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wendland\OneDrive - Northeast Dermatology Associates, PC\Documents\"/>
    </mc:Choice>
  </mc:AlternateContent>
  <xr:revisionPtr revIDLastSave="0" documentId="8_{B7EDE482-BCCC-4DA7-914D-09AF3D67E898}" xr6:coauthVersionLast="47" xr6:coauthVersionMax="47" xr10:uidLastSave="{00000000-0000-0000-0000-000000000000}"/>
  <bookViews>
    <workbookView xWindow="-120" yWindow="-120" windowWidth="20730" windowHeight="11160" firstSheet="5" activeTab="7" xr2:uid="{F0E2C164-BB78-4212-B796-91F0174C0180}"/>
  </bookViews>
  <sheets>
    <sheet name="Legacy Encounters (2)" sheetId="11" state="hidden" r:id="rId1"/>
    <sheet name="Legacy Location Lookups" sheetId="12" state="hidden" r:id="rId2"/>
    <sheet name="Budget and QoE Targets" sheetId="10" state="hidden" r:id="rId3"/>
    <sheet name="New by Brand" sheetId="20" state="hidden" r:id="rId4"/>
    <sheet name="NEDA" sheetId="22" state="hidden" r:id="rId5"/>
    <sheet name="By Location" sheetId="19" r:id="rId6"/>
    <sheet name="CHECK" sheetId="25" state="hidden" r:id="rId7"/>
    <sheet name="By Practice" sheetId="21" r:id="rId8"/>
    <sheet name="COVID Comparisons" sheetId="23" state="hidden" r:id="rId9"/>
    <sheet name="QV Encounters" sheetId="2" r:id="rId10"/>
    <sheet name="Legacy Encounters" sheetId="5" r:id="rId11"/>
    <sheet name="Targets - Pre-COVID Avgs" sheetId="1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</externalReferences>
  <definedNames>
    <definedName name="_xlnm._FilterDatabase" localSheetId="2" hidden="1">'Budget and QoE Targets'!$A$1:$C$641</definedName>
    <definedName name="_xlnm._FilterDatabase" localSheetId="7" hidden="1">'By Practice'!$C$2:$CB$17</definedName>
    <definedName name="_xlnm._FilterDatabase" localSheetId="6" hidden="1">CHECK!$A$1:$B$117</definedName>
    <definedName name="_xlnm._FilterDatabase" localSheetId="10" hidden="1">'Legacy Encounters'!$A$1:$H$1828</definedName>
    <definedName name="_xlnm._FilterDatabase" localSheetId="0" hidden="1">'Legacy Encounters (2)'!$A$1:$G$1818</definedName>
    <definedName name="ExternalData_1" localSheetId="10" hidden="1">'Legacy Encounters'!#REF!</definedName>
  </definedNames>
  <calcPr calcId="191029"/>
  <pivotCaches>
    <pivotCache cacheId="0" r:id="rId123"/>
    <pivotCache cacheId="1" r:id="rId124"/>
    <pivotCache cacheId="2" r:id="rId1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S2" i="21" l="1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BE150" i="19"/>
  <c r="BE149" i="19"/>
  <c r="BE146" i="19"/>
  <c r="BE145" i="19"/>
  <c r="BE144" i="19"/>
  <c r="BE143" i="19"/>
  <c r="BE142" i="19"/>
  <c r="BE141" i="19"/>
  <c r="BE140" i="19"/>
  <c r="BE139" i="19"/>
  <c r="BE136" i="19"/>
  <c r="BE137" i="19" s="1"/>
  <c r="BE133" i="19"/>
  <c r="BE132" i="19"/>
  <c r="BE131" i="19"/>
  <c r="BE130" i="19"/>
  <c r="BE129" i="19"/>
  <c r="BE128" i="19"/>
  <c r="BE125" i="19"/>
  <c r="BE126" i="19" s="1"/>
  <c r="BE122" i="19"/>
  <c r="BE121" i="19"/>
  <c r="BE120" i="19"/>
  <c r="BE119" i="19"/>
  <c r="BE118" i="19"/>
  <c r="BE117" i="19"/>
  <c r="BE116" i="19"/>
  <c r="BE115" i="19"/>
  <c r="BE114" i="19"/>
  <c r="BE113" i="19"/>
  <c r="BE112" i="19"/>
  <c r="BE111" i="19"/>
  <c r="BE110" i="19"/>
  <c r="BE109" i="19"/>
  <c r="BE108" i="19"/>
  <c r="BE107" i="19"/>
  <c r="BE106" i="19"/>
  <c r="BE105" i="19"/>
  <c r="BE102" i="19"/>
  <c r="BE101" i="19"/>
  <c r="BE100" i="19"/>
  <c r="BE99" i="19"/>
  <c r="BE98" i="19"/>
  <c r="BE97" i="19"/>
  <c r="BE96" i="19"/>
  <c r="BE95" i="19"/>
  <c r="BE94" i="19"/>
  <c r="BE93" i="19"/>
  <c r="BE92" i="19"/>
  <c r="BE89" i="19"/>
  <c r="BE88" i="19"/>
  <c r="BE87" i="19"/>
  <c r="BE86" i="19"/>
  <c r="BE85" i="19"/>
  <c r="BU16" i="21" s="1"/>
  <c r="BE84" i="19"/>
  <c r="BE83" i="19"/>
  <c r="BE82" i="19"/>
  <c r="BE81" i="19"/>
  <c r="BE80" i="19"/>
  <c r="BE79" i="19"/>
  <c r="BE78" i="19"/>
  <c r="BE77" i="19"/>
  <c r="BE74" i="19"/>
  <c r="BE73" i="19"/>
  <c r="BE72" i="19"/>
  <c r="BE71" i="19"/>
  <c r="BE70" i="19"/>
  <c r="BE67" i="19"/>
  <c r="BE68" i="19" s="1"/>
  <c r="BE66" i="19"/>
  <c r="BE63" i="19"/>
  <c r="BE62" i="19"/>
  <c r="BE61" i="19"/>
  <c r="BE60" i="19"/>
  <c r="BE59" i="19"/>
  <c r="BU24" i="21" s="1"/>
  <c r="BE58" i="19"/>
  <c r="BE57" i="19"/>
  <c r="BE56" i="19"/>
  <c r="BE55" i="19"/>
  <c r="BE54" i="19"/>
  <c r="BE53" i="19"/>
  <c r="BE52" i="19"/>
  <c r="BE51" i="19"/>
  <c r="BE50" i="19"/>
  <c r="BE49" i="19"/>
  <c r="BU12" i="21" s="1"/>
  <c r="BE46" i="19"/>
  <c r="BE45" i="19"/>
  <c r="BE44" i="19"/>
  <c r="BE43" i="19"/>
  <c r="BE42" i="19"/>
  <c r="BE41" i="19"/>
  <c r="BE40" i="19"/>
  <c r="BE39" i="19"/>
  <c r="BE38" i="19"/>
  <c r="BE37" i="19"/>
  <c r="BU5" i="21" s="1"/>
  <c r="BE36" i="19"/>
  <c r="BE35" i="19"/>
  <c r="BE34" i="19"/>
  <c r="BE33" i="19"/>
  <c r="BE32" i="19"/>
  <c r="BE31" i="19"/>
  <c r="BE30" i="19"/>
  <c r="BE29" i="19"/>
  <c r="BE28" i="19"/>
  <c r="BE27" i="19"/>
  <c r="BE26" i="19"/>
  <c r="BE25" i="19"/>
  <c r="BE24" i="19"/>
  <c r="BE23" i="19"/>
  <c r="BE22" i="19"/>
  <c r="BE21" i="19"/>
  <c r="BU3" i="21" s="1"/>
  <c r="BE20" i="19"/>
  <c r="BE19" i="19"/>
  <c r="BE18" i="19"/>
  <c r="BE14" i="19"/>
  <c r="BE13" i="19"/>
  <c r="BE12" i="19"/>
  <c r="BE11" i="19"/>
  <c r="BE10" i="19"/>
  <c r="BE9" i="19"/>
  <c r="BE8" i="19"/>
  <c r="BU25" i="21" s="1"/>
  <c r="BE7" i="19"/>
  <c r="BE6" i="19"/>
  <c r="BU7" i="21" s="1"/>
  <c r="BE5" i="19"/>
  <c r="BE4" i="19"/>
  <c r="BU9" i="21" s="1"/>
  <c r="BE3" i="19"/>
  <c r="A8452" i="5"/>
  <c r="B8452" i="5" s="1"/>
  <c r="A8451" i="5"/>
  <c r="B8451" i="5" s="1"/>
  <c r="A8450" i="5"/>
  <c r="B8450" i="5" s="1"/>
  <c r="A8449" i="5"/>
  <c r="B8449" i="5" s="1"/>
  <c r="A8448" i="5"/>
  <c r="B8448" i="5" s="1"/>
  <c r="A8447" i="5"/>
  <c r="B8447" i="5" s="1"/>
  <c r="A8446" i="5"/>
  <c r="B8446" i="5" s="1"/>
  <c r="A8445" i="5"/>
  <c r="B8445" i="5" s="1"/>
  <c r="A8444" i="5"/>
  <c r="B8444" i="5" s="1"/>
  <c r="A8443" i="5"/>
  <c r="B8443" i="5" s="1"/>
  <c r="A8442" i="5"/>
  <c r="B8442" i="5" s="1"/>
  <c r="A8441" i="5"/>
  <c r="B8441" i="5" s="1"/>
  <c r="A8440" i="5"/>
  <c r="B8440" i="5" s="1"/>
  <c r="A8439" i="5"/>
  <c r="B8439" i="5" s="1"/>
  <c r="A8438" i="5"/>
  <c r="B8438" i="5" s="1"/>
  <c r="A8437" i="5"/>
  <c r="B8437" i="5" s="1"/>
  <c r="A8436" i="5"/>
  <c r="B8436" i="5" s="1"/>
  <c r="A8435" i="5"/>
  <c r="B8435" i="5" s="1"/>
  <c r="A8434" i="5"/>
  <c r="B8434" i="5" s="1"/>
  <c r="A8433" i="5"/>
  <c r="B8433" i="5" s="1"/>
  <c r="A8432" i="5"/>
  <c r="B8432" i="5" s="1"/>
  <c r="A8431" i="5"/>
  <c r="B8431" i="5" s="1"/>
  <c r="A8430" i="5"/>
  <c r="B8430" i="5" s="1"/>
  <c r="A8429" i="5"/>
  <c r="B8429" i="5" s="1"/>
  <c r="A8428" i="5"/>
  <c r="B8428" i="5" s="1"/>
  <c r="A8427" i="5"/>
  <c r="B8427" i="5" s="1"/>
  <c r="A8426" i="5"/>
  <c r="B8426" i="5" s="1"/>
  <c r="A8425" i="5"/>
  <c r="B8425" i="5" s="1"/>
  <c r="A8424" i="5"/>
  <c r="B8424" i="5" s="1"/>
  <c r="A8423" i="5"/>
  <c r="B8423" i="5" s="1"/>
  <c r="A8422" i="5"/>
  <c r="B8422" i="5" s="1"/>
  <c r="A8421" i="5"/>
  <c r="B8421" i="5" s="1"/>
  <c r="A8420" i="5"/>
  <c r="B8420" i="5" s="1"/>
  <c r="A8419" i="5"/>
  <c r="B8419" i="5" s="1"/>
  <c r="A8418" i="5"/>
  <c r="B8418" i="5" s="1"/>
  <c r="A8417" i="5"/>
  <c r="B8417" i="5" s="1"/>
  <c r="A8416" i="5"/>
  <c r="B8416" i="5" s="1"/>
  <c r="A8415" i="5"/>
  <c r="B8415" i="5" s="1"/>
  <c r="A8414" i="5"/>
  <c r="B8414" i="5" s="1"/>
  <c r="A8413" i="5"/>
  <c r="B8413" i="5" s="1"/>
  <c r="A8412" i="5"/>
  <c r="B8412" i="5" s="1"/>
  <c r="A8411" i="5"/>
  <c r="B8411" i="5" s="1"/>
  <c r="A8410" i="5"/>
  <c r="B8410" i="5" s="1"/>
  <c r="A8409" i="5"/>
  <c r="B8409" i="5" s="1"/>
  <c r="A8408" i="5"/>
  <c r="B8408" i="5" s="1"/>
  <c r="A8407" i="5"/>
  <c r="B8407" i="5" s="1"/>
  <c r="A8406" i="5"/>
  <c r="B8406" i="5" s="1"/>
  <c r="A8405" i="5"/>
  <c r="B8405" i="5" s="1"/>
  <c r="A8404" i="5"/>
  <c r="B8404" i="5" s="1"/>
  <c r="A8403" i="5"/>
  <c r="B8403" i="5" s="1"/>
  <c r="A8402" i="5"/>
  <c r="B8402" i="5" s="1"/>
  <c r="A8401" i="5"/>
  <c r="B8401" i="5" s="1"/>
  <c r="A8400" i="5"/>
  <c r="B8400" i="5" s="1"/>
  <c r="A8399" i="5"/>
  <c r="B8399" i="5" s="1"/>
  <c r="A8398" i="5"/>
  <c r="B8398" i="5" s="1"/>
  <c r="A8397" i="5"/>
  <c r="B8397" i="5" s="1"/>
  <c r="A8396" i="5"/>
  <c r="B8396" i="5" s="1"/>
  <c r="A8395" i="5"/>
  <c r="B8395" i="5" s="1"/>
  <c r="A8394" i="5"/>
  <c r="B8394" i="5" s="1"/>
  <c r="A8393" i="5"/>
  <c r="B8393" i="5" s="1"/>
  <c r="A8392" i="5"/>
  <c r="B8392" i="5" s="1"/>
  <c r="A8391" i="5"/>
  <c r="B8391" i="5" s="1"/>
  <c r="A8390" i="5"/>
  <c r="B8390" i="5" s="1"/>
  <c r="A8389" i="5"/>
  <c r="B8389" i="5" s="1"/>
  <c r="A8388" i="5"/>
  <c r="B8388" i="5" s="1"/>
  <c r="A8387" i="5"/>
  <c r="B8387" i="5" s="1"/>
  <c r="A8386" i="5"/>
  <c r="B8386" i="5" s="1"/>
  <c r="A8385" i="5"/>
  <c r="B8385" i="5" s="1"/>
  <c r="A8384" i="5"/>
  <c r="B8384" i="5" s="1"/>
  <c r="A8383" i="5"/>
  <c r="B8383" i="5" s="1"/>
  <c r="A8382" i="5"/>
  <c r="B8382" i="5" s="1"/>
  <c r="A8381" i="5"/>
  <c r="B8381" i="5" s="1"/>
  <c r="A8380" i="5"/>
  <c r="B8380" i="5" s="1"/>
  <c r="A8379" i="5"/>
  <c r="B8379" i="5" s="1"/>
  <c r="A8378" i="5"/>
  <c r="B8378" i="5" s="1"/>
  <c r="A8377" i="5"/>
  <c r="B8377" i="5" s="1"/>
  <c r="A8376" i="5"/>
  <c r="B8376" i="5" s="1"/>
  <c r="A8375" i="5"/>
  <c r="B8375" i="5" s="1"/>
  <c r="A8374" i="5"/>
  <c r="B8374" i="5" s="1"/>
  <c r="A8373" i="5"/>
  <c r="B8373" i="5" s="1"/>
  <c r="A8372" i="5"/>
  <c r="B8372" i="5" s="1"/>
  <c r="A8371" i="5"/>
  <c r="B8371" i="5" s="1"/>
  <c r="A8370" i="5"/>
  <c r="B8370" i="5" s="1"/>
  <c r="A8369" i="5"/>
  <c r="B8369" i="5" s="1"/>
  <c r="A8368" i="5"/>
  <c r="B8368" i="5" s="1"/>
  <c r="A8367" i="5"/>
  <c r="B8367" i="5" s="1"/>
  <c r="A8366" i="5"/>
  <c r="B8366" i="5" s="1"/>
  <c r="A8365" i="5"/>
  <c r="B8365" i="5" s="1"/>
  <c r="A8364" i="5"/>
  <c r="B8364" i="5" s="1"/>
  <c r="A8363" i="5"/>
  <c r="B8363" i="5" s="1"/>
  <c r="A8362" i="5"/>
  <c r="B8362" i="5" s="1"/>
  <c r="A8361" i="5"/>
  <c r="B8361" i="5" s="1"/>
  <c r="A8360" i="5"/>
  <c r="B8360" i="5" s="1"/>
  <c r="A8359" i="5"/>
  <c r="B8359" i="5" s="1"/>
  <c r="A8358" i="5"/>
  <c r="B8358" i="5" s="1"/>
  <c r="A8357" i="5"/>
  <c r="B8357" i="5" s="1"/>
  <c r="A8356" i="5"/>
  <c r="B8356" i="5" s="1"/>
  <c r="A8355" i="5"/>
  <c r="B8355" i="5" s="1"/>
  <c r="A8354" i="5"/>
  <c r="B8354" i="5" s="1"/>
  <c r="A8353" i="5"/>
  <c r="B8353" i="5" s="1"/>
  <c r="A8352" i="5"/>
  <c r="B8352" i="5" s="1"/>
  <c r="A8351" i="5"/>
  <c r="B8351" i="5" s="1"/>
  <c r="A8350" i="5"/>
  <c r="B8350" i="5" s="1"/>
  <c r="A8349" i="5"/>
  <c r="B8349" i="5" s="1"/>
  <c r="A8348" i="5"/>
  <c r="B8348" i="5" s="1"/>
  <c r="A8347" i="5"/>
  <c r="B8347" i="5" s="1"/>
  <c r="A8346" i="5"/>
  <c r="B8346" i="5" s="1"/>
  <c r="A8345" i="5"/>
  <c r="B8345" i="5" s="1"/>
  <c r="A8344" i="5"/>
  <c r="B8344" i="5" s="1"/>
  <c r="A8343" i="5"/>
  <c r="B8343" i="5" s="1"/>
  <c r="A8342" i="5"/>
  <c r="B8342" i="5" s="1"/>
  <c r="A8341" i="5"/>
  <c r="B8341" i="5" s="1"/>
  <c r="A8340" i="5"/>
  <c r="B8340" i="5" s="1"/>
  <c r="A8339" i="5"/>
  <c r="B8339" i="5" s="1"/>
  <c r="A8338" i="5"/>
  <c r="B8338" i="5" s="1"/>
  <c r="A8337" i="5"/>
  <c r="B8337" i="5" s="1"/>
  <c r="A8336" i="5"/>
  <c r="B8336" i="5" s="1"/>
  <c r="A8335" i="5"/>
  <c r="B8335" i="5" s="1"/>
  <c r="A8334" i="5"/>
  <c r="B8334" i="5" s="1"/>
  <c r="A8333" i="5"/>
  <c r="B8333" i="5" s="1"/>
  <c r="A8332" i="5"/>
  <c r="B8332" i="5" s="1"/>
  <c r="A8331" i="5"/>
  <c r="B8331" i="5" s="1"/>
  <c r="A8330" i="5"/>
  <c r="B8330" i="5" s="1"/>
  <c r="A8329" i="5"/>
  <c r="B8329" i="5" s="1"/>
  <c r="A8328" i="5"/>
  <c r="B8328" i="5" s="1"/>
  <c r="A8327" i="5"/>
  <c r="B8327" i="5" s="1"/>
  <c r="A8326" i="5"/>
  <c r="B8326" i="5" s="1"/>
  <c r="A8325" i="5"/>
  <c r="B8325" i="5" s="1"/>
  <c r="A8324" i="5"/>
  <c r="B8324" i="5" s="1"/>
  <c r="A8323" i="5"/>
  <c r="B8323" i="5" s="1"/>
  <c r="A8322" i="5"/>
  <c r="B8322" i="5" s="1"/>
  <c r="A8321" i="5"/>
  <c r="B8321" i="5" s="1"/>
  <c r="A8320" i="5"/>
  <c r="B8320" i="5" s="1"/>
  <c r="A8319" i="5"/>
  <c r="B8319" i="5" s="1"/>
  <c r="A8318" i="5"/>
  <c r="B8318" i="5" s="1"/>
  <c r="A8317" i="5"/>
  <c r="B8317" i="5" s="1"/>
  <c r="A8316" i="5"/>
  <c r="B8316" i="5" s="1"/>
  <c r="A8315" i="5"/>
  <c r="B8315" i="5" s="1"/>
  <c r="A8314" i="5"/>
  <c r="B8314" i="5" s="1"/>
  <c r="A8313" i="5"/>
  <c r="B8313" i="5" s="1"/>
  <c r="A8312" i="5"/>
  <c r="B8312" i="5" s="1"/>
  <c r="A8311" i="5"/>
  <c r="B8311" i="5" s="1"/>
  <c r="A8310" i="5"/>
  <c r="B8310" i="5" s="1"/>
  <c r="A8309" i="5"/>
  <c r="B8309" i="5" s="1"/>
  <c r="A8308" i="5"/>
  <c r="B8308" i="5" s="1"/>
  <c r="A8307" i="5"/>
  <c r="B8307" i="5" s="1"/>
  <c r="A8306" i="5"/>
  <c r="B8306" i="5" s="1"/>
  <c r="A8305" i="5"/>
  <c r="B8305" i="5" s="1"/>
  <c r="A8304" i="5"/>
  <c r="B8304" i="5" s="1"/>
  <c r="A8303" i="5"/>
  <c r="B8303" i="5" s="1"/>
  <c r="A8302" i="5"/>
  <c r="B8302" i="5" s="1"/>
  <c r="A8301" i="5"/>
  <c r="B8301" i="5" s="1"/>
  <c r="A8300" i="5"/>
  <c r="B8300" i="5" s="1"/>
  <c r="A8299" i="5"/>
  <c r="B8299" i="5" s="1"/>
  <c r="A8298" i="5"/>
  <c r="B8298" i="5" s="1"/>
  <c r="A8297" i="5"/>
  <c r="B8297" i="5" s="1"/>
  <c r="A8296" i="5"/>
  <c r="B8296" i="5" s="1"/>
  <c r="A8295" i="5"/>
  <c r="B8295" i="5" s="1"/>
  <c r="A8294" i="5"/>
  <c r="B8294" i="5" s="1"/>
  <c r="A8293" i="5"/>
  <c r="B8293" i="5" s="1"/>
  <c r="A8292" i="5"/>
  <c r="B8292" i="5" s="1"/>
  <c r="A8291" i="5"/>
  <c r="B8291" i="5" s="1"/>
  <c r="A8290" i="5"/>
  <c r="B8290" i="5" s="1"/>
  <c r="A8289" i="5"/>
  <c r="B8289" i="5" s="1"/>
  <c r="A8288" i="5"/>
  <c r="B8288" i="5" s="1"/>
  <c r="A8287" i="5"/>
  <c r="B8287" i="5" s="1"/>
  <c r="A8286" i="5"/>
  <c r="B8286" i="5" s="1"/>
  <c r="A8285" i="5"/>
  <c r="B8285" i="5" s="1"/>
  <c r="A8284" i="5"/>
  <c r="B8284" i="5" s="1"/>
  <c r="A8283" i="5"/>
  <c r="B8283" i="5" s="1"/>
  <c r="A8282" i="5"/>
  <c r="B8282" i="5" s="1"/>
  <c r="A8281" i="5"/>
  <c r="B8281" i="5" s="1"/>
  <c r="A8280" i="5"/>
  <c r="B8280" i="5" s="1"/>
  <c r="A8279" i="5"/>
  <c r="B8279" i="5" s="1"/>
  <c r="A8278" i="5"/>
  <c r="B8278" i="5" s="1"/>
  <c r="A8277" i="5"/>
  <c r="B8277" i="5" s="1"/>
  <c r="A8276" i="5"/>
  <c r="B8276" i="5" s="1"/>
  <c r="A8275" i="5"/>
  <c r="B8275" i="5" s="1"/>
  <c r="A8274" i="5"/>
  <c r="B8274" i="5" s="1"/>
  <c r="A8273" i="5"/>
  <c r="B8273" i="5" s="1"/>
  <c r="A8272" i="5"/>
  <c r="B8272" i="5" s="1"/>
  <c r="A8271" i="5"/>
  <c r="B8271" i="5" s="1"/>
  <c r="A8270" i="5"/>
  <c r="B8270" i="5" s="1"/>
  <c r="A8269" i="5"/>
  <c r="B8269" i="5" s="1"/>
  <c r="A8268" i="5"/>
  <c r="B8268" i="5" s="1"/>
  <c r="A8267" i="5"/>
  <c r="B8267" i="5" s="1"/>
  <c r="A8266" i="5"/>
  <c r="B8266" i="5" s="1"/>
  <c r="A8265" i="5"/>
  <c r="B8265" i="5" s="1"/>
  <c r="A8264" i="5"/>
  <c r="B8264" i="5" s="1"/>
  <c r="A8263" i="5"/>
  <c r="B8263" i="5" s="1"/>
  <c r="A8262" i="5"/>
  <c r="B8262" i="5" s="1"/>
  <c r="A8261" i="5"/>
  <c r="B8261" i="5" s="1"/>
  <c r="A8260" i="5"/>
  <c r="B8260" i="5" s="1"/>
  <c r="A8259" i="5"/>
  <c r="B8259" i="5" s="1"/>
  <c r="A8258" i="5"/>
  <c r="B8258" i="5" s="1"/>
  <c r="A8257" i="5"/>
  <c r="B8257" i="5" s="1"/>
  <c r="A8256" i="5"/>
  <c r="B8256" i="5" s="1"/>
  <c r="A8255" i="5"/>
  <c r="B8255" i="5" s="1"/>
  <c r="A8254" i="5"/>
  <c r="B8254" i="5" s="1"/>
  <c r="A8253" i="5"/>
  <c r="B8253" i="5" s="1"/>
  <c r="A8252" i="5"/>
  <c r="B8252" i="5" s="1"/>
  <c r="A8251" i="5"/>
  <c r="B8251" i="5" s="1"/>
  <c r="A8250" i="5"/>
  <c r="B8250" i="5" s="1"/>
  <c r="A8249" i="5"/>
  <c r="B8249" i="5" s="1"/>
  <c r="A8248" i="5"/>
  <c r="B8248" i="5" s="1"/>
  <c r="A8247" i="5"/>
  <c r="B8247" i="5" s="1"/>
  <c r="A8246" i="5"/>
  <c r="B8246" i="5" s="1"/>
  <c r="A8245" i="5"/>
  <c r="B8245" i="5" s="1"/>
  <c r="A8244" i="5"/>
  <c r="B8244" i="5" s="1"/>
  <c r="A8243" i="5"/>
  <c r="B8243" i="5" s="1"/>
  <c r="A8242" i="5"/>
  <c r="B8242" i="5" s="1"/>
  <c r="A8241" i="5"/>
  <c r="B8241" i="5" s="1"/>
  <c r="A8240" i="5"/>
  <c r="B8240" i="5" s="1"/>
  <c r="A8239" i="5"/>
  <c r="B8239" i="5" s="1"/>
  <c r="A8238" i="5"/>
  <c r="B8238" i="5" s="1"/>
  <c r="A8237" i="5"/>
  <c r="B8237" i="5" s="1"/>
  <c r="A8236" i="5"/>
  <c r="B8236" i="5" s="1"/>
  <c r="A8235" i="5"/>
  <c r="B8235" i="5" s="1"/>
  <c r="A8234" i="5"/>
  <c r="B8234" i="5" s="1"/>
  <c r="A8233" i="5"/>
  <c r="B8233" i="5" s="1"/>
  <c r="A8232" i="5"/>
  <c r="B8232" i="5" s="1"/>
  <c r="A8231" i="5"/>
  <c r="B8231" i="5" s="1"/>
  <c r="A8230" i="5"/>
  <c r="B8230" i="5" s="1"/>
  <c r="A8229" i="5"/>
  <c r="B8229" i="5" s="1"/>
  <c r="A8228" i="5"/>
  <c r="B8228" i="5" s="1"/>
  <c r="A8227" i="5"/>
  <c r="B8227" i="5" s="1"/>
  <c r="A8226" i="5"/>
  <c r="B8226" i="5" s="1"/>
  <c r="A8225" i="5"/>
  <c r="B8225" i="5" s="1"/>
  <c r="A8224" i="5"/>
  <c r="B8224" i="5" s="1"/>
  <c r="A8223" i="5"/>
  <c r="B8223" i="5" s="1"/>
  <c r="A8222" i="5"/>
  <c r="B8222" i="5" s="1"/>
  <c r="A8221" i="5"/>
  <c r="B8221" i="5" s="1"/>
  <c r="A8220" i="5"/>
  <c r="B8220" i="5" s="1"/>
  <c r="A8219" i="5"/>
  <c r="B8219" i="5" s="1"/>
  <c r="A8218" i="5"/>
  <c r="B8218" i="5" s="1"/>
  <c r="A8217" i="5"/>
  <c r="B8217" i="5" s="1"/>
  <c r="A8216" i="5"/>
  <c r="B8216" i="5" s="1"/>
  <c r="A8215" i="5"/>
  <c r="B8215" i="5" s="1"/>
  <c r="A8214" i="5"/>
  <c r="B8214" i="5" s="1"/>
  <c r="A8213" i="5"/>
  <c r="B8213" i="5" s="1"/>
  <c r="A8212" i="5"/>
  <c r="B8212" i="5" s="1"/>
  <c r="A8211" i="5"/>
  <c r="B8211" i="5" s="1"/>
  <c r="A8210" i="5"/>
  <c r="B8210" i="5" s="1"/>
  <c r="A8209" i="5"/>
  <c r="B8209" i="5" s="1"/>
  <c r="A8208" i="5"/>
  <c r="B8208" i="5" s="1"/>
  <c r="A8207" i="5"/>
  <c r="B8207" i="5" s="1"/>
  <c r="A8206" i="5"/>
  <c r="B8206" i="5" s="1"/>
  <c r="A8205" i="5"/>
  <c r="B8205" i="5" s="1"/>
  <c r="A8204" i="5"/>
  <c r="B8204" i="5" s="1"/>
  <c r="A8203" i="5"/>
  <c r="B8203" i="5" s="1"/>
  <c r="A8202" i="5"/>
  <c r="B8202" i="5" s="1"/>
  <c r="A8201" i="5"/>
  <c r="B8201" i="5" s="1"/>
  <c r="A8200" i="5"/>
  <c r="B8200" i="5" s="1"/>
  <c r="A8199" i="5"/>
  <c r="B8199" i="5" s="1"/>
  <c r="A8198" i="5"/>
  <c r="B8198" i="5" s="1"/>
  <c r="A8197" i="5"/>
  <c r="B8197" i="5" s="1"/>
  <c r="A8196" i="5"/>
  <c r="B8196" i="5" s="1"/>
  <c r="A8195" i="5"/>
  <c r="B8195" i="5" s="1"/>
  <c r="A8194" i="5"/>
  <c r="B8194" i="5" s="1"/>
  <c r="A8193" i="5"/>
  <c r="B8193" i="5" s="1"/>
  <c r="A8192" i="5"/>
  <c r="B8192" i="5" s="1"/>
  <c r="A8191" i="5"/>
  <c r="B8191" i="5" s="1"/>
  <c r="A8190" i="5"/>
  <c r="B8190" i="5" s="1"/>
  <c r="A8189" i="5"/>
  <c r="B8189" i="5" s="1"/>
  <c r="A8188" i="5"/>
  <c r="B8188" i="5" s="1"/>
  <c r="A8187" i="5"/>
  <c r="B8187" i="5" s="1"/>
  <c r="A8186" i="5"/>
  <c r="B8186" i="5" s="1"/>
  <c r="A8185" i="5"/>
  <c r="B8185" i="5" s="1"/>
  <c r="A8184" i="5"/>
  <c r="B8184" i="5" s="1"/>
  <c r="A8183" i="5"/>
  <c r="B8183" i="5" s="1"/>
  <c r="A8182" i="5"/>
  <c r="B8182" i="5" s="1"/>
  <c r="A8181" i="5"/>
  <c r="B8181" i="5" s="1"/>
  <c r="A8180" i="5"/>
  <c r="B8180" i="5" s="1"/>
  <c r="A8179" i="5"/>
  <c r="B8179" i="5" s="1"/>
  <c r="A8178" i="5"/>
  <c r="B8178" i="5" s="1"/>
  <c r="A8177" i="5"/>
  <c r="B8177" i="5" s="1"/>
  <c r="A8176" i="5"/>
  <c r="B8176" i="5" s="1"/>
  <c r="A8175" i="5"/>
  <c r="B8175" i="5" s="1"/>
  <c r="A8174" i="5"/>
  <c r="B8174" i="5" s="1"/>
  <c r="A8173" i="5"/>
  <c r="B8173" i="5" s="1"/>
  <c r="A8172" i="5"/>
  <c r="B8172" i="5" s="1"/>
  <c r="A8171" i="5"/>
  <c r="B8171" i="5" s="1"/>
  <c r="A8170" i="5"/>
  <c r="B8170" i="5" s="1"/>
  <c r="A8169" i="5"/>
  <c r="B8169" i="5" s="1"/>
  <c r="A8168" i="5"/>
  <c r="B8168" i="5" s="1"/>
  <c r="A8167" i="5"/>
  <c r="B8167" i="5" s="1"/>
  <c r="A8166" i="5"/>
  <c r="B8166" i="5" s="1"/>
  <c r="A8165" i="5"/>
  <c r="B8165" i="5" s="1"/>
  <c r="A8164" i="5"/>
  <c r="B8164" i="5" s="1"/>
  <c r="A8163" i="5"/>
  <c r="B8163" i="5" s="1"/>
  <c r="A8162" i="5"/>
  <c r="B8162" i="5" s="1"/>
  <c r="A8161" i="5"/>
  <c r="B8161" i="5" s="1"/>
  <c r="A8160" i="5"/>
  <c r="B8160" i="5" s="1"/>
  <c r="A8159" i="5"/>
  <c r="B8159" i="5" s="1"/>
  <c r="A8158" i="5"/>
  <c r="B8158" i="5" s="1"/>
  <c r="A8157" i="5"/>
  <c r="B8157" i="5" s="1"/>
  <c r="A8156" i="5"/>
  <c r="B8156" i="5" s="1"/>
  <c r="A8155" i="5"/>
  <c r="B8155" i="5" s="1"/>
  <c r="A8154" i="5"/>
  <c r="B8154" i="5" s="1"/>
  <c r="A8153" i="5"/>
  <c r="B8153" i="5" s="1"/>
  <c r="A8152" i="5"/>
  <c r="B8152" i="5" s="1"/>
  <c r="A8151" i="5"/>
  <c r="B8151" i="5" s="1"/>
  <c r="A8150" i="5"/>
  <c r="B8150" i="5" s="1"/>
  <c r="A8149" i="5"/>
  <c r="B8149" i="5" s="1"/>
  <c r="A8148" i="5"/>
  <c r="B8148" i="5" s="1"/>
  <c r="A8147" i="5"/>
  <c r="B8147" i="5" s="1"/>
  <c r="A8146" i="5"/>
  <c r="B8146" i="5" s="1"/>
  <c r="A8145" i="5"/>
  <c r="B8145" i="5" s="1"/>
  <c r="A8144" i="5"/>
  <c r="B8144" i="5" s="1"/>
  <c r="A8143" i="5"/>
  <c r="B8143" i="5" s="1"/>
  <c r="A8142" i="5"/>
  <c r="B8142" i="5" s="1"/>
  <c r="A8141" i="5"/>
  <c r="B8141" i="5" s="1"/>
  <c r="A8140" i="5"/>
  <c r="B8140" i="5" s="1"/>
  <c r="A8139" i="5"/>
  <c r="B8139" i="5" s="1"/>
  <c r="A8138" i="5"/>
  <c r="B8138" i="5" s="1"/>
  <c r="A8137" i="5"/>
  <c r="B8137" i="5" s="1"/>
  <c r="A8136" i="5"/>
  <c r="B8136" i="5" s="1"/>
  <c r="A8135" i="5"/>
  <c r="B8135" i="5" s="1"/>
  <c r="A8134" i="5"/>
  <c r="B8134" i="5" s="1"/>
  <c r="A8133" i="5"/>
  <c r="B8133" i="5" s="1"/>
  <c r="A8132" i="5"/>
  <c r="B8132" i="5" s="1"/>
  <c r="A8131" i="5"/>
  <c r="B8131" i="5" s="1"/>
  <c r="A8130" i="5"/>
  <c r="B8130" i="5" s="1"/>
  <c r="A8129" i="5"/>
  <c r="B8129" i="5" s="1"/>
  <c r="A8128" i="5"/>
  <c r="B8128" i="5" s="1"/>
  <c r="A8127" i="5"/>
  <c r="B8127" i="5" s="1"/>
  <c r="A8126" i="5"/>
  <c r="B8126" i="5" s="1"/>
  <c r="A8125" i="5"/>
  <c r="B8125" i="5" s="1"/>
  <c r="A8124" i="5"/>
  <c r="B8124" i="5" s="1"/>
  <c r="A8123" i="5"/>
  <c r="B8123" i="5" s="1"/>
  <c r="A8122" i="5"/>
  <c r="B8122" i="5" s="1"/>
  <c r="A8121" i="5"/>
  <c r="B8121" i="5" s="1"/>
  <c r="A8120" i="5"/>
  <c r="B8120" i="5" s="1"/>
  <c r="A8119" i="5"/>
  <c r="B8119" i="5" s="1"/>
  <c r="A8118" i="5"/>
  <c r="B8118" i="5" s="1"/>
  <c r="A8117" i="5"/>
  <c r="B8117" i="5" s="1"/>
  <c r="A8116" i="5"/>
  <c r="B8116" i="5" s="1"/>
  <c r="A8115" i="5"/>
  <c r="B8115" i="5" s="1"/>
  <c r="A8114" i="5"/>
  <c r="B8114" i="5" s="1"/>
  <c r="A8113" i="5"/>
  <c r="B8113" i="5" s="1"/>
  <c r="A8112" i="5"/>
  <c r="B8112" i="5" s="1"/>
  <c r="A8111" i="5"/>
  <c r="B8111" i="5" s="1"/>
  <c r="A8110" i="5"/>
  <c r="B8110" i="5" s="1"/>
  <c r="A8109" i="5"/>
  <c r="B8109" i="5" s="1"/>
  <c r="A8108" i="5"/>
  <c r="B8108" i="5" s="1"/>
  <c r="A8107" i="5"/>
  <c r="B8107" i="5" s="1"/>
  <c r="A8106" i="5"/>
  <c r="B8106" i="5" s="1"/>
  <c r="A8105" i="5"/>
  <c r="B8105" i="5" s="1"/>
  <c r="A8104" i="5"/>
  <c r="B8104" i="5" s="1"/>
  <c r="A8103" i="5"/>
  <c r="B8103" i="5" s="1"/>
  <c r="A8102" i="5"/>
  <c r="B8102" i="5" s="1"/>
  <c r="A8101" i="5"/>
  <c r="B8101" i="5" s="1"/>
  <c r="A8100" i="5"/>
  <c r="B8100" i="5" s="1"/>
  <c r="A8099" i="5"/>
  <c r="B8099" i="5" s="1"/>
  <c r="A8098" i="5"/>
  <c r="B8098" i="5" s="1"/>
  <c r="A8097" i="5"/>
  <c r="B8097" i="5" s="1"/>
  <c r="A8096" i="5"/>
  <c r="B8096" i="5" s="1"/>
  <c r="A8095" i="5"/>
  <c r="B8095" i="5" s="1"/>
  <c r="A8094" i="5"/>
  <c r="B8094" i="5" s="1"/>
  <c r="A8093" i="5"/>
  <c r="B8093" i="5" s="1"/>
  <c r="A8092" i="5"/>
  <c r="B8092" i="5" s="1"/>
  <c r="A8091" i="5"/>
  <c r="B8091" i="5" s="1"/>
  <c r="A8090" i="5"/>
  <c r="B8090" i="5" s="1"/>
  <c r="A8089" i="5"/>
  <c r="B8089" i="5" s="1"/>
  <c r="A8088" i="5"/>
  <c r="B8088" i="5" s="1"/>
  <c r="A8087" i="5"/>
  <c r="B8087" i="5" s="1"/>
  <c r="A8086" i="5"/>
  <c r="B8086" i="5" s="1"/>
  <c r="A8085" i="5"/>
  <c r="B8085" i="5" s="1"/>
  <c r="A8084" i="5"/>
  <c r="B8084" i="5" s="1"/>
  <c r="A8083" i="5"/>
  <c r="B8083" i="5" s="1"/>
  <c r="A8082" i="5"/>
  <c r="B8082" i="5" s="1"/>
  <c r="A8081" i="5"/>
  <c r="B8081" i="5" s="1"/>
  <c r="A8080" i="5"/>
  <c r="B8080" i="5" s="1"/>
  <c r="A8079" i="5"/>
  <c r="B8079" i="5" s="1"/>
  <c r="A8078" i="5"/>
  <c r="B8078" i="5" s="1"/>
  <c r="A8077" i="5"/>
  <c r="B8077" i="5" s="1"/>
  <c r="A8076" i="5"/>
  <c r="B8076" i="5" s="1"/>
  <c r="A8075" i="5"/>
  <c r="B8075" i="5" s="1"/>
  <c r="A8074" i="5"/>
  <c r="B8074" i="5" s="1"/>
  <c r="A8073" i="5"/>
  <c r="B8073" i="5" s="1"/>
  <c r="A8072" i="5"/>
  <c r="B8072" i="5" s="1"/>
  <c r="A8071" i="5"/>
  <c r="B8071" i="5" s="1"/>
  <c r="A8070" i="5"/>
  <c r="B8070" i="5" s="1"/>
  <c r="A8069" i="5"/>
  <c r="B8069" i="5" s="1"/>
  <c r="A8068" i="5"/>
  <c r="B8068" i="5" s="1"/>
  <c r="A8067" i="5"/>
  <c r="B8067" i="5" s="1"/>
  <c r="A8066" i="5"/>
  <c r="B8066" i="5" s="1"/>
  <c r="A8065" i="5"/>
  <c r="B8065" i="5" s="1"/>
  <c r="A8064" i="5"/>
  <c r="B8064" i="5" s="1"/>
  <c r="A8063" i="5"/>
  <c r="B8063" i="5" s="1"/>
  <c r="A8062" i="5"/>
  <c r="B8062" i="5" s="1"/>
  <c r="A8061" i="5"/>
  <c r="B8061" i="5" s="1"/>
  <c r="A8060" i="5"/>
  <c r="B8060" i="5" s="1"/>
  <c r="A8059" i="5"/>
  <c r="B8059" i="5" s="1"/>
  <c r="A8058" i="5"/>
  <c r="B8058" i="5" s="1"/>
  <c r="A8057" i="5"/>
  <c r="B8057" i="5" s="1"/>
  <c r="A8056" i="5"/>
  <c r="B8056" i="5" s="1"/>
  <c r="A8055" i="5"/>
  <c r="B8055" i="5" s="1"/>
  <c r="A8054" i="5"/>
  <c r="B8054" i="5" s="1"/>
  <c r="A8053" i="5"/>
  <c r="B8053" i="5" s="1"/>
  <c r="A8052" i="5"/>
  <c r="B8052" i="5" s="1"/>
  <c r="A8051" i="5"/>
  <c r="B8051" i="5" s="1"/>
  <c r="A8050" i="5"/>
  <c r="B8050" i="5" s="1"/>
  <c r="A8049" i="5"/>
  <c r="B8049" i="5" s="1"/>
  <c r="A8048" i="5"/>
  <c r="B8048" i="5" s="1"/>
  <c r="A8047" i="5"/>
  <c r="B8047" i="5" s="1"/>
  <c r="A8046" i="5"/>
  <c r="B8046" i="5" s="1"/>
  <c r="A8045" i="5"/>
  <c r="B8045" i="5" s="1"/>
  <c r="A8044" i="5"/>
  <c r="B8044" i="5" s="1"/>
  <c r="A8043" i="5"/>
  <c r="B8043" i="5" s="1"/>
  <c r="A8042" i="5"/>
  <c r="B8042" i="5" s="1"/>
  <c r="A8041" i="5"/>
  <c r="B8041" i="5" s="1"/>
  <c r="A8040" i="5"/>
  <c r="B8040" i="5" s="1"/>
  <c r="A8039" i="5"/>
  <c r="B8039" i="5" s="1"/>
  <c r="A8038" i="5"/>
  <c r="B8038" i="5" s="1"/>
  <c r="A8037" i="5"/>
  <c r="B8037" i="5" s="1"/>
  <c r="A8036" i="5"/>
  <c r="B8036" i="5" s="1"/>
  <c r="A8035" i="5"/>
  <c r="B8035" i="5" s="1"/>
  <c r="A8034" i="5"/>
  <c r="B8034" i="5" s="1"/>
  <c r="A8033" i="5"/>
  <c r="B8033" i="5" s="1"/>
  <c r="A8032" i="5"/>
  <c r="B8032" i="5" s="1"/>
  <c r="A8031" i="5"/>
  <c r="B8031" i="5" s="1"/>
  <c r="A8030" i="5"/>
  <c r="B8030" i="5" s="1"/>
  <c r="A8029" i="5"/>
  <c r="B8029" i="5" s="1"/>
  <c r="A8028" i="5"/>
  <c r="B8028" i="5" s="1"/>
  <c r="A8027" i="5"/>
  <c r="B8027" i="5" s="1"/>
  <c r="A8026" i="5"/>
  <c r="B8026" i="5" s="1"/>
  <c r="A8025" i="5"/>
  <c r="B8025" i="5" s="1"/>
  <c r="A8024" i="5"/>
  <c r="B8024" i="5" s="1"/>
  <c r="A8023" i="5"/>
  <c r="B8023" i="5" s="1"/>
  <c r="A8022" i="5"/>
  <c r="B8022" i="5" s="1"/>
  <c r="A8021" i="5"/>
  <c r="B8021" i="5" s="1"/>
  <c r="A8020" i="5"/>
  <c r="B8020" i="5" s="1"/>
  <c r="A8019" i="5"/>
  <c r="B8019" i="5" s="1"/>
  <c r="A8018" i="5"/>
  <c r="B8018" i="5" s="1"/>
  <c r="A8017" i="5"/>
  <c r="B8017" i="5" s="1"/>
  <c r="A8016" i="5"/>
  <c r="B8016" i="5" s="1"/>
  <c r="A8015" i="5"/>
  <c r="B8015" i="5" s="1"/>
  <c r="A8014" i="5"/>
  <c r="B8014" i="5" s="1"/>
  <c r="A8013" i="5"/>
  <c r="B8013" i="5" s="1"/>
  <c r="A8012" i="5"/>
  <c r="B8012" i="5" s="1"/>
  <c r="A8011" i="5"/>
  <c r="B8011" i="5" s="1"/>
  <c r="A8010" i="5"/>
  <c r="B8010" i="5" s="1"/>
  <c r="A8009" i="5"/>
  <c r="B8009" i="5" s="1"/>
  <c r="A8008" i="5"/>
  <c r="B8008" i="5" s="1"/>
  <c r="A8007" i="5"/>
  <c r="B8007" i="5" s="1"/>
  <c r="A8006" i="5"/>
  <c r="B8006" i="5" s="1"/>
  <c r="A8005" i="5"/>
  <c r="B8005" i="5" s="1"/>
  <c r="A8004" i="5"/>
  <c r="B8004" i="5" s="1"/>
  <c r="A8003" i="5"/>
  <c r="B8003" i="5" s="1"/>
  <c r="A8002" i="5"/>
  <c r="B8002" i="5" s="1"/>
  <c r="A8001" i="5"/>
  <c r="B8001" i="5" s="1"/>
  <c r="A8000" i="5"/>
  <c r="B8000" i="5" s="1"/>
  <c r="A7999" i="5"/>
  <c r="B7999" i="5" s="1"/>
  <c r="A7998" i="5"/>
  <c r="B7998" i="5" s="1"/>
  <c r="A7997" i="5"/>
  <c r="B7997" i="5" s="1"/>
  <c r="A7996" i="5"/>
  <c r="B7996" i="5" s="1"/>
  <c r="A7995" i="5"/>
  <c r="B7995" i="5" s="1"/>
  <c r="A7994" i="5"/>
  <c r="B7994" i="5" s="1"/>
  <c r="A7993" i="5"/>
  <c r="B7993" i="5" s="1"/>
  <c r="A7992" i="5"/>
  <c r="B7992" i="5" s="1"/>
  <c r="A7991" i="5"/>
  <c r="B7991" i="5" s="1"/>
  <c r="A7990" i="5"/>
  <c r="B7990" i="5" s="1"/>
  <c r="A7989" i="5"/>
  <c r="B7989" i="5" s="1"/>
  <c r="A7988" i="5"/>
  <c r="B7988" i="5" s="1"/>
  <c r="A7987" i="5"/>
  <c r="B7987" i="5" s="1"/>
  <c r="A7986" i="5"/>
  <c r="B7986" i="5" s="1"/>
  <c r="A7985" i="5"/>
  <c r="B7985" i="5" s="1"/>
  <c r="A7984" i="5"/>
  <c r="B7984" i="5" s="1"/>
  <c r="A7983" i="5"/>
  <c r="B7983" i="5" s="1"/>
  <c r="A7982" i="5"/>
  <c r="B7982" i="5" s="1"/>
  <c r="A7981" i="5"/>
  <c r="B7981" i="5" s="1"/>
  <c r="A7980" i="5"/>
  <c r="B7980" i="5" s="1"/>
  <c r="A7979" i="5"/>
  <c r="B7979" i="5" s="1"/>
  <c r="A7978" i="5"/>
  <c r="B7978" i="5" s="1"/>
  <c r="A7977" i="5"/>
  <c r="B7977" i="5" s="1"/>
  <c r="A7976" i="5"/>
  <c r="B7976" i="5" s="1"/>
  <c r="A7975" i="5"/>
  <c r="B7975" i="5" s="1"/>
  <c r="A7974" i="5"/>
  <c r="B7974" i="5" s="1"/>
  <c r="A7973" i="5"/>
  <c r="B7973" i="5" s="1"/>
  <c r="A7972" i="5"/>
  <c r="B7972" i="5" s="1"/>
  <c r="A7971" i="5"/>
  <c r="B7971" i="5" s="1"/>
  <c r="A7970" i="5"/>
  <c r="B7970" i="5" s="1"/>
  <c r="A7969" i="5"/>
  <c r="B7969" i="5" s="1"/>
  <c r="A7968" i="5"/>
  <c r="B7968" i="5" s="1"/>
  <c r="A7967" i="5"/>
  <c r="B7967" i="5" s="1"/>
  <c r="A7966" i="5"/>
  <c r="B7966" i="5" s="1"/>
  <c r="A7965" i="5"/>
  <c r="B7965" i="5" s="1"/>
  <c r="A7964" i="5"/>
  <c r="B7964" i="5" s="1"/>
  <c r="A7963" i="5"/>
  <c r="B7963" i="5" s="1"/>
  <c r="A7962" i="5"/>
  <c r="B7962" i="5" s="1"/>
  <c r="A7961" i="5"/>
  <c r="B7961" i="5" s="1"/>
  <c r="A7960" i="5"/>
  <c r="B7960" i="5" s="1"/>
  <c r="A7959" i="5"/>
  <c r="B7959" i="5" s="1"/>
  <c r="A7958" i="5"/>
  <c r="B7958" i="5" s="1"/>
  <c r="A7957" i="5"/>
  <c r="B7957" i="5" s="1"/>
  <c r="A7956" i="5"/>
  <c r="B7956" i="5" s="1"/>
  <c r="A7955" i="5"/>
  <c r="B7955" i="5" s="1"/>
  <c r="A7954" i="5"/>
  <c r="B7954" i="5" s="1"/>
  <c r="A7953" i="5"/>
  <c r="B7953" i="5" s="1"/>
  <c r="A7952" i="5"/>
  <c r="B7952" i="5" s="1"/>
  <c r="A7951" i="5"/>
  <c r="B7951" i="5" s="1"/>
  <c r="A7950" i="5"/>
  <c r="B7950" i="5" s="1"/>
  <c r="A7949" i="5"/>
  <c r="B7949" i="5" s="1"/>
  <c r="A7948" i="5"/>
  <c r="B7948" i="5" s="1"/>
  <c r="A7947" i="5"/>
  <c r="B7947" i="5" s="1"/>
  <c r="A7946" i="5"/>
  <c r="B7946" i="5" s="1"/>
  <c r="A7945" i="5"/>
  <c r="B7945" i="5" s="1"/>
  <c r="A7944" i="5"/>
  <c r="B7944" i="5" s="1"/>
  <c r="A7943" i="5"/>
  <c r="B7943" i="5" s="1"/>
  <c r="A7942" i="5"/>
  <c r="B7942" i="5" s="1"/>
  <c r="A7941" i="5"/>
  <c r="B7941" i="5" s="1"/>
  <c r="A7940" i="5"/>
  <c r="B7940" i="5" s="1"/>
  <c r="A7939" i="5"/>
  <c r="B7939" i="5" s="1"/>
  <c r="A7938" i="5"/>
  <c r="B7938" i="5" s="1"/>
  <c r="A7937" i="5"/>
  <c r="B7937" i="5" s="1"/>
  <c r="A7936" i="5"/>
  <c r="B7936" i="5" s="1"/>
  <c r="A7935" i="5"/>
  <c r="B7935" i="5" s="1"/>
  <c r="A7934" i="5"/>
  <c r="B7934" i="5" s="1"/>
  <c r="A7933" i="5"/>
  <c r="B7933" i="5" s="1"/>
  <c r="A7932" i="5"/>
  <c r="B7932" i="5" s="1"/>
  <c r="A7931" i="5"/>
  <c r="B7931" i="5" s="1"/>
  <c r="A7930" i="5"/>
  <c r="B7930" i="5" s="1"/>
  <c r="A7929" i="5"/>
  <c r="B7929" i="5" s="1"/>
  <c r="A7928" i="5"/>
  <c r="B7928" i="5" s="1"/>
  <c r="A7927" i="5"/>
  <c r="B7927" i="5" s="1"/>
  <c r="A7926" i="5"/>
  <c r="B7926" i="5" s="1"/>
  <c r="A7925" i="5"/>
  <c r="B7925" i="5" s="1"/>
  <c r="A7924" i="5"/>
  <c r="B7924" i="5" s="1"/>
  <c r="A7923" i="5"/>
  <c r="B7923" i="5" s="1"/>
  <c r="A7922" i="5"/>
  <c r="B7922" i="5" s="1"/>
  <c r="A7921" i="5"/>
  <c r="B7921" i="5" s="1"/>
  <c r="A7920" i="5"/>
  <c r="B7920" i="5" s="1"/>
  <c r="A7919" i="5"/>
  <c r="B7919" i="5" s="1"/>
  <c r="A7918" i="5"/>
  <c r="B7918" i="5" s="1"/>
  <c r="A7917" i="5"/>
  <c r="B7917" i="5" s="1"/>
  <c r="A7916" i="5"/>
  <c r="B7916" i="5" s="1"/>
  <c r="A7915" i="5"/>
  <c r="B7915" i="5" s="1"/>
  <c r="A7914" i="5"/>
  <c r="B7914" i="5" s="1"/>
  <c r="A7913" i="5"/>
  <c r="B7913" i="5" s="1"/>
  <c r="A7912" i="5"/>
  <c r="B7912" i="5" s="1"/>
  <c r="A7911" i="5"/>
  <c r="B7911" i="5" s="1"/>
  <c r="A7910" i="5"/>
  <c r="B7910" i="5" s="1"/>
  <c r="A7909" i="5"/>
  <c r="B7909" i="5" s="1"/>
  <c r="A7908" i="5"/>
  <c r="B7908" i="5" s="1"/>
  <c r="A7907" i="5"/>
  <c r="B7907" i="5" s="1"/>
  <c r="A7906" i="5"/>
  <c r="B7906" i="5" s="1"/>
  <c r="A7905" i="5"/>
  <c r="B7905" i="5" s="1"/>
  <c r="A7904" i="5"/>
  <c r="B7904" i="5" s="1"/>
  <c r="A7903" i="5"/>
  <c r="B7903" i="5" s="1"/>
  <c r="A7902" i="5"/>
  <c r="B7902" i="5" s="1"/>
  <c r="A7901" i="5"/>
  <c r="B7901" i="5" s="1"/>
  <c r="A7900" i="5"/>
  <c r="B7900" i="5" s="1"/>
  <c r="A7899" i="5"/>
  <c r="B7899" i="5" s="1"/>
  <c r="A7898" i="5"/>
  <c r="B7898" i="5" s="1"/>
  <c r="A7897" i="5"/>
  <c r="B7897" i="5" s="1"/>
  <c r="A7896" i="5"/>
  <c r="B7896" i="5" s="1"/>
  <c r="A7895" i="5"/>
  <c r="B7895" i="5" s="1"/>
  <c r="A7894" i="5"/>
  <c r="B7894" i="5" s="1"/>
  <c r="A7893" i="5"/>
  <c r="B7893" i="5" s="1"/>
  <c r="A7892" i="5"/>
  <c r="B7892" i="5" s="1"/>
  <c r="A7891" i="5"/>
  <c r="B7891" i="5" s="1"/>
  <c r="A7890" i="5"/>
  <c r="B7890" i="5" s="1"/>
  <c r="A7889" i="5"/>
  <c r="B7889" i="5" s="1"/>
  <c r="A7888" i="5"/>
  <c r="B7888" i="5" s="1"/>
  <c r="A7887" i="5"/>
  <c r="B7887" i="5" s="1"/>
  <c r="A7886" i="5"/>
  <c r="B7886" i="5" s="1"/>
  <c r="A7885" i="5"/>
  <c r="B7885" i="5" s="1"/>
  <c r="A7884" i="5"/>
  <c r="B7884" i="5" s="1"/>
  <c r="A7883" i="5"/>
  <c r="B7883" i="5" s="1"/>
  <c r="A7882" i="5"/>
  <c r="B7882" i="5" s="1"/>
  <c r="A7881" i="5"/>
  <c r="B7881" i="5" s="1"/>
  <c r="A7880" i="5"/>
  <c r="B7880" i="5" s="1"/>
  <c r="A7879" i="5"/>
  <c r="B7879" i="5" s="1"/>
  <c r="A7878" i="5"/>
  <c r="B7878" i="5" s="1"/>
  <c r="A7877" i="5"/>
  <c r="B7877" i="5" s="1"/>
  <c r="A7876" i="5"/>
  <c r="B7876" i="5" s="1"/>
  <c r="A7875" i="5"/>
  <c r="B7875" i="5" s="1"/>
  <c r="A7874" i="5"/>
  <c r="B7874" i="5" s="1"/>
  <c r="A7873" i="5"/>
  <c r="B7873" i="5" s="1"/>
  <c r="A7872" i="5"/>
  <c r="B7872" i="5" s="1"/>
  <c r="A7871" i="5"/>
  <c r="B7871" i="5" s="1"/>
  <c r="A7870" i="5"/>
  <c r="B7870" i="5" s="1"/>
  <c r="A7869" i="5"/>
  <c r="B7869" i="5" s="1"/>
  <c r="A7868" i="5"/>
  <c r="B7868" i="5" s="1"/>
  <c r="A7867" i="5"/>
  <c r="B7867" i="5" s="1"/>
  <c r="A7866" i="5"/>
  <c r="B7866" i="5" s="1"/>
  <c r="A7865" i="5"/>
  <c r="B7865" i="5" s="1"/>
  <c r="A7864" i="5"/>
  <c r="B7864" i="5" s="1"/>
  <c r="A7863" i="5"/>
  <c r="B7863" i="5" s="1"/>
  <c r="A7862" i="5"/>
  <c r="B7862" i="5" s="1"/>
  <c r="A7861" i="5"/>
  <c r="B7861" i="5" s="1"/>
  <c r="A7860" i="5"/>
  <c r="B7860" i="5" s="1"/>
  <c r="A7859" i="5"/>
  <c r="B7859" i="5" s="1"/>
  <c r="A7858" i="5"/>
  <c r="B7858" i="5" s="1"/>
  <c r="A7857" i="5"/>
  <c r="B7857" i="5" s="1"/>
  <c r="A7856" i="5"/>
  <c r="B7856" i="5" s="1"/>
  <c r="A7855" i="5"/>
  <c r="B7855" i="5" s="1"/>
  <c r="A7854" i="5"/>
  <c r="B7854" i="5" s="1"/>
  <c r="A7853" i="5"/>
  <c r="B7853" i="5" s="1"/>
  <c r="A7852" i="5"/>
  <c r="B7852" i="5" s="1"/>
  <c r="A7851" i="5"/>
  <c r="B7851" i="5" s="1"/>
  <c r="A7850" i="5"/>
  <c r="B7850" i="5" s="1"/>
  <c r="A7849" i="5"/>
  <c r="B7849" i="5" s="1"/>
  <c r="A7848" i="5"/>
  <c r="B7848" i="5" s="1"/>
  <c r="A7847" i="5"/>
  <c r="B7847" i="5" s="1"/>
  <c r="A7846" i="5"/>
  <c r="B7846" i="5" s="1"/>
  <c r="A7845" i="5"/>
  <c r="B7845" i="5" s="1"/>
  <c r="A7844" i="5"/>
  <c r="B7844" i="5" s="1"/>
  <c r="A7843" i="5"/>
  <c r="B7843" i="5" s="1"/>
  <c r="A7842" i="5"/>
  <c r="B7842" i="5" s="1"/>
  <c r="A7841" i="5"/>
  <c r="B7841" i="5" s="1"/>
  <c r="A7840" i="5"/>
  <c r="B7840" i="5" s="1"/>
  <c r="A7839" i="5"/>
  <c r="B7839" i="5" s="1"/>
  <c r="A7838" i="5"/>
  <c r="B7838" i="5" s="1"/>
  <c r="A7837" i="5"/>
  <c r="B7837" i="5" s="1"/>
  <c r="A7836" i="5"/>
  <c r="B7836" i="5" s="1"/>
  <c r="A7835" i="5"/>
  <c r="B7835" i="5" s="1"/>
  <c r="A7834" i="5"/>
  <c r="B7834" i="5" s="1"/>
  <c r="A7833" i="5"/>
  <c r="B7833" i="5" s="1"/>
  <c r="A7832" i="5"/>
  <c r="B7832" i="5" s="1"/>
  <c r="A7831" i="5"/>
  <c r="B7831" i="5" s="1"/>
  <c r="A7830" i="5"/>
  <c r="B7830" i="5" s="1"/>
  <c r="A7829" i="5"/>
  <c r="B7829" i="5" s="1"/>
  <c r="A7828" i="5"/>
  <c r="B7828" i="5" s="1"/>
  <c r="A7827" i="5"/>
  <c r="B7827" i="5" s="1"/>
  <c r="A7826" i="5"/>
  <c r="B7826" i="5" s="1"/>
  <c r="A7825" i="5"/>
  <c r="B7825" i="5" s="1"/>
  <c r="A7824" i="5"/>
  <c r="B7824" i="5" s="1"/>
  <c r="A7823" i="5"/>
  <c r="B7823" i="5" s="1"/>
  <c r="A7822" i="5"/>
  <c r="B7822" i="5" s="1"/>
  <c r="A7821" i="5"/>
  <c r="B7821" i="5" s="1"/>
  <c r="A7820" i="5"/>
  <c r="B7820" i="5" s="1"/>
  <c r="A7819" i="5"/>
  <c r="B7819" i="5" s="1"/>
  <c r="A7818" i="5"/>
  <c r="B7818" i="5" s="1"/>
  <c r="A7817" i="5"/>
  <c r="B7817" i="5" s="1"/>
  <c r="A7816" i="5"/>
  <c r="B7816" i="5" s="1"/>
  <c r="A7815" i="5"/>
  <c r="B7815" i="5" s="1"/>
  <c r="A7814" i="5"/>
  <c r="B7814" i="5" s="1"/>
  <c r="A7813" i="5"/>
  <c r="B7813" i="5" s="1"/>
  <c r="A7812" i="5"/>
  <c r="B7812" i="5" s="1"/>
  <c r="A7811" i="5"/>
  <c r="B7811" i="5" s="1"/>
  <c r="A7810" i="5"/>
  <c r="B7810" i="5" s="1"/>
  <c r="A7809" i="5"/>
  <c r="B7809" i="5" s="1"/>
  <c r="A7808" i="5"/>
  <c r="B7808" i="5" s="1"/>
  <c r="A7807" i="5"/>
  <c r="B7807" i="5" s="1"/>
  <c r="A7806" i="5"/>
  <c r="B7806" i="5" s="1"/>
  <c r="A7805" i="5"/>
  <c r="B7805" i="5" s="1"/>
  <c r="A7804" i="5"/>
  <c r="B7804" i="5" s="1"/>
  <c r="A7803" i="5"/>
  <c r="B7803" i="5" s="1"/>
  <c r="A7802" i="5"/>
  <c r="B7802" i="5" s="1"/>
  <c r="A7801" i="5"/>
  <c r="B7801" i="5" s="1"/>
  <c r="A7800" i="5"/>
  <c r="B7800" i="5" s="1"/>
  <c r="A7799" i="5"/>
  <c r="B7799" i="5" s="1"/>
  <c r="A7798" i="5"/>
  <c r="B7798" i="5" s="1"/>
  <c r="A7797" i="5"/>
  <c r="B7797" i="5" s="1"/>
  <c r="A7796" i="5"/>
  <c r="B7796" i="5" s="1"/>
  <c r="A7795" i="5"/>
  <c r="B7795" i="5" s="1"/>
  <c r="A7794" i="5"/>
  <c r="B7794" i="5" s="1"/>
  <c r="A7793" i="5"/>
  <c r="B7793" i="5" s="1"/>
  <c r="A7792" i="5"/>
  <c r="B7792" i="5" s="1"/>
  <c r="A7791" i="5"/>
  <c r="B7791" i="5" s="1"/>
  <c r="A7790" i="5"/>
  <c r="B7790" i="5" s="1"/>
  <c r="A7789" i="5"/>
  <c r="B7789" i="5" s="1"/>
  <c r="A7788" i="5"/>
  <c r="B7788" i="5" s="1"/>
  <c r="A7787" i="5"/>
  <c r="B7787" i="5" s="1"/>
  <c r="A7786" i="5"/>
  <c r="B7786" i="5" s="1"/>
  <c r="A7785" i="5"/>
  <c r="B7785" i="5" s="1"/>
  <c r="A7784" i="5"/>
  <c r="B7784" i="5" s="1"/>
  <c r="A7783" i="5"/>
  <c r="B7783" i="5" s="1"/>
  <c r="A7782" i="5"/>
  <c r="B7782" i="5" s="1"/>
  <c r="A7781" i="5"/>
  <c r="B7781" i="5" s="1"/>
  <c r="A7780" i="5"/>
  <c r="B7780" i="5" s="1"/>
  <c r="A7779" i="5"/>
  <c r="B7779" i="5" s="1"/>
  <c r="A7778" i="5"/>
  <c r="B7778" i="5" s="1"/>
  <c r="A7777" i="5"/>
  <c r="B7777" i="5" s="1"/>
  <c r="A7776" i="5"/>
  <c r="B7776" i="5" s="1"/>
  <c r="A7775" i="5"/>
  <c r="B7775" i="5" s="1"/>
  <c r="A7774" i="5"/>
  <c r="B7774" i="5" s="1"/>
  <c r="A7773" i="5"/>
  <c r="B7773" i="5" s="1"/>
  <c r="A7772" i="5"/>
  <c r="B7772" i="5" s="1"/>
  <c r="A7771" i="5"/>
  <c r="B7771" i="5" s="1"/>
  <c r="A7770" i="5"/>
  <c r="B7770" i="5" s="1"/>
  <c r="A7769" i="5"/>
  <c r="B7769" i="5" s="1"/>
  <c r="A7768" i="5"/>
  <c r="B7768" i="5" s="1"/>
  <c r="A7767" i="5"/>
  <c r="B7767" i="5" s="1"/>
  <c r="A7766" i="5"/>
  <c r="B7766" i="5" s="1"/>
  <c r="A7765" i="5"/>
  <c r="B7765" i="5" s="1"/>
  <c r="A7764" i="5"/>
  <c r="B7764" i="5" s="1"/>
  <c r="A7763" i="5"/>
  <c r="B7763" i="5" s="1"/>
  <c r="A7762" i="5"/>
  <c r="B7762" i="5" s="1"/>
  <c r="A7761" i="5"/>
  <c r="B7761" i="5" s="1"/>
  <c r="A7760" i="5"/>
  <c r="B7760" i="5" s="1"/>
  <c r="A7759" i="5"/>
  <c r="B7759" i="5" s="1"/>
  <c r="A7758" i="5"/>
  <c r="B7758" i="5" s="1"/>
  <c r="A7757" i="5"/>
  <c r="B7757" i="5" s="1"/>
  <c r="A7756" i="5"/>
  <c r="B7756" i="5" s="1"/>
  <c r="A7755" i="5"/>
  <c r="B7755" i="5" s="1"/>
  <c r="A7754" i="5"/>
  <c r="B7754" i="5" s="1"/>
  <c r="A7753" i="5"/>
  <c r="B7753" i="5" s="1"/>
  <c r="A7752" i="5"/>
  <c r="B7752" i="5" s="1"/>
  <c r="A7751" i="5"/>
  <c r="B7751" i="5" s="1"/>
  <c r="A7750" i="5"/>
  <c r="B7750" i="5" s="1"/>
  <c r="A7749" i="5"/>
  <c r="B7749" i="5" s="1"/>
  <c r="A7748" i="5"/>
  <c r="B7748" i="5" s="1"/>
  <c r="A7747" i="5"/>
  <c r="B7747" i="5" s="1"/>
  <c r="A7746" i="5"/>
  <c r="B7746" i="5" s="1"/>
  <c r="A7745" i="5"/>
  <c r="B7745" i="5" s="1"/>
  <c r="A7744" i="5"/>
  <c r="B7744" i="5" s="1"/>
  <c r="A7743" i="5"/>
  <c r="B7743" i="5" s="1"/>
  <c r="A7742" i="5"/>
  <c r="B7742" i="5" s="1"/>
  <c r="A7741" i="5"/>
  <c r="B7741" i="5" s="1"/>
  <c r="A7740" i="5"/>
  <c r="B7740" i="5" s="1"/>
  <c r="A7739" i="5"/>
  <c r="B7739" i="5" s="1"/>
  <c r="A7738" i="5"/>
  <c r="B7738" i="5" s="1"/>
  <c r="A7737" i="5"/>
  <c r="B7737" i="5" s="1"/>
  <c r="A7736" i="5"/>
  <c r="B7736" i="5" s="1"/>
  <c r="A7735" i="5"/>
  <c r="B7735" i="5" s="1"/>
  <c r="A7734" i="5"/>
  <c r="B7734" i="5" s="1"/>
  <c r="A7733" i="5"/>
  <c r="B7733" i="5" s="1"/>
  <c r="A7732" i="5"/>
  <c r="B7732" i="5" s="1"/>
  <c r="A7731" i="5"/>
  <c r="B7731" i="5" s="1"/>
  <c r="A7730" i="5"/>
  <c r="B7730" i="5" s="1"/>
  <c r="A7729" i="5"/>
  <c r="B7729" i="5" s="1"/>
  <c r="A7728" i="5"/>
  <c r="B7728" i="5" s="1"/>
  <c r="A7727" i="5"/>
  <c r="B7727" i="5" s="1"/>
  <c r="A7726" i="5"/>
  <c r="B7726" i="5" s="1"/>
  <c r="A7725" i="5"/>
  <c r="B7725" i="5" s="1"/>
  <c r="A7724" i="5"/>
  <c r="B7724" i="5" s="1"/>
  <c r="A7723" i="5"/>
  <c r="B7723" i="5" s="1"/>
  <c r="A7722" i="5"/>
  <c r="B7722" i="5" s="1"/>
  <c r="A7721" i="5"/>
  <c r="B7721" i="5" s="1"/>
  <c r="A7720" i="5"/>
  <c r="B7720" i="5" s="1"/>
  <c r="A7719" i="5"/>
  <c r="B7719" i="5" s="1"/>
  <c r="A7718" i="5"/>
  <c r="B7718" i="5" s="1"/>
  <c r="A7717" i="5"/>
  <c r="B7717" i="5" s="1"/>
  <c r="A7716" i="5"/>
  <c r="B7716" i="5" s="1"/>
  <c r="A7715" i="5"/>
  <c r="B7715" i="5" s="1"/>
  <c r="A7714" i="5"/>
  <c r="B7714" i="5" s="1"/>
  <c r="A7713" i="5"/>
  <c r="B7713" i="5" s="1"/>
  <c r="A7712" i="5"/>
  <c r="B7712" i="5" s="1"/>
  <c r="A7711" i="5"/>
  <c r="B7711" i="5" s="1"/>
  <c r="A7710" i="5"/>
  <c r="B7710" i="5" s="1"/>
  <c r="A7709" i="5"/>
  <c r="B7709" i="5" s="1"/>
  <c r="A7708" i="5"/>
  <c r="B7708" i="5" s="1"/>
  <c r="A7707" i="5"/>
  <c r="B7707" i="5" s="1"/>
  <c r="A7706" i="5"/>
  <c r="B7706" i="5" s="1"/>
  <c r="A7705" i="5"/>
  <c r="B7705" i="5" s="1"/>
  <c r="A7704" i="5"/>
  <c r="B7704" i="5" s="1"/>
  <c r="A7703" i="5"/>
  <c r="B7703" i="5" s="1"/>
  <c r="A7702" i="5"/>
  <c r="B7702" i="5" s="1"/>
  <c r="A7701" i="5"/>
  <c r="B7701" i="5" s="1"/>
  <c r="A7700" i="5"/>
  <c r="B7700" i="5" s="1"/>
  <c r="A7699" i="5"/>
  <c r="B7699" i="5" s="1"/>
  <c r="A7698" i="5"/>
  <c r="B7698" i="5" s="1"/>
  <c r="A7697" i="5"/>
  <c r="B7697" i="5" s="1"/>
  <c r="A7696" i="5"/>
  <c r="B7696" i="5" s="1"/>
  <c r="A7695" i="5"/>
  <c r="B7695" i="5" s="1"/>
  <c r="A7694" i="5"/>
  <c r="B7694" i="5" s="1"/>
  <c r="A7693" i="5"/>
  <c r="B7693" i="5" s="1"/>
  <c r="A7692" i="5"/>
  <c r="B7692" i="5" s="1"/>
  <c r="A7691" i="5"/>
  <c r="B7691" i="5" s="1"/>
  <c r="A7690" i="5"/>
  <c r="B7690" i="5" s="1"/>
  <c r="A7689" i="5"/>
  <c r="B7689" i="5" s="1"/>
  <c r="A7688" i="5"/>
  <c r="B7688" i="5" s="1"/>
  <c r="A7687" i="5"/>
  <c r="B7687" i="5" s="1"/>
  <c r="A7686" i="5"/>
  <c r="B7686" i="5" s="1"/>
  <c r="A7685" i="5"/>
  <c r="B7685" i="5" s="1"/>
  <c r="A7684" i="5"/>
  <c r="B7684" i="5" s="1"/>
  <c r="A7683" i="5"/>
  <c r="B7683" i="5" s="1"/>
  <c r="A7682" i="5"/>
  <c r="B7682" i="5" s="1"/>
  <c r="A7681" i="5"/>
  <c r="B7681" i="5" s="1"/>
  <c r="A7680" i="5"/>
  <c r="B7680" i="5" s="1"/>
  <c r="A7679" i="5"/>
  <c r="B7679" i="5" s="1"/>
  <c r="A7678" i="5"/>
  <c r="B7678" i="5" s="1"/>
  <c r="A7677" i="5"/>
  <c r="B7677" i="5" s="1"/>
  <c r="A7676" i="5"/>
  <c r="B7676" i="5" s="1"/>
  <c r="A7675" i="5"/>
  <c r="B7675" i="5" s="1"/>
  <c r="A7674" i="5"/>
  <c r="B7674" i="5" s="1"/>
  <c r="A7673" i="5"/>
  <c r="B7673" i="5" s="1"/>
  <c r="A7672" i="5"/>
  <c r="B7672" i="5" s="1"/>
  <c r="A7671" i="5"/>
  <c r="B7671" i="5" s="1"/>
  <c r="A7670" i="5"/>
  <c r="B7670" i="5" s="1"/>
  <c r="A7669" i="5"/>
  <c r="B7669" i="5" s="1"/>
  <c r="A7668" i="5"/>
  <c r="B7668" i="5" s="1"/>
  <c r="A7667" i="5"/>
  <c r="B7667" i="5" s="1"/>
  <c r="A7666" i="5"/>
  <c r="B7666" i="5" s="1"/>
  <c r="A7665" i="5"/>
  <c r="B7665" i="5" s="1"/>
  <c r="A7664" i="5"/>
  <c r="B7664" i="5" s="1"/>
  <c r="A7663" i="5"/>
  <c r="B7663" i="5" s="1"/>
  <c r="A7662" i="5"/>
  <c r="B7662" i="5" s="1"/>
  <c r="A7661" i="5"/>
  <c r="B7661" i="5" s="1"/>
  <c r="A7660" i="5"/>
  <c r="B7660" i="5" s="1"/>
  <c r="A7659" i="5"/>
  <c r="B7659" i="5" s="1"/>
  <c r="A7658" i="5"/>
  <c r="B7658" i="5" s="1"/>
  <c r="A7657" i="5"/>
  <c r="B7657" i="5" s="1"/>
  <c r="A7656" i="5"/>
  <c r="B7656" i="5" s="1"/>
  <c r="A7655" i="5"/>
  <c r="B7655" i="5" s="1"/>
  <c r="A7654" i="5"/>
  <c r="B7654" i="5" s="1"/>
  <c r="A7653" i="5"/>
  <c r="B7653" i="5" s="1"/>
  <c r="A7652" i="5"/>
  <c r="B7652" i="5" s="1"/>
  <c r="A7651" i="5"/>
  <c r="B7651" i="5" s="1"/>
  <c r="A7650" i="5"/>
  <c r="B7650" i="5" s="1"/>
  <c r="A7649" i="5"/>
  <c r="B7649" i="5" s="1"/>
  <c r="A7648" i="5"/>
  <c r="B7648" i="5" s="1"/>
  <c r="A7647" i="5"/>
  <c r="B7647" i="5" s="1"/>
  <c r="A7646" i="5"/>
  <c r="B7646" i="5" s="1"/>
  <c r="A7645" i="5"/>
  <c r="B7645" i="5" s="1"/>
  <c r="A7644" i="5"/>
  <c r="B7644" i="5" s="1"/>
  <c r="A7643" i="5"/>
  <c r="B7643" i="5" s="1"/>
  <c r="A7642" i="5"/>
  <c r="B7642" i="5" s="1"/>
  <c r="A7641" i="5"/>
  <c r="B7641" i="5" s="1"/>
  <c r="A7640" i="5"/>
  <c r="B7640" i="5" s="1"/>
  <c r="A7639" i="5"/>
  <c r="B7639" i="5" s="1"/>
  <c r="A7638" i="5"/>
  <c r="B7638" i="5" s="1"/>
  <c r="A7637" i="5"/>
  <c r="B7637" i="5" s="1"/>
  <c r="A7636" i="5"/>
  <c r="B7636" i="5" s="1"/>
  <c r="A7635" i="5"/>
  <c r="B7635" i="5" s="1"/>
  <c r="A7634" i="5"/>
  <c r="B7634" i="5" s="1"/>
  <c r="A7633" i="5"/>
  <c r="B7633" i="5" s="1"/>
  <c r="A7632" i="5"/>
  <c r="B7632" i="5" s="1"/>
  <c r="A7631" i="5"/>
  <c r="B7631" i="5" s="1"/>
  <c r="A7630" i="5"/>
  <c r="B7630" i="5" s="1"/>
  <c r="A7629" i="5"/>
  <c r="B7629" i="5" s="1"/>
  <c r="A7628" i="5"/>
  <c r="B7628" i="5" s="1"/>
  <c r="A7627" i="5"/>
  <c r="B7627" i="5" s="1"/>
  <c r="A7626" i="5"/>
  <c r="B7626" i="5" s="1"/>
  <c r="A7625" i="5"/>
  <c r="B7625" i="5" s="1"/>
  <c r="A7624" i="5"/>
  <c r="B7624" i="5" s="1"/>
  <c r="A7623" i="5"/>
  <c r="B7623" i="5" s="1"/>
  <c r="A7622" i="5"/>
  <c r="B7622" i="5" s="1"/>
  <c r="A7621" i="5"/>
  <c r="B7621" i="5" s="1"/>
  <c r="A7620" i="5"/>
  <c r="B7620" i="5" s="1"/>
  <c r="A7619" i="5"/>
  <c r="B7619" i="5" s="1"/>
  <c r="A7618" i="5"/>
  <c r="B7618" i="5" s="1"/>
  <c r="A7617" i="5"/>
  <c r="B7617" i="5" s="1"/>
  <c r="A7616" i="5"/>
  <c r="B7616" i="5" s="1"/>
  <c r="A7615" i="5"/>
  <c r="B7615" i="5" s="1"/>
  <c r="A7614" i="5"/>
  <c r="B7614" i="5" s="1"/>
  <c r="A7613" i="5"/>
  <c r="B7613" i="5" s="1"/>
  <c r="A7612" i="5"/>
  <c r="B7612" i="5" s="1"/>
  <c r="A7611" i="5"/>
  <c r="B7611" i="5" s="1"/>
  <c r="A7610" i="5"/>
  <c r="B7610" i="5" s="1"/>
  <c r="A7609" i="5"/>
  <c r="B7609" i="5" s="1"/>
  <c r="A7608" i="5"/>
  <c r="B7608" i="5" s="1"/>
  <c r="A7607" i="5"/>
  <c r="B7607" i="5" s="1"/>
  <c r="A7606" i="5"/>
  <c r="B7606" i="5" s="1"/>
  <c r="A7605" i="5"/>
  <c r="B7605" i="5" s="1"/>
  <c r="A7604" i="5"/>
  <c r="B7604" i="5" s="1"/>
  <c r="A7603" i="5"/>
  <c r="B7603" i="5" s="1"/>
  <c r="A7602" i="5"/>
  <c r="B7602" i="5" s="1"/>
  <c r="A7601" i="5"/>
  <c r="B7601" i="5" s="1"/>
  <c r="A7600" i="5"/>
  <c r="B7600" i="5" s="1"/>
  <c r="A7599" i="5"/>
  <c r="B7599" i="5" s="1"/>
  <c r="A7598" i="5"/>
  <c r="B7598" i="5" s="1"/>
  <c r="A7597" i="5"/>
  <c r="B7597" i="5" s="1"/>
  <c r="A7596" i="5"/>
  <c r="B7596" i="5" s="1"/>
  <c r="A7595" i="5"/>
  <c r="B7595" i="5" s="1"/>
  <c r="A7594" i="5"/>
  <c r="B7594" i="5" s="1"/>
  <c r="A7593" i="5"/>
  <c r="B7593" i="5" s="1"/>
  <c r="A7592" i="5"/>
  <c r="B7592" i="5" s="1"/>
  <c r="A7591" i="5"/>
  <c r="B7591" i="5" s="1"/>
  <c r="A7590" i="5"/>
  <c r="B7590" i="5" s="1"/>
  <c r="A7589" i="5"/>
  <c r="B7589" i="5" s="1"/>
  <c r="A7588" i="5"/>
  <c r="B7588" i="5" s="1"/>
  <c r="A7587" i="5"/>
  <c r="B7587" i="5" s="1"/>
  <c r="A7586" i="5"/>
  <c r="B7586" i="5" s="1"/>
  <c r="A7585" i="5"/>
  <c r="B7585" i="5" s="1"/>
  <c r="A7584" i="5"/>
  <c r="B7584" i="5" s="1"/>
  <c r="A7583" i="5"/>
  <c r="B7583" i="5" s="1"/>
  <c r="A7582" i="5"/>
  <c r="B7582" i="5" s="1"/>
  <c r="A7581" i="5"/>
  <c r="B7581" i="5" s="1"/>
  <c r="A7580" i="5"/>
  <c r="B7580" i="5" s="1"/>
  <c r="A7579" i="5"/>
  <c r="B7579" i="5" s="1"/>
  <c r="A7578" i="5"/>
  <c r="B7578" i="5" s="1"/>
  <c r="A7577" i="5"/>
  <c r="B7577" i="5" s="1"/>
  <c r="A7576" i="5"/>
  <c r="B7576" i="5" s="1"/>
  <c r="A7575" i="5"/>
  <c r="B7575" i="5" s="1"/>
  <c r="A7574" i="5"/>
  <c r="B7574" i="5" s="1"/>
  <c r="A7573" i="5"/>
  <c r="B7573" i="5" s="1"/>
  <c r="A7572" i="5"/>
  <c r="B7572" i="5" s="1"/>
  <c r="A7571" i="5"/>
  <c r="B7571" i="5" s="1"/>
  <c r="B7570" i="5"/>
  <c r="A7570" i="5"/>
  <c r="A7569" i="5"/>
  <c r="B7569" i="5" s="1"/>
  <c r="A7568" i="5"/>
  <c r="B7568" i="5" s="1"/>
  <c r="A7567" i="5"/>
  <c r="B7567" i="5" s="1"/>
  <c r="A7566" i="5"/>
  <c r="B7566" i="5" s="1"/>
  <c r="A7565" i="5"/>
  <c r="B7565" i="5" s="1"/>
  <c r="A7564" i="5"/>
  <c r="B7564" i="5" s="1"/>
  <c r="A7563" i="5"/>
  <c r="B7563" i="5" s="1"/>
  <c r="A7562" i="5"/>
  <c r="B7562" i="5" s="1"/>
  <c r="A7561" i="5"/>
  <c r="B7561" i="5" s="1"/>
  <c r="A7560" i="5"/>
  <c r="B7560" i="5" s="1"/>
  <c r="A7559" i="5"/>
  <c r="B7559" i="5" s="1"/>
  <c r="A7558" i="5"/>
  <c r="B7558" i="5" s="1"/>
  <c r="A7557" i="5"/>
  <c r="B7557" i="5" s="1"/>
  <c r="A7556" i="5"/>
  <c r="B7556" i="5" s="1"/>
  <c r="A7555" i="5"/>
  <c r="B7555" i="5" s="1"/>
  <c r="A7554" i="5"/>
  <c r="B7554" i="5" s="1"/>
  <c r="A7553" i="5"/>
  <c r="B7553" i="5" s="1"/>
  <c r="A7552" i="5"/>
  <c r="B7552" i="5" s="1"/>
  <c r="A7551" i="5"/>
  <c r="B7551" i="5" s="1"/>
  <c r="A7550" i="5"/>
  <c r="B7550" i="5" s="1"/>
  <c r="A7549" i="5"/>
  <c r="B7549" i="5" s="1"/>
  <c r="A7548" i="5"/>
  <c r="B7548" i="5" s="1"/>
  <c r="A7547" i="5"/>
  <c r="B7547" i="5" s="1"/>
  <c r="A7546" i="5"/>
  <c r="B7546" i="5" s="1"/>
  <c r="A7545" i="5"/>
  <c r="B7545" i="5" s="1"/>
  <c r="A7544" i="5"/>
  <c r="B7544" i="5" s="1"/>
  <c r="A7543" i="5"/>
  <c r="B7543" i="5" s="1"/>
  <c r="A7542" i="5"/>
  <c r="B7542" i="5" s="1"/>
  <c r="A7541" i="5"/>
  <c r="B7541" i="5" s="1"/>
  <c r="A7540" i="5"/>
  <c r="B7540" i="5" s="1"/>
  <c r="A7539" i="5"/>
  <c r="B7539" i="5" s="1"/>
  <c r="A7538" i="5"/>
  <c r="B7538" i="5" s="1"/>
  <c r="A7537" i="5"/>
  <c r="B7537" i="5" s="1"/>
  <c r="A7536" i="5"/>
  <c r="B7536" i="5" s="1"/>
  <c r="A7535" i="5"/>
  <c r="B7535" i="5" s="1"/>
  <c r="A7534" i="5"/>
  <c r="B7534" i="5" s="1"/>
  <c r="A7533" i="5"/>
  <c r="B7533" i="5" s="1"/>
  <c r="A7532" i="5"/>
  <c r="B7532" i="5" s="1"/>
  <c r="A7531" i="5"/>
  <c r="B7531" i="5" s="1"/>
  <c r="A7530" i="5"/>
  <c r="B7530" i="5" s="1"/>
  <c r="A7529" i="5"/>
  <c r="B7529" i="5" s="1"/>
  <c r="A7528" i="5"/>
  <c r="B7528" i="5" s="1"/>
  <c r="A7527" i="5"/>
  <c r="B7527" i="5" s="1"/>
  <c r="A7526" i="5"/>
  <c r="B7526" i="5" s="1"/>
  <c r="A7525" i="5"/>
  <c r="B7525" i="5" s="1"/>
  <c r="A7524" i="5"/>
  <c r="B7524" i="5" s="1"/>
  <c r="A7523" i="5"/>
  <c r="B7523" i="5" s="1"/>
  <c r="A7522" i="5"/>
  <c r="B7522" i="5" s="1"/>
  <c r="A7521" i="5"/>
  <c r="B7521" i="5" s="1"/>
  <c r="A7520" i="5"/>
  <c r="B7520" i="5" s="1"/>
  <c r="A7519" i="5"/>
  <c r="B7519" i="5" s="1"/>
  <c r="A7518" i="5"/>
  <c r="B7518" i="5" s="1"/>
  <c r="A7517" i="5"/>
  <c r="B7517" i="5" s="1"/>
  <c r="A7516" i="5"/>
  <c r="B7516" i="5" s="1"/>
  <c r="A7515" i="5"/>
  <c r="B7515" i="5" s="1"/>
  <c r="A7514" i="5"/>
  <c r="B7514" i="5" s="1"/>
  <c r="A7513" i="5"/>
  <c r="B7513" i="5" s="1"/>
  <c r="A7512" i="5"/>
  <c r="B7512" i="5" s="1"/>
  <c r="A7511" i="5"/>
  <c r="B7511" i="5" s="1"/>
  <c r="A7510" i="5"/>
  <c r="B7510" i="5" s="1"/>
  <c r="A7509" i="5"/>
  <c r="B7509" i="5" s="1"/>
  <c r="A7508" i="5"/>
  <c r="B7508" i="5" s="1"/>
  <c r="A7507" i="5"/>
  <c r="B7507" i="5" s="1"/>
  <c r="A7506" i="5"/>
  <c r="B7506" i="5" s="1"/>
  <c r="A7505" i="5"/>
  <c r="B7505" i="5" s="1"/>
  <c r="A7504" i="5"/>
  <c r="B7504" i="5" s="1"/>
  <c r="A7503" i="5"/>
  <c r="B7503" i="5" s="1"/>
  <c r="A7502" i="5"/>
  <c r="B7502" i="5" s="1"/>
  <c r="A7501" i="5"/>
  <c r="B7501" i="5" s="1"/>
  <c r="A7500" i="5"/>
  <c r="B7500" i="5" s="1"/>
  <c r="A7499" i="5"/>
  <c r="B7499" i="5" s="1"/>
  <c r="A7498" i="5"/>
  <c r="B7498" i="5" s="1"/>
  <c r="A7497" i="5"/>
  <c r="B7497" i="5" s="1"/>
  <c r="A7496" i="5"/>
  <c r="B7496" i="5" s="1"/>
  <c r="A7495" i="5"/>
  <c r="B7495" i="5" s="1"/>
  <c r="A7494" i="5"/>
  <c r="B7494" i="5" s="1"/>
  <c r="A7493" i="5"/>
  <c r="B7493" i="5" s="1"/>
  <c r="A7492" i="5"/>
  <c r="B7492" i="5" s="1"/>
  <c r="A7491" i="5"/>
  <c r="B7491" i="5" s="1"/>
  <c r="A7490" i="5"/>
  <c r="B7490" i="5" s="1"/>
  <c r="A7489" i="5"/>
  <c r="B7489" i="5" s="1"/>
  <c r="A7488" i="5"/>
  <c r="B7488" i="5" s="1"/>
  <c r="A7487" i="5"/>
  <c r="B7487" i="5" s="1"/>
  <c r="A7486" i="5"/>
  <c r="B7486" i="5" s="1"/>
  <c r="A7485" i="5"/>
  <c r="B7485" i="5" s="1"/>
  <c r="A7484" i="5"/>
  <c r="B7484" i="5" s="1"/>
  <c r="A7483" i="5"/>
  <c r="B7483" i="5" s="1"/>
  <c r="A7482" i="5"/>
  <c r="B7482" i="5" s="1"/>
  <c r="A7481" i="5"/>
  <c r="B7481" i="5" s="1"/>
  <c r="A7480" i="5"/>
  <c r="B7480" i="5" s="1"/>
  <c r="A7479" i="5"/>
  <c r="B7479" i="5" s="1"/>
  <c r="A7478" i="5"/>
  <c r="B7478" i="5" s="1"/>
  <c r="A7477" i="5"/>
  <c r="B7477" i="5" s="1"/>
  <c r="A7476" i="5"/>
  <c r="B7476" i="5" s="1"/>
  <c r="A7475" i="5"/>
  <c r="B7475" i="5" s="1"/>
  <c r="A7474" i="5"/>
  <c r="B7474" i="5" s="1"/>
  <c r="A7473" i="5"/>
  <c r="B7473" i="5" s="1"/>
  <c r="A7472" i="5"/>
  <c r="B7472" i="5" s="1"/>
  <c r="A7471" i="5"/>
  <c r="B7471" i="5" s="1"/>
  <c r="A7470" i="5"/>
  <c r="B7470" i="5" s="1"/>
  <c r="A7469" i="5"/>
  <c r="B7469" i="5" s="1"/>
  <c r="A7468" i="5"/>
  <c r="B7468" i="5" s="1"/>
  <c r="A7467" i="5"/>
  <c r="B7467" i="5" s="1"/>
  <c r="A7466" i="5"/>
  <c r="B7466" i="5" s="1"/>
  <c r="A7465" i="5"/>
  <c r="B7465" i="5" s="1"/>
  <c r="A7464" i="5"/>
  <c r="B7464" i="5" s="1"/>
  <c r="A7463" i="5"/>
  <c r="B7463" i="5" s="1"/>
  <c r="A7462" i="5"/>
  <c r="B7462" i="5" s="1"/>
  <c r="A7461" i="5"/>
  <c r="B7461" i="5" s="1"/>
  <c r="A7460" i="5"/>
  <c r="B7460" i="5" s="1"/>
  <c r="A7459" i="5"/>
  <c r="B7459" i="5" s="1"/>
  <c r="A7458" i="5"/>
  <c r="B7458" i="5" s="1"/>
  <c r="A7457" i="5"/>
  <c r="B7457" i="5" s="1"/>
  <c r="A7456" i="5"/>
  <c r="B7456" i="5" s="1"/>
  <c r="A7455" i="5"/>
  <c r="B7455" i="5" s="1"/>
  <c r="A7454" i="5"/>
  <c r="B7454" i="5" s="1"/>
  <c r="A7453" i="5"/>
  <c r="B7453" i="5" s="1"/>
  <c r="A7452" i="5"/>
  <c r="B7452" i="5" s="1"/>
  <c r="A7451" i="5"/>
  <c r="B7451" i="5" s="1"/>
  <c r="A7450" i="5"/>
  <c r="B7450" i="5" s="1"/>
  <c r="A7449" i="5"/>
  <c r="B7449" i="5" s="1"/>
  <c r="A7448" i="5"/>
  <c r="B7448" i="5" s="1"/>
  <c r="A7447" i="5"/>
  <c r="B7447" i="5" s="1"/>
  <c r="A7446" i="5"/>
  <c r="B7446" i="5" s="1"/>
  <c r="A7445" i="5"/>
  <c r="B7445" i="5" s="1"/>
  <c r="A7444" i="5"/>
  <c r="B7444" i="5" s="1"/>
  <c r="A7443" i="5"/>
  <c r="B7443" i="5" s="1"/>
  <c r="A7442" i="5"/>
  <c r="B7442" i="5" s="1"/>
  <c r="A7441" i="5"/>
  <c r="B7441" i="5" s="1"/>
  <c r="A7440" i="5"/>
  <c r="B7440" i="5" s="1"/>
  <c r="A7439" i="5"/>
  <c r="B7439" i="5" s="1"/>
  <c r="A7438" i="5"/>
  <c r="B7438" i="5" s="1"/>
  <c r="A7437" i="5"/>
  <c r="B7437" i="5" s="1"/>
  <c r="A7436" i="5"/>
  <c r="B7436" i="5" s="1"/>
  <c r="A7435" i="5"/>
  <c r="B7435" i="5" s="1"/>
  <c r="A7434" i="5"/>
  <c r="B7434" i="5" s="1"/>
  <c r="A7433" i="5"/>
  <c r="B7433" i="5" s="1"/>
  <c r="A7432" i="5"/>
  <c r="B7432" i="5" s="1"/>
  <c r="A7431" i="5"/>
  <c r="B7431" i="5" s="1"/>
  <c r="A7430" i="5"/>
  <c r="B7430" i="5" s="1"/>
  <c r="A7429" i="5"/>
  <c r="B7429" i="5" s="1"/>
  <c r="A7428" i="5"/>
  <c r="B7428" i="5" s="1"/>
  <c r="A7427" i="5"/>
  <c r="B7427" i="5" s="1"/>
  <c r="A7426" i="5"/>
  <c r="B7426" i="5" s="1"/>
  <c r="A7425" i="5"/>
  <c r="B7425" i="5" s="1"/>
  <c r="A7424" i="5"/>
  <c r="B7424" i="5" s="1"/>
  <c r="A7423" i="5"/>
  <c r="B7423" i="5" s="1"/>
  <c r="A7422" i="5"/>
  <c r="B7422" i="5" s="1"/>
  <c r="A7421" i="5"/>
  <c r="B7421" i="5" s="1"/>
  <c r="A7420" i="5"/>
  <c r="B7420" i="5" s="1"/>
  <c r="A7419" i="5"/>
  <c r="B7419" i="5" s="1"/>
  <c r="A7418" i="5"/>
  <c r="B7418" i="5" s="1"/>
  <c r="A7417" i="5"/>
  <c r="B7417" i="5" s="1"/>
  <c r="A7416" i="5"/>
  <c r="B7416" i="5" s="1"/>
  <c r="A7415" i="5"/>
  <c r="B7415" i="5" s="1"/>
  <c r="A7414" i="5"/>
  <c r="B7414" i="5" s="1"/>
  <c r="A7413" i="5"/>
  <c r="B7413" i="5" s="1"/>
  <c r="A7412" i="5"/>
  <c r="B7412" i="5" s="1"/>
  <c r="A7411" i="5"/>
  <c r="B7411" i="5" s="1"/>
  <c r="A7410" i="5"/>
  <c r="B7410" i="5" s="1"/>
  <c r="A7409" i="5"/>
  <c r="B7409" i="5" s="1"/>
  <c r="A7408" i="5"/>
  <c r="B7408" i="5" s="1"/>
  <c r="A7407" i="5"/>
  <c r="B7407" i="5" s="1"/>
  <c r="B7406" i="5"/>
  <c r="A7406" i="5"/>
  <c r="A7405" i="5"/>
  <c r="B7405" i="5" s="1"/>
  <c r="A7404" i="5"/>
  <c r="B7404" i="5" s="1"/>
  <c r="A7403" i="5"/>
  <c r="B7403" i="5" s="1"/>
  <c r="A7402" i="5"/>
  <c r="B7402" i="5" s="1"/>
  <c r="A7401" i="5"/>
  <c r="B7401" i="5" s="1"/>
  <c r="A7400" i="5"/>
  <c r="B7400" i="5" s="1"/>
  <c r="A7399" i="5"/>
  <c r="B7399" i="5" s="1"/>
  <c r="A7398" i="5"/>
  <c r="B7398" i="5" s="1"/>
  <c r="A7397" i="5"/>
  <c r="B7397" i="5" s="1"/>
  <c r="A7396" i="5"/>
  <c r="B7396" i="5" s="1"/>
  <c r="A7395" i="5"/>
  <c r="B7395" i="5" s="1"/>
  <c r="A7394" i="5"/>
  <c r="B7394" i="5" s="1"/>
  <c r="A7393" i="5"/>
  <c r="B7393" i="5" s="1"/>
  <c r="A7392" i="5"/>
  <c r="B7392" i="5" s="1"/>
  <c r="A7391" i="5"/>
  <c r="B7391" i="5" s="1"/>
  <c r="A7390" i="5"/>
  <c r="B7390" i="5" s="1"/>
  <c r="A7389" i="5"/>
  <c r="B7389" i="5" s="1"/>
  <c r="A7388" i="5"/>
  <c r="B7388" i="5" s="1"/>
  <c r="A7387" i="5"/>
  <c r="B7387" i="5" s="1"/>
  <c r="A7386" i="5"/>
  <c r="B7386" i="5" s="1"/>
  <c r="A7385" i="5"/>
  <c r="B7385" i="5" s="1"/>
  <c r="A7384" i="5"/>
  <c r="B7384" i="5" s="1"/>
  <c r="A7383" i="5"/>
  <c r="B7383" i="5" s="1"/>
  <c r="A7382" i="5"/>
  <c r="B7382" i="5" s="1"/>
  <c r="A7381" i="5"/>
  <c r="B7381" i="5" s="1"/>
  <c r="A7380" i="5"/>
  <c r="B7380" i="5" s="1"/>
  <c r="A7379" i="5"/>
  <c r="B7379" i="5" s="1"/>
  <c r="A7378" i="5"/>
  <c r="B7378" i="5" s="1"/>
  <c r="A7377" i="5"/>
  <c r="B7377" i="5" s="1"/>
  <c r="A7376" i="5"/>
  <c r="B7376" i="5" s="1"/>
  <c r="A7375" i="5"/>
  <c r="B7375" i="5" s="1"/>
  <c r="A7374" i="5"/>
  <c r="B7374" i="5" s="1"/>
  <c r="A7373" i="5"/>
  <c r="B7373" i="5" s="1"/>
  <c r="A7372" i="5"/>
  <c r="B7372" i="5" s="1"/>
  <c r="A7371" i="5"/>
  <c r="B7371" i="5" s="1"/>
  <c r="A7370" i="5"/>
  <c r="B7370" i="5" s="1"/>
  <c r="A7369" i="5"/>
  <c r="B7369" i="5" s="1"/>
  <c r="A7368" i="5"/>
  <c r="B7368" i="5" s="1"/>
  <c r="A7367" i="5"/>
  <c r="B7367" i="5" s="1"/>
  <c r="A7366" i="5"/>
  <c r="B7366" i="5" s="1"/>
  <c r="A7365" i="5"/>
  <c r="B7365" i="5" s="1"/>
  <c r="A7364" i="5"/>
  <c r="B7364" i="5" s="1"/>
  <c r="A7363" i="5"/>
  <c r="B7363" i="5" s="1"/>
  <c r="A7362" i="5"/>
  <c r="B7362" i="5" s="1"/>
  <c r="A7361" i="5"/>
  <c r="B7361" i="5" s="1"/>
  <c r="A7360" i="5"/>
  <c r="B7360" i="5" s="1"/>
  <c r="A7359" i="5"/>
  <c r="B7359" i="5" s="1"/>
  <c r="A7358" i="5"/>
  <c r="B7358" i="5" s="1"/>
  <c r="A7357" i="5"/>
  <c r="B7357" i="5" s="1"/>
  <c r="A7356" i="5"/>
  <c r="B7356" i="5" s="1"/>
  <c r="A7355" i="5"/>
  <c r="B7355" i="5" s="1"/>
  <c r="A7354" i="5"/>
  <c r="B7354" i="5" s="1"/>
  <c r="A7353" i="5"/>
  <c r="B7353" i="5" s="1"/>
  <c r="A7352" i="5"/>
  <c r="B7352" i="5" s="1"/>
  <c r="A7351" i="5"/>
  <c r="B7351" i="5" s="1"/>
  <c r="A7350" i="5"/>
  <c r="B7350" i="5" s="1"/>
  <c r="A7349" i="5"/>
  <c r="B7349" i="5" s="1"/>
  <c r="A7348" i="5"/>
  <c r="B7348" i="5" s="1"/>
  <c r="A7347" i="5"/>
  <c r="B7347" i="5" s="1"/>
  <c r="B7346" i="5"/>
  <c r="A7346" i="5"/>
  <c r="A7345" i="5"/>
  <c r="B7345" i="5" s="1"/>
  <c r="A7344" i="5"/>
  <c r="B7344" i="5" s="1"/>
  <c r="A7343" i="5"/>
  <c r="B7343" i="5" s="1"/>
  <c r="A7342" i="5"/>
  <c r="B7342" i="5" s="1"/>
  <c r="A7341" i="5"/>
  <c r="B7341" i="5" s="1"/>
  <c r="A7340" i="5"/>
  <c r="B7340" i="5" s="1"/>
  <c r="A7339" i="5"/>
  <c r="B7339" i="5" s="1"/>
  <c r="A7338" i="5"/>
  <c r="B7338" i="5" s="1"/>
  <c r="A7337" i="5"/>
  <c r="B7337" i="5" s="1"/>
  <c r="A7336" i="5"/>
  <c r="B7336" i="5" s="1"/>
  <c r="A7335" i="5"/>
  <c r="B7335" i="5" s="1"/>
  <c r="A7334" i="5"/>
  <c r="B7334" i="5" s="1"/>
  <c r="A7333" i="5"/>
  <c r="B7333" i="5" s="1"/>
  <c r="A7332" i="5"/>
  <c r="B7332" i="5" s="1"/>
  <c r="A7331" i="5"/>
  <c r="B7331" i="5" s="1"/>
  <c r="A7330" i="5"/>
  <c r="B7330" i="5" s="1"/>
  <c r="A7329" i="5"/>
  <c r="B7329" i="5" s="1"/>
  <c r="A7328" i="5"/>
  <c r="B7328" i="5" s="1"/>
  <c r="A7327" i="5"/>
  <c r="B7327" i="5" s="1"/>
  <c r="A7326" i="5"/>
  <c r="B7326" i="5" s="1"/>
  <c r="A7325" i="5"/>
  <c r="B7325" i="5" s="1"/>
  <c r="A7324" i="5"/>
  <c r="B7324" i="5" s="1"/>
  <c r="A7323" i="5"/>
  <c r="B7323" i="5" s="1"/>
  <c r="A7322" i="5"/>
  <c r="B7322" i="5" s="1"/>
  <c r="A7321" i="5"/>
  <c r="B7321" i="5" s="1"/>
  <c r="A7320" i="5"/>
  <c r="B7320" i="5" s="1"/>
  <c r="A7319" i="5"/>
  <c r="B7319" i="5" s="1"/>
  <c r="A7318" i="5"/>
  <c r="B7318" i="5" s="1"/>
  <c r="A7317" i="5"/>
  <c r="B7317" i="5" s="1"/>
  <c r="A7316" i="5"/>
  <c r="B7316" i="5" s="1"/>
  <c r="A7315" i="5"/>
  <c r="B7315" i="5" s="1"/>
  <c r="A7314" i="5"/>
  <c r="B7314" i="5" s="1"/>
  <c r="A7313" i="5"/>
  <c r="B7313" i="5" s="1"/>
  <c r="A7312" i="5"/>
  <c r="B7312" i="5" s="1"/>
  <c r="A7311" i="5"/>
  <c r="B7311" i="5" s="1"/>
  <c r="A7310" i="5"/>
  <c r="B7310" i="5" s="1"/>
  <c r="A7309" i="5"/>
  <c r="B7309" i="5" s="1"/>
  <c r="A7308" i="5"/>
  <c r="B7308" i="5" s="1"/>
  <c r="A7307" i="5"/>
  <c r="B7307" i="5" s="1"/>
  <c r="A7306" i="5"/>
  <c r="B7306" i="5" s="1"/>
  <c r="A7305" i="5"/>
  <c r="B7305" i="5" s="1"/>
  <c r="A7304" i="5"/>
  <c r="B7304" i="5" s="1"/>
  <c r="A7303" i="5"/>
  <c r="B7303" i="5" s="1"/>
  <c r="A7302" i="5"/>
  <c r="B7302" i="5" s="1"/>
  <c r="A7301" i="5"/>
  <c r="B7301" i="5" s="1"/>
  <c r="A7300" i="5"/>
  <c r="B7300" i="5" s="1"/>
  <c r="A7299" i="5"/>
  <c r="B7299" i="5" s="1"/>
  <c r="A7298" i="5"/>
  <c r="B7298" i="5" s="1"/>
  <c r="A7297" i="5"/>
  <c r="B7297" i="5" s="1"/>
  <c r="A7296" i="5"/>
  <c r="B7296" i="5" s="1"/>
  <c r="A7295" i="5"/>
  <c r="B7295" i="5" s="1"/>
  <c r="A7294" i="5"/>
  <c r="B7294" i="5" s="1"/>
  <c r="A7293" i="5"/>
  <c r="B7293" i="5" s="1"/>
  <c r="A7292" i="5"/>
  <c r="B7292" i="5" s="1"/>
  <c r="A7291" i="5"/>
  <c r="B7291" i="5" s="1"/>
  <c r="A7290" i="5"/>
  <c r="B7290" i="5" s="1"/>
  <c r="A7289" i="5"/>
  <c r="B7289" i="5" s="1"/>
  <c r="A7288" i="5"/>
  <c r="B7288" i="5" s="1"/>
  <c r="B7287" i="5"/>
  <c r="A7287" i="5"/>
  <c r="A7286" i="5"/>
  <c r="B7286" i="5" s="1"/>
  <c r="A7285" i="5"/>
  <c r="B7285" i="5" s="1"/>
  <c r="A7284" i="5"/>
  <c r="B7284" i="5" s="1"/>
  <c r="A7283" i="5"/>
  <c r="B7283" i="5" s="1"/>
  <c r="A7282" i="5"/>
  <c r="B7282" i="5" s="1"/>
  <c r="A7281" i="5"/>
  <c r="B7281" i="5" s="1"/>
  <c r="A7280" i="5"/>
  <c r="B7280" i="5" s="1"/>
  <c r="A7279" i="5"/>
  <c r="B7279" i="5" s="1"/>
  <c r="A7278" i="5"/>
  <c r="B7278" i="5" s="1"/>
  <c r="A7277" i="5"/>
  <c r="B7277" i="5" s="1"/>
  <c r="A7276" i="5"/>
  <c r="B7276" i="5" s="1"/>
  <c r="A7275" i="5"/>
  <c r="B7275" i="5" s="1"/>
  <c r="A7274" i="5"/>
  <c r="B7274" i="5" s="1"/>
  <c r="A7273" i="5"/>
  <c r="B7273" i="5" s="1"/>
  <c r="A7272" i="5"/>
  <c r="B7272" i="5" s="1"/>
  <c r="A7271" i="5"/>
  <c r="B7271" i="5" s="1"/>
  <c r="A7270" i="5"/>
  <c r="B7270" i="5" s="1"/>
  <c r="A7269" i="5"/>
  <c r="B7269" i="5" s="1"/>
  <c r="A7268" i="5"/>
  <c r="B7268" i="5" s="1"/>
  <c r="A7267" i="5"/>
  <c r="B7267" i="5" s="1"/>
  <c r="A7266" i="5"/>
  <c r="B7266" i="5" s="1"/>
  <c r="A7265" i="5"/>
  <c r="B7265" i="5" s="1"/>
  <c r="A7264" i="5"/>
  <c r="B7264" i="5" s="1"/>
  <c r="A7263" i="5"/>
  <c r="B7263" i="5" s="1"/>
  <c r="A7262" i="5"/>
  <c r="B7262" i="5" s="1"/>
  <c r="A7261" i="5"/>
  <c r="B7261" i="5" s="1"/>
  <c r="A7260" i="5"/>
  <c r="B7260" i="5" s="1"/>
  <c r="A7259" i="5"/>
  <c r="B7259" i="5" s="1"/>
  <c r="A7258" i="5"/>
  <c r="B7258" i="5" s="1"/>
  <c r="A7257" i="5"/>
  <c r="B7257" i="5" s="1"/>
  <c r="A7256" i="5"/>
  <c r="B7256" i="5" s="1"/>
  <c r="A7255" i="5"/>
  <c r="B7255" i="5" s="1"/>
  <c r="A7254" i="5"/>
  <c r="B7254" i="5" s="1"/>
  <c r="A7253" i="5"/>
  <c r="B7253" i="5" s="1"/>
  <c r="A7252" i="5"/>
  <c r="B7252" i="5" s="1"/>
  <c r="A7251" i="5"/>
  <c r="B7251" i="5" s="1"/>
  <c r="A7250" i="5"/>
  <c r="B7250" i="5" s="1"/>
  <c r="A7249" i="5"/>
  <c r="B7249" i="5" s="1"/>
  <c r="A7248" i="5"/>
  <c r="B7248" i="5" s="1"/>
  <c r="A7247" i="5"/>
  <c r="B7247" i="5" s="1"/>
  <c r="A7246" i="5"/>
  <c r="B7246" i="5" s="1"/>
  <c r="A7245" i="5"/>
  <c r="B7245" i="5" s="1"/>
  <c r="A7244" i="5"/>
  <c r="B7244" i="5" s="1"/>
  <c r="A7243" i="5"/>
  <c r="B7243" i="5" s="1"/>
  <c r="A7242" i="5"/>
  <c r="B7242" i="5" s="1"/>
  <c r="A7241" i="5"/>
  <c r="B7241" i="5" s="1"/>
  <c r="A7240" i="5"/>
  <c r="B7240" i="5" s="1"/>
  <c r="A7239" i="5"/>
  <c r="B7239" i="5" s="1"/>
  <c r="A7238" i="5"/>
  <c r="B7238" i="5" s="1"/>
  <c r="A7237" i="5"/>
  <c r="B7237" i="5" s="1"/>
  <c r="A7236" i="5"/>
  <c r="B7236" i="5" s="1"/>
  <c r="A7235" i="5"/>
  <c r="B7235" i="5" s="1"/>
  <c r="A7234" i="5"/>
  <c r="B7234" i="5" s="1"/>
  <c r="A7233" i="5"/>
  <c r="B7233" i="5" s="1"/>
  <c r="A7232" i="5"/>
  <c r="B7232" i="5" s="1"/>
  <c r="A7231" i="5"/>
  <c r="B7231" i="5" s="1"/>
  <c r="A7230" i="5"/>
  <c r="B7230" i="5" s="1"/>
  <c r="A7229" i="5"/>
  <c r="B7229" i="5" s="1"/>
  <c r="A7228" i="5"/>
  <c r="B7228" i="5" s="1"/>
  <c r="A7227" i="5"/>
  <c r="B7227" i="5" s="1"/>
  <c r="A7226" i="5"/>
  <c r="B7226" i="5" s="1"/>
  <c r="A7225" i="5"/>
  <c r="B7225" i="5" s="1"/>
  <c r="A7224" i="5"/>
  <c r="B7224" i="5" s="1"/>
  <c r="A7223" i="5"/>
  <c r="B7223" i="5" s="1"/>
  <c r="A7222" i="5"/>
  <c r="B7222" i="5" s="1"/>
  <c r="A7221" i="5"/>
  <c r="B7221" i="5" s="1"/>
  <c r="A7220" i="5"/>
  <c r="B7220" i="5" s="1"/>
  <c r="A7219" i="5"/>
  <c r="B7219" i="5" s="1"/>
  <c r="A7218" i="5"/>
  <c r="B7218" i="5" s="1"/>
  <c r="A7217" i="5"/>
  <c r="B7217" i="5" s="1"/>
  <c r="A7216" i="5"/>
  <c r="B7216" i="5" s="1"/>
  <c r="A7215" i="5"/>
  <c r="B7215" i="5" s="1"/>
  <c r="A7214" i="5"/>
  <c r="B7214" i="5" s="1"/>
  <c r="A7213" i="5"/>
  <c r="B7213" i="5" s="1"/>
  <c r="A7212" i="5"/>
  <c r="B7212" i="5" s="1"/>
  <c r="A7211" i="5"/>
  <c r="B7211" i="5" s="1"/>
  <c r="A7210" i="5"/>
  <c r="B7210" i="5" s="1"/>
  <c r="A7209" i="5"/>
  <c r="B7209" i="5" s="1"/>
  <c r="A7208" i="5"/>
  <c r="B7208" i="5" s="1"/>
  <c r="A7207" i="5"/>
  <c r="B7207" i="5" s="1"/>
  <c r="A7206" i="5"/>
  <c r="B7206" i="5" s="1"/>
  <c r="A7205" i="5"/>
  <c r="B7205" i="5" s="1"/>
  <c r="A7204" i="5"/>
  <c r="B7204" i="5" s="1"/>
  <c r="A7203" i="5"/>
  <c r="B7203" i="5" s="1"/>
  <c r="A7202" i="5"/>
  <c r="B7202" i="5" s="1"/>
  <c r="A7201" i="5"/>
  <c r="B7201" i="5" s="1"/>
  <c r="A7200" i="5"/>
  <c r="B7200" i="5" s="1"/>
  <c r="A7199" i="5"/>
  <c r="B7199" i="5" s="1"/>
  <c r="A7198" i="5"/>
  <c r="B7198" i="5" s="1"/>
  <c r="A7197" i="5"/>
  <c r="B7197" i="5" s="1"/>
  <c r="A7196" i="5"/>
  <c r="B7196" i="5" s="1"/>
  <c r="A7195" i="5"/>
  <c r="B7195" i="5" s="1"/>
  <c r="A7194" i="5"/>
  <c r="B7194" i="5" s="1"/>
  <c r="A7193" i="5"/>
  <c r="B7193" i="5" s="1"/>
  <c r="A7192" i="5"/>
  <c r="B7192" i="5" s="1"/>
  <c r="A7191" i="5"/>
  <c r="B7191" i="5" s="1"/>
  <c r="A7190" i="5"/>
  <c r="B7190" i="5" s="1"/>
  <c r="A7189" i="5"/>
  <c r="B7189" i="5" s="1"/>
  <c r="A7188" i="5"/>
  <c r="B7188" i="5" s="1"/>
  <c r="A7187" i="5"/>
  <c r="B7187" i="5" s="1"/>
  <c r="A7186" i="5"/>
  <c r="B7186" i="5" s="1"/>
  <c r="A7185" i="5"/>
  <c r="B7185" i="5" s="1"/>
  <c r="A7184" i="5"/>
  <c r="B7184" i="5" s="1"/>
  <c r="A7183" i="5"/>
  <c r="B7183" i="5" s="1"/>
  <c r="A7182" i="5"/>
  <c r="B7182" i="5" s="1"/>
  <c r="A7181" i="5"/>
  <c r="B7181" i="5" s="1"/>
  <c r="A7180" i="5"/>
  <c r="B7180" i="5" s="1"/>
  <c r="A7179" i="5"/>
  <c r="B7179" i="5" s="1"/>
  <c r="A7178" i="5"/>
  <c r="B7178" i="5" s="1"/>
  <c r="A7177" i="5"/>
  <c r="B7177" i="5" s="1"/>
  <c r="A7176" i="5"/>
  <c r="B7176" i="5" s="1"/>
  <c r="A7175" i="5"/>
  <c r="B7175" i="5" s="1"/>
  <c r="B7174" i="5"/>
  <c r="A7174" i="5"/>
  <c r="A7173" i="5"/>
  <c r="B7173" i="5" s="1"/>
  <c r="A7172" i="5"/>
  <c r="B7172" i="5" s="1"/>
  <c r="A7171" i="5"/>
  <c r="B7171" i="5" s="1"/>
  <c r="A7170" i="5"/>
  <c r="B7170" i="5" s="1"/>
  <c r="A7169" i="5"/>
  <c r="B7169" i="5" s="1"/>
  <c r="A7168" i="5"/>
  <c r="B7168" i="5" s="1"/>
  <c r="A7167" i="5"/>
  <c r="B7167" i="5" s="1"/>
  <c r="A7166" i="5"/>
  <c r="B7166" i="5" s="1"/>
  <c r="A7165" i="5"/>
  <c r="B7165" i="5" s="1"/>
  <c r="B7164" i="5"/>
  <c r="A7164" i="5"/>
  <c r="A7163" i="5"/>
  <c r="B7163" i="5" s="1"/>
  <c r="A7162" i="5"/>
  <c r="B7162" i="5" s="1"/>
  <c r="A7161" i="5"/>
  <c r="B7161" i="5" s="1"/>
  <c r="A7160" i="5"/>
  <c r="B7160" i="5" s="1"/>
  <c r="A7159" i="5"/>
  <c r="B7159" i="5" s="1"/>
  <c r="A7158" i="5"/>
  <c r="B7158" i="5" s="1"/>
  <c r="A7157" i="5"/>
  <c r="B7157" i="5" s="1"/>
  <c r="A7156" i="5"/>
  <c r="B7156" i="5" s="1"/>
  <c r="A7155" i="5"/>
  <c r="B7155" i="5" s="1"/>
  <c r="A7154" i="5"/>
  <c r="B7154" i="5" s="1"/>
  <c r="A7153" i="5"/>
  <c r="B7153" i="5" s="1"/>
  <c r="A7152" i="5"/>
  <c r="B7152" i="5" s="1"/>
  <c r="A7151" i="5"/>
  <c r="B7151" i="5" s="1"/>
  <c r="A7150" i="5"/>
  <c r="B7150" i="5" s="1"/>
  <c r="A7149" i="5"/>
  <c r="B7149" i="5" s="1"/>
  <c r="A7148" i="5"/>
  <c r="B7148" i="5" s="1"/>
  <c r="A7147" i="5"/>
  <c r="B7147" i="5" s="1"/>
  <c r="A7146" i="5"/>
  <c r="B7146" i="5" s="1"/>
  <c r="A7145" i="5"/>
  <c r="B7145" i="5" s="1"/>
  <c r="A7144" i="5"/>
  <c r="B7144" i="5" s="1"/>
  <c r="A7143" i="5"/>
  <c r="B7143" i="5" s="1"/>
  <c r="A7142" i="5"/>
  <c r="B7142" i="5" s="1"/>
  <c r="A7141" i="5"/>
  <c r="B7141" i="5" s="1"/>
  <c r="A7140" i="5"/>
  <c r="B7140" i="5" s="1"/>
  <c r="A7139" i="5"/>
  <c r="B7139" i="5" s="1"/>
  <c r="A7138" i="5"/>
  <c r="B7138" i="5" s="1"/>
  <c r="A7137" i="5"/>
  <c r="B7137" i="5" s="1"/>
  <c r="A7136" i="5"/>
  <c r="B7136" i="5" s="1"/>
  <c r="A7135" i="5"/>
  <c r="B7135" i="5" s="1"/>
  <c r="A7134" i="5"/>
  <c r="B7134" i="5" s="1"/>
  <c r="A7133" i="5"/>
  <c r="B7133" i="5" s="1"/>
  <c r="A7132" i="5"/>
  <c r="B7132" i="5" s="1"/>
  <c r="A7131" i="5"/>
  <c r="B7131" i="5" s="1"/>
  <c r="A7130" i="5"/>
  <c r="B7130" i="5" s="1"/>
  <c r="A7129" i="5"/>
  <c r="B7129" i="5" s="1"/>
  <c r="A7128" i="5"/>
  <c r="B7128" i="5" s="1"/>
  <c r="A7127" i="5"/>
  <c r="B7127" i="5" s="1"/>
  <c r="A7126" i="5"/>
  <c r="B7126" i="5" s="1"/>
  <c r="A7125" i="5"/>
  <c r="B7125" i="5" s="1"/>
  <c r="A7124" i="5"/>
  <c r="B7124" i="5" s="1"/>
  <c r="A7123" i="5"/>
  <c r="B7123" i="5" s="1"/>
  <c r="A7122" i="5"/>
  <c r="B7122" i="5" s="1"/>
  <c r="A7121" i="5"/>
  <c r="B7121" i="5" s="1"/>
  <c r="A7120" i="5"/>
  <c r="B7120" i="5" s="1"/>
  <c r="A7119" i="5"/>
  <c r="B7119" i="5" s="1"/>
  <c r="A7118" i="5"/>
  <c r="B7118" i="5" s="1"/>
  <c r="A7117" i="5"/>
  <c r="B7117" i="5" s="1"/>
  <c r="A7116" i="5"/>
  <c r="B7116" i="5" s="1"/>
  <c r="A7115" i="5"/>
  <c r="B7115" i="5" s="1"/>
  <c r="A7114" i="5"/>
  <c r="B7114" i="5" s="1"/>
  <c r="A7113" i="5"/>
  <c r="B7113" i="5" s="1"/>
  <c r="A7112" i="5"/>
  <c r="B7112" i="5" s="1"/>
  <c r="A7111" i="5"/>
  <c r="B7111" i="5" s="1"/>
  <c r="A7110" i="5"/>
  <c r="B7110" i="5" s="1"/>
  <c r="A7109" i="5"/>
  <c r="B7109" i="5" s="1"/>
  <c r="A7108" i="5"/>
  <c r="B7108" i="5" s="1"/>
  <c r="A7107" i="5"/>
  <c r="B7107" i="5" s="1"/>
  <c r="A7106" i="5"/>
  <c r="B7106" i="5" s="1"/>
  <c r="A7105" i="5"/>
  <c r="B7105" i="5" s="1"/>
  <c r="A7104" i="5"/>
  <c r="B7104" i="5" s="1"/>
  <c r="A7103" i="5"/>
  <c r="B7103" i="5" s="1"/>
  <c r="B7102" i="5"/>
  <c r="A7102" i="5"/>
  <c r="A7101" i="5"/>
  <c r="B7101" i="5" s="1"/>
  <c r="A7100" i="5"/>
  <c r="B7100" i="5" s="1"/>
  <c r="A7099" i="5"/>
  <c r="B7099" i="5" s="1"/>
  <c r="A7098" i="5"/>
  <c r="B7098" i="5" s="1"/>
  <c r="A7097" i="5"/>
  <c r="B7097" i="5" s="1"/>
  <c r="A7096" i="5"/>
  <c r="B7096" i="5" s="1"/>
  <c r="A7095" i="5"/>
  <c r="B7095" i="5" s="1"/>
  <c r="A7094" i="5"/>
  <c r="B7094" i="5" s="1"/>
  <c r="A7093" i="5"/>
  <c r="B7093" i="5" s="1"/>
  <c r="A7092" i="5"/>
  <c r="B7092" i="5" s="1"/>
  <c r="A7091" i="5"/>
  <c r="B7091" i="5" s="1"/>
  <c r="A7090" i="5"/>
  <c r="B7090" i="5" s="1"/>
  <c r="A7089" i="5"/>
  <c r="B7089" i="5" s="1"/>
  <c r="A7088" i="5"/>
  <c r="B7088" i="5" s="1"/>
  <c r="A7087" i="5"/>
  <c r="B7087" i="5" s="1"/>
  <c r="A7086" i="5"/>
  <c r="B7086" i="5" s="1"/>
  <c r="A7085" i="5"/>
  <c r="B7085" i="5" s="1"/>
  <c r="A7084" i="5"/>
  <c r="B7084" i="5" s="1"/>
  <c r="A7083" i="5"/>
  <c r="B7083" i="5" s="1"/>
  <c r="A7082" i="5"/>
  <c r="B7082" i="5" s="1"/>
  <c r="A7081" i="5"/>
  <c r="B7081" i="5" s="1"/>
  <c r="A7080" i="5"/>
  <c r="B7080" i="5" s="1"/>
  <c r="A7079" i="5"/>
  <c r="B7079" i="5" s="1"/>
  <c r="A7078" i="5"/>
  <c r="B7078" i="5" s="1"/>
  <c r="A7077" i="5"/>
  <c r="B7077" i="5" s="1"/>
  <c r="A7076" i="5"/>
  <c r="B7076" i="5" s="1"/>
  <c r="A7075" i="5"/>
  <c r="B7075" i="5" s="1"/>
  <c r="A7074" i="5"/>
  <c r="B7074" i="5" s="1"/>
  <c r="A7073" i="5"/>
  <c r="B7073" i="5" s="1"/>
  <c r="A7072" i="5"/>
  <c r="B7072" i="5" s="1"/>
  <c r="A7071" i="5"/>
  <c r="B7071" i="5" s="1"/>
  <c r="B7070" i="5"/>
  <c r="A7070" i="5"/>
  <c r="A7069" i="5"/>
  <c r="B7069" i="5" s="1"/>
  <c r="A7068" i="5"/>
  <c r="B7068" i="5" s="1"/>
  <c r="A7067" i="5"/>
  <c r="B7067" i="5" s="1"/>
  <c r="A7066" i="5"/>
  <c r="B7066" i="5" s="1"/>
  <c r="A7065" i="5"/>
  <c r="B7065" i="5" s="1"/>
  <c r="A7064" i="5"/>
  <c r="B7064" i="5" s="1"/>
  <c r="A7063" i="5"/>
  <c r="B7063" i="5" s="1"/>
  <c r="A7062" i="5"/>
  <c r="B7062" i="5" s="1"/>
  <c r="A7061" i="5"/>
  <c r="B7061" i="5" s="1"/>
  <c r="A7060" i="5"/>
  <c r="B7060" i="5" s="1"/>
  <c r="A7059" i="5"/>
  <c r="B7059" i="5" s="1"/>
  <c r="A7058" i="5"/>
  <c r="B7058" i="5" s="1"/>
  <c r="A7057" i="5"/>
  <c r="B7057" i="5" s="1"/>
  <c r="A7056" i="5"/>
  <c r="B7056" i="5" s="1"/>
  <c r="A7055" i="5"/>
  <c r="B7055" i="5" s="1"/>
  <c r="A7054" i="5"/>
  <c r="B7054" i="5" s="1"/>
  <c r="A7053" i="5"/>
  <c r="B7053" i="5" s="1"/>
  <c r="A7052" i="5"/>
  <c r="B7052" i="5" s="1"/>
  <c r="A7051" i="5"/>
  <c r="B7051" i="5" s="1"/>
  <c r="A7050" i="5"/>
  <c r="B7050" i="5" s="1"/>
  <c r="A7049" i="5"/>
  <c r="B7049" i="5" s="1"/>
  <c r="A7048" i="5"/>
  <c r="B7048" i="5" s="1"/>
  <c r="A7047" i="5"/>
  <c r="B7047" i="5" s="1"/>
  <c r="A7046" i="5"/>
  <c r="B7046" i="5" s="1"/>
  <c r="A7045" i="5"/>
  <c r="B7045" i="5" s="1"/>
  <c r="A7044" i="5"/>
  <c r="B7044" i="5" s="1"/>
  <c r="A7043" i="5"/>
  <c r="B7043" i="5" s="1"/>
  <c r="A7042" i="5"/>
  <c r="B7042" i="5" s="1"/>
  <c r="A7041" i="5"/>
  <c r="B7041" i="5" s="1"/>
  <c r="A7040" i="5"/>
  <c r="B7040" i="5" s="1"/>
  <c r="A7039" i="5"/>
  <c r="B7039" i="5" s="1"/>
  <c r="A7038" i="5"/>
  <c r="B7038" i="5" s="1"/>
  <c r="A7037" i="5"/>
  <c r="B7037" i="5" s="1"/>
  <c r="A7036" i="5"/>
  <c r="B7036" i="5" s="1"/>
  <c r="A7035" i="5"/>
  <c r="B7035" i="5" s="1"/>
  <c r="A7034" i="5"/>
  <c r="B7034" i="5" s="1"/>
  <c r="A7033" i="5"/>
  <c r="B7033" i="5" s="1"/>
  <c r="A7032" i="5"/>
  <c r="B7032" i="5" s="1"/>
  <c r="A7031" i="5"/>
  <c r="B7031" i="5" s="1"/>
  <c r="A7030" i="5"/>
  <c r="B7030" i="5" s="1"/>
  <c r="A7029" i="5"/>
  <c r="B7029" i="5" s="1"/>
  <c r="A7028" i="5"/>
  <c r="B7028" i="5" s="1"/>
  <c r="A7027" i="5"/>
  <c r="B7027" i="5" s="1"/>
  <c r="A7026" i="5"/>
  <c r="B7026" i="5" s="1"/>
  <c r="A7025" i="5"/>
  <c r="B7025" i="5" s="1"/>
  <c r="A7024" i="5"/>
  <c r="B7024" i="5" s="1"/>
  <c r="A7023" i="5"/>
  <c r="B7023" i="5" s="1"/>
  <c r="A7022" i="5"/>
  <c r="B7022" i="5" s="1"/>
  <c r="A7021" i="5"/>
  <c r="B7021" i="5" s="1"/>
  <c r="A7020" i="5"/>
  <c r="B7020" i="5" s="1"/>
  <c r="A7019" i="5"/>
  <c r="B7019" i="5" s="1"/>
  <c r="A7018" i="5"/>
  <c r="B7018" i="5" s="1"/>
  <c r="A7017" i="5"/>
  <c r="B7017" i="5" s="1"/>
  <c r="A7016" i="5"/>
  <c r="B7016" i="5" s="1"/>
  <c r="A7015" i="5"/>
  <c r="B7015" i="5" s="1"/>
  <c r="A7014" i="5"/>
  <c r="B7014" i="5" s="1"/>
  <c r="A7013" i="5"/>
  <c r="B7013" i="5" s="1"/>
  <c r="A7012" i="5"/>
  <c r="B7012" i="5" s="1"/>
  <c r="A7011" i="5"/>
  <c r="B7011" i="5" s="1"/>
  <c r="A7010" i="5"/>
  <c r="B7010" i="5" s="1"/>
  <c r="A7009" i="5"/>
  <c r="B7009" i="5" s="1"/>
  <c r="A7008" i="5"/>
  <c r="B7008" i="5" s="1"/>
  <c r="A7007" i="5"/>
  <c r="B7007" i="5" s="1"/>
  <c r="A7006" i="5"/>
  <c r="B7006" i="5" s="1"/>
  <c r="A7005" i="5"/>
  <c r="B7005" i="5" s="1"/>
  <c r="A7004" i="5"/>
  <c r="B7004" i="5" s="1"/>
  <c r="A7003" i="5"/>
  <c r="B7003" i="5" s="1"/>
  <c r="A7002" i="5"/>
  <c r="B7002" i="5" s="1"/>
  <c r="B7001" i="5"/>
  <c r="A7001" i="5"/>
  <c r="A7000" i="5"/>
  <c r="B7000" i="5" s="1"/>
  <c r="A6999" i="5"/>
  <c r="B6999" i="5" s="1"/>
  <c r="A6998" i="5"/>
  <c r="B6998" i="5" s="1"/>
  <c r="A6997" i="5"/>
  <c r="B6997" i="5" s="1"/>
  <c r="A6996" i="5"/>
  <c r="B6996" i="5" s="1"/>
  <c r="A6995" i="5"/>
  <c r="B6995" i="5" s="1"/>
  <c r="A6994" i="5"/>
  <c r="B6994" i="5" s="1"/>
  <c r="A6993" i="5"/>
  <c r="B6993" i="5" s="1"/>
  <c r="A6992" i="5"/>
  <c r="B6992" i="5" s="1"/>
  <c r="B6991" i="5"/>
  <c r="A6991" i="5"/>
  <c r="A6990" i="5"/>
  <c r="B6990" i="5" s="1"/>
  <c r="A6989" i="5"/>
  <c r="B6989" i="5" s="1"/>
  <c r="A6988" i="5"/>
  <c r="B6988" i="5" s="1"/>
  <c r="A6987" i="5"/>
  <c r="B6987" i="5" s="1"/>
  <c r="A6986" i="5"/>
  <c r="B6986" i="5" s="1"/>
  <c r="A6985" i="5"/>
  <c r="B6985" i="5" s="1"/>
  <c r="A6984" i="5"/>
  <c r="B6984" i="5" s="1"/>
  <c r="A6983" i="5"/>
  <c r="B6983" i="5" s="1"/>
  <c r="A6982" i="5"/>
  <c r="B6982" i="5" s="1"/>
  <c r="A6981" i="5"/>
  <c r="B6981" i="5" s="1"/>
  <c r="A6980" i="5"/>
  <c r="B6980" i="5" s="1"/>
  <c r="A6979" i="5"/>
  <c r="B6979" i="5" s="1"/>
  <c r="A6978" i="5"/>
  <c r="B6978" i="5" s="1"/>
  <c r="A6977" i="5"/>
  <c r="B6977" i="5" s="1"/>
  <c r="A6976" i="5"/>
  <c r="B6976" i="5" s="1"/>
  <c r="A6975" i="5"/>
  <c r="B6975" i="5" s="1"/>
  <c r="A6974" i="5"/>
  <c r="B6974" i="5" s="1"/>
  <c r="A6973" i="5"/>
  <c r="B6973" i="5" s="1"/>
  <c r="A6972" i="5"/>
  <c r="B6972" i="5" s="1"/>
  <c r="A6971" i="5"/>
  <c r="B6971" i="5" s="1"/>
  <c r="A6970" i="5"/>
  <c r="B6970" i="5" s="1"/>
  <c r="A6969" i="5"/>
  <c r="B6969" i="5" s="1"/>
  <c r="A6968" i="5"/>
  <c r="B6968" i="5" s="1"/>
  <c r="A6967" i="5"/>
  <c r="B6967" i="5" s="1"/>
  <c r="A6966" i="5"/>
  <c r="B6966" i="5" s="1"/>
  <c r="A6965" i="5"/>
  <c r="B6965" i="5" s="1"/>
  <c r="A6964" i="5"/>
  <c r="B6964" i="5" s="1"/>
  <c r="A6963" i="5"/>
  <c r="B6963" i="5" s="1"/>
  <c r="A6962" i="5"/>
  <c r="B6962" i="5" s="1"/>
  <c r="A6961" i="5"/>
  <c r="B6961" i="5" s="1"/>
  <c r="A6960" i="5"/>
  <c r="B6960" i="5" s="1"/>
  <c r="A6959" i="5"/>
  <c r="B6959" i="5" s="1"/>
  <c r="A6958" i="5"/>
  <c r="B6958" i="5" s="1"/>
  <c r="A6957" i="5"/>
  <c r="B6957" i="5" s="1"/>
  <c r="A6956" i="5"/>
  <c r="B6956" i="5" s="1"/>
  <c r="A6955" i="5"/>
  <c r="B6955" i="5" s="1"/>
  <c r="A6954" i="5"/>
  <c r="B6954" i="5" s="1"/>
  <c r="A6953" i="5"/>
  <c r="B6953" i="5" s="1"/>
  <c r="A6952" i="5"/>
  <c r="B6952" i="5" s="1"/>
  <c r="A6951" i="5"/>
  <c r="B6951" i="5" s="1"/>
  <c r="A6950" i="5"/>
  <c r="B6950" i="5" s="1"/>
  <c r="A6949" i="5"/>
  <c r="B6949" i="5" s="1"/>
  <c r="A6948" i="5"/>
  <c r="B6948" i="5" s="1"/>
  <c r="A6947" i="5"/>
  <c r="B6947" i="5" s="1"/>
  <c r="A6946" i="5"/>
  <c r="B6946" i="5" s="1"/>
  <c r="A6945" i="5"/>
  <c r="B6945" i="5" s="1"/>
  <c r="A6944" i="5"/>
  <c r="B6944" i="5" s="1"/>
  <c r="A6943" i="5"/>
  <c r="B6943" i="5" s="1"/>
  <c r="A6942" i="5"/>
  <c r="B6942" i="5" s="1"/>
  <c r="A6941" i="5"/>
  <c r="B6941" i="5" s="1"/>
  <c r="A6940" i="5"/>
  <c r="B6940" i="5" s="1"/>
  <c r="A6939" i="5"/>
  <c r="B6939" i="5" s="1"/>
  <c r="A6938" i="5"/>
  <c r="B6938" i="5" s="1"/>
  <c r="B6937" i="5"/>
  <c r="A6937" i="5"/>
  <c r="A6936" i="5"/>
  <c r="B6936" i="5" s="1"/>
  <c r="A6935" i="5"/>
  <c r="B6935" i="5" s="1"/>
  <c r="A6934" i="5"/>
  <c r="B6934" i="5" s="1"/>
  <c r="A6933" i="5"/>
  <c r="B6933" i="5" s="1"/>
  <c r="A6932" i="5"/>
  <c r="B6932" i="5" s="1"/>
  <c r="A6931" i="5"/>
  <c r="B6931" i="5" s="1"/>
  <c r="A6930" i="5"/>
  <c r="B6930" i="5" s="1"/>
  <c r="A6929" i="5"/>
  <c r="B6929" i="5" s="1"/>
  <c r="A6928" i="5"/>
  <c r="B6928" i="5" s="1"/>
  <c r="A6927" i="5"/>
  <c r="B6927" i="5" s="1"/>
  <c r="A6926" i="5"/>
  <c r="B6926" i="5" s="1"/>
  <c r="A6925" i="5"/>
  <c r="B6925" i="5" s="1"/>
  <c r="A6924" i="5"/>
  <c r="B6924" i="5" s="1"/>
  <c r="A6923" i="5"/>
  <c r="B6923" i="5" s="1"/>
  <c r="A6922" i="5"/>
  <c r="B6922" i="5" s="1"/>
  <c r="A6921" i="5"/>
  <c r="B6921" i="5" s="1"/>
  <c r="A6920" i="5"/>
  <c r="B6920" i="5" s="1"/>
  <c r="A6919" i="5"/>
  <c r="B6919" i="5" s="1"/>
  <c r="A6918" i="5"/>
  <c r="B6918" i="5" s="1"/>
  <c r="B6917" i="5"/>
  <c r="A6917" i="5"/>
  <c r="A6916" i="5"/>
  <c r="B6916" i="5" s="1"/>
  <c r="A6915" i="5"/>
  <c r="B6915" i="5" s="1"/>
  <c r="A6914" i="5"/>
  <c r="B6914" i="5" s="1"/>
  <c r="A6913" i="5"/>
  <c r="B6913" i="5" s="1"/>
  <c r="A6912" i="5"/>
  <c r="B6912" i="5" s="1"/>
  <c r="A6911" i="5"/>
  <c r="B6911" i="5" s="1"/>
  <c r="A6910" i="5"/>
  <c r="B6910" i="5" s="1"/>
  <c r="A6909" i="5"/>
  <c r="B6909" i="5" s="1"/>
  <c r="A6908" i="5"/>
  <c r="B6908" i="5" s="1"/>
  <c r="A6907" i="5"/>
  <c r="B6907" i="5" s="1"/>
  <c r="A6906" i="5"/>
  <c r="B6906" i="5" s="1"/>
  <c r="A6905" i="5"/>
  <c r="B6905" i="5" s="1"/>
  <c r="A6904" i="5"/>
  <c r="B6904" i="5" s="1"/>
  <c r="A6903" i="5"/>
  <c r="B6903" i="5" s="1"/>
  <c r="A6902" i="5"/>
  <c r="B6902" i="5" s="1"/>
  <c r="A6901" i="5"/>
  <c r="B6901" i="5" s="1"/>
  <c r="A6900" i="5"/>
  <c r="B6900" i="5" s="1"/>
  <c r="A6899" i="5"/>
  <c r="B6899" i="5" s="1"/>
  <c r="A6898" i="5"/>
  <c r="B6898" i="5" s="1"/>
  <c r="A6897" i="5"/>
  <c r="B6897" i="5" s="1"/>
  <c r="A6896" i="5"/>
  <c r="B6896" i="5" s="1"/>
  <c r="A6895" i="5"/>
  <c r="B6895" i="5" s="1"/>
  <c r="A6894" i="5"/>
  <c r="B6894" i="5" s="1"/>
  <c r="A6893" i="5"/>
  <c r="B6893" i="5" s="1"/>
  <c r="A6892" i="5"/>
  <c r="B6892" i="5" s="1"/>
  <c r="A6891" i="5"/>
  <c r="B6891" i="5" s="1"/>
  <c r="A6890" i="5"/>
  <c r="B6890" i="5" s="1"/>
  <c r="A6889" i="5"/>
  <c r="B6889" i="5" s="1"/>
  <c r="A6888" i="5"/>
  <c r="B6888" i="5" s="1"/>
  <c r="A6887" i="5"/>
  <c r="B6887" i="5" s="1"/>
  <c r="A6886" i="5"/>
  <c r="B6886" i="5" s="1"/>
  <c r="A6885" i="5"/>
  <c r="B6885" i="5" s="1"/>
  <c r="A6884" i="5"/>
  <c r="B6884" i="5" s="1"/>
  <c r="A6883" i="5"/>
  <c r="B6883" i="5" s="1"/>
  <c r="A6882" i="5"/>
  <c r="B6882" i="5" s="1"/>
  <c r="A6881" i="5"/>
  <c r="B6881" i="5" s="1"/>
  <c r="A6880" i="5"/>
  <c r="B6880" i="5" s="1"/>
  <c r="A6879" i="5"/>
  <c r="B6879" i="5" s="1"/>
  <c r="A6878" i="5"/>
  <c r="B6878" i="5" s="1"/>
  <c r="A6877" i="5"/>
  <c r="B6877" i="5" s="1"/>
  <c r="A6876" i="5"/>
  <c r="B6876" i="5" s="1"/>
  <c r="A6875" i="5"/>
  <c r="B6875" i="5" s="1"/>
  <c r="A6874" i="5"/>
  <c r="B6874" i="5" s="1"/>
  <c r="A6873" i="5"/>
  <c r="B6873" i="5" s="1"/>
  <c r="A6872" i="5"/>
  <c r="B6872" i="5" s="1"/>
  <c r="A6871" i="5"/>
  <c r="B6871" i="5" s="1"/>
  <c r="A6870" i="5"/>
  <c r="B6870" i="5" s="1"/>
  <c r="A6869" i="5"/>
  <c r="B6869" i="5" s="1"/>
  <c r="A6868" i="5"/>
  <c r="B6868" i="5" s="1"/>
  <c r="A6867" i="5"/>
  <c r="B6867" i="5" s="1"/>
  <c r="A6866" i="5"/>
  <c r="B6866" i="5" s="1"/>
  <c r="A6865" i="5"/>
  <c r="B6865" i="5" s="1"/>
  <c r="A6864" i="5"/>
  <c r="B6864" i="5" s="1"/>
  <c r="A6863" i="5"/>
  <c r="B6863" i="5" s="1"/>
  <c r="A6862" i="5"/>
  <c r="B6862" i="5" s="1"/>
  <c r="A6861" i="5"/>
  <c r="B6861" i="5" s="1"/>
  <c r="A6860" i="5"/>
  <c r="B6860" i="5" s="1"/>
  <c r="A6859" i="5"/>
  <c r="B6859" i="5" s="1"/>
  <c r="A6858" i="5"/>
  <c r="B6858" i="5" s="1"/>
  <c r="A6857" i="5"/>
  <c r="B6857" i="5" s="1"/>
  <c r="A6856" i="5"/>
  <c r="B6856" i="5" s="1"/>
  <c r="A6855" i="5"/>
  <c r="B6855" i="5" s="1"/>
  <c r="A6854" i="5"/>
  <c r="B6854" i="5" s="1"/>
  <c r="A6853" i="5"/>
  <c r="B6853" i="5" s="1"/>
  <c r="A6852" i="5"/>
  <c r="B6852" i="5" s="1"/>
  <c r="A6851" i="5"/>
  <c r="B6851" i="5" s="1"/>
  <c r="A6850" i="5"/>
  <c r="B6850" i="5" s="1"/>
  <c r="A6849" i="5"/>
  <c r="B6849" i="5" s="1"/>
  <c r="A6848" i="5"/>
  <c r="B6848" i="5" s="1"/>
  <c r="A6847" i="5"/>
  <c r="B6847" i="5" s="1"/>
  <c r="A6846" i="5"/>
  <c r="B6846" i="5" s="1"/>
  <c r="A6845" i="5"/>
  <c r="B6845" i="5" s="1"/>
  <c r="A6844" i="5"/>
  <c r="B6844" i="5" s="1"/>
  <c r="A6843" i="5"/>
  <c r="B6843" i="5" s="1"/>
  <c r="A6842" i="5"/>
  <c r="B6842" i="5" s="1"/>
  <c r="A6841" i="5"/>
  <c r="B6841" i="5" s="1"/>
  <c r="A6840" i="5"/>
  <c r="B6840" i="5" s="1"/>
  <c r="A6839" i="5"/>
  <c r="B6839" i="5" s="1"/>
  <c r="A6838" i="5"/>
  <c r="B6838" i="5" s="1"/>
  <c r="A6837" i="5"/>
  <c r="B6837" i="5" s="1"/>
  <c r="A6836" i="5"/>
  <c r="B6836" i="5" s="1"/>
  <c r="A6835" i="5"/>
  <c r="B6835" i="5" s="1"/>
  <c r="A6834" i="5"/>
  <c r="B6834" i="5" s="1"/>
  <c r="A6833" i="5"/>
  <c r="B6833" i="5" s="1"/>
  <c r="A6832" i="5"/>
  <c r="B6832" i="5" s="1"/>
  <c r="A6831" i="5"/>
  <c r="B6831" i="5" s="1"/>
  <c r="A6830" i="5"/>
  <c r="B6830" i="5" s="1"/>
  <c r="A6829" i="5"/>
  <c r="B6829" i="5" s="1"/>
  <c r="A6828" i="5"/>
  <c r="B6828" i="5" s="1"/>
  <c r="A6827" i="5"/>
  <c r="B6827" i="5" s="1"/>
  <c r="A6826" i="5"/>
  <c r="B6826" i="5" s="1"/>
  <c r="A6825" i="5"/>
  <c r="B6825" i="5" s="1"/>
  <c r="A6824" i="5"/>
  <c r="B6824" i="5" s="1"/>
  <c r="B6823" i="5"/>
  <c r="A6823" i="5"/>
  <c r="A6822" i="5"/>
  <c r="B6822" i="5" s="1"/>
  <c r="A6821" i="5"/>
  <c r="B6821" i="5" s="1"/>
  <c r="A6820" i="5"/>
  <c r="B6820" i="5" s="1"/>
  <c r="A6819" i="5"/>
  <c r="B6819" i="5" s="1"/>
  <c r="A6818" i="5"/>
  <c r="B6818" i="5" s="1"/>
  <c r="A6817" i="5"/>
  <c r="B6817" i="5" s="1"/>
  <c r="A6816" i="5"/>
  <c r="B6816" i="5" s="1"/>
  <c r="A6815" i="5"/>
  <c r="B6815" i="5" s="1"/>
  <c r="A6814" i="5"/>
  <c r="B6814" i="5" s="1"/>
  <c r="B6813" i="5"/>
  <c r="A6813" i="5"/>
  <c r="A6812" i="5"/>
  <c r="B6812" i="5" s="1"/>
  <c r="A6811" i="5"/>
  <c r="B6811" i="5" s="1"/>
  <c r="A6810" i="5"/>
  <c r="B6810" i="5" s="1"/>
  <c r="A6809" i="5"/>
  <c r="B6809" i="5" s="1"/>
  <c r="A6808" i="5"/>
  <c r="B6808" i="5" s="1"/>
  <c r="A6807" i="5"/>
  <c r="B6807" i="5" s="1"/>
  <c r="A6806" i="5"/>
  <c r="B6806" i="5" s="1"/>
  <c r="A6805" i="5"/>
  <c r="B6805" i="5" s="1"/>
  <c r="A6804" i="5"/>
  <c r="B6804" i="5" s="1"/>
  <c r="A6803" i="5"/>
  <c r="B6803" i="5" s="1"/>
  <c r="A6802" i="5"/>
  <c r="B6802" i="5" s="1"/>
  <c r="A6801" i="5"/>
  <c r="B6801" i="5" s="1"/>
  <c r="A6800" i="5"/>
  <c r="B6800" i="5" s="1"/>
  <c r="A6799" i="5"/>
  <c r="B6799" i="5" s="1"/>
  <c r="A6798" i="5"/>
  <c r="B6798" i="5" s="1"/>
  <c r="A6797" i="5"/>
  <c r="B6797" i="5" s="1"/>
  <c r="A6796" i="5"/>
  <c r="B6796" i="5" s="1"/>
  <c r="A6795" i="5"/>
  <c r="B6795" i="5" s="1"/>
  <c r="A6794" i="5"/>
  <c r="B6794" i="5" s="1"/>
  <c r="A6793" i="5"/>
  <c r="B6793" i="5" s="1"/>
  <c r="A6792" i="5"/>
  <c r="B6792" i="5" s="1"/>
  <c r="A6791" i="5"/>
  <c r="B6791" i="5" s="1"/>
  <c r="A6790" i="5"/>
  <c r="B6790" i="5" s="1"/>
  <c r="A6789" i="5"/>
  <c r="B6789" i="5" s="1"/>
  <c r="A6788" i="5"/>
  <c r="B6788" i="5" s="1"/>
  <c r="A6787" i="5"/>
  <c r="B6787" i="5" s="1"/>
  <c r="A6786" i="5"/>
  <c r="B6786" i="5" s="1"/>
  <c r="A6785" i="5"/>
  <c r="B6785" i="5" s="1"/>
  <c r="A6784" i="5"/>
  <c r="B6784" i="5" s="1"/>
  <c r="A6783" i="5"/>
  <c r="B6783" i="5" s="1"/>
  <c r="A6782" i="5"/>
  <c r="B6782" i="5" s="1"/>
  <c r="A6781" i="5"/>
  <c r="B6781" i="5" s="1"/>
  <c r="A6780" i="5"/>
  <c r="B6780" i="5" s="1"/>
  <c r="A6779" i="5"/>
  <c r="B6779" i="5" s="1"/>
  <c r="A6778" i="5"/>
  <c r="B6778" i="5" s="1"/>
  <c r="A6777" i="5"/>
  <c r="B6777" i="5" s="1"/>
  <c r="A6776" i="5"/>
  <c r="B6776" i="5" s="1"/>
  <c r="A6775" i="5"/>
  <c r="B6775" i="5" s="1"/>
  <c r="A6774" i="5"/>
  <c r="B6774" i="5" s="1"/>
  <c r="A6773" i="5"/>
  <c r="B6773" i="5" s="1"/>
  <c r="A6772" i="5"/>
  <c r="B6772" i="5" s="1"/>
  <c r="A6771" i="5"/>
  <c r="B6771" i="5" s="1"/>
  <c r="A6770" i="5"/>
  <c r="B6770" i="5" s="1"/>
  <c r="B6769" i="5"/>
  <c r="A6769" i="5"/>
  <c r="A6768" i="5"/>
  <c r="B6768" i="5" s="1"/>
  <c r="A6767" i="5"/>
  <c r="B6767" i="5" s="1"/>
  <c r="A6766" i="5"/>
  <c r="B6766" i="5" s="1"/>
  <c r="A6765" i="5"/>
  <c r="B6765" i="5" s="1"/>
  <c r="A6764" i="5"/>
  <c r="B6764" i="5" s="1"/>
  <c r="A6763" i="5"/>
  <c r="B6763" i="5" s="1"/>
  <c r="A6762" i="5"/>
  <c r="B6762" i="5" s="1"/>
  <c r="A6761" i="5"/>
  <c r="B6761" i="5" s="1"/>
  <c r="A6760" i="5"/>
  <c r="B6760" i="5" s="1"/>
  <c r="B6759" i="5"/>
  <c r="A6759" i="5"/>
  <c r="A6758" i="5"/>
  <c r="B6758" i="5" s="1"/>
  <c r="A6757" i="5"/>
  <c r="B6757" i="5" s="1"/>
  <c r="A6756" i="5"/>
  <c r="B6756" i="5" s="1"/>
  <c r="A6755" i="5"/>
  <c r="B6755" i="5" s="1"/>
  <c r="A6754" i="5"/>
  <c r="B6754" i="5" s="1"/>
  <c r="A6753" i="5"/>
  <c r="B6753" i="5" s="1"/>
  <c r="A6752" i="5"/>
  <c r="B6752" i="5" s="1"/>
  <c r="A6751" i="5"/>
  <c r="B6751" i="5" s="1"/>
  <c r="A6750" i="5"/>
  <c r="B6750" i="5" s="1"/>
  <c r="A6749" i="5"/>
  <c r="B6749" i="5" s="1"/>
  <c r="A6748" i="5"/>
  <c r="B6748" i="5" s="1"/>
  <c r="A6747" i="5"/>
  <c r="B6747" i="5" s="1"/>
  <c r="A6746" i="5"/>
  <c r="B6746" i="5" s="1"/>
  <c r="A6745" i="5"/>
  <c r="B6745" i="5" s="1"/>
  <c r="A6744" i="5"/>
  <c r="B6744" i="5" s="1"/>
  <c r="A6743" i="5"/>
  <c r="B6743" i="5" s="1"/>
  <c r="A6742" i="5"/>
  <c r="B6742" i="5" s="1"/>
  <c r="A6741" i="5"/>
  <c r="B6741" i="5" s="1"/>
  <c r="A6740" i="5"/>
  <c r="B6740" i="5" s="1"/>
  <c r="A6739" i="5"/>
  <c r="B6739" i="5" s="1"/>
  <c r="A6738" i="5"/>
  <c r="B6738" i="5" s="1"/>
  <c r="A6737" i="5"/>
  <c r="B6737" i="5" s="1"/>
  <c r="A6736" i="5"/>
  <c r="B6736" i="5" s="1"/>
  <c r="A6735" i="5"/>
  <c r="B6735" i="5" s="1"/>
  <c r="A6734" i="5"/>
  <c r="B6734" i="5" s="1"/>
  <c r="A6733" i="5"/>
  <c r="B6733" i="5" s="1"/>
  <c r="A6732" i="5"/>
  <c r="B6732" i="5" s="1"/>
  <c r="A6731" i="5"/>
  <c r="B6731" i="5" s="1"/>
  <c r="A6730" i="5"/>
  <c r="B6730" i="5" s="1"/>
  <c r="A6729" i="5"/>
  <c r="B6729" i="5" s="1"/>
  <c r="A6728" i="5"/>
  <c r="B6728" i="5" s="1"/>
  <c r="A6727" i="5"/>
  <c r="B6727" i="5" s="1"/>
  <c r="A6726" i="5"/>
  <c r="B6726" i="5" s="1"/>
  <c r="A6725" i="5"/>
  <c r="B6725" i="5" s="1"/>
  <c r="A6724" i="5"/>
  <c r="B6724" i="5" s="1"/>
  <c r="A6723" i="5"/>
  <c r="B6723" i="5" s="1"/>
  <c r="A6722" i="5"/>
  <c r="B6722" i="5" s="1"/>
  <c r="B6721" i="5"/>
  <c r="A6721" i="5"/>
  <c r="A6720" i="5"/>
  <c r="B6720" i="5" s="1"/>
  <c r="A6719" i="5"/>
  <c r="B6719" i="5" s="1"/>
  <c r="A6718" i="5"/>
  <c r="B6718" i="5" s="1"/>
  <c r="A6717" i="5"/>
  <c r="B6717" i="5" s="1"/>
  <c r="A6716" i="5"/>
  <c r="B6716" i="5" s="1"/>
  <c r="A6715" i="5"/>
  <c r="B6715" i="5" s="1"/>
  <c r="A6714" i="5"/>
  <c r="B6714" i="5" s="1"/>
  <c r="A6713" i="5"/>
  <c r="B6713" i="5" s="1"/>
  <c r="A6712" i="5"/>
  <c r="B6712" i="5" s="1"/>
  <c r="A6711" i="5"/>
  <c r="B6711" i="5" s="1"/>
  <c r="A6710" i="5"/>
  <c r="B6710" i="5" s="1"/>
  <c r="A6709" i="5"/>
  <c r="B6709" i="5" s="1"/>
  <c r="A6708" i="5"/>
  <c r="B6708" i="5" s="1"/>
  <c r="A6707" i="5"/>
  <c r="B6707" i="5" s="1"/>
  <c r="A6706" i="5"/>
  <c r="B6706" i="5" s="1"/>
  <c r="A6705" i="5"/>
  <c r="B6705" i="5" s="1"/>
  <c r="A6704" i="5"/>
  <c r="B6704" i="5" s="1"/>
  <c r="A6703" i="5"/>
  <c r="B6703" i="5" s="1"/>
  <c r="A6702" i="5"/>
  <c r="B6702" i="5" s="1"/>
  <c r="A6701" i="5"/>
  <c r="B6701" i="5" s="1"/>
  <c r="A6700" i="5"/>
  <c r="B6700" i="5" s="1"/>
  <c r="A6699" i="5"/>
  <c r="B6699" i="5" s="1"/>
  <c r="A6698" i="5"/>
  <c r="B6698" i="5" s="1"/>
  <c r="A6697" i="5"/>
  <c r="B6697" i="5" s="1"/>
  <c r="A6696" i="5"/>
  <c r="B6696" i="5" s="1"/>
  <c r="A6695" i="5"/>
  <c r="B6695" i="5" s="1"/>
  <c r="A6694" i="5"/>
  <c r="B6694" i="5" s="1"/>
  <c r="A6693" i="5"/>
  <c r="B6693" i="5" s="1"/>
  <c r="A6692" i="5"/>
  <c r="B6692" i="5" s="1"/>
  <c r="A6691" i="5"/>
  <c r="B6691" i="5" s="1"/>
  <c r="A6690" i="5"/>
  <c r="B6690" i="5" s="1"/>
  <c r="A6689" i="5"/>
  <c r="B6689" i="5" s="1"/>
  <c r="A6688" i="5"/>
  <c r="B6688" i="5" s="1"/>
  <c r="A6687" i="5"/>
  <c r="B6687" i="5" s="1"/>
  <c r="A6686" i="5"/>
  <c r="B6686" i="5" s="1"/>
  <c r="A6685" i="5"/>
  <c r="B6685" i="5" s="1"/>
  <c r="A6684" i="5"/>
  <c r="B6684" i="5" s="1"/>
  <c r="A6683" i="5"/>
  <c r="B6683" i="5" s="1"/>
  <c r="A6682" i="5"/>
  <c r="B6682" i="5" s="1"/>
  <c r="A6681" i="5"/>
  <c r="B6681" i="5" s="1"/>
  <c r="A6680" i="5"/>
  <c r="B6680" i="5" s="1"/>
  <c r="A6679" i="5"/>
  <c r="B6679" i="5" s="1"/>
  <c r="A6678" i="5"/>
  <c r="B6678" i="5" s="1"/>
  <c r="A6677" i="5"/>
  <c r="B6677" i="5" s="1"/>
  <c r="A6676" i="5"/>
  <c r="B6676" i="5" s="1"/>
  <c r="A6675" i="5"/>
  <c r="B6675" i="5" s="1"/>
  <c r="A6674" i="5"/>
  <c r="B6674" i="5" s="1"/>
  <c r="A6673" i="5"/>
  <c r="B6673" i="5" s="1"/>
  <c r="A6672" i="5"/>
  <c r="B6672" i="5" s="1"/>
  <c r="A6671" i="5"/>
  <c r="B6671" i="5" s="1"/>
  <c r="A6670" i="5"/>
  <c r="B6670" i="5" s="1"/>
  <c r="A6669" i="5"/>
  <c r="B6669" i="5" s="1"/>
  <c r="A6668" i="5"/>
  <c r="B6668" i="5" s="1"/>
  <c r="A6667" i="5"/>
  <c r="B6667" i="5" s="1"/>
  <c r="A6666" i="5"/>
  <c r="B6666" i="5" s="1"/>
  <c r="A6665" i="5"/>
  <c r="B6665" i="5" s="1"/>
  <c r="A6664" i="5"/>
  <c r="B6664" i="5" s="1"/>
  <c r="A6663" i="5"/>
  <c r="B6663" i="5" s="1"/>
  <c r="A6662" i="5"/>
  <c r="B6662" i="5" s="1"/>
  <c r="A6661" i="5"/>
  <c r="B6661" i="5" s="1"/>
  <c r="A6660" i="5"/>
  <c r="B6660" i="5" s="1"/>
  <c r="A6659" i="5"/>
  <c r="B6659" i="5" s="1"/>
  <c r="A6658" i="5"/>
  <c r="B6658" i="5" s="1"/>
  <c r="A6657" i="5"/>
  <c r="B6657" i="5" s="1"/>
  <c r="A6656" i="5"/>
  <c r="B6656" i="5" s="1"/>
  <c r="A6655" i="5"/>
  <c r="B6655" i="5" s="1"/>
  <c r="A6654" i="5"/>
  <c r="B6654" i="5" s="1"/>
  <c r="A6653" i="5"/>
  <c r="B6653" i="5" s="1"/>
  <c r="A6652" i="5"/>
  <c r="B6652" i="5" s="1"/>
  <c r="A6651" i="5"/>
  <c r="B6651" i="5" s="1"/>
  <c r="A6650" i="5"/>
  <c r="B6650" i="5" s="1"/>
  <c r="A6649" i="5"/>
  <c r="B6649" i="5" s="1"/>
  <c r="A6648" i="5"/>
  <c r="B6648" i="5" s="1"/>
  <c r="A6647" i="5"/>
  <c r="B6647" i="5" s="1"/>
  <c r="A6646" i="5"/>
  <c r="B6646" i="5" s="1"/>
  <c r="A6645" i="5"/>
  <c r="B6645" i="5" s="1"/>
  <c r="A6644" i="5"/>
  <c r="B6644" i="5" s="1"/>
  <c r="A6643" i="5"/>
  <c r="B6643" i="5" s="1"/>
  <c r="A6642" i="5"/>
  <c r="B6642" i="5" s="1"/>
  <c r="B6641" i="5"/>
  <c r="A6641" i="5"/>
  <c r="A6640" i="5"/>
  <c r="B6640" i="5" s="1"/>
  <c r="A6639" i="5"/>
  <c r="B6639" i="5" s="1"/>
  <c r="A6638" i="5"/>
  <c r="B6638" i="5" s="1"/>
  <c r="A6637" i="5"/>
  <c r="B6637" i="5" s="1"/>
  <c r="A6636" i="5"/>
  <c r="B6636" i="5" s="1"/>
  <c r="A6635" i="5"/>
  <c r="B6635" i="5" s="1"/>
  <c r="A6634" i="5"/>
  <c r="B6634" i="5" s="1"/>
  <c r="A6633" i="5"/>
  <c r="B6633" i="5" s="1"/>
  <c r="A6632" i="5"/>
  <c r="B6632" i="5" s="1"/>
  <c r="A6631" i="5"/>
  <c r="B6631" i="5" s="1"/>
  <c r="A6630" i="5"/>
  <c r="B6630" i="5" s="1"/>
  <c r="A6629" i="5"/>
  <c r="B6629" i="5" s="1"/>
  <c r="A6628" i="5"/>
  <c r="B6628" i="5" s="1"/>
  <c r="A6627" i="5"/>
  <c r="B6627" i="5" s="1"/>
  <c r="A6626" i="5"/>
  <c r="B6626" i="5" s="1"/>
  <c r="A6625" i="5"/>
  <c r="B6625" i="5" s="1"/>
  <c r="A6624" i="5"/>
  <c r="B6624" i="5" s="1"/>
  <c r="A6623" i="5"/>
  <c r="B6623" i="5" s="1"/>
  <c r="A6622" i="5"/>
  <c r="B6622" i="5" s="1"/>
  <c r="A6621" i="5"/>
  <c r="B6621" i="5" s="1"/>
  <c r="A6620" i="5"/>
  <c r="B6620" i="5" s="1"/>
  <c r="A6619" i="5"/>
  <c r="B6619" i="5" s="1"/>
  <c r="A6618" i="5"/>
  <c r="B6618" i="5" s="1"/>
  <c r="A6617" i="5"/>
  <c r="B6617" i="5" s="1"/>
  <c r="A6616" i="5"/>
  <c r="B6616" i="5" s="1"/>
  <c r="A6615" i="5"/>
  <c r="B6615" i="5" s="1"/>
  <c r="A6614" i="5"/>
  <c r="B6614" i="5" s="1"/>
  <c r="A6613" i="5"/>
  <c r="B6613" i="5" s="1"/>
  <c r="A6612" i="5"/>
  <c r="B6612" i="5" s="1"/>
  <c r="A6611" i="5"/>
  <c r="B6611" i="5" s="1"/>
  <c r="A6610" i="5"/>
  <c r="B6610" i="5" s="1"/>
  <c r="A6609" i="5"/>
  <c r="B6609" i="5" s="1"/>
  <c r="A6608" i="5"/>
  <c r="B6608" i="5" s="1"/>
  <c r="A6607" i="5"/>
  <c r="B6607" i="5" s="1"/>
  <c r="A6606" i="5"/>
  <c r="B6606" i="5" s="1"/>
  <c r="A6605" i="5"/>
  <c r="B6605" i="5" s="1"/>
  <c r="A6604" i="5"/>
  <c r="B6604" i="5" s="1"/>
  <c r="A6603" i="5"/>
  <c r="B6603" i="5" s="1"/>
  <c r="A6602" i="5"/>
  <c r="B6602" i="5" s="1"/>
  <c r="A6601" i="5"/>
  <c r="B6601" i="5" s="1"/>
  <c r="A6600" i="5"/>
  <c r="B6600" i="5" s="1"/>
  <c r="A6599" i="5"/>
  <c r="B6599" i="5" s="1"/>
  <c r="A6598" i="5"/>
  <c r="B6598" i="5" s="1"/>
  <c r="A6597" i="5"/>
  <c r="B6597" i="5" s="1"/>
  <c r="A6596" i="5"/>
  <c r="B6596" i="5" s="1"/>
  <c r="A6595" i="5"/>
  <c r="B6595" i="5" s="1"/>
  <c r="A6594" i="5"/>
  <c r="B6594" i="5" s="1"/>
  <c r="A6593" i="5"/>
  <c r="B6593" i="5" s="1"/>
  <c r="A6592" i="5"/>
  <c r="B6592" i="5" s="1"/>
  <c r="A6591" i="5"/>
  <c r="B6591" i="5" s="1"/>
  <c r="A6590" i="5"/>
  <c r="B6590" i="5" s="1"/>
  <c r="A6589" i="5"/>
  <c r="B6589" i="5" s="1"/>
  <c r="A6588" i="5"/>
  <c r="B6588" i="5" s="1"/>
  <c r="A6587" i="5"/>
  <c r="B6587" i="5" s="1"/>
  <c r="A6586" i="5"/>
  <c r="B6586" i="5" s="1"/>
  <c r="A6585" i="5"/>
  <c r="B6585" i="5" s="1"/>
  <c r="A6584" i="5"/>
  <c r="B6584" i="5" s="1"/>
  <c r="A6583" i="5"/>
  <c r="B6583" i="5" s="1"/>
  <c r="A6582" i="5"/>
  <c r="B6582" i="5" s="1"/>
  <c r="A6581" i="5"/>
  <c r="B6581" i="5" s="1"/>
  <c r="A6580" i="5"/>
  <c r="B6580" i="5" s="1"/>
  <c r="A6579" i="5"/>
  <c r="B6579" i="5" s="1"/>
  <c r="A6578" i="5"/>
  <c r="B6578" i="5" s="1"/>
  <c r="A6577" i="5"/>
  <c r="B6577" i="5" s="1"/>
  <c r="A6576" i="5"/>
  <c r="B6576" i="5" s="1"/>
  <c r="A6575" i="5"/>
  <c r="B6575" i="5" s="1"/>
  <c r="A6574" i="5"/>
  <c r="B6574" i="5" s="1"/>
  <c r="A6573" i="5"/>
  <c r="B6573" i="5" s="1"/>
  <c r="A6572" i="5"/>
  <c r="B6572" i="5" s="1"/>
  <c r="A6571" i="5"/>
  <c r="B6571" i="5" s="1"/>
  <c r="A6570" i="5"/>
  <c r="B6570" i="5" s="1"/>
  <c r="A6569" i="5"/>
  <c r="B6569" i="5" s="1"/>
  <c r="A6568" i="5"/>
  <c r="B6568" i="5" s="1"/>
  <c r="A6567" i="5"/>
  <c r="B6567" i="5" s="1"/>
  <c r="A6566" i="5"/>
  <c r="B6566" i="5" s="1"/>
  <c r="A6565" i="5"/>
  <c r="B6565" i="5" s="1"/>
  <c r="A6564" i="5"/>
  <c r="B6564" i="5" s="1"/>
  <c r="A6563" i="5"/>
  <c r="B6563" i="5" s="1"/>
  <c r="A6562" i="5"/>
  <c r="B6562" i="5" s="1"/>
  <c r="A6561" i="5"/>
  <c r="B6561" i="5" s="1"/>
  <c r="A6560" i="5"/>
  <c r="B6560" i="5" s="1"/>
  <c r="A6559" i="5"/>
  <c r="B6559" i="5" s="1"/>
  <c r="A6558" i="5"/>
  <c r="B6558" i="5" s="1"/>
  <c r="A6557" i="5"/>
  <c r="B6557" i="5" s="1"/>
  <c r="A6556" i="5"/>
  <c r="B6556" i="5" s="1"/>
  <c r="A6555" i="5"/>
  <c r="B6555" i="5" s="1"/>
  <c r="A6554" i="5"/>
  <c r="B6554" i="5" s="1"/>
  <c r="B6553" i="5"/>
  <c r="A6553" i="5"/>
  <c r="A6552" i="5"/>
  <c r="B6552" i="5" s="1"/>
  <c r="A6551" i="5"/>
  <c r="B6551" i="5" s="1"/>
  <c r="A6550" i="5"/>
  <c r="B6550" i="5" s="1"/>
  <c r="A6549" i="5"/>
  <c r="B6549" i="5" s="1"/>
  <c r="A6548" i="5"/>
  <c r="B6548" i="5" s="1"/>
  <c r="A6547" i="5"/>
  <c r="B6547" i="5" s="1"/>
  <c r="A6546" i="5"/>
  <c r="B6546" i="5" s="1"/>
  <c r="A6545" i="5"/>
  <c r="B6545" i="5" s="1"/>
  <c r="A6544" i="5"/>
  <c r="B6544" i="5" s="1"/>
  <c r="A6543" i="5"/>
  <c r="B6543" i="5" s="1"/>
  <c r="A6542" i="5"/>
  <c r="B6542" i="5" s="1"/>
  <c r="A6541" i="5"/>
  <c r="B6541" i="5" s="1"/>
  <c r="A6540" i="5"/>
  <c r="B6540" i="5" s="1"/>
  <c r="A6539" i="5"/>
  <c r="B6539" i="5" s="1"/>
  <c r="A6538" i="5"/>
  <c r="B6538" i="5" s="1"/>
  <c r="A6537" i="5"/>
  <c r="B6537" i="5" s="1"/>
  <c r="A6536" i="5"/>
  <c r="B6536" i="5" s="1"/>
  <c r="A6535" i="5"/>
  <c r="B6535" i="5" s="1"/>
  <c r="A6534" i="5"/>
  <c r="B6534" i="5" s="1"/>
  <c r="A6533" i="5"/>
  <c r="B6533" i="5" s="1"/>
  <c r="A6532" i="5"/>
  <c r="B6532" i="5" s="1"/>
  <c r="A6531" i="5"/>
  <c r="B6531" i="5" s="1"/>
  <c r="A6530" i="5"/>
  <c r="B6530" i="5" s="1"/>
  <c r="A6529" i="5"/>
  <c r="B6529" i="5" s="1"/>
  <c r="A6528" i="5"/>
  <c r="B6528" i="5" s="1"/>
  <c r="A6527" i="5"/>
  <c r="B6527" i="5" s="1"/>
  <c r="A6526" i="5"/>
  <c r="B6526" i="5" s="1"/>
  <c r="A6525" i="5"/>
  <c r="B6525" i="5" s="1"/>
  <c r="A6524" i="5"/>
  <c r="B6524" i="5" s="1"/>
  <c r="A6523" i="5"/>
  <c r="B6523" i="5" s="1"/>
  <c r="A6522" i="5"/>
  <c r="B6522" i="5" s="1"/>
  <c r="A6521" i="5"/>
  <c r="B6521" i="5" s="1"/>
  <c r="A6520" i="5"/>
  <c r="B6520" i="5" s="1"/>
  <c r="A6519" i="5"/>
  <c r="B6519" i="5" s="1"/>
  <c r="A6518" i="5"/>
  <c r="B6518" i="5" s="1"/>
  <c r="A6517" i="5"/>
  <c r="B6517" i="5" s="1"/>
  <c r="A6516" i="5"/>
  <c r="B6516" i="5" s="1"/>
  <c r="A6515" i="5"/>
  <c r="B6515" i="5" s="1"/>
  <c r="A6514" i="5"/>
  <c r="B6514" i="5" s="1"/>
  <c r="A6513" i="5"/>
  <c r="B6513" i="5" s="1"/>
  <c r="A6512" i="5"/>
  <c r="B6512" i="5" s="1"/>
  <c r="A6511" i="5"/>
  <c r="B6511" i="5" s="1"/>
  <c r="A6510" i="5"/>
  <c r="B6510" i="5" s="1"/>
  <c r="A6509" i="5"/>
  <c r="B6509" i="5" s="1"/>
  <c r="A6508" i="5"/>
  <c r="B6508" i="5" s="1"/>
  <c r="A6507" i="5"/>
  <c r="B6507" i="5" s="1"/>
  <c r="A6506" i="5"/>
  <c r="B6506" i="5" s="1"/>
  <c r="A6505" i="5"/>
  <c r="B6505" i="5" s="1"/>
  <c r="A6504" i="5"/>
  <c r="B6504" i="5" s="1"/>
  <c r="A6503" i="5"/>
  <c r="B6503" i="5" s="1"/>
  <c r="A6502" i="5"/>
  <c r="B6502" i="5" s="1"/>
  <c r="A6501" i="5"/>
  <c r="B6501" i="5" s="1"/>
  <c r="A6500" i="5"/>
  <c r="B6500" i="5" s="1"/>
  <c r="A6499" i="5"/>
  <c r="B6499" i="5" s="1"/>
  <c r="A6498" i="5"/>
  <c r="B6498" i="5" s="1"/>
  <c r="A6497" i="5"/>
  <c r="B6497" i="5" s="1"/>
  <c r="A6496" i="5"/>
  <c r="B6496" i="5" s="1"/>
  <c r="A6495" i="5"/>
  <c r="B6495" i="5" s="1"/>
  <c r="A6494" i="5"/>
  <c r="B6494" i="5" s="1"/>
  <c r="A6493" i="5"/>
  <c r="B6493" i="5" s="1"/>
  <c r="A6492" i="5"/>
  <c r="B6492" i="5" s="1"/>
  <c r="A6491" i="5"/>
  <c r="B6491" i="5" s="1"/>
  <c r="A6490" i="5"/>
  <c r="B6490" i="5" s="1"/>
  <c r="A6489" i="5"/>
  <c r="B6489" i="5" s="1"/>
  <c r="A6488" i="5"/>
  <c r="B6488" i="5" s="1"/>
  <c r="A6487" i="5"/>
  <c r="B6487" i="5" s="1"/>
  <c r="A6486" i="5"/>
  <c r="B6486" i="5" s="1"/>
  <c r="A6485" i="5"/>
  <c r="B6485" i="5" s="1"/>
  <c r="A6484" i="5"/>
  <c r="B6484" i="5" s="1"/>
  <c r="A6483" i="5"/>
  <c r="B6483" i="5" s="1"/>
  <c r="A6482" i="5"/>
  <c r="B6482" i="5" s="1"/>
  <c r="A6481" i="5"/>
  <c r="B6481" i="5" s="1"/>
  <c r="A6480" i="5"/>
  <c r="B6480" i="5" s="1"/>
  <c r="A6479" i="5"/>
  <c r="B6479" i="5" s="1"/>
  <c r="A6478" i="5"/>
  <c r="B6478" i="5" s="1"/>
  <c r="A6477" i="5"/>
  <c r="B6477" i="5" s="1"/>
  <c r="A6476" i="5"/>
  <c r="B6476" i="5" s="1"/>
  <c r="A6475" i="5"/>
  <c r="B6475" i="5" s="1"/>
  <c r="A6474" i="5"/>
  <c r="B6474" i="5" s="1"/>
  <c r="A6473" i="5"/>
  <c r="B6473" i="5" s="1"/>
  <c r="A6472" i="5"/>
  <c r="B6472" i="5" s="1"/>
  <c r="A6471" i="5"/>
  <c r="B6471" i="5" s="1"/>
  <c r="A6470" i="5"/>
  <c r="B6470" i="5" s="1"/>
  <c r="A6469" i="5"/>
  <c r="B6469" i="5" s="1"/>
  <c r="A6468" i="5"/>
  <c r="B6468" i="5" s="1"/>
  <c r="A6467" i="5"/>
  <c r="B6467" i="5" s="1"/>
  <c r="A6466" i="5"/>
  <c r="B6466" i="5" s="1"/>
  <c r="A6465" i="5"/>
  <c r="B6465" i="5" s="1"/>
  <c r="A6464" i="5"/>
  <c r="B6464" i="5" s="1"/>
  <c r="A6463" i="5"/>
  <c r="B6463" i="5" s="1"/>
  <c r="A6462" i="5"/>
  <c r="B6462" i="5" s="1"/>
  <c r="A6461" i="5"/>
  <c r="B6461" i="5" s="1"/>
  <c r="A6460" i="5"/>
  <c r="B6460" i="5" s="1"/>
  <c r="A6459" i="5"/>
  <c r="B6459" i="5" s="1"/>
  <c r="A6458" i="5"/>
  <c r="B6458" i="5" s="1"/>
  <c r="A6457" i="5"/>
  <c r="B6457" i="5" s="1"/>
  <c r="A6456" i="5"/>
  <c r="B6456" i="5" s="1"/>
  <c r="A6455" i="5"/>
  <c r="B6455" i="5" s="1"/>
  <c r="A6454" i="5"/>
  <c r="B6454" i="5" s="1"/>
  <c r="A6453" i="5"/>
  <c r="B6453" i="5" s="1"/>
  <c r="A6452" i="5"/>
  <c r="B6452" i="5" s="1"/>
  <c r="A6451" i="5"/>
  <c r="B6451" i="5" s="1"/>
  <c r="A6450" i="5"/>
  <c r="B6450" i="5" s="1"/>
  <c r="A6449" i="5"/>
  <c r="B6449" i="5" s="1"/>
  <c r="A6448" i="5"/>
  <c r="B6448" i="5" s="1"/>
  <c r="A6447" i="5"/>
  <c r="B6447" i="5" s="1"/>
  <c r="A6446" i="5"/>
  <c r="B6446" i="5" s="1"/>
  <c r="A6445" i="5"/>
  <c r="B6445" i="5" s="1"/>
  <c r="A6444" i="5"/>
  <c r="B6444" i="5" s="1"/>
  <c r="A6443" i="5"/>
  <c r="B6443" i="5" s="1"/>
  <c r="A6442" i="5"/>
  <c r="B6442" i="5" s="1"/>
  <c r="A6441" i="5"/>
  <c r="B6441" i="5" s="1"/>
  <c r="A6440" i="5"/>
  <c r="B6440" i="5" s="1"/>
  <c r="A6439" i="5"/>
  <c r="B6439" i="5" s="1"/>
  <c r="A6438" i="5"/>
  <c r="B6438" i="5" s="1"/>
  <c r="A6437" i="5"/>
  <c r="B6437" i="5" s="1"/>
  <c r="A6436" i="5"/>
  <c r="B6436" i="5" s="1"/>
  <c r="A6435" i="5"/>
  <c r="B6435" i="5" s="1"/>
  <c r="A6434" i="5"/>
  <c r="B6434" i="5" s="1"/>
  <c r="A6433" i="5"/>
  <c r="B6433" i="5" s="1"/>
  <c r="A6432" i="5"/>
  <c r="B6432" i="5" s="1"/>
  <c r="A6431" i="5"/>
  <c r="B6431" i="5" s="1"/>
  <c r="A6430" i="5"/>
  <c r="B6430" i="5" s="1"/>
  <c r="A6429" i="5"/>
  <c r="B6429" i="5" s="1"/>
  <c r="A6428" i="5"/>
  <c r="B6428" i="5" s="1"/>
  <c r="A6427" i="5"/>
  <c r="B6427" i="5" s="1"/>
  <c r="A6426" i="5"/>
  <c r="B6426" i="5" s="1"/>
  <c r="A6425" i="5"/>
  <c r="B6425" i="5" s="1"/>
  <c r="A6424" i="5"/>
  <c r="B6424" i="5" s="1"/>
  <c r="A6423" i="5"/>
  <c r="B6423" i="5" s="1"/>
  <c r="A6422" i="5"/>
  <c r="B6422" i="5" s="1"/>
  <c r="A6421" i="5"/>
  <c r="B6421" i="5" s="1"/>
  <c r="A6420" i="5"/>
  <c r="B6420" i="5" s="1"/>
  <c r="A6419" i="5"/>
  <c r="B6419" i="5" s="1"/>
  <c r="A6418" i="5"/>
  <c r="B6418" i="5" s="1"/>
  <c r="A6417" i="5"/>
  <c r="B6417" i="5" s="1"/>
  <c r="A6416" i="5"/>
  <c r="B6416" i="5" s="1"/>
  <c r="A6415" i="5"/>
  <c r="B6415" i="5" s="1"/>
  <c r="A6414" i="5"/>
  <c r="B6414" i="5" s="1"/>
  <c r="A6413" i="5"/>
  <c r="B6413" i="5" s="1"/>
  <c r="A6412" i="5"/>
  <c r="B6412" i="5" s="1"/>
  <c r="A6411" i="5"/>
  <c r="B6411" i="5" s="1"/>
  <c r="A6410" i="5"/>
  <c r="B6410" i="5" s="1"/>
  <c r="A6409" i="5"/>
  <c r="B6409" i="5" s="1"/>
  <c r="A6408" i="5"/>
  <c r="B6408" i="5" s="1"/>
  <c r="A6407" i="5"/>
  <c r="B6407" i="5" s="1"/>
  <c r="A6406" i="5"/>
  <c r="B6406" i="5" s="1"/>
  <c r="A6405" i="5"/>
  <c r="B6405" i="5" s="1"/>
  <c r="A6404" i="5"/>
  <c r="B6404" i="5" s="1"/>
  <c r="A6403" i="5"/>
  <c r="B6403" i="5" s="1"/>
  <c r="A6402" i="5"/>
  <c r="B6402" i="5" s="1"/>
  <c r="B6401" i="5"/>
  <c r="A6401" i="5"/>
  <c r="A6400" i="5"/>
  <c r="B6400" i="5" s="1"/>
  <c r="A6399" i="5"/>
  <c r="B6399" i="5" s="1"/>
  <c r="A6398" i="5"/>
  <c r="B6398" i="5" s="1"/>
  <c r="A6397" i="5"/>
  <c r="B6397" i="5" s="1"/>
  <c r="A6396" i="5"/>
  <c r="B6396" i="5" s="1"/>
  <c r="A6395" i="5"/>
  <c r="B6395" i="5" s="1"/>
  <c r="A6394" i="5"/>
  <c r="B6394" i="5" s="1"/>
  <c r="A6393" i="5"/>
  <c r="B6393" i="5" s="1"/>
  <c r="A6392" i="5"/>
  <c r="B6392" i="5" s="1"/>
  <c r="A6391" i="5"/>
  <c r="B6391" i="5" s="1"/>
  <c r="A6390" i="5"/>
  <c r="B6390" i="5" s="1"/>
  <c r="A6389" i="5"/>
  <c r="B6389" i="5" s="1"/>
  <c r="A6388" i="5"/>
  <c r="B6388" i="5" s="1"/>
  <c r="A6387" i="5"/>
  <c r="B6387" i="5" s="1"/>
  <c r="A6386" i="5"/>
  <c r="B6386" i="5" s="1"/>
  <c r="A6385" i="5"/>
  <c r="B6385" i="5" s="1"/>
  <c r="A6384" i="5"/>
  <c r="B6384" i="5" s="1"/>
  <c r="A6383" i="5"/>
  <c r="B6383" i="5" s="1"/>
  <c r="A6382" i="5"/>
  <c r="B6382" i="5" s="1"/>
  <c r="A6381" i="5"/>
  <c r="B6381" i="5" s="1"/>
  <c r="A6380" i="5"/>
  <c r="B6380" i="5" s="1"/>
  <c r="A6379" i="5"/>
  <c r="B6379" i="5" s="1"/>
  <c r="A6378" i="5"/>
  <c r="B6378" i="5" s="1"/>
  <c r="A6377" i="5"/>
  <c r="B6377" i="5" s="1"/>
  <c r="A6376" i="5"/>
  <c r="B6376" i="5" s="1"/>
  <c r="A6375" i="5"/>
  <c r="B6375" i="5" s="1"/>
  <c r="A6374" i="5"/>
  <c r="B6374" i="5" s="1"/>
  <c r="A6373" i="5"/>
  <c r="B6373" i="5" s="1"/>
  <c r="A6372" i="5"/>
  <c r="B6372" i="5" s="1"/>
  <c r="A6371" i="5"/>
  <c r="B6371" i="5" s="1"/>
  <c r="A6370" i="5"/>
  <c r="B6370" i="5" s="1"/>
  <c r="A6369" i="5"/>
  <c r="B6369" i="5" s="1"/>
  <c r="A6368" i="5"/>
  <c r="B6368" i="5" s="1"/>
  <c r="A6367" i="5"/>
  <c r="B6367" i="5" s="1"/>
  <c r="A6366" i="5"/>
  <c r="B6366" i="5" s="1"/>
  <c r="A6365" i="5"/>
  <c r="B6365" i="5" s="1"/>
  <c r="A6364" i="5"/>
  <c r="B6364" i="5" s="1"/>
  <c r="A6363" i="5"/>
  <c r="B6363" i="5" s="1"/>
  <c r="A6362" i="5"/>
  <c r="B6362" i="5" s="1"/>
  <c r="A6361" i="5"/>
  <c r="B6361" i="5" s="1"/>
  <c r="A6360" i="5"/>
  <c r="B6360" i="5" s="1"/>
  <c r="A6359" i="5"/>
  <c r="B6359" i="5" s="1"/>
  <c r="A6358" i="5"/>
  <c r="B6358" i="5" s="1"/>
  <c r="A6357" i="5"/>
  <c r="B6357" i="5" s="1"/>
  <c r="A6356" i="5"/>
  <c r="B6356" i="5" s="1"/>
  <c r="A6355" i="5"/>
  <c r="B6355" i="5" s="1"/>
  <c r="A6354" i="5"/>
  <c r="B6354" i="5" s="1"/>
  <c r="B6353" i="5"/>
  <c r="A6353" i="5"/>
  <c r="A6352" i="5"/>
  <c r="B6352" i="5" s="1"/>
  <c r="A6351" i="5"/>
  <c r="B6351" i="5" s="1"/>
  <c r="A6350" i="5"/>
  <c r="B6350" i="5" s="1"/>
  <c r="A6349" i="5"/>
  <c r="B6349" i="5" s="1"/>
  <c r="A6348" i="5"/>
  <c r="B6348" i="5" s="1"/>
  <c r="A6347" i="5"/>
  <c r="B6347" i="5" s="1"/>
  <c r="A6346" i="5"/>
  <c r="B6346" i="5" s="1"/>
  <c r="A6345" i="5"/>
  <c r="B6345" i="5" s="1"/>
  <c r="A6344" i="5"/>
  <c r="B6344" i="5" s="1"/>
  <c r="A6343" i="5"/>
  <c r="B6343" i="5" s="1"/>
  <c r="A6342" i="5"/>
  <c r="B6342" i="5" s="1"/>
  <c r="A6341" i="5"/>
  <c r="B6341" i="5" s="1"/>
  <c r="A6340" i="5"/>
  <c r="B6340" i="5" s="1"/>
  <c r="A6339" i="5"/>
  <c r="B6339" i="5" s="1"/>
  <c r="A6338" i="5"/>
  <c r="B6338" i="5" s="1"/>
  <c r="A6337" i="5"/>
  <c r="B6337" i="5" s="1"/>
  <c r="A6336" i="5"/>
  <c r="B6336" i="5" s="1"/>
  <c r="A6335" i="5"/>
  <c r="B6335" i="5" s="1"/>
  <c r="A6334" i="5"/>
  <c r="B6334" i="5" s="1"/>
  <c r="A6333" i="5"/>
  <c r="B6333" i="5" s="1"/>
  <c r="A6332" i="5"/>
  <c r="B6332" i="5" s="1"/>
  <c r="A6331" i="5"/>
  <c r="B6331" i="5" s="1"/>
  <c r="A6330" i="5"/>
  <c r="B6330" i="5" s="1"/>
  <c r="A6329" i="5"/>
  <c r="B6329" i="5" s="1"/>
  <c r="A6328" i="5"/>
  <c r="B6328" i="5" s="1"/>
  <c r="A6327" i="5"/>
  <c r="B6327" i="5" s="1"/>
  <c r="A6326" i="5"/>
  <c r="B6326" i="5" s="1"/>
  <c r="A6325" i="5"/>
  <c r="B6325" i="5" s="1"/>
  <c r="A6324" i="5"/>
  <c r="B6324" i="5" s="1"/>
  <c r="A6323" i="5"/>
  <c r="B6323" i="5" s="1"/>
  <c r="A6322" i="5"/>
  <c r="B6322" i="5" s="1"/>
  <c r="A6321" i="5"/>
  <c r="B6321" i="5" s="1"/>
  <c r="A6320" i="5"/>
  <c r="B6320" i="5" s="1"/>
  <c r="A6319" i="5"/>
  <c r="B6319" i="5" s="1"/>
  <c r="A6318" i="5"/>
  <c r="B6318" i="5" s="1"/>
  <c r="A6317" i="5"/>
  <c r="B6317" i="5" s="1"/>
  <c r="A6316" i="5"/>
  <c r="B6316" i="5" s="1"/>
  <c r="A6315" i="5"/>
  <c r="B6315" i="5" s="1"/>
  <c r="A6314" i="5"/>
  <c r="B6314" i="5" s="1"/>
  <c r="A6313" i="5"/>
  <c r="B6313" i="5" s="1"/>
  <c r="A6312" i="5"/>
  <c r="B6312" i="5" s="1"/>
  <c r="A6311" i="5"/>
  <c r="B6311" i="5" s="1"/>
  <c r="A6310" i="5"/>
  <c r="B6310" i="5" s="1"/>
  <c r="A6309" i="5"/>
  <c r="B6309" i="5" s="1"/>
  <c r="A6308" i="5"/>
  <c r="B6308" i="5" s="1"/>
  <c r="A6307" i="5"/>
  <c r="B6307" i="5" s="1"/>
  <c r="A6306" i="5"/>
  <c r="B6306" i="5" s="1"/>
  <c r="A6305" i="5"/>
  <c r="B6305" i="5" s="1"/>
  <c r="A6304" i="5"/>
  <c r="B6304" i="5" s="1"/>
  <c r="A6303" i="5"/>
  <c r="B6303" i="5" s="1"/>
  <c r="A6302" i="5"/>
  <c r="B6302" i="5" s="1"/>
  <c r="A6301" i="5"/>
  <c r="B6301" i="5" s="1"/>
  <c r="A6300" i="5"/>
  <c r="B6300" i="5" s="1"/>
  <c r="A6299" i="5"/>
  <c r="B6299" i="5" s="1"/>
  <c r="A6298" i="5"/>
  <c r="B6298" i="5" s="1"/>
  <c r="B6297" i="5"/>
  <c r="A6297" i="5"/>
  <c r="A6296" i="5"/>
  <c r="B6296" i="5" s="1"/>
  <c r="A6295" i="5"/>
  <c r="B6295" i="5" s="1"/>
  <c r="A6294" i="5"/>
  <c r="B6294" i="5" s="1"/>
  <c r="A6293" i="5"/>
  <c r="B6293" i="5" s="1"/>
  <c r="A6292" i="5"/>
  <c r="B6292" i="5" s="1"/>
  <c r="A6291" i="5"/>
  <c r="B6291" i="5" s="1"/>
  <c r="A6290" i="5"/>
  <c r="B6290" i="5" s="1"/>
  <c r="A6289" i="5"/>
  <c r="B6289" i="5" s="1"/>
  <c r="A6288" i="5"/>
  <c r="B6288" i="5" s="1"/>
  <c r="B6287" i="5"/>
  <c r="A6287" i="5"/>
  <c r="A6286" i="5"/>
  <c r="B6286" i="5" s="1"/>
  <c r="A6285" i="5"/>
  <c r="B6285" i="5" s="1"/>
  <c r="A6284" i="5"/>
  <c r="B6284" i="5" s="1"/>
  <c r="A6283" i="5"/>
  <c r="B6283" i="5" s="1"/>
  <c r="A6282" i="5"/>
  <c r="B6282" i="5" s="1"/>
  <c r="A6281" i="5"/>
  <c r="B6281" i="5" s="1"/>
  <c r="A6280" i="5"/>
  <c r="B6280" i="5" s="1"/>
  <c r="A6279" i="5"/>
  <c r="B6279" i="5" s="1"/>
  <c r="A6278" i="5"/>
  <c r="B6278" i="5" s="1"/>
  <c r="A6277" i="5"/>
  <c r="B6277" i="5" s="1"/>
  <c r="A6276" i="5"/>
  <c r="B6276" i="5" s="1"/>
  <c r="A6275" i="5"/>
  <c r="B6275" i="5" s="1"/>
  <c r="A6274" i="5"/>
  <c r="B6274" i="5" s="1"/>
  <c r="A6273" i="5"/>
  <c r="B6273" i="5" s="1"/>
  <c r="A6272" i="5"/>
  <c r="B6272" i="5" s="1"/>
  <c r="A6271" i="5"/>
  <c r="B6271" i="5" s="1"/>
  <c r="A6270" i="5"/>
  <c r="B6270" i="5" s="1"/>
  <c r="A6269" i="5"/>
  <c r="B6269" i="5" s="1"/>
  <c r="A6268" i="5"/>
  <c r="B6268" i="5" s="1"/>
  <c r="A6267" i="5"/>
  <c r="B6267" i="5" s="1"/>
  <c r="A6266" i="5"/>
  <c r="B6266" i="5" s="1"/>
  <c r="A6265" i="5"/>
  <c r="B6265" i="5" s="1"/>
  <c r="A6264" i="5"/>
  <c r="B6264" i="5" s="1"/>
  <c r="A6263" i="5"/>
  <c r="B6263" i="5" s="1"/>
  <c r="A6262" i="5"/>
  <c r="B6262" i="5" s="1"/>
  <c r="A6261" i="5"/>
  <c r="B6261" i="5" s="1"/>
  <c r="A6260" i="5"/>
  <c r="B6260" i="5" s="1"/>
  <c r="A6259" i="5"/>
  <c r="B6259" i="5" s="1"/>
  <c r="A6258" i="5"/>
  <c r="B6258" i="5" s="1"/>
  <c r="A6257" i="5"/>
  <c r="B6257" i="5" s="1"/>
  <c r="A6256" i="5"/>
  <c r="B6256" i="5" s="1"/>
  <c r="A6255" i="5"/>
  <c r="B6255" i="5" s="1"/>
  <c r="A6254" i="5"/>
  <c r="B6254" i="5" s="1"/>
  <c r="A6253" i="5"/>
  <c r="B6253" i="5" s="1"/>
  <c r="A6252" i="5"/>
  <c r="B6252" i="5" s="1"/>
  <c r="A6251" i="5"/>
  <c r="B6251" i="5" s="1"/>
  <c r="A6250" i="5"/>
  <c r="B6250" i="5" s="1"/>
  <c r="A6249" i="5"/>
  <c r="B6249" i="5" s="1"/>
  <c r="A6248" i="5"/>
  <c r="B6248" i="5" s="1"/>
  <c r="A6247" i="5"/>
  <c r="B6247" i="5" s="1"/>
  <c r="A6246" i="5"/>
  <c r="B6246" i="5" s="1"/>
  <c r="A6245" i="5"/>
  <c r="B6245" i="5" s="1"/>
  <c r="A6244" i="5"/>
  <c r="B6244" i="5" s="1"/>
  <c r="A6243" i="5"/>
  <c r="B6243" i="5" s="1"/>
  <c r="A6242" i="5"/>
  <c r="B6242" i="5" s="1"/>
  <c r="A6241" i="5"/>
  <c r="B6241" i="5" s="1"/>
  <c r="A6240" i="5"/>
  <c r="B6240" i="5" s="1"/>
  <c r="A6239" i="5"/>
  <c r="B6239" i="5" s="1"/>
  <c r="A6238" i="5"/>
  <c r="B6238" i="5" s="1"/>
  <c r="A6237" i="5"/>
  <c r="B6237" i="5" s="1"/>
  <c r="A6236" i="5"/>
  <c r="B6236" i="5" s="1"/>
  <c r="A6235" i="5"/>
  <c r="B6235" i="5" s="1"/>
  <c r="A6234" i="5"/>
  <c r="B6234" i="5" s="1"/>
  <c r="A6233" i="5"/>
  <c r="B6233" i="5" s="1"/>
  <c r="A6232" i="5"/>
  <c r="B6232" i="5" s="1"/>
  <c r="B6231" i="5"/>
  <c r="A6231" i="5"/>
  <c r="A6230" i="5"/>
  <c r="B6230" i="5" s="1"/>
  <c r="A6229" i="5"/>
  <c r="B6229" i="5" s="1"/>
  <c r="A6228" i="5"/>
  <c r="B6228" i="5" s="1"/>
  <c r="A6227" i="5"/>
  <c r="B6227" i="5" s="1"/>
  <c r="A6226" i="5"/>
  <c r="B6226" i="5" s="1"/>
  <c r="A6225" i="5"/>
  <c r="B6225" i="5" s="1"/>
  <c r="A6224" i="5"/>
  <c r="B6224" i="5" s="1"/>
  <c r="A6223" i="5"/>
  <c r="B6223" i="5" s="1"/>
  <c r="A6222" i="5"/>
  <c r="B6222" i="5" s="1"/>
  <c r="A6221" i="5"/>
  <c r="B6221" i="5" s="1"/>
  <c r="A6220" i="5"/>
  <c r="B6220" i="5" s="1"/>
  <c r="A6219" i="5"/>
  <c r="B6219" i="5" s="1"/>
  <c r="A6218" i="5"/>
  <c r="B6218" i="5" s="1"/>
  <c r="B6217" i="5"/>
  <c r="A6217" i="5"/>
  <c r="A6216" i="5"/>
  <c r="B6216" i="5" s="1"/>
  <c r="A6215" i="5"/>
  <c r="B6215" i="5" s="1"/>
  <c r="A6214" i="5"/>
  <c r="B6214" i="5" s="1"/>
  <c r="A6213" i="5"/>
  <c r="B6213" i="5" s="1"/>
  <c r="A6212" i="5"/>
  <c r="B6212" i="5" s="1"/>
  <c r="A6211" i="5"/>
  <c r="B6211" i="5" s="1"/>
  <c r="A6210" i="5"/>
  <c r="B6210" i="5" s="1"/>
  <c r="A6209" i="5"/>
  <c r="B6209" i="5" s="1"/>
  <c r="A6208" i="5"/>
  <c r="B6208" i="5" s="1"/>
  <c r="B6207" i="5"/>
  <c r="A6207" i="5"/>
  <c r="A6206" i="5"/>
  <c r="B6206" i="5" s="1"/>
  <c r="A6205" i="5"/>
  <c r="B6205" i="5" s="1"/>
  <c r="A6204" i="5"/>
  <c r="B6204" i="5" s="1"/>
  <c r="A6203" i="5"/>
  <c r="B6203" i="5" s="1"/>
  <c r="A6202" i="5"/>
  <c r="B6202" i="5" s="1"/>
  <c r="A6201" i="5"/>
  <c r="B6201" i="5" s="1"/>
  <c r="A6200" i="5"/>
  <c r="B6200" i="5" s="1"/>
  <c r="A6199" i="5"/>
  <c r="B6199" i="5" s="1"/>
  <c r="A6198" i="5"/>
  <c r="B6198" i="5" s="1"/>
  <c r="A6197" i="5"/>
  <c r="B6197" i="5" s="1"/>
  <c r="A6196" i="5"/>
  <c r="B6196" i="5" s="1"/>
  <c r="A6195" i="5"/>
  <c r="B6195" i="5" s="1"/>
  <c r="A6194" i="5"/>
  <c r="B6194" i="5" s="1"/>
  <c r="A6193" i="5"/>
  <c r="B6193" i="5" s="1"/>
  <c r="A6192" i="5"/>
  <c r="B6192" i="5" s="1"/>
  <c r="A6191" i="5"/>
  <c r="B6191" i="5" s="1"/>
  <c r="A6190" i="5"/>
  <c r="B6190" i="5" s="1"/>
  <c r="A6189" i="5"/>
  <c r="B6189" i="5" s="1"/>
  <c r="A6188" i="5"/>
  <c r="B6188" i="5" s="1"/>
  <c r="A6187" i="5"/>
  <c r="B6187" i="5" s="1"/>
  <c r="A6186" i="5"/>
  <c r="B6186" i="5" s="1"/>
  <c r="A6185" i="5"/>
  <c r="B6185" i="5" s="1"/>
  <c r="A6184" i="5"/>
  <c r="B6184" i="5" s="1"/>
  <c r="A6183" i="5"/>
  <c r="B6183" i="5" s="1"/>
  <c r="A6182" i="5"/>
  <c r="B6182" i="5" s="1"/>
  <c r="A6181" i="5"/>
  <c r="B6181" i="5" s="1"/>
  <c r="A6180" i="5"/>
  <c r="B6180" i="5" s="1"/>
  <c r="A6179" i="5"/>
  <c r="B6179" i="5" s="1"/>
  <c r="A6178" i="5"/>
  <c r="B6178" i="5" s="1"/>
  <c r="A6177" i="5"/>
  <c r="B6177" i="5" s="1"/>
  <c r="A6176" i="5"/>
  <c r="B6176" i="5" s="1"/>
  <c r="A6175" i="5"/>
  <c r="B6175" i="5" s="1"/>
  <c r="A6174" i="5"/>
  <c r="B6174" i="5" s="1"/>
  <c r="A6173" i="5"/>
  <c r="B6173" i="5" s="1"/>
  <c r="A6172" i="5"/>
  <c r="B6172" i="5" s="1"/>
  <c r="A6171" i="5"/>
  <c r="B6171" i="5" s="1"/>
  <c r="A6170" i="5"/>
  <c r="B6170" i="5" s="1"/>
  <c r="A6169" i="5"/>
  <c r="B6169" i="5" s="1"/>
  <c r="A6168" i="5"/>
  <c r="B6168" i="5" s="1"/>
  <c r="B6167" i="5"/>
  <c r="A6167" i="5"/>
  <c r="A6166" i="5"/>
  <c r="B6166" i="5" s="1"/>
  <c r="A6165" i="5"/>
  <c r="B6165" i="5" s="1"/>
  <c r="A6164" i="5"/>
  <c r="B6164" i="5" s="1"/>
  <c r="A6163" i="5"/>
  <c r="B6163" i="5" s="1"/>
  <c r="A6162" i="5"/>
  <c r="B6162" i="5" s="1"/>
  <c r="A6161" i="5"/>
  <c r="B6161" i="5" s="1"/>
  <c r="A6160" i="5"/>
  <c r="B6160" i="5" s="1"/>
  <c r="A6159" i="5"/>
  <c r="B6159" i="5" s="1"/>
  <c r="A6158" i="5"/>
  <c r="B6158" i="5" s="1"/>
  <c r="A6157" i="5"/>
  <c r="B6157" i="5" s="1"/>
  <c r="A6156" i="5"/>
  <c r="B6156" i="5" s="1"/>
  <c r="A6155" i="5"/>
  <c r="B6155" i="5" s="1"/>
  <c r="A6154" i="5"/>
  <c r="B6154" i="5" s="1"/>
  <c r="A6153" i="5"/>
  <c r="B6153" i="5" s="1"/>
  <c r="A6152" i="5"/>
  <c r="B6152" i="5" s="1"/>
  <c r="A6151" i="5"/>
  <c r="B6151" i="5" s="1"/>
  <c r="A6150" i="5"/>
  <c r="B6150" i="5" s="1"/>
  <c r="A6149" i="5"/>
  <c r="B6149" i="5" s="1"/>
  <c r="A6148" i="5"/>
  <c r="B6148" i="5" s="1"/>
  <c r="A6147" i="5"/>
  <c r="B6147" i="5" s="1"/>
  <c r="A6146" i="5"/>
  <c r="B6146" i="5" s="1"/>
  <c r="A6145" i="5"/>
  <c r="B6145" i="5" s="1"/>
  <c r="A6144" i="5"/>
  <c r="B6144" i="5" s="1"/>
  <c r="A6143" i="5"/>
  <c r="B6143" i="5" s="1"/>
  <c r="A6142" i="5"/>
  <c r="B6142" i="5" s="1"/>
  <c r="A6141" i="5"/>
  <c r="B6141" i="5" s="1"/>
  <c r="A6140" i="5"/>
  <c r="B6140" i="5" s="1"/>
  <c r="A6139" i="5"/>
  <c r="B6139" i="5" s="1"/>
  <c r="A6138" i="5"/>
  <c r="B6138" i="5" s="1"/>
  <c r="A6137" i="5"/>
  <c r="B6137" i="5" s="1"/>
  <c r="A6136" i="5"/>
  <c r="B6136" i="5" s="1"/>
  <c r="A6135" i="5"/>
  <c r="B6135" i="5" s="1"/>
  <c r="A6134" i="5"/>
  <c r="B6134" i="5" s="1"/>
  <c r="A6133" i="5"/>
  <c r="B6133" i="5" s="1"/>
  <c r="A6132" i="5"/>
  <c r="B6132" i="5" s="1"/>
  <c r="A6131" i="5"/>
  <c r="B6131" i="5" s="1"/>
  <c r="A6130" i="5"/>
  <c r="B6130" i="5" s="1"/>
  <c r="A6129" i="5"/>
  <c r="B6129" i="5" s="1"/>
  <c r="A6128" i="5"/>
  <c r="B6128" i="5" s="1"/>
  <c r="A6127" i="5"/>
  <c r="B6127" i="5" s="1"/>
  <c r="A6126" i="5"/>
  <c r="B6126" i="5" s="1"/>
  <c r="A6125" i="5"/>
  <c r="B6125" i="5" s="1"/>
  <c r="A6124" i="5"/>
  <c r="B6124" i="5" s="1"/>
  <c r="A6123" i="5"/>
  <c r="B6123" i="5" s="1"/>
  <c r="A6122" i="5"/>
  <c r="B6122" i="5" s="1"/>
  <c r="A6121" i="5"/>
  <c r="B6121" i="5" s="1"/>
  <c r="A6120" i="5"/>
  <c r="B6120" i="5" s="1"/>
  <c r="A6119" i="5"/>
  <c r="B6119" i="5" s="1"/>
  <c r="A6118" i="5"/>
  <c r="B6118" i="5" s="1"/>
  <c r="A6117" i="5"/>
  <c r="B6117" i="5" s="1"/>
  <c r="A6116" i="5"/>
  <c r="B6116" i="5" s="1"/>
  <c r="A6115" i="5"/>
  <c r="B6115" i="5" s="1"/>
  <c r="A6114" i="5"/>
  <c r="B6114" i="5" s="1"/>
  <c r="A6113" i="5"/>
  <c r="B6113" i="5" s="1"/>
  <c r="A6112" i="5"/>
  <c r="B6112" i="5" s="1"/>
  <c r="A6111" i="5"/>
  <c r="B6111" i="5" s="1"/>
  <c r="A6110" i="5"/>
  <c r="B6110" i="5" s="1"/>
  <c r="A6109" i="5"/>
  <c r="B6109" i="5" s="1"/>
  <c r="A6108" i="5"/>
  <c r="B6108" i="5" s="1"/>
  <c r="A6107" i="5"/>
  <c r="B6107" i="5" s="1"/>
  <c r="A6106" i="5"/>
  <c r="B6106" i="5" s="1"/>
  <c r="A6105" i="5"/>
  <c r="B6105" i="5" s="1"/>
  <c r="A6104" i="5"/>
  <c r="B6104" i="5" s="1"/>
  <c r="B6103" i="5"/>
  <c r="A6103" i="5"/>
  <c r="A6102" i="5"/>
  <c r="B6102" i="5" s="1"/>
  <c r="A6101" i="5"/>
  <c r="B6101" i="5" s="1"/>
  <c r="A6100" i="5"/>
  <c r="B6100" i="5" s="1"/>
  <c r="A6099" i="5"/>
  <c r="B6099" i="5" s="1"/>
  <c r="A6098" i="5"/>
  <c r="B6098" i="5" s="1"/>
  <c r="A6097" i="5"/>
  <c r="B6097" i="5" s="1"/>
  <c r="A6096" i="5"/>
  <c r="B6096" i="5" s="1"/>
  <c r="A6095" i="5"/>
  <c r="B6095" i="5" s="1"/>
  <c r="A6094" i="5"/>
  <c r="B6094" i="5" s="1"/>
  <c r="A6093" i="5"/>
  <c r="B6093" i="5" s="1"/>
  <c r="A6092" i="5"/>
  <c r="B6092" i="5" s="1"/>
  <c r="A6091" i="5"/>
  <c r="B6091" i="5" s="1"/>
  <c r="A6090" i="5"/>
  <c r="B6090" i="5" s="1"/>
  <c r="A6089" i="5"/>
  <c r="B6089" i="5" s="1"/>
  <c r="A6088" i="5"/>
  <c r="B6088" i="5" s="1"/>
  <c r="A6087" i="5"/>
  <c r="B6087" i="5" s="1"/>
  <c r="A6086" i="5"/>
  <c r="B6086" i="5" s="1"/>
  <c r="A6085" i="5"/>
  <c r="B6085" i="5" s="1"/>
  <c r="A6084" i="5"/>
  <c r="B6084" i="5" s="1"/>
  <c r="A6083" i="5"/>
  <c r="B6083" i="5" s="1"/>
  <c r="A6082" i="5"/>
  <c r="B6082" i="5" s="1"/>
  <c r="A6081" i="5"/>
  <c r="B6081" i="5" s="1"/>
  <c r="A6080" i="5"/>
  <c r="B6080" i="5" s="1"/>
  <c r="A6079" i="5"/>
  <c r="B6079" i="5" s="1"/>
  <c r="A6078" i="5"/>
  <c r="B6078" i="5" s="1"/>
  <c r="A6077" i="5"/>
  <c r="B6077" i="5" s="1"/>
  <c r="A6076" i="5"/>
  <c r="B6076" i="5" s="1"/>
  <c r="A6075" i="5"/>
  <c r="B6075" i="5" s="1"/>
  <c r="A6074" i="5"/>
  <c r="B6074" i="5" s="1"/>
  <c r="A6073" i="5"/>
  <c r="B6073" i="5" s="1"/>
  <c r="A6072" i="5"/>
  <c r="B6072" i="5" s="1"/>
  <c r="A6071" i="5"/>
  <c r="B6071" i="5" s="1"/>
  <c r="A6070" i="5"/>
  <c r="B6070" i="5" s="1"/>
  <c r="A6069" i="5"/>
  <c r="B6069" i="5" s="1"/>
  <c r="A6068" i="5"/>
  <c r="B6068" i="5" s="1"/>
  <c r="A6067" i="5"/>
  <c r="B6067" i="5" s="1"/>
  <c r="A6066" i="5"/>
  <c r="B6066" i="5" s="1"/>
  <c r="A6065" i="5"/>
  <c r="B6065" i="5" s="1"/>
  <c r="A6064" i="5"/>
  <c r="B6064" i="5" s="1"/>
  <c r="A6063" i="5"/>
  <c r="B6063" i="5" s="1"/>
  <c r="A6062" i="5"/>
  <c r="B6062" i="5" s="1"/>
  <c r="A6061" i="5"/>
  <c r="B6061" i="5" s="1"/>
  <c r="A6060" i="5"/>
  <c r="B6060" i="5" s="1"/>
  <c r="A6059" i="5"/>
  <c r="B6059" i="5" s="1"/>
  <c r="A6058" i="5"/>
  <c r="B6058" i="5" s="1"/>
  <c r="A6057" i="5"/>
  <c r="B6057" i="5" s="1"/>
  <c r="A6056" i="5"/>
  <c r="B6056" i="5" s="1"/>
  <c r="A6055" i="5"/>
  <c r="B6055" i="5" s="1"/>
  <c r="A6054" i="5"/>
  <c r="B6054" i="5" s="1"/>
  <c r="A6053" i="5"/>
  <c r="B6053" i="5" s="1"/>
  <c r="A6052" i="5"/>
  <c r="B6052" i="5" s="1"/>
  <c r="A6051" i="5"/>
  <c r="B6051" i="5" s="1"/>
  <c r="A6050" i="5"/>
  <c r="B6050" i="5" s="1"/>
  <c r="A6049" i="5"/>
  <c r="B6049" i="5" s="1"/>
  <c r="A6048" i="5"/>
  <c r="B6048" i="5" s="1"/>
  <c r="A6047" i="5"/>
  <c r="B6047" i="5" s="1"/>
  <c r="A6046" i="5"/>
  <c r="B6046" i="5" s="1"/>
  <c r="A6045" i="5"/>
  <c r="B6045" i="5" s="1"/>
  <c r="A6044" i="5"/>
  <c r="B6044" i="5" s="1"/>
  <c r="A6043" i="5"/>
  <c r="B6043" i="5" s="1"/>
  <c r="A6042" i="5"/>
  <c r="B6042" i="5" s="1"/>
  <c r="A6041" i="5"/>
  <c r="B6041" i="5" s="1"/>
  <c r="A6040" i="5"/>
  <c r="B6040" i="5" s="1"/>
  <c r="A6039" i="5"/>
  <c r="B6039" i="5" s="1"/>
  <c r="A6038" i="5"/>
  <c r="B6038" i="5" s="1"/>
  <c r="A6037" i="5"/>
  <c r="B6037" i="5" s="1"/>
  <c r="A6036" i="5"/>
  <c r="B6036" i="5" s="1"/>
  <c r="A6035" i="5"/>
  <c r="B6035" i="5" s="1"/>
  <c r="A6034" i="5"/>
  <c r="B6034" i="5" s="1"/>
  <c r="A6033" i="5"/>
  <c r="B6033" i="5" s="1"/>
  <c r="A6032" i="5"/>
  <c r="B6032" i="5" s="1"/>
  <c r="A6031" i="5"/>
  <c r="B6031" i="5" s="1"/>
  <c r="A6030" i="5"/>
  <c r="B6030" i="5" s="1"/>
  <c r="A6029" i="5"/>
  <c r="B6029" i="5" s="1"/>
  <c r="A6028" i="5"/>
  <c r="B6028" i="5" s="1"/>
  <c r="A6027" i="5"/>
  <c r="B6027" i="5" s="1"/>
  <c r="A6026" i="5"/>
  <c r="B6026" i="5" s="1"/>
  <c r="A6025" i="5"/>
  <c r="B6025" i="5" s="1"/>
  <c r="A6024" i="5"/>
  <c r="B6024" i="5" s="1"/>
  <c r="A6023" i="5"/>
  <c r="B6023" i="5" s="1"/>
  <c r="A6022" i="5"/>
  <c r="B6022" i="5" s="1"/>
  <c r="A6021" i="5"/>
  <c r="B6021" i="5" s="1"/>
  <c r="A6020" i="5"/>
  <c r="B6020" i="5" s="1"/>
  <c r="A6019" i="5"/>
  <c r="B6019" i="5" s="1"/>
  <c r="A6018" i="5"/>
  <c r="B6018" i="5" s="1"/>
  <c r="A6017" i="5"/>
  <c r="B6017" i="5" s="1"/>
  <c r="A6016" i="5"/>
  <c r="B6016" i="5" s="1"/>
  <c r="A6015" i="5"/>
  <c r="B6015" i="5" s="1"/>
  <c r="A6014" i="5"/>
  <c r="B6014" i="5" s="1"/>
  <c r="A6013" i="5"/>
  <c r="B6013" i="5" s="1"/>
  <c r="A6012" i="5"/>
  <c r="B6012" i="5" s="1"/>
  <c r="A6011" i="5"/>
  <c r="B6011" i="5" s="1"/>
  <c r="A6010" i="5"/>
  <c r="B6010" i="5" s="1"/>
  <c r="A6009" i="5"/>
  <c r="B6009" i="5" s="1"/>
  <c r="A6008" i="5"/>
  <c r="B6008" i="5" s="1"/>
  <c r="B6007" i="5"/>
  <c r="A6007" i="5"/>
  <c r="A6006" i="5"/>
  <c r="B6006" i="5" s="1"/>
  <c r="A6005" i="5"/>
  <c r="B6005" i="5" s="1"/>
  <c r="A6004" i="5"/>
  <c r="B6004" i="5" s="1"/>
  <c r="A6003" i="5"/>
  <c r="B6003" i="5" s="1"/>
  <c r="A6002" i="5"/>
  <c r="B6002" i="5" s="1"/>
  <c r="A6001" i="5"/>
  <c r="B6001" i="5" s="1"/>
  <c r="A6000" i="5"/>
  <c r="B6000" i="5" s="1"/>
  <c r="A5999" i="5"/>
  <c r="B5999" i="5" s="1"/>
  <c r="A5998" i="5"/>
  <c r="B5998" i="5" s="1"/>
  <c r="A5997" i="5"/>
  <c r="B5997" i="5" s="1"/>
  <c r="A5996" i="5"/>
  <c r="B5996" i="5" s="1"/>
  <c r="A5995" i="5"/>
  <c r="B5995" i="5" s="1"/>
  <c r="A5994" i="5"/>
  <c r="B5994" i="5" s="1"/>
  <c r="A5993" i="5"/>
  <c r="B5993" i="5" s="1"/>
  <c r="A5992" i="5"/>
  <c r="B5992" i="5" s="1"/>
  <c r="A5991" i="5"/>
  <c r="B5991" i="5" s="1"/>
  <c r="A5990" i="5"/>
  <c r="B5990" i="5" s="1"/>
  <c r="A5989" i="5"/>
  <c r="B5989" i="5" s="1"/>
  <c r="A5988" i="5"/>
  <c r="B5988" i="5" s="1"/>
  <c r="A5987" i="5"/>
  <c r="B5987" i="5" s="1"/>
  <c r="A5986" i="5"/>
  <c r="B5986" i="5" s="1"/>
  <c r="A5985" i="5"/>
  <c r="B5985" i="5" s="1"/>
  <c r="A5984" i="5"/>
  <c r="B5984" i="5" s="1"/>
  <c r="A5983" i="5"/>
  <c r="B5983" i="5" s="1"/>
  <c r="A5982" i="5"/>
  <c r="B5982" i="5" s="1"/>
  <c r="A5981" i="5"/>
  <c r="B5981" i="5" s="1"/>
  <c r="A5980" i="5"/>
  <c r="B5980" i="5" s="1"/>
  <c r="A5979" i="5"/>
  <c r="B5979" i="5" s="1"/>
  <c r="A5978" i="5"/>
  <c r="B5978" i="5" s="1"/>
  <c r="A5977" i="5"/>
  <c r="B5977" i="5" s="1"/>
  <c r="A5976" i="5"/>
  <c r="B5976" i="5" s="1"/>
  <c r="A5975" i="5"/>
  <c r="B5975" i="5" s="1"/>
  <c r="A5974" i="5"/>
  <c r="B5974" i="5" s="1"/>
  <c r="A5973" i="5"/>
  <c r="B5973" i="5" s="1"/>
  <c r="A5972" i="5"/>
  <c r="B5972" i="5" s="1"/>
  <c r="A5971" i="5"/>
  <c r="B5971" i="5" s="1"/>
  <c r="A5970" i="5"/>
  <c r="B5970" i="5" s="1"/>
  <c r="A5969" i="5"/>
  <c r="B5969" i="5" s="1"/>
  <c r="A5968" i="5"/>
  <c r="B5968" i="5" s="1"/>
  <c r="A5967" i="5"/>
  <c r="B5967" i="5" s="1"/>
  <c r="A5966" i="5"/>
  <c r="B5966" i="5" s="1"/>
  <c r="A5965" i="5"/>
  <c r="B5965" i="5" s="1"/>
  <c r="A5964" i="5"/>
  <c r="B5964" i="5" s="1"/>
  <c r="A5963" i="5"/>
  <c r="B5963" i="5" s="1"/>
  <c r="A5962" i="5"/>
  <c r="B5962" i="5" s="1"/>
  <c r="A5961" i="5"/>
  <c r="B5961" i="5" s="1"/>
  <c r="A5960" i="5"/>
  <c r="B5960" i="5" s="1"/>
  <c r="A5959" i="5"/>
  <c r="B5959" i="5" s="1"/>
  <c r="A5958" i="5"/>
  <c r="B5958" i="5" s="1"/>
  <c r="A5957" i="5"/>
  <c r="B5957" i="5" s="1"/>
  <c r="A5956" i="5"/>
  <c r="B5956" i="5" s="1"/>
  <c r="A5955" i="5"/>
  <c r="B5955" i="5" s="1"/>
  <c r="A5954" i="5"/>
  <c r="B5954" i="5" s="1"/>
  <c r="A5953" i="5"/>
  <c r="B5953" i="5" s="1"/>
  <c r="A5952" i="5"/>
  <c r="B5952" i="5" s="1"/>
  <c r="A5951" i="5"/>
  <c r="B5951" i="5" s="1"/>
  <c r="A5950" i="5"/>
  <c r="B5950" i="5" s="1"/>
  <c r="A5949" i="5"/>
  <c r="B5949" i="5" s="1"/>
  <c r="A5948" i="5"/>
  <c r="B5948" i="5" s="1"/>
  <c r="A5947" i="5"/>
  <c r="B5947" i="5" s="1"/>
  <c r="A5946" i="5"/>
  <c r="B5946" i="5" s="1"/>
  <c r="A5945" i="5"/>
  <c r="B5945" i="5" s="1"/>
  <c r="A5944" i="5"/>
  <c r="B5944" i="5" s="1"/>
  <c r="A5943" i="5"/>
  <c r="B5943" i="5" s="1"/>
  <c r="A5942" i="5"/>
  <c r="B5942" i="5" s="1"/>
  <c r="A5941" i="5"/>
  <c r="B5941" i="5" s="1"/>
  <c r="A5940" i="5"/>
  <c r="B5940" i="5" s="1"/>
  <c r="A5939" i="5"/>
  <c r="B5939" i="5" s="1"/>
  <c r="A5938" i="5"/>
  <c r="B5938" i="5" s="1"/>
  <c r="A5937" i="5"/>
  <c r="B5937" i="5" s="1"/>
  <c r="A5936" i="5"/>
  <c r="B5936" i="5" s="1"/>
  <c r="A5935" i="5"/>
  <c r="B5935" i="5" s="1"/>
  <c r="A5934" i="5"/>
  <c r="B5934" i="5" s="1"/>
  <c r="A5933" i="5"/>
  <c r="B5933" i="5" s="1"/>
  <c r="A5932" i="5"/>
  <c r="B5932" i="5" s="1"/>
  <c r="A5931" i="5"/>
  <c r="B5931" i="5" s="1"/>
  <c r="A5930" i="5"/>
  <c r="B5930" i="5" s="1"/>
  <c r="A5929" i="5"/>
  <c r="B5929" i="5" s="1"/>
  <c r="A5928" i="5"/>
  <c r="B5928" i="5" s="1"/>
  <c r="B5927" i="5"/>
  <c r="A5927" i="5"/>
  <c r="A5926" i="5"/>
  <c r="B5926" i="5" s="1"/>
  <c r="A5925" i="5"/>
  <c r="B5925" i="5" s="1"/>
  <c r="A5924" i="5"/>
  <c r="B5924" i="5" s="1"/>
  <c r="A5923" i="5"/>
  <c r="B5923" i="5" s="1"/>
  <c r="A5922" i="5"/>
  <c r="B5922" i="5" s="1"/>
  <c r="A5921" i="5"/>
  <c r="B5921" i="5" s="1"/>
  <c r="A5920" i="5"/>
  <c r="B5920" i="5" s="1"/>
  <c r="A5919" i="5"/>
  <c r="B5919" i="5" s="1"/>
  <c r="A5918" i="5"/>
  <c r="B5918" i="5" s="1"/>
  <c r="A5917" i="5"/>
  <c r="B5917" i="5" s="1"/>
  <c r="A5916" i="5"/>
  <c r="B5916" i="5" s="1"/>
  <c r="A5915" i="5"/>
  <c r="B5915" i="5" s="1"/>
  <c r="A5914" i="5"/>
  <c r="B5914" i="5" s="1"/>
  <c r="A5913" i="5"/>
  <c r="B5913" i="5" s="1"/>
  <c r="A5912" i="5"/>
  <c r="B5912" i="5" s="1"/>
  <c r="A5911" i="5"/>
  <c r="B5911" i="5" s="1"/>
  <c r="A5910" i="5"/>
  <c r="B5910" i="5" s="1"/>
  <c r="A5909" i="5"/>
  <c r="B5909" i="5" s="1"/>
  <c r="A5908" i="5"/>
  <c r="B5908" i="5" s="1"/>
  <c r="A5907" i="5"/>
  <c r="B5907" i="5" s="1"/>
  <c r="A5906" i="5"/>
  <c r="B5906" i="5" s="1"/>
  <c r="A5905" i="5"/>
  <c r="B5905" i="5" s="1"/>
  <c r="A5904" i="5"/>
  <c r="B5904" i="5" s="1"/>
  <c r="A5903" i="5"/>
  <c r="B5903" i="5" s="1"/>
  <c r="A5902" i="5"/>
  <c r="B5902" i="5" s="1"/>
  <c r="A5901" i="5"/>
  <c r="B5901" i="5" s="1"/>
  <c r="A5900" i="5"/>
  <c r="B5900" i="5" s="1"/>
  <c r="A5899" i="5"/>
  <c r="B5899" i="5" s="1"/>
  <c r="A5898" i="5"/>
  <c r="B5898" i="5" s="1"/>
  <c r="A5897" i="5"/>
  <c r="B5897" i="5" s="1"/>
  <c r="A5896" i="5"/>
  <c r="B5896" i="5" s="1"/>
  <c r="A5895" i="5"/>
  <c r="B5895" i="5" s="1"/>
  <c r="A5894" i="5"/>
  <c r="B5894" i="5" s="1"/>
  <c r="A5893" i="5"/>
  <c r="B5893" i="5" s="1"/>
  <c r="A5892" i="5"/>
  <c r="B5892" i="5" s="1"/>
  <c r="A5891" i="5"/>
  <c r="B5891" i="5" s="1"/>
  <c r="A5890" i="5"/>
  <c r="B5890" i="5" s="1"/>
  <c r="A5889" i="5"/>
  <c r="B5889" i="5" s="1"/>
  <c r="A5888" i="5"/>
  <c r="B5888" i="5" s="1"/>
  <c r="A5887" i="5"/>
  <c r="B5887" i="5" s="1"/>
  <c r="A5886" i="5"/>
  <c r="B5886" i="5" s="1"/>
  <c r="A5885" i="5"/>
  <c r="B5885" i="5" s="1"/>
  <c r="A5884" i="5"/>
  <c r="B5884" i="5" s="1"/>
  <c r="A5883" i="5"/>
  <c r="B5883" i="5" s="1"/>
  <c r="A5882" i="5"/>
  <c r="B5882" i="5" s="1"/>
  <c r="A5881" i="5"/>
  <c r="B5881" i="5" s="1"/>
  <c r="A5880" i="5"/>
  <c r="B5880" i="5" s="1"/>
  <c r="B5879" i="5"/>
  <c r="A5879" i="5"/>
  <c r="A5878" i="5"/>
  <c r="B5878" i="5" s="1"/>
  <c r="A5877" i="5"/>
  <c r="B5877" i="5" s="1"/>
  <c r="A5876" i="5"/>
  <c r="B5876" i="5" s="1"/>
  <c r="A5875" i="5"/>
  <c r="B5875" i="5" s="1"/>
  <c r="A5874" i="5"/>
  <c r="B5874" i="5" s="1"/>
  <c r="A5873" i="5"/>
  <c r="B5873" i="5" s="1"/>
  <c r="A5872" i="5"/>
  <c r="B5872" i="5" s="1"/>
  <c r="A5871" i="5"/>
  <c r="B5871" i="5" s="1"/>
  <c r="A5870" i="5"/>
  <c r="B5870" i="5" s="1"/>
  <c r="A5869" i="5"/>
  <c r="B5869" i="5" s="1"/>
  <c r="A5868" i="5"/>
  <c r="B5868" i="5" s="1"/>
  <c r="A5867" i="5"/>
  <c r="B5867" i="5" s="1"/>
  <c r="A5866" i="5"/>
  <c r="B5866" i="5" s="1"/>
  <c r="A5865" i="5"/>
  <c r="B5865" i="5" s="1"/>
  <c r="A5864" i="5"/>
  <c r="B5864" i="5" s="1"/>
  <c r="A5863" i="5"/>
  <c r="B5863" i="5" s="1"/>
  <c r="A5862" i="5"/>
  <c r="B5862" i="5" s="1"/>
  <c r="A5861" i="5"/>
  <c r="B5861" i="5" s="1"/>
  <c r="A5860" i="5"/>
  <c r="B5860" i="5" s="1"/>
  <c r="A5859" i="5"/>
  <c r="B5859" i="5" s="1"/>
  <c r="A5858" i="5"/>
  <c r="B5858" i="5" s="1"/>
  <c r="A5857" i="5"/>
  <c r="B5857" i="5" s="1"/>
  <c r="A5856" i="5"/>
  <c r="B5856" i="5" s="1"/>
  <c r="A5855" i="5"/>
  <c r="B5855" i="5" s="1"/>
  <c r="A5854" i="5"/>
  <c r="B5854" i="5" s="1"/>
  <c r="A5853" i="5"/>
  <c r="B5853" i="5" s="1"/>
  <c r="A5852" i="5"/>
  <c r="B5852" i="5" s="1"/>
  <c r="A5851" i="5"/>
  <c r="B5851" i="5" s="1"/>
  <c r="A5850" i="5"/>
  <c r="B5850" i="5" s="1"/>
  <c r="A5849" i="5"/>
  <c r="B5849" i="5" s="1"/>
  <c r="A5848" i="5"/>
  <c r="B5848" i="5" s="1"/>
  <c r="A5847" i="5"/>
  <c r="B5847" i="5" s="1"/>
  <c r="A5846" i="5"/>
  <c r="B5846" i="5" s="1"/>
  <c r="A5845" i="5"/>
  <c r="B5845" i="5" s="1"/>
  <c r="A5844" i="5"/>
  <c r="B5844" i="5" s="1"/>
  <c r="A5843" i="5"/>
  <c r="B5843" i="5" s="1"/>
  <c r="A5842" i="5"/>
  <c r="B5842" i="5" s="1"/>
  <c r="A5841" i="5"/>
  <c r="B5841" i="5" s="1"/>
  <c r="A5840" i="5"/>
  <c r="B5840" i="5" s="1"/>
  <c r="A5839" i="5"/>
  <c r="B5839" i="5" s="1"/>
  <c r="A5838" i="5"/>
  <c r="B5838" i="5" s="1"/>
  <c r="A5837" i="5"/>
  <c r="B5837" i="5" s="1"/>
  <c r="A5836" i="5"/>
  <c r="B5836" i="5" s="1"/>
  <c r="A5835" i="5"/>
  <c r="B5835" i="5" s="1"/>
  <c r="A5834" i="5"/>
  <c r="B5834" i="5" s="1"/>
  <c r="A5833" i="5"/>
  <c r="B5833" i="5" s="1"/>
  <c r="A5832" i="5"/>
  <c r="B5832" i="5" s="1"/>
  <c r="A5831" i="5"/>
  <c r="B5831" i="5" s="1"/>
  <c r="A5830" i="5"/>
  <c r="B5830" i="5" s="1"/>
  <c r="A5829" i="5"/>
  <c r="B5829" i="5" s="1"/>
  <c r="A5828" i="5"/>
  <c r="B5828" i="5" s="1"/>
  <c r="A5827" i="5"/>
  <c r="B5827" i="5" s="1"/>
  <c r="A5826" i="5"/>
  <c r="B5826" i="5" s="1"/>
  <c r="A5825" i="5"/>
  <c r="B5825" i="5" s="1"/>
  <c r="A5824" i="5"/>
  <c r="B5824" i="5" s="1"/>
  <c r="A5823" i="5"/>
  <c r="B5823" i="5" s="1"/>
  <c r="A5822" i="5"/>
  <c r="B5822" i="5" s="1"/>
  <c r="A5821" i="5"/>
  <c r="B5821" i="5" s="1"/>
  <c r="A5820" i="5"/>
  <c r="B5820" i="5" s="1"/>
  <c r="A5819" i="5"/>
  <c r="B5819" i="5" s="1"/>
  <c r="A5818" i="5"/>
  <c r="B5818" i="5" s="1"/>
  <c r="A5817" i="5"/>
  <c r="B5817" i="5" s="1"/>
  <c r="A5816" i="5"/>
  <c r="B5816" i="5" s="1"/>
  <c r="A5815" i="5"/>
  <c r="B5815" i="5" s="1"/>
  <c r="A5814" i="5"/>
  <c r="B5814" i="5" s="1"/>
  <c r="A5813" i="5"/>
  <c r="B5813" i="5" s="1"/>
  <c r="A5812" i="5"/>
  <c r="B5812" i="5" s="1"/>
  <c r="A5811" i="5"/>
  <c r="B5811" i="5" s="1"/>
  <c r="A5810" i="5"/>
  <c r="B5810" i="5" s="1"/>
  <c r="A5809" i="5"/>
  <c r="B5809" i="5" s="1"/>
  <c r="A5808" i="5"/>
  <c r="B5808" i="5" s="1"/>
  <c r="A5807" i="5"/>
  <c r="B5807" i="5" s="1"/>
  <c r="A5806" i="5"/>
  <c r="B5806" i="5" s="1"/>
  <c r="A5805" i="5"/>
  <c r="B5805" i="5" s="1"/>
  <c r="A5804" i="5"/>
  <c r="B5804" i="5" s="1"/>
  <c r="A5803" i="5"/>
  <c r="B5803" i="5" s="1"/>
  <c r="A5802" i="5"/>
  <c r="B5802" i="5" s="1"/>
  <c r="A5801" i="5"/>
  <c r="B5801" i="5" s="1"/>
  <c r="A5800" i="5"/>
  <c r="B5800" i="5" s="1"/>
  <c r="A5799" i="5"/>
  <c r="B5799" i="5" s="1"/>
  <c r="A5798" i="5"/>
  <c r="B5798" i="5" s="1"/>
  <c r="A5797" i="5"/>
  <c r="B5797" i="5" s="1"/>
  <c r="A5796" i="5"/>
  <c r="B5796" i="5" s="1"/>
  <c r="A5795" i="5"/>
  <c r="B5795" i="5" s="1"/>
  <c r="A5794" i="5"/>
  <c r="B5794" i="5" s="1"/>
  <c r="A5793" i="5"/>
  <c r="B5793" i="5" s="1"/>
  <c r="A5792" i="5"/>
  <c r="B5792" i="5" s="1"/>
  <c r="A5791" i="5"/>
  <c r="B5791" i="5" s="1"/>
  <c r="A5790" i="5"/>
  <c r="B5790" i="5" s="1"/>
  <c r="A5789" i="5"/>
  <c r="B5789" i="5" s="1"/>
  <c r="A5788" i="5"/>
  <c r="B5788" i="5" s="1"/>
  <c r="A5787" i="5"/>
  <c r="B5787" i="5" s="1"/>
  <c r="A5786" i="5"/>
  <c r="B5786" i="5" s="1"/>
  <c r="A5785" i="5"/>
  <c r="B5785" i="5" s="1"/>
  <c r="A5784" i="5"/>
  <c r="B5784" i="5" s="1"/>
  <c r="A5783" i="5"/>
  <c r="B5783" i="5" s="1"/>
  <c r="A5782" i="5"/>
  <c r="B5782" i="5" s="1"/>
  <c r="A5781" i="5"/>
  <c r="B5781" i="5" s="1"/>
  <c r="A5780" i="5"/>
  <c r="B5780" i="5" s="1"/>
  <c r="A5779" i="5"/>
  <c r="B5779" i="5" s="1"/>
  <c r="A5778" i="5"/>
  <c r="B5778" i="5" s="1"/>
  <c r="A5777" i="5"/>
  <c r="B5777" i="5" s="1"/>
  <c r="A5776" i="5"/>
  <c r="B5776" i="5" s="1"/>
  <c r="A5775" i="5"/>
  <c r="B5775" i="5" s="1"/>
  <c r="A5774" i="5"/>
  <c r="B5774" i="5" s="1"/>
  <c r="A5773" i="5"/>
  <c r="B5773" i="5" s="1"/>
  <c r="A5772" i="5"/>
  <c r="B5772" i="5" s="1"/>
  <c r="A5771" i="5"/>
  <c r="B5771" i="5" s="1"/>
  <c r="A5770" i="5"/>
  <c r="B5770" i="5" s="1"/>
  <c r="A5769" i="5"/>
  <c r="B5769" i="5" s="1"/>
  <c r="A5768" i="5"/>
  <c r="B5768" i="5" s="1"/>
  <c r="A5767" i="5"/>
  <c r="B5767" i="5" s="1"/>
  <c r="A5766" i="5"/>
  <c r="B5766" i="5" s="1"/>
  <c r="A5765" i="5"/>
  <c r="B5765" i="5" s="1"/>
  <c r="A5764" i="5"/>
  <c r="B5764" i="5" s="1"/>
  <c r="A5763" i="5"/>
  <c r="B5763" i="5" s="1"/>
  <c r="A5762" i="5"/>
  <c r="B5762" i="5" s="1"/>
  <c r="A5761" i="5"/>
  <c r="B5761" i="5" s="1"/>
  <c r="A5760" i="5"/>
  <c r="B5760" i="5" s="1"/>
  <c r="A5759" i="5"/>
  <c r="B5759" i="5" s="1"/>
  <c r="A5758" i="5"/>
  <c r="B5758" i="5" s="1"/>
  <c r="A5757" i="5"/>
  <c r="B5757" i="5" s="1"/>
  <c r="A5756" i="5"/>
  <c r="B5756" i="5" s="1"/>
  <c r="A5755" i="5"/>
  <c r="B5755" i="5" s="1"/>
  <c r="A5754" i="5"/>
  <c r="B5754" i="5" s="1"/>
  <c r="A5753" i="5"/>
  <c r="B5753" i="5" s="1"/>
  <c r="A5752" i="5"/>
  <c r="B5752" i="5" s="1"/>
  <c r="B5751" i="5"/>
  <c r="A5751" i="5"/>
  <c r="A5750" i="5"/>
  <c r="B5750" i="5" s="1"/>
  <c r="A5749" i="5"/>
  <c r="B5749" i="5" s="1"/>
  <c r="A5748" i="5"/>
  <c r="B5748" i="5" s="1"/>
  <c r="A5747" i="5"/>
  <c r="B5747" i="5" s="1"/>
  <c r="A5746" i="5"/>
  <c r="B5746" i="5" s="1"/>
  <c r="A5745" i="5"/>
  <c r="B5745" i="5" s="1"/>
  <c r="A5744" i="5"/>
  <c r="B5744" i="5" s="1"/>
  <c r="A5743" i="5"/>
  <c r="B5743" i="5" s="1"/>
  <c r="A5742" i="5"/>
  <c r="B5742" i="5" s="1"/>
  <c r="A5741" i="5"/>
  <c r="B5741" i="5" s="1"/>
  <c r="A5740" i="5"/>
  <c r="B5740" i="5" s="1"/>
  <c r="A5739" i="5"/>
  <c r="B5739" i="5" s="1"/>
  <c r="A5738" i="5"/>
  <c r="B5738" i="5" s="1"/>
  <c r="A5737" i="5"/>
  <c r="B5737" i="5" s="1"/>
  <c r="A5736" i="5"/>
  <c r="B5736" i="5" s="1"/>
  <c r="A5735" i="5"/>
  <c r="B5735" i="5" s="1"/>
  <c r="A5734" i="5"/>
  <c r="B5734" i="5" s="1"/>
  <c r="A5733" i="5"/>
  <c r="B5733" i="5" s="1"/>
  <c r="A5732" i="5"/>
  <c r="B5732" i="5" s="1"/>
  <c r="A5731" i="5"/>
  <c r="B5731" i="5" s="1"/>
  <c r="A5730" i="5"/>
  <c r="B5730" i="5" s="1"/>
  <c r="A5729" i="5"/>
  <c r="B5729" i="5" s="1"/>
  <c r="A5728" i="5"/>
  <c r="B5728" i="5" s="1"/>
  <c r="A5727" i="5"/>
  <c r="B5727" i="5" s="1"/>
  <c r="A5726" i="5"/>
  <c r="B5726" i="5" s="1"/>
  <c r="A5725" i="5"/>
  <c r="B5725" i="5" s="1"/>
  <c r="A5724" i="5"/>
  <c r="B5724" i="5" s="1"/>
  <c r="A5723" i="5"/>
  <c r="B5723" i="5" s="1"/>
  <c r="A5722" i="5"/>
  <c r="B5722" i="5" s="1"/>
  <c r="A5721" i="5"/>
  <c r="B5721" i="5" s="1"/>
  <c r="A5720" i="5"/>
  <c r="B5720" i="5" s="1"/>
  <c r="A5719" i="5"/>
  <c r="B5719" i="5" s="1"/>
  <c r="A5718" i="5"/>
  <c r="B5718" i="5" s="1"/>
  <c r="A5717" i="5"/>
  <c r="B5717" i="5" s="1"/>
  <c r="A5716" i="5"/>
  <c r="B5716" i="5" s="1"/>
  <c r="A5715" i="5"/>
  <c r="B5715" i="5" s="1"/>
  <c r="A5714" i="5"/>
  <c r="B5714" i="5" s="1"/>
  <c r="A5713" i="5"/>
  <c r="B5713" i="5" s="1"/>
  <c r="A5712" i="5"/>
  <c r="B5712" i="5" s="1"/>
  <c r="A5711" i="5"/>
  <c r="B5711" i="5" s="1"/>
  <c r="A5710" i="5"/>
  <c r="B5710" i="5" s="1"/>
  <c r="A5709" i="5"/>
  <c r="B5709" i="5" s="1"/>
  <c r="A5708" i="5"/>
  <c r="B5708" i="5" s="1"/>
  <c r="A5707" i="5"/>
  <c r="B5707" i="5" s="1"/>
  <c r="A5706" i="5"/>
  <c r="B5706" i="5" s="1"/>
  <c r="A5705" i="5"/>
  <c r="B5705" i="5" s="1"/>
  <c r="A5704" i="5"/>
  <c r="B5704" i="5" s="1"/>
  <c r="A5703" i="5"/>
  <c r="B5703" i="5" s="1"/>
  <c r="A5702" i="5"/>
  <c r="B5702" i="5" s="1"/>
  <c r="A5701" i="5"/>
  <c r="B5701" i="5" s="1"/>
  <c r="A5700" i="5"/>
  <c r="B5700" i="5" s="1"/>
  <c r="A5699" i="5"/>
  <c r="B5699" i="5" s="1"/>
  <c r="A5698" i="5"/>
  <c r="B5698" i="5" s="1"/>
  <c r="A5697" i="5"/>
  <c r="B5697" i="5" s="1"/>
  <c r="A5696" i="5"/>
  <c r="B5696" i="5" s="1"/>
  <c r="A5695" i="5"/>
  <c r="B5695" i="5" s="1"/>
  <c r="A5694" i="5"/>
  <c r="B5694" i="5" s="1"/>
  <c r="A5693" i="5"/>
  <c r="B5693" i="5" s="1"/>
  <c r="A5692" i="5"/>
  <c r="B5692" i="5" s="1"/>
  <c r="A5691" i="5"/>
  <c r="B5691" i="5" s="1"/>
  <c r="A5690" i="5"/>
  <c r="B5690" i="5" s="1"/>
  <c r="A5689" i="5"/>
  <c r="B5689" i="5" s="1"/>
  <c r="A5688" i="5"/>
  <c r="B5688" i="5" s="1"/>
  <c r="A5687" i="5"/>
  <c r="B5687" i="5" s="1"/>
  <c r="A5686" i="5"/>
  <c r="B5686" i="5" s="1"/>
  <c r="A5685" i="5"/>
  <c r="B5685" i="5" s="1"/>
  <c r="A5684" i="5"/>
  <c r="B5684" i="5" s="1"/>
  <c r="A5683" i="5"/>
  <c r="B5683" i="5" s="1"/>
  <c r="A5682" i="5"/>
  <c r="B5682" i="5" s="1"/>
  <c r="A5681" i="5"/>
  <c r="B5681" i="5" s="1"/>
  <c r="A5680" i="5"/>
  <c r="B5680" i="5" s="1"/>
  <c r="A5679" i="5"/>
  <c r="B5679" i="5" s="1"/>
  <c r="A5678" i="5"/>
  <c r="B5678" i="5" s="1"/>
  <c r="A5677" i="5"/>
  <c r="B5677" i="5" s="1"/>
  <c r="A5676" i="5"/>
  <c r="B5676" i="5" s="1"/>
  <c r="A5675" i="5"/>
  <c r="B5675" i="5" s="1"/>
  <c r="A5674" i="5"/>
  <c r="B5674" i="5" s="1"/>
  <c r="A5673" i="5"/>
  <c r="B5673" i="5" s="1"/>
  <c r="A5672" i="5"/>
  <c r="B5672" i="5" s="1"/>
  <c r="A5671" i="5"/>
  <c r="B5671" i="5" s="1"/>
  <c r="A5670" i="5"/>
  <c r="B5670" i="5" s="1"/>
  <c r="A5669" i="5"/>
  <c r="B5669" i="5" s="1"/>
  <c r="A5668" i="5"/>
  <c r="B5668" i="5" s="1"/>
  <c r="A5667" i="5"/>
  <c r="B5667" i="5" s="1"/>
  <c r="A5666" i="5"/>
  <c r="B5666" i="5" s="1"/>
  <c r="A5665" i="5"/>
  <c r="B5665" i="5" s="1"/>
  <c r="A5664" i="5"/>
  <c r="B5664" i="5" s="1"/>
  <c r="A5663" i="5"/>
  <c r="B5663" i="5" s="1"/>
  <c r="A5662" i="5"/>
  <c r="B5662" i="5" s="1"/>
  <c r="A5661" i="5"/>
  <c r="B5661" i="5" s="1"/>
  <c r="A5660" i="5"/>
  <c r="B5660" i="5" s="1"/>
  <c r="A5659" i="5"/>
  <c r="B5659" i="5" s="1"/>
  <c r="A5658" i="5"/>
  <c r="B5658" i="5" s="1"/>
  <c r="A5657" i="5"/>
  <c r="B5657" i="5" s="1"/>
  <c r="A5656" i="5"/>
  <c r="B5656" i="5" s="1"/>
  <c r="B5655" i="5"/>
  <c r="A5655" i="5"/>
  <c r="A5654" i="5"/>
  <c r="B5654" i="5" s="1"/>
  <c r="A5653" i="5"/>
  <c r="B5653" i="5" s="1"/>
  <c r="A5652" i="5"/>
  <c r="B5652" i="5" s="1"/>
  <c r="A5651" i="5"/>
  <c r="B5651" i="5" s="1"/>
  <c r="A5650" i="5"/>
  <c r="B5650" i="5" s="1"/>
  <c r="A5649" i="5"/>
  <c r="B5649" i="5" s="1"/>
  <c r="A5648" i="5"/>
  <c r="B5648" i="5" s="1"/>
  <c r="A5647" i="5"/>
  <c r="B5647" i="5" s="1"/>
  <c r="A5646" i="5"/>
  <c r="B5646" i="5" s="1"/>
  <c r="A5645" i="5"/>
  <c r="B5645" i="5" s="1"/>
  <c r="A5644" i="5"/>
  <c r="B5644" i="5" s="1"/>
  <c r="A5643" i="5"/>
  <c r="B5643" i="5" s="1"/>
  <c r="A5642" i="5"/>
  <c r="B5642" i="5" s="1"/>
  <c r="A5641" i="5"/>
  <c r="B5641" i="5" s="1"/>
  <c r="A5640" i="5"/>
  <c r="B5640" i="5" s="1"/>
  <c r="A5639" i="5"/>
  <c r="B5639" i="5" s="1"/>
  <c r="A5638" i="5"/>
  <c r="B5638" i="5" s="1"/>
  <c r="A5637" i="5"/>
  <c r="B5637" i="5" s="1"/>
  <c r="A5636" i="5"/>
  <c r="B5636" i="5" s="1"/>
  <c r="A5635" i="5"/>
  <c r="B5635" i="5" s="1"/>
  <c r="A5634" i="5"/>
  <c r="B5634" i="5" s="1"/>
  <c r="A5633" i="5"/>
  <c r="B5633" i="5" s="1"/>
  <c r="A5632" i="5"/>
  <c r="B5632" i="5" s="1"/>
  <c r="A5631" i="5"/>
  <c r="B5631" i="5" s="1"/>
  <c r="A5630" i="5"/>
  <c r="B5630" i="5" s="1"/>
  <c r="A5629" i="5"/>
  <c r="B5629" i="5" s="1"/>
  <c r="A5628" i="5"/>
  <c r="B5628" i="5" s="1"/>
  <c r="A5627" i="5"/>
  <c r="B5627" i="5" s="1"/>
  <c r="A5626" i="5"/>
  <c r="B5626" i="5" s="1"/>
  <c r="A5625" i="5"/>
  <c r="B5625" i="5" s="1"/>
  <c r="A5624" i="5"/>
  <c r="B5624" i="5" s="1"/>
  <c r="A5623" i="5"/>
  <c r="B5623" i="5" s="1"/>
  <c r="A5622" i="5"/>
  <c r="B5622" i="5" s="1"/>
  <c r="A5621" i="5"/>
  <c r="B5621" i="5" s="1"/>
  <c r="A5620" i="5"/>
  <c r="B5620" i="5" s="1"/>
  <c r="A5619" i="5"/>
  <c r="B5619" i="5" s="1"/>
  <c r="A5618" i="5"/>
  <c r="B5618" i="5" s="1"/>
  <c r="A5617" i="5"/>
  <c r="B5617" i="5" s="1"/>
  <c r="A5616" i="5"/>
  <c r="B5616" i="5" s="1"/>
  <c r="A5615" i="5"/>
  <c r="B5615" i="5" s="1"/>
  <c r="A5614" i="5"/>
  <c r="B5614" i="5" s="1"/>
  <c r="A5613" i="5"/>
  <c r="B5613" i="5" s="1"/>
  <c r="A5612" i="5"/>
  <c r="B5612" i="5" s="1"/>
  <c r="A5611" i="5"/>
  <c r="B5611" i="5" s="1"/>
  <c r="A5610" i="5"/>
  <c r="B5610" i="5" s="1"/>
  <c r="A5609" i="5"/>
  <c r="B5609" i="5" s="1"/>
  <c r="A5608" i="5"/>
  <c r="B5608" i="5" s="1"/>
  <c r="A5607" i="5"/>
  <c r="B5607" i="5" s="1"/>
  <c r="A5606" i="5"/>
  <c r="B5606" i="5" s="1"/>
  <c r="A5605" i="5"/>
  <c r="B5605" i="5" s="1"/>
  <c r="A5604" i="5"/>
  <c r="B5604" i="5" s="1"/>
  <c r="A5603" i="5"/>
  <c r="B5603" i="5" s="1"/>
  <c r="A5602" i="5"/>
  <c r="B5602" i="5" s="1"/>
  <c r="A5601" i="5"/>
  <c r="B5601" i="5" s="1"/>
  <c r="A5600" i="5"/>
  <c r="B5600" i="5" s="1"/>
  <c r="A5599" i="5"/>
  <c r="B5599" i="5" s="1"/>
  <c r="A5598" i="5"/>
  <c r="B5598" i="5" s="1"/>
  <c r="A5597" i="5"/>
  <c r="B5597" i="5" s="1"/>
  <c r="A5596" i="5"/>
  <c r="B5596" i="5" s="1"/>
  <c r="A5595" i="5"/>
  <c r="B5595" i="5" s="1"/>
  <c r="A5594" i="5"/>
  <c r="B5594" i="5" s="1"/>
  <c r="A5593" i="5"/>
  <c r="B5593" i="5" s="1"/>
  <c r="A5592" i="5"/>
  <c r="B5592" i="5" s="1"/>
  <c r="A5591" i="5"/>
  <c r="B5591" i="5" s="1"/>
  <c r="A5590" i="5"/>
  <c r="B5590" i="5" s="1"/>
  <c r="A5589" i="5"/>
  <c r="B5589" i="5" s="1"/>
  <c r="A5588" i="5"/>
  <c r="B5588" i="5" s="1"/>
  <c r="A5587" i="5"/>
  <c r="B5587" i="5" s="1"/>
  <c r="A5586" i="5"/>
  <c r="B5586" i="5" s="1"/>
  <c r="A5585" i="5"/>
  <c r="B5585" i="5" s="1"/>
  <c r="A5584" i="5"/>
  <c r="B5584" i="5" s="1"/>
  <c r="A5583" i="5"/>
  <c r="B5583" i="5" s="1"/>
  <c r="A5582" i="5"/>
  <c r="B5582" i="5" s="1"/>
  <c r="A5581" i="5"/>
  <c r="B5581" i="5" s="1"/>
  <c r="A5580" i="5"/>
  <c r="B5580" i="5" s="1"/>
  <c r="A5579" i="5"/>
  <c r="B5579" i="5" s="1"/>
  <c r="A5578" i="5"/>
  <c r="B5578" i="5" s="1"/>
  <c r="A5577" i="5"/>
  <c r="B5577" i="5" s="1"/>
  <c r="A5576" i="5"/>
  <c r="B5576" i="5" s="1"/>
  <c r="A5575" i="5"/>
  <c r="B5575" i="5" s="1"/>
  <c r="A5574" i="5"/>
  <c r="B5574" i="5" s="1"/>
  <c r="A5573" i="5"/>
  <c r="B5573" i="5" s="1"/>
  <c r="A5572" i="5"/>
  <c r="B5572" i="5" s="1"/>
  <c r="A5571" i="5"/>
  <c r="B5571" i="5" s="1"/>
  <c r="A5570" i="5"/>
  <c r="B5570" i="5" s="1"/>
  <c r="A5569" i="5"/>
  <c r="B5569" i="5" s="1"/>
  <c r="A5568" i="5"/>
  <c r="B5568" i="5" s="1"/>
  <c r="A5567" i="5"/>
  <c r="B5567" i="5" s="1"/>
  <c r="A5566" i="5"/>
  <c r="B5566" i="5" s="1"/>
  <c r="A5565" i="5"/>
  <c r="B5565" i="5" s="1"/>
  <c r="A5564" i="5"/>
  <c r="B5564" i="5" s="1"/>
  <c r="A5563" i="5"/>
  <c r="B5563" i="5" s="1"/>
  <c r="A5562" i="5"/>
  <c r="B5562" i="5" s="1"/>
  <c r="A5561" i="5"/>
  <c r="B5561" i="5" s="1"/>
  <c r="A5560" i="5"/>
  <c r="B5560" i="5" s="1"/>
  <c r="B5559" i="5"/>
  <c r="A5559" i="5"/>
  <c r="A5558" i="5"/>
  <c r="B5558" i="5" s="1"/>
  <c r="A5557" i="5"/>
  <c r="B5557" i="5" s="1"/>
  <c r="A5556" i="5"/>
  <c r="B5556" i="5" s="1"/>
  <c r="A5555" i="5"/>
  <c r="B5555" i="5" s="1"/>
  <c r="A5554" i="5"/>
  <c r="B5554" i="5" s="1"/>
  <c r="A5553" i="5"/>
  <c r="B5553" i="5" s="1"/>
  <c r="A5552" i="5"/>
  <c r="B5552" i="5" s="1"/>
  <c r="A5551" i="5"/>
  <c r="B5551" i="5" s="1"/>
  <c r="A5550" i="5"/>
  <c r="B5550" i="5" s="1"/>
  <c r="A5549" i="5"/>
  <c r="B5549" i="5" s="1"/>
  <c r="A5548" i="5"/>
  <c r="B5548" i="5" s="1"/>
  <c r="A5547" i="5"/>
  <c r="B5547" i="5" s="1"/>
  <c r="A5546" i="5"/>
  <c r="B5546" i="5" s="1"/>
  <c r="A5545" i="5"/>
  <c r="B5545" i="5" s="1"/>
  <c r="A5544" i="5"/>
  <c r="B5544" i="5" s="1"/>
  <c r="A5543" i="5"/>
  <c r="B5543" i="5" s="1"/>
  <c r="A5542" i="5"/>
  <c r="B5542" i="5" s="1"/>
  <c r="A5541" i="5"/>
  <c r="B5541" i="5" s="1"/>
  <c r="A5540" i="5"/>
  <c r="B5540" i="5" s="1"/>
  <c r="A5539" i="5"/>
  <c r="B5539" i="5" s="1"/>
  <c r="A5538" i="5"/>
  <c r="B5538" i="5" s="1"/>
  <c r="A5537" i="5"/>
  <c r="B5537" i="5" s="1"/>
  <c r="A5536" i="5"/>
  <c r="B5536" i="5" s="1"/>
  <c r="A5535" i="5"/>
  <c r="B5535" i="5" s="1"/>
  <c r="A5534" i="5"/>
  <c r="B5534" i="5" s="1"/>
  <c r="A5533" i="5"/>
  <c r="B5533" i="5" s="1"/>
  <c r="A5532" i="5"/>
  <c r="B5532" i="5" s="1"/>
  <c r="A5531" i="5"/>
  <c r="B5531" i="5" s="1"/>
  <c r="A5530" i="5"/>
  <c r="B5530" i="5" s="1"/>
  <c r="A5529" i="5"/>
  <c r="B5529" i="5" s="1"/>
  <c r="A5528" i="5"/>
  <c r="B5528" i="5" s="1"/>
  <c r="A5527" i="5"/>
  <c r="B5527" i="5" s="1"/>
  <c r="A5526" i="5"/>
  <c r="B5526" i="5" s="1"/>
  <c r="A5525" i="5"/>
  <c r="B5525" i="5" s="1"/>
  <c r="A5524" i="5"/>
  <c r="B5524" i="5" s="1"/>
  <c r="A5523" i="5"/>
  <c r="B5523" i="5" s="1"/>
  <c r="A5522" i="5"/>
  <c r="B5522" i="5" s="1"/>
  <c r="A5521" i="5"/>
  <c r="B5521" i="5" s="1"/>
  <c r="A5520" i="5"/>
  <c r="B5520" i="5" s="1"/>
  <c r="A5519" i="5"/>
  <c r="B5519" i="5" s="1"/>
  <c r="A5518" i="5"/>
  <c r="B5518" i="5" s="1"/>
  <c r="A5517" i="5"/>
  <c r="B5517" i="5" s="1"/>
  <c r="A5516" i="5"/>
  <c r="B5516" i="5" s="1"/>
  <c r="A5515" i="5"/>
  <c r="B5515" i="5" s="1"/>
  <c r="A5514" i="5"/>
  <c r="B5514" i="5" s="1"/>
  <c r="A5513" i="5"/>
  <c r="B5513" i="5" s="1"/>
  <c r="A5512" i="5"/>
  <c r="B5512" i="5" s="1"/>
  <c r="A5511" i="5"/>
  <c r="B5511" i="5" s="1"/>
  <c r="A5510" i="5"/>
  <c r="B5510" i="5" s="1"/>
  <c r="A5509" i="5"/>
  <c r="B5509" i="5" s="1"/>
  <c r="A5508" i="5"/>
  <c r="B5508" i="5" s="1"/>
  <c r="A5507" i="5"/>
  <c r="B5507" i="5" s="1"/>
  <c r="A5506" i="5"/>
  <c r="B5506" i="5" s="1"/>
  <c r="A5505" i="5"/>
  <c r="B5505" i="5" s="1"/>
  <c r="A5504" i="5"/>
  <c r="B5504" i="5" s="1"/>
  <c r="A5503" i="5"/>
  <c r="B5503" i="5" s="1"/>
  <c r="A5502" i="5"/>
  <c r="B5502" i="5" s="1"/>
  <c r="A5501" i="5"/>
  <c r="B5501" i="5" s="1"/>
  <c r="A5500" i="5"/>
  <c r="B5500" i="5" s="1"/>
  <c r="A5499" i="5"/>
  <c r="B5499" i="5" s="1"/>
  <c r="A5498" i="5"/>
  <c r="B5498" i="5" s="1"/>
  <c r="A5497" i="5"/>
  <c r="B5497" i="5" s="1"/>
  <c r="A5496" i="5"/>
  <c r="B5496" i="5" s="1"/>
  <c r="A5495" i="5"/>
  <c r="B5495" i="5" s="1"/>
  <c r="A5494" i="5"/>
  <c r="B5494" i="5" s="1"/>
  <c r="A5493" i="5"/>
  <c r="B5493" i="5" s="1"/>
  <c r="A5492" i="5"/>
  <c r="B5492" i="5" s="1"/>
  <c r="A5491" i="5"/>
  <c r="B5491" i="5" s="1"/>
  <c r="A5490" i="5"/>
  <c r="B5490" i="5" s="1"/>
  <c r="A5489" i="5"/>
  <c r="B5489" i="5" s="1"/>
  <c r="A5488" i="5"/>
  <c r="B5488" i="5" s="1"/>
  <c r="A5487" i="5"/>
  <c r="B5487" i="5" s="1"/>
  <c r="A5486" i="5"/>
  <c r="B5486" i="5" s="1"/>
  <c r="A5485" i="5"/>
  <c r="B5485" i="5" s="1"/>
  <c r="A5484" i="5"/>
  <c r="B5484" i="5" s="1"/>
  <c r="A5483" i="5"/>
  <c r="B5483" i="5" s="1"/>
  <c r="A5482" i="5"/>
  <c r="B5482" i="5" s="1"/>
  <c r="A5481" i="5"/>
  <c r="B5481" i="5" s="1"/>
  <c r="A5480" i="5"/>
  <c r="B5480" i="5" s="1"/>
  <c r="A5479" i="5"/>
  <c r="B5479" i="5" s="1"/>
  <c r="A5478" i="5"/>
  <c r="B5478" i="5" s="1"/>
  <c r="A5477" i="5"/>
  <c r="B5477" i="5" s="1"/>
  <c r="A5476" i="5"/>
  <c r="B5476" i="5" s="1"/>
  <c r="A5475" i="5"/>
  <c r="B5475" i="5" s="1"/>
  <c r="A5474" i="5"/>
  <c r="B5474" i="5" s="1"/>
  <c r="A5473" i="5"/>
  <c r="B5473" i="5" s="1"/>
  <c r="A5472" i="5"/>
  <c r="B5472" i="5" s="1"/>
  <c r="A5471" i="5"/>
  <c r="B5471" i="5" s="1"/>
  <c r="A5470" i="5"/>
  <c r="B5470" i="5" s="1"/>
  <c r="A5469" i="5"/>
  <c r="B5469" i="5" s="1"/>
  <c r="A5468" i="5"/>
  <c r="B5468" i="5" s="1"/>
  <c r="A5467" i="5"/>
  <c r="B5467" i="5" s="1"/>
  <c r="A5466" i="5"/>
  <c r="B5466" i="5" s="1"/>
  <c r="A5465" i="5"/>
  <c r="B5465" i="5" s="1"/>
  <c r="A5464" i="5"/>
  <c r="B5464" i="5" s="1"/>
  <c r="A5463" i="5"/>
  <c r="B5463" i="5" s="1"/>
  <c r="A5462" i="5"/>
  <c r="B5462" i="5" s="1"/>
  <c r="A5461" i="5"/>
  <c r="B5461" i="5" s="1"/>
  <c r="A5460" i="5"/>
  <c r="B5460" i="5" s="1"/>
  <c r="A5459" i="5"/>
  <c r="B5459" i="5" s="1"/>
  <c r="A5458" i="5"/>
  <c r="B5458" i="5" s="1"/>
  <c r="A5457" i="5"/>
  <c r="B5457" i="5" s="1"/>
  <c r="A5456" i="5"/>
  <c r="B5456" i="5" s="1"/>
  <c r="A5455" i="5"/>
  <c r="B5455" i="5" s="1"/>
  <c r="A5454" i="5"/>
  <c r="B5454" i="5" s="1"/>
  <c r="A5453" i="5"/>
  <c r="B5453" i="5" s="1"/>
  <c r="A5452" i="5"/>
  <c r="B5452" i="5" s="1"/>
  <c r="A5451" i="5"/>
  <c r="B5451" i="5" s="1"/>
  <c r="A5450" i="5"/>
  <c r="B5450" i="5" s="1"/>
  <c r="A5449" i="5"/>
  <c r="B5449" i="5" s="1"/>
  <c r="A5448" i="5"/>
  <c r="B5448" i="5" s="1"/>
  <c r="A5447" i="5"/>
  <c r="B5447" i="5" s="1"/>
  <c r="A5446" i="5"/>
  <c r="B5446" i="5" s="1"/>
  <c r="A5445" i="5"/>
  <c r="B5445" i="5" s="1"/>
  <c r="A5444" i="5"/>
  <c r="B5444" i="5" s="1"/>
  <c r="A5443" i="5"/>
  <c r="B5443" i="5" s="1"/>
  <c r="A5442" i="5"/>
  <c r="B5442" i="5" s="1"/>
  <c r="A5441" i="5"/>
  <c r="B5441" i="5" s="1"/>
  <c r="A5440" i="5"/>
  <c r="B5440" i="5" s="1"/>
  <c r="A5439" i="5"/>
  <c r="B5439" i="5" s="1"/>
  <c r="A5438" i="5"/>
  <c r="B5438" i="5" s="1"/>
  <c r="A5437" i="5"/>
  <c r="B5437" i="5" s="1"/>
  <c r="A5436" i="5"/>
  <c r="B5436" i="5" s="1"/>
  <c r="A5435" i="5"/>
  <c r="B5435" i="5" s="1"/>
  <c r="A5434" i="5"/>
  <c r="B5434" i="5" s="1"/>
  <c r="A5433" i="5"/>
  <c r="B5433" i="5" s="1"/>
  <c r="A5432" i="5"/>
  <c r="B5432" i="5" s="1"/>
  <c r="A5431" i="5"/>
  <c r="B5431" i="5" s="1"/>
  <c r="A5430" i="5"/>
  <c r="B5430" i="5" s="1"/>
  <c r="A5429" i="5"/>
  <c r="B5429" i="5" s="1"/>
  <c r="A5428" i="5"/>
  <c r="B5428" i="5" s="1"/>
  <c r="A5427" i="5"/>
  <c r="B5427" i="5" s="1"/>
  <c r="A5426" i="5"/>
  <c r="B5426" i="5" s="1"/>
  <c r="A5425" i="5"/>
  <c r="B5425" i="5" s="1"/>
  <c r="A5424" i="5"/>
  <c r="B5424" i="5" s="1"/>
  <c r="A5423" i="5"/>
  <c r="B5423" i="5" s="1"/>
  <c r="A5422" i="5"/>
  <c r="B5422" i="5" s="1"/>
  <c r="A5421" i="5"/>
  <c r="B5421" i="5" s="1"/>
  <c r="A5420" i="5"/>
  <c r="B5420" i="5" s="1"/>
  <c r="A5419" i="5"/>
  <c r="B5419" i="5" s="1"/>
  <c r="A5418" i="5"/>
  <c r="B5418" i="5" s="1"/>
  <c r="A5417" i="5"/>
  <c r="B5417" i="5" s="1"/>
  <c r="A5416" i="5"/>
  <c r="B5416" i="5" s="1"/>
  <c r="A5415" i="5"/>
  <c r="B5415" i="5" s="1"/>
  <c r="A5414" i="5"/>
  <c r="B5414" i="5" s="1"/>
  <c r="A5413" i="5"/>
  <c r="B5413" i="5" s="1"/>
  <c r="A5412" i="5"/>
  <c r="B5412" i="5" s="1"/>
  <c r="A5411" i="5"/>
  <c r="B5411" i="5" s="1"/>
  <c r="A5410" i="5"/>
  <c r="B5410" i="5" s="1"/>
  <c r="A5409" i="5"/>
  <c r="B5409" i="5" s="1"/>
  <c r="A5408" i="5"/>
  <c r="B5408" i="5" s="1"/>
  <c r="A5407" i="5"/>
  <c r="B5407" i="5" s="1"/>
  <c r="A5406" i="5"/>
  <c r="B5406" i="5" s="1"/>
  <c r="A5405" i="5"/>
  <c r="B5405" i="5" s="1"/>
  <c r="A5404" i="5"/>
  <c r="B5404" i="5" s="1"/>
  <c r="A5403" i="5"/>
  <c r="B5403" i="5" s="1"/>
  <c r="A5402" i="5"/>
  <c r="B5402" i="5" s="1"/>
  <c r="A5401" i="5"/>
  <c r="B5401" i="5" s="1"/>
  <c r="A5400" i="5"/>
  <c r="B5400" i="5" s="1"/>
  <c r="A5399" i="5"/>
  <c r="B5399" i="5" s="1"/>
  <c r="A5398" i="5"/>
  <c r="B5398" i="5" s="1"/>
  <c r="A5397" i="5"/>
  <c r="B5397" i="5" s="1"/>
  <c r="A5396" i="5"/>
  <c r="B5396" i="5" s="1"/>
  <c r="A5395" i="5"/>
  <c r="B5395" i="5" s="1"/>
  <c r="A5394" i="5"/>
  <c r="B5394" i="5" s="1"/>
  <c r="B5393" i="5"/>
  <c r="A5393" i="5"/>
  <c r="A5392" i="5"/>
  <c r="B5392" i="5" s="1"/>
  <c r="A5391" i="5"/>
  <c r="B5391" i="5" s="1"/>
  <c r="A5390" i="5"/>
  <c r="B5390" i="5" s="1"/>
  <c r="A5389" i="5"/>
  <c r="B5389" i="5" s="1"/>
  <c r="A5388" i="5"/>
  <c r="B5388" i="5" s="1"/>
  <c r="A5387" i="5"/>
  <c r="B5387" i="5" s="1"/>
  <c r="A5386" i="5"/>
  <c r="B5386" i="5" s="1"/>
  <c r="A5385" i="5"/>
  <c r="B5385" i="5" s="1"/>
  <c r="A5384" i="5"/>
  <c r="B5384" i="5" s="1"/>
  <c r="A5383" i="5"/>
  <c r="B5383" i="5" s="1"/>
  <c r="A5382" i="5"/>
  <c r="B5382" i="5" s="1"/>
  <c r="A5381" i="5"/>
  <c r="B5381" i="5" s="1"/>
  <c r="A5380" i="5"/>
  <c r="B5380" i="5" s="1"/>
  <c r="A5379" i="5"/>
  <c r="B5379" i="5" s="1"/>
  <c r="A5378" i="5"/>
  <c r="B5378" i="5" s="1"/>
  <c r="A5377" i="5"/>
  <c r="B5377" i="5" s="1"/>
  <c r="A5376" i="5"/>
  <c r="B5376" i="5" s="1"/>
  <c r="A5375" i="5"/>
  <c r="B5375" i="5" s="1"/>
  <c r="A5374" i="5"/>
  <c r="B5374" i="5" s="1"/>
  <c r="A5373" i="5"/>
  <c r="B5373" i="5" s="1"/>
  <c r="A5372" i="5"/>
  <c r="B5372" i="5" s="1"/>
  <c r="A5371" i="5"/>
  <c r="B5371" i="5" s="1"/>
  <c r="A5370" i="5"/>
  <c r="B5370" i="5" s="1"/>
  <c r="A5369" i="5"/>
  <c r="B5369" i="5" s="1"/>
  <c r="A5368" i="5"/>
  <c r="B5368" i="5" s="1"/>
  <c r="A5367" i="5"/>
  <c r="B5367" i="5" s="1"/>
  <c r="A5366" i="5"/>
  <c r="B5366" i="5" s="1"/>
  <c r="A5365" i="5"/>
  <c r="B5365" i="5" s="1"/>
  <c r="A5364" i="5"/>
  <c r="B5364" i="5" s="1"/>
  <c r="A5363" i="5"/>
  <c r="B5363" i="5" s="1"/>
  <c r="A5362" i="5"/>
  <c r="B5362" i="5" s="1"/>
  <c r="A5361" i="5"/>
  <c r="B5361" i="5" s="1"/>
  <c r="A5360" i="5"/>
  <c r="B5360" i="5" s="1"/>
  <c r="A5359" i="5"/>
  <c r="B5359" i="5" s="1"/>
  <c r="A5358" i="5"/>
  <c r="B5358" i="5" s="1"/>
  <c r="A5357" i="5"/>
  <c r="B5357" i="5" s="1"/>
  <c r="A5356" i="5"/>
  <c r="B5356" i="5" s="1"/>
  <c r="A5355" i="5"/>
  <c r="B5355" i="5" s="1"/>
  <c r="A5354" i="5"/>
  <c r="B5354" i="5" s="1"/>
  <c r="A5353" i="5"/>
  <c r="B5353" i="5" s="1"/>
  <c r="A5352" i="5"/>
  <c r="B5352" i="5" s="1"/>
  <c r="A5351" i="5"/>
  <c r="B5351" i="5" s="1"/>
  <c r="A5350" i="5"/>
  <c r="B5350" i="5" s="1"/>
  <c r="A5349" i="5"/>
  <c r="B5349" i="5" s="1"/>
  <c r="A5348" i="5"/>
  <c r="B5348" i="5" s="1"/>
  <c r="A5347" i="5"/>
  <c r="B5347" i="5" s="1"/>
  <c r="A5346" i="5"/>
  <c r="B5346" i="5" s="1"/>
  <c r="A5345" i="5"/>
  <c r="B5345" i="5" s="1"/>
  <c r="A5344" i="5"/>
  <c r="B5344" i="5" s="1"/>
  <c r="A5343" i="5"/>
  <c r="B5343" i="5" s="1"/>
  <c r="A5342" i="5"/>
  <c r="B5342" i="5" s="1"/>
  <c r="A5341" i="5"/>
  <c r="B5341" i="5" s="1"/>
  <c r="A5340" i="5"/>
  <c r="B5340" i="5" s="1"/>
  <c r="A5339" i="5"/>
  <c r="B5339" i="5" s="1"/>
  <c r="A5338" i="5"/>
  <c r="B5338" i="5" s="1"/>
  <c r="A5337" i="5"/>
  <c r="B5337" i="5" s="1"/>
  <c r="A5336" i="5"/>
  <c r="B5336" i="5" s="1"/>
  <c r="A5335" i="5"/>
  <c r="B5335" i="5" s="1"/>
  <c r="A5334" i="5"/>
  <c r="B5334" i="5" s="1"/>
  <c r="A5333" i="5"/>
  <c r="B5333" i="5" s="1"/>
  <c r="A5332" i="5"/>
  <c r="B5332" i="5" s="1"/>
  <c r="A5331" i="5"/>
  <c r="B5331" i="5" s="1"/>
  <c r="A5330" i="5"/>
  <c r="B5330" i="5" s="1"/>
  <c r="A5329" i="5"/>
  <c r="B5329" i="5" s="1"/>
  <c r="A5328" i="5"/>
  <c r="B5328" i="5" s="1"/>
  <c r="A5327" i="5"/>
  <c r="B5327" i="5" s="1"/>
  <c r="A5326" i="5"/>
  <c r="B5326" i="5" s="1"/>
  <c r="A5325" i="5"/>
  <c r="B5325" i="5" s="1"/>
  <c r="A5324" i="5"/>
  <c r="B5324" i="5" s="1"/>
  <c r="A5323" i="5"/>
  <c r="B5323" i="5" s="1"/>
  <c r="A5322" i="5"/>
  <c r="B5322" i="5" s="1"/>
  <c r="B5321" i="5"/>
  <c r="A5321" i="5"/>
  <c r="A5320" i="5"/>
  <c r="B5320" i="5" s="1"/>
  <c r="A5319" i="5"/>
  <c r="B5319" i="5" s="1"/>
  <c r="A5318" i="5"/>
  <c r="B5318" i="5" s="1"/>
  <c r="A5317" i="5"/>
  <c r="B5317" i="5" s="1"/>
  <c r="A5316" i="5"/>
  <c r="B5316" i="5" s="1"/>
  <c r="A5315" i="5"/>
  <c r="B5315" i="5" s="1"/>
  <c r="A5314" i="5"/>
  <c r="B5314" i="5" s="1"/>
  <c r="A5313" i="5"/>
  <c r="B5313" i="5" s="1"/>
  <c r="A5312" i="5"/>
  <c r="B5312" i="5" s="1"/>
  <c r="A5311" i="5"/>
  <c r="B5311" i="5" s="1"/>
  <c r="A5310" i="5"/>
  <c r="B5310" i="5" s="1"/>
  <c r="A5309" i="5"/>
  <c r="B5309" i="5" s="1"/>
  <c r="A5308" i="5"/>
  <c r="B5308" i="5" s="1"/>
  <c r="A5307" i="5"/>
  <c r="B5307" i="5" s="1"/>
  <c r="A5306" i="5"/>
  <c r="B5306" i="5" s="1"/>
  <c r="A5305" i="5"/>
  <c r="B5305" i="5" s="1"/>
  <c r="A5304" i="5"/>
  <c r="B5304" i="5" s="1"/>
  <c r="A5303" i="5"/>
  <c r="B5303" i="5" s="1"/>
  <c r="A5302" i="5"/>
  <c r="B5302" i="5" s="1"/>
  <c r="A5301" i="5"/>
  <c r="B5301" i="5" s="1"/>
  <c r="A5300" i="5"/>
  <c r="B5300" i="5" s="1"/>
  <c r="A5299" i="5"/>
  <c r="B5299" i="5" s="1"/>
  <c r="A5298" i="5"/>
  <c r="B5298" i="5" s="1"/>
  <c r="A5297" i="5"/>
  <c r="B5297" i="5" s="1"/>
  <c r="A5296" i="5"/>
  <c r="B5296" i="5" s="1"/>
  <c r="A5295" i="5"/>
  <c r="B5295" i="5" s="1"/>
  <c r="A5294" i="5"/>
  <c r="B5294" i="5" s="1"/>
  <c r="A5293" i="5"/>
  <c r="B5293" i="5" s="1"/>
  <c r="A5292" i="5"/>
  <c r="B5292" i="5" s="1"/>
  <c r="A5291" i="5"/>
  <c r="B5291" i="5" s="1"/>
  <c r="A5290" i="5"/>
  <c r="B5290" i="5" s="1"/>
  <c r="A5289" i="5"/>
  <c r="B5289" i="5" s="1"/>
  <c r="A5288" i="5"/>
  <c r="B5288" i="5" s="1"/>
  <c r="A5287" i="5"/>
  <c r="B5287" i="5" s="1"/>
  <c r="A5286" i="5"/>
  <c r="B5286" i="5" s="1"/>
  <c r="A5285" i="5"/>
  <c r="B5285" i="5" s="1"/>
  <c r="A5284" i="5"/>
  <c r="B5284" i="5" s="1"/>
  <c r="A5283" i="5"/>
  <c r="B5283" i="5" s="1"/>
  <c r="A5282" i="5"/>
  <c r="B5282" i="5" s="1"/>
  <c r="A5281" i="5"/>
  <c r="B5281" i="5" s="1"/>
  <c r="A5280" i="5"/>
  <c r="B5280" i="5" s="1"/>
  <c r="A5279" i="5"/>
  <c r="B5279" i="5" s="1"/>
  <c r="A5278" i="5"/>
  <c r="B5278" i="5" s="1"/>
  <c r="A5277" i="5"/>
  <c r="B5277" i="5" s="1"/>
  <c r="A5276" i="5"/>
  <c r="B5276" i="5" s="1"/>
  <c r="A5275" i="5"/>
  <c r="B5275" i="5" s="1"/>
  <c r="A5274" i="5"/>
  <c r="B5274" i="5" s="1"/>
  <c r="A5273" i="5"/>
  <c r="B5273" i="5" s="1"/>
  <c r="A5272" i="5"/>
  <c r="B5272" i="5" s="1"/>
  <c r="A5271" i="5"/>
  <c r="B5271" i="5" s="1"/>
  <c r="A5270" i="5"/>
  <c r="B5270" i="5" s="1"/>
  <c r="A5269" i="5"/>
  <c r="B5269" i="5" s="1"/>
  <c r="A5268" i="5"/>
  <c r="B5268" i="5" s="1"/>
  <c r="A5267" i="5"/>
  <c r="B5267" i="5" s="1"/>
  <c r="A5266" i="5"/>
  <c r="B5266" i="5" s="1"/>
  <c r="A5265" i="5"/>
  <c r="B5265" i="5" s="1"/>
  <c r="A5264" i="5"/>
  <c r="B5264" i="5" s="1"/>
  <c r="A5263" i="5"/>
  <c r="B5263" i="5" s="1"/>
  <c r="A5262" i="5"/>
  <c r="B5262" i="5" s="1"/>
  <c r="A5261" i="5"/>
  <c r="B5261" i="5" s="1"/>
  <c r="A5260" i="5"/>
  <c r="B5260" i="5" s="1"/>
  <c r="A5259" i="5"/>
  <c r="B5259" i="5" s="1"/>
  <c r="A5258" i="5"/>
  <c r="B5258" i="5" s="1"/>
  <c r="B5257" i="5"/>
  <c r="A5257" i="5"/>
  <c r="A5256" i="5"/>
  <c r="B5256" i="5" s="1"/>
  <c r="A5255" i="5"/>
  <c r="B5255" i="5" s="1"/>
  <c r="A5254" i="5"/>
  <c r="B5254" i="5" s="1"/>
  <c r="A5253" i="5"/>
  <c r="B5253" i="5" s="1"/>
  <c r="A5252" i="5"/>
  <c r="B5252" i="5" s="1"/>
  <c r="A5251" i="5"/>
  <c r="B5251" i="5" s="1"/>
  <c r="A5250" i="5"/>
  <c r="B5250" i="5" s="1"/>
  <c r="A5249" i="5"/>
  <c r="B5249" i="5" s="1"/>
  <c r="A5248" i="5"/>
  <c r="B5248" i="5" s="1"/>
  <c r="A5247" i="5"/>
  <c r="B5247" i="5" s="1"/>
  <c r="A5246" i="5"/>
  <c r="B5246" i="5" s="1"/>
  <c r="A5245" i="5"/>
  <c r="B5245" i="5" s="1"/>
  <c r="A5244" i="5"/>
  <c r="B5244" i="5" s="1"/>
  <c r="A5243" i="5"/>
  <c r="B5243" i="5" s="1"/>
  <c r="A5242" i="5"/>
  <c r="B5242" i="5" s="1"/>
  <c r="A5241" i="5"/>
  <c r="B5241" i="5" s="1"/>
  <c r="A5240" i="5"/>
  <c r="B5240" i="5" s="1"/>
  <c r="A5239" i="5"/>
  <c r="B5239" i="5" s="1"/>
  <c r="A5238" i="5"/>
  <c r="B5238" i="5" s="1"/>
  <c r="A5237" i="5"/>
  <c r="B5237" i="5" s="1"/>
  <c r="A5236" i="5"/>
  <c r="B5236" i="5" s="1"/>
  <c r="A5235" i="5"/>
  <c r="B5235" i="5" s="1"/>
  <c r="A5234" i="5"/>
  <c r="B5234" i="5" s="1"/>
  <c r="A5233" i="5"/>
  <c r="B5233" i="5" s="1"/>
  <c r="A5232" i="5"/>
  <c r="B5232" i="5" s="1"/>
  <c r="A5231" i="5"/>
  <c r="B5231" i="5" s="1"/>
  <c r="A5230" i="5"/>
  <c r="B5230" i="5" s="1"/>
  <c r="A5229" i="5"/>
  <c r="B5229" i="5" s="1"/>
  <c r="A5228" i="5"/>
  <c r="B5228" i="5" s="1"/>
  <c r="A5227" i="5"/>
  <c r="B5227" i="5" s="1"/>
  <c r="A5226" i="5"/>
  <c r="B5226" i="5" s="1"/>
  <c r="A5225" i="5"/>
  <c r="B5225" i="5" s="1"/>
  <c r="A5224" i="5"/>
  <c r="B5224" i="5" s="1"/>
  <c r="A5223" i="5"/>
  <c r="B5223" i="5" s="1"/>
  <c r="A5222" i="5"/>
  <c r="B5222" i="5" s="1"/>
  <c r="A5221" i="5"/>
  <c r="B5221" i="5" s="1"/>
  <c r="A5220" i="5"/>
  <c r="B5220" i="5" s="1"/>
  <c r="A5219" i="5"/>
  <c r="B5219" i="5" s="1"/>
  <c r="A5218" i="5"/>
  <c r="B5218" i="5" s="1"/>
  <c r="A5217" i="5"/>
  <c r="B5217" i="5" s="1"/>
  <c r="A5216" i="5"/>
  <c r="B5216" i="5" s="1"/>
  <c r="A5215" i="5"/>
  <c r="B5215" i="5" s="1"/>
  <c r="A5214" i="5"/>
  <c r="B5214" i="5" s="1"/>
  <c r="A5213" i="5"/>
  <c r="B5213" i="5" s="1"/>
  <c r="A5212" i="5"/>
  <c r="B5212" i="5" s="1"/>
  <c r="A5211" i="5"/>
  <c r="B5211" i="5" s="1"/>
  <c r="A5210" i="5"/>
  <c r="B5210" i="5" s="1"/>
  <c r="A5209" i="5"/>
  <c r="B5209" i="5" s="1"/>
  <c r="A5208" i="5"/>
  <c r="B5208" i="5" s="1"/>
  <c r="A5207" i="5"/>
  <c r="B5207" i="5" s="1"/>
  <c r="A5206" i="5"/>
  <c r="B5206" i="5" s="1"/>
  <c r="A5205" i="5"/>
  <c r="B5205" i="5" s="1"/>
  <c r="A5204" i="5"/>
  <c r="B5204" i="5" s="1"/>
  <c r="A5203" i="5"/>
  <c r="B5203" i="5" s="1"/>
  <c r="A5202" i="5"/>
  <c r="B5202" i="5" s="1"/>
  <c r="A5201" i="5"/>
  <c r="B5201" i="5" s="1"/>
  <c r="A5200" i="5"/>
  <c r="B5200" i="5" s="1"/>
  <c r="A5199" i="5"/>
  <c r="B5199" i="5" s="1"/>
  <c r="A5198" i="5"/>
  <c r="B5198" i="5" s="1"/>
  <c r="A5197" i="5"/>
  <c r="B5197" i="5" s="1"/>
  <c r="A5196" i="5"/>
  <c r="B5196" i="5" s="1"/>
  <c r="A5195" i="5"/>
  <c r="B5195" i="5" s="1"/>
  <c r="A5194" i="5"/>
  <c r="B5194" i="5" s="1"/>
  <c r="B5193" i="5"/>
  <c r="A5193" i="5"/>
  <c r="A5192" i="5"/>
  <c r="B5192" i="5" s="1"/>
  <c r="A5191" i="5"/>
  <c r="B5191" i="5" s="1"/>
  <c r="A5190" i="5"/>
  <c r="B5190" i="5" s="1"/>
  <c r="A5189" i="5"/>
  <c r="B5189" i="5" s="1"/>
  <c r="A5188" i="5"/>
  <c r="B5188" i="5" s="1"/>
  <c r="A5187" i="5"/>
  <c r="B5187" i="5" s="1"/>
  <c r="A5186" i="5"/>
  <c r="B5186" i="5" s="1"/>
  <c r="A5185" i="5"/>
  <c r="B5185" i="5" s="1"/>
  <c r="A5184" i="5"/>
  <c r="B5184" i="5" s="1"/>
  <c r="A5183" i="5"/>
  <c r="B5183" i="5" s="1"/>
  <c r="A5182" i="5"/>
  <c r="B5182" i="5" s="1"/>
  <c r="A5181" i="5"/>
  <c r="B5181" i="5" s="1"/>
  <c r="A5180" i="5"/>
  <c r="B5180" i="5" s="1"/>
  <c r="A5179" i="5"/>
  <c r="B5179" i="5" s="1"/>
  <c r="A5178" i="5"/>
  <c r="B5178" i="5" s="1"/>
  <c r="A5177" i="5"/>
  <c r="B5177" i="5" s="1"/>
  <c r="A5176" i="5"/>
  <c r="B5176" i="5" s="1"/>
  <c r="A5175" i="5"/>
  <c r="B5175" i="5" s="1"/>
  <c r="A5174" i="5"/>
  <c r="B5174" i="5" s="1"/>
  <c r="A5173" i="5"/>
  <c r="B5173" i="5" s="1"/>
  <c r="A5172" i="5"/>
  <c r="B5172" i="5" s="1"/>
  <c r="A5171" i="5"/>
  <c r="B5171" i="5" s="1"/>
  <c r="A5170" i="5"/>
  <c r="B5170" i="5" s="1"/>
  <c r="A5169" i="5"/>
  <c r="B5169" i="5" s="1"/>
  <c r="A5168" i="5"/>
  <c r="B5168" i="5" s="1"/>
  <c r="A5167" i="5"/>
  <c r="B5167" i="5" s="1"/>
  <c r="A5166" i="5"/>
  <c r="B5166" i="5" s="1"/>
  <c r="A5165" i="5"/>
  <c r="B5165" i="5" s="1"/>
  <c r="A5164" i="5"/>
  <c r="B5164" i="5" s="1"/>
  <c r="A5163" i="5"/>
  <c r="B5163" i="5" s="1"/>
  <c r="A5162" i="5"/>
  <c r="B5162" i="5" s="1"/>
  <c r="A5161" i="5"/>
  <c r="B5161" i="5" s="1"/>
  <c r="A5160" i="5"/>
  <c r="B5160" i="5" s="1"/>
  <c r="A5159" i="5"/>
  <c r="B5159" i="5" s="1"/>
  <c r="A5158" i="5"/>
  <c r="B5158" i="5" s="1"/>
  <c r="A5157" i="5"/>
  <c r="B5157" i="5" s="1"/>
  <c r="A5156" i="5"/>
  <c r="B5156" i="5" s="1"/>
  <c r="A5155" i="5"/>
  <c r="B5155" i="5" s="1"/>
  <c r="A5154" i="5"/>
  <c r="B5154" i="5" s="1"/>
  <c r="A5153" i="5"/>
  <c r="B5153" i="5" s="1"/>
  <c r="A5152" i="5"/>
  <c r="B5152" i="5" s="1"/>
  <c r="A5151" i="5"/>
  <c r="B5151" i="5" s="1"/>
  <c r="A5150" i="5"/>
  <c r="B5150" i="5" s="1"/>
  <c r="A5149" i="5"/>
  <c r="B5149" i="5" s="1"/>
  <c r="A5148" i="5"/>
  <c r="B5148" i="5" s="1"/>
  <c r="A5147" i="5"/>
  <c r="B5147" i="5" s="1"/>
  <c r="A5146" i="5"/>
  <c r="B5146" i="5" s="1"/>
  <c r="A5145" i="5"/>
  <c r="B5145" i="5" s="1"/>
  <c r="A5144" i="5"/>
  <c r="B5144" i="5" s="1"/>
  <c r="A5143" i="5"/>
  <c r="B5143" i="5" s="1"/>
  <c r="A5142" i="5"/>
  <c r="B5142" i="5" s="1"/>
  <c r="A5141" i="5"/>
  <c r="B5141" i="5" s="1"/>
  <c r="A5140" i="5"/>
  <c r="B5140" i="5" s="1"/>
  <c r="A5139" i="5"/>
  <c r="B5139" i="5" s="1"/>
  <c r="A5138" i="5"/>
  <c r="B5138" i="5" s="1"/>
  <c r="B5137" i="5"/>
  <c r="A5137" i="5"/>
  <c r="A5136" i="5"/>
  <c r="B5136" i="5" s="1"/>
  <c r="A5135" i="5"/>
  <c r="B5135" i="5" s="1"/>
  <c r="A5134" i="5"/>
  <c r="B5134" i="5" s="1"/>
  <c r="A5133" i="5"/>
  <c r="B5133" i="5" s="1"/>
  <c r="A5132" i="5"/>
  <c r="B5132" i="5" s="1"/>
  <c r="A5131" i="5"/>
  <c r="B5131" i="5" s="1"/>
  <c r="A5130" i="5"/>
  <c r="B5130" i="5" s="1"/>
  <c r="A5129" i="5"/>
  <c r="B5129" i="5" s="1"/>
  <c r="A5128" i="5"/>
  <c r="B5128" i="5" s="1"/>
  <c r="A5127" i="5"/>
  <c r="B5127" i="5" s="1"/>
  <c r="A5126" i="5"/>
  <c r="B5126" i="5" s="1"/>
  <c r="A5125" i="5"/>
  <c r="B5125" i="5" s="1"/>
  <c r="A5124" i="5"/>
  <c r="B5124" i="5" s="1"/>
  <c r="A5123" i="5"/>
  <c r="B5123" i="5" s="1"/>
  <c r="A5122" i="5"/>
  <c r="B5122" i="5" s="1"/>
  <c r="A5121" i="5"/>
  <c r="B5121" i="5" s="1"/>
  <c r="A5120" i="5"/>
  <c r="B5120" i="5" s="1"/>
  <c r="A5119" i="5"/>
  <c r="B5119" i="5" s="1"/>
  <c r="A5118" i="5"/>
  <c r="B5118" i="5" s="1"/>
  <c r="A5117" i="5"/>
  <c r="B5117" i="5" s="1"/>
  <c r="A5116" i="5"/>
  <c r="B5116" i="5" s="1"/>
  <c r="A5115" i="5"/>
  <c r="B5115" i="5" s="1"/>
  <c r="A5114" i="5"/>
  <c r="B5114" i="5" s="1"/>
  <c r="A5113" i="5"/>
  <c r="B5113" i="5" s="1"/>
  <c r="A5112" i="5"/>
  <c r="B5112" i="5" s="1"/>
  <c r="A5111" i="5"/>
  <c r="B5111" i="5" s="1"/>
  <c r="A5110" i="5"/>
  <c r="B5110" i="5" s="1"/>
  <c r="A5109" i="5"/>
  <c r="B5109" i="5" s="1"/>
  <c r="A5108" i="5"/>
  <c r="B5108" i="5" s="1"/>
  <c r="A5107" i="5"/>
  <c r="B5107" i="5" s="1"/>
  <c r="A5106" i="5"/>
  <c r="B5106" i="5" s="1"/>
  <c r="A5105" i="5"/>
  <c r="B5105" i="5" s="1"/>
  <c r="A5104" i="5"/>
  <c r="B5104" i="5" s="1"/>
  <c r="A5103" i="5"/>
  <c r="B5103" i="5" s="1"/>
  <c r="A5102" i="5"/>
  <c r="B5102" i="5" s="1"/>
  <c r="A5101" i="5"/>
  <c r="B5101" i="5" s="1"/>
  <c r="A5100" i="5"/>
  <c r="B5100" i="5" s="1"/>
  <c r="A5099" i="5"/>
  <c r="B5099" i="5" s="1"/>
  <c r="A5098" i="5"/>
  <c r="B5098" i="5" s="1"/>
  <c r="A5097" i="5"/>
  <c r="B5097" i="5" s="1"/>
  <c r="A5096" i="5"/>
  <c r="B5096" i="5" s="1"/>
  <c r="A5095" i="5"/>
  <c r="B5095" i="5" s="1"/>
  <c r="A5094" i="5"/>
  <c r="B5094" i="5" s="1"/>
  <c r="A5093" i="5"/>
  <c r="B5093" i="5" s="1"/>
  <c r="A5092" i="5"/>
  <c r="B5092" i="5" s="1"/>
  <c r="A5091" i="5"/>
  <c r="B5091" i="5" s="1"/>
  <c r="A5090" i="5"/>
  <c r="B5090" i="5" s="1"/>
  <c r="A5089" i="5"/>
  <c r="B5089" i="5" s="1"/>
  <c r="A5088" i="5"/>
  <c r="B5088" i="5" s="1"/>
  <c r="A5087" i="5"/>
  <c r="B5087" i="5" s="1"/>
  <c r="A5086" i="5"/>
  <c r="B5086" i="5" s="1"/>
  <c r="A5085" i="5"/>
  <c r="B5085" i="5" s="1"/>
  <c r="A5084" i="5"/>
  <c r="B5084" i="5" s="1"/>
  <c r="A5083" i="5"/>
  <c r="B5083" i="5" s="1"/>
  <c r="A5082" i="5"/>
  <c r="B5082" i="5" s="1"/>
  <c r="A5081" i="5"/>
  <c r="B5081" i="5" s="1"/>
  <c r="A5080" i="5"/>
  <c r="B5080" i="5" s="1"/>
  <c r="A5079" i="5"/>
  <c r="B5079" i="5" s="1"/>
  <c r="A5078" i="5"/>
  <c r="B5078" i="5" s="1"/>
  <c r="A5077" i="5"/>
  <c r="B5077" i="5" s="1"/>
  <c r="A5076" i="5"/>
  <c r="B5076" i="5" s="1"/>
  <c r="A5075" i="5"/>
  <c r="B5075" i="5" s="1"/>
  <c r="A5074" i="5"/>
  <c r="B5074" i="5" s="1"/>
  <c r="A5073" i="5"/>
  <c r="B5073" i="5" s="1"/>
  <c r="A5072" i="5"/>
  <c r="B5072" i="5" s="1"/>
  <c r="A5071" i="5"/>
  <c r="B5071" i="5" s="1"/>
  <c r="A5070" i="5"/>
  <c r="B5070" i="5" s="1"/>
  <c r="A5069" i="5"/>
  <c r="B5069" i="5" s="1"/>
  <c r="A5068" i="5"/>
  <c r="B5068" i="5" s="1"/>
  <c r="A5067" i="5"/>
  <c r="B5067" i="5" s="1"/>
  <c r="A5066" i="5"/>
  <c r="B5066" i="5" s="1"/>
  <c r="B5065" i="5"/>
  <c r="A5065" i="5"/>
  <c r="A5064" i="5"/>
  <c r="B5064" i="5" s="1"/>
  <c r="A5063" i="5"/>
  <c r="B5063" i="5" s="1"/>
  <c r="A5062" i="5"/>
  <c r="B5062" i="5" s="1"/>
  <c r="A5061" i="5"/>
  <c r="B5061" i="5" s="1"/>
  <c r="A5060" i="5"/>
  <c r="B5060" i="5" s="1"/>
  <c r="A5059" i="5"/>
  <c r="B5059" i="5" s="1"/>
  <c r="A5058" i="5"/>
  <c r="B5058" i="5" s="1"/>
  <c r="A5057" i="5"/>
  <c r="B5057" i="5" s="1"/>
  <c r="A5056" i="5"/>
  <c r="B5056" i="5" s="1"/>
  <c r="A5055" i="5"/>
  <c r="B5055" i="5" s="1"/>
  <c r="A5054" i="5"/>
  <c r="B5054" i="5" s="1"/>
  <c r="A5053" i="5"/>
  <c r="B5053" i="5" s="1"/>
  <c r="A5052" i="5"/>
  <c r="B5052" i="5" s="1"/>
  <c r="A5051" i="5"/>
  <c r="B5051" i="5" s="1"/>
  <c r="A5050" i="5"/>
  <c r="B5050" i="5" s="1"/>
  <c r="A5049" i="5"/>
  <c r="B5049" i="5" s="1"/>
  <c r="A5048" i="5"/>
  <c r="B5048" i="5" s="1"/>
  <c r="A5047" i="5"/>
  <c r="B5047" i="5" s="1"/>
  <c r="A5046" i="5"/>
  <c r="B5046" i="5" s="1"/>
  <c r="A5045" i="5"/>
  <c r="B5045" i="5" s="1"/>
  <c r="A5044" i="5"/>
  <c r="B5044" i="5" s="1"/>
  <c r="A5043" i="5"/>
  <c r="B5043" i="5" s="1"/>
  <c r="A5042" i="5"/>
  <c r="B5042" i="5" s="1"/>
  <c r="A5041" i="5"/>
  <c r="B5041" i="5" s="1"/>
  <c r="A5040" i="5"/>
  <c r="B5040" i="5" s="1"/>
  <c r="A5039" i="5"/>
  <c r="B5039" i="5" s="1"/>
  <c r="A5038" i="5"/>
  <c r="B5038" i="5" s="1"/>
  <c r="A5037" i="5"/>
  <c r="B5037" i="5" s="1"/>
  <c r="A5036" i="5"/>
  <c r="B5036" i="5" s="1"/>
  <c r="A5035" i="5"/>
  <c r="B5035" i="5" s="1"/>
  <c r="A5034" i="5"/>
  <c r="B5034" i="5" s="1"/>
  <c r="A5033" i="5"/>
  <c r="B5033" i="5" s="1"/>
  <c r="A5032" i="5"/>
  <c r="B5032" i="5" s="1"/>
  <c r="A5031" i="5"/>
  <c r="B5031" i="5" s="1"/>
  <c r="A5030" i="5"/>
  <c r="B5030" i="5" s="1"/>
  <c r="A5029" i="5"/>
  <c r="B5029" i="5" s="1"/>
  <c r="A5028" i="5"/>
  <c r="B5028" i="5" s="1"/>
  <c r="A5027" i="5"/>
  <c r="B5027" i="5" s="1"/>
  <c r="A5026" i="5"/>
  <c r="B5026" i="5" s="1"/>
  <c r="A5025" i="5"/>
  <c r="B5025" i="5" s="1"/>
  <c r="A5024" i="5"/>
  <c r="B5024" i="5" s="1"/>
  <c r="A5023" i="5"/>
  <c r="B5023" i="5" s="1"/>
  <c r="A5022" i="5"/>
  <c r="B5022" i="5" s="1"/>
  <c r="A5021" i="5"/>
  <c r="B5021" i="5" s="1"/>
  <c r="A5020" i="5"/>
  <c r="B5020" i="5" s="1"/>
  <c r="A5019" i="5"/>
  <c r="B5019" i="5" s="1"/>
  <c r="A5018" i="5"/>
  <c r="B5018" i="5" s="1"/>
  <c r="A5017" i="5"/>
  <c r="B5017" i="5" s="1"/>
  <c r="A5016" i="5"/>
  <c r="B5016" i="5" s="1"/>
  <c r="A5015" i="5"/>
  <c r="B5015" i="5" s="1"/>
  <c r="A5014" i="5"/>
  <c r="B5014" i="5" s="1"/>
  <c r="A5013" i="5"/>
  <c r="B5013" i="5" s="1"/>
  <c r="A5012" i="5"/>
  <c r="B5012" i="5" s="1"/>
  <c r="A5011" i="5"/>
  <c r="B5011" i="5" s="1"/>
  <c r="A5010" i="5"/>
  <c r="B5010" i="5" s="1"/>
  <c r="A5009" i="5"/>
  <c r="B5009" i="5" s="1"/>
  <c r="A5008" i="5"/>
  <c r="B5008" i="5" s="1"/>
  <c r="A5007" i="5"/>
  <c r="B5007" i="5" s="1"/>
  <c r="A5006" i="5"/>
  <c r="B5006" i="5" s="1"/>
  <c r="A5005" i="5"/>
  <c r="B5005" i="5" s="1"/>
  <c r="A5004" i="5"/>
  <c r="B5004" i="5" s="1"/>
  <c r="A5003" i="5"/>
  <c r="B5003" i="5" s="1"/>
  <c r="A5002" i="5"/>
  <c r="B5002" i="5" s="1"/>
  <c r="A5001" i="5"/>
  <c r="B5001" i="5" s="1"/>
  <c r="A5000" i="5"/>
  <c r="B5000" i="5" s="1"/>
  <c r="A4999" i="5"/>
  <c r="B4999" i="5" s="1"/>
  <c r="A4998" i="5"/>
  <c r="B4998" i="5" s="1"/>
  <c r="A4997" i="5"/>
  <c r="B4997" i="5" s="1"/>
  <c r="A4996" i="5"/>
  <c r="B4996" i="5" s="1"/>
  <c r="A4995" i="5"/>
  <c r="B4995" i="5" s="1"/>
  <c r="A4994" i="5"/>
  <c r="B4994" i="5" s="1"/>
  <c r="A4993" i="5"/>
  <c r="B4993" i="5" s="1"/>
  <c r="A4992" i="5"/>
  <c r="B4992" i="5" s="1"/>
  <c r="A4991" i="5"/>
  <c r="B4991" i="5" s="1"/>
  <c r="A4990" i="5"/>
  <c r="B4990" i="5" s="1"/>
  <c r="A4989" i="5"/>
  <c r="B4989" i="5" s="1"/>
  <c r="A4988" i="5"/>
  <c r="B4988" i="5" s="1"/>
  <c r="A4987" i="5"/>
  <c r="B4987" i="5" s="1"/>
  <c r="A4986" i="5"/>
  <c r="B4986" i="5" s="1"/>
  <c r="A4985" i="5"/>
  <c r="B4985" i="5" s="1"/>
  <c r="A4984" i="5"/>
  <c r="B4984" i="5" s="1"/>
  <c r="A4983" i="5"/>
  <c r="B4983" i="5" s="1"/>
  <c r="A4982" i="5"/>
  <c r="B4982" i="5" s="1"/>
  <c r="A4981" i="5"/>
  <c r="B4981" i="5" s="1"/>
  <c r="A4980" i="5"/>
  <c r="B4980" i="5" s="1"/>
  <c r="A4979" i="5"/>
  <c r="B4979" i="5" s="1"/>
  <c r="A4978" i="5"/>
  <c r="B4978" i="5" s="1"/>
  <c r="B4977" i="5"/>
  <c r="A4977" i="5"/>
  <c r="A4976" i="5"/>
  <c r="B4976" i="5" s="1"/>
  <c r="A4975" i="5"/>
  <c r="B4975" i="5" s="1"/>
  <c r="A4974" i="5"/>
  <c r="B4974" i="5" s="1"/>
  <c r="A4973" i="5"/>
  <c r="B4973" i="5" s="1"/>
  <c r="A4972" i="5"/>
  <c r="B4972" i="5" s="1"/>
  <c r="A4971" i="5"/>
  <c r="B4971" i="5" s="1"/>
  <c r="A4970" i="5"/>
  <c r="B4970" i="5" s="1"/>
  <c r="A4969" i="5"/>
  <c r="B4969" i="5" s="1"/>
  <c r="A4968" i="5"/>
  <c r="B4968" i="5" s="1"/>
  <c r="A4967" i="5"/>
  <c r="B4967" i="5" s="1"/>
  <c r="A4966" i="5"/>
  <c r="B4966" i="5" s="1"/>
  <c r="A4965" i="5"/>
  <c r="B4965" i="5" s="1"/>
  <c r="A4964" i="5"/>
  <c r="B4964" i="5" s="1"/>
  <c r="A4963" i="5"/>
  <c r="B4963" i="5" s="1"/>
  <c r="A4962" i="5"/>
  <c r="B4962" i="5" s="1"/>
  <c r="A4961" i="5"/>
  <c r="B4961" i="5" s="1"/>
  <c r="A4960" i="5"/>
  <c r="B4960" i="5" s="1"/>
  <c r="A4959" i="5"/>
  <c r="B4959" i="5" s="1"/>
  <c r="A4958" i="5"/>
  <c r="B4958" i="5" s="1"/>
  <c r="A4957" i="5"/>
  <c r="B4957" i="5" s="1"/>
  <c r="A4956" i="5"/>
  <c r="B4956" i="5" s="1"/>
  <c r="A4955" i="5"/>
  <c r="B4955" i="5" s="1"/>
  <c r="A4954" i="5"/>
  <c r="B4954" i="5" s="1"/>
  <c r="A4953" i="5"/>
  <c r="B4953" i="5" s="1"/>
  <c r="A4952" i="5"/>
  <c r="B4952" i="5" s="1"/>
  <c r="A4951" i="5"/>
  <c r="B4951" i="5" s="1"/>
  <c r="A4950" i="5"/>
  <c r="B4950" i="5" s="1"/>
  <c r="A4949" i="5"/>
  <c r="B4949" i="5" s="1"/>
  <c r="A4948" i="5"/>
  <c r="B4948" i="5" s="1"/>
  <c r="A4947" i="5"/>
  <c r="B4947" i="5" s="1"/>
  <c r="B4946" i="5"/>
  <c r="A4946" i="5"/>
  <c r="A4945" i="5"/>
  <c r="B4945" i="5" s="1"/>
  <c r="A4944" i="5"/>
  <c r="B4944" i="5" s="1"/>
  <c r="A4943" i="5"/>
  <c r="B4943" i="5" s="1"/>
  <c r="B4942" i="5"/>
  <c r="A4942" i="5"/>
  <c r="A4941" i="5"/>
  <c r="B4941" i="5" s="1"/>
  <c r="A4940" i="5"/>
  <c r="B4940" i="5" s="1"/>
  <c r="A4939" i="5"/>
  <c r="B4939" i="5" s="1"/>
  <c r="A4938" i="5"/>
  <c r="B4938" i="5" s="1"/>
  <c r="A4937" i="5"/>
  <c r="B4937" i="5" s="1"/>
  <c r="A4936" i="5"/>
  <c r="B4936" i="5" s="1"/>
  <c r="A4935" i="5"/>
  <c r="B4935" i="5" s="1"/>
  <c r="A4934" i="5"/>
  <c r="B4934" i="5" s="1"/>
  <c r="A4933" i="5"/>
  <c r="B4933" i="5" s="1"/>
  <c r="A4932" i="5"/>
  <c r="B4932" i="5" s="1"/>
  <c r="A4931" i="5"/>
  <c r="B4931" i="5" s="1"/>
  <c r="A4930" i="5"/>
  <c r="B4930" i="5" s="1"/>
  <c r="A4929" i="5"/>
  <c r="B4929" i="5" s="1"/>
  <c r="A4928" i="5"/>
  <c r="B4928" i="5" s="1"/>
  <c r="A4927" i="5"/>
  <c r="B4927" i="5" s="1"/>
  <c r="A4926" i="5"/>
  <c r="B4926" i="5" s="1"/>
  <c r="A4925" i="5"/>
  <c r="B4925" i="5" s="1"/>
  <c r="A4924" i="5"/>
  <c r="B4924" i="5" s="1"/>
  <c r="A4923" i="5"/>
  <c r="B4923" i="5" s="1"/>
  <c r="A4922" i="5"/>
  <c r="B4922" i="5" s="1"/>
  <c r="A4921" i="5"/>
  <c r="B4921" i="5" s="1"/>
  <c r="A4920" i="5"/>
  <c r="B4920" i="5" s="1"/>
  <c r="A4919" i="5"/>
  <c r="B4919" i="5" s="1"/>
  <c r="A4918" i="5"/>
  <c r="B4918" i="5" s="1"/>
  <c r="A4917" i="5"/>
  <c r="B4917" i="5" s="1"/>
  <c r="A4916" i="5"/>
  <c r="B4916" i="5" s="1"/>
  <c r="A4915" i="5"/>
  <c r="B4915" i="5" s="1"/>
  <c r="A4914" i="5"/>
  <c r="B4914" i="5" s="1"/>
  <c r="A4913" i="5"/>
  <c r="B4913" i="5" s="1"/>
  <c r="A4912" i="5"/>
  <c r="B4912" i="5" s="1"/>
  <c r="A4911" i="5"/>
  <c r="B4911" i="5" s="1"/>
  <c r="A4910" i="5"/>
  <c r="B4910" i="5" s="1"/>
  <c r="A4909" i="5"/>
  <c r="B4909" i="5" s="1"/>
  <c r="A4908" i="5"/>
  <c r="B4908" i="5" s="1"/>
  <c r="A4907" i="5"/>
  <c r="B4907" i="5" s="1"/>
  <c r="A4906" i="5"/>
  <c r="B4906" i="5" s="1"/>
  <c r="A4905" i="5"/>
  <c r="B4905" i="5" s="1"/>
  <c r="A4904" i="5"/>
  <c r="B4904" i="5" s="1"/>
  <c r="A4903" i="5"/>
  <c r="B4903" i="5" s="1"/>
  <c r="A4902" i="5"/>
  <c r="B4902" i="5" s="1"/>
  <c r="A4901" i="5"/>
  <c r="B4901" i="5" s="1"/>
  <c r="A4900" i="5"/>
  <c r="B4900" i="5" s="1"/>
  <c r="A4899" i="5"/>
  <c r="B4899" i="5" s="1"/>
  <c r="A4898" i="5"/>
  <c r="B4898" i="5" s="1"/>
  <c r="A4897" i="5"/>
  <c r="B4897" i="5" s="1"/>
  <c r="A4896" i="5"/>
  <c r="B4896" i="5" s="1"/>
  <c r="A4895" i="5"/>
  <c r="B4895" i="5" s="1"/>
  <c r="A4894" i="5"/>
  <c r="B4894" i="5" s="1"/>
  <c r="A4893" i="5"/>
  <c r="B4893" i="5" s="1"/>
  <c r="A4892" i="5"/>
  <c r="B4892" i="5" s="1"/>
  <c r="A4891" i="5"/>
  <c r="B4891" i="5" s="1"/>
  <c r="A4890" i="5"/>
  <c r="B4890" i="5" s="1"/>
  <c r="A4889" i="5"/>
  <c r="B4889" i="5" s="1"/>
  <c r="A4888" i="5"/>
  <c r="B4888" i="5" s="1"/>
  <c r="A4887" i="5"/>
  <c r="B4887" i="5" s="1"/>
  <c r="A4886" i="5"/>
  <c r="B4886" i="5" s="1"/>
  <c r="A4885" i="5"/>
  <c r="B4885" i="5" s="1"/>
  <c r="A4884" i="5"/>
  <c r="B4884" i="5" s="1"/>
  <c r="A4883" i="5"/>
  <c r="B4883" i="5" s="1"/>
  <c r="A4882" i="5"/>
  <c r="B4882" i="5" s="1"/>
  <c r="A4881" i="5"/>
  <c r="B4881" i="5" s="1"/>
  <c r="A4880" i="5"/>
  <c r="B4880" i="5" s="1"/>
  <c r="A4879" i="5"/>
  <c r="B4879" i="5" s="1"/>
  <c r="B4878" i="5"/>
  <c r="A4878" i="5"/>
  <c r="A4877" i="5"/>
  <c r="B4877" i="5" s="1"/>
  <c r="A4876" i="5"/>
  <c r="B4876" i="5" s="1"/>
  <c r="A4875" i="5"/>
  <c r="B4875" i="5" s="1"/>
  <c r="A4874" i="5"/>
  <c r="B4874" i="5" s="1"/>
  <c r="A4873" i="5"/>
  <c r="B4873" i="5" s="1"/>
  <c r="A4872" i="5"/>
  <c r="B4872" i="5" s="1"/>
  <c r="A4871" i="5"/>
  <c r="B4871" i="5" s="1"/>
  <c r="A4870" i="5"/>
  <c r="B4870" i="5" s="1"/>
  <c r="A4869" i="5"/>
  <c r="B4869" i="5" s="1"/>
  <c r="A4868" i="5"/>
  <c r="B4868" i="5" s="1"/>
  <c r="A4867" i="5"/>
  <c r="B4867" i="5" s="1"/>
  <c r="A4866" i="5"/>
  <c r="B4866" i="5" s="1"/>
  <c r="A4865" i="5"/>
  <c r="B4865" i="5" s="1"/>
  <c r="A4864" i="5"/>
  <c r="B4864" i="5" s="1"/>
  <c r="A4863" i="5"/>
  <c r="B4863" i="5" s="1"/>
  <c r="A4862" i="5"/>
  <c r="B4862" i="5" s="1"/>
  <c r="A4861" i="5"/>
  <c r="B4861" i="5" s="1"/>
  <c r="A4860" i="5"/>
  <c r="B4860" i="5" s="1"/>
  <c r="A4859" i="5"/>
  <c r="B4859" i="5" s="1"/>
  <c r="A4858" i="5"/>
  <c r="B4858" i="5" s="1"/>
  <c r="A4857" i="5"/>
  <c r="B4857" i="5" s="1"/>
  <c r="A4856" i="5"/>
  <c r="B4856" i="5" s="1"/>
  <c r="A4855" i="5"/>
  <c r="B4855" i="5" s="1"/>
  <c r="A4854" i="5"/>
  <c r="B4854" i="5" s="1"/>
  <c r="A4853" i="5"/>
  <c r="B4853" i="5" s="1"/>
  <c r="A4852" i="5"/>
  <c r="B4852" i="5" s="1"/>
  <c r="A4851" i="5"/>
  <c r="B4851" i="5" s="1"/>
  <c r="A4850" i="5"/>
  <c r="B4850" i="5" s="1"/>
  <c r="A4849" i="5"/>
  <c r="B4849" i="5" s="1"/>
  <c r="A4848" i="5"/>
  <c r="B4848" i="5" s="1"/>
  <c r="A4847" i="5"/>
  <c r="B4847" i="5" s="1"/>
  <c r="A4846" i="5"/>
  <c r="B4846" i="5" s="1"/>
  <c r="A4845" i="5"/>
  <c r="B4845" i="5" s="1"/>
  <c r="A4844" i="5"/>
  <c r="B4844" i="5" s="1"/>
  <c r="A4843" i="5"/>
  <c r="B4843" i="5" s="1"/>
  <c r="A4842" i="5"/>
  <c r="B4842" i="5" s="1"/>
  <c r="A4841" i="5"/>
  <c r="B4841" i="5" s="1"/>
  <c r="A4840" i="5"/>
  <c r="B4840" i="5" s="1"/>
  <c r="A4839" i="5"/>
  <c r="B4839" i="5" s="1"/>
  <c r="A4838" i="5"/>
  <c r="B4838" i="5" s="1"/>
  <c r="A4837" i="5"/>
  <c r="B4837" i="5" s="1"/>
  <c r="A4836" i="5"/>
  <c r="B4836" i="5" s="1"/>
  <c r="A4835" i="5"/>
  <c r="B4835" i="5" s="1"/>
  <c r="B4834" i="5"/>
  <c r="A4834" i="5"/>
  <c r="A4833" i="5"/>
  <c r="B4833" i="5" s="1"/>
  <c r="A4832" i="5"/>
  <c r="B4832" i="5" s="1"/>
  <c r="A4831" i="5"/>
  <c r="B4831" i="5" s="1"/>
  <c r="A4830" i="5"/>
  <c r="B4830" i="5" s="1"/>
  <c r="A4829" i="5"/>
  <c r="B4829" i="5" s="1"/>
  <c r="A4828" i="5"/>
  <c r="B4828" i="5" s="1"/>
  <c r="A4827" i="5"/>
  <c r="B4827" i="5" s="1"/>
  <c r="A4826" i="5"/>
  <c r="B4826" i="5" s="1"/>
  <c r="A4825" i="5"/>
  <c r="B4825" i="5" s="1"/>
  <c r="A4824" i="5"/>
  <c r="B4824" i="5" s="1"/>
  <c r="A4823" i="5"/>
  <c r="B4823" i="5" s="1"/>
  <c r="A4822" i="5"/>
  <c r="B4822" i="5" s="1"/>
  <c r="A4821" i="5"/>
  <c r="B4821" i="5" s="1"/>
  <c r="A4820" i="5"/>
  <c r="B4820" i="5" s="1"/>
  <c r="A4819" i="5"/>
  <c r="B4819" i="5" s="1"/>
  <c r="A4818" i="5"/>
  <c r="B4818" i="5" s="1"/>
  <c r="A4817" i="5"/>
  <c r="B4817" i="5" s="1"/>
  <c r="A4816" i="5"/>
  <c r="B4816" i="5" s="1"/>
  <c r="A4815" i="5"/>
  <c r="B4815" i="5" s="1"/>
  <c r="A4814" i="5"/>
  <c r="B4814" i="5" s="1"/>
  <c r="A4813" i="5"/>
  <c r="B4813" i="5" s="1"/>
  <c r="A4812" i="5"/>
  <c r="B4812" i="5" s="1"/>
  <c r="A4811" i="5"/>
  <c r="B4811" i="5" s="1"/>
  <c r="A4810" i="5"/>
  <c r="B4810" i="5" s="1"/>
  <c r="A4809" i="5"/>
  <c r="B4809" i="5" s="1"/>
  <c r="A4808" i="5"/>
  <c r="B4808" i="5" s="1"/>
  <c r="A4807" i="5"/>
  <c r="B4807" i="5" s="1"/>
  <c r="A4806" i="5"/>
  <c r="B4806" i="5" s="1"/>
  <c r="A4805" i="5"/>
  <c r="B4805" i="5" s="1"/>
  <c r="A4804" i="5"/>
  <c r="B4804" i="5" s="1"/>
  <c r="A4803" i="5"/>
  <c r="B4803" i="5" s="1"/>
  <c r="A4802" i="5"/>
  <c r="B4802" i="5" s="1"/>
  <c r="A4801" i="5"/>
  <c r="B4801" i="5" s="1"/>
  <c r="A4800" i="5"/>
  <c r="B4800" i="5" s="1"/>
  <c r="A4799" i="5"/>
  <c r="B4799" i="5" s="1"/>
  <c r="A4798" i="5"/>
  <c r="B4798" i="5" s="1"/>
  <c r="A4797" i="5"/>
  <c r="B4797" i="5" s="1"/>
  <c r="A4796" i="5"/>
  <c r="B4796" i="5" s="1"/>
  <c r="A4795" i="5"/>
  <c r="B4795" i="5" s="1"/>
  <c r="A4794" i="5"/>
  <c r="B4794" i="5" s="1"/>
  <c r="A4793" i="5"/>
  <c r="B4793" i="5" s="1"/>
  <c r="A4792" i="5"/>
  <c r="B4792" i="5" s="1"/>
  <c r="A4791" i="5"/>
  <c r="B4791" i="5" s="1"/>
  <c r="A4790" i="5"/>
  <c r="B4790" i="5" s="1"/>
  <c r="A4789" i="5"/>
  <c r="B4789" i="5" s="1"/>
  <c r="A4788" i="5"/>
  <c r="B4788" i="5" s="1"/>
  <c r="A4787" i="5"/>
  <c r="B4787" i="5" s="1"/>
  <c r="A4786" i="5"/>
  <c r="B4786" i="5" s="1"/>
  <c r="A4785" i="5"/>
  <c r="B4785" i="5" s="1"/>
  <c r="A4784" i="5"/>
  <c r="B4784" i="5" s="1"/>
  <c r="A4783" i="5"/>
  <c r="B4783" i="5" s="1"/>
  <c r="A4782" i="5"/>
  <c r="B4782" i="5" s="1"/>
  <c r="A4781" i="5"/>
  <c r="B4781" i="5" s="1"/>
  <c r="A4780" i="5"/>
  <c r="B4780" i="5" s="1"/>
  <c r="A4779" i="5"/>
  <c r="B4779" i="5" s="1"/>
  <c r="A4778" i="5"/>
  <c r="B4778" i="5" s="1"/>
  <c r="A4777" i="5"/>
  <c r="B4777" i="5" s="1"/>
  <c r="A4776" i="5"/>
  <c r="B4776" i="5" s="1"/>
  <c r="A4775" i="5"/>
  <c r="B4775" i="5" s="1"/>
  <c r="A4774" i="5"/>
  <c r="B4774" i="5" s="1"/>
  <c r="A4773" i="5"/>
  <c r="B4773" i="5" s="1"/>
  <c r="A4772" i="5"/>
  <c r="B4772" i="5" s="1"/>
  <c r="A4771" i="5"/>
  <c r="B4771" i="5" s="1"/>
  <c r="A4770" i="5"/>
  <c r="B4770" i="5" s="1"/>
  <c r="A4769" i="5"/>
  <c r="B4769" i="5" s="1"/>
  <c r="A4768" i="5"/>
  <c r="B4768" i="5" s="1"/>
  <c r="A4767" i="5"/>
  <c r="B4767" i="5" s="1"/>
  <c r="A4766" i="5"/>
  <c r="B4766" i="5" s="1"/>
  <c r="A4765" i="5"/>
  <c r="B4765" i="5" s="1"/>
  <c r="A4764" i="5"/>
  <c r="B4764" i="5" s="1"/>
  <c r="A4763" i="5"/>
  <c r="B4763" i="5" s="1"/>
  <c r="A4762" i="5"/>
  <c r="B4762" i="5" s="1"/>
  <c r="A4761" i="5"/>
  <c r="B4761" i="5" s="1"/>
  <c r="A4760" i="5"/>
  <c r="B4760" i="5" s="1"/>
  <c r="A4759" i="5"/>
  <c r="B4759" i="5" s="1"/>
  <c r="A4758" i="5"/>
  <c r="B4758" i="5" s="1"/>
  <c r="A4757" i="5"/>
  <c r="B4757" i="5" s="1"/>
  <c r="A4756" i="5"/>
  <c r="B4756" i="5" s="1"/>
  <c r="A4755" i="5"/>
  <c r="B4755" i="5" s="1"/>
  <c r="A4754" i="5"/>
  <c r="B4754" i="5" s="1"/>
  <c r="A4753" i="5"/>
  <c r="B4753" i="5" s="1"/>
  <c r="A4752" i="5"/>
  <c r="B4752" i="5" s="1"/>
  <c r="A4751" i="5"/>
  <c r="B4751" i="5" s="1"/>
  <c r="A4750" i="5"/>
  <c r="B4750" i="5" s="1"/>
  <c r="A4749" i="5"/>
  <c r="B4749" i="5" s="1"/>
  <c r="A4748" i="5"/>
  <c r="B4748" i="5" s="1"/>
  <c r="A4747" i="5"/>
  <c r="B4747" i="5" s="1"/>
  <c r="A4746" i="5"/>
  <c r="B4746" i="5" s="1"/>
  <c r="A4745" i="5"/>
  <c r="B4745" i="5" s="1"/>
  <c r="A4744" i="5"/>
  <c r="B4744" i="5" s="1"/>
  <c r="A4743" i="5"/>
  <c r="B4743" i="5" s="1"/>
  <c r="A4742" i="5"/>
  <c r="B4742" i="5" s="1"/>
  <c r="A4741" i="5"/>
  <c r="B4741" i="5" s="1"/>
  <c r="A4740" i="5"/>
  <c r="B4740" i="5" s="1"/>
  <c r="A4739" i="5"/>
  <c r="B4739" i="5" s="1"/>
  <c r="B4738" i="5"/>
  <c r="A4738" i="5"/>
  <c r="A4737" i="5"/>
  <c r="B4737" i="5" s="1"/>
  <c r="A4736" i="5"/>
  <c r="B4736" i="5" s="1"/>
  <c r="A4735" i="5"/>
  <c r="B4735" i="5" s="1"/>
  <c r="A4734" i="5"/>
  <c r="B4734" i="5" s="1"/>
  <c r="A4733" i="5"/>
  <c r="B4733" i="5" s="1"/>
  <c r="A4732" i="5"/>
  <c r="B4732" i="5" s="1"/>
  <c r="A4731" i="5"/>
  <c r="B4731" i="5" s="1"/>
  <c r="A4730" i="5"/>
  <c r="B4730" i="5" s="1"/>
  <c r="A4729" i="5"/>
  <c r="B4729" i="5" s="1"/>
  <c r="A4728" i="5"/>
  <c r="B4728" i="5" s="1"/>
  <c r="A4727" i="5"/>
  <c r="B4727" i="5" s="1"/>
  <c r="A4726" i="5"/>
  <c r="B4726" i="5" s="1"/>
  <c r="A4725" i="5"/>
  <c r="B4725" i="5" s="1"/>
  <c r="A4724" i="5"/>
  <c r="B4724" i="5" s="1"/>
  <c r="A4723" i="5"/>
  <c r="B4723" i="5" s="1"/>
  <c r="A4722" i="5"/>
  <c r="B4722" i="5" s="1"/>
  <c r="A4721" i="5"/>
  <c r="B4721" i="5" s="1"/>
  <c r="A4720" i="5"/>
  <c r="B4720" i="5" s="1"/>
  <c r="A4719" i="5"/>
  <c r="B4719" i="5" s="1"/>
  <c r="A4718" i="5"/>
  <c r="B4718" i="5" s="1"/>
  <c r="A4717" i="5"/>
  <c r="B4717" i="5" s="1"/>
  <c r="A4716" i="5"/>
  <c r="B4716" i="5" s="1"/>
  <c r="A4715" i="5"/>
  <c r="B4715" i="5" s="1"/>
  <c r="A4714" i="5"/>
  <c r="B4714" i="5" s="1"/>
  <c r="A4713" i="5"/>
  <c r="B4713" i="5" s="1"/>
  <c r="A4712" i="5"/>
  <c r="B4712" i="5" s="1"/>
  <c r="A4711" i="5"/>
  <c r="B4711" i="5" s="1"/>
  <c r="A4710" i="5"/>
  <c r="B4710" i="5" s="1"/>
  <c r="A4709" i="5"/>
  <c r="B4709" i="5" s="1"/>
  <c r="A4708" i="5"/>
  <c r="B4708" i="5" s="1"/>
  <c r="A4707" i="5"/>
  <c r="B4707" i="5" s="1"/>
  <c r="A4706" i="5"/>
  <c r="B4706" i="5" s="1"/>
  <c r="A4705" i="5"/>
  <c r="B4705" i="5" s="1"/>
  <c r="A4704" i="5"/>
  <c r="B4704" i="5" s="1"/>
  <c r="A4703" i="5"/>
  <c r="B4703" i="5" s="1"/>
  <c r="A4702" i="5"/>
  <c r="B4702" i="5" s="1"/>
  <c r="A4701" i="5"/>
  <c r="B4701" i="5" s="1"/>
  <c r="A4700" i="5"/>
  <c r="B4700" i="5" s="1"/>
  <c r="A4699" i="5"/>
  <c r="B4699" i="5" s="1"/>
  <c r="A4698" i="5"/>
  <c r="B4698" i="5" s="1"/>
  <c r="A4697" i="5"/>
  <c r="B4697" i="5" s="1"/>
  <c r="A4696" i="5"/>
  <c r="B4696" i="5" s="1"/>
  <c r="A4695" i="5"/>
  <c r="B4695" i="5" s="1"/>
  <c r="A4694" i="5"/>
  <c r="B4694" i="5" s="1"/>
  <c r="A4693" i="5"/>
  <c r="B4693" i="5" s="1"/>
  <c r="A4692" i="5"/>
  <c r="B4692" i="5" s="1"/>
  <c r="A4691" i="5"/>
  <c r="B4691" i="5" s="1"/>
  <c r="A4690" i="5"/>
  <c r="B4690" i="5" s="1"/>
  <c r="A4689" i="5"/>
  <c r="B4689" i="5" s="1"/>
  <c r="A4688" i="5"/>
  <c r="B4688" i="5" s="1"/>
  <c r="A4687" i="5"/>
  <c r="B4687" i="5" s="1"/>
  <c r="A4686" i="5"/>
  <c r="B4686" i="5" s="1"/>
  <c r="A4685" i="5"/>
  <c r="B4685" i="5" s="1"/>
  <c r="A4684" i="5"/>
  <c r="B4684" i="5" s="1"/>
  <c r="A4683" i="5"/>
  <c r="B4683" i="5" s="1"/>
  <c r="A4682" i="5"/>
  <c r="B4682" i="5" s="1"/>
  <c r="A4681" i="5"/>
  <c r="B4681" i="5" s="1"/>
  <c r="A4680" i="5"/>
  <c r="B4680" i="5" s="1"/>
  <c r="A4679" i="5"/>
  <c r="B4679" i="5" s="1"/>
  <c r="A4678" i="5"/>
  <c r="B4678" i="5" s="1"/>
  <c r="A4677" i="5"/>
  <c r="B4677" i="5" s="1"/>
  <c r="A4676" i="5"/>
  <c r="B4676" i="5" s="1"/>
  <c r="A4675" i="5"/>
  <c r="B4675" i="5" s="1"/>
  <c r="A4674" i="5"/>
  <c r="B4674" i="5" s="1"/>
  <c r="A4673" i="5"/>
  <c r="B4673" i="5" s="1"/>
  <c r="A4672" i="5"/>
  <c r="B4672" i="5" s="1"/>
  <c r="A4671" i="5"/>
  <c r="B4671" i="5" s="1"/>
  <c r="A4670" i="5"/>
  <c r="B4670" i="5" s="1"/>
  <c r="A4669" i="5"/>
  <c r="B4669" i="5" s="1"/>
  <c r="A4668" i="5"/>
  <c r="B4668" i="5" s="1"/>
  <c r="A4667" i="5"/>
  <c r="B4667" i="5" s="1"/>
  <c r="A4666" i="5"/>
  <c r="B4666" i="5" s="1"/>
  <c r="A4665" i="5"/>
  <c r="B4665" i="5" s="1"/>
  <c r="A4664" i="5"/>
  <c r="B4664" i="5" s="1"/>
  <c r="A4663" i="5"/>
  <c r="B4663" i="5" s="1"/>
  <c r="A4662" i="5"/>
  <c r="B4662" i="5" s="1"/>
  <c r="A4661" i="5"/>
  <c r="B4661" i="5" s="1"/>
  <c r="A4660" i="5"/>
  <c r="B4660" i="5" s="1"/>
  <c r="A4659" i="5"/>
  <c r="B4659" i="5" s="1"/>
  <c r="A4658" i="5"/>
  <c r="B4658" i="5" s="1"/>
  <c r="A4657" i="5"/>
  <c r="B4657" i="5" s="1"/>
  <c r="A4656" i="5"/>
  <c r="B4656" i="5" s="1"/>
  <c r="A4655" i="5"/>
  <c r="B4655" i="5" s="1"/>
  <c r="A4654" i="5"/>
  <c r="B4654" i="5" s="1"/>
  <c r="A4653" i="5"/>
  <c r="B4653" i="5" s="1"/>
  <c r="A4652" i="5"/>
  <c r="B4652" i="5" s="1"/>
  <c r="A4651" i="5"/>
  <c r="B4651" i="5" s="1"/>
  <c r="A4650" i="5"/>
  <c r="B4650" i="5" s="1"/>
  <c r="A4649" i="5"/>
  <c r="B4649" i="5" s="1"/>
  <c r="A4648" i="5"/>
  <c r="B4648" i="5" s="1"/>
  <c r="A4647" i="5"/>
  <c r="B4647" i="5" s="1"/>
  <c r="A4646" i="5"/>
  <c r="B4646" i="5" s="1"/>
  <c r="A4645" i="5"/>
  <c r="B4645" i="5" s="1"/>
  <c r="A4644" i="5"/>
  <c r="B4644" i="5" s="1"/>
  <c r="A4643" i="5"/>
  <c r="B4643" i="5" s="1"/>
  <c r="A4642" i="5"/>
  <c r="B4642" i="5" s="1"/>
  <c r="A4641" i="5"/>
  <c r="B4641" i="5" s="1"/>
  <c r="A4640" i="5"/>
  <c r="B4640" i="5" s="1"/>
  <c r="A4639" i="5"/>
  <c r="B4639" i="5" s="1"/>
  <c r="A4638" i="5"/>
  <c r="B4638" i="5" s="1"/>
  <c r="A4637" i="5"/>
  <c r="B4637" i="5" s="1"/>
  <c r="A4636" i="5"/>
  <c r="B4636" i="5" s="1"/>
  <c r="A4635" i="5"/>
  <c r="B4635" i="5" s="1"/>
  <c r="A4634" i="5"/>
  <c r="B4634" i="5" s="1"/>
  <c r="A4633" i="5"/>
  <c r="B4633" i="5" s="1"/>
  <c r="A4632" i="5"/>
  <c r="B4632" i="5" s="1"/>
  <c r="A4631" i="5"/>
  <c r="B4631" i="5" s="1"/>
  <c r="A4630" i="5"/>
  <c r="B4630" i="5" s="1"/>
  <c r="A4629" i="5"/>
  <c r="B4629" i="5" s="1"/>
  <c r="A4628" i="5"/>
  <c r="B4628" i="5" s="1"/>
  <c r="A4627" i="5"/>
  <c r="B4627" i="5" s="1"/>
  <c r="A4626" i="5"/>
  <c r="B4626" i="5" s="1"/>
  <c r="A4625" i="5"/>
  <c r="B4625" i="5" s="1"/>
  <c r="A4624" i="5"/>
  <c r="B4624" i="5" s="1"/>
  <c r="A4623" i="5"/>
  <c r="B4623" i="5" s="1"/>
  <c r="A4622" i="5"/>
  <c r="B4622" i="5" s="1"/>
  <c r="A4621" i="5"/>
  <c r="B4621" i="5" s="1"/>
  <c r="A4620" i="5"/>
  <c r="B4620" i="5" s="1"/>
  <c r="A4619" i="5"/>
  <c r="B4619" i="5" s="1"/>
  <c r="A4618" i="5"/>
  <c r="B4618" i="5" s="1"/>
  <c r="A4617" i="5"/>
  <c r="B4617" i="5" s="1"/>
  <c r="A4616" i="5"/>
  <c r="B4616" i="5" s="1"/>
  <c r="A4615" i="5"/>
  <c r="B4615" i="5" s="1"/>
  <c r="A4614" i="5"/>
  <c r="B4614" i="5" s="1"/>
  <c r="A4613" i="5"/>
  <c r="B4613" i="5" s="1"/>
  <c r="A4612" i="5"/>
  <c r="B4612" i="5" s="1"/>
  <c r="A4611" i="5"/>
  <c r="B4611" i="5" s="1"/>
  <c r="A4610" i="5"/>
  <c r="B4610" i="5" s="1"/>
  <c r="A4609" i="5"/>
  <c r="B4609" i="5" s="1"/>
  <c r="A4608" i="5"/>
  <c r="B4608" i="5" s="1"/>
  <c r="A4607" i="5"/>
  <c r="B4607" i="5" s="1"/>
  <c r="A4606" i="5"/>
  <c r="B4606" i="5" s="1"/>
  <c r="A4605" i="5"/>
  <c r="B4605" i="5" s="1"/>
  <c r="A4604" i="5"/>
  <c r="B4604" i="5" s="1"/>
  <c r="A4603" i="5"/>
  <c r="B4603" i="5" s="1"/>
  <c r="A4602" i="5"/>
  <c r="B4602" i="5" s="1"/>
  <c r="A4601" i="5"/>
  <c r="B4601" i="5" s="1"/>
  <c r="A4600" i="5"/>
  <c r="B4600" i="5" s="1"/>
  <c r="A4599" i="5"/>
  <c r="B4599" i="5" s="1"/>
  <c r="A4598" i="5"/>
  <c r="B4598" i="5" s="1"/>
  <c r="A4597" i="5"/>
  <c r="B4597" i="5" s="1"/>
  <c r="A4596" i="5"/>
  <c r="B4596" i="5" s="1"/>
  <c r="A4595" i="5"/>
  <c r="B4595" i="5" s="1"/>
  <c r="A4594" i="5"/>
  <c r="B4594" i="5" s="1"/>
  <c r="A4593" i="5"/>
  <c r="B4593" i="5" s="1"/>
  <c r="A4592" i="5"/>
  <c r="B4592" i="5" s="1"/>
  <c r="A4591" i="5"/>
  <c r="B4591" i="5" s="1"/>
  <c r="A4590" i="5"/>
  <c r="B4590" i="5" s="1"/>
  <c r="A4589" i="5"/>
  <c r="B4589" i="5" s="1"/>
  <c r="A4588" i="5"/>
  <c r="B4588" i="5" s="1"/>
  <c r="A4587" i="5"/>
  <c r="B4587" i="5" s="1"/>
  <c r="A4586" i="5"/>
  <c r="B4586" i="5" s="1"/>
  <c r="A4585" i="5"/>
  <c r="B4585" i="5" s="1"/>
  <c r="A4584" i="5"/>
  <c r="B4584" i="5" s="1"/>
  <c r="A4583" i="5"/>
  <c r="B4583" i="5" s="1"/>
  <c r="A4582" i="5"/>
  <c r="B4582" i="5" s="1"/>
  <c r="A4581" i="5"/>
  <c r="B4581" i="5" s="1"/>
  <c r="A4580" i="5"/>
  <c r="B4580" i="5" s="1"/>
  <c r="A4579" i="5"/>
  <c r="B4579" i="5" s="1"/>
  <c r="A4578" i="5"/>
  <c r="B4578" i="5" s="1"/>
  <c r="A4577" i="5"/>
  <c r="B4577" i="5" s="1"/>
  <c r="A4576" i="5"/>
  <c r="B4576" i="5" s="1"/>
  <c r="A4575" i="5"/>
  <c r="B4575" i="5" s="1"/>
  <c r="A4574" i="5"/>
  <c r="B4574" i="5" s="1"/>
  <c r="A4573" i="5"/>
  <c r="B4573" i="5" s="1"/>
  <c r="A4572" i="5"/>
  <c r="B4572" i="5" s="1"/>
  <c r="A4571" i="5"/>
  <c r="B4571" i="5" s="1"/>
  <c r="A4570" i="5"/>
  <c r="B4570" i="5" s="1"/>
  <c r="A4569" i="5"/>
  <c r="B4569" i="5" s="1"/>
  <c r="A4568" i="5"/>
  <c r="B4568" i="5" s="1"/>
  <c r="A4567" i="5"/>
  <c r="B4567" i="5" s="1"/>
  <c r="A4566" i="5"/>
  <c r="B4566" i="5" s="1"/>
  <c r="A4565" i="5"/>
  <c r="B4565" i="5" s="1"/>
  <c r="A4564" i="5"/>
  <c r="B4564" i="5" s="1"/>
  <c r="A4563" i="5"/>
  <c r="B4563" i="5" s="1"/>
  <c r="A4562" i="5"/>
  <c r="B4562" i="5" s="1"/>
  <c r="A4561" i="5"/>
  <c r="B4561" i="5" s="1"/>
  <c r="A4560" i="5"/>
  <c r="B4560" i="5" s="1"/>
  <c r="A4559" i="5"/>
  <c r="B4559" i="5" s="1"/>
  <c r="A4558" i="5"/>
  <c r="B4558" i="5" s="1"/>
  <c r="A4557" i="5"/>
  <c r="B4557" i="5" s="1"/>
  <c r="A4556" i="5"/>
  <c r="B4556" i="5" s="1"/>
  <c r="A4555" i="5"/>
  <c r="B4555" i="5" s="1"/>
  <c r="A4554" i="5"/>
  <c r="B4554" i="5" s="1"/>
  <c r="A4553" i="5"/>
  <c r="B4553" i="5" s="1"/>
  <c r="A4552" i="5"/>
  <c r="B4552" i="5" s="1"/>
  <c r="A4551" i="5"/>
  <c r="B4551" i="5" s="1"/>
  <c r="A4550" i="5"/>
  <c r="B4550" i="5" s="1"/>
  <c r="A4549" i="5"/>
  <c r="B4549" i="5" s="1"/>
  <c r="A4548" i="5"/>
  <c r="B4548" i="5" s="1"/>
  <c r="A4547" i="5"/>
  <c r="B4547" i="5" s="1"/>
  <c r="A4546" i="5"/>
  <c r="B4546" i="5" s="1"/>
  <c r="A4545" i="5"/>
  <c r="B4545" i="5" s="1"/>
  <c r="A4544" i="5"/>
  <c r="B4544" i="5" s="1"/>
  <c r="A4543" i="5"/>
  <c r="B4543" i="5" s="1"/>
  <c r="A4542" i="5"/>
  <c r="B4542" i="5" s="1"/>
  <c r="A4541" i="5"/>
  <c r="B4541" i="5" s="1"/>
  <c r="A4540" i="5"/>
  <c r="B4540" i="5" s="1"/>
  <c r="A4539" i="5"/>
  <c r="B4539" i="5" s="1"/>
  <c r="A4538" i="5"/>
  <c r="B4538" i="5" s="1"/>
  <c r="A4537" i="5"/>
  <c r="B4537" i="5" s="1"/>
  <c r="A4536" i="5"/>
  <c r="B4536" i="5" s="1"/>
  <c r="A4535" i="5"/>
  <c r="B4535" i="5" s="1"/>
  <c r="A4534" i="5"/>
  <c r="B4534" i="5" s="1"/>
  <c r="A4533" i="5"/>
  <c r="B4533" i="5" s="1"/>
  <c r="A4532" i="5"/>
  <c r="B4532" i="5" s="1"/>
  <c r="A4531" i="5"/>
  <c r="B4531" i="5" s="1"/>
  <c r="A4530" i="5"/>
  <c r="B4530" i="5" s="1"/>
  <c r="A4529" i="5"/>
  <c r="B4529" i="5" s="1"/>
  <c r="A4528" i="5"/>
  <c r="B4528" i="5" s="1"/>
  <c r="A4527" i="5"/>
  <c r="B4527" i="5" s="1"/>
  <c r="A4526" i="5"/>
  <c r="B4526" i="5" s="1"/>
  <c r="A4525" i="5"/>
  <c r="B4525" i="5" s="1"/>
  <c r="A4524" i="5"/>
  <c r="B4524" i="5" s="1"/>
  <c r="A4523" i="5"/>
  <c r="B4523" i="5" s="1"/>
  <c r="A4522" i="5"/>
  <c r="B4522" i="5" s="1"/>
  <c r="A4521" i="5"/>
  <c r="B4521" i="5" s="1"/>
  <c r="A4520" i="5"/>
  <c r="B4520" i="5" s="1"/>
  <c r="A4519" i="5"/>
  <c r="B4519" i="5" s="1"/>
  <c r="A4518" i="5"/>
  <c r="B4518" i="5" s="1"/>
  <c r="A4517" i="5"/>
  <c r="B4517" i="5" s="1"/>
  <c r="A4516" i="5"/>
  <c r="B4516" i="5" s="1"/>
  <c r="A4515" i="5"/>
  <c r="B4515" i="5" s="1"/>
  <c r="A4514" i="5"/>
  <c r="B4514" i="5" s="1"/>
  <c r="A4513" i="5"/>
  <c r="B4513" i="5" s="1"/>
  <c r="A4512" i="5"/>
  <c r="B4512" i="5" s="1"/>
  <c r="A4511" i="5"/>
  <c r="B4511" i="5" s="1"/>
  <c r="A4510" i="5"/>
  <c r="B4510" i="5" s="1"/>
  <c r="A4509" i="5"/>
  <c r="B4509" i="5" s="1"/>
  <c r="A4508" i="5"/>
  <c r="B4508" i="5" s="1"/>
  <c r="A4507" i="5"/>
  <c r="B4507" i="5" s="1"/>
  <c r="A4506" i="5"/>
  <c r="B4506" i="5" s="1"/>
  <c r="A4505" i="5"/>
  <c r="B4505" i="5" s="1"/>
  <c r="A4504" i="5"/>
  <c r="B4504" i="5" s="1"/>
  <c r="A4503" i="5"/>
  <c r="B4503" i="5" s="1"/>
  <c r="A4502" i="5"/>
  <c r="B4502" i="5" s="1"/>
  <c r="A4501" i="5"/>
  <c r="B4501" i="5" s="1"/>
  <c r="B4500" i="5"/>
  <c r="A4500" i="5"/>
  <c r="A4499" i="5"/>
  <c r="B4499" i="5" s="1"/>
  <c r="A4498" i="5"/>
  <c r="B4498" i="5" s="1"/>
  <c r="A4497" i="5"/>
  <c r="B4497" i="5" s="1"/>
  <c r="A4496" i="5"/>
  <c r="B4496" i="5" s="1"/>
  <c r="A4495" i="5"/>
  <c r="B4495" i="5" s="1"/>
  <c r="A4494" i="5"/>
  <c r="B4494" i="5" s="1"/>
  <c r="A4493" i="5"/>
  <c r="B4493" i="5" s="1"/>
  <c r="A4492" i="5"/>
  <c r="B4492" i="5" s="1"/>
  <c r="A4491" i="5"/>
  <c r="B4491" i="5" s="1"/>
  <c r="A4490" i="5"/>
  <c r="B4490" i="5" s="1"/>
  <c r="A4489" i="5"/>
  <c r="B4489" i="5" s="1"/>
  <c r="A4488" i="5"/>
  <c r="B4488" i="5" s="1"/>
  <c r="A4487" i="5"/>
  <c r="B4487" i="5" s="1"/>
  <c r="A4486" i="5"/>
  <c r="B4486" i="5" s="1"/>
  <c r="A4485" i="5"/>
  <c r="B4485" i="5" s="1"/>
  <c r="A4484" i="5"/>
  <c r="B4484" i="5" s="1"/>
  <c r="A4483" i="5"/>
  <c r="B4483" i="5" s="1"/>
  <c r="A4482" i="5"/>
  <c r="B4482" i="5" s="1"/>
  <c r="A4481" i="5"/>
  <c r="B4481" i="5" s="1"/>
  <c r="A4480" i="5"/>
  <c r="B4480" i="5" s="1"/>
  <c r="A4479" i="5"/>
  <c r="B4479" i="5" s="1"/>
  <c r="A4478" i="5"/>
  <c r="B4478" i="5" s="1"/>
  <c r="A4477" i="5"/>
  <c r="B4477" i="5" s="1"/>
  <c r="A4476" i="5"/>
  <c r="B4476" i="5" s="1"/>
  <c r="A4475" i="5"/>
  <c r="B4475" i="5" s="1"/>
  <c r="A4474" i="5"/>
  <c r="B4474" i="5" s="1"/>
  <c r="A4473" i="5"/>
  <c r="B4473" i="5" s="1"/>
  <c r="A4472" i="5"/>
  <c r="B4472" i="5" s="1"/>
  <c r="A4471" i="5"/>
  <c r="B4471" i="5" s="1"/>
  <c r="A4470" i="5"/>
  <c r="B4470" i="5" s="1"/>
  <c r="A4469" i="5"/>
  <c r="B4469" i="5" s="1"/>
  <c r="A4468" i="5"/>
  <c r="B4468" i="5" s="1"/>
  <c r="A4467" i="5"/>
  <c r="B4467" i="5" s="1"/>
  <c r="A4466" i="5"/>
  <c r="B4466" i="5" s="1"/>
  <c r="A4465" i="5"/>
  <c r="B4465" i="5" s="1"/>
  <c r="A4464" i="5"/>
  <c r="B4464" i="5" s="1"/>
  <c r="A4463" i="5"/>
  <c r="B4463" i="5" s="1"/>
  <c r="A4462" i="5"/>
  <c r="B4462" i="5" s="1"/>
  <c r="A4461" i="5"/>
  <c r="B4461" i="5" s="1"/>
  <c r="A4460" i="5"/>
  <c r="B4460" i="5" s="1"/>
  <c r="A4459" i="5"/>
  <c r="B4459" i="5" s="1"/>
  <c r="A4458" i="5"/>
  <c r="B4458" i="5" s="1"/>
  <c r="A4457" i="5"/>
  <c r="B4457" i="5" s="1"/>
  <c r="A4456" i="5"/>
  <c r="B4456" i="5" s="1"/>
  <c r="A4455" i="5"/>
  <c r="B4455" i="5" s="1"/>
  <c r="A4454" i="5"/>
  <c r="B4454" i="5" s="1"/>
  <c r="A4453" i="5"/>
  <c r="B4453" i="5" s="1"/>
  <c r="A4452" i="5"/>
  <c r="B4452" i="5" s="1"/>
  <c r="A4451" i="5"/>
  <c r="B4451" i="5" s="1"/>
  <c r="A4450" i="5"/>
  <c r="B4450" i="5" s="1"/>
  <c r="A4449" i="5"/>
  <c r="B4449" i="5" s="1"/>
  <c r="A4448" i="5"/>
  <c r="B4448" i="5" s="1"/>
  <c r="A4447" i="5"/>
  <c r="B4447" i="5" s="1"/>
  <c r="A4446" i="5"/>
  <c r="B4446" i="5" s="1"/>
  <c r="A4445" i="5"/>
  <c r="B4445" i="5" s="1"/>
  <c r="A4444" i="5"/>
  <c r="B4444" i="5" s="1"/>
  <c r="A4443" i="5"/>
  <c r="B4443" i="5" s="1"/>
  <c r="A4442" i="5"/>
  <c r="B4442" i="5" s="1"/>
  <c r="A4441" i="5"/>
  <c r="B4441" i="5" s="1"/>
  <c r="A4440" i="5"/>
  <c r="B4440" i="5" s="1"/>
  <c r="A4439" i="5"/>
  <c r="B4439" i="5" s="1"/>
  <c r="A4438" i="5"/>
  <c r="B4438" i="5" s="1"/>
  <c r="A4437" i="5"/>
  <c r="B4437" i="5" s="1"/>
  <c r="A4436" i="5"/>
  <c r="B4436" i="5" s="1"/>
  <c r="A4435" i="5"/>
  <c r="B4435" i="5" s="1"/>
  <c r="A4434" i="5"/>
  <c r="B4434" i="5" s="1"/>
  <c r="A4433" i="5"/>
  <c r="B4433" i="5" s="1"/>
  <c r="A4432" i="5"/>
  <c r="B4432" i="5" s="1"/>
  <c r="A4431" i="5"/>
  <c r="B4431" i="5" s="1"/>
  <c r="A4430" i="5"/>
  <c r="B4430" i="5" s="1"/>
  <c r="A4429" i="5"/>
  <c r="B4429" i="5" s="1"/>
  <c r="A4428" i="5"/>
  <c r="B4428" i="5" s="1"/>
  <c r="A4427" i="5"/>
  <c r="B4427" i="5" s="1"/>
  <c r="A4426" i="5"/>
  <c r="B4426" i="5" s="1"/>
  <c r="A4425" i="5"/>
  <c r="B4425" i="5" s="1"/>
  <c r="A4424" i="5"/>
  <c r="B4424" i="5" s="1"/>
  <c r="A4423" i="5"/>
  <c r="B4423" i="5" s="1"/>
  <c r="A4422" i="5"/>
  <c r="B4422" i="5" s="1"/>
  <c r="A4421" i="5"/>
  <c r="B4421" i="5" s="1"/>
  <c r="A4420" i="5"/>
  <c r="B4420" i="5" s="1"/>
  <c r="A4419" i="5"/>
  <c r="B4419" i="5" s="1"/>
  <c r="A4418" i="5"/>
  <c r="B4418" i="5" s="1"/>
  <c r="A4417" i="5"/>
  <c r="B4417" i="5" s="1"/>
  <c r="A4416" i="5"/>
  <c r="B4416" i="5" s="1"/>
  <c r="A4415" i="5"/>
  <c r="B4415" i="5" s="1"/>
  <c r="A4414" i="5"/>
  <c r="B4414" i="5" s="1"/>
  <c r="A4413" i="5"/>
  <c r="B4413" i="5" s="1"/>
  <c r="A4412" i="5"/>
  <c r="B4412" i="5" s="1"/>
  <c r="A4411" i="5"/>
  <c r="B4411" i="5" s="1"/>
  <c r="A4410" i="5"/>
  <c r="B4410" i="5" s="1"/>
  <c r="A4409" i="5"/>
  <c r="B4409" i="5" s="1"/>
  <c r="A4408" i="5"/>
  <c r="B4408" i="5" s="1"/>
  <c r="A4407" i="5"/>
  <c r="B4407" i="5" s="1"/>
  <c r="A4406" i="5"/>
  <c r="B4406" i="5" s="1"/>
  <c r="A4405" i="5"/>
  <c r="B4405" i="5" s="1"/>
  <c r="A4404" i="5"/>
  <c r="B4404" i="5" s="1"/>
  <c r="A4403" i="5"/>
  <c r="B4403" i="5" s="1"/>
  <c r="A4402" i="5"/>
  <c r="B4402" i="5" s="1"/>
  <c r="A4401" i="5"/>
  <c r="B4401" i="5" s="1"/>
  <c r="A4400" i="5"/>
  <c r="B4400" i="5" s="1"/>
  <c r="A4399" i="5"/>
  <c r="B4399" i="5" s="1"/>
  <c r="A4398" i="5"/>
  <c r="B4398" i="5" s="1"/>
  <c r="A4397" i="5"/>
  <c r="B4397" i="5" s="1"/>
  <c r="A4396" i="5"/>
  <c r="B4396" i="5" s="1"/>
  <c r="A4395" i="5"/>
  <c r="B4395" i="5" s="1"/>
  <c r="A4394" i="5"/>
  <c r="B4394" i="5" s="1"/>
  <c r="A4393" i="5"/>
  <c r="B4393" i="5" s="1"/>
  <c r="A4392" i="5"/>
  <c r="B4392" i="5" s="1"/>
  <c r="A4391" i="5"/>
  <c r="B4391" i="5" s="1"/>
  <c r="A4390" i="5"/>
  <c r="B4390" i="5" s="1"/>
  <c r="A4389" i="5"/>
  <c r="B4389" i="5" s="1"/>
  <c r="A4388" i="5"/>
  <c r="B4388" i="5" s="1"/>
  <c r="A4387" i="5"/>
  <c r="B4387" i="5" s="1"/>
  <c r="A4386" i="5"/>
  <c r="B4386" i="5" s="1"/>
  <c r="A4385" i="5"/>
  <c r="B4385" i="5" s="1"/>
  <c r="A4384" i="5"/>
  <c r="B4384" i="5" s="1"/>
  <c r="A4383" i="5"/>
  <c r="B4383" i="5" s="1"/>
  <c r="A4382" i="5"/>
  <c r="B4382" i="5" s="1"/>
  <c r="A4381" i="5"/>
  <c r="B4381" i="5" s="1"/>
  <c r="A4380" i="5"/>
  <c r="B4380" i="5" s="1"/>
  <c r="A4379" i="5"/>
  <c r="B4379" i="5" s="1"/>
  <c r="A4378" i="5"/>
  <c r="B4378" i="5" s="1"/>
  <c r="A4377" i="5"/>
  <c r="B4377" i="5" s="1"/>
  <c r="A4376" i="5"/>
  <c r="B4376" i="5" s="1"/>
  <c r="A4375" i="5"/>
  <c r="B4375" i="5" s="1"/>
  <c r="A4374" i="5"/>
  <c r="B4374" i="5" s="1"/>
  <c r="A4373" i="5"/>
  <c r="B4373" i="5" s="1"/>
  <c r="B4372" i="5"/>
  <c r="A4372" i="5"/>
  <c r="A4371" i="5"/>
  <c r="B4371" i="5" s="1"/>
  <c r="A4370" i="5"/>
  <c r="B4370" i="5" s="1"/>
  <c r="A4369" i="5"/>
  <c r="B4369" i="5" s="1"/>
  <c r="A4368" i="5"/>
  <c r="B4368" i="5" s="1"/>
  <c r="A4367" i="5"/>
  <c r="B4367" i="5" s="1"/>
  <c r="A4366" i="5"/>
  <c r="B4366" i="5" s="1"/>
  <c r="A4365" i="5"/>
  <c r="B4365" i="5" s="1"/>
  <c r="A4364" i="5"/>
  <c r="B4364" i="5" s="1"/>
  <c r="A4363" i="5"/>
  <c r="B4363" i="5" s="1"/>
  <c r="A4362" i="5"/>
  <c r="B4362" i="5" s="1"/>
  <c r="A4361" i="5"/>
  <c r="B4361" i="5" s="1"/>
  <c r="A4360" i="5"/>
  <c r="B4360" i="5" s="1"/>
  <c r="A4359" i="5"/>
  <c r="B4359" i="5" s="1"/>
  <c r="A4358" i="5"/>
  <c r="B4358" i="5" s="1"/>
  <c r="A4357" i="5"/>
  <c r="B4357" i="5" s="1"/>
  <c r="A4356" i="5"/>
  <c r="B4356" i="5" s="1"/>
  <c r="A4355" i="5"/>
  <c r="B4355" i="5" s="1"/>
  <c r="A4354" i="5"/>
  <c r="B4354" i="5" s="1"/>
  <c r="A4353" i="5"/>
  <c r="B4353" i="5" s="1"/>
  <c r="A4352" i="5"/>
  <c r="B4352" i="5" s="1"/>
  <c r="A4351" i="5"/>
  <c r="B4351" i="5" s="1"/>
  <c r="A4350" i="5"/>
  <c r="B4350" i="5" s="1"/>
  <c r="A4349" i="5"/>
  <c r="B4349" i="5" s="1"/>
  <c r="A4348" i="5"/>
  <c r="B4348" i="5" s="1"/>
  <c r="A4347" i="5"/>
  <c r="B4347" i="5" s="1"/>
  <c r="A4346" i="5"/>
  <c r="B4346" i="5" s="1"/>
  <c r="A4345" i="5"/>
  <c r="B4345" i="5" s="1"/>
  <c r="A4344" i="5"/>
  <c r="B4344" i="5" s="1"/>
  <c r="A4343" i="5"/>
  <c r="B4343" i="5" s="1"/>
  <c r="A4342" i="5"/>
  <c r="B4342" i="5" s="1"/>
  <c r="A4341" i="5"/>
  <c r="B4341" i="5" s="1"/>
  <c r="A4340" i="5"/>
  <c r="B4340" i="5" s="1"/>
  <c r="A4339" i="5"/>
  <c r="B4339" i="5" s="1"/>
  <c r="A4338" i="5"/>
  <c r="B4338" i="5" s="1"/>
  <c r="A4337" i="5"/>
  <c r="B4337" i="5" s="1"/>
  <c r="A4336" i="5"/>
  <c r="B4336" i="5" s="1"/>
  <c r="A4335" i="5"/>
  <c r="B4335" i="5" s="1"/>
  <c r="A4334" i="5"/>
  <c r="B4334" i="5" s="1"/>
  <c r="A4333" i="5"/>
  <c r="B4333" i="5" s="1"/>
  <c r="A4332" i="5"/>
  <c r="B4332" i="5" s="1"/>
  <c r="A4331" i="5"/>
  <c r="B4331" i="5" s="1"/>
  <c r="A4330" i="5"/>
  <c r="B4330" i="5" s="1"/>
  <c r="A4329" i="5"/>
  <c r="B4329" i="5" s="1"/>
  <c r="A4328" i="5"/>
  <c r="B4328" i="5" s="1"/>
  <c r="A4327" i="5"/>
  <c r="B4327" i="5" s="1"/>
  <c r="A4326" i="5"/>
  <c r="B4326" i="5" s="1"/>
  <c r="A4325" i="5"/>
  <c r="B4325" i="5" s="1"/>
  <c r="A4324" i="5"/>
  <c r="B4324" i="5" s="1"/>
  <c r="A4323" i="5"/>
  <c r="B4323" i="5" s="1"/>
  <c r="A4322" i="5"/>
  <c r="B4322" i="5" s="1"/>
  <c r="A4321" i="5"/>
  <c r="B4321" i="5" s="1"/>
  <c r="A4320" i="5"/>
  <c r="B4320" i="5" s="1"/>
  <c r="A4319" i="5"/>
  <c r="B4319" i="5" s="1"/>
  <c r="A4318" i="5"/>
  <c r="B4318" i="5" s="1"/>
  <c r="A4317" i="5"/>
  <c r="B4317" i="5" s="1"/>
  <c r="A4316" i="5"/>
  <c r="B4316" i="5" s="1"/>
  <c r="A4315" i="5"/>
  <c r="B4315" i="5" s="1"/>
  <c r="A4314" i="5"/>
  <c r="B4314" i="5" s="1"/>
  <c r="A4313" i="5"/>
  <c r="B4313" i="5" s="1"/>
  <c r="A4312" i="5"/>
  <c r="B4312" i="5" s="1"/>
  <c r="A4311" i="5"/>
  <c r="B4311" i="5" s="1"/>
  <c r="A4310" i="5"/>
  <c r="B4310" i="5" s="1"/>
  <c r="A4309" i="5"/>
  <c r="B4309" i="5" s="1"/>
  <c r="A4308" i="5"/>
  <c r="B4308" i="5" s="1"/>
  <c r="A4307" i="5"/>
  <c r="B4307" i="5" s="1"/>
  <c r="A4306" i="5"/>
  <c r="B4306" i="5" s="1"/>
  <c r="A4305" i="5"/>
  <c r="B4305" i="5" s="1"/>
  <c r="A4304" i="5"/>
  <c r="B4304" i="5" s="1"/>
  <c r="A4303" i="5"/>
  <c r="B4303" i="5" s="1"/>
  <c r="A4302" i="5"/>
  <c r="B4302" i="5" s="1"/>
  <c r="A4301" i="5"/>
  <c r="B4301" i="5" s="1"/>
  <c r="A4300" i="5"/>
  <c r="B4300" i="5" s="1"/>
  <c r="A4299" i="5"/>
  <c r="B4299" i="5" s="1"/>
  <c r="A4298" i="5"/>
  <c r="B4298" i="5" s="1"/>
  <c r="A4297" i="5"/>
  <c r="B4297" i="5" s="1"/>
  <c r="A4296" i="5"/>
  <c r="B4296" i="5" s="1"/>
  <c r="A4295" i="5"/>
  <c r="B4295" i="5" s="1"/>
  <c r="A4294" i="5"/>
  <c r="B4294" i="5" s="1"/>
  <c r="A4293" i="5"/>
  <c r="B4293" i="5" s="1"/>
  <c r="A4292" i="5"/>
  <c r="B4292" i="5" s="1"/>
  <c r="A4291" i="5"/>
  <c r="B4291" i="5" s="1"/>
  <c r="A4290" i="5"/>
  <c r="B4290" i="5" s="1"/>
  <c r="A4289" i="5"/>
  <c r="B4289" i="5" s="1"/>
  <c r="A4288" i="5"/>
  <c r="B4288" i="5" s="1"/>
  <c r="A4287" i="5"/>
  <c r="B4287" i="5" s="1"/>
  <c r="A4286" i="5"/>
  <c r="B4286" i="5" s="1"/>
  <c r="A4285" i="5"/>
  <c r="B4285" i="5" s="1"/>
  <c r="A4284" i="5"/>
  <c r="B4284" i="5" s="1"/>
  <c r="A4283" i="5"/>
  <c r="B4283" i="5" s="1"/>
  <c r="A4282" i="5"/>
  <c r="B4282" i="5" s="1"/>
  <c r="A4281" i="5"/>
  <c r="B4281" i="5" s="1"/>
  <c r="A4280" i="5"/>
  <c r="B4280" i="5" s="1"/>
  <c r="A4279" i="5"/>
  <c r="B4279" i="5" s="1"/>
  <c r="A4278" i="5"/>
  <c r="B4278" i="5" s="1"/>
  <c r="A4277" i="5"/>
  <c r="B4277" i="5" s="1"/>
  <c r="A4276" i="5"/>
  <c r="B4276" i="5" s="1"/>
  <c r="A4275" i="5"/>
  <c r="B4275" i="5" s="1"/>
  <c r="A4274" i="5"/>
  <c r="B4274" i="5" s="1"/>
  <c r="A4273" i="5"/>
  <c r="B4273" i="5" s="1"/>
  <c r="A4272" i="5"/>
  <c r="B4272" i="5" s="1"/>
  <c r="A4271" i="5"/>
  <c r="B4271" i="5" s="1"/>
  <c r="A4270" i="5"/>
  <c r="B4270" i="5" s="1"/>
  <c r="A4269" i="5"/>
  <c r="B4269" i="5" s="1"/>
  <c r="A4268" i="5"/>
  <c r="B4268" i="5" s="1"/>
  <c r="A4267" i="5"/>
  <c r="B4267" i="5" s="1"/>
  <c r="A4266" i="5"/>
  <c r="B4266" i="5" s="1"/>
  <c r="A4265" i="5"/>
  <c r="B4265" i="5" s="1"/>
  <c r="A4264" i="5"/>
  <c r="B4264" i="5" s="1"/>
  <c r="A4263" i="5"/>
  <c r="B4263" i="5" s="1"/>
  <c r="A4262" i="5"/>
  <c r="B4262" i="5" s="1"/>
  <c r="A4261" i="5"/>
  <c r="B4261" i="5" s="1"/>
  <c r="A4260" i="5"/>
  <c r="B4260" i="5" s="1"/>
  <c r="A4259" i="5"/>
  <c r="B4259" i="5" s="1"/>
  <c r="A4258" i="5"/>
  <c r="B4258" i="5" s="1"/>
  <c r="A4257" i="5"/>
  <c r="B4257" i="5" s="1"/>
  <c r="A4256" i="5"/>
  <c r="B4256" i="5" s="1"/>
  <c r="A4255" i="5"/>
  <c r="B4255" i="5" s="1"/>
  <c r="A4254" i="5"/>
  <c r="B4254" i="5" s="1"/>
  <c r="A4253" i="5"/>
  <c r="B4253" i="5" s="1"/>
  <c r="A4252" i="5"/>
  <c r="B4252" i="5" s="1"/>
  <c r="A4251" i="5"/>
  <c r="B4251" i="5" s="1"/>
  <c r="A4250" i="5"/>
  <c r="B4250" i="5" s="1"/>
  <c r="A4249" i="5"/>
  <c r="B4249" i="5" s="1"/>
  <c r="A4248" i="5"/>
  <c r="B4248" i="5" s="1"/>
  <c r="A4247" i="5"/>
  <c r="B4247" i="5" s="1"/>
  <c r="A4246" i="5"/>
  <c r="B4246" i="5" s="1"/>
  <c r="A4245" i="5"/>
  <c r="B4245" i="5" s="1"/>
  <c r="B4244" i="5"/>
  <c r="A4244" i="5"/>
  <c r="A4243" i="5"/>
  <c r="B4243" i="5" s="1"/>
  <c r="A4242" i="5"/>
  <c r="B4242" i="5" s="1"/>
  <c r="A4241" i="5"/>
  <c r="B4241" i="5" s="1"/>
  <c r="A4240" i="5"/>
  <c r="B4240" i="5" s="1"/>
  <c r="A4239" i="5"/>
  <c r="B4239" i="5" s="1"/>
  <c r="A4238" i="5"/>
  <c r="B4238" i="5" s="1"/>
  <c r="A4237" i="5"/>
  <c r="B4237" i="5" s="1"/>
  <c r="A4236" i="5"/>
  <c r="B4236" i="5" s="1"/>
  <c r="A4235" i="5"/>
  <c r="B4235" i="5" s="1"/>
  <c r="A4234" i="5"/>
  <c r="B4234" i="5" s="1"/>
  <c r="A4233" i="5"/>
  <c r="B4233" i="5" s="1"/>
  <c r="A4232" i="5"/>
  <c r="B4232" i="5" s="1"/>
  <c r="A4231" i="5"/>
  <c r="B4231" i="5" s="1"/>
  <c r="A4230" i="5"/>
  <c r="B4230" i="5" s="1"/>
  <c r="A4229" i="5"/>
  <c r="B4229" i="5" s="1"/>
  <c r="A4228" i="5"/>
  <c r="B4228" i="5" s="1"/>
  <c r="A4227" i="5"/>
  <c r="B4227" i="5" s="1"/>
  <c r="A4226" i="5"/>
  <c r="B4226" i="5" s="1"/>
  <c r="A4225" i="5"/>
  <c r="B4225" i="5" s="1"/>
  <c r="A4224" i="5"/>
  <c r="B4224" i="5" s="1"/>
  <c r="A4223" i="5"/>
  <c r="B4223" i="5" s="1"/>
  <c r="A4222" i="5"/>
  <c r="B4222" i="5" s="1"/>
  <c r="A4221" i="5"/>
  <c r="B4221" i="5" s="1"/>
  <c r="A4220" i="5"/>
  <c r="B4220" i="5" s="1"/>
  <c r="A4219" i="5"/>
  <c r="B4219" i="5" s="1"/>
  <c r="A4218" i="5"/>
  <c r="B4218" i="5" s="1"/>
  <c r="A4217" i="5"/>
  <c r="B4217" i="5" s="1"/>
  <c r="A4216" i="5"/>
  <c r="B4216" i="5" s="1"/>
  <c r="A4215" i="5"/>
  <c r="B4215" i="5" s="1"/>
  <c r="A4214" i="5"/>
  <c r="B4214" i="5" s="1"/>
  <c r="A4213" i="5"/>
  <c r="B4213" i="5" s="1"/>
  <c r="A4212" i="5"/>
  <c r="B4212" i="5" s="1"/>
  <c r="A4211" i="5"/>
  <c r="B4211" i="5" s="1"/>
  <c r="A4210" i="5"/>
  <c r="B4210" i="5" s="1"/>
  <c r="A4209" i="5"/>
  <c r="B4209" i="5" s="1"/>
  <c r="A4208" i="5"/>
  <c r="B4208" i="5" s="1"/>
  <c r="A4207" i="5"/>
  <c r="B4207" i="5" s="1"/>
  <c r="A4206" i="5"/>
  <c r="B4206" i="5" s="1"/>
  <c r="A4205" i="5"/>
  <c r="B4205" i="5" s="1"/>
  <c r="A4204" i="5"/>
  <c r="B4204" i="5" s="1"/>
  <c r="A4203" i="5"/>
  <c r="B4203" i="5" s="1"/>
  <c r="A4202" i="5"/>
  <c r="B4202" i="5" s="1"/>
  <c r="A4201" i="5"/>
  <c r="B4201" i="5" s="1"/>
  <c r="A4200" i="5"/>
  <c r="B4200" i="5" s="1"/>
  <c r="A4199" i="5"/>
  <c r="B4199" i="5" s="1"/>
  <c r="A4198" i="5"/>
  <c r="B4198" i="5" s="1"/>
  <c r="A4197" i="5"/>
  <c r="B4197" i="5" s="1"/>
  <c r="A4196" i="5"/>
  <c r="B4196" i="5" s="1"/>
  <c r="A4195" i="5"/>
  <c r="B4195" i="5" s="1"/>
  <c r="A4194" i="5"/>
  <c r="B4194" i="5" s="1"/>
  <c r="A4193" i="5"/>
  <c r="B4193" i="5" s="1"/>
  <c r="A4192" i="5"/>
  <c r="B4192" i="5" s="1"/>
  <c r="A4191" i="5"/>
  <c r="B4191" i="5" s="1"/>
  <c r="A4190" i="5"/>
  <c r="B4190" i="5" s="1"/>
  <c r="A4189" i="5"/>
  <c r="B4189" i="5" s="1"/>
  <c r="A4188" i="5"/>
  <c r="B4188" i="5" s="1"/>
  <c r="A4187" i="5"/>
  <c r="B4187" i="5" s="1"/>
  <c r="A4186" i="5"/>
  <c r="B4186" i="5" s="1"/>
  <c r="A4185" i="5"/>
  <c r="B4185" i="5" s="1"/>
  <c r="A4184" i="5"/>
  <c r="B4184" i="5" s="1"/>
  <c r="A4183" i="5"/>
  <c r="B4183" i="5" s="1"/>
  <c r="A4182" i="5"/>
  <c r="B4182" i="5" s="1"/>
  <c r="A4181" i="5"/>
  <c r="B4181" i="5" s="1"/>
  <c r="A4180" i="5"/>
  <c r="B4180" i="5" s="1"/>
  <c r="A4179" i="5"/>
  <c r="B4179" i="5" s="1"/>
  <c r="A4178" i="5"/>
  <c r="B4178" i="5" s="1"/>
  <c r="A4177" i="5"/>
  <c r="B4177" i="5" s="1"/>
  <c r="A4176" i="5"/>
  <c r="B4176" i="5" s="1"/>
  <c r="A4175" i="5"/>
  <c r="B4175" i="5" s="1"/>
  <c r="A4174" i="5"/>
  <c r="B4174" i="5" s="1"/>
  <c r="A4173" i="5"/>
  <c r="B4173" i="5" s="1"/>
  <c r="A4172" i="5"/>
  <c r="B4172" i="5" s="1"/>
  <c r="A4171" i="5"/>
  <c r="B4171" i="5" s="1"/>
  <c r="A4170" i="5"/>
  <c r="B4170" i="5" s="1"/>
  <c r="A4169" i="5"/>
  <c r="B4169" i="5" s="1"/>
  <c r="A4168" i="5"/>
  <c r="B4168" i="5" s="1"/>
  <c r="A4167" i="5"/>
  <c r="B4167" i="5" s="1"/>
  <c r="A4166" i="5"/>
  <c r="B4166" i="5" s="1"/>
  <c r="A4165" i="5"/>
  <c r="B4165" i="5" s="1"/>
  <c r="A4164" i="5"/>
  <c r="B4164" i="5" s="1"/>
  <c r="A4163" i="5"/>
  <c r="B4163" i="5" s="1"/>
  <c r="A4162" i="5"/>
  <c r="B4162" i="5" s="1"/>
  <c r="A4161" i="5"/>
  <c r="B4161" i="5" s="1"/>
  <c r="A4160" i="5"/>
  <c r="B4160" i="5" s="1"/>
  <c r="A4159" i="5"/>
  <c r="B4159" i="5" s="1"/>
  <c r="A4158" i="5"/>
  <c r="B4158" i="5" s="1"/>
  <c r="A4157" i="5"/>
  <c r="B4157" i="5" s="1"/>
  <c r="A4156" i="5"/>
  <c r="B4156" i="5" s="1"/>
  <c r="A4155" i="5"/>
  <c r="B4155" i="5" s="1"/>
  <c r="A4154" i="5"/>
  <c r="B4154" i="5" s="1"/>
  <c r="A4153" i="5"/>
  <c r="B4153" i="5" s="1"/>
  <c r="A4152" i="5"/>
  <c r="B4152" i="5" s="1"/>
  <c r="A4151" i="5"/>
  <c r="B4151" i="5" s="1"/>
  <c r="A4150" i="5"/>
  <c r="B4150" i="5" s="1"/>
  <c r="A4149" i="5"/>
  <c r="B4149" i="5" s="1"/>
  <c r="A4148" i="5"/>
  <c r="B4148" i="5" s="1"/>
  <c r="A4147" i="5"/>
  <c r="B4147" i="5" s="1"/>
  <c r="A4146" i="5"/>
  <c r="B4146" i="5" s="1"/>
  <c r="A4145" i="5"/>
  <c r="B4145" i="5" s="1"/>
  <c r="A4144" i="5"/>
  <c r="B4144" i="5" s="1"/>
  <c r="A4143" i="5"/>
  <c r="B4143" i="5" s="1"/>
  <c r="A4142" i="5"/>
  <c r="B4142" i="5" s="1"/>
  <c r="A4141" i="5"/>
  <c r="B4141" i="5" s="1"/>
  <c r="A4140" i="5"/>
  <c r="B4140" i="5" s="1"/>
  <c r="A4139" i="5"/>
  <c r="B4139" i="5" s="1"/>
  <c r="A4138" i="5"/>
  <c r="B4138" i="5" s="1"/>
  <c r="A4137" i="5"/>
  <c r="B4137" i="5" s="1"/>
  <c r="A4136" i="5"/>
  <c r="B4136" i="5" s="1"/>
  <c r="A4135" i="5"/>
  <c r="B4135" i="5" s="1"/>
  <c r="A4134" i="5"/>
  <c r="B4134" i="5" s="1"/>
  <c r="A4133" i="5"/>
  <c r="B4133" i="5" s="1"/>
  <c r="A4132" i="5"/>
  <c r="B4132" i="5" s="1"/>
  <c r="A4131" i="5"/>
  <c r="B4131" i="5" s="1"/>
  <c r="A4130" i="5"/>
  <c r="B4130" i="5" s="1"/>
  <c r="A4129" i="5"/>
  <c r="B4129" i="5" s="1"/>
  <c r="A4128" i="5"/>
  <c r="B4128" i="5" s="1"/>
  <c r="A4127" i="5"/>
  <c r="B4127" i="5" s="1"/>
  <c r="A4126" i="5"/>
  <c r="B4126" i="5" s="1"/>
  <c r="A4125" i="5"/>
  <c r="B4125" i="5" s="1"/>
  <c r="A4124" i="5"/>
  <c r="B4124" i="5" s="1"/>
  <c r="A4123" i="5"/>
  <c r="B4123" i="5" s="1"/>
  <c r="A4122" i="5"/>
  <c r="B4122" i="5" s="1"/>
  <c r="A4121" i="5"/>
  <c r="B4121" i="5" s="1"/>
  <c r="A4120" i="5"/>
  <c r="B4120" i="5" s="1"/>
  <c r="A4119" i="5"/>
  <c r="B4119" i="5" s="1"/>
  <c r="A4118" i="5"/>
  <c r="B4118" i="5" s="1"/>
  <c r="A4117" i="5"/>
  <c r="B4117" i="5" s="1"/>
  <c r="A4116" i="5"/>
  <c r="B4116" i="5" s="1"/>
  <c r="A4115" i="5"/>
  <c r="B4115" i="5" s="1"/>
  <c r="A4114" i="5"/>
  <c r="B4114" i="5" s="1"/>
  <c r="A4113" i="5"/>
  <c r="B4113" i="5" s="1"/>
  <c r="A4112" i="5"/>
  <c r="B4112" i="5" s="1"/>
  <c r="A4111" i="5"/>
  <c r="B4111" i="5" s="1"/>
  <c r="A4110" i="5"/>
  <c r="B4110" i="5" s="1"/>
  <c r="A4109" i="5"/>
  <c r="B4109" i="5" s="1"/>
  <c r="A4108" i="5"/>
  <c r="B4108" i="5" s="1"/>
  <c r="A4107" i="5"/>
  <c r="B4107" i="5" s="1"/>
  <c r="A4106" i="5"/>
  <c r="B4106" i="5" s="1"/>
  <c r="A4105" i="5"/>
  <c r="B4105" i="5" s="1"/>
  <c r="A4104" i="5"/>
  <c r="B4104" i="5" s="1"/>
  <c r="A4103" i="5"/>
  <c r="B4103" i="5" s="1"/>
  <c r="A4102" i="5"/>
  <c r="B4102" i="5" s="1"/>
  <c r="A4101" i="5"/>
  <c r="B4101" i="5" s="1"/>
  <c r="A4100" i="5"/>
  <c r="B4100" i="5" s="1"/>
  <c r="A4099" i="5"/>
  <c r="B4099" i="5" s="1"/>
  <c r="A4098" i="5"/>
  <c r="B4098" i="5" s="1"/>
  <c r="A4097" i="5"/>
  <c r="B4097" i="5" s="1"/>
  <c r="A4096" i="5"/>
  <c r="B4096" i="5" s="1"/>
  <c r="A4095" i="5"/>
  <c r="B4095" i="5" s="1"/>
  <c r="A4094" i="5"/>
  <c r="B4094" i="5" s="1"/>
  <c r="A4093" i="5"/>
  <c r="B4093" i="5" s="1"/>
  <c r="A4092" i="5"/>
  <c r="B4092" i="5" s="1"/>
  <c r="A4091" i="5"/>
  <c r="B4091" i="5" s="1"/>
  <c r="A4090" i="5"/>
  <c r="B4090" i="5" s="1"/>
  <c r="A4089" i="5"/>
  <c r="B4089" i="5" s="1"/>
  <c r="A4088" i="5"/>
  <c r="B4088" i="5" s="1"/>
  <c r="A4087" i="5"/>
  <c r="B4087" i="5" s="1"/>
  <c r="A4086" i="5"/>
  <c r="B4086" i="5" s="1"/>
  <c r="A4085" i="5"/>
  <c r="B4085" i="5" s="1"/>
  <c r="A4084" i="5"/>
  <c r="B4084" i="5" s="1"/>
  <c r="A4083" i="5"/>
  <c r="B4083" i="5" s="1"/>
  <c r="A4082" i="5"/>
  <c r="B4082" i="5" s="1"/>
  <c r="A4081" i="5"/>
  <c r="B4081" i="5" s="1"/>
  <c r="A4080" i="5"/>
  <c r="B4080" i="5" s="1"/>
  <c r="A4079" i="5"/>
  <c r="B4079" i="5" s="1"/>
  <c r="A4078" i="5"/>
  <c r="B4078" i="5" s="1"/>
  <c r="A4077" i="5"/>
  <c r="B4077" i="5" s="1"/>
  <c r="A4076" i="5"/>
  <c r="B4076" i="5" s="1"/>
  <c r="A4075" i="5"/>
  <c r="B4075" i="5" s="1"/>
  <c r="A4074" i="5"/>
  <c r="B4074" i="5" s="1"/>
  <c r="A4073" i="5"/>
  <c r="B4073" i="5" s="1"/>
  <c r="A4072" i="5"/>
  <c r="B4072" i="5" s="1"/>
  <c r="A4071" i="5"/>
  <c r="B4071" i="5" s="1"/>
  <c r="A4070" i="5"/>
  <c r="B4070" i="5" s="1"/>
  <c r="A4069" i="5"/>
  <c r="B4069" i="5" s="1"/>
  <c r="A4068" i="5"/>
  <c r="B4068" i="5" s="1"/>
  <c r="A4067" i="5"/>
  <c r="B4067" i="5" s="1"/>
  <c r="A4066" i="5"/>
  <c r="B4066" i="5" s="1"/>
  <c r="A4065" i="5"/>
  <c r="B4065" i="5" s="1"/>
  <c r="A4064" i="5"/>
  <c r="B4064" i="5" s="1"/>
  <c r="A4063" i="5"/>
  <c r="B4063" i="5" s="1"/>
  <c r="A4062" i="5"/>
  <c r="B4062" i="5" s="1"/>
  <c r="A4061" i="5"/>
  <c r="B4061" i="5" s="1"/>
  <c r="A4060" i="5"/>
  <c r="B4060" i="5" s="1"/>
  <c r="A4059" i="5"/>
  <c r="B4059" i="5" s="1"/>
  <c r="A4058" i="5"/>
  <c r="B4058" i="5" s="1"/>
  <c r="A4057" i="5"/>
  <c r="B4057" i="5" s="1"/>
  <c r="A4056" i="5"/>
  <c r="B4056" i="5" s="1"/>
  <c r="A4055" i="5"/>
  <c r="B4055" i="5" s="1"/>
  <c r="A4054" i="5"/>
  <c r="B4054" i="5" s="1"/>
  <c r="A4053" i="5"/>
  <c r="B4053" i="5" s="1"/>
  <c r="B4052" i="5"/>
  <c r="A4052" i="5"/>
  <c r="A4051" i="5"/>
  <c r="B4051" i="5" s="1"/>
  <c r="A4050" i="5"/>
  <c r="B4050" i="5" s="1"/>
  <c r="A4049" i="5"/>
  <c r="B4049" i="5" s="1"/>
  <c r="A4048" i="5"/>
  <c r="B4048" i="5" s="1"/>
  <c r="A4047" i="5"/>
  <c r="B4047" i="5" s="1"/>
  <c r="A4046" i="5"/>
  <c r="B4046" i="5" s="1"/>
  <c r="A4045" i="5"/>
  <c r="B4045" i="5" s="1"/>
  <c r="A4044" i="5"/>
  <c r="B4044" i="5" s="1"/>
  <c r="A4043" i="5"/>
  <c r="B4043" i="5" s="1"/>
  <c r="A4042" i="5"/>
  <c r="B4042" i="5" s="1"/>
  <c r="A4041" i="5"/>
  <c r="B4041" i="5" s="1"/>
  <c r="A4040" i="5"/>
  <c r="B4040" i="5" s="1"/>
  <c r="A4039" i="5"/>
  <c r="B4039" i="5" s="1"/>
  <c r="A4038" i="5"/>
  <c r="B4038" i="5" s="1"/>
  <c r="A4037" i="5"/>
  <c r="B4037" i="5" s="1"/>
  <c r="A4036" i="5"/>
  <c r="B4036" i="5" s="1"/>
  <c r="A4035" i="5"/>
  <c r="B4035" i="5" s="1"/>
  <c r="A4034" i="5"/>
  <c r="B4034" i="5" s="1"/>
  <c r="A4033" i="5"/>
  <c r="B4033" i="5" s="1"/>
  <c r="A4032" i="5"/>
  <c r="B4032" i="5" s="1"/>
  <c r="A4031" i="5"/>
  <c r="B4031" i="5" s="1"/>
  <c r="A4030" i="5"/>
  <c r="B4030" i="5" s="1"/>
  <c r="A4029" i="5"/>
  <c r="B4029" i="5" s="1"/>
  <c r="A4028" i="5"/>
  <c r="B4028" i="5" s="1"/>
  <c r="A4027" i="5"/>
  <c r="B4027" i="5" s="1"/>
  <c r="A4026" i="5"/>
  <c r="B4026" i="5" s="1"/>
  <c r="A4025" i="5"/>
  <c r="B4025" i="5" s="1"/>
  <c r="A4024" i="5"/>
  <c r="B4024" i="5" s="1"/>
  <c r="A4023" i="5"/>
  <c r="B4023" i="5" s="1"/>
  <c r="A4022" i="5"/>
  <c r="B4022" i="5" s="1"/>
  <c r="A4021" i="5"/>
  <c r="B4021" i="5" s="1"/>
  <c r="A4020" i="5"/>
  <c r="B4020" i="5" s="1"/>
  <c r="A4019" i="5"/>
  <c r="B4019" i="5" s="1"/>
  <c r="A4018" i="5"/>
  <c r="B4018" i="5" s="1"/>
  <c r="A4017" i="5"/>
  <c r="B4017" i="5" s="1"/>
  <c r="A4016" i="5"/>
  <c r="B4016" i="5" s="1"/>
  <c r="A4015" i="5"/>
  <c r="B4015" i="5" s="1"/>
  <c r="A4014" i="5"/>
  <c r="B4014" i="5" s="1"/>
  <c r="A4013" i="5"/>
  <c r="B4013" i="5" s="1"/>
  <c r="A4012" i="5"/>
  <c r="B4012" i="5" s="1"/>
  <c r="A4011" i="5"/>
  <c r="B4011" i="5" s="1"/>
  <c r="A4010" i="5"/>
  <c r="B4010" i="5" s="1"/>
  <c r="A4009" i="5"/>
  <c r="B4009" i="5" s="1"/>
  <c r="A4008" i="5"/>
  <c r="B4008" i="5" s="1"/>
  <c r="A4007" i="5"/>
  <c r="B4007" i="5" s="1"/>
  <c r="A4006" i="5"/>
  <c r="B4006" i="5" s="1"/>
  <c r="A4005" i="5"/>
  <c r="B4005" i="5" s="1"/>
  <c r="A4004" i="5"/>
  <c r="B4004" i="5" s="1"/>
  <c r="A4003" i="5"/>
  <c r="B4003" i="5" s="1"/>
  <c r="A4002" i="5"/>
  <c r="B4002" i="5" s="1"/>
  <c r="A4001" i="5"/>
  <c r="B4001" i="5" s="1"/>
  <c r="A4000" i="5"/>
  <c r="B4000" i="5" s="1"/>
  <c r="A3999" i="5"/>
  <c r="B3999" i="5" s="1"/>
  <c r="A3998" i="5"/>
  <c r="B3998" i="5" s="1"/>
  <c r="A3997" i="5"/>
  <c r="B3997" i="5" s="1"/>
  <c r="A3996" i="5"/>
  <c r="B3996" i="5" s="1"/>
  <c r="A3995" i="5"/>
  <c r="B3995" i="5" s="1"/>
  <c r="A3994" i="5"/>
  <c r="B3994" i="5" s="1"/>
  <c r="A3993" i="5"/>
  <c r="B3993" i="5" s="1"/>
  <c r="A3992" i="5"/>
  <c r="B3992" i="5" s="1"/>
  <c r="A3991" i="5"/>
  <c r="B3991" i="5" s="1"/>
  <c r="A3990" i="5"/>
  <c r="B3990" i="5" s="1"/>
  <c r="A3989" i="5"/>
  <c r="B3989" i="5" s="1"/>
  <c r="A3988" i="5"/>
  <c r="B3988" i="5" s="1"/>
  <c r="A3987" i="5"/>
  <c r="B3987" i="5" s="1"/>
  <c r="A3986" i="5"/>
  <c r="B3986" i="5" s="1"/>
  <c r="A3985" i="5"/>
  <c r="B3985" i="5" s="1"/>
  <c r="A3984" i="5"/>
  <c r="B3984" i="5" s="1"/>
  <c r="A3983" i="5"/>
  <c r="B3983" i="5" s="1"/>
  <c r="A3982" i="5"/>
  <c r="B3982" i="5" s="1"/>
  <c r="A3981" i="5"/>
  <c r="B3981" i="5" s="1"/>
  <c r="A3980" i="5"/>
  <c r="B3980" i="5" s="1"/>
  <c r="A3979" i="5"/>
  <c r="B3979" i="5" s="1"/>
  <c r="A3978" i="5"/>
  <c r="B3978" i="5" s="1"/>
  <c r="A3977" i="5"/>
  <c r="B3977" i="5" s="1"/>
  <c r="A3976" i="5"/>
  <c r="B3976" i="5" s="1"/>
  <c r="A3975" i="5"/>
  <c r="B3975" i="5" s="1"/>
  <c r="A3974" i="5"/>
  <c r="B3974" i="5" s="1"/>
  <c r="A3973" i="5"/>
  <c r="B3973" i="5" s="1"/>
  <c r="A3972" i="5"/>
  <c r="B3972" i="5" s="1"/>
  <c r="A3971" i="5"/>
  <c r="B3971" i="5" s="1"/>
  <c r="A3970" i="5"/>
  <c r="B3970" i="5" s="1"/>
  <c r="A3969" i="5"/>
  <c r="B3969" i="5" s="1"/>
  <c r="A3968" i="5"/>
  <c r="B3968" i="5" s="1"/>
  <c r="A3967" i="5"/>
  <c r="B3967" i="5" s="1"/>
  <c r="A3966" i="5"/>
  <c r="B3966" i="5" s="1"/>
  <c r="A3965" i="5"/>
  <c r="B3965" i="5" s="1"/>
  <c r="A3964" i="5"/>
  <c r="B3964" i="5" s="1"/>
  <c r="A3963" i="5"/>
  <c r="B3963" i="5" s="1"/>
  <c r="A3962" i="5"/>
  <c r="B3962" i="5" s="1"/>
  <c r="A3961" i="5"/>
  <c r="B3961" i="5" s="1"/>
  <c r="A3960" i="5"/>
  <c r="B3960" i="5" s="1"/>
  <c r="A3959" i="5"/>
  <c r="B3959" i="5" s="1"/>
  <c r="A3958" i="5"/>
  <c r="B3958" i="5" s="1"/>
  <c r="A3957" i="5"/>
  <c r="B3957" i="5" s="1"/>
  <c r="B3956" i="5"/>
  <c r="A3956" i="5"/>
  <c r="A3955" i="5"/>
  <c r="B3955" i="5" s="1"/>
  <c r="A3954" i="5"/>
  <c r="B3954" i="5" s="1"/>
  <c r="A3953" i="5"/>
  <c r="B3953" i="5" s="1"/>
  <c r="A3952" i="5"/>
  <c r="B3952" i="5" s="1"/>
  <c r="A3951" i="5"/>
  <c r="B3951" i="5" s="1"/>
  <c r="A3950" i="5"/>
  <c r="B3950" i="5" s="1"/>
  <c r="A3949" i="5"/>
  <c r="B3949" i="5" s="1"/>
  <c r="A3948" i="5"/>
  <c r="B3948" i="5" s="1"/>
  <c r="A3947" i="5"/>
  <c r="B3947" i="5" s="1"/>
  <c r="A3946" i="5"/>
  <c r="B3946" i="5" s="1"/>
  <c r="A3945" i="5"/>
  <c r="B3945" i="5" s="1"/>
  <c r="A3944" i="5"/>
  <c r="B3944" i="5" s="1"/>
  <c r="A3943" i="5"/>
  <c r="B3943" i="5" s="1"/>
  <c r="A3942" i="5"/>
  <c r="B3942" i="5" s="1"/>
  <c r="A3941" i="5"/>
  <c r="B3941" i="5" s="1"/>
  <c r="A3940" i="5"/>
  <c r="B3940" i="5" s="1"/>
  <c r="A3939" i="5"/>
  <c r="B3939" i="5" s="1"/>
  <c r="A3938" i="5"/>
  <c r="B3938" i="5" s="1"/>
  <c r="A3937" i="5"/>
  <c r="B3937" i="5" s="1"/>
  <c r="A3936" i="5"/>
  <c r="B3936" i="5" s="1"/>
  <c r="A3935" i="5"/>
  <c r="B3935" i="5" s="1"/>
  <c r="A3934" i="5"/>
  <c r="B3934" i="5" s="1"/>
  <c r="A3933" i="5"/>
  <c r="B3933" i="5" s="1"/>
  <c r="A3932" i="5"/>
  <c r="B3932" i="5" s="1"/>
  <c r="A3931" i="5"/>
  <c r="B3931" i="5" s="1"/>
  <c r="A3930" i="5"/>
  <c r="B3930" i="5" s="1"/>
  <c r="A3929" i="5"/>
  <c r="B3929" i="5" s="1"/>
  <c r="A3928" i="5"/>
  <c r="B3928" i="5" s="1"/>
  <c r="A3927" i="5"/>
  <c r="B3927" i="5" s="1"/>
  <c r="A3926" i="5"/>
  <c r="B3926" i="5" s="1"/>
  <c r="A3925" i="5"/>
  <c r="B3925" i="5" s="1"/>
  <c r="A3924" i="5"/>
  <c r="B3924" i="5" s="1"/>
  <c r="A3923" i="5"/>
  <c r="B3923" i="5" s="1"/>
  <c r="A3922" i="5"/>
  <c r="B3922" i="5" s="1"/>
  <c r="A3921" i="5"/>
  <c r="B3921" i="5" s="1"/>
  <c r="A3920" i="5"/>
  <c r="B3920" i="5" s="1"/>
  <c r="A3919" i="5"/>
  <c r="B3919" i="5" s="1"/>
  <c r="A3918" i="5"/>
  <c r="B3918" i="5" s="1"/>
  <c r="A3917" i="5"/>
  <c r="B3917" i="5" s="1"/>
  <c r="A3916" i="5"/>
  <c r="B3916" i="5" s="1"/>
  <c r="A3915" i="5"/>
  <c r="B3915" i="5" s="1"/>
  <c r="A3914" i="5"/>
  <c r="B3914" i="5" s="1"/>
  <c r="A3913" i="5"/>
  <c r="B3913" i="5" s="1"/>
  <c r="A3912" i="5"/>
  <c r="B3912" i="5" s="1"/>
  <c r="A3911" i="5"/>
  <c r="B3911" i="5" s="1"/>
  <c r="A3910" i="5"/>
  <c r="B3910" i="5" s="1"/>
  <c r="A3909" i="5"/>
  <c r="B3909" i="5" s="1"/>
  <c r="A3908" i="5"/>
  <c r="B3908" i="5" s="1"/>
  <c r="A3907" i="5"/>
  <c r="B3907" i="5" s="1"/>
  <c r="A3906" i="5"/>
  <c r="B3906" i="5" s="1"/>
  <c r="A3905" i="5"/>
  <c r="B3905" i="5" s="1"/>
  <c r="A3904" i="5"/>
  <c r="B3904" i="5" s="1"/>
  <c r="A3903" i="5"/>
  <c r="B3903" i="5" s="1"/>
  <c r="A3902" i="5"/>
  <c r="B3902" i="5" s="1"/>
  <c r="A3901" i="5"/>
  <c r="B3901" i="5" s="1"/>
  <c r="A3900" i="5"/>
  <c r="B3900" i="5" s="1"/>
  <c r="A3899" i="5"/>
  <c r="B3899" i="5" s="1"/>
  <c r="A3898" i="5"/>
  <c r="B3898" i="5" s="1"/>
  <c r="A3897" i="5"/>
  <c r="B3897" i="5" s="1"/>
  <c r="A3896" i="5"/>
  <c r="B3896" i="5" s="1"/>
  <c r="A3895" i="5"/>
  <c r="B3895" i="5" s="1"/>
  <c r="A3894" i="5"/>
  <c r="B3894" i="5" s="1"/>
  <c r="A3893" i="5"/>
  <c r="B3893" i="5" s="1"/>
  <c r="A3892" i="5"/>
  <c r="B3892" i="5" s="1"/>
  <c r="A3891" i="5"/>
  <c r="B3891" i="5" s="1"/>
  <c r="A3890" i="5"/>
  <c r="B3890" i="5" s="1"/>
  <c r="A3889" i="5"/>
  <c r="B3889" i="5" s="1"/>
  <c r="A3888" i="5"/>
  <c r="B3888" i="5" s="1"/>
  <c r="A3887" i="5"/>
  <c r="B3887" i="5" s="1"/>
  <c r="A3886" i="5"/>
  <c r="B3886" i="5" s="1"/>
  <c r="A3885" i="5"/>
  <c r="B3885" i="5" s="1"/>
  <c r="A3884" i="5"/>
  <c r="B3884" i="5" s="1"/>
  <c r="A3883" i="5"/>
  <c r="B3883" i="5" s="1"/>
  <c r="A3882" i="5"/>
  <c r="B3882" i="5" s="1"/>
  <c r="A3881" i="5"/>
  <c r="B3881" i="5" s="1"/>
  <c r="A3880" i="5"/>
  <c r="B3880" i="5" s="1"/>
  <c r="A3879" i="5"/>
  <c r="B3879" i="5" s="1"/>
  <c r="A3878" i="5"/>
  <c r="B3878" i="5" s="1"/>
  <c r="A3877" i="5"/>
  <c r="B3877" i="5" s="1"/>
  <c r="A3876" i="5"/>
  <c r="B3876" i="5" s="1"/>
  <c r="A3875" i="5"/>
  <c r="B3875" i="5" s="1"/>
  <c r="A3874" i="5"/>
  <c r="B3874" i="5" s="1"/>
  <c r="A3873" i="5"/>
  <c r="B3873" i="5" s="1"/>
  <c r="A3872" i="5"/>
  <c r="B3872" i="5" s="1"/>
  <c r="A3871" i="5"/>
  <c r="B3871" i="5" s="1"/>
  <c r="A3870" i="5"/>
  <c r="B3870" i="5" s="1"/>
  <c r="A3869" i="5"/>
  <c r="B3869" i="5" s="1"/>
  <c r="A3868" i="5"/>
  <c r="B3868" i="5" s="1"/>
  <c r="A3867" i="5"/>
  <c r="B3867" i="5" s="1"/>
  <c r="A3866" i="5"/>
  <c r="B3866" i="5" s="1"/>
  <c r="A3865" i="5"/>
  <c r="B3865" i="5" s="1"/>
  <c r="A3864" i="5"/>
  <c r="B3864" i="5" s="1"/>
  <c r="A3863" i="5"/>
  <c r="B3863" i="5" s="1"/>
  <c r="A3862" i="5"/>
  <c r="B3862" i="5" s="1"/>
  <c r="A3861" i="5"/>
  <c r="B3861" i="5" s="1"/>
  <c r="A3860" i="5"/>
  <c r="B3860" i="5" s="1"/>
  <c r="A3859" i="5"/>
  <c r="B3859" i="5" s="1"/>
  <c r="A3858" i="5"/>
  <c r="B3858" i="5" s="1"/>
  <c r="A3857" i="5"/>
  <c r="B3857" i="5" s="1"/>
  <c r="A3856" i="5"/>
  <c r="B3856" i="5" s="1"/>
  <c r="A3855" i="5"/>
  <c r="B3855" i="5" s="1"/>
  <c r="A3854" i="5"/>
  <c r="B3854" i="5" s="1"/>
  <c r="A3853" i="5"/>
  <c r="B3853" i="5" s="1"/>
  <c r="A3852" i="5"/>
  <c r="B3852" i="5" s="1"/>
  <c r="A3851" i="5"/>
  <c r="B3851" i="5" s="1"/>
  <c r="A3850" i="5"/>
  <c r="B3850" i="5" s="1"/>
  <c r="A3849" i="5"/>
  <c r="B3849" i="5" s="1"/>
  <c r="A3848" i="5"/>
  <c r="B3848" i="5" s="1"/>
  <c r="A3847" i="5"/>
  <c r="B3847" i="5" s="1"/>
  <c r="A3846" i="5"/>
  <c r="B3846" i="5" s="1"/>
  <c r="A3845" i="5"/>
  <c r="B3845" i="5" s="1"/>
  <c r="A3844" i="5"/>
  <c r="B3844" i="5" s="1"/>
  <c r="A3843" i="5"/>
  <c r="B3843" i="5" s="1"/>
  <c r="A3842" i="5"/>
  <c r="B3842" i="5" s="1"/>
  <c r="A3841" i="5"/>
  <c r="B3841" i="5" s="1"/>
  <c r="A3840" i="5"/>
  <c r="B3840" i="5" s="1"/>
  <c r="A3839" i="5"/>
  <c r="B3839" i="5" s="1"/>
  <c r="A3838" i="5"/>
  <c r="B3838" i="5" s="1"/>
  <c r="A3837" i="5"/>
  <c r="B3837" i="5" s="1"/>
  <c r="A3836" i="5"/>
  <c r="B3836" i="5" s="1"/>
  <c r="A3835" i="5"/>
  <c r="B3835" i="5" s="1"/>
  <c r="A3834" i="5"/>
  <c r="B3834" i="5" s="1"/>
  <c r="A3833" i="5"/>
  <c r="B3833" i="5" s="1"/>
  <c r="A3832" i="5"/>
  <c r="B3832" i="5" s="1"/>
  <c r="A3831" i="5"/>
  <c r="B3831" i="5" s="1"/>
  <c r="A3830" i="5"/>
  <c r="B3830" i="5" s="1"/>
  <c r="A3829" i="5"/>
  <c r="B3829" i="5" s="1"/>
  <c r="A3828" i="5"/>
  <c r="B3828" i="5" s="1"/>
  <c r="A3827" i="5"/>
  <c r="B3827" i="5" s="1"/>
  <c r="A3826" i="5"/>
  <c r="B3826" i="5" s="1"/>
  <c r="A3825" i="5"/>
  <c r="B3825" i="5" s="1"/>
  <c r="A3824" i="5"/>
  <c r="B3824" i="5" s="1"/>
  <c r="A3823" i="5"/>
  <c r="B3823" i="5" s="1"/>
  <c r="A3822" i="5"/>
  <c r="B3822" i="5" s="1"/>
  <c r="A3821" i="5"/>
  <c r="B3821" i="5" s="1"/>
  <c r="A3820" i="5"/>
  <c r="B3820" i="5" s="1"/>
  <c r="A3819" i="5"/>
  <c r="B3819" i="5" s="1"/>
  <c r="A3818" i="5"/>
  <c r="B3818" i="5" s="1"/>
  <c r="A3817" i="5"/>
  <c r="B3817" i="5" s="1"/>
  <c r="A3816" i="5"/>
  <c r="B3816" i="5" s="1"/>
  <c r="A3815" i="5"/>
  <c r="B3815" i="5" s="1"/>
  <c r="A3814" i="5"/>
  <c r="B3814" i="5" s="1"/>
  <c r="A3813" i="5"/>
  <c r="B3813" i="5" s="1"/>
  <c r="A3812" i="5"/>
  <c r="B3812" i="5" s="1"/>
  <c r="A3811" i="5"/>
  <c r="B3811" i="5" s="1"/>
  <c r="A3810" i="5"/>
  <c r="B3810" i="5" s="1"/>
  <c r="A3809" i="5"/>
  <c r="B3809" i="5" s="1"/>
  <c r="A3808" i="5"/>
  <c r="B3808" i="5" s="1"/>
  <c r="A3807" i="5"/>
  <c r="B3807" i="5" s="1"/>
  <c r="A3806" i="5"/>
  <c r="B3806" i="5" s="1"/>
  <c r="A3805" i="5"/>
  <c r="B3805" i="5" s="1"/>
  <c r="A3804" i="5"/>
  <c r="B3804" i="5" s="1"/>
  <c r="A3803" i="5"/>
  <c r="B3803" i="5" s="1"/>
  <c r="A3802" i="5"/>
  <c r="B3802" i="5" s="1"/>
  <c r="A3801" i="5"/>
  <c r="B3801" i="5" s="1"/>
  <c r="A3800" i="5"/>
  <c r="B3800" i="5" s="1"/>
  <c r="A3799" i="5"/>
  <c r="B3799" i="5" s="1"/>
  <c r="A3798" i="5"/>
  <c r="B3798" i="5" s="1"/>
  <c r="A3797" i="5"/>
  <c r="B3797" i="5" s="1"/>
  <c r="A3796" i="5"/>
  <c r="B3796" i="5" s="1"/>
  <c r="A3795" i="5"/>
  <c r="B3795" i="5" s="1"/>
  <c r="A3794" i="5"/>
  <c r="B3794" i="5" s="1"/>
  <c r="A3793" i="5"/>
  <c r="B3793" i="5" s="1"/>
  <c r="A3792" i="5"/>
  <c r="B3792" i="5" s="1"/>
  <c r="A3791" i="5"/>
  <c r="B3791" i="5" s="1"/>
  <c r="A3790" i="5"/>
  <c r="B3790" i="5" s="1"/>
  <c r="A3789" i="5"/>
  <c r="B3789" i="5" s="1"/>
  <c r="A3788" i="5"/>
  <c r="B3788" i="5" s="1"/>
  <c r="A3787" i="5"/>
  <c r="B3787" i="5" s="1"/>
  <c r="A3786" i="5"/>
  <c r="B3786" i="5" s="1"/>
  <c r="A3785" i="5"/>
  <c r="B3785" i="5" s="1"/>
  <c r="A3784" i="5"/>
  <c r="B3784" i="5" s="1"/>
  <c r="A3783" i="5"/>
  <c r="B3783" i="5" s="1"/>
  <c r="A3782" i="5"/>
  <c r="B3782" i="5" s="1"/>
  <c r="A3781" i="5"/>
  <c r="B3781" i="5" s="1"/>
  <c r="A3780" i="5"/>
  <c r="B3780" i="5" s="1"/>
  <c r="A3779" i="5"/>
  <c r="B3779" i="5" s="1"/>
  <c r="A3778" i="5"/>
  <c r="B3778" i="5" s="1"/>
  <c r="A3777" i="5"/>
  <c r="B3777" i="5" s="1"/>
  <c r="A3776" i="5"/>
  <c r="B3776" i="5" s="1"/>
  <c r="A3775" i="5"/>
  <c r="B3775" i="5" s="1"/>
  <c r="A3774" i="5"/>
  <c r="B3774" i="5" s="1"/>
  <c r="A3773" i="5"/>
  <c r="B3773" i="5" s="1"/>
  <c r="A3772" i="5"/>
  <c r="B3772" i="5" s="1"/>
  <c r="A3771" i="5"/>
  <c r="B3771" i="5" s="1"/>
  <c r="A3770" i="5"/>
  <c r="B3770" i="5" s="1"/>
  <c r="A3769" i="5"/>
  <c r="B3769" i="5" s="1"/>
  <c r="A3768" i="5"/>
  <c r="B3768" i="5" s="1"/>
  <c r="A3767" i="5"/>
  <c r="B3767" i="5" s="1"/>
  <c r="A3766" i="5"/>
  <c r="B3766" i="5" s="1"/>
  <c r="A3765" i="5"/>
  <c r="B3765" i="5" s="1"/>
  <c r="B3764" i="5"/>
  <c r="A3764" i="5"/>
  <c r="A3763" i="5"/>
  <c r="B3763" i="5" s="1"/>
  <c r="A3762" i="5"/>
  <c r="B3762" i="5" s="1"/>
  <c r="A3761" i="5"/>
  <c r="B3761" i="5" s="1"/>
  <c r="A3760" i="5"/>
  <c r="B3760" i="5" s="1"/>
  <c r="A3759" i="5"/>
  <c r="B3759" i="5" s="1"/>
  <c r="A3758" i="5"/>
  <c r="B3758" i="5" s="1"/>
  <c r="A3757" i="5"/>
  <c r="B3757" i="5" s="1"/>
  <c r="A3756" i="5"/>
  <c r="B3756" i="5" s="1"/>
  <c r="A3755" i="5"/>
  <c r="B3755" i="5" s="1"/>
  <c r="A3754" i="5"/>
  <c r="B3754" i="5" s="1"/>
  <c r="A3753" i="5"/>
  <c r="B3753" i="5" s="1"/>
  <c r="A3752" i="5"/>
  <c r="B3752" i="5" s="1"/>
  <c r="A3751" i="5"/>
  <c r="B3751" i="5" s="1"/>
  <c r="A3750" i="5"/>
  <c r="B3750" i="5" s="1"/>
  <c r="A3749" i="5"/>
  <c r="B3749" i="5" s="1"/>
  <c r="A3748" i="5"/>
  <c r="B3748" i="5" s="1"/>
  <c r="A3747" i="5"/>
  <c r="B3747" i="5" s="1"/>
  <c r="A3746" i="5"/>
  <c r="B3746" i="5" s="1"/>
  <c r="A3745" i="5"/>
  <c r="B3745" i="5" s="1"/>
  <c r="A3744" i="5"/>
  <c r="B3744" i="5" s="1"/>
  <c r="A3743" i="5"/>
  <c r="B3743" i="5" s="1"/>
  <c r="A3742" i="5"/>
  <c r="B3742" i="5" s="1"/>
  <c r="A3741" i="5"/>
  <c r="B3741" i="5" s="1"/>
  <c r="A3740" i="5"/>
  <c r="B3740" i="5" s="1"/>
  <c r="A3739" i="5"/>
  <c r="B3739" i="5" s="1"/>
  <c r="A3738" i="5"/>
  <c r="B3738" i="5" s="1"/>
  <c r="A3737" i="5"/>
  <c r="B3737" i="5" s="1"/>
  <c r="A3736" i="5"/>
  <c r="B3736" i="5" s="1"/>
  <c r="A3735" i="5"/>
  <c r="B3735" i="5" s="1"/>
  <c r="A3734" i="5"/>
  <c r="B3734" i="5" s="1"/>
  <c r="A3733" i="5"/>
  <c r="B3733" i="5" s="1"/>
  <c r="A3732" i="5"/>
  <c r="B3732" i="5" s="1"/>
  <c r="A3731" i="5"/>
  <c r="B3731" i="5" s="1"/>
  <c r="A3730" i="5"/>
  <c r="B3730" i="5" s="1"/>
  <c r="A3729" i="5"/>
  <c r="B3729" i="5" s="1"/>
  <c r="A3728" i="5"/>
  <c r="B3728" i="5" s="1"/>
  <c r="A3727" i="5"/>
  <c r="B3727" i="5" s="1"/>
  <c r="A3726" i="5"/>
  <c r="B3726" i="5" s="1"/>
  <c r="A3725" i="5"/>
  <c r="B3725" i="5" s="1"/>
  <c r="A3724" i="5"/>
  <c r="B3724" i="5" s="1"/>
  <c r="A3723" i="5"/>
  <c r="B3723" i="5" s="1"/>
  <c r="A3722" i="5"/>
  <c r="B3722" i="5" s="1"/>
  <c r="A3721" i="5"/>
  <c r="B3721" i="5" s="1"/>
  <c r="A3720" i="5"/>
  <c r="B3720" i="5" s="1"/>
  <c r="A3719" i="5"/>
  <c r="B3719" i="5" s="1"/>
  <c r="A3718" i="5"/>
  <c r="B3718" i="5" s="1"/>
  <c r="A3717" i="5"/>
  <c r="B3717" i="5" s="1"/>
  <c r="A3716" i="5"/>
  <c r="B3716" i="5" s="1"/>
  <c r="A3715" i="5"/>
  <c r="B3715" i="5" s="1"/>
  <c r="A3714" i="5"/>
  <c r="B3714" i="5" s="1"/>
  <c r="A3713" i="5"/>
  <c r="B3713" i="5" s="1"/>
  <c r="A3712" i="5"/>
  <c r="B3712" i="5" s="1"/>
  <c r="A3711" i="5"/>
  <c r="B3711" i="5" s="1"/>
  <c r="A3710" i="5"/>
  <c r="B3710" i="5" s="1"/>
  <c r="A3709" i="5"/>
  <c r="B3709" i="5" s="1"/>
  <c r="A3708" i="5"/>
  <c r="B3708" i="5" s="1"/>
  <c r="A3707" i="5"/>
  <c r="B3707" i="5" s="1"/>
  <c r="A3706" i="5"/>
  <c r="B3706" i="5" s="1"/>
  <c r="A3705" i="5"/>
  <c r="B3705" i="5" s="1"/>
  <c r="A3704" i="5"/>
  <c r="B3704" i="5" s="1"/>
  <c r="A3703" i="5"/>
  <c r="B3703" i="5" s="1"/>
  <c r="A3702" i="5"/>
  <c r="B3702" i="5" s="1"/>
  <c r="A3701" i="5"/>
  <c r="B3701" i="5" s="1"/>
  <c r="A3700" i="5"/>
  <c r="B3700" i="5" s="1"/>
  <c r="A3699" i="5"/>
  <c r="B3699" i="5" s="1"/>
  <c r="A3698" i="5"/>
  <c r="B3698" i="5" s="1"/>
  <c r="A3697" i="5"/>
  <c r="B3697" i="5" s="1"/>
  <c r="A3696" i="5"/>
  <c r="B3696" i="5" s="1"/>
  <c r="A3695" i="5"/>
  <c r="B3695" i="5" s="1"/>
  <c r="A3694" i="5"/>
  <c r="B3694" i="5" s="1"/>
  <c r="A3693" i="5"/>
  <c r="B3693" i="5" s="1"/>
  <c r="A3692" i="5"/>
  <c r="B3692" i="5" s="1"/>
  <c r="A3691" i="5"/>
  <c r="B3691" i="5" s="1"/>
  <c r="A3690" i="5"/>
  <c r="B3690" i="5" s="1"/>
  <c r="A3689" i="5"/>
  <c r="B3689" i="5" s="1"/>
  <c r="A3688" i="5"/>
  <c r="B3688" i="5" s="1"/>
  <c r="A3687" i="5"/>
  <c r="B3687" i="5" s="1"/>
  <c r="A3686" i="5"/>
  <c r="B3686" i="5" s="1"/>
  <c r="A3685" i="5"/>
  <c r="B3685" i="5" s="1"/>
  <c r="A3684" i="5"/>
  <c r="B3684" i="5" s="1"/>
  <c r="A3683" i="5"/>
  <c r="B3683" i="5" s="1"/>
  <c r="A3682" i="5"/>
  <c r="B3682" i="5" s="1"/>
  <c r="A3681" i="5"/>
  <c r="B3681" i="5" s="1"/>
  <c r="A3680" i="5"/>
  <c r="B3680" i="5" s="1"/>
  <c r="A3679" i="5"/>
  <c r="B3679" i="5" s="1"/>
  <c r="A3678" i="5"/>
  <c r="B3678" i="5" s="1"/>
  <c r="A3677" i="5"/>
  <c r="B3677" i="5" s="1"/>
  <c r="A3676" i="5"/>
  <c r="B3676" i="5" s="1"/>
  <c r="A3675" i="5"/>
  <c r="B3675" i="5" s="1"/>
  <c r="A3674" i="5"/>
  <c r="B3674" i="5" s="1"/>
  <c r="A3673" i="5"/>
  <c r="B3673" i="5" s="1"/>
  <c r="A3672" i="5"/>
  <c r="B3672" i="5" s="1"/>
  <c r="A3671" i="5"/>
  <c r="B3671" i="5" s="1"/>
  <c r="A3670" i="5"/>
  <c r="B3670" i="5" s="1"/>
  <c r="A3669" i="5"/>
  <c r="B3669" i="5" s="1"/>
  <c r="B3668" i="5"/>
  <c r="A3668" i="5"/>
  <c r="A3667" i="5"/>
  <c r="B3667" i="5" s="1"/>
  <c r="A3666" i="5"/>
  <c r="B3666" i="5" s="1"/>
  <c r="A3665" i="5"/>
  <c r="B3665" i="5" s="1"/>
  <c r="A3664" i="5"/>
  <c r="B3664" i="5" s="1"/>
  <c r="A3663" i="5"/>
  <c r="B3663" i="5" s="1"/>
  <c r="A3662" i="5"/>
  <c r="B3662" i="5" s="1"/>
  <c r="A3661" i="5"/>
  <c r="B3661" i="5" s="1"/>
  <c r="A3660" i="5"/>
  <c r="B3660" i="5" s="1"/>
  <c r="A3659" i="5"/>
  <c r="B3659" i="5" s="1"/>
  <c r="A3658" i="5"/>
  <c r="B3658" i="5" s="1"/>
  <c r="A3657" i="5"/>
  <c r="B3657" i="5" s="1"/>
  <c r="A3656" i="5"/>
  <c r="B3656" i="5" s="1"/>
  <c r="A3655" i="5"/>
  <c r="B3655" i="5" s="1"/>
  <c r="A3654" i="5"/>
  <c r="B3654" i="5" s="1"/>
  <c r="A3653" i="5"/>
  <c r="B3653" i="5" s="1"/>
  <c r="A3652" i="5"/>
  <c r="B3652" i="5" s="1"/>
  <c r="A3651" i="5"/>
  <c r="B3651" i="5" s="1"/>
  <c r="A3650" i="5"/>
  <c r="B3650" i="5" s="1"/>
  <c r="A3649" i="5"/>
  <c r="B3649" i="5" s="1"/>
  <c r="A3648" i="5"/>
  <c r="B3648" i="5" s="1"/>
  <c r="A3647" i="5"/>
  <c r="B3647" i="5" s="1"/>
  <c r="A3646" i="5"/>
  <c r="B3646" i="5" s="1"/>
  <c r="A3645" i="5"/>
  <c r="B3645" i="5" s="1"/>
  <c r="A3644" i="5"/>
  <c r="B3644" i="5" s="1"/>
  <c r="A3643" i="5"/>
  <c r="B3643" i="5" s="1"/>
  <c r="A3642" i="5"/>
  <c r="B3642" i="5" s="1"/>
  <c r="A3641" i="5"/>
  <c r="B3641" i="5" s="1"/>
  <c r="A3640" i="5"/>
  <c r="B3640" i="5" s="1"/>
  <c r="A3639" i="5"/>
  <c r="B3639" i="5" s="1"/>
  <c r="A3638" i="5"/>
  <c r="B3638" i="5" s="1"/>
  <c r="A3637" i="5"/>
  <c r="B3637" i="5" s="1"/>
  <c r="A3636" i="5"/>
  <c r="B3636" i="5" s="1"/>
  <c r="A3635" i="5"/>
  <c r="B3635" i="5" s="1"/>
  <c r="A3634" i="5"/>
  <c r="B3634" i="5" s="1"/>
  <c r="A3633" i="5"/>
  <c r="B3633" i="5" s="1"/>
  <c r="A3632" i="5"/>
  <c r="B3632" i="5" s="1"/>
  <c r="A3631" i="5"/>
  <c r="B3631" i="5" s="1"/>
  <c r="A3630" i="5"/>
  <c r="B3630" i="5" s="1"/>
  <c r="A3629" i="5"/>
  <c r="B3629" i="5" s="1"/>
  <c r="A3628" i="5"/>
  <c r="B3628" i="5" s="1"/>
  <c r="A3627" i="5"/>
  <c r="B3627" i="5" s="1"/>
  <c r="A3626" i="5"/>
  <c r="B3626" i="5" s="1"/>
  <c r="A3625" i="5"/>
  <c r="B3625" i="5" s="1"/>
  <c r="A3624" i="5"/>
  <c r="B3624" i="5" s="1"/>
  <c r="A3623" i="5"/>
  <c r="B3623" i="5" s="1"/>
  <c r="A3622" i="5"/>
  <c r="B3622" i="5" s="1"/>
  <c r="A3621" i="5"/>
  <c r="B3621" i="5" s="1"/>
  <c r="A3620" i="5"/>
  <c r="B3620" i="5" s="1"/>
  <c r="A3619" i="5"/>
  <c r="B3619" i="5" s="1"/>
  <c r="A3618" i="5"/>
  <c r="B3618" i="5" s="1"/>
  <c r="A3617" i="5"/>
  <c r="B3617" i="5" s="1"/>
  <c r="A3616" i="5"/>
  <c r="B3616" i="5" s="1"/>
  <c r="A3615" i="5"/>
  <c r="B3615" i="5" s="1"/>
  <c r="A3614" i="5"/>
  <c r="B3614" i="5" s="1"/>
  <c r="A3613" i="5"/>
  <c r="B3613" i="5" s="1"/>
  <c r="A3612" i="5"/>
  <c r="B3612" i="5" s="1"/>
  <c r="A3611" i="5"/>
  <c r="B3611" i="5" s="1"/>
  <c r="A3610" i="5"/>
  <c r="B3610" i="5" s="1"/>
  <c r="A3609" i="5"/>
  <c r="B3609" i="5" s="1"/>
  <c r="A3608" i="5"/>
  <c r="B3608" i="5" s="1"/>
  <c r="A3607" i="5"/>
  <c r="B3607" i="5" s="1"/>
  <c r="A3606" i="5"/>
  <c r="B3606" i="5" s="1"/>
  <c r="A3605" i="5"/>
  <c r="B3605" i="5" s="1"/>
  <c r="A3604" i="5"/>
  <c r="B3604" i="5" s="1"/>
  <c r="A3603" i="5"/>
  <c r="B3603" i="5" s="1"/>
  <c r="A3602" i="5"/>
  <c r="B3602" i="5" s="1"/>
  <c r="A3601" i="5"/>
  <c r="B3601" i="5" s="1"/>
  <c r="A3600" i="5"/>
  <c r="B3600" i="5" s="1"/>
  <c r="A3599" i="5"/>
  <c r="B3599" i="5" s="1"/>
  <c r="A3598" i="5"/>
  <c r="B3598" i="5" s="1"/>
  <c r="A3597" i="5"/>
  <c r="B3597" i="5" s="1"/>
  <c r="A3596" i="5"/>
  <c r="B3596" i="5" s="1"/>
  <c r="A3595" i="5"/>
  <c r="B3595" i="5" s="1"/>
  <c r="A3594" i="5"/>
  <c r="B3594" i="5" s="1"/>
  <c r="A3593" i="5"/>
  <c r="B3593" i="5" s="1"/>
  <c r="A3592" i="5"/>
  <c r="B3592" i="5" s="1"/>
  <c r="A3591" i="5"/>
  <c r="B3591" i="5" s="1"/>
  <c r="A3590" i="5"/>
  <c r="B3590" i="5" s="1"/>
  <c r="A3589" i="5"/>
  <c r="B3589" i="5" s="1"/>
  <c r="A3588" i="5"/>
  <c r="B3588" i="5" s="1"/>
  <c r="A3587" i="5"/>
  <c r="B3587" i="5" s="1"/>
  <c r="A3586" i="5"/>
  <c r="B3586" i="5" s="1"/>
  <c r="A3585" i="5"/>
  <c r="B3585" i="5" s="1"/>
  <c r="A3584" i="5"/>
  <c r="B3584" i="5" s="1"/>
  <c r="A3583" i="5"/>
  <c r="B3583" i="5" s="1"/>
  <c r="A3582" i="5"/>
  <c r="B3582" i="5" s="1"/>
  <c r="A3581" i="5"/>
  <c r="B3581" i="5" s="1"/>
  <c r="A3580" i="5"/>
  <c r="B3580" i="5" s="1"/>
  <c r="A3579" i="5"/>
  <c r="B3579" i="5" s="1"/>
  <c r="A3578" i="5"/>
  <c r="B3578" i="5" s="1"/>
  <c r="A3577" i="5"/>
  <c r="B3577" i="5" s="1"/>
  <c r="A3576" i="5"/>
  <c r="B3576" i="5" s="1"/>
  <c r="A3575" i="5"/>
  <c r="B3575" i="5" s="1"/>
  <c r="A3574" i="5"/>
  <c r="B3574" i="5" s="1"/>
  <c r="A3573" i="5"/>
  <c r="B3573" i="5" s="1"/>
  <c r="A3572" i="5"/>
  <c r="B3572" i="5" s="1"/>
  <c r="A3571" i="5"/>
  <c r="B3571" i="5" s="1"/>
  <c r="A3570" i="5"/>
  <c r="B3570" i="5" s="1"/>
  <c r="A3569" i="5"/>
  <c r="B3569" i="5" s="1"/>
  <c r="A3568" i="5"/>
  <c r="B3568" i="5" s="1"/>
  <c r="A3567" i="5"/>
  <c r="B3567" i="5" s="1"/>
  <c r="A3566" i="5"/>
  <c r="B3566" i="5" s="1"/>
  <c r="A3565" i="5"/>
  <c r="B3565" i="5" s="1"/>
  <c r="A3564" i="5"/>
  <c r="B3564" i="5" s="1"/>
  <c r="A3563" i="5"/>
  <c r="B3563" i="5" s="1"/>
  <c r="A3562" i="5"/>
  <c r="B3562" i="5" s="1"/>
  <c r="A3561" i="5"/>
  <c r="B3561" i="5" s="1"/>
  <c r="A3560" i="5"/>
  <c r="B3560" i="5" s="1"/>
  <c r="A3559" i="5"/>
  <c r="B3559" i="5" s="1"/>
  <c r="A3558" i="5"/>
  <c r="B3558" i="5" s="1"/>
  <c r="A3557" i="5"/>
  <c r="B3557" i="5" s="1"/>
  <c r="A3556" i="5"/>
  <c r="B3556" i="5" s="1"/>
  <c r="A3555" i="5"/>
  <c r="B3555" i="5" s="1"/>
  <c r="A3554" i="5"/>
  <c r="B3554" i="5" s="1"/>
  <c r="A3553" i="5"/>
  <c r="B3553" i="5" s="1"/>
  <c r="A3552" i="5"/>
  <c r="B3552" i="5" s="1"/>
  <c r="A3551" i="5"/>
  <c r="B3551" i="5" s="1"/>
  <c r="A3550" i="5"/>
  <c r="B3550" i="5" s="1"/>
  <c r="A3549" i="5"/>
  <c r="B3549" i="5" s="1"/>
  <c r="A3548" i="5"/>
  <c r="B3548" i="5" s="1"/>
  <c r="A3547" i="5"/>
  <c r="B3547" i="5" s="1"/>
  <c r="A3546" i="5"/>
  <c r="B3546" i="5" s="1"/>
  <c r="A3545" i="5"/>
  <c r="B3545" i="5" s="1"/>
  <c r="A3544" i="5"/>
  <c r="B3544" i="5" s="1"/>
  <c r="A3543" i="5"/>
  <c r="B3543" i="5" s="1"/>
  <c r="A3542" i="5"/>
  <c r="B3542" i="5" s="1"/>
  <c r="A3541" i="5"/>
  <c r="B3541" i="5" s="1"/>
  <c r="A3540" i="5"/>
  <c r="B3540" i="5" s="1"/>
  <c r="A3539" i="5"/>
  <c r="B3539" i="5" s="1"/>
  <c r="A3538" i="5"/>
  <c r="B3538" i="5" s="1"/>
  <c r="A3537" i="5"/>
  <c r="B3537" i="5" s="1"/>
  <c r="A3536" i="5"/>
  <c r="B3536" i="5" s="1"/>
  <c r="A3535" i="5"/>
  <c r="B3535" i="5" s="1"/>
  <c r="A3534" i="5"/>
  <c r="B3534" i="5" s="1"/>
  <c r="A3533" i="5"/>
  <c r="B3533" i="5" s="1"/>
  <c r="A3532" i="5"/>
  <c r="B3532" i="5" s="1"/>
  <c r="A3531" i="5"/>
  <c r="B3531" i="5" s="1"/>
  <c r="A3530" i="5"/>
  <c r="B3530" i="5" s="1"/>
  <c r="A3529" i="5"/>
  <c r="B3529" i="5" s="1"/>
  <c r="A3528" i="5"/>
  <c r="B3528" i="5" s="1"/>
  <c r="A3527" i="5"/>
  <c r="B3527" i="5" s="1"/>
  <c r="A3526" i="5"/>
  <c r="B3526" i="5" s="1"/>
  <c r="A3525" i="5"/>
  <c r="B3525" i="5" s="1"/>
  <c r="A3524" i="5"/>
  <c r="B3524" i="5" s="1"/>
  <c r="A3523" i="5"/>
  <c r="B3523" i="5" s="1"/>
  <c r="A3522" i="5"/>
  <c r="B3522" i="5" s="1"/>
  <c r="A3521" i="5"/>
  <c r="B3521" i="5" s="1"/>
  <c r="A3520" i="5"/>
  <c r="B3520" i="5" s="1"/>
  <c r="A3519" i="5"/>
  <c r="B3519" i="5" s="1"/>
  <c r="A3518" i="5"/>
  <c r="B3518" i="5" s="1"/>
  <c r="A3517" i="5"/>
  <c r="B3517" i="5" s="1"/>
  <c r="A3516" i="5"/>
  <c r="B3516" i="5" s="1"/>
  <c r="A3515" i="5"/>
  <c r="B3515" i="5" s="1"/>
  <c r="A3514" i="5"/>
  <c r="B3514" i="5" s="1"/>
  <c r="A3513" i="5"/>
  <c r="B3513" i="5" s="1"/>
  <c r="A3512" i="5"/>
  <c r="B3512" i="5" s="1"/>
  <c r="A3511" i="5"/>
  <c r="B3511" i="5" s="1"/>
  <c r="A3510" i="5"/>
  <c r="B3510" i="5" s="1"/>
  <c r="A3509" i="5"/>
  <c r="B3509" i="5" s="1"/>
  <c r="A3508" i="5"/>
  <c r="B3508" i="5" s="1"/>
  <c r="A3507" i="5"/>
  <c r="B3507" i="5" s="1"/>
  <c r="A3506" i="5"/>
  <c r="B3506" i="5" s="1"/>
  <c r="A3505" i="5"/>
  <c r="B3505" i="5" s="1"/>
  <c r="A3504" i="5"/>
  <c r="B3504" i="5" s="1"/>
  <c r="A3503" i="5"/>
  <c r="B3503" i="5" s="1"/>
  <c r="A3502" i="5"/>
  <c r="B3502" i="5" s="1"/>
  <c r="A3501" i="5"/>
  <c r="B3501" i="5" s="1"/>
  <c r="A3500" i="5"/>
  <c r="B3500" i="5" s="1"/>
  <c r="A3499" i="5"/>
  <c r="B3499" i="5" s="1"/>
  <c r="A3498" i="5"/>
  <c r="B3498" i="5" s="1"/>
  <c r="A3497" i="5"/>
  <c r="B3497" i="5" s="1"/>
  <c r="A3496" i="5"/>
  <c r="B3496" i="5" s="1"/>
  <c r="A3495" i="5"/>
  <c r="B3495" i="5" s="1"/>
  <c r="A3494" i="5"/>
  <c r="B3494" i="5" s="1"/>
  <c r="A3493" i="5"/>
  <c r="B3493" i="5" s="1"/>
  <c r="A3492" i="5"/>
  <c r="B3492" i="5" s="1"/>
  <c r="A3491" i="5"/>
  <c r="B3491" i="5" s="1"/>
  <c r="A3490" i="5"/>
  <c r="B3490" i="5" s="1"/>
  <c r="A3489" i="5"/>
  <c r="B3489" i="5" s="1"/>
  <c r="A3488" i="5"/>
  <c r="B3488" i="5" s="1"/>
  <c r="A3487" i="5"/>
  <c r="B3487" i="5" s="1"/>
  <c r="A3486" i="5"/>
  <c r="B3486" i="5" s="1"/>
  <c r="A3485" i="5"/>
  <c r="B3485" i="5" s="1"/>
  <c r="B3484" i="5"/>
  <c r="A3484" i="5"/>
  <c r="A3483" i="5"/>
  <c r="B3483" i="5" s="1"/>
  <c r="A3482" i="5"/>
  <c r="B3482" i="5" s="1"/>
  <c r="A3481" i="5"/>
  <c r="B3481" i="5" s="1"/>
  <c r="A3480" i="5"/>
  <c r="B3480" i="5" s="1"/>
  <c r="A3479" i="5"/>
  <c r="B3479" i="5" s="1"/>
  <c r="A3478" i="5"/>
  <c r="B3478" i="5" s="1"/>
  <c r="A3477" i="5"/>
  <c r="B3477" i="5" s="1"/>
  <c r="A3476" i="5"/>
  <c r="B3476" i="5" s="1"/>
  <c r="A3475" i="5"/>
  <c r="B3475" i="5" s="1"/>
  <c r="A3474" i="5"/>
  <c r="B3474" i="5" s="1"/>
  <c r="A3473" i="5"/>
  <c r="B3473" i="5" s="1"/>
  <c r="A3472" i="5"/>
  <c r="B3472" i="5" s="1"/>
  <c r="A3471" i="5"/>
  <c r="B3471" i="5" s="1"/>
  <c r="A3470" i="5"/>
  <c r="B3470" i="5" s="1"/>
  <c r="A3469" i="5"/>
  <c r="B3469" i="5" s="1"/>
  <c r="A3468" i="5"/>
  <c r="B3468" i="5" s="1"/>
  <c r="A3467" i="5"/>
  <c r="B3467" i="5" s="1"/>
  <c r="A3466" i="5"/>
  <c r="B3466" i="5" s="1"/>
  <c r="A3465" i="5"/>
  <c r="B3465" i="5" s="1"/>
  <c r="A3464" i="5"/>
  <c r="B3464" i="5" s="1"/>
  <c r="A3463" i="5"/>
  <c r="B3463" i="5" s="1"/>
  <c r="A3462" i="5"/>
  <c r="B3462" i="5" s="1"/>
  <c r="A3461" i="5"/>
  <c r="B3461" i="5" s="1"/>
  <c r="A3460" i="5"/>
  <c r="B3460" i="5" s="1"/>
  <c r="A3459" i="5"/>
  <c r="B3459" i="5" s="1"/>
  <c r="A3458" i="5"/>
  <c r="B3458" i="5" s="1"/>
  <c r="A3457" i="5"/>
  <c r="B3457" i="5" s="1"/>
  <c r="A3456" i="5"/>
  <c r="B3456" i="5" s="1"/>
  <c r="A3455" i="5"/>
  <c r="B3455" i="5" s="1"/>
  <c r="A3454" i="5"/>
  <c r="B3454" i="5" s="1"/>
  <c r="A3453" i="5"/>
  <c r="B3453" i="5" s="1"/>
  <c r="A3452" i="5"/>
  <c r="B3452" i="5" s="1"/>
  <c r="A3451" i="5"/>
  <c r="B3451" i="5" s="1"/>
  <c r="A3450" i="5"/>
  <c r="B3450" i="5" s="1"/>
  <c r="A3449" i="5"/>
  <c r="B3449" i="5" s="1"/>
  <c r="A3448" i="5"/>
  <c r="B3448" i="5" s="1"/>
  <c r="A3447" i="5"/>
  <c r="B3447" i="5" s="1"/>
  <c r="A3446" i="5"/>
  <c r="B3446" i="5" s="1"/>
  <c r="A3445" i="5"/>
  <c r="B3445" i="5" s="1"/>
  <c r="A3444" i="5"/>
  <c r="B3444" i="5" s="1"/>
  <c r="A3443" i="5"/>
  <c r="B3443" i="5" s="1"/>
  <c r="A3442" i="5"/>
  <c r="B3442" i="5" s="1"/>
  <c r="A3441" i="5"/>
  <c r="B3441" i="5" s="1"/>
  <c r="A3440" i="5"/>
  <c r="B3440" i="5" s="1"/>
  <c r="A3439" i="5"/>
  <c r="B3439" i="5" s="1"/>
  <c r="A3438" i="5"/>
  <c r="B3438" i="5" s="1"/>
  <c r="A3437" i="5"/>
  <c r="B3437" i="5" s="1"/>
  <c r="A3436" i="5"/>
  <c r="B3436" i="5" s="1"/>
  <c r="A3435" i="5"/>
  <c r="B3435" i="5" s="1"/>
  <c r="A3434" i="5"/>
  <c r="B3434" i="5" s="1"/>
  <c r="A3433" i="5"/>
  <c r="B3433" i="5" s="1"/>
  <c r="B3432" i="5"/>
  <c r="A3432" i="5"/>
  <c r="A3431" i="5"/>
  <c r="B3431" i="5" s="1"/>
  <c r="A3430" i="5"/>
  <c r="B3430" i="5" s="1"/>
  <c r="A3429" i="5"/>
  <c r="B3429" i="5" s="1"/>
  <c r="A3428" i="5"/>
  <c r="B3428" i="5" s="1"/>
  <c r="A3427" i="5"/>
  <c r="B3427" i="5" s="1"/>
  <c r="A3426" i="5"/>
  <c r="B3426" i="5" s="1"/>
  <c r="A3425" i="5"/>
  <c r="B3425" i="5" s="1"/>
  <c r="A3424" i="5"/>
  <c r="B3424" i="5" s="1"/>
  <c r="A3423" i="5"/>
  <c r="B3423" i="5" s="1"/>
  <c r="A3422" i="5"/>
  <c r="B3422" i="5" s="1"/>
  <c r="A3421" i="5"/>
  <c r="B3421" i="5" s="1"/>
  <c r="A3420" i="5"/>
  <c r="B3420" i="5" s="1"/>
  <c r="A3419" i="5"/>
  <c r="B3419" i="5" s="1"/>
  <c r="A3418" i="5"/>
  <c r="B3418" i="5" s="1"/>
  <c r="A3417" i="5"/>
  <c r="B3417" i="5" s="1"/>
  <c r="A3416" i="5"/>
  <c r="B3416" i="5" s="1"/>
  <c r="A3415" i="5"/>
  <c r="B3415" i="5" s="1"/>
  <c r="A3414" i="5"/>
  <c r="B3414" i="5" s="1"/>
  <c r="A3413" i="5"/>
  <c r="B3413" i="5" s="1"/>
  <c r="A3412" i="5"/>
  <c r="B3412" i="5" s="1"/>
  <c r="A3411" i="5"/>
  <c r="B3411" i="5" s="1"/>
  <c r="A3410" i="5"/>
  <c r="B3410" i="5" s="1"/>
  <c r="A3409" i="5"/>
  <c r="B3409" i="5" s="1"/>
  <c r="A3408" i="5"/>
  <c r="B3408" i="5" s="1"/>
  <c r="A3407" i="5"/>
  <c r="B3407" i="5" s="1"/>
  <c r="A3406" i="5"/>
  <c r="B3406" i="5" s="1"/>
  <c r="A3405" i="5"/>
  <c r="B3405" i="5" s="1"/>
  <c r="A3404" i="5"/>
  <c r="B3404" i="5" s="1"/>
  <c r="A3403" i="5"/>
  <c r="B3403" i="5" s="1"/>
  <c r="A3402" i="5"/>
  <c r="B3402" i="5" s="1"/>
  <c r="A3401" i="5"/>
  <c r="B3401" i="5" s="1"/>
  <c r="A3400" i="5"/>
  <c r="B3400" i="5" s="1"/>
  <c r="A3399" i="5"/>
  <c r="B3399" i="5" s="1"/>
  <c r="A3398" i="5"/>
  <c r="B3398" i="5" s="1"/>
  <c r="A3397" i="5"/>
  <c r="B3397" i="5" s="1"/>
  <c r="A3396" i="5"/>
  <c r="B3396" i="5" s="1"/>
  <c r="A3395" i="5"/>
  <c r="B3395" i="5" s="1"/>
  <c r="A3394" i="5"/>
  <c r="B3394" i="5" s="1"/>
  <c r="A3393" i="5"/>
  <c r="B3393" i="5" s="1"/>
  <c r="A3392" i="5"/>
  <c r="B3392" i="5" s="1"/>
  <c r="A3391" i="5"/>
  <c r="B3391" i="5" s="1"/>
  <c r="A3390" i="5"/>
  <c r="B3390" i="5" s="1"/>
  <c r="A3389" i="5"/>
  <c r="B3389" i="5" s="1"/>
  <c r="A3388" i="5"/>
  <c r="B3388" i="5" s="1"/>
  <c r="A3387" i="5"/>
  <c r="B3387" i="5" s="1"/>
  <c r="A3386" i="5"/>
  <c r="B3386" i="5" s="1"/>
  <c r="A3385" i="5"/>
  <c r="B3385" i="5" s="1"/>
  <c r="A3384" i="5"/>
  <c r="B3384" i="5" s="1"/>
  <c r="A3383" i="5"/>
  <c r="B3383" i="5" s="1"/>
  <c r="A3382" i="5"/>
  <c r="B3382" i="5" s="1"/>
  <c r="A3381" i="5"/>
  <c r="B3381" i="5" s="1"/>
  <c r="A3380" i="5"/>
  <c r="B3380" i="5" s="1"/>
  <c r="A3379" i="5"/>
  <c r="B3379" i="5" s="1"/>
  <c r="A3378" i="5"/>
  <c r="B3378" i="5" s="1"/>
  <c r="A3377" i="5"/>
  <c r="B3377" i="5" s="1"/>
  <c r="A3376" i="5"/>
  <c r="B3376" i="5" s="1"/>
  <c r="A3375" i="5"/>
  <c r="B3375" i="5" s="1"/>
  <c r="A3374" i="5"/>
  <c r="B3374" i="5" s="1"/>
  <c r="A3373" i="5"/>
  <c r="B3373" i="5" s="1"/>
  <c r="A3372" i="5"/>
  <c r="B3372" i="5" s="1"/>
  <c r="A3371" i="5"/>
  <c r="B3371" i="5" s="1"/>
  <c r="A3370" i="5"/>
  <c r="B3370" i="5" s="1"/>
  <c r="A3369" i="5"/>
  <c r="B3369" i="5" s="1"/>
  <c r="B3368" i="5"/>
  <c r="A3368" i="5"/>
  <c r="A3367" i="5"/>
  <c r="B3367" i="5" s="1"/>
  <c r="A3366" i="5"/>
  <c r="B3366" i="5" s="1"/>
  <c r="A3365" i="5"/>
  <c r="B3365" i="5" s="1"/>
  <c r="A3364" i="5"/>
  <c r="B3364" i="5" s="1"/>
  <c r="A3363" i="5"/>
  <c r="B3363" i="5" s="1"/>
  <c r="A3362" i="5"/>
  <c r="B3362" i="5" s="1"/>
  <c r="A3361" i="5"/>
  <c r="B3361" i="5" s="1"/>
  <c r="A3360" i="5"/>
  <c r="B3360" i="5" s="1"/>
  <c r="A3359" i="5"/>
  <c r="B3359" i="5" s="1"/>
  <c r="A3358" i="5"/>
  <c r="B3358" i="5" s="1"/>
  <c r="A3357" i="5"/>
  <c r="B3357" i="5" s="1"/>
  <c r="A3356" i="5"/>
  <c r="B3356" i="5" s="1"/>
  <c r="A3355" i="5"/>
  <c r="B3355" i="5" s="1"/>
  <c r="A3354" i="5"/>
  <c r="B3354" i="5" s="1"/>
  <c r="A3353" i="5"/>
  <c r="B3353" i="5" s="1"/>
  <c r="A3352" i="5"/>
  <c r="B3352" i="5" s="1"/>
  <c r="A3351" i="5"/>
  <c r="B3351" i="5" s="1"/>
  <c r="A3350" i="5"/>
  <c r="B3350" i="5" s="1"/>
  <c r="A3349" i="5"/>
  <c r="B3349" i="5" s="1"/>
  <c r="A3348" i="5"/>
  <c r="B3348" i="5" s="1"/>
  <c r="A3347" i="5"/>
  <c r="B3347" i="5" s="1"/>
  <c r="A3346" i="5"/>
  <c r="B3346" i="5" s="1"/>
  <c r="A3345" i="5"/>
  <c r="B3345" i="5" s="1"/>
  <c r="A3344" i="5"/>
  <c r="B3344" i="5" s="1"/>
  <c r="A3343" i="5"/>
  <c r="B3343" i="5" s="1"/>
  <c r="A3342" i="5"/>
  <c r="B3342" i="5" s="1"/>
  <c r="A3341" i="5"/>
  <c r="B3341" i="5" s="1"/>
  <c r="A3340" i="5"/>
  <c r="B3340" i="5" s="1"/>
  <c r="A3339" i="5"/>
  <c r="B3339" i="5" s="1"/>
  <c r="A3338" i="5"/>
  <c r="B3338" i="5" s="1"/>
  <c r="A3337" i="5"/>
  <c r="B3337" i="5" s="1"/>
  <c r="A3336" i="5"/>
  <c r="B3336" i="5" s="1"/>
  <c r="A3335" i="5"/>
  <c r="B3335" i="5" s="1"/>
  <c r="A3334" i="5"/>
  <c r="B3334" i="5" s="1"/>
  <c r="A3333" i="5"/>
  <c r="B3333" i="5" s="1"/>
  <c r="A3332" i="5"/>
  <c r="B3332" i="5" s="1"/>
  <c r="A3331" i="5"/>
  <c r="B3331" i="5" s="1"/>
  <c r="A3330" i="5"/>
  <c r="B3330" i="5" s="1"/>
  <c r="A3329" i="5"/>
  <c r="B3329" i="5" s="1"/>
  <c r="A3328" i="5"/>
  <c r="B3328" i="5" s="1"/>
  <c r="A3327" i="5"/>
  <c r="B3327" i="5" s="1"/>
  <c r="A3326" i="5"/>
  <c r="B3326" i="5" s="1"/>
  <c r="A3325" i="5"/>
  <c r="B3325" i="5" s="1"/>
  <c r="A3324" i="5"/>
  <c r="B3324" i="5" s="1"/>
  <c r="A3323" i="5"/>
  <c r="B3323" i="5" s="1"/>
  <c r="A3322" i="5"/>
  <c r="B3322" i="5" s="1"/>
  <c r="A3321" i="5"/>
  <c r="B3321" i="5" s="1"/>
  <c r="A3320" i="5"/>
  <c r="B3320" i="5" s="1"/>
  <c r="A3319" i="5"/>
  <c r="B3319" i="5" s="1"/>
  <c r="A3318" i="5"/>
  <c r="B3318" i="5" s="1"/>
  <c r="A3317" i="5"/>
  <c r="B3317" i="5" s="1"/>
  <c r="A3316" i="5"/>
  <c r="B3316" i="5" s="1"/>
  <c r="A3315" i="5"/>
  <c r="B3315" i="5" s="1"/>
  <c r="A3314" i="5"/>
  <c r="B3314" i="5" s="1"/>
  <c r="A3313" i="5"/>
  <c r="B3313" i="5" s="1"/>
  <c r="A3312" i="5"/>
  <c r="B3312" i="5" s="1"/>
  <c r="A3311" i="5"/>
  <c r="B3311" i="5" s="1"/>
  <c r="A3310" i="5"/>
  <c r="B3310" i="5" s="1"/>
  <c r="A3309" i="5"/>
  <c r="B3309" i="5" s="1"/>
  <c r="A3308" i="5"/>
  <c r="B3308" i="5" s="1"/>
  <c r="A3307" i="5"/>
  <c r="B3307" i="5" s="1"/>
  <c r="A3306" i="5"/>
  <c r="B3306" i="5" s="1"/>
  <c r="A3305" i="5"/>
  <c r="B3305" i="5" s="1"/>
  <c r="A3304" i="5"/>
  <c r="B3304" i="5" s="1"/>
  <c r="A3303" i="5"/>
  <c r="B3303" i="5" s="1"/>
  <c r="A3302" i="5"/>
  <c r="B3302" i="5" s="1"/>
  <c r="A3301" i="5"/>
  <c r="B3301" i="5" s="1"/>
  <c r="A3300" i="5"/>
  <c r="B3300" i="5" s="1"/>
  <c r="A3299" i="5"/>
  <c r="B3299" i="5" s="1"/>
  <c r="A3298" i="5"/>
  <c r="B3298" i="5" s="1"/>
  <c r="A3297" i="5"/>
  <c r="B3297" i="5" s="1"/>
  <c r="A3296" i="5"/>
  <c r="B3296" i="5" s="1"/>
  <c r="A3295" i="5"/>
  <c r="B3295" i="5" s="1"/>
  <c r="A3294" i="5"/>
  <c r="B3294" i="5" s="1"/>
  <c r="A3293" i="5"/>
  <c r="B3293" i="5" s="1"/>
  <c r="B3292" i="5"/>
  <c r="A3292" i="5"/>
  <c r="A3291" i="5"/>
  <c r="B3291" i="5" s="1"/>
  <c r="A3290" i="5"/>
  <c r="B3290" i="5" s="1"/>
  <c r="A3289" i="5"/>
  <c r="B3289" i="5" s="1"/>
  <c r="A3288" i="5"/>
  <c r="B3288" i="5" s="1"/>
  <c r="A3287" i="5"/>
  <c r="B3287" i="5" s="1"/>
  <c r="A3286" i="5"/>
  <c r="B3286" i="5" s="1"/>
  <c r="A3285" i="5"/>
  <c r="B3285" i="5" s="1"/>
  <c r="A3284" i="5"/>
  <c r="B3284" i="5" s="1"/>
  <c r="A3283" i="5"/>
  <c r="B3283" i="5" s="1"/>
  <c r="A3282" i="5"/>
  <c r="B3282" i="5" s="1"/>
  <c r="A3281" i="5"/>
  <c r="B3281" i="5" s="1"/>
  <c r="A3280" i="5"/>
  <c r="B3280" i="5" s="1"/>
  <c r="A3279" i="5"/>
  <c r="B3279" i="5" s="1"/>
  <c r="A3278" i="5"/>
  <c r="B3278" i="5" s="1"/>
  <c r="A3277" i="5"/>
  <c r="B3277" i="5" s="1"/>
  <c r="A3276" i="5"/>
  <c r="B3276" i="5" s="1"/>
  <c r="A3275" i="5"/>
  <c r="B3275" i="5" s="1"/>
  <c r="A3274" i="5"/>
  <c r="B3274" i="5" s="1"/>
  <c r="A3273" i="5"/>
  <c r="B3273" i="5" s="1"/>
  <c r="A3272" i="5"/>
  <c r="B3272" i="5" s="1"/>
  <c r="A3271" i="5"/>
  <c r="B3271" i="5" s="1"/>
  <c r="A3270" i="5"/>
  <c r="B3270" i="5" s="1"/>
  <c r="A3269" i="5"/>
  <c r="B3269" i="5" s="1"/>
  <c r="A3268" i="5"/>
  <c r="B3268" i="5" s="1"/>
  <c r="A3267" i="5"/>
  <c r="B3267" i="5" s="1"/>
  <c r="A3266" i="5"/>
  <c r="B3266" i="5" s="1"/>
  <c r="A3265" i="5"/>
  <c r="B3265" i="5" s="1"/>
  <c r="A3264" i="5"/>
  <c r="B3264" i="5" s="1"/>
  <c r="A3263" i="5"/>
  <c r="B3263" i="5" s="1"/>
  <c r="A3262" i="5"/>
  <c r="B3262" i="5" s="1"/>
  <c r="A3261" i="5"/>
  <c r="B3261" i="5" s="1"/>
  <c r="A3260" i="5"/>
  <c r="B3260" i="5" s="1"/>
  <c r="A3259" i="5"/>
  <c r="B3259" i="5" s="1"/>
  <c r="A3258" i="5"/>
  <c r="B3258" i="5" s="1"/>
  <c r="A3257" i="5"/>
  <c r="B3257" i="5" s="1"/>
  <c r="A3256" i="5"/>
  <c r="B3256" i="5" s="1"/>
  <c r="A3255" i="5"/>
  <c r="B3255" i="5" s="1"/>
  <c r="A3254" i="5"/>
  <c r="B3254" i="5" s="1"/>
  <c r="A3253" i="5"/>
  <c r="B3253" i="5" s="1"/>
  <c r="A3252" i="5"/>
  <c r="B3252" i="5" s="1"/>
  <c r="A3251" i="5"/>
  <c r="B3251" i="5" s="1"/>
  <c r="A3250" i="5"/>
  <c r="B3250" i="5" s="1"/>
  <c r="A3249" i="5"/>
  <c r="B3249" i="5" s="1"/>
  <c r="A3248" i="5"/>
  <c r="B3248" i="5" s="1"/>
  <c r="A3247" i="5"/>
  <c r="B3247" i="5" s="1"/>
  <c r="A3246" i="5"/>
  <c r="B3246" i="5" s="1"/>
  <c r="A3245" i="5"/>
  <c r="B3245" i="5" s="1"/>
  <c r="A3244" i="5"/>
  <c r="B3244" i="5" s="1"/>
  <c r="A3243" i="5"/>
  <c r="B3243" i="5" s="1"/>
  <c r="A3242" i="5"/>
  <c r="B3242" i="5" s="1"/>
  <c r="A3241" i="5"/>
  <c r="B3241" i="5" s="1"/>
  <c r="A3240" i="5"/>
  <c r="B3240" i="5" s="1"/>
  <c r="A3239" i="5"/>
  <c r="B3239" i="5" s="1"/>
  <c r="A3238" i="5"/>
  <c r="B3238" i="5" s="1"/>
  <c r="A3237" i="5"/>
  <c r="B3237" i="5" s="1"/>
  <c r="A3236" i="5"/>
  <c r="B3236" i="5" s="1"/>
  <c r="A3235" i="5"/>
  <c r="B3235" i="5" s="1"/>
  <c r="A3234" i="5"/>
  <c r="B3234" i="5" s="1"/>
  <c r="A3233" i="5"/>
  <c r="B3233" i="5" s="1"/>
  <c r="A3232" i="5"/>
  <c r="B3232" i="5" s="1"/>
  <c r="A3231" i="5"/>
  <c r="B3231" i="5" s="1"/>
  <c r="A3230" i="5"/>
  <c r="B3230" i="5" s="1"/>
  <c r="A3229" i="5"/>
  <c r="B3229" i="5" s="1"/>
  <c r="A3228" i="5"/>
  <c r="B3228" i="5" s="1"/>
  <c r="A3227" i="5"/>
  <c r="B3227" i="5" s="1"/>
  <c r="A3226" i="5"/>
  <c r="B3226" i="5" s="1"/>
  <c r="A3225" i="5"/>
  <c r="B3225" i="5" s="1"/>
  <c r="A3224" i="5"/>
  <c r="B3224" i="5" s="1"/>
  <c r="A3223" i="5"/>
  <c r="B3223" i="5" s="1"/>
  <c r="A3222" i="5"/>
  <c r="B3222" i="5" s="1"/>
  <c r="A3221" i="5"/>
  <c r="B3221" i="5" s="1"/>
  <c r="A3220" i="5"/>
  <c r="B3220" i="5" s="1"/>
  <c r="A3219" i="5"/>
  <c r="B3219" i="5" s="1"/>
  <c r="A3218" i="5"/>
  <c r="B3218" i="5" s="1"/>
  <c r="A3217" i="5"/>
  <c r="B3217" i="5" s="1"/>
  <c r="A3216" i="5"/>
  <c r="B3216" i="5" s="1"/>
  <c r="A3215" i="5"/>
  <c r="B3215" i="5" s="1"/>
  <c r="A3214" i="5"/>
  <c r="B3214" i="5" s="1"/>
  <c r="A3213" i="5"/>
  <c r="B3213" i="5" s="1"/>
  <c r="A3212" i="5"/>
  <c r="B3212" i="5" s="1"/>
  <c r="A3211" i="5"/>
  <c r="B3211" i="5" s="1"/>
  <c r="A3210" i="5"/>
  <c r="B3210" i="5" s="1"/>
  <c r="A3209" i="5"/>
  <c r="B3209" i="5" s="1"/>
  <c r="A3208" i="5"/>
  <c r="B3208" i="5" s="1"/>
  <c r="A3207" i="5"/>
  <c r="B3207" i="5" s="1"/>
  <c r="A3206" i="5"/>
  <c r="B3206" i="5" s="1"/>
  <c r="A3205" i="5"/>
  <c r="B3205" i="5" s="1"/>
  <c r="A3204" i="5"/>
  <c r="B3204" i="5" s="1"/>
  <c r="A3203" i="5"/>
  <c r="B3203" i="5" s="1"/>
  <c r="A3202" i="5"/>
  <c r="B3202" i="5" s="1"/>
  <c r="A3201" i="5"/>
  <c r="B3201" i="5" s="1"/>
  <c r="A3200" i="5"/>
  <c r="B3200" i="5" s="1"/>
  <c r="A3199" i="5"/>
  <c r="B3199" i="5" s="1"/>
  <c r="A3198" i="5"/>
  <c r="B3198" i="5" s="1"/>
  <c r="A3197" i="5"/>
  <c r="B3197" i="5" s="1"/>
  <c r="A3196" i="5"/>
  <c r="B3196" i="5" s="1"/>
  <c r="A3195" i="5"/>
  <c r="B3195" i="5" s="1"/>
  <c r="A3194" i="5"/>
  <c r="B3194" i="5" s="1"/>
  <c r="A3193" i="5"/>
  <c r="B3193" i="5" s="1"/>
  <c r="A3192" i="5"/>
  <c r="B3192" i="5" s="1"/>
  <c r="A3191" i="5"/>
  <c r="B3191" i="5" s="1"/>
  <c r="A3190" i="5"/>
  <c r="B3190" i="5" s="1"/>
  <c r="A3189" i="5"/>
  <c r="B3189" i="5" s="1"/>
  <c r="A3188" i="5"/>
  <c r="B3188" i="5" s="1"/>
  <c r="A3187" i="5"/>
  <c r="B3187" i="5" s="1"/>
  <c r="A3186" i="5"/>
  <c r="B3186" i="5" s="1"/>
  <c r="A3185" i="5"/>
  <c r="B3185" i="5" s="1"/>
  <c r="A3184" i="5"/>
  <c r="B3184" i="5" s="1"/>
  <c r="A3183" i="5"/>
  <c r="B3183" i="5" s="1"/>
  <c r="A3182" i="5"/>
  <c r="B3182" i="5" s="1"/>
  <c r="A3181" i="5"/>
  <c r="B3181" i="5" s="1"/>
  <c r="A3180" i="5"/>
  <c r="B3180" i="5" s="1"/>
  <c r="A3179" i="5"/>
  <c r="B3179" i="5" s="1"/>
  <c r="A3178" i="5"/>
  <c r="B3178" i="5" s="1"/>
  <c r="A3177" i="5"/>
  <c r="B3177" i="5" s="1"/>
  <c r="A3176" i="5"/>
  <c r="B3176" i="5" s="1"/>
  <c r="A3175" i="5"/>
  <c r="B3175" i="5" s="1"/>
  <c r="A3174" i="5"/>
  <c r="B3174" i="5" s="1"/>
  <c r="A3173" i="5"/>
  <c r="B3173" i="5" s="1"/>
  <c r="A3172" i="5"/>
  <c r="B3172" i="5" s="1"/>
  <c r="A3171" i="5"/>
  <c r="B3171" i="5" s="1"/>
  <c r="A3170" i="5"/>
  <c r="B3170" i="5" s="1"/>
  <c r="A3169" i="5"/>
  <c r="B3169" i="5" s="1"/>
  <c r="A3168" i="5"/>
  <c r="B3168" i="5" s="1"/>
  <c r="A3167" i="5"/>
  <c r="B3167" i="5" s="1"/>
  <c r="A3166" i="5"/>
  <c r="B3166" i="5" s="1"/>
  <c r="A3165" i="5"/>
  <c r="B3165" i="5" s="1"/>
  <c r="A3164" i="5"/>
  <c r="B3164" i="5" s="1"/>
  <c r="A3163" i="5"/>
  <c r="B3163" i="5" s="1"/>
  <c r="A3162" i="5"/>
  <c r="B3162" i="5" s="1"/>
  <c r="A3161" i="5"/>
  <c r="B3161" i="5" s="1"/>
  <c r="B3160" i="5"/>
  <c r="A3160" i="5"/>
  <c r="A3159" i="5"/>
  <c r="B3159" i="5" s="1"/>
  <c r="A3158" i="5"/>
  <c r="B3158" i="5" s="1"/>
  <c r="A3157" i="5"/>
  <c r="B3157" i="5" s="1"/>
  <c r="A3156" i="5"/>
  <c r="B3156" i="5" s="1"/>
  <c r="A3155" i="5"/>
  <c r="B3155" i="5" s="1"/>
  <c r="A3154" i="5"/>
  <c r="B3154" i="5" s="1"/>
  <c r="A3153" i="5"/>
  <c r="B3153" i="5" s="1"/>
  <c r="A3152" i="5"/>
  <c r="B3152" i="5" s="1"/>
  <c r="A3151" i="5"/>
  <c r="B3151" i="5" s="1"/>
  <c r="A3150" i="5"/>
  <c r="B3150" i="5" s="1"/>
  <c r="A3149" i="5"/>
  <c r="B3149" i="5" s="1"/>
  <c r="A3148" i="5"/>
  <c r="B3148" i="5" s="1"/>
  <c r="A3147" i="5"/>
  <c r="B3147" i="5" s="1"/>
  <c r="A3146" i="5"/>
  <c r="B3146" i="5" s="1"/>
  <c r="A3145" i="5"/>
  <c r="B3145" i="5" s="1"/>
  <c r="A3144" i="5"/>
  <c r="B3144" i="5" s="1"/>
  <c r="A3143" i="5"/>
  <c r="B3143" i="5" s="1"/>
  <c r="A3142" i="5"/>
  <c r="B3142" i="5" s="1"/>
  <c r="A3141" i="5"/>
  <c r="B3141" i="5" s="1"/>
  <c r="A3140" i="5"/>
  <c r="B3140" i="5" s="1"/>
  <c r="A3139" i="5"/>
  <c r="B3139" i="5" s="1"/>
  <c r="A3138" i="5"/>
  <c r="B3138" i="5" s="1"/>
  <c r="A3137" i="5"/>
  <c r="B3137" i="5" s="1"/>
  <c r="A3136" i="5"/>
  <c r="B3136" i="5" s="1"/>
  <c r="A3135" i="5"/>
  <c r="B3135" i="5" s="1"/>
  <c r="A3134" i="5"/>
  <c r="B3134" i="5" s="1"/>
  <c r="A3133" i="5"/>
  <c r="B3133" i="5" s="1"/>
  <c r="A3132" i="5"/>
  <c r="B3132" i="5" s="1"/>
  <c r="A3131" i="5"/>
  <c r="B3131" i="5" s="1"/>
  <c r="A3130" i="5"/>
  <c r="B3130" i="5" s="1"/>
  <c r="A3129" i="5"/>
  <c r="B3129" i="5" s="1"/>
  <c r="A3128" i="5"/>
  <c r="B3128" i="5" s="1"/>
  <c r="A3127" i="5"/>
  <c r="B3127" i="5" s="1"/>
  <c r="A3126" i="5"/>
  <c r="B3126" i="5" s="1"/>
  <c r="A3125" i="5"/>
  <c r="B3125" i="5" s="1"/>
  <c r="A3124" i="5"/>
  <c r="B3124" i="5" s="1"/>
  <c r="A3123" i="5"/>
  <c r="B3123" i="5" s="1"/>
  <c r="A3122" i="5"/>
  <c r="B3122" i="5" s="1"/>
  <c r="A3121" i="5"/>
  <c r="B3121" i="5" s="1"/>
  <c r="A3120" i="5"/>
  <c r="B3120" i="5" s="1"/>
  <c r="A3119" i="5"/>
  <c r="B3119" i="5" s="1"/>
  <c r="A3118" i="5"/>
  <c r="B3118" i="5" s="1"/>
  <c r="A3117" i="5"/>
  <c r="B3117" i="5" s="1"/>
  <c r="A3116" i="5"/>
  <c r="B3116" i="5" s="1"/>
  <c r="A3115" i="5"/>
  <c r="B3115" i="5" s="1"/>
  <c r="A3114" i="5"/>
  <c r="B3114" i="5" s="1"/>
  <c r="A3113" i="5"/>
  <c r="B3113" i="5" s="1"/>
  <c r="A3112" i="5"/>
  <c r="B3112" i="5" s="1"/>
  <c r="A3111" i="5"/>
  <c r="B3111" i="5" s="1"/>
  <c r="A3110" i="5"/>
  <c r="B3110" i="5" s="1"/>
  <c r="A3109" i="5"/>
  <c r="B3109" i="5" s="1"/>
  <c r="A3108" i="5"/>
  <c r="B3108" i="5" s="1"/>
  <c r="A3107" i="5"/>
  <c r="B3107" i="5" s="1"/>
  <c r="A3106" i="5"/>
  <c r="B3106" i="5" s="1"/>
  <c r="A3105" i="5"/>
  <c r="B3105" i="5" s="1"/>
  <c r="A3104" i="5"/>
  <c r="B3104" i="5" s="1"/>
  <c r="A3103" i="5"/>
  <c r="B3103" i="5" s="1"/>
  <c r="A3102" i="5"/>
  <c r="B3102" i="5" s="1"/>
  <c r="A3101" i="5"/>
  <c r="B3101" i="5" s="1"/>
  <c r="A3100" i="5"/>
  <c r="B3100" i="5" s="1"/>
  <c r="A3099" i="5"/>
  <c r="B3099" i="5" s="1"/>
  <c r="A3098" i="5"/>
  <c r="B3098" i="5" s="1"/>
  <c r="A3097" i="5"/>
  <c r="B3097" i="5" s="1"/>
  <c r="A3096" i="5"/>
  <c r="B3096" i="5" s="1"/>
  <c r="A3095" i="5"/>
  <c r="B3095" i="5" s="1"/>
  <c r="A3094" i="5"/>
  <c r="B3094" i="5" s="1"/>
  <c r="A3093" i="5"/>
  <c r="B3093" i="5" s="1"/>
  <c r="A3092" i="5"/>
  <c r="B3092" i="5" s="1"/>
  <c r="A3091" i="5"/>
  <c r="B3091" i="5" s="1"/>
  <c r="A3090" i="5"/>
  <c r="B3090" i="5" s="1"/>
  <c r="A3089" i="5"/>
  <c r="B3089" i="5" s="1"/>
  <c r="A3088" i="5"/>
  <c r="B3088" i="5" s="1"/>
  <c r="A3087" i="5"/>
  <c r="B3087" i="5" s="1"/>
  <c r="A3086" i="5"/>
  <c r="B3086" i="5" s="1"/>
  <c r="A3085" i="5"/>
  <c r="B3085" i="5" s="1"/>
  <c r="A3084" i="5"/>
  <c r="B3084" i="5" s="1"/>
  <c r="A3083" i="5"/>
  <c r="B3083" i="5" s="1"/>
  <c r="A3082" i="5"/>
  <c r="B3082" i="5" s="1"/>
  <c r="A3081" i="5"/>
  <c r="B3081" i="5" s="1"/>
  <c r="A3080" i="5"/>
  <c r="B3080" i="5" s="1"/>
  <c r="A3079" i="5"/>
  <c r="B3079" i="5" s="1"/>
  <c r="A3078" i="5"/>
  <c r="B3078" i="5" s="1"/>
  <c r="A3077" i="5"/>
  <c r="B3077" i="5" s="1"/>
  <c r="A3076" i="5"/>
  <c r="B3076" i="5" s="1"/>
  <c r="A3075" i="5"/>
  <c r="B3075" i="5" s="1"/>
  <c r="A3074" i="5"/>
  <c r="B3074" i="5" s="1"/>
  <c r="A3073" i="5"/>
  <c r="B3073" i="5" s="1"/>
  <c r="A3072" i="5"/>
  <c r="B3072" i="5" s="1"/>
  <c r="A3071" i="5"/>
  <c r="B3071" i="5" s="1"/>
  <c r="A3070" i="5"/>
  <c r="B3070" i="5" s="1"/>
  <c r="A3069" i="5"/>
  <c r="B3069" i="5" s="1"/>
  <c r="A3068" i="5"/>
  <c r="B3068" i="5" s="1"/>
  <c r="A3067" i="5"/>
  <c r="B3067" i="5" s="1"/>
  <c r="A3066" i="5"/>
  <c r="B3066" i="5" s="1"/>
  <c r="A3065" i="5"/>
  <c r="B3065" i="5" s="1"/>
  <c r="A3064" i="5"/>
  <c r="B3064" i="5" s="1"/>
  <c r="A3063" i="5"/>
  <c r="B3063" i="5" s="1"/>
  <c r="A3062" i="5"/>
  <c r="B3062" i="5" s="1"/>
  <c r="A3061" i="5"/>
  <c r="B3061" i="5" s="1"/>
  <c r="B3060" i="5"/>
  <c r="A3060" i="5"/>
  <c r="A3059" i="5"/>
  <c r="B3059" i="5" s="1"/>
  <c r="A3058" i="5"/>
  <c r="B3058" i="5" s="1"/>
  <c r="A3057" i="5"/>
  <c r="B3057" i="5" s="1"/>
  <c r="A3056" i="5"/>
  <c r="B3056" i="5" s="1"/>
  <c r="A3055" i="5"/>
  <c r="B3055" i="5" s="1"/>
  <c r="A3054" i="5"/>
  <c r="B3054" i="5" s="1"/>
  <c r="A3053" i="5"/>
  <c r="B3053" i="5" s="1"/>
  <c r="A3052" i="5"/>
  <c r="B3052" i="5" s="1"/>
  <c r="A3051" i="5"/>
  <c r="B3051" i="5" s="1"/>
  <c r="A3050" i="5"/>
  <c r="B3050" i="5" s="1"/>
  <c r="A3049" i="5"/>
  <c r="B3049" i="5" s="1"/>
  <c r="A3048" i="5"/>
  <c r="B3048" i="5" s="1"/>
  <c r="A3047" i="5"/>
  <c r="B3047" i="5" s="1"/>
  <c r="A3046" i="5"/>
  <c r="B3046" i="5" s="1"/>
  <c r="A3045" i="5"/>
  <c r="B3045" i="5" s="1"/>
  <c r="A3044" i="5"/>
  <c r="B3044" i="5" s="1"/>
  <c r="A3043" i="5"/>
  <c r="B3043" i="5" s="1"/>
  <c r="A3042" i="5"/>
  <c r="B3042" i="5" s="1"/>
  <c r="A3041" i="5"/>
  <c r="B3041" i="5" s="1"/>
  <c r="A3040" i="5"/>
  <c r="B3040" i="5" s="1"/>
  <c r="A3039" i="5"/>
  <c r="B3039" i="5" s="1"/>
  <c r="A3038" i="5"/>
  <c r="B3038" i="5" s="1"/>
  <c r="A3037" i="5"/>
  <c r="B3037" i="5" s="1"/>
  <c r="A3036" i="5"/>
  <c r="B3036" i="5" s="1"/>
  <c r="A3035" i="5"/>
  <c r="B3035" i="5" s="1"/>
  <c r="A3034" i="5"/>
  <c r="B3034" i="5" s="1"/>
  <c r="A3033" i="5"/>
  <c r="B3033" i="5" s="1"/>
  <c r="A3032" i="5"/>
  <c r="B3032" i="5" s="1"/>
  <c r="A3031" i="5"/>
  <c r="B3031" i="5" s="1"/>
  <c r="A3030" i="5"/>
  <c r="B3030" i="5" s="1"/>
  <c r="A3029" i="5"/>
  <c r="B3029" i="5" s="1"/>
  <c r="A3028" i="5"/>
  <c r="B3028" i="5" s="1"/>
  <c r="A3027" i="5"/>
  <c r="B3027" i="5" s="1"/>
  <c r="A3026" i="5"/>
  <c r="B3026" i="5" s="1"/>
  <c r="A3025" i="5"/>
  <c r="B3025" i="5" s="1"/>
  <c r="A3024" i="5"/>
  <c r="B3024" i="5" s="1"/>
  <c r="A3023" i="5"/>
  <c r="B3023" i="5" s="1"/>
  <c r="A3022" i="5"/>
  <c r="B3022" i="5" s="1"/>
  <c r="A3021" i="5"/>
  <c r="B3021" i="5" s="1"/>
  <c r="A3020" i="5"/>
  <c r="B3020" i="5" s="1"/>
  <c r="A3019" i="5"/>
  <c r="B3019" i="5" s="1"/>
  <c r="A3018" i="5"/>
  <c r="B3018" i="5" s="1"/>
  <c r="A3017" i="5"/>
  <c r="B3017" i="5" s="1"/>
  <c r="A3016" i="5"/>
  <c r="B3016" i="5" s="1"/>
  <c r="A3015" i="5"/>
  <c r="B3015" i="5" s="1"/>
  <c r="A3014" i="5"/>
  <c r="B3014" i="5" s="1"/>
  <c r="A3013" i="5"/>
  <c r="B3013" i="5" s="1"/>
  <c r="A3012" i="5"/>
  <c r="B3012" i="5" s="1"/>
  <c r="A3011" i="5"/>
  <c r="B3011" i="5" s="1"/>
  <c r="A3010" i="5"/>
  <c r="B3010" i="5" s="1"/>
  <c r="A3009" i="5"/>
  <c r="B3009" i="5" s="1"/>
  <c r="A3008" i="5"/>
  <c r="B3008" i="5" s="1"/>
  <c r="A3007" i="5"/>
  <c r="B3007" i="5" s="1"/>
  <c r="A3006" i="5"/>
  <c r="B3006" i="5" s="1"/>
  <c r="A3005" i="5"/>
  <c r="B3005" i="5" s="1"/>
  <c r="A3004" i="5"/>
  <c r="B3004" i="5" s="1"/>
  <c r="A3003" i="5"/>
  <c r="B3003" i="5" s="1"/>
  <c r="A3002" i="5"/>
  <c r="B3002" i="5" s="1"/>
  <c r="A3001" i="5"/>
  <c r="B3001" i="5" s="1"/>
  <c r="A3000" i="5"/>
  <c r="B3000" i="5" s="1"/>
  <c r="A2999" i="5"/>
  <c r="B2999" i="5" s="1"/>
  <c r="A2998" i="5"/>
  <c r="B2998" i="5" s="1"/>
  <c r="A2997" i="5"/>
  <c r="B2997" i="5" s="1"/>
  <c r="A2996" i="5"/>
  <c r="B2996" i="5" s="1"/>
  <c r="A2995" i="5"/>
  <c r="B2995" i="5" s="1"/>
  <c r="A2994" i="5"/>
  <c r="B2994" i="5" s="1"/>
  <c r="A2993" i="5"/>
  <c r="B2993" i="5" s="1"/>
  <c r="A2992" i="5"/>
  <c r="B2992" i="5" s="1"/>
  <c r="A2991" i="5"/>
  <c r="B2991" i="5" s="1"/>
  <c r="A2990" i="5"/>
  <c r="B2990" i="5" s="1"/>
  <c r="A2989" i="5"/>
  <c r="B2989" i="5" s="1"/>
  <c r="A2988" i="5"/>
  <c r="B2988" i="5" s="1"/>
  <c r="A2987" i="5"/>
  <c r="B2987" i="5" s="1"/>
  <c r="A2986" i="5"/>
  <c r="B2986" i="5" s="1"/>
  <c r="A2985" i="5"/>
  <c r="B2985" i="5" s="1"/>
  <c r="A2984" i="5"/>
  <c r="B2984" i="5" s="1"/>
  <c r="A2983" i="5"/>
  <c r="B2983" i="5" s="1"/>
  <c r="A2982" i="5"/>
  <c r="B2982" i="5" s="1"/>
  <c r="A2981" i="5"/>
  <c r="B2981" i="5" s="1"/>
  <c r="A2980" i="5"/>
  <c r="B2980" i="5" s="1"/>
  <c r="A2979" i="5"/>
  <c r="B2979" i="5" s="1"/>
  <c r="A2978" i="5"/>
  <c r="B2978" i="5" s="1"/>
  <c r="A2977" i="5"/>
  <c r="B2977" i="5" s="1"/>
  <c r="A2976" i="5"/>
  <c r="B2976" i="5" s="1"/>
  <c r="A2975" i="5"/>
  <c r="B2975" i="5" s="1"/>
  <c r="A2974" i="5"/>
  <c r="B2974" i="5" s="1"/>
  <c r="A2973" i="5"/>
  <c r="B2973" i="5" s="1"/>
  <c r="A2972" i="5"/>
  <c r="B2972" i="5" s="1"/>
  <c r="A2971" i="5"/>
  <c r="B2971" i="5" s="1"/>
  <c r="A2970" i="5"/>
  <c r="B2970" i="5" s="1"/>
  <c r="A2969" i="5"/>
  <c r="B2969" i="5" s="1"/>
  <c r="A2968" i="5"/>
  <c r="B2968" i="5" s="1"/>
  <c r="A2967" i="5"/>
  <c r="B2967" i="5" s="1"/>
  <c r="A2966" i="5"/>
  <c r="B2966" i="5" s="1"/>
  <c r="A2965" i="5"/>
  <c r="B2965" i="5" s="1"/>
  <c r="A2964" i="5"/>
  <c r="B2964" i="5" s="1"/>
  <c r="A2963" i="5"/>
  <c r="B2963" i="5" s="1"/>
  <c r="A2962" i="5"/>
  <c r="B2962" i="5" s="1"/>
  <c r="A2961" i="5"/>
  <c r="B2961" i="5" s="1"/>
  <c r="A2960" i="5"/>
  <c r="B2960" i="5" s="1"/>
  <c r="A2959" i="5"/>
  <c r="B2959" i="5" s="1"/>
  <c r="A2958" i="5"/>
  <c r="B2958" i="5" s="1"/>
  <c r="A2957" i="5"/>
  <c r="B2957" i="5" s="1"/>
  <c r="A2956" i="5"/>
  <c r="B2956" i="5" s="1"/>
  <c r="A2955" i="5"/>
  <c r="B2955" i="5" s="1"/>
  <c r="A2954" i="5"/>
  <c r="B2954" i="5" s="1"/>
  <c r="A2953" i="5"/>
  <c r="B2953" i="5" s="1"/>
  <c r="B2952" i="5"/>
  <c r="A2952" i="5"/>
  <c r="A2951" i="5"/>
  <c r="B2951" i="5" s="1"/>
  <c r="A2950" i="5"/>
  <c r="B2950" i="5" s="1"/>
  <c r="A2949" i="5"/>
  <c r="B2949" i="5" s="1"/>
  <c r="A2948" i="5"/>
  <c r="B2948" i="5" s="1"/>
  <c r="A2947" i="5"/>
  <c r="B2947" i="5" s="1"/>
  <c r="A2946" i="5"/>
  <c r="B2946" i="5" s="1"/>
  <c r="A2945" i="5"/>
  <c r="B2945" i="5" s="1"/>
  <c r="A2944" i="5"/>
  <c r="B2944" i="5" s="1"/>
  <c r="A2943" i="5"/>
  <c r="B2943" i="5" s="1"/>
  <c r="A2942" i="5"/>
  <c r="B2942" i="5" s="1"/>
  <c r="A2941" i="5"/>
  <c r="B2941" i="5" s="1"/>
  <c r="A2940" i="5"/>
  <c r="B2940" i="5" s="1"/>
  <c r="A2939" i="5"/>
  <c r="B2939" i="5" s="1"/>
  <c r="A2938" i="5"/>
  <c r="B2938" i="5" s="1"/>
  <c r="A2937" i="5"/>
  <c r="B2937" i="5" s="1"/>
  <c r="A2936" i="5"/>
  <c r="B2936" i="5" s="1"/>
  <c r="A2935" i="5"/>
  <c r="B2935" i="5" s="1"/>
  <c r="A2934" i="5"/>
  <c r="B2934" i="5" s="1"/>
  <c r="A2933" i="5"/>
  <c r="B2933" i="5" s="1"/>
  <c r="A2932" i="5"/>
  <c r="B2932" i="5" s="1"/>
  <c r="A2931" i="5"/>
  <c r="B2931" i="5" s="1"/>
  <c r="A2930" i="5"/>
  <c r="B2930" i="5" s="1"/>
  <c r="A2929" i="5"/>
  <c r="B2929" i="5" s="1"/>
  <c r="A2928" i="5"/>
  <c r="B2928" i="5" s="1"/>
  <c r="A2927" i="5"/>
  <c r="B2927" i="5" s="1"/>
  <c r="A2926" i="5"/>
  <c r="B2926" i="5" s="1"/>
  <c r="A2925" i="5"/>
  <c r="B2925" i="5" s="1"/>
  <c r="A2924" i="5"/>
  <c r="B2924" i="5" s="1"/>
  <c r="A2923" i="5"/>
  <c r="B2923" i="5" s="1"/>
  <c r="A2922" i="5"/>
  <c r="B2922" i="5" s="1"/>
  <c r="A2921" i="5"/>
  <c r="B2921" i="5" s="1"/>
  <c r="A2920" i="5"/>
  <c r="B2920" i="5" s="1"/>
  <c r="A2919" i="5"/>
  <c r="B2919" i="5" s="1"/>
  <c r="A2918" i="5"/>
  <c r="B2918" i="5" s="1"/>
  <c r="A2917" i="5"/>
  <c r="B2917" i="5" s="1"/>
  <c r="A2916" i="5"/>
  <c r="B2916" i="5" s="1"/>
  <c r="A2915" i="5"/>
  <c r="B2915" i="5" s="1"/>
  <c r="A2914" i="5"/>
  <c r="B2914" i="5" s="1"/>
  <c r="A2913" i="5"/>
  <c r="B2913" i="5" s="1"/>
  <c r="A2912" i="5"/>
  <c r="B2912" i="5" s="1"/>
  <c r="A2911" i="5"/>
  <c r="B2911" i="5" s="1"/>
  <c r="A2910" i="5"/>
  <c r="B2910" i="5" s="1"/>
  <c r="A2909" i="5"/>
  <c r="B2909" i="5" s="1"/>
  <c r="A2908" i="5"/>
  <c r="B2908" i="5" s="1"/>
  <c r="A2907" i="5"/>
  <c r="B2907" i="5" s="1"/>
  <c r="A2906" i="5"/>
  <c r="B2906" i="5" s="1"/>
  <c r="A2905" i="5"/>
  <c r="B2905" i="5" s="1"/>
  <c r="A2904" i="5"/>
  <c r="B2904" i="5" s="1"/>
  <c r="A2903" i="5"/>
  <c r="B2903" i="5" s="1"/>
  <c r="A2902" i="5"/>
  <c r="B2902" i="5" s="1"/>
  <c r="A2901" i="5"/>
  <c r="B2901" i="5" s="1"/>
  <c r="A2900" i="5"/>
  <c r="B2900" i="5" s="1"/>
  <c r="A2899" i="5"/>
  <c r="B2899" i="5" s="1"/>
  <c r="A2898" i="5"/>
  <c r="B2898" i="5" s="1"/>
  <c r="A2897" i="5"/>
  <c r="B2897" i="5" s="1"/>
  <c r="A2896" i="5"/>
  <c r="B2896" i="5" s="1"/>
  <c r="A2895" i="5"/>
  <c r="B2895" i="5" s="1"/>
  <c r="A2894" i="5"/>
  <c r="B2894" i="5" s="1"/>
  <c r="A2893" i="5"/>
  <c r="B2893" i="5" s="1"/>
  <c r="A2892" i="5"/>
  <c r="B2892" i="5" s="1"/>
  <c r="A2891" i="5"/>
  <c r="B2891" i="5" s="1"/>
  <c r="A2890" i="5"/>
  <c r="B2890" i="5" s="1"/>
  <c r="A2889" i="5"/>
  <c r="B2889" i="5" s="1"/>
  <c r="A2888" i="5"/>
  <c r="B2888" i="5" s="1"/>
  <c r="A2887" i="5"/>
  <c r="B2887" i="5" s="1"/>
  <c r="A2886" i="5"/>
  <c r="B2886" i="5" s="1"/>
  <c r="A2885" i="5"/>
  <c r="B2885" i="5" s="1"/>
  <c r="A2884" i="5"/>
  <c r="B2884" i="5" s="1"/>
  <c r="A2883" i="5"/>
  <c r="B2883" i="5" s="1"/>
  <c r="A2882" i="5"/>
  <c r="B2882" i="5" s="1"/>
  <c r="A2881" i="5"/>
  <c r="B2881" i="5" s="1"/>
  <c r="A2880" i="5"/>
  <c r="B2880" i="5" s="1"/>
  <c r="A2879" i="5"/>
  <c r="B2879" i="5" s="1"/>
  <c r="A2878" i="5"/>
  <c r="B2878" i="5" s="1"/>
  <c r="A2877" i="5"/>
  <c r="B2877" i="5" s="1"/>
  <c r="A2876" i="5"/>
  <c r="B2876" i="5" s="1"/>
  <c r="A2875" i="5"/>
  <c r="B2875" i="5" s="1"/>
  <c r="A2874" i="5"/>
  <c r="B2874" i="5" s="1"/>
  <c r="A2873" i="5"/>
  <c r="B2873" i="5" s="1"/>
  <c r="A2872" i="5"/>
  <c r="B2872" i="5" s="1"/>
  <c r="A2871" i="5"/>
  <c r="B2871" i="5" s="1"/>
  <c r="A2870" i="5"/>
  <c r="B2870" i="5" s="1"/>
  <c r="A2869" i="5"/>
  <c r="B2869" i="5" s="1"/>
  <c r="A2868" i="5"/>
  <c r="B2868" i="5" s="1"/>
  <c r="A2867" i="5"/>
  <c r="B2867" i="5" s="1"/>
  <c r="A2866" i="5"/>
  <c r="B2866" i="5" s="1"/>
  <c r="A2865" i="5"/>
  <c r="B2865" i="5" s="1"/>
  <c r="A2864" i="5"/>
  <c r="B2864" i="5" s="1"/>
  <c r="A2863" i="5"/>
  <c r="B2863" i="5" s="1"/>
  <c r="A2862" i="5"/>
  <c r="B2862" i="5" s="1"/>
  <c r="A2861" i="5"/>
  <c r="B2861" i="5" s="1"/>
  <c r="A2860" i="5"/>
  <c r="B2860" i="5" s="1"/>
  <c r="A2859" i="5"/>
  <c r="B2859" i="5" s="1"/>
  <c r="A2858" i="5"/>
  <c r="B2858" i="5" s="1"/>
  <c r="A2857" i="5"/>
  <c r="B2857" i="5" s="1"/>
  <c r="A2856" i="5"/>
  <c r="B2856" i="5" s="1"/>
  <c r="A2855" i="5"/>
  <c r="B2855" i="5" s="1"/>
  <c r="A2854" i="5"/>
  <c r="B2854" i="5" s="1"/>
  <c r="A2853" i="5"/>
  <c r="B2853" i="5" s="1"/>
  <c r="A2852" i="5"/>
  <c r="B2852" i="5" s="1"/>
  <c r="A2851" i="5"/>
  <c r="B2851" i="5" s="1"/>
  <c r="A2850" i="5"/>
  <c r="B2850" i="5" s="1"/>
  <c r="A2849" i="5"/>
  <c r="B2849" i="5" s="1"/>
  <c r="A2848" i="5"/>
  <c r="B2848" i="5" s="1"/>
  <c r="A2847" i="5"/>
  <c r="B2847" i="5" s="1"/>
  <c r="A2846" i="5"/>
  <c r="B2846" i="5" s="1"/>
  <c r="A2845" i="5"/>
  <c r="B2845" i="5" s="1"/>
  <c r="A2844" i="5"/>
  <c r="B2844" i="5" s="1"/>
  <c r="A2843" i="5"/>
  <c r="B2843" i="5" s="1"/>
  <c r="A2842" i="5"/>
  <c r="B2842" i="5" s="1"/>
  <c r="A2841" i="5"/>
  <c r="B2841" i="5" s="1"/>
  <c r="A2840" i="5"/>
  <c r="B2840" i="5" s="1"/>
  <c r="A2839" i="5"/>
  <c r="B2839" i="5" s="1"/>
  <c r="A2838" i="5"/>
  <c r="B2838" i="5" s="1"/>
  <c r="A2837" i="5"/>
  <c r="B2837" i="5" s="1"/>
  <c r="A2836" i="5"/>
  <c r="B2836" i="5" s="1"/>
  <c r="A2835" i="5"/>
  <c r="B2835" i="5" s="1"/>
  <c r="A2834" i="5"/>
  <c r="B2834" i="5" s="1"/>
  <c r="A2833" i="5"/>
  <c r="B2833" i="5" s="1"/>
  <c r="A2832" i="5"/>
  <c r="B2832" i="5" s="1"/>
  <c r="A2831" i="5"/>
  <c r="B2831" i="5" s="1"/>
  <c r="A2830" i="5"/>
  <c r="B2830" i="5" s="1"/>
  <c r="A2829" i="5"/>
  <c r="B2829" i="5" s="1"/>
  <c r="A2828" i="5"/>
  <c r="B2828" i="5" s="1"/>
  <c r="A2827" i="5"/>
  <c r="B2827" i="5" s="1"/>
  <c r="A2826" i="5"/>
  <c r="B2826" i="5" s="1"/>
  <c r="A2825" i="5"/>
  <c r="B2825" i="5" s="1"/>
  <c r="A2824" i="5"/>
  <c r="B2824" i="5" s="1"/>
  <c r="A2823" i="5"/>
  <c r="B2823" i="5" s="1"/>
  <c r="A2822" i="5"/>
  <c r="B2822" i="5" s="1"/>
  <c r="A2821" i="5"/>
  <c r="B2821" i="5" s="1"/>
  <c r="A2820" i="5"/>
  <c r="B2820" i="5" s="1"/>
  <c r="A2819" i="5"/>
  <c r="B2819" i="5" s="1"/>
  <c r="A2818" i="5"/>
  <c r="B2818" i="5" s="1"/>
  <c r="A2817" i="5"/>
  <c r="B2817" i="5" s="1"/>
  <c r="A2816" i="5"/>
  <c r="B2816" i="5" s="1"/>
  <c r="A2815" i="5"/>
  <c r="B2815" i="5" s="1"/>
  <c r="A2814" i="5"/>
  <c r="B2814" i="5" s="1"/>
  <c r="A2813" i="5"/>
  <c r="B2813" i="5" s="1"/>
  <c r="A2812" i="5"/>
  <c r="B2812" i="5" s="1"/>
  <c r="A2811" i="5"/>
  <c r="B2811" i="5" s="1"/>
  <c r="A2810" i="5"/>
  <c r="B2810" i="5" s="1"/>
  <c r="A2809" i="5"/>
  <c r="B2809" i="5" s="1"/>
  <c r="A2808" i="5"/>
  <c r="B2808" i="5" s="1"/>
  <c r="A2807" i="5"/>
  <c r="B2807" i="5" s="1"/>
  <c r="A2806" i="5"/>
  <c r="B2806" i="5" s="1"/>
  <c r="A2805" i="5"/>
  <c r="B2805" i="5" s="1"/>
  <c r="A2804" i="5"/>
  <c r="B2804" i="5" s="1"/>
  <c r="A2803" i="5"/>
  <c r="B2803" i="5" s="1"/>
  <c r="A2802" i="5"/>
  <c r="B2802" i="5" s="1"/>
  <c r="A2801" i="5"/>
  <c r="B2801" i="5" s="1"/>
  <c r="A2800" i="5"/>
  <c r="B2800" i="5" s="1"/>
  <c r="A2799" i="5"/>
  <c r="B2799" i="5" s="1"/>
  <c r="A2798" i="5"/>
  <c r="B2798" i="5" s="1"/>
  <c r="A2797" i="5"/>
  <c r="B2797" i="5" s="1"/>
  <c r="A2796" i="5"/>
  <c r="B2796" i="5" s="1"/>
  <c r="A2795" i="5"/>
  <c r="B2795" i="5" s="1"/>
  <c r="A2794" i="5"/>
  <c r="B2794" i="5" s="1"/>
  <c r="A2793" i="5"/>
  <c r="B2793" i="5" s="1"/>
  <c r="A2792" i="5"/>
  <c r="B2792" i="5" s="1"/>
  <c r="A2791" i="5"/>
  <c r="B2791" i="5" s="1"/>
  <c r="A2790" i="5"/>
  <c r="B2790" i="5" s="1"/>
  <c r="A2789" i="5"/>
  <c r="B2789" i="5" s="1"/>
  <c r="A2788" i="5"/>
  <c r="B2788" i="5" s="1"/>
  <c r="A2787" i="5"/>
  <c r="B2787" i="5" s="1"/>
  <c r="A2786" i="5"/>
  <c r="B2786" i="5" s="1"/>
  <c r="A2785" i="5"/>
  <c r="B2785" i="5" s="1"/>
  <c r="A2784" i="5"/>
  <c r="B2784" i="5" s="1"/>
  <c r="A2783" i="5"/>
  <c r="B2783" i="5" s="1"/>
  <c r="A2782" i="5"/>
  <c r="B2782" i="5" s="1"/>
  <c r="A2781" i="5"/>
  <c r="B2781" i="5" s="1"/>
  <c r="B2780" i="5"/>
  <c r="A2780" i="5"/>
  <c r="A2779" i="5"/>
  <c r="B2779" i="5" s="1"/>
  <c r="A2778" i="5"/>
  <c r="B2778" i="5" s="1"/>
  <c r="A2777" i="5"/>
  <c r="B2777" i="5" s="1"/>
  <c r="A2776" i="5"/>
  <c r="B2776" i="5" s="1"/>
  <c r="A2775" i="5"/>
  <c r="B2775" i="5" s="1"/>
  <c r="A2774" i="5"/>
  <c r="B2774" i="5" s="1"/>
  <c r="A2773" i="5"/>
  <c r="B2773" i="5" s="1"/>
  <c r="A2772" i="5"/>
  <c r="B2772" i="5" s="1"/>
  <c r="A2771" i="5"/>
  <c r="B2771" i="5" s="1"/>
  <c r="A2770" i="5"/>
  <c r="B2770" i="5" s="1"/>
  <c r="A2769" i="5"/>
  <c r="B2769" i="5" s="1"/>
  <c r="A2768" i="5"/>
  <c r="B2768" i="5" s="1"/>
  <c r="A2767" i="5"/>
  <c r="B2767" i="5" s="1"/>
  <c r="A2766" i="5"/>
  <c r="B2766" i="5" s="1"/>
  <c r="A2765" i="5"/>
  <c r="B2765" i="5" s="1"/>
  <c r="A2764" i="5"/>
  <c r="B2764" i="5" s="1"/>
  <c r="A2763" i="5"/>
  <c r="B2763" i="5" s="1"/>
  <c r="A2762" i="5"/>
  <c r="B2762" i="5" s="1"/>
  <c r="A2761" i="5"/>
  <c r="B2761" i="5" s="1"/>
  <c r="A2760" i="5"/>
  <c r="B2760" i="5" s="1"/>
  <c r="A2759" i="5"/>
  <c r="B2759" i="5" s="1"/>
  <c r="A2758" i="5"/>
  <c r="B2758" i="5" s="1"/>
  <c r="A2757" i="5"/>
  <c r="B2757" i="5" s="1"/>
  <c r="A2756" i="5"/>
  <c r="B2756" i="5" s="1"/>
  <c r="A2755" i="5"/>
  <c r="B2755" i="5" s="1"/>
  <c r="A2754" i="5"/>
  <c r="B2754" i="5" s="1"/>
  <c r="A2753" i="5"/>
  <c r="B2753" i="5" s="1"/>
  <c r="A2752" i="5"/>
  <c r="B2752" i="5" s="1"/>
  <c r="A2751" i="5"/>
  <c r="B2751" i="5" s="1"/>
  <c r="A2750" i="5"/>
  <c r="B2750" i="5" s="1"/>
  <c r="A2749" i="5"/>
  <c r="B2749" i="5" s="1"/>
  <c r="A2748" i="5"/>
  <c r="B2748" i="5" s="1"/>
  <c r="A2747" i="5"/>
  <c r="B2747" i="5" s="1"/>
  <c r="A2746" i="5"/>
  <c r="B2746" i="5" s="1"/>
  <c r="A2745" i="5"/>
  <c r="B2745" i="5" s="1"/>
  <c r="A2744" i="5"/>
  <c r="B2744" i="5" s="1"/>
  <c r="A2743" i="5"/>
  <c r="B2743" i="5" s="1"/>
  <c r="A2742" i="5"/>
  <c r="B2742" i="5" s="1"/>
  <c r="A2741" i="5"/>
  <c r="B2741" i="5" s="1"/>
  <c r="A2740" i="5"/>
  <c r="B2740" i="5" s="1"/>
  <c r="A2739" i="5"/>
  <c r="B2739" i="5" s="1"/>
  <c r="A2738" i="5"/>
  <c r="B2738" i="5" s="1"/>
  <c r="A2737" i="5"/>
  <c r="B2737" i="5" s="1"/>
  <c r="A2736" i="5"/>
  <c r="B2736" i="5" s="1"/>
  <c r="A2735" i="5"/>
  <c r="B2735" i="5" s="1"/>
  <c r="A2734" i="5"/>
  <c r="B2734" i="5" s="1"/>
  <c r="A2733" i="5"/>
  <c r="B2733" i="5" s="1"/>
  <c r="A2732" i="5"/>
  <c r="B2732" i="5" s="1"/>
  <c r="A2731" i="5"/>
  <c r="B2731" i="5" s="1"/>
  <c r="A2730" i="5"/>
  <c r="B2730" i="5" s="1"/>
  <c r="A2729" i="5"/>
  <c r="B2729" i="5" s="1"/>
  <c r="A2728" i="5"/>
  <c r="B2728" i="5" s="1"/>
  <c r="A2727" i="5"/>
  <c r="B2727" i="5" s="1"/>
  <c r="A2726" i="5"/>
  <c r="B2726" i="5" s="1"/>
  <c r="A2725" i="5"/>
  <c r="B2725" i="5" s="1"/>
  <c r="A2724" i="5"/>
  <c r="B2724" i="5" s="1"/>
  <c r="A2723" i="5"/>
  <c r="B2723" i="5" s="1"/>
  <c r="A2722" i="5"/>
  <c r="B2722" i="5" s="1"/>
  <c r="A2721" i="5"/>
  <c r="B2721" i="5" s="1"/>
  <c r="A2720" i="5"/>
  <c r="B2720" i="5" s="1"/>
  <c r="A2719" i="5"/>
  <c r="B2719" i="5" s="1"/>
  <c r="A2718" i="5"/>
  <c r="B2718" i="5" s="1"/>
  <c r="A2717" i="5"/>
  <c r="B2717" i="5" s="1"/>
  <c r="A2716" i="5"/>
  <c r="B2716" i="5" s="1"/>
  <c r="A2715" i="5"/>
  <c r="B2715" i="5" s="1"/>
  <c r="A2714" i="5"/>
  <c r="B2714" i="5" s="1"/>
  <c r="A2713" i="5"/>
  <c r="B2713" i="5" s="1"/>
  <c r="A2712" i="5"/>
  <c r="B2712" i="5" s="1"/>
  <c r="A2711" i="5"/>
  <c r="B2711" i="5" s="1"/>
  <c r="A2710" i="5"/>
  <c r="B2710" i="5" s="1"/>
  <c r="A2709" i="5"/>
  <c r="B2709" i="5" s="1"/>
  <c r="A2708" i="5"/>
  <c r="B2708" i="5" s="1"/>
  <c r="A2707" i="5"/>
  <c r="B2707" i="5" s="1"/>
  <c r="A2706" i="5"/>
  <c r="B2706" i="5" s="1"/>
  <c r="A2705" i="5"/>
  <c r="B2705" i="5" s="1"/>
  <c r="A2704" i="5"/>
  <c r="B2704" i="5" s="1"/>
  <c r="A2703" i="5"/>
  <c r="B2703" i="5" s="1"/>
  <c r="A2702" i="5"/>
  <c r="B2702" i="5" s="1"/>
  <c r="A2701" i="5"/>
  <c r="B2701" i="5" s="1"/>
  <c r="A2700" i="5"/>
  <c r="B2700" i="5" s="1"/>
  <c r="A2699" i="5"/>
  <c r="B2699" i="5" s="1"/>
  <c r="A2698" i="5"/>
  <c r="B2698" i="5" s="1"/>
  <c r="A2697" i="5"/>
  <c r="B2697" i="5" s="1"/>
  <c r="A2696" i="5"/>
  <c r="B2696" i="5" s="1"/>
  <c r="A2695" i="5"/>
  <c r="B2695" i="5" s="1"/>
  <c r="A2694" i="5"/>
  <c r="B2694" i="5" s="1"/>
  <c r="A2693" i="5"/>
  <c r="B2693" i="5" s="1"/>
  <c r="A2692" i="5"/>
  <c r="B2692" i="5" s="1"/>
  <c r="A2691" i="5"/>
  <c r="B2691" i="5" s="1"/>
  <c r="A2690" i="5"/>
  <c r="B2690" i="5" s="1"/>
  <c r="A2689" i="5"/>
  <c r="B2689" i="5" s="1"/>
  <c r="A2688" i="5"/>
  <c r="B2688" i="5" s="1"/>
  <c r="A2687" i="5"/>
  <c r="B2687" i="5" s="1"/>
  <c r="A2686" i="5"/>
  <c r="B2686" i="5" s="1"/>
  <c r="A2685" i="5"/>
  <c r="B2685" i="5" s="1"/>
  <c r="A2684" i="5"/>
  <c r="B2684" i="5" s="1"/>
  <c r="A2683" i="5"/>
  <c r="B2683" i="5" s="1"/>
  <c r="A2682" i="5"/>
  <c r="B2682" i="5" s="1"/>
  <c r="A2681" i="5"/>
  <c r="B2681" i="5" s="1"/>
  <c r="A2680" i="5"/>
  <c r="B2680" i="5" s="1"/>
  <c r="A2679" i="5"/>
  <c r="B2679" i="5" s="1"/>
  <c r="A2678" i="5"/>
  <c r="B2678" i="5" s="1"/>
  <c r="A2677" i="5"/>
  <c r="B2677" i="5" s="1"/>
  <c r="A2676" i="5"/>
  <c r="B2676" i="5" s="1"/>
  <c r="A2675" i="5"/>
  <c r="B2675" i="5" s="1"/>
  <c r="A2674" i="5"/>
  <c r="B2674" i="5" s="1"/>
  <c r="A2673" i="5"/>
  <c r="B2673" i="5" s="1"/>
  <c r="A2672" i="5"/>
  <c r="B2672" i="5" s="1"/>
  <c r="A2671" i="5"/>
  <c r="B2671" i="5" s="1"/>
  <c r="A2670" i="5"/>
  <c r="B2670" i="5" s="1"/>
  <c r="A2669" i="5"/>
  <c r="B2669" i="5" s="1"/>
  <c r="A2668" i="5"/>
  <c r="B2668" i="5" s="1"/>
  <c r="A2667" i="5"/>
  <c r="B2667" i="5" s="1"/>
  <c r="A2666" i="5"/>
  <c r="B2666" i="5" s="1"/>
  <c r="A2665" i="5"/>
  <c r="B2665" i="5" s="1"/>
  <c r="A2664" i="5"/>
  <c r="B2664" i="5" s="1"/>
  <c r="A2663" i="5"/>
  <c r="B2663" i="5" s="1"/>
  <c r="A2662" i="5"/>
  <c r="B2662" i="5" s="1"/>
  <c r="A2661" i="5"/>
  <c r="B2661" i="5" s="1"/>
  <c r="A2660" i="5"/>
  <c r="B2660" i="5" s="1"/>
  <c r="A2659" i="5"/>
  <c r="B2659" i="5" s="1"/>
  <c r="A2658" i="5"/>
  <c r="B2658" i="5" s="1"/>
  <c r="A2657" i="5"/>
  <c r="B2657" i="5" s="1"/>
  <c r="A2656" i="5"/>
  <c r="B2656" i="5" s="1"/>
  <c r="A2655" i="5"/>
  <c r="B2655" i="5" s="1"/>
  <c r="A2654" i="5"/>
  <c r="B2654" i="5" s="1"/>
  <c r="A2653" i="5"/>
  <c r="B2653" i="5" s="1"/>
  <c r="B2652" i="5"/>
  <c r="A2652" i="5"/>
  <c r="A2651" i="5"/>
  <c r="B2651" i="5" s="1"/>
  <c r="A2650" i="5"/>
  <c r="B2650" i="5" s="1"/>
  <c r="A2649" i="5"/>
  <c r="B2649" i="5" s="1"/>
  <c r="A2648" i="5"/>
  <c r="B2648" i="5" s="1"/>
  <c r="A2647" i="5"/>
  <c r="B2647" i="5" s="1"/>
  <c r="A2646" i="5"/>
  <c r="B2646" i="5" s="1"/>
  <c r="A2645" i="5"/>
  <c r="B2645" i="5" s="1"/>
  <c r="A2644" i="5"/>
  <c r="B2644" i="5" s="1"/>
  <c r="A2643" i="5"/>
  <c r="B2643" i="5" s="1"/>
  <c r="A2642" i="5"/>
  <c r="B2642" i="5" s="1"/>
  <c r="A2641" i="5"/>
  <c r="B2641" i="5" s="1"/>
  <c r="A2640" i="5"/>
  <c r="B2640" i="5" s="1"/>
  <c r="A2639" i="5"/>
  <c r="B2639" i="5" s="1"/>
  <c r="A2638" i="5"/>
  <c r="B2638" i="5" s="1"/>
  <c r="A2637" i="5"/>
  <c r="B2637" i="5" s="1"/>
  <c r="A2636" i="5"/>
  <c r="B2636" i="5" s="1"/>
  <c r="A2635" i="5"/>
  <c r="B2635" i="5" s="1"/>
  <c r="A2634" i="5"/>
  <c r="B2634" i="5" s="1"/>
  <c r="A2633" i="5"/>
  <c r="B2633" i="5" s="1"/>
  <c r="A2632" i="5"/>
  <c r="B2632" i="5" s="1"/>
  <c r="A2631" i="5"/>
  <c r="B2631" i="5" s="1"/>
  <c r="A2630" i="5"/>
  <c r="B2630" i="5" s="1"/>
  <c r="A2629" i="5"/>
  <c r="B2629" i="5" s="1"/>
  <c r="A2628" i="5"/>
  <c r="B2628" i="5" s="1"/>
  <c r="A2627" i="5"/>
  <c r="B2627" i="5" s="1"/>
  <c r="A2626" i="5"/>
  <c r="B2626" i="5" s="1"/>
  <c r="A2625" i="5"/>
  <c r="B2625" i="5" s="1"/>
  <c r="A2624" i="5"/>
  <c r="B2624" i="5" s="1"/>
  <c r="A2623" i="5"/>
  <c r="B2623" i="5" s="1"/>
  <c r="A2622" i="5"/>
  <c r="B2622" i="5" s="1"/>
  <c r="A2621" i="5"/>
  <c r="B2621" i="5" s="1"/>
  <c r="A2620" i="5"/>
  <c r="B2620" i="5" s="1"/>
  <c r="A2619" i="5"/>
  <c r="B2619" i="5" s="1"/>
  <c r="A2618" i="5"/>
  <c r="B2618" i="5" s="1"/>
  <c r="A2617" i="5"/>
  <c r="B2617" i="5" s="1"/>
  <c r="A2616" i="5"/>
  <c r="B2616" i="5" s="1"/>
  <c r="A2615" i="5"/>
  <c r="B2615" i="5" s="1"/>
  <c r="A2614" i="5"/>
  <c r="B2614" i="5" s="1"/>
  <c r="A2613" i="5"/>
  <c r="B2613" i="5" s="1"/>
  <c r="A2612" i="5"/>
  <c r="B2612" i="5" s="1"/>
  <c r="A2611" i="5"/>
  <c r="B2611" i="5" s="1"/>
  <c r="A2610" i="5"/>
  <c r="B2610" i="5" s="1"/>
  <c r="A2609" i="5"/>
  <c r="B2609" i="5" s="1"/>
  <c r="A2608" i="5"/>
  <c r="B2608" i="5" s="1"/>
  <c r="A2607" i="5"/>
  <c r="B2607" i="5" s="1"/>
  <c r="A2606" i="5"/>
  <c r="B2606" i="5" s="1"/>
  <c r="A2605" i="5"/>
  <c r="B2605" i="5" s="1"/>
  <c r="A2604" i="5"/>
  <c r="B2604" i="5" s="1"/>
  <c r="A2603" i="5"/>
  <c r="B2603" i="5" s="1"/>
  <c r="A2602" i="5"/>
  <c r="B2602" i="5" s="1"/>
  <c r="A2601" i="5"/>
  <c r="B2601" i="5" s="1"/>
  <c r="A2600" i="5"/>
  <c r="B2600" i="5" s="1"/>
  <c r="A2599" i="5"/>
  <c r="B2599" i="5" s="1"/>
  <c r="A2598" i="5"/>
  <c r="B2598" i="5" s="1"/>
  <c r="A2597" i="5"/>
  <c r="B2597" i="5" s="1"/>
  <c r="A2596" i="5"/>
  <c r="B2596" i="5" s="1"/>
  <c r="A2595" i="5"/>
  <c r="B2595" i="5" s="1"/>
  <c r="A2594" i="5"/>
  <c r="B2594" i="5" s="1"/>
  <c r="A2593" i="5"/>
  <c r="B2593" i="5" s="1"/>
  <c r="A2592" i="5"/>
  <c r="B2592" i="5" s="1"/>
  <c r="A2591" i="5"/>
  <c r="B2591" i="5" s="1"/>
  <c r="A2590" i="5"/>
  <c r="B2590" i="5" s="1"/>
  <c r="A2589" i="5"/>
  <c r="B2589" i="5" s="1"/>
  <c r="A2588" i="5"/>
  <c r="B2588" i="5" s="1"/>
  <c r="A2587" i="5"/>
  <c r="B2587" i="5" s="1"/>
  <c r="A2586" i="5"/>
  <c r="B2586" i="5" s="1"/>
  <c r="A2585" i="5"/>
  <c r="B2585" i="5" s="1"/>
  <c r="A2584" i="5"/>
  <c r="B2584" i="5" s="1"/>
  <c r="A2583" i="5"/>
  <c r="B2583" i="5" s="1"/>
  <c r="A2582" i="5"/>
  <c r="B2582" i="5" s="1"/>
  <c r="A2581" i="5"/>
  <c r="B2581" i="5" s="1"/>
  <c r="A2580" i="5"/>
  <c r="B2580" i="5" s="1"/>
  <c r="A2579" i="5"/>
  <c r="B2579" i="5" s="1"/>
  <c r="A2578" i="5"/>
  <c r="B2578" i="5" s="1"/>
  <c r="A2577" i="5"/>
  <c r="B2577" i="5" s="1"/>
  <c r="A2576" i="5"/>
  <c r="B2576" i="5" s="1"/>
  <c r="A2575" i="5"/>
  <c r="B2575" i="5" s="1"/>
  <c r="A2574" i="5"/>
  <c r="B2574" i="5" s="1"/>
  <c r="A2573" i="5"/>
  <c r="B2573" i="5" s="1"/>
  <c r="A2572" i="5"/>
  <c r="B2572" i="5" s="1"/>
  <c r="A2571" i="5"/>
  <c r="B2571" i="5" s="1"/>
  <c r="A2570" i="5"/>
  <c r="B2570" i="5" s="1"/>
  <c r="A2569" i="5"/>
  <c r="B2569" i="5" s="1"/>
  <c r="A2568" i="5"/>
  <c r="B2568" i="5" s="1"/>
  <c r="A2567" i="5"/>
  <c r="B2567" i="5" s="1"/>
  <c r="A2566" i="5"/>
  <c r="B2566" i="5" s="1"/>
  <c r="A2565" i="5"/>
  <c r="B2565" i="5" s="1"/>
  <c r="A2564" i="5"/>
  <c r="B2564" i="5" s="1"/>
  <c r="A2563" i="5"/>
  <c r="B2563" i="5" s="1"/>
  <c r="A2562" i="5"/>
  <c r="B2562" i="5" s="1"/>
  <c r="A2561" i="5"/>
  <c r="B2561" i="5" s="1"/>
  <c r="A2560" i="5"/>
  <c r="B2560" i="5" s="1"/>
  <c r="A2559" i="5"/>
  <c r="B2559" i="5" s="1"/>
  <c r="A2558" i="5"/>
  <c r="B2558" i="5" s="1"/>
  <c r="A2557" i="5"/>
  <c r="B2557" i="5" s="1"/>
  <c r="A2556" i="5"/>
  <c r="B2556" i="5" s="1"/>
  <c r="A2555" i="5"/>
  <c r="B2555" i="5" s="1"/>
  <c r="A2554" i="5"/>
  <c r="B2554" i="5" s="1"/>
  <c r="A2553" i="5"/>
  <c r="B2553" i="5" s="1"/>
  <c r="B2552" i="5"/>
  <c r="A2552" i="5"/>
  <c r="A2551" i="5"/>
  <c r="B2551" i="5" s="1"/>
  <c r="A2550" i="5"/>
  <c r="B2550" i="5" s="1"/>
  <c r="A2549" i="5"/>
  <c r="B2549" i="5" s="1"/>
  <c r="A2548" i="5"/>
  <c r="B2548" i="5" s="1"/>
  <c r="A2547" i="5"/>
  <c r="B2547" i="5" s="1"/>
  <c r="A2546" i="5"/>
  <c r="B2546" i="5" s="1"/>
  <c r="A2545" i="5"/>
  <c r="B2545" i="5" s="1"/>
  <c r="A2544" i="5"/>
  <c r="B2544" i="5" s="1"/>
  <c r="A2543" i="5"/>
  <c r="B2543" i="5" s="1"/>
  <c r="A2542" i="5"/>
  <c r="B2542" i="5" s="1"/>
  <c r="A2541" i="5"/>
  <c r="B2541" i="5" s="1"/>
  <c r="A2540" i="5"/>
  <c r="B2540" i="5" s="1"/>
  <c r="A2539" i="5"/>
  <c r="B2539" i="5" s="1"/>
  <c r="A2538" i="5"/>
  <c r="B2538" i="5" s="1"/>
  <c r="A2537" i="5"/>
  <c r="B2537" i="5" s="1"/>
  <c r="A2536" i="5"/>
  <c r="B2536" i="5" s="1"/>
  <c r="A2535" i="5"/>
  <c r="B2535" i="5" s="1"/>
  <c r="A2534" i="5"/>
  <c r="B2534" i="5" s="1"/>
  <c r="A2533" i="5"/>
  <c r="B2533" i="5" s="1"/>
  <c r="A2532" i="5"/>
  <c r="B2532" i="5" s="1"/>
  <c r="A2531" i="5"/>
  <c r="B2531" i="5" s="1"/>
  <c r="A2530" i="5"/>
  <c r="B2530" i="5" s="1"/>
  <c r="A2529" i="5"/>
  <c r="B2529" i="5" s="1"/>
  <c r="A2528" i="5"/>
  <c r="B2528" i="5" s="1"/>
  <c r="A2527" i="5"/>
  <c r="B2527" i="5" s="1"/>
  <c r="A2526" i="5"/>
  <c r="B2526" i="5" s="1"/>
  <c r="A2525" i="5"/>
  <c r="B2525" i="5" s="1"/>
  <c r="A2524" i="5"/>
  <c r="B2524" i="5" s="1"/>
  <c r="A2523" i="5"/>
  <c r="B2523" i="5" s="1"/>
  <c r="A2522" i="5"/>
  <c r="B2522" i="5" s="1"/>
  <c r="A2521" i="5"/>
  <c r="B2521" i="5" s="1"/>
  <c r="A2520" i="5"/>
  <c r="B2520" i="5" s="1"/>
  <c r="A2519" i="5"/>
  <c r="B2519" i="5" s="1"/>
  <c r="A2518" i="5"/>
  <c r="B2518" i="5" s="1"/>
  <c r="A2517" i="5"/>
  <c r="B2517" i="5" s="1"/>
  <c r="A2516" i="5"/>
  <c r="B2516" i="5" s="1"/>
  <c r="A2515" i="5"/>
  <c r="B2515" i="5" s="1"/>
  <c r="A2514" i="5"/>
  <c r="B2514" i="5" s="1"/>
  <c r="A2513" i="5"/>
  <c r="B2513" i="5" s="1"/>
  <c r="A2512" i="5"/>
  <c r="B2512" i="5" s="1"/>
  <c r="A2511" i="5"/>
  <c r="B2511" i="5" s="1"/>
  <c r="A2510" i="5"/>
  <c r="B2510" i="5" s="1"/>
  <c r="A2509" i="5"/>
  <c r="B2509" i="5" s="1"/>
  <c r="A2508" i="5"/>
  <c r="B2508" i="5" s="1"/>
  <c r="A2507" i="5"/>
  <c r="B2507" i="5" s="1"/>
  <c r="A2506" i="5"/>
  <c r="B2506" i="5" s="1"/>
  <c r="A2505" i="5"/>
  <c r="B2505" i="5" s="1"/>
  <c r="A2504" i="5"/>
  <c r="B2504" i="5" s="1"/>
  <c r="A2503" i="5"/>
  <c r="B2503" i="5" s="1"/>
  <c r="A2502" i="5"/>
  <c r="B2502" i="5" s="1"/>
  <c r="A2501" i="5"/>
  <c r="B2501" i="5" s="1"/>
  <c r="A2500" i="5"/>
  <c r="B2500" i="5" s="1"/>
  <c r="A2499" i="5"/>
  <c r="B2499" i="5" s="1"/>
  <c r="A2498" i="5"/>
  <c r="B2498" i="5" s="1"/>
  <c r="A2497" i="5"/>
  <c r="B2497" i="5" s="1"/>
  <c r="A2496" i="5"/>
  <c r="B2496" i="5" s="1"/>
  <c r="A2495" i="5"/>
  <c r="B2495" i="5" s="1"/>
  <c r="A2494" i="5"/>
  <c r="B2494" i="5" s="1"/>
  <c r="A2493" i="5"/>
  <c r="B2493" i="5" s="1"/>
  <c r="A2492" i="5"/>
  <c r="B2492" i="5" s="1"/>
  <c r="A2491" i="5"/>
  <c r="B2491" i="5" s="1"/>
  <c r="A2490" i="5"/>
  <c r="B2490" i="5" s="1"/>
  <c r="A2489" i="5"/>
  <c r="B2489" i="5" s="1"/>
  <c r="A2488" i="5"/>
  <c r="B2488" i="5" s="1"/>
  <c r="A2487" i="5"/>
  <c r="B2487" i="5" s="1"/>
  <c r="A2486" i="5"/>
  <c r="B2486" i="5" s="1"/>
  <c r="A2485" i="5"/>
  <c r="B2485" i="5" s="1"/>
  <c r="A2484" i="5"/>
  <c r="B2484" i="5" s="1"/>
  <c r="A2483" i="5"/>
  <c r="B2483" i="5" s="1"/>
  <c r="A2482" i="5"/>
  <c r="B2482" i="5" s="1"/>
  <c r="A2481" i="5"/>
  <c r="B2481" i="5" s="1"/>
  <c r="A2480" i="5"/>
  <c r="B2480" i="5" s="1"/>
  <c r="A2479" i="5"/>
  <c r="B2479" i="5" s="1"/>
  <c r="A2478" i="5"/>
  <c r="B2478" i="5" s="1"/>
  <c r="A2477" i="5"/>
  <c r="B2477" i="5" s="1"/>
  <c r="A2476" i="5"/>
  <c r="B2476" i="5" s="1"/>
  <c r="A2475" i="5"/>
  <c r="B2475" i="5" s="1"/>
  <c r="A2474" i="5"/>
  <c r="B2474" i="5" s="1"/>
  <c r="A2473" i="5"/>
  <c r="B2473" i="5" s="1"/>
  <c r="A2472" i="5"/>
  <c r="B2472" i="5" s="1"/>
  <c r="A2471" i="5"/>
  <c r="B2471" i="5" s="1"/>
  <c r="A2470" i="5"/>
  <c r="B2470" i="5" s="1"/>
  <c r="A2469" i="5"/>
  <c r="B2469" i="5" s="1"/>
  <c r="A2468" i="5"/>
  <c r="B2468" i="5" s="1"/>
  <c r="A2467" i="5"/>
  <c r="B2467" i="5" s="1"/>
  <c r="A2466" i="5"/>
  <c r="B2466" i="5" s="1"/>
  <c r="A2465" i="5"/>
  <c r="B2465" i="5" s="1"/>
  <c r="A2464" i="5"/>
  <c r="B2464" i="5" s="1"/>
  <c r="A2463" i="5"/>
  <c r="B2463" i="5" s="1"/>
  <c r="A2462" i="5"/>
  <c r="B2462" i="5" s="1"/>
  <c r="A2461" i="5"/>
  <c r="B2461" i="5" s="1"/>
  <c r="A2460" i="5"/>
  <c r="B2460" i="5" s="1"/>
  <c r="A2459" i="5"/>
  <c r="B2459" i="5" s="1"/>
  <c r="A2458" i="5"/>
  <c r="B2458" i="5" s="1"/>
  <c r="A2457" i="5"/>
  <c r="B2457" i="5" s="1"/>
  <c r="A2456" i="5"/>
  <c r="B2456" i="5" s="1"/>
  <c r="A2455" i="5"/>
  <c r="B2455" i="5" s="1"/>
  <c r="A2454" i="5"/>
  <c r="B2454" i="5" s="1"/>
  <c r="A2453" i="5"/>
  <c r="B2453" i="5" s="1"/>
  <c r="A2452" i="5"/>
  <c r="B2452" i="5" s="1"/>
  <c r="A2451" i="5"/>
  <c r="B2451" i="5" s="1"/>
  <c r="A2450" i="5"/>
  <c r="B2450" i="5" s="1"/>
  <c r="A2449" i="5"/>
  <c r="B2449" i="5" s="1"/>
  <c r="A2448" i="5"/>
  <c r="B2448" i="5" s="1"/>
  <c r="A2447" i="5"/>
  <c r="B2447" i="5" s="1"/>
  <c r="A2446" i="5"/>
  <c r="B2446" i="5" s="1"/>
  <c r="A2445" i="5"/>
  <c r="B2445" i="5" s="1"/>
  <c r="B2444" i="5"/>
  <c r="A2444" i="5"/>
  <c r="A2443" i="5"/>
  <c r="B2443" i="5" s="1"/>
  <c r="A2442" i="5"/>
  <c r="B2442" i="5" s="1"/>
  <c r="A2441" i="5"/>
  <c r="B2441" i="5" s="1"/>
  <c r="A2440" i="5"/>
  <c r="B2440" i="5" s="1"/>
  <c r="A2439" i="5"/>
  <c r="B2439" i="5" s="1"/>
  <c r="A2438" i="5"/>
  <c r="B2438" i="5" s="1"/>
  <c r="A2437" i="5"/>
  <c r="B2437" i="5" s="1"/>
  <c r="A2436" i="5"/>
  <c r="B2436" i="5" s="1"/>
  <c r="A2435" i="5"/>
  <c r="B2435" i="5" s="1"/>
  <c r="A2434" i="5"/>
  <c r="B2434" i="5" s="1"/>
  <c r="A2433" i="5"/>
  <c r="B2433" i="5" s="1"/>
  <c r="A2432" i="5"/>
  <c r="B2432" i="5" s="1"/>
  <c r="A2431" i="5"/>
  <c r="B2431" i="5" s="1"/>
  <c r="A2430" i="5"/>
  <c r="B2430" i="5" s="1"/>
  <c r="A2429" i="5"/>
  <c r="B2429" i="5" s="1"/>
  <c r="A2428" i="5"/>
  <c r="B2428" i="5" s="1"/>
  <c r="A2427" i="5"/>
  <c r="B2427" i="5" s="1"/>
  <c r="A2426" i="5"/>
  <c r="B2426" i="5" s="1"/>
  <c r="A2425" i="5"/>
  <c r="B2425" i="5" s="1"/>
  <c r="A2424" i="5"/>
  <c r="B2424" i="5" s="1"/>
  <c r="A2423" i="5"/>
  <c r="B2423" i="5" s="1"/>
  <c r="A2422" i="5"/>
  <c r="B2422" i="5" s="1"/>
  <c r="A2421" i="5"/>
  <c r="B2421" i="5" s="1"/>
  <c r="A2420" i="5"/>
  <c r="B2420" i="5" s="1"/>
  <c r="A2419" i="5"/>
  <c r="B2419" i="5" s="1"/>
  <c r="A2418" i="5"/>
  <c r="B2418" i="5" s="1"/>
  <c r="A2417" i="5"/>
  <c r="B2417" i="5" s="1"/>
  <c r="A2416" i="5"/>
  <c r="B2416" i="5" s="1"/>
  <c r="A2415" i="5"/>
  <c r="B2415" i="5" s="1"/>
  <c r="A2414" i="5"/>
  <c r="B2414" i="5" s="1"/>
  <c r="A2413" i="5"/>
  <c r="B2413" i="5" s="1"/>
  <c r="A2412" i="5"/>
  <c r="B2412" i="5" s="1"/>
  <c r="A2411" i="5"/>
  <c r="B2411" i="5" s="1"/>
  <c r="A2410" i="5"/>
  <c r="B2410" i="5" s="1"/>
  <c r="A2409" i="5"/>
  <c r="B2409" i="5" s="1"/>
  <c r="A2408" i="5"/>
  <c r="B2408" i="5" s="1"/>
  <c r="A2407" i="5"/>
  <c r="B2407" i="5" s="1"/>
  <c r="A2406" i="5"/>
  <c r="B2406" i="5" s="1"/>
  <c r="A2405" i="5"/>
  <c r="B2405" i="5" s="1"/>
  <c r="A2404" i="5"/>
  <c r="B2404" i="5" s="1"/>
  <c r="A2403" i="5"/>
  <c r="B2403" i="5" s="1"/>
  <c r="A2402" i="5"/>
  <c r="B2402" i="5" s="1"/>
  <c r="A2401" i="5"/>
  <c r="B2401" i="5" s="1"/>
  <c r="A2400" i="5"/>
  <c r="B2400" i="5" s="1"/>
  <c r="A2399" i="5"/>
  <c r="B2399" i="5" s="1"/>
  <c r="A2398" i="5"/>
  <c r="B2398" i="5" s="1"/>
  <c r="A2397" i="5"/>
  <c r="B2397" i="5" s="1"/>
  <c r="A2396" i="5"/>
  <c r="B2396" i="5" s="1"/>
  <c r="A2395" i="5"/>
  <c r="B2395" i="5" s="1"/>
  <c r="A2394" i="5"/>
  <c r="B2394" i="5" s="1"/>
  <c r="A2393" i="5"/>
  <c r="B2393" i="5" s="1"/>
  <c r="A2392" i="5"/>
  <c r="B2392" i="5" s="1"/>
  <c r="A2391" i="5"/>
  <c r="B2391" i="5" s="1"/>
  <c r="A2390" i="5"/>
  <c r="B2390" i="5" s="1"/>
  <c r="A2389" i="5"/>
  <c r="B2389" i="5" s="1"/>
  <c r="A2388" i="5"/>
  <c r="B2388" i="5" s="1"/>
  <c r="A2387" i="5"/>
  <c r="B2387" i="5" s="1"/>
  <c r="A2386" i="5"/>
  <c r="B2386" i="5" s="1"/>
  <c r="A2385" i="5"/>
  <c r="B2385" i="5" s="1"/>
  <c r="A2384" i="5"/>
  <c r="B2384" i="5" s="1"/>
  <c r="A2383" i="5"/>
  <c r="B2383" i="5" s="1"/>
  <c r="A2382" i="5"/>
  <c r="B2382" i="5" s="1"/>
  <c r="A2381" i="5"/>
  <c r="B2381" i="5" s="1"/>
  <c r="A2380" i="5"/>
  <c r="B2380" i="5" s="1"/>
  <c r="A2379" i="5"/>
  <c r="B2379" i="5" s="1"/>
  <c r="A2378" i="5"/>
  <c r="B2378" i="5" s="1"/>
  <c r="A2377" i="5"/>
  <c r="B2377" i="5" s="1"/>
  <c r="A2376" i="5"/>
  <c r="B2376" i="5" s="1"/>
  <c r="A2375" i="5"/>
  <c r="B2375" i="5" s="1"/>
  <c r="A2374" i="5"/>
  <c r="B2374" i="5" s="1"/>
  <c r="A2373" i="5"/>
  <c r="B2373" i="5" s="1"/>
  <c r="A2372" i="5"/>
  <c r="B2372" i="5" s="1"/>
  <c r="A2371" i="5"/>
  <c r="B2371" i="5" s="1"/>
  <c r="A2370" i="5"/>
  <c r="B2370" i="5" s="1"/>
  <c r="A2369" i="5"/>
  <c r="B2369" i="5" s="1"/>
  <c r="A2368" i="5"/>
  <c r="B2368" i="5" s="1"/>
  <c r="A2367" i="5"/>
  <c r="B2367" i="5" s="1"/>
  <c r="A2366" i="5"/>
  <c r="B2366" i="5" s="1"/>
  <c r="A2365" i="5"/>
  <c r="B2365" i="5" s="1"/>
  <c r="A2364" i="5"/>
  <c r="B2364" i="5" s="1"/>
  <c r="A2363" i="5"/>
  <c r="B2363" i="5" s="1"/>
  <c r="A2362" i="5"/>
  <c r="B2362" i="5" s="1"/>
  <c r="A2361" i="5"/>
  <c r="B2361" i="5" s="1"/>
  <c r="A2360" i="5"/>
  <c r="B2360" i="5" s="1"/>
  <c r="A2359" i="5"/>
  <c r="B2359" i="5" s="1"/>
  <c r="A2358" i="5"/>
  <c r="B2358" i="5" s="1"/>
  <c r="A2357" i="5"/>
  <c r="B2357" i="5" s="1"/>
  <c r="A2356" i="5"/>
  <c r="B2356" i="5" s="1"/>
  <c r="A2355" i="5"/>
  <c r="B2355" i="5" s="1"/>
  <c r="A2354" i="5"/>
  <c r="B2354" i="5" s="1"/>
  <c r="A2353" i="5"/>
  <c r="B2353" i="5" s="1"/>
  <c r="A2352" i="5"/>
  <c r="B2352" i="5" s="1"/>
  <c r="A2351" i="5"/>
  <c r="B2351" i="5" s="1"/>
  <c r="A2350" i="5"/>
  <c r="B2350" i="5" s="1"/>
  <c r="A2349" i="5"/>
  <c r="B2349" i="5" s="1"/>
  <c r="A2348" i="5"/>
  <c r="B2348" i="5" s="1"/>
  <c r="A2347" i="5"/>
  <c r="B2347" i="5" s="1"/>
  <c r="A2346" i="5"/>
  <c r="B2346" i="5" s="1"/>
  <c r="A2345" i="5"/>
  <c r="B2345" i="5" s="1"/>
  <c r="A2344" i="5"/>
  <c r="B2344" i="5" s="1"/>
  <c r="A2343" i="5"/>
  <c r="B2343" i="5" s="1"/>
  <c r="A2342" i="5"/>
  <c r="B2342" i="5" s="1"/>
  <c r="A2341" i="5"/>
  <c r="B2341" i="5" s="1"/>
  <c r="A2340" i="5"/>
  <c r="B2340" i="5" s="1"/>
  <c r="A2339" i="5"/>
  <c r="B2339" i="5" s="1"/>
  <c r="A2338" i="5"/>
  <c r="B2338" i="5" s="1"/>
  <c r="A2337" i="5"/>
  <c r="B2337" i="5" s="1"/>
  <c r="A2336" i="5"/>
  <c r="B2336" i="5" s="1"/>
  <c r="A2335" i="5"/>
  <c r="B2335" i="5" s="1"/>
  <c r="A2334" i="5"/>
  <c r="B2334" i="5" s="1"/>
  <c r="A2333" i="5"/>
  <c r="B2333" i="5" s="1"/>
  <c r="A2332" i="5"/>
  <c r="B2332" i="5" s="1"/>
  <c r="A2331" i="5"/>
  <c r="B2331" i="5" s="1"/>
  <c r="A2330" i="5"/>
  <c r="B2330" i="5" s="1"/>
  <c r="A2329" i="5"/>
  <c r="B2329" i="5" s="1"/>
  <c r="A2328" i="5"/>
  <c r="B2328" i="5" s="1"/>
  <c r="A2327" i="5"/>
  <c r="B2327" i="5" s="1"/>
  <c r="A2326" i="5"/>
  <c r="B2326" i="5" s="1"/>
  <c r="A2325" i="5"/>
  <c r="B2325" i="5" s="1"/>
  <c r="A2324" i="5"/>
  <c r="B2324" i="5" s="1"/>
  <c r="A2323" i="5"/>
  <c r="B2323" i="5" s="1"/>
  <c r="A2322" i="5"/>
  <c r="B2322" i="5" s="1"/>
  <c r="A2321" i="5"/>
  <c r="B2321" i="5" s="1"/>
  <c r="A2320" i="5"/>
  <c r="B2320" i="5" s="1"/>
  <c r="A2319" i="5"/>
  <c r="B2319" i="5" s="1"/>
  <c r="A2318" i="5"/>
  <c r="B2318" i="5" s="1"/>
  <c r="A2317" i="5"/>
  <c r="B2317" i="5" s="1"/>
  <c r="A2316" i="5"/>
  <c r="B2316" i="5" s="1"/>
  <c r="A2315" i="5"/>
  <c r="B2315" i="5" s="1"/>
  <c r="A2314" i="5"/>
  <c r="B2314" i="5" s="1"/>
  <c r="A2313" i="5"/>
  <c r="B2313" i="5" s="1"/>
  <c r="A2312" i="5"/>
  <c r="B2312" i="5" s="1"/>
  <c r="A2311" i="5"/>
  <c r="B2311" i="5" s="1"/>
  <c r="A2310" i="5"/>
  <c r="B2310" i="5" s="1"/>
  <c r="A2309" i="5"/>
  <c r="B2309" i="5" s="1"/>
  <c r="A2308" i="5"/>
  <c r="B2308" i="5" s="1"/>
  <c r="A2307" i="5"/>
  <c r="B2307" i="5" s="1"/>
  <c r="A2306" i="5"/>
  <c r="B2306" i="5" s="1"/>
  <c r="A2305" i="5"/>
  <c r="B2305" i="5" s="1"/>
  <c r="A2304" i="5"/>
  <c r="B2304" i="5" s="1"/>
  <c r="A2303" i="5"/>
  <c r="B2303" i="5" s="1"/>
  <c r="A2302" i="5"/>
  <c r="B2302" i="5" s="1"/>
  <c r="A2301" i="5"/>
  <c r="B2301" i="5" s="1"/>
  <c r="A2300" i="5"/>
  <c r="B2300" i="5" s="1"/>
  <c r="A2299" i="5"/>
  <c r="B2299" i="5" s="1"/>
  <c r="A2298" i="5"/>
  <c r="B2298" i="5" s="1"/>
  <c r="A2297" i="5"/>
  <c r="B2297" i="5" s="1"/>
  <c r="A2296" i="5"/>
  <c r="B2296" i="5" s="1"/>
  <c r="A2295" i="5"/>
  <c r="B2295" i="5" s="1"/>
  <c r="A2294" i="5"/>
  <c r="B2294" i="5" s="1"/>
  <c r="A2293" i="5"/>
  <c r="B2293" i="5" s="1"/>
  <c r="A2292" i="5"/>
  <c r="B2292" i="5" s="1"/>
  <c r="A2291" i="5"/>
  <c r="B2291" i="5" s="1"/>
  <c r="A2290" i="5"/>
  <c r="B2290" i="5" s="1"/>
  <c r="A2289" i="5"/>
  <c r="B2289" i="5" s="1"/>
  <c r="A2288" i="5"/>
  <c r="B2288" i="5" s="1"/>
  <c r="A2287" i="5"/>
  <c r="B2287" i="5" s="1"/>
  <c r="A2286" i="5"/>
  <c r="B2286" i="5" s="1"/>
  <c r="A2285" i="5"/>
  <c r="B2285" i="5" s="1"/>
  <c r="A2284" i="5"/>
  <c r="B2284" i="5" s="1"/>
  <c r="A2283" i="5"/>
  <c r="B2283" i="5" s="1"/>
  <c r="A2282" i="5"/>
  <c r="B2282" i="5" s="1"/>
  <c r="A2281" i="5"/>
  <c r="B2281" i="5" s="1"/>
  <c r="A2280" i="5"/>
  <c r="B2280" i="5" s="1"/>
  <c r="B2279" i="5"/>
  <c r="A2279" i="5"/>
  <c r="A2278" i="5"/>
  <c r="B2278" i="5" s="1"/>
  <c r="A2277" i="5"/>
  <c r="B2277" i="5" s="1"/>
  <c r="A2276" i="5"/>
  <c r="B2276" i="5" s="1"/>
  <c r="A2275" i="5"/>
  <c r="B2275" i="5" s="1"/>
  <c r="A2274" i="5"/>
  <c r="B2274" i="5" s="1"/>
  <c r="A2273" i="5"/>
  <c r="B2273" i="5" s="1"/>
  <c r="A2272" i="5"/>
  <c r="B2272" i="5" s="1"/>
  <c r="A2271" i="5"/>
  <c r="B2271" i="5" s="1"/>
  <c r="A2270" i="5"/>
  <c r="B2270" i="5" s="1"/>
  <c r="A2269" i="5"/>
  <c r="B2269" i="5" s="1"/>
  <c r="A2268" i="5"/>
  <c r="B2268" i="5" s="1"/>
  <c r="A2267" i="5"/>
  <c r="B2267" i="5" s="1"/>
  <c r="A2266" i="5"/>
  <c r="B2266" i="5" s="1"/>
  <c r="A2265" i="5"/>
  <c r="B2265" i="5" s="1"/>
  <c r="A2264" i="5"/>
  <c r="B2264" i="5" s="1"/>
  <c r="A2263" i="5"/>
  <c r="B2263" i="5" s="1"/>
  <c r="A2262" i="5"/>
  <c r="B2262" i="5" s="1"/>
  <c r="A2261" i="5"/>
  <c r="B2261" i="5" s="1"/>
  <c r="A2260" i="5"/>
  <c r="B2260" i="5" s="1"/>
  <c r="A2259" i="5"/>
  <c r="B2259" i="5" s="1"/>
  <c r="A2258" i="5"/>
  <c r="B2258" i="5" s="1"/>
  <c r="A2257" i="5"/>
  <c r="B2257" i="5" s="1"/>
  <c r="A2256" i="5"/>
  <c r="B2256" i="5" s="1"/>
  <c r="A2255" i="5"/>
  <c r="B2255" i="5" s="1"/>
  <c r="A2254" i="5"/>
  <c r="B2254" i="5" s="1"/>
  <c r="A2253" i="5"/>
  <c r="B2253" i="5" s="1"/>
  <c r="A2252" i="5"/>
  <c r="B2252" i="5" s="1"/>
  <c r="A2251" i="5"/>
  <c r="B2251" i="5" s="1"/>
  <c r="A2250" i="5"/>
  <c r="B2250" i="5" s="1"/>
  <c r="A2249" i="5"/>
  <c r="B2249" i="5" s="1"/>
  <c r="A2248" i="5"/>
  <c r="B2248" i="5" s="1"/>
  <c r="A2247" i="5"/>
  <c r="B2247" i="5" s="1"/>
  <c r="A2246" i="5"/>
  <c r="B2246" i="5" s="1"/>
  <c r="A2245" i="5"/>
  <c r="B2245" i="5" s="1"/>
  <c r="A2244" i="5"/>
  <c r="B2244" i="5" s="1"/>
  <c r="A2243" i="5"/>
  <c r="B2243" i="5" s="1"/>
  <c r="A2242" i="5"/>
  <c r="B2242" i="5" s="1"/>
  <c r="A2241" i="5"/>
  <c r="B2241" i="5" s="1"/>
  <c r="A2240" i="5"/>
  <c r="B2240" i="5" s="1"/>
  <c r="A2239" i="5"/>
  <c r="B2239" i="5" s="1"/>
  <c r="A2238" i="5"/>
  <c r="B2238" i="5" s="1"/>
  <c r="A2237" i="5"/>
  <c r="B2237" i="5" s="1"/>
  <c r="A2236" i="5"/>
  <c r="B2236" i="5" s="1"/>
  <c r="A2235" i="5"/>
  <c r="B2235" i="5" s="1"/>
  <c r="A2234" i="5"/>
  <c r="B2234" i="5" s="1"/>
  <c r="B2233" i="5"/>
  <c r="A2233" i="5"/>
  <c r="A2232" i="5"/>
  <c r="B2232" i="5" s="1"/>
  <c r="A2231" i="5"/>
  <c r="B2231" i="5" s="1"/>
  <c r="A2230" i="5"/>
  <c r="B2230" i="5" s="1"/>
  <c r="A2229" i="5"/>
  <c r="B2229" i="5" s="1"/>
  <c r="A2228" i="5"/>
  <c r="B2228" i="5" s="1"/>
  <c r="A2227" i="5"/>
  <c r="B2227" i="5" s="1"/>
  <c r="A2226" i="5"/>
  <c r="B2226" i="5" s="1"/>
  <c r="A2225" i="5"/>
  <c r="B2225" i="5" s="1"/>
  <c r="A2224" i="5"/>
  <c r="B2224" i="5" s="1"/>
  <c r="A2223" i="5"/>
  <c r="B2223" i="5" s="1"/>
  <c r="A2222" i="5"/>
  <c r="B2222" i="5" s="1"/>
  <c r="A2221" i="5"/>
  <c r="B2221" i="5" s="1"/>
  <c r="A2220" i="5"/>
  <c r="B2220" i="5" s="1"/>
  <c r="A2219" i="5"/>
  <c r="B2219" i="5" s="1"/>
  <c r="A2218" i="5"/>
  <c r="B2218" i="5" s="1"/>
  <c r="A2217" i="5"/>
  <c r="B2217" i="5" s="1"/>
  <c r="A2216" i="5"/>
  <c r="B2216" i="5" s="1"/>
  <c r="A2215" i="5"/>
  <c r="B2215" i="5" s="1"/>
  <c r="A2214" i="5"/>
  <c r="B2214" i="5" s="1"/>
  <c r="A2213" i="5"/>
  <c r="B2213" i="5" s="1"/>
  <c r="A2212" i="5"/>
  <c r="B2212" i="5" s="1"/>
  <c r="A2211" i="5"/>
  <c r="B2211" i="5" s="1"/>
  <c r="A2210" i="5"/>
  <c r="B2210" i="5" s="1"/>
  <c r="A2209" i="5"/>
  <c r="B2209" i="5" s="1"/>
  <c r="A2208" i="5"/>
  <c r="B2208" i="5" s="1"/>
  <c r="A2207" i="5"/>
  <c r="B2207" i="5" s="1"/>
  <c r="A2206" i="5"/>
  <c r="B2206" i="5" s="1"/>
  <c r="A2205" i="5"/>
  <c r="B2205" i="5" s="1"/>
  <c r="A2204" i="5"/>
  <c r="B2204" i="5" s="1"/>
  <c r="A2203" i="5"/>
  <c r="B2203" i="5" s="1"/>
  <c r="A2202" i="5"/>
  <c r="B2202" i="5" s="1"/>
  <c r="A2201" i="5"/>
  <c r="B2201" i="5" s="1"/>
  <c r="A2200" i="5"/>
  <c r="B2200" i="5" s="1"/>
  <c r="A2199" i="5"/>
  <c r="B2199" i="5" s="1"/>
  <c r="A2198" i="5"/>
  <c r="B2198" i="5" s="1"/>
  <c r="A2197" i="5"/>
  <c r="B2197" i="5" s="1"/>
  <c r="A2196" i="5"/>
  <c r="B2196" i="5" s="1"/>
  <c r="A2195" i="5"/>
  <c r="B2195" i="5" s="1"/>
  <c r="A2194" i="5"/>
  <c r="B2194" i="5" s="1"/>
  <c r="A2193" i="5"/>
  <c r="B2193" i="5" s="1"/>
  <c r="A2192" i="5"/>
  <c r="B2192" i="5" s="1"/>
  <c r="A2191" i="5"/>
  <c r="B2191" i="5" s="1"/>
  <c r="A2190" i="5"/>
  <c r="B2190" i="5" s="1"/>
  <c r="A2189" i="5"/>
  <c r="B2189" i="5" s="1"/>
  <c r="A2188" i="5"/>
  <c r="B2188" i="5" s="1"/>
  <c r="A2187" i="5"/>
  <c r="B2187" i="5" s="1"/>
  <c r="A2186" i="5"/>
  <c r="B2186" i="5" s="1"/>
  <c r="A2185" i="5"/>
  <c r="B2185" i="5" s="1"/>
  <c r="A2184" i="5"/>
  <c r="B2184" i="5" s="1"/>
  <c r="A2183" i="5"/>
  <c r="B2183" i="5" s="1"/>
  <c r="A2182" i="5"/>
  <c r="B2182" i="5" s="1"/>
  <c r="A2181" i="5"/>
  <c r="B2181" i="5" s="1"/>
  <c r="A2180" i="5"/>
  <c r="B2180" i="5" s="1"/>
  <c r="A2179" i="5"/>
  <c r="B2179" i="5" s="1"/>
  <c r="A2178" i="5"/>
  <c r="B2178" i="5" s="1"/>
  <c r="A2177" i="5"/>
  <c r="B2177" i="5" s="1"/>
  <c r="A2176" i="5"/>
  <c r="B2176" i="5" s="1"/>
  <c r="A2175" i="5"/>
  <c r="B2175" i="5" s="1"/>
  <c r="A2174" i="5"/>
  <c r="B2174" i="5" s="1"/>
  <c r="A2173" i="5"/>
  <c r="B2173" i="5" s="1"/>
  <c r="A2172" i="5"/>
  <c r="B2172" i="5" s="1"/>
  <c r="A2171" i="5"/>
  <c r="B2171" i="5" s="1"/>
  <c r="A2170" i="5"/>
  <c r="B2170" i="5" s="1"/>
  <c r="A2169" i="5"/>
  <c r="B2169" i="5" s="1"/>
  <c r="A2168" i="5"/>
  <c r="B2168" i="5" s="1"/>
  <c r="A2167" i="5"/>
  <c r="B2167" i="5" s="1"/>
  <c r="A2166" i="5"/>
  <c r="B2166" i="5" s="1"/>
  <c r="A2165" i="5"/>
  <c r="B2165" i="5" s="1"/>
  <c r="A2164" i="5"/>
  <c r="B2164" i="5" s="1"/>
  <c r="A2163" i="5"/>
  <c r="B2163" i="5" s="1"/>
  <c r="A2162" i="5"/>
  <c r="B2162" i="5" s="1"/>
  <c r="A2161" i="5"/>
  <c r="B2161" i="5" s="1"/>
  <c r="A2160" i="5"/>
  <c r="B2160" i="5" s="1"/>
  <c r="A2159" i="5"/>
  <c r="B2159" i="5" s="1"/>
  <c r="A2158" i="5"/>
  <c r="B2158" i="5" s="1"/>
  <c r="A2157" i="5"/>
  <c r="B2157" i="5" s="1"/>
  <c r="A2156" i="5"/>
  <c r="B2156" i="5" s="1"/>
  <c r="A2155" i="5"/>
  <c r="B2155" i="5" s="1"/>
  <c r="A2154" i="5"/>
  <c r="B2154" i="5" s="1"/>
  <c r="A2153" i="5"/>
  <c r="B2153" i="5" s="1"/>
  <c r="A2152" i="5"/>
  <c r="B2152" i="5" s="1"/>
  <c r="A2151" i="5"/>
  <c r="B2151" i="5" s="1"/>
  <c r="A2150" i="5"/>
  <c r="B2150" i="5" s="1"/>
  <c r="A2149" i="5"/>
  <c r="B2149" i="5" s="1"/>
  <c r="A2148" i="5"/>
  <c r="B2148" i="5" s="1"/>
  <c r="A2147" i="5"/>
  <c r="B2147" i="5" s="1"/>
  <c r="A2146" i="5"/>
  <c r="B2146" i="5" s="1"/>
  <c r="A2145" i="5"/>
  <c r="B2145" i="5" s="1"/>
  <c r="A2144" i="5"/>
  <c r="B2144" i="5" s="1"/>
  <c r="A2143" i="5"/>
  <c r="B2143" i="5" s="1"/>
  <c r="A2142" i="5"/>
  <c r="B2142" i="5" s="1"/>
  <c r="A2141" i="5"/>
  <c r="B2141" i="5" s="1"/>
  <c r="A2140" i="5"/>
  <c r="B2140" i="5" s="1"/>
  <c r="A2139" i="5"/>
  <c r="B2139" i="5" s="1"/>
  <c r="A2138" i="5"/>
  <c r="B2138" i="5" s="1"/>
  <c r="A2137" i="5"/>
  <c r="B2137" i="5" s="1"/>
  <c r="A2136" i="5"/>
  <c r="B2136" i="5" s="1"/>
  <c r="A2135" i="5"/>
  <c r="B2135" i="5" s="1"/>
  <c r="A2134" i="5"/>
  <c r="B2134" i="5" s="1"/>
  <c r="A2133" i="5"/>
  <c r="B2133" i="5" s="1"/>
  <c r="A2132" i="5"/>
  <c r="B2132" i="5" s="1"/>
  <c r="A2131" i="5"/>
  <c r="B2131" i="5" s="1"/>
  <c r="A2130" i="5"/>
  <c r="B2130" i="5" s="1"/>
  <c r="A2129" i="5"/>
  <c r="B2129" i="5" s="1"/>
  <c r="A2128" i="5"/>
  <c r="B2128" i="5" s="1"/>
  <c r="A2127" i="5"/>
  <c r="B2127" i="5" s="1"/>
  <c r="A2126" i="5"/>
  <c r="B2126" i="5" s="1"/>
  <c r="A2125" i="5"/>
  <c r="B2125" i="5" s="1"/>
  <c r="A2124" i="5"/>
  <c r="B2124" i="5" s="1"/>
  <c r="A2123" i="5"/>
  <c r="B2123" i="5" s="1"/>
  <c r="A2122" i="5"/>
  <c r="B2122" i="5" s="1"/>
  <c r="A2121" i="5"/>
  <c r="B2121" i="5" s="1"/>
  <c r="A2120" i="5"/>
  <c r="B2120" i="5" s="1"/>
  <c r="A2119" i="5"/>
  <c r="B2119" i="5" s="1"/>
  <c r="A2118" i="5"/>
  <c r="B2118" i="5" s="1"/>
  <c r="A2117" i="5"/>
  <c r="B2117" i="5" s="1"/>
  <c r="A2116" i="5"/>
  <c r="B2116" i="5" s="1"/>
  <c r="A2115" i="5"/>
  <c r="B2115" i="5" s="1"/>
  <c r="A2114" i="5"/>
  <c r="B2114" i="5" s="1"/>
  <c r="A2113" i="5"/>
  <c r="B2113" i="5" s="1"/>
  <c r="A2112" i="5"/>
  <c r="B2112" i="5" s="1"/>
  <c r="A2111" i="5"/>
  <c r="B2111" i="5" s="1"/>
  <c r="A2110" i="5"/>
  <c r="B2110" i="5" s="1"/>
  <c r="A2109" i="5"/>
  <c r="B2109" i="5" s="1"/>
  <c r="A2108" i="5"/>
  <c r="B2108" i="5" s="1"/>
  <c r="A2107" i="5"/>
  <c r="B2107" i="5" s="1"/>
  <c r="A2106" i="5"/>
  <c r="B2106" i="5" s="1"/>
  <c r="A2105" i="5"/>
  <c r="B2105" i="5" s="1"/>
  <c r="A2104" i="5"/>
  <c r="B2104" i="5" s="1"/>
  <c r="A2103" i="5"/>
  <c r="B2103" i="5" s="1"/>
  <c r="A2102" i="5"/>
  <c r="B2102" i="5" s="1"/>
  <c r="A2101" i="5"/>
  <c r="B2101" i="5" s="1"/>
  <c r="A2100" i="5"/>
  <c r="B2100" i="5" s="1"/>
  <c r="A2099" i="5"/>
  <c r="B2099" i="5" s="1"/>
  <c r="A2098" i="5"/>
  <c r="B2098" i="5" s="1"/>
  <c r="A2097" i="5"/>
  <c r="B2097" i="5" s="1"/>
  <c r="A2096" i="5"/>
  <c r="B2096" i="5" s="1"/>
  <c r="A2095" i="5"/>
  <c r="B2095" i="5" s="1"/>
  <c r="A2094" i="5"/>
  <c r="B2094" i="5" s="1"/>
  <c r="A2093" i="5"/>
  <c r="B2093" i="5" s="1"/>
  <c r="A2092" i="5"/>
  <c r="B2092" i="5" s="1"/>
  <c r="A2091" i="5"/>
  <c r="B2091" i="5" s="1"/>
  <c r="A2090" i="5"/>
  <c r="B2090" i="5" s="1"/>
  <c r="A2089" i="5"/>
  <c r="B2089" i="5" s="1"/>
  <c r="A2088" i="5"/>
  <c r="B2088" i="5" s="1"/>
  <c r="A2087" i="5"/>
  <c r="B2087" i="5" s="1"/>
  <c r="A2086" i="5"/>
  <c r="B2086" i="5" s="1"/>
  <c r="A2085" i="5"/>
  <c r="B2085" i="5" s="1"/>
  <c r="A2084" i="5"/>
  <c r="B2084" i="5" s="1"/>
  <c r="A2083" i="5"/>
  <c r="B2083" i="5" s="1"/>
  <c r="A2082" i="5"/>
  <c r="B2082" i="5" s="1"/>
  <c r="A2081" i="5"/>
  <c r="B2081" i="5" s="1"/>
  <c r="A2080" i="5"/>
  <c r="B2080" i="5" s="1"/>
  <c r="A2079" i="5"/>
  <c r="B2079" i="5" s="1"/>
  <c r="A2078" i="5"/>
  <c r="B2078" i="5" s="1"/>
  <c r="A2077" i="5"/>
  <c r="B2077" i="5" s="1"/>
  <c r="A2076" i="5"/>
  <c r="B2076" i="5" s="1"/>
  <c r="A2075" i="5"/>
  <c r="B2075" i="5" s="1"/>
  <c r="A2074" i="5"/>
  <c r="B2074" i="5" s="1"/>
  <c r="A2073" i="5"/>
  <c r="B2073" i="5" s="1"/>
  <c r="A2072" i="5"/>
  <c r="B2072" i="5" s="1"/>
  <c r="A2071" i="5"/>
  <c r="B2071" i="5" s="1"/>
  <c r="A2070" i="5"/>
  <c r="B2070" i="5" s="1"/>
  <c r="A2069" i="5"/>
  <c r="B2069" i="5" s="1"/>
  <c r="A2068" i="5"/>
  <c r="B2068" i="5" s="1"/>
  <c r="A2067" i="5"/>
  <c r="B2067" i="5" s="1"/>
  <c r="A2066" i="5"/>
  <c r="B2066" i="5" s="1"/>
  <c r="A2065" i="5"/>
  <c r="B2065" i="5" s="1"/>
  <c r="A2064" i="5"/>
  <c r="B2064" i="5" s="1"/>
  <c r="A2063" i="5"/>
  <c r="B2063" i="5" s="1"/>
  <c r="A2062" i="5"/>
  <c r="B2062" i="5" s="1"/>
  <c r="A2061" i="5"/>
  <c r="B2061" i="5" s="1"/>
  <c r="A2060" i="5"/>
  <c r="B2060" i="5" s="1"/>
  <c r="A2059" i="5"/>
  <c r="B2059" i="5" s="1"/>
  <c r="A2058" i="5"/>
  <c r="B2058" i="5" s="1"/>
  <c r="A2057" i="5"/>
  <c r="B2057" i="5" s="1"/>
  <c r="A2056" i="5"/>
  <c r="B2056" i="5" s="1"/>
  <c r="A2055" i="5"/>
  <c r="B2055" i="5" s="1"/>
  <c r="A2054" i="5"/>
  <c r="B2054" i="5" s="1"/>
  <c r="A2053" i="5"/>
  <c r="B2053" i="5" s="1"/>
  <c r="A2052" i="5"/>
  <c r="B2052" i="5" s="1"/>
  <c r="A2051" i="5"/>
  <c r="B2051" i="5" s="1"/>
  <c r="A2050" i="5"/>
  <c r="B2050" i="5" s="1"/>
  <c r="A2049" i="5"/>
  <c r="B2049" i="5" s="1"/>
  <c r="A2048" i="5"/>
  <c r="B2048" i="5" s="1"/>
  <c r="A2047" i="5"/>
  <c r="B2047" i="5" s="1"/>
  <c r="A2046" i="5"/>
  <c r="B2046" i="5" s="1"/>
  <c r="A2045" i="5"/>
  <c r="B2045" i="5" s="1"/>
  <c r="A2044" i="5"/>
  <c r="B2044" i="5" s="1"/>
  <c r="A2043" i="5"/>
  <c r="B2043" i="5" s="1"/>
  <c r="A2042" i="5"/>
  <c r="B2042" i="5" s="1"/>
  <c r="A2041" i="5"/>
  <c r="B2041" i="5" s="1"/>
  <c r="A2040" i="5"/>
  <c r="B2040" i="5" s="1"/>
  <c r="A2039" i="5"/>
  <c r="B2039" i="5" s="1"/>
  <c r="A2038" i="5"/>
  <c r="B2038" i="5" s="1"/>
  <c r="A2037" i="5"/>
  <c r="B2037" i="5" s="1"/>
  <c r="A2036" i="5"/>
  <c r="B2036" i="5" s="1"/>
  <c r="A2035" i="5"/>
  <c r="B2035" i="5" s="1"/>
  <c r="A2034" i="5"/>
  <c r="B2034" i="5" s="1"/>
  <c r="A2033" i="5"/>
  <c r="B2033" i="5" s="1"/>
  <c r="A2032" i="5"/>
  <c r="B2032" i="5" s="1"/>
  <c r="A2031" i="5"/>
  <c r="B2031" i="5" s="1"/>
  <c r="A2030" i="5"/>
  <c r="B2030" i="5" s="1"/>
  <c r="A2029" i="5"/>
  <c r="B2029" i="5" s="1"/>
  <c r="A2028" i="5"/>
  <c r="B2028" i="5" s="1"/>
  <c r="A2027" i="5"/>
  <c r="B2027" i="5" s="1"/>
  <c r="A2026" i="5"/>
  <c r="B2026" i="5" s="1"/>
  <c r="A2025" i="5"/>
  <c r="B2025" i="5" s="1"/>
  <c r="A2024" i="5"/>
  <c r="B2024" i="5" s="1"/>
  <c r="A2023" i="5"/>
  <c r="B2023" i="5" s="1"/>
  <c r="A2022" i="5"/>
  <c r="B2022" i="5" s="1"/>
  <c r="A2021" i="5"/>
  <c r="B2021" i="5" s="1"/>
  <c r="A2020" i="5"/>
  <c r="B2020" i="5" s="1"/>
  <c r="A2019" i="5"/>
  <c r="B2019" i="5" s="1"/>
  <c r="A2018" i="5"/>
  <c r="B2018" i="5" s="1"/>
  <c r="A2017" i="5"/>
  <c r="B2017" i="5" s="1"/>
  <c r="A2016" i="5"/>
  <c r="B2016" i="5" s="1"/>
  <c r="A2015" i="5"/>
  <c r="B2015" i="5" s="1"/>
  <c r="A2014" i="5"/>
  <c r="B2014" i="5" s="1"/>
  <c r="A2013" i="5"/>
  <c r="B2013" i="5" s="1"/>
  <c r="A2012" i="5"/>
  <c r="B2012" i="5" s="1"/>
  <c r="A2011" i="5"/>
  <c r="B2011" i="5" s="1"/>
  <c r="A2010" i="5"/>
  <c r="B2010" i="5" s="1"/>
  <c r="A2009" i="5"/>
  <c r="B2009" i="5" s="1"/>
  <c r="A2008" i="5"/>
  <c r="B2008" i="5" s="1"/>
  <c r="A2007" i="5"/>
  <c r="B2007" i="5" s="1"/>
  <c r="A2006" i="5"/>
  <c r="B2006" i="5" s="1"/>
  <c r="A2005" i="5"/>
  <c r="B2005" i="5" s="1"/>
  <c r="A2004" i="5"/>
  <c r="B2004" i="5" s="1"/>
  <c r="A2003" i="5"/>
  <c r="B2003" i="5" s="1"/>
  <c r="A2002" i="5"/>
  <c r="B2002" i="5" s="1"/>
  <c r="A2001" i="5"/>
  <c r="B2001" i="5" s="1"/>
  <c r="A2000" i="5"/>
  <c r="B2000" i="5" s="1"/>
  <c r="A1999" i="5"/>
  <c r="B1999" i="5" s="1"/>
  <c r="A1998" i="5"/>
  <c r="B1998" i="5" s="1"/>
  <c r="A1997" i="5"/>
  <c r="B1997" i="5" s="1"/>
  <c r="A1996" i="5"/>
  <c r="B1996" i="5" s="1"/>
  <c r="A1995" i="5"/>
  <c r="B1995" i="5" s="1"/>
  <c r="A1994" i="5"/>
  <c r="B1994" i="5" s="1"/>
  <c r="A1993" i="5"/>
  <c r="B1993" i="5" s="1"/>
  <c r="A1992" i="5"/>
  <c r="B1992" i="5" s="1"/>
  <c r="A1991" i="5"/>
  <c r="B1991" i="5" s="1"/>
  <c r="A1990" i="5"/>
  <c r="B1990" i="5" s="1"/>
  <c r="A1989" i="5"/>
  <c r="B1989" i="5" s="1"/>
  <c r="A1988" i="5"/>
  <c r="B1988" i="5" s="1"/>
  <c r="A1987" i="5"/>
  <c r="B1987" i="5" s="1"/>
  <c r="A1986" i="5"/>
  <c r="B1986" i="5" s="1"/>
  <c r="A1985" i="5"/>
  <c r="B1985" i="5" s="1"/>
  <c r="A1984" i="5"/>
  <c r="B1984" i="5" s="1"/>
  <c r="A1983" i="5"/>
  <c r="B1983" i="5" s="1"/>
  <c r="A1982" i="5"/>
  <c r="B1982" i="5" s="1"/>
  <c r="A1981" i="5"/>
  <c r="B1981" i="5" s="1"/>
  <c r="A1980" i="5"/>
  <c r="B1980" i="5" s="1"/>
  <c r="A1979" i="5"/>
  <c r="B1979" i="5" s="1"/>
  <c r="A1978" i="5"/>
  <c r="B1978" i="5" s="1"/>
  <c r="A1977" i="5"/>
  <c r="B1977" i="5" s="1"/>
  <c r="A1976" i="5"/>
  <c r="B1976" i="5" s="1"/>
  <c r="A1975" i="5"/>
  <c r="B1975" i="5" s="1"/>
  <c r="A1974" i="5"/>
  <c r="B1974" i="5" s="1"/>
  <c r="A1973" i="5"/>
  <c r="B1973" i="5" s="1"/>
  <c r="A1972" i="5"/>
  <c r="B1972" i="5" s="1"/>
  <c r="A1971" i="5"/>
  <c r="B1971" i="5" s="1"/>
  <c r="A1970" i="5"/>
  <c r="B1970" i="5" s="1"/>
  <c r="A1969" i="5"/>
  <c r="B1969" i="5" s="1"/>
  <c r="A1968" i="5"/>
  <c r="B1968" i="5" s="1"/>
  <c r="A1967" i="5"/>
  <c r="B1967" i="5" s="1"/>
  <c r="A1966" i="5"/>
  <c r="B1966" i="5" s="1"/>
  <c r="A1965" i="5"/>
  <c r="B1965" i="5" s="1"/>
  <c r="A1964" i="5"/>
  <c r="B1964" i="5" s="1"/>
  <c r="A1963" i="5"/>
  <c r="B1963" i="5" s="1"/>
  <c r="A1962" i="5"/>
  <c r="B1962" i="5" s="1"/>
  <c r="A1961" i="5"/>
  <c r="B1961" i="5" s="1"/>
  <c r="A1960" i="5"/>
  <c r="B1960" i="5" s="1"/>
  <c r="A1959" i="5"/>
  <c r="B1959" i="5" s="1"/>
  <c r="A1958" i="5"/>
  <c r="B1958" i="5" s="1"/>
  <c r="A1957" i="5"/>
  <c r="B1957" i="5" s="1"/>
  <c r="A1956" i="5"/>
  <c r="B1956" i="5" s="1"/>
  <c r="A1955" i="5"/>
  <c r="B1955" i="5" s="1"/>
  <c r="A1954" i="5"/>
  <c r="B1954" i="5" s="1"/>
  <c r="A1953" i="5"/>
  <c r="B1953" i="5" s="1"/>
  <c r="A1952" i="5"/>
  <c r="B1952" i="5" s="1"/>
  <c r="A1951" i="5"/>
  <c r="B1951" i="5" s="1"/>
  <c r="A1950" i="5"/>
  <c r="B1950" i="5" s="1"/>
  <c r="A1949" i="5"/>
  <c r="B1949" i="5" s="1"/>
  <c r="A1948" i="5"/>
  <c r="B1948" i="5" s="1"/>
  <c r="A1947" i="5"/>
  <c r="B1947" i="5" s="1"/>
  <c r="A1946" i="5"/>
  <c r="B1946" i="5" s="1"/>
  <c r="A1945" i="5"/>
  <c r="B1945" i="5" s="1"/>
  <c r="A1944" i="5"/>
  <c r="B1944" i="5" s="1"/>
  <c r="A1943" i="5"/>
  <c r="B1943" i="5" s="1"/>
  <c r="A1942" i="5"/>
  <c r="B1942" i="5" s="1"/>
  <c r="A1941" i="5"/>
  <c r="B1941" i="5" s="1"/>
  <c r="A1940" i="5"/>
  <c r="B1940" i="5" s="1"/>
  <c r="A1939" i="5"/>
  <c r="B1939" i="5" s="1"/>
  <c r="A1938" i="5"/>
  <c r="B1938" i="5" s="1"/>
  <c r="A1937" i="5"/>
  <c r="B1937" i="5" s="1"/>
  <c r="A1936" i="5"/>
  <c r="B1936" i="5" s="1"/>
  <c r="A1935" i="5"/>
  <c r="B1935" i="5" s="1"/>
  <c r="A1934" i="5"/>
  <c r="B1934" i="5" s="1"/>
  <c r="A1933" i="5"/>
  <c r="B1933" i="5" s="1"/>
  <c r="A1932" i="5"/>
  <c r="B1932" i="5" s="1"/>
  <c r="A1931" i="5"/>
  <c r="B1931" i="5" s="1"/>
  <c r="A1930" i="5"/>
  <c r="B1930" i="5" s="1"/>
  <c r="A1929" i="5"/>
  <c r="B1929" i="5" s="1"/>
  <c r="A1928" i="5"/>
  <c r="B1928" i="5" s="1"/>
  <c r="A1927" i="5"/>
  <c r="B1927" i="5" s="1"/>
  <c r="A1926" i="5"/>
  <c r="B1926" i="5" s="1"/>
  <c r="A1925" i="5"/>
  <c r="B1925" i="5" s="1"/>
  <c r="A1924" i="5"/>
  <c r="B1924" i="5" s="1"/>
  <c r="A1923" i="5"/>
  <c r="B1923" i="5" s="1"/>
  <c r="A1922" i="5"/>
  <c r="B1922" i="5" s="1"/>
  <c r="A1921" i="5"/>
  <c r="B1921" i="5" s="1"/>
  <c r="A1920" i="5"/>
  <c r="B1920" i="5" s="1"/>
  <c r="A1919" i="5"/>
  <c r="B1919" i="5" s="1"/>
  <c r="A1918" i="5"/>
  <c r="B1918" i="5" s="1"/>
  <c r="A1917" i="5"/>
  <c r="B1917" i="5" s="1"/>
  <c r="A1916" i="5"/>
  <c r="B1916" i="5" s="1"/>
  <c r="A1915" i="5"/>
  <c r="B1915" i="5" s="1"/>
  <c r="A1914" i="5"/>
  <c r="B1914" i="5" s="1"/>
  <c r="A1913" i="5"/>
  <c r="B1913" i="5" s="1"/>
  <c r="A1912" i="5"/>
  <c r="B1912" i="5" s="1"/>
  <c r="A1911" i="5"/>
  <c r="B1911" i="5" s="1"/>
  <c r="A1910" i="5"/>
  <c r="B1910" i="5" s="1"/>
  <c r="A1909" i="5"/>
  <c r="B1909" i="5" s="1"/>
  <c r="A1908" i="5"/>
  <c r="B1908" i="5" s="1"/>
  <c r="A1907" i="5"/>
  <c r="B1907" i="5" s="1"/>
  <c r="A1906" i="5"/>
  <c r="B1906" i="5" s="1"/>
  <c r="A1905" i="5"/>
  <c r="B1905" i="5" s="1"/>
  <c r="A1904" i="5"/>
  <c r="B1904" i="5" s="1"/>
  <c r="A1903" i="5"/>
  <c r="B1903" i="5" s="1"/>
  <c r="A1902" i="5"/>
  <c r="B1902" i="5" s="1"/>
  <c r="A1901" i="5"/>
  <c r="B1901" i="5" s="1"/>
  <c r="A1900" i="5"/>
  <c r="B1900" i="5" s="1"/>
  <c r="A1899" i="5"/>
  <c r="B1899" i="5" s="1"/>
  <c r="A1898" i="5"/>
  <c r="B1898" i="5" s="1"/>
  <c r="A1897" i="5"/>
  <c r="B1897" i="5" s="1"/>
  <c r="A1896" i="5"/>
  <c r="B1896" i="5" s="1"/>
  <c r="A1895" i="5"/>
  <c r="B1895" i="5" s="1"/>
  <c r="A1894" i="5"/>
  <c r="B1894" i="5" s="1"/>
  <c r="A1893" i="5"/>
  <c r="B1893" i="5" s="1"/>
  <c r="A1892" i="5"/>
  <c r="B1892" i="5" s="1"/>
  <c r="A1891" i="5"/>
  <c r="B1891" i="5" s="1"/>
  <c r="A1890" i="5"/>
  <c r="B1890" i="5" s="1"/>
  <c r="A1889" i="5"/>
  <c r="B1889" i="5" s="1"/>
  <c r="A1888" i="5"/>
  <c r="B1888" i="5" s="1"/>
  <c r="A1887" i="5"/>
  <c r="B1887" i="5" s="1"/>
  <c r="A1886" i="5"/>
  <c r="B1886" i="5" s="1"/>
  <c r="A1885" i="5"/>
  <c r="B1885" i="5" s="1"/>
  <c r="A1884" i="5"/>
  <c r="B1884" i="5" s="1"/>
  <c r="A1883" i="5"/>
  <c r="B1883" i="5" s="1"/>
  <c r="A1882" i="5"/>
  <c r="B1882" i="5" s="1"/>
  <c r="A1881" i="5"/>
  <c r="B1881" i="5" s="1"/>
  <c r="A1880" i="5"/>
  <c r="B1880" i="5" s="1"/>
  <c r="A1879" i="5"/>
  <c r="B1879" i="5" s="1"/>
  <c r="A1878" i="5"/>
  <c r="B1878" i="5" s="1"/>
  <c r="A1877" i="5"/>
  <c r="B1877" i="5" s="1"/>
  <c r="A1876" i="5"/>
  <c r="B1876" i="5" s="1"/>
  <c r="A1875" i="5"/>
  <c r="B1875" i="5" s="1"/>
  <c r="A1874" i="5"/>
  <c r="B1874" i="5" s="1"/>
  <c r="A1873" i="5"/>
  <c r="B1873" i="5" s="1"/>
  <c r="A1872" i="5"/>
  <c r="B1872" i="5" s="1"/>
  <c r="A1871" i="5"/>
  <c r="B1871" i="5" s="1"/>
  <c r="A1870" i="5"/>
  <c r="B1870" i="5" s="1"/>
  <c r="A1869" i="5"/>
  <c r="B1869" i="5" s="1"/>
  <c r="A1868" i="5"/>
  <c r="B1868" i="5" s="1"/>
  <c r="A1867" i="5"/>
  <c r="B1867" i="5" s="1"/>
  <c r="A1866" i="5"/>
  <c r="B1866" i="5" s="1"/>
  <c r="A1865" i="5"/>
  <c r="B1865" i="5" s="1"/>
  <c r="A1864" i="5"/>
  <c r="B1864" i="5" s="1"/>
  <c r="A1863" i="5"/>
  <c r="B1863" i="5" s="1"/>
  <c r="A1862" i="5"/>
  <c r="B1862" i="5" s="1"/>
  <c r="A1861" i="5"/>
  <c r="B1861" i="5" s="1"/>
  <c r="A1860" i="5"/>
  <c r="B1860" i="5" s="1"/>
  <c r="A1859" i="5"/>
  <c r="B1859" i="5" s="1"/>
  <c r="A1858" i="5"/>
  <c r="B1858" i="5" s="1"/>
  <c r="A1857" i="5"/>
  <c r="B1857" i="5" s="1"/>
  <c r="A1856" i="5"/>
  <c r="B1856" i="5" s="1"/>
  <c r="A1855" i="5"/>
  <c r="B1855" i="5" s="1"/>
  <c r="A1854" i="5"/>
  <c r="B1854" i="5" s="1"/>
  <c r="A1853" i="5"/>
  <c r="B1853" i="5" s="1"/>
  <c r="A1852" i="5"/>
  <c r="B1852" i="5" s="1"/>
  <c r="A1851" i="5"/>
  <c r="B1851" i="5" s="1"/>
  <c r="A1850" i="5"/>
  <c r="B1850" i="5" s="1"/>
  <c r="A1849" i="5"/>
  <c r="B1849" i="5" s="1"/>
  <c r="A1848" i="5"/>
  <c r="B1848" i="5" s="1"/>
  <c r="A1847" i="5"/>
  <c r="B1847" i="5" s="1"/>
  <c r="A1846" i="5"/>
  <c r="B1846" i="5" s="1"/>
  <c r="A1845" i="5"/>
  <c r="B1845" i="5" s="1"/>
  <c r="A1844" i="5"/>
  <c r="B1844" i="5" s="1"/>
  <c r="A1843" i="5"/>
  <c r="B1843" i="5" s="1"/>
  <c r="A1842" i="5"/>
  <c r="B1842" i="5" s="1"/>
  <c r="A1841" i="5"/>
  <c r="B1841" i="5" s="1"/>
  <c r="A1840" i="5"/>
  <c r="B1840" i="5" s="1"/>
  <c r="A1839" i="5"/>
  <c r="B1839" i="5" s="1"/>
  <c r="A1838" i="5"/>
  <c r="B1838" i="5" s="1"/>
  <c r="A1837" i="5"/>
  <c r="B1837" i="5" s="1"/>
  <c r="A1836" i="5"/>
  <c r="B1836" i="5" s="1"/>
  <c r="A1835" i="5"/>
  <c r="B1835" i="5" s="1"/>
  <c r="A1834" i="5"/>
  <c r="B1834" i="5" s="1"/>
  <c r="B1833" i="5"/>
  <c r="A1833" i="5"/>
  <c r="A1832" i="5"/>
  <c r="B1832" i="5" s="1"/>
  <c r="A1831" i="5"/>
  <c r="B1831" i="5" s="1"/>
  <c r="A1830" i="5"/>
  <c r="B1830" i="5" s="1"/>
  <c r="A1829" i="5"/>
  <c r="B1829" i="5" s="1"/>
  <c r="A1828" i="5"/>
  <c r="B1828" i="5" s="1"/>
  <c r="A1827" i="5"/>
  <c r="B1827" i="5" s="1"/>
  <c r="A1826" i="5"/>
  <c r="B1826" i="5" s="1"/>
  <c r="A1825" i="5"/>
  <c r="B1825" i="5" s="1"/>
  <c r="A1824" i="5"/>
  <c r="B1824" i="5" s="1"/>
  <c r="A1823" i="5"/>
  <c r="B1823" i="5" s="1"/>
  <c r="A1822" i="5"/>
  <c r="B1822" i="5" s="1"/>
  <c r="A1821" i="5"/>
  <c r="B1821" i="5" s="1"/>
  <c r="A1820" i="5"/>
  <c r="B1820" i="5" s="1"/>
  <c r="A1819" i="5"/>
  <c r="B1819" i="5" s="1"/>
  <c r="A1818" i="5"/>
  <c r="B1818" i="5" s="1"/>
  <c r="A1817" i="5"/>
  <c r="B1817" i="5" s="1"/>
  <c r="A1816" i="5"/>
  <c r="B1816" i="5" s="1"/>
  <c r="A1815" i="5"/>
  <c r="B1815" i="5" s="1"/>
  <c r="A1814" i="5"/>
  <c r="B1814" i="5" s="1"/>
  <c r="A1813" i="5"/>
  <c r="B1813" i="5" s="1"/>
  <c r="A1812" i="5"/>
  <c r="B1812" i="5" s="1"/>
  <c r="A1811" i="5"/>
  <c r="B1811" i="5" s="1"/>
  <c r="A1810" i="5"/>
  <c r="B1810" i="5" s="1"/>
  <c r="A1809" i="5"/>
  <c r="B1809" i="5" s="1"/>
  <c r="A1808" i="5"/>
  <c r="B1808" i="5" s="1"/>
  <c r="A1807" i="5"/>
  <c r="B1807" i="5" s="1"/>
  <c r="A1806" i="5"/>
  <c r="B1806" i="5" s="1"/>
  <c r="A1805" i="5"/>
  <c r="B1805" i="5" s="1"/>
  <c r="A1804" i="5"/>
  <c r="B1804" i="5" s="1"/>
  <c r="A1803" i="5"/>
  <c r="B1803" i="5" s="1"/>
  <c r="A1802" i="5"/>
  <c r="B1802" i="5" s="1"/>
  <c r="A1801" i="5"/>
  <c r="B1801" i="5" s="1"/>
  <c r="A1800" i="5"/>
  <c r="B1800" i="5" s="1"/>
  <c r="A1799" i="5"/>
  <c r="B1799" i="5" s="1"/>
  <c r="A1798" i="5"/>
  <c r="B1798" i="5" s="1"/>
  <c r="A1797" i="5"/>
  <c r="B1797" i="5" s="1"/>
  <c r="A1796" i="5"/>
  <c r="B1796" i="5" s="1"/>
  <c r="A1795" i="5"/>
  <c r="B1795" i="5" s="1"/>
  <c r="A1794" i="5"/>
  <c r="B1794" i="5" s="1"/>
  <c r="A1793" i="5"/>
  <c r="B1793" i="5" s="1"/>
  <c r="A1792" i="5"/>
  <c r="B1792" i="5" s="1"/>
  <c r="A1791" i="5"/>
  <c r="B1791" i="5" s="1"/>
  <c r="A1790" i="5"/>
  <c r="B1790" i="5" s="1"/>
  <c r="A1789" i="5"/>
  <c r="B1789" i="5" s="1"/>
  <c r="A1788" i="5"/>
  <c r="B1788" i="5" s="1"/>
  <c r="A1787" i="5"/>
  <c r="B1787" i="5" s="1"/>
  <c r="A1786" i="5"/>
  <c r="B1786" i="5" s="1"/>
  <c r="A1785" i="5"/>
  <c r="B1785" i="5" s="1"/>
  <c r="A1784" i="5"/>
  <c r="B1784" i="5" s="1"/>
  <c r="A1783" i="5"/>
  <c r="B1783" i="5" s="1"/>
  <c r="A1782" i="5"/>
  <c r="B1782" i="5" s="1"/>
  <c r="A1781" i="5"/>
  <c r="B1781" i="5" s="1"/>
  <c r="A1780" i="5"/>
  <c r="B1780" i="5" s="1"/>
  <c r="A1779" i="5"/>
  <c r="B1779" i="5" s="1"/>
  <c r="A1778" i="5"/>
  <c r="B1778" i="5" s="1"/>
  <c r="A1777" i="5"/>
  <c r="B1777" i="5" s="1"/>
  <c r="A1776" i="5"/>
  <c r="B1776" i="5" s="1"/>
  <c r="A1775" i="5"/>
  <c r="B1775" i="5" s="1"/>
  <c r="A1774" i="5"/>
  <c r="B1774" i="5" s="1"/>
  <c r="A1773" i="5"/>
  <c r="B1773" i="5" s="1"/>
  <c r="A1772" i="5"/>
  <c r="B1772" i="5" s="1"/>
  <c r="A1771" i="5"/>
  <c r="B1771" i="5" s="1"/>
  <c r="A1770" i="5"/>
  <c r="B1770" i="5" s="1"/>
  <c r="A1769" i="5"/>
  <c r="B1769" i="5" s="1"/>
  <c r="A1768" i="5"/>
  <c r="B1768" i="5" s="1"/>
  <c r="A1767" i="5"/>
  <c r="B1767" i="5" s="1"/>
  <c r="A1766" i="5"/>
  <c r="B1766" i="5" s="1"/>
  <c r="A1765" i="5"/>
  <c r="B1765" i="5" s="1"/>
  <c r="A1764" i="5"/>
  <c r="B1764" i="5" s="1"/>
  <c r="A1763" i="5"/>
  <c r="B1763" i="5" s="1"/>
  <c r="A1762" i="5"/>
  <c r="B1762" i="5" s="1"/>
  <c r="A1761" i="5"/>
  <c r="B1761" i="5" s="1"/>
  <c r="A1760" i="5"/>
  <c r="B1760" i="5" s="1"/>
  <c r="A1759" i="5"/>
  <c r="B1759" i="5" s="1"/>
  <c r="A1758" i="5"/>
  <c r="B1758" i="5" s="1"/>
  <c r="A1757" i="5"/>
  <c r="B1757" i="5" s="1"/>
  <c r="A1756" i="5"/>
  <c r="B1756" i="5" s="1"/>
  <c r="A1755" i="5"/>
  <c r="B1755" i="5" s="1"/>
  <c r="A1754" i="5"/>
  <c r="B1754" i="5" s="1"/>
  <c r="A1753" i="5"/>
  <c r="B1753" i="5" s="1"/>
  <c r="A1752" i="5"/>
  <c r="B1752" i="5" s="1"/>
  <c r="A1751" i="5"/>
  <c r="B1751" i="5" s="1"/>
  <c r="A1750" i="5"/>
  <c r="B1750" i="5" s="1"/>
  <c r="A1749" i="5"/>
  <c r="B1749" i="5" s="1"/>
  <c r="A1748" i="5"/>
  <c r="B1748" i="5" s="1"/>
  <c r="A1747" i="5"/>
  <c r="B1747" i="5" s="1"/>
  <c r="A1746" i="5"/>
  <c r="B1746" i="5" s="1"/>
  <c r="A1745" i="5"/>
  <c r="B1745" i="5" s="1"/>
  <c r="A1744" i="5"/>
  <c r="B1744" i="5" s="1"/>
  <c r="A1743" i="5"/>
  <c r="B1743" i="5" s="1"/>
  <c r="A1742" i="5"/>
  <c r="B1742" i="5" s="1"/>
  <c r="A1741" i="5"/>
  <c r="B1741" i="5" s="1"/>
  <c r="A1740" i="5"/>
  <c r="B1740" i="5" s="1"/>
  <c r="A1739" i="5"/>
  <c r="B1739" i="5" s="1"/>
  <c r="A1738" i="5"/>
  <c r="B1738" i="5" s="1"/>
  <c r="B1737" i="5"/>
  <c r="A1737" i="5"/>
  <c r="A1736" i="5"/>
  <c r="B1736" i="5" s="1"/>
  <c r="A1735" i="5"/>
  <c r="B1735" i="5" s="1"/>
  <c r="A1734" i="5"/>
  <c r="B1734" i="5" s="1"/>
  <c r="A1733" i="5"/>
  <c r="B1733" i="5" s="1"/>
  <c r="A1732" i="5"/>
  <c r="B1732" i="5" s="1"/>
  <c r="A1731" i="5"/>
  <c r="B1731" i="5" s="1"/>
  <c r="A1730" i="5"/>
  <c r="B1730" i="5" s="1"/>
  <c r="A1729" i="5"/>
  <c r="B1729" i="5" s="1"/>
  <c r="A1728" i="5"/>
  <c r="B1728" i="5" s="1"/>
  <c r="A1727" i="5"/>
  <c r="B1727" i="5" s="1"/>
  <c r="A1726" i="5"/>
  <c r="B1726" i="5" s="1"/>
  <c r="A1725" i="5"/>
  <c r="B1725" i="5" s="1"/>
  <c r="A1724" i="5"/>
  <c r="B1724" i="5" s="1"/>
  <c r="A1723" i="5"/>
  <c r="B1723" i="5" s="1"/>
  <c r="A1722" i="5"/>
  <c r="B1722" i="5" s="1"/>
  <c r="A1721" i="5"/>
  <c r="B1721" i="5" s="1"/>
  <c r="A1720" i="5"/>
  <c r="B1720" i="5" s="1"/>
  <c r="A1719" i="5"/>
  <c r="B1719" i="5" s="1"/>
  <c r="A1718" i="5"/>
  <c r="B1718" i="5" s="1"/>
  <c r="A1717" i="5"/>
  <c r="B1717" i="5" s="1"/>
  <c r="A1716" i="5"/>
  <c r="B1716" i="5" s="1"/>
  <c r="A1715" i="5"/>
  <c r="B1715" i="5" s="1"/>
  <c r="A1714" i="5"/>
  <c r="B1714" i="5" s="1"/>
  <c r="A1713" i="5"/>
  <c r="B1713" i="5" s="1"/>
  <c r="A1712" i="5"/>
  <c r="B1712" i="5" s="1"/>
  <c r="A1711" i="5"/>
  <c r="B1711" i="5" s="1"/>
  <c r="A1710" i="5"/>
  <c r="B1710" i="5" s="1"/>
  <c r="A1709" i="5"/>
  <c r="B1709" i="5" s="1"/>
  <c r="A1708" i="5"/>
  <c r="B1708" i="5" s="1"/>
  <c r="A1707" i="5"/>
  <c r="B1707" i="5" s="1"/>
  <c r="A1706" i="5"/>
  <c r="B1706" i="5" s="1"/>
  <c r="A1705" i="5"/>
  <c r="B1705" i="5" s="1"/>
  <c r="A1704" i="5"/>
  <c r="B1704" i="5" s="1"/>
  <c r="A1703" i="5"/>
  <c r="B1703" i="5" s="1"/>
  <c r="A1702" i="5"/>
  <c r="B1702" i="5" s="1"/>
  <c r="A1701" i="5"/>
  <c r="B1701" i="5" s="1"/>
  <c r="A1700" i="5"/>
  <c r="B1700" i="5" s="1"/>
  <c r="A1699" i="5"/>
  <c r="B1699" i="5" s="1"/>
  <c r="A1698" i="5"/>
  <c r="B1698" i="5" s="1"/>
  <c r="A1697" i="5"/>
  <c r="B1697" i="5" s="1"/>
  <c r="A1696" i="5"/>
  <c r="B1696" i="5" s="1"/>
  <c r="A1695" i="5"/>
  <c r="B1695" i="5" s="1"/>
  <c r="A1694" i="5"/>
  <c r="B1694" i="5" s="1"/>
  <c r="A1693" i="5"/>
  <c r="B1693" i="5" s="1"/>
  <c r="A1692" i="5"/>
  <c r="B1692" i="5" s="1"/>
  <c r="A1691" i="5"/>
  <c r="B1691" i="5" s="1"/>
  <c r="A1690" i="5"/>
  <c r="B1690" i="5" s="1"/>
  <c r="A1689" i="5"/>
  <c r="B1689" i="5" s="1"/>
  <c r="A1688" i="5"/>
  <c r="B1688" i="5" s="1"/>
  <c r="A1687" i="5"/>
  <c r="B1687" i="5" s="1"/>
  <c r="A1686" i="5"/>
  <c r="B1686" i="5" s="1"/>
  <c r="A1685" i="5"/>
  <c r="B1685" i="5" s="1"/>
  <c r="A1684" i="5"/>
  <c r="B1684" i="5" s="1"/>
  <c r="A1683" i="5"/>
  <c r="B1683" i="5" s="1"/>
  <c r="A1682" i="5"/>
  <c r="B1682" i="5" s="1"/>
  <c r="A1681" i="5"/>
  <c r="B1681" i="5" s="1"/>
  <c r="A1680" i="5"/>
  <c r="B1680" i="5" s="1"/>
  <c r="A1679" i="5"/>
  <c r="B1679" i="5" s="1"/>
  <c r="A1678" i="5"/>
  <c r="B1678" i="5" s="1"/>
  <c r="A1677" i="5"/>
  <c r="B1677" i="5" s="1"/>
  <c r="A1676" i="5"/>
  <c r="B1676" i="5" s="1"/>
  <c r="A1675" i="5"/>
  <c r="B1675" i="5" s="1"/>
  <c r="A1674" i="5"/>
  <c r="B1674" i="5" s="1"/>
  <c r="A1673" i="5"/>
  <c r="B1673" i="5" s="1"/>
  <c r="A1672" i="5"/>
  <c r="B1672" i="5" s="1"/>
  <c r="A1671" i="5"/>
  <c r="B1671" i="5" s="1"/>
  <c r="A1670" i="5"/>
  <c r="B1670" i="5" s="1"/>
  <c r="A1669" i="5"/>
  <c r="B1669" i="5" s="1"/>
  <c r="A1668" i="5"/>
  <c r="B1668" i="5" s="1"/>
  <c r="A1667" i="5"/>
  <c r="B1667" i="5" s="1"/>
  <c r="A1666" i="5"/>
  <c r="B1666" i="5" s="1"/>
  <c r="A1665" i="5"/>
  <c r="B1665" i="5" s="1"/>
  <c r="A1664" i="5"/>
  <c r="B1664" i="5" s="1"/>
  <c r="A1663" i="5"/>
  <c r="B1663" i="5" s="1"/>
  <c r="A1662" i="5"/>
  <c r="B1662" i="5" s="1"/>
  <c r="A1661" i="5"/>
  <c r="B1661" i="5" s="1"/>
  <c r="A1660" i="5"/>
  <c r="B1660" i="5" s="1"/>
  <c r="A1659" i="5"/>
  <c r="B1659" i="5" s="1"/>
  <c r="A1658" i="5"/>
  <c r="B1658" i="5" s="1"/>
  <c r="A1657" i="5"/>
  <c r="B1657" i="5" s="1"/>
  <c r="A1656" i="5"/>
  <c r="B1656" i="5" s="1"/>
  <c r="A1655" i="5"/>
  <c r="B1655" i="5" s="1"/>
  <c r="A1654" i="5"/>
  <c r="B1654" i="5" s="1"/>
  <c r="A1653" i="5"/>
  <c r="B1653" i="5" s="1"/>
  <c r="A1652" i="5"/>
  <c r="B1652" i="5" s="1"/>
  <c r="A1651" i="5"/>
  <c r="B1651" i="5" s="1"/>
  <c r="A1650" i="5"/>
  <c r="B1650" i="5" s="1"/>
  <c r="A1649" i="5"/>
  <c r="B1649" i="5" s="1"/>
  <c r="A1648" i="5"/>
  <c r="B1648" i="5" s="1"/>
  <c r="A1647" i="5"/>
  <c r="B1647" i="5" s="1"/>
  <c r="A1646" i="5"/>
  <c r="B1646" i="5" s="1"/>
  <c r="A1645" i="5"/>
  <c r="B1645" i="5" s="1"/>
  <c r="A1644" i="5"/>
  <c r="B1644" i="5" s="1"/>
  <c r="A1643" i="5"/>
  <c r="B1643" i="5" s="1"/>
  <c r="A1642" i="5"/>
  <c r="B1642" i="5" s="1"/>
  <c r="A1641" i="5"/>
  <c r="B1641" i="5" s="1"/>
  <c r="A1640" i="5"/>
  <c r="B1640" i="5" s="1"/>
  <c r="A1639" i="5"/>
  <c r="B1639" i="5" s="1"/>
  <c r="A1638" i="5"/>
  <c r="B1638" i="5" s="1"/>
  <c r="A1637" i="5"/>
  <c r="B1637" i="5" s="1"/>
  <c r="A1636" i="5"/>
  <c r="B1636" i="5" s="1"/>
  <c r="A1635" i="5"/>
  <c r="B1635" i="5" s="1"/>
  <c r="A1634" i="5"/>
  <c r="B1634" i="5" s="1"/>
  <c r="A1633" i="5"/>
  <c r="B1633" i="5" s="1"/>
  <c r="A1632" i="5"/>
  <c r="B1632" i="5" s="1"/>
  <c r="A1631" i="5"/>
  <c r="B1631" i="5" s="1"/>
  <c r="A1630" i="5"/>
  <c r="B1630" i="5" s="1"/>
  <c r="A1629" i="5"/>
  <c r="B1629" i="5" s="1"/>
  <c r="A1628" i="5"/>
  <c r="B1628" i="5" s="1"/>
  <c r="A1627" i="5"/>
  <c r="B1627" i="5" s="1"/>
  <c r="A1626" i="5"/>
  <c r="B1626" i="5" s="1"/>
  <c r="A1625" i="5"/>
  <c r="B1625" i="5" s="1"/>
  <c r="A1624" i="5"/>
  <c r="B1624" i="5" s="1"/>
  <c r="A1623" i="5"/>
  <c r="B1623" i="5" s="1"/>
  <c r="A1622" i="5"/>
  <c r="B1622" i="5" s="1"/>
  <c r="A1621" i="5"/>
  <c r="B1621" i="5" s="1"/>
  <c r="A1620" i="5"/>
  <c r="B1620" i="5" s="1"/>
  <c r="A1619" i="5"/>
  <c r="B1619" i="5" s="1"/>
  <c r="A1618" i="5"/>
  <c r="B1618" i="5" s="1"/>
  <c r="A1617" i="5"/>
  <c r="B1617" i="5" s="1"/>
  <c r="A1616" i="5"/>
  <c r="B1616" i="5" s="1"/>
  <c r="A1615" i="5"/>
  <c r="B1615" i="5" s="1"/>
  <c r="A1614" i="5"/>
  <c r="B1614" i="5" s="1"/>
  <c r="A1613" i="5"/>
  <c r="B1613" i="5" s="1"/>
  <c r="A1612" i="5"/>
  <c r="B1612" i="5" s="1"/>
  <c r="A1611" i="5"/>
  <c r="B1611" i="5" s="1"/>
  <c r="A1610" i="5"/>
  <c r="B1610" i="5" s="1"/>
  <c r="B1609" i="5"/>
  <c r="A1609" i="5"/>
  <c r="A1608" i="5"/>
  <c r="B1608" i="5" s="1"/>
  <c r="A1607" i="5"/>
  <c r="B1607" i="5" s="1"/>
  <c r="A1606" i="5"/>
  <c r="B1606" i="5" s="1"/>
  <c r="A1605" i="5"/>
  <c r="B1605" i="5" s="1"/>
  <c r="A1604" i="5"/>
  <c r="B1604" i="5" s="1"/>
  <c r="A1603" i="5"/>
  <c r="B1603" i="5" s="1"/>
  <c r="A1602" i="5"/>
  <c r="B1602" i="5" s="1"/>
  <c r="A1601" i="5"/>
  <c r="B1601" i="5" s="1"/>
  <c r="A1600" i="5"/>
  <c r="B1600" i="5" s="1"/>
  <c r="A1599" i="5"/>
  <c r="B1599" i="5" s="1"/>
  <c r="A1598" i="5"/>
  <c r="B1598" i="5" s="1"/>
  <c r="A1597" i="5"/>
  <c r="B1597" i="5" s="1"/>
  <c r="A1596" i="5"/>
  <c r="B1596" i="5" s="1"/>
  <c r="A1595" i="5"/>
  <c r="B1595" i="5" s="1"/>
  <c r="A1594" i="5"/>
  <c r="B1594" i="5" s="1"/>
  <c r="A1593" i="5"/>
  <c r="B1593" i="5" s="1"/>
  <c r="A1592" i="5"/>
  <c r="B1592" i="5" s="1"/>
  <c r="A1591" i="5"/>
  <c r="B1591" i="5" s="1"/>
  <c r="A1590" i="5"/>
  <c r="B1590" i="5" s="1"/>
  <c r="A1589" i="5"/>
  <c r="B1589" i="5" s="1"/>
  <c r="A1588" i="5"/>
  <c r="B1588" i="5" s="1"/>
  <c r="A1587" i="5"/>
  <c r="B1587" i="5" s="1"/>
  <c r="A1586" i="5"/>
  <c r="B1586" i="5" s="1"/>
  <c r="A1585" i="5"/>
  <c r="B1585" i="5" s="1"/>
  <c r="A1584" i="5"/>
  <c r="B1584" i="5" s="1"/>
  <c r="A1583" i="5"/>
  <c r="B1583" i="5" s="1"/>
  <c r="A1582" i="5"/>
  <c r="B1582" i="5" s="1"/>
  <c r="A1581" i="5"/>
  <c r="B1581" i="5" s="1"/>
  <c r="A1580" i="5"/>
  <c r="B1580" i="5" s="1"/>
  <c r="A1579" i="5"/>
  <c r="B1579" i="5" s="1"/>
  <c r="A1578" i="5"/>
  <c r="B1578" i="5" s="1"/>
  <c r="A1577" i="5"/>
  <c r="B1577" i="5" s="1"/>
  <c r="A1576" i="5"/>
  <c r="B1576" i="5" s="1"/>
  <c r="A1575" i="5"/>
  <c r="B1575" i="5" s="1"/>
  <c r="A1574" i="5"/>
  <c r="B1574" i="5" s="1"/>
  <c r="A1573" i="5"/>
  <c r="B1573" i="5" s="1"/>
  <c r="A1572" i="5"/>
  <c r="B1572" i="5" s="1"/>
  <c r="A1571" i="5"/>
  <c r="B1571" i="5" s="1"/>
  <c r="A1570" i="5"/>
  <c r="B1570" i="5" s="1"/>
  <c r="A1569" i="5"/>
  <c r="B1569" i="5" s="1"/>
  <c r="A1568" i="5"/>
  <c r="B1568" i="5" s="1"/>
  <c r="A1567" i="5"/>
  <c r="B1567" i="5" s="1"/>
  <c r="A1566" i="5"/>
  <c r="B1566" i="5" s="1"/>
  <c r="A1565" i="5"/>
  <c r="B1565" i="5" s="1"/>
  <c r="A1564" i="5"/>
  <c r="B1564" i="5" s="1"/>
  <c r="A1563" i="5"/>
  <c r="B1563" i="5" s="1"/>
  <c r="A1562" i="5"/>
  <c r="B1562" i="5" s="1"/>
  <c r="A1561" i="5"/>
  <c r="B1561" i="5" s="1"/>
  <c r="A1560" i="5"/>
  <c r="B1560" i="5" s="1"/>
  <c r="A1559" i="5"/>
  <c r="B1559" i="5" s="1"/>
  <c r="A1558" i="5"/>
  <c r="B1558" i="5" s="1"/>
  <c r="A1557" i="5"/>
  <c r="B1557" i="5" s="1"/>
  <c r="A1556" i="5"/>
  <c r="B1556" i="5" s="1"/>
  <c r="A1555" i="5"/>
  <c r="B1555" i="5" s="1"/>
  <c r="A1554" i="5"/>
  <c r="B1554" i="5" s="1"/>
  <c r="A1553" i="5"/>
  <c r="B1553" i="5" s="1"/>
  <c r="A1552" i="5"/>
  <c r="B1552" i="5" s="1"/>
  <c r="A1551" i="5"/>
  <c r="B1551" i="5" s="1"/>
  <c r="A1550" i="5"/>
  <c r="B1550" i="5" s="1"/>
  <c r="A1549" i="5"/>
  <c r="B1549" i="5" s="1"/>
  <c r="A1548" i="5"/>
  <c r="B1548" i="5" s="1"/>
  <c r="A1547" i="5"/>
  <c r="B1547" i="5" s="1"/>
  <c r="A1546" i="5"/>
  <c r="B1546" i="5" s="1"/>
  <c r="A1545" i="5"/>
  <c r="B1545" i="5" s="1"/>
  <c r="A1544" i="5"/>
  <c r="B1544" i="5" s="1"/>
  <c r="A1543" i="5"/>
  <c r="B1543" i="5" s="1"/>
  <c r="A1542" i="5"/>
  <c r="B1542" i="5" s="1"/>
  <c r="A1541" i="5"/>
  <c r="B1541" i="5" s="1"/>
  <c r="A1540" i="5"/>
  <c r="B1540" i="5" s="1"/>
  <c r="A1539" i="5"/>
  <c r="B1539" i="5" s="1"/>
  <c r="A1538" i="5"/>
  <c r="B1538" i="5" s="1"/>
  <c r="A1537" i="5"/>
  <c r="B1537" i="5" s="1"/>
  <c r="A1536" i="5"/>
  <c r="B1536" i="5" s="1"/>
  <c r="A1535" i="5"/>
  <c r="B1535" i="5" s="1"/>
  <c r="A1534" i="5"/>
  <c r="B1534" i="5" s="1"/>
  <c r="A1533" i="5"/>
  <c r="B1533" i="5" s="1"/>
  <c r="A1532" i="5"/>
  <c r="B1532" i="5" s="1"/>
  <c r="A1531" i="5"/>
  <c r="B1531" i="5" s="1"/>
  <c r="A1530" i="5"/>
  <c r="B1530" i="5" s="1"/>
  <c r="A1529" i="5"/>
  <c r="B1529" i="5" s="1"/>
  <c r="A1528" i="5"/>
  <c r="B1528" i="5" s="1"/>
  <c r="A1527" i="5"/>
  <c r="B1527" i="5" s="1"/>
  <c r="A1526" i="5"/>
  <c r="B1526" i="5" s="1"/>
  <c r="A1525" i="5"/>
  <c r="B1525" i="5" s="1"/>
  <c r="A1524" i="5"/>
  <c r="B1524" i="5" s="1"/>
  <c r="A1523" i="5"/>
  <c r="B1523" i="5" s="1"/>
  <c r="A1522" i="5"/>
  <c r="B1522" i="5" s="1"/>
  <c r="A1521" i="5"/>
  <c r="B1521" i="5" s="1"/>
  <c r="A1520" i="5"/>
  <c r="B1520" i="5" s="1"/>
  <c r="A1519" i="5"/>
  <c r="B1519" i="5" s="1"/>
  <c r="A1518" i="5"/>
  <c r="B1518" i="5" s="1"/>
  <c r="A1517" i="5"/>
  <c r="B1517" i="5" s="1"/>
  <c r="A1516" i="5"/>
  <c r="B1516" i="5" s="1"/>
  <c r="A1515" i="5"/>
  <c r="B1515" i="5" s="1"/>
  <c r="A1514" i="5"/>
  <c r="B1514" i="5" s="1"/>
  <c r="A1513" i="5"/>
  <c r="B1513" i="5" s="1"/>
  <c r="A1512" i="5"/>
  <c r="B1512" i="5" s="1"/>
  <c r="A1511" i="5"/>
  <c r="B1511" i="5" s="1"/>
  <c r="A1510" i="5"/>
  <c r="B1510" i="5" s="1"/>
  <c r="A1509" i="5"/>
  <c r="B1509" i="5" s="1"/>
  <c r="A1508" i="5"/>
  <c r="B1508" i="5" s="1"/>
  <c r="A1507" i="5"/>
  <c r="B1507" i="5" s="1"/>
  <c r="A1506" i="5"/>
  <c r="B1506" i="5" s="1"/>
  <c r="A1505" i="5"/>
  <c r="B1505" i="5" s="1"/>
  <c r="A1504" i="5"/>
  <c r="B1504" i="5" s="1"/>
  <c r="A1503" i="5"/>
  <c r="B1503" i="5" s="1"/>
  <c r="A1502" i="5"/>
  <c r="B1502" i="5" s="1"/>
  <c r="A1501" i="5"/>
  <c r="B1501" i="5" s="1"/>
  <c r="A1500" i="5"/>
  <c r="B1500" i="5" s="1"/>
  <c r="A1499" i="5"/>
  <c r="B1499" i="5" s="1"/>
  <c r="A1498" i="5"/>
  <c r="B1498" i="5" s="1"/>
  <c r="A1497" i="5"/>
  <c r="B1497" i="5" s="1"/>
  <c r="A1496" i="5"/>
  <c r="B1496" i="5" s="1"/>
  <c r="A1495" i="5"/>
  <c r="B1495" i="5" s="1"/>
  <c r="A1494" i="5"/>
  <c r="B1494" i="5" s="1"/>
  <c r="A1493" i="5"/>
  <c r="B1493" i="5" s="1"/>
  <c r="A1492" i="5"/>
  <c r="B1492" i="5" s="1"/>
  <c r="A1491" i="5"/>
  <c r="B1491" i="5" s="1"/>
  <c r="A1490" i="5"/>
  <c r="B1490" i="5" s="1"/>
  <c r="A1489" i="5"/>
  <c r="B1489" i="5" s="1"/>
  <c r="A1488" i="5"/>
  <c r="B1488" i="5" s="1"/>
  <c r="A1487" i="5"/>
  <c r="B1487" i="5" s="1"/>
  <c r="A1486" i="5"/>
  <c r="B1486" i="5" s="1"/>
  <c r="A1485" i="5"/>
  <c r="B1485" i="5" s="1"/>
  <c r="A1484" i="5"/>
  <c r="B1484" i="5" s="1"/>
  <c r="A1483" i="5"/>
  <c r="B1483" i="5" s="1"/>
  <c r="A1482" i="5"/>
  <c r="B1482" i="5" s="1"/>
  <c r="A1481" i="5"/>
  <c r="B1481" i="5" s="1"/>
  <c r="A1480" i="5"/>
  <c r="B1480" i="5" s="1"/>
  <c r="A1479" i="5"/>
  <c r="B1479" i="5" s="1"/>
  <c r="A1478" i="5"/>
  <c r="B1478" i="5" s="1"/>
  <c r="A1477" i="5"/>
  <c r="B1477" i="5" s="1"/>
  <c r="A1476" i="5"/>
  <c r="B1476" i="5" s="1"/>
  <c r="A1475" i="5"/>
  <c r="B1475" i="5" s="1"/>
  <c r="A1474" i="5"/>
  <c r="B1474" i="5" s="1"/>
  <c r="A1473" i="5"/>
  <c r="B1473" i="5" s="1"/>
  <c r="A1472" i="5"/>
  <c r="B1472" i="5" s="1"/>
  <c r="A1471" i="5"/>
  <c r="B1471" i="5" s="1"/>
  <c r="A1470" i="5"/>
  <c r="B1470" i="5" s="1"/>
  <c r="A1469" i="5"/>
  <c r="B1469" i="5" s="1"/>
  <c r="A1468" i="5"/>
  <c r="B1468" i="5" s="1"/>
  <c r="A1467" i="5"/>
  <c r="B1467" i="5" s="1"/>
  <c r="A1466" i="5"/>
  <c r="B1466" i="5" s="1"/>
  <c r="A1465" i="5"/>
  <c r="B1465" i="5" s="1"/>
  <c r="A1464" i="5"/>
  <c r="B1464" i="5" s="1"/>
  <c r="A1463" i="5"/>
  <c r="B1463" i="5" s="1"/>
  <c r="A1462" i="5"/>
  <c r="B1462" i="5" s="1"/>
  <c r="A1461" i="5"/>
  <c r="B1461" i="5" s="1"/>
  <c r="A1460" i="5"/>
  <c r="B1460" i="5" s="1"/>
  <c r="A1459" i="5"/>
  <c r="B1459" i="5" s="1"/>
  <c r="A1458" i="5"/>
  <c r="B1458" i="5" s="1"/>
  <c r="A1457" i="5"/>
  <c r="B1457" i="5" s="1"/>
  <c r="A1456" i="5"/>
  <c r="B1456" i="5" s="1"/>
  <c r="A1455" i="5"/>
  <c r="B1455" i="5" s="1"/>
  <c r="A1454" i="5"/>
  <c r="B1454" i="5" s="1"/>
  <c r="A1453" i="5"/>
  <c r="B1453" i="5" s="1"/>
  <c r="A1452" i="5"/>
  <c r="B1452" i="5" s="1"/>
  <c r="A1451" i="5"/>
  <c r="B1451" i="5" s="1"/>
  <c r="A1450" i="5"/>
  <c r="B1450" i="5" s="1"/>
  <c r="A1449" i="5"/>
  <c r="B1449" i="5" s="1"/>
  <c r="A1448" i="5"/>
  <c r="B1448" i="5" s="1"/>
  <c r="A1447" i="5"/>
  <c r="B1447" i="5" s="1"/>
  <c r="A1446" i="5"/>
  <c r="B1446" i="5" s="1"/>
  <c r="A1445" i="5"/>
  <c r="B1445" i="5" s="1"/>
  <c r="A1444" i="5"/>
  <c r="B1444" i="5" s="1"/>
  <c r="A1443" i="5"/>
  <c r="B1443" i="5" s="1"/>
  <c r="A1442" i="5"/>
  <c r="B1442" i="5" s="1"/>
  <c r="A1441" i="5"/>
  <c r="B1441" i="5" s="1"/>
  <c r="A1440" i="5"/>
  <c r="B1440" i="5" s="1"/>
  <c r="A1439" i="5"/>
  <c r="B1439" i="5" s="1"/>
  <c r="A1438" i="5"/>
  <c r="B1438" i="5" s="1"/>
  <c r="A1437" i="5"/>
  <c r="B1437" i="5" s="1"/>
  <c r="A1436" i="5"/>
  <c r="B1436" i="5" s="1"/>
  <c r="A1435" i="5"/>
  <c r="B1435" i="5" s="1"/>
  <c r="A1434" i="5"/>
  <c r="B1434" i="5" s="1"/>
  <c r="A1433" i="5"/>
  <c r="B1433" i="5" s="1"/>
  <c r="A1432" i="5"/>
  <c r="B1432" i="5" s="1"/>
  <c r="A1431" i="5"/>
  <c r="B1431" i="5" s="1"/>
  <c r="A1430" i="5"/>
  <c r="B1430" i="5" s="1"/>
  <c r="A1429" i="5"/>
  <c r="B1429" i="5" s="1"/>
  <c r="A1428" i="5"/>
  <c r="B1428" i="5" s="1"/>
  <c r="A1427" i="5"/>
  <c r="B1427" i="5" s="1"/>
  <c r="A1426" i="5"/>
  <c r="B1426" i="5" s="1"/>
  <c r="A1425" i="5"/>
  <c r="B1425" i="5" s="1"/>
  <c r="A1424" i="5"/>
  <c r="B1424" i="5" s="1"/>
  <c r="A1423" i="5"/>
  <c r="B1423" i="5" s="1"/>
  <c r="A1422" i="5"/>
  <c r="B1422" i="5" s="1"/>
  <c r="A1421" i="5"/>
  <c r="B1421" i="5" s="1"/>
  <c r="A1420" i="5"/>
  <c r="B1420" i="5" s="1"/>
  <c r="A1419" i="5"/>
  <c r="B1419" i="5" s="1"/>
  <c r="A1418" i="5"/>
  <c r="B1418" i="5" s="1"/>
  <c r="A1417" i="5"/>
  <c r="B1417" i="5" s="1"/>
  <c r="A1416" i="5"/>
  <c r="B1416" i="5" s="1"/>
  <c r="A1415" i="5"/>
  <c r="B1415" i="5" s="1"/>
  <c r="A1414" i="5"/>
  <c r="B1414" i="5" s="1"/>
  <c r="A1413" i="5"/>
  <c r="B1413" i="5" s="1"/>
  <c r="A1412" i="5"/>
  <c r="B1412" i="5" s="1"/>
  <c r="A1411" i="5"/>
  <c r="B1411" i="5" s="1"/>
  <c r="A1410" i="5"/>
  <c r="B1410" i="5" s="1"/>
  <c r="A1409" i="5"/>
  <c r="B1409" i="5" s="1"/>
  <c r="A1408" i="5"/>
  <c r="B1408" i="5" s="1"/>
  <c r="A1407" i="5"/>
  <c r="B1407" i="5" s="1"/>
  <c r="A1406" i="5"/>
  <c r="B1406" i="5" s="1"/>
  <c r="A1405" i="5"/>
  <c r="B1405" i="5" s="1"/>
  <c r="A1404" i="5"/>
  <c r="B1404" i="5" s="1"/>
  <c r="A1403" i="5"/>
  <c r="B1403" i="5" s="1"/>
  <c r="A1402" i="5"/>
  <c r="B1402" i="5" s="1"/>
  <c r="A1401" i="5"/>
  <c r="B1401" i="5" s="1"/>
  <c r="A1400" i="5"/>
  <c r="B1400" i="5" s="1"/>
  <c r="A1399" i="5"/>
  <c r="B1399" i="5" s="1"/>
  <c r="A1398" i="5"/>
  <c r="B1398" i="5" s="1"/>
  <c r="A1397" i="5"/>
  <c r="B1397" i="5" s="1"/>
  <c r="A1396" i="5"/>
  <c r="B1396" i="5" s="1"/>
  <c r="A1395" i="5"/>
  <c r="B1395" i="5" s="1"/>
  <c r="A1394" i="5"/>
  <c r="B1394" i="5" s="1"/>
  <c r="A1393" i="5"/>
  <c r="B1393" i="5" s="1"/>
  <c r="A1392" i="5"/>
  <c r="B1392" i="5" s="1"/>
  <c r="A1391" i="5"/>
  <c r="B1391" i="5" s="1"/>
  <c r="A1390" i="5"/>
  <c r="B1390" i="5" s="1"/>
  <c r="A1389" i="5"/>
  <c r="B1389" i="5" s="1"/>
  <c r="A1388" i="5"/>
  <c r="B1388" i="5" s="1"/>
  <c r="A1387" i="5"/>
  <c r="B1387" i="5" s="1"/>
  <c r="A1386" i="5"/>
  <c r="B1386" i="5" s="1"/>
  <c r="A1385" i="5"/>
  <c r="B1385" i="5" s="1"/>
  <c r="A1384" i="5"/>
  <c r="B1384" i="5" s="1"/>
  <c r="A1383" i="5"/>
  <c r="B1383" i="5" s="1"/>
  <c r="A1382" i="5"/>
  <c r="B1382" i="5" s="1"/>
  <c r="A1381" i="5"/>
  <c r="B1381" i="5" s="1"/>
  <c r="A1380" i="5"/>
  <c r="B1380" i="5" s="1"/>
  <c r="A1379" i="5"/>
  <c r="B1379" i="5" s="1"/>
  <c r="A1378" i="5"/>
  <c r="B1378" i="5" s="1"/>
  <c r="A1377" i="5"/>
  <c r="B1377" i="5" s="1"/>
  <c r="A1376" i="5"/>
  <c r="B1376" i="5" s="1"/>
  <c r="A1375" i="5"/>
  <c r="B1375" i="5" s="1"/>
  <c r="A1374" i="5"/>
  <c r="B1374" i="5" s="1"/>
  <c r="A1373" i="5"/>
  <c r="B1373" i="5" s="1"/>
  <c r="A1372" i="5"/>
  <c r="B1372" i="5" s="1"/>
  <c r="A1371" i="5"/>
  <c r="B1371" i="5" s="1"/>
  <c r="A1370" i="5"/>
  <c r="B1370" i="5" s="1"/>
  <c r="A1369" i="5"/>
  <c r="B1369" i="5" s="1"/>
  <c r="A1368" i="5"/>
  <c r="B1368" i="5" s="1"/>
  <c r="A1367" i="5"/>
  <c r="B1367" i="5" s="1"/>
  <c r="A1366" i="5"/>
  <c r="B1366" i="5" s="1"/>
  <c r="A1365" i="5"/>
  <c r="B1365" i="5" s="1"/>
  <c r="A1364" i="5"/>
  <c r="B1364" i="5" s="1"/>
  <c r="A1363" i="5"/>
  <c r="B1363" i="5" s="1"/>
  <c r="A1362" i="5"/>
  <c r="B1362" i="5" s="1"/>
  <c r="A1361" i="5"/>
  <c r="B1361" i="5" s="1"/>
  <c r="A1360" i="5"/>
  <c r="B1360" i="5" s="1"/>
  <c r="A1359" i="5"/>
  <c r="B1359" i="5" s="1"/>
  <c r="A1358" i="5"/>
  <c r="B1358" i="5" s="1"/>
  <c r="A1357" i="5"/>
  <c r="B1357" i="5" s="1"/>
  <c r="A1356" i="5"/>
  <c r="B1356" i="5" s="1"/>
  <c r="A1355" i="5"/>
  <c r="B1355" i="5" s="1"/>
  <c r="A1354" i="5"/>
  <c r="B1354" i="5" s="1"/>
  <c r="A1353" i="5"/>
  <c r="B1353" i="5" s="1"/>
  <c r="A1352" i="5"/>
  <c r="B1352" i="5" s="1"/>
  <c r="A1351" i="5"/>
  <c r="B1351" i="5" s="1"/>
  <c r="A1350" i="5"/>
  <c r="B1350" i="5" s="1"/>
  <c r="A1349" i="5"/>
  <c r="B1349" i="5" s="1"/>
  <c r="A1348" i="5"/>
  <c r="B1348" i="5" s="1"/>
  <c r="A1347" i="5"/>
  <c r="B1347" i="5" s="1"/>
  <c r="A1346" i="5"/>
  <c r="B1346" i="5" s="1"/>
  <c r="A1345" i="5"/>
  <c r="B1345" i="5" s="1"/>
  <c r="A1344" i="5"/>
  <c r="B1344" i="5" s="1"/>
  <c r="A1343" i="5"/>
  <c r="B1343" i="5" s="1"/>
  <c r="A1342" i="5"/>
  <c r="B1342" i="5" s="1"/>
  <c r="A1341" i="5"/>
  <c r="B1341" i="5" s="1"/>
  <c r="A1340" i="5"/>
  <c r="B1340" i="5" s="1"/>
  <c r="A1339" i="5"/>
  <c r="B1339" i="5" s="1"/>
  <c r="A1338" i="5"/>
  <c r="B1338" i="5" s="1"/>
  <c r="A1337" i="5"/>
  <c r="B1337" i="5" s="1"/>
  <c r="A1336" i="5"/>
  <c r="B1336" i="5" s="1"/>
  <c r="A1335" i="5"/>
  <c r="B1335" i="5" s="1"/>
  <c r="A1334" i="5"/>
  <c r="B1334" i="5" s="1"/>
  <c r="A1333" i="5"/>
  <c r="B1333" i="5" s="1"/>
  <c r="A1332" i="5"/>
  <c r="B1332" i="5" s="1"/>
  <c r="A1331" i="5"/>
  <c r="B1331" i="5" s="1"/>
  <c r="A1330" i="5"/>
  <c r="B1330" i="5" s="1"/>
  <c r="A1329" i="5"/>
  <c r="B1329" i="5" s="1"/>
  <c r="A1328" i="5"/>
  <c r="B1328" i="5" s="1"/>
  <c r="A1327" i="5"/>
  <c r="B1327" i="5" s="1"/>
  <c r="A1326" i="5"/>
  <c r="B1326" i="5" s="1"/>
  <c r="A1325" i="5"/>
  <c r="B1325" i="5" s="1"/>
  <c r="A1324" i="5"/>
  <c r="B1324" i="5" s="1"/>
  <c r="A1323" i="5"/>
  <c r="B1323" i="5" s="1"/>
  <c r="A1322" i="5"/>
  <c r="B1322" i="5" s="1"/>
  <c r="A1321" i="5"/>
  <c r="B1321" i="5" s="1"/>
  <c r="A1320" i="5"/>
  <c r="B1320" i="5" s="1"/>
  <c r="A1319" i="5"/>
  <c r="B1319" i="5" s="1"/>
  <c r="A1318" i="5"/>
  <c r="B1318" i="5" s="1"/>
  <c r="A1317" i="5"/>
  <c r="B1317" i="5" s="1"/>
  <c r="A1316" i="5"/>
  <c r="B1316" i="5" s="1"/>
  <c r="A1315" i="5"/>
  <c r="B1315" i="5" s="1"/>
  <c r="A1314" i="5"/>
  <c r="B1314" i="5" s="1"/>
  <c r="A1313" i="5"/>
  <c r="B1313" i="5" s="1"/>
  <c r="A1312" i="5"/>
  <c r="B1312" i="5" s="1"/>
  <c r="A1311" i="5"/>
  <c r="B1311" i="5" s="1"/>
  <c r="A1310" i="5"/>
  <c r="B1310" i="5" s="1"/>
  <c r="A1309" i="5"/>
  <c r="B1309" i="5" s="1"/>
  <c r="A1308" i="5"/>
  <c r="B1308" i="5" s="1"/>
  <c r="A1307" i="5"/>
  <c r="B1307" i="5" s="1"/>
  <c r="A1306" i="5"/>
  <c r="B1306" i="5" s="1"/>
  <c r="A1305" i="5"/>
  <c r="B1305" i="5" s="1"/>
  <c r="A1304" i="5"/>
  <c r="B1304" i="5" s="1"/>
  <c r="A1303" i="5"/>
  <c r="B1303" i="5" s="1"/>
  <c r="A1302" i="5"/>
  <c r="B1302" i="5" s="1"/>
  <c r="A1301" i="5"/>
  <c r="B1301" i="5" s="1"/>
  <c r="A1300" i="5"/>
  <c r="B1300" i="5" s="1"/>
  <c r="A1299" i="5"/>
  <c r="B1299" i="5" s="1"/>
  <c r="A1298" i="5"/>
  <c r="B1298" i="5" s="1"/>
  <c r="A1297" i="5"/>
  <c r="B1297" i="5" s="1"/>
  <c r="A1296" i="5"/>
  <c r="B1296" i="5" s="1"/>
  <c r="A1295" i="5"/>
  <c r="B1295" i="5" s="1"/>
  <c r="A1294" i="5"/>
  <c r="B1294" i="5" s="1"/>
  <c r="A1293" i="5"/>
  <c r="B1293" i="5" s="1"/>
  <c r="A1292" i="5"/>
  <c r="B1292" i="5" s="1"/>
  <c r="A1291" i="5"/>
  <c r="B1291" i="5" s="1"/>
  <c r="A1290" i="5"/>
  <c r="B1290" i="5" s="1"/>
  <c r="A1289" i="5"/>
  <c r="B1289" i="5" s="1"/>
  <c r="A1288" i="5"/>
  <c r="B1288" i="5" s="1"/>
  <c r="A1287" i="5"/>
  <c r="B1287" i="5" s="1"/>
  <c r="A1286" i="5"/>
  <c r="B1286" i="5" s="1"/>
  <c r="A1285" i="5"/>
  <c r="B1285" i="5" s="1"/>
  <c r="A1284" i="5"/>
  <c r="B1284" i="5" s="1"/>
  <c r="A1283" i="5"/>
  <c r="B1283" i="5" s="1"/>
  <c r="A1282" i="5"/>
  <c r="B1282" i="5" s="1"/>
  <c r="A1281" i="5"/>
  <c r="B1281" i="5" s="1"/>
  <c r="A1280" i="5"/>
  <c r="B1280" i="5" s="1"/>
  <c r="A1279" i="5"/>
  <c r="B1279" i="5" s="1"/>
  <c r="A1278" i="5"/>
  <c r="B1278" i="5" s="1"/>
  <c r="A1277" i="5"/>
  <c r="B1277" i="5" s="1"/>
  <c r="A1276" i="5"/>
  <c r="B1276" i="5" s="1"/>
  <c r="A1275" i="5"/>
  <c r="B1275" i="5" s="1"/>
  <c r="A1274" i="5"/>
  <c r="B1274" i="5" s="1"/>
  <c r="A1273" i="5"/>
  <c r="B1273" i="5" s="1"/>
  <c r="A1272" i="5"/>
  <c r="B1272" i="5" s="1"/>
  <c r="A1271" i="5"/>
  <c r="B1271" i="5" s="1"/>
  <c r="A1270" i="5"/>
  <c r="B1270" i="5" s="1"/>
  <c r="A1269" i="5"/>
  <c r="B1269" i="5" s="1"/>
  <c r="A1268" i="5"/>
  <c r="B1268" i="5" s="1"/>
  <c r="A1267" i="5"/>
  <c r="B1267" i="5" s="1"/>
  <c r="A1266" i="5"/>
  <c r="B1266" i="5" s="1"/>
  <c r="A1265" i="5"/>
  <c r="B1265" i="5" s="1"/>
  <c r="A1264" i="5"/>
  <c r="B1264" i="5" s="1"/>
  <c r="A1263" i="5"/>
  <c r="B1263" i="5" s="1"/>
  <c r="A1262" i="5"/>
  <c r="B1262" i="5" s="1"/>
  <c r="A1261" i="5"/>
  <c r="B1261" i="5" s="1"/>
  <c r="A1260" i="5"/>
  <c r="B1260" i="5" s="1"/>
  <c r="A1259" i="5"/>
  <c r="B1259" i="5" s="1"/>
  <c r="A1258" i="5"/>
  <c r="B1258" i="5" s="1"/>
  <c r="A1257" i="5"/>
  <c r="B1257" i="5" s="1"/>
  <c r="A1256" i="5"/>
  <c r="B1256" i="5" s="1"/>
  <c r="A1255" i="5"/>
  <c r="B1255" i="5" s="1"/>
  <c r="A1254" i="5"/>
  <c r="B1254" i="5" s="1"/>
  <c r="A1253" i="5"/>
  <c r="B1253" i="5" s="1"/>
  <c r="A1252" i="5"/>
  <c r="B1252" i="5" s="1"/>
  <c r="A1251" i="5"/>
  <c r="B1251" i="5" s="1"/>
  <c r="A1250" i="5"/>
  <c r="B1250" i="5" s="1"/>
  <c r="A1249" i="5"/>
  <c r="B1249" i="5" s="1"/>
  <c r="A1248" i="5"/>
  <c r="B1248" i="5" s="1"/>
  <c r="A1247" i="5"/>
  <c r="B1247" i="5" s="1"/>
  <c r="A1246" i="5"/>
  <c r="B1246" i="5" s="1"/>
  <c r="A1245" i="5"/>
  <c r="B1245" i="5" s="1"/>
  <c r="A1244" i="5"/>
  <c r="B1244" i="5" s="1"/>
  <c r="A1243" i="5"/>
  <c r="B1243" i="5" s="1"/>
  <c r="A1242" i="5"/>
  <c r="B1242" i="5" s="1"/>
  <c r="A1241" i="5"/>
  <c r="B1241" i="5" s="1"/>
  <c r="A1240" i="5"/>
  <c r="B1240" i="5" s="1"/>
  <c r="A1239" i="5"/>
  <c r="B1239" i="5" s="1"/>
  <c r="A1238" i="5"/>
  <c r="B1238" i="5" s="1"/>
  <c r="A1237" i="5"/>
  <c r="B1237" i="5" s="1"/>
  <c r="A1236" i="5"/>
  <c r="B1236" i="5" s="1"/>
  <c r="A1235" i="5"/>
  <c r="B1235" i="5" s="1"/>
  <c r="A1234" i="5"/>
  <c r="B1234" i="5" s="1"/>
  <c r="A1233" i="5"/>
  <c r="B1233" i="5" s="1"/>
  <c r="A1232" i="5"/>
  <c r="B1232" i="5" s="1"/>
  <c r="A1231" i="5"/>
  <c r="B1231" i="5" s="1"/>
  <c r="A1230" i="5"/>
  <c r="B1230" i="5" s="1"/>
  <c r="A1229" i="5"/>
  <c r="B1229" i="5" s="1"/>
  <c r="A1228" i="5"/>
  <c r="B1228" i="5" s="1"/>
  <c r="A1227" i="5"/>
  <c r="B1227" i="5" s="1"/>
  <c r="A1226" i="5"/>
  <c r="B1226" i="5" s="1"/>
  <c r="A1225" i="5"/>
  <c r="B1225" i="5" s="1"/>
  <c r="A1224" i="5"/>
  <c r="B1224" i="5" s="1"/>
  <c r="A1223" i="5"/>
  <c r="B1223" i="5" s="1"/>
  <c r="A1222" i="5"/>
  <c r="B1222" i="5" s="1"/>
  <c r="A1221" i="5"/>
  <c r="B1221" i="5" s="1"/>
  <c r="A1220" i="5"/>
  <c r="B1220" i="5" s="1"/>
  <c r="A1219" i="5"/>
  <c r="B1219" i="5" s="1"/>
  <c r="A1218" i="5"/>
  <c r="B1218" i="5" s="1"/>
  <c r="A1217" i="5"/>
  <c r="B1217" i="5" s="1"/>
  <c r="A1216" i="5"/>
  <c r="B1216" i="5" s="1"/>
  <c r="A1215" i="5"/>
  <c r="B1215" i="5" s="1"/>
  <c r="A1214" i="5"/>
  <c r="B1214" i="5" s="1"/>
  <c r="A1213" i="5"/>
  <c r="B1213" i="5" s="1"/>
  <c r="A1212" i="5"/>
  <c r="B1212" i="5" s="1"/>
  <c r="A1211" i="5"/>
  <c r="B1211" i="5" s="1"/>
  <c r="A1210" i="5"/>
  <c r="B1210" i="5" s="1"/>
  <c r="A1209" i="5"/>
  <c r="B1209" i="5" s="1"/>
  <c r="A1208" i="5"/>
  <c r="B1208" i="5" s="1"/>
  <c r="A1207" i="5"/>
  <c r="B1207" i="5" s="1"/>
  <c r="A1206" i="5"/>
  <c r="B1206" i="5" s="1"/>
  <c r="A1205" i="5"/>
  <c r="B1205" i="5" s="1"/>
  <c r="A1204" i="5"/>
  <c r="B1204" i="5" s="1"/>
  <c r="A1203" i="5"/>
  <c r="B1203" i="5" s="1"/>
  <c r="A1202" i="5"/>
  <c r="B1202" i="5" s="1"/>
  <c r="A1201" i="5"/>
  <c r="B1201" i="5" s="1"/>
  <c r="A1200" i="5"/>
  <c r="B1200" i="5" s="1"/>
  <c r="A1199" i="5"/>
  <c r="B1199" i="5" s="1"/>
  <c r="A1198" i="5"/>
  <c r="B1198" i="5" s="1"/>
  <c r="A1197" i="5"/>
  <c r="B1197" i="5" s="1"/>
  <c r="A1196" i="5"/>
  <c r="B1196" i="5" s="1"/>
  <c r="A1195" i="5"/>
  <c r="B1195" i="5" s="1"/>
  <c r="A1194" i="5"/>
  <c r="B1194" i="5" s="1"/>
  <c r="A1193" i="5"/>
  <c r="B1193" i="5" s="1"/>
  <c r="A1192" i="5"/>
  <c r="B1192" i="5" s="1"/>
  <c r="A1191" i="5"/>
  <c r="B1191" i="5" s="1"/>
  <c r="A1190" i="5"/>
  <c r="B1190" i="5" s="1"/>
  <c r="A1189" i="5"/>
  <c r="B1189" i="5" s="1"/>
  <c r="A1188" i="5"/>
  <c r="B1188" i="5" s="1"/>
  <c r="A1187" i="5"/>
  <c r="B1187" i="5" s="1"/>
  <c r="A1186" i="5"/>
  <c r="B1186" i="5" s="1"/>
  <c r="A1185" i="5"/>
  <c r="B1185" i="5" s="1"/>
  <c r="A1184" i="5"/>
  <c r="B1184" i="5" s="1"/>
  <c r="A1183" i="5"/>
  <c r="B1183" i="5" s="1"/>
  <c r="A1182" i="5"/>
  <c r="B1182" i="5" s="1"/>
  <c r="A1181" i="5"/>
  <c r="B1181" i="5" s="1"/>
  <c r="A1180" i="5"/>
  <c r="B1180" i="5" s="1"/>
  <c r="A1179" i="5"/>
  <c r="B1179" i="5" s="1"/>
  <c r="A1178" i="5"/>
  <c r="B1178" i="5" s="1"/>
  <c r="A1177" i="5"/>
  <c r="B1177" i="5" s="1"/>
  <c r="A1176" i="5"/>
  <c r="B1176" i="5" s="1"/>
  <c r="A1175" i="5"/>
  <c r="B1175" i="5" s="1"/>
  <c r="A1174" i="5"/>
  <c r="B1174" i="5" s="1"/>
  <c r="A1173" i="5"/>
  <c r="B1173" i="5" s="1"/>
  <c r="A1172" i="5"/>
  <c r="B1172" i="5" s="1"/>
  <c r="A1171" i="5"/>
  <c r="B1171" i="5" s="1"/>
  <c r="A1170" i="5"/>
  <c r="B1170" i="5" s="1"/>
  <c r="A1169" i="5"/>
  <c r="B1169" i="5" s="1"/>
  <c r="A1168" i="5"/>
  <c r="B1168" i="5" s="1"/>
  <c r="A1167" i="5"/>
  <c r="B1167" i="5" s="1"/>
  <c r="A1166" i="5"/>
  <c r="B1166" i="5" s="1"/>
  <c r="A1165" i="5"/>
  <c r="B1165" i="5" s="1"/>
  <c r="A1164" i="5"/>
  <c r="B1164" i="5" s="1"/>
  <c r="A1163" i="5"/>
  <c r="B1163" i="5" s="1"/>
  <c r="A1162" i="5"/>
  <c r="B1162" i="5" s="1"/>
  <c r="A1161" i="5"/>
  <c r="B1161" i="5" s="1"/>
  <c r="A1160" i="5"/>
  <c r="B1160" i="5" s="1"/>
  <c r="A1159" i="5"/>
  <c r="B1159" i="5" s="1"/>
  <c r="A1158" i="5"/>
  <c r="B1158" i="5" s="1"/>
  <c r="A1157" i="5"/>
  <c r="B1157" i="5" s="1"/>
  <c r="A1156" i="5"/>
  <c r="B1156" i="5" s="1"/>
  <c r="A1155" i="5"/>
  <c r="B1155" i="5" s="1"/>
  <c r="A1154" i="5"/>
  <c r="B1154" i="5" s="1"/>
  <c r="A1153" i="5"/>
  <c r="B1153" i="5" s="1"/>
  <c r="A1152" i="5"/>
  <c r="B1152" i="5" s="1"/>
  <c r="A1151" i="5"/>
  <c r="B1151" i="5" s="1"/>
  <c r="A1150" i="5"/>
  <c r="B1150" i="5" s="1"/>
  <c r="A1149" i="5"/>
  <c r="B1149" i="5" s="1"/>
  <c r="A1148" i="5"/>
  <c r="B1148" i="5" s="1"/>
  <c r="A1147" i="5"/>
  <c r="B1147" i="5" s="1"/>
  <c r="A1146" i="5"/>
  <c r="B1146" i="5" s="1"/>
  <c r="A1145" i="5"/>
  <c r="B1145" i="5" s="1"/>
  <c r="A1144" i="5"/>
  <c r="B1144" i="5" s="1"/>
  <c r="A1143" i="5"/>
  <c r="B1143" i="5" s="1"/>
  <c r="A1142" i="5"/>
  <c r="B1142" i="5" s="1"/>
  <c r="A1141" i="5"/>
  <c r="B1141" i="5" s="1"/>
  <c r="A1140" i="5"/>
  <c r="B1140" i="5" s="1"/>
  <c r="A1139" i="5"/>
  <c r="B1139" i="5" s="1"/>
  <c r="A1138" i="5"/>
  <c r="B1138" i="5" s="1"/>
  <c r="A1137" i="5"/>
  <c r="B1137" i="5" s="1"/>
  <c r="A1136" i="5"/>
  <c r="B1136" i="5" s="1"/>
  <c r="A1135" i="5"/>
  <c r="B1135" i="5" s="1"/>
  <c r="A1134" i="5"/>
  <c r="B1134" i="5" s="1"/>
  <c r="A1133" i="5"/>
  <c r="B1133" i="5" s="1"/>
  <c r="A1132" i="5"/>
  <c r="B1132" i="5" s="1"/>
  <c r="A1131" i="5"/>
  <c r="B1131" i="5" s="1"/>
  <c r="A1130" i="5"/>
  <c r="B1130" i="5" s="1"/>
  <c r="A1129" i="5"/>
  <c r="B1129" i="5" s="1"/>
  <c r="A1128" i="5"/>
  <c r="B1128" i="5" s="1"/>
  <c r="A1127" i="5"/>
  <c r="B1127" i="5" s="1"/>
  <c r="A1126" i="5"/>
  <c r="B1126" i="5" s="1"/>
  <c r="A1125" i="5"/>
  <c r="B1125" i="5" s="1"/>
  <c r="A1124" i="5"/>
  <c r="B1124" i="5" s="1"/>
  <c r="A1123" i="5"/>
  <c r="B1123" i="5" s="1"/>
  <c r="A1122" i="5"/>
  <c r="B1122" i="5" s="1"/>
  <c r="A1121" i="5"/>
  <c r="B1121" i="5" s="1"/>
  <c r="A1120" i="5"/>
  <c r="B1120" i="5" s="1"/>
  <c r="A1119" i="5"/>
  <c r="B1119" i="5" s="1"/>
  <c r="A1118" i="5"/>
  <c r="B1118" i="5" s="1"/>
  <c r="A1117" i="5"/>
  <c r="B1117" i="5" s="1"/>
  <c r="A1116" i="5"/>
  <c r="B1116" i="5" s="1"/>
  <c r="A1115" i="5"/>
  <c r="B1115" i="5" s="1"/>
  <c r="A1114" i="5"/>
  <c r="B1114" i="5" s="1"/>
  <c r="A1113" i="5"/>
  <c r="B1113" i="5" s="1"/>
  <c r="A1112" i="5"/>
  <c r="B1112" i="5" s="1"/>
  <c r="A1111" i="5"/>
  <c r="B1111" i="5" s="1"/>
  <c r="A1110" i="5"/>
  <c r="B1110" i="5" s="1"/>
  <c r="A1109" i="5"/>
  <c r="B1109" i="5" s="1"/>
  <c r="A1108" i="5"/>
  <c r="B1108" i="5" s="1"/>
  <c r="A1107" i="5"/>
  <c r="B1107" i="5" s="1"/>
  <c r="A1106" i="5"/>
  <c r="B1106" i="5" s="1"/>
  <c r="A1105" i="5"/>
  <c r="B1105" i="5" s="1"/>
  <c r="A1104" i="5"/>
  <c r="B1104" i="5" s="1"/>
  <c r="A1103" i="5"/>
  <c r="B1103" i="5" s="1"/>
  <c r="A1102" i="5"/>
  <c r="B1102" i="5" s="1"/>
  <c r="A1101" i="5"/>
  <c r="B1101" i="5" s="1"/>
  <c r="A1100" i="5"/>
  <c r="B1100" i="5" s="1"/>
  <c r="A1099" i="5"/>
  <c r="B1099" i="5" s="1"/>
  <c r="A1098" i="5"/>
  <c r="B1098" i="5" s="1"/>
  <c r="A1097" i="5"/>
  <c r="B1097" i="5" s="1"/>
  <c r="A1096" i="5"/>
  <c r="B1096" i="5" s="1"/>
  <c r="A1095" i="5"/>
  <c r="B1095" i="5" s="1"/>
  <c r="A1094" i="5"/>
  <c r="B1094" i="5" s="1"/>
  <c r="A1093" i="5"/>
  <c r="B1093" i="5" s="1"/>
  <c r="A1092" i="5"/>
  <c r="B1092" i="5" s="1"/>
  <c r="A1091" i="5"/>
  <c r="B1091" i="5" s="1"/>
  <c r="A1090" i="5"/>
  <c r="B1090" i="5" s="1"/>
  <c r="A1089" i="5"/>
  <c r="B1089" i="5" s="1"/>
  <c r="A1088" i="5"/>
  <c r="B1088" i="5" s="1"/>
  <c r="A1087" i="5"/>
  <c r="B1087" i="5" s="1"/>
  <c r="A1086" i="5"/>
  <c r="B1086" i="5" s="1"/>
  <c r="A1085" i="5"/>
  <c r="B1085" i="5" s="1"/>
  <c r="A1084" i="5"/>
  <c r="B1084" i="5" s="1"/>
  <c r="A1083" i="5"/>
  <c r="B1083" i="5" s="1"/>
  <c r="A1082" i="5"/>
  <c r="B1082" i="5" s="1"/>
  <c r="A1081" i="5"/>
  <c r="B1081" i="5" s="1"/>
  <c r="A1080" i="5"/>
  <c r="B1080" i="5" s="1"/>
  <c r="A1079" i="5"/>
  <c r="B1079" i="5" s="1"/>
  <c r="A1078" i="5"/>
  <c r="B1078" i="5" s="1"/>
  <c r="A1077" i="5"/>
  <c r="B1077" i="5" s="1"/>
  <c r="A1076" i="5"/>
  <c r="B1076" i="5" s="1"/>
  <c r="A1075" i="5"/>
  <c r="B1075" i="5" s="1"/>
  <c r="A1074" i="5"/>
  <c r="B1074" i="5" s="1"/>
  <c r="A1073" i="5"/>
  <c r="B1073" i="5" s="1"/>
  <c r="A1072" i="5"/>
  <c r="B1072" i="5" s="1"/>
  <c r="A1071" i="5"/>
  <c r="B1071" i="5" s="1"/>
  <c r="A1070" i="5"/>
  <c r="B1070" i="5" s="1"/>
  <c r="A1069" i="5"/>
  <c r="B1069" i="5" s="1"/>
  <c r="A1068" i="5"/>
  <c r="B1068" i="5" s="1"/>
  <c r="A1067" i="5"/>
  <c r="B1067" i="5" s="1"/>
  <c r="A1066" i="5"/>
  <c r="B1066" i="5" s="1"/>
  <c r="A1065" i="5"/>
  <c r="B1065" i="5" s="1"/>
  <c r="A1064" i="5"/>
  <c r="B1064" i="5" s="1"/>
  <c r="A1063" i="5"/>
  <c r="B1063" i="5" s="1"/>
  <c r="A1062" i="5"/>
  <c r="B1062" i="5" s="1"/>
  <c r="A1061" i="5"/>
  <c r="B1061" i="5" s="1"/>
  <c r="A1060" i="5"/>
  <c r="B1060" i="5" s="1"/>
  <c r="A1059" i="5"/>
  <c r="B1059" i="5" s="1"/>
  <c r="A1058" i="5"/>
  <c r="B1058" i="5" s="1"/>
  <c r="A1057" i="5"/>
  <c r="B1057" i="5" s="1"/>
  <c r="A1056" i="5"/>
  <c r="B1056" i="5" s="1"/>
  <c r="A1055" i="5"/>
  <c r="B1055" i="5" s="1"/>
  <c r="A1054" i="5"/>
  <c r="B1054" i="5" s="1"/>
  <c r="A1053" i="5"/>
  <c r="B1053" i="5" s="1"/>
  <c r="A1052" i="5"/>
  <c r="B1052" i="5" s="1"/>
  <c r="A1051" i="5"/>
  <c r="B1051" i="5" s="1"/>
  <c r="A1050" i="5"/>
  <c r="B1050" i="5" s="1"/>
  <c r="A1049" i="5"/>
  <c r="B1049" i="5" s="1"/>
  <c r="A1048" i="5"/>
  <c r="B1048" i="5" s="1"/>
  <c r="A1047" i="5"/>
  <c r="B1047" i="5" s="1"/>
  <c r="A1046" i="5"/>
  <c r="B1046" i="5" s="1"/>
  <c r="A1045" i="5"/>
  <c r="B1045" i="5" s="1"/>
  <c r="A1044" i="5"/>
  <c r="B1044" i="5" s="1"/>
  <c r="A1043" i="5"/>
  <c r="B1043" i="5" s="1"/>
  <c r="A1042" i="5"/>
  <c r="B1042" i="5" s="1"/>
  <c r="A1041" i="5"/>
  <c r="B1041" i="5" s="1"/>
  <c r="A1040" i="5"/>
  <c r="B1040" i="5" s="1"/>
  <c r="A1039" i="5"/>
  <c r="B1039" i="5" s="1"/>
  <c r="A1038" i="5"/>
  <c r="B1038" i="5" s="1"/>
  <c r="A1037" i="5"/>
  <c r="B1037" i="5" s="1"/>
  <c r="A1036" i="5"/>
  <c r="B1036" i="5" s="1"/>
  <c r="A1035" i="5"/>
  <c r="B1035" i="5" s="1"/>
  <c r="A1034" i="5"/>
  <c r="B1034" i="5" s="1"/>
  <c r="A1033" i="5"/>
  <c r="B1033" i="5" s="1"/>
  <c r="A1032" i="5"/>
  <c r="B1032" i="5" s="1"/>
  <c r="A1031" i="5"/>
  <c r="B1031" i="5" s="1"/>
  <c r="A1030" i="5"/>
  <c r="B1030" i="5" s="1"/>
  <c r="A1029" i="5"/>
  <c r="B1029" i="5" s="1"/>
  <c r="A1028" i="5"/>
  <c r="B1028" i="5" s="1"/>
  <c r="A1027" i="5"/>
  <c r="B1027" i="5" s="1"/>
  <c r="A1026" i="5"/>
  <c r="B1026" i="5" s="1"/>
  <c r="A1025" i="5"/>
  <c r="B1025" i="5" s="1"/>
  <c r="A1024" i="5"/>
  <c r="B1024" i="5" s="1"/>
  <c r="A1023" i="5"/>
  <c r="B1023" i="5" s="1"/>
  <c r="A1022" i="5"/>
  <c r="B1022" i="5" s="1"/>
  <c r="A1021" i="5"/>
  <c r="B1021" i="5" s="1"/>
  <c r="A1020" i="5"/>
  <c r="B1020" i="5" s="1"/>
  <c r="A1019" i="5"/>
  <c r="B1019" i="5" s="1"/>
  <c r="A1018" i="5"/>
  <c r="B1018" i="5" s="1"/>
  <c r="A1017" i="5"/>
  <c r="B1017" i="5" s="1"/>
  <c r="A1016" i="5"/>
  <c r="B1016" i="5" s="1"/>
  <c r="A1015" i="5"/>
  <c r="B1015" i="5" s="1"/>
  <c r="A1014" i="5"/>
  <c r="B1014" i="5" s="1"/>
  <c r="A1013" i="5"/>
  <c r="B1013" i="5" s="1"/>
  <c r="A1012" i="5"/>
  <c r="B1012" i="5" s="1"/>
  <c r="A1011" i="5"/>
  <c r="B1011" i="5" s="1"/>
  <c r="A1010" i="5"/>
  <c r="B1010" i="5" s="1"/>
  <c r="A1009" i="5"/>
  <c r="B1009" i="5" s="1"/>
  <c r="A1008" i="5"/>
  <c r="B1008" i="5" s="1"/>
  <c r="A1007" i="5"/>
  <c r="B1007" i="5" s="1"/>
  <c r="A1006" i="5"/>
  <c r="B1006" i="5" s="1"/>
  <c r="A1005" i="5"/>
  <c r="B1005" i="5" s="1"/>
  <c r="A1004" i="5"/>
  <c r="B1004" i="5" s="1"/>
  <c r="A1003" i="5"/>
  <c r="B1003" i="5" s="1"/>
  <c r="A1002" i="5"/>
  <c r="B1002" i="5" s="1"/>
  <c r="A1001" i="5"/>
  <c r="B1001" i="5" s="1"/>
  <c r="A1000" i="5"/>
  <c r="B1000" i="5" s="1"/>
  <c r="A999" i="5"/>
  <c r="B999" i="5" s="1"/>
  <c r="A998" i="5"/>
  <c r="B998" i="5" s="1"/>
  <c r="A997" i="5"/>
  <c r="B997" i="5" s="1"/>
  <c r="A996" i="5"/>
  <c r="B996" i="5" s="1"/>
  <c r="A995" i="5"/>
  <c r="B995" i="5" s="1"/>
  <c r="A994" i="5"/>
  <c r="B994" i="5" s="1"/>
  <c r="A993" i="5"/>
  <c r="B993" i="5" s="1"/>
  <c r="A992" i="5"/>
  <c r="B992" i="5" s="1"/>
  <c r="A991" i="5"/>
  <c r="B991" i="5" s="1"/>
  <c r="A990" i="5"/>
  <c r="B990" i="5" s="1"/>
  <c r="A989" i="5"/>
  <c r="B989" i="5" s="1"/>
  <c r="A988" i="5"/>
  <c r="B988" i="5" s="1"/>
  <c r="A987" i="5"/>
  <c r="B987" i="5" s="1"/>
  <c r="A986" i="5"/>
  <c r="B986" i="5" s="1"/>
  <c r="A985" i="5"/>
  <c r="B985" i="5" s="1"/>
  <c r="A984" i="5"/>
  <c r="B984" i="5" s="1"/>
  <c r="A983" i="5"/>
  <c r="B983" i="5" s="1"/>
  <c r="A982" i="5"/>
  <c r="B982" i="5" s="1"/>
  <c r="A981" i="5"/>
  <c r="B981" i="5" s="1"/>
  <c r="A980" i="5"/>
  <c r="B980" i="5" s="1"/>
  <c r="A979" i="5"/>
  <c r="B979" i="5" s="1"/>
  <c r="A978" i="5"/>
  <c r="B978" i="5" s="1"/>
  <c r="A977" i="5"/>
  <c r="B977" i="5" s="1"/>
  <c r="A976" i="5"/>
  <c r="B976" i="5" s="1"/>
  <c r="A975" i="5"/>
  <c r="B975" i="5" s="1"/>
  <c r="A974" i="5"/>
  <c r="B974" i="5" s="1"/>
  <c r="A973" i="5"/>
  <c r="B973" i="5" s="1"/>
  <c r="A972" i="5"/>
  <c r="B972" i="5" s="1"/>
  <c r="A971" i="5"/>
  <c r="B971" i="5" s="1"/>
  <c r="A970" i="5"/>
  <c r="B970" i="5" s="1"/>
  <c r="A969" i="5"/>
  <c r="B969" i="5" s="1"/>
  <c r="A968" i="5"/>
  <c r="B968" i="5" s="1"/>
  <c r="A967" i="5"/>
  <c r="B967" i="5" s="1"/>
  <c r="A966" i="5"/>
  <c r="B966" i="5" s="1"/>
  <c r="A965" i="5"/>
  <c r="B965" i="5" s="1"/>
  <c r="A964" i="5"/>
  <c r="B964" i="5" s="1"/>
  <c r="A963" i="5"/>
  <c r="B963" i="5" s="1"/>
  <c r="A962" i="5"/>
  <c r="B962" i="5" s="1"/>
  <c r="A961" i="5"/>
  <c r="B961" i="5" s="1"/>
  <c r="A960" i="5"/>
  <c r="B960" i="5" s="1"/>
  <c r="A959" i="5"/>
  <c r="B959" i="5" s="1"/>
  <c r="A958" i="5"/>
  <c r="B958" i="5" s="1"/>
  <c r="A957" i="5"/>
  <c r="B957" i="5" s="1"/>
  <c r="A956" i="5"/>
  <c r="B956" i="5" s="1"/>
  <c r="A955" i="5"/>
  <c r="B955" i="5" s="1"/>
  <c r="A954" i="5"/>
  <c r="B954" i="5" s="1"/>
  <c r="A953" i="5"/>
  <c r="B953" i="5" s="1"/>
  <c r="A952" i="5"/>
  <c r="B952" i="5" s="1"/>
  <c r="A951" i="5"/>
  <c r="B951" i="5" s="1"/>
  <c r="A950" i="5"/>
  <c r="B950" i="5" s="1"/>
  <c r="A949" i="5"/>
  <c r="B949" i="5" s="1"/>
  <c r="A948" i="5"/>
  <c r="B948" i="5" s="1"/>
  <c r="A947" i="5"/>
  <c r="B947" i="5" s="1"/>
  <c r="A946" i="5"/>
  <c r="B946" i="5" s="1"/>
  <c r="A945" i="5"/>
  <c r="B945" i="5" s="1"/>
  <c r="A944" i="5"/>
  <c r="B944" i="5" s="1"/>
  <c r="A943" i="5"/>
  <c r="B943" i="5" s="1"/>
  <c r="A942" i="5"/>
  <c r="B942" i="5" s="1"/>
  <c r="A941" i="5"/>
  <c r="B941" i="5" s="1"/>
  <c r="A940" i="5"/>
  <c r="B940" i="5" s="1"/>
  <c r="A939" i="5"/>
  <c r="B939" i="5" s="1"/>
  <c r="A938" i="5"/>
  <c r="B938" i="5" s="1"/>
  <c r="A937" i="5"/>
  <c r="B937" i="5" s="1"/>
  <c r="A936" i="5"/>
  <c r="B936" i="5" s="1"/>
  <c r="A935" i="5"/>
  <c r="B935" i="5" s="1"/>
  <c r="A934" i="5"/>
  <c r="B934" i="5" s="1"/>
  <c r="A933" i="5"/>
  <c r="B933" i="5" s="1"/>
  <c r="A932" i="5"/>
  <c r="B932" i="5" s="1"/>
  <c r="A931" i="5"/>
  <c r="B931" i="5" s="1"/>
  <c r="A930" i="5"/>
  <c r="B930" i="5" s="1"/>
  <c r="A929" i="5"/>
  <c r="B929" i="5" s="1"/>
  <c r="A928" i="5"/>
  <c r="B928" i="5" s="1"/>
  <c r="A927" i="5"/>
  <c r="B927" i="5" s="1"/>
  <c r="A926" i="5"/>
  <c r="B926" i="5" s="1"/>
  <c r="A925" i="5"/>
  <c r="B925" i="5" s="1"/>
  <c r="A924" i="5"/>
  <c r="B924" i="5" s="1"/>
  <c r="A923" i="5"/>
  <c r="B923" i="5" s="1"/>
  <c r="A922" i="5"/>
  <c r="B922" i="5" s="1"/>
  <c r="A921" i="5"/>
  <c r="B921" i="5" s="1"/>
  <c r="A920" i="5"/>
  <c r="B920" i="5" s="1"/>
  <c r="A919" i="5"/>
  <c r="B919" i="5" s="1"/>
  <c r="A918" i="5"/>
  <c r="B918" i="5" s="1"/>
  <c r="A917" i="5"/>
  <c r="B917" i="5" s="1"/>
  <c r="A916" i="5"/>
  <c r="B916" i="5" s="1"/>
  <c r="A915" i="5"/>
  <c r="B915" i="5" s="1"/>
  <c r="A914" i="5"/>
  <c r="B914" i="5" s="1"/>
  <c r="A913" i="5"/>
  <c r="B913" i="5" s="1"/>
  <c r="A912" i="5"/>
  <c r="B912" i="5" s="1"/>
  <c r="A911" i="5"/>
  <c r="B911" i="5" s="1"/>
  <c r="A910" i="5"/>
  <c r="B910" i="5" s="1"/>
  <c r="A909" i="5"/>
  <c r="B909" i="5" s="1"/>
  <c r="A908" i="5"/>
  <c r="B908" i="5" s="1"/>
  <c r="A907" i="5"/>
  <c r="B907" i="5" s="1"/>
  <c r="A906" i="5"/>
  <c r="B906" i="5" s="1"/>
  <c r="A905" i="5"/>
  <c r="B905" i="5" s="1"/>
  <c r="A904" i="5"/>
  <c r="B904" i="5" s="1"/>
  <c r="A903" i="5"/>
  <c r="B903" i="5" s="1"/>
  <c r="A902" i="5"/>
  <c r="B902" i="5" s="1"/>
  <c r="A901" i="5"/>
  <c r="B901" i="5" s="1"/>
  <c r="A900" i="5"/>
  <c r="B900" i="5" s="1"/>
  <c r="A899" i="5"/>
  <c r="B899" i="5" s="1"/>
  <c r="A898" i="5"/>
  <c r="B898" i="5" s="1"/>
  <c r="A897" i="5"/>
  <c r="B897" i="5" s="1"/>
  <c r="A896" i="5"/>
  <c r="B896" i="5" s="1"/>
  <c r="A895" i="5"/>
  <c r="B895" i="5" s="1"/>
  <c r="A894" i="5"/>
  <c r="B894" i="5" s="1"/>
  <c r="A893" i="5"/>
  <c r="B893" i="5" s="1"/>
  <c r="A892" i="5"/>
  <c r="B892" i="5" s="1"/>
  <c r="A891" i="5"/>
  <c r="B891" i="5" s="1"/>
  <c r="A890" i="5"/>
  <c r="B890" i="5" s="1"/>
  <c r="A889" i="5"/>
  <c r="B889" i="5" s="1"/>
  <c r="A888" i="5"/>
  <c r="B888" i="5" s="1"/>
  <c r="A887" i="5"/>
  <c r="B887" i="5" s="1"/>
  <c r="A886" i="5"/>
  <c r="B886" i="5" s="1"/>
  <c r="A885" i="5"/>
  <c r="B885" i="5" s="1"/>
  <c r="A884" i="5"/>
  <c r="B884" i="5" s="1"/>
  <c r="A883" i="5"/>
  <c r="B883" i="5" s="1"/>
  <c r="A882" i="5"/>
  <c r="B882" i="5" s="1"/>
  <c r="A881" i="5"/>
  <c r="B881" i="5" s="1"/>
  <c r="A880" i="5"/>
  <c r="B880" i="5" s="1"/>
  <c r="A879" i="5"/>
  <c r="B879" i="5" s="1"/>
  <c r="A878" i="5"/>
  <c r="B878" i="5" s="1"/>
  <c r="A877" i="5"/>
  <c r="B877" i="5" s="1"/>
  <c r="A876" i="5"/>
  <c r="B876" i="5" s="1"/>
  <c r="A875" i="5"/>
  <c r="B875" i="5" s="1"/>
  <c r="A874" i="5"/>
  <c r="B874" i="5" s="1"/>
  <c r="A873" i="5"/>
  <c r="B873" i="5" s="1"/>
  <c r="A872" i="5"/>
  <c r="B872" i="5" s="1"/>
  <c r="A871" i="5"/>
  <c r="B871" i="5" s="1"/>
  <c r="A870" i="5"/>
  <c r="B870" i="5" s="1"/>
  <c r="A869" i="5"/>
  <c r="B869" i="5" s="1"/>
  <c r="A868" i="5"/>
  <c r="B868" i="5" s="1"/>
  <c r="A867" i="5"/>
  <c r="B867" i="5" s="1"/>
  <c r="A866" i="5"/>
  <c r="B866" i="5" s="1"/>
  <c r="A865" i="5"/>
  <c r="B865" i="5" s="1"/>
  <c r="A864" i="5"/>
  <c r="B864" i="5" s="1"/>
  <c r="A863" i="5"/>
  <c r="B863" i="5" s="1"/>
  <c r="A862" i="5"/>
  <c r="B862" i="5" s="1"/>
  <c r="A861" i="5"/>
  <c r="B861" i="5" s="1"/>
  <c r="A860" i="5"/>
  <c r="B860" i="5" s="1"/>
  <c r="A859" i="5"/>
  <c r="B859" i="5" s="1"/>
  <c r="A858" i="5"/>
  <c r="B858" i="5" s="1"/>
  <c r="A857" i="5"/>
  <c r="B857" i="5" s="1"/>
  <c r="A856" i="5"/>
  <c r="B856" i="5" s="1"/>
  <c r="A855" i="5"/>
  <c r="B855" i="5" s="1"/>
  <c r="A854" i="5"/>
  <c r="B854" i="5" s="1"/>
  <c r="A853" i="5"/>
  <c r="B853" i="5" s="1"/>
  <c r="A852" i="5"/>
  <c r="B852" i="5" s="1"/>
  <c r="A851" i="5"/>
  <c r="B851" i="5" s="1"/>
  <c r="A850" i="5"/>
  <c r="B850" i="5" s="1"/>
  <c r="A849" i="5"/>
  <c r="B849" i="5" s="1"/>
  <c r="A848" i="5"/>
  <c r="B848" i="5" s="1"/>
  <c r="A847" i="5"/>
  <c r="B847" i="5" s="1"/>
  <c r="A846" i="5"/>
  <c r="B846" i="5" s="1"/>
  <c r="A845" i="5"/>
  <c r="B845" i="5" s="1"/>
  <c r="A844" i="5"/>
  <c r="B844" i="5" s="1"/>
  <c r="A843" i="5"/>
  <c r="B843" i="5" s="1"/>
  <c r="A842" i="5"/>
  <c r="B842" i="5" s="1"/>
  <c r="A841" i="5"/>
  <c r="B841" i="5" s="1"/>
  <c r="A840" i="5"/>
  <c r="B840" i="5" s="1"/>
  <c r="A839" i="5"/>
  <c r="B839" i="5" s="1"/>
  <c r="A838" i="5"/>
  <c r="B838" i="5" s="1"/>
  <c r="A837" i="5"/>
  <c r="B837" i="5" s="1"/>
  <c r="A836" i="5"/>
  <c r="B836" i="5" s="1"/>
  <c r="A835" i="5"/>
  <c r="B835" i="5" s="1"/>
  <c r="A834" i="5"/>
  <c r="B834" i="5" s="1"/>
  <c r="A833" i="5"/>
  <c r="B833" i="5" s="1"/>
  <c r="A832" i="5"/>
  <c r="B832" i="5" s="1"/>
  <c r="A831" i="5"/>
  <c r="B831" i="5" s="1"/>
  <c r="A830" i="5"/>
  <c r="B830" i="5" s="1"/>
  <c r="A829" i="5"/>
  <c r="B829" i="5" s="1"/>
  <c r="A828" i="5"/>
  <c r="B828" i="5" s="1"/>
  <c r="A827" i="5"/>
  <c r="B827" i="5" s="1"/>
  <c r="A826" i="5"/>
  <c r="B826" i="5" s="1"/>
  <c r="A825" i="5"/>
  <c r="B825" i="5" s="1"/>
  <c r="A824" i="5"/>
  <c r="B824" i="5" s="1"/>
  <c r="A823" i="5"/>
  <c r="B823" i="5" s="1"/>
  <c r="A822" i="5"/>
  <c r="B822" i="5" s="1"/>
  <c r="A821" i="5"/>
  <c r="B821" i="5" s="1"/>
  <c r="A820" i="5"/>
  <c r="B820" i="5" s="1"/>
  <c r="A819" i="5"/>
  <c r="B819" i="5" s="1"/>
  <c r="A818" i="5"/>
  <c r="B818" i="5" s="1"/>
  <c r="A817" i="5"/>
  <c r="B817" i="5" s="1"/>
  <c r="A816" i="5"/>
  <c r="B816" i="5" s="1"/>
  <c r="A815" i="5"/>
  <c r="B815" i="5" s="1"/>
  <c r="A814" i="5"/>
  <c r="B814" i="5" s="1"/>
  <c r="A813" i="5"/>
  <c r="B813" i="5" s="1"/>
  <c r="A812" i="5"/>
  <c r="B812" i="5" s="1"/>
  <c r="A811" i="5"/>
  <c r="B811" i="5" s="1"/>
  <c r="A810" i="5"/>
  <c r="B810" i="5" s="1"/>
  <c r="A809" i="5"/>
  <c r="B809" i="5" s="1"/>
  <c r="A808" i="5"/>
  <c r="B808" i="5" s="1"/>
  <c r="A807" i="5"/>
  <c r="B807" i="5" s="1"/>
  <c r="A806" i="5"/>
  <c r="B806" i="5" s="1"/>
  <c r="A805" i="5"/>
  <c r="B805" i="5" s="1"/>
  <c r="A804" i="5"/>
  <c r="B804" i="5" s="1"/>
  <c r="A803" i="5"/>
  <c r="B803" i="5" s="1"/>
  <c r="A802" i="5"/>
  <c r="B802" i="5" s="1"/>
  <c r="A801" i="5"/>
  <c r="B801" i="5" s="1"/>
  <c r="A800" i="5"/>
  <c r="B800" i="5" s="1"/>
  <c r="A799" i="5"/>
  <c r="B799" i="5" s="1"/>
  <c r="A798" i="5"/>
  <c r="B798" i="5" s="1"/>
  <c r="A797" i="5"/>
  <c r="B797" i="5" s="1"/>
  <c r="A796" i="5"/>
  <c r="B796" i="5" s="1"/>
  <c r="A795" i="5"/>
  <c r="B795" i="5" s="1"/>
  <c r="A794" i="5"/>
  <c r="B794" i="5" s="1"/>
  <c r="A793" i="5"/>
  <c r="B793" i="5" s="1"/>
  <c r="A792" i="5"/>
  <c r="B792" i="5" s="1"/>
  <c r="A791" i="5"/>
  <c r="B791" i="5" s="1"/>
  <c r="A790" i="5"/>
  <c r="B790" i="5" s="1"/>
  <c r="A789" i="5"/>
  <c r="B789" i="5" s="1"/>
  <c r="A788" i="5"/>
  <c r="B788" i="5" s="1"/>
  <c r="A787" i="5"/>
  <c r="B787" i="5" s="1"/>
  <c r="A786" i="5"/>
  <c r="B786" i="5" s="1"/>
  <c r="A785" i="5"/>
  <c r="B785" i="5" s="1"/>
  <c r="A784" i="5"/>
  <c r="B784" i="5" s="1"/>
  <c r="A783" i="5"/>
  <c r="B783" i="5" s="1"/>
  <c r="A782" i="5"/>
  <c r="B782" i="5" s="1"/>
  <c r="A781" i="5"/>
  <c r="B781" i="5" s="1"/>
  <c r="A780" i="5"/>
  <c r="B780" i="5" s="1"/>
  <c r="A779" i="5"/>
  <c r="B779" i="5" s="1"/>
  <c r="A778" i="5"/>
  <c r="B778" i="5" s="1"/>
  <c r="A777" i="5"/>
  <c r="B777" i="5" s="1"/>
  <c r="A776" i="5"/>
  <c r="B776" i="5" s="1"/>
  <c r="A775" i="5"/>
  <c r="B775" i="5" s="1"/>
  <c r="A774" i="5"/>
  <c r="B774" i="5" s="1"/>
  <c r="A773" i="5"/>
  <c r="B773" i="5" s="1"/>
  <c r="A772" i="5"/>
  <c r="B772" i="5" s="1"/>
  <c r="A771" i="5"/>
  <c r="B771" i="5" s="1"/>
  <c r="A770" i="5"/>
  <c r="B770" i="5" s="1"/>
  <c r="A769" i="5"/>
  <c r="B769" i="5" s="1"/>
  <c r="A768" i="5"/>
  <c r="B768" i="5" s="1"/>
  <c r="A767" i="5"/>
  <c r="B767" i="5" s="1"/>
  <c r="A766" i="5"/>
  <c r="B766" i="5" s="1"/>
  <c r="A765" i="5"/>
  <c r="B765" i="5" s="1"/>
  <c r="A764" i="5"/>
  <c r="B764" i="5" s="1"/>
  <c r="A763" i="5"/>
  <c r="B763" i="5" s="1"/>
  <c r="A762" i="5"/>
  <c r="B762" i="5" s="1"/>
  <c r="A761" i="5"/>
  <c r="B761" i="5" s="1"/>
  <c r="A760" i="5"/>
  <c r="B760" i="5" s="1"/>
  <c r="A759" i="5"/>
  <c r="B759" i="5" s="1"/>
  <c r="A758" i="5"/>
  <c r="B758" i="5" s="1"/>
  <c r="A757" i="5"/>
  <c r="B757" i="5" s="1"/>
  <c r="A756" i="5"/>
  <c r="B756" i="5" s="1"/>
  <c r="A755" i="5"/>
  <c r="B755" i="5" s="1"/>
  <c r="A754" i="5"/>
  <c r="B754" i="5" s="1"/>
  <c r="A753" i="5"/>
  <c r="B753" i="5" s="1"/>
  <c r="A752" i="5"/>
  <c r="B752" i="5" s="1"/>
  <c r="A751" i="5"/>
  <c r="B751" i="5" s="1"/>
  <c r="A750" i="5"/>
  <c r="B750" i="5" s="1"/>
  <c r="A749" i="5"/>
  <c r="B749" i="5" s="1"/>
  <c r="A748" i="5"/>
  <c r="B748" i="5" s="1"/>
  <c r="A747" i="5"/>
  <c r="B747" i="5" s="1"/>
  <c r="A746" i="5"/>
  <c r="B746" i="5" s="1"/>
  <c r="A745" i="5"/>
  <c r="B745" i="5" s="1"/>
  <c r="A744" i="5"/>
  <c r="B744" i="5" s="1"/>
  <c r="A743" i="5"/>
  <c r="B743" i="5" s="1"/>
  <c r="A742" i="5"/>
  <c r="B742" i="5" s="1"/>
  <c r="A741" i="5"/>
  <c r="B741" i="5" s="1"/>
  <c r="A740" i="5"/>
  <c r="B740" i="5" s="1"/>
  <c r="A739" i="5"/>
  <c r="B739" i="5" s="1"/>
  <c r="A738" i="5"/>
  <c r="B738" i="5" s="1"/>
  <c r="A737" i="5"/>
  <c r="B737" i="5" s="1"/>
  <c r="A736" i="5"/>
  <c r="B736" i="5" s="1"/>
  <c r="A735" i="5"/>
  <c r="B735" i="5" s="1"/>
  <c r="A734" i="5"/>
  <c r="B734" i="5" s="1"/>
  <c r="A733" i="5"/>
  <c r="B733" i="5" s="1"/>
  <c r="A732" i="5"/>
  <c r="B732" i="5" s="1"/>
  <c r="A731" i="5"/>
  <c r="B731" i="5" s="1"/>
  <c r="A730" i="5"/>
  <c r="B730" i="5" s="1"/>
  <c r="A729" i="5"/>
  <c r="B729" i="5" s="1"/>
  <c r="A728" i="5"/>
  <c r="B728" i="5" s="1"/>
  <c r="A727" i="5"/>
  <c r="B727" i="5" s="1"/>
  <c r="A726" i="5"/>
  <c r="B726" i="5" s="1"/>
  <c r="A725" i="5"/>
  <c r="B725" i="5" s="1"/>
  <c r="A724" i="5"/>
  <c r="B724" i="5" s="1"/>
  <c r="A723" i="5"/>
  <c r="B723" i="5" s="1"/>
  <c r="A722" i="5"/>
  <c r="B722" i="5" s="1"/>
  <c r="A721" i="5"/>
  <c r="B721" i="5" s="1"/>
  <c r="A720" i="5"/>
  <c r="B720" i="5" s="1"/>
  <c r="A719" i="5"/>
  <c r="B719" i="5" s="1"/>
  <c r="A718" i="5"/>
  <c r="B718" i="5" s="1"/>
  <c r="A717" i="5"/>
  <c r="B717" i="5" s="1"/>
  <c r="A716" i="5"/>
  <c r="B716" i="5" s="1"/>
  <c r="A715" i="5"/>
  <c r="B715" i="5" s="1"/>
  <c r="A714" i="5"/>
  <c r="B714" i="5" s="1"/>
  <c r="A713" i="5"/>
  <c r="B713" i="5" s="1"/>
  <c r="A712" i="5"/>
  <c r="B712" i="5" s="1"/>
  <c r="A711" i="5"/>
  <c r="B711" i="5" s="1"/>
  <c r="A710" i="5"/>
  <c r="B710" i="5" s="1"/>
  <c r="A709" i="5"/>
  <c r="B709" i="5" s="1"/>
  <c r="A708" i="5"/>
  <c r="B708" i="5" s="1"/>
  <c r="A707" i="5"/>
  <c r="B707" i="5" s="1"/>
  <c r="A706" i="5"/>
  <c r="B706" i="5" s="1"/>
  <c r="A705" i="5"/>
  <c r="B705" i="5" s="1"/>
  <c r="A704" i="5"/>
  <c r="B704" i="5" s="1"/>
  <c r="A703" i="5"/>
  <c r="B703" i="5" s="1"/>
  <c r="A702" i="5"/>
  <c r="B702" i="5" s="1"/>
  <c r="A701" i="5"/>
  <c r="B701" i="5" s="1"/>
  <c r="A700" i="5"/>
  <c r="B700" i="5" s="1"/>
  <c r="A699" i="5"/>
  <c r="B699" i="5" s="1"/>
  <c r="A698" i="5"/>
  <c r="B698" i="5" s="1"/>
  <c r="A697" i="5"/>
  <c r="B697" i="5" s="1"/>
  <c r="A696" i="5"/>
  <c r="B696" i="5" s="1"/>
  <c r="A695" i="5"/>
  <c r="B695" i="5" s="1"/>
  <c r="A694" i="5"/>
  <c r="B694" i="5" s="1"/>
  <c r="A693" i="5"/>
  <c r="B693" i="5" s="1"/>
  <c r="A692" i="5"/>
  <c r="B692" i="5" s="1"/>
  <c r="A691" i="5"/>
  <c r="B691" i="5" s="1"/>
  <c r="A690" i="5"/>
  <c r="B690" i="5" s="1"/>
  <c r="A689" i="5"/>
  <c r="B689" i="5" s="1"/>
  <c r="A688" i="5"/>
  <c r="B688" i="5" s="1"/>
  <c r="A687" i="5"/>
  <c r="B687" i="5" s="1"/>
  <c r="A686" i="5"/>
  <c r="B686" i="5" s="1"/>
  <c r="A685" i="5"/>
  <c r="B685" i="5" s="1"/>
  <c r="A684" i="5"/>
  <c r="B684" i="5" s="1"/>
  <c r="A683" i="5"/>
  <c r="B683" i="5" s="1"/>
  <c r="A682" i="5"/>
  <c r="B682" i="5" s="1"/>
  <c r="A681" i="5"/>
  <c r="B681" i="5" s="1"/>
  <c r="A680" i="5"/>
  <c r="B680" i="5" s="1"/>
  <c r="A679" i="5"/>
  <c r="B679" i="5" s="1"/>
  <c r="A678" i="5"/>
  <c r="B678" i="5" s="1"/>
  <c r="A677" i="5"/>
  <c r="B677" i="5" s="1"/>
  <c r="A676" i="5"/>
  <c r="B676" i="5" s="1"/>
  <c r="A675" i="5"/>
  <c r="B675" i="5" s="1"/>
  <c r="A674" i="5"/>
  <c r="B674" i="5" s="1"/>
  <c r="A673" i="5"/>
  <c r="B673" i="5" s="1"/>
  <c r="A672" i="5"/>
  <c r="B672" i="5" s="1"/>
  <c r="A671" i="5"/>
  <c r="B671" i="5" s="1"/>
  <c r="A670" i="5"/>
  <c r="B670" i="5" s="1"/>
  <c r="A669" i="5"/>
  <c r="B669" i="5" s="1"/>
  <c r="A668" i="5"/>
  <c r="B668" i="5" s="1"/>
  <c r="A667" i="5"/>
  <c r="B667" i="5" s="1"/>
  <c r="A666" i="5"/>
  <c r="B666" i="5" s="1"/>
  <c r="A665" i="5"/>
  <c r="B665" i="5" s="1"/>
  <c r="A664" i="5"/>
  <c r="B664" i="5" s="1"/>
  <c r="A663" i="5"/>
  <c r="B663" i="5" s="1"/>
  <c r="A662" i="5"/>
  <c r="B662" i="5" s="1"/>
  <c r="A661" i="5"/>
  <c r="B661" i="5" s="1"/>
  <c r="A660" i="5"/>
  <c r="B660" i="5" s="1"/>
  <c r="A659" i="5"/>
  <c r="B659" i="5" s="1"/>
  <c r="A658" i="5"/>
  <c r="B658" i="5" s="1"/>
  <c r="A657" i="5"/>
  <c r="B657" i="5" s="1"/>
  <c r="A656" i="5"/>
  <c r="B656" i="5" s="1"/>
  <c r="A655" i="5"/>
  <c r="B655" i="5" s="1"/>
  <c r="A654" i="5"/>
  <c r="B654" i="5" s="1"/>
  <c r="A653" i="5"/>
  <c r="B653" i="5" s="1"/>
  <c r="A652" i="5"/>
  <c r="B652" i="5" s="1"/>
  <c r="A651" i="5"/>
  <c r="B651" i="5" s="1"/>
  <c r="A650" i="5"/>
  <c r="B650" i="5" s="1"/>
  <c r="A649" i="5"/>
  <c r="B649" i="5" s="1"/>
  <c r="A648" i="5"/>
  <c r="B648" i="5" s="1"/>
  <c r="A647" i="5"/>
  <c r="B647" i="5" s="1"/>
  <c r="A646" i="5"/>
  <c r="B646" i="5" s="1"/>
  <c r="A645" i="5"/>
  <c r="B645" i="5" s="1"/>
  <c r="A644" i="5"/>
  <c r="B644" i="5" s="1"/>
  <c r="A643" i="5"/>
  <c r="B643" i="5" s="1"/>
  <c r="A642" i="5"/>
  <c r="B642" i="5" s="1"/>
  <c r="A641" i="5"/>
  <c r="B641" i="5" s="1"/>
  <c r="A640" i="5"/>
  <c r="B640" i="5" s="1"/>
  <c r="A639" i="5"/>
  <c r="B639" i="5" s="1"/>
  <c r="A638" i="5"/>
  <c r="B638" i="5" s="1"/>
  <c r="A637" i="5"/>
  <c r="B637" i="5" s="1"/>
  <c r="A636" i="5"/>
  <c r="B636" i="5" s="1"/>
  <c r="A635" i="5"/>
  <c r="B635" i="5" s="1"/>
  <c r="A634" i="5"/>
  <c r="B634" i="5" s="1"/>
  <c r="A633" i="5"/>
  <c r="B633" i="5" s="1"/>
  <c r="A632" i="5"/>
  <c r="B632" i="5" s="1"/>
  <c r="A631" i="5"/>
  <c r="B631" i="5" s="1"/>
  <c r="A630" i="5"/>
  <c r="B630" i="5" s="1"/>
  <c r="A629" i="5"/>
  <c r="B629" i="5" s="1"/>
  <c r="A628" i="5"/>
  <c r="B628" i="5" s="1"/>
  <c r="A627" i="5"/>
  <c r="B627" i="5" s="1"/>
  <c r="A626" i="5"/>
  <c r="B626" i="5" s="1"/>
  <c r="A625" i="5"/>
  <c r="B625" i="5" s="1"/>
  <c r="A624" i="5"/>
  <c r="B624" i="5" s="1"/>
  <c r="A623" i="5"/>
  <c r="B623" i="5" s="1"/>
  <c r="A622" i="5"/>
  <c r="B622" i="5" s="1"/>
  <c r="A621" i="5"/>
  <c r="B621" i="5" s="1"/>
  <c r="A620" i="5"/>
  <c r="B620" i="5" s="1"/>
  <c r="A619" i="5"/>
  <c r="B619" i="5" s="1"/>
  <c r="A618" i="5"/>
  <c r="B618" i="5" s="1"/>
  <c r="A617" i="5"/>
  <c r="B617" i="5" s="1"/>
  <c r="A616" i="5"/>
  <c r="B616" i="5" s="1"/>
  <c r="A615" i="5"/>
  <c r="B615" i="5" s="1"/>
  <c r="A614" i="5"/>
  <c r="B614" i="5" s="1"/>
  <c r="A613" i="5"/>
  <c r="B613" i="5" s="1"/>
  <c r="A612" i="5"/>
  <c r="B612" i="5" s="1"/>
  <c r="A611" i="5"/>
  <c r="B611" i="5" s="1"/>
  <c r="A610" i="5"/>
  <c r="B610" i="5" s="1"/>
  <c r="A609" i="5"/>
  <c r="B609" i="5" s="1"/>
  <c r="A608" i="5"/>
  <c r="B608" i="5" s="1"/>
  <c r="A607" i="5"/>
  <c r="B607" i="5" s="1"/>
  <c r="A606" i="5"/>
  <c r="B606" i="5" s="1"/>
  <c r="A605" i="5"/>
  <c r="B605" i="5" s="1"/>
  <c r="A604" i="5"/>
  <c r="B604" i="5" s="1"/>
  <c r="A603" i="5"/>
  <c r="B603" i="5" s="1"/>
  <c r="A602" i="5"/>
  <c r="B602" i="5" s="1"/>
  <c r="A601" i="5"/>
  <c r="B601" i="5" s="1"/>
  <c r="A600" i="5"/>
  <c r="B600" i="5" s="1"/>
  <c r="A599" i="5"/>
  <c r="B599" i="5" s="1"/>
  <c r="A598" i="5"/>
  <c r="B598" i="5" s="1"/>
  <c r="A597" i="5"/>
  <c r="B597" i="5" s="1"/>
  <c r="A596" i="5"/>
  <c r="B596" i="5" s="1"/>
  <c r="A595" i="5"/>
  <c r="B595" i="5" s="1"/>
  <c r="A594" i="5"/>
  <c r="B594" i="5" s="1"/>
  <c r="A593" i="5"/>
  <c r="B593" i="5" s="1"/>
  <c r="A592" i="5"/>
  <c r="B592" i="5" s="1"/>
  <c r="A591" i="5"/>
  <c r="B591" i="5" s="1"/>
  <c r="A590" i="5"/>
  <c r="B590" i="5" s="1"/>
  <c r="A589" i="5"/>
  <c r="B589" i="5" s="1"/>
  <c r="A588" i="5"/>
  <c r="B588" i="5" s="1"/>
  <c r="A587" i="5"/>
  <c r="B587" i="5" s="1"/>
  <c r="A586" i="5"/>
  <c r="B586" i="5" s="1"/>
  <c r="A585" i="5"/>
  <c r="B585" i="5" s="1"/>
  <c r="A584" i="5"/>
  <c r="B584" i="5" s="1"/>
  <c r="A583" i="5"/>
  <c r="B583" i="5" s="1"/>
  <c r="A582" i="5"/>
  <c r="B582" i="5" s="1"/>
  <c r="A581" i="5"/>
  <c r="B581" i="5" s="1"/>
  <c r="A580" i="5"/>
  <c r="B580" i="5" s="1"/>
  <c r="A579" i="5"/>
  <c r="B579" i="5" s="1"/>
  <c r="A578" i="5"/>
  <c r="B578" i="5" s="1"/>
  <c r="A577" i="5"/>
  <c r="B577" i="5" s="1"/>
  <c r="A576" i="5"/>
  <c r="B576" i="5" s="1"/>
  <c r="A575" i="5"/>
  <c r="B575" i="5" s="1"/>
  <c r="A574" i="5"/>
  <c r="B574" i="5" s="1"/>
  <c r="A573" i="5"/>
  <c r="B573" i="5" s="1"/>
  <c r="A572" i="5"/>
  <c r="B572" i="5" s="1"/>
  <c r="A571" i="5"/>
  <c r="B571" i="5" s="1"/>
  <c r="A570" i="5"/>
  <c r="B570" i="5" s="1"/>
  <c r="A569" i="5"/>
  <c r="B569" i="5" s="1"/>
  <c r="A568" i="5"/>
  <c r="B568" i="5" s="1"/>
  <c r="A567" i="5"/>
  <c r="B567" i="5" s="1"/>
  <c r="A566" i="5"/>
  <c r="B566" i="5" s="1"/>
  <c r="A565" i="5"/>
  <c r="B565" i="5" s="1"/>
  <c r="A564" i="5"/>
  <c r="B564" i="5" s="1"/>
  <c r="A563" i="5"/>
  <c r="B563" i="5" s="1"/>
  <c r="A562" i="5"/>
  <c r="B562" i="5" s="1"/>
  <c r="A561" i="5"/>
  <c r="B561" i="5" s="1"/>
  <c r="A560" i="5"/>
  <c r="B560" i="5" s="1"/>
  <c r="A559" i="5"/>
  <c r="B559" i="5" s="1"/>
  <c r="A558" i="5"/>
  <c r="B558" i="5" s="1"/>
  <c r="A557" i="5"/>
  <c r="B557" i="5" s="1"/>
  <c r="A556" i="5"/>
  <c r="B556" i="5" s="1"/>
  <c r="A555" i="5"/>
  <c r="B555" i="5" s="1"/>
  <c r="A554" i="5"/>
  <c r="B554" i="5" s="1"/>
  <c r="A553" i="5"/>
  <c r="B553" i="5" s="1"/>
  <c r="A552" i="5"/>
  <c r="B552" i="5" s="1"/>
  <c r="A551" i="5"/>
  <c r="B551" i="5" s="1"/>
  <c r="A550" i="5"/>
  <c r="B550" i="5" s="1"/>
  <c r="A549" i="5"/>
  <c r="B549" i="5" s="1"/>
  <c r="A548" i="5"/>
  <c r="B548" i="5" s="1"/>
  <c r="A547" i="5"/>
  <c r="B547" i="5" s="1"/>
  <c r="A546" i="5"/>
  <c r="B546" i="5" s="1"/>
  <c r="A545" i="5"/>
  <c r="B545" i="5" s="1"/>
  <c r="A544" i="5"/>
  <c r="B544" i="5" s="1"/>
  <c r="A543" i="5"/>
  <c r="B543" i="5" s="1"/>
  <c r="A542" i="5"/>
  <c r="B542" i="5" s="1"/>
  <c r="A541" i="5"/>
  <c r="B541" i="5" s="1"/>
  <c r="A540" i="5"/>
  <c r="B540" i="5" s="1"/>
  <c r="A539" i="5"/>
  <c r="B539" i="5" s="1"/>
  <c r="A538" i="5"/>
  <c r="B538" i="5" s="1"/>
  <c r="A537" i="5"/>
  <c r="B537" i="5" s="1"/>
  <c r="A536" i="5"/>
  <c r="B536" i="5" s="1"/>
  <c r="A535" i="5"/>
  <c r="B535" i="5" s="1"/>
  <c r="A534" i="5"/>
  <c r="B534" i="5" s="1"/>
  <c r="A533" i="5"/>
  <c r="B533" i="5" s="1"/>
  <c r="A532" i="5"/>
  <c r="B532" i="5" s="1"/>
  <c r="A531" i="5"/>
  <c r="B531" i="5" s="1"/>
  <c r="A530" i="5"/>
  <c r="B530" i="5" s="1"/>
  <c r="A529" i="5"/>
  <c r="B529" i="5" s="1"/>
  <c r="A528" i="5"/>
  <c r="B528" i="5" s="1"/>
  <c r="A527" i="5"/>
  <c r="B527" i="5" s="1"/>
  <c r="A526" i="5"/>
  <c r="B526" i="5" s="1"/>
  <c r="A525" i="5"/>
  <c r="B525" i="5" s="1"/>
  <c r="A524" i="5"/>
  <c r="B524" i="5" s="1"/>
  <c r="A523" i="5"/>
  <c r="B523" i="5" s="1"/>
  <c r="A522" i="5"/>
  <c r="B522" i="5" s="1"/>
  <c r="A521" i="5"/>
  <c r="B521" i="5" s="1"/>
  <c r="A520" i="5"/>
  <c r="B520" i="5" s="1"/>
  <c r="A519" i="5"/>
  <c r="B519" i="5" s="1"/>
  <c r="A518" i="5"/>
  <c r="B518" i="5" s="1"/>
  <c r="A517" i="5"/>
  <c r="B517" i="5" s="1"/>
  <c r="A516" i="5"/>
  <c r="B516" i="5" s="1"/>
  <c r="A515" i="5"/>
  <c r="B515" i="5" s="1"/>
  <c r="A514" i="5"/>
  <c r="B514" i="5" s="1"/>
  <c r="A513" i="5"/>
  <c r="B513" i="5" s="1"/>
  <c r="A512" i="5"/>
  <c r="B512" i="5" s="1"/>
  <c r="A511" i="5"/>
  <c r="B511" i="5" s="1"/>
  <c r="A510" i="5"/>
  <c r="B510" i="5" s="1"/>
  <c r="A509" i="5"/>
  <c r="B509" i="5" s="1"/>
  <c r="A508" i="5"/>
  <c r="B508" i="5" s="1"/>
  <c r="A507" i="5"/>
  <c r="B507" i="5" s="1"/>
  <c r="A506" i="5"/>
  <c r="B506" i="5" s="1"/>
  <c r="A505" i="5"/>
  <c r="B505" i="5" s="1"/>
  <c r="A504" i="5"/>
  <c r="B504" i="5" s="1"/>
  <c r="A503" i="5"/>
  <c r="B503" i="5" s="1"/>
  <c r="A502" i="5"/>
  <c r="B502" i="5" s="1"/>
  <c r="A501" i="5"/>
  <c r="B501" i="5" s="1"/>
  <c r="A500" i="5"/>
  <c r="B500" i="5" s="1"/>
  <c r="A499" i="5"/>
  <c r="B499" i="5" s="1"/>
  <c r="A498" i="5"/>
  <c r="B498" i="5" s="1"/>
  <c r="A497" i="5"/>
  <c r="B497" i="5" s="1"/>
  <c r="A496" i="5"/>
  <c r="B496" i="5" s="1"/>
  <c r="A495" i="5"/>
  <c r="B495" i="5" s="1"/>
  <c r="A494" i="5"/>
  <c r="B494" i="5" s="1"/>
  <c r="A493" i="5"/>
  <c r="B493" i="5" s="1"/>
  <c r="A492" i="5"/>
  <c r="B492" i="5" s="1"/>
  <c r="A491" i="5"/>
  <c r="B491" i="5" s="1"/>
  <c r="A490" i="5"/>
  <c r="B490" i="5" s="1"/>
  <c r="A489" i="5"/>
  <c r="B489" i="5" s="1"/>
  <c r="A488" i="5"/>
  <c r="B488" i="5" s="1"/>
  <c r="A487" i="5"/>
  <c r="B487" i="5" s="1"/>
  <c r="A486" i="5"/>
  <c r="B486" i="5" s="1"/>
  <c r="A485" i="5"/>
  <c r="B485" i="5" s="1"/>
  <c r="A484" i="5"/>
  <c r="B484" i="5" s="1"/>
  <c r="A483" i="5"/>
  <c r="B483" i="5" s="1"/>
  <c r="A482" i="5"/>
  <c r="B482" i="5" s="1"/>
  <c r="A481" i="5"/>
  <c r="B481" i="5" s="1"/>
  <c r="A480" i="5"/>
  <c r="B480" i="5" s="1"/>
  <c r="A479" i="5"/>
  <c r="B479" i="5" s="1"/>
  <c r="A478" i="5"/>
  <c r="B478" i="5" s="1"/>
  <c r="A477" i="5"/>
  <c r="B477" i="5" s="1"/>
  <c r="A476" i="5"/>
  <c r="B476" i="5" s="1"/>
  <c r="A475" i="5"/>
  <c r="B475" i="5" s="1"/>
  <c r="A474" i="5"/>
  <c r="B474" i="5" s="1"/>
  <c r="A473" i="5"/>
  <c r="B473" i="5" s="1"/>
  <c r="A472" i="5"/>
  <c r="B472" i="5" s="1"/>
  <c r="A471" i="5"/>
  <c r="B471" i="5" s="1"/>
  <c r="A470" i="5"/>
  <c r="B470" i="5" s="1"/>
  <c r="A469" i="5"/>
  <c r="B469" i="5" s="1"/>
  <c r="A468" i="5"/>
  <c r="B468" i="5" s="1"/>
  <c r="A467" i="5"/>
  <c r="B467" i="5" s="1"/>
  <c r="A466" i="5"/>
  <c r="B466" i="5" s="1"/>
  <c r="A465" i="5"/>
  <c r="B465" i="5" s="1"/>
  <c r="A464" i="5"/>
  <c r="B464" i="5" s="1"/>
  <c r="A463" i="5"/>
  <c r="B463" i="5" s="1"/>
  <c r="A462" i="5"/>
  <c r="B462" i="5" s="1"/>
  <c r="A461" i="5"/>
  <c r="B461" i="5" s="1"/>
  <c r="A460" i="5"/>
  <c r="B460" i="5" s="1"/>
  <c r="A459" i="5"/>
  <c r="B459" i="5" s="1"/>
  <c r="A458" i="5"/>
  <c r="B458" i="5" s="1"/>
  <c r="A457" i="5"/>
  <c r="B457" i="5" s="1"/>
  <c r="A456" i="5"/>
  <c r="B456" i="5" s="1"/>
  <c r="A455" i="5"/>
  <c r="B455" i="5" s="1"/>
  <c r="A454" i="5"/>
  <c r="B454" i="5" s="1"/>
  <c r="A453" i="5"/>
  <c r="B453" i="5" s="1"/>
  <c r="A452" i="5"/>
  <c r="B452" i="5" s="1"/>
  <c r="A451" i="5"/>
  <c r="B451" i="5" s="1"/>
  <c r="A450" i="5"/>
  <c r="B450" i="5" s="1"/>
  <c r="A449" i="5"/>
  <c r="B449" i="5" s="1"/>
  <c r="A448" i="5"/>
  <c r="B448" i="5" s="1"/>
  <c r="A447" i="5"/>
  <c r="B447" i="5" s="1"/>
  <c r="A446" i="5"/>
  <c r="B446" i="5" s="1"/>
  <c r="A445" i="5"/>
  <c r="B445" i="5" s="1"/>
  <c r="A444" i="5"/>
  <c r="B444" i="5" s="1"/>
  <c r="A443" i="5"/>
  <c r="B443" i="5" s="1"/>
  <c r="A442" i="5"/>
  <c r="B442" i="5" s="1"/>
  <c r="A441" i="5"/>
  <c r="B441" i="5" s="1"/>
  <c r="A440" i="5"/>
  <c r="B440" i="5" s="1"/>
  <c r="A439" i="5"/>
  <c r="B439" i="5" s="1"/>
  <c r="A438" i="5"/>
  <c r="B438" i="5" s="1"/>
  <c r="A437" i="5"/>
  <c r="B437" i="5" s="1"/>
  <c r="A436" i="5"/>
  <c r="B436" i="5" s="1"/>
  <c r="A435" i="5"/>
  <c r="B435" i="5" s="1"/>
  <c r="A434" i="5"/>
  <c r="B434" i="5" s="1"/>
  <c r="A433" i="5"/>
  <c r="B433" i="5" s="1"/>
  <c r="A432" i="5"/>
  <c r="B432" i="5" s="1"/>
  <c r="A431" i="5"/>
  <c r="B431" i="5" s="1"/>
  <c r="A430" i="5"/>
  <c r="B430" i="5" s="1"/>
  <c r="A429" i="5"/>
  <c r="B429" i="5" s="1"/>
  <c r="A428" i="5"/>
  <c r="B428" i="5" s="1"/>
  <c r="A427" i="5"/>
  <c r="B427" i="5" s="1"/>
  <c r="A426" i="5"/>
  <c r="B426" i="5" s="1"/>
  <c r="A425" i="5"/>
  <c r="B425" i="5" s="1"/>
  <c r="A424" i="5"/>
  <c r="B424" i="5" s="1"/>
  <c r="A423" i="5"/>
  <c r="B423" i="5" s="1"/>
  <c r="A422" i="5"/>
  <c r="B422" i="5" s="1"/>
  <c r="A421" i="5"/>
  <c r="B421" i="5" s="1"/>
  <c r="A420" i="5"/>
  <c r="B420" i="5" s="1"/>
  <c r="A419" i="5"/>
  <c r="B419" i="5" s="1"/>
  <c r="A418" i="5"/>
  <c r="B418" i="5" s="1"/>
  <c r="A417" i="5"/>
  <c r="B417" i="5" s="1"/>
  <c r="A416" i="5"/>
  <c r="B416" i="5" s="1"/>
  <c r="A415" i="5"/>
  <c r="B415" i="5" s="1"/>
  <c r="A414" i="5"/>
  <c r="B414" i="5" s="1"/>
  <c r="A413" i="5"/>
  <c r="B413" i="5" s="1"/>
  <c r="A412" i="5"/>
  <c r="B412" i="5" s="1"/>
  <c r="A411" i="5"/>
  <c r="B411" i="5" s="1"/>
  <c r="A410" i="5"/>
  <c r="B410" i="5" s="1"/>
  <c r="A409" i="5"/>
  <c r="B409" i="5" s="1"/>
  <c r="A408" i="5"/>
  <c r="B408" i="5" s="1"/>
  <c r="A407" i="5"/>
  <c r="B407" i="5" s="1"/>
  <c r="A406" i="5"/>
  <c r="B406" i="5" s="1"/>
  <c r="A405" i="5"/>
  <c r="B405" i="5" s="1"/>
  <c r="A404" i="5"/>
  <c r="B404" i="5" s="1"/>
  <c r="A403" i="5"/>
  <c r="B403" i="5" s="1"/>
  <c r="A402" i="5"/>
  <c r="B402" i="5" s="1"/>
  <c r="A401" i="5"/>
  <c r="B401" i="5" s="1"/>
  <c r="A400" i="5"/>
  <c r="B400" i="5" s="1"/>
  <c r="A399" i="5"/>
  <c r="B399" i="5" s="1"/>
  <c r="A398" i="5"/>
  <c r="B398" i="5" s="1"/>
  <c r="A397" i="5"/>
  <c r="B397" i="5" s="1"/>
  <c r="A396" i="5"/>
  <c r="B396" i="5" s="1"/>
  <c r="A395" i="5"/>
  <c r="B395" i="5" s="1"/>
  <c r="A394" i="5"/>
  <c r="B394" i="5" s="1"/>
  <c r="A393" i="5"/>
  <c r="B393" i="5" s="1"/>
  <c r="A392" i="5"/>
  <c r="B392" i="5" s="1"/>
  <c r="A391" i="5"/>
  <c r="B391" i="5" s="1"/>
  <c r="A390" i="5"/>
  <c r="B390" i="5" s="1"/>
  <c r="A389" i="5"/>
  <c r="B389" i="5" s="1"/>
  <c r="A388" i="5"/>
  <c r="B388" i="5" s="1"/>
  <c r="A387" i="5"/>
  <c r="B387" i="5" s="1"/>
  <c r="A386" i="5"/>
  <c r="B386" i="5" s="1"/>
  <c r="A385" i="5"/>
  <c r="B385" i="5" s="1"/>
  <c r="A384" i="5"/>
  <c r="B384" i="5" s="1"/>
  <c r="A383" i="5"/>
  <c r="B383" i="5" s="1"/>
  <c r="A382" i="5"/>
  <c r="B382" i="5" s="1"/>
  <c r="A381" i="5"/>
  <c r="B381" i="5" s="1"/>
  <c r="A380" i="5"/>
  <c r="B380" i="5" s="1"/>
  <c r="A379" i="5"/>
  <c r="B379" i="5" s="1"/>
  <c r="A378" i="5"/>
  <c r="B378" i="5" s="1"/>
  <c r="A377" i="5"/>
  <c r="B377" i="5" s="1"/>
  <c r="A376" i="5"/>
  <c r="B376" i="5" s="1"/>
  <c r="A375" i="5"/>
  <c r="B375" i="5" s="1"/>
  <c r="A374" i="5"/>
  <c r="B374" i="5" s="1"/>
  <c r="A373" i="5"/>
  <c r="B373" i="5" s="1"/>
  <c r="A372" i="5"/>
  <c r="B372" i="5" s="1"/>
  <c r="A371" i="5"/>
  <c r="B371" i="5" s="1"/>
  <c r="A370" i="5"/>
  <c r="B370" i="5" s="1"/>
  <c r="A369" i="5"/>
  <c r="B369" i="5" s="1"/>
  <c r="A368" i="5"/>
  <c r="B368" i="5" s="1"/>
  <c r="A367" i="5"/>
  <c r="B367" i="5" s="1"/>
  <c r="A366" i="5"/>
  <c r="B366" i="5" s="1"/>
  <c r="A365" i="5"/>
  <c r="B365" i="5" s="1"/>
  <c r="A364" i="5"/>
  <c r="B364" i="5" s="1"/>
  <c r="A363" i="5"/>
  <c r="B363" i="5" s="1"/>
  <c r="A362" i="5"/>
  <c r="B362" i="5" s="1"/>
  <c r="A361" i="5"/>
  <c r="B361" i="5" s="1"/>
  <c r="A360" i="5"/>
  <c r="B360" i="5" s="1"/>
  <c r="A359" i="5"/>
  <c r="B359" i="5" s="1"/>
  <c r="A358" i="5"/>
  <c r="B358" i="5" s="1"/>
  <c r="A357" i="5"/>
  <c r="B357" i="5" s="1"/>
  <c r="A356" i="5"/>
  <c r="B356" i="5" s="1"/>
  <c r="A355" i="5"/>
  <c r="B355" i="5" s="1"/>
  <c r="A354" i="5"/>
  <c r="B354" i="5" s="1"/>
  <c r="A353" i="5"/>
  <c r="B353" i="5" s="1"/>
  <c r="A352" i="5"/>
  <c r="B352" i="5" s="1"/>
  <c r="A351" i="5"/>
  <c r="B351" i="5" s="1"/>
  <c r="A350" i="5"/>
  <c r="B350" i="5" s="1"/>
  <c r="A349" i="5"/>
  <c r="B349" i="5" s="1"/>
  <c r="A348" i="5"/>
  <c r="B348" i="5" s="1"/>
  <c r="A347" i="5"/>
  <c r="B347" i="5" s="1"/>
  <c r="A346" i="5"/>
  <c r="B346" i="5" s="1"/>
  <c r="A345" i="5"/>
  <c r="B345" i="5" s="1"/>
  <c r="A344" i="5"/>
  <c r="B344" i="5" s="1"/>
  <c r="A343" i="5"/>
  <c r="B343" i="5" s="1"/>
  <c r="A342" i="5"/>
  <c r="B342" i="5" s="1"/>
  <c r="A341" i="5"/>
  <c r="B341" i="5" s="1"/>
  <c r="A340" i="5"/>
  <c r="B340" i="5" s="1"/>
  <c r="A339" i="5"/>
  <c r="B339" i="5" s="1"/>
  <c r="A338" i="5"/>
  <c r="B338" i="5" s="1"/>
  <c r="A337" i="5"/>
  <c r="B337" i="5" s="1"/>
  <c r="A336" i="5"/>
  <c r="B336" i="5" s="1"/>
  <c r="A335" i="5"/>
  <c r="B335" i="5" s="1"/>
  <c r="A334" i="5"/>
  <c r="B334" i="5" s="1"/>
  <c r="A333" i="5"/>
  <c r="B333" i="5" s="1"/>
  <c r="A332" i="5"/>
  <c r="B332" i="5" s="1"/>
  <c r="A331" i="5"/>
  <c r="B331" i="5" s="1"/>
  <c r="A330" i="5"/>
  <c r="B330" i="5" s="1"/>
  <c r="A329" i="5"/>
  <c r="B329" i="5" s="1"/>
  <c r="A328" i="5"/>
  <c r="B328" i="5" s="1"/>
  <c r="A327" i="5"/>
  <c r="B327" i="5" s="1"/>
  <c r="A326" i="5"/>
  <c r="B326" i="5" s="1"/>
  <c r="A325" i="5"/>
  <c r="B325" i="5" s="1"/>
  <c r="A324" i="5"/>
  <c r="B324" i="5" s="1"/>
  <c r="A323" i="5"/>
  <c r="B323" i="5" s="1"/>
  <c r="A322" i="5"/>
  <c r="B322" i="5" s="1"/>
  <c r="A321" i="5"/>
  <c r="B321" i="5" s="1"/>
  <c r="A320" i="5"/>
  <c r="B320" i="5" s="1"/>
  <c r="A319" i="5"/>
  <c r="B319" i="5" s="1"/>
  <c r="A318" i="5"/>
  <c r="B318" i="5" s="1"/>
  <c r="A317" i="5"/>
  <c r="B317" i="5" s="1"/>
  <c r="A316" i="5"/>
  <c r="B316" i="5" s="1"/>
  <c r="A315" i="5"/>
  <c r="B315" i="5" s="1"/>
  <c r="A314" i="5"/>
  <c r="B314" i="5" s="1"/>
  <c r="A313" i="5"/>
  <c r="B313" i="5" s="1"/>
  <c r="A312" i="5"/>
  <c r="B312" i="5" s="1"/>
  <c r="A311" i="5"/>
  <c r="B311" i="5" s="1"/>
  <c r="A310" i="5"/>
  <c r="B310" i="5" s="1"/>
  <c r="A309" i="5"/>
  <c r="B309" i="5" s="1"/>
  <c r="A308" i="5"/>
  <c r="B308" i="5" s="1"/>
  <c r="A307" i="5"/>
  <c r="B307" i="5" s="1"/>
  <c r="A306" i="5"/>
  <c r="B306" i="5" s="1"/>
  <c r="A305" i="5"/>
  <c r="B305" i="5" s="1"/>
  <c r="A304" i="5"/>
  <c r="B304" i="5" s="1"/>
  <c r="A303" i="5"/>
  <c r="B303" i="5" s="1"/>
  <c r="A302" i="5"/>
  <c r="B302" i="5" s="1"/>
  <c r="A301" i="5"/>
  <c r="B301" i="5" s="1"/>
  <c r="A300" i="5"/>
  <c r="B300" i="5" s="1"/>
  <c r="A299" i="5"/>
  <c r="B299" i="5" s="1"/>
  <c r="A298" i="5"/>
  <c r="B298" i="5" s="1"/>
  <c r="A297" i="5"/>
  <c r="B297" i="5" s="1"/>
  <c r="A296" i="5"/>
  <c r="B296" i="5" s="1"/>
  <c r="A295" i="5"/>
  <c r="B295" i="5" s="1"/>
  <c r="A294" i="5"/>
  <c r="B294" i="5" s="1"/>
  <c r="A293" i="5"/>
  <c r="B293" i="5" s="1"/>
  <c r="A292" i="5"/>
  <c r="B292" i="5" s="1"/>
  <c r="A291" i="5"/>
  <c r="B291" i="5" s="1"/>
  <c r="A290" i="5"/>
  <c r="B290" i="5" s="1"/>
  <c r="A289" i="5"/>
  <c r="B289" i="5" s="1"/>
  <c r="A288" i="5"/>
  <c r="B288" i="5" s="1"/>
  <c r="A287" i="5"/>
  <c r="B287" i="5" s="1"/>
  <c r="A286" i="5"/>
  <c r="B286" i="5" s="1"/>
  <c r="A285" i="5"/>
  <c r="B285" i="5" s="1"/>
  <c r="A284" i="5"/>
  <c r="B284" i="5" s="1"/>
  <c r="A283" i="5"/>
  <c r="B283" i="5" s="1"/>
  <c r="A282" i="5"/>
  <c r="B282" i="5" s="1"/>
  <c r="A281" i="5"/>
  <c r="B281" i="5" s="1"/>
  <c r="A280" i="5"/>
  <c r="B280" i="5" s="1"/>
  <c r="A279" i="5"/>
  <c r="B279" i="5" s="1"/>
  <c r="A278" i="5"/>
  <c r="B278" i="5" s="1"/>
  <c r="A277" i="5"/>
  <c r="B277" i="5" s="1"/>
  <c r="A276" i="5"/>
  <c r="B276" i="5" s="1"/>
  <c r="A275" i="5"/>
  <c r="B275" i="5" s="1"/>
  <c r="A274" i="5"/>
  <c r="B274" i="5" s="1"/>
  <c r="A273" i="5"/>
  <c r="B273" i="5" s="1"/>
  <c r="A272" i="5"/>
  <c r="B272" i="5" s="1"/>
  <c r="A271" i="5"/>
  <c r="B271" i="5" s="1"/>
  <c r="A270" i="5"/>
  <c r="B270" i="5" s="1"/>
  <c r="A269" i="5"/>
  <c r="B269" i="5" s="1"/>
  <c r="A268" i="5"/>
  <c r="B268" i="5" s="1"/>
  <c r="A267" i="5"/>
  <c r="B267" i="5" s="1"/>
  <c r="A266" i="5"/>
  <c r="B266" i="5" s="1"/>
  <c r="A265" i="5"/>
  <c r="B265" i="5" s="1"/>
  <c r="A264" i="5"/>
  <c r="B264" i="5" s="1"/>
  <c r="A263" i="5"/>
  <c r="B263" i="5" s="1"/>
  <c r="A262" i="5"/>
  <c r="B262" i="5" s="1"/>
  <c r="A261" i="5"/>
  <c r="B261" i="5" s="1"/>
  <c r="A260" i="5"/>
  <c r="B260" i="5" s="1"/>
  <c r="A259" i="5"/>
  <c r="B259" i="5" s="1"/>
  <c r="A258" i="5"/>
  <c r="B258" i="5" s="1"/>
  <c r="A257" i="5"/>
  <c r="B257" i="5" s="1"/>
  <c r="A256" i="5"/>
  <c r="B256" i="5" s="1"/>
  <c r="A255" i="5"/>
  <c r="B255" i="5" s="1"/>
  <c r="A254" i="5"/>
  <c r="B254" i="5" s="1"/>
  <c r="A253" i="5"/>
  <c r="B253" i="5" s="1"/>
  <c r="A252" i="5"/>
  <c r="B252" i="5" s="1"/>
  <c r="A251" i="5"/>
  <c r="B251" i="5" s="1"/>
  <c r="A250" i="5"/>
  <c r="B250" i="5" s="1"/>
  <c r="A249" i="5"/>
  <c r="B249" i="5" s="1"/>
  <c r="A248" i="5"/>
  <c r="B248" i="5" s="1"/>
  <c r="A247" i="5"/>
  <c r="B247" i="5" s="1"/>
  <c r="A246" i="5"/>
  <c r="B246" i="5" s="1"/>
  <c r="A245" i="5"/>
  <c r="B245" i="5" s="1"/>
  <c r="A244" i="5"/>
  <c r="B244" i="5" s="1"/>
  <c r="A243" i="5"/>
  <c r="B243" i="5" s="1"/>
  <c r="A242" i="5"/>
  <c r="B242" i="5" s="1"/>
  <c r="A241" i="5"/>
  <c r="B241" i="5" s="1"/>
  <c r="A240" i="5"/>
  <c r="B240" i="5" s="1"/>
  <c r="A239" i="5"/>
  <c r="B239" i="5" s="1"/>
  <c r="A238" i="5"/>
  <c r="B238" i="5" s="1"/>
  <c r="A237" i="5"/>
  <c r="B237" i="5" s="1"/>
  <c r="A236" i="5"/>
  <c r="B236" i="5" s="1"/>
  <c r="A235" i="5"/>
  <c r="B235" i="5" s="1"/>
  <c r="A234" i="5"/>
  <c r="B234" i="5" s="1"/>
  <c r="A233" i="5"/>
  <c r="B233" i="5" s="1"/>
  <c r="A232" i="5"/>
  <c r="B232" i="5" s="1"/>
  <c r="A231" i="5"/>
  <c r="B231" i="5" s="1"/>
  <c r="A230" i="5"/>
  <c r="B230" i="5" s="1"/>
  <c r="A229" i="5"/>
  <c r="B229" i="5" s="1"/>
  <c r="A228" i="5"/>
  <c r="B228" i="5" s="1"/>
  <c r="A227" i="5"/>
  <c r="B227" i="5" s="1"/>
  <c r="A226" i="5"/>
  <c r="B226" i="5" s="1"/>
  <c r="B225" i="5"/>
  <c r="A225" i="5"/>
  <c r="A224" i="5"/>
  <c r="B224" i="5" s="1"/>
  <c r="A223" i="5"/>
  <c r="B223" i="5" s="1"/>
  <c r="A222" i="5"/>
  <c r="B222" i="5" s="1"/>
  <c r="A221" i="5"/>
  <c r="B221" i="5" s="1"/>
  <c r="A220" i="5"/>
  <c r="B220" i="5" s="1"/>
  <c r="A219" i="5"/>
  <c r="B219" i="5" s="1"/>
  <c r="A218" i="5"/>
  <c r="B218" i="5" s="1"/>
  <c r="A217" i="5"/>
  <c r="B217" i="5" s="1"/>
  <c r="A216" i="5"/>
  <c r="B216" i="5" s="1"/>
  <c r="A215" i="5"/>
  <c r="B215" i="5" s="1"/>
  <c r="A214" i="5"/>
  <c r="B214" i="5" s="1"/>
  <c r="A213" i="5"/>
  <c r="B213" i="5" s="1"/>
  <c r="A212" i="5"/>
  <c r="B212" i="5" s="1"/>
  <c r="A211" i="5"/>
  <c r="B211" i="5" s="1"/>
  <c r="A210" i="5"/>
  <c r="B210" i="5" s="1"/>
  <c r="A209" i="5"/>
  <c r="B209" i="5" s="1"/>
  <c r="A208" i="5"/>
  <c r="B208" i="5" s="1"/>
  <c r="A207" i="5"/>
  <c r="B207" i="5" s="1"/>
  <c r="A206" i="5"/>
  <c r="B206" i="5" s="1"/>
  <c r="A205" i="5"/>
  <c r="B205" i="5" s="1"/>
  <c r="A204" i="5"/>
  <c r="B204" i="5" s="1"/>
  <c r="A203" i="5"/>
  <c r="B203" i="5" s="1"/>
  <c r="A202" i="5"/>
  <c r="B202" i="5" s="1"/>
  <c r="A201" i="5"/>
  <c r="B201" i="5" s="1"/>
  <c r="A200" i="5"/>
  <c r="B200" i="5" s="1"/>
  <c r="A199" i="5"/>
  <c r="B199" i="5" s="1"/>
  <c r="A198" i="5"/>
  <c r="B198" i="5" s="1"/>
  <c r="A197" i="5"/>
  <c r="B197" i="5" s="1"/>
  <c r="A196" i="5"/>
  <c r="B196" i="5" s="1"/>
  <c r="A195" i="5"/>
  <c r="B195" i="5" s="1"/>
  <c r="A194" i="5"/>
  <c r="B194" i="5" s="1"/>
  <c r="A193" i="5"/>
  <c r="B193" i="5" s="1"/>
  <c r="A192" i="5"/>
  <c r="B192" i="5" s="1"/>
  <c r="A191" i="5"/>
  <c r="B191" i="5" s="1"/>
  <c r="A190" i="5"/>
  <c r="B190" i="5" s="1"/>
  <c r="A189" i="5"/>
  <c r="B189" i="5" s="1"/>
  <c r="A188" i="5"/>
  <c r="B188" i="5" s="1"/>
  <c r="A187" i="5"/>
  <c r="B187" i="5" s="1"/>
  <c r="A186" i="5"/>
  <c r="B186" i="5" s="1"/>
  <c r="A185" i="5"/>
  <c r="B185" i="5" s="1"/>
  <c r="A184" i="5"/>
  <c r="B184" i="5" s="1"/>
  <c r="A183" i="5"/>
  <c r="B183" i="5" s="1"/>
  <c r="A182" i="5"/>
  <c r="B182" i="5" s="1"/>
  <c r="A181" i="5"/>
  <c r="B181" i="5" s="1"/>
  <c r="A180" i="5"/>
  <c r="B180" i="5" s="1"/>
  <c r="A179" i="5"/>
  <c r="B179" i="5" s="1"/>
  <c r="A178" i="5"/>
  <c r="B178" i="5" s="1"/>
  <c r="A177" i="5"/>
  <c r="B177" i="5" s="1"/>
  <c r="A176" i="5"/>
  <c r="B176" i="5" s="1"/>
  <c r="A175" i="5"/>
  <c r="B175" i="5" s="1"/>
  <c r="A174" i="5"/>
  <c r="B174" i="5" s="1"/>
  <c r="A173" i="5"/>
  <c r="B173" i="5" s="1"/>
  <c r="A172" i="5"/>
  <c r="B172" i="5" s="1"/>
  <c r="A171" i="5"/>
  <c r="B171" i="5" s="1"/>
  <c r="A170" i="5"/>
  <c r="B170" i="5" s="1"/>
  <c r="A169" i="5"/>
  <c r="B169" i="5" s="1"/>
  <c r="A168" i="5"/>
  <c r="B168" i="5" s="1"/>
  <c r="A167" i="5"/>
  <c r="B167" i="5" s="1"/>
  <c r="A166" i="5"/>
  <c r="B166" i="5" s="1"/>
  <c r="A165" i="5"/>
  <c r="B165" i="5" s="1"/>
  <c r="A164" i="5"/>
  <c r="B164" i="5" s="1"/>
  <c r="A163" i="5"/>
  <c r="B163" i="5" s="1"/>
  <c r="A162" i="5"/>
  <c r="B162" i="5" s="1"/>
  <c r="B161" i="5"/>
  <c r="A161" i="5"/>
  <c r="A160" i="5"/>
  <c r="B160" i="5" s="1"/>
  <c r="A159" i="5"/>
  <c r="B159" i="5" s="1"/>
  <c r="A158" i="5"/>
  <c r="B158" i="5" s="1"/>
  <c r="A157" i="5"/>
  <c r="B157" i="5" s="1"/>
  <c r="A156" i="5"/>
  <c r="B156" i="5" s="1"/>
  <c r="A155" i="5"/>
  <c r="B155" i="5" s="1"/>
  <c r="A154" i="5"/>
  <c r="B154" i="5" s="1"/>
  <c r="A153" i="5"/>
  <c r="B153" i="5" s="1"/>
  <c r="A152" i="5"/>
  <c r="B152" i="5" s="1"/>
  <c r="A151" i="5"/>
  <c r="B151" i="5" s="1"/>
  <c r="A150" i="5"/>
  <c r="B150" i="5" s="1"/>
  <c r="A149" i="5"/>
  <c r="B149" i="5" s="1"/>
  <c r="A148" i="5"/>
  <c r="B148" i="5" s="1"/>
  <c r="A147" i="5"/>
  <c r="B147" i="5" s="1"/>
  <c r="A146" i="5"/>
  <c r="B146" i="5" s="1"/>
  <c r="A145" i="5"/>
  <c r="B145" i="5" s="1"/>
  <c r="A144" i="5"/>
  <c r="B144" i="5" s="1"/>
  <c r="B143" i="5"/>
  <c r="A143" i="5"/>
  <c r="A142" i="5"/>
  <c r="B142" i="5" s="1"/>
  <c r="A141" i="5"/>
  <c r="B141" i="5" s="1"/>
  <c r="A140" i="5"/>
  <c r="B140" i="5" s="1"/>
  <c r="A139" i="5"/>
  <c r="B139" i="5" s="1"/>
  <c r="A138" i="5"/>
  <c r="B138" i="5" s="1"/>
  <c r="A137" i="5"/>
  <c r="B137" i="5" s="1"/>
  <c r="A136" i="5"/>
  <c r="B136" i="5" s="1"/>
  <c r="A135" i="5"/>
  <c r="B135" i="5" s="1"/>
  <c r="A134" i="5"/>
  <c r="B134" i="5" s="1"/>
  <c r="A133" i="5"/>
  <c r="B133" i="5" s="1"/>
  <c r="A132" i="5"/>
  <c r="B132" i="5" s="1"/>
  <c r="A131" i="5"/>
  <c r="B131" i="5" s="1"/>
  <c r="A130" i="5"/>
  <c r="B130" i="5" s="1"/>
  <c r="A129" i="5"/>
  <c r="B129" i="5" s="1"/>
  <c r="A128" i="5"/>
  <c r="B128" i="5" s="1"/>
  <c r="A127" i="5"/>
  <c r="B127" i="5" s="1"/>
  <c r="A126" i="5"/>
  <c r="B126" i="5" s="1"/>
  <c r="A125" i="5"/>
  <c r="B125" i="5" s="1"/>
  <c r="A124" i="5"/>
  <c r="B124" i="5" s="1"/>
  <c r="A123" i="5"/>
  <c r="B123" i="5" s="1"/>
  <c r="A122" i="5"/>
  <c r="B122" i="5" s="1"/>
  <c r="A121" i="5"/>
  <c r="B121" i="5" s="1"/>
  <c r="A120" i="5"/>
  <c r="B120" i="5" s="1"/>
  <c r="B119" i="5"/>
  <c r="A119" i="5"/>
  <c r="A118" i="5"/>
  <c r="B118" i="5" s="1"/>
  <c r="A117" i="5"/>
  <c r="B117" i="5" s="1"/>
  <c r="A116" i="5"/>
  <c r="B116" i="5" s="1"/>
  <c r="A115" i="5"/>
  <c r="B115" i="5" s="1"/>
  <c r="A114" i="5"/>
  <c r="B114" i="5" s="1"/>
  <c r="A113" i="5"/>
  <c r="B113" i="5" s="1"/>
  <c r="A112" i="5"/>
  <c r="B112" i="5" s="1"/>
  <c r="A111" i="5"/>
  <c r="B111" i="5" s="1"/>
  <c r="A110" i="5"/>
  <c r="B110" i="5" s="1"/>
  <c r="A109" i="5"/>
  <c r="B109" i="5" s="1"/>
  <c r="A108" i="5"/>
  <c r="B108" i="5" s="1"/>
  <c r="A107" i="5"/>
  <c r="B107" i="5" s="1"/>
  <c r="A106" i="5"/>
  <c r="B106" i="5" s="1"/>
  <c r="A105" i="5"/>
  <c r="B105" i="5" s="1"/>
  <c r="A104" i="5"/>
  <c r="B104" i="5" s="1"/>
  <c r="A103" i="5"/>
  <c r="B103" i="5" s="1"/>
  <c r="A102" i="5"/>
  <c r="B102" i="5" s="1"/>
  <c r="A101" i="5"/>
  <c r="B101" i="5" s="1"/>
  <c r="A100" i="5"/>
  <c r="B100" i="5" s="1"/>
  <c r="B99" i="5"/>
  <c r="A99" i="5"/>
  <c r="A98" i="5"/>
  <c r="B98" i="5" s="1"/>
  <c r="A97" i="5"/>
  <c r="B97" i="5" s="1"/>
  <c r="A96" i="5"/>
  <c r="B96" i="5" s="1"/>
  <c r="A95" i="5"/>
  <c r="B95" i="5" s="1"/>
  <c r="A94" i="5"/>
  <c r="B94" i="5" s="1"/>
  <c r="A93" i="5"/>
  <c r="B93" i="5" s="1"/>
  <c r="A92" i="5"/>
  <c r="B92" i="5" s="1"/>
  <c r="A91" i="5"/>
  <c r="B91" i="5" s="1"/>
  <c r="A90" i="5"/>
  <c r="B90" i="5" s="1"/>
  <c r="A89" i="5"/>
  <c r="B89" i="5" s="1"/>
  <c r="A88" i="5"/>
  <c r="B88" i="5" s="1"/>
  <c r="A87" i="5"/>
  <c r="B87" i="5" s="1"/>
  <c r="A86" i="5"/>
  <c r="B86" i="5" s="1"/>
  <c r="A85" i="5"/>
  <c r="B85" i="5" s="1"/>
  <c r="A84" i="5"/>
  <c r="B84" i="5" s="1"/>
  <c r="A83" i="5"/>
  <c r="B83" i="5" s="1"/>
  <c r="A82" i="5"/>
  <c r="B82" i="5" s="1"/>
  <c r="A81" i="5"/>
  <c r="B81" i="5" s="1"/>
  <c r="A80" i="5"/>
  <c r="B80" i="5" s="1"/>
  <c r="B79" i="5"/>
  <c r="A79" i="5"/>
  <c r="A78" i="5"/>
  <c r="B78" i="5" s="1"/>
  <c r="A77" i="5"/>
  <c r="B77" i="5" s="1"/>
  <c r="A76" i="5"/>
  <c r="B76" i="5" s="1"/>
  <c r="A75" i="5"/>
  <c r="B75" i="5" s="1"/>
  <c r="A74" i="5"/>
  <c r="B74" i="5" s="1"/>
  <c r="A73" i="5"/>
  <c r="B73" i="5" s="1"/>
  <c r="A72" i="5"/>
  <c r="B72" i="5" s="1"/>
  <c r="A71" i="5"/>
  <c r="B71" i="5" s="1"/>
  <c r="A70" i="5"/>
  <c r="B70" i="5" s="1"/>
  <c r="A69" i="5"/>
  <c r="B69" i="5" s="1"/>
  <c r="A68" i="5"/>
  <c r="B68" i="5" s="1"/>
  <c r="A67" i="5"/>
  <c r="B67" i="5" s="1"/>
  <c r="A66" i="5"/>
  <c r="B66" i="5" s="1"/>
  <c r="A65" i="5"/>
  <c r="B65" i="5" s="1"/>
  <c r="A64" i="5"/>
  <c r="B64" i="5" s="1"/>
  <c r="A63" i="5"/>
  <c r="B63" i="5" s="1"/>
  <c r="A62" i="5"/>
  <c r="B62" i="5" s="1"/>
  <c r="A61" i="5"/>
  <c r="B61" i="5" s="1"/>
  <c r="A60" i="5"/>
  <c r="B60" i="5" s="1"/>
  <c r="A59" i="5"/>
  <c r="B59" i="5" s="1"/>
  <c r="A58" i="5"/>
  <c r="B58" i="5" s="1"/>
  <c r="A57" i="5"/>
  <c r="B57" i="5" s="1"/>
  <c r="A56" i="5"/>
  <c r="B56" i="5" s="1"/>
  <c r="B55" i="5"/>
  <c r="A55" i="5"/>
  <c r="A54" i="5"/>
  <c r="B54" i="5" s="1"/>
  <c r="A53" i="5"/>
  <c r="B53" i="5" s="1"/>
  <c r="A52" i="5"/>
  <c r="B52" i="5" s="1"/>
  <c r="A51" i="5"/>
  <c r="B51" i="5" s="1"/>
  <c r="A50" i="5"/>
  <c r="B50" i="5" s="1"/>
  <c r="A49" i="5"/>
  <c r="B49" i="5" s="1"/>
  <c r="A48" i="5"/>
  <c r="B48" i="5" s="1"/>
  <c r="A47" i="5"/>
  <c r="B47" i="5" s="1"/>
  <c r="A46" i="5"/>
  <c r="B46" i="5" s="1"/>
  <c r="A45" i="5"/>
  <c r="B45" i="5" s="1"/>
  <c r="A44" i="5"/>
  <c r="B44" i="5" s="1"/>
  <c r="A43" i="5"/>
  <c r="B43" i="5" s="1"/>
  <c r="A42" i="5"/>
  <c r="B42" i="5" s="1"/>
  <c r="A41" i="5"/>
  <c r="B41" i="5" s="1"/>
  <c r="A40" i="5"/>
  <c r="B40" i="5" s="1"/>
  <c r="A39" i="5"/>
  <c r="B39" i="5" s="1"/>
  <c r="A38" i="5"/>
  <c r="B38" i="5" s="1"/>
  <c r="A37" i="5"/>
  <c r="B37" i="5" s="1"/>
  <c r="A36" i="5"/>
  <c r="B36" i="5" s="1"/>
  <c r="A35" i="5"/>
  <c r="B35" i="5" s="1"/>
  <c r="A34" i="5"/>
  <c r="B34" i="5" s="1"/>
  <c r="A33" i="5"/>
  <c r="B33" i="5" s="1"/>
  <c r="A32" i="5"/>
  <c r="B32" i="5" s="1"/>
  <c r="A31" i="5"/>
  <c r="B31" i="5" s="1"/>
  <c r="A30" i="5"/>
  <c r="B30" i="5" s="1"/>
  <c r="A29" i="5"/>
  <c r="B29" i="5" s="1"/>
  <c r="A28" i="5"/>
  <c r="B28" i="5" s="1"/>
  <c r="A27" i="5"/>
  <c r="B27" i="5" s="1"/>
  <c r="A26" i="5"/>
  <c r="B26" i="5" s="1"/>
  <c r="A25" i="5"/>
  <c r="B25" i="5" s="1"/>
  <c r="A24" i="5"/>
  <c r="B24" i="5" s="1"/>
  <c r="B23" i="5"/>
  <c r="A23" i="5"/>
  <c r="A22" i="5"/>
  <c r="B22" i="5" s="1"/>
  <c r="A21" i="5"/>
  <c r="B21" i="5" s="1"/>
  <c r="A20" i="5"/>
  <c r="B20" i="5" s="1"/>
  <c r="A19" i="5"/>
  <c r="B19" i="5" s="1"/>
  <c r="A18" i="5"/>
  <c r="B18" i="5" s="1"/>
  <c r="A17" i="5"/>
  <c r="B17" i="5" s="1"/>
  <c r="A16" i="5"/>
  <c r="B16" i="5" s="1"/>
  <c r="A15" i="5"/>
  <c r="B15" i="5" s="1"/>
  <c r="A14" i="5"/>
  <c r="B14" i="5" s="1"/>
  <c r="A13" i="5"/>
  <c r="B13" i="5" s="1"/>
  <c r="A12" i="5"/>
  <c r="B12" i="5" s="1"/>
  <c r="A11" i="5"/>
  <c r="B11" i="5" s="1"/>
  <c r="A10" i="5"/>
  <c r="B10" i="5" s="1"/>
  <c r="A9" i="5"/>
  <c r="B9" i="5" s="1"/>
  <c r="A8" i="5"/>
  <c r="B8" i="5" s="1"/>
  <c r="A7" i="5"/>
  <c r="B7" i="5" s="1"/>
  <c r="A6" i="5"/>
  <c r="B6" i="5" s="1"/>
  <c r="A5" i="5"/>
  <c r="B5" i="5" s="1"/>
  <c r="A4" i="5"/>
  <c r="B4" i="5" s="1"/>
  <c r="A3" i="5"/>
  <c r="B3" i="5" s="1"/>
  <c r="A2" i="5"/>
  <c r="B2" i="5" s="1"/>
  <c r="ER2" i="21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BD150" i="19"/>
  <c r="BD149" i="19"/>
  <c r="BD146" i="19"/>
  <c r="BD145" i="19"/>
  <c r="BD144" i="19"/>
  <c r="BD143" i="19"/>
  <c r="BD142" i="19"/>
  <c r="BD141" i="19"/>
  <c r="BD140" i="19"/>
  <c r="BD139" i="19"/>
  <c r="BD136" i="19"/>
  <c r="BD137" i="19" s="1"/>
  <c r="BD133" i="19"/>
  <c r="BD132" i="19"/>
  <c r="BD131" i="19"/>
  <c r="BD130" i="19"/>
  <c r="BD129" i="19"/>
  <c r="BD128" i="19"/>
  <c r="BD125" i="19"/>
  <c r="BD126" i="19" s="1"/>
  <c r="BD122" i="19"/>
  <c r="BD121" i="19"/>
  <c r="BD120" i="19"/>
  <c r="BD119" i="19"/>
  <c r="BD118" i="19"/>
  <c r="BD117" i="19"/>
  <c r="BD116" i="19"/>
  <c r="BD115" i="19"/>
  <c r="BD114" i="19"/>
  <c r="BD113" i="19"/>
  <c r="BD112" i="19"/>
  <c r="BD111" i="19"/>
  <c r="BD110" i="19"/>
  <c r="BD109" i="19"/>
  <c r="BD108" i="19"/>
  <c r="BD107" i="19"/>
  <c r="BD106" i="19"/>
  <c r="BD105" i="19"/>
  <c r="BD102" i="19"/>
  <c r="BD101" i="19"/>
  <c r="BD100" i="19"/>
  <c r="BD99" i="19"/>
  <c r="BD98" i="19"/>
  <c r="BD97" i="19"/>
  <c r="BD96" i="19"/>
  <c r="BD95" i="19"/>
  <c r="BD94" i="19"/>
  <c r="BD93" i="19"/>
  <c r="BD92" i="19"/>
  <c r="BD89" i="19"/>
  <c r="BD88" i="19"/>
  <c r="BD87" i="19"/>
  <c r="BD86" i="19"/>
  <c r="BD85" i="19"/>
  <c r="BT16" i="21" s="1"/>
  <c r="BD84" i="19"/>
  <c r="BD83" i="19"/>
  <c r="BD82" i="19"/>
  <c r="BD81" i="19"/>
  <c r="BD80" i="19"/>
  <c r="BD79" i="19"/>
  <c r="BD78" i="19"/>
  <c r="BD77" i="19"/>
  <c r="BD74" i="19"/>
  <c r="BD73" i="19"/>
  <c r="BD72" i="19"/>
  <c r="BD71" i="19"/>
  <c r="BD70" i="19"/>
  <c r="BD67" i="19"/>
  <c r="BD66" i="19"/>
  <c r="BD63" i="19"/>
  <c r="BD62" i="19"/>
  <c r="BD61" i="19"/>
  <c r="BD60" i="19"/>
  <c r="BD59" i="19"/>
  <c r="BT24" i="21" s="1"/>
  <c r="BD58" i="19"/>
  <c r="BD57" i="19"/>
  <c r="BD56" i="19"/>
  <c r="BD55" i="19"/>
  <c r="BD54" i="19"/>
  <c r="BD53" i="19"/>
  <c r="BD52" i="19"/>
  <c r="BD51" i="19"/>
  <c r="BD50" i="19"/>
  <c r="BD49" i="19"/>
  <c r="BD46" i="19"/>
  <c r="BD45" i="19"/>
  <c r="BD44" i="19"/>
  <c r="BD43" i="19"/>
  <c r="BD42" i="19"/>
  <c r="BD41" i="19"/>
  <c r="BD40" i="19"/>
  <c r="BD39" i="19"/>
  <c r="BD38" i="19"/>
  <c r="BD37" i="19"/>
  <c r="BT5" i="21" s="1"/>
  <c r="BD36" i="19"/>
  <c r="BD35" i="19"/>
  <c r="BD34" i="19"/>
  <c r="BD33" i="19"/>
  <c r="BD32" i="19"/>
  <c r="BD31" i="19"/>
  <c r="BD30" i="19"/>
  <c r="BD29" i="19"/>
  <c r="BD28" i="19"/>
  <c r="BD27" i="19"/>
  <c r="BD26" i="19"/>
  <c r="BD25" i="19"/>
  <c r="BD24" i="19"/>
  <c r="BD23" i="19"/>
  <c r="BD22" i="19"/>
  <c r="BD21" i="19"/>
  <c r="BT3" i="21" s="1"/>
  <c r="BD20" i="19"/>
  <c r="BD19" i="19"/>
  <c r="BD18" i="19"/>
  <c r="BD14" i="19"/>
  <c r="BD13" i="19"/>
  <c r="BD12" i="19"/>
  <c r="BD11" i="19"/>
  <c r="BD10" i="19"/>
  <c r="BD9" i="19"/>
  <c r="BD8" i="19"/>
  <c r="BD7" i="19"/>
  <c r="BD6" i="19"/>
  <c r="BD5" i="19"/>
  <c r="BD4" i="19"/>
  <c r="BD3" i="19"/>
  <c r="EQ2" i="21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BW5" i="21" l="1"/>
  <c r="BU17" i="21"/>
  <c r="BU10" i="21"/>
  <c r="BU4" i="21"/>
  <c r="BU11" i="21"/>
  <c r="BU15" i="21"/>
  <c r="BU14" i="21"/>
  <c r="BU18" i="21"/>
  <c r="BT20" i="21"/>
  <c r="BE147" i="19"/>
  <c r="BE151" i="19"/>
  <c r="BW3" i="21"/>
  <c r="BX3" i="21"/>
  <c r="BX24" i="21"/>
  <c r="BW24" i="21"/>
  <c r="BX16" i="21"/>
  <c r="BW16" i="21"/>
  <c r="BE75" i="19"/>
  <c r="BU6" i="21"/>
  <c r="BU23" i="21"/>
  <c r="BX5" i="21"/>
  <c r="BU19" i="21"/>
  <c r="BU8" i="21"/>
  <c r="BU20" i="21"/>
  <c r="BE15" i="19"/>
  <c r="BE47" i="19"/>
  <c r="BE103" i="19"/>
  <c r="BE123" i="19"/>
  <c r="BE90" i="19"/>
  <c r="BE134" i="19"/>
  <c r="BE64" i="19"/>
  <c r="BT25" i="21"/>
  <c r="BW25" i="21" s="1"/>
  <c r="BT12" i="21"/>
  <c r="BX12" i="21" s="1"/>
  <c r="BT23" i="21"/>
  <c r="BT7" i="21"/>
  <c r="BW7" i="21" s="1"/>
  <c r="BT13" i="21"/>
  <c r="BW13" i="21" s="1"/>
  <c r="BT10" i="21"/>
  <c r="BT6" i="21"/>
  <c r="BT17" i="21"/>
  <c r="BW17" i="21" s="1"/>
  <c r="BT4" i="21"/>
  <c r="BW4" i="21" s="1"/>
  <c r="BT9" i="21"/>
  <c r="BW9" i="21" s="1"/>
  <c r="BT11" i="21"/>
  <c r="BW11" i="21" s="1"/>
  <c r="BT15" i="21"/>
  <c r="BX15" i="21" s="1"/>
  <c r="BT14" i="21"/>
  <c r="BX14" i="21" s="1"/>
  <c r="BT18" i="21"/>
  <c r="BT8" i="21"/>
  <c r="BT19" i="21"/>
  <c r="BD103" i="19"/>
  <c r="BD47" i="19"/>
  <c r="BD68" i="19"/>
  <c r="BD15" i="19"/>
  <c r="BD90" i="19"/>
  <c r="BD134" i="19"/>
  <c r="BD123" i="19"/>
  <c r="BD64" i="19"/>
  <c r="BD147" i="19"/>
  <c r="BD151" i="19"/>
  <c r="BD75" i="19"/>
  <c r="BC3" i="19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BC150" i="19"/>
  <c r="BC149" i="19"/>
  <c r="BC146" i="19"/>
  <c r="BC145" i="19"/>
  <c r="BC144" i="19"/>
  <c r="BC143" i="19"/>
  <c r="BC142" i="19"/>
  <c r="BC141" i="19"/>
  <c r="BC140" i="19"/>
  <c r="BC139" i="19"/>
  <c r="BC136" i="19"/>
  <c r="BC137" i="19" s="1"/>
  <c r="BC133" i="19"/>
  <c r="BC132" i="19"/>
  <c r="BC131" i="19"/>
  <c r="BC130" i="19"/>
  <c r="BC129" i="19"/>
  <c r="BC128" i="19"/>
  <c r="BC125" i="19"/>
  <c r="BC126" i="19" s="1"/>
  <c r="BC122" i="19"/>
  <c r="BC121" i="19"/>
  <c r="BC120" i="19"/>
  <c r="BC119" i="19"/>
  <c r="BC118" i="19"/>
  <c r="BC117" i="19"/>
  <c r="BC116" i="19"/>
  <c r="BC115" i="19"/>
  <c r="BC114" i="19"/>
  <c r="BC113" i="19"/>
  <c r="BC112" i="19"/>
  <c r="BC111" i="19"/>
  <c r="BC110" i="19"/>
  <c r="BC109" i="19"/>
  <c r="BC108" i="19"/>
  <c r="BC107" i="19"/>
  <c r="BC106" i="19"/>
  <c r="BC105" i="19"/>
  <c r="BC102" i="19"/>
  <c r="BC101" i="19"/>
  <c r="BC100" i="19"/>
  <c r="BC99" i="19"/>
  <c r="BC98" i="19"/>
  <c r="BC97" i="19"/>
  <c r="BC96" i="19"/>
  <c r="BC95" i="19"/>
  <c r="BC94" i="19"/>
  <c r="BC93" i="19"/>
  <c r="BC92" i="19"/>
  <c r="BC89" i="19"/>
  <c r="BC88" i="19"/>
  <c r="BC87" i="19"/>
  <c r="BC86" i="19"/>
  <c r="BC85" i="19"/>
  <c r="BS16" i="21" s="1"/>
  <c r="BC84" i="19"/>
  <c r="BC83" i="19"/>
  <c r="BC82" i="19"/>
  <c r="BC81" i="19"/>
  <c r="BC80" i="19"/>
  <c r="BC79" i="19"/>
  <c r="BC78" i="19"/>
  <c r="BC77" i="19"/>
  <c r="BC74" i="19"/>
  <c r="BC73" i="19"/>
  <c r="BC72" i="19"/>
  <c r="BC71" i="19"/>
  <c r="BC70" i="19"/>
  <c r="BC67" i="19"/>
  <c r="BC66" i="19"/>
  <c r="BC63" i="19"/>
  <c r="BC62" i="19"/>
  <c r="BC61" i="19"/>
  <c r="BC60" i="19"/>
  <c r="BC59" i="19"/>
  <c r="BS24" i="21" s="1"/>
  <c r="BC58" i="19"/>
  <c r="BC57" i="19"/>
  <c r="BC56" i="19"/>
  <c r="BC55" i="19"/>
  <c r="BC54" i="19"/>
  <c r="BC53" i="19"/>
  <c r="BC52" i="19"/>
  <c r="BC51" i="19"/>
  <c r="BC50" i="19"/>
  <c r="BC49" i="19"/>
  <c r="BC46" i="19"/>
  <c r="BC45" i="19"/>
  <c r="BC44" i="19"/>
  <c r="BC43" i="19"/>
  <c r="BC42" i="19"/>
  <c r="BC41" i="19"/>
  <c r="BC40" i="19"/>
  <c r="BC39" i="19"/>
  <c r="BC38" i="19"/>
  <c r="BC37" i="19"/>
  <c r="BS5" i="21" s="1"/>
  <c r="BC36" i="19"/>
  <c r="BC35" i="19"/>
  <c r="BC34" i="19"/>
  <c r="BC33" i="19"/>
  <c r="BC32" i="19"/>
  <c r="BC31" i="19"/>
  <c r="BC30" i="19"/>
  <c r="BC29" i="19"/>
  <c r="BC28" i="19"/>
  <c r="BC27" i="19"/>
  <c r="BC26" i="19"/>
  <c r="BC25" i="19"/>
  <c r="BC24" i="19"/>
  <c r="BC23" i="19"/>
  <c r="BC22" i="19"/>
  <c r="BC21" i="19"/>
  <c r="BS3" i="21" s="1"/>
  <c r="BC20" i="19"/>
  <c r="BC19" i="19"/>
  <c r="BC18" i="19"/>
  <c r="BC14" i="19"/>
  <c r="BC13" i="19"/>
  <c r="BC12" i="19"/>
  <c r="BC11" i="19"/>
  <c r="BC10" i="19"/>
  <c r="BC9" i="19"/>
  <c r="BC8" i="19"/>
  <c r="BC7" i="19"/>
  <c r="BC6" i="19"/>
  <c r="BC5" i="19"/>
  <c r="BC4" i="19"/>
  <c r="BS9" i="21" s="1"/>
  <c r="EP2" i="21"/>
  <c r="BB150" i="19"/>
  <c r="BB149" i="19"/>
  <c r="BB146" i="19"/>
  <c r="BB145" i="19"/>
  <c r="BB144" i="19"/>
  <c r="BB143" i="19"/>
  <c r="BB142" i="19"/>
  <c r="BB141" i="19"/>
  <c r="BB140" i="19"/>
  <c r="BB139" i="19"/>
  <c r="BB136" i="19"/>
  <c r="BB137" i="19" s="1"/>
  <c r="BB133" i="19"/>
  <c r="BB132" i="19"/>
  <c r="BB131" i="19"/>
  <c r="BB130" i="19"/>
  <c r="BB129" i="19"/>
  <c r="BB128" i="19"/>
  <c r="BB125" i="19"/>
  <c r="BB126" i="19" s="1"/>
  <c r="BB122" i="19"/>
  <c r="BB121" i="19"/>
  <c r="BB120" i="19"/>
  <c r="BB119" i="19"/>
  <c r="BB118" i="19"/>
  <c r="BB117" i="19"/>
  <c r="BB116" i="19"/>
  <c r="BB115" i="19"/>
  <c r="BB114" i="19"/>
  <c r="BB113" i="19"/>
  <c r="BB112" i="19"/>
  <c r="BB111" i="19"/>
  <c r="BB110" i="19"/>
  <c r="BB109" i="19"/>
  <c r="BB108" i="19"/>
  <c r="BB107" i="19"/>
  <c r="BB106" i="19"/>
  <c r="BB105" i="19"/>
  <c r="BB102" i="19"/>
  <c r="BB101" i="19"/>
  <c r="BB100" i="19"/>
  <c r="BB99" i="19"/>
  <c r="BB98" i="19"/>
  <c r="BB97" i="19"/>
  <c r="BB96" i="19"/>
  <c r="BB95" i="19"/>
  <c r="BB94" i="19"/>
  <c r="BB93" i="19"/>
  <c r="BB92" i="19"/>
  <c r="BB89" i="19"/>
  <c r="BB88" i="19"/>
  <c r="BB87" i="19"/>
  <c r="BB86" i="19"/>
  <c r="BB85" i="19"/>
  <c r="BR16" i="21" s="1"/>
  <c r="BB84" i="19"/>
  <c r="BB83" i="19"/>
  <c r="BB82" i="19"/>
  <c r="BB81" i="19"/>
  <c r="BB80" i="19"/>
  <c r="BB79" i="19"/>
  <c r="BB78" i="19"/>
  <c r="BB77" i="19"/>
  <c r="BB74" i="19"/>
  <c r="BB73" i="19"/>
  <c r="BB72" i="19"/>
  <c r="BB71" i="19"/>
  <c r="BB70" i="19"/>
  <c r="BB67" i="19"/>
  <c r="BB66" i="19"/>
  <c r="BB63" i="19"/>
  <c r="BB62" i="19"/>
  <c r="BB61" i="19"/>
  <c r="BB60" i="19"/>
  <c r="BB59" i="19"/>
  <c r="BR24" i="21" s="1"/>
  <c r="BB58" i="19"/>
  <c r="BB57" i="19"/>
  <c r="BB56" i="19"/>
  <c r="BB55" i="19"/>
  <c r="BB54" i="19"/>
  <c r="BB53" i="19"/>
  <c r="BB52" i="19"/>
  <c r="BB51" i="19"/>
  <c r="BB50" i="19"/>
  <c r="BB49" i="19"/>
  <c r="BB46" i="19"/>
  <c r="BB45" i="19"/>
  <c r="BB44" i="19"/>
  <c r="BB43" i="19"/>
  <c r="BB42" i="19"/>
  <c r="BB41" i="19"/>
  <c r="BB40" i="19"/>
  <c r="BB39" i="19"/>
  <c r="BB38" i="19"/>
  <c r="BB37" i="19"/>
  <c r="BR5" i="21" s="1"/>
  <c r="BB36" i="19"/>
  <c r="BB35" i="19"/>
  <c r="BB34" i="19"/>
  <c r="BB33" i="19"/>
  <c r="BB32" i="19"/>
  <c r="BB31" i="19"/>
  <c r="BB30" i="19"/>
  <c r="BB29" i="19"/>
  <c r="BB28" i="19"/>
  <c r="BB27" i="19"/>
  <c r="BB26" i="19"/>
  <c r="BB25" i="19"/>
  <c r="BB24" i="19"/>
  <c r="BB23" i="19"/>
  <c r="BB22" i="19"/>
  <c r="BB21" i="19"/>
  <c r="BR3" i="21" s="1"/>
  <c r="BB20" i="19"/>
  <c r="BB19" i="19"/>
  <c r="BB18" i="19"/>
  <c r="BB14" i="19"/>
  <c r="BB13" i="19"/>
  <c r="BB12" i="19"/>
  <c r="BB11" i="19"/>
  <c r="BB10" i="19"/>
  <c r="BB9" i="19"/>
  <c r="BB8" i="19"/>
  <c r="BB7" i="19"/>
  <c r="BB6" i="19"/>
  <c r="BB5" i="19"/>
  <c r="BB4" i="19"/>
  <c r="BB3" i="19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EO2" i="21"/>
  <c r="BA144" i="19"/>
  <c r="AZ144" i="19"/>
  <c r="AY144" i="19"/>
  <c r="AX144" i="19"/>
  <c r="AW144" i="19"/>
  <c r="AV144" i="19"/>
  <c r="AU144" i="19"/>
  <c r="AT144" i="19"/>
  <c r="AS144" i="19"/>
  <c r="AR144" i="19"/>
  <c r="AQ144" i="19"/>
  <c r="AP144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BA150" i="19"/>
  <c r="BA149" i="19"/>
  <c r="BA146" i="19"/>
  <c r="BA145" i="19"/>
  <c r="BA143" i="19"/>
  <c r="BA142" i="19"/>
  <c r="BA141" i="19"/>
  <c r="BA140" i="19"/>
  <c r="BA139" i="19"/>
  <c r="BA136" i="19"/>
  <c r="BA137" i="19" s="1"/>
  <c r="BA133" i="19"/>
  <c r="BA132" i="19"/>
  <c r="BA131" i="19"/>
  <c r="BA130" i="19"/>
  <c r="BA129" i="19"/>
  <c r="BA128" i="19"/>
  <c r="BA125" i="19"/>
  <c r="BA126" i="19" s="1"/>
  <c r="BA122" i="19"/>
  <c r="BA121" i="19"/>
  <c r="BA120" i="19"/>
  <c r="BA119" i="19"/>
  <c r="BA118" i="19"/>
  <c r="BA117" i="19"/>
  <c r="BA116" i="19"/>
  <c r="BA115" i="19"/>
  <c r="BA114" i="19"/>
  <c r="BA113" i="19"/>
  <c r="BA112" i="19"/>
  <c r="BA111" i="19"/>
  <c r="BA110" i="19"/>
  <c r="BA109" i="19"/>
  <c r="BA108" i="19"/>
  <c r="BA107" i="19"/>
  <c r="BA106" i="19"/>
  <c r="BA105" i="19"/>
  <c r="BA102" i="19"/>
  <c r="BA101" i="19"/>
  <c r="BA100" i="19"/>
  <c r="BA99" i="19"/>
  <c r="BA98" i="19"/>
  <c r="BA97" i="19"/>
  <c r="BA96" i="19"/>
  <c r="BA95" i="19"/>
  <c r="BA94" i="19"/>
  <c r="BA93" i="19"/>
  <c r="BA92" i="19"/>
  <c r="BA89" i="19"/>
  <c r="BA88" i="19"/>
  <c r="BA87" i="19"/>
  <c r="BA86" i="19"/>
  <c r="BA85" i="19"/>
  <c r="BQ16" i="21" s="1"/>
  <c r="BA84" i="19"/>
  <c r="BA83" i="19"/>
  <c r="BA82" i="19"/>
  <c r="BA81" i="19"/>
  <c r="BA80" i="19"/>
  <c r="BA79" i="19"/>
  <c r="BA78" i="19"/>
  <c r="BA77" i="19"/>
  <c r="BA74" i="19"/>
  <c r="BA73" i="19"/>
  <c r="BA72" i="19"/>
  <c r="BA71" i="19"/>
  <c r="BA70" i="19"/>
  <c r="BA67" i="19"/>
  <c r="BA66" i="19"/>
  <c r="BA63" i="19"/>
  <c r="BA62" i="19"/>
  <c r="BA61" i="19"/>
  <c r="BA60" i="19"/>
  <c r="BA59" i="19"/>
  <c r="BQ24" i="21" s="1"/>
  <c r="BA58" i="19"/>
  <c r="BA57" i="19"/>
  <c r="BA56" i="19"/>
  <c r="BA55" i="19"/>
  <c r="BA54" i="19"/>
  <c r="BA53" i="19"/>
  <c r="BA52" i="19"/>
  <c r="BA51" i="19"/>
  <c r="BA50" i="19"/>
  <c r="BA49" i="19"/>
  <c r="BA46" i="19"/>
  <c r="BA45" i="19"/>
  <c r="BA44" i="19"/>
  <c r="BA43" i="19"/>
  <c r="BA42" i="19"/>
  <c r="BA41" i="19"/>
  <c r="BA40" i="19"/>
  <c r="BA39" i="19"/>
  <c r="BA38" i="19"/>
  <c r="BA37" i="19"/>
  <c r="BQ5" i="21" s="1"/>
  <c r="BA36" i="19"/>
  <c r="BA35" i="19"/>
  <c r="BA34" i="19"/>
  <c r="BA33" i="19"/>
  <c r="BA32" i="19"/>
  <c r="BA31" i="19"/>
  <c r="BA30" i="19"/>
  <c r="BA29" i="19"/>
  <c r="BA28" i="19"/>
  <c r="BA27" i="19"/>
  <c r="BA26" i="19"/>
  <c r="BA25" i="19"/>
  <c r="BA24" i="19"/>
  <c r="BA23" i="19"/>
  <c r="BA22" i="19"/>
  <c r="BA21" i="19"/>
  <c r="BQ3" i="21" s="1"/>
  <c r="BA20" i="19"/>
  <c r="BA19" i="19"/>
  <c r="BA18" i="19"/>
  <c r="BA14" i="19"/>
  <c r="BA13" i="19"/>
  <c r="BA12" i="19"/>
  <c r="BA11" i="19"/>
  <c r="BA10" i="19"/>
  <c r="BA9" i="19"/>
  <c r="BA8" i="19"/>
  <c r="BA7" i="19"/>
  <c r="BA6" i="19"/>
  <c r="BA5" i="19"/>
  <c r="BA4" i="19"/>
  <c r="BA3" i="19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EN2" i="21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AZ149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BX10" i="21" l="1"/>
  <c r="BW18" i="21"/>
  <c r="BE153" i="19"/>
  <c r="BW19" i="21"/>
  <c r="BX19" i="21"/>
  <c r="BW12" i="21"/>
  <c r="BX9" i="21"/>
  <c r="BX18" i="21"/>
  <c r="BW15" i="21"/>
  <c r="BX4" i="21"/>
  <c r="BX7" i="21"/>
  <c r="BX17" i="21"/>
  <c r="BW14" i="21"/>
  <c r="BX11" i="21"/>
  <c r="BX20" i="21"/>
  <c r="BW20" i="21"/>
  <c r="BW23" i="21"/>
  <c r="BX23" i="21"/>
  <c r="BX13" i="21"/>
  <c r="BX25" i="21"/>
  <c r="BW10" i="21"/>
  <c r="BX8" i="21"/>
  <c r="BW8" i="21"/>
  <c r="BX6" i="21"/>
  <c r="BW6" i="21"/>
  <c r="BU21" i="21"/>
  <c r="ES3" i="21" s="1"/>
  <c r="BS20" i="21"/>
  <c r="BT21" i="21"/>
  <c r="ER3" i="21" s="1"/>
  <c r="BS7" i="21"/>
  <c r="BS17" i="21"/>
  <c r="BS4" i="21"/>
  <c r="BD153" i="19"/>
  <c r="BS23" i="21"/>
  <c r="BS10" i="21"/>
  <c r="BS6" i="21"/>
  <c r="BS11" i="21"/>
  <c r="BS15" i="21"/>
  <c r="BS14" i="21"/>
  <c r="BS18" i="21"/>
  <c r="BS25" i="21"/>
  <c r="BS12" i="21"/>
  <c r="BS19" i="21"/>
  <c r="BS13" i="21"/>
  <c r="BS8" i="21"/>
  <c r="BC68" i="19"/>
  <c r="BC147" i="19"/>
  <c r="BC151" i="19"/>
  <c r="BC75" i="19"/>
  <c r="BR25" i="21"/>
  <c r="BR12" i="21"/>
  <c r="BR20" i="21"/>
  <c r="BC15" i="19"/>
  <c r="BC47" i="19"/>
  <c r="BC103" i="19"/>
  <c r="BC123" i="19"/>
  <c r="BC64" i="19"/>
  <c r="BC90" i="19"/>
  <c r="BC134" i="19"/>
  <c r="BR13" i="21"/>
  <c r="BQ7" i="21"/>
  <c r="BR15" i="21"/>
  <c r="BR18" i="21"/>
  <c r="BR23" i="21"/>
  <c r="BQ20" i="21"/>
  <c r="BR10" i="21"/>
  <c r="BR6" i="21"/>
  <c r="BR7" i="21"/>
  <c r="BR17" i="21"/>
  <c r="BR4" i="21"/>
  <c r="BR9" i="21"/>
  <c r="BR11" i="21"/>
  <c r="BB68" i="19"/>
  <c r="BR19" i="21"/>
  <c r="BB90" i="19"/>
  <c r="BR8" i="21"/>
  <c r="BB64" i="19"/>
  <c r="BR14" i="21"/>
  <c r="BB15" i="19"/>
  <c r="BB47" i="19"/>
  <c r="BB103" i="19"/>
  <c r="BB123" i="19"/>
  <c r="BB134" i="19"/>
  <c r="BB147" i="19"/>
  <c r="BB151" i="19"/>
  <c r="BB75" i="19"/>
  <c r="BQ10" i="21"/>
  <c r="BQ9" i="21"/>
  <c r="BQ15" i="21"/>
  <c r="BQ14" i="21"/>
  <c r="BQ6" i="21"/>
  <c r="BQ13" i="21"/>
  <c r="BQ17" i="21"/>
  <c r="BQ4" i="21"/>
  <c r="BQ11" i="21"/>
  <c r="BQ18" i="21"/>
  <c r="BQ25" i="21"/>
  <c r="BQ12" i="21"/>
  <c r="BQ23" i="21"/>
  <c r="BQ8" i="21"/>
  <c r="BA68" i="19"/>
  <c r="BA151" i="19"/>
  <c r="BQ19" i="21"/>
  <c r="BA47" i="19"/>
  <c r="BA103" i="19"/>
  <c r="BA147" i="19"/>
  <c r="BA15" i="19"/>
  <c r="BA75" i="19"/>
  <c r="BA90" i="19"/>
  <c r="BA134" i="19"/>
  <c r="BA64" i="19"/>
  <c r="BA123" i="19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2" i="25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AZ150" i="19"/>
  <c r="AZ151" i="19" s="1"/>
  <c r="AZ146" i="19"/>
  <c r="AZ145" i="19"/>
  <c r="AZ143" i="19"/>
  <c r="AZ142" i="19"/>
  <c r="AZ141" i="19"/>
  <c r="AZ140" i="19"/>
  <c r="AZ139" i="19"/>
  <c r="AZ136" i="19"/>
  <c r="AZ137" i="19" s="1"/>
  <c r="AZ133" i="19"/>
  <c r="AZ132" i="19"/>
  <c r="AZ131" i="19"/>
  <c r="AZ130" i="19"/>
  <c r="AZ129" i="19"/>
  <c r="AZ128" i="19"/>
  <c r="AZ125" i="19"/>
  <c r="AZ126" i="19" s="1"/>
  <c r="AZ122" i="19"/>
  <c r="AZ121" i="19"/>
  <c r="AZ120" i="19"/>
  <c r="AZ119" i="19"/>
  <c r="AZ118" i="19"/>
  <c r="AZ117" i="19"/>
  <c r="AZ116" i="19"/>
  <c r="AZ115" i="19"/>
  <c r="AZ114" i="19"/>
  <c r="AZ113" i="19"/>
  <c r="AZ112" i="19"/>
  <c r="AZ111" i="19"/>
  <c r="AZ110" i="19"/>
  <c r="AZ109" i="19"/>
  <c r="AZ108" i="19"/>
  <c r="AZ107" i="19"/>
  <c r="AZ106" i="19"/>
  <c r="AZ105" i="19"/>
  <c r="AZ102" i="19"/>
  <c r="AZ101" i="19"/>
  <c r="AZ100" i="19"/>
  <c r="AZ99" i="19"/>
  <c r="AZ98" i="19"/>
  <c r="AZ97" i="19"/>
  <c r="AZ96" i="19"/>
  <c r="AZ95" i="19"/>
  <c r="AZ94" i="19"/>
  <c r="AZ93" i="19"/>
  <c r="AZ92" i="19"/>
  <c r="AZ89" i="19"/>
  <c r="AZ88" i="19"/>
  <c r="AZ87" i="19"/>
  <c r="AZ86" i="19"/>
  <c r="AZ85" i="19"/>
  <c r="BP16" i="21" s="1"/>
  <c r="AZ84" i="19"/>
  <c r="AZ83" i="19"/>
  <c r="AZ82" i="19"/>
  <c r="AZ81" i="19"/>
  <c r="AZ80" i="19"/>
  <c r="AZ79" i="19"/>
  <c r="AZ78" i="19"/>
  <c r="AZ77" i="19"/>
  <c r="AZ74" i="19"/>
  <c r="AZ73" i="19"/>
  <c r="AZ72" i="19"/>
  <c r="AZ71" i="19"/>
  <c r="AZ70" i="19"/>
  <c r="AZ67" i="19"/>
  <c r="AZ66" i="19"/>
  <c r="AZ63" i="19"/>
  <c r="AZ62" i="19"/>
  <c r="AZ61" i="19"/>
  <c r="AZ60" i="19"/>
  <c r="AZ59" i="19"/>
  <c r="BP24" i="21" s="1"/>
  <c r="AZ58" i="19"/>
  <c r="AZ57" i="19"/>
  <c r="AZ56" i="19"/>
  <c r="AZ55" i="19"/>
  <c r="AZ54" i="19"/>
  <c r="AZ53" i="19"/>
  <c r="AZ52" i="19"/>
  <c r="AZ51" i="19"/>
  <c r="AZ50" i="19"/>
  <c r="AZ49" i="19"/>
  <c r="AZ46" i="19"/>
  <c r="AZ45" i="19"/>
  <c r="AZ44" i="19"/>
  <c r="AZ43" i="19"/>
  <c r="AZ42" i="19"/>
  <c r="AZ41" i="19"/>
  <c r="AZ40" i="19"/>
  <c r="AZ39" i="19"/>
  <c r="AZ38" i="19"/>
  <c r="AZ37" i="19"/>
  <c r="BP5" i="21" s="1"/>
  <c r="AZ36" i="19"/>
  <c r="AZ35" i="19"/>
  <c r="AZ34" i="19"/>
  <c r="AZ33" i="19"/>
  <c r="AZ32" i="19"/>
  <c r="AZ31" i="19"/>
  <c r="AZ30" i="19"/>
  <c r="AZ29" i="19"/>
  <c r="AZ28" i="19"/>
  <c r="AZ27" i="19"/>
  <c r="AZ26" i="19"/>
  <c r="AZ25" i="19"/>
  <c r="AZ24" i="19"/>
  <c r="AZ23" i="19"/>
  <c r="AZ22" i="19"/>
  <c r="AZ21" i="19"/>
  <c r="BP3" i="21" s="1"/>
  <c r="AZ20" i="19"/>
  <c r="AZ19" i="19"/>
  <c r="AZ18" i="19"/>
  <c r="AZ14" i="19"/>
  <c r="AZ13" i="19"/>
  <c r="AZ12" i="19"/>
  <c r="AZ11" i="19"/>
  <c r="AZ10" i="19"/>
  <c r="AZ8" i="19"/>
  <c r="AZ6" i="19"/>
  <c r="BP7" i="21" s="1"/>
  <c r="AZ5" i="19"/>
  <c r="AZ3" i="19"/>
  <c r="BP9" i="21" s="1"/>
  <c r="EM2" i="21"/>
  <c r="BW21" i="21" l="1"/>
  <c r="BX21" i="21"/>
  <c r="BU22" i="21"/>
  <c r="ES4" i="21" s="1"/>
  <c r="BS21" i="21"/>
  <c r="EQ3" i="21" s="1"/>
  <c r="BC153" i="19"/>
  <c r="BB153" i="19"/>
  <c r="BR21" i="21"/>
  <c r="BQ21" i="21"/>
  <c r="BA153" i="19"/>
  <c r="AZ68" i="19"/>
  <c r="BP13" i="21"/>
  <c r="BP15" i="21"/>
  <c r="BP10" i="21"/>
  <c r="BP18" i="21"/>
  <c r="BP8" i="21"/>
  <c r="BP25" i="21"/>
  <c r="BP12" i="21"/>
  <c r="BP6" i="21"/>
  <c r="BP17" i="21"/>
  <c r="BP4" i="21"/>
  <c r="BP23" i="21"/>
  <c r="AZ123" i="19"/>
  <c r="BP14" i="21"/>
  <c r="AZ47" i="19"/>
  <c r="AZ103" i="19"/>
  <c r="AZ147" i="19"/>
  <c r="BP19" i="21"/>
  <c r="BP11" i="21"/>
  <c r="BP20" i="21"/>
  <c r="AZ134" i="19"/>
  <c r="AZ15" i="19"/>
  <c r="AZ75" i="19"/>
  <c r="AZ90" i="19"/>
  <c r="AZ64" i="19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AY150" i="19"/>
  <c r="AY151" i="19" s="1"/>
  <c r="AY146" i="19"/>
  <c r="AY145" i="19"/>
  <c r="AY143" i="19"/>
  <c r="AY142" i="19"/>
  <c r="AY141" i="19"/>
  <c r="AY140" i="19"/>
  <c r="AY139" i="19"/>
  <c r="AY136" i="19"/>
  <c r="BO19" i="21" s="1"/>
  <c r="AY133" i="19"/>
  <c r="AY132" i="19"/>
  <c r="AY131" i="19"/>
  <c r="AY130" i="19"/>
  <c r="AY129" i="19"/>
  <c r="AY128" i="19"/>
  <c r="AY125" i="19"/>
  <c r="BO8" i="21" s="1"/>
  <c r="AY122" i="19"/>
  <c r="AY121" i="19"/>
  <c r="AY120" i="19"/>
  <c r="AY119" i="19"/>
  <c r="AY118" i="19"/>
  <c r="AY117" i="19"/>
  <c r="AY116" i="19"/>
  <c r="AY115" i="19"/>
  <c r="AY114" i="19"/>
  <c r="AY113" i="19"/>
  <c r="AY112" i="19"/>
  <c r="AY111" i="19"/>
  <c r="AY110" i="19"/>
  <c r="AY109" i="19"/>
  <c r="AY108" i="19"/>
  <c r="AY107" i="19"/>
  <c r="AY106" i="19"/>
  <c r="AY105" i="19"/>
  <c r="AY102" i="19"/>
  <c r="AY101" i="19"/>
  <c r="AY100" i="19"/>
  <c r="AY99" i="19"/>
  <c r="AY98" i="19"/>
  <c r="AY97" i="19"/>
  <c r="AY96" i="19"/>
  <c r="AY95" i="19"/>
  <c r="AY94" i="19"/>
  <c r="AY93" i="19"/>
  <c r="AY92" i="19"/>
  <c r="AY89" i="19"/>
  <c r="AY88" i="19"/>
  <c r="AY87" i="19"/>
  <c r="AY86" i="19"/>
  <c r="AY85" i="19"/>
  <c r="BO16" i="21" s="1"/>
  <c r="AY84" i="19"/>
  <c r="AY83" i="19"/>
  <c r="AY82" i="19"/>
  <c r="AY81" i="19"/>
  <c r="AY80" i="19"/>
  <c r="AY79" i="19"/>
  <c r="AY78" i="19"/>
  <c r="AY77" i="19"/>
  <c r="AY74" i="19"/>
  <c r="AY73" i="19"/>
  <c r="AY72" i="19"/>
  <c r="AY71" i="19"/>
  <c r="AY70" i="19"/>
  <c r="AY67" i="19"/>
  <c r="AY66" i="19"/>
  <c r="AY63" i="19"/>
  <c r="AY62" i="19"/>
  <c r="AY61" i="19"/>
  <c r="AY60" i="19"/>
  <c r="AY59" i="19"/>
  <c r="BO24" i="21" s="1"/>
  <c r="AY58" i="19"/>
  <c r="AY57" i="19"/>
  <c r="AY56" i="19"/>
  <c r="AY55" i="19"/>
  <c r="AY54" i="19"/>
  <c r="AY53" i="19"/>
  <c r="AY52" i="19"/>
  <c r="AY51" i="19"/>
  <c r="AY50" i="19"/>
  <c r="AY49" i="19"/>
  <c r="AY46" i="19"/>
  <c r="AY45" i="19"/>
  <c r="AY44" i="19"/>
  <c r="AY43" i="19"/>
  <c r="AY42" i="19"/>
  <c r="AY41" i="19"/>
  <c r="AY40" i="19"/>
  <c r="AY39" i="19"/>
  <c r="AY38" i="19"/>
  <c r="AY37" i="19"/>
  <c r="BO5" i="21" s="1"/>
  <c r="AY36" i="19"/>
  <c r="AY35" i="19"/>
  <c r="AY34" i="19"/>
  <c r="AY33" i="19"/>
  <c r="AY32" i="19"/>
  <c r="AY31" i="19"/>
  <c r="AY30" i="19"/>
  <c r="AY29" i="19"/>
  <c r="AY28" i="19"/>
  <c r="AY27" i="19"/>
  <c r="AY26" i="19"/>
  <c r="AY25" i="19"/>
  <c r="AY24" i="19"/>
  <c r="AY23" i="19"/>
  <c r="AY22" i="19"/>
  <c r="AY21" i="19"/>
  <c r="BO3" i="21" s="1"/>
  <c r="AY20" i="19"/>
  <c r="AY19" i="19"/>
  <c r="AY18" i="19"/>
  <c r="AY14" i="19"/>
  <c r="AY13" i="19"/>
  <c r="AY12" i="19"/>
  <c r="AY11" i="19"/>
  <c r="AY10" i="19"/>
  <c r="AY8" i="19"/>
  <c r="AY6" i="19"/>
  <c r="BO7" i="21" s="1"/>
  <c r="AY5" i="19"/>
  <c r="AY3" i="19"/>
  <c r="BO9" i="21" s="1"/>
  <c r="EL2" i="21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BU26" i="21" l="1"/>
  <c r="EP3" i="21"/>
  <c r="EO3" i="21"/>
  <c r="BP21" i="21"/>
  <c r="EN3" i="21" s="1"/>
  <c r="BO15" i="21"/>
  <c r="BO14" i="21"/>
  <c r="BO25" i="21"/>
  <c r="BO6" i="21"/>
  <c r="BO13" i="21"/>
  <c r="AZ153" i="19"/>
  <c r="BO23" i="21"/>
  <c r="BO17" i="21"/>
  <c r="BO4" i="21"/>
  <c r="BO10" i="21"/>
  <c r="BO11" i="21"/>
  <c r="BO18" i="21"/>
  <c r="BO12" i="21"/>
  <c r="AY137" i="19"/>
  <c r="AY147" i="19"/>
  <c r="AY126" i="19"/>
  <c r="BO20" i="21"/>
  <c r="AY47" i="19"/>
  <c r="AY103" i="19"/>
  <c r="AY15" i="19"/>
  <c r="AY75" i="19"/>
  <c r="AY90" i="19"/>
  <c r="AY123" i="19"/>
  <c r="AY134" i="19"/>
  <c r="AY68" i="19"/>
  <c r="AY64" i="19"/>
  <c r="AX150" i="19"/>
  <c r="AX151" i="19" s="1"/>
  <c r="AX146" i="19"/>
  <c r="AX145" i="19"/>
  <c r="AX143" i="19"/>
  <c r="AX142" i="19"/>
  <c r="AX141" i="19"/>
  <c r="AX140" i="19"/>
  <c r="AX139" i="19"/>
  <c r="AX136" i="19"/>
  <c r="AX133" i="19"/>
  <c r="AX132" i="19"/>
  <c r="AX131" i="19"/>
  <c r="AX130" i="19"/>
  <c r="AX129" i="19"/>
  <c r="AX128" i="19"/>
  <c r="AX125" i="19"/>
  <c r="AX122" i="19"/>
  <c r="AX121" i="19"/>
  <c r="AX120" i="19"/>
  <c r="AX119" i="19"/>
  <c r="AX118" i="19"/>
  <c r="AX117" i="19"/>
  <c r="AX116" i="19"/>
  <c r="AX115" i="19"/>
  <c r="AX114" i="19"/>
  <c r="AX113" i="19"/>
  <c r="AX112" i="19"/>
  <c r="AX111" i="19"/>
  <c r="AX110" i="19"/>
  <c r="AX109" i="19"/>
  <c r="AX108" i="19"/>
  <c r="AX107" i="19"/>
  <c r="AX106" i="19"/>
  <c r="AX105" i="19"/>
  <c r="AX102" i="19"/>
  <c r="AX101" i="19"/>
  <c r="AX100" i="19"/>
  <c r="AX99" i="19"/>
  <c r="AX98" i="19"/>
  <c r="AX97" i="19"/>
  <c r="AX96" i="19"/>
  <c r="AX95" i="19"/>
  <c r="AX94" i="19"/>
  <c r="AX93" i="19"/>
  <c r="AX92" i="19"/>
  <c r="AX89" i="19"/>
  <c r="AX88" i="19"/>
  <c r="AX87" i="19"/>
  <c r="AX86" i="19"/>
  <c r="AX85" i="19"/>
  <c r="BN16" i="21" s="1"/>
  <c r="AX84" i="19"/>
  <c r="AX83" i="19"/>
  <c r="AX82" i="19"/>
  <c r="AX81" i="19"/>
  <c r="AX80" i="19"/>
  <c r="AX79" i="19"/>
  <c r="AX78" i="19"/>
  <c r="AX77" i="19"/>
  <c r="AX74" i="19"/>
  <c r="AX73" i="19"/>
  <c r="AX72" i="19"/>
  <c r="AX71" i="19"/>
  <c r="AX70" i="19"/>
  <c r="AX67" i="19"/>
  <c r="AX66" i="19"/>
  <c r="AX63" i="19"/>
  <c r="AX62" i="19"/>
  <c r="AX61" i="19"/>
  <c r="AX60" i="19"/>
  <c r="AX59" i="19"/>
  <c r="BN24" i="21" s="1"/>
  <c r="AX58" i="19"/>
  <c r="AX57" i="19"/>
  <c r="AX56" i="19"/>
  <c r="AX55" i="19"/>
  <c r="AX54" i="19"/>
  <c r="AX53" i="19"/>
  <c r="AX52" i="19"/>
  <c r="AX51" i="19"/>
  <c r="AX50" i="19"/>
  <c r="AX49" i="19"/>
  <c r="AX46" i="19"/>
  <c r="AX45" i="19"/>
  <c r="AX44" i="19"/>
  <c r="AX43" i="19"/>
  <c r="AX42" i="19"/>
  <c r="AX41" i="19"/>
  <c r="AX40" i="19"/>
  <c r="AX39" i="19"/>
  <c r="AX38" i="19"/>
  <c r="AX37" i="19"/>
  <c r="BN5" i="21" s="1"/>
  <c r="AX36" i="19"/>
  <c r="AX35" i="19"/>
  <c r="AX34" i="19"/>
  <c r="AX33" i="19"/>
  <c r="AX32" i="19"/>
  <c r="AX31" i="19"/>
  <c r="AX30" i="19"/>
  <c r="AX29" i="19"/>
  <c r="AX28" i="19"/>
  <c r="AX27" i="19"/>
  <c r="AX26" i="19"/>
  <c r="AX25" i="19"/>
  <c r="AX24" i="19"/>
  <c r="AX23" i="19"/>
  <c r="AX22" i="19"/>
  <c r="AX21" i="19"/>
  <c r="BN3" i="21" s="1"/>
  <c r="AX20" i="19"/>
  <c r="AX19" i="19"/>
  <c r="AX18" i="19"/>
  <c r="AX14" i="19"/>
  <c r="AX13" i="19"/>
  <c r="AX12" i="19"/>
  <c r="AX11" i="19"/>
  <c r="AX10" i="19"/>
  <c r="AX8" i="19"/>
  <c r="AX6" i="19"/>
  <c r="BN7" i="21" s="1"/>
  <c r="AX5" i="19"/>
  <c r="AX3" i="19"/>
  <c r="BN9" i="21" s="1"/>
  <c r="EK2" i="21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AW150" i="19"/>
  <c r="AW151" i="19" s="1"/>
  <c r="AW146" i="19"/>
  <c r="AW145" i="19"/>
  <c r="AW143" i="19"/>
  <c r="AW142" i="19"/>
  <c r="AW141" i="19"/>
  <c r="AW140" i="19"/>
  <c r="AW139" i="19"/>
  <c r="AW136" i="19"/>
  <c r="AW137" i="19" s="1"/>
  <c r="AW133" i="19"/>
  <c r="AW132" i="19"/>
  <c r="AW131" i="19"/>
  <c r="AW130" i="19"/>
  <c r="AW129" i="19"/>
  <c r="AW128" i="19"/>
  <c r="AW125" i="19"/>
  <c r="AW126" i="19" s="1"/>
  <c r="AW122" i="19"/>
  <c r="AW121" i="19"/>
  <c r="AW120" i="19"/>
  <c r="AW119" i="19"/>
  <c r="AW118" i="19"/>
  <c r="AW117" i="19"/>
  <c r="AW116" i="19"/>
  <c r="AW115" i="19"/>
  <c r="AW114" i="19"/>
  <c r="AW113" i="19"/>
  <c r="AW112" i="19"/>
  <c r="AW111" i="19"/>
  <c r="AW110" i="19"/>
  <c r="AW109" i="19"/>
  <c r="AW108" i="19"/>
  <c r="AW107" i="19"/>
  <c r="AW106" i="19"/>
  <c r="AW105" i="19"/>
  <c r="AW102" i="19"/>
  <c r="AW101" i="19"/>
  <c r="AW100" i="19"/>
  <c r="AW99" i="19"/>
  <c r="AW98" i="19"/>
  <c r="AW97" i="19"/>
  <c r="AW96" i="19"/>
  <c r="AW95" i="19"/>
  <c r="AW94" i="19"/>
  <c r="AW93" i="19"/>
  <c r="AW92" i="19"/>
  <c r="AW89" i="19"/>
  <c r="AW88" i="19"/>
  <c r="AW87" i="19"/>
  <c r="AW86" i="19"/>
  <c r="AW85" i="19"/>
  <c r="BM16" i="21" s="1"/>
  <c r="AW84" i="19"/>
  <c r="AW83" i="19"/>
  <c r="AW82" i="19"/>
  <c r="AW81" i="19"/>
  <c r="AW80" i="19"/>
  <c r="AW79" i="19"/>
  <c r="AW78" i="19"/>
  <c r="AW77" i="19"/>
  <c r="AW74" i="19"/>
  <c r="AW73" i="19"/>
  <c r="AW72" i="19"/>
  <c r="AW71" i="19"/>
  <c r="AW70" i="19"/>
  <c r="AW67" i="19"/>
  <c r="AW66" i="19"/>
  <c r="AW63" i="19"/>
  <c r="AW62" i="19"/>
  <c r="AW61" i="19"/>
  <c r="AW60" i="19"/>
  <c r="AW59" i="19"/>
  <c r="BM24" i="21" s="1"/>
  <c r="AW58" i="19"/>
  <c r="AW57" i="19"/>
  <c r="AW56" i="19"/>
  <c r="AW55" i="19"/>
  <c r="AW54" i="19"/>
  <c r="AW53" i="19"/>
  <c r="AW52" i="19"/>
  <c r="AW51" i="19"/>
  <c r="AW50" i="19"/>
  <c r="AW49" i="19"/>
  <c r="AW46" i="19"/>
  <c r="AW45" i="19"/>
  <c r="AW44" i="19"/>
  <c r="AW43" i="19"/>
  <c r="AW42" i="19"/>
  <c r="AW41" i="19"/>
  <c r="AW40" i="19"/>
  <c r="AW39" i="19"/>
  <c r="AW38" i="19"/>
  <c r="AW37" i="19"/>
  <c r="BM5" i="21" s="1"/>
  <c r="AW36" i="19"/>
  <c r="AW35" i="19"/>
  <c r="AW34" i="19"/>
  <c r="AW33" i="19"/>
  <c r="AW32" i="19"/>
  <c r="AW31" i="19"/>
  <c r="AW30" i="19"/>
  <c r="AW29" i="19"/>
  <c r="AW28" i="19"/>
  <c r="AW27" i="19"/>
  <c r="AW26" i="19"/>
  <c r="AW25" i="19"/>
  <c r="AW24" i="19"/>
  <c r="AW23" i="19"/>
  <c r="AW22" i="19"/>
  <c r="AW21" i="19"/>
  <c r="AW20" i="19"/>
  <c r="AW19" i="19"/>
  <c r="AW18" i="19"/>
  <c r="AW14" i="19"/>
  <c r="AW13" i="19"/>
  <c r="AW12" i="19"/>
  <c r="AW11" i="19"/>
  <c r="AW10" i="19"/>
  <c r="AW8" i="19"/>
  <c r="AW6" i="19"/>
  <c r="BM7" i="21" s="1"/>
  <c r="AW5" i="19"/>
  <c r="AW3" i="19"/>
  <c r="BM9" i="21" s="1"/>
  <c r="EJ2" i="21"/>
  <c r="BM3" i="21" l="1"/>
  <c r="BO21" i="21"/>
  <c r="AY153" i="19"/>
  <c r="BN13" i="21"/>
  <c r="BN6" i="21"/>
  <c r="BN10" i="21"/>
  <c r="BN15" i="21"/>
  <c r="BN12" i="21"/>
  <c r="AX126" i="19"/>
  <c r="BN8" i="21"/>
  <c r="BN23" i="21"/>
  <c r="BN11" i="21"/>
  <c r="BM13" i="21"/>
  <c r="BN25" i="21"/>
  <c r="BN17" i="21"/>
  <c r="BN4" i="21"/>
  <c r="AX68" i="19"/>
  <c r="BN14" i="21"/>
  <c r="BN18" i="21"/>
  <c r="AX137" i="19"/>
  <c r="BN19" i="21"/>
  <c r="BN20" i="21"/>
  <c r="BM6" i="21"/>
  <c r="AX123" i="19"/>
  <c r="AW68" i="19"/>
  <c r="AX47" i="19"/>
  <c r="AX103" i="19"/>
  <c r="AX134" i="19"/>
  <c r="AX15" i="19"/>
  <c r="AX75" i="19"/>
  <c r="AX90" i="19"/>
  <c r="AX64" i="19"/>
  <c r="AX147" i="19"/>
  <c r="BM8" i="21"/>
  <c r="BM25" i="21"/>
  <c r="BM10" i="21"/>
  <c r="BM11" i="21"/>
  <c r="BM15" i="21"/>
  <c r="BM12" i="21"/>
  <c r="BM17" i="21"/>
  <c r="BM18" i="21"/>
  <c r="BM4" i="21"/>
  <c r="BM23" i="21"/>
  <c r="BM14" i="21"/>
  <c r="BM19" i="21"/>
  <c r="BM20" i="21"/>
  <c r="AW47" i="19"/>
  <c r="AW90" i="19"/>
  <c r="AW103" i="19"/>
  <c r="AW15" i="19"/>
  <c r="AW75" i="19"/>
  <c r="AW123" i="19"/>
  <c r="AW64" i="19"/>
  <c r="AW147" i="19"/>
  <c r="AW134" i="19"/>
  <c r="AI19" i="21"/>
  <c r="AJ19" i="21"/>
  <c r="AK19" i="21"/>
  <c r="AL19" i="21"/>
  <c r="Q20" i="21"/>
  <c r="Q21" i="21" s="1"/>
  <c r="R20" i="21"/>
  <c r="R21" i="21" s="1"/>
  <c r="S20" i="21"/>
  <c r="S21" i="21" s="1"/>
  <c r="T20" i="21"/>
  <c r="T21" i="21" s="1"/>
  <c r="U20" i="21"/>
  <c r="U21" i="21" s="1"/>
  <c r="V20" i="21"/>
  <c r="V21" i="21" s="1"/>
  <c r="W20" i="21"/>
  <c r="X20" i="21"/>
  <c r="Y20" i="21"/>
  <c r="Z20" i="21"/>
  <c r="AA20" i="21"/>
  <c r="AB20" i="21"/>
  <c r="AC20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AV107" i="19"/>
  <c r="AU107" i="19"/>
  <c r="AT107" i="19"/>
  <c r="AS107" i="19"/>
  <c r="AR107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AV58" i="19"/>
  <c r="Y59" i="19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AV150" i="19"/>
  <c r="AV151" i="19" s="1"/>
  <c r="AV146" i="19"/>
  <c r="AV145" i="19"/>
  <c r="AV143" i="19"/>
  <c r="AV142" i="19"/>
  <c r="AV141" i="19"/>
  <c r="AV140" i="19"/>
  <c r="AV139" i="19"/>
  <c r="AV136" i="19"/>
  <c r="AV137" i="19" s="1"/>
  <c r="AV133" i="19"/>
  <c r="AV132" i="19"/>
  <c r="AV131" i="19"/>
  <c r="AV130" i="19"/>
  <c r="AV129" i="19"/>
  <c r="AV128" i="19"/>
  <c r="AV125" i="19"/>
  <c r="AV126" i="19" s="1"/>
  <c r="AV122" i="19"/>
  <c r="AV121" i="19"/>
  <c r="AV120" i="19"/>
  <c r="AV119" i="19"/>
  <c r="AV118" i="19"/>
  <c r="AV117" i="19"/>
  <c r="AV116" i="19"/>
  <c r="AV115" i="19"/>
  <c r="AV114" i="19"/>
  <c r="AV113" i="19"/>
  <c r="AV112" i="19"/>
  <c r="AV111" i="19"/>
  <c r="AV110" i="19"/>
  <c r="AV109" i="19"/>
  <c r="AV108" i="19"/>
  <c r="AV106" i="19"/>
  <c r="AV105" i="19"/>
  <c r="AV102" i="19"/>
  <c r="AV101" i="19"/>
  <c r="AV100" i="19"/>
  <c r="AV99" i="19"/>
  <c r="AV98" i="19"/>
  <c r="AV97" i="19"/>
  <c r="AV96" i="19"/>
  <c r="AV95" i="19"/>
  <c r="AV94" i="19"/>
  <c r="AV93" i="19"/>
  <c r="AV92" i="19"/>
  <c r="AV89" i="19"/>
  <c r="AV88" i="19"/>
  <c r="AV87" i="19"/>
  <c r="AV86" i="19"/>
  <c r="AV85" i="19"/>
  <c r="BL16" i="21" s="1"/>
  <c r="AV84" i="19"/>
  <c r="AV83" i="19"/>
  <c r="AV82" i="19"/>
  <c r="AV81" i="19"/>
  <c r="AV80" i="19"/>
  <c r="AV79" i="19"/>
  <c r="AV78" i="19"/>
  <c r="AV77" i="19"/>
  <c r="AV74" i="19"/>
  <c r="AV73" i="19"/>
  <c r="AV72" i="19"/>
  <c r="AV71" i="19"/>
  <c r="AV70" i="19"/>
  <c r="AV67" i="19"/>
  <c r="AV66" i="19"/>
  <c r="AV63" i="19"/>
  <c r="AV62" i="19"/>
  <c r="AV61" i="19"/>
  <c r="AV60" i="19"/>
  <c r="AV59" i="19"/>
  <c r="BL24" i="21" s="1"/>
  <c r="AV57" i="19"/>
  <c r="AV56" i="19"/>
  <c r="AV55" i="19"/>
  <c r="AV54" i="19"/>
  <c r="AV53" i="19"/>
  <c r="AV52" i="19"/>
  <c r="AV51" i="19"/>
  <c r="AV50" i="19"/>
  <c r="AV49" i="19"/>
  <c r="AV46" i="19"/>
  <c r="AV45" i="19"/>
  <c r="AV44" i="19"/>
  <c r="AV43" i="19"/>
  <c r="AV42" i="19"/>
  <c r="AV41" i="19"/>
  <c r="AV40" i="19"/>
  <c r="AV39" i="19"/>
  <c r="AV38" i="19"/>
  <c r="AV37" i="19"/>
  <c r="BL5" i="21" s="1"/>
  <c r="AV36" i="19"/>
  <c r="AV35" i="19"/>
  <c r="AV34" i="19"/>
  <c r="AV33" i="19"/>
  <c r="AV32" i="19"/>
  <c r="AV31" i="19"/>
  <c r="AV30" i="19"/>
  <c r="AV29" i="19"/>
  <c r="AV28" i="19"/>
  <c r="AV27" i="19"/>
  <c r="AV26" i="19"/>
  <c r="AV25" i="19"/>
  <c r="AV24" i="19"/>
  <c r="AV23" i="19"/>
  <c r="AV22" i="19"/>
  <c r="AV21" i="19"/>
  <c r="BL3" i="21" s="1"/>
  <c r="AV19" i="19"/>
  <c r="AV18" i="19"/>
  <c r="AV14" i="19"/>
  <c r="AV13" i="19"/>
  <c r="AV12" i="19"/>
  <c r="AV11" i="19"/>
  <c r="AV10" i="19"/>
  <c r="AV8" i="19"/>
  <c r="AV6" i="19"/>
  <c r="BL7" i="21" s="1"/>
  <c r="AV5" i="19"/>
  <c r="AV3" i="19"/>
  <c r="BL9" i="21" s="1"/>
  <c r="EI2" i="21"/>
  <c r="AU150" i="19"/>
  <c r="AU151" i="19" s="1"/>
  <c r="AU146" i="19"/>
  <c r="AU145" i="19"/>
  <c r="AU143" i="19"/>
  <c r="AU142" i="19"/>
  <c r="AU141" i="19"/>
  <c r="AU140" i="19"/>
  <c r="AU139" i="19"/>
  <c r="AU136" i="19"/>
  <c r="AU137" i="19" s="1"/>
  <c r="AU133" i="19"/>
  <c r="AU132" i="19"/>
  <c r="AU131" i="19"/>
  <c r="AU130" i="19"/>
  <c r="AU129" i="19"/>
  <c r="AU128" i="19"/>
  <c r="AU125" i="19"/>
  <c r="AU126" i="19" s="1"/>
  <c r="AU122" i="19"/>
  <c r="AU121" i="19"/>
  <c r="AU120" i="19"/>
  <c r="AU119" i="19"/>
  <c r="AU118" i="19"/>
  <c r="AU117" i="19"/>
  <c r="AU116" i="19"/>
  <c r="AU115" i="19"/>
  <c r="AU114" i="19"/>
  <c r="AU113" i="19"/>
  <c r="AU112" i="19"/>
  <c r="AU111" i="19"/>
  <c r="AU110" i="19"/>
  <c r="AU109" i="19"/>
  <c r="AU108" i="19"/>
  <c r="AU106" i="19"/>
  <c r="AU105" i="19"/>
  <c r="AU102" i="19"/>
  <c r="AU101" i="19"/>
  <c r="AU100" i="19"/>
  <c r="AU99" i="19"/>
  <c r="AU98" i="19"/>
  <c r="AU97" i="19"/>
  <c r="AU96" i="19"/>
  <c r="AU95" i="19"/>
  <c r="AU94" i="19"/>
  <c r="AU93" i="19"/>
  <c r="AU92" i="19"/>
  <c r="AU89" i="19"/>
  <c r="AU88" i="19"/>
  <c r="AU87" i="19"/>
  <c r="AU86" i="19"/>
  <c r="AU85" i="19"/>
  <c r="BK16" i="21" s="1"/>
  <c r="AU84" i="19"/>
  <c r="AU83" i="19"/>
  <c r="AU82" i="19"/>
  <c r="AU81" i="19"/>
  <c r="AU80" i="19"/>
  <c r="AU79" i="19"/>
  <c r="AU78" i="19"/>
  <c r="AU77" i="19"/>
  <c r="AU74" i="19"/>
  <c r="AU73" i="19"/>
  <c r="AU72" i="19"/>
  <c r="AU71" i="19"/>
  <c r="AU70" i="19"/>
  <c r="AU67" i="19"/>
  <c r="AU66" i="19"/>
  <c r="AU63" i="19"/>
  <c r="AU62" i="19"/>
  <c r="AU61" i="19"/>
  <c r="AU60" i="19"/>
  <c r="AU59" i="19"/>
  <c r="BK24" i="21" s="1"/>
  <c r="AU58" i="19"/>
  <c r="AU57" i="19"/>
  <c r="AU56" i="19"/>
  <c r="AU55" i="19"/>
  <c r="AU54" i="19"/>
  <c r="AU53" i="19"/>
  <c r="AU52" i="19"/>
  <c r="AU51" i="19"/>
  <c r="AU50" i="19"/>
  <c r="AU49" i="19"/>
  <c r="AU46" i="19"/>
  <c r="AU45" i="19"/>
  <c r="AU44" i="19"/>
  <c r="AU43" i="19"/>
  <c r="AU42" i="19"/>
  <c r="AU41" i="19"/>
  <c r="AU40" i="19"/>
  <c r="AU39" i="19"/>
  <c r="AU38" i="19"/>
  <c r="AU37" i="19"/>
  <c r="BK5" i="21" s="1"/>
  <c r="AU36" i="19"/>
  <c r="AU35" i="19"/>
  <c r="AU34" i="19"/>
  <c r="AU33" i="19"/>
  <c r="AU32" i="19"/>
  <c r="AU31" i="19"/>
  <c r="AU30" i="19"/>
  <c r="AU29" i="19"/>
  <c r="AU28" i="19"/>
  <c r="AU27" i="19"/>
  <c r="AU26" i="19"/>
  <c r="AU25" i="19"/>
  <c r="AU24" i="19"/>
  <c r="AU23" i="19"/>
  <c r="AU22" i="19"/>
  <c r="AU21" i="19"/>
  <c r="AU19" i="19"/>
  <c r="AU18" i="19"/>
  <c r="AU14" i="19"/>
  <c r="AU13" i="19"/>
  <c r="AU12" i="19"/>
  <c r="AU11" i="19"/>
  <c r="AU10" i="19"/>
  <c r="AU8" i="19"/>
  <c r="AU6" i="19"/>
  <c r="BK7" i="21" s="1"/>
  <c r="AU5" i="19"/>
  <c r="AU3" i="19"/>
  <c r="BK9" i="21" s="1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EH2" i="21"/>
  <c r="F12524" i="2"/>
  <c r="F12525" i="2"/>
  <c r="F12526" i="2"/>
  <c r="F12527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197" i="2"/>
  <c r="F12198" i="2"/>
  <c r="AT150" i="19"/>
  <c r="AT151" i="19" s="1"/>
  <c r="AT146" i="19"/>
  <c r="AT145" i="19"/>
  <c r="AT143" i="19"/>
  <c r="AT142" i="19"/>
  <c r="AT141" i="19"/>
  <c r="AT140" i="19"/>
  <c r="AT139" i="19"/>
  <c r="AT136" i="19"/>
  <c r="AT137" i="19" s="1"/>
  <c r="AT133" i="19"/>
  <c r="AT132" i="19"/>
  <c r="AT131" i="19"/>
  <c r="AT130" i="19"/>
  <c r="AT129" i="19"/>
  <c r="AT128" i="19"/>
  <c r="AT125" i="19"/>
  <c r="AT126" i="19" s="1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6" i="19"/>
  <c r="AT105" i="19"/>
  <c r="AT102" i="19"/>
  <c r="AT101" i="19"/>
  <c r="AT100" i="19"/>
  <c r="AT99" i="19"/>
  <c r="AT98" i="19"/>
  <c r="AT97" i="19"/>
  <c r="AT96" i="19"/>
  <c r="AT95" i="19"/>
  <c r="AT94" i="19"/>
  <c r="AT93" i="19"/>
  <c r="AT92" i="19"/>
  <c r="AT89" i="19"/>
  <c r="AT88" i="19"/>
  <c r="AT87" i="19"/>
  <c r="AT86" i="19"/>
  <c r="AT85" i="19"/>
  <c r="BJ16" i="21" s="1"/>
  <c r="AT84" i="19"/>
  <c r="AT83" i="19"/>
  <c r="AT82" i="19"/>
  <c r="AT81" i="19"/>
  <c r="AT80" i="19"/>
  <c r="AT79" i="19"/>
  <c r="AT78" i="19"/>
  <c r="AT77" i="19"/>
  <c r="AT74" i="19"/>
  <c r="AT73" i="19"/>
  <c r="AT72" i="19"/>
  <c r="AT71" i="19"/>
  <c r="AT70" i="19"/>
  <c r="AT67" i="19"/>
  <c r="AT66" i="19"/>
  <c r="AT63" i="19"/>
  <c r="AT62" i="19"/>
  <c r="AT61" i="19"/>
  <c r="AT60" i="19"/>
  <c r="AT59" i="19"/>
  <c r="BJ24" i="21" s="1"/>
  <c r="AT58" i="19"/>
  <c r="AT57" i="19"/>
  <c r="AT56" i="19"/>
  <c r="AT55" i="19"/>
  <c r="AT54" i="19"/>
  <c r="AT53" i="19"/>
  <c r="AT52" i="19"/>
  <c r="AT51" i="19"/>
  <c r="AT50" i="19"/>
  <c r="AT49" i="19"/>
  <c r="AT46" i="19"/>
  <c r="AT45" i="19"/>
  <c r="AT44" i="19"/>
  <c r="AT43" i="19"/>
  <c r="AT42" i="19"/>
  <c r="AT41" i="19"/>
  <c r="AT40" i="19"/>
  <c r="AT39" i="19"/>
  <c r="AT38" i="19"/>
  <c r="AT37" i="19"/>
  <c r="BJ5" i="21" s="1"/>
  <c r="AT36" i="19"/>
  <c r="AT35" i="19"/>
  <c r="AT34" i="19"/>
  <c r="AT33" i="19"/>
  <c r="AT32" i="19"/>
  <c r="AT31" i="19"/>
  <c r="AT30" i="19"/>
  <c r="AT29" i="19"/>
  <c r="AT28" i="19"/>
  <c r="AT27" i="19"/>
  <c r="AT26" i="19"/>
  <c r="AT25" i="19"/>
  <c r="AT24" i="19"/>
  <c r="AT23" i="19"/>
  <c r="AT22" i="19"/>
  <c r="AT21" i="19"/>
  <c r="BJ3" i="21" s="1"/>
  <c r="AT19" i="19"/>
  <c r="AT18" i="19"/>
  <c r="AT14" i="19"/>
  <c r="AT13" i="19"/>
  <c r="AT12" i="19"/>
  <c r="AT11" i="19"/>
  <c r="AT10" i="19"/>
  <c r="AT8" i="19"/>
  <c r="AT6" i="19"/>
  <c r="BJ7" i="21" s="1"/>
  <c r="AT5" i="19"/>
  <c r="AT3" i="19"/>
  <c r="BJ9" i="21" s="1"/>
  <c r="F12199" i="2"/>
  <c r="EG2" i="21"/>
  <c r="F12194" i="2"/>
  <c r="F12195" i="2"/>
  <c r="F12196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AS150" i="19"/>
  <c r="AS151" i="19" s="1"/>
  <c r="AS146" i="19"/>
  <c r="AS145" i="19"/>
  <c r="AS143" i="19"/>
  <c r="AS142" i="19"/>
  <c r="AS141" i="19"/>
  <c r="AS140" i="19"/>
  <c r="AS139" i="19"/>
  <c r="AS136" i="19"/>
  <c r="AS137" i="19" s="1"/>
  <c r="AS133" i="19"/>
  <c r="AS132" i="19"/>
  <c r="AS131" i="19"/>
  <c r="AS130" i="19"/>
  <c r="AS129" i="19"/>
  <c r="AS128" i="19"/>
  <c r="AS125" i="19"/>
  <c r="AS126" i="19" s="1"/>
  <c r="AS122" i="19"/>
  <c r="AS121" i="19"/>
  <c r="AS120" i="19"/>
  <c r="AS119" i="19"/>
  <c r="AS118" i="19"/>
  <c r="AS117" i="19"/>
  <c r="AS116" i="19"/>
  <c r="AS115" i="19"/>
  <c r="AS114" i="19"/>
  <c r="AS113" i="19"/>
  <c r="AS112" i="19"/>
  <c r="AS111" i="19"/>
  <c r="AS110" i="19"/>
  <c r="AS109" i="19"/>
  <c r="AS108" i="19"/>
  <c r="AS106" i="19"/>
  <c r="AS105" i="19"/>
  <c r="AS102" i="19"/>
  <c r="AS101" i="19"/>
  <c r="AS100" i="19"/>
  <c r="AS99" i="19"/>
  <c r="AS98" i="19"/>
  <c r="AS97" i="19"/>
  <c r="AS96" i="19"/>
  <c r="AS95" i="19"/>
  <c r="AS94" i="19"/>
  <c r="AS93" i="19"/>
  <c r="AS92" i="19"/>
  <c r="AS89" i="19"/>
  <c r="AS88" i="19"/>
  <c r="AS87" i="19"/>
  <c r="AS86" i="19"/>
  <c r="AS85" i="19"/>
  <c r="BI16" i="21" s="1"/>
  <c r="AS84" i="19"/>
  <c r="AS83" i="19"/>
  <c r="AS82" i="19"/>
  <c r="AS81" i="19"/>
  <c r="AS80" i="19"/>
  <c r="AS79" i="19"/>
  <c r="AS78" i="19"/>
  <c r="AS77" i="19"/>
  <c r="AS74" i="19"/>
  <c r="AS73" i="19"/>
  <c r="AS72" i="19"/>
  <c r="AS71" i="19"/>
  <c r="AS70" i="19"/>
  <c r="AS67" i="19"/>
  <c r="AS66" i="19"/>
  <c r="AS63" i="19"/>
  <c r="AS62" i="19"/>
  <c r="AS61" i="19"/>
  <c r="AS60" i="19"/>
  <c r="AS59" i="19"/>
  <c r="BI24" i="21" s="1"/>
  <c r="AS58" i="19"/>
  <c r="AS57" i="19"/>
  <c r="AS56" i="19"/>
  <c r="AS55" i="19"/>
  <c r="AS54" i="19"/>
  <c r="AS53" i="19"/>
  <c r="AS52" i="19"/>
  <c r="AS51" i="19"/>
  <c r="AS50" i="19"/>
  <c r="AS49" i="19"/>
  <c r="AS46" i="19"/>
  <c r="AS45" i="19"/>
  <c r="AS44" i="19"/>
  <c r="AS43" i="19"/>
  <c r="AS42" i="19"/>
  <c r="AS41" i="19"/>
  <c r="AS40" i="19"/>
  <c r="AS39" i="19"/>
  <c r="AS38" i="19"/>
  <c r="AS37" i="19"/>
  <c r="BI5" i="21" s="1"/>
  <c r="AS36" i="19"/>
  <c r="AS35" i="19"/>
  <c r="AS34" i="19"/>
  <c r="AS33" i="19"/>
  <c r="AS32" i="19"/>
  <c r="AS31" i="19"/>
  <c r="AS30" i="19"/>
  <c r="AS29" i="19"/>
  <c r="AS28" i="19"/>
  <c r="AS27" i="19"/>
  <c r="AS26" i="19"/>
  <c r="AS25" i="19"/>
  <c r="AS24" i="19"/>
  <c r="AS23" i="19"/>
  <c r="AS22" i="19"/>
  <c r="AS21" i="19"/>
  <c r="BI3" i="21" s="1"/>
  <c r="AS19" i="19"/>
  <c r="AS18" i="19"/>
  <c r="AS14" i="19"/>
  <c r="AS13" i="19"/>
  <c r="AS12" i="19"/>
  <c r="AS11" i="19"/>
  <c r="AS10" i="19"/>
  <c r="AS8" i="19"/>
  <c r="AS6" i="19"/>
  <c r="BI7" i="21" s="1"/>
  <c r="AS5" i="19"/>
  <c r="AS3" i="19"/>
  <c r="BI9" i="21" s="1"/>
  <c r="AK105" i="19"/>
  <c r="AL105" i="19"/>
  <c r="AM105" i="19"/>
  <c r="AN105" i="19"/>
  <c r="AO105" i="19"/>
  <c r="AP105" i="19"/>
  <c r="AQ105" i="19"/>
  <c r="AK106" i="19"/>
  <c r="AL106" i="19"/>
  <c r="AM106" i="19"/>
  <c r="AN106" i="19"/>
  <c r="AO106" i="19"/>
  <c r="AP106" i="19"/>
  <c r="AQ106" i="19"/>
  <c r="AK108" i="19"/>
  <c r="AL108" i="19"/>
  <c r="AM108" i="19"/>
  <c r="AN108" i="19"/>
  <c r="AO108" i="19"/>
  <c r="AP108" i="19"/>
  <c r="AQ108" i="19"/>
  <c r="AK109" i="19"/>
  <c r="AL109" i="19"/>
  <c r="AM109" i="19"/>
  <c r="AN109" i="19"/>
  <c r="AO109" i="19"/>
  <c r="AP109" i="19"/>
  <c r="AQ109" i="19"/>
  <c r="AK110" i="19"/>
  <c r="AL110" i="19"/>
  <c r="AM110" i="19"/>
  <c r="AN110" i="19"/>
  <c r="AO110" i="19"/>
  <c r="AP110" i="19"/>
  <c r="AQ110" i="19"/>
  <c r="AK111" i="19"/>
  <c r="AL111" i="19"/>
  <c r="AM111" i="19"/>
  <c r="AN111" i="19"/>
  <c r="AO111" i="19"/>
  <c r="AP111" i="19"/>
  <c r="AQ111" i="19"/>
  <c r="AK112" i="19"/>
  <c r="AL112" i="19"/>
  <c r="AM112" i="19"/>
  <c r="AN112" i="19"/>
  <c r="AO112" i="19"/>
  <c r="AP112" i="19"/>
  <c r="AQ112" i="19"/>
  <c r="AK113" i="19"/>
  <c r="AL113" i="19"/>
  <c r="AM113" i="19"/>
  <c r="AN113" i="19"/>
  <c r="AO113" i="19"/>
  <c r="AP113" i="19"/>
  <c r="AQ113" i="19"/>
  <c r="AK114" i="19"/>
  <c r="AL114" i="19"/>
  <c r="AM114" i="19"/>
  <c r="AN114" i="19"/>
  <c r="AO114" i="19"/>
  <c r="AP114" i="19"/>
  <c r="AQ114" i="19"/>
  <c r="AK115" i="19"/>
  <c r="AL115" i="19"/>
  <c r="AM115" i="19"/>
  <c r="AN115" i="19"/>
  <c r="AO115" i="19"/>
  <c r="AP115" i="19"/>
  <c r="AQ115" i="19"/>
  <c r="AK116" i="19"/>
  <c r="AL116" i="19"/>
  <c r="AM116" i="19"/>
  <c r="AN116" i="19"/>
  <c r="AO116" i="19"/>
  <c r="AP116" i="19"/>
  <c r="AQ116" i="19"/>
  <c r="AK117" i="19"/>
  <c r="AL117" i="19"/>
  <c r="AM117" i="19"/>
  <c r="AN117" i="19"/>
  <c r="AO117" i="19"/>
  <c r="AP117" i="19"/>
  <c r="AQ117" i="19"/>
  <c r="AK118" i="19"/>
  <c r="AL118" i="19"/>
  <c r="AM118" i="19"/>
  <c r="AN118" i="19"/>
  <c r="AO118" i="19"/>
  <c r="AP118" i="19"/>
  <c r="AQ118" i="19"/>
  <c r="AK119" i="19"/>
  <c r="AL119" i="19"/>
  <c r="AM119" i="19"/>
  <c r="AN119" i="19"/>
  <c r="AO119" i="19"/>
  <c r="AP119" i="19"/>
  <c r="AQ119" i="19"/>
  <c r="AK120" i="19"/>
  <c r="AL120" i="19"/>
  <c r="AM120" i="19"/>
  <c r="AN120" i="19"/>
  <c r="AO120" i="19"/>
  <c r="AP120" i="19"/>
  <c r="AQ120" i="19"/>
  <c r="AK121" i="19"/>
  <c r="AL121" i="19"/>
  <c r="AM121" i="19"/>
  <c r="AN121" i="19"/>
  <c r="AO121" i="19"/>
  <c r="AP121" i="19"/>
  <c r="AQ121" i="19"/>
  <c r="AK122" i="19"/>
  <c r="AL122" i="19"/>
  <c r="AM122" i="19"/>
  <c r="AN122" i="19"/>
  <c r="AO122" i="19"/>
  <c r="AP122" i="19"/>
  <c r="AQ122" i="19"/>
  <c r="AR122" i="19"/>
  <c r="AR121" i="19"/>
  <c r="AR120" i="19"/>
  <c r="AR119" i="19"/>
  <c r="AR118" i="19"/>
  <c r="AR117" i="19"/>
  <c r="AR116" i="19"/>
  <c r="AR115" i="19"/>
  <c r="AR114" i="19"/>
  <c r="AR113" i="19"/>
  <c r="AR112" i="19"/>
  <c r="AR111" i="19"/>
  <c r="AR110" i="19"/>
  <c r="AR109" i="19"/>
  <c r="AR108" i="19"/>
  <c r="AR106" i="19"/>
  <c r="AR105" i="19"/>
  <c r="AQ142" i="19"/>
  <c r="AP142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AR142" i="19"/>
  <c r="EF2" i="21"/>
  <c r="AR150" i="19"/>
  <c r="AR151" i="19" s="1"/>
  <c r="AR146" i="19"/>
  <c r="AR145" i="19"/>
  <c r="AR143" i="19"/>
  <c r="AR141" i="19"/>
  <c r="AR140" i="19"/>
  <c r="AR139" i="19"/>
  <c r="AR136" i="19"/>
  <c r="AR137" i="19" s="1"/>
  <c r="AR133" i="19"/>
  <c r="AR132" i="19"/>
  <c r="AR131" i="19"/>
  <c r="AR130" i="19"/>
  <c r="AR129" i="19"/>
  <c r="AR128" i="19"/>
  <c r="AR125" i="19"/>
  <c r="AR126" i="19" s="1"/>
  <c r="AR102" i="19"/>
  <c r="AR101" i="19"/>
  <c r="AR100" i="19"/>
  <c r="AR99" i="19"/>
  <c r="AR98" i="19"/>
  <c r="AR97" i="19"/>
  <c r="AR96" i="19"/>
  <c r="AR95" i="19"/>
  <c r="AR94" i="19"/>
  <c r="AR93" i="19"/>
  <c r="AR92" i="19"/>
  <c r="AR89" i="19"/>
  <c r="AR88" i="19"/>
  <c r="AR87" i="19"/>
  <c r="AR86" i="19"/>
  <c r="AR85" i="19"/>
  <c r="BH16" i="21" s="1"/>
  <c r="AR84" i="19"/>
  <c r="AR83" i="19"/>
  <c r="AR82" i="19"/>
  <c r="AR81" i="19"/>
  <c r="AR80" i="19"/>
  <c r="AR79" i="19"/>
  <c r="AR78" i="19"/>
  <c r="AR77" i="19"/>
  <c r="AR74" i="19"/>
  <c r="AR73" i="19"/>
  <c r="AR72" i="19"/>
  <c r="AR71" i="19"/>
  <c r="AR70" i="19"/>
  <c r="AR67" i="19"/>
  <c r="AR66" i="19"/>
  <c r="AR63" i="19"/>
  <c r="AR62" i="19"/>
  <c r="AR61" i="19"/>
  <c r="AR60" i="19"/>
  <c r="AR59" i="19"/>
  <c r="BH24" i="21" s="1"/>
  <c r="AR58" i="19"/>
  <c r="AR57" i="19"/>
  <c r="AR56" i="19"/>
  <c r="AR55" i="19"/>
  <c r="AR54" i="19"/>
  <c r="AR53" i="19"/>
  <c r="AR52" i="19"/>
  <c r="AR51" i="19"/>
  <c r="AR50" i="19"/>
  <c r="AR49" i="19"/>
  <c r="AR46" i="19"/>
  <c r="AR45" i="19"/>
  <c r="AR44" i="19"/>
  <c r="AR43" i="19"/>
  <c r="AR42" i="19"/>
  <c r="AR41" i="19"/>
  <c r="AR40" i="19"/>
  <c r="AR39" i="19"/>
  <c r="AR38" i="19"/>
  <c r="AR37" i="19"/>
  <c r="BH5" i="21" s="1"/>
  <c r="AR36" i="19"/>
  <c r="AR35" i="19"/>
  <c r="AR34" i="19"/>
  <c r="AR33" i="19"/>
  <c r="AR32" i="19"/>
  <c r="AR31" i="19"/>
  <c r="AR30" i="19"/>
  <c r="AR29" i="19"/>
  <c r="AR28" i="19"/>
  <c r="AR27" i="19"/>
  <c r="AR26" i="19"/>
  <c r="AR25" i="19"/>
  <c r="AR24" i="19"/>
  <c r="AR23" i="19"/>
  <c r="AR22" i="19"/>
  <c r="AR21" i="19"/>
  <c r="BH3" i="21" s="1"/>
  <c r="AR19" i="19"/>
  <c r="AR18" i="19"/>
  <c r="AR14" i="19"/>
  <c r="AR13" i="19"/>
  <c r="AR12" i="19"/>
  <c r="AR11" i="19"/>
  <c r="AR10" i="19"/>
  <c r="AR8" i="19"/>
  <c r="AR6" i="19"/>
  <c r="BH7" i="21" s="1"/>
  <c r="AR5" i="19"/>
  <c r="AR3" i="19"/>
  <c r="BH9" i="21" s="1"/>
  <c r="EM3" i="21" l="1"/>
  <c r="BN21" i="21"/>
  <c r="BL14" i="21"/>
  <c r="AX153" i="19"/>
  <c r="BM21" i="21"/>
  <c r="AW153" i="19"/>
  <c r="BL13" i="21"/>
  <c r="BL12" i="21"/>
  <c r="AT64" i="19"/>
  <c r="BL23" i="21"/>
  <c r="BK14" i="21"/>
  <c r="BK3" i="21"/>
  <c r="BL8" i="21"/>
  <c r="BL25" i="21"/>
  <c r="BL17" i="21"/>
  <c r="BL4" i="21"/>
  <c r="BL15" i="21"/>
  <c r="BL6" i="21"/>
  <c r="BL10" i="21"/>
  <c r="BL11" i="21"/>
  <c r="BL19" i="21"/>
  <c r="BL20" i="21"/>
  <c r="BL18" i="21"/>
  <c r="AV103" i="19"/>
  <c r="AV123" i="19"/>
  <c r="AV147" i="19"/>
  <c r="AV15" i="19"/>
  <c r="AV47" i="19"/>
  <c r="AV64" i="19"/>
  <c r="AV75" i="19"/>
  <c r="AV90" i="19"/>
  <c r="AV134" i="19"/>
  <c r="AV68" i="19"/>
  <c r="AT68" i="19"/>
  <c r="BK17" i="21"/>
  <c r="BK23" i="21"/>
  <c r="BK15" i="21"/>
  <c r="BK25" i="21"/>
  <c r="BK6" i="21"/>
  <c r="BK13" i="21"/>
  <c r="BK11" i="21"/>
  <c r="BK18" i="21"/>
  <c r="BK4" i="21"/>
  <c r="BK8" i="21"/>
  <c r="AU15" i="19"/>
  <c r="AU47" i="19"/>
  <c r="AU64" i="19"/>
  <c r="AU75" i="19"/>
  <c r="BK19" i="21"/>
  <c r="AU123" i="19"/>
  <c r="AU147" i="19"/>
  <c r="BK10" i="21"/>
  <c r="BK20" i="21"/>
  <c r="BK12" i="21"/>
  <c r="AU90" i="19"/>
  <c r="AU134" i="19"/>
  <c r="AU68" i="19"/>
  <c r="AU103" i="19"/>
  <c r="BJ13" i="21"/>
  <c r="BJ10" i="21"/>
  <c r="BJ11" i="21"/>
  <c r="BJ12" i="21"/>
  <c r="BJ23" i="21"/>
  <c r="BJ15" i="21"/>
  <c r="BJ6" i="21"/>
  <c r="BJ17" i="21"/>
  <c r="BJ18" i="21"/>
  <c r="BJ4" i="21"/>
  <c r="BJ25" i="21"/>
  <c r="BJ20" i="21"/>
  <c r="BJ14" i="21"/>
  <c r="BJ8" i="21"/>
  <c r="BJ19" i="21"/>
  <c r="AT123" i="19"/>
  <c r="BI13" i="21"/>
  <c r="AT75" i="19"/>
  <c r="AT147" i="19"/>
  <c r="AT103" i="19"/>
  <c r="AT134" i="19"/>
  <c r="AT47" i="19"/>
  <c r="AT90" i="19"/>
  <c r="AT15" i="19"/>
  <c r="BI25" i="21"/>
  <c r="BI18" i="21"/>
  <c r="BI15" i="21"/>
  <c r="BI12" i="21"/>
  <c r="BI17" i="21"/>
  <c r="BI14" i="21"/>
  <c r="BI4" i="21"/>
  <c r="BI23" i="21"/>
  <c r="BI6" i="21"/>
  <c r="BI10" i="21"/>
  <c r="BI11" i="21"/>
  <c r="BI19" i="21"/>
  <c r="BI20" i="21"/>
  <c r="BI8" i="21"/>
  <c r="AS147" i="19"/>
  <c r="AS64" i="19"/>
  <c r="AS123" i="19"/>
  <c r="AS15" i="19"/>
  <c r="AS75" i="19"/>
  <c r="AS47" i="19"/>
  <c r="AS103" i="19"/>
  <c r="AS134" i="19"/>
  <c r="AS90" i="19"/>
  <c r="AS68" i="19"/>
  <c r="BH13" i="21"/>
  <c r="BH4" i="21"/>
  <c r="BH15" i="21"/>
  <c r="BH18" i="21"/>
  <c r="BH25" i="21"/>
  <c r="BH12" i="21"/>
  <c r="BH17" i="21"/>
  <c r="AR68" i="19"/>
  <c r="BH23" i="21"/>
  <c r="BH6" i="21"/>
  <c r="BH10" i="21"/>
  <c r="BH11" i="21"/>
  <c r="AR103" i="19"/>
  <c r="AR123" i="19"/>
  <c r="BH14" i="21"/>
  <c r="BH8" i="21"/>
  <c r="BH19" i="21"/>
  <c r="BH20" i="21"/>
  <c r="AR15" i="19"/>
  <c r="AR47" i="19"/>
  <c r="AR75" i="19"/>
  <c r="AR134" i="19"/>
  <c r="AR147" i="19"/>
  <c r="AR64" i="19"/>
  <c r="AR90" i="19"/>
  <c r="EE2" i="21"/>
  <c r="AQ150" i="19"/>
  <c r="AQ151" i="19" s="1"/>
  <c r="AQ146" i="19"/>
  <c r="AQ145" i="19"/>
  <c r="AQ143" i="19"/>
  <c r="AQ141" i="19"/>
  <c r="AQ140" i="19"/>
  <c r="AQ139" i="19"/>
  <c r="AQ136" i="19"/>
  <c r="AQ137" i="19" s="1"/>
  <c r="AQ133" i="19"/>
  <c r="AQ132" i="19"/>
  <c r="AQ131" i="19"/>
  <c r="AQ130" i="19"/>
  <c r="AQ129" i="19"/>
  <c r="AQ128" i="19"/>
  <c r="AQ125" i="19"/>
  <c r="AQ126" i="19" s="1"/>
  <c r="AQ102" i="19"/>
  <c r="AQ101" i="19"/>
  <c r="AQ100" i="19"/>
  <c r="AQ99" i="19"/>
  <c r="AQ98" i="19"/>
  <c r="AQ97" i="19"/>
  <c r="AQ96" i="19"/>
  <c r="AQ95" i="19"/>
  <c r="AQ94" i="19"/>
  <c r="AQ93" i="19"/>
  <c r="AQ92" i="19"/>
  <c r="AQ89" i="19"/>
  <c r="AQ88" i="19"/>
  <c r="AQ87" i="19"/>
  <c r="AQ86" i="19"/>
  <c r="AQ85" i="19"/>
  <c r="BG16" i="21" s="1"/>
  <c r="AQ84" i="19"/>
  <c r="AQ83" i="19"/>
  <c r="AQ82" i="19"/>
  <c r="AQ81" i="19"/>
  <c r="AQ80" i="19"/>
  <c r="AQ79" i="19"/>
  <c r="AQ78" i="19"/>
  <c r="AQ77" i="19"/>
  <c r="AQ74" i="19"/>
  <c r="AQ73" i="19"/>
  <c r="AQ72" i="19"/>
  <c r="AQ71" i="19"/>
  <c r="AQ70" i="19"/>
  <c r="AQ67" i="19"/>
  <c r="AQ66" i="19"/>
  <c r="AQ63" i="19"/>
  <c r="AQ62" i="19"/>
  <c r="AQ61" i="19"/>
  <c r="AQ60" i="19"/>
  <c r="AQ59" i="19"/>
  <c r="BG24" i="21" s="1"/>
  <c r="AQ58" i="19"/>
  <c r="AQ57" i="19"/>
  <c r="AQ56" i="19"/>
  <c r="AQ55" i="19"/>
  <c r="AQ54" i="19"/>
  <c r="AQ53" i="19"/>
  <c r="AQ52" i="19"/>
  <c r="AQ51" i="19"/>
  <c r="AQ50" i="19"/>
  <c r="AQ49" i="19"/>
  <c r="AQ46" i="19"/>
  <c r="AQ45" i="19"/>
  <c r="AQ44" i="19"/>
  <c r="AQ43" i="19"/>
  <c r="AQ42" i="19"/>
  <c r="AQ41" i="19"/>
  <c r="AQ40" i="19"/>
  <c r="AQ39" i="19"/>
  <c r="AQ38" i="19"/>
  <c r="AQ37" i="19"/>
  <c r="BG5" i="21" s="1"/>
  <c r="AQ36" i="19"/>
  <c r="AQ35" i="19"/>
  <c r="AQ34" i="19"/>
  <c r="AQ33" i="19"/>
  <c r="AQ32" i="19"/>
  <c r="AQ31" i="19"/>
  <c r="AQ30" i="19"/>
  <c r="AQ29" i="19"/>
  <c r="AQ28" i="19"/>
  <c r="AQ27" i="19"/>
  <c r="AQ26" i="19"/>
  <c r="AQ25" i="19"/>
  <c r="AQ24" i="19"/>
  <c r="AQ23" i="19"/>
  <c r="AQ22" i="19"/>
  <c r="AQ21" i="19"/>
  <c r="AQ19" i="19"/>
  <c r="AQ18" i="19"/>
  <c r="AQ14" i="19"/>
  <c r="AQ13" i="19"/>
  <c r="AQ12" i="19"/>
  <c r="AQ11" i="19"/>
  <c r="AQ10" i="19"/>
  <c r="AQ8" i="19"/>
  <c r="AQ6" i="19"/>
  <c r="BG7" i="21" s="1"/>
  <c r="AQ5" i="19"/>
  <c r="AQ3" i="19"/>
  <c r="BG9" i="21" s="1"/>
  <c r="ED2" i="21"/>
  <c r="EL3" i="21" l="1"/>
  <c r="EK3" i="21"/>
  <c r="BL21" i="21"/>
  <c r="AV153" i="19"/>
  <c r="AU153" i="19"/>
  <c r="BK21" i="21"/>
  <c r="BJ21" i="21"/>
  <c r="EH3" i="21" s="1"/>
  <c r="AT153" i="19"/>
  <c r="AS153" i="19"/>
  <c r="BI21" i="21"/>
  <c r="EG3" i="21" s="1"/>
  <c r="AR153" i="19"/>
  <c r="BH21" i="21"/>
  <c r="BG3" i="21"/>
  <c r="BG13" i="21"/>
  <c r="BG10" i="21"/>
  <c r="BG11" i="21"/>
  <c r="BG25" i="21"/>
  <c r="BG18" i="21"/>
  <c r="BG15" i="21"/>
  <c r="BG8" i="21"/>
  <c r="BG17" i="21"/>
  <c r="BG12" i="21"/>
  <c r="AQ68" i="19"/>
  <c r="BG23" i="21"/>
  <c r="BG6" i="21"/>
  <c r="BG19" i="21"/>
  <c r="BG20" i="21"/>
  <c r="BG14" i="21"/>
  <c r="AQ103" i="19"/>
  <c r="AQ15" i="19"/>
  <c r="AQ75" i="19"/>
  <c r="AQ123" i="19"/>
  <c r="AQ134" i="19"/>
  <c r="AQ147" i="19"/>
  <c r="AQ47" i="19"/>
  <c r="AQ64" i="19"/>
  <c r="AQ90" i="19"/>
  <c r="AP150" i="19"/>
  <c r="AP151" i="19" s="1"/>
  <c r="AP146" i="19"/>
  <c r="AP145" i="19"/>
  <c r="AP143" i="19"/>
  <c r="AP141" i="19"/>
  <c r="AP140" i="19"/>
  <c r="AP139" i="19"/>
  <c r="AP136" i="19"/>
  <c r="AP137" i="19" s="1"/>
  <c r="AP133" i="19"/>
  <c r="AP132" i="19"/>
  <c r="AP131" i="19"/>
  <c r="AP130" i="19"/>
  <c r="AP129" i="19"/>
  <c r="AP128" i="19"/>
  <c r="AP125" i="19"/>
  <c r="AP126" i="19" s="1"/>
  <c r="AP102" i="19"/>
  <c r="AP101" i="19"/>
  <c r="AP100" i="19"/>
  <c r="AP99" i="19"/>
  <c r="AP98" i="19"/>
  <c r="AP97" i="19"/>
  <c r="AP96" i="19"/>
  <c r="AP95" i="19"/>
  <c r="AP94" i="19"/>
  <c r="AP93" i="19"/>
  <c r="AP92" i="19"/>
  <c r="AP89" i="19"/>
  <c r="AP88" i="19"/>
  <c r="AP87" i="19"/>
  <c r="AP86" i="19"/>
  <c r="AP85" i="19"/>
  <c r="BF16" i="21" s="1"/>
  <c r="AP84" i="19"/>
  <c r="AP83" i="19"/>
  <c r="AP82" i="19"/>
  <c r="AP81" i="19"/>
  <c r="AP80" i="19"/>
  <c r="AP79" i="19"/>
  <c r="AP78" i="19"/>
  <c r="AP77" i="19"/>
  <c r="AP74" i="19"/>
  <c r="AP73" i="19"/>
  <c r="AP72" i="19"/>
  <c r="AP71" i="19"/>
  <c r="AP70" i="19"/>
  <c r="AP67" i="19"/>
  <c r="AP66" i="19"/>
  <c r="AP63" i="19"/>
  <c r="AP62" i="19"/>
  <c r="AP61" i="19"/>
  <c r="AP60" i="19"/>
  <c r="AP59" i="19"/>
  <c r="BF24" i="21" s="1"/>
  <c r="AP58" i="19"/>
  <c r="AP57" i="19"/>
  <c r="AP56" i="19"/>
  <c r="AP55" i="19"/>
  <c r="AP54" i="19"/>
  <c r="AP53" i="19"/>
  <c r="AP52" i="19"/>
  <c r="AP51" i="19"/>
  <c r="AP50" i="19"/>
  <c r="AP49" i="19"/>
  <c r="AP46" i="19"/>
  <c r="AP45" i="19"/>
  <c r="AP44" i="19"/>
  <c r="AP43" i="19"/>
  <c r="AP42" i="19"/>
  <c r="AP41" i="19"/>
  <c r="AP40" i="19"/>
  <c r="AP39" i="19"/>
  <c r="AP38" i="19"/>
  <c r="AP37" i="19"/>
  <c r="BF5" i="21" s="1"/>
  <c r="AP36" i="19"/>
  <c r="AP35" i="19"/>
  <c r="AP34" i="19"/>
  <c r="AP33" i="19"/>
  <c r="AP32" i="19"/>
  <c r="AP31" i="19"/>
  <c r="AP30" i="19"/>
  <c r="AP29" i="19"/>
  <c r="AP28" i="19"/>
  <c r="AP27" i="19"/>
  <c r="AP26" i="19"/>
  <c r="AP25" i="19"/>
  <c r="AP24" i="19"/>
  <c r="AP23" i="19"/>
  <c r="AP22" i="19"/>
  <c r="AP21" i="19"/>
  <c r="BF3" i="21" s="1"/>
  <c r="AP19" i="19"/>
  <c r="AP18" i="19"/>
  <c r="AP14" i="19"/>
  <c r="AP13" i="19"/>
  <c r="AP12" i="19"/>
  <c r="AP11" i="19"/>
  <c r="AP10" i="19"/>
  <c r="AP8" i="19"/>
  <c r="AP6" i="19"/>
  <c r="BF7" i="21" s="1"/>
  <c r="AP5" i="19"/>
  <c r="AP3" i="19"/>
  <c r="BF9" i="21" s="1"/>
  <c r="EJ3" i="21" l="1"/>
  <c r="EI3" i="21"/>
  <c r="EF3" i="21"/>
  <c r="BF13" i="21"/>
  <c r="BG21" i="21"/>
  <c r="AQ153" i="19"/>
  <c r="AP68" i="19"/>
  <c r="BF4" i="21"/>
  <c r="BF8" i="21"/>
  <c r="BF23" i="21"/>
  <c r="BF10" i="21"/>
  <c r="BF6" i="21"/>
  <c r="BF11" i="21"/>
  <c r="BF15" i="21"/>
  <c r="BF17" i="21"/>
  <c r="BF25" i="21"/>
  <c r="BF12" i="21"/>
  <c r="AP103" i="19"/>
  <c r="BF18" i="21"/>
  <c r="BF19" i="21"/>
  <c r="BF20" i="21"/>
  <c r="AP75" i="19"/>
  <c r="AP147" i="19"/>
  <c r="BF14" i="21"/>
  <c r="AP15" i="19"/>
  <c r="AP47" i="19"/>
  <c r="AP134" i="19"/>
  <c r="AP64" i="19"/>
  <c r="AP90" i="19"/>
  <c r="AP123" i="19"/>
  <c r="EC2" i="21"/>
  <c r="AO150" i="19"/>
  <c r="AO151" i="19" s="1"/>
  <c r="AO146" i="19"/>
  <c r="AO145" i="19"/>
  <c r="AO143" i="19"/>
  <c r="AO141" i="19"/>
  <c r="AO140" i="19"/>
  <c r="AO139" i="19"/>
  <c r="AO136" i="19"/>
  <c r="AO137" i="19" s="1"/>
  <c r="AO133" i="19"/>
  <c r="AO132" i="19"/>
  <c r="AO131" i="19"/>
  <c r="AO130" i="19"/>
  <c r="AO129" i="19"/>
  <c r="AO128" i="19"/>
  <c r="AO125" i="19"/>
  <c r="AO102" i="19"/>
  <c r="AO101" i="19"/>
  <c r="AO100" i="19"/>
  <c r="AO99" i="19"/>
  <c r="AO98" i="19"/>
  <c r="AO97" i="19"/>
  <c r="AO96" i="19"/>
  <c r="AO95" i="19"/>
  <c r="AO94" i="19"/>
  <c r="AO93" i="19"/>
  <c r="AO92" i="19"/>
  <c r="AO89" i="19"/>
  <c r="AO88" i="19"/>
  <c r="AO87" i="19"/>
  <c r="AO86" i="19"/>
  <c r="AO85" i="19"/>
  <c r="AO84" i="19"/>
  <c r="AO83" i="19"/>
  <c r="AO82" i="19"/>
  <c r="AO81" i="19"/>
  <c r="AO80" i="19"/>
  <c r="AO79" i="19"/>
  <c r="AO78" i="19"/>
  <c r="AO77" i="19"/>
  <c r="AO74" i="19"/>
  <c r="AO73" i="19"/>
  <c r="AO72" i="19"/>
  <c r="AO71" i="19"/>
  <c r="AO70" i="19"/>
  <c r="AO67" i="19"/>
  <c r="AO66" i="19"/>
  <c r="AO63" i="19"/>
  <c r="AO62" i="19"/>
  <c r="AO61" i="19"/>
  <c r="AO60" i="19"/>
  <c r="AO59" i="19"/>
  <c r="BE24" i="21" s="1"/>
  <c r="AO58" i="19"/>
  <c r="AO57" i="19"/>
  <c r="AO56" i="19"/>
  <c r="AO55" i="19"/>
  <c r="AO54" i="19"/>
  <c r="AO53" i="19"/>
  <c r="AO52" i="19"/>
  <c r="AO51" i="19"/>
  <c r="AO50" i="19"/>
  <c r="AO49" i="19"/>
  <c r="AO46" i="19"/>
  <c r="AO45" i="19"/>
  <c r="AO44" i="19"/>
  <c r="AO43" i="19"/>
  <c r="AO42" i="19"/>
  <c r="AO41" i="19"/>
  <c r="AO40" i="19"/>
  <c r="AO39" i="19"/>
  <c r="AO38" i="19"/>
  <c r="AO37" i="19"/>
  <c r="AO36" i="19"/>
  <c r="AO35" i="19"/>
  <c r="AO34" i="19"/>
  <c r="AO33" i="19"/>
  <c r="AO32" i="19"/>
  <c r="AO31" i="19"/>
  <c r="AO30" i="19"/>
  <c r="AO29" i="19"/>
  <c r="AO28" i="19"/>
  <c r="AO27" i="19"/>
  <c r="AO26" i="19"/>
  <c r="AO25" i="19"/>
  <c r="AO24" i="19"/>
  <c r="AO23" i="19"/>
  <c r="AO22" i="19"/>
  <c r="AO21" i="19"/>
  <c r="AO19" i="19"/>
  <c r="AO18" i="19"/>
  <c r="AO14" i="19"/>
  <c r="AO13" i="19"/>
  <c r="AO12" i="19"/>
  <c r="AO11" i="19"/>
  <c r="AO10" i="19"/>
  <c r="AO8" i="19"/>
  <c r="AO6" i="19"/>
  <c r="BE7" i="21" s="1"/>
  <c r="AO5" i="19"/>
  <c r="AO3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AH10" i="19"/>
  <c r="AN10" i="19"/>
  <c r="AM10" i="19"/>
  <c r="AL10" i="19"/>
  <c r="AK10" i="19"/>
  <c r="AJ10" i="19"/>
  <c r="AI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O145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EB2" i="21"/>
  <c r="AN150" i="19"/>
  <c r="AN151" i="19" s="1"/>
  <c r="AN136" i="19"/>
  <c r="AN137" i="19" s="1"/>
  <c r="AN133" i="19"/>
  <c r="AN132" i="19"/>
  <c r="AN131" i="19"/>
  <c r="AN130" i="19"/>
  <c r="AN129" i="19"/>
  <c r="AN128" i="19"/>
  <c r="AN125" i="19"/>
  <c r="AN126" i="19" s="1"/>
  <c r="AN102" i="19"/>
  <c r="AN101" i="19"/>
  <c r="AN100" i="19"/>
  <c r="AN99" i="19"/>
  <c r="AN98" i="19"/>
  <c r="AN97" i="19"/>
  <c r="AN96" i="19"/>
  <c r="AN95" i="19"/>
  <c r="AN94" i="19"/>
  <c r="AN93" i="19"/>
  <c r="AN92" i="19"/>
  <c r="AN89" i="19"/>
  <c r="AN88" i="19"/>
  <c r="AN87" i="19"/>
  <c r="AN86" i="19"/>
  <c r="AN85" i="19"/>
  <c r="BD16" i="21" s="1"/>
  <c r="AN84" i="19"/>
  <c r="AN83" i="19"/>
  <c r="AN81" i="19"/>
  <c r="AN80" i="19"/>
  <c r="AN79" i="19"/>
  <c r="AN78" i="19"/>
  <c r="AN77" i="19"/>
  <c r="AN74" i="19"/>
  <c r="AN73" i="19"/>
  <c r="AN72" i="19"/>
  <c r="AN71" i="19"/>
  <c r="AN70" i="19"/>
  <c r="AN67" i="19"/>
  <c r="AN66" i="19"/>
  <c r="AN63" i="19"/>
  <c r="AN62" i="19"/>
  <c r="AN61" i="19"/>
  <c r="AN60" i="19"/>
  <c r="AN59" i="19"/>
  <c r="BD24" i="21" s="1"/>
  <c r="AN58" i="19"/>
  <c r="AN57" i="19"/>
  <c r="AN56" i="19"/>
  <c r="AN55" i="19"/>
  <c r="AN54" i="19"/>
  <c r="AN53" i="19"/>
  <c r="AN52" i="19"/>
  <c r="AN51" i="19"/>
  <c r="AN50" i="19"/>
  <c r="AN49" i="19"/>
  <c r="AN46" i="19"/>
  <c r="AN45" i="19"/>
  <c r="AN44" i="19"/>
  <c r="AN43" i="19"/>
  <c r="AN42" i="19"/>
  <c r="AN41" i="19"/>
  <c r="AN40" i="19"/>
  <c r="AN39" i="19"/>
  <c r="AN38" i="19"/>
  <c r="AN37" i="19"/>
  <c r="BD5" i="21" s="1"/>
  <c r="AN36" i="19"/>
  <c r="AN35" i="19"/>
  <c r="AN34" i="19"/>
  <c r="AN33" i="19"/>
  <c r="AN32" i="19"/>
  <c r="AN31" i="19"/>
  <c r="AN30" i="19"/>
  <c r="AN29" i="19"/>
  <c r="AN28" i="19"/>
  <c r="AN27" i="19"/>
  <c r="AN26" i="19"/>
  <c r="AN25" i="19"/>
  <c r="AN24" i="19"/>
  <c r="AN23" i="19"/>
  <c r="AN22" i="19"/>
  <c r="AN21" i="19"/>
  <c r="BD3" i="21" s="1"/>
  <c r="AN19" i="19"/>
  <c r="AN18" i="19"/>
  <c r="AN14" i="19"/>
  <c r="AN13" i="19"/>
  <c r="AN6" i="19"/>
  <c r="BD7" i="21" s="1"/>
  <c r="AN5" i="19"/>
  <c r="AN3" i="19"/>
  <c r="BD9" i="21" s="1"/>
  <c r="AT23" i="21" l="1"/>
  <c r="AX23" i="21"/>
  <c r="AW25" i="21"/>
  <c r="AS25" i="21"/>
  <c r="AR23" i="21"/>
  <c r="AV23" i="21"/>
  <c r="AY25" i="21"/>
  <c r="AU25" i="21"/>
  <c r="AU23" i="21"/>
  <c r="AY23" i="21"/>
  <c r="AZ25" i="21"/>
  <c r="AV25" i="21"/>
  <c r="AS23" i="21"/>
  <c r="AW23" i="21"/>
  <c r="AX25" i="21"/>
  <c r="AT25" i="21"/>
  <c r="AR25" i="21"/>
  <c r="AZ23" i="21"/>
  <c r="EE3" i="21"/>
  <c r="AP153" i="19"/>
  <c r="BF21" i="21"/>
  <c r="BE23" i="21"/>
  <c r="BE10" i="21"/>
  <c r="AO126" i="19"/>
  <c r="BE9" i="21"/>
  <c r="BE3" i="21"/>
  <c r="BE5" i="21"/>
  <c r="BE16" i="21"/>
  <c r="BE6" i="21"/>
  <c r="BE13" i="21"/>
  <c r="AO68" i="19"/>
  <c r="BE4" i="21"/>
  <c r="BE18" i="21"/>
  <c r="BE25" i="21"/>
  <c r="BE15" i="21"/>
  <c r="BE12" i="21"/>
  <c r="BE17" i="21"/>
  <c r="BE19" i="21"/>
  <c r="BE11" i="21"/>
  <c r="BE20" i="21"/>
  <c r="BE14" i="21"/>
  <c r="BE8" i="21"/>
  <c r="AO15" i="19"/>
  <c r="AO47" i="19"/>
  <c r="AO75" i="19"/>
  <c r="AO147" i="19"/>
  <c r="AO134" i="19"/>
  <c r="AO64" i="19"/>
  <c r="AO90" i="19"/>
  <c r="AO103" i="19"/>
  <c r="AO123" i="19"/>
  <c r="BC25" i="21"/>
  <c r="BC23" i="21"/>
  <c r="BD23" i="21"/>
  <c r="BD25" i="21"/>
  <c r="BD13" i="21"/>
  <c r="BD12" i="21"/>
  <c r="BD4" i="21"/>
  <c r="BD6" i="21"/>
  <c r="BD11" i="21"/>
  <c r="BD15" i="21"/>
  <c r="BD18" i="21"/>
  <c r="BD10" i="21"/>
  <c r="BD17" i="21"/>
  <c r="AN68" i="19"/>
  <c r="BD8" i="21"/>
  <c r="BD19" i="21"/>
  <c r="AN147" i="19"/>
  <c r="BD20" i="21"/>
  <c r="BD14" i="21"/>
  <c r="AN90" i="19"/>
  <c r="AN134" i="19"/>
  <c r="AN75" i="19"/>
  <c r="AN47" i="19"/>
  <c r="AN15" i="19"/>
  <c r="AN64" i="19"/>
  <c r="AN103" i="19"/>
  <c r="AN123" i="19"/>
  <c r="AM62" i="19"/>
  <c r="AM61" i="19"/>
  <c r="AM60" i="19"/>
  <c r="AM59" i="19"/>
  <c r="BC24" i="21" s="1"/>
  <c r="AM58" i="19"/>
  <c r="AM57" i="19"/>
  <c r="AM56" i="19"/>
  <c r="ED3" i="21" l="1"/>
  <c r="BE21" i="21"/>
  <c r="AO153" i="19"/>
  <c r="BD21" i="21"/>
  <c r="AN153" i="19"/>
  <c r="EA2" i="21"/>
  <c r="EC3" i="21" l="1"/>
  <c r="EB3" i="21"/>
  <c r="AM150" i="19"/>
  <c r="AM151" i="19" s="1"/>
  <c r="AM136" i="19"/>
  <c r="AM137" i="19" s="1"/>
  <c r="AM133" i="19"/>
  <c r="AM132" i="19"/>
  <c r="AM131" i="19"/>
  <c r="AM130" i="19"/>
  <c r="AM129" i="19"/>
  <c r="AM128" i="19"/>
  <c r="AM125" i="19"/>
  <c r="AM102" i="19"/>
  <c r="AM101" i="19"/>
  <c r="AM100" i="19"/>
  <c r="AM99" i="19"/>
  <c r="AM98" i="19"/>
  <c r="AM97" i="19"/>
  <c r="AM96" i="19"/>
  <c r="AM95" i="19"/>
  <c r="AM94" i="19"/>
  <c r="AM93" i="19"/>
  <c r="AM92" i="19"/>
  <c r="AM89" i="19"/>
  <c r="AM88" i="19"/>
  <c r="AM87" i="19"/>
  <c r="AM86" i="19"/>
  <c r="AM85" i="19"/>
  <c r="AM84" i="19"/>
  <c r="AM83" i="19"/>
  <c r="AM81" i="19"/>
  <c r="AM80" i="19"/>
  <c r="AM79" i="19"/>
  <c r="AM78" i="19"/>
  <c r="AM77" i="19"/>
  <c r="AM74" i="19"/>
  <c r="AM73" i="19"/>
  <c r="AM72" i="19"/>
  <c r="AM71" i="19"/>
  <c r="AM70" i="19"/>
  <c r="AM67" i="19"/>
  <c r="AM66" i="19"/>
  <c r="AM63" i="19"/>
  <c r="AM55" i="19"/>
  <c r="AM54" i="19"/>
  <c r="AM53" i="19"/>
  <c r="AM52" i="19"/>
  <c r="AM51" i="19"/>
  <c r="AM50" i="19"/>
  <c r="AM49" i="19"/>
  <c r="AM46" i="19"/>
  <c r="AM45" i="19"/>
  <c r="AM44" i="19"/>
  <c r="AM43" i="19"/>
  <c r="AM42" i="19"/>
  <c r="AM41" i="19"/>
  <c r="AM40" i="19"/>
  <c r="AM39" i="19"/>
  <c r="AM38" i="19"/>
  <c r="AM37" i="19"/>
  <c r="AM36" i="19"/>
  <c r="AM35" i="19"/>
  <c r="AM34" i="19"/>
  <c r="AM33" i="19"/>
  <c r="AM32" i="19"/>
  <c r="AM31" i="19"/>
  <c r="AM30" i="19"/>
  <c r="AM29" i="19"/>
  <c r="AM28" i="19"/>
  <c r="AM27" i="19"/>
  <c r="AM26" i="19"/>
  <c r="AM25" i="19"/>
  <c r="AM24" i="19"/>
  <c r="AM23" i="19"/>
  <c r="AM22" i="19"/>
  <c r="AM21" i="19"/>
  <c r="AM19" i="19"/>
  <c r="AM18" i="19"/>
  <c r="AM14" i="19"/>
  <c r="AM13" i="19"/>
  <c r="AM6" i="19"/>
  <c r="AM5" i="19"/>
  <c r="AM3" i="19"/>
  <c r="DZ2" i="21"/>
  <c r="AL150" i="19"/>
  <c r="AL151" i="19" s="1"/>
  <c r="AL136" i="19"/>
  <c r="AL137" i="19" s="1"/>
  <c r="AL133" i="19"/>
  <c r="AL132" i="19"/>
  <c r="AL131" i="19"/>
  <c r="AL130" i="19"/>
  <c r="AL129" i="19"/>
  <c r="AL128" i="19"/>
  <c r="AL125" i="19"/>
  <c r="AL126" i="19" s="1"/>
  <c r="AL102" i="19"/>
  <c r="AL101" i="19"/>
  <c r="AL100" i="19"/>
  <c r="AL99" i="19"/>
  <c r="AL98" i="19"/>
  <c r="AL97" i="19"/>
  <c r="AL96" i="19"/>
  <c r="AL95" i="19"/>
  <c r="AL94" i="19"/>
  <c r="AL93" i="19"/>
  <c r="AL92" i="19"/>
  <c r="AL89" i="19"/>
  <c r="AL88" i="19"/>
  <c r="AL87" i="19"/>
  <c r="AL86" i="19"/>
  <c r="AL85" i="19"/>
  <c r="BB16" i="21" s="1"/>
  <c r="AL84" i="19"/>
  <c r="AL83" i="19"/>
  <c r="AL81" i="19"/>
  <c r="AL80" i="19"/>
  <c r="AL79" i="19"/>
  <c r="AL78" i="19"/>
  <c r="AL77" i="19"/>
  <c r="AL74" i="19"/>
  <c r="AL73" i="19"/>
  <c r="AL72" i="19"/>
  <c r="AL71" i="19"/>
  <c r="AL70" i="19"/>
  <c r="AL67" i="19"/>
  <c r="AL66" i="19"/>
  <c r="AL63" i="19"/>
  <c r="AL62" i="19"/>
  <c r="AL61" i="19"/>
  <c r="AL60" i="19"/>
  <c r="AL59" i="19"/>
  <c r="BB24" i="21" s="1"/>
  <c r="AL58" i="19"/>
  <c r="AL57" i="19"/>
  <c r="AL56" i="19"/>
  <c r="AL55" i="19"/>
  <c r="AL54" i="19"/>
  <c r="AL53" i="19"/>
  <c r="AL52" i="19"/>
  <c r="AL51" i="19"/>
  <c r="AL50" i="19"/>
  <c r="AL49" i="19"/>
  <c r="AL46" i="19"/>
  <c r="AL45" i="19"/>
  <c r="AL44" i="19"/>
  <c r="AL43" i="19"/>
  <c r="AL42" i="19"/>
  <c r="AL41" i="19"/>
  <c r="AL40" i="19"/>
  <c r="AL39" i="19"/>
  <c r="AL38" i="19"/>
  <c r="AL37" i="19"/>
  <c r="BB5" i="21" s="1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BB3" i="21" s="1"/>
  <c r="AL19" i="19"/>
  <c r="AL18" i="19"/>
  <c r="AL14" i="19"/>
  <c r="AL13" i="19"/>
  <c r="AL6" i="19"/>
  <c r="BB7" i="21" s="1"/>
  <c r="AL5" i="19"/>
  <c r="AL3" i="19"/>
  <c r="BB9" i="21" s="1"/>
  <c r="DY2" i="21"/>
  <c r="AM126" i="19" l="1"/>
  <c r="BC9" i="21"/>
  <c r="BC3" i="21"/>
  <c r="BC5" i="21"/>
  <c r="BC7" i="21"/>
  <c r="BC16" i="21"/>
  <c r="BC13" i="21"/>
  <c r="BC15" i="21"/>
  <c r="BC4" i="21"/>
  <c r="BC10" i="21"/>
  <c r="BC11" i="21"/>
  <c r="BC12" i="21"/>
  <c r="BC17" i="21"/>
  <c r="BC6" i="21"/>
  <c r="BC18" i="21"/>
  <c r="BC19" i="21"/>
  <c r="AM68" i="19"/>
  <c r="AM147" i="19"/>
  <c r="BC20" i="21"/>
  <c r="BC14" i="21"/>
  <c r="AM134" i="19"/>
  <c r="BC8" i="21"/>
  <c r="AM47" i="19"/>
  <c r="AM75" i="19"/>
  <c r="AM15" i="19"/>
  <c r="AM64" i="19"/>
  <c r="AM90" i="19"/>
  <c r="AM103" i="19"/>
  <c r="AM123" i="19"/>
  <c r="BB13" i="21"/>
  <c r="BB6" i="21"/>
  <c r="BB11" i="21"/>
  <c r="BB18" i="21"/>
  <c r="BB15" i="21"/>
  <c r="BB25" i="21"/>
  <c r="BB12" i="21"/>
  <c r="BB17" i="21"/>
  <c r="BB4" i="21"/>
  <c r="BB10" i="21"/>
  <c r="BB14" i="21"/>
  <c r="BB23" i="21"/>
  <c r="BB8" i="21"/>
  <c r="BB19" i="21"/>
  <c r="BB20" i="21"/>
  <c r="AL103" i="19"/>
  <c r="AL123" i="19"/>
  <c r="AL68" i="19"/>
  <c r="AL147" i="19"/>
  <c r="AL134" i="19"/>
  <c r="AL47" i="19"/>
  <c r="AL75" i="19"/>
  <c r="AL15" i="19"/>
  <c r="AL90" i="19"/>
  <c r="AL64" i="19"/>
  <c r="AK150" i="19"/>
  <c r="AK151" i="19" s="1"/>
  <c r="AK125" i="19"/>
  <c r="AK136" i="19"/>
  <c r="BC21" i="21" l="1"/>
  <c r="AM153" i="19"/>
  <c r="BB21" i="21"/>
  <c r="AL153" i="19"/>
  <c r="AK102" i="19"/>
  <c r="AK101" i="19"/>
  <c r="AK100" i="19"/>
  <c r="AK99" i="19"/>
  <c r="AK98" i="19"/>
  <c r="AK97" i="19"/>
  <c r="AK96" i="19"/>
  <c r="AK95" i="19"/>
  <c r="AK94" i="19"/>
  <c r="AK93" i="19"/>
  <c r="AK92" i="19"/>
  <c r="AK89" i="19"/>
  <c r="AK88" i="19"/>
  <c r="AK87" i="19"/>
  <c r="AK86" i="19"/>
  <c r="AK85" i="19"/>
  <c r="BA16" i="21" s="1"/>
  <c r="AK84" i="19"/>
  <c r="AK83" i="19"/>
  <c r="AK81" i="19"/>
  <c r="AK80" i="19"/>
  <c r="AK79" i="19"/>
  <c r="AK78" i="19"/>
  <c r="AK77" i="19"/>
  <c r="AK74" i="19"/>
  <c r="AK73" i="19"/>
  <c r="AK72" i="19"/>
  <c r="AK71" i="19"/>
  <c r="AK70" i="19"/>
  <c r="AK67" i="19"/>
  <c r="AK66" i="19"/>
  <c r="AK63" i="19"/>
  <c r="AK62" i="19"/>
  <c r="AK61" i="19"/>
  <c r="AK60" i="19"/>
  <c r="AK58" i="19"/>
  <c r="AK57" i="19"/>
  <c r="AK56" i="19"/>
  <c r="AK55" i="19"/>
  <c r="AK54" i="19"/>
  <c r="AK53" i="19"/>
  <c r="AK52" i="19"/>
  <c r="AK51" i="19"/>
  <c r="AK50" i="19"/>
  <c r="AK49" i="19"/>
  <c r="AK46" i="19"/>
  <c r="AK45" i="19"/>
  <c r="AK44" i="19"/>
  <c r="AK43" i="19"/>
  <c r="AK42" i="19"/>
  <c r="AK41" i="19"/>
  <c r="AK40" i="19"/>
  <c r="AK39" i="19"/>
  <c r="AK38" i="19"/>
  <c r="AK37" i="19"/>
  <c r="BA5" i="21" s="1"/>
  <c r="AK36" i="19"/>
  <c r="AK35" i="19"/>
  <c r="AK34" i="19"/>
  <c r="AK33" i="19"/>
  <c r="AK32" i="19"/>
  <c r="AK31" i="19"/>
  <c r="AK30" i="19"/>
  <c r="AK29" i="19"/>
  <c r="AK28" i="19"/>
  <c r="AK27" i="19"/>
  <c r="AK26" i="19"/>
  <c r="AK25" i="19"/>
  <c r="AK24" i="19"/>
  <c r="AK23" i="19"/>
  <c r="AK22" i="19"/>
  <c r="AK21" i="19"/>
  <c r="AK19" i="19"/>
  <c r="AK18" i="19"/>
  <c r="AK14" i="19"/>
  <c r="AK13" i="19"/>
  <c r="AK6" i="19"/>
  <c r="AK5" i="19"/>
  <c r="AK3" i="19"/>
  <c r="AK137" i="19"/>
  <c r="AK133" i="19"/>
  <c r="AK132" i="19"/>
  <c r="AK131" i="19"/>
  <c r="AK130" i="19"/>
  <c r="AK129" i="19"/>
  <c r="AK128" i="19"/>
  <c r="AK126" i="19"/>
  <c r="AK59" i="19"/>
  <c r="BA24" i="21" s="1"/>
  <c r="DX2" i="21"/>
  <c r="EA3" i="21" l="1"/>
  <c r="BA3" i="21"/>
  <c r="DZ3" i="21"/>
  <c r="BA9" i="21"/>
  <c r="BA7" i="21"/>
  <c r="BA6" i="21"/>
  <c r="BA25" i="21"/>
  <c r="BA11" i="21"/>
  <c r="BA18" i="21"/>
  <c r="BA10" i="21"/>
  <c r="BA15" i="21"/>
  <c r="BA12" i="21"/>
  <c r="BA17" i="21"/>
  <c r="BA4" i="21"/>
  <c r="BA8" i="21"/>
  <c r="AK68" i="19"/>
  <c r="BA23" i="21"/>
  <c r="BA13" i="21"/>
  <c r="BA19" i="21"/>
  <c r="BA20" i="21"/>
  <c r="AK147" i="19"/>
  <c r="BA14" i="21"/>
  <c r="AK123" i="19"/>
  <c r="AK15" i="19"/>
  <c r="AK47" i="19"/>
  <c r="AK75" i="19"/>
  <c r="AK134" i="19"/>
  <c r="AK64" i="19"/>
  <c r="AK90" i="19"/>
  <c r="AK103" i="19"/>
  <c r="AJ150" i="19"/>
  <c r="AJ151" i="19" s="1"/>
  <c r="AJ136" i="19"/>
  <c r="AJ133" i="19"/>
  <c r="AJ132" i="19"/>
  <c r="AJ131" i="19"/>
  <c r="AJ130" i="19"/>
  <c r="AJ129" i="19"/>
  <c r="AJ128" i="19"/>
  <c r="AJ125" i="19"/>
  <c r="AZ8" i="21" s="1"/>
  <c r="AJ122" i="19"/>
  <c r="AJ121" i="19"/>
  <c r="AJ120" i="19"/>
  <c r="AJ119" i="19"/>
  <c r="AJ118" i="19"/>
  <c r="AJ117" i="19"/>
  <c r="AJ116" i="19"/>
  <c r="AJ115" i="19"/>
  <c r="AJ114" i="19"/>
  <c r="AJ113" i="19"/>
  <c r="AJ112" i="19"/>
  <c r="AJ111" i="19"/>
  <c r="AJ110" i="19"/>
  <c r="AJ109" i="19"/>
  <c r="AJ108" i="19"/>
  <c r="AJ106" i="19"/>
  <c r="AJ105" i="19"/>
  <c r="AJ102" i="19"/>
  <c r="AJ101" i="19"/>
  <c r="AJ100" i="19"/>
  <c r="AJ99" i="19"/>
  <c r="AJ98" i="19"/>
  <c r="AJ97" i="19"/>
  <c r="AJ96" i="19"/>
  <c r="AJ95" i="19"/>
  <c r="AJ94" i="19"/>
  <c r="AJ93" i="19"/>
  <c r="AJ92" i="19"/>
  <c r="AJ89" i="19"/>
  <c r="AJ88" i="19"/>
  <c r="AJ87" i="19"/>
  <c r="AJ86" i="19"/>
  <c r="AJ85" i="19"/>
  <c r="AZ16" i="21" s="1"/>
  <c r="AJ84" i="19"/>
  <c r="AJ83" i="19"/>
  <c r="AJ81" i="19"/>
  <c r="AJ80" i="19"/>
  <c r="AJ79" i="19"/>
  <c r="AJ78" i="19"/>
  <c r="AJ77" i="19"/>
  <c r="AJ74" i="19"/>
  <c r="AJ73" i="19"/>
  <c r="AJ72" i="19"/>
  <c r="AJ71" i="19"/>
  <c r="AJ70" i="19"/>
  <c r="AJ67" i="19"/>
  <c r="AJ66" i="19"/>
  <c r="AJ63" i="19"/>
  <c r="AJ62" i="19"/>
  <c r="AJ61" i="19"/>
  <c r="AJ60" i="19"/>
  <c r="AJ59" i="19"/>
  <c r="AZ24" i="21" s="1"/>
  <c r="AJ58" i="19"/>
  <c r="AJ57" i="19"/>
  <c r="AJ56" i="19"/>
  <c r="AJ55" i="19"/>
  <c r="AJ54" i="19"/>
  <c r="AJ53" i="19"/>
  <c r="AJ52" i="19"/>
  <c r="AJ51" i="19"/>
  <c r="AJ50" i="19"/>
  <c r="AJ49" i="19"/>
  <c r="AJ46" i="19"/>
  <c r="AJ45" i="19"/>
  <c r="AJ44" i="19"/>
  <c r="AJ43" i="19"/>
  <c r="AJ42" i="19"/>
  <c r="AJ41" i="19"/>
  <c r="AJ40" i="19"/>
  <c r="AJ39" i="19"/>
  <c r="AJ38" i="19"/>
  <c r="AJ37" i="19"/>
  <c r="AZ5" i="21" s="1"/>
  <c r="AJ36" i="19"/>
  <c r="AJ35" i="19"/>
  <c r="AJ34" i="19"/>
  <c r="AJ33" i="19"/>
  <c r="AJ32" i="19"/>
  <c r="AJ31" i="19"/>
  <c r="AJ30" i="19"/>
  <c r="AJ29" i="19"/>
  <c r="AJ28" i="19"/>
  <c r="AJ27" i="19"/>
  <c r="AJ26" i="19"/>
  <c r="AJ25" i="19"/>
  <c r="AJ24" i="19"/>
  <c r="AJ23" i="19"/>
  <c r="AJ22" i="19"/>
  <c r="AJ21" i="19"/>
  <c r="AZ3" i="21" s="1"/>
  <c r="AJ19" i="19"/>
  <c r="AJ18" i="19"/>
  <c r="AJ14" i="19"/>
  <c r="AJ13" i="19"/>
  <c r="AJ6" i="19"/>
  <c r="AZ7" i="21" s="1"/>
  <c r="AJ5" i="19"/>
  <c r="AJ3" i="19"/>
  <c r="AZ9" i="21" s="1"/>
  <c r="DW2" i="21"/>
  <c r="AZ15" i="21" l="1"/>
  <c r="AZ14" i="21"/>
  <c r="AZ13" i="21"/>
  <c r="AZ6" i="21"/>
  <c r="AZ4" i="21"/>
  <c r="AJ137" i="19"/>
  <c r="AZ19" i="21"/>
  <c r="AZ17" i="21"/>
  <c r="AZ18" i="21"/>
  <c r="AZ20" i="21"/>
  <c r="AZ10" i="21"/>
  <c r="AZ11" i="21"/>
  <c r="AZ12" i="21"/>
  <c r="BA21" i="21"/>
  <c r="AK153" i="19"/>
  <c r="AJ126" i="19"/>
  <c r="AJ68" i="19"/>
  <c r="AJ134" i="19"/>
  <c r="AJ147" i="19"/>
  <c r="AJ47" i="19"/>
  <c r="AJ75" i="19"/>
  <c r="AJ15" i="19"/>
  <c r="AJ64" i="19"/>
  <c r="AJ90" i="19"/>
  <c r="AJ103" i="19"/>
  <c r="AJ123" i="19"/>
  <c r="AI150" i="19"/>
  <c r="AI151" i="19" s="1"/>
  <c r="AI136" i="19"/>
  <c r="AI133" i="19"/>
  <c r="AI132" i="19"/>
  <c r="AI131" i="19"/>
  <c r="AI130" i="19"/>
  <c r="AI129" i="19"/>
  <c r="AI128" i="19"/>
  <c r="AI125" i="19"/>
  <c r="AY8" i="21" s="1"/>
  <c r="AI122" i="19"/>
  <c r="AI121" i="19"/>
  <c r="AI120" i="19"/>
  <c r="AI119" i="19"/>
  <c r="AI118" i="19"/>
  <c r="AI117" i="19"/>
  <c r="AI116" i="19"/>
  <c r="AI115" i="19"/>
  <c r="AI114" i="19"/>
  <c r="AI113" i="19"/>
  <c r="AI112" i="19"/>
  <c r="AI111" i="19"/>
  <c r="AI110" i="19"/>
  <c r="AI109" i="19"/>
  <c r="AI108" i="19"/>
  <c r="AI106" i="19"/>
  <c r="AI105" i="19"/>
  <c r="AI102" i="19"/>
  <c r="AI101" i="19"/>
  <c r="AI100" i="19"/>
  <c r="AI99" i="19"/>
  <c r="AI98" i="19"/>
  <c r="AI97" i="19"/>
  <c r="AI96" i="19"/>
  <c r="AI95" i="19"/>
  <c r="AI94" i="19"/>
  <c r="AI93" i="19"/>
  <c r="AI92" i="19"/>
  <c r="AI89" i="19"/>
  <c r="AI88" i="19"/>
  <c r="AI87" i="19"/>
  <c r="AI86" i="19"/>
  <c r="AI85" i="19"/>
  <c r="AY16" i="21" s="1"/>
  <c r="AI84" i="19"/>
  <c r="AI83" i="19"/>
  <c r="AI81" i="19"/>
  <c r="AI80" i="19"/>
  <c r="AI79" i="19"/>
  <c r="AI78" i="19"/>
  <c r="AI77" i="19"/>
  <c r="AI74" i="19"/>
  <c r="AI73" i="19"/>
  <c r="AI72" i="19"/>
  <c r="AI71" i="19"/>
  <c r="AI70" i="19"/>
  <c r="AI67" i="19"/>
  <c r="AI66" i="19"/>
  <c r="AI63" i="19"/>
  <c r="AI62" i="19"/>
  <c r="AI61" i="19"/>
  <c r="AI60" i="19"/>
  <c r="AI59" i="19"/>
  <c r="AI58" i="19"/>
  <c r="AI57" i="19"/>
  <c r="AI56" i="19"/>
  <c r="AI55" i="19"/>
  <c r="AI54" i="19"/>
  <c r="AI53" i="19"/>
  <c r="AI52" i="19"/>
  <c r="AI51" i="19"/>
  <c r="AI50" i="19"/>
  <c r="AI49" i="19"/>
  <c r="AI46" i="19"/>
  <c r="AI45" i="19"/>
  <c r="AI44" i="19"/>
  <c r="AI43" i="19"/>
  <c r="AI42" i="19"/>
  <c r="AI41" i="19"/>
  <c r="AI40" i="19"/>
  <c r="AI39" i="19"/>
  <c r="AI38" i="19"/>
  <c r="AI37" i="19"/>
  <c r="AY5" i="21" s="1"/>
  <c r="AI36" i="19"/>
  <c r="AI35" i="19"/>
  <c r="AI34" i="19"/>
  <c r="AI33" i="19"/>
  <c r="AI32" i="19"/>
  <c r="AI31" i="19"/>
  <c r="AI30" i="19"/>
  <c r="AI29" i="19"/>
  <c r="AI28" i="19"/>
  <c r="AI27" i="19"/>
  <c r="AI26" i="19"/>
  <c r="AI25" i="19"/>
  <c r="AI24" i="19"/>
  <c r="AI23" i="19"/>
  <c r="AI22" i="19"/>
  <c r="AI21" i="19"/>
  <c r="AY3" i="21" s="1"/>
  <c r="AI19" i="19"/>
  <c r="AI18" i="19"/>
  <c r="AI14" i="19"/>
  <c r="AI13" i="19"/>
  <c r="AI6" i="19"/>
  <c r="AY7" i="21" s="1"/>
  <c r="AI5" i="19"/>
  <c r="AI3" i="19"/>
  <c r="AY9" i="21" s="1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AH113" i="19"/>
  <c r="AH112" i="19"/>
  <c r="AH111" i="19"/>
  <c r="AG111" i="19"/>
  <c r="AG110" i="19"/>
  <c r="AY17" i="21" l="1"/>
  <c r="AY18" i="21"/>
  <c r="AZ21" i="21"/>
  <c r="AY10" i="21"/>
  <c r="AY11" i="21"/>
  <c r="AY12" i="21"/>
  <c r="AY6" i="21"/>
  <c r="AY4" i="21"/>
  <c r="AI137" i="19"/>
  <c r="AY19" i="21"/>
  <c r="AY20" i="21"/>
  <c r="AY15" i="21"/>
  <c r="AY14" i="21"/>
  <c r="AY13" i="21"/>
  <c r="DY3" i="21"/>
  <c r="AJ153" i="19"/>
  <c r="AI126" i="19"/>
  <c r="AI68" i="19"/>
  <c r="AI134" i="19"/>
  <c r="AI147" i="19"/>
  <c r="AI47" i="19"/>
  <c r="AI75" i="19"/>
  <c r="AI15" i="19"/>
  <c r="AI64" i="19"/>
  <c r="AI90" i="19"/>
  <c r="AI103" i="19"/>
  <c r="AI123" i="19"/>
  <c r="DV2" i="21"/>
  <c r="AY21" i="21" l="1"/>
  <c r="AI153" i="19"/>
  <c r="AH150" i="19"/>
  <c r="AH151" i="19" s="1"/>
  <c r="AH136" i="19"/>
  <c r="AH133" i="19"/>
  <c r="AH132" i="19"/>
  <c r="AH131" i="19"/>
  <c r="AH130" i="19"/>
  <c r="AH129" i="19"/>
  <c r="AH128" i="19"/>
  <c r="AH125" i="19"/>
  <c r="AX8" i="21" s="1"/>
  <c r="AH122" i="19"/>
  <c r="AH121" i="19"/>
  <c r="AH120" i="19"/>
  <c r="AH119" i="19"/>
  <c r="AH118" i="19"/>
  <c r="AH117" i="19"/>
  <c r="AH116" i="19"/>
  <c r="AH115" i="19"/>
  <c r="AH114" i="19"/>
  <c r="AH110" i="19"/>
  <c r="AH109" i="19"/>
  <c r="AH108" i="19"/>
  <c r="AH106" i="19"/>
  <c r="AH105" i="19"/>
  <c r="AH102" i="19"/>
  <c r="AH101" i="19"/>
  <c r="AH100" i="19"/>
  <c r="AH99" i="19"/>
  <c r="AH98" i="19"/>
  <c r="AH97" i="19"/>
  <c r="AH96" i="19"/>
  <c r="AH95" i="19"/>
  <c r="AH94" i="19"/>
  <c r="AH93" i="19"/>
  <c r="AH92" i="19"/>
  <c r="AH89" i="19"/>
  <c r="AH88" i="19"/>
  <c r="AH87" i="19"/>
  <c r="AH86" i="19"/>
  <c r="AH85" i="19"/>
  <c r="AX16" i="21" s="1"/>
  <c r="AH84" i="19"/>
  <c r="AH83" i="19"/>
  <c r="AH81" i="19"/>
  <c r="AH80" i="19"/>
  <c r="AH79" i="19"/>
  <c r="AH78" i="19"/>
  <c r="AH77" i="19"/>
  <c r="AH74" i="19"/>
  <c r="AH73" i="19"/>
  <c r="AH72" i="19"/>
  <c r="AH71" i="19"/>
  <c r="AH70" i="19"/>
  <c r="AH67" i="19"/>
  <c r="AH66" i="19"/>
  <c r="AH63" i="19"/>
  <c r="AH62" i="19"/>
  <c r="AH61" i="19"/>
  <c r="AH60" i="19"/>
  <c r="AH59" i="19"/>
  <c r="AH58" i="19"/>
  <c r="AH57" i="19"/>
  <c r="AH56" i="19"/>
  <c r="AH55" i="19"/>
  <c r="AH54" i="19"/>
  <c r="AH53" i="19"/>
  <c r="AH52" i="19"/>
  <c r="AH51" i="19"/>
  <c r="AH50" i="19"/>
  <c r="AH49" i="19"/>
  <c r="AH46" i="19"/>
  <c r="AH45" i="19"/>
  <c r="AH44" i="19"/>
  <c r="AH43" i="19"/>
  <c r="AH42" i="19"/>
  <c r="AH41" i="19"/>
  <c r="AH40" i="19"/>
  <c r="AH39" i="19"/>
  <c r="AH38" i="19"/>
  <c r="AH37" i="19"/>
  <c r="AX5" i="21" s="1"/>
  <c r="AH36" i="19"/>
  <c r="AH35" i="19"/>
  <c r="AH34" i="19"/>
  <c r="AH33" i="19"/>
  <c r="AH32" i="19"/>
  <c r="AH31" i="19"/>
  <c r="AH30" i="19"/>
  <c r="AH29" i="19"/>
  <c r="AH28" i="19"/>
  <c r="AH27" i="19"/>
  <c r="AH26" i="19"/>
  <c r="AH25" i="19"/>
  <c r="AH24" i="19"/>
  <c r="AH23" i="19"/>
  <c r="AH22" i="19"/>
  <c r="AH21" i="19"/>
  <c r="AX3" i="21" s="1"/>
  <c r="AH19" i="19"/>
  <c r="AH18" i="19"/>
  <c r="AH14" i="19"/>
  <c r="AH13" i="19"/>
  <c r="AH6" i="19"/>
  <c r="AX7" i="21" s="1"/>
  <c r="AH5" i="19"/>
  <c r="AH3" i="19"/>
  <c r="AX9" i="21" s="1"/>
  <c r="AX15" i="21" l="1"/>
  <c r="AX14" i="21"/>
  <c r="AX6" i="21"/>
  <c r="AX13" i="21"/>
  <c r="AX4" i="21"/>
  <c r="AX17" i="21"/>
  <c r="AX18" i="21"/>
  <c r="AH137" i="19"/>
  <c r="AX19" i="21"/>
  <c r="AX20" i="21"/>
  <c r="AX10" i="21"/>
  <c r="AX11" i="21"/>
  <c r="AX12" i="21"/>
  <c r="AH126" i="19"/>
  <c r="AH147" i="19"/>
  <c r="AH90" i="19"/>
  <c r="AH123" i="19"/>
  <c r="AH134" i="19"/>
  <c r="AH64" i="19"/>
  <c r="AH68" i="19"/>
  <c r="AH75" i="19"/>
  <c r="AH47" i="19"/>
  <c r="AH103" i="19"/>
  <c r="AH15" i="19"/>
  <c r="DU2" i="21"/>
  <c r="AX21" i="21" l="1"/>
  <c r="DX3" i="21"/>
  <c r="AH153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AG57" i="19"/>
  <c r="AF3" i="19"/>
  <c r="AE3" i="19"/>
  <c r="AU9" i="21" s="1"/>
  <c r="AD3" i="19"/>
  <c r="AT9" i="21" s="1"/>
  <c r="AC3" i="19"/>
  <c r="AS9" i="21" s="1"/>
  <c r="AB3" i="19"/>
  <c r="AR9" i="21" s="1"/>
  <c r="AG59" i="19"/>
  <c r="AG133" i="19"/>
  <c r="AG132" i="19"/>
  <c r="AG131" i="19"/>
  <c r="AG130" i="19"/>
  <c r="AG129" i="19"/>
  <c r="AG128" i="19"/>
  <c r="AG122" i="19"/>
  <c r="AG121" i="19"/>
  <c r="AG120" i="19"/>
  <c r="AG119" i="19"/>
  <c r="AG118" i="19"/>
  <c r="AG117" i="19"/>
  <c r="AG116" i="19"/>
  <c r="AG115" i="19"/>
  <c r="AG114" i="19"/>
  <c r="AG109" i="19"/>
  <c r="AG108" i="19"/>
  <c r="AG106" i="19"/>
  <c r="AG105" i="19"/>
  <c r="AG150" i="19"/>
  <c r="AG151" i="19" s="1"/>
  <c r="AG136" i="19"/>
  <c r="AG125" i="19"/>
  <c r="AG102" i="19"/>
  <c r="AG101" i="19"/>
  <c r="AG100" i="19"/>
  <c r="AG99" i="19"/>
  <c r="AG98" i="19"/>
  <c r="AG97" i="19"/>
  <c r="AG96" i="19"/>
  <c r="AG95" i="19"/>
  <c r="AG94" i="19"/>
  <c r="AG93" i="19"/>
  <c r="AG92" i="19"/>
  <c r="AG89" i="19"/>
  <c r="AG88" i="19"/>
  <c r="AG87" i="19"/>
  <c r="AG86" i="19"/>
  <c r="AG85" i="19"/>
  <c r="AW16" i="21" s="1"/>
  <c r="AG84" i="19"/>
  <c r="AG83" i="19"/>
  <c r="AG81" i="19"/>
  <c r="AG80" i="19"/>
  <c r="AG79" i="19"/>
  <c r="AG78" i="19"/>
  <c r="AG77" i="19"/>
  <c r="AG74" i="19"/>
  <c r="AG73" i="19"/>
  <c r="AG72" i="19"/>
  <c r="AG71" i="19"/>
  <c r="AG70" i="19"/>
  <c r="AG67" i="19"/>
  <c r="AG66" i="19"/>
  <c r="AG63" i="19"/>
  <c r="AG62" i="19"/>
  <c r="AG61" i="19"/>
  <c r="AG60" i="19"/>
  <c r="AG58" i="19"/>
  <c r="AG56" i="19"/>
  <c r="AG55" i="19"/>
  <c r="AG54" i="19"/>
  <c r="AG53" i="19"/>
  <c r="AG52" i="19"/>
  <c r="AG51" i="19"/>
  <c r="AG50" i="19"/>
  <c r="AG49" i="19"/>
  <c r="AG46" i="19"/>
  <c r="AG45" i="19"/>
  <c r="AG44" i="19"/>
  <c r="AG43" i="19"/>
  <c r="AG42" i="19"/>
  <c r="AG41" i="19"/>
  <c r="AG40" i="19"/>
  <c r="AG39" i="19"/>
  <c r="AG38" i="19"/>
  <c r="AG37" i="19"/>
  <c r="AW5" i="21" s="1"/>
  <c r="AG36" i="19"/>
  <c r="AG35" i="19"/>
  <c r="AG34" i="19"/>
  <c r="AG33" i="19"/>
  <c r="AG32" i="19"/>
  <c r="AG31" i="19"/>
  <c r="AG30" i="19"/>
  <c r="AG29" i="19"/>
  <c r="AG28" i="19"/>
  <c r="AG27" i="19"/>
  <c r="AG26" i="19"/>
  <c r="AG25" i="19"/>
  <c r="AG24" i="19"/>
  <c r="AG23" i="19"/>
  <c r="AG22" i="19"/>
  <c r="AG21" i="19"/>
  <c r="AW3" i="21" s="1"/>
  <c r="AG19" i="19"/>
  <c r="AG18" i="19"/>
  <c r="AG14" i="19"/>
  <c r="AG13" i="19"/>
  <c r="AG6" i="19"/>
  <c r="AW7" i="21" s="1"/>
  <c r="AG5" i="19"/>
  <c r="AG3" i="19"/>
  <c r="AW9" i="21" s="1"/>
  <c r="AW15" i="21" l="1"/>
  <c r="AW6" i="21"/>
  <c r="AW13" i="21"/>
  <c r="AW11" i="21"/>
  <c r="AW12" i="21"/>
  <c r="AW17" i="21"/>
  <c r="AW18" i="21"/>
  <c r="AG137" i="19"/>
  <c r="AW19" i="21"/>
  <c r="AW10" i="21"/>
  <c r="AW14" i="21"/>
  <c r="AW20" i="21"/>
  <c r="AW4" i="21"/>
  <c r="AG126" i="19"/>
  <c r="AW8" i="21"/>
  <c r="AG64" i="19"/>
  <c r="AG15" i="19"/>
  <c r="AG134" i="19"/>
  <c r="AG147" i="19"/>
  <c r="AG90" i="19"/>
  <c r="AG123" i="19"/>
  <c r="AG68" i="19"/>
  <c r="AG75" i="19"/>
  <c r="AG103" i="19"/>
  <c r="AG47" i="19"/>
  <c r="AW21" i="21" l="1"/>
  <c r="DW3" i="21"/>
  <c r="AG153" i="19"/>
  <c r="DU3" i="21" l="1"/>
  <c r="DT2" i="21"/>
  <c r="AF150" i="19"/>
  <c r="AF151" i="19" s="1"/>
  <c r="AF136" i="19"/>
  <c r="AF133" i="19"/>
  <c r="AF132" i="19"/>
  <c r="AF131" i="19"/>
  <c r="AF130" i="19"/>
  <c r="AF129" i="19"/>
  <c r="AF128" i="19"/>
  <c r="AF125" i="19"/>
  <c r="AV8" i="21" s="1"/>
  <c r="AF122" i="19"/>
  <c r="AF121" i="19"/>
  <c r="AF120" i="19"/>
  <c r="AF119" i="19"/>
  <c r="AF118" i="19"/>
  <c r="AF117" i="19"/>
  <c r="AF116" i="19"/>
  <c r="AF115" i="19"/>
  <c r="AF114" i="19"/>
  <c r="AF110" i="19"/>
  <c r="AF109" i="19"/>
  <c r="AF108" i="19"/>
  <c r="AF106" i="19"/>
  <c r="AF105" i="19"/>
  <c r="AF102" i="19"/>
  <c r="AF101" i="19"/>
  <c r="AF100" i="19"/>
  <c r="AF99" i="19"/>
  <c r="AF98" i="19"/>
  <c r="AF97" i="19"/>
  <c r="AF96" i="19"/>
  <c r="AF95" i="19"/>
  <c r="AF94" i="19"/>
  <c r="AF93" i="19"/>
  <c r="AF92" i="19"/>
  <c r="AF89" i="19"/>
  <c r="AF88" i="19"/>
  <c r="AF87" i="19"/>
  <c r="AF86" i="19"/>
  <c r="AF85" i="19"/>
  <c r="AV16" i="21" s="1"/>
  <c r="AF84" i="19"/>
  <c r="AF83" i="19"/>
  <c r="AF81" i="19"/>
  <c r="AF80" i="19"/>
  <c r="AF79" i="19"/>
  <c r="AF78" i="19"/>
  <c r="AF77" i="19"/>
  <c r="AF74" i="19"/>
  <c r="AF73" i="19"/>
  <c r="AF72" i="19"/>
  <c r="AF71" i="19"/>
  <c r="AF70" i="19"/>
  <c r="AF67" i="19"/>
  <c r="AF66" i="19"/>
  <c r="AF63" i="19"/>
  <c r="AF62" i="19"/>
  <c r="AF61" i="19"/>
  <c r="AF60" i="19"/>
  <c r="AF59" i="19"/>
  <c r="AF58" i="19"/>
  <c r="AF56" i="19"/>
  <c r="AF55" i="19"/>
  <c r="AF54" i="19"/>
  <c r="AF53" i="19"/>
  <c r="AF52" i="19"/>
  <c r="AF51" i="19"/>
  <c r="AF50" i="19"/>
  <c r="AF49" i="19"/>
  <c r="AF46" i="19"/>
  <c r="AF45" i="19"/>
  <c r="AF44" i="19"/>
  <c r="AF43" i="19"/>
  <c r="AF42" i="19"/>
  <c r="AF41" i="19"/>
  <c r="AF40" i="19"/>
  <c r="AF39" i="19"/>
  <c r="AF38" i="19"/>
  <c r="AF37" i="19"/>
  <c r="AV5" i="21" s="1"/>
  <c r="AF36" i="19"/>
  <c r="AF35" i="19"/>
  <c r="AF34" i="19"/>
  <c r="AF33" i="19"/>
  <c r="AF32" i="19"/>
  <c r="AF31" i="19"/>
  <c r="AF30" i="19"/>
  <c r="AF29" i="19"/>
  <c r="AF28" i="19"/>
  <c r="AF27" i="19"/>
  <c r="AF26" i="19"/>
  <c r="AF25" i="19"/>
  <c r="AF24" i="19"/>
  <c r="AF23" i="19"/>
  <c r="AF22" i="19"/>
  <c r="AF21" i="19"/>
  <c r="AV3" i="21" s="1"/>
  <c r="AF19" i="19"/>
  <c r="AF18" i="19"/>
  <c r="AF14" i="19"/>
  <c r="AF13" i="19"/>
  <c r="AF6" i="19"/>
  <c r="AV7" i="21" s="1"/>
  <c r="AF5" i="19"/>
  <c r="AV14" i="21" l="1"/>
  <c r="AV13" i="21"/>
  <c r="AV10" i="21"/>
  <c r="AV11" i="21"/>
  <c r="AV12" i="21"/>
  <c r="AV6" i="21"/>
  <c r="AV17" i="21"/>
  <c r="AV18" i="21"/>
  <c r="AF137" i="19"/>
  <c r="AV19" i="21"/>
  <c r="AV20" i="21"/>
  <c r="AV15" i="21"/>
  <c r="AV4" i="21"/>
  <c r="AF64" i="19"/>
  <c r="AF126" i="19"/>
  <c r="AF15" i="19"/>
  <c r="AF68" i="19"/>
  <c r="AF134" i="19"/>
  <c r="AF147" i="19"/>
  <c r="AF90" i="19"/>
  <c r="AF123" i="19"/>
  <c r="AF75" i="19"/>
  <c r="AF103" i="19"/>
  <c r="AF47" i="19"/>
  <c r="AV21" i="21" l="1"/>
  <c r="AF153" i="19"/>
  <c r="DT3" i="21" l="1"/>
  <c r="DS2" i="21"/>
  <c r="DV3" i="21" l="1"/>
  <c r="AE150" i="19"/>
  <c r="AE136" i="19"/>
  <c r="AU19" i="21" s="1"/>
  <c r="AE133" i="19"/>
  <c r="AE132" i="19"/>
  <c r="AE131" i="19"/>
  <c r="AE130" i="19"/>
  <c r="AE129" i="19"/>
  <c r="AE128" i="19"/>
  <c r="AE125" i="19"/>
  <c r="AU8" i="21" s="1"/>
  <c r="AE122" i="19"/>
  <c r="AE121" i="19"/>
  <c r="AE120" i="19"/>
  <c r="AE119" i="19"/>
  <c r="AE118" i="19"/>
  <c r="AE117" i="19"/>
  <c r="AE116" i="19"/>
  <c r="AE115" i="19"/>
  <c r="AE114" i="19"/>
  <c r="AE110" i="19"/>
  <c r="AE109" i="19"/>
  <c r="AE108" i="19"/>
  <c r="AE106" i="19"/>
  <c r="AE105" i="19"/>
  <c r="AE102" i="19"/>
  <c r="AE101" i="19"/>
  <c r="AE100" i="19"/>
  <c r="AE99" i="19"/>
  <c r="AE98" i="19"/>
  <c r="AE97" i="19"/>
  <c r="AE96" i="19"/>
  <c r="AE95" i="19"/>
  <c r="AE94" i="19"/>
  <c r="AE93" i="19"/>
  <c r="AE92" i="19"/>
  <c r="AE89" i="19"/>
  <c r="AE88" i="19"/>
  <c r="AE87" i="19"/>
  <c r="AE86" i="19"/>
  <c r="AE85" i="19"/>
  <c r="AU16" i="21" s="1"/>
  <c r="AE84" i="19"/>
  <c r="AE83" i="19"/>
  <c r="AE81" i="19"/>
  <c r="AE80" i="19"/>
  <c r="AE79" i="19"/>
  <c r="AE78" i="19"/>
  <c r="AE77" i="19"/>
  <c r="AE74" i="19"/>
  <c r="AE73" i="19"/>
  <c r="AE72" i="19"/>
  <c r="AE71" i="19"/>
  <c r="AE70" i="19"/>
  <c r="AE67" i="19"/>
  <c r="AE66" i="19"/>
  <c r="AE63" i="19"/>
  <c r="AE62" i="19"/>
  <c r="AE61" i="19"/>
  <c r="AE60" i="19"/>
  <c r="AE59" i="19"/>
  <c r="AE58" i="19"/>
  <c r="AE56" i="19"/>
  <c r="AE55" i="19"/>
  <c r="AE54" i="19"/>
  <c r="AE53" i="19"/>
  <c r="AE52" i="19"/>
  <c r="AE51" i="19"/>
  <c r="AE50" i="19"/>
  <c r="AE49" i="19"/>
  <c r="AE46" i="19"/>
  <c r="AE45" i="19"/>
  <c r="AE44" i="19"/>
  <c r="AE43" i="19"/>
  <c r="AE42" i="19"/>
  <c r="AE41" i="19"/>
  <c r="AE40" i="19"/>
  <c r="AE39" i="19"/>
  <c r="AE38" i="19"/>
  <c r="AE37" i="19"/>
  <c r="AU5" i="21" s="1"/>
  <c r="AE36" i="19"/>
  <c r="AE35" i="19"/>
  <c r="AE34" i="19"/>
  <c r="AE33" i="19"/>
  <c r="AE32" i="19"/>
  <c r="AE31" i="19"/>
  <c r="AE30" i="19"/>
  <c r="AE29" i="19"/>
  <c r="AE28" i="19"/>
  <c r="AE27" i="19"/>
  <c r="AE26" i="19"/>
  <c r="AE25" i="19"/>
  <c r="AE24" i="19"/>
  <c r="AE23" i="19"/>
  <c r="AE22" i="19"/>
  <c r="AE21" i="19"/>
  <c r="AU3" i="21" s="1"/>
  <c r="AE19" i="19"/>
  <c r="AE18" i="19"/>
  <c r="AE14" i="19"/>
  <c r="AE13" i="19"/>
  <c r="AE6" i="19"/>
  <c r="AU7" i="21" s="1"/>
  <c r="AE5" i="19"/>
  <c r="I20" i="23"/>
  <c r="C23" i="23"/>
  <c r="D23" i="23"/>
  <c r="E23" i="23"/>
  <c r="F23" i="23"/>
  <c r="DR2" i="21"/>
  <c r="AU20" i="21" l="1"/>
  <c r="AE151" i="19"/>
  <c r="AU14" i="21"/>
  <c r="AU10" i="21"/>
  <c r="AU11" i="21"/>
  <c r="AU17" i="21"/>
  <c r="AU12" i="21"/>
  <c r="AU6" i="21"/>
  <c r="AU4" i="21"/>
  <c r="AU18" i="21"/>
  <c r="AU15" i="21"/>
  <c r="AU13" i="21"/>
  <c r="AE137" i="19"/>
  <c r="AE126" i="19"/>
  <c r="AE147" i="19"/>
  <c r="AE134" i="19"/>
  <c r="AE15" i="19"/>
  <c r="AE90" i="19"/>
  <c r="AE123" i="19"/>
  <c r="AE47" i="19"/>
  <c r="AE64" i="19"/>
  <c r="AE68" i="19"/>
  <c r="AE75" i="19"/>
  <c r="AE103" i="19"/>
  <c r="AD105" i="19"/>
  <c r="AD150" i="19"/>
  <c r="AD136" i="19"/>
  <c r="AT19" i="21" s="1"/>
  <c r="AD133" i="19"/>
  <c r="AD132" i="19"/>
  <c r="AD131" i="19"/>
  <c r="AD130" i="19"/>
  <c r="AD129" i="19"/>
  <c r="AD128" i="19"/>
  <c r="AD125" i="19"/>
  <c r="AT8" i="21" s="1"/>
  <c r="AD122" i="19"/>
  <c r="AD121" i="19"/>
  <c r="AD120" i="19"/>
  <c r="AD119" i="19"/>
  <c r="AD118" i="19"/>
  <c r="AD117" i="19"/>
  <c r="AD116" i="19"/>
  <c r="AD115" i="19"/>
  <c r="AD114" i="19"/>
  <c r="AD110" i="19"/>
  <c r="AD109" i="19"/>
  <c r="AD108" i="19"/>
  <c r="AD106" i="19"/>
  <c r="AD102" i="19"/>
  <c r="AD101" i="19"/>
  <c r="AD100" i="19"/>
  <c r="AD99" i="19"/>
  <c r="AD98" i="19"/>
  <c r="AD97" i="19"/>
  <c r="AD96" i="19"/>
  <c r="AD95" i="19"/>
  <c r="AD94" i="19"/>
  <c r="AD93" i="19"/>
  <c r="AD92" i="19"/>
  <c r="AD89" i="19"/>
  <c r="AD88" i="19"/>
  <c r="AD87" i="19"/>
  <c r="AD86" i="19"/>
  <c r="AD85" i="19"/>
  <c r="AT16" i="21" s="1"/>
  <c r="AD84" i="19"/>
  <c r="AD83" i="19"/>
  <c r="AD81" i="19"/>
  <c r="AD80" i="19"/>
  <c r="AD79" i="19"/>
  <c r="AD78" i="19"/>
  <c r="AD77" i="19"/>
  <c r="AD74" i="19"/>
  <c r="AD73" i="19"/>
  <c r="AD72" i="19"/>
  <c r="AD71" i="19"/>
  <c r="AD70" i="19"/>
  <c r="AD67" i="19"/>
  <c r="AD66" i="19"/>
  <c r="AD63" i="19"/>
  <c r="AD62" i="19"/>
  <c r="AD61" i="19"/>
  <c r="AD60" i="19"/>
  <c r="AD59" i="19"/>
  <c r="AD58" i="19"/>
  <c r="AD56" i="19"/>
  <c r="AD55" i="19"/>
  <c r="AD54" i="19"/>
  <c r="AD53" i="19"/>
  <c r="AD52" i="19"/>
  <c r="AD51" i="19"/>
  <c r="AD50" i="19"/>
  <c r="AD49" i="19"/>
  <c r="AD46" i="19"/>
  <c r="AD45" i="19"/>
  <c r="AD44" i="19"/>
  <c r="AD43" i="19"/>
  <c r="AD42" i="19"/>
  <c r="AD41" i="19"/>
  <c r="AD40" i="19"/>
  <c r="AD39" i="19"/>
  <c r="AD38" i="19"/>
  <c r="AD37" i="19"/>
  <c r="AT5" i="21" s="1"/>
  <c r="AD36" i="19"/>
  <c r="AD35" i="19"/>
  <c r="AD34" i="19"/>
  <c r="AD33" i="19"/>
  <c r="AD32" i="19"/>
  <c r="AD31" i="19"/>
  <c r="AD30" i="19"/>
  <c r="AD29" i="19"/>
  <c r="AD28" i="19"/>
  <c r="AD27" i="19"/>
  <c r="AD26" i="19"/>
  <c r="AD25" i="19"/>
  <c r="AD24" i="19"/>
  <c r="AD23" i="19"/>
  <c r="AD22" i="19"/>
  <c r="AD21" i="19"/>
  <c r="AT3" i="21" s="1"/>
  <c r="AD19" i="19"/>
  <c r="AD18" i="19"/>
  <c r="AD14" i="19"/>
  <c r="AD13" i="19"/>
  <c r="AD6" i="19"/>
  <c r="AT7" i="21" s="1"/>
  <c r="AD5" i="19"/>
  <c r="AC59" i="19"/>
  <c r="AB59" i="19"/>
  <c r="AA59" i="19"/>
  <c r="Z59" i="19"/>
  <c r="X59" i="19"/>
  <c r="W59" i="19"/>
  <c r="V59" i="19"/>
  <c r="U59" i="19"/>
  <c r="T59" i="19"/>
  <c r="S59" i="19"/>
  <c r="R59" i="19"/>
  <c r="Q59" i="19"/>
  <c r="P59" i="19"/>
  <c r="O59" i="19"/>
  <c r="AT20" i="21" l="1"/>
  <c r="AD151" i="19"/>
  <c r="AT17" i="21"/>
  <c r="R21" i="23" s="1"/>
  <c r="AT18" i="21"/>
  <c r="R22" i="23" s="1"/>
  <c r="AT14" i="21"/>
  <c r="R18" i="23" s="1"/>
  <c r="AU21" i="21"/>
  <c r="AT10" i="21"/>
  <c r="R14" i="23" s="1"/>
  <c r="AT11" i="21"/>
  <c r="R15" i="23" s="1"/>
  <c r="AT15" i="21"/>
  <c r="R19" i="23" s="1"/>
  <c r="AT12" i="21"/>
  <c r="R16" i="23" s="1"/>
  <c r="AT6" i="21"/>
  <c r="R10" i="23" s="1"/>
  <c r="AT13" i="21"/>
  <c r="R17" i="23" s="1"/>
  <c r="AT4" i="21"/>
  <c r="R8" i="23" s="1"/>
  <c r="AE153" i="19"/>
  <c r="R13" i="23"/>
  <c r="R7" i="23"/>
  <c r="R9" i="23"/>
  <c r="R20" i="23"/>
  <c r="R11" i="23"/>
  <c r="AD68" i="19"/>
  <c r="R24" i="23"/>
  <c r="AD137" i="19"/>
  <c r="R23" i="23"/>
  <c r="AD126" i="19"/>
  <c r="R12" i="23"/>
  <c r="AD15" i="19"/>
  <c r="AD103" i="19"/>
  <c r="AD64" i="19"/>
  <c r="AD90" i="19"/>
  <c r="AD123" i="19"/>
  <c r="AD134" i="19"/>
  <c r="AD147" i="19"/>
  <c r="AD75" i="19"/>
  <c r="AD47" i="19"/>
  <c r="DQ2" i="21"/>
  <c r="AC150" i="19"/>
  <c r="AC136" i="19"/>
  <c r="AS19" i="21" s="1"/>
  <c r="AC133" i="19"/>
  <c r="AC132" i="19"/>
  <c r="AC131" i="19"/>
  <c r="AC130" i="19"/>
  <c r="AC129" i="19"/>
  <c r="AC128" i="19"/>
  <c r="AC125" i="19"/>
  <c r="AS8" i="21" s="1"/>
  <c r="AC122" i="19"/>
  <c r="AC121" i="19"/>
  <c r="AC120" i="19"/>
  <c r="AC119" i="19"/>
  <c r="AC118" i="19"/>
  <c r="AC117" i="19"/>
  <c r="AC116" i="19"/>
  <c r="AC115" i="19"/>
  <c r="AC114" i="19"/>
  <c r="AC110" i="19"/>
  <c r="AC109" i="19"/>
  <c r="AC108" i="19"/>
  <c r="AC106" i="19"/>
  <c r="AC105" i="19"/>
  <c r="AC102" i="19"/>
  <c r="AC101" i="19"/>
  <c r="AC100" i="19"/>
  <c r="AC99" i="19"/>
  <c r="AC98" i="19"/>
  <c r="AC97" i="19"/>
  <c r="AC96" i="19"/>
  <c r="AC95" i="19"/>
  <c r="AC94" i="19"/>
  <c r="AC93" i="19"/>
  <c r="AC92" i="19"/>
  <c r="AC89" i="19"/>
  <c r="AC88" i="19"/>
  <c r="AC87" i="19"/>
  <c r="AC86" i="19"/>
  <c r="AC85" i="19"/>
  <c r="AS16" i="21" s="1"/>
  <c r="AC84" i="19"/>
  <c r="AC83" i="19"/>
  <c r="AC81" i="19"/>
  <c r="AC80" i="19"/>
  <c r="AC79" i="19"/>
  <c r="AC78" i="19"/>
  <c r="AC77" i="19"/>
  <c r="AC74" i="19"/>
  <c r="AC73" i="19"/>
  <c r="AC72" i="19"/>
  <c r="AC71" i="19"/>
  <c r="AC70" i="19"/>
  <c r="AC67" i="19"/>
  <c r="AC66" i="19"/>
  <c r="AC63" i="19"/>
  <c r="AC62" i="19"/>
  <c r="AC61" i="19"/>
  <c r="AC60" i="19"/>
  <c r="AC58" i="19"/>
  <c r="AC56" i="19"/>
  <c r="AC55" i="19"/>
  <c r="AC54" i="19"/>
  <c r="AC53" i="19"/>
  <c r="AC52" i="19"/>
  <c r="AC51" i="19"/>
  <c r="AC50" i="19"/>
  <c r="AC49" i="19"/>
  <c r="AC46" i="19"/>
  <c r="AC45" i="19"/>
  <c r="AC44" i="19"/>
  <c r="AC43" i="19"/>
  <c r="AC42" i="19"/>
  <c r="AC41" i="19"/>
  <c r="AC40" i="19"/>
  <c r="AC39" i="19"/>
  <c r="AC38" i="19"/>
  <c r="AC37" i="19"/>
  <c r="AS5" i="21" s="1"/>
  <c r="AC36" i="19"/>
  <c r="AC35" i="19"/>
  <c r="AC34" i="19"/>
  <c r="AC33" i="19"/>
  <c r="AC32" i="19"/>
  <c r="AC31" i="19"/>
  <c r="AC30" i="19"/>
  <c r="AC29" i="19"/>
  <c r="AC28" i="19"/>
  <c r="AC27" i="19"/>
  <c r="AC26" i="19"/>
  <c r="AC25" i="19"/>
  <c r="AC24" i="19"/>
  <c r="AC23" i="19"/>
  <c r="AC22" i="19"/>
  <c r="AC21" i="19"/>
  <c r="AS3" i="21" s="1"/>
  <c r="AC19" i="19"/>
  <c r="AC18" i="19"/>
  <c r="AC14" i="19"/>
  <c r="AC13" i="19"/>
  <c r="AC6" i="19"/>
  <c r="AS7" i="21" s="1"/>
  <c r="AC5" i="19"/>
  <c r="AS20" i="21" l="1"/>
  <c r="AC151" i="19"/>
  <c r="AS14" i="21"/>
  <c r="Q18" i="23" s="1"/>
  <c r="T18" i="23" s="1"/>
  <c r="AS10" i="21"/>
  <c r="Q14" i="23" s="1"/>
  <c r="T14" i="23" s="1"/>
  <c r="AS12" i="21"/>
  <c r="Q16" i="23" s="1"/>
  <c r="T16" i="23" s="1"/>
  <c r="AS18" i="21"/>
  <c r="Q22" i="23" s="1"/>
  <c r="T22" i="23" s="1"/>
  <c r="AS11" i="21"/>
  <c r="Q15" i="23" s="1"/>
  <c r="T15" i="23" s="1"/>
  <c r="AS17" i="21"/>
  <c r="Q21" i="23" s="1"/>
  <c r="T21" i="23" s="1"/>
  <c r="AT21" i="21"/>
  <c r="AS13" i="21"/>
  <c r="Q17" i="23" s="1"/>
  <c r="T17" i="23" s="1"/>
  <c r="AS15" i="21"/>
  <c r="Q19" i="23" s="1"/>
  <c r="T19" i="23" s="1"/>
  <c r="AS6" i="21"/>
  <c r="Q10" i="23" s="1"/>
  <c r="T10" i="23" s="1"/>
  <c r="AS4" i="21"/>
  <c r="AC137" i="19"/>
  <c r="AG13" i="20" s="1"/>
  <c r="Q11" i="23"/>
  <c r="T11" i="23" s="1"/>
  <c r="AC126" i="19"/>
  <c r="AG4" i="20" s="1"/>
  <c r="AI4" i="20" s="1"/>
  <c r="Q12" i="23"/>
  <c r="T12" i="23" s="1"/>
  <c r="Q20" i="23"/>
  <c r="T20" i="23" s="1"/>
  <c r="Q9" i="23"/>
  <c r="T9" i="23" s="1"/>
  <c r="AD153" i="19"/>
  <c r="AC147" i="19"/>
  <c r="AB147" i="19"/>
  <c r="AC15" i="19"/>
  <c r="AC75" i="19"/>
  <c r="AG14" i="20"/>
  <c r="AC68" i="19"/>
  <c r="AC123" i="19"/>
  <c r="AC64" i="19"/>
  <c r="AC90" i="19"/>
  <c r="AC134" i="19"/>
  <c r="AC47" i="19"/>
  <c r="AC103" i="19"/>
  <c r="AS21" i="21" l="1"/>
  <c r="Q8" i="23"/>
  <c r="T8" i="23" s="1"/>
  <c r="AK4" i="20"/>
  <c r="AJ4" i="20"/>
  <c r="AH4" i="20"/>
  <c r="R25" i="23"/>
  <c r="Q13" i="23"/>
  <c r="T13" i="23" s="1"/>
  <c r="Q24" i="23"/>
  <c r="T24" i="23" s="1"/>
  <c r="Q7" i="23"/>
  <c r="T7" i="23" s="1"/>
  <c r="Q23" i="23"/>
  <c r="T23" i="23" s="1"/>
  <c r="AG12" i="20"/>
  <c r="AG5" i="20"/>
  <c r="AG8" i="20"/>
  <c r="AG11" i="20"/>
  <c r="AG10" i="20"/>
  <c r="AG7" i="20"/>
  <c r="AG3" i="20"/>
  <c r="AG6" i="20"/>
  <c r="AG9" i="20"/>
  <c r="AC153" i="19"/>
  <c r="AB125" i="19"/>
  <c r="AR8" i="21" s="1"/>
  <c r="O125" i="19"/>
  <c r="AE8" i="21" s="1"/>
  <c r="P125" i="19"/>
  <c r="AF8" i="21" s="1"/>
  <c r="Q125" i="19"/>
  <c r="AG8" i="21" s="1"/>
  <c r="R125" i="19"/>
  <c r="AH8" i="21" s="1"/>
  <c r="S125" i="19"/>
  <c r="AI8" i="21" s="1"/>
  <c r="T125" i="19"/>
  <c r="AJ8" i="21" s="1"/>
  <c r="U125" i="19"/>
  <c r="AK8" i="21" s="1"/>
  <c r="V125" i="19"/>
  <c r="AL8" i="21" s="1"/>
  <c r="W125" i="19"/>
  <c r="AM8" i="21" s="1"/>
  <c r="X125" i="19"/>
  <c r="AN8" i="21" s="1"/>
  <c r="Y125" i="19"/>
  <c r="AO8" i="21" s="1"/>
  <c r="Z125" i="19"/>
  <c r="AP8" i="21" s="1"/>
  <c r="AA125" i="19"/>
  <c r="AQ8" i="21" s="1"/>
  <c r="DP2" i="21"/>
  <c r="Q25" i="23" l="1"/>
  <c r="T25" i="23" s="1"/>
  <c r="DS3" i="21"/>
  <c r="DR3" i="21"/>
  <c r="AK3" i="20"/>
  <c r="AJ3" i="20"/>
  <c r="AI3" i="20"/>
  <c r="AH3" i="20"/>
  <c r="AI12" i="20"/>
  <c r="AH12" i="20"/>
  <c r="AK12" i="20"/>
  <c r="AJ12" i="20"/>
  <c r="AK11" i="20"/>
  <c r="AJ11" i="20"/>
  <c r="AI11" i="20"/>
  <c r="AH11" i="20"/>
  <c r="AK9" i="20"/>
  <c r="AJ9" i="20"/>
  <c r="AI9" i="20"/>
  <c r="AH9" i="20"/>
  <c r="AK7" i="20"/>
  <c r="AJ7" i="20"/>
  <c r="AI7" i="20"/>
  <c r="AH7" i="20"/>
  <c r="AK5" i="20"/>
  <c r="AJ5" i="20"/>
  <c r="AI5" i="20"/>
  <c r="AH5" i="20"/>
  <c r="AG15" i="20"/>
  <c r="DQ3" i="21"/>
  <c r="AI10" i="20"/>
  <c r="AH10" i="20"/>
  <c r="AK10" i="20"/>
  <c r="AJ10" i="20"/>
  <c r="AI8" i="20"/>
  <c r="AH8" i="20"/>
  <c r="AK8" i="20"/>
  <c r="AJ8" i="20"/>
  <c r="AI6" i="20"/>
  <c r="AH6" i="20"/>
  <c r="AK6" i="20"/>
  <c r="AJ6" i="20"/>
  <c r="AK15" i="20" l="1"/>
  <c r="AJ15" i="20"/>
  <c r="AI15" i="20"/>
  <c r="AH15" i="20"/>
  <c r="AB150" i="19"/>
  <c r="AB136" i="19"/>
  <c r="AR19" i="21" s="1"/>
  <c r="AB133" i="19"/>
  <c r="AB132" i="19"/>
  <c r="AB131" i="19"/>
  <c r="AB130" i="19"/>
  <c r="AB129" i="19"/>
  <c r="AB128" i="19"/>
  <c r="AB126" i="19"/>
  <c r="AB122" i="19"/>
  <c r="AB121" i="19"/>
  <c r="AB120" i="19"/>
  <c r="AB119" i="19"/>
  <c r="AB118" i="19"/>
  <c r="AB117" i="19"/>
  <c r="AB116" i="19"/>
  <c r="AB115" i="19"/>
  <c r="AB114" i="19"/>
  <c r="AB110" i="19"/>
  <c r="AB109" i="19"/>
  <c r="AB108" i="19"/>
  <c r="AB106" i="19"/>
  <c r="AB105" i="19"/>
  <c r="AB102" i="19"/>
  <c r="AB101" i="19"/>
  <c r="AB100" i="19"/>
  <c r="AB99" i="19"/>
  <c r="AB98" i="19"/>
  <c r="AB97" i="19"/>
  <c r="AB96" i="19"/>
  <c r="AB95" i="19"/>
  <c r="AB94" i="19"/>
  <c r="AB93" i="19"/>
  <c r="AB92" i="19"/>
  <c r="AB89" i="19"/>
  <c r="AB88" i="19"/>
  <c r="AB87" i="19"/>
  <c r="AB86" i="19"/>
  <c r="AB85" i="19"/>
  <c r="AR16" i="21" s="1"/>
  <c r="AB84" i="19"/>
  <c r="AB83" i="19"/>
  <c r="AB81" i="19"/>
  <c r="AB80" i="19"/>
  <c r="AB79" i="19"/>
  <c r="AB78" i="19"/>
  <c r="AB77" i="19"/>
  <c r="AB74" i="19"/>
  <c r="AB73" i="19"/>
  <c r="AB72" i="19"/>
  <c r="AB71" i="19"/>
  <c r="AB70" i="19"/>
  <c r="AB67" i="19"/>
  <c r="AB66" i="19"/>
  <c r="AB63" i="19"/>
  <c r="AB62" i="19"/>
  <c r="AB61" i="19"/>
  <c r="AB60" i="19"/>
  <c r="AB58" i="19"/>
  <c r="AB56" i="19"/>
  <c r="AB55" i="19"/>
  <c r="AB54" i="19"/>
  <c r="AB53" i="19"/>
  <c r="AB52" i="19"/>
  <c r="AB51" i="19"/>
  <c r="AB50" i="19"/>
  <c r="AB49" i="19"/>
  <c r="AB46" i="19"/>
  <c r="AB45" i="19"/>
  <c r="AB44" i="19"/>
  <c r="AB43" i="19"/>
  <c r="AB42" i="19"/>
  <c r="AB41" i="19"/>
  <c r="AB40" i="19"/>
  <c r="AB39" i="19"/>
  <c r="AB38" i="19"/>
  <c r="AB37" i="19"/>
  <c r="AR5" i="21" s="1"/>
  <c r="AB36" i="19"/>
  <c r="AB35" i="19"/>
  <c r="AB34" i="19"/>
  <c r="AB33" i="19"/>
  <c r="AB32" i="19"/>
  <c r="AB31" i="19"/>
  <c r="AB30" i="19"/>
  <c r="AB29" i="19"/>
  <c r="AB28" i="19"/>
  <c r="AB27" i="19"/>
  <c r="AB26" i="19"/>
  <c r="AB25" i="19"/>
  <c r="AB24" i="19"/>
  <c r="AB23" i="19"/>
  <c r="AB22" i="19"/>
  <c r="AB21" i="19"/>
  <c r="AR3" i="21" s="1"/>
  <c r="AB19" i="19"/>
  <c r="AB18" i="19"/>
  <c r="AB14" i="19"/>
  <c r="AB13" i="19"/>
  <c r="AB6" i="19"/>
  <c r="AR7" i="21" s="1"/>
  <c r="AB5" i="19"/>
  <c r="AR20" i="21" l="1"/>
  <c r="P24" i="23" s="1"/>
  <c r="AB151" i="19"/>
  <c r="AR11" i="21"/>
  <c r="P15" i="23" s="1"/>
  <c r="AR12" i="21"/>
  <c r="P16" i="23" s="1"/>
  <c r="AR17" i="21"/>
  <c r="P21" i="23" s="1"/>
  <c r="AR18" i="21"/>
  <c r="P22" i="23" s="1"/>
  <c r="AR10" i="21"/>
  <c r="P14" i="23" s="1"/>
  <c r="AR14" i="21"/>
  <c r="P18" i="23" s="1"/>
  <c r="AR13" i="21"/>
  <c r="P17" i="23" s="1"/>
  <c r="AR15" i="21"/>
  <c r="P19" i="23" s="1"/>
  <c r="AR6" i="21"/>
  <c r="P10" i="23" s="1"/>
  <c r="AR4" i="21"/>
  <c r="AB137" i="19"/>
  <c r="AF13" i="20" s="1"/>
  <c r="P23" i="23"/>
  <c r="P9" i="23"/>
  <c r="P7" i="23"/>
  <c r="P13" i="23"/>
  <c r="P20" i="23"/>
  <c r="P11" i="23"/>
  <c r="AF4" i="20"/>
  <c r="AF14" i="20"/>
  <c r="P12" i="23"/>
  <c r="AB134" i="19"/>
  <c r="AB15" i="19"/>
  <c r="AB68" i="19"/>
  <c r="AB75" i="19"/>
  <c r="AB123" i="19"/>
  <c r="AB64" i="19"/>
  <c r="AB90" i="19"/>
  <c r="AB103" i="19"/>
  <c r="AB47" i="19"/>
  <c r="DO2" i="21"/>
  <c r="AR21" i="21" l="1"/>
  <c r="P8" i="23"/>
  <c r="AF5" i="20"/>
  <c r="AF6" i="20"/>
  <c r="AF8" i="20"/>
  <c r="AF12" i="20"/>
  <c r="AF10" i="20"/>
  <c r="AF11" i="20"/>
  <c r="AF7" i="20"/>
  <c r="AF3" i="20"/>
  <c r="AF9" i="20"/>
  <c r="AB153" i="19"/>
  <c r="AA129" i="19"/>
  <c r="AA128" i="19"/>
  <c r="P25" i="23" l="1"/>
  <c r="DP3" i="21"/>
  <c r="AF15" i="20"/>
  <c r="AA150" i="19"/>
  <c r="AA136" i="19"/>
  <c r="AQ19" i="21" s="1"/>
  <c r="AA133" i="19"/>
  <c r="AA132" i="19"/>
  <c r="AA131" i="19"/>
  <c r="AA130" i="19"/>
  <c r="AA126" i="19"/>
  <c r="AE4" i="20" s="1"/>
  <c r="AA122" i="19"/>
  <c r="AA121" i="19"/>
  <c r="AA120" i="19"/>
  <c r="AA119" i="19"/>
  <c r="AA118" i="19"/>
  <c r="AA117" i="19"/>
  <c r="AA116" i="19"/>
  <c r="AA115" i="19"/>
  <c r="AA114" i="19"/>
  <c r="AA110" i="19"/>
  <c r="AA109" i="19"/>
  <c r="AA108" i="19"/>
  <c r="AA106" i="19"/>
  <c r="AA105" i="19"/>
  <c r="AA102" i="19"/>
  <c r="AA101" i="19"/>
  <c r="AA100" i="19"/>
  <c r="AA99" i="19"/>
  <c r="AA98" i="19"/>
  <c r="AA97" i="19"/>
  <c r="AA96" i="19"/>
  <c r="AA95" i="19"/>
  <c r="AA94" i="19"/>
  <c r="AA93" i="19"/>
  <c r="AA92" i="19"/>
  <c r="AA89" i="19"/>
  <c r="AA88" i="19"/>
  <c r="AA87" i="19"/>
  <c r="AA86" i="19"/>
  <c r="AA85" i="19"/>
  <c r="AQ16" i="21" s="1"/>
  <c r="AA84" i="19"/>
  <c r="AA83" i="19"/>
  <c r="AA81" i="19"/>
  <c r="AA80" i="19"/>
  <c r="AA79" i="19"/>
  <c r="AA78" i="19"/>
  <c r="AA77" i="19"/>
  <c r="AA74" i="19"/>
  <c r="AA73" i="19"/>
  <c r="AA72" i="19"/>
  <c r="AA71" i="19"/>
  <c r="AA70" i="19"/>
  <c r="AA67" i="19"/>
  <c r="AA66" i="19"/>
  <c r="AA63" i="19"/>
  <c r="AA62" i="19"/>
  <c r="AA61" i="19"/>
  <c r="AA60" i="19"/>
  <c r="AA58" i="19"/>
  <c r="AA56" i="19"/>
  <c r="AA55" i="19"/>
  <c r="AA54" i="19"/>
  <c r="AA53" i="19"/>
  <c r="AA52" i="19"/>
  <c r="AA51" i="19"/>
  <c r="AA50" i="19"/>
  <c r="AA49" i="19"/>
  <c r="AA46" i="19"/>
  <c r="AA45" i="19"/>
  <c r="AA44" i="19"/>
  <c r="AA43" i="19"/>
  <c r="AA42" i="19"/>
  <c r="AA41" i="19"/>
  <c r="AA40" i="19"/>
  <c r="AA39" i="19"/>
  <c r="AA38" i="19"/>
  <c r="AA37" i="19"/>
  <c r="AQ5" i="21" s="1"/>
  <c r="AA36" i="19"/>
  <c r="AA35" i="19"/>
  <c r="AA34" i="19"/>
  <c r="AA33" i="19"/>
  <c r="AA32" i="19"/>
  <c r="AA31" i="19"/>
  <c r="AA30" i="19"/>
  <c r="AA29" i="19"/>
  <c r="AA28" i="19"/>
  <c r="AA27" i="19"/>
  <c r="AA26" i="19"/>
  <c r="AA25" i="19"/>
  <c r="AA24" i="19"/>
  <c r="AA23" i="19"/>
  <c r="AA22" i="19"/>
  <c r="AA21" i="19"/>
  <c r="AQ3" i="21" s="1"/>
  <c r="AA19" i="19"/>
  <c r="AA18" i="19"/>
  <c r="AA14" i="19"/>
  <c r="AA13" i="19"/>
  <c r="AA6" i="19"/>
  <c r="AQ7" i="21" s="1"/>
  <c r="AA5" i="19"/>
  <c r="AA3" i="19"/>
  <c r="AQ9" i="21" s="1"/>
  <c r="AQ20" i="21" l="1"/>
  <c r="O24" i="23" s="1"/>
  <c r="AA151" i="19"/>
  <c r="AQ15" i="21"/>
  <c r="O19" i="23" s="1"/>
  <c r="AQ6" i="21"/>
  <c r="AQ4" i="21"/>
  <c r="O8" i="23" s="1"/>
  <c r="AQ13" i="21"/>
  <c r="O17" i="23" s="1"/>
  <c r="AQ11" i="21"/>
  <c r="O15" i="23" s="1"/>
  <c r="AQ12" i="21"/>
  <c r="O16" i="23" s="1"/>
  <c r="AQ17" i="21"/>
  <c r="O21" i="23" s="1"/>
  <c r="AQ18" i="21"/>
  <c r="O22" i="23" s="1"/>
  <c r="AQ10" i="21"/>
  <c r="O14" i="23" s="1"/>
  <c r="AQ14" i="21"/>
  <c r="O18" i="23" s="1"/>
  <c r="O20" i="23"/>
  <c r="O7" i="23"/>
  <c r="O9" i="23"/>
  <c r="O13" i="23"/>
  <c r="O11" i="23"/>
  <c r="AA137" i="19"/>
  <c r="AE13" i="20" s="1"/>
  <c r="O23" i="23"/>
  <c r="O12" i="23"/>
  <c r="AE14" i="20"/>
  <c r="AA134" i="19"/>
  <c r="AE8" i="20" s="1"/>
  <c r="AA75" i="19"/>
  <c r="AE10" i="20" s="1"/>
  <c r="AA68" i="19"/>
  <c r="AE9" i="20" s="1"/>
  <c r="AA103" i="19"/>
  <c r="AE12" i="20" s="1"/>
  <c r="AA64" i="19"/>
  <c r="AE7" i="20" s="1"/>
  <c r="AA123" i="19"/>
  <c r="AE3" i="20" s="1"/>
  <c r="AA47" i="19"/>
  <c r="AE6" i="20" s="1"/>
  <c r="AA90" i="19"/>
  <c r="AE11" i="20" s="1"/>
  <c r="AA15" i="19"/>
  <c r="AE5" i="20" s="1"/>
  <c r="AQ21" i="21" l="1"/>
  <c r="O10" i="23"/>
  <c r="AE15" i="20"/>
  <c r="AA153" i="19"/>
  <c r="DN2" i="21"/>
  <c r="DO3" i="21" l="1"/>
  <c r="Z150" i="19"/>
  <c r="Z136" i="19"/>
  <c r="AP19" i="21" s="1"/>
  <c r="Z133" i="19"/>
  <c r="Z132" i="19"/>
  <c r="Z131" i="19"/>
  <c r="Z130" i="19"/>
  <c r="Z129" i="19"/>
  <c r="Z128" i="19"/>
  <c r="Z126" i="19"/>
  <c r="AD4" i="20" s="1"/>
  <c r="Z122" i="19"/>
  <c r="Z121" i="19"/>
  <c r="Z120" i="19"/>
  <c r="Z119" i="19"/>
  <c r="Z118" i="19"/>
  <c r="Z117" i="19"/>
  <c r="Z116" i="19"/>
  <c r="Z115" i="19"/>
  <c r="Z114" i="19"/>
  <c r="Z110" i="19"/>
  <c r="Z109" i="19"/>
  <c r="Z108" i="19"/>
  <c r="Z106" i="19"/>
  <c r="Z105" i="19"/>
  <c r="Z102" i="19"/>
  <c r="Z101" i="19"/>
  <c r="Z100" i="19"/>
  <c r="Z99" i="19"/>
  <c r="Z98" i="19"/>
  <c r="Z97" i="19"/>
  <c r="Z96" i="19"/>
  <c r="Z95" i="19"/>
  <c r="Z94" i="19"/>
  <c r="Z93" i="19"/>
  <c r="Z92" i="19"/>
  <c r="Z89" i="19"/>
  <c r="Z88" i="19"/>
  <c r="Z87" i="19"/>
  <c r="Z86" i="19"/>
  <c r="Z85" i="19"/>
  <c r="AP16" i="21" s="1"/>
  <c r="Z84" i="19"/>
  <c r="Z83" i="19"/>
  <c r="Z81" i="19"/>
  <c r="Z80" i="19"/>
  <c r="Z79" i="19"/>
  <c r="Z78" i="19"/>
  <c r="Z77" i="19"/>
  <c r="Z74" i="19"/>
  <c r="Z73" i="19"/>
  <c r="Z72" i="19"/>
  <c r="Z71" i="19"/>
  <c r="Z70" i="19"/>
  <c r="Z67" i="19"/>
  <c r="Z66" i="19"/>
  <c r="Z63" i="19"/>
  <c r="Z62" i="19"/>
  <c r="Z61" i="19"/>
  <c r="Z60" i="19"/>
  <c r="Z58" i="19"/>
  <c r="Z56" i="19"/>
  <c r="Z55" i="19"/>
  <c r="Z54" i="19"/>
  <c r="Z53" i="19"/>
  <c r="Z52" i="19"/>
  <c r="Z51" i="19"/>
  <c r="Z50" i="19"/>
  <c r="Z49" i="19"/>
  <c r="Z46" i="19"/>
  <c r="Z45" i="19"/>
  <c r="Z44" i="19"/>
  <c r="Z43" i="19"/>
  <c r="Z42" i="19"/>
  <c r="Z41" i="19"/>
  <c r="Z40" i="19"/>
  <c r="Z39" i="19"/>
  <c r="Z38" i="19"/>
  <c r="Z37" i="19"/>
  <c r="AP5" i="21" s="1"/>
  <c r="Z36" i="19"/>
  <c r="Z35" i="19"/>
  <c r="Z34" i="19"/>
  <c r="Z33" i="19"/>
  <c r="Z32" i="19"/>
  <c r="Z31" i="19"/>
  <c r="Z30" i="19"/>
  <c r="Z29" i="19"/>
  <c r="Z28" i="19"/>
  <c r="Z27" i="19"/>
  <c r="Z26" i="19"/>
  <c r="Z25" i="19"/>
  <c r="Z24" i="19"/>
  <c r="Z23" i="19"/>
  <c r="Z22" i="19"/>
  <c r="Z21" i="19"/>
  <c r="AP3" i="21" s="1"/>
  <c r="Z19" i="19"/>
  <c r="Z18" i="19"/>
  <c r="Z14" i="19"/>
  <c r="Z13" i="19"/>
  <c r="Z6" i="19"/>
  <c r="AP7" i="21" s="1"/>
  <c r="Z5" i="19"/>
  <c r="Z3" i="19"/>
  <c r="AP9" i="21" s="1"/>
  <c r="AP20" i="21" l="1"/>
  <c r="N24" i="23" s="1"/>
  <c r="Z151" i="19"/>
  <c r="AP14" i="21"/>
  <c r="N18" i="23" s="1"/>
  <c r="AP15" i="21"/>
  <c r="N19" i="23" s="1"/>
  <c r="AP6" i="21"/>
  <c r="N10" i="23" s="1"/>
  <c r="AP4" i="21"/>
  <c r="N8" i="23" s="1"/>
  <c r="AP11" i="21"/>
  <c r="N15" i="23" s="1"/>
  <c r="AP12" i="21"/>
  <c r="N16" i="23" s="1"/>
  <c r="AP17" i="21"/>
  <c r="N21" i="23" s="1"/>
  <c r="AP18" i="21"/>
  <c r="N22" i="23" s="1"/>
  <c r="AP10" i="21"/>
  <c r="N14" i="23" s="1"/>
  <c r="AP13" i="21"/>
  <c r="N17" i="23" s="1"/>
  <c r="N13" i="23"/>
  <c r="N11" i="23"/>
  <c r="Z137" i="19"/>
  <c r="AD13" i="20" s="1"/>
  <c r="N23" i="23"/>
  <c r="N20" i="23"/>
  <c r="N7" i="23"/>
  <c r="Z68" i="19"/>
  <c r="AD9" i="20" s="1"/>
  <c r="N12" i="23"/>
  <c r="AD14" i="20"/>
  <c r="Z75" i="19"/>
  <c r="AD10" i="20" s="1"/>
  <c r="Z134" i="19"/>
  <c r="AD8" i="20" s="1"/>
  <c r="Z90" i="19"/>
  <c r="AD11" i="20" s="1"/>
  <c r="Z123" i="19"/>
  <c r="AD3" i="20" s="1"/>
  <c r="Z15" i="19"/>
  <c r="AD5" i="20" s="1"/>
  <c r="Z64" i="19"/>
  <c r="AD7" i="20" s="1"/>
  <c r="Z103" i="19"/>
  <c r="AD12" i="20" s="1"/>
  <c r="Z47" i="19"/>
  <c r="AD6" i="20" s="1"/>
  <c r="AP21" i="21" l="1"/>
  <c r="N9" i="23"/>
  <c r="AD15" i="20"/>
  <c r="Z153" i="19"/>
  <c r="DM2" i="21"/>
  <c r="Y150" i="19"/>
  <c r="Y136" i="19"/>
  <c r="AO19" i="21" s="1"/>
  <c r="Y133" i="19"/>
  <c r="Y132" i="19"/>
  <c r="Y131" i="19"/>
  <c r="Y130" i="19"/>
  <c r="Y129" i="19"/>
  <c r="Y128" i="19"/>
  <c r="Y126" i="19"/>
  <c r="Y122" i="19"/>
  <c r="Y121" i="19"/>
  <c r="Y120" i="19"/>
  <c r="Y119" i="19"/>
  <c r="Y118" i="19"/>
  <c r="Y117" i="19"/>
  <c r="Y116" i="19"/>
  <c r="Y115" i="19"/>
  <c r="Y114" i="19"/>
  <c r="Y110" i="19"/>
  <c r="Y109" i="19"/>
  <c r="Y108" i="19"/>
  <c r="Y106" i="19"/>
  <c r="Y105" i="19"/>
  <c r="Y102" i="19"/>
  <c r="Y101" i="19"/>
  <c r="Y100" i="19"/>
  <c r="Y99" i="19"/>
  <c r="Y98" i="19"/>
  <c r="Y97" i="19"/>
  <c r="Y96" i="19"/>
  <c r="Y95" i="19"/>
  <c r="Y94" i="19"/>
  <c r="Y93" i="19"/>
  <c r="Y92" i="19"/>
  <c r="Y89" i="19"/>
  <c r="Y88" i="19"/>
  <c r="Y87" i="19"/>
  <c r="Y86" i="19"/>
  <c r="Y85" i="19"/>
  <c r="AO16" i="21" s="1"/>
  <c r="Y84" i="19"/>
  <c r="Y83" i="19"/>
  <c r="Y81" i="19"/>
  <c r="Y80" i="19"/>
  <c r="Y79" i="19"/>
  <c r="Y78" i="19"/>
  <c r="Y77" i="19"/>
  <c r="Y74" i="19"/>
  <c r="Y73" i="19"/>
  <c r="Y72" i="19"/>
  <c r="Y71" i="19"/>
  <c r="Y70" i="19"/>
  <c r="Y67" i="19"/>
  <c r="Y66" i="19"/>
  <c r="Y63" i="19"/>
  <c r="Y62" i="19"/>
  <c r="Y61" i="19"/>
  <c r="Y60" i="19"/>
  <c r="Y58" i="19"/>
  <c r="Y56" i="19"/>
  <c r="Y55" i="19"/>
  <c r="Y54" i="19"/>
  <c r="Y53" i="19"/>
  <c r="Y52" i="19"/>
  <c r="Y51" i="19"/>
  <c r="Y50" i="19"/>
  <c r="Y49" i="19"/>
  <c r="Y46" i="19"/>
  <c r="Y45" i="19"/>
  <c r="Y44" i="19"/>
  <c r="Y43" i="19"/>
  <c r="Y42" i="19"/>
  <c r="Y41" i="19"/>
  <c r="Y40" i="19"/>
  <c r="Y39" i="19"/>
  <c r="Y38" i="19"/>
  <c r="Y37" i="19"/>
  <c r="AO5" i="21" s="1"/>
  <c r="Y36" i="19"/>
  <c r="Y35" i="19"/>
  <c r="Y34" i="19"/>
  <c r="Y33" i="19"/>
  <c r="Y32" i="19"/>
  <c r="Y31" i="19"/>
  <c r="Y30" i="19"/>
  <c r="Y29" i="19"/>
  <c r="Y28" i="19"/>
  <c r="Y27" i="19"/>
  <c r="Y26" i="19"/>
  <c r="Y25" i="19"/>
  <c r="Y24" i="19"/>
  <c r="Y23" i="19"/>
  <c r="Y22" i="19"/>
  <c r="Y21" i="19"/>
  <c r="AO3" i="21" s="1"/>
  <c r="Y19" i="19"/>
  <c r="Y18" i="19"/>
  <c r="Y14" i="19"/>
  <c r="Y13" i="19"/>
  <c r="Y6" i="19"/>
  <c r="AO7" i="21" s="1"/>
  <c r="Y5" i="19"/>
  <c r="Y3" i="19"/>
  <c r="AO9" i="21" s="1"/>
  <c r="AO20" i="21" l="1"/>
  <c r="M24" i="23" s="1"/>
  <c r="Y151" i="19"/>
  <c r="AO14" i="21"/>
  <c r="M18" i="23" s="1"/>
  <c r="AO10" i="21"/>
  <c r="M14" i="23" s="1"/>
  <c r="AO13" i="21"/>
  <c r="M17" i="23" s="1"/>
  <c r="AO15" i="21"/>
  <c r="M19" i="23" s="1"/>
  <c r="AO6" i="21"/>
  <c r="M10" i="23" s="1"/>
  <c r="AO4" i="21"/>
  <c r="M8" i="23" s="1"/>
  <c r="AO11" i="21"/>
  <c r="M15" i="23" s="1"/>
  <c r="AO12" i="21"/>
  <c r="M16" i="23" s="1"/>
  <c r="AO17" i="21"/>
  <c r="M21" i="23" s="1"/>
  <c r="AO18" i="21"/>
  <c r="M22" i="23" s="1"/>
  <c r="M7" i="23"/>
  <c r="Y137" i="19"/>
  <c r="AC13" i="20" s="1"/>
  <c r="M23" i="23"/>
  <c r="M13" i="23"/>
  <c r="M20" i="23"/>
  <c r="DN3" i="21"/>
  <c r="M9" i="23"/>
  <c r="M11" i="23"/>
  <c r="AC4" i="20"/>
  <c r="M12" i="23"/>
  <c r="AC14" i="20"/>
  <c r="Y103" i="19"/>
  <c r="Y68" i="19"/>
  <c r="Y90" i="19"/>
  <c r="Y75" i="19"/>
  <c r="Y64" i="19"/>
  <c r="Y134" i="19"/>
  <c r="Y15" i="19"/>
  <c r="Y47" i="19"/>
  <c r="Y123" i="19"/>
  <c r="V150" i="19"/>
  <c r="U150" i="19"/>
  <c r="T150" i="19"/>
  <c r="S150" i="19"/>
  <c r="R150" i="19"/>
  <c r="Q150" i="19"/>
  <c r="P150" i="19"/>
  <c r="O150" i="19"/>
  <c r="N150" i="19"/>
  <c r="X150" i="19"/>
  <c r="W150" i="19"/>
  <c r="DL2" i="21"/>
  <c r="AI20" i="21" l="1"/>
  <c r="G24" i="23" s="1"/>
  <c r="S151" i="19"/>
  <c r="AF20" i="21"/>
  <c r="D24" i="23" s="1"/>
  <c r="P151" i="19"/>
  <c r="AE20" i="21"/>
  <c r="C24" i="23" s="1"/>
  <c r="O151" i="19"/>
  <c r="AM20" i="21"/>
  <c r="K24" i="23" s="1"/>
  <c r="W151" i="19"/>
  <c r="AJ20" i="21"/>
  <c r="H24" i="23" s="1"/>
  <c r="T151" i="19"/>
  <c r="AN20" i="21"/>
  <c r="L24" i="23" s="1"/>
  <c r="X151" i="19"/>
  <c r="AG20" i="21"/>
  <c r="E24" i="23" s="1"/>
  <c r="Q151" i="19"/>
  <c r="AK20" i="21"/>
  <c r="I24" i="23" s="1"/>
  <c r="U151" i="19"/>
  <c r="AD20" i="21"/>
  <c r="N151" i="19"/>
  <c r="AH20" i="21"/>
  <c r="F24" i="23" s="1"/>
  <c r="R151" i="19"/>
  <c r="AL20" i="21"/>
  <c r="J24" i="23" s="1"/>
  <c r="V151" i="19"/>
  <c r="AO21" i="21"/>
  <c r="AC3" i="20"/>
  <c r="AC6" i="20"/>
  <c r="AA14" i="20"/>
  <c r="Z14" i="20"/>
  <c r="AC5" i="20"/>
  <c r="AC12" i="20"/>
  <c r="AC8" i="20"/>
  <c r="Y153" i="19"/>
  <c r="AC7" i="20"/>
  <c r="AC10" i="20"/>
  <c r="AC11" i="20"/>
  <c r="W14" i="20"/>
  <c r="AC9" i="20"/>
  <c r="S14" i="20"/>
  <c r="T14" i="20"/>
  <c r="U14" i="20"/>
  <c r="V14" i="20"/>
  <c r="X14" i="20"/>
  <c r="Y14" i="20"/>
  <c r="R14" i="20"/>
  <c r="AB14" i="20"/>
  <c r="X136" i="19"/>
  <c r="AN19" i="21" s="1"/>
  <c r="X133" i="19"/>
  <c r="X132" i="19"/>
  <c r="X131" i="19"/>
  <c r="X130" i="19"/>
  <c r="X129" i="19"/>
  <c r="X128" i="19"/>
  <c r="X122" i="19"/>
  <c r="X121" i="19"/>
  <c r="X120" i="19"/>
  <c r="X119" i="19"/>
  <c r="X118" i="19"/>
  <c r="X117" i="19"/>
  <c r="X116" i="19"/>
  <c r="X115" i="19"/>
  <c r="X114" i="19"/>
  <c r="X110" i="19"/>
  <c r="X109" i="19"/>
  <c r="X108" i="19"/>
  <c r="X106" i="19"/>
  <c r="X105" i="19"/>
  <c r="X102" i="19"/>
  <c r="X101" i="19"/>
  <c r="X100" i="19"/>
  <c r="X99" i="19"/>
  <c r="X98" i="19"/>
  <c r="X97" i="19"/>
  <c r="X96" i="19"/>
  <c r="X95" i="19"/>
  <c r="X94" i="19"/>
  <c r="X93" i="19"/>
  <c r="X92" i="19"/>
  <c r="X89" i="19"/>
  <c r="X88" i="19"/>
  <c r="X87" i="19"/>
  <c r="X86" i="19"/>
  <c r="X85" i="19"/>
  <c r="AN16" i="21" s="1"/>
  <c r="X84" i="19"/>
  <c r="X83" i="19"/>
  <c r="X81" i="19"/>
  <c r="X80" i="19"/>
  <c r="X79" i="19"/>
  <c r="X78" i="19"/>
  <c r="X77" i="19"/>
  <c r="X74" i="19"/>
  <c r="X73" i="19"/>
  <c r="X72" i="19"/>
  <c r="X71" i="19"/>
  <c r="X70" i="19"/>
  <c r="X67" i="19"/>
  <c r="X66" i="19"/>
  <c r="X63" i="19"/>
  <c r="X62" i="19"/>
  <c r="X61" i="19"/>
  <c r="X60" i="19"/>
  <c r="X58" i="19"/>
  <c r="X56" i="19"/>
  <c r="X55" i="19"/>
  <c r="X54" i="19"/>
  <c r="X53" i="19"/>
  <c r="X52" i="19"/>
  <c r="X51" i="19"/>
  <c r="X50" i="19"/>
  <c r="X49" i="19"/>
  <c r="X46" i="19"/>
  <c r="X45" i="19"/>
  <c r="X44" i="19"/>
  <c r="X43" i="19"/>
  <c r="X42" i="19"/>
  <c r="X41" i="19"/>
  <c r="X40" i="19"/>
  <c r="X39" i="19"/>
  <c r="X38" i="19"/>
  <c r="X37" i="19"/>
  <c r="AN5" i="21" s="1"/>
  <c r="X36" i="19"/>
  <c r="X35" i="19"/>
  <c r="X34" i="19"/>
  <c r="X33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AN3" i="21" s="1"/>
  <c r="X19" i="19"/>
  <c r="X18" i="19"/>
  <c r="X14" i="19"/>
  <c r="X13" i="19"/>
  <c r="X6" i="19"/>
  <c r="AN7" i="21" s="1"/>
  <c r="X5" i="19"/>
  <c r="X3" i="19"/>
  <c r="AN9" i="21" s="1"/>
  <c r="AN15" i="21" l="1"/>
  <c r="AN4" i="21"/>
  <c r="AN6" i="21"/>
  <c r="L10" i="23" s="1"/>
  <c r="AN14" i="21"/>
  <c r="L18" i="23" s="1"/>
  <c r="AN10" i="21"/>
  <c r="L14" i="23" s="1"/>
  <c r="AN11" i="21"/>
  <c r="L15" i="23" s="1"/>
  <c r="AN12" i="21"/>
  <c r="L16" i="23" s="1"/>
  <c r="AN17" i="21"/>
  <c r="L21" i="23" s="1"/>
  <c r="AN18" i="21"/>
  <c r="L22" i="23" s="1"/>
  <c r="AN13" i="21"/>
  <c r="L17" i="23" s="1"/>
  <c r="L19" i="23"/>
  <c r="DM3" i="21"/>
  <c r="AC15" i="20"/>
  <c r="L13" i="23"/>
  <c r="L11" i="23"/>
  <c r="X137" i="19"/>
  <c r="AB13" i="20" s="1"/>
  <c r="L23" i="23"/>
  <c r="L12" i="23"/>
  <c r="L20" i="23"/>
  <c r="X68" i="19"/>
  <c r="L7" i="23"/>
  <c r="L9" i="23"/>
  <c r="X126" i="19"/>
  <c r="AB4" i="20" s="1"/>
  <c r="X123" i="19"/>
  <c r="AB3" i="20" s="1"/>
  <c r="X134" i="19"/>
  <c r="X15" i="19"/>
  <c r="AB5" i="20" s="1"/>
  <c r="X90" i="19"/>
  <c r="AB11" i="20" s="1"/>
  <c r="X64" i="19"/>
  <c r="AB7" i="20" s="1"/>
  <c r="X103" i="19"/>
  <c r="AB12" i="20" s="1"/>
  <c r="X47" i="19"/>
  <c r="AB6" i="20" s="1"/>
  <c r="X75" i="19"/>
  <c r="AB10" i="20" s="1"/>
  <c r="AN21" i="21" l="1"/>
  <c r="L8" i="23"/>
  <c r="X153" i="19"/>
  <c r="AB8" i="20"/>
  <c r="AB9" i="20"/>
  <c r="DK2" i="21"/>
  <c r="W136" i="19"/>
  <c r="AM19" i="21" s="1"/>
  <c r="W133" i="19"/>
  <c r="W132" i="19"/>
  <c r="W131" i="19"/>
  <c r="W130" i="19"/>
  <c r="W129" i="19"/>
  <c r="W128" i="19"/>
  <c r="W122" i="19"/>
  <c r="W121" i="19"/>
  <c r="W120" i="19"/>
  <c r="W119" i="19"/>
  <c r="W118" i="19"/>
  <c r="W117" i="19"/>
  <c r="W116" i="19"/>
  <c r="W115" i="19"/>
  <c r="W114" i="19"/>
  <c r="W110" i="19"/>
  <c r="W109" i="19"/>
  <c r="W108" i="19"/>
  <c r="W106" i="19"/>
  <c r="W105" i="19"/>
  <c r="W102" i="19"/>
  <c r="W101" i="19"/>
  <c r="W100" i="19"/>
  <c r="W99" i="19"/>
  <c r="W98" i="19"/>
  <c r="W97" i="19"/>
  <c r="W96" i="19"/>
  <c r="W95" i="19"/>
  <c r="W94" i="19"/>
  <c r="W93" i="19"/>
  <c r="W92" i="19"/>
  <c r="W89" i="19"/>
  <c r="W88" i="19"/>
  <c r="W87" i="19"/>
  <c r="W86" i="19"/>
  <c r="W85" i="19"/>
  <c r="AM16" i="21" s="1"/>
  <c r="W84" i="19"/>
  <c r="W83" i="19"/>
  <c r="W81" i="19"/>
  <c r="W80" i="19"/>
  <c r="W79" i="19"/>
  <c r="W78" i="19"/>
  <c r="W77" i="19"/>
  <c r="W74" i="19"/>
  <c r="W73" i="19"/>
  <c r="W72" i="19"/>
  <c r="W71" i="19"/>
  <c r="W70" i="19"/>
  <c r="W67" i="19"/>
  <c r="W66" i="19"/>
  <c r="W63" i="19"/>
  <c r="W62" i="19"/>
  <c r="W61" i="19"/>
  <c r="W60" i="19"/>
  <c r="W58" i="19"/>
  <c r="W56" i="19"/>
  <c r="W55" i="19"/>
  <c r="W54" i="19"/>
  <c r="W53" i="19"/>
  <c r="W52" i="19"/>
  <c r="W51" i="19"/>
  <c r="W50" i="19"/>
  <c r="W49" i="19"/>
  <c r="W46" i="19"/>
  <c r="W45" i="19"/>
  <c r="W44" i="19"/>
  <c r="W43" i="19"/>
  <c r="W42" i="19"/>
  <c r="W41" i="19"/>
  <c r="W40" i="19"/>
  <c r="W39" i="19"/>
  <c r="W38" i="19"/>
  <c r="W37" i="19"/>
  <c r="AM5" i="21" s="1"/>
  <c r="W36" i="19"/>
  <c r="W35" i="19"/>
  <c r="W34" i="19"/>
  <c r="W33" i="19"/>
  <c r="W32" i="19"/>
  <c r="W31" i="19"/>
  <c r="W30" i="19"/>
  <c r="W29" i="19"/>
  <c r="W28" i="19"/>
  <c r="W27" i="19"/>
  <c r="W26" i="19"/>
  <c r="W25" i="19"/>
  <c r="W24" i="19"/>
  <c r="W23" i="19"/>
  <c r="W22" i="19"/>
  <c r="W21" i="19"/>
  <c r="AM3" i="21" s="1"/>
  <c r="W19" i="19"/>
  <c r="W18" i="19"/>
  <c r="W14" i="19"/>
  <c r="W13" i="19"/>
  <c r="W6" i="19"/>
  <c r="AM7" i="21" s="1"/>
  <c r="W5" i="19"/>
  <c r="W3" i="19"/>
  <c r="AM9" i="21" s="1"/>
  <c r="AM15" i="21" l="1"/>
  <c r="K19" i="23" s="1"/>
  <c r="AM4" i="21"/>
  <c r="K8" i="23" s="1"/>
  <c r="AM6" i="21"/>
  <c r="AM14" i="21"/>
  <c r="K18" i="23" s="1"/>
  <c r="AM13" i="21"/>
  <c r="K17" i="23" s="1"/>
  <c r="AM10" i="21"/>
  <c r="K14" i="23" s="1"/>
  <c r="AM11" i="21"/>
  <c r="K15" i="23" s="1"/>
  <c r="AM12" i="21"/>
  <c r="K16" i="23" s="1"/>
  <c r="AM17" i="21"/>
  <c r="K21" i="23" s="1"/>
  <c r="AM18" i="21"/>
  <c r="K22" i="23" s="1"/>
  <c r="W137" i="19"/>
  <c r="AA13" i="20" s="1"/>
  <c r="K23" i="23"/>
  <c r="AB15" i="20"/>
  <c r="DL3" i="21"/>
  <c r="K12" i="23"/>
  <c r="K9" i="23"/>
  <c r="K11" i="23"/>
  <c r="K20" i="23"/>
  <c r="K13" i="23"/>
  <c r="K7" i="23"/>
  <c r="W68" i="19"/>
  <c r="W47" i="19"/>
  <c r="AA6" i="20" s="1"/>
  <c r="W75" i="19"/>
  <c r="AA10" i="20" s="1"/>
  <c r="W126" i="19"/>
  <c r="AA4" i="20" s="1"/>
  <c r="W90" i="19"/>
  <c r="AA11" i="20" s="1"/>
  <c r="W134" i="19"/>
  <c r="W15" i="19"/>
  <c r="AA5" i="20" s="1"/>
  <c r="W64" i="19"/>
  <c r="AA7" i="20" s="1"/>
  <c r="W123" i="19"/>
  <c r="AA3" i="20" s="1"/>
  <c r="W103" i="19"/>
  <c r="AA12" i="20" s="1"/>
  <c r="AM21" i="21" l="1"/>
  <c r="K10" i="23"/>
  <c r="W153" i="19"/>
  <c r="AA8" i="20"/>
  <c r="AA9" i="20"/>
  <c r="J23" i="23"/>
  <c r="V133" i="19"/>
  <c r="V132" i="19"/>
  <c r="V131" i="19"/>
  <c r="V130" i="19"/>
  <c r="V129" i="19"/>
  <c r="V128" i="19"/>
  <c r="J12" i="23"/>
  <c r="V122" i="19"/>
  <c r="V121" i="19"/>
  <c r="V120" i="19"/>
  <c r="V119" i="19"/>
  <c r="V118" i="19"/>
  <c r="V117" i="19"/>
  <c r="V116" i="19"/>
  <c r="V115" i="19"/>
  <c r="V114" i="19"/>
  <c r="V110" i="19"/>
  <c r="V109" i="19"/>
  <c r="V108" i="19"/>
  <c r="V106" i="19"/>
  <c r="V105" i="19"/>
  <c r="V102" i="19"/>
  <c r="V101" i="19"/>
  <c r="V100" i="19"/>
  <c r="V99" i="19"/>
  <c r="V98" i="19"/>
  <c r="V97" i="19"/>
  <c r="V96" i="19"/>
  <c r="V95" i="19"/>
  <c r="V94" i="19"/>
  <c r="V93" i="19"/>
  <c r="V92" i="19"/>
  <c r="V89" i="19"/>
  <c r="V88" i="19"/>
  <c r="V87" i="19"/>
  <c r="V86" i="19"/>
  <c r="V85" i="19"/>
  <c r="AL16" i="21" s="1"/>
  <c r="V84" i="19"/>
  <c r="V83" i="19"/>
  <c r="V81" i="19"/>
  <c r="V80" i="19"/>
  <c r="V79" i="19"/>
  <c r="V78" i="19"/>
  <c r="V77" i="19"/>
  <c r="V74" i="19"/>
  <c r="V73" i="19"/>
  <c r="V72" i="19"/>
  <c r="V71" i="19"/>
  <c r="V70" i="19"/>
  <c r="V67" i="19"/>
  <c r="V66" i="19"/>
  <c r="V63" i="19"/>
  <c r="V62" i="19"/>
  <c r="V61" i="19"/>
  <c r="V60" i="19"/>
  <c r="V58" i="19"/>
  <c r="V56" i="19"/>
  <c r="V55" i="19"/>
  <c r="V54" i="19"/>
  <c r="V53" i="19"/>
  <c r="V52" i="19"/>
  <c r="V51" i="19"/>
  <c r="V50" i="19"/>
  <c r="V49" i="19"/>
  <c r="V46" i="19"/>
  <c r="V45" i="19"/>
  <c r="V44" i="19"/>
  <c r="V43" i="19"/>
  <c r="V42" i="19"/>
  <c r="V41" i="19"/>
  <c r="V40" i="19"/>
  <c r="V39" i="19"/>
  <c r="V38" i="19"/>
  <c r="V37" i="19"/>
  <c r="AL5" i="21" s="1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AL3" i="21" s="1"/>
  <c r="V19" i="19"/>
  <c r="V18" i="19"/>
  <c r="V14" i="19"/>
  <c r="V13" i="19"/>
  <c r="V6" i="19"/>
  <c r="AL7" i="21" s="1"/>
  <c r="V5" i="19"/>
  <c r="V3" i="19"/>
  <c r="AL9" i="21" s="1"/>
  <c r="DJ2" i="21"/>
  <c r="AL15" i="21" l="1"/>
  <c r="J19" i="23" s="1"/>
  <c r="AL14" i="21"/>
  <c r="J18" i="23" s="1"/>
  <c r="AL13" i="21"/>
  <c r="AL6" i="21"/>
  <c r="J10" i="23" s="1"/>
  <c r="AL4" i="21"/>
  <c r="AL10" i="21"/>
  <c r="J14" i="23" s="1"/>
  <c r="AL11" i="21"/>
  <c r="J15" i="23" s="1"/>
  <c r="AL12" i="21"/>
  <c r="J16" i="23" s="1"/>
  <c r="AL17" i="21"/>
  <c r="J21" i="23" s="1"/>
  <c r="AL18" i="21"/>
  <c r="J22" i="23" s="1"/>
  <c r="J17" i="23"/>
  <c r="J9" i="23"/>
  <c r="J13" i="23"/>
  <c r="J11" i="23"/>
  <c r="J20" i="23"/>
  <c r="AA15" i="20"/>
  <c r="V68" i="19"/>
  <c r="Z9" i="20" s="1"/>
  <c r="V137" i="19"/>
  <c r="Z13" i="20" s="1"/>
  <c r="V75" i="19"/>
  <c r="Z10" i="20" s="1"/>
  <c r="V103" i="19"/>
  <c r="Z12" i="20" s="1"/>
  <c r="V47" i="19"/>
  <c r="Z6" i="20" s="1"/>
  <c r="V126" i="19"/>
  <c r="Z4" i="20" s="1"/>
  <c r="V90" i="19"/>
  <c r="Z11" i="20" s="1"/>
  <c r="V123" i="19"/>
  <c r="Z3" i="20" s="1"/>
  <c r="V134" i="19"/>
  <c r="V15" i="19"/>
  <c r="Z5" i="20" s="1"/>
  <c r="V64" i="19"/>
  <c r="Z7" i="20" s="1"/>
  <c r="AL21" i="21" l="1"/>
  <c r="J8" i="23"/>
  <c r="J7" i="23"/>
  <c r="V153" i="19"/>
  <c r="Z8" i="20"/>
  <c r="Z15" i="20" s="1"/>
  <c r="DI2" i="21"/>
  <c r="U137" i="19"/>
  <c r="Y13" i="20" s="1"/>
  <c r="U133" i="19"/>
  <c r="U132" i="19"/>
  <c r="U131" i="19"/>
  <c r="U130" i="19"/>
  <c r="U129" i="19"/>
  <c r="U128" i="19"/>
  <c r="U126" i="19"/>
  <c r="U122" i="19"/>
  <c r="U121" i="19"/>
  <c r="U120" i="19"/>
  <c r="U119" i="19"/>
  <c r="U118" i="19"/>
  <c r="U117" i="19"/>
  <c r="U116" i="19"/>
  <c r="U115" i="19"/>
  <c r="U114" i="19"/>
  <c r="U110" i="19"/>
  <c r="U109" i="19"/>
  <c r="U108" i="19"/>
  <c r="U106" i="19"/>
  <c r="U105" i="19"/>
  <c r="U102" i="19"/>
  <c r="U101" i="19"/>
  <c r="U100" i="19"/>
  <c r="U99" i="19"/>
  <c r="U98" i="19"/>
  <c r="U97" i="19"/>
  <c r="U96" i="19"/>
  <c r="U95" i="19"/>
  <c r="U94" i="19"/>
  <c r="U93" i="19"/>
  <c r="U92" i="19"/>
  <c r="U89" i="19"/>
  <c r="U88" i="19"/>
  <c r="U87" i="19"/>
  <c r="U86" i="19"/>
  <c r="U85" i="19"/>
  <c r="U84" i="19"/>
  <c r="U83" i="19"/>
  <c r="U81" i="19"/>
  <c r="U80" i="19"/>
  <c r="U79" i="19"/>
  <c r="U78" i="19"/>
  <c r="U77" i="19"/>
  <c r="U74" i="19"/>
  <c r="U73" i="19"/>
  <c r="U72" i="19"/>
  <c r="U71" i="19"/>
  <c r="U70" i="19"/>
  <c r="U67" i="19"/>
  <c r="U66" i="19"/>
  <c r="U63" i="19"/>
  <c r="U62" i="19"/>
  <c r="U61" i="19"/>
  <c r="U60" i="19"/>
  <c r="U58" i="19"/>
  <c r="U56" i="19"/>
  <c r="U55" i="19"/>
  <c r="U54" i="19"/>
  <c r="U53" i="19"/>
  <c r="U52" i="19"/>
  <c r="U51" i="19"/>
  <c r="U50" i="19"/>
  <c r="U49" i="19"/>
  <c r="U46" i="19"/>
  <c r="U45" i="19"/>
  <c r="U44" i="19"/>
  <c r="U43" i="19"/>
  <c r="U42" i="19"/>
  <c r="U41" i="19"/>
  <c r="U40" i="19"/>
  <c r="U39" i="19"/>
  <c r="U38" i="19"/>
  <c r="U37" i="19"/>
  <c r="AK5" i="21" s="1"/>
  <c r="U36" i="19"/>
  <c r="U35" i="19"/>
  <c r="U34" i="19"/>
  <c r="U33" i="19"/>
  <c r="U32" i="19"/>
  <c r="U31" i="19"/>
  <c r="U30" i="19"/>
  <c r="U29" i="19"/>
  <c r="U28" i="19"/>
  <c r="U27" i="19"/>
  <c r="U26" i="19"/>
  <c r="U25" i="19"/>
  <c r="U24" i="19"/>
  <c r="U23" i="19"/>
  <c r="U22" i="19"/>
  <c r="U21" i="19"/>
  <c r="AK3" i="21" s="1"/>
  <c r="U19" i="19"/>
  <c r="U18" i="19"/>
  <c r="U14" i="19"/>
  <c r="U13" i="19"/>
  <c r="U6" i="19"/>
  <c r="AK7" i="21" s="1"/>
  <c r="U5" i="19"/>
  <c r="U3" i="19"/>
  <c r="AK9" i="21" s="1"/>
  <c r="AK15" i="21" l="1"/>
  <c r="AK13" i="21"/>
  <c r="AK6" i="21"/>
  <c r="I10" i="23" s="1"/>
  <c r="AK4" i="21"/>
  <c r="AK10" i="21"/>
  <c r="I14" i="23" s="1"/>
  <c r="AK12" i="21"/>
  <c r="AK17" i="21"/>
  <c r="I21" i="23" s="1"/>
  <c r="AK18" i="21"/>
  <c r="I22" i="23" s="1"/>
  <c r="AK11" i="21"/>
  <c r="I15" i="23" s="1"/>
  <c r="AK14" i="21"/>
  <c r="I18" i="23" s="1"/>
  <c r="I19" i="23"/>
  <c r="I17" i="23"/>
  <c r="I9" i="23"/>
  <c r="I16" i="23"/>
  <c r="I23" i="23"/>
  <c r="I7" i="23"/>
  <c r="I13" i="23"/>
  <c r="Y4" i="20"/>
  <c r="I11" i="23"/>
  <c r="I12" i="23"/>
  <c r="U134" i="19"/>
  <c r="U123" i="19"/>
  <c r="U15" i="19"/>
  <c r="U68" i="19"/>
  <c r="U90" i="19"/>
  <c r="Y11" i="20" s="1"/>
  <c r="U64" i="19"/>
  <c r="U103" i="19"/>
  <c r="U47" i="19"/>
  <c r="U75" i="19"/>
  <c r="DH2" i="21"/>
  <c r="AK21" i="21" l="1"/>
  <c r="I8" i="23"/>
  <c r="U153" i="19"/>
  <c r="DK3" i="21"/>
  <c r="Y7" i="20"/>
  <c r="Y12" i="20"/>
  <c r="Y9" i="20"/>
  <c r="Y5" i="20"/>
  <c r="Y3" i="20"/>
  <c r="Y10" i="20"/>
  <c r="Y8" i="20"/>
  <c r="Y6" i="20"/>
  <c r="T133" i="19"/>
  <c r="T132" i="19"/>
  <c r="T131" i="19"/>
  <c r="T130" i="19"/>
  <c r="T129" i="19"/>
  <c r="T128" i="19"/>
  <c r="T122" i="19"/>
  <c r="T121" i="19"/>
  <c r="T120" i="19"/>
  <c r="T119" i="19"/>
  <c r="T118" i="19"/>
  <c r="T117" i="19"/>
  <c r="T116" i="19"/>
  <c r="T115" i="19"/>
  <c r="T114" i="19"/>
  <c r="T110" i="19"/>
  <c r="T109" i="19"/>
  <c r="T108" i="19"/>
  <c r="T106" i="19"/>
  <c r="T105" i="19"/>
  <c r="T102" i="19"/>
  <c r="T101" i="19"/>
  <c r="T100" i="19"/>
  <c r="T99" i="19"/>
  <c r="T98" i="19"/>
  <c r="T97" i="19"/>
  <c r="T96" i="19"/>
  <c r="T95" i="19"/>
  <c r="T94" i="19"/>
  <c r="T93" i="19"/>
  <c r="T92" i="19"/>
  <c r="T89" i="19"/>
  <c r="T88" i="19"/>
  <c r="T87" i="19"/>
  <c r="T86" i="19"/>
  <c r="T85" i="19"/>
  <c r="AJ16" i="21" s="1"/>
  <c r="T84" i="19"/>
  <c r="T83" i="19"/>
  <c r="T81" i="19"/>
  <c r="T80" i="19"/>
  <c r="T79" i="19"/>
  <c r="T78" i="19"/>
  <c r="T77" i="19"/>
  <c r="T74" i="19"/>
  <c r="T73" i="19"/>
  <c r="T72" i="19"/>
  <c r="T71" i="19"/>
  <c r="T70" i="19"/>
  <c r="T67" i="19"/>
  <c r="T66" i="19"/>
  <c r="T63" i="19"/>
  <c r="T62" i="19"/>
  <c r="T61" i="19"/>
  <c r="T60" i="19"/>
  <c r="T58" i="19"/>
  <c r="T56" i="19"/>
  <c r="T55" i="19"/>
  <c r="T54" i="19"/>
  <c r="T53" i="19"/>
  <c r="T52" i="19"/>
  <c r="T51" i="19"/>
  <c r="T50" i="19"/>
  <c r="T49" i="19"/>
  <c r="T46" i="19"/>
  <c r="T45" i="19"/>
  <c r="T44" i="19"/>
  <c r="T43" i="19"/>
  <c r="T42" i="19"/>
  <c r="T41" i="19"/>
  <c r="T40" i="19"/>
  <c r="T39" i="19"/>
  <c r="T38" i="19"/>
  <c r="T37" i="19"/>
  <c r="AJ5" i="21" s="1"/>
  <c r="T36" i="19"/>
  <c r="T35" i="19"/>
  <c r="T34" i="19"/>
  <c r="T33" i="19"/>
  <c r="T32" i="19"/>
  <c r="T31" i="19"/>
  <c r="T30" i="19"/>
  <c r="T29" i="19"/>
  <c r="T28" i="19"/>
  <c r="T27" i="19"/>
  <c r="T26" i="19"/>
  <c r="T25" i="19"/>
  <c r="T24" i="19"/>
  <c r="T23" i="19"/>
  <c r="T22" i="19"/>
  <c r="T21" i="19"/>
  <c r="AJ3" i="21" s="1"/>
  <c r="T19" i="19"/>
  <c r="T18" i="19"/>
  <c r="T14" i="19"/>
  <c r="T13" i="19"/>
  <c r="T6" i="19"/>
  <c r="AJ7" i="21" s="1"/>
  <c r="T5" i="19"/>
  <c r="T3" i="19"/>
  <c r="AJ9" i="21" s="1"/>
  <c r="AJ15" i="21" l="1"/>
  <c r="H19" i="23" s="1"/>
  <c r="AJ6" i="21"/>
  <c r="H10" i="23" s="1"/>
  <c r="AJ4" i="21"/>
  <c r="H8" i="23" s="1"/>
  <c r="AJ10" i="21"/>
  <c r="H14" i="23" s="1"/>
  <c r="AJ11" i="21"/>
  <c r="H15" i="23" s="1"/>
  <c r="AJ12" i="21"/>
  <c r="H16" i="23" s="1"/>
  <c r="AJ17" i="21"/>
  <c r="H21" i="23" s="1"/>
  <c r="AJ18" i="21"/>
  <c r="H22" i="23" s="1"/>
  <c r="AJ14" i="21"/>
  <c r="H18" i="23" s="1"/>
  <c r="AJ13" i="21"/>
  <c r="H17" i="23" s="1"/>
  <c r="Y15" i="20"/>
  <c r="DI3" i="21"/>
  <c r="H11" i="23"/>
  <c r="T137" i="19"/>
  <c r="X13" i="20" s="1"/>
  <c r="H23" i="23"/>
  <c r="T126" i="19"/>
  <c r="H12" i="23"/>
  <c r="T68" i="19"/>
  <c r="H20" i="23"/>
  <c r="H13" i="23"/>
  <c r="H7" i="23"/>
  <c r="H9" i="23"/>
  <c r="T103" i="19"/>
  <c r="T75" i="19"/>
  <c r="T64" i="19"/>
  <c r="T90" i="19"/>
  <c r="T123" i="19"/>
  <c r="T134" i="19"/>
  <c r="T15" i="19"/>
  <c r="T47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S137" i="19"/>
  <c r="W13" i="20" s="1"/>
  <c r="AJ21" i="21" l="1"/>
  <c r="T153" i="19"/>
  <c r="DJ3" i="21"/>
  <c r="X12" i="20"/>
  <c r="X6" i="20"/>
  <c r="X5" i="20"/>
  <c r="X9" i="20"/>
  <c r="G23" i="23"/>
  <c r="X8" i="20"/>
  <c r="X4" i="20"/>
  <c r="X3" i="20"/>
  <c r="X11" i="20"/>
  <c r="X7" i="20"/>
  <c r="X10" i="20"/>
  <c r="DG2" i="21"/>
  <c r="DF2" i="21"/>
  <c r="X15" i="20" l="1"/>
  <c r="DH3" i="21"/>
  <c r="S19" i="19"/>
  <c r="S133" i="19"/>
  <c r="S132" i="19"/>
  <c r="S131" i="19"/>
  <c r="S130" i="19"/>
  <c r="S129" i="19"/>
  <c r="S128" i="19"/>
  <c r="S122" i="19"/>
  <c r="S121" i="19"/>
  <c r="S120" i="19"/>
  <c r="S119" i="19"/>
  <c r="S118" i="19"/>
  <c r="S117" i="19"/>
  <c r="S116" i="19"/>
  <c r="S115" i="19"/>
  <c r="S114" i="19"/>
  <c r="S110" i="19"/>
  <c r="S109" i="19"/>
  <c r="S108" i="19"/>
  <c r="S106" i="19"/>
  <c r="S105" i="19"/>
  <c r="S102" i="19"/>
  <c r="S101" i="19"/>
  <c r="S100" i="19"/>
  <c r="S99" i="19"/>
  <c r="S98" i="19"/>
  <c r="S97" i="19"/>
  <c r="S96" i="19"/>
  <c r="S95" i="19"/>
  <c r="S94" i="19"/>
  <c r="S93" i="19"/>
  <c r="S92" i="19"/>
  <c r="S89" i="19"/>
  <c r="S88" i="19"/>
  <c r="S87" i="19"/>
  <c r="S86" i="19"/>
  <c r="S85" i="19"/>
  <c r="AI16" i="21" s="1"/>
  <c r="S84" i="19"/>
  <c r="S83" i="19"/>
  <c r="S81" i="19"/>
  <c r="S80" i="19"/>
  <c r="S79" i="19"/>
  <c r="S78" i="19"/>
  <c r="S77" i="19"/>
  <c r="S74" i="19"/>
  <c r="S73" i="19"/>
  <c r="S72" i="19"/>
  <c r="S70" i="19"/>
  <c r="S67" i="19"/>
  <c r="S66" i="19"/>
  <c r="S63" i="19"/>
  <c r="S62" i="19"/>
  <c r="S61" i="19"/>
  <c r="S60" i="19"/>
  <c r="S58" i="19"/>
  <c r="S56" i="19"/>
  <c r="S55" i="19"/>
  <c r="S54" i="19"/>
  <c r="S53" i="19"/>
  <c r="S52" i="19"/>
  <c r="S51" i="19"/>
  <c r="S50" i="19"/>
  <c r="S49" i="19"/>
  <c r="S46" i="19"/>
  <c r="S45" i="19"/>
  <c r="S44" i="19"/>
  <c r="S43" i="19"/>
  <c r="S42" i="19"/>
  <c r="S41" i="19"/>
  <c r="S40" i="19"/>
  <c r="S39" i="19"/>
  <c r="S38" i="19"/>
  <c r="S37" i="19"/>
  <c r="AI5" i="21" s="1"/>
  <c r="S36" i="19"/>
  <c r="S35" i="19"/>
  <c r="S34" i="19"/>
  <c r="S33" i="19"/>
  <c r="S32" i="19"/>
  <c r="S31" i="19"/>
  <c r="S30" i="19"/>
  <c r="S29" i="19"/>
  <c r="S28" i="19"/>
  <c r="S27" i="19"/>
  <c r="S26" i="19"/>
  <c r="S25" i="19"/>
  <c r="S24" i="19"/>
  <c r="S23" i="19"/>
  <c r="S22" i="19"/>
  <c r="S21" i="19"/>
  <c r="S18" i="19"/>
  <c r="S14" i="19"/>
  <c r="S13" i="19"/>
  <c r="S6" i="19"/>
  <c r="AI7" i="21" s="1"/>
  <c r="S5" i="19"/>
  <c r="S3" i="19"/>
  <c r="AI9" i="21" s="1"/>
  <c r="AI3" i="21" l="1"/>
  <c r="G7" i="23" s="1"/>
  <c r="AI15" i="21"/>
  <c r="AI10" i="21"/>
  <c r="G14" i="23" s="1"/>
  <c r="AI11" i="21"/>
  <c r="G15" i="23" s="1"/>
  <c r="AI14" i="21"/>
  <c r="G18" i="23" s="1"/>
  <c r="AI4" i="21"/>
  <c r="AI6" i="21"/>
  <c r="G10" i="23" s="1"/>
  <c r="AI17" i="21"/>
  <c r="G21" i="23" s="1"/>
  <c r="AI18" i="21"/>
  <c r="G22" i="23" s="1"/>
  <c r="AI12" i="21"/>
  <c r="AI13" i="21"/>
  <c r="G17" i="23" s="1"/>
  <c r="G19" i="23"/>
  <c r="S75" i="19"/>
  <c r="S126" i="19"/>
  <c r="G12" i="23"/>
  <c r="G20" i="23"/>
  <c r="G9" i="23"/>
  <c r="G13" i="23"/>
  <c r="G11" i="23"/>
  <c r="S134" i="19"/>
  <c r="S15" i="19"/>
  <c r="S90" i="19"/>
  <c r="S123" i="19"/>
  <c r="S68" i="19"/>
  <c r="S64" i="19"/>
  <c r="S103" i="19"/>
  <c r="S47" i="19"/>
  <c r="AI21" i="21" l="1"/>
  <c r="G16" i="23"/>
  <c r="G8" i="23"/>
  <c r="S153" i="19"/>
  <c r="W7" i="20"/>
  <c r="W3" i="20"/>
  <c r="W6" i="20"/>
  <c r="W10" i="20"/>
  <c r="W9" i="20"/>
  <c r="W11" i="20"/>
  <c r="W5" i="20"/>
  <c r="W8" i="20"/>
  <c r="W12" i="20"/>
  <c r="W4" i="20"/>
  <c r="W15" i="20" l="1"/>
  <c r="DG3" i="21"/>
  <c r="R133" i="19"/>
  <c r="R132" i="19"/>
  <c r="R131" i="19"/>
  <c r="R130" i="19"/>
  <c r="R129" i="19"/>
  <c r="R128" i="19"/>
  <c r="R126" i="19"/>
  <c r="R122" i="19"/>
  <c r="R121" i="19"/>
  <c r="R120" i="19"/>
  <c r="R119" i="19"/>
  <c r="R118" i="19"/>
  <c r="R117" i="19"/>
  <c r="R116" i="19"/>
  <c r="R115" i="19"/>
  <c r="R114" i="19"/>
  <c r="R110" i="19"/>
  <c r="R109" i="19"/>
  <c r="R108" i="19"/>
  <c r="R106" i="19"/>
  <c r="R105" i="19"/>
  <c r="R102" i="19"/>
  <c r="R101" i="19"/>
  <c r="R100" i="19"/>
  <c r="R99" i="19"/>
  <c r="R98" i="19"/>
  <c r="R97" i="19"/>
  <c r="R96" i="19"/>
  <c r="R95" i="19"/>
  <c r="R94" i="19"/>
  <c r="R93" i="19"/>
  <c r="R92" i="19"/>
  <c r="R89" i="19"/>
  <c r="R88" i="19"/>
  <c r="R87" i="19"/>
  <c r="R86" i="19"/>
  <c r="R85" i="19"/>
  <c r="AH16" i="21" s="1"/>
  <c r="R84" i="19"/>
  <c r="R83" i="19"/>
  <c r="R81" i="19"/>
  <c r="R80" i="19"/>
  <c r="R79" i="19"/>
  <c r="R78" i="19"/>
  <c r="R77" i="19"/>
  <c r="R74" i="19"/>
  <c r="R73" i="19"/>
  <c r="R72" i="19"/>
  <c r="R70" i="19"/>
  <c r="R67" i="19"/>
  <c r="R66" i="19"/>
  <c r="R63" i="19"/>
  <c r="R62" i="19"/>
  <c r="R61" i="19"/>
  <c r="R60" i="19"/>
  <c r="R58" i="19"/>
  <c r="R56" i="19"/>
  <c r="R55" i="19"/>
  <c r="R54" i="19"/>
  <c r="R53" i="19"/>
  <c r="R52" i="19"/>
  <c r="R51" i="19"/>
  <c r="R50" i="19"/>
  <c r="R49" i="19"/>
  <c r="R46" i="19"/>
  <c r="R45" i="19"/>
  <c r="R44" i="19"/>
  <c r="R43" i="19"/>
  <c r="R42" i="19"/>
  <c r="R41" i="19"/>
  <c r="R40" i="19"/>
  <c r="R39" i="19"/>
  <c r="R38" i="19"/>
  <c r="R37" i="19"/>
  <c r="AH5" i="21" s="1"/>
  <c r="R36" i="19"/>
  <c r="R35" i="19"/>
  <c r="R34" i="19"/>
  <c r="R33" i="19"/>
  <c r="R32" i="19"/>
  <c r="R31" i="19"/>
  <c r="R30" i="19"/>
  <c r="R29" i="19"/>
  <c r="R28" i="19"/>
  <c r="R27" i="19"/>
  <c r="R26" i="19"/>
  <c r="R25" i="19"/>
  <c r="R24" i="19"/>
  <c r="R23" i="19"/>
  <c r="R22" i="19"/>
  <c r="R21" i="19"/>
  <c r="AH3" i="21" s="1"/>
  <c r="R19" i="19"/>
  <c r="R18" i="19"/>
  <c r="R14" i="19"/>
  <c r="R13" i="19"/>
  <c r="R6" i="19"/>
  <c r="AH7" i="21" s="1"/>
  <c r="R5" i="19"/>
  <c r="R3" i="19"/>
  <c r="AH9" i="21" s="1"/>
  <c r="AH13" i="21" l="1"/>
  <c r="F17" i="23" s="1"/>
  <c r="AH14" i="21"/>
  <c r="F18" i="23" s="1"/>
  <c r="AH15" i="21"/>
  <c r="F19" i="23" s="1"/>
  <c r="AH4" i="21"/>
  <c r="F8" i="23" s="1"/>
  <c r="AH6" i="21"/>
  <c r="AH17" i="21"/>
  <c r="F21" i="23" s="1"/>
  <c r="AH18" i="21"/>
  <c r="AH10" i="21"/>
  <c r="F14" i="23" s="1"/>
  <c r="AH11" i="21"/>
  <c r="F15" i="23" s="1"/>
  <c r="AH12" i="21"/>
  <c r="F16" i="23" s="1"/>
  <c r="R15" i="19"/>
  <c r="F12" i="23"/>
  <c r="F11" i="23"/>
  <c r="R75" i="19"/>
  <c r="R103" i="19"/>
  <c r="F20" i="23"/>
  <c r="V4" i="20"/>
  <c r="F13" i="23"/>
  <c r="F9" i="23"/>
  <c r="F7" i="23"/>
  <c r="R47" i="19"/>
  <c r="R68" i="19"/>
  <c r="R64" i="19"/>
  <c r="R90" i="19"/>
  <c r="R123" i="19"/>
  <c r="R134" i="19"/>
  <c r="AH21" i="21" l="1"/>
  <c r="F22" i="23"/>
  <c r="F10" i="23"/>
  <c r="R153" i="19"/>
  <c r="V6" i="20"/>
  <c r="V8" i="20"/>
  <c r="V10" i="20"/>
  <c r="V3" i="20"/>
  <c r="V5" i="20"/>
  <c r="V11" i="20"/>
  <c r="V7" i="20"/>
  <c r="V12" i="20"/>
  <c r="V9" i="20"/>
  <c r="D6" i="21"/>
  <c r="V15" i="20" l="1"/>
  <c r="DF3" i="21"/>
  <c r="F3" i="20"/>
  <c r="F12" i="20"/>
  <c r="F11" i="20"/>
  <c r="F10" i="20"/>
  <c r="F9" i="20"/>
  <c r="F8" i="20"/>
  <c r="F7" i="20"/>
  <c r="F6" i="20"/>
  <c r="F5" i="20"/>
  <c r="F4" i="20"/>
  <c r="DE2" i="21" l="1"/>
  <c r="Q133" i="19" l="1"/>
  <c r="Q132" i="19"/>
  <c r="Q131" i="19"/>
  <c r="Q130" i="19"/>
  <c r="Q129" i="19"/>
  <c r="Q128" i="19"/>
  <c r="Q122" i="19"/>
  <c r="Q121" i="19"/>
  <c r="Q120" i="19"/>
  <c r="Q119" i="19"/>
  <c r="Q118" i="19"/>
  <c r="Q117" i="19"/>
  <c r="Q116" i="19"/>
  <c r="Q115" i="19"/>
  <c r="Q114" i="19"/>
  <c r="Q110" i="19"/>
  <c r="Q109" i="19"/>
  <c r="Q108" i="19"/>
  <c r="Q106" i="19"/>
  <c r="Q105" i="19"/>
  <c r="Q102" i="19"/>
  <c r="Q101" i="19"/>
  <c r="Q100" i="19"/>
  <c r="Q99" i="19"/>
  <c r="Q98" i="19"/>
  <c r="Q97" i="19"/>
  <c r="Q96" i="19"/>
  <c r="Q95" i="19"/>
  <c r="Q94" i="19"/>
  <c r="Q93" i="19"/>
  <c r="Q92" i="19"/>
  <c r="Q89" i="19"/>
  <c r="Q88" i="19"/>
  <c r="Q87" i="19"/>
  <c r="Q86" i="19"/>
  <c r="Q85" i="19"/>
  <c r="AG16" i="21" s="1"/>
  <c r="Q84" i="19"/>
  <c r="Q83" i="19"/>
  <c r="Q81" i="19"/>
  <c r="Q80" i="19"/>
  <c r="Q79" i="19"/>
  <c r="Q78" i="19"/>
  <c r="Q77" i="19"/>
  <c r="Q74" i="19"/>
  <c r="Q73" i="19"/>
  <c r="Q72" i="19"/>
  <c r="Q70" i="19"/>
  <c r="Q67" i="19"/>
  <c r="Q66" i="19"/>
  <c r="Q63" i="19"/>
  <c r="Q62" i="19"/>
  <c r="Q61" i="19"/>
  <c r="Q60" i="19"/>
  <c r="Q58" i="19"/>
  <c r="Q56" i="19"/>
  <c r="Q55" i="19"/>
  <c r="Q54" i="19"/>
  <c r="Q53" i="19"/>
  <c r="Q52" i="19"/>
  <c r="Q51" i="19"/>
  <c r="Q50" i="19"/>
  <c r="Q49" i="19"/>
  <c r="Q46" i="19"/>
  <c r="Q45" i="19"/>
  <c r="Q44" i="19"/>
  <c r="Q43" i="19"/>
  <c r="Q42" i="19"/>
  <c r="Q41" i="19"/>
  <c r="Q40" i="19"/>
  <c r="Q39" i="19"/>
  <c r="Q38" i="19"/>
  <c r="Q37" i="19"/>
  <c r="AG5" i="21" s="1"/>
  <c r="Q36" i="19"/>
  <c r="Q35" i="19"/>
  <c r="Q34" i="19"/>
  <c r="Q33" i="19"/>
  <c r="Q32" i="19"/>
  <c r="Q31" i="19"/>
  <c r="Q30" i="19"/>
  <c r="Q29" i="19"/>
  <c r="Q28" i="19"/>
  <c r="Q27" i="19"/>
  <c r="Q26" i="19"/>
  <c r="Q25" i="19"/>
  <c r="Q24" i="19"/>
  <c r="Q23" i="19"/>
  <c r="Q22" i="19"/>
  <c r="Q21" i="19"/>
  <c r="AG3" i="21" s="1"/>
  <c r="Q19" i="19"/>
  <c r="Q18" i="19"/>
  <c r="Q14" i="19"/>
  <c r="Q13" i="19"/>
  <c r="Q6" i="19"/>
  <c r="AG7" i="21" s="1"/>
  <c r="Q5" i="19"/>
  <c r="Q3" i="19"/>
  <c r="AG9" i="21" s="1"/>
  <c r="AG4" i="21" l="1"/>
  <c r="E8" i="23" s="1"/>
  <c r="AG15" i="21"/>
  <c r="E19" i="23" s="1"/>
  <c r="AG6" i="21"/>
  <c r="AG18" i="21"/>
  <c r="E22" i="23" s="1"/>
  <c r="AG10" i="21"/>
  <c r="AG11" i="21"/>
  <c r="E15" i="23" s="1"/>
  <c r="AG12" i="21"/>
  <c r="E16" i="23" s="1"/>
  <c r="AG13" i="21"/>
  <c r="E17" i="23" s="1"/>
  <c r="AG17" i="21"/>
  <c r="E21" i="23" s="1"/>
  <c r="AG14" i="21"/>
  <c r="E18" i="23" s="1"/>
  <c r="E10" i="23"/>
  <c r="E7" i="23"/>
  <c r="E9" i="23"/>
  <c r="Q15" i="19"/>
  <c r="U5" i="20" s="1"/>
  <c r="E13" i="23"/>
  <c r="Q68" i="19"/>
  <c r="U9" i="20" s="1"/>
  <c r="E11" i="23"/>
  <c r="Q126" i="19"/>
  <c r="U4" i="20" s="1"/>
  <c r="E12" i="23"/>
  <c r="E20" i="23"/>
  <c r="Q90" i="19"/>
  <c r="U11" i="20" s="1"/>
  <c r="Q123" i="19"/>
  <c r="U3" i="20" s="1"/>
  <c r="Q64" i="19"/>
  <c r="U7" i="20" s="1"/>
  <c r="Q75" i="19"/>
  <c r="U10" i="20" s="1"/>
  <c r="Q103" i="19"/>
  <c r="U12" i="20" s="1"/>
  <c r="Q47" i="19"/>
  <c r="U6" i="20" s="1"/>
  <c r="Q134" i="19"/>
  <c r="P70" i="19"/>
  <c r="O70" i="19"/>
  <c r="N70" i="19"/>
  <c r="M70" i="19"/>
  <c r="L70" i="19"/>
  <c r="K70" i="19"/>
  <c r="J70" i="19"/>
  <c r="I70" i="19"/>
  <c r="H70" i="19"/>
  <c r="G70" i="19"/>
  <c r="P92" i="19"/>
  <c r="O92" i="19"/>
  <c r="N92" i="19"/>
  <c r="M92" i="19"/>
  <c r="L92" i="19"/>
  <c r="K92" i="19"/>
  <c r="J92" i="19"/>
  <c r="I92" i="19"/>
  <c r="H92" i="19"/>
  <c r="G92" i="19"/>
  <c r="P50" i="19"/>
  <c r="O50" i="19"/>
  <c r="N50" i="19"/>
  <c r="M50" i="19"/>
  <c r="L50" i="19"/>
  <c r="K50" i="19"/>
  <c r="J50" i="19"/>
  <c r="I50" i="19"/>
  <c r="H50" i="19"/>
  <c r="G50" i="19"/>
  <c r="P49" i="19"/>
  <c r="O49" i="19"/>
  <c r="N49" i="19"/>
  <c r="M49" i="19"/>
  <c r="L49" i="19"/>
  <c r="K49" i="19"/>
  <c r="J49" i="19"/>
  <c r="I49" i="19"/>
  <c r="H49" i="19"/>
  <c r="G49" i="19"/>
  <c r="P78" i="19"/>
  <c r="O78" i="19"/>
  <c r="N78" i="19"/>
  <c r="M78" i="19"/>
  <c r="L78" i="19"/>
  <c r="K78" i="19"/>
  <c r="J78" i="19"/>
  <c r="I78" i="19"/>
  <c r="H78" i="19"/>
  <c r="G78" i="19"/>
  <c r="P77" i="19"/>
  <c r="O77" i="19"/>
  <c r="N77" i="19"/>
  <c r="M77" i="19"/>
  <c r="L77" i="19"/>
  <c r="K77" i="19"/>
  <c r="J77" i="19"/>
  <c r="I77" i="19"/>
  <c r="H77" i="19"/>
  <c r="G77" i="19"/>
  <c r="AG21" i="21" l="1"/>
  <c r="E14" i="23"/>
  <c r="Q153" i="19"/>
  <c r="U8" i="20"/>
  <c r="U15" i="20" s="1"/>
  <c r="DD2" i="21"/>
  <c r="DE3" i="21" l="1"/>
  <c r="P102" i="19"/>
  <c r="O102" i="19"/>
  <c r="N102" i="19"/>
  <c r="M102" i="19"/>
  <c r="L102" i="19"/>
  <c r="K102" i="19"/>
  <c r="J102" i="19"/>
  <c r="I102" i="19"/>
  <c r="H102" i="19"/>
  <c r="G102" i="19"/>
  <c r="P101" i="19"/>
  <c r="O101" i="19"/>
  <c r="N101" i="19"/>
  <c r="M101" i="19"/>
  <c r="L101" i="19"/>
  <c r="K101" i="19"/>
  <c r="J101" i="19"/>
  <c r="I101" i="19"/>
  <c r="H101" i="19"/>
  <c r="G101" i="19"/>
  <c r="P100" i="19"/>
  <c r="O100" i="19"/>
  <c r="N100" i="19"/>
  <c r="M100" i="19"/>
  <c r="L100" i="19"/>
  <c r="K100" i="19"/>
  <c r="J100" i="19"/>
  <c r="I100" i="19"/>
  <c r="H100" i="19"/>
  <c r="G100" i="19"/>
  <c r="P99" i="19"/>
  <c r="O99" i="19"/>
  <c r="N99" i="19"/>
  <c r="M99" i="19"/>
  <c r="L99" i="19"/>
  <c r="K99" i="19"/>
  <c r="J99" i="19"/>
  <c r="I99" i="19"/>
  <c r="H99" i="19"/>
  <c r="G99" i="19"/>
  <c r="P98" i="19"/>
  <c r="O98" i="19"/>
  <c r="N98" i="19"/>
  <c r="M98" i="19"/>
  <c r="L98" i="19"/>
  <c r="K98" i="19"/>
  <c r="J98" i="19"/>
  <c r="I98" i="19"/>
  <c r="H98" i="19"/>
  <c r="G98" i="19"/>
  <c r="P97" i="19"/>
  <c r="O97" i="19"/>
  <c r="N97" i="19"/>
  <c r="M97" i="19"/>
  <c r="L97" i="19"/>
  <c r="K97" i="19"/>
  <c r="J97" i="19"/>
  <c r="I97" i="19"/>
  <c r="H97" i="19"/>
  <c r="G97" i="19"/>
  <c r="P96" i="19"/>
  <c r="O96" i="19"/>
  <c r="N96" i="19"/>
  <c r="M96" i="19"/>
  <c r="L96" i="19"/>
  <c r="K96" i="19"/>
  <c r="J96" i="19"/>
  <c r="I96" i="19"/>
  <c r="H96" i="19"/>
  <c r="G96" i="19"/>
  <c r="P95" i="19"/>
  <c r="O95" i="19"/>
  <c r="N95" i="19"/>
  <c r="M95" i="19"/>
  <c r="L95" i="19"/>
  <c r="K95" i="19"/>
  <c r="J95" i="19"/>
  <c r="I95" i="19"/>
  <c r="H95" i="19"/>
  <c r="G95" i="19"/>
  <c r="P94" i="19"/>
  <c r="O94" i="19"/>
  <c r="N94" i="19"/>
  <c r="M94" i="19"/>
  <c r="L94" i="19"/>
  <c r="K94" i="19"/>
  <c r="J94" i="19"/>
  <c r="I94" i="19"/>
  <c r="H94" i="19"/>
  <c r="G94" i="19"/>
  <c r="P93" i="19"/>
  <c r="O93" i="19"/>
  <c r="N93" i="19"/>
  <c r="M93" i="19"/>
  <c r="L93" i="19"/>
  <c r="K93" i="19"/>
  <c r="J93" i="19"/>
  <c r="I93" i="19"/>
  <c r="H93" i="19"/>
  <c r="G93" i="19"/>
  <c r="P89" i="19"/>
  <c r="O89" i="19"/>
  <c r="N89" i="19"/>
  <c r="M89" i="19"/>
  <c r="L89" i="19"/>
  <c r="K89" i="19"/>
  <c r="J89" i="19"/>
  <c r="I89" i="19"/>
  <c r="H89" i="19"/>
  <c r="G89" i="19"/>
  <c r="P88" i="19"/>
  <c r="O88" i="19"/>
  <c r="N88" i="19"/>
  <c r="M88" i="19"/>
  <c r="L88" i="19"/>
  <c r="K88" i="19"/>
  <c r="J88" i="19"/>
  <c r="I88" i="19"/>
  <c r="H88" i="19"/>
  <c r="G88" i="19"/>
  <c r="P87" i="19"/>
  <c r="O87" i="19"/>
  <c r="N87" i="19"/>
  <c r="M87" i="19"/>
  <c r="L87" i="19"/>
  <c r="K87" i="19"/>
  <c r="J87" i="19"/>
  <c r="I87" i="19"/>
  <c r="H87" i="19"/>
  <c r="G87" i="19"/>
  <c r="P86" i="19"/>
  <c r="O86" i="19"/>
  <c r="N86" i="19"/>
  <c r="M86" i="19"/>
  <c r="L86" i="19"/>
  <c r="K86" i="19"/>
  <c r="J86" i="19"/>
  <c r="I86" i="19"/>
  <c r="H86" i="19"/>
  <c r="G86" i="19"/>
  <c r="P85" i="19"/>
  <c r="AF16" i="21" s="1"/>
  <c r="O85" i="19"/>
  <c r="AE16" i="21" s="1"/>
  <c r="N85" i="19"/>
  <c r="AD16" i="21" s="1"/>
  <c r="M85" i="19"/>
  <c r="AC16" i="21" s="1"/>
  <c r="L85" i="19"/>
  <c r="AB16" i="21" s="1"/>
  <c r="K85" i="19"/>
  <c r="AA16" i="21" s="1"/>
  <c r="J85" i="19"/>
  <c r="Z16" i="21" s="1"/>
  <c r="I85" i="19"/>
  <c r="Y16" i="21" s="1"/>
  <c r="H85" i="19"/>
  <c r="X16" i="21" s="1"/>
  <c r="G85" i="19"/>
  <c r="W16" i="21" s="1"/>
  <c r="P84" i="19"/>
  <c r="O84" i="19"/>
  <c r="N84" i="19"/>
  <c r="M84" i="19"/>
  <c r="L84" i="19"/>
  <c r="K84" i="19"/>
  <c r="J84" i="19"/>
  <c r="I84" i="19"/>
  <c r="H84" i="19"/>
  <c r="G84" i="19"/>
  <c r="P83" i="19"/>
  <c r="O83" i="19"/>
  <c r="N83" i="19"/>
  <c r="M83" i="19"/>
  <c r="L83" i="19"/>
  <c r="K83" i="19"/>
  <c r="J83" i="19"/>
  <c r="I83" i="19"/>
  <c r="H83" i="19"/>
  <c r="G83" i="19"/>
  <c r="P81" i="19"/>
  <c r="O81" i="19"/>
  <c r="N81" i="19"/>
  <c r="M81" i="19"/>
  <c r="L81" i="19"/>
  <c r="K81" i="19"/>
  <c r="J81" i="19"/>
  <c r="I81" i="19"/>
  <c r="H81" i="19"/>
  <c r="G81" i="19"/>
  <c r="P80" i="19"/>
  <c r="O80" i="19"/>
  <c r="N80" i="19"/>
  <c r="M80" i="19"/>
  <c r="L80" i="19"/>
  <c r="K80" i="19"/>
  <c r="J80" i="19"/>
  <c r="I80" i="19"/>
  <c r="H80" i="19"/>
  <c r="G80" i="19"/>
  <c r="P79" i="19"/>
  <c r="O79" i="19"/>
  <c r="N79" i="19"/>
  <c r="M79" i="19"/>
  <c r="L79" i="19"/>
  <c r="K79" i="19"/>
  <c r="J79" i="19"/>
  <c r="I79" i="19"/>
  <c r="H79" i="19"/>
  <c r="G79" i="19"/>
  <c r="P74" i="19"/>
  <c r="O74" i="19"/>
  <c r="N74" i="19"/>
  <c r="M74" i="19"/>
  <c r="L74" i="19"/>
  <c r="K74" i="19"/>
  <c r="J74" i="19"/>
  <c r="I74" i="19"/>
  <c r="H74" i="19"/>
  <c r="G74" i="19"/>
  <c r="P73" i="19"/>
  <c r="O73" i="19"/>
  <c r="N73" i="19"/>
  <c r="M73" i="19"/>
  <c r="L73" i="19"/>
  <c r="K73" i="19"/>
  <c r="J73" i="19"/>
  <c r="I73" i="19"/>
  <c r="H73" i="19"/>
  <c r="G73" i="19"/>
  <c r="P72" i="19"/>
  <c r="O72" i="19"/>
  <c r="N72" i="19"/>
  <c r="M72" i="19"/>
  <c r="L72" i="19"/>
  <c r="K72" i="19"/>
  <c r="J72" i="19"/>
  <c r="I72" i="19"/>
  <c r="H72" i="19"/>
  <c r="G72" i="19"/>
  <c r="P67" i="19"/>
  <c r="O67" i="19"/>
  <c r="N67" i="19"/>
  <c r="M67" i="19"/>
  <c r="L67" i="19"/>
  <c r="K67" i="19"/>
  <c r="J67" i="19"/>
  <c r="I67" i="19"/>
  <c r="H67" i="19"/>
  <c r="G67" i="19"/>
  <c r="P66" i="19"/>
  <c r="O66" i="19"/>
  <c r="N66" i="19"/>
  <c r="M66" i="19"/>
  <c r="L66" i="19"/>
  <c r="K66" i="19"/>
  <c r="J66" i="19"/>
  <c r="I66" i="19"/>
  <c r="H66" i="19"/>
  <c r="G66" i="19"/>
  <c r="W14" i="21" s="1"/>
  <c r="P63" i="19"/>
  <c r="O63" i="19"/>
  <c r="N63" i="19"/>
  <c r="M63" i="19"/>
  <c r="L63" i="19"/>
  <c r="K63" i="19"/>
  <c r="J63" i="19"/>
  <c r="I63" i="19"/>
  <c r="H63" i="19"/>
  <c r="G63" i="19"/>
  <c r="P62" i="19"/>
  <c r="O62" i="19"/>
  <c r="N62" i="19"/>
  <c r="M62" i="19"/>
  <c r="L62" i="19"/>
  <c r="K62" i="19"/>
  <c r="J62" i="19"/>
  <c r="I62" i="19"/>
  <c r="H62" i="19"/>
  <c r="G62" i="19"/>
  <c r="P61" i="19"/>
  <c r="O61" i="19"/>
  <c r="N61" i="19"/>
  <c r="M61" i="19"/>
  <c r="L61" i="19"/>
  <c r="K61" i="19"/>
  <c r="J61" i="19"/>
  <c r="I61" i="19"/>
  <c r="H61" i="19"/>
  <c r="G61" i="19"/>
  <c r="P60" i="19"/>
  <c r="O60" i="19"/>
  <c r="N60" i="19"/>
  <c r="M60" i="19"/>
  <c r="L60" i="19"/>
  <c r="K60" i="19"/>
  <c r="J60" i="19"/>
  <c r="I60" i="19"/>
  <c r="H60" i="19"/>
  <c r="G60" i="19"/>
  <c r="P58" i="19"/>
  <c r="O58" i="19"/>
  <c r="N58" i="19"/>
  <c r="M58" i="19"/>
  <c r="L58" i="19"/>
  <c r="K58" i="19"/>
  <c r="J58" i="19"/>
  <c r="I58" i="19"/>
  <c r="H58" i="19"/>
  <c r="G58" i="19"/>
  <c r="P56" i="19"/>
  <c r="O56" i="19"/>
  <c r="N56" i="19"/>
  <c r="M56" i="19"/>
  <c r="L56" i="19"/>
  <c r="K56" i="19"/>
  <c r="J56" i="19"/>
  <c r="I56" i="19"/>
  <c r="H56" i="19"/>
  <c r="G56" i="19"/>
  <c r="P55" i="19"/>
  <c r="O55" i="19"/>
  <c r="N55" i="19"/>
  <c r="M55" i="19"/>
  <c r="L55" i="19"/>
  <c r="K55" i="19"/>
  <c r="J55" i="19"/>
  <c r="I55" i="19"/>
  <c r="H55" i="19"/>
  <c r="G55" i="19"/>
  <c r="P54" i="19"/>
  <c r="O54" i="19"/>
  <c r="N54" i="19"/>
  <c r="M54" i="19"/>
  <c r="L54" i="19"/>
  <c r="K54" i="19"/>
  <c r="J54" i="19"/>
  <c r="I54" i="19"/>
  <c r="H54" i="19"/>
  <c r="G54" i="19"/>
  <c r="P53" i="19"/>
  <c r="O53" i="19"/>
  <c r="N53" i="19"/>
  <c r="M53" i="19"/>
  <c r="L53" i="19"/>
  <c r="K53" i="19"/>
  <c r="J53" i="19"/>
  <c r="I53" i="19"/>
  <c r="H53" i="19"/>
  <c r="G53" i="19"/>
  <c r="P52" i="19"/>
  <c r="O52" i="19"/>
  <c r="N52" i="19"/>
  <c r="M52" i="19"/>
  <c r="L52" i="19"/>
  <c r="K52" i="19"/>
  <c r="J52" i="19"/>
  <c r="I52" i="19"/>
  <c r="H52" i="19"/>
  <c r="G52" i="19"/>
  <c r="P51" i="19"/>
  <c r="O51" i="19"/>
  <c r="N51" i="19"/>
  <c r="M51" i="19"/>
  <c r="AC12" i="21" s="1"/>
  <c r="L51" i="19"/>
  <c r="K51" i="19"/>
  <c r="J51" i="19"/>
  <c r="I51" i="19"/>
  <c r="Y12" i="21" s="1"/>
  <c r="H51" i="19"/>
  <c r="G51" i="19"/>
  <c r="P46" i="19"/>
  <c r="O46" i="19"/>
  <c r="N46" i="19"/>
  <c r="M46" i="19"/>
  <c r="L46" i="19"/>
  <c r="K46" i="19"/>
  <c r="J46" i="19"/>
  <c r="I46" i="19"/>
  <c r="H46" i="19"/>
  <c r="G46" i="19"/>
  <c r="P45" i="19"/>
  <c r="O45" i="19"/>
  <c r="N45" i="19"/>
  <c r="M45" i="19"/>
  <c r="L45" i="19"/>
  <c r="K45" i="19"/>
  <c r="J45" i="19"/>
  <c r="I45" i="19"/>
  <c r="H45" i="19"/>
  <c r="G45" i="19"/>
  <c r="P44" i="19"/>
  <c r="O44" i="19"/>
  <c r="N44" i="19"/>
  <c r="M44" i="19"/>
  <c r="L44" i="19"/>
  <c r="K44" i="19"/>
  <c r="J44" i="19"/>
  <c r="I44" i="19"/>
  <c r="H44" i="19"/>
  <c r="G44" i="19"/>
  <c r="P43" i="19"/>
  <c r="O43" i="19"/>
  <c r="N43" i="19"/>
  <c r="M43" i="19"/>
  <c r="L43" i="19"/>
  <c r="K43" i="19"/>
  <c r="J43" i="19"/>
  <c r="I43" i="19"/>
  <c r="H43" i="19"/>
  <c r="G43" i="19"/>
  <c r="P42" i="19"/>
  <c r="O42" i="19"/>
  <c r="N42" i="19"/>
  <c r="M42" i="19"/>
  <c r="L42" i="19"/>
  <c r="K42" i="19"/>
  <c r="J42" i="19"/>
  <c r="I42" i="19"/>
  <c r="H42" i="19"/>
  <c r="G42" i="19"/>
  <c r="P41" i="19"/>
  <c r="O41" i="19"/>
  <c r="N41" i="19"/>
  <c r="M41" i="19"/>
  <c r="L41" i="19"/>
  <c r="K41" i="19"/>
  <c r="J41" i="19"/>
  <c r="I41" i="19"/>
  <c r="H41" i="19"/>
  <c r="G41" i="19"/>
  <c r="P40" i="19"/>
  <c r="O40" i="19"/>
  <c r="N40" i="19"/>
  <c r="M40" i="19"/>
  <c r="L40" i="19"/>
  <c r="K40" i="19"/>
  <c r="J40" i="19"/>
  <c r="I40" i="19"/>
  <c r="H40" i="19"/>
  <c r="G40" i="19"/>
  <c r="P39" i="19"/>
  <c r="O39" i="19"/>
  <c r="N39" i="19"/>
  <c r="M39" i="19"/>
  <c r="L39" i="19"/>
  <c r="K39" i="19"/>
  <c r="J39" i="19"/>
  <c r="I39" i="19"/>
  <c r="H39" i="19"/>
  <c r="G39" i="19"/>
  <c r="P38" i="19"/>
  <c r="O38" i="19"/>
  <c r="AE15" i="21" s="1"/>
  <c r="N38" i="19"/>
  <c r="M38" i="19"/>
  <c r="L38" i="19"/>
  <c r="K38" i="19"/>
  <c r="AA15" i="21" s="1"/>
  <c r="J38" i="19"/>
  <c r="I38" i="19"/>
  <c r="H38" i="19"/>
  <c r="G38" i="19"/>
  <c r="W15" i="21" s="1"/>
  <c r="P37" i="19"/>
  <c r="AF5" i="21" s="1"/>
  <c r="O37" i="19"/>
  <c r="AE5" i="21" s="1"/>
  <c r="N37" i="19"/>
  <c r="AD5" i="21" s="1"/>
  <c r="M37" i="19"/>
  <c r="AC5" i="21" s="1"/>
  <c r="L37" i="19"/>
  <c r="AB5" i="21" s="1"/>
  <c r="K37" i="19"/>
  <c r="AA5" i="21" s="1"/>
  <c r="J37" i="19"/>
  <c r="Z5" i="21" s="1"/>
  <c r="I37" i="19"/>
  <c r="Y5" i="21" s="1"/>
  <c r="H37" i="19"/>
  <c r="X5" i="21" s="1"/>
  <c r="G37" i="19"/>
  <c r="W5" i="21" s="1"/>
  <c r="P36" i="19"/>
  <c r="O36" i="19"/>
  <c r="N36" i="19"/>
  <c r="M36" i="19"/>
  <c r="L36" i="19"/>
  <c r="K36" i="19"/>
  <c r="J36" i="19"/>
  <c r="I36" i="19"/>
  <c r="H36" i="19"/>
  <c r="G36" i="19"/>
  <c r="P35" i="19"/>
  <c r="O35" i="19"/>
  <c r="N35" i="19"/>
  <c r="M35" i="19"/>
  <c r="L35" i="19"/>
  <c r="K35" i="19"/>
  <c r="J35" i="19"/>
  <c r="I35" i="19"/>
  <c r="H35" i="19"/>
  <c r="G35" i="19"/>
  <c r="P34" i="19"/>
  <c r="O34" i="19"/>
  <c r="N34" i="19"/>
  <c r="M34" i="19"/>
  <c r="L34" i="19"/>
  <c r="K34" i="19"/>
  <c r="J34" i="19"/>
  <c r="I34" i="19"/>
  <c r="H34" i="19"/>
  <c r="G34" i="19"/>
  <c r="P33" i="19"/>
  <c r="O33" i="19"/>
  <c r="N33" i="19"/>
  <c r="M33" i="19"/>
  <c r="L33" i="19"/>
  <c r="K33" i="19"/>
  <c r="J33" i="19"/>
  <c r="I33" i="19"/>
  <c r="H33" i="19"/>
  <c r="G33" i="19"/>
  <c r="P32" i="19"/>
  <c r="O32" i="19"/>
  <c r="N32" i="19"/>
  <c r="M32" i="19"/>
  <c r="L32" i="19"/>
  <c r="K32" i="19"/>
  <c r="J32" i="19"/>
  <c r="I32" i="19"/>
  <c r="H32" i="19"/>
  <c r="G32" i="19"/>
  <c r="P31" i="19"/>
  <c r="O31" i="19"/>
  <c r="N31" i="19"/>
  <c r="M31" i="19"/>
  <c r="L31" i="19"/>
  <c r="K31" i="19"/>
  <c r="J31" i="19"/>
  <c r="I31" i="19"/>
  <c r="H31" i="19"/>
  <c r="G31" i="19"/>
  <c r="P30" i="19"/>
  <c r="O30" i="19"/>
  <c r="N30" i="19"/>
  <c r="M30" i="19"/>
  <c r="L30" i="19"/>
  <c r="K30" i="19"/>
  <c r="J30" i="19"/>
  <c r="I30" i="19"/>
  <c r="H30" i="19"/>
  <c r="G30" i="19"/>
  <c r="P29" i="19"/>
  <c r="O29" i="19"/>
  <c r="N29" i="19"/>
  <c r="M29" i="19"/>
  <c r="L29" i="19"/>
  <c r="K29" i="19"/>
  <c r="J29" i="19"/>
  <c r="I29" i="19"/>
  <c r="H29" i="19"/>
  <c r="G29" i="19"/>
  <c r="P28" i="19"/>
  <c r="O28" i="19"/>
  <c r="N28" i="19"/>
  <c r="M28" i="19"/>
  <c r="L28" i="19"/>
  <c r="K28" i="19"/>
  <c r="J28" i="19"/>
  <c r="I28" i="19"/>
  <c r="H28" i="19"/>
  <c r="G28" i="19"/>
  <c r="P27" i="19"/>
  <c r="O27" i="19"/>
  <c r="N27" i="19"/>
  <c r="M27" i="19"/>
  <c r="L27" i="19"/>
  <c r="K27" i="19"/>
  <c r="J27" i="19"/>
  <c r="I27" i="19"/>
  <c r="H27" i="19"/>
  <c r="G27" i="19"/>
  <c r="P26" i="19"/>
  <c r="O26" i="19"/>
  <c r="N26" i="19"/>
  <c r="M26" i="19"/>
  <c r="L26" i="19"/>
  <c r="K26" i="19"/>
  <c r="J26" i="19"/>
  <c r="I26" i="19"/>
  <c r="H26" i="19"/>
  <c r="G26" i="19"/>
  <c r="P25" i="19"/>
  <c r="O25" i="19"/>
  <c r="N25" i="19"/>
  <c r="M25" i="19"/>
  <c r="L25" i="19"/>
  <c r="K25" i="19"/>
  <c r="J25" i="19"/>
  <c r="I25" i="19"/>
  <c r="H25" i="19"/>
  <c r="G25" i="19"/>
  <c r="P24" i="19"/>
  <c r="O24" i="19"/>
  <c r="N24" i="19"/>
  <c r="M24" i="19"/>
  <c r="L24" i="19"/>
  <c r="K24" i="19"/>
  <c r="J24" i="19"/>
  <c r="I24" i="19"/>
  <c r="H24" i="19"/>
  <c r="G24" i="19"/>
  <c r="P23" i="19"/>
  <c r="O23" i="19"/>
  <c r="N23" i="19"/>
  <c r="M23" i="19"/>
  <c r="L23" i="19"/>
  <c r="K23" i="19"/>
  <c r="J23" i="19"/>
  <c r="I23" i="19"/>
  <c r="H23" i="19"/>
  <c r="G23" i="19"/>
  <c r="P22" i="19"/>
  <c r="O22" i="19"/>
  <c r="N22" i="19"/>
  <c r="M22" i="19"/>
  <c r="L22" i="19"/>
  <c r="K22" i="19"/>
  <c r="J22" i="19"/>
  <c r="I22" i="19"/>
  <c r="H22" i="19"/>
  <c r="G22" i="19"/>
  <c r="P21" i="19"/>
  <c r="AF3" i="21" s="1"/>
  <c r="O21" i="19"/>
  <c r="AE3" i="21" s="1"/>
  <c r="N21" i="19"/>
  <c r="AD3" i="21" s="1"/>
  <c r="M21" i="19"/>
  <c r="AC3" i="21" s="1"/>
  <c r="L21" i="19"/>
  <c r="AB3" i="21" s="1"/>
  <c r="K21" i="19"/>
  <c r="AA3" i="21" s="1"/>
  <c r="J21" i="19"/>
  <c r="Z3" i="21" s="1"/>
  <c r="I21" i="19"/>
  <c r="Y3" i="21" s="1"/>
  <c r="H21" i="19"/>
  <c r="X3" i="21" s="1"/>
  <c r="G21" i="19"/>
  <c r="W3" i="21" s="1"/>
  <c r="P19" i="19"/>
  <c r="O19" i="19"/>
  <c r="N19" i="19"/>
  <c r="M19" i="19"/>
  <c r="L19" i="19"/>
  <c r="K19" i="19"/>
  <c r="J19" i="19"/>
  <c r="I19" i="19"/>
  <c r="H19" i="19"/>
  <c r="G19" i="19"/>
  <c r="P18" i="19"/>
  <c r="O18" i="19"/>
  <c r="N18" i="19"/>
  <c r="M18" i="19"/>
  <c r="L18" i="19"/>
  <c r="K18" i="19"/>
  <c r="J18" i="19"/>
  <c r="I18" i="19"/>
  <c r="H18" i="19"/>
  <c r="G18" i="19"/>
  <c r="P14" i="19"/>
  <c r="O14" i="19"/>
  <c r="N14" i="19"/>
  <c r="M14" i="19"/>
  <c r="L14" i="19"/>
  <c r="K14" i="19"/>
  <c r="J14" i="19"/>
  <c r="I14" i="19"/>
  <c r="H14" i="19"/>
  <c r="G14" i="19"/>
  <c r="P13" i="19"/>
  <c r="O13" i="19"/>
  <c r="N13" i="19"/>
  <c r="M13" i="19"/>
  <c r="L13" i="19"/>
  <c r="K13" i="19"/>
  <c r="J13" i="19"/>
  <c r="I13" i="19"/>
  <c r="H13" i="19"/>
  <c r="G13" i="19"/>
  <c r="P6" i="19"/>
  <c r="AF7" i="21" s="1"/>
  <c r="O6" i="19"/>
  <c r="AE7" i="21" s="1"/>
  <c r="N6" i="19"/>
  <c r="AD7" i="21" s="1"/>
  <c r="M6" i="19"/>
  <c r="AC7" i="21" s="1"/>
  <c r="L6" i="19"/>
  <c r="AB7" i="21" s="1"/>
  <c r="K6" i="19"/>
  <c r="AA7" i="21" s="1"/>
  <c r="J6" i="19"/>
  <c r="Z7" i="21" s="1"/>
  <c r="I6" i="19"/>
  <c r="Y7" i="21" s="1"/>
  <c r="H6" i="19"/>
  <c r="X7" i="21" s="1"/>
  <c r="G6" i="19"/>
  <c r="W7" i="21" s="1"/>
  <c r="O5" i="19"/>
  <c r="N5" i="19"/>
  <c r="M5" i="19"/>
  <c r="L5" i="19"/>
  <c r="K5" i="19"/>
  <c r="J5" i="19"/>
  <c r="I5" i="19"/>
  <c r="H5" i="19"/>
  <c r="G5" i="19"/>
  <c r="P5" i="19"/>
  <c r="P133" i="19"/>
  <c r="P132" i="19"/>
  <c r="P131" i="19"/>
  <c r="P130" i="19"/>
  <c r="P129" i="19"/>
  <c r="P128" i="19"/>
  <c r="P122" i="19"/>
  <c r="P121" i="19"/>
  <c r="P120" i="19"/>
  <c r="P119" i="19"/>
  <c r="P118" i="19"/>
  <c r="P117" i="19"/>
  <c r="P116" i="19"/>
  <c r="P115" i="19"/>
  <c r="P114" i="19"/>
  <c r="P110" i="19"/>
  <c r="P109" i="19"/>
  <c r="P108" i="19"/>
  <c r="P106" i="19"/>
  <c r="P105" i="19"/>
  <c r="P3" i="19"/>
  <c r="AF9" i="21" s="1"/>
  <c r="AA14" i="21" l="1"/>
  <c r="AE14" i="21"/>
  <c r="W6" i="21"/>
  <c r="AF17" i="21"/>
  <c r="D21" i="23" s="1"/>
  <c r="X18" i="21"/>
  <c r="AB18" i="21"/>
  <c r="AA6" i="21"/>
  <c r="AE6" i="21"/>
  <c r="Y17" i="21"/>
  <c r="Y18" i="21"/>
  <c r="AC11" i="21"/>
  <c r="AB17" i="21"/>
  <c r="Y11" i="21"/>
  <c r="W18" i="21"/>
  <c r="AA18" i="21"/>
  <c r="W10" i="21"/>
  <c r="AA10" i="21"/>
  <c r="AE10" i="21"/>
  <c r="X11" i="21"/>
  <c r="AB11" i="21"/>
  <c r="AF11" i="21"/>
  <c r="Z15" i="21"/>
  <c r="AD15" i="21"/>
  <c r="X12" i="21"/>
  <c r="AB12" i="21"/>
  <c r="AF12" i="21"/>
  <c r="D16" i="23" s="1"/>
  <c r="Z14" i="21"/>
  <c r="AD14" i="21"/>
  <c r="Z6" i="21"/>
  <c r="AD6" i="21"/>
  <c r="X17" i="21"/>
  <c r="AF18" i="21"/>
  <c r="D22" i="23" s="1"/>
  <c r="AC17" i="21"/>
  <c r="AC18" i="21"/>
  <c r="X10" i="21"/>
  <c r="Y10" i="21"/>
  <c r="AC10" i="21"/>
  <c r="X15" i="21"/>
  <c r="AB15" i="21"/>
  <c r="Z12" i="21"/>
  <c r="AD12" i="21"/>
  <c r="X14" i="21"/>
  <c r="AB14" i="21"/>
  <c r="AF14" i="21"/>
  <c r="D18" i="23" s="1"/>
  <c r="X6" i="21"/>
  <c r="AB6" i="21"/>
  <c r="Z17" i="21"/>
  <c r="AD17" i="21"/>
  <c r="Z18" i="21"/>
  <c r="AD18" i="21"/>
  <c r="AB10" i="21"/>
  <c r="Y14" i="21"/>
  <c r="Y6" i="21"/>
  <c r="AC6" i="21"/>
  <c r="W17" i="21"/>
  <c r="AA17" i="21"/>
  <c r="Z11" i="21"/>
  <c r="AD11" i="21"/>
  <c r="AF15" i="21"/>
  <c r="AF6" i="21"/>
  <c r="D10" i="23" s="1"/>
  <c r="AF13" i="21"/>
  <c r="D17" i="23" s="1"/>
  <c r="AF4" i="21"/>
  <c r="D8" i="23" s="1"/>
  <c r="AF10" i="21"/>
  <c r="D14" i="23" s="1"/>
  <c r="Z10" i="21"/>
  <c r="AD10" i="21"/>
  <c r="W11" i="21"/>
  <c r="AA11" i="21"/>
  <c r="AE11" i="21"/>
  <c r="Y15" i="21"/>
  <c r="AC15" i="21"/>
  <c r="W12" i="21"/>
  <c r="AA12" i="21"/>
  <c r="AE12" i="21"/>
  <c r="AC14" i="21"/>
  <c r="AE17" i="21"/>
  <c r="AE18" i="21"/>
  <c r="G75" i="19"/>
  <c r="O75" i="19"/>
  <c r="I64" i="19"/>
  <c r="H64" i="19"/>
  <c r="P64" i="19"/>
  <c r="N75" i="19"/>
  <c r="L103" i="19"/>
  <c r="I75" i="19"/>
  <c r="M103" i="19"/>
  <c r="H75" i="19"/>
  <c r="P75" i="19"/>
  <c r="J75" i="19"/>
  <c r="K75" i="19"/>
  <c r="L75" i="19"/>
  <c r="M75" i="19"/>
  <c r="J64" i="19"/>
  <c r="K64" i="19"/>
  <c r="L64" i="19"/>
  <c r="H103" i="19"/>
  <c r="P103" i="19"/>
  <c r="M64" i="19"/>
  <c r="N64" i="19"/>
  <c r="J103" i="19"/>
  <c r="G64" i="19"/>
  <c r="O64" i="19"/>
  <c r="N103" i="19"/>
  <c r="G103" i="19"/>
  <c r="O103" i="19"/>
  <c r="I103" i="19"/>
  <c r="K103" i="19"/>
  <c r="I90" i="19"/>
  <c r="J90" i="19"/>
  <c r="K90" i="19"/>
  <c r="L90" i="19"/>
  <c r="M90" i="19"/>
  <c r="N90" i="19"/>
  <c r="G90" i="19"/>
  <c r="O90" i="19"/>
  <c r="H90" i="19"/>
  <c r="P90" i="19"/>
  <c r="D7" i="23"/>
  <c r="D13" i="23"/>
  <c r="D20" i="23"/>
  <c r="P126" i="19"/>
  <c r="D11" i="23"/>
  <c r="D12" i="23"/>
  <c r="P68" i="19"/>
  <c r="P47" i="19"/>
  <c r="P134" i="19"/>
  <c r="P123" i="19"/>
  <c r="P15" i="19"/>
  <c r="DC2" i="21"/>
  <c r="AF21" i="21" l="1"/>
  <c r="N6" i="22"/>
  <c r="D19" i="23"/>
  <c r="N7" i="22"/>
  <c r="D15" i="23"/>
  <c r="N5" i="22"/>
  <c r="D9" i="23"/>
  <c r="N4" i="22"/>
  <c r="P153" i="19"/>
  <c r="T3" i="20"/>
  <c r="T8" i="20"/>
  <c r="T6" i="20"/>
  <c r="T4" i="20"/>
  <c r="T9" i="20"/>
  <c r="T12" i="20"/>
  <c r="T7" i="20"/>
  <c r="T10" i="20"/>
  <c r="T11" i="20"/>
  <c r="T5" i="20"/>
  <c r="N8" i="22" l="1"/>
  <c r="T15" i="20"/>
  <c r="DD3" i="21"/>
  <c r="CC2" i="21"/>
  <c r="CD2" i="21"/>
  <c r="CE2" i="21"/>
  <c r="CF2" i="21"/>
  <c r="CG2" i="21"/>
  <c r="CH2" i="21"/>
  <c r="CI2" i="21"/>
  <c r="CJ2" i="21"/>
  <c r="CK2" i="21"/>
  <c r="CL2" i="21"/>
  <c r="CM2" i="21"/>
  <c r="CN2" i="21"/>
  <c r="CO2" i="21"/>
  <c r="CP2" i="21"/>
  <c r="CQ2" i="21"/>
  <c r="CR2" i="21"/>
  <c r="CS2" i="21"/>
  <c r="CT2" i="21"/>
  <c r="CU2" i="21"/>
  <c r="CV2" i="21"/>
  <c r="CW2" i="21"/>
  <c r="CX2" i="21"/>
  <c r="CY2" i="21"/>
  <c r="CZ2" i="21"/>
  <c r="DA2" i="21"/>
  <c r="DB2" i="21"/>
  <c r="D3" i="21"/>
  <c r="CC4" i="21"/>
  <c r="CD4" i="21"/>
  <c r="CE4" i="21"/>
  <c r="CF4" i="21"/>
  <c r="CG4" i="21"/>
  <c r="CH4" i="21"/>
  <c r="CI4" i="21"/>
  <c r="CJ4" i="21"/>
  <c r="CK4" i="21"/>
  <c r="CL4" i="21"/>
  <c r="CM4" i="21"/>
  <c r="CN4" i="21"/>
  <c r="CO4" i="21"/>
  <c r="CP4" i="21"/>
  <c r="CQ4" i="21"/>
  <c r="CR4" i="21"/>
  <c r="CS4" i="21"/>
  <c r="CT4" i="21"/>
  <c r="D5" i="21"/>
  <c r="D7" i="21"/>
  <c r="D10" i="21"/>
  <c r="D11" i="21"/>
  <c r="D12" i="21"/>
  <c r="D14" i="21"/>
  <c r="D15" i="21"/>
  <c r="D16" i="21"/>
  <c r="D17" i="21"/>
  <c r="D18" i="21"/>
  <c r="CC3" i="21"/>
  <c r="CD3" i="21"/>
  <c r="CE3" i="21"/>
  <c r="CF3" i="21"/>
  <c r="CG3" i="21"/>
  <c r="CH3" i="21"/>
  <c r="CI3" i="21"/>
  <c r="CJ3" i="21"/>
  <c r="CK3" i="21"/>
  <c r="CL3" i="21"/>
  <c r="CM3" i="21"/>
  <c r="CN3" i="21"/>
  <c r="CO3" i="21"/>
  <c r="CP3" i="21"/>
  <c r="CQ3" i="21"/>
  <c r="CR3" i="21"/>
  <c r="CS3" i="21"/>
  <c r="CT3" i="21"/>
  <c r="D21" i="21" l="1"/>
  <c r="O133" i="19"/>
  <c r="O132" i="19"/>
  <c r="O131" i="19"/>
  <c r="O130" i="19"/>
  <c r="O129" i="19"/>
  <c r="O128" i="19"/>
  <c r="O122" i="19"/>
  <c r="O121" i="19"/>
  <c r="O120" i="19"/>
  <c r="O119" i="19"/>
  <c r="O118" i="19"/>
  <c r="O117" i="19"/>
  <c r="O116" i="19"/>
  <c r="O115" i="19"/>
  <c r="O114" i="19"/>
  <c r="O110" i="19"/>
  <c r="O109" i="19"/>
  <c r="O108" i="19"/>
  <c r="O106" i="19"/>
  <c r="O105" i="19"/>
  <c r="O3" i="19"/>
  <c r="AE9" i="21" s="1"/>
  <c r="BS22" i="21" l="1"/>
  <c r="EQ4" i="21" s="1"/>
  <c r="BT22" i="21"/>
  <c r="BS26" i="21"/>
  <c r="BQ22" i="21"/>
  <c r="BQ26" i="21" s="1"/>
  <c r="BR22" i="21"/>
  <c r="BO22" i="21"/>
  <c r="EM4" i="21" s="1"/>
  <c r="BP22" i="21"/>
  <c r="BM22" i="21"/>
  <c r="EK4" i="21" s="1"/>
  <c r="BN22" i="21"/>
  <c r="AE13" i="21"/>
  <c r="C17" i="23" s="1"/>
  <c r="AE4" i="21"/>
  <c r="BL22" i="21"/>
  <c r="AK22" i="21"/>
  <c r="AK26" i="21" s="1"/>
  <c r="AO22" i="21"/>
  <c r="AO26" i="21" s="1"/>
  <c r="AS22" i="21"/>
  <c r="AS26" i="21" s="1"/>
  <c r="AW22" i="21"/>
  <c r="AW26" i="21" s="1"/>
  <c r="AU22" i="21"/>
  <c r="AU26" i="21" s="1"/>
  <c r="AT22" i="21"/>
  <c r="AT26" i="21" s="1"/>
  <c r="AL22" i="21"/>
  <c r="AL26" i="21" s="1"/>
  <c r="AQ22" i="21"/>
  <c r="AQ26" i="21" s="1"/>
  <c r="AF22" i="21"/>
  <c r="AF26" i="21" s="1"/>
  <c r="AN22" i="21"/>
  <c r="AN26" i="21" s="1"/>
  <c r="AG22" i="21"/>
  <c r="AG26" i="21" s="1"/>
  <c r="AZ22" i="21"/>
  <c r="AZ26" i="21" s="1"/>
  <c r="AY22" i="21"/>
  <c r="AY26" i="21" s="1"/>
  <c r="AI22" i="21"/>
  <c r="AI26" i="21" s="1"/>
  <c r="AH22" i="21"/>
  <c r="AH26" i="21" s="1"/>
  <c r="AX22" i="21"/>
  <c r="AX26" i="21" s="1"/>
  <c r="AP22" i="21"/>
  <c r="AP26" i="21" s="1"/>
  <c r="AM22" i="21"/>
  <c r="AM26" i="21" s="1"/>
  <c r="AR22" i="21"/>
  <c r="AR26" i="21" s="1"/>
  <c r="AV22" i="21"/>
  <c r="AV26" i="21" s="1"/>
  <c r="AJ22" i="21"/>
  <c r="AJ26" i="21" s="1"/>
  <c r="BJ22" i="21"/>
  <c r="BJ26" i="21" s="1"/>
  <c r="BK22" i="21"/>
  <c r="BH22" i="21"/>
  <c r="EF4" i="21" s="1"/>
  <c r="BI22" i="21"/>
  <c r="BF22" i="21"/>
  <c r="ED4" i="21" s="1"/>
  <c r="BG22" i="21"/>
  <c r="BD22" i="21"/>
  <c r="EB4" i="21" s="1"/>
  <c r="BE22" i="21"/>
  <c r="BB22" i="21"/>
  <c r="DZ4" i="21" s="1"/>
  <c r="BC22" i="21"/>
  <c r="DX4" i="21"/>
  <c r="BA22" i="21"/>
  <c r="O15" i="19"/>
  <c r="C13" i="23"/>
  <c r="O126" i="19"/>
  <c r="S4" i="20" s="1"/>
  <c r="C12" i="23"/>
  <c r="C16" i="23"/>
  <c r="C10" i="23"/>
  <c r="C20" i="23"/>
  <c r="C7" i="23"/>
  <c r="C11" i="23"/>
  <c r="C22" i="23"/>
  <c r="C14" i="23"/>
  <c r="C21" i="23"/>
  <c r="C18" i="23"/>
  <c r="O123" i="19"/>
  <c r="O47" i="19"/>
  <c r="O68" i="19"/>
  <c r="O134" i="19"/>
  <c r="BX22" i="21" l="1"/>
  <c r="BW22" i="21"/>
  <c r="ER4" i="21"/>
  <c r="BT26" i="21"/>
  <c r="EO4" i="21"/>
  <c r="DT4" i="21"/>
  <c r="EP4" i="21"/>
  <c r="BR26" i="21"/>
  <c r="BO26" i="21"/>
  <c r="EN4" i="21"/>
  <c r="BP26" i="21"/>
  <c r="BM26" i="21"/>
  <c r="BN26" i="21"/>
  <c r="EL4" i="21"/>
  <c r="AE21" i="21"/>
  <c r="AE22" i="21" s="1"/>
  <c r="AE26" i="21" s="1"/>
  <c r="EJ4" i="21"/>
  <c r="C8" i="23"/>
  <c r="BL26" i="21"/>
  <c r="DV4" i="21"/>
  <c r="EH4" i="21"/>
  <c r="EI4" i="21"/>
  <c r="BK26" i="21"/>
  <c r="BH26" i="21"/>
  <c r="EG4" i="21"/>
  <c r="BI26" i="21"/>
  <c r="DO4" i="21"/>
  <c r="DN4" i="21"/>
  <c r="BF26" i="21"/>
  <c r="O153" i="19"/>
  <c r="DL4" i="21"/>
  <c r="BG26" i="21"/>
  <c r="EE4" i="21"/>
  <c r="BD26" i="21"/>
  <c r="BB26" i="21"/>
  <c r="EC4" i="21"/>
  <c r="BE26" i="21"/>
  <c r="EA4" i="21"/>
  <c r="BC26" i="21"/>
  <c r="DY4" i="21"/>
  <c r="BA26" i="21"/>
  <c r="DW4" i="21"/>
  <c r="DD4" i="21"/>
  <c r="DM4" i="21"/>
  <c r="DG4" i="21"/>
  <c r="DE4" i="21"/>
  <c r="DF4" i="21"/>
  <c r="DU4" i="21"/>
  <c r="DK4" i="21"/>
  <c r="DS4" i="21"/>
  <c r="DJ4" i="21"/>
  <c r="DR4" i="21"/>
  <c r="M6" i="22"/>
  <c r="C19" i="23"/>
  <c r="M5" i="22"/>
  <c r="C9" i="23"/>
  <c r="M4" i="22"/>
  <c r="M7" i="22"/>
  <c r="C15" i="23"/>
  <c r="DI4" i="21"/>
  <c r="DP4" i="21"/>
  <c r="DH4" i="21"/>
  <c r="DQ4" i="21"/>
  <c r="S11" i="20"/>
  <c r="S6" i="20"/>
  <c r="S7" i="20"/>
  <c r="S3" i="20"/>
  <c r="S10" i="20"/>
  <c r="S8" i="20"/>
  <c r="S5" i="20"/>
  <c r="S12" i="20"/>
  <c r="S9" i="20"/>
  <c r="BX26" i="21" l="1"/>
  <c r="BW26" i="21"/>
  <c r="M8" i="22"/>
  <c r="S15" i="20"/>
  <c r="DC3" i="21"/>
  <c r="DC4" i="21"/>
  <c r="N133" i="19"/>
  <c r="N132" i="19"/>
  <c r="N131" i="19"/>
  <c r="N130" i="19"/>
  <c r="N129" i="19"/>
  <c r="N128" i="19"/>
  <c r="N125" i="19"/>
  <c r="AD8" i="21" s="1"/>
  <c r="N122" i="19"/>
  <c r="N121" i="19"/>
  <c r="N120" i="19"/>
  <c r="N119" i="19"/>
  <c r="N118" i="19"/>
  <c r="N117" i="19"/>
  <c r="N116" i="19"/>
  <c r="N115" i="19"/>
  <c r="N114" i="19"/>
  <c r="N110" i="19"/>
  <c r="N109" i="19"/>
  <c r="N108" i="19"/>
  <c r="N106" i="19"/>
  <c r="N105" i="19"/>
  <c r="N3" i="19"/>
  <c r="AD9" i="21" s="1"/>
  <c r="AD13" i="21" l="1"/>
  <c r="AD4" i="21"/>
  <c r="L4" i="22"/>
  <c r="L5" i="22"/>
  <c r="N15" i="19"/>
  <c r="N126" i="19"/>
  <c r="N68" i="19"/>
  <c r="N123" i="19"/>
  <c r="N134" i="19"/>
  <c r="N47" i="19"/>
  <c r="AD21" i="21" l="1"/>
  <c r="AD22" i="21" s="1"/>
  <c r="N153" i="19"/>
  <c r="L7" i="22"/>
  <c r="L6" i="22"/>
  <c r="R3" i="20"/>
  <c r="R12" i="20"/>
  <c r="R9" i="20"/>
  <c r="R10" i="20"/>
  <c r="R4" i="20"/>
  <c r="R11" i="20"/>
  <c r="R7" i="20"/>
  <c r="R6" i="20"/>
  <c r="R8" i="20"/>
  <c r="M3" i="19"/>
  <c r="AC9" i="21" s="1"/>
  <c r="L3" i="19"/>
  <c r="AB9" i="21" s="1"/>
  <c r="K3" i="19"/>
  <c r="AA9" i="21" s="1"/>
  <c r="J3" i="19"/>
  <c r="Z9" i="21" s="1"/>
  <c r="I3" i="19"/>
  <c r="Y9" i="21" s="1"/>
  <c r="H3" i="19"/>
  <c r="X9" i="21" s="1"/>
  <c r="G3" i="19"/>
  <c r="W9" i="21" s="1"/>
  <c r="M133" i="19"/>
  <c r="L133" i="19"/>
  <c r="K133" i="19"/>
  <c r="J133" i="19"/>
  <c r="I133" i="19"/>
  <c r="H133" i="19"/>
  <c r="G133" i="19"/>
  <c r="M132" i="19"/>
  <c r="L132" i="19"/>
  <c r="K132" i="19"/>
  <c r="J132" i="19"/>
  <c r="I132" i="19"/>
  <c r="H132" i="19"/>
  <c r="G132" i="19"/>
  <c r="M131" i="19"/>
  <c r="L131" i="19"/>
  <c r="K131" i="19"/>
  <c r="J131" i="19"/>
  <c r="I131" i="19"/>
  <c r="H131" i="19"/>
  <c r="G131" i="19"/>
  <c r="M130" i="19"/>
  <c r="L130" i="19"/>
  <c r="K130" i="19"/>
  <c r="J130" i="19"/>
  <c r="I130" i="19"/>
  <c r="H130" i="19"/>
  <c r="G130" i="19"/>
  <c r="M129" i="19"/>
  <c r="L129" i="19"/>
  <c r="K129" i="19"/>
  <c r="J129" i="19"/>
  <c r="I129" i="19"/>
  <c r="H129" i="19"/>
  <c r="G129" i="19"/>
  <c r="M128" i="19"/>
  <c r="L128" i="19"/>
  <c r="K128" i="19"/>
  <c r="J128" i="19"/>
  <c r="I128" i="19"/>
  <c r="H128" i="19"/>
  <c r="G128" i="19"/>
  <c r="M125" i="19"/>
  <c r="AC8" i="21" s="1"/>
  <c r="L125" i="19"/>
  <c r="AB8" i="21" s="1"/>
  <c r="K125" i="19"/>
  <c r="AA8" i="21" s="1"/>
  <c r="J125" i="19"/>
  <c r="Z8" i="21" s="1"/>
  <c r="I125" i="19"/>
  <c r="Y8" i="21" s="1"/>
  <c r="H125" i="19"/>
  <c r="X8" i="21" s="1"/>
  <c r="G125" i="19"/>
  <c r="W8" i="21" s="1"/>
  <c r="M122" i="19"/>
  <c r="L122" i="19"/>
  <c r="K122" i="19"/>
  <c r="J122" i="19"/>
  <c r="I122" i="19"/>
  <c r="H122" i="19"/>
  <c r="G122" i="19"/>
  <c r="M121" i="19"/>
  <c r="L121" i="19"/>
  <c r="K121" i="19"/>
  <c r="J121" i="19"/>
  <c r="I121" i="19"/>
  <c r="H121" i="19"/>
  <c r="G121" i="19"/>
  <c r="M120" i="19"/>
  <c r="L120" i="19"/>
  <c r="K120" i="19"/>
  <c r="J120" i="19"/>
  <c r="I120" i="19"/>
  <c r="H120" i="19"/>
  <c r="G120" i="19"/>
  <c r="M119" i="19"/>
  <c r="L119" i="19"/>
  <c r="K119" i="19"/>
  <c r="J119" i="19"/>
  <c r="I119" i="19"/>
  <c r="H119" i="19"/>
  <c r="G119" i="19"/>
  <c r="M118" i="19"/>
  <c r="L118" i="19"/>
  <c r="K118" i="19"/>
  <c r="J118" i="19"/>
  <c r="I118" i="19"/>
  <c r="H118" i="19"/>
  <c r="G118" i="19"/>
  <c r="M117" i="19"/>
  <c r="L117" i="19"/>
  <c r="K117" i="19"/>
  <c r="J117" i="19"/>
  <c r="I117" i="19"/>
  <c r="H117" i="19"/>
  <c r="G117" i="19"/>
  <c r="M116" i="19"/>
  <c r="L116" i="19"/>
  <c r="K116" i="19"/>
  <c r="J116" i="19"/>
  <c r="I116" i="19"/>
  <c r="H116" i="19"/>
  <c r="G116" i="19"/>
  <c r="M115" i="19"/>
  <c r="L115" i="19"/>
  <c r="K115" i="19"/>
  <c r="J115" i="19"/>
  <c r="I115" i="19"/>
  <c r="H115" i="19"/>
  <c r="G115" i="19"/>
  <c r="M114" i="19"/>
  <c r="L114" i="19"/>
  <c r="K114" i="19"/>
  <c r="J114" i="19"/>
  <c r="I114" i="19"/>
  <c r="H114" i="19"/>
  <c r="G114" i="19"/>
  <c r="M110" i="19"/>
  <c r="L110" i="19"/>
  <c r="K110" i="19"/>
  <c r="J110" i="19"/>
  <c r="I110" i="19"/>
  <c r="H110" i="19"/>
  <c r="G110" i="19"/>
  <c r="M109" i="19"/>
  <c r="L109" i="19"/>
  <c r="K109" i="19"/>
  <c r="J109" i="19"/>
  <c r="I109" i="19"/>
  <c r="H109" i="19"/>
  <c r="G109" i="19"/>
  <c r="M108" i="19"/>
  <c r="L108" i="19"/>
  <c r="K108" i="19"/>
  <c r="J108" i="19"/>
  <c r="I108" i="19"/>
  <c r="H108" i="19"/>
  <c r="G108" i="19"/>
  <c r="M106" i="19"/>
  <c r="L106" i="19"/>
  <c r="K106" i="19"/>
  <c r="J106" i="19"/>
  <c r="I106" i="19"/>
  <c r="H106" i="19"/>
  <c r="G106" i="19"/>
  <c r="M105" i="19"/>
  <c r="L105" i="19"/>
  <c r="K105" i="19"/>
  <c r="J105" i="19"/>
  <c r="I105" i="19"/>
  <c r="H105" i="19"/>
  <c r="G105" i="19"/>
  <c r="D5" i="22"/>
  <c r="Z4" i="21" l="1"/>
  <c r="Y13" i="21"/>
  <c r="AC13" i="21"/>
  <c r="Z13" i="21"/>
  <c r="W13" i="21"/>
  <c r="AA13" i="21"/>
  <c r="X4" i="21"/>
  <c r="AA4" i="21"/>
  <c r="W4" i="21"/>
  <c r="Y4" i="21"/>
  <c r="Y21" i="21" s="1"/>
  <c r="Y22" i="21" s="1"/>
  <c r="AC4" i="21"/>
  <c r="X13" i="21"/>
  <c r="AB4" i="21"/>
  <c r="AB13" i="21"/>
  <c r="E5" i="22"/>
  <c r="H5" i="22"/>
  <c r="F5" i="22"/>
  <c r="L8" i="22"/>
  <c r="J5" i="22"/>
  <c r="K5" i="22"/>
  <c r="I5" i="22"/>
  <c r="G5" i="22"/>
  <c r="K126" i="19"/>
  <c r="O4" i="20" s="1"/>
  <c r="D6" i="22"/>
  <c r="I126" i="19"/>
  <c r="M4" i="20" s="1"/>
  <c r="J126" i="19"/>
  <c r="N4" i="20" s="1"/>
  <c r="D7" i="22"/>
  <c r="L126" i="19"/>
  <c r="P4" i="20" s="1"/>
  <c r="M126" i="19"/>
  <c r="Q4" i="20" s="1"/>
  <c r="F6" i="22"/>
  <c r="G126" i="19"/>
  <c r="K4" i="20" s="1"/>
  <c r="H126" i="19"/>
  <c r="L4" i="20" s="1"/>
  <c r="DB3" i="21"/>
  <c r="DB4" i="21"/>
  <c r="L15" i="19"/>
  <c r="M15" i="19"/>
  <c r="G15" i="19"/>
  <c r="H15" i="19"/>
  <c r="I15" i="19"/>
  <c r="J15" i="19"/>
  <c r="K15" i="19"/>
  <c r="G68" i="19"/>
  <c r="K9" i="20" s="1"/>
  <c r="I68" i="19"/>
  <c r="M9" i="20" s="1"/>
  <c r="H47" i="19"/>
  <c r="L6" i="20" s="1"/>
  <c r="J68" i="19"/>
  <c r="N9" i="20" s="1"/>
  <c r="P7" i="20"/>
  <c r="K68" i="19"/>
  <c r="O9" i="20" s="1"/>
  <c r="Q10" i="20"/>
  <c r="H68" i="19"/>
  <c r="L9" i="20" s="1"/>
  <c r="K7" i="20"/>
  <c r="L7" i="20"/>
  <c r="M7" i="20"/>
  <c r="N7" i="20"/>
  <c r="M68" i="19"/>
  <c r="Q9" i="20" s="1"/>
  <c r="G47" i="19"/>
  <c r="K6" i="20" s="1"/>
  <c r="I47" i="19"/>
  <c r="M6" i="20" s="1"/>
  <c r="J47" i="19"/>
  <c r="N6" i="20" s="1"/>
  <c r="K47" i="19"/>
  <c r="O6" i="20" s="1"/>
  <c r="L47" i="19"/>
  <c r="P6" i="20" s="1"/>
  <c r="Q7" i="20"/>
  <c r="O7" i="20"/>
  <c r="M47" i="19"/>
  <c r="Q6" i="20" s="1"/>
  <c r="L10" i="20"/>
  <c r="G134" i="19"/>
  <c r="H134" i="19"/>
  <c r="L68" i="19"/>
  <c r="P9" i="20" s="1"/>
  <c r="M10" i="20"/>
  <c r="O10" i="20"/>
  <c r="P10" i="20"/>
  <c r="N10" i="20"/>
  <c r="K10" i="20"/>
  <c r="N11" i="20"/>
  <c r="O11" i="20"/>
  <c r="Q12" i="20"/>
  <c r="H123" i="19"/>
  <c r="L3" i="20" s="1"/>
  <c r="P11" i="20"/>
  <c r="Q11" i="20"/>
  <c r="K11" i="20"/>
  <c r="L11" i="20"/>
  <c r="M11" i="20"/>
  <c r="K12" i="20"/>
  <c r="L12" i="20"/>
  <c r="M12" i="20"/>
  <c r="N12" i="20"/>
  <c r="O12" i="20"/>
  <c r="P12" i="20"/>
  <c r="I123" i="19"/>
  <c r="M3" i="20" s="1"/>
  <c r="G123" i="19"/>
  <c r="K3" i="20" s="1"/>
  <c r="J123" i="19"/>
  <c r="N3" i="20" s="1"/>
  <c r="K123" i="19"/>
  <c r="O3" i="20" s="1"/>
  <c r="L123" i="19"/>
  <c r="P3" i="20" s="1"/>
  <c r="M123" i="19"/>
  <c r="Q3" i="20" s="1"/>
  <c r="I134" i="19"/>
  <c r="J134" i="19"/>
  <c r="K134" i="19"/>
  <c r="L134" i="19"/>
  <c r="M134" i="19"/>
  <c r="AC21" i="21" l="1"/>
  <c r="AC22" i="21" s="1"/>
  <c r="AA21" i="21"/>
  <c r="AA22" i="21" s="1"/>
  <c r="Z21" i="21"/>
  <c r="Z22" i="21" s="1"/>
  <c r="X21" i="21"/>
  <c r="X22" i="21" s="1"/>
  <c r="W21" i="21"/>
  <c r="W22" i="21" s="1"/>
  <c r="AB21" i="21"/>
  <c r="AB22" i="21" s="1"/>
  <c r="L153" i="19"/>
  <c r="D4" i="22"/>
  <c r="D8" i="22" s="1"/>
  <c r="M153" i="19"/>
  <c r="H153" i="19"/>
  <c r="K153" i="19"/>
  <c r="J153" i="19"/>
  <c r="G153" i="19"/>
  <c r="I153" i="19"/>
  <c r="E7" i="22"/>
  <c r="F7" i="22"/>
  <c r="I4" i="22"/>
  <c r="G7" i="22"/>
  <c r="H7" i="22"/>
  <c r="G4" i="22"/>
  <c r="J6" i="22"/>
  <c r="K6" i="22"/>
  <c r="H6" i="22"/>
  <c r="I7" i="22"/>
  <c r="H4" i="22"/>
  <c r="E4" i="22"/>
  <c r="I6" i="22"/>
  <c r="J4" i="22"/>
  <c r="K4" i="22"/>
  <c r="F4" i="22"/>
  <c r="J7" i="22"/>
  <c r="K7" i="22"/>
  <c r="E6" i="22"/>
  <c r="G6" i="22"/>
  <c r="Q8" i="20"/>
  <c r="L8" i="20"/>
  <c r="P8" i="20"/>
  <c r="K8" i="20"/>
  <c r="O8" i="20"/>
  <c r="N8" i="20"/>
  <c r="M8" i="20"/>
  <c r="CU3" i="21" l="1"/>
  <c r="F8" i="22"/>
  <c r="G8" i="22"/>
  <c r="J8" i="22"/>
  <c r="H8" i="22"/>
  <c r="I8" i="22"/>
  <c r="K8" i="22"/>
  <c r="E8" i="22"/>
  <c r="CU4" i="21"/>
  <c r="CV3" i="21"/>
  <c r="CV4" i="21"/>
  <c r="CX3" i="21"/>
  <c r="CX4" i="21"/>
  <c r="CW3" i="21"/>
  <c r="CW4" i="21"/>
  <c r="DA3" i="21"/>
  <c r="DA4" i="21"/>
  <c r="CY3" i="21"/>
  <c r="CY4" i="21"/>
  <c r="CZ3" i="21"/>
  <c r="CZ4" i="2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C3" i="10" l="1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2" i="10"/>
  <c r="C641" i="10" l="1"/>
  <c r="B641" i="10"/>
  <c r="C640" i="10"/>
  <c r="B640" i="10"/>
  <c r="C639" i="10"/>
  <c r="B639" i="10"/>
  <c r="C638" i="10"/>
  <c r="B638" i="10"/>
  <c r="C637" i="10"/>
  <c r="B637" i="10"/>
  <c r="C636" i="10"/>
  <c r="B636" i="10"/>
  <c r="C635" i="10"/>
  <c r="B635" i="10"/>
  <c r="C634" i="10"/>
  <c r="B634" i="10"/>
  <c r="C633" i="10"/>
  <c r="B633" i="10"/>
  <c r="C632" i="10"/>
  <c r="B632" i="10"/>
  <c r="C631" i="10"/>
  <c r="B631" i="10"/>
  <c r="C630" i="10"/>
  <c r="B630" i="10"/>
  <c r="C629" i="10"/>
  <c r="B629" i="10"/>
  <c r="C628" i="10"/>
  <c r="B628" i="10"/>
  <c r="C627" i="10"/>
  <c r="B627" i="10"/>
  <c r="C626" i="10"/>
  <c r="B626" i="10"/>
  <c r="C625" i="10"/>
  <c r="B625" i="10"/>
  <c r="C624" i="10"/>
  <c r="B624" i="10"/>
  <c r="C623" i="10"/>
  <c r="B623" i="10"/>
  <c r="C622" i="10"/>
  <c r="B622" i="10"/>
  <c r="C621" i="10"/>
  <c r="B621" i="10"/>
  <c r="C620" i="10"/>
  <c r="B620" i="10"/>
  <c r="C619" i="10"/>
  <c r="B619" i="10"/>
  <c r="C618" i="10"/>
  <c r="B618" i="10"/>
  <c r="C617" i="10"/>
  <c r="B617" i="10"/>
  <c r="C616" i="10"/>
  <c r="B616" i="10"/>
  <c r="C615" i="10"/>
  <c r="B615" i="10"/>
  <c r="C614" i="10"/>
  <c r="B614" i="10"/>
  <c r="C613" i="10"/>
  <c r="B613" i="10"/>
  <c r="C612" i="10"/>
  <c r="B612" i="10"/>
  <c r="C611" i="10"/>
  <c r="B611" i="10"/>
  <c r="C610" i="10"/>
  <c r="B610" i="10"/>
  <c r="C609" i="10"/>
  <c r="B609" i="10"/>
  <c r="C608" i="10"/>
  <c r="B608" i="10"/>
  <c r="C607" i="10"/>
  <c r="B607" i="10"/>
  <c r="C606" i="10"/>
  <c r="B606" i="10"/>
  <c r="C605" i="10"/>
  <c r="B605" i="10"/>
  <c r="C604" i="10"/>
  <c r="B604" i="10"/>
  <c r="C603" i="10"/>
  <c r="B603" i="10"/>
  <c r="C602" i="10"/>
  <c r="B602" i="10"/>
  <c r="C601" i="10"/>
  <c r="B601" i="10"/>
  <c r="C600" i="10"/>
  <c r="B600" i="10"/>
  <c r="C599" i="10"/>
  <c r="B599" i="10"/>
  <c r="C598" i="10"/>
  <c r="B598" i="10"/>
  <c r="C597" i="10"/>
  <c r="B597" i="10"/>
  <c r="C596" i="10"/>
  <c r="B596" i="10"/>
  <c r="C595" i="10"/>
  <c r="B595" i="10"/>
  <c r="C594" i="10"/>
  <c r="B594" i="10"/>
  <c r="C593" i="10"/>
  <c r="B593" i="10"/>
  <c r="C592" i="10"/>
  <c r="B592" i="10"/>
  <c r="C591" i="10"/>
  <c r="B591" i="10"/>
  <c r="C590" i="10"/>
  <c r="B590" i="10"/>
  <c r="C589" i="10"/>
  <c r="B589" i="10"/>
  <c r="C588" i="10"/>
  <c r="B588" i="10"/>
  <c r="C587" i="10"/>
  <c r="B587" i="10"/>
  <c r="C586" i="10"/>
  <c r="B586" i="10"/>
  <c r="C585" i="10"/>
  <c r="B585" i="10"/>
  <c r="C584" i="10"/>
  <c r="B584" i="10"/>
  <c r="C583" i="10"/>
  <c r="B583" i="10"/>
  <c r="C582" i="10"/>
  <c r="B582" i="10"/>
  <c r="C581" i="10"/>
  <c r="B581" i="10"/>
  <c r="C580" i="10"/>
  <c r="B580" i="10"/>
  <c r="C579" i="10"/>
  <c r="B579" i="10"/>
  <c r="C578" i="10"/>
  <c r="B578" i="10"/>
  <c r="C577" i="10"/>
  <c r="B577" i="10"/>
  <c r="C576" i="10"/>
  <c r="B576" i="10"/>
  <c r="C575" i="10"/>
  <c r="B575" i="10"/>
  <c r="C574" i="10"/>
  <c r="B574" i="10"/>
  <c r="C573" i="10"/>
  <c r="B573" i="10"/>
  <c r="C572" i="10"/>
  <c r="B572" i="10"/>
  <c r="C571" i="10"/>
  <c r="B571" i="10"/>
  <c r="C570" i="10"/>
  <c r="B570" i="10"/>
  <c r="C569" i="10"/>
  <c r="B569" i="10"/>
  <c r="C568" i="10"/>
  <c r="B568" i="10"/>
  <c r="C567" i="10"/>
  <c r="B567" i="10"/>
  <c r="C566" i="10"/>
  <c r="B566" i="10"/>
  <c r="C565" i="10"/>
  <c r="B565" i="10"/>
  <c r="C564" i="10"/>
  <c r="B564" i="10"/>
  <c r="C563" i="10"/>
  <c r="B563" i="10"/>
  <c r="C562" i="10"/>
  <c r="B562" i="10"/>
  <c r="C561" i="10"/>
  <c r="B561" i="10"/>
  <c r="C560" i="10"/>
  <c r="B560" i="10"/>
  <c r="C559" i="10"/>
  <c r="B559" i="10"/>
  <c r="C558" i="10"/>
  <c r="B558" i="10"/>
  <c r="C557" i="10"/>
  <c r="B557" i="10"/>
  <c r="C556" i="10"/>
  <c r="B556" i="10"/>
  <c r="C555" i="10"/>
  <c r="B555" i="10"/>
  <c r="C554" i="10"/>
  <c r="B554" i="10"/>
  <c r="C553" i="10"/>
  <c r="B553" i="10"/>
  <c r="C552" i="10"/>
  <c r="B552" i="10"/>
  <c r="C551" i="10"/>
  <c r="B551" i="10"/>
  <c r="C550" i="10"/>
  <c r="B550" i="10"/>
  <c r="C549" i="10"/>
  <c r="B549" i="10"/>
  <c r="C548" i="10"/>
  <c r="B548" i="10"/>
  <c r="C547" i="10"/>
  <c r="B547" i="10"/>
  <c r="C546" i="10"/>
  <c r="B546" i="10"/>
  <c r="C545" i="10"/>
  <c r="B545" i="10"/>
  <c r="C544" i="10"/>
  <c r="B544" i="10"/>
  <c r="C543" i="10"/>
  <c r="B543" i="10"/>
  <c r="C542" i="10"/>
  <c r="B542" i="10"/>
  <c r="C541" i="10"/>
  <c r="B541" i="10"/>
  <c r="C540" i="10"/>
  <c r="B540" i="10"/>
  <c r="C539" i="10"/>
  <c r="B539" i="10"/>
  <c r="C538" i="10"/>
  <c r="B538" i="10"/>
  <c r="C537" i="10"/>
  <c r="B537" i="10"/>
  <c r="C536" i="10"/>
  <c r="B536" i="10"/>
  <c r="C535" i="10"/>
  <c r="B535" i="10"/>
  <c r="C534" i="10"/>
  <c r="B534" i="10"/>
  <c r="C533" i="10"/>
  <c r="B533" i="10"/>
  <c r="C532" i="10"/>
  <c r="B532" i="10"/>
  <c r="C531" i="10"/>
  <c r="B531" i="10"/>
  <c r="C530" i="10"/>
  <c r="B530" i="10"/>
  <c r="C529" i="10"/>
  <c r="B529" i="10"/>
  <c r="C528" i="10"/>
  <c r="B528" i="10"/>
  <c r="C527" i="10"/>
  <c r="B527" i="10"/>
  <c r="C526" i="10"/>
  <c r="B526" i="10"/>
  <c r="C525" i="10"/>
  <c r="B525" i="10"/>
  <c r="C524" i="10"/>
  <c r="B524" i="10"/>
  <c r="C523" i="10"/>
  <c r="B523" i="10"/>
  <c r="C522" i="10"/>
  <c r="B522" i="10"/>
  <c r="C521" i="10"/>
  <c r="B521" i="10"/>
  <c r="C520" i="10"/>
  <c r="B520" i="10"/>
  <c r="C519" i="10"/>
  <c r="B519" i="10"/>
  <c r="C518" i="10"/>
  <c r="B518" i="10"/>
  <c r="C517" i="10"/>
  <c r="B517" i="10"/>
  <c r="C516" i="10"/>
  <c r="B516" i="10"/>
  <c r="C515" i="10"/>
  <c r="B515" i="10"/>
  <c r="C514" i="10"/>
  <c r="B514" i="10"/>
  <c r="C513" i="10"/>
  <c r="B513" i="10"/>
  <c r="C512" i="10"/>
  <c r="B512" i="10"/>
  <c r="C511" i="10"/>
  <c r="B511" i="10"/>
  <c r="C510" i="10"/>
  <c r="B510" i="10"/>
  <c r="C509" i="10"/>
  <c r="B509" i="10"/>
  <c r="C508" i="10"/>
  <c r="B508" i="10"/>
  <c r="C507" i="10"/>
  <c r="B507" i="10"/>
  <c r="C506" i="10"/>
  <c r="B506" i="10"/>
  <c r="C505" i="10"/>
  <c r="B505" i="10"/>
  <c r="C504" i="10"/>
  <c r="B504" i="10"/>
  <c r="C503" i="10"/>
  <c r="B503" i="10"/>
  <c r="C502" i="10"/>
  <c r="B502" i="10"/>
  <c r="C501" i="10"/>
  <c r="B501" i="10"/>
  <c r="C500" i="10"/>
  <c r="B500" i="10"/>
  <c r="C499" i="10"/>
  <c r="B499" i="10"/>
  <c r="C498" i="10"/>
  <c r="B498" i="10"/>
  <c r="C497" i="10"/>
  <c r="B497" i="10"/>
  <c r="C496" i="10"/>
  <c r="B496" i="10"/>
  <c r="C495" i="10"/>
  <c r="B495" i="10"/>
  <c r="C494" i="10"/>
  <c r="B494" i="10"/>
  <c r="C493" i="10"/>
  <c r="B493" i="10"/>
  <c r="C492" i="10"/>
  <c r="B492" i="10"/>
  <c r="C491" i="10"/>
  <c r="B491" i="10"/>
  <c r="C490" i="10"/>
  <c r="B490" i="10"/>
  <c r="C489" i="10"/>
  <c r="B489" i="10"/>
  <c r="C488" i="10"/>
  <c r="B488" i="10"/>
  <c r="C487" i="10"/>
  <c r="B487" i="10"/>
  <c r="C486" i="10"/>
  <c r="B486" i="10"/>
  <c r="C485" i="10"/>
  <c r="B485" i="10"/>
  <c r="C484" i="10"/>
  <c r="B484" i="10"/>
  <c r="C483" i="10"/>
  <c r="B483" i="10"/>
  <c r="C482" i="10"/>
  <c r="B482" i="10"/>
  <c r="C481" i="10"/>
  <c r="B481" i="10"/>
  <c r="C480" i="10"/>
  <c r="B480" i="10"/>
  <c r="C479" i="10"/>
  <c r="B479" i="10"/>
  <c r="C478" i="10"/>
  <c r="B478" i="10"/>
  <c r="C477" i="10"/>
  <c r="B477" i="10"/>
  <c r="C476" i="10"/>
  <c r="B476" i="10"/>
  <c r="C475" i="10"/>
  <c r="B475" i="10"/>
  <c r="C474" i="10"/>
  <c r="B474" i="10"/>
  <c r="C473" i="10"/>
  <c r="B473" i="10"/>
  <c r="C472" i="10"/>
  <c r="B472" i="10"/>
  <c r="C471" i="10"/>
  <c r="B471" i="10"/>
  <c r="C470" i="10"/>
  <c r="B470" i="10"/>
  <c r="C469" i="10"/>
  <c r="B469" i="10"/>
  <c r="C468" i="10"/>
  <c r="B468" i="10"/>
  <c r="C467" i="10"/>
  <c r="B467" i="10"/>
  <c r="C466" i="10"/>
  <c r="B466" i="10"/>
  <c r="C465" i="10"/>
  <c r="B465" i="10"/>
  <c r="C464" i="10"/>
  <c r="B464" i="10"/>
  <c r="C463" i="10"/>
  <c r="B463" i="10"/>
  <c r="C462" i="10"/>
  <c r="B462" i="10"/>
  <c r="C461" i="10"/>
  <c r="B461" i="10"/>
  <c r="C460" i="10"/>
  <c r="B460" i="10"/>
  <c r="C459" i="10"/>
  <c r="B459" i="10"/>
  <c r="C458" i="10"/>
  <c r="B458" i="10"/>
  <c r="C457" i="10"/>
  <c r="B457" i="10"/>
  <c r="C456" i="10"/>
  <c r="B456" i="10"/>
  <c r="C455" i="10"/>
  <c r="B455" i="10"/>
  <c r="C454" i="10"/>
  <c r="B454" i="10"/>
  <c r="C453" i="10"/>
  <c r="B453" i="10"/>
  <c r="C452" i="10"/>
  <c r="B452" i="10"/>
  <c r="C451" i="10"/>
  <c r="B451" i="10"/>
  <c r="C450" i="10"/>
  <c r="B450" i="10"/>
  <c r="C449" i="10"/>
  <c r="B449" i="10"/>
  <c r="C448" i="10"/>
  <c r="B448" i="10"/>
  <c r="C447" i="10"/>
  <c r="B447" i="10"/>
  <c r="C446" i="10"/>
  <c r="B446" i="10"/>
  <c r="C445" i="10"/>
  <c r="B445" i="10"/>
  <c r="C444" i="10"/>
  <c r="B444" i="10"/>
  <c r="C443" i="10"/>
  <c r="B443" i="10"/>
  <c r="C442" i="10"/>
  <c r="B442" i="10"/>
  <c r="C441" i="10"/>
  <c r="B441" i="10"/>
  <c r="C440" i="10"/>
  <c r="B440" i="10"/>
  <c r="C439" i="10"/>
  <c r="B439" i="10"/>
  <c r="C438" i="10"/>
  <c r="B438" i="10"/>
  <c r="C437" i="10"/>
  <c r="B437" i="10"/>
  <c r="C436" i="10"/>
  <c r="B436" i="10"/>
  <c r="C435" i="10"/>
  <c r="B435" i="10"/>
  <c r="C434" i="10"/>
  <c r="B434" i="10"/>
  <c r="C433" i="10"/>
  <c r="B433" i="10"/>
  <c r="C432" i="10"/>
  <c r="B432" i="10"/>
  <c r="C431" i="10"/>
  <c r="B431" i="10"/>
  <c r="C430" i="10"/>
  <c r="B430" i="10"/>
  <c r="C429" i="10"/>
  <c r="B429" i="10"/>
  <c r="C428" i="10"/>
  <c r="B428" i="10"/>
  <c r="C427" i="10"/>
  <c r="B427" i="10"/>
  <c r="C426" i="10"/>
  <c r="B426" i="10"/>
  <c r="C425" i="10"/>
  <c r="B425" i="10"/>
  <c r="C424" i="10"/>
  <c r="B424" i="10"/>
  <c r="C423" i="10"/>
  <c r="B423" i="10"/>
  <c r="C422" i="10"/>
  <c r="B422" i="10"/>
  <c r="C421" i="10"/>
  <c r="B421" i="10"/>
  <c r="C420" i="10"/>
  <c r="B420" i="10"/>
  <c r="C419" i="10"/>
  <c r="B419" i="10"/>
  <c r="C418" i="10"/>
  <c r="B418" i="10"/>
  <c r="C417" i="10"/>
  <c r="B417" i="10"/>
  <c r="C416" i="10"/>
  <c r="B416" i="10"/>
  <c r="C415" i="10"/>
  <c r="B415" i="10"/>
  <c r="C414" i="10"/>
  <c r="B414" i="10"/>
  <c r="C413" i="10"/>
  <c r="B413" i="10"/>
  <c r="C412" i="10"/>
  <c r="B412" i="10"/>
  <c r="C411" i="10"/>
  <c r="B411" i="10"/>
  <c r="C410" i="10"/>
  <c r="B410" i="10"/>
  <c r="C409" i="10"/>
  <c r="B409" i="10"/>
  <c r="C408" i="10"/>
  <c r="B408" i="10"/>
  <c r="C407" i="10"/>
  <c r="B407" i="10"/>
  <c r="C406" i="10"/>
  <c r="B406" i="10"/>
  <c r="C405" i="10"/>
  <c r="B405" i="10"/>
  <c r="C404" i="10"/>
  <c r="B404" i="10"/>
  <c r="C403" i="10"/>
  <c r="B403" i="10"/>
  <c r="C402" i="10"/>
  <c r="B402" i="10"/>
  <c r="C401" i="10"/>
  <c r="B401" i="10"/>
  <c r="C400" i="10"/>
  <c r="B400" i="10"/>
  <c r="C399" i="10"/>
  <c r="B399" i="10"/>
  <c r="C398" i="10"/>
  <c r="B398" i="10"/>
  <c r="C397" i="10"/>
  <c r="B397" i="10"/>
  <c r="C396" i="10"/>
  <c r="B396" i="10"/>
  <c r="C395" i="10"/>
  <c r="B395" i="10"/>
  <c r="C394" i="10"/>
  <c r="B394" i="10"/>
  <c r="C393" i="10"/>
  <c r="B393" i="10"/>
  <c r="C392" i="10"/>
  <c r="B392" i="10"/>
  <c r="C391" i="10"/>
  <c r="B391" i="10"/>
  <c r="C390" i="10"/>
  <c r="B390" i="10"/>
  <c r="C389" i="10"/>
  <c r="B389" i="10"/>
  <c r="C388" i="10"/>
  <c r="B388" i="10"/>
  <c r="C387" i="10"/>
  <c r="B387" i="10"/>
  <c r="C386" i="10"/>
  <c r="B386" i="10"/>
  <c r="C385" i="10"/>
  <c r="B385" i="10"/>
  <c r="C384" i="10"/>
  <c r="B384" i="10"/>
  <c r="C383" i="10"/>
  <c r="B383" i="10"/>
  <c r="C382" i="10"/>
  <c r="B382" i="10"/>
  <c r="C381" i="10"/>
  <c r="B381" i="10"/>
  <c r="C380" i="10"/>
  <c r="B380" i="10"/>
  <c r="C379" i="10"/>
  <c r="B379" i="10"/>
  <c r="C378" i="10"/>
  <c r="B378" i="10"/>
  <c r="C377" i="10"/>
  <c r="B377" i="10"/>
  <c r="C376" i="10"/>
  <c r="B376" i="10"/>
  <c r="C375" i="10"/>
  <c r="B375" i="10"/>
  <c r="C374" i="10"/>
  <c r="B374" i="10"/>
  <c r="C373" i="10"/>
  <c r="B373" i="10"/>
  <c r="C372" i="10"/>
  <c r="B372" i="10"/>
  <c r="C371" i="10"/>
  <c r="B371" i="10"/>
  <c r="C370" i="10"/>
  <c r="B370" i="10"/>
  <c r="C369" i="10"/>
  <c r="B369" i="10"/>
  <c r="C368" i="10"/>
  <c r="B368" i="10"/>
  <c r="C367" i="10"/>
  <c r="B367" i="10"/>
  <c r="C366" i="10"/>
  <c r="B366" i="10"/>
  <c r="C365" i="10"/>
  <c r="B365" i="10"/>
  <c r="C364" i="10"/>
  <c r="B364" i="10"/>
  <c r="C363" i="10"/>
  <c r="B363" i="10"/>
  <c r="C362" i="10"/>
  <c r="B362" i="10"/>
  <c r="C361" i="10"/>
  <c r="B361" i="10"/>
  <c r="C360" i="10"/>
  <c r="B360" i="10"/>
  <c r="C359" i="10"/>
  <c r="B359" i="10"/>
  <c r="C358" i="10"/>
  <c r="B358" i="10"/>
  <c r="C357" i="10"/>
  <c r="B357" i="10"/>
  <c r="C356" i="10"/>
  <c r="B356" i="10"/>
  <c r="C355" i="10"/>
  <c r="B355" i="10"/>
  <c r="C354" i="10"/>
  <c r="B354" i="10"/>
  <c r="C353" i="10"/>
  <c r="B353" i="10"/>
  <c r="C352" i="10"/>
  <c r="B352" i="10"/>
  <c r="C351" i="10"/>
  <c r="B351" i="10"/>
  <c r="C350" i="10"/>
  <c r="B350" i="10"/>
  <c r="C349" i="10"/>
  <c r="B349" i="10"/>
  <c r="C348" i="10"/>
  <c r="B348" i="10"/>
  <c r="C347" i="10"/>
  <c r="B347" i="10"/>
  <c r="C346" i="10"/>
  <c r="B346" i="10"/>
  <c r="C345" i="10"/>
  <c r="B345" i="10"/>
  <c r="C344" i="10"/>
  <c r="B344" i="10"/>
  <c r="C343" i="10"/>
  <c r="B343" i="10"/>
  <c r="C342" i="10"/>
  <c r="B342" i="10"/>
  <c r="C341" i="10"/>
  <c r="B341" i="10"/>
  <c r="C340" i="10"/>
  <c r="B340" i="10"/>
  <c r="C339" i="10"/>
  <c r="B339" i="10"/>
  <c r="C338" i="10"/>
  <c r="B338" i="10"/>
  <c r="C337" i="10"/>
  <c r="B337" i="10"/>
  <c r="C336" i="10"/>
  <c r="B336" i="10"/>
  <c r="C335" i="10"/>
  <c r="B335" i="10"/>
  <c r="C334" i="10"/>
  <c r="B334" i="10"/>
  <c r="C333" i="10"/>
  <c r="B333" i="10"/>
  <c r="C332" i="10"/>
  <c r="B332" i="10"/>
  <c r="C331" i="10"/>
  <c r="B331" i="10"/>
  <c r="C330" i="10"/>
  <c r="B330" i="10"/>
  <c r="C329" i="10"/>
  <c r="B329" i="10"/>
  <c r="C328" i="10"/>
  <c r="B328" i="10"/>
  <c r="C327" i="10"/>
  <c r="B327" i="10"/>
  <c r="C326" i="10"/>
  <c r="B326" i="10"/>
  <c r="C325" i="10"/>
  <c r="B325" i="10"/>
  <c r="C324" i="10"/>
  <c r="B324" i="10"/>
  <c r="C323" i="10"/>
  <c r="B323" i="10"/>
  <c r="C322" i="10"/>
  <c r="B322" i="10"/>
  <c r="C321" i="10"/>
  <c r="B321" i="10"/>
  <c r="C320" i="10"/>
  <c r="B320" i="10"/>
  <c r="C319" i="10"/>
  <c r="B319" i="10"/>
  <c r="C318" i="10"/>
  <c r="B318" i="10"/>
  <c r="C317" i="10"/>
  <c r="B317" i="10"/>
  <c r="C316" i="10"/>
  <c r="B316" i="10"/>
  <c r="C315" i="10"/>
  <c r="B315" i="10"/>
  <c r="C314" i="10"/>
  <c r="B314" i="10"/>
  <c r="C313" i="10"/>
  <c r="B313" i="10"/>
  <c r="C312" i="10"/>
  <c r="B312" i="10"/>
  <c r="C311" i="10"/>
  <c r="B311" i="10"/>
  <c r="C310" i="10"/>
  <c r="B310" i="10"/>
  <c r="C309" i="10"/>
  <c r="B309" i="10"/>
  <c r="C308" i="10"/>
  <c r="B308" i="10"/>
  <c r="C307" i="10"/>
  <c r="B307" i="10"/>
  <c r="C306" i="10"/>
  <c r="B306" i="10"/>
  <c r="C305" i="10"/>
  <c r="B305" i="10"/>
  <c r="C304" i="10"/>
  <c r="B304" i="10"/>
  <c r="C303" i="10"/>
  <c r="B303" i="10"/>
  <c r="C302" i="10"/>
  <c r="B302" i="10"/>
  <c r="C301" i="10"/>
  <c r="B301" i="10"/>
  <c r="C300" i="10"/>
  <c r="B300" i="10"/>
  <c r="C299" i="10"/>
  <c r="B299" i="10"/>
  <c r="C298" i="10"/>
  <c r="B298" i="10"/>
  <c r="C297" i="10"/>
  <c r="B297" i="10"/>
  <c r="C296" i="10"/>
  <c r="C659" i="10" s="1"/>
  <c r="B296" i="10"/>
  <c r="C295" i="10"/>
  <c r="C654" i="10" s="1"/>
  <c r="B295" i="10"/>
  <c r="C294" i="10"/>
  <c r="B294" i="10"/>
  <c r="C293" i="10"/>
  <c r="B293" i="10"/>
  <c r="C292" i="10"/>
  <c r="B292" i="10"/>
  <c r="C291" i="10"/>
  <c r="B291" i="10"/>
  <c r="C290" i="10"/>
  <c r="B290" i="10"/>
  <c r="C289" i="10"/>
  <c r="C645" i="10" s="1"/>
  <c r="B289" i="10"/>
  <c r="C288" i="10"/>
  <c r="B288" i="10"/>
  <c r="C287" i="10"/>
  <c r="B287" i="10"/>
  <c r="C286" i="10"/>
  <c r="B286" i="10"/>
  <c r="C285" i="10"/>
  <c r="B285" i="10"/>
  <c r="C284" i="10"/>
  <c r="B284" i="10"/>
  <c r="C283" i="10"/>
  <c r="B283" i="10"/>
  <c r="C282" i="10"/>
  <c r="B282" i="10"/>
  <c r="C281" i="10"/>
  <c r="B281" i="10"/>
  <c r="C280" i="10"/>
  <c r="B280" i="10"/>
  <c r="C279" i="10"/>
  <c r="B279" i="10"/>
  <c r="C278" i="10"/>
  <c r="B278" i="10"/>
  <c r="C277" i="10"/>
  <c r="B277" i="10"/>
  <c r="C276" i="10"/>
  <c r="B276" i="10"/>
  <c r="C275" i="10"/>
  <c r="B275" i="10"/>
  <c r="C274" i="10"/>
  <c r="B274" i="10"/>
  <c r="C273" i="10"/>
  <c r="B273" i="10"/>
  <c r="C272" i="10"/>
  <c r="B272" i="10"/>
  <c r="C271" i="10"/>
  <c r="B271" i="10"/>
  <c r="C270" i="10"/>
  <c r="B270" i="10"/>
  <c r="C269" i="10"/>
  <c r="B269" i="10"/>
  <c r="C268" i="10"/>
  <c r="B268" i="10"/>
  <c r="C267" i="10"/>
  <c r="B267" i="10"/>
  <c r="C266" i="10"/>
  <c r="B266" i="10"/>
  <c r="C265" i="10"/>
  <c r="B265" i="10"/>
  <c r="C264" i="10"/>
  <c r="B264" i="10"/>
  <c r="C263" i="10"/>
  <c r="B263" i="10"/>
  <c r="C262" i="10"/>
  <c r="B262" i="10"/>
  <c r="C261" i="10"/>
  <c r="B261" i="10"/>
  <c r="C260" i="10"/>
  <c r="B260" i="10"/>
  <c r="C259" i="10"/>
  <c r="B259" i="10"/>
  <c r="C258" i="10"/>
  <c r="B258" i="10"/>
  <c r="C257" i="10"/>
  <c r="B257" i="10"/>
  <c r="C256" i="10"/>
  <c r="B256" i="10"/>
  <c r="C255" i="10"/>
  <c r="B255" i="10"/>
  <c r="C254" i="10"/>
  <c r="B254" i="10"/>
  <c r="C253" i="10"/>
  <c r="B253" i="10"/>
  <c r="C252" i="10"/>
  <c r="B252" i="10"/>
  <c r="C251" i="10"/>
  <c r="B251" i="10"/>
  <c r="C250" i="10"/>
  <c r="B250" i="10"/>
  <c r="C249" i="10"/>
  <c r="B249" i="10"/>
  <c r="C248" i="10"/>
  <c r="B248" i="10"/>
  <c r="C247" i="10"/>
  <c r="B247" i="10"/>
  <c r="C246" i="10"/>
  <c r="B246" i="10"/>
  <c r="C245" i="10"/>
  <c r="B245" i="10"/>
  <c r="C244" i="10"/>
  <c r="B244" i="10"/>
  <c r="C243" i="10"/>
  <c r="B243" i="10"/>
  <c r="C242" i="10"/>
  <c r="B242" i="10"/>
  <c r="C241" i="10"/>
  <c r="B241" i="10"/>
  <c r="C240" i="10"/>
  <c r="B240" i="10"/>
  <c r="C239" i="10"/>
  <c r="B239" i="10"/>
  <c r="C238" i="10"/>
  <c r="B238" i="10"/>
  <c r="C237" i="10"/>
  <c r="B237" i="10"/>
  <c r="C236" i="10"/>
  <c r="B236" i="10"/>
  <c r="C235" i="10"/>
  <c r="B235" i="10"/>
  <c r="C234" i="10"/>
  <c r="B234" i="10"/>
  <c r="C233" i="10"/>
  <c r="B233" i="10"/>
  <c r="C232" i="10"/>
  <c r="B232" i="10"/>
  <c r="C231" i="10"/>
  <c r="B231" i="10"/>
  <c r="C230" i="10"/>
  <c r="B230" i="10"/>
  <c r="C229" i="10"/>
  <c r="B229" i="10"/>
  <c r="C228" i="10"/>
  <c r="B228" i="10"/>
  <c r="C227" i="10"/>
  <c r="B227" i="10"/>
  <c r="C226" i="10"/>
  <c r="B226" i="10"/>
  <c r="C225" i="10"/>
  <c r="B225" i="10"/>
  <c r="C224" i="10"/>
  <c r="B224" i="10"/>
  <c r="C223" i="10"/>
  <c r="B223" i="10"/>
  <c r="C222" i="10"/>
  <c r="B222" i="10"/>
  <c r="C221" i="10"/>
  <c r="B221" i="10"/>
  <c r="C220" i="10"/>
  <c r="B220" i="10"/>
  <c r="C219" i="10"/>
  <c r="B219" i="10"/>
  <c r="C218" i="10"/>
  <c r="B218" i="10"/>
  <c r="C217" i="10"/>
  <c r="B217" i="10"/>
  <c r="C216" i="10"/>
  <c r="B216" i="10"/>
  <c r="C215" i="10"/>
  <c r="B215" i="10"/>
  <c r="C214" i="10"/>
  <c r="B214" i="10"/>
  <c r="C213" i="10"/>
  <c r="B213" i="10"/>
  <c r="C212" i="10"/>
  <c r="B212" i="10"/>
  <c r="C211" i="10"/>
  <c r="B211" i="10"/>
  <c r="C210" i="10"/>
  <c r="B210" i="10"/>
  <c r="C209" i="10"/>
  <c r="B209" i="10"/>
  <c r="C208" i="10"/>
  <c r="B208" i="10"/>
  <c r="C207" i="10"/>
  <c r="B207" i="10"/>
  <c r="C206" i="10"/>
  <c r="B206" i="10"/>
  <c r="C205" i="10"/>
  <c r="B205" i="10"/>
  <c r="C204" i="10"/>
  <c r="B204" i="10"/>
  <c r="C203" i="10"/>
  <c r="B203" i="10"/>
  <c r="C202" i="10"/>
  <c r="B202" i="10"/>
  <c r="C201" i="10"/>
  <c r="B201" i="10"/>
  <c r="C200" i="10"/>
  <c r="B200" i="10"/>
  <c r="C199" i="10"/>
  <c r="B199" i="10"/>
  <c r="C198" i="10"/>
  <c r="B198" i="10"/>
  <c r="C197" i="10"/>
  <c r="B197" i="10"/>
  <c r="C196" i="10"/>
  <c r="B196" i="10"/>
  <c r="C195" i="10"/>
  <c r="B195" i="10"/>
  <c r="C194" i="10"/>
  <c r="B194" i="10"/>
  <c r="C193" i="10"/>
  <c r="B193" i="10"/>
  <c r="C192" i="10"/>
  <c r="B192" i="10"/>
  <c r="C191" i="10"/>
  <c r="B191" i="10"/>
  <c r="C190" i="10"/>
  <c r="B190" i="10"/>
  <c r="C189" i="10"/>
  <c r="B189" i="10"/>
  <c r="C188" i="10"/>
  <c r="B188" i="10"/>
  <c r="C187" i="10"/>
  <c r="B187" i="10"/>
  <c r="C186" i="10"/>
  <c r="B186" i="10"/>
  <c r="C185" i="10"/>
  <c r="B185" i="10"/>
  <c r="C184" i="10"/>
  <c r="B184" i="10"/>
  <c r="C183" i="10"/>
  <c r="B183" i="10"/>
  <c r="C182" i="10"/>
  <c r="B182" i="10"/>
  <c r="C181" i="10"/>
  <c r="B181" i="10"/>
  <c r="C180" i="10"/>
  <c r="B180" i="10"/>
  <c r="C179" i="10"/>
  <c r="B179" i="10"/>
  <c r="C178" i="10"/>
  <c r="B178" i="10"/>
  <c r="C177" i="10"/>
  <c r="B177" i="10"/>
  <c r="C176" i="10"/>
  <c r="C658" i="10" s="1"/>
  <c r="B176" i="10"/>
  <c r="C175" i="10"/>
  <c r="B175" i="10"/>
  <c r="C174" i="10"/>
  <c r="B174" i="10"/>
  <c r="C173" i="10"/>
  <c r="B173" i="10"/>
  <c r="C172" i="10"/>
  <c r="C652" i="10" s="1"/>
  <c r="B172" i="10"/>
  <c r="C171" i="10"/>
  <c r="B171" i="10"/>
  <c r="C170" i="10"/>
  <c r="B170" i="10"/>
  <c r="C169" i="10"/>
  <c r="C646" i="10" s="1"/>
  <c r="B169" i="10"/>
  <c r="C168" i="10"/>
  <c r="B168" i="10"/>
  <c r="C167" i="10"/>
  <c r="B167" i="10"/>
  <c r="C166" i="10"/>
  <c r="B166" i="10"/>
  <c r="C165" i="10"/>
  <c r="B165" i="10"/>
  <c r="C164" i="10"/>
  <c r="B164" i="10"/>
  <c r="C163" i="10"/>
  <c r="B163" i="10"/>
  <c r="C162" i="10"/>
  <c r="B162" i="10"/>
  <c r="C161" i="10"/>
  <c r="B161" i="10"/>
  <c r="C160" i="10"/>
  <c r="B160" i="10"/>
  <c r="C159" i="10"/>
  <c r="B159" i="10"/>
  <c r="C158" i="10"/>
  <c r="B158" i="10"/>
  <c r="C157" i="10"/>
  <c r="B157" i="10"/>
  <c r="C156" i="10"/>
  <c r="B156" i="10"/>
  <c r="C155" i="10"/>
  <c r="B155" i="10"/>
  <c r="C154" i="10"/>
  <c r="B154" i="10"/>
  <c r="C153" i="10"/>
  <c r="B153" i="10"/>
  <c r="C152" i="10"/>
  <c r="B152" i="10"/>
  <c r="C151" i="10"/>
  <c r="B151" i="10"/>
  <c r="C150" i="10"/>
  <c r="B150" i="10"/>
  <c r="C149" i="10"/>
  <c r="B149" i="10"/>
  <c r="C148" i="10"/>
  <c r="B148" i="10"/>
  <c r="C147" i="10"/>
  <c r="B147" i="10"/>
  <c r="C146" i="10"/>
  <c r="B146" i="10"/>
  <c r="C145" i="10"/>
  <c r="B145" i="10"/>
  <c r="C144" i="10"/>
  <c r="B144" i="10"/>
  <c r="C143" i="10"/>
  <c r="B143" i="10"/>
  <c r="C142" i="10"/>
  <c r="B142" i="10"/>
  <c r="C141" i="10"/>
  <c r="B141" i="10"/>
  <c r="C140" i="10"/>
  <c r="B140" i="10"/>
  <c r="C139" i="10"/>
  <c r="B139" i="10"/>
  <c r="C138" i="10"/>
  <c r="B138" i="10"/>
  <c r="C137" i="10"/>
  <c r="B137" i="10"/>
  <c r="C136" i="10"/>
  <c r="C657" i="10" s="1"/>
  <c r="B136" i="10"/>
  <c r="C135" i="10"/>
  <c r="C653" i="10" s="1"/>
  <c r="B135" i="10"/>
  <c r="C134" i="10"/>
  <c r="B134" i="10"/>
  <c r="C133" i="10"/>
  <c r="B133" i="10"/>
  <c r="C132" i="10"/>
  <c r="C650" i="10" s="1"/>
  <c r="B132" i="10"/>
  <c r="C131" i="10"/>
  <c r="B131" i="10"/>
  <c r="C130" i="10"/>
  <c r="C647" i="10" s="1"/>
  <c r="B130" i="10"/>
  <c r="C129" i="10"/>
  <c r="C644" i="10" s="1"/>
  <c r="B129" i="10"/>
  <c r="C128" i="10"/>
  <c r="B128" i="10"/>
  <c r="C127" i="10"/>
  <c r="B127" i="10"/>
  <c r="C126" i="10"/>
  <c r="B126" i="10"/>
  <c r="C125" i="10"/>
  <c r="B125" i="10"/>
  <c r="C124" i="10"/>
  <c r="B124" i="10"/>
  <c r="C123" i="10"/>
  <c r="B123" i="10"/>
  <c r="C122" i="10"/>
  <c r="B122" i="10"/>
  <c r="C121" i="10"/>
  <c r="B121" i="10"/>
  <c r="C120" i="10"/>
  <c r="B120" i="10"/>
  <c r="C119" i="10"/>
  <c r="B119" i="10"/>
  <c r="C118" i="10"/>
  <c r="B118" i="10"/>
  <c r="C117" i="10"/>
  <c r="B117" i="10"/>
  <c r="C116" i="10"/>
  <c r="B116" i="10"/>
  <c r="C115" i="10"/>
  <c r="B115" i="10"/>
  <c r="C114" i="10"/>
  <c r="B114" i="10"/>
  <c r="C113" i="10"/>
  <c r="B113" i="10"/>
  <c r="C112" i="10"/>
  <c r="B112" i="10"/>
  <c r="C111" i="10"/>
  <c r="B111" i="10"/>
  <c r="C110" i="10"/>
  <c r="B110" i="10"/>
  <c r="C109" i="10"/>
  <c r="B109" i="10"/>
  <c r="C108" i="10"/>
  <c r="B108" i="10"/>
  <c r="C107" i="10"/>
  <c r="B107" i="10"/>
  <c r="C106" i="10"/>
  <c r="B106" i="10"/>
  <c r="C105" i="10"/>
  <c r="B105" i="10"/>
  <c r="C104" i="10"/>
  <c r="B104" i="10"/>
  <c r="C103" i="10"/>
  <c r="B103" i="10"/>
  <c r="C102" i="10"/>
  <c r="B102" i="10"/>
  <c r="C101" i="10"/>
  <c r="B101" i="10"/>
  <c r="C100" i="10"/>
  <c r="B100" i="10"/>
  <c r="C99" i="10"/>
  <c r="B99" i="10"/>
  <c r="C98" i="10"/>
  <c r="B98" i="10"/>
  <c r="C97" i="10"/>
  <c r="B97" i="10"/>
  <c r="C96" i="10"/>
  <c r="B96" i="10"/>
  <c r="C95" i="10"/>
  <c r="B95" i="10"/>
  <c r="C94" i="10"/>
  <c r="B94" i="10"/>
  <c r="C93" i="10"/>
  <c r="B93" i="10"/>
  <c r="C92" i="10"/>
  <c r="B92" i="10"/>
  <c r="C91" i="10"/>
  <c r="B91" i="10"/>
  <c r="C90" i="10"/>
  <c r="B90" i="10"/>
  <c r="C89" i="10"/>
  <c r="B89" i="10"/>
  <c r="C88" i="10"/>
  <c r="B88" i="10"/>
  <c r="C87" i="10"/>
  <c r="B87" i="10"/>
  <c r="C86" i="10"/>
  <c r="B86" i="10"/>
  <c r="C85" i="10"/>
  <c r="B85" i="10"/>
  <c r="C84" i="10"/>
  <c r="B84" i="10"/>
  <c r="C83" i="10"/>
  <c r="B83" i="10"/>
  <c r="C82" i="10"/>
  <c r="B82" i="10"/>
  <c r="C655" i="10" l="1"/>
  <c r="C651" i="10"/>
  <c r="C649" i="10"/>
  <c r="C648" i="10"/>
  <c r="K5" i="20" l="1"/>
  <c r="K15" i="20" s="1"/>
  <c r="Q5" i="20"/>
  <c r="Q15" i="20" s="1"/>
  <c r="L5" i="20"/>
  <c r="L15" i="20" s="1"/>
  <c r="M5" i="20"/>
  <c r="M15" i="20" s="1"/>
  <c r="O5" i="20"/>
  <c r="O15" i="20" s="1"/>
  <c r="P5" i="20"/>
  <c r="P15" i="20" s="1"/>
  <c r="R5" i="20"/>
  <c r="R15" i="20" s="1"/>
  <c r="N5" i="20"/>
  <c r="N15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A6A09-F7B4-4982-8FA6-A831FB85E37B}" keepAlive="1" name="Query - Legacy Encounters" description="Connection to the 'Legacy Encounters' query in the workbook." type="5" refreshedVersion="6" background="1" saveData="1">
    <dbPr connection="Provider=Microsoft.Mashup.OleDb.1;Data Source=$Workbook$;Location=Legacy Encounters;Extended Properties=&quot;&quot;" command="SELECT * FROM [Legacy Encounters]"/>
  </connection>
</connections>
</file>

<file path=xl/sharedStrings.xml><?xml version="1.0" encoding="utf-8"?>
<sst xmlns="http://schemas.openxmlformats.org/spreadsheetml/2006/main" count="89857" uniqueCount="463">
  <si>
    <t>Row Labels</t>
  </si>
  <si>
    <t>Sum of Office Encounters</t>
  </si>
  <si>
    <t>Dermatology &amp; MOHS Surgery Institute</t>
  </si>
  <si>
    <t>Bloomington, IL</t>
  </si>
  <si>
    <t>Charleston, IL</t>
  </si>
  <si>
    <t>Clinton, IL</t>
  </si>
  <si>
    <t>Eureka, IL</t>
  </si>
  <si>
    <t>Gibson City, IL</t>
  </si>
  <si>
    <t>Lincoln, IL</t>
  </si>
  <si>
    <t>Mt Zion, IL</t>
  </si>
  <si>
    <t>Pekin, IL</t>
  </si>
  <si>
    <t>Peoria, IL</t>
  </si>
  <si>
    <t>Peru, IL</t>
  </si>
  <si>
    <t>Pontiac, IL</t>
  </si>
  <si>
    <t>Princeton, IL</t>
  </si>
  <si>
    <t>Streator, IL</t>
  </si>
  <si>
    <t>Family Dermatology</t>
  </si>
  <si>
    <t>Osprey, FL</t>
  </si>
  <si>
    <t>North Pacific Dermatology</t>
  </si>
  <si>
    <t>Eastside Dermatology</t>
  </si>
  <si>
    <t>Eastside-Bellevue</t>
  </si>
  <si>
    <t>Lake Washington Dermatology</t>
  </si>
  <si>
    <t>Kirkland, WA</t>
  </si>
  <si>
    <t>Bellevue, WA-NPD</t>
  </si>
  <si>
    <t>Renton, WA</t>
  </si>
  <si>
    <t>Northeast Dermatology Associates</t>
  </si>
  <si>
    <t>Brookline Dermatology Associates</t>
  </si>
  <si>
    <t>Brookline, MA</t>
  </si>
  <si>
    <t>West Roxbury, MA</t>
  </si>
  <si>
    <t>Dermatology of Cape Cod</t>
  </si>
  <si>
    <t>North Falmouth, MA</t>
  </si>
  <si>
    <t>Bedford, NH</t>
  </si>
  <si>
    <t>Beverly, MA</t>
  </si>
  <si>
    <t>Burlington, MA</t>
  </si>
  <si>
    <t>Concord, NH</t>
  </si>
  <si>
    <t>Conway, NH</t>
  </si>
  <si>
    <t>Dover, NH</t>
  </si>
  <si>
    <t>Exeter, NH</t>
  </si>
  <si>
    <t>Gloucester, MA</t>
  </si>
  <si>
    <t>Haverhill, MA</t>
  </si>
  <si>
    <t>Hopkinton, MA</t>
  </si>
  <si>
    <t>Londonderry, NH</t>
  </si>
  <si>
    <t>Manchester, NH</t>
  </si>
  <si>
    <t>Marblehead, MA</t>
  </si>
  <si>
    <t>Neda Brooksby Village</t>
  </si>
  <si>
    <t>Newburyport, MA</t>
  </si>
  <si>
    <t>North Andover Mass Ave, MA</t>
  </si>
  <si>
    <t>North Andover TPK, MA</t>
  </si>
  <si>
    <t>Portland, ME</t>
  </si>
  <si>
    <t>Portsmouth, NH</t>
  </si>
  <si>
    <t>Salem, MA</t>
  </si>
  <si>
    <t>Sudbury, MA</t>
  </si>
  <si>
    <t>Swampscott</t>
  </si>
  <si>
    <t>York, ME</t>
  </si>
  <si>
    <t>South Shore Skin Center</t>
  </si>
  <si>
    <t>Norwell, MA</t>
  </si>
  <si>
    <t>Plymouth, MA</t>
  </si>
  <si>
    <t>Pacific Dermatology Specialists</t>
  </si>
  <si>
    <t>Carson, CA</t>
  </si>
  <si>
    <t>Leisure World, Seal Beach, CA</t>
  </si>
  <si>
    <t>Long Beach, CA</t>
  </si>
  <si>
    <t>O'Connell Dermatology</t>
  </si>
  <si>
    <t>Rolling Hills Estates, CA</t>
  </si>
  <si>
    <t>Seal Beach, CA</t>
  </si>
  <si>
    <t>Premier Dermatology Partners</t>
  </si>
  <si>
    <t>Boca Raton, FL</t>
  </si>
  <si>
    <t>Boynton Beach, FL</t>
  </si>
  <si>
    <t>Delray Beach Lab, FL</t>
  </si>
  <si>
    <t>Delray Beach, FL</t>
  </si>
  <si>
    <t>East Boca Raton, FL</t>
  </si>
  <si>
    <t>West Boca Raton, FL</t>
  </si>
  <si>
    <t>Semler Dermatology</t>
  </si>
  <si>
    <t>Lansdowne, VA</t>
  </si>
  <si>
    <t xml:space="preserve">Southeast Dermatology Specialists
</t>
  </si>
  <si>
    <t>Columbus Dermatology</t>
  </si>
  <si>
    <t>Columbus, GA</t>
  </si>
  <si>
    <t>Douglas Dermatology and Skin Cancer Specialists</t>
  </si>
  <si>
    <t>Douglasville, GA</t>
  </si>
  <si>
    <t xml:space="preserve">The Dermatology Group
</t>
  </si>
  <si>
    <t>Blue Ash Dermatology</t>
  </si>
  <si>
    <t>Kenwood Rd Cincinnati, OH</t>
  </si>
  <si>
    <t>Swan Dermatology &amp; Aesthetics</t>
  </si>
  <si>
    <t>Lafayette, IN</t>
  </si>
  <si>
    <t>The Dermatology Group</t>
  </si>
  <si>
    <t>5298 Mason, OH</t>
  </si>
  <si>
    <t>Crestview Hills, KY</t>
  </si>
  <si>
    <t>Eastgate, OH</t>
  </si>
  <si>
    <t>GE Wellness Center Neumann Way, OH</t>
  </si>
  <si>
    <t>Glenway / Harrison, OH</t>
  </si>
  <si>
    <t>Miamisburg, OH</t>
  </si>
  <si>
    <t>Norwood, OH</t>
  </si>
  <si>
    <t>Vanguard Dermatology</t>
  </si>
  <si>
    <t>Bronx, NY</t>
  </si>
  <si>
    <t>Chinatown, NY</t>
  </si>
  <si>
    <t>Elmhurst, NY</t>
  </si>
  <si>
    <t>Financial District, NY</t>
  </si>
  <si>
    <t>Forest Hills, NY</t>
  </si>
  <si>
    <t>Greenpoint, NY</t>
  </si>
  <si>
    <t>Inwood, NY</t>
  </si>
  <si>
    <t>Park Slope, NY</t>
  </si>
  <si>
    <t>Sheepshead Bay, NY</t>
  </si>
  <si>
    <t>Staten Island, NY</t>
  </si>
  <si>
    <t>Washington Heights, NY</t>
  </si>
  <si>
    <t>Grand Total</t>
  </si>
  <si>
    <t>Brand Name</t>
  </si>
  <si>
    <t>Practice Name</t>
  </si>
  <si>
    <t>Location Name</t>
  </si>
  <si>
    <t>Dermatology &amp; MOHS Surgery Institute Total</t>
  </si>
  <si>
    <t>Family Dermatology Total</t>
  </si>
  <si>
    <t>Eastside Dermatology Total</t>
  </si>
  <si>
    <t>Lake Washington Dermatology Total</t>
  </si>
  <si>
    <t>North Pacific Dermatology Total</t>
  </si>
  <si>
    <t>Brookline Dermatology Associates Total</t>
  </si>
  <si>
    <t>Dermatology of Cape Cod Total</t>
  </si>
  <si>
    <t>Northeast Dermatology Associates Total</t>
  </si>
  <si>
    <t>South Shore Skin Center Total</t>
  </si>
  <si>
    <t>Pacific Dermatology Specialists Total</t>
  </si>
  <si>
    <t>Premier Dermatology Partners Total</t>
  </si>
  <si>
    <t>Semler Dermatology Total</t>
  </si>
  <si>
    <t>Columbus Dermatology Total</t>
  </si>
  <si>
    <t>Douglas Dermatology and Skin Cancer Specialists Total</t>
  </si>
  <si>
    <t>Southeast Dermatology Specialists
 Total</t>
  </si>
  <si>
    <t>Blue Ash Dermatology Total</t>
  </si>
  <si>
    <t>Swan Dermatology &amp; Aesthetics Total</t>
  </si>
  <si>
    <t>The Dermatology Group Total</t>
  </si>
  <si>
    <t>The Dermatology Group
 Total</t>
  </si>
  <si>
    <t>Vanguard Dermatology Total</t>
  </si>
  <si>
    <t>Target for 9000</t>
  </si>
  <si>
    <t>Target for 15000</t>
  </si>
  <si>
    <t>QV Export - PASTE HERE:</t>
  </si>
  <si>
    <t>Douglas A. Blose, M.D., Inc- Downey.</t>
  </si>
  <si>
    <t>Pivot - MUST REFRESH:</t>
  </si>
  <si>
    <t>Column Labels</t>
  </si>
  <si>
    <t>Week of 5/4/20</t>
  </si>
  <si>
    <t>Week of 5/11/20</t>
  </si>
  <si>
    <t>Location Key</t>
  </si>
  <si>
    <t>Practice</t>
  </si>
  <si>
    <t>Location</t>
  </si>
  <si>
    <t>Location Type</t>
  </si>
  <si>
    <t>Date</t>
  </si>
  <si>
    <t>Encounter Type</t>
  </si>
  <si>
    <t>Total Pts Seen</t>
  </si>
  <si>
    <t>DMSI</t>
  </si>
  <si>
    <t>Bloomington IL</t>
  </si>
  <si>
    <t>Clinic</t>
  </si>
  <si>
    <t>Gen Derm</t>
  </si>
  <si>
    <t>MOHS</t>
  </si>
  <si>
    <t>TeleMed</t>
  </si>
  <si>
    <t>Peru IL</t>
  </si>
  <si>
    <t>Peoria,IL</t>
  </si>
  <si>
    <t>Charleston IL</t>
  </si>
  <si>
    <t>TVS</t>
  </si>
  <si>
    <t>Boynton Beach</t>
  </si>
  <si>
    <t>Delray Beach</t>
  </si>
  <si>
    <t>West Boca</t>
  </si>
  <si>
    <t>Lyons</t>
  </si>
  <si>
    <t>Family</t>
  </si>
  <si>
    <t>Bartow, NYC</t>
  </si>
  <si>
    <t>Brooklyn-OceanAve, NYC</t>
  </si>
  <si>
    <t>Cosmetic</t>
  </si>
  <si>
    <t>Mohs</t>
  </si>
  <si>
    <t>Audubon, NYC</t>
  </si>
  <si>
    <t>Junction, NYC</t>
  </si>
  <si>
    <t>Broadway, NYC</t>
  </si>
  <si>
    <t>Brooklyn-Manhattan Ave, NY</t>
  </si>
  <si>
    <t>Academy, NYC</t>
  </si>
  <si>
    <t>Canton IL</t>
  </si>
  <si>
    <t>Lake Washington</t>
  </si>
  <si>
    <t>Gibson City IL</t>
  </si>
  <si>
    <t>Princeton IL</t>
  </si>
  <si>
    <t>Mt. Zion IL</t>
  </si>
  <si>
    <t>Streator IL</t>
  </si>
  <si>
    <t>Telehealth</t>
  </si>
  <si>
    <t>Canal, NYC</t>
  </si>
  <si>
    <t>Lincoln IL</t>
  </si>
  <si>
    <t>East Boca</t>
  </si>
  <si>
    <t>dw_location_name</t>
  </si>
  <si>
    <t>New Orleans, LA</t>
  </si>
  <si>
    <t>Palos Verdes/Rolling Hills Est</t>
  </si>
  <si>
    <t>Springboro-OH</t>
  </si>
  <si>
    <t>Springfield, IL</t>
  </si>
  <si>
    <t>Harrison, OH</t>
  </si>
  <si>
    <t>Miami, FL</t>
  </si>
  <si>
    <t>Douglas A Blose, M.D., Inc Montebello.</t>
  </si>
  <si>
    <t>Canton, IL</t>
  </si>
  <si>
    <t>Seattle Childrens, Bellevue, WA</t>
  </si>
  <si>
    <t>NEDA TeleMed</t>
  </si>
  <si>
    <t>SSSC TeleMed</t>
  </si>
  <si>
    <t>Douglas TeleMed</t>
  </si>
  <si>
    <t>North Pacific TeleMed</t>
  </si>
  <si>
    <t>Semler TeleMed</t>
  </si>
  <si>
    <t>TDG TeleMed</t>
  </si>
  <si>
    <t>Sum of Total Pts Seen</t>
  </si>
  <si>
    <t>-</t>
  </si>
  <si>
    <t>- Total</t>
  </si>
  <si>
    <t>5/3/2020 - 5/9/2020</t>
  </si>
  <si>
    <t>5/10/2020 - 5/16/2020</t>
  </si>
  <si>
    <t>5/17/2020 - 5/23/2020</t>
  </si>
  <si>
    <t>% of Total Office Encounters Pre-COVID</t>
  </si>
  <si>
    <t>Southeast Dermatology Specialists</t>
  </si>
  <si>
    <t xml:space="preserve">  DMSI</t>
  </si>
  <si>
    <t xml:space="preserve">  South Shore</t>
  </si>
  <si>
    <t xml:space="preserve">  Cincinnati</t>
  </si>
  <si>
    <t>Week</t>
  </si>
  <si>
    <t>Budget / QoE Encounters</t>
  </si>
  <si>
    <t>NEDA</t>
  </si>
  <si>
    <t>Southeast Derm</t>
  </si>
  <si>
    <t>Pacific Derm</t>
  </si>
  <si>
    <t>North Pacific</t>
  </si>
  <si>
    <t>Brookline</t>
  </si>
  <si>
    <t>DoCC</t>
  </si>
  <si>
    <t>Swan</t>
  </si>
  <si>
    <t>Eastside</t>
  </si>
  <si>
    <t>Semler</t>
  </si>
  <si>
    <t>Vanguard</t>
  </si>
  <si>
    <t>Brand Rollups</t>
  </si>
  <si>
    <t>TDG</t>
  </si>
  <si>
    <t>Budget / QoE Goal</t>
  </si>
  <si>
    <t>5/24/2020 - 5/30/2020</t>
  </si>
  <si>
    <t>5/31/2020 - 6/6/2020</t>
  </si>
  <si>
    <t>6/7/2020 - 6/13/2020</t>
  </si>
  <si>
    <t>Clinton IL</t>
  </si>
  <si>
    <t>6/14/2020 - 6/20/2020</t>
  </si>
  <si>
    <t>Miami</t>
  </si>
  <si>
    <t>6/21/2020 - 6/27/2020</t>
  </si>
  <si>
    <t>6/28/2020 - 7/4/2020</t>
  </si>
  <si>
    <t>Breakeven Goal: 8,234</t>
  </si>
  <si>
    <t>Debt Service Breakeven: 10,978</t>
  </si>
  <si>
    <t>Pre-COVID Totals: 13,723</t>
  </si>
  <si>
    <t>Adjusted Breakeven Goal: 8,234</t>
  </si>
  <si>
    <t>Adjusted Debt Service Breakeven: 10,978</t>
  </si>
  <si>
    <t>Adjusted Pre-COVID Totals: 13,723</t>
  </si>
  <si>
    <t>7/5/2020 - 7/11/2020</t>
  </si>
  <si>
    <t>NP</t>
  </si>
  <si>
    <t>7/12/2020 - 7/18/2020</t>
  </si>
  <si>
    <t>7/19/2020 - 7/25/2020</t>
  </si>
  <si>
    <t>7/26/2020 - 8/1/2020</t>
  </si>
  <si>
    <t>8/2/2020 - 8/8/2020</t>
  </si>
  <si>
    <t>8/9/2020 - 8/15/2020</t>
  </si>
  <si>
    <t>Data Entry Name</t>
  </si>
  <si>
    <t>DW Location Key</t>
  </si>
  <si>
    <t>DW Location Name</t>
  </si>
  <si>
    <t>Pekin IL</t>
  </si>
  <si>
    <t>Week of 8/10</t>
  </si>
  <si>
    <t>8/16/2020 - 8/22/2020</t>
  </si>
  <si>
    <t>8/23/2020 - 8/29/2020</t>
  </si>
  <si>
    <t>(All)</t>
  </si>
  <si>
    <t>service date 2</t>
  </si>
  <si>
    <t>Week of 8/24</t>
  </si>
  <si>
    <t>Week of 8/17</t>
  </si>
  <si>
    <t>Week of 8/31</t>
  </si>
  <si>
    <t>8/30/2020 - 9/5/2020</t>
  </si>
  <si>
    <t>9/6/2020 - 9/12/2020</t>
  </si>
  <si>
    <t>9/13/2020 - 9/19/2020</t>
  </si>
  <si>
    <t>Week of 9/13</t>
  </si>
  <si>
    <t>Week of 9/6 (H)</t>
  </si>
  <si>
    <t>Key</t>
  </si>
  <si>
    <t>Week of 9/20</t>
  </si>
  <si>
    <t>9/20/2020 - 9/26/2020</t>
  </si>
  <si>
    <t>ASC Bellevue Office</t>
  </si>
  <si>
    <t>Downey, CA</t>
  </si>
  <si>
    <t>Montebello, CA</t>
  </si>
  <si>
    <t>Pacific TeleMed</t>
  </si>
  <si>
    <t xml:space="preserve">Southeast Dermatology Specialists  </t>
  </si>
  <si>
    <t xml:space="preserve">The Dermatology Group  </t>
  </si>
  <si>
    <t>Western Hills, OH</t>
  </si>
  <si>
    <t>The Dermatology Group  Total</t>
  </si>
  <si>
    <t>Southeast Dermatology Specialists  Total</t>
  </si>
  <si>
    <t>Total Encounters</t>
  </si>
  <si>
    <t>helper</t>
  </si>
  <si>
    <t>9/27/2020 - 10/3/2020</t>
  </si>
  <si>
    <t>Week of 9/27</t>
  </si>
  <si>
    <t>% of Break-Even Goal (Based on Prior Wk)</t>
  </si>
  <si>
    <t>% of Debt Service Breakeven</t>
  </si>
  <si>
    <t>% of Pre-COVID Totals</t>
  </si>
  <si>
    <t>% of Budget / QoE Goal</t>
  </si>
  <si>
    <t>Breakeven Goal: 9,000</t>
  </si>
  <si>
    <t>Debt Service Breakeven: 12,000</t>
  </si>
  <si>
    <t>Pre-COVID Totals: 13,850</t>
  </si>
  <si>
    <t/>
  </si>
  <si>
    <t>brand_name</t>
  </si>
  <si>
    <t>dw_practice_name</t>
  </si>
  <si>
    <t>date</t>
  </si>
  <si>
    <t>(No column name)</t>
  </si>
  <si>
    <t>Sum of (No column name)</t>
  </si>
  <si>
    <t>10/4/2020 - 10/10/2020</t>
  </si>
  <si>
    <t>Week of 10/4</t>
  </si>
  <si>
    <t>Estimated % of Pre-COVID Volume</t>
  </si>
  <si>
    <t>Total</t>
  </si>
  <si>
    <t>% Pre-Covid</t>
  </si>
  <si>
    <t>Encounters</t>
  </si>
  <si>
    <t>Inc (Dec) over Prior Week</t>
  </si>
  <si>
    <t>Week 8/3</t>
  </si>
  <si>
    <t>Week 7/27</t>
  </si>
  <si>
    <t>Week 7/20</t>
  </si>
  <si>
    <t>Week 7/13</t>
  </si>
  <si>
    <t>Week 7/6</t>
  </si>
  <si>
    <t>Week 6/29*</t>
  </si>
  <si>
    <t>Week 6/22</t>
  </si>
  <si>
    <t>Week 6/15</t>
  </si>
  <si>
    <t>Week 6/8</t>
  </si>
  <si>
    <t>Week 6/1</t>
  </si>
  <si>
    <t>Week 5/25*</t>
  </si>
  <si>
    <t>Week 5/18</t>
  </si>
  <si>
    <t>Week 5/11</t>
  </si>
  <si>
    <t>Week 5/4</t>
  </si>
  <si>
    <t>Week 4/27</t>
  </si>
  <si>
    <t>Week 4/20</t>
  </si>
  <si>
    <t>Week 4/13</t>
  </si>
  <si>
    <t>Week 4/6</t>
  </si>
  <si>
    <t>Pre-COVID Estimate</t>
  </si>
  <si>
    <t>10/11/2020 - 10/17/2020</t>
  </si>
  <si>
    <t>Week of 10/11</t>
  </si>
  <si>
    <t>10/18/2020 - 10/24/2020</t>
  </si>
  <si>
    <t>Week of 10/18</t>
  </si>
  <si>
    <t>Pre-Covid Totals</t>
  </si>
  <si>
    <t>NEDA Totals</t>
  </si>
  <si>
    <t>10/25/2020 - 10/31/2020</t>
  </si>
  <si>
    <t>Week of 10/25</t>
  </si>
  <si>
    <t>GA Rome Riverbend Dr</t>
  </si>
  <si>
    <t>Week of 11/1</t>
  </si>
  <si>
    <t>11/1/2020 - 11/7/2020</t>
  </si>
  <si>
    <t>Week of 11/01</t>
  </si>
  <si>
    <t>WIDLS</t>
  </si>
  <si>
    <t>Washington, DC</t>
  </si>
  <si>
    <t>Washington Institute of Dermatologic Laser Surgery</t>
  </si>
  <si>
    <t>Washington Institute of Dermatologic Laser Surgery Totals</t>
  </si>
  <si>
    <t>DC Washington K Street</t>
  </si>
  <si>
    <t>11/8/2020 - 11/14/2020</t>
  </si>
  <si>
    <t>Week of 11/08</t>
  </si>
  <si>
    <t>Week of 11/8</t>
  </si>
  <si>
    <t>Week of 11/15</t>
  </si>
  <si>
    <t>11/15/2020 - 11/21/2020</t>
  </si>
  <si>
    <t>11/22/2020 - 11/28/2020</t>
  </si>
  <si>
    <t>Week of 11/22 (H)</t>
  </si>
  <si>
    <t>Week of 11/29</t>
  </si>
  <si>
    <t>11/29/2020 - 12/5/2020</t>
  </si>
  <si>
    <t>Lupo Center for Aesthetic &amp; General Dermatology</t>
  </si>
  <si>
    <t>Lupo Center for Aesthetic &amp; General Dermatology, LLC</t>
  </si>
  <si>
    <t>Week of 12/06</t>
  </si>
  <si>
    <t>12/6/2020 - 12/12/2020</t>
  </si>
  <si>
    <t>Lupo Center for Aesthetic &amp; General Dermatology Totals</t>
  </si>
  <si>
    <t>Lupo</t>
  </si>
  <si>
    <t>Week of 12/13</t>
  </si>
  <si>
    <t>12/13/2020 - 12/19/2020</t>
  </si>
  <si>
    <t>Week of 10/04</t>
  </si>
  <si>
    <t>12/20/2020 - 12/26/2020</t>
  </si>
  <si>
    <t>Week of 12/20 (H)</t>
  </si>
  <si>
    <t>Week of 12/27 (H)</t>
  </si>
  <si>
    <t>12/27/2020 - 1/2/2021</t>
  </si>
  <si>
    <t>Week of 01/04</t>
  </si>
  <si>
    <t>1/3/2021 - 1/9/2021</t>
  </si>
  <si>
    <t>Week of 01/11</t>
  </si>
  <si>
    <t>1/10/2021 - 1/16/2021</t>
  </si>
  <si>
    <t>LA Derm</t>
  </si>
  <si>
    <t>LA Baton Rouge JeffHwy</t>
  </si>
  <si>
    <t>LA Baton Rouge WStClareBlvd</t>
  </si>
  <si>
    <t>LA DenhamSprgsVetsBlvd</t>
  </si>
  <si>
    <t>LA Baton Rouge Joor Rd</t>
  </si>
  <si>
    <t>La Plaquemine RiverWDr</t>
  </si>
  <si>
    <t>LA Baton Rouge LCC JeffHwy</t>
  </si>
  <si>
    <t xml:space="preserve">Louisiana Dermatology Associates </t>
  </si>
  <si>
    <t>Louisiana Dermatology Associates  Totals</t>
  </si>
  <si>
    <t>SSC</t>
  </si>
  <si>
    <t>WA Seattle Madison St</t>
  </si>
  <si>
    <t xml:space="preserve">WA Bellevue 116 AV NE </t>
  </si>
  <si>
    <t>Skin Surgery Center</t>
  </si>
  <si>
    <t>PPD</t>
  </si>
  <si>
    <t>CALosAlamitosKatellaAv</t>
  </si>
  <si>
    <t>Week of 01/18</t>
  </si>
  <si>
    <t>NULL</t>
  </si>
  <si>
    <t>Unknown Practice</t>
  </si>
  <si>
    <t>EASTSIDE TeleMed</t>
  </si>
  <si>
    <t>1/17/2021 - 1/23/2021</t>
  </si>
  <si>
    <t>ACTUAL</t>
  </si>
  <si>
    <t>BEFORE COVID</t>
  </si>
  <si>
    <t>BEFORE COVID 2</t>
  </si>
  <si>
    <t>Lookup</t>
  </si>
  <si>
    <t>Trend</t>
  </si>
  <si>
    <t>Week of 01/25</t>
  </si>
  <si>
    <t>1/24/2021 - 1/30/2021</t>
  </si>
  <si>
    <t>Y/Y Comparison</t>
  </si>
  <si>
    <t>Week of 02/01</t>
  </si>
  <si>
    <t>1/31/2021 - 2/6/2021</t>
  </si>
  <si>
    <t>Springfield IL</t>
  </si>
  <si>
    <t>Champaign IL</t>
  </si>
  <si>
    <t>Galesburg IL</t>
  </si>
  <si>
    <t>Week of 02/08</t>
  </si>
  <si>
    <t>2/7/2021 - 2/13/2021</t>
  </si>
  <si>
    <t>IL Champaign E Main St</t>
  </si>
  <si>
    <t>IL GalesburgSeminarySt</t>
  </si>
  <si>
    <t>ILSpringfield EMadison</t>
  </si>
  <si>
    <t>CA Redondo Bch AV Nrte</t>
  </si>
  <si>
    <t>Week of 02/15</t>
  </si>
  <si>
    <t>2/14/2021 - 2/20/2021</t>
  </si>
  <si>
    <t>Week of 02/22</t>
  </si>
  <si>
    <t>2/21/2021 - 2/27/2021</t>
  </si>
  <si>
    <t>Week of 03/01</t>
  </si>
  <si>
    <t>LAKEWA Telemed</t>
  </si>
  <si>
    <t>2/28/2021 - 3/6/2021</t>
  </si>
  <si>
    <t>Week of 03/08</t>
  </si>
  <si>
    <t>3/7/2021 - 3/13/2021</t>
  </si>
  <si>
    <t>3/14/2021 - 3/20/2021</t>
  </si>
  <si>
    <t>Week of 03/15</t>
  </si>
  <si>
    <t>Trend (Since 01/04/21)</t>
  </si>
  <si>
    <t>Week of 03/22</t>
  </si>
  <si>
    <t>LUPO Telemed</t>
  </si>
  <si>
    <t>3/21/2021 - 3/27/2021</t>
  </si>
  <si>
    <t>Week of 03/29</t>
  </si>
  <si>
    <t>Ssc Bellevue</t>
  </si>
  <si>
    <t>Ssc Asc Bellevue</t>
  </si>
  <si>
    <t>Louisiana Dermatology Associates</t>
  </si>
  <si>
    <t>Ssc Asc Seattle</t>
  </si>
  <si>
    <t>Ssc Seattle</t>
  </si>
  <si>
    <t>OHWestchstr DscovryDr</t>
  </si>
  <si>
    <t>3/28/2021 - 4/3/2021</t>
  </si>
  <si>
    <t>Week of 04/05</t>
  </si>
  <si>
    <t>4/4/2021 - 4/10/2021</t>
  </si>
  <si>
    <t>Week of 04/12</t>
  </si>
  <si>
    <t>4/11/2021 - 4/17/2021</t>
  </si>
  <si>
    <t>Week of 04/19</t>
  </si>
  <si>
    <t>4/18/2021 - 4/24/2021</t>
  </si>
  <si>
    <t>LA BruslyHighway1S LA</t>
  </si>
  <si>
    <t>Week of 04/26</t>
  </si>
  <si>
    <t>4/25/2021 - 5/1/2021</t>
  </si>
  <si>
    <t xml:space="preserve">      </t>
  </si>
  <si>
    <t>Week of 05/03</t>
  </si>
  <si>
    <t>5/2/2021 - 5/8/2021</t>
  </si>
  <si>
    <t>Week of 05/10</t>
  </si>
  <si>
    <t>5/9/2021 - 5/15/2021</t>
  </si>
  <si>
    <t>5/16/2021 - 5/22/2021</t>
  </si>
  <si>
    <t>Week of 05/16</t>
  </si>
  <si>
    <t>LA Gonzlz WStClareBlvd</t>
  </si>
  <si>
    <t>Week of 05/23</t>
  </si>
  <si>
    <t>Addison Gilbert Hospital</t>
  </si>
  <si>
    <t>5/23/2021 - 5/29/2021</t>
  </si>
  <si>
    <t>Week of 05/31</t>
  </si>
  <si>
    <t>5/30/2021 - 6/5/2021</t>
  </si>
  <si>
    <t>Week of 06/06</t>
  </si>
  <si>
    <t>6/6/2021 - 6/12/2021</t>
  </si>
  <si>
    <t>Week of 06/13</t>
  </si>
  <si>
    <t>6/13/2021 - 6/19/2021</t>
  </si>
  <si>
    <t>Week of 06/20</t>
  </si>
  <si>
    <t>(blank)</t>
  </si>
  <si>
    <t>6/20/2021 - 6/26/2021</t>
  </si>
  <si>
    <t>In summary?</t>
  </si>
  <si>
    <t>Gene Lin, M.D.</t>
  </si>
  <si>
    <t>Ga Cartersville Marekt Place Blvd</t>
  </si>
  <si>
    <t>6/27/2021 - 7/3/2021</t>
  </si>
  <si>
    <t>Week of 06/27</t>
  </si>
  <si>
    <t>% Change</t>
  </si>
  <si>
    <t>7/4/2021 - 7/10/2021</t>
  </si>
  <si>
    <t>Week of 07/04</t>
  </si>
  <si>
    <t>Week of 07/05</t>
  </si>
  <si>
    <t>Week of 07/11</t>
  </si>
  <si>
    <t>7/11/2021 - 7/17/2021</t>
  </si>
  <si>
    <t>Week of 07/12</t>
  </si>
  <si>
    <t>Week of 07/18</t>
  </si>
  <si>
    <t>7/18/2021 - 7/24/2021</t>
  </si>
  <si>
    <t>Week of 07/19</t>
  </si>
  <si>
    <t>Week of 07/25</t>
  </si>
  <si>
    <t>Week of 07/26</t>
  </si>
  <si>
    <t>7/25/2021 - 7/30/2021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</si>
</sst>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m\/d\/yyyy"/>
    <numFmt numFmtId="167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363636"/>
      <name val="Tahoma"/>
      <family val="2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10"/>
      <color theme="1"/>
      <name val="Tahoma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363636"/>
      <name val="Tahoma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7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005E69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CDCDC"/>
      </left>
      <right style="thin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medium">
        <color rgb="FFDCDCDC"/>
      </right>
      <top style="medium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8" fillId="0" borderId="0"/>
    <xf numFmtId="0" fontId="11" fillId="0" borderId="0" applyNumberFormat="0" applyFill="0" applyBorder="0" applyAlignment="0" applyProtection="0"/>
    <xf numFmtId="0" fontId="12" fillId="0" borderId="10" applyNumberFormat="0" applyFill="0" applyAlignment="0" applyProtection="0"/>
    <xf numFmtId="0" fontId="13" fillId="0" borderId="11" applyNumberFormat="0" applyFill="0" applyAlignment="0" applyProtection="0"/>
    <xf numFmtId="0" fontId="14" fillId="0" borderId="12" applyNumberFormat="0" applyFill="0" applyAlignment="0" applyProtection="0"/>
    <xf numFmtId="0" fontId="14" fillId="0" borderId="0" applyNumberFormat="0" applyFill="0" applyBorder="0" applyAlignment="0" applyProtection="0"/>
    <xf numFmtId="0" fontId="15" fillId="14" borderId="0" applyNumberFormat="0" applyBorder="0" applyAlignment="0" applyProtection="0"/>
    <xf numFmtId="0" fontId="16" fillId="15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13" applyNumberFormat="0" applyAlignment="0" applyProtection="0"/>
    <xf numFmtId="0" fontId="19" fillId="18" borderId="14" applyNumberFormat="0" applyAlignment="0" applyProtection="0"/>
    <xf numFmtId="0" fontId="20" fillId="18" borderId="13" applyNumberFormat="0" applyAlignment="0" applyProtection="0"/>
    <xf numFmtId="0" fontId="21" fillId="0" borderId="15" applyNumberFormat="0" applyFill="0" applyAlignment="0" applyProtection="0"/>
    <xf numFmtId="0" fontId="10" fillId="19" borderId="16" applyNumberFormat="0" applyAlignment="0" applyProtection="0"/>
    <xf numFmtId="0" fontId="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" fillId="0" borderId="18" applyNumberFormat="0" applyFill="0" applyAlignment="0" applyProtection="0"/>
    <xf numFmtId="0" fontId="23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3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3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3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23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23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0" borderId="0"/>
    <xf numFmtId="0" fontId="24" fillId="0" borderId="0"/>
    <xf numFmtId="0" fontId="1" fillId="20" borderId="17" applyNumberFormat="0" applyFont="0" applyAlignment="0" applyProtection="0"/>
    <xf numFmtId="9" fontId="1" fillId="0" borderId="0" applyFont="0" applyFill="0" applyBorder="0" applyAlignment="0" applyProtection="0"/>
  </cellStyleXfs>
  <cellXfs count="191">
    <xf numFmtId="0" fontId="0" fillId="0" borderId="0" xfId="0"/>
    <xf numFmtId="10" fontId="0" fillId="0" borderId="0" xfId="0" applyNumberFormat="1"/>
    <xf numFmtId="0" fontId="3" fillId="0" borderId="0" xfId="0" applyFont="1"/>
    <xf numFmtId="0" fontId="3" fillId="0" borderId="0" xfId="0" applyFont="1" applyBorder="1"/>
    <xf numFmtId="0" fontId="0" fillId="3" borderId="0" xfId="0" applyFill="1"/>
    <xf numFmtId="0" fontId="2" fillId="3" borderId="0" xfId="0" applyFont="1" applyFill="1"/>
    <xf numFmtId="14" fontId="0" fillId="0" borderId="0" xfId="0" applyNumberFormat="1"/>
    <xf numFmtId="164" fontId="3" fillId="6" borderId="2" xfId="1" applyNumberFormat="1" applyFont="1" applyFill="1" applyBorder="1"/>
    <xf numFmtId="164" fontId="3" fillId="8" borderId="2" xfId="1" applyNumberFormat="1" applyFont="1" applyFill="1" applyBorder="1"/>
    <xf numFmtId="0" fontId="3" fillId="2" borderId="4" xfId="0" applyFont="1" applyFill="1" applyBorder="1" applyAlignment="1">
      <alignment vertical="center" wrapText="1"/>
    </xf>
    <xf numFmtId="0" fontId="0" fillId="0" borderId="4" xfId="0" applyBorder="1"/>
    <xf numFmtId="0" fontId="0" fillId="0" borderId="0" xfId="0"/>
    <xf numFmtId="164" fontId="3" fillId="8" borderId="1" xfId="1" applyNumberFormat="1" applyFont="1" applyFill="1" applyBorder="1"/>
    <xf numFmtId="0" fontId="7" fillId="0" borderId="0" xfId="0" applyFont="1"/>
    <xf numFmtId="1" fontId="0" fillId="0" borderId="0" xfId="0" applyNumberFormat="1"/>
    <xf numFmtId="164" fontId="3" fillId="10" borderId="1" xfId="1" applyNumberFormat="1" applyFont="1" applyFill="1" applyBorder="1"/>
    <xf numFmtId="10" fontId="3" fillId="0" borderId="1" xfId="0" applyNumberFormat="1" applyFont="1" applyBorder="1"/>
    <xf numFmtId="10" fontId="3" fillId="0" borderId="2" xfId="0" applyNumberFormat="1" applyFont="1" applyBorder="1"/>
    <xf numFmtId="164" fontId="3" fillId="10" borderId="2" xfId="1" applyNumberFormat="1" applyFont="1" applyFill="1" applyBorder="1"/>
    <xf numFmtId="0" fontId="3" fillId="0" borderId="8" xfId="0" applyFont="1" applyBorder="1"/>
    <xf numFmtId="0" fontId="3" fillId="0" borderId="9" xfId="0" applyFont="1" applyBorder="1"/>
    <xf numFmtId="0" fontId="0" fillId="0" borderId="0" xfId="0"/>
    <xf numFmtId="0" fontId="0" fillId="0" borderId="0" xfId="0"/>
    <xf numFmtId="164" fontId="3" fillId="13" borderId="2" xfId="1" applyNumberFormat="1" applyFont="1" applyFill="1" applyBorder="1"/>
    <xf numFmtId="164" fontId="3" fillId="13" borderId="1" xfId="1" applyNumberFormat="1" applyFont="1" applyFill="1" applyBorder="1"/>
    <xf numFmtId="0" fontId="0" fillId="0" borderId="0" xfId="0"/>
    <xf numFmtId="0" fontId="4" fillId="4" borderId="0" xfId="0" applyFont="1" applyFill="1" applyAlignment="1">
      <alignment horizontal="left" vertical="center"/>
    </xf>
    <xf numFmtId="0" fontId="0" fillId="0" borderId="0" xfId="0"/>
    <xf numFmtId="0" fontId="0" fillId="0" borderId="0" xfId="0"/>
    <xf numFmtId="0" fontId="8" fillId="0" borderId="0" xfId="4"/>
    <xf numFmtId="0" fontId="9" fillId="0" borderId="0" xfId="0" applyFont="1"/>
    <xf numFmtId="0" fontId="0" fillId="0" borderId="0" xfId="0"/>
    <xf numFmtId="164" fontId="0" fillId="0" borderId="0" xfId="0" applyNumberFormat="1"/>
    <xf numFmtId="14" fontId="0" fillId="0" borderId="0" xfId="0" applyNumberFormat="1" applyAlignment="1">
      <alignment horizontal="right"/>
    </xf>
    <xf numFmtId="14" fontId="9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0" fontId="1" fillId="0" borderId="0" xfId="45"/>
    <xf numFmtId="14" fontId="1" fillId="0" borderId="0" xfId="45" applyNumberFormat="1"/>
    <xf numFmtId="0" fontId="0" fillId="0" borderId="0" xfId="0"/>
    <xf numFmtId="0" fontId="4" fillId="4" borderId="19" xfId="0" applyFont="1" applyFill="1" applyBorder="1" applyAlignment="1">
      <alignment horizontal="left" vertical="center"/>
    </xf>
    <xf numFmtId="0" fontId="25" fillId="45" borderId="21" xfId="0" applyFont="1" applyFill="1" applyBorder="1" applyAlignment="1">
      <alignment horizontal="left" vertical="center"/>
    </xf>
    <xf numFmtId="0" fontId="0" fillId="0" borderId="0" xfId="0" applyFont="1"/>
    <xf numFmtId="14" fontId="4" fillId="4" borderId="20" xfId="0" applyNumberFormat="1" applyFont="1" applyFill="1" applyBorder="1" applyAlignment="1">
      <alignment horizontal="left" vertical="center"/>
    </xf>
    <xf numFmtId="0" fontId="0" fillId="0" borderId="0" xfId="0" applyBorder="1"/>
    <xf numFmtId="0" fontId="3" fillId="2" borderId="4" xfId="0" applyFont="1" applyFill="1" applyBorder="1"/>
    <xf numFmtId="0" fontId="0" fillId="0" borderId="4" xfId="0" applyFont="1" applyBorder="1"/>
    <xf numFmtId="0" fontId="3" fillId="0" borderId="0" xfId="0" applyFont="1" applyFill="1" applyBorder="1"/>
    <xf numFmtId="0" fontId="0" fillId="0" borderId="0" xfId="0" applyFont="1" applyBorder="1"/>
    <xf numFmtId="0" fontId="3" fillId="0" borderId="6" xfId="0" applyFont="1" applyBorder="1"/>
    <xf numFmtId="10" fontId="3" fillId="0" borderId="5" xfId="0" applyNumberFormat="1" applyFont="1" applyBorder="1"/>
    <xf numFmtId="164" fontId="3" fillId="6" borderId="5" xfId="1" applyNumberFormat="1" applyFont="1" applyFill="1" applyBorder="1"/>
    <xf numFmtId="164" fontId="3" fillId="8" borderId="5" xfId="1" applyNumberFormat="1" applyFont="1" applyFill="1" applyBorder="1"/>
    <xf numFmtId="164" fontId="3" fillId="13" borderId="5" xfId="1" applyNumberFormat="1" applyFont="1" applyFill="1" applyBorder="1"/>
    <xf numFmtId="164" fontId="3" fillId="10" borderId="5" xfId="1" applyNumberFormat="1" applyFont="1" applyFill="1" applyBorder="1"/>
    <xf numFmtId="0" fontId="0" fillId="0" borderId="21" xfId="0" applyBorder="1"/>
    <xf numFmtId="0" fontId="25" fillId="45" borderId="0" xfId="0" applyFont="1" applyFill="1" applyBorder="1" applyAlignment="1">
      <alignment horizontal="left" vertical="center"/>
    </xf>
    <xf numFmtId="0" fontId="25" fillId="45" borderId="0" xfId="0" applyNumberFormat="1" applyFont="1" applyFill="1" applyBorder="1" applyAlignment="1">
      <alignment horizontal="right" vertical="center"/>
    </xf>
    <xf numFmtId="164" fontId="3" fillId="0" borderId="1" xfId="1" applyNumberFormat="1" applyFont="1" applyBorder="1"/>
    <xf numFmtId="164" fontId="3" fillId="0" borderId="5" xfId="1" applyNumberFormat="1" applyFont="1" applyBorder="1"/>
    <xf numFmtId="0" fontId="3" fillId="2" borderId="5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9" fontId="0" fillId="0" borderId="2" xfId="48" applyFont="1" applyBorder="1"/>
    <xf numFmtId="164" fontId="3" fillId="0" borderId="2" xfId="1" applyNumberFormat="1" applyFont="1" applyBorder="1"/>
    <xf numFmtId="9" fontId="0" fillId="0" borderId="23" xfId="48" applyFont="1" applyBorder="1"/>
    <xf numFmtId="0" fontId="3" fillId="2" borderId="6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12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3" fillId="5" borderId="24" xfId="0" applyFont="1" applyFill="1" applyBorder="1" applyAlignment="1">
      <alignment vertical="center" wrapText="1"/>
    </xf>
    <xf numFmtId="0" fontId="3" fillId="7" borderId="24" xfId="0" applyFont="1" applyFill="1" applyBorder="1" applyAlignment="1">
      <alignment vertical="center" wrapText="1"/>
    </xf>
    <xf numFmtId="0" fontId="3" fillId="12" borderId="24" xfId="0" applyFont="1" applyFill="1" applyBorder="1" applyAlignment="1">
      <alignment vertical="center" wrapText="1"/>
    </xf>
    <xf numFmtId="164" fontId="0" fillId="0" borderId="0" xfId="1" applyNumberFormat="1" applyFont="1"/>
    <xf numFmtId="164" fontId="0" fillId="6" borderId="1" xfId="1" applyNumberFormat="1" applyFont="1" applyFill="1" applyBorder="1"/>
    <xf numFmtId="164" fontId="0" fillId="8" borderId="1" xfId="1" applyNumberFormat="1" applyFont="1" applyFill="1" applyBorder="1"/>
    <xf numFmtId="164" fontId="0" fillId="13" borderId="1" xfId="1" applyNumberFormat="1" applyFont="1" applyFill="1" applyBorder="1"/>
    <xf numFmtId="164" fontId="0" fillId="6" borderId="24" xfId="1" applyNumberFormat="1" applyFont="1" applyFill="1" applyBorder="1"/>
    <xf numFmtId="164" fontId="0" fillId="8" borderId="24" xfId="1" applyNumberFormat="1" applyFont="1" applyFill="1" applyBorder="1"/>
    <xf numFmtId="164" fontId="0" fillId="13" borderId="24" xfId="1" applyNumberFormat="1" applyFont="1" applyFill="1" applyBorder="1"/>
    <xf numFmtId="164" fontId="0" fillId="6" borderId="2" xfId="1" applyNumberFormat="1" applyFont="1" applyFill="1" applyBorder="1"/>
    <xf numFmtId="164" fontId="0" fillId="8" borderId="2" xfId="1" applyNumberFormat="1" applyFont="1" applyFill="1" applyBorder="1"/>
    <xf numFmtId="164" fontId="0" fillId="13" borderId="2" xfId="1" applyNumberFormat="1" applyFont="1" applyFill="1" applyBorder="1"/>
    <xf numFmtId="9" fontId="0" fillId="0" borderId="0" xfId="48" applyFont="1"/>
    <xf numFmtId="0" fontId="25" fillId="45" borderId="21" xfId="0" applyFont="1" applyFill="1" applyBorder="1" applyAlignment="1">
      <alignment horizontal="right" vertical="center"/>
    </xf>
    <xf numFmtId="0" fontId="25" fillId="45" borderId="0" xfId="0" applyFont="1" applyFill="1" applyAlignment="1">
      <alignment horizontal="left" vertical="center"/>
    </xf>
    <xf numFmtId="0" fontId="25" fillId="45" borderId="0" xfId="0" applyFont="1" applyFill="1" applyAlignment="1">
      <alignment horizontal="right" vertical="center"/>
    </xf>
    <xf numFmtId="164" fontId="3" fillId="6" borderId="24" xfId="1" applyNumberFormat="1" applyFont="1" applyFill="1" applyBorder="1"/>
    <xf numFmtId="164" fontId="3" fillId="8" borderId="24" xfId="1" applyNumberFormat="1" applyFont="1" applyFill="1" applyBorder="1"/>
    <xf numFmtId="164" fontId="3" fillId="13" borderId="24" xfId="1" applyNumberFormat="1" applyFont="1" applyFill="1" applyBorder="1"/>
    <xf numFmtId="164" fontId="3" fillId="0" borderId="0" xfId="1" applyNumberFormat="1" applyFont="1"/>
    <xf numFmtId="9" fontId="26" fillId="0" borderId="0" xfId="48" applyFont="1" applyFill="1" applyBorder="1" applyAlignment="1"/>
    <xf numFmtId="9" fontId="0" fillId="0" borderId="1" xfId="48" applyFont="1" applyBorder="1"/>
    <xf numFmtId="9" fontId="0" fillId="0" borderId="25" xfId="48" applyFont="1" applyBorder="1"/>
    <xf numFmtId="164" fontId="0" fillId="0" borderId="25" xfId="0" applyNumberFormat="1" applyBorder="1"/>
    <xf numFmtId="164" fontId="0" fillId="0" borderId="0" xfId="1" applyNumberFormat="1" applyFont="1" applyBorder="1"/>
    <xf numFmtId="164" fontId="0" fillId="0" borderId="26" xfId="1" applyNumberFormat="1" applyFont="1" applyBorder="1"/>
    <xf numFmtId="0" fontId="0" fillId="0" borderId="26" xfId="0" applyBorder="1"/>
    <xf numFmtId="9" fontId="0" fillId="0" borderId="0" xfId="0" applyNumberFormat="1"/>
    <xf numFmtId="165" fontId="0" fillId="0" borderId="0" xfId="1" applyNumberFormat="1" applyFont="1"/>
    <xf numFmtId="164" fontId="28" fillId="0" borderId="0" xfId="1" applyNumberFormat="1" applyFont="1" applyFill="1" applyBorder="1"/>
    <xf numFmtId="164" fontId="28" fillId="0" borderId="0" xfId="1" applyNumberFormat="1" applyFont="1" applyFill="1" applyBorder="1" applyAlignment="1"/>
    <xf numFmtId="164" fontId="28" fillId="0" borderId="26" xfId="1" applyNumberFormat="1" applyFont="1" applyFill="1" applyBorder="1" applyAlignment="1"/>
    <xf numFmtId="14" fontId="10" fillId="46" borderId="3" xfId="0" applyNumberFormat="1" applyFont="1" applyFill="1" applyBorder="1" applyAlignment="1">
      <alignment horizontal="center" vertical="center" wrapText="1"/>
    </xf>
    <xf numFmtId="14" fontId="10" fillId="46" borderId="27" xfId="0" applyNumberFormat="1" applyFont="1" applyFill="1" applyBorder="1" applyAlignment="1">
      <alignment horizontal="center" vertical="center" wrapText="1"/>
    </xf>
    <xf numFmtId="14" fontId="10" fillId="46" borderId="28" xfId="0" applyNumberFormat="1" applyFont="1" applyFill="1" applyBorder="1" applyAlignment="1">
      <alignment horizontal="center" vertical="center" wrapText="1"/>
    </xf>
    <xf numFmtId="14" fontId="10" fillId="46" borderId="29" xfId="0" applyNumberFormat="1" applyFont="1" applyFill="1" applyBorder="1" applyAlignment="1">
      <alignment horizontal="center" vertical="center" wrapText="1"/>
    </xf>
    <xf numFmtId="16" fontId="0" fillId="0" borderId="0" xfId="0" applyNumberFormat="1"/>
    <xf numFmtId="0" fontId="29" fillId="0" borderId="0" xfId="0" applyFont="1" applyFill="1" applyBorder="1"/>
    <xf numFmtId="0" fontId="0" fillId="0" borderId="30" xfId="0" applyBorder="1"/>
    <xf numFmtId="2" fontId="0" fillId="0" borderId="0" xfId="0" applyNumberFormat="1"/>
    <xf numFmtId="0" fontId="0" fillId="0" borderId="0" xfId="0" applyFill="1" applyBorder="1"/>
    <xf numFmtId="0" fontId="23" fillId="0" borderId="0" xfId="0" applyFont="1"/>
    <xf numFmtId="164" fontId="0" fillId="0" borderId="31" xfId="1" applyNumberFormat="1" applyFont="1" applyBorder="1"/>
    <xf numFmtId="0" fontId="3" fillId="0" borderId="32" xfId="0" applyFont="1" applyBorder="1"/>
    <xf numFmtId="0" fontId="3" fillId="0" borderId="32" xfId="0" applyFont="1" applyFill="1" applyBorder="1"/>
    <xf numFmtId="164" fontId="3" fillId="0" borderId="28" xfId="1" applyNumberFormat="1" applyFont="1" applyBorder="1"/>
    <xf numFmtId="164" fontId="3" fillId="0" borderId="27" xfId="1" applyNumberFormat="1" applyFont="1" applyBorder="1"/>
    <xf numFmtId="164" fontId="1" fillId="0" borderId="33" xfId="1" applyNumberFormat="1" applyFont="1" applyBorder="1"/>
    <xf numFmtId="164" fontId="1" fillId="0" borderId="34" xfId="1" applyNumberFormat="1" applyFont="1" applyBorder="1"/>
    <xf numFmtId="0" fontId="30" fillId="11" borderId="26" xfId="12" applyFont="1" applyFill="1" applyBorder="1"/>
    <xf numFmtId="0" fontId="0" fillId="0" borderId="4" xfId="0" applyFill="1" applyBorder="1"/>
    <xf numFmtId="0" fontId="3" fillId="11" borderId="35" xfId="0" applyFont="1" applyFill="1" applyBorder="1"/>
    <xf numFmtId="10" fontId="3" fillId="0" borderId="25" xfId="0" applyNumberFormat="1" applyFont="1" applyBorder="1"/>
    <xf numFmtId="164" fontId="3" fillId="6" borderId="25" xfId="1" applyNumberFormat="1" applyFont="1" applyFill="1" applyBorder="1"/>
    <xf numFmtId="164" fontId="3" fillId="8" borderId="25" xfId="1" applyNumberFormat="1" applyFont="1" applyFill="1" applyBorder="1"/>
    <xf numFmtId="164" fontId="3" fillId="13" borderId="25" xfId="1" applyNumberFormat="1" applyFont="1" applyFill="1" applyBorder="1"/>
    <xf numFmtId="164" fontId="3" fillId="10" borderId="25" xfId="1" applyNumberFormat="1" applyFont="1" applyFill="1" applyBorder="1"/>
    <xf numFmtId="164" fontId="3" fillId="0" borderId="25" xfId="1" applyNumberFormat="1" applyFont="1" applyBorder="1"/>
    <xf numFmtId="164" fontId="3" fillId="0" borderId="26" xfId="1" applyNumberFormat="1" applyFont="1" applyBorder="1"/>
    <xf numFmtId="164" fontId="3" fillId="6" borderId="1" xfId="1" applyNumberFormat="1" applyFont="1" applyFill="1" applyBorder="1"/>
    <xf numFmtId="0" fontId="3" fillId="11" borderId="9" xfId="0" applyFont="1" applyFill="1" applyBorder="1"/>
    <xf numFmtId="0" fontId="29" fillId="0" borderId="0" xfId="0" applyFont="1"/>
    <xf numFmtId="164" fontId="3" fillId="0" borderId="33" xfId="1" applyNumberFormat="1" applyFont="1" applyBorder="1"/>
    <xf numFmtId="0" fontId="0" fillId="0" borderId="4" xfId="0" applyBorder="1" applyAlignment="1">
      <alignment horizontal="left"/>
    </xf>
    <xf numFmtId="164" fontId="0" fillId="0" borderId="36" xfId="1" applyNumberFormat="1" applyFont="1" applyBorder="1"/>
    <xf numFmtId="164" fontId="30" fillId="11" borderId="31" xfId="12" applyNumberFormat="1" applyFont="1" applyFill="1" applyBorder="1"/>
    <xf numFmtId="0" fontId="3" fillId="0" borderId="37" xfId="0" applyFont="1" applyBorder="1"/>
    <xf numFmtId="0" fontId="0" fillId="0" borderId="37" xfId="0" applyBorder="1"/>
    <xf numFmtId="164" fontId="30" fillId="11" borderId="34" xfId="12" applyNumberFormat="1" applyFont="1" applyFill="1" applyBorder="1"/>
    <xf numFmtId="164" fontId="3" fillId="0" borderId="22" xfId="1" applyNumberFormat="1" applyFont="1" applyBorder="1"/>
    <xf numFmtId="9" fontId="0" fillId="0" borderId="38" xfId="48" applyFont="1" applyBorder="1"/>
    <xf numFmtId="166" fontId="0" fillId="0" borderId="0" xfId="0" applyNumberFormat="1"/>
    <xf numFmtId="0" fontId="0" fillId="0" borderId="29" xfId="0" applyBorder="1"/>
    <xf numFmtId="164" fontId="0" fillId="0" borderId="28" xfId="1" applyNumberFormat="1" applyFont="1" applyBorder="1"/>
    <xf numFmtId="9" fontId="0" fillId="0" borderId="3" xfId="48" applyFont="1" applyBorder="1"/>
    <xf numFmtId="9" fontId="0" fillId="0" borderId="0" xfId="48" applyFont="1" applyBorder="1"/>
    <xf numFmtId="0" fontId="0" fillId="0" borderId="26" xfId="0" applyFont="1" applyBorder="1"/>
    <xf numFmtId="10" fontId="0" fillId="0" borderId="0" xfId="48" applyNumberFormat="1" applyFont="1" applyBorder="1"/>
    <xf numFmtId="0" fontId="0" fillId="0" borderId="33" xfId="0" applyBorder="1"/>
    <xf numFmtId="164" fontId="3" fillId="0" borderId="33" xfId="0" applyNumberFormat="1" applyFont="1" applyBorder="1"/>
    <xf numFmtId="14" fontId="10" fillId="46" borderId="39" xfId="0" applyNumberFormat="1" applyFont="1" applyFill="1" applyBorder="1" applyAlignment="1">
      <alignment horizontal="center" vertical="center" wrapText="1"/>
    </xf>
    <xf numFmtId="14" fontId="10" fillId="46" borderId="40" xfId="0" applyNumberFormat="1" applyFont="1" applyFill="1" applyBorder="1" applyAlignment="1">
      <alignment horizontal="center" vertical="center" wrapText="1"/>
    </xf>
    <xf numFmtId="14" fontId="10" fillId="46" borderId="41" xfId="0" applyNumberFormat="1" applyFont="1" applyFill="1" applyBorder="1" applyAlignment="1">
      <alignment horizontal="center" vertical="center" wrapText="1"/>
    </xf>
    <xf numFmtId="14" fontId="10" fillId="46" borderId="42" xfId="0" applyNumberFormat="1" applyFont="1" applyFill="1" applyBorder="1" applyAlignment="1">
      <alignment horizontal="center" vertical="center" wrapText="1"/>
    </xf>
    <xf numFmtId="14" fontId="10" fillId="46" borderId="43" xfId="0" applyNumberFormat="1" applyFont="1" applyFill="1" applyBorder="1" applyAlignment="1">
      <alignment horizontal="center" vertical="center" wrapText="1"/>
    </xf>
    <xf numFmtId="14" fontId="10" fillId="46" borderId="44" xfId="0" applyNumberFormat="1" applyFont="1" applyFill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47" xfId="0" applyBorder="1"/>
    <xf numFmtId="0" fontId="0" fillId="0" borderId="49" xfId="0" applyBorder="1"/>
    <xf numFmtId="9" fontId="0" fillId="0" borderId="49" xfId="48" applyFont="1" applyBorder="1"/>
    <xf numFmtId="9" fontId="0" fillId="0" borderId="46" xfId="0" applyNumberFormat="1" applyBorder="1" applyAlignment="1">
      <alignment horizontal="center"/>
    </xf>
    <xf numFmtId="9" fontId="0" fillId="0" borderId="48" xfId="0" applyNumberFormat="1" applyBorder="1" applyAlignment="1">
      <alignment horizontal="center"/>
    </xf>
    <xf numFmtId="0" fontId="0" fillId="0" borderId="50" xfId="0" applyBorder="1"/>
    <xf numFmtId="43" fontId="0" fillId="0" borderId="0" xfId="0" applyNumberFormat="1"/>
    <xf numFmtId="9" fontId="23" fillId="0" borderId="0" xfId="48" applyFont="1"/>
    <xf numFmtId="9" fontId="23" fillId="11" borderId="0" xfId="48" applyFont="1" applyFill="1"/>
    <xf numFmtId="9" fontId="0" fillId="0" borderId="0" xfId="48" applyNumberFormat="1" applyFont="1"/>
    <xf numFmtId="164" fontId="3" fillId="0" borderId="0" xfId="0" applyNumberFormat="1" applyFont="1"/>
    <xf numFmtId="0" fontId="0" fillId="0" borderId="0" xfId="0" applyBorder="1" applyAlignment="1">
      <alignment horizontal="left"/>
    </xf>
    <xf numFmtId="0" fontId="0" fillId="0" borderId="0" xfId="0" applyAlignment="1">
      <alignment horizontal="left" indent="1"/>
    </xf>
    <xf numFmtId="0" fontId="3" fillId="2" borderId="52" xfId="0" applyFont="1" applyFill="1" applyBorder="1"/>
    <xf numFmtId="47" fontId="25" fillId="45" borderId="21" xfId="0" applyNumberFormat="1" applyFont="1" applyFill="1" applyBorder="1" applyAlignment="1">
      <alignment horizontal="left" vertical="center"/>
    </xf>
    <xf numFmtId="47" fontId="0" fillId="0" borderId="21" xfId="0" applyNumberFormat="1" applyBorder="1"/>
    <xf numFmtId="47" fontId="0" fillId="0" borderId="0" xfId="0" applyNumberFormat="1"/>
    <xf numFmtId="47" fontId="25" fillId="45" borderId="0" xfId="0" applyNumberFormat="1" applyFont="1" applyFill="1" applyAlignment="1">
      <alignment horizontal="left" vertical="center"/>
    </xf>
    <xf numFmtId="47" fontId="25" fillId="45" borderId="0" xfId="0" applyNumberFormat="1" applyFont="1" applyFill="1" applyBorder="1" applyAlignment="1">
      <alignment horizontal="left" vertical="center"/>
    </xf>
    <xf numFmtId="0" fontId="0" fillId="0" borderId="53" xfId="0" applyBorder="1" applyAlignment="1">
      <alignment horizontal="left"/>
    </xf>
    <xf numFmtId="167" fontId="0" fillId="0" borderId="25" xfId="48" applyNumberFormat="1" applyFont="1" applyBorder="1"/>
    <xf numFmtId="14" fontId="10" fillId="46" borderId="32" xfId="0" applyNumberFormat="1" applyFont="1" applyFill="1" applyBorder="1" applyAlignment="1">
      <alignment horizontal="center" vertical="center" wrapText="1"/>
    </xf>
    <xf numFmtId="14" fontId="10" fillId="46" borderId="33" xfId="0" applyNumberFormat="1" applyFont="1" applyFill="1" applyBorder="1" applyAlignment="1">
      <alignment horizontal="center" vertical="center" wrapText="1"/>
    </xf>
    <xf numFmtId="0" fontId="27" fillId="0" borderId="26" xfId="0" applyFont="1" applyBorder="1"/>
    <xf numFmtId="0" fontId="29" fillId="0" borderId="37" xfId="0" applyFont="1" applyFill="1" applyBorder="1"/>
    <xf numFmtId="0" fontId="0" fillId="0" borderId="51" xfId="0" applyBorder="1"/>
    <xf numFmtId="10" fontId="0" fillId="0" borderId="51" xfId="48" applyNumberFormat="1" applyFont="1" applyBorder="1"/>
    <xf numFmtId="0" fontId="0" fillId="0" borderId="51" xfId="48" applyNumberFormat="1" applyFont="1" applyBorder="1"/>
    <xf numFmtId="164" fontId="0" fillId="0" borderId="51" xfId="48" applyNumberFormat="1" applyFont="1" applyBorder="1"/>
    <xf numFmtId="0" fontId="0" fillId="0" borderId="36" xfId="0" applyBorder="1"/>
  </cellXfs>
  <cellStyles count="49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1" builtinId="27" customBuiltin="1"/>
    <cellStyle name="Calculation" xfId="15" builtinId="22" customBuiltin="1"/>
    <cellStyle name="Check Cell" xfId="17" builtinId="23" customBuiltin="1"/>
    <cellStyle name="Comma" xfId="1" builtinId="3"/>
    <cellStyle name="Explanatory Text" xfId="19" builtinId="53" customBuilti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Input" xfId="13" builtinId="20" customBuiltin="1"/>
    <cellStyle name="Linked Cell" xfId="16" builtinId="24" customBuiltin="1"/>
    <cellStyle name="Neutral" xfId="12" builtinId="28" customBuiltin="1"/>
    <cellStyle name="Normal" xfId="0" builtinId="0"/>
    <cellStyle name="Normal 2" xfId="2" xr:uid="{0732CA0D-395E-4BC5-B6AB-45788E6BCD17}"/>
    <cellStyle name="Normal 2 2" xfId="45" xr:uid="{CDB76FDC-F352-4BBB-9FDE-15CE525D72DE}"/>
    <cellStyle name="Normal 3" xfId="46" xr:uid="{F642DAAD-E953-44CA-8427-2B0952D0C9A0}"/>
    <cellStyle name="Normal 4" xfId="4" xr:uid="{0C76A80E-6DAA-4D3D-A1E9-D85CA0793002}"/>
    <cellStyle name="Note 2" xfId="47" xr:uid="{C85C64EB-7FE0-41D7-9D36-5B2BAED9FF74}"/>
    <cellStyle name="Output" xfId="14" builtinId="21" customBuiltin="1"/>
    <cellStyle name="Percent" xfId="48" builtinId="5"/>
    <cellStyle name="Percent 2" xfId="3" xr:uid="{767CEA75-9283-4911-80EF-B6FAEAC94489}"/>
    <cellStyle name="Title" xfId="5" builtinId="15" customBuiltin="1"/>
    <cellStyle name="Total" xfId="20" builtinId="25" customBuiltin="1"/>
    <cellStyle name="Warning Text" xfId="18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4.xml"/><Relationship Id="rId117" Type="http://schemas.openxmlformats.org/officeDocument/2006/relationships/externalLink" Target="externalLinks/externalLink105.xml"/><Relationship Id="rId21" Type="http://schemas.openxmlformats.org/officeDocument/2006/relationships/externalLink" Target="externalLinks/externalLink9.xml"/><Relationship Id="rId42" Type="http://schemas.openxmlformats.org/officeDocument/2006/relationships/externalLink" Target="externalLinks/externalLink30.xml"/><Relationship Id="rId47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1.xml"/><Relationship Id="rId68" Type="http://schemas.openxmlformats.org/officeDocument/2006/relationships/externalLink" Target="externalLinks/externalLink56.xml"/><Relationship Id="rId84" Type="http://schemas.openxmlformats.org/officeDocument/2006/relationships/externalLink" Target="externalLinks/externalLink72.xml"/><Relationship Id="rId89" Type="http://schemas.openxmlformats.org/officeDocument/2006/relationships/externalLink" Target="externalLinks/externalLink77.xml"/><Relationship Id="rId112" Type="http://schemas.openxmlformats.org/officeDocument/2006/relationships/externalLink" Target="externalLinks/externalLink100.xml"/><Relationship Id="rId16" Type="http://schemas.openxmlformats.org/officeDocument/2006/relationships/externalLink" Target="externalLinks/externalLink4.xml"/><Relationship Id="rId107" Type="http://schemas.openxmlformats.org/officeDocument/2006/relationships/externalLink" Target="externalLinks/externalLink95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20.xml"/><Relationship Id="rId37" Type="http://schemas.openxmlformats.org/officeDocument/2006/relationships/externalLink" Target="externalLinks/externalLink25.xml"/><Relationship Id="rId53" Type="http://schemas.openxmlformats.org/officeDocument/2006/relationships/externalLink" Target="externalLinks/externalLink41.xml"/><Relationship Id="rId58" Type="http://schemas.openxmlformats.org/officeDocument/2006/relationships/externalLink" Target="externalLinks/externalLink46.xml"/><Relationship Id="rId74" Type="http://schemas.openxmlformats.org/officeDocument/2006/relationships/externalLink" Target="externalLinks/externalLink62.xml"/><Relationship Id="rId79" Type="http://schemas.openxmlformats.org/officeDocument/2006/relationships/externalLink" Target="externalLinks/externalLink67.xml"/><Relationship Id="rId102" Type="http://schemas.openxmlformats.org/officeDocument/2006/relationships/externalLink" Target="externalLinks/externalLink90.xml"/><Relationship Id="rId123" Type="http://schemas.openxmlformats.org/officeDocument/2006/relationships/pivotCacheDefinition" Target="pivotCache/pivotCacheDefinition1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8.xml"/><Relationship Id="rId95" Type="http://schemas.openxmlformats.org/officeDocument/2006/relationships/externalLink" Target="externalLinks/externalLink83.xml"/><Relationship Id="rId1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43" Type="http://schemas.openxmlformats.org/officeDocument/2006/relationships/externalLink" Target="externalLinks/externalLink31.xml"/><Relationship Id="rId48" Type="http://schemas.openxmlformats.org/officeDocument/2006/relationships/externalLink" Target="externalLinks/externalLink36.xml"/><Relationship Id="rId56" Type="http://schemas.openxmlformats.org/officeDocument/2006/relationships/externalLink" Target="externalLinks/externalLink44.xml"/><Relationship Id="rId64" Type="http://schemas.openxmlformats.org/officeDocument/2006/relationships/externalLink" Target="externalLinks/externalLink52.xml"/><Relationship Id="rId69" Type="http://schemas.openxmlformats.org/officeDocument/2006/relationships/externalLink" Target="externalLinks/externalLink57.xml"/><Relationship Id="rId77" Type="http://schemas.openxmlformats.org/officeDocument/2006/relationships/externalLink" Target="externalLinks/externalLink65.xml"/><Relationship Id="rId100" Type="http://schemas.openxmlformats.org/officeDocument/2006/relationships/externalLink" Target="externalLinks/externalLink88.xml"/><Relationship Id="rId105" Type="http://schemas.openxmlformats.org/officeDocument/2006/relationships/externalLink" Target="externalLinks/externalLink93.xml"/><Relationship Id="rId113" Type="http://schemas.openxmlformats.org/officeDocument/2006/relationships/externalLink" Target="externalLinks/externalLink101.xml"/><Relationship Id="rId118" Type="http://schemas.openxmlformats.org/officeDocument/2006/relationships/externalLink" Target="externalLinks/externalLink106.xml"/><Relationship Id="rId12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9.xml"/><Relationship Id="rId72" Type="http://schemas.openxmlformats.org/officeDocument/2006/relationships/externalLink" Target="externalLinks/externalLink60.xml"/><Relationship Id="rId80" Type="http://schemas.openxmlformats.org/officeDocument/2006/relationships/externalLink" Target="externalLinks/externalLink68.xml"/><Relationship Id="rId85" Type="http://schemas.openxmlformats.org/officeDocument/2006/relationships/externalLink" Target="externalLinks/externalLink73.xml"/><Relationship Id="rId93" Type="http://schemas.openxmlformats.org/officeDocument/2006/relationships/externalLink" Target="externalLinks/externalLink81.xml"/><Relationship Id="rId98" Type="http://schemas.openxmlformats.org/officeDocument/2006/relationships/externalLink" Target="externalLinks/externalLink86.xml"/><Relationship Id="rId121" Type="http://schemas.openxmlformats.org/officeDocument/2006/relationships/externalLink" Target="externalLinks/externalLink109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externalLink" Target="externalLinks/externalLink26.xml"/><Relationship Id="rId46" Type="http://schemas.openxmlformats.org/officeDocument/2006/relationships/externalLink" Target="externalLinks/externalLink34.xml"/><Relationship Id="rId59" Type="http://schemas.openxmlformats.org/officeDocument/2006/relationships/externalLink" Target="externalLinks/externalLink47.xml"/><Relationship Id="rId67" Type="http://schemas.openxmlformats.org/officeDocument/2006/relationships/externalLink" Target="externalLinks/externalLink55.xml"/><Relationship Id="rId103" Type="http://schemas.openxmlformats.org/officeDocument/2006/relationships/externalLink" Target="externalLinks/externalLink91.xml"/><Relationship Id="rId108" Type="http://schemas.openxmlformats.org/officeDocument/2006/relationships/externalLink" Target="externalLinks/externalLink96.xml"/><Relationship Id="rId116" Type="http://schemas.openxmlformats.org/officeDocument/2006/relationships/externalLink" Target="externalLinks/externalLink104.xml"/><Relationship Id="rId124" Type="http://schemas.openxmlformats.org/officeDocument/2006/relationships/pivotCacheDefinition" Target="pivotCache/pivotCacheDefinition2.xml"/><Relationship Id="rId129" Type="http://schemas.openxmlformats.org/officeDocument/2006/relationships/sharedStrings" Target="sharedStrings.xml"/><Relationship Id="rId20" Type="http://schemas.openxmlformats.org/officeDocument/2006/relationships/externalLink" Target="externalLinks/externalLink8.xml"/><Relationship Id="rId41" Type="http://schemas.openxmlformats.org/officeDocument/2006/relationships/externalLink" Target="externalLinks/externalLink29.xml"/><Relationship Id="rId54" Type="http://schemas.openxmlformats.org/officeDocument/2006/relationships/externalLink" Target="externalLinks/externalLink42.xml"/><Relationship Id="rId62" Type="http://schemas.openxmlformats.org/officeDocument/2006/relationships/externalLink" Target="externalLinks/externalLink50.xml"/><Relationship Id="rId70" Type="http://schemas.openxmlformats.org/officeDocument/2006/relationships/externalLink" Target="externalLinks/externalLink58.xml"/><Relationship Id="rId75" Type="http://schemas.openxmlformats.org/officeDocument/2006/relationships/externalLink" Target="externalLinks/externalLink63.xml"/><Relationship Id="rId83" Type="http://schemas.openxmlformats.org/officeDocument/2006/relationships/externalLink" Target="externalLinks/externalLink71.xml"/><Relationship Id="rId88" Type="http://schemas.openxmlformats.org/officeDocument/2006/relationships/externalLink" Target="externalLinks/externalLink76.xml"/><Relationship Id="rId91" Type="http://schemas.openxmlformats.org/officeDocument/2006/relationships/externalLink" Target="externalLinks/externalLink79.xml"/><Relationship Id="rId96" Type="http://schemas.openxmlformats.org/officeDocument/2006/relationships/externalLink" Target="externalLinks/externalLink84.xml"/><Relationship Id="rId111" Type="http://schemas.openxmlformats.org/officeDocument/2006/relationships/externalLink" Target="externalLinks/externalLink9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externalLink" Target="externalLinks/externalLink24.xml"/><Relationship Id="rId49" Type="http://schemas.openxmlformats.org/officeDocument/2006/relationships/externalLink" Target="externalLinks/externalLink37.xml"/><Relationship Id="rId57" Type="http://schemas.openxmlformats.org/officeDocument/2006/relationships/externalLink" Target="externalLinks/externalLink45.xml"/><Relationship Id="rId106" Type="http://schemas.openxmlformats.org/officeDocument/2006/relationships/externalLink" Target="externalLinks/externalLink94.xml"/><Relationship Id="rId114" Type="http://schemas.openxmlformats.org/officeDocument/2006/relationships/externalLink" Target="externalLinks/externalLink102.xml"/><Relationship Id="rId119" Type="http://schemas.openxmlformats.org/officeDocument/2006/relationships/externalLink" Target="externalLinks/externalLink107.xml"/><Relationship Id="rId127" Type="http://schemas.openxmlformats.org/officeDocument/2006/relationships/connections" Target="connection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9.xml"/><Relationship Id="rId44" Type="http://schemas.openxmlformats.org/officeDocument/2006/relationships/externalLink" Target="externalLinks/externalLink32.xml"/><Relationship Id="rId52" Type="http://schemas.openxmlformats.org/officeDocument/2006/relationships/externalLink" Target="externalLinks/externalLink40.xml"/><Relationship Id="rId60" Type="http://schemas.openxmlformats.org/officeDocument/2006/relationships/externalLink" Target="externalLinks/externalLink48.xml"/><Relationship Id="rId65" Type="http://schemas.openxmlformats.org/officeDocument/2006/relationships/externalLink" Target="externalLinks/externalLink53.xml"/><Relationship Id="rId73" Type="http://schemas.openxmlformats.org/officeDocument/2006/relationships/externalLink" Target="externalLinks/externalLink61.xml"/><Relationship Id="rId78" Type="http://schemas.openxmlformats.org/officeDocument/2006/relationships/externalLink" Target="externalLinks/externalLink66.xml"/><Relationship Id="rId81" Type="http://schemas.openxmlformats.org/officeDocument/2006/relationships/externalLink" Target="externalLinks/externalLink69.xml"/><Relationship Id="rId86" Type="http://schemas.openxmlformats.org/officeDocument/2006/relationships/externalLink" Target="externalLinks/externalLink74.xml"/><Relationship Id="rId94" Type="http://schemas.openxmlformats.org/officeDocument/2006/relationships/externalLink" Target="externalLinks/externalLink82.xml"/><Relationship Id="rId99" Type="http://schemas.openxmlformats.org/officeDocument/2006/relationships/externalLink" Target="externalLinks/externalLink87.xml"/><Relationship Id="rId101" Type="http://schemas.openxmlformats.org/officeDocument/2006/relationships/externalLink" Target="externalLinks/externalLink89.xml"/><Relationship Id="rId122" Type="http://schemas.openxmlformats.org/officeDocument/2006/relationships/externalLink" Target="externalLinks/externalLink110.xml"/><Relationship Id="rId13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9" Type="http://schemas.openxmlformats.org/officeDocument/2006/relationships/externalLink" Target="externalLinks/externalLink27.xml"/><Relationship Id="rId109" Type="http://schemas.openxmlformats.org/officeDocument/2006/relationships/externalLink" Target="externalLinks/externalLink97.xml"/><Relationship Id="rId34" Type="http://schemas.openxmlformats.org/officeDocument/2006/relationships/externalLink" Target="externalLinks/externalLink22.xml"/><Relationship Id="rId50" Type="http://schemas.openxmlformats.org/officeDocument/2006/relationships/externalLink" Target="externalLinks/externalLink38.xml"/><Relationship Id="rId55" Type="http://schemas.openxmlformats.org/officeDocument/2006/relationships/externalLink" Target="externalLinks/externalLink43.xml"/><Relationship Id="rId76" Type="http://schemas.openxmlformats.org/officeDocument/2006/relationships/externalLink" Target="externalLinks/externalLink64.xml"/><Relationship Id="rId97" Type="http://schemas.openxmlformats.org/officeDocument/2006/relationships/externalLink" Target="externalLinks/externalLink85.xml"/><Relationship Id="rId104" Type="http://schemas.openxmlformats.org/officeDocument/2006/relationships/externalLink" Target="externalLinks/externalLink92.xml"/><Relationship Id="rId120" Type="http://schemas.openxmlformats.org/officeDocument/2006/relationships/externalLink" Target="externalLinks/externalLink108.xml"/><Relationship Id="rId125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9.xml"/><Relationship Id="rId92" Type="http://schemas.openxmlformats.org/officeDocument/2006/relationships/externalLink" Target="externalLinks/externalLink80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7.xml"/><Relationship Id="rId24" Type="http://schemas.openxmlformats.org/officeDocument/2006/relationships/externalLink" Target="externalLinks/externalLink12.xml"/><Relationship Id="rId40" Type="http://schemas.openxmlformats.org/officeDocument/2006/relationships/externalLink" Target="externalLinks/externalLink28.xml"/><Relationship Id="rId45" Type="http://schemas.openxmlformats.org/officeDocument/2006/relationships/externalLink" Target="externalLinks/externalLink33.xml"/><Relationship Id="rId66" Type="http://schemas.openxmlformats.org/officeDocument/2006/relationships/externalLink" Target="externalLinks/externalLink54.xml"/><Relationship Id="rId87" Type="http://schemas.openxmlformats.org/officeDocument/2006/relationships/externalLink" Target="externalLinks/externalLink75.xml"/><Relationship Id="rId110" Type="http://schemas.openxmlformats.org/officeDocument/2006/relationships/externalLink" Target="externalLinks/externalLink98.xml"/><Relationship Id="rId115" Type="http://schemas.openxmlformats.org/officeDocument/2006/relationships/externalLink" Target="externalLinks/externalLink103.xml"/><Relationship Id="rId131" Type="http://schemas.openxmlformats.org/officeDocument/2006/relationships/customXml" Target="../customXml/item1.xml"/><Relationship Id="rId61" Type="http://schemas.openxmlformats.org/officeDocument/2006/relationships/externalLink" Target="externalLinks/externalLink49.xml"/><Relationship Id="rId82" Type="http://schemas.openxmlformats.org/officeDocument/2006/relationships/externalLink" Target="externalLinks/externalLink7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NEDA Encounters by Practice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NEDA!$C$4</c:f>
              <c:strCache>
                <c:ptCount val="1"/>
                <c:pt idx="0">
                  <c:v>Brookline Dermatology Associates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NEDA!$D$3:$N$3</c:f>
              <c:strCache>
                <c:ptCount val="11"/>
                <c:pt idx="0">
                  <c:v>Week of 8/10</c:v>
                </c:pt>
                <c:pt idx="1">
                  <c:v>Week of 8/17</c:v>
                </c:pt>
                <c:pt idx="2">
                  <c:v>Week of 8/24</c:v>
                </c:pt>
                <c:pt idx="3">
                  <c:v>Week of 8/31</c:v>
                </c:pt>
                <c:pt idx="4">
                  <c:v>Week of 9/6 (H)</c:v>
                </c:pt>
                <c:pt idx="5">
                  <c:v>Week of 9/13</c:v>
                </c:pt>
                <c:pt idx="6">
                  <c:v>Week of 9/20</c:v>
                </c:pt>
                <c:pt idx="7">
                  <c:v>Week of 9/27</c:v>
                </c:pt>
                <c:pt idx="8">
                  <c:v>Week of 10/4</c:v>
                </c:pt>
                <c:pt idx="9">
                  <c:v>Week of 10/11</c:v>
                </c:pt>
                <c:pt idx="10">
                  <c:v>Week of 10/18</c:v>
                </c:pt>
              </c:strCache>
            </c:strRef>
          </c:cat>
          <c:val>
            <c:numRef>
              <c:f>NEDA!$D$4:$N$4</c:f>
              <c:numCache>
                <c:formatCode>_(* #,##0_);_(* \(#,##0\);_(* "-"??_);_(@_)</c:formatCode>
                <c:ptCount val="11"/>
                <c:pt idx="0">
                  <c:v>270</c:v>
                </c:pt>
                <c:pt idx="1">
                  <c:v>242</c:v>
                </c:pt>
                <c:pt idx="2">
                  <c:v>256</c:v>
                </c:pt>
                <c:pt idx="3">
                  <c:v>258</c:v>
                </c:pt>
                <c:pt idx="4">
                  <c:v>256</c:v>
                </c:pt>
                <c:pt idx="5">
                  <c:v>253</c:v>
                </c:pt>
                <c:pt idx="6">
                  <c:v>262</c:v>
                </c:pt>
                <c:pt idx="7">
                  <c:v>242</c:v>
                </c:pt>
                <c:pt idx="8">
                  <c:v>232</c:v>
                </c:pt>
                <c:pt idx="9">
                  <c:v>266</c:v>
                </c:pt>
                <c:pt idx="10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8-4DFA-BE94-B8A7A267D78A}"/>
            </c:ext>
          </c:extLst>
        </c:ser>
        <c:ser>
          <c:idx val="1"/>
          <c:order val="1"/>
          <c:tx>
            <c:strRef>
              <c:f>NEDA!$C$5</c:f>
              <c:strCache>
                <c:ptCount val="1"/>
                <c:pt idx="0">
                  <c:v>Dermatology of Cape Cod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NEDA!$D$3:$N$3</c:f>
              <c:strCache>
                <c:ptCount val="11"/>
                <c:pt idx="0">
                  <c:v>Week of 8/10</c:v>
                </c:pt>
                <c:pt idx="1">
                  <c:v>Week of 8/17</c:v>
                </c:pt>
                <c:pt idx="2">
                  <c:v>Week of 8/24</c:v>
                </c:pt>
                <c:pt idx="3">
                  <c:v>Week of 8/31</c:v>
                </c:pt>
                <c:pt idx="4">
                  <c:v>Week of 9/6 (H)</c:v>
                </c:pt>
                <c:pt idx="5">
                  <c:v>Week of 9/13</c:v>
                </c:pt>
                <c:pt idx="6">
                  <c:v>Week of 9/20</c:v>
                </c:pt>
                <c:pt idx="7">
                  <c:v>Week of 9/27</c:v>
                </c:pt>
                <c:pt idx="8">
                  <c:v>Week of 10/4</c:v>
                </c:pt>
                <c:pt idx="9">
                  <c:v>Week of 10/11</c:v>
                </c:pt>
                <c:pt idx="10">
                  <c:v>Week of 10/18</c:v>
                </c:pt>
              </c:strCache>
            </c:strRef>
          </c:cat>
          <c:val>
            <c:numRef>
              <c:f>NEDA!$D$5:$N$5</c:f>
              <c:numCache>
                <c:formatCode>_(* #,##0_);_(* \(#,##0\);_(* "-"??_);_(@_)</c:formatCode>
                <c:ptCount val="11"/>
                <c:pt idx="0">
                  <c:v>408</c:v>
                </c:pt>
                <c:pt idx="1">
                  <c:v>423</c:v>
                </c:pt>
                <c:pt idx="2">
                  <c:v>343</c:v>
                </c:pt>
                <c:pt idx="3">
                  <c:v>387</c:v>
                </c:pt>
                <c:pt idx="4">
                  <c:v>239</c:v>
                </c:pt>
                <c:pt idx="5">
                  <c:v>369</c:v>
                </c:pt>
                <c:pt idx="6">
                  <c:v>405</c:v>
                </c:pt>
                <c:pt idx="7">
                  <c:v>365</c:v>
                </c:pt>
                <c:pt idx="8">
                  <c:v>346</c:v>
                </c:pt>
                <c:pt idx="9">
                  <c:v>340</c:v>
                </c:pt>
                <c:pt idx="10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98-4DFA-BE94-B8A7A267D78A}"/>
            </c:ext>
          </c:extLst>
        </c:ser>
        <c:ser>
          <c:idx val="2"/>
          <c:order val="2"/>
          <c:tx>
            <c:strRef>
              <c:f>NEDA!$C$6</c:f>
              <c:strCache>
                <c:ptCount val="1"/>
                <c:pt idx="0">
                  <c:v>South Shore Skin Center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NEDA!$D$3:$N$3</c:f>
              <c:strCache>
                <c:ptCount val="11"/>
                <c:pt idx="0">
                  <c:v>Week of 8/10</c:v>
                </c:pt>
                <c:pt idx="1">
                  <c:v>Week of 8/17</c:v>
                </c:pt>
                <c:pt idx="2">
                  <c:v>Week of 8/24</c:v>
                </c:pt>
                <c:pt idx="3">
                  <c:v>Week of 8/31</c:v>
                </c:pt>
                <c:pt idx="4">
                  <c:v>Week of 9/6 (H)</c:v>
                </c:pt>
                <c:pt idx="5">
                  <c:v>Week of 9/13</c:v>
                </c:pt>
                <c:pt idx="6">
                  <c:v>Week of 9/20</c:v>
                </c:pt>
                <c:pt idx="7">
                  <c:v>Week of 9/27</c:v>
                </c:pt>
                <c:pt idx="8">
                  <c:v>Week of 10/4</c:v>
                </c:pt>
                <c:pt idx="9">
                  <c:v>Week of 10/11</c:v>
                </c:pt>
                <c:pt idx="10">
                  <c:v>Week of 10/18</c:v>
                </c:pt>
              </c:strCache>
            </c:strRef>
          </c:cat>
          <c:val>
            <c:numRef>
              <c:f>NEDA!$D$6:$N$6</c:f>
              <c:numCache>
                <c:formatCode>_(* #,##0_);_(* \(#,##0\);_(* "-"??_);_(@_)</c:formatCode>
                <c:ptCount val="11"/>
                <c:pt idx="0">
                  <c:v>1380</c:v>
                </c:pt>
                <c:pt idx="1">
                  <c:v>1448</c:v>
                </c:pt>
                <c:pt idx="2">
                  <c:v>1337</c:v>
                </c:pt>
                <c:pt idx="3">
                  <c:v>1421</c:v>
                </c:pt>
                <c:pt idx="4">
                  <c:v>1203</c:v>
                </c:pt>
                <c:pt idx="5">
                  <c:v>1468</c:v>
                </c:pt>
                <c:pt idx="6">
                  <c:v>1324</c:v>
                </c:pt>
                <c:pt idx="7">
                  <c:v>1427</c:v>
                </c:pt>
                <c:pt idx="8">
                  <c:v>1442</c:v>
                </c:pt>
                <c:pt idx="9">
                  <c:v>1301</c:v>
                </c:pt>
                <c:pt idx="10">
                  <c:v>1552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98-4DFA-BE94-B8A7A267D78A}"/>
            </c:ext>
          </c:extLst>
        </c:ser>
        <c:ser>
          <c:idx val="3"/>
          <c:order val="3"/>
          <c:tx>
            <c:strRef>
              <c:f>NEDA!$C$7</c:f>
              <c:strCache>
                <c:ptCount val="1"/>
                <c:pt idx="0">
                  <c:v>Northeast Dermatology Associates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NEDA!$D$3:$N$3</c:f>
              <c:strCache>
                <c:ptCount val="11"/>
                <c:pt idx="0">
                  <c:v>Week of 8/10</c:v>
                </c:pt>
                <c:pt idx="1">
                  <c:v>Week of 8/17</c:v>
                </c:pt>
                <c:pt idx="2">
                  <c:v>Week of 8/24</c:v>
                </c:pt>
                <c:pt idx="3">
                  <c:v>Week of 8/31</c:v>
                </c:pt>
                <c:pt idx="4">
                  <c:v>Week of 9/6 (H)</c:v>
                </c:pt>
                <c:pt idx="5">
                  <c:v>Week of 9/13</c:v>
                </c:pt>
                <c:pt idx="6">
                  <c:v>Week of 9/20</c:v>
                </c:pt>
                <c:pt idx="7">
                  <c:v>Week of 9/27</c:v>
                </c:pt>
                <c:pt idx="8">
                  <c:v>Week of 10/4</c:v>
                </c:pt>
                <c:pt idx="9">
                  <c:v>Week of 10/11</c:v>
                </c:pt>
                <c:pt idx="10">
                  <c:v>Week of 10/18</c:v>
                </c:pt>
              </c:strCache>
            </c:strRef>
          </c:cat>
          <c:val>
            <c:numRef>
              <c:f>NEDA!$D$7:$N$7</c:f>
              <c:numCache>
                <c:formatCode>_(* #,##0_);_(* \(#,##0\);_(* "-"??_);_(@_)</c:formatCode>
                <c:ptCount val="11"/>
                <c:pt idx="0">
                  <c:v>3461</c:v>
                </c:pt>
                <c:pt idx="1">
                  <c:v>3627</c:v>
                </c:pt>
                <c:pt idx="2">
                  <c:v>3831</c:v>
                </c:pt>
                <c:pt idx="3">
                  <c:v>3689</c:v>
                </c:pt>
                <c:pt idx="4">
                  <c:v>3166</c:v>
                </c:pt>
                <c:pt idx="5">
                  <c:v>4220</c:v>
                </c:pt>
                <c:pt idx="6">
                  <c:v>3897</c:v>
                </c:pt>
                <c:pt idx="7">
                  <c:v>3961</c:v>
                </c:pt>
                <c:pt idx="8">
                  <c:v>3985</c:v>
                </c:pt>
                <c:pt idx="9">
                  <c:v>3828</c:v>
                </c:pt>
                <c:pt idx="10">
                  <c:v>4132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98-4DFA-BE94-B8A7A267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882888"/>
        <c:axId val="645882560"/>
      </c:barChart>
      <c:catAx>
        <c:axId val="645882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82560"/>
        <c:crosses val="autoZero"/>
        <c:auto val="1"/>
        <c:lblAlgn val="ctr"/>
        <c:lblOffset val="100"/>
        <c:noMultiLvlLbl val="0"/>
      </c:catAx>
      <c:valAx>
        <c:axId val="6458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882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NEDA Encounter Totals vs Pre-COVID Volume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NEDA!$C$8</c:f>
              <c:strCache>
                <c:ptCount val="1"/>
                <c:pt idx="0">
                  <c:v>NEDA Totals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NEDA!$D$3:$N$3</c:f>
              <c:strCache>
                <c:ptCount val="11"/>
                <c:pt idx="0">
                  <c:v>Week of 8/10</c:v>
                </c:pt>
                <c:pt idx="1">
                  <c:v>Week of 8/17</c:v>
                </c:pt>
                <c:pt idx="2">
                  <c:v>Week of 8/24</c:v>
                </c:pt>
                <c:pt idx="3">
                  <c:v>Week of 8/31</c:v>
                </c:pt>
                <c:pt idx="4">
                  <c:v>Week of 9/6 (H)</c:v>
                </c:pt>
                <c:pt idx="5">
                  <c:v>Week of 9/13</c:v>
                </c:pt>
                <c:pt idx="6">
                  <c:v>Week of 9/20</c:v>
                </c:pt>
                <c:pt idx="7">
                  <c:v>Week of 9/27</c:v>
                </c:pt>
                <c:pt idx="8">
                  <c:v>Week of 10/4</c:v>
                </c:pt>
                <c:pt idx="9">
                  <c:v>Week of 10/11</c:v>
                </c:pt>
                <c:pt idx="10">
                  <c:v>Week of 10/18</c:v>
                </c:pt>
              </c:strCache>
            </c:strRef>
          </c:cat>
          <c:val>
            <c:numRef>
              <c:f>NEDA!$D$8:$N$8</c:f>
              <c:numCache>
                <c:formatCode>_(* #,##0_);_(* \(#,##0\);_(* "-"??_);_(@_)</c:formatCode>
                <c:ptCount val="11"/>
                <c:pt idx="0">
                  <c:v>5519</c:v>
                </c:pt>
                <c:pt idx="1">
                  <c:v>5740</c:v>
                </c:pt>
                <c:pt idx="2">
                  <c:v>5767</c:v>
                </c:pt>
                <c:pt idx="3">
                  <c:v>5755</c:v>
                </c:pt>
                <c:pt idx="4">
                  <c:v>6080</c:v>
                </c:pt>
                <c:pt idx="5">
                  <c:v>6310</c:v>
                </c:pt>
                <c:pt idx="6">
                  <c:v>5888</c:v>
                </c:pt>
                <c:pt idx="7">
                  <c:v>5995</c:v>
                </c:pt>
                <c:pt idx="8">
                  <c:v>6005</c:v>
                </c:pt>
                <c:pt idx="9">
                  <c:v>5735</c:v>
                </c:pt>
                <c:pt idx="10">
                  <c:v>6371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AA-4C2C-AA7A-F63326E8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2053176"/>
        <c:axId val="652056128"/>
      </c:barChart>
      <c:lineChart>
        <c:grouping val="standard"/>
        <c:varyColors val="0"/>
        <c:ser>
          <c:idx val="1"/>
          <c:order val="1"/>
          <c:tx>
            <c:strRef>
              <c:f>NEDA!$C$9</c:f>
              <c:strCache>
                <c:ptCount val="1"/>
                <c:pt idx="0">
                  <c:v>Pre-Covid Totals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NEDA!$D$9:$N$9</c:f>
              <c:numCache>
                <c:formatCode>_(* #,##0_);_(* \(#,##0\);_(* "-"??_);_(@_)</c:formatCode>
                <c:ptCount val="11"/>
                <c:pt idx="0">
                  <c:v>6555</c:v>
                </c:pt>
                <c:pt idx="1">
                  <c:v>6555</c:v>
                </c:pt>
                <c:pt idx="2">
                  <c:v>6555</c:v>
                </c:pt>
                <c:pt idx="3">
                  <c:v>6555</c:v>
                </c:pt>
                <c:pt idx="4">
                  <c:v>6555</c:v>
                </c:pt>
                <c:pt idx="5">
                  <c:v>6555</c:v>
                </c:pt>
                <c:pt idx="6">
                  <c:v>6555</c:v>
                </c:pt>
                <c:pt idx="7">
                  <c:v>6555</c:v>
                </c:pt>
                <c:pt idx="8">
                  <c:v>6555</c:v>
                </c:pt>
                <c:pt idx="9">
                  <c:v>6555</c:v>
                </c:pt>
                <c:pt idx="10">
                  <c:v>6555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A-4C2C-AA7A-F63326E8E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053176"/>
        <c:axId val="652056128"/>
      </c:lineChart>
      <c:catAx>
        <c:axId val="65205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56128"/>
        <c:crosses val="autoZero"/>
        <c:auto val="1"/>
        <c:lblAlgn val="ctr"/>
        <c:lblOffset val="100"/>
        <c:noMultiLvlLbl val="0"/>
      </c:catAx>
      <c:valAx>
        <c:axId val="652056128"/>
        <c:scaling>
          <c:orientation val="minMax"/>
          <c:min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05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Practice'!$CB$3</c:f>
              <c:strCache>
                <c:ptCount val="1"/>
                <c:pt idx="0">
                  <c:v>Encounters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Practice'!$CC$2:$ES$2</c:f>
              <c:strCache>
                <c:ptCount val="69"/>
                <c:pt idx="0">
                  <c:v>Week 4/6</c:v>
                </c:pt>
                <c:pt idx="1">
                  <c:v>Week 4/13</c:v>
                </c:pt>
                <c:pt idx="2">
                  <c:v>Week 4/20</c:v>
                </c:pt>
                <c:pt idx="3">
                  <c:v>Week 4/27</c:v>
                </c:pt>
                <c:pt idx="4">
                  <c:v>Week 5/4</c:v>
                </c:pt>
                <c:pt idx="5">
                  <c:v>Week 5/11</c:v>
                </c:pt>
                <c:pt idx="6">
                  <c:v>Week 5/18</c:v>
                </c:pt>
                <c:pt idx="7">
                  <c:v>Week 5/25*</c:v>
                </c:pt>
                <c:pt idx="8">
                  <c:v>Week 6/1</c:v>
                </c:pt>
                <c:pt idx="9">
                  <c:v>Week 6/8</c:v>
                </c:pt>
                <c:pt idx="10">
                  <c:v>Week 6/15</c:v>
                </c:pt>
                <c:pt idx="11">
                  <c:v>Week 6/22</c:v>
                </c:pt>
                <c:pt idx="12">
                  <c:v>Week 6/29*</c:v>
                </c:pt>
                <c:pt idx="13">
                  <c:v>Week 7/6</c:v>
                </c:pt>
                <c:pt idx="14">
                  <c:v>Week 7/13</c:v>
                </c:pt>
                <c:pt idx="15">
                  <c:v>Week 7/20</c:v>
                </c:pt>
                <c:pt idx="16">
                  <c:v>Week 7/27</c:v>
                </c:pt>
                <c:pt idx="17">
                  <c:v>Week 8/3</c:v>
                </c:pt>
                <c:pt idx="18">
                  <c:v>Week of 8/10</c:v>
                </c:pt>
                <c:pt idx="19">
                  <c:v>Week of 8/17</c:v>
                </c:pt>
                <c:pt idx="20">
                  <c:v>Week of 8/24</c:v>
                </c:pt>
                <c:pt idx="21">
                  <c:v>Week of 8/31</c:v>
                </c:pt>
                <c:pt idx="22">
                  <c:v>Week of 9/6 (H)</c:v>
                </c:pt>
                <c:pt idx="23">
                  <c:v>Week of 9/13</c:v>
                </c:pt>
                <c:pt idx="24">
                  <c:v>Week of 9/20</c:v>
                </c:pt>
                <c:pt idx="25">
                  <c:v>Week of 9/27</c:v>
                </c:pt>
                <c:pt idx="26">
                  <c:v>Week of 10/04</c:v>
                </c:pt>
                <c:pt idx="27">
                  <c:v>Week of 10/11</c:v>
                </c:pt>
                <c:pt idx="28">
                  <c:v>Week of 10/18</c:v>
                </c:pt>
                <c:pt idx="29">
                  <c:v>Week of 10/25</c:v>
                </c:pt>
                <c:pt idx="30">
                  <c:v>Week of 11/01</c:v>
                </c:pt>
                <c:pt idx="31">
                  <c:v>Week of 11/08</c:v>
                </c:pt>
                <c:pt idx="32">
                  <c:v>Week of 11/15</c:v>
                </c:pt>
                <c:pt idx="33">
                  <c:v>Week of 11/22 (H)</c:v>
                </c:pt>
                <c:pt idx="34">
                  <c:v>Week of 11/29</c:v>
                </c:pt>
                <c:pt idx="35">
                  <c:v>Week of 12/06</c:v>
                </c:pt>
                <c:pt idx="36">
                  <c:v>Week of 12/13</c:v>
                </c:pt>
                <c:pt idx="37">
                  <c:v>Week of 12/20 (H)</c:v>
                </c:pt>
                <c:pt idx="38">
                  <c:v>Week of 12/27 (H)</c:v>
                </c:pt>
                <c:pt idx="39">
                  <c:v>Week of 01/04</c:v>
                </c:pt>
                <c:pt idx="40">
                  <c:v>Week of 01/11</c:v>
                </c:pt>
                <c:pt idx="41">
                  <c:v>Week of 01/18</c:v>
                </c:pt>
                <c:pt idx="42">
                  <c:v>Week of 01/25</c:v>
                </c:pt>
                <c:pt idx="43">
                  <c:v>Week of 02/01</c:v>
                </c:pt>
                <c:pt idx="44">
                  <c:v>Week of 02/08</c:v>
                </c:pt>
                <c:pt idx="45">
                  <c:v>Week of 02/15</c:v>
                </c:pt>
                <c:pt idx="46">
                  <c:v>Week of 02/22</c:v>
                </c:pt>
                <c:pt idx="47">
                  <c:v>Week of 03/01</c:v>
                </c:pt>
                <c:pt idx="48">
                  <c:v>Week of 03/08</c:v>
                </c:pt>
                <c:pt idx="49">
                  <c:v>Week of 03/15</c:v>
                </c:pt>
                <c:pt idx="50">
                  <c:v>Week of 03/22</c:v>
                </c:pt>
                <c:pt idx="51">
                  <c:v>Week of 03/29</c:v>
                </c:pt>
                <c:pt idx="52">
                  <c:v>Week of 04/05</c:v>
                </c:pt>
                <c:pt idx="53">
                  <c:v>Week of 04/12</c:v>
                </c:pt>
                <c:pt idx="54">
                  <c:v>Week of 04/19</c:v>
                </c:pt>
                <c:pt idx="55">
                  <c:v>Week of 04/26</c:v>
                </c:pt>
                <c:pt idx="56">
                  <c:v>Week of 05/03</c:v>
                </c:pt>
                <c:pt idx="57">
                  <c:v>Week of 05/10</c:v>
                </c:pt>
                <c:pt idx="58">
                  <c:v>Week of 05/16</c:v>
                </c:pt>
                <c:pt idx="59">
                  <c:v>Week of 05/23</c:v>
                </c:pt>
                <c:pt idx="60">
                  <c:v>Week of 05/31</c:v>
                </c:pt>
                <c:pt idx="61">
                  <c:v>Week of 06/06</c:v>
                </c:pt>
                <c:pt idx="62">
                  <c:v>Week of 06/13</c:v>
                </c:pt>
                <c:pt idx="63">
                  <c:v>Week of 06/20</c:v>
                </c:pt>
                <c:pt idx="64">
                  <c:v>Week of 06/27</c:v>
                </c:pt>
                <c:pt idx="65">
                  <c:v>Week of 07/05</c:v>
                </c:pt>
                <c:pt idx="66">
                  <c:v>Week of 07/12</c:v>
                </c:pt>
                <c:pt idx="67">
                  <c:v>Week of 07/19</c:v>
                </c:pt>
                <c:pt idx="68">
                  <c:v>Week of 07/26</c:v>
                </c:pt>
              </c:strCache>
            </c:strRef>
          </c:cat>
          <c:val>
            <c:numRef>
              <c:f>'By Practice'!$CC$3:$ES$3</c:f>
              <c:numCache>
                <c:formatCode>_(* #,##0.0_);_(* \(#,##0.0\);_(* "-"??_);_(@_)</c:formatCode>
                <c:ptCount val="69"/>
                <c:pt idx="0">
                  <c:v>3.5</c:v>
                </c:pt>
                <c:pt idx="1">
                  <c:v>3.63</c:v>
                </c:pt>
                <c:pt idx="2">
                  <c:v>4.6020000000000003</c:v>
                </c:pt>
                <c:pt idx="3">
                  <c:v>4.8520000000000003</c:v>
                </c:pt>
                <c:pt idx="4">
                  <c:v>6.07</c:v>
                </c:pt>
                <c:pt idx="5">
                  <c:v>7.5259999999999998</c:v>
                </c:pt>
                <c:pt idx="6">
                  <c:v>9.4209999999999994</c:v>
                </c:pt>
                <c:pt idx="7">
                  <c:v>9.7449999999999992</c:v>
                </c:pt>
                <c:pt idx="8">
                  <c:v>11.032999999999999</c:v>
                </c:pt>
                <c:pt idx="9">
                  <c:v>11.954000000000001</c:v>
                </c:pt>
                <c:pt idx="10">
                  <c:v>12.882</c:v>
                </c:pt>
                <c:pt idx="11">
                  <c:v>12.769</c:v>
                </c:pt>
                <c:pt idx="12">
                  <c:v>12.013200000000003</c:v>
                </c:pt>
                <c:pt idx="13">
                  <c:v>12.914999999999999</c:v>
                </c:pt>
                <c:pt idx="14">
                  <c:v>12.288</c:v>
                </c:pt>
                <c:pt idx="15">
                  <c:v>13.384</c:v>
                </c:pt>
                <c:pt idx="16">
                  <c:v>12.882</c:v>
                </c:pt>
                <c:pt idx="17">
                  <c:v>12.579000000000001</c:v>
                </c:pt>
                <c:pt idx="18">
                  <c:v>12.188000000000001</c:v>
                </c:pt>
                <c:pt idx="19">
                  <c:v>13.093999999999999</c:v>
                </c:pt>
                <c:pt idx="20">
                  <c:v>12.724</c:v>
                </c:pt>
                <c:pt idx="21">
                  <c:v>12.590999999999999</c:v>
                </c:pt>
                <c:pt idx="22">
                  <c:v>10.151</c:v>
                </c:pt>
                <c:pt idx="23">
                  <c:v>13.863</c:v>
                </c:pt>
                <c:pt idx="24">
                  <c:v>12.983000000000001</c:v>
                </c:pt>
                <c:pt idx="25">
                  <c:v>12.795999999999999</c:v>
                </c:pt>
                <c:pt idx="26">
                  <c:v>13.404999999999999</c:v>
                </c:pt>
                <c:pt idx="27">
                  <c:v>13.131</c:v>
                </c:pt>
                <c:pt idx="28">
                  <c:v>13.808</c:v>
                </c:pt>
                <c:pt idx="29">
                  <c:v>13.933999999999999</c:v>
                </c:pt>
                <c:pt idx="30">
                  <c:v>14.093</c:v>
                </c:pt>
                <c:pt idx="31">
                  <c:v>13.811</c:v>
                </c:pt>
                <c:pt idx="32">
                  <c:v>14.536</c:v>
                </c:pt>
                <c:pt idx="33">
                  <c:v>7.4939999999999998</c:v>
                </c:pt>
                <c:pt idx="34">
                  <c:v>13.888</c:v>
                </c:pt>
                <c:pt idx="35">
                  <c:v>14.178000000000001</c:v>
                </c:pt>
                <c:pt idx="36">
                  <c:v>13.028</c:v>
                </c:pt>
                <c:pt idx="37">
                  <c:v>8.4689999999999994</c:v>
                </c:pt>
                <c:pt idx="38">
                  <c:v>6.73</c:v>
                </c:pt>
                <c:pt idx="39">
                  <c:v>13.055999999999999</c:v>
                </c:pt>
                <c:pt idx="40">
                  <c:v>13.581</c:v>
                </c:pt>
                <c:pt idx="41">
                  <c:v>13.752000000000001</c:v>
                </c:pt>
                <c:pt idx="42">
                  <c:v>13.085000000000001</c:v>
                </c:pt>
                <c:pt idx="43">
                  <c:v>12.47</c:v>
                </c:pt>
                <c:pt idx="44">
                  <c:v>13.12</c:v>
                </c:pt>
                <c:pt idx="45">
                  <c:v>11.285</c:v>
                </c:pt>
                <c:pt idx="46">
                  <c:v>13.342000000000001</c:v>
                </c:pt>
                <c:pt idx="47">
                  <c:v>14.334</c:v>
                </c:pt>
                <c:pt idx="48">
                  <c:v>14.323</c:v>
                </c:pt>
                <c:pt idx="49">
                  <c:v>13.750999999999999</c:v>
                </c:pt>
                <c:pt idx="50">
                  <c:v>13.679</c:v>
                </c:pt>
                <c:pt idx="51">
                  <c:v>13.532999999999999</c:v>
                </c:pt>
                <c:pt idx="52">
                  <c:v>14.315</c:v>
                </c:pt>
                <c:pt idx="53">
                  <c:v>13.743</c:v>
                </c:pt>
                <c:pt idx="54">
                  <c:v>13.069000000000001</c:v>
                </c:pt>
                <c:pt idx="55">
                  <c:v>13.224</c:v>
                </c:pt>
                <c:pt idx="56">
                  <c:v>14.315</c:v>
                </c:pt>
                <c:pt idx="57">
                  <c:v>14.289</c:v>
                </c:pt>
                <c:pt idx="58">
                  <c:v>14.459</c:v>
                </c:pt>
                <c:pt idx="59">
                  <c:v>14.404999999999999</c:v>
                </c:pt>
                <c:pt idx="60">
                  <c:v>10.388</c:v>
                </c:pt>
                <c:pt idx="61">
                  <c:v>14.007999999999999</c:v>
                </c:pt>
                <c:pt idx="62">
                  <c:v>13.874000000000001</c:v>
                </c:pt>
                <c:pt idx="63">
                  <c:v>13.484999999999999</c:v>
                </c:pt>
                <c:pt idx="64">
                  <c:v>13.308</c:v>
                </c:pt>
                <c:pt idx="65">
                  <c:v>10.215999999999999</c:v>
                </c:pt>
                <c:pt idx="66">
                  <c:v>14.052</c:v>
                </c:pt>
                <c:pt idx="67">
                  <c:v>13.816000000000001</c:v>
                </c:pt>
                <c:pt idx="68">
                  <c:v>11.474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1-44A0-B196-0BBC08EC3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-27"/>
        <c:axId val="592221016"/>
        <c:axId val="592221672"/>
      </c:barChart>
      <c:lineChart>
        <c:grouping val="standard"/>
        <c:varyColors val="0"/>
        <c:ser>
          <c:idx val="1"/>
          <c:order val="1"/>
          <c:tx>
            <c:strRef>
              <c:f>'By Practice'!$CB$4</c:f>
              <c:strCache>
                <c:ptCount val="1"/>
                <c:pt idx="0">
                  <c:v>% Pre-Covid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Practice'!$CC$2:$ES$2</c:f>
              <c:strCache>
                <c:ptCount val="69"/>
                <c:pt idx="0">
                  <c:v>Week 4/6</c:v>
                </c:pt>
                <c:pt idx="1">
                  <c:v>Week 4/13</c:v>
                </c:pt>
                <c:pt idx="2">
                  <c:v>Week 4/20</c:v>
                </c:pt>
                <c:pt idx="3">
                  <c:v>Week 4/27</c:v>
                </c:pt>
                <c:pt idx="4">
                  <c:v>Week 5/4</c:v>
                </c:pt>
                <c:pt idx="5">
                  <c:v>Week 5/11</c:v>
                </c:pt>
                <c:pt idx="6">
                  <c:v>Week 5/18</c:v>
                </c:pt>
                <c:pt idx="7">
                  <c:v>Week 5/25*</c:v>
                </c:pt>
                <c:pt idx="8">
                  <c:v>Week 6/1</c:v>
                </c:pt>
                <c:pt idx="9">
                  <c:v>Week 6/8</c:v>
                </c:pt>
                <c:pt idx="10">
                  <c:v>Week 6/15</c:v>
                </c:pt>
                <c:pt idx="11">
                  <c:v>Week 6/22</c:v>
                </c:pt>
                <c:pt idx="12">
                  <c:v>Week 6/29*</c:v>
                </c:pt>
                <c:pt idx="13">
                  <c:v>Week 7/6</c:v>
                </c:pt>
                <c:pt idx="14">
                  <c:v>Week 7/13</c:v>
                </c:pt>
                <c:pt idx="15">
                  <c:v>Week 7/20</c:v>
                </c:pt>
                <c:pt idx="16">
                  <c:v>Week 7/27</c:v>
                </c:pt>
                <c:pt idx="17">
                  <c:v>Week 8/3</c:v>
                </c:pt>
                <c:pt idx="18">
                  <c:v>Week of 8/10</c:v>
                </c:pt>
                <c:pt idx="19">
                  <c:v>Week of 8/17</c:v>
                </c:pt>
                <c:pt idx="20">
                  <c:v>Week of 8/24</c:v>
                </c:pt>
                <c:pt idx="21">
                  <c:v>Week of 8/31</c:v>
                </c:pt>
                <c:pt idx="22">
                  <c:v>Week of 9/6 (H)</c:v>
                </c:pt>
                <c:pt idx="23">
                  <c:v>Week of 9/13</c:v>
                </c:pt>
                <c:pt idx="24">
                  <c:v>Week of 9/20</c:v>
                </c:pt>
                <c:pt idx="25">
                  <c:v>Week of 9/27</c:v>
                </c:pt>
                <c:pt idx="26">
                  <c:v>Week of 10/04</c:v>
                </c:pt>
                <c:pt idx="27">
                  <c:v>Week of 10/11</c:v>
                </c:pt>
                <c:pt idx="28">
                  <c:v>Week of 10/18</c:v>
                </c:pt>
                <c:pt idx="29">
                  <c:v>Week of 10/25</c:v>
                </c:pt>
                <c:pt idx="30">
                  <c:v>Week of 11/01</c:v>
                </c:pt>
                <c:pt idx="31">
                  <c:v>Week of 11/08</c:v>
                </c:pt>
                <c:pt idx="32">
                  <c:v>Week of 11/15</c:v>
                </c:pt>
                <c:pt idx="33">
                  <c:v>Week of 11/22 (H)</c:v>
                </c:pt>
                <c:pt idx="34">
                  <c:v>Week of 11/29</c:v>
                </c:pt>
                <c:pt idx="35">
                  <c:v>Week of 12/06</c:v>
                </c:pt>
                <c:pt idx="36">
                  <c:v>Week of 12/13</c:v>
                </c:pt>
                <c:pt idx="37">
                  <c:v>Week of 12/20 (H)</c:v>
                </c:pt>
                <c:pt idx="38">
                  <c:v>Week of 12/27 (H)</c:v>
                </c:pt>
                <c:pt idx="39">
                  <c:v>Week of 01/04</c:v>
                </c:pt>
                <c:pt idx="40">
                  <c:v>Week of 01/11</c:v>
                </c:pt>
                <c:pt idx="41">
                  <c:v>Week of 01/18</c:v>
                </c:pt>
                <c:pt idx="42">
                  <c:v>Week of 01/25</c:v>
                </c:pt>
                <c:pt idx="43">
                  <c:v>Week of 02/01</c:v>
                </c:pt>
                <c:pt idx="44">
                  <c:v>Week of 02/08</c:v>
                </c:pt>
                <c:pt idx="45">
                  <c:v>Week of 02/15</c:v>
                </c:pt>
                <c:pt idx="46">
                  <c:v>Week of 02/22</c:v>
                </c:pt>
                <c:pt idx="47">
                  <c:v>Week of 03/01</c:v>
                </c:pt>
                <c:pt idx="48">
                  <c:v>Week of 03/08</c:v>
                </c:pt>
                <c:pt idx="49">
                  <c:v>Week of 03/15</c:v>
                </c:pt>
                <c:pt idx="50">
                  <c:v>Week of 03/22</c:v>
                </c:pt>
                <c:pt idx="51">
                  <c:v>Week of 03/29</c:v>
                </c:pt>
                <c:pt idx="52">
                  <c:v>Week of 04/05</c:v>
                </c:pt>
                <c:pt idx="53">
                  <c:v>Week of 04/12</c:v>
                </c:pt>
                <c:pt idx="54">
                  <c:v>Week of 04/19</c:v>
                </c:pt>
                <c:pt idx="55">
                  <c:v>Week of 04/26</c:v>
                </c:pt>
                <c:pt idx="56">
                  <c:v>Week of 05/03</c:v>
                </c:pt>
                <c:pt idx="57">
                  <c:v>Week of 05/10</c:v>
                </c:pt>
                <c:pt idx="58">
                  <c:v>Week of 05/16</c:v>
                </c:pt>
                <c:pt idx="59">
                  <c:v>Week of 05/23</c:v>
                </c:pt>
                <c:pt idx="60">
                  <c:v>Week of 05/31</c:v>
                </c:pt>
                <c:pt idx="61">
                  <c:v>Week of 06/06</c:v>
                </c:pt>
                <c:pt idx="62">
                  <c:v>Week of 06/13</c:v>
                </c:pt>
                <c:pt idx="63">
                  <c:v>Week of 06/20</c:v>
                </c:pt>
                <c:pt idx="64">
                  <c:v>Week of 06/27</c:v>
                </c:pt>
                <c:pt idx="65">
                  <c:v>Week of 07/05</c:v>
                </c:pt>
                <c:pt idx="66">
                  <c:v>Week of 07/12</c:v>
                </c:pt>
                <c:pt idx="67">
                  <c:v>Week of 07/19</c:v>
                </c:pt>
                <c:pt idx="68">
                  <c:v>Week of 07/26</c:v>
                </c:pt>
              </c:strCache>
            </c:strRef>
          </c:cat>
          <c:val>
            <c:numRef>
              <c:f>'By Practice'!$CC$4:$ES$4</c:f>
              <c:numCache>
                <c:formatCode>0%</c:formatCode>
                <c:ptCount val="69"/>
                <c:pt idx="0">
                  <c:v>0.26317319365726649</c:v>
                </c:pt>
                <c:pt idx="1">
                  <c:v>0.27293703931235913</c:v>
                </c:pt>
                <c:pt idx="2">
                  <c:v>0.34594056221043645</c:v>
                </c:pt>
                <c:pt idx="3">
                  <c:v>0.36704549012644444</c:v>
                </c:pt>
                <c:pt idx="4">
                  <c:v>0.46817234157993426</c:v>
                </c:pt>
                <c:pt idx="5">
                  <c:v>0.58092827344181142</c:v>
                </c:pt>
                <c:pt idx="6">
                  <c:v>0.72509803827193708</c:v>
                </c:pt>
                <c:pt idx="7">
                  <c:v>0.74968277711665321</c:v>
                </c:pt>
                <c:pt idx="8">
                  <c:v>0.79095681524167327</c:v>
                </c:pt>
                <c:pt idx="9">
                  <c:v>0.85621447239813486</c:v>
                </c:pt>
                <c:pt idx="10">
                  <c:v>0.92196811609107343</c:v>
                </c:pt>
                <c:pt idx="11">
                  <c:v>0.91006443921562763</c:v>
                </c:pt>
                <c:pt idx="12">
                  <c:v>0.91320340587209736</c:v>
                </c:pt>
                <c:pt idx="13">
                  <c:v>0.98548488853605243</c:v>
                </c:pt>
                <c:pt idx="14">
                  <c:v>0.93811815606291293</c:v>
                </c:pt>
                <c:pt idx="15">
                  <c:v>1.0209155066060722</c:v>
                </c:pt>
                <c:pt idx="16">
                  <c:v>0.98299190261641356</c:v>
                </c:pt>
                <c:pt idx="17">
                  <c:v>0.92605808921308674</c:v>
                </c:pt>
                <c:pt idx="18">
                  <c:v>0.87416192450617569</c:v>
                </c:pt>
                <c:pt idx="19">
                  <c:v>0.93914311121462613</c:v>
                </c:pt>
                <c:pt idx="20">
                  <c:v>0.91260554048380205</c:v>
                </c:pt>
                <c:pt idx="21">
                  <c:v>0.90306635965353277</c:v>
                </c:pt>
                <c:pt idx="22">
                  <c:v>0.72806183915836797</c:v>
                </c:pt>
                <c:pt idx="23">
                  <c:v>0.99429822443625804</c:v>
                </c:pt>
                <c:pt idx="24">
                  <c:v>0.93118183999537896</c:v>
                </c:pt>
                <c:pt idx="25">
                  <c:v>0.91776960830169207</c:v>
                </c:pt>
                <c:pt idx="26">
                  <c:v>0.96144901526134596</c:v>
                </c:pt>
                <c:pt idx="27">
                  <c:v>0.94179686828770859</c:v>
                </c:pt>
                <c:pt idx="28">
                  <c:v>0.99035345040870304</c:v>
                </c:pt>
                <c:pt idx="29">
                  <c:v>0.99939056909001078</c:v>
                </c:pt>
                <c:pt idx="30">
                  <c:v>1.0107945521878514</c:v>
                </c:pt>
                <c:pt idx="31">
                  <c:v>0.99056861990111522</c:v>
                </c:pt>
                <c:pt idx="32">
                  <c:v>1.0425679139007031</c:v>
                </c:pt>
                <c:pt idx="33">
                  <c:v>0.53749339204539548</c:v>
                </c:pt>
                <c:pt idx="34">
                  <c:v>0.99609130353969211</c:v>
                </c:pt>
                <c:pt idx="35">
                  <c:v>1.0168910211395272</c:v>
                </c:pt>
                <c:pt idx="36">
                  <c:v>0.93440938238156024</c:v>
                </c:pt>
                <c:pt idx="37">
                  <c:v>0.60742347707932409</c:v>
                </c:pt>
                <c:pt idx="38">
                  <c:v>0.48269689464445042</c:v>
                </c:pt>
                <c:pt idx="39">
                  <c:v>0.93641763097740638</c:v>
                </c:pt>
                <c:pt idx="40">
                  <c:v>0.97407229214952173</c:v>
                </c:pt>
                <c:pt idx="41">
                  <c:v>0.98633695321701076</c:v>
                </c:pt>
                <c:pt idx="42">
                  <c:v>0.93849760273738991</c:v>
                </c:pt>
                <c:pt idx="43">
                  <c:v>0.89438785679291188</c:v>
                </c:pt>
                <c:pt idx="44">
                  <c:v>0.94100791348219759</c:v>
                </c:pt>
                <c:pt idx="45">
                  <c:v>0.80939590729013722</c:v>
                </c:pt>
                <c:pt idx="46">
                  <c:v>0.95693045592069215</c:v>
                </c:pt>
                <c:pt idx="47">
                  <c:v>1.0280798347449558</c:v>
                </c:pt>
                <c:pt idx="48">
                  <c:v>1.0272908799394449</c:v>
                </c:pt>
                <c:pt idx="49">
                  <c:v>0.98626523005287337</c:v>
                </c:pt>
                <c:pt idx="50">
                  <c:v>0.98110116223498334</c:v>
                </c:pt>
                <c:pt idx="51">
                  <c:v>0.97062958027092838</c:v>
                </c:pt>
                <c:pt idx="52">
                  <c:v>1.026717094626346</c:v>
                </c:pt>
                <c:pt idx="53">
                  <c:v>0.98569144473977455</c:v>
                </c:pt>
                <c:pt idx="54">
                  <c:v>0.93735003211119217</c:v>
                </c:pt>
                <c:pt idx="55">
                  <c:v>0.94846712255248333</c:v>
                </c:pt>
                <c:pt idx="56">
                  <c:v>1.026717094626346</c:v>
                </c:pt>
                <c:pt idx="57">
                  <c:v>1.0248522923587746</c:v>
                </c:pt>
                <c:pt idx="58">
                  <c:v>1.0370452302621262</c:v>
                </c:pt>
                <c:pt idx="59">
                  <c:v>1.0331721793987085</c:v>
                </c:pt>
                <c:pt idx="60">
                  <c:v>0.74506022905892288</c:v>
                </c:pt>
                <c:pt idx="61">
                  <c:v>1.0046980832361756</c:v>
                </c:pt>
                <c:pt idx="62">
                  <c:v>0.99508717924176904</c:v>
                </c:pt>
                <c:pt idx="63">
                  <c:v>0.96718686839233492</c:v>
                </c:pt>
                <c:pt idx="64">
                  <c:v>0.95449186834002175</c:v>
                </c:pt>
                <c:pt idx="65">
                  <c:v>0.73272384482729658</c:v>
                </c:pt>
                <c:pt idx="66">
                  <c:v>1.0078539024582196</c:v>
                </c:pt>
                <c:pt idx="67">
                  <c:v>0.99092723572180197</c:v>
                </c:pt>
                <c:pt idx="68">
                  <c:v>0.82295158531209878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81-44A0-B196-0BBC08EC3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783584"/>
        <c:axId val="601785224"/>
      </c:lineChart>
      <c:catAx>
        <c:axId val="592221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21672"/>
        <c:crosses val="autoZero"/>
        <c:auto val="1"/>
        <c:lblAlgn val="ctr"/>
        <c:lblOffset val="100"/>
        <c:noMultiLvlLbl val="0"/>
      </c:catAx>
      <c:valAx>
        <c:axId val="592221672"/>
        <c:scaling>
          <c:orientation val="minMax"/>
          <c:max val="1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221016"/>
        <c:crosses val="autoZero"/>
        <c:crossBetween val="between"/>
      </c:valAx>
      <c:valAx>
        <c:axId val="601785224"/>
        <c:scaling>
          <c:orientation val="minMax"/>
          <c:max val="1.2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83584"/>
        <c:crosses val="max"/>
        <c:crossBetween val="between"/>
      </c:valAx>
      <c:catAx>
        <c:axId val="601783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1785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739140</xdr:colOff>
      <xdr:row>9</xdr:row>
      <xdr:rowOff>95250</xdr:rowOff>
    </xdr:from>
    <xdr:to>
      <xdr:col>11</xdr:col>
      <xdr:colOff>312420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5E5830-AE17-4031-9499-E394C6CD44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236220</xdr:colOff>
      <xdr:row>10</xdr:row>
      <xdr:rowOff>80010</xdr:rowOff>
    </xdr:from>
    <xdr:to>
      <xdr:col>19</xdr:col>
      <xdr:colOff>541020</xdr:colOff>
      <xdr:row>25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9D3820-A23C-4E7D-BAAA-139992E1A0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118</xdr:col>
      <xdr:colOff>167676</xdr:colOff>
      <xdr:row>8</xdr:row>
      <xdr:rowOff>13545</xdr:rowOff>
    </xdr:from>
    <xdr:to>
      <xdr:col>131</xdr:col>
      <xdr:colOff>219391</xdr:colOff>
      <xdr:row>27</xdr:row>
      <xdr:rowOff>113180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ECC2D-56AC-4BE9-BFF0-CD6A923B4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OCCDOC5P\Legacy%20Encounter%20Tracking%20Template%20TVS%208-10-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OCCDOC5P\Legacy%20Encounter%20Tracking%20Template%20TVS%208-3-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7-27-2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7_31_2020%20Encounter%20Tracking%20Templat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7_17_2020%20Encounter%20Tracking%20Template%20(002)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15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2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29_2020%20Encounter%20Tracking%20Templat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7-13-1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7_6_2020%20Encounter%20Tracking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7_7_2020%20Encounter%20Tracking%20Template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7_8_2020%20Encounter%20Tracking%20Templat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7_10_2020%20Encounter%20Tracking%20Template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6-25-26%20(version%201).xlsb%20(1)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MSI_6_22_2020%20Encounter%20Tracking%20Template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26_2020%20Encounter%20Tracking%20Templat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6-22-24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(00A)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(009)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(008)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(007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6-17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6-16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9_2020%20Encounter%20Tracking%20Template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8_2020%20Encounter%20Tracking%20Template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7_2020%20Encounter%20Tracking%20Template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6_2020%20Encounter%20Tracking%20Template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5_2020%20Encounter%20Tracking%20Template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6-17-18-19(version%201).xlsb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6-15-16%20(version%201).xlsb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6-11-10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2_2020%20Encounter%20Tracking%20Template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1_2020%20Encounter%20Tracking%20Template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0_2020%20Encounter%20Tracking%20Template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9_2020%20Encounter%20Tracking%20Template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6-8-9-10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(004).xlsx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6_1_2020%20Encounter%20Tracking%20Template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30_2020%20Encounter%20Tracking%20Template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28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26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5-19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(003)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2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20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5-22-2020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5-21-2020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5-20-2020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22_2020%20Encounter%20Tracking%20Template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21_2020%20Encounter%20Tracking%20Template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20_2020%20Encounter%20Tracking%20Template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5-19-2020%20(002)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5-18-2020%20(002)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18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15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14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18_2020%20Encounter%20Tracking%20Template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19_2020%20Encounter%20Tracking%20Template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15_2020%20Encounter%20Tracking%20Template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TVS%205-115-2020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Legacy%20Encounter%20Tracking%20Template%205-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KEX59HCI\DMSI_5_13_2020%20Encounter%20Tracking%20Template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5-13-2020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5_11_2020%20Encounter%20Tracking%20Template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5-11-2020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5-8-2020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5-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5-6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5-5-2020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5-6-2020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5-5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5-4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5_5_2020%20Encounter%20Tracking%20Template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5-4_2020%20Encounter%20Tracking%20Template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5-4-2020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4-30-2020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30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5-1-2020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5-1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29_2020%20Encounter%20Tracking%20Template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30_2020%20Encounter%20Tracking%20Template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MSI_4_15_2020%20Encounter%20Tracking%20Template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4-15-2020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4-14-20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16_2020%20Encounter%20Tracking%20Template%20(1)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17_2020%20Encounter%20Tracking%20Template%20(1)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4-16-2020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16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20_2020%20Encounter%20Tracking%20Template%20(1)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4-17-2020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17%20FD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20%20FD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MSI_4_21_2020%20Encounter%20Tracking%20Template%20(1)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TVS%204-20-2020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4-22-2020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MSI_4_23_2020%20Encounter%20Tracking%20Template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egacy%20Encounter%20Tracking%20Template%204-22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23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24_2020%20Encounter%20Tracking%20Template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28_2020%20Encounter%20Tracking%20Template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DMSI_4_27_2020%20Encounter%20Tracking%20Template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27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4-27-2020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4-28-2020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4-28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patterson\AppData\Local\Microsoft\Windows\INetCache\Content.Outlook\VJ6BQ9PS\Legacy%20Encounter%20Tracking%20Template%20TVS%204-29-2020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rtheastdermato-my.sharepoint.com/Users/apatterson/Documents/Planned%20Monthly%20Encounters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ortheastdermato-my.sharepoint.com/personal/lslaughter_phynet_com/Documents/L.%20Slaughter/03.%20Daily%20Reporting/Daily%20Forecast%20Report/Visit%20Volume%20Analysis_Week%209.28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Encounters/July/Legacy%20Encounters%2007.26.21%20V1%20-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Template"/>
    </sheetNames>
    <sheetDataSet>
      <sheetData sheetId="0"/>
      <sheetData sheetId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Template"/>
    </sheetNames>
    <sheetDataSet>
      <sheetData sheetId="0"/>
      <sheetData sheetId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  <sheetName val="Template"/>
    </sheetNames>
    <sheetDataSet>
      <sheetData sheetId="0"/>
      <sheetData sheetId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tion"/>
    </sheetNames>
    <sheetDataSet>
      <sheetData sheetId="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counter Plan"/>
      <sheetName val="Months to Weeks"/>
      <sheetName val="Weekly Forecast Summary"/>
      <sheetName val="Report Data"/>
      <sheetName val="Report Info"/>
    </sheetNames>
    <sheetDataSet>
      <sheetData sheetId="0"/>
      <sheetData sheetId="1">
        <row r="172">
          <cell r="A172">
            <v>43920</v>
          </cell>
          <cell r="K172">
            <v>802.42977186964686</v>
          </cell>
        </row>
        <row r="173">
          <cell r="A173">
            <v>43927</v>
          </cell>
          <cell r="K173">
            <v>1337.3829531160782</v>
          </cell>
        </row>
        <row r="174">
          <cell r="A174">
            <v>43934</v>
          </cell>
          <cell r="K174">
            <v>1337.3829531160782</v>
          </cell>
        </row>
        <row r="175">
          <cell r="A175">
            <v>43941</v>
          </cell>
          <cell r="K175">
            <v>1337.3829531160782</v>
          </cell>
        </row>
        <row r="176">
          <cell r="A176">
            <v>43948</v>
          </cell>
          <cell r="K176">
            <v>1318.9166300063052</v>
          </cell>
        </row>
        <row r="177">
          <cell r="A177">
            <v>43955</v>
          </cell>
          <cell r="K177">
            <v>1245.0513375672128</v>
          </cell>
        </row>
        <row r="178">
          <cell r="A178">
            <v>43962</v>
          </cell>
          <cell r="K178">
            <v>1245.0513375672128</v>
          </cell>
        </row>
        <row r="179">
          <cell r="A179">
            <v>43969</v>
          </cell>
          <cell r="K179">
            <v>1245.0513375672128</v>
          </cell>
        </row>
        <row r="180">
          <cell r="A180">
            <v>43976</v>
          </cell>
          <cell r="K180">
            <v>996.04107005377034</v>
          </cell>
        </row>
        <row r="181">
          <cell r="A181">
            <v>43983</v>
          </cell>
          <cell r="K181">
            <v>1312.0813820461929</v>
          </cell>
        </row>
        <row r="182">
          <cell r="A182">
            <v>43990</v>
          </cell>
          <cell r="K182">
            <v>1312.0813820461929</v>
          </cell>
        </row>
        <row r="183">
          <cell r="A183">
            <v>43997</v>
          </cell>
          <cell r="K183">
            <v>1312.0813820461929</v>
          </cell>
        </row>
        <row r="184">
          <cell r="A184">
            <v>44004</v>
          </cell>
          <cell r="K184">
            <v>1312.0813820461929</v>
          </cell>
        </row>
        <row r="185">
          <cell r="A185">
            <v>44011</v>
          </cell>
          <cell r="K185">
            <v>1008.4722898849138</v>
          </cell>
        </row>
        <row r="186">
          <cell r="A186">
            <v>44018</v>
          </cell>
          <cell r="K186">
            <v>1209.0993426660914</v>
          </cell>
        </row>
        <row r="187">
          <cell r="A187">
            <v>44025</v>
          </cell>
          <cell r="K187">
            <v>1209.0993426660914</v>
          </cell>
        </row>
        <row r="188">
          <cell r="A188">
            <v>44032</v>
          </cell>
          <cell r="K188">
            <v>1209.0993426660914</v>
          </cell>
        </row>
        <row r="189">
          <cell r="A189">
            <v>44039</v>
          </cell>
          <cell r="K189">
            <v>1209.0993426660914</v>
          </cell>
        </row>
        <row r="190">
          <cell r="A190">
            <v>44046</v>
          </cell>
          <cell r="K190">
            <v>1275.1270865540432</v>
          </cell>
        </row>
        <row r="191">
          <cell r="A191">
            <v>44053</v>
          </cell>
          <cell r="K191">
            <v>1275.1270865540432</v>
          </cell>
        </row>
        <row r="192">
          <cell r="A192">
            <v>44060</v>
          </cell>
          <cell r="K192">
            <v>1275.1270865540432</v>
          </cell>
        </row>
        <row r="193">
          <cell r="A193">
            <v>44067</v>
          </cell>
          <cell r="K193">
            <v>1275.1270865540432</v>
          </cell>
        </row>
        <row r="194">
          <cell r="A194">
            <v>44074</v>
          </cell>
          <cell r="K194">
            <v>1255.608685365027</v>
          </cell>
        </row>
        <row r="195">
          <cell r="A195">
            <v>44081</v>
          </cell>
          <cell r="K195">
            <v>1000.5832680542184</v>
          </cell>
        </row>
        <row r="196">
          <cell r="A196">
            <v>44088</v>
          </cell>
          <cell r="K196">
            <v>1250.729085067773</v>
          </cell>
        </row>
        <row r="197">
          <cell r="A197">
            <v>44095</v>
          </cell>
          <cell r="K197">
            <v>1250.729085067773</v>
          </cell>
        </row>
        <row r="198">
          <cell r="A198">
            <v>44102</v>
          </cell>
          <cell r="K198">
            <v>1260.1457077363505</v>
          </cell>
        </row>
        <row r="199">
          <cell r="A199">
            <v>44109</v>
          </cell>
          <cell r="K199">
            <v>1274.2706417392169</v>
          </cell>
        </row>
        <row r="200">
          <cell r="A200">
            <v>44116</v>
          </cell>
          <cell r="K200">
            <v>1274.2706417392169</v>
          </cell>
        </row>
        <row r="201">
          <cell r="A201">
            <v>44123</v>
          </cell>
          <cell r="K201">
            <v>1274.2706417392169</v>
          </cell>
        </row>
        <row r="202">
          <cell r="A202">
            <v>44130</v>
          </cell>
          <cell r="K202">
            <v>1274.2706417392169</v>
          </cell>
        </row>
        <row r="203">
          <cell r="A203">
            <v>44137</v>
          </cell>
          <cell r="K203">
            <v>1464.6732386767885</v>
          </cell>
        </row>
        <row r="204">
          <cell r="A204">
            <v>44144</v>
          </cell>
          <cell r="K204">
            <v>1464.6732386767885</v>
          </cell>
        </row>
        <row r="205">
          <cell r="A205">
            <v>44151</v>
          </cell>
          <cell r="K205">
            <v>1464.6732386767885</v>
          </cell>
        </row>
        <row r="206">
          <cell r="A206">
            <v>44158</v>
          </cell>
          <cell r="K206">
            <v>878.80394320607309</v>
          </cell>
        </row>
        <row r="207">
          <cell r="A207">
            <v>44165</v>
          </cell>
          <cell r="K207">
            <v>1455.4048921994347</v>
          </cell>
        </row>
        <row r="208">
          <cell r="A208">
            <v>44172</v>
          </cell>
          <cell r="K208">
            <v>1453.0878055800963</v>
          </cell>
        </row>
        <row r="209">
          <cell r="A209">
            <v>44179</v>
          </cell>
          <cell r="K209">
            <v>1453.0878055800963</v>
          </cell>
        </row>
        <row r="210">
          <cell r="A210">
            <v>44186</v>
          </cell>
          <cell r="K210">
            <v>871.85268334805778</v>
          </cell>
        </row>
        <row r="211">
          <cell r="A211">
            <v>44193</v>
          </cell>
          <cell r="K211">
            <v>871.85268334805778</v>
          </cell>
        </row>
        <row r="214">
          <cell r="A214">
            <v>43920</v>
          </cell>
          <cell r="K214">
            <v>814.97339513404108</v>
          </cell>
        </row>
        <row r="215">
          <cell r="A215">
            <v>43927</v>
          </cell>
          <cell r="K215">
            <v>1358.2889918900685</v>
          </cell>
        </row>
        <row r="216">
          <cell r="A216">
            <v>43934</v>
          </cell>
          <cell r="K216">
            <v>1358.2889918900685</v>
          </cell>
        </row>
        <row r="217">
          <cell r="A217">
            <v>43941</v>
          </cell>
          <cell r="K217">
            <v>1358.2889918900685</v>
          </cell>
        </row>
        <row r="218">
          <cell r="A218">
            <v>43948</v>
          </cell>
          <cell r="K218">
            <v>1426.6704180108866</v>
          </cell>
        </row>
        <row r="219">
          <cell r="A219">
            <v>43955</v>
          </cell>
          <cell r="K219">
            <v>1700.196122494159</v>
          </cell>
        </row>
        <row r="220">
          <cell r="A220">
            <v>43962</v>
          </cell>
          <cell r="K220">
            <v>1700.196122494159</v>
          </cell>
        </row>
        <row r="221">
          <cell r="A221">
            <v>43969</v>
          </cell>
          <cell r="K221">
            <v>1700.196122494159</v>
          </cell>
        </row>
        <row r="222">
          <cell r="A222">
            <v>43976</v>
          </cell>
          <cell r="K222">
            <v>1360.1568979953272</v>
          </cell>
        </row>
        <row r="223">
          <cell r="A223">
            <v>43983</v>
          </cell>
          <cell r="K223">
            <v>1743.4295884032574</v>
          </cell>
        </row>
        <row r="224">
          <cell r="A224">
            <v>43990</v>
          </cell>
          <cell r="K224">
            <v>1743.4295884032574</v>
          </cell>
        </row>
        <row r="225">
          <cell r="A225">
            <v>43997</v>
          </cell>
          <cell r="K225">
            <v>1743.4295884032574</v>
          </cell>
        </row>
        <row r="226">
          <cell r="A226">
            <v>44004</v>
          </cell>
          <cell r="K226">
            <v>1743.4295884032574</v>
          </cell>
        </row>
        <row r="227">
          <cell r="A227">
            <v>44011</v>
          </cell>
          <cell r="K227">
            <v>1339.9813979953331</v>
          </cell>
        </row>
        <row r="228">
          <cell r="A228">
            <v>44018</v>
          </cell>
          <cell r="K228">
            <v>1606.5239065850753</v>
          </cell>
        </row>
        <row r="229">
          <cell r="A229">
            <v>44025</v>
          </cell>
          <cell r="K229">
            <v>1606.5239065850753</v>
          </cell>
        </row>
        <row r="230">
          <cell r="A230">
            <v>44032</v>
          </cell>
          <cell r="K230">
            <v>1606.5239065850753</v>
          </cell>
        </row>
        <row r="231">
          <cell r="A231">
            <v>44039</v>
          </cell>
          <cell r="K231">
            <v>1606.5239065850753</v>
          </cell>
        </row>
        <row r="232">
          <cell r="A232">
            <v>44046</v>
          </cell>
          <cell r="K232">
            <v>1689.8027758698665</v>
          </cell>
        </row>
        <row r="233">
          <cell r="A233">
            <v>44053</v>
          </cell>
          <cell r="K233">
            <v>1689.8027758698665</v>
          </cell>
        </row>
        <row r="234">
          <cell r="A234">
            <v>44060</v>
          </cell>
          <cell r="K234">
            <v>1689.8027758698665</v>
          </cell>
        </row>
        <row r="235">
          <cell r="A235">
            <v>44067</v>
          </cell>
          <cell r="K235">
            <v>1689.8027758698665</v>
          </cell>
        </row>
        <row r="236">
          <cell r="A236">
            <v>44074</v>
          </cell>
          <cell r="K236">
            <v>1795.5712780164431</v>
          </cell>
        </row>
        <row r="237">
          <cell r="A237">
            <v>44081</v>
          </cell>
          <cell r="K237">
            <v>1457.6107228424698</v>
          </cell>
        </row>
        <row r="238">
          <cell r="A238">
            <v>44088</v>
          </cell>
          <cell r="K238">
            <v>1822.0134035530875</v>
          </cell>
        </row>
        <row r="239">
          <cell r="A239">
            <v>44095</v>
          </cell>
          <cell r="K239">
            <v>1822.0134035530875</v>
          </cell>
        </row>
        <row r="240">
          <cell r="A240">
            <v>44102</v>
          </cell>
          <cell r="K240">
            <v>1772.9902134615349</v>
          </cell>
        </row>
        <row r="241">
          <cell r="A241">
            <v>44109</v>
          </cell>
          <cell r="K241">
            <v>1699.4554283242062</v>
          </cell>
        </row>
        <row r="242">
          <cell r="A242">
            <v>44116</v>
          </cell>
          <cell r="K242">
            <v>1699.4554283242062</v>
          </cell>
        </row>
        <row r="243">
          <cell r="A243">
            <v>44123</v>
          </cell>
          <cell r="K243">
            <v>1699.4554283242062</v>
          </cell>
        </row>
        <row r="244">
          <cell r="A244">
            <v>44130</v>
          </cell>
          <cell r="K244">
            <v>1699.4554283242062</v>
          </cell>
        </row>
        <row r="245">
          <cell r="A245">
            <v>44137</v>
          </cell>
          <cell r="K245">
            <v>1877.4980017700691</v>
          </cell>
        </row>
        <row r="246">
          <cell r="A246">
            <v>44144</v>
          </cell>
          <cell r="K246">
            <v>1877.4980017700691</v>
          </cell>
        </row>
        <row r="247">
          <cell r="A247">
            <v>44151</v>
          </cell>
          <cell r="K247">
            <v>1877.4980017700691</v>
          </cell>
        </row>
        <row r="248">
          <cell r="A248">
            <v>44158</v>
          </cell>
          <cell r="K248">
            <v>1126.4988010620414</v>
          </cell>
        </row>
        <row r="249">
          <cell r="A249">
            <v>44165</v>
          </cell>
          <cell r="K249">
            <v>1883.0706307665323</v>
          </cell>
        </row>
        <row r="250">
          <cell r="A250">
            <v>44172</v>
          </cell>
          <cell r="K250">
            <v>1884.4637880156479</v>
          </cell>
        </row>
        <row r="251">
          <cell r="A251">
            <v>44179</v>
          </cell>
          <cell r="K251">
            <v>1884.4637880156479</v>
          </cell>
        </row>
        <row r="252">
          <cell r="A252">
            <v>44186</v>
          </cell>
          <cell r="K252">
            <v>1130.6782728093888</v>
          </cell>
        </row>
        <row r="253">
          <cell r="A253">
            <v>44193</v>
          </cell>
          <cell r="K253">
            <v>1130.6782728093888</v>
          </cell>
        </row>
        <row r="256">
          <cell r="A256">
            <v>43920</v>
          </cell>
          <cell r="K256">
            <v>859.30377735357069</v>
          </cell>
        </row>
        <row r="257">
          <cell r="A257">
            <v>43927</v>
          </cell>
          <cell r="K257">
            <v>1432.1729622559512</v>
          </cell>
        </row>
        <row r="258">
          <cell r="A258">
            <v>43934</v>
          </cell>
          <cell r="K258">
            <v>1432.1729622559512</v>
          </cell>
        </row>
        <row r="259">
          <cell r="A259">
            <v>43941</v>
          </cell>
          <cell r="K259">
            <v>1432.1729622559512</v>
          </cell>
        </row>
        <row r="260">
          <cell r="A260">
            <v>43948</v>
          </cell>
          <cell r="K260">
            <v>1414.6766487641337</v>
          </cell>
        </row>
        <row r="261">
          <cell r="A261">
            <v>43955</v>
          </cell>
          <cell r="K261">
            <v>1344.6913947968633</v>
          </cell>
        </row>
        <row r="262">
          <cell r="A262">
            <v>43962</v>
          </cell>
          <cell r="K262">
            <v>1344.6913947968633</v>
          </cell>
        </row>
        <row r="263">
          <cell r="A263">
            <v>43969</v>
          </cell>
          <cell r="K263">
            <v>1344.6913947968633</v>
          </cell>
        </row>
        <row r="264">
          <cell r="A264">
            <v>43976</v>
          </cell>
          <cell r="K264">
            <v>1075.7531158374907</v>
          </cell>
        </row>
        <row r="265">
          <cell r="A265">
            <v>43983</v>
          </cell>
          <cell r="K265">
            <v>1616.4226006797678</v>
          </cell>
        </row>
        <row r="266">
          <cell r="A266">
            <v>43990</v>
          </cell>
          <cell r="K266">
            <v>1616.4226006797678</v>
          </cell>
        </row>
        <row r="267">
          <cell r="A267">
            <v>43997</v>
          </cell>
          <cell r="K267">
            <v>1616.4226006797678</v>
          </cell>
        </row>
        <row r="268">
          <cell r="A268">
            <v>44004</v>
          </cell>
          <cell r="K268">
            <v>1616.4226006797678</v>
          </cell>
        </row>
        <row r="269">
          <cell r="A269">
            <v>44011</v>
          </cell>
          <cell r="K269">
            <v>1297.5342328960537</v>
          </cell>
        </row>
        <row r="270">
          <cell r="A270">
            <v>44018</v>
          </cell>
          <cell r="K270">
            <v>1627.4129815603658</v>
          </cell>
        </row>
        <row r="271">
          <cell r="A271">
            <v>44025</v>
          </cell>
          <cell r="K271">
            <v>1627.4129815603658</v>
          </cell>
        </row>
        <row r="272">
          <cell r="A272">
            <v>44032</v>
          </cell>
          <cell r="K272">
            <v>1627.4129815603658</v>
          </cell>
        </row>
        <row r="273">
          <cell r="A273">
            <v>44039</v>
          </cell>
          <cell r="K273">
            <v>1627.4129815603658</v>
          </cell>
        </row>
        <row r="274">
          <cell r="A274">
            <v>44046</v>
          </cell>
          <cell r="K274">
            <v>1570.2829929137504</v>
          </cell>
        </row>
        <row r="275">
          <cell r="A275">
            <v>44053</v>
          </cell>
          <cell r="K275">
            <v>1570.2829929137504</v>
          </cell>
        </row>
        <row r="276">
          <cell r="A276">
            <v>44060</v>
          </cell>
          <cell r="K276">
            <v>1570.2829929137504</v>
          </cell>
        </row>
        <row r="277">
          <cell r="A277">
            <v>44067</v>
          </cell>
          <cell r="K277">
            <v>1570.2829929137504</v>
          </cell>
        </row>
        <row r="278">
          <cell r="A278">
            <v>44074</v>
          </cell>
          <cell r="K278">
            <v>1598.0540365871739</v>
          </cell>
        </row>
        <row r="279">
          <cell r="A279">
            <v>44081</v>
          </cell>
          <cell r="K279">
            <v>1283.9974380044239</v>
          </cell>
        </row>
        <row r="280">
          <cell r="A280">
            <v>44088</v>
          </cell>
          <cell r="K280">
            <v>1604.9967975055299</v>
          </cell>
        </row>
        <row r="281">
          <cell r="A281">
            <v>44095</v>
          </cell>
          <cell r="K281">
            <v>1604.9967975055299</v>
          </cell>
        </row>
        <row r="282">
          <cell r="A282">
            <v>44102</v>
          </cell>
          <cell r="K282">
            <v>1624.0685584872335</v>
          </cell>
        </row>
        <row r="283">
          <cell r="A283">
            <v>44109</v>
          </cell>
          <cell r="K283">
            <v>1652.6761999597884</v>
          </cell>
        </row>
        <row r="284">
          <cell r="A284">
            <v>44116</v>
          </cell>
          <cell r="K284">
            <v>1652.6761999597884</v>
          </cell>
        </row>
        <row r="285">
          <cell r="A285">
            <v>44123</v>
          </cell>
          <cell r="K285">
            <v>1652.6761999597884</v>
          </cell>
        </row>
        <row r="286">
          <cell r="A286">
            <v>44130</v>
          </cell>
          <cell r="K286">
            <v>1652.6761999597884</v>
          </cell>
        </row>
        <row r="287">
          <cell r="A287">
            <v>44137</v>
          </cell>
          <cell r="K287">
            <v>1699.9930134445694</v>
          </cell>
        </row>
        <row r="288">
          <cell r="A288">
            <v>44144</v>
          </cell>
          <cell r="K288">
            <v>1699.9930134445694</v>
          </cell>
        </row>
        <row r="289">
          <cell r="A289">
            <v>44151</v>
          </cell>
          <cell r="K289">
            <v>1699.9930134445694</v>
          </cell>
        </row>
        <row r="290">
          <cell r="A290">
            <v>44158</v>
          </cell>
          <cell r="K290">
            <v>1019.9958080667417</v>
          </cell>
        </row>
        <row r="291">
          <cell r="A291">
            <v>44165</v>
          </cell>
          <cell r="K291">
            <v>1744.0678475857014</v>
          </cell>
        </row>
        <row r="292">
          <cell r="A292">
            <v>44172</v>
          </cell>
          <cell r="K292">
            <v>1755.0865561209841</v>
          </cell>
        </row>
        <row r="293">
          <cell r="A293">
            <v>44179</v>
          </cell>
          <cell r="K293">
            <v>1755.0865561209841</v>
          </cell>
        </row>
        <row r="294">
          <cell r="A294">
            <v>44186</v>
          </cell>
          <cell r="K294">
            <v>1053.0519336725904</v>
          </cell>
        </row>
        <row r="295">
          <cell r="A295">
            <v>44193</v>
          </cell>
          <cell r="K295">
            <v>1053.0519336725904</v>
          </cell>
        </row>
        <row r="298">
          <cell r="A298">
            <v>43920</v>
          </cell>
          <cell r="K298">
            <v>325.95619867931168</v>
          </cell>
        </row>
        <row r="299">
          <cell r="A299">
            <v>43927</v>
          </cell>
          <cell r="K299">
            <v>543.26033113218614</v>
          </cell>
        </row>
        <row r="300">
          <cell r="A300">
            <v>43934</v>
          </cell>
          <cell r="K300">
            <v>543.26033113218614</v>
          </cell>
        </row>
        <row r="301">
          <cell r="A301">
            <v>43941</v>
          </cell>
          <cell r="K301">
            <v>543.26033113218614</v>
          </cell>
        </row>
        <row r="302">
          <cell r="A302">
            <v>43948</v>
          </cell>
          <cell r="K302">
            <v>547.86689678875177</v>
          </cell>
        </row>
        <row r="303">
          <cell r="A303">
            <v>43955</v>
          </cell>
          <cell r="K303">
            <v>566.29315941501454</v>
          </cell>
        </row>
        <row r="304">
          <cell r="A304">
            <v>43962</v>
          </cell>
          <cell r="K304">
            <v>566.29315941501454</v>
          </cell>
        </row>
        <row r="305">
          <cell r="A305">
            <v>43969</v>
          </cell>
          <cell r="K305">
            <v>566.29315941501454</v>
          </cell>
        </row>
        <row r="306">
          <cell r="A306">
            <v>43976</v>
          </cell>
          <cell r="K306">
            <v>453.03452753201168</v>
          </cell>
        </row>
        <row r="307">
          <cell r="A307">
            <v>43983</v>
          </cell>
          <cell r="K307">
            <v>620.97172124916131</v>
          </cell>
        </row>
        <row r="308">
          <cell r="A308">
            <v>43990</v>
          </cell>
          <cell r="K308">
            <v>620.97172124916131</v>
          </cell>
        </row>
        <row r="309">
          <cell r="A309">
            <v>43997</v>
          </cell>
          <cell r="K309">
            <v>620.97172124916131</v>
          </cell>
        </row>
        <row r="310">
          <cell r="A310">
            <v>44004</v>
          </cell>
          <cell r="K310">
            <v>620.97172124916131</v>
          </cell>
        </row>
        <row r="311">
          <cell r="A311">
            <v>44011</v>
          </cell>
          <cell r="K311">
            <v>463.30464972660184</v>
          </cell>
        </row>
        <row r="312">
          <cell r="A312">
            <v>44018</v>
          </cell>
          <cell r="K312">
            <v>537.28990306734318</v>
          </cell>
        </row>
        <row r="313">
          <cell r="A313">
            <v>44025</v>
          </cell>
          <cell r="K313">
            <v>537.28990306734318</v>
          </cell>
        </row>
        <row r="314">
          <cell r="A314">
            <v>44032</v>
          </cell>
          <cell r="K314">
            <v>537.28990306734318</v>
          </cell>
        </row>
        <row r="315">
          <cell r="A315">
            <v>44039</v>
          </cell>
          <cell r="K315">
            <v>537.28990306734318</v>
          </cell>
        </row>
        <row r="316">
          <cell r="A316">
            <v>44046</v>
          </cell>
          <cell r="K316">
            <v>497.96740785125382</v>
          </cell>
        </row>
        <row r="317">
          <cell r="A317">
            <v>44053</v>
          </cell>
          <cell r="K317">
            <v>497.96740785125382</v>
          </cell>
        </row>
        <row r="318">
          <cell r="A318">
            <v>44060</v>
          </cell>
          <cell r="K318">
            <v>497.96740785125382</v>
          </cell>
        </row>
        <row r="319">
          <cell r="A319">
            <v>44067</v>
          </cell>
          <cell r="K319">
            <v>497.96740785125382</v>
          </cell>
        </row>
        <row r="320">
          <cell r="A320">
            <v>44074</v>
          </cell>
          <cell r="K320">
            <v>529.32037914673481</v>
          </cell>
        </row>
        <row r="321">
          <cell r="A321">
            <v>44081</v>
          </cell>
          <cell r="K321">
            <v>429.72689757648408</v>
          </cell>
        </row>
        <row r="322">
          <cell r="A322">
            <v>44088</v>
          </cell>
          <cell r="K322">
            <v>537.15862197060505</v>
          </cell>
        </row>
        <row r="323">
          <cell r="A323">
            <v>44095</v>
          </cell>
          <cell r="K323">
            <v>537.15862197060505</v>
          </cell>
        </row>
        <row r="324">
          <cell r="A324">
            <v>44102</v>
          </cell>
          <cell r="K324">
            <v>560.76196806090775</v>
          </cell>
        </row>
        <row r="325">
          <cell r="A325">
            <v>44109</v>
          </cell>
          <cell r="K325">
            <v>596.16698719636167</v>
          </cell>
        </row>
        <row r="326">
          <cell r="A326">
            <v>44116</v>
          </cell>
          <cell r="K326">
            <v>596.16698719636167</v>
          </cell>
        </row>
        <row r="327">
          <cell r="A327">
            <v>44123</v>
          </cell>
          <cell r="K327">
            <v>596.16698719636167</v>
          </cell>
        </row>
        <row r="328">
          <cell r="A328">
            <v>44130</v>
          </cell>
          <cell r="K328">
            <v>596.16698719636167</v>
          </cell>
        </row>
        <row r="329">
          <cell r="A329">
            <v>44137</v>
          </cell>
          <cell r="K329">
            <v>631.97235626056886</v>
          </cell>
        </row>
        <row r="330">
          <cell r="A330">
            <v>44144</v>
          </cell>
          <cell r="K330">
            <v>631.97235626056886</v>
          </cell>
        </row>
        <row r="331">
          <cell r="A331">
            <v>44151</v>
          </cell>
          <cell r="K331">
            <v>631.97235626056886</v>
          </cell>
        </row>
        <row r="332">
          <cell r="A332">
            <v>44158</v>
          </cell>
          <cell r="K332">
            <v>379.18341375634128</v>
          </cell>
        </row>
        <row r="333">
          <cell r="A333">
            <v>44165</v>
          </cell>
          <cell r="K333">
            <v>647.12396710360326</v>
          </cell>
        </row>
        <row r="334">
          <cell r="A334">
            <v>44172</v>
          </cell>
          <cell r="K334">
            <v>650.91186981436192</v>
          </cell>
        </row>
        <row r="335">
          <cell r="A335">
            <v>44179</v>
          </cell>
          <cell r="K335">
            <v>650.91186981436192</v>
          </cell>
        </row>
        <row r="336">
          <cell r="A336">
            <v>44186</v>
          </cell>
          <cell r="K336">
            <v>390.54712188861714</v>
          </cell>
        </row>
        <row r="337">
          <cell r="A337">
            <v>44193</v>
          </cell>
          <cell r="K337">
            <v>390.54712188861714</v>
          </cell>
        </row>
        <row r="340">
          <cell r="A340">
            <v>43920</v>
          </cell>
          <cell r="K340">
            <v>305.19318181818187</v>
          </cell>
        </row>
        <row r="341">
          <cell r="A341">
            <v>43927</v>
          </cell>
          <cell r="K341">
            <v>508.65530303030317</v>
          </cell>
        </row>
        <row r="342">
          <cell r="A342">
            <v>43934</v>
          </cell>
          <cell r="K342">
            <v>508.65530303030317</v>
          </cell>
        </row>
        <row r="343">
          <cell r="A343">
            <v>43941</v>
          </cell>
          <cell r="K343">
            <v>508.65530303030317</v>
          </cell>
        </row>
        <row r="344">
          <cell r="A344">
            <v>43948</v>
          </cell>
          <cell r="K344">
            <v>521.22840909090928</v>
          </cell>
        </row>
        <row r="345">
          <cell r="A345">
            <v>43955</v>
          </cell>
          <cell r="K345">
            <v>571.52083333333348</v>
          </cell>
        </row>
        <row r="346">
          <cell r="A346">
            <v>43962</v>
          </cell>
          <cell r="K346">
            <v>571.52083333333348</v>
          </cell>
        </row>
        <row r="347">
          <cell r="A347">
            <v>43969</v>
          </cell>
          <cell r="K347">
            <v>571.52083333333348</v>
          </cell>
        </row>
        <row r="348">
          <cell r="A348">
            <v>43976</v>
          </cell>
          <cell r="K348">
            <v>457.21666666666681</v>
          </cell>
        </row>
        <row r="349">
          <cell r="A349">
            <v>43983</v>
          </cell>
          <cell r="K349">
            <v>437.62926997121212</v>
          </cell>
        </row>
        <row r="350">
          <cell r="A350">
            <v>43990</v>
          </cell>
          <cell r="K350">
            <v>437.62926997121212</v>
          </cell>
        </row>
        <row r="351">
          <cell r="A351">
            <v>43997</v>
          </cell>
          <cell r="K351">
            <v>437.62926997121212</v>
          </cell>
        </row>
        <row r="352">
          <cell r="A352">
            <v>44004</v>
          </cell>
          <cell r="K352">
            <v>437.62926997121212</v>
          </cell>
        </row>
        <row r="353">
          <cell r="A353">
            <v>44011</v>
          </cell>
          <cell r="K353">
            <v>367.77407790391999</v>
          </cell>
        </row>
        <row r="354">
          <cell r="A354">
            <v>44018</v>
          </cell>
          <cell r="K354">
            <v>481.80592478858773</v>
          </cell>
        </row>
        <row r="355">
          <cell r="A355">
            <v>44025</v>
          </cell>
          <cell r="K355">
            <v>481.80592478858773</v>
          </cell>
        </row>
        <row r="356">
          <cell r="A356">
            <v>44032</v>
          </cell>
          <cell r="K356">
            <v>481.80592478858773</v>
          </cell>
        </row>
        <row r="357">
          <cell r="A357">
            <v>44039</v>
          </cell>
          <cell r="K357">
            <v>481.80592478858773</v>
          </cell>
        </row>
        <row r="358">
          <cell r="A358">
            <v>44046</v>
          </cell>
          <cell r="K358">
            <v>516.17763549280619</v>
          </cell>
        </row>
        <row r="359">
          <cell r="A359">
            <v>44053</v>
          </cell>
          <cell r="K359">
            <v>516.17763549280619</v>
          </cell>
        </row>
        <row r="360">
          <cell r="A360">
            <v>44060</v>
          </cell>
          <cell r="K360">
            <v>516.17763549280619</v>
          </cell>
        </row>
        <row r="361">
          <cell r="A361">
            <v>44067</v>
          </cell>
          <cell r="K361">
            <v>516.17763549280619</v>
          </cell>
        </row>
        <row r="362">
          <cell r="A362">
            <v>44074</v>
          </cell>
          <cell r="K362">
            <v>518.91542407432644</v>
          </cell>
        </row>
        <row r="363">
          <cell r="A363">
            <v>44081</v>
          </cell>
          <cell r="K363">
            <v>415.67989697576519</v>
          </cell>
        </row>
        <row r="364">
          <cell r="A364">
            <v>44088</v>
          </cell>
          <cell r="K364">
            <v>519.59987121970653</v>
          </cell>
        </row>
        <row r="365">
          <cell r="A365">
            <v>44095</v>
          </cell>
          <cell r="K365">
            <v>519.59987121970653</v>
          </cell>
        </row>
        <row r="366">
          <cell r="A366">
            <v>44102</v>
          </cell>
          <cell r="K366">
            <v>519.66366748394171</v>
          </cell>
        </row>
        <row r="367">
          <cell r="A367">
            <v>44109</v>
          </cell>
          <cell r="K367">
            <v>519.75936188029436</v>
          </cell>
        </row>
        <row r="368">
          <cell r="A368">
            <v>44116</v>
          </cell>
          <cell r="K368">
            <v>519.75936188029436</v>
          </cell>
        </row>
        <row r="369">
          <cell r="A369">
            <v>44123</v>
          </cell>
          <cell r="K369">
            <v>519.75936188029436</v>
          </cell>
        </row>
        <row r="370">
          <cell r="A370">
            <v>44130</v>
          </cell>
          <cell r="K370">
            <v>519.75936188029436</v>
          </cell>
        </row>
        <row r="371">
          <cell r="A371">
            <v>44137</v>
          </cell>
          <cell r="K371">
            <v>592.74085395506791</v>
          </cell>
        </row>
        <row r="372">
          <cell r="A372">
            <v>44144</v>
          </cell>
          <cell r="K372">
            <v>592.74085395506791</v>
          </cell>
        </row>
        <row r="373">
          <cell r="A373">
            <v>44151</v>
          </cell>
          <cell r="K373">
            <v>592.74085395506791</v>
          </cell>
        </row>
        <row r="374">
          <cell r="A374">
            <v>44158</v>
          </cell>
          <cell r="K374">
            <v>355.64451237304075</v>
          </cell>
        </row>
        <row r="375">
          <cell r="A375">
            <v>44165</v>
          </cell>
          <cell r="K375">
            <v>582.30199634426901</v>
          </cell>
        </row>
        <row r="376">
          <cell r="A376">
            <v>44172</v>
          </cell>
          <cell r="K376">
            <v>579.69228194156926</v>
          </cell>
        </row>
        <row r="377">
          <cell r="A377">
            <v>44179</v>
          </cell>
          <cell r="K377">
            <v>579.69228194156926</v>
          </cell>
        </row>
        <row r="378">
          <cell r="A378">
            <v>44186</v>
          </cell>
          <cell r="K378">
            <v>347.81536916494156</v>
          </cell>
        </row>
        <row r="379">
          <cell r="A379">
            <v>44193</v>
          </cell>
          <cell r="K379">
            <v>347.81536916494156</v>
          </cell>
        </row>
        <row r="382">
          <cell r="A382">
            <v>43920</v>
          </cell>
          <cell r="K382">
            <v>232.90472537371855</v>
          </cell>
        </row>
        <row r="383">
          <cell r="A383">
            <v>43927</v>
          </cell>
          <cell r="K383">
            <v>388.1745422895309</v>
          </cell>
        </row>
        <row r="384">
          <cell r="A384">
            <v>43934</v>
          </cell>
          <cell r="K384">
            <v>388.1745422895309</v>
          </cell>
        </row>
        <row r="385">
          <cell r="A385">
            <v>43941</v>
          </cell>
          <cell r="K385">
            <v>388.1745422895309</v>
          </cell>
        </row>
        <row r="386">
          <cell r="A386">
            <v>43948</v>
          </cell>
          <cell r="K386">
            <v>423.49477755149053</v>
          </cell>
        </row>
        <row r="387">
          <cell r="A387">
            <v>43955</v>
          </cell>
          <cell r="K387">
            <v>564.77571859932891</v>
          </cell>
        </row>
        <row r="388">
          <cell r="A388">
            <v>43962</v>
          </cell>
          <cell r="K388">
            <v>564.77571859932891</v>
          </cell>
        </row>
        <row r="389">
          <cell r="A389">
            <v>43969</v>
          </cell>
          <cell r="K389">
            <v>564.77571859932891</v>
          </cell>
        </row>
        <row r="390">
          <cell r="A390">
            <v>43976</v>
          </cell>
          <cell r="K390">
            <v>451.82057487946315</v>
          </cell>
        </row>
        <row r="391">
          <cell r="A391">
            <v>43983</v>
          </cell>
          <cell r="K391">
            <v>486.00430830516257</v>
          </cell>
        </row>
        <row r="392">
          <cell r="A392">
            <v>43990</v>
          </cell>
          <cell r="K392">
            <v>486.00430830516257</v>
          </cell>
        </row>
        <row r="393">
          <cell r="A393">
            <v>43997</v>
          </cell>
          <cell r="K393">
            <v>486.00430830516257</v>
          </cell>
        </row>
        <row r="394">
          <cell r="A394">
            <v>44004</v>
          </cell>
          <cell r="K394">
            <v>486.00430830516257</v>
          </cell>
        </row>
        <row r="395">
          <cell r="A395">
            <v>44011</v>
          </cell>
          <cell r="K395">
            <v>387.14249897246862</v>
          </cell>
        </row>
        <row r="396">
          <cell r="A396">
            <v>44018</v>
          </cell>
          <cell r="K396">
            <v>481.85193912600897</v>
          </cell>
        </row>
        <row r="397">
          <cell r="A397">
            <v>44025</v>
          </cell>
          <cell r="K397">
            <v>481.85193912600897</v>
          </cell>
        </row>
        <row r="398">
          <cell r="A398">
            <v>44032</v>
          </cell>
          <cell r="K398">
            <v>481.85193912600897</v>
          </cell>
        </row>
        <row r="399">
          <cell r="A399">
            <v>44039</v>
          </cell>
          <cell r="K399">
            <v>481.85193912600897</v>
          </cell>
        </row>
        <row r="400">
          <cell r="A400">
            <v>44046</v>
          </cell>
          <cell r="K400">
            <v>624.46417371807979</v>
          </cell>
        </row>
        <row r="401">
          <cell r="A401">
            <v>44053</v>
          </cell>
          <cell r="K401">
            <v>624.46417371807979</v>
          </cell>
        </row>
        <row r="402">
          <cell r="A402">
            <v>44060</v>
          </cell>
          <cell r="K402">
            <v>624.46417371807979</v>
          </cell>
        </row>
        <row r="403">
          <cell r="A403">
            <v>44067</v>
          </cell>
          <cell r="K403">
            <v>624.46417371807979</v>
          </cell>
        </row>
        <row r="404">
          <cell r="A404">
            <v>44074</v>
          </cell>
          <cell r="K404">
            <v>552.13907075892928</v>
          </cell>
        </row>
        <row r="405">
          <cell r="A405">
            <v>44081</v>
          </cell>
          <cell r="K405">
            <v>427.24623601531329</v>
          </cell>
        </row>
        <row r="406">
          <cell r="A406">
            <v>44088</v>
          </cell>
          <cell r="K406">
            <v>534.05779501914162</v>
          </cell>
        </row>
        <row r="407">
          <cell r="A407">
            <v>44095</v>
          </cell>
          <cell r="K407">
            <v>534.05779501914162</v>
          </cell>
        </row>
        <row r="408">
          <cell r="A408">
            <v>44102</v>
          </cell>
          <cell r="K408">
            <v>598.02654740346838</v>
          </cell>
        </row>
        <row r="409">
          <cell r="A409">
            <v>44109</v>
          </cell>
          <cell r="K409">
            <v>693.97967597995842</v>
          </cell>
        </row>
        <row r="410">
          <cell r="A410">
            <v>44116</v>
          </cell>
          <cell r="K410">
            <v>693.97967597995842</v>
          </cell>
        </row>
        <row r="411">
          <cell r="A411">
            <v>44123</v>
          </cell>
          <cell r="K411">
            <v>693.97967597995842</v>
          </cell>
        </row>
        <row r="412">
          <cell r="A412">
            <v>44130</v>
          </cell>
          <cell r="K412">
            <v>693.97967597995842</v>
          </cell>
        </row>
        <row r="413">
          <cell r="A413">
            <v>44137</v>
          </cell>
          <cell r="K413">
            <v>651.29526584853409</v>
          </cell>
        </row>
        <row r="414">
          <cell r="A414">
            <v>44144</v>
          </cell>
          <cell r="K414">
            <v>651.29526584853409</v>
          </cell>
        </row>
        <row r="415">
          <cell r="A415">
            <v>44151</v>
          </cell>
          <cell r="K415">
            <v>651.29526584853409</v>
          </cell>
        </row>
        <row r="416">
          <cell r="A416">
            <v>44158</v>
          </cell>
          <cell r="K416">
            <v>390.77715950912051</v>
          </cell>
        </row>
        <row r="417">
          <cell r="A417">
            <v>44165</v>
          </cell>
          <cell r="K417">
            <v>558.60439998384413</v>
          </cell>
        </row>
        <row r="418">
          <cell r="A418">
            <v>44172</v>
          </cell>
          <cell r="K418">
            <v>535.43168351767156</v>
          </cell>
        </row>
        <row r="419">
          <cell r="A419">
            <v>44179</v>
          </cell>
          <cell r="K419">
            <v>535.43168351767156</v>
          </cell>
        </row>
        <row r="420">
          <cell r="A420">
            <v>44186</v>
          </cell>
          <cell r="K420">
            <v>321.2590101106029</v>
          </cell>
        </row>
        <row r="421">
          <cell r="A421">
            <v>44193</v>
          </cell>
          <cell r="K421">
            <v>321.2590101106029</v>
          </cell>
        </row>
        <row r="424">
          <cell r="A424">
            <v>43920</v>
          </cell>
          <cell r="K424">
            <v>146.37613636363639</v>
          </cell>
        </row>
        <row r="425">
          <cell r="A425">
            <v>43927</v>
          </cell>
          <cell r="K425">
            <v>243.96022727272731</v>
          </cell>
        </row>
        <row r="426">
          <cell r="A426">
            <v>43934</v>
          </cell>
          <cell r="K426">
            <v>243.96022727272731</v>
          </cell>
        </row>
        <row r="427">
          <cell r="A427">
            <v>43941</v>
          </cell>
          <cell r="K427">
            <v>243.96022727272731</v>
          </cell>
        </row>
        <row r="428">
          <cell r="A428">
            <v>43948</v>
          </cell>
          <cell r="K428">
            <v>262.97035499370611</v>
          </cell>
        </row>
        <row r="429">
          <cell r="A429">
            <v>43955</v>
          </cell>
          <cell r="K429">
            <v>339.0108658776212</v>
          </cell>
        </row>
        <row r="430">
          <cell r="A430">
            <v>43962</v>
          </cell>
          <cell r="K430">
            <v>339.0108658776212</v>
          </cell>
        </row>
        <row r="431">
          <cell r="A431">
            <v>43969</v>
          </cell>
          <cell r="K431">
            <v>339.0108658776212</v>
          </cell>
        </row>
        <row r="432">
          <cell r="A432">
            <v>43976</v>
          </cell>
          <cell r="K432">
            <v>271.20869270209698</v>
          </cell>
        </row>
        <row r="433">
          <cell r="A433">
            <v>43983</v>
          </cell>
          <cell r="K433">
            <v>350.34957361434641</v>
          </cell>
        </row>
        <row r="434">
          <cell r="A434">
            <v>43990</v>
          </cell>
          <cell r="K434">
            <v>350.34957361434641</v>
          </cell>
        </row>
        <row r="435">
          <cell r="A435">
            <v>43997</v>
          </cell>
          <cell r="K435">
            <v>350.34957361434641</v>
          </cell>
        </row>
        <row r="436">
          <cell r="A436">
            <v>44004</v>
          </cell>
          <cell r="K436">
            <v>350.34957361434641</v>
          </cell>
        </row>
        <row r="437">
          <cell r="A437">
            <v>44011</v>
          </cell>
          <cell r="K437">
            <v>235.63556798238619</v>
          </cell>
        </row>
        <row r="438">
          <cell r="A438">
            <v>44018</v>
          </cell>
          <cell r="K438">
            <v>238.73934634161907</v>
          </cell>
        </row>
        <row r="439">
          <cell r="A439">
            <v>44025</v>
          </cell>
          <cell r="K439">
            <v>238.73934634161907</v>
          </cell>
        </row>
        <row r="440">
          <cell r="A440">
            <v>44032</v>
          </cell>
          <cell r="K440">
            <v>238.73934634161907</v>
          </cell>
        </row>
        <row r="441">
          <cell r="A441">
            <v>44039</v>
          </cell>
          <cell r="K441">
            <v>238.73934634161907</v>
          </cell>
        </row>
        <row r="442">
          <cell r="A442">
            <v>44046</v>
          </cell>
          <cell r="K442">
            <v>322.92598546007639</v>
          </cell>
        </row>
        <row r="443">
          <cell r="A443">
            <v>44053</v>
          </cell>
          <cell r="K443">
            <v>322.92598546007639</v>
          </cell>
        </row>
        <row r="444">
          <cell r="A444">
            <v>44060</v>
          </cell>
          <cell r="K444">
            <v>322.92598546007639</v>
          </cell>
        </row>
        <row r="445">
          <cell r="A445">
            <v>44067</v>
          </cell>
          <cell r="K445">
            <v>322.92598546007639</v>
          </cell>
        </row>
        <row r="446">
          <cell r="A446">
            <v>44074</v>
          </cell>
          <cell r="K446">
            <v>362.63963442204454</v>
          </cell>
        </row>
        <row r="447">
          <cell r="A447">
            <v>44081</v>
          </cell>
          <cell r="K447">
            <v>298.05443733002926</v>
          </cell>
        </row>
        <row r="448">
          <cell r="A448">
            <v>44088</v>
          </cell>
          <cell r="K448">
            <v>372.56804666253652</v>
          </cell>
        </row>
        <row r="449">
          <cell r="A449">
            <v>44095</v>
          </cell>
          <cell r="K449">
            <v>372.56804666253652</v>
          </cell>
        </row>
        <row r="450">
          <cell r="A450">
            <v>44102</v>
          </cell>
          <cell r="K450">
            <v>356.76084119743467</v>
          </cell>
        </row>
        <row r="451">
          <cell r="A451">
            <v>44109</v>
          </cell>
          <cell r="K451">
            <v>333.05003299978188</v>
          </cell>
        </row>
        <row r="452">
          <cell r="A452">
            <v>44116</v>
          </cell>
          <cell r="K452">
            <v>333.05003299978188</v>
          </cell>
        </row>
        <row r="453">
          <cell r="A453">
            <v>44123</v>
          </cell>
          <cell r="K453">
            <v>333.05003299978188</v>
          </cell>
        </row>
        <row r="454">
          <cell r="A454">
            <v>44130</v>
          </cell>
          <cell r="K454">
            <v>333.05003299978188</v>
          </cell>
        </row>
        <row r="455">
          <cell r="A455">
            <v>44137</v>
          </cell>
          <cell r="K455">
            <v>395.03782316251591</v>
          </cell>
        </row>
        <row r="456">
          <cell r="A456">
            <v>44144</v>
          </cell>
          <cell r="K456">
            <v>395.03782316251591</v>
          </cell>
        </row>
        <row r="457">
          <cell r="A457">
            <v>44151</v>
          </cell>
          <cell r="K457">
            <v>395.03782316251591</v>
          </cell>
        </row>
        <row r="458">
          <cell r="A458">
            <v>44158</v>
          </cell>
          <cell r="K458">
            <v>237.02269389750955</v>
          </cell>
        </row>
        <row r="459">
          <cell r="A459">
            <v>44165</v>
          </cell>
          <cell r="K459">
            <v>398.29774751619095</v>
          </cell>
        </row>
        <row r="460">
          <cell r="A460">
            <v>44172</v>
          </cell>
          <cell r="K460">
            <v>399.11272860460969</v>
          </cell>
        </row>
        <row r="461">
          <cell r="A461">
            <v>44179</v>
          </cell>
          <cell r="K461">
            <v>399.11272860460969</v>
          </cell>
        </row>
        <row r="462">
          <cell r="A462">
            <v>44186</v>
          </cell>
          <cell r="K462">
            <v>239.46763716276581</v>
          </cell>
        </row>
        <row r="463">
          <cell r="A463">
            <v>44193</v>
          </cell>
          <cell r="K463">
            <v>239.46763716276581</v>
          </cell>
        </row>
        <row r="466">
          <cell r="A466">
            <v>43920</v>
          </cell>
          <cell r="K466">
            <v>267.90909090909088</v>
          </cell>
        </row>
        <row r="467">
          <cell r="A467">
            <v>43927</v>
          </cell>
          <cell r="K467">
            <v>446.51515151515144</v>
          </cell>
        </row>
        <row r="468">
          <cell r="A468">
            <v>43934</v>
          </cell>
          <cell r="K468">
            <v>446.51515151515144</v>
          </cell>
        </row>
        <row r="469">
          <cell r="A469">
            <v>43941</v>
          </cell>
          <cell r="K469">
            <v>446.51515151515144</v>
          </cell>
        </row>
        <row r="470">
          <cell r="A470">
            <v>43948</v>
          </cell>
          <cell r="K470">
            <v>456.49545454545455</v>
          </cell>
        </row>
        <row r="471">
          <cell r="A471">
            <v>43955</v>
          </cell>
          <cell r="K471">
            <v>496.41666666666663</v>
          </cell>
        </row>
        <row r="472">
          <cell r="A472">
            <v>43962</v>
          </cell>
          <cell r="K472">
            <v>496.41666666666663</v>
          </cell>
        </row>
        <row r="473">
          <cell r="A473">
            <v>43969</v>
          </cell>
          <cell r="K473">
            <v>496.41666666666663</v>
          </cell>
        </row>
        <row r="474">
          <cell r="A474">
            <v>43976</v>
          </cell>
          <cell r="K474">
            <v>397.13333333333333</v>
          </cell>
        </row>
        <row r="475">
          <cell r="A475">
            <v>43983</v>
          </cell>
          <cell r="K475">
            <v>400.83333333333331</v>
          </cell>
        </row>
        <row r="476">
          <cell r="A476">
            <v>43990</v>
          </cell>
          <cell r="K476">
            <v>400.83333333333331</v>
          </cell>
        </row>
        <row r="477">
          <cell r="A477">
            <v>43997</v>
          </cell>
          <cell r="K477">
            <v>400.83333333333331</v>
          </cell>
        </row>
        <row r="478">
          <cell r="A478">
            <v>44004</v>
          </cell>
          <cell r="K478">
            <v>400.83333333333331</v>
          </cell>
        </row>
        <row r="479">
          <cell r="A479">
            <v>44011</v>
          </cell>
          <cell r="K479">
            <v>359.35757575757577</v>
          </cell>
        </row>
        <row r="480">
          <cell r="A480">
            <v>44018</v>
          </cell>
          <cell r="K480">
            <v>497.56060606060601</v>
          </cell>
        </row>
        <row r="481">
          <cell r="A481">
            <v>44025</v>
          </cell>
          <cell r="K481">
            <v>497.56060606060601</v>
          </cell>
        </row>
        <row r="482">
          <cell r="A482">
            <v>44032</v>
          </cell>
          <cell r="K482">
            <v>497.56060606060601</v>
          </cell>
        </row>
        <row r="483">
          <cell r="A483">
            <v>44039</v>
          </cell>
          <cell r="K483">
            <v>497.56060606060601</v>
          </cell>
        </row>
        <row r="484">
          <cell r="A484">
            <v>44046</v>
          </cell>
          <cell r="K484">
            <v>508.11111111111109</v>
          </cell>
        </row>
        <row r="485">
          <cell r="A485">
            <v>44053</v>
          </cell>
          <cell r="K485">
            <v>508.11111111111109</v>
          </cell>
        </row>
        <row r="486">
          <cell r="A486">
            <v>44060</v>
          </cell>
          <cell r="K486">
            <v>508.11111111111109</v>
          </cell>
        </row>
        <row r="487">
          <cell r="A487">
            <v>44067</v>
          </cell>
          <cell r="K487">
            <v>508.11111111111109</v>
          </cell>
        </row>
        <row r="488">
          <cell r="A488">
            <v>44074</v>
          </cell>
          <cell r="K488">
            <v>447.26730158730157</v>
          </cell>
        </row>
        <row r="489">
          <cell r="A489">
            <v>44081</v>
          </cell>
          <cell r="K489">
            <v>345.64507936507937</v>
          </cell>
        </row>
        <row r="490">
          <cell r="A490">
            <v>44088</v>
          </cell>
          <cell r="K490">
            <v>432.05634920634918</v>
          </cell>
        </row>
        <row r="491">
          <cell r="A491">
            <v>44095</v>
          </cell>
          <cell r="K491">
            <v>432.05634920634918</v>
          </cell>
        </row>
        <row r="492">
          <cell r="A492">
            <v>44102</v>
          </cell>
          <cell r="K492">
            <v>493.16532467532465</v>
          </cell>
        </row>
        <row r="493">
          <cell r="A493">
            <v>44109</v>
          </cell>
          <cell r="K493">
            <v>584.82878787878781</v>
          </cell>
        </row>
        <row r="494">
          <cell r="A494">
            <v>44116</v>
          </cell>
          <cell r="K494">
            <v>584.82878787878781</v>
          </cell>
        </row>
        <row r="495">
          <cell r="A495">
            <v>44123</v>
          </cell>
          <cell r="K495">
            <v>584.82878787878781</v>
          </cell>
        </row>
        <row r="496">
          <cell r="A496">
            <v>44130</v>
          </cell>
          <cell r="K496">
            <v>584.82878787878781</v>
          </cell>
        </row>
        <row r="497">
          <cell r="A497">
            <v>44137</v>
          </cell>
          <cell r="K497">
            <v>540.11491228070167</v>
          </cell>
        </row>
        <row r="498">
          <cell r="A498">
            <v>44144</v>
          </cell>
          <cell r="K498">
            <v>540.11491228070167</v>
          </cell>
        </row>
        <row r="499">
          <cell r="A499">
            <v>44151</v>
          </cell>
          <cell r="K499">
            <v>540.11491228070167</v>
          </cell>
        </row>
        <row r="500">
          <cell r="A500">
            <v>44158</v>
          </cell>
          <cell r="K500">
            <v>324.06894736842099</v>
          </cell>
        </row>
        <row r="501">
          <cell r="A501">
            <v>44165</v>
          </cell>
          <cell r="K501">
            <v>467.11231578947366</v>
          </cell>
        </row>
        <row r="502">
          <cell r="A502">
            <v>44172</v>
          </cell>
          <cell r="K502">
            <v>448.86166666666668</v>
          </cell>
        </row>
        <row r="503">
          <cell r="A503">
            <v>44179</v>
          </cell>
          <cell r="K503">
            <v>448.86166666666668</v>
          </cell>
        </row>
        <row r="504">
          <cell r="A504">
            <v>44186</v>
          </cell>
          <cell r="K504">
            <v>269.31700000000001</v>
          </cell>
        </row>
        <row r="505">
          <cell r="A505">
            <v>44193</v>
          </cell>
          <cell r="K505">
            <v>269.31700000000001</v>
          </cell>
        </row>
        <row r="508">
          <cell r="A508">
            <v>43920</v>
          </cell>
          <cell r="K508">
            <v>154.11931142084461</v>
          </cell>
        </row>
        <row r="509">
          <cell r="A509">
            <v>43927</v>
          </cell>
          <cell r="K509">
            <v>256.865519034741</v>
          </cell>
        </row>
        <row r="510">
          <cell r="A510">
            <v>43934</v>
          </cell>
          <cell r="K510">
            <v>256.865519034741</v>
          </cell>
        </row>
        <row r="511">
          <cell r="A511">
            <v>43941</v>
          </cell>
          <cell r="K511">
            <v>256.865519034741</v>
          </cell>
        </row>
        <row r="512">
          <cell r="A512">
            <v>43948</v>
          </cell>
          <cell r="K512">
            <v>251.12888358114705</v>
          </cell>
        </row>
        <row r="513">
          <cell r="A513">
            <v>43955</v>
          </cell>
          <cell r="K513">
            <v>228.18234176677103</v>
          </cell>
        </row>
        <row r="514">
          <cell r="A514">
            <v>43962</v>
          </cell>
          <cell r="K514">
            <v>228.18234176677103</v>
          </cell>
        </row>
        <row r="515">
          <cell r="A515">
            <v>43969</v>
          </cell>
          <cell r="K515">
            <v>228.18234176677103</v>
          </cell>
        </row>
        <row r="516">
          <cell r="A516">
            <v>43976</v>
          </cell>
          <cell r="K516">
            <v>182.54587341341684</v>
          </cell>
        </row>
        <row r="517">
          <cell r="A517">
            <v>43983</v>
          </cell>
          <cell r="K517">
            <v>230.09143267586191</v>
          </cell>
        </row>
        <row r="518">
          <cell r="A518">
            <v>43990</v>
          </cell>
          <cell r="K518">
            <v>230.09143267586191</v>
          </cell>
        </row>
        <row r="519">
          <cell r="A519">
            <v>43997</v>
          </cell>
          <cell r="K519">
            <v>230.09143267586191</v>
          </cell>
        </row>
        <row r="520">
          <cell r="A520">
            <v>44004</v>
          </cell>
          <cell r="K520">
            <v>230.09143267586191</v>
          </cell>
        </row>
        <row r="521">
          <cell r="A521">
            <v>44011</v>
          </cell>
          <cell r="K521">
            <v>182.18427568143863</v>
          </cell>
        </row>
        <row r="522">
          <cell r="A522">
            <v>44018</v>
          </cell>
          <cell r="K522">
            <v>225.36925652773468</v>
          </cell>
        </row>
        <row r="523">
          <cell r="A523">
            <v>44025</v>
          </cell>
          <cell r="K523">
            <v>225.36925652773468</v>
          </cell>
        </row>
        <row r="524">
          <cell r="A524">
            <v>44032</v>
          </cell>
          <cell r="K524">
            <v>225.36925652773468</v>
          </cell>
        </row>
        <row r="525">
          <cell r="A525">
            <v>44039</v>
          </cell>
          <cell r="K525">
            <v>225.36925652773468</v>
          </cell>
        </row>
        <row r="526">
          <cell r="A526">
            <v>44046</v>
          </cell>
          <cell r="K526">
            <v>237.72856388704204</v>
          </cell>
        </row>
        <row r="527">
          <cell r="A527">
            <v>44053</v>
          </cell>
          <cell r="K527">
            <v>237.72856388704204</v>
          </cell>
        </row>
        <row r="528">
          <cell r="A528">
            <v>44060</v>
          </cell>
          <cell r="K528">
            <v>237.72856388704204</v>
          </cell>
        </row>
        <row r="529">
          <cell r="A529">
            <v>44067</v>
          </cell>
          <cell r="K529">
            <v>237.72856388704204</v>
          </cell>
        </row>
        <row r="530">
          <cell r="A530">
            <v>44074</v>
          </cell>
          <cell r="K530">
            <v>227.42579471113783</v>
          </cell>
        </row>
        <row r="531">
          <cell r="A531">
            <v>44081</v>
          </cell>
          <cell r="K531">
            <v>179.88008193372943</v>
          </cell>
        </row>
        <row r="532">
          <cell r="A532">
            <v>44088</v>
          </cell>
          <cell r="K532">
            <v>224.85010241716179</v>
          </cell>
        </row>
        <row r="533">
          <cell r="A533">
            <v>44095</v>
          </cell>
          <cell r="K533">
            <v>224.85010241716179</v>
          </cell>
        </row>
        <row r="534">
          <cell r="A534">
            <v>44102</v>
          </cell>
          <cell r="K534">
            <v>220.07044972812699</v>
          </cell>
        </row>
        <row r="535">
          <cell r="A535">
            <v>44109</v>
          </cell>
          <cell r="K535">
            <v>212.90097069457471</v>
          </cell>
        </row>
        <row r="536">
          <cell r="A536">
            <v>44116</v>
          </cell>
          <cell r="K536">
            <v>212.90097069457471</v>
          </cell>
        </row>
        <row r="537">
          <cell r="A537">
            <v>44123</v>
          </cell>
          <cell r="K537">
            <v>212.90097069457471</v>
          </cell>
        </row>
        <row r="538">
          <cell r="A538">
            <v>44130</v>
          </cell>
          <cell r="K538">
            <v>212.90097069457471</v>
          </cell>
        </row>
        <row r="539">
          <cell r="A539">
            <v>44137</v>
          </cell>
          <cell r="K539">
            <v>227.57222841095074</v>
          </cell>
        </row>
        <row r="540">
          <cell r="A540">
            <v>44144</v>
          </cell>
          <cell r="K540">
            <v>227.57222841095074</v>
          </cell>
        </row>
        <row r="541">
          <cell r="A541">
            <v>44151</v>
          </cell>
          <cell r="K541">
            <v>227.57222841095074</v>
          </cell>
        </row>
        <row r="542">
          <cell r="A542">
            <v>44158</v>
          </cell>
          <cell r="K542">
            <v>136.54333704657046</v>
          </cell>
        </row>
        <row r="543">
          <cell r="A543">
            <v>44165</v>
          </cell>
          <cell r="K543">
            <v>303.68373752386861</v>
          </cell>
        </row>
        <row r="544">
          <cell r="A544">
            <v>44172</v>
          </cell>
          <cell r="K544">
            <v>322.71161480209804</v>
          </cell>
        </row>
        <row r="545">
          <cell r="A545">
            <v>44179</v>
          </cell>
          <cell r="K545">
            <v>322.71161480209804</v>
          </cell>
        </row>
        <row r="546">
          <cell r="A546">
            <v>44186</v>
          </cell>
          <cell r="K546">
            <v>193.62696888125882</v>
          </cell>
        </row>
        <row r="547">
          <cell r="A547">
            <v>44193</v>
          </cell>
          <cell r="K547">
            <v>193.62696888125882</v>
          </cell>
        </row>
        <row r="550">
          <cell r="A550">
            <v>43920</v>
          </cell>
          <cell r="K550">
            <v>115.77072114249393</v>
          </cell>
        </row>
        <row r="551">
          <cell r="A551">
            <v>43927</v>
          </cell>
          <cell r="K551">
            <v>192.95120190415653</v>
          </cell>
        </row>
        <row r="552">
          <cell r="A552">
            <v>43934</v>
          </cell>
          <cell r="K552">
            <v>192.95120190415653</v>
          </cell>
        </row>
        <row r="553">
          <cell r="A553">
            <v>43941</v>
          </cell>
          <cell r="K553">
            <v>192.95120190415653</v>
          </cell>
        </row>
        <row r="554">
          <cell r="A554">
            <v>43948</v>
          </cell>
          <cell r="K554">
            <v>196.76907624268966</v>
          </cell>
        </row>
        <row r="555">
          <cell r="A555">
            <v>43955</v>
          </cell>
          <cell r="K555">
            <v>212.04057359682213</v>
          </cell>
        </row>
        <row r="556">
          <cell r="A556">
            <v>43962</v>
          </cell>
          <cell r="K556">
            <v>212.04057359682213</v>
          </cell>
        </row>
        <row r="557">
          <cell r="A557">
            <v>43969</v>
          </cell>
          <cell r="K557">
            <v>212.04057359682213</v>
          </cell>
        </row>
        <row r="558">
          <cell r="A558">
            <v>43976</v>
          </cell>
          <cell r="K558">
            <v>169.63245887745771</v>
          </cell>
        </row>
        <row r="559">
          <cell r="A559">
            <v>43983</v>
          </cell>
          <cell r="K559">
            <v>191.02107373749502</v>
          </cell>
        </row>
        <row r="560">
          <cell r="A560">
            <v>43990</v>
          </cell>
          <cell r="K560">
            <v>191.02107373749502</v>
          </cell>
        </row>
        <row r="561">
          <cell r="A561">
            <v>43997</v>
          </cell>
          <cell r="K561">
            <v>191.02107373749502</v>
          </cell>
        </row>
        <row r="562">
          <cell r="A562">
            <v>44004</v>
          </cell>
          <cell r="K562">
            <v>191.02107373749502</v>
          </cell>
        </row>
        <row r="563">
          <cell r="A563">
            <v>44011</v>
          </cell>
          <cell r="K563">
            <v>152.81186937223123</v>
          </cell>
        </row>
        <row r="564">
          <cell r="A564">
            <v>44018</v>
          </cell>
          <cell r="K564">
            <v>191.008599693083</v>
          </cell>
        </row>
        <row r="565">
          <cell r="A565">
            <v>44025</v>
          </cell>
          <cell r="K565">
            <v>191.008599693083</v>
          </cell>
        </row>
        <row r="566">
          <cell r="A566">
            <v>44032</v>
          </cell>
          <cell r="K566">
            <v>191.008599693083</v>
          </cell>
        </row>
        <row r="567">
          <cell r="A567">
            <v>44039</v>
          </cell>
          <cell r="K567">
            <v>191.008599693083</v>
          </cell>
        </row>
        <row r="568">
          <cell r="A568">
            <v>44046</v>
          </cell>
          <cell r="K568">
            <v>201.34648558048229</v>
          </cell>
        </row>
        <row r="569">
          <cell r="A569">
            <v>44053</v>
          </cell>
          <cell r="K569">
            <v>201.34648558048229</v>
          </cell>
        </row>
        <row r="570">
          <cell r="A570">
            <v>44060</v>
          </cell>
          <cell r="K570">
            <v>201.34648558048229</v>
          </cell>
        </row>
        <row r="571">
          <cell r="A571">
            <v>44067</v>
          </cell>
          <cell r="K571">
            <v>201.34648558048229</v>
          </cell>
        </row>
        <row r="572">
          <cell r="A572">
            <v>44074</v>
          </cell>
          <cell r="K572">
            <v>201.38256396027839</v>
          </cell>
        </row>
        <row r="573">
          <cell r="A573">
            <v>44081</v>
          </cell>
          <cell r="K573">
            <v>161.11326684418194</v>
          </cell>
        </row>
        <row r="574">
          <cell r="A574">
            <v>44088</v>
          </cell>
          <cell r="K574">
            <v>201.39158355522744</v>
          </cell>
        </row>
        <row r="575">
          <cell r="A575">
            <v>44095</v>
          </cell>
          <cell r="K575">
            <v>201.39158355522744</v>
          </cell>
        </row>
        <row r="576">
          <cell r="A576">
            <v>44102</v>
          </cell>
          <cell r="K576">
            <v>200.19563482884294</v>
          </cell>
        </row>
        <row r="577">
          <cell r="A577">
            <v>44109</v>
          </cell>
          <cell r="K577">
            <v>198.4017117392662</v>
          </cell>
        </row>
        <row r="578">
          <cell r="A578">
            <v>44116</v>
          </cell>
          <cell r="K578">
            <v>198.4017117392662</v>
          </cell>
        </row>
        <row r="579">
          <cell r="A579">
            <v>44123</v>
          </cell>
          <cell r="K579">
            <v>198.4017117392662</v>
          </cell>
        </row>
        <row r="580">
          <cell r="A580">
            <v>44130</v>
          </cell>
          <cell r="K580">
            <v>198.4017117392662</v>
          </cell>
        </row>
        <row r="581">
          <cell r="A581">
            <v>44137</v>
          </cell>
          <cell r="K581">
            <v>230.79482705160055</v>
          </cell>
        </row>
        <row r="582">
          <cell r="A582">
            <v>44144</v>
          </cell>
          <cell r="K582">
            <v>230.79482705160055</v>
          </cell>
        </row>
        <row r="583">
          <cell r="A583">
            <v>44151</v>
          </cell>
          <cell r="K583">
            <v>230.79482705160055</v>
          </cell>
        </row>
        <row r="584">
          <cell r="A584">
            <v>44158</v>
          </cell>
          <cell r="K584">
            <v>138.47689623096034</v>
          </cell>
        </row>
        <row r="585">
          <cell r="A585">
            <v>44165</v>
          </cell>
          <cell r="K585">
            <v>216.4036416754351</v>
          </cell>
        </row>
        <row r="586">
          <cell r="A586">
            <v>44172</v>
          </cell>
          <cell r="K586">
            <v>212.80584533139373</v>
          </cell>
        </row>
        <row r="587">
          <cell r="A587">
            <v>44179</v>
          </cell>
          <cell r="K587">
            <v>212.80584533139373</v>
          </cell>
        </row>
        <row r="588">
          <cell r="A588">
            <v>44186</v>
          </cell>
          <cell r="K588">
            <v>127.68350719883622</v>
          </cell>
        </row>
        <row r="589">
          <cell r="A589">
            <v>44193</v>
          </cell>
          <cell r="K589">
            <v>127.68350719883622</v>
          </cell>
        </row>
        <row r="592">
          <cell r="A592">
            <v>43920</v>
          </cell>
          <cell r="K592">
            <v>207.55186307744395</v>
          </cell>
        </row>
        <row r="593">
          <cell r="A593">
            <v>43927</v>
          </cell>
          <cell r="K593">
            <v>345.9197717957399</v>
          </cell>
        </row>
        <row r="594">
          <cell r="A594">
            <v>43934</v>
          </cell>
          <cell r="K594">
            <v>345.9197717957399</v>
          </cell>
        </row>
        <row r="595">
          <cell r="A595">
            <v>43941</v>
          </cell>
          <cell r="K595">
            <v>345.9197717957399</v>
          </cell>
        </row>
        <row r="596">
          <cell r="A596">
            <v>43948</v>
          </cell>
          <cell r="K596">
            <v>355.73806029469768</v>
          </cell>
        </row>
        <row r="597">
          <cell r="A597">
            <v>43955</v>
          </cell>
          <cell r="K597">
            <v>395.01121429052847</v>
          </cell>
        </row>
        <row r="598">
          <cell r="A598">
            <v>43962</v>
          </cell>
          <cell r="K598">
            <v>395.01121429052847</v>
          </cell>
        </row>
        <row r="599">
          <cell r="A599">
            <v>43969</v>
          </cell>
          <cell r="K599">
            <v>395.01121429052847</v>
          </cell>
        </row>
        <row r="600">
          <cell r="A600">
            <v>43976</v>
          </cell>
          <cell r="K600">
            <v>316.00897143242281</v>
          </cell>
        </row>
        <row r="601">
          <cell r="A601">
            <v>43983</v>
          </cell>
          <cell r="K601">
            <v>378.17400205204098</v>
          </cell>
        </row>
        <row r="602">
          <cell r="A602">
            <v>43990</v>
          </cell>
          <cell r="K602">
            <v>378.17400205204098</v>
          </cell>
        </row>
        <row r="603">
          <cell r="A603">
            <v>43997</v>
          </cell>
          <cell r="K603">
            <v>378.17400205204098</v>
          </cell>
        </row>
        <row r="604">
          <cell r="A604">
            <v>44004</v>
          </cell>
          <cell r="K604">
            <v>378.17400205204098</v>
          </cell>
        </row>
        <row r="605">
          <cell r="A605">
            <v>44011</v>
          </cell>
          <cell r="K605">
            <v>300.43458911700361</v>
          </cell>
        </row>
        <row r="606">
          <cell r="A606">
            <v>44018</v>
          </cell>
          <cell r="K606">
            <v>372.91247074046811</v>
          </cell>
        </row>
        <row r="607">
          <cell r="A607">
            <v>44025</v>
          </cell>
          <cell r="K607">
            <v>372.91247074046811</v>
          </cell>
        </row>
        <row r="608">
          <cell r="A608">
            <v>44032</v>
          </cell>
          <cell r="K608">
            <v>372.91247074046811</v>
          </cell>
        </row>
        <row r="609">
          <cell r="A609">
            <v>44039</v>
          </cell>
          <cell r="K609">
            <v>372.91247074046811</v>
          </cell>
        </row>
        <row r="610">
          <cell r="A610">
            <v>44046</v>
          </cell>
          <cell r="K610">
            <v>381.42959587625523</v>
          </cell>
        </row>
        <row r="611">
          <cell r="A611">
            <v>44053</v>
          </cell>
          <cell r="K611">
            <v>381.42959587625523</v>
          </cell>
        </row>
        <row r="612">
          <cell r="A612">
            <v>44060</v>
          </cell>
          <cell r="K612">
            <v>381.42959587625523</v>
          </cell>
        </row>
        <row r="613">
          <cell r="A613">
            <v>44067</v>
          </cell>
          <cell r="K613">
            <v>381.42959587625523</v>
          </cell>
        </row>
        <row r="614">
          <cell r="A614">
            <v>44074</v>
          </cell>
          <cell r="K614">
            <v>376.72718082205358</v>
          </cell>
        </row>
        <row r="615">
          <cell r="A615">
            <v>44081</v>
          </cell>
          <cell r="K615">
            <v>300.44126164680256</v>
          </cell>
        </row>
        <row r="616">
          <cell r="A616">
            <v>44088</v>
          </cell>
          <cell r="K616">
            <v>375.55157705850326</v>
          </cell>
        </row>
        <row r="617">
          <cell r="A617">
            <v>44095</v>
          </cell>
          <cell r="K617">
            <v>375.55157705850326</v>
          </cell>
        </row>
        <row r="618">
          <cell r="A618">
            <v>44102</v>
          </cell>
          <cell r="K618">
            <v>387.73651790841859</v>
          </cell>
        </row>
        <row r="619">
          <cell r="A619">
            <v>44109</v>
          </cell>
          <cell r="K619">
            <v>406.01392918329168</v>
          </cell>
        </row>
        <row r="620">
          <cell r="A620">
            <v>44116</v>
          </cell>
          <cell r="K620">
            <v>406.01392918329168</v>
          </cell>
        </row>
        <row r="621">
          <cell r="A621">
            <v>44123</v>
          </cell>
          <cell r="K621">
            <v>406.01392918329168</v>
          </cell>
        </row>
        <row r="622">
          <cell r="A622">
            <v>44130</v>
          </cell>
          <cell r="K622">
            <v>406.01392918329168</v>
          </cell>
        </row>
        <row r="623">
          <cell r="A623">
            <v>44137</v>
          </cell>
          <cell r="K623">
            <v>466.57035199063984</v>
          </cell>
        </row>
        <row r="624">
          <cell r="A624">
            <v>44144</v>
          </cell>
          <cell r="K624">
            <v>466.57035199063984</v>
          </cell>
        </row>
        <row r="625">
          <cell r="A625">
            <v>44151</v>
          </cell>
          <cell r="K625">
            <v>466.57035199063984</v>
          </cell>
        </row>
        <row r="626">
          <cell r="A626">
            <v>44158</v>
          </cell>
          <cell r="K626">
            <v>279.9422111943839</v>
          </cell>
        </row>
        <row r="627">
          <cell r="A627">
            <v>44165</v>
          </cell>
          <cell r="K627">
            <v>443.70851814502339</v>
          </cell>
        </row>
        <row r="628">
          <cell r="A628">
            <v>44172</v>
          </cell>
          <cell r="K628">
            <v>437.99305968361926</v>
          </cell>
        </row>
        <row r="629">
          <cell r="A629">
            <v>44179</v>
          </cell>
          <cell r="K629">
            <v>437.99305968361926</v>
          </cell>
        </row>
        <row r="630">
          <cell r="A630">
            <v>44186</v>
          </cell>
          <cell r="K630">
            <v>262.79583581017152</v>
          </cell>
        </row>
        <row r="631">
          <cell r="A631">
            <v>44193</v>
          </cell>
          <cell r="K631">
            <v>262.79583581017152</v>
          </cell>
        </row>
        <row r="634">
          <cell r="A634">
            <v>43920</v>
          </cell>
          <cell r="K634">
            <v>124.03340771579195</v>
          </cell>
        </row>
        <row r="635">
          <cell r="A635">
            <v>43927</v>
          </cell>
          <cell r="K635">
            <v>206.72234619298658</v>
          </cell>
        </row>
        <row r="636">
          <cell r="A636">
            <v>43934</v>
          </cell>
          <cell r="K636">
            <v>206.72234619298658</v>
          </cell>
        </row>
        <row r="637">
          <cell r="A637">
            <v>43941</v>
          </cell>
          <cell r="K637">
            <v>206.72234619298658</v>
          </cell>
        </row>
        <row r="638">
          <cell r="A638">
            <v>43948</v>
          </cell>
          <cell r="K638">
            <v>207.19593332685994</v>
          </cell>
        </row>
        <row r="639">
          <cell r="A639">
            <v>43955</v>
          </cell>
          <cell r="K639">
            <v>209.09028186235329</v>
          </cell>
        </row>
        <row r="640">
          <cell r="A640">
            <v>43962</v>
          </cell>
          <cell r="K640">
            <v>209.09028186235329</v>
          </cell>
        </row>
        <row r="641">
          <cell r="A641">
            <v>43969</v>
          </cell>
          <cell r="K641">
            <v>209.09028186235329</v>
          </cell>
        </row>
        <row r="642">
          <cell r="A642">
            <v>43976</v>
          </cell>
          <cell r="K642">
            <v>167.27222548988266</v>
          </cell>
        </row>
        <row r="643">
          <cell r="A643">
            <v>43983</v>
          </cell>
          <cell r="K643">
            <v>188.96282867273646</v>
          </cell>
        </row>
        <row r="644">
          <cell r="A644">
            <v>43990</v>
          </cell>
          <cell r="K644">
            <v>188.96282867273646</v>
          </cell>
        </row>
        <row r="645">
          <cell r="A645">
            <v>43997</v>
          </cell>
          <cell r="K645">
            <v>188.96282867273646</v>
          </cell>
        </row>
        <row r="646">
          <cell r="A646">
            <v>44004</v>
          </cell>
          <cell r="K646">
            <v>188.96282867273646</v>
          </cell>
        </row>
        <row r="647">
          <cell r="A647">
            <v>44011</v>
          </cell>
          <cell r="K647">
            <v>157.95894033600217</v>
          </cell>
        </row>
        <row r="648">
          <cell r="A648">
            <v>44018</v>
          </cell>
          <cell r="K648">
            <v>205.93452216726894</v>
          </cell>
        </row>
        <row r="649">
          <cell r="A649">
            <v>44025</v>
          </cell>
          <cell r="K649">
            <v>205.93452216726894</v>
          </cell>
        </row>
        <row r="650">
          <cell r="A650">
            <v>44032</v>
          </cell>
          <cell r="K650">
            <v>205.93452216726894</v>
          </cell>
        </row>
        <row r="651">
          <cell r="A651">
            <v>44039</v>
          </cell>
          <cell r="K651">
            <v>205.93452216726894</v>
          </cell>
        </row>
        <row r="652">
          <cell r="A652">
            <v>44046</v>
          </cell>
          <cell r="K652">
            <v>226.8876867784173</v>
          </cell>
        </row>
        <row r="653">
          <cell r="A653">
            <v>44053</v>
          </cell>
          <cell r="K653">
            <v>226.8876867784173</v>
          </cell>
        </row>
        <row r="654">
          <cell r="A654">
            <v>44060</v>
          </cell>
          <cell r="K654">
            <v>226.8876867784173</v>
          </cell>
        </row>
        <row r="655">
          <cell r="A655">
            <v>44067</v>
          </cell>
          <cell r="K655">
            <v>226.8876867784173</v>
          </cell>
        </row>
        <row r="656">
          <cell r="A656">
            <v>44074</v>
          </cell>
          <cell r="K656">
            <v>198.47449924531477</v>
          </cell>
        </row>
        <row r="657">
          <cell r="A657">
            <v>44081</v>
          </cell>
          <cell r="K657">
            <v>153.0969618896313</v>
          </cell>
        </row>
        <row r="658">
          <cell r="A658">
            <v>44088</v>
          </cell>
          <cell r="K658">
            <v>191.37120236203913</v>
          </cell>
        </row>
        <row r="659">
          <cell r="A659">
            <v>44095</v>
          </cell>
          <cell r="K659">
            <v>191.37120236203913</v>
          </cell>
        </row>
        <row r="660">
          <cell r="A660">
            <v>44102</v>
          </cell>
          <cell r="K660">
            <v>200.20588415460611</v>
          </cell>
        </row>
        <row r="661">
          <cell r="A661">
            <v>44109</v>
          </cell>
          <cell r="K661">
            <v>213.45790684345658</v>
          </cell>
        </row>
        <row r="662">
          <cell r="A662">
            <v>44116</v>
          </cell>
          <cell r="K662">
            <v>213.45790684345658</v>
          </cell>
        </row>
        <row r="663">
          <cell r="A663">
            <v>44123</v>
          </cell>
          <cell r="K663">
            <v>213.45790684345658</v>
          </cell>
        </row>
        <row r="664">
          <cell r="A664">
            <v>44130</v>
          </cell>
          <cell r="K664">
            <v>213.45790684345658</v>
          </cell>
        </row>
        <row r="665">
          <cell r="A665">
            <v>44137</v>
          </cell>
          <cell r="K665">
            <v>259.21442555197882</v>
          </cell>
        </row>
        <row r="666">
          <cell r="A666">
            <v>44144</v>
          </cell>
          <cell r="K666">
            <v>259.21442555197882</v>
          </cell>
        </row>
        <row r="667">
          <cell r="A667">
            <v>44151</v>
          </cell>
          <cell r="K667">
            <v>259.21442555197882</v>
          </cell>
        </row>
        <row r="668">
          <cell r="A668">
            <v>44158</v>
          </cell>
          <cell r="K668">
            <v>155.52865533118728</v>
          </cell>
        </row>
        <row r="669">
          <cell r="A669">
            <v>44165</v>
          </cell>
          <cell r="K669">
            <v>225.98118668707693</v>
          </cell>
        </row>
        <row r="670">
          <cell r="A670">
            <v>44172</v>
          </cell>
          <cell r="K670">
            <v>217.67287697085143</v>
          </cell>
        </row>
        <row r="671">
          <cell r="A671">
            <v>44179</v>
          </cell>
          <cell r="K671">
            <v>217.67287697085143</v>
          </cell>
        </row>
        <row r="672">
          <cell r="A672">
            <v>44186</v>
          </cell>
          <cell r="K672">
            <v>130.60372618251085</v>
          </cell>
        </row>
        <row r="673">
          <cell r="A673">
            <v>44193</v>
          </cell>
          <cell r="K673">
            <v>130.60372618251085</v>
          </cell>
        </row>
        <row r="676">
          <cell r="A676">
            <v>43920</v>
          </cell>
          <cell r="K676">
            <v>688.07323441678113</v>
          </cell>
        </row>
        <row r="677">
          <cell r="A677">
            <v>43927</v>
          </cell>
          <cell r="K677">
            <v>1146.7887240279686</v>
          </cell>
        </row>
        <row r="678">
          <cell r="A678">
            <v>43934</v>
          </cell>
          <cell r="K678">
            <v>1146.7887240279686</v>
          </cell>
        </row>
        <row r="679">
          <cell r="A679">
            <v>43941</v>
          </cell>
          <cell r="K679">
            <v>1146.7887240279686</v>
          </cell>
        </row>
        <row r="680">
          <cell r="A680">
            <v>43948</v>
          </cell>
          <cell r="K680">
            <v>1170.4451789019499</v>
          </cell>
        </row>
        <row r="681">
          <cell r="A681">
            <v>43955</v>
          </cell>
          <cell r="K681">
            <v>1265.0709983978743</v>
          </cell>
        </row>
        <row r="682">
          <cell r="A682">
            <v>43962</v>
          </cell>
          <cell r="K682">
            <v>1265.0709983978743</v>
          </cell>
        </row>
        <row r="683">
          <cell r="A683">
            <v>43969</v>
          </cell>
          <cell r="K683">
            <v>1265.0709983978743</v>
          </cell>
        </row>
        <row r="684">
          <cell r="A684">
            <v>43976</v>
          </cell>
          <cell r="K684">
            <v>1012.0567987182994</v>
          </cell>
        </row>
        <row r="685">
          <cell r="A685">
            <v>43983</v>
          </cell>
          <cell r="K685">
            <v>1154.7262635763816</v>
          </cell>
        </row>
        <row r="686">
          <cell r="A686">
            <v>43990</v>
          </cell>
          <cell r="K686">
            <v>1154.7262635763816</v>
          </cell>
        </row>
        <row r="687">
          <cell r="A687">
            <v>43997</v>
          </cell>
          <cell r="K687">
            <v>1154.7262635763816</v>
          </cell>
        </row>
        <row r="688">
          <cell r="A688">
            <v>44004</v>
          </cell>
          <cell r="K688">
            <v>1154.7262635763816</v>
          </cell>
        </row>
        <row r="689">
          <cell r="A689">
            <v>44011</v>
          </cell>
          <cell r="K689">
            <v>950.79064658598247</v>
          </cell>
        </row>
        <row r="690">
          <cell r="A690">
            <v>44018</v>
          </cell>
          <cell r="K690">
            <v>1222.2503528885745</v>
          </cell>
        </row>
        <row r="691">
          <cell r="A691">
            <v>44025</v>
          </cell>
          <cell r="K691">
            <v>1222.2503528885745</v>
          </cell>
        </row>
        <row r="692">
          <cell r="A692">
            <v>44032</v>
          </cell>
          <cell r="K692">
            <v>1222.2503528885745</v>
          </cell>
        </row>
        <row r="693">
          <cell r="A693">
            <v>44039</v>
          </cell>
          <cell r="K693">
            <v>1222.2503528885745</v>
          </cell>
        </row>
        <row r="694">
          <cell r="A694">
            <v>44046</v>
          </cell>
          <cell r="K694">
            <v>1157.7745708871812</v>
          </cell>
        </row>
        <row r="695">
          <cell r="A695">
            <v>44053</v>
          </cell>
          <cell r="K695">
            <v>1157.7745708871812</v>
          </cell>
        </row>
        <row r="696">
          <cell r="A696">
            <v>44060</v>
          </cell>
          <cell r="K696">
            <v>1157.7745708871812</v>
          </cell>
        </row>
        <row r="697">
          <cell r="A697">
            <v>44067</v>
          </cell>
          <cell r="K697">
            <v>1157.7745708871812</v>
          </cell>
        </row>
        <row r="698">
          <cell r="A698">
            <v>44074</v>
          </cell>
          <cell r="K698">
            <v>1136.120545912391</v>
          </cell>
        </row>
        <row r="699">
          <cell r="A699">
            <v>44081</v>
          </cell>
          <cell r="K699">
            <v>904.56563173495476</v>
          </cell>
        </row>
        <row r="700">
          <cell r="A700">
            <v>44088</v>
          </cell>
          <cell r="K700">
            <v>1130.7070396686934</v>
          </cell>
        </row>
        <row r="701">
          <cell r="A701">
            <v>44095</v>
          </cell>
          <cell r="K701">
            <v>1130.7070396686934</v>
          </cell>
        </row>
        <row r="702">
          <cell r="A702">
            <v>44102</v>
          </cell>
          <cell r="K702">
            <v>1174.9054929292149</v>
          </cell>
        </row>
        <row r="703">
          <cell r="A703">
            <v>44109</v>
          </cell>
          <cell r="K703">
            <v>1241.203172819997</v>
          </cell>
        </row>
        <row r="704">
          <cell r="A704">
            <v>44116</v>
          </cell>
          <cell r="K704">
            <v>1241.203172819997</v>
          </cell>
        </row>
        <row r="705">
          <cell r="A705">
            <v>44123</v>
          </cell>
          <cell r="K705">
            <v>1241.203172819997</v>
          </cell>
        </row>
        <row r="706">
          <cell r="A706">
            <v>44130</v>
          </cell>
          <cell r="K706">
            <v>1241.203172819997</v>
          </cell>
        </row>
        <row r="707">
          <cell r="A707">
            <v>44137</v>
          </cell>
          <cell r="K707">
            <v>1286.3451220236914</v>
          </cell>
        </row>
        <row r="708">
          <cell r="A708">
            <v>44144</v>
          </cell>
          <cell r="K708">
            <v>1286.3451220236914</v>
          </cell>
        </row>
        <row r="709">
          <cell r="A709">
            <v>44151</v>
          </cell>
          <cell r="K709">
            <v>1286.3451220236914</v>
          </cell>
        </row>
        <row r="710">
          <cell r="A710">
            <v>44158</v>
          </cell>
          <cell r="K710">
            <v>771.80707321421482</v>
          </cell>
        </row>
        <row r="711">
          <cell r="A711">
            <v>44165</v>
          </cell>
          <cell r="K711">
            <v>1140.7949990817774</v>
          </cell>
        </row>
        <row r="712">
          <cell r="A712">
            <v>44172</v>
          </cell>
          <cell r="K712">
            <v>1104.4074683462989</v>
          </cell>
        </row>
        <row r="713">
          <cell r="A713">
            <v>44179</v>
          </cell>
          <cell r="K713">
            <v>1104.4074683462989</v>
          </cell>
        </row>
        <row r="714">
          <cell r="A714">
            <v>44186</v>
          </cell>
          <cell r="K714">
            <v>662.64448100777929</v>
          </cell>
        </row>
        <row r="715">
          <cell r="A715">
            <v>44193</v>
          </cell>
          <cell r="K715">
            <v>662.64448100777929</v>
          </cell>
        </row>
        <row r="718">
          <cell r="A718">
            <v>43920</v>
          </cell>
          <cell r="K718">
            <v>226.30314970511708</v>
          </cell>
        </row>
        <row r="719">
          <cell r="A719">
            <v>43927</v>
          </cell>
          <cell r="K719">
            <v>377.17191617519518</v>
          </cell>
        </row>
        <row r="720">
          <cell r="A720">
            <v>43934</v>
          </cell>
          <cell r="K720">
            <v>377.17191617519518</v>
          </cell>
        </row>
        <row r="721">
          <cell r="A721">
            <v>43941</v>
          </cell>
          <cell r="K721">
            <v>377.17191617519518</v>
          </cell>
        </row>
        <row r="722">
          <cell r="A722">
            <v>43948</v>
          </cell>
          <cell r="K722">
            <v>382.11066170856049</v>
          </cell>
        </row>
        <row r="723">
          <cell r="A723">
            <v>43955</v>
          </cell>
          <cell r="K723">
            <v>401.86564384202165</v>
          </cell>
        </row>
        <row r="724">
          <cell r="A724">
            <v>43962</v>
          </cell>
          <cell r="K724">
            <v>401.86564384202165</v>
          </cell>
        </row>
        <row r="725">
          <cell r="A725">
            <v>43969</v>
          </cell>
          <cell r="K725">
            <v>401.86564384202165</v>
          </cell>
        </row>
        <row r="726">
          <cell r="A726">
            <v>43976</v>
          </cell>
          <cell r="K726">
            <v>321.49251507361737</v>
          </cell>
        </row>
        <row r="727">
          <cell r="A727">
            <v>43983</v>
          </cell>
          <cell r="K727">
            <v>260.6735891801784</v>
          </cell>
        </row>
        <row r="728">
          <cell r="A728">
            <v>43990</v>
          </cell>
          <cell r="K728">
            <v>260.6735891801784</v>
          </cell>
        </row>
        <row r="729">
          <cell r="A729">
            <v>43997</v>
          </cell>
          <cell r="K729">
            <v>260.6735891801784</v>
          </cell>
        </row>
        <row r="730">
          <cell r="A730">
            <v>44004</v>
          </cell>
          <cell r="K730">
            <v>260.6735891801784</v>
          </cell>
        </row>
        <row r="731">
          <cell r="A731">
            <v>44011</v>
          </cell>
          <cell r="K731">
            <v>248.75198085850963</v>
          </cell>
        </row>
        <row r="732">
          <cell r="A732">
            <v>44018</v>
          </cell>
          <cell r="K732">
            <v>361.20636296609558</v>
          </cell>
        </row>
        <row r="733">
          <cell r="A733">
            <v>44025</v>
          </cell>
          <cell r="K733">
            <v>361.20636296609558</v>
          </cell>
        </row>
        <row r="734">
          <cell r="A734">
            <v>44032</v>
          </cell>
          <cell r="K734">
            <v>361.20636296609558</v>
          </cell>
        </row>
        <row r="735">
          <cell r="A735">
            <v>44039</v>
          </cell>
          <cell r="K735">
            <v>361.20636296609558</v>
          </cell>
        </row>
        <row r="736">
          <cell r="A736">
            <v>44046</v>
          </cell>
          <cell r="K736">
            <v>379.02973300172698</v>
          </cell>
        </row>
        <row r="737">
          <cell r="A737">
            <v>44053</v>
          </cell>
          <cell r="K737">
            <v>379.02973300172698</v>
          </cell>
        </row>
        <row r="738">
          <cell r="A738">
            <v>44060</v>
          </cell>
          <cell r="K738">
            <v>379.02973300172698</v>
          </cell>
        </row>
        <row r="739">
          <cell r="A739">
            <v>44067</v>
          </cell>
          <cell r="K739">
            <v>379.02973300172698</v>
          </cell>
        </row>
        <row r="740">
          <cell r="A740">
            <v>44074</v>
          </cell>
          <cell r="K740">
            <v>352.24060937992272</v>
          </cell>
        </row>
        <row r="741">
          <cell r="A741">
            <v>44081</v>
          </cell>
          <cell r="K741">
            <v>276.43466277957731</v>
          </cell>
        </row>
        <row r="742">
          <cell r="A742">
            <v>44088</v>
          </cell>
          <cell r="K742">
            <v>345.54332847447165</v>
          </cell>
        </row>
        <row r="743">
          <cell r="A743">
            <v>44095</v>
          </cell>
          <cell r="K743">
            <v>345.54332847447165</v>
          </cell>
        </row>
        <row r="744">
          <cell r="A744">
            <v>44102</v>
          </cell>
          <cell r="K744">
            <v>370.4691664824108</v>
          </cell>
        </row>
        <row r="745">
          <cell r="A745">
            <v>44109</v>
          </cell>
          <cell r="K745">
            <v>407.85792349431944</v>
          </cell>
        </row>
        <row r="746">
          <cell r="A746">
            <v>44116</v>
          </cell>
          <cell r="K746">
            <v>407.85792349431944</v>
          </cell>
        </row>
        <row r="747">
          <cell r="A747">
            <v>44123</v>
          </cell>
          <cell r="K747">
            <v>407.85792349431944</v>
          </cell>
        </row>
        <row r="748">
          <cell r="A748">
            <v>44130</v>
          </cell>
          <cell r="K748">
            <v>407.85792349431944</v>
          </cell>
        </row>
        <row r="749">
          <cell r="A749">
            <v>44137</v>
          </cell>
          <cell r="K749">
            <v>417.68715565818087</v>
          </cell>
        </row>
        <row r="750">
          <cell r="A750">
            <v>44144</v>
          </cell>
          <cell r="K750">
            <v>417.68715565818087</v>
          </cell>
        </row>
        <row r="751">
          <cell r="A751">
            <v>44151</v>
          </cell>
          <cell r="K751">
            <v>417.68715565818087</v>
          </cell>
        </row>
        <row r="752">
          <cell r="A752">
            <v>44158</v>
          </cell>
          <cell r="K752">
            <v>250.61229339490851</v>
          </cell>
        </row>
        <row r="753">
          <cell r="A753">
            <v>44165</v>
          </cell>
          <cell r="K753">
            <v>336.39530452913755</v>
          </cell>
        </row>
        <row r="754">
          <cell r="A754">
            <v>44172</v>
          </cell>
          <cell r="K754">
            <v>316.0723417468767</v>
          </cell>
        </row>
        <row r="755">
          <cell r="A755">
            <v>44179</v>
          </cell>
          <cell r="K755">
            <v>316.0723417468767</v>
          </cell>
        </row>
        <row r="756">
          <cell r="A756">
            <v>44186</v>
          </cell>
          <cell r="K756">
            <v>189.64340504812603</v>
          </cell>
        </row>
        <row r="757">
          <cell r="A757">
            <v>44193</v>
          </cell>
          <cell r="K757">
            <v>189.64340504812603</v>
          </cell>
        </row>
      </sheetData>
      <sheetData sheetId="2">
        <row r="2">
          <cell r="C2">
            <v>0</v>
          </cell>
        </row>
        <row r="3">
          <cell r="C3">
            <v>0</v>
          </cell>
        </row>
        <row r="4">
          <cell r="C4">
            <v>0</v>
          </cell>
        </row>
        <row r="5">
          <cell r="C5">
            <v>0</v>
          </cell>
        </row>
        <row r="6">
          <cell r="C6">
            <v>322.21085818394454</v>
          </cell>
        </row>
        <row r="7">
          <cell r="C7">
            <v>1611.0542909197227</v>
          </cell>
        </row>
        <row r="8">
          <cell r="C8">
            <v>1611.0542909197227</v>
          </cell>
        </row>
        <row r="9">
          <cell r="C9">
            <v>1611.0542909197227</v>
          </cell>
        </row>
        <row r="10">
          <cell r="C10">
            <v>1288.8434327357782</v>
          </cell>
        </row>
        <row r="11">
          <cell r="C11">
            <v>1715.0738674864856</v>
          </cell>
        </row>
        <row r="12">
          <cell r="C12">
            <v>1715.0738674864856</v>
          </cell>
        </row>
        <row r="13">
          <cell r="C13">
            <v>1715.0738674864856</v>
          </cell>
        </row>
        <row r="14">
          <cell r="C14">
            <v>1715.0738674864856</v>
          </cell>
        </row>
        <row r="15">
          <cell r="C15">
            <v>1382.7431823012876</v>
          </cell>
        </row>
        <row r="16">
          <cell r="C16">
            <v>1741.7840882667333</v>
          </cell>
        </row>
        <row r="17">
          <cell r="C17">
            <v>1741.7840882667333</v>
          </cell>
        </row>
        <row r="18">
          <cell r="C18">
            <v>1741.7840882667333</v>
          </cell>
        </row>
        <row r="19">
          <cell r="C19">
            <v>1741.7840882667333</v>
          </cell>
        </row>
        <row r="20">
          <cell r="C20">
            <v>1971.3034549734314</v>
          </cell>
        </row>
        <row r="21">
          <cell r="C21">
            <v>1971.3034549734314</v>
          </cell>
        </row>
        <row r="22">
          <cell r="C22">
            <v>1971.3034549734314</v>
          </cell>
        </row>
        <row r="23">
          <cell r="C23">
            <v>1971.3034549734314</v>
          </cell>
        </row>
        <row r="24">
          <cell r="C24">
            <v>1973.4868469825556</v>
          </cell>
        </row>
        <row r="25">
          <cell r="C25">
            <v>1579.2261559878693</v>
          </cell>
        </row>
        <row r="26">
          <cell r="C26">
            <v>1974.0326949848366</v>
          </cell>
        </row>
        <row r="27">
          <cell r="C27">
            <v>1974.0326949848366</v>
          </cell>
        </row>
        <row r="28">
          <cell r="C28">
            <v>1946.7640719274714</v>
          </cell>
        </row>
        <row r="29">
          <cell r="C29">
            <v>1905.8611373414235</v>
          </cell>
        </row>
        <row r="30">
          <cell r="C30">
            <v>1905.8611373414235</v>
          </cell>
        </row>
        <row r="31">
          <cell r="C31">
            <v>1905.8611373414235</v>
          </cell>
        </row>
        <row r="32">
          <cell r="C32">
            <v>1905.8611373414235</v>
          </cell>
        </row>
        <row r="33">
          <cell r="C33">
            <v>1989.4450799509777</v>
          </cell>
        </row>
        <row r="34">
          <cell r="C34">
            <v>1989.4450799509777</v>
          </cell>
        </row>
        <row r="35">
          <cell r="C35">
            <v>1989.4450799509777</v>
          </cell>
        </row>
        <row r="36">
          <cell r="C36">
            <v>1193.6670479705867</v>
          </cell>
        </row>
        <row r="37">
          <cell r="C37">
            <v>1992.2291149874461</v>
          </cell>
        </row>
        <row r="38">
          <cell r="C38">
            <v>1992.9251237465633</v>
          </cell>
        </row>
        <row r="39">
          <cell r="C39">
            <v>1992.9251237465633</v>
          </cell>
        </row>
        <row r="40">
          <cell r="C40">
            <v>1195.755074247938</v>
          </cell>
        </row>
        <row r="41">
          <cell r="C41">
            <v>1195.755074247938</v>
          </cell>
        </row>
      </sheetData>
      <sheetData sheetId="3"/>
      <sheetData sheetId="4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actice detail"/>
      <sheetName val="graphs"/>
      <sheetName val="practice summary"/>
      <sheetName val="seasonality adjustment"/>
      <sheetName val="legacy pivot "/>
      <sheetName val="Sheet3"/>
      <sheetName val="legacy"/>
      <sheetName val="Sheet1"/>
      <sheetName val="ecw pivot by practice "/>
      <sheetName val="ecw pivot by location"/>
      <sheetName val="eCW"/>
      <sheetName val="pre covid"/>
      <sheetName val="visit type mapping"/>
    </sheetNames>
    <sheetDataSet>
      <sheetData sheetId="0" refreshError="1">
        <row r="3">
          <cell r="B3" t="str">
            <v>Practice Name</v>
          </cell>
          <cell r="C3" t="str">
            <v>Practice</v>
          </cell>
          <cell r="D3" t="str">
            <v>Pre-COVID Volume</v>
          </cell>
          <cell r="E3" t="str">
            <v>Sept Pre-COVID Vol</v>
          </cell>
        </row>
        <row r="4">
          <cell r="B4" t="str">
            <v>Northeast Dermatology Associates</v>
          </cell>
          <cell r="C4" t="str">
            <v>NEDA</v>
          </cell>
          <cell r="D4">
            <v>4151.5781370284831</v>
          </cell>
          <cell r="E4">
            <v>4204.7954694408581</v>
          </cell>
        </row>
        <row r="5">
          <cell r="B5" t="str">
            <v>Vanguard Dermatology</v>
          </cell>
          <cell r="C5" t="str">
            <v>Vanguard</v>
          </cell>
          <cell r="D5">
            <v>1561.008468052348</v>
          </cell>
          <cell r="E5">
            <v>1581.0183784529106</v>
          </cell>
        </row>
        <row r="6">
          <cell r="B6" t="str">
            <v>TVS</v>
          </cell>
          <cell r="C6" t="str">
            <v>TVS</v>
          </cell>
          <cell r="D6">
            <v>906</v>
          </cell>
          <cell r="E6">
            <v>917.61363259324855</v>
          </cell>
        </row>
        <row r="7">
          <cell r="B7" t="str">
            <v>DMSI</v>
          </cell>
          <cell r="C7" t="str">
            <v>DMSI</v>
          </cell>
          <cell r="D7">
            <v>1298</v>
          </cell>
          <cell r="E7">
            <v>1314.6385155695768</v>
          </cell>
        </row>
        <row r="8">
          <cell r="B8" t="str">
            <v>South Shore Skin Center</v>
          </cell>
          <cell r="C8" t="str">
            <v>South Shore</v>
          </cell>
          <cell r="D8">
            <v>1392.9561200923788</v>
          </cell>
          <cell r="E8">
            <v>1410.8118381909105</v>
          </cell>
        </row>
        <row r="9">
          <cell r="B9" t="str">
            <v>The Dermatology Group</v>
          </cell>
          <cell r="C9" t="str">
            <v>The Derm Group</v>
          </cell>
          <cell r="D9">
            <v>1223</v>
          </cell>
          <cell r="E9">
            <v>1238.6771221429833</v>
          </cell>
        </row>
        <row r="10">
          <cell r="B10" t="str">
            <v>Semler Dermatology</v>
          </cell>
          <cell r="C10" t="str">
            <v>Semler</v>
          </cell>
          <cell r="D10">
            <v>338.39491916859123</v>
          </cell>
          <cell r="E10">
            <v>342.73266118034184</v>
          </cell>
        </row>
        <row r="11">
          <cell r="B11" t="str">
            <v>North Pacific Dermatology</v>
          </cell>
          <cell r="C11" t="str">
            <v>North Pacific</v>
          </cell>
          <cell r="D11">
            <v>321.07390300230946</v>
          </cell>
          <cell r="E11">
            <v>325.18961419960431</v>
          </cell>
        </row>
        <row r="12">
          <cell r="B12" t="str">
            <v>Pacific Dermatology Specialists</v>
          </cell>
          <cell r="C12" t="str">
            <v>Pacific Derm</v>
          </cell>
          <cell r="D12">
            <v>300</v>
          </cell>
          <cell r="E12">
            <v>303.84557370637367</v>
          </cell>
        </row>
        <row r="13">
          <cell r="B13" t="str">
            <v>Brookline Dermatology Associates</v>
          </cell>
          <cell r="C13" t="str">
            <v>Brookline</v>
          </cell>
          <cell r="D13">
            <v>255.35026943802927</v>
          </cell>
          <cell r="E13">
            <v>258.62349704491703</v>
          </cell>
        </row>
        <row r="14">
          <cell r="B14" t="str">
            <v>Family</v>
          </cell>
          <cell r="C14" t="str">
            <v>Family</v>
          </cell>
          <cell r="D14">
            <v>336</v>
          </cell>
          <cell r="E14">
            <v>340.30704255113852</v>
          </cell>
        </row>
        <row r="15">
          <cell r="B15" t="str">
            <v>Douglas Dermatology and Skin Cancer Specialists</v>
          </cell>
          <cell r="C15" t="str">
            <v>Douglas/Columbus</v>
          </cell>
          <cell r="D15">
            <v>487.4880677444188</v>
          </cell>
          <cell r="E15">
            <v>493.73697206271498</v>
          </cell>
        </row>
        <row r="16">
          <cell r="B16" t="str">
            <v>Lake Washington</v>
          </cell>
          <cell r="C16" t="str">
            <v>Lake Washington</v>
          </cell>
          <cell r="D16">
            <v>286</v>
          </cell>
          <cell r="E16">
            <v>289.66611360007624</v>
          </cell>
        </row>
        <row r="17">
          <cell r="B17" t="str">
            <v>Swan Dermatology &amp; Aesthetics</v>
          </cell>
          <cell r="C17" t="str">
            <v>Swan</v>
          </cell>
          <cell r="D17">
            <v>171.67051578137028</v>
          </cell>
          <cell r="E17">
            <v>173.87108785353178</v>
          </cell>
        </row>
        <row r="18">
          <cell r="B18" t="str">
            <v>Eastside Dermatology</v>
          </cell>
          <cell r="C18" t="str">
            <v>Eastside</v>
          </cell>
          <cell r="D18">
            <v>278.88760585065432</v>
          </cell>
          <cell r="E18">
            <v>282.46254866429695</v>
          </cell>
        </row>
        <row r="19">
          <cell r="B19" t="str">
            <v>Dermatology of Cape Cod</v>
          </cell>
          <cell r="C19" t="str">
            <v>Cape Cod</v>
          </cell>
          <cell r="D19">
            <v>330.27328714395685</v>
          </cell>
          <cell r="E19">
            <v>334.50692137381822</v>
          </cell>
        </row>
        <row r="20">
          <cell r="B20" t="str">
            <v>Lupo**</v>
          </cell>
          <cell r="C20" t="str">
            <v>Lupo</v>
          </cell>
          <cell r="D20">
            <v>137.99076212471132</v>
          </cell>
          <cell r="E20">
            <v>139.75960761320886</v>
          </cell>
        </row>
        <row r="21">
          <cell r="B21" t="str">
            <v xml:space="preserve">Total </v>
          </cell>
          <cell r="D21">
            <v>13775.672055427249</v>
          </cell>
          <cell r="E21">
            <v>13952.25659624051</v>
          </cell>
        </row>
        <row r="22">
          <cell r="B22" t="str">
            <v>% of Avg Pre-COVID Volume***</v>
          </cell>
          <cell r="C22" t="str">
            <v>% of Avg Pre-COVID Volume</v>
          </cell>
        </row>
        <row r="23">
          <cell r="D23">
            <v>10916.6635873749</v>
          </cell>
          <cell r="E23">
            <v>11056.599702218022</v>
          </cell>
        </row>
        <row r="25">
          <cell r="D25">
            <v>12214.6635873749</v>
          </cell>
          <cell r="E25">
            <v>12371.238217787599</v>
          </cell>
        </row>
        <row r="26">
          <cell r="B26" t="str">
            <v>*Note: Company holiday; normalized for 5 workdays.</v>
          </cell>
        </row>
        <row r="27">
          <cell r="B27" t="str">
            <v>**Note: Lupo visits are estimated.</v>
          </cell>
        </row>
        <row r="28">
          <cell r="B28" t="str">
            <v>***Note: Adjusted for seasonality factor.</v>
          </cell>
        </row>
        <row r="30">
          <cell r="B30" t="str">
            <v>SEASONALITY</v>
          </cell>
        </row>
        <row r="31">
          <cell r="B31" t="str">
            <v>Adjusted Target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acy Encounters"/>
      <sheetName val="Dates"/>
      <sheetName val="Legacy Location Lookups"/>
      <sheetName val="Legacy Pivot"/>
      <sheetName val="Appts to Enc."/>
      <sheetName val="Pivots"/>
    </sheetNames>
    <sheetDataSet>
      <sheetData sheetId="0"/>
      <sheetData sheetId="1"/>
      <sheetData sheetId="2">
        <row r="1">
          <cell r="A1" t="str">
            <v>Data Entry Name</v>
          </cell>
          <cell r="B1" t="str">
            <v>DW Location Key</v>
          </cell>
          <cell r="C1" t="str">
            <v>DW Location Name</v>
          </cell>
        </row>
        <row r="2">
          <cell r="A2" t="str">
            <v>Bloomington IL</v>
          </cell>
          <cell r="B2">
            <v>5</v>
          </cell>
          <cell r="C2" t="str">
            <v>Bloomington, IL</v>
          </cell>
        </row>
        <row r="3">
          <cell r="A3" t="str">
            <v>Peru IL</v>
          </cell>
          <cell r="B3">
            <v>14</v>
          </cell>
          <cell r="C3" t="str">
            <v>Peru, IL</v>
          </cell>
        </row>
        <row r="4">
          <cell r="A4" t="str">
            <v>Pekin IL</v>
          </cell>
          <cell r="B4">
            <v>12</v>
          </cell>
          <cell r="C4" t="str">
            <v>Pekin, IL</v>
          </cell>
        </row>
        <row r="5">
          <cell r="A5" t="str">
            <v>Peoria,IL</v>
          </cell>
          <cell r="B5">
            <v>13</v>
          </cell>
          <cell r="C5" t="str">
            <v>Peoria, IL</v>
          </cell>
        </row>
        <row r="6">
          <cell r="A6" t="str">
            <v>Charleston IL</v>
          </cell>
          <cell r="B6">
            <v>6</v>
          </cell>
          <cell r="C6" t="str">
            <v>Charleston, IL</v>
          </cell>
        </row>
        <row r="7">
          <cell r="A7" t="str">
            <v>Lincoln IL</v>
          </cell>
          <cell r="B7">
            <v>10</v>
          </cell>
          <cell r="C7" t="str">
            <v>Lincoln, IL</v>
          </cell>
        </row>
        <row r="8">
          <cell r="A8" t="str">
            <v>Boynton Beach</v>
          </cell>
          <cell r="B8">
            <v>73</v>
          </cell>
          <cell r="C8" t="str">
            <v>Boynton Beach, FL</v>
          </cell>
        </row>
        <row r="9">
          <cell r="A9" t="str">
            <v>Delray Beach</v>
          </cell>
          <cell r="B9">
            <v>75</v>
          </cell>
          <cell r="C9" t="str">
            <v>Delray Beach, FL</v>
          </cell>
        </row>
        <row r="10">
          <cell r="A10" t="str">
            <v>West Boca</v>
          </cell>
          <cell r="B10">
            <v>77</v>
          </cell>
          <cell r="C10" t="str">
            <v>West Boca Raton, FL</v>
          </cell>
        </row>
        <row r="11">
          <cell r="A11" t="str">
            <v>Lyons</v>
          </cell>
          <cell r="B11">
            <v>72</v>
          </cell>
          <cell r="C11" t="str">
            <v>Boca Raton, FL</v>
          </cell>
        </row>
        <row r="12">
          <cell r="A12" t="str">
            <v>Osprey, FL</v>
          </cell>
          <cell r="B12">
            <v>100</v>
          </cell>
          <cell r="C12" t="str">
            <v>Osprey, FL</v>
          </cell>
        </row>
        <row r="13">
          <cell r="A13" t="str">
            <v>Bartow, NYC</v>
          </cell>
          <cell r="B13">
            <v>113</v>
          </cell>
          <cell r="C13" t="str">
            <v>Bartow, NYC</v>
          </cell>
        </row>
        <row r="14">
          <cell r="A14" t="str">
            <v>Brooklyn-OceanAve, NYC</v>
          </cell>
          <cell r="B14">
            <v>108</v>
          </cell>
          <cell r="C14" t="str">
            <v>Brooklyn-OceanAve, NYC</v>
          </cell>
        </row>
        <row r="15">
          <cell r="A15" t="str">
            <v>Audubon, NYC</v>
          </cell>
          <cell r="B15">
            <v>112</v>
          </cell>
          <cell r="C15" t="str">
            <v>Audubon, NYC</v>
          </cell>
        </row>
        <row r="16">
          <cell r="A16" t="str">
            <v>Junction, NYC</v>
          </cell>
          <cell r="B16">
            <v>115</v>
          </cell>
          <cell r="C16" t="str">
            <v>Junction, NYC</v>
          </cell>
        </row>
        <row r="17">
          <cell r="A17" t="str">
            <v>Broadway, NYC</v>
          </cell>
          <cell r="B17">
            <v>109</v>
          </cell>
          <cell r="C17" t="str">
            <v>Broadway, NYC</v>
          </cell>
        </row>
        <row r="18">
          <cell r="A18" t="str">
            <v>Forest Hills, NY</v>
          </cell>
          <cell r="B18">
            <v>110</v>
          </cell>
          <cell r="C18" t="str">
            <v>Forest Hills, NY</v>
          </cell>
        </row>
        <row r="19">
          <cell r="A19" t="str">
            <v>Brooklyn-Manhattan Ave, NY</v>
          </cell>
          <cell r="B19">
            <v>117</v>
          </cell>
          <cell r="C19" t="str">
            <v>Brooklyn-Manhattan Ave, NY</v>
          </cell>
        </row>
        <row r="20">
          <cell r="A20" t="str">
            <v>Academy, NYC</v>
          </cell>
          <cell r="B20">
            <v>111</v>
          </cell>
          <cell r="C20" t="str">
            <v>Academy, NYC</v>
          </cell>
        </row>
        <row r="21">
          <cell r="A21" t="str">
            <v>Park Slope, NY</v>
          </cell>
          <cell r="B21">
            <v>118</v>
          </cell>
          <cell r="C21" t="str">
            <v>Park Slope, NY</v>
          </cell>
        </row>
        <row r="22">
          <cell r="A22" t="str">
            <v>Staten Island, NY</v>
          </cell>
          <cell r="B22">
            <v>116</v>
          </cell>
          <cell r="C22" t="str">
            <v>Staten Island, NY</v>
          </cell>
        </row>
        <row r="23">
          <cell r="A23" t="str">
            <v>Canton IL</v>
          </cell>
          <cell r="B23">
            <v>127</v>
          </cell>
          <cell r="C23" t="str">
            <v>Canton, IL</v>
          </cell>
        </row>
        <row r="24">
          <cell r="A24" t="str">
            <v>Kirkland, WA</v>
          </cell>
          <cell r="B24">
            <v>86</v>
          </cell>
          <cell r="C24" t="str">
            <v>Kirkland, WA</v>
          </cell>
        </row>
        <row r="25">
          <cell r="A25" t="str">
            <v>Pontiac, IL</v>
          </cell>
          <cell r="B25">
            <v>15</v>
          </cell>
          <cell r="C25" t="str">
            <v>Pontiac, IL</v>
          </cell>
        </row>
        <row r="26">
          <cell r="A26" t="str">
            <v>Gibson City IL</v>
          </cell>
          <cell r="B26">
            <v>9</v>
          </cell>
          <cell r="C26" t="str">
            <v>Gibson City, IL</v>
          </cell>
        </row>
        <row r="27">
          <cell r="A27" t="str">
            <v>Princeton IL</v>
          </cell>
          <cell r="B27">
            <v>16</v>
          </cell>
          <cell r="C27" t="str">
            <v>Princeton, IL</v>
          </cell>
        </row>
        <row r="28">
          <cell r="A28" t="str">
            <v>Mt. Zion IL</v>
          </cell>
          <cell r="B28">
            <v>11</v>
          </cell>
          <cell r="C28" t="str">
            <v>Mt Zion, IL</v>
          </cell>
        </row>
        <row r="29">
          <cell r="A29" t="str">
            <v>Eureka, IL</v>
          </cell>
          <cell r="B29">
            <v>8</v>
          </cell>
          <cell r="C29" t="str">
            <v>Eureka, IL</v>
          </cell>
        </row>
        <row r="30">
          <cell r="A30" t="str">
            <v>Streator IL</v>
          </cell>
          <cell r="B30">
            <v>17</v>
          </cell>
          <cell r="C30" t="str">
            <v>Streator, IL</v>
          </cell>
        </row>
        <row r="31">
          <cell r="A31" t="str">
            <v>Canal, NYC</v>
          </cell>
          <cell r="B31">
            <v>114</v>
          </cell>
          <cell r="C31" t="str">
            <v>Canal, NYC</v>
          </cell>
        </row>
        <row r="32">
          <cell r="A32" t="str">
            <v>Clinton IL</v>
          </cell>
          <cell r="B32">
            <v>7</v>
          </cell>
          <cell r="C32" t="str">
            <v>Clinton, IL</v>
          </cell>
        </row>
        <row r="33">
          <cell r="A33" t="str">
            <v>Miami</v>
          </cell>
          <cell r="B33">
            <v>104</v>
          </cell>
          <cell r="C33" t="str">
            <v>Miami, FL</v>
          </cell>
        </row>
        <row r="34">
          <cell r="A34" t="str">
            <v>East Boca</v>
          </cell>
          <cell r="B34">
            <v>76</v>
          </cell>
          <cell r="C34" t="str">
            <v>East Boca Raton, FL</v>
          </cell>
        </row>
        <row r="35">
          <cell r="A35" t="str">
            <v>Washington, DC</v>
          </cell>
          <cell r="B35">
            <v>151</v>
          </cell>
          <cell r="C35" t="str">
            <v>Washington, DC</v>
          </cell>
        </row>
        <row r="36">
          <cell r="A36" t="str">
            <v>LA Baton Rouge JeffHwy</v>
          </cell>
          <cell r="B36">
            <v>165</v>
          </cell>
          <cell r="C36" t="str">
            <v>LA Baton Rouge JeffHwy</v>
          </cell>
        </row>
        <row r="37">
          <cell r="A37" t="str">
            <v>LA Baton Rouge WStClareBlvd</v>
          </cell>
          <cell r="B37">
            <v>166</v>
          </cell>
          <cell r="C37" t="str">
            <v>LA Baton Rouge WStClareBlvd</v>
          </cell>
        </row>
        <row r="38">
          <cell r="A38" t="str">
            <v>LA DenhamSprgsVetsBlvd</v>
          </cell>
          <cell r="B38">
            <v>167</v>
          </cell>
          <cell r="C38" t="str">
            <v>LA DenhamSprgsVetsBlvd</v>
          </cell>
        </row>
        <row r="39">
          <cell r="A39" t="str">
            <v>LA Baton Rouge Joor Rd</v>
          </cell>
          <cell r="B39">
            <v>168</v>
          </cell>
          <cell r="C39" t="str">
            <v>LA Baton Rouge Joor Rd</v>
          </cell>
        </row>
        <row r="40">
          <cell r="A40" t="str">
            <v>La Plaquemine RiverWDr</v>
          </cell>
          <cell r="B40">
            <v>169</v>
          </cell>
          <cell r="C40" t="str">
            <v>La Plaquemine RiverWDr</v>
          </cell>
        </row>
        <row r="41">
          <cell r="A41" t="str">
            <v>LA Baton Rouge LCC JeffHwy</v>
          </cell>
          <cell r="B41" t="str">
            <v>?</v>
          </cell>
          <cell r="C41" t="str">
            <v>LA Baton Rouge LCC JeffHwy</v>
          </cell>
        </row>
        <row r="42">
          <cell r="A42" t="str">
            <v>WA Seattle Madison St</v>
          </cell>
          <cell r="B42">
            <v>156</v>
          </cell>
          <cell r="C42" t="str">
            <v>WA Seattle Madison St</v>
          </cell>
        </row>
        <row r="43">
          <cell r="A43" t="str">
            <v xml:space="preserve">WA Bellevue 116 AV NE </v>
          </cell>
          <cell r="B43">
            <v>157</v>
          </cell>
          <cell r="C43" t="str">
            <v xml:space="preserve">WA Bellevue 116 AV NE </v>
          </cell>
        </row>
        <row r="44">
          <cell r="A44" t="str">
            <v>CALosAlamitosKatellaAv</v>
          </cell>
          <cell r="B44">
            <v>170</v>
          </cell>
          <cell r="C44" t="str">
            <v>CALosAlamitosKatellaAv</v>
          </cell>
        </row>
        <row r="45">
          <cell r="A45" t="str">
            <v>WA Seattle Madison St</v>
          </cell>
          <cell r="B45">
            <v>156</v>
          </cell>
          <cell r="C45" t="str">
            <v>WA Seattle Madison St</v>
          </cell>
        </row>
        <row r="46">
          <cell r="A46" t="str">
            <v xml:space="preserve">WA Bellevue 116 AV NE </v>
          </cell>
          <cell r="B46">
            <v>157</v>
          </cell>
          <cell r="C46" t="str">
            <v xml:space="preserve">WA Bellevue 116 AV NE </v>
          </cell>
        </row>
        <row r="47">
          <cell r="A47" t="str">
            <v>Springfield IL</v>
          </cell>
          <cell r="B47">
            <v>171</v>
          </cell>
          <cell r="C47" t="str">
            <v>IL Champaign E Main St</v>
          </cell>
        </row>
        <row r="48">
          <cell r="A48" t="str">
            <v>Champaign IL</v>
          </cell>
          <cell r="B48">
            <v>162</v>
          </cell>
          <cell r="C48" t="str">
            <v>IL GalesburgSeminarySt</v>
          </cell>
        </row>
        <row r="49">
          <cell r="A49" t="str">
            <v>Galesburg IL</v>
          </cell>
          <cell r="B49">
            <v>164</v>
          </cell>
          <cell r="C49" t="str">
            <v>ILSpringfield EMadison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Wendland" refreshedDate="44407.031760532409" createdVersion="7" refreshedVersion="7" minRefreshableVersion="3" recordCount="15596" xr:uid="{406848B3-7545-49F9-BD59-4F04AD737322}">
  <cacheSource type="worksheet">
    <worksheetSource ref="A3:F142540" sheet="QV Encounters"/>
  </cacheSource>
  <cacheFields count="6">
    <cacheField name="brand_name" numFmtId="0">
      <sharedItems containsBlank="1"/>
    </cacheField>
    <cacheField name="dw_practice_name" numFmtId="0">
      <sharedItems containsBlank="1"/>
    </cacheField>
    <cacheField name="dw_location_name" numFmtId="0">
      <sharedItems containsBlank="1" count="131">
        <s v="Peru, IL"/>
        <s v="Osprey, FL"/>
        <s v="New Orleans, LA"/>
        <s v="Eastside-Bellevue"/>
        <s v="Bellevue, WA-NPD"/>
        <s v="Beverly, MA"/>
        <s v="Conway, NH"/>
        <s v="North Andover Mass Ave, MA"/>
        <s v="York, ME"/>
        <s v="Norwell, MA"/>
        <s v="SSSC TeleMed"/>
        <s v="Lafayette, IN"/>
        <s v="Forest Hills, NY"/>
        <s v="Sheepshead Bay, NY"/>
        <s v="Peoria, IL"/>
        <s v="Ssc Seattle"/>
        <s v="Brookline, MA"/>
        <s v="West Roxbury, MA"/>
        <s v="Bedford, NH"/>
        <s v="Gloucester, MA"/>
        <s v="Hopkinton, MA"/>
        <s v="Marblehead, MA"/>
        <s v="Portsmouth, NH"/>
        <s v="CA Redondo Bch AV Nrte"/>
        <s v="5298 Mason, OH"/>
        <s v="Kenwood Rd Cincinnati, OH"/>
        <s v="Norwood, OH"/>
        <s v="Greenpoint, NY"/>
        <s v="Bloomington, IL"/>
        <s v="Canton, IL"/>
        <s v="Charleston, IL"/>
        <s v="LA Baton Rouge WStClareBlvd"/>
        <s v="LA DenhamSprgsVetsBlvd"/>
        <s v="Renton, WA"/>
        <s v="North Falmouth, MA"/>
        <s v="Concord, NH"/>
        <s v="Exeter, NH"/>
        <s v="Newburyport, MA"/>
        <s v="North Andover TPK, MA"/>
        <s v="Salem, MA"/>
        <s v="Sudbury, MA"/>
        <s v="Rolling Hills Estates, CA"/>
        <s v="Seal Beach, CA"/>
        <s v="Columbus, GA"/>
        <s v="GA Rome Riverbend Dr"/>
        <s v="Crestview Hills, KY"/>
        <s v="Inwood, NY"/>
        <s v="Staten Island, NY"/>
        <s v="DC Washington K Street"/>
        <s v="Mt Zion, IL"/>
        <s v="LA Baton Rouge JeffHwy"/>
        <s v="Kirkland, WA"/>
        <s v="Ssc Bellevue"/>
        <s v="Haverhill, MA"/>
        <s v="Londonderry, NH"/>
        <s v="Manchester, NH"/>
        <s v="Portland, ME"/>
        <s v="Plymouth, MA"/>
        <s v="CALosAlamitosKatellaAv"/>
        <s v="Douglas A. Blose, M.D., Inc- Downey."/>
        <s v="O'Connell Dermatology"/>
        <s v="Lansdowne, VA"/>
        <s v="Douglasville, GA"/>
        <s v="LA Baton Rouge Joor Rd"/>
        <s v="Eastgate, OH"/>
        <s v="Long Beach, CA"/>
        <s v="Ga Cartersville Marekt Place Blvd"/>
        <s v="Dover, NH"/>
        <m/>
        <s v="LA BruslyHighway1S LA"/>
        <s v="Eureka, IL"/>
        <s v="NEDA TeleMed"/>
        <s v="Douglas A Blose, M.D., Inc Montebello."/>
        <s v="Gene Lin, M.D."/>
        <s v="IL Champaign E Main St"/>
        <s v="Streator, IL"/>
        <s v="Harrison, OH"/>
        <s v="Springboro-OH"/>
        <s v="OHWestchstr DscovryDr"/>
        <s v="IL GalesburgSeminarySt"/>
        <s v="Pontiac, IL"/>
        <s v="Douglas TeleMed"/>
        <s v="Gibson City, IL"/>
        <s v="TDG TeleMed"/>
        <s v="Elmhurst, NY"/>
        <s v="Seattle Childrens, Bellevue, WA"/>
        <s v="Clinton, IL"/>
        <s v="Neda Brooksby Village"/>
        <s v="Park Slope, NY"/>
        <s v="Lincoln, IL"/>
        <s v="Pacific TeleMed"/>
        <s v="Burlington, MA"/>
        <s v="Carson, CA"/>
        <s v="ILSpringfield EMadison"/>
        <s v="Princeton, IL"/>
        <s v="EASTSIDE TeleMed"/>
        <s v="Ssc Asc Bellevue"/>
        <s v="Pekin, IL"/>
        <s v="LAKEWA Telemed"/>
        <s v="North Pacific TeleMed"/>
        <s v="GE Wellness Center Neumann Way, OH"/>
        <s v="LUPO Telemed"/>
        <s v="Financial District, NY"/>
        <s v="La Plaquemine RiverWDr"/>
        <s v="Addison Gilbert Hospital"/>
        <s v="Ssc Asc Seattle"/>
        <s v="Leisure World, Seal Beach, CA"/>
        <s v="Washington Heights, NY"/>
        <s v="Bronx, NY"/>
        <s v="Chinatown, NY"/>
        <s v="Palos Verdes/Rolling Hills Est"/>
        <s v="Semler TeleMed"/>
        <s v="Broadway, NYC" u="1"/>
        <s v="Brooklyn-OceanAve, NYC" u="1"/>
        <s v="Brooklyn-Manhattan Ave, NY" u="1"/>
        <s v="GA Cartersville MArket Place Blvd" u="1"/>
        <s v="LA Gonzlz WStClareBlvd" u="1"/>
        <s v="Whittier,CA" u="1"/>
        <s v="Torrance, CA" u="1"/>
        <s v="Bartow, NYC" u="1"/>
        <s v="Springfield, IL" u="1"/>
        <s v="Bellevue, WA-ES" u="1"/>
        <s v="Audubon, NYC" u="1"/>
        <s v="Canal, NYC" u="1"/>
        <s v="Junction, NYC" u="1"/>
        <s v="ASC Bellevue Office" u="1"/>
        <s v="Montebello, CA" u="1"/>
        <s v="Downey, CA" u="1"/>
        <s v="Academy, NYC" u="1"/>
        <s v="New England Baptist Hospital Ip" u="1"/>
        <s v="unknown" u="1"/>
      </sharedItems>
    </cacheField>
    <cacheField name="date" numFmtId="0">
      <sharedItems containsNonDate="0" containsDate="1" containsString="0" containsBlank="1" minDate="2020-05-01T00:00:00" maxDate="2021-07-30T00:00:00"/>
    </cacheField>
    <cacheField name="(No column name)" numFmtId="0">
      <sharedItems containsString="0" containsBlank="1" containsNumber="1" containsInteger="1" minValue="1" maxValue="247"/>
    </cacheField>
    <cacheField name="service date 2" numFmtId="0">
      <sharedItems containsNonDate="0" containsDate="1" containsString="0" containsBlank="1" minDate="2020-05-01T00:00:00" maxDate="2021-07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Wendland" refreshedDate="44407.031761921295" createdVersion="6" refreshedVersion="7" minRefreshableVersion="3" recordCount="8452" xr:uid="{E2B96747-B9A2-411B-BFD2-974303FC68B9}">
  <cacheSource type="worksheet">
    <worksheetSource ref="A1:H18280" sheet="Legacy Encounters"/>
  </cacheSource>
  <cacheFields count="8">
    <cacheField name="Key" numFmtId="0">
      <sharedItems containsBlank="1" containsMixedTypes="1" containsNumber="1" containsInteger="1" minValue="5" maxValue="171"/>
    </cacheField>
    <cacheField name="DW Location Name" numFmtId="0">
      <sharedItems containsBlank="1" count="47">
        <s v="Bloomington, IL"/>
        <s v="Peru, IL"/>
        <s v="Peoria, IL"/>
        <s v="Charleston, IL"/>
        <s v="Boynton Beach, FL"/>
        <s v="Delray Beach, FL"/>
        <s v="West Boca Raton, FL"/>
        <s v="Boca Raton, FL"/>
        <s v="Osprey, FL"/>
        <s v="Bartow, NYC"/>
        <s v="Brooklyn-OceanAve, NYC"/>
        <s v="Audubon, NYC"/>
        <s v="Junction, NYC"/>
        <s v="Broadway, NYC"/>
        <s v="Forest Hills, NY"/>
        <s v="Brooklyn-Manhattan Ave, NY"/>
        <s v="Academy, NYC"/>
        <s v="Park Slope, NY"/>
        <s v="Staten Island, NY"/>
        <s v="Canton, IL"/>
        <s v="Kirkland, WA"/>
        <s v="Pontiac, IL"/>
        <s v="Gibson City, IL"/>
        <s v="Princeton, IL"/>
        <s v="Mt Zion, IL"/>
        <s v="Eureka, IL"/>
        <s v="Streator, IL"/>
        <s v="Canal, NYC"/>
        <s v="Lincoln, IL"/>
        <s v="East Boca Raton, FL"/>
        <s v="Clinton, IL"/>
        <s v="Miami, FL"/>
        <s v="Pekin, IL"/>
        <s v="Washington, DC"/>
        <s v="LA Baton Rouge JeffHwy"/>
        <s v="LA Baton Rouge WStClareBlvd"/>
        <s v="LA DenhamSprgsVetsBlvd"/>
        <s v="LA Baton Rouge Joor Rd"/>
        <s v="La Plaquemine RiverWDr"/>
        <s v="LA Baton Rouge LCC JeffHwy"/>
        <s v="WA Seattle Madison St"/>
        <s v="WA Bellevue 116 AV NE "/>
        <s v="CALosAlamitosKatellaAv"/>
        <s v="IL Champaign E Main St"/>
        <s v="IL GalesburgSeminarySt"/>
        <s v="ILSpringfield EMadison"/>
        <m/>
      </sharedItems>
    </cacheField>
    <cacheField name="Practice" numFmtId="0">
      <sharedItems containsBlank="1"/>
    </cacheField>
    <cacheField name="Location" numFmtId="0">
      <sharedItems containsBlank="1"/>
    </cacheField>
    <cacheField name="Location Type" numFmtId="0">
      <sharedItems containsBlank="1" count="4">
        <s v="Clinic"/>
        <s v="TeleMed"/>
        <m/>
        <s v="Office" u="1"/>
      </sharedItems>
    </cacheField>
    <cacheField name="Date" numFmtId="0">
      <sharedItems containsNonDate="0" containsDate="1" containsString="0" containsBlank="1" minDate="2020-03-30T00:00:00" maxDate="2021-07-24T00:00:00" count="378">
        <d v="2020-04-15T00:00:00"/>
        <d v="2020-04-14T00:00:00"/>
        <d v="2020-04-07T00:00:00"/>
        <d v="2020-03-30T00:00:00"/>
        <d v="2020-03-31T00:00:00"/>
        <d v="2020-04-01T00:00:00"/>
        <d v="2020-04-02T00:00:00"/>
        <d v="2020-04-03T00:00:00"/>
        <d v="2020-04-06T00:00:00"/>
        <d v="2020-04-08T00:00:00"/>
        <d v="2020-04-09T00:00:00"/>
        <d v="2020-04-10T00:00:00"/>
        <d v="2020-04-13T00:00:00"/>
        <d v="2020-04-04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8T00:00:00"/>
        <d v="2020-04-27T00:00:00"/>
        <d v="2020-04-29T00:00:00"/>
        <d v="2020-04-30T00:00:00"/>
        <d v="2020-05-01T00:00:00"/>
        <d v="2020-05-04T00:00:00"/>
        <d v="2020-05-05T00:00:00"/>
        <d v="2020-05-06T00:00:00"/>
        <d v="2020-05-11T00:00:00"/>
        <d v="2020-05-08T00:00:00"/>
        <d v="2020-05-07T00:00:00"/>
        <d v="2020-05-09T00:00:00"/>
        <d v="2020-05-12T00:00:00"/>
        <d v="2020-05-02T00:00:00"/>
        <d v="2020-05-14T00:00:00"/>
        <d v="2020-05-13T00:00:00"/>
        <d v="2020-05-15T00:00:00"/>
        <d v="2020-05-19T00:00:00"/>
        <d v="2020-05-18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5-30T00:00:00"/>
        <d v="2020-06-02T00:00:00"/>
        <d v="2020-06-04T00:00:00"/>
        <d v="2020-06-05T00:00:00"/>
        <d v="2020-06-03T00:00:00"/>
        <d v="2020-06-07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7T00:00:00"/>
        <d v="2020-06-29T00:00:00"/>
        <d v="2020-06-30T00:00:00"/>
        <d v="2020-07-01T00:00:00"/>
        <d v="2020-07-02T00:00:00"/>
        <d v="2020-07-06T00:00:00"/>
        <d v="2020-07-10T00:00:00"/>
        <d v="2020-07-09T00:00:00"/>
        <d v="2020-07-08T00:00:00"/>
        <d v="2020-07-07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5T00:00:00"/>
        <d v="2020-07-27T00:00:00"/>
        <d v="2020-07-11T00:00:00"/>
        <d v="2020-07-28T00:00:00"/>
        <d v="2020-07-29T00:00:00"/>
        <d v="2020-07-31T00:00:00"/>
        <d v="2020-07-30T00:00:00"/>
        <d v="2020-08-03T00:00:00"/>
        <d v="2020-08-01T00:00:00"/>
        <d v="2020-08-04T00:00:00"/>
        <d v="2020-08-05T00:00:00"/>
        <d v="2020-08-06T00:00:00"/>
        <d v="2020-08-07T00:00:00"/>
        <d v="2020-08-08T00:00:00"/>
        <d v="2020-08-10T00:00:00"/>
        <d v="2020-08-11T00:00:00"/>
        <d v="2020-08-12T00:00:00"/>
        <d v="2020-08-13T00:00:00"/>
        <d v="2020-08-14T00:00:00"/>
        <d v="2020-08-15T00:00:00"/>
        <d v="2020-08-17T00:00:00"/>
        <d v="2020-08-18T00:00:00"/>
        <d v="2020-08-19T00:00:00"/>
        <d v="2020-08-20T00:00:00"/>
        <d v="2020-08-21T00:00:00"/>
        <d v="2020-08-25T00:00:00"/>
        <d v="2020-08-26T00:00:00"/>
        <d v="2020-08-27T00:00:00"/>
        <d v="2020-08-28T00:00:00"/>
        <d v="2020-08-24T00:00:00"/>
        <d v="2020-08-31T00:00:00"/>
        <d v="2020-09-01T00:00:00"/>
        <d v="2020-09-03T00:00:00"/>
        <d v="2020-09-02T00:00:00"/>
        <d v="2020-09-04T00:00:00"/>
        <d v="2020-09-05T00:00:00"/>
        <d v="2020-08-29T00:00:00"/>
        <d v="2020-09-08T00:00:00"/>
        <d v="2020-09-09T00:00:00"/>
        <d v="2020-09-10T00:00:00"/>
        <d v="2020-09-11T00:00:00"/>
        <d v="2020-09-07T00:00:00"/>
        <d v="2020-09-14T00:00:00"/>
        <d v="2020-09-15T00:00:00"/>
        <d v="2020-09-16T00:00:00"/>
        <d v="2020-09-17T00:00:00"/>
        <d v="2020-09-18T00:00:00"/>
        <d v="2020-09-19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6T00:00:00"/>
        <d v="2020-11-05T00:00:00"/>
        <d v="2020-11-04T00:00:00"/>
        <d v="2020-11-03T00:00:00"/>
        <d v="2020-11-02T00:00:00"/>
        <d v="2020-11-07T00:00:00"/>
        <d v="2020-11-12T00:00:00"/>
        <d v="2020-11-11T00:00:00"/>
        <d v="2020-11-10T00:00:00"/>
        <d v="2020-11-09T00:00:00"/>
        <d v="2020-11-13T00:00:00"/>
        <d v="2020-11-14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8T00:00:00"/>
        <d v="2020-11-30T00:00:00"/>
        <d v="2020-12-01T00:00:00"/>
        <d v="2020-12-02T00:00:00"/>
        <d v="2020-12-03T00:00:00"/>
        <d v="2020-12-04T00:00:00"/>
        <d v="2020-12-05T00:00:00"/>
        <d v="2020-12-11T00:00:00"/>
        <d v="2020-12-10T00:00:00"/>
        <d v="2020-12-09T00:00:00"/>
        <d v="2020-12-08T00:00:00"/>
        <d v="2020-12-07T00:00:00"/>
        <d v="2020-12-12T00:00:00"/>
        <d v="2020-12-18T00:00:00"/>
        <d v="2020-12-17T00:00:00"/>
        <d v="2020-12-16T00:00:00"/>
        <d v="2020-12-14T00:00:00"/>
        <d v="2020-12-15T00:00:00"/>
        <d v="2020-12-19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5T00:00:00"/>
        <d v="2021-01-07T00:00:00"/>
        <d v="2021-01-06T00:00:00"/>
        <d v="2021-01-04T00:00:00"/>
        <d v="2021-01-09T00:00:00"/>
        <d v="2021-01-08T00:00:00"/>
        <d v="2021-01-12T00:00:00"/>
        <d v="2021-01-11T00:00:00"/>
        <d v="2021-01-14T00:00:00"/>
        <d v="2021-01-13T00:00:00"/>
        <d v="2021-01-15T00:00:00"/>
        <d v="2021-01-16T00:00:00"/>
        <d v="2021-01-22T00:00:00"/>
        <d v="2021-01-21T00:00:00"/>
        <d v="2021-01-20T00:00:00"/>
        <d v="2021-01-19T00:00:00"/>
        <d v="2021-01-18T00:00:00"/>
        <d v="2021-01-23T00:00:00"/>
        <d v="2021-01-28T00:00:00"/>
        <d v="2021-01-25T00:00:00"/>
        <d v="2021-01-27T00:00:00"/>
        <d v="2021-01-26T00:00:00"/>
        <d v="2021-01-29T00:00:00"/>
        <d v="2021-02-01T00:00:00"/>
        <d v="2021-01-30T00:00:00"/>
        <d v="2021-02-02T00:00:00"/>
        <d v="2021-02-03T00:00:00"/>
        <d v="2021-02-04T00:00:00"/>
        <d v="2021-02-05T00:00:00"/>
        <d v="2021-02-06T00:00:00"/>
        <d v="2021-02-09T00:00:00"/>
        <d v="2021-02-08T00:00:00"/>
        <d v="2021-02-11T00:00:00"/>
        <d v="2021-02-10T00:00:00"/>
        <d v="2021-02-12T00:00:00"/>
        <d v="2021-02-13T00:00:00"/>
        <d v="2021-02-15T00:00:00"/>
        <d v="2021-02-16T00:00:00"/>
        <d v="2021-02-17T00:00:00"/>
        <d v="2021-02-18T00:00:00"/>
        <d v="2021-02-19T00:00:00"/>
        <d v="2021-02-20T00:00:00"/>
        <d v="2021-02-23T00:00:00"/>
        <d v="2021-02-24T00:00:00"/>
        <d v="2021-02-25T00:00:00"/>
        <d v="2021-02-22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10T00:00:00"/>
        <d v="2021-03-09T00:00:00"/>
        <d v="2021-03-08T00:00:00"/>
        <d v="2021-03-13T00:00:00"/>
        <d v="2021-03-12T00:00:00"/>
        <d v="2021-03-11T00:00:00"/>
        <d v="2021-03-19T00:00:00"/>
        <d v="2021-03-18T00:00:00"/>
        <d v="2021-03-17T00:00:00"/>
        <d v="2021-03-16T00:00:00"/>
        <d v="2021-03-15T00:00:00"/>
        <d v="2021-03-26T00:00:00"/>
        <d v="2021-03-25T00:00:00"/>
        <d v="2021-03-27T00:00:00"/>
        <d v="2021-03-23T00:00:00"/>
        <d v="2021-03-22T00:00:00"/>
        <d v="2021-03-24T00:00:00"/>
        <d v="2021-04-01T00:00:00"/>
        <d v="2021-03-31T00:00:00"/>
        <d v="2021-03-30T00:00:00"/>
        <d v="2021-03-29T00:00:00"/>
        <d v="2021-04-02T00:00:00"/>
        <d v="2021-04-03T00:00:00"/>
        <d v="2021-04-07T00:00:00"/>
        <d v="2021-04-06T00:00:00"/>
        <d v="2021-04-05T00:00:00"/>
        <d v="2021-04-08T00:00:00"/>
        <d v="2021-04-09T00:00:00"/>
        <d v="2021-04-15T00:00:00"/>
        <d v="2021-04-14T00:00:00"/>
        <d v="2021-04-13T00:00:00"/>
        <d v="2021-04-12T00:00:00"/>
        <d v="2021-04-17T00:00:00"/>
        <d v="2021-04-16T00:00:00"/>
        <d v="2021-04-20T00:00:00"/>
        <d v="2021-04-19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m/>
      </sharedItems>
      <fieldGroup base="5">
        <rangePr autoStart="0" autoEnd="0" groupBy="days" startDate="2020-05-03T00:00:00" endDate="2021-12-31T00:00:00" groupInterval="7"/>
        <groupItems count="89">
          <s v="&lt;5/3/2020 or (blank)"/>
          <s v="5/3/2020 - 5/9/2020"/>
          <s v="5/10/2020 - 5/16/2020"/>
          <s v="5/17/2020 - 5/23/2020"/>
          <s v="5/24/2020 - 5/30/2020"/>
          <s v="5/31/2020 - 6/6/2020"/>
          <s v="6/7/2020 - 6/13/2020"/>
          <s v="6/14/2020 - 6/20/2020"/>
          <s v="6/21/2020 - 6/27/2020"/>
          <s v="6/28/2020 - 7/4/2020"/>
          <s v="7/5/2020 - 7/11/2020"/>
          <s v="7/12/2020 - 7/18/2020"/>
          <s v="7/19/2020 - 7/25/2020"/>
          <s v="7/26/2020 - 8/1/2020"/>
          <s v="8/2/2020 - 8/8/2020"/>
          <s v="8/9/2020 - 8/15/2020"/>
          <s v="8/16/2020 - 8/22/2020"/>
          <s v="8/23/2020 - 8/29/2020"/>
          <s v="8/30/2020 - 9/5/2020"/>
          <s v="9/6/2020 - 9/12/2020"/>
          <s v="9/13/2020 - 9/19/2020"/>
          <s v="9/20/2020 - 9/26/2020"/>
          <s v="9/27/2020 - 10/3/2020"/>
          <s v="10/4/2020 - 10/10/2020"/>
          <s v="10/11/2020 - 10/17/2020"/>
          <s v="10/18/2020 - 10/24/2020"/>
          <s v="10/25/2020 - 10/31/2020"/>
          <s v="11/1/2020 - 11/7/2020"/>
          <s v="11/8/2020 - 11/14/2020"/>
          <s v="11/15/2020 - 11/21/2020"/>
          <s v="11/22/2020 - 11/28/2020"/>
          <s v="11/29/2020 - 12/5/2020"/>
          <s v="12/6/2020 - 12/12/2020"/>
          <s v="12/13/2020 - 12/19/2020"/>
          <s v="12/20/2020 - 12/26/2020"/>
          <s v="12/27/2020 - 1/2/2021"/>
          <s v="1/3/2021 - 1/9/2021"/>
          <s v="1/10/2021 - 1/16/2021"/>
          <s v="1/17/2021 - 1/23/2021"/>
          <s v="1/24/2021 - 1/30/2021"/>
          <s v="1/31/2021 - 2/6/2021"/>
          <s v="2/7/2021 - 2/13/2021"/>
          <s v="2/14/2021 - 2/20/2021"/>
          <s v="2/21/2021 - 2/27/2021"/>
          <s v="2/28/2021 - 3/6/2021"/>
          <s v="3/7/2021 - 3/13/2021"/>
          <s v="3/14/2021 - 3/20/2021"/>
          <s v="3/21/2021 - 3/27/2021"/>
          <s v="3/28/2021 - 4/3/2021"/>
          <s v="4/4/2021 - 4/10/2021"/>
          <s v="4/11/2021 - 4/17/2021"/>
          <s v="4/18/2021 - 4/24/2021"/>
          <s v="4/25/2021 - 5/1/2021"/>
          <s v="5/2/2021 - 5/8/2021"/>
          <s v="5/9/2021 - 5/15/2021"/>
          <s v="5/16/2021 - 5/22/2021"/>
          <s v="5/23/2021 - 5/29/2021"/>
          <s v="5/30/2021 - 6/5/2021"/>
          <s v="6/6/2021 - 6/12/2021"/>
          <s v="6/13/2021 - 6/19/2021"/>
          <s v="6/20/2021 - 6/26/2021"/>
          <s v="6/27/2021 - 7/3/2021"/>
          <s v="7/4/2021 - 7/10/2021"/>
          <s v="7/11/2021 - 7/17/2021"/>
          <s v="7/18/2021 - 7/24/2021"/>
          <s v="7/25/2021 - 7/31/2021"/>
          <s v="8/1/2021 - 8/7/2021"/>
          <s v="8/8/2021 - 8/14/2021"/>
          <s v="8/15/2021 - 8/21/2021"/>
          <s v="8/22/2021 - 8/28/2021"/>
          <s v="8/29/2021 - 9/4/2021"/>
          <s v="9/5/2021 - 9/11/2021"/>
          <s v="9/12/2021 - 9/18/2021"/>
          <s v="9/19/2021 - 9/25/2021"/>
          <s v="9/26/2021 - 10/2/2021"/>
          <s v="10/3/2021 - 10/9/2021"/>
          <s v="10/10/2021 - 10/16/2021"/>
          <s v="10/17/2021 - 10/23/2021"/>
          <s v="10/24/2021 - 10/30/2021"/>
          <s v="10/31/2021 - 11/6/2021"/>
          <s v="11/7/2021 - 11/13/2021"/>
          <s v="11/14/2021 - 11/20/2021"/>
          <s v="11/21/2021 - 11/27/2021"/>
          <s v="11/28/2021 - 12/4/2021"/>
          <s v="12/5/2021 - 12/11/2021"/>
          <s v="12/12/2021 - 12/18/2021"/>
          <s v="12/19/2021 - 12/25/2021"/>
          <s v="12/26/2021 - 12/31/2021"/>
          <s v="&gt;12/31/2021"/>
        </groupItems>
      </fieldGroup>
    </cacheField>
    <cacheField name="Encounter Type" numFmtId="0">
      <sharedItems containsBlank="1" count="7">
        <s v="Gen Derm"/>
        <s v="MOHS"/>
        <s v="TeleMed"/>
        <s v="Cosmetic"/>
        <s v="Telehealth"/>
        <m/>
        <s v="NULL" u="1"/>
      </sharedItems>
    </cacheField>
    <cacheField name="Total Pts Seen" numFmtId="0">
      <sharedItems containsString="0" containsBlank="1" containsNumber="1" containsInteger="1" minValue="0" maxValue="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Wendland" refreshedDate="44407.031763541665" createdVersion="6" refreshedVersion="7" minRefreshableVersion="3" recordCount="15596" xr:uid="{7B95726E-AB8B-49D4-993E-420AF284E802}">
  <cacheSource type="worksheet">
    <worksheetSource ref="A3:F49999" sheet="QV Encounters"/>
  </cacheSource>
  <cacheFields count="6">
    <cacheField name="brand_name" numFmtId="0">
      <sharedItems containsBlank="1"/>
    </cacheField>
    <cacheField name="dw_practice_name" numFmtId="0">
      <sharedItems containsBlank="1"/>
    </cacheField>
    <cacheField name="dw_location_name" numFmtId="0">
      <sharedItems containsBlank="1" count="134">
        <s v="Peru, IL"/>
        <s v="Osprey, FL"/>
        <s v="New Orleans, LA"/>
        <s v="Eastside-Bellevue"/>
        <s v="Bellevue, WA-NPD"/>
        <s v="Beverly, MA"/>
        <s v="Conway, NH"/>
        <s v="North Andover Mass Ave, MA"/>
        <s v="York, ME"/>
        <s v="Norwell, MA"/>
        <s v="SSSC TeleMed"/>
        <s v="Lafayette, IN"/>
        <s v="Forest Hills, NY"/>
        <s v="Sheepshead Bay, NY"/>
        <s v="Peoria, IL"/>
        <s v="Ssc Seattle"/>
        <s v="Brookline, MA"/>
        <s v="West Roxbury, MA"/>
        <s v="Bedford, NH"/>
        <s v="Gloucester, MA"/>
        <s v="Hopkinton, MA"/>
        <s v="Marblehead, MA"/>
        <s v="Portsmouth, NH"/>
        <s v="CA Redondo Bch AV Nrte"/>
        <s v="5298 Mason, OH"/>
        <s v="Kenwood Rd Cincinnati, OH"/>
        <s v="Norwood, OH"/>
        <s v="Greenpoint, NY"/>
        <s v="Bloomington, IL"/>
        <s v="Canton, IL"/>
        <s v="Charleston, IL"/>
        <s v="LA Baton Rouge WStClareBlvd"/>
        <s v="LA DenhamSprgsVetsBlvd"/>
        <s v="Renton, WA"/>
        <s v="North Falmouth, MA"/>
        <s v="Concord, NH"/>
        <s v="Exeter, NH"/>
        <s v="Newburyport, MA"/>
        <s v="North Andover TPK, MA"/>
        <s v="Salem, MA"/>
        <s v="Sudbury, MA"/>
        <s v="Rolling Hills Estates, CA"/>
        <s v="Seal Beach, CA"/>
        <s v="Columbus, GA"/>
        <s v="GA Rome Riverbend Dr"/>
        <s v="Crestview Hills, KY"/>
        <s v="Inwood, NY"/>
        <s v="Staten Island, NY"/>
        <s v="DC Washington K Street"/>
        <s v="Mt Zion, IL"/>
        <s v="LA Baton Rouge JeffHwy"/>
        <s v="Kirkland, WA"/>
        <s v="Ssc Bellevue"/>
        <s v="Haverhill, MA"/>
        <s v="Londonderry, NH"/>
        <s v="Manchester, NH"/>
        <s v="Portland, ME"/>
        <s v="Plymouth, MA"/>
        <s v="CALosAlamitosKatellaAv"/>
        <s v="Douglas A. Blose, M.D., Inc- Downey."/>
        <s v="O'Connell Dermatology"/>
        <s v="Lansdowne, VA"/>
        <s v="Douglasville, GA"/>
        <s v="LA Baton Rouge Joor Rd"/>
        <s v="Eastgate, OH"/>
        <s v="Long Beach, CA"/>
        <s v="Ga Cartersville Marekt Place Blvd"/>
        <s v="Dover, NH"/>
        <m/>
        <s v="LA BruslyHighway1S LA"/>
        <s v="Eureka, IL"/>
        <s v="NEDA TeleMed"/>
        <s v="Douglas A Blose, M.D., Inc Montebello."/>
        <s v="Gene Lin, M.D."/>
        <s v="IL Champaign E Main St"/>
        <s v="Streator, IL"/>
        <s v="Harrison, OH"/>
        <s v="Springboro-OH"/>
        <s v="OHWestchstr DscovryDr"/>
        <s v="IL GalesburgSeminarySt"/>
        <s v="Pontiac, IL"/>
        <s v="Douglas TeleMed"/>
        <s v="Gibson City, IL"/>
        <s v="TDG TeleMed"/>
        <s v="Elmhurst, NY"/>
        <s v="Seattle Childrens, Bellevue, WA"/>
        <s v="Clinton, IL"/>
        <s v="Neda Brooksby Village"/>
        <s v="Park Slope, NY"/>
        <s v="Lincoln, IL"/>
        <s v="Pacific TeleMed"/>
        <s v="Burlington, MA"/>
        <s v="Carson, CA"/>
        <s v="ILSpringfield EMadison"/>
        <s v="Princeton, IL"/>
        <s v="EASTSIDE TeleMed"/>
        <s v="Ssc Asc Bellevue"/>
        <s v="Pekin, IL"/>
        <s v="LAKEWA Telemed"/>
        <s v="North Pacific TeleMed"/>
        <s v="GE Wellness Center Neumann Way, OH"/>
        <s v="LUPO Telemed"/>
        <s v="Financial District, NY"/>
        <s v="La Plaquemine RiverWDr"/>
        <s v="Addison Gilbert Hospital"/>
        <s v="Ssc Asc Seattle"/>
        <s v="Leisure World, Seal Beach, CA"/>
        <s v="Washington Heights, NY"/>
        <s v="Bronx, NY"/>
        <s v="Chinatown, NY"/>
        <s v="Palos Verdes/Rolling Hills Est"/>
        <s v="Semler TeleMed"/>
        <s v="PhyNet Home Office" u="1"/>
        <s v="Broadway, NYC" u="1"/>
        <s v="Brooklyn-OceanAve, NYC" u="1"/>
        <s v="Beth Israel Deaconess Hospital (Needham)" u="1"/>
        <s v="Swampscott" u="1"/>
        <s v="Brooklyn-Manhattan Ave, NY" u="1"/>
        <s v="GA Cartersville MArket Place Blvd" u="1"/>
        <s v="LA Gonzlz WStClareBlvd" u="1"/>
        <s v="Whittier,CA" u="1"/>
        <s v="Torrance, CA" u="1"/>
        <s v="Bartow, NYC" u="1"/>
        <s v="Springfield, IL" u="1"/>
        <s v="Bellevue, WA-ES" u="1"/>
        <s v="Audubon, NYC" u="1"/>
        <s v="Canal, NYC" u="1"/>
        <s v="Junction, NYC" u="1"/>
        <s v="ASC Bellevue Office" u="1"/>
        <s v="Montebello, CA" u="1"/>
        <s v="Downey, CA" u="1"/>
        <s v="Academy, NYC" u="1"/>
        <s v="New England Baptist Hospital Ip" u="1"/>
        <s v="unknown" u="1"/>
      </sharedItems>
    </cacheField>
    <cacheField name="date" numFmtId="0">
      <sharedItems containsNonDate="0" containsDate="1" containsString="0" containsBlank="1" minDate="2020-05-01T00:00:00" maxDate="2021-07-30T00:00:00"/>
    </cacheField>
    <cacheField name="(No column name)" numFmtId="0">
      <sharedItems containsString="0" containsBlank="1" containsNumber="1" containsInteger="1" minValue="1" maxValue="247"/>
    </cacheField>
    <cacheField name="service date 2" numFmtId="0">
      <sharedItems containsNonDate="0" containsDate="1" containsString="0" containsBlank="1" minDate="2020-05-01T00:00:00" maxDate="2021-07-30T00:00:00" count="382">
        <d v="2021-07-29T00:00:00"/>
        <d v="2021-07-28T00:00:00"/>
        <d v="2021-07-27T00:00:00"/>
        <d v="2021-07-26T00:00:00"/>
        <d v="2021-07-24T00:00:00"/>
        <d v="2021-07-23T00:00:00"/>
        <d v="2021-07-22T00:00:00"/>
        <d v="2021-07-21T00:00:00"/>
        <d v="2021-07-20T00:00:00"/>
        <d v="2021-07-19T00:00:00"/>
        <d v="2021-07-17T00:00:00"/>
        <d v="2021-07-16T00:00:00"/>
        <d v="2021-07-15T00:00:00"/>
        <d v="2021-07-14T00:00:00"/>
        <d v="2021-07-13T00:00:00"/>
        <d v="2021-07-12T00:00:00"/>
        <d v="2021-07-10T00:00:00"/>
        <d v="2021-07-09T00:00:00"/>
        <d v="2021-07-08T00:00:00"/>
        <d v="2021-07-07T00:00:00"/>
        <d v="2021-07-06T00:00:00"/>
        <d v="2021-07-02T00:00:00"/>
        <d v="2021-07-01T00:00:00"/>
        <d v="2021-06-30T00:00:00"/>
        <d v="2021-06-29T00:00:00"/>
        <d v="2021-06-28T00:00:00"/>
        <d v="2021-06-26T00:00:00"/>
        <d v="2021-06-25T00:00:00"/>
        <d v="2021-06-24T00:00:00"/>
        <d v="2021-06-23T00:00:00"/>
        <d v="2021-06-22T00:00:00"/>
        <d v="2021-06-21T00:00:00"/>
        <d v="2021-06-19T00:00:00"/>
        <d v="2021-06-18T00:00:00"/>
        <d v="2021-06-17T00:00:00"/>
        <d v="2021-06-16T00:00:00"/>
        <d v="2021-06-15T00:00:00"/>
        <d v="2021-06-14T00:00:00"/>
        <d v="2021-06-12T00:00:00"/>
        <d v="2021-06-11T00:00:00"/>
        <d v="2021-06-10T00:00:00"/>
        <d v="2021-06-09T00:00:00"/>
        <d v="2021-06-08T00:00:00"/>
        <d v="2021-06-07T00:00:00"/>
        <d v="2021-06-05T00:00:00"/>
        <d v="2021-06-04T00:00:00"/>
        <d v="2021-06-03T00:00:00"/>
        <d v="2021-06-02T00:00:00"/>
        <d v="2021-06-01T00:00:00"/>
        <d v="2021-05-31T00:00:00"/>
        <d v="2021-05-29T00:00:00"/>
        <d v="2021-05-28T00:00:00"/>
        <d v="2021-05-27T00:00:00"/>
        <d v="2021-05-26T00:00:00"/>
        <d v="2021-05-25T00:00:00"/>
        <d v="2021-05-24T00:00:00"/>
        <d v="2021-05-22T00:00:00"/>
        <d v="2021-05-21T00:00:00"/>
        <d v="2021-05-20T00:00:00"/>
        <d v="2021-05-19T00:00:00"/>
        <d v="2021-05-18T00:00:00"/>
        <d v="2021-05-17T00:00:00"/>
        <d v="2021-05-15T00:00:00"/>
        <d v="2021-05-14T00:00:00"/>
        <d v="2021-05-13T00:00:00"/>
        <d v="2021-05-12T00:00:00"/>
        <d v="2021-05-11T00:00:00"/>
        <d v="2021-05-10T00:00:00"/>
        <d v="2021-05-08T00:00:00"/>
        <d v="2021-05-07T00:00:00"/>
        <d v="2021-05-06T00:00:00"/>
        <d v="2021-05-05T00:00:00"/>
        <d v="2021-05-04T00:00:00"/>
        <d v="2021-05-03T00:00:00"/>
        <d v="2021-05-01T00:00:00"/>
        <d v="2021-04-30T00:00:00"/>
        <d v="2021-04-29T00:00:00"/>
        <d v="2021-04-28T00:00:00"/>
        <d v="2021-04-27T00:00:00"/>
        <d v="2021-04-26T00:00:00"/>
        <d v="2021-04-24T00:00:00"/>
        <d v="2021-04-23T00:00:00"/>
        <d v="2021-04-22T00:00:00"/>
        <d v="2021-04-21T00:00:00"/>
        <d v="2021-04-20T00:00:00"/>
        <d v="2021-04-19T00:00:00"/>
        <d v="2021-04-16T00:00:00"/>
        <d v="2021-04-15T00:00:00"/>
        <d v="2021-04-14T00:00:00"/>
        <d v="2021-04-13T00:00:00"/>
        <d v="2021-04-12T00:00:00"/>
        <d v="2021-04-10T00:00:00"/>
        <d v="2021-04-09T00:00:00"/>
        <d v="2021-04-08T00:00:00"/>
        <d v="2021-04-07T00:00:00"/>
        <d v="2021-04-06T00:00:00"/>
        <d v="2021-04-05T00:00:00"/>
        <d v="2021-04-02T00:00:00"/>
        <d v="2021-04-01T00:00:00"/>
        <d v="2021-03-31T00:00:00"/>
        <d v="2021-03-30T00:00:00"/>
        <d v="2021-03-29T00:00:00"/>
        <d v="2021-03-27T00:00:00"/>
        <d v="2021-03-26T00:00:00"/>
        <d v="2021-03-25T00:00:00"/>
        <d v="2021-03-24T00:00:00"/>
        <d v="2021-03-23T00:00:00"/>
        <d v="2021-03-22T00:00:00"/>
        <d v="2021-03-19T00:00:00"/>
        <d v="2021-03-18T00:00:00"/>
        <d v="2021-03-17T00:00:00"/>
        <d v="2021-03-16T00:00:00"/>
        <d v="2021-03-15T00:00:00"/>
        <d v="2021-03-13T00:00:00"/>
        <d v="2021-03-12T00:00:00"/>
        <d v="2021-03-11T00:00:00"/>
        <d v="2021-03-10T00:00:00"/>
        <d v="2021-03-09T00:00:00"/>
        <d v="2021-03-08T00:00:00"/>
        <d v="2021-03-07T00:00:00"/>
        <d v="2021-03-06T00:00:00"/>
        <d v="2021-03-05T00:00:00"/>
        <d v="2021-03-04T00:00:00"/>
        <d v="2021-03-03T00:00:00"/>
        <d v="2021-03-02T00:00:00"/>
        <d v="2021-03-01T00:00:00"/>
        <d v="2021-02-27T00:00:00"/>
        <d v="2021-02-26T00:00:00"/>
        <d v="2021-02-25T00:00:00"/>
        <d v="2021-02-24T00:00:00"/>
        <d v="2021-02-23T00:00:00"/>
        <d v="2021-02-22T00:00:00"/>
        <d v="2021-02-19T00:00:00"/>
        <d v="2021-02-18T00:00:00"/>
        <d v="2021-02-17T00:00:00"/>
        <d v="2021-02-16T00:00:00"/>
        <d v="2021-02-15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5T00:00:00"/>
        <d v="2021-02-04T00:00:00"/>
        <d v="2021-02-03T00:00:00"/>
        <d v="2021-02-02T00:00:00"/>
        <d v="2021-02-01T00:00:00"/>
        <d v="2021-01-30T00:00:00"/>
        <d v="2021-01-29T00:00:00"/>
        <d v="2021-01-28T00:00:00"/>
        <d v="2021-01-27T00:00:00"/>
        <d v="2021-01-26T00:00:00"/>
        <d v="2021-01-25T00:00:00"/>
        <d v="2021-01-22T00:00:00"/>
        <d v="2021-01-21T00:00:00"/>
        <d v="2021-01-20T00:00:00"/>
        <d v="2021-01-19T00:00:00"/>
        <d v="2021-01-18T00:00:00"/>
        <d v="2021-01-16T00:00:00"/>
        <d v="2021-01-15T00:00:00"/>
        <d v="2021-01-14T00:00:00"/>
        <d v="2021-01-13T00:00:00"/>
        <d v="2021-01-12T00:00:00"/>
        <d v="2021-01-11T00:00:00"/>
        <d v="2021-01-08T00:00:00"/>
        <d v="2021-01-07T00:00:00"/>
        <d v="2021-01-06T00:00:00"/>
        <d v="2021-01-05T00:00:00"/>
        <d v="2021-01-04T00:00:00"/>
        <d v="2021-01-03T00:00:00"/>
        <d v="2021-01-02T00:00:00"/>
        <d v="2020-12-31T00:00:00"/>
        <d v="2020-12-30T00:00:00"/>
        <d v="2020-12-29T00:00:00"/>
        <d v="2020-12-28T00:00:00"/>
        <d v="2020-12-27T00:00:00"/>
        <d v="2020-12-25T00:00:00"/>
        <d v="2020-12-24T00:00:00"/>
        <d v="2020-12-23T00:00:00"/>
        <d v="2020-12-22T00:00:00"/>
        <d v="2020-12-21T00:00:00"/>
        <d v="2020-12-19T00:00:00"/>
        <d v="2020-12-18T00:00:00"/>
        <d v="2020-12-17T00:00:00"/>
        <d v="2020-12-16T00:00:00"/>
        <d v="2020-12-15T00:00:00"/>
        <d v="2020-12-14T00:00:00"/>
        <d v="2020-12-12T00:00:00"/>
        <d v="2020-12-11T00:00:00"/>
        <d v="2020-12-10T00:00:00"/>
        <d v="2020-12-09T00:00:00"/>
        <d v="2020-12-08T00:00:00"/>
        <d v="2020-12-07T00:00:00"/>
        <d v="2020-12-06T00:00:00"/>
        <d v="2020-12-05T00:00:00"/>
        <d v="2020-12-04T00:00:00"/>
        <d v="2020-12-03T00:00:00"/>
        <d v="2020-12-02T00:00:00"/>
        <d v="2020-12-01T00:00:00"/>
        <d v="2020-11-30T00:00:00"/>
        <d v="2020-11-29T00:00:00"/>
        <d v="2020-11-27T00:00:00"/>
        <d v="2020-11-26T00:00:00"/>
        <d v="2020-11-25T00:00:00"/>
        <d v="2020-11-24T00:00:00"/>
        <d v="2020-11-23T00:00:00"/>
        <d v="2020-11-21T00:00:00"/>
        <d v="2020-11-20T00:00:00"/>
        <d v="2020-11-19T00:00:00"/>
        <d v="2020-11-18T00:00:00"/>
        <d v="2020-11-17T00:00:00"/>
        <d v="2020-11-16T00:00:00"/>
        <d v="2020-11-13T00:00:00"/>
        <d v="2020-11-12T00:00:00"/>
        <d v="2020-11-11T00:00:00"/>
        <d v="2020-11-10T00:00:00"/>
        <d v="2020-11-09T00:00:00"/>
        <d v="2020-11-08T00:00:00"/>
        <d v="2020-11-07T00:00:00"/>
        <d v="2020-11-06T00:00:00"/>
        <d v="2020-11-05T00:00:00"/>
        <d v="2020-11-04T00:00:00"/>
        <d v="2020-11-03T00:00:00"/>
        <d v="2020-11-02T00:00:00"/>
        <d v="2020-10-30T00:00:00"/>
        <d v="2020-10-29T00:00:00"/>
        <d v="2020-10-28T00:00:00"/>
        <d v="2020-10-27T00:00:00"/>
        <d v="2020-10-26T00:00:00"/>
        <d v="2020-10-24T00:00:00"/>
        <d v="2020-10-23T00:00:00"/>
        <d v="2020-10-22T00:00:00"/>
        <d v="2020-10-21T00:00:00"/>
        <d v="2020-10-20T00:00:00"/>
        <d v="2020-10-19T00:00:00"/>
        <d v="2020-10-18T00:00:00"/>
        <d v="2020-10-16T00:00:00"/>
        <d v="2020-10-15T00:00:00"/>
        <d v="2020-10-14T00:00:00"/>
        <d v="2020-10-13T00:00:00"/>
        <d v="2020-10-12T00:00:00"/>
        <d v="2020-10-11T00:00:00"/>
        <d v="2020-10-10T00:00:00"/>
        <d v="2020-10-09T00:00:00"/>
        <d v="2020-10-08T00:00:00"/>
        <d v="2020-10-07T00:00:00"/>
        <d v="2020-10-06T00:00:00"/>
        <d v="2020-10-05T00:00:00"/>
        <d v="2020-10-03T00:00:00"/>
        <d v="2020-10-02T00:00:00"/>
        <d v="2020-10-01T00:00:00"/>
        <d v="2020-09-30T00:00:00"/>
        <d v="2020-09-29T00:00:00"/>
        <d v="2020-09-28T00:00:00"/>
        <d v="2020-09-27T00:00:00"/>
        <d v="2020-09-26T00:00:00"/>
        <d v="2020-09-25T00:00:00"/>
        <d v="2020-09-24T00:00:00"/>
        <d v="2020-09-23T00:00:00"/>
        <d v="2020-09-22T00:00:00"/>
        <d v="2020-09-21T00:00:00"/>
        <d v="2020-09-19T00:00:00"/>
        <d v="2020-09-18T00:00:00"/>
        <d v="2020-09-17T00:00:00"/>
        <d v="2020-09-16T00:00:00"/>
        <d v="2020-09-15T00:00:00"/>
        <d v="2020-09-14T00:00:00"/>
        <d v="2020-09-13T00:00:00"/>
        <d v="2020-09-12T00:00:00"/>
        <d v="2020-09-11T00:00:00"/>
        <d v="2020-09-10T00:00:00"/>
        <d v="2020-09-09T00:00:00"/>
        <d v="2020-09-08T00:00:00"/>
        <d v="2020-09-07T00:00:00"/>
        <d v="2020-09-04T00:00:00"/>
        <d v="2020-09-03T00:00:00"/>
        <d v="2020-09-02T00:00:00"/>
        <d v="2020-09-01T00:00:00"/>
        <d v="2020-08-31T00:00:00"/>
        <d v="2020-08-30T00:00:00"/>
        <d v="2020-08-28T00:00:00"/>
        <d v="2020-08-27T00:00:00"/>
        <d v="2020-08-26T00:00:00"/>
        <d v="2020-08-25T00:00:00"/>
        <d v="2020-08-24T00:00:00"/>
        <d v="2020-08-21T00:00:00"/>
        <d v="2020-08-20T00:00:00"/>
        <d v="2020-08-19T00:00:00"/>
        <d v="2020-08-18T00:00:00"/>
        <d v="2020-08-17T00:00:00"/>
        <d v="2020-08-16T00:00:00"/>
        <d v="2020-08-14T00:00:00"/>
        <d v="2020-08-13T00:00:00"/>
        <d v="2020-08-12T00:00:00"/>
        <d v="2020-08-11T00:00:00"/>
        <d v="2020-08-10T00:00:00"/>
        <d v="2020-08-07T00:00:00"/>
        <d v="2020-08-06T00:00:00"/>
        <d v="2020-08-05T00:00:00"/>
        <d v="2020-08-04T00:00:00"/>
        <d v="2020-08-03T00:00:00"/>
        <d v="2020-08-02T00:00:00"/>
        <d v="2020-08-01T00:00:00"/>
        <d v="2020-07-31T00:00:00"/>
        <d v="2020-07-30T00:00:00"/>
        <d v="2020-07-29T00:00:00"/>
        <d v="2020-07-28T00:00:00"/>
        <d v="2020-07-27T00:00:00"/>
        <d v="2020-07-26T00:00:00"/>
        <d v="2020-07-24T00:00:00"/>
        <d v="2020-07-23T00:00:00"/>
        <d v="2020-07-22T00:00:00"/>
        <d v="2020-07-21T00:00:00"/>
        <d v="2020-07-20T00:00:00"/>
        <d v="2020-07-18T00:00:00"/>
        <d v="2020-07-17T00:00:00"/>
        <d v="2020-07-16T00:00:00"/>
        <d v="2020-07-15T00:00:00"/>
        <d v="2020-07-14T00:00:00"/>
        <d v="2020-07-13T00:00:00"/>
        <d v="2020-07-11T00:00:00"/>
        <d v="2020-07-10T00:00:00"/>
        <d v="2020-07-09T00:00:00"/>
        <d v="2020-07-08T00:00:00"/>
        <d v="2020-07-07T00:00:00"/>
        <d v="2020-07-06T00:00:00"/>
        <d v="2020-07-05T00:00:00"/>
        <d v="2020-07-03T00:00:00"/>
        <d v="2020-07-02T00:00:00"/>
        <d v="2020-07-01T00:00:00"/>
        <d v="2020-06-30T00:00:00"/>
        <d v="2020-06-29T00:00:00"/>
        <d v="2020-06-27T00:00:00"/>
        <d v="2020-06-26T00:00:00"/>
        <d v="2020-06-25T00:00:00"/>
        <d v="2020-06-24T00:00:00"/>
        <d v="2020-06-23T00:00:00"/>
        <d v="2020-06-22T00:00:00"/>
        <d v="2020-06-21T00:00:00"/>
        <d v="2020-06-20T00:00:00"/>
        <d v="2020-06-19T00:00:00"/>
        <d v="2020-06-18T00:00:00"/>
        <d v="2020-06-17T00:00:00"/>
        <d v="2020-06-16T00:00:00"/>
        <d v="2020-06-15T00:00:00"/>
        <d v="2020-06-12T00:00:00"/>
        <d v="2020-06-11T00:00:00"/>
        <d v="2020-06-10T00:00:00"/>
        <d v="2020-06-09T00:00:00"/>
        <d v="2020-06-08T00:00:00"/>
        <d v="2020-06-06T00:00:00"/>
        <d v="2020-06-05T00:00:00"/>
        <d v="2020-06-04T00:00:00"/>
        <d v="2020-06-03T00:00:00"/>
        <d v="2020-06-02T00:00:00"/>
        <d v="2020-06-01T00:00:00"/>
        <d v="2020-05-29T00:00:00"/>
        <d v="2020-05-28T00:00:00"/>
        <d v="2020-05-27T00:00:00"/>
        <d v="2020-05-26T00:00:00"/>
        <d v="2020-05-25T00:00:00"/>
        <d v="2020-05-23T00:00:00"/>
        <d v="2020-05-22T00:00:00"/>
        <d v="2020-05-21T00:00:00"/>
        <d v="2020-05-20T00:00:00"/>
        <d v="2020-05-19T00:00:00"/>
        <d v="2020-05-18T00:00:00"/>
        <d v="2020-05-15T00:00:00"/>
        <d v="2020-05-14T00:00:00"/>
        <d v="2020-05-13T00:00:00"/>
        <d v="2020-05-12T00:00:00"/>
        <d v="2020-05-11T00:00:00"/>
        <d v="2020-05-09T00:00:00"/>
        <d v="2020-05-08T00:00:00"/>
        <d v="2020-05-07T00:00:00"/>
        <d v="2020-05-06T00:00:00"/>
        <d v="2020-05-05T00:00:00"/>
        <d v="2020-05-04T00:00:00"/>
        <d v="2020-05-01T00:00:00"/>
        <m/>
      </sharedItems>
      <fieldGroup base="5">
        <rangePr autoStart="0" groupBy="days" startDate="2020-05-03T00:00:00" endDate="2021-07-30T00:00:00" groupInterval="7"/>
        <groupItems count="67">
          <s v="&lt;5/3/2020 or (blank)"/>
          <s v="5/3/2020 - 5/9/2020"/>
          <s v="5/10/2020 - 5/16/2020"/>
          <s v="5/17/2020 - 5/23/2020"/>
          <s v="5/24/2020 - 5/30/2020"/>
          <s v="5/31/2020 - 6/6/2020"/>
          <s v="6/7/2020 - 6/13/2020"/>
          <s v="6/14/2020 - 6/20/2020"/>
          <s v="6/21/2020 - 6/27/2020"/>
          <s v="6/28/2020 - 7/4/2020"/>
          <s v="7/5/2020 - 7/11/2020"/>
          <s v="7/12/2020 - 7/18/2020"/>
          <s v="7/19/2020 - 7/25/2020"/>
          <s v="7/26/2020 - 8/1/2020"/>
          <s v="8/2/2020 - 8/8/2020"/>
          <s v="8/9/2020 - 8/15/2020"/>
          <s v="8/16/2020 - 8/22/2020"/>
          <s v="8/23/2020 - 8/29/2020"/>
          <s v="8/30/2020 - 9/5/2020"/>
          <s v="9/6/2020 - 9/12/2020"/>
          <s v="9/13/2020 - 9/19/2020"/>
          <s v="9/20/2020 - 9/26/2020"/>
          <s v="9/27/2020 - 10/3/2020"/>
          <s v="10/4/2020 - 10/10/2020"/>
          <s v="10/11/2020 - 10/17/2020"/>
          <s v="10/18/2020 - 10/24/2020"/>
          <s v="10/25/2020 - 10/31/2020"/>
          <s v="11/1/2020 - 11/7/2020"/>
          <s v="11/8/2020 - 11/14/2020"/>
          <s v="11/15/2020 - 11/21/2020"/>
          <s v="11/22/2020 - 11/28/2020"/>
          <s v="11/29/2020 - 12/5/2020"/>
          <s v="12/6/2020 - 12/12/2020"/>
          <s v="12/13/2020 - 12/19/2020"/>
          <s v="12/20/2020 - 12/26/2020"/>
          <s v="12/27/2020 - 1/2/2021"/>
          <s v="1/3/2021 - 1/9/2021"/>
          <s v="1/10/2021 - 1/16/2021"/>
          <s v="1/17/2021 - 1/23/2021"/>
          <s v="1/24/2021 - 1/30/2021"/>
          <s v="1/31/2021 - 2/6/2021"/>
          <s v="2/7/2021 - 2/13/2021"/>
          <s v="2/14/2021 - 2/20/2021"/>
          <s v="2/21/2021 - 2/27/2021"/>
          <s v="2/28/2021 - 3/6/2021"/>
          <s v="3/7/2021 - 3/13/2021"/>
          <s v="3/14/2021 - 3/20/2021"/>
          <s v="3/21/2021 - 3/27/2021"/>
          <s v="3/28/2021 - 4/3/2021"/>
          <s v="4/4/2021 - 4/10/2021"/>
          <s v="4/11/2021 - 4/17/2021"/>
          <s v="4/18/2021 - 4/24/2021"/>
          <s v="4/25/2021 - 5/1/2021"/>
          <s v="5/2/2021 - 5/8/2021"/>
          <s v="5/9/2021 - 5/15/2021"/>
          <s v="5/16/2021 - 5/22/2021"/>
          <s v="5/23/2021 - 5/29/2021"/>
          <s v="5/30/2021 - 6/5/2021"/>
          <s v="6/6/2021 - 6/12/2021"/>
          <s v="6/13/2021 - 6/19/2021"/>
          <s v="6/20/2021 - 6/26/2021"/>
          <s v="6/27/2021 - 7/3/2021"/>
          <s v="7/4/2021 - 7/10/2021"/>
          <s v="7/11/2021 - 7/17/2021"/>
          <s v="7/18/2021 - 7/24/2021"/>
          <s v="7/25/2021 - 7/30/2021"/>
          <s v="&gt;7/30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96">
  <r>
    <s v="Dermatology &amp; MOHS Surgery Institute"/>
    <s v="Dermatology &amp; MOHS Surgery Institute"/>
    <x v="0"/>
    <d v="2021-07-29T00:00:00"/>
    <n v="48"/>
    <d v="2021-07-29T00:00:00"/>
  </r>
  <r>
    <s v="Family Dermatology"/>
    <s v="Family Dermatology"/>
    <x v="1"/>
    <d v="2021-07-29T00:00:00"/>
    <n v="107"/>
    <d v="2021-07-29T00:00:00"/>
  </r>
  <r>
    <s v="Lupo Center for Aesthetic &amp; General Dermatology"/>
    <s v="Lupo Center for Aesthetic &amp; General Dermatology, LLC"/>
    <x v="2"/>
    <d v="2021-07-29T00:00:00"/>
    <n v="38"/>
    <d v="2021-07-29T00:00:00"/>
  </r>
  <r>
    <s v="North Pacific Dermatology"/>
    <s v="Eastside Dermatology"/>
    <x v="3"/>
    <d v="2021-07-29T00:00:00"/>
    <n v="42"/>
    <d v="2021-07-29T00:00:00"/>
  </r>
  <r>
    <s v="North Pacific Dermatology"/>
    <s v="North Pacific Dermatology"/>
    <x v="4"/>
    <d v="2021-07-29T00:00:00"/>
    <n v="20"/>
    <d v="2021-07-29T00:00:00"/>
  </r>
  <r>
    <s v="Northeast Dermatology Associates"/>
    <s v="Northeast Dermatology Associates"/>
    <x v="5"/>
    <d v="2021-07-29T00:00:00"/>
    <n v="107"/>
    <d v="2021-07-29T00:00:00"/>
  </r>
  <r>
    <s v="Northeast Dermatology Associates"/>
    <s v="Northeast Dermatology Associates"/>
    <x v="6"/>
    <d v="2021-07-29T00:00:00"/>
    <n v="45"/>
    <d v="2021-07-29T00:00:00"/>
  </r>
  <r>
    <s v="Northeast Dermatology Associates"/>
    <s v="Northeast Dermatology Associates"/>
    <x v="7"/>
    <d v="2021-07-29T00:00:00"/>
    <n v="61"/>
    <d v="2021-07-29T00:00:00"/>
  </r>
  <r>
    <s v="Northeast Dermatology Associates"/>
    <s v="Northeast Dermatology Associates"/>
    <x v="8"/>
    <d v="2021-07-29T00:00:00"/>
    <n v="50"/>
    <d v="2021-07-29T00:00:00"/>
  </r>
  <r>
    <s v="Northeast Dermatology Associates"/>
    <s v="South Shore Skin Center"/>
    <x v="9"/>
    <d v="2021-07-29T00:00:00"/>
    <n v="241"/>
    <d v="2021-07-29T00:00:00"/>
  </r>
  <r>
    <s v="Northeast Dermatology Associates"/>
    <s v="South Shore Skin Center"/>
    <x v="10"/>
    <d v="2021-07-29T00:00:00"/>
    <n v="7"/>
    <d v="2021-07-29T00:00:00"/>
  </r>
  <r>
    <s v="The Dermatology Group  "/>
    <s v="Swan Dermatology &amp; Aesthetics"/>
    <x v="11"/>
    <d v="2021-07-29T00:00:00"/>
    <n v="46"/>
    <d v="2021-07-29T00:00:00"/>
  </r>
  <r>
    <s v="Vanguard Dermatology"/>
    <s v="Vanguard Dermatology"/>
    <x v="12"/>
    <d v="2021-07-29T00:00:00"/>
    <n v="2"/>
    <d v="2021-07-29T00:00:00"/>
  </r>
  <r>
    <s v="Vanguard Dermatology"/>
    <s v="Vanguard Dermatology"/>
    <x v="13"/>
    <d v="2021-07-29T00:00:00"/>
    <n v="95"/>
    <d v="2021-07-29T00:00:00"/>
  </r>
  <r>
    <s v="Dermatology &amp; MOHS Surgery Institute"/>
    <s v="Dermatology &amp; MOHS Surgery Institute"/>
    <x v="14"/>
    <d v="2021-07-29T00:00:00"/>
    <n v="41"/>
    <d v="2021-07-29T00:00:00"/>
  </r>
  <r>
    <s v="North Pacific Dermatology"/>
    <s v="Skin Surgery Center"/>
    <x v="15"/>
    <d v="2021-07-29T00:00:00"/>
    <n v="30"/>
    <d v="2021-07-29T00:00:00"/>
  </r>
  <r>
    <s v="Northeast Dermatology Associates"/>
    <s v="Brookline Dermatology Associates"/>
    <x v="16"/>
    <d v="2021-07-29T00:00:00"/>
    <n v="19"/>
    <d v="2021-07-29T00:00:00"/>
  </r>
  <r>
    <s v="Northeast Dermatology Associates"/>
    <s v="Brookline Dermatology Associates"/>
    <x v="17"/>
    <d v="2021-07-29T00:00:00"/>
    <n v="51"/>
    <d v="2021-07-29T00:00:00"/>
  </r>
  <r>
    <s v="Northeast Dermatology Associates"/>
    <s v="Northeast Dermatology Associates"/>
    <x v="18"/>
    <d v="2021-07-29T00:00:00"/>
    <n v="104"/>
    <d v="2021-07-29T00:00:00"/>
  </r>
  <r>
    <s v="Northeast Dermatology Associates"/>
    <s v="Northeast Dermatology Associates"/>
    <x v="19"/>
    <d v="2021-07-29T00:00:00"/>
    <n v="39"/>
    <d v="2021-07-29T00:00:00"/>
  </r>
  <r>
    <s v="Northeast Dermatology Associates"/>
    <s v="Northeast Dermatology Associates"/>
    <x v="20"/>
    <d v="2021-07-29T00:00:00"/>
    <n v="7"/>
    <d v="2021-07-29T00:00:00"/>
  </r>
  <r>
    <s v="Northeast Dermatology Associates"/>
    <s v="Northeast Dermatology Associates"/>
    <x v="21"/>
    <d v="2021-07-29T00:00:00"/>
    <n v="51"/>
    <d v="2021-07-29T00:00:00"/>
  </r>
  <r>
    <s v="Northeast Dermatology Associates"/>
    <s v="Northeast Dermatology Associates"/>
    <x v="22"/>
    <d v="2021-07-29T00:00:00"/>
    <n v="96"/>
    <d v="2021-07-29T00:00:00"/>
  </r>
  <r>
    <s v="Pacific Dermatology Specialists"/>
    <s v="Pacific Dermatology Specialists"/>
    <x v="23"/>
    <d v="2021-07-29T00:00:00"/>
    <n v="18"/>
    <d v="2021-07-29T00:00:00"/>
  </r>
  <r>
    <s v="The Dermatology Group  "/>
    <s v="The Dermatology Group"/>
    <x v="24"/>
    <d v="2021-07-29T00:00:00"/>
    <n v="175"/>
    <d v="2021-07-29T00:00:00"/>
  </r>
  <r>
    <s v="The Dermatology Group  "/>
    <s v="The Dermatology Group"/>
    <x v="25"/>
    <d v="2021-07-29T00:00:00"/>
    <n v="33"/>
    <d v="2021-07-29T00:00:00"/>
  </r>
  <r>
    <s v="The Dermatology Group  "/>
    <s v="The Dermatology Group"/>
    <x v="26"/>
    <d v="2021-07-29T00:00:00"/>
    <n v="93"/>
    <d v="2021-07-29T00:00:00"/>
  </r>
  <r>
    <s v="Vanguard Dermatology"/>
    <s v="Vanguard Dermatology"/>
    <x v="27"/>
    <d v="2021-07-29T00:00:00"/>
    <n v="1"/>
    <d v="2021-07-29T00:00:00"/>
  </r>
  <r>
    <s v="Dermatology &amp; MOHS Surgery Institute"/>
    <s v="Dermatology &amp; MOHS Surgery Institute"/>
    <x v="28"/>
    <d v="2021-07-29T00:00:00"/>
    <n v="69"/>
    <d v="2021-07-29T00:00:00"/>
  </r>
  <r>
    <s v="Dermatology &amp; MOHS Surgery Institute"/>
    <s v="Dermatology &amp; MOHS Surgery Institute"/>
    <x v="29"/>
    <d v="2021-07-29T00:00:00"/>
    <n v="42"/>
    <d v="2021-07-29T00:00:00"/>
  </r>
  <r>
    <s v="Dermatology &amp; MOHS Surgery Institute"/>
    <s v="Dermatology &amp; MOHS Surgery Institute"/>
    <x v="30"/>
    <d v="2021-07-29T00:00:00"/>
    <n v="43"/>
    <d v="2021-07-29T00:00:00"/>
  </r>
  <r>
    <s v="Louisiana Dermatology Associates "/>
    <s v="Louisiana Dermatology Associates"/>
    <x v="31"/>
    <d v="2021-07-29T00:00:00"/>
    <n v="38"/>
    <d v="2021-07-29T00:00:00"/>
  </r>
  <r>
    <s v="Louisiana Dermatology Associates "/>
    <s v="Louisiana Dermatology Associates"/>
    <x v="32"/>
    <d v="2021-07-29T00:00:00"/>
    <n v="46"/>
    <d v="2021-07-29T00:00:00"/>
  </r>
  <r>
    <s v="North Pacific Dermatology"/>
    <s v="North Pacific Dermatology"/>
    <x v="33"/>
    <d v="2021-07-29T00:00:00"/>
    <n v="60"/>
    <d v="2021-07-29T00:00:00"/>
  </r>
  <r>
    <s v="Northeast Dermatology Associates"/>
    <s v="Dermatology of Cape Cod"/>
    <x v="34"/>
    <d v="2021-07-29T00:00:00"/>
    <n v="115"/>
    <d v="2021-07-29T00:00:00"/>
  </r>
  <r>
    <s v="Northeast Dermatology Associates"/>
    <s v="Northeast Dermatology Associates"/>
    <x v="35"/>
    <d v="2021-07-29T00:00:00"/>
    <n v="83"/>
    <d v="2021-07-29T00:00:00"/>
  </r>
  <r>
    <s v="Northeast Dermatology Associates"/>
    <s v="Northeast Dermatology Associates"/>
    <x v="36"/>
    <d v="2021-07-29T00:00:00"/>
    <n v="38"/>
    <d v="2021-07-29T00:00:00"/>
  </r>
  <r>
    <s v="Northeast Dermatology Associates"/>
    <s v="Northeast Dermatology Associates"/>
    <x v="37"/>
    <d v="2021-07-29T00:00:00"/>
    <n v="96"/>
    <d v="2021-07-29T00:00:00"/>
  </r>
  <r>
    <s v="Northeast Dermatology Associates"/>
    <s v="Northeast Dermatology Associates"/>
    <x v="38"/>
    <d v="2021-07-29T00:00:00"/>
    <n v="53"/>
    <d v="2021-07-29T00:00:00"/>
  </r>
  <r>
    <s v="Northeast Dermatology Associates"/>
    <s v="Northeast Dermatology Associates"/>
    <x v="39"/>
    <d v="2021-07-29T00:00:00"/>
    <n v="29"/>
    <d v="2021-07-29T00:00:00"/>
  </r>
  <r>
    <s v="Northeast Dermatology Associates"/>
    <s v="Northeast Dermatology Associates"/>
    <x v="40"/>
    <d v="2021-07-29T00:00:00"/>
    <n v="9"/>
    <d v="2021-07-29T00:00:00"/>
  </r>
  <r>
    <s v="Pacific Dermatology Specialists"/>
    <s v="Pacific Dermatology Specialists"/>
    <x v="41"/>
    <d v="2021-07-29T00:00:00"/>
    <n v="49"/>
    <d v="2021-07-29T00:00:00"/>
  </r>
  <r>
    <s v="Pacific Dermatology Specialists"/>
    <s v="Pacific Dermatology Specialists"/>
    <x v="42"/>
    <d v="2021-07-29T00:00:00"/>
    <n v="15"/>
    <d v="2021-07-29T00:00:00"/>
  </r>
  <r>
    <s v="Southeast Dermatology Specialists  "/>
    <s v="Southeast Dermatology Specialists"/>
    <x v="43"/>
    <d v="2021-07-29T00:00:00"/>
    <n v="55"/>
    <d v="2021-07-29T00:00:00"/>
  </r>
  <r>
    <s v="Southeast Dermatology Specialists  "/>
    <s v="Southeast Dermatology Specialists"/>
    <x v="44"/>
    <d v="2021-07-29T00:00:00"/>
    <n v="38"/>
    <d v="2021-07-29T00:00:00"/>
  </r>
  <r>
    <s v="The Dermatology Group  "/>
    <s v="The Dermatology Group"/>
    <x v="45"/>
    <d v="2021-07-29T00:00:00"/>
    <n v="22"/>
    <d v="2021-07-29T00:00:00"/>
  </r>
  <r>
    <s v="Vanguard Dermatology"/>
    <s v="Vanguard Dermatology"/>
    <x v="46"/>
    <d v="2021-07-29T00:00:00"/>
    <n v="89"/>
    <d v="2021-07-29T00:00:00"/>
  </r>
  <r>
    <s v="Vanguard Dermatology"/>
    <s v="Vanguard Dermatology"/>
    <x v="47"/>
    <d v="2021-07-29T00:00:00"/>
    <n v="46"/>
    <d v="2021-07-29T00:00:00"/>
  </r>
  <r>
    <s v="Washington Institute of Dermatologic Laser Surgery"/>
    <s v="Washington Institute of Dermatologic Laser Surgery"/>
    <x v="48"/>
    <d v="2021-07-29T00:00:00"/>
    <n v="21"/>
    <d v="2021-07-29T00:00:00"/>
  </r>
  <r>
    <s v="Dermatology &amp; MOHS Surgery Institute"/>
    <s v="Dermatology &amp; MOHS Surgery Institute"/>
    <x v="49"/>
    <d v="2021-07-29T00:00:00"/>
    <n v="2"/>
    <d v="2021-07-29T00:00:00"/>
  </r>
  <r>
    <s v="Louisiana Dermatology Associates "/>
    <s v="Louisiana Dermatology Associates"/>
    <x v="50"/>
    <d v="2021-07-29T00:00:00"/>
    <n v="56"/>
    <d v="2021-07-29T00:00:00"/>
  </r>
  <r>
    <s v="North Pacific Dermatology"/>
    <s v="Lake Washington Dermatology"/>
    <x v="51"/>
    <d v="2021-07-29T00:00:00"/>
    <n v="41"/>
    <d v="2021-07-29T00:00:00"/>
  </r>
  <r>
    <s v="North Pacific Dermatology"/>
    <s v="Skin Surgery Center"/>
    <x v="52"/>
    <d v="2021-07-29T00:00:00"/>
    <n v="37"/>
    <d v="2021-07-29T00:00:00"/>
  </r>
  <r>
    <s v="Northeast Dermatology Associates"/>
    <s v="Northeast Dermatology Associates"/>
    <x v="53"/>
    <d v="2021-07-29T00:00:00"/>
    <n v="62"/>
    <d v="2021-07-29T00:00:00"/>
  </r>
  <r>
    <s v="Northeast Dermatology Associates"/>
    <s v="Northeast Dermatology Associates"/>
    <x v="54"/>
    <d v="2021-07-29T00:00:00"/>
    <n v="37"/>
    <d v="2021-07-29T00:00:00"/>
  </r>
  <r>
    <s v="Northeast Dermatology Associates"/>
    <s v="Northeast Dermatology Associates"/>
    <x v="55"/>
    <d v="2021-07-29T00:00:00"/>
    <n v="47"/>
    <d v="2021-07-29T00:00:00"/>
  </r>
  <r>
    <s v="Northeast Dermatology Associates"/>
    <s v="Northeast Dermatology Associates"/>
    <x v="56"/>
    <d v="2021-07-29T00:00:00"/>
    <n v="23"/>
    <d v="2021-07-29T00:00:00"/>
  </r>
  <r>
    <s v="Northeast Dermatology Associates"/>
    <s v="South Shore Skin Center"/>
    <x v="57"/>
    <d v="2021-07-29T00:00:00"/>
    <n v="118"/>
    <d v="2021-07-29T00:00:00"/>
  </r>
  <r>
    <s v="Pacific Dermatology Specialists"/>
    <s v="Pacific Dermatology Specialists"/>
    <x v="58"/>
    <d v="2021-07-29T00:00:00"/>
    <n v="32"/>
    <d v="2021-07-29T00:00:00"/>
  </r>
  <r>
    <s v="Pacific Dermatology Specialists"/>
    <s v="Pacific Dermatology Specialists"/>
    <x v="59"/>
    <d v="2021-07-29T00:00:00"/>
    <n v="40"/>
    <d v="2021-07-29T00:00:00"/>
  </r>
  <r>
    <s v="Pacific Dermatology Specialists"/>
    <s v="Pacific Dermatology Specialists"/>
    <x v="60"/>
    <d v="2021-07-29T00:00:00"/>
    <n v="3"/>
    <d v="2021-07-29T00:00:00"/>
  </r>
  <r>
    <s v="Semler Dermatology"/>
    <s v="Semler Dermatology"/>
    <x v="61"/>
    <d v="2021-07-29T00:00:00"/>
    <n v="103"/>
    <d v="2021-07-29T00:00:00"/>
  </r>
  <r>
    <s v="Southeast Dermatology Specialists  "/>
    <s v="Southeast Dermatology Specialists"/>
    <x v="62"/>
    <d v="2021-07-29T00:00:00"/>
    <n v="66"/>
    <d v="2021-07-29T00:00:00"/>
  </r>
  <r>
    <s v="Pacific Dermatology Specialists"/>
    <s v="Pacific Dermatology Specialists"/>
    <x v="41"/>
    <d v="2021-07-28T00:00:00"/>
    <n v="22"/>
    <d v="2021-07-28T00:00:00"/>
  </r>
  <r>
    <s v="Northeast Dermatology Associates"/>
    <s v="South Shore Skin Center"/>
    <x v="10"/>
    <d v="2021-07-28T00:00:00"/>
    <n v="13"/>
    <d v="2021-07-28T00:00:00"/>
  </r>
  <r>
    <s v="Northeast Dermatology Associates"/>
    <s v="Northeast Dermatology Associates"/>
    <x v="8"/>
    <d v="2021-07-28T00:00:00"/>
    <n v="21"/>
    <d v="2021-07-28T00:00:00"/>
  </r>
  <r>
    <s v="The Dermatology Group  "/>
    <s v="Swan Dermatology &amp; Aesthetics"/>
    <x v="11"/>
    <d v="2021-07-28T00:00:00"/>
    <n v="48"/>
    <d v="2021-07-28T00:00:00"/>
  </r>
  <r>
    <s v="The Dermatology Group  "/>
    <s v="The Dermatology Group"/>
    <x v="26"/>
    <d v="2021-07-28T00:00:00"/>
    <n v="32"/>
    <d v="2021-07-28T00:00:00"/>
  </r>
  <r>
    <s v="Northeast Dermatology Associates"/>
    <s v="Northeast Dermatology Associates"/>
    <x v="7"/>
    <d v="2021-07-28T00:00:00"/>
    <n v="31"/>
    <d v="2021-07-28T00:00:00"/>
  </r>
  <r>
    <s v="Northeast Dermatology Associates"/>
    <s v="Northeast Dermatology Associates"/>
    <x v="20"/>
    <d v="2021-07-28T00:00:00"/>
    <n v="12"/>
    <d v="2021-07-28T00:00:00"/>
  </r>
  <r>
    <s v="Northeast Dermatology Associates"/>
    <s v="Northeast Dermatology Associates"/>
    <x v="5"/>
    <d v="2021-07-28T00:00:00"/>
    <n v="123"/>
    <d v="2021-07-28T00:00:00"/>
  </r>
  <r>
    <s v="Northeast Dermatology Associates"/>
    <s v="Northeast Dermatology Associates"/>
    <x v="36"/>
    <d v="2021-07-28T00:00:00"/>
    <n v="106"/>
    <d v="2021-07-28T00:00:00"/>
  </r>
  <r>
    <s v="Northeast Dermatology Associates"/>
    <s v="Brookline Dermatology Associates"/>
    <x v="16"/>
    <d v="2021-07-28T00:00:00"/>
    <n v="1"/>
    <d v="2021-07-28T00:00:00"/>
  </r>
  <r>
    <s v="Northeast Dermatology Associates"/>
    <s v="Dermatology of Cape Cod"/>
    <x v="34"/>
    <d v="2021-07-28T00:00:00"/>
    <n v="100"/>
    <d v="2021-07-28T00:00:00"/>
  </r>
  <r>
    <s v="Louisiana Dermatology Associates "/>
    <s v="Louisiana Dermatology Associates"/>
    <x v="63"/>
    <d v="2021-07-28T00:00:00"/>
    <n v="21"/>
    <d v="2021-07-28T00:00:00"/>
  </r>
  <r>
    <s v="Louisiana Dermatology Associates "/>
    <s v="Louisiana Dermatology Associates"/>
    <x v="32"/>
    <d v="2021-07-28T00:00:00"/>
    <n v="17"/>
    <d v="2021-07-28T00:00:00"/>
  </r>
  <r>
    <s v="Dermatology &amp; MOHS Surgery Institute"/>
    <s v="Dermatology &amp; MOHS Surgery Institute"/>
    <x v="30"/>
    <d v="2021-07-28T00:00:00"/>
    <n v="37"/>
    <d v="2021-07-28T00:00:00"/>
  </r>
  <r>
    <s v="Dermatology &amp; MOHS Surgery Institute"/>
    <s v="Dermatology &amp; MOHS Surgery Institute"/>
    <x v="0"/>
    <d v="2021-07-28T00:00:00"/>
    <n v="34"/>
    <d v="2021-07-28T00:00:00"/>
  </r>
  <r>
    <s v="Vanguard Dermatology"/>
    <s v="Vanguard Dermatology"/>
    <x v="13"/>
    <d v="2021-07-28T00:00:00"/>
    <n v="55"/>
    <d v="2021-07-28T00:00:00"/>
  </r>
  <r>
    <s v="Vanguard Dermatology"/>
    <s v="Vanguard Dermatology"/>
    <x v="27"/>
    <d v="2021-07-28T00:00:00"/>
    <n v="19"/>
    <d v="2021-07-28T00:00:00"/>
  </r>
  <r>
    <s v="The Dermatology Group  "/>
    <s v="The Dermatology Group"/>
    <x v="24"/>
    <d v="2021-07-28T00:00:00"/>
    <n v="163"/>
    <d v="2021-07-28T00:00:00"/>
  </r>
  <r>
    <s v="Southeast Dermatology Specialists  "/>
    <s v="Southeast Dermatology Specialists"/>
    <x v="62"/>
    <d v="2021-07-28T00:00:00"/>
    <n v="67"/>
    <d v="2021-07-28T00:00:00"/>
  </r>
  <r>
    <s v="Pacific Dermatology Specialists"/>
    <s v="Pacific Dermatology Specialists"/>
    <x v="60"/>
    <d v="2021-07-28T00:00:00"/>
    <n v="25"/>
    <d v="2021-07-28T00:00:00"/>
  </r>
  <r>
    <s v="Pacific Dermatology Specialists"/>
    <s v="Pacific Dermatology Specialists"/>
    <x v="23"/>
    <d v="2021-07-28T00:00:00"/>
    <n v="19"/>
    <d v="2021-07-28T00:00:00"/>
  </r>
  <r>
    <s v="Northeast Dermatology Associates"/>
    <s v="Northeast Dermatology Associates"/>
    <x v="22"/>
    <d v="2021-07-28T00:00:00"/>
    <n v="67"/>
    <d v="2021-07-28T00:00:00"/>
  </r>
  <r>
    <s v="Northeast Dermatology Associates"/>
    <s v="Northeast Dermatology Associates"/>
    <x v="21"/>
    <d v="2021-07-28T00:00:00"/>
    <n v="25"/>
    <d v="2021-07-28T00:00:00"/>
  </r>
  <r>
    <s v="Northeast Dermatology Associates"/>
    <s v="Brookline Dermatology Associates"/>
    <x v="17"/>
    <d v="2021-07-28T00:00:00"/>
    <n v="45"/>
    <d v="2021-07-28T00:00:00"/>
  </r>
  <r>
    <s v="Northeast Dermatology Associates"/>
    <s v="Northeast Dermatology Associates"/>
    <x v="18"/>
    <d v="2021-07-28T00:00:00"/>
    <n v="98"/>
    <d v="2021-07-28T00:00:00"/>
  </r>
  <r>
    <s v="North Pacific Dermatology"/>
    <s v="Skin Surgery Center"/>
    <x v="15"/>
    <d v="2021-07-28T00:00:00"/>
    <n v="28"/>
    <d v="2021-07-28T00:00:00"/>
  </r>
  <r>
    <s v="Louisiana Dermatology Associates "/>
    <s v="Louisiana Dermatology Associates"/>
    <x v="50"/>
    <d v="2021-07-28T00:00:00"/>
    <n v="83"/>
    <d v="2021-07-28T00:00:00"/>
  </r>
  <r>
    <s v="Dermatology &amp; MOHS Surgery Institute"/>
    <s v="Dermatology &amp; MOHS Surgery Institute"/>
    <x v="14"/>
    <d v="2021-07-28T00:00:00"/>
    <n v="16"/>
    <d v="2021-07-28T00:00:00"/>
  </r>
  <r>
    <s v="Lupo Center for Aesthetic &amp; General Dermatology"/>
    <s v="Lupo Center for Aesthetic &amp; General Dermatology, LLC"/>
    <x v="2"/>
    <d v="2021-07-28T00:00:00"/>
    <n v="42"/>
    <d v="2021-07-28T00:00:00"/>
  </r>
  <r>
    <s v="North Pacific Dermatology"/>
    <s v="Eastside Dermatology"/>
    <x v="3"/>
    <d v="2021-07-28T00:00:00"/>
    <n v="38"/>
    <d v="2021-07-28T00:00:00"/>
  </r>
  <r>
    <s v="Vanguard Dermatology"/>
    <s v="Vanguard Dermatology"/>
    <x v="47"/>
    <d v="2021-07-28T00:00:00"/>
    <n v="54"/>
    <d v="2021-07-28T00:00:00"/>
  </r>
  <r>
    <s v="The Dermatology Group  "/>
    <s v="The Dermatology Group"/>
    <x v="45"/>
    <d v="2021-07-28T00:00:00"/>
    <n v="22"/>
    <d v="2021-07-28T00:00:00"/>
  </r>
  <r>
    <s v="The Dermatology Group  "/>
    <s v="The Dermatology Group"/>
    <x v="64"/>
    <d v="2021-07-28T00:00:00"/>
    <n v="26"/>
    <d v="2021-07-28T00:00:00"/>
  </r>
  <r>
    <s v="Northeast Dermatology Associates"/>
    <s v="South Shore Skin Center"/>
    <x v="57"/>
    <d v="2021-07-28T00:00:00"/>
    <n v="151"/>
    <d v="2021-07-28T00:00:00"/>
  </r>
  <r>
    <s v="Northeast Dermatology Associates"/>
    <s v="South Shore Skin Center"/>
    <x v="9"/>
    <d v="2021-07-28T00:00:00"/>
    <n v="167"/>
    <d v="2021-07-28T00:00:00"/>
  </r>
  <r>
    <s v="Pacific Dermatology Specialists"/>
    <s v="Pacific Dermatology Specialists"/>
    <x v="65"/>
    <d v="2021-07-28T00:00:00"/>
    <n v="24"/>
    <d v="2021-07-28T00:00:00"/>
  </r>
  <r>
    <s v="Pacific Dermatology Specialists"/>
    <s v="Pacific Dermatology Specialists"/>
    <x v="42"/>
    <d v="2021-07-28T00:00:00"/>
    <n v="13"/>
    <d v="2021-07-28T00:00:00"/>
  </r>
  <r>
    <s v="Southeast Dermatology Specialists  "/>
    <s v="Southeast Dermatology Specialists"/>
    <x v="43"/>
    <d v="2021-07-28T00:00:00"/>
    <n v="48"/>
    <d v="2021-07-28T00:00:00"/>
  </r>
  <r>
    <s v="Southeast Dermatology Specialists  "/>
    <s v="Southeast Dermatology Specialists"/>
    <x v="66"/>
    <d v="2021-07-28T00:00:00"/>
    <n v="28"/>
    <d v="2021-07-28T00:00:00"/>
  </r>
  <r>
    <s v="Northeast Dermatology Associates"/>
    <s v="Northeast Dermatology Associates"/>
    <x v="56"/>
    <d v="2021-07-28T00:00:00"/>
    <n v="12"/>
    <d v="2021-07-28T00:00:00"/>
  </r>
  <r>
    <s v="Northeast Dermatology Associates"/>
    <s v="Northeast Dermatology Associates"/>
    <x v="38"/>
    <d v="2021-07-28T00:00:00"/>
    <n v="45"/>
    <d v="2021-07-28T00:00:00"/>
  </r>
  <r>
    <s v="Northeast Dermatology Associates"/>
    <s v="Northeast Dermatology Associates"/>
    <x v="53"/>
    <d v="2021-07-28T00:00:00"/>
    <n v="40"/>
    <d v="2021-07-28T00:00:00"/>
  </r>
  <r>
    <s v="Northeast Dermatology Associates"/>
    <s v="Northeast Dermatology Associates"/>
    <x v="55"/>
    <d v="2021-07-28T00:00:00"/>
    <n v="12"/>
    <d v="2021-07-28T00:00:00"/>
  </r>
  <r>
    <s v="Northeast Dermatology Associates"/>
    <s v="Northeast Dermatology Associates"/>
    <x v="67"/>
    <d v="2021-07-28T00:00:00"/>
    <n v="83"/>
    <d v="2021-07-28T00:00:00"/>
  </r>
  <r>
    <s v="North Pacific Dermatology"/>
    <s v="Skin Surgery Center"/>
    <x v="52"/>
    <d v="2021-07-28T00:00:00"/>
    <n v="36"/>
    <d v="2021-07-28T00:00:00"/>
  </r>
  <r>
    <s v="North Pacific Dermatology"/>
    <s v="North Pacific Dermatology"/>
    <x v="4"/>
    <d v="2021-07-28T00:00:00"/>
    <n v="19"/>
    <d v="2021-07-28T00:00:00"/>
  </r>
  <r>
    <s v="North Pacific Dermatology"/>
    <s v="North Pacific Dermatology"/>
    <x v="33"/>
    <d v="2021-07-28T00:00:00"/>
    <n v="32"/>
    <d v="2021-07-28T00:00:00"/>
  </r>
  <r>
    <s v="Dermatology &amp; MOHS Surgery Institute"/>
    <s v="Dermatology &amp; MOHS Surgery Institute"/>
    <x v="28"/>
    <d v="2021-07-28T00:00:00"/>
    <n v="51"/>
    <d v="2021-07-28T00:00:00"/>
  </r>
  <r>
    <s v="Family Dermatology"/>
    <s v="Family Dermatology"/>
    <x v="1"/>
    <d v="2021-07-28T00:00:00"/>
    <n v="91"/>
    <d v="2021-07-28T00:00:00"/>
  </r>
  <r>
    <s v="North Pacific Dermatology"/>
    <s v="Lake Washington Dermatology"/>
    <x v="51"/>
    <d v="2021-07-28T00:00:00"/>
    <n v="43"/>
    <d v="2021-07-28T00:00:00"/>
  </r>
  <r>
    <s v="Washington Institute of Dermatologic Laser Surgery"/>
    <s v="Washington Institute of Dermatologic Laser Surgery"/>
    <x v="48"/>
    <d v="2021-07-28T00:00:00"/>
    <n v="20"/>
    <d v="2021-07-28T00:00:00"/>
  </r>
  <r>
    <s v="The Dermatology Group  "/>
    <s v="The Dermatology Group"/>
    <x v="25"/>
    <d v="2021-07-28T00:00:00"/>
    <n v="67"/>
    <d v="2021-07-28T00:00:00"/>
  </r>
  <r>
    <s v="Pacific Dermatology Specialists"/>
    <s v="Pacific Dermatology Specialists"/>
    <x v="58"/>
    <d v="2021-07-28T00:00:00"/>
    <n v="65"/>
    <d v="2021-07-28T00:00:00"/>
  </r>
  <r>
    <s v="Pacific Dermatology Specialists"/>
    <s v="Pacific Dermatology Specialists"/>
    <x v="59"/>
    <d v="2021-07-28T00:00:00"/>
    <n v="35"/>
    <d v="2021-07-28T00:00:00"/>
  </r>
  <r>
    <s v="Northeast Dermatology Associates"/>
    <s v="Northeast Dermatology Associates"/>
    <x v="39"/>
    <d v="2021-07-28T00:00:00"/>
    <n v="29"/>
    <d v="2021-07-28T00:00:00"/>
  </r>
  <r>
    <s v="Semler Dermatology"/>
    <s v="Semler Dermatology"/>
    <x v="61"/>
    <d v="2021-07-28T00:00:00"/>
    <n v="96"/>
    <d v="2021-07-28T00:00:00"/>
  </r>
  <r>
    <s v="Northeast Dermatology Associates"/>
    <s v="Northeast Dermatology Associates"/>
    <x v="37"/>
    <d v="2021-07-28T00:00:00"/>
    <n v="104"/>
    <d v="2021-07-28T00:00:00"/>
  </r>
  <r>
    <s v="Northeast Dermatology Associates"/>
    <s v="Northeast Dermatology Associates"/>
    <x v="54"/>
    <d v="2021-07-28T00:00:00"/>
    <n v="68"/>
    <d v="2021-07-28T00:00:00"/>
  </r>
  <r>
    <s v="North Pacific Dermatology"/>
    <s v="North Pacific Dermatology"/>
    <x v="68"/>
    <d v="2021-07-28T00:00:00"/>
    <n v="1"/>
    <d v="2021-07-28T00:00:00"/>
  </r>
  <r>
    <s v="Louisiana Dermatology Associates "/>
    <s v="Louisiana Dermatology Associates"/>
    <x v="31"/>
    <d v="2021-07-28T00:00:00"/>
    <n v="38"/>
    <d v="2021-07-28T00:00:00"/>
  </r>
  <r>
    <s v="Louisiana Dermatology Associates "/>
    <s v="Louisiana Dermatology Associates"/>
    <x v="69"/>
    <d v="2021-07-28T00:00:00"/>
    <n v="13"/>
    <d v="2021-07-28T00:00:00"/>
  </r>
  <r>
    <s v="Louisiana Dermatology Associates "/>
    <s v="Louisiana Dermatology Associates"/>
    <x v="32"/>
    <d v="2021-07-27T00:00:00"/>
    <n v="30"/>
    <d v="2021-07-27T00:00:00"/>
  </r>
  <r>
    <s v="Dermatology &amp; MOHS Surgery Institute"/>
    <s v="Dermatology &amp; MOHS Surgery Institute"/>
    <x v="28"/>
    <d v="2021-07-27T00:00:00"/>
    <n v="54"/>
    <d v="2021-07-27T00:00:00"/>
  </r>
  <r>
    <s v="North Pacific Dermatology"/>
    <s v="Lake Washington Dermatology"/>
    <x v="51"/>
    <d v="2021-07-27T00:00:00"/>
    <n v="47"/>
    <d v="2021-07-27T00:00:00"/>
  </r>
  <r>
    <s v="North Pacific Dermatology"/>
    <s v="North Pacific Dermatology"/>
    <x v="33"/>
    <d v="2021-07-27T00:00:00"/>
    <n v="57"/>
    <d v="2021-07-27T00:00:00"/>
  </r>
  <r>
    <s v="North Pacific Dermatology"/>
    <s v="Skin Surgery Center"/>
    <x v="52"/>
    <d v="2021-07-27T00:00:00"/>
    <n v="32"/>
    <d v="2021-07-27T00:00:00"/>
  </r>
  <r>
    <s v="Northeast Dermatology Associates"/>
    <s v="Brookline Dermatology Associates"/>
    <x v="16"/>
    <d v="2021-07-27T00:00:00"/>
    <n v="1"/>
    <d v="2021-07-27T00:00:00"/>
  </r>
  <r>
    <s v="Northeast Dermatology Associates"/>
    <s v="Northeast Dermatology Associates"/>
    <x v="18"/>
    <d v="2021-07-27T00:00:00"/>
    <n v="54"/>
    <d v="2021-07-27T00:00:00"/>
  </r>
  <r>
    <s v="Northeast Dermatology Associates"/>
    <s v="Northeast Dermatology Associates"/>
    <x v="53"/>
    <d v="2021-07-27T00:00:00"/>
    <n v="51"/>
    <d v="2021-07-27T00:00:00"/>
  </r>
  <r>
    <s v="Northeast Dermatology Associates"/>
    <s v="Northeast Dermatology Associates"/>
    <x v="35"/>
    <d v="2021-07-27T00:00:00"/>
    <n v="79"/>
    <d v="2021-07-27T00:00:00"/>
  </r>
  <r>
    <s v="Northeast Dermatology Associates"/>
    <s v="Northeast Dermatology Associates"/>
    <x v="36"/>
    <d v="2021-07-27T00:00:00"/>
    <n v="40"/>
    <d v="2021-07-27T00:00:00"/>
  </r>
  <r>
    <s v="Northeast Dermatology Associates"/>
    <s v="Northeast Dermatology Associates"/>
    <x v="55"/>
    <d v="2021-07-27T00:00:00"/>
    <n v="26"/>
    <d v="2021-07-27T00:00:00"/>
  </r>
  <r>
    <s v="Northeast Dermatology Associates"/>
    <s v="Northeast Dermatology Associates"/>
    <x v="21"/>
    <d v="2021-07-27T00:00:00"/>
    <n v="40"/>
    <d v="2021-07-27T00:00:00"/>
  </r>
  <r>
    <s v="Northeast Dermatology Associates"/>
    <s v="Northeast Dermatology Associates"/>
    <x v="38"/>
    <d v="2021-07-27T00:00:00"/>
    <n v="31"/>
    <d v="2021-07-27T00:00:00"/>
  </r>
  <r>
    <s v="Northeast Dermatology Associates"/>
    <s v="Northeast Dermatology Associates"/>
    <x v="56"/>
    <d v="2021-07-27T00:00:00"/>
    <n v="20"/>
    <d v="2021-07-27T00:00:00"/>
  </r>
  <r>
    <s v="Northeast Dermatology Associates"/>
    <s v="Northeast Dermatology Associates"/>
    <x v="22"/>
    <d v="2021-07-27T00:00:00"/>
    <n v="115"/>
    <d v="2021-07-27T00:00:00"/>
  </r>
  <r>
    <s v="Southeast Dermatology Specialists  "/>
    <s v="Southeast Dermatology Specialists"/>
    <x v="62"/>
    <d v="2021-07-27T00:00:00"/>
    <n v="30"/>
    <d v="2021-07-27T00:00:00"/>
  </r>
  <r>
    <s v="Southeast Dermatology Specialists  "/>
    <s v="Southeast Dermatology Specialists"/>
    <x v="44"/>
    <d v="2021-07-27T00:00:00"/>
    <n v="25"/>
    <d v="2021-07-27T00:00:00"/>
  </r>
  <r>
    <s v="Pacific Dermatology Specialists"/>
    <s v="Pacific Dermatology Specialists"/>
    <x v="42"/>
    <d v="2021-07-27T00:00:00"/>
    <n v="27"/>
    <d v="2021-07-27T00:00:00"/>
  </r>
  <r>
    <s v="Northeast Dermatology Associates"/>
    <s v="South Shore Skin Center"/>
    <x v="57"/>
    <d v="2021-07-27T00:00:00"/>
    <n v="195"/>
    <d v="2021-07-27T00:00:00"/>
  </r>
  <r>
    <s v="Vanguard Dermatology"/>
    <s v="Vanguard Dermatology"/>
    <x v="47"/>
    <d v="2021-07-27T00:00:00"/>
    <n v="92"/>
    <d v="2021-07-27T00:00:00"/>
  </r>
  <r>
    <s v="Louisiana Dermatology Associates "/>
    <s v="Louisiana Dermatology Associates"/>
    <x v="50"/>
    <d v="2021-07-27T00:00:00"/>
    <n v="95"/>
    <d v="2021-07-27T00:00:00"/>
  </r>
  <r>
    <s v="Dermatology &amp; MOHS Surgery Institute"/>
    <s v="Dermatology &amp; MOHS Surgery Institute"/>
    <x v="30"/>
    <d v="2021-07-27T00:00:00"/>
    <n v="51"/>
    <d v="2021-07-27T00:00:00"/>
  </r>
  <r>
    <s v="Dermatology &amp; MOHS Surgery Institute"/>
    <s v="Dermatology &amp; MOHS Surgery Institute"/>
    <x v="70"/>
    <d v="2021-07-27T00:00:00"/>
    <n v="44"/>
    <d v="2021-07-27T00:00:00"/>
  </r>
  <r>
    <s v="Northeast Dermatology Associates"/>
    <s v="Northeast Dermatology Associates"/>
    <x v="5"/>
    <d v="2021-07-27T00:00:00"/>
    <n v="123"/>
    <d v="2021-07-27T00:00:00"/>
  </r>
  <r>
    <s v="Northeast Dermatology Associates"/>
    <s v="Dermatology of Cape Cod"/>
    <x v="34"/>
    <d v="2021-07-27T00:00:00"/>
    <n v="143"/>
    <d v="2021-07-27T00:00:00"/>
  </r>
  <r>
    <s v="Northeast Dermatology Associates"/>
    <s v="Northeast Dermatology Associates"/>
    <x v="54"/>
    <d v="2021-07-27T00:00:00"/>
    <n v="28"/>
    <d v="2021-07-27T00:00:00"/>
  </r>
  <r>
    <s v="Northeast Dermatology Associates"/>
    <s v="Northeast Dermatology Associates"/>
    <x v="7"/>
    <d v="2021-07-27T00:00:00"/>
    <n v="48"/>
    <d v="2021-07-27T00:00:00"/>
  </r>
  <r>
    <s v="Northeast Dermatology Associates"/>
    <s v="Northeast Dermatology Associates"/>
    <x v="71"/>
    <d v="2021-07-27T00:00:00"/>
    <n v="3"/>
    <d v="2021-07-27T00:00:00"/>
  </r>
  <r>
    <s v="Northeast Dermatology Associates"/>
    <s v="Northeast Dermatology Associates"/>
    <x v="37"/>
    <d v="2021-07-27T00:00:00"/>
    <n v="107"/>
    <d v="2021-07-27T00:00:00"/>
  </r>
  <r>
    <s v="Pacific Dermatology Specialists"/>
    <s v="Pacific Dermatology Specialists"/>
    <x v="60"/>
    <d v="2021-07-27T00:00:00"/>
    <n v="35"/>
    <d v="2021-07-27T00:00:00"/>
  </r>
  <r>
    <s v="Pacific Dermatology Specialists"/>
    <s v="Pacific Dermatology Specialists"/>
    <x v="41"/>
    <d v="2021-07-27T00:00:00"/>
    <n v="24"/>
    <d v="2021-07-27T00:00:00"/>
  </r>
  <r>
    <s v="Northeast Dermatology Associates"/>
    <s v="Northeast Dermatology Associates"/>
    <x v="39"/>
    <d v="2021-07-27T00:00:00"/>
    <n v="26"/>
    <d v="2021-07-27T00:00:00"/>
  </r>
  <r>
    <s v="Northeast Dermatology Associates"/>
    <s v="Northeast Dermatology Associates"/>
    <x v="8"/>
    <d v="2021-07-27T00:00:00"/>
    <n v="63"/>
    <d v="2021-07-27T00:00:00"/>
  </r>
  <r>
    <s v="Pacific Dermatology Specialists"/>
    <s v="Pacific Dermatology Specialists"/>
    <x v="58"/>
    <d v="2021-07-27T00:00:00"/>
    <n v="72"/>
    <d v="2021-07-27T00:00:00"/>
  </r>
  <r>
    <s v="Pacific Dermatology Specialists"/>
    <s v="Pacific Dermatology Specialists"/>
    <x v="72"/>
    <d v="2021-07-27T00:00:00"/>
    <n v="25"/>
    <d v="2021-07-27T00:00:00"/>
  </r>
  <r>
    <s v="Pacific Dermatology Specialists"/>
    <s v="Pacific Dermatology Specialists"/>
    <x v="59"/>
    <d v="2021-07-27T00:00:00"/>
    <n v="34"/>
    <d v="2021-07-27T00:00:00"/>
  </r>
  <r>
    <s v="Pacific Dermatology Specialists"/>
    <s v="Pacific Dermatology Specialists"/>
    <x v="73"/>
    <d v="2021-07-27T00:00:00"/>
    <n v="17"/>
    <d v="2021-07-27T00:00:00"/>
  </r>
  <r>
    <s v="Vanguard Dermatology"/>
    <s v="Vanguard Dermatology"/>
    <x v="46"/>
    <d v="2021-07-27T00:00:00"/>
    <n v="90"/>
    <d v="2021-07-27T00:00:00"/>
  </r>
  <r>
    <s v="North Pacific Dermatology"/>
    <s v="North Pacific Dermatology"/>
    <x v="68"/>
    <d v="2021-07-27T00:00:00"/>
    <n v="2"/>
    <d v="2021-07-27T00:00:00"/>
  </r>
  <r>
    <s v="Dermatology &amp; MOHS Surgery Institute"/>
    <s v="Dermatology &amp; MOHS Surgery Institute"/>
    <x v="74"/>
    <d v="2021-07-27T00:00:00"/>
    <n v="6"/>
    <d v="2021-07-27T00:00:00"/>
  </r>
  <r>
    <s v="Family Dermatology"/>
    <s v="Family Dermatology"/>
    <x v="1"/>
    <d v="2021-07-27T00:00:00"/>
    <n v="90"/>
    <d v="2021-07-27T00:00:00"/>
  </r>
  <r>
    <s v="Dermatology &amp; MOHS Surgery Institute"/>
    <s v="Dermatology &amp; MOHS Surgery Institute"/>
    <x v="75"/>
    <d v="2021-07-27T00:00:00"/>
    <n v="35"/>
    <d v="2021-07-27T00:00:00"/>
  </r>
  <r>
    <s v="North Pacific Dermatology"/>
    <s v="North Pacific Dermatology"/>
    <x v="4"/>
    <d v="2021-07-27T00:00:00"/>
    <n v="25"/>
    <d v="2021-07-27T00:00:00"/>
  </r>
  <r>
    <s v="Northeast Dermatology Associates"/>
    <s v="Northeast Dermatology Associates"/>
    <x v="20"/>
    <d v="2021-07-27T00:00:00"/>
    <n v="9"/>
    <d v="2021-07-27T00:00:00"/>
  </r>
  <r>
    <s v="Northeast Dermatology Associates"/>
    <s v="South Shore Skin Center"/>
    <x v="10"/>
    <d v="2021-07-27T00:00:00"/>
    <n v="6"/>
    <d v="2021-07-27T00:00:00"/>
  </r>
  <r>
    <s v="Northeast Dermatology Associates"/>
    <s v="South Shore Skin Center"/>
    <x v="9"/>
    <d v="2021-07-27T00:00:00"/>
    <n v="144"/>
    <d v="2021-07-27T00:00:00"/>
  </r>
  <r>
    <s v="Semler Dermatology"/>
    <s v="Semler Dermatology"/>
    <x v="61"/>
    <d v="2021-07-27T00:00:00"/>
    <n v="90"/>
    <d v="2021-07-27T00:00:00"/>
  </r>
  <r>
    <s v="The Dermatology Group  "/>
    <s v="The Dermatology Group"/>
    <x v="64"/>
    <d v="2021-07-27T00:00:00"/>
    <n v="26"/>
    <d v="2021-07-27T00:00:00"/>
  </r>
  <r>
    <s v="The Dermatology Group  "/>
    <s v="Swan Dermatology &amp; Aesthetics"/>
    <x v="11"/>
    <d v="2021-07-27T00:00:00"/>
    <n v="42"/>
    <d v="2021-07-27T00:00:00"/>
  </r>
  <r>
    <s v="The Dermatology Group  "/>
    <s v="The Dermatology Group"/>
    <x v="76"/>
    <d v="2021-07-27T00:00:00"/>
    <n v="71"/>
    <d v="2021-07-27T00:00:00"/>
  </r>
  <r>
    <s v="The Dermatology Group  "/>
    <s v="The Dermatology Group"/>
    <x v="26"/>
    <d v="2021-07-27T00:00:00"/>
    <n v="27"/>
    <d v="2021-07-27T00:00:00"/>
  </r>
  <r>
    <s v="Louisiana Dermatology Associates "/>
    <s v="Louisiana Dermatology Associates"/>
    <x v="31"/>
    <d v="2021-07-27T00:00:00"/>
    <n v="74"/>
    <d v="2021-07-27T00:00:00"/>
  </r>
  <r>
    <s v="Lupo Center for Aesthetic &amp; General Dermatology"/>
    <s v="Lupo Center for Aesthetic &amp; General Dermatology, LLC"/>
    <x v="2"/>
    <d v="2021-07-27T00:00:00"/>
    <n v="44"/>
    <d v="2021-07-27T00:00:00"/>
  </r>
  <r>
    <s v="North Pacific Dermatology"/>
    <s v="Eastside Dermatology"/>
    <x v="3"/>
    <d v="2021-07-27T00:00:00"/>
    <n v="48"/>
    <d v="2021-07-27T00:00:00"/>
  </r>
  <r>
    <s v="Northeast Dermatology Associates"/>
    <s v="Brookline Dermatology Associates"/>
    <x v="17"/>
    <d v="2021-07-27T00:00:00"/>
    <n v="8"/>
    <d v="2021-07-27T00:00:00"/>
  </r>
  <r>
    <s v="North Pacific Dermatology"/>
    <s v="Skin Surgery Center"/>
    <x v="15"/>
    <d v="2021-07-27T00:00:00"/>
    <n v="30"/>
    <d v="2021-07-27T00:00:00"/>
  </r>
  <r>
    <s v="Northeast Dermatology Associates"/>
    <s v="Northeast Dermatology Associates"/>
    <x v="67"/>
    <d v="2021-07-27T00:00:00"/>
    <n v="6"/>
    <d v="2021-07-27T00:00:00"/>
  </r>
  <r>
    <s v="Northeast Dermatology Associates"/>
    <s v="Northeast Dermatology Associates"/>
    <x v="19"/>
    <d v="2021-07-27T00:00:00"/>
    <n v="28"/>
    <d v="2021-07-27T00:00:00"/>
  </r>
  <r>
    <s v="The Dermatology Group  "/>
    <s v="The Dermatology Group"/>
    <x v="24"/>
    <d v="2021-07-27T00:00:00"/>
    <n v="154"/>
    <d v="2021-07-27T00:00:00"/>
  </r>
  <r>
    <s v="Vanguard Dermatology"/>
    <s v="Vanguard Dermatology"/>
    <x v="13"/>
    <d v="2021-07-27T00:00:00"/>
    <n v="86"/>
    <d v="2021-07-27T00:00:00"/>
  </r>
  <r>
    <s v="Washington Institute of Dermatologic Laser Surgery"/>
    <s v="Washington Institute of Dermatologic Laser Surgery"/>
    <x v="48"/>
    <d v="2021-07-27T00:00:00"/>
    <n v="23"/>
    <d v="2021-07-27T00:00:00"/>
  </r>
  <r>
    <s v="Pacific Dermatology Specialists"/>
    <s v="Pacific Dermatology Specialists"/>
    <x v="23"/>
    <d v="2021-07-27T00:00:00"/>
    <n v="17"/>
    <d v="2021-07-27T00:00:00"/>
  </r>
  <r>
    <s v="Southeast Dermatology Specialists  "/>
    <s v="Southeast Dermatology Specialists"/>
    <x v="43"/>
    <d v="2021-07-27T00:00:00"/>
    <n v="54"/>
    <d v="2021-07-27T00:00:00"/>
  </r>
  <r>
    <s v="Semler Dermatology"/>
    <s v="Semler Dermatology"/>
    <x v="61"/>
    <d v="2021-07-26T00:00:00"/>
    <n v="92"/>
    <d v="2021-07-26T00:00:00"/>
  </r>
  <r>
    <s v="Southeast Dermatology Specialists  "/>
    <s v="Southeast Dermatology Specialists"/>
    <x v="62"/>
    <d v="2021-07-26T00:00:00"/>
    <n v="84"/>
    <d v="2021-07-26T00:00:00"/>
  </r>
  <r>
    <s v="Pacific Dermatology Specialists"/>
    <s v="Pacific Dermatology Specialists"/>
    <x v="58"/>
    <d v="2021-07-26T00:00:00"/>
    <n v="53"/>
    <d v="2021-07-26T00:00:00"/>
  </r>
  <r>
    <s v="Northeast Dermatology Associates"/>
    <s v="South Shore Skin Center"/>
    <x v="57"/>
    <d v="2021-07-26T00:00:00"/>
    <n v="86"/>
    <d v="2021-07-26T00:00:00"/>
  </r>
  <r>
    <s v="Northeast Dermatology Associates"/>
    <s v="South Shore Skin Center"/>
    <x v="9"/>
    <d v="2021-07-26T00:00:00"/>
    <n v="122"/>
    <d v="2021-07-26T00:00:00"/>
  </r>
  <r>
    <s v="The Dermatology Group  "/>
    <s v="The Dermatology Group"/>
    <x v="77"/>
    <d v="2021-07-26T00:00:00"/>
    <n v="21"/>
    <d v="2021-07-26T00:00:00"/>
  </r>
  <r>
    <s v="Northeast Dermatology Associates"/>
    <s v="Northeast Dermatology Associates"/>
    <x v="53"/>
    <d v="2021-07-26T00:00:00"/>
    <n v="67"/>
    <d v="2021-07-26T00:00:00"/>
  </r>
  <r>
    <s v="Northeast Dermatology Associates"/>
    <s v="Northeast Dermatology Associates"/>
    <x v="54"/>
    <d v="2021-07-26T00:00:00"/>
    <n v="27"/>
    <d v="2021-07-26T00:00:00"/>
  </r>
  <r>
    <s v="Northeast Dermatology Associates"/>
    <s v="Northeast Dermatology Associates"/>
    <x v="55"/>
    <d v="2021-07-26T00:00:00"/>
    <n v="29"/>
    <d v="2021-07-26T00:00:00"/>
  </r>
  <r>
    <s v="Northeast Dermatology Associates"/>
    <s v="Northeast Dermatology Associates"/>
    <x v="71"/>
    <d v="2021-07-26T00:00:00"/>
    <n v="1"/>
    <d v="2021-07-26T00:00:00"/>
  </r>
  <r>
    <s v="North Pacific Dermatology"/>
    <s v="Skin Surgery Center"/>
    <x v="52"/>
    <d v="2021-07-26T00:00:00"/>
    <n v="40"/>
    <d v="2021-07-26T00:00:00"/>
  </r>
  <r>
    <s v="North Pacific Dermatology"/>
    <s v="North Pacific Dermatology"/>
    <x v="33"/>
    <d v="2021-07-26T00:00:00"/>
    <n v="59"/>
    <d v="2021-07-26T00:00:00"/>
  </r>
  <r>
    <s v="North Pacific Dermatology"/>
    <s v="Lake Washington Dermatology"/>
    <x v="51"/>
    <d v="2021-07-26T00:00:00"/>
    <n v="46"/>
    <d v="2021-07-26T00:00:00"/>
  </r>
  <r>
    <s v="North Pacific Dermatology"/>
    <s v="North Pacific Dermatology"/>
    <x v="68"/>
    <d v="2021-07-26T00:00:00"/>
    <n v="4"/>
    <d v="2021-07-26T00:00:00"/>
  </r>
  <r>
    <s v="Louisiana Dermatology Associates "/>
    <s v="Louisiana Dermatology Associates"/>
    <x v="50"/>
    <d v="2021-07-26T00:00:00"/>
    <n v="94"/>
    <d v="2021-07-26T00:00:00"/>
  </r>
  <r>
    <s v="The Dermatology Group  "/>
    <s v="The Dermatology Group"/>
    <x v="25"/>
    <d v="2021-07-26T00:00:00"/>
    <n v="1"/>
    <d v="2021-07-26T00:00:00"/>
  </r>
  <r>
    <s v="Vanguard Dermatology"/>
    <s v="Vanguard Dermatology"/>
    <x v="46"/>
    <d v="2021-07-26T00:00:00"/>
    <n v="86"/>
    <d v="2021-07-26T00:00:00"/>
  </r>
  <r>
    <s v="Vanguard Dermatology"/>
    <s v="Vanguard Dermatology"/>
    <x v="47"/>
    <d v="2021-07-26T00:00:00"/>
    <n v="37"/>
    <d v="2021-07-26T00:00:00"/>
  </r>
  <r>
    <s v="Washington Institute of Dermatologic Laser Surgery"/>
    <s v="Washington Institute of Dermatologic Laser Surgery"/>
    <x v="48"/>
    <d v="2021-07-26T00:00:00"/>
    <n v="13"/>
    <d v="2021-07-26T00:00:00"/>
  </r>
  <r>
    <s v="Pacific Dermatology Specialists"/>
    <s v="Pacific Dermatology Specialists"/>
    <x v="41"/>
    <d v="2021-07-26T00:00:00"/>
    <n v="36"/>
    <d v="2021-07-26T00:00:00"/>
  </r>
  <r>
    <s v="Southeast Dermatology Specialists  "/>
    <s v="Southeast Dermatology Specialists"/>
    <x v="43"/>
    <d v="2021-07-26T00:00:00"/>
    <n v="64"/>
    <d v="2021-07-26T00:00:00"/>
  </r>
  <r>
    <s v="Pacific Dermatology Specialists"/>
    <s v="Pacific Dermatology Specialists"/>
    <x v="72"/>
    <d v="2021-07-26T00:00:00"/>
    <n v="28"/>
    <d v="2021-07-26T00:00:00"/>
  </r>
  <r>
    <s v="Pacific Dermatology Specialists"/>
    <s v="Pacific Dermatology Specialists"/>
    <x v="59"/>
    <d v="2021-07-26T00:00:00"/>
    <n v="30"/>
    <d v="2021-07-26T00:00:00"/>
  </r>
  <r>
    <s v="Pacific Dermatology Specialists"/>
    <s v="Pacific Dermatology Specialists"/>
    <x v="73"/>
    <d v="2021-07-26T00:00:00"/>
    <n v="21"/>
    <d v="2021-07-26T00:00:00"/>
  </r>
  <r>
    <s v="Northeast Dermatology Associates"/>
    <s v="Northeast Dermatology Associates"/>
    <x v="36"/>
    <d v="2021-07-26T00:00:00"/>
    <n v="90"/>
    <d v="2021-07-26T00:00:00"/>
  </r>
  <r>
    <s v="Northeast Dermatology Associates"/>
    <s v="Northeast Dermatology Associates"/>
    <x v="67"/>
    <d v="2021-07-26T00:00:00"/>
    <n v="43"/>
    <d v="2021-07-26T00:00:00"/>
  </r>
  <r>
    <s v="Northeast Dermatology Associates"/>
    <s v="Northeast Dermatology Associates"/>
    <x v="35"/>
    <d v="2021-07-26T00:00:00"/>
    <n v="43"/>
    <d v="2021-07-26T00:00:00"/>
  </r>
  <r>
    <s v="Northeast Dermatology Associates"/>
    <s v="Northeast Dermatology Associates"/>
    <x v="37"/>
    <d v="2021-07-26T00:00:00"/>
    <n v="80"/>
    <d v="2021-07-26T00:00:00"/>
  </r>
  <r>
    <s v="Northeast Dermatology Associates"/>
    <s v="Northeast Dermatology Associates"/>
    <x v="39"/>
    <d v="2021-07-26T00:00:00"/>
    <n v="27"/>
    <d v="2021-07-26T00:00:00"/>
  </r>
  <r>
    <s v="Northeast Dermatology Associates"/>
    <s v="Northeast Dermatology Associates"/>
    <x v="38"/>
    <d v="2021-07-26T00:00:00"/>
    <n v="56"/>
    <d v="2021-07-26T00:00:00"/>
  </r>
  <r>
    <s v="Northeast Dermatology Associates"/>
    <s v="Dermatology of Cape Cod"/>
    <x v="34"/>
    <d v="2021-07-26T00:00:00"/>
    <n v="125"/>
    <d v="2021-07-26T00:00:00"/>
  </r>
  <r>
    <s v="Louisiana Dermatology Associates "/>
    <s v="Louisiana Dermatology Associates"/>
    <x v="31"/>
    <d v="2021-07-26T00:00:00"/>
    <n v="36"/>
    <d v="2021-07-26T00:00:00"/>
  </r>
  <r>
    <s v="Dermatology &amp; MOHS Surgery Institute"/>
    <s v="Dermatology &amp; MOHS Surgery Institute"/>
    <x v="30"/>
    <d v="2021-07-26T00:00:00"/>
    <n v="41"/>
    <d v="2021-07-26T00:00:00"/>
  </r>
  <r>
    <s v="Dermatology &amp; MOHS Surgery Institute"/>
    <s v="Dermatology &amp; MOHS Surgery Institute"/>
    <x v="28"/>
    <d v="2021-07-26T00:00:00"/>
    <n v="95"/>
    <d v="2021-07-26T00:00:00"/>
  </r>
  <r>
    <s v="Vanguard Dermatology"/>
    <s v="Vanguard Dermatology"/>
    <x v="27"/>
    <d v="2021-07-26T00:00:00"/>
    <n v="19"/>
    <d v="2021-07-26T00:00:00"/>
  </r>
  <r>
    <s v="The Dermatology Group  "/>
    <s v="The Dermatology Group"/>
    <x v="24"/>
    <d v="2021-07-26T00:00:00"/>
    <n v="136"/>
    <d v="2021-07-26T00:00:00"/>
  </r>
  <r>
    <s v="The Dermatology Group  "/>
    <s v="Swan Dermatology &amp; Aesthetics"/>
    <x v="11"/>
    <d v="2021-07-26T00:00:00"/>
    <n v="57"/>
    <d v="2021-07-26T00:00:00"/>
  </r>
  <r>
    <s v="The Dermatology Group  "/>
    <s v="The Dermatology Group"/>
    <x v="26"/>
    <d v="2021-07-26T00:00:00"/>
    <n v="30"/>
    <d v="2021-07-26T00:00:00"/>
  </r>
  <r>
    <s v="The Dermatology Group  "/>
    <s v="The Dermatology Group"/>
    <x v="78"/>
    <d v="2021-07-26T00:00:00"/>
    <n v="65"/>
    <d v="2021-07-26T00:00:00"/>
  </r>
  <r>
    <s v="Northeast Dermatology Associates"/>
    <s v="South Shore Skin Center"/>
    <x v="10"/>
    <d v="2021-07-26T00:00:00"/>
    <n v="7"/>
    <d v="2021-07-26T00:00:00"/>
  </r>
  <r>
    <s v="Northeast Dermatology Associates"/>
    <s v="Northeast Dermatology Associates"/>
    <x v="21"/>
    <d v="2021-07-26T00:00:00"/>
    <n v="43"/>
    <d v="2021-07-26T00:00:00"/>
  </r>
  <r>
    <s v="Northeast Dermatology Associates"/>
    <s v="Northeast Dermatology Associates"/>
    <x v="22"/>
    <d v="2021-07-26T00:00:00"/>
    <n v="130"/>
    <d v="2021-07-26T00:00:00"/>
  </r>
  <r>
    <s v="Northeast Dermatology Associates"/>
    <s v="Northeast Dermatology Associates"/>
    <x v="20"/>
    <d v="2021-07-26T00:00:00"/>
    <n v="20"/>
    <d v="2021-07-26T00:00:00"/>
  </r>
  <r>
    <s v="Northeast Dermatology Associates"/>
    <s v="Brookline Dermatology Associates"/>
    <x v="17"/>
    <d v="2021-07-26T00:00:00"/>
    <n v="11"/>
    <d v="2021-07-26T00:00:00"/>
  </r>
  <r>
    <s v="Northeast Dermatology Associates"/>
    <s v="Northeast Dermatology Associates"/>
    <x v="18"/>
    <d v="2021-07-26T00:00:00"/>
    <n v="9"/>
    <d v="2021-07-26T00:00:00"/>
  </r>
  <r>
    <s v="North Pacific Dermatology"/>
    <s v="Skin Surgery Center"/>
    <x v="15"/>
    <d v="2021-07-26T00:00:00"/>
    <n v="7"/>
    <d v="2021-07-26T00:00:00"/>
  </r>
  <r>
    <s v="Northeast Dermatology Associates"/>
    <s v="Brookline Dermatology Associates"/>
    <x v="16"/>
    <d v="2021-07-26T00:00:00"/>
    <n v="9"/>
    <d v="2021-07-26T00:00:00"/>
  </r>
  <r>
    <s v="Dermatology &amp; MOHS Surgery Institute"/>
    <s v="Dermatology &amp; MOHS Surgery Institute"/>
    <x v="79"/>
    <d v="2021-07-26T00:00:00"/>
    <n v="19"/>
    <d v="2021-07-26T00:00:00"/>
  </r>
  <r>
    <s v="Dermatology &amp; MOHS Surgery Institute"/>
    <s v="Dermatology &amp; MOHS Surgery Institute"/>
    <x v="14"/>
    <d v="2021-07-26T00:00:00"/>
    <n v="21"/>
    <d v="2021-07-26T00:00:00"/>
  </r>
  <r>
    <s v="Louisiana Dermatology Associates "/>
    <s v="Louisiana Dermatology Associates"/>
    <x v="32"/>
    <d v="2021-07-26T00:00:00"/>
    <n v="41"/>
    <d v="2021-07-26T00:00:00"/>
  </r>
  <r>
    <s v="Vanguard Dermatology"/>
    <s v="Vanguard Dermatology"/>
    <x v="13"/>
    <d v="2021-07-26T00:00:00"/>
    <n v="206"/>
    <d v="2021-07-26T00:00:00"/>
  </r>
  <r>
    <s v="Vanguard Dermatology"/>
    <s v="Vanguard Dermatology"/>
    <x v="12"/>
    <d v="2021-07-26T00:00:00"/>
    <n v="1"/>
    <d v="2021-07-26T00:00:00"/>
  </r>
  <r>
    <s v="Pacific Dermatology Specialists"/>
    <s v="Pacific Dermatology Specialists"/>
    <x v="23"/>
    <d v="2021-07-26T00:00:00"/>
    <n v="19"/>
    <d v="2021-07-26T00:00:00"/>
  </r>
  <r>
    <s v="Northeast Dermatology Associates"/>
    <s v="Northeast Dermatology Associates"/>
    <x v="8"/>
    <d v="2021-07-26T00:00:00"/>
    <n v="48"/>
    <d v="2021-07-26T00:00:00"/>
  </r>
  <r>
    <s v="Pacific Dermatology Specialists"/>
    <s v="Pacific Dermatology Specialists"/>
    <x v="65"/>
    <d v="2021-07-26T00:00:00"/>
    <n v="27"/>
    <d v="2021-07-26T00:00:00"/>
  </r>
  <r>
    <s v="Southeast Dermatology Specialists  "/>
    <s v="Southeast Dermatology Specialists"/>
    <x v="66"/>
    <d v="2021-07-26T00:00:00"/>
    <n v="29"/>
    <d v="2021-07-26T00:00:00"/>
  </r>
  <r>
    <s v="Northeast Dermatology Associates"/>
    <s v="Northeast Dermatology Associates"/>
    <x v="7"/>
    <d v="2021-07-26T00:00:00"/>
    <n v="25"/>
    <d v="2021-07-26T00:00:00"/>
  </r>
  <r>
    <s v="Northeast Dermatology Associates"/>
    <s v="Northeast Dermatology Associates"/>
    <x v="5"/>
    <d v="2021-07-26T00:00:00"/>
    <n v="86"/>
    <d v="2021-07-26T00:00:00"/>
  </r>
  <r>
    <s v="North Pacific Dermatology"/>
    <s v="North Pacific Dermatology"/>
    <x v="4"/>
    <d v="2021-07-26T00:00:00"/>
    <n v="13"/>
    <d v="2021-07-26T00:00:00"/>
  </r>
  <r>
    <s v="North Pacific Dermatology"/>
    <s v="Eastside Dermatology"/>
    <x v="3"/>
    <d v="2021-07-26T00:00:00"/>
    <n v="51"/>
    <d v="2021-07-26T00:00:00"/>
  </r>
  <r>
    <s v="Lupo Center for Aesthetic &amp; General Dermatology"/>
    <s v="Lupo Center for Aesthetic &amp; General Dermatology, LLC"/>
    <x v="2"/>
    <d v="2021-07-26T00:00:00"/>
    <n v="48"/>
    <d v="2021-07-26T00:00:00"/>
  </r>
  <r>
    <s v="Dermatology &amp; MOHS Surgery Institute"/>
    <s v="Dermatology &amp; MOHS Surgery Institute"/>
    <x v="80"/>
    <d v="2021-07-26T00:00:00"/>
    <n v="30"/>
    <d v="2021-07-26T00:00:00"/>
  </r>
  <r>
    <s v="Family Dermatology"/>
    <s v="Family Dermatology"/>
    <x v="1"/>
    <d v="2021-07-26T00:00:00"/>
    <n v="91"/>
    <d v="2021-07-26T00:00:00"/>
  </r>
  <r>
    <s v="Pacific Dermatology Specialists"/>
    <s v="Pacific Dermatology Specialists"/>
    <x v="58"/>
    <d v="2021-07-24T00:00:00"/>
    <n v="1"/>
    <d v="2021-07-24T00:00:00"/>
  </r>
  <r>
    <s v="Northeast Dermatology Associates"/>
    <s v="South Shore Skin Center"/>
    <x v="10"/>
    <d v="2021-07-23T00:00:00"/>
    <n v="6"/>
    <d v="2021-07-23T00:00:00"/>
  </r>
  <r>
    <s v="Southeast Dermatology Specialists  "/>
    <s v="Southeast Dermatology Specialists"/>
    <x v="44"/>
    <d v="2021-07-23T00:00:00"/>
    <n v="22"/>
    <d v="2021-07-23T00:00:00"/>
  </r>
  <r>
    <s v="Southeast Dermatology Specialists  "/>
    <s v="Southeast Dermatology Specialists"/>
    <x v="81"/>
    <d v="2021-07-23T00:00:00"/>
    <n v="1"/>
    <d v="2021-07-23T00:00:00"/>
  </r>
  <r>
    <s v="The Dermatology Group  "/>
    <s v="The Dermatology Group"/>
    <x v="78"/>
    <d v="2021-07-23T00:00:00"/>
    <n v="38"/>
    <d v="2021-07-23T00:00:00"/>
  </r>
  <r>
    <s v="The Dermatology Group  "/>
    <s v="The Dermatology Group"/>
    <x v="26"/>
    <d v="2021-07-23T00:00:00"/>
    <n v="25"/>
    <d v="2021-07-23T00:00:00"/>
  </r>
  <r>
    <s v="The Dermatology Group  "/>
    <s v="Swan Dermatology &amp; Aesthetics"/>
    <x v="11"/>
    <d v="2021-07-23T00:00:00"/>
    <n v="16"/>
    <d v="2021-07-23T00:00:00"/>
  </r>
  <r>
    <s v="Vanguard Dermatology"/>
    <s v="Vanguard Dermatology"/>
    <x v="46"/>
    <d v="2021-07-23T00:00:00"/>
    <n v="1"/>
    <d v="2021-07-23T00:00:00"/>
  </r>
  <r>
    <s v="Dermatology &amp; MOHS Surgery Institute"/>
    <s v="Dermatology &amp; MOHS Surgery Institute"/>
    <x v="14"/>
    <d v="2021-07-23T00:00:00"/>
    <n v="31"/>
    <d v="2021-07-23T00:00:00"/>
  </r>
  <r>
    <s v="Northeast Dermatology Associates"/>
    <s v="Brookline Dermatology Associates"/>
    <x v="16"/>
    <d v="2021-07-23T00:00:00"/>
    <n v="9"/>
    <d v="2021-07-23T00:00:00"/>
  </r>
  <r>
    <s v="Northeast Dermatology Associates"/>
    <s v="Dermatology of Cape Cod"/>
    <x v="34"/>
    <d v="2021-07-23T00:00:00"/>
    <n v="32"/>
    <d v="2021-07-23T00:00:00"/>
  </r>
  <r>
    <s v="Northeast Dermatology Associates"/>
    <s v="Northeast Dermatology Associates"/>
    <x v="36"/>
    <d v="2021-07-23T00:00:00"/>
    <n v="38"/>
    <d v="2021-07-23T00:00:00"/>
  </r>
  <r>
    <s v="Northeast Dermatology Associates"/>
    <s v="Northeast Dermatology Associates"/>
    <x v="35"/>
    <d v="2021-07-23T00:00:00"/>
    <n v="38"/>
    <d v="2021-07-23T00:00:00"/>
  </r>
  <r>
    <s v="Northeast Dermatology Associates"/>
    <s v="Northeast Dermatology Associates"/>
    <x v="22"/>
    <d v="2021-07-23T00:00:00"/>
    <n v="69"/>
    <d v="2021-07-23T00:00:00"/>
  </r>
  <r>
    <s v="Louisiana Dermatology Associates "/>
    <s v="Louisiana Dermatology Associates"/>
    <x v="50"/>
    <d v="2021-07-23T00:00:00"/>
    <n v="137"/>
    <d v="2021-07-23T00:00:00"/>
  </r>
  <r>
    <s v="Dermatology &amp; MOHS Surgery Institute"/>
    <s v="Dermatology &amp; MOHS Surgery Institute"/>
    <x v="82"/>
    <d v="2021-07-23T00:00:00"/>
    <n v="40"/>
    <d v="2021-07-23T00:00:00"/>
  </r>
  <r>
    <s v="Lupo Center for Aesthetic &amp; General Dermatology"/>
    <s v="Lupo Center for Aesthetic &amp; General Dermatology, LLC"/>
    <x v="2"/>
    <d v="2021-07-23T00:00:00"/>
    <n v="17"/>
    <d v="2021-07-23T00:00:00"/>
  </r>
  <r>
    <s v="North Pacific Dermatology"/>
    <s v="Eastside Dermatology"/>
    <x v="3"/>
    <d v="2021-07-23T00:00:00"/>
    <n v="39"/>
    <d v="2021-07-23T00:00:00"/>
  </r>
  <r>
    <s v="Northeast Dermatology Associates"/>
    <s v="Brookline Dermatology Associates"/>
    <x v="17"/>
    <d v="2021-07-23T00:00:00"/>
    <n v="46"/>
    <d v="2021-07-23T00:00:00"/>
  </r>
  <r>
    <s v="Northeast Dermatology Associates"/>
    <s v="Northeast Dermatology Associates"/>
    <x v="5"/>
    <d v="2021-07-23T00:00:00"/>
    <n v="52"/>
    <d v="2021-07-23T00:00:00"/>
  </r>
  <r>
    <s v="Northeast Dermatology Associates"/>
    <s v="Northeast Dermatology Associates"/>
    <x v="8"/>
    <d v="2021-07-23T00:00:00"/>
    <n v="48"/>
    <d v="2021-07-23T00:00:00"/>
  </r>
  <r>
    <s v="Vanguard Dermatology"/>
    <s v="Vanguard Dermatology"/>
    <x v="13"/>
    <d v="2021-07-23T00:00:00"/>
    <n v="28"/>
    <d v="2021-07-23T00:00:00"/>
  </r>
  <r>
    <s v="The Dermatology Group  "/>
    <s v="The Dermatology Group"/>
    <x v="83"/>
    <d v="2021-07-23T00:00:00"/>
    <n v="1"/>
    <d v="2021-07-23T00:00:00"/>
  </r>
  <r>
    <s v="The Dermatology Group  "/>
    <s v="The Dermatology Group"/>
    <x v="24"/>
    <d v="2021-07-23T00:00:00"/>
    <n v="57"/>
    <d v="2021-07-23T00:00:00"/>
  </r>
  <r>
    <s v="Dermatology &amp; MOHS Surgery Institute"/>
    <s v="Dermatology &amp; MOHS Surgery Institute"/>
    <x v="29"/>
    <d v="2021-07-23T00:00:00"/>
    <n v="1"/>
    <d v="2021-07-23T00:00:00"/>
  </r>
  <r>
    <s v="Dermatology &amp; MOHS Surgery Institute"/>
    <s v="Dermatology &amp; MOHS Surgery Institute"/>
    <x v="30"/>
    <d v="2021-07-23T00:00:00"/>
    <n v="35"/>
    <d v="2021-07-23T00:00:00"/>
  </r>
  <r>
    <s v="Louisiana Dermatology Associates "/>
    <s v="Louisiana Dermatology Associates"/>
    <x v="31"/>
    <d v="2021-07-23T00:00:00"/>
    <n v="2"/>
    <d v="2021-07-23T00:00:00"/>
  </r>
  <r>
    <s v="Louisiana Dermatology Associates "/>
    <s v="Louisiana Dermatology Associates"/>
    <x v="69"/>
    <d v="2021-07-23T00:00:00"/>
    <n v="15"/>
    <d v="2021-07-23T00:00:00"/>
  </r>
  <r>
    <s v="Northeast Dermatology Associates"/>
    <s v="Northeast Dermatology Associates"/>
    <x v="37"/>
    <d v="2021-07-23T00:00:00"/>
    <n v="118"/>
    <d v="2021-07-23T00:00:00"/>
  </r>
  <r>
    <s v="Northeast Dermatology Associates"/>
    <s v="Northeast Dermatology Associates"/>
    <x v="67"/>
    <d v="2021-07-23T00:00:00"/>
    <n v="9"/>
    <d v="2021-07-23T00:00:00"/>
  </r>
  <r>
    <s v="Northeast Dermatology Associates"/>
    <s v="Northeast Dermatology Associates"/>
    <x v="54"/>
    <d v="2021-07-23T00:00:00"/>
    <n v="33"/>
    <d v="2021-07-23T00:00:00"/>
  </r>
  <r>
    <s v="Pacific Dermatology Specialists"/>
    <s v="Pacific Dermatology Specialists"/>
    <x v="58"/>
    <d v="2021-07-23T00:00:00"/>
    <n v="36"/>
    <d v="2021-07-23T00:00:00"/>
  </r>
  <r>
    <s v="Southeast Dermatology Specialists  "/>
    <s v="Southeast Dermatology Specialists"/>
    <x v="43"/>
    <d v="2021-07-23T00:00:00"/>
    <n v="46"/>
    <d v="2021-07-23T00:00:00"/>
  </r>
  <r>
    <s v="Pacific Dermatology Specialists"/>
    <s v="Pacific Dermatology Specialists"/>
    <x v="41"/>
    <d v="2021-07-23T00:00:00"/>
    <n v="47"/>
    <d v="2021-07-23T00:00:00"/>
  </r>
  <r>
    <s v="Washington Institute of Dermatologic Laser Surgery"/>
    <s v="Washington Institute of Dermatologic Laser Surgery"/>
    <x v="48"/>
    <d v="2021-07-23T00:00:00"/>
    <n v="8"/>
    <d v="2021-07-23T00:00:00"/>
  </r>
  <r>
    <s v="Dermatology &amp; MOHS Surgery Institute"/>
    <s v="Dermatology &amp; MOHS Surgery Institute"/>
    <x v="28"/>
    <d v="2021-07-23T00:00:00"/>
    <n v="50"/>
    <d v="2021-07-23T00:00:00"/>
  </r>
  <r>
    <s v="North Pacific Dermatology"/>
    <s v="North Pacific Dermatology"/>
    <x v="68"/>
    <d v="2021-07-23T00:00:00"/>
    <n v="1"/>
    <d v="2021-07-23T00:00:00"/>
  </r>
  <r>
    <s v="North Pacific Dermatology"/>
    <s v="Lake Washington Dermatology"/>
    <x v="51"/>
    <d v="2021-07-23T00:00:00"/>
    <n v="40"/>
    <d v="2021-07-23T00:00:00"/>
  </r>
  <r>
    <s v="North Pacific Dermatology"/>
    <s v="North Pacific Dermatology"/>
    <x v="33"/>
    <d v="2021-07-23T00:00:00"/>
    <n v="19"/>
    <d v="2021-07-23T00:00:00"/>
  </r>
  <r>
    <s v="North Pacific Dermatology"/>
    <s v="North Pacific Dermatology"/>
    <x v="4"/>
    <d v="2021-07-23T00:00:00"/>
    <n v="31"/>
    <d v="2021-07-23T00:00:00"/>
  </r>
  <r>
    <s v="North Pacific Dermatology"/>
    <s v="Skin Surgery Center"/>
    <x v="52"/>
    <d v="2021-07-23T00:00:00"/>
    <n v="37"/>
    <d v="2021-07-23T00:00:00"/>
  </r>
  <r>
    <s v="Northeast Dermatology Associates"/>
    <s v="Northeast Dermatology Associates"/>
    <x v="38"/>
    <d v="2021-07-23T00:00:00"/>
    <n v="57"/>
    <d v="2021-07-23T00:00:00"/>
  </r>
  <r>
    <s v="Northeast Dermatology Associates"/>
    <s v="Northeast Dermatology Associates"/>
    <x v="53"/>
    <d v="2021-07-23T00:00:00"/>
    <n v="46"/>
    <d v="2021-07-23T00:00:00"/>
  </r>
  <r>
    <s v="Vanguard Dermatology"/>
    <s v="Vanguard Dermatology"/>
    <x v="84"/>
    <d v="2021-07-23T00:00:00"/>
    <n v="1"/>
    <d v="2021-07-23T00:00:00"/>
  </r>
  <r>
    <s v="The Dermatology Group  "/>
    <s v="The Dermatology Group"/>
    <x v="76"/>
    <d v="2021-07-23T00:00:00"/>
    <n v="36"/>
    <d v="2021-07-23T00:00:00"/>
  </r>
  <r>
    <s v="Vanguard Dermatology"/>
    <s v="Vanguard Dermatology"/>
    <x v="47"/>
    <d v="2021-07-23T00:00:00"/>
    <n v="18"/>
    <d v="2021-07-23T00:00:00"/>
  </r>
  <r>
    <s v="Northeast Dermatology Associates"/>
    <s v="South Shore Skin Center"/>
    <x v="9"/>
    <d v="2021-07-23T00:00:00"/>
    <n v="91"/>
    <d v="2021-07-23T00:00:00"/>
  </r>
  <r>
    <s v="Northeast Dermatology Associates"/>
    <s v="South Shore Skin Center"/>
    <x v="57"/>
    <d v="2021-07-23T00:00:00"/>
    <n v="102"/>
    <d v="2021-07-23T00:00:00"/>
  </r>
  <r>
    <s v="Southeast Dermatology Specialists  "/>
    <s v="Southeast Dermatology Specialists"/>
    <x v="62"/>
    <d v="2021-07-23T00:00:00"/>
    <n v="29"/>
    <d v="2021-07-23T00:00:00"/>
  </r>
  <r>
    <s v="Semler Dermatology"/>
    <s v="Semler Dermatology"/>
    <x v="61"/>
    <d v="2021-07-23T00:00:00"/>
    <n v="46"/>
    <d v="2021-07-23T00:00:00"/>
  </r>
  <r>
    <s v="Pacific Dermatology Specialists"/>
    <s v="Pacific Dermatology Specialists"/>
    <x v="42"/>
    <d v="2021-07-23T00:00:00"/>
    <n v="26"/>
    <d v="2021-07-23T00:00:00"/>
  </r>
  <r>
    <s v="Pacific Dermatology Specialists"/>
    <s v="Pacific Dermatology Specialists"/>
    <x v="41"/>
    <d v="2021-07-22T00:00:00"/>
    <n v="46"/>
    <d v="2021-07-22T00:00:00"/>
  </r>
  <r>
    <s v="Pacific Dermatology Specialists"/>
    <s v="Pacific Dermatology Specialists"/>
    <x v="60"/>
    <d v="2021-07-22T00:00:00"/>
    <n v="1"/>
    <d v="2021-07-22T00:00:00"/>
  </r>
  <r>
    <s v="Southeast Dermatology Specialists  "/>
    <s v="Southeast Dermatology Specialists"/>
    <x v="44"/>
    <d v="2021-07-22T00:00:00"/>
    <n v="27"/>
    <d v="2021-07-22T00:00:00"/>
  </r>
  <r>
    <s v="Northeast Dermatology Associates"/>
    <s v="Northeast Dermatology Associates"/>
    <x v="8"/>
    <d v="2021-07-22T00:00:00"/>
    <n v="49"/>
    <d v="2021-07-22T00:00:00"/>
  </r>
  <r>
    <s v="Northeast Dermatology Associates"/>
    <s v="Northeast Dermatology Associates"/>
    <x v="39"/>
    <d v="2021-07-22T00:00:00"/>
    <n v="29"/>
    <d v="2021-07-22T00:00:00"/>
  </r>
  <r>
    <s v="Vanguard Dermatology"/>
    <s v="Vanguard Dermatology"/>
    <x v="12"/>
    <d v="2021-07-22T00:00:00"/>
    <n v="41"/>
    <d v="2021-07-22T00:00:00"/>
  </r>
  <r>
    <s v="Vanguard Dermatology"/>
    <s v="Vanguard Dermatology"/>
    <x v="46"/>
    <d v="2021-07-22T00:00:00"/>
    <n v="97"/>
    <d v="2021-07-22T00:00:00"/>
  </r>
  <r>
    <s v="Northeast Dermatology Associates"/>
    <s v="Northeast Dermatology Associates"/>
    <x v="36"/>
    <d v="2021-07-22T00:00:00"/>
    <n v="68"/>
    <d v="2021-07-22T00:00:00"/>
  </r>
  <r>
    <s v="Northeast Dermatology Associates"/>
    <s v="Northeast Dermatology Associates"/>
    <x v="5"/>
    <d v="2021-07-22T00:00:00"/>
    <n v="105"/>
    <d v="2021-07-22T00:00:00"/>
  </r>
  <r>
    <s v="Northeast Dermatology Associates"/>
    <s v="Northeast Dermatology Associates"/>
    <x v="35"/>
    <d v="2021-07-22T00:00:00"/>
    <n v="41"/>
    <d v="2021-07-22T00:00:00"/>
  </r>
  <r>
    <s v="Northeast Dermatology Associates"/>
    <s v="Northeast Dermatology Associates"/>
    <x v="7"/>
    <d v="2021-07-22T00:00:00"/>
    <n v="23"/>
    <d v="2021-07-22T00:00:00"/>
  </r>
  <r>
    <s v="Northeast Dermatology Associates"/>
    <s v="Northeast Dermatology Associates"/>
    <x v="37"/>
    <d v="2021-07-22T00:00:00"/>
    <n v="89"/>
    <d v="2021-07-22T00:00:00"/>
  </r>
  <r>
    <s v="Northeast Dermatology Associates"/>
    <s v="Dermatology of Cape Cod"/>
    <x v="34"/>
    <d v="2021-07-22T00:00:00"/>
    <n v="103"/>
    <d v="2021-07-22T00:00:00"/>
  </r>
  <r>
    <s v="Dermatology &amp; MOHS Surgery Institute"/>
    <s v="Dermatology &amp; MOHS Surgery Institute"/>
    <x v="30"/>
    <d v="2021-07-22T00:00:00"/>
    <n v="33"/>
    <d v="2021-07-22T00:00:00"/>
  </r>
  <r>
    <s v="Vanguard Dermatology"/>
    <s v="Vanguard Dermatology"/>
    <x v="27"/>
    <d v="2021-07-22T00:00:00"/>
    <n v="2"/>
    <d v="2021-07-22T00:00:00"/>
  </r>
  <r>
    <s v="Pacific Dermatology Specialists"/>
    <s v="Pacific Dermatology Specialists"/>
    <x v="42"/>
    <d v="2021-07-22T00:00:00"/>
    <n v="25"/>
    <d v="2021-07-22T00:00:00"/>
  </r>
  <r>
    <s v="Southeast Dermatology Specialists  "/>
    <s v="Southeast Dermatology Specialists"/>
    <x v="62"/>
    <d v="2021-07-22T00:00:00"/>
    <n v="86"/>
    <d v="2021-07-22T00:00:00"/>
  </r>
  <r>
    <s v="Northeast Dermatology Associates"/>
    <s v="South Shore Skin Center"/>
    <x v="57"/>
    <d v="2021-07-22T00:00:00"/>
    <n v="82"/>
    <d v="2021-07-22T00:00:00"/>
  </r>
  <r>
    <s v="Northeast Dermatology Associates"/>
    <s v="Northeast Dermatology Associates"/>
    <x v="40"/>
    <d v="2021-07-22T00:00:00"/>
    <n v="22"/>
    <d v="2021-07-22T00:00:00"/>
  </r>
  <r>
    <s v="Northeast Dermatology Associates"/>
    <s v="Northeast Dermatology Associates"/>
    <x v="53"/>
    <d v="2021-07-22T00:00:00"/>
    <n v="25"/>
    <d v="2021-07-22T00:00:00"/>
  </r>
  <r>
    <s v="Northeast Dermatology Associates"/>
    <s v="Northeast Dermatology Associates"/>
    <x v="21"/>
    <d v="2021-07-22T00:00:00"/>
    <n v="45"/>
    <d v="2021-07-22T00:00:00"/>
  </r>
  <r>
    <s v="Northeast Dermatology Associates"/>
    <s v="Northeast Dermatology Associates"/>
    <x v="55"/>
    <d v="2021-07-22T00:00:00"/>
    <n v="50"/>
    <d v="2021-07-22T00:00:00"/>
  </r>
  <r>
    <s v="Northeast Dermatology Associates"/>
    <s v="Northeast Dermatology Associates"/>
    <x v="56"/>
    <d v="2021-07-22T00:00:00"/>
    <n v="14"/>
    <d v="2021-07-22T00:00:00"/>
  </r>
  <r>
    <s v="Northeast Dermatology Associates"/>
    <s v="Northeast Dermatology Associates"/>
    <x v="22"/>
    <d v="2021-07-22T00:00:00"/>
    <n v="98"/>
    <d v="2021-07-22T00:00:00"/>
  </r>
  <r>
    <s v="Louisiana Dermatology Associates "/>
    <s v="Louisiana Dermatology Associates"/>
    <x v="32"/>
    <d v="2021-07-22T00:00:00"/>
    <n v="41"/>
    <d v="2021-07-22T00:00:00"/>
  </r>
  <r>
    <s v="Louisiana Dermatology Associates "/>
    <s v="Louisiana Dermatology Associates"/>
    <x v="50"/>
    <d v="2021-07-22T00:00:00"/>
    <n v="103"/>
    <d v="2021-07-22T00:00:00"/>
  </r>
  <r>
    <s v="Dermatology &amp; MOHS Surgery Institute"/>
    <s v="Dermatology &amp; MOHS Surgery Institute"/>
    <x v="14"/>
    <d v="2021-07-22T00:00:00"/>
    <n v="38"/>
    <d v="2021-07-22T00:00:00"/>
  </r>
  <r>
    <s v="North Pacific Dermatology"/>
    <s v="Lake Washington Dermatology"/>
    <x v="51"/>
    <d v="2021-07-22T00:00:00"/>
    <n v="54"/>
    <d v="2021-07-22T00:00:00"/>
  </r>
  <r>
    <s v="Northeast Dermatology Associates"/>
    <s v="Brookline Dermatology Associates"/>
    <x v="17"/>
    <d v="2021-07-22T00:00:00"/>
    <n v="48"/>
    <d v="2021-07-22T00:00:00"/>
  </r>
  <r>
    <s v="Northeast Dermatology Associates"/>
    <s v="Northeast Dermatology Associates"/>
    <x v="18"/>
    <d v="2021-07-22T00:00:00"/>
    <n v="89"/>
    <d v="2021-07-22T00:00:00"/>
  </r>
  <r>
    <s v="North Pacific Dermatology"/>
    <s v="North Pacific Dermatology"/>
    <x v="33"/>
    <d v="2021-07-22T00:00:00"/>
    <n v="56"/>
    <d v="2021-07-22T00:00:00"/>
  </r>
  <r>
    <s v="North Pacific Dermatology"/>
    <s v="Skin Surgery Center"/>
    <x v="52"/>
    <d v="2021-07-22T00:00:00"/>
    <n v="32"/>
    <d v="2021-07-22T00:00:00"/>
  </r>
  <r>
    <s v="Northeast Dermatology Associates"/>
    <s v="Brookline Dermatology Associates"/>
    <x v="16"/>
    <d v="2021-07-22T00:00:00"/>
    <n v="13"/>
    <d v="2021-07-22T00:00:00"/>
  </r>
  <r>
    <s v="The Dermatology Group  "/>
    <s v="Swan Dermatology &amp; Aesthetics"/>
    <x v="11"/>
    <d v="2021-07-22T00:00:00"/>
    <n v="46"/>
    <d v="2021-07-22T00:00:00"/>
  </r>
  <r>
    <s v="The Dermatology Group  "/>
    <s v="The Dermatology Group"/>
    <x v="26"/>
    <d v="2021-07-22T00:00:00"/>
    <n v="97"/>
    <d v="2021-07-22T00:00:00"/>
  </r>
  <r>
    <s v="The Dermatology Group  "/>
    <s v="The Dermatology Group"/>
    <x v="76"/>
    <d v="2021-07-22T00:00:00"/>
    <n v="32"/>
    <d v="2021-07-22T00:00:00"/>
  </r>
  <r>
    <s v="Northeast Dermatology Associates"/>
    <s v="South Shore Skin Center"/>
    <x v="9"/>
    <d v="2021-07-22T00:00:00"/>
    <n v="200"/>
    <d v="2021-07-22T00:00:00"/>
  </r>
  <r>
    <s v="Northeast Dermatology Associates"/>
    <s v="South Shore Skin Center"/>
    <x v="10"/>
    <d v="2021-07-22T00:00:00"/>
    <n v="7"/>
    <d v="2021-07-22T00:00:00"/>
  </r>
  <r>
    <s v="Pacific Dermatology Specialists"/>
    <s v="Pacific Dermatology Specialists"/>
    <x v="58"/>
    <d v="2021-07-22T00:00:00"/>
    <n v="33"/>
    <d v="2021-07-22T00:00:00"/>
  </r>
  <r>
    <s v="Semler Dermatology"/>
    <s v="Semler Dermatology"/>
    <x v="61"/>
    <d v="2021-07-22T00:00:00"/>
    <n v="68"/>
    <d v="2021-07-22T00:00:00"/>
  </r>
  <r>
    <s v="Northeast Dermatology Associates"/>
    <s v="Northeast Dermatology Associates"/>
    <x v="6"/>
    <d v="2021-07-22T00:00:00"/>
    <n v="41"/>
    <d v="2021-07-22T00:00:00"/>
  </r>
  <r>
    <s v="Northeast Dermatology Associates"/>
    <s v="Northeast Dermatology Associates"/>
    <x v="19"/>
    <d v="2021-07-22T00:00:00"/>
    <n v="37"/>
    <d v="2021-07-22T00:00:00"/>
  </r>
  <r>
    <s v="Northeast Dermatology Associates"/>
    <s v="Northeast Dermatology Associates"/>
    <x v="54"/>
    <d v="2021-07-22T00:00:00"/>
    <n v="64"/>
    <d v="2021-07-22T00:00:00"/>
  </r>
  <r>
    <s v="Northeast Dermatology Associates"/>
    <s v="Northeast Dermatology Associates"/>
    <x v="20"/>
    <d v="2021-07-22T00:00:00"/>
    <n v="9"/>
    <d v="2021-07-22T00:00:00"/>
  </r>
  <r>
    <s v="North Pacific Dermatology"/>
    <s v="North Pacific Dermatology"/>
    <x v="4"/>
    <d v="2021-07-22T00:00:00"/>
    <n v="13"/>
    <d v="2021-07-22T00:00:00"/>
  </r>
  <r>
    <s v="North Pacific Dermatology"/>
    <s v="Eastside Dermatology"/>
    <x v="85"/>
    <d v="2021-07-22T00:00:00"/>
    <n v="3"/>
    <d v="2021-07-22T00:00:00"/>
  </r>
  <r>
    <s v="North Pacific Dermatology"/>
    <s v="North Pacific Dermatology"/>
    <x v="68"/>
    <d v="2021-07-22T00:00:00"/>
    <n v="3"/>
    <d v="2021-07-22T00:00:00"/>
  </r>
  <r>
    <s v="Dermatology &amp; MOHS Surgery Institute"/>
    <s v="Dermatology &amp; MOHS Surgery Institute"/>
    <x v="0"/>
    <d v="2021-07-22T00:00:00"/>
    <n v="39"/>
    <d v="2021-07-22T00:00:00"/>
  </r>
  <r>
    <s v="Northeast Dermatology Associates"/>
    <s v="Northeast Dermatology Associates"/>
    <x v="38"/>
    <d v="2021-07-22T00:00:00"/>
    <n v="50"/>
    <d v="2021-07-22T00:00:00"/>
  </r>
  <r>
    <s v="Northeast Dermatology Associates"/>
    <s v="Northeast Dermatology Associates"/>
    <x v="67"/>
    <d v="2021-07-22T00:00:00"/>
    <n v="1"/>
    <d v="2021-07-22T00:00:00"/>
  </r>
  <r>
    <s v="Dermatology &amp; MOHS Surgery Institute"/>
    <s v="Dermatology &amp; MOHS Surgery Institute"/>
    <x v="86"/>
    <d v="2021-07-22T00:00:00"/>
    <n v="40"/>
    <d v="2021-07-22T00:00:00"/>
  </r>
  <r>
    <s v="Dermatology &amp; MOHS Surgery Institute"/>
    <s v="Dermatology &amp; MOHS Surgery Institute"/>
    <x v="28"/>
    <d v="2021-07-22T00:00:00"/>
    <n v="89"/>
    <d v="2021-07-22T00:00:00"/>
  </r>
  <r>
    <s v="Louisiana Dermatology Associates "/>
    <s v="Louisiana Dermatology Associates"/>
    <x v="31"/>
    <d v="2021-07-22T00:00:00"/>
    <n v="34"/>
    <d v="2021-07-22T00:00:00"/>
  </r>
  <r>
    <s v="Family Dermatology"/>
    <s v="Family Dermatology"/>
    <x v="1"/>
    <d v="2021-07-22T00:00:00"/>
    <n v="53"/>
    <d v="2021-07-22T00:00:00"/>
  </r>
  <r>
    <s v="Lupo Center for Aesthetic &amp; General Dermatology"/>
    <s v="Lupo Center for Aesthetic &amp; General Dermatology, LLC"/>
    <x v="2"/>
    <d v="2021-07-22T00:00:00"/>
    <n v="32"/>
    <d v="2021-07-22T00:00:00"/>
  </r>
  <r>
    <s v="North Pacific Dermatology"/>
    <s v="Eastside Dermatology"/>
    <x v="3"/>
    <d v="2021-07-22T00:00:00"/>
    <n v="44"/>
    <d v="2021-07-22T00:00:00"/>
  </r>
  <r>
    <s v="Vanguard Dermatology"/>
    <s v="Vanguard Dermatology"/>
    <x v="13"/>
    <d v="2021-07-22T00:00:00"/>
    <n v="108"/>
    <d v="2021-07-22T00:00:00"/>
  </r>
  <r>
    <s v="Vanguard Dermatology"/>
    <s v="Vanguard Dermatology"/>
    <x v="47"/>
    <d v="2021-07-22T00:00:00"/>
    <n v="41"/>
    <d v="2021-07-22T00:00:00"/>
  </r>
  <r>
    <s v="Washington Institute of Dermatologic Laser Surgery"/>
    <s v="Washington Institute of Dermatologic Laser Surgery"/>
    <x v="48"/>
    <d v="2021-07-22T00:00:00"/>
    <n v="37"/>
    <d v="2021-07-22T00:00:00"/>
  </r>
  <r>
    <s v="The Dermatology Group  "/>
    <s v="The Dermatology Group"/>
    <x v="24"/>
    <d v="2021-07-22T00:00:00"/>
    <n v="106"/>
    <d v="2021-07-22T00:00:00"/>
  </r>
  <r>
    <s v="The Dermatology Group  "/>
    <s v="The Dermatology Group"/>
    <x v="45"/>
    <d v="2021-07-22T00:00:00"/>
    <n v="26"/>
    <d v="2021-07-22T00:00:00"/>
  </r>
  <r>
    <s v="The Dermatology Group  "/>
    <s v="The Dermatology Group"/>
    <x v="25"/>
    <d v="2021-07-22T00:00:00"/>
    <n v="30"/>
    <d v="2021-07-22T00:00:00"/>
  </r>
  <r>
    <s v="Southeast Dermatology Specialists  "/>
    <s v="Southeast Dermatology Specialists"/>
    <x v="43"/>
    <d v="2021-07-22T00:00:00"/>
    <n v="66"/>
    <d v="2021-07-22T00:00:00"/>
  </r>
  <r>
    <s v="Pacific Dermatology Specialists"/>
    <s v="Pacific Dermatology Specialists"/>
    <x v="23"/>
    <d v="2021-07-22T00:00:00"/>
    <n v="17"/>
    <d v="2021-07-22T00:00:00"/>
  </r>
  <r>
    <s v="Pacific Dermatology Specialists"/>
    <s v="Pacific Dermatology Specialists"/>
    <x v="58"/>
    <d v="2021-07-21T00:00:00"/>
    <n v="58"/>
    <d v="2021-07-21T00:00:00"/>
  </r>
  <r>
    <s v="Northeast Dermatology Associates"/>
    <s v="South Shore Skin Center"/>
    <x v="57"/>
    <d v="2021-07-21T00:00:00"/>
    <n v="120"/>
    <d v="2021-07-21T00:00:00"/>
  </r>
  <r>
    <s v="Pacific Dermatology Specialists"/>
    <s v="Pacific Dermatology Specialists"/>
    <x v="59"/>
    <d v="2021-07-21T00:00:00"/>
    <n v="1"/>
    <d v="2021-07-21T00:00:00"/>
  </r>
  <r>
    <s v="Northeast Dermatology Associates"/>
    <s v="South Shore Skin Center"/>
    <x v="9"/>
    <d v="2021-07-21T00:00:00"/>
    <n v="156"/>
    <d v="2021-07-21T00:00:00"/>
  </r>
  <r>
    <s v="Semler Dermatology"/>
    <s v="Semler Dermatology"/>
    <x v="61"/>
    <d v="2021-07-21T00:00:00"/>
    <n v="85"/>
    <d v="2021-07-21T00:00:00"/>
  </r>
  <r>
    <s v="Southeast Dermatology Specialists  "/>
    <s v="Southeast Dermatology Specialists"/>
    <x v="62"/>
    <d v="2021-07-21T00:00:00"/>
    <n v="84"/>
    <d v="2021-07-21T00:00:00"/>
  </r>
  <r>
    <s v="Pacific Dermatology Specialists"/>
    <s v="Pacific Dermatology Specialists"/>
    <x v="42"/>
    <d v="2021-07-21T00:00:00"/>
    <n v="27"/>
    <d v="2021-07-21T00:00:00"/>
  </r>
  <r>
    <s v="The Dermatology Group  "/>
    <s v="The Dermatology Group"/>
    <x v="76"/>
    <d v="2021-07-21T00:00:00"/>
    <n v="35"/>
    <d v="2021-07-21T00:00:00"/>
  </r>
  <r>
    <s v="The Dermatology Group  "/>
    <s v="The Dermatology Group"/>
    <x v="64"/>
    <d v="2021-07-21T00:00:00"/>
    <n v="29"/>
    <d v="2021-07-21T00:00:00"/>
  </r>
  <r>
    <s v="North Pacific Dermatology"/>
    <s v="North Pacific Dermatology"/>
    <x v="68"/>
    <d v="2021-07-21T00:00:00"/>
    <n v="5"/>
    <d v="2021-07-21T00:00:00"/>
  </r>
  <r>
    <s v="Louisiana Dermatology Associates "/>
    <s v="Louisiana Dermatology Associates"/>
    <x v="50"/>
    <d v="2021-07-21T00:00:00"/>
    <n v="132"/>
    <d v="2021-07-21T00:00:00"/>
  </r>
  <r>
    <s v="North Pacific Dermatology"/>
    <s v="Skin Surgery Center"/>
    <x v="52"/>
    <d v="2021-07-21T00:00:00"/>
    <n v="37"/>
    <d v="2021-07-21T00:00:00"/>
  </r>
  <r>
    <s v="Northeast Dermatology Associates"/>
    <s v="Northeast Dermatology Associates"/>
    <x v="53"/>
    <d v="2021-07-21T00:00:00"/>
    <n v="85"/>
    <d v="2021-07-21T00:00:00"/>
  </r>
  <r>
    <s v="Northeast Dermatology Associates"/>
    <s v="Northeast Dermatology Associates"/>
    <x v="54"/>
    <d v="2021-07-21T00:00:00"/>
    <n v="64"/>
    <d v="2021-07-21T00:00:00"/>
  </r>
  <r>
    <s v="Northeast Dermatology Associates"/>
    <s v="Northeast Dermatology Associates"/>
    <x v="55"/>
    <d v="2021-07-21T00:00:00"/>
    <n v="16"/>
    <d v="2021-07-21T00:00:00"/>
  </r>
  <r>
    <s v="Northeast Dermatology Associates"/>
    <s v="Northeast Dermatology Associates"/>
    <x v="56"/>
    <d v="2021-07-21T00:00:00"/>
    <n v="16"/>
    <d v="2021-07-21T00:00:00"/>
  </r>
  <r>
    <s v="Northeast Dermatology Associates"/>
    <s v="Northeast Dermatology Associates"/>
    <x v="87"/>
    <d v="2021-07-21T00:00:00"/>
    <n v="10"/>
    <d v="2021-07-21T00:00:00"/>
  </r>
  <r>
    <s v="Dermatology &amp; MOHS Surgery Institute"/>
    <s v="Dermatology &amp; MOHS Surgery Institute"/>
    <x v="30"/>
    <d v="2021-07-21T00:00:00"/>
    <n v="60"/>
    <d v="2021-07-21T00:00:00"/>
  </r>
  <r>
    <s v="Dermatology &amp; MOHS Surgery Institute"/>
    <s v="Dermatology &amp; MOHS Surgery Institute"/>
    <x v="28"/>
    <d v="2021-07-21T00:00:00"/>
    <n v="79"/>
    <d v="2021-07-21T00:00:00"/>
  </r>
  <r>
    <s v="Louisiana Dermatology Associates "/>
    <s v="Louisiana Dermatology Associates"/>
    <x v="31"/>
    <d v="2021-07-21T00:00:00"/>
    <n v="2"/>
    <d v="2021-07-21T00:00:00"/>
  </r>
  <r>
    <s v="North Pacific Dermatology"/>
    <s v="North Pacific Dermatology"/>
    <x v="33"/>
    <d v="2021-07-21T00:00:00"/>
    <n v="60"/>
    <d v="2021-07-21T00:00:00"/>
  </r>
  <r>
    <s v="Northeast Dermatology Associates"/>
    <s v="Dermatology of Cape Cod"/>
    <x v="34"/>
    <d v="2021-07-21T00:00:00"/>
    <n v="104"/>
    <d v="2021-07-21T00:00:00"/>
  </r>
  <r>
    <s v="Northeast Dermatology Associates"/>
    <s v="Northeast Dermatology Associates"/>
    <x v="36"/>
    <d v="2021-07-21T00:00:00"/>
    <n v="119"/>
    <d v="2021-07-21T00:00:00"/>
  </r>
  <r>
    <s v="Northeast Dermatology Associates"/>
    <s v="Northeast Dermatology Associates"/>
    <x v="67"/>
    <d v="2021-07-21T00:00:00"/>
    <n v="65"/>
    <d v="2021-07-21T00:00:00"/>
  </r>
  <r>
    <s v="Northeast Dermatology Associates"/>
    <s v="Northeast Dermatology Associates"/>
    <x v="38"/>
    <d v="2021-07-21T00:00:00"/>
    <n v="3"/>
    <d v="2021-07-21T00:00:00"/>
  </r>
  <r>
    <s v="Northeast Dermatology Associates"/>
    <s v="Northeast Dermatology Associates"/>
    <x v="37"/>
    <d v="2021-07-21T00:00:00"/>
    <n v="102"/>
    <d v="2021-07-21T00:00:00"/>
  </r>
  <r>
    <s v="Southeast Dermatology Specialists  "/>
    <s v="Southeast Dermatology Specialists"/>
    <x v="43"/>
    <d v="2021-07-21T00:00:00"/>
    <n v="58"/>
    <d v="2021-07-21T00:00:00"/>
  </r>
  <r>
    <s v="Pacific Dermatology Specialists"/>
    <s v="Pacific Dermatology Specialists"/>
    <x v="41"/>
    <d v="2021-07-21T00:00:00"/>
    <n v="18"/>
    <d v="2021-07-21T00:00:00"/>
  </r>
  <r>
    <s v="Northeast Dermatology Associates"/>
    <s v="Northeast Dermatology Associates"/>
    <x v="39"/>
    <d v="2021-07-21T00:00:00"/>
    <n v="28"/>
    <d v="2021-07-21T00:00:00"/>
  </r>
  <r>
    <s v="The Dermatology Group  "/>
    <s v="The Dermatology Group"/>
    <x v="45"/>
    <d v="2021-07-21T00:00:00"/>
    <n v="23"/>
    <d v="2021-07-21T00:00:00"/>
  </r>
  <r>
    <s v="Vanguard Dermatology"/>
    <s v="Vanguard Dermatology"/>
    <x v="47"/>
    <d v="2021-07-21T00:00:00"/>
    <n v="42"/>
    <d v="2021-07-21T00:00:00"/>
  </r>
  <r>
    <s v="Washington Institute of Dermatologic Laser Surgery"/>
    <s v="Washington Institute of Dermatologic Laser Surgery"/>
    <x v="48"/>
    <d v="2021-07-21T00:00:00"/>
    <n v="24"/>
    <d v="2021-07-21T00:00:00"/>
  </r>
  <r>
    <s v="North Pacific Dermatology"/>
    <s v="North Pacific Dermatology"/>
    <x v="4"/>
    <d v="2021-07-21T00:00:00"/>
    <n v="8"/>
    <d v="2021-07-21T00:00:00"/>
  </r>
  <r>
    <s v="North Pacific Dermatology"/>
    <s v="Eastside Dermatology"/>
    <x v="3"/>
    <d v="2021-07-21T00:00:00"/>
    <n v="45"/>
    <d v="2021-07-21T00:00:00"/>
  </r>
  <r>
    <s v="Lupo Center for Aesthetic &amp; General Dermatology"/>
    <s v="Lupo Center for Aesthetic &amp; General Dermatology, LLC"/>
    <x v="2"/>
    <d v="2021-07-21T00:00:00"/>
    <n v="28"/>
    <d v="2021-07-21T00:00:00"/>
  </r>
  <r>
    <s v="Louisiana Dermatology Associates "/>
    <s v="Louisiana Dermatology Associates"/>
    <x v="63"/>
    <d v="2021-07-21T00:00:00"/>
    <n v="24"/>
    <d v="2021-07-21T00:00:00"/>
  </r>
  <r>
    <s v="Family Dermatology"/>
    <s v="Family Dermatology"/>
    <x v="1"/>
    <d v="2021-07-21T00:00:00"/>
    <n v="55"/>
    <d v="2021-07-21T00:00:00"/>
  </r>
  <r>
    <s v="Northeast Dermatology Associates"/>
    <s v="Northeast Dermatology Associates"/>
    <x v="7"/>
    <d v="2021-07-21T00:00:00"/>
    <n v="30"/>
    <d v="2021-07-21T00:00:00"/>
  </r>
  <r>
    <s v="Northeast Dermatology Associates"/>
    <s v="Northeast Dermatology Associates"/>
    <x v="5"/>
    <d v="2021-07-21T00:00:00"/>
    <n v="91"/>
    <d v="2021-07-21T00:00:00"/>
  </r>
  <r>
    <s v="Northeast Dermatology Associates"/>
    <s v="Northeast Dermatology Associates"/>
    <x v="8"/>
    <d v="2021-07-21T00:00:00"/>
    <n v="55"/>
    <d v="2021-07-21T00:00:00"/>
  </r>
  <r>
    <s v="Pacific Dermatology Specialists"/>
    <s v="Pacific Dermatology Specialists"/>
    <x v="65"/>
    <d v="2021-07-21T00:00:00"/>
    <n v="17"/>
    <d v="2021-07-21T00:00:00"/>
  </r>
  <r>
    <s v="Southeast Dermatology Specialists  "/>
    <s v="Southeast Dermatology Specialists"/>
    <x v="66"/>
    <d v="2021-07-21T00:00:00"/>
    <n v="30"/>
    <d v="2021-07-21T00:00:00"/>
  </r>
  <r>
    <s v="Pacific Dermatology Specialists"/>
    <s v="Pacific Dermatology Specialists"/>
    <x v="60"/>
    <d v="2021-07-21T00:00:00"/>
    <n v="21"/>
    <d v="2021-07-21T00:00:00"/>
  </r>
  <r>
    <s v="Vanguard Dermatology"/>
    <s v="Vanguard Dermatology"/>
    <x v="13"/>
    <d v="2021-07-21T00:00:00"/>
    <n v="150"/>
    <d v="2021-07-21T00:00:00"/>
  </r>
  <r>
    <s v="The Dermatology Group  "/>
    <s v="Swan Dermatology &amp; Aesthetics"/>
    <x v="11"/>
    <d v="2021-07-21T00:00:00"/>
    <n v="44"/>
    <d v="2021-07-21T00:00:00"/>
  </r>
  <r>
    <s v="Dermatology &amp; MOHS Surgery Institute"/>
    <s v="Dermatology &amp; MOHS Surgery Institute"/>
    <x v="14"/>
    <d v="2021-07-21T00:00:00"/>
    <n v="72"/>
    <d v="2021-07-21T00:00:00"/>
  </r>
  <r>
    <s v="Louisiana Dermatology Associates "/>
    <s v="Louisiana Dermatology Associates"/>
    <x v="32"/>
    <d v="2021-07-21T00:00:00"/>
    <n v="20"/>
    <d v="2021-07-21T00:00:00"/>
  </r>
  <r>
    <s v="Louisiana Dermatology Associates "/>
    <s v="Louisiana Dermatology Associates"/>
    <x v="69"/>
    <d v="2021-07-21T00:00:00"/>
    <n v="17"/>
    <d v="2021-07-21T00:00:00"/>
  </r>
  <r>
    <s v="Northeast Dermatology Associates"/>
    <s v="Brookline Dermatology Associates"/>
    <x v="17"/>
    <d v="2021-07-21T00:00:00"/>
    <n v="54"/>
    <d v="2021-07-21T00:00:00"/>
  </r>
  <r>
    <s v="Northeast Dermatology Associates"/>
    <s v="Northeast Dermatology Associates"/>
    <x v="18"/>
    <d v="2021-07-21T00:00:00"/>
    <n v="100"/>
    <d v="2021-07-21T00:00:00"/>
  </r>
  <r>
    <s v="North Pacific Dermatology"/>
    <s v="Skin Surgery Center"/>
    <x v="15"/>
    <d v="2021-07-21T00:00:00"/>
    <n v="18"/>
    <d v="2021-07-21T00:00:00"/>
  </r>
  <r>
    <s v="Northeast Dermatology Associates"/>
    <s v="Brookline Dermatology Associates"/>
    <x v="16"/>
    <d v="2021-07-21T00:00:00"/>
    <n v="1"/>
    <d v="2021-07-21T00:00:00"/>
  </r>
  <r>
    <s v="Northeast Dermatology Associates"/>
    <s v="Northeast Dermatology Associates"/>
    <x v="21"/>
    <d v="2021-07-21T00:00:00"/>
    <n v="24"/>
    <d v="2021-07-21T00:00:00"/>
  </r>
  <r>
    <s v="Northeast Dermatology Associates"/>
    <s v="Northeast Dermatology Associates"/>
    <x v="22"/>
    <d v="2021-07-21T00:00:00"/>
    <n v="66"/>
    <d v="2021-07-21T00:00:00"/>
  </r>
  <r>
    <s v="Northeast Dermatology Associates"/>
    <s v="Northeast Dermatology Associates"/>
    <x v="20"/>
    <d v="2021-07-21T00:00:00"/>
    <n v="16"/>
    <d v="2021-07-21T00:00:00"/>
  </r>
  <r>
    <s v="Vanguard Dermatology"/>
    <s v="Vanguard Dermatology"/>
    <x v="27"/>
    <d v="2021-07-21T00:00:00"/>
    <n v="19"/>
    <d v="2021-07-21T00:00:00"/>
  </r>
  <r>
    <s v="The Dermatology Group  "/>
    <s v="The Dermatology Group"/>
    <x v="24"/>
    <d v="2021-07-21T00:00:00"/>
    <n v="86"/>
    <d v="2021-07-21T00:00:00"/>
  </r>
  <r>
    <s v="The Dermatology Group  "/>
    <s v="The Dermatology Group"/>
    <x v="26"/>
    <d v="2021-07-21T00:00:00"/>
    <n v="34"/>
    <d v="2021-07-21T00:00:00"/>
  </r>
  <r>
    <s v="The Dermatology Group  "/>
    <s v="The Dermatology Group"/>
    <x v="25"/>
    <d v="2021-07-21T00:00:00"/>
    <n v="62"/>
    <d v="2021-07-21T00:00:00"/>
  </r>
  <r>
    <s v="Northeast Dermatology Associates"/>
    <s v="South Shore Skin Center"/>
    <x v="10"/>
    <d v="2021-07-21T00:00:00"/>
    <n v="14"/>
    <d v="2021-07-21T00:00:00"/>
  </r>
  <r>
    <s v="Pacific Dermatology Specialists"/>
    <s v="Pacific Dermatology Specialists"/>
    <x v="23"/>
    <d v="2021-07-21T00:00:00"/>
    <n v="20"/>
    <d v="2021-07-21T00:00:00"/>
  </r>
  <r>
    <s v="Northeast Dermatology Associates"/>
    <s v="South Shore Skin Center"/>
    <x v="57"/>
    <d v="2021-07-20T00:00:00"/>
    <n v="186"/>
    <d v="2021-07-20T00:00:00"/>
  </r>
  <r>
    <s v="Northeast Dermatology Associates"/>
    <s v="South Shore Skin Center"/>
    <x v="9"/>
    <d v="2021-07-20T00:00:00"/>
    <n v="130"/>
    <d v="2021-07-20T00:00:00"/>
  </r>
  <r>
    <s v="Southeast Dermatology Specialists  "/>
    <s v="Southeast Dermatology Specialists"/>
    <x v="66"/>
    <d v="2021-07-20T00:00:00"/>
    <n v="15"/>
    <d v="2021-07-20T00:00:00"/>
  </r>
  <r>
    <s v="Southeast Dermatology Specialists  "/>
    <s v="Southeast Dermatology Specialists"/>
    <x v="43"/>
    <d v="2021-07-20T00:00:00"/>
    <n v="80"/>
    <d v="2021-07-20T00:00:00"/>
  </r>
  <r>
    <s v="Pacific Dermatology Specialists"/>
    <s v="Pacific Dermatology Specialists"/>
    <x v="42"/>
    <d v="2021-07-20T00:00:00"/>
    <n v="19"/>
    <d v="2021-07-20T00:00:00"/>
  </r>
  <r>
    <s v="The Dermatology Group  "/>
    <s v="The Dermatology Group"/>
    <x v="64"/>
    <d v="2021-07-20T00:00:00"/>
    <n v="26"/>
    <d v="2021-07-20T00:00:00"/>
  </r>
  <r>
    <s v="Vanguard Dermatology"/>
    <s v="Vanguard Dermatology"/>
    <x v="88"/>
    <d v="2021-07-20T00:00:00"/>
    <n v="32"/>
    <d v="2021-07-20T00:00:00"/>
  </r>
  <r>
    <s v="Vanguard Dermatology"/>
    <s v="Vanguard Dermatology"/>
    <x v="47"/>
    <d v="2021-07-20T00:00:00"/>
    <n v="137"/>
    <d v="2021-07-20T00:00:00"/>
  </r>
  <r>
    <s v="Northeast Dermatology Associates"/>
    <s v="Northeast Dermatology Associates"/>
    <x v="53"/>
    <d v="2021-07-20T00:00:00"/>
    <n v="45"/>
    <d v="2021-07-20T00:00:00"/>
  </r>
  <r>
    <s v="Northeast Dermatology Associates"/>
    <s v="Northeast Dermatology Associates"/>
    <x v="67"/>
    <d v="2021-07-20T00:00:00"/>
    <n v="15"/>
    <d v="2021-07-20T00:00:00"/>
  </r>
  <r>
    <s v="Northeast Dermatology Associates"/>
    <s v="Northeast Dermatology Associates"/>
    <x v="56"/>
    <d v="2021-07-20T00:00:00"/>
    <n v="12"/>
    <d v="2021-07-20T00:00:00"/>
  </r>
  <r>
    <s v="Northeast Dermatology Associates"/>
    <s v="Northeast Dermatology Associates"/>
    <x v="38"/>
    <d v="2021-07-20T00:00:00"/>
    <n v="69"/>
    <d v="2021-07-20T00:00:00"/>
  </r>
  <r>
    <s v="Northeast Dermatology Associates"/>
    <s v="Northeast Dermatology Associates"/>
    <x v="55"/>
    <d v="2021-07-20T00:00:00"/>
    <n v="33"/>
    <d v="2021-07-20T00:00:00"/>
  </r>
  <r>
    <s v="North Pacific Dermatology"/>
    <s v="Skin Surgery Center"/>
    <x v="52"/>
    <d v="2021-07-20T00:00:00"/>
    <n v="34"/>
    <d v="2021-07-20T00:00:00"/>
  </r>
  <r>
    <s v="North Pacific Dermatology"/>
    <s v="North Pacific Dermatology"/>
    <x v="4"/>
    <d v="2021-07-20T00:00:00"/>
    <n v="31"/>
    <d v="2021-07-20T00:00:00"/>
  </r>
  <r>
    <s v="North Pacific Dermatology"/>
    <s v="North Pacific Dermatology"/>
    <x v="33"/>
    <d v="2021-07-20T00:00:00"/>
    <n v="54"/>
    <d v="2021-07-20T00:00:00"/>
  </r>
  <r>
    <s v="Family Dermatology"/>
    <s v="Family Dermatology"/>
    <x v="1"/>
    <d v="2021-07-20T00:00:00"/>
    <n v="105"/>
    <d v="2021-07-20T00:00:00"/>
  </r>
  <r>
    <s v="Dermatology &amp; MOHS Surgery Institute"/>
    <s v="Dermatology &amp; MOHS Surgery Institute"/>
    <x v="89"/>
    <d v="2021-07-20T00:00:00"/>
    <n v="14"/>
    <d v="2021-07-20T00:00:00"/>
  </r>
  <r>
    <s v="Dermatology &amp; MOHS Surgery Institute"/>
    <s v="Dermatology &amp; MOHS Surgery Institute"/>
    <x v="28"/>
    <d v="2021-07-20T00:00:00"/>
    <n v="78"/>
    <d v="2021-07-20T00:00:00"/>
  </r>
  <r>
    <s v="North Pacific Dermatology"/>
    <s v="Lake Washington Dermatology"/>
    <x v="51"/>
    <d v="2021-07-20T00:00:00"/>
    <n v="46"/>
    <d v="2021-07-20T00:00:00"/>
  </r>
  <r>
    <s v="North Pacific Dermatology"/>
    <s v="Eastside Dermatology"/>
    <x v="3"/>
    <d v="2021-07-20T00:00:00"/>
    <n v="42"/>
    <d v="2021-07-20T00:00:00"/>
  </r>
  <r>
    <s v="The Dermatology Group  "/>
    <s v="The Dermatology Group"/>
    <x v="76"/>
    <d v="2021-07-20T00:00:00"/>
    <n v="100"/>
    <d v="2021-07-20T00:00:00"/>
  </r>
  <r>
    <s v="Washington Institute of Dermatologic Laser Surgery"/>
    <s v="Washington Institute of Dermatologic Laser Surgery"/>
    <x v="48"/>
    <d v="2021-07-20T00:00:00"/>
    <n v="30"/>
    <d v="2021-07-20T00:00:00"/>
  </r>
  <r>
    <s v="Semler Dermatology"/>
    <s v="Semler Dermatology"/>
    <x v="61"/>
    <d v="2021-07-20T00:00:00"/>
    <n v="89"/>
    <d v="2021-07-20T00:00:00"/>
  </r>
  <r>
    <s v="Pacific Dermatology Specialists"/>
    <s v="Pacific Dermatology Specialists"/>
    <x v="59"/>
    <d v="2021-07-20T00:00:00"/>
    <n v="39"/>
    <d v="2021-07-20T00:00:00"/>
  </r>
  <r>
    <s v="Pacific Dermatology Specialists"/>
    <s v="Pacific Dermatology Specialists"/>
    <x v="58"/>
    <d v="2021-07-20T00:00:00"/>
    <n v="82"/>
    <d v="2021-07-20T00:00:00"/>
  </r>
  <r>
    <s v="Pacific Dermatology Specialists"/>
    <s v="Pacific Dermatology Specialists"/>
    <x v="72"/>
    <d v="2021-07-20T00:00:00"/>
    <n v="36"/>
    <d v="2021-07-20T00:00:00"/>
  </r>
  <r>
    <s v="Northeast Dermatology Associates"/>
    <s v="Northeast Dermatology Associates"/>
    <x v="19"/>
    <d v="2021-07-20T00:00:00"/>
    <n v="22"/>
    <d v="2021-07-20T00:00:00"/>
  </r>
  <r>
    <s v="Northeast Dermatology Associates"/>
    <s v="Northeast Dermatology Associates"/>
    <x v="54"/>
    <d v="2021-07-20T00:00:00"/>
    <n v="33"/>
    <d v="2021-07-20T00:00:00"/>
  </r>
  <r>
    <s v="Northeast Dermatology Associates"/>
    <s v="Northeast Dermatology Associates"/>
    <x v="37"/>
    <d v="2021-07-20T00:00:00"/>
    <n v="110"/>
    <d v="2021-07-20T00:00:00"/>
  </r>
  <r>
    <s v="Northeast Dermatology Associates"/>
    <s v="Northeast Dermatology Associates"/>
    <x v="39"/>
    <d v="2021-07-20T00:00:00"/>
    <n v="26"/>
    <d v="2021-07-20T00:00:00"/>
  </r>
  <r>
    <s v="Louisiana Dermatology Associates "/>
    <s v="Louisiana Dermatology Associates"/>
    <x v="31"/>
    <d v="2021-07-20T00:00:00"/>
    <n v="39"/>
    <d v="2021-07-20T00:00:00"/>
  </r>
  <r>
    <s v="Dermatology &amp; MOHS Surgery Institute"/>
    <s v="Dermatology &amp; MOHS Surgery Institute"/>
    <x v="49"/>
    <d v="2021-07-20T00:00:00"/>
    <n v="23"/>
    <d v="2021-07-20T00:00:00"/>
  </r>
  <r>
    <s v="North Pacific Dermatology"/>
    <s v="North Pacific Dermatology"/>
    <x v="68"/>
    <d v="2021-07-20T00:00:00"/>
    <n v="3"/>
    <d v="2021-07-20T00:00:00"/>
  </r>
  <r>
    <s v="Vanguard Dermatology"/>
    <s v="Vanguard Dermatology"/>
    <x v="13"/>
    <d v="2021-07-20T00:00:00"/>
    <n v="73"/>
    <d v="2021-07-20T00:00:00"/>
  </r>
  <r>
    <s v="The Dermatology Group  "/>
    <s v="The Dermatology Group"/>
    <x v="24"/>
    <d v="2021-07-20T00:00:00"/>
    <n v="112"/>
    <d v="2021-07-20T00:00:00"/>
  </r>
  <r>
    <s v="Pacific Dermatology Specialists"/>
    <s v="Pacific Dermatology Specialists"/>
    <x v="23"/>
    <d v="2021-07-20T00:00:00"/>
    <n v="17"/>
    <d v="2021-07-20T00:00:00"/>
  </r>
  <r>
    <s v="Pacific Dermatology Specialists"/>
    <s v="Pacific Dermatology Specialists"/>
    <x v="60"/>
    <d v="2021-07-20T00:00:00"/>
    <n v="34"/>
    <d v="2021-07-20T00:00:00"/>
  </r>
  <r>
    <s v="Pacific Dermatology Specialists"/>
    <s v="Pacific Dermatology Specialists"/>
    <x v="90"/>
    <d v="2021-07-20T00:00:00"/>
    <n v="9"/>
    <d v="2021-07-20T00:00:00"/>
  </r>
  <r>
    <s v="Southeast Dermatology Specialists  "/>
    <s v="Southeast Dermatology Specialists"/>
    <x v="62"/>
    <d v="2021-07-20T00:00:00"/>
    <n v="30"/>
    <d v="2021-07-20T00:00:00"/>
  </r>
  <r>
    <s v="Northeast Dermatology Associates"/>
    <s v="Northeast Dermatology Associates"/>
    <x v="71"/>
    <d v="2021-07-20T00:00:00"/>
    <n v="1"/>
    <d v="2021-07-20T00:00:00"/>
  </r>
  <r>
    <s v="Northeast Dermatology Associates"/>
    <s v="Northeast Dermatology Associates"/>
    <x v="21"/>
    <d v="2021-07-20T00:00:00"/>
    <n v="44"/>
    <d v="2021-07-20T00:00:00"/>
  </r>
  <r>
    <s v="Northeast Dermatology Associates"/>
    <s v="Northeast Dermatology Associates"/>
    <x v="22"/>
    <d v="2021-07-20T00:00:00"/>
    <n v="116"/>
    <d v="2021-07-20T00:00:00"/>
  </r>
  <r>
    <s v="Northeast Dermatology Associates"/>
    <s v="Northeast Dermatology Associates"/>
    <x v="91"/>
    <d v="2021-07-20T00:00:00"/>
    <n v="24"/>
    <d v="2021-07-20T00:00:00"/>
  </r>
  <r>
    <s v="Northeast Dermatology Associates"/>
    <s v="Brookline Dermatology Associates"/>
    <x v="17"/>
    <d v="2021-07-20T00:00:00"/>
    <n v="63"/>
    <d v="2021-07-20T00:00:00"/>
  </r>
  <r>
    <s v="Northeast Dermatology Associates"/>
    <s v="Northeast Dermatology Associates"/>
    <x v="18"/>
    <d v="2021-07-20T00:00:00"/>
    <n v="52"/>
    <d v="2021-07-20T00:00:00"/>
  </r>
  <r>
    <s v="North Pacific Dermatology"/>
    <s v="Skin Surgery Center"/>
    <x v="15"/>
    <d v="2021-07-20T00:00:00"/>
    <n v="16"/>
    <d v="2021-07-20T00:00:00"/>
  </r>
  <r>
    <s v="Louisiana Dermatology Associates "/>
    <s v="Louisiana Dermatology Associates"/>
    <x v="50"/>
    <d v="2021-07-20T00:00:00"/>
    <n v="89"/>
    <d v="2021-07-20T00:00:00"/>
  </r>
  <r>
    <s v="Lupo Center for Aesthetic &amp; General Dermatology"/>
    <s v="Lupo Center for Aesthetic &amp; General Dermatology, LLC"/>
    <x v="2"/>
    <d v="2021-07-20T00:00:00"/>
    <n v="29"/>
    <d v="2021-07-20T00:00:00"/>
  </r>
  <r>
    <s v="Northeast Dermatology Associates"/>
    <s v="Northeast Dermatology Associates"/>
    <x v="7"/>
    <d v="2021-07-20T00:00:00"/>
    <n v="54"/>
    <d v="2021-07-20T00:00:00"/>
  </r>
  <r>
    <s v="Northeast Dermatology Associates"/>
    <s v="Northeast Dermatology Associates"/>
    <x v="20"/>
    <d v="2021-07-20T00:00:00"/>
    <n v="17"/>
    <d v="2021-07-20T00:00:00"/>
  </r>
  <r>
    <s v="Northeast Dermatology Associates"/>
    <s v="Northeast Dermatology Associates"/>
    <x v="36"/>
    <d v="2021-07-20T00:00:00"/>
    <n v="91"/>
    <d v="2021-07-20T00:00:00"/>
  </r>
  <r>
    <s v="Northeast Dermatology Associates"/>
    <s v="Northeast Dermatology Associates"/>
    <x v="35"/>
    <d v="2021-07-20T00:00:00"/>
    <n v="39"/>
    <d v="2021-07-20T00:00:00"/>
  </r>
  <r>
    <s v="Northeast Dermatology Associates"/>
    <s v="Brookline Dermatology Associates"/>
    <x v="16"/>
    <d v="2021-07-20T00:00:00"/>
    <n v="1"/>
    <d v="2021-07-20T00:00:00"/>
  </r>
  <r>
    <s v="Northeast Dermatology Associates"/>
    <s v="Dermatology of Cape Cod"/>
    <x v="34"/>
    <d v="2021-07-20T00:00:00"/>
    <n v="115"/>
    <d v="2021-07-20T00:00:00"/>
  </r>
  <r>
    <s v="Northeast Dermatology Associates"/>
    <s v="Northeast Dermatology Associates"/>
    <x v="5"/>
    <d v="2021-07-20T00:00:00"/>
    <n v="124"/>
    <d v="2021-07-20T00:00:00"/>
  </r>
  <r>
    <s v="Louisiana Dermatology Associates "/>
    <s v="Louisiana Dermatology Associates"/>
    <x v="32"/>
    <d v="2021-07-20T00:00:00"/>
    <n v="38"/>
    <d v="2021-07-20T00:00:00"/>
  </r>
  <r>
    <s v="Dermatology &amp; MOHS Surgery Institute"/>
    <s v="Dermatology &amp; MOHS Surgery Institute"/>
    <x v="30"/>
    <d v="2021-07-20T00:00:00"/>
    <n v="50"/>
    <d v="2021-07-20T00:00:00"/>
  </r>
  <r>
    <s v="Dermatology &amp; MOHS Surgery Institute"/>
    <s v="Dermatology &amp; MOHS Surgery Institute"/>
    <x v="0"/>
    <d v="2021-07-20T00:00:00"/>
    <n v="39"/>
    <d v="2021-07-20T00:00:00"/>
  </r>
  <r>
    <s v="The Dermatology Group  "/>
    <s v="Swan Dermatology &amp; Aesthetics"/>
    <x v="11"/>
    <d v="2021-07-20T00:00:00"/>
    <n v="37"/>
    <d v="2021-07-20T00:00:00"/>
  </r>
  <r>
    <s v="The Dermatology Group  "/>
    <s v="The Dermatology Group"/>
    <x v="26"/>
    <d v="2021-07-20T00:00:00"/>
    <n v="25"/>
    <d v="2021-07-20T00:00:00"/>
  </r>
  <r>
    <s v="Vanguard Dermatology"/>
    <s v="Vanguard Dermatology"/>
    <x v="46"/>
    <d v="2021-07-20T00:00:00"/>
    <n v="69"/>
    <d v="2021-07-20T00:00:00"/>
  </r>
  <r>
    <s v="Pacific Dermatology Specialists"/>
    <s v="Pacific Dermatology Specialists"/>
    <x v="41"/>
    <d v="2021-07-20T00:00:00"/>
    <n v="25"/>
    <d v="2021-07-20T00:00:00"/>
  </r>
  <r>
    <s v="Southeast Dermatology Specialists  "/>
    <s v="Southeast Dermatology Specialists"/>
    <x v="44"/>
    <d v="2021-07-20T00:00:00"/>
    <n v="31"/>
    <d v="2021-07-20T00:00:00"/>
  </r>
  <r>
    <s v="Northeast Dermatology Associates"/>
    <s v="Northeast Dermatology Associates"/>
    <x v="8"/>
    <d v="2021-07-20T00:00:00"/>
    <n v="61"/>
    <d v="2021-07-20T00:00:00"/>
  </r>
  <r>
    <s v="Pacific Dermatology Specialists"/>
    <s v="Pacific Dermatology Specialists"/>
    <x v="73"/>
    <d v="2021-07-20T00:00:00"/>
    <n v="24"/>
    <d v="2021-07-20T00:00:00"/>
  </r>
  <r>
    <s v="Northeast Dermatology Associates"/>
    <s v="South Shore Skin Center"/>
    <x v="10"/>
    <d v="2021-07-20T00:00:00"/>
    <n v="10"/>
    <d v="2021-07-20T00:00:00"/>
  </r>
  <r>
    <s v="Pacific Dermatology Specialists"/>
    <s v="Pacific Dermatology Specialists"/>
    <x v="92"/>
    <d v="2021-07-20T00:00:00"/>
    <n v="1"/>
    <d v="2021-07-20T00:00:00"/>
  </r>
  <r>
    <s v="Pacific Dermatology Specialists"/>
    <s v="Pacific Dermatology Specialists"/>
    <x v="23"/>
    <d v="2021-07-19T00:00:00"/>
    <n v="15"/>
    <d v="2021-07-19T00:00:00"/>
  </r>
  <r>
    <s v="Southeast Dermatology Specialists  "/>
    <s v="Southeast Dermatology Specialists"/>
    <x v="66"/>
    <d v="2021-07-19T00:00:00"/>
    <n v="22"/>
    <d v="2021-07-19T00:00:00"/>
  </r>
  <r>
    <s v="Southeast Dermatology Specialists  "/>
    <s v="Southeast Dermatology Specialists"/>
    <x v="43"/>
    <d v="2021-07-19T00:00:00"/>
    <n v="28"/>
    <d v="2021-07-19T00:00:00"/>
  </r>
  <r>
    <s v="Vanguard Dermatology"/>
    <s v="Vanguard Dermatology"/>
    <x v="13"/>
    <d v="2021-07-19T00:00:00"/>
    <n v="109"/>
    <d v="2021-07-19T00:00:00"/>
  </r>
  <r>
    <s v="Washington Institute of Dermatologic Laser Surgery"/>
    <s v="Washington Institute of Dermatologic Laser Surgery"/>
    <x v="48"/>
    <d v="2021-07-19T00:00:00"/>
    <n v="18"/>
    <d v="2021-07-19T00:00:00"/>
  </r>
  <r>
    <s v="The Dermatology Group  "/>
    <s v="The Dermatology Group"/>
    <x v="24"/>
    <d v="2021-07-19T00:00:00"/>
    <n v="127"/>
    <d v="2021-07-19T00:00:00"/>
  </r>
  <r>
    <s v="Dermatology &amp; MOHS Surgery Institute"/>
    <s v="Dermatology &amp; MOHS Surgery Institute"/>
    <x v="79"/>
    <d v="2021-07-19T00:00:00"/>
    <n v="27"/>
    <d v="2021-07-19T00:00:00"/>
  </r>
  <r>
    <s v="North Pacific Dermatology"/>
    <s v="Eastside Dermatology"/>
    <x v="3"/>
    <d v="2021-07-19T00:00:00"/>
    <n v="47"/>
    <d v="2021-07-19T00:00:00"/>
  </r>
  <r>
    <s v="Lupo Center for Aesthetic &amp; General Dermatology"/>
    <s v="Lupo Center for Aesthetic &amp; General Dermatology, LLC"/>
    <x v="2"/>
    <d v="2021-07-19T00:00:00"/>
    <n v="33"/>
    <d v="2021-07-19T00:00:00"/>
  </r>
  <r>
    <s v="Northeast Dermatology Associates"/>
    <s v="Brookline Dermatology Associates"/>
    <x v="17"/>
    <d v="2021-07-19T00:00:00"/>
    <n v="13"/>
    <d v="2021-07-19T00:00:00"/>
  </r>
  <r>
    <s v="North Pacific Dermatology"/>
    <s v="Skin Surgery Center"/>
    <x v="15"/>
    <d v="2021-07-19T00:00:00"/>
    <n v="13"/>
    <d v="2021-07-19T00:00:00"/>
  </r>
  <r>
    <s v="Northeast Dermatology Associates"/>
    <s v="Northeast Dermatology Associates"/>
    <x v="67"/>
    <d v="2021-07-19T00:00:00"/>
    <n v="54"/>
    <d v="2021-07-19T00:00:00"/>
  </r>
  <r>
    <s v="Northeast Dermatology Associates"/>
    <s v="Northeast Dermatology Associates"/>
    <x v="22"/>
    <d v="2021-07-19T00:00:00"/>
    <n v="92"/>
    <d v="2021-07-19T00:00:00"/>
  </r>
  <r>
    <s v="North Pacific Dermatology"/>
    <s v="North Pacific Dermatology"/>
    <x v="68"/>
    <d v="2021-07-19T00:00:00"/>
    <n v="3"/>
    <d v="2021-07-19T00:00:00"/>
  </r>
  <r>
    <s v="Family Dermatology"/>
    <s v="Family Dermatology"/>
    <x v="1"/>
    <d v="2021-07-19T00:00:00"/>
    <n v="95"/>
    <d v="2021-07-19T00:00:00"/>
  </r>
  <r>
    <s v="Dermatology &amp; MOHS Surgery Institute"/>
    <s v="Dermatology &amp; MOHS Surgery Institute"/>
    <x v="0"/>
    <d v="2021-07-19T00:00:00"/>
    <n v="22"/>
    <d v="2021-07-19T00:00:00"/>
  </r>
  <r>
    <s v="North Pacific Dermatology"/>
    <s v="North Pacific Dermatology"/>
    <x v="4"/>
    <d v="2021-07-19T00:00:00"/>
    <n v="10"/>
    <d v="2021-07-19T00:00:00"/>
  </r>
  <r>
    <s v="Northeast Dermatology Associates"/>
    <s v="Northeast Dermatology Associates"/>
    <x v="20"/>
    <d v="2021-07-19T00:00:00"/>
    <n v="19"/>
    <d v="2021-07-19T00:00:00"/>
  </r>
  <r>
    <s v="Semler Dermatology"/>
    <s v="Semler Dermatology"/>
    <x v="61"/>
    <d v="2021-07-19T00:00:00"/>
    <n v="46"/>
    <d v="2021-07-19T00:00:00"/>
  </r>
  <r>
    <s v="Pacific Dermatology Specialists"/>
    <s v="Pacific Dermatology Specialists"/>
    <x v="65"/>
    <d v="2021-07-19T00:00:00"/>
    <n v="30"/>
    <d v="2021-07-19T00:00:00"/>
  </r>
  <r>
    <s v="Northeast Dermatology Associates"/>
    <s v="South Shore Skin Center"/>
    <x v="10"/>
    <d v="2021-07-19T00:00:00"/>
    <n v="4"/>
    <d v="2021-07-19T00:00:00"/>
  </r>
  <r>
    <s v="Northeast Dermatology Associates"/>
    <s v="South Shore Skin Center"/>
    <x v="9"/>
    <d v="2021-07-19T00:00:00"/>
    <n v="137"/>
    <d v="2021-07-19T00:00:00"/>
  </r>
  <r>
    <s v="The Dermatology Group  "/>
    <s v="Swan Dermatology &amp; Aesthetics"/>
    <x v="11"/>
    <d v="2021-07-19T00:00:00"/>
    <n v="55"/>
    <d v="2021-07-19T00:00:00"/>
  </r>
  <r>
    <s v="The Dermatology Group  "/>
    <s v="The Dermatology Group"/>
    <x v="26"/>
    <d v="2021-07-19T00:00:00"/>
    <n v="24"/>
    <d v="2021-07-19T00:00:00"/>
  </r>
  <r>
    <s v="The Dermatology Group  "/>
    <s v="The Dermatology Group"/>
    <x v="77"/>
    <d v="2021-07-19T00:00:00"/>
    <n v="87"/>
    <d v="2021-07-19T00:00:00"/>
  </r>
  <r>
    <s v="North Pacific Dermatology"/>
    <s v="Lake Washington Dermatology"/>
    <x v="51"/>
    <d v="2021-07-19T00:00:00"/>
    <n v="40"/>
    <d v="2021-07-19T00:00:00"/>
  </r>
  <r>
    <s v="Dermatology &amp; MOHS Surgery Institute"/>
    <s v="Dermatology &amp; MOHS Surgery Institute"/>
    <x v="14"/>
    <d v="2021-07-19T00:00:00"/>
    <n v="21"/>
    <d v="2021-07-19T00:00:00"/>
  </r>
  <r>
    <s v="Dermatology &amp; MOHS Surgery Institute"/>
    <s v="Dermatology &amp; MOHS Surgery Institute"/>
    <x v="28"/>
    <d v="2021-07-19T00:00:00"/>
    <n v="60"/>
    <d v="2021-07-19T00:00:00"/>
  </r>
  <r>
    <s v="Louisiana Dermatology Associates "/>
    <s v="Louisiana Dermatology Associates"/>
    <x v="32"/>
    <d v="2021-07-19T00:00:00"/>
    <n v="43"/>
    <d v="2021-07-19T00:00:00"/>
  </r>
  <r>
    <s v="North Pacific Dermatology"/>
    <s v="North Pacific Dermatology"/>
    <x v="33"/>
    <d v="2021-07-19T00:00:00"/>
    <n v="59"/>
    <d v="2021-07-19T00:00:00"/>
  </r>
  <r>
    <s v="Northeast Dermatology Associates"/>
    <s v="Brookline Dermatology Associates"/>
    <x v="16"/>
    <d v="2021-07-19T00:00:00"/>
    <n v="14"/>
    <d v="2021-07-19T00:00:00"/>
  </r>
  <r>
    <s v="North Pacific Dermatology"/>
    <s v="Skin Surgery Center"/>
    <x v="52"/>
    <d v="2021-07-19T00:00:00"/>
    <n v="32"/>
    <d v="2021-07-19T00:00:00"/>
  </r>
  <r>
    <s v="Northeast Dermatology Associates"/>
    <s v="Northeast Dermatology Associates"/>
    <x v="18"/>
    <d v="2021-07-19T00:00:00"/>
    <n v="98"/>
    <d v="2021-07-19T00:00:00"/>
  </r>
  <r>
    <s v="Northeast Dermatology Associates"/>
    <s v="Dermatology of Cape Cod"/>
    <x v="34"/>
    <d v="2021-07-19T00:00:00"/>
    <n v="108"/>
    <d v="2021-07-19T00:00:00"/>
  </r>
  <r>
    <s v="Northeast Dermatology Associates"/>
    <s v="Northeast Dermatology Associates"/>
    <x v="38"/>
    <d v="2021-07-19T00:00:00"/>
    <n v="59"/>
    <d v="2021-07-19T00:00:00"/>
  </r>
  <r>
    <s v="Northeast Dermatology Associates"/>
    <s v="Northeast Dermatology Associates"/>
    <x v="55"/>
    <d v="2021-07-19T00:00:00"/>
    <n v="29"/>
    <d v="2021-07-19T00:00:00"/>
  </r>
  <r>
    <s v="Northeast Dermatology Associates"/>
    <s v="Northeast Dermatology Associates"/>
    <x v="21"/>
    <d v="2021-07-19T00:00:00"/>
    <n v="39"/>
    <d v="2021-07-19T00:00:00"/>
  </r>
  <r>
    <s v="Northeast Dermatology Associates"/>
    <s v="Northeast Dermatology Associates"/>
    <x v="53"/>
    <d v="2021-07-19T00:00:00"/>
    <n v="65"/>
    <d v="2021-07-19T00:00:00"/>
  </r>
  <r>
    <s v="Northeast Dermatology Associates"/>
    <s v="Northeast Dermatology Associates"/>
    <x v="35"/>
    <d v="2021-07-19T00:00:00"/>
    <n v="33"/>
    <d v="2021-07-19T00:00:00"/>
  </r>
  <r>
    <s v="Northeast Dermatology Associates"/>
    <s v="Northeast Dermatology Associates"/>
    <x v="36"/>
    <d v="2021-07-19T00:00:00"/>
    <n v="135"/>
    <d v="2021-07-19T00:00:00"/>
  </r>
  <r>
    <s v="Pacific Dermatology Specialists"/>
    <s v="Pacific Dermatology Specialists"/>
    <x v="73"/>
    <d v="2021-07-19T00:00:00"/>
    <n v="2"/>
    <d v="2021-07-19T00:00:00"/>
  </r>
  <r>
    <s v="Northeast Dermatology Associates"/>
    <s v="South Shore Skin Center"/>
    <x v="57"/>
    <d v="2021-07-19T00:00:00"/>
    <n v="112"/>
    <d v="2021-07-19T00:00:00"/>
  </r>
  <r>
    <s v="Southeast Dermatology Specialists  "/>
    <s v="Southeast Dermatology Specialists"/>
    <x v="44"/>
    <d v="2021-07-19T00:00:00"/>
    <n v="1"/>
    <d v="2021-07-19T00:00:00"/>
  </r>
  <r>
    <s v="Southeast Dermatology Specialists  "/>
    <s v="Southeast Dermatology Specialists"/>
    <x v="62"/>
    <d v="2021-07-19T00:00:00"/>
    <n v="92"/>
    <d v="2021-07-19T00:00:00"/>
  </r>
  <r>
    <s v="Pacific Dermatology Specialists"/>
    <s v="Pacific Dermatology Specialists"/>
    <x v="42"/>
    <d v="2021-07-19T00:00:00"/>
    <n v="1"/>
    <d v="2021-07-19T00:00:00"/>
  </r>
  <r>
    <s v="Vanguard Dermatology"/>
    <s v="Vanguard Dermatology"/>
    <x v="47"/>
    <d v="2021-07-19T00:00:00"/>
    <n v="37"/>
    <d v="2021-07-19T00:00:00"/>
  </r>
  <r>
    <s v="Vanguard Dermatology"/>
    <s v="Vanguard Dermatology"/>
    <x v="27"/>
    <d v="2021-07-19T00:00:00"/>
    <n v="23"/>
    <d v="2021-07-19T00:00:00"/>
  </r>
  <r>
    <s v="Vanguard Dermatology"/>
    <s v="Vanguard Dermatology"/>
    <x v="46"/>
    <d v="2021-07-19T00:00:00"/>
    <n v="63"/>
    <d v="2021-07-19T00:00:00"/>
  </r>
  <r>
    <s v="Dermatology &amp; MOHS Surgery Institute"/>
    <s v="Dermatology &amp; MOHS Surgery Institute"/>
    <x v="93"/>
    <d v="2021-07-19T00:00:00"/>
    <n v="20"/>
    <d v="2021-07-19T00:00:00"/>
  </r>
  <r>
    <s v="Dermatology &amp; MOHS Surgery Institute"/>
    <s v="Dermatology &amp; MOHS Surgery Institute"/>
    <x v="30"/>
    <d v="2021-07-19T00:00:00"/>
    <n v="36"/>
    <d v="2021-07-19T00:00:00"/>
  </r>
  <r>
    <s v="Louisiana Dermatology Associates "/>
    <s v="Louisiana Dermatology Associates"/>
    <x v="50"/>
    <d v="2021-07-19T00:00:00"/>
    <n v="128"/>
    <d v="2021-07-19T00:00:00"/>
  </r>
  <r>
    <s v="Northeast Dermatology Associates"/>
    <s v="Northeast Dermatology Associates"/>
    <x v="37"/>
    <d v="2021-07-19T00:00:00"/>
    <n v="50"/>
    <d v="2021-07-19T00:00:00"/>
  </r>
  <r>
    <s v="Northeast Dermatology Associates"/>
    <s v="Northeast Dermatology Associates"/>
    <x v="7"/>
    <d v="2021-07-19T00:00:00"/>
    <n v="29"/>
    <d v="2021-07-19T00:00:00"/>
  </r>
  <r>
    <s v="Northeast Dermatology Associates"/>
    <s v="Northeast Dermatology Associates"/>
    <x v="5"/>
    <d v="2021-07-19T00:00:00"/>
    <n v="105"/>
    <d v="2021-07-19T00:00:00"/>
  </r>
  <r>
    <s v="Northeast Dermatology Associates"/>
    <s v="Northeast Dermatology Associates"/>
    <x v="54"/>
    <d v="2021-07-19T00:00:00"/>
    <n v="25"/>
    <d v="2021-07-19T00:00:00"/>
  </r>
  <r>
    <s v="Pacific Dermatology Specialists"/>
    <s v="Pacific Dermatology Specialists"/>
    <x v="41"/>
    <d v="2021-07-19T00:00:00"/>
    <n v="43"/>
    <d v="2021-07-19T00:00:00"/>
  </r>
  <r>
    <s v="Northeast Dermatology Associates"/>
    <s v="Northeast Dermatology Associates"/>
    <x v="39"/>
    <d v="2021-07-19T00:00:00"/>
    <n v="28"/>
    <d v="2021-07-19T00:00:00"/>
  </r>
  <r>
    <s v="Northeast Dermatology Associates"/>
    <s v="Northeast Dermatology Associates"/>
    <x v="8"/>
    <d v="2021-07-19T00:00:00"/>
    <n v="46"/>
    <d v="2021-07-19T00:00:00"/>
  </r>
  <r>
    <s v="Pacific Dermatology Specialists"/>
    <s v="Pacific Dermatology Specialists"/>
    <x v="58"/>
    <d v="2021-07-19T00:00:00"/>
    <n v="51"/>
    <d v="2021-07-19T00:00:00"/>
  </r>
  <r>
    <s v="Pacific Dermatology Specialists"/>
    <s v="Pacific Dermatology Specialists"/>
    <x v="59"/>
    <d v="2021-07-19T00:00:00"/>
    <n v="25"/>
    <d v="2021-07-19T00:00:00"/>
  </r>
  <r>
    <s v="Pacific Dermatology Specialists"/>
    <s v="Pacific Dermatology Specialists"/>
    <x v="72"/>
    <d v="2021-07-19T00:00:00"/>
    <n v="26"/>
    <d v="2021-07-19T00:00:00"/>
  </r>
  <r>
    <s v="Dermatology &amp; MOHS Surgery Institute"/>
    <s v="Dermatology &amp; MOHS Surgery Institute"/>
    <x v="28"/>
    <d v="2021-07-17T00:00:00"/>
    <n v="21"/>
    <d v="2021-07-17T00:00:00"/>
  </r>
  <r>
    <s v="Pacific Dermatology Specialists"/>
    <s v="Pacific Dermatology Specialists"/>
    <x v="58"/>
    <d v="2021-07-17T00:00:00"/>
    <n v="2"/>
    <d v="2021-07-17T00:00:00"/>
  </r>
  <r>
    <s v="Vanguard Dermatology"/>
    <s v="Vanguard Dermatology"/>
    <x v="46"/>
    <d v="2021-07-17T00:00:00"/>
    <n v="27"/>
    <d v="2021-07-17T00:00:00"/>
  </r>
  <r>
    <s v="Vanguard Dermatology"/>
    <s v="Vanguard Dermatology"/>
    <x v="13"/>
    <d v="2021-07-16T00:00:00"/>
    <n v="76"/>
    <d v="2021-07-16T00:00:00"/>
  </r>
  <r>
    <s v="Washington Institute of Dermatologic Laser Surgery"/>
    <s v="Washington Institute of Dermatologic Laser Surgery"/>
    <x v="48"/>
    <d v="2021-07-16T00:00:00"/>
    <n v="9"/>
    <d v="2021-07-16T00:00:00"/>
  </r>
  <r>
    <s v="The Dermatology Group  "/>
    <s v="The Dermatology Group"/>
    <x v="24"/>
    <d v="2021-07-16T00:00:00"/>
    <n v="35"/>
    <d v="2021-07-16T00:00:00"/>
  </r>
  <r>
    <s v="The Dermatology Group  "/>
    <s v="The Dermatology Group"/>
    <x v="25"/>
    <d v="2021-07-16T00:00:00"/>
    <n v="1"/>
    <d v="2021-07-16T00:00:00"/>
  </r>
  <r>
    <s v="Northeast Dermatology Associates"/>
    <s v="Northeast Dermatology Associates"/>
    <x v="22"/>
    <d v="2021-07-16T00:00:00"/>
    <n v="103"/>
    <d v="2021-07-16T00:00:00"/>
  </r>
  <r>
    <s v="Northeast Dermatology Associates"/>
    <s v="Brookline Dermatology Associates"/>
    <x v="17"/>
    <d v="2021-07-16T00:00:00"/>
    <n v="3"/>
    <d v="2021-07-16T00:00:00"/>
  </r>
  <r>
    <s v="Lupo Center for Aesthetic &amp; General Dermatology"/>
    <s v="Lupo Center for Aesthetic &amp; General Dermatology, LLC"/>
    <x v="2"/>
    <d v="2021-07-16T00:00:00"/>
    <n v="24"/>
    <d v="2021-07-16T00:00:00"/>
  </r>
  <r>
    <s v="Dermatology &amp; MOHS Surgery Institute"/>
    <s v="Dermatology &amp; MOHS Surgery Institute"/>
    <x v="14"/>
    <d v="2021-07-16T00:00:00"/>
    <n v="1"/>
    <d v="2021-07-16T00:00:00"/>
  </r>
  <r>
    <s v="Louisiana Dermatology Associates "/>
    <s v="Louisiana Dermatology Associates"/>
    <x v="31"/>
    <d v="2021-07-16T00:00:00"/>
    <n v="38"/>
    <d v="2021-07-16T00:00:00"/>
  </r>
  <r>
    <s v="The Dermatology Group  "/>
    <s v="The Dermatology Group"/>
    <x v="26"/>
    <d v="2021-07-16T00:00:00"/>
    <n v="26"/>
    <d v="2021-07-16T00:00:00"/>
  </r>
  <r>
    <s v="The Dermatology Group  "/>
    <s v="Swan Dermatology &amp; Aesthetics"/>
    <x v="11"/>
    <d v="2021-07-16T00:00:00"/>
    <n v="41"/>
    <d v="2021-07-16T00:00:00"/>
  </r>
  <r>
    <s v="Northeast Dermatology Associates"/>
    <s v="South Shore Skin Center"/>
    <x v="9"/>
    <d v="2021-07-16T00:00:00"/>
    <n v="102"/>
    <d v="2021-07-16T00:00:00"/>
  </r>
  <r>
    <s v="Northeast Dermatology Associates"/>
    <s v="Northeast Dermatology Associates"/>
    <x v="8"/>
    <d v="2021-07-16T00:00:00"/>
    <n v="15"/>
    <d v="2021-07-16T00:00:00"/>
  </r>
  <r>
    <s v="Northeast Dermatology Associates"/>
    <s v="South Shore Skin Center"/>
    <x v="10"/>
    <d v="2021-07-16T00:00:00"/>
    <n v="16"/>
    <d v="2021-07-16T00:00:00"/>
  </r>
  <r>
    <s v="Southeast Dermatology Specialists  "/>
    <s v="Southeast Dermatology Specialists"/>
    <x v="66"/>
    <d v="2021-07-16T00:00:00"/>
    <n v="21"/>
    <d v="2021-07-16T00:00:00"/>
  </r>
  <r>
    <s v="Northeast Dermatology Associates"/>
    <s v="Northeast Dermatology Associates"/>
    <x v="5"/>
    <d v="2021-07-16T00:00:00"/>
    <n v="53"/>
    <d v="2021-07-16T00:00:00"/>
  </r>
  <r>
    <s v="North Pacific Dermatology"/>
    <s v="North Pacific Dermatology"/>
    <x v="4"/>
    <d v="2021-07-16T00:00:00"/>
    <n v="26"/>
    <d v="2021-07-16T00:00:00"/>
  </r>
  <r>
    <s v="North Pacific Dermatology"/>
    <s v="Eastside Dermatology"/>
    <x v="3"/>
    <d v="2021-07-16T00:00:00"/>
    <n v="54"/>
    <d v="2021-07-16T00:00:00"/>
  </r>
  <r>
    <s v="Northeast Dermatology Associates"/>
    <s v="South Shore Skin Center"/>
    <x v="57"/>
    <d v="2021-07-16T00:00:00"/>
    <n v="96"/>
    <d v="2021-07-16T00:00:00"/>
  </r>
  <r>
    <s v="Pacific Dermatology Specialists"/>
    <s v="Pacific Dermatology Specialists"/>
    <x v="42"/>
    <d v="2021-07-16T00:00:00"/>
    <n v="21"/>
    <d v="2021-07-16T00:00:00"/>
  </r>
  <r>
    <s v="Pacific Dermatology Specialists"/>
    <s v="Pacific Dermatology Specialists"/>
    <x v="41"/>
    <d v="2021-07-16T00:00:00"/>
    <n v="39"/>
    <d v="2021-07-16T00:00:00"/>
  </r>
  <r>
    <s v="Southeast Dermatology Specialists  "/>
    <s v="Southeast Dermatology Specialists"/>
    <x v="43"/>
    <d v="2021-07-16T00:00:00"/>
    <n v="21"/>
    <d v="2021-07-16T00:00:00"/>
  </r>
  <r>
    <s v="Vanguard Dermatology"/>
    <s v="Vanguard Dermatology"/>
    <x v="46"/>
    <d v="2021-07-16T00:00:00"/>
    <n v="2"/>
    <d v="2021-07-16T00:00:00"/>
  </r>
  <r>
    <s v="Vanguard Dermatology"/>
    <s v="Vanguard Dermatology"/>
    <x v="47"/>
    <d v="2021-07-16T00:00:00"/>
    <n v="19"/>
    <d v="2021-07-16T00:00:00"/>
  </r>
  <r>
    <s v="The Dermatology Group  "/>
    <s v="The Dermatology Group"/>
    <x v="78"/>
    <d v="2021-07-16T00:00:00"/>
    <n v="39"/>
    <d v="2021-07-16T00:00:00"/>
  </r>
  <r>
    <s v="Northeast Dermatology Associates"/>
    <s v="Northeast Dermatology Associates"/>
    <x v="36"/>
    <d v="2021-07-16T00:00:00"/>
    <n v="41"/>
    <d v="2021-07-16T00:00:00"/>
  </r>
  <r>
    <s v="Northeast Dermatology Associates"/>
    <s v="Northeast Dermatology Associates"/>
    <x v="67"/>
    <d v="2021-07-16T00:00:00"/>
    <n v="18"/>
    <d v="2021-07-16T00:00:00"/>
  </r>
  <r>
    <s v="Northeast Dermatology Associates"/>
    <s v="Northeast Dermatology Associates"/>
    <x v="35"/>
    <d v="2021-07-16T00:00:00"/>
    <n v="35"/>
    <d v="2021-07-16T00:00:00"/>
  </r>
  <r>
    <s v="Northeast Dermatology Associates"/>
    <s v="Northeast Dermatology Associates"/>
    <x v="53"/>
    <d v="2021-07-16T00:00:00"/>
    <n v="52"/>
    <d v="2021-07-16T00:00:00"/>
  </r>
  <r>
    <s v="Northeast Dermatology Associates"/>
    <s v="Northeast Dermatology Associates"/>
    <x v="38"/>
    <d v="2021-07-16T00:00:00"/>
    <n v="63"/>
    <d v="2021-07-16T00:00:00"/>
  </r>
  <r>
    <s v="Northeast Dermatology Associates"/>
    <s v="Dermatology of Cape Cod"/>
    <x v="34"/>
    <d v="2021-07-16T00:00:00"/>
    <n v="31"/>
    <d v="2021-07-16T00:00:00"/>
  </r>
  <r>
    <s v="North Pacific Dermatology"/>
    <s v="Skin Surgery Center"/>
    <x v="52"/>
    <d v="2021-07-16T00:00:00"/>
    <n v="32"/>
    <d v="2021-07-16T00:00:00"/>
  </r>
  <r>
    <s v="Northeast Dermatology Associates"/>
    <s v="Brookline Dermatology Associates"/>
    <x v="16"/>
    <d v="2021-07-16T00:00:00"/>
    <n v="36"/>
    <d v="2021-07-16T00:00:00"/>
  </r>
  <r>
    <s v="North Pacific Dermatology"/>
    <s v="North Pacific Dermatology"/>
    <x v="33"/>
    <d v="2021-07-16T00:00:00"/>
    <n v="22"/>
    <d v="2021-07-16T00:00:00"/>
  </r>
  <r>
    <s v="Louisiana Dermatology Associates "/>
    <s v="Louisiana Dermatology Associates"/>
    <x v="32"/>
    <d v="2021-07-16T00:00:00"/>
    <n v="1"/>
    <d v="2021-07-16T00:00:00"/>
  </r>
  <r>
    <s v="Dermatology &amp; MOHS Surgery Institute"/>
    <s v="Dermatology &amp; MOHS Surgery Institute"/>
    <x v="28"/>
    <d v="2021-07-16T00:00:00"/>
    <n v="80"/>
    <d v="2021-07-16T00:00:00"/>
  </r>
  <r>
    <s v="Dermatology &amp; MOHS Surgery Institute"/>
    <s v="Dermatology &amp; MOHS Surgery Institute"/>
    <x v="30"/>
    <d v="2021-07-16T00:00:00"/>
    <n v="35"/>
    <d v="2021-07-16T00:00:00"/>
  </r>
  <r>
    <s v="North Pacific Dermatology"/>
    <s v="Lake Washington Dermatology"/>
    <x v="51"/>
    <d v="2021-07-16T00:00:00"/>
    <n v="48"/>
    <d v="2021-07-16T00:00:00"/>
  </r>
  <r>
    <s v="Dermatology &amp; MOHS Surgery Institute"/>
    <s v="Dermatology &amp; MOHS Surgery Institute"/>
    <x v="94"/>
    <d v="2021-07-16T00:00:00"/>
    <n v="28"/>
    <d v="2021-07-16T00:00:00"/>
  </r>
  <r>
    <s v="Louisiana Dermatology Associates "/>
    <s v="Louisiana Dermatology Associates"/>
    <x v="50"/>
    <d v="2021-07-16T00:00:00"/>
    <n v="94"/>
    <d v="2021-07-16T00:00:00"/>
  </r>
  <r>
    <s v="North Pacific Dermatology"/>
    <s v="North Pacific Dermatology"/>
    <x v="68"/>
    <d v="2021-07-16T00:00:00"/>
    <n v="1"/>
    <d v="2021-07-16T00:00:00"/>
  </r>
  <r>
    <s v="Northeast Dermatology Associates"/>
    <s v="Northeast Dermatology Associates"/>
    <x v="54"/>
    <d v="2021-07-16T00:00:00"/>
    <n v="33"/>
    <d v="2021-07-16T00:00:00"/>
  </r>
  <r>
    <s v="Northeast Dermatology Associates"/>
    <s v="Northeast Dermatology Associates"/>
    <x v="37"/>
    <d v="2021-07-16T00:00:00"/>
    <n v="100"/>
    <d v="2021-07-16T00:00:00"/>
  </r>
  <r>
    <s v="Northeast Dermatology Associates"/>
    <s v="Northeast Dermatology Associates"/>
    <x v="71"/>
    <d v="2021-07-16T00:00:00"/>
    <n v="1"/>
    <d v="2021-07-16T00:00:00"/>
  </r>
  <r>
    <s v="Pacific Dermatology Specialists"/>
    <s v="Pacific Dermatology Specialists"/>
    <x v="59"/>
    <d v="2021-07-16T00:00:00"/>
    <n v="53"/>
    <d v="2021-07-16T00:00:00"/>
  </r>
  <r>
    <s v="Pacific Dermatology Specialists"/>
    <s v="Pacific Dermatology Specialists"/>
    <x v="58"/>
    <d v="2021-07-16T00:00:00"/>
    <n v="67"/>
    <d v="2021-07-16T00:00:00"/>
  </r>
  <r>
    <s v="Semler Dermatology"/>
    <s v="Semler Dermatology"/>
    <x v="61"/>
    <d v="2021-07-16T00:00:00"/>
    <n v="27"/>
    <d v="2021-07-16T00:00:00"/>
  </r>
  <r>
    <s v="Southeast Dermatology Specialists  "/>
    <s v="Southeast Dermatology Specialists"/>
    <x v="62"/>
    <d v="2021-07-16T00:00:00"/>
    <n v="28"/>
    <d v="2021-07-16T00:00:00"/>
  </r>
  <r>
    <s v="Vanguard Dermatology"/>
    <s v="Vanguard Dermatology"/>
    <x v="12"/>
    <d v="2021-07-16T00:00:00"/>
    <n v="4"/>
    <d v="2021-07-16T00:00:00"/>
  </r>
  <r>
    <s v="The Dermatology Group  "/>
    <s v="The Dermatology Group"/>
    <x v="76"/>
    <d v="2021-07-16T00:00:00"/>
    <n v="37"/>
    <d v="2021-07-16T00:00:00"/>
  </r>
  <r>
    <s v="The Dermatology Group  "/>
    <s v="The Dermatology Group"/>
    <x v="83"/>
    <d v="2021-07-16T00:00:00"/>
    <n v="1"/>
    <d v="2021-07-16T00:00:00"/>
  </r>
  <r>
    <s v="Vanguard Dermatology"/>
    <s v="Vanguard Dermatology"/>
    <x v="84"/>
    <d v="2021-07-16T00:00:00"/>
    <n v="1"/>
    <d v="2021-07-16T00:00:00"/>
  </r>
  <r>
    <s v="The Dermatology Group  "/>
    <s v="The Dermatology Group"/>
    <x v="26"/>
    <d v="2021-07-15T00:00:00"/>
    <n v="94"/>
    <d v="2021-07-15T00:00:00"/>
  </r>
  <r>
    <s v="The Dermatology Group  "/>
    <s v="Swan Dermatology &amp; Aesthetics"/>
    <x v="11"/>
    <d v="2021-07-15T00:00:00"/>
    <n v="17"/>
    <d v="2021-07-15T00:00:00"/>
  </r>
  <r>
    <s v="Vanguard Dermatology"/>
    <s v="Vanguard Dermatology"/>
    <x v="27"/>
    <d v="2021-07-15T00:00:00"/>
    <n v="5"/>
    <d v="2021-07-15T00:00:00"/>
  </r>
  <r>
    <s v="Vanguard Dermatology"/>
    <s v="Vanguard Dermatology"/>
    <x v="46"/>
    <d v="2021-07-15T00:00:00"/>
    <n v="97"/>
    <d v="2021-07-15T00:00:00"/>
  </r>
  <r>
    <s v="Southeast Dermatology Specialists  "/>
    <s v="Southeast Dermatology Specialists"/>
    <x v="44"/>
    <d v="2021-07-15T00:00:00"/>
    <n v="31"/>
    <d v="2021-07-15T00:00:00"/>
  </r>
  <r>
    <s v="Northeast Dermatology Associates"/>
    <s v="South Shore Skin Center"/>
    <x v="10"/>
    <d v="2021-07-15T00:00:00"/>
    <n v="9"/>
    <d v="2021-07-15T00:00:00"/>
  </r>
  <r>
    <s v="Pacific Dermatology Specialists"/>
    <s v="Pacific Dermatology Specialists"/>
    <x v="73"/>
    <d v="2021-07-15T00:00:00"/>
    <n v="1"/>
    <d v="2021-07-15T00:00:00"/>
  </r>
  <r>
    <s v="Northeast Dermatology Associates"/>
    <s v="Northeast Dermatology Associates"/>
    <x v="40"/>
    <d v="2021-07-15T00:00:00"/>
    <n v="16"/>
    <d v="2021-07-15T00:00:00"/>
  </r>
  <r>
    <s v="Northeast Dermatology Associates"/>
    <s v="Northeast Dermatology Associates"/>
    <x v="20"/>
    <d v="2021-07-15T00:00:00"/>
    <n v="12"/>
    <d v="2021-07-15T00:00:00"/>
  </r>
  <r>
    <s v="Northeast Dermatology Associates"/>
    <s v="Northeast Dermatology Associates"/>
    <x v="35"/>
    <d v="2021-07-15T00:00:00"/>
    <n v="70"/>
    <d v="2021-07-15T00:00:00"/>
  </r>
  <r>
    <s v="Northeast Dermatology Associates"/>
    <s v="Northeast Dermatology Associates"/>
    <x v="36"/>
    <d v="2021-07-15T00:00:00"/>
    <n v="53"/>
    <d v="2021-07-15T00:00:00"/>
  </r>
  <r>
    <s v="Louisiana Dermatology Associates "/>
    <s v="Louisiana Dermatology Associates"/>
    <x v="32"/>
    <d v="2021-07-15T00:00:00"/>
    <n v="43"/>
    <d v="2021-07-15T00:00:00"/>
  </r>
  <r>
    <s v="Dermatology &amp; MOHS Surgery Institute"/>
    <s v="Dermatology &amp; MOHS Surgery Institute"/>
    <x v="0"/>
    <d v="2021-07-15T00:00:00"/>
    <n v="38"/>
    <d v="2021-07-15T00:00:00"/>
  </r>
  <r>
    <s v="Northeast Dermatology Associates"/>
    <s v="Brookline Dermatology Associates"/>
    <x v="16"/>
    <d v="2021-07-15T00:00:00"/>
    <n v="60"/>
    <d v="2021-07-15T00:00:00"/>
  </r>
  <r>
    <s v="Northeast Dermatology Associates"/>
    <s v="Northeast Dermatology Associates"/>
    <x v="18"/>
    <d v="2021-07-15T00:00:00"/>
    <n v="100"/>
    <d v="2021-07-15T00:00:00"/>
  </r>
  <r>
    <s v="Northeast Dermatology Associates"/>
    <s v="Dermatology of Cape Cod"/>
    <x v="34"/>
    <d v="2021-07-15T00:00:00"/>
    <n v="74"/>
    <d v="2021-07-15T00:00:00"/>
  </r>
  <r>
    <s v="Lupo Center for Aesthetic &amp; General Dermatology"/>
    <s v="Lupo Center for Aesthetic &amp; General Dermatology, LLC"/>
    <x v="2"/>
    <d v="2021-07-15T00:00:00"/>
    <n v="39"/>
    <d v="2021-07-15T00:00:00"/>
  </r>
  <r>
    <s v="North Pacific Dermatology"/>
    <s v="Eastside Dermatology"/>
    <x v="3"/>
    <d v="2021-07-15T00:00:00"/>
    <n v="41"/>
    <d v="2021-07-15T00:00:00"/>
  </r>
  <r>
    <s v="Dermatology &amp; MOHS Surgery Institute"/>
    <s v="Dermatology &amp; MOHS Surgery Institute"/>
    <x v="14"/>
    <d v="2021-07-15T00:00:00"/>
    <n v="36"/>
    <d v="2021-07-15T00:00:00"/>
  </r>
  <r>
    <s v="Dermatology &amp; MOHS Surgery Institute"/>
    <s v="Dermatology &amp; MOHS Surgery Institute"/>
    <x v="94"/>
    <d v="2021-07-15T00:00:00"/>
    <n v="6"/>
    <d v="2021-07-15T00:00:00"/>
  </r>
  <r>
    <s v="Louisiana Dermatology Associates "/>
    <s v="Louisiana Dermatology Associates"/>
    <x v="50"/>
    <d v="2021-07-15T00:00:00"/>
    <n v="91"/>
    <d v="2021-07-15T00:00:00"/>
  </r>
  <r>
    <s v="North Pacific Dermatology"/>
    <s v="Skin Surgery Center"/>
    <x v="15"/>
    <d v="2021-07-15T00:00:00"/>
    <n v="19"/>
    <d v="2021-07-15T00:00:00"/>
  </r>
  <r>
    <s v="Northeast Dermatology Associates"/>
    <s v="Northeast Dermatology Associates"/>
    <x v="22"/>
    <d v="2021-07-15T00:00:00"/>
    <n v="89"/>
    <d v="2021-07-15T00:00:00"/>
  </r>
  <r>
    <s v="Northeast Dermatology Associates"/>
    <s v="Northeast Dermatology Associates"/>
    <x v="71"/>
    <d v="2021-07-15T00:00:00"/>
    <n v="4"/>
    <d v="2021-07-15T00:00:00"/>
  </r>
  <r>
    <s v="Northeast Dermatology Associates"/>
    <s v="Northeast Dermatology Associates"/>
    <x v="7"/>
    <d v="2021-07-15T00:00:00"/>
    <n v="54"/>
    <d v="2021-07-15T00:00:00"/>
  </r>
  <r>
    <s v="Northeast Dermatology Associates"/>
    <s v="Northeast Dermatology Associates"/>
    <x v="5"/>
    <d v="2021-07-15T00:00:00"/>
    <n v="104"/>
    <d v="2021-07-15T00:00:00"/>
  </r>
  <r>
    <s v="The Dermatology Group  "/>
    <s v="The Dermatology Group"/>
    <x v="24"/>
    <d v="2021-07-15T00:00:00"/>
    <n v="63"/>
    <d v="2021-07-15T00:00:00"/>
  </r>
  <r>
    <s v="Vanguard Dermatology"/>
    <s v="Vanguard Dermatology"/>
    <x v="13"/>
    <d v="2021-07-15T00:00:00"/>
    <n v="92"/>
    <d v="2021-07-15T00:00:00"/>
  </r>
  <r>
    <s v="Vanguard Dermatology"/>
    <s v="Vanguard Dermatology"/>
    <x v="12"/>
    <d v="2021-07-15T00:00:00"/>
    <n v="76"/>
    <d v="2021-07-15T00:00:00"/>
  </r>
  <r>
    <s v="Southeast Dermatology Specialists  "/>
    <s v="Southeast Dermatology Specialists"/>
    <x v="66"/>
    <d v="2021-07-15T00:00:00"/>
    <n v="1"/>
    <d v="2021-07-15T00:00:00"/>
  </r>
  <r>
    <s v="Pacific Dermatology Specialists"/>
    <s v="Pacific Dermatology Specialists"/>
    <x v="60"/>
    <d v="2021-07-15T00:00:00"/>
    <n v="2"/>
    <d v="2021-07-15T00:00:00"/>
  </r>
  <r>
    <s v="Northeast Dermatology Associates"/>
    <s v="Northeast Dermatology Associates"/>
    <x v="8"/>
    <d v="2021-07-15T00:00:00"/>
    <n v="50"/>
    <d v="2021-07-15T00:00:00"/>
  </r>
  <r>
    <s v="Pacific Dermatology Specialists"/>
    <s v="Pacific Dermatology Specialists"/>
    <x v="23"/>
    <d v="2021-07-15T00:00:00"/>
    <n v="18"/>
    <d v="2021-07-15T00:00:00"/>
  </r>
  <r>
    <s v="North Pacific Dermatology"/>
    <s v="Eastside Dermatology"/>
    <x v="95"/>
    <d v="2021-07-15T00:00:00"/>
    <n v="7"/>
    <d v="2021-07-15T00:00:00"/>
  </r>
  <r>
    <s v="Dermatology &amp; MOHS Surgery Institute"/>
    <s v="Dermatology &amp; MOHS Surgery Institute"/>
    <x v="30"/>
    <d v="2021-07-15T00:00:00"/>
    <n v="17"/>
    <d v="2021-07-15T00:00:00"/>
  </r>
  <r>
    <s v="Dermatology &amp; MOHS Surgery Institute"/>
    <s v="Dermatology &amp; MOHS Surgery Institute"/>
    <x v="93"/>
    <d v="2021-07-15T00:00:00"/>
    <n v="1"/>
    <d v="2021-07-15T00:00:00"/>
  </r>
  <r>
    <s v="Dermatology &amp; MOHS Surgery Institute"/>
    <s v="Dermatology &amp; MOHS Surgery Institute"/>
    <x v="49"/>
    <d v="2021-07-15T00:00:00"/>
    <n v="30"/>
    <d v="2021-07-15T00:00:00"/>
  </r>
  <r>
    <s v="Dermatology &amp; MOHS Surgery Institute"/>
    <s v="Dermatology &amp; MOHS Surgery Institute"/>
    <x v="29"/>
    <d v="2021-07-15T00:00:00"/>
    <n v="38"/>
    <d v="2021-07-15T00:00:00"/>
  </r>
  <r>
    <s v="Northeast Dermatology Associates"/>
    <s v="Northeast Dermatology Associates"/>
    <x v="54"/>
    <d v="2021-07-15T00:00:00"/>
    <n v="34"/>
    <d v="2021-07-15T00:00:00"/>
  </r>
  <r>
    <s v="Northeast Dermatology Associates"/>
    <s v="Northeast Dermatology Associates"/>
    <x v="19"/>
    <d v="2021-07-15T00:00:00"/>
    <n v="42"/>
    <d v="2021-07-15T00:00:00"/>
  </r>
  <r>
    <s v="Northeast Dermatology Associates"/>
    <s v="Northeast Dermatology Associates"/>
    <x v="37"/>
    <d v="2021-07-15T00:00:00"/>
    <n v="93"/>
    <d v="2021-07-15T00:00:00"/>
  </r>
  <r>
    <s v="Southeast Dermatology Specialists  "/>
    <s v="Southeast Dermatology Specialists"/>
    <x v="43"/>
    <d v="2021-07-15T00:00:00"/>
    <n v="14"/>
    <d v="2021-07-15T00:00:00"/>
  </r>
  <r>
    <s v="Pacific Dermatology Specialists"/>
    <s v="Pacific Dermatology Specialists"/>
    <x v="41"/>
    <d v="2021-07-15T00:00:00"/>
    <n v="43"/>
    <d v="2021-07-15T00:00:00"/>
  </r>
  <r>
    <s v="Pacific Dermatology Specialists"/>
    <s v="Pacific Dermatology Specialists"/>
    <x v="58"/>
    <d v="2021-07-15T00:00:00"/>
    <n v="34"/>
    <d v="2021-07-15T00:00:00"/>
  </r>
  <r>
    <s v="Pacific Dermatology Specialists"/>
    <s v="Pacific Dermatology Specialists"/>
    <x v="59"/>
    <d v="2021-07-15T00:00:00"/>
    <n v="58"/>
    <d v="2021-07-15T00:00:00"/>
  </r>
  <r>
    <s v="Northeast Dermatology Associates"/>
    <s v="Northeast Dermatology Associates"/>
    <x v="39"/>
    <d v="2021-07-15T00:00:00"/>
    <n v="26"/>
    <d v="2021-07-15T00:00:00"/>
  </r>
  <r>
    <s v="The Dermatology Group  "/>
    <s v="The Dermatology Group"/>
    <x v="45"/>
    <d v="2021-07-15T00:00:00"/>
    <n v="26"/>
    <d v="2021-07-15T00:00:00"/>
  </r>
  <r>
    <s v="The Dermatology Group  "/>
    <s v="The Dermatology Group"/>
    <x v="25"/>
    <d v="2021-07-15T00:00:00"/>
    <n v="27"/>
    <d v="2021-07-15T00:00:00"/>
  </r>
  <r>
    <s v="Washington Institute of Dermatologic Laser Surgery"/>
    <s v="Washington Institute of Dermatologic Laser Surgery"/>
    <x v="48"/>
    <d v="2021-07-15T00:00:00"/>
    <n v="28"/>
    <d v="2021-07-15T00:00:00"/>
  </r>
  <r>
    <s v="Family Dermatology"/>
    <s v="Family Dermatology"/>
    <x v="1"/>
    <d v="2021-07-15T00:00:00"/>
    <n v="83"/>
    <d v="2021-07-15T00:00:00"/>
  </r>
  <r>
    <s v="Dermatology &amp; MOHS Surgery Institute"/>
    <s v="Dermatology &amp; MOHS Surgery Institute"/>
    <x v="28"/>
    <d v="2021-07-15T00:00:00"/>
    <n v="119"/>
    <d v="2021-07-15T00:00:00"/>
  </r>
  <r>
    <s v="North Pacific Dermatology"/>
    <s v="Lake Washington Dermatology"/>
    <x v="51"/>
    <d v="2021-07-15T00:00:00"/>
    <n v="58"/>
    <d v="2021-07-15T00:00:00"/>
  </r>
  <r>
    <s v="North Pacific Dermatology"/>
    <s v="North Pacific Dermatology"/>
    <x v="68"/>
    <d v="2021-07-15T00:00:00"/>
    <n v="4"/>
    <d v="2021-07-15T00:00:00"/>
  </r>
  <r>
    <s v="North Pacific Dermatology"/>
    <s v="Skin Surgery Center"/>
    <x v="52"/>
    <d v="2021-07-15T00:00:00"/>
    <n v="34"/>
    <d v="2021-07-15T00:00:00"/>
  </r>
  <r>
    <s v="North Pacific Dermatology"/>
    <s v="North Pacific Dermatology"/>
    <x v="33"/>
    <d v="2021-07-15T00:00:00"/>
    <n v="53"/>
    <d v="2021-07-15T00:00:00"/>
  </r>
  <r>
    <s v="North Pacific Dermatology"/>
    <s v="North Pacific Dermatology"/>
    <x v="4"/>
    <d v="2021-07-15T00:00:00"/>
    <n v="12"/>
    <d v="2021-07-15T00:00:00"/>
  </r>
  <r>
    <s v="Northeast Dermatology Associates"/>
    <s v="Northeast Dermatology Associates"/>
    <x v="56"/>
    <d v="2021-07-15T00:00:00"/>
    <n v="21"/>
    <d v="2021-07-15T00:00:00"/>
  </r>
  <r>
    <s v="Northeast Dermatology Associates"/>
    <s v="Northeast Dermatology Associates"/>
    <x v="38"/>
    <d v="2021-07-15T00:00:00"/>
    <n v="46"/>
    <d v="2021-07-15T00:00:00"/>
  </r>
  <r>
    <s v="Northeast Dermatology Associates"/>
    <s v="Northeast Dermatology Associates"/>
    <x v="6"/>
    <d v="2021-07-15T00:00:00"/>
    <n v="38"/>
    <d v="2021-07-15T00:00:00"/>
  </r>
  <r>
    <s v="Northeast Dermatology Associates"/>
    <s v="Northeast Dermatology Associates"/>
    <x v="53"/>
    <d v="2021-07-15T00:00:00"/>
    <n v="50"/>
    <d v="2021-07-15T00:00:00"/>
  </r>
  <r>
    <s v="Northeast Dermatology Associates"/>
    <s v="Northeast Dermatology Associates"/>
    <x v="55"/>
    <d v="2021-07-15T00:00:00"/>
    <n v="39"/>
    <d v="2021-07-15T00:00:00"/>
  </r>
  <r>
    <s v="The Dermatology Group  "/>
    <s v="The Dermatology Group"/>
    <x v="76"/>
    <d v="2021-07-15T00:00:00"/>
    <n v="39"/>
    <d v="2021-07-15T00:00:00"/>
  </r>
  <r>
    <s v="The Dermatology Group  "/>
    <s v="The Dermatology Group"/>
    <x v="64"/>
    <d v="2021-07-15T00:00:00"/>
    <n v="1"/>
    <d v="2021-07-15T00:00:00"/>
  </r>
  <r>
    <s v="Vanguard Dermatology"/>
    <s v="Vanguard Dermatology"/>
    <x v="47"/>
    <d v="2021-07-15T00:00:00"/>
    <n v="36"/>
    <d v="2021-07-15T00:00:00"/>
  </r>
  <r>
    <s v="Semler Dermatology"/>
    <s v="Semler Dermatology"/>
    <x v="61"/>
    <d v="2021-07-15T00:00:00"/>
    <n v="90"/>
    <d v="2021-07-15T00:00:00"/>
  </r>
  <r>
    <s v="Southeast Dermatology Specialists  "/>
    <s v="Southeast Dermatology Specialists"/>
    <x v="62"/>
    <d v="2021-07-15T00:00:00"/>
    <n v="48"/>
    <d v="2021-07-15T00:00:00"/>
  </r>
  <r>
    <s v="Pacific Dermatology Specialists"/>
    <s v="Pacific Dermatology Specialists"/>
    <x v="65"/>
    <d v="2021-07-15T00:00:00"/>
    <n v="1"/>
    <d v="2021-07-15T00:00:00"/>
  </r>
  <r>
    <s v="Pacific Dermatology Specialists"/>
    <s v="Pacific Dermatology Specialists"/>
    <x v="42"/>
    <d v="2021-07-15T00:00:00"/>
    <n v="25"/>
    <d v="2021-07-15T00:00:00"/>
  </r>
  <r>
    <s v="Northeast Dermatology Associates"/>
    <s v="South Shore Skin Center"/>
    <x v="57"/>
    <d v="2021-07-15T00:00:00"/>
    <n v="130"/>
    <d v="2021-07-15T00:00:00"/>
  </r>
  <r>
    <s v="Northeast Dermatology Associates"/>
    <s v="South Shore Skin Center"/>
    <x v="9"/>
    <d v="2021-07-15T00:00:00"/>
    <n v="182"/>
    <d v="2021-07-15T00:00:00"/>
  </r>
  <r>
    <s v="Northeast Dermatology Associates"/>
    <s v="Northeast Dermatology Associates"/>
    <x v="8"/>
    <d v="2021-07-14T00:00:00"/>
    <n v="62"/>
    <d v="2021-07-14T00:00:00"/>
  </r>
  <r>
    <s v="Northeast Dermatology Associates"/>
    <s v="Northeast Dermatology Associates"/>
    <x v="39"/>
    <d v="2021-07-14T00:00:00"/>
    <n v="21"/>
    <d v="2021-07-14T00:00:00"/>
  </r>
  <r>
    <s v="Pacific Dermatology Specialists"/>
    <s v="Pacific Dermatology Specialists"/>
    <x v="59"/>
    <d v="2021-07-14T00:00:00"/>
    <n v="55"/>
    <d v="2021-07-14T00:00:00"/>
  </r>
  <r>
    <s v="Pacific Dermatology Specialists"/>
    <s v="Pacific Dermatology Specialists"/>
    <x v="60"/>
    <d v="2021-07-14T00:00:00"/>
    <n v="17"/>
    <d v="2021-07-14T00:00:00"/>
  </r>
  <r>
    <s v="Pacific Dermatology Specialists"/>
    <s v="Pacific Dermatology Specialists"/>
    <x v="41"/>
    <d v="2021-07-14T00:00:00"/>
    <n v="17"/>
    <d v="2021-07-14T00:00:00"/>
  </r>
  <r>
    <s v="Southeast Dermatology Specialists  "/>
    <s v="Southeast Dermatology Specialists"/>
    <x v="44"/>
    <d v="2021-07-14T00:00:00"/>
    <n v="1"/>
    <d v="2021-07-14T00:00:00"/>
  </r>
  <r>
    <s v="Vanguard Dermatology"/>
    <s v="Vanguard Dermatology"/>
    <x v="12"/>
    <d v="2021-07-14T00:00:00"/>
    <n v="5"/>
    <d v="2021-07-14T00:00:00"/>
  </r>
  <r>
    <s v="Northeast Dermatology Associates"/>
    <s v="Northeast Dermatology Associates"/>
    <x v="36"/>
    <d v="2021-07-14T00:00:00"/>
    <n v="67"/>
    <d v="2021-07-14T00:00:00"/>
  </r>
  <r>
    <s v="Northeast Dermatology Associates"/>
    <s v="Northeast Dermatology Associates"/>
    <x v="7"/>
    <d v="2021-07-14T00:00:00"/>
    <n v="27"/>
    <d v="2021-07-14T00:00:00"/>
  </r>
  <r>
    <s v="Northeast Dermatology Associates"/>
    <s v="Northeast Dermatology Associates"/>
    <x v="37"/>
    <d v="2021-07-14T00:00:00"/>
    <n v="95"/>
    <d v="2021-07-14T00:00:00"/>
  </r>
  <r>
    <s v="Northeast Dermatology Associates"/>
    <s v="Dermatology of Cape Cod"/>
    <x v="34"/>
    <d v="2021-07-14T00:00:00"/>
    <n v="76"/>
    <d v="2021-07-14T00:00:00"/>
  </r>
  <r>
    <s v="Northeast Dermatology Associates"/>
    <s v="Northeast Dermatology Associates"/>
    <x v="5"/>
    <d v="2021-07-14T00:00:00"/>
    <n v="109"/>
    <d v="2021-07-14T00:00:00"/>
  </r>
  <r>
    <s v="Dermatology &amp; MOHS Surgery Institute"/>
    <s v="Dermatology &amp; MOHS Surgery Institute"/>
    <x v="30"/>
    <d v="2021-07-14T00:00:00"/>
    <n v="72"/>
    <d v="2021-07-14T00:00:00"/>
  </r>
  <r>
    <s v="Louisiana Dermatology Associates "/>
    <s v="Louisiana Dermatology Associates"/>
    <x v="63"/>
    <d v="2021-07-14T00:00:00"/>
    <n v="22"/>
    <d v="2021-07-14T00:00:00"/>
  </r>
  <r>
    <s v="Vanguard Dermatology"/>
    <s v="Vanguard Dermatology"/>
    <x v="27"/>
    <d v="2021-07-14T00:00:00"/>
    <n v="16"/>
    <d v="2021-07-14T00:00:00"/>
  </r>
  <r>
    <s v="Northeast Dermatology Associates"/>
    <s v="South Shore Skin Center"/>
    <x v="57"/>
    <d v="2021-07-14T00:00:00"/>
    <n v="110"/>
    <d v="2021-07-14T00:00:00"/>
  </r>
  <r>
    <s v="Pacific Dermatology Specialists"/>
    <s v="Pacific Dermatology Specialists"/>
    <x v="42"/>
    <d v="2021-07-14T00:00:00"/>
    <n v="30"/>
    <d v="2021-07-14T00:00:00"/>
  </r>
  <r>
    <s v="Southeast Dermatology Specialists  "/>
    <s v="Southeast Dermatology Specialists"/>
    <x v="62"/>
    <d v="2021-07-14T00:00:00"/>
    <n v="55"/>
    <d v="2021-07-14T00:00:00"/>
  </r>
  <r>
    <s v="Northeast Dermatology Associates"/>
    <s v="Northeast Dermatology Associates"/>
    <x v="71"/>
    <d v="2021-07-14T00:00:00"/>
    <n v="5"/>
    <d v="2021-07-14T00:00:00"/>
  </r>
  <r>
    <s v="Northeast Dermatology Associates"/>
    <s v="Northeast Dermatology Associates"/>
    <x v="55"/>
    <d v="2021-07-14T00:00:00"/>
    <n v="22"/>
    <d v="2021-07-14T00:00:00"/>
  </r>
  <r>
    <s v="Northeast Dermatology Associates"/>
    <s v="Northeast Dermatology Associates"/>
    <x v="22"/>
    <d v="2021-07-14T00:00:00"/>
    <n v="67"/>
    <d v="2021-07-14T00:00:00"/>
  </r>
  <r>
    <s v="Northeast Dermatology Associates"/>
    <s v="Northeast Dermatology Associates"/>
    <x v="56"/>
    <d v="2021-07-14T00:00:00"/>
    <n v="19"/>
    <d v="2021-07-14T00:00:00"/>
  </r>
  <r>
    <s v="Northeast Dermatology Associates"/>
    <s v="Northeast Dermatology Associates"/>
    <x v="53"/>
    <d v="2021-07-14T00:00:00"/>
    <n v="85"/>
    <d v="2021-07-14T00:00:00"/>
  </r>
  <r>
    <s v="Dermatology &amp; MOHS Surgery Institute"/>
    <s v="Dermatology &amp; MOHS Surgery Institute"/>
    <x v="14"/>
    <d v="2021-07-14T00:00:00"/>
    <n v="2"/>
    <d v="2021-07-14T00:00:00"/>
  </r>
  <r>
    <s v="Louisiana Dermatology Associates "/>
    <s v="Louisiana Dermatology Associates"/>
    <x v="50"/>
    <d v="2021-07-14T00:00:00"/>
    <n v="87"/>
    <d v="2021-07-14T00:00:00"/>
  </r>
  <r>
    <s v="Louisiana Dermatology Associates "/>
    <s v="Louisiana Dermatology Associates"/>
    <x v="32"/>
    <d v="2021-07-14T00:00:00"/>
    <n v="18"/>
    <d v="2021-07-14T00:00:00"/>
  </r>
  <r>
    <s v="North Pacific Dermatology"/>
    <s v="Lake Washington Dermatology"/>
    <x v="51"/>
    <d v="2021-07-14T00:00:00"/>
    <n v="9"/>
    <d v="2021-07-14T00:00:00"/>
  </r>
  <r>
    <s v="North Pacific Dermatology"/>
    <s v="North Pacific Dermatology"/>
    <x v="33"/>
    <d v="2021-07-14T00:00:00"/>
    <n v="57"/>
    <d v="2021-07-14T00:00:00"/>
  </r>
  <r>
    <s v="North Pacific Dermatology"/>
    <s v="Skin Surgery Center"/>
    <x v="15"/>
    <d v="2021-07-14T00:00:00"/>
    <n v="28"/>
    <d v="2021-07-14T00:00:00"/>
  </r>
  <r>
    <s v="North Pacific Dermatology"/>
    <s v="Skin Surgery Center"/>
    <x v="52"/>
    <d v="2021-07-14T00:00:00"/>
    <n v="34"/>
    <d v="2021-07-14T00:00:00"/>
  </r>
  <r>
    <s v="Northeast Dermatology Associates"/>
    <s v="Brookline Dermatology Associates"/>
    <x v="16"/>
    <d v="2021-07-14T00:00:00"/>
    <n v="41"/>
    <d v="2021-07-14T00:00:00"/>
  </r>
  <r>
    <s v="Northeast Dermatology Associates"/>
    <s v="Northeast Dermatology Associates"/>
    <x v="18"/>
    <d v="2021-07-14T00:00:00"/>
    <n v="97"/>
    <d v="2021-07-14T00:00:00"/>
  </r>
  <r>
    <s v="Northeast Dermatology Associates"/>
    <s v="Brookline Dermatology Associates"/>
    <x v="17"/>
    <d v="2021-07-14T00:00:00"/>
    <n v="2"/>
    <d v="2021-07-14T00:00:00"/>
  </r>
  <r>
    <s v="Northeast Dermatology Associates"/>
    <s v="South Shore Skin Center"/>
    <x v="10"/>
    <d v="2021-07-14T00:00:00"/>
    <n v="14"/>
    <d v="2021-07-14T00:00:00"/>
  </r>
  <r>
    <s v="Pacific Dermatology Specialists"/>
    <s v="Pacific Dermatology Specialists"/>
    <x v="58"/>
    <d v="2021-07-14T00:00:00"/>
    <n v="52"/>
    <d v="2021-07-14T00:00:00"/>
  </r>
  <r>
    <s v="Northeast Dermatology Associates"/>
    <s v="South Shore Skin Center"/>
    <x v="9"/>
    <d v="2021-07-14T00:00:00"/>
    <n v="148"/>
    <d v="2021-07-14T00:00:00"/>
  </r>
  <r>
    <s v="Semler Dermatology"/>
    <s v="Semler Dermatology"/>
    <x v="61"/>
    <d v="2021-07-14T00:00:00"/>
    <n v="89"/>
    <d v="2021-07-14T00:00:00"/>
  </r>
  <r>
    <s v="The Dermatology Group  "/>
    <s v="The Dermatology Group"/>
    <x v="64"/>
    <d v="2021-07-14T00:00:00"/>
    <n v="22"/>
    <d v="2021-07-14T00:00:00"/>
  </r>
  <r>
    <s v="The Dermatology Group  "/>
    <s v="The Dermatology Group"/>
    <x v="76"/>
    <d v="2021-07-14T00:00:00"/>
    <n v="36"/>
    <d v="2021-07-14T00:00:00"/>
  </r>
  <r>
    <s v="The Dermatology Group  "/>
    <s v="Swan Dermatology &amp; Aesthetics"/>
    <x v="11"/>
    <d v="2021-07-14T00:00:00"/>
    <n v="22"/>
    <d v="2021-07-14T00:00:00"/>
  </r>
  <r>
    <s v="The Dermatology Group  "/>
    <s v="The Dermatology Group"/>
    <x v="26"/>
    <d v="2021-07-14T00:00:00"/>
    <n v="1"/>
    <d v="2021-07-14T00:00:00"/>
  </r>
  <r>
    <s v="Northeast Dermatology Associates"/>
    <s v="Northeast Dermatology Associates"/>
    <x v="20"/>
    <d v="2021-07-14T00:00:00"/>
    <n v="10"/>
    <d v="2021-07-14T00:00:00"/>
  </r>
  <r>
    <s v="Northeast Dermatology Associates"/>
    <s v="Northeast Dermatology Associates"/>
    <x v="54"/>
    <d v="2021-07-14T00:00:00"/>
    <n v="56"/>
    <d v="2021-07-14T00:00:00"/>
  </r>
  <r>
    <s v="North Pacific Dermatology"/>
    <s v="Skin Surgery Center"/>
    <x v="96"/>
    <d v="2021-07-14T00:00:00"/>
    <n v="1"/>
    <d v="2021-07-14T00:00:00"/>
  </r>
  <r>
    <s v="North Pacific Dermatology"/>
    <s v="North Pacific Dermatology"/>
    <x v="4"/>
    <d v="2021-07-14T00:00:00"/>
    <n v="11"/>
    <d v="2021-07-14T00:00:00"/>
  </r>
  <r>
    <s v="Dermatology &amp; MOHS Surgery Institute"/>
    <s v="Dermatology &amp; MOHS Surgery Institute"/>
    <x v="0"/>
    <d v="2021-07-14T00:00:00"/>
    <n v="9"/>
    <d v="2021-07-14T00:00:00"/>
  </r>
  <r>
    <s v="North Pacific Dermatology"/>
    <s v="North Pacific Dermatology"/>
    <x v="68"/>
    <d v="2021-07-14T00:00:00"/>
    <n v="4"/>
    <d v="2021-07-14T00:00:00"/>
  </r>
  <r>
    <s v="Dermatology &amp; MOHS Surgery Institute"/>
    <s v="Dermatology &amp; MOHS Surgery Institute"/>
    <x v="28"/>
    <d v="2021-07-14T00:00:00"/>
    <n v="109"/>
    <d v="2021-07-14T00:00:00"/>
  </r>
  <r>
    <s v="Louisiana Dermatology Associates "/>
    <s v="Louisiana Dermatology Associates"/>
    <x v="31"/>
    <d v="2021-07-14T00:00:00"/>
    <n v="35"/>
    <d v="2021-07-14T00:00:00"/>
  </r>
  <r>
    <s v="Family Dermatology"/>
    <s v="Family Dermatology"/>
    <x v="1"/>
    <d v="2021-07-14T00:00:00"/>
    <n v="66"/>
    <d v="2021-07-14T00:00:00"/>
  </r>
  <r>
    <s v="North Pacific Dermatology"/>
    <s v="Eastside Dermatology"/>
    <x v="3"/>
    <d v="2021-07-14T00:00:00"/>
    <n v="43"/>
    <d v="2021-07-14T00:00:00"/>
  </r>
  <r>
    <s v="Lupo Center for Aesthetic &amp; General Dermatology"/>
    <s v="Lupo Center for Aesthetic &amp; General Dermatology, LLC"/>
    <x v="2"/>
    <d v="2021-07-14T00:00:00"/>
    <n v="52"/>
    <d v="2021-07-14T00:00:00"/>
  </r>
  <r>
    <s v="Northeast Dermatology Associates"/>
    <s v="Northeast Dermatology Associates"/>
    <x v="67"/>
    <d v="2021-07-14T00:00:00"/>
    <n v="56"/>
    <d v="2021-07-14T00:00:00"/>
  </r>
  <r>
    <s v="Northeast Dermatology Associates"/>
    <s v="Northeast Dermatology Associates"/>
    <x v="38"/>
    <d v="2021-07-14T00:00:00"/>
    <n v="56"/>
    <d v="2021-07-14T00:00:00"/>
  </r>
  <r>
    <s v="Pacific Dermatology Specialists"/>
    <s v="Pacific Dermatology Specialists"/>
    <x v="23"/>
    <d v="2021-07-14T00:00:00"/>
    <n v="20"/>
    <d v="2021-07-14T00:00:00"/>
  </r>
  <r>
    <s v="Southeast Dermatology Specialists  "/>
    <s v="Southeast Dermatology Specialists"/>
    <x v="66"/>
    <d v="2021-07-14T00:00:00"/>
    <n v="36"/>
    <d v="2021-07-14T00:00:00"/>
  </r>
  <r>
    <s v="Southeast Dermatology Specialists  "/>
    <s v="Southeast Dermatology Specialists"/>
    <x v="43"/>
    <d v="2021-07-14T00:00:00"/>
    <n v="38"/>
    <d v="2021-07-14T00:00:00"/>
  </r>
  <r>
    <s v="Pacific Dermatology Specialists"/>
    <s v="Pacific Dermatology Specialists"/>
    <x v="65"/>
    <d v="2021-07-14T00:00:00"/>
    <n v="22"/>
    <d v="2021-07-14T00:00:00"/>
  </r>
  <r>
    <s v="Vanguard Dermatology"/>
    <s v="Vanguard Dermatology"/>
    <x v="47"/>
    <d v="2021-07-14T00:00:00"/>
    <n v="46"/>
    <d v="2021-07-14T00:00:00"/>
  </r>
  <r>
    <s v="Vanguard Dermatology"/>
    <s v="Vanguard Dermatology"/>
    <x v="13"/>
    <d v="2021-07-14T00:00:00"/>
    <n v="193"/>
    <d v="2021-07-14T00:00:00"/>
  </r>
  <r>
    <s v="Washington Institute of Dermatologic Laser Surgery"/>
    <s v="Washington Institute of Dermatologic Laser Surgery"/>
    <x v="48"/>
    <d v="2021-07-14T00:00:00"/>
    <n v="33"/>
    <d v="2021-07-14T00:00:00"/>
  </r>
  <r>
    <s v="The Dermatology Group  "/>
    <s v="The Dermatology Group"/>
    <x v="24"/>
    <d v="2021-07-14T00:00:00"/>
    <n v="92"/>
    <d v="2021-07-14T00:00:00"/>
  </r>
  <r>
    <s v="The Dermatology Group  "/>
    <s v="The Dermatology Group"/>
    <x v="45"/>
    <d v="2021-07-14T00:00:00"/>
    <n v="25"/>
    <d v="2021-07-14T00:00:00"/>
  </r>
  <r>
    <s v="The Dermatology Group  "/>
    <s v="The Dermatology Group"/>
    <x v="25"/>
    <d v="2021-07-14T00:00:00"/>
    <n v="64"/>
    <d v="2021-07-14T00:00:00"/>
  </r>
  <r>
    <s v="Vanguard Dermatology"/>
    <s v="Vanguard Dermatology"/>
    <x v="84"/>
    <d v="2021-07-13T00:00:00"/>
    <n v="4"/>
    <d v="2021-07-13T00:00:00"/>
  </r>
  <r>
    <s v="The Dermatology Group  "/>
    <s v="The Dermatology Group"/>
    <x v="64"/>
    <d v="2021-07-13T00:00:00"/>
    <n v="30"/>
    <d v="2021-07-13T00:00:00"/>
  </r>
  <r>
    <s v="The Dermatology Group  "/>
    <s v="The Dermatology Group"/>
    <x v="76"/>
    <d v="2021-07-13T00:00:00"/>
    <n v="118"/>
    <d v="2021-07-13T00:00:00"/>
  </r>
  <r>
    <s v="Pacific Dermatology Specialists"/>
    <s v="Pacific Dermatology Specialists"/>
    <x v="90"/>
    <d v="2021-07-13T00:00:00"/>
    <n v="1"/>
    <d v="2021-07-13T00:00:00"/>
  </r>
  <r>
    <s v="Pacific Dermatology Specialists"/>
    <s v="Pacific Dermatology Specialists"/>
    <x v="42"/>
    <d v="2021-07-13T00:00:00"/>
    <n v="19"/>
    <d v="2021-07-13T00:00:00"/>
  </r>
  <r>
    <s v="Semler Dermatology"/>
    <s v="Semler Dermatology"/>
    <x v="61"/>
    <d v="2021-07-13T00:00:00"/>
    <n v="94"/>
    <d v="2021-07-13T00:00:00"/>
  </r>
  <r>
    <s v="Southeast Dermatology Specialists  "/>
    <s v="Southeast Dermatology Specialists"/>
    <x v="62"/>
    <d v="2021-07-13T00:00:00"/>
    <n v="37"/>
    <d v="2021-07-13T00:00:00"/>
  </r>
  <r>
    <s v="Pacific Dermatology Specialists"/>
    <s v="Pacific Dermatology Specialists"/>
    <x v="58"/>
    <d v="2021-07-13T00:00:00"/>
    <n v="76"/>
    <d v="2021-07-13T00:00:00"/>
  </r>
  <r>
    <s v="Pacific Dermatology Specialists"/>
    <s v="Pacific Dermatology Specialists"/>
    <x v="59"/>
    <d v="2021-07-13T00:00:00"/>
    <n v="41"/>
    <d v="2021-07-13T00:00:00"/>
  </r>
  <r>
    <s v="Northeast Dermatology Associates"/>
    <s v="South Shore Skin Center"/>
    <x v="9"/>
    <d v="2021-07-13T00:00:00"/>
    <n v="161"/>
    <d v="2021-07-13T00:00:00"/>
  </r>
  <r>
    <s v="Northeast Dermatology Associates"/>
    <s v="South Shore Skin Center"/>
    <x v="57"/>
    <d v="2021-07-13T00:00:00"/>
    <n v="150"/>
    <d v="2021-07-13T00:00:00"/>
  </r>
  <r>
    <s v="Northeast Dermatology Associates"/>
    <s v="Northeast Dermatology Associates"/>
    <x v="56"/>
    <d v="2021-07-13T00:00:00"/>
    <n v="21"/>
    <d v="2021-07-13T00:00:00"/>
  </r>
  <r>
    <s v="Northeast Dermatology Associates"/>
    <s v="Northeast Dermatology Associates"/>
    <x v="55"/>
    <d v="2021-07-13T00:00:00"/>
    <n v="36"/>
    <d v="2021-07-13T00:00:00"/>
  </r>
  <r>
    <s v="Northeast Dermatology Associates"/>
    <s v="Northeast Dermatology Associates"/>
    <x v="71"/>
    <d v="2021-07-13T00:00:00"/>
    <n v="2"/>
    <d v="2021-07-13T00:00:00"/>
  </r>
  <r>
    <s v="Northeast Dermatology Associates"/>
    <s v="Northeast Dermatology Associates"/>
    <x v="54"/>
    <d v="2021-07-13T00:00:00"/>
    <n v="34"/>
    <d v="2021-07-13T00:00:00"/>
  </r>
  <r>
    <s v="Northeast Dermatology Associates"/>
    <s v="Northeast Dermatology Associates"/>
    <x v="53"/>
    <d v="2021-07-13T00:00:00"/>
    <n v="67"/>
    <d v="2021-07-13T00:00:00"/>
  </r>
  <r>
    <s v="North Pacific Dermatology"/>
    <s v="North Pacific Dermatology"/>
    <x v="68"/>
    <d v="2021-07-13T00:00:00"/>
    <n v="1"/>
    <d v="2021-07-13T00:00:00"/>
  </r>
  <r>
    <s v="North Pacific Dermatology"/>
    <s v="Lake Washington Dermatology"/>
    <x v="51"/>
    <d v="2021-07-13T00:00:00"/>
    <n v="55"/>
    <d v="2021-07-13T00:00:00"/>
  </r>
  <r>
    <s v="Louisiana Dermatology Associates "/>
    <s v="Louisiana Dermatology Associates"/>
    <x v="50"/>
    <d v="2021-07-13T00:00:00"/>
    <n v="52"/>
    <d v="2021-07-13T00:00:00"/>
  </r>
  <r>
    <s v="Dermatology &amp; MOHS Surgery Institute"/>
    <s v="Dermatology &amp; MOHS Surgery Institute"/>
    <x v="89"/>
    <d v="2021-07-13T00:00:00"/>
    <n v="40"/>
    <d v="2021-07-13T00:00:00"/>
  </r>
  <r>
    <s v="North Pacific Dermatology"/>
    <s v="Skin Surgery Center"/>
    <x v="52"/>
    <d v="2021-07-13T00:00:00"/>
    <n v="33"/>
    <d v="2021-07-13T00:00:00"/>
  </r>
  <r>
    <s v="Dermatology &amp; MOHS Surgery Institute"/>
    <s v="Dermatology &amp; MOHS Surgery Institute"/>
    <x v="70"/>
    <d v="2021-07-13T00:00:00"/>
    <n v="31"/>
    <d v="2021-07-13T00:00:00"/>
  </r>
  <r>
    <s v="Dermatology &amp; MOHS Surgery Institute"/>
    <s v="Dermatology &amp; MOHS Surgery Institute"/>
    <x v="30"/>
    <d v="2021-07-13T00:00:00"/>
    <n v="56"/>
    <d v="2021-07-13T00:00:00"/>
  </r>
  <r>
    <s v="Dermatology &amp; MOHS Surgery Institute"/>
    <s v="Dermatology &amp; MOHS Surgery Institute"/>
    <x v="28"/>
    <d v="2021-07-13T00:00:00"/>
    <n v="70"/>
    <d v="2021-07-13T00:00:00"/>
  </r>
  <r>
    <s v="Louisiana Dermatology Associates "/>
    <s v="Louisiana Dermatology Associates"/>
    <x v="31"/>
    <d v="2021-07-13T00:00:00"/>
    <n v="39"/>
    <d v="2021-07-13T00:00:00"/>
  </r>
  <r>
    <s v="North Pacific Dermatology"/>
    <s v="North Pacific Dermatology"/>
    <x v="33"/>
    <d v="2021-07-13T00:00:00"/>
    <n v="56"/>
    <d v="2021-07-13T00:00:00"/>
  </r>
  <r>
    <s v="Northeast Dermatology Associates"/>
    <s v="Dermatology of Cape Cod"/>
    <x v="34"/>
    <d v="2021-07-13T00:00:00"/>
    <n v="103"/>
    <d v="2021-07-13T00:00:00"/>
  </r>
  <r>
    <s v="Northeast Dermatology Associates"/>
    <s v="Northeast Dermatology Associates"/>
    <x v="35"/>
    <d v="2021-07-13T00:00:00"/>
    <n v="67"/>
    <d v="2021-07-13T00:00:00"/>
  </r>
  <r>
    <s v="Northeast Dermatology Associates"/>
    <s v="Northeast Dermatology Associates"/>
    <x v="67"/>
    <d v="2021-07-13T00:00:00"/>
    <n v="18"/>
    <d v="2021-07-13T00:00:00"/>
  </r>
  <r>
    <s v="Northeast Dermatology Associates"/>
    <s v="Northeast Dermatology Associates"/>
    <x v="36"/>
    <d v="2021-07-13T00:00:00"/>
    <n v="83"/>
    <d v="2021-07-13T00:00:00"/>
  </r>
  <r>
    <s v="Northeast Dermatology Associates"/>
    <s v="Northeast Dermatology Associates"/>
    <x v="37"/>
    <d v="2021-07-13T00:00:00"/>
    <n v="101"/>
    <d v="2021-07-13T00:00:00"/>
  </r>
  <r>
    <s v="Northeast Dermatology Associates"/>
    <s v="Northeast Dermatology Associates"/>
    <x v="39"/>
    <d v="2021-07-13T00:00:00"/>
    <n v="26"/>
    <d v="2021-07-13T00:00:00"/>
  </r>
  <r>
    <s v="Northeast Dermatology Associates"/>
    <s v="Northeast Dermatology Associates"/>
    <x v="38"/>
    <d v="2021-07-13T00:00:00"/>
    <n v="54"/>
    <d v="2021-07-13T00:00:00"/>
  </r>
  <r>
    <s v="Vanguard Dermatology"/>
    <s v="Vanguard Dermatology"/>
    <x v="46"/>
    <d v="2021-07-13T00:00:00"/>
    <n v="73"/>
    <d v="2021-07-13T00:00:00"/>
  </r>
  <r>
    <s v="Vanguard Dermatology"/>
    <s v="Vanguard Dermatology"/>
    <x v="47"/>
    <d v="2021-07-13T00:00:00"/>
    <n v="41"/>
    <d v="2021-07-13T00:00:00"/>
  </r>
  <r>
    <s v="Washington Institute of Dermatologic Laser Surgery"/>
    <s v="Washington Institute of Dermatologic Laser Surgery"/>
    <x v="48"/>
    <d v="2021-07-13T00:00:00"/>
    <n v="29"/>
    <d v="2021-07-13T00:00:00"/>
  </r>
  <r>
    <s v="Pacific Dermatology Specialists"/>
    <s v="Pacific Dermatology Specialists"/>
    <x v="41"/>
    <d v="2021-07-13T00:00:00"/>
    <n v="26"/>
    <d v="2021-07-13T00:00:00"/>
  </r>
  <r>
    <s v="Southeast Dermatology Specialists  "/>
    <s v="Southeast Dermatology Specialists"/>
    <x v="44"/>
    <d v="2021-07-13T00:00:00"/>
    <n v="30"/>
    <d v="2021-07-13T00:00:00"/>
  </r>
  <r>
    <s v="Southeast Dermatology Specialists  "/>
    <s v="Southeast Dermatology Specialists"/>
    <x v="43"/>
    <d v="2021-07-13T00:00:00"/>
    <n v="21"/>
    <d v="2021-07-13T00:00:00"/>
  </r>
  <r>
    <s v="Pacific Dermatology Specialists"/>
    <s v="Pacific Dermatology Specialists"/>
    <x v="72"/>
    <d v="2021-07-13T00:00:00"/>
    <n v="23"/>
    <d v="2021-07-13T00:00:00"/>
  </r>
  <r>
    <s v="Pacific Dermatology Specialists"/>
    <s v="Pacific Dermatology Specialists"/>
    <x v="73"/>
    <d v="2021-07-13T00:00:00"/>
    <n v="23"/>
    <d v="2021-07-13T00:00:00"/>
  </r>
  <r>
    <s v="North Pacific Dermatology"/>
    <s v="North Pacific Dermatology"/>
    <x v="4"/>
    <d v="2021-07-13T00:00:00"/>
    <n v="28"/>
    <d v="2021-07-13T00:00:00"/>
  </r>
  <r>
    <s v="Lupo Center for Aesthetic &amp; General Dermatology"/>
    <s v="Lupo Center for Aesthetic &amp; General Dermatology, LLC"/>
    <x v="2"/>
    <d v="2021-07-13T00:00:00"/>
    <n v="41"/>
    <d v="2021-07-13T00:00:00"/>
  </r>
  <r>
    <s v="North Pacific Dermatology"/>
    <s v="Eastside Dermatology"/>
    <x v="3"/>
    <d v="2021-07-13T00:00:00"/>
    <n v="44"/>
    <d v="2021-07-13T00:00:00"/>
  </r>
  <r>
    <s v="Family Dermatology"/>
    <s v="Family Dermatology"/>
    <x v="1"/>
    <d v="2021-07-13T00:00:00"/>
    <n v="77"/>
    <d v="2021-07-13T00:00:00"/>
  </r>
  <r>
    <s v="Dermatology &amp; MOHS Surgery Institute"/>
    <s v="Dermatology &amp; MOHS Surgery Institute"/>
    <x v="0"/>
    <d v="2021-07-13T00:00:00"/>
    <n v="40"/>
    <d v="2021-07-13T00:00:00"/>
  </r>
  <r>
    <s v="Dermatology &amp; MOHS Surgery Institute"/>
    <s v="Dermatology &amp; MOHS Surgery Institute"/>
    <x v="74"/>
    <d v="2021-07-13T00:00:00"/>
    <n v="6"/>
    <d v="2021-07-13T00:00:00"/>
  </r>
  <r>
    <s v="Northeast Dermatology Associates"/>
    <s v="Northeast Dermatology Associates"/>
    <x v="5"/>
    <d v="2021-07-13T00:00:00"/>
    <n v="122"/>
    <d v="2021-07-13T00:00:00"/>
  </r>
  <r>
    <s v="Northeast Dermatology Associates"/>
    <s v="Northeast Dermatology Associates"/>
    <x v="7"/>
    <d v="2021-07-13T00:00:00"/>
    <n v="55"/>
    <d v="2021-07-13T00:00:00"/>
  </r>
  <r>
    <s v="Southeast Dermatology Specialists  "/>
    <s v="Southeast Dermatology Specialists"/>
    <x v="66"/>
    <d v="2021-07-13T00:00:00"/>
    <n v="1"/>
    <d v="2021-07-13T00:00:00"/>
  </r>
  <r>
    <s v="Pacific Dermatology Specialists"/>
    <s v="Pacific Dermatology Specialists"/>
    <x v="65"/>
    <d v="2021-07-13T00:00:00"/>
    <n v="1"/>
    <d v="2021-07-13T00:00:00"/>
  </r>
  <r>
    <s v="Pacific Dermatology Specialists"/>
    <s v="Pacific Dermatology Specialists"/>
    <x v="60"/>
    <d v="2021-07-13T00:00:00"/>
    <n v="35"/>
    <d v="2021-07-13T00:00:00"/>
  </r>
  <r>
    <s v="Northeast Dermatology Associates"/>
    <s v="Northeast Dermatology Associates"/>
    <x v="8"/>
    <d v="2021-07-13T00:00:00"/>
    <n v="65"/>
    <d v="2021-07-13T00:00:00"/>
  </r>
  <r>
    <s v="Vanguard Dermatology"/>
    <s v="Vanguard Dermatology"/>
    <x v="13"/>
    <d v="2021-07-13T00:00:00"/>
    <n v="83"/>
    <d v="2021-07-13T00:00:00"/>
  </r>
  <r>
    <s v="The Dermatology Group  "/>
    <s v="The Dermatology Group"/>
    <x v="83"/>
    <d v="2021-07-13T00:00:00"/>
    <n v="1"/>
    <d v="2021-07-13T00:00:00"/>
  </r>
  <r>
    <s v="The Dermatology Group  "/>
    <s v="Swan Dermatology &amp; Aesthetics"/>
    <x v="11"/>
    <d v="2021-07-13T00:00:00"/>
    <n v="42"/>
    <d v="2021-07-13T00:00:00"/>
  </r>
  <r>
    <s v="Louisiana Dermatology Associates "/>
    <s v="Louisiana Dermatology Associates"/>
    <x v="32"/>
    <d v="2021-07-13T00:00:00"/>
    <n v="40"/>
    <d v="2021-07-13T00:00:00"/>
  </r>
  <r>
    <s v="Northeast Dermatology Associates"/>
    <s v="Northeast Dermatology Associates"/>
    <x v="18"/>
    <d v="2021-07-13T00:00:00"/>
    <n v="74"/>
    <d v="2021-07-13T00:00:00"/>
  </r>
  <r>
    <s v="Northeast Dermatology Associates"/>
    <s v="Brookline Dermatology Associates"/>
    <x v="17"/>
    <d v="2021-07-13T00:00:00"/>
    <n v="15"/>
    <d v="2021-07-13T00:00:00"/>
  </r>
  <r>
    <s v="North Pacific Dermatology"/>
    <s v="Skin Surgery Center"/>
    <x v="15"/>
    <d v="2021-07-13T00:00:00"/>
    <n v="27"/>
    <d v="2021-07-13T00:00:00"/>
  </r>
  <r>
    <s v="Northeast Dermatology Associates"/>
    <s v="Brookline Dermatology Associates"/>
    <x v="16"/>
    <d v="2021-07-13T00:00:00"/>
    <n v="38"/>
    <d v="2021-07-13T00:00:00"/>
  </r>
  <r>
    <s v="Northeast Dermatology Associates"/>
    <s v="Northeast Dermatology Associates"/>
    <x v="21"/>
    <d v="2021-07-13T00:00:00"/>
    <n v="43"/>
    <d v="2021-07-13T00:00:00"/>
  </r>
  <r>
    <s v="Northeast Dermatology Associates"/>
    <s v="Northeast Dermatology Associates"/>
    <x v="22"/>
    <d v="2021-07-13T00:00:00"/>
    <n v="68"/>
    <d v="2021-07-13T00:00:00"/>
  </r>
  <r>
    <s v="Northeast Dermatology Associates"/>
    <s v="Northeast Dermatology Associates"/>
    <x v="19"/>
    <d v="2021-07-13T00:00:00"/>
    <n v="28"/>
    <d v="2021-07-13T00:00:00"/>
  </r>
  <r>
    <s v="Northeast Dermatology Associates"/>
    <s v="Northeast Dermatology Associates"/>
    <x v="20"/>
    <d v="2021-07-13T00:00:00"/>
    <n v="11"/>
    <d v="2021-07-13T00:00:00"/>
  </r>
  <r>
    <s v="The Dermatology Group  "/>
    <s v="The Dermatology Group"/>
    <x v="24"/>
    <d v="2021-07-13T00:00:00"/>
    <n v="128"/>
    <d v="2021-07-13T00:00:00"/>
  </r>
  <r>
    <s v="The Dermatology Group  "/>
    <s v="The Dermatology Group"/>
    <x v="26"/>
    <d v="2021-07-13T00:00:00"/>
    <n v="33"/>
    <d v="2021-07-13T00:00:00"/>
  </r>
  <r>
    <s v="Northeast Dermatology Associates"/>
    <s v="South Shore Skin Center"/>
    <x v="10"/>
    <d v="2021-07-13T00:00:00"/>
    <n v="9"/>
    <d v="2021-07-13T00:00:00"/>
  </r>
  <r>
    <s v="Pacific Dermatology Specialists"/>
    <s v="Pacific Dermatology Specialists"/>
    <x v="23"/>
    <d v="2021-07-13T00:00:00"/>
    <n v="23"/>
    <d v="2021-07-13T00:00:00"/>
  </r>
  <r>
    <s v="Northeast Dermatology Associates"/>
    <s v="South Shore Skin Center"/>
    <x v="57"/>
    <d v="2021-07-12T00:00:00"/>
    <n v="107"/>
    <d v="2021-07-12T00:00:00"/>
  </r>
  <r>
    <s v="Northeast Dermatology Associates"/>
    <s v="South Shore Skin Center"/>
    <x v="9"/>
    <d v="2021-07-12T00:00:00"/>
    <n v="80"/>
    <d v="2021-07-12T00:00:00"/>
  </r>
  <r>
    <s v="Southeast Dermatology Specialists  "/>
    <s v="Southeast Dermatology Specialists"/>
    <x v="66"/>
    <d v="2021-07-12T00:00:00"/>
    <n v="27"/>
    <d v="2021-07-12T00:00:00"/>
  </r>
  <r>
    <s v="Southeast Dermatology Specialists  "/>
    <s v="Southeast Dermatology Specialists"/>
    <x v="43"/>
    <d v="2021-07-12T00:00:00"/>
    <n v="35"/>
    <d v="2021-07-12T00:00:00"/>
  </r>
  <r>
    <s v="Pacific Dermatology Specialists"/>
    <s v="Pacific Dermatology Specialists"/>
    <x v="65"/>
    <d v="2021-07-12T00:00:00"/>
    <n v="25"/>
    <d v="2021-07-12T00:00:00"/>
  </r>
  <r>
    <s v="Vanguard Dermatology"/>
    <s v="Vanguard Dermatology"/>
    <x v="13"/>
    <d v="2021-07-12T00:00:00"/>
    <n v="214"/>
    <d v="2021-07-12T00:00:00"/>
  </r>
  <r>
    <s v="Vanguard Dermatology"/>
    <s v="Vanguard Dermatology"/>
    <x v="47"/>
    <d v="2021-07-12T00:00:00"/>
    <n v="49"/>
    <d v="2021-07-12T00:00:00"/>
  </r>
  <r>
    <s v="Northeast Dermatology Associates"/>
    <s v="Northeast Dermatology Associates"/>
    <x v="53"/>
    <d v="2021-07-12T00:00:00"/>
    <n v="70"/>
    <d v="2021-07-12T00:00:00"/>
  </r>
  <r>
    <s v="Northeast Dermatology Associates"/>
    <s v="Northeast Dermatology Associates"/>
    <x v="67"/>
    <d v="2021-07-12T00:00:00"/>
    <n v="51"/>
    <d v="2021-07-12T00:00:00"/>
  </r>
  <r>
    <s v="Northeast Dermatology Associates"/>
    <s v="Northeast Dermatology Associates"/>
    <x v="38"/>
    <d v="2021-07-12T00:00:00"/>
    <n v="85"/>
    <d v="2021-07-12T00:00:00"/>
  </r>
  <r>
    <s v="North Pacific Dermatology"/>
    <s v="North Pacific Dermatology"/>
    <x v="4"/>
    <d v="2021-07-12T00:00:00"/>
    <n v="12"/>
    <d v="2021-07-12T00:00:00"/>
  </r>
  <r>
    <s v="North Pacific Dermatology"/>
    <s v="North Pacific Dermatology"/>
    <x v="33"/>
    <d v="2021-07-12T00:00:00"/>
    <n v="61"/>
    <d v="2021-07-12T00:00:00"/>
  </r>
  <r>
    <s v="North Pacific Dermatology"/>
    <s v="Skin Surgery Center"/>
    <x v="52"/>
    <d v="2021-07-12T00:00:00"/>
    <n v="33"/>
    <d v="2021-07-12T00:00:00"/>
  </r>
  <r>
    <s v="Louisiana Dermatology Associates "/>
    <s v="Louisiana Dermatology Associates"/>
    <x v="31"/>
    <d v="2021-07-12T00:00:00"/>
    <n v="40"/>
    <d v="2021-07-12T00:00:00"/>
  </r>
  <r>
    <s v="Family Dermatology"/>
    <s v="Family Dermatology"/>
    <x v="1"/>
    <d v="2021-07-12T00:00:00"/>
    <n v="79"/>
    <d v="2021-07-12T00:00:00"/>
  </r>
  <r>
    <s v="Dermatology &amp; MOHS Surgery Institute"/>
    <s v="Dermatology &amp; MOHS Surgery Institute"/>
    <x v="28"/>
    <d v="2021-07-12T00:00:00"/>
    <n v="116"/>
    <d v="2021-07-12T00:00:00"/>
  </r>
  <r>
    <s v="North Pacific Dermatology"/>
    <s v="Lake Washington Dermatology"/>
    <x v="51"/>
    <d v="2021-07-12T00:00:00"/>
    <n v="51"/>
    <d v="2021-07-12T00:00:00"/>
  </r>
  <r>
    <s v="North Pacific Dermatology"/>
    <s v="Eastside Dermatology"/>
    <x v="3"/>
    <d v="2021-07-12T00:00:00"/>
    <n v="52"/>
    <d v="2021-07-12T00:00:00"/>
  </r>
  <r>
    <s v="The Dermatology Group  "/>
    <s v="The Dermatology Group"/>
    <x v="77"/>
    <d v="2021-07-12T00:00:00"/>
    <n v="13"/>
    <d v="2021-07-12T00:00:00"/>
  </r>
  <r>
    <s v="The Dermatology Group  "/>
    <s v="The Dermatology Group"/>
    <x v="25"/>
    <d v="2021-07-12T00:00:00"/>
    <n v="1"/>
    <d v="2021-07-12T00:00:00"/>
  </r>
  <r>
    <s v="Washington Institute of Dermatologic Laser Surgery"/>
    <s v="Washington Institute of Dermatologic Laser Surgery"/>
    <x v="48"/>
    <d v="2021-07-12T00:00:00"/>
    <n v="32"/>
    <d v="2021-07-12T00:00:00"/>
  </r>
  <r>
    <s v="Northeast Dermatology Associates"/>
    <s v="Northeast Dermatology Associates"/>
    <x v="39"/>
    <d v="2021-07-12T00:00:00"/>
    <n v="29"/>
    <d v="2021-07-12T00:00:00"/>
  </r>
  <r>
    <s v="Pacific Dermatology Specialists"/>
    <s v="Pacific Dermatology Specialists"/>
    <x v="58"/>
    <d v="2021-07-12T00:00:00"/>
    <n v="57"/>
    <d v="2021-07-12T00:00:00"/>
  </r>
  <r>
    <s v="Pacific Dermatology Specialists"/>
    <s v="Pacific Dermatology Specialists"/>
    <x v="59"/>
    <d v="2021-07-12T00:00:00"/>
    <n v="45"/>
    <d v="2021-07-12T00:00:00"/>
  </r>
  <r>
    <s v="Pacific Dermatology Specialists"/>
    <s v="Pacific Dermatology Specialists"/>
    <x v="72"/>
    <d v="2021-07-12T00:00:00"/>
    <n v="27"/>
    <d v="2021-07-12T00:00:00"/>
  </r>
  <r>
    <s v="Semler Dermatology"/>
    <s v="Semler Dermatology"/>
    <x v="61"/>
    <d v="2021-07-12T00:00:00"/>
    <n v="71"/>
    <d v="2021-07-12T00:00:00"/>
  </r>
  <r>
    <s v="Northeast Dermatology Associates"/>
    <s v="Northeast Dermatology Associates"/>
    <x v="37"/>
    <d v="2021-07-12T00:00:00"/>
    <n v="63"/>
    <d v="2021-07-12T00:00:00"/>
  </r>
  <r>
    <s v="Northeast Dermatology Associates"/>
    <s v="Northeast Dermatology Associates"/>
    <x v="54"/>
    <d v="2021-07-12T00:00:00"/>
    <n v="36"/>
    <d v="2021-07-12T00:00:00"/>
  </r>
  <r>
    <s v="Dermatology &amp; MOHS Surgery Institute"/>
    <s v="Dermatology &amp; MOHS Surgery Institute"/>
    <x v="79"/>
    <d v="2021-07-12T00:00:00"/>
    <n v="28"/>
    <d v="2021-07-12T00:00:00"/>
  </r>
  <r>
    <s v="Dermatology &amp; MOHS Surgery Institute"/>
    <s v="Dermatology &amp; MOHS Surgery Institute"/>
    <x v="93"/>
    <d v="2021-07-12T00:00:00"/>
    <n v="10"/>
    <d v="2021-07-12T00:00:00"/>
  </r>
  <r>
    <s v="North Pacific Dermatology"/>
    <s v="North Pacific Dermatology"/>
    <x v="68"/>
    <d v="2021-07-12T00:00:00"/>
    <n v="4"/>
    <d v="2021-07-12T00:00:00"/>
  </r>
  <r>
    <s v="Pacific Dermatology Specialists"/>
    <s v="Pacific Dermatology Specialists"/>
    <x v="23"/>
    <d v="2021-07-12T00:00:00"/>
    <n v="19"/>
    <d v="2021-07-12T00:00:00"/>
  </r>
  <r>
    <s v="Southeast Dermatology Specialists  "/>
    <s v="Southeast Dermatology Specialists"/>
    <x v="62"/>
    <d v="2021-07-12T00:00:00"/>
    <n v="51"/>
    <d v="2021-07-12T00:00:00"/>
  </r>
  <r>
    <s v="Pacific Dermatology Specialists"/>
    <s v="Pacific Dermatology Specialists"/>
    <x v="90"/>
    <d v="2021-07-12T00:00:00"/>
    <n v="13"/>
    <d v="2021-07-12T00:00:00"/>
  </r>
  <r>
    <s v="Vanguard Dermatology"/>
    <s v="Vanguard Dermatology"/>
    <x v="12"/>
    <d v="2021-07-12T00:00:00"/>
    <n v="1"/>
    <d v="2021-07-12T00:00:00"/>
  </r>
  <r>
    <s v="Vanguard Dermatology"/>
    <s v="Vanguard Dermatology"/>
    <x v="27"/>
    <d v="2021-07-12T00:00:00"/>
    <n v="24"/>
    <d v="2021-07-12T00:00:00"/>
  </r>
  <r>
    <s v="The Dermatology Group  "/>
    <s v="The Dermatology Group"/>
    <x v="24"/>
    <d v="2021-07-12T00:00:00"/>
    <n v="133"/>
    <d v="2021-07-12T00:00:00"/>
  </r>
  <r>
    <s v="Northeast Dermatology Associates"/>
    <s v="Northeast Dermatology Associates"/>
    <x v="22"/>
    <d v="2021-07-12T00:00:00"/>
    <n v="134"/>
    <d v="2021-07-12T00:00:00"/>
  </r>
  <r>
    <s v="Northeast Dermatology Associates"/>
    <s v="Northeast Dermatology Associates"/>
    <x v="71"/>
    <d v="2021-07-12T00:00:00"/>
    <n v="2"/>
    <d v="2021-07-12T00:00:00"/>
  </r>
  <r>
    <s v="Northeast Dermatology Associates"/>
    <s v="Northeast Dermatology Associates"/>
    <x v="21"/>
    <d v="2021-07-12T00:00:00"/>
    <n v="50"/>
    <d v="2021-07-12T00:00:00"/>
  </r>
  <r>
    <s v="Northeast Dermatology Associates"/>
    <s v="Northeast Dermatology Associates"/>
    <x v="55"/>
    <d v="2021-07-12T00:00:00"/>
    <n v="29"/>
    <d v="2021-07-12T00:00:00"/>
  </r>
  <r>
    <s v="Northeast Dermatology Associates"/>
    <s v="Brookline Dermatology Associates"/>
    <x v="17"/>
    <d v="2021-07-12T00:00:00"/>
    <n v="10"/>
    <d v="2021-07-12T00:00:00"/>
  </r>
  <r>
    <s v="Northeast Dermatology Associates"/>
    <s v="Northeast Dermatology Associates"/>
    <x v="18"/>
    <d v="2021-07-12T00:00:00"/>
    <n v="104"/>
    <d v="2021-07-12T00:00:00"/>
  </r>
  <r>
    <s v="North Pacific Dermatology"/>
    <s v="Skin Surgery Center"/>
    <x v="15"/>
    <d v="2021-07-12T00:00:00"/>
    <n v="16"/>
    <d v="2021-07-12T00:00:00"/>
  </r>
  <r>
    <s v="Louisiana Dermatology Associates "/>
    <s v="Louisiana Dermatology Associates"/>
    <x v="50"/>
    <d v="2021-07-12T00:00:00"/>
    <n v="57"/>
    <d v="2021-07-12T00:00:00"/>
  </r>
  <r>
    <s v="Dermatology &amp; MOHS Surgery Institute"/>
    <s v="Dermatology &amp; MOHS Surgery Institute"/>
    <x v="14"/>
    <d v="2021-07-12T00:00:00"/>
    <n v="25"/>
    <d v="2021-07-12T00:00:00"/>
  </r>
  <r>
    <s v="Lupo Center for Aesthetic &amp; General Dermatology"/>
    <s v="Lupo Center for Aesthetic &amp; General Dermatology, LLC"/>
    <x v="2"/>
    <d v="2021-07-12T00:00:00"/>
    <n v="54"/>
    <d v="2021-07-12T00:00:00"/>
  </r>
  <r>
    <s v="Northeast Dermatology Associates"/>
    <s v="Brookline Dermatology Associates"/>
    <x v="16"/>
    <d v="2021-07-12T00:00:00"/>
    <n v="15"/>
    <d v="2021-07-12T00:00:00"/>
  </r>
  <r>
    <s v="Northeast Dermatology Associates"/>
    <s v="Dermatology of Cape Cod"/>
    <x v="34"/>
    <d v="2021-07-12T00:00:00"/>
    <n v="82"/>
    <d v="2021-07-12T00:00:00"/>
  </r>
  <r>
    <s v="Dermatology &amp; MOHS Surgery Institute"/>
    <s v="Dermatology &amp; MOHS Surgery Institute"/>
    <x v="30"/>
    <d v="2021-07-12T00:00:00"/>
    <n v="32"/>
    <d v="2021-07-12T00:00:00"/>
  </r>
  <r>
    <s v="Dermatology &amp; MOHS Surgery Institute"/>
    <s v="Dermatology &amp; MOHS Surgery Institute"/>
    <x v="80"/>
    <d v="2021-07-12T00:00:00"/>
    <n v="36"/>
    <d v="2021-07-12T00:00:00"/>
  </r>
  <r>
    <s v="Louisiana Dermatology Associates "/>
    <s v="Louisiana Dermatology Associates"/>
    <x v="32"/>
    <d v="2021-07-12T00:00:00"/>
    <n v="43"/>
    <d v="2021-07-12T00:00:00"/>
  </r>
  <r>
    <s v="Northeast Dermatology Associates"/>
    <s v="Northeast Dermatology Associates"/>
    <x v="20"/>
    <d v="2021-07-12T00:00:00"/>
    <n v="15"/>
    <d v="2021-07-12T00:00:00"/>
  </r>
  <r>
    <s v="Northeast Dermatology Associates"/>
    <s v="Northeast Dermatology Associates"/>
    <x v="36"/>
    <d v="2021-07-12T00:00:00"/>
    <n v="113"/>
    <d v="2021-07-12T00:00:00"/>
  </r>
  <r>
    <s v="Northeast Dermatology Associates"/>
    <s v="Northeast Dermatology Associates"/>
    <x v="35"/>
    <d v="2021-07-12T00:00:00"/>
    <n v="68"/>
    <d v="2021-07-12T00:00:00"/>
  </r>
  <r>
    <s v="Northeast Dermatology Associates"/>
    <s v="Northeast Dermatology Associates"/>
    <x v="5"/>
    <d v="2021-07-12T00:00:00"/>
    <n v="99"/>
    <d v="2021-07-12T00:00:00"/>
  </r>
  <r>
    <s v="Northeast Dermatology Associates"/>
    <s v="Northeast Dermatology Associates"/>
    <x v="7"/>
    <d v="2021-07-12T00:00:00"/>
    <n v="25"/>
    <d v="2021-07-12T00:00:00"/>
  </r>
  <r>
    <s v="Northeast Dermatology Associates"/>
    <s v="Northeast Dermatology Associates"/>
    <x v="8"/>
    <d v="2021-07-12T00:00:00"/>
    <n v="49"/>
    <d v="2021-07-12T00:00:00"/>
  </r>
  <r>
    <s v="Pacific Dermatology Specialists"/>
    <s v="Pacific Dermatology Specialists"/>
    <x v="73"/>
    <d v="2021-07-12T00:00:00"/>
    <n v="26"/>
    <d v="2021-07-12T00:00:00"/>
  </r>
  <r>
    <s v="Northeast Dermatology Associates"/>
    <s v="South Shore Skin Center"/>
    <x v="10"/>
    <d v="2021-07-12T00:00:00"/>
    <n v="11"/>
    <d v="2021-07-12T00:00:00"/>
  </r>
  <r>
    <s v="Pacific Dermatology Specialists"/>
    <s v="Pacific Dermatology Specialists"/>
    <x v="41"/>
    <d v="2021-07-12T00:00:00"/>
    <n v="35"/>
    <d v="2021-07-12T00:00:00"/>
  </r>
  <r>
    <s v="The Dermatology Group  "/>
    <s v="Swan Dermatology &amp; Aesthetics"/>
    <x v="11"/>
    <d v="2021-07-12T00:00:00"/>
    <n v="35"/>
    <d v="2021-07-12T00:00:00"/>
  </r>
  <r>
    <s v="The Dermatology Group  "/>
    <s v="The Dermatology Group"/>
    <x v="26"/>
    <d v="2021-07-12T00:00:00"/>
    <n v="29"/>
    <d v="2021-07-12T00:00:00"/>
  </r>
  <r>
    <s v="The Dermatology Group  "/>
    <s v="The Dermatology Group"/>
    <x v="78"/>
    <d v="2021-07-12T00:00:00"/>
    <n v="65"/>
    <d v="2021-07-12T00:00:00"/>
  </r>
  <r>
    <s v="Vanguard Dermatology"/>
    <s v="Vanguard Dermatology"/>
    <x v="46"/>
    <d v="2021-07-12T00:00:00"/>
    <n v="73"/>
    <d v="2021-07-12T00:00:00"/>
  </r>
  <r>
    <s v="Dermatology &amp; MOHS Surgery Institute"/>
    <s v="Dermatology &amp; MOHS Surgery Institute"/>
    <x v="28"/>
    <d v="2021-07-10T00:00:00"/>
    <n v="15"/>
    <d v="2021-07-10T00:00:00"/>
  </r>
  <r>
    <s v="Dermatology &amp; MOHS Surgery Institute"/>
    <s v="Dermatology &amp; MOHS Surgery Institute"/>
    <x v="14"/>
    <d v="2021-07-09T00:00:00"/>
    <n v="27"/>
    <d v="2021-07-09T00:00:00"/>
  </r>
  <r>
    <s v="Dermatology &amp; MOHS Surgery Institute"/>
    <s v="Dermatology &amp; MOHS Surgery Institute"/>
    <x v="82"/>
    <d v="2021-07-09T00:00:00"/>
    <n v="39"/>
    <d v="2021-07-09T00:00:00"/>
  </r>
  <r>
    <s v="Louisiana Dermatology Associates "/>
    <s v="Louisiana Dermatology Associates"/>
    <x v="50"/>
    <d v="2021-07-09T00:00:00"/>
    <n v="160"/>
    <d v="2021-07-09T00:00:00"/>
  </r>
  <r>
    <s v="Louisiana Dermatology Associates "/>
    <s v="Louisiana Dermatology Associates"/>
    <x v="32"/>
    <d v="2021-07-09T00:00:00"/>
    <n v="2"/>
    <d v="2021-07-09T00:00:00"/>
  </r>
  <r>
    <s v="North Pacific Dermatology"/>
    <s v="Lake Washington Dermatology"/>
    <x v="51"/>
    <d v="2021-07-09T00:00:00"/>
    <n v="40"/>
    <d v="2021-07-09T00:00:00"/>
  </r>
  <r>
    <s v="North Pacific Dermatology"/>
    <s v="Skin Surgery Center"/>
    <x v="52"/>
    <d v="2021-07-09T00:00:00"/>
    <n v="31"/>
    <d v="2021-07-09T00:00:00"/>
  </r>
  <r>
    <s v="Northeast Dermatology Associates"/>
    <s v="Brookline Dermatology Associates"/>
    <x v="16"/>
    <d v="2021-07-09T00:00:00"/>
    <n v="34"/>
    <d v="2021-07-09T00:00:00"/>
  </r>
  <r>
    <s v="Northeast Dermatology Associates"/>
    <s v="Brookline Dermatology Associates"/>
    <x v="17"/>
    <d v="2021-07-09T00:00:00"/>
    <n v="1"/>
    <d v="2021-07-09T00:00:00"/>
  </r>
  <r>
    <s v="Northeast Dermatology Associates"/>
    <s v="Northeast Dermatology Associates"/>
    <x v="71"/>
    <d v="2021-07-09T00:00:00"/>
    <n v="1"/>
    <d v="2021-07-09T00:00:00"/>
  </r>
  <r>
    <s v="Northeast Dermatology Associates"/>
    <s v="Northeast Dermatology Associates"/>
    <x v="22"/>
    <d v="2021-07-09T00:00:00"/>
    <n v="39"/>
    <d v="2021-07-09T00:00:00"/>
  </r>
  <r>
    <s v="Northeast Dermatology Associates"/>
    <s v="Northeast Dermatology Associates"/>
    <x v="53"/>
    <d v="2021-07-09T00:00:00"/>
    <n v="53"/>
    <d v="2021-07-09T00:00:00"/>
  </r>
  <r>
    <s v="The Dermatology Group  "/>
    <s v="The Dermatology Group"/>
    <x v="24"/>
    <d v="2021-07-09T00:00:00"/>
    <n v="38"/>
    <d v="2021-07-09T00:00:00"/>
  </r>
  <r>
    <s v="The Dermatology Group  "/>
    <s v="The Dermatology Group"/>
    <x v="78"/>
    <d v="2021-07-09T00:00:00"/>
    <n v="38"/>
    <d v="2021-07-09T00:00:00"/>
  </r>
  <r>
    <s v="Pacific Dermatology Specialists"/>
    <s v="Pacific Dermatology Specialists"/>
    <x v="42"/>
    <d v="2021-07-09T00:00:00"/>
    <n v="25"/>
    <d v="2021-07-09T00:00:00"/>
  </r>
  <r>
    <s v="Southeast Dermatology Specialists  "/>
    <s v="Southeast Dermatology Specialists"/>
    <x v="62"/>
    <d v="2021-07-09T00:00:00"/>
    <n v="24"/>
    <d v="2021-07-09T00:00:00"/>
  </r>
  <r>
    <s v="Northeast Dermatology Associates"/>
    <s v="South Shore Skin Center"/>
    <x v="57"/>
    <d v="2021-07-09T00:00:00"/>
    <n v="58"/>
    <d v="2021-07-09T00:00:00"/>
  </r>
  <r>
    <s v="Vanguard Dermatology"/>
    <s v="Vanguard Dermatology"/>
    <x v="46"/>
    <d v="2021-07-09T00:00:00"/>
    <n v="81"/>
    <d v="2021-07-09T00:00:00"/>
  </r>
  <r>
    <s v="The Dermatology Group  "/>
    <s v="Swan Dermatology &amp; Aesthetics"/>
    <x v="11"/>
    <d v="2021-07-09T00:00:00"/>
    <n v="44"/>
    <d v="2021-07-09T00:00:00"/>
  </r>
  <r>
    <s v="Pacific Dermatology Specialists"/>
    <s v="Pacific Dermatology Specialists"/>
    <x v="41"/>
    <d v="2021-07-09T00:00:00"/>
    <n v="35"/>
    <d v="2021-07-09T00:00:00"/>
  </r>
  <r>
    <s v="Pacific Dermatology Specialists"/>
    <s v="Pacific Dermatology Specialists"/>
    <x v="60"/>
    <d v="2021-07-09T00:00:00"/>
    <n v="1"/>
    <d v="2021-07-09T00:00:00"/>
  </r>
  <r>
    <s v="Southeast Dermatology Specialists  "/>
    <s v="Southeast Dermatology Specialists"/>
    <x v="44"/>
    <d v="2021-07-09T00:00:00"/>
    <n v="2"/>
    <d v="2021-07-09T00:00:00"/>
  </r>
  <r>
    <s v="Northeast Dermatology Associates"/>
    <s v="Northeast Dermatology Associates"/>
    <x v="8"/>
    <d v="2021-07-09T00:00:00"/>
    <n v="25"/>
    <d v="2021-07-09T00:00:00"/>
  </r>
  <r>
    <s v="Northeast Dermatology Associates"/>
    <s v="Northeast Dermatology Associates"/>
    <x v="37"/>
    <d v="2021-07-09T00:00:00"/>
    <n v="100"/>
    <d v="2021-07-09T00:00:00"/>
  </r>
  <r>
    <s v="Northeast Dermatology Associates"/>
    <s v="Northeast Dermatology Associates"/>
    <x v="5"/>
    <d v="2021-07-09T00:00:00"/>
    <n v="51"/>
    <d v="2021-07-09T00:00:00"/>
  </r>
  <r>
    <s v="Northeast Dermatology Associates"/>
    <s v="Northeast Dermatology Associates"/>
    <x v="35"/>
    <d v="2021-07-09T00:00:00"/>
    <n v="37"/>
    <d v="2021-07-09T00:00:00"/>
  </r>
  <r>
    <s v="Northeast Dermatology Associates"/>
    <s v="Northeast Dermatology Associates"/>
    <x v="36"/>
    <d v="2021-07-09T00:00:00"/>
    <n v="6"/>
    <d v="2021-07-09T00:00:00"/>
  </r>
  <r>
    <s v="Dermatology &amp; MOHS Surgery Institute"/>
    <s v="Dermatology &amp; MOHS Surgery Institute"/>
    <x v="80"/>
    <d v="2021-07-09T00:00:00"/>
    <n v="39"/>
    <d v="2021-07-09T00:00:00"/>
  </r>
  <r>
    <s v="Dermatology &amp; MOHS Surgery Institute"/>
    <s v="Dermatology &amp; MOHS Surgery Institute"/>
    <x v="0"/>
    <d v="2021-07-09T00:00:00"/>
    <n v="42"/>
    <d v="2021-07-09T00:00:00"/>
  </r>
  <r>
    <s v="Dermatology &amp; MOHS Surgery Institute"/>
    <s v="Dermatology &amp; MOHS Surgery Institute"/>
    <x v="30"/>
    <d v="2021-07-09T00:00:00"/>
    <n v="36"/>
    <d v="2021-07-09T00:00:00"/>
  </r>
  <r>
    <s v="Dermatology &amp; MOHS Surgery Institute"/>
    <s v="Dermatology &amp; MOHS Surgery Institute"/>
    <x v="97"/>
    <d v="2021-07-09T00:00:00"/>
    <n v="13"/>
    <d v="2021-07-09T00:00:00"/>
  </r>
  <r>
    <s v="Northeast Dermatology Associates"/>
    <s v="Dermatology of Cape Cod"/>
    <x v="34"/>
    <d v="2021-07-09T00:00:00"/>
    <n v="32"/>
    <d v="2021-07-09T00:00:00"/>
  </r>
  <r>
    <s v="Louisiana Dermatology Associates "/>
    <s v="Louisiana Dermatology Associates"/>
    <x v="69"/>
    <d v="2021-07-09T00:00:00"/>
    <n v="16"/>
    <d v="2021-07-09T00:00:00"/>
  </r>
  <r>
    <s v="Semler Dermatology"/>
    <s v="Semler Dermatology"/>
    <x v="61"/>
    <d v="2021-07-09T00:00:00"/>
    <n v="49"/>
    <d v="2021-07-09T00:00:00"/>
  </r>
  <r>
    <s v="Pacific Dermatology Specialists"/>
    <s v="Pacific Dermatology Specialists"/>
    <x v="58"/>
    <d v="2021-07-09T00:00:00"/>
    <n v="37"/>
    <d v="2021-07-09T00:00:00"/>
  </r>
  <r>
    <s v="Northeast Dermatology Associates"/>
    <s v="South Shore Skin Center"/>
    <x v="10"/>
    <d v="2021-07-09T00:00:00"/>
    <n v="13"/>
    <d v="2021-07-09T00:00:00"/>
  </r>
  <r>
    <s v="Northeast Dermatology Associates"/>
    <s v="South Shore Skin Center"/>
    <x v="9"/>
    <d v="2021-07-09T00:00:00"/>
    <n v="100"/>
    <d v="2021-07-09T00:00:00"/>
  </r>
  <r>
    <s v="The Dermatology Group  "/>
    <s v="The Dermatology Group"/>
    <x v="26"/>
    <d v="2021-07-09T00:00:00"/>
    <n v="30"/>
    <d v="2021-07-09T00:00:00"/>
  </r>
  <r>
    <s v="Vanguard Dermatology"/>
    <s v="Vanguard Dermatology"/>
    <x v="84"/>
    <d v="2021-07-09T00:00:00"/>
    <n v="3"/>
    <d v="2021-07-09T00:00:00"/>
  </r>
  <r>
    <s v="North Pacific Dermatology"/>
    <s v="Eastside Dermatology"/>
    <x v="3"/>
    <d v="2021-07-09T00:00:00"/>
    <n v="46"/>
    <d v="2021-07-09T00:00:00"/>
  </r>
  <r>
    <s v="Lupo Center for Aesthetic &amp; General Dermatology"/>
    <s v="Lupo Center for Aesthetic &amp; General Dermatology, LLC"/>
    <x v="2"/>
    <d v="2021-07-09T00:00:00"/>
    <n v="32"/>
    <d v="2021-07-09T00:00:00"/>
  </r>
  <r>
    <s v="Dermatology &amp; MOHS Surgery Institute"/>
    <s v="Dermatology &amp; MOHS Surgery Institute"/>
    <x v="28"/>
    <d v="2021-07-09T00:00:00"/>
    <n v="54"/>
    <d v="2021-07-09T00:00:00"/>
  </r>
  <r>
    <s v="Louisiana Dermatology Associates "/>
    <s v="Louisiana Dermatology Associates"/>
    <x v="31"/>
    <d v="2021-07-09T00:00:00"/>
    <n v="41"/>
    <d v="2021-07-09T00:00:00"/>
  </r>
  <r>
    <s v="North Pacific Dermatology"/>
    <s v="North Pacific Dermatology"/>
    <x v="33"/>
    <d v="2021-07-09T00:00:00"/>
    <n v="24"/>
    <d v="2021-07-09T00:00:00"/>
  </r>
  <r>
    <s v="North Pacific Dermatology"/>
    <s v="North Pacific Dermatology"/>
    <x v="4"/>
    <d v="2021-07-09T00:00:00"/>
    <n v="42"/>
    <d v="2021-07-09T00:00:00"/>
  </r>
  <r>
    <s v="Northeast Dermatology Associates"/>
    <s v="Northeast Dermatology Associates"/>
    <x v="91"/>
    <d v="2021-07-09T00:00:00"/>
    <n v="21"/>
    <d v="2021-07-09T00:00:00"/>
  </r>
  <r>
    <s v="Vanguard Dermatology"/>
    <s v="Vanguard Dermatology"/>
    <x v="47"/>
    <d v="2021-07-09T00:00:00"/>
    <n v="25"/>
    <d v="2021-07-09T00:00:00"/>
  </r>
  <r>
    <s v="Washington Institute of Dermatologic Laser Surgery"/>
    <s v="Washington Institute of Dermatologic Laser Surgery"/>
    <x v="48"/>
    <d v="2021-07-09T00:00:00"/>
    <n v="15"/>
    <d v="2021-07-09T00:00:00"/>
  </r>
  <r>
    <s v="Vanguard Dermatology"/>
    <s v="Vanguard Dermatology"/>
    <x v="13"/>
    <d v="2021-07-09T00:00:00"/>
    <n v="39"/>
    <d v="2021-07-09T00:00:00"/>
  </r>
  <r>
    <s v="Southeast Dermatology Specialists  "/>
    <s v="Southeast Dermatology Specialists"/>
    <x v="43"/>
    <d v="2021-07-09T00:00:00"/>
    <n v="45"/>
    <d v="2021-07-09T00:00:00"/>
  </r>
  <r>
    <s v="Semler Dermatology"/>
    <s v="Semler Dermatology"/>
    <x v="61"/>
    <d v="2021-07-08T00:00:00"/>
    <n v="99"/>
    <d v="2021-07-08T00:00:00"/>
  </r>
  <r>
    <s v="Southeast Dermatology Specialists  "/>
    <s v="Southeast Dermatology Specialists"/>
    <x v="62"/>
    <d v="2021-07-08T00:00:00"/>
    <n v="85"/>
    <d v="2021-07-08T00:00:00"/>
  </r>
  <r>
    <s v="Pacific Dermatology Specialists"/>
    <s v="Pacific Dermatology Specialists"/>
    <x v="60"/>
    <d v="2021-07-08T00:00:00"/>
    <n v="3"/>
    <d v="2021-07-08T00:00:00"/>
  </r>
  <r>
    <s v="Northeast Dermatology Associates"/>
    <s v="Northeast Dermatology Associates"/>
    <x v="39"/>
    <d v="2021-07-08T00:00:00"/>
    <n v="23"/>
    <d v="2021-07-08T00:00:00"/>
  </r>
  <r>
    <s v="Pacific Dermatology Specialists"/>
    <s v="Pacific Dermatology Specialists"/>
    <x v="58"/>
    <d v="2021-07-08T00:00:00"/>
    <n v="41"/>
    <d v="2021-07-08T00:00:00"/>
  </r>
  <r>
    <s v="Pacific Dermatology Specialists"/>
    <s v="Pacific Dermatology Specialists"/>
    <x v="59"/>
    <d v="2021-07-08T00:00:00"/>
    <n v="37"/>
    <d v="2021-07-08T00:00:00"/>
  </r>
  <r>
    <s v="Vanguard Dermatology"/>
    <s v="Vanguard Dermatology"/>
    <x v="12"/>
    <d v="2021-07-08T00:00:00"/>
    <n v="88"/>
    <d v="2021-07-08T00:00:00"/>
  </r>
  <r>
    <s v="The Dermatology Group  "/>
    <s v="The Dermatology Group"/>
    <x v="83"/>
    <d v="2021-07-08T00:00:00"/>
    <n v="1"/>
    <d v="2021-07-08T00:00:00"/>
  </r>
  <r>
    <s v="The Dermatology Group  "/>
    <s v="The Dermatology Group"/>
    <x v="76"/>
    <d v="2021-07-08T00:00:00"/>
    <n v="28"/>
    <d v="2021-07-08T00:00:00"/>
  </r>
  <r>
    <s v="Louisiana Dermatology Associates "/>
    <s v="Louisiana Dermatology Associates"/>
    <x v="50"/>
    <d v="2021-07-08T00:00:00"/>
    <n v="98"/>
    <d v="2021-07-08T00:00:00"/>
  </r>
  <r>
    <s v="Dermatology &amp; MOHS Surgery Institute"/>
    <s v="Dermatology &amp; MOHS Surgery Institute"/>
    <x v="29"/>
    <d v="2021-07-08T00:00:00"/>
    <n v="18"/>
    <d v="2021-07-08T00:00:00"/>
  </r>
  <r>
    <s v="Northeast Dermatology Associates"/>
    <s v="Northeast Dermatology Associates"/>
    <x v="56"/>
    <d v="2021-07-08T00:00:00"/>
    <n v="11"/>
    <d v="2021-07-08T00:00:00"/>
  </r>
  <r>
    <s v="Northeast Dermatology Associates"/>
    <s v="Northeast Dermatology Associates"/>
    <x v="71"/>
    <d v="2021-07-08T00:00:00"/>
    <n v="5"/>
    <d v="2021-07-08T00:00:00"/>
  </r>
  <r>
    <s v="Northeast Dermatology Associates"/>
    <s v="Northeast Dermatology Associates"/>
    <x v="55"/>
    <d v="2021-07-08T00:00:00"/>
    <n v="63"/>
    <d v="2021-07-08T00:00:00"/>
  </r>
  <r>
    <s v="Northeast Dermatology Associates"/>
    <s v="Northeast Dermatology Associates"/>
    <x v="54"/>
    <d v="2021-07-08T00:00:00"/>
    <n v="33"/>
    <d v="2021-07-08T00:00:00"/>
  </r>
  <r>
    <s v="The Dermatology Group  "/>
    <s v="The Dermatology Group"/>
    <x v="45"/>
    <d v="2021-07-08T00:00:00"/>
    <n v="16"/>
    <d v="2021-07-08T00:00:00"/>
  </r>
  <r>
    <s v="Vanguard Dermatology"/>
    <s v="Vanguard Dermatology"/>
    <x v="47"/>
    <d v="2021-07-08T00:00:00"/>
    <n v="46"/>
    <d v="2021-07-08T00:00:00"/>
  </r>
  <r>
    <s v="Vanguard Dermatology"/>
    <s v="Vanguard Dermatology"/>
    <x v="46"/>
    <d v="2021-07-08T00:00:00"/>
    <n v="68"/>
    <d v="2021-07-08T00:00:00"/>
  </r>
  <r>
    <s v="Northeast Dermatology Associates"/>
    <s v="Northeast Dermatology Associates"/>
    <x v="40"/>
    <d v="2021-07-08T00:00:00"/>
    <n v="18"/>
    <d v="2021-07-08T00:00:00"/>
  </r>
  <r>
    <s v="Northeast Dermatology Associates"/>
    <s v="South Shore Skin Center"/>
    <x v="57"/>
    <d v="2021-07-08T00:00:00"/>
    <n v="127"/>
    <d v="2021-07-08T00:00:00"/>
  </r>
  <r>
    <s v="Southeast Dermatology Specialists  "/>
    <s v="Southeast Dermatology Specialists"/>
    <x v="43"/>
    <d v="2021-07-08T00:00:00"/>
    <n v="52"/>
    <d v="2021-07-08T00:00:00"/>
  </r>
  <r>
    <s v="Southeast Dermatology Specialists  "/>
    <s v="Southeast Dermatology Specialists"/>
    <x v="44"/>
    <d v="2021-07-08T00:00:00"/>
    <n v="20"/>
    <d v="2021-07-08T00:00:00"/>
  </r>
  <r>
    <s v="Pacific Dermatology Specialists"/>
    <s v="Pacific Dermatology Specialists"/>
    <x v="41"/>
    <d v="2021-07-08T00:00:00"/>
    <n v="31"/>
    <d v="2021-07-08T00:00:00"/>
  </r>
  <r>
    <s v="Pacific Dermatology Specialists"/>
    <s v="Pacific Dermatology Specialists"/>
    <x v="42"/>
    <d v="2021-07-08T00:00:00"/>
    <n v="22"/>
    <d v="2021-07-08T00:00:00"/>
  </r>
  <r>
    <s v="Louisiana Dermatology Associates "/>
    <s v="Louisiana Dermatology Associates"/>
    <x v="31"/>
    <d v="2021-07-08T00:00:00"/>
    <n v="56"/>
    <d v="2021-07-08T00:00:00"/>
  </r>
  <r>
    <s v="Louisiana Dermatology Associates "/>
    <s v="Louisiana Dermatology Associates"/>
    <x v="32"/>
    <d v="2021-07-08T00:00:00"/>
    <n v="44"/>
    <d v="2021-07-08T00:00:00"/>
  </r>
  <r>
    <s v="Dermatology &amp; MOHS Surgery Institute"/>
    <s v="Dermatology &amp; MOHS Surgery Institute"/>
    <x v="30"/>
    <d v="2021-07-08T00:00:00"/>
    <n v="40"/>
    <d v="2021-07-08T00:00:00"/>
  </r>
  <r>
    <s v="Dermatology &amp; MOHS Surgery Institute"/>
    <s v="Dermatology &amp; MOHS Surgery Institute"/>
    <x v="28"/>
    <d v="2021-07-08T00:00:00"/>
    <n v="107"/>
    <d v="2021-07-08T00:00:00"/>
  </r>
  <r>
    <s v="North Pacific Dermatology"/>
    <s v="Lake Washington Dermatology"/>
    <x v="51"/>
    <d v="2021-07-08T00:00:00"/>
    <n v="49"/>
    <d v="2021-07-08T00:00:00"/>
  </r>
  <r>
    <s v="North Pacific Dermatology"/>
    <s v="North Pacific Dermatology"/>
    <x v="33"/>
    <d v="2021-07-08T00:00:00"/>
    <n v="54"/>
    <d v="2021-07-08T00:00:00"/>
  </r>
  <r>
    <s v="Northeast Dermatology Associates"/>
    <s v="Brookline Dermatology Associates"/>
    <x v="16"/>
    <d v="2021-07-08T00:00:00"/>
    <n v="52"/>
    <d v="2021-07-08T00:00:00"/>
  </r>
  <r>
    <s v="North Pacific Dermatology"/>
    <s v="Skin Surgery Center"/>
    <x v="52"/>
    <d v="2021-07-08T00:00:00"/>
    <n v="28"/>
    <d v="2021-07-08T00:00:00"/>
  </r>
  <r>
    <s v="Northeast Dermatology Associates"/>
    <s v="Dermatology of Cape Cod"/>
    <x v="34"/>
    <d v="2021-07-08T00:00:00"/>
    <n v="62"/>
    <d v="2021-07-08T00:00:00"/>
  </r>
  <r>
    <s v="Northeast Dermatology Associates"/>
    <s v="Northeast Dermatology Associates"/>
    <x v="53"/>
    <d v="2021-07-08T00:00:00"/>
    <n v="51"/>
    <d v="2021-07-08T00:00:00"/>
  </r>
  <r>
    <s v="Northeast Dermatology Associates"/>
    <s v="Northeast Dermatology Associates"/>
    <x v="35"/>
    <d v="2021-07-08T00:00:00"/>
    <n v="79"/>
    <d v="2021-07-08T00:00:00"/>
  </r>
  <r>
    <s v="Northeast Dermatology Associates"/>
    <s v="Northeast Dermatology Associates"/>
    <x v="36"/>
    <d v="2021-07-08T00:00:00"/>
    <n v="25"/>
    <d v="2021-07-08T00:00:00"/>
  </r>
  <r>
    <s v="Northeast Dermatology Associates"/>
    <s v="Northeast Dermatology Associates"/>
    <x v="37"/>
    <d v="2021-07-08T00:00:00"/>
    <n v="84"/>
    <d v="2021-07-08T00:00:00"/>
  </r>
  <r>
    <s v="Northeast Dermatology Associates"/>
    <s v="Northeast Dermatology Associates"/>
    <x v="38"/>
    <d v="2021-07-08T00:00:00"/>
    <n v="2"/>
    <d v="2021-07-08T00:00:00"/>
  </r>
  <r>
    <s v="Northeast Dermatology Associates"/>
    <s v="Brookline Dermatology Associates"/>
    <x v="17"/>
    <d v="2021-07-08T00:00:00"/>
    <n v="3"/>
    <d v="2021-07-08T00:00:00"/>
  </r>
  <r>
    <s v="Northeast Dermatology Associates"/>
    <s v="Northeast Dermatology Associates"/>
    <x v="18"/>
    <d v="2021-07-08T00:00:00"/>
    <n v="105"/>
    <d v="2021-07-08T00:00:00"/>
  </r>
  <r>
    <s v="North Pacific Dermatology"/>
    <s v="Skin Surgery Center"/>
    <x v="15"/>
    <d v="2021-07-08T00:00:00"/>
    <n v="23"/>
    <d v="2021-07-08T00:00:00"/>
  </r>
  <r>
    <s v="Dermatology &amp; MOHS Surgery Institute"/>
    <s v="Dermatology &amp; MOHS Surgery Institute"/>
    <x v="14"/>
    <d v="2021-07-08T00:00:00"/>
    <n v="73"/>
    <d v="2021-07-08T00:00:00"/>
  </r>
  <r>
    <s v="Lupo Center for Aesthetic &amp; General Dermatology"/>
    <s v="Lupo Center for Aesthetic &amp; General Dermatology, LLC"/>
    <x v="2"/>
    <d v="2021-07-08T00:00:00"/>
    <n v="43"/>
    <d v="2021-07-08T00:00:00"/>
  </r>
  <r>
    <s v="Northeast Dermatology Associates"/>
    <s v="Northeast Dermatology Associates"/>
    <x v="21"/>
    <d v="2021-07-08T00:00:00"/>
    <n v="37"/>
    <d v="2021-07-08T00:00:00"/>
  </r>
  <r>
    <s v="Pacific Dermatology Specialists"/>
    <s v="Pacific Dermatology Specialists"/>
    <x v="23"/>
    <d v="2021-07-08T00:00:00"/>
    <n v="21"/>
    <d v="2021-07-08T00:00:00"/>
  </r>
  <r>
    <s v="The Dermatology Group  "/>
    <s v="The Dermatology Group"/>
    <x v="24"/>
    <d v="2021-07-08T00:00:00"/>
    <n v="148"/>
    <d v="2021-07-08T00:00:00"/>
  </r>
  <r>
    <s v="The Dermatology Group  "/>
    <s v="The Dermatology Group"/>
    <x v="25"/>
    <d v="2021-07-08T00:00:00"/>
    <n v="27"/>
    <d v="2021-07-08T00:00:00"/>
  </r>
  <r>
    <s v="Vanguard Dermatology"/>
    <s v="Vanguard Dermatology"/>
    <x v="27"/>
    <d v="2021-07-08T00:00:00"/>
    <n v="6"/>
    <d v="2021-07-08T00:00:00"/>
  </r>
  <r>
    <s v="Washington Institute of Dermatologic Laser Surgery"/>
    <s v="Washington Institute of Dermatologic Laser Surgery"/>
    <x v="48"/>
    <d v="2021-07-08T00:00:00"/>
    <n v="10"/>
    <d v="2021-07-08T00:00:00"/>
  </r>
  <r>
    <s v="Northeast Dermatology Associates"/>
    <s v="South Shore Skin Center"/>
    <x v="9"/>
    <d v="2021-07-08T00:00:00"/>
    <n v="209"/>
    <d v="2021-07-08T00:00:00"/>
  </r>
  <r>
    <s v="Northeast Dermatology Associates"/>
    <s v="Northeast Dermatology Associates"/>
    <x v="8"/>
    <d v="2021-07-08T00:00:00"/>
    <n v="30"/>
    <d v="2021-07-08T00:00:00"/>
  </r>
  <r>
    <s v="Northeast Dermatology Associates"/>
    <s v="South Shore Skin Center"/>
    <x v="10"/>
    <d v="2021-07-08T00:00:00"/>
    <n v="12"/>
    <d v="2021-07-08T00:00:00"/>
  </r>
  <r>
    <s v="Southeast Dermatology Specialists  "/>
    <s v="Southeast Dermatology Specialists"/>
    <x v="66"/>
    <d v="2021-07-08T00:00:00"/>
    <n v="2"/>
    <d v="2021-07-08T00:00:00"/>
  </r>
  <r>
    <s v="The Dermatology Group  "/>
    <s v="The Dermatology Group"/>
    <x v="26"/>
    <d v="2021-07-08T00:00:00"/>
    <n v="91"/>
    <d v="2021-07-08T00:00:00"/>
  </r>
  <r>
    <s v="The Dermatology Group  "/>
    <s v="Swan Dermatology &amp; Aesthetics"/>
    <x v="11"/>
    <d v="2021-07-08T00:00:00"/>
    <n v="55"/>
    <d v="2021-07-08T00:00:00"/>
  </r>
  <r>
    <s v="Vanguard Dermatology"/>
    <s v="Vanguard Dermatology"/>
    <x v="13"/>
    <d v="2021-07-08T00:00:00"/>
    <n v="73"/>
    <d v="2021-07-08T00:00:00"/>
  </r>
  <r>
    <s v="Northeast Dermatology Associates"/>
    <s v="Northeast Dermatology Associates"/>
    <x v="20"/>
    <d v="2021-07-08T00:00:00"/>
    <n v="15"/>
    <d v="2021-07-08T00:00:00"/>
  </r>
  <r>
    <s v="Northeast Dermatology Associates"/>
    <s v="Northeast Dermatology Associates"/>
    <x v="6"/>
    <d v="2021-07-08T00:00:00"/>
    <n v="34"/>
    <d v="2021-07-08T00:00:00"/>
  </r>
  <r>
    <s v="Northeast Dermatology Associates"/>
    <s v="Northeast Dermatology Associates"/>
    <x v="5"/>
    <d v="2021-07-08T00:00:00"/>
    <n v="106"/>
    <d v="2021-07-08T00:00:00"/>
  </r>
  <r>
    <s v="Northeast Dermatology Associates"/>
    <s v="Northeast Dermatology Associates"/>
    <x v="7"/>
    <d v="2021-07-08T00:00:00"/>
    <n v="52"/>
    <d v="2021-07-08T00:00:00"/>
  </r>
  <r>
    <s v="North Pacific Dermatology"/>
    <s v="North Pacific Dermatology"/>
    <x v="4"/>
    <d v="2021-07-08T00:00:00"/>
    <n v="8"/>
    <d v="2021-07-08T00:00:00"/>
  </r>
  <r>
    <s v="North Pacific Dermatology"/>
    <s v="Eastside Dermatology"/>
    <x v="3"/>
    <d v="2021-07-08T00:00:00"/>
    <n v="36"/>
    <d v="2021-07-08T00:00:00"/>
  </r>
  <r>
    <s v="Family Dermatology"/>
    <s v="Family Dermatology"/>
    <x v="1"/>
    <d v="2021-07-08T00:00:00"/>
    <n v="101"/>
    <d v="2021-07-08T00:00:00"/>
  </r>
  <r>
    <s v="Dermatology &amp; MOHS Surgery Institute"/>
    <s v="Dermatology &amp; MOHS Surgery Institute"/>
    <x v="86"/>
    <d v="2021-07-08T00:00:00"/>
    <n v="40"/>
    <d v="2021-07-08T00:00:00"/>
  </r>
  <r>
    <s v="Dermatology &amp; MOHS Surgery Institute"/>
    <s v="Dermatology &amp; MOHS Surgery Institute"/>
    <x v="0"/>
    <d v="2021-07-08T00:00:00"/>
    <n v="31"/>
    <d v="2021-07-08T00:00:00"/>
  </r>
  <r>
    <s v="Dermatology &amp; MOHS Surgery Institute"/>
    <s v="Dermatology &amp; MOHS Surgery Institute"/>
    <x v="29"/>
    <d v="2021-07-07T00:00:00"/>
    <n v="1"/>
    <d v="2021-07-07T00:00:00"/>
  </r>
  <r>
    <s v="Louisiana Dermatology Associates "/>
    <s v="Louisiana Dermatology Associates"/>
    <x v="31"/>
    <d v="2021-07-07T00:00:00"/>
    <n v="39"/>
    <d v="2021-07-07T00:00:00"/>
  </r>
  <r>
    <s v="Louisiana Dermatology Associates "/>
    <s v="Louisiana Dermatology Associates"/>
    <x v="69"/>
    <d v="2021-07-07T00:00:00"/>
    <n v="11"/>
    <d v="2021-07-07T00:00:00"/>
  </r>
  <r>
    <s v="Northeast Dermatology Associates"/>
    <s v="Northeast Dermatology Associates"/>
    <x v="37"/>
    <d v="2021-07-07T00:00:00"/>
    <n v="53"/>
    <d v="2021-07-07T00:00:00"/>
  </r>
  <r>
    <s v="Northeast Dermatology Associates"/>
    <s v="Northeast Dermatology Associates"/>
    <x v="39"/>
    <d v="2021-07-07T00:00:00"/>
    <n v="31"/>
    <d v="2021-07-07T00:00:00"/>
  </r>
  <r>
    <s v="Northeast Dermatology Associates"/>
    <s v="Northeast Dermatology Associates"/>
    <x v="67"/>
    <d v="2021-07-07T00:00:00"/>
    <n v="43"/>
    <d v="2021-07-07T00:00:00"/>
  </r>
  <r>
    <s v="Northeast Dermatology Associates"/>
    <s v="Northeast Dermatology Associates"/>
    <x v="54"/>
    <d v="2021-07-07T00:00:00"/>
    <n v="28"/>
    <d v="2021-07-07T00:00:00"/>
  </r>
  <r>
    <s v="Washington Institute of Dermatologic Laser Surgery"/>
    <s v="Washington Institute of Dermatologic Laser Surgery"/>
    <x v="48"/>
    <d v="2021-07-07T00:00:00"/>
    <n v="11"/>
    <d v="2021-07-07T00:00:00"/>
  </r>
  <r>
    <s v="The Dermatology Group  "/>
    <s v="The Dermatology Group"/>
    <x v="25"/>
    <d v="2021-07-07T00:00:00"/>
    <n v="60"/>
    <d v="2021-07-07T00:00:00"/>
  </r>
  <r>
    <s v="Pacific Dermatology Specialists"/>
    <s v="Pacific Dermatology Specialists"/>
    <x v="41"/>
    <d v="2021-07-07T00:00:00"/>
    <n v="11"/>
    <d v="2021-07-07T00:00:00"/>
  </r>
  <r>
    <s v="Pacific Dermatology Specialists"/>
    <s v="Pacific Dermatology Specialists"/>
    <x v="58"/>
    <d v="2021-07-07T00:00:00"/>
    <n v="73"/>
    <d v="2021-07-07T00:00:00"/>
  </r>
  <r>
    <s v="Pacific Dermatology Specialists"/>
    <s v="Pacific Dermatology Specialists"/>
    <x v="59"/>
    <d v="2021-07-07T00:00:00"/>
    <n v="16"/>
    <d v="2021-07-07T00:00:00"/>
  </r>
  <r>
    <s v="Vanguard Dermatology"/>
    <s v="Vanguard Dermatology"/>
    <x v="47"/>
    <d v="2021-07-07T00:00:00"/>
    <n v="54"/>
    <d v="2021-07-07T00:00:00"/>
  </r>
  <r>
    <s v="The Dermatology Group  "/>
    <s v="The Dermatology Group"/>
    <x v="45"/>
    <d v="2021-07-07T00:00:00"/>
    <n v="26"/>
    <d v="2021-07-07T00:00:00"/>
  </r>
  <r>
    <s v="The Dermatology Group  "/>
    <s v="The Dermatology Group"/>
    <x v="76"/>
    <d v="2021-07-07T00:00:00"/>
    <n v="30"/>
    <d v="2021-07-07T00:00:00"/>
  </r>
  <r>
    <s v="The Dermatology Group  "/>
    <s v="The Dermatology Group"/>
    <x v="64"/>
    <d v="2021-07-07T00:00:00"/>
    <n v="26"/>
    <d v="2021-07-07T00:00:00"/>
  </r>
  <r>
    <s v="Northeast Dermatology Associates"/>
    <s v="South Shore Skin Center"/>
    <x v="57"/>
    <d v="2021-07-07T00:00:00"/>
    <n v="148"/>
    <d v="2021-07-07T00:00:00"/>
  </r>
  <r>
    <s v="Northeast Dermatology Associates"/>
    <s v="South Shore Skin Center"/>
    <x v="9"/>
    <d v="2021-07-07T00:00:00"/>
    <n v="138"/>
    <d v="2021-07-07T00:00:00"/>
  </r>
  <r>
    <s v="Semler Dermatology"/>
    <s v="Semler Dermatology"/>
    <x v="61"/>
    <d v="2021-07-07T00:00:00"/>
    <n v="90"/>
    <d v="2021-07-07T00:00:00"/>
  </r>
  <r>
    <s v="Southeast Dermatology Specialists  "/>
    <s v="Southeast Dermatology Specialists"/>
    <x v="43"/>
    <d v="2021-07-07T00:00:00"/>
    <n v="57"/>
    <d v="2021-07-07T00:00:00"/>
  </r>
  <r>
    <s v="Pacific Dermatology Specialists"/>
    <s v="Pacific Dermatology Specialists"/>
    <x v="65"/>
    <d v="2021-07-07T00:00:00"/>
    <n v="21"/>
    <d v="2021-07-07T00:00:00"/>
  </r>
  <r>
    <s v="Pacific Dermatology Specialists"/>
    <s v="Pacific Dermatology Specialists"/>
    <x v="42"/>
    <d v="2021-07-07T00:00:00"/>
    <n v="27"/>
    <d v="2021-07-07T00:00:00"/>
  </r>
  <r>
    <s v="Northeast Dermatology Associates"/>
    <s v="Northeast Dermatology Associates"/>
    <x v="87"/>
    <d v="2021-07-07T00:00:00"/>
    <n v="19"/>
    <d v="2021-07-07T00:00:00"/>
  </r>
  <r>
    <s v="Northeast Dermatology Associates"/>
    <s v="Northeast Dermatology Associates"/>
    <x v="38"/>
    <d v="2021-07-07T00:00:00"/>
    <n v="54"/>
    <d v="2021-07-07T00:00:00"/>
  </r>
  <r>
    <s v="Northeast Dermatology Associates"/>
    <s v="Northeast Dermatology Associates"/>
    <x v="56"/>
    <d v="2021-07-07T00:00:00"/>
    <n v="17"/>
    <d v="2021-07-07T00:00:00"/>
  </r>
  <r>
    <s v="Northeast Dermatology Associates"/>
    <s v="Northeast Dermatology Associates"/>
    <x v="53"/>
    <d v="2021-07-07T00:00:00"/>
    <n v="36"/>
    <d v="2021-07-07T00:00:00"/>
  </r>
  <r>
    <s v="North Pacific Dermatology"/>
    <s v="Lake Washington Dermatology"/>
    <x v="51"/>
    <d v="2021-07-07T00:00:00"/>
    <n v="2"/>
    <d v="2021-07-07T00:00:00"/>
  </r>
  <r>
    <s v="Dermatology &amp; MOHS Surgery Institute"/>
    <s v="Dermatology &amp; MOHS Surgery Institute"/>
    <x v="28"/>
    <d v="2021-07-07T00:00:00"/>
    <n v="92"/>
    <d v="2021-07-07T00:00:00"/>
  </r>
  <r>
    <s v="Family Dermatology"/>
    <s v="Family Dermatology"/>
    <x v="1"/>
    <d v="2021-07-07T00:00:00"/>
    <n v="93"/>
    <d v="2021-07-07T00:00:00"/>
  </r>
  <r>
    <s v="North Pacific Dermatology"/>
    <s v="Skin Surgery Center"/>
    <x v="52"/>
    <d v="2021-07-07T00:00:00"/>
    <n v="39"/>
    <d v="2021-07-07T00:00:00"/>
  </r>
  <r>
    <s v="North Pacific Dermatology"/>
    <s v="North Pacific Dermatology"/>
    <x v="33"/>
    <d v="2021-07-07T00:00:00"/>
    <n v="63"/>
    <d v="2021-07-07T00:00:00"/>
  </r>
  <r>
    <s v="North Pacific Dermatology"/>
    <s v="North Pacific Dermatology"/>
    <x v="4"/>
    <d v="2021-07-07T00:00:00"/>
    <n v="9"/>
    <d v="2021-07-07T00:00:00"/>
  </r>
  <r>
    <s v="Northeast Dermatology Associates"/>
    <s v="Northeast Dermatology Associates"/>
    <x v="7"/>
    <d v="2021-07-07T00:00:00"/>
    <n v="25"/>
    <d v="2021-07-07T00:00:00"/>
  </r>
  <r>
    <s v="Northeast Dermatology Associates"/>
    <s v="Northeast Dermatology Associates"/>
    <x v="22"/>
    <d v="2021-07-07T00:00:00"/>
    <n v="45"/>
    <d v="2021-07-07T00:00:00"/>
  </r>
  <r>
    <s v="Northeast Dermatology Associates"/>
    <s v="Northeast Dermatology Associates"/>
    <x v="71"/>
    <d v="2021-07-07T00:00:00"/>
    <n v="6"/>
    <d v="2021-07-07T00:00:00"/>
  </r>
  <r>
    <s v="Northeast Dermatology Associates"/>
    <s v="Northeast Dermatology Associates"/>
    <x v="5"/>
    <d v="2021-07-07T00:00:00"/>
    <n v="95"/>
    <d v="2021-07-07T00:00:00"/>
  </r>
  <r>
    <s v="Northeast Dermatology Associates"/>
    <s v="Brookline Dermatology Associates"/>
    <x v="17"/>
    <d v="2021-07-07T00:00:00"/>
    <n v="52"/>
    <d v="2021-07-07T00:00:00"/>
  </r>
  <r>
    <s v="North Pacific Dermatology"/>
    <s v="Skin Surgery Center"/>
    <x v="15"/>
    <d v="2021-07-07T00:00:00"/>
    <n v="30"/>
    <d v="2021-07-07T00:00:00"/>
  </r>
  <r>
    <s v="North Pacific Dermatology"/>
    <s v="Eastside Dermatology"/>
    <x v="3"/>
    <d v="2021-07-07T00:00:00"/>
    <n v="40"/>
    <d v="2021-07-07T00:00:00"/>
  </r>
  <r>
    <s v="Lupo Center for Aesthetic &amp; General Dermatology"/>
    <s v="Lupo Center for Aesthetic &amp; General Dermatology, LLC"/>
    <x v="2"/>
    <d v="2021-07-07T00:00:00"/>
    <n v="46"/>
    <d v="2021-07-07T00:00:00"/>
  </r>
  <r>
    <s v="Dermatology &amp; MOHS Surgery Institute"/>
    <s v="Dermatology &amp; MOHS Surgery Institute"/>
    <x v="14"/>
    <d v="2021-07-07T00:00:00"/>
    <n v="27"/>
    <d v="2021-07-07T00:00:00"/>
  </r>
  <r>
    <s v="Louisiana Dermatology Associates "/>
    <s v="Louisiana Dermatology Associates"/>
    <x v="50"/>
    <d v="2021-07-07T00:00:00"/>
    <n v="134"/>
    <d v="2021-07-07T00:00:00"/>
  </r>
  <r>
    <s v="Dermatology &amp; MOHS Surgery Institute"/>
    <s v="Dermatology &amp; MOHS Surgery Institute"/>
    <x v="94"/>
    <d v="2021-07-07T00:00:00"/>
    <n v="29"/>
    <d v="2021-07-07T00:00:00"/>
  </r>
  <r>
    <s v="Pacific Dermatology Specialists"/>
    <s v="Pacific Dermatology Specialists"/>
    <x v="60"/>
    <d v="2021-07-07T00:00:00"/>
    <n v="18"/>
    <d v="2021-07-07T00:00:00"/>
  </r>
  <r>
    <s v="Southeast Dermatology Specialists  "/>
    <s v="Southeast Dermatology Specialists"/>
    <x v="66"/>
    <d v="2021-07-07T00:00:00"/>
    <n v="20"/>
    <d v="2021-07-07T00:00:00"/>
  </r>
  <r>
    <s v="Southeast Dermatology Specialists  "/>
    <s v="Southeast Dermatology Specialists"/>
    <x v="62"/>
    <d v="2021-07-07T00:00:00"/>
    <n v="36"/>
    <d v="2021-07-07T00:00:00"/>
  </r>
  <r>
    <s v="Pacific Dermatology Specialists"/>
    <s v="Pacific Dermatology Specialists"/>
    <x v="23"/>
    <d v="2021-07-07T00:00:00"/>
    <n v="20"/>
    <d v="2021-07-07T00:00:00"/>
  </r>
  <r>
    <s v="Northeast Dermatology Associates"/>
    <s v="Northeast Dermatology Associates"/>
    <x v="8"/>
    <d v="2021-07-07T00:00:00"/>
    <n v="45"/>
    <d v="2021-07-07T00:00:00"/>
  </r>
  <r>
    <s v="Vanguard Dermatology"/>
    <s v="Vanguard Dermatology"/>
    <x v="12"/>
    <d v="2021-07-07T00:00:00"/>
    <n v="7"/>
    <d v="2021-07-07T00:00:00"/>
  </r>
  <r>
    <s v="Vanguard Dermatology"/>
    <s v="Vanguard Dermatology"/>
    <x v="13"/>
    <d v="2021-07-07T00:00:00"/>
    <n v="79"/>
    <d v="2021-07-07T00:00:00"/>
  </r>
  <r>
    <s v="The Dermatology Group  "/>
    <s v="The Dermatology Group"/>
    <x v="24"/>
    <d v="2021-07-07T00:00:00"/>
    <n v="122"/>
    <d v="2021-07-07T00:00:00"/>
  </r>
  <r>
    <s v="The Dermatology Group  "/>
    <s v="The Dermatology Group"/>
    <x v="83"/>
    <d v="2021-07-07T00:00:00"/>
    <n v="1"/>
    <d v="2021-07-07T00:00:00"/>
  </r>
  <r>
    <s v="Northeast Dermatology Associates"/>
    <s v="Northeast Dermatology Associates"/>
    <x v="20"/>
    <d v="2021-07-07T00:00:00"/>
    <n v="15"/>
    <d v="2021-07-07T00:00:00"/>
  </r>
  <r>
    <s v="Northeast Dermatology Associates"/>
    <s v="Northeast Dermatology Associates"/>
    <x v="36"/>
    <d v="2021-07-07T00:00:00"/>
    <n v="83"/>
    <d v="2021-07-07T00:00:00"/>
  </r>
  <r>
    <s v="Northeast Dermatology Associates"/>
    <s v="Northeast Dermatology Associates"/>
    <x v="21"/>
    <d v="2021-07-07T00:00:00"/>
    <n v="20"/>
    <d v="2021-07-07T00:00:00"/>
  </r>
  <r>
    <s v="Dermatology &amp; MOHS Surgery Institute"/>
    <s v="Dermatology &amp; MOHS Surgery Institute"/>
    <x v="30"/>
    <d v="2021-07-07T00:00:00"/>
    <n v="62"/>
    <d v="2021-07-07T00:00:00"/>
  </r>
  <r>
    <s v="Dermatology &amp; MOHS Surgery Institute"/>
    <s v="Dermatology &amp; MOHS Surgery Institute"/>
    <x v="0"/>
    <d v="2021-07-07T00:00:00"/>
    <n v="34"/>
    <d v="2021-07-07T00:00:00"/>
  </r>
  <r>
    <s v="Louisiana Dermatology Associates "/>
    <s v="Louisiana Dermatology Associates"/>
    <x v="63"/>
    <d v="2021-07-07T00:00:00"/>
    <n v="22"/>
    <d v="2021-07-07T00:00:00"/>
  </r>
  <r>
    <s v="Louisiana Dermatology Associates "/>
    <s v="Louisiana Dermatology Associates"/>
    <x v="32"/>
    <d v="2021-07-07T00:00:00"/>
    <n v="17"/>
    <d v="2021-07-07T00:00:00"/>
  </r>
  <r>
    <s v="Northeast Dermatology Associates"/>
    <s v="Northeast Dermatology Associates"/>
    <x v="18"/>
    <d v="2021-07-07T00:00:00"/>
    <n v="90"/>
    <d v="2021-07-07T00:00:00"/>
  </r>
  <r>
    <s v="Northeast Dermatology Associates"/>
    <s v="Dermatology of Cape Cod"/>
    <x v="34"/>
    <d v="2021-07-07T00:00:00"/>
    <n v="54"/>
    <d v="2021-07-07T00:00:00"/>
  </r>
  <r>
    <s v="Northeast Dermatology Associates"/>
    <s v="Brookline Dermatology Associates"/>
    <x v="16"/>
    <d v="2021-07-07T00:00:00"/>
    <n v="38"/>
    <d v="2021-07-07T00:00:00"/>
  </r>
  <r>
    <s v="The Dermatology Group  "/>
    <s v="The Dermatology Group"/>
    <x v="26"/>
    <d v="2021-07-07T00:00:00"/>
    <n v="32"/>
    <d v="2021-07-07T00:00:00"/>
  </r>
  <r>
    <s v="The Dermatology Group  "/>
    <s v="Swan Dermatology &amp; Aesthetics"/>
    <x v="11"/>
    <d v="2021-07-07T00:00:00"/>
    <n v="49"/>
    <d v="2021-07-07T00:00:00"/>
  </r>
  <r>
    <s v="Pacific Dermatology Specialists"/>
    <s v="Pacific Dermatology Specialists"/>
    <x v="73"/>
    <d v="2021-07-07T00:00:00"/>
    <n v="1"/>
    <d v="2021-07-07T00:00:00"/>
  </r>
  <r>
    <s v="Northeast Dermatology Associates"/>
    <s v="South Shore Skin Center"/>
    <x v="10"/>
    <d v="2021-07-07T00:00:00"/>
    <n v="17"/>
    <d v="2021-07-07T00:00:00"/>
  </r>
  <r>
    <s v="Southeast Dermatology Specialists  "/>
    <s v="Southeast Dermatology Specialists"/>
    <x v="44"/>
    <d v="2021-07-07T00:00:00"/>
    <n v="18"/>
    <d v="2021-07-07T00:00:00"/>
  </r>
  <r>
    <s v="Southeast Dermatology Specialists  "/>
    <s v="Southeast Dermatology Specialists"/>
    <x v="43"/>
    <d v="2021-07-06T00:00:00"/>
    <n v="57"/>
    <d v="2021-07-06T00:00:00"/>
  </r>
  <r>
    <s v="Pacific Dermatology Specialists"/>
    <s v="Pacific Dermatology Specialists"/>
    <x v="23"/>
    <d v="2021-07-06T00:00:00"/>
    <n v="19"/>
    <d v="2021-07-06T00:00:00"/>
  </r>
  <r>
    <s v="The Dermatology Group  "/>
    <s v="The Dermatology Group"/>
    <x v="24"/>
    <d v="2021-07-06T00:00:00"/>
    <n v="167"/>
    <d v="2021-07-06T00:00:00"/>
  </r>
  <r>
    <s v="Vanguard Dermatology"/>
    <s v="Vanguard Dermatology"/>
    <x v="13"/>
    <d v="2021-07-06T00:00:00"/>
    <n v="41"/>
    <d v="2021-07-06T00:00:00"/>
  </r>
  <r>
    <s v="Washington Institute of Dermatologic Laser Surgery"/>
    <s v="Washington Institute of Dermatologic Laser Surgery"/>
    <x v="48"/>
    <d v="2021-07-06T00:00:00"/>
    <n v="11"/>
    <d v="2021-07-06T00:00:00"/>
  </r>
  <r>
    <s v="Vanguard Dermatology"/>
    <s v="Vanguard Dermatology"/>
    <x v="47"/>
    <d v="2021-07-06T00:00:00"/>
    <n v="98"/>
    <d v="2021-07-06T00:00:00"/>
  </r>
  <r>
    <s v="North Pacific Dermatology"/>
    <s v="Skin Surgery Center"/>
    <x v="15"/>
    <d v="2021-07-06T00:00:00"/>
    <n v="28"/>
    <d v="2021-07-06T00:00:00"/>
  </r>
  <r>
    <s v="Louisiana Dermatology Associates "/>
    <s v="Louisiana Dermatology Associates"/>
    <x v="31"/>
    <d v="2021-07-06T00:00:00"/>
    <n v="75"/>
    <d v="2021-07-06T00:00:00"/>
  </r>
  <r>
    <s v="Family Dermatology"/>
    <s v="Family Dermatology"/>
    <x v="1"/>
    <d v="2021-07-06T00:00:00"/>
    <n v="76"/>
    <d v="2021-07-06T00:00:00"/>
  </r>
  <r>
    <s v="Dermatology &amp; MOHS Surgery Institute"/>
    <s v="Dermatology &amp; MOHS Surgery Institute"/>
    <x v="28"/>
    <d v="2021-07-06T00:00:00"/>
    <n v="73"/>
    <d v="2021-07-06T00:00:00"/>
  </r>
  <r>
    <s v="Lupo Center for Aesthetic &amp; General Dermatology"/>
    <s v="Lupo Center for Aesthetic &amp; General Dermatology, LLC"/>
    <x v="2"/>
    <d v="2021-07-06T00:00:00"/>
    <n v="42"/>
    <d v="2021-07-06T00:00:00"/>
  </r>
  <r>
    <s v="North Pacific Dermatology"/>
    <s v="Eastside Dermatology"/>
    <x v="3"/>
    <d v="2021-07-06T00:00:00"/>
    <n v="47"/>
    <d v="2021-07-06T00:00:00"/>
  </r>
  <r>
    <s v="Northeast Dermatology Associates"/>
    <s v="Northeast Dermatology Associates"/>
    <x v="38"/>
    <d v="2021-07-06T00:00:00"/>
    <n v="7"/>
    <d v="2021-07-06T00:00:00"/>
  </r>
  <r>
    <s v="Northeast Dermatology Associates"/>
    <s v="Northeast Dermatology Associates"/>
    <x v="67"/>
    <d v="2021-07-06T00:00:00"/>
    <n v="25"/>
    <d v="2021-07-06T00:00:00"/>
  </r>
  <r>
    <s v="The Dermatology Group  "/>
    <s v="The Dermatology Group"/>
    <x v="26"/>
    <d v="2021-07-06T00:00:00"/>
    <n v="1"/>
    <d v="2021-07-06T00:00:00"/>
  </r>
  <r>
    <s v="The Dermatology Group  "/>
    <s v="The Dermatology Group"/>
    <x v="76"/>
    <d v="2021-07-06T00:00:00"/>
    <n v="103"/>
    <d v="2021-07-06T00:00:00"/>
  </r>
  <r>
    <s v="The Dermatology Group  "/>
    <s v="The Dermatology Group"/>
    <x v="64"/>
    <d v="2021-07-06T00:00:00"/>
    <n v="25"/>
    <d v="2021-07-06T00:00:00"/>
  </r>
  <r>
    <s v="The Dermatology Group  "/>
    <s v="Swan Dermatology &amp; Aesthetics"/>
    <x v="11"/>
    <d v="2021-07-06T00:00:00"/>
    <n v="51"/>
    <d v="2021-07-06T00:00:00"/>
  </r>
  <r>
    <s v="Northeast Dermatology Associates"/>
    <s v="South Shore Skin Center"/>
    <x v="9"/>
    <d v="2021-07-06T00:00:00"/>
    <n v="161"/>
    <d v="2021-07-06T00:00:00"/>
  </r>
  <r>
    <s v="Northeast Dermatology Associates"/>
    <s v="South Shore Skin Center"/>
    <x v="10"/>
    <d v="2021-07-06T00:00:00"/>
    <n v="15"/>
    <d v="2021-07-06T00:00:00"/>
  </r>
  <r>
    <s v="Semler Dermatology"/>
    <s v="Semler Dermatology"/>
    <x v="61"/>
    <d v="2021-07-06T00:00:00"/>
    <n v="89"/>
    <d v="2021-07-06T00:00:00"/>
  </r>
  <r>
    <s v="Dermatology &amp; MOHS Surgery Institute"/>
    <s v="Dermatology &amp; MOHS Surgery Institute"/>
    <x v="75"/>
    <d v="2021-07-06T00:00:00"/>
    <n v="33"/>
    <d v="2021-07-06T00:00:00"/>
  </r>
  <r>
    <s v="Dermatology &amp; MOHS Surgery Institute"/>
    <s v="Dermatology &amp; MOHS Surgery Institute"/>
    <x v="80"/>
    <d v="2021-07-06T00:00:00"/>
    <n v="1"/>
    <d v="2021-07-06T00:00:00"/>
  </r>
  <r>
    <s v="Dermatology &amp; MOHS Surgery Institute"/>
    <s v="Dermatology &amp; MOHS Surgery Institute"/>
    <x v="74"/>
    <d v="2021-07-06T00:00:00"/>
    <n v="5"/>
    <d v="2021-07-06T00:00:00"/>
  </r>
  <r>
    <s v="North Pacific Dermatology"/>
    <s v="North Pacific Dermatology"/>
    <x v="68"/>
    <d v="2021-07-06T00:00:00"/>
    <n v="2"/>
    <d v="2021-07-06T00:00:00"/>
  </r>
  <r>
    <s v="North Pacific Dermatology"/>
    <s v="North Pacific Dermatology"/>
    <x v="4"/>
    <d v="2021-07-06T00:00:00"/>
    <n v="32"/>
    <d v="2021-07-06T00:00:00"/>
  </r>
  <r>
    <s v="Northeast Dermatology Associates"/>
    <s v="Northeast Dermatology Associates"/>
    <x v="19"/>
    <d v="2021-07-06T00:00:00"/>
    <n v="30"/>
    <d v="2021-07-06T00:00:00"/>
  </r>
  <r>
    <s v="Northeast Dermatology Associates"/>
    <s v="Northeast Dermatology Associates"/>
    <x v="20"/>
    <d v="2021-07-06T00:00:00"/>
    <n v="14"/>
    <d v="2021-07-06T00:00:00"/>
  </r>
  <r>
    <s v="Northeast Dermatology Associates"/>
    <s v="Dermatology of Cape Cod"/>
    <x v="34"/>
    <d v="2021-07-06T00:00:00"/>
    <n v="85"/>
    <d v="2021-07-06T00:00:00"/>
  </r>
  <r>
    <s v="Louisiana Dermatology Associates "/>
    <s v="Louisiana Dermatology Associates"/>
    <x v="50"/>
    <d v="2021-07-06T00:00:00"/>
    <n v="121"/>
    <d v="2021-07-06T00:00:00"/>
  </r>
  <r>
    <s v="Dermatology &amp; MOHS Surgery Institute"/>
    <s v="Dermatology &amp; MOHS Surgery Institute"/>
    <x v="49"/>
    <d v="2021-07-06T00:00:00"/>
    <n v="22"/>
    <d v="2021-07-06T00:00:00"/>
  </r>
  <r>
    <s v="Dermatology &amp; MOHS Surgery Institute"/>
    <s v="Dermatology &amp; MOHS Surgery Institute"/>
    <x v="30"/>
    <d v="2021-07-06T00:00:00"/>
    <n v="48"/>
    <d v="2021-07-06T00:00:00"/>
  </r>
  <r>
    <s v="Northeast Dermatology Associates"/>
    <s v="Northeast Dermatology Associates"/>
    <x v="36"/>
    <d v="2021-07-06T00:00:00"/>
    <n v="88"/>
    <d v="2021-07-06T00:00:00"/>
  </r>
  <r>
    <s v="Northeast Dermatology Associates"/>
    <s v="Northeast Dermatology Associates"/>
    <x v="35"/>
    <d v="2021-07-06T00:00:00"/>
    <n v="79"/>
    <d v="2021-07-06T00:00:00"/>
  </r>
  <r>
    <s v="Northeast Dermatology Associates"/>
    <s v="Northeast Dermatology Associates"/>
    <x v="5"/>
    <d v="2021-07-06T00:00:00"/>
    <n v="120"/>
    <d v="2021-07-06T00:00:00"/>
  </r>
  <r>
    <s v="Northeast Dermatology Associates"/>
    <s v="Northeast Dermatology Associates"/>
    <x v="7"/>
    <d v="2021-07-06T00:00:00"/>
    <n v="28"/>
    <d v="2021-07-06T00:00:00"/>
  </r>
  <r>
    <s v="Northeast Dermatology Associates"/>
    <s v="Northeast Dermatology Associates"/>
    <x v="37"/>
    <d v="2021-07-06T00:00:00"/>
    <n v="60"/>
    <d v="2021-07-06T00:00:00"/>
  </r>
  <r>
    <s v="Pacific Dermatology Specialists"/>
    <s v="Pacific Dermatology Specialists"/>
    <x v="60"/>
    <d v="2021-07-06T00:00:00"/>
    <n v="29"/>
    <d v="2021-07-06T00:00:00"/>
  </r>
  <r>
    <s v="Pacific Dermatology Specialists"/>
    <s v="Pacific Dermatology Specialists"/>
    <x v="90"/>
    <d v="2021-07-06T00:00:00"/>
    <n v="2"/>
    <d v="2021-07-06T00:00:00"/>
  </r>
  <r>
    <s v="Pacific Dermatology Specialists"/>
    <s v="Pacific Dermatology Specialists"/>
    <x v="41"/>
    <d v="2021-07-06T00:00:00"/>
    <n v="23"/>
    <d v="2021-07-06T00:00:00"/>
  </r>
  <r>
    <s v="Southeast Dermatology Specialists  "/>
    <s v="Southeast Dermatology Specialists"/>
    <x v="44"/>
    <d v="2021-07-06T00:00:00"/>
    <n v="33"/>
    <d v="2021-07-06T00:00:00"/>
  </r>
  <r>
    <s v="Northeast Dermatology Associates"/>
    <s v="Northeast Dermatology Associates"/>
    <x v="39"/>
    <d v="2021-07-06T00:00:00"/>
    <n v="31"/>
    <d v="2021-07-06T00:00:00"/>
  </r>
  <r>
    <s v="Pacific Dermatology Specialists"/>
    <s v="Pacific Dermatology Specialists"/>
    <x v="58"/>
    <d v="2021-07-06T00:00:00"/>
    <n v="70"/>
    <d v="2021-07-06T00:00:00"/>
  </r>
  <r>
    <s v="Pacific Dermatology Specialists"/>
    <s v="Pacific Dermatology Specialists"/>
    <x v="73"/>
    <d v="2021-07-06T00:00:00"/>
    <n v="22"/>
    <d v="2021-07-06T00:00:00"/>
  </r>
  <r>
    <s v="Pacific Dermatology Specialists"/>
    <s v="Pacific Dermatology Specialists"/>
    <x v="59"/>
    <d v="2021-07-06T00:00:00"/>
    <n v="37"/>
    <d v="2021-07-06T00:00:00"/>
  </r>
  <r>
    <s v="The Dermatology Group  "/>
    <s v="The Dermatology Group"/>
    <x v="83"/>
    <d v="2021-07-06T00:00:00"/>
    <n v="1"/>
    <d v="2021-07-06T00:00:00"/>
  </r>
  <r>
    <s v="Vanguard Dermatology"/>
    <s v="Vanguard Dermatology"/>
    <x v="46"/>
    <d v="2021-07-06T00:00:00"/>
    <n v="57"/>
    <d v="2021-07-06T00:00:00"/>
  </r>
  <r>
    <s v="Northeast Dermatology Associates"/>
    <s v="South Shore Skin Center"/>
    <x v="57"/>
    <d v="2021-07-06T00:00:00"/>
    <n v="133"/>
    <d v="2021-07-06T00:00:00"/>
  </r>
  <r>
    <s v="Pacific Dermatology Specialists"/>
    <s v="Pacific Dermatology Specialists"/>
    <x v="42"/>
    <d v="2021-07-06T00:00:00"/>
    <n v="20"/>
    <d v="2021-07-06T00:00:00"/>
  </r>
  <r>
    <s v="Southeast Dermatology Specialists  "/>
    <s v="Southeast Dermatology Specialists"/>
    <x v="62"/>
    <d v="2021-07-06T00:00:00"/>
    <n v="90"/>
    <d v="2021-07-06T00:00:00"/>
  </r>
  <r>
    <s v="Northeast Dermatology Associates"/>
    <s v="Northeast Dermatology Associates"/>
    <x v="22"/>
    <d v="2021-07-06T00:00:00"/>
    <n v="72"/>
    <d v="2021-07-06T00:00:00"/>
  </r>
  <r>
    <s v="Northeast Dermatology Associates"/>
    <s v="Northeast Dermatology Associates"/>
    <x v="56"/>
    <d v="2021-07-06T00:00:00"/>
    <n v="21"/>
    <d v="2021-07-06T00:00:00"/>
  </r>
  <r>
    <s v="Northeast Dermatology Associates"/>
    <s v="Northeast Dermatology Associates"/>
    <x v="71"/>
    <d v="2021-07-06T00:00:00"/>
    <n v="6"/>
    <d v="2021-07-06T00:00:00"/>
  </r>
  <r>
    <s v="Northeast Dermatology Associates"/>
    <s v="Northeast Dermatology Associates"/>
    <x v="55"/>
    <d v="2021-07-06T00:00:00"/>
    <n v="34"/>
    <d v="2021-07-06T00:00:00"/>
  </r>
  <r>
    <s v="Northeast Dermatology Associates"/>
    <s v="Northeast Dermatology Associates"/>
    <x v="21"/>
    <d v="2021-07-06T00:00:00"/>
    <n v="43"/>
    <d v="2021-07-06T00:00:00"/>
  </r>
  <r>
    <s v="Louisiana Dermatology Associates "/>
    <s v="Louisiana Dermatology Associates"/>
    <x v="32"/>
    <d v="2021-07-06T00:00:00"/>
    <n v="36"/>
    <d v="2021-07-06T00:00:00"/>
  </r>
  <r>
    <s v="Dermatology &amp; MOHS Surgery Institute"/>
    <s v="Dermatology &amp; MOHS Surgery Institute"/>
    <x v="89"/>
    <d v="2021-07-06T00:00:00"/>
    <n v="25"/>
    <d v="2021-07-06T00:00:00"/>
  </r>
  <r>
    <s v="North Pacific Dermatology"/>
    <s v="Lake Washington Dermatology"/>
    <x v="51"/>
    <d v="2021-07-06T00:00:00"/>
    <n v="8"/>
    <d v="2021-07-06T00:00:00"/>
  </r>
  <r>
    <s v="North Pacific Dermatology"/>
    <s v="North Pacific Dermatology"/>
    <x v="33"/>
    <d v="2021-07-06T00:00:00"/>
    <n v="27"/>
    <d v="2021-07-06T00:00:00"/>
  </r>
  <r>
    <s v="Northeast Dermatology Associates"/>
    <s v="Brookline Dermatology Associates"/>
    <x v="16"/>
    <d v="2021-07-06T00:00:00"/>
    <n v="36"/>
    <d v="2021-07-06T00:00:00"/>
  </r>
  <r>
    <s v="North Pacific Dermatology"/>
    <s v="Skin Surgery Center"/>
    <x v="52"/>
    <d v="2021-07-06T00:00:00"/>
    <n v="35"/>
    <d v="2021-07-06T00:00:00"/>
  </r>
  <r>
    <s v="Northeast Dermatology Associates"/>
    <s v="Brookline Dermatology Associates"/>
    <x v="17"/>
    <d v="2021-07-06T00:00:00"/>
    <n v="18"/>
    <d v="2021-07-06T00:00:00"/>
  </r>
  <r>
    <s v="Northeast Dermatology Associates"/>
    <s v="Northeast Dermatology Associates"/>
    <x v="18"/>
    <d v="2021-07-06T00:00:00"/>
    <n v="54"/>
    <d v="2021-07-06T00:00:00"/>
  </r>
  <r>
    <s v="North Pacific Dermatology"/>
    <s v="Eastside Dermatology"/>
    <x v="3"/>
    <d v="2021-07-02T00:00:00"/>
    <n v="25"/>
    <d v="2021-07-02T00:00:00"/>
  </r>
  <r>
    <s v="Lupo Center for Aesthetic &amp; General Dermatology"/>
    <s v="Lupo Center for Aesthetic &amp; General Dermatology, LLC"/>
    <x v="2"/>
    <d v="2021-07-02T00:00:00"/>
    <n v="19"/>
    <d v="2021-07-02T00:00:00"/>
  </r>
  <r>
    <s v="Louisiana Dermatology Associates "/>
    <s v="Louisiana Dermatology Associates"/>
    <x v="50"/>
    <d v="2021-07-02T00:00:00"/>
    <n v="150"/>
    <d v="2021-07-02T00:00:00"/>
  </r>
  <r>
    <s v="Northeast Dermatology Associates"/>
    <s v="Northeast Dermatology Associates"/>
    <x v="5"/>
    <d v="2021-07-02T00:00:00"/>
    <n v="50"/>
    <d v="2021-07-02T00:00:00"/>
  </r>
  <r>
    <s v="Southeast Dermatology Specialists  "/>
    <s v="Southeast Dermatology Specialists"/>
    <x v="66"/>
    <d v="2021-07-02T00:00:00"/>
    <n v="26"/>
    <d v="2021-07-02T00:00:00"/>
  </r>
  <r>
    <s v="Northeast Dermatology Associates"/>
    <s v="Northeast Dermatology Associates"/>
    <x v="8"/>
    <d v="2021-07-02T00:00:00"/>
    <n v="25"/>
    <d v="2021-07-02T00:00:00"/>
  </r>
  <r>
    <s v="The Dermatology Group  "/>
    <s v="The Dermatology Group"/>
    <x v="83"/>
    <d v="2021-07-02T00:00:00"/>
    <n v="1"/>
    <d v="2021-07-02T00:00:00"/>
  </r>
  <r>
    <s v="The Dermatology Group  "/>
    <s v="The Dermatology Group"/>
    <x v="24"/>
    <d v="2021-07-02T00:00:00"/>
    <n v="56"/>
    <d v="2021-07-02T00:00:00"/>
  </r>
  <r>
    <s v="Vanguard Dermatology"/>
    <s v="Vanguard Dermatology"/>
    <x v="13"/>
    <d v="2021-07-02T00:00:00"/>
    <n v="27"/>
    <d v="2021-07-02T00:00:00"/>
  </r>
  <r>
    <s v="The Dermatology Group  "/>
    <s v="The Dermatology Group"/>
    <x v="78"/>
    <d v="2021-07-02T00:00:00"/>
    <n v="38"/>
    <d v="2021-07-02T00:00:00"/>
  </r>
  <r>
    <s v="The Dermatology Group  "/>
    <s v="Swan Dermatology &amp; Aesthetics"/>
    <x v="11"/>
    <d v="2021-07-02T00:00:00"/>
    <n v="30"/>
    <d v="2021-07-02T00:00:00"/>
  </r>
  <r>
    <s v="Northeast Dermatology Associates"/>
    <s v="South Shore Skin Center"/>
    <x v="10"/>
    <d v="2021-07-02T00:00:00"/>
    <n v="13"/>
    <d v="2021-07-02T00:00:00"/>
  </r>
  <r>
    <s v="Northeast Dermatology Associates"/>
    <s v="Northeast Dermatology Associates"/>
    <x v="22"/>
    <d v="2021-07-02T00:00:00"/>
    <n v="76"/>
    <d v="2021-07-02T00:00:00"/>
  </r>
  <r>
    <s v="Dermatology &amp; MOHS Surgery Institute"/>
    <s v="Dermatology &amp; MOHS Surgery Institute"/>
    <x v="14"/>
    <d v="2021-07-02T00:00:00"/>
    <n v="34"/>
    <d v="2021-07-02T00:00:00"/>
  </r>
  <r>
    <s v="Louisiana Dermatology Associates "/>
    <s v="Louisiana Dermatology Associates"/>
    <x v="69"/>
    <d v="2021-07-02T00:00:00"/>
    <n v="18"/>
    <d v="2021-07-02T00:00:00"/>
  </r>
  <r>
    <s v="Northeast Dermatology Associates"/>
    <s v="Brookline Dermatology Associates"/>
    <x v="17"/>
    <d v="2021-07-02T00:00:00"/>
    <n v="45"/>
    <d v="2021-07-02T00:00:00"/>
  </r>
  <r>
    <s v="Northeast Dermatology Associates"/>
    <s v="Brookline Dermatology Associates"/>
    <x v="16"/>
    <d v="2021-07-02T00:00:00"/>
    <n v="20"/>
    <d v="2021-07-02T00:00:00"/>
  </r>
  <r>
    <s v="Northeast Dermatology Associates"/>
    <s v="Northeast Dermatology Associates"/>
    <x v="54"/>
    <d v="2021-07-02T00:00:00"/>
    <n v="30"/>
    <d v="2021-07-02T00:00:00"/>
  </r>
  <r>
    <s v="Northeast Dermatology Associates"/>
    <s v="Northeast Dermatology Associates"/>
    <x v="35"/>
    <d v="2021-07-02T00:00:00"/>
    <n v="32"/>
    <d v="2021-07-02T00:00:00"/>
  </r>
  <r>
    <s v="Northeast Dermatology Associates"/>
    <s v="Northeast Dermatology Associates"/>
    <x v="36"/>
    <d v="2021-07-02T00:00:00"/>
    <n v="2"/>
    <d v="2021-07-02T00:00:00"/>
  </r>
  <r>
    <s v="Northeast Dermatology Associates"/>
    <s v="Northeast Dermatology Associates"/>
    <x v="67"/>
    <d v="2021-07-02T00:00:00"/>
    <n v="1"/>
    <d v="2021-07-02T00:00:00"/>
  </r>
  <r>
    <s v="Northeast Dermatology Associates"/>
    <s v="Northeast Dermatology Associates"/>
    <x v="37"/>
    <d v="2021-07-02T00:00:00"/>
    <n v="97"/>
    <d v="2021-07-02T00:00:00"/>
  </r>
  <r>
    <s v="Northeast Dermatology Associates"/>
    <s v="Dermatology of Cape Cod"/>
    <x v="34"/>
    <d v="2021-07-02T00:00:00"/>
    <n v="32"/>
    <d v="2021-07-02T00:00:00"/>
  </r>
  <r>
    <s v="North Pacific Dermatology"/>
    <s v="Lake Washington Dermatology"/>
    <x v="98"/>
    <d v="2021-07-02T00:00:00"/>
    <n v="1"/>
    <d v="2021-07-02T00:00:00"/>
  </r>
  <r>
    <s v="Dermatology &amp; MOHS Surgery Institute"/>
    <s v="Dermatology &amp; MOHS Surgery Institute"/>
    <x v="30"/>
    <d v="2021-07-02T00:00:00"/>
    <n v="45"/>
    <d v="2021-07-02T00:00:00"/>
  </r>
  <r>
    <s v="Dermatology &amp; MOHS Surgery Institute"/>
    <s v="Dermatology &amp; MOHS Surgery Institute"/>
    <x v="97"/>
    <d v="2021-07-02T00:00:00"/>
    <n v="26"/>
    <d v="2021-07-02T00:00:00"/>
  </r>
  <r>
    <s v="Dermatology &amp; MOHS Surgery Institute"/>
    <s v="Dermatology &amp; MOHS Surgery Institute"/>
    <x v="28"/>
    <d v="2021-07-02T00:00:00"/>
    <n v="82"/>
    <d v="2021-07-02T00:00:00"/>
  </r>
  <r>
    <s v="Louisiana Dermatology Associates "/>
    <s v="Louisiana Dermatology Associates"/>
    <x v="31"/>
    <d v="2021-07-02T00:00:00"/>
    <n v="2"/>
    <d v="2021-07-02T00:00:00"/>
  </r>
  <r>
    <s v="Southeast Dermatology Specialists  "/>
    <s v="Southeast Dermatology Specialists"/>
    <x v="43"/>
    <d v="2021-07-02T00:00:00"/>
    <n v="50"/>
    <d v="2021-07-02T00:00:00"/>
  </r>
  <r>
    <s v="Southeast Dermatology Specialists  "/>
    <s v="Southeast Dermatology Specialists"/>
    <x v="81"/>
    <d v="2021-07-02T00:00:00"/>
    <n v="1"/>
    <d v="2021-07-02T00:00:00"/>
  </r>
  <r>
    <s v="Pacific Dermatology Specialists"/>
    <s v="Pacific Dermatology Specialists"/>
    <x v="58"/>
    <d v="2021-07-02T00:00:00"/>
    <n v="79"/>
    <d v="2021-07-02T00:00:00"/>
  </r>
  <r>
    <s v="Pacific Dermatology Specialists"/>
    <s v="Pacific Dermatology Specialists"/>
    <x v="59"/>
    <d v="2021-07-02T00:00:00"/>
    <n v="25"/>
    <d v="2021-07-02T00:00:00"/>
  </r>
  <r>
    <s v="The Dermatology Group  "/>
    <s v="The Dermatology Group"/>
    <x v="25"/>
    <d v="2021-07-02T00:00:00"/>
    <n v="23"/>
    <d v="2021-07-02T00:00:00"/>
  </r>
  <r>
    <s v="Vanguard Dermatology"/>
    <s v="Vanguard Dermatology"/>
    <x v="47"/>
    <d v="2021-07-02T00:00:00"/>
    <n v="18"/>
    <d v="2021-07-02T00:00:00"/>
  </r>
  <r>
    <s v="Vanguard Dermatology"/>
    <s v="Vanguard Dermatology"/>
    <x v="46"/>
    <d v="2021-07-02T00:00:00"/>
    <n v="60"/>
    <d v="2021-07-02T00:00:00"/>
  </r>
  <r>
    <s v="Washington Institute of Dermatologic Laser Surgery"/>
    <s v="Washington Institute of Dermatologic Laser Surgery"/>
    <x v="48"/>
    <d v="2021-07-02T00:00:00"/>
    <n v="6"/>
    <d v="2021-07-02T00:00:00"/>
  </r>
  <r>
    <s v="Northeast Dermatology Associates"/>
    <s v="Northeast Dermatology Associates"/>
    <x v="53"/>
    <d v="2021-07-02T00:00:00"/>
    <n v="55"/>
    <d v="2021-07-02T00:00:00"/>
  </r>
  <r>
    <s v="Northeast Dermatology Associates"/>
    <s v="Northeast Dermatology Associates"/>
    <x v="71"/>
    <d v="2021-07-02T00:00:00"/>
    <n v="1"/>
    <d v="2021-07-02T00:00:00"/>
  </r>
  <r>
    <s v="North Pacific Dermatology"/>
    <s v="Lake Washington Dermatology"/>
    <x v="51"/>
    <d v="2021-07-02T00:00:00"/>
    <n v="53"/>
    <d v="2021-07-02T00:00:00"/>
  </r>
  <r>
    <s v="Dermatology &amp; MOHS Surgery Institute"/>
    <s v="Dermatology &amp; MOHS Surgery Institute"/>
    <x v="94"/>
    <d v="2021-07-02T00:00:00"/>
    <n v="22"/>
    <d v="2021-07-02T00:00:00"/>
  </r>
  <r>
    <s v="North Pacific Dermatology"/>
    <s v="North Pacific Dermatology"/>
    <x v="4"/>
    <d v="2021-07-02T00:00:00"/>
    <n v="25"/>
    <d v="2021-07-02T00:00:00"/>
  </r>
  <r>
    <s v="North Pacific Dermatology"/>
    <s v="Skin Surgery Center"/>
    <x v="52"/>
    <d v="2021-07-02T00:00:00"/>
    <n v="15"/>
    <d v="2021-07-02T00:00:00"/>
  </r>
  <r>
    <s v="The Dermatology Group  "/>
    <s v="The Dermatology Group"/>
    <x v="76"/>
    <d v="2021-07-02T00:00:00"/>
    <n v="37"/>
    <d v="2021-07-02T00:00:00"/>
  </r>
  <r>
    <s v="Northeast Dermatology Associates"/>
    <s v="South Shore Skin Center"/>
    <x v="57"/>
    <d v="2021-07-02T00:00:00"/>
    <n v="51"/>
    <d v="2021-07-02T00:00:00"/>
  </r>
  <r>
    <s v="Northeast Dermatology Associates"/>
    <s v="South Shore Skin Center"/>
    <x v="9"/>
    <d v="2021-07-02T00:00:00"/>
    <n v="100"/>
    <d v="2021-07-02T00:00:00"/>
  </r>
  <r>
    <s v="Semler Dermatology"/>
    <s v="Semler Dermatology"/>
    <x v="61"/>
    <d v="2021-07-02T00:00:00"/>
    <n v="25"/>
    <d v="2021-07-02T00:00:00"/>
  </r>
  <r>
    <s v="Southeast Dermatology Specialists  "/>
    <s v="Southeast Dermatology Specialists"/>
    <x v="62"/>
    <d v="2021-07-02T00:00:00"/>
    <n v="22"/>
    <d v="2021-07-02T00:00:00"/>
  </r>
  <r>
    <s v="Pacific Dermatology Specialists"/>
    <s v="Pacific Dermatology Specialists"/>
    <x v="42"/>
    <d v="2021-07-02T00:00:00"/>
    <n v="25"/>
    <d v="2021-07-02T00:00:00"/>
  </r>
  <r>
    <s v="Southeast Dermatology Specialists  "/>
    <s v="Southeast Dermatology Specialists"/>
    <x v="44"/>
    <d v="2021-07-01T00:00:00"/>
    <n v="28"/>
    <d v="2021-07-01T00:00:00"/>
  </r>
  <r>
    <s v="Northeast Dermatology Associates"/>
    <s v="Northeast Dermatology Associates"/>
    <x v="8"/>
    <d v="2021-07-01T00:00:00"/>
    <n v="54"/>
    <d v="2021-07-01T00:00:00"/>
  </r>
  <r>
    <s v="The Dermatology Group  "/>
    <s v="The Dermatology Group"/>
    <x v="83"/>
    <d v="2021-07-01T00:00:00"/>
    <n v="1"/>
    <d v="2021-07-01T00:00:00"/>
  </r>
  <r>
    <s v="The Dermatology Group  "/>
    <s v="Swan Dermatology &amp; Aesthetics"/>
    <x v="11"/>
    <d v="2021-07-01T00:00:00"/>
    <n v="36"/>
    <d v="2021-07-01T00:00:00"/>
  </r>
  <r>
    <s v="Vanguard Dermatology"/>
    <s v="Vanguard Dermatology"/>
    <x v="12"/>
    <d v="2021-07-01T00:00:00"/>
    <n v="78"/>
    <d v="2021-07-01T00:00:00"/>
  </r>
  <r>
    <s v="Vanguard Dermatology"/>
    <s v="Vanguard Dermatology"/>
    <x v="46"/>
    <d v="2021-07-01T00:00:00"/>
    <n v="87"/>
    <d v="2021-07-01T00:00:00"/>
  </r>
  <r>
    <s v="Northeast Dermatology Associates"/>
    <s v="Dermatology of Cape Cod"/>
    <x v="34"/>
    <d v="2021-07-01T00:00:00"/>
    <n v="53"/>
    <d v="2021-07-01T00:00:00"/>
  </r>
  <r>
    <s v="Northeast Dermatology Associates"/>
    <s v="Northeast Dermatology Associates"/>
    <x v="5"/>
    <d v="2021-07-01T00:00:00"/>
    <n v="57"/>
    <d v="2021-07-01T00:00:00"/>
  </r>
  <r>
    <s v="Dermatology &amp; MOHS Surgery Institute"/>
    <s v="Dermatology &amp; MOHS Surgery Institute"/>
    <x v="29"/>
    <d v="2021-07-01T00:00:00"/>
    <n v="38"/>
    <d v="2021-07-01T00:00:00"/>
  </r>
  <r>
    <s v="Dermatology &amp; MOHS Surgery Institute"/>
    <s v="Dermatology &amp; MOHS Surgery Institute"/>
    <x v="30"/>
    <d v="2021-07-01T00:00:00"/>
    <n v="36"/>
    <d v="2021-07-01T00:00:00"/>
  </r>
  <r>
    <s v="North Pacific Dermatology"/>
    <s v="Eastside Dermatology"/>
    <x v="95"/>
    <d v="2021-07-01T00:00:00"/>
    <n v="3"/>
    <d v="2021-07-01T00:00:00"/>
  </r>
  <r>
    <s v="Northeast Dermatology Associates"/>
    <s v="Northeast Dermatology Associates"/>
    <x v="37"/>
    <d v="2021-07-01T00:00:00"/>
    <n v="96"/>
    <d v="2021-07-01T00:00:00"/>
  </r>
  <r>
    <s v="Northeast Dermatology Associates"/>
    <s v="Northeast Dermatology Associates"/>
    <x v="7"/>
    <d v="2021-07-01T00:00:00"/>
    <n v="52"/>
    <d v="2021-07-01T00:00:00"/>
  </r>
  <r>
    <s v="Northeast Dermatology Associates"/>
    <s v="Northeast Dermatology Associates"/>
    <x v="36"/>
    <d v="2021-07-01T00:00:00"/>
    <n v="63"/>
    <d v="2021-07-01T00:00:00"/>
  </r>
  <r>
    <s v="Northeast Dermatology Associates"/>
    <s v="Northeast Dermatology Associates"/>
    <x v="35"/>
    <d v="2021-07-01T00:00:00"/>
    <n v="66"/>
    <d v="2021-07-01T00:00:00"/>
  </r>
  <r>
    <s v="The Dermatology Group  "/>
    <s v="The Dermatology Group"/>
    <x v="24"/>
    <d v="2021-07-01T00:00:00"/>
    <n v="155"/>
    <d v="2021-07-01T00:00:00"/>
  </r>
  <r>
    <s v="Pacific Dermatology Specialists"/>
    <s v="Pacific Dermatology Specialists"/>
    <x v="23"/>
    <d v="2021-07-01T00:00:00"/>
    <n v="10"/>
    <d v="2021-07-01T00:00:00"/>
  </r>
  <r>
    <s v="Northeast Dermatology Associates"/>
    <s v="South Shore Skin Center"/>
    <x v="57"/>
    <d v="2021-07-01T00:00:00"/>
    <n v="111"/>
    <d v="2021-07-01T00:00:00"/>
  </r>
  <r>
    <s v="Northeast Dermatology Associates"/>
    <s v="Northeast Dermatology Associates"/>
    <x v="40"/>
    <d v="2021-07-01T00:00:00"/>
    <n v="18"/>
    <d v="2021-07-01T00:00:00"/>
  </r>
  <r>
    <s v="Southeast Dermatology Specialists  "/>
    <s v="Southeast Dermatology Specialists"/>
    <x v="62"/>
    <d v="2021-07-01T00:00:00"/>
    <n v="76"/>
    <d v="2021-07-01T00:00:00"/>
  </r>
  <r>
    <s v="Pacific Dermatology Specialists"/>
    <s v="Pacific Dermatology Specialists"/>
    <x v="42"/>
    <d v="2021-07-01T00:00:00"/>
    <n v="30"/>
    <d v="2021-07-01T00:00:00"/>
  </r>
  <r>
    <s v="Louisiana Dermatology Associates "/>
    <s v="Louisiana Dermatology Associates"/>
    <x v="32"/>
    <d v="2021-07-01T00:00:00"/>
    <n v="46"/>
    <d v="2021-07-01T00:00:00"/>
  </r>
  <r>
    <s v="Dermatology &amp; MOHS Surgery Institute"/>
    <s v="Dermatology &amp; MOHS Surgery Institute"/>
    <x v="94"/>
    <d v="2021-07-01T00:00:00"/>
    <n v="25"/>
    <d v="2021-07-01T00:00:00"/>
  </r>
  <r>
    <s v="Louisiana Dermatology Associates "/>
    <s v="Louisiana Dermatology Associates"/>
    <x v="50"/>
    <d v="2021-07-01T00:00:00"/>
    <n v="91"/>
    <d v="2021-07-01T00:00:00"/>
  </r>
  <r>
    <s v="Dermatology &amp; MOHS Surgery Institute"/>
    <s v="Dermatology &amp; MOHS Surgery Institute"/>
    <x v="14"/>
    <d v="2021-07-01T00:00:00"/>
    <n v="27"/>
    <d v="2021-07-01T00:00:00"/>
  </r>
  <r>
    <s v="North Pacific Dermatology"/>
    <s v="Lake Washington Dermatology"/>
    <x v="51"/>
    <d v="2021-07-01T00:00:00"/>
    <n v="50"/>
    <d v="2021-07-01T00:00:00"/>
  </r>
  <r>
    <s v="Northeast Dermatology Associates"/>
    <s v="Brookline Dermatology Associates"/>
    <x v="17"/>
    <d v="2021-07-01T00:00:00"/>
    <n v="45"/>
    <d v="2021-07-01T00:00:00"/>
  </r>
  <r>
    <s v="Northeast Dermatology Associates"/>
    <s v="Northeast Dermatology Associates"/>
    <x v="18"/>
    <d v="2021-07-01T00:00:00"/>
    <n v="86"/>
    <d v="2021-07-01T00:00:00"/>
  </r>
  <r>
    <s v="North Pacific Dermatology"/>
    <s v="Skin Surgery Center"/>
    <x v="15"/>
    <d v="2021-07-01T00:00:00"/>
    <n v="28"/>
    <d v="2021-07-01T00:00:00"/>
  </r>
  <r>
    <s v="North Pacific Dermatology"/>
    <s v="Skin Surgery Center"/>
    <x v="52"/>
    <d v="2021-07-01T00:00:00"/>
    <n v="31"/>
    <d v="2021-07-01T00:00:00"/>
  </r>
  <r>
    <s v="Northeast Dermatology Associates"/>
    <s v="Brookline Dermatology Associates"/>
    <x v="16"/>
    <d v="2021-07-01T00:00:00"/>
    <n v="36"/>
    <d v="2021-07-01T00:00:00"/>
  </r>
  <r>
    <s v="Northeast Dermatology Associates"/>
    <s v="Northeast Dermatology Associates"/>
    <x v="71"/>
    <d v="2021-07-01T00:00:00"/>
    <n v="4"/>
    <d v="2021-07-01T00:00:00"/>
  </r>
  <r>
    <s v="Northeast Dermatology Associates"/>
    <s v="Northeast Dermatology Associates"/>
    <x v="55"/>
    <d v="2021-07-01T00:00:00"/>
    <n v="55"/>
    <d v="2021-07-01T00:00:00"/>
  </r>
  <r>
    <s v="Northeast Dermatology Associates"/>
    <s v="Northeast Dermatology Associates"/>
    <x v="21"/>
    <d v="2021-07-01T00:00:00"/>
    <n v="42"/>
    <d v="2021-07-01T00:00:00"/>
  </r>
  <r>
    <s v="Northeast Dermatology Associates"/>
    <s v="Northeast Dermatology Associates"/>
    <x v="56"/>
    <d v="2021-07-01T00:00:00"/>
    <n v="20"/>
    <d v="2021-07-01T00:00:00"/>
  </r>
  <r>
    <s v="Northeast Dermatology Associates"/>
    <s v="Northeast Dermatology Associates"/>
    <x v="53"/>
    <d v="2021-07-01T00:00:00"/>
    <n v="32"/>
    <d v="2021-07-01T00:00:00"/>
  </r>
  <r>
    <s v="North Pacific Dermatology"/>
    <s v="North Pacific Dermatology"/>
    <x v="99"/>
    <d v="2021-07-01T00:00:00"/>
    <n v="4"/>
    <d v="2021-07-01T00:00:00"/>
  </r>
  <r>
    <s v="North Pacific Dermatology"/>
    <s v="North Pacific Dermatology"/>
    <x v="4"/>
    <d v="2021-07-01T00:00:00"/>
    <n v="11"/>
    <d v="2021-07-01T00:00:00"/>
  </r>
  <r>
    <s v="North Pacific Dermatology"/>
    <s v="North Pacific Dermatology"/>
    <x v="33"/>
    <d v="2021-07-01T00:00:00"/>
    <n v="47"/>
    <d v="2021-07-01T00:00:00"/>
  </r>
  <r>
    <s v="Louisiana Dermatology Associates "/>
    <s v="Louisiana Dermatology Associates"/>
    <x v="31"/>
    <d v="2021-07-01T00:00:00"/>
    <n v="35"/>
    <d v="2021-07-01T00:00:00"/>
  </r>
  <r>
    <s v="Family Dermatology"/>
    <s v="Family Dermatology"/>
    <x v="1"/>
    <d v="2021-07-01T00:00:00"/>
    <n v="97"/>
    <d v="2021-07-01T00:00:00"/>
  </r>
  <r>
    <s v="Dermatology &amp; MOHS Surgery Institute"/>
    <s v="Dermatology &amp; MOHS Surgery Institute"/>
    <x v="28"/>
    <d v="2021-07-01T00:00:00"/>
    <n v="53"/>
    <d v="2021-07-01T00:00:00"/>
  </r>
  <r>
    <s v="Lupo Center for Aesthetic &amp; General Dermatology"/>
    <s v="Lupo Center for Aesthetic &amp; General Dermatology, LLC"/>
    <x v="2"/>
    <d v="2021-07-01T00:00:00"/>
    <n v="26"/>
    <d v="2021-07-01T00:00:00"/>
  </r>
  <r>
    <s v="North Pacific Dermatology"/>
    <s v="Eastside Dermatology"/>
    <x v="3"/>
    <d v="2021-07-01T00:00:00"/>
    <n v="40"/>
    <d v="2021-07-01T00:00:00"/>
  </r>
  <r>
    <s v="Northeast Dermatology Associates"/>
    <s v="Northeast Dermatology Associates"/>
    <x v="38"/>
    <d v="2021-07-01T00:00:00"/>
    <n v="72"/>
    <d v="2021-07-01T00:00:00"/>
  </r>
  <r>
    <s v="Southeast Dermatology Specialists  "/>
    <s v="Southeast Dermatology Specialists"/>
    <x v="43"/>
    <d v="2021-07-01T00:00:00"/>
    <n v="62"/>
    <d v="2021-07-01T00:00:00"/>
  </r>
  <r>
    <s v="The Dermatology Group  "/>
    <s v="The Dermatology Group"/>
    <x v="45"/>
    <d v="2021-07-01T00:00:00"/>
    <n v="32"/>
    <d v="2021-07-01T00:00:00"/>
  </r>
  <r>
    <s v="Vanguard Dermatology"/>
    <s v="Vanguard Dermatology"/>
    <x v="47"/>
    <d v="2021-07-01T00:00:00"/>
    <n v="39"/>
    <d v="2021-07-01T00:00:00"/>
  </r>
  <r>
    <s v="Vanguard Dermatology"/>
    <s v="Vanguard Dermatology"/>
    <x v="13"/>
    <d v="2021-07-01T00:00:00"/>
    <n v="72"/>
    <d v="2021-07-01T00:00:00"/>
  </r>
  <r>
    <s v="Washington Institute of Dermatologic Laser Surgery"/>
    <s v="Washington Institute of Dermatologic Laser Surgery"/>
    <x v="48"/>
    <d v="2021-07-01T00:00:00"/>
    <n v="29"/>
    <d v="2021-07-01T00:00:00"/>
  </r>
  <r>
    <s v="The Dermatology Group  "/>
    <s v="The Dermatology Group"/>
    <x v="100"/>
    <d v="2021-07-01T00:00:00"/>
    <n v="28"/>
    <d v="2021-07-01T00:00:00"/>
  </r>
  <r>
    <s v="The Dermatology Group  "/>
    <s v="The Dermatology Group"/>
    <x v="26"/>
    <d v="2021-07-01T00:00:00"/>
    <n v="65"/>
    <d v="2021-07-01T00:00:00"/>
  </r>
  <r>
    <s v="The Dermatology Group  "/>
    <s v="The Dermatology Group"/>
    <x v="25"/>
    <d v="2021-07-01T00:00:00"/>
    <n v="20"/>
    <d v="2021-07-01T00:00:00"/>
  </r>
  <r>
    <s v="Northeast Dermatology Associates"/>
    <s v="South Shore Skin Center"/>
    <x v="9"/>
    <d v="2021-07-01T00:00:00"/>
    <n v="223"/>
    <d v="2021-07-01T00:00:00"/>
  </r>
  <r>
    <s v="Pacific Dermatology Specialists"/>
    <s v="Pacific Dermatology Specialists"/>
    <x v="59"/>
    <d v="2021-07-01T00:00:00"/>
    <n v="46"/>
    <d v="2021-07-01T00:00:00"/>
  </r>
  <r>
    <s v="Pacific Dermatology Specialists"/>
    <s v="Pacific Dermatology Specialists"/>
    <x v="58"/>
    <d v="2021-07-01T00:00:00"/>
    <n v="36"/>
    <d v="2021-07-01T00:00:00"/>
  </r>
  <r>
    <s v="Northeast Dermatology Associates"/>
    <s v="South Shore Skin Center"/>
    <x v="10"/>
    <d v="2021-07-01T00:00:00"/>
    <n v="10"/>
    <d v="2021-07-01T00:00:00"/>
  </r>
  <r>
    <s v="Semler Dermatology"/>
    <s v="Semler Dermatology"/>
    <x v="61"/>
    <d v="2021-07-01T00:00:00"/>
    <n v="65"/>
    <d v="2021-07-01T00:00:00"/>
  </r>
  <r>
    <s v="Northeast Dermatology Associates"/>
    <s v="Northeast Dermatology Associates"/>
    <x v="6"/>
    <d v="2021-07-01T00:00:00"/>
    <n v="48"/>
    <d v="2021-07-01T00:00:00"/>
  </r>
  <r>
    <s v="Northeast Dermatology Associates"/>
    <s v="Northeast Dermatology Associates"/>
    <x v="54"/>
    <d v="2021-07-01T00:00:00"/>
    <n v="35"/>
    <d v="2021-07-01T00:00:00"/>
  </r>
  <r>
    <s v="Northeast Dermatology Associates"/>
    <s v="Northeast Dermatology Associates"/>
    <x v="20"/>
    <d v="2021-07-01T00:00:00"/>
    <n v="17"/>
    <d v="2021-07-01T00:00:00"/>
  </r>
  <r>
    <s v="Northeast Dermatology Associates"/>
    <s v="Northeast Dermatology Associates"/>
    <x v="19"/>
    <d v="2021-07-01T00:00:00"/>
    <n v="39"/>
    <d v="2021-07-01T00:00:00"/>
  </r>
  <r>
    <s v="Dermatology &amp; MOHS Surgery Institute"/>
    <s v="Dermatology &amp; MOHS Surgery Institute"/>
    <x v="0"/>
    <d v="2021-07-01T00:00:00"/>
    <n v="30"/>
    <d v="2021-07-01T00:00:00"/>
  </r>
  <r>
    <s v="North Pacific Dermatology"/>
    <s v="North Pacific Dermatology"/>
    <x v="68"/>
    <d v="2021-07-01T00:00:00"/>
    <n v="2"/>
    <d v="2021-07-01T00:00:00"/>
  </r>
  <r>
    <s v="North Pacific Dermatology"/>
    <s v="Lake Washington Dermatology"/>
    <x v="51"/>
    <d v="2021-06-30T00:00:00"/>
    <n v="4"/>
    <d v="2021-06-30T00:00:00"/>
  </r>
  <r>
    <s v="Dermatology &amp; MOHS Surgery Institute"/>
    <s v="Dermatology &amp; MOHS Surgery Institute"/>
    <x v="30"/>
    <d v="2021-06-30T00:00:00"/>
    <n v="34"/>
    <d v="2021-06-30T00:00:00"/>
  </r>
  <r>
    <s v="Dermatology &amp; MOHS Surgery Institute"/>
    <s v="Dermatology &amp; MOHS Surgery Institute"/>
    <x v="28"/>
    <d v="2021-06-30T00:00:00"/>
    <n v="87"/>
    <d v="2021-06-30T00:00:00"/>
  </r>
  <r>
    <s v="Louisiana Dermatology Associates "/>
    <s v="Louisiana Dermatology Associates"/>
    <x v="32"/>
    <d v="2021-06-30T00:00:00"/>
    <n v="17"/>
    <d v="2021-06-30T00:00:00"/>
  </r>
  <r>
    <s v="Louisiana Dermatology Associates "/>
    <s v="Louisiana Dermatology Associates"/>
    <x v="31"/>
    <d v="2021-06-30T00:00:00"/>
    <n v="5"/>
    <d v="2021-06-30T00:00:00"/>
  </r>
  <r>
    <s v="Northeast Dermatology Associates"/>
    <s v="Dermatology of Cape Cod"/>
    <x v="34"/>
    <d v="2021-06-30T00:00:00"/>
    <n v="86"/>
    <d v="2021-06-30T00:00:00"/>
  </r>
  <r>
    <s v="North Pacific Dermatology"/>
    <s v="Skin Surgery Center"/>
    <x v="52"/>
    <d v="2021-06-30T00:00:00"/>
    <n v="36"/>
    <d v="2021-06-30T00:00:00"/>
  </r>
  <r>
    <s v="North Pacific Dermatology"/>
    <s v="North Pacific Dermatology"/>
    <x v="33"/>
    <d v="2021-06-30T00:00:00"/>
    <n v="57"/>
    <d v="2021-06-30T00:00:00"/>
  </r>
  <r>
    <s v="Northeast Dermatology Associates"/>
    <s v="Northeast Dermatology Associates"/>
    <x v="53"/>
    <d v="2021-06-30T00:00:00"/>
    <n v="78"/>
    <d v="2021-06-30T00:00:00"/>
  </r>
  <r>
    <s v="Northeast Dermatology Associates"/>
    <s v="Northeast Dermatology Associates"/>
    <x v="67"/>
    <d v="2021-06-30T00:00:00"/>
    <n v="48"/>
    <d v="2021-06-30T00:00:00"/>
  </r>
  <r>
    <s v="Northeast Dermatology Associates"/>
    <s v="Northeast Dermatology Associates"/>
    <x v="36"/>
    <d v="2021-06-30T00:00:00"/>
    <n v="132"/>
    <d v="2021-06-30T00:00:00"/>
  </r>
  <r>
    <s v="Northeast Dermatology Associates"/>
    <s v="Northeast Dermatology Associates"/>
    <x v="37"/>
    <d v="2021-06-30T00:00:00"/>
    <n v="103"/>
    <d v="2021-06-30T00:00:00"/>
  </r>
  <r>
    <s v="Northeast Dermatology Associates"/>
    <s v="Northeast Dermatology Associates"/>
    <x v="38"/>
    <d v="2021-06-30T00:00:00"/>
    <n v="53"/>
    <d v="2021-06-30T00:00:00"/>
  </r>
  <r>
    <s v="Pacific Dermatology Specialists"/>
    <s v="Pacific Dermatology Specialists"/>
    <x v="42"/>
    <d v="2021-06-30T00:00:00"/>
    <n v="27"/>
    <d v="2021-06-30T00:00:00"/>
  </r>
  <r>
    <s v="Southeast Dermatology Specialists  "/>
    <s v="Southeast Dermatology Specialists"/>
    <x v="43"/>
    <d v="2021-06-30T00:00:00"/>
    <n v="53"/>
    <d v="2021-06-30T00:00:00"/>
  </r>
  <r>
    <s v="Northeast Dermatology Associates"/>
    <s v="South Shore Skin Center"/>
    <x v="57"/>
    <d v="2021-06-30T00:00:00"/>
    <n v="137"/>
    <d v="2021-06-30T00:00:00"/>
  </r>
  <r>
    <s v="The Dermatology Group  "/>
    <s v="The Dermatology Group"/>
    <x v="45"/>
    <d v="2021-06-30T00:00:00"/>
    <n v="25"/>
    <d v="2021-06-30T00:00:00"/>
  </r>
  <r>
    <s v="Vanguard Dermatology"/>
    <s v="Vanguard Dermatology"/>
    <x v="47"/>
    <d v="2021-06-30T00:00:00"/>
    <n v="61"/>
    <d v="2021-06-30T00:00:00"/>
  </r>
  <r>
    <s v="Vanguard Dermatology"/>
    <s v="Vanguard Dermatology"/>
    <x v="46"/>
    <d v="2021-06-30T00:00:00"/>
    <n v="47"/>
    <d v="2021-06-30T00:00:00"/>
  </r>
  <r>
    <s v="The Dermatology Group  "/>
    <s v="The Dermatology Group"/>
    <x v="64"/>
    <d v="2021-06-30T00:00:00"/>
    <n v="25"/>
    <d v="2021-06-30T00:00:00"/>
  </r>
  <r>
    <s v="The Dermatology Group  "/>
    <s v="The Dermatology Group"/>
    <x v="76"/>
    <d v="2021-06-30T00:00:00"/>
    <n v="55"/>
    <d v="2021-06-30T00:00:00"/>
  </r>
  <r>
    <s v="Semler Dermatology"/>
    <s v="Semler Dermatology"/>
    <x v="61"/>
    <d v="2021-06-30T00:00:00"/>
    <n v="50"/>
    <d v="2021-06-30T00:00:00"/>
  </r>
  <r>
    <s v="Southeast Dermatology Specialists  "/>
    <s v="Southeast Dermatology Specialists"/>
    <x v="62"/>
    <d v="2021-06-30T00:00:00"/>
    <n v="78"/>
    <d v="2021-06-30T00:00:00"/>
  </r>
  <r>
    <s v="Pacific Dermatology Specialists"/>
    <s v="Pacific Dermatology Specialists"/>
    <x v="60"/>
    <d v="2021-06-30T00:00:00"/>
    <n v="29"/>
    <d v="2021-06-30T00:00:00"/>
  </r>
  <r>
    <s v="Pacific Dermatology Specialists"/>
    <s v="Pacific Dermatology Specialists"/>
    <x v="58"/>
    <d v="2021-06-30T00:00:00"/>
    <n v="66"/>
    <d v="2021-06-30T00:00:00"/>
  </r>
  <r>
    <s v="Pacific Dermatology Specialists"/>
    <s v="Pacific Dermatology Specialists"/>
    <x v="59"/>
    <d v="2021-06-30T00:00:00"/>
    <n v="35"/>
    <d v="2021-06-30T00:00:00"/>
  </r>
  <r>
    <s v="Northeast Dermatology Associates"/>
    <s v="Northeast Dermatology Associates"/>
    <x v="56"/>
    <d v="2021-06-30T00:00:00"/>
    <n v="20"/>
    <d v="2021-06-30T00:00:00"/>
  </r>
  <r>
    <s v="Northeast Dermatology Associates"/>
    <s v="Northeast Dermatology Associates"/>
    <x v="71"/>
    <d v="2021-06-30T00:00:00"/>
    <n v="1"/>
    <d v="2021-06-30T00:00:00"/>
  </r>
  <r>
    <s v="Northeast Dermatology Associates"/>
    <s v="Northeast Dermatology Associates"/>
    <x v="55"/>
    <d v="2021-06-30T00:00:00"/>
    <n v="15"/>
    <d v="2021-06-30T00:00:00"/>
  </r>
  <r>
    <s v="Northeast Dermatology Associates"/>
    <s v="Northeast Dermatology Associates"/>
    <x v="54"/>
    <d v="2021-06-30T00:00:00"/>
    <n v="66"/>
    <d v="2021-06-30T00:00:00"/>
  </r>
  <r>
    <s v="North Pacific Dermatology"/>
    <s v="North Pacific Dermatology"/>
    <x v="68"/>
    <d v="2021-06-30T00:00:00"/>
    <n v="6"/>
    <d v="2021-06-30T00:00:00"/>
  </r>
  <r>
    <s v="Louisiana Dermatology Associates "/>
    <s v="Louisiana Dermatology Associates"/>
    <x v="50"/>
    <d v="2021-06-30T00:00:00"/>
    <n v="141"/>
    <d v="2021-06-30T00:00:00"/>
  </r>
  <r>
    <s v="Northeast Dermatology Associates"/>
    <s v="Northeast Dermatology Associates"/>
    <x v="5"/>
    <d v="2021-06-30T00:00:00"/>
    <n v="103"/>
    <d v="2021-06-30T00:00:00"/>
  </r>
  <r>
    <s v="Northeast Dermatology Associates"/>
    <s v="Northeast Dermatology Associates"/>
    <x v="7"/>
    <d v="2021-06-30T00:00:00"/>
    <n v="28"/>
    <d v="2021-06-30T00:00:00"/>
  </r>
  <r>
    <s v="North Pacific Dermatology"/>
    <s v="North Pacific Dermatology"/>
    <x v="4"/>
    <d v="2021-06-30T00:00:00"/>
    <n v="14"/>
    <d v="2021-06-30T00:00:00"/>
  </r>
  <r>
    <s v="Lupo Center for Aesthetic &amp; General Dermatology"/>
    <s v="Lupo Center for Aesthetic &amp; General Dermatology, LLC"/>
    <x v="2"/>
    <d v="2021-06-30T00:00:00"/>
    <n v="28"/>
    <d v="2021-06-30T00:00:00"/>
  </r>
  <r>
    <s v="North Pacific Dermatology"/>
    <s v="Eastside Dermatology"/>
    <x v="3"/>
    <d v="2021-06-30T00:00:00"/>
    <n v="24"/>
    <d v="2021-06-30T00:00:00"/>
  </r>
  <r>
    <s v="Dermatology &amp; MOHS Surgery Institute"/>
    <s v="Dermatology &amp; MOHS Surgery Institute"/>
    <x v="80"/>
    <d v="2021-06-30T00:00:00"/>
    <n v="29"/>
    <d v="2021-06-30T00:00:00"/>
  </r>
  <r>
    <s v="Dermatology &amp; MOHS Surgery Institute"/>
    <s v="Dermatology &amp; MOHS Surgery Institute"/>
    <x v="0"/>
    <d v="2021-06-30T00:00:00"/>
    <n v="25"/>
    <d v="2021-06-30T00:00:00"/>
  </r>
  <r>
    <s v="Family Dermatology"/>
    <s v="Family Dermatology"/>
    <x v="1"/>
    <d v="2021-06-30T00:00:00"/>
    <n v="87"/>
    <d v="2021-06-30T00:00:00"/>
  </r>
  <r>
    <s v="Louisiana Dermatology Associates "/>
    <s v="Louisiana Dermatology Associates"/>
    <x v="63"/>
    <d v="2021-06-30T00:00:00"/>
    <n v="25"/>
    <d v="2021-06-30T00:00:00"/>
  </r>
  <r>
    <s v="Pacific Dermatology Specialists"/>
    <s v="Pacific Dermatology Specialists"/>
    <x v="65"/>
    <d v="2021-06-30T00:00:00"/>
    <n v="18"/>
    <d v="2021-06-30T00:00:00"/>
  </r>
  <r>
    <s v="Southeast Dermatology Specialists  "/>
    <s v="Southeast Dermatology Specialists"/>
    <x v="66"/>
    <d v="2021-06-30T00:00:00"/>
    <n v="31"/>
    <d v="2021-06-30T00:00:00"/>
  </r>
  <r>
    <s v="Northeast Dermatology Associates"/>
    <s v="Northeast Dermatology Associates"/>
    <x v="8"/>
    <d v="2021-06-30T00:00:00"/>
    <n v="23"/>
    <d v="2021-06-30T00:00:00"/>
  </r>
  <r>
    <s v="Northeast Dermatology Associates"/>
    <s v="South Shore Skin Center"/>
    <x v="9"/>
    <d v="2021-06-30T00:00:00"/>
    <n v="158"/>
    <d v="2021-06-30T00:00:00"/>
  </r>
  <r>
    <s v="Northeast Dermatology Associates"/>
    <s v="South Shore Skin Center"/>
    <x v="10"/>
    <d v="2021-06-30T00:00:00"/>
    <n v="16"/>
    <d v="2021-06-30T00:00:00"/>
  </r>
  <r>
    <s v="The Dermatology Group  "/>
    <s v="Swan Dermatology &amp; Aesthetics"/>
    <x v="11"/>
    <d v="2021-06-30T00:00:00"/>
    <n v="40"/>
    <d v="2021-06-30T00:00:00"/>
  </r>
  <r>
    <s v="Vanguard Dermatology"/>
    <s v="Vanguard Dermatology"/>
    <x v="13"/>
    <d v="2021-06-30T00:00:00"/>
    <n v="76"/>
    <d v="2021-06-30T00:00:00"/>
  </r>
  <r>
    <s v="Northeast Dermatology Associates"/>
    <s v="Northeast Dermatology Associates"/>
    <x v="20"/>
    <d v="2021-06-30T00:00:00"/>
    <n v="17"/>
    <d v="2021-06-30T00:00:00"/>
  </r>
  <r>
    <s v="Northeast Dermatology Associates"/>
    <s v="Northeast Dermatology Associates"/>
    <x v="21"/>
    <d v="2021-06-30T00:00:00"/>
    <n v="21"/>
    <d v="2021-06-30T00:00:00"/>
  </r>
  <r>
    <s v="Northeast Dermatology Associates"/>
    <s v="Northeast Dermatology Associates"/>
    <x v="22"/>
    <d v="2021-06-30T00:00:00"/>
    <n v="69"/>
    <d v="2021-06-30T00:00:00"/>
  </r>
  <r>
    <s v="Dermatology &amp; MOHS Surgery Institute"/>
    <s v="Dermatology &amp; MOHS Surgery Institute"/>
    <x v="14"/>
    <d v="2021-06-30T00:00:00"/>
    <n v="15"/>
    <d v="2021-06-30T00:00:00"/>
  </r>
  <r>
    <s v="Louisiana Dermatology Associates "/>
    <s v="Louisiana Dermatology Associates"/>
    <x v="69"/>
    <d v="2021-06-30T00:00:00"/>
    <n v="8"/>
    <d v="2021-06-30T00:00:00"/>
  </r>
  <r>
    <s v="Northeast Dermatology Associates"/>
    <s v="Northeast Dermatology Associates"/>
    <x v="18"/>
    <d v="2021-06-30T00:00:00"/>
    <n v="94"/>
    <d v="2021-06-30T00:00:00"/>
  </r>
  <r>
    <s v="Northeast Dermatology Associates"/>
    <s v="Brookline Dermatology Associates"/>
    <x v="17"/>
    <d v="2021-06-30T00:00:00"/>
    <n v="45"/>
    <d v="2021-06-30T00:00:00"/>
  </r>
  <r>
    <s v="North Pacific Dermatology"/>
    <s v="Skin Surgery Center"/>
    <x v="15"/>
    <d v="2021-06-30T00:00:00"/>
    <n v="32"/>
    <d v="2021-06-30T00:00:00"/>
  </r>
  <r>
    <s v="Northeast Dermatology Associates"/>
    <s v="Brookline Dermatology Associates"/>
    <x v="16"/>
    <d v="2021-06-30T00:00:00"/>
    <n v="38"/>
    <d v="2021-06-30T00:00:00"/>
  </r>
  <r>
    <s v="Vanguard Dermatology"/>
    <s v="Vanguard Dermatology"/>
    <x v="27"/>
    <d v="2021-06-30T00:00:00"/>
    <n v="28"/>
    <d v="2021-06-30T00:00:00"/>
  </r>
  <r>
    <s v="Washington Institute of Dermatologic Laser Surgery"/>
    <s v="Washington Institute of Dermatologic Laser Surgery"/>
    <x v="48"/>
    <d v="2021-06-30T00:00:00"/>
    <n v="29"/>
    <d v="2021-06-30T00:00:00"/>
  </r>
  <r>
    <s v="The Dermatology Group  "/>
    <s v="The Dermatology Group"/>
    <x v="24"/>
    <d v="2021-06-30T00:00:00"/>
    <n v="103"/>
    <d v="2021-06-30T00:00:00"/>
  </r>
  <r>
    <s v="The Dermatology Group  "/>
    <s v="The Dermatology Group"/>
    <x v="26"/>
    <d v="2021-06-30T00:00:00"/>
    <n v="21"/>
    <d v="2021-06-30T00:00:00"/>
  </r>
  <r>
    <s v="The Dermatology Group  "/>
    <s v="The Dermatology Group"/>
    <x v="76"/>
    <d v="2021-06-29T00:00:00"/>
    <n v="61"/>
    <d v="2021-06-29T00:00:00"/>
  </r>
  <r>
    <s v="The Dermatology Group  "/>
    <s v="The Dermatology Group"/>
    <x v="64"/>
    <d v="2021-06-29T00:00:00"/>
    <n v="24"/>
    <d v="2021-06-29T00:00:00"/>
  </r>
  <r>
    <s v="Vanguard Dermatology"/>
    <s v="Vanguard Dermatology"/>
    <x v="47"/>
    <d v="2021-06-29T00:00:00"/>
    <n v="69"/>
    <d v="2021-06-29T00:00:00"/>
  </r>
  <r>
    <s v="Vanguard Dermatology"/>
    <s v="Vanguard Dermatology"/>
    <x v="88"/>
    <d v="2021-06-29T00:00:00"/>
    <n v="21"/>
    <d v="2021-06-29T00:00:00"/>
  </r>
  <r>
    <s v="Northeast Dermatology Associates"/>
    <s v="South Shore Skin Center"/>
    <x v="9"/>
    <d v="2021-06-29T00:00:00"/>
    <n v="153"/>
    <d v="2021-06-29T00:00:00"/>
  </r>
  <r>
    <s v="Northeast Dermatology Associates"/>
    <s v="South Shore Skin Center"/>
    <x v="57"/>
    <d v="2021-06-29T00:00:00"/>
    <n v="164"/>
    <d v="2021-06-29T00:00:00"/>
  </r>
  <r>
    <s v="Southeast Dermatology Specialists  "/>
    <s v="Southeast Dermatology Specialists"/>
    <x v="43"/>
    <d v="2021-06-29T00:00:00"/>
    <n v="42"/>
    <d v="2021-06-29T00:00:00"/>
  </r>
  <r>
    <s v="Pacific Dermatology Specialists"/>
    <s v="Pacific Dermatology Specialists"/>
    <x v="42"/>
    <d v="2021-06-29T00:00:00"/>
    <n v="18"/>
    <d v="2021-06-29T00:00:00"/>
  </r>
  <r>
    <s v="North Pacific Dermatology"/>
    <s v="Skin Surgery Center"/>
    <x v="52"/>
    <d v="2021-06-29T00:00:00"/>
    <n v="30"/>
    <d v="2021-06-29T00:00:00"/>
  </r>
  <r>
    <s v="North Pacific Dermatology"/>
    <s v="North Pacific Dermatology"/>
    <x v="33"/>
    <d v="2021-06-29T00:00:00"/>
    <n v="58"/>
    <d v="2021-06-29T00:00:00"/>
  </r>
  <r>
    <s v="North Pacific Dermatology"/>
    <s v="North Pacific Dermatology"/>
    <x v="4"/>
    <d v="2021-06-29T00:00:00"/>
    <n v="2"/>
    <d v="2021-06-29T00:00:00"/>
  </r>
  <r>
    <s v="Family Dermatology"/>
    <s v="Family Dermatology"/>
    <x v="1"/>
    <d v="2021-06-29T00:00:00"/>
    <n v="102"/>
    <d v="2021-06-29T00:00:00"/>
  </r>
  <r>
    <s v="Dermatology &amp; MOHS Surgery Institute"/>
    <s v="Dermatology &amp; MOHS Surgery Institute"/>
    <x v="74"/>
    <d v="2021-06-29T00:00:00"/>
    <n v="7"/>
    <d v="2021-06-29T00:00:00"/>
  </r>
  <r>
    <s v="Dermatology &amp; MOHS Surgery Institute"/>
    <s v="Dermatology &amp; MOHS Surgery Institute"/>
    <x v="28"/>
    <d v="2021-06-29T00:00:00"/>
    <n v="111"/>
    <d v="2021-06-29T00:00:00"/>
  </r>
  <r>
    <s v="North Pacific Dermatology"/>
    <s v="Lake Washington Dermatology"/>
    <x v="51"/>
    <d v="2021-06-29T00:00:00"/>
    <n v="50"/>
    <d v="2021-06-29T00:00:00"/>
  </r>
  <r>
    <s v="North Pacific Dermatology"/>
    <s v="North Pacific Dermatology"/>
    <x v="68"/>
    <d v="2021-06-29T00:00:00"/>
    <n v="1"/>
    <d v="2021-06-29T00:00:00"/>
  </r>
  <r>
    <s v="Northeast Dermatology Associates"/>
    <s v="Northeast Dermatology Associates"/>
    <x v="56"/>
    <d v="2021-06-29T00:00:00"/>
    <n v="11"/>
    <d v="2021-06-29T00:00:00"/>
  </r>
  <r>
    <s v="Northeast Dermatology Associates"/>
    <s v="Northeast Dermatology Associates"/>
    <x v="38"/>
    <d v="2021-06-29T00:00:00"/>
    <n v="76"/>
    <d v="2021-06-29T00:00:00"/>
  </r>
  <r>
    <s v="Northeast Dermatology Associates"/>
    <s v="Northeast Dermatology Associates"/>
    <x v="53"/>
    <d v="2021-06-29T00:00:00"/>
    <n v="64"/>
    <d v="2021-06-29T00:00:00"/>
  </r>
  <r>
    <s v="Northeast Dermatology Associates"/>
    <s v="Northeast Dermatology Associates"/>
    <x v="55"/>
    <d v="2021-06-29T00:00:00"/>
    <n v="33"/>
    <d v="2021-06-29T00:00:00"/>
  </r>
  <r>
    <s v="Washington Institute of Dermatologic Laser Surgery"/>
    <s v="Washington Institute of Dermatologic Laser Surgery"/>
    <x v="48"/>
    <d v="2021-06-29T00:00:00"/>
    <n v="27"/>
    <d v="2021-06-29T00:00:00"/>
  </r>
  <r>
    <s v="Pacific Dermatology Specialists"/>
    <s v="Pacific Dermatology Specialists"/>
    <x v="58"/>
    <d v="2021-06-29T00:00:00"/>
    <n v="84"/>
    <d v="2021-06-29T00:00:00"/>
  </r>
  <r>
    <s v="Pacific Dermatology Specialists"/>
    <s v="Pacific Dermatology Specialists"/>
    <x v="59"/>
    <d v="2021-06-29T00:00:00"/>
    <n v="33"/>
    <d v="2021-06-29T00:00:00"/>
  </r>
  <r>
    <s v="Pacific Dermatology Specialists"/>
    <s v="Pacific Dermatology Specialists"/>
    <x v="72"/>
    <d v="2021-06-29T00:00:00"/>
    <n v="23"/>
    <d v="2021-06-29T00:00:00"/>
  </r>
  <r>
    <s v="Semler Dermatology"/>
    <s v="Semler Dermatology"/>
    <x v="61"/>
    <d v="2021-06-29T00:00:00"/>
    <n v="52"/>
    <d v="2021-06-29T00:00:00"/>
  </r>
  <r>
    <s v="Louisiana Dermatology Associates "/>
    <s v="Louisiana Dermatology Associates"/>
    <x v="31"/>
    <d v="2021-06-29T00:00:00"/>
    <n v="41"/>
    <d v="2021-06-29T00:00:00"/>
  </r>
  <r>
    <s v="Dermatology &amp; MOHS Surgery Institute"/>
    <s v="Dermatology &amp; MOHS Surgery Institute"/>
    <x v="70"/>
    <d v="2021-06-29T00:00:00"/>
    <n v="36"/>
    <d v="2021-06-29T00:00:00"/>
  </r>
  <r>
    <s v="North Pacific Dermatology"/>
    <s v="Skin Surgery Center"/>
    <x v="96"/>
    <d v="2021-06-29T00:00:00"/>
    <n v="1"/>
    <d v="2021-06-29T00:00:00"/>
  </r>
  <r>
    <s v="Northeast Dermatology Associates"/>
    <s v="Northeast Dermatology Associates"/>
    <x v="37"/>
    <d v="2021-06-29T00:00:00"/>
    <n v="112"/>
    <d v="2021-06-29T00:00:00"/>
  </r>
  <r>
    <s v="Northeast Dermatology Associates"/>
    <s v="Northeast Dermatology Associates"/>
    <x v="67"/>
    <d v="2021-06-29T00:00:00"/>
    <n v="16"/>
    <d v="2021-06-29T00:00:00"/>
  </r>
  <r>
    <s v="Northeast Dermatology Associates"/>
    <s v="Northeast Dermatology Associates"/>
    <x v="19"/>
    <d v="2021-06-29T00:00:00"/>
    <n v="32"/>
    <d v="2021-06-29T00:00:00"/>
  </r>
  <r>
    <s v="Northeast Dermatology Associates"/>
    <s v="Northeast Dermatology Associates"/>
    <x v="54"/>
    <d v="2021-06-29T00:00:00"/>
    <n v="34"/>
    <d v="2021-06-29T00:00:00"/>
  </r>
  <r>
    <s v="Dermatology &amp; MOHS Surgery Institute"/>
    <s v="Dermatology &amp; MOHS Surgery Institute"/>
    <x v="75"/>
    <d v="2021-06-29T00:00:00"/>
    <n v="27"/>
    <d v="2021-06-29T00:00:00"/>
  </r>
  <r>
    <s v="Louisiana Dermatology Associates "/>
    <s v="Louisiana Dermatology Associates"/>
    <x v="32"/>
    <d v="2021-06-29T00:00:00"/>
    <n v="32"/>
    <d v="2021-06-29T00:00:00"/>
  </r>
  <r>
    <s v="Dermatology &amp; MOHS Surgery Institute"/>
    <s v="Dermatology &amp; MOHS Surgery Institute"/>
    <x v="0"/>
    <d v="2021-06-29T00:00:00"/>
    <n v="28"/>
    <d v="2021-06-29T00:00:00"/>
  </r>
  <r>
    <s v="Dermatology &amp; MOHS Surgery Institute"/>
    <s v="Dermatology &amp; MOHS Surgery Institute"/>
    <x v="30"/>
    <d v="2021-06-29T00:00:00"/>
    <n v="59"/>
    <d v="2021-06-29T00:00:00"/>
  </r>
  <r>
    <s v="Northeast Dermatology Associates"/>
    <s v="Brookline Dermatology Associates"/>
    <x v="16"/>
    <d v="2021-06-29T00:00:00"/>
    <n v="38"/>
    <d v="2021-06-29T00:00:00"/>
  </r>
  <r>
    <s v="Northeast Dermatology Associates"/>
    <s v="Dermatology of Cape Cod"/>
    <x v="34"/>
    <d v="2021-06-29T00:00:00"/>
    <n v="110"/>
    <d v="2021-06-29T00:00:00"/>
  </r>
  <r>
    <s v="Northeast Dermatology Associates"/>
    <s v="Northeast Dermatology Associates"/>
    <x v="18"/>
    <d v="2021-06-29T00:00:00"/>
    <n v="37"/>
    <d v="2021-06-29T00:00:00"/>
  </r>
  <r>
    <s v="Northeast Dermatology Associates"/>
    <s v="Northeast Dermatology Associates"/>
    <x v="20"/>
    <d v="2021-06-29T00:00:00"/>
    <n v="11"/>
    <d v="2021-06-29T00:00:00"/>
  </r>
  <r>
    <s v="Northeast Dermatology Associates"/>
    <s v="Northeast Dermatology Associates"/>
    <x v="5"/>
    <d v="2021-06-29T00:00:00"/>
    <n v="113"/>
    <d v="2021-06-29T00:00:00"/>
  </r>
  <r>
    <s v="Northeast Dermatology Associates"/>
    <s v="Northeast Dermatology Associates"/>
    <x v="35"/>
    <d v="2021-06-29T00:00:00"/>
    <n v="73"/>
    <d v="2021-06-29T00:00:00"/>
  </r>
  <r>
    <s v="Northeast Dermatology Associates"/>
    <s v="Northeast Dermatology Associates"/>
    <x v="36"/>
    <d v="2021-06-29T00:00:00"/>
    <n v="40"/>
    <d v="2021-06-29T00:00:00"/>
  </r>
  <r>
    <s v="Northeast Dermatology Associates"/>
    <s v="Northeast Dermatology Associates"/>
    <x v="7"/>
    <d v="2021-06-29T00:00:00"/>
    <n v="53"/>
    <d v="2021-06-29T00:00:00"/>
  </r>
  <r>
    <s v="Pacific Dermatology Specialists"/>
    <s v="Pacific Dermatology Specialists"/>
    <x v="73"/>
    <d v="2021-06-29T00:00:00"/>
    <n v="17"/>
    <d v="2021-06-29T00:00:00"/>
  </r>
  <r>
    <s v="Northeast Dermatology Associates"/>
    <s v="South Shore Skin Center"/>
    <x v="10"/>
    <d v="2021-06-29T00:00:00"/>
    <n v="17"/>
    <d v="2021-06-29T00:00:00"/>
  </r>
  <r>
    <s v="Pacific Dermatology Specialists"/>
    <s v="Pacific Dermatology Specialists"/>
    <x v="41"/>
    <d v="2021-06-29T00:00:00"/>
    <n v="32"/>
    <d v="2021-06-29T00:00:00"/>
  </r>
  <r>
    <s v="Southeast Dermatology Specialists  "/>
    <s v="Southeast Dermatology Specialists"/>
    <x v="44"/>
    <d v="2021-06-29T00:00:00"/>
    <n v="30"/>
    <d v="2021-06-29T00:00:00"/>
  </r>
  <r>
    <s v="The Dermatology Group  "/>
    <s v="Swan Dermatology &amp; Aesthetics"/>
    <x v="11"/>
    <d v="2021-06-29T00:00:00"/>
    <n v="36"/>
    <d v="2021-06-29T00:00:00"/>
  </r>
  <r>
    <s v="The Dermatology Group  "/>
    <s v="The Dermatology Group"/>
    <x v="26"/>
    <d v="2021-06-29T00:00:00"/>
    <n v="27"/>
    <d v="2021-06-29T00:00:00"/>
  </r>
  <r>
    <s v="Vanguard Dermatology"/>
    <s v="Vanguard Dermatology"/>
    <x v="27"/>
    <d v="2021-06-29T00:00:00"/>
    <n v="1"/>
    <d v="2021-06-29T00:00:00"/>
  </r>
  <r>
    <s v="Vanguard Dermatology"/>
    <s v="Vanguard Dermatology"/>
    <x v="13"/>
    <d v="2021-06-29T00:00:00"/>
    <n v="67"/>
    <d v="2021-06-29T00:00:00"/>
  </r>
  <r>
    <s v="The Dermatology Group  "/>
    <s v="The Dermatology Group"/>
    <x v="24"/>
    <d v="2021-06-29T00:00:00"/>
    <n v="153"/>
    <d v="2021-06-29T00:00:00"/>
  </r>
  <r>
    <s v="Northeast Dermatology Associates"/>
    <s v="Northeast Dermatology Associates"/>
    <x v="8"/>
    <d v="2021-06-29T00:00:00"/>
    <n v="22"/>
    <d v="2021-06-29T00:00:00"/>
  </r>
  <r>
    <s v="Pacific Dermatology Specialists"/>
    <s v="Pacific Dermatology Specialists"/>
    <x v="23"/>
    <d v="2021-06-29T00:00:00"/>
    <n v="8"/>
    <d v="2021-06-29T00:00:00"/>
  </r>
  <r>
    <s v="Southeast Dermatology Specialists  "/>
    <s v="Southeast Dermatology Specialists"/>
    <x v="66"/>
    <d v="2021-06-29T00:00:00"/>
    <n v="1"/>
    <d v="2021-06-29T00:00:00"/>
  </r>
  <r>
    <s v="Southeast Dermatology Specialists  "/>
    <s v="Southeast Dermatology Specialists"/>
    <x v="62"/>
    <d v="2021-06-29T00:00:00"/>
    <n v="35"/>
    <d v="2021-06-29T00:00:00"/>
  </r>
  <r>
    <s v="Pacific Dermatology Specialists"/>
    <s v="Pacific Dermatology Specialists"/>
    <x v="90"/>
    <d v="2021-06-29T00:00:00"/>
    <n v="4"/>
    <d v="2021-06-29T00:00:00"/>
  </r>
  <r>
    <s v="Northeast Dermatology Associates"/>
    <s v="Northeast Dermatology Associates"/>
    <x v="22"/>
    <d v="2021-06-29T00:00:00"/>
    <n v="115"/>
    <d v="2021-06-29T00:00:00"/>
  </r>
  <r>
    <s v="Northeast Dermatology Associates"/>
    <s v="Northeast Dermatology Associates"/>
    <x v="21"/>
    <d v="2021-06-29T00:00:00"/>
    <n v="42"/>
    <d v="2021-06-29T00:00:00"/>
  </r>
  <r>
    <s v="Northeast Dermatology Associates"/>
    <s v="Northeast Dermatology Associates"/>
    <x v="71"/>
    <d v="2021-06-29T00:00:00"/>
    <n v="4"/>
    <d v="2021-06-29T00:00:00"/>
  </r>
  <r>
    <s v="North Pacific Dermatology"/>
    <s v="Skin Surgery Center"/>
    <x v="15"/>
    <d v="2021-06-29T00:00:00"/>
    <n v="20"/>
    <d v="2021-06-29T00:00:00"/>
  </r>
  <r>
    <s v="Northeast Dermatology Associates"/>
    <s v="Brookline Dermatology Associates"/>
    <x v="17"/>
    <d v="2021-06-29T00:00:00"/>
    <n v="1"/>
    <d v="2021-06-29T00:00:00"/>
  </r>
  <r>
    <s v="Louisiana Dermatology Associates "/>
    <s v="Louisiana Dermatology Associates"/>
    <x v="50"/>
    <d v="2021-06-29T00:00:00"/>
    <n v="134"/>
    <d v="2021-06-29T00:00:00"/>
  </r>
  <r>
    <s v="Lupo Center for Aesthetic &amp; General Dermatology"/>
    <s v="Lupo Center for Aesthetic &amp; General Dermatology, LLC"/>
    <x v="2"/>
    <d v="2021-06-29T00:00:00"/>
    <n v="24"/>
    <d v="2021-06-29T00:00:00"/>
  </r>
  <r>
    <s v="North Pacific Dermatology"/>
    <s v="Eastside Dermatology"/>
    <x v="3"/>
    <d v="2021-06-29T00:00:00"/>
    <n v="46"/>
    <d v="2021-06-29T00:00:00"/>
  </r>
  <r>
    <s v="North Pacific Dermatology"/>
    <s v="North Pacific Dermatology"/>
    <x v="68"/>
    <d v="2021-06-28T00:00:00"/>
    <n v="7"/>
    <d v="2021-06-28T00:00:00"/>
  </r>
  <r>
    <s v="Dermatology &amp; MOHS Surgery Institute"/>
    <s v="Dermatology &amp; MOHS Surgery Institute"/>
    <x v="80"/>
    <d v="2021-06-28T00:00:00"/>
    <n v="32"/>
    <d v="2021-06-28T00:00:00"/>
  </r>
  <r>
    <s v="North Pacific Dermatology"/>
    <s v="North Pacific Dermatology"/>
    <x v="4"/>
    <d v="2021-06-28T00:00:00"/>
    <n v="14"/>
    <d v="2021-06-28T00:00:00"/>
  </r>
  <r>
    <s v="Northeast Dermatology Associates"/>
    <s v="Northeast Dermatology Associates"/>
    <x v="20"/>
    <d v="2021-06-28T00:00:00"/>
    <n v="15"/>
    <d v="2021-06-28T00:00:00"/>
  </r>
  <r>
    <s v="Semler Dermatology"/>
    <s v="Semler Dermatology"/>
    <x v="61"/>
    <d v="2021-06-28T00:00:00"/>
    <n v="69"/>
    <d v="2021-06-28T00:00:00"/>
  </r>
  <r>
    <s v="Northeast Dermatology Associates"/>
    <s v="South Shore Skin Center"/>
    <x v="10"/>
    <d v="2021-06-28T00:00:00"/>
    <n v="7"/>
    <d v="2021-06-28T00:00:00"/>
  </r>
  <r>
    <s v="Northeast Dermatology Associates"/>
    <s v="South Shore Skin Center"/>
    <x v="9"/>
    <d v="2021-06-28T00:00:00"/>
    <n v="126"/>
    <d v="2021-06-28T00:00:00"/>
  </r>
  <r>
    <s v="The Dermatology Group  "/>
    <s v="Swan Dermatology &amp; Aesthetics"/>
    <x v="11"/>
    <d v="2021-06-28T00:00:00"/>
    <n v="46"/>
    <d v="2021-06-28T00:00:00"/>
  </r>
  <r>
    <s v="The Dermatology Group  "/>
    <s v="The Dermatology Group"/>
    <x v="26"/>
    <d v="2021-06-28T00:00:00"/>
    <n v="22"/>
    <d v="2021-06-28T00:00:00"/>
  </r>
  <r>
    <s v="The Dermatology Group  "/>
    <s v="The Dermatology Group"/>
    <x v="77"/>
    <d v="2021-06-28T00:00:00"/>
    <n v="25"/>
    <d v="2021-06-28T00:00:00"/>
  </r>
  <r>
    <s v="The Dermatology Group  "/>
    <s v="The Dermatology Group"/>
    <x v="25"/>
    <d v="2021-06-28T00:00:00"/>
    <n v="1"/>
    <d v="2021-06-28T00:00:00"/>
  </r>
  <r>
    <s v="The Dermatology Group  "/>
    <s v="The Dermatology Group"/>
    <x v="24"/>
    <d v="2021-06-28T00:00:00"/>
    <n v="176"/>
    <d v="2021-06-28T00:00:00"/>
  </r>
  <r>
    <s v="Washington Institute of Dermatologic Laser Surgery"/>
    <s v="Washington Institute of Dermatologic Laser Surgery"/>
    <x v="48"/>
    <d v="2021-06-28T00:00:00"/>
    <n v="33"/>
    <d v="2021-06-28T00:00:00"/>
  </r>
  <r>
    <s v="Vanguard Dermatology"/>
    <s v="Vanguard Dermatology"/>
    <x v="13"/>
    <d v="2021-06-28T00:00:00"/>
    <n v="124"/>
    <d v="2021-06-28T00:00:00"/>
  </r>
  <r>
    <s v="Vanguard Dermatology"/>
    <s v="Vanguard Dermatology"/>
    <x v="47"/>
    <d v="2021-06-28T00:00:00"/>
    <n v="37"/>
    <d v="2021-06-28T00:00:00"/>
  </r>
  <r>
    <s v="Southeast Dermatology Specialists  "/>
    <s v="Southeast Dermatology Specialists"/>
    <x v="66"/>
    <d v="2021-06-28T00:00:00"/>
    <n v="29"/>
    <d v="2021-06-28T00:00:00"/>
  </r>
  <r>
    <s v="Southeast Dermatology Specialists  "/>
    <s v="Southeast Dermatology Specialists"/>
    <x v="43"/>
    <d v="2021-06-28T00:00:00"/>
    <n v="56"/>
    <d v="2021-06-28T00:00:00"/>
  </r>
  <r>
    <s v="Pacific Dermatology Specialists"/>
    <s v="Pacific Dermatology Specialists"/>
    <x v="65"/>
    <d v="2021-06-28T00:00:00"/>
    <n v="30"/>
    <d v="2021-06-28T00:00:00"/>
  </r>
  <r>
    <s v="Northeast Dermatology Associates"/>
    <s v="Northeast Dermatology Associates"/>
    <x v="38"/>
    <d v="2021-06-28T00:00:00"/>
    <n v="35"/>
    <d v="2021-06-28T00:00:00"/>
  </r>
  <r>
    <s v="Northeast Dermatology Associates"/>
    <s v="Northeast Dermatology Associates"/>
    <x v="67"/>
    <d v="2021-06-28T00:00:00"/>
    <n v="59"/>
    <d v="2021-06-28T00:00:00"/>
  </r>
  <r>
    <s v="North Pacific Dermatology"/>
    <s v="Skin Surgery Center"/>
    <x v="15"/>
    <d v="2021-06-28T00:00:00"/>
    <n v="12"/>
    <d v="2021-06-28T00:00:00"/>
  </r>
  <r>
    <s v="Dermatology &amp; MOHS Surgery Institute"/>
    <s v="Dermatology &amp; MOHS Surgery Institute"/>
    <x v="79"/>
    <d v="2021-06-28T00:00:00"/>
    <n v="23"/>
    <d v="2021-06-28T00:00:00"/>
  </r>
  <r>
    <s v="Dermatology &amp; MOHS Surgery Institute"/>
    <s v="Dermatology &amp; MOHS Surgery Institute"/>
    <x v="28"/>
    <d v="2021-06-28T00:00:00"/>
    <n v="140"/>
    <d v="2021-06-28T00:00:00"/>
  </r>
  <r>
    <s v="Family Dermatology"/>
    <s v="Family Dermatology"/>
    <x v="1"/>
    <d v="2021-06-28T00:00:00"/>
    <n v="97"/>
    <d v="2021-06-28T00:00:00"/>
  </r>
  <r>
    <s v="North Pacific Dermatology"/>
    <s v="Eastside Dermatology"/>
    <x v="3"/>
    <d v="2021-06-28T00:00:00"/>
    <n v="47"/>
    <d v="2021-06-28T00:00:00"/>
  </r>
  <r>
    <s v="Lupo Center for Aesthetic &amp; General Dermatology"/>
    <s v="Lupo Center for Aesthetic &amp; General Dermatology, LLC"/>
    <x v="2"/>
    <d v="2021-06-28T00:00:00"/>
    <n v="13"/>
    <d v="2021-06-28T00:00:00"/>
  </r>
  <r>
    <s v="Northeast Dermatology Associates"/>
    <s v="Northeast Dermatology Associates"/>
    <x v="53"/>
    <d v="2021-06-28T00:00:00"/>
    <n v="59"/>
    <d v="2021-06-28T00:00:00"/>
  </r>
  <r>
    <s v="Northeast Dermatology Associates"/>
    <s v="Northeast Dermatology Associates"/>
    <x v="21"/>
    <d v="2021-06-28T00:00:00"/>
    <n v="41"/>
    <d v="2021-06-28T00:00:00"/>
  </r>
  <r>
    <s v="Northeast Dermatology Associates"/>
    <s v="Northeast Dermatology Associates"/>
    <x v="55"/>
    <d v="2021-06-28T00:00:00"/>
    <n v="29"/>
    <d v="2021-06-28T00:00:00"/>
  </r>
  <r>
    <s v="Northeast Dermatology Associates"/>
    <s v="Northeast Dermatology Associates"/>
    <x v="22"/>
    <d v="2021-06-28T00:00:00"/>
    <n v="44"/>
    <d v="2021-06-28T00:00:00"/>
  </r>
  <r>
    <s v="North Pacific Dermatology"/>
    <s v="North Pacific Dermatology"/>
    <x v="33"/>
    <d v="2021-06-28T00:00:00"/>
    <n v="33"/>
    <d v="2021-06-28T00:00:00"/>
  </r>
  <r>
    <s v="North Pacific Dermatology"/>
    <s v="Skin Surgery Center"/>
    <x v="52"/>
    <d v="2021-06-28T00:00:00"/>
    <n v="34"/>
    <d v="2021-06-28T00:00:00"/>
  </r>
  <r>
    <s v="Northeast Dermatology Associates"/>
    <s v="Northeast Dermatology Associates"/>
    <x v="18"/>
    <d v="2021-06-28T00:00:00"/>
    <n v="97"/>
    <d v="2021-06-28T00:00:00"/>
  </r>
  <r>
    <s v="Northeast Dermatology Associates"/>
    <s v="Brookline Dermatology Associates"/>
    <x v="17"/>
    <d v="2021-06-28T00:00:00"/>
    <n v="14"/>
    <d v="2021-06-28T00:00:00"/>
  </r>
  <r>
    <s v="Dermatology &amp; MOHS Surgery Institute"/>
    <s v="Dermatology &amp; MOHS Surgery Institute"/>
    <x v="14"/>
    <d v="2021-06-28T00:00:00"/>
    <n v="46"/>
    <d v="2021-06-28T00:00:00"/>
  </r>
  <r>
    <s v="Louisiana Dermatology Associates "/>
    <s v="Louisiana Dermatology Associates"/>
    <x v="32"/>
    <d v="2021-06-28T00:00:00"/>
    <n v="39"/>
    <d v="2021-06-28T00:00:00"/>
  </r>
  <r>
    <s v="North Pacific Dermatology"/>
    <s v="Lake Washington Dermatology"/>
    <x v="51"/>
    <d v="2021-06-28T00:00:00"/>
    <n v="58"/>
    <d v="2021-06-28T00:00:00"/>
  </r>
  <r>
    <s v="Southeast Dermatology Specialists  "/>
    <s v="Southeast Dermatology Specialists"/>
    <x v="62"/>
    <d v="2021-06-28T00:00:00"/>
    <n v="80"/>
    <d v="2021-06-28T00:00:00"/>
  </r>
  <r>
    <s v="Pacific Dermatology Specialists"/>
    <s v="Pacific Dermatology Specialists"/>
    <x v="42"/>
    <d v="2021-06-28T00:00:00"/>
    <n v="6"/>
    <d v="2021-06-28T00:00:00"/>
  </r>
  <r>
    <s v="Northeast Dermatology Associates"/>
    <s v="South Shore Skin Center"/>
    <x v="57"/>
    <d v="2021-06-28T00:00:00"/>
    <n v="115"/>
    <d v="2021-06-28T00:00:00"/>
  </r>
  <r>
    <s v="Vanguard Dermatology"/>
    <s v="Vanguard Dermatology"/>
    <x v="27"/>
    <d v="2021-06-28T00:00:00"/>
    <n v="21"/>
    <d v="2021-06-28T00:00:00"/>
  </r>
  <r>
    <s v="The Dermatology Group  "/>
    <s v="The Dermatology Group"/>
    <x v="78"/>
    <d v="2021-06-28T00:00:00"/>
    <n v="64"/>
    <d v="2021-06-28T00:00:00"/>
  </r>
  <r>
    <s v="Northeast Dermatology Associates"/>
    <s v="Northeast Dermatology Associates"/>
    <x v="54"/>
    <d v="2021-06-28T00:00:00"/>
    <n v="33"/>
    <d v="2021-06-28T00:00:00"/>
  </r>
  <r>
    <s v="Northeast Dermatology Associates"/>
    <s v="Northeast Dermatology Associates"/>
    <x v="35"/>
    <d v="2021-06-28T00:00:00"/>
    <n v="77"/>
    <d v="2021-06-28T00:00:00"/>
  </r>
  <r>
    <s v="Northeast Dermatology Associates"/>
    <s v="Northeast Dermatology Associates"/>
    <x v="36"/>
    <d v="2021-06-28T00:00:00"/>
    <n v="51"/>
    <d v="2021-06-28T00:00:00"/>
  </r>
  <r>
    <s v="Northeast Dermatology Associates"/>
    <s v="Northeast Dermatology Associates"/>
    <x v="7"/>
    <d v="2021-06-28T00:00:00"/>
    <n v="27"/>
    <d v="2021-06-28T00:00:00"/>
  </r>
  <r>
    <s v="Northeast Dermatology Associates"/>
    <s v="Northeast Dermatology Associates"/>
    <x v="37"/>
    <d v="2021-06-28T00:00:00"/>
    <n v="69"/>
    <d v="2021-06-28T00:00:00"/>
  </r>
  <r>
    <s v="Dermatology &amp; MOHS Surgery Institute"/>
    <s v="Dermatology &amp; MOHS Surgery Institute"/>
    <x v="93"/>
    <d v="2021-06-28T00:00:00"/>
    <n v="1"/>
    <d v="2021-06-28T00:00:00"/>
  </r>
  <r>
    <s v="Dermatology &amp; MOHS Surgery Institute"/>
    <s v="Dermatology &amp; MOHS Surgery Institute"/>
    <x v="30"/>
    <d v="2021-06-28T00:00:00"/>
    <n v="36"/>
    <d v="2021-06-28T00:00:00"/>
  </r>
  <r>
    <s v="Louisiana Dermatology Associates "/>
    <s v="Louisiana Dermatology Associates"/>
    <x v="50"/>
    <d v="2021-06-28T00:00:00"/>
    <n v="87"/>
    <d v="2021-06-28T00:00:00"/>
  </r>
  <r>
    <s v="Northeast Dermatology Associates"/>
    <s v="Dermatology of Cape Cod"/>
    <x v="34"/>
    <d v="2021-06-28T00:00:00"/>
    <n v="88"/>
    <d v="2021-06-28T00:00:00"/>
  </r>
  <r>
    <s v="Northeast Dermatology Associates"/>
    <s v="Northeast Dermatology Associates"/>
    <x v="5"/>
    <d v="2021-06-28T00:00:00"/>
    <n v="80"/>
    <d v="2021-06-28T00:00:00"/>
  </r>
  <r>
    <s v="Pacific Dermatology Specialists"/>
    <s v="Pacific Dermatology Specialists"/>
    <x v="90"/>
    <d v="2021-06-28T00:00:00"/>
    <n v="6"/>
    <d v="2021-06-28T00:00:00"/>
  </r>
  <r>
    <s v="Southeast Dermatology Specialists  "/>
    <s v="Southeast Dermatology Specialists"/>
    <x v="81"/>
    <d v="2021-06-28T00:00:00"/>
    <n v="1"/>
    <d v="2021-06-28T00:00:00"/>
  </r>
  <r>
    <s v="Pacific Dermatology Specialists"/>
    <s v="Pacific Dermatology Specialists"/>
    <x v="58"/>
    <d v="2021-06-28T00:00:00"/>
    <n v="49"/>
    <d v="2021-06-28T00:00:00"/>
  </r>
  <r>
    <s v="Pacific Dermatology Specialists"/>
    <s v="Pacific Dermatology Specialists"/>
    <x v="73"/>
    <d v="2021-06-28T00:00:00"/>
    <n v="21"/>
    <d v="2021-06-28T00:00:00"/>
  </r>
  <r>
    <s v="Pacific Dermatology Specialists"/>
    <s v="Pacific Dermatology Specialists"/>
    <x v="59"/>
    <d v="2021-06-28T00:00:00"/>
    <n v="42"/>
    <d v="2021-06-28T00:00:00"/>
  </r>
  <r>
    <s v="Pacific Dermatology Specialists"/>
    <s v="Pacific Dermatology Specialists"/>
    <x v="72"/>
    <d v="2021-06-28T00:00:00"/>
    <n v="20"/>
    <d v="2021-06-28T00:00:00"/>
  </r>
  <r>
    <s v="Northeast Dermatology Associates"/>
    <s v="Northeast Dermatology Associates"/>
    <x v="8"/>
    <d v="2021-06-28T00:00:00"/>
    <n v="53"/>
    <d v="2021-06-28T00:00:00"/>
  </r>
  <r>
    <s v="Vanguard Dermatology"/>
    <s v="Vanguard Dermatology"/>
    <x v="46"/>
    <d v="2021-06-28T00:00:00"/>
    <n v="82"/>
    <d v="2021-06-28T00:00:00"/>
  </r>
  <r>
    <s v="Dermatology &amp; MOHS Surgery Institute"/>
    <s v="Dermatology &amp; MOHS Surgery Institute"/>
    <x v="28"/>
    <d v="2021-06-26T00:00:00"/>
    <n v="21"/>
    <d v="2021-06-26T00:00:00"/>
  </r>
  <r>
    <s v="Dermatology &amp; MOHS Surgery Institute"/>
    <s v="Dermatology &amp; MOHS Surgery Institute"/>
    <x v="82"/>
    <d v="2021-06-25T00:00:00"/>
    <n v="34"/>
    <d v="2021-06-25T00:00:00"/>
  </r>
  <r>
    <s v="Louisiana Dermatology Associates "/>
    <s v="Louisiana Dermatology Associates"/>
    <x v="50"/>
    <d v="2021-06-25T00:00:00"/>
    <n v="118"/>
    <d v="2021-06-25T00:00:00"/>
  </r>
  <r>
    <s v="Northeast Dermatology Associates"/>
    <s v="Northeast Dermatology Associates"/>
    <x v="37"/>
    <d v="2021-06-25T00:00:00"/>
    <n v="82"/>
    <d v="2021-06-25T00:00:00"/>
  </r>
  <r>
    <s v="Northeast Dermatology Associates"/>
    <s v="Northeast Dermatology Associates"/>
    <x v="71"/>
    <d v="2021-06-25T00:00:00"/>
    <n v="2"/>
    <d v="2021-06-25T00:00:00"/>
  </r>
  <r>
    <s v="Northeast Dermatology Associates"/>
    <s v="Northeast Dermatology Associates"/>
    <x v="54"/>
    <d v="2021-06-25T00:00:00"/>
    <n v="31"/>
    <d v="2021-06-25T00:00:00"/>
  </r>
  <r>
    <s v="Northeast Dermatology Associates"/>
    <s v="Northeast Dermatology Associates"/>
    <x v="8"/>
    <d v="2021-06-25T00:00:00"/>
    <n v="56"/>
    <d v="2021-06-25T00:00:00"/>
  </r>
  <r>
    <s v="Pacific Dermatology Specialists"/>
    <s v="Pacific Dermatology Specialists"/>
    <x v="58"/>
    <d v="2021-06-25T00:00:00"/>
    <n v="44"/>
    <d v="2021-06-25T00:00:00"/>
  </r>
  <r>
    <s v="Semler Dermatology"/>
    <s v="Semler Dermatology"/>
    <x v="61"/>
    <d v="2021-06-25T00:00:00"/>
    <n v="19"/>
    <d v="2021-06-25T00:00:00"/>
  </r>
  <r>
    <s v="Southeast Dermatology Specialists  "/>
    <s v="Southeast Dermatology Specialists"/>
    <x v="62"/>
    <d v="2021-06-25T00:00:00"/>
    <n v="20"/>
    <d v="2021-06-25T00:00:00"/>
  </r>
  <r>
    <s v="Vanguard Dermatology"/>
    <s v="Vanguard Dermatology"/>
    <x v="47"/>
    <d v="2021-06-25T00:00:00"/>
    <n v="9"/>
    <d v="2021-06-25T00:00:00"/>
  </r>
  <r>
    <s v="Northeast Dermatology Associates"/>
    <s v="South Shore Skin Center"/>
    <x v="57"/>
    <d v="2021-06-25T00:00:00"/>
    <n v="90"/>
    <d v="2021-06-25T00:00:00"/>
  </r>
  <r>
    <s v="Pacific Dermatology Specialists"/>
    <s v="Pacific Dermatology Specialists"/>
    <x v="42"/>
    <d v="2021-06-25T00:00:00"/>
    <n v="27"/>
    <d v="2021-06-25T00:00:00"/>
  </r>
  <r>
    <s v="Pacific Dermatology Specialists"/>
    <s v="Pacific Dermatology Specialists"/>
    <x v="41"/>
    <d v="2021-06-25T00:00:00"/>
    <n v="5"/>
    <d v="2021-06-25T00:00:00"/>
  </r>
  <r>
    <s v="Southeast Dermatology Specialists  "/>
    <s v="Southeast Dermatology Specialists"/>
    <x v="44"/>
    <d v="2021-06-25T00:00:00"/>
    <n v="26"/>
    <d v="2021-06-25T00:00:00"/>
  </r>
  <r>
    <s v="Southeast Dermatology Specialists  "/>
    <s v="Southeast Dermatology Specialists"/>
    <x v="81"/>
    <d v="2021-06-25T00:00:00"/>
    <n v="1"/>
    <d v="2021-06-25T00:00:00"/>
  </r>
  <r>
    <s v="Southeast Dermatology Specialists  "/>
    <s v="Southeast Dermatology Specialists"/>
    <x v="43"/>
    <d v="2021-06-25T00:00:00"/>
    <n v="5"/>
    <d v="2021-06-25T00:00:00"/>
  </r>
  <r>
    <s v="North Pacific Dermatology"/>
    <s v="Lake Washington Dermatology"/>
    <x v="51"/>
    <d v="2021-06-25T00:00:00"/>
    <n v="8"/>
    <d v="2021-06-25T00:00:00"/>
  </r>
  <r>
    <s v="Dermatology &amp; MOHS Surgery Institute"/>
    <s v="Dermatology &amp; MOHS Surgery Institute"/>
    <x v="30"/>
    <d v="2021-06-25T00:00:00"/>
    <n v="36"/>
    <d v="2021-06-25T00:00:00"/>
  </r>
  <r>
    <s v="Dermatology &amp; MOHS Surgery Institute"/>
    <s v="Dermatology &amp; MOHS Surgery Institute"/>
    <x v="97"/>
    <d v="2021-06-25T00:00:00"/>
    <n v="25"/>
    <d v="2021-06-25T00:00:00"/>
  </r>
  <r>
    <s v="Dermatology &amp; MOHS Surgery Institute"/>
    <s v="Dermatology &amp; MOHS Surgery Institute"/>
    <x v="28"/>
    <d v="2021-06-25T00:00:00"/>
    <n v="94"/>
    <d v="2021-06-25T00:00:00"/>
  </r>
  <r>
    <s v="Northeast Dermatology Associates"/>
    <s v="Dermatology of Cape Cod"/>
    <x v="34"/>
    <d v="2021-06-25T00:00:00"/>
    <n v="48"/>
    <d v="2021-06-25T00:00:00"/>
  </r>
  <r>
    <s v="North Pacific Dermatology"/>
    <s v="Skin Surgery Center"/>
    <x v="52"/>
    <d v="2021-06-25T00:00:00"/>
    <n v="26"/>
    <d v="2021-06-25T00:00:00"/>
  </r>
  <r>
    <s v="Northeast Dermatology Associates"/>
    <s v="Brookline Dermatology Associates"/>
    <x v="16"/>
    <d v="2021-06-25T00:00:00"/>
    <n v="21"/>
    <d v="2021-06-25T00:00:00"/>
  </r>
  <r>
    <s v="North Pacific Dermatology"/>
    <s v="North Pacific Dermatology"/>
    <x v="33"/>
    <d v="2021-06-25T00:00:00"/>
    <n v="23"/>
    <d v="2021-06-25T00:00:00"/>
  </r>
  <r>
    <s v="Northeast Dermatology Associates"/>
    <s v="Northeast Dermatology Associates"/>
    <x v="38"/>
    <d v="2021-06-25T00:00:00"/>
    <n v="53"/>
    <d v="2021-06-25T00:00:00"/>
  </r>
  <r>
    <s v="Northeast Dermatology Associates"/>
    <s v="Northeast Dermatology Associates"/>
    <x v="53"/>
    <d v="2021-06-25T00:00:00"/>
    <n v="25"/>
    <d v="2021-06-25T00:00:00"/>
  </r>
  <r>
    <s v="Northeast Dermatology Associates"/>
    <s v="Northeast Dermatology Associates"/>
    <x v="36"/>
    <d v="2021-06-25T00:00:00"/>
    <n v="32"/>
    <d v="2021-06-25T00:00:00"/>
  </r>
  <r>
    <s v="Northeast Dermatology Associates"/>
    <s v="Northeast Dermatology Associates"/>
    <x v="35"/>
    <d v="2021-06-25T00:00:00"/>
    <n v="37"/>
    <d v="2021-06-25T00:00:00"/>
  </r>
  <r>
    <s v="Lupo Center for Aesthetic &amp; General Dermatology"/>
    <s v="Lupo Center for Aesthetic &amp; General Dermatology, LLC"/>
    <x v="2"/>
    <d v="2021-06-25T00:00:00"/>
    <n v="17"/>
    <d v="2021-06-25T00:00:00"/>
  </r>
  <r>
    <s v="North Pacific Dermatology"/>
    <s v="Eastside Dermatology"/>
    <x v="3"/>
    <d v="2021-06-25T00:00:00"/>
    <n v="51"/>
    <d v="2021-06-25T00:00:00"/>
  </r>
  <r>
    <s v="Louisiana Dermatology Associates "/>
    <s v="Louisiana Dermatology Associates"/>
    <x v="69"/>
    <d v="2021-06-25T00:00:00"/>
    <n v="19"/>
    <d v="2021-06-25T00:00:00"/>
  </r>
  <r>
    <s v="Louisiana Dermatology Associates "/>
    <s v="Louisiana Dermatology Associates"/>
    <x v="31"/>
    <d v="2021-06-25T00:00:00"/>
    <n v="33"/>
    <d v="2021-06-25T00:00:00"/>
  </r>
  <r>
    <s v="North Pacific Dermatology"/>
    <s v="Skin Surgery Center"/>
    <x v="15"/>
    <d v="2021-06-25T00:00:00"/>
    <n v="2"/>
    <d v="2021-06-25T00:00:00"/>
  </r>
  <r>
    <s v="Northeast Dermatology Associates"/>
    <s v="Brookline Dermatology Associates"/>
    <x v="17"/>
    <d v="2021-06-25T00:00:00"/>
    <n v="46"/>
    <d v="2021-06-25T00:00:00"/>
  </r>
  <r>
    <s v="Northeast Dermatology Associates"/>
    <s v="Northeast Dermatology Associates"/>
    <x v="91"/>
    <d v="2021-06-25T00:00:00"/>
    <n v="16"/>
    <d v="2021-06-25T00:00:00"/>
  </r>
  <r>
    <s v="Northeast Dermatology Associates"/>
    <s v="Northeast Dermatology Associates"/>
    <x v="22"/>
    <d v="2021-06-25T00:00:00"/>
    <n v="34"/>
    <d v="2021-06-25T00:00:00"/>
  </r>
  <r>
    <s v="Vanguard Dermatology"/>
    <s v="Vanguard Dermatology"/>
    <x v="13"/>
    <d v="2021-06-25T00:00:00"/>
    <n v="78"/>
    <d v="2021-06-25T00:00:00"/>
  </r>
  <r>
    <s v="Washington Institute of Dermatologic Laser Surgery"/>
    <s v="Washington Institute of Dermatologic Laser Surgery"/>
    <x v="48"/>
    <d v="2021-06-25T00:00:00"/>
    <n v="31"/>
    <d v="2021-06-25T00:00:00"/>
  </r>
  <r>
    <s v="The Dermatology Group  "/>
    <s v="The Dermatology Group"/>
    <x v="24"/>
    <d v="2021-06-25T00:00:00"/>
    <n v="55"/>
    <d v="2021-06-25T00:00:00"/>
  </r>
  <r>
    <s v="The Dermatology Group  "/>
    <s v="The Dermatology Group"/>
    <x v="25"/>
    <d v="2021-06-25T00:00:00"/>
    <n v="20"/>
    <d v="2021-06-25T00:00:00"/>
  </r>
  <r>
    <s v="The Dermatology Group  "/>
    <s v="The Dermatology Group"/>
    <x v="26"/>
    <d v="2021-06-25T00:00:00"/>
    <n v="36"/>
    <d v="2021-06-25T00:00:00"/>
  </r>
  <r>
    <s v="The Dermatology Group  "/>
    <s v="Swan Dermatology &amp; Aesthetics"/>
    <x v="11"/>
    <d v="2021-06-25T00:00:00"/>
    <n v="21"/>
    <d v="2021-06-25T00:00:00"/>
  </r>
  <r>
    <s v="The Dermatology Group  "/>
    <s v="The Dermatology Group"/>
    <x v="64"/>
    <d v="2021-06-25T00:00:00"/>
    <n v="9"/>
    <d v="2021-06-25T00:00:00"/>
  </r>
  <r>
    <s v="Northeast Dermatology Associates"/>
    <s v="South Shore Skin Center"/>
    <x v="9"/>
    <d v="2021-06-25T00:00:00"/>
    <n v="121"/>
    <d v="2021-06-25T00:00:00"/>
  </r>
  <r>
    <s v="Northeast Dermatology Associates"/>
    <s v="South Shore Skin Center"/>
    <x v="10"/>
    <d v="2021-06-25T00:00:00"/>
    <n v="11"/>
    <d v="2021-06-25T00:00:00"/>
  </r>
  <r>
    <s v="Northeast Dermatology Associates"/>
    <s v="Northeast Dermatology Associates"/>
    <x v="5"/>
    <d v="2021-06-25T00:00:00"/>
    <n v="49"/>
    <d v="2021-06-25T00:00:00"/>
  </r>
  <r>
    <s v="Dermatology &amp; MOHS Surgery Institute"/>
    <s v="Dermatology &amp; MOHS Surgery Institute"/>
    <x v="80"/>
    <d v="2021-06-25T00:00:00"/>
    <n v="25"/>
    <d v="2021-06-25T00:00:00"/>
  </r>
  <r>
    <s v="Dermatology &amp; MOHS Surgery Institute"/>
    <s v="Dermatology &amp; MOHS Surgery Institute"/>
    <x v="30"/>
    <d v="2021-06-24T00:00:00"/>
    <n v="40"/>
    <d v="2021-06-24T00:00:00"/>
  </r>
  <r>
    <s v="Dermatology &amp; MOHS Surgery Institute"/>
    <s v="Dermatology &amp; MOHS Surgery Institute"/>
    <x v="28"/>
    <d v="2021-06-24T00:00:00"/>
    <n v="110"/>
    <d v="2021-06-24T00:00:00"/>
  </r>
  <r>
    <s v="Dermatology &amp; MOHS Surgery Institute"/>
    <s v="Dermatology &amp; MOHS Surgery Institute"/>
    <x v="29"/>
    <d v="2021-06-24T00:00:00"/>
    <n v="16"/>
    <d v="2021-06-24T00:00:00"/>
  </r>
  <r>
    <s v="Louisiana Dermatology Associates "/>
    <s v="Louisiana Dermatology Associates"/>
    <x v="31"/>
    <d v="2021-06-24T00:00:00"/>
    <n v="39"/>
    <d v="2021-06-24T00:00:00"/>
  </r>
  <r>
    <s v="Northeast Dermatology Associates"/>
    <s v="Dermatology of Cape Cod"/>
    <x v="34"/>
    <d v="2021-06-24T00:00:00"/>
    <n v="79"/>
    <d v="2021-06-24T00:00:00"/>
  </r>
  <r>
    <s v="Northeast Dermatology Associates"/>
    <s v="Northeast Dermatology Associates"/>
    <x v="19"/>
    <d v="2021-06-24T00:00:00"/>
    <n v="35"/>
    <d v="2021-06-24T00:00:00"/>
  </r>
  <r>
    <s v="Northeast Dermatology Associates"/>
    <s v="Northeast Dermatology Associates"/>
    <x v="54"/>
    <d v="2021-06-24T00:00:00"/>
    <n v="37"/>
    <d v="2021-06-24T00:00:00"/>
  </r>
  <r>
    <s v="Northeast Dermatology Associates"/>
    <s v="Northeast Dermatology Associates"/>
    <x v="36"/>
    <d v="2021-06-24T00:00:00"/>
    <n v="53"/>
    <d v="2021-06-24T00:00:00"/>
  </r>
  <r>
    <s v="Northeast Dermatology Associates"/>
    <s v="Northeast Dermatology Associates"/>
    <x v="35"/>
    <d v="2021-06-24T00:00:00"/>
    <n v="73"/>
    <d v="2021-06-24T00:00:00"/>
  </r>
  <r>
    <s v="Northeast Dermatology Associates"/>
    <s v="Northeast Dermatology Associates"/>
    <x v="37"/>
    <d v="2021-06-24T00:00:00"/>
    <n v="95"/>
    <d v="2021-06-24T00:00:00"/>
  </r>
  <r>
    <s v="Northeast Dermatology Associates"/>
    <s v="Northeast Dermatology Associates"/>
    <x v="39"/>
    <d v="2021-06-24T00:00:00"/>
    <n v="24"/>
    <d v="2021-06-24T00:00:00"/>
  </r>
  <r>
    <s v="Pacific Dermatology Specialists"/>
    <s v="Pacific Dermatology Specialists"/>
    <x v="58"/>
    <d v="2021-06-24T00:00:00"/>
    <n v="38"/>
    <d v="2021-06-24T00:00:00"/>
  </r>
  <r>
    <s v="Pacific Dermatology Specialists"/>
    <s v="Pacific Dermatology Specialists"/>
    <x v="59"/>
    <d v="2021-06-24T00:00:00"/>
    <n v="33"/>
    <d v="2021-06-24T00:00:00"/>
  </r>
  <r>
    <s v="Pacific Dermatology Specialists"/>
    <s v="Pacific Dermatology Specialists"/>
    <x v="41"/>
    <d v="2021-06-24T00:00:00"/>
    <n v="5"/>
    <d v="2021-06-24T00:00:00"/>
  </r>
  <r>
    <s v="Southeast Dermatology Specialists  "/>
    <s v="Southeast Dermatology Specialists"/>
    <x v="43"/>
    <d v="2021-06-24T00:00:00"/>
    <n v="57"/>
    <d v="2021-06-24T00:00:00"/>
  </r>
  <r>
    <s v="The Dermatology Group  "/>
    <s v="The Dermatology Group"/>
    <x v="25"/>
    <d v="2021-06-24T00:00:00"/>
    <n v="71"/>
    <d v="2021-06-24T00:00:00"/>
  </r>
  <r>
    <s v="Vanguard Dermatology"/>
    <s v="Vanguard Dermatology"/>
    <x v="47"/>
    <d v="2021-06-24T00:00:00"/>
    <n v="42"/>
    <d v="2021-06-24T00:00:00"/>
  </r>
  <r>
    <s v="Vanguard Dermatology"/>
    <s v="Vanguard Dermatology"/>
    <x v="46"/>
    <d v="2021-06-24T00:00:00"/>
    <n v="1"/>
    <d v="2021-06-24T00:00:00"/>
  </r>
  <r>
    <s v="Washington Institute of Dermatologic Laser Surgery"/>
    <s v="Washington Institute of Dermatologic Laser Surgery"/>
    <x v="48"/>
    <d v="2021-06-24T00:00:00"/>
    <n v="23"/>
    <d v="2021-06-24T00:00:00"/>
  </r>
  <r>
    <s v="The Dermatology Group  "/>
    <s v="The Dermatology Group"/>
    <x v="64"/>
    <d v="2021-06-24T00:00:00"/>
    <n v="19"/>
    <d v="2021-06-24T00:00:00"/>
  </r>
  <r>
    <s v="Pacific Dermatology Specialists"/>
    <s v="Pacific Dermatology Specialists"/>
    <x v="42"/>
    <d v="2021-06-24T00:00:00"/>
    <n v="35"/>
    <d v="2021-06-24T00:00:00"/>
  </r>
  <r>
    <s v="Semler Dermatology"/>
    <s v="Semler Dermatology"/>
    <x v="61"/>
    <d v="2021-06-24T00:00:00"/>
    <n v="99"/>
    <d v="2021-06-24T00:00:00"/>
  </r>
  <r>
    <s v="Southeast Dermatology Specialists  "/>
    <s v="Southeast Dermatology Specialists"/>
    <x v="62"/>
    <d v="2021-06-24T00:00:00"/>
    <n v="68"/>
    <d v="2021-06-24T00:00:00"/>
  </r>
  <r>
    <s v="Northeast Dermatology Associates"/>
    <s v="South Shore Skin Center"/>
    <x v="9"/>
    <d v="2021-06-24T00:00:00"/>
    <n v="202"/>
    <d v="2021-06-24T00:00:00"/>
  </r>
  <r>
    <s v="Northeast Dermatology Associates"/>
    <s v="South Shore Skin Center"/>
    <x v="57"/>
    <d v="2021-06-24T00:00:00"/>
    <n v="123"/>
    <d v="2021-06-24T00:00:00"/>
  </r>
  <r>
    <s v="Northeast Dermatology Associates"/>
    <s v="Northeast Dermatology Associates"/>
    <x v="56"/>
    <d v="2021-06-24T00:00:00"/>
    <n v="23"/>
    <d v="2021-06-24T00:00:00"/>
  </r>
  <r>
    <s v="Northeast Dermatology Associates"/>
    <s v="Northeast Dermatology Associates"/>
    <x v="38"/>
    <d v="2021-06-24T00:00:00"/>
    <n v="83"/>
    <d v="2021-06-24T00:00:00"/>
  </r>
  <r>
    <s v="Northeast Dermatology Associates"/>
    <s v="Northeast Dermatology Associates"/>
    <x v="55"/>
    <d v="2021-06-24T00:00:00"/>
    <n v="52"/>
    <d v="2021-06-24T00:00:00"/>
  </r>
  <r>
    <s v="Northeast Dermatology Associates"/>
    <s v="Northeast Dermatology Associates"/>
    <x v="71"/>
    <d v="2021-06-24T00:00:00"/>
    <n v="5"/>
    <d v="2021-06-24T00:00:00"/>
  </r>
  <r>
    <s v="Northeast Dermatology Associates"/>
    <s v="Northeast Dermatology Associates"/>
    <x v="6"/>
    <d v="2021-06-24T00:00:00"/>
    <n v="42"/>
    <d v="2021-06-24T00:00:00"/>
  </r>
  <r>
    <s v="Northeast Dermatology Associates"/>
    <s v="Northeast Dermatology Associates"/>
    <x v="53"/>
    <d v="2021-06-24T00:00:00"/>
    <n v="48"/>
    <d v="2021-06-24T00:00:00"/>
  </r>
  <r>
    <s v="North Pacific Dermatology"/>
    <s v="Skin Surgery Center"/>
    <x v="52"/>
    <d v="2021-06-24T00:00:00"/>
    <n v="23"/>
    <d v="2021-06-24T00:00:00"/>
  </r>
  <r>
    <s v="North Pacific Dermatology"/>
    <s v="North Pacific Dermatology"/>
    <x v="33"/>
    <d v="2021-06-24T00:00:00"/>
    <n v="28"/>
    <d v="2021-06-24T00:00:00"/>
  </r>
  <r>
    <s v="North Pacific Dermatology"/>
    <s v="North Pacific Dermatology"/>
    <x v="4"/>
    <d v="2021-06-24T00:00:00"/>
    <n v="14"/>
    <d v="2021-06-24T00:00:00"/>
  </r>
  <r>
    <s v="North Pacific Dermatology"/>
    <s v="North Pacific Dermatology"/>
    <x v="68"/>
    <d v="2021-06-24T00:00:00"/>
    <n v="5"/>
    <d v="2021-06-24T00:00:00"/>
  </r>
  <r>
    <s v="North Pacific Dermatology"/>
    <s v="Lake Washington Dermatology"/>
    <x v="51"/>
    <d v="2021-06-24T00:00:00"/>
    <n v="47"/>
    <d v="2021-06-24T00:00:00"/>
  </r>
  <r>
    <s v="Northeast Dermatology Associates"/>
    <s v="Northeast Dermatology Associates"/>
    <x v="5"/>
    <d v="2021-06-24T00:00:00"/>
    <n v="107"/>
    <d v="2021-06-24T00:00:00"/>
  </r>
  <r>
    <s v="Northeast Dermatology Associates"/>
    <s v="Northeast Dermatology Associates"/>
    <x v="7"/>
    <d v="2021-06-24T00:00:00"/>
    <n v="26"/>
    <d v="2021-06-24T00:00:00"/>
  </r>
  <r>
    <s v="North Pacific Dermatology"/>
    <s v="Skin Surgery Center"/>
    <x v="15"/>
    <d v="2021-06-24T00:00:00"/>
    <n v="13"/>
    <d v="2021-06-24T00:00:00"/>
  </r>
  <r>
    <s v="Family Dermatology"/>
    <s v="Family Dermatology"/>
    <x v="1"/>
    <d v="2021-06-24T00:00:00"/>
    <n v="88"/>
    <d v="2021-06-24T00:00:00"/>
  </r>
  <r>
    <s v="Louisiana Dermatology Associates "/>
    <s v="Louisiana Dermatology Associates"/>
    <x v="50"/>
    <d v="2021-06-24T00:00:00"/>
    <n v="56"/>
    <d v="2021-06-24T00:00:00"/>
  </r>
  <r>
    <s v="North Pacific Dermatology"/>
    <s v="Eastside Dermatology"/>
    <x v="3"/>
    <d v="2021-06-24T00:00:00"/>
    <n v="42"/>
    <d v="2021-06-24T00:00:00"/>
  </r>
  <r>
    <s v="Lupo Center for Aesthetic &amp; General Dermatology"/>
    <s v="Lupo Center for Aesthetic &amp; General Dermatology, LLC"/>
    <x v="2"/>
    <d v="2021-06-24T00:00:00"/>
    <n v="20"/>
    <d v="2021-06-24T00:00:00"/>
  </r>
  <r>
    <s v="Pacific Dermatology Specialists"/>
    <s v="Pacific Dermatology Specialists"/>
    <x v="23"/>
    <d v="2021-06-24T00:00:00"/>
    <n v="9"/>
    <d v="2021-06-24T00:00:00"/>
  </r>
  <r>
    <s v="Northeast Dermatology Associates"/>
    <s v="Northeast Dermatology Associates"/>
    <x v="8"/>
    <d v="2021-06-24T00:00:00"/>
    <n v="58"/>
    <d v="2021-06-24T00:00:00"/>
  </r>
  <r>
    <s v="Vanguard Dermatology"/>
    <s v="Vanguard Dermatology"/>
    <x v="13"/>
    <d v="2021-06-24T00:00:00"/>
    <n v="70"/>
    <d v="2021-06-24T00:00:00"/>
  </r>
  <r>
    <s v="Vanguard Dermatology"/>
    <s v="Vanguard Dermatology"/>
    <x v="12"/>
    <d v="2021-06-24T00:00:00"/>
    <n v="47"/>
    <d v="2021-06-24T00:00:00"/>
  </r>
  <r>
    <s v="The Dermatology Group  "/>
    <s v="The Dermatology Group"/>
    <x v="24"/>
    <d v="2021-06-24T00:00:00"/>
    <n v="117"/>
    <d v="2021-06-24T00:00:00"/>
  </r>
  <r>
    <s v="Southeast Dermatology Specialists  "/>
    <s v="Southeast Dermatology Specialists"/>
    <x v="44"/>
    <d v="2021-06-24T00:00:00"/>
    <n v="30"/>
    <d v="2021-06-24T00:00:00"/>
  </r>
  <r>
    <s v="Northeast Dermatology Associates"/>
    <s v="South Shore Skin Center"/>
    <x v="10"/>
    <d v="2021-06-24T00:00:00"/>
    <n v="9"/>
    <d v="2021-06-24T00:00:00"/>
  </r>
  <r>
    <s v="Vanguard Dermatology"/>
    <s v="Vanguard Dermatology"/>
    <x v="27"/>
    <d v="2021-06-24T00:00:00"/>
    <n v="1"/>
    <d v="2021-06-24T00:00:00"/>
  </r>
  <r>
    <s v="The Dermatology Group  "/>
    <s v="Swan Dermatology &amp; Aesthetics"/>
    <x v="11"/>
    <d v="2021-06-24T00:00:00"/>
    <n v="23"/>
    <d v="2021-06-24T00:00:00"/>
  </r>
  <r>
    <s v="The Dermatology Group  "/>
    <s v="The Dermatology Group"/>
    <x v="26"/>
    <d v="2021-06-24T00:00:00"/>
    <n v="68"/>
    <d v="2021-06-24T00:00:00"/>
  </r>
  <r>
    <s v="Northeast Dermatology Associates"/>
    <s v="Northeast Dermatology Associates"/>
    <x v="20"/>
    <d v="2021-06-24T00:00:00"/>
    <n v="11"/>
    <d v="2021-06-24T00:00:00"/>
  </r>
  <r>
    <s v="Northeast Dermatology Associates"/>
    <s v="Northeast Dermatology Associates"/>
    <x v="21"/>
    <d v="2021-06-24T00:00:00"/>
    <n v="43"/>
    <d v="2021-06-24T00:00:00"/>
  </r>
  <r>
    <s v="Northeast Dermatology Associates"/>
    <s v="Northeast Dermatology Associates"/>
    <x v="22"/>
    <d v="2021-06-24T00:00:00"/>
    <n v="57"/>
    <d v="2021-06-24T00:00:00"/>
  </r>
  <r>
    <s v="Louisiana Dermatology Associates "/>
    <s v="Louisiana Dermatology Associates"/>
    <x v="32"/>
    <d v="2021-06-24T00:00:00"/>
    <n v="44"/>
    <d v="2021-06-24T00:00:00"/>
  </r>
  <r>
    <s v="Dermatology &amp; MOHS Surgery Institute"/>
    <s v="Dermatology &amp; MOHS Surgery Institute"/>
    <x v="14"/>
    <d v="2021-06-24T00:00:00"/>
    <n v="55"/>
    <d v="2021-06-24T00:00:00"/>
  </r>
  <r>
    <s v="Northeast Dermatology Associates"/>
    <s v="Northeast Dermatology Associates"/>
    <x v="18"/>
    <d v="2021-06-24T00:00:00"/>
    <n v="106"/>
    <d v="2021-06-24T00:00:00"/>
  </r>
  <r>
    <s v="Northeast Dermatology Associates"/>
    <s v="Brookline Dermatology Associates"/>
    <x v="17"/>
    <d v="2021-06-24T00:00:00"/>
    <n v="49"/>
    <d v="2021-06-24T00:00:00"/>
  </r>
  <r>
    <s v="Northeast Dermatology Associates"/>
    <s v="Brookline Dermatology Associates"/>
    <x v="16"/>
    <d v="2021-06-24T00:00:00"/>
    <n v="40"/>
    <d v="2021-06-24T00:00:00"/>
  </r>
  <r>
    <s v="North Pacific Dermatology"/>
    <s v="North Pacific Dermatology"/>
    <x v="4"/>
    <d v="2021-06-23T00:00:00"/>
    <n v="10"/>
    <d v="2021-06-23T00:00:00"/>
  </r>
  <r>
    <s v="Dermatology &amp; MOHS Surgery Institute"/>
    <s v="Dermatology &amp; MOHS Surgery Institute"/>
    <x v="28"/>
    <d v="2021-06-23T00:00:00"/>
    <n v="94"/>
    <d v="2021-06-23T00:00:00"/>
  </r>
  <r>
    <s v="Louisiana Dermatology Associates "/>
    <s v="Louisiana Dermatology Associates"/>
    <x v="31"/>
    <d v="2021-06-23T00:00:00"/>
    <n v="33"/>
    <d v="2021-06-23T00:00:00"/>
  </r>
  <r>
    <s v="Family Dermatology"/>
    <s v="Family Dermatology"/>
    <x v="1"/>
    <d v="2021-06-23T00:00:00"/>
    <n v="78"/>
    <d v="2021-06-23T00:00:00"/>
  </r>
  <r>
    <s v="Lupo Center for Aesthetic &amp; General Dermatology"/>
    <s v="Lupo Center for Aesthetic &amp; General Dermatology, LLC"/>
    <x v="2"/>
    <d v="2021-06-23T00:00:00"/>
    <n v="22"/>
    <d v="2021-06-23T00:00:00"/>
  </r>
  <r>
    <s v="North Pacific Dermatology"/>
    <s v="Eastside Dermatology"/>
    <x v="3"/>
    <d v="2021-06-23T00:00:00"/>
    <n v="25"/>
    <d v="2021-06-23T00:00:00"/>
  </r>
  <r>
    <s v="Northeast Dermatology Associates"/>
    <s v="Northeast Dermatology Associates"/>
    <x v="38"/>
    <d v="2021-06-23T00:00:00"/>
    <n v="39"/>
    <d v="2021-06-23T00:00:00"/>
  </r>
  <r>
    <s v="Northeast Dermatology Associates"/>
    <s v="Northeast Dermatology Associates"/>
    <x v="67"/>
    <d v="2021-06-23T00:00:00"/>
    <n v="50"/>
    <d v="2021-06-23T00:00:00"/>
  </r>
  <r>
    <s v="The Dermatology Group  "/>
    <s v="The Dermatology Group"/>
    <x v="25"/>
    <d v="2021-06-23T00:00:00"/>
    <n v="59"/>
    <d v="2021-06-23T00:00:00"/>
  </r>
  <r>
    <s v="Vanguard Dermatology"/>
    <s v="Vanguard Dermatology"/>
    <x v="13"/>
    <d v="2021-06-23T00:00:00"/>
    <n v="146"/>
    <d v="2021-06-23T00:00:00"/>
  </r>
  <r>
    <s v="Vanguard Dermatology"/>
    <s v="Vanguard Dermatology"/>
    <x v="47"/>
    <d v="2021-06-23T00:00:00"/>
    <n v="52"/>
    <d v="2021-06-23T00:00:00"/>
  </r>
  <r>
    <s v="Washington Institute of Dermatologic Laser Surgery"/>
    <s v="Washington Institute of Dermatologic Laser Surgery"/>
    <x v="48"/>
    <d v="2021-06-23T00:00:00"/>
    <n v="31"/>
    <d v="2021-06-23T00:00:00"/>
  </r>
  <r>
    <s v="Southeast Dermatology Specialists  "/>
    <s v="Southeast Dermatology Specialists"/>
    <x v="66"/>
    <d v="2021-06-23T00:00:00"/>
    <n v="36"/>
    <d v="2021-06-23T00:00:00"/>
  </r>
  <r>
    <s v="Southeast Dermatology Specialists  "/>
    <s v="Southeast Dermatology Specialists"/>
    <x v="43"/>
    <d v="2021-06-23T00:00:00"/>
    <n v="57"/>
    <d v="2021-06-23T00:00:00"/>
  </r>
  <r>
    <s v="The Dermatology Group  "/>
    <s v="The Dermatology Group"/>
    <x v="64"/>
    <d v="2021-06-23T00:00:00"/>
    <n v="23"/>
    <d v="2021-06-23T00:00:00"/>
  </r>
  <r>
    <s v="The Dermatology Group  "/>
    <s v="Swan Dermatology &amp; Aesthetics"/>
    <x v="11"/>
    <d v="2021-06-23T00:00:00"/>
    <n v="14"/>
    <d v="2021-06-23T00:00:00"/>
  </r>
  <r>
    <s v="The Dermatology Group  "/>
    <s v="The Dermatology Group"/>
    <x v="26"/>
    <d v="2021-06-23T00:00:00"/>
    <n v="74"/>
    <d v="2021-06-23T00:00:00"/>
  </r>
  <r>
    <s v="The Dermatology Group  "/>
    <s v="The Dermatology Group"/>
    <x v="76"/>
    <d v="2021-06-23T00:00:00"/>
    <n v="24"/>
    <d v="2021-06-23T00:00:00"/>
  </r>
  <r>
    <s v="Northeast Dermatology Associates"/>
    <s v="South Shore Skin Center"/>
    <x v="9"/>
    <d v="2021-06-23T00:00:00"/>
    <n v="140"/>
    <d v="2021-06-23T00:00:00"/>
  </r>
  <r>
    <s v="Northeast Dermatology Associates"/>
    <s v="South Shore Skin Center"/>
    <x v="10"/>
    <d v="2021-06-23T00:00:00"/>
    <n v="25"/>
    <d v="2021-06-23T00:00:00"/>
  </r>
  <r>
    <s v="Pacific Dermatology Specialists"/>
    <s v="Pacific Dermatology Specialists"/>
    <x v="58"/>
    <d v="2021-06-23T00:00:00"/>
    <n v="66"/>
    <d v="2021-06-23T00:00:00"/>
  </r>
  <r>
    <s v="Semler Dermatology"/>
    <s v="Semler Dermatology"/>
    <x v="61"/>
    <d v="2021-06-23T00:00:00"/>
    <n v="74"/>
    <d v="2021-06-23T00:00:00"/>
  </r>
  <r>
    <s v="North Pacific Dermatology"/>
    <s v="North Pacific Dermatology"/>
    <x v="68"/>
    <d v="2021-06-23T00:00:00"/>
    <n v="6"/>
    <d v="2021-06-23T00:00:00"/>
  </r>
  <r>
    <s v="Louisiana Dermatology Associates "/>
    <s v="Louisiana Dermatology Associates"/>
    <x v="69"/>
    <d v="2021-06-23T00:00:00"/>
    <n v="17"/>
    <d v="2021-06-23T00:00:00"/>
  </r>
  <r>
    <s v="Dermatology &amp; MOHS Surgery Institute"/>
    <s v="Dermatology &amp; MOHS Surgery Institute"/>
    <x v="0"/>
    <d v="2021-06-23T00:00:00"/>
    <n v="28"/>
    <d v="2021-06-23T00:00:00"/>
  </r>
  <r>
    <s v="Northeast Dermatology Associates"/>
    <s v="Northeast Dermatology Associates"/>
    <x v="19"/>
    <d v="2021-06-23T00:00:00"/>
    <n v="1"/>
    <d v="2021-06-23T00:00:00"/>
  </r>
  <r>
    <s v="Northeast Dermatology Associates"/>
    <s v="Northeast Dermatology Associates"/>
    <x v="54"/>
    <d v="2021-06-23T00:00:00"/>
    <n v="37"/>
    <d v="2021-06-23T00:00:00"/>
  </r>
  <r>
    <s v="Northeast Dermatology Associates"/>
    <s v="Northeast Dermatology Associates"/>
    <x v="20"/>
    <d v="2021-06-23T00:00:00"/>
    <n v="14"/>
    <d v="2021-06-23T00:00:00"/>
  </r>
  <r>
    <s v="Louisiana Dermatology Associates "/>
    <s v="Louisiana Dermatology Associates"/>
    <x v="63"/>
    <d v="2021-06-23T00:00:00"/>
    <n v="22"/>
    <d v="2021-06-23T00:00:00"/>
  </r>
  <r>
    <s v="Dermatology &amp; MOHS Surgery Institute"/>
    <s v="Dermatology &amp; MOHS Surgery Institute"/>
    <x v="30"/>
    <d v="2021-06-23T00:00:00"/>
    <n v="33"/>
    <d v="2021-06-23T00:00:00"/>
  </r>
  <r>
    <s v="Northeast Dermatology Associates"/>
    <s v="Dermatology of Cape Cod"/>
    <x v="34"/>
    <d v="2021-06-23T00:00:00"/>
    <n v="81"/>
    <d v="2021-06-23T00:00:00"/>
  </r>
  <r>
    <s v="Northeast Dermatology Associates"/>
    <s v="Northeast Dermatology Associates"/>
    <x v="5"/>
    <d v="2021-06-23T00:00:00"/>
    <n v="102"/>
    <d v="2021-06-23T00:00:00"/>
  </r>
  <r>
    <s v="Northeast Dermatology Associates"/>
    <s v="Northeast Dermatology Associates"/>
    <x v="36"/>
    <d v="2021-06-23T00:00:00"/>
    <n v="115"/>
    <d v="2021-06-23T00:00:00"/>
  </r>
  <r>
    <s v="Northeast Dermatology Associates"/>
    <s v="Northeast Dermatology Associates"/>
    <x v="37"/>
    <d v="2021-06-23T00:00:00"/>
    <n v="94"/>
    <d v="2021-06-23T00:00:00"/>
  </r>
  <r>
    <s v="Northeast Dermatology Associates"/>
    <s v="Northeast Dermatology Associates"/>
    <x v="7"/>
    <d v="2021-06-23T00:00:00"/>
    <n v="24"/>
    <d v="2021-06-23T00:00:00"/>
  </r>
  <r>
    <s v="Northeast Dermatology Associates"/>
    <s v="Northeast Dermatology Associates"/>
    <x v="39"/>
    <d v="2021-06-23T00:00:00"/>
    <n v="31"/>
    <d v="2021-06-23T00:00:00"/>
  </r>
  <r>
    <s v="Northeast Dermatology Associates"/>
    <s v="Northeast Dermatology Associates"/>
    <x v="8"/>
    <d v="2021-06-23T00:00:00"/>
    <n v="67"/>
    <d v="2021-06-23T00:00:00"/>
  </r>
  <r>
    <s v="Pacific Dermatology Specialists"/>
    <s v="Pacific Dermatology Specialists"/>
    <x v="59"/>
    <d v="2021-06-23T00:00:00"/>
    <n v="17"/>
    <d v="2021-06-23T00:00:00"/>
  </r>
  <r>
    <s v="Southeast Dermatology Specialists  "/>
    <s v="Southeast Dermatology Specialists"/>
    <x v="44"/>
    <d v="2021-06-23T00:00:00"/>
    <n v="1"/>
    <d v="2021-06-23T00:00:00"/>
  </r>
  <r>
    <s v="Pacific Dermatology Specialists"/>
    <s v="Pacific Dermatology Specialists"/>
    <x v="60"/>
    <d v="2021-06-23T00:00:00"/>
    <n v="33"/>
    <d v="2021-06-23T00:00:00"/>
  </r>
  <r>
    <s v="Pacific Dermatology Specialists"/>
    <s v="Pacific Dermatology Specialists"/>
    <x v="41"/>
    <d v="2021-06-23T00:00:00"/>
    <n v="6"/>
    <d v="2021-06-23T00:00:00"/>
  </r>
  <r>
    <s v="The Dermatology Group  "/>
    <s v="The Dermatology Group"/>
    <x v="83"/>
    <d v="2021-06-23T00:00:00"/>
    <n v="1"/>
    <d v="2021-06-23T00:00:00"/>
  </r>
  <r>
    <s v="Vanguard Dermatology"/>
    <s v="Vanguard Dermatology"/>
    <x v="27"/>
    <d v="2021-06-23T00:00:00"/>
    <n v="21"/>
    <d v="2021-06-23T00:00:00"/>
  </r>
  <r>
    <s v="The Dermatology Group  "/>
    <s v="The Dermatology Group"/>
    <x v="24"/>
    <d v="2021-06-23T00:00:00"/>
    <n v="126"/>
    <d v="2021-06-23T00:00:00"/>
  </r>
  <r>
    <s v="Southeast Dermatology Specialists  "/>
    <s v="Southeast Dermatology Specialists"/>
    <x v="62"/>
    <d v="2021-06-23T00:00:00"/>
    <n v="70"/>
    <d v="2021-06-23T00:00:00"/>
  </r>
  <r>
    <s v="Pacific Dermatology Specialists"/>
    <s v="Pacific Dermatology Specialists"/>
    <x v="42"/>
    <d v="2021-06-23T00:00:00"/>
    <n v="26"/>
    <d v="2021-06-23T00:00:00"/>
  </r>
  <r>
    <s v="Pacific Dermatology Specialists"/>
    <s v="Pacific Dermatology Specialists"/>
    <x v="23"/>
    <d v="2021-06-23T00:00:00"/>
    <n v="4"/>
    <d v="2021-06-23T00:00:00"/>
  </r>
  <r>
    <s v="Northeast Dermatology Associates"/>
    <s v="South Shore Skin Center"/>
    <x v="57"/>
    <d v="2021-06-23T00:00:00"/>
    <n v="131"/>
    <d v="2021-06-23T00:00:00"/>
  </r>
  <r>
    <s v="Northeast Dermatology Associates"/>
    <s v="Northeast Dermatology Associates"/>
    <x v="22"/>
    <d v="2021-06-23T00:00:00"/>
    <n v="123"/>
    <d v="2021-06-23T00:00:00"/>
  </r>
  <r>
    <s v="Northeast Dermatology Associates"/>
    <s v="Northeast Dermatology Associates"/>
    <x v="71"/>
    <d v="2021-06-23T00:00:00"/>
    <n v="2"/>
    <d v="2021-06-23T00:00:00"/>
  </r>
  <r>
    <s v="Northeast Dermatology Associates"/>
    <s v="Northeast Dermatology Associates"/>
    <x v="21"/>
    <d v="2021-06-23T00:00:00"/>
    <n v="18"/>
    <d v="2021-06-23T00:00:00"/>
  </r>
  <r>
    <s v="Northeast Dermatology Associates"/>
    <s v="Northeast Dermatology Associates"/>
    <x v="53"/>
    <d v="2021-06-23T00:00:00"/>
    <n v="68"/>
    <d v="2021-06-23T00:00:00"/>
  </r>
  <r>
    <s v="Northeast Dermatology Associates"/>
    <s v="Brookline Dermatology Associates"/>
    <x v="17"/>
    <d v="2021-06-23T00:00:00"/>
    <n v="47"/>
    <d v="2021-06-23T00:00:00"/>
  </r>
  <r>
    <s v="Northeast Dermatology Associates"/>
    <s v="Northeast Dermatology Associates"/>
    <x v="18"/>
    <d v="2021-06-23T00:00:00"/>
    <n v="112"/>
    <d v="2021-06-23T00:00:00"/>
  </r>
  <r>
    <s v="North Pacific Dermatology"/>
    <s v="North Pacific Dermatology"/>
    <x v="33"/>
    <d v="2021-06-23T00:00:00"/>
    <n v="67"/>
    <d v="2021-06-23T00:00:00"/>
  </r>
  <r>
    <s v="North Pacific Dermatology"/>
    <s v="Skin Surgery Center"/>
    <x v="15"/>
    <d v="2021-06-23T00:00:00"/>
    <n v="31"/>
    <d v="2021-06-23T00:00:00"/>
  </r>
  <r>
    <s v="North Pacific Dermatology"/>
    <s v="Skin Surgery Center"/>
    <x v="52"/>
    <d v="2021-06-23T00:00:00"/>
    <n v="28"/>
    <d v="2021-06-23T00:00:00"/>
  </r>
  <r>
    <s v="Northeast Dermatology Associates"/>
    <s v="Brookline Dermatology Associates"/>
    <x v="16"/>
    <d v="2021-06-23T00:00:00"/>
    <n v="39"/>
    <d v="2021-06-23T00:00:00"/>
  </r>
  <r>
    <s v="Louisiana Dermatology Associates "/>
    <s v="Louisiana Dermatology Associates"/>
    <x v="32"/>
    <d v="2021-06-23T00:00:00"/>
    <n v="18"/>
    <d v="2021-06-23T00:00:00"/>
  </r>
  <r>
    <s v="Louisiana Dermatology Associates "/>
    <s v="Louisiana Dermatology Associates"/>
    <x v="50"/>
    <d v="2021-06-23T00:00:00"/>
    <n v="79"/>
    <d v="2021-06-23T00:00:00"/>
  </r>
  <r>
    <s v="Dermatology &amp; MOHS Surgery Institute"/>
    <s v="Dermatology &amp; MOHS Surgery Institute"/>
    <x v="14"/>
    <d v="2021-06-23T00:00:00"/>
    <n v="11"/>
    <d v="2021-06-23T00:00:00"/>
  </r>
  <r>
    <s v="North Pacific Dermatology"/>
    <s v="Lake Washington Dermatology"/>
    <x v="51"/>
    <d v="2021-06-23T00:00:00"/>
    <n v="41"/>
    <d v="2021-06-23T00:00:00"/>
  </r>
  <r>
    <s v="North Pacific Dermatology"/>
    <s v="Eastside Dermatology"/>
    <x v="3"/>
    <d v="2021-06-22T00:00:00"/>
    <n v="41"/>
    <d v="2021-06-22T00:00:00"/>
  </r>
  <r>
    <s v="Lupo Center for Aesthetic &amp; General Dermatology"/>
    <s v="Lupo Center for Aesthetic &amp; General Dermatology, LLC"/>
    <x v="2"/>
    <d v="2021-06-22T00:00:00"/>
    <n v="59"/>
    <d v="2021-06-22T00:00:00"/>
  </r>
  <r>
    <s v="Dermatology &amp; MOHS Surgery Institute"/>
    <s v="Dermatology &amp; MOHS Surgery Institute"/>
    <x v="0"/>
    <d v="2021-06-22T00:00:00"/>
    <n v="33"/>
    <d v="2021-06-22T00:00:00"/>
  </r>
  <r>
    <s v="Dermatology &amp; MOHS Surgery Institute"/>
    <s v="Dermatology &amp; MOHS Surgery Institute"/>
    <x v="74"/>
    <d v="2021-06-22T00:00:00"/>
    <n v="5"/>
    <d v="2021-06-22T00:00:00"/>
  </r>
  <r>
    <s v="Family Dermatology"/>
    <s v="Family Dermatology"/>
    <x v="1"/>
    <d v="2021-06-22T00:00:00"/>
    <n v="75"/>
    <d v="2021-06-22T00:00:00"/>
  </r>
  <r>
    <s v="Dermatology &amp; MOHS Surgery Institute"/>
    <s v="Dermatology &amp; MOHS Surgery Institute"/>
    <x v="75"/>
    <d v="2021-06-22T00:00:00"/>
    <n v="29"/>
    <d v="2021-06-22T00:00:00"/>
  </r>
  <r>
    <s v="Northeast Dermatology Associates"/>
    <s v="Northeast Dermatology Associates"/>
    <x v="5"/>
    <d v="2021-06-22T00:00:00"/>
    <n v="121"/>
    <d v="2021-06-22T00:00:00"/>
  </r>
  <r>
    <s v="Northeast Dermatology Associates"/>
    <s v="Northeast Dermatology Associates"/>
    <x v="7"/>
    <d v="2021-06-22T00:00:00"/>
    <n v="60"/>
    <d v="2021-06-22T00:00:00"/>
  </r>
  <r>
    <s v="Northeast Dermatology Associates"/>
    <s v="South Shore Skin Center"/>
    <x v="9"/>
    <d v="2021-06-22T00:00:00"/>
    <n v="141"/>
    <d v="2021-06-22T00:00:00"/>
  </r>
  <r>
    <s v="Northeast Dermatology Associates"/>
    <s v="Northeast Dermatology Associates"/>
    <x v="8"/>
    <d v="2021-06-22T00:00:00"/>
    <n v="68"/>
    <d v="2021-06-22T00:00:00"/>
  </r>
  <r>
    <s v="Northeast Dermatology Associates"/>
    <s v="South Shore Skin Center"/>
    <x v="10"/>
    <d v="2021-06-22T00:00:00"/>
    <n v="9"/>
    <d v="2021-06-22T00:00:00"/>
  </r>
  <r>
    <s v="The Dermatology Group  "/>
    <s v="Swan Dermatology &amp; Aesthetics"/>
    <x v="11"/>
    <d v="2021-06-22T00:00:00"/>
    <n v="50"/>
    <d v="2021-06-22T00:00:00"/>
  </r>
  <r>
    <s v="Vanguard Dermatology"/>
    <s v="Vanguard Dermatology"/>
    <x v="12"/>
    <d v="2021-06-22T00:00:00"/>
    <n v="1"/>
    <d v="2021-06-22T00:00:00"/>
  </r>
  <r>
    <s v="Vanguard Dermatology"/>
    <s v="Vanguard Dermatology"/>
    <x v="13"/>
    <d v="2021-06-22T00:00:00"/>
    <n v="87"/>
    <d v="2021-06-22T00:00:00"/>
  </r>
  <r>
    <s v="The Dermatology Group  "/>
    <s v="The Dermatology Group"/>
    <x v="26"/>
    <d v="2021-06-22T00:00:00"/>
    <n v="21"/>
    <d v="2021-06-22T00:00:00"/>
  </r>
  <r>
    <s v="The Dermatology Group  "/>
    <s v="The Dermatology Group"/>
    <x v="25"/>
    <d v="2021-06-22T00:00:00"/>
    <n v="65"/>
    <d v="2021-06-22T00:00:00"/>
  </r>
  <r>
    <s v="The Dermatology Group  "/>
    <s v="The Dermatology Group"/>
    <x v="24"/>
    <d v="2021-06-22T00:00:00"/>
    <n v="106"/>
    <d v="2021-06-22T00:00:00"/>
  </r>
  <r>
    <s v="Washington Institute of Dermatologic Laser Surgery"/>
    <s v="Washington Institute of Dermatologic Laser Surgery"/>
    <x v="48"/>
    <d v="2021-06-22T00:00:00"/>
    <n v="23"/>
    <d v="2021-06-22T00:00:00"/>
  </r>
  <r>
    <s v="Pacific Dermatology Specialists"/>
    <s v="Pacific Dermatology Specialists"/>
    <x v="23"/>
    <d v="2021-06-22T00:00:00"/>
    <n v="15"/>
    <d v="2021-06-22T00:00:00"/>
  </r>
  <r>
    <s v="Northeast Dermatology Associates"/>
    <s v="Northeast Dermatology Associates"/>
    <x v="22"/>
    <d v="2021-06-22T00:00:00"/>
    <n v="116"/>
    <d v="2021-06-22T00:00:00"/>
  </r>
  <r>
    <s v="Northeast Dermatology Associates"/>
    <s v="Northeast Dermatology Associates"/>
    <x v="21"/>
    <d v="2021-06-22T00:00:00"/>
    <n v="41"/>
    <d v="2021-06-22T00:00:00"/>
  </r>
  <r>
    <s v="Northeast Dermatology Associates"/>
    <s v="Northeast Dermatology Associates"/>
    <x v="91"/>
    <d v="2021-06-22T00:00:00"/>
    <n v="22"/>
    <d v="2021-06-22T00:00:00"/>
  </r>
  <r>
    <s v="Northeast Dermatology Associates"/>
    <s v="Northeast Dermatology Associates"/>
    <x v="20"/>
    <d v="2021-06-22T00:00:00"/>
    <n v="15"/>
    <d v="2021-06-22T00:00:00"/>
  </r>
  <r>
    <s v="Northeast Dermatology Associates"/>
    <s v="Northeast Dermatology Associates"/>
    <x v="19"/>
    <d v="2021-06-22T00:00:00"/>
    <n v="30"/>
    <d v="2021-06-22T00:00:00"/>
  </r>
  <r>
    <s v="Northeast Dermatology Associates"/>
    <s v="Northeast Dermatology Associates"/>
    <x v="18"/>
    <d v="2021-06-22T00:00:00"/>
    <n v="56"/>
    <d v="2021-06-22T00:00:00"/>
  </r>
  <r>
    <s v="North Pacific Dermatology"/>
    <s v="Skin Surgery Center"/>
    <x v="15"/>
    <d v="2021-06-22T00:00:00"/>
    <n v="26"/>
    <d v="2021-06-22T00:00:00"/>
  </r>
  <r>
    <s v="Northeast Dermatology Associates"/>
    <s v="Brookline Dermatology Associates"/>
    <x v="16"/>
    <d v="2021-06-22T00:00:00"/>
    <n v="37"/>
    <d v="2021-06-22T00:00:00"/>
  </r>
  <r>
    <s v="Northeast Dermatology Associates"/>
    <s v="Northeast Dermatology Associates"/>
    <x v="35"/>
    <d v="2021-06-22T00:00:00"/>
    <n v="63"/>
    <d v="2021-06-22T00:00:00"/>
  </r>
  <r>
    <s v="Northeast Dermatology Associates"/>
    <s v="Northeast Dermatology Associates"/>
    <x v="36"/>
    <d v="2021-06-22T00:00:00"/>
    <n v="86"/>
    <d v="2021-06-22T00:00:00"/>
  </r>
  <r>
    <s v="Northeast Dermatology Associates"/>
    <s v="Northeast Dermatology Associates"/>
    <x v="67"/>
    <d v="2021-06-22T00:00:00"/>
    <n v="17"/>
    <d v="2021-06-22T00:00:00"/>
  </r>
  <r>
    <s v="Northeast Dermatology Associates"/>
    <s v="Northeast Dermatology Associates"/>
    <x v="38"/>
    <d v="2021-06-22T00:00:00"/>
    <n v="54"/>
    <d v="2021-06-22T00:00:00"/>
  </r>
  <r>
    <s v="Northeast Dermatology Associates"/>
    <s v="Northeast Dermatology Associates"/>
    <x v="37"/>
    <d v="2021-06-22T00:00:00"/>
    <n v="102"/>
    <d v="2021-06-22T00:00:00"/>
  </r>
  <r>
    <s v="Dermatology &amp; MOHS Surgery Institute"/>
    <s v="Dermatology &amp; MOHS Surgery Institute"/>
    <x v="89"/>
    <d v="2021-06-22T00:00:00"/>
    <n v="23"/>
    <d v="2021-06-22T00:00:00"/>
  </r>
  <r>
    <s v="Dermatology &amp; MOHS Surgery Institute"/>
    <s v="Dermatology &amp; MOHS Surgery Institute"/>
    <x v="30"/>
    <d v="2021-06-22T00:00:00"/>
    <n v="49"/>
    <d v="2021-06-22T00:00:00"/>
  </r>
  <r>
    <s v="Dermatology &amp; MOHS Surgery Institute"/>
    <s v="Dermatology &amp; MOHS Surgery Institute"/>
    <x v="28"/>
    <d v="2021-06-22T00:00:00"/>
    <n v="69"/>
    <d v="2021-06-22T00:00:00"/>
  </r>
  <r>
    <s v="Louisiana Dermatology Associates "/>
    <s v="Louisiana Dermatology Associates"/>
    <x v="31"/>
    <d v="2021-06-22T00:00:00"/>
    <n v="74"/>
    <d v="2021-06-22T00:00:00"/>
  </r>
  <r>
    <s v="Louisiana Dermatology Associates "/>
    <s v="Louisiana Dermatology Associates"/>
    <x v="32"/>
    <d v="2021-06-22T00:00:00"/>
    <n v="38"/>
    <d v="2021-06-22T00:00:00"/>
  </r>
  <r>
    <s v="North Pacific Dermatology"/>
    <s v="Skin Surgery Center"/>
    <x v="52"/>
    <d v="2021-06-22T00:00:00"/>
    <n v="34"/>
    <d v="2021-06-22T00:00:00"/>
  </r>
  <r>
    <s v="North Pacific Dermatology"/>
    <s v="North Pacific Dermatology"/>
    <x v="33"/>
    <d v="2021-06-22T00:00:00"/>
    <n v="58"/>
    <d v="2021-06-22T00:00:00"/>
  </r>
  <r>
    <s v="Northeast Dermatology Associates"/>
    <s v="Dermatology of Cape Cod"/>
    <x v="34"/>
    <d v="2021-06-22T00:00:00"/>
    <n v="97"/>
    <d v="2021-06-22T00:00:00"/>
  </r>
  <r>
    <s v="Southeast Dermatology Specialists  "/>
    <s v="Southeast Dermatology Specialists"/>
    <x v="43"/>
    <d v="2021-06-22T00:00:00"/>
    <n v="66"/>
    <d v="2021-06-22T00:00:00"/>
  </r>
  <r>
    <s v="Southeast Dermatology Specialists  "/>
    <s v="Southeast Dermatology Specialists"/>
    <x v="44"/>
    <d v="2021-06-22T00:00:00"/>
    <n v="29"/>
    <d v="2021-06-22T00:00:00"/>
  </r>
  <r>
    <s v="Pacific Dermatology Specialists"/>
    <s v="Pacific Dermatology Specialists"/>
    <x v="41"/>
    <d v="2021-06-22T00:00:00"/>
    <n v="26"/>
    <d v="2021-06-22T00:00:00"/>
  </r>
  <r>
    <s v="Pacific Dermatology Specialists"/>
    <s v="Pacific Dermatology Specialists"/>
    <x v="73"/>
    <d v="2021-06-22T00:00:00"/>
    <n v="17"/>
    <d v="2021-06-22T00:00:00"/>
  </r>
  <r>
    <s v="Vanguard Dermatology"/>
    <s v="Vanguard Dermatology"/>
    <x v="47"/>
    <d v="2021-06-22T00:00:00"/>
    <n v="116"/>
    <d v="2021-06-22T00:00:00"/>
  </r>
  <r>
    <s v="Semler Dermatology"/>
    <s v="Semler Dermatology"/>
    <x v="61"/>
    <d v="2021-06-22T00:00:00"/>
    <n v="73"/>
    <d v="2021-06-22T00:00:00"/>
  </r>
  <r>
    <s v="Southeast Dermatology Specialists  "/>
    <s v="Southeast Dermatology Specialists"/>
    <x v="62"/>
    <d v="2021-06-22T00:00:00"/>
    <n v="54"/>
    <d v="2021-06-22T00:00:00"/>
  </r>
  <r>
    <s v="Pacific Dermatology Specialists"/>
    <s v="Pacific Dermatology Specialists"/>
    <x v="90"/>
    <d v="2021-06-22T00:00:00"/>
    <n v="1"/>
    <d v="2021-06-22T00:00:00"/>
  </r>
  <r>
    <s v="Pacific Dermatology Specialists"/>
    <s v="Pacific Dermatology Specialists"/>
    <x v="60"/>
    <d v="2021-06-22T00:00:00"/>
    <n v="4"/>
    <d v="2021-06-22T00:00:00"/>
  </r>
  <r>
    <s v="Northeast Dermatology Associates"/>
    <s v="South Shore Skin Center"/>
    <x v="57"/>
    <d v="2021-06-22T00:00:00"/>
    <n v="180"/>
    <d v="2021-06-22T00:00:00"/>
  </r>
  <r>
    <s v="Pacific Dermatology Specialists"/>
    <s v="Pacific Dermatology Specialists"/>
    <x v="58"/>
    <d v="2021-06-22T00:00:00"/>
    <n v="81"/>
    <d v="2021-06-22T00:00:00"/>
  </r>
  <r>
    <s v="Pacific Dermatology Specialists"/>
    <s v="Pacific Dermatology Specialists"/>
    <x v="72"/>
    <d v="2021-06-22T00:00:00"/>
    <n v="25"/>
    <d v="2021-06-22T00:00:00"/>
  </r>
  <r>
    <s v="Pacific Dermatology Specialists"/>
    <s v="Pacific Dermatology Specialists"/>
    <x v="59"/>
    <d v="2021-06-22T00:00:00"/>
    <n v="38"/>
    <d v="2021-06-22T00:00:00"/>
  </r>
  <r>
    <s v="Northeast Dermatology Associates"/>
    <s v="Northeast Dermatology Associates"/>
    <x v="39"/>
    <d v="2021-06-22T00:00:00"/>
    <n v="30"/>
    <d v="2021-06-22T00:00:00"/>
  </r>
  <r>
    <s v="The Dermatology Group  "/>
    <s v="The Dermatology Group"/>
    <x v="76"/>
    <d v="2021-06-22T00:00:00"/>
    <n v="100"/>
    <d v="2021-06-22T00:00:00"/>
  </r>
  <r>
    <s v="The Dermatology Group  "/>
    <s v="The Dermatology Group"/>
    <x v="83"/>
    <d v="2021-06-22T00:00:00"/>
    <n v="1"/>
    <d v="2021-06-22T00:00:00"/>
  </r>
  <r>
    <s v="The Dermatology Group  "/>
    <s v="The Dermatology Group"/>
    <x v="64"/>
    <d v="2021-06-22T00:00:00"/>
    <n v="19"/>
    <d v="2021-06-22T00:00:00"/>
  </r>
  <r>
    <s v="Northeast Dermatology Associates"/>
    <s v="Northeast Dermatology Associates"/>
    <x v="53"/>
    <d v="2021-06-22T00:00:00"/>
    <n v="45"/>
    <d v="2021-06-22T00:00:00"/>
  </r>
  <r>
    <s v="Northeast Dermatology Associates"/>
    <s v="Northeast Dermatology Associates"/>
    <x v="54"/>
    <d v="2021-06-22T00:00:00"/>
    <n v="31"/>
    <d v="2021-06-22T00:00:00"/>
  </r>
  <r>
    <s v="Northeast Dermatology Associates"/>
    <s v="Northeast Dermatology Associates"/>
    <x v="55"/>
    <d v="2021-06-22T00:00:00"/>
    <n v="34"/>
    <d v="2021-06-22T00:00:00"/>
  </r>
  <r>
    <s v="Northeast Dermatology Associates"/>
    <s v="Northeast Dermatology Associates"/>
    <x v="56"/>
    <d v="2021-06-22T00:00:00"/>
    <n v="23"/>
    <d v="2021-06-22T00:00:00"/>
  </r>
  <r>
    <s v="Northeast Dermatology Associates"/>
    <s v="Northeast Dermatology Associates"/>
    <x v="71"/>
    <d v="2021-06-22T00:00:00"/>
    <n v="6"/>
    <d v="2021-06-22T00:00:00"/>
  </r>
  <r>
    <s v="North Pacific Dermatology"/>
    <s v="Lake Washington Dermatology"/>
    <x v="51"/>
    <d v="2021-06-22T00:00:00"/>
    <n v="52"/>
    <d v="2021-06-22T00:00:00"/>
  </r>
  <r>
    <s v="North Pacific Dermatology"/>
    <s v="North Pacific Dermatology"/>
    <x v="68"/>
    <d v="2021-06-22T00:00:00"/>
    <n v="3"/>
    <d v="2021-06-22T00:00:00"/>
  </r>
  <r>
    <s v="Louisiana Dermatology Associates "/>
    <s v="Louisiana Dermatology Associates"/>
    <x v="50"/>
    <d v="2021-06-22T00:00:00"/>
    <n v="87"/>
    <d v="2021-06-22T00:00:00"/>
  </r>
  <r>
    <s v="Dermatology &amp; MOHS Surgery Institute"/>
    <s v="Dermatology &amp; MOHS Surgery Institute"/>
    <x v="80"/>
    <d v="2021-06-21T00:00:00"/>
    <n v="30"/>
    <d v="2021-06-21T00:00:00"/>
  </r>
  <r>
    <s v="Louisiana Dermatology Associates "/>
    <s v="Louisiana Dermatology Associates"/>
    <x v="32"/>
    <d v="2021-06-21T00:00:00"/>
    <n v="37"/>
    <d v="2021-06-21T00:00:00"/>
  </r>
  <r>
    <s v="Dermatology &amp; MOHS Surgery Institute"/>
    <s v="Dermatology &amp; MOHS Surgery Institute"/>
    <x v="0"/>
    <d v="2021-06-21T00:00:00"/>
    <n v="19"/>
    <d v="2021-06-21T00:00:00"/>
  </r>
  <r>
    <s v="Dermatology &amp; MOHS Surgery Institute"/>
    <s v="Dermatology &amp; MOHS Surgery Institute"/>
    <x v="30"/>
    <d v="2021-06-21T00:00:00"/>
    <n v="54"/>
    <d v="2021-06-21T00:00:00"/>
  </r>
  <r>
    <s v="Northeast Dermatology Associates"/>
    <s v="Dermatology of Cape Cod"/>
    <x v="34"/>
    <d v="2021-06-21T00:00:00"/>
    <n v="86"/>
    <d v="2021-06-21T00:00:00"/>
  </r>
  <r>
    <s v="Northeast Dermatology Associates"/>
    <s v="Northeast Dermatology Associates"/>
    <x v="5"/>
    <d v="2021-06-21T00:00:00"/>
    <n v="83"/>
    <d v="2021-06-21T00:00:00"/>
  </r>
  <r>
    <s v="Northeast Dermatology Associates"/>
    <s v="Northeast Dermatology Associates"/>
    <x v="7"/>
    <d v="2021-06-21T00:00:00"/>
    <n v="23"/>
    <d v="2021-06-21T00:00:00"/>
  </r>
  <r>
    <s v="Northeast Dermatology Associates"/>
    <s v="Northeast Dermatology Associates"/>
    <x v="20"/>
    <d v="2021-06-21T00:00:00"/>
    <n v="16"/>
    <d v="2021-06-21T00:00:00"/>
  </r>
  <r>
    <s v="Northeast Dermatology Associates"/>
    <s v="Northeast Dermatology Associates"/>
    <x v="36"/>
    <d v="2021-06-21T00:00:00"/>
    <n v="87"/>
    <d v="2021-06-21T00:00:00"/>
  </r>
  <r>
    <s v="Northeast Dermatology Associates"/>
    <s v="Northeast Dermatology Associates"/>
    <x v="35"/>
    <d v="2021-06-21T00:00:00"/>
    <n v="72"/>
    <d v="2021-06-21T00:00:00"/>
  </r>
  <r>
    <s v="The Dermatology Group  "/>
    <s v="Swan Dermatology &amp; Aesthetics"/>
    <x v="11"/>
    <d v="2021-06-21T00:00:00"/>
    <n v="60"/>
    <d v="2021-06-21T00:00:00"/>
  </r>
  <r>
    <s v="The Dermatology Group  "/>
    <s v="The Dermatology Group"/>
    <x v="26"/>
    <d v="2021-06-21T00:00:00"/>
    <n v="25"/>
    <d v="2021-06-21T00:00:00"/>
  </r>
  <r>
    <s v="Vanguard Dermatology"/>
    <s v="Vanguard Dermatology"/>
    <x v="46"/>
    <d v="2021-06-21T00:00:00"/>
    <n v="84"/>
    <d v="2021-06-21T00:00:00"/>
  </r>
  <r>
    <s v="Pacific Dermatology Specialists"/>
    <s v="Pacific Dermatology Specialists"/>
    <x v="73"/>
    <d v="2021-06-21T00:00:00"/>
    <n v="28"/>
    <d v="2021-06-21T00:00:00"/>
  </r>
  <r>
    <s v="Northeast Dermatology Associates"/>
    <s v="South Shore Skin Center"/>
    <x v="10"/>
    <d v="2021-06-21T00:00:00"/>
    <n v="4"/>
    <d v="2021-06-21T00:00:00"/>
  </r>
  <r>
    <s v="Pacific Dermatology Specialists"/>
    <s v="Pacific Dermatology Specialists"/>
    <x v="41"/>
    <d v="2021-06-21T00:00:00"/>
    <n v="1"/>
    <d v="2021-06-21T00:00:00"/>
  </r>
  <r>
    <s v="Southeast Dermatology Specialists  "/>
    <s v="Southeast Dermatology Specialists"/>
    <x v="81"/>
    <d v="2021-06-21T00:00:00"/>
    <n v="1"/>
    <d v="2021-06-21T00:00:00"/>
  </r>
  <r>
    <s v="Vanguard Dermatology"/>
    <s v="Vanguard Dermatology"/>
    <x v="13"/>
    <d v="2021-06-21T00:00:00"/>
    <n v="156"/>
    <d v="2021-06-21T00:00:00"/>
  </r>
  <r>
    <s v="Vanguard Dermatology"/>
    <s v="Vanguard Dermatology"/>
    <x v="27"/>
    <d v="2021-06-21T00:00:00"/>
    <n v="22"/>
    <d v="2021-06-21T00:00:00"/>
  </r>
  <r>
    <s v="The Dermatology Group  "/>
    <s v="The Dermatology Group"/>
    <x v="24"/>
    <d v="2021-06-21T00:00:00"/>
    <n v="70"/>
    <d v="2021-06-21T00:00:00"/>
  </r>
  <r>
    <s v="Pacific Dermatology Specialists"/>
    <s v="Pacific Dermatology Specialists"/>
    <x v="23"/>
    <d v="2021-06-21T00:00:00"/>
    <n v="13"/>
    <d v="2021-06-21T00:00:00"/>
  </r>
  <r>
    <s v="Northeast Dermatology Associates"/>
    <s v="Northeast Dermatology Associates"/>
    <x v="8"/>
    <d v="2021-06-21T00:00:00"/>
    <n v="52"/>
    <d v="2021-06-21T00:00:00"/>
  </r>
  <r>
    <s v="Southeast Dermatology Specialists  "/>
    <s v="Southeast Dermatology Specialists"/>
    <x v="62"/>
    <d v="2021-06-21T00:00:00"/>
    <n v="77"/>
    <d v="2021-06-21T00:00:00"/>
  </r>
  <r>
    <s v="Northeast Dermatology Associates"/>
    <s v="Brookline Dermatology Associates"/>
    <x v="17"/>
    <d v="2021-06-21T00:00:00"/>
    <n v="10"/>
    <d v="2021-06-21T00:00:00"/>
  </r>
  <r>
    <s v="Northeast Dermatology Associates"/>
    <s v="Northeast Dermatology Associates"/>
    <x v="18"/>
    <d v="2021-06-21T00:00:00"/>
    <n v="97"/>
    <d v="2021-06-21T00:00:00"/>
  </r>
  <r>
    <s v="North Pacific Dermatology"/>
    <s v="Skin Surgery Center"/>
    <x v="15"/>
    <d v="2021-06-21T00:00:00"/>
    <n v="15"/>
    <d v="2021-06-21T00:00:00"/>
  </r>
  <r>
    <s v="Louisiana Dermatology Associates "/>
    <s v="Louisiana Dermatology Associates"/>
    <x v="50"/>
    <d v="2021-06-21T00:00:00"/>
    <n v="92"/>
    <d v="2021-06-21T00:00:00"/>
  </r>
  <r>
    <s v="Dermatology &amp; MOHS Surgery Institute"/>
    <s v="Dermatology &amp; MOHS Surgery Institute"/>
    <x v="14"/>
    <d v="2021-06-21T00:00:00"/>
    <n v="48"/>
    <d v="2021-06-21T00:00:00"/>
  </r>
  <r>
    <s v="Lupo Center for Aesthetic &amp; General Dermatology"/>
    <s v="Lupo Center for Aesthetic &amp; General Dermatology, LLC"/>
    <x v="2"/>
    <d v="2021-06-21T00:00:00"/>
    <n v="47"/>
    <d v="2021-06-21T00:00:00"/>
  </r>
  <r>
    <s v="North Pacific Dermatology"/>
    <s v="Eastside Dermatology"/>
    <x v="3"/>
    <d v="2021-06-21T00:00:00"/>
    <n v="50"/>
    <d v="2021-06-21T00:00:00"/>
  </r>
  <r>
    <s v="Northeast Dermatology Associates"/>
    <s v="Northeast Dermatology Associates"/>
    <x v="71"/>
    <d v="2021-06-21T00:00:00"/>
    <n v="1"/>
    <d v="2021-06-21T00:00:00"/>
  </r>
  <r>
    <s v="Northeast Dermatology Associates"/>
    <s v="Northeast Dermatology Associates"/>
    <x v="21"/>
    <d v="2021-06-21T00:00:00"/>
    <n v="41"/>
    <d v="2021-06-21T00:00:00"/>
  </r>
  <r>
    <s v="Northeast Dermatology Associates"/>
    <s v="Northeast Dermatology Associates"/>
    <x v="22"/>
    <d v="2021-06-21T00:00:00"/>
    <n v="132"/>
    <d v="2021-06-21T00:00:00"/>
  </r>
  <r>
    <s v="North Pacific Dermatology"/>
    <s v="Skin Surgery Center"/>
    <x v="52"/>
    <d v="2021-06-21T00:00:00"/>
    <n v="32"/>
    <d v="2021-06-21T00:00:00"/>
  </r>
  <r>
    <s v="North Pacific Dermatology"/>
    <s v="North Pacific Dermatology"/>
    <x v="4"/>
    <d v="2021-06-21T00:00:00"/>
    <n v="15"/>
    <d v="2021-06-21T00:00:00"/>
  </r>
  <r>
    <s v="North Pacific Dermatology"/>
    <s v="North Pacific Dermatology"/>
    <x v="33"/>
    <d v="2021-06-21T00:00:00"/>
    <n v="32"/>
    <d v="2021-06-21T00:00:00"/>
  </r>
  <r>
    <s v="Dermatology &amp; MOHS Surgery Institute"/>
    <s v="Dermatology &amp; MOHS Surgery Institute"/>
    <x v="28"/>
    <d v="2021-06-21T00:00:00"/>
    <n v="50"/>
    <d v="2021-06-21T00:00:00"/>
  </r>
  <r>
    <s v="Family Dermatology"/>
    <s v="Family Dermatology"/>
    <x v="1"/>
    <d v="2021-06-21T00:00:00"/>
    <n v="77"/>
    <d v="2021-06-21T00:00:00"/>
  </r>
  <r>
    <s v="North Pacific Dermatology"/>
    <s v="Lake Washington Dermatology"/>
    <x v="51"/>
    <d v="2021-06-21T00:00:00"/>
    <n v="52"/>
    <d v="2021-06-21T00:00:00"/>
  </r>
  <r>
    <s v="North Pacific Dermatology"/>
    <s v="North Pacific Dermatology"/>
    <x v="68"/>
    <d v="2021-06-21T00:00:00"/>
    <n v="5"/>
    <d v="2021-06-21T00:00:00"/>
  </r>
  <r>
    <s v="Northeast Dermatology Associates"/>
    <s v="Northeast Dermatology Associates"/>
    <x v="53"/>
    <d v="2021-06-21T00:00:00"/>
    <n v="66"/>
    <d v="2021-06-21T00:00:00"/>
  </r>
  <r>
    <s v="Northeast Dermatology Associates"/>
    <s v="Northeast Dermatology Associates"/>
    <x v="55"/>
    <d v="2021-06-21T00:00:00"/>
    <n v="27"/>
    <d v="2021-06-21T00:00:00"/>
  </r>
  <r>
    <s v="Northeast Dermatology Associates"/>
    <s v="Northeast Dermatology Associates"/>
    <x v="38"/>
    <d v="2021-06-21T00:00:00"/>
    <n v="40"/>
    <d v="2021-06-21T00:00:00"/>
  </r>
  <r>
    <s v="Northeast Dermatology Associates"/>
    <s v="South Shore Skin Center"/>
    <x v="57"/>
    <d v="2021-06-21T00:00:00"/>
    <n v="101"/>
    <d v="2021-06-21T00:00:00"/>
  </r>
  <r>
    <s v="Northeast Dermatology Associates"/>
    <s v="South Shore Skin Center"/>
    <x v="9"/>
    <d v="2021-06-21T00:00:00"/>
    <n v="138"/>
    <d v="2021-06-21T00:00:00"/>
  </r>
  <r>
    <s v="Pacific Dermatology Specialists"/>
    <s v="Pacific Dermatology Specialists"/>
    <x v="65"/>
    <d v="2021-06-21T00:00:00"/>
    <n v="30"/>
    <d v="2021-06-21T00:00:00"/>
  </r>
  <r>
    <s v="Pacific Dermatology Specialists"/>
    <s v="Pacific Dermatology Specialists"/>
    <x v="42"/>
    <d v="2021-06-21T00:00:00"/>
    <n v="1"/>
    <d v="2021-06-21T00:00:00"/>
  </r>
  <r>
    <s v="Southeast Dermatology Specialists  "/>
    <s v="Southeast Dermatology Specialists"/>
    <x v="66"/>
    <d v="2021-06-21T00:00:00"/>
    <n v="29"/>
    <d v="2021-06-21T00:00:00"/>
  </r>
  <r>
    <s v="Southeast Dermatology Specialists  "/>
    <s v="Southeast Dermatology Specialists"/>
    <x v="43"/>
    <d v="2021-06-21T00:00:00"/>
    <n v="56"/>
    <d v="2021-06-21T00:00:00"/>
  </r>
  <r>
    <s v="Vanguard Dermatology"/>
    <s v="Vanguard Dermatology"/>
    <x v="47"/>
    <d v="2021-06-21T00:00:00"/>
    <n v="40"/>
    <d v="2021-06-21T00:00:00"/>
  </r>
  <r>
    <s v="The Dermatology Group  "/>
    <s v="The Dermatology Group"/>
    <x v="77"/>
    <d v="2021-06-21T00:00:00"/>
    <n v="78"/>
    <d v="2021-06-21T00:00:00"/>
  </r>
  <r>
    <s v="Washington Institute of Dermatologic Laser Surgery"/>
    <s v="Washington Institute of Dermatologic Laser Surgery"/>
    <x v="48"/>
    <d v="2021-06-21T00:00:00"/>
    <n v="29"/>
    <d v="2021-06-21T00:00:00"/>
  </r>
  <r>
    <s v="The Dermatology Group  "/>
    <s v="The Dermatology Group"/>
    <x v="25"/>
    <d v="2021-06-21T00:00:00"/>
    <n v="41"/>
    <d v="2021-06-21T00:00:00"/>
  </r>
  <r>
    <s v="Pacific Dermatology Specialists"/>
    <s v="Pacific Dermatology Specialists"/>
    <x v="58"/>
    <d v="2021-06-21T00:00:00"/>
    <n v="26"/>
    <d v="2021-06-21T00:00:00"/>
  </r>
  <r>
    <s v="Pacific Dermatology Specialists"/>
    <s v="Pacific Dermatology Specialists"/>
    <x v="72"/>
    <d v="2021-06-21T00:00:00"/>
    <n v="26"/>
    <d v="2021-06-21T00:00:00"/>
  </r>
  <r>
    <s v="Pacific Dermatology Specialists"/>
    <s v="Pacific Dermatology Specialists"/>
    <x v="59"/>
    <d v="2021-06-21T00:00:00"/>
    <n v="24"/>
    <d v="2021-06-21T00:00:00"/>
  </r>
  <r>
    <s v="Semler Dermatology"/>
    <s v="Semler Dermatology"/>
    <x v="61"/>
    <d v="2021-06-21T00:00:00"/>
    <n v="96"/>
    <d v="2021-06-21T00:00:00"/>
  </r>
  <r>
    <s v="Northeast Dermatology Associates"/>
    <s v="Northeast Dermatology Associates"/>
    <x v="37"/>
    <d v="2021-06-21T00:00:00"/>
    <n v="74"/>
    <d v="2021-06-21T00:00:00"/>
  </r>
  <r>
    <s v="Northeast Dermatology Associates"/>
    <s v="Northeast Dermatology Associates"/>
    <x v="39"/>
    <d v="2021-06-21T00:00:00"/>
    <n v="28"/>
    <d v="2021-06-21T00:00:00"/>
  </r>
  <r>
    <s v="Northeast Dermatology Associates"/>
    <s v="Northeast Dermatology Associates"/>
    <x v="54"/>
    <d v="2021-06-21T00:00:00"/>
    <n v="32"/>
    <d v="2021-06-21T00:00:00"/>
  </r>
  <r>
    <s v="Northeast Dermatology Associates"/>
    <s v="Northeast Dermatology Associates"/>
    <x v="67"/>
    <d v="2021-06-21T00:00:00"/>
    <n v="53"/>
    <d v="2021-06-21T00:00:00"/>
  </r>
  <r>
    <s v="Louisiana Dermatology Associates "/>
    <s v="Louisiana Dermatology Associates"/>
    <x v="31"/>
    <d v="2021-06-21T00:00:00"/>
    <n v="41"/>
    <d v="2021-06-21T00:00:00"/>
  </r>
  <r>
    <s v="Northeast Dermatology Associates"/>
    <s v="Northeast Dermatology Associates"/>
    <x v="71"/>
    <d v="2021-06-19T00:00:00"/>
    <n v="1"/>
    <d v="2021-06-19T00:00:00"/>
  </r>
  <r>
    <s v="Northeast Dermatology Associates"/>
    <s v="Northeast Dermatology Associates"/>
    <x v="37"/>
    <d v="2021-06-18T00:00:00"/>
    <n v="62"/>
    <d v="2021-06-18T00:00:00"/>
  </r>
  <r>
    <s v="Northeast Dermatology Associates"/>
    <s v="Northeast Dermatology Associates"/>
    <x v="35"/>
    <d v="2021-06-18T00:00:00"/>
    <n v="34"/>
    <d v="2021-06-18T00:00:00"/>
  </r>
  <r>
    <s v="Northeast Dermatology Associates"/>
    <s v="Northeast Dermatology Associates"/>
    <x v="36"/>
    <d v="2021-06-18T00:00:00"/>
    <n v="34"/>
    <d v="2021-06-18T00:00:00"/>
  </r>
  <r>
    <s v="Northeast Dermatology Associates"/>
    <s v="Northeast Dermatology Associates"/>
    <x v="5"/>
    <d v="2021-06-18T00:00:00"/>
    <n v="47"/>
    <d v="2021-06-18T00:00:00"/>
  </r>
  <r>
    <s v="Northeast Dermatology Associates"/>
    <s v="Dermatology of Cape Cod"/>
    <x v="34"/>
    <d v="2021-06-18T00:00:00"/>
    <n v="5"/>
    <d v="2021-06-18T00:00:00"/>
  </r>
  <r>
    <s v="Dermatology &amp; MOHS Surgery Institute"/>
    <s v="Dermatology &amp; MOHS Surgery Institute"/>
    <x v="30"/>
    <d v="2021-06-18T00:00:00"/>
    <n v="30"/>
    <d v="2021-06-18T00:00:00"/>
  </r>
  <r>
    <s v="Dermatology &amp; MOHS Surgery Institute"/>
    <s v="Dermatology &amp; MOHS Surgery Institute"/>
    <x v="97"/>
    <d v="2021-06-18T00:00:00"/>
    <n v="21"/>
    <d v="2021-06-18T00:00:00"/>
  </r>
  <r>
    <s v="Dermatology &amp; MOHS Surgery Institute"/>
    <s v="Dermatology &amp; MOHS Surgery Institute"/>
    <x v="0"/>
    <d v="2021-06-18T00:00:00"/>
    <n v="31"/>
    <d v="2021-06-18T00:00:00"/>
  </r>
  <r>
    <s v="Southeast Dermatology Specialists  "/>
    <s v="Southeast Dermatology Specialists"/>
    <x v="44"/>
    <d v="2021-06-18T00:00:00"/>
    <n v="1"/>
    <d v="2021-06-18T00:00:00"/>
  </r>
  <r>
    <s v="Pacific Dermatology Specialists"/>
    <s v="Pacific Dermatology Specialists"/>
    <x v="41"/>
    <d v="2021-06-18T00:00:00"/>
    <n v="12"/>
    <d v="2021-06-18T00:00:00"/>
  </r>
  <r>
    <s v="Northeast Dermatology Associates"/>
    <s v="South Shore Skin Center"/>
    <x v="10"/>
    <d v="2021-06-18T00:00:00"/>
    <n v="16"/>
    <d v="2021-06-18T00:00:00"/>
  </r>
  <r>
    <s v="Vanguard Dermatology"/>
    <s v="Vanguard Dermatology"/>
    <x v="46"/>
    <d v="2021-06-18T00:00:00"/>
    <n v="61"/>
    <d v="2021-06-18T00:00:00"/>
  </r>
  <r>
    <s v="The Dermatology Group  "/>
    <s v="Swan Dermatology &amp; Aesthetics"/>
    <x v="11"/>
    <d v="2021-06-18T00:00:00"/>
    <n v="41"/>
    <d v="2021-06-18T00:00:00"/>
  </r>
  <r>
    <s v="Northeast Dermatology Associates"/>
    <s v="Northeast Dermatology Associates"/>
    <x v="22"/>
    <d v="2021-06-18T00:00:00"/>
    <n v="120"/>
    <d v="2021-06-18T00:00:00"/>
  </r>
  <r>
    <s v="Northeast Dermatology Associates"/>
    <s v="Northeast Dermatology Associates"/>
    <x v="71"/>
    <d v="2021-06-18T00:00:00"/>
    <n v="1"/>
    <d v="2021-06-18T00:00:00"/>
  </r>
  <r>
    <s v="Northeast Dermatology Associates"/>
    <s v="Northeast Dermatology Associates"/>
    <x v="53"/>
    <d v="2021-06-18T00:00:00"/>
    <n v="51"/>
    <d v="2021-06-18T00:00:00"/>
  </r>
  <r>
    <s v="North Pacific Dermatology"/>
    <s v="Lake Washington Dermatology"/>
    <x v="51"/>
    <d v="2021-06-18T00:00:00"/>
    <n v="49"/>
    <d v="2021-06-18T00:00:00"/>
  </r>
  <r>
    <s v="Dermatology &amp; MOHS Surgery Institute"/>
    <s v="Dermatology &amp; MOHS Surgery Institute"/>
    <x v="14"/>
    <d v="2021-06-18T00:00:00"/>
    <n v="32"/>
    <d v="2021-06-18T00:00:00"/>
  </r>
  <r>
    <s v="Louisiana Dermatology Associates "/>
    <s v="Louisiana Dermatology Associates"/>
    <x v="50"/>
    <d v="2021-06-18T00:00:00"/>
    <n v="114"/>
    <d v="2021-06-18T00:00:00"/>
  </r>
  <r>
    <s v="Dermatology &amp; MOHS Surgery Institute"/>
    <s v="Dermatology &amp; MOHS Surgery Institute"/>
    <x v="94"/>
    <d v="2021-06-18T00:00:00"/>
    <n v="22"/>
    <d v="2021-06-18T00:00:00"/>
  </r>
  <r>
    <s v="Northeast Dermatology Associates"/>
    <s v="Brookline Dermatology Associates"/>
    <x v="16"/>
    <d v="2021-06-18T00:00:00"/>
    <n v="19"/>
    <d v="2021-06-18T00:00:00"/>
  </r>
  <r>
    <s v="Northeast Dermatology Associates"/>
    <s v="Brookline Dermatology Associates"/>
    <x v="17"/>
    <d v="2021-06-18T00:00:00"/>
    <n v="43"/>
    <d v="2021-06-18T00:00:00"/>
  </r>
  <r>
    <s v="Southeast Dermatology Specialists  "/>
    <s v="Southeast Dermatology Specialists"/>
    <x v="62"/>
    <d v="2021-06-18T00:00:00"/>
    <n v="25"/>
    <d v="2021-06-18T00:00:00"/>
  </r>
  <r>
    <s v="Northeast Dermatology Associates"/>
    <s v="South Shore Skin Center"/>
    <x v="57"/>
    <d v="2021-06-18T00:00:00"/>
    <n v="71"/>
    <d v="2021-06-18T00:00:00"/>
  </r>
  <r>
    <s v="The Dermatology Group  "/>
    <s v="The Dermatology Group"/>
    <x v="24"/>
    <d v="2021-06-18T00:00:00"/>
    <n v="55"/>
    <d v="2021-06-18T00:00:00"/>
  </r>
  <r>
    <s v="The Dermatology Group  "/>
    <s v="The Dermatology Group"/>
    <x v="83"/>
    <d v="2021-06-18T00:00:00"/>
    <n v="1"/>
    <d v="2021-06-18T00:00:00"/>
  </r>
  <r>
    <s v="Louisiana Dermatology Associates "/>
    <s v="Louisiana Dermatology Associates"/>
    <x v="69"/>
    <d v="2021-06-18T00:00:00"/>
    <n v="15"/>
    <d v="2021-06-18T00:00:00"/>
  </r>
  <r>
    <s v="North Pacific Dermatology"/>
    <s v="North Pacific Dermatology"/>
    <x v="68"/>
    <d v="2021-06-18T00:00:00"/>
    <n v="1"/>
    <d v="2021-06-18T00:00:00"/>
  </r>
  <r>
    <s v="Northeast Dermatology Associates"/>
    <s v="Northeast Dermatology Associates"/>
    <x v="54"/>
    <d v="2021-06-18T00:00:00"/>
    <n v="39"/>
    <d v="2021-06-18T00:00:00"/>
  </r>
  <r>
    <s v="Semler Dermatology"/>
    <s v="Semler Dermatology"/>
    <x v="61"/>
    <d v="2021-06-18T00:00:00"/>
    <n v="47"/>
    <d v="2021-06-18T00:00:00"/>
  </r>
  <r>
    <s v="Pacific Dermatology Specialists"/>
    <s v="Pacific Dermatology Specialists"/>
    <x v="58"/>
    <d v="2021-06-18T00:00:00"/>
    <n v="31"/>
    <d v="2021-06-18T00:00:00"/>
  </r>
  <r>
    <s v="The Dermatology Group  "/>
    <s v="The Dermatology Group"/>
    <x v="26"/>
    <d v="2021-06-18T00:00:00"/>
    <n v="41"/>
    <d v="2021-06-18T00:00:00"/>
  </r>
  <r>
    <s v="Vanguard Dermatology"/>
    <s v="Vanguard Dermatology"/>
    <x v="84"/>
    <d v="2021-06-18T00:00:00"/>
    <n v="1"/>
    <d v="2021-06-18T00:00:00"/>
  </r>
  <r>
    <s v="The Dermatology Group  "/>
    <s v="The Dermatology Group"/>
    <x v="64"/>
    <d v="2021-06-18T00:00:00"/>
    <n v="7"/>
    <d v="2021-06-18T00:00:00"/>
  </r>
  <r>
    <s v="The Dermatology Group  "/>
    <s v="The Dermatology Group"/>
    <x v="76"/>
    <d v="2021-06-18T00:00:00"/>
    <n v="25"/>
    <d v="2021-06-18T00:00:00"/>
  </r>
  <r>
    <s v="Washington Institute of Dermatologic Laser Surgery"/>
    <s v="Washington Institute of Dermatologic Laser Surgery"/>
    <x v="48"/>
    <d v="2021-06-18T00:00:00"/>
    <n v="24"/>
    <d v="2021-06-18T00:00:00"/>
  </r>
  <r>
    <s v="Vanguard Dermatology"/>
    <s v="Vanguard Dermatology"/>
    <x v="47"/>
    <d v="2021-06-18T00:00:00"/>
    <n v="19"/>
    <d v="2021-06-18T00:00:00"/>
  </r>
  <r>
    <s v="Vanguard Dermatology"/>
    <s v="Vanguard Dermatology"/>
    <x v="13"/>
    <d v="2021-06-18T00:00:00"/>
    <n v="74"/>
    <d v="2021-06-18T00:00:00"/>
  </r>
  <r>
    <s v="Southeast Dermatology Specialists  "/>
    <s v="Southeast Dermatology Specialists"/>
    <x v="43"/>
    <d v="2021-06-18T00:00:00"/>
    <n v="36"/>
    <d v="2021-06-18T00:00:00"/>
  </r>
  <r>
    <s v="Pacific Dermatology Specialists"/>
    <s v="Pacific Dermatology Specialists"/>
    <x v="42"/>
    <d v="2021-06-18T00:00:00"/>
    <n v="25"/>
    <d v="2021-06-18T00:00:00"/>
  </r>
  <r>
    <s v="Northeast Dermatology Associates"/>
    <s v="South Shore Skin Center"/>
    <x v="9"/>
    <d v="2021-06-18T00:00:00"/>
    <n v="114"/>
    <d v="2021-06-18T00:00:00"/>
  </r>
  <r>
    <s v="Northeast Dermatology Associates"/>
    <s v="Northeast Dermatology Associates"/>
    <x v="38"/>
    <d v="2021-06-18T00:00:00"/>
    <n v="43"/>
    <d v="2021-06-18T00:00:00"/>
  </r>
  <r>
    <s v="North Pacific Dermatology"/>
    <s v="Eastside Dermatology"/>
    <x v="3"/>
    <d v="2021-06-18T00:00:00"/>
    <n v="54"/>
    <d v="2021-06-18T00:00:00"/>
  </r>
  <r>
    <s v="Lupo Center for Aesthetic &amp; General Dermatology"/>
    <s v="Lupo Center for Aesthetic &amp; General Dermatology, LLC"/>
    <x v="2"/>
    <d v="2021-06-18T00:00:00"/>
    <n v="5"/>
    <d v="2021-06-18T00:00:00"/>
  </r>
  <r>
    <s v="Louisiana Dermatology Associates "/>
    <s v="Louisiana Dermatology Associates"/>
    <x v="31"/>
    <d v="2021-06-18T00:00:00"/>
    <n v="35"/>
    <d v="2021-06-18T00:00:00"/>
  </r>
  <r>
    <s v="Dermatology &amp; MOHS Surgery Institute"/>
    <s v="Dermatology &amp; MOHS Surgery Institute"/>
    <x v="28"/>
    <d v="2021-06-18T00:00:00"/>
    <n v="101"/>
    <d v="2021-06-18T00:00:00"/>
  </r>
  <r>
    <s v="North Pacific Dermatology"/>
    <s v="North Pacific Dermatology"/>
    <x v="33"/>
    <d v="2021-06-18T00:00:00"/>
    <n v="22"/>
    <d v="2021-06-18T00:00:00"/>
  </r>
  <r>
    <s v="North Pacific Dermatology"/>
    <s v="North Pacific Dermatology"/>
    <x v="4"/>
    <d v="2021-06-18T00:00:00"/>
    <n v="24"/>
    <d v="2021-06-18T00:00:00"/>
  </r>
  <r>
    <s v="North Pacific Dermatology"/>
    <s v="Skin Surgery Center"/>
    <x v="52"/>
    <d v="2021-06-18T00:00:00"/>
    <n v="29"/>
    <d v="2021-06-18T00:00:00"/>
  </r>
  <r>
    <s v="Dermatology &amp; MOHS Surgery Institute"/>
    <s v="Dermatology &amp; MOHS Surgery Institute"/>
    <x v="29"/>
    <d v="2021-06-17T00:00:00"/>
    <n v="21"/>
    <d v="2021-06-17T00:00:00"/>
  </r>
  <r>
    <s v="Dermatology &amp; MOHS Surgery Institute"/>
    <s v="Dermatology &amp; MOHS Surgery Institute"/>
    <x v="49"/>
    <d v="2021-06-17T00:00:00"/>
    <n v="24"/>
    <d v="2021-06-17T00:00:00"/>
  </r>
  <r>
    <s v="Louisiana Dermatology Associates "/>
    <s v="Louisiana Dermatology Associates"/>
    <x v="50"/>
    <d v="2021-06-17T00:00:00"/>
    <n v="99"/>
    <d v="2021-06-17T00:00:00"/>
  </r>
  <r>
    <s v="Dermatology &amp; MOHS Surgery Institute"/>
    <s v="Dermatology &amp; MOHS Surgery Institute"/>
    <x v="94"/>
    <d v="2021-06-17T00:00:00"/>
    <n v="33"/>
    <d v="2021-06-17T00:00:00"/>
  </r>
  <r>
    <s v="North Pacific Dermatology"/>
    <s v="Eastside Dermatology"/>
    <x v="95"/>
    <d v="2021-06-17T00:00:00"/>
    <n v="8"/>
    <d v="2021-06-17T00:00:00"/>
  </r>
  <r>
    <s v="North Pacific Dermatology"/>
    <s v="North Pacific Dermatology"/>
    <x v="68"/>
    <d v="2021-06-17T00:00:00"/>
    <n v="3"/>
    <d v="2021-06-17T00:00:00"/>
  </r>
  <r>
    <s v="Northeast Dermatology Associates"/>
    <s v="Northeast Dermatology Associates"/>
    <x v="71"/>
    <d v="2021-06-17T00:00:00"/>
    <n v="4"/>
    <d v="2021-06-17T00:00:00"/>
  </r>
  <r>
    <s v="Northeast Dermatology Associates"/>
    <s v="Northeast Dermatology Associates"/>
    <x v="37"/>
    <d v="2021-06-17T00:00:00"/>
    <n v="88"/>
    <d v="2021-06-17T00:00:00"/>
  </r>
  <r>
    <s v="Northeast Dermatology Associates"/>
    <s v="Northeast Dermatology Associates"/>
    <x v="54"/>
    <d v="2021-06-17T00:00:00"/>
    <n v="36"/>
    <d v="2021-06-17T00:00:00"/>
  </r>
  <r>
    <s v="Northeast Dermatology Associates"/>
    <s v="Northeast Dermatology Associates"/>
    <x v="8"/>
    <d v="2021-06-17T00:00:00"/>
    <n v="55"/>
    <d v="2021-06-17T00:00:00"/>
  </r>
  <r>
    <s v="Pacific Dermatology Specialists"/>
    <s v="Pacific Dermatology Specialists"/>
    <x v="58"/>
    <d v="2021-06-17T00:00:00"/>
    <n v="37"/>
    <d v="2021-06-17T00:00:00"/>
  </r>
  <r>
    <s v="Pacific Dermatology Specialists"/>
    <s v="Pacific Dermatology Specialists"/>
    <x v="59"/>
    <d v="2021-06-17T00:00:00"/>
    <n v="31"/>
    <d v="2021-06-17T00:00:00"/>
  </r>
  <r>
    <s v="Semler Dermatology"/>
    <s v="Semler Dermatology"/>
    <x v="61"/>
    <d v="2021-06-17T00:00:00"/>
    <n v="67"/>
    <d v="2021-06-17T00:00:00"/>
  </r>
  <r>
    <s v="Southeast Dermatology Specialists  "/>
    <s v="Southeast Dermatology Specialists"/>
    <x v="62"/>
    <d v="2021-06-17T00:00:00"/>
    <n v="78"/>
    <d v="2021-06-17T00:00:00"/>
  </r>
  <r>
    <s v="Vanguard Dermatology"/>
    <s v="Vanguard Dermatology"/>
    <x v="12"/>
    <d v="2021-06-17T00:00:00"/>
    <n v="78"/>
    <d v="2021-06-17T00:00:00"/>
  </r>
  <r>
    <s v="The Dermatology Group  "/>
    <s v="The Dermatology Group"/>
    <x v="76"/>
    <d v="2021-06-17T00:00:00"/>
    <n v="24"/>
    <d v="2021-06-17T00:00:00"/>
  </r>
  <r>
    <s v="Vanguard Dermatology"/>
    <s v="Vanguard Dermatology"/>
    <x v="47"/>
    <d v="2021-06-17T00:00:00"/>
    <n v="47"/>
    <d v="2021-06-17T00:00:00"/>
  </r>
  <r>
    <s v="Vanguard Dermatology"/>
    <s v="Vanguard Dermatology"/>
    <x v="46"/>
    <d v="2021-06-17T00:00:00"/>
    <n v="88"/>
    <d v="2021-06-17T00:00:00"/>
  </r>
  <r>
    <s v="The Dermatology Group  "/>
    <s v="The Dermatology Group"/>
    <x v="45"/>
    <d v="2021-06-17T00:00:00"/>
    <n v="23"/>
    <d v="2021-06-17T00:00:00"/>
  </r>
  <r>
    <s v="Northeast Dermatology Associates"/>
    <s v="Northeast Dermatology Associates"/>
    <x v="40"/>
    <d v="2021-06-17T00:00:00"/>
    <n v="13"/>
    <d v="2021-06-17T00:00:00"/>
  </r>
  <r>
    <s v="Northeast Dermatology Associates"/>
    <s v="South Shore Skin Center"/>
    <x v="57"/>
    <d v="2021-06-17T00:00:00"/>
    <n v="123"/>
    <d v="2021-06-17T00:00:00"/>
  </r>
  <r>
    <s v="Pacific Dermatology Specialists"/>
    <s v="Pacific Dermatology Specialists"/>
    <x v="42"/>
    <d v="2021-06-17T00:00:00"/>
    <n v="30"/>
    <d v="2021-06-17T00:00:00"/>
  </r>
  <r>
    <s v="Pacific Dermatology Specialists"/>
    <s v="Pacific Dermatology Specialists"/>
    <x v="41"/>
    <d v="2021-06-17T00:00:00"/>
    <n v="39"/>
    <d v="2021-06-17T00:00:00"/>
  </r>
  <r>
    <s v="Southeast Dermatology Specialists  "/>
    <s v="Southeast Dermatology Specialists"/>
    <x v="44"/>
    <d v="2021-06-17T00:00:00"/>
    <n v="35"/>
    <d v="2021-06-17T00:00:00"/>
  </r>
  <r>
    <s v="Southeast Dermatology Specialists  "/>
    <s v="Southeast Dermatology Specialists"/>
    <x v="43"/>
    <d v="2021-06-17T00:00:00"/>
    <n v="46"/>
    <d v="2021-06-17T00:00:00"/>
  </r>
  <r>
    <s v="Northeast Dermatology Associates"/>
    <s v="Northeast Dermatology Associates"/>
    <x v="53"/>
    <d v="2021-06-17T00:00:00"/>
    <n v="57"/>
    <d v="2021-06-17T00:00:00"/>
  </r>
  <r>
    <s v="Northeast Dermatology Associates"/>
    <s v="Northeast Dermatology Associates"/>
    <x v="36"/>
    <d v="2021-06-17T00:00:00"/>
    <n v="50"/>
    <d v="2021-06-17T00:00:00"/>
  </r>
  <r>
    <s v="Northeast Dermatology Associates"/>
    <s v="Northeast Dermatology Associates"/>
    <x v="35"/>
    <d v="2021-06-17T00:00:00"/>
    <n v="79"/>
    <d v="2021-06-17T00:00:00"/>
  </r>
  <r>
    <s v="Northeast Dermatology Associates"/>
    <s v="Northeast Dermatology Associates"/>
    <x v="38"/>
    <d v="2021-06-17T00:00:00"/>
    <n v="45"/>
    <d v="2021-06-17T00:00:00"/>
  </r>
  <r>
    <s v="Northeast Dermatology Associates"/>
    <s v="Northeast Dermatology Associates"/>
    <x v="56"/>
    <d v="2021-06-17T00:00:00"/>
    <n v="18"/>
    <d v="2021-06-17T00:00:00"/>
  </r>
  <r>
    <s v="Northeast Dermatology Associates"/>
    <s v="Northeast Dermatology Associates"/>
    <x v="55"/>
    <d v="2021-06-17T00:00:00"/>
    <n v="43"/>
    <d v="2021-06-17T00:00:00"/>
  </r>
  <r>
    <s v="North Pacific Dermatology"/>
    <s v="Lake Washington Dermatology"/>
    <x v="51"/>
    <d v="2021-06-17T00:00:00"/>
    <n v="84"/>
    <d v="2021-06-17T00:00:00"/>
  </r>
  <r>
    <s v="Louisiana Dermatology Associates "/>
    <s v="Louisiana Dermatology Associates"/>
    <x v="32"/>
    <d v="2021-06-17T00:00:00"/>
    <n v="35"/>
    <d v="2021-06-17T00:00:00"/>
  </r>
  <r>
    <s v="Dermatology &amp; MOHS Surgery Institute"/>
    <s v="Dermatology &amp; MOHS Surgery Institute"/>
    <x v="30"/>
    <d v="2021-06-17T00:00:00"/>
    <n v="27"/>
    <d v="2021-06-17T00:00:00"/>
  </r>
  <r>
    <s v="Dermatology &amp; MOHS Surgery Institute"/>
    <s v="Dermatology &amp; MOHS Surgery Institute"/>
    <x v="28"/>
    <d v="2021-06-17T00:00:00"/>
    <n v="102"/>
    <d v="2021-06-17T00:00:00"/>
  </r>
  <r>
    <s v="Northeast Dermatology Associates"/>
    <s v="Dermatology of Cape Cod"/>
    <x v="34"/>
    <d v="2021-06-17T00:00:00"/>
    <n v="61"/>
    <d v="2021-06-17T00:00:00"/>
  </r>
  <r>
    <s v="Northeast Dermatology Associates"/>
    <s v="Brookline Dermatology Associates"/>
    <x v="16"/>
    <d v="2021-06-17T00:00:00"/>
    <n v="40"/>
    <d v="2021-06-17T00:00:00"/>
  </r>
  <r>
    <s v="North Pacific Dermatology"/>
    <s v="Skin Surgery Center"/>
    <x v="52"/>
    <d v="2021-06-17T00:00:00"/>
    <n v="33"/>
    <d v="2021-06-17T00:00:00"/>
  </r>
  <r>
    <s v="North Pacific Dermatology"/>
    <s v="North Pacific Dermatology"/>
    <x v="33"/>
    <d v="2021-06-17T00:00:00"/>
    <n v="55"/>
    <d v="2021-06-17T00:00:00"/>
  </r>
  <r>
    <s v="The Dermatology Group  "/>
    <s v="The Dermatology Group"/>
    <x v="26"/>
    <d v="2021-06-17T00:00:00"/>
    <n v="81"/>
    <d v="2021-06-17T00:00:00"/>
  </r>
  <r>
    <s v="The Dermatology Group  "/>
    <s v="The Dermatology Group"/>
    <x v="64"/>
    <d v="2021-06-17T00:00:00"/>
    <n v="24"/>
    <d v="2021-06-17T00:00:00"/>
  </r>
  <r>
    <s v="The Dermatology Group  "/>
    <s v="Swan Dermatology &amp; Aesthetics"/>
    <x v="11"/>
    <d v="2021-06-17T00:00:00"/>
    <n v="41"/>
    <d v="2021-06-17T00:00:00"/>
  </r>
  <r>
    <s v="Northeast Dermatology Associates"/>
    <s v="South Shore Skin Center"/>
    <x v="10"/>
    <d v="2021-06-17T00:00:00"/>
    <n v="12"/>
    <d v="2021-06-17T00:00:00"/>
  </r>
  <r>
    <s v="Northeast Dermatology Associates"/>
    <s v="South Shore Skin Center"/>
    <x v="9"/>
    <d v="2021-06-17T00:00:00"/>
    <n v="220"/>
    <d v="2021-06-17T00:00:00"/>
  </r>
  <r>
    <s v="North Pacific Dermatology"/>
    <s v="North Pacific Dermatology"/>
    <x v="4"/>
    <d v="2021-06-17T00:00:00"/>
    <n v="14"/>
    <d v="2021-06-17T00:00:00"/>
  </r>
  <r>
    <s v="Family Dermatology"/>
    <s v="Family Dermatology"/>
    <x v="1"/>
    <d v="2021-06-17T00:00:00"/>
    <n v="54"/>
    <d v="2021-06-17T00:00:00"/>
  </r>
  <r>
    <s v="Dermatology &amp; MOHS Surgery Institute"/>
    <s v="Dermatology &amp; MOHS Surgery Institute"/>
    <x v="0"/>
    <d v="2021-06-17T00:00:00"/>
    <n v="38"/>
    <d v="2021-06-17T00:00:00"/>
  </r>
  <r>
    <s v="Northeast Dermatology Associates"/>
    <s v="Northeast Dermatology Associates"/>
    <x v="20"/>
    <d v="2021-06-17T00:00:00"/>
    <n v="23"/>
    <d v="2021-06-17T00:00:00"/>
  </r>
  <r>
    <s v="Northeast Dermatology Associates"/>
    <s v="Northeast Dermatology Associates"/>
    <x v="6"/>
    <d v="2021-06-17T00:00:00"/>
    <n v="37"/>
    <d v="2021-06-17T00:00:00"/>
  </r>
  <r>
    <s v="Northeast Dermatology Associates"/>
    <s v="Northeast Dermatology Associates"/>
    <x v="5"/>
    <d v="2021-06-17T00:00:00"/>
    <n v="101"/>
    <d v="2021-06-17T00:00:00"/>
  </r>
  <r>
    <s v="Northeast Dermatology Associates"/>
    <s v="Northeast Dermatology Associates"/>
    <x v="7"/>
    <d v="2021-06-17T00:00:00"/>
    <n v="48"/>
    <d v="2021-06-17T00:00:00"/>
  </r>
  <r>
    <s v="The Dermatology Group  "/>
    <s v="The Dermatology Group"/>
    <x v="24"/>
    <d v="2021-06-17T00:00:00"/>
    <n v="163"/>
    <d v="2021-06-17T00:00:00"/>
  </r>
  <r>
    <s v="The Dermatology Group  "/>
    <s v="The Dermatology Group"/>
    <x v="25"/>
    <d v="2021-06-17T00:00:00"/>
    <n v="41"/>
    <d v="2021-06-17T00:00:00"/>
  </r>
  <r>
    <s v="Vanguard Dermatology"/>
    <s v="Vanguard Dermatology"/>
    <x v="27"/>
    <d v="2021-06-17T00:00:00"/>
    <n v="11"/>
    <d v="2021-06-17T00:00:00"/>
  </r>
  <r>
    <s v="Vanguard Dermatology"/>
    <s v="Vanguard Dermatology"/>
    <x v="13"/>
    <d v="2021-06-17T00:00:00"/>
    <n v="79"/>
    <d v="2021-06-17T00:00:00"/>
  </r>
  <r>
    <s v="Washington Institute of Dermatologic Laser Surgery"/>
    <s v="Washington Institute of Dermatologic Laser Surgery"/>
    <x v="48"/>
    <d v="2021-06-17T00:00:00"/>
    <n v="27"/>
    <d v="2021-06-17T00:00:00"/>
  </r>
  <r>
    <s v="Pacific Dermatology Specialists"/>
    <s v="Pacific Dermatology Specialists"/>
    <x v="23"/>
    <d v="2021-06-17T00:00:00"/>
    <n v="1"/>
    <d v="2021-06-17T00:00:00"/>
  </r>
  <r>
    <s v="Dermatology &amp; MOHS Surgery Institute"/>
    <s v="Dermatology &amp; MOHS Surgery Institute"/>
    <x v="14"/>
    <d v="2021-06-17T00:00:00"/>
    <n v="27"/>
    <d v="2021-06-17T00:00:00"/>
  </r>
  <r>
    <s v="Louisiana Dermatology Associates "/>
    <s v="Louisiana Dermatology Associates"/>
    <x v="31"/>
    <d v="2021-06-17T00:00:00"/>
    <n v="35"/>
    <d v="2021-06-17T00:00:00"/>
  </r>
  <r>
    <s v="North Pacific Dermatology"/>
    <s v="Eastside Dermatology"/>
    <x v="3"/>
    <d v="2021-06-17T00:00:00"/>
    <n v="41"/>
    <d v="2021-06-17T00:00:00"/>
  </r>
  <r>
    <s v="Lupo Center for Aesthetic &amp; General Dermatology"/>
    <s v="Lupo Center for Aesthetic &amp; General Dermatology, LLC"/>
    <x v="2"/>
    <d v="2021-06-17T00:00:00"/>
    <n v="11"/>
    <d v="2021-06-17T00:00:00"/>
  </r>
  <r>
    <s v="Northeast Dermatology Associates"/>
    <s v="Brookline Dermatology Associates"/>
    <x v="17"/>
    <d v="2021-06-17T00:00:00"/>
    <n v="52"/>
    <d v="2021-06-17T00:00:00"/>
  </r>
  <r>
    <s v="Northeast Dermatology Associates"/>
    <s v="Northeast Dermatology Associates"/>
    <x v="18"/>
    <d v="2021-06-17T00:00:00"/>
    <n v="55"/>
    <d v="2021-06-17T00:00:00"/>
  </r>
  <r>
    <s v="North Pacific Dermatology"/>
    <s v="Skin Surgery Center"/>
    <x v="15"/>
    <d v="2021-06-17T00:00:00"/>
    <n v="29"/>
    <d v="2021-06-17T00:00:00"/>
  </r>
  <r>
    <s v="Northeast Dermatology Associates"/>
    <s v="Northeast Dermatology Associates"/>
    <x v="19"/>
    <d v="2021-06-17T00:00:00"/>
    <n v="42"/>
    <d v="2021-06-17T00:00:00"/>
  </r>
  <r>
    <s v="Northeast Dermatology Associates"/>
    <s v="Northeast Dermatology Associates"/>
    <x v="21"/>
    <d v="2021-06-17T00:00:00"/>
    <n v="33"/>
    <d v="2021-06-17T00:00:00"/>
  </r>
  <r>
    <s v="Northeast Dermatology Associates"/>
    <s v="Northeast Dermatology Associates"/>
    <x v="22"/>
    <d v="2021-06-17T00:00:00"/>
    <n v="57"/>
    <d v="2021-06-17T00:00:00"/>
  </r>
  <r>
    <s v="Northeast Dermatology Associates"/>
    <s v="Northeast Dermatology Associates"/>
    <x v="56"/>
    <d v="2021-06-16T00:00:00"/>
    <n v="39"/>
    <d v="2021-06-16T00:00:00"/>
  </r>
  <r>
    <s v="Northeast Dermatology Associates"/>
    <s v="Northeast Dermatology Associates"/>
    <x v="38"/>
    <d v="2021-06-16T00:00:00"/>
    <n v="68"/>
    <d v="2021-06-16T00:00:00"/>
  </r>
  <r>
    <s v="Northeast Dermatology Associates"/>
    <s v="Northeast Dermatology Associates"/>
    <x v="87"/>
    <d v="2021-06-16T00:00:00"/>
    <n v="17"/>
    <d v="2021-06-16T00:00:00"/>
  </r>
  <r>
    <s v="Northeast Dermatology Associates"/>
    <s v="Northeast Dermatology Associates"/>
    <x v="53"/>
    <d v="2021-06-16T00:00:00"/>
    <n v="59"/>
    <d v="2021-06-16T00:00:00"/>
  </r>
  <r>
    <s v="Northeast Dermatology Associates"/>
    <s v="Northeast Dermatology Associates"/>
    <x v="55"/>
    <d v="2021-06-16T00:00:00"/>
    <n v="22"/>
    <d v="2021-06-16T00:00:00"/>
  </r>
  <r>
    <s v="North Pacific Dermatology"/>
    <s v="North Pacific Dermatology"/>
    <x v="4"/>
    <d v="2021-06-16T00:00:00"/>
    <n v="14"/>
    <d v="2021-06-16T00:00:00"/>
  </r>
  <r>
    <s v="North Pacific Dermatology"/>
    <s v="North Pacific Dermatology"/>
    <x v="33"/>
    <d v="2021-06-16T00:00:00"/>
    <n v="59"/>
    <d v="2021-06-16T00:00:00"/>
  </r>
  <r>
    <s v="North Pacific Dermatology"/>
    <s v="Skin Surgery Center"/>
    <x v="52"/>
    <d v="2021-06-16T00:00:00"/>
    <n v="36"/>
    <d v="2021-06-16T00:00:00"/>
  </r>
  <r>
    <s v="North Pacific Dermatology"/>
    <s v="North Pacific Dermatology"/>
    <x v="68"/>
    <d v="2021-06-16T00:00:00"/>
    <n v="5"/>
    <d v="2021-06-16T00:00:00"/>
  </r>
  <r>
    <s v="North Pacific Dermatology"/>
    <s v="Lake Washington Dermatology"/>
    <x v="51"/>
    <d v="2021-06-16T00:00:00"/>
    <n v="59"/>
    <d v="2021-06-16T00:00:00"/>
  </r>
  <r>
    <s v="Family Dermatology"/>
    <s v="Family Dermatology"/>
    <x v="1"/>
    <d v="2021-06-16T00:00:00"/>
    <n v="101"/>
    <d v="2021-06-16T00:00:00"/>
  </r>
  <r>
    <s v="Dermatology &amp; MOHS Surgery Institute"/>
    <s v="Dermatology &amp; MOHS Surgery Institute"/>
    <x v="28"/>
    <d v="2021-06-16T00:00:00"/>
    <n v="108"/>
    <d v="2021-06-16T00:00:00"/>
  </r>
  <r>
    <s v="Northeast Dermatology Associates"/>
    <s v="South Shore Skin Center"/>
    <x v="57"/>
    <d v="2021-06-16T00:00:00"/>
    <n v="131"/>
    <d v="2021-06-16T00:00:00"/>
  </r>
  <r>
    <s v="Northeast Dermatology Associates"/>
    <s v="South Shore Skin Center"/>
    <x v="9"/>
    <d v="2021-06-16T00:00:00"/>
    <n v="159"/>
    <d v="2021-06-16T00:00:00"/>
  </r>
  <r>
    <s v="Pacific Dermatology Specialists"/>
    <s v="Pacific Dermatology Specialists"/>
    <x v="42"/>
    <d v="2021-06-16T00:00:00"/>
    <n v="28"/>
    <d v="2021-06-16T00:00:00"/>
  </r>
  <r>
    <s v="Southeast Dermatology Specialists  "/>
    <s v="Southeast Dermatology Specialists"/>
    <x v="62"/>
    <d v="2021-06-16T00:00:00"/>
    <n v="80"/>
    <d v="2021-06-16T00:00:00"/>
  </r>
  <r>
    <s v="Semler Dermatology"/>
    <s v="Semler Dermatology"/>
    <x v="61"/>
    <d v="2021-06-16T00:00:00"/>
    <n v="52"/>
    <d v="2021-06-16T00:00:00"/>
  </r>
  <r>
    <s v="Vanguard Dermatology"/>
    <s v="Vanguard Dermatology"/>
    <x v="47"/>
    <d v="2021-06-16T00:00:00"/>
    <n v="65"/>
    <d v="2021-06-16T00:00:00"/>
  </r>
  <r>
    <s v="Vanguard Dermatology"/>
    <s v="Vanguard Dermatology"/>
    <x v="88"/>
    <d v="2021-06-16T00:00:00"/>
    <n v="1"/>
    <d v="2021-06-16T00:00:00"/>
  </r>
  <r>
    <s v="The Dermatology Group  "/>
    <s v="The Dermatology Group"/>
    <x v="76"/>
    <d v="2021-06-16T00:00:00"/>
    <n v="27"/>
    <d v="2021-06-16T00:00:00"/>
  </r>
  <r>
    <s v="The Dermatology Group  "/>
    <s v="The Dermatology Group"/>
    <x v="64"/>
    <d v="2021-06-16T00:00:00"/>
    <n v="25"/>
    <d v="2021-06-16T00:00:00"/>
  </r>
  <r>
    <s v="Northeast Dermatology Associates"/>
    <s v="Northeast Dermatology Associates"/>
    <x v="37"/>
    <d v="2021-06-16T00:00:00"/>
    <n v="100"/>
    <d v="2021-06-16T00:00:00"/>
  </r>
  <r>
    <s v="Northeast Dermatology Associates"/>
    <s v="Northeast Dermatology Associates"/>
    <x v="54"/>
    <d v="2021-06-16T00:00:00"/>
    <n v="36"/>
    <d v="2021-06-16T00:00:00"/>
  </r>
  <r>
    <s v="Dermatology &amp; MOHS Surgery Institute"/>
    <s v="Dermatology &amp; MOHS Surgery Institute"/>
    <x v="30"/>
    <d v="2021-06-16T00:00:00"/>
    <n v="60"/>
    <d v="2021-06-16T00:00:00"/>
  </r>
  <r>
    <s v="Louisiana Dermatology Associates "/>
    <s v="Louisiana Dermatology Associates"/>
    <x v="31"/>
    <d v="2021-06-16T00:00:00"/>
    <n v="37"/>
    <d v="2021-06-16T00:00:00"/>
  </r>
  <r>
    <s v="Louisiana Dermatology Associates "/>
    <s v="Louisiana Dermatology Associates"/>
    <x v="69"/>
    <d v="2021-06-16T00:00:00"/>
    <n v="15"/>
    <d v="2021-06-16T00:00:00"/>
  </r>
  <r>
    <s v="North Pacific Dermatology"/>
    <s v="Skin Surgery Center"/>
    <x v="96"/>
    <d v="2021-06-16T00:00:00"/>
    <n v="1"/>
    <d v="2021-06-16T00:00:00"/>
  </r>
  <r>
    <s v="Northeast Dermatology Associates"/>
    <s v="Dermatology of Cape Cod"/>
    <x v="34"/>
    <d v="2021-06-16T00:00:00"/>
    <n v="56"/>
    <d v="2021-06-16T00:00:00"/>
  </r>
  <r>
    <s v="Northeast Dermatology Associates"/>
    <s v="Northeast Dermatology Associates"/>
    <x v="39"/>
    <d v="2021-06-16T00:00:00"/>
    <n v="30"/>
    <d v="2021-06-16T00:00:00"/>
  </r>
  <r>
    <s v="Pacific Dermatology Specialists"/>
    <s v="Pacific Dermatology Specialists"/>
    <x v="58"/>
    <d v="2021-06-16T00:00:00"/>
    <n v="47"/>
    <d v="2021-06-16T00:00:00"/>
  </r>
  <r>
    <s v="Pacific Dermatology Specialists"/>
    <s v="Pacific Dermatology Specialists"/>
    <x v="59"/>
    <d v="2021-06-16T00:00:00"/>
    <n v="19"/>
    <d v="2021-06-16T00:00:00"/>
  </r>
  <r>
    <s v="Southeast Dermatology Specialists  "/>
    <s v="Southeast Dermatology Specialists"/>
    <x v="43"/>
    <d v="2021-06-16T00:00:00"/>
    <n v="42"/>
    <d v="2021-06-16T00:00:00"/>
  </r>
  <r>
    <s v="Pacific Dermatology Specialists"/>
    <s v="Pacific Dermatology Specialists"/>
    <x v="41"/>
    <d v="2021-06-16T00:00:00"/>
    <n v="14"/>
    <d v="2021-06-16T00:00:00"/>
  </r>
  <r>
    <s v="The Dermatology Group  "/>
    <s v="The Dermatology Group"/>
    <x v="45"/>
    <d v="2021-06-16T00:00:00"/>
    <n v="23"/>
    <d v="2021-06-16T00:00:00"/>
  </r>
  <r>
    <s v="The Dermatology Group  "/>
    <s v="The Dermatology Group"/>
    <x v="25"/>
    <d v="2021-06-16T00:00:00"/>
    <n v="38"/>
    <d v="2021-06-16T00:00:00"/>
  </r>
  <r>
    <s v="Washington Institute of Dermatologic Laser Surgery"/>
    <s v="Washington Institute of Dermatologic Laser Surgery"/>
    <x v="48"/>
    <d v="2021-06-16T00:00:00"/>
    <n v="31"/>
    <d v="2021-06-16T00:00:00"/>
  </r>
  <r>
    <s v="North Pacific Dermatology"/>
    <s v="Skin Surgery Center"/>
    <x v="15"/>
    <d v="2021-06-16T00:00:00"/>
    <n v="24"/>
    <d v="2021-06-16T00:00:00"/>
  </r>
  <r>
    <s v="Northeast Dermatology Associates"/>
    <s v="Brookline Dermatology Associates"/>
    <x v="17"/>
    <d v="2021-06-16T00:00:00"/>
    <n v="51"/>
    <d v="2021-06-16T00:00:00"/>
  </r>
  <r>
    <s v="Northeast Dermatology Associates"/>
    <s v="Northeast Dermatology Associates"/>
    <x v="5"/>
    <d v="2021-06-16T00:00:00"/>
    <n v="84"/>
    <d v="2021-06-16T00:00:00"/>
  </r>
  <r>
    <s v="Louisiana Dermatology Associates "/>
    <s v="Louisiana Dermatology Associates"/>
    <x v="50"/>
    <d v="2021-06-16T00:00:00"/>
    <n v="127"/>
    <d v="2021-06-16T00:00:00"/>
  </r>
  <r>
    <s v="Lupo Center for Aesthetic &amp; General Dermatology"/>
    <s v="Lupo Center for Aesthetic &amp; General Dermatology, LLC"/>
    <x v="2"/>
    <d v="2021-06-16T00:00:00"/>
    <n v="32"/>
    <d v="2021-06-16T00:00:00"/>
  </r>
  <r>
    <s v="North Pacific Dermatology"/>
    <s v="Eastside Dermatology"/>
    <x v="3"/>
    <d v="2021-06-16T00:00:00"/>
    <n v="26"/>
    <d v="2021-06-16T00:00:00"/>
  </r>
  <r>
    <s v="Northeast Dermatology Associates"/>
    <s v="Northeast Dermatology Associates"/>
    <x v="71"/>
    <d v="2021-06-16T00:00:00"/>
    <n v="3"/>
    <d v="2021-06-16T00:00:00"/>
  </r>
  <r>
    <s v="Northeast Dermatology Associates"/>
    <s v="Northeast Dermatology Associates"/>
    <x v="7"/>
    <d v="2021-06-16T00:00:00"/>
    <n v="22"/>
    <d v="2021-06-16T00:00:00"/>
  </r>
  <r>
    <s v="Southeast Dermatology Specialists  "/>
    <s v="Southeast Dermatology Specialists"/>
    <x v="66"/>
    <d v="2021-06-16T00:00:00"/>
    <n v="31"/>
    <d v="2021-06-16T00:00:00"/>
  </r>
  <r>
    <s v="Pacific Dermatology Specialists"/>
    <s v="Pacific Dermatology Specialists"/>
    <x v="60"/>
    <d v="2021-06-16T00:00:00"/>
    <n v="13"/>
    <d v="2021-06-16T00:00:00"/>
  </r>
  <r>
    <s v="Northeast Dermatology Associates"/>
    <s v="Northeast Dermatology Associates"/>
    <x v="8"/>
    <d v="2021-06-16T00:00:00"/>
    <n v="60"/>
    <d v="2021-06-16T00:00:00"/>
  </r>
  <r>
    <s v="Pacific Dermatology Specialists"/>
    <s v="Pacific Dermatology Specialists"/>
    <x v="23"/>
    <d v="2021-06-16T00:00:00"/>
    <n v="1"/>
    <d v="2021-06-16T00:00:00"/>
  </r>
  <r>
    <s v="The Dermatology Group  "/>
    <s v="The Dermatology Group"/>
    <x v="24"/>
    <d v="2021-06-16T00:00:00"/>
    <n v="118"/>
    <d v="2021-06-16T00:00:00"/>
  </r>
  <r>
    <s v="Vanguard Dermatology"/>
    <s v="Vanguard Dermatology"/>
    <x v="12"/>
    <d v="2021-06-16T00:00:00"/>
    <n v="30"/>
    <d v="2021-06-16T00:00:00"/>
  </r>
  <r>
    <s v="Vanguard Dermatology"/>
    <s v="Vanguard Dermatology"/>
    <x v="13"/>
    <d v="2021-06-16T00:00:00"/>
    <n v="118"/>
    <d v="2021-06-16T00:00:00"/>
  </r>
  <r>
    <s v="The Dermatology Group  "/>
    <s v="Swan Dermatology &amp; Aesthetics"/>
    <x v="11"/>
    <d v="2021-06-16T00:00:00"/>
    <n v="48"/>
    <d v="2021-06-16T00:00:00"/>
  </r>
  <r>
    <s v="The Dermatology Group  "/>
    <s v="The Dermatology Group"/>
    <x v="26"/>
    <d v="2021-06-16T00:00:00"/>
    <n v="71"/>
    <d v="2021-06-16T00:00:00"/>
  </r>
  <r>
    <s v="Vanguard Dermatology"/>
    <s v="Vanguard Dermatology"/>
    <x v="27"/>
    <d v="2021-06-16T00:00:00"/>
    <n v="19"/>
    <d v="2021-06-16T00:00:00"/>
  </r>
  <r>
    <s v="Southeast Dermatology Specialists  "/>
    <s v="Southeast Dermatology Specialists"/>
    <x v="81"/>
    <d v="2021-06-16T00:00:00"/>
    <n v="1"/>
    <d v="2021-06-16T00:00:00"/>
  </r>
  <r>
    <s v="Northeast Dermatology Associates"/>
    <s v="South Shore Skin Center"/>
    <x v="10"/>
    <d v="2021-06-16T00:00:00"/>
    <n v="18"/>
    <d v="2021-06-16T00:00:00"/>
  </r>
  <r>
    <s v="Northeast Dermatology Associates"/>
    <s v="Northeast Dermatology Associates"/>
    <x v="20"/>
    <d v="2021-06-16T00:00:00"/>
    <n v="22"/>
    <d v="2021-06-16T00:00:00"/>
  </r>
  <r>
    <s v="Northeast Dermatology Associates"/>
    <s v="Northeast Dermatology Associates"/>
    <x v="36"/>
    <d v="2021-06-16T00:00:00"/>
    <n v="122"/>
    <d v="2021-06-16T00:00:00"/>
  </r>
  <r>
    <s v="Northeast Dermatology Associates"/>
    <s v="Northeast Dermatology Associates"/>
    <x v="21"/>
    <d v="2021-06-16T00:00:00"/>
    <n v="25"/>
    <d v="2021-06-16T00:00:00"/>
  </r>
  <r>
    <s v="Northeast Dermatology Associates"/>
    <s v="Northeast Dermatology Associates"/>
    <x v="22"/>
    <d v="2021-06-16T00:00:00"/>
    <n v="71"/>
    <d v="2021-06-16T00:00:00"/>
  </r>
  <r>
    <s v="Louisiana Dermatology Associates "/>
    <s v="Louisiana Dermatology Associates"/>
    <x v="63"/>
    <d v="2021-06-16T00:00:00"/>
    <n v="24"/>
    <d v="2021-06-16T00:00:00"/>
  </r>
  <r>
    <s v="Louisiana Dermatology Associates "/>
    <s v="Louisiana Dermatology Associates"/>
    <x v="32"/>
    <d v="2021-06-16T00:00:00"/>
    <n v="20"/>
    <d v="2021-06-16T00:00:00"/>
  </r>
  <r>
    <s v="Dermatology &amp; MOHS Surgery Institute"/>
    <s v="Dermatology &amp; MOHS Surgery Institute"/>
    <x v="80"/>
    <d v="2021-06-16T00:00:00"/>
    <n v="26"/>
    <d v="2021-06-16T00:00:00"/>
  </r>
  <r>
    <s v="Dermatology &amp; MOHS Surgery Institute"/>
    <s v="Dermatology &amp; MOHS Surgery Institute"/>
    <x v="14"/>
    <d v="2021-06-16T00:00:00"/>
    <n v="39"/>
    <d v="2021-06-16T00:00:00"/>
  </r>
  <r>
    <s v="Northeast Dermatology Associates"/>
    <s v="Brookline Dermatology Associates"/>
    <x v="16"/>
    <d v="2021-06-16T00:00:00"/>
    <n v="34"/>
    <d v="2021-06-16T00:00:00"/>
  </r>
  <r>
    <s v="Northeast Dermatology Associates"/>
    <s v="Northeast Dermatology Associates"/>
    <x v="18"/>
    <d v="2021-06-16T00:00:00"/>
    <n v="74"/>
    <d v="2021-06-16T00:00:00"/>
  </r>
  <r>
    <s v="North Pacific Dermatology"/>
    <s v="North Pacific Dermatology"/>
    <x v="4"/>
    <d v="2021-06-15T00:00:00"/>
    <n v="23"/>
    <d v="2021-06-15T00:00:00"/>
  </r>
  <r>
    <s v="Dermatology &amp; MOHS Surgery Institute"/>
    <s v="Dermatology &amp; MOHS Surgery Institute"/>
    <x v="28"/>
    <d v="2021-06-15T00:00:00"/>
    <n v="95"/>
    <d v="2021-06-15T00:00:00"/>
  </r>
  <r>
    <s v="Louisiana Dermatology Associates "/>
    <s v="Louisiana Dermatology Associates"/>
    <x v="31"/>
    <d v="2021-06-15T00:00:00"/>
    <n v="73"/>
    <d v="2021-06-15T00:00:00"/>
  </r>
  <r>
    <s v="Family Dermatology"/>
    <s v="Family Dermatology"/>
    <x v="1"/>
    <d v="2021-06-15T00:00:00"/>
    <n v="78"/>
    <d v="2021-06-15T00:00:00"/>
  </r>
  <r>
    <s v="Lupo Center for Aesthetic &amp; General Dermatology"/>
    <s v="Lupo Center for Aesthetic &amp; General Dermatology, LLC"/>
    <x v="2"/>
    <d v="2021-06-15T00:00:00"/>
    <n v="29"/>
    <d v="2021-06-15T00:00:00"/>
  </r>
  <r>
    <s v="North Pacific Dermatology"/>
    <s v="Eastside Dermatology"/>
    <x v="3"/>
    <d v="2021-06-15T00:00:00"/>
    <n v="19"/>
    <d v="2021-06-15T00:00:00"/>
  </r>
  <r>
    <s v="Northeast Dermatology Associates"/>
    <s v="Northeast Dermatology Associates"/>
    <x v="38"/>
    <d v="2021-06-15T00:00:00"/>
    <n v="76"/>
    <d v="2021-06-15T00:00:00"/>
  </r>
  <r>
    <s v="Northeast Dermatology Associates"/>
    <s v="Northeast Dermatology Associates"/>
    <x v="67"/>
    <d v="2021-06-15T00:00:00"/>
    <n v="19"/>
    <d v="2021-06-15T00:00:00"/>
  </r>
  <r>
    <s v="Southeast Dermatology Specialists  "/>
    <s v="Southeast Dermatology Specialists"/>
    <x v="43"/>
    <d v="2021-06-15T00:00:00"/>
    <n v="46"/>
    <d v="2021-06-15T00:00:00"/>
  </r>
  <r>
    <s v="Vanguard Dermatology"/>
    <s v="Vanguard Dermatology"/>
    <x v="13"/>
    <d v="2021-06-15T00:00:00"/>
    <n v="87"/>
    <d v="2021-06-15T00:00:00"/>
  </r>
  <r>
    <s v="Vanguard Dermatology"/>
    <s v="Vanguard Dermatology"/>
    <x v="47"/>
    <d v="2021-06-15T00:00:00"/>
    <n v="98"/>
    <d v="2021-06-15T00:00:00"/>
  </r>
  <r>
    <s v="Washington Institute of Dermatologic Laser Surgery"/>
    <s v="Washington Institute of Dermatologic Laser Surgery"/>
    <x v="48"/>
    <d v="2021-06-15T00:00:00"/>
    <n v="25"/>
    <d v="2021-06-15T00:00:00"/>
  </r>
  <r>
    <s v="The Dermatology Group  "/>
    <s v="The Dermatology Group"/>
    <x v="25"/>
    <d v="2021-06-15T00:00:00"/>
    <n v="59"/>
    <d v="2021-06-15T00:00:00"/>
  </r>
  <r>
    <s v="The Dermatology Group  "/>
    <s v="The Dermatology Group"/>
    <x v="64"/>
    <d v="2021-06-15T00:00:00"/>
    <n v="25"/>
    <d v="2021-06-15T00:00:00"/>
  </r>
  <r>
    <s v="The Dermatology Group  "/>
    <s v="The Dermatology Group"/>
    <x v="76"/>
    <d v="2021-06-15T00:00:00"/>
    <n v="92"/>
    <d v="2021-06-15T00:00:00"/>
  </r>
  <r>
    <s v="The Dermatology Group  "/>
    <s v="Swan Dermatology &amp; Aesthetics"/>
    <x v="11"/>
    <d v="2021-06-15T00:00:00"/>
    <n v="42"/>
    <d v="2021-06-15T00:00:00"/>
  </r>
  <r>
    <s v="Vanguard Dermatology"/>
    <s v="Vanguard Dermatology"/>
    <x v="84"/>
    <d v="2021-06-15T00:00:00"/>
    <n v="4"/>
    <d v="2021-06-15T00:00:00"/>
  </r>
  <r>
    <s v="The Dermatology Group  "/>
    <s v="The Dermatology Group"/>
    <x v="26"/>
    <d v="2021-06-15T00:00:00"/>
    <n v="27"/>
    <d v="2021-06-15T00:00:00"/>
  </r>
  <r>
    <s v="Northeast Dermatology Associates"/>
    <s v="South Shore Skin Center"/>
    <x v="10"/>
    <d v="2021-06-15T00:00:00"/>
    <n v="16"/>
    <d v="2021-06-15T00:00:00"/>
  </r>
  <r>
    <s v="Pacific Dermatology Specialists"/>
    <s v="Pacific Dermatology Specialists"/>
    <x v="58"/>
    <d v="2021-06-15T00:00:00"/>
    <n v="82"/>
    <d v="2021-06-15T00:00:00"/>
  </r>
  <r>
    <s v="Northeast Dermatology Associates"/>
    <s v="South Shore Skin Center"/>
    <x v="9"/>
    <d v="2021-06-15T00:00:00"/>
    <n v="168"/>
    <d v="2021-06-15T00:00:00"/>
  </r>
  <r>
    <s v="Semler Dermatology"/>
    <s v="Semler Dermatology"/>
    <x v="61"/>
    <d v="2021-06-15T00:00:00"/>
    <n v="49"/>
    <d v="2021-06-15T00:00:00"/>
  </r>
  <r>
    <s v="Northeast Dermatology Associates"/>
    <s v="Northeast Dermatology Associates"/>
    <x v="19"/>
    <d v="2021-06-15T00:00:00"/>
    <n v="31"/>
    <d v="2021-06-15T00:00:00"/>
  </r>
  <r>
    <s v="Northeast Dermatology Associates"/>
    <s v="Northeast Dermatology Associates"/>
    <x v="54"/>
    <d v="2021-06-15T00:00:00"/>
    <n v="31"/>
    <d v="2021-06-15T00:00:00"/>
  </r>
  <r>
    <s v="North Pacific Dermatology"/>
    <s v="North Pacific Dermatology"/>
    <x v="68"/>
    <d v="2021-06-15T00:00:00"/>
    <n v="3"/>
    <d v="2021-06-15T00:00:00"/>
  </r>
  <r>
    <s v="Dermatology &amp; MOHS Surgery Institute"/>
    <s v="Dermatology &amp; MOHS Surgery Institute"/>
    <x v="0"/>
    <d v="2021-06-15T00:00:00"/>
    <n v="32"/>
    <d v="2021-06-15T00:00:00"/>
  </r>
  <r>
    <s v="Dermatology &amp; MOHS Surgery Institute"/>
    <s v="Dermatology &amp; MOHS Surgery Institute"/>
    <x v="75"/>
    <d v="2021-06-15T00:00:00"/>
    <n v="16"/>
    <d v="2021-06-15T00:00:00"/>
  </r>
  <r>
    <s v="Vanguard Dermatology"/>
    <s v="Vanguard Dermatology"/>
    <x v="88"/>
    <d v="2021-06-15T00:00:00"/>
    <n v="20"/>
    <d v="2021-06-15T00:00:00"/>
  </r>
  <r>
    <s v="The Dermatology Group  "/>
    <s v="The Dermatology Group"/>
    <x v="24"/>
    <d v="2021-06-15T00:00:00"/>
    <n v="173"/>
    <d v="2021-06-15T00:00:00"/>
  </r>
  <r>
    <s v="Pacific Dermatology Specialists"/>
    <s v="Pacific Dermatology Specialists"/>
    <x v="42"/>
    <d v="2021-06-15T00:00:00"/>
    <n v="11"/>
    <d v="2021-06-15T00:00:00"/>
  </r>
  <r>
    <s v="Southeast Dermatology Specialists  "/>
    <s v="Southeast Dermatology Specialists"/>
    <x v="62"/>
    <d v="2021-06-15T00:00:00"/>
    <n v="38"/>
    <d v="2021-06-15T00:00:00"/>
  </r>
  <r>
    <s v="Pacific Dermatology Specialists"/>
    <s v="Pacific Dermatology Specialists"/>
    <x v="23"/>
    <d v="2021-06-15T00:00:00"/>
    <n v="1"/>
    <d v="2021-06-15T00:00:00"/>
  </r>
  <r>
    <s v="Northeast Dermatology Associates"/>
    <s v="South Shore Skin Center"/>
    <x v="57"/>
    <d v="2021-06-15T00:00:00"/>
    <n v="181"/>
    <d v="2021-06-15T00:00:00"/>
  </r>
  <r>
    <s v="Northeast Dermatology Associates"/>
    <s v="Northeast Dermatology Associates"/>
    <x v="18"/>
    <d v="2021-06-15T00:00:00"/>
    <n v="4"/>
    <d v="2021-06-15T00:00:00"/>
  </r>
  <r>
    <s v="North Pacific Dermatology"/>
    <s v="North Pacific Dermatology"/>
    <x v="33"/>
    <d v="2021-06-15T00:00:00"/>
    <n v="59"/>
    <d v="2021-06-15T00:00:00"/>
  </r>
  <r>
    <s v="Northeast Dermatology Associates"/>
    <s v="Brookline Dermatology Associates"/>
    <x v="16"/>
    <d v="2021-06-15T00:00:00"/>
    <n v="36"/>
    <d v="2021-06-15T00:00:00"/>
  </r>
  <r>
    <s v="North Pacific Dermatology"/>
    <s v="Skin Surgery Center"/>
    <x v="15"/>
    <d v="2021-06-15T00:00:00"/>
    <n v="23"/>
    <d v="2021-06-15T00:00:00"/>
  </r>
  <r>
    <s v="North Pacific Dermatology"/>
    <s v="Skin Surgery Center"/>
    <x v="52"/>
    <d v="2021-06-15T00:00:00"/>
    <n v="31"/>
    <d v="2021-06-15T00:00:00"/>
  </r>
  <r>
    <s v="Louisiana Dermatology Associates "/>
    <s v="Louisiana Dermatology Associates"/>
    <x v="32"/>
    <d v="2021-06-15T00:00:00"/>
    <n v="38"/>
    <d v="2021-06-15T00:00:00"/>
  </r>
  <r>
    <s v="Louisiana Dermatology Associates "/>
    <s v="Louisiana Dermatology Associates"/>
    <x v="50"/>
    <d v="2021-06-15T00:00:00"/>
    <n v="88"/>
    <d v="2021-06-15T00:00:00"/>
  </r>
  <r>
    <s v="Dermatology &amp; MOHS Surgery Institute"/>
    <s v="Dermatology &amp; MOHS Surgery Institute"/>
    <x v="89"/>
    <d v="2021-06-15T00:00:00"/>
    <n v="36"/>
    <d v="2021-06-15T00:00:00"/>
  </r>
  <r>
    <s v="North Pacific Dermatology"/>
    <s v="Lake Washington Dermatology"/>
    <x v="51"/>
    <d v="2021-06-15T00:00:00"/>
    <n v="83"/>
    <d v="2021-06-15T00:00:00"/>
  </r>
  <r>
    <s v="Northeast Dermatology Associates"/>
    <s v="Northeast Dermatology Associates"/>
    <x v="53"/>
    <d v="2021-06-15T00:00:00"/>
    <n v="76"/>
    <d v="2021-06-15T00:00:00"/>
  </r>
  <r>
    <s v="Northeast Dermatology Associates"/>
    <s v="Northeast Dermatology Associates"/>
    <x v="71"/>
    <d v="2021-06-15T00:00:00"/>
    <n v="2"/>
    <d v="2021-06-15T00:00:00"/>
  </r>
  <r>
    <s v="Northeast Dermatology Associates"/>
    <s v="Northeast Dermatology Associates"/>
    <x v="21"/>
    <d v="2021-06-15T00:00:00"/>
    <n v="43"/>
    <d v="2021-06-15T00:00:00"/>
  </r>
  <r>
    <s v="Northeast Dermatology Associates"/>
    <s v="Northeast Dermatology Associates"/>
    <x v="55"/>
    <d v="2021-06-15T00:00:00"/>
    <n v="35"/>
    <d v="2021-06-15T00:00:00"/>
  </r>
  <r>
    <s v="Northeast Dermatology Associates"/>
    <s v="Northeast Dermatology Associates"/>
    <x v="22"/>
    <d v="2021-06-15T00:00:00"/>
    <n v="91"/>
    <d v="2021-06-15T00:00:00"/>
  </r>
  <r>
    <s v="Northeast Dermatology Associates"/>
    <s v="Northeast Dermatology Associates"/>
    <x v="56"/>
    <d v="2021-06-15T00:00:00"/>
    <n v="20"/>
    <d v="2021-06-15T00:00:00"/>
  </r>
  <r>
    <s v="Vanguard Dermatology"/>
    <s v="Vanguard Dermatology"/>
    <x v="46"/>
    <d v="2021-06-15T00:00:00"/>
    <n v="55"/>
    <d v="2021-06-15T00:00:00"/>
  </r>
  <r>
    <s v="Southeast Dermatology Specialists  "/>
    <s v="Southeast Dermatology Specialists"/>
    <x v="44"/>
    <d v="2021-06-15T00:00:00"/>
    <n v="33"/>
    <d v="2021-06-15T00:00:00"/>
  </r>
  <r>
    <s v="Pacific Dermatology Specialists"/>
    <s v="Pacific Dermatology Specialists"/>
    <x v="41"/>
    <d v="2021-06-15T00:00:00"/>
    <n v="1"/>
    <d v="2021-06-15T00:00:00"/>
  </r>
  <r>
    <s v="Pacific Dermatology Specialists"/>
    <s v="Pacific Dermatology Specialists"/>
    <x v="60"/>
    <d v="2021-06-15T00:00:00"/>
    <n v="22"/>
    <d v="2021-06-15T00:00:00"/>
  </r>
  <r>
    <s v="Pacific Dermatology Specialists"/>
    <s v="Pacific Dermatology Specialists"/>
    <x v="90"/>
    <d v="2021-06-15T00:00:00"/>
    <n v="3"/>
    <d v="2021-06-15T00:00:00"/>
  </r>
  <r>
    <s v="Northeast Dermatology Associates"/>
    <s v="Northeast Dermatology Associates"/>
    <x v="39"/>
    <d v="2021-06-15T00:00:00"/>
    <n v="24"/>
    <d v="2021-06-15T00:00:00"/>
  </r>
  <r>
    <s v="Northeast Dermatology Associates"/>
    <s v="Northeast Dermatology Associates"/>
    <x v="8"/>
    <d v="2021-06-15T00:00:00"/>
    <n v="64"/>
    <d v="2021-06-15T00:00:00"/>
  </r>
  <r>
    <s v="Pacific Dermatology Specialists"/>
    <s v="Pacific Dermatology Specialists"/>
    <x v="73"/>
    <d v="2021-06-15T00:00:00"/>
    <n v="18"/>
    <d v="2021-06-15T00:00:00"/>
  </r>
  <r>
    <s v="Pacific Dermatology Specialists"/>
    <s v="Pacific Dermatology Specialists"/>
    <x v="59"/>
    <d v="2021-06-15T00:00:00"/>
    <n v="37"/>
    <d v="2021-06-15T00:00:00"/>
  </r>
  <r>
    <s v="Pacific Dermatology Specialists"/>
    <s v="Pacific Dermatology Specialists"/>
    <x v="72"/>
    <d v="2021-06-15T00:00:00"/>
    <n v="21"/>
    <d v="2021-06-15T00:00:00"/>
  </r>
  <r>
    <s v="Dermatology &amp; MOHS Surgery Institute"/>
    <s v="Dermatology &amp; MOHS Surgery Institute"/>
    <x v="30"/>
    <d v="2021-06-15T00:00:00"/>
    <n v="51"/>
    <d v="2021-06-15T00:00:00"/>
  </r>
  <r>
    <s v="Dermatology &amp; MOHS Surgery Institute"/>
    <s v="Dermatology &amp; MOHS Surgery Institute"/>
    <x v="70"/>
    <d v="2021-06-15T00:00:00"/>
    <n v="40"/>
    <d v="2021-06-15T00:00:00"/>
  </r>
  <r>
    <s v="Dermatology &amp; MOHS Surgery Institute"/>
    <s v="Dermatology &amp; MOHS Surgery Institute"/>
    <x v="80"/>
    <d v="2021-06-15T00:00:00"/>
    <n v="1"/>
    <d v="2021-06-15T00:00:00"/>
  </r>
  <r>
    <s v="Northeast Dermatology Associates"/>
    <s v="Northeast Dermatology Associates"/>
    <x v="5"/>
    <d v="2021-06-15T00:00:00"/>
    <n v="120"/>
    <d v="2021-06-15T00:00:00"/>
  </r>
  <r>
    <s v="Northeast Dermatology Associates"/>
    <s v="Dermatology of Cape Cod"/>
    <x v="34"/>
    <d v="2021-06-15T00:00:00"/>
    <n v="88"/>
    <d v="2021-06-15T00:00:00"/>
  </r>
  <r>
    <s v="Northeast Dermatology Associates"/>
    <s v="Northeast Dermatology Associates"/>
    <x v="36"/>
    <d v="2021-06-15T00:00:00"/>
    <n v="79"/>
    <d v="2021-06-15T00:00:00"/>
  </r>
  <r>
    <s v="Northeast Dermatology Associates"/>
    <s v="Northeast Dermatology Associates"/>
    <x v="35"/>
    <d v="2021-06-15T00:00:00"/>
    <n v="69"/>
    <d v="2021-06-15T00:00:00"/>
  </r>
  <r>
    <s v="Northeast Dermatology Associates"/>
    <s v="Northeast Dermatology Associates"/>
    <x v="37"/>
    <d v="2021-06-15T00:00:00"/>
    <n v="112"/>
    <d v="2021-06-15T00:00:00"/>
  </r>
  <r>
    <s v="Northeast Dermatology Associates"/>
    <s v="Northeast Dermatology Associates"/>
    <x v="7"/>
    <d v="2021-06-15T00:00:00"/>
    <n v="55"/>
    <d v="2021-06-15T00:00:00"/>
  </r>
  <r>
    <s v="Northeast Dermatology Associates"/>
    <s v="Northeast Dermatology Associates"/>
    <x v="21"/>
    <d v="2021-06-14T00:00:00"/>
    <n v="42"/>
    <d v="2021-06-14T00:00:00"/>
  </r>
  <r>
    <s v="Northeast Dermatology Associates"/>
    <s v="Northeast Dermatology Associates"/>
    <x v="22"/>
    <d v="2021-06-14T00:00:00"/>
    <n v="135"/>
    <d v="2021-06-14T00:00:00"/>
  </r>
  <r>
    <s v="Northeast Dermatology Associates"/>
    <s v="Brookline Dermatology Associates"/>
    <x v="17"/>
    <d v="2021-06-14T00:00:00"/>
    <n v="9"/>
    <d v="2021-06-14T00:00:00"/>
  </r>
  <r>
    <s v="Northeast Dermatology Associates"/>
    <s v="Northeast Dermatology Associates"/>
    <x v="18"/>
    <d v="2021-06-14T00:00:00"/>
    <n v="65"/>
    <d v="2021-06-14T00:00:00"/>
  </r>
  <r>
    <s v="Dermatology &amp; MOHS Surgery Institute"/>
    <s v="Dermatology &amp; MOHS Surgery Institute"/>
    <x v="79"/>
    <d v="2021-06-14T00:00:00"/>
    <n v="9"/>
    <d v="2021-06-14T00:00:00"/>
  </r>
  <r>
    <s v="Dermatology &amp; MOHS Surgery Institute"/>
    <s v="Dermatology &amp; MOHS Surgery Institute"/>
    <x v="14"/>
    <d v="2021-06-14T00:00:00"/>
    <n v="38"/>
    <d v="2021-06-14T00:00:00"/>
  </r>
  <r>
    <s v="Pacific Dermatology Specialists"/>
    <s v="Pacific Dermatology Specialists"/>
    <x v="23"/>
    <d v="2021-06-14T00:00:00"/>
    <n v="3"/>
    <d v="2021-06-14T00:00:00"/>
  </r>
  <r>
    <s v="Vanguard Dermatology"/>
    <s v="Vanguard Dermatology"/>
    <x v="27"/>
    <d v="2021-06-14T00:00:00"/>
    <n v="21"/>
    <d v="2021-06-14T00:00:00"/>
  </r>
  <r>
    <s v="The Dermatology Group  "/>
    <s v="The Dermatology Group"/>
    <x v="24"/>
    <d v="2021-06-14T00:00:00"/>
    <n v="163"/>
    <d v="2021-06-14T00:00:00"/>
  </r>
  <r>
    <s v="The Dermatology Group  "/>
    <s v="The Dermatology Group"/>
    <x v="25"/>
    <d v="2021-06-14T00:00:00"/>
    <n v="36"/>
    <d v="2021-06-14T00:00:00"/>
  </r>
  <r>
    <s v="The Dermatology Group  "/>
    <s v="The Dermatology Group"/>
    <x v="26"/>
    <d v="2021-06-14T00:00:00"/>
    <n v="21"/>
    <d v="2021-06-14T00:00:00"/>
  </r>
  <r>
    <s v="The Dermatology Group  "/>
    <s v="The Dermatology Group"/>
    <x v="78"/>
    <d v="2021-06-14T00:00:00"/>
    <n v="60"/>
    <d v="2021-06-14T00:00:00"/>
  </r>
  <r>
    <s v="Northeast Dermatology Associates"/>
    <s v="Northeast Dermatology Associates"/>
    <x v="7"/>
    <d v="2021-06-14T00:00:00"/>
    <n v="23"/>
    <d v="2021-06-14T00:00:00"/>
  </r>
  <r>
    <s v="Northeast Dermatology Associates"/>
    <s v="Northeast Dermatology Associates"/>
    <x v="5"/>
    <d v="2021-06-14T00:00:00"/>
    <n v="81"/>
    <d v="2021-06-14T00:00:00"/>
  </r>
  <r>
    <s v="North Pacific Dermatology"/>
    <s v="Eastside Dermatology"/>
    <x v="3"/>
    <d v="2021-06-14T00:00:00"/>
    <n v="29"/>
    <d v="2021-06-14T00:00:00"/>
  </r>
  <r>
    <s v="Lupo Center for Aesthetic &amp; General Dermatology"/>
    <s v="Lupo Center for Aesthetic &amp; General Dermatology, LLC"/>
    <x v="2"/>
    <d v="2021-06-14T00:00:00"/>
    <n v="36"/>
    <d v="2021-06-14T00:00:00"/>
  </r>
  <r>
    <s v="Dermatology &amp; MOHS Surgery Institute"/>
    <s v="Dermatology &amp; MOHS Surgery Institute"/>
    <x v="80"/>
    <d v="2021-06-14T00:00:00"/>
    <n v="33"/>
    <d v="2021-06-14T00:00:00"/>
  </r>
  <r>
    <s v="Family Dermatology"/>
    <s v="Family Dermatology"/>
    <x v="1"/>
    <d v="2021-06-14T00:00:00"/>
    <n v="68"/>
    <d v="2021-06-14T00:00:00"/>
  </r>
  <r>
    <s v="North Pacific Dermatology"/>
    <s v="North Pacific Dermatology"/>
    <x v="4"/>
    <d v="2021-06-14T00:00:00"/>
    <n v="14"/>
    <d v="2021-06-14T00:00:00"/>
  </r>
  <r>
    <s v="Northeast Dermatology Associates"/>
    <s v="South Shore Skin Center"/>
    <x v="10"/>
    <d v="2021-06-14T00:00:00"/>
    <n v="2"/>
    <d v="2021-06-14T00:00:00"/>
  </r>
  <r>
    <s v="Northeast Dermatology Associates"/>
    <s v="Northeast Dermatology Associates"/>
    <x v="8"/>
    <d v="2021-06-14T00:00:00"/>
    <n v="54"/>
    <d v="2021-06-14T00:00:00"/>
  </r>
  <r>
    <s v="Northeast Dermatology Associates"/>
    <s v="South Shore Skin Center"/>
    <x v="9"/>
    <d v="2021-06-14T00:00:00"/>
    <n v="114"/>
    <d v="2021-06-14T00:00:00"/>
  </r>
  <r>
    <s v="Southeast Dermatology Specialists  "/>
    <s v="Southeast Dermatology Specialists"/>
    <x v="66"/>
    <d v="2021-06-14T00:00:00"/>
    <n v="30"/>
    <d v="2021-06-14T00:00:00"/>
  </r>
  <r>
    <s v="Pacific Dermatology Specialists"/>
    <s v="Pacific Dermatology Specialists"/>
    <x v="65"/>
    <d v="2021-06-14T00:00:00"/>
    <n v="32"/>
    <d v="2021-06-14T00:00:00"/>
  </r>
  <r>
    <s v="The Dermatology Group  "/>
    <s v="Swan Dermatology &amp; Aesthetics"/>
    <x v="11"/>
    <d v="2021-06-14T00:00:00"/>
    <n v="58"/>
    <d v="2021-06-14T00:00:00"/>
  </r>
  <r>
    <s v="Vanguard Dermatology"/>
    <s v="Vanguard Dermatology"/>
    <x v="13"/>
    <d v="2021-06-14T00:00:00"/>
    <n v="151"/>
    <d v="2021-06-14T00:00:00"/>
  </r>
  <r>
    <s v="Dermatology &amp; MOHS Surgery Institute"/>
    <s v="Dermatology &amp; MOHS Surgery Institute"/>
    <x v="30"/>
    <d v="2021-06-14T00:00:00"/>
    <n v="33"/>
    <d v="2021-06-14T00:00:00"/>
  </r>
  <r>
    <s v="Dermatology &amp; MOHS Surgery Institute"/>
    <s v="Dermatology &amp; MOHS Surgery Institute"/>
    <x v="28"/>
    <d v="2021-06-14T00:00:00"/>
    <n v="103"/>
    <d v="2021-06-14T00:00:00"/>
  </r>
  <r>
    <s v="Louisiana Dermatology Associates "/>
    <s v="Louisiana Dermatology Associates"/>
    <x v="32"/>
    <d v="2021-06-14T00:00:00"/>
    <n v="38"/>
    <d v="2021-06-14T00:00:00"/>
  </r>
  <r>
    <s v="Louisiana Dermatology Associates "/>
    <s v="Louisiana Dermatology Associates"/>
    <x v="31"/>
    <d v="2021-06-14T00:00:00"/>
    <n v="37"/>
    <d v="2021-06-14T00:00:00"/>
  </r>
  <r>
    <s v="Northeast Dermatology Associates"/>
    <s v="Dermatology of Cape Cod"/>
    <x v="34"/>
    <d v="2021-06-14T00:00:00"/>
    <n v="86"/>
    <d v="2021-06-14T00:00:00"/>
  </r>
  <r>
    <s v="North Pacific Dermatology"/>
    <s v="North Pacific Dermatology"/>
    <x v="33"/>
    <d v="2021-06-14T00:00:00"/>
    <n v="65"/>
    <d v="2021-06-14T00:00:00"/>
  </r>
  <r>
    <s v="Northeast Dermatology Associates"/>
    <s v="Northeast Dermatology Associates"/>
    <x v="35"/>
    <d v="2021-06-14T00:00:00"/>
    <n v="76"/>
    <d v="2021-06-14T00:00:00"/>
  </r>
  <r>
    <s v="Northeast Dermatology Associates"/>
    <s v="Northeast Dermatology Associates"/>
    <x v="36"/>
    <d v="2021-06-14T00:00:00"/>
    <n v="94"/>
    <d v="2021-06-14T00:00:00"/>
  </r>
  <r>
    <s v="Northeast Dermatology Associates"/>
    <s v="Northeast Dermatology Associates"/>
    <x v="67"/>
    <d v="2021-06-14T00:00:00"/>
    <n v="54"/>
    <d v="2021-06-14T00:00:00"/>
  </r>
  <r>
    <s v="Northeast Dermatology Associates"/>
    <s v="Northeast Dermatology Associates"/>
    <x v="37"/>
    <d v="2021-06-14T00:00:00"/>
    <n v="75"/>
    <d v="2021-06-14T00:00:00"/>
  </r>
  <r>
    <s v="Northeast Dermatology Associates"/>
    <s v="Northeast Dermatology Associates"/>
    <x v="38"/>
    <d v="2021-06-14T00:00:00"/>
    <n v="63"/>
    <d v="2021-06-14T00:00:00"/>
  </r>
  <r>
    <s v="Pacific Dermatology Specialists"/>
    <s v="Pacific Dermatology Specialists"/>
    <x v="42"/>
    <d v="2021-06-14T00:00:00"/>
    <n v="1"/>
    <d v="2021-06-14T00:00:00"/>
  </r>
  <r>
    <s v="Pacific Dermatology Specialists"/>
    <s v="Pacific Dermatology Specialists"/>
    <x v="41"/>
    <d v="2021-06-14T00:00:00"/>
    <n v="44"/>
    <d v="2021-06-14T00:00:00"/>
  </r>
  <r>
    <s v="Southeast Dermatology Specialists  "/>
    <s v="Southeast Dermatology Specialists"/>
    <x v="43"/>
    <d v="2021-06-14T00:00:00"/>
    <n v="51"/>
    <d v="2021-06-14T00:00:00"/>
  </r>
  <r>
    <s v="Pacific Dermatology Specialists"/>
    <s v="Pacific Dermatology Specialists"/>
    <x v="73"/>
    <d v="2021-06-14T00:00:00"/>
    <n v="3"/>
    <d v="2021-06-14T00:00:00"/>
  </r>
  <r>
    <s v="Vanguard Dermatology"/>
    <s v="Vanguard Dermatology"/>
    <x v="47"/>
    <d v="2021-06-14T00:00:00"/>
    <n v="34"/>
    <d v="2021-06-14T00:00:00"/>
  </r>
  <r>
    <s v="Vanguard Dermatology"/>
    <s v="Vanguard Dermatology"/>
    <x v="46"/>
    <d v="2021-06-14T00:00:00"/>
    <n v="69"/>
    <d v="2021-06-14T00:00:00"/>
  </r>
  <r>
    <s v="Washington Institute of Dermatologic Laser Surgery"/>
    <s v="Washington Institute of Dermatologic Laser Surgery"/>
    <x v="48"/>
    <d v="2021-06-14T00:00:00"/>
    <n v="26"/>
    <d v="2021-06-14T00:00:00"/>
  </r>
  <r>
    <s v="The Dermatology Group  "/>
    <s v="The Dermatology Group"/>
    <x v="77"/>
    <d v="2021-06-14T00:00:00"/>
    <n v="23"/>
    <d v="2021-06-14T00:00:00"/>
  </r>
  <r>
    <s v="Semler Dermatology"/>
    <s v="Semler Dermatology"/>
    <x v="61"/>
    <d v="2021-06-14T00:00:00"/>
    <n v="59"/>
    <d v="2021-06-14T00:00:00"/>
  </r>
  <r>
    <s v="Southeast Dermatology Specialists  "/>
    <s v="Southeast Dermatology Specialists"/>
    <x v="62"/>
    <d v="2021-06-14T00:00:00"/>
    <n v="82"/>
    <d v="2021-06-14T00:00:00"/>
  </r>
  <r>
    <s v="Pacific Dermatology Specialists"/>
    <s v="Pacific Dermatology Specialists"/>
    <x v="58"/>
    <d v="2021-06-14T00:00:00"/>
    <n v="24"/>
    <d v="2021-06-14T00:00:00"/>
  </r>
  <r>
    <s v="Pacific Dermatology Specialists"/>
    <s v="Pacific Dermatology Specialists"/>
    <x v="59"/>
    <d v="2021-06-14T00:00:00"/>
    <n v="24"/>
    <d v="2021-06-14T00:00:00"/>
  </r>
  <r>
    <s v="Pacific Dermatology Specialists"/>
    <s v="Pacific Dermatology Specialists"/>
    <x v="72"/>
    <d v="2021-06-14T00:00:00"/>
    <n v="29"/>
    <d v="2021-06-14T00:00:00"/>
  </r>
  <r>
    <s v="Northeast Dermatology Associates"/>
    <s v="Northeast Dermatology Associates"/>
    <x v="39"/>
    <d v="2021-06-14T00:00:00"/>
    <n v="29"/>
    <d v="2021-06-14T00:00:00"/>
  </r>
  <r>
    <s v="Northeast Dermatology Associates"/>
    <s v="South Shore Skin Center"/>
    <x v="57"/>
    <d v="2021-06-14T00:00:00"/>
    <n v="110"/>
    <d v="2021-06-14T00:00:00"/>
  </r>
  <r>
    <s v="Northeast Dermatology Associates"/>
    <s v="Northeast Dermatology Associates"/>
    <x v="53"/>
    <d v="2021-06-14T00:00:00"/>
    <n v="56"/>
    <d v="2021-06-14T00:00:00"/>
  </r>
  <r>
    <s v="Northeast Dermatology Associates"/>
    <s v="Northeast Dermatology Associates"/>
    <x v="54"/>
    <d v="2021-06-14T00:00:00"/>
    <n v="31"/>
    <d v="2021-06-14T00:00:00"/>
  </r>
  <r>
    <s v="Northeast Dermatology Associates"/>
    <s v="Northeast Dermatology Associates"/>
    <x v="71"/>
    <d v="2021-06-14T00:00:00"/>
    <n v="2"/>
    <d v="2021-06-14T00:00:00"/>
  </r>
  <r>
    <s v="Northeast Dermatology Associates"/>
    <s v="Northeast Dermatology Associates"/>
    <x v="55"/>
    <d v="2021-06-14T00:00:00"/>
    <n v="30"/>
    <d v="2021-06-14T00:00:00"/>
  </r>
  <r>
    <s v="North Pacific Dermatology"/>
    <s v="North Pacific Dermatology"/>
    <x v="68"/>
    <d v="2021-06-14T00:00:00"/>
    <n v="4"/>
    <d v="2021-06-14T00:00:00"/>
  </r>
  <r>
    <s v="North Pacific Dermatology"/>
    <s v="Lake Washington Dermatology"/>
    <x v="51"/>
    <d v="2021-06-14T00:00:00"/>
    <n v="86"/>
    <d v="2021-06-14T00:00:00"/>
  </r>
  <r>
    <s v="Louisiana Dermatology Associates "/>
    <s v="Louisiana Dermatology Associates"/>
    <x v="50"/>
    <d v="2021-06-14T00:00:00"/>
    <n v="99"/>
    <d v="2021-06-14T00:00:00"/>
  </r>
  <r>
    <s v="North Pacific Dermatology"/>
    <s v="Skin Surgery Center"/>
    <x v="52"/>
    <d v="2021-06-14T00:00:00"/>
    <n v="39"/>
    <d v="2021-06-14T00:00:00"/>
  </r>
  <r>
    <s v="Dermatology &amp; MOHS Surgery Institute"/>
    <s v="Dermatology &amp; MOHS Surgery Institute"/>
    <x v="28"/>
    <d v="2021-06-12T00:00:00"/>
    <n v="3"/>
    <d v="2021-06-12T00:00:00"/>
  </r>
  <r>
    <s v="Dermatology &amp; MOHS Surgery Institute"/>
    <s v="Dermatology &amp; MOHS Surgery Institute"/>
    <x v="80"/>
    <d v="2021-06-11T00:00:00"/>
    <n v="28"/>
    <d v="2021-06-11T00:00:00"/>
  </r>
  <r>
    <s v="Lupo Center for Aesthetic &amp; General Dermatology"/>
    <s v="Lupo Center for Aesthetic &amp; General Dermatology, LLC"/>
    <x v="2"/>
    <d v="2021-06-11T00:00:00"/>
    <n v="11"/>
    <d v="2021-06-11T00:00:00"/>
  </r>
  <r>
    <s v="North Pacific Dermatology"/>
    <s v="Eastside Dermatology"/>
    <x v="3"/>
    <d v="2021-06-11T00:00:00"/>
    <n v="31"/>
    <d v="2021-06-11T00:00:00"/>
  </r>
  <r>
    <s v="North Pacific Dermatology"/>
    <s v="North Pacific Dermatology"/>
    <x v="4"/>
    <d v="2021-06-11T00:00:00"/>
    <n v="28"/>
    <d v="2021-06-11T00:00:00"/>
  </r>
  <r>
    <s v="Northeast Dermatology Associates"/>
    <s v="Northeast Dermatology Associates"/>
    <x v="5"/>
    <d v="2021-06-11T00:00:00"/>
    <n v="59"/>
    <d v="2021-06-11T00:00:00"/>
  </r>
  <r>
    <s v="Northeast Dermatology Associates"/>
    <s v="Northeast Dermatology Associates"/>
    <x v="91"/>
    <d v="2021-06-11T00:00:00"/>
    <n v="15"/>
    <d v="2021-06-11T00:00:00"/>
  </r>
  <r>
    <s v="Vanguard Dermatology"/>
    <s v="Vanguard Dermatology"/>
    <x v="13"/>
    <d v="2021-06-11T00:00:00"/>
    <n v="78"/>
    <d v="2021-06-11T00:00:00"/>
  </r>
  <r>
    <s v="Southeast Dermatology Specialists  "/>
    <s v="Southeast Dermatology Specialists"/>
    <x v="66"/>
    <d v="2021-06-11T00:00:00"/>
    <n v="1"/>
    <d v="2021-06-11T00:00:00"/>
  </r>
  <r>
    <s v="Northeast Dermatology Associates"/>
    <s v="Northeast Dermatology Associates"/>
    <x v="8"/>
    <d v="2021-06-11T00:00:00"/>
    <n v="31"/>
    <d v="2021-06-11T00:00:00"/>
  </r>
  <r>
    <s v="Pacific Dermatology Specialists"/>
    <s v="Pacific Dermatology Specialists"/>
    <x v="23"/>
    <d v="2021-06-11T00:00:00"/>
    <n v="1"/>
    <d v="2021-06-11T00:00:00"/>
  </r>
  <r>
    <s v="The Dermatology Group  "/>
    <s v="The Dermatology Group"/>
    <x v="26"/>
    <d v="2021-06-11T00:00:00"/>
    <n v="31"/>
    <d v="2021-06-11T00:00:00"/>
  </r>
  <r>
    <s v="The Dermatology Group  "/>
    <s v="The Dermatology Group"/>
    <x v="24"/>
    <d v="2021-06-11T00:00:00"/>
    <n v="59"/>
    <d v="2021-06-11T00:00:00"/>
  </r>
  <r>
    <s v="The Dermatology Group  "/>
    <s v="Swan Dermatology &amp; Aesthetics"/>
    <x v="11"/>
    <d v="2021-06-11T00:00:00"/>
    <n v="47"/>
    <d v="2021-06-11T00:00:00"/>
  </r>
  <r>
    <s v="Northeast Dermatology Associates"/>
    <s v="South Shore Skin Center"/>
    <x v="10"/>
    <d v="2021-06-11T00:00:00"/>
    <n v="23"/>
    <d v="2021-06-11T00:00:00"/>
  </r>
  <r>
    <s v="Dermatology &amp; MOHS Surgery Institute"/>
    <s v="Dermatology &amp; MOHS Surgery Institute"/>
    <x v="14"/>
    <d v="2021-06-11T00:00:00"/>
    <n v="18"/>
    <d v="2021-06-11T00:00:00"/>
  </r>
  <r>
    <s v="Northeast Dermatology Associates"/>
    <s v="Brookline Dermatology Associates"/>
    <x v="17"/>
    <d v="2021-06-11T00:00:00"/>
    <n v="40"/>
    <d v="2021-06-11T00:00:00"/>
  </r>
  <r>
    <s v="North Pacific Dermatology"/>
    <s v="Skin Surgery Center"/>
    <x v="15"/>
    <d v="2021-06-11T00:00:00"/>
    <n v="1"/>
    <d v="2021-06-11T00:00:00"/>
  </r>
  <r>
    <s v="Northeast Dermatology Associates"/>
    <s v="Brookline Dermatology Associates"/>
    <x v="16"/>
    <d v="2021-06-11T00:00:00"/>
    <n v="18"/>
    <d v="2021-06-11T00:00:00"/>
  </r>
  <r>
    <s v="Northeast Dermatology Associates"/>
    <s v="Northeast Dermatology Associates"/>
    <x v="22"/>
    <d v="2021-06-11T00:00:00"/>
    <n v="70"/>
    <d v="2021-06-11T00:00:00"/>
  </r>
  <r>
    <s v="North Pacific Dermatology"/>
    <s v="Skin Surgery Center"/>
    <x v="52"/>
    <d v="2021-06-11T00:00:00"/>
    <n v="33"/>
    <d v="2021-06-11T00:00:00"/>
  </r>
  <r>
    <s v="North Pacific Dermatology"/>
    <s v="North Pacific Dermatology"/>
    <x v="33"/>
    <d v="2021-06-11T00:00:00"/>
    <n v="25"/>
    <d v="2021-06-11T00:00:00"/>
  </r>
  <r>
    <s v="Louisiana Dermatology Associates "/>
    <s v="Louisiana Dermatology Associates"/>
    <x v="50"/>
    <d v="2021-06-11T00:00:00"/>
    <n v="91"/>
    <d v="2021-06-11T00:00:00"/>
  </r>
  <r>
    <s v="Lupo Center for Aesthetic &amp; General Dermatology"/>
    <s v="Lupo Center for Aesthetic &amp; General Dermatology, LLC"/>
    <x v="101"/>
    <d v="2021-06-11T00:00:00"/>
    <n v="1"/>
    <d v="2021-06-11T00:00:00"/>
  </r>
  <r>
    <s v="Dermatology &amp; MOHS Surgery Institute"/>
    <s v="Dermatology &amp; MOHS Surgery Institute"/>
    <x v="82"/>
    <d v="2021-06-11T00:00:00"/>
    <n v="22"/>
    <d v="2021-06-11T00:00:00"/>
  </r>
  <r>
    <s v="North Pacific Dermatology"/>
    <s v="Lake Washington Dermatology"/>
    <x v="51"/>
    <d v="2021-06-11T00:00:00"/>
    <n v="59"/>
    <d v="2021-06-11T00:00:00"/>
  </r>
  <r>
    <s v="Northeast Dermatology Associates"/>
    <s v="Northeast Dermatology Associates"/>
    <x v="54"/>
    <d v="2021-06-11T00:00:00"/>
    <n v="35"/>
    <d v="2021-06-11T00:00:00"/>
  </r>
  <r>
    <s v="Northeast Dermatology Associates"/>
    <s v="Northeast Dermatology Associates"/>
    <x v="53"/>
    <d v="2021-06-11T00:00:00"/>
    <n v="49"/>
    <d v="2021-06-11T00:00:00"/>
  </r>
  <r>
    <s v="Northeast Dermatology Associates"/>
    <s v="South Shore Skin Center"/>
    <x v="57"/>
    <d v="2021-06-11T00:00:00"/>
    <n v="90"/>
    <d v="2021-06-11T00:00:00"/>
  </r>
  <r>
    <s v="Northeast Dermatology Associates"/>
    <s v="South Shore Skin Center"/>
    <x v="9"/>
    <d v="2021-06-11T00:00:00"/>
    <n v="124"/>
    <d v="2021-06-11T00:00:00"/>
  </r>
  <r>
    <s v="Pacific Dermatology Specialists"/>
    <s v="Pacific Dermatology Specialists"/>
    <x v="58"/>
    <d v="2021-06-11T00:00:00"/>
    <n v="29"/>
    <d v="2021-06-11T00:00:00"/>
  </r>
  <r>
    <s v="Southeast Dermatology Specialists  "/>
    <s v="Southeast Dermatology Specialists"/>
    <x v="62"/>
    <d v="2021-06-11T00:00:00"/>
    <n v="28"/>
    <d v="2021-06-11T00:00:00"/>
  </r>
  <r>
    <s v="Semler Dermatology"/>
    <s v="Semler Dermatology"/>
    <x v="61"/>
    <d v="2021-06-11T00:00:00"/>
    <n v="37"/>
    <d v="2021-06-11T00:00:00"/>
  </r>
  <r>
    <s v="Pacific Dermatology Specialists"/>
    <s v="Pacific Dermatology Specialists"/>
    <x v="42"/>
    <d v="2021-06-11T00:00:00"/>
    <n v="27"/>
    <d v="2021-06-11T00:00:00"/>
  </r>
  <r>
    <s v="Vanguard Dermatology"/>
    <s v="Vanguard Dermatology"/>
    <x v="84"/>
    <d v="2021-06-11T00:00:00"/>
    <n v="5"/>
    <d v="2021-06-11T00:00:00"/>
  </r>
  <r>
    <s v="The Dermatology Group  "/>
    <s v="The Dermatology Group"/>
    <x v="76"/>
    <d v="2021-06-11T00:00:00"/>
    <n v="30"/>
    <d v="2021-06-11T00:00:00"/>
  </r>
  <r>
    <s v="Washington Institute of Dermatologic Laser Surgery"/>
    <s v="Washington Institute of Dermatologic Laser Surgery"/>
    <x v="48"/>
    <d v="2021-06-11T00:00:00"/>
    <n v="30"/>
    <d v="2021-06-11T00:00:00"/>
  </r>
  <r>
    <s v="Vanguard Dermatology"/>
    <s v="Vanguard Dermatology"/>
    <x v="46"/>
    <d v="2021-06-11T00:00:00"/>
    <n v="62"/>
    <d v="2021-06-11T00:00:00"/>
  </r>
  <r>
    <s v="Vanguard Dermatology"/>
    <s v="Vanguard Dermatology"/>
    <x v="47"/>
    <d v="2021-06-11T00:00:00"/>
    <n v="8"/>
    <d v="2021-06-11T00:00:00"/>
  </r>
  <r>
    <s v="The Dermatology Group  "/>
    <s v="The Dermatology Group"/>
    <x v="25"/>
    <d v="2021-06-11T00:00:00"/>
    <n v="25"/>
    <d v="2021-06-11T00:00:00"/>
  </r>
  <r>
    <s v="Southeast Dermatology Specialists  "/>
    <s v="Southeast Dermatology Specialists"/>
    <x v="43"/>
    <d v="2021-06-11T00:00:00"/>
    <n v="48"/>
    <d v="2021-06-11T00:00:00"/>
  </r>
  <r>
    <s v="Southeast Dermatology Specialists  "/>
    <s v="Southeast Dermatology Specialists"/>
    <x v="81"/>
    <d v="2021-06-11T00:00:00"/>
    <n v="2"/>
    <d v="2021-06-11T00:00:00"/>
  </r>
  <r>
    <s v="Southeast Dermatology Specialists  "/>
    <s v="Southeast Dermatology Specialists"/>
    <x v="44"/>
    <d v="2021-06-11T00:00:00"/>
    <n v="24"/>
    <d v="2021-06-11T00:00:00"/>
  </r>
  <r>
    <s v="Pacific Dermatology Specialists"/>
    <s v="Pacific Dermatology Specialists"/>
    <x v="41"/>
    <d v="2021-06-11T00:00:00"/>
    <n v="44"/>
    <d v="2021-06-11T00:00:00"/>
  </r>
  <r>
    <s v="Northeast Dermatology Associates"/>
    <s v="Northeast Dermatology Associates"/>
    <x v="38"/>
    <d v="2021-06-11T00:00:00"/>
    <n v="59"/>
    <d v="2021-06-11T00:00:00"/>
  </r>
  <r>
    <s v="Northeast Dermatology Associates"/>
    <s v="Northeast Dermatology Associates"/>
    <x v="37"/>
    <d v="2021-06-11T00:00:00"/>
    <n v="126"/>
    <d v="2021-06-11T00:00:00"/>
  </r>
  <r>
    <s v="Northeast Dermatology Associates"/>
    <s v="Northeast Dermatology Associates"/>
    <x v="36"/>
    <d v="2021-06-11T00:00:00"/>
    <n v="30"/>
    <d v="2021-06-11T00:00:00"/>
  </r>
  <r>
    <s v="Northeast Dermatology Associates"/>
    <s v="Dermatology of Cape Cod"/>
    <x v="34"/>
    <d v="2021-06-11T00:00:00"/>
    <n v="46"/>
    <d v="2021-06-11T00:00:00"/>
  </r>
  <r>
    <s v="Louisiana Dermatology Associates "/>
    <s v="Louisiana Dermatology Associates"/>
    <x v="31"/>
    <d v="2021-06-11T00:00:00"/>
    <n v="21"/>
    <d v="2021-06-11T00:00:00"/>
  </r>
  <r>
    <s v="Dermatology &amp; MOHS Surgery Institute"/>
    <s v="Dermatology &amp; MOHS Surgery Institute"/>
    <x v="28"/>
    <d v="2021-06-11T00:00:00"/>
    <n v="102"/>
    <d v="2021-06-11T00:00:00"/>
  </r>
  <r>
    <s v="Dermatology &amp; MOHS Surgery Institute"/>
    <s v="Dermatology &amp; MOHS Surgery Institute"/>
    <x v="29"/>
    <d v="2021-06-11T00:00:00"/>
    <n v="2"/>
    <d v="2021-06-11T00:00:00"/>
  </r>
  <r>
    <s v="Dermatology &amp; MOHS Surgery Institute"/>
    <s v="Dermatology &amp; MOHS Surgery Institute"/>
    <x v="30"/>
    <d v="2021-06-11T00:00:00"/>
    <n v="33"/>
    <d v="2021-06-11T00:00:00"/>
  </r>
  <r>
    <s v="Dermatology &amp; MOHS Surgery Institute"/>
    <s v="Dermatology &amp; MOHS Surgery Institute"/>
    <x v="97"/>
    <d v="2021-06-11T00:00:00"/>
    <n v="26"/>
    <d v="2021-06-11T00:00:00"/>
  </r>
  <r>
    <s v="North Pacific Dermatology"/>
    <s v="Lake Washington Dermatology"/>
    <x v="98"/>
    <d v="2021-06-11T00:00:00"/>
    <n v="1"/>
    <d v="2021-06-11T00:00:00"/>
  </r>
  <r>
    <s v="North Pacific Dermatology"/>
    <s v="Lake Washington Dermatology"/>
    <x v="51"/>
    <d v="2021-06-10T00:00:00"/>
    <n v="85"/>
    <d v="2021-06-10T00:00:00"/>
  </r>
  <r>
    <s v="Dermatology &amp; MOHS Surgery Institute"/>
    <s v="Dermatology &amp; MOHS Surgery Institute"/>
    <x v="14"/>
    <d v="2021-06-10T00:00:00"/>
    <n v="50"/>
    <d v="2021-06-10T00:00:00"/>
  </r>
  <r>
    <s v="Louisiana Dermatology Associates "/>
    <s v="Louisiana Dermatology Associates"/>
    <x v="50"/>
    <d v="2021-06-10T00:00:00"/>
    <n v="100"/>
    <d v="2021-06-10T00:00:00"/>
  </r>
  <r>
    <s v="Northeast Dermatology Associates"/>
    <s v="Brookline Dermatology Associates"/>
    <x v="17"/>
    <d v="2021-06-10T00:00:00"/>
    <n v="46"/>
    <d v="2021-06-10T00:00:00"/>
  </r>
  <r>
    <s v="Northeast Dermatology Associates"/>
    <s v="Northeast Dermatology Associates"/>
    <x v="18"/>
    <d v="2021-06-10T00:00:00"/>
    <n v="98"/>
    <d v="2021-06-10T00:00:00"/>
  </r>
  <r>
    <s v="North Pacific Dermatology"/>
    <s v="Skin Surgery Center"/>
    <x v="15"/>
    <d v="2021-06-10T00:00:00"/>
    <n v="29"/>
    <d v="2021-06-10T00:00:00"/>
  </r>
  <r>
    <s v="North Pacific Dermatology"/>
    <s v="Skin Surgery Center"/>
    <x v="52"/>
    <d v="2021-06-10T00:00:00"/>
    <n v="27"/>
    <d v="2021-06-10T00:00:00"/>
  </r>
  <r>
    <s v="Northeast Dermatology Associates"/>
    <s v="Brookline Dermatology Associates"/>
    <x v="16"/>
    <d v="2021-06-10T00:00:00"/>
    <n v="41"/>
    <d v="2021-06-10T00:00:00"/>
  </r>
  <r>
    <s v="Northeast Dermatology Associates"/>
    <s v="Northeast Dermatology Associates"/>
    <x v="55"/>
    <d v="2021-06-10T00:00:00"/>
    <n v="58"/>
    <d v="2021-06-10T00:00:00"/>
  </r>
  <r>
    <s v="Northeast Dermatology Associates"/>
    <s v="Northeast Dermatology Associates"/>
    <x v="53"/>
    <d v="2021-06-10T00:00:00"/>
    <n v="60"/>
    <d v="2021-06-10T00:00:00"/>
  </r>
  <r>
    <s v="Northeast Dermatology Associates"/>
    <s v="Northeast Dermatology Associates"/>
    <x v="21"/>
    <d v="2021-06-10T00:00:00"/>
    <n v="25"/>
    <d v="2021-06-10T00:00:00"/>
  </r>
  <r>
    <s v="Northeast Dermatology Associates"/>
    <s v="Northeast Dermatology Associates"/>
    <x v="56"/>
    <d v="2021-06-10T00:00:00"/>
    <n v="10"/>
    <d v="2021-06-10T00:00:00"/>
  </r>
  <r>
    <s v="Northeast Dermatology Associates"/>
    <s v="Northeast Dermatology Associates"/>
    <x v="22"/>
    <d v="2021-06-10T00:00:00"/>
    <n v="54"/>
    <d v="2021-06-10T00:00:00"/>
  </r>
  <r>
    <s v="Southeast Dermatology Specialists  "/>
    <s v="Southeast Dermatology Specialists"/>
    <x v="62"/>
    <d v="2021-06-10T00:00:00"/>
    <n v="91"/>
    <d v="2021-06-10T00:00:00"/>
  </r>
  <r>
    <s v="Northeast Dermatology Associates"/>
    <s v="South Shore Skin Center"/>
    <x v="57"/>
    <d v="2021-06-10T00:00:00"/>
    <n v="130"/>
    <d v="2021-06-10T00:00:00"/>
  </r>
  <r>
    <s v="The Dermatology Group  "/>
    <s v="The Dermatology Group"/>
    <x v="83"/>
    <d v="2021-06-10T00:00:00"/>
    <n v="1"/>
    <d v="2021-06-10T00:00:00"/>
  </r>
  <r>
    <s v="The Dermatology Group  "/>
    <s v="The Dermatology Group"/>
    <x v="24"/>
    <d v="2021-06-10T00:00:00"/>
    <n v="137"/>
    <d v="2021-06-10T00:00:00"/>
  </r>
  <r>
    <s v="Vanguard Dermatology"/>
    <s v="Vanguard Dermatology"/>
    <x v="27"/>
    <d v="2021-06-10T00:00:00"/>
    <n v="20"/>
    <d v="2021-06-10T00:00:00"/>
  </r>
  <r>
    <s v="The Dermatology Group  "/>
    <s v="Swan Dermatology &amp; Aesthetics"/>
    <x v="11"/>
    <d v="2021-06-10T00:00:00"/>
    <n v="54"/>
    <d v="2021-06-10T00:00:00"/>
  </r>
  <r>
    <s v="Vanguard Dermatology"/>
    <s v="Vanguard Dermatology"/>
    <x v="12"/>
    <d v="2021-06-10T00:00:00"/>
    <n v="91"/>
    <d v="2021-06-10T00:00:00"/>
  </r>
  <r>
    <s v="Vanguard Dermatology"/>
    <s v="Vanguard Dermatology"/>
    <x v="46"/>
    <d v="2021-06-10T00:00:00"/>
    <n v="81"/>
    <d v="2021-06-10T00:00:00"/>
  </r>
  <r>
    <s v="Pacific Dermatology Specialists"/>
    <s v="Pacific Dermatology Specialists"/>
    <x v="41"/>
    <d v="2021-06-10T00:00:00"/>
    <n v="44"/>
    <d v="2021-06-10T00:00:00"/>
  </r>
  <r>
    <s v="Southeast Dermatology Specialists  "/>
    <s v="Southeast Dermatology Specialists"/>
    <x v="81"/>
    <d v="2021-06-10T00:00:00"/>
    <n v="1"/>
    <d v="2021-06-10T00:00:00"/>
  </r>
  <r>
    <s v="Southeast Dermatology Specialists  "/>
    <s v="Southeast Dermatology Specialists"/>
    <x v="44"/>
    <d v="2021-06-10T00:00:00"/>
    <n v="38"/>
    <d v="2021-06-10T00:00:00"/>
  </r>
  <r>
    <s v="Northeast Dermatology Associates"/>
    <s v="South Shore Skin Center"/>
    <x v="10"/>
    <d v="2021-06-10T00:00:00"/>
    <n v="7"/>
    <d v="2021-06-10T00:00:00"/>
  </r>
  <r>
    <s v="Northeast Dermatology Associates"/>
    <s v="Northeast Dermatology Associates"/>
    <x v="39"/>
    <d v="2021-06-10T00:00:00"/>
    <n v="27"/>
    <d v="2021-06-10T00:00:00"/>
  </r>
  <r>
    <s v="Northeast Dermatology Associates"/>
    <s v="Northeast Dermatology Associates"/>
    <x v="40"/>
    <d v="2021-06-10T00:00:00"/>
    <n v="12"/>
    <d v="2021-06-10T00:00:00"/>
  </r>
  <r>
    <s v="Northeast Dermatology Associates"/>
    <s v="Northeast Dermatology Associates"/>
    <x v="8"/>
    <d v="2021-06-10T00:00:00"/>
    <n v="54"/>
    <d v="2021-06-10T00:00:00"/>
  </r>
  <r>
    <s v="Northeast Dermatology Associates"/>
    <s v="Northeast Dermatology Associates"/>
    <x v="36"/>
    <d v="2021-06-10T00:00:00"/>
    <n v="53"/>
    <d v="2021-06-10T00:00:00"/>
  </r>
  <r>
    <s v="Northeast Dermatology Associates"/>
    <s v="Northeast Dermatology Associates"/>
    <x v="5"/>
    <d v="2021-06-10T00:00:00"/>
    <n v="97"/>
    <d v="2021-06-10T00:00:00"/>
  </r>
  <r>
    <s v="Northeast Dermatology Associates"/>
    <s v="Northeast Dermatology Associates"/>
    <x v="35"/>
    <d v="2021-06-10T00:00:00"/>
    <n v="33"/>
    <d v="2021-06-10T00:00:00"/>
  </r>
  <r>
    <s v="Northeast Dermatology Associates"/>
    <s v="Northeast Dermatology Associates"/>
    <x v="37"/>
    <d v="2021-06-10T00:00:00"/>
    <n v="69"/>
    <d v="2021-06-10T00:00:00"/>
  </r>
  <r>
    <s v="Northeast Dermatology Associates"/>
    <s v="Northeast Dermatology Associates"/>
    <x v="7"/>
    <d v="2021-06-10T00:00:00"/>
    <n v="26"/>
    <d v="2021-06-10T00:00:00"/>
  </r>
  <r>
    <s v="Dermatology &amp; MOHS Surgery Institute"/>
    <s v="Dermatology &amp; MOHS Surgery Institute"/>
    <x v="30"/>
    <d v="2021-06-10T00:00:00"/>
    <n v="32"/>
    <d v="2021-06-10T00:00:00"/>
  </r>
  <r>
    <s v="Dermatology &amp; MOHS Surgery Institute"/>
    <s v="Dermatology &amp; MOHS Surgery Institute"/>
    <x v="0"/>
    <d v="2021-06-10T00:00:00"/>
    <n v="30"/>
    <d v="2021-06-10T00:00:00"/>
  </r>
  <r>
    <s v="Dermatology &amp; MOHS Surgery Institute"/>
    <s v="Dermatology &amp; MOHS Surgery Institute"/>
    <x v="29"/>
    <d v="2021-06-10T00:00:00"/>
    <n v="13"/>
    <d v="2021-06-10T00:00:00"/>
  </r>
  <r>
    <s v="Louisiana Dermatology Associates "/>
    <s v="Louisiana Dermatology Associates"/>
    <x v="32"/>
    <d v="2021-06-10T00:00:00"/>
    <n v="41"/>
    <d v="2021-06-10T00:00:00"/>
  </r>
  <r>
    <s v="Northeast Dermatology Associates"/>
    <s v="Dermatology of Cape Cod"/>
    <x v="34"/>
    <d v="2021-06-10T00:00:00"/>
    <n v="71"/>
    <d v="2021-06-10T00:00:00"/>
  </r>
  <r>
    <s v="Northeast Dermatology Associates"/>
    <s v="Northeast Dermatology Associates"/>
    <x v="38"/>
    <d v="2021-06-10T00:00:00"/>
    <n v="81"/>
    <d v="2021-06-10T00:00:00"/>
  </r>
  <r>
    <s v="Northeast Dermatology Associates"/>
    <s v="Northeast Dermatology Associates"/>
    <x v="6"/>
    <d v="2021-06-10T00:00:00"/>
    <n v="39"/>
    <d v="2021-06-10T00:00:00"/>
  </r>
  <r>
    <s v="North Pacific Dermatology"/>
    <s v="North Pacific Dermatology"/>
    <x v="33"/>
    <d v="2021-06-10T00:00:00"/>
    <n v="58"/>
    <d v="2021-06-10T00:00:00"/>
  </r>
  <r>
    <s v="North Pacific Dermatology"/>
    <s v="North Pacific Dermatology"/>
    <x v="4"/>
    <d v="2021-06-10T00:00:00"/>
    <n v="13"/>
    <d v="2021-06-10T00:00:00"/>
  </r>
  <r>
    <s v="Dermatology &amp; MOHS Surgery Institute"/>
    <s v="Dermatology &amp; MOHS Surgery Institute"/>
    <x v="86"/>
    <d v="2021-06-10T00:00:00"/>
    <n v="22"/>
    <d v="2021-06-10T00:00:00"/>
  </r>
  <r>
    <s v="Dermatology &amp; MOHS Surgery Institute"/>
    <s v="Dermatology &amp; MOHS Surgery Institute"/>
    <x v="28"/>
    <d v="2021-06-10T00:00:00"/>
    <n v="90"/>
    <d v="2021-06-10T00:00:00"/>
  </r>
  <r>
    <s v="Family Dermatology"/>
    <s v="Family Dermatology"/>
    <x v="1"/>
    <d v="2021-06-10T00:00:00"/>
    <n v="83"/>
    <d v="2021-06-10T00:00:00"/>
  </r>
  <r>
    <s v="Louisiana Dermatology Associates "/>
    <s v="Louisiana Dermatology Associates"/>
    <x v="31"/>
    <d v="2021-06-10T00:00:00"/>
    <n v="39"/>
    <d v="2021-06-10T00:00:00"/>
  </r>
  <r>
    <s v="North Pacific Dermatology"/>
    <s v="Lake Washington Dermatology"/>
    <x v="98"/>
    <d v="2021-06-10T00:00:00"/>
    <n v="1"/>
    <d v="2021-06-10T00:00:00"/>
  </r>
  <r>
    <s v="Lupo Center for Aesthetic &amp; General Dermatology"/>
    <s v="Lupo Center for Aesthetic &amp; General Dermatology, LLC"/>
    <x v="2"/>
    <d v="2021-06-10T00:00:00"/>
    <n v="29"/>
    <d v="2021-06-10T00:00:00"/>
  </r>
  <r>
    <s v="North Pacific Dermatology"/>
    <s v="Eastside Dermatology"/>
    <x v="3"/>
    <d v="2021-06-10T00:00:00"/>
    <n v="12"/>
    <d v="2021-06-10T00:00:00"/>
  </r>
  <r>
    <s v="Northeast Dermatology Associates"/>
    <s v="South Shore Skin Center"/>
    <x v="9"/>
    <d v="2021-06-10T00:00:00"/>
    <n v="212"/>
    <d v="2021-06-10T00:00:00"/>
  </r>
  <r>
    <s v="Pacific Dermatology Specialists"/>
    <s v="Pacific Dermatology Specialists"/>
    <x v="42"/>
    <d v="2021-06-10T00:00:00"/>
    <n v="29"/>
    <d v="2021-06-10T00:00:00"/>
  </r>
  <r>
    <s v="Southeast Dermatology Specialists  "/>
    <s v="Southeast Dermatology Specialists"/>
    <x v="43"/>
    <d v="2021-06-10T00:00:00"/>
    <n v="56"/>
    <d v="2021-06-10T00:00:00"/>
  </r>
  <r>
    <s v="The Dermatology Group  "/>
    <s v="The Dermatology Group"/>
    <x v="45"/>
    <d v="2021-06-10T00:00:00"/>
    <n v="15"/>
    <d v="2021-06-10T00:00:00"/>
  </r>
  <r>
    <s v="Vanguard Dermatology"/>
    <s v="Vanguard Dermatology"/>
    <x v="47"/>
    <d v="2021-06-10T00:00:00"/>
    <n v="56"/>
    <d v="2021-06-10T00:00:00"/>
  </r>
  <r>
    <s v="Vanguard Dermatology"/>
    <s v="Vanguard Dermatology"/>
    <x v="13"/>
    <d v="2021-06-10T00:00:00"/>
    <n v="30"/>
    <d v="2021-06-10T00:00:00"/>
  </r>
  <r>
    <s v="Washington Institute of Dermatologic Laser Surgery"/>
    <s v="Washington Institute of Dermatologic Laser Surgery"/>
    <x v="48"/>
    <d v="2021-06-10T00:00:00"/>
    <n v="24"/>
    <d v="2021-06-10T00:00:00"/>
  </r>
  <r>
    <s v="Pacific Dermatology Specialists"/>
    <s v="Pacific Dermatology Specialists"/>
    <x v="58"/>
    <d v="2021-06-10T00:00:00"/>
    <n v="40"/>
    <d v="2021-06-10T00:00:00"/>
  </r>
  <r>
    <s v="Pacific Dermatology Specialists"/>
    <s v="Pacific Dermatology Specialists"/>
    <x v="59"/>
    <d v="2021-06-10T00:00:00"/>
    <n v="25"/>
    <d v="2021-06-10T00:00:00"/>
  </r>
  <r>
    <s v="Semler Dermatology"/>
    <s v="Semler Dermatology"/>
    <x v="61"/>
    <d v="2021-06-10T00:00:00"/>
    <n v="96"/>
    <d v="2021-06-10T00:00:00"/>
  </r>
  <r>
    <s v="The Dermatology Group  "/>
    <s v="The Dermatology Group"/>
    <x v="64"/>
    <d v="2021-06-10T00:00:00"/>
    <n v="26"/>
    <d v="2021-06-10T00:00:00"/>
  </r>
  <r>
    <s v="The Dermatology Group  "/>
    <s v="The Dermatology Group"/>
    <x v="25"/>
    <d v="2021-06-10T00:00:00"/>
    <n v="64"/>
    <d v="2021-06-10T00:00:00"/>
  </r>
  <r>
    <s v="The Dermatology Group  "/>
    <s v="The Dermatology Group"/>
    <x v="76"/>
    <d v="2021-06-10T00:00:00"/>
    <n v="20"/>
    <d v="2021-06-10T00:00:00"/>
  </r>
  <r>
    <s v="The Dermatology Group  "/>
    <s v="The Dermatology Group"/>
    <x v="26"/>
    <d v="2021-06-10T00:00:00"/>
    <n v="80"/>
    <d v="2021-06-10T00:00:00"/>
  </r>
  <r>
    <s v="Northeast Dermatology Associates"/>
    <s v="Northeast Dermatology Associates"/>
    <x v="19"/>
    <d v="2021-06-10T00:00:00"/>
    <n v="38"/>
    <d v="2021-06-10T00:00:00"/>
  </r>
  <r>
    <s v="Northeast Dermatology Associates"/>
    <s v="Northeast Dermatology Associates"/>
    <x v="54"/>
    <d v="2021-06-10T00:00:00"/>
    <n v="41"/>
    <d v="2021-06-10T00:00:00"/>
  </r>
  <r>
    <s v="Northeast Dermatology Associates"/>
    <s v="Northeast Dermatology Associates"/>
    <x v="20"/>
    <d v="2021-06-10T00:00:00"/>
    <n v="19"/>
    <d v="2021-06-10T00:00:00"/>
  </r>
  <r>
    <s v="North Pacific Dermatology"/>
    <s v="North Pacific Dermatology"/>
    <x v="68"/>
    <d v="2021-06-10T00:00:00"/>
    <n v="5"/>
    <d v="2021-06-10T00:00:00"/>
  </r>
  <r>
    <s v="North Pacific Dermatology"/>
    <s v="Lake Washington Dermatology"/>
    <x v="51"/>
    <d v="2021-06-09T00:00:00"/>
    <n v="25"/>
    <d v="2021-06-09T00:00:00"/>
  </r>
  <r>
    <s v="Dermatology &amp; MOHS Surgery Institute"/>
    <s v="Dermatology &amp; MOHS Surgery Institute"/>
    <x v="30"/>
    <d v="2021-06-09T00:00:00"/>
    <n v="52"/>
    <d v="2021-06-09T00:00:00"/>
  </r>
  <r>
    <s v="Dermatology &amp; MOHS Surgery Institute"/>
    <s v="Dermatology &amp; MOHS Surgery Institute"/>
    <x v="28"/>
    <d v="2021-06-09T00:00:00"/>
    <n v="45"/>
    <d v="2021-06-09T00:00:00"/>
  </r>
  <r>
    <s v="Louisiana Dermatology Associates "/>
    <s v="Louisiana Dermatology Associates"/>
    <x v="32"/>
    <d v="2021-06-09T00:00:00"/>
    <n v="18"/>
    <d v="2021-06-09T00:00:00"/>
  </r>
  <r>
    <s v="North Pacific Dermatology"/>
    <s v="North Pacific Dermatology"/>
    <x v="33"/>
    <d v="2021-06-09T00:00:00"/>
    <n v="60"/>
    <d v="2021-06-09T00:00:00"/>
  </r>
  <r>
    <s v="North Pacific Dermatology"/>
    <s v="Skin Surgery Center"/>
    <x v="52"/>
    <d v="2021-06-09T00:00:00"/>
    <n v="39"/>
    <d v="2021-06-09T00:00:00"/>
  </r>
  <r>
    <s v="Northeast Dermatology Associates"/>
    <s v="Brookline Dermatology Associates"/>
    <x v="16"/>
    <d v="2021-06-09T00:00:00"/>
    <n v="36"/>
    <d v="2021-06-09T00:00:00"/>
  </r>
  <r>
    <s v="Northeast Dermatology Associates"/>
    <s v="Dermatology of Cape Cod"/>
    <x v="34"/>
    <d v="2021-06-09T00:00:00"/>
    <n v="78"/>
    <d v="2021-06-09T00:00:00"/>
  </r>
  <r>
    <s v="Northeast Dermatology Associates"/>
    <s v="Northeast Dermatology Associates"/>
    <x v="53"/>
    <d v="2021-06-09T00:00:00"/>
    <n v="69"/>
    <d v="2021-06-09T00:00:00"/>
  </r>
  <r>
    <s v="Northeast Dermatology Associates"/>
    <s v="Northeast Dermatology Associates"/>
    <x v="35"/>
    <d v="2021-06-09T00:00:00"/>
    <n v="20"/>
    <d v="2021-06-09T00:00:00"/>
  </r>
  <r>
    <s v="Northeast Dermatology Associates"/>
    <s v="Northeast Dermatology Associates"/>
    <x v="67"/>
    <d v="2021-06-09T00:00:00"/>
    <n v="45"/>
    <d v="2021-06-09T00:00:00"/>
  </r>
  <r>
    <s v="Northeast Dermatology Associates"/>
    <s v="Northeast Dermatology Associates"/>
    <x v="36"/>
    <d v="2021-06-09T00:00:00"/>
    <n v="94"/>
    <d v="2021-06-09T00:00:00"/>
  </r>
  <r>
    <s v="Northeast Dermatology Associates"/>
    <s v="Northeast Dermatology Associates"/>
    <x v="38"/>
    <d v="2021-06-09T00:00:00"/>
    <n v="70"/>
    <d v="2021-06-09T00:00:00"/>
  </r>
  <r>
    <s v="Northeast Dermatology Associates"/>
    <s v="Northeast Dermatology Associates"/>
    <x v="56"/>
    <d v="2021-06-09T00:00:00"/>
    <n v="16"/>
    <d v="2021-06-09T00:00:00"/>
  </r>
  <r>
    <s v="Northeast Dermatology Associates"/>
    <s v="Northeast Dermatology Associates"/>
    <x v="55"/>
    <d v="2021-06-09T00:00:00"/>
    <n v="20"/>
    <d v="2021-06-09T00:00:00"/>
  </r>
  <r>
    <s v="The Dermatology Group  "/>
    <s v="The Dermatology Group"/>
    <x v="45"/>
    <d v="2021-06-09T00:00:00"/>
    <n v="17"/>
    <d v="2021-06-09T00:00:00"/>
  </r>
  <r>
    <s v="Vanguard Dermatology"/>
    <s v="Vanguard Dermatology"/>
    <x v="47"/>
    <d v="2021-06-09T00:00:00"/>
    <n v="43"/>
    <d v="2021-06-09T00:00:00"/>
  </r>
  <r>
    <s v="Southeast Dermatology Specialists  "/>
    <s v="Southeast Dermatology Specialists"/>
    <x v="43"/>
    <d v="2021-06-09T00:00:00"/>
    <n v="53"/>
    <d v="2021-06-09T00:00:00"/>
  </r>
  <r>
    <s v="Southeast Dermatology Specialists  "/>
    <s v="Southeast Dermatology Specialists"/>
    <x v="81"/>
    <d v="2021-06-09T00:00:00"/>
    <n v="1"/>
    <d v="2021-06-09T00:00:00"/>
  </r>
  <r>
    <s v="Southeast Dermatology Specialists  "/>
    <s v="Southeast Dermatology Specialists"/>
    <x v="44"/>
    <d v="2021-06-09T00:00:00"/>
    <n v="14"/>
    <d v="2021-06-09T00:00:00"/>
  </r>
  <r>
    <s v="Pacific Dermatology Specialists"/>
    <s v="Pacific Dermatology Specialists"/>
    <x v="41"/>
    <d v="2021-06-09T00:00:00"/>
    <n v="13"/>
    <d v="2021-06-09T00:00:00"/>
  </r>
  <r>
    <s v="Pacific Dermatology Specialists"/>
    <s v="Pacific Dermatology Specialists"/>
    <x v="42"/>
    <d v="2021-06-09T00:00:00"/>
    <n v="25"/>
    <d v="2021-06-09T00:00:00"/>
  </r>
  <r>
    <s v="Northeast Dermatology Associates"/>
    <s v="South Shore Skin Center"/>
    <x v="57"/>
    <d v="2021-06-09T00:00:00"/>
    <n v="138"/>
    <d v="2021-06-09T00:00:00"/>
  </r>
  <r>
    <s v="Vanguard Dermatology"/>
    <s v="Vanguard Dermatology"/>
    <x v="12"/>
    <d v="2021-06-09T00:00:00"/>
    <n v="40"/>
    <d v="2021-06-09T00:00:00"/>
  </r>
  <r>
    <s v="The Dermatology Group  "/>
    <s v="The Dermatology Group"/>
    <x v="83"/>
    <d v="2021-06-09T00:00:00"/>
    <n v="1"/>
    <d v="2021-06-09T00:00:00"/>
  </r>
  <r>
    <s v="The Dermatology Group  "/>
    <s v="The Dermatology Group"/>
    <x v="76"/>
    <d v="2021-06-09T00:00:00"/>
    <n v="19"/>
    <d v="2021-06-09T00:00:00"/>
  </r>
  <r>
    <s v="Semler Dermatology"/>
    <s v="Semler Dermatology"/>
    <x v="61"/>
    <d v="2021-06-09T00:00:00"/>
    <n v="85"/>
    <d v="2021-06-09T00:00:00"/>
  </r>
  <r>
    <s v="Southeast Dermatology Specialists  "/>
    <s v="Southeast Dermatology Specialists"/>
    <x v="62"/>
    <d v="2021-06-09T00:00:00"/>
    <n v="41"/>
    <d v="2021-06-09T00:00:00"/>
  </r>
  <r>
    <s v="Pacific Dermatology Specialists"/>
    <s v="Pacific Dermatology Specialists"/>
    <x v="60"/>
    <d v="2021-06-09T00:00:00"/>
    <n v="21"/>
    <d v="2021-06-09T00:00:00"/>
  </r>
  <r>
    <s v="Northeast Dermatology Associates"/>
    <s v="Northeast Dermatology Associates"/>
    <x v="39"/>
    <d v="2021-06-09T00:00:00"/>
    <n v="27"/>
    <d v="2021-06-09T00:00:00"/>
  </r>
  <r>
    <s v="Pacific Dermatology Specialists"/>
    <s v="Pacific Dermatology Specialists"/>
    <x v="58"/>
    <d v="2021-06-09T00:00:00"/>
    <n v="74"/>
    <d v="2021-06-09T00:00:00"/>
  </r>
  <r>
    <s v="Pacific Dermatology Specialists"/>
    <s v="Pacific Dermatology Specialists"/>
    <x v="59"/>
    <d v="2021-06-09T00:00:00"/>
    <n v="24"/>
    <d v="2021-06-09T00:00:00"/>
  </r>
  <r>
    <s v="North Pacific Dermatology"/>
    <s v="North Pacific Dermatology"/>
    <x v="68"/>
    <d v="2021-06-09T00:00:00"/>
    <n v="4"/>
    <d v="2021-06-09T00:00:00"/>
  </r>
  <r>
    <s v="Louisiana Dermatology Associates "/>
    <s v="Louisiana Dermatology Associates"/>
    <x v="50"/>
    <d v="2021-06-09T00:00:00"/>
    <n v="128"/>
    <d v="2021-06-09T00:00:00"/>
  </r>
  <r>
    <s v="Northeast Dermatology Associates"/>
    <s v="Northeast Dermatology Associates"/>
    <x v="54"/>
    <d v="2021-06-09T00:00:00"/>
    <n v="37"/>
    <d v="2021-06-09T00:00:00"/>
  </r>
  <r>
    <s v="Northeast Dermatology Associates"/>
    <s v="Northeast Dermatology Associates"/>
    <x v="71"/>
    <d v="2021-06-09T00:00:00"/>
    <n v="3"/>
    <d v="2021-06-09T00:00:00"/>
  </r>
  <r>
    <s v="Northeast Dermatology Associates"/>
    <s v="Northeast Dermatology Associates"/>
    <x v="37"/>
    <d v="2021-06-09T00:00:00"/>
    <n v="97"/>
    <d v="2021-06-09T00:00:00"/>
  </r>
  <r>
    <s v="Northeast Dermatology Associates"/>
    <s v="Brookline Dermatology Associates"/>
    <x v="17"/>
    <d v="2021-06-09T00:00:00"/>
    <n v="50"/>
    <d v="2021-06-09T00:00:00"/>
  </r>
  <r>
    <s v="Northeast Dermatology Associates"/>
    <s v="Northeast Dermatology Associates"/>
    <x v="18"/>
    <d v="2021-06-09T00:00:00"/>
    <n v="96"/>
    <d v="2021-06-09T00:00:00"/>
  </r>
  <r>
    <s v="North Pacific Dermatology"/>
    <s v="Skin Surgery Center"/>
    <x v="15"/>
    <d v="2021-06-09T00:00:00"/>
    <n v="28"/>
    <d v="2021-06-09T00:00:00"/>
  </r>
  <r>
    <s v="Louisiana Dermatology Associates "/>
    <s v="Louisiana Dermatology Associates"/>
    <x v="69"/>
    <d v="2021-06-09T00:00:00"/>
    <n v="14"/>
    <d v="2021-06-09T00:00:00"/>
  </r>
  <r>
    <s v="Louisiana Dermatology Associates "/>
    <s v="Louisiana Dermatology Associates"/>
    <x v="31"/>
    <d v="2021-06-09T00:00:00"/>
    <n v="40"/>
    <d v="2021-06-09T00:00:00"/>
  </r>
  <r>
    <s v="Dermatology &amp; MOHS Surgery Institute"/>
    <s v="Dermatology &amp; MOHS Surgery Institute"/>
    <x v="14"/>
    <d v="2021-06-09T00:00:00"/>
    <n v="37"/>
    <d v="2021-06-09T00:00:00"/>
  </r>
  <r>
    <s v="North Pacific Dermatology"/>
    <s v="Eastside Dermatology"/>
    <x v="3"/>
    <d v="2021-06-09T00:00:00"/>
    <n v="24"/>
    <d v="2021-06-09T00:00:00"/>
  </r>
  <r>
    <s v="Lupo Center for Aesthetic &amp; General Dermatology"/>
    <s v="Lupo Center for Aesthetic &amp; General Dermatology, LLC"/>
    <x v="2"/>
    <d v="2021-06-09T00:00:00"/>
    <n v="29"/>
    <d v="2021-06-09T00:00:00"/>
  </r>
  <r>
    <s v="Northeast Dermatology Associates"/>
    <s v="Northeast Dermatology Associates"/>
    <x v="22"/>
    <d v="2021-06-09T00:00:00"/>
    <n v="71"/>
    <d v="2021-06-09T00:00:00"/>
  </r>
  <r>
    <s v="Northeast Dermatology Associates"/>
    <s v="Northeast Dermatology Associates"/>
    <x v="21"/>
    <d v="2021-06-09T00:00:00"/>
    <n v="24"/>
    <d v="2021-06-09T00:00:00"/>
  </r>
  <r>
    <s v="Pacific Dermatology Specialists"/>
    <s v="Pacific Dermatology Specialists"/>
    <x v="23"/>
    <d v="2021-06-09T00:00:00"/>
    <n v="17"/>
    <d v="2021-06-09T00:00:00"/>
  </r>
  <r>
    <s v="Vanguard Dermatology"/>
    <s v="Vanguard Dermatology"/>
    <x v="27"/>
    <d v="2021-06-09T00:00:00"/>
    <n v="12"/>
    <d v="2021-06-09T00:00:00"/>
  </r>
  <r>
    <s v="Vanguard Dermatology"/>
    <s v="Vanguard Dermatology"/>
    <x v="13"/>
    <d v="2021-06-09T00:00:00"/>
    <n v="161"/>
    <d v="2021-06-09T00:00:00"/>
  </r>
  <r>
    <s v="Washington Institute of Dermatologic Laser Surgery"/>
    <s v="Washington Institute of Dermatologic Laser Surgery"/>
    <x v="48"/>
    <d v="2021-06-09T00:00:00"/>
    <n v="28"/>
    <d v="2021-06-09T00:00:00"/>
  </r>
  <r>
    <s v="The Dermatology Group  "/>
    <s v="The Dermatology Group"/>
    <x v="24"/>
    <d v="2021-06-09T00:00:00"/>
    <n v="152"/>
    <d v="2021-06-09T00:00:00"/>
  </r>
  <r>
    <s v="The Dermatology Group  "/>
    <s v="The Dermatology Group"/>
    <x v="25"/>
    <d v="2021-06-09T00:00:00"/>
    <n v="59"/>
    <d v="2021-06-09T00:00:00"/>
  </r>
  <r>
    <s v="The Dermatology Group  "/>
    <s v="Swan Dermatology &amp; Aesthetics"/>
    <x v="11"/>
    <d v="2021-06-09T00:00:00"/>
    <n v="44"/>
    <d v="2021-06-09T00:00:00"/>
  </r>
  <r>
    <s v="The Dermatology Group  "/>
    <s v="The Dermatology Group"/>
    <x v="64"/>
    <d v="2021-06-09T00:00:00"/>
    <n v="20"/>
    <d v="2021-06-09T00:00:00"/>
  </r>
  <r>
    <s v="The Dermatology Group  "/>
    <s v="The Dermatology Group"/>
    <x v="26"/>
    <d v="2021-06-09T00:00:00"/>
    <n v="91"/>
    <d v="2021-06-09T00:00:00"/>
  </r>
  <r>
    <s v="Northeast Dermatology Associates"/>
    <s v="South Shore Skin Center"/>
    <x v="9"/>
    <d v="2021-06-09T00:00:00"/>
    <n v="169"/>
    <d v="2021-06-09T00:00:00"/>
  </r>
  <r>
    <s v="Northeast Dermatology Associates"/>
    <s v="Northeast Dermatology Associates"/>
    <x v="8"/>
    <d v="2021-06-09T00:00:00"/>
    <n v="63"/>
    <d v="2021-06-09T00:00:00"/>
  </r>
  <r>
    <s v="Pacific Dermatology Specialists"/>
    <s v="Pacific Dermatology Specialists"/>
    <x v="65"/>
    <d v="2021-06-09T00:00:00"/>
    <n v="23"/>
    <d v="2021-06-09T00:00:00"/>
  </r>
  <r>
    <s v="Northeast Dermatology Associates"/>
    <s v="South Shore Skin Center"/>
    <x v="10"/>
    <d v="2021-06-09T00:00:00"/>
    <n v="21"/>
    <d v="2021-06-09T00:00:00"/>
  </r>
  <r>
    <s v="Southeast Dermatology Specialists  "/>
    <s v="Southeast Dermatology Specialists"/>
    <x v="66"/>
    <d v="2021-06-09T00:00:00"/>
    <n v="29"/>
    <d v="2021-06-09T00:00:00"/>
  </r>
  <r>
    <s v="Northeast Dermatology Associates"/>
    <s v="Northeast Dermatology Associates"/>
    <x v="20"/>
    <d v="2021-06-09T00:00:00"/>
    <n v="12"/>
    <d v="2021-06-09T00:00:00"/>
  </r>
  <r>
    <s v="North Pacific Dermatology"/>
    <s v="North Pacific Dermatology"/>
    <x v="4"/>
    <d v="2021-06-09T00:00:00"/>
    <n v="14"/>
    <d v="2021-06-09T00:00:00"/>
  </r>
  <r>
    <s v="Northeast Dermatology Associates"/>
    <s v="Northeast Dermatology Associates"/>
    <x v="5"/>
    <d v="2021-06-09T00:00:00"/>
    <n v="102"/>
    <d v="2021-06-09T00:00:00"/>
  </r>
  <r>
    <s v="Family Dermatology"/>
    <s v="Family Dermatology"/>
    <x v="1"/>
    <d v="2021-06-09T00:00:00"/>
    <n v="83"/>
    <d v="2021-06-09T00:00:00"/>
  </r>
  <r>
    <s v="Louisiana Dermatology Associates "/>
    <s v="Louisiana Dermatology Associates"/>
    <x v="63"/>
    <d v="2021-06-09T00:00:00"/>
    <n v="22"/>
    <d v="2021-06-09T00:00:00"/>
  </r>
  <r>
    <s v="Dermatology &amp; MOHS Surgery Institute"/>
    <s v="Dermatology &amp; MOHS Surgery Institute"/>
    <x v="0"/>
    <d v="2021-06-09T00:00:00"/>
    <n v="33"/>
    <d v="2021-06-09T00:00:00"/>
  </r>
  <r>
    <s v="Dermatology &amp; MOHS Surgery Institute"/>
    <s v="Dermatology &amp; MOHS Surgery Institute"/>
    <x v="49"/>
    <d v="2021-06-08T00:00:00"/>
    <n v="27"/>
    <d v="2021-06-08T00:00:00"/>
  </r>
  <r>
    <s v="Dermatology &amp; MOHS Surgery Institute"/>
    <s v="Dermatology &amp; MOHS Surgery Institute"/>
    <x v="30"/>
    <d v="2021-06-08T00:00:00"/>
    <n v="44"/>
    <d v="2021-06-08T00:00:00"/>
  </r>
  <r>
    <s v="Louisiana Dermatology Associates "/>
    <s v="Louisiana Dermatology Associates"/>
    <x v="31"/>
    <d v="2021-06-08T00:00:00"/>
    <n v="75"/>
    <d v="2021-06-08T00:00:00"/>
  </r>
  <r>
    <s v="Northeast Dermatology Associates"/>
    <s v="Dermatology of Cape Cod"/>
    <x v="34"/>
    <d v="2021-06-08T00:00:00"/>
    <n v="102"/>
    <d v="2021-06-08T00:00:00"/>
  </r>
  <r>
    <s v="Northeast Dermatology Associates"/>
    <s v="Northeast Dermatology Associates"/>
    <x v="19"/>
    <d v="2021-06-08T00:00:00"/>
    <n v="31"/>
    <d v="2021-06-08T00:00:00"/>
  </r>
  <r>
    <s v="Northeast Dermatology Associates"/>
    <s v="Northeast Dermatology Associates"/>
    <x v="54"/>
    <d v="2021-06-08T00:00:00"/>
    <n v="30"/>
    <d v="2021-06-08T00:00:00"/>
  </r>
  <r>
    <s v="Northeast Dermatology Associates"/>
    <s v="Northeast Dermatology Associates"/>
    <x v="67"/>
    <d v="2021-06-08T00:00:00"/>
    <n v="1"/>
    <d v="2021-06-08T00:00:00"/>
  </r>
  <r>
    <s v="Northeast Dermatology Associates"/>
    <s v="Northeast Dermatology Associates"/>
    <x v="39"/>
    <d v="2021-06-08T00:00:00"/>
    <n v="32"/>
    <d v="2021-06-08T00:00:00"/>
  </r>
  <r>
    <s v="Northeast Dermatology Associates"/>
    <s v="Northeast Dermatology Associates"/>
    <x v="37"/>
    <d v="2021-06-08T00:00:00"/>
    <n v="108"/>
    <d v="2021-06-08T00:00:00"/>
  </r>
  <r>
    <s v="Southeast Dermatology Specialists  "/>
    <s v="Southeast Dermatology Specialists"/>
    <x v="43"/>
    <d v="2021-06-08T00:00:00"/>
    <n v="47"/>
    <d v="2021-06-08T00:00:00"/>
  </r>
  <r>
    <s v="Pacific Dermatology Specialists"/>
    <s v="Pacific Dermatology Specialists"/>
    <x v="41"/>
    <d v="2021-06-08T00:00:00"/>
    <n v="2"/>
    <d v="2021-06-08T00:00:00"/>
  </r>
  <r>
    <s v="Pacific Dermatology Specialists"/>
    <s v="Pacific Dermatology Specialists"/>
    <x v="58"/>
    <d v="2021-06-08T00:00:00"/>
    <n v="75"/>
    <d v="2021-06-08T00:00:00"/>
  </r>
  <r>
    <s v="Pacific Dermatology Specialists"/>
    <s v="Pacific Dermatology Specialists"/>
    <x v="72"/>
    <d v="2021-06-08T00:00:00"/>
    <n v="26"/>
    <d v="2021-06-08T00:00:00"/>
  </r>
  <r>
    <s v="Pacific Dermatology Specialists"/>
    <s v="Pacific Dermatology Specialists"/>
    <x v="73"/>
    <d v="2021-06-08T00:00:00"/>
    <n v="13"/>
    <d v="2021-06-08T00:00:00"/>
  </r>
  <r>
    <s v="Pacific Dermatology Specialists"/>
    <s v="Pacific Dermatology Specialists"/>
    <x v="59"/>
    <d v="2021-06-08T00:00:00"/>
    <n v="34"/>
    <d v="2021-06-08T00:00:00"/>
  </r>
  <r>
    <s v="The Dermatology Group  "/>
    <s v="The Dermatology Group"/>
    <x v="25"/>
    <d v="2021-06-08T00:00:00"/>
    <n v="68"/>
    <d v="2021-06-08T00:00:00"/>
  </r>
  <r>
    <s v="Vanguard Dermatology"/>
    <s v="Vanguard Dermatology"/>
    <x v="46"/>
    <d v="2021-06-08T00:00:00"/>
    <n v="69"/>
    <d v="2021-06-08T00:00:00"/>
  </r>
  <r>
    <s v="Washington Institute of Dermatologic Laser Surgery"/>
    <s v="Washington Institute of Dermatologic Laser Surgery"/>
    <x v="48"/>
    <d v="2021-06-08T00:00:00"/>
    <n v="21"/>
    <d v="2021-06-08T00:00:00"/>
  </r>
  <r>
    <s v="Vanguard Dermatology"/>
    <s v="Vanguard Dermatology"/>
    <x v="84"/>
    <d v="2021-06-08T00:00:00"/>
    <n v="4"/>
    <d v="2021-06-08T00:00:00"/>
  </r>
  <r>
    <s v="The Dermatology Group  "/>
    <s v="The Dermatology Group"/>
    <x v="64"/>
    <d v="2021-06-08T00:00:00"/>
    <n v="22"/>
    <d v="2021-06-08T00:00:00"/>
  </r>
  <r>
    <s v="The Dermatology Group  "/>
    <s v="The Dermatology Group"/>
    <x v="76"/>
    <d v="2021-06-08T00:00:00"/>
    <n v="92"/>
    <d v="2021-06-08T00:00:00"/>
  </r>
  <r>
    <s v="Vanguard Dermatology"/>
    <s v="Vanguard Dermatology"/>
    <x v="47"/>
    <d v="2021-06-08T00:00:00"/>
    <n v="54"/>
    <d v="2021-06-08T00:00:00"/>
  </r>
  <r>
    <s v="Northeast Dermatology Associates"/>
    <s v="South Shore Skin Center"/>
    <x v="9"/>
    <d v="2021-06-08T00:00:00"/>
    <n v="149"/>
    <d v="2021-06-08T00:00:00"/>
  </r>
  <r>
    <s v="Northeast Dermatology Associates"/>
    <s v="South Shore Skin Center"/>
    <x v="57"/>
    <d v="2021-06-08T00:00:00"/>
    <n v="200"/>
    <d v="2021-06-08T00:00:00"/>
  </r>
  <r>
    <s v="Southeast Dermatology Specialists  "/>
    <s v="Southeast Dermatology Specialists"/>
    <x v="62"/>
    <d v="2021-06-08T00:00:00"/>
    <n v="40"/>
    <d v="2021-06-08T00:00:00"/>
  </r>
  <r>
    <s v="Semler Dermatology"/>
    <s v="Semler Dermatology"/>
    <x v="61"/>
    <d v="2021-06-08T00:00:00"/>
    <n v="82"/>
    <d v="2021-06-08T00:00:00"/>
  </r>
  <r>
    <s v="Pacific Dermatology Specialists"/>
    <s v="Pacific Dermatology Specialists"/>
    <x v="42"/>
    <d v="2021-06-08T00:00:00"/>
    <n v="12"/>
    <d v="2021-06-08T00:00:00"/>
  </r>
  <r>
    <s v="Northeast Dermatology Associates"/>
    <s v="Northeast Dermatology Associates"/>
    <x v="55"/>
    <d v="2021-06-08T00:00:00"/>
    <n v="33"/>
    <d v="2021-06-08T00:00:00"/>
  </r>
  <r>
    <s v="Northeast Dermatology Associates"/>
    <s v="Northeast Dermatology Associates"/>
    <x v="56"/>
    <d v="2021-06-08T00:00:00"/>
    <n v="17"/>
    <d v="2021-06-08T00:00:00"/>
  </r>
  <r>
    <s v="Northeast Dermatology Associates"/>
    <s v="Northeast Dermatology Associates"/>
    <x v="38"/>
    <d v="2021-06-08T00:00:00"/>
    <n v="46"/>
    <d v="2021-06-08T00:00:00"/>
  </r>
  <r>
    <s v="Northeast Dermatology Associates"/>
    <s v="Northeast Dermatology Associates"/>
    <x v="53"/>
    <d v="2021-06-08T00:00:00"/>
    <n v="54"/>
    <d v="2021-06-08T00:00:00"/>
  </r>
  <r>
    <s v="North Pacific Dermatology"/>
    <s v="Lake Washington Dermatology"/>
    <x v="51"/>
    <d v="2021-06-08T00:00:00"/>
    <n v="79"/>
    <d v="2021-06-08T00:00:00"/>
  </r>
  <r>
    <s v="North Pacific Dermatology"/>
    <s v="Lake Washington Dermatology"/>
    <x v="98"/>
    <d v="2021-06-08T00:00:00"/>
    <n v="1"/>
    <d v="2021-06-08T00:00:00"/>
  </r>
  <r>
    <s v="Dermatology &amp; MOHS Surgery Institute"/>
    <s v="Dermatology &amp; MOHS Surgery Institute"/>
    <x v="89"/>
    <d v="2021-06-08T00:00:00"/>
    <n v="28"/>
    <d v="2021-06-08T00:00:00"/>
  </r>
  <r>
    <s v="Dermatology &amp; MOHS Surgery Institute"/>
    <s v="Dermatology &amp; MOHS Surgery Institute"/>
    <x v="28"/>
    <d v="2021-06-08T00:00:00"/>
    <n v="71"/>
    <d v="2021-06-08T00:00:00"/>
  </r>
  <r>
    <s v="Family Dermatology"/>
    <s v="Family Dermatology"/>
    <x v="1"/>
    <d v="2021-06-08T00:00:00"/>
    <n v="95"/>
    <d v="2021-06-08T00:00:00"/>
  </r>
  <r>
    <s v="North Pacific Dermatology"/>
    <s v="Skin Surgery Center"/>
    <x v="52"/>
    <d v="2021-06-08T00:00:00"/>
    <n v="33"/>
    <d v="2021-06-08T00:00:00"/>
  </r>
  <r>
    <s v="North Pacific Dermatology"/>
    <s v="North Pacific Dermatology"/>
    <x v="33"/>
    <d v="2021-06-08T00:00:00"/>
    <n v="56"/>
    <d v="2021-06-08T00:00:00"/>
  </r>
  <r>
    <s v="North Pacific Dermatology"/>
    <s v="North Pacific Dermatology"/>
    <x v="4"/>
    <d v="2021-06-08T00:00:00"/>
    <n v="31"/>
    <d v="2021-06-08T00:00:00"/>
  </r>
  <r>
    <s v="Northeast Dermatology Associates"/>
    <s v="Northeast Dermatology Associates"/>
    <x v="21"/>
    <d v="2021-06-08T00:00:00"/>
    <n v="40"/>
    <d v="2021-06-08T00:00:00"/>
  </r>
  <r>
    <s v="Northeast Dermatology Associates"/>
    <s v="Northeast Dermatology Associates"/>
    <x v="22"/>
    <d v="2021-06-08T00:00:00"/>
    <n v="106"/>
    <d v="2021-06-08T00:00:00"/>
  </r>
  <r>
    <s v="Northeast Dermatology Associates"/>
    <s v="Northeast Dermatology Associates"/>
    <x v="20"/>
    <d v="2021-06-08T00:00:00"/>
    <n v="13"/>
    <d v="2021-06-08T00:00:00"/>
  </r>
  <r>
    <s v="Northeast Dermatology Associates"/>
    <s v="Northeast Dermatology Associates"/>
    <x v="35"/>
    <d v="2021-06-08T00:00:00"/>
    <n v="38"/>
    <d v="2021-06-08T00:00:00"/>
  </r>
  <r>
    <s v="Northeast Dermatology Associates"/>
    <s v="Northeast Dermatology Associates"/>
    <x v="36"/>
    <d v="2021-06-08T00:00:00"/>
    <n v="83"/>
    <d v="2021-06-08T00:00:00"/>
  </r>
  <r>
    <s v="Dermatology &amp; MOHS Surgery Institute"/>
    <s v="Dermatology &amp; MOHS Surgery Institute"/>
    <x v="75"/>
    <d v="2021-06-08T00:00:00"/>
    <n v="35"/>
    <d v="2021-06-08T00:00:00"/>
  </r>
  <r>
    <s v="Louisiana Dermatology Associates "/>
    <s v="Louisiana Dermatology Associates"/>
    <x v="32"/>
    <d v="2021-06-08T00:00:00"/>
    <n v="35"/>
    <d v="2021-06-08T00:00:00"/>
  </r>
  <r>
    <s v="Dermatology &amp; MOHS Surgery Institute"/>
    <s v="Dermatology &amp; MOHS Surgery Institute"/>
    <x v="14"/>
    <d v="2021-06-08T00:00:00"/>
    <n v="1"/>
    <d v="2021-06-08T00:00:00"/>
  </r>
  <r>
    <s v="Northeast Dermatology Associates"/>
    <s v="Brookline Dermatology Associates"/>
    <x v="16"/>
    <d v="2021-06-08T00:00:00"/>
    <n v="40"/>
    <d v="2021-06-08T00:00:00"/>
  </r>
  <r>
    <s v="Northeast Dermatology Associates"/>
    <s v="Northeast Dermatology Associates"/>
    <x v="18"/>
    <d v="2021-06-08T00:00:00"/>
    <n v="71"/>
    <d v="2021-06-08T00:00:00"/>
  </r>
  <r>
    <s v="Northeast Dermatology Associates"/>
    <s v="South Shore Skin Center"/>
    <x v="10"/>
    <d v="2021-06-08T00:00:00"/>
    <n v="8"/>
    <d v="2021-06-08T00:00:00"/>
  </r>
  <r>
    <s v="Southeast Dermatology Specialists  "/>
    <s v="Southeast Dermatology Specialists"/>
    <x v="44"/>
    <d v="2021-06-08T00:00:00"/>
    <n v="32"/>
    <d v="2021-06-08T00:00:00"/>
  </r>
  <r>
    <s v="The Dermatology Group  "/>
    <s v="The Dermatology Group"/>
    <x v="26"/>
    <d v="2021-06-08T00:00:00"/>
    <n v="31"/>
    <d v="2021-06-08T00:00:00"/>
  </r>
  <r>
    <s v="The Dermatology Group  "/>
    <s v="Swan Dermatology &amp; Aesthetics"/>
    <x v="11"/>
    <d v="2021-06-08T00:00:00"/>
    <n v="47"/>
    <d v="2021-06-08T00:00:00"/>
  </r>
  <r>
    <s v="Vanguard Dermatology"/>
    <s v="Vanguard Dermatology"/>
    <x v="27"/>
    <d v="2021-06-08T00:00:00"/>
    <n v="1"/>
    <d v="2021-06-08T00:00:00"/>
  </r>
  <r>
    <s v="Pacific Dermatology Specialists"/>
    <s v="Pacific Dermatology Specialists"/>
    <x v="23"/>
    <d v="2021-06-08T00:00:00"/>
    <n v="15"/>
    <d v="2021-06-08T00:00:00"/>
  </r>
  <r>
    <s v="Northeast Dermatology Associates"/>
    <s v="Northeast Dermatology Associates"/>
    <x v="8"/>
    <d v="2021-06-08T00:00:00"/>
    <n v="60"/>
    <d v="2021-06-08T00:00:00"/>
  </r>
  <r>
    <s v="Pacific Dermatology Specialists"/>
    <s v="Pacific Dermatology Specialists"/>
    <x v="60"/>
    <d v="2021-06-08T00:00:00"/>
    <n v="39"/>
    <d v="2021-06-08T00:00:00"/>
  </r>
  <r>
    <s v="Pacific Dermatology Specialists"/>
    <s v="Pacific Dermatology Specialists"/>
    <x v="90"/>
    <d v="2021-06-08T00:00:00"/>
    <n v="2"/>
    <d v="2021-06-08T00:00:00"/>
  </r>
  <r>
    <s v="Vanguard Dermatology"/>
    <s v="Vanguard Dermatology"/>
    <x v="13"/>
    <d v="2021-06-08T00:00:00"/>
    <n v="57"/>
    <d v="2021-06-08T00:00:00"/>
  </r>
  <r>
    <s v="The Dermatology Group  "/>
    <s v="The Dermatology Group"/>
    <x v="24"/>
    <d v="2021-06-08T00:00:00"/>
    <n v="175"/>
    <d v="2021-06-08T00:00:00"/>
  </r>
  <r>
    <s v="The Dermatology Group  "/>
    <s v="The Dermatology Group"/>
    <x v="83"/>
    <d v="2021-06-08T00:00:00"/>
    <n v="1"/>
    <d v="2021-06-08T00:00:00"/>
  </r>
  <r>
    <s v="Northeast Dermatology Associates"/>
    <s v="Northeast Dermatology Associates"/>
    <x v="7"/>
    <d v="2021-06-08T00:00:00"/>
    <n v="28"/>
    <d v="2021-06-08T00:00:00"/>
  </r>
  <r>
    <s v="Northeast Dermatology Associates"/>
    <s v="Northeast Dermatology Associates"/>
    <x v="91"/>
    <d v="2021-06-08T00:00:00"/>
    <n v="15"/>
    <d v="2021-06-08T00:00:00"/>
  </r>
  <r>
    <s v="Northeast Dermatology Associates"/>
    <s v="Northeast Dermatology Associates"/>
    <x v="5"/>
    <d v="2021-06-08T00:00:00"/>
    <n v="126"/>
    <d v="2021-06-08T00:00:00"/>
  </r>
  <r>
    <s v="North Pacific Dermatology"/>
    <s v="Skin Surgery Center"/>
    <x v="15"/>
    <d v="2021-06-08T00:00:00"/>
    <n v="28"/>
    <d v="2021-06-08T00:00:00"/>
  </r>
  <r>
    <s v="Louisiana Dermatology Associates "/>
    <s v="Louisiana Dermatology Associates"/>
    <x v="50"/>
    <d v="2021-06-08T00:00:00"/>
    <n v="91"/>
    <d v="2021-06-08T00:00:00"/>
  </r>
  <r>
    <s v="North Pacific Dermatology"/>
    <s v="Eastside Dermatology"/>
    <x v="3"/>
    <d v="2021-06-08T00:00:00"/>
    <n v="2"/>
    <d v="2021-06-08T00:00:00"/>
  </r>
  <r>
    <s v="Lupo Center for Aesthetic &amp; General Dermatology"/>
    <s v="Lupo Center for Aesthetic &amp; General Dermatology, LLC"/>
    <x v="2"/>
    <d v="2021-06-08T00:00:00"/>
    <n v="27"/>
    <d v="2021-06-08T00:00:00"/>
  </r>
  <r>
    <s v="North Pacific Dermatology"/>
    <s v="North Pacific Dermatology"/>
    <x v="68"/>
    <d v="2021-06-07T00:00:00"/>
    <n v="5"/>
    <d v="2021-06-07T00:00:00"/>
  </r>
  <r>
    <s v="NULL"/>
    <s v="Unknown Practice"/>
    <x v="68"/>
    <d v="2021-06-07T00:00:00"/>
    <n v="1"/>
    <d v="2021-06-07T00:00:00"/>
  </r>
  <r>
    <s v="Dermatology &amp; MOHS Surgery Institute"/>
    <s v="Dermatology &amp; MOHS Surgery Institute"/>
    <x v="79"/>
    <d v="2021-06-07T00:00:00"/>
    <n v="27"/>
    <d v="2021-06-07T00:00:00"/>
  </r>
  <r>
    <s v="Northeast Dermatology Associates"/>
    <s v="Northeast Dermatology Associates"/>
    <x v="20"/>
    <d v="2021-06-07T00:00:00"/>
    <n v="16"/>
    <d v="2021-06-07T00:00:00"/>
  </r>
  <r>
    <s v="Northeast Dermatology Associates"/>
    <s v="Northeast Dermatology Associates"/>
    <x v="54"/>
    <d v="2021-06-07T00:00:00"/>
    <n v="33"/>
    <d v="2021-06-07T00:00:00"/>
  </r>
  <r>
    <s v="The Dermatology Group  "/>
    <s v="The Dermatology Group"/>
    <x v="77"/>
    <d v="2021-06-07T00:00:00"/>
    <n v="20"/>
    <d v="2021-06-07T00:00:00"/>
  </r>
  <r>
    <s v="The Dermatology Group  "/>
    <s v="The Dermatology Group"/>
    <x v="26"/>
    <d v="2021-06-07T00:00:00"/>
    <n v="32"/>
    <d v="2021-06-07T00:00:00"/>
  </r>
  <r>
    <s v="The Dermatology Group  "/>
    <s v="Swan Dermatology &amp; Aesthetics"/>
    <x v="11"/>
    <d v="2021-06-07T00:00:00"/>
    <n v="59"/>
    <d v="2021-06-07T00:00:00"/>
  </r>
  <r>
    <s v="Semler Dermatology"/>
    <s v="Semler Dermatology"/>
    <x v="61"/>
    <d v="2021-06-07T00:00:00"/>
    <n v="93"/>
    <d v="2021-06-07T00:00:00"/>
  </r>
  <r>
    <s v="Northeast Dermatology Associates"/>
    <s v="South Shore Skin Center"/>
    <x v="9"/>
    <d v="2021-06-07T00:00:00"/>
    <n v="139"/>
    <d v="2021-06-07T00:00:00"/>
  </r>
  <r>
    <s v="Northeast Dermatology Associates"/>
    <s v="South Shore Skin Center"/>
    <x v="10"/>
    <d v="2021-06-07T00:00:00"/>
    <n v="7"/>
    <d v="2021-06-07T00:00:00"/>
  </r>
  <r>
    <s v="Pacific Dermatology Specialists"/>
    <s v="Pacific Dermatology Specialists"/>
    <x v="58"/>
    <d v="2021-06-07T00:00:00"/>
    <n v="80"/>
    <d v="2021-06-07T00:00:00"/>
  </r>
  <r>
    <s v="Vanguard Dermatology"/>
    <s v="Vanguard Dermatology"/>
    <x v="13"/>
    <d v="2021-06-07T00:00:00"/>
    <n v="71"/>
    <d v="2021-06-07T00:00:00"/>
  </r>
  <r>
    <s v="Vanguard Dermatology"/>
    <s v="Vanguard Dermatology"/>
    <x v="47"/>
    <d v="2021-06-07T00:00:00"/>
    <n v="40"/>
    <d v="2021-06-07T00:00:00"/>
  </r>
  <r>
    <s v="Washington Institute of Dermatologic Laser Surgery"/>
    <s v="Washington Institute of Dermatologic Laser Surgery"/>
    <x v="48"/>
    <d v="2021-06-07T00:00:00"/>
    <n v="14"/>
    <d v="2021-06-07T00:00:00"/>
  </r>
  <r>
    <s v="The Dermatology Group  "/>
    <s v="The Dermatology Group"/>
    <x v="25"/>
    <d v="2021-06-07T00:00:00"/>
    <n v="36"/>
    <d v="2021-06-07T00:00:00"/>
  </r>
  <r>
    <s v="Southeast Dermatology Specialists  "/>
    <s v="Southeast Dermatology Specialists"/>
    <x v="66"/>
    <d v="2021-06-07T00:00:00"/>
    <n v="27"/>
    <d v="2021-06-07T00:00:00"/>
  </r>
  <r>
    <s v="Southeast Dermatology Specialists  "/>
    <s v="Southeast Dermatology Specialists"/>
    <x v="43"/>
    <d v="2021-06-07T00:00:00"/>
    <n v="2"/>
    <d v="2021-06-07T00:00:00"/>
  </r>
  <r>
    <s v="Pacific Dermatology Specialists"/>
    <s v="Pacific Dermatology Specialists"/>
    <x v="65"/>
    <d v="2021-06-07T00:00:00"/>
    <n v="5"/>
    <d v="2021-06-07T00:00:00"/>
  </r>
  <r>
    <s v="North Pacific Dermatology"/>
    <s v="North Pacific Dermatology"/>
    <x v="4"/>
    <d v="2021-06-07T00:00:00"/>
    <n v="12"/>
    <d v="2021-06-07T00:00:00"/>
  </r>
  <r>
    <s v="Dermatology &amp; MOHS Surgery Institute"/>
    <s v="Dermatology &amp; MOHS Surgery Institute"/>
    <x v="28"/>
    <d v="2021-06-07T00:00:00"/>
    <n v="45"/>
    <d v="2021-06-07T00:00:00"/>
  </r>
  <r>
    <s v="Louisiana Dermatology Associates "/>
    <s v="Louisiana Dermatology Associates"/>
    <x v="31"/>
    <d v="2021-06-07T00:00:00"/>
    <n v="39"/>
    <d v="2021-06-07T00:00:00"/>
  </r>
  <r>
    <s v="Family Dermatology"/>
    <s v="Family Dermatology"/>
    <x v="1"/>
    <d v="2021-06-07T00:00:00"/>
    <n v="99"/>
    <d v="2021-06-07T00:00:00"/>
  </r>
  <r>
    <s v="North Pacific Dermatology"/>
    <s v="Eastside Dermatology"/>
    <x v="3"/>
    <d v="2021-06-07T00:00:00"/>
    <n v="1"/>
    <d v="2021-06-07T00:00:00"/>
  </r>
  <r>
    <s v="Lupo Center for Aesthetic &amp; General Dermatology"/>
    <s v="Lupo Center for Aesthetic &amp; General Dermatology, LLC"/>
    <x v="2"/>
    <d v="2021-06-07T00:00:00"/>
    <n v="36"/>
    <d v="2021-06-07T00:00:00"/>
  </r>
  <r>
    <s v="Northeast Dermatology Associates"/>
    <s v="Northeast Dermatology Associates"/>
    <x v="67"/>
    <d v="2021-06-07T00:00:00"/>
    <n v="58"/>
    <d v="2021-06-07T00:00:00"/>
  </r>
  <r>
    <s v="Northeast Dermatology Associates"/>
    <s v="Northeast Dermatology Associates"/>
    <x v="38"/>
    <d v="2021-06-07T00:00:00"/>
    <n v="52"/>
    <d v="2021-06-07T00:00:00"/>
  </r>
  <r>
    <s v="Northeast Dermatology Associates"/>
    <s v="Dermatology of Cape Cod"/>
    <x v="34"/>
    <d v="2021-06-07T00:00:00"/>
    <n v="84"/>
    <d v="2021-06-07T00:00:00"/>
  </r>
  <r>
    <s v="Dermatology &amp; MOHS Surgery Institute"/>
    <s v="Dermatology &amp; MOHS Surgery Institute"/>
    <x v="93"/>
    <d v="2021-06-07T00:00:00"/>
    <n v="16"/>
    <d v="2021-06-07T00:00:00"/>
  </r>
  <r>
    <s v="Dermatology &amp; MOHS Surgery Institute"/>
    <s v="Dermatology &amp; MOHS Surgery Institute"/>
    <x v="30"/>
    <d v="2021-06-07T00:00:00"/>
    <n v="35"/>
    <d v="2021-06-07T00:00:00"/>
  </r>
  <r>
    <s v="Dermatology &amp; MOHS Surgery Institute"/>
    <s v="Dermatology &amp; MOHS Surgery Institute"/>
    <x v="80"/>
    <d v="2021-06-07T00:00:00"/>
    <n v="38"/>
    <d v="2021-06-07T00:00:00"/>
  </r>
  <r>
    <s v="Northeast Dermatology Associates"/>
    <s v="Northeast Dermatology Associates"/>
    <x v="35"/>
    <d v="2021-06-07T00:00:00"/>
    <n v="33"/>
    <d v="2021-06-07T00:00:00"/>
  </r>
  <r>
    <s v="Northeast Dermatology Associates"/>
    <s v="Northeast Dermatology Associates"/>
    <x v="5"/>
    <d v="2021-06-07T00:00:00"/>
    <n v="98"/>
    <d v="2021-06-07T00:00:00"/>
  </r>
  <r>
    <s v="Northeast Dermatology Associates"/>
    <s v="Northeast Dermatology Associates"/>
    <x v="36"/>
    <d v="2021-06-07T00:00:00"/>
    <n v="96"/>
    <d v="2021-06-07T00:00:00"/>
  </r>
  <r>
    <s v="Northeast Dermatology Associates"/>
    <s v="Northeast Dermatology Associates"/>
    <x v="37"/>
    <d v="2021-06-07T00:00:00"/>
    <n v="76"/>
    <d v="2021-06-07T00:00:00"/>
  </r>
  <r>
    <s v="Pacific Dermatology Specialists"/>
    <s v="Pacific Dermatology Specialists"/>
    <x v="41"/>
    <d v="2021-06-07T00:00:00"/>
    <n v="33"/>
    <d v="2021-06-07T00:00:00"/>
  </r>
  <r>
    <s v="Pacific Dermatology Specialists"/>
    <s v="Pacific Dermatology Specialists"/>
    <x v="90"/>
    <d v="2021-06-07T00:00:00"/>
    <n v="1"/>
    <d v="2021-06-07T00:00:00"/>
  </r>
  <r>
    <s v="Southeast Dermatology Specialists  "/>
    <s v="Southeast Dermatology Specialists"/>
    <x v="81"/>
    <d v="2021-06-07T00:00:00"/>
    <n v="2"/>
    <d v="2021-06-07T00:00:00"/>
  </r>
  <r>
    <s v="Northeast Dermatology Associates"/>
    <s v="Northeast Dermatology Associates"/>
    <x v="8"/>
    <d v="2021-06-07T00:00:00"/>
    <n v="26"/>
    <d v="2021-06-07T00:00:00"/>
  </r>
  <r>
    <s v="Northeast Dermatology Associates"/>
    <s v="Northeast Dermatology Associates"/>
    <x v="39"/>
    <d v="2021-06-07T00:00:00"/>
    <n v="30"/>
    <d v="2021-06-07T00:00:00"/>
  </r>
  <r>
    <s v="Pacific Dermatology Specialists"/>
    <s v="Pacific Dermatology Specialists"/>
    <x v="72"/>
    <d v="2021-06-07T00:00:00"/>
    <n v="22"/>
    <d v="2021-06-07T00:00:00"/>
  </r>
  <r>
    <s v="Pacific Dermatology Specialists"/>
    <s v="Pacific Dermatology Specialists"/>
    <x v="59"/>
    <d v="2021-06-07T00:00:00"/>
    <n v="42"/>
    <d v="2021-06-07T00:00:00"/>
  </r>
  <r>
    <s v="Pacific Dermatology Specialists"/>
    <s v="Pacific Dermatology Specialists"/>
    <x v="73"/>
    <d v="2021-06-07T00:00:00"/>
    <n v="22"/>
    <d v="2021-06-07T00:00:00"/>
  </r>
  <r>
    <s v="Vanguard Dermatology"/>
    <s v="Vanguard Dermatology"/>
    <x v="46"/>
    <d v="2021-06-07T00:00:00"/>
    <n v="84"/>
    <d v="2021-06-07T00:00:00"/>
  </r>
  <r>
    <s v="The Dermatology Group  "/>
    <s v="The Dermatology Group"/>
    <x v="83"/>
    <d v="2021-06-07T00:00:00"/>
    <n v="1"/>
    <d v="2021-06-07T00:00:00"/>
  </r>
  <r>
    <s v="Vanguard Dermatology"/>
    <s v="Vanguard Dermatology"/>
    <x v="27"/>
    <d v="2021-06-07T00:00:00"/>
    <n v="21"/>
    <d v="2021-06-07T00:00:00"/>
  </r>
  <r>
    <s v="The Dermatology Group  "/>
    <s v="The Dermatology Group"/>
    <x v="78"/>
    <d v="2021-06-07T00:00:00"/>
    <n v="61"/>
    <d v="2021-06-07T00:00:00"/>
  </r>
  <r>
    <s v="The Dermatology Group  "/>
    <s v="The Dermatology Group"/>
    <x v="24"/>
    <d v="2021-06-07T00:00:00"/>
    <n v="138"/>
    <d v="2021-06-07T00:00:00"/>
  </r>
  <r>
    <s v="Northeast Dermatology Associates"/>
    <s v="South Shore Skin Center"/>
    <x v="57"/>
    <d v="2021-06-07T00:00:00"/>
    <n v="84"/>
    <d v="2021-06-07T00:00:00"/>
  </r>
  <r>
    <s v="Pacific Dermatology Specialists"/>
    <s v="Pacific Dermatology Specialists"/>
    <x v="42"/>
    <d v="2021-06-07T00:00:00"/>
    <n v="29"/>
    <d v="2021-06-07T00:00:00"/>
  </r>
  <r>
    <s v="Southeast Dermatology Specialists  "/>
    <s v="Southeast Dermatology Specialists"/>
    <x v="62"/>
    <d v="2021-06-07T00:00:00"/>
    <n v="43"/>
    <d v="2021-06-07T00:00:00"/>
  </r>
  <r>
    <s v="Northeast Dermatology Associates"/>
    <s v="Northeast Dermatology Associates"/>
    <x v="21"/>
    <d v="2021-06-07T00:00:00"/>
    <n v="36"/>
    <d v="2021-06-07T00:00:00"/>
  </r>
  <r>
    <s v="Northeast Dermatology Associates"/>
    <s v="Northeast Dermatology Associates"/>
    <x v="22"/>
    <d v="2021-06-07T00:00:00"/>
    <n v="127"/>
    <d v="2021-06-07T00:00:00"/>
  </r>
  <r>
    <s v="Northeast Dermatology Associates"/>
    <s v="Northeast Dermatology Associates"/>
    <x v="55"/>
    <d v="2021-06-07T00:00:00"/>
    <n v="27"/>
    <d v="2021-06-07T00:00:00"/>
  </r>
  <r>
    <s v="Northeast Dermatology Associates"/>
    <s v="Northeast Dermatology Associates"/>
    <x v="53"/>
    <d v="2021-06-07T00:00:00"/>
    <n v="23"/>
    <d v="2021-06-07T00:00:00"/>
  </r>
  <r>
    <s v="Northeast Dermatology Associates"/>
    <s v="Brookline Dermatology Associates"/>
    <x v="17"/>
    <d v="2021-06-07T00:00:00"/>
    <n v="11"/>
    <d v="2021-06-07T00:00:00"/>
  </r>
  <r>
    <s v="Northeast Dermatology Associates"/>
    <s v="Northeast Dermatology Associates"/>
    <x v="18"/>
    <d v="2021-06-07T00:00:00"/>
    <n v="66"/>
    <d v="2021-06-07T00:00:00"/>
  </r>
  <r>
    <s v="North Pacific Dermatology"/>
    <s v="North Pacific Dermatology"/>
    <x v="33"/>
    <d v="2021-06-07T00:00:00"/>
    <n v="56"/>
    <d v="2021-06-07T00:00:00"/>
  </r>
  <r>
    <s v="North Pacific Dermatology"/>
    <s v="Skin Surgery Center"/>
    <x v="52"/>
    <d v="2021-06-07T00:00:00"/>
    <n v="32"/>
    <d v="2021-06-07T00:00:00"/>
  </r>
  <r>
    <s v="North Pacific Dermatology"/>
    <s v="Skin Surgery Center"/>
    <x v="15"/>
    <d v="2021-06-07T00:00:00"/>
    <n v="10"/>
    <d v="2021-06-07T00:00:00"/>
  </r>
  <r>
    <s v="Louisiana Dermatology Associates "/>
    <s v="Louisiana Dermatology Associates"/>
    <x v="32"/>
    <d v="2021-06-07T00:00:00"/>
    <n v="42"/>
    <d v="2021-06-07T00:00:00"/>
  </r>
  <r>
    <s v="Louisiana Dermatology Associates "/>
    <s v="Louisiana Dermatology Associates"/>
    <x v="50"/>
    <d v="2021-06-07T00:00:00"/>
    <n v="133"/>
    <d v="2021-06-07T00:00:00"/>
  </r>
  <r>
    <s v="Dermatology &amp; MOHS Surgery Institute"/>
    <s v="Dermatology &amp; MOHS Surgery Institute"/>
    <x v="14"/>
    <d v="2021-06-07T00:00:00"/>
    <n v="43"/>
    <d v="2021-06-07T00:00:00"/>
  </r>
  <r>
    <s v="North Pacific Dermatology"/>
    <s v="Lake Washington Dermatology"/>
    <x v="51"/>
    <d v="2021-06-07T00:00:00"/>
    <n v="79"/>
    <d v="2021-06-07T00:00:00"/>
  </r>
  <r>
    <s v="Dermatology &amp; MOHS Surgery Institute"/>
    <s v="Dermatology &amp; MOHS Surgery Institute"/>
    <x v="28"/>
    <d v="2021-06-05T00:00:00"/>
    <n v="23"/>
    <d v="2021-06-05T00:00:00"/>
  </r>
  <r>
    <s v="Vanguard Dermatology"/>
    <s v="Vanguard Dermatology"/>
    <x v="13"/>
    <d v="2021-06-05T00:00:00"/>
    <n v="60"/>
    <d v="2021-06-05T00:00:00"/>
  </r>
  <r>
    <s v="Vanguard Dermatology"/>
    <s v="Vanguard Dermatology"/>
    <x v="12"/>
    <d v="2021-06-05T00:00:00"/>
    <n v="5"/>
    <d v="2021-06-05T00:00:00"/>
  </r>
  <r>
    <s v="The Dermatology Group  "/>
    <s v="Swan Dermatology &amp; Aesthetics"/>
    <x v="11"/>
    <d v="2021-06-04T00:00:00"/>
    <n v="48"/>
    <d v="2021-06-04T00:00:00"/>
  </r>
  <r>
    <s v="The Dermatology Group  "/>
    <s v="The Dermatology Group"/>
    <x v="26"/>
    <d v="2021-06-04T00:00:00"/>
    <n v="36"/>
    <d v="2021-06-04T00:00:00"/>
  </r>
  <r>
    <s v="Vanguard Dermatology"/>
    <s v="Vanguard Dermatology"/>
    <x v="84"/>
    <d v="2021-06-04T00:00:00"/>
    <n v="2"/>
    <d v="2021-06-04T00:00:00"/>
  </r>
  <r>
    <s v="The Dermatology Group  "/>
    <s v="The Dermatology Group"/>
    <x v="76"/>
    <d v="2021-06-04T00:00:00"/>
    <n v="25"/>
    <d v="2021-06-04T00:00:00"/>
  </r>
  <r>
    <s v="Northeast Dermatology Associates"/>
    <s v="South Shore Skin Center"/>
    <x v="10"/>
    <d v="2021-06-04T00:00:00"/>
    <n v="14"/>
    <d v="2021-06-04T00:00:00"/>
  </r>
  <r>
    <s v="Northeast Dermatology Associates"/>
    <s v="South Shore Skin Center"/>
    <x v="9"/>
    <d v="2021-06-04T00:00:00"/>
    <n v="89"/>
    <d v="2021-06-04T00:00:00"/>
  </r>
  <r>
    <s v="Semler Dermatology"/>
    <s v="Semler Dermatology"/>
    <x v="61"/>
    <d v="2021-06-04T00:00:00"/>
    <n v="27"/>
    <d v="2021-06-04T00:00:00"/>
  </r>
  <r>
    <s v="Dermatology &amp; MOHS Surgery Institute"/>
    <s v="Dermatology &amp; MOHS Surgery Institute"/>
    <x v="0"/>
    <d v="2021-06-04T00:00:00"/>
    <n v="47"/>
    <d v="2021-06-04T00:00:00"/>
  </r>
  <r>
    <s v="North Pacific Dermatology"/>
    <s v="North Pacific Dermatology"/>
    <x v="4"/>
    <d v="2021-06-04T00:00:00"/>
    <n v="25"/>
    <d v="2021-06-04T00:00:00"/>
  </r>
  <r>
    <s v="Lupo Center for Aesthetic &amp; General Dermatology"/>
    <s v="Lupo Center for Aesthetic &amp; General Dermatology, LLC"/>
    <x v="2"/>
    <d v="2021-06-04T00:00:00"/>
    <n v="31"/>
    <d v="2021-06-04T00:00:00"/>
  </r>
  <r>
    <s v="North Pacific Dermatology"/>
    <s v="Eastside Dermatology"/>
    <x v="3"/>
    <d v="2021-06-04T00:00:00"/>
    <n v="25"/>
    <d v="2021-06-04T00:00:00"/>
  </r>
  <r>
    <s v="Louisiana Dermatology Associates "/>
    <s v="Louisiana Dermatology Associates"/>
    <x v="31"/>
    <d v="2021-06-04T00:00:00"/>
    <n v="41"/>
    <d v="2021-06-04T00:00:00"/>
  </r>
  <r>
    <s v="Louisiana Dermatology Associates "/>
    <s v="Louisiana Dermatology Associates"/>
    <x v="69"/>
    <d v="2021-06-04T00:00:00"/>
    <n v="16"/>
    <d v="2021-06-04T00:00:00"/>
  </r>
  <r>
    <s v="Northeast Dermatology Associates"/>
    <s v="Brookline Dermatology Associates"/>
    <x v="17"/>
    <d v="2021-06-04T00:00:00"/>
    <n v="47"/>
    <d v="2021-06-04T00:00:00"/>
  </r>
  <r>
    <s v="Southeast Dermatology Specialists  "/>
    <s v="Southeast Dermatology Specialists"/>
    <x v="43"/>
    <d v="2021-06-04T00:00:00"/>
    <n v="1"/>
    <d v="2021-06-04T00:00:00"/>
  </r>
  <r>
    <s v="The Dermatology Group  "/>
    <s v="The Dermatology Group"/>
    <x v="24"/>
    <d v="2021-06-04T00:00:00"/>
    <n v="20"/>
    <d v="2021-06-04T00:00:00"/>
  </r>
  <r>
    <s v="Washington Institute of Dermatologic Laser Surgery"/>
    <s v="Washington Institute of Dermatologic Laser Surgery"/>
    <x v="48"/>
    <d v="2021-06-04T00:00:00"/>
    <n v="21"/>
    <d v="2021-06-04T00:00:00"/>
  </r>
  <r>
    <s v="Vanguard Dermatology"/>
    <s v="Vanguard Dermatology"/>
    <x v="13"/>
    <d v="2021-06-04T00:00:00"/>
    <n v="104"/>
    <d v="2021-06-04T00:00:00"/>
  </r>
  <r>
    <s v="Dermatology &amp; MOHS Surgery Institute"/>
    <s v="Dermatology &amp; MOHS Surgery Institute"/>
    <x v="29"/>
    <d v="2021-06-04T00:00:00"/>
    <n v="1"/>
    <d v="2021-06-04T00:00:00"/>
  </r>
  <r>
    <s v="Dermatology &amp; MOHS Surgery Institute"/>
    <s v="Dermatology &amp; MOHS Surgery Institute"/>
    <x v="94"/>
    <d v="2021-06-04T00:00:00"/>
    <n v="22"/>
    <d v="2021-06-04T00:00:00"/>
  </r>
  <r>
    <s v="Dermatology &amp; MOHS Surgery Institute"/>
    <s v="Dermatology &amp; MOHS Surgery Institute"/>
    <x v="30"/>
    <d v="2021-06-04T00:00:00"/>
    <n v="40"/>
    <d v="2021-06-04T00:00:00"/>
  </r>
  <r>
    <s v="Louisiana Dermatology Associates "/>
    <s v="Louisiana Dermatology Associates"/>
    <x v="50"/>
    <d v="2021-06-04T00:00:00"/>
    <n v="130"/>
    <d v="2021-06-04T00:00:00"/>
  </r>
  <r>
    <s v="Northeast Dermatology Associates"/>
    <s v="Northeast Dermatology Associates"/>
    <x v="37"/>
    <d v="2021-06-04T00:00:00"/>
    <n v="112"/>
    <d v="2021-06-04T00:00:00"/>
  </r>
  <r>
    <s v="Northeast Dermatology Associates"/>
    <s v="Northeast Dermatology Associates"/>
    <x v="71"/>
    <d v="2021-06-04T00:00:00"/>
    <n v="1"/>
    <d v="2021-06-04T00:00:00"/>
  </r>
  <r>
    <s v="Northeast Dermatology Associates"/>
    <s v="Northeast Dermatology Associates"/>
    <x v="5"/>
    <d v="2021-06-04T00:00:00"/>
    <n v="55"/>
    <d v="2021-06-04T00:00:00"/>
  </r>
  <r>
    <s v="Northeast Dermatology Associates"/>
    <s v="Northeast Dermatology Associates"/>
    <x v="54"/>
    <d v="2021-06-04T00:00:00"/>
    <n v="37"/>
    <d v="2021-06-04T00:00:00"/>
  </r>
  <r>
    <s v="The Dermatology Group  "/>
    <s v="The Dermatology Group"/>
    <x v="83"/>
    <d v="2021-06-04T00:00:00"/>
    <n v="1"/>
    <d v="2021-06-04T00:00:00"/>
  </r>
  <r>
    <s v="Pacific Dermatology Specialists"/>
    <s v="Pacific Dermatology Specialists"/>
    <x v="59"/>
    <d v="2021-06-04T00:00:00"/>
    <n v="23"/>
    <d v="2021-06-04T00:00:00"/>
  </r>
  <r>
    <s v="Pacific Dermatology Specialists"/>
    <s v="Pacific Dermatology Specialists"/>
    <x v="72"/>
    <d v="2021-06-04T00:00:00"/>
    <n v="1"/>
    <d v="2021-06-04T00:00:00"/>
  </r>
  <r>
    <s v="Pacific Dermatology Specialists"/>
    <s v="Pacific Dermatology Specialists"/>
    <x v="58"/>
    <d v="2021-06-04T00:00:00"/>
    <n v="42"/>
    <d v="2021-06-04T00:00:00"/>
  </r>
  <r>
    <s v="Northeast Dermatology Associates"/>
    <s v="Northeast Dermatology Associates"/>
    <x v="8"/>
    <d v="2021-06-04T00:00:00"/>
    <n v="54"/>
    <d v="2021-06-04T00:00:00"/>
  </r>
  <r>
    <s v="Pacific Dermatology Specialists"/>
    <s v="Pacific Dermatology Specialists"/>
    <x v="41"/>
    <d v="2021-06-04T00:00:00"/>
    <n v="49"/>
    <d v="2021-06-04T00:00:00"/>
  </r>
  <r>
    <s v="North Pacific Dermatology"/>
    <s v="Lake Washington Dermatology"/>
    <x v="51"/>
    <d v="2021-06-04T00:00:00"/>
    <n v="78"/>
    <d v="2021-06-04T00:00:00"/>
  </r>
  <r>
    <s v="Dermatology &amp; MOHS Surgery Institute"/>
    <s v="Dermatology &amp; MOHS Surgery Institute"/>
    <x v="14"/>
    <d v="2021-06-04T00:00:00"/>
    <n v="1"/>
    <d v="2021-06-04T00:00:00"/>
  </r>
  <r>
    <s v="Dermatology &amp; MOHS Surgery Institute"/>
    <s v="Dermatology &amp; MOHS Surgery Institute"/>
    <x v="28"/>
    <d v="2021-06-04T00:00:00"/>
    <n v="48"/>
    <d v="2021-06-04T00:00:00"/>
  </r>
  <r>
    <s v="Northeast Dermatology Associates"/>
    <s v="Brookline Dermatology Associates"/>
    <x v="16"/>
    <d v="2021-06-04T00:00:00"/>
    <n v="17"/>
    <d v="2021-06-04T00:00:00"/>
  </r>
  <r>
    <s v="North Pacific Dermatology"/>
    <s v="North Pacific Dermatology"/>
    <x v="33"/>
    <d v="2021-06-04T00:00:00"/>
    <n v="22"/>
    <d v="2021-06-04T00:00:00"/>
  </r>
  <r>
    <s v="North Pacific Dermatology"/>
    <s v="Skin Surgery Center"/>
    <x v="52"/>
    <d v="2021-06-04T00:00:00"/>
    <n v="32"/>
    <d v="2021-06-04T00:00:00"/>
  </r>
  <r>
    <s v="Northeast Dermatology Associates"/>
    <s v="Dermatology of Cape Cod"/>
    <x v="34"/>
    <d v="2021-06-04T00:00:00"/>
    <n v="46"/>
    <d v="2021-06-04T00:00:00"/>
  </r>
  <r>
    <s v="Northeast Dermatology Associates"/>
    <s v="Northeast Dermatology Associates"/>
    <x v="53"/>
    <d v="2021-06-04T00:00:00"/>
    <n v="39"/>
    <d v="2021-06-04T00:00:00"/>
  </r>
  <r>
    <s v="Northeast Dermatology Associates"/>
    <s v="Northeast Dermatology Associates"/>
    <x v="36"/>
    <d v="2021-06-04T00:00:00"/>
    <n v="30"/>
    <d v="2021-06-04T00:00:00"/>
  </r>
  <r>
    <s v="Northeast Dermatology Associates"/>
    <s v="Northeast Dermatology Associates"/>
    <x v="22"/>
    <d v="2021-06-04T00:00:00"/>
    <n v="46"/>
    <d v="2021-06-04T00:00:00"/>
  </r>
  <r>
    <s v="Northeast Dermatology Associates"/>
    <s v="Northeast Dermatology Associates"/>
    <x v="38"/>
    <d v="2021-06-04T00:00:00"/>
    <n v="53"/>
    <d v="2021-06-04T00:00:00"/>
  </r>
  <r>
    <s v="Southeast Dermatology Specialists  "/>
    <s v="Southeast Dermatology Specialists"/>
    <x v="62"/>
    <d v="2021-06-04T00:00:00"/>
    <n v="4"/>
    <d v="2021-06-04T00:00:00"/>
  </r>
  <r>
    <s v="Pacific Dermatology Specialists"/>
    <s v="Pacific Dermatology Specialists"/>
    <x v="42"/>
    <d v="2021-06-04T00:00:00"/>
    <n v="29"/>
    <d v="2021-06-04T00:00:00"/>
  </r>
  <r>
    <s v="Northeast Dermatology Associates"/>
    <s v="South Shore Skin Center"/>
    <x v="57"/>
    <d v="2021-06-04T00:00:00"/>
    <n v="78"/>
    <d v="2021-06-04T00:00:00"/>
  </r>
  <r>
    <s v="Vanguard Dermatology"/>
    <s v="Vanguard Dermatology"/>
    <x v="46"/>
    <d v="2021-06-04T00:00:00"/>
    <n v="67"/>
    <d v="2021-06-04T00:00:00"/>
  </r>
  <r>
    <s v="Vanguard Dermatology"/>
    <s v="Vanguard Dermatology"/>
    <x v="47"/>
    <d v="2021-06-04T00:00:00"/>
    <n v="19"/>
    <d v="2021-06-04T00:00:00"/>
  </r>
  <r>
    <s v="Vanguard Dermatology"/>
    <s v="Vanguard Dermatology"/>
    <x v="13"/>
    <d v="2021-06-03T00:00:00"/>
    <n v="53"/>
    <d v="2021-06-03T00:00:00"/>
  </r>
  <r>
    <s v="Vanguard Dermatology"/>
    <s v="Vanguard Dermatology"/>
    <x v="12"/>
    <d v="2021-06-03T00:00:00"/>
    <n v="73"/>
    <d v="2021-06-03T00:00:00"/>
  </r>
  <r>
    <s v="The Dermatology Group  "/>
    <s v="The Dermatology Group"/>
    <x v="24"/>
    <d v="2021-06-03T00:00:00"/>
    <n v="108"/>
    <d v="2021-06-03T00:00:00"/>
  </r>
  <r>
    <s v="Northeast Dermatology Associates"/>
    <s v="Northeast Dermatology Associates"/>
    <x v="8"/>
    <d v="2021-06-03T00:00:00"/>
    <n v="44"/>
    <d v="2021-06-03T00:00:00"/>
  </r>
  <r>
    <s v="Northeast Dermatology Associates"/>
    <s v="Northeast Dermatology Associates"/>
    <x v="7"/>
    <d v="2021-06-03T00:00:00"/>
    <n v="48"/>
    <d v="2021-06-03T00:00:00"/>
  </r>
  <r>
    <s v="Northeast Dermatology Associates"/>
    <s v="Northeast Dermatology Associates"/>
    <x v="5"/>
    <d v="2021-06-03T00:00:00"/>
    <n v="61"/>
    <d v="2021-06-03T00:00:00"/>
  </r>
  <r>
    <s v="Family Dermatology"/>
    <s v="Family Dermatology"/>
    <x v="1"/>
    <d v="2021-06-03T00:00:00"/>
    <n v="31"/>
    <d v="2021-06-03T00:00:00"/>
  </r>
  <r>
    <s v="North Pacific Dermatology"/>
    <s v="Eastside Dermatology"/>
    <x v="3"/>
    <d v="2021-06-03T00:00:00"/>
    <n v="24"/>
    <d v="2021-06-03T00:00:00"/>
  </r>
  <r>
    <s v="Lupo Center for Aesthetic &amp; General Dermatology"/>
    <s v="Lupo Center for Aesthetic &amp; General Dermatology, LLC"/>
    <x v="2"/>
    <d v="2021-06-03T00:00:00"/>
    <n v="39"/>
    <d v="2021-06-03T00:00:00"/>
  </r>
  <r>
    <s v="Northeast Dermatology Associates"/>
    <s v="Northeast Dermatology Associates"/>
    <x v="40"/>
    <d v="2021-06-03T00:00:00"/>
    <n v="11"/>
    <d v="2021-06-03T00:00:00"/>
  </r>
  <r>
    <s v="Northeast Dermatology Associates"/>
    <s v="South Shore Skin Center"/>
    <x v="10"/>
    <d v="2021-06-03T00:00:00"/>
    <n v="9"/>
    <d v="2021-06-03T00:00:00"/>
  </r>
  <r>
    <s v="The Dermatology Group  "/>
    <s v="The Dermatology Group"/>
    <x v="26"/>
    <d v="2021-06-03T00:00:00"/>
    <n v="62"/>
    <d v="2021-06-03T00:00:00"/>
  </r>
  <r>
    <s v="The Dermatology Group  "/>
    <s v="Swan Dermatology &amp; Aesthetics"/>
    <x v="11"/>
    <d v="2021-06-03T00:00:00"/>
    <n v="54"/>
    <d v="2021-06-03T00:00:00"/>
  </r>
  <r>
    <s v="Vanguard Dermatology"/>
    <s v="Vanguard Dermatology"/>
    <x v="27"/>
    <d v="2021-06-03T00:00:00"/>
    <n v="16"/>
    <d v="2021-06-03T00:00:00"/>
  </r>
  <r>
    <s v="Northeast Dermatology Associates"/>
    <s v="Northeast Dermatology Associates"/>
    <x v="20"/>
    <d v="2021-06-03T00:00:00"/>
    <n v="13"/>
    <d v="2021-06-03T00:00:00"/>
  </r>
  <r>
    <s v="Northeast Dermatology Associates"/>
    <s v="Northeast Dermatology Associates"/>
    <x v="19"/>
    <d v="2021-06-03T00:00:00"/>
    <n v="37"/>
    <d v="2021-06-03T00:00:00"/>
  </r>
  <r>
    <s v="Northeast Dermatology Associates"/>
    <s v="Northeast Dermatology Associates"/>
    <x v="21"/>
    <d v="2021-06-03T00:00:00"/>
    <n v="35"/>
    <d v="2021-06-03T00:00:00"/>
  </r>
  <r>
    <s v="Northeast Dermatology Associates"/>
    <s v="Northeast Dermatology Associates"/>
    <x v="22"/>
    <d v="2021-06-03T00:00:00"/>
    <n v="54"/>
    <d v="2021-06-03T00:00:00"/>
  </r>
  <r>
    <s v="Louisiana Dermatology Associates "/>
    <s v="Louisiana Dermatology Associates"/>
    <x v="32"/>
    <d v="2021-06-03T00:00:00"/>
    <n v="31"/>
    <d v="2021-06-03T00:00:00"/>
  </r>
  <r>
    <s v="Dermatology &amp; MOHS Surgery Institute"/>
    <s v="Dermatology &amp; MOHS Surgery Institute"/>
    <x v="14"/>
    <d v="2021-06-03T00:00:00"/>
    <n v="25"/>
    <d v="2021-06-03T00:00:00"/>
  </r>
  <r>
    <s v="Dermatology &amp; MOHS Surgery Institute"/>
    <s v="Dermatology &amp; MOHS Surgery Institute"/>
    <x v="0"/>
    <d v="2021-06-03T00:00:00"/>
    <n v="38"/>
    <d v="2021-06-03T00:00:00"/>
  </r>
  <r>
    <s v="Northeast Dermatology Associates"/>
    <s v="Brookline Dermatology Associates"/>
    <x v="17"/>
    <d v="2021-06-03T00:00:00"/>
    <n v="43"/>
    <d v="2021-06-03T00:00:00"/>
  </r>
  <r>
    <s v="Northeast Dermatology Associates"/>
    <s v="Northeast Dermatology Associates"/>
    <x v="18"/>
    <d v="2021-06-03T00:00:00"/>
    <n v="101"/>
    <d v="2021-06-03T00:00:00"/>
  </r>
  <r>
    <s v="North Pacific Dermatology"/>
    <s v="Skin Surgery Center"/>
    <x v="15"/>
    <d v="2021-06-03T00:00:00"/>
    <n v="22"/>
    <d v="2021-06-03T00:00:00"/>
  </r>
  <r>
    <s v="Northeast Dermatology Associates"/>
    <s v="Brookline Dermatology Associates"/>
    <x v="16"/>
    <d v="2021-06-03T00:00:00"/>
    <n v="35"/>
    <d v="2021-06-03T00:00:00"/>
  </r>
  <r>
    <s v="The Dermatology Group  "/>
    <s v="The Dermatology Group"/>
    <x v="64"/>
    <d v="2021-06-03T00:00:00"/>
    <n v="22"/>
    <d v="2021-06-03T00:00:00"/>
  </r>
  <r>
    <s v="The Dermatology Group  "/>
    <s v="The Dermatology Group"/>
    <x v="76"/>
    <d v="2021-06-03T00:00:00"/>
    <n v="24"/>
    <d v="2021-06-03T00:00:00"/>
  </r>
  <r>
    <s v="Semler Dermatology"/>
    <s v="Semler Dermatology"/>
    <x v="61"/>
    <d v="2021-06-03T00:00:00"/>
    <n v="67"/>
    <d v="2021-06-03T00:00:00"/>
  </r>
  <r>
    <s v="Southeast Dermatology Specialists  "/>
    <s v="Southeast Dermatology Specialists"/>
    <x v="62"/>
    <d v="2021-06-03T00:00:00"/>
    <n v="6"/>
    <d v="2021-06-03T00:00:00"/>
  </r>
  <r>
    <s v="Pacific Dermatology Specialists"/>
    <s v="Pacific Dermatology Specialists"/>
    <x v="42"/>
    <d v="2021-06-03T00:00:00"/>
    <n v="24"/>
    <d v="2021-06-03T00:00:00"/>
  </r>
  <r>
    <s v="Northeast Dermatology Associates"/>
    <s v="South Shore Skin Center"/>
    <x v="57"/>
    <d v="2021-06-03T00:00:00"/>
    <n v="110"/>
    <d v="2021-06-03T00:00:00"/>
  </r>
  <r>
    <s v="Pacific Dermatology Specialists"/>
    <s v="Pacific Dermatology Specialists"/>
    <x v="58"/>
    <d v="2021-06-03T00:00:00"/>
    <n v="38"/>
    <d v="2021-06-03T00:00:00"/>
  </r>
  <r>
    <s v="Northeast Dermatology Associates"/>
    <s v="South Shore Skin Center"/>
    <x v="9"/>
    <d v="2021-06-03T00:00:00"/>
    <n v="148"/>
    <d v="2021-06-03T00:00:00"/>
  </r>
  <r>
    <s v="North Pacific Dermatology"/>
    <s v="North Pacific Dermatology"/>
    <x v="4"/>
    <d v="2021-06-03T00:00:00"/>
    <n v="18"/>
    <d v="2021-06-03T00:00:00"/>
  </r>
  <r>
    <s v="North Pacific Dermatology"/>
    <s v="North Pacific Dermatology"/>
    <x v="33"/>
    <d v="2021-06-03T00:00:00"/>
    <n v="54"/>
    <d v="2021-06-03T00:00:00"/>
  </r>
  <r>
    <s v="North Pacific Dermatology"/>
    <s v="Skin Surgery Center"/>
    <x v="52"/>
    <d v="2021-06-03T00:00:00"/>
    <n v="30"/>
    <d v="2021-06-03T00:00:00"/>
  </r>
  <r>
    <s v="Louisiana Dermatology Associates "/>
    <s v="Louisiana Dermatology Associates"/>
    <x v="50"/>
    <d v="2021-06-03T00:00:00"/>
    <n v="90"/>
    <d v="2021-06-03T00:00:00"/>
  </r>
  <r>
    <s v="Dermatology &amp; MOHS Surgery Institute"/>
    <s v="Dermatology &amp; MOHS Surgery Institute"/>
    <x v="94"/>
    <d v="2021-06-03T00:00:00"/>
    <n v="32"/>
    <d v="2021-06-03T00:00:00"/>
  </r>
  <r>
    <s v="Dermatology &amp; MOHS Surgery Institute"/>
    <s v="Dermatology &amp; MOHS Surgery Institute"/>
    <x v="49"/>
    <d v="2021-06-03T00:00:00"/>
    <n v="29"/>
    <d v="2021-06-03T00:00:00"/>
  </r>
  <r>
    <s v="North Pacific Dermatology"/>
    <s v="North Pacific Dermatology"/>
    <x v="68"/>
    <d v="2021-06-03T00:00:00"/>
    <n v="3"/>
    <d v="2021-06-03T00:00:00"/>
  </r>
  <r>
    <s v="North Pacific Dermatology"/>
    <s v="Lake Washington Dermatology"/>
    <x v="51"/>
    <d v="2021-06-03T00:00:00"/>
    <n v="80"/>
    <d v="2021-06-03T00:00:00"/>
  </r>
  <r>
    <s v="Northeast Dermatology Associates"/>
    <s v="Northeast Dermatology Associates"/>
    <x v="56"/>
    <d v="2021-06-03T00:00:00"/>
    <n v="18"/>
    <d v="2021-06-03T00:00:00"/>
  </r>
  <r>
    <s v="Northeast Dermatology Associates"/>
    <s v="Northeast Dermatology Associates"/>
    <x v="71"/>
    <d v="2021-06-03T00:00:00"/>
    <n v="4"/>
    <d v="2021-06-03T00:00:00"/>
  </r>
  <r>
    <s v="Northeast Dermatology Associates"/>
    <s v="Northeast Dermatology Associates"/>
    <x v="6"/>
    <d v="2021-06-03T00:00:00"/>
    <n v="40"/>
    <d v="2021-06-03T00:00:00"/>
  </r>
  <r>
    <s v="Northeast Dermatology Associates"/>
    <s v="Northeast Dermatology Associates"/>
    <x v="53"/>
    <d v="2021-06-03T00:00:00"/>
    <n v="22"/>
    <d v="2021-06-03T00:00:00"/>
  </r>
  <r>
    <s v="Northeast Dermatology Associates"/>
    <s v="Northeast Dermatology Associates"/>
    <x v="54"/>
    <d v="2021-06-03T00:00:00"/>
    <n v="34"/>
    <d v="2021-06-03T00:00:00"/>
  </r>
  <r>
    <s v="Northeast Dermatology Associates"/>
    <s v="Northeast Dermatology Associates"/>
    <x v="55"/>
    <d v="2021-06-03T00:00:00"/>
    <n v="29"/>
    <d v="2021-06-03T00:00:00"/>
  </r>
  <r>
    <s v="Northeast Dermatology Associates"/>
    <s v="Dermatology of Cape Cod"/>
    <x v="34"/>
    <d v="2021-06-03T00:00:00"/>
    <n v="76"/>
    <d v="2021-06-03T00:00:00"/>
  </r>
  <r>
    <s v="Dermatology &amp; MOHS Surgery Institute"/>
    <s v="Dermatology &amp; MOHS Surgery Institute"/>
    <x v="30"/>
    <d v="2021-06-03T00:00:00"/>
    <n v="36"/>
    <d v="2021-06-03T00:00:00"/>
  </r>
  <r>
    <s v="Dermatology &amp; MOHS Surgery Institute"/>
    <s v="Dermatology &amp; MOHS Surgery Institute"/>
    <x v="28"/>
    <d v="2021-06-03T00:00:00"/>
    <n v="63"/>
    <d v="2021-06-03T00:00:00"/>
  </r>
  <r>
    <s v="Dermatology &amp; MOHS Surgery Institute"/>
    <s v="Dermatology &amp; MOHS Surgery Institute"/>
    <x v="29"/>
    <d v="2021-06-03T00:00:00"/>
    <n v="37"/>
    <d v="2021-06-03T00:00:00"/>
  </r>
  <r>
    <s v="Louisiana Dermatology Associates "/>
    <s v="Louisiana Dermatology Associates"/>
    <x v="31"/>
    <d v="2021-06-03T00:00:00"/>
    <n v="32"/>
    <d v="2021-06-03T00:00:00"/>
  </r>
  <r>
    <s v="Northeast Dermatology Associates"/>
    <s v="Northeast Dermatology Associates"/>
    <x v="35"/>
    <d v="2021-06-03T00:00:00"/>
    <n v="41"/>
    <d v="2021-06-03T00:00:00"/>
  </r>
  <r>
    <s v="Northeast Dermatology Associates"/>
    <s v="Northeast Dermatology Associates"/>
    <x v="36"/>
    <d v="2021-06-03T00:00:00"/>
    <n v="32"/>
    <d v="2021-06-03T00:00:00"/>
  </r>
  <r>
    <s v="Northeast Dermatology Associates"/>
    <s v="Northeast Dermatology Associates"/>
    <x v="38"/>
    <d v="2021-06-03T00:00:00"/>
    <n v="72"/>
    <d v="2021-06-03T00:00:00"/>
  </r>
  <r>
    <s v="Northeast Dermatology Associates"/>
    <s v="Northeast Dermatology Associates"/>
    <x v="37"/>
    <d v="2021-06-03T00:00:00"/>
    <n v="88"/>
    <d v="2021-06-03T00:00:00"/>
  </r>
  <r>
    <s v="Southeast Dermatology Specialists  "/>
    <s v="Southeast Dermatology Specialists"/>
    <x v="43"/>
    <d v="2021-06-03T00:00:00"/>
    <n v="4"/>
    <d v="2021-06-03T00:00:00"/>
  </r>
  <r>
    <s v="Pacific Dermatology Specialists"/>
    <s v="Pacific Dermatology Specialists"/>
    <x v="41"/>
    <d v="2021-06-03T00:00:00"/>
    <n v="38"/>
    <d v="2021-06-03T00:00:00"/>
  </r>
  <r>
    <s v="Northeast Dermatology Associates"/>
    <s v="Northeast Dermatology Associates"/>
    <x v="39"/>
    <d v="2021-06-03T00:00:00"/>
    <n v="28"/>
    <d v="2021-06-03T00:00:00"/>
  </r>
  <r>
    <s v="Pacific Dermatology Specialists"/>
    <s v="Pacific Dermatology Specialists"/>
    <x v="59"/>
    <d v="2021-06-03T00:00:00"/>
    <n v="34"/>
    <d v="2021-06-03T00:00:00"/>
  </r>
  <r>
    <s v="The Dermatology Group  "/>
    <s v="The Dermatology Group"/>
    <x v="25"/>
    <d v="2021-06-03T00:00:00"/>
    <n v="63"/>
    <d v="2021-06-03T00:00:00"/>
  </r>
  <r>
    <s v="The Dermatology Group  "/>
    <s v="The Dermatology Group"/>
    <x v="45"/>
    <d v="2021-06-03T00:00:00"/>
    <n v="13"/>
    <d v="2021-06-03T00:00:00"/>
  </r>
  <r>
    <s v="The Dermatology Group  "/>
    <s v="The Dermatology Group"/>
    <x v="100"/>
    <d v="2021-06-03T00:00:00"/>
    <n v="24"/>
    <d v="2021-06-03T00:00:00"/>
  </r>
  <r>
    <s v="Vanguard Dermatology"/>
    <s v="Vanguard Dermatology"/>
    <x v="46"/>
    <d v="2021-06-03T00:00:00"/>
    <n v="83"/>
    <d v="2021-06-03T00:00:00"/>
  </r>
  <r>
    <s v="Vanguard Dermatology"/>
    <s v="Vanguard Dermatology"/>
    <x v="47"/>
    <d v="2021-06-03T00:00:00"/>
    <n v="39"/>
    <d v="2021-06-03T00:00:00"/>
  </r>
  <r>
    <s v="Washington Institute of Dermatologic Laser Surgery"/>
    <s v="Washington Institute of Dermatologic Laser Surgery"/>
    <x v="48"/>
    <d v="2021-06-03T00:00:00"/>
    <n v="20"/>
    <d v="2021-06-03T00:00:00"/>
  </r>
  <r>
    <s v="Vanguard Dermatology"/>
    <s v="Vanguard Dermatology"/>
    <x v="27"/>
    <d v="2021-06-02T00:00:00"/>
    <n v="16"/>
    <d v="2021-06-02T00:00:00"/>
  </r>
  <r>
    <s v="The Dermatology Group  "/>
    <s v="The Dermatology Group"/>
    <x v="24"/>
    <d v="2021-06-02T00:00:00"/>
    <n v="110"/>
    <d v="2021-06-02T00:00:00"/>
  </r>
  <r>
    <s v="Northeast Dermatology Associates"/>
    <s v="South Shore Skin Center"/>
    <x v="57"/>
    <d v="2021-06-02T00:00:00"/>
    <n v="124"/>
    <d v="2021-06-02T00:00:00"/>
  </r>
  <r>
    <s v="Pacific Dermatology Specialists"/>
    <s v="Pacific Dermatology Specialists"/>
    <x v="42"/>
    <d v="2021-06-02T00:00:00"/>
    <n v="24"/>
    <d v="2021-06-02T00:00:00"/>
  </r>
  <r>
    <s v="Southeast Dermatology Specialists  "/>
    <s v="Southeast Dermatology Specialists"/>
    <x v="62"/>
    <d v="2021-06-02T00:00:00"/>
    <n v="40"/>
    <d v="2021-06-02T00:00:00"/>
  </r>
  <r>
    <s v="Northeast Dermatology Associates"/>
    <s v="Northeast Dermatology Associates"/>
    <x v="71"/>
    <d v="2021-06-02T00:00:00"/>
    <n v="2"/>
    <d v="2021-06-02T00:00:00"/>
  </r>
  <r>
    <s v="Northeast Dermatology Associates"/>
    <s v="Northeast Dermatology Associates"/>
    <x v="55"/>
    <d v="2021-06-02T00:00:00"/>
    <n v="5"/>
    <d v="2021-06-02T00:00:00"/>
  </r>
  <r>
    <s v="Northeast Dermatology Associates"/>
    <s v="Northeast Dermatology Associates"/>
    <x v="21"/>
    <d v="2021-06-02T00:00:00"/>
    <n v="26"/>
    <d v="2021-06-02T00:00:00"/>
  </r>
  <r>
    <s v="Northeast Dermatology Associates"/>
    <s v="Northeast Dermatology Associates"/>
    <x v="56"/>
    <d v="2021-06-02T00:00:00"/>
    <n v="8"/>
    <d v="2021-06-02T00:00:00"/>
  </r>
  <r>
    <s v="Northeast Dermatology Associates"/>
    <s v="Northeast Dermatology Associates"/>
    <x v="22"/>
    <d v="2021-06-02T00:00:00"/>
    <n v="61"/>
    <d v="2021-06-02T00:00:00"/>
  </r>
  <r>
    <s v="Northeast Dermatology Associates"/>
    <s v="Northeast Dermatology Associates"/>
    <x v="53"/>
    <d v="2021-06-02T00:00:00"/>
    <n v="69"/>
    <d v="2021-06-02T00:00:00"/>
  </r>
  <r>
    <s v="Louisiana Dermatology Associates "/>
    <s v="Louisiana Dermatology Associates"/>
    <x v="32"/>
    <d v="2021-06-02T00:00:00"/>
    <n v="19"/>
    <d v="2021-06-02T00:00:00"/>
  </r>
  <r>
    <s v="Louisiana Dermatology Associates "/>
    <s v="Louisiana Dermatology Associates"/>
    <x v="50"/>
    <d v="2021-06-02T00:00:00"/>
    <n v="132"/>
    <d v="2021-06-02T00:00:00"/>
  </r>
  <r>
    <s v="Dermatology &amp; MOHS Surgery Institute"/>
    <s v="Dermatology &amp; MOHS Surgery Institute"/>
    <x v="14"/>
    <d v="2021-06-02T00:00:00"/>
    <n v="1"/>
    <d v="2021-06-02T00:00:00"/>
  </r>
  <r>
    <s v="Dermatology &amp; MOHS Surgery Institute"/>
    <s v="Dermatology &amp; MOHS Surgery Institute"/>
    <x v="94"/>
    <d v="2021-06-02T00:00:00"/>
    <n v="35"/>
    <d v="2021-06-02T00:00:00"/>
  </r>
  <r>
    <s v="North Pacific Dermatology"/>
    <s v="Lake Washington Dermatology"/>
    <x v="51"/>
    <d v="2021-06-02T00:00:00"/>
    <n v="20"/>
    <d v="2021-06-02T00:00:00"/>
  </r>
  <r>
    <s v="Northeast Dermatology Associates"/>
    <s v="Brookline Dermatology Associates"/>
    <x v="17"/>
    <d v="2021-06-02T00:00:00"/>
    <n v="46"/>
    <d v="2021-06-02T00:00:00"/>
  </r>
  <r>
    <s v="Northeast Dermatology Associates"/>
    <s v="Northeast Dermatology Associates"/>
    <x v="18"/>
    <d v="2021-06-02T00:00:00"/>
    <n v="95"/>
    <d v="2021-06-02T00:00:00"/>
  </r>
  <r>
    <s v="North Pacific Dermatology"/>
    <s v="Skin Surgery Center"/>
    <x v="15"/>
    <d v="2021-06-02T00:00:00"/>
    <n v="32"/>
    <d v="2021-06-02T00:00:00"/>
  </r>
  <r>
    <s v="North Pacific Dermatology"/>
    <s v="Skin Surgery Center"/>
    <x v="52"/>
    <d v="2021-06-02T00:00:00"/>
    <n v="30"/>
    <d v="2021-06-02T00:00:00"/>
  </r>
  <r>
    <s v="Northeast Dermatology Associates"/>
    <s v="Brookline Dermatology Associates"/>
    <x v="16"/>
    <d v="2021-06-02T00:00:00"/>
    <n v="39"/>
    <d v="2021-06-02T00:00:00"/>
  </r>
  <r>
    <s v="Northeast Dermatology Associates"/>
    <s v="Northeast Dermatology Associates"/>
    <x v="35"/>
    <d v="2021-06-02T00:00:00"/>
    <n v="1"/>
    <d v="2021-06-02T00:00:00"/>
  </r>
  <r>
    <s v="Northeast Dermatology Associates"/>
    <s v="Northeast Dermatology Associates"/>
    <x v="36"/>
    <d v="2021-06-02T00:00:00"/>
    <n v="113"/>
    <d v="2021-06-02T00:00:00"/>
  </r>
  <r>
    <s v="Northeast Dermatology Associates"/>
    <s v="Northeast Dermatology Associates"/>
    <x v="37"/>
    <d v="2021-06-02T00:00:00"/>
    <n v="88"/>
    <d v="2021-06-02T00:00:00"/>
  </r>
  <r>
    <s v="Northeast Dermatology Associates"/>
    <s v="Northeast Dermatology Associates"/>
    <x v="7"/>
    <d v="2021-06-02T00:00:00"/>
    <n v="30"/>
    <d v="2021-06-02T00:00:00"/>
  </r>
  <r>
    <s v="Dermatology &amp; MOHS Surgery Institute"/>
    <s v="Dermatology &amp; MOHS Surgery Institute"/>
    <x v="30"/>
    <d v="2021-06-02T00:00:00"/>
    <n v="56"/>
    <d v="2021-06-02T00:00:00"/>
  </r>
  <r>
    <s v="Dermatology &amp; MOHS Surgery Institute"/>
    <s v="Dermatology &amp; MOHS Surgery Institute"/>
    <x v="80"/>
    <d v="2021-06-02T00:00:00"/>
    <n v="24"/>
    <d v="2021-06-02T00:00:00"/>
  </r>
  <r>
    <s v="Dermatology &amp; MOHS Surgery Institute"/>
    <s v="Dermatology &amp; MOHS Surgery Institute"/>
    <x v="0"/>
    <d v="2021-06-02T00:00:00"/>
    <n v="30"/>
    <d v="2021-06-02T00:00:00"/>
  </r>
  <r>
    <s v="Louisiana Dermatology Associates "/>
    <s v="Louisiana Dermatology Associates"/>
    <x v="63"/>
    <d v="2021-06-02T00:00:00"/>
    <n v="23"/>
    <d v="2021-06-02T00:00:00"/>
  </r>
  <r>
    <s v="Northeast Dermatology Associates"/>
    <s v="Dermatology of Cape Cod"/>
    <x v="34"/>
    <d v="2021-06-02T00:00:00"/>
    <n v="71"/>
    <d v="2021-06-02T00:00:00"/>
  </r>
  <r>
    <s v="Northeast Dermatology Associates"/>
    <s v="Northeast Dermatology Associates"/>
    <x v="5"/>
    <d v="2021-06-02T00:00:00"/>
    <n v="84"/>
    <d v="2021-06-02T00:00:00"/>
  </r>
  <r>
    <s v="Northeast Dermatology Associates"/>
    <s v="Northeast Dermatology Associates"/>
    <x v="39"/>
    <d v="2021-06-02T00:00:00"/>
    <n v="29"/>
    <d v="2021-06-02T00:00:00"/>
  </r>
  <r>
    <s v="Northeast Dermatology Associates"/>
    <s v="Northeast Dermatology Associates"/>
    <x v="8"/>
    <d v="2021-06-02T00:00:00"/>
    <n v="40"/>
    <d v="2021-06-02T00:00:00"/>
  </r>
  <r>
    <s v="Pacific Dermatology Specialists"/>
    <s v="Pacific Dermatology Specialists"/>
    <x v="60"/>
    <d v="2021-06-02T00:00:00"/>
    <n v="22"/>
    <d v="2021-06-02T00:00:00"/>
  </r>
  <r>
    <s v="Pacific Dermatology Specialists"/>
    <s v="Pacific Dermatology Specialists"/>
    <x v="41"/>
    <d v="2021-06-02T00:00:00"/>
    <n v="19"/>
    <d v="2021-06-02T00:00:00"/>
  </r>
  <r>
    <s v="Southeast Dermatology Specialists  "/>
    <s v="Southeast Dermatology Specialists"/>
    <x v="81"/>
    <d v="2021-06-02T00:00:00"/>
    <n v="1"/>
    <d v="2021-06-02T00:00:00"/>
  </r>
  <r>
    <s v="The Dermatology Group  "/>
    <s v="Swan Dermatology &amp; Aesthetics"/>
    <x v="11"/>
    <d v="2021-06-02T00:00:00"/>
    <n v="44"/>
    <d v="2021-06-02T00:00:00"/>
  </r>
  <r>
    <s v="Vanguard Dermatology"/>
    <s v="Vanguard Dermatology"/>
    <x v="12"/>
    <d v="2021-06-02T00:00:00"/>
    <n v="45"/>
    <d v="2021-06-02T00:00:00"/>
  </r>
  <r>
    <s v="North Pacific Dermatology"/>
    <s v="North Pacific Dermatology"/>
    <x v="4"/>
    <d v="2021-06-02T00:00:00"/>
    <n v="13"/>
    <d v="2021-06-02T00:00:00"/>
  </r>
  <r>
    <s v="North Pacific Dermatology"/>
    <s v="North Pacific Dermatology"/>
    <x v="33"/>
    <d v="2021-06-02T00:00:00"/>
    <n v="67"/>
    <d v="2021-06-02T00:00:00"/>
  </r>
  <r>
    <s v="Dermatology &amp; MOHS Surgery Institute"/>
    <s v="Dermatology &amp; MOHS Surgery Institute"/>
    <x v="28"/>
    <d v="2021-06-02T00:00:00"/>
    <n v="51"/>
    <d v="2021-06-02T00:00:00"/>
  </r>
  <r>
    <s v="Louisiana Dermatology Associates "/>
    <s v="Louisiana Dermatology Associates"/>
    <x v="31"/>
    <d v="2021-06-02T00:00:00"/>
    <n v="39"/>
    <d v="2021-06-02T00:00:00"/>
  </r>
  <r>
    <s v="Family Dermatology"/>
    <s v="Family Dermatology"/>
    <x v="1"/>
    <d v="2021-06-02T00:00:00"/>
    <n v="54"/>
    <d v="2021-06-02T00:00:00"/>
  </r>
  <r>
    <s v="Lupo Center for Aesthetic &amp; General Dermatology"/>
    <s v="Lupo Center for Aesthetic &amp; General Dermatology, LLC"/>
    <x v="2"/>
    <d v="2021-06-02T00:00:00"/>
    <n v="44"/>
    <d v="2021-06-02T00:00:00"/>
  </r>
  <r>
    <s v="North Pacific Dermatology"/>
    <s v="Eastside Dermatology"/>
    <x v="3"/>
    <d v="2021-06-02T00:00:00"/>
    <n v="1"/>
    <d v="2021-06-02T00:00:00"/>
  </r>
  <r>
    <s v="Northeast Dermatology Associates"/>
    <s v="Northeast Dermatology Associates"/>
    <x v="38"/>
    <d v="2021-06-02T00:00:00"/>
    <n v="66"/>
    <d v="2021-06-02T00:00:00"/>
  </r>
  <r>
    <s v="Northeast Dermatology Associates"/>
    <s v="Northeast Dermatology Associates"/>
    <x v="67"/>
    <d v="2021-06-02T00:00:00"/>
    <n v="45"/>
    <d v="2021-06-02T00:00:00"/>
  </r>
  <r>
    <s v="Vanguard Dermatology"/>
    <s v="Vanguard Dermatology"/>
    <x v="47"/>
    <d v="2021-06-02T00:00:00"/>
    <n v="54"/>
    <d v="2021-06-02T00:00:00"/>
  </r>
  <r>
    <s v="Vanguard Dermatology"/>
    <s v="Vanguard Dermatology"/>
    <x v="13"/>
    <d v="2021-06-02T00:00:00"/>
    <n v="99"/>
    <d v="2021-06-02T00:00:00"/>
  </r>
  <r>
    <s v="Washington Institute of Dermatologic Laser Surgery"/>
    <s v="Washington Institute of Dermatologic Laser Surgery"/>
    <x v="48"/>
    <d v="2021-06-02T00:00:00"/>
    <n v="18"/>
    <d v="2021-06-02T00:00:00"/>
  </r>
  <r>
    <s v="The Dermatology Group  "/>
    <s v="The Dermatology Group"/>
    <x v="45"/>
    <d v="2021-06-02T00:00:00"/>
    <n v="29"/>
    <d v="2021-06-02T00:00:00"/>
  </r>
  <r>
    <s v="Pacific Dermatology Specialists"/>
    <s v="Pacific Dermatology Specialists"/>
    <x v="65"/>
    <d v="2021-06-02T00:00:00"/>
    <n v="18"/>
    <d v="2021-06-02T00:00:00"/>
  </r>
  <r>
    <s v="Southeast Dermatology Specialists  "/>
    <s v="Southeast Dermatology Specialists"/>
    <x v="43"/>
    <d v="2021-06-02T00:00:00"/>
    <n v="56"/>
    <d v="2021-06-02T00:00:00"/>
  </r>
  <r>
    <s v="Southeast Dermatology Specialists  "/>
    <s v="Southeast Dermatology Specialists"/>
    <x v="66"/>
    <d v="2021-06-02T00:00:00"/>
    <n v="20"/>
    <d v="2021-06-02T00:00:00"/>
  </r>
  <r>
    <s v="North Pacific Dermatology"/>
    <s v="North Pacific Dermatology"/>
    <x v="68"/>
    <d v="2021-06-02T00:00:00"/>
    <n v="4"/>
    <d v="2021-06-02T00:00:00"/>
  </r>
  <r>
    <s v="Louisiana Dermatology Associates "/>
    <s v="Louisiana Dermatology Associates"/>
    <x v="69"/>
    <d v="2021-06-02T00:00:00"/>
    <n v="14"/>
    <d v="2021-06-02T00:00:00"/>
  </r>
  <r>
    <s v="Northeast Dermatology Associates"/>
    <s v="Northeast Dermatology Associates"/>
    <x v="87"/>
    <d v="2021-06-02T00:00:00"/>
    <n v="16"/>
    <d v="2021-06-02T00:00:00"/>
  </r>
  <r>
    <s v="Northeast Dermatology Associates"/>
    <s v="Northeast Dermatology Associates"/>
    <x v="20"/>
    <d v="2021-06-02T00:00:00"/>
    <n v="15"/>
    <d v="2021-06-02T00:00:00"/>
  </r>
  <r>
    <s v="Northeast Dermatology Associates"/>
    <s v="Northeast Dermatology Associates"/>
    <x v="54"/>
    <d v="2021-06-02T00:00:00"/>
    <n v="41"/>
    <d v="2021-06-02T00:00:00"/>
  </r>
  <r>
    <s v="Northeast Dermatology Associates"/>
    <s v="South Shore Skin Center"/>
    <x v="9"/>
    <d v="2021-06-02T00:00:00"/>
    <n v="144"/>
    <d v="2021-06-02T00:00:00"/>
  </r>
  <r>
    <s v="Pacific Dermatology Specialists"/>
    <s v="Pacific Dermatology Specialists"/>
    <x v="59"/>
    <d v="2021-06-02T00:00:00"/>
    <n v="1"/>
    <d v="2021-06-02T00:00:00"/>
  </r>
  <r>
    <s v="Pacific Dermatology Specialists"/>
    <s v="Pacific Dermatology Specialists"/>
    <x v="58"/>
    <d v="2021-06-02T00:00:00"/>
    <n v="69"/>
    <d v="2021-06-02T00:00:00"/>
  </r>
  <r>
    <s v="Northeast Dermatology Associates"/>
    <s v="South Shore Skin Center"/>
    <x v="10"/>
    <d v="2021-06-02T00:00:00"/>
    <n v="11"/>
    <d v="2021-06-02T00:00:00"/>
  </r>
  <r>
    <s v="Semler Dermatology"/>
    <s v="Semler Dermatology"/>
    <x v="61"/>
    <d v="2021-06-02T00:00:00"/>
    <n v="90"/>
    <d v="2021-06-02T00:00:00"/>
  </r>
  <r>
    <s v="The Dermatology Group  "/>
    <s v="The Dermatology Group"/>
    <x v="64"/>
    <d v="2021-06-02T00:00:00"/>
    <n v="23"/>
    <d v="2021-06-02T00:00:00"/>
  </r>
  <r>
    <s v="The Dermatology Group  "/>
    <s v="The Dermatology Group"/>
    <x v="76"/>
    <d v="2021-06-02T00:00:00"/>
    <n v="35"/>
    <d v="2021-06-02T00:00:00"/>
  </r>
  <r>
    <s v="The Dermatology Group  "/>
    <s v="The Dermatology Group"/>
    <x v="26"/>
    <d v="2021-06-02T00:00:00"/>
    <n v="54"/>
    <d v="2021-06-02T00:00:00"/>
  </r>
  <r>
    <s v="Vanguard Dermatology"/>
    <s v="Vanguard Dermatology"/>
    <x v="84"/>
    <d v="2021-06-02T00:00:00"/>
    <n v="1"/>
    <d v="2021-06-02T00:00:00"/>
  </r>
  <r>
    <s v="The Dermatology Group  "/>
    <s v="The Dermatology Group"/>
    <x v="25"/>
    <d v="2021-06-02T00:00:00"/>
    <n v="62"/>
    <d v="2021-06-02T00:00:00"/>
  </r>
  <r>
    <s v="Vanguard Dermatology"/>
    <s v="Vanguard Dermatology"/>
    <x v="88"/>
    <d v="2021-06-01T00:00:00"/>
    <n v="24"/>
    <d v="2021-06-01T00:00:00"/>
  </r>
  <r>
    <s v="Vanguard Dermatology"/>
    <s v="Vanguard Dermatology"/>
    <x v="46"/>
    <d v="2021-06-01T00:00:00"/>
    <n v="52"/>
    <d v="2021-06-01T00:00:00"/>
  </r>
  <r>
    <s v="Vanguard Dermatology"/>
    <s v="Vanguard Dermatology"/>
    <x v="47"/>
    <d v="2021-06-01T00:00:00"/>
    <n v="86"/>
    <d v="2021-06-01T00:00:00"/>
  </r>
  <r>
    <s v="Pacific Dermatology Specialists"/>
    <s v="Pacific Dermatology Specialists"/>
    <x v="42"/>
    <d v="2021-06-01T00:00:00"/>
    <n v="11"/>
    <d v="2021-06-01T00:00:00"/>
  </r>
  <r>
    <s v="Pacific Dermatology Specialists"/>
    <s v="Pacific Dermatology Specialists"/>
    <x v="41"/>
    <d v="2021-06-01T00:00:00"/>
    <n v="1"/>
    <d v="2021-06-01T00:00:00"/>
  </r>
  <r>
    <s v="Southeast Dermatology Specialists  "/>
    <s v="Southeast Dermatology Specialists"/>
    <x v="44"/>
    <d v="2021-06-01T00:00:00"/>
    <n v="31"/>
    <d v="2021-06-01T00:00:00"/>
  </r>
  <r>
    <s v="Southeast Dermatology Specialists  "/>
    <s v="Southeast Dermatology Specialists"/>
    <x v="43"/>
    <d v="2021-06-01T00:00:00"/>
    <n v="40"/>
    <d v="2021-06-01T00:00:00"/>
  </r>
  <r>
    <s v="Southeast Dermatology Specialists  "/>
    <s v="Southeast Dermatology Specialists"/>
    <x v="81"/>
    <d v="2021-06-01T00:00:00"/>
    <n v="2"/>
    <d v="2021-06-01T00:00:00"/>
  </r>
  <r>
    <s v="Pacific Dermatology Specialists"/>
    <s v="Pacific Dermatology Specialists"/>
    <x v="73"/>
    <d v="2021-06-01T00:00:00"/>
    <n v="21"/>
    <d v="2021-06-01T00:00:00"/>
  </r>
  <r>
    <s v="Northeast Dermatology Associates"/>
    <s v="South Shore Skin Center"/>
    <x v="57"/>
    <d v="2021-06-01T00:00:00"/>
    <n v="133"/>
    <d v="2021-06-01T00:00:00"/>
  </r>
  <r>
    <s v="Northeast Dermatology Associates"/>
    <s v="Northeast Dermatology Associates"/>
    <x v="55"/>
    <d v="2021-06-01T00:00:00"/>
    <n v="42"/>
    <d v="2021-06-01T00:00:00"/>
  </r>
  <r>
    <s v="Northeast Dermatology Associates"/>
    <s v="Northeast Dermatology Associates"/>
    <x v="53"/>
    <d v="2021-06-01T00:00:00"/>
    <n v="68"/>
    <d v="2021-06-01T00:00:00"/>
  </r>
  <r>
    <s v="Northeast Dermatology Associates"/>
    <s v="Northeast Dermatology Associates"/>
    <x v="36"/>
    <d v="2021-06-01T00:00:00"/>
    <n v="93"/>
    <d v="2021-06-01T00:00:00"/>
  </r>
  <r>
    <s v="Northeast Dermatology Associates"/>
    <s v="Northeast Dermatology Associates"/>
    <x v="67"/>
    <d v="2021-06-01T00:00:00"/>
    <n v="19"/>
    <d v="2021-06-01T00:00:00"/>
  </r>
  <r>
    <s v="Northeast Dermatology Associates"/>
    <s v="Northeast Dermatology Associates"/>
    <x v="35"/>
    <d v="2021-06-01T00:00:00"/>
    <n v="60"/>
    <d v="2021-06-01T00:00:00"/>
  </r>
  <r>
    <s v="Northeast Dermatology Associates"/>
    <s v="Northeast Dermatology Associates"/>
    <x v="38"/>
    <d v="2021-06-01T00:00:00"/>
    <n v="62"/>
    <d v="2021-06-01T00:00:00"/>
  </r>
  <r>
    <s v="Northeast Dermatology Associates"/>
    <s v="Northeast Dermatology Associates"/>
    <x v="56"/>
    <d v="2021-06-01T00:00:00"/>
    <n v="19"/>
    <d v="2021-06-01T00:00:00"/>
  </r>
  <r>
    <s v="Louisiana Dermatology Associates "/>
    <s v="Louisiana Dermatology Associates"/>
    <x v="32"/>
    <d v="2021-06-01T00:00:00"/>
    <n v="36"/>
    <d v="2021-06-01T00:00:00"/>
  </r>
  <r>
    <s v="Dermatology &amp; MOHS Surgery Institute"/>
    <s v="Dermatology &amp; MOHS Surgery Institute"/>
    <x v="28"/>
    <d v="2021-06-01T00:00:00"/>
    <n v="46"/>
    <d v="2021-06-01T00:00:00"/>
  </r>
  <r>
    <s v="Dermatology &amp; MOHS Surgery Institute"/>
    <s v="Dermatology &amp; MOHS Surgery Institute"/>
    <x v="30"/>
    <d v="2021-06-01T00:00:00"/>
    <n v="33"/>
    <d v="2021-06-01T00:00:00"/>
  </r>
  <r>
    <s v="North Pacific Dermatology"/>
    <s v="Lake Washington Dermatology"/>
    <x v="51"/>
    <d v="2021-06-01T00:00:00"/>
    <n v="81"/>
    <d v="2021-06-01T00:00:00"/>
  </r>
  <r>
    <s v="Northeast Dermatology Associates"/>
    <s v="Dermatology of Cape Cod"/>
    <x v="34"/>
    <d v="2021-06-01T00:00:00"/>
    <n v="80"/>
    <d v="2021-06-01T00:00:00"/>
  </r>
  <r>
    <s v="North Pacific Dermatology"/>
    <s v="Skin Surgery Center"/>
    <x v="52"/>
    <d v="2021-06-01T00:00:00"/>
    <n v="31"/>
    <d v="2021-06-01T00:00:00"/>
  </r>
  <r>
    <s v="North Pacific Dermatology"/>
    <s v="North Pacific Dermatology"/>
    <x v="33"/>
    <d v="2021-06-01T00:00:00"/>
    <n v="51"/>
    <d v="2021-06-01T00:00:00"/>
  </r>
  <r>
    <s v="Northeast Dermatology Associates"/>
    <s v="Brookline Dermatology Associates"/>
    <x v="16"/>
    <d v="2021-06-01T00:00:00"/>
    <n v="40"/>
    <d v="2021-06-01T00:00:00"/>
  </r>
  <r>
    <s v="Southeast Dermatology Specialists  "/>
    <s v="Southeast Dermatology Specialists"/>
    <x v="62"/>
    <d v="2021-06-01T00:00:00"/>
    <n v="33"/>
    <d v="2021-06-01T00:00:00"/>
  </r>
  <r>
    <s v="Semler Dermatology"/>
    <s v="Semler Dermatology"/>
    <x v="61"/>
    <d v="2021-06-01T00:00:00"/>
    <n v="89"/>
    <d v="2021-06-01T00:00:00"/>
  </r>
  <r>
    <s v="Pacific Dermatology Specialists"/>
    <s v="Pacific Dermatology Specialists"/>
    <x v="60"/>
    <d v="2021-06-01T00:00:00"/>
    <n v="45"/>
    <d v="2021-06-01T00:00:00"/>
  </r>
  <r>
    <s v="Pacific Dermatology Specialists"/>
    <s v="Pacific Dermatology Specialists"/>
    <x v="90"/>
    <d v="2021-06-01T00:00:00"/>
    <n v="13"/>
    <d v="2021-06-01T00:00:00"/>
  </r>
  <r>
    <s v="Pacific Dermatology Specialists"/>
    <s v="Pacific Dermatology Specialists"/>
    <x v="58"/>
    <d v="2021-06-01T00:00:00"/>
    <n v="77"/>
    <d v="2021-06-01T00:00:00"/>
  </r>
  <r>
    <s v="Pacific Dermatology Specialists"/>
    <s v="Pacific Dermatology Specialists"/>
    <x v="72"/>
    <d v="2021-06-01T00:00:00"/>
    <n v="27"/>
    <d v="2021-06-01T00:00:00"/>
  </r>
  <r>
    <s v="Pacific Dermatology Specialists"/>
    <s v="Pacific Dermatology Specialists"/>
    <x v="59"/>
    <d v="2021-06-01T00:00:00"/>
    <n v="38"/>
    <d v="2021-06-01T00:00:00"/>
  </r>
  <r>
    <s v="Northeast Dermatology Associates"/>
    <s v="Northeast Dermatology Associates"/>
    <x v="39"/>
    <d v="2021-06-01T00:00:00"/>
    <n v="23"/>
    <d v="2021-06-01T00:00:00"/>
  </r>
  <r>
    <s v="The Dermatology Group  "/>
    <s v="The Dermatology Group"/>
    <x v="76"/>
    <d v="2021-06-01T00:00:00"/>
    <n v="86"/>
    <d v="2021-06-01T00:00:00"/>
  </r>
  <r>
    <s v="Vanguard Dermatology"/>
    <s v="Vanguard Dermatology"/>
    <x v="84"/>
    <d v="2021-06-01T00:00:00"/>
    <n v="4"/>
    <d v="2021-06-01T00:00:00"/>
  </r>
  <r>
    <s v="Northeast Dermatology Associates"/>
    <s v="Northeast Dermatology Associates"/>
    <x v="54"/>
    <d v="2021-06-01T00:00:00"/>
    <n v="28"/>
    <d v="2021-06-01T00:00:00"/>
  </r>
  <r>
    <s v="Northeast Dermatology Associates"/>
    <s v="Northeast Dermatology Associates"/>
    <x v="71"/>
    <d v="2021-06-01T00:00:00"/>
    <n v="2"/>
    <d v="2021-06-01T00:00:00"/>
  </r>
  <r>
    <s v="Northeast Dermatology Associates"/>
    <s v="Northeast Dermatology Associates"/>
    <x v="37"/>
    <d v="2021-06-01T00:00:00"/>
    <n v="103"/>
    <d v="2021-06-01T00:00:00"/>
  </r>
  <r>
    <s v="North Pacific Dermatology"/>
    <s v="North Pacific Dermatology"/>
    <x v="68"/>
    <d v="2021-06-01T00:00:00"/>
    <n v="2"/>
    <d v="2021-06-01T00:00:00"/>
  </r>
  <r>
    <s v="Louisiana Dermatology Associates "/>
    <s v="Louisiana Dermatology Associates"/>
    <x v="50"/>
    <d v="2021-06-01T00:00:00"/>
    <n v="113"/>
    <d v="2021-06-01T00:00:00"/>
  </r>
  <r>
    <s v="Dermatology &amp; MOHS Surgery Institute"/>
    <s v="Dermatology &amp; MOHS Surgery Institute"/>
    <x v="70"/>
    <d v="2021-06-01T00:00:00"/>
    <n v="43"/>
    <d v="2021-06-01T00:00:00"/>
  </r>
  <r>
    <s v="Vanguard Dermatology"/>
    <s v="Vanguard Dermatology"/>
    <x v="13"/>
    <d v="2021-06-01T00:00:00"/>
    <n v="27"/>
    <d v="2021-06-01T00:00:00"/>
  </r>
  <r>
    <s v="Washington Institute of Dermatologic Laser Surgery"/>
    <s v="Washington Institute of Dermatologic Laser Surgery"/>
    <x v="48"/>
    <d v="2021-06-01T00:00:00"/>
    <n v="19"/>
    <d v="2021-06-01T00:00:00"/>
  </r>
  <r>
    <s v="The Dermatology Group  "/>
    <s v="The Dermatology Group"/>
    <x v="24"/>
    <d v="2021-06-01T00:00:00"/>
    <n v="154"/>
    <d v="2021-06-01T00:00:00"/>
  </r>
  <r>
    <s v="The Dermatology Group  "/>
    <s v="The Dermatology Group"/>
    <x v="25"/>
    <d v="2021-06-01T00:00:00"/>
    <n v="59"/>
    <d v="2021-06-01T00:00:00"/>
  </r>
  <r>
    <s v="Northeast Dermatology Associates"/>
    <s v="Northeast Dermatology Associates"/>
    <x v="18"/>
    <d v="2021-06-01T00:00:00"/>
    <n v="51"/>
    <d v="2021-06-01T00:00:00"/>
  </r>
  <r>
    <s v="North Pacific Dermatology"/>
    <s v="Skin Surgery Center"/>
    <x v="96"/>
    <d v="2021-06-01T00:00:00"/>
    <n v="1"/>
    <d v="2021-06-01T00:00:00"/>
  </r>
  <r>
    <s v="North Pacific Dermatology"/>
    <s v="Skin Surgery Center"/>
    <x v="15"/>
    <d v="2021-06-01T00:00:00"/>
    <n v="29"/>
    <d v="2021-06-01T00:00:00"/>
  </r>
  <r>
    <s v="Louisiana Dermatology Associates "/>
    <s v="Louisiana Dermatology Associates"/>
    <x v="31"/>
    <d v="2021-06-01T00:00:00"/>
    <n v="70"/>
    <d v="2021-06-01T00:00:00"/>
  </r>
  <r>
    <s v="Lupo Center for Aesthetic &amp; General Dermatology"/>
    <s v="Lupo Center for Aesthetic &amp; General Dermatology, LLC"/>
    <x v="2"/>
    <d v="2021-06-01T00:00:00"/>
    <n v="44"/>
    <d v="2021-06-01T00:00:00"/>
  </r>
  <r>
    <s v="Northeast Dermatology Associates"/>
    <s v="Northeast Dermatology Associates"/>
    <x v="21"/>
    <d v="2021-06-01T00:00:00"/>
    <n v="39"/>
    <d v="2021-06-01T00:00:00"/>
  </r>
  <r>
    <s v="Northeast Dermatology Associates"/>
    <s v="Northeast Dermatology Associates"/>
    <x v="22"/>
    <d v="2021-06-01T00:00:00"/>
    <n v="81"/>
    <d v="2021-06-01T00:00:00"/>
  </r>
  <r>
    <s v="Northeast Dermatology Associates"/>
    <s v="Northeast Dermatology Associates"/>
    <x v="19"/>
    <d v="2021-06-01T00:00:00"/>
    <n v="30"/>
    <d v="2021-06-01T00:00:00"/>
  </r>
  <r>
    <s v="North Pacific Dermatology"/>
    <s v="North Pacific Dermatology"/>
    <x v="4"/>
    <d v="2021-06-01T00:00:00"/>
    <n v="24"/>
    <d v="2021-06-01T00:00:00"/>
  </r>
  <r>
    <s v="North Pacific Dermatology"/>
    <s v="Eastside Dermatology"/>
    <x v="3"/>
    <d v="2021-06-01T00:00:00"/>
    <n v="22"/>
    <d v="2021-06-01T00:00:00"/>
  </r>
  <r>
    <s v="Dermatology &amp; MOHS Surgery Institute"/>
    <s v="Dermatology &amp; MOHS Surgery Institute"/>
    <x v="0"/>
    <d v="2021-06-01T00:00:00"/>
    <n v="31"/>
    <d v="2021-06-01T00:00:00"/>
  </r>
  <r>
    <s v="Family Dermatology"/>
    <s v="Family Dermatology"/>
    <x v="1"/>
    <d v="2021-06-01T00:00:00"/>
    <n v="53"/>
    <d v="2021-06-01T00:00:00"/>
  </r>
  <r>
    <s v="Dermatology &amp; MOHS Surgery Institute"/>
    <s v="Dermatology &amp; MOHS Surgery Institute"/>
    <x v="75"/>
    <d v="2021-06-01T00:00:00"/>
    <n v="20"/>
    <d v="2021-06-01T00:00:00"/>
  </r>
  <r>
    <s v="Northeast Dermatology Associates"/>
    <s v="Northeast Dermatology Associates"/>
    <x v="20"/>
    <d v="2021-06-01T00:00:00"/>
    <n v="20"/>
    <d v="2021-06-01T00:00:00"/>
  </r>
  <r>
    <s v="Northeast Dermatology Associates"/>
    <s v="Northeast Dermatology Associates"/>
    <x v="5"/>
    <d v="2021-06-01T00:00:00"/>
    <n v="126"/>
    <d v="2021-06-01T00:00:00"/>
  </r>
  <r>
    <s v="Northeast Dermatology Associates"/>
    <s v="Northeast Dermatology Associates"/>
    <x v="7"/>
    <d v="2021-06-01T00:00:00"/>
    <n v="48"/>
    <d v="2021-06-01T00:00:00"/>
  </r>
  <r>
    <s v="Northeast Dermatology Associates"/>
    <s v="South Shore Skin Center"/>
    <x v="10"/>
    <d v="2021-06-01T00:00:00"/>
    <n v="9"/>
    <d v="2021-06-01T00:00:00"/>
  </r>
  <r>
    <s v="Northeast Dermatology Associates"/>
    <s v="Northeast Dermatology Associates"/>
    <x v="8"/>
    <d v="2021-06-01T00:00:00"/>
    <n v="44"/>
    <d v="2021-06-01T00:00:00"/>
  </r>
  <r>
    <s v="Northeast Dermatology Associates"/>
    <s v="South Shore Skin Center"/>
    <x v="9"/>
    <d v="2021-06-01T00:00:00"/>
    <n v="135"/>
    <d v="2021-06-01T00:00:00"/>
  </r>
  <r>
    <s v="The Dermatology Group  "/>
    <s v="The Dermatology Group"/>
    <x v="64"/>
    <d v="2021-06-01T00:00:00"/>
    <n v="20"/>
    <d v="2021-06-01T00:00:00"/>
  </r>
  <r>
    <s v="The Dermatology Group  "/>
    <s v="Swan Dermatology &amp; Aesthetics"/>
    <x v="11"/>
    <d v="2021-06-01T00:00:00"/>
    <n v="47"/>
    <d v="2021-06-01T00:00:00"/>
  </r>
  <r>
    <s v="The Dermatology Group  "/>
    <s v="The Dermatology Group"/>
    <x v="26"/>
    <d v="2021-06-01T00:00:00"/>
    <n v="23"/>
    <d v="2021-06-01T00:00:00"/>
  </r>
  <r>
    <s v="Family Dermatology"/>
    <s v="Family Dermatology"/>
    <x v="1"/>
    <d v="2021-05-31T00:00:00"/>
    <n v="1"/>
    <d v="2021-05-31T00:00:00"/>
  </r>
  <r>
    <s v="Vanguard Dermatology"/>
    <s v="Vanguard Dermatology"/>
    <x v="47"/>
    <d v="2021-05-31T00:00:00"/>
    <n v="2"/>
    <d v="2021-05-31T00:00:00"/>
  </r>
  <r>
    <s v="Vanguard Dermatology"/>
    <s v="Vanguard Dermatology"/>
    <x v="46"/>
    <d v="2021-05-31T00:00:00"/>
    <n v="5"/>
    <d v="2021-05-31T00:00:00"/>
  </r>
  <r>
    <s v="Lupo Center for Aesthetic &amp; General Dermatology"/>
    <s v="Lupo Center for Aesthetic &amp; General Dermatology, LLC"/>
    <x v="2"/>
    <d v="2021-05-31T00:00:00"/>
    <n v="42"/>
    <d v="2021-05-31T00:00:00"/>
  </r>
  <r>
    <s v="Dermatology &amp; MOHS Surgery Institute"/>
    <s v="Dermatology &amp; MOHS Surgery Institute"/>
    <x v="28"/>
    <d v="2021-05-29T00:00:00"/>
    <n v="19"/>
    <d v="2021-05-29T00:00:00"/>
  </r>
  <r>
    <s v="Dermatology &amp; MOHS Surgery Institute"/>
    <s v="Dermatology &amp; MOHS Surgery Institute"/>
    <x v="82"/>
    <d v="2021-05-28T00:00:00"/>
    <n v="28"/>
    <d v="2021-05-28T00:00:00"/>
  </r>
  <r>
    <s v="Dermatology &amp; MOHS Surgery Institute"/>
    <s v="Dermatology &amp; MOHS Surgery Institute"/>
    <x v="14"/>
    <d v="2021-05-28T00:00:00"/>
    <n v="19"/>
    <d v="2021-05-28T00:00:00"/>
  </r>
  <r>
    <s v="Louisiana Dermatology Associates "/>
    <s v="Louisiana Dermatology Associates"/>
    <x v="50"/>
    <d v="2021-05-28T00:00:00"/>
    <n v="87"/>
    <d v="2021-05-28T00:00:00"/>
  </r>
  <r>
    <s v="Lupo Center for Aesthetic &amp; General Dermatology"/>
    <s v="Lupo Center for Aesthetic &amp; General Dermatology, LLC"/>
    <x v="2"/>
    <d v="2021-05-28T00:00:00"/>
    <n v="28"/>
    <d v="2021-05-28T00:00:00"/>
  </r>
  <r>
    <s v="Northeast Dermatology Associates"/>
    <s v="Brookline Dermatology Associates"/>
    <x v="17"/>
    <d v="2021-05-28T00:00:00"/>
    <n v="42"/>
    <d v="2021-05-28T00:00:00"/>
  </r>
  <r>
    <s v="Northeast Dermatology Associates"/>
    <s v="Northeast Dermatology Associates"/>
    <x v="18"/>
    <d v="2021-05-28T00:00:00"/>
    <n v="23"/>
    <d v="2021-05-28T00:00:00"/>
  </r>
  <r>
    <s v="Northeast Dermatology Associates"/>
    <s v="Northeast Dermatology Associates"/>
    <x v="22"/>
    <d v="2021-05-28T00:00:00"/>
    <n v="75"/>
    <d v="2021-05-28T00:00:00"/>
  </r>
  <r>
    <s v="Northeast Dermatology Associates"/>
    <s v="Northeast Dermatology Associates"/>
    <x v="71"/>
    <d v="2021-05-28T00:00:00"/>
    <n v="1"/>
    <d v="2021-05-28T00:00:00"/>
  </r>
  <r>
    <s v="Northeast Dermatology Associates"/>
    <s v="Northeast Dermatology Associates"/>
    <x v="91"/>
    <d v="2021-05-28T00:00:00"/>
    <n v="18"/>
    <d v="2021-05-28T00:00:00"/>
  </r>
  <r>
    <s v="Southeast Dermatology Specialists  "/>
    <s v="Southeast Dermatology Specialists"/>
    <x v="62"/>
    <d v="2021-05-28T00:00:00"/>
    <n v="4"/>
    <d v="2021-05-28T00:00:00"/>
  </r>
  <r>
    <s v="Vanguard Dermatology"/>
    <s v="Vanguard Dermatology"/>
    <x v="13"/>
    <d v="2021-05-28T00:00:00"/>
    <n v="74"/>
    <d v="2021-05-28T00:00:00"/>
  </r>
  <r>
    <s v="The Dermatology Group  "/>
    <s v="The Dermatology Group"/>
    <x v="24"/>
    <d v="2021-05-28T00:00:00"/>
    <n v="73"/>
    <d v="2021-05-28T00:00:00"/>
  </r>
  <r>
    <s v="Vanguard Dermatology"/>
    <s v="Vanguard Dermatology"/>
    <x v="46"/>
    <d v="2021-05-28T00:00:00"/>
    <n v="52"/>
    <d v="2021-05-28T00:00:00"/>
  </r>
  <r>
    <s v="The Dermatology Group  "/>
    <s v="The Dermatology Group"/>
    <x v="26"/>
    <d v="2021-05-28T00:00:00"/>
    <n v="30"/>
    <d v="2021-05-28T00:00:00"/>
  </r>
  <r>
    <s v="The Dermatology Group  "/>
    <s v="Swan Dermatology &amp; Aesthetics"/>
    <x v="11"/>
    <d v="2021-05-28T00:00:00"/>
    <n v="49"/>
    <d v="2021-05-28T00:00:00"/>
  </r>
  <r>
    <s v="Northeast Dermatology Associates"/>
    <s v="Northeast Dermatology Associates"/>
    <x v="8"/>
    <d v="2021-05-28T00:00:00"/>
    <n v="54"/>
    <d v="2021-05-28T00:00:00"/>
  </r>
  <r>
    <s v="Northeast Dermatology Associates"/>
    <s v="South Shore Skin Center"/>
    <x v="10"/>
    <d v="2021-05-28T00:00:00"/>
    <n v="16"/>
    <d v="2021-05-28T00:00:00"/>
  </r>
  <r>
    <s v="Pacific Dermatology Specialists"/>
    <s v="Pacific Dermatology Specialists"/>
    <x v="41"/>
    <d v="2021-05-28T00:00:00"/>
    <n v="50"/>
    <d v="2021-05-28T00:00:00"/>
  </r>
  <r>
    <s v="Dermatology &amp; MOHS Surgery Institute"/>
    <s v="Dermatology &amp; MOHS Surgery Institute"/>
    <x v="97"/>
    <d v="2021-05-28T00:00:00"/>
    <n v="26"/>
    <d v="2021-05-28T00:00:00"/>
  </r>
  <r>
    <s v="Dermatology &amp; MOHS Surgery Institute"/>
    <s v="Dermatology &amp; MOHS Surgery Institute"/>
    <x v="0"/>
    <d v="2021-05-28T00:00:00"/>
    <n v="27"/>
    <d v="2021-05-28T00:00:00"/>
  </r>
  <r>
    <s v="Dermatology &amp; MOHS Surgery Institute"/>
    <s v="Dermatology &amp; MOHS Surgery Institute"/>
    <x v="80"/>
    <d v="2021-05-28T00:00:00"/>
    <n v="41"/>
    <d v="2021-05-28T00:00:00"/>
  </r>
  <r>
    <s v="Northeast Dermatology Associates"/>
    <s v="Brookline Dermatology Associates"/>
    <x v="16"/>
    <d v="2021-05-28T00:00:00"/>
    <n v="19"/>
    <d v="2021-05-28T00:00:00"/>
  </r>
  <r>
    <s v="Northeast Dermatology Associates"/>
    <s v="Dermatology of Cape Cod"/>
    <x v="34"/>
    <d v="2021-05-28T00:00:00"/>
    <n v="38"/>
    <d v="2021-05-28T00:00:00"/>
  </r>
  <r>
    <s v="Northeast Dermatology Associates"/>
    <s v="Northeast Dermatology Associates"/>
    <x v="5"/>
    <d v="2021-05-28T00:00:00"/>
    <n v="64"/>
    <d v="2021-05-28T00:00:00"/>
  </r>
  <r>
    <s v="Northeast Dermatology Associates"/>
    <s v="Northeast Dermatology Associates"/>
    <x v="35"/>
    <d v="2021-05-28T00:00:00"/>
    <n v="30"/>
    <d v="2021-05-28T00:00:00"/>
  </r>
  <r>
    <s v="Vanguard Dermatology"/>
    <s v="Vanguard Dermatology"/>
    <x v="47"/>
    <d v="2021-05-28T00:00:00"/>
    <n v="19"/>
    <d v="2021-05-28T00:00:00"/>
  </r>
  <r>
    <s v="Southeast Dermatology Specialists  "/>
    <s v="Southeast Dermatology Specialists"/>
    <x v="43"/>
    <d v="2021-05-28T00:00:00"/>
    <n v="16"/>
    <d v="2021-05-28T00:00:00"/>
  </r>
  <r>
    <s v="Pacific Dermatology Specialists"/>
    <s v="Pacific Dermatology Specialists"/>
    <x v="42"/>
    <d v="2021-05-28T00:00:00"/>
    <n v="27"/>
    <d v="2021-05-28T00:00:00"/>
  </r>
  <r>
    <s v="Northeast Dermatology Associates"/>
    <s v="South Shore Skin Center"/>
    <x v="9"/>
    <d v="2021-05-28T00:00:00"/>
    <n v="138"/>
    <d v="2021-05-28T00:00:00"/>
  </r>
  <r>
    <s v="Northeast Dermatology Associates"/>
    <s v="South Shore Skin Center"/>
    <x v="57"/>
    <d v="2021-05-28T00:00:00"/>
    <n v="71"/>
    <d v="2021-05-28T00:00:00"/>
  </r>
  <r>
    <s v="Dermatology &amp; MOHS Surgery Institute"/>
    <s v="Dermatology &amp; MOHS Surgery Institute"/>
    <x v="28"/>
    <d v="2021-05-28T00:00:00"/>
    <n v="37"/>
    <d v="2021-05-28T00:00:00"/>
  </r>
  <r>
    <s v="North Pacific Dermatology"/>
    <s v="Eastside Dermatology"/>
    <x v="3"/>
    <d v="2021-05-28T00:00:00"/>
    <n v="44"/>
    <d v="2021-05-28T00:00:00"/>
  </r>
  <r>
    <s v="North Pacific Dermatology"/>
    <s v="Lake Washington Dermatology"/>
    <x v="51"/>
    <d v="2021-05-28T00:00:00"/>
    <n v="16"/>
    <d v="2021-05-28T00:00:00"/>
  </r>
  <r>
    <s v="North Pacific Dermatology"/>
    <s v="Skin Surgery Center"/>
    <x v="52"/>
    <d v="2021-05-28T00:00:00"/>
    <n v="39"/>
    <d v="2021-05-28T00:00:00"/>
  </r>
  <r>
    <s v="North Pacific Dermatology"/>
    <s v="North Pacific Dermatology"/>
    <x v="33"/>
    <d v="2021-05-28T00:00:00"/>
    <n v="22"/>
    <d v="2021-05-28T00:00:00"/>
  </r>
  <r>
    <s v="North Pacific Dermatology"/>
    <s v="North Pacific Dermatology"/>
    <x v="4"/>
    <d v="2021-05-28T00:00:00"/>
    <n v="23"/>
    <d v="2021-05-28T00:00:00"/>
  </r>
  <r>
    <s v="Northeast Dermatology Associates"/>
    <s v="Northeast Dermatology Associates"/>
    <x v="55"/>
    <d v="2021-05-28T00:00:00"/>
    <n v="1"/>
    <d v="2021-05-28T00:00:00"/>
  </r>
  <r>
    <s v="Northeast Dermatology Associates"/>
    <s v="Northeast Dermatology Associates"/>
    <x v="53"/>
    <d v="2021-05-28T00:00:00"/>
    <n v="54"/>
    <d v="2021-05-28T00:00:00"/>
  </r>
  <r>
    <s v="Northeast Dermatology Associates"/>
    <s v="Northeast Dermatology Associates"/>
    <x v="38"/>
    <d v="2021-05-28T00:00:00"/>
    <n v="55"/>
    <d v="2021-05-28T00:00:00"/>
  </r>
  <r>
    <s v="Vanguard Dermatology"/>
    <s v="Vanguard Dermatology"/>
    <x v="84"/>
    <d v="2021-05-28T00:00:00"/>
    <n v="12"/>
    <d v="2021-05-28T00:00:00"/>
  </r>
  <r>
    <s v="The Dermatology Group  "/>
    <s v="The Dermatology Group"/>
    <x v="25"/>
    <d v="2021-05-28T00:00:00"/>
    <n v="21"/>
    <d v="2021-05-28T00:00:00"/>
  </r>
  <r>
    <s v="The Dermatology Group  "/>
    <s v="The Dermatology Group"/>
    <x v="76"/>
    <d v="2021-05-28T00:00:00"/>
    <n v="29"/>
    <d v="2021-05-28T00:00:00"/>
  </r>
  <r>
    <s v="Washington Institute of Dermatologic Laser Surgery"/>
    <s v="Washington Institute of Dermatologic Laser Surgery"/>
    <x v="48"/>
    <d v="2021-05-28T00:00:00"/>
    <n v="39"/>
    <d v="2021-05-28T00:00:00"/>
  </r>
  <r>
    <s v="Pacific Dermatology Specialists"/>
    <s v="Pacific Dermatology Specialists"/>
    <x v="58"/>
    <d v="2021-05-28T00:00:00"/>
    <n v="32"/>
    <d v="2021-05-28T00:00:00"/>
  </r>
  <r>
    <s v="Semler Dermatology"/>
    <s v="Semler Dermatology"/>
    <x v="61"/>
    <d v="2021-05-28T00:00:00"/>
    <n v="31"/>
    <d v="2021-05-28T00:00:00"/>
  </r>
  <r>
    <s v="Northeast Dermatology Associates"/>
    <s v="Northeast Dermatology Associates"/>
    <x v="37"/>
    <d v="2021-05-28T00:00:00"/>
    <n v="104"/>
    <d v="2021-05-28T00:00:00"/>
  </r>
  <r>
    <s v="Northeast Dermatology Associates"/>
    <s v="Northeast Dermatology Associates"/>
    <x v="54"/>
    <d v="2021-05-28T00:00:00"/>
    <n v="32"/>
    <d v="2021-05-28T00:00:00"/>
  </r>
  <r>
    <s v="Louisiana Dermatology Associates "/>
    <s v="Louisiana Dermatology Associates"/>
    <x v="69"/>
    <d v="2021-05-28T00:00:00"/>
    <n v="14"/>
    <d v="2021-05-28T00:00:00"/>
  </r>
  <r>
    <s v="Louisiana Dermatology Associates "/>
    <s v="Louisiana Dermatology Associates"/>
    <x v="31"/>
    <d v="2021-05-28T00:00:00"/>
    <n v="38"/>
    <d v="2021-05-28T00:00:00"/>
  </r>
  <r>
    <s v="NULL"/>
    <s v="Unknown Practice"/>
    <x v="68"/>
    <d v="2021-05-28T00:00:00"/>
    <n v="1"/>
    <d v="2021-05-28T00:00:00"/>
  </r>
  <r>
    <s v="North Pacific Dermatology"/>
    <s v="Skin Surgery Center"/>
    <x v="96"/>
    <d v="2021-05-28T00:00:00"/>
    <n v="1"/>
    <d v="2021-05-28T00:00:00"/>
  </r>
  <r>
    <s v="North Pacific Dermatology"/>
    <s v="North Pacific Dermatology"/>
    <x v="33"/>
    <d v="2021-05-27T00:00:00"/>
    <n v="61"/>
    <d v="2021-05-27T00:00:00"/>
  </r>
  <r>
    <s v="Northeast Dermatology Associates"/>
    <s v="Brookline Dermatology Associates"/>
    <x v="16"/>
    <d v="2021-05-27T00:00:00"/>
    <n v="43"/>
    <d v="2021-05-27T00:00:00"/>
  </r>
  <r>
    <s v="North Pacific Dermatology"/>
    <s v="Skin Surgery Center"/>
    <x v="52"/>
    <d v="2021-05-27T00:00:00"/>
    <n v="31"/>
    <d v="2021-05-27T00:00:00"/>
  </r>
  <r>
    <s v="Northeast Dermatology Associates"/>
    <s v="Northeast Dermatology Associates"/>
    <x v="18"/>
    <d v="2021-05-27T00:00:00"/>
    <n v="111"/>
    <d v="2021-05-27T00:00:00"/>
  </r>
  <r>
    <s v="Northeast Dermatology Associates"/>
    <s v="Dermatology of Cape Cod"/>
    <x v="34"/>
    <d v="2021-05-27T00:00:00"/>
    <n v="75"/>
    <d v="2021-05-27T00:00:00"/>
  </r>
  <r>
    <s v="Dermatology &amp; MOHS Surgery Institute"/>
    <s v="Dermatology &amp; MOHS Surgery Institute"/>
    <x v="28"/>
    <d v="2021-05-27T00:00:00"/>
    <n v="50"/>
    <d v="2021-05-27T00:00:00"/>
  </r>
  <r>
    <s v="Louisiana Dermatology Associates "/>
    <s v="Louisiana Dermatology Associates"/>
    <x v="32"/>
    <d v="2021-05-27T00:00:00"/>
    <n v="38"/>
    <d v="2021-05-27T00:00:00"/>
  </r>
  <r>
    <s v="North Pacific Dermatology"/>
    <s v="Lake Washington Dermatology"/>
    <x v="51"/>
    <d v="2021-05-27T00:00:00"/>
    <n v="82"/>
    <d v="2021-05-27T00:00:00"/>
  </r>
  <r>
    <s v="Northeast Dermatology Associates"/>
    <s v="Northeast Dermatology Associates"/>
    <x v="53"/>
    <d v="2021-05-27T00:00:00"/>
    <n v="58"/>
    <d v="2021-05-27T00:00:00"/>
  </r>
  <r>
    <s v="Northeast Dermatology Associates"/>
    <s v="Northeast Dermatology Associates"/>
    <x v="35"/>
    <d v="2021-05-27T00:00:00"/>
    <n v="72"/>
    <d v="2021-05-27T00:00:00"/>
  </r>
  <r>
    <s v="Northeast Dermatology Associates"/>
    <s v="Northeast Dermatology Associates"/>
    <x v="36"/>
    <d v="2021-05-27T00:00:00"/>
    <n v="48"/>
    <d v="2021-05-27T00:00:00"/>
  </r>
  <r>
    <s v="Northeast Dermatology Associates"/>
    <s v="Northeast Dermatology Associates"/>
    <x v="21"/>
    <d v="2021-05-27T00:00:00"/>
    <n v="39"/>
    <d v="2021-05-27T00:00:00"/>
  </r>
  <r>
    <s v="Northeast Dermatology Associates"/>
    <s v="Northeast Dermatology Associates"/>
    <x v="55"/>
    <d v="2021-05-27T00:00:00"/>
    <n v="54"/>
    <d v="2021-05-27T00:00:00"/>
  </r>
  <r>
    <s v="Northeast Dermatology Associates"/>
    <s v="Northeast Dermatology Associates"/>
    <x v="38"/>
    <d v="2021-05-27T00:00:00"/>
    <n v="75"/>
    <d v="2021-05-27T00:00:00"/>
  </r>
  <r>
    <s v="Pacific Dermatology Specialists"/>
    <s v="Pacific Dermatology Specialists"/>
    <x v="42"/>
    <d v="2021-05-27T00:00:00"/>
    <n v="27"/>
    <d v="2021-05-27T00:00:00"/>
  </r>
  <r>
    <s v="Southeast Dermatology Specialists  "/>
    <s v="Southeast Dermatology Specialists"/>
    <x v="62"/>
    <d v="2021-05-27T00:00:00"/>
    <n v="61"/>
    <d v="2021-05-27T00:00:00"/>
  </r>
  <r>
    <s v="Southeast Dermatology Specialists  "/>
    <s v="Southeast Dermatology Specialists"/>
    <x v="44"/>
    <d v="2021-05-27T00:00:00"/>
    <n v="33"/>
    <d v="2021-05-27T00:00:00"/>
  </r>
  <r>
    <s v="Northeast Dermatology Associates"/>
    <s v="South Shore Skin Center"/>
    <x v="57"/>
    <d v="2021-05-27T00:00:00"/>
    <n v="132"/>
    <d v="2021-05-27T00:00:00"/>
  </r>
  <r>
    <s v="Pacific Dermatology Specialists"/>
    <s v="Pacific Dermatology Specialists"/>
    <x v="73"/>
    <d v="2021-05-27T00:00:00"/>
    <n v="1"/>
    <d v="2021-05-27T00:00:00"/>
  </r>
  <r>
    <s v="Northeast Dermatology Associates"/>
    <s v="Northeast Dermatology Associates"/>
    <x v="40"/>
    <d v="2021-05-27T00:00:00"/>
    <n v="15"/>
    <d v="2021-05-27T00:00:00"/>
  </r>
  <r>
    <s v="Vanguard Dermatology"/>
    <s v="Vanguard Dermatology"/>
    <x v="46"/>
    <d v="2021-05-27T00:00:00"/>
    <n v="78"/>
    <d v="2021-05-27T00:00:00"/>
  </r>
  <r>
    <s v="Vanguard Dermatology"/>
    <s v="Vanguard Dermatology"/>
    <x v="27"/>
    <d v="2021-05-27T00:00:00"/>
    <n v="22"/>
    <d v="2021-05-27T00:00:00"/>
  </r>
  <r>
    <s v="Vanguard Dermatology"/>
    <s v="Vanguard Dermatology"/>
    <x v="47"/>
    <d v="2021-05-27T00:00:00"/>
    <n v="44"/>
    <d v="2021-05-27T00:00:00"/>
  </r>
  <r>
    <s v="Northeast Dermatology Associates"/>
    <s v="Northeast Dermatology Associates"/>
    <x v="71"/>
    <d v="2021-05-27T00:00:00"/>
    <n v="2"/>
    <d v="2021-05-27T00:00:00"/>
  </r>
  <r>
    <s v="Northeast Dermatology Associates"/>
    <s v="Northeast Dermatology Associates"/>
    <x v="7"/>
    <d v="2021-05-27T00:00:00"/>
    <n v="49"/>
    <d v="2021-05-27T00:00:00"/>
  </r>
  <r>
    <s v="Northeast Dermatology Associates"/>
    <s v="Northeast Dermatology Associates"/>
    <x v="37"/>
    <d v="2021-05-27T00:00:00"/>
    <n v="88"/>
    <d v="2021-05-27T00:00:00"/>
  </r>
  <r>
    <s v="Northeast Dermatology Associates"/>
    <s v="Northeast Dermatology Associates"/>
    <x v="54"/>
    <d v="2021-05-27T00:00:00"/>
    <n v="38"/>
    <d v="2021-05-27T00:00:00"/>
  </r>
  <r>
    <s v="Northeast Dermatology Associates"/>
    <s v="Northeast Dermatology Associates"/>
    <x v="5"/>
    <d v="2021-05-27T00:00:00"/>
    <n v="98"/>
    <d v="2021-05-27T00:00:00"/>
  </r>
  <r>
    <s v="Dermatology &amp; MOHS Surgery Institute"/>
    <s v="Dermatology &amp; MOHS Surgery Institute"/>
    <x v="29"/>
    <d v="2021-05-27T00:00:00"/>
    <n v="15"/>
    <d v="2021-05-27T00:00:00"/>
  </r>
  <r>
    <s v="Louisiana Dermatology Associates "/>
    <s v="Louisiana Dermatology Associates"/>
    <x v="50"/>
    <d v="2021-05-27T00:00:00"/>
    <n v="47"/>
    <d v="2021-05-27T00:00:00"/>
  </r>
  <r>
    <s v="Pacific Dermatology Specialists"/>
    <s v="Pacific Dermatology Specialists"/>
    <x v="58"/>
    <d v="2021-05-27T00:00:00"/>
    <n v="27"/>
    <d v="2021-05-27T00:00:00"/>
  </r>
  <r>
    <s v="Pacific Dermatology Specialists"/>
    <s v="Pacific Dermatology Specialists"/>
    <x v="59"/>
    <d v="2021-05-27T00:00:00"/>
    <n v="28"/>
    <d v="2021-05-27T00:00:00"/>
  </r>
  <r>
    <s v="Northeast Dermatology Associates"/>
    <s v="Northeast Dermatology Associates"/>
    <x v="8"/>
    <d v="2021-05-27T00:00:00"/>
    <n v="54"/>
    <d v="2021-05-27T00:00:00"/>
  </r>
  <r>
    <s v="Pacific Dermatology Specialists"/>
    <s v="Pacific Dermatology Specialists"/>
    <x v="41"/>
    <d v="2021-05-27T00:00:00"/>
    <n v="43"/>
    <d v="2021-05-27T00:00:00"/>
  </r>
  <r>
    <s v="Vanguard Dermatology"/>
    <s v="Vanguard Dermatology"/>
    <x v="12"/>
    <d v="2021-05-27T00:00:00"/>
    <n v="49"/>
    <d v="2021-05-27T00:00:00"/>
  </r>
  <r>
    <s v="Northeast Dermatology Associates"/>
    <s v="Northeast Dermatology Associates"/>
    <x v="67"/>
    <d v="2021-05-27T00:00:00"/>
    <n v="27"/>
    <d v="2021-05-27T00:00:00"/>
  </r>
  <r>
    <s v="Northeast Dermatology Associates"/>
    <s v="Northeast Dermatology Associates"/>
    <x v="19"/>
    <d v="2021-05-27T00:00:00"/>
    <n v="40"/>
    <d v="2021-05-27T00:00:00"/>
  </r>
  <r>
    <s v="Northeast Dermatology Associates"/>
    <s v="Northeast Dermatology Associates"/>
    <x v="22"/>
    <d v="2021-05-27T00:00:00"/>
    <n v="56"/>
    <d v="2021-05-27T00:00:00"/>
  </r>
  <r>
    <s v="Northeast Dermatology Associates"/>
    <s v="Brookline Dermatology Associates"/>
    <x v="17"/>
    <d v="2021-05-27T00:00:00"/>
    <n v="48"/>
    <d v="2021-05-27T00:00:00"/>
  </r>
  <r>
    <s v="North Pacific Dermatology"/>
    <s v="Skin Surgery Center"/>
    <x v="15"/>
    <d v="2021-05-27T00:00:00"/>
    <n v="28"/>
    <d v="2021-05-27T00:00:00"/>
  </r>
  <r>
    <s v="Dermatology &amp; MOHS Surgery Institute"/>
    <s v="Dermatology &amp; MOHS Surgery Institute"/>
    <x v="14"/>
    <d v="2021-05-27T00:00:00"/>
    <n v="45"/>
    <d v="2021-05-27T00:00:00"/>
  </r>
  <r>
    <s v="Louisiana Dermatology Associates "/>
    <s v="Louisiana Dermatology Associates"/>
    <x v="31"/>
    <d v="2021-05-27T00:00:00"/>
    <n v="38"/>
    <d v="2021-05-27T00:00:00"/>
  </r>
  <r>
    <s v="North Pacific Dermatology"/>
    <s v="Eastside Dermatology"/>
    <x v="85"/>
    <d v="2021-05-27T00:00:00"/>
    <n v="2"/>
    <d v="2021-05-27T00:00:00"/>
  </r>
  <r>
    <s v="North Pacific Dermatology"/>
    <s v="Eastside Dermatology"/>
    <x v="3"/>
    <d v="2021-05-27T00:00:00"/>
    <n v="23"/>
    <d v="2021-05-27T00:00:00"/>
  </r>
  <r>
    <s v="Lupo Center for Aesthetic &amp; General Dermatology"/>
    <s v="Lupo Center for Aesthetic &amp; General Dermatology, LLC"/>
    <x v="2"/>
    <d v="2021-05-27T00:00:00"/>
    <n v="38"/>
    <d v="2021-05-27T00:00:00"/>
  </r>
  <r>
    <s v="Southeast Dermatology Specialists  "/>
    <s v="Southeast Dermatology Specialists"/>
    <x v="43"/>
    <d v="2021-05-27T00:00:00"/>
    <n v="53"/>
    <d v="2021-05-27T00:00:00"/>
  </r>
  <r>
    <s v="Southeast Dermatology Specialists  "/>
    <s v="Southeast Dermatology Specialists"/>
    <x v="66"/>
    <d v="2021-05-27T00:00:00"/>
    <n v="1"/>
    <d v="2021-05-27T00:00:00"/>
  </r>
  <r>
    <s v="Pacific Dermatology Specialists"/>
    <s v="Pacific Dermatology Specialists"/>
    <x v="23"/>
    <d v="2021-05-27T00:00:00"/>
    <n v="7"/>
    <d v="2021-05-27T00:00:00"/>
  </r>
  <r>
    <s v="The Dermatology Group  "/>
    <s v="The Dermatology Group"/>
    <x v="45"/>
    <d v="2021-05-27T00:00:00"/>
    <n v="15"/>
    <d v="2021-05-27T00:00:00"/>
  </r>
  <r>
    <s v="The Dermatology Group  "/>
    <s v="The Dermatology Group"/>
    <x v="24"/>
    <d v="2021-05-27T00:00:00"/>
    <n v="179"/>
    <d v="2021-05-27T00:00:00"/>
  </r>
  <r>
    <s v="The Dermatology Group  "/>
    <s v="The Dermatology Group"/>
    <x v="25"/>
    <d v="2021-05-27T00:00:00"/>
    <n v="75"/>
    <d v="2021-05-27T00:00:00"/>
  </r>
  <r>
    <s v="Vanguard Dermatology"/>
    <s v="Vanguard Dermatology"/>
    <x v="13"/>
    <d v="2021-05-27T00:00:00"/>
    <n v="93"/>
    <d v="2021-05-27T00:00:00"/>
  </r>
  <r>
    <s v="Washington Institute of Dermatologic Laser Surgery"/>
    <s v="Washington Institute of Dermatologic Laser Surgery"/>
    <x v="48"/>
    <d v="2021-05-27T00:00:00"/>
    <n v="35"/>
    <d v="2021-05-27T00:00:00"/>
  </r>
  <r>
    <s v="The Dermatology Group  "/>
    <s v="Swan Dermatology &amp; Aesthetics"/>
    <x v="11"/>
    <d v="2021-05-27T00:00:00"/>
    <n v="56"/>
    <d v="2021-05-27T00:00:00"/>
  </r>
  <r>
    <s v="The Dermatology Group  "/>
    <s v="The Dermatology Group"/>
    <x v="76"/>
    <d v="2021-05-27T00:00:00"/>
    <n v="29"/>
    <d v="2021-05-27T00:00:00"/>
  </r>
  <r>
    <s v="The Dermatology Group  "/>
    <s v="The Dermatology Group"/>
    <x v="64"/>
    <d v="2021-05-27T00:00:00"/>
    <n v="21"/>
    <d v="2021-05-27T00:00:00"/>
  </r>
  <r>
    <s v="The Dermatology Group  "/>
    <s v="The Dermatology Group"/>
    <x v="26"/>
    <d v="2021-05-27T00:00:00"/>
    <n v="59"/>
    <d v="2021-05-27T00:00:00"/>
  </r>
  <r>
    <s v="Semler Dermatology"/>
    <s v="Semler Dermatology"/>
    <x v="61"/>
    <d v="2021-05-27T00:00:00"/>
    <n v="69"/>
    <d v="2021-05-27T00:00:00"/>
  </r>
  <r>
    <s v="Northeast Dermatology Associates"/>
    <s v="South Shore Skin Center"/>
    <x v="9"/>
    <d v="2021-05-27T00:00:00"/>
    <n v="216"/>
    <d v="2021-05-27T00:00:00"/>
  </r>
  <r>
    <s v="Northeast Dermatology Associates"/>
    <s v="South Shore Skin Center"/>
    <x v="10"/>
    <d v="2021-05-27T00:00:00"/>
    <n v="12"/>
    <d v="2021-05-27T00:00:00"/>
  </r>
  <r>
    <s v="Northeast Dermatology Associates"/>
    <s v="Northeast Dermatology Associates"/>
    <x v="6"/>
    <d v="2021-05-27T00:00:00"/>
    <n v="33"/>
    <d v="2021-05-27T00:00:00"/>
  </r>
  <r>
    <s v="Northeast Dermatology Associates"/>
    <s v="Northeast Dermatology Associates"/>
    <x v="20"/>
    <d v="2021-05-27T00:00:00"/>
    <n v="16"/>
    <d v="2021-05-27T00:00:00"/>
  </r>
  <r>
    <s v="North Pacific Dermatology"/>
    <s v="North Pacific Dermatology"/>
    <x v="4"/>
    <d v="2021-05-27T00:00:00"/>
    <n v="14"/>
    <d v="2021-05-27T00:00:00"/>
  </r>
  <r>
    <s v="North Pacific Dermatology"/>
    <s v="North Pacific Dermatology"/>
    <x v="68"/>
    <d v="2021-05-27T00:00:00"/>
    <n v="1"/>
    <d v="2021-05-27T00:00:00"/>
  </r>
  <r>
    <s v="Family Dermatology"/>
    <s v="Family Dermatology"/>
    <x v="1"/>
    <d v="2021-05-27T00:00:00"/>
    <n v="89"/>
    <d v="2021-05-27T00:00:00"/>
  </r>
  <r>
    <s v="Dermatology &amp; MOHS Surgery Institute"/>
    <s v="Dermatology &amp; MOHS Surgery Institute"/>
    <x v="0"/>
    <d v="2021-05-27T00:00:00"/>
    <n v="30"/>
    <d v="2021-05-27T00:00:00"/>
  </r>
  <r>
    <s v="Dermatology &amp; MOHS Surgery Institute"/>
    <s v="Dermatology &amp; MOHS Surgery Institute"/>
    <x v="86"/>
    <d v="2021-05-27T00:00:00"/>
    <n v="35"/>
    <d v="2021-05-27T00:00:00"/>
  </r>
  <r>
    <s v="Dermatology &amp; MOHS Surgery Institute"/>
    <s v="Dermatology &amp; MOHS Surgery Institute"/>
    <x v="28"/>
    <d v="2021-05-26T00:00:00"/>
    <n v="111"/>
    <d v="2021-05-26T00:00:00"/>
  </r>
  <r>
    <s v="Dermatology &amp; MOHS Surgery Institute"/>
    <s v="Dermatology &amp; MOHS Surgery Institute"/>
    <x v="30"/>
    <d v="2021-05-26T00:00:00"/>
    <n v="63"/>
    <d v="2021-05-26T00:00:00"/>
  </r>
  <r>
    <s v="Louisiana Dermatology Associates "/>
    <s v="Louisiana Dermatology Associates"/>
    <x v="31"/>
    <d v="2021-05-26T00:00:00"/>
    <n v="44"/>
    <d v="2021-05-26T00:00:00"/>
  </r>
  <r>
    <s v="Northeast Dermatology Associates"/>
    <s v="Dermatology of Cape Cod"/>
    <x v="34"/>
    <d v="2021-05-26T00:00:00"/>
    <n v="78"/>
    <d v="2021-05-26T00:00:00"/>
  </r>
  <r>
    <s v="Northeast Dermatology Associates"/>
    <s v="Northeast Dermatology Associates"/>
    <x v="67"/>
    <d v="2021-05-26T00:00:00"/>
    <n v="42"/>
    <d v="2021-05-26T00:00:00"/>
  </r>
  <r>
    <s v="Northeast Dermatology Associates"/>
    <s v="Northeast Dermatology Associates"/>
    <x v="36"/>
    <d v="2021-05-26T00:00:00"/>
    <n v="105"/>
    <d v="2021-05-26T00:00:00"/>
  </r>
  <r>
    <s v="Northeast Dermatology Associates"/>
    <s v="Northeast Dermatology Associates"/>
    <x v="37"/>
    <d v="2021-05-26T00:00:00"/>
    <n v="97"/>
    <d v="2021-05-26T00:00:00"/>
  </r>
  <r>
    <s v="Northeast Dermatology Associates"/>
    <s v="Northeast Dermatology Associates"/>
    <x v="39"/>
    <d v="2021-05-26T00:00:00"/>
    <n v="26"/>
    <d v="2021-05-26T00:00:00"/>
  </r>
  <r>
    <s v="Northeast Dermatology Associates"/>
    <s v="Northeast Dermatology Associates"/>
    <x v="38"/>
    <d v="2021-05-26T00:00:00"/>
    <n v="32"/>
    <d v="2021-05-26T00:00:00"/>
  </r>
  <r>
    <s v="Pacific Dermatology Specialists"/>
    <s v="Pacific Dermatology Specialists"/>
    <x v="59"/>
    <d v="2021-05-26T00:00:00"/>
    <n v="23"/>
    <d v="2021-05-26T00:00:00"/>
  </r>
  <r>
    <s v="Pacific Dermatology Specialists"/>
    <s v="Pacific Dermatology Specialists"/>
    <x v="41"/>
    <d v="2021-05-26T00:00:00"/>
    <n v="13"/>
    <d v="2021-05-26T00:00:00"/>
  </r>
  <r>
    <s v="Southeast Dermatology Specialists  "/>
    <s v="Southeast Dermatology Specialists"/>
    <x v="43"/>
    <d v="2021-05-26T00:00:00"/>
    <n v="52"/>
    <d v="2021-05-26T00:00:00"/>
  </r>
  <r>
    <s v="Southeast Dermatology Specialists  "/>
    <s v="Southeast Dermatology Specialists"/>
    <x v="81"/>
    <d v="2021-05-26T00:00:00"/>
    <n v="1"/>
    <d v="2021-05-26T00:00:00"/>
  </r>
  <r>
    <s v="The Dermatology Group  "/>
    <s v="The Dermatology Group"/>
    <x v="25"/>
    <d v="2021-05-26T00:00:00"/>
    <n v="62"/>
    <d v="2021-05-26T00:00:00"/>
  </r>
  <r>
    <s v="The Dermatology Group  "/>
    <s v="The Dermatology Group"/>
    <x v="45"/>
    <d v="2021-05-26T00:00:00"/>
    <n v="26"/>
    <d v="2021-05-26T00:00:00"/>
  </r>
  <r>
    <s v="Vanguard Dermatology"/>
    <s v="Vanguard Dermatology"/>
    <x v="47"/>
    <d v="2021-05-26T00:00:00"/>
    <n v="54"/>
    <d v="2021-05-26T00:00:00"/>
  </r>
  <r>
    <s v="Washington Institute of Dermatologic Laser Surgery"/>
    <s v="Washington Institute of Dermatologic Laser Surgery"/>
    <x v="48"/>
    <d v="2021-05-26T00:00:00"/>
    <n v="24"/>
    <d v="2021-05-26T00:00:00"/>
  </r>
  <r>
    <s v="The Dermatology Group  "/>
    <s v="The Dermatology Group"/>
    <x v="64"/>
    <d v="2021-05-26T00:00:00"/>
    <n v="23"/>
    <d v="2021-05-26T00:00:00"/>
  </r>
  <r>
    <s v="The Dermatology Group  "/>
    <s v="The Dermatology Group"/>
    <x v="76"/>
    <d v="2021-05-26T00:00:00"/>
    <n v="13"/>
    <d v="2021-05-26T00:00:00"/>
  </r>
  <r>
    <s v="Pacific Dermatology Specialists"/>
    <s v="Pacific Dermatology Specialists"/>
    <x v="58"/>
    <d v="2021-05-26T00:00:00"/>
    <n v="63"/>
    <d v="2021-05-26T00:00:00"/>
  </r>
  <r>
    <s v="Northeast Dermatology Associates"/>
    <s v="South Shore Skin Center"/>
    <x v="57"/>
    <d v="2021-05-26T00:00:00"/>
    <n v="139"/>
    <d v="2021-05-26T00:00:00"/>
  </r>
  <r>
    <s v="Northeast Dermatology Associates"/>
    <s v="South Shore Skin Center"/>
    <x v="9"/>
    <d v="2021-05-26T00:00:00"/>
    <n v="170"/>
    <d v="2021-05-26T00:00:00"/>
  </r>
  <r>
    <s v="Southeast Dermatology Specialists  "/>
    <s v="Southeast Dermatology Specialists"/>
    <x v="62"/>
    <d v="2021-05-26T00:00:00"/>
    <n v="76"/>
    <d v="2021-05-26T00:00:00"/>
  </r>
  <r>
    <s v="Semler Dermatology"/>
    <s v="Semler Dermatology"/>
    <x v="61"/>
    <d v="2021-05-26T00:00:00"/>
    <n v="93"/>
    <d v="2021-05-26T00:00:00"/>
  </r>
  <r>
    <s v="Pacific Dermatology Specialists"/>
    <s v="Pacific Dermatology Specialists"/>
    <x v="42"/>
    <d v="2021-05-26T00:00:00"/>
    <n v="27"/>
    <d v="2021-05-26T00:00:00"/>
  </r>
  <r>
    <s v="North Pacific Dermatology"/>
    <s v="Lake Washington Dermatology"/>
    <x v="51"/>
    <d v="2021-05-26T00:00:00"/>
    <n v="35"/>
    <d v="2021-05-26T00:00:00"/>
  </r>
  <r>
    <s v="North Pacific Dermatology"/>
    <s v="North Pacific Dermatology"/>
    <x v="68"/>
    <d v="2021-05-26T00:00:00"/>
    <n v="1"/>
    <d v="2021-05-26T00:00:00"/>
  </r>
  <r>
    <s v="Louisiana Dermatology Associates "/>
    <s v="Louisiana Dermatology Associates"/>
    <x v="50"/>
    <d v="2021-05-26T00:00:00"/>
    <n v="94"/>
    <d v="2021-05-26T00:00:00"/>
  </r>
  <r>
    <s v="North Pacific Dermatology"/>
    <s v="Skin Surgery Center"/>
    <x v="52"/>
    <d v="2021-05-26T00:00:00"/>
    <n v="38"/>
    <d v="2021-05-26T00:00:00"/>
  </r>
  <r>
    <s v="North Pacific Dermatology"/>
    <s v="North Pacific Dermatology"/>
    <x v="33"/>
    <d v="2021-05-26T00:00:00"/>
    <n v="53"/>
    <d v="2021-05-26T00:00:00"/>
  </r>
  <r>
    <s v="North Pacific Dermatology"/>
    <s v="North Pacific Dermatology"/>
    <x v="4"/>
    <d v="2021-05-26T00:00:00"/>
    <n v="17"/>
    <d v="2021-05-26T00:00:00"/>
  </r>
  <r>
    <s v="Northeast Dermatology Associates"/>
    <s v="Northeast Dermatology Associates"/>
    <x v="55"/>
    <d v="2021-05-26T00:00:00"/>
    <n v="16"/>
    <d v="2021-05-26T00:00:00"/>
  </r>
  <r>
    <s v="Northeast Dermatology Associates"/>
    <s v="Northeast Dermatology Associates"/>
    <x v="53"/>
    <d v="2021-05-26T00:00:00"/>
    <n v="71"/>
    <d v="2021-05-26T00:00:00"/>
  </r>
  <r>
    <s v="Northeast Dermatology Associates"/>
    <s v="Northeast Dermatology Associates"/>
    <x v="54"/>
    <d v="2021-05-26T00:00:00"/>
    <n v="61"/>
    <d v="2021-05-26T00:00:00"/>
  </r>
  <r>
    <s v="Vanguard Dermatology"/>
    <s v="Vanguard Dermatology"/>
    <x v="27"/>
    <d v="2021-05-26T00:00:00"/>
    <n v="1"/>
    <d v="2021-05-26T00:00:00"/>
  </r>
  <r>
    <s v="The Dermatology Group  "/>
    <s v="The Dermatology Group"/>
    <x v="26"/>
    <d v="2021-05-26T00:00:00"/>
    <n v="62"/>
    <d v="2021-05-26T00:00:00"/>
  </r>
  <r>
    <s v="Vanguard Dermatology"/>
    <s v="Vanguard Dermatology"/>
    <x v="102"/>
    <d v="2021-05-26T00:00:00"/>
    <n v="19"/>
    <d v="2021-05-26T00:00:00"/>
  </r>
  <r>
    <s v="The Dermatology Group  "/>
    <s v="Swan Dermatology &amp; Aesthetics"/>
    <x v="11"/>
    <d v="2021-05-26T00:00:00"/>
    <n v="42"/>
    <d v="2021-05-26T00:00:00"/>
  </r>
  <r>
    <s v="Northeast Dermatology Associates"/>
    <s v="South Shore Skin Center"/>
    <x v="10"/>
    <d v="2021-05-26T00:00:00"/>
    <n v="23"/>
    <d v="2021-05-26T00:00:00"/>
  </r>
  <r>
    <s v="Louisiana Dermatology Associates "/>
    <s v="Louisiana Dermatology Associates"/>
    <x v="69"/>
    <d v="2021-05-26T00:00:00"/>
    <n v="11"/>
    <d v="2021-05-26T00:00:00"/>
  </r>
  <r>
    <s v="Louisiana Dermatology Associates "/>
    <s v="Louisiana Dermatology Associates"/>
    <x v="32"/>
    <d v="2021-05-26T00:00:00"/>
    <n v="23"/>
    <d v="2021-05-26T00:00:00"/>
  </r>
  <r>
    <s v="NULL"/>
    <s v="Unknown Practice"/>
    <x v="68"/>
    <d v="2021-05-26T00:00:00"/>
    <n v="2"/>
    <d v="2021-05-26T00:00:00"/>
  </r>
  <r>
    <s v="Dermatology &amp; MOHS Surgery Institute"/>
    <s v="Dermatology &amp; MOHS Surgery Institute"/>
    <x v="0"/>
    <d v="2021-05-26T00:00:00"/>
    <n v="31"/>
    <d v="2021-05-26T00:00:00"/>
  </r>
  <r>
    <s v="Dermatology &amp; MOHS Surgery Institute"/>
    <s v="Dermatology &amp; MOHS Surgery Institute"/>
    <x v="14"/>
    <d v="2021-05-26T00:00:00"/>
    <n v="24"/>
    <d v="2021-05-26T00:00:00"/>
  </r>
  <r>
    <s v="Northeast Dermatology Associates"/>
    <s v="Northeast Dermatology Associates"/>
    <x v="18"/>
    <d v="2021-05-26T00:00:00"/>
    <n v="101"/>
    <d v="2021-05-26T00:00:00"/>
  </r>
  <r>
    <s v="Northeast Dermatology Associates"/>
    <s v="Brookline Dermatology Associates"/>
    <x v="17"/>
    <d v="2021-05-26T00:00:00"/>
    <n v="42"/>
    <d v="2021-05-26T00:00:00"/>
  </r>
  <r>
    <s v="North Pacific Dermatology"/>
    <s v="Skin Surgery Center"/>
    <x v="15"/>
    <d v="2021-05-26T00:00:00"/>
    <n v="31"/>
    <d v="2021-05-26T00:00:00"/>
  </r>
  <r>
    <s v="Northeast Dermatology Associates"/>
    <s v="Brookline Dermatology Associates"/>
    <x v="16"/>
    <d v="2021-05-26T00:00:00"/>
    <n v="39"/>
    <d v="2021-05-26T00:00:00"/>
  </r>
  <r>
    <s v="Northeast Dermatology Associates"/>
    <s v="Northeast Dermatology Associates"/>
    <x v="20"/>
    <d v="2021-05-26T00:00:00"/>
    <n v="17"/>
    <d v="2021-05-26T00:00:00"/>
  </r>
  <r>
    <s v="Northeast Dermatology Associates"/>
    <s v="Northeast Dermatology Associates"/>
    <x v="21"/>
    <d v="2021-05-26T00:00:00"/>
    <n v="23"/>
    <d v="2021-05-26T00:00:00"/>
  </r>
  <r>
    <s v="Northeast Dermatology Associates"/>
    <s v="Northeast Dermatology Associates"/>
    <x v="22"/>
    <d v="2021-05-26T00:00:00"/>
    <n v="64"/>
    <d v="2021-05-26T00:00:00"/>
  </r>
  <r>
    <s v="Vanguard Dermatology"/>
    <s v="Vanguard Dermatology"/>
    <x v="13"/>
    <d v="2021-05-26T00:00:00"/>
    <n v="146"/>
    <d v="2021-05-26T00:00:00"/>
  </r>
  <r>
    <s v="Vanguard Dermatology"/>
    <s v="Vanguard Dermatology"/>
    <x v="12"/>
    <d v="2021-05-26T00:00:00"/>
    <n v="26"/>
    <d v="2021-05-26T00:00:00"/>
  </r>
  <r>
    <s v="The Dermatology Group  "/>
    <s v="The Dermatology Group"/>
    <x v="24"/>
    <d v="2021-05-26T00:00:00"/>
    <n v="161"/>
    <d v="2021-05-26T00:00:00"/>
  </r>
  <r>
    <s v="Pacific Dermatology Specialists"/>
    <s v="Pacific Dermatology Specialists"/>
    <x v="23"/>
    <d v="2021-05-26T00:00:00"/>
    <n v="7"/>
    <d v="2021-05-26T00:00:00"/>
  </r>
  <r>
    <s v="Southeast Dermatology Specialists  "/>
    <s v="Southeast Dermatology Specialists"/>
    <x v="66"/>
    <d v="2021-05-26T00:00:00"/>
    <n v="26"/>
    <d v="2021-05-26T00:00:00"/>
  </r>
  <r>
    <s v="Pacific Dermatology Specialists"/>
    <s v="Pacific Dermatology Specialists"/>
    <x v="60"/>
    <d v="2021-05-26T00:00:00"/>
    <n v="16"/>
    <d v="2021-05-26T00:00:00"/>
  </r>
  <r>
    <s v="Pacific Dermatology Specialists"/>
    <s v="Pacific Dermatology Specialists"/>
    <x v="65"/>
    <d v="2021-05-26T00:00:00"/>
    <n v="20"/>
    <d v="2021-05-26T00:00:00"/>
  </r>
  <r>
    <s v="Northeast Dermatology Associates"/>
    <s v="Northeast Dermatology Associates"/>
    <x v="7"/>
    <d v="2021-05-26T00:00:00"/>
    <n v="29"/>
    <d v="2021-05-26T00:00:00"/>
  </r>
  <r>
    <s v="Northeast Dermatology Associates"/>
    <s v="Northeast Dermatology Associates"/>
    <x v="5"/>
    <d v="2021-05-26T00:00:00"/>
    <n v="111"/>
    <d v="2021-05-26T00:00:00"/>
  </r>
  <r>
    <s v="North Pacific Dermatology"/>
    <s v="Eastside Dermatology"/>
    <x v="3"/>
    <d v="2021-05-26T00:00:00"/>
    <n v="26"/>
    <d v="2021-05-26T00:00:00"/>
  </r>
  <r>
    <s v="Lupo Center for Aesthetic &amp; General Dermatology"/>
    <s v="Lupo Center for Aesthetic &amp; General Dermatology, LLC"/>
    <x v="2"/>
    <d v="2021-05-26T00:00:00"/>
    <n v="49"/>
    <d v="2021-05-26T00:00:00"/>
  </r>
  <r>
    <s v="Louisiana Dermatology Associates "/>
    <s v="Louisiana Dermatology Associates"/>
    <x v="63"/>
    <d v="2021-05-26T00:00:00"/>
    <n v="25"/>
    <d v="2021-05-26T00:00:00"/>
  </r>
  <r>
    <s v="Family Dermatology"/>
    <s v="Family Dermatology"/>
    <x v="1"/>
    <d v="2021-05-26T00:00:00"/>
    <n v="86"/>
    <d v="2021-05-26T00:00:00"/>
  </r>
  <r>
    <s v="Dermatology &amp; MOHS Surgery Institute"/>
    <s v="Dermatology &amp; MOHS Surgery Institute"/>
    <x v="75"/>
    <d v="2021-05-25T00:00:00"/>
    <n v="28"/>
    <d v="2021-05-25T00:00:00"/>
  </r>
  <r>
    <s v="Dermatology &amp; MOHS Surgery Institute"/>
    <s v="Dermatology &amp; MOHS Surgery Institute"/>
    <x v="49"/>
    <d v="2021-05-25T00:00:00"/>
    <n v="21"/>
    <d v="2021-05-25T00:00:00"/>
  </r>
  <r>
    <s v="North Pacific Dermatology"/>
    <s v="Skin Surgery Center"/>
    <x v="96"/>
    <d v="2021-05-25T00:00:00"/>
    <n v="1"/>
    <d v="2021-05-25T00:00:00"/>
  </r>
  <r>
    <s v="Northeast Dermatology Associates"/>
    <s v="Northeast Dermatology Associates"/>
    <x v="19"/>
    <d v="2021-05-25T00:00:00"/>
    <n v="30"/>
    <d v="2021-05-25T00:00:00"/>
  </r>
  <r>
    <s v="Northeast Dermatology Associates"/>
    <s v="Northeast Dermatology Associates"/>
    <x v="54"/>
    <d v="2021-05-25T00:00:00"/>
    <n v="32"/>
    <d v="2021-05-25T00:00:00"/>
  </r>
  <r>
    <s v="Northeast Dermatology Associates"/>
    <s v="Northeast Dermatology Associates"/>
    <x v="20"/>
    <d v="2021-05-25T00:00:00"/>
    <n v="15"/>
    <d v="2021-05-25T00:00:00"/>
  </r>
  <r>
    <s v="Semler Dermatology"/>
    <s v="Semler Dermatology"/>
    <x v="61"/>
    <d v="2021-05-25T00:00:00"/>
    <n v="83"/>
    <d v="2021-05-25T00:00:00"/>
  </r>
  <r>
    <s v="Northeast Dermatology Associates"/>
    <s v="South Shore Skin Center"/>
    <x v="10"/>
    <d v="2021-05-25T00:00:00"/>
    <n v="11"/>
    <d v="2021-05-25T00:00:00"/>
  </r>
  <r>
    <s v="Pacific Dermatology Specialists"/>
    <s v="Pacific Dermatology Specialists"/>
    <x v="58"/>
    <d v="2021-05-25T00:00:00"/>
    <n v="65"/>
    <d v="2021-05-25T00:00:00"/>
  </r>
  <r>
    <s v="Pacific Dermatology Specialists"/>
    <s v="Pacific Dermatology Specialists"/>
    <x v="59"/>
    <d v="2021-05-25T00:00:00"/>
    <n v="33"/>
    <d v="2021-05-25T00:00:00"/>
  </r>
  <r>
    <s v="Northeast Dermatology Associates"/>
    <s v="South Shore Skin Center"/>
    <x v="9"/>
    <d v="2021-05-25T00:00:00"/>
    <n v="155"/>
    <d v="2021-05-25T00:00:00"/>
  </r>
  <r>
    <s v="The Dermatology Group  "/>
    <s v="The Dermatology Group"/>
    <x v="64"/>
    <d v="2021-05-25T00:00:00"/>
    <n v="20"/>
    <d v="2021-05-25T00:00:00"/>
  </r>
  <r>
    <s v="The Dermatology Group  "/>
    <s v="The Dermatology Group"/>
    <x v="76"/>
    <d v="2021-05-25T00:00:00"/>
    <n v="97"/>
    <d v="2021-05-25T00:00:00"/>
  </r>
  <r>
    <s v="The Dermatology Group  "/>
    <s v="The Dermatology Group"/>
    <x v="25"/>
    <d v="2021-05-25T00:00:00"/>
    <n v="34"/>
    <d v="2021-05-25T00:00:00"/>
  </r>
  <r>
    <s v="Vanguard Dermatology"/>
    <s v="Vanguard Dermatology"/>
    <x v="84"/>
    <d v="2021-05-25T00:00:00"/>
    <n v="8"/>
    <d v="2021-05-25T00:00:00"/>
  </r>
  <r>
    <s v="The Dermatology Group  "/>
    <s v="The Dermatology Group"/>
    <x v="26"/>
    <d v="2021-05-25T00:00:00"/>
    <n v="25"/>
    <d v="2021-05-25T00:00:00"/>
  </r>
  <r>
    <s v="Northeast Dermatology Associates"/>
    <s v="Northeast Dermatology Associates"/>
    <x v="38"/>
    <d v="2021-05-25T00:00:00"/>
    <n v="64"/>
    <d v="2021-05-25T00:00:00"/>
  </r>
  <r>
    <s v="Northeast Dermatology Associates"/>
    <s v="Northeast Dermatology Associates"/>
    <x v="67"/>
    <d v="2021-05-25T00:00:00"/>
    <n v="15"/>
    <d v="2021-05-25T00:00:00"/>
  </r>
  <r>
    <s v="North Pacific Dermatology"/>
    <s v="North Pacific Dermatology"/>
    <x v="4"/>
    <d v="2021-05-25T00:00:00"/>
    <n v="26"/>
    <d v="2021-05-25T00:00:00"/>
  </r>
  <r>
    <s v="North Pacific Dermatology"/>
    <s v="North Pacific Dermatology"/>
    <x v="33"/>
    <d v="2021-05-25T00:00:00"/>
    <n v="56"/>
    <d v="2021-05-25T00:00:00"/>
  </r>
  <r>
    <s v="Dermatology &amp; MOHS Surgery Institute"/>
    <s v="Dermatology &amp; MOHS Surgery Institute"/>
    <x v="28"/>
    <d v="2021-05-25T00:00:00"/>
    <n v="98"/>
    <d v="2021-05-25T00:00:00"/>
  </r>
  <r>
    <s v="Louisiana Dermatology Associates "/>
    <s v="Louisiana Dermatology Associates"/>
    <x v="31"/>
    <d v="2021-05-25T00:00:00"/>
    <n v="75"/>
    <d v="2021-05-25T00:00:00"/>
  </r>
  <r>
    <s v="Family Dermatology"/>
    <s v="Family Dermatology"/>
    <x v="1"/>
    <d v="2021-05-25T00:00:00"/>
    <n v="94"/>
    <d v="2021-05-25T00:00:00"/>
  </r>
  <r>
    <s v="North Pacific Dermatology"/>
    <s v="Lake Washington Dermatology"/>
    <x v="98"/>
    <d v="2021-05-25T00:00:00"/>
    <n v="1"/>
    <d v="2021-05-25T00:00:00"/>
  </r>
  <r>
    <s v="North Pacific Dermatology"/>
    <s v="Eastside Dermatology"/>
    <x v="3"/>
    <d v="2021-05-25T00:00:00"/>
    <n v="26"/>
    <d v="2021-05-25T00:00:00"/>
  </r>
  <r>
    <s v="Lupo Center for Aesthetic &amp; General Dermatology"/>
    <s v="Lupo Center for Aesthetic &amp; General Dermatology, LLC"/>
    <x v="2"/>
    <d v="2021-05-25T00:00:00"/>
    <n v="45"/>
    <d v="2021-05-25T00:00:00"/>
  </r>
  <r>
    <s v="Southeast Dermatology Specialists  "/>
    <s v="Southeast Dermatology Specialists"/>
    <x v="43"/>
    <d v="2021-05-25T00:00:00"/>
    <n v="66"/>
    <d v="2021-05-25T00:00:00"/>
  </r>
  <r>
    <s v="Vanguard Dermatology"/>
    <s v="Vanguard Dermatology"/>
    <x v="47"/>
    <d v="2021-05-25T00:00:00"/>
    <n v="85"/>
    <d v="2021-05-25T00:00:00"/>
  </r>
  <r>
    <s v="Vanguard Dermatology"/>
    <s v="Vanguard Dermatology"/>
    <x v="13"/>
    <d v="2021-05-25T00:00:00"/>
    <n v="83"/>
    <d v="2021-05-25T00:00:00"/>
  </r>
  <r>
    <s v="Washington Institute of Dermatologic Laser Surgery"/>
    <s v="Washington Institute of Dermatologic Laser Surgery"/>
    <x v="48"/>
    <d v="2021-05-25T00:00:00"/>
    <n v="30"/>
    <d v="2021-05-25T00:00:00"/>
  </r>
  <r>
    <s v="Northeast Dermatology Associates"/>
    <s v="Northeast Dermatology Associates"/>
    <x v="36"/>
    <d v="2021-05-25T00:00:00"/>
    <n v="46"/>
    <d v="2021-05-25T00:00:00"/>
  </r>
  <r>
    <s v="Northeast Dermatology Associates"/>
    <s v="Northeast Dermatology Associates"/>
    <x v="35"/>
    <d v="2021-05-25T00:00:00"/>
    <n v="64"/>
    <d v="2021-05-25T00:00:00"/>
  </r>
  <r>
    <s v="Northeast Dermatology Associates"/>
    <s v="Northeast Dermatology Associates"/>
    <x v="5"/>
    <d v="2021-05-25T00:00:00"/>
    <n v="119"/>
    <d v="2021-05-25T00:00:00"/>
  </r>
  <r>
    <s v="Northeast Dermatology Associates"/>
    <s v="Northeast Dermatology Associates"/>
    <x v="37"/>
    <d v="2021-05-25T00:00:00"/>
    <n v="109"/>
    <d v="2021-05-25T00:00:00"/>
  </r>
  <r>
    <s v="Northeast Dermatology Associates"/>
    <s v="Northeast Dermatology Associates"/>
    <x v="7"/>
    <d v="2021-05-25T00:00:00"/>
    <n v="49"/>
    <d v="2021-05-25T00:00:00"/>
  </r>
  <r>
    <s v="Northeast Dermatology Associates"/>
    <s v="Dermatology of Cape Cod"/>
    <x v="34"/>
    <d v="2021-05-25T00:00:00"/>
    <n v="106"/>
    <d v="2021-05-25T00:00:00"/>
  </r>
  <r>
    <s v="Dermatology &amp; MOHS Surgery Institute"/>
    <s v="Dermatology &amp; MOHS Surgery Institute"/>
    <x v="0"/>
    <d v="2021-05-25T00:00:00"/>
    <n v="30"/>
    <d v="2021-05-25T00:00:00"/>
  </r>
  <r>
    <s v="Dermatology &amp; MOHS Surgery Institute"/>
    <s v="Dermatology &amp; MOHS Surgery Institute"/>
    <x v="30"/>
    <d v="2021-05-25T00:00:00"/>
    <n v="47"/>
    <d v="2021-05-25T00:00:00"/>
  </r>
  <r>
    <s v="Dermatology &amp; MOHS Surgery Institute"/>
    <s v="Dermatology &amp; MOHS Surgery Institute"/>
    <x v="29"/>
    <d v="2021-05-25T00:00:00"/>
    <n v="1"/>
    <d v="2021-05-25T00:00:00"/>
  </r>
  <r>
    <s v="Pacific Dermatology Specialists"/>
    <s v="Pacific Dermatology Specialists"/>
    <x v="60"/>
    <d v="2021-05-25T00:00:00"/>
    <n v="38"/>
    <d v="2021-05-25T00:00:00"/>
  </r>
  <r>
    <s v="Southeast Dermatology Specialists  "/>
    <s v="Southeast Dermatology Specialists"/>
    <x v="44"/>
    <d v="2021-05-25T00:00:00"/>
    <n v="32"/>
    <d v="2021-05-25T00:00:00"/>
  </r>
  <r>
    <s v="Northeast Dermatology Associates"/>
    <s v="Northeast Dermatology Associates"/>
    <x v="8"/>
    <d v="2021-05-25T00:00:00"/>
    <n v="42"/>
    <d v="2021-05-25T00:00:00"/>
  </r>
  <r>
    <s v="Northeast Dermatology Associates"/>
    <s v="Northeast Dermatology Associates"/>
    <x v="39"/>
    <d v="2021-05-25T00:00:00"/>
    <n v="28"/>
    <d v="2021-05-25T00:00:00"/>
  </r>
  <r>
    <s v="Pacific Dermatology Specialists"/>
    <s v="Pacific Dermatology Specialists"/>
    <x v="72"/>
    <d v="2021-05-25T00:00:00"/>
    <n v="29"/>
    <d v="2021-05-25T00:00:00"/>
  </r>
  <r>
    <s v="Pacific Dermatology Specialists"/>
    <s v="Pacific Dermatology Specialists"/>
    <x v="73"/>
    <d v="2021-05-25T00:00:00"/>
    <n v="11"/>
    <d v="2021-05-25T00:00:00"/>
  </r>
  <r>
    <s v="The Dermatology Group  "/>
    <s v="Swan Dermatology &amp; Aesthetics"/>
    <x v="11"/>
    <d v="2021-05-25T00:00:00"/>
    <n v="46"/>
    <d v="2021-05-25T00:00:00"/>
  </r>
  <r>
    <s v="The Dermatology Group  "/>
    <s v="The Dermatology Group"/>
    <x v="83"/>
    <d v="2021-05-25T00:00:00"/>
    <n v="2"/>
    <d v="2021-05-25T00:00:00"/>
  </r>
  <r>
    <s v="Vanguard Dermatology"/>
    <s v="Vanguard Dermatology"/>
    <x v="46"/>
    <d v="2021-05-25T00:00:00"/>
    <n v="60"/>
    <d v="2021-05-25T00:00:00"/>
  </r>
  <r>
    <s v="The Dermatology Group  "/>
    <s v="The Dermatology Group"/>
    <x v="24"/>
    <d v="2021-05-25T00:00:00"/>
    <n v="186"/>
    <d v="2021-05-25T00:00:00"/>
  </r>
  <r>
    <s v="Southeast Dermatology Specialists  "/>
    <s v="Southeast Dermatology Specialists"/>
    <x v="62"/>
    <d v="2021-05-25T00:00:00"/>
    <n v="51"/>
    <d v="2021-05-25T00:00:00"/>
  </r>
  <r>
    <s v="Pacific Dermatology Specialists"/>
    <s v="Pacific Dermatology Specialists"/>
    <x v="90"/>
    <d v="2021-05-25T00:00:00"/>
    <n v="2"/>
    <d v="2021-05-25T00:00:00"/>
  </r>
  <r>
    <s v="Pacific Dermatology Specialists"/>
    <s v="Pacific Dermatology Specialists"/>
    <x v="42"/>
    <d v="2021-05-25T00:00:00"/>
    <n v="7"/>
    <d v="2021-05-25T00:00:00"/>
  </r>
  <r>
    <s v="Pacific Dermatology Specialists"/>
    <s v="Pacific Dermatology Specialists"/>
    <x v="23"/>
    <d v="2021-05-25T00:00:00"/>
    <n v="6"/>
    <d v="2021-05-25T00:00:00"/>
  </r>
  <r>
    <s v="Northeast Dermatology Associates"/>
    <s v="South Shore Skin Center"/>
    <x v="57"/>
    <d v="2021-05-25T00:00:00"/>
    <n v="221"/>
    <d v="2021-05-25T00:00:00"/>
  </r>
  <r>
    <s v="Northeast Dermatology Associates"/>
    <s v="Northeast Dermatology Associates"/>
    <x v="56"/>
    <d v="2021-05-25T00:00:00"/>
    <n v="8"/>
    <d v="2021-05-25T00:00:00"/>
  </r>
  <r>
    <s v="Northeast Dermatology Associates"/>
    <s v="Northeast Dermatology Associates"/>
    <x v="22"/>
    <d v="2021-05-25T00:00:00"/>
    <n v="103"/>
    <d v="2021-05-25T00:00:00"/>
  </r>
  <r>
    <s v="Northeast Dermatology Associates"/>
    <s v="Northeast Dermatology Associates"/>
    <x v="71"/>
    <d v="2021-05-25T00:00:00"/>
    <n v="2"/>
    <d v="2021-05-25T00:00:00"/>
  </r>
  <r>
    <s v="Northeast Dermatology Associates"/>
    <s v="Northeast Dermatology Associates"/>
    <x v="21"/>
    <d v="2021-05-25T00:00:00"/>
    <n v="34"/>
    <d v="2021-05-25T00:00:00"/>
  </r>
  <r>
    <s v="Northeast Dermatology Associates"/>
    <s v="Northeast Dermatology Associates"/>
    <x v="53"/>
    <d v="2021-05-25T00:00:00"/>
    <n v="47"/>
    <d v="2021-05-25T00:00:00"/>
  </r>
  <r>
    <s v="Northeast Dermatology Associates"/>
    <s v="Northeast Dermatology Associates"/>
    <x v="55"/>
    <d v="2021-05-25T00:00:00"/>
    <n v="33"/>
    <d v="2021-05-25T00:00:00"/>
  </r>
  <r>
    <s v="Northeast Dermatology Associates"/>
    <s v="Northeast Dermatology Associates"/>
    <x v="18"/>
    <d v="2021-05-25T00:00:00"/>
    <n v="49"/>
    <d v="2021-05-25T00:00:00"/>
  </r>
  <r>
    <s v="North Pacific Dermatology"/>
    <s v="Skin Surgery Center"/>
    <x v="52"/>
    <d v="2021-05-25T00:00:00"/>
    <n v="38"/>
    <d v="2021-05-25T00:00:00"/>
  </r>
  <r>
    <s v="Northeast Dermatology Associates"/>
    <s v="Brookline Dermatology Associates"/>
    <x v="16"/>
    <d v="2021-05-25T00:00:00"/>
    <n v="42"/>
    <d v="2021-05-25T00:00:00"/>
  </r>
  <r>
    <s v="North Pacific Dermatology"/>
    <s v="Skin Surgery Center"/>
    <x v="15"/>
    <d v="2021-05-25T00:00:00"/>
    <n v="31"/>
    <d v="2021-05-25T00:00:00"/>
  </r>
  <r>
    <s v="Louisiana Dermatology Associates "/>
    <s v="Louisiana Dermatology Associates"/>
    <x v="32"/>
    <d v="2021-05-25T00:00:00"/>
    <n v="26"/>
    <d v="2021-05-25T00:00:00"/>
  </r>
  <r>
    <s v="Louisiana Dermatology Associates "/>
    <s v="Louisiana Dermatology Associates"/>
    <x v="50"/>
    <d v="2021-05-25T00:00:00"/>
    <n v="102"/>
    <d v="2021-05-25T00:00:00"/>
  </r>
  <r>
    <s v="Dermatology &amp; MOHS Surgery Institute"/>
    <s v="Dermatology &amp; MOHS Surgery Institute"/>
    <x v="89"/>
    <d v="2021-05-25T00:00:00"/>
    <n v="16"/>
    <d v="2021-05-25T00:00:00"/>
  </r>
  <r>
    <s v="North Pacific Dermatology"/>
    <s v="Lake Washington Dermatology"/>
    <x v="51"/>
    <d v="2021-05-25T00:00:00"/>
    <n v="81"/>
    <d v="2021-05-25T00:00:00"/>
  </r>
  <r>
    <s v="North Pacific Dermatology"/>
    <s v="Eastside Dermatology"/>
    <x v="3"/>
    <d v="2021-05-24T00:00:00"/>
    <n v="31"/>
    <d v="2021-05-24T00:00:00"/>
  </r>
  <r>
    <s v="Family Dermatology"/>
    <s v="Family Dermatology"/>
    <x v="1"/>
    <d v="2021-05-24T00:00:00"/>
    <n v="94"/>
    <d v="2021-05-24T00:00:00"/>
  </r>
  <r>
    <s v="North Pacific Dermatology"/>
    <s v="North Pacific Dermatology"/>
    <x v="4"/>
    <d v="2021-05-24T00:00:00"/>
    <n v="17"/>
    <d v="2021-05-24T00:00:00"/>
  </r>
  <r>
    <s v="Northeast Dermatology Associates"/>
    <s v="Northeast Dermatology Associates"/>
    <x v="5"/>
    <d v="2021-05-24T00:00:00"/>
    <n v="86"/>
    <d v="2021-05-24T00:00:00"/>
  </r>
  <r>
    <s v="Northeast Dermatology Associates"/>
    <s v="Northeast Dermatology Associates"/>
    <x v="20"/>
    <d v="2021-05-24T00:00:00"/>
    <n v="22"/>
    <d v="2021-05-24T00:00:00"/>
  </r>
  <r>
    <s v="Northeast Dermatology Associates"/>
    <s v="Northeast Dermatology Associates"/>
    <x v="7"/>
    <d v="2021-05-24T00:00:00"/>
    <n v="20"/>
    <d v="2021-05-24T00:00:00"/>
  </r>
  <r>
    <s v="Northeast Dermatology Associates"/>
    <s v="South Shore Skin Center"/>
    <x v="9"/>
    <d v="2021-05-24T00:00:00"/>
    <n v="170"/>
    <d v="2021-05-24T00:00:00"/>
  </r>
  <r>
    <s v="Northeast Dermatology Associates"/>
    <s v="Northeast Dermatology Associates"/>
    <x v="8"/>
    <d v="2021-05-24T00:00:00"/>
    <n v="27"/>
    <d v="2021-05-24T00:00:00"/>
  </r>
  <r>
    <s v="Northeast Dermatology Associates"/>
    <s v="South Shore Skin Center"/>
    <x v="10"/>
    <d v="2021-05-24T00:00:00"/>
    <n v="7"/>
    <d v="2021-05-24T00:00:00"/>
  </r>
  <r>
    <s v="Pacific Dermatology Specialists"/>
    <s v="Pacific Dermatology Specialists"/>
    <x v="65"/>
    <d v="2021-05-24T00:00:00"/>
    <n v="31"/>
    <d v="2021-05-24T00:00:00"/>
  </r>
  <r>
    <s v="Southeast Dermatology Specialists  "/>
    <s v="Southeast Dermatology Specialists"/>
    <x v="66"/>
    <d v="2021-05-24T00:00:00"/>
    <n v="30"/>
    <d v="2021-05-24T00:00:00"/>
  </r>
  <r>
    <s v="The Dermatology Group  "/>
    <s v="Swan Dermatology &amp; Aesthetics"/>
    <x v="11"/>
    <d v="2021-05-24T00:00:00"/>
    <n v="63"/>
    <d v="2021-05-24T00:00:00"/>
  </r>
  <r>
    <s v="The Dermatology Group  "/>
    <s v="The Dermatology Group"/>
    <x v="26"/>
    <d v="2021-05-24T00:00:00"/>
    <n v="22"/>
    <d v="2021-05-24T00:00:00"/>
  </r>
  <r>
    <s v="Vanguard Dermatology"/>
    <s v="Vanguard Dermatology"/>
    <x v="13"/>
    <d v="2021-05-24T00:00:00"/>
    <n v="122"/>
    <d v="2021-05-24T00:00:00"/>
  </r>
  <r>
    <s v="Vanguard Dermatology"/>
    <s v="Vanguard Dermatology"/>
    <x v="27"/>
    <d v="2021-05-24T00:00:00"/>
    <n v="9"/>
    <d v="2021-05-24T00:00:00"/>
  </r>
  <r>
    <s v="Washington Institute of Dermatologic Laser Surgery"/>
    <s v="Washington Institute of Dermatologic Laser Surgery"/>
    <x v="48"/>
    <d v="2021-05-24T00:00:00"/>
    <n v="31"/>
    <d v="2021-05-24T00:00:00"/>
  </r>
  <r>
    <s v="The Dermatology Group  "/>
    <s v="The Dermatology Group"/>
    <x v="25"/>
    <d v="2021-05-24T00:00:00"/>
    <n v="36"/>
    <d v="2021-05-24T00:00:00"/>
  </r>
  <r>
    <s v="The Dermatology Group  "/>
    <s v="The Dermatology Group"/>
    <x v="24"/>
    <d v="2021-05-24T00:00:00"/>
    <n v="179"/>
    <d v="2021-05-24T00:00:00"/>
  </r>
  <r>
    <s v="Pacific Dermatology Specialists"/>
    <s v="Pacific Dermatology Specialists"/>
    <x v="23"/>
    <d v="2021-05-24T00:00:00"/>
    <n v="2"/>
    <d v="2021-05-24T00:00:00"/>
  </r>
  <r>
    <s v="Dermatology &amp; MOHS Surgery Institute"/>
    <s v="Dermatology &amp; MOHS Surgery Institute"/>
    <x v="79"/>
    <d v="2021-05-24T00:00:00"/>
    <n v="17"/>
    <d v="2021-05-24T00:00:00"/>
  </r>
  <r>
    <s v="Dermatology &amp; MOHS Surgery Institute"/>
    <s v="Dermatology &amp; MOHS Surgery Institute"/>
    <x v="14"/>
    <d v="2021-05-24T00:00:00"/>
    <n v="30"/>
    <d v="2021-05-24T00:00:00"/>
  </r>
  <r>
    <s v="Lupo Center for Aesthetic &amp; General Dermatology"/>
    <s v="Lupo Center for Aesthetic &amp; General Dermatology, LLC"/>
    <x v="2"/>
    <d v="2021-05-24T00:00:00"/>
    <n v="59"/>
    <d v="2021-05-24T00:00:00"/>
  </r>
  <r>
    <s v="Northeast Dermatology Associates"/>
    <s v="Brookline Dermatology Associates"/>
    <x v="17"/>
    <d v="2021-05-24T00:00:00"/>
    <n v="8"/>
    <d v="2021-05-24T00:00:00"/>
  </r>
  <r>
    <s v="Northeast Dermatology Associates"/>
    <s v="Northeast Dermatology Associates"/>
    <x v="18"/>
    <d v="2021-05-24T00:00:00"/>
    <n v="98"/>
    <d v="2021-05-24T00:00:00"/>
  </r>
  <r>
    <s v="North Pacific Dermatology"/>
    <s v="Skin Surgery Center"/>
    <x v="96"/>
    <d v="2021-05-24T00:00:00"/>
    <n v="1"/>
    <d v="2021-05-24T00:00:00"/>
  </r>
  <r>
    <s v="North Pacific Dermatology"/>
    <s v="Skin Surgery Center"/>
    <x v="15"/>
    <d v="2021-05-24T00:00:00"/>
    <n v="12"/>
    <d v="2021-05-24T00:00:00"/>
  </r>
  <r>
    <s v="Northeast Dermatology Associates"/>
    <s v="Northeast Dermatology Associates"/>
    <x v="22"/>
    <d v="2021-05-24T00:00:00"/>
    <n v="120"/>
    <d v="2021-05-24T00:00:00"/>
  </r>
  <r>
    <s v="Northeast Dermatology Associates"/>
    <s v="Northeast Dermatology Associates"/>
    <x v="21"/>
    <d v="2021-05-24T00:00:00"/>
    <n v="38"/>
    <d v="2021-05-24T00:00:00"/>
  </r>
  <r>
    <s v="Vanguard Dermatology"/>
    <s v="Vanguard Dermatology"/>
    <x v="12"/>
    <d v="2021-05-24T00:00:00"/>
    <n v="1"/>
    <d v="2021-05-24T00:00:00"/>
  </r>
  <r>
    <s v="The Dermatology Group  "/>
    <s v="The Dermatology Group"/>
    <x v="77"/>
    <d v="2021-05-24T00:00:00"/>
    <n v="22"/>
    <d v="2021-05-24T00:00:00"/>
  </r>
  <r>
    <s v="The Dermatology Group  "/>
    <s v="The Dermatology Group"/>
    <x v="76"/>
    <d v="2021-05-24T00:00:00"/>
    <n v="1"/>
    <d v="2021-05-24T00:00:00"/>
  </r>
  <r>
    <s v="Semler Dermatology"/>
    <s v="Semler Dermatology"/>
    <x v="61"/>
    <d v="2021-05-24T00:00:00"/>
    <n v="52"/>
    <d v="2021-05-24T00:00:00"/>
  </r>
  <r>
    <s v="Southeast Dermatology Specialists  "/>
    <s v="Southeast Dermatology Specialists"/>
    <x v="62"/>
    <d v="2021-05-24T00:00:00"/>
    <n v="87"/>
    <d v="2021-05-24T00:00:00"/>
  </r>
  <r>
    <s v="Pacific Dermatology Specialists"/>
    <s v="Pacific Dermatology Specialists"/>
    <x v="90"/>
    <d v="2021-05-24T00:00:00"/>
    <n v="7"/>
    <d v="2021-05-24T00:00:00"/>
  </r>
  <r>
    <s v="Pacific Dermatology Specialists"/>
    <s v="Pacific Dermatology Specialists"/>
    <x v="58"/>
    <d v="2021-05-24T00:00:00"/>
    <n v="48"/>
    <d v="2021-05-24T00:00:00"/>
  </r>
  <r>
    <s v="Pacific Dermatology Specialists"/>
    <s v="Pacific Dermatology Specialists"/>
    <x v="59"/>
    <d v="2021-05-24T00:00:00"/>
    <n v="32"/>
    <d v="2021-05-24T00:00:00"/>
  </r>
  <r>
    <s v="Pacific Dermatology Specialists"/>
    <s v="Pacific Dermatology Specialists"/>
    <x v="72"/>
    <d v="2021-05-24T00:00:00"/>
    <n v="26"/>
    <d v="2021-05-24T00:00:00"/>
  </r>
  <r>
    <s v="Northeast Dermatology Associates"/>
    <s v="Northeast Dermatology Associates"/>
    <x v="39"/>
    <d v="2021-05-24T00:00:00"/>
    <n v="28"/>
    <d v="2021-05-24T00:00:00"/>
  </r>
  <r>
    <s v="Louisiana Dermatology Associates "/>
    <s v="Louisiana Dermatology Associates"/>
    <x v="50"/>
    <d v="2021-05-24T00:00:00"/>
    <n v="90"/>
    <d v="2021-05-24T00:00:00"/>
  </r>
  <r>
    <s v="Dermatology &amp; MOHS Surgery Institute"/>
    <s v="Dermatology &amp; MOHS Surgery Institute"/>
    <x v="93"/>
    <d v="2021-05-24T00:00:00"/>
    <n v="15"/>
    <d v="2021-05-24T00:00:00"/>
  </r>
  <r>
    <s v="Northeast Dermatology Associates"/>
    <s v="Northeast Dermatology Associates"/>
    <x v="54"/>
    <d v="2021-05-24T00:00:00"/>
    <n v="30"/>
    <d v="2021-05-24T00:00:00"/>
  </r>
  <r>
    <s v="Northeast Dermatology Associates"/>
    <s v="Northeast Dermatology Associates"/>
    <x v="55"/>
    <d v="2021-05-24T00:00:00"/>
    <n v="37"/>
    <d v="2021-05-24T00:00:00"/>
  </r>
  <r>
    <s v="Northeast Dermatology Associates"/>
    <s v="Northeast Dermatology Associates"/>
    <x v="56"/>
    <d v="2021-05-24T00:00:00"/>
    <n v="8"/>
    <d v="2021-05-24T00:00:00"/>
  </r>
  <r>
    <s v="Northeast Dermatology Associates"/>
    <s v="Northeast Dermatology Associates"/>
    <x v="37"/>
    <d v="2021-05-24T00:00:00"/>
    <n v="80"/>
    <d v="2021-05-24T00:00:00"/>
  </r>
  <r>
    <s v="The Dermatology Group  "/>
    <s v="The Dermatology Group"/>
    <x v="78"/>
    <d v="2021-05-24T00:00:00"/>
    <n v="61"/>
    <d v="2021-05-24T00:00:00"/>
  </r>
  <r>
    <s v="Vanguard Dermatology"/>
    <s v="Vanguard Dermatology"/>
    <x v="46"/>
    <d v="2021-05-24T00:00:00"/>
    <n v="64"/>
    <d v="2021-05-24T00:00:00"/>
  </r>
  <r>
    <s v="Vanguard Dermatology"/>
    <s v="Vanguard Dermatology"/>
    <x v="47"/>
    <d v="2021-05-24T00:00:00"/>
    <n v="39"/>
    <d v="2021-05-24T00:00:00"/>
  </r>
  <r>
    <s v="Pacific Dermatology Specialists"/>
    <s v="Pacific Dermatology Specialists"/>
    <x v="73"/>
    <d v="2021-05-24T00:00:00"/>
    <n v="25"/>
    <d v="2021-05-24T00:00:00"/>
  </r>
  <r>
    <s v="Northeast Dermatology Associates"/>
    <s v="South Shore Skin Center"/>
    <x v="57"/>
    <d v="2021-05-24T00:00:00"/>
    <n v="92"/>
    <d v="2021-05-24T00:00:00"/>
  </r>
  <r>
    <s v="Pacific Dermatology Specialists"/>
    <s v="Pacific Dermatology Specialists"/>
    <x v="41"/>
    <d v="2021-05-24T00:00:00"/>
    <n v="35"/>
    <d v="2021-05-24T00:00:00"/>
  </r>
  <r>
    <s v="Southeast Dermatology Specialists  "/>
    <s v="Southeast Dermatology Specialists"/>
    <x v="43"/>
    <d v="2021-05-24T00:00:00"/>
    <n v="49"/>
    <d v="2021-05-24T00:00:00"/>
  </r>
  <r>
    <s v="Southeast Dermatology Specialists  "/>
    <s v="Southeast Dermatology Specialists"/>
    <x v="81"/>
    <d v="2021-05-24T00:00:00"/>
    <n v="1"/>
    <d v="2021-05-24T00:00:00"/>
  </r>
  <r>
    <s v="Northeast Dermatology Associates"/>
    <s v="Northeast Dermatology Associates"/>
    <x v="53"/>
    <d v="2021-05-24T00:00:00"/>
    <n v="58"/>
    <d v="2021-05-24T00:00:00"/>
  </r>
  <r>
    <s v="Northeast Dermatology Associates"/>
    <s v="Northeast Dermatology Associates"/>
    <x v="35"/>
    <d v="2021-05-24T00:00:00"/>
    <n v="64"/>
    <d v="2021-05-24T00:00:00"/>
  </r>
  <r>
    <s v="Northeast Dermatology Associates"/>
    <s v="Northeast Dermatology Associates"/>
    <x v="36"/>
    <d v="2021-05-24T00:00:00"/>
    <n v="50"/>
    <d v="2021-05-24T00:00:00"/>
  </r>
  <r>
    <s v="Northeast Dermatology Associates"/>
    <s v="Northeast Dermatology Associates"/>
    <x v="67"/>
    <d v="2021-05-24T00:00:00"/>
    <n v="60"/>
    <d v="2021-05-24T00:00:00"/>
  </r>
  <r>
    <s v="Northeast Dermatology Associates"/>
    <s v="Northeast Dermatology Associates"/>
    <x v="38"/>
    <d v="2021-05-24T00:00:00"/>
    <n v="57"/>
    <d v="2021-05-24T00:00:00"/>
  </r>
  <r>
    <s v="North Pacific Dermatology"/>
    <s v="North Pacific Dermatology"/>
    <x v="33"/>
    <d v="2021-05-24T00:00:00"/>
    <n v="34"/>
    <d v="2021-05-24T00:00:00"/>
  </r>
  <r>
    <s v="North Pacific Dermatology"/>
    <s v="Skin Surgery Center"/>
    <x v="52"/>
    <d v="2021-05-24T00:00:00"/>
    <n v="48"/>
    <d v="2021-05-24T00:00:00"/>
  </r>
  <r>
    <s v="Northeast Dermatology Associates"/>
    <s v="Brookline Dermatology Associates"/>
    <x v="16"/>
    <d v="2021-05-24T00:00:00"/>
    <n v="1"/>
    <d v="2021-05-24T00:00:00"/>
  </r>
  <r>
    <s v="Northeast Dermatology Associates"/>
    <s v="Dermatology of Cape Cod"/>
    <x v="34"/>
    <d v="2021-05-24T00:00:00"/>
    <n v="86"/>
    <d v="2021-05-24T00:00:00"/>
  </r>
  <r>
    <s v="Dermatology &amp; MOHS Surgery Institute"/>
    <s v="Dermatology &amp; MOHS Surgery Institute"/>
    <x v="28"/>
    <d v="2021-05-24T00:00:00"/>
    <n v="173"/>
    <d v="2021-05-24T00:00:00"/>
  </r>
  <r>
    <s v="Dermatology &amp; MOHS Surgery Institute"/>
    <s v="Dermatology &amp; MOHS Surgery Institute"/>
    <x v="30"/>
    <d v="2021-05-24T00:00:00"/>
    <n v="20"/>
    <d v="2021-05-24T00:00:00"/>
  </r>
  <r>
    <s v="Louisiana Dermatology Associates "/>
    <s v="Louisiana Dermatology Associates"/>
    <x v="31"/>
    <d v="2021-05-24T00:00:00"/>
    <n v="38"/>
    <d v="2021-05-24T00:00:00"/>
  </r>
  <r>
    <s v="Louisiana Dermatology Associates "/>
    <s v="Louisiana Dermatology Associates"/>
    <x v="32"/>
    <d v="2021-05-24T00:00:00"/>
    <n v="47"/>
    <d v="2021-05-24T00:00:00"/>
  </r>
  <r>
    <s v="North Pacific Dermatology"/>
    <s v="Lake Washington Dermatology"/>
    <x v="51"/>
    <d v="2021-05-24T00:00:00"/>
    <n v="76"/>
    <d v="2021-05-24T00:00:00"/>
  </r>
  <r>
    <s v="Vanguard Dermatology"/>
    <s v="Vanguard Dermatology"/>
    <x v="13"/>
    <d v="2021-05-22T00:00:00"/>
    <n v="1"/>
    <d v="2021-05-22T00:00:00"/>
  </r>
  <r>
    <s v="The Dermatology Group  "/>
    <s v="The Dermatology Group"/>
    <x v="76"/>
    <d v="2021-05-21T00:00:00"/>
    <n v="26"/>
    <d v="2021-05-21T00:00:00"/>
  </r>
  <r>
    <s v="Vanguard Dermatology"/>
    <s v="Vanguard Dermatology"/>
    <x v="84"/>
    <d v="2021-05-21T00:00:00"/>
    <n v="11"/>
    <d v="2021-05-21T00:00:00"/>
  </r>
  <r>
    <s v="The Dermatology Group  "/>
    <s v="The Dermatology Group"/>
    <x v="64"/>
    <d v="2021-05-21T00:00:00"/>
    <n v="5"/>
    <d v="2021-05-21T00:00:00"/>
  </r>
  <r>
    <s v="Northeast Dermatology Associates"/>
    <s v="South Shore Skin Center"/>
    <x v="9"/>
    <d v="2021-05-21T00:00:00"/>
    <n v="106"/>
    <d v="2021-05-21T00:00:00"/>
  </r>
  <r>
    <s v="Northeast Dermatology Associates"/>
    <s v="South Shore Skin Center"/>
    <x v="57"/>
    <d v="2021-05-21T00:00:00"/>
    <n v="120"/>
    <d v="2021-05-21T00:00:00"/>
  </r>
  <r>
    <s v="Pacific Dermatology Specialists"/>
    <s v="Pacific Dermatology Specialists"/>
    <x v="58"/>
    <d v="2021-05-21T00:00:00"/>
    <n v="36"/>
    <d v="2021-05-21T00:00:00"/>
  </r>
  <r>
    <s v="Pacific Dermatology Specialists"/>
    <s v="Pacific Dermatology Specialists"/>
    <x v="42"/>
    <d v="2021-05-21T00:00:00"/>
    <n v="19"/>
    <d v="2021-05-21T00:00:00"/>
  </r>
  <r>
    <s v="Southeast Dermatology Specialists  "/>
    <s v="Southeast Dermatology Specialists"/>
    <x v="62"/>
    <d v="2021-05-21T00:00:00"/>
    <n v="26"/>
    <d v="2021-05-21T00:00:00"/>
  </r>
  <r>
    <s v="Semler Dermatology"/>
    <s v="Semler Dermatology"/>
    <x v="61"/>
    <d v="2021-05-21T00:00:00"/>
    <n v="36"/>
    <d v="2021-05-21T00:00:00"/>
  </r>
  <r>
    <s v="Northeast Dermatology Associates"/>
    <s v="Northeast Dermatology Associates"/>
    <x v="71"/>
    <d v="2021-05-21T00:00:00"/>
    <n v="3"/>
    <d v="2021-05-21T00:00:00"/>
  </r>
  <r>
    <s v="Northeast Dermatology Associates"/>
    <s v="Northeast Dermatology Associates"/>
    <x v="54"/>
    <d v="2021-05-21T00:00:00"/>
    <n v="34"/>
    <d v="2021-05-21T00:00:00"/>
  </r>
  <r>
    <s v="Northeast Dermatology Associates"/>
    <s v="Northeast Dermatology Associates"/>
    <x v="53"/>
    <d v="2021-05-21T00:00:00"/>
    <n v="34"/>
    <d v="2021-05-21T00:00:00"/>
  </r>
  <r>
    <s v="Louisiana Dermatology Associates "/>
    <s v="Louisiana Dermatology Associates"/>
    <x v="50"/>
    <d v="2021-05-21T00:00:00"/>
    <n v="135"/>
    <d v="2021-05-21T00:00:00"/>
  </r>
  <r>
    <s v="Dermatology &amp; MOHS Surgery Institute"/>
    <s v="Dermatology &amp; MOHS Surgery Institute"/>
    <x v="94"/>
    <d v="2021-05-21T00:00:00"/>
    <n v="22"/>
    <d v="2021-05-21T00:00:00"/>
  </r>
  <r>
    <s v="North Pacific Dermatology"/>
    <s v="Lake Washington Dermatology"/>
    <x v="51"/>
    <d v="2021-05-21T00:00:00"/>
    <n v="61"/>
    <d v="2021-05-21T00:00:00"/>
  </r>
  <r>
    <s v="North Pacific Dermatology"/>
    <s v="Skin Surgery Center"/>
    <x v="52"/>
    <d v="2021-05-21T00:00:00"/>
    <n v="34"/>
    <d v="2021-05-21T00:00:00"/>
  </r>
  <r>
    <s v="Louisiana Dermatology Associates "/>
    <s v="Louisiana Dermatology Associates"/>
    <x v="31"/>
    <d v="2021-05-21T00:00:00"/>
    <n v="35"/>
    <d v="2021-05-21T00:00:00"/>
  </r>
  <r>
    <s v="Dermatology &amp; MOHS Surgery Institute"/>
    <s v="Dermatology &amp; MOHS Surgery Institute"/>
    <x v="30"/>
    <d v="2021-05-21T00:00:00"/>
    <n v="36"/>
    <d v="2021-05-21T00:00:00"/>
  </r>
  <r>
    <s v="Dermatology &amp; MOHS Surgery Institute"/>
    <s v="Dermatology &amp; MOHS Surgery Institute"/>
    <x v="28"/>
    <d v="2021-05-21T00:00:00"/>
    <n v="88"/>
    <d v="2021-05-21T00:00:00"/>
  </r>
  <r>
    <s v="Northeast Dermatology Associates"/>
    <s v="Dermatology of Cape Cod"/>
    <x v="34"/>
    <d v="2021-05-21T00:00:00"/>
    <n v="42"/>
    <d v="2021-05-21T00:00:00"/>
  </r>
  <r>
    <s v="North Pacific Dermatology"/>
    <s v="North Pacific Dermatology"/>
    <x v="33"/>
    <d v="2021-05-21T00:00:00"/>
    <n v="22"/>
    <d v="2021-05-21T00:00:00"/>
  </r>
  <r>
    <s v="Northeast Dermatology Associates"/>
    <s v="Northeast Dermatology Associates"/>
    <x v="38"/>
    <d v="2021-05-21T00:00:00"/>
    <n v="70"/>
    <d v="2021-05-21T00:00:00"/>
  </r>
  <r>
    <s v="Northeast Dermatology Associates"/>
    <s v="Northeast Dermatology Associates"/>
    <x v="37"/>
    <d v="2021-05-21T00:00:00"/>
    <n v="101"/>
    <d v="2021-05-21T00:00:00"/>
  </r>
  <r>
    <s v="Northeast Dermatology Associates"/>
    <s v="Northeast Dermatology Associates"/>
    <x v="67"/>
    <d v="2021-05-21T00:00:00"/>
    <n v="1"/>
    <d v="2021-05-21T00:00:00"/>
  </r>
  <r>
    <s v="Northeast Dermatology Associates"/>
    <s v="Northeast Dermatology Associates"/>
    <x v="36"/>
    <d v="2021-05-21T00:00:00"/>
    <n v="63"/>
    <d v="2021-05-21T00:00:00"/>
  </r>
  <r>
    <s v="Northeast Dermatology Associates"/>
    <s v="Northeast Dermatology Associates"/>
    <x v="35"/>
    <d v="2021-05-21T00:00:00"/>
    <n v="38"/>
    <d v="2021-05-21T00:00:00"/>
  </r>
  <r>
    <s v="Southeast Dermatology Specialists  "/>
    <s v="Southeast Dermatology Specialists"/>
    <x v="81"/>
    <d v="2021-05-21T00:00:00"/>
    <n v="1"/>
    <d v="2021-05-21T00:00:00"/>
  </r>
  <r>
    <s v="Southeast Dermatology Specialists  "/>
    <s v="Southeast Dermatology Specialists"/>
    <x v="43"/>
    <d v="2021-05-21T00:00:00"/>
    <n v="29"/>
    <d v="2021-05-21T00:00:00"/>
  </r>
  <r>
    <s v="Southeast Dermatology Specialists  "/>
    <s v="Southeast Dermatology Specialists"/>
    <x v="44"/>
    <d v="2021-05-21T00:00:00"/>
    <n v="15"/>
    <d v="2021-05-21T00:00:00"/>
  </r>
  <r>
    <s v="Pacific Dermatology Specialists"/>
    <s v="Pacific Dermatology Specialists"/>
    <x v="41"/>
    <d v="2021-05-21T00:00:00"/>
    <n v="37"/>
    <d v="2021-05-21T00:00:00"/>
  </r>
  <r>
    <s v="Vanguard Dermatology"/>
    <s v="Vanguard Dermatology"/>
    <x v="47"/>
    <d v="2021-05-21T00:00:00"/>
    <n v="15"/>
    <d v="2021-05-21T00:00:00"/>
  </r>
  <r>
    <s v="Vanguard Dermatology"/>
    <s v="Vanguard Dermatology"/>
    <x v="46"/>
    <d v="2021-05-21T00:00:00"/>
    <n v="69"/>
    <d v="2021-05-21T00:00:00"/>
  </r>
  <r>
    <s v="Washington Institute of Dermatologic Laser Surgery"/>
    <s v="Washington Institute of Dermatologic Laser Surgery"/>
    <x v="48"/>
    <d v="2021-05-21T00:00:00"/>
    <n v="21"/>
    <d v="2021-05-21T00:00:00"/>
  </r>
  <r>
    <s v="Northeast Dermatology Associates"/>
    <s v="Northeast Dermatology Associates"/>
    <x v="22"/>
    <d v="2021-05-21T00:00:00"/>
    <n v="113"/>
    <d v="2021-05-21T00:00:00"/>
  </r>
  <r>
    <s v="Northeast Dermatology Associates"/>
    <s v="Brookline Dermatology Associates"/>
    <x v="16"/>
    <d v="2021-05-21T00:00:00"/>
    <n v="20"/>
    <d v="2021-05-21T00:00:00"/>
  </r>
  <r>
    <s v="Northeast Dermatology Associates"/>
    <s v="Northeast Dermatology Associates"/>
    <x v="18"/>
    <d v="2021-05-21T00:00:00"/>
    <n v="23"/>
    <d v="2021-05-21T00:00:00"/>
  </r>
  <r>
    <s v="Northeast Dermatology Associates"/>
    <s v="Brookline Dermatology Associates"/>
    <x v="17"/>
    <d v="2021-05-21T00:00:00"/>
    <n v="47"/>
    <d v="2021-05-21T00:00:00"/>
  </r>
  <r>
    <s v="Dermatology &amp; MOHS Surgery Institute"/>
    <s v="Dermatology &amp; MOHS Surgery Institute"/>
    <x v="14"/>
    <d v="2021-05-21T00:00:00"/>
    <n v="32"/>
    <d v="2021-05-21T00:00:00"/>
  </r>
  <r>
    <s v="Louisiana Dermatology Associates "/>
    <s v="Louisiana Dermatology Associates"/>
    <x v="69"/>
    <d v="2021-05-21T00:00:00"/>
    <n v="9"/>
    <d v="2021-05-21T00:00:00"/>
  </r>
  <r>
    <s v="Northeast Dermatology Associates"/>
    <s v="South Shore Skin Center"/>
    <x v="10"/>
    <d v="2021-05-21T00:00:00"/>
    <n v="26"/>
    <d v="2021-05-21T00:00:00"/>
  </r>
  <r>
    <s v="The Dermatology Group  "/>
    <s v="The Dermatology Group"/>
    <x v="24"/>
    <d v="2021-05-21T00:00:00"/>
    <n v="63"/>
    <d v="2021-05-21T00:00:00"/>
  </r>
  <r>
    <s v="The Dermatology Group  "/>
    <s v="The Dermatology Group"/>
    <x v="26"/>
    <d v="2021-05-21T00:00:00"/>
    <n v="39"/>
    <d v="2021-05-21T00:00:00"/>
  </r>
  <r>
    <s v="Vanguard Dermatology"/>
    <s v="Vanguard Dermatology"/>
    <x v="13"/>
    <d v="2021-05-21T00:00:00"/>
    <n v="34"/>
    <d v="2021-05-21T00:00:00"/>
  </r>
  <r>
    <s v="The Dermatology Group  "/>
    <s v="The Dermatology Group"/>
    <x v="83"/>
    <d v="2021-05-21T00:00:00"/>
    <n v="2"/>
    <d v="2021-05-21T00:00:00"/>
  </r>
  <r>
    <s v="The Dermatology Group  "/>
    <s v="Swan Dermatology &amp; Aesthetics"/>
    <x v="11"/>
    <d v="2021-05-21T00:00:00"/>
    <n v="44"/>
    <d v="2021-05-21T00:00:00"/>
  </r>
  <r>
    <s v="Northeast Dermatology Associates"/>
    <s v="Northeast Dermatology Associates"/>
    <x v="8"/>
    <d v="2021-05-21T00:00:00"/>
    <n v="27"/>
    <d v="2021-05-21T00:00:00"/>
  </r>
  <r>
    <s v="Northeast Dermatology Associates"/>
    <s v="Northeast Dermatology Associates"/>
    <x v="5"/>
    <d v="2021-05-21T00:00:00"/>
    <n v="2"/>
    <d v="2021-05-21T00:00:00"/>
  </r>
  <r>
    <s v="North Pacific Dermatology"/>
    <s v="North Pacific Dermatology"/>
    <x v="4"/>
    <d v="2021-05-21T00:00:00"/>
    <n v="33"/>
    <d v="2021-05-21T00:00:00"/>
  </r>
  <r>
    <s v="Dermatology &amp; MOHS Surgery Institute"/>
    <s v="Dermatology &amp; MOHS Surgery Institute"/>
    <x v="0"/>
    <d v="2021-05-21T00:00:00"/>
    <n v="42"/>
    <d v="2021-05-21T00:00:00"/>
  </r>
  <r>
    <s v="North Pacific Dermatology"/>
    <s v="Eastside Dermatology"/>
    <x v="3"/>
    <d v="2021-05-21T00:00:00"/>
    <n v="48"/>
    <d v="2021-05-21T00:00:00"/>
  </r>
  <r>
    <s v="Lupo Center for Aesthetic &amp; General Dermatology"/>
    <s v="Lupo Center for Aesthetic &amp; General Dermatology, LLC"/>
    <x v="2"/>
    <d v="2021-05-21T00:00:00"/>
    <n v="12"/>
    <d v="2021-05-21T00:00:00"/>
  </r>
  <r>
    <s v="Dermatology &amp; MOHS Surgery Institute"/>
    <s v="Dermatology &amp; MOHS Surgery Institute"/>
    <x v="29"/>
    <d v="2021-05-20T00:00:00"/>
    <n v="28"/>
    <d v="2021-05-20T00:00:00"/>
  </r>
  <r>
    <s v="Lupo Center for Aesthetic &amp; General Dermatology"/>
    <s v="Lupo Center for Aesthetic &amp; General Dermatology, LLC"/>
    <x v="101"/>
    <d v="2021-05-20T00:00:00"/>
    <n v="1"/>
    <d v="2021-05-20T00:00:00"/>
  </r>
  <r>
    <s v="Northeast Dermatology Associates"/>
    <s v="Northeast Dermatology Associates"/>
    <x v="39"/>
    <d v="2021-05-20T00:00:00"/>
    <n v="23"/>
    <d v="2021-05-20T00:00:00"/>
  </r>
  <r>
    <s v="Northeast Dermatology Associates"/>
    <s v="Northeast Dermatology Associates"/>
    <x v="19"/>
    <d v="2021-05-20T00:00:00"/>
    <n v="36"/>
    <d v="2021-05-20T00:00:00"/>
  </r>
  <r>
    <s v="Northeast Dermatology Associates"/>
    <s v="Northeast Dermatology Associates"/>
    <x v="54"/>
    <d v="2021-05-20T00:00:00"/>
    <n v="36"/>
    <d v="2021-05-20T00:00:00"/>
  </r>
  <r>
    <s v="Pacific Dermatology Specialists"/>
    <s v="Pacific Dermatology Specialists"/>
    <x v="59"/>
    <d v="2021-05-20T00:00:00"/>
    <n v="31"/>
    <d v="2021-05-20T00:00:00"/>
  </r>
  <r>
    <s v="Pacific Dermatology Specialists"/>
    <s v="Pacific Dermatology Specialists"/>
    <x v="58"/>
    <d v="2021-05-20T00:00:00"/>
    <n v="31"/>
    <d v="2021-05-20T00:00:00"/>
  </r>
  <r>
    <s v="Semler Dermatology"/>
    <s v="Semler Dermatology"/>
    <x v="61"/>
    <d v="2021-05-20T00:00:00"/>
    <n v="90"/>
    <d v="2021-05-20T00:00:00"/>
  </r>
  <r>
    <s v="The Dermatology Group  "/>
    <s v="The Dermatology Group"/>
    <x v="76"/>
    <d v="2021-05-20T00:00:00"/>
    <n v="25"/>
    <d v="2021-05-20T00:00:00"/>
  </r>
  <r>
    <s v="The Dermatology Group  "/>
    <s v="The Dermatology Group"/>
    <x v="77"/>
    <d v="2021-05-20T00:00:00"/>
    <n v="1"/>
    <d v="2021-05-20T00:00:00"/>
  </r>
  <r>
    <s v="The Dermatology Group  "/>
    <s v="The Dermatology Group"/>
    <x v="25"/>
    <d v="2021-05-20T00:00:00"/>
    <n v="34"/>
    <d v="2021-05-20T00:00:00"/>
  </r>
  <r>
    <s v="Washington Institute of Dermatologic Laser Surgery"/>
    <s v="Washington Institute of Dermatologic Laser Surgery"/>
    <x v="48"/>
    <d v="2021-05-20T00:00:00"/>
    <n v="28"/>
    <d v="2021-05-20T00:00:00"/>
  </r>
  <r>
    <s v="The Dermatology Group  "/>
    <s v="The Dermatology Group"/>
    <x v="45"/>
    <d v="2021-05-20T00:00:00"/>
    <n v="20"/>
    <d v="2021-05-20T00:00:00"/>
  </r>
  <r>
    <s v="The Dermatology Group  "/>
    <s v="The Dermatology Group"/>
    <x v="64"/>
    <d v="2021-05-20T00:00:00"/>
    <n v="20"/>
    <d v="2021-05-20T00:00:00"/>
  </r>
  <r>
    <s v="Vanguard Dermatology"/>
    <s v="Vanguard Dermatology"/>
    <x v="13"/>
    <d v="2021-05-20T00:00:00"/>
    <n v="88"/>
    <d v="2021-05-20T00:00:00"/>
  </r>
  <r>
    <s v="Vanguard Dermatology"/>
    <s v="Vanguard Dermatology"/>
    <x v="47"/>
    <d v="2021-05-20T00:00:00"/>
    <n v="50"/>
    <d v="2021-05-20T00:00:00"/>
  </r>
  <r>
    <s v="Northeast Dermatology Associates"/>
    <s v="South Shore Skin Center"/>
    <x v="9"/>
    <d v="2021-05-20T00:00:00"/>
    <n v="229"/>
    <d v="2021-05-20T00:00:00"/>
  </r>
  <r>
    <s v="Northeast Dermatology Associates"/>
    <s v="South Shore Skin Center"/>
    <x v="57"/>
    <d v="2021-05-20T00:00:00"/>
    <n v="130"/>
    <d v="2021-05-20T00:00:00"/>
  </r>
  <r>
    <s v="Southeast Dermatology Specialists  "/>
    <s v="Southeast Dermatology Specialists"/>
    <x v="43"/>
    <d v="2021-05-20T00:00:00"/>
    <n v="52"/>
    <d v="2021-05-20T00:00:00"/>
  </r>
  <r>
    <s v="Pacific Dermatology Specialists"/>
    <s v="Pacific Dermatology Specialists"/>
    <x v="42"/>
    <d v="2021-05-20T00:00:00"/>
    <n v="6"/>
    <d v="2021-05-20T00:00:00"/>
  </r>
  <r>
    <s v="Louisiana Dermatology Associates "/>
    <s v="Louisiana Dermatology Associates"/>
    <x v="31"/>
    <d v="2021-05-20T00:00:00"/>
    <n v="35"/>
    <d v="2021-05-20T00:00:00"/>
  </r>
  <r>
    <s v="Family Dermatology"/>
    <s v="Family Dermatology"/>
    <x v="1"/>
    <d v="2021-05-20T00:00:00"/>
    <n v="99"/>
    <d v="2021-05-20T00:00:00"/>
  </r>
  <r>
    <s v="Dermatology &amp; MOHS Surgery Institute"/>
    <s v="Dermatology &amp; MOHS Surgery Institute"/>
    <x v="28"/>
    <d v="2021-05-20T00:00:00"/>
    <n v="99"/>
    <d v="2021-05-20T00:00:00"/>
  </r>
  <r>
    <s v="North Pacific Dermatology"/>
    <s v="Eastside Dermatology"/>
    <x v="3"/>
    <d v="2021-05-20T00:00:00"/>
    <n v="26"/>
    <d v="2021-05-20T00:00:00"/>
  </r>
  <r>
    <s v="North Pacific Dermatology"/>
    <s v="Lake Washington Dermatology"/>
    <x v="51"/>
    <d v="2021-05-20T00:00:00"/>
    <n v="80"/>
    <d v="2021-05-20T00:00:00"/>
  </r>
  <r>
    <s v="North Pacific Dermatology"/>
    <s v="Skin Surgery Center"/>
    <x v="52"/>
    <d v="2021-05-20T00:00:00"/>
    <n v="37"/>
    <d v="2021-05-20T00:00:00"/>
  </r>
  <r>
    <s v="North Pacific Dermatology"/>
    <s v="North Pacific Dermatology"/>
    <x v="33"/>
    <d v="2021-05-20T00:00:00"/>
    <n v="62"/>
    <d v="2021-05-20T00:00:00"/>
  </r>
  <r>
    <s v="North Pacific Dermatology"/>
    <s v="North Pacific Dermatology"/>
    <x v="4"/>
    <d v="2021-05-20T00:00:00"/>
    <n v="19"/>
    <d v="2021-05-20T00:00:00"/>
  </r>
  <r>
    <s v="Northeast Dermatology Associates"/>
    <s v="Northeast Dermatology Associates"/>
    <x v="38"/>
    <d v="2021-05-20T00:00:00"/>
    <n v="45"/>
    <d v="2021-05-20T00:00:00"/>
  </r>
  <r>
    <s v="Northeast Dermatology Associates"/>
    <s v="Northeast Dermatology Associates"/>
    <x v="6"/>
    <d v="2021-05-20T00:00:00"/>
    <n v="40"/>
    <d v="2021-05-20T00:00:00"/>
  </r>
  <r>
    <s v="Northeast Dermatology Associates"/>
    <s v="Northeast Dermatology Associates"/>
    <x v="67"/>
    <d v="2021-05-20T00:00:00"/>
    <n v="26"/>
    <d v="2021-05-20T00:00:00"/>
  </r>
  <r>
    <s v="Northeast Dermatology Associates"/>
    <s v="Northeast Dermatology Associates"/>
    <x v="53"/>
    <d v="2021-05-20T00:00:00"/>
    <n v="47"/>
    <d v="2021-05-20T00:00:00"/>
  </r>
  <r>
    <s v="Vanguard Dermatology"/>
    <s v="Vanguard Dermatology"/>
    <x v="12"/>
    <d v="2021-05-20T00:00:00"/>
    <n v="79"/>
    <d v="2021-05-20T00:00:00"/>
  </r>
  <r>
    <s v="Vanguard Dermatology"/>
    <s v="Vanguard Dermatology"/>
    <x v="27"/>
    <d v="2021-05-20T00:00:00"/>
    <n v="11"/>
    <d v="2021-05-20T00:00:00"/>
  </r>
  <r>
    <s v="The Dermatology Group  "/>
    <s v="The Dermatology Group"/>
    <x v="24"/>
    <d v="2021-05-20T00:00:00"/>
    <n v="132"/>
    <d v="2021-05-20T00:00:00"/>
  </r>
  <r>
    <s v="Southeast Dermatology Specialists  "/>
    <s v="Southeast Dermatology Specialists"/>
    <x v="62"/>
    <d v="2021-05-20T00:00:00"/>
    <n v="76"/>
    <d v="2021-05-20T00:00:00"/>
  </r>
  <r>
    <s v="Pacific Dermatology Specialists"/>
    <s v="Pacific Dermatology Specialists"/>
    <x v="23"/>
    <d v="2021-05-20T00:00:00"/>
    <n v="8"/>
    <d v="2021-05-20T00:00:00"/>
  </r>
  <r>
    <s v="Northeast Dermatology Associates"/>
    <s v="Northeast Dermatology Associates"/>
    <x v="55"/>
    <d v="2021-05-20T00:00:00"/>
    <n v="52"/>
    <d v="2021-05-20T00:00:00"/>
  </r>
  <r>
    <s v="Northeast Dermatology Associates"/>
    <s v="Northeast Dermatology Associates"/>
    <x v="21"/>
    <d v="2021-05-20T00:00:00"/>
    <n v="45"/>
    <d v="2021-05-20T00:00:00"/>
  </r>
  <r>
    <s v="Northeast Dermatology Associates"/>
    <s v="Northeast Dermatology Associates"/>
    <x v="22"/>
    <d v="2021-05-20T00:00:00"/>
    <n v="51"/>
    <d v="2021-05-20T00:00:00"/>
  </r>
  <r>
    <s v="Northeast Dermatology Associates"/>
    <s v="Northeast Dermatology Associates"/>
    <x v="56"/>
    <d v="2021-05-20T00:00:00"/>
    <n v="2"/>
    <d v="2021-05-20T00:00:00"/>
  </r>
  <r>
    <s v="North Pacific Dermatology"/>
    <s v="Skin Surgery Center"/>
    <x v="15"/>
    <d v="2021-05-20T00:00:00"/>
    <n v="21"/>
    <d v="2021-05-20T00:00:00"/>
  </r>
  <r>
    <s v="Northeast Dermatology Associates"/>
    <s v="Brookline Dermatology Associates"/>
    <x v="17"/>
    <d v="2021-05-20T00:00:00"/>
    <n v="47"/>
    <d v="2021-05-20T00:00:00"/>
  </r>
  <r>
    <s v="Northeast Dermatology Associates"/>
    <s v="Northeast Dermatology Associates"/>
    <x v="18"/>
    <d v="2021-05-20T00:00:00"/>
    <n v="106"/>
    <d v="2021-05-20T00:00:00"/>
  </r>
  <r>
    <s v="Dermatology &amp; MOHS Surgery Institute"/>
    <s v="Dermatology &amp; MOHS Surgery Institute"/>
    <x v="14"/>
    <d v="2021-05-20T00:00:00"/>
    <n v="13"/>
    <d v="2021-05-20T00:00:00"/>
  </r>
  <r>
    <s v="Louisiana Dermatology Associates "/>
    <s v="Louisiana Dermatology Associates"/>
    <x v="50"/>
    <d v="2021-05-20T00:00:00"/>
    <n v="81"/>
    <d v="2021-05-20T00:00:00"/>
  </r>
  <r>
    <s v="Lupo Center for Aesthetic &amp; General Dermatology"/>
    <s v="Lupo Center for Aesthetic &amp; General Dermatology, LLC"/>
    <x v="2"/>
    <d v="2021-05-20T00:00:00"/>
    <n v="32"/>
    <d v="2021-05-20T00:00:00"/>
  </r>
  <r>
    <s v="Northeast Dermatology Associates"/>
    <s v="Brookline Dermatology Associates"/>
    <x v="16"/>
    <d v="2021-05-20T00:00:00"/>
    <n v="41"/>
    <d v="2021-05-20T00:00:00"/>
  </r>
  <r>
    <s v="Northeast Dermatology Associates"/>
    <s v="Dermatology of Cape Cod"/>
    <x v="34"/>
    <d v="2021-05-20T00:00:00"/>
    <n v="71"/>
    <d v="2021-05-20T00:00:00"/>
  </r>
  <r>
    <s v="Northeast Dermatology Associates"/>
    <s v="Northeast Dermatology Associates"/>
    <x v="5"/>
    <d v="2021-05-20T00:00:00"/>
    <n v="106"/>
    <d v="2021-05-20T00:00:00"/>
  </r>
  <r>
    <s v="Louisiana Dermatology Associates "/>
    <s v="Louisiana Dermatology Associates"/>
    <x v="32"/>
    <d v="2021-05-20T00:00:00"/>
    <n v="39"/>
    <d v="2021-05-20T00:00:00"/>
  </r>
  <r>
    <s v="Dermatology &amp; MOHS Surgery Institute"/>
    <s v="Dermatology &amp; MOHS Surgery Institute"/>
    <x v="30"/>
    <d v="2021-05-20T00:00:00"/>
    <n v="26"/>
    <d v="2021-05-20T00:00:00"/>
  </r>
  <r>
    <s v="Dermatology &amp; MOHS Surgery Institute"/>
    <s v="Dermatology &amp; MOHS Surgery Institute"/>
    <x v="0"/>
    <d v="2021-05-20T00:00:00"/>
    <n v="25"/>
    <d v="2021-05-20T00:00:00"/>
  </r>
  <r>
    <s v="Northeast Dermatology Associates"/>
    <s v="Northeast Dermatology Associates"/>
    <x v="20"/>
    <d v="2021-05-20T00:00:00"/>
    <n v="11"/>
    <d v="2021-05-20T00:00:00"/>
  </r>
  <r>
    <s v="Northeast Dermatology Associates"/>
    <s v="Northeast Dermatology Associates"/>
    <x v="36"/>
    <d v="2021-05-20T00:00:00"/>
    <n v="40"/>
    <d v="2021-05-20T00:00:00"/>
  </r>
  <r>
    <s v="Northeast Dermatology Associates"/>
    <s v="Northeast Dermatology Associates"/>
    <x v="35"/>
    <d v="2021-05-20T00:00:00"/>
    <n v="63"/>
    <d v="2021-05-20T00:00:00"/>
  </r>
  <r>
    <s v="Northeast Dermatology Associates"/>
    <s v="Northeast Dermatology Associates"/>
    <x v="37"/>
    <d v="2021-05-20T00:00:00"/>
    <n v="48"/>
    <d v="2021-05-20T00:00:00"/>
  </r>
  <r>
    <s v="Northeast Dermatology Associates"/>
    <s v="Northeast Dermatology Associates"/>
    <x v="7"/>
    <d v="2021-05-20T00:00:00"/>
    <n v="49"/>
    <d v="2021-05-20T00:00:00"/>
  </r>
  <r>
    <s v="Southeast Dermatology Specialists  "/>
    <s v="Southeast Dermatology Specialists"/>
    <x v="44"/>
    <d v="2021-05-20T00:00:00"/>
    <n v="34"/>
    <d v="2021-05-20T00:00:00"/>
  </r>
  <r>
    <s v="Pacific Dermatology Specialists"/>
    <s v="Pacific Dermatology Specialists"/>
    <x v="41"/>
    <d v="2021-05-20T00:00:00"/>
    <n v="32"/>
    <d v="2021-05-20T00:00:00"/>
  </r>
  <r>
    <s v="Northeast Dermatology Associates"/>
    <s v="South Shore Skin Center"/>
    <x v="10"/>
    <d v="2021-05-20T00:00:00"/>
    <n v="13"/>
    <d v="2021-05-20T00:00:00"/>
  </r>
  <r>
    <s v="Northeast Dermatology Associates"/>
    <s v="Northeast Dermatology Associates"/>
    <x v="40"/>
    <d v="2021-05-20T00:00:00"/>
    <n v="9"/>
    <d v="2021-05-20T00:00:00"/>
  </r>
  <r>
    <s v="Northeast Dermatology Associates"/>
    <s v="Northeast Dermatology Associates"/>
    <x v="8"/>
    <d v="2021-05-20T00:00:00"/>
    <n v="48"/>
    <d v="2021-05-20T00:00:00"/>
  </r>
  <r>
    <s v="The Dermatology Group  "/>
    <s v="Swan Dermatology &amp; Aesthetics"/>
    <x v="11"/>
    <d v="2021-05-20T00:00:00"/>
    <n v="52"/>
    <d v="2021-05-20T00:00:00"/>
  </r>
  <r>
    <s v="The Dermatology Group  "/>
    <s v="The Dermatology Group"/>
    <x v="26"/>
    <d v="2021-05-20T00:00:00"/>
    <n v="57"/>
    <d v="2021-05-20T00:00:00"/>
  </r>
  <r>
    <s v="Vanguard Dermatology"/>
    <s v="Vanguard Dermatology"/>
    <x v="46"/>
    <d v="2021-05-20T00:00:00"/>
    <n v="83"/>
    <d v="2021-05-20T00:00:00"/>
  </r>
  <r>
    <s v="Vanguard Dermatology"/>
    <s v="Vanguard Dermatology"/>
    <x v="27"/>
    <d v="2021-05-19T00:00:00"/>
    <n v="19"/>
    <d v="2021-05-19T00:00:00"/>
  </r>
  <r>
    <s v="Vanguard Dermatology"/>
    <s v="Vanguard Dermatology"/>
    <x v="13"/>
    <d v="2021-05-19T00:00:00"/>
    <n v="110"/>
    <d v="2021-05-19T00:00:00"/>
  </r>
  <r>
    <s v="Washington Institute of Dermatologic Laser Surgery"/>
    <s v="Washington Institute of Dermatologic Laser Surgery"/>
    <x v="48"/>
    <d v="2021-05-19T00:00:00"/>
    <n v="26"/>
    <d v="2021-05-19T00:00:00"/>
  </r>
  <r>
    <s v="The Dermatology Group  "/>
    <s v="The Dermatology Group"/>
    <x v="25"/>
    <d v="2021-05-19T00:00:00"/>
    <n v="64"/>
    <d v="2021-05-19T00:00:00"/>
  </r>
  <r>
    <s v="The Dermatology Group  "/>
    <s v="The Dermatology Group"/>
    <x v="24"/>
    <d v="2021-05-19T00:00:00"/>
    <n v="142"/>
    <d v="2021-05-19T00:00:00"/>
  </r>
  <r>
    <s v="Southeast Dermatology Specialists  "/>
    <s v="Southeast Dermatology Specialists"/>
    <x v="66"/>
    <d v="2021-05-19T00:00:00"/>
    <n v="26"/>
    <d v="2021-05-19T00:00:00"/>
  </r>
  <r>
    <s v="Northeast Dermatology Associates"/>
    <s v="Northeast Dermatology Associates"/>
    <x v="22"/>
    <d v="2021-05-19T00:00:00"/>
    <n v="73"/>
    <d v="2021-05-19T00:00:00"/>
  </r>
  <r>
    <s v="Northeast Dermatology Associates"/>
    <s v="Northeast Dermatology Associates"/>
    <x v="67"/>
    <d v="2021-05-19T00:00:00"/>
    <n v="41"/>
    <d v="2021-05-19T00:00:00"/>
  </r>
  <r>
    <s v="Dermatology &amp; MOHS Surgery Institute"/>
    <s v="Dermatology &amp; MOHS Surgery Institute"/>
    <x v="14"/>
    <d v="2021-05-19T00:00:00"/>
    <n v="32"/>
    <d v="2021-05-19T00:00:00"/>
  </r>
  <r>
    <s v="Louisiana Dermatology Associates "/>
    <s v="Louisiana Dermatology Associates"/>
    <x v="69"/>
    <d v="2021-05-19T00:00:00"/>
    <n v="7"/>
    <d v="2021-05-19T00:00:00"/>
  </r>
  <r>
    <s v="Louisiana Dermatology Associates "/>
    <s v="Louisiana Dermatology Associates"/>
    <x v="31"/>
    <d v="2021-05-19T00:00:00"/>
    <n v="22"/>
    <d v="2021-05-19T00:00:00"/>
  </r>
  <r>
    <s v="Lupo Center for Aesthetic &amp; General Dermatology"/>
    <s v="Lupo Center for Aesthetic &amp; General Dermatology, LLC"/>
    <x v="2"/>
    <d v="2021-05-19T00:00:00"/>
    <n v="38"/>
    <d v="2021-05-19T00:00:00"/>
  </r>
  <r>
    <s v="North Pacific Dermatology"/>
    <s v="Eastside Dermatology"/>
    <x v="3"/>
    <d v="2021-05-19T00:00:00"/>
    <n v="29"/>
    <d v="2021-05-19T00:00:00"/>
  </r>
  <r>
    <s v="Northeast Dermatology Associates"/>
    <s v="Brookline Dermatology Associates"/>
    <x v="17"/>
    <d v="2021-05-19T00:00:00"/>
    <n v="54"/>
    <d v="2021-05-19T00:00:00"/>
  </r>
  <r>
    <s v="North Pacific Dermatology"/>
    <s v="Skin Surgery Center"/>
    <x v="15"/>
    <d v="2021-05-19T00:00:00"/>
    <n v="17"/>
    <d v="2021-05-19T00:00:00"/>
  </r>
  <r>
    <s v="North Pacific Dermatology"/>
    <s v="North Pacific Dermatology"/>
    <x v="68"/>
    <d v="2021-05-19T00:00:00"/>
    <n v="1"/>
    <d v="2021-05-19T00:00:00"/>
  </r>
  <r>
    <s v="Family Dermatology"/>
    <s v="Family Dermatology"/>
    <x v="1"/>
    <d v="2021-05-19T00:00:00"/>
    <n v="94"/>
    <d v="2021-05-19T00:00:00"/>
  </r>
  <r>
    <s v="Louisiana Dermatology Associates "/>
    <s v="Louisiana Dermatology Associates"/>
    <x v="63"/>
    <d v="2021-05-19T00:00:00"/>
    <n v="22"/>
    <d v="2021-05-19T00:00:00"/>
  </r>
  <r>
    <s v="Dermatology &amp; MOHS Surgery Institute"/>
    <s v="Dermatology &amp; MOHS Surgery Institute"/>
    <x v="0"/>
    <d v="2021-05-19T00:00:00"/>
    <n v="27"/>
    <d v="2021-05-19T00:00:00"/>
  </r>
  <r>
    <s v="Dermatology &amp; MOHS Surgery Institute"/>
    <s v="Dermatology &amp; MOHS Surgery Institute"/>
    <x v="80"/>
    <d v="2021-05-19T00:00:00"/>
    <n v="26"/>
    <d v="2021-05-19T00:00:00"/>
  </r>
  <r>
    <s v="North Pacific Dermatology"/>
    <s v="North Pacific Dermatology"/>
    <x v="4"/>
    <d v="2021-05-19T00:00:00"/>
    <n v="16"/>
    <d v="2021-05-19T00:00:00"/>
  </r>
  <r>
    <s v="Northeast Dermatology Associates"/>
    <s v="Northeast Dermatology Associates"/>
    <x v="87"/>
    <d v="2021-05-19T00:00:00"/>
    <n v="22"/>
    <d v="2021-05-19T00:00:00"/>
  </r>
  <r>
    <s v="Northeast Dermatology Associates"/>
    <s v="Northeast Dermatology Associates"/>
    <x v="20"/>
    <d v="2021-05-19T00:00:00"/>
    <n v="16"/>
    <d v="2021-05-19T00:00:00"/>
  </r>
  <r>
    <s v="Northeast Dermatology Associates"/>
    <s v="South Shore Skin Center"/>
    <x v="10"/>
    <d v="2021-05-19T00:00:00"/>
    <n v="22"/>
    <d v="2021-05-19T00:00:00"/>
  </r>
  <r>
    <s v="Northeast Dermatology Associates"/>
    <s v="South Shore Skin Center"/>
    <x v="9"/>
    <d v="2021-05-19T00:00:00"/>
    <n v="181"/>
    <d v="2021-05-19T00:00:00"/>
  </r>
  <r>
    <s v="Pacific Dermatology Specialists"/>
    <s v="Pacific Dermatology Specialists"/>
    <x v="65"/>
    <d v="2021-05-19T00:00:00"/>
    <n v="19"/>
    <d v="2021-05-19T00:00:00"/>
  </r>
  <r>
    <s v="Semler Dermatology"/>
    <s v="Semler Dermatology"/>
    <x v="61"/>
    <d v="2021-05-19T00:00:00"/>
    <n v="83"/>
    <d v="2021-05-19T00:00:00"/>
  </r>
  <r>
    <s v="The Dermatology Group  "/>
    <s v="The Dermatology Group"/>
    <x v="64"/>
    <d v="2021-05-19T00:00:00"/>
    <n v="17"/>
    <d v="2021-05-19T00:00:00"/>
  </r>
  <r>
    <s v="The Dermatology Group  "/>
    <s v="Swan Dermatology &amp; Aesthetics"/>
    <x v="11"/>
    <d v="2021-05-19T00:00:00"/>
    <n v="41"/>
    <d v="2021-05-19T00:00:00"/>
  </r>
  <r>
    <s v="The Dermatology Group  "/>
    <s v="The Dermatology Group"/>
    <x v="26"/>
    <d v="2021-05-19T00:00:00"/>
    <n v="78"/>
    <d v="2021-05-19T00:00:00"/>
  </r>
  <r>
    <s v="The Dermatology Group  "/>
    <s v="The Dermatology Group"/>
    <x v="76"/>
    <d v="2021-05-19T00:00:00"/>
    <n v="29"/>
    <d v="2021-05-19T00:00:00"/>
  </r>
  <r>
    <s v="Northeast Dermatology Associates"/>
    <s v="Northeast Dermatology Associates"/>
    <x v="54"/>
    <d v="2021-05-19T00:00:00"/>
    <n v="69"/>
    <d v="2021-05-19T00:00:00"/>
  </r>
  <r>
    <s v="Northeast Dermatology Associates"/>
    <s v="Northeast Dermatology Associates"/>
    <x v="5"/>
    <d v="2021-05-19T00:00:00"/>
    <n v="90"/>
    <d v="2021-05-19T00:00:00"/>
  </r>
  <r>
    <s v="Northeast Dermatology Associates"/>
    <s v="Northeast Dermatology Associates"/>
    <x v="7"/>
    <d v="2021-05-19T00:00:00"/>
    <n v="27"/>
    <d v="2021-05-19T00:00:00"/>
  </r>
  <r>
    <s v="Northeast Dermatology Associates"/>
    <s v="Northeast Dermatology Associates"/>
    <x v="71"/>
    <d v="2021-05-19T00:00:00"/>
    <n v="4"/>
    <d v="2021-05-19T00:00:00"/>
  </r>
  <r>
    <s v="Northeast Dermatology Associates"/>
    <s v="Northeast Dermatology Associates"/>
    <x v="37"/>
    <d v="2021-05-19T00:00:00"/>
    <n v="95"/>
    <d v="2021-05-19T00:00:00"/>
  </r>
  <r>
    <s v="Louisiana Dermatology Associates "/>
    <s v="Louisiana Dermatology Associates"/>
    <x v="50"/>
    <d v="2021-05-19T00:00:00"/>
    <n v="123"/>
    <d v="2021-05-19T00:00:00"/>
  </r>
  <r>
    <s v="Pacific Dermatology Specialists"/>
    <s v="Pacific Dermatology Specialists"/>
    <x v="41"/>
    <d v="2021-05-19T00:00:00"/>
    <n v="17"/>
    <d v="2021-05-19T00:00:00"/>
  </r>
  <r>
    <s v="Southeast Dermatology Specialists  "/>
    <s v="Southeast Dermatology Specialists"/>
    <x v="62"/>
    <d v="2021-05-19T00:00:00"/>
    <n v="71"/>
    <d v="2021-05-19T00:00:00"/>
  </r>
  <r>
    <s v="Northeast Dermatology Associates"/>
    <s v="Northeast Dermatology Associates"/>
    <x v="39"/>
    <d v="2021-05-19T00:00:00"/>
    <n v="26"/>
    <d v="2021-05-19T00:00:00"/>
  </r>
  <r>
    <s v="Northeast Dermatology Associates"/>
    <s v="Northeast Dermatology Associates"/>
    <x v="8"/>
    <d v="2021-05-19T00:00:00"/>
    <n v="53"/>
    <d v="2021-05-19T00:00:00"/>
  </r>
  <r>
    <s v="Pacific Dermatology Specialists"/>
    <s v="Pacific Dermatology Specialists"/>
    <x v="58"/>
    <d v="2021-05-19T00:00:00"/>
    <n v="63"/>
    <d v="2021-05-19T00:00:00"/>
  </r>
  <r>
    <s v="Pacific Dermatology Specialists"/>
    <s v="Pacific Dermatology Specialists"/>
    <x v="59"/>
    <d v="2021-05-19T00:00:00"/>
    <n v="20"/>
    <d v="2021-05-19T00:00:00"/>
  </r>
  <r>
    <s v="Vanguard Dermatology"/>
    <s v="Vanguard Dermatology"/>
    <x v="12"/>
    <d v="2021-05-19T00:00:00"/>
    <n v="30"/>
    <d v="2021-05-19T00:00:00"/>
  </r>
  <r>
    <s v="The Dermatology Group  "/>
    <s v="The Dermatology Group"/>
    <x v="83"/>
    <d v="2021-05-19T00:00:00"/>
    <n v="1"/>
    <d v="2021-05-19T00:00:00"/>
  </r>
  <r>
    <s v="Vanguard Dermatology"/>
    <s v="Vanguard Dermatology"/>
    <x v="47"/>
    <d v="2021-05-19T00:00:00"/>
    <n v="52"/>
    <d v="2021-05-19T00:00:00"/>
  </r>
  <r>
    <s v="The Dermatology Group  "/>
    <s v="The Dermatology Group"/>
    <x v="45"/>
    <d v="2021-05-19T00:00:00"/>
    <n v="21"/>
    <d v="2021-05-19T00:00:00"/>
  </r>
  <r>
    <s v="Pacific Dermatology Specialists"/>
    <s v="Pacific Dermatology Specialists"/>
    <x v="42"/>
    <d v="2021-05-19T00:00:00"/>
    <n v="27"/>
    <d v="2021-05-19T00:00:00"/>
  </r>
  <r>
    <s v="Southeast Dermatology Specialists  "/>
    <s v="Southeast Dermatology Specialists"/>
    <x v="81"/>
    <d v="2021-05-19T00:00:00"/>
    <n v="2"/>
    <d v="2021-05-19T00:00:00"/>
  </r>
  <r>
    <s v="Southeast Dermatology Specialists  "/>
    <s v="Southeast Dermatology Specialists"/>
    <x v="43"/>
    <d v="2021-05-19T00:00:00"/>
    <n v="56"/>
    <d v="2021-05-19T00:00:00"/>
  </r>
  <r>
    <s v="Northeast Dermatology Associates"/>
    <s v="South Shore Skin Center"/>
    <x v="57"/>
    <d v="2021-05-19T00:00:00"/>
    <n v="147"/>
    <d v="2021-05-19T00:00:00"/>
  </r>
  <r>
    <s v="Northeast Dermatology Associates"/>
    <s v="Northeast Dermatology Associates"/>
    <x v="55"/>
    <d v="2021-05-19T00:00:00"/>
    <n v="15"/>
    <d v="2021-05-19T00:00:00"/>
  </r>
  <r>
    <s v="Northeast Dermatology Associates"/>
    <s v="Northeast Dermatology Associates"/>
    <x v="53"/>
    <d v="2021-05-19T00:00:00"/>
    <n v="63"/>
    <d v="2021-05-19T00:00:00"/>
  </r>
  <r>
    <s v="Northeast Dermatology Associates"/>
    <s v="Northeast Dermatology Associates"/>
    <x v="36"/>
    <d v="2021-05-19T00:00:00"/>
    <n v="59"/>
    <d v="2021-05-19T00:00:00"/>
  </r>
  <r>
    <s v="Northeast Dermatology Associates"/>
    <s v="Northeast Dermatology Associates"/>
    <x v="35"/>
    <d v="2021-05-19T00:00:00"/>
    <n v="17"/>
    <d v="2021-05-19T00:00:00"/>
  </r>
  <r>
    <s v="Northeast Dermatology Associates"/>
    <s v="Northeast Dermatology Associates"/>
    <x v="56"/>
    <d v="2021-05-19T00:00:00"/>
    <n v="16"/>
    <d v="2021-05-19T00:00:00"/>
  </r>
  <r>
    <s v="Northeast Dermatology Associates"/>
    <s v="Northeast Dermatology Associates"/>
    <x v="38"/>
    <d v="2021-05-19T00:00:00"/>
    <n v="78"/>
    <d v="2021-05-19T00:00:00"/>
  </r>
  <r>
    <s v="Northeast Dermatology Associates"/>
    <s v="Northeast Dermatology Associates"/>
    <x v="21"/>
    <d v="2021-05-19T00:00:00"/>
    <n v="23"/>
    <d v="2021-05-19T00:00:00"/>
  </r>
  <r>
    <s v="Louisiana Dermatology Associates "/>
    <s v="Louisiana Dermatology Associates"/>
    <x v="32"/>
    <d v="2021-05-19T00:00:00"/>
    <n v="19"/>
    <d v="2021-05-19T00:00:00"/>
  </r>
  <r>
    <s v="Dermatology &amp; MOHS Surgery Institute"/>
    <s v="Dermatology &amp; MOHS Surgery Institute"/>
    <x v="30"/>
    <d v="2021-05-19T00:00:00"/>
    <n v="34"/>
    <d v="2021-05-19T00:00:00"/>
  </r>
  <r>
    <s v="Dermatology &amp; MOHS Surgery Institute"/>
    <s v="Dermatology &amp; MOHS Surgery Institute"/>
    <x v="28"/>
    <d v="2021-05-19T00:00:00"/>
    <n v="98"/>
    <d v="2021-05-19T00:00:00"/>
  </r>
  <r>
    <s v="North Pacific Dermatology"/>
    <s v="Lake Washington Dermatology"/>
    <x v="51"/>
    <d v="2021-05-19T00:00:00"/>
    <n v="8"/>
    <d v="2021-05-19T00:00:00"/>
  </r>
  <r>
    <s v="North Pacific Dermatology"/>
    <s v="Skin Surgery Center"/>
    <x v="52"/>
    <d v="2021-05-19T00:00:00"/>
    <n v="35"/>
    <d v="2021-05-19T00:00:00"/>
  </r>
  <r>
    <s v="North Pacific Dermatology"/>
    <s v="North Pacific Dermatology"/>
    <x v="33"/>
    <d v="2021-05-19T00:00:00"/>
    <n v="64"/>
    <d v="2021-05-19T00:00:00"/>
  </r>
  <r>
    <s v="Northeast Dermatology Associates"/>
    <s v="Brookline Dermatology Associates"/>
    <x v="16"/>
    <d v="2021-05-19T00:00:00"/>
    <n v="35"/>
    <d v="2021-05-19T00:00:00"/>
  </r>
  <r>
    <s v="Northeast Dermatology Associates"/>
    <s v="Northeast Dermatology Associates"/>
    <x v="18"/>
    <d v="2021-05-19T00:00:00"/>
    <n v="92"/>
    <d v="2021-05-19T00:00:00"/>
  </r>
  <r>
    <s v="Northeast Dermatology Associates"/>
    <s v="Dermatology of Cape Cod"/>
    <x v="34"/>
    <d v="2021-05-19T00:00:00"/>
    <n v="73"/>
    <d v="2021-05-19T00:00:00"/>
  </r>
  <r>
    <s v="Northeast Dermatology Associates"/>
    <s v="Northeast Dermatology Associates"/>
    <x v="5"/>
    <d v="2021-05-18T00:00:00"/>
    <n v="131"/>
    <d v="2021-05-18T00:00:00"/>
  </r>
  <r>
    <s v="North Pacific Dermatology"/>
    <s v="Skin Surgery Center"/>
    <x v="15"/>
    <d v="2021-05-18T00:00:00"/>
    <n v="25"/>
    <d v="2021-05-18T00:00:00"/>
  </r>
  <r>
    <s v="Lupo Center for Aesthetic &amp; General Dermatology"/>
    <s v="Lupo Center for Aesthetic &amp; General Dermatology, LLC"/>
    <x v="2"/>
    <d v="2021-05-18T00:00:00"/>
    <n v="31"/>
    <d v="2021-05-18T00:00:00"/>
  </r>
  <r>
    <s v="North Pacific Dermatology"/>
    <s v="Eastside Dermatology"/>
    <x v="3"/>
    <d v="2021-05-18T00:00:00"/>
    <n v="4"/>
    <d v="2021-05-18T00:00:00"/>
  </r>
  <r>
    <s v="Family Dermatology"/>
    <s v="Family Dermatology"/>
    <x v="1"/>
    <d v="2021-05-18T00:00:00"/>
    <n v="91"/>
    <d v="2021-05-18T00:00:00"/>
  </r>
  <r>
    <s v="Louisiana Dermatology Associates "/>
    <s v="Louisiana Dermatology Associates"/>
    <x v="50"/>
    <d v="2021-05-18T00:00:00"/>
    <n v="101"/>
    <d v="2021-05-18T00:00:00"/>
  </r>
  <r>
    <s v="Northeast Dermatology Associates"/>
    <s v="Northeast Dermatology Associates"/>
    <x v="7"/>
    <d v="2021-05-18T00:00:00"/>
    <n v="57"/>
    <d v="2021-05-18T00:00:00"/>
  </r>
  <r>
    <s v="Northeast Dermatology Associates"/>
    <s v="Northeast Dermatology Associates"/>
    <x v="8"/>
    <d v="2021-05-18T00:00:00"/>
    <n v="63"/>
    <d v="2021-05-18T00:00:00"/>
  </r>
  <r>
    <s v="Pacific Dermatology Specialists"/>
    <s v="Pacific Dermatology Specialists"/>
    <x v="23"/>
    <d v="2021-05-18T00:00:00"/>
    <n v="15"/>
    <d v="2021-05-18T00:00:00"/>
  </r>
  <r>
    <s v="Pacific Dermatology Specialists"/>
    <s v="Pacific Dermatology Specialists"/>
    <x v="90"/>
    <d v="2021-05-18T00:00:00"/>
    <n v="2"/>
    <d v="2021-05-18T00:00:00"/>
  </r>
  <r>
    <s v="Pacific Dermatology Specialists"/>
    <s v="Pacific Dermatology Specialists"/>
    <x v="60"/>
    <d v="2021-05-18T00:00:00"/>
    <n v="39"/>
    <d v="2021-05-18T00:00:00"/>
  </r>
  <r>
    <s v="The Dermatology Group  "/>
    <s v="The Dermatology Group"/>
    <x v="24"/>
    <d v="2021-05-18T00:00:00"/>
    <n v="165"/>
    <d v="2021-05-18T00:00:00"/>
  </r>
  <r>
    <s v="Vanguard Dermatology"/>
    <s v="Vanguard Dermatology"/>
    <x v="13"/>
    <d v="2021-05-18T00:00:00"/>
    <n v="75"/>
    <d v="2021-05-18T00:00:00"/>
  </r>
  <r>
    <s v="Vanguard Dermatology"/>
    <s v="Vanguard Dermatology"/>
    <x v="12"/>
    <d v="2021-05-18T00:00:00"/>
    <n v="4"/>
    <d v="2021-05-18T00:00:00"/>
  </r>
  <r>
    <s v="The Dermatology Group  "/>
    <s v="The Dermatology Group"/>
    <x v="26"/>
    <d v="2021-05-18T00:00:00"/>
    <n v="1"/>
    <d v="2021-05-18T00:00:00"/>
  </r>
  <r>
    <s v="The Dermatology Group  "/>
    <s v="Swan Dermatology &amp; Aesthetics"/>
    <x v="11"/>
    <d v="2021-05-18T00:00:00"/>
    <n v="42"/>
    <d v="2021-05-18T00:00:00"/>
  </r>
  <r>
    <s v="Vanguard Dermatology"/>
    <s v="Vanguard Dermatology"/>
    <x v="27"/>
    <d v="2021-05-18T00:00:00"/>
    <n v="2"/>
    <d v="2021-05-18T00:00:00"/>
  </r>
  <r>
    <s v="Northeast Dermatology Associates"/>
    <s v="South Shore Skin Center"/>
    <x v="10"/>
    <d v="2021-05-18T00:00:00"/>
    <n v="14"/>
    <d v="2021-05-18T00:00:00"/>
  </r>
  <r>
    <s v="Louisiana Dermatology Associates "/>
    <s v="Louisiana Dermatology Associates"/>
    <x v="32"/>
    <d v="2021-05-18T00:00:00"/>
    <n v="31"/>
    <d v="2021-05-18T00:00:00"/>
  </r>
  <r>
    <s v="Dermatology &amp; MOHS Surgery Institute"/>
    <s v="Dermatology &amp; MOHS Surgery Institute"/>
    <x v="0"/>
    <d v="2021-05-18T00:00:00"/>
    <n v="36"/>
    <d v="2021-05-18T00:00:00"/>
  </r>
  <r>
    <s v="Dermatology &amp; MOHS Surgery Institute"/>
    <s v="Dermatology &amp; MOHS Surgery Institute"/>
    <x v="80"/>
    <d v="2021-05-18T00:00:00"/>
    <n v="1"/>
    <d v="2021-05-18T00:00:00"/>
  </r>
  <r>
    <s v="Dermatology &amp; MOHS Surgery Institute"/>
    <s v="Dermatology &amp; MOHS Surgery Institute"/>
    <x v="75"/>
    <d v="2021-05-18T00:00:00"/>
    <n v="24"/>
    <d v="2021-05-18T00:00:00"/>
  </r>
  <r>
    <s v="Northeast Dermatology Associates"/>
    <s v="Brookline Dermatology Associates"/>
    <x v="16"/>
    <d v="2021-05-18T00:00:00"/>
    <n v="40"/>
    <d v="2021-05-18T00:00:00"/>
  </r>
  <r>
    <s v="Northeast Dermatology Associates"/>
    <s v="Northeast Dermatology Associates"/>
    <x v="18"/>
    <d v="2021-05-18T00:00:00"/>
    <n v="52"/>
    <d v="2021-05-18T00:00:00"/>
  </r>
  <r>
    <s v="Northeast Dermatology Associates"/>
    <s v="Northeast Dermatology Associates"/>
    <x v="21"/>
    <d v="2021-05-18T00:00:00"/>
    <n v="29"/>
    <d v="2021-05-18T00:00:00"/>
  </r>
  <r>
    <s v="Northeast Dermatology Associates"/>
    <s v="Northeast Dermatology Associates"/>
    <x v="22"/>
    <d v="2021-05-18T00:00:00"/>
    <n v="63"/>
    <d v="2021-05-18T00:00:00"/>
  </r>
  <r>
    <s v="Northeast Dermatology Associates"/>
    <s v="Northeast Dermatology Associates"/>
    <x v="20"/>
    <d v="2021-05-18T00:00:00"/>
    <n v="15"/>
    <d v="2021-05-18T00:00:00"/>
  </r>
  <r>
    <s v="Northeast Dermatology Associates"/>
    <s v="Northeast Dermatology Associates"/>
    <x v="19"/>
    <d v="2021-05-18T00:00:00"/>
    <n v="29"/>
    <d v="2021-05-18T00:00:00"/>
  </r>
  <r>
    <s v="The Dermatology Group  "/>
    <s v="The Dermatology Group"/>
    <x v="25"/>
    <d v="2021-05-18T00:00:00"/>
    <n v="62"/>
    <d v="2021-05-18T00:00:00"/>
  </r>
  <r>
    <s v="Vanguard Dermatology"/>
    <s v="Vanguard Dermatology"/>
    <x v="46"/>
    <d v="2021-05-18T00:00:00"/>
    <n v="61"/>
    <d v="2021-05-18T00:00:00"/>
  </r>
  <r>
    <s v="Vanguard Dermatology"/>
    <s v="Vanguard Dermatology"/>
    <x v="47"/>
    <d v="2021-05-18T00:00:00"/>
    <n v="105"/>
    <d v="2021-05-18T00:00:00"/>
  </r>
  <r>
    <s v="Washington Institute of Dermatologic Laser Surgery"/>
    <s v="Washington Institute of Dermatologic Laser Surgery"/>
    <x v="48"/>
    <d v="2021-05-18T00:00:00"/>
    <n v="28"/>
    <d v="2021-05-18T00:00:00"/>
  </r>
  <r>
    <s v="Southeast Dermatology Specialists  "/>
    <s v="Southeast Dermatology Specialists"/>
    <x v="44"/>
    <d v="2021-05-18T00:00:00"/>
    <n v="36"/>
    <d v="2021-05-18T00:00:00"/>
  </r>
  <r>
    <s v="Southeast Dermatology Specialists  "/>
    <s v="Southeast Dermatology Specialists"/>
    <x v="43"/>
    <d v="2021-05-18T00:00:00"/>
    <n v="39"/>
    <d v="2021-05-18T00:00:00"/>
  </r>
  <r>
    <s v="Northeast Dermatology Associates"/>
    <s v="Northeast Dermatology Associates"/>
    <x v="39"/>
    <d v="2021-05-18T00:00:00"/>
    <n v="29"/>
    <d v="2021-05-18T00:00:00"/>
  </r>
  <r>
    <s v="Pacific Dermatology Specialists"/>
    <s v="Pacific Dermatology Specialists"/>
    <x v="58"/>
    <d v="2021-05-18T00:00:00"/>
    <n v="67"/>
    <d v="2021-05-18T00:00:00"/>
  </r>
  <r>
    <s v="Pacific Dermatology Specialists"/>
    <s v="Pacific Dermatology Specialists"/>
    <x v="73"/>
    <d v="2021-05-18T00:00:00"/>
    <n v="17"/>
    <d v="2021-05-18T00:00:00"/>
  </r>
  <r>
    <s v="Pacific Dermatology Specialists"/>
    <s v="Pacific Dermatology Specialists"/>
    <x v="59"/>
    <d v="2021-05-18T00:00:00"/>
    <n v="31"/>
    <d v="2021-05-18T00:00:00"/>
  </r>
  <r>
    <s v="Pacific Dermatology Specialists"/>
    <s v="Pacific Dermatology Specialists"/>
    <x v="72"/>
    <d v="2021-05-18T00:00:00"/>
    <n v="25"/>
    <d v="2021-05-18T00:00:00"/>
  </r>
  <r>
    <s v="Northeast Dermatology Associates"/>
    <s v="Northeast Dermatology Associates"/>
    <x v="54"/>
    <d v="2021-05-18T00:00:00"/>
    <n v="32"/>
    <d v="2021-05-18T00:00:00"/>
  </r>
  <r>
    <s v="Northeast Dermatology Associates"/>
    <s v="Northeast Dermatology Associates"/>
    <x v="35"/>
    <d v="2021-05-18T00:00:00"/>
    <n v="36"/>
    <d v="2021-05-18T00:00:00"/>
  </r>
  <r>
    <s v="Northeast Dermatology Associates"/>
    <s v="Northeast Dermatology Associates"/>
    <x v="36"/>
    <d v="2021-05-18T00:00:00"/>
    <n v="90"/>
    <d v="2021-05-18T00:00:00"/>
  </r>
  <r>
    <s v="Northeast Dermatology Associates"/>
    <s v="Northeast Dermatology Associates"/>
    <x v="67"/>
    <d v="2021-05-18T00:00:00"/>
    <n v="15"/>
    <d v="2021-05-18T00:00:00"/>
  </r>
  <r>
    <s v="Northeast Dermatology Associates"/>
    <s v="Northeast Dermatology Associates"/>
    <x v="37"/>
    <d v="2021-05-18T00:00:00"/>
    <n v="114"/>
    <d v="2021-05-18T00:00:00"/>
  </r>
  <r>
    <s v="Northeast Dermatology Associates"/>
    <s v="Northeast Dermatology Associates"/>
    <x v="38"/>
    <d v="2021-05-18T00:00:00"/>
    <n v="71"/>
    <d v="2021-05-18T00:00:00"/>
  </r>
  <r>
    <s v="Northeast Dermatology Associates"/>
    <s v="Dermatology of Cape Cod"/>
    <x v="34"/>
    <d v="2021-05-18T00:00:00"/>
    <n v="99"/>
    <d v="2021-05-18T00:00:00"/>
  </r>
  <r>
    <s v="Dermatology &amp; MOHS Surgery Institute"/>
    <s v="Dermatology &amp; MOHS Surgery Institute"/>
    <x v="70"/>
    <d v="2021-05-18T00:00:00"/>
    <n v="28"/>
    <d v="2021-05-18T00:00:00"/>
  </r>
  <r>
    <s v="Dermatology &amp; MOHS Surgery Institute"/>
    <s v="Dermatology &amp; MOHS Surgery Institute"/>
    <x v="28"/>
    <d v="2021-05-18T00:00:00"/>
    <n v="105"/>
    <d v="2021-05-18T00:00:00"/>
  </r>
  <r>
    <s v="Dermatology &amp; MOHS Surgery Institute"/>
    <s v="Dermatology &amp; MOHS Surgery Institute"/>
    <x v="30"/>
    <d v="2021-05-18T00:00:00"/>
    <n v="47"/>
    <d v="2021-05-18T00:00:00"/>
  </r>
  <r>
    <s v="Dermatology &amp; MOHS Surgery Institute"/>
    <s v="Dermatology &amp; MOHS Surgery Institute"/>
    <x v="29"/>
    <d v="2021-05-18T00:00:00"/>
    <n v="1"/>
    <d v="2021-05-18T00:00:00"/>
  </r>
  <r>
    <s v="Louisiana Dermatology Associates "/>
    <s v="Louisiana Dermatology Associates"/>
    <x v="31"/>
    <d v="2021-05-18T00:00:00"/>
    <n v="61"/>
    <d v="2021-05-18T00:00:00"/>
  </r>
  <r>
    <s v="North Pacific Dermatology"/>
    <s v="Lake Washington Dermatology"/>
    <x v="98"/>
    <d v="2021-05-18T00:00:00"/>
    <n v="1"/>
    <d v="2021-05-18T00:00:00"/>
  </r>
  <r>
    <s v="North Pacific Dermatology"/>
    <s v="Skin Surgery Center"/>
    <x v="52"/>
    <d v="2021-05-18T00:00:00"/>
    <n v="39"/>
    <d v="2021-05-18T00:00:00"/>
  </r>
  <r>
    <s v="North Pacific Dermatology"/>
    <s v="North Pacific Dermatology"/>
    <x v="33"/>
    <d v="2021-05-18T00:00:00"/>
    <n v="55"/>
    <d v="2021-05-18T00:00:00"/>
  </r>
  <r>
    <s v="North Pacific Dermatology"/>
    <s v="North Pacific Dermatology"/>
    <x v="4"/>
    <d v="2021-05-18T00:00:00"/>
    <n v="28"/>
    <d v="2021-05-18T00:00:00"/>
  </r>
  <r>
    <s v="North Pacific Dermatology"/>
    <s v="Lake Washington Dermatology"/>
    <x v="51"/>
    <d v="2021-05-18T00:00:00"/>
    <n v="81"/>
    <d v="2021-05-18T00:00:00"/>
  </r>
  <r>
    <s v="North Pacific Dermatology"/>
    <s v="North Pacific Dermatology"/>
    <x v="68"/>
    <d v="2021-05-18T00:00:00"/>
    <n v="3"/>
    <d v="2021-05-18T00:00:00"/>
  </r>
  <r>
    <s v="Northeast Dermatology Associates"/>
    <s v="Northeast Dermatology Associates"/>
    <x v="53"/>
    <d v="2021-05-18T00:00:00"/>
    <n v="72"/>
    <d v="2021-05-18T00:00:00"/>
  </r>
  <r>
    <s v="Northeast Dermatology Associates"/>
    <s v="Northeast Dermatology Associates"/>
    <x v="55"/>
    <d v="2021-05-18T00:00:00"/>
    <n v="36"/>
    <d v="2021-05-18T00:00:00"/>
  </r>
  <r>
    <s v="Northeast Dermatology Associates"/>
    <s v="Northeast Dermatology Associates"/>
    <x v="56"/>
    <d v="2021-05-18T00:00:00"/>
    <n v="9"/>
    <d v="2021-05-18T00:00:00"/>
  </r>
  <r>
    <s v="Northeast Dermatology Associates"/>
    <s v="Northeast Dermatology Associates"/>
    <x v="71"/>
    <d v="2021-05-18T00:00:00"/>
    <n v="2"/>
    <d v="2021-05-18T00:00:00"/>
  </r>
  <r>
    <s v="Southeast Dermatology Specialists  "/>
    <s v="Southeast Dermatology Specialists"/>
    <x v="62"/>
    <d v="2021-05-18T00:00:00"/>
    <n v="28"/>
    <d v="2021-05-18T00:00:00"/>
  </r>
  <r>
    <s v="Semler Dermatology"/>
    <s v="Semler Dermatology"/>
    <x v="61"/>
    <d v="2021-05-18T00:00:00"/>
    <n v="73"/>
    <d v="2021-05-18T00:00:00"/>
  </r>
  <r>
    <s v="Pacific Dermatology Specialists"/>
    <s v="Pacific Dermatology Specialists"/>
    <x v="42"/>
    <d v="2021-05-18T00:00:00"/>
    <n v="19"/>
    <d v="2021-05-18T00:00:00"/>
  </r>
  <r>
    <s v="Northeast Dermatology Associates"/>
    <s v="South Shore Skin Center"/>
    <x v="57"/>
    <d v="2021-05-18T00:00:00"/>
    <n v="225"/>
    <d v="2021-05-18T00:00:00"/>
  </r>
  <r>
    <s v="Northeast Dermatology Associates"/>
    <s v="South Shore Skin Center"/>
    <x v="9"/>
    <d v="2021-05-18T00:00:00"/>
    <n v="191"/>
    <d v="2021-05-18T00:00:00"/>
  </r>
  <r>
    <s v="The Dermatology Group  "/>
    <s v="The Dermatology Group"/>
    <x v="64"/>
    <d v="2021-05-18T00:00:00"/>
    <n v="21"/>
    <d v="2021-05-18T00:00:00"/>
  </r>
  <r>
    <s v="The Dermatology Group  "/>
    <s v="The Dermatology Group"/>
    <x v="76"/>
    <d v="2021-05-18T00:00:00"/>
    <n v="97"/>
    <d v="2021-05-18T00:00:00"/>
  </r>
  <r>
    <s v="Vanguard Dermatology"/>
    <s v="Vanguard Dermatology"/>
    <x v="84"/>
    <d v="2021-05-18T00:00:00"/>
    <n v="7"/>
    <d v="2021-05-18T00:00:00"/>
  </r>
  <r>
    <s v="Vanguard Dermatology"/>
    <s v="Vanguard Dermatology"/>
    <x v="88"/>
    <d v="2021-05-18T00:00:00"/>
    <n v="13"/>
    <d v="2021-05-18T00:00:00"/>
  </r>
  <r>
    <s v="Vanguard Dermatology"/>
    <s v="Vanguard Dermatology"/>
    <x v="12"/>
    <d v="2021-05-17T00:00:00"/>
    <n v="1"/>
    <d v="2021-05-17T00:00:00"/>
  </r>
  <r>
    <s v="Vanguard Dermatology"/>
    <s v="Vanguard Dermatology"/>
    <x v="46"/>
    <d v="2021-05-17T00:00:00"/>
    <n v="69"/>
    <d v="2021-05-17T00:00:00"/>
  </r>
  <r>
    <s v="The Dermatology Group  "/>
    <s v="Swan Dermatology &amp; Aesthetics"/>
    <x v="11"/>
    <d v="2021-05-17T00:00:00"/>
    <n v="51"/>
    <d v="2021-05-17T00:00:00"/>
  </r>
  <r>
    <s v="Northeast Dermatology Associates"/>
    <s v="Northeast Dermatology Associates"/>
    <x v="8"/>
    <d v="2021-05-17T00:00:00"/>
    <n v="43"/>
    <d v="2021-05-17T00:00:00"/>
  </r>
  <r>
    <s v="Northeast Dermatology Associates"/>
    <s v="Northeast Dermatology Associates"/>
    <x v="39"/>
    <d v="2021-05-17T00:00:00"/>
    <n v="27"/>
    <d v="2021-05-17T00:00:00"/>
  </r>
  <r>
    <s v="Pacific Dermatology Specialists"/>
    <s v="Pacific Dermatology Specialists"/>
    <x v="72"/>
    <d v="2021-05-17T00:00:00"/>
    <n v="29"/>
    <d v="2021-05-17T00:00:00"/>
  </r>
  <r>
    <s v="Pacific Dermatology Specialists"/>
    <s v="Pacific Dermatology Specialists"/>
    <x v="73"/>
    <d v="2021-05-17T00:00:00"/>
    <n v="1"/>
    <d v="2021-05-17T00:00:00"/>
  </r>
  <r>
    <s v="Pacific Dermatology Specialists"/>
    <s v="Pacific Dermatology Specialists"/>
    <x v="41"/>
    <d v="2021-05-17T00:00:00"/>
    <n v="43"/>
    <d v="2021-05-17T00:00:00"/>
  </r>
  <r>
    <s v="Southeast Dermatology Specialists  "/>
    <s v="Southeast Dermatology Specialists"/>
    <x v="81"/>
    <d v="2021-05-17T00:00:00"/>
    <n v="3"/>
    <d v="2021-05-17T00:00:00"/>
  </r>
  <r>
    <s v="Northeast Dermatology Associates"/>
    <s v="Northeast Dermatology Associates"/>
    <x v="7"/>
    <d v="2021-05-17T00:00:00"/>
    <n v="25"/>
    <d v="2021-05-17T00:00:00"/>
  </r>
  <r>
    <s v="Northeast Dermatology Associates"/>
    <s v="Northeast Dermatology Associates"/>
    <x v="37"/>
    <d v="2021-05-17T00:00:00"/>
    <n v="75"/>
    <d v="2021-05-17T00:00:00"/>
  </r>
  <r>
    <s v="Northeast Dermatology Associates"/>
    <s v="Northeast Dermatology Associates"/>
    <x v="36"/>
    <d v="2021-05-17T00:00:00"/>
    <n v="85"/>
    <d v="2021-05-17T00:00:00"/>
  </r>
  <r>
    <s v="Northeast Dermatology Associates"/>
    <s v="Northeast Dermatology Associates"/>
    <x v="35"/>
    <d v="2021-05-17T00:00:00"/>
    <n v="35"/>
    <d v="2021-05-17T00:00:00"/>
  </r>
  <r>
    <s v="Dermatology &amp; MOHS Surgery Institute"/>
    <s v="Dermatology &amp; MOHS Surgery Institute"/>
    <x v="0"/>
    <d v="2021-05-17T00:00:00"/>
    <n v="28"/>
    <d v="2021-05-17T00:00:00"/>
  </r>
  <r>
    <s v="Dermatology &amp; MOHS Surgery Institute"/>
    <s v="Dermatology &amp; MOHS Surgery Institute"/>
    <x v="80"/>
    <d v="2021-05-17T00:00:00"/>
    <n v="29"/>
    <d v="2021-05-17T00:00:00"/>
  </r>
  <r>
    <s v="Dermatology &amp; MOHS Surgery Institute"/>
    <s v="Dermatology &amp; MOHS Surgery Institute"/>
    <x v="30"/>
    <d v="2021-05-17T00:00:00"/>
    <n v="35"/>
    <d v="2021-05-17T00:00:00"/>
  </r>
  <r>
    <s v="Northeast Dermatology Associates"/>
    <s v="Dermatology of Cape Cod"/>
    <x v="34"/>
    <d v="2021-05-17T00:00:00"/>
    <n v="84"/>
    <d v="2021-05-17T00:00:00"/>
  </r>
  <r>
    <s v="Northeast Dermatology Associates"/>
    <s v="Northeast Dermatology Associates"/>
    <x v="5"/>
    <d v="2021-05-17T00:00:00"/>
    <n v="90"/>
    <d v="2021-05-17T00:00:00"/>
  </r>
  <r>
    <s v="North Pacific Dermatology"/>
    <s v="Lake Washington Dermatology"/>
    <x v="51"/>
    <d v="2021-05-17T00:00:00"/>
    <n v="77"/>
    <d v="2021-05-17T00:00:00"/>
  </r>
  <r>
    <s v="Louisiana Dermatology Associates "/>
    <s v="Louisiana Dermatology Associates"/>
    <x v="32"/>
    <d v="2021-05-17T00:00:00"/>
    <n v="38"/>
    <d v="2021-05-17T00:00:00"/>
  </r>
  <r>
    <s v="Louisiana Dermatology Associates "/>
    <s v="Louisiana Dermatology Associates"/>
    <x v="50"/>
    <d v="2021-05-17T00:00:00"/>
    <n v="113"/>
    <d v="2021-05-17T00:00:00"/>
  </r>
  <r>
    <s v="Dermatology &amp; MOHS Surgery Institute"/>
    <s v="Dermatology &amp; MOHS Surgery Institute"/>
    <x v="14"/>
    <d v="2021-05-17T00:00:00"/>
    <n v="34"/>
    <d v="2021-05-17T00:00:00"/>
  </r>
  <r>
    <s v="Northeast Dermatology Associates"/>
    <s v="Northeast Dermatology Associates"/>
    <x v="18"/>
    <d v="2021-05-17T00:00:00"/>
    <n v="96"/>
    <d v="2021-05-17T00:00:00"/>
  </r>
  <r>
    <s v="North Pacific Dermatology"/>
    <s v="Skin Surgery Center"/>
    <x v="15"/>
    <d v="2021-05-17T00:00:00"/>
    <n v="8"/>
    <d v="2021-05-17T00:00:00"/>
  </r>
  <r>
    <s v="North Pacific Dermatology"/>
    <s v="Skin Surgery Center"/>
    <x v="52"/>
    <d v="2021-05-17T00:00:00"/>
    <n v="38"/>
    <d v="2021-05-17T00:00:00"/>
  </r>
  <r>
    <s v="Northeast Dermatology Associates"/>
    <s v="Northeast Dermatology Associates"/>
    <x v="56"/>
    <d v="2021-05-17T00:00:00"/>
    <n v="20"/>
    <d v="2021-05-17T00:00:00"/>
  </r>
  <r>
    <s v="Northeast Dermatology Associates"/>
    <s v="Northeast Dermatology Associates"/>
    <x v="22"/>
    <d v="2021-05-17T00:00:00"/>
    <n v="119"/>
    <d v="2021-05-17T00:00:00"/>
  </r>
  <r>
    <s v="Northeast Dermatology Associates"/>
    <s v="Northeast Dermatology Associates"/>
    <x v="71"/>
    <d v="2021-05-17T00:00:00"/>
    <n v="2"/>
    <d v="2021-05-17T00:00:00"/>
  </r>
  <r>
    <s v="Northeast Dermatology Associates"/>
    <s v="Northeast Dermatology Associates"/>
    <x v="21"/>
    <d v="2021-05-17T00:00:00"/>
    <n v="30"/>
    <d v="2021-05-17T00:00:00"/>
  </r>
  <r>
    <s v="Northeast Dermatology Associates"/>
    <s v="Northeast Dermatology Associates"/>
    <x v="55"/>
    <d v="2021-05-17T00:00:00"/>
    <n v="35"/>
    <d v="2021-05-17T00:00:00"/>
  </r>
  <r>
    <s v="Northeast Dermatology Associates"/>
    <s v="Northeast Dermatology Associates"/>
    <x v="53"/>
    <d v="2021-05-17T00:00:00"/>
    <n v="59"/>
    <d v="2021-05-17T00:00:00"/>
  </r>
  <r>
    <s v="Pacific Dermatology Specialists"/>
    <s v="Pacific Dermatology Specialists"/>
    <x v="23"/>
    <d v="2021-05-17T00:00:00"/>
    <n v="6"/>
    <d v="2021-05-17T00:00:00"/>
  </r>
  <r>
    <s v="Northeast Dermatology Associates"/>
    <s v="South Shore Skin Center"/>
    <x v="57"/>
    <d v="2021-05-17T00:00:00"/>
    <n v="115"/>
    <d v="2021-05-17T00:00:00"/>
  </r>
  <r>
    <s v="Southeast Dermatology Specialists  "/>
    <s v="Southeast Dermatology Specialists"/>
    <x v="62"/>
    <d v="2021-05-17T00:00:00"/>
    <n v="86"/>
    <d v="2021-05-17T00:00:00"/>
  </r>
  <r>
    <s v="Vanguard Dermatology"/>
    <s v="Vanguard Dermatology"/>
    <x v="27"/>
    <d v="2021-05-17T00:00:00"/>
    <n v="16"/>
    <d v="2021-05-17T00:00:00"/>
  </r>
  <r>
    <s v="The Dermatology Group  "/>
    <s v="The Dermatology Group"/>
    <x v="24"/>
    <d v="2021-05-17T00:00:00"/>
    <n v="171"/>
    <d v="2021-05-17T00:00:00"/>
  </r>
  <r>
    <s v="Northeast Dermatology Associates"/>
    <s v="Northeast Dermatology Associates"/>
    <x v="67"/>
    <d v="2021-05-17T00:00:00"/>
    <n v="61"/>
    <d v="2021-05-17T00:00:00"/>
  </r>
  <r>
    <s v="Northeast Dermatology Associates"/>
    <s v="Northeast Dermatology Associates"/>
    <x v="38"/>
    <d v="2021-05-17T00:00:00"/>
    <n v="44"/>
    <d v="2021-05-17T00:00:00"/>
  </r>
  <r>
    <s v="North Pacific Dermatology"/>
    <s v="North Pacific Dermatology"/>
    <x v="4"/>
    <d v="2021-05-17T00:00:00"/>
    <n v="15"/>
    <d v="2021-05-17T00:00:00"/>
  </r>
  <r>
    <s v="North Pacific Dermatology"/>
    <s v="North Pacific Dermatology"/>
    <x v="33"/>
    <d v="2021-05-17T00:00:00"/>
    <n v="55"/>
    <d v="2021-05-17T00:00:00"/>
  </r>
  <r>
    <s v="Dermatology &amp; MOHS Surgery Institute"/>
    <s v="Dermatology &amp; MOHS Surgery Institute"/>
    <x v="28"/>
    <d v="2021-05-17T00:00:00"/>
    <n v="63"/>
    <d v="2021-05-17T00:00:00"/>
  </r>
  <r>
    <s v="Louisiana Dermatology Associates "/>
    <s v="Louisiana Dermatology Associates"/>
    <x v="31"/>
    <d v="2021-05-17T00:00:00"/>
    <n v="17"/>
    <d v="2021-05-17T00:00:00"/>
  </r>
  <r>
    <s v="Family Dermatology"/>
    <s v="Family Dermatology"/>
    <x v="1"/>
    <d v="2021-05-17T00:00:00"/>
    <n v="101"/>
    <d v="2021-05-17T00:00:00"/>
  </r>
  <r>
    <s v="North Pacific Dermatology"/>
    <s v="Eastside Dermatology"/>
    <x v="3"/>
    <d v="2021-05-17T00:00:00"/>
    <n v="40"/>
    <d v="2021-05-17T00:00:00"/>
  </r>
  <r>
    <s v="Lupo Center for Aesthetic &amp; General Dermatology"/>
    <s v="Lupo Center for Aesthetic &amp; General Dermatology, LLC"/>
    <x v="2"/>
    <d v="2021-05-17T00:00:00"/>
    <n v="37"/>
    <d v="2021-05-17T00:00:00"/>
  </r>
  <r>
    <s v="Southeast Dermatology Specialists  "/>
    <s v="Southeast Dermatology Specialists"/>
    <x v="66"/>
    <d v="2021-05-17T00:00:00"/>
    <n v="30"/>
    <d v="2021-05-17T00:00:00"/>
  </r>
  <r>
    <s v="Southeast Dermatology Specialists  "/>
    <s v="Southeast Dermatology Specialists"/>
    <x v="43"/>
    <d v="2021-05-17T00:00:00"/>
    <n v="54"/>
    <d v="2021-05-17T00:00:00"/>
  </r>
  <r>
    <s v="Pacific Dermatology Specialists"/>
    <s v="Pacific Dermatology Specialists"/>
    <x v="65"/>
    <d v="2021-05-17T00:00:00"/>
    <n v="26"/>
    <d v="2021-05-17T00:00:00"/>
  </r>
  <r>
    <s v="Vanguard Dermatology"/>
    <s v="Vanguard Dermatology"/>
    <x v="13"/>
    <d v="2021-05-17T00:00:00"/>
    <n v="133"/>
    <d v="2021-05-17T00:00:00"/>
  </r>
  <r>
    <s v="Washington Institute of Dermatologic Laser Surgery"/>
    <s v="Washington Institute of Dermatologic Laser Surgery"/>
    <x v="48"/>
    <d v="2021-05-17T00:00:00"/>
    <n v="28"/>
    <d v="2021-05-17T00:00:00"/>
  </r>
  <r>
    <s v="The Dermatology Group  "/>
    <s v="The Dermatology Group"/>
    <x v="25"/>
    <d v="2021-05-17T00:00:00"/>
    <n v="39"/>
    <d v="2021-05-17T00:00:00"/>
  </r>
  <r>
    <s v="The Dermatology Group  "/>
    <s v="The Dermatology Group"/>
    <x v="77"/>
    <d v="2021-05-17T00:00:00"/>
    <n v="86"/>
    <d v="2021-05-17T00:00:00"/>
  </r>
  <r>
    <s v="The Dermatology Group  "/>
    <s v="The Dermatology Group"/>
    <x v="26"/>
    <d v="2021-05-17T00:00:00"/>
    <n v="24"/>
    <d v="2021-05-17T00:00:00"/>
  </r>
  <r>
    <s v="Semler Dermatology"/>
    <s v="Semler Dermatology"/>
    <x v="61"/>
    <d v="2021-05-17T00:00:00"/>
    <n v="89"/>
    <d v="2021-05-17T00:00:00"/>
  </r>
  <r>
    <s v="Northeast Dermatology Associates"/>
    <s v="South Shore Skin Center"/>
    <x v="10"/>
    <d v="2021-05-17T00:00:00"/>
    <n v="7"/>
    <d v="2021-05-17T00:00:00"/>
  </r>
  <r>
    <s v="Pacific Dermatology Specialists"/>
    <s v="Pacific Dermatology Specialists"/>
    <x v="58"/>
    <d v="2021-05-17T00:00:00"/>
    <n v="73"/>
    <d v="2021-05-17T00:00:00"/>
  </r>
  <r>
    <s v="Pacific Dermatology Specialists"/>
    <s v="Pacific Dermatology Specialists"/>
    <x v="59"/>
    <d v="2021-05-17T00:00:00"/>
    <n v="26"/>
    <d v="2021-05-17T00:00:00"/>
  </r>
  <r>
    <s v="Northeast Dermatology Associates"/>
    <s v="South Shore Skin Center"/>
    <x v="9"/>
    <d v="2021-05-17T00:00:00"/>
    <n v="174"/>
    <d v="2021-05-17T00:00:00"/>
  </r>
  <r>
    <s v="Northeast Dermatology Associates"/>
    <s v="Northeast Dermatology Associates"/>
    <x v="20"/>
    <d v="2021-05-17T00:00:00"/>
    <n v="19"/>
    <d v="2021-05-17T00:00:00"/>
  </r>
  <r>
    <s v="Northeast Dermatology Associates"/>
    <s v="Northeast Dermatology Associates"/>
    <x v="54"/>
    <d v="2021-05-17T00:00:00"/>
    <n v="33"/>
    <d v="2021-05-17T00:00:00"/>
  </r>
  <r>
    <s v="Lupo Center for Aesthetic &amp; General Dermatology"/>
    <s v="Lupo Center for Aesthetic &amp; General Dermatology, LLC"/>
    <x v="101"/>
    <d v="2021-05-17T00:00:00"/>
    <n v="1"/>
    <d v="2021-05-17T00:00:00"/>
  </r>
  <r>
    <s v="Louisiana Dermatology Associates "/>
    <s v="Louisiana Dermatology Associates"/>
    <x v="69"/>
    <d v="2021-05-17T00:00:00"/>
    <n v="8"/>
    <d v="2021-05-17T00:00:00"/>
  </r>
  <r>
    <s v="NULL"/>
    <s v="Unknown Practice"/>
    <x v="68"/>
    <d v="2021-05-17T00:00:00"/>
    <n v="1"/>
    <d v="2021-05-17T00:00:00"/>
  </r>
  <r>
    <s v="Dermatology &amp; MOHS Surgery Institute"/>
    <s v="Dermatology &amp; MOHS Surgery Institute"/>
    <x v="79"/>
    <d v="2021-05-17T00:00:00"/>
    <n v="25"/>
    <d v="2021-05-17T00:00:00"/>
  </r>
  <r>
    <s v="Dermatology &amp; MOHS Surgery Institute"/>
    <s v="Dermatology &amp; MOHS Surgery Institute"/>
    <x v="28"/>
    <d v="2021-05-15T00:00:00"/>
    <n v="18"/>
    <d v="2021-05-15T00:00:00"/>
  </r>
  <r>
    <s v="Dermatology &amp; MOHS Surgery Institute"/>
    <s v="Dermatology &amp; MOHS Surgery Institute"/>
    <x v="30"/>
    <d v="2021-05-14T00:00:00"/>
    <n v="33"/>
    <d v="2021-05-14T00:00:00"/>
  </r>
  <r>
    <s v="Dermatology &amp; MOHS Surgery Institute"/>
    <s v="Dermatology &amp; MOHS Surgery Institute"/>
    <x v="97"/>
    <d v="2021-05-14T00:00:00"/>
    <n v="16"/>
    <d v="2021-05-14T00:00:00"/>
  </r>
  <r>
    <s v="Dermatology &amp; MOHS Surgery Institute"/>
    <s v="Dermatology &amp; MOHS Surgery Institute"/>
    <x v="82"/>
    <d v="2021-05-14T00:00:00"/>
    <n v="23"/>
    <d v="2021-05-14T00:00:00"/>
  </r>
  <r>
    <s v="Louisiana Dermatology Associates "/>
    <s v="Louisiana Dermatology Associates"/>
    <x v="50"/>
    <d v="2021-05-14T00:00:00"/>
    <n v="150"/>
    <d v="2021-05-14T00:00:00"/>
  </r>
  <r>
    <s v="Northeast Dermatology Associates"/>
    <s v="Northeast Dermatology Associates"/>
    <x v="5"/>
    <d v="2021-05-14T00:00:00"/>
    <n v="53"/>
    <d v="2021-05-14T00:00:00"/>
  </r>
  <r>
    <s v="Northeast Dermatology Associates"/>
    <s v="Dermatology of Cape Cod"/>
    <x v="34"/>
    <d v="2021-05-14T00:00:00"/>
    <n v="40"/>
    <d v="2021-05-14T00:00:00"/>
  </r>
  <r>
    <s v="Northeast Dermatology Associates"/>
    <s v="Northeast Dermatology Associates"/>
    <x v="35"/>
    <d v="2021-05-14T00:00:00"/>
    <n v="27"/>
    <d v="2021-05-14T00:00:00"/>
  </r>
  <r>
    <s v="Northeast Dermatology Associates"/>
    <s v="Northeast Dermatology Associates"/>
    <x v="36"/>
    <d v="2021-05-14T00:00:00"/>
    <n v="72"/>
    <d v="2021-05-14T00:00:00"/>
  </r>
  <r>
    <s v="Northeast Dermatology Associates"/>
    <s v="Northeast Dermatology Associates"/>
    <x v="54"/>
    <d v="2021-05-14T00:00:00"/>
    <n v="31"/>
    <d v="2021-05-14T00:00:00"/>
  </r>
  <r>
    <s v="Northeast Dermatology Associates"/>
    <s v="Northeast Dermatology Associates"/>
    <x v="37"/>
    <d v="2021-05-14T00:00:00"/>
    <n v="107"/>
    <d v="2021-05-14T00:00:00"/>
  </r>
  <r>
    <s v="Southeast Dermatology Specialists  "/>
    <s v="Southeast Dermatology Specialists"/>
    <x v="81"/>
    <d v="2021-05-14T00:00:00"/>
    <n v="2"/>
    <d v="2021-05-14T00:00:00"/>
  </r>
  <r>
    <s v="Southeast Dermatology Specialists  "/>
    <s v="Southeast Dermatology Specialists"/>
    <x v="44"/>
    <d v="2021-05-14T00:00:00"/>
    <n v="3"/>
    <d v="2021-05-14T00:00:00"/>
  </r>
  <r>
    <s v="Pacific Dermatology Specialists"/>
    <s v="Pacific Dermatology Specialists"/>
    <x v="41"/>
    <d v="2021-05-14T00:00:00"/>
    <n v="40"/>
    <d v="2021-05-14T00:00:00"/>
  </r>
  <r>
    <s v="Pacific Dermatology Specialists"/>
    <s v="Pacific Dermatology Specialists"/>
    <x v="58"/>
    <d v="2021-05-14T00:00:00"/>
    <n v="33"/>
    <d v="2021-05-14T00:00:00"/>
  </r>
  <r>
    <s v="Northeast Dermatology Associates"/>
    <s v="Northeast Dermatology Associates"/>
    <x v="8"/>
    <d v="2021-05-14T00:00:00"/>
    <n v="22"/>
    <d v="2021-05-14T00:00:00"/>
  </r>
  <r>
    <s v="Vanguard Dermatology"/>
    <s v="Vanguard Dermatology"/>
    <x v="46"/>
    <d v="2021-05-14T00:00:00"/>
    <n v="63"/>
    <d v="2021-05-14T00:00:00"/>
  </r>
  <r>
    <s v="Southeast Dermatology Specialists  "/>
    <s v="Southeast Dermatology Specialists"/>
    <x v="62"/>
    <d v="2021-05-14T00:00:00"/>
    <n v="36"/>
    <d v="2021-05-14T00:00:00"/>
  </r>
  <r>
    <s v="Pacific Dermatology Specialists"/>
    <s v="Pacific Dermatology Specialists"/>
    <x v="42"/>
    <d v="2021-05-14T00:00:00"/>
    <n v="22"/>
    <d v="2021-05-14T00:00:00"/>
  </r>
  <r>
    <s v="Northeast Dermatology Associates"/>
    <s v="South Shore Skin Center"/>
    <x v="57"/>
    <d v="2021-05-14T00:00:00"/>
    <n v="130"/>
    <d v="2021-05-14T00:00:00"/>
  </r>
  <r>
    <s v="Northeast Dermatology Associates"/>
    <s v="Northeast Dermatology Associates"/>
    <x v="53"/>
    <d v="2021-05-14T00:00:00"/>
    <n v="53"/>
    <d v="2021-05-14T00:00:00"/>
  </r>
  <r>
    <s v="Northeast Dermatology Associates"/>
    <s v="Northeast Dermatology Associates"/>
    <x v="71"/>
    <d v="2021-05-14T00:00:00"/>
    <n v="2"/>
    <d v="2021-05-14T00:00:00"/>
  </r>
  <r>
    <s v="Northeast Dermatology Associates"/>
    <s v="Northeast Dermatology Associates"/>
    <x v="22"/>
    <d v="2021-05-14T00:00:00"/>
    <n v="65"/>
    <d v="2021-05-14T00:00:00"/>
  </r>
  <r>
    <s v="North Pacific Dermatology"/>
    <s v="Skin Surgery Center"/>
    <x v="52"/>
    <d v="2021-05-14T00:00:00"/>
    <n v="26"/>
    <d v="2021-05-14T00:00:00"/>
  </r>
  <r>
    <s v="Northeast Dermatology Associates"/>
    <s v="Brookline Dermatology Associates"/>
    <x v="16"/>
    <d v="2021-05-14T00:00:00"/>
    <n v="20"/>
    <d v="2021-05-14T00:00:00"/>
  </r>
  <r>
    <s v="Northeast Dermatology Associates"/>
    <s v="Northeast Dermatology Associates"/>
    <x v="18"/>
    <d v="2021-05-14T00:00:00"/>
    <n v="27"/>
    <d v="2021-05-14T00:00:00"/>
  </r>
  <r>
    <s v="Northeast Dermatology Associates"/>
    <s v="Brookline Dermatology Associates"/>
    <x v="17"/>
    <d v="2021-05-14T00:00:00"/>
    <n v="47"/>
    <d v="2021-05-14T00:00:00"/>
  </r>
  <r>
    <s v="Dermatology &amp; MOHS Surgery Institute"/>
    <s v="Dermatology &amp; MOHS Surgery Institute"/>
    <x v="14"/>
    <d v="2021-05-14T00:00:00"/>
    <n v="16"/>
    <d v="2021-05-14T00:00:00"/>
  </r>
  <r>
    <s v="Louisiana Dermatology Associates "/>
    <s v="Louisiana Dermatology Associates"/>
    <x v="32"/>
    <d v="2021-05-14T00:00:00"/>
    <n v="33"/>
    <d v="2021-05-14T00:00:00"/>
  </r>
  <r>
    <s v="North Pacific Dermatology"/>
    <s v="Lake Washington Dermatology"/>
    <x v="51"/>
    <d v="2021-05-14T00:00:00"/>
    <n v="48"/>
    <d v="2021-05-14T00:00:00"/>
  </r>
  <r>
    <s v="Dermatology &amp; MOHS Surgery Institute"/>
    <s v="Dermatology &amp; MOHS Surgery Institute"/>
    <x v="80"/>
    <d v="2021-05-14T00:00:00"/>
    <n v="33"/>
    <d v="2021-05-14T00:00:00"/>
  </r>
  <r>
    <s v="Dermatology &amp; MOHS Surgery Institute"/>
    <s v="Dermatology &amp; MOHS Surgery Institute"/>
    <x v="0"/>
    <d v="2021-05-14T00:00:00"/>
    <n v="17"/>
    <d v="2021-05-14T00:00:00"/>
  </r>
  <r>
    <s v="Louisiana Dermatology Associates "/>
    <s v="Louisiana Dermatology Associates"/>
    <x v="69"/>
    <d v="2021-05-14T00:00:00"/>
    <n v="6"/>
    <d v="2021-05-14T00:00:00"/>
  </r>
  <r>
    <s v="North Pacific Dermatology"/>
    <s v="North Pacific Dermatology"/>
    <x v="4"/>
    <d v="2021-05-14T00:00:00"/>
    <n v="36"/>
    <d v="2021-05-14T00:00:00"/>
  </r>
  <r>
    <s v="Northeast Dermatology Associates"/>
    <s v="South Shore Skin Center"/>
    <x v="9"/>
    <d v="2021-05-14T00:00:00"/>
    <n v="131"/>
    <d v="2021-05-14T00:00:00"/>
  </r>
  <r>
    <s v="Northeast Dermatology Associates"/>
    <s v="South Shore Skin Center"/>
    <x v="10"/>
    <d v="2021-05-14T00:00:00"/>
    <n v="22"/>
    <d v="2021-05-14T00:00:00"/>
  </r>
  <r>
    <s v="Semler Dermatology"/>
    <s v="Semler Dermatology"/>
    <x v="61"/>
    <d v="2021-05-14T00:00:00"/>
    <n v="36"/>
    <d v="2021-05-14T00:00:00"/>
  </r>
  <r>
    <s v="The Dermatology Group  "/>
    <s v="The Dermatology Group"/>
    <x v="26"/>
    <d v="2021-05-14T00:00:00"/>
    <n v="32"/>
    <d v="2021-05-14T00:00:00"/>
  </r>
  <r>
    <s v="Vanguard Dermatology"/>
    <s v="Vanguard Dermatology"/>
    <x v="84"/>
    <d v="2021-05-14T00:00:00"/>
    <n v="14"/>
    <d v="2021-05-14T00:00:00"/>
  </r>
  <r>
    <s v="The Dermatology Group  "/>
    <s v="Swan Dermatology &amp; Aesthetics"/>
    <x v="11"/>
    <d v="2021-05-14T00:00:00"/>
    <n v="29"/>
    <d v="2021-05-14T00:00:00"/>
  </r>
  <r>
    <s v="The Dermatology Group  "/>
    <s v="The Dermatology Group"/>
    <x v="76"/>
    <d v="2021-05-14T00:00:00"/>
    <n v="19"/>
    <d v="2021-05-14T00:00:00"/>
  </r>
  <r>
    <s v="Washington Institute of Dermatologic Laser Surgery"/>
    <s v="Washington Institute of Dermatologic Laser Surgery"/>
    <x v="48"/>
    <d v="2021-05-14T00:00:00"/>
    <n v="32"/>
    <d v="2021-05-14T00:00:00"/>
  </r>
  <r>
    <s v="Vanguard Dermatology"/>
    <s v="Vanguard Dermatology"/>
    <x v="13"/>
    <d v="2021-05-14T00:00:00"/>
    <n v="78"/>
    <d v="2021-05-14T00:00:00"/>
  </r>
  <r>
    <s v="Vanguard Dermatology"/>
    <s v="Vanguard Dermatology"/>
    <x v="47"/>
    <d v="2021-05-14T00:00:00"/>
    <n v="15"/>
    <d v="2021-05-14T00:00:00"/>
  </r>
  <r>
    <s v="The Dermatology Group  "/>
    <s v="The Dermatology Group"/>
    <x v="24"/>
    <d v="2021-05-14T00:00:00"/>
    <n v="70"/>
    <d v="2021-05-14T00:00:00"/>
  </r>
  <r>
    <s v="The Dermatology Group  "/>
    <s v="The Dermatology Group"/>
    <x v="25"/>
    <d v="2021-05-14T00:00:00"/>
    <n v="16"/>
    <d v="2021-05-14T00:00:00"/>
  </r>
  <r>
    <s v="Southeast Dermatology Specialists  "/>
    <s v="Southeast Dermatology Specialists"/>
    <x v="43"/>
    <d v="2021-05-14T00:00:00"/>
    <n v="48"/>
    <d v="2021-05-14T00:00:00"/>
  </r>
  <r>
    <s v="Southeast Dermatology Specialists  "/>
    <s v="Southeast Dermatology Specialists"/>
    <x v="66"/>
    <d v="2021-05-14T00:00:00"/>
    <n v="1"/>
    <d v="2021-05-14T00:00:00"/>
  </r>
  <r>
    <s v="Lupo Center for Aesthetic &amp; General Dermatology"/>
    <s v="Lupo Center for Aesthetic &amp; General Dermatology, LLC"/>
    <x v="2"/>
    <d v="2021-05-14T00:00:00"/>
    <n v="19"/>
    <d v="2021-05-14T00:00:00"/>
  </r>
  <r>
    <s v="North Pacific Dermatology"/>
    <s v="Eastside Dermatology"/>
    <x v="3"/>
    <d v="2021-05-14T00:00:00"/>
    <n v="50"/>
    <d v="2021-05-14T00:00:00"/>
  </r>
  <r>
    <s v="Louisiana Dermatology Associates "/>
    <s v="Louisiana Dermatology Associates"/>
    <x v="31"/>
    <d v="2021-05-14T00:00:00"/>
    <n v="40"/>
    <d v="2021-05-14T00:00:00"/>
  </r>
  <r>
    <s v="Dermatology &amp; MOHS Surgery Institute"/>
    <s v="Dermatology &amp; MOHS Surgery Institute"/>
    <x v="28"/>
    <d v="2021-05-14T00:00:00"/>
    <n v="102"/>
    <d v="2021-05-14T00:00:00"/>
  </r>
  <r>
    <s v="Northeast Dermatology Associates"/>
    <s v="Northeast Dermatology Associates"/>
    <x v="38"/>
    <d v="2021-05-14T00:00:00"/>
    <n v="91"/>
    <d v="2021-05-14T00:00:00"/>
  </r>
  <r>
    <s v="Northeast Dermatology Associates"/>
    <s v="Northeast Dermatology Associates"/>
    <x v="91"/>
    <d v="2021-05-14T00:00:00"/>
    <n v="15"/>
    <d v="2021-05-14T00:00:00"/>
  </r>
  <r>
    <s v="Northeast Dermatology Associates"/>
    <s v="Northeast Dermatology Associates"/>
    <x v="6"/>
    <d v="2021-05-13T00:00:00"/>
    <n v="37"/>
    <d v="2021-05-13T00:00:00"/>
  </r>
  <r>
    <s v="Northeast Dermatology Associates"/>
    <s v="Northeast Dermatology Associates"/>
    <x v="53"/>
    <d v="2021-05-13T00:00:00"/>
    <n v="49"/>
    <d v="2021-05-13T00:00:00"/>
  </r>
  <r>
    <s v="Northeast Dermatology Associates"/>
    <s v="Northeast Dermatology Associates"/>
    <x v="54"/>
    <d v="2021-05-13T00:00:00"/>
    <n v="34"/>
    <d v="2021-05-13T00:00:00"/>
  </r>
  <r>
    <s v="Northeast Dermatology Associates"/>
    <s v="Northeast Dermatology Associates"/>
    <x v="56"/>
    <d v="2021-05-13T00:00:00"/>
    <n v="18"/>
    <d v="2021-05-13T00:00:00"/>
  </r>
  <r>
    <s v="Northeast Dermatology Associates"/>
    <s v="Northeast Dermatology Associates"/>
    <x v="55"/>
    <d v="2021-05-13T00:00:00"/>
    <n v="59"/>
    <d v="2021-05-13T00:00:00"/>
  </r>
  <r>
    <s v="Northeast Dermatology Associates"/>
    <s v="Northeast Dermatology Associates"/>
    <x v="71"/>
    <d v="2021-05-13T00:00:00"/>
    <n v="4"/>
    <d v="2021-05-13T00:00:00"/>
  </r>
  <r>
    <s v="Louisiana Dermatology Associates "/>
    <s v="Louisiana Dermatology Associates"/>
    <x v="50"/>
    <d v="2021-05-13T00:00:00"/>
    <n v="97"/>
    <d v="2021-05-13T00:00:00"/>
  </r>
  <r>
    <s v="North Pacific Dermatology"/>
    <s v="Lake Washington Dermatology"/>
    <x v="51"/>
    <d v="2021-05-13T00:00:00"/>
    <n v="71"/>
    <d v="2021-05-13T00:00:00"/>
  </r>
  <r>
    <s v="North Pacific Dermatology"/>
    <s v="North Pacific Dermatology"/>
    <x v="68"/>
    <d v="2021-05-13T00:00:00"/>
    <n v="2"/>
    <d v="2021-05-13T00:00:00"/>
  </r>
  <r>
    <s v="North Pacific Dermatology"/>
    <s v="Skin Surgery Center"/>
    <x v="52"/>
    <d v="2021-05-13T00:00:00"/>
    <n v="28"/>
    <d v="2021-05-13T00:00:00"/>
  </r>
  <r>
    <s v="Southeast Dermatology Specialists  "/>
    <s v="Southeast Dermatology Specialists"/>
    <x v="62"/>
    <d v="2021-05-13T00:00:00"/>
    <n v="80"/>
    <d v="2021-05-13T00:00:00"/>
  </r>
  <r>
    <s v="Pacific Dermatology Specialists"/>
    <s v="Pacific Dermatology Specialists"/>
    <x v="42"/>
    <d v="2021-05-13T00:00:00"/>
    <n v="26"/>
    <d v="2021-05-13T00:00:00"/>
  </r>
  <r>
    <s v="Semler Dermatology"/>
    <s v="Semler Dermatology"/>
    <x v="61"/>
    <d v="2021-05-13T00:00:00"/>
    <n v="88"/>
    <d v="2021-05-13T00:00:00"/>
  </r>
  <r>
    <s v="Pacific Dermatology Specialists"/>
    <s v="Pacific Dermatology Specialists"/>
    <x v="58"/>
    <d v="2021-05-13T00:00:00"/>
    <n v="57"/>
    <d v="2021-05-13T00:00:00"/>
  </r>
  <r>
    <s v="Pacific Dermatology Specialists"/>
    <s v="Pacific Dermatology Specialists"/>
    <x v="59"/>
    <d v="2021-05-13T00:00:00"/>
    <n v="23"/>
    <d v="2021-05-13T00:00:00"/>
  </r>
  <r>
    <s v="Northeast Dermatology Associates"/>
    <s v="South Shore Skin Center"/>
    <x v="57"/>
    <d v="2021-05-13T00:00:00"/>
    <n v="142"/>
    <d v="2021-05-13T00:00:00"/>
  </r>
  <r>
    <s v="Northeast Dermatology Associates"/>
    <s v="South Shore Skin Center"/>
    <x v="9"/>
    <d v="2021-05-13T00:00:00"/>
    <n v="243"/>
    <d v="2021-05-13T00:00:00"/>
  </r>
  <r>
    <s v="The Dermatology Group  "/>
    <s v="The Dermatology Group"/>
    <x v="64"/>
    <d v="2021-05-13T00:00:00"/>
    <n v="24"/>
    <d v="2021-05-13T00:00:00"/>
  </r>
  <r>
    <s v="The Dermatology Group  "/>
    <s v="The Dermatology Group"/>
    <x v="76"/>
    <d v="2021-05-13T00:00:00"/>
    <n v="26"/>
    <d v="2021-05-13T00:00:00"/>
  </r>
  <r>
    <s v="The Dermatology Group  "/>
    <s v="The Dermatology Group"/>
    <x v="45"/>
    <d v="2021-05-13T00:00:00"/>
    <n v="16"/>
    <d v="2021-05-13T00:00:00"/>
  </r>
  <r>
    <s v="Vanguard Dermatology"/>
    <s v="Vanguard Dermatology"/>
    <x v="46"/>
    <d v="2021-05-13T00:00:00"/>
    <n v="70"/>
    <d v="2021-05-13T00:00:00"/>
  </r>
  <r>
    <s v="Vanguard Dermatology"/>
    <s v="Vanguard Dermatology"/>
    <x v="47"/>
    <d v="2021-05-13T00:00:00"/>
    <n v="38"/>
    <d v="2021-05-13T00:00:00"/>
  </r>
  <r>
    <s v="Washington Institute of Dermatologic Laser Surgery"/>
    <s v="Washington Institute of Dermatologic Laser Surgery"/>
    <x v="48"/>
    <d v="2021-05-13T00:00:00"/>
    <n v="24"/>
    <d v="2021-05-13T00:00:00"/>
  </r>
  <r>
    <s v="Pacific Dermatology Specialists"/>
    <s v="Pacific Dermatology Specialists"/>
    <x v="41"/>
    <d v="2021-05-13T00:00:00"/>
    <n v="41"/>
    <d v="2021-05-13T00:00:00"/>
  </r>
  <r>
    <s v="Southeast Dermatology Specialists  "/>
    <s v="Southeast Dermatology Specialists"/>
    <x v="43"/>
    <d v="2021-05-13T00:00:00"/>
    <n v="50"/>
    <d v="2021-05-13T00:00:00"/>
  </r>
  <r>
    <s v="Southeast Dermatology Specialists  "/>
    <s v="Southeast Dermatology Specialists"/>
    <x v="81"/>
    <d v="2021-05-13T00:00:00"/>
    <n v="1"/>
    <d v="2021-05-13T00:00:00"/>
  </r>
  <r>
    <s v="Southeast Dermatology Specialists  "/>
    <s v="Southeast Dermatology Specialists"/>
    <x v="44"/>
    <d v="2021-05-13T00:00:00"/>
    <n v="34"/>
    <d v="2021-05-13T00:00:00"/>
  </r>
  <r>
    <s v="North Pacific Dermatology"/>
    <s v="North Pacific Dermatology"/>
    <x v="33"/>
    <d v="2021-05-13T00:00:00"/>
    <n v="59"/>
    <d v="2021-05-13T00:00:00"/>
  </r>
  <r>
    <s v="Northeast Dermatology Associates"/>
    <s v="Dermatology of Cape Cod"/>
    <x v="34"/>
    <d v="2021-05-13T00:00:00"/>
    <n v="68"/>
    <d v="2021-05-13T00:00:00"/>
  </r>
  <r>
    <s v="Louisiana Dermatology Associates "/>
    <s v="Louisiana Dermatology Associates"/>
    <x v="31"/>
    <d v="2021-05-13T00:00:00"/>
    <n v="34"/>
    <d v="2021-05-13T00:00:00"/>
  </r>
  <r>
    <s v="Dermatology &amp; MOHS Surgery Institute"/>
    <s v="Dermatology &amp; MOHS Surgery Institute"/>
    <x v="28"/>
    <d v="2021-05-13T00:00:00"/>
    <n v="105"/>
    <d v="2021-05-13T00:00:00"/>
  </r>
  <r>
    <s v="Dermatology &amp; MOHS Surgery Institute"/>
    <s v="Dermatology &amp; MOHS Surgery Institute"/>
    <x v="30"/>
    <d v="2021-05-13T00:00:00"/>
    <n v="34"/>
    <d v="2021-05-13T00:00:00"/>
  </r>
  <r>
    <s v="Dermatology &amp; MOHS Surgery Institute"/>
    <s v="Dermatology &amp; MOHS Surgery Institute"/>
    <x v="29"/>
    <d v="2021-05-13T00:00:00"/>
    <n v="21"/>
    <d v="2021-05-13T00:00:00"/>
  </r>
  <r>
    <s v="Northeast Dermatology Associates"/>
    <s v="Northeast Dermatology Associates"/>
    <x v="35"/>
    <d v="2021-05-13T00:00:00"/>
    <n v="58"/>
    <d v="2021-05-13T00:00:00"/>
  </r>
  <r>
    <s v="Northeast Dermatology Associates"/>
    <s v="Northeast Dermatology Associates"/>
    <x v="36"/>
    <d v="2021-05-13T00:00:00"/>
    <n v="57"/>
    <d v="2021-05-13T00:00:00"/>
  </r>
  <r>
    <s v="Northeast Dermatology Associates"/>
    <s v="Northeast Dermatology Associates"/>
    <x v="67"/>
    <d v="2021-05-13T00:00:00"/>
    <n v="20"/>
    <d v="2021-05-13T00:00:00"/>
  </r>
  <r>
    <s v="Northeast Dermatology Associates"/>
    <s v="Northeast Dermatology Associates"/>
    <x v="37"/>
    <d v="2021-05-13T00:00:00"/>
    <n v="86"/>
    <d v="2021-05-13T00:00:00"/>
  </r>
  <r>
    <s v="Northeast Dermatology Associates"/>
    <s v="Northeast Dermatology Associates"/>
    <x v="38"/>
    <d v="2021-05-13T00:00:00"/>
    <n v="84"/>
    <d v="2021-05-13T00:00:00"/>
  </r>
  <r>
    <s v="Northeast Dermatology Associates"/>
    <s v="Northeast Dermatology Associates"/>
    <x v="39"/>
    <d v="2021-05-13T00:00:00"/>
    <n v="29"/>
    <d v="2021-05-13T00:00:00"/>
  </r>
  <r>
    <s v="Lupo Center for Aesthetic &amp; General Dermatology"/>
    <s v="Lupo Center for Aesthetic &amp; General Dermatology, LLC"/>
    <x v="2"/>
    <d v="2021-05-13T00:00:00"/>
    <n v="37"/>
    <d v="2021-05-13T00:00:00"/>
  </r>
  <r>
    <s v="North Pacific Dermatology"/>
    <s v="Eastside Dermatology"/>
    <x v="3"/>
    <d v="2021-05-13T00:00:00"/>
    <n v="41"/>
    <d v="2021-05-13T00:00:00"/>
  </r>
  <r>
    <s v="Family Dermatology"/>
    <s v="Family Dermatology"/>
    <x v="1"/>
    <d v="2021-05-13T00:00:00"/>
    <n v="96"/>
    <d v="2021-05-13T00:00:00"/>
  </r>
  <r>
    <s v="Dermatology &amp; MOHS Surgery Institute"/>
    <s v="Dermatology &amp; MOHS Surgery Institute"/>
    <x v="86"/>
    <d v="2021-05-13T00:00:00"/>
    <n v="25"/>
    <d v="2021-05-13T00:00:00"/>
  </r>
  <r>
    <s v="North Pacific Dermatology"/>
    <s v="North Pacific Dermatology"/>
    <x v="4"/>
    <d v="2021-05-13T00:00:00"/>
    <n v="14"/>
    <d v="2021-05-13T00:00:00"/>
  </r>
  <r>
    <s v="Northeast Dermatology Associates"/>
    <s v="Northeast Dermatology Associates"/>
    <x v="7"/>
    <d v="2021-05-13T00:00:00"/>
    <n v="51"/>
    <d v="2021-05-13T00:00:00"/>
  </r>
  <r>
    <s v="Northeast Dermatology Associates"/>
    <s v="Northeast Dermatology Associates"/>
    <x v="5"/>
    <d v="2021-05-13T00:00:00"/>
    <n v="103"/>
    <d v="2021-05-13T00:00:00"/>
  </r>
  <r>
    <s v="Northeast Dermatology Associates"/>
    <s v="Northeast Dermatology Associates"/>
    <x v="8"/>
    <d v="2021-05-13T00:00:00"/>
    <n v="35"/>
    <d v="2021-05-13T00:00:00"/>
  </r>
  <r>
    <s v="The Dermatology Group  "/>
    <s v="Swan Dermatology &amp; Aesthetics"/>
    <x v="11"/>
    <d v="2021-05-13T00:00:00"/>
    <n v="30"/>
    <d v="2021-05-13T00:00:00"/>
  </r>
  <r>
    <s v="Vanguard Dermatology"/>
    <s v="Vanguard Dermatology"/>
    <x v="12"/>
    <d v="2021-05-13T00:00:00"/>
    <n v="76"/>
    <d v="2021-05-13T00:00:00"/>
  </r>
  <r>
    <s v="Vanguard Dermatology"/>
    <s v="Vanguard Dermatology"/>
    <x v="13"/>
    <d v="2021-05-13T00:00:00"/>
    <n v="67"/>
    <d v="2021-05-13T00:00:00"/>
  </r>
  <r>
    <s v="Vanguard Dermatology"/>
    <s v="Vanguard Dermatology"/>
    <x v="27"/>
    <d v="2021-05-13T00:00:00"/>
    <n v="19"/>
    <d v="2021-05-13T00:00:00"/>
  </r>
  <r>
    <s v="The Dermatology Group  "/>
    <s v="The Dermatology Group"/>
    <x v="24"/>
    <d v="2021-05-13T00:00:00"/>
    <n v="151"/>
    <d v="2021-05-13T00:00:00"/>
  </r>
  <r>
    <s v="The Dermatology Group  "/>
    <s v="The Dermatology Group"/>
    <x v="26"/>
    <d v="2021-05-13T00:00:00"/>
    <n v="61"/>
    <d v="2021-05-13T00:00:00"/>
  </r>
  <r>
    <s v="The Dermatology Group  "/>
    <s v="The Dermatology Group"/>
    <x v="25"/>
    <d v="2021-05-13T00:00:00"/>
    <n v="66"/>
    <d v="2021-05-13T00:00:00"/>
  </r>
  <r>
    <s v="Northeast Dermatology Associates"/>
    <s v="Northeast Dermatology Associates"/>
    <x v="40"/>
    <d v="2021-05-13T00:00:00"/>
    <n v="7"/>
    <d v="2021-05-13T00:00:00"/>
  </r>
  <r>
    <s v="Pacific Dermatology Specialists"/>
    <s v="Pacific Dermatology Specialists"/>
    <x v="23"/>
    <d v="2021-05-13T00:00:00"/>
    <n v="17"/>
    <d v="2021-05-13T00:00:00"/>
  </r>
  <r>
    <s v="Northeast Dermatology Associates"/>
    <s v="South Shore Skin Center"/>
    <x v="10"/>
    <d v="2021-05-13T00:00:00"/>
    <n v="11"/>
    <d v="2021-05-13T00:00:00"/>
  </r>
  <r>
    <s v="Northeast Dermatology Associates"/>
    <s v="Northeast Dermatology Associates"/>
    <x v="21"/>
    <d v="2021-05-13T00:00:00"/>
    <n v="38"/>
    <d v="2021-05-13T00:00:00"/>
  </r>
  <r>
    <s v="Northeast Dermatology Associates"/>
    <s v="Northeast Dermatology Associates"/>
    <x v="22"/>
    <d v="2021-05-13T00:00:00"/>
    <n v="55"/>
    <d v="2021-05-13T00:00:00"/>
  </r>
  <r>
    <s v="Northeast Dermatology Associates"/>
    <s v="Northeast Dermatology Associates"/>
    <x v="20"/>
    <d v="2021-05-13T00:00:00"/>
    <n v="1"/>
    <d v="2021-05-13T00:00:00"/>
  </r>
  <r>
    <s v="Northeast Dermatology Associates"/>
    <s v="Northeast Dermatology Associates"/>
    <x v="19"/>
    <d v="2021-05-13T00:00:00"/>
    <n v="41"/>
    <d v="2021-05-13T00:00:00"/>
  </r>
  <r>
    <s v="Northeast Dermatology Associates"/>
    <s v="Brookline Dermatology Associates"/>
    <x v="17"/>
    <d v="2021-05-13T00:00:00"/>
    <n v="42"/>
    <d v="2021-05-13T00:00:00"/>
  </r>
  <r>
    <s v="Northeast Dermatology Associates"/>
    <s v="Northeast Dermatology Associates"/>
    <x v="18"/>
    <d v="2021-05-13T00:00:00"/>
    <n v="104"/>
    <d v="2021-05-13T00:00:00"/>
  </r>
  <r>
    <s v="North Pacific Dermatology"/>
    <s v="Skin Surgery Center"/>
    <x v="15"/>
    <d v="2021-05-13T00:00:00"/>
    <n v="28"/>
    <d v="2021-05-13T00:00:00"/>
  </r>
  <r>
    <s v="Northeast Dermatology Associates"/>
    <s v="Brookline Dermatology Associates"/>
    <x v="16"/>
    <d v="2021-05-13T00:00:00"/>
    <n v="38"/>
    <d v="2021-05-13T00:00:00"/>
  </r>
  <r>
    <s v="Louisiana Dermatology Associates "/>
    <s v="Louisiana Dermatology Associates"/>
    <x v="32"/>
    <d v="2021-05-13T00:00:00"/>
    <n v="42"/>
    <d v="2021-05-13T00:00:00"/>
  </r>
  <r>
    <s v="Dermatology &amp; MOHS Surgery Institute"/>
    <s v="Dermatology &amp; MOHS Surgery Institute"/>
    <x v="14"/>
    <d v="2021-05-13T00:00:00"/>
    <n v="55"/>
    <d v="2021-05-13T00:00:00"/>
  </r>
  <r>
    <s v="Dermatology &amp; MOHS Surgery Institute"/>
    <s v="Dermatology &amp; MOHS Surgery Institute"/>
    <x v="0"/>
    <d v="2021-05-13T00:00:00"/>
    <n v="27"/>
    <d v="2021-05-13T00:00:00"/>
  </r>
  <r>
    <s v="North Pacific Dermatology"/>
    <s v="Eastside Dermatology"/>
    <x v="85"/>
    <d v="2021-05-13T00:00:00"/>
    <n v="3"/>
    <d v="2021-05-13T00:00:00"/>
  </r>
  <r>
    <s v="North Pacific Dermatology"/>
    <s v="Lake Washington Dermatology"/>
    <x v="51"/>
    <d v="2021-05-12T00:00:00"/>
    <n v="1"/>
    <d v="2021-05-12T00:00:00"/>
  </r>
  <r>
    <s v="North Pacific Dermatology"/>
    <s v="Eastside Dermatology"/>
    <x v="3"/>
    <d v="2021-05-12T00:00:00"/>
    <n v="26"/>
    <d v="2021-05-12T00:00:00"/>
  </r>
  <r>
    <s v="Lupo Center for Aesthetic &amp; General Dermatology"/>
    <s v="Lupo Center for Aesthetic &amp; General Dermatology, LLC"/>
    <x v="2"/>
    <d v="2021-05-12T00:00:00"/>
    <n v="38"/>
    <d v="2021-05-12T00:00:00"/>
  </r>
  <r>
    <s v="Dermatology &amp; MOHS Surgery Institute"/>
    <s v="Dermatology &amp; MOHS Surgery Institute"/>
    <x v="28"/>
    <d v="2021-05-12T00:00:00"/>
    <n v="110"/>
    <d v="2021-05-12T00:00:00"/>
  </r>
  <r>
    <s v="Louisiana Dermatology Associates "/>
    <s v="Louisiana Dermatology Associates"/>
    <x v="31"/>
    <d v="2021-05-12T00:00:00"/>
    <n v="34"/>
    <d v="2021-05-12T00:00:00"/>
  </r>
  <r>
    <s v="Family Dermatology"/>
    <s v="Family Dermatology"/>
    <x v="1"/>
    <d v="2021-05-12T00:00:00"/>
    <n v="75"/>
    <d v="2021-05-12T00:00:00"/>
  </r>
  <r>
    <s v="North Pacific Dermatology"/>
    <s v="North Pacific Dermatology"/>
    <x v="4"/>
    <d v="2021-05-12T00:00:00"/>
    <n v="15"/>
    <d v="2021-05-12T00:00:00"/>
  </r>
  <r>
    <s v="North Pacific Dermatology"/>
    <s v="North Pacific Dermatology"/>
    <x v="33"/>
    <d v="2021-05-12T00:00:00"/>
    <n v="62"/>
    <d v="2021-05-12T00:00:00"/>
  </r>
  <r>
    <s v="North Pacific Dermatology"/>
    <s v="Skin Surgery Center"/>
    <x v="52"/>
    <d v="2021-05-12T00:00:00"/>
    <n v="38"/>
    <d v="2021-05-12T00:00:00"/>
  </r>
  <r>
    <s v="Northeast Dermatology Associates"/>
    <s v="Northeast Dermatology Associates"/>
    <x v="67"/>
    <d v="2021-05-12T00:00:00"/>
    <n v="28"/>
    <d v="2021-05-12T00:00:00"/>
  </r>
  <r>
    <s v="Northeast Dermatology Associates"/>
    <s v="Northeast Dermatology Associates"/>
    <x v="53"/>
    <d v="2021-05-12T00:00:00"/>
    <n v="68"/>
    <d v="2021-05-12T00:00:00"/>
  </r>
  <r>
    <s v="Northeast Dermatology Associates"/>
    <s v="Northeast Dermatology Associates"/>
    <x v="38"/>
    <d v="2021-05-12T00:00:00"/>
    <n v="1"/>
    <d v="2021-05-12T00:00:00"/>
  </r>
  <r>
    <s v="Northeast Dermatology Associates"/>
    <s v="South Shore Skin Center"/>
    <x v="9"/>
    <d v="2021-05-12T00:00:00"/>
    <n v="163"/>
    <d v="2021-05-12T00:00:00"/>
  </r>
  <r>
    <s v="Northeast Dermatology Associates"/>
    <s v="South Shore Skin Center"/>
    <x v="57"/>
    <d v="2021-05-12T00:00:00"/>
    <n v="126"/>
    <d v="2021-05-12T00:00:00"/>
  </r>
  <r>
    <s v="Pacific Dermatology Specialists"/>
    <s v="Pacific Dermatology Specialists"/>
    <x v="65"/>
    <d v="2021-05-12T00:00:00"/>
    <n v="17"/>
    <d v="2021-05-12T00:00:00"/>
  </r>
  <r>
    <s v="Pacific Dermatology Specialists"/>
    <s v="Pacific Dermatology Specialists"/>
    <x v="42"/>
    <d v="2021-05-12T00:00:00"/>
    <n v="21"/>
    <d v="2021-05-12T00:00:00"/>
  </r>
  <r>
    <s v="Southeast Dermatology Specialists  "/>
    <s v="Southeast Dermatology Specialists"/>
    <x v="66"/>
    <d v="2021-05-12T00:00:00"/>
    <n v="30"/>
    <d v="2021-05-12T00:00:00"/>
  </r>
  <r>
    <s v="Southeast Dermatology Specialists  "/>
    <s v="Southeast Dermatology Specialists"/>
    <x v="43"/>
    <d v="2021-05-12T00:00:00"/>
    <n v="42"/>
    <d v="2021-05-12T00:00:00"/>
  </r>
  <r>
    <s v="The Dermatology Group  "/>
    <s v="The Dermatology Group"/>
    <x v="45"/>
    <d v="2021-05-12T00:00:00"/>
    <n v="26"/>
    <d v="2021-05-12T00:00:00"/>
  </r>
  <r>
    <s v="Vanguard Dermatology"/>
    <s v="Vanguard Dermatology"/>
    <x v="13"/>
    <d v="2021-05-12T00:00:00"/>
    <n v="148"/>
    <d v="2021-05-12T00:00:00"/>
  </r>
  <r>
    <s v="Vanguard Dermatology"/>
    <s v="Vanguard Dermatology"/>
    <x v="47"/>
    <d v="2021-05-12T00:00:00"/>
    <n v="53"/>
    <d v="2021-05-12T00:00:00"/>
  </r>
  <r>
    <s v="Washington Institute of Dermatologic Laser Surgery"/>
    <s v="Washington Institute of Dermatologic Laser Surgery"/>
    <x v="48"/>
    <d v="2021-05-12T00:00:00"/>
    <n v="25"/>
    <d v="2021-05-12T00:00:00"/>
  </r>
  <r>
    <s v="The Dermatology Group  "/>
    <s v="The Dermatology Group"/>
    <x v="64"/>
    <d v="2021-05-12T00:00:00"/>
    <n v="22"/>
    <d v="2021-05-12T00:00:00"/>
  </r>
  <r>
    <s v="The Dermatology Group  "/>
    <s v="The Dermatology Group"/>
    <x v="25"/>
    <d v="2021-05-12T00:00:00"/>
    <n v="52"/>
    <d v="2021-05-12T00:00:00"/>
  </r>
  <r>
    <s v="The Dermatology Group  "/>
    <s v="The Dermatology Group"/>
    <x v="76"/>
    <d v="2021-05-12T00:00:00"/>
    <n v="24"/>
    <d v="2021-05-12T00:00:00"/>
  </r>
  <r>
    <s v="The Dermatology Group  "/>
    <s v="The Dermatology Group"/>
    <x v="26"/>
    <d v="2021-05-12T00:00:00"/>
    <n v="71"/>
    <d v="2021-05-12T00:00:00"/>
  </r>
  <r>
    <s v="Northeast Dermatology Associates"/>
    <s v="Northeast Dermatology Associates"/>
    <x v="39"/>
    <d v="2021-05-12T00:00:00"/>
    <n v="23"/>
    <d v="2021-05-12T00:00:00"/>
  </r>
  <r>
    <s v="Pacific Dermatology Specialists"/>
    <s v="Pacific Dermatology Specialists"/>
    <x v="58"/>
    <d v="2021-05-12T00:00:00"/>
    <n v="42"/>
    <d v="2021-05-12T00:00:00"/>
  </r>
  <r>
    <s v="Pacific Dermatology Specialists"/>
    <s v="Pacific Dermatology Specialists"/>
    <x v="59"/>
    <d v="2021-05-12T00:00:00"/>
    <n v="21"/>
    <d v="2021-05-12T00:00:00"/>
  </r>
  <r>
    <s v="Semler Dermatology"/>
    <s v="Semler Dermatology"/>
    <x v="61"/>
    <d v="2021-05-12T00:00:00"/>
    <n v="79"/>
    <d v="2021-05-12T00:00:00"/>
  </r>
  <r>
    <s v="Northeast Dermatology Associates"/>
    <s v="Northeast Dermatology Associates"/>
    <x v="54"/>
    <d v="2021-05-12T00:00:00"/>
    <n v="63"/>
    <d v="2021-05-12T00:00:00"/>
  </r>
  <r>
    <s v="Louisiana Dermatology Associates "/>
    <s v="Louisiana Dermatology Associates"/>
    <x v="69"/>
    <d v="2021-05-12T00:00:00"/>
    <n v="14"/>
    <d v="2021-05-12T00:00:00"/>
  </r>
  <r>
    <s v="North Pacific Dermatology"/>
    <s v="North Pacific Dermatology"/>
    <x v="68"/>
    <d v="2021-05-12T00:00:00"/>
    <n v="1"/>
    <d v="2021-05-12T00:00:00"/>
  </r>
  <r>
    <s v="Northeast Dermatology Associates"/>
    <s v="Northeast Dermatology Associates"/>
    <x v="22"/>
    <d v="2021-05-12T00:00:00"/>
    <n v="66"/>
    <d v="2021-05-12T00:00:00"/>
  </r>
  <r>
    <s v="Northeast Dermatology Associates"/>
    <s v="Northeast Dermatology Associates"/>
    <x v="56"/>
    <d v="2021-05-12T00:00:00"/>
    <n v="11"/>
    <d v="2021-05-12T00:00:00"/>
  </r>
  <r>
    <s v="Northeast Dermatology Associates"/>
    <s v="Northeast Dermatology Associates"/>
    <x v="21"/>
    <d v="2021-05-12T00:00:00"/>
    <n v="22"/>
    <d v="2021-05-12T00:00:00"/>
  </r>
  <r>
    <s v="Northeast Dermatology Associates"/>
    <s v="Northeast Dermatology Associates"/>
    <x v="71"/>
    <d v="2021-05-12T00:00:00"/>
    <n v="3"/>
    <d v="2021-05-12T00:00:00"/>
  </r>
  <r>
    <s v="Northeast Dermatology Associates"/>
    <s v="Northeast Dermatology Associates"/>
    <x v="55"/>
    <d v="2021-05-12T00:00:00"/>
    <n v="20"/>
    <d v="2021-05-12T00:00:00"/>
  </r>
  <r>
    <s v="Dermatology &amp; MOHS Surgery Institute"/>
    <s v="Dermatology &amp; MOHS Surgery Institute"/>
    <x v="14"/>
    <d v="2021-05-12T00:00:00"/>
    <n v="36"/>
    <d v="2021-05-12T00:00:00"/>
  </r>
  <r>
    <s v="Louisiana Dermatology Associates "/>
    <s v="Louisiana Dermatology Associates"/>
    <x v="50"/>
    <d v="2021-05-12T00:00:00"/>
    <n v="117"/>
    <d v="2021-05-12T00:00:00"/>
  </r>
  <r>
    <s v="Northeast Dermatology Associates"/>
    <s v="Brookline Dermatology Associates"/>
    <x v="17"/>
    <d v="2021-05-12T00:00:00"/>
    <n v="44"/>
    <d v="2021-05-12T00:00:00"/>
  </r>
  <r>
    <s v="Northeast Dermatology Associates"/>
    <s v="Northeast Dermatology Associates"/>
    <x v="18"/>
    <d v="2021-05-12T00:00:00"/>
    <n v="102"/>
    <d v="2021-05-12T00:00:00"/>
  </r>
  <r>
    <s v="North Pacific Dermatology"/>
    <s v="Skin Surgery Center"/>
    <x v="15"/>
    <d v="2021-05-12T00:00:00"/>
    <n v="20"/>
    <d v="2021-05-12T00:00:00"/>
  </r>
  <r>
    <s v="Northeast Dermatology Associates"/>
    <s v="Brookline Dermatology Associates"/>
    <x v="16"/>
    <d v="2021-05-12T00:00:00"/>
    <n v="39"/>
    <d v="2021-05-12T00:00:00"/>
  </r>
  <r>
    <s v="Southeast Dermatology Specialists  "/>
    <s v="Southeast Dermatology Specialists"/>
    <x v="62"/>
    <d v="2021-05-12T00:00:00"/>
    <n v="30"/>
    <d v="2021-05-12T00:00:00"/>
  </r>
  <r>
    <s v="Pacific Dermatology Specialists"/>
    <s v="Pacific Dermatology Specialists"/>
    <x v="60"/>
    <d v="2021-05-12T00:00:00"/>
    <n v="21"/>
    <d v="2021-05-12T00:00:00"/>
  </r>
  <r>
    <s v="Pacific Dermatology Specialists"/>
    <s v="Pacific Dermatology Specialists"/>
    <x v="23"/>
    <d v="2021-05-12T00:00:00"/>
    <n v="3"/>
    <d v="2021-05-12T00:00:00"/>
  </r>
  <r>
    <s v="Vanguard Dermatology"/>
    <s v="Vanguard Dermatology"/>
    <x v="12"/>
    <d v="2021-05-12T00:00:00"/>
    <n v="42"/>
    <d v="2021-05-12T00:00:00"/>
  </r>
  <r>
    <s v="Vanguard Dermatology"/>
    <s v="Vanguard Dermatology"/>
    <x v="27"/>
    <d v="2021-05-12T00:00:00"/>
    <n v="11"/>
    <d v="2021-05-12T00:00:00"/>
  </r>
  <r>
    <s v="The Dermatology Group  "/>
    <s v="The Dermatology Group"/>
    <x v="24"/>
    <d v="2021-05-12T00:00:00"/>
    <n v="132"/>
    <d v="2021-05-12T00:00:00"/>
  </r>
  <r>
    <s v="The Dermatology Group  "/>
    <s v="Swan Dermatology &amp; Aesthetics"/>
    <x v="11"/>
    <d v="2021-05-12T00:00:00"/>
    <n v="45"/>
    <d v="2021-05-12T00:00:00"/>
  </r>
  <r>
    <s v="Northeast Dermatology Associates"/>
    <s v="Northeast Dermatology Associates"/>
    <x v="8"/>
    <d v="2021-05-12T00:00:00"/>
    <n v="48"/>
    <d v="2021-05-12T00:00:00"/>
  </r>
  <r>
    <s v="Northeast Dermatology Associates"/>
    <s v="South Shore Skin Center"/>
    <x v="10"/>
    <d v="2021-05-12T00:00:00"/>
    <n v="28"/>
    <d v="2021-05-12T00:00:00"/>
  </r>
  <r>
    <s v="Pacific Dermatology Specialists"/>
    <s v="Pacific Dermatology Specialists"/>
    <x v="41"/>
    <d v="2021-05-12T00:00:00"/>
    <n v="16"/>
    <d v="2021-05-12T00:00:00"/>
  </r>
  <r>
    <s v="Southeast Dermatology Specialists  "/>
    <s v="Southeast Dermatology Specialists"/>
    <x v="44"/>
    <d v="2021-05-12T00:00:00"/>
    <n v="11"/>
    <d v="2021-05-12T00:00:00"/>
  </r>
  <r>
    <s v="Northeast Dermatology Associates"/>
    <s v="Northeast Dermatology Associates"/>
    <x v="5"/>
    <d v="2021-05-12T00:00:00"/>
    <n v="88"/>
    <d v="2021-05-12T00:00:00"/>
  </r>
  <r>
    <s v="Northeast Dermatology Associates"/>
    <s v="Dermatology of Cape Cod"/>
    <x v="34"/>
    <d v="2021-05-12T00:00:00"/>
    <n v="65"/>
    <d v="2021-05-12T00:00:00"/>
  </r>
  <r>
    <s v="Louisiana Dermatology Associates "/>
    <s v="Louisiana Dermatology Associates"/>
    <x v="63"/>
    <d v="2021-05-12T00:00:00"/>
    <n v="34"/>
    <d v="2021-05-12T00:00:00"/>
  </r>
  <r>
    <s v="Louisiana Dermatology Associates "/>
    <s v="Louisiana Dermatology Associates"/>
    <x v="32"/>
    <d v="2021-05-12T00:00:00"/>
    <n v="30"/>
    <d v="2021-05-12T00:00:00"/>
  </r>
  <r>
    <s v="Dermatology &amp; MOHS Surgery Institute"/>
    <s v="Dermatology &amp; MOHS Surgery Institute"/>
    <x v="30"/>
    <d v="2021-05-12T00:00:00"/>
    <n v="53"/>
    <d v="2021-05-12T00:00:00"/>
  </r>
  <r>
    <s v="Dermatology &amp; MOHS Surgery Institute"/>
    <s v="Dermatology &amp; MOHS Surgery Institute"/>
    <x v="0"/>
    <d v="2021-05-12T00:00:00"/>
    <n v="21"/>
    <d v="2021-05-12T00:00:00"/>
  </r>
  <r>
    <s v="Northeast Dermatology Associates"/>
    <s v="Northeast Dermatology Associates"/>
    <x v="7"/>
    <d v="2021-05-12T00:00:00"/>
    <n v="26"/>
    <d v="2021-05-12T00:00:00"/>
  </r>
  <r>
    <s v="Northeast Dermatology Associates"/>
    <s v="Northeast Dermatology Associates"/>
    <x v="37"/>
    <d v="2021-05-12T00:00:00"/>
    <n v="103"/>
    <d v="2021-05-12T00:00:00"/>
  </r>
  <r>
    <s v="Northeast Dermatology Associates"/>
    <s v="Northeast Dermatology Associates"/>
    <x v="36"/>
    <d v="2021-05-12T00:00:00"/>
    <n v="116"/>
    <d v="2021-05-12T00:00:00"/>
  </r>
  <r>
    <s v="Northeast Dermatology Associates"/>
    <s v="Northeast Dermatology Associates"/>
    <x v="67"/>
    <d v="2021-05-11T00:00:00"/>
    <n v="18"/>
    <d v="2021-05-11T00:00:00"/>
  </r>
  <r>
    <s v="Northeast Dermatology Associates"/>
    <s v="Northeast Dermatology Associates"/>
    <x v="19"/>
    <d v="2021-05-11T00:00:00"/>
    <n v="29"/>
    <d v="2021-05-11T00:00:00"/>
  </r>
  <r>
    <s v="Northeast Dermatology Associates"/>
    <s v="Northeast Dermatology Associates"/>
    <x v="21"/>
    <d v="2021-05-11T00:00:00"/>
    <n v="32"/>
    <d v="2021-05-11T00:00:00"/>
  </r>
  <r>
    <s v="Northeast Dermatology Associates"/>
    <s v="Northeast Dermatology Associates"/>
    <x v="22"/>
    <d v="2021-05-11T00:00:00"/>
    <n v="98"/>
    <d v="2021-05-11T00:00:00"/>
  </r>
  <r>
    <s v="Louisiana Dermatology Associates "/>
    <s v="Louisiana Dermatology Associates"/>
    <x v="31"/>
    <d v="2021-05-11T00:00:00"/>
    <n v="74"/>
    <d v="2021-05-11T00:00:00"/>
  </r>
  <r>
    <s v="North Pacific Dermatology"/>
    <s v="Eastside Dermatology"/>
    <x v="3"/>
    <d v="2021-05-11T00:00:00"/>
    <n v="47"/>
    <d v="2021-05-11T00:00:00"/>
  </r>
  <r>
    <s v="Lupo Center for Aesthetic &amp; General Dermatology"/>
    <s v="Lupo Center for Aesthetic &amp; General Dermatology, LLC"/>
    <x v="2"/>
    <d v="2021-05-11T00:00:00"/>
    <n v="50"/>
    <d v="2021-05-11T00:00:00"/>
  </r>
  <r>
    <s v="North Pacific Dermatology"/>
    <s v="Skin Surgery Center"/>
    <x v="15"/>
    <d v="2021-05-11T00:00:00"/>
    <n v="32"/>
    <d v="2021-05-11T00:00:00"/>
  </r>
  <r>
    <s v="Pacific Dermatology Specialists"/>
    <s v="Pacific Dermatology Specialists"/>
    <x v="23"/>
    <d v="2021-05-11T00:00:00"/>
    <n v="2"/>
    <d v="2021-05-11T00:00:00"/>
  </r>
  <r>
    <s v="The Dermatology Group  "/>
    <s v="The Dermatology Group"/>
    <x v="24"/>
    <d v="2021-05-11T00:00:00"/>
    <n v="139"/>
    <d v="2021-05-11T00:00:00"/>
  </r>
  <r>
    <s v="The Dermatology Group  "/>
    <s v="The Dermatology Group"/>
    <x v="25"/>
    <d v="2021-05-11T00:00:00"/>
    <n v="53"/>
    <d v="2021-05-11T00:00:00"/>
  </r>
  <r>
    <s v="Vanguard Dermatology"/>
    <s v="Vanguard Dermatology"/>
    <x v="13"/>
    <d v="2021-05-11T00:00:00"/>
    <n v="55"/>
    <d v="2021-05-11T00:00:00"/>
  </r>
  <r>
    <s v="Washington Institute of Dermatologic Laser Surgery"/>
    <s v="Washington Institute of Dermatologic Laser Surgery"/>
    <x v="48"/>
    <d v="2021-05-11T00:00:00"/>
    <n v="25"/>
    <d v="2021-05-11T00:00:00"/>
  </r>
  <r>
    <s v="The Dermatology Group  "/>
    <s v="Swan Dermatology &amp; Aesthetics"/>
    <x v="11"/>
    <d v="2021-05-11T00:00:00"/>
    <n v="39"/>
    <d v="2021-05-11T00:00:00"/>
  </r>
  <r>
    <s v="The Dermatology Group  "/>
    <s v="The Dermatology Group"/>
    <x v="64"/>
    <d v="2021-05-11T00:00:00"/>
    <n v="21"/>
    <d v="2021-05-11T00:00:00"/>
  </r>
  <r>
    <s v="The Dermatology Group  "/>
    <s v="The Dermatology Group"/>
    <x v="76"/>
    <d v="2021-05-11T00:00:00"/>
    <n v="99"/>
    <d v="2021-05-11T00:00:00"/>
  </r>
  <r>
    <s v="The Dermatology Group  "/>
    <s v="The Dermatology Group"/>
    <x v="26"/>
    <d v="2021-05-11T00:00:00"/>
    <n v="19"/>
    <d v="2021-05-11T00:00:00"/>
  </r>
  <r>
    <s v="Northeast Dermatology Associates"/>
    <s v="South Shore Skin Center"/>
    <x v="10"/>
    <d v="2021-05-11T00:00:00"/>
    <n v="9"/>
    <d v="2021-05-11T00:00:00"/>
  </r>
  <r>
    <s v="Northeast Dermatology Associates"/>
    <s v="South Shore Skin Center"/>
    <x v="9"/>
    <d v="2021-05-11T00:00:00"/>
    <n v="154"/>
    <d v="2021-05-11T00:00:00"/>
  </r>
  <r>
    <s v="North Pacific Dermatology"/>
    <s v="North Pacific Dermatology"/>
    <x v="4"/>
    <d v="2021-05-11T00:00:00"/>
    <n v="27"/>
    <d v="2021-05-11T00:00:00"/>
  </r>
  <r>
    <s v="Northeast Dermatology Associates"/>
    <s v="Northeast Dermatology Associates"/>
    <x v="5"/>
    <d v="2021-05-11T00:00:00"/>
    <n v="122"/>
    <d v="2021-05-11T00:00:00"/>
  </r>
  <r>
    <s v="Family Dermatology"/>
    <s v="Family Dermatology"/>
    <x v="1"/>
    <d v="2021-05-11T00:00:00"/>
    <n v="92"/>
    <d v="2021-05-11T00:00:00"/>
  </r>
  <r>
    <s v="Dermatology &amp; MOHS Surgery Institute"/>
    <s v="Dermatology &amp; MOHS Surgery Institute"/>
    <x v="0"/>
    <d v="2021-05-11T00:00:00"/>
    <n v="38"/>
    <d v="2021-05-11T00:00:00"/>
  </r>
  <r>
    <s v="Dermatology &amp; MOHS Surgery Institute"/>
    <s v="Dermatology &amp; MOHS Surgery Institute"/>
    <x v="80"/>
    <d v="2021-05-11T00:00:00"/>
    <n v="1"/>
    <d v="2021-05-11T00:00:00"/>
  </r>
  <r>
    <s v="Dermatology &amp; MOHS Surgery Institute"/>
    <s v="Dermatology &amp; MOHS Surgery Institute"/>
    <x v="75"/>
    <d v="2021-05-11T00:00:00"/>
    <n v="29"/>
    <d v="2021-05-11T00:00:00"/>
  </r>
  <r>
    <s v="Dermatology &amp; MOHS Surgery Institute"/>
    <s v="Dermatology &amp; MOHS Surgery Institute"/>
    <x v="74"/>
    <d v="2021-05-11T00:00:00"/>
    <n v="2"/>
    <d v="2021-05-11T00:00:00"/>
  </r>
  <r>
    <s v="North Pacific Dermatology"/>
    <s v="North Pacific Dermatology"/>
    <x v="68"/>
    <d v="2021-05-11T00:00:00"/>
    <n v="3"/>
    <d v="2021-05-11T00:00:00"/>
  </r>
  <r>
    <s v="Northeast Dermatology Associates"/>
    <s v="Northeast Dermatology Associates"/>
    <x v="7"/>
    <d v="2021-05-11T00:00:00"/>
    <n v="52"/>
    <d v="2021-05-11T00:00:00"/>
  </r>
  <r>
    <s v="North Pacific Dermatology"/>
    <s v="Lake Washington Dermatology"/>
    <x v="51"/>
    <d v="2021-05-11T00:00:00"/>
    <n v="79"/>
    <d v="2021-05-11T00:00:00"/>
  </r>
  <r>
    <s v="Louisiana Dermatology Associates "/>
    <s v="Louisiana Dermatology Associates"/>
    <x v="32"/>
    <d v="2021-05-11T00:00:00"/>
    <n v="27"/>
    <d v="2021-05-11T00:00:00"/>
  </r>
  <r>
    <s v="Dermatology &amp; MOHS Surgery Institute"/>
    <s v="Dermatology &amp; MOHS Surgery Institute"/>
    <x v="89"/>
    <d v="2021-05-11T00:00:00"/>
    <n v="13"/>
    <d v="2021-05-11T00:00:00"/>
  </r>
  <r>
    <s v="Dermatology &amp; MOHS Surgery Institute"/>
    <s v="Dermatology &amp; MOHS Surgery Institute"/>
    <x v="30"/>
    <d v="2021-05-11T00:00:00"/>
    <n v="48"/>
    <d v="2021-05-11T00:00:00"/>
  </r>
  <r>
    <s v="Dermatology &amp; MOHS Surgery Institute"/>
    <s v="Dermatology &amp; MOHS Surgery Institute"/>
    <x v="28"/>
    <d v="2021-05-11T00:00:00"/>
    <n v="87"/>
    <d v="2021-05-11T00:00:00"/>
  </r>
  <r>
    <s v="North Pacific Dermatology"/>
    <s v="North Pacific Dermatology"/>
    <x v="33"/>
    <d v="2021-05-11T00:00:00"/>
    <n v="54"/>
    <d v="2021-05-11T00:00:00"/>
  </r>
  <r>
    <s v="Northeast Dermatology Associates"/>
    <s v="Brookline Dermatology Associates"/>
    <x v="16"/>
    <d v="2021-05-11T00:00:00"/>
    <n v="37"/>
    <d v="2021-05-11T00:00:00"/>
  </r>
  <r>
    <s v="North Pacific Dermatology"/>
    <s v="Skin Surgery Center"/>
    <x v="52"/>
    <d v="2021-05-11T00:00:00"/>
    <n v="33"/>
    <d v="2021-05-11T00:00:00"/>
  </r>
  <r>
    <s v="Northeast Dermatology Associates"/>
    <s v="Dermatology of Cape Cod"/>
    <x v="34"/>
    <d v="2021-05-11T00:00:00"/>
    <n v="99"/>
    <d v="2021-05-11T00:00:00"/>
  </r>
  <r>
    <s v="Northeast Dermatology Associates"/>
    <s v="Northeast Dermatology Associates"/>
    <x v="18"/>
    <d v="2021-05-11T00:00:00"/>
    <n v="72"/>
    <d v="2021-05-11T00:00:00"/>
  </r>
  <r>
    <s v="Northeast Dermatology Associates"/>
    <s v="Northeast Dermatology Associates"/>
    <x v="53"/>
    <d v="2021-05-11T00:00:00"/>
    <n v="61"/>
    <d v="2021-05-11T00:00:00"/>
  </r>
  <r>
    <s v="Northeast Dermatology Associates"/>
    <s v="Northeast Dermatology Associates"/>
    <x v="35"/>
    <d v="2021-05-11T00:00:00"/>
    <n v="60"/>
    <d v="2021-05-11T00:00:00"/>
  </r>
  <r>
    <s v="Northeast Dermatology Associates"/>
    <s v="Northeast Dermatology Associates"/>
    <x v="36"/>
    <d v="2021-05-11T00:00:00"/>
    <n v="83"/>
    <d v="2021-05-11T00:00:00"/>
  </r>
  <r>
    <s v="Northeast Dermatology Associates"/>
    <s v="Northeast Dermatology Associates"/>
    <x v="38"/>
    <d v="2021-05-11T00:00:00"/>
    <n v="44"/>
    <d v="2021-05-11T00:00:00"/>
  </r>
  <r>
    <s v="Northeast Dermatology Associates"/>
    <s v="Northeast Dermatology Associates"/>
    <x v="56"/>
    <d v="2021-05-11T00:00:00"/>
    <n v="10"/>
    <d v="2021-05-11T00:00:00"/>
  </r>
  <r>
    <s v="Northeast Dermatology Associates"/>
    <s v="Northeast Dermatology Associates"/>
    <x v="55"/>
    <d v="2021-05-11T00:00:00"/>
    <n v="33"/>
    <d v="2021-05-11T00:00:00"/>
  </r>
  <r>
    <s v="Pacific Dermatology Specialists"/>
    <s v="Pacific Dermatology Specialists"/>
    <x v="42"/>
    <d v="2021-05-11T00:00:00"/>
    <n v="15"/>
    <d v="2021-05-11T00:00:00"/>
  </r>
  <r>
    <s v="Pacific Dermatology Specialists"/>
    <s v="Pacific Dermatology Specialists"/>
    <x v="41"/>
    <d v="2021-05-11T00:00:00"/>
    <n v="4"/>
    <d v="2021-05-11T00:00:00"/>
  </r>
  <r>
    <s v="Southeast Dermatology Specialists  "/>
    <s v="Southeast Dermatology Specialists"/>
    <x v="44"/>
    <d v="2021-05-11T00:00:00"/>
    <n v="34"/>
    <d v="2021-05-11T00:00:00"/>
  </r>
  <r>
    <s v="Southeast Dermatology Specialists  "/>
    <s v="Southeast Dermatology Specialists"/>
    <x v="43"/>
    <d v="2021-05-11T00:00:00"/>
    <n v="56"/>
    <d v="2021-05-11T00:00:00"/>
  </r>
  <r>
    <s v="Southeast Dermatology Specialists  "/>
    <s v="Southeast Dermatology Specialists"/>
    <x v="81"/>
    <d v="2021-05-11T00:00:00"/>
    <n v="1"/>
    <d v="2021-05-11T00:00:00"/>
  </r>
  <r>
    <s v="Pacific Dermatology Specialists"/>
    <s v="Pacific Dermatology Specialists"/>
    <x v="73"/>
    <d v="2021-05-11T00:00:00"/>
    <n v="15"/>
    <d v="2021-05-11T00:00:00"/>
  </r>
  <r>
    <s v="Northeast Dermatology Associates"/>
    <s v="South Shore Skin Center"/>
    <x v="57"/>
    <d v="2021-05-11T00:00:00"/>
    <n v="215"/>
    <d v="2021-05-11T00:00:00"/>
  </r>
  <r>
    <s v="Northeast Dermatology Associates"/>
    <s v="Northeast Dermatology Associates"/>
    <x v="40"/>
    <d v="2021-05-11T00:00:00"/>
    <n v="3"/>
    <d v="2021-05-11T00:00:00"/>
  </r>
  <r>
    <s v="Vanguard Dermatology"/>
    <s v="Vanguard Dermatology"/>
    <x v="47"/>
    <d v="2021-05-11T00:00:00"/>
    <n v="32"/>
    <d v="2021-05-11T00:00:00"/>
  </r>
  <r>
    <s v="Vanguard Dermatology"/>
    <s v="Vanguard Dermatology"/>
    <x v="46"/>
    <d v="2021-05-11T00:00:00"/>
    <n v="70"/>
    <d v="2021-05-11T00:00:00"/>
  </r>
  <r>
    <s v="Vanguard Dermatology"/>
    <s v="Vanguard Dermatology"/>
    <x v="84"/>
    <d v="2021-05-11T00:00:00"/>
    <n v="10"/>
    <d v="2021-05-11T00:00:00"/>
  </r>
  <r>
    <s v="The Dermatology Group  "/>
    <s v="The Dermatology Group"/>
    <x v="83"/>
    <d v="2021-05-11T00:00:00"/>
    <n v="1"/>
    <d v="2021-05-11T00:00:00"/>
  </r>
  <r>
    <s v="Southeast Dermatology Specialists  "/>
    <s v="Southeast Dermatology Specialists"/>
    <x v="62"/>
    <d v="2021-05-11T00:00:00"/>
    <n v="74"/>
    <d v="2021-05-11T00:00:00"/>
  </r>
  <r>
    <s v="Semler Dermatology"/>
    <s v="Semler Dermatology"/>
    <x v="61"/>
    <d v="2021-05-11T00:00:00"/>
    <n v="73"/>
    <d v="2021-05-11T00:00:00"/>
  </r>
  <r>
    <s v="Pacific Dermatology Specialists"/>
    <s v="Pacific Dermatology Specialists"/>
    <x v="60"/>
    <d v="2021-05-11T00:00:00"/>
    <n v="35"/>
    <d v="2021-05-11T00:00:00"/>
  </r>
  <r>
    <s v="Northeast Dermatology Associates"/>
    <s v="Northeast Dermatology Associates"/>
    <x v="39"/>
    <d v="2021-05-11T00:00:00"/>
    <n v="28"/>
    <d v="2021-05-11T00:00:00"/>
  </r>
  <r>
    <s v="Northeast Dermatology Associates"/>
    <s v="Northeast Dermatology Associates"/>
    <x v="8"/>
    <d v="2021-05-11T00:00:00"/>
    <n v="59"/>
    <d v="2021-05-11T00:00:00"/>
  </r>
  <r>
    <s v="Pacific Dermatology Specialists"/>
    <s v="Pacific Dermatology Specialists"/>
    <x v="58"/>
    <d v="2021-05-11T00:00:00"/>
    <n v="86"/>
    <d v="2021-05-11T00:00:00"/>
  </r>
  <r>
    <s v="Pacific Dermatology Specialists"/>
    <s v="Pacific Dermatology Specialists"/>
    <x v="72"/>
    <d v="2021-05-11T00:00:00"/>
    <n v="27"/>
    <d v="2021-05-11T00:00:00"/>
  </r>
  <r>
    <s v="Northeast Dermatology Associates"/>
    <s v="Northeast Dermatology Associates"/>
    <x v="71"/>
    <d v="2021-05-11T00:00:00"/>
    <n v="2"/>
    <d v="2021-05-11T00:00:00"/>
  </r>
  <r>
    <s v="Northeast Dermatology Associates"/>
    <s v="Northeast Dermatology Associates"/>
    <x v="37"/>
    <d v="2021-05-11T00:00:00"/>
    <n v="73"/>
    <d v="2021-05-11T00:00:00"/>
  </r>
  <r>
    <s v="Northeast Dermatology Associates"/>
    <s v="Northeast Dermatology Associates"/>
    <x v="54"/>
    <d v="2021-05-11T00:00:00"/>
    <n v="32"/>
    <d v="2021-05-11T00:00:00"/>
  </r>
  <r>
    <s v="Louisiana Dermatology Associates "/>
    <s v="Louisiana Dermatology Associates"/>
    <x v="50"/>
    <d v="2021-05-11T00:00:00"/>
    <n v="126"/>
    <d v="2021-05-11T00:00:00"/>
  </r>
  <r>
    <s v="Dermatology &amp; MOHS Surgery Institute"/>
    <s v="Dermatology &amp; MOHS Surgery Institute"/>
    <x v="49"/>
    <d v="2021-05-11T00:00:00"/>
    <n v="26"/>
    <d v="2021-05-11T00:00:00"/>
  </r>
  <r>
    <s v="Dermatology &amp; MOHS Surgery Institute"/>
    <s v="Dermatology &amp; MOHS Surgery Institute"/>
    <x v="80"/>
    <d v="2021-05-10T00:00:00"/>
    <n v="38"/>
    <d v="2021-05-10T00:00:00"/>
  </r>
  <r>
    <s v="Dermatology &amp; MOHS Surgery Institute"/>
    <s v="Dermatology &amp; MOHS Surgery Institute"/>
    <x v="14"/>
    <d v="2021-05-10T00:00:00"/>
    <n v="35"/>
    <d v="2021-05-10T00:00:00"/>
  </r>
  <r>
    <s v="Louisiana Dermatology Associates "/>
    <s v="Louisiana Dermatology Associates"/>
    <x v="32"/>
    <d v="2021-05-10T00:00:00"/>
    <n v="38"/>
    <d v="2021-05-10T00:00:00"/>
  </r>
  <r>
    <s v="Louisiana Dermatology Associates "/>
    <s v="Louisiana Dermatology Associates"/>
    <x v="69"/>
    <d v="2021-05-10T00:00:00"/>
    <n v="9"/>
    <d v="2021-05-10T00:00:00"/>
  </r>
  <r>
    <s v="Northeast Dermatology Associates"/>
    <s v="Northeast Dermatology Associates"/>
    <x v="18"/>
    <d v="2021-05-10T00:00:00"/>
    <n v="96"/>
    <d v="2021-05-10T00:00:00"/>
  </r>
  <r>
    <s v="Northeast Dermatology Associates"/>
    <s v="Brookline Dermatology Associates"/>
    <x v="17"/>
    <d v="2021-05-10T00:00:00"/>
    <n v="16"/>
    <d v="2021-05-10T00:00:00"/>
  </r>
  <r>
    <s v="Northeast Dermatology Associates"/>
    <s v="Northeast Dermatology Associates"/>
    <x v="20"/>
    <d v="2021-05-10T00:00:00"/>
    <n v="12"/>
    <d v="2021-05-10T00:00:00"/>
  </r>
  <r>
    <s v="Northeast Dermatology Associates"/>
    <s v="Northeast Dermatology Associates"/>
    <x v="19"/>
    <d v="2021-05-10T00:00:00"/>
    <n v="1"/>
    <d v="2021-05-10T00:00:00"/>
  </r>
  <r>
    <s v="Northeast Dermatology Associates"/>
    <s v="Northeast Dermatology Associates"/>
    <x v="21"/>
    <d v="2021-05-10T00:00:00"/>
    <n v="27"/>
    <d v="2021-05-10T00:00:00"/>
  </r>
  <r>
    <s v="Northeast Dermatology Associates"/>
    <s v="Northeast Dermatology Associates"/>
    <x v="22"/>
    <d v="2021-05-10T00:00:00"/>
    <n v="122"/>
    <d v="2021-05-10T00:00:00"/>
  </r>
  <r>
    <s v="Northeast Dermatology Associates"/>
    <s v="South Shore Skin Center"/>
    <x v="10"/>
    <d v="2021-05-10T00:00:00"/>
    <n v="5"/>
    <d v="2021-05-10T00:00:00"/>
  </r>
  <r>
    <s v="The Dermatology Group  "/>
    <s v="The Dermatology Group"/>
    <x v="26"/>
    <d v="2021-05-10T00:00:00"/>
    <n v="23"/>
    <d v="2021-05-10T00:00:00"/>
  </r>
  <r>
    <s v="The Dermatology Group  "/>
    <s v="The Dermatology Group"/>
    <x v="78"/>
    <d v="2021-05-10T00:00:00"/>
    <n v="62"/>
    <d v="2021-05-10T00:00:00"/>
  </r>
  <r>
    <s v="The Dermatology Group  "/>
    <s v="Swan Dermatology &amp; Aesthetics"/>
    <x v="11"/>
    <d v="2021-05-10T00:00:00"/>
    <n v="55"/>
    <d v="2021-05-10T00:00:00"/>
  </r>
  <r>
    <s v="Vanguard Dermatology"/>
    <s v="Vanguard Dermatology"/>
    <x v="27"/>
    <d v="2021-05-10T00:00:00"/>
    <n v="17"/>
    <d v="2021-05-10T00:00:00"/>
  </r>
  <r>
    <s v="Vanguard Dermatology"/>
    <s v="Vanguard Dermatology"/>
    <x v="13"/>
    <d v="2021-05-10T00:00:00"/>
    <n v="116"/>
    <d v="2021-05-10T00:00:00"/>
  </r>
  <r>
    <s v="The Dermatology Group  "/>
    <s v="The Dermatology Group"/>
    <x v="24"/>
    <d v="2021-05-10T00:00:00"/>
    <n v="161"/>
    <d v="2021-05-10T00:00:00"/>
  </r>
  <r>
    <s v="Northeast Dermatology Associates"/>
    <s v="Northeast Dermatology Associates"/>
    <x v="8"/>
    <d v="2021-05-10T00:00:00"/>
    <n v="55"/>
    <d v="2021-05-10T00:00:00"/>
  </r>
  <r>
    <s v="Pacific Dermatology Specialists"/>
    <s v="Pacific Dermatology Specialists"/>
    <x v="23"/>
    <d v="2021-05-10T00:00:00"/>
    <n v="1"/>
    <d v="2021-05-10T00:00:00"/>
  </r>
  <r>
    <s v="Southeast Dermatology Specialists  "/>
    <s v="Southeast Dermatology Specialists"/>
    <x v="66"/>
    <d v="2021-05-10T00:00:00"/>
    <n v="17"/>
    <d v="2021-05-10T00:00:00"/>
  </r>
  <r>
    <s v="Pacific Dermatology Specialists"/>
    <s v="Pacific Dermatology Specialists"/>
    <x v="65"/>
    <d v="2021-05-10T00:00:00"/>
    <n v="3"/>
    <d v="2021-05-10T00:00:00"/>
  </r>
  <r>
    <s v="Pacific Dermatology Specialists"/>
    <s v="Pacific Dermatology Specialists"/>
    <x v="90"/>
    <d v="2021-05-10T00:00:00"/>
    <n v="7"/>
    <d v="2021-05-10T00:00:00"/>
  </r>
  <r>
    <s v="Northeast Dermatology Associates"/>
    <s v="Northeast Dermatology Associates"/>
    <x v="7"/>
    <d v="2021-05-10T00:00:00"/>
    <n v="23"/>
    <d v="2021-05-10T00:00:00"/>
  </r>
  <r>
    <s v="Northeast Dermatology Associates"/>
    <s v="Northeast Dermatology Associates"/>
    <x v="5"/>
    <d v="2021-05-10T00:00:00"/>
    <n v="83"/>
    <d v="2021-05-10T00:00:00"/>
  </r>
  <r>
    <s v="North Pacific Dermatology"/>
    <s v="Skin Surgery Center"/>
    <x v="15"/>
    <d v="2021-05-10T00:00:00"/>
    <n v="4"/>
    <d v="2021-05-10T00:00:00"/>
  </r>
  <r>
    <s v="Family Dermatology"/>
    <s v="Family Dermatology"/>
    <x v="1"/>
    <d v="2021-05-10T00:00:00"/>
    <n v="96"/>
    <d v="2021-05-10T00:00:00"/>
  </r>
  <r>
    <s v="Louisiana Dermatology Associates "/>
    <s v="Louisiana Dermatology Associates"/>
    <x v="50"/>
    <d v="2021-05-10T00:00:00"/>
    <n v="84"/>
    <d v="2021-05-10T00:00:00"/>
  </r>
  <r>
    <s v="North Pacific Dermatology"/>
    <s v="Eastside Dermatology"/>
    <x v="3"/>
    <d v="2021-05-10T00:00:00"/>
    <n v="38"/>
    <d v="2021-05-10T00:00:00"/>
  </r>
  <r>
    <s v="Lupo Center for Aesthetic &amp; General Dermatology"/>
    <s v="Lupo Center for Aesthetic &amp; General Dermatology, LLC"/>
    <x v="2"/>
    <d v="2021-05-10T00:00:00"/>
    <n v="48"/>
    <d v="2021-05-10T00:00:00"/>
  </r>
  <r>
    <s v="Northeast Dermatology Associates"/>
    <s v="Northeast Dermatology Associates"/>
    <x v="37"/>
    <d v="2021-05-10T00:00:00"/>
    <n v="69"/>
    <d v="2021-05-10T00:00:00"/>
  </r>
  <r>
    <s v="Northeast Dermatology Associates"/>
    <s v="Northeast Dermatology Associates"/>
    <x v="38"/>
    <d v="2021-05-10T00:00:00"/>
    <n v="55"/>
    <d v="2021-05-10T00:00:00"/>
  </r>
  <r>
    <s v="Northeast Dermatology Associates"/>
    <s v="Northeast Dermatology Associates"/>
    <x v="39"/>
    <d v="2021-05-10T00:00:00"/>
    <n v="25"/>
    <d v="2021-05-10T00:00:00"/>
  </r>
  <r>
    <s v="Northeast Dermatology Associates"/>
    <s v="Northeast Dermatology Associates"/>
    <x v="54"/>
    <d v="2021-05-10T00:00:00"/>
    <n v="32"/>
    <d v="2021-05-10T00:00:00"/>
  </r>
  <r>
    <s v="Northeast Dermatology Associates"/>
    <s v="Northeast Dermatology Associates"/>
    <x v="67"/>
    <d v="2021-05-10T00:00:00"/>
    <n v="62"/>
    <d v="2021-05-10T00:00:00"/>
  </r>
  <r>
    <s v="Northeast Dermatology Associates"/>
    <s v="Northeast Dermatology Associates"/>
    <x v="36"/>
    <d v="2021-05-10T00:00:00"/>
    <n v="95"/>
    <d v="2021-05-10T00:00:00"/>
  </r>
  <r>
    <s v="Northeast Dermatology Associates"/>
    <s v="Northeast Dermatology Associates"/>
    <x v="35"/>
    <d v="2021-05-10T00:00:00"/>
    <n v="59"/>
    <d v="2021-05-10T00:00:00"/>
  </r>
  <r>
    <s v="Dermatology &amp; MOHS Surgery Institute"/>
    <s v="Dermatology &amp; MOHS Surgery Institute"/>
    <x v="93"/>
    <d v="2021-05-10T00:00:00"/>
    <n v="6"/>
    <d v="2021-05-10T00:00:00"/>
  </r>
  <r>
    <s v="Dermatology &amp; MOHS Surgery Institute"/>
    <s v="Dermatology &amp; MOHS Surgery Institute"/>
    <x v="30"/>
    <d v="2021-05-10T00:00:00"/>
    <n v="33"/>
    <d v="2021-05-10T00:00:00"/>
  </r>
  <r>
    <s v="Dermatology &amp; MOHS Surgery Institute"/>
    <s v="Dermatology &amp; MOHS Surgery Institute"/>
    <x v="28"/>
    <d v="2021-05-10T00:00:00"/>
    <n v="121"/>
    <d v="2021-05-10T00:00:00"/>
  </r>
  <r>
    <s v="Louisiana Dermatology Associates "/>
    <s v="Louisiana Dermatology Associates"/>
    <x v="31"/>
    <d v="2021-05-10T00:00:00"/>
    <n v="38"/>
    <d v="2021-05-10T00:00:00"/>
  </r>
  <r>
    <s v="Northeast Dermatology Associates"/>
    <s v="Dermatology of Cape Cod"/>
    <x v="34"/>
    <d v="2021-05-10T00:00:00"/>
    <n v="86"/>
    <d v="2021-05-10T00:00:00"/>
  </r>
  <r>
    <s v="Pacific Dermatology Specialists"/>
    <s v="Pacific Dermatology Specialists"/>
    <x v="58"/>
    <d v="2021-05-10T00:00:00"/>
    <n v="43"/>
    <d v="2021-05-10T00:00:00"/>
  </r>
  <r>
    <s v="Pacific Dermatology Specialists"/>
    <s v="Pacific Dermatology Specialists"/>
    <x v="72"/>
    <d v="2021-05-10T00:00:00"/>
    <n v="28"/>
    <d v="2021-05-10T00:00:00"/>
  </r>
  <r>
    <s v="Pacific Dermatology Specialists"/>
    <s v="Pacific Dermatology Specialists"/>
    <x v="59"/>
    <d v="2021-05-10T00:00:00"/>
    <n v="18"/>
    <d v="2021-05-10T00:00:00"/>
  </r>
  <r>
    <s v="Pacific Dermatology Specialists"/>
    <s v="Pacific Dermatology Specialists"/>
    <x v="73"/>
    <d v="2021-05-10T00:00:00"/>
    <n v="28"/>
    <d v="2021-05-10T00:00:00"/>
  </r>
  <r>
    <s v="Pacific Dermatology Specialists"/>
    <s v="Pacific Dermatology Specialists"/>
    <x v="41"/>
    <d v="2021-05-10T00:00:00"/>
    <n v="35"/>
    <d v="2021-05-10T00:00:00"/>
  </r>
  <r>
    <s v="Southeast Dermatology Specialists  "/>
    <s v="Southeast Dermatology Specialists"/>
    <x v="43"/>
    <d v="2021-05-10T00:00:00"/>
    <n v="31"/>
    <d v="2021-05-10T00:00:00"/>
  </r>
  <r>
    <s v="The Dermatology Group  "/>
    <s v="The Dermatology Group"/>
    <x v="25"/>
    <d v="2021-05-10T00:00:00"/>
    <n v="40"/>
    <d v="2021-05-10T00:00:00"/>
  </r>
  <r>
    <s v="Vanguard Dermatology"/>
    <s v="Vanguard Dermatology"/>
    <x v="47"/>
    <d v="2021-05-10T00:00:00"/>
    <n v="38"/>
    <d v="2021-05-10T00:00:00"/>
  </r>
  <r>
    <s v="Washington Institute of Dermatologic Laser Surgery"/>
    <s v="Washington Institute of Dermatologic Laser Surgery"/>
    <x v="48"/>
    <d v="2021-05-10T00:00:00"/>
    <n v="28"/>
    <d v="2021-05-10T00:00:00"/>
  </r>
  <r>
    <s v="The Dermatology Group  "/>
    <s v="The Dermatology Group"/>
    <x v="77"/>
    <d v="2021-05-10T00:00:00"/>
    <n v="18"/>
    <d v="2021-05-10T00:00:00"/>
  </r>
  <r>
    <s v="The Dermatology Group  "/>
    <s v="The Dermatology Group"/>
    <x v="76"/>
    <d v="2021-05-10T00:00:00"/>
    <n v="1"/>
    <d v="2021-05-10T00:00:00"/>
  </r>
  <r>
    <s v="Northeast Dermatology Associates"/>
    <s v="South Shore Skin Center"/>
    <x v="9"/>
    <d v="2021-05-10T00:00:00"/>
    <n v="183"/>
    <d v="2021-05-10T00:00:00"/>
  </r>
  <r>
    <s v="Northeast Dermatology Associates"/>
    <s v="South Shore Skin Center"/>
    <x v="57"/>
    <d v="2021-05-10T00:00:00"/>
    <n v="75"/>
    <d v="2021-05-10T00:00:00"/>
  </r>
  <r>
    <s v="Southeast Dermatology Specialists  "/>
    <s v="Southeast Dermatology Specialists"/>
    <x v="62"/>
    <d v="2021-05-10T00:00:00"/>
    <n v="84"/>
    <d v="2021-05-10T00:00:00"/>
  </r>
  <r>
    <s v="Semler Dermatology"/>
    <s v="Semler Dermatology"/>
    <x v="61"/>
    <d v="2021-05-10T00:00:00"/>
    <n v="85"/>
    <d v="2021-05-10T00:00:00"/>
  </r>
  <r>
    <s v="North Pacific Dermatology"/>
    <s v="Skin Surgery Center"/>
    <x v="52"/>
    <d v="2021-05-10T00:00:00"/>
    <n v="42"/>
    <d v="2021-05-10T00:00:00"/>
  </r>
  <r>
    <s v="North Pacific Dermatology"/>
    <s v="North Pacific Dermatology"/>
    <x v="33"/>
    <d v="2021-05-10T00:00:00"/>
    <n v="63"/>
    <d v="2021-05-10T00:00:00"/>
  </r>
  <r>
    <s v="North Pacific Dermatology"/>
    <s v="North Pacific Dermatology"/>
    <x v="4"/>
    <d v="2021-05-10T00:00:00"/>
    <n v="17"/>
    <d v="2021-05-10T00:00:00"/>
  </r>
  <r>
    <s v="North Pacific Dermatology"/>
    <s v="North Pacific Dermatology"/>
    <x v="68"/>
    <d v="2021-05-10T00:00:00"/>
    <n v="1"/>
    <d v="2021-05-10T00:00:00"/>
  </r>
  <r>
    <s v="North Pacific Dermatology"/>
    <s v="Lake Washington Dermatology"/>
    <x v="51"/>
    <d v="2021-05-10T00:00:00"/>
    <n v="74"/>
    <d v="2021-05-10T00:00:00"/>
  </r>
  <r>
    <s v="Northeast Dermatology Associates"/>
    <s v="Northeast Dermatology Associates"/>
    <x v="56"/>
    <d v="2021-05-10T00:00:00"/>
    <n v="18"/>
    <d v="2021-05-10T00:00:00"/>
  </r>
  <r>
    <s v="Northeast Dermatology Associates"/>
    <s v="Northeast Dermatology Associates"/>
    <x v="55"/>
    <d v="2021-05-10T00:00:00"/>
    <n v="37"/>
    <d v="2021-05-10T00:00:00"/>
  </r>
  <r>
    <s v="Northeast Dermatology Associates"/>
    <s v="Northeast Dermatology Associates"/>
    <x v="71"/>
    <d v="2021-05-10T00:00:00"/>
    <n v="2"/>
    <d v="2021-05-10T00:00:00"/>
  </r>
  <r>
    <s v="Northeast Dermatology Associates"/>
    <s v="Northeast Dermatology Associates"/>
    <x v="53"/>
    <d v="2021-05-10T00:00:00"/>
    <n v="23"/>
    <d v="2021-05-10T00:00:00"/>
  </r>
  <r>
    <s v="Vanguard Dermatology"/>
    <s v="Vanguard Dermatology"/>
    <x v="13"/>
    <d v="2021-05-08T00:00:00"/>
    <n v="50"/>
    <d v="2021-05-08T00:00:00"/>
  </r>
  <r>
    <s v="Dermatology &amp; MOHS Surgery Institute"/>
    <s v="Dermatology &amp; MOHS Surgery Institute"/>
    <x v="28"/>
    <d v="2021-05-08T00:00:00"/>
    <n v="18"/>
    <d v="2021-05-08T00:00:00"/>
  </r>
  <r>
    <s v="Southeast Dermatology Specialists  "/>
    <s v="Southeast Dermatology Specialists"/>
    <x v="43"/>
    <d v="2021-05-08T00:00:00"/>
    <n v="24"/>
    <d v="2021-05-08T00:00:00"/>
  </r>
  <r>
    <s v="The Dermatology Group  "/>
    <s v="The Dermatology Group"/>
    <x v="77"/>
    <d v="2021-05-08T00:00:00"/>
    <n v="1"/>
    <d v="2021-05-08T00:00:00"/>
  </r>
  <r>
    <s v="Northeast Dermatology Associates"/>
    <s v="South Shore Skin Center"/>
    <x v="57"/>
    <d v="2021-05-08T00:00:00"/>
    <n v="1"/>
    <d v="2021-05-08T00:00:00"/>
  </r>
  <r>
    <s v="Northeast Dermatology Associates"/>
    <s v="South Shore Skin Center"/>
    <x v="10"/>
    <d v="2021-05-07T00:00:00"/>
    <n v="13"/>
    <d v="2021-05-07T00:00:00"/>
  </r>
  <r>
    <s v="Pacific Dermatology Specialists"/>
    <s v="Pacific Dermatology Specialists"/>
    <x v="41"/>
    <d v="2021-05-07T00:00:00"/>
    <n v="43"/>
    <d v="2021-05-07T00:00:00"/>
  </r>
  <r>
    <s v="Southeast Dermatology Specialists  "/>
    <s v="Southeast Dermatology Specialists"/>
    <x v="44"/>
    <d v="2021-05-07T00:00:00"/>
    <n v="8"/>
    <d v="2021-05-07T00:00:00"/>
  </r>
  <r>
    <s v="Southeast Dermatology Specialists  "/>
    <s v="Southeast Dermatology Specialists"/>
    <x v="81"/>
    <d v="2021-05-07T00:00:00"/>
    <n v="2"/>
    <d v="2021-05-07T00:00:00"/>
  </r>
  <r>
    <s v="The Dermatology Group  "/>
    <s v="The Dermatology Group"/>
    <x v="26"/>
    <d v="2021-05-07T00:00:00"/>
    <n v="39"/>
    <d v="2021-05-07T00:00:00"/>
  </r>
  <r>
    <s v="The Dermatology Group  "/>
    <s v="Swan Dermatology &amp; Aesthetics"/>
    <x v="11"/>
    <d v="2021-05-07T00:00:00"/>
    <n v="42"/>
    <d v="2021-05-07T00:00:00"/>
  </r>
  <r>
    <s v="Vanguard Dermatology"/>
    <s v="Vanguard Dermatology"/>
    <x v="46"/>
    <d v="2021-05-07T00:00:00"/>
    <n v="65"/>
    <d v="2021-05-07T00:00:00"/>
  </r>
  <r>
    <s v="Northeast Dermatology Associates"/>
    <s v="Northeast Dermatology Associates"/>
    <x v="36"/>
    <d v="2021-05-07T00:00:00"/>
    <n v="27"/>
    <d v="2021-05-07T00:00:00"/>
  </r>
  <r>
    <s v="Northeast Dermatology Associates"/>
    <s v="Northeast Dermatology Associates"/>
    <x v="35"/>
    <d v="2021-05-07T00:00:00"/>
    <n v="34"/>
    <d v="2021-05-07T00:00:00"/>
  </r>
  <r>
    <s v="Northeast Dermatology Associates"/>
    <s v="Dermatology of Cape Cod"/>
    <x v="34"/>
    <d v="2021-05-07T00:00:00"/>
    <n v="36"/>
    <d v="2021-05-07T00:00:00"/>
  </r>
  <r>
    <s v="Northeast Dermatology Associates"/>
    <s v="Northeast Dermatology Associates"/>
    <x v="18"/>
    <d v="2021-05-07T00:00:00"/>
    <n v="27"/>
    <d v="2021-05-07T00:00:00"/>
  </r>
  <r>
    <s v="Northeast Dermatology Associates"/>
    <s v="Northeast Dermatology Associates"/>
    <x v="5"/>
    <d v="2021-05-07T00:00:00"/>
    <n v="50"/>
    <d v="2021-05-07T00:00:00"/>
  </r>
  <r>
    <s v="Northeast Dermatology Associates"/>
    <s v="Brookline Dermatology Associates"/>
    <x v="16"/>
    <d v="2021-05-07T00:00:00"/>
    <n v="16"/>
    <d v="2021-05-07T00:00:00"/>
  </r>
  <r>
    <s v="Louisiana Dermatology Associates "/>
    <s v="Louisiana Dermatology Associates"/>
    <x v="32"/>
    <d v="2021-05-07T00:00:00"/>
    <n v="25"/>
    <d v="2021-05-07T00:00:00"/>
  </r>
  <r>
    <s v="Dermatology &amp; MOHS Surgery Institute"/>
    <s v="Dermatology &amp; MOHS Surgery Institute"/>
    <x v="80"/>
    <d v="2021-05-07T00:00:00"/>
    <n v="6"/>
    <d v="2021-05-07T00:00:00"/>
  </r>
  <r>
    <s v="Dermatology &amp; MOHS Surgery Institute"/>
    <s v="Dermatology &amp; MOHS Surgery Institute"/>
    <x v="0"/>
    <d v="2021-05-07T00:00:00"/>
    <n v="41"/>
    <d v="2021-05-07T00:00:00"/>
  </r>
  <r>
    <s v="Dermatology &amp; MOHS Surgery Institute"/>
    <s v="Dermatology &amp; MOHS Surgery Institute"/>
    <x v="97"/>
    <d v="2021-05-07T00:00:00"/>
    <n v="23"/>
    <d v="2021-05-07T00:00:00"/>
  </r>
  <r>
    <s v="Dermatology &amp; MOHS Surgery Institute"/>
    <s v="Dermatology &amp; MOHS Surgery Institute"/>
    <x v="30"/>
    <d v="2021-05-07T00:00:00"/>
    <n v="31"/>
    <d v="2021-05-07T00:00:00"/>
  </r>
  <r>
    <s v="Southeast Dermatology Specialists  "/>
    <s v="Southeast Dermatology Specialists"/>
    <x v="62"/>
    <d v="2021-05-07T00:00:00"/>
    <n v="26"/>
    <d v="2021-05-07T00:00:00"/>
  </r>
  <r>
    <s v="Northeast Dermatology Associates"/>
    <s v="Northeast Dermatology Associates"/>
    <x v="8"/>
    <d v="2021-05-07T00:00:00"/>
    <n v="23"/>
    <d v="2021-05-07T00:00:00"/>
  </r>
  <r>
    <s v="The Dermatology Group  "/>
    <s v="The Dermatology Group"/>
    <x v="24"/>
    <d v="2021-05-07T00:00:00"/>
    <n v="54"/>
    <d v="2021-05-07T00:00:00"/>
  </r>
  <r>
    <s v="The Dermatology Group  "/>
    <s v="The Dermatology Group"/>
    <x v="83"/>
    <d v="2021-05-07T00:00:00"/>
    <n v="1"/>
    <d v="2021-05-07T00:00:00"/>
  </r>
  <r>
    <s v="Vanguard Dermatology"/>
    <s v="Vanguard Dermatology"/>
    <x v="13"/>
    <d v="2021-05-07T00:00:00"/>
    <n v="90"/>
    <d v="2021-05-07T00:00:00"/>
  </r>
  <r>
    <s v="Vanguard Dermatology"/>
    <s v="Vanguard Dermatology"/>
    <x v="12"/>
    <d v="2021-05-07T00:00:00"/>
    <n v="1"/>
    <d v="2021-05-07T00:00:00"/>
  </r>
  <r>
    <s v="Dermatology &amp; MOHS Surgery Institute"/>
    <s v="Dermatology &amp; MOHS Surgery Institute"/>
    <x v="14"/>
    <d v="2021-05-07T00:00:00"/>
    <n v="31"/>
    <d v="2021-05-07T00:00:00"/>
  </r>
  <r>
    <s v="Louisiana Dermatology Associates "/>
    <s v="Louisiana Dermatology Associates"/>
    <x v="50"/>
    <d v="2021-05-07T00:00:00"/>
    <n v="127"/>
    <d v="2021-05-07T00:00:00"/>
  </r>
  <r>
    <s v="Lupo Center for Aesthetic &amp; General Dermatology"/>
    <s v="Lupo Center for Aesthetic &amp; General Dermatology, LLC"/>
    <x v="2"/>
    <d v="2021-05-07T00:00:00"/>
    <n v="17"/>
    <d v="2021-05-07T00:00:00"/>
  </r>
  <r>
    <s v="North Pacific Dermatology"/>
    <s v="Eastside Dermatology"/>
    <x v="3"/>
    <d v="2021-05-07T00:00:00"/>
    <n v="47"/>
    <d v="2021-05-07T00:00:00"/>
  </r>
  <r>
    <s v="Northeast Dermatology Associates"/>
    <s v="Brookline Dermatology Associates"/>
    <x v="17"/>
    <d v="2021-05-07T00:00:00"/>
    <n v="49"/>
    <d v="2021-05-07T00:00:00"/>
  </r>
  <r>
    <s v="Northeast Dermatology Associates"/>
    <s v="Northeast Dermatology Associates"/>
    <x v="22"/>
    <d v="2021-05-07T00:00:00"/>
    <n v="105"/>
    <d v="2021-05-07T00:00:00"/>
  </r>
  <r>
    <s v="Washington Institute of Dermatologic Laser Surgery"/>
    <s v="Washington Institute of Dermatologic Laser Surgery"/>
    <x v="48"/>
    <d v="2021-05-07T00:00:00"/>
    <n v="28"/>
    <d v="2021-05-07T00:00:00"/>
  </r>
  <r>
    <s v="The Dermatology Group  "/>
    <s v="The Dermatology Group"/>
    <x v="25"/>
    <d v="2021-05-07T00:00:00"/>
    <n v="20"/>
    <d v="2021-05-07T00:00:00"/>
  </r>
  <r>
    <s v="Semler Dermatology"/>
    <s v="Semler Dermatology"/>
    <x v="61"/>
    <d v="2021-05-07T00:00:00"/>
    <n v="42"/>
    <d v="2021-05-07T00:00:00"/>
  </r>
  <r>
    <s v="Pacific Dermatology Specialists"/>
    <s v="Pacific Dermatology Specialists"/>
    <x v="59"/>
    <d v="2021-05-07T00:00:00"/>
    <n v="16"/>
    <d v="2021-05-07T00:00:00"/>
  </r>
  <r>
    <s v="Pacific Dermatology Specialists"/>
    <s v="Pacific Dermatology Specialists"/>
    <x v="72"/>
    <d v="2021-05-07T00:00:00"/>
    <n v="1"/>
    <d v="2021-05-07T00:00:00"/>
  </r>
  <r>
    <s v="Pacific Dermatology Specialists"/>
    <s v="Pacific Dermatology Specialists"/>
    <x v="58"/>
    <d v="2021-05-07T00:00:00"/>
    <n v="33"/>
    <d v="2021-05-07T00:00:00"/>
  </r>
  <r>
    <s v="Louisiana Dermatology Associates "/>
    <s v="Louisiana Dermatology Associates"/>
    <x v="31"/>
    <d v="2021-05-07T00:00:00"/>
    <n v="28"/>
    <d v="2021-05-07T00:00:00"/>
  </r>
  <r>
    <s v="Louisiana Dermatology Associates "/>
    <s v="Louisiana Dermatology Associates"/>
    <x v="69"/>
    <d v="2021-05-07T00:00:00"/>
    <n v="7"/>
    <d v="2021-05-07T00:00:00"/>
  </r>
  <r>
    <s v="Northeast Dermatology Associates"/>
    <s v="Northeast Dermatology Associates"/>
    <x v="54"/>
    <d v="2021-05-07T00:00:00"/>
    <n v="35"/>
    <d v="2021-05-07T00:00:00"/>
  </r>
  <r>
    <s v="Northeast Dermatology Associates"/>
    <s v="Northeast Dermatology Associates"/>
    <x v="37"/>
    <d v="2021-05-07T00:00:00"/>
    <n v="96"/>
    <d v="2021-05-07T00:00:00"/>
  </r>
  <r>
    <s v="Northeast Dermatology Associates"/>
    <s v="Northeast Dermatology Associates"/>
    <x v="53"/>
    <d v="2021-05-07T00:00:00"/>
    <n v="57"/>
    <d v="2021-05-07T00:00:00"/>
  </r>
  <r>
    <s v="Northeast Dermatology Associates"/>
    <s v="Northeast Dermatology Associates"/>
    <x v="38"/>
    <d v="2021-05-07T00:00:00"/>
    <n v="53"/>
    <d v="2021-05-07T00:00:00"/>
  </r>
  <r>
    <s v="North Pacific Dermatology"/>
    <s v="Lake Washington Dermatology"/>
    <x v="51"/>
    <d v="2021-05-07T00:00:00"/>
    <n v="53"/>
    <d v="2021-05-07T00:00:00"/>
  </r>
  <r>
    <s v="Family Dermatology"/>
    <s v="Family Dermatology"/>
    <x v="1"/>
    <d v="2021-05-07T00:00:00"/>
    <n v="13"/>
    <d v="2021-05-07T00:00:00"/>
  </r>
  <r>
    <s v="Dermatology &amp; MOHS Surgery Institute"/>
    <s v="Dermatology &amp; MOHS Surgery Institute"/>
    <x v="28"/>
    <d v="2021-05-07T00:00:00"/>
    <n v="110"/>
    <d v="2021-05-07T00:00:00"/>
  </r>
  <r>
    <s v="North Pacific Dermatology"/>
    <s v="North Pacific Dermatology"/>
    <x v="4"/>
    <d v="2021-05-07T00:00:00"/>
    <n v="31"/>
    <d v="2021-05-07T00:00:00"/>
  </r>
  <r>
    <s v="North Pacific Dermatology"/>
    <s v="North Pacific Dermatology"/>
    <x v="33"/>
    <d v="2021-05-07T00:00:00"/>
    <n v="22"/>
    <d v="2021-05-07T00:00:00"/>
  </r>
  <r>
    <s v="North Pacific Dermatology"/>
    <s v="Skin Surgery Center"/>
    <x v="52"/>
    <d v="2021-05-07T00:00:00"/>
    <n v="21"/>
    <d v="2021-05-07T00:00:00"/>
  </r>
  <r>
    <s v="Southeast Dermatology Specialists  "/>
    <s v="Southeast Dermatology Specialists"/>
    <x v="43"/>
    <d v="2021-05-07T00:00:00"/>
    <n v="40"/>
    <d v="2021-05-07T00:00:00"/>
  </r>
  <r>
    <s v="Northeast Dermatology Associates"/>
    <s v="South Shore Skin Center"/>
    <x v="57"/>
    <d v="2021-05-07T00:00:00"/>
    <n v="86"/>
    <d v="2021-05-07T00:00:00"/>
  </r>
  <r>
    <s v="Northeast Dermatology Associates"/>
    <s v="South Shore Skin Center"/>
    <x v="9"/>
    <d v="2021-05-07T00:00:00"/>
    <n v="132"/>
    <d v="2021-05-07T00:00:00"/>
  </r>
  <r>
    <s v="The Dermatology Group  "/>
    <s v="The Dermatology Group"/>
    <x v="76"/>
    <d v="2021-05-07T00:00:00"/>
    <n v="24"/>
    <d v="2021-05-07T00:00:00"/>
  </r>
  <r>
    <s v="Vanguard Dermatology"/>
    <s v="Vanguard Dermatology"/>
    <x v="47"/>
    <d v="2021-05-07T00:00:00"/>
    <n v="15"/>
    <d v="2021-05-07T00:00:00"/>
  </r>
  <r>
    <s v="Vanguard Dermatology"/>
    <s v="Vanguard Dermatology"/>
    <x v="12"/>
    <d v="2021-05-06T00:00:00"/>
    <n v="72"/>
    <d v="2021-05-06T00:00:00"/>
  </r>
  <r>
    <s v="Vanguard Dermatology"/>
    <s v="Vanguard Dermatology"/>
    <x v="46"/>
    <d v="2021-05-06T00:00:00"/>
    <n v="86"/>
    <d v="2021-05-06T00:00:00"/>
  </r>
  <r>
    <s v="Northeast Dermatology Associates"/>
    <s v="Northeast Dermatology Associates"/>
    <x v="8"/>
    <d v="2021-05-06T00:00:00"/>
    <n v="48"/>
    <d v="2021-05-06T00:00:00"/>
  </r>
  <r>
    <s v="Northeast Dermatology Associates"/>
    <s v="Northeast Dermatology Associates"/>
    <x v="39"/>
    <d v="2021-05-06T00:00:00"/>
    <n v="22"/>
    <d v="2021-05-06T00:00:00"/>
  </r>
  <r>
    <s v="Pacific Dermatology Specialists"/>
    <s v="Pacific Dermatology Specialists"/>
    <x v="58"/>
    <d v="2021-05-06T00:00:00"/>
    <n v="41"/>
    <d v="2021-05-06T00:00:00"/>
  </r>
  <r>
    <s v="Pacific Dermatology Specialists"/>
    <s v="Pacific Dermatology Specialists"/>
    <x v="59"/>
    <d v="2021-05-06T00:00:00"/>
    <n v="36"/>
    <d v="2021-05-06T00:00:00"/>
  </r>
  <r>
    <s v="Southeast Dermatology Specialists  "/>
    <s v="Southeast Dermatology Specialists"/>
    <x v="81"/>
    <d v="2021-05-06T00:00:00"/>
    <n v="1"/>
    <d v="2021-05-06T00:00:00"/>
  </r>
  <r>
    <s v="Northeast Dermatology Associates"/>
    <s v="Dermatology of Cape Cod"/>
    <x v="34"/>
    <d v="2021-05-06T00:00:00"/>
    <n v="51"/>
    <d v="2021-05-06T00:00:00"/>
  </r>
  <r>
    <s v="Northeast Dermatology Associates"/>
    <s v="Northeast Dermatology Associates"/>
    <x v="5"/>
    <d v="2021-05-06T00:00:00"/>
    <n v="97"/>
    <d v="2021-05-06T00:00:00"/>
  </r>
  <r>
    <s v="Dermatology &amp; MOHS Surgery Institute"/>
    <s v="Dermatology &amp; MOHS Surgery Institute"/>
    <x v="30"/>
    <d v="2021-05-06T00:00:00"/>
    <n v="26"/>
    <d v="2021-05-06T00:00:00"/>
  </r>
  <r>
    <s v="Dermatology &amp; MOHS Surgery Institute"/>
    <s v="Dermatology &amp; MOHS Surgery Institute"/>
    <x v="29"/>
    <d v="2021-05-06T00:00:00"/>
    <n v="39"/>
    <d v="2021-05-06T00:00:00"/>
  </r>
  <r>
    <s v="Dermatology &amp; MOHS Surgery Institute"/>
    <s v="Dermatology &amp; MOHS Surgery Institute"/>
    <x v="94"/>
    <d v="2021-05-06T00:00:00"/>
    <n v="26"/>
    <d v="2021-05-06T00:00:00"/>
  </r>
  <r>
    <s v="Louisiana Dermatology Associates "/>
    <s v="Louisiana Dermatology Associates"/>
    <x v="50"/>
    <d v="2021-05-06T00:00:00"/>
    <n v="109"/>
    <d v="2021-05-06T00:00:00"/>
  </r>
  <r>
    <s v="Northeast Dermatology Associates"/>
    <s v="Northeast Dermatology Associates"/>
    <x v="37"/>
    <d v="2021-05-06T00:00:00"/>
    <n v="83"/>
    <d v="2021-05-06T00:00:00"/>
  </r>
  <r>
    <s v="Northeast Dermatology Associates"/>
    <s v="Northeast Dermatology Associates"/>
    <x v="7"/>
    <d v="2021-05-06T00:00:00"/>
    <n v="48"/>
    <d v="2021-05-06T00:00:00"/>
  </r>
  <r>
    <s v="Northeast Dermatology Associates"/>
    <s v="Northeast Dermatology Associates"/>
    <x v="54"/>
    <d v="2021-05-06T00:00:00"/>
    <n v="35"/>
    <d v="2021-05-06T00:00:00"/>
  </r>
  <r>
    <s v="Northeast Dermatology Associates"/>
    <s v="Northeast Dermatology Associates"/>
    <x v="36"/>
    <d v="2021-05-06T00:00:00"/>
    <n v="46"/>
    <d v="2021-05-06T00:00:00"/>
  </r>
  <r>
    <s v="Northeast Dermatology Associates"/>
    <s v="Northeast Dermatology Associates"/>
    <x v="35"/>
    <d v="2021-05-06T00:00:00"/>
    <n v="25"/>
    <d v="2021-05-06T00:00:00"/>
  </r>
  <r>
    <s v="Northeast Dermatology Associates"/>
    <s v="Northeast Dermatology Associates"/>
    <x v="21"/>
    <d v="2021-05-06T00:00:00"/>
    <n v="43"/>
    <d v="2021-05-06T00:00:00"/>
  </r>
  <r>
    <s v="Northeast Dermatology Associates"/>
    <s v="Northeast Dermatology Associates"/>
    <x v="22"/>
    <d v="2021-05-06T00:00:00"/>
    <n v="55"/>
    <d v="2021-05-06T00:00:00"/>
  </r>
  <r>
    <s v="Northeast Dermatology Associates"/>
    <s v="Northeast Dermatology Associates"/>
    <x v="38"/>
    <d v="2021-05-06T00:00:00"/>
    <n v="73"/>
    <d v="2021-05-06T00:00:00"/>
  </r>
  <r>
    <s v="Northeast Dermatology Associates"/>
    <s v="Northeast Dermatology Associates"/>
    <x v="56"/>
    <d v="2021-05-06T00:00:00"/>
    <n v="12"/>
    <d v="2021-05-06T00:00:00"/>
  </r>
  <r>
    <s v="Northeast Dermatology Associates"/>
    <s v="Northeast Dermatology Associates"/>
    <x v="55"/>
    <d v="2021-05-06T00:00:00"/>
    <n v="59"/>
    <d v="2021-05-06T00:00:00"/>
  </r>
  <r>
    <s v="Northeast Dermatology Associates"/>
    <s v="Northeast Dermatology Associates"/>
    <x v="53"/>
    <d v="2021-05-06T00:00:00"/>
    <n v="59"/>
    <d v="2021-05-06T00:00:00"/>
  </r>
  <r>
    <s v="Dermatology &amp; MOHS Surgery Institute"/>
    <s v="Dermatology &amp; MOHS Surgery Institute"/>
    <x v="14"/>
    <d v="2021-05-06T00:00:00"/>
    <n v="24"/>
    <d v="2021-05-06T00:00:00"/>
  </r>
  <r>
    <s v="North Pacific Dermatology"/>
    <s v="Lake Washington Dermatology"/>
    <x v="51"/>
    <d v="2021-05-06T00:00:00"/>
    <n v="49"/>
    <d v="2021-05-06T00:00:00"/>
  </r>
  <r>
    <s v="Northeast Dermatology Associates"/>
    <s v="Brookline Dermatology Associates"/>
    <x v="17"/>
    <d v="2021-05-06T00:00:00"/>
    <n v="45"/>
    <d v="2021-05-06T00:00:00"/>
  </r>
  <r>
    <s v="Northeast Dermatology Associates"/>
    <s v="Northeast Dermatology Associates"/>
    <x v="18"/>
    <d v="2021-05-06T00:00:00"/>
    <n v="106"/>
    <d v="2021-05-06T00:00:00"/>
  </r>
  <r>
    <s v="North Pacific Dermatology"/>
    <s v="North Pacific Dermatology"/>
    <x v="33"/>
    <d v="2021-05-06T00:00:00"/>
    <n v="60"/>
    <d v="2021-05-06T00:00:00"/>
  </r>
  <r>
    <s v="North Pacific Dermatology"/>
    <s v="Skin Surgery Center"/>
    <x v="52"/>
    <d v="2021-05-06T00:00:00"/>
    <n v="30"/>
    <d v="2021-05-06T00:00:00"/>
  </r>
  <r>
    <s v="Northeast Dermatology Associates"/>
    <s v="Brookline Dermatology Associates"/>
    <x v="16"/>
    <d v="2021-05-06T00:00:00"/>
    <n v="37"/>
    <d v="2021-05-06T00:00:00"/>
  </r>
  <r>
    <s v="Northeast Dermatology Associates"/>
    <s v="South Shore Skin Center"/>
    <x v="57"/>
    <d v="2021-05-06T00:00:00"/>
    <n v="142"/>
    <d v="2021-05-06T00:00:00"/>
  </r>
  <r>
    <s v="Northeast Dermatology Associates"/>
    <s v="Northeast Dermatology Associates"/>
    <x v="40"/>
    <d v="2021-05-06T00:00:00"/>
    <n v="18"/>
    <d v="2021-05-06T00:00:00"/>
  </r>
  <r>
    <s v="Pacific Dermatology Specialists"/>
    <s v="Pacific Dermatology Specialists"/>
    <x v="42"/>
    <d v="2021-05-06T00:00:00"/>
    <n v="19"/>
    <d v="2021-05-06T00:00:00"/>
  </r>
  <r>
    <s v="Southeast Dermatology Specialists  "/>
    <s v="Southeast Dermatology Specialists"/>
    <x v="62"/>
    <d v="2021-05-06T00:00:00"/>
    <n v="63"/>
    <d v="2021-05-06T00:00:00"/>
  </r>
  <r>
    <s v="Southeast Dermatology Specialists  "/>
    <s v="Southeast Dermatology Specialists"/>
    <x v="44"/>
    <d v="2021-05-06T00:00:00"/>
    <n v="25"/>
    <d v="2021-05-06T00:00:00"/>
  </r>
  <r>
    <s v="Vanguard Dermatology"/>
    <s v="Vanguard Dermatology"/>
    <x v="27"/>
    <d v="2021-05-06T00:00:00"/>
    <n v="24"/>
    <d v="2021-05-06T00:00:00"/>
  </r>
  <r>
    <s v="Northeast Dermatology Associates"/>
    <s v="Northeast Dermatology Associates"/>
    <x v="6"/>
    <d v="2021-05-06T00:00:00"/>
    <n v="43"/>
    <d v="2021-05-06T00:00:00"/>
  </r>
  <r>
    <s v="Northeast Dermatology Associates"/>
    <s v="Northeast Dermatology Associates"/>
    <x v="20"/>
    <d v="2021-05-06T00:00:00"/>
    <n v="12"/>
    <d v="2021-05-06T00:00:00"/>
  </r>
  <r>
    <s v="North Pacific Dermatology"/>
    <s v="Skin Surgery Center"/>
    <x v="96"/>
    <d v="2021-05-06T00:00:00"/>
    <n v="1"/>
    <d v="2021-05-06T00:00:00"/>
  </r>
  <r>
    <s v="North Pacific Dermatology"/>
    <s v="North Pacific Dermatology"/>
    <x v="4"/>
    <d v="2021-05-06T00:00:00"/>
    <n v="9"/>
    <d v="2021-05-06T00:00:00"/>
  </r>
  <r>
    <s v="The Dermatology Group  "/>
    <s v="The Dermatology Group"/>
    <x v="26"/>
    <d v="2021-05-06T00:00:00"/>
    <n v="49"/>
    <d v="2021-05-06T00:00:00"/>
  </r>
  <r>
    <s v="The Dermatology Group  "/>
    <s v="The Dermatology Group"/>
    <x v="76"/>
    <d v="2021-05-06T00:00:00"/>
    <n v="26"/>
    <d v="2021-05-06T00:00:00"/>
  </r>
  <r>
    <s v="The Dermatology Group  "/>
    <s v="The Dermatology Group"/>
    <x v="64"/>
    <d v="2021-05-06T00:00:00"/>
    <n v="18"/>
    <d v="2021-05-06T00:00:00"/>
  </r>
  <r>
    <s v="The Dermatology Group  "/>
    <s v="Swan Dermatology &amp; Aesthetics"/>
    <x v="11"/>
    <d v="2021-05-06T00:00:00"/>
    <n v="51"/>
    <d v="2021-05-06T00:00:00"/>
  </r>
  <r>
    <s v="Northeast Dermatology Associates"/>
    <s v="South Shore Skin Center"/>
    <x v="9"/>
    <d v="2021-05-06T00:00:00"/>
    <n v="208"/>
    <d v="2021-05-06T00:00:00"/>
  </r>
  <r>
    <s v="Northeast Dermatology Associates"/>
    <s v="South Shore Skin Center"/>
    <x v="10"/>
    <d v="2021-05-06T00:00:00"/>
    <n v="9"/>
    <d v="2021-05-06T00:00:00"/>
  </r>
  <r>
    <s v="Semler Dermatology"/>
    <s v="Semler Dermatology"/>
    <x v="61"/>
    <d v="2021-05-06T00:00:00"/>
    <n v="96"/>
    <d v="2021-05-06T00:00:00"/>
  </r>
  <r>
    <s v="Dermatology &amp; MOHS Surgery Institute"/>
    <s v="Dermatology &amp; MOHS Surgery Institute"/>
    <x v="28"/>
    <d v="2021-05-06T00:00:00"/>
    <n v="110"/>
    <d v="2021-05-06T00:00:00"/>
  </r>
  <r>
    <s v="Louisiana Dermatology Associates "/>
    <s v="Louisiana Dermatology Associates"/>
    <x v="31"/>
    <d v="2021-05-06T00:00:00"/>
    <n v="36"/>
    <d v="2021-05-06T00:00:00"/>
  </r>
  <r>
    <s v="Family Dermatology"/>
    <s v="Family Dermatology"/>
    <x v="1"/>
    <d v="2021-05-06T00:00:00"/>
    <n v="88"/>
    <d v="2021-05-06T00:00:00"/>
  </r>
  <r>
    <s v="Lupo Center for Aesthetic &amp; General Dermatology"/>
    <s v="Lupo Center for Aesthetic &amp; General Dermatology, LLC"/>
    <x v="2"/>
    <d v="2021-05-06T00:00:00"/>
    <n v="49"/>
    <d v="2021-05-06T00:00:00"/>
  </r>
  <r>
    <s v="North Pacific Dermatology"/>
    <s v="Eastside Dermatology"/>
    <x v="3"/>
    <d v="2021-05-06T00:00:00"/>
    <n v="48"/>
    <d v="2021-05-06T00:00:00"/>
  </r>
  <r>
    <s v="North Pacific Dermatology"/>
    <s v="Skin Surgery Center"/>
    <x v="15"/>
    <d v="2021-05-06T00:00:00"/>
    <n v="35"/>
    <d v="2021-05-06T00:00:00"/>
  </r>
  <r>
    <s v="Northeast Dermatology Associates"/>
    <s v="Northeast Dermatology Associates"/>
    <x v="19"/>
    <d v="2021-05-06T00:00:00"/>
    <n v="39"/>
    <d v="2021-05-06T00:00:00"/>
  </r>
  <r>
    <s v="Northeast Dermatology Associates"/>
    <s v="Northeast Dermatology Associates"/>
    <x v="67"/>
    <d v="2021-05-06T00:00:00"/>
    <n v="24"/>
    <d v="2021-05-06T00:00:00"/>
  </r>
  <r>
    <s v="Vanguard Dermatology"/>
    <s v="Vanguard Dermatology"/>
    <x v="47"/>
    <d v="2021-05-06T00:00:00"/>
    <n v="46"/>
    <d v="2021-05-06T00:00:00"/>
  </r>
  <r>
    <s v="Vanguard Dermatology"/>
    <s v="Vanguard Dermatology"/>
    <x v="13"/>
    <d v="2021-05-06T00:00:00"/>
    <n v="92"/>
    <d v="2021-05-06T00:00:00"/>
  </r>
  <r>
    <s v="Washington Institute of Dermatologic Laser Surgery"/>
    <s v="Washington Institute of Dermatologic Laser Surgery"/>
    <x v="48"/>
    <d v="2021-05-06T00:00:00"/>
    <n v="37"/>
    <d v="2021-05-06T00:00:00"/>
  </r>
  <r>
    <s v="The Dermatology Group  "/>
    <s v="The Dermatology Group"/>
    <x v="45"/>
    <d v="2021-05-06T00:00:00"/>
    <n v="18"/>
    <d v="2021-05-06T00:00:00"/>
  </r>
  <r>
    <s v="The Dermatology Group  "/>
    <s v="The Dermatology Group"/>
    <x v="24"/>
    <d v="2021-05-06T00:00:00"/>
    <n v="143"/>
    <d v="2021-05-06T00:00:00"/>
  </r>
  <r>
    <s v="The Dermatology Group  "/>
    <s v="The Dermatology Group"/>
    <x v="100"/>
    <d v="2021-05-06T00:00:00"/>
    <n v="29"/>
    <d v="2021-05-06T00:00:00"/>
  </r>
  <r>
    <s v="The Dermatology Group  "/>
    <s v="The Dermatology Group"/>
    <x v="25"/>
    <d v="2021-05-06T00:00:00"/>
    <n v="65"/>
    <d v="2021-05-06T00:00:00"/>
  </r>
  <r>
    <s v="Southeast Dermatology Specialists  "/>
    <s v="Southeast Dermatology Specialists"/>
    <x v="43"/>
    <d v="2021-05-06T00:00:00"/>
    <n v="49"/>
    <d v="2021-05-06T00:00:00"/>
  </r>
  <r>
    <s v="Pacific Dermatology Specialists"/>
    <s v="Pacific Dermatology Specialists"/>
    <x v="23"/>
    <d v="2021-05-06T00:00:00"/>
    <n v="3"/>
    <d v="2021-05-06T00:00:00"/>
  </r>
  <r>
    <s v="Pacific Dermatology Specialists"/>
    <s v="Pacific Dermatology Specialists"/>
    <x v="58"/>
    <d v="2021-05-05T00:00:00"/>
    <n v="61"/>
    <d v="2021-05-05T00:00:00"/>
  </r>
  <r>
    <s v="Northeast Dermatology Associates"/>
    <s v="South Shore Skin Center"/>
    <x v="57"/>
    <d v="2021-05-05T00:00:00"/>
    <n v="137"/>
    <d v="2021-05-05T00:00:00"/>
  </r>
  <r>
    <s v="Northeast Dermatology Associates"/>
    <s v="South Shore Skin Center"/>
    <x v="9"/>
    <d v="2021-05-05T00:00:00"/>
    <n v="192"/>
    <d v="2021-05-05T00:00:00"/>
  </r>
  <r>
    <s v="Southeast Dermatology Specialists  "/>
    <s v="Southeast Dermatology Specialists"/>
    <x v="62"/>
    <d v="2021-05-05T00:00:00"/>
    <n v="66"/>
    <d v="2021-05-05T00:00:00"/>
  </r>
  <r>
    <s v="Semler Dermatology"/>
    <s v="Semler Dermatology"/>
    <x v="61"/>
    <d v="2021-05-05T00:00:00"/>
    <n v="80"/>
    <d v="2021-05-05T00:00:00"/>
  </r>
  <r>
    <s v="The Dermatology Group  "/>
    <s v="The Dermatology Group"/>
    <x v="76"/>
    <d v="2021-05-05T00:00:00"/>
    <n v="28"/>
    <d v="2021-05-05T00:00:00"/>
  </r>
  <r>
    <s v="The Dermatology Group  "/>
    <s v="The Dermatology Group"/>
    <x v="64"/>
    <d v="2021-05-05T00:00:00"/>
    <n v="21"/>
    <d v="2021-05-05T00:00:00"/>
  </r>
  <r>
    <s v="Northeast Dermatology Associates"/>
    <s v="Northeast Dermatology Associates"/>
    <x v="53"/>
    <d v="2021-05-05T00:00:00"/>
    <n v="60"/>
    <d v="2021-05-05T00:00:00"/>
  </r>
  <r>
    <s v="Northeast Dermatology Associates"/>
    <s v="Northeast Dermatology Associates"/>
    <x v="54"/>
    <d v="2021-05-05T00:00:00"/>
    <n v="60"/>
    <d v="2021-05-05T00:00:00"/>
  </r>
  <r>
    <s v="Northeast Dermatology Associates"/>
    <s v="Northeast Dermatology Associates"/>
    <x v="55"/>
    <d v="2021-05-05T00:00:00"/>
    <n v="5"/>
    <d v="2021-05-05T00:00:00"/>
  </r>
  <r>
    <s v="Northeast Dermatology Associates"/>
    <s v="Northeast Dermatology Associates"/>
    <x v="56"/>
    <d v="2021-05-05T00:00:00"/>
    <n v="8"/>
    <d v="2021-05-05T00:00:00"/>
  </r>
  <r>
    <s v="Northeast Dermatology Associates"/>
    <s v="Northeast Dermatology Associates"/>
    <x v="87"/>
    <d v="2021-05-05T00:00:00"/>
    <n v="15"/>
    <d v="2021-05-05T00:00:00"/>
  </r>
  <r>
    <s v="Northeast Dermatology Associates"/>
    <s v="Northeast Dermatology Associates"/>
    <x v="71"/>
    <d v="2021-05-05T00:00:00"/>
    <n v="6"/>
    <d v="2021-05-05T00:00:00"/>
  </r>
  <r>
    <s v="North Pacific Dermatology"/>
    <s v="Skin Surgery Center"/>
    <x v="52"/>
    <d v="2021-05-05T00:00:00"/>
    <n v="30"/>
    <d v="2021-05-05T00:00:00"/>
  </r>
  <r>
    <s v="North Pacific Dermatology"/>
    <s v="North Pacific Dermatology"/>
    <x v="33"/>
    <d v="2021-05-05T00:00:00"/>
    <n v="65"/>
    <d v="2021-05-05T00:00:00"/>
  </r>
  <r>
    <s v="North Pacific Dermatology"/>
    <s v="Lake Washington Dermatology"/>
    <x v="51"/>
    <d v="2021-05-05T00:00:00"/>
    <n v="35"/>
    <d v="2021-05-05T00:00:00"/>
  </r>
  <r>
    <s v="North Pacific Dermatology"/>
    <s v="North Pacific Dermatology"/>
    <x v="68"/>
    <d v="2021-05-05T00:00:00"/>
    <n v="1"/>
    <d v="2021-05-05T00:00:00"/>
  </r>
  <r>
    <s v="Louisiana Dermatology Associates "/>
    <s v="Louisiana Dermatology Associates"/>
    <x v="50"/>
    <d v="2021-05-05T00:00:00"/>
    <n v="120"/>
    <d v="2021-05-05T00:00:00"/>
  </r>
  <r>
    <s v="Dermatology &amp; MOHS Surgery Institute"/>
    <s v="Dermatology &amp; MOHS Surgery Institute"/>
    <x v="94"/>
    <d v="2021-05-05T00:00:00"/>
    <n v="17"/>
    <d v="2021-05-05T00:00:00"/>
  </r>
  <r>
    <s v="Pacific Dermatology Specialists"/>
    <s v="Pacific Dermatology Specialists"/>
    <x v="41"/>
    <d v="2021-05-05T00:00:00"/>
    <n v="16"/>
    <d v="2021-05-05T00:00:00"/>
  </r>
  <r>
    <s v="Southeast Dermatology Specialists  "/>
    <s v="Southeast Dermatology Specialists"/>
    <x v="43"/>
    <d v="2021-05-05T00:00:00"/>
    <n v="43"/>
    <d v="2021-05-05T00:00:00"/>
  </r>
  <r>
    <s v="Pacific Dermatology Specialists"/>
    <s v="Pacific Dermatology Specialists"/>
    <x v="59"/>
    <d v="2021-05-05T00:00:00"/>
    <n v="18"/>
    <d v="2021-05-05T00:00:00"/>
  </r>
  <r>
    <s v="Northeast Dermatology Associates"/>
    <s v="Northeast Dermatology Associates"/>
    <x v="39"/>
    <d v="2021-05-05T00:00:00"/>
    <n v="29"/>
    <d v="2021-05-05T00:00:00"/>
  </r>
  <r>
    <s v="The Dermatology Group  "/>
    <s v="The Dermatology Group"/>
    <x v="45"/>
    <d v="2021-05-05T00:00:00"/>
    <n v="21"/>
    <d v="2021-05-05T00:00:00"/>
  </r>
  <r>
    <s v="The Dermatology Group  "/>
    <s v="The Dermatology Group"/>
    <x v="25"/>
    <d v="2021-05-05T00:00:00"/>
    <n v="58"/>
    <d v="2021-05-05T00:00:00"/>
  </r>
  <r>
    <s v="Vanguard Dermatology"/>
    <s v="Vanguard Dermatology"/>
    <x v="47"/>
    <d v="2021-05-05T00:00:00"/>
    <n v="27"/>
    <d v="2021-05-05T00:00:00"/>
  </r>
  <r>
    <s v="Washington Institute of Dermatologic Laser Surgery"/>
    <s v="Washington Institute of Dermatologic Laser Surgery"/>
    <x v="48"/>
    <d v="2021-05-05T00:00:00"/>
    <n v="20"/>
    <d v="2021-05-05T00:00:00"/>
  </r>
  <r>
    <s v="Northeast Dermatology Associates"/>
    <s v="Dermatology of Cape Cod"/>
    <x v="34"/>
    <d v="2021-05-05T00:00:00"/>
    <n v="47"/>
    <d v="2021-05-05T00:00:00"/>
  </r>
  <r>
    <s v="Louisiana Dermatology Associates "/>
    <s v="Louisiana Dermatology Associates"/>
    <x v="103"/>
    <d v="2021-05-05T00:00:00"/>
    <n v="1"/>
    <d v="2021-05-05T00:00:00"/>
  </r>
  <r>
    <s v="Louisiana Dermatology Associates "/>
    <s v="Louisiana Dermatology Associates"/>
    <x v="31"/>
    <d v="2021-05-05T00:00:00"/>
    <n v="37"/>
    <d v="2021-05-05T00:00:00"/>
  </r>
  <r>
    <s v="Dermatology &amp; MOHS Surgery Institute"/>
    <s v="Dermatology &amp; MOHS Surgery Institute"/>
    <x v="28"/>
    <d v="2021-05-05T00:00:00"/>
    <n v="116"/>
    <d v="2021-05-05T00:00:00"/>
  </r>
  <r>
    <s v="Dermatology &amp; MOHS Surgery Institute"/>
    <s v="Dermatology &amp; MOHS Surgery Institute"/>
    <x v="30"/>
    <d v="2021-05-05T00:00:00"/>
    <n v="61"/>
    <d v="2021-05-05T00:00:00"/>
  </r>
  <r>
    <s v="Northeast Dermatology Associates"/>
    <s v="Northeast Dermatology Associates"/>
    <x v="36"/>
    <d v="2021-05-05T00:00:00"/>
    <n v="109"/>
    <d v="2021-05-05T00:00:00"/>
  </r>
  <r>
    <s v="Northeast Dermatology Associates"/>
    <s v="Northeast Dermatology Associates"/>
    <x v="67"/>
    <d v="2021-05-05T00:00:00"/>
    <n v="48"/>
    <d v="2021-05-05T00:00:00"/>
  </r>
  <r>
    <s v="Northeast Dermatology Associates"/>
    <s v="Northeast Dermatology Associates"/>
    <x v="38"/>
    <d v="2021-05-05T00:00:00"/>
    <n v="83"/>
    <d v="2021-05-05T00:00:00"/>
  </r>
  <r>
    <s v="Northeast Dermatology Associates"/>
    <s v="Northeast Dermatology Associates"/>
    <x v="37"/>
    <d v="2021-05-05T00:00:00"/>
    <n v="96"/>
    <d v="2021-05-05T00:00:00"/>
  </r>
  <r>
    <s v="Vanguard Dermatology"/>
    <s v="Vanguard Dermatology"/>
    <x v="12"/>
    <d v="2021-05-05T00:00:00"/>
    <n v="30"/>
    <d v="2021-05-05T00:00:00"/>
  </r>
  <r>
    <s v="Vanguard Dermatology"/>
    <s v="Vanguard Dermatology"/>
    <x v="13"/>
    <d v="2021-05-05T00:00:00"/>
    <n v="94"/>
    <d v="2021-05-05T00:00:00"/>
  </r>
  <r>
    <s v="Southeast Dermatology Specialists  "/>
    <s v="Southeast Dermatology Specialists"/>
    <x v="66"/>
    <d v="2021-05-05T00:00:00"/>
    <n v="23"/>
    <d v="2021-05-05T00:00:00"/>
  </r>
  <r>
    <s v="Pacific Dermatology Specialists"/>
    <s v="Pacific Dermatology Specialists"/>
    <x v="60"/>
    <d v="2021-05-05T00:00:00"/>
    <n v="10"/>
    <d v="2021-05-05T00:00:00"/>
  </r>
  <r>
    <s v="Northeast Dermatology Associates"/>
    <s v="Northeast Dermatology Associates"/>
    <x v="8"/>
    <d v="2021-05-05T00:00:00"/>
    <n v="50"/>
    <d v="2021-05-05T00:00:00"/>
  </r>
  <r>
    <s v="Pacific Dermatology Specialists"/>
    <s v="Pacific Dermatology Specialists"/>
    <x v="65"/>
    <d v="2021-05-05T00:00:00"/>
    <n v="17"/>
    <d v="2021-05-05T00:00:00"/>
  </r>
  <r>
    <s v="North Pacific Dermatology"/>
    <s v="North Pacific Dermatology"/>
    <x v="4"/>
    <d v="2021-05-05T00:00:00"/>
    <n v="16"/>
    <d v="2021-05-05T00:00:00"/>
  </r>
  <r>
    <s v="Northeast Dermatology Associates"/>
    <s v="Northeast Dermatology Associates"/>
    <x v="5"/>
    <d v="2021-05-05T00:00:00"/>
    <n v="92"/>
    <d v="2021-05-05T00:00:00"/>
  </r>
  <r>
    <s v="North Pacific Dermatology"/>
    <s v="Eastside Dermatology"/>
    <x v="3"/>
    <d v="2021-05-05T00:00:00"/>
    <n v="18"/>
    <d v="2021-05-05T00:00:00"/>
  </r>
  <r>
    <s v="Lupo Center for Aesthetic &amp; General Dermatology"/>
    <s v="Lupo Center for Aesthetic &amp; General Dermatology, LLC"/>
    <x v="2"/>
    <d v="2021-05-05T00:00:00"/>
    <n v="45"/>
    <d v="2021-05-05T00:00:00"/>
  </r>
  <r>
    <s v="Dermatology &amp; MOHS Surgery Institute"/>
    <s v="Dermatology &amp; MOHS Surgery Institute"/>
    <x v="80"/>
    <d v="2021-05-05T00:00:00"/>
    <n v="19"/>
    <d v="2021-05-05T00:00:00"/>
  </r>
  <r>
    <s v="Family Dermatology"/>
    <s v="Family Dermatology"/>
    <x v="1"/>
    <d v="2021-05-05T00:00:00"/>
    <n v="90"/>
    <d v="2021-05-05T00:00:00"/>
  </r>
  <r>
    <s v="Northeast Dermatology Associates"/>
    <s v="Northeast Dermatology Associates"/>
    <x v="7"/>
    <d v="2021-05-05T00:00:00"/>
    <n v="25"/>
    <d v="2021-05-05T00:00:00"/>
  </r>
  <r>
    <s v="Northeast Dermatology Associates"/>
    <s v="Northeast Dermatology Associates"/>
    <x v="20"/>
    <d v="2021-05-05T00:00:00"/>
    <n v="16"/>
    <d v="2021-05-05T00:00:00"/>
  </r>
  <r>
    <s v="Northeast Dermatology Associates"/>
    <s v="Northeast Dermatology Associates"/>
    <x v="19"/>
    <d v="2021-05-05T00:00:00"/>
    <n v="1"/>
    <d v="2021-05-05T00:00:00"/>
  </r>
  <r>
    <s v="Northeast Dermatology Associates"/>
    <s v="Northeast Dermatology Associates"/>
    <x v="21"/>
    <d v="2021-05-05T00:00:00"/>
    <n v="24"/>
    <d v="2021-05-05T00:00:00"/>
  </r>
  <r>
    <s v="Northeast Dermatology Associates"/>
    <s v="Northeast Dermatology Associates"/>
    <x v="22"/>
    <d v="2021-05-05T00:00:00"/>
    <n v="61"/>
    <d v="2021-05-05T00:00:00"/>
  </r>
  <r>
    <s v="Louisiana Dermatology Associates "/>
    <s v="Louisiana Dermatology Associates"/>
    <x v="69"/>
    <d v="2021-05-05T00:00:00"/>
    <n v="11"/>
    <d v="2021-05-05T00:00:00"/>
  </r>
  <r>
    <s v="Louisiana Dermatology Associates "/>
    <s v="Louisiana Dermatology Associates"/>
    <x v="32"/>
    <d v="2021-05-05T00:00:00"/>
    <n v="28"/>
    <d v="2021-05-05T00:00:00"/>
  </r>
  <r>
    <s v="Dermatology &amp; MOHS Surgery Institute"/>
    <s v="Dermatology &amp; MOHS Surgery Institute"/>
    <x v="0"/>
    <d v="2021-05-05T00:00:00"/>
    <n v="24"/>
    <d v="2021-05-05T00:00:00"/>
  </r>
  <r>
    <s v="North Pacific Dermatology"/>
    <s v="Eastside Dermatology"/>
    <x v="85"/>
    <d v="2021-05-05T00:00:00"/>
    <n v="4"/>
    <d v="2021-05-05T00:00:00"/>
  </r>
  <r>
    <s v="Northeast Dermatology Associates"/>
    <s v="Northeast Dermatology Associates"/>
    <x v="18"/>
    <d v="2021-05-05T00:00:00"/>
    <n v="85"/>
    <d v="2021-05-05T00:00:00"/>
  </r>
  <r>
    <s v="Northeast Dermatology Associates"/>
    <s v="Northeast Dermatology Associates"/>
    <x v="104"/>
    <d v="2021-05-05T00:00:00"/>
    <n v="1"/>
    <d v="2021-05-05T00:00:00"/>
  </r>
  <r>
    <s v="Northeast Dermatology Associates"/>
    <s v="Brookline Dermatology Associates"/>
    <x v="17"/>
    <d v="2021-05-05T00:00:00"/>
    <n v="45"/>
    <d v="2021-05-05T00:00:00"/>
  </r>
  <r>
    <s v="North Pacific Dermatology"/>
    <s v="Skin Surgery Center"/>
    <x v="15"/>
    <d v="2021-05-05T00:00:00"/>
    <n v="29"/>
    <d v="2021-05-05T00:00:00"/>
  </r>
  <r>
    <s v="Northeast Dermatology Associates"/>
    <s v="Brookline Dermatology Associates"/>
    <x v="16"/>
    <d v="2021-05-05T00:00:00"/>
    <n v="39"/>
    <d v="2021-05-05T00:00:00"/>
  </r>
  <r>
    <s v="Pacific Dermatology Specialists"/>
    <s v="Pacific Dermatology Specialists"/>
    <x v="23"/>
    <d v="2021-05-05T00:00:00"/>
    <n v="11"/>
    <d v="2021-05-05T00:00:00"/>
  </r>
  <r>
    <s v="Northeast Dermatology Associates"/>
    <s v="South Shore Skin Center"/>
    <x v="10"/>
    <d v="2021-05-05T00:00:00"/>
    <n v="14"/>
    <d v="2021-05-05T00:00:00"/>
  </r>
  <r>
    <s v="Vanguard Dermatology"/>
    <s v="Vanguard Dermatology"/>
    <x v="27"/>
    <d v="2021-05-05T00:00:00"/>
    <n v="11"/>
    <d v="2021-05-05T00:00:00"/>
  </r>
  <r>
    <s v="The Dermatology Group  "/>
    <s v="The Dermatology Group"/>
    <x v="24"/>
    <d v="2021-05-05T00:00:00"/>
    <n v="144"/>
    <d v="2021-05-05T00:00:00"/>
  </r>
  <r>
    <s v="The Dermatology Group  "/>
    <s v="Swan Dermatology &amp; Aesthetics"/>
    <x v="11"/>
    <d v="2021-05-05T00:00:00"/>
    <n v="48"/>
    <d v="2021-05-05T00:00:00"/>
  </r>
  <r>
    <s v="The Dermatology Group  "/>
    <s v="The Dermatology Group"/>
    <x v="26"/>
    <d v="2021-05-05T00:00:00"/>
    <n v="67"/>
    <d v="2021-05-05T00:00:00"/>
  </r>
  <r>
    <s v="Vanguard Dermatology"/>
    <s v="Vanguard Dermatology"/>
    <x v="88"/>
    <d v="2021-05-04T00:00:00"/>
    <n v="6"/>
    <d v="2021-05-04T00:00:00"/>
  </r>
  <r>
    <s v="Vanguard Dermatology"/>
    <s v="Vanguard Dermatology"/>
    <x v="47"/>
    <d v="2021-05-04T00:00:00"/>
    <n v="107"/>
    <d v="2021-05-04T00:00:00"/>
  </r>
  <r>
    <s v="Vanguard Dermatology"/>
    <s v="Vanguard Dermatology"/>
    <x v="13"/>
    <d v="2021-05-04T00:00:00"/>
    <n v="81"/>
    <d v="2021-05-04T00:00:00"/>
  </r>
  <r>
    <s v="Northeast Dermatology Associates"/>
    <s v="South Shore Skin Center"/>
    <x v="9"/>
    <d v="2021-05-04T00:00:00"/>
    <n v="205"/>
    <d v="2021-05-04T00:00:00"/>
  </r>
  <r>
    <s v="Southeast Dermatology Specialists  "/>
    <s v="Southeast Dermatology Specialists"/>
    <x v="43"/>
    <d v="2021-05-04T00:00:00"/>
    <n v="43"/>
    <d v="2021-05-04T00:00:00"/>
  </r>
  <r>
    <s v="Pacific Dermatology Specialists"/>
    <s v="Pacific Dermatology Specialists"/>
    <x v="42"/>
    <d v="2021-05-04T00:00:00"/>
    <n v="14"/>
    <d v="2021-05-04T00:00:00"/>
  </r>
  <r>
    <s v="North Pacific Dermatology"/>
    <s v="Skin Surgery Center"/>
    <x v="52"/>
    <d v="2021-05-04T00:00:00"/>
    <n v="32"/>
    <d v="2021-05-04T00:00:00"/>
  </r>
  <r>
    <s v="North Pacific Dermatology"/>
    <s v="North Pacific Dermatology"/>
    <x v="33"/>
    <d v="2021-05-04T00:00:00"/>
    <n v="56"/>
    <d v="2021-05-04T00:00:00"/>
  </r>
  <r>
    <s v="North Pacific Dermatology"/>
    <s v="North Pacific Dermatology"/>
    <x v="4"/>
    <d v="2021-05-04T00:00:00"/>
    <n v="29"/>
    <d v="2021-05-04T00:00:00"/>
  </r>
  <r>
    <s v="Lupo Center for Aesthetic &amp; General Dermatology"/>
    <s v="Lupo Center for Aesthetic &amp; General Dermatology, LLC"/>
    <x v="2"/>
    <d v="2021-05-04T00:00:00"/>
    <n v="36"/>
    <d v="2021-05-04T00:00:00"/>
  </r>
  <r>
    <s v="North Pacific Dermatology"/>
    <s v="Eastside Dermatology"/>
    <x v="3"/>
    <d v="2021-05-04T00:00:00"/>
    <n v="32"/>
    <d v="2021-05-04T00:00:00"/>
  </r>
  <r>
    <s v="Dermatology &amp; MOHS Surgery Institute"/>
    <s v="Dermatology &amp; MOHS Surgery Institute"/>
    <x v="89"/>
    <d v="2021-05-04T00:00:00"/>
    <n v="27"/>
    <d v="2021-05-04T00:00:00"/>
  </r>
  <r>
    <s v="Dermatology &amp; MOHS Surgery Institute"/>
    <s v="Dermatology &amp; MOHS Surgery Institute"/>
    <x v="28"/>
    <d v="2021-05-04T00:00:00"/>
    <n v="96"/>
    <d v="2021-05-04T00:00:00"/>
  </r>
  <r>
    <s v="Louisiana Dermatology Associates "/>
    <s v="Louisiana Dermatology Associates"/>
    <x v="31"/>
    <d v="2021-05-04T00:00:00"/>
    <n v="62"/>
    <d v="2021-05-04T00:00:00"/>
  </r>
  <r>
    <s v="Family Dermatology"/>
    <s v="Family Dermatology"/>
    <x v="1"/>
    <d v="2021-05-04T00:00:00"/>
    <n v="93"/>
    <d v="2021-05-04T00:00:00"/>
  </r>
  <r>
    <s v="Northeast Dermatology Associates"/>
    <s v="Northeast Dermatology Associates"/>
    <x v="38"/>
    <d v="2021-05-04T00:00:00"/>
    <n v="74"/>
    <d v="2021-05-04T00:00:00"/>
  </r>
  <r>
    <s v="Northeast Dermatology Associates"/>
    <s v="Northeast Dermatology Associates"/>
    <x v="67"/>
    <d v="2021-05-04T00:00:00"/>
    <n v="17"/>
    <d v="2021-05-04T00:00:00"/>
  </r>
  <r>
    <s v="Northeast Dermatology Associates"/>
    <s v="Northeast Dermatology Associates"/>
    <x v="39"/>
    <d v="2021-05-04T00:00:00"/>
    <n v="30"/>
    <d v="2021-05-04T00:00:00"/>
  </r>
  <r>
    <s v="Northeast Dermatology Associates"/>
    <s v="Northeast Dermatology Associates"/>
    <x v="20"/>
    <d v="2021-05-04T00:00:00"/>
    <n v="16"/>
    <d v="2021-05-04T00:00:00"/>
  </r>
  <r>
    <s v="Northeast Dermatology Associates"/>
    <s v="Northeast Dermatology Associates"/>
    <x v="19"/>
    <d v="2021-05-04T00:00:00"/>
    <n v="28"/>
    <d v="2021-05-04T00:00:00"/>
  </r>
  <r>
    <s v="Northeast Dermatology Associates"/>
    <s v="Northeast Dermatology Associates"/>
    <x v="54"/>
    <d v="2021-05-04T00:00:00"/>
    <n v="30"/>
    <d v="2021-05-04T00:00:00"/>
  </r>
  <r>
    <s v="Dermatology &amp; MOHS Surgery Institute"/>
    <s v="Dermatology &amp; MOHS Surgery Institute"/>
    <x v="70"/>
    <d v="2021-05-04T00:00:00"/>
    <n v="36"/>
    <d v="2021-05-04T00:00:00"/>
  </r>
  <r>
    <s v="Dermatology &amp; MOHS Surgery Institute"/>
    <s v="Dermatology &amp; MOHS Surgery Institute"/>
    <x v="29"/>
    <d v="2021-05-04T00:00:00"/>
    <n v="1"/>
    <d v="2021-05-04T00:00:00"/>
  </r>
  <r>
    <s v="North Pacific Dermatology"/>
    <s v="North Pacific Dermatology"/>
    <x v="68"/>
    <d v="2021-05-04T00:00:00"/>
    <n v="1"/>
    <d v="2021-05-04T00:00:00"/>
  </r>
  <r>
    <s v="Pacific Dermatology Specialists"/>
    <s v="Pacific Dermatology Specialists"/>
    <x v="59"/>
    <d v="2021-05-04T00:00:00"/>
    <n v="6"/>
    <d v="2021-05-04T00:00:00"/>
  </r>
  <r>
    <s v="Pacific Dermatology Specialists"/>
    <s v="Pacific Dermatology Specialists"/>
    <x v="58"/>
    <d v="2021-05-04T00:00:00"/>
    <n v="73"/>
    <d v="2021-05-04T00:00:00"/>
  </r>
  <r>
    <s v="Pacific Dermatology Specialists"/>
    <s v="Pacific Dermatology Specialists"/>
    <x v="72"/>
    <d v="2021-05-04T00:00:00"/>
    <n v="23"/>
    <d v="2021-05-04T00:00:00"/>
  </r>
  <r>
    <s v="Semler Dermatology"/>
    <s v="Semler Dermatology"/>
    <x v="61"/>
    <d v="2021-05-04T00:00:00"/>
    <n v="79"/>
    <d v="2021-05-04T00:00:00"/>
  </r>
  <r>
    <s v="Washington Institute of Dermatologic Laser Surgery"/>
    <s v="Washington Institute of Dermatologic Laser Surgery"/>
    <x v="48"/>
    <d v="2021-05-04T00:00:00"/>
    <n v="32"/>
    <d v="2021-05-04T00:00:00"/>
  </r>
  <r>
    <s v="The Dermatology Group  "/>
    <s v="The Dermatology Group"/>
    <x v="25"/>
    <d v="2021-05-04T00:00:00"/>
    <n v="35"/>
    <d v="2021-05-04T00:00:00"/>
  </r>
  <r>
    <s v="The Dermatology Group  "/>
    <s v="The Dermatology Group"/>
    <x v="26"/>
    <d v="2021-05-04T00:00:00"/>
    <n v="18"/>
    <d v="2021-05-04T00:00:00"/>
  </r>
  <r>
    <s v="Vanguard Dermatology"/>
    <s v="Vanguard Dermatology"/>
    <x v="84"/>
    <d v="2021-05-04T00:00:00"/>
    <n v="11"/>
    <d v="2021-05-04T00:00:00"/>
  </r>
  <r>
    <s v="The Dermatology Group  "/>
    <s v="The Dermatology Group"/>
    <x v="76"/>
    <d v="2021-05-04T00:00:00"/>
    <n v="92"/>
    <d v="2021-05-04T00:00:00"/>
  </r>
  <r>
    <s v="The Dermatology Group  "/>
    <s v="The Dermatology Group"/>
    <x v="64"/>
    <d v="2021-05-04T00:00:00"/>
    <n v="23"/>
    <d v="2021-05-04T00:00:00"/>
  </r>
  <r>
    <s v="Northeast Dermatology Associates"/>
    <s v="Northeast Dermatology Associates"/>
    <x v="55"/>
    <d v="2021-05-04T00:00:00"/>
    <n v="27"/>
    <d v="2021-05-04T00:00:00"/>
  </r>
  <r>
    <s v="Northeast Dermatology Associates"/>
    <s v="Northeast Dermatology Associates"/>
    <x v="21"/>
    <d v="2021-05-04T00:00:00"/>
    <n v="39"/>
    <d v="2021-05-04T00:00:00"/>
  </r>
  <r>
    <s v="Northeast Dermatology Associates"/>
    <s v="Northeast Dermatology Associates"/>
    <x v="71"/>
    <d v="2021-05-04T00:00:00"/>
    <n v="4"/>
    <d v="2021-05-04T00:00:00"/>
  </r>
  <r>
    <s v="Northeast Dermatology Associates"/>
    <s v="Northeast Dermatology Associates"/>
    <x v="22"/>
    <d v="2021-05-04T00:00:00"/>
    <n v="95"/>
    <d v="2021-05-04T00:00:00"/>
  </r>
  <r>
    <s v="Northeast Dermatology Associates"/>
    <s v="Northeast Dermatology Associates"/>
    <x v="56"/>
    <d v="2021-05-04T00:00:00"/>
    <n v="12"/>
    <d v="2021-05-04T00:00:00"/>
  </r>
  <r>
    <s v="Northeast Dermatology Associates"/>
    <s v="Northeast Dermatology Associates"/>
    <x v="53"/>
    <d v="2021-05-04T00:00:00"/>
    <n v="81"/>
    <d v="2021-05-04T00:00:00"/>
  </r>
  <r>
    <s v="Louisiana Dermatology Associates "/>
    <s v="Louisiana Dermatology Associates"/>
    <x v="50"/>
    <d v="2021-05-04T00:00:00"/>
    <n v="106"/>
    <d v="2021-05-04T00:00:00"/>
  </r>
  <r>
    <s v="North Pacific Dermatology"/>
    <s v="Lake Washington Dermatology"/>
    <x v="51"/>
    <d v="2021-05-04T00:00:00"/>
    <n v="81"/>
    <d v="2021-05-04T00:00:00"/>
  </r>
  <r>
    <s v="Northeast Dermatology Associates"/>
    <s v="Northeast Dermatology Associates"/>
    <x v="18"/>
    <d v="2021-05-04T00:00:00"/>
    <n v="55"/>
    <d v="2021-05-04T00:00:00"/>
  </r>
  <r>
    <s v="North Pacific Dermatology"/>
    <s v="Skin Surgery Center"/>
    <x v="15"/>
    <d v="2021-05-04T00:00:00"/>
    <n v="26"/>
    <d v="2021-05-04T00:00:00"/>
  </r>
  <r>
    <s v="Northeast Dermatology Associates"/>
    <s v="Brookline Dermatology Associates"/>
    <x v="16"/>
    <d v="2021-05-04T00:00:00"/>
    <n v="38"/>
    <d v="2021-05-04T00:00:00"/>
  </r>
  <r>
    <s v="The Dermatology Group  "/>
    <s v="The Dermatology Group"/>
    <x v="24"/>
    <d v="2021-05-04T00:00:00"/>
    <n v="174"/>
    <d v="2021-05-04T00:00:00"/>
  </r>
  <r>
    <s v="Northeast Dermatology Associates"/>
    <s v="South Shore Skin Center"/>
    <x v="57"/>
    <d v="2021-05-04T00:00:00"/>
    <n v="215"/>
    <d v="2021-05-04T00:00:00"/>
  </r>
  <r>
    <s v="Southeast Dermatology Specialists  "/>
    <s v="Southeast Dermatology Specialists"/>
    <x v="62"/>
    <d v="2021-05-04T00:00:00"/>
    <n v="37"/>
    <d v="2021-05-04T00:00:00"/>
  </r>
  <r>
    <s v="Pacific Dermatology Specialists"/>
    <s v="Pacific Dermatology Specialists"/>
    <x v="90"/>
    <d v="2021-05-04T00:00:00"/>
    <n v="6"/>
    <d v="2021-05-04T00:00:00"/>
  </r>
  <r>
    <s v="Pacific Dermatology Specialists"/>
    <s v="Pacific Dermatology Specialists"/>
    <x v="60"/>
    <d v="2021-05-04T00:00:00"/>
    <n v="36"/>
    <d v="2021-05-04T00:00:00"/>
  </r>
  <r>
    <s v="Dermatology &amp; MOHS Surgery Institute"/>
    <s v="Dermatology &amp; MOHS Surgery Institute"/>
    <x v="75"/>
    <d v="2021-05-04T00:00:00"/>
    <n v="16"/>
    <d v="2021-05-04T00:00:00"/>
  </r>
  <r>
    <s v="Louisiana Dermatology Associates "/>
    <s v="Louisiana Dermatology Associates"/>
    <x v="32"/>
    <d v="2021-05-04T00:00:00"/>
    <n v="25"/>
    <d v="2021-05-04T00:00:00"/>
  </r>
  <r>
    <s v="Dermatology &amp; MOHS Surgery Institute"/>
    <s v="Dermatology &amp; MOHS Surgery Institute"/>
    <x v="30"/>
    <d v="2021-05-04T00:00:00"/>
    <n v="60"/>
    <d v="2021-05-04T00:00:00"/>
  </r>
  <r>
    <s v="Dermatology &amp; MOHS Surgery Institute"/>
    <s v="Dermatology &amp; MOHS Surgery Institute"/>
    <x v="0"/>
    <d v="2021-05-04T00:00:00"/>
    <n v="35"/>
    <d v="2021-05-04T00:00:00"/>
  </r>
  <r>
    <s v="Northeast Dermatology Associates"/>
    <s v="Northeast Dermatology Associates"/>
    <x v="5"/>
    <d v="2021-05-04T00:00:00"/>
    <n v="122"/>
    <d v="2021-05-04T00:00:00"/>
  </r>
  <r>
    <s v="Northeast Dermatology Associates"/>
    <s v="Dermatology of Cape Cod"/>
    <x v="34"/>
    <d v="2021-05-04T00:00:00"/>
    <n v="87"/>
    <d v="2021-05-04T00:00:00"/>
  </r>
  <r>
    <s v="Northeast Dermatology Associates"/>
    <s v="Northeast Dermatology Associates"/>
    <x v="37"/>
    <d v="2021-05-04T00:00:00"/>
    <n v="100"/>
    <d v="2021-05-04T00:00:00"/>
  </r>
  <r>
    <s v="Northeast Dermatology Associates"/>
    <s v="Northeast Dermatology Associates"/>
    <x v="7"/>
    <d v="2021-05-04T00:00:00"/>
    <n v="48"/>
    <d v="2021-05-04T00:00:00"/>
  </r>
  <r>
    <s v="Northeast Dermatology Associates"/>
    <s v="Northeast Dermatology Associates"/>
    <x v="36"/>
    <d v="2021-05-04T00:00:00"/>
    <n v="72"/>
    <d v="2021-05-04T00:00:00"/>
  </r>
  <r>
    <s v="Northeast Dermatology Associates"/>
    <s v="Northeast Dermatology Associates"/>
    <x v="35"/>
    <d v="2021-05-04T00:00:00"/>
    <n v="23"/>
    <d v="2021-05-04T00:00:00"/>
  </r>
  <r>
    <s v="The Dermatology Group  "/>
    <s v="Swan Dermatology &amp; Aesthetics"/>
    <x v="11"/>
    <d v="2021-05-04T00:00:00"/>
    <n v="52"/>
    <d v="2021-05-04T00:00:00"/>
  </r>
  <r>
    <s v="Vanguard Dermatology"/>
    <s v="Vanguard Dermatology"/>
    <x v="46"/>
    <d v="2021-05-04T00:00:00"/>
    <n v="46"/>
    <d v="2021-05-04T00:00:00"/>
  </r>
  <r>
    <s v="Vanguard Dermatology"/>
    <s v="Vanguard Dermatology"/>
    <x v="12"/>
    <d v="2021-05-04T00:00:00"/>
    <n v="1"/>
    <d v="2021-05-04T00:00:00"/>
  </r>
  <r>
    <s v="Southeast Dermatology Specialists  "/>
    <s v="Southeast Dermatology Specialists"/>
    <x v="44"/>
    <d v="2021-05-04T00:00:00"/>
    <n v="30"/>
    <d v="2021-05-04T00:00:00"/>
  </r>
  <r>
    <s v="Southeast Dermatology Specialists  "/>
    <s v="Southeast Dermatology Specialists"/>
    <x v="81"/>
    <d v="2021-05-04T00:00:00"/>
    <n v="2"/>
    <d v="2021-05-04T00:00:00"/>
  </r>
  <r>
    <s v="Northeast Dermatology Associates"/>
    <s v="Northeast Dermatology Associates"/>
    <x v="8"/>
    <d v="2021-05-04T00:00:00"/>
    <n v="17"/>
    <d v="2021-05-04T00:00:00"/>
  </r>
  <r>
    <s v="Northeast Dermatology Associates"/>
    <s v="South Shore Skin Center"/>
    <x v="10"/>
    <d v="2021-05-04T00:00:00"/>
    <n v="11"/>
    <d v="2021-05-04T00:00:00"/>
  </r>
  <r>
    <s v="Pacific Dermatology Specialists"/>
    <s v="Pacific Dermatology Specialists"/>
    <x v="73"/>
    <d v="2021-05-04T00:00:00"/>
    <n v="13"/>
    <d v="2021-05-04T00:00:00"/>
  </r>
  <r>
    <s v="Pacific Dermatology Specialists"/>
    <s v="Pacific Dermatology Specialists"/>
    <x v="23"/>
    <d v="2021-05-03T00:00:00"/>
    <n v="3"/>
    <d v="2021-05-03T00:00:00"/>
  </r>
  <r>
    <s v="Vanguard Dermatology"/>
    <s v="Vanguard Dermatology"/>
    <x v="27"/>
    <d v="2021-05-03T00:00:00"/>
    <n v="20"/>
    <d v="2021-05-03T00:00:00"/>
  </r>
  <r>
    <s v="Vanguard Dermatology"/>
    <s v="Vanguard Dermatology"/>
    <x v="13"/>
    <d v="2021-05-03T00:00:00"/>
    <n v="123"/>
    <d v="2021-05-03T00:00:00"/>
  </r>
  <r>
    <s v="Washington Institute of Dermatologic Laser Surgery"/>
    <s v="Washington Institute of Dermatologic Laser Surgery"/>
    <x v="48"/>
    <d v="2021-05-03T00:00:00"/>
    <n v="29"/>
    <d v="2021-05-03T00:00:00"/>
  </r>
  <r>
    <s v="The Dermatology Group  "/>
    <s v="The Dermatology Group"/>
    <x v="24"/>
    <d v="2021-05-03T00:00:00"/>
    <n v="118"/>
    <d v="2021-05-03T00:00:00"/>
  </r>
  <r>
    <s v="The Dermatology Group  "/>
    <s v="The Dermatology Group"/>
    <x v="25"/>
    <d v="2021-05-03T00:00:00"/>
    <n v="36"/>
    <d v="2021-05-03T00:00:00"/>
  </r>
  <r>
    <s v="Northeast Dermatology Associates"/>
    <s v="Northeast Dermatology Associates"/>
    <x v="67"/>
    <d v="2021-05-03T00:00:00"/>
    <n v="54"/>
    <d v="2021-05-03T00:00:00"/>
  </r>
  <r>
    <s v="Northeast Dermatology Associates"/>
    <s v="Northeast Dermatology Associates"/>
    <x v="21"/>
    <d v="2021-05-03T00:00:00"/>
    <n v="37"/>
    <d v="2021-05-03T00:00:00"/>
  </r>
  <r>
    <s v="Northeast Dermatology Associates"/>
    <s v="Northeast Dermatology Associates"/>
    <x v="22"/>
    <d v="2021-05-03T00:00:00"/>
    <n v="71"/>
    <d v="2021-05-03T00:00:00"/>
  </r>
  <r>
    <s v="Northeast Dermatology Associates"/>
    <s v="Brookline Dermatology Associates"/>
    <x v="17"/>
    <d v="2021-05-03T00:00:00"/>
    <n v="12"/>
    <d v="2021-05-03T00:00:00"/>
  </r>
  <r>
    <s v="Northeast Dermatology Associates"/>
    <s v="Northeast Dermatology Associates"/>
    <x v="18"/>
    <d v="2021-05-03T00:00:00"/>
    <n v="107"/>
    <d v="2021-05-03T00:00:00"/>
  </r>
  <r>
    <s v="North Pacific Dermatology"/>
    <s v="Skin Surgery Center"/>
    <x v="15"/>
    <d v="2021-05-03T00:00:00"/>
    <n v="1"/>
    <d v="2021-05-03T00:00:00"/>
  </r>
  <r>
    <s v="Dermatology &amp; MOHS Surgery Institute"/>
    <s v="Dermatology &amp; MOHS Surgery Institute"/>
    <x v="14"/>
    <d v="2021-05-03T00:00:00"/>
    <n v="42"/>
    <d v="2021-05-03T00:00:00"/>
  </r>
  <r>
    <s v="Dermatology &amp; MOHS Surgery Institute"/>
    <s v="Dermatology &amp; MOHS Surgery Institute"/>
    <x v="79"/>
    <d v="2021-05-03T00:00:00"/>
    <n v="13"/>
    <d v="2021-05-03T00:00:00"/>
  </r>
  <r>
    <s v="Louisiana Dermatology Associates "/>
    <s v="Louisiana Dermatology Associates"/>
    <x v="69"/>
    <d v="2021-05-03T00:00:00"/>
    <n v="5"/>
    <d v="2021-05-03T00:00:00"/>
  </r>
  <r>
    <s v="Louisiana Dermatology Associates "/>
    <s v="Louisiana Dermatology Associates"/>
    <x v="31"/>
    <d v="2021-05-03T00:00:00"/>
    <n v="38"/>
    <d v="2021-05-03T00:00:00"/>
  </r>
  <r>
    <s v="North Pacific Dermatology"/>
    <s v="Eastside Dermatology"/>
    <x v="3"/>
    <d v="2021-05-03T00:00:00"/>
    <n v="43"/>
    <d v="2021-05-03T00:00:00"/>
  </r>
  <r>
    <s v="Lupo Center for Aesthetic &amp; General Dermatology"/>
    <s v="Lupo Center for Aesthetic &amp; General Dermatology, LLC"/>
    <x v="2"/>
    <d v="2021-05-03T00:00:00"/>
    <n v="52"/>
    <d v="2021-05-03T00:00:00"/>
  </r>
  <r>
    <s v="Southeast Dermatology Specialists  "/>
    <s v="Southeast Dermatology Specialists"/>
    <x v="66"/>
    <d v="2021-05-03T00:00:00"/>
    <n v="29"/>
    <d v="2021-05-03T00:00:00"/>
  </r>
  <r>
    <s v="Northeast Dermatology Associates"/>
    <s v="South Shore Skin Center"/>
    <x v="10"/>
    <d v="2021-05-03T00:00:00"/>
    <n v="2"/>
    <d v="2021-05-03T00:00:00"/>
  </r>
  <r>
    <s v="Northeast Dermatology Associates"/>
    <s v="South Shore Skin Center"/>
    <x v="9"/>
    <d v="2021-05-03T00:00:00"/>
    <n v="189"/>
    <d v="2021-05-03T00:00:00"/>
  </r>
  <r>
    <s v="The Dermatology Group  "/>
    <s v="Swan Dermatology &amp; Aesthetics"/>
    <x v="11"/>
    <d v="2021-05-03T00:00:00"/>
    <n v="59"/>
    <d v="2021-05-03T00:00:00"/>
  </r>
  <r>
    <s v="The Dermatology Group  "/>
    <s v="The Dermatology Group"/>
    <x v="26"/>
    <d v="2021-05-03T00:00:00"/>
    <n v="30"/>
    <d v="2021-05-03T00:00:00"/>
  </r>
  <r>
    <s v="The Dermatology Group  "/>
    <s v="The Dermatology Group"/>
    <x v="77"/>
    <d v="2021-05-03T00:00:00"/>
    <n v="21"/>
    <d v="2021-05-03T00:00:00"/>
  </r>
  <r>
    <s v="North Pacific Dermatology"/>
    <s v="North Pacific Dermatology"/>
    <x v="4"/>
    <d v="2021-05-03T00:00:00"/>
    <n v="15"/>
    <d v="2021-05-03T00:00:00"/>
  </r>
  <r>
    <s v="North Pacific Dermatology"/>
    <s v="North Pacific Dermatology"/>
    <x v="68"/>
    <d v="2021-05-03T00:00:00"/>
    <n v="1"/>
    <d v="2021-05-03T00:00:00"/>
  </r>
  <r>
    <s v="Family Dermatology"/>
    <s v="Family Dermatology"/>
    <x v="1"/>
    <d v="2021-05-03T00:00:00"/>
    <n v="86"/>
    <d v="2021-05-03T00:00:00"/>
  </r>
  <r>
    <s v="Dermatology &amp; MOHS Surgery Institute"/>
    <s v="Dermatology &amp; MOHS Surgery Institute"/>
    <x v="0"/>
    <d v="2021-05-03T00:00:00"/>
    <n v="35"/>
    <d v="2021-05-03T00:00:00"/>
  </r>
  <r>
    <s v="Dermatology &amp; MOHS Surgery Institute"/>
    <s v="Dermatology &amp; MOHS Surgery Institute"/>
    <x v="80"/>
    <d v="2021-05-03T00:00:00"/>
    <n v="34"/>
    <d v="2021-05-03T00:00:00"/>
  </r>
  <r>
    <s v="Northeast Dermatology Associates"/>
    <s v="Northeast Dermatology Associates"/>
    <x v="20"/>
    <d v="2021-05-03T00:00:00"/>
    <n v="12"/>
    <d v="2021-05-03T00:00:00"/>
  </r>
  <r>
    <s v="Northeast Dermatology Associates"/>
    <s v="Northeast Dermatology Associates"/>
    <x v="5"/>
    <d v="2021-05-03T00:00:00"/>
    <n v="84"/>
    <d v="2021-05-03T00:00:00"/>
  </r>
  <r>
    <s v="Northeast Dermatology Associates"/>
    <s v="Northeast Dermatology Associates"/>
    <x v="7"/>
    <d v="2021-05-03T00:00:00"/>
    <n v="27"/>
    <d v="2021-05-03T00:00:00"/>
  </r>
  <r>
    <s v="The Dermatology Group  "/>
    <s v="The Dermatology Group"/>
    <x v="78"/>
    <d v="2021-05-03T00:00:00"/>
    <n v="56"/>
    <d v="2021-05-03T00:00:00"/>
  </r>
  <r>
    <s v="Vanguard Dermatology"/>
    <s v="Vanguard Dermatology"/>
    <x v="47"/>
    <d v="2021-05-03T00:00:00"/>
    <n v="30"/>
    <d v="2021-05-03T00:00:00"/>
  </r>
  <r>
    <s v="Vanguard Dermatology"/>
    <s v="Vanguard Dermatology"/>
    <x v="46"/>
    <d v="2021-05-03T00:00:00"/>
    <n v="70"/>
    <d v="2021-05-03T00:00:00"/>
  </r>
  <r>
    <s v="Pacific Dermatology Specialists"/>
    <s v="Pacific Dermatology Specialists"/>
    <x v="41"/>
    <d v="2021-05-03T00:00:00"/>
    <n v="38"/>
    <d v="2021-05-03T00:00:00"/>
  </r>
  <r>
    <s v="Southeast Dermatology Specialists  "/>
    <s v="Southeast Dermatology Specialists"/>
    <x v="43"/>
    <d v="2021-05-03T00:00:00"/>
    <n v="41"/>
    <d v="2021-05-03T00:00:00"/>
  </r>
  <r>
    <s v="Pacific Dermatology Specialists"/>
    <s v="Pacific Dermatology Specialists"/>
    <x v="73"/>
    <d v="2021-05-03T00:00:00"/>
    <n v="31"/>
    <d v="2021-05-03T00:00:00"/>
  </r>
  <r>
    <s v="Northeast Dermatology Associates"/>
    <s v="South Shore Skin Center"/>
    <x v="57"/>
    <d v="2021-05-03T00:00:00"/>
    <n v="88"/>
    <d v="2021-05-03T00:00:00"/>
  </r>
  <r>
    <s v="North Pacific Dermatology"/>
    <s v="Lake Washington Dermatology"/>
    <x v="51"/>
    <d v="2021-05-03T00:00:00"/>
    <n v="80"/>
    <d v="2021-05-03T00:00:00"/>
  </r>
  <r>
    <s v="Dermatology &amp; MOHS Surgery Institute"/>
    <s v="Dermatology &amp; MOHS Surgery Institute"/>
    <x v="28"/>
    <d v="2021-05-03T00:00:00"/>
    <n v="96"/>
    <d v="2021-05-03T00:00:00"/>
  </r>
  <r>
    <s v="Louisiana Dermatology Associates "/>
    <s v="Louisiana Dermatology Associates"/>
    <x v="32"/>
    <d v="2021-05-03T00:00:00"/>
    <n v="38"/>
    <d v="2021-05-03T00:00:00"/>
  </r>
  <r>
    <s v="Northeast Dermatology Associates"/>
    <s v="Dermatology of Cape Cod"/>
    <x v="34"/>
    <d v="2021-05-03T00:00:00"/>
    <n v="58"/>
    <d v="2021-05-03T00:00:00"/>
  </r>
  <r>
    <s v="North Pacific Dermatology"/>
    <s v="Skin Surgery Center"/>
    <x v="52"/>
    <d v="2021-05-03T00:00:00"/>
    <n v="35"/>
    <d v="2021-05-03T00:00:00"/>
  </r>
  <r>
    <s v="North Pacific Dermatology"/>
    <s v="North Pacific Dermatology"/>
    <x v="33"/>
    <d v="2021-05-03T00:00:00"/>
    <n v="62"/>
    <d v="2021-05-03T00:00:00"/>
  </r>
  <r>
    <s v="Northeast Dermatology Associates"/>
    <s v="Brookline Dermatology Associates"/>
    <x v="16"/>
    <d v="2021-05-03T00:00:00"/>
    <n v="1"/>
    <d v="2021-05-03T00:00:00"/>
  </r>
  <r>
    <s v="Northeast Dermatology Associates"/>
    <s v="Northeast Dermatology Associates"/>
    <x v="55"/>
    <d v="2021-05-03T00:00:00"/>
    <n v="38"/>
    <d v="2021-05-03T00:00:00"/>
  </r>
  <r>
    <s v="Northeast Dermatology Associates"/>
    <s v="Northeast Dermatology Associates"/>
    <x v="53"/>
    <d v="2021-05-03T00:00:00"/>
    <n v="24"/>
    <d v="2021-05-03T00:00:00"/>
  </r>
  <r>
    <s v="Northeast Dermatology Associates"/>
    <s v="Northeast Dermatology Associates"/>
    <x v="35"/>
    <d v="2021-05-03T00:00:00"/>
    <n v="25"/>
    <d v="2021-05-03T00:00:00"/>
  </r>
  <r>
    <s v="Northeast Dermatology Associates"/>
    <s v="Northeast Dermatology Associates"/>
    <x v="36"/>
    <d v="2021-05-03T00:00:00"/>
    <n v="83"/>
    <d v="2021-05-03T00:00:00"/>
  </r>
  <r>
    <s v="Northeast Dermatology Associates"/>
    <s v="Northeast Dermatology Associates"/>
    <x v="56"/>
    <d v="2021-05-03T00:00:00"/>
    <n v="9"/>
    <d v="2021-05-03T00:00:00"/>
  </r>
  <r>
    <s v="Northeast Dermatology Associates"/>
    <s v="Northeast Dermatology Associates"/>
    <x v="38"/>
    <d v="2021-05-03T00:00:00"/>
    <n v="46"/>
    <d v="2021-05-03T00:00:00"/>
  </r>
  <r>
    <s v="Northeast Dermatology Associates"/>
    <s v="Northeast Dermatology Associates"/>
    <x v="54"/>
    <d v="2021-05-03T00:00:00"/>
    <n v="37"/>
    <d v="2021-05-03T00:00:00"/>
  </r>
  <r>
    <s v="Northeast Dermatology Associates"/>
    <s v="Northeast Dermatology Associates"/>
    <x v="71"/>
    <d v="2021-05-03T00:00:00"/>
    <n v="3"/>
    <d v="2021-05-03T00:00:00"/>
  </r>
  <r>
    <s v="Northeast Dermatology Associates"/>
    <s v="Northeast Dermatology Associates"/>
    <x v="37"/>
    <d v="2021-05-03T00:00:00"/>
    <n v="69"/>
    <d v="2021-05-03T00:00:00"/>
  </r>
  <r>
    <s v="Louisiana Dermatology Associates "/>
    <s v="Louisiana Dermatology Associates"/>
    <x v="50"/>
    <d v="2021-05-03T00:00:00"/>
    <n v="110"/>
    <d v="2021-05-03T00:00:00"/>
  </r>
  <r>
    <s v="Dermatology &amp; MOHS Surgery Institute"/>
    <s v="Dermatology &amp; MOHS Surgery Institute"/>
    <x v="29"/>
    <d v="2021-05-03T00:00:00"/>
    <n v="1"/>
    <d v="2021-05-03T00:00:00"/>
  </r>
  <r>
    <s v="Dermatology &amp; MOHS Surgery Institute"/>
    <s v="Dermatology &amp; MOHS Surgery Institute"/>
    <x v="93"/>
    <d v="2021-05-03T00:00:00"/>
    <n v="5"/>
    <d v="2021-05-03T00:00:00"/>
  </r>
  <r>
    <s v="Semler Dermatology"/>
    <s v="Semler Dermatology"/>
    <x v="61"/>
    <d v="2021-05-03T00:00:00"/>
    <n v="88"/>
    <d v="2021-05-03T00:00:00"/>
  </r>
  <r>
    <s v="Pacific Dermatology Specialists"/>
    <s v="Pacific Dermatology Specialists"/>
    <x v="90"/>
    <d v="2021-05-03T00:00:00"/>
    <n v="5"/>
    <d v="2021-05-03T00:00:00"/>
  </r>
  <r>
    <s v="Southeast Dermatology Specialists  "/>
    <s v="Southeast Dermatology Specialists"/>
    <x v="62"/>
    <d v="2021-05-03T00:00:00"/>
    <n v="76"/>
    <d v="2021-05-03T00:00:00"/>
  </r>
  <r>
    <s v="Northeast Dermatology Associates"/>
    <s v="Northeast Dermatology Associates"/>
    <x v="39"/>
    <d v="2021-05-03T00:00:00"/>
    <n v="30"/>
    <d v="2021-05-03T00:00:00"/>
  </r>
  <r>
    <s v="Northeast Dermatology Associates"/>
    <s v="Northeast Dermatology Associates"/>
    <x v="8"/>
    <d v="2021-05-03T00:00:00"/>
    <n v="44"/>
    <d v="2021-05-03T00:00:00"/>
  </r>
  <r>
    <s v="Pacific Dermatology Specialists"/>
    <s v="Pacific Dermatology Specialists"/>
    <x v="58"/>
    <d v="2021-05-03T00:00:00"/>
    <n v="52"/>
    <d v="2021-05-03T00:00:00"/>
  </r>
  <r>
    <s v="Pacific Dermatology Specialists"/>
    <s v="Pacific Dermatology Specialists"/>
    <x v="72"/>
    <d v="2021-05-03T00:00:00"/>
    <n v="22"/>
    <d v="2021-05-03T00:00:00"/>
  </r>
  <r>
    <s v="Pacific Dermatology Specialists"/>
    <s v="Pacific Dermatology Specialists"/>
    <x v="59"/>
    <d v="2021-05-03T00:00:00"/>
    <n v="31"/>
    <d v="2021-05-03T00:00:00"/>
  </r>
  <r>
    <s v="Vanguard Dermatology"/>
    <s v="Vanguard Dermatology"/>
    <x v="12"/>
    <d v="2021-05-03T00:00:00"/>
    <n v="3"/>
    <d v="2021-05-03T00:00:00"/>
  </r>
  <r>
    <s v="Dermatology &amp; MOHS Surgery Institute"/>
    <s v="Dermatology &amp; MOHS Surgery Institute"/>
    <x v="28"/>
    <d v="2021-05-01T00:00:00"/>
    <n v="8"/>
    <d v="2021-05-01T00:00:00"/>
  </r>
  <r>
    <s v="Dermatology &amp; MOHS Surgery Institute"/>
    <s v="Dermatology &amp; MOHS Surgery Institute"/>
    <x v="29"/>
    <d v="2021-04-30T00:00:00"/>
    <n v="1"/>
    <d v="2021-04-30T00:00:00"/>
  </r>
  <r>
    <s v="Dermatology &amp; MOHS Surgery Institute"/>
    <s v="Dermatology &amp; MOHS Surgery Institute"/>
    <x v="82"/>
    <d v="2021-04-30T00:00:00"/>
    <n v="27"/>
    <d v="2021-04-30T00:00:00"/>
  </r>
  <r>
    <s v="Louisiana Dermatology Associates "/>
    <s v="Louisiana Dermatology Associates"/>
    <x v="50"/>
    <d v="2021-04-30T00:00:00"/>
    <n v="155"/>
    <d v="2021-04-30T00:00:00"/>
  </r>
  <r>
    <s v="North Pacific Dermatology"/>
    <s v="Lake Washington Dermatology"/>
    <x v="51"/>
    <d v="2021-04-30T00:00:00"/>
    <n v="74"/>
    <d v="2021-04-30T00:00:00"/>
  </r>
  <r>
    <s v="Northeast Dermatology Associates"/>
    <s v="Northeast Dermatology Associates"/>
    <x v="53"/>
    <d v="2021-04-30T00:00:00"/>
    <n v="50"/>
    <d v="2021-04-30T00:00:00"/>
  </r>
  <r>
    <s v="Vanguard Dermatology"/>
    <s v="Vanguard Dermatology"/>
    <x v="84"/>
    <d v="2021-04-30T00:00:00"/>
    <n v="8"/>
    <d v="2021-04-30T00:00:00"/>
  </r>
  <r>
    <s v="The Dermatology Group  "/>
    <s v="The Dermatology Group"/>
    <x v="76"/>
    <d v="2021-04-30T00:00:00"/>
    <n v="35"/>
    <d v="2021-04-30T00:00:00"/>
  </r>
  <r>
    <s v="Pacific Dermatology Specialists"/>
    <s v="Pacific Dermatology Specialists"/>
    <x v="58"/>
    <d v="2021-04-30T00:00:00"/>
    <n v="35"/>
    <d v="2021-04-30T00:00:00"/>
  </r>
  <r>
    <s v="Northeast Dermatology Associates"/>
    <s v="South Shore Skin Center"/>
    <x v="57"/>
    <d v="2021-04-30T00:00:00"/>
    <n v="95"/>
    <d v="2021-04-30T00:00:00"/>
  </r>
  <r>
    <s v="Southeast Dermatology Specialists  "/>
    <s v="Southeast Dermatology Specialists"/>
    <x v="62"/>
    <d v="2021-04-30T00:00:00"/>
    <n v="23"/>
    <d v="2021-04-30T00:00:00"/>
  </r>
  <r>
    <s v="Semler Dermatology"/>
    <s v="Semler Dermatology"/>
    <x v="61"/>
    <d v="2021-04-30T00:00:00"/>
    <n v="22"/>
    <d v="2021-04-30T00:00:00"/>
  </r>
  <r>
    <s v="Northeast Dermatology Associates"/>
    <s v="Northeast Dermatology Associates"/>
    <x v="38"/>
    <d v="2021-04-30T00:00:00"/>
    <n v="55"/>
    <d v="2021-04-30T00:00:00"/>
  </r>
  <r>
    <s v="Northeast Dermatology Associates"/>
    <s v="Northeast Dermatology Associates"/>
    <x v="37"/>
    <d v="2021-04-30T00:00:00"/>
    <n v="116"/>
    <d v="2021-04-30T00:00:00"/>
  </r>
  <r>
    <s v="Northeast Dermatology Associates"/>
    <s v="Northeast Dermatology Associates"/>
    <x v="36"/>
    <d v="2021-04-30T00:00:00"/>
    <n v="30"/>
    <d v="2021-04-30T00:00:00"/>
  </r>
  <r>
    <s v="Northeast Dermatology Associates"/>
    <s v="Northeast Dermatology Associates"/>
    <x v="35"/>
    <d v="2021-04-30T00:00:00"/>
    <n v="26"/>
    <d v="2021-04-30T00:00:00"/>
  </r>
  <r>
    <s v="North Pacific Dermatology"/>
    <s v="Skin Surgery Center"/>
    <x v="52"/>
    <d v="2021-04-30T00:00:00"/>
    <n v="16"/>
    <d v="2021-04-30T00:00:00"/>
  </r>
  <r>
    <s v="Northeast Dermatology Associates"/>
    <s v="Dermatology of Cape Cod"/>
    <x v="34"/>
    <d v="2021-04-30T00:00:00"/>
    <n v="43"/>
    <d v="2021-04-30T00:00:00"/>
  </r>
  <r>
    <s v="Louisiana Dermatology Associates "/>
    <s v="Louisiana Dermatology Associates"/>
    <x v="32"/>
    <d v="2021-04-30T00:00:00"/>
    <n v="24"/>
    <d v="2021-04-30T00:00:00"/>
  </r>
  <r>
    <s v="Louisiana Dermatology Associates "/>
    <s v="Louisiana Dermatology Associates"/>
    <x v="31"/>
    <d v="2021-04-30T00:00:00"/>
    <n v="37"/>
    <d v="2021-04-30T00:00:00"/>
  </r>
  <r>
    <s v="Dermatology &amp; MOHS Surgery Institute"/>
    <s v="Dermatology &amp; MOHS Surgery Institute"/>
    <x v="28"/>
    <d v="2021-04-30T00:00:00"/>
    <n v="74"/>
    <d v="2021-04-30T00:00:00"/>
  </r>
  <r>
    <s v="Dermatology &amp; MOHS Surgery Institute"/>
    <s v="Dermatology &amp; MOHS Surgery Institute"/>
    <x v="97"/>
    <d v="2021-04-30T00:00:00"/>
    <n v="17"/>
    <d v="2021-04-30T00:00:00"/>
  </r>
  <r>
    <s v="Southeast Dermatology Specialists  "/>
    <s v="Southeast Dermatology Specialists"/>
    <x v="43"/>
    <d v="2021-04-30T00:00:00"/>
    <n v="41"/>
    <d v="2021-04-30T00:00:00"/>
  </r>
  <r>
    <s v="Southeast Dermatology Specialists  "/>
    <s v="Southeast Dermatology Specialists"/>
    <x v="81"/>
    <d v="2021-04-30T00:00:00"/>
    <n v="1"/>
    <d v="2021-04-30T00:00:00"/>
  </r>
  <r>
    <s v="Pacific Dermatology Specialists"/>
    <s v="Pacific Dermatology Specialists"/>
    <x v="41"/>
    <d v="2021-04-30T00:00:00"/>
    <n v="42"/>
    <d v="2021-04-30T00:00:00"/>
  </r>
  <r>
    <s v="Pacific Dermatology Specialists"/>
    <s v="Pacific Dermatology Specialists"/>
    <x v="42"/>
    <d v="2021-04-30T00:00:00"/>
    <n v="4"/>
    <d v="2021-04-30T00:00:00"/>
  </r>
  <r>
    <s v="Vanguard Dermatology"/>
    <s v="Vanguard Dermatology"/>
    <x v="46"/>
    <d v="2021-04-30T00:00:00"/>
    <n v="85"/>
    <d v="2021-04-30T00:00:00"/>
  </r>
  <r>
    <s v="Vanguard Dermatology"/>
    <s v="Vanguard Dermatology"/>
    <x v="47"/>
    <d v="2021-04-30T00:00:00"/>
    <n v="9"/>
    <d v="2021-04-30T00:00:00"/>
  </r>
  <r>
    <s v="Northeast Dermatology Associates"/>
    <s v="Northeast Dermatology Associates"/>
    <x v="5"/>
    <d v="2021-04-30T00:00:00"/>
    <n v="51"/>
    <d v="2021-04-30T00:00:00"/>
  </r>
  <r>
    <s v="Northeast Dermatology Associates"/>
    <s v="Northeast Dermatology Associates"/>
    <x v="91"/>
    <d v="2021-04-30T00:00:00"/>
    <n v="11"/>
    <d v="2021-04-30T00:00:00"/>
  </r>
  <r>
    <s v="Dermatology &amp; MOHS Surgery Institute"/>
    <s v="Dermatology &amp; MOHS Surgery Institute"/>
    <x v="80"/>
    <d v="2021-04-30T00:00:00"/>
    <n v="17"/>
    <d v="2021-04-30T00:00:00"/>
  </r>
  <r>
    <s v="Dermatology &amp; MOHS Surgery Institute"/>
    <s v="Dermatology &amp; MOHS Surgery Institute"/>
    <x v="0"/>
    <d v="2021-04-30T00:00:00"/>
    <n v="24"/>
    <d v="2021-04-30T00:00:00"/>
  </r>
  <r>
    <s v="Family Dermatology"/>
    <s v="Family Dermatology"/>
    <x v="1"/>
    <d v="2021-04-30T00:00:00"/>
    <n v="18"/>
    <d v="2021-04-30T00:00:00"/>
  </r>
  <r>
    <s v="North Pacific Dermatology"/>
    <s v="Eastside Dermatology"/>
    <x v="3"/>
    <d v="2021-04-30T00:00:00"/>
    <n v="26"/>
    <d v="2021-04-30T00:00:00"/>
  </r>
  <r>
    <s v="Lupo Center for Aesthetic &amp; General Dermatology"/>
    <s v="Lupo Center for Aesthetic &amp; General Dermatology, LLC"/>
    <x v="2"/>
    <d v="2021-04-30T00:00:00"/>
    <n v="19"/>
    <d v="2021-04-30T00:00:00"/>
  </r>
  <r>
    <s v="North Pacific Dermatology"/>
    <s v="North Pacific Dermatology"/>
    <x v="4"/>
    <d v="2021-04-30T00:00:00"/>
    <n v="26"/>
    <d v="2021-04-30T00:00:00"/>
  </r>
  <r>
    <s v="The Dermatology Group  "/>
    <s v="Swan Dermatology &amp; Aesthetics"/>
    <x v="11"/>
    <d v="2021-04-30T00:00:00"/>
    <n v="52"/>
    <d v="2021-04-30T00:00:00"/>
  </r>
  <r>
    <s v="Vanguard Dermatology"/>
    <s v="Vanguard Dermatology"/>
    <x v="13"/>
    <d v="2021-04-30T00:00:00"/>
    <n v="48"/>
    <d v="2021-04-30T00:00:00"/>
  </r>
  <r>
    <s v="Vanguard Dermatology"/>
    <s v="Vanguard Dermatology"/>
    <x v="12"/>
    <d v="2021-04-30T00:00:00"/>
    <n v="3"/>
    <d v="2021-04-30T00:00:00"/>
  </r>
  <r>
    <s v="Northeast Dermatology Associates"/>
    <s v="South Shore Skin Center"/>
    <x v="9"/>
    <d v="2021-04-30T00:00:00"/>
    <n v="119"/>
    <d v="2021-04-30T00:00:00"/>
  </r>
  <r>
    <s v="Northeast Dermatology Associates"/>
    <s v="Northeast Dermatology Associates"/>
    <x v="8"/>
    <d v="2021-04-30T00:00:00"/>
    <n v="20"/>
    <d v="2021-04-30T00:00:00"/>
  </r>
  <r>
    <s v="Northeast Dermatology Associates"/>
    <s v="South Shore Skin Center"/>
    <x v="10"/>
    <d v="2021-04-30T00:00:00"/>
    <n v="6"/>
    <d v="2021-04-30T00:00:00"/>
  </r>
  <r>
    <s v="Southeast Dermatology Specialists  "/>
    <s v="Southeast Dermatology Specialists"/>
    <x v="66"/>
    <d v="2021-04-30T00:00:00"/>
    <n v="9"/>
    <d v="2021-04-30T00:00:00"/>
  </r>
  <r>
    <s v="Louisiana Dermatology Associates "/>
    <s v="Louisiana Dermatology Associates"/>
    <x v="69"/>
    <d v="2021-04-30T00:00:00"/>
    <n v="12"/>
    <d v="2021-04-30T00:00:00"/>
  </r>
  <r>
    <s v="Dermatology &amp; MOHS Surgery Institute"/>
    <s v="Dermatology &amp; MOHS Surgery Institute"/>
    <x v="14"/>
    <d v="2021-04-30T00:00:00"/>
    <n v="16"/>
    <d v="2021-04-30T00:00:00"/>
  </r>
  <r>
    <s v="Northeast Dermatology Associates"/>
    <s v="Brookline Dermatology Associates"/>
    <x v="16"/>
    <d v="2021-04-30T00:00:00"/>
    <n v="21"/>
    <d v="2021-04-30T00:00:00"/>
  </r>
  <r>
    <s v="Northeast Dermatology Associates"/>
    <s v="Brookline Dermatology Associates"/>
    <x v="17"/>
    <d v="2021-04-30T00:00:00"/>
    <n v="49"/>
    <d v="2021-04-30T00:00:00"/>
  </r>
  <r>
    <s v="Northeast Dermatology Associates"/>
    <s v="Northeast Dermatology Associates"/>
    <x v="22"/>
    <d v="2021-04-30T00:00:00"/>
    <n v="26"/>
    <d v="2021-04-30T00:00:00"/>
  </r>
  <r>
    <s v="The Dermatology Group  "/>
    <s v="The Dermatology Group"/>
    <x v="25"/>
    <d v="2021-04-30T00:00:00"/>
    <n v="12"/>
    <d v="2021-04-30T00:00:00"/>
  </r>
  <r>
    <s v="The Dermatology Group  "/>
    <s v="The Dermatology Group"/>
    <x v="26"/>
    <d v="2021-04-30T00:00:00"/>
    <n v="30"/>
    <d v="2021-04-30T00:00:00"/>
  </r>
  <r>
    <s v="The Dermatology Group  "/>
    <s v="The Dermatology Group"/>
    <x v="24"/>
    <d v="2021-04-30T00:00:00"/>
    <n v="83"/>
    <d v="2021-04-30T00:00:00"/>
  </r>
  <r>
    <s v="Washington Institute of Dermatologic Laser Surgery"/>
    <s v="Washington Institute of Dermatologic Laser Surgery"/>
    <x v="48"/>
    <d v="2021-04-30T00:00:00"/>
    <n v="21"/>
    <d v="2021-04-30T00:00:00"/>
  </r>
  <r>
    <s v="Vanguard Dermatology"/>
    <s v="Vanguard Dermatology"/>
    <x v="47"/>
    <d v="2021-04-29T00:00:00"/>
    <n v="32"/>
    <d v="2021-04-29T00:00:00"/>
  </r>
  <r>
    <s v="The Dermatology Group  "/>
    <s v="The Dermatology Group"/>
    <x v="45"/>
    <d v="2021-04-29T00:00:00"/>
    <n v="12"/>
    <d v="2021-04-29T00:00:00"/>
  </r>
  <r>
    <s v="The Dermatology Group  "/>
    <s v="The Dermatology Group"/>
    <x v="64"/>
    <d v="2021-04-29T00:00:00"/>
    <n v="25"/>
    <d v="2021-04-29T00:00:00"/>
  </r>
  <r>
    <s v="Northeast Dermatology Associates"/>
    <s v="South Shore Skin Center"/>
    <x v="9"/>
    <d v="2021-04-29T00:00:00"/>
    <n v="216"/>
    <d v="2021-04-29T00:00:00"/>
  </r>
  <r>
    <s v="Northeast Dermatology Associates"/>
    <s v="South Shore Skin Center"/>
    <x v="57"/>
    <d v="2021-04-29T00:00:00"/>
    <n v="152"/>
    <d v="2021-04-29T00:00:00"/>
  </r>
  <r>
    <s v="Southeast Dermatology Specialists  "/>
    <s v="Southeast Dermatology Specialists"/>
    <x v="43"/>
    <d v="2021-04-29T00:00:00"/>
    <n v="55"/>
    <d v="2021-04-29T00:00:00"/>
  </r>
  <r>
    <s v="Southeast Dermatology Specialists  "/>
    <s v="Southeast Dermatology Specialists"/>
    <x v="66"/>
    <d v="2021-04-29T00:00:00"/>
    <n v="1"/>
    <d v="2021-04-29T00:00:00"/>
  </r>
  <r>
    <s v="Pacific Dermatology Specialists"/>
    <s v="Pacific Dermatology Specialists"/>
    <x v="42"/>
    <d v="2021-04-29T00:00:00"/>
    <n v="30"/>
    <d v="2021-04-29T00:00:00"/>
  </r>
  <r>
    <s v="Pacific Dermatology Specialists"/>
    <s v="Pacific Dermatology Specialists"/>
    <x v="65"/>
    <d v="2021-04-29T00:00:00"/>
    <n v="1"/>
    <d v="2021-04-29T00:00:00"/>
  </r>
  <r>
    <s v="Northeast Dermatology Associates"/>
    <s v="Northeast Dermatology Associates"/>
    <x v="56"/>
    <d v="2021-04-29T00:00:00"/>
    <n v="13"/>
    <d v="2021-04-29T00:00:00"/>
  </r>
  <r>
    <s v="Northeast Dermatology Associates"/>
    <s v="Northeast Dermatology Associates"/>
    <x v="38"/>
    <d v="2021-04-29T00:00:00"/>
    <n v="81"/>
    <d v="2021-04-29T00:00:00"/>
  </r>
  <r>
    <s v="Northeast Dermatology Associates"/>
    <s v="Northeast Dermatology Associates"/>
    <x v="55"/>
    <d v="2021-04-29T00:00:00"/>
    <n v="31"/>
    <d v="2021-04-29T00:00:00"/>
  </r>
  <r>
    <s v="Northeast Dermatology Associates"/>
    <s v="Northeast Dermatology Associates"/>
    <x v="53"/>
    <d v="2021-04-29T00:00:00"/>
    <n v="52"/>
    <d v="2021-04-29T00:00:00"/>
  </r>
  <r>
    <s v="North Pacific Dermatology"/>
    <s v="North Pacific Dermatology"/>
    <x v="33"/>
    <d v="2021-04-29T00:00:00"/>
    <n v="60"/>
    <d v="2021-04-29T00:00:00"/>
  </r>
  <r>
    <s v="North Pacific Dermatology"/>
    <s v="Skin Surgery Center"/>
    <x v="52"/>
    <d v="2021-04-29T00:00:00"/>
    <n v="17"/>
    <d v="2021-04-29T00:00:00"/>
  </r>
  <r>
    <s v="North Pacific Dermatology"/>
    <s v="North Pacific Dermatology"/>
    <x v="4"/>
    <d v="2021-04-29T00:00:00"/>
    <n v="16"/>
    <d v="2021-04-29T00:00:00"/>
  </r>
  <r>
    <s v="North Pacific Dermatology"/>
    <s v="North Pacific Dermatology"/>
    <x v="99"/>
    <d v="2021-04-29T00:00:00"/>
    <n v="1"/>
    <d v="2021-04-29T00:00:00"/>
  </r>
  <r>
    <s v="Dermatology &amp; MOHS Surgery Institute"/>
    <s v="Dermatology &amp; MOHS Surgery Institute"/>
    <x v="86"/>
    <d v="2021-04-29T00:00:00"/>
    <n v="30"/>
    <d v="2021-04-29T00:00:00"/>
  </r>
  <r>
    <s v="Dermatology &amp; MOHS Surgery Institute"/>
    <s v="Dermatology &amp; MOHS Surgery Institute"/>
    <x v="28"/>
    <d v="2021-04-29T00:00:00"/>
    <n v="106"/>
    <d v="2021-04-29T00:00:00"/>
  </r>
  <r>
    <s v="Family Dermatology"/>
    <s v="Family Dermatology"/>
    <x v="1"/>
    <d v="2021-04-29T00:00:00"/>
    <n v="79"/>
    <d v="2021-04-29T00:00:00"/>
  </r>
  <r>
    <s v="North Pacific Dermatology"/>
    <s v="Lake Washington Dermatology"/>
    <x v="51"/>
    <d v="2021-04-29T00:00:00"/>
    <n v="81"/>
    <d v="2021-04-29T00:00:00"/>
  </r>
  <r>
    <s v="Semler Dermatology"/>
    <s v="Semler Dermatology"/>
    <x v="61"/>
    <d v="2021-04-29T00:00:00"/>
    <n v="56"/>
    <d v="2021-04-29T00:00:00"/>
  </r>
  <r>
    <s v="Pacific Dermatology Specialists"/>
    <s v="Pacific Dermatology Specialists"/>
    <x v="58"/>
    <d v="2021-04-29T00:00:00"/>
    <n v="66"/>
    <d v="2021-04-29T00:00:00"/>
  </r>
  <r>
    <s v="Pacific Dermatology Specialists"/>
    <s v="Pacific Dermatology Specialists"/>
    <x v="59"/>
    <d v="2021-04-29T00:00:00"/>
    <n v="24"/>
    <d v="2021-04-29T00:00:00"/>
  </r>
  <r>
    <s v="Northeast Dermatology Associates"/>
    <s v="Northeast Dermatology Associates"/>
    <x v="39"/>
    <d v="2021-04-29T00:00:00"/>
    <n v="22"/>
    <d v="2021-04-29T00:00:00"/>
  </r>
  <r>
    <s v="Washington Institute of Dermatologic Laser Surgery"/>
    <s v="Washington Institute of Dermatologic Laser Surgery"/>
    <x v="48"/>
    <d v="2021-04-29T00:00:00"/>
    <n v="22"/>
    <d v="2021-04-29T00:00:00"/>
  </r>
  <r>
    <s v="The Dermatology Group  "/>
    <s v="The Dermatology Group"/>
    <x v="25"/>
    <d v="2021-04-29T00:00:00"/>
    <n v="67"/>
    <d v="2021-04-29T00:00:00"/>
  </r>
  <r>
    <s v="The Dermatology Group  "/>
    <s v="The Dermatology Group"/>
    <x v="76"/>
    <d v="2021-04-29T00:00:00"/>
    <n v="25"/>
    <d v="2021-04-29T00:00:00"/>
  </r>
  <r>
    <s v="Louisiana Dermatology Associates "/>
    <s v="Louisiana Dermatology Associates"/>
    <x v="31"/>
    <d v="2021-04-29T00:00:00"/>
    <n v="37"/>
    <d v="2021-04-29T00:00:00"/>
  </r>
  <r>
    <s v="Dermatology &amp; MOHS Surgery Institute"/>
    <s v="Dermatology &amp; MOHS Surgery Institute"/>
    <x v="29"/>
    <d v="2021-04-29T00:00:00"/>
    <n v="1"/>
    <d v="2021-04-29T00:00:00"/>
  </r>
  <r>
    <s v="Northeast Dermatology Associates"/>
    <s v="Northeast Dermatology Associates"/>
    <x v="67"/>
    <d v="2021-04-29T00:00:00"/>
    <n v="26"/>
    <d v="2021-04-29T00:00:00"/>
  </r>
  <r>
    <s v="Northeast Dermatology Associates"/>
    <s v="Northeast Dermatology Associates"/>
    <x v="54"/>
    <d v="2021-04-29T00:00:00"/>
    <n v="35"/>
    <d v="2021-04-29T00:00:00"/>
  </r>
  <r>
    <s v="Northeast Dermatology Associates"/>
    <s v="Northeast Dermatology Associates"/>
    <x v="19"/>
    <d v="2021-04-29T00:00:00"/>
    <n v="34"/>
    <d v="2021-04-29T00:00:00"/>
  </r>
  <r>
    <s v="Northeast Dermatology Associates"/>
    <s v="Northeast Dermatology Associates"/>
    <x v="37"/>
    <d v="2021-04-29T00:00:00"/>
    <n v="93"/>
    <d v="2021-04-29T00:00:00"/>
  </r>
  <r>
    <s v="Vanguard Dermatology"/>
    <s v="Vanguard Dermatology"/>
    <x v="13"/>
    <d v="2021-04-29T00:00:00"/>
    <n v="76"/>
    <d v="2021-04-29T00:00:00"/>
  </r>
  <r>
    <s v="Vanguard Dermatology"/>
    <s v="Vanguard Dermatology"/>
    <x v="12"/>
    <d v="2021-04-29T00:00:00"/>
    <n v="80"/>
    <d v="2021-04-29T00:00:00"/>
  </r>
  <r>
    <s v="Vanguard Dermatology"/>
    <s v="Vanguard Dermatology"/>
    <x v="27"/>
    <d v="2021-04-29T00:00:00"/>
    <n v="15"/>
    <d v="2021-04-29T00:00:00"/>
  </r>
  <r>
    <s v="The Dermatology Group  "/>
    <s v="The Dermatology Group"/>
    <x v="24"/>
    <d v="2021-04-29T00:00:00"/>
    <n v="147"/>
    <d v="2021-04-29T00:00:00"/>
  </r>
  <r>
    <s v="Southeast Dermatology Specialists  "/>
    <s v="Southeast Dermatology Specialists"/>
    <x v="62"/>
    <d v="2021-04-29T00:00:00"/>
    <n v="74"/>
    <d v="2021-04-29T00:00:00"/>
  </r>
  <r>
    <s v="Northeast Dermatology Associates"/>
    <s v="Northeast Dermatology Associates"/>
    <x v="8"/>
    <d v="2021-04-29T00:00:00"/>
    <n v="53"/>
    <d v="2021-04-29T00:00:00"/>
  </r>
  <r>
    <s v="Pacific Dermatology Specialists"/>
    <s v="Pacific Dermatology Specialists"/>
    <x v="23"/>
    <d v="2021-04-29T00:00:00"/>
    <n v="9"/>
    <d v="2021-04-29T00:00:00"/>
  </r>
  <r>
    <s v="Dermatology &amp; MOHS Surgery Institute"/>
    <s v="Dermatology &amp; MOHS Surgery Institute"/>
    <x v="14"/>
    <d v="2021-04-29T00:00:00"/>
    <n v="13"/>
    <d v="2021-04-29T00:00:00"/>
  </r>
  <r>
    <s v="Louisiana Dermatology Associates "/>
    <s v="Louisiana Dermatology Associates"/>
    <x v="50"/>
    <d v="2021-04-29T00:00:00"/>
    <n v="107"/>
    <d v="2021-04-29T00:00:00"/>
  </r>
  <r>
    <s v="Lupo Center for Aesthetic &amp; General Dermatology"/>
    <s v="Lupo Center for Aesthetic &amp; General Dermatology, LLC"/>
    <x v="2"/>
    <d v="2021-04-29T00:00:00"/>
    <n v="48"/>
    <d v="2021-04-29T00:00:00"/>
  </r>
  <r>
    <s v="North Pacific Dermatology"/>
    <s v="Eastside Dermatology"/>
    <x v="3"/>
    <d v="2021-04-29T00:00:00"/>
    <n v="46"/>
    <d v="2021-04-29T00:00:00"/>
  </r>
  <r>
    <s v="Northeast Dermatology Associates"/>
    <s v="Brookline Dermatology Associates"/>
    <x v="17"/>
    <d v="2021-04-29T00:00:00"/>
    <n v="45"/>
    <d v="2021-04-29T00:00:00"/>
  </r>
  <r>
    <s v="Northeast Dermatology Associates"/>
    <s v="Northeast Dermatology Associates"/>
    <x v="18"/>
    <d v="2021-04-29T00:00:00"/>
    <n v="5"/>
    <d v="2021-04-29T00:00:00"/>
  </r>
  <r>
    <s v="North Pacific Dermatology"/>
    <s v="Skin Surgery Center"/>
    <x v="15"/>
    <d v="2021-04-29T00:00:00"/>
    <n v="30"/>
    <d v="2021-04-29T00:00:00"/>
  </r>
  <r>
    <s v="Northeast Dermatology Associates"/>
    <s v="Northeast Dermatology Associates"/>
    <x v="21"/>
    <d v="2021-04-29T00:00:00"/>
    <n v="45"/>
    <d v="2021-04-29T00:00:00"/>
  </r>
  <r>
    <s v="Northeast Dermatology Associates"/>
    <s v="Northeast Dermatology Associates"/>
    <x v="71"/>
    <d v="2021-04-29T00:00:00"/>
    <n v="1"/>
    <d v="2021-04-29T00:00:00"/>
  </r>
  <r>
    <s v="Pacific Dermatology Specialists"/>
    <s v="Pacific Dermatology Specialists"/>
    <x v="41"/>
    <d v="2021-04-29T00:00:00"/>
    <n v="1"/>
    <d v="2021-04-29T00:00:00"/>
  </r>
  <r>
    <s v="Southeast Dermatology Specialists  "/>
    <s v="Southeast Dermatology Specialists"/>
    <x v="44"/>
    <d v="2021-04-29T00:00:00"/>
    <n v="36"/>
    <d v="2021-04-29T00:00:00"/>
  </r>
  <r>
    <s v="Northeast Dermatology Associates"/>
    <s v="Northeast Dermatology Associates"/>
    <x v="40"/>
    <d v="2021-04-29T00:00:00"/>
    <n v="16"/>
    <d v="2021-04-29T00:00:00"/>
  </r>
  <r>
    <s v="Northeast Dermatology Associates"/>
    <s v="South Shore Skin Center"/>
    <x v="10"/>
    <d v="2021-04-29T00:00:00"/>
    <n v="6"/>
    <d v="2021-04-29T00:00:00"/>
  </r>
  <r>
    <s v="The Dermatology Group  "/>
    <s v="Swan Dermatology &amp; Aesthetics"/>
    <x v="11"/>
    <d v="2021-04-29T00:00:00"/>
    <n v="49"/>
    <d v="2021-04-29T00:00:00"/>
  </r>
  <r>
    <s v="The Dermatology Group  "/>
    <s v="The Dermatology Group"/>
    <x v="26"/>
    <d v="2021-04-29T00:00:00"/>
    <n v="46"/>
    <d v="2021-04-29T00:00:00"/>
  </r>
  <r>
    <s v="Vanguard Dermatology"/>
    <s v="Vanguard Dermatology"/>
    <x v="46"/>
    <d v="2021-04-29T00:00:00"/>
    <n v="73"/>
    <d v="2021-04-29T00:00:00"/>
  </r>
  <r>
    <s v="Northeast Dermatology Associates"/>
    <s v="Northeast Dermatology Associates"/>
    <x v="20"/>
    <d v="2021-04-29T00:00:00"/>
    <n v="15"/>
    <d v="2021-04-29T00:00:00"/>
  </r>
  <r>
    <s v="Northeast Dermatology Associates"/>
    <s v="Northeast Dermatology Associates"/>
    <x v="36"/>
    <d v="2021-04-29T00:00:00"/>
    <n v="20"/>
    <d v="2021-04-29T00:00:00"/>
  </r>
  <r>
    <s v="Northeast Dermatology Associates"/>
    <s v="Northeast Dermatology Associates"/>
    <x v="35"/>
    <d v="2021-04-29T00:00:00"/>
    <n v="61"/>
    <d v="2021-04-29T00:00:00"/>
  </r>
  <r>
    <s v="Northeast Dermatology Associates"/>
    <s v="Northeast Dermatology Associates"/>
    <x v="7"/>
    <d v="2021-04-29T00:00:00"/>
    <n v="43"/>
    <d v="2021-04-29T00:00:00"/>
  </r>
  <r>
    <s v="Louisiana Dermatology Associates "/>
    <s v="Louisiana Dermatology Associates"/>
    <x v="32"/>
    <d v="2021-04-29T00:00:00"/>
    <n v="36"/>
    <d v="2021-04-29T00:00:00"/>
  </r>
  <r>
    <s v="Dermatology &amp; MOHS Surgery Institute"/>
    <s v="Dermatology &amp; MOHS Surgery Institute"/>
    <x v="0"/>
    <d v="2021-04-29T00:00:00"/>
    <n v="24"/>
    <d v="2021-04-29T00:00:00"/>
  </r>
  <r>
    <s v="Dermatology &amp; MOHS Surgery Institute"/>
    <s v="Dermatology &amp; MOHS Surgery Institute"/>
    <x v="30"/>
    <d v="2021-04-29T00:00:00"/>
    <n v="2"/>
    <d v="2021-04-29T00:00:00"/>
  </r>
  <r>
    <s v="Northeast Dermatology Associates"/>
    <s v="Brookline Dermatology Associates"/>
    <x v="16"/>
    <d v="2021-04-29T00:00:00"/>
    <n v="38"/>
    <d v="2021-04-29T00:00:00"/>
  </r>
  <r>
    <s v="Northeast Dermatology Associates"/>
    <s v="Dermatology of Cape Cod"/>
    <x v="34"/>
    <d v="2021-04-29T00:00:00"/>
    <n v="68"/>
    <d v="2021-04-29T00:00:00"/>
  </r>
  <r>
    <s v="Northeast Dermatology Associates"/>
    <s v="Northeast Dermatology Associates"/>
    <x v="5"/>
    <d v="2021-04-29T00:00:00"/>
    <n v="91"/>
    <d v="2021-04-29T00:00:00"/>
  </r>
  <r>
    <s v="Northeast Dermatology Associates"/>
    <s v="Brookline Dermatology Associates"/>
    <x v="17"/>
    <d v="2021-04-28T00:00:00"/>
    <n v="47"/>
    <d v="2021-04-28T00:00:00"/>
  </r>
  <r>
    <s v="North Pacific Dermatology"/>
    <s v="Skin Surgery Center"/>
    <x v="15"/>
    <d v="2021-04-28T00:00:00"/>
    <n v="28"/>
    <d v="2021-04-28T00:00:00"/>
  </r>
  <r>
    <s v="North Pacific Dermatology"/>
    <s v="Skin Surgery Center"/>
    <x v="96"/>
    <d v="2021-04-28T00:00:00"/>
    <n v="4"/>
    <d v="2021-04-28T00:00:00"/>
  </r>
  <r>
    <s v="Louisiana Dermatology Associates "/>
    <s v="Louisiana Dermatology Associates"/>
    <x v="31"/>
    <d v="2021-04-28T00:00:00"/>
    <n v="37"/>
    <d v="2021-04-28T00:00:00"/>
  </r>
  <r>
    <s v="Louisiana Dermatology Associates "/>
    <s v="Louisiana Dermatology Associates"/>
    <x v="69"/>
    <d v="2021-04-28T00:00:00"/>
    <n v="11"/>
    <d v="2021-04-28T00:00:00"/>
  </r>
  <r>
    <s v="North Pacific Dermatology"/>
    <s v="Eastside Dermatology"/>
    <x v="3"/>
    <d v="2021-04-28T00:00:00"/>
    <n v="2"/>
    <d v="2021-04-28T00:00:00"/>
  </r>
  <r>
    <s v="Lupo Center for Aesthetic &amp; General Dermatology"/>
    <s v="Lupo Center for Aesthetic &amp; General Dermatology, LLC"/>
    <x v="2"/>
    <d v="2021-04-28T00:00:00"/>
    <n v="54"/>
    <d v="2021-04-28T00:00:00"/>
  </r>
  <r>
    <s v="Northeast Dermatology Associates"/>
    <s v="Northeast Dermatology Associates"/>
    <x v="67"/>
    <d v="2021-04-28T00:00:00"/>
    <n v="1"/>
    <d v="2021-04-28T00:00:00"/>
  </r>
  <r>
    <s v="Vanguard Dermatology"/>
    <s v="Vanguard Dermatology"/>
    <x v="13"/>
    <d v="2021-04-28T00:00:00"/>
    <n v="130"/>
    <d v="2021-04-28T00:00:00"/>
  </r>
  <r>
    <s v="Washington Institute of Dermatologic Laser Surgery"/>
    <s v="Washington Institute of Dermatologic Laser Surgery"/>
    <x v="48"/>
    <d v="2021-04-28T00:00:00"/>
    <n v="29"/>
    <d v="2021-04-28T00:00:00"/>
  </r>
  <r>
    <s v="The Dermatology Group  "/>
    <s v="The Dermatology Group"/>
    <x v="25"/>
    <d v="2021-04-28T00:00:00"/>
    <n v="51"/>
    <d v="2021-04-28T00:00:00"/>
  </r>
  <r>
    <s v="The Dermatology Group  "/>
    <s v="The Dermatology Group"/>
    <x v="24"/>
    <d v="2021-04-28T00:00:00"/>
    <n v="132"/>
    <d v="2021-04-28T00:00:00"/>
  </r>
  <r>
    <s v="The Dermatology Group  "/>
    <s v="The Dermatology Group"/>
    <x v="45"/>
    <d v="2021-04-28T00:00:00"/>
    <n v="23"/>
    <d v="2021-04-28T00:00:00"/>
  </r>
  <r>
    <s v="Pacific Dermatology Specialists"/>
    <s v="Pacific Dermatology Specialists"/>
    <x v="23"/>
    <d v="2021-04-28T00:00:00"/>
    <n v="5"/>
    <d v="2021-04-28T00:00:00"/>
  </r>
  <r>
    <s v="Southeast Dermatology Specialists  "/>
    <s v="Southeast Dermatology Specialists"/>
    <x v="66"/>
    <d v="2021-04-28T00:00:00"/>
    <n v="23"/>
    <d v="2021-04-28T00:00:00"/>
  </r>
  <r>
    <s v="Southeast Dermatology Specialists  "/>
    <s v="Southeast Dermatology Specialists"/>
    <x v="43"/>
    <d v="2021-04-28T00:00:00"/>
    <n v="52"/>
    <d v="2021-04-28T00:00:00"/>
  </r>
  <r>
    <s v="Pacific Dermatology Specialists"/>
    <s v="Pacific Dermatology Specialists"/>
    <x v="65"/>
    <d v="2021-04-28T00:00:00"/>
    <n v="16"/>
    <d v="2021-04-28T00:00:00"/>
  </r>
  <r>
    <s v="Northeast Dermatology Associates"/>
    <s v="Northeast Dermatology Associates"/>
    <x v="20"/>
    <d v="2021-04-28T00:00:00"/>
    <n v="13"/>
    <d v="2021-04-28T00:00:00"/>
  </r>
  <r>
    <s v="North Pacific Dermatology"/>
    <s v="North Pacific Dermatology"/>
    <x v="4"/>
    <d v="2021-04-28T00:00:00"/>
    <n v="18"/>
    <d v="2021-04-28T00:00:00"/>
  </r>
  <r>
    <s v="North Pacific Dermatology"/>
    <s v="North Pacific Dermatology"/>
    <x v="68"/>
    <d v="2021-04-28T00:00:00"/>
    <n v="1"/>
    <d v="2021-04-28T00:00:00"/>
  </r>
  <r>
    <s v="Louisiana Dermatology Associates "/>
    <s v="Louisiana Dermatology Associates"/>
    <x v="63"/>
    <d v="2021-04-28T00:00:00"/>
    <n v="27"/>
    <d v="2021-04-28T00:00:00"/>
  </r>
  <r>
    <s v="Family Dermatology"/>
    <s v="Family Dermatology"/>
    <x v="1"/>
    <d v="2021-04-28T00:00:00"/>
    <n v="87"/>
    <d v="2021-04-28T00:00:00"/>
  </r>
  <r>
    <s v="Dermatology &amp; MOHS Surgery Institute"/>
    <s v="Dermatology &amp; MOHS Surgery Institute"/>
    <x v="0"/>
    <d v="2021-04-28T00:00:00"/>
    <n v="24"/>
    <d v="2021-04-28T00:00:00"/>
  </r>
  <r>
    <s v="Northeast Dermatology Associates"/>
    <s v="South Shore Skin Center"/>
    <x v="10"/>
    <d v="2021-04-28T00:00:00"/>
    <n v="13"/>
    <d v="2021-04-28T00:00:00"/>
  </r>
  <r>
    <s v="Northeast Dermatology Associates"/>
    <s v="South Shore Skin Center"/>
    <x v="9"/>
    <d v="2021-04-28T00:00:00"/>
    <n v="191"/>
    <d v="2021-04-28T00:00:00"/>
  </r>
  <r>
    <s v="Semler Dermatology"/>
    <s v="Semler Dermatology"/>
    <x v="61"/>
    <d v="2021-04-28T00:00:00"/>
    <n v="49"/>
    <d v="2021-04-28T00:00:00"/>
  </r>
  <r>
    <s v="The Dermatology Group  "/>
    <s v="Swan Dermatology &amp; Aesthetics"/>
    <x v="11"/>
    <d v="2021-04-28T00:00:00"/>
    <n v="43"/>
    <d v="2021-04-28T00:00:00"/>
  </r>
  <r>
    <s v="The Dermatology Group  "/>
    <s v="The Dermatology Group"/>
    <x v="64"/>
    <d v="2021-04-28T00:00:00"/>
    <n v="20"/>
    <d v="2021-04-28T00:00:00"/>
  </r>
  <r>
    <s v="The Dermatology Group  "/>
    <s v="The Dermatology Group"/>
    <x v="76"/>
    <d v="2021-04-28T00:00:00"/>
    <n v="22"/>
    <d v="2021-04-28T00:00:00"/>
  </r>
  <r>
    <s v="The Dermatology Group  "/>
    <s v="The Dermatology Group"/>
    <x v="26"/>
    <d v="2021-04-28T00:00:00"/>
    <n v="56"/>
    <d v="2021-04-28T00:00:00"/>
  </r>
  <r>
    <s v="Vanguard Dermatology"/>
    <s v="Vanguard Dermatology"/>
    <x v="102"/>
    <d v="2021-04-28T00:00:00"/>
    <n v="9"/>
    <d v="2021-04-28T00:00:00"/>
  </r>
  <r>
    <s v="Northeast Dermatology Associates"/>
    <s v="Northeast Dermatology Associates"/>
    <x v="21"/>
    <d v="2021-04-28T00:00:00"/>
    <n v="20"/>
    <d v="2021-04-28T00:00:00"/>
  </r>
  <r>
    <s v="Northeast Dermatology Associates"/>
    <s v="Northeast Dermatology Associates"/>
    <x v="55"/>
    <d v="2021-04-28T00:00:00"/>
    <n v="19"/>
    <d v="2021-04-28T00:00:00"/>
  </r>
  <r>
    <s v="Northeast Dermatology Associates"/>
    <s v="Northeast Dermatology Associates"/>
    <x v="38"/>
    <d v="2021-04-28T00:00:00"/>
    <n v="1"/>
    <d v="2021-04-28T00:00:00"/>
  </r>
  <r>
    <s v="Northeast Dermatology Associates"/>
    <s v="Northeast Dermatology Associates"/>
    <x v="56"/>
    <d v="2021-04-28T00:00:00"/>
    <n v="12"/>
    <d v="2021-04-28T00:00:00"/>
  </r>
  <r>
    <s v="Northeast Dermatology Associates"/>
    <s v="Northeast Dermatology Associates"/>
    <x v="22"/>
    <d v="2021-04-28T00:00:00"/>
    <n v="65"/>
    <d v="2021-04-28T00:00:00"/>
  </r>
  <r>
    <s v="Northeast Dermatology Associates"/>
    <s v="Northeast Dermatology Associates"/>
    <x v="53"/>
    <d v="2021-04-28T00:00:00"/>
    <n v="67"/>
    <d v="2021-04-28T00:00:00"/>
  </r>
  <r>
    <s v="Northeast Dermatology Associates"/>
    <s v="Northeast Dermatology Associates"/>
    <x v="36"/>
    <d v="2021-04-28T00:00:00"/>
    <n v="89"/>
    <d v="2021-04-28T00:00:00"/>
  </r>
  <r>
    <s v="Dermatology &amp; MOHS Surgery Institute"/>
    <s v="Dermatology &amp; MOHS Surgery Institute"/>
    <x v="28"/>
    <d v="2021-04-28T00:00:00"/>
    <n v="109"/>
    <d v="2021-04-28T00:00:00"/>
  </r>
  <r>
    <s v="Dermatology &amp; MOHS Surgery Institute"/>
    <s v="Dermatology &amp; MOHS Surgery Institute"/>
    <x v="14"/>
    <d v="2021-04-28T00:00:00"/>
    <n v="35"/>
    <d v="2021-04-28T00:00:00"/>
  </r>
  <r>
    <s v="Louisiana Dermatology Associates "/>
    <s v="Louisiana Dermatology Associates"/>
    <x v="32"/>
    <d v="2021-04-28T00:00:00"/>
    <n v="26"/>
    <d v="2021-04-28T00:00:00"/>
  </r>
  <r>
    <s v="North Pacific Dermatology"/>
    <s v="Lake Washington Dermatology"/>
    <x v="51"/>
    <d v="2021-04-28T00:00:00"/>
    <n v="1"/>
    <d v="2021-04-28T00:00:00"/>
  </r>
  <r>
    <s v="North Pacific Dermatology"/>
    <s v="Skin Surgery Center"/>
    <x v="105"/>
    <d v="2021-04-28T00:00:00"/>
    <n v="1"/>
    <d v="2021-04-28T00:00:00"/>
  </r>
  <r>
    <s v="North Pacific Dermatology"/>
    <s v="North Pacific Dermatology"/>
    <x v="33"/>
    <d v="2021-04-28T00:00:00"/>
    <n v="61"/>
    <d v="2021-04-28T00:00:00"/>
  </r>
  <r>
    <s v="Northeast Dermatology Associates"/>
    <s v="Brookline Dermatology Associates"/>
    <x v="16"/>
    <d v="2021-04-28T00:00:00"/>
    <n v="36"/>
    <d v="2021-04-28T00:00:00"/>
  </r>
  <r>
    <s v="North Pacific Dermatology"/>
    <s v="Skin Surgery Center"/>
    <x v="52"/>
    <d v="2021-04-28T00:00:00"/>
    <n v="19"/>
    <d v="2021-04-28T00:00:00"/>
  </r>
  <r>
    <s v="Northeast Dermatology Associates"/>
    <s v="Northeast Dermatology Associates"/>
    <x v="18"/>
    <d v="2021-04-28T00:00:00"/>
    <n v="6"/>
    <d v="2021-04-28T00:00:00"/>
  </r>
  <r>
    <s v="Vanguard Dermatology"/>
    <s v="Vanguard Dermatology"/>
    <x v="27"/>
    <d v="2021-04-28T00:00:00"/>
    <n v="12"/>
    <d v="2021-04-28T00:00:00"/>
  </r>
  <r>
    <s v="Vanguard Dermatology"/>
    <s v="Vanguard Dermatology"/>
    <x v="47"/>
    <d v="2021-04-28T00:00:00"/>
    <n v="49"/>
    <d v="2021-04-28T00:00:00"/>
  </r>
  <r>
    <s v="Northeast Dermatology Associates"/>
    <s v="South Shore Skin Center"/>
    <x v="57"/>
    <d v="2021-04-28T00:00:00"/>
    <n v="148"/>
    <d v="2021-04-28T00:00:00"/>
  </r>
  <r>
    <s v="Southeast Dermatology Specialists  "/>
    <s v="Southeast Dermatology Specialists"/>
    <x v="44"/>
    <d v="2021-04-28T00:00:00"/>
    <n v="12"/>
    <d v="2021-04-28T00:00:00"/>
  </r>
  <r>
    <s v="Southeast Dermatology Specialists  "/>
    <s v="Southeast Dermatology Specialists"/>
    <x v="62"/>
    <d v="2021-04-28T00:00:00"/>
    <n v="25"/>
    <d v="2021-04-28T00:00:00"/>
  </r>
  <r>
    <s v="Louisiana Dermatology Associates "/>
    <s v="Louisiana Dermatology Associates"/>
    <x v="50"/>
    <d v="2021-04-28T00:00:00"/>
    <n v="123"/>
    <d v="2021-04-28T00:00:00"/>
  </r>
  <r>
    <s v="Dermatology &amp; MOHS Surgery Institute"/>
    <s v="Dermatology &amp; MOHS Surgery Institute"/>
    <x v="30"/>
    <d v="2021-04-28T00:00:00"/>
    <n v="65"/>
    <d v="2021-04-28T00:00:00"/>
  </r>
  <r>
    <s v="Dermatology &amp; MOHS Surgery Institute"/>
    <s v="Dermatology &amp; MOHS Surgery Institute"/>
    <x v="29"/>
    <d v="2021-04-28T00:00:00"/>
    <n v="1"/>
    <d v="2021-04-28T00:00:00"/>
  </r>
  <r>
    <s v="Northeast Dermatology Associates"/>
    <s v="Dermatology of Cape Cod"/>
    <x v="34"/>
    <d v="2021-04-28T00:00:00"/>
    <n v="68"/>
    <d v="2021-04-28T00:00:00"/>
  </r>
  <r>
    <s v="Northeast Dermatology Associates"/>
    <s v="Northeast Dermatology Associates"/>
    <x v="5"/>
    <d v="2021-04-28T00:00:00"/>
    <n v="106"/>
    <d v="2021-04-28T00:00:00"/>
  </r>
  <r>
    <s v="Northeast Dermatology Associates"/>
    <s v="Northeast Dermatology Associates"/>
    <x v="54"/>
    <d v="2021-04-28T00:00:00"/>
    <n v="44"/>
    <d v="2021-04-28T00:00:00"/>
  </r>
  <r>
    <s v="Northeast Dermatology Associates"/>
    <s v="Northeast Dermatology Associates"/>
    <x v="7"/>
    <d v="2021-04-28T00:00:00"/>
    <n v="28"/>
    <d v="2021-04-28T00:00:00"/>
  </r>
  <r>
    <s v="Northeast Dermatology Associates"/>
    <s v="Northeast Dermatology Associates"/>
    <x v="37"/>
    <d v="2021-04-28T00:00:00"/>
    <n v="93"/>
    <d v="2021-04-28T00:00:00"/>
  </r>
  <r>
    <s v="Pacific Dermatology Specialists"/>
    <s v="Pacific Dermatology Specialists"/>
    <x v="41"/>
    <d v="2021-04-28T00:00:00"/>
    <n v="18"/>
    <d v="2021-04-28T00:00:00"/>
  </r>
  <r>
    <s v="Northeast Dermatology Associates"/>
    <s v="Northeast Dermatology Associates"/>
    <x v="8"/>
    <d v="2021-04-28T00:00:00"/>
    <n v="44"/>
    <d v="2021-04-28T00:00:00"/>
  </r>
  <r>
    <s v="Northeast Dermatology Associates"/>
    <s v="Northeast Dermatology Associates"/>
    <x v="39"/>
    <d v="2021-04-28T00:00:00"/>
    <n v="28"/>
    <d v="2021-04-28T00:00:00"/>
  </r>
  <r>
    <s v="Pacific Dermatology Specialists"/>
    <s v="Pacific Dermatology Specialists"/>
    <x v="58"/>
    <d v="2021-04-28T00:00:00"/>
    <n v="63"/>
    <d v="2021-04-28T00:00:00"/>
  </r>
  <r>
    <s v="Pacific Dermatology Specialists"/>
    <s v="Pacific Dermatology Specialists"/>
    <x v="59"/>
    <d v="2021-04-28T00:00:00"/>
    <n v="20"/>
    <d v="2021-04-28T00:00:00"/>
  </r>
  <r>
    <s v="Pacific Dermatology Specialists"/>
    <s v="Pacific Dermatology Specialists"/>
    <x v="23"/>
    <d v="2021-04-27T00:00:00"/>
    <n v="13"/>
    <d v="2021-04-27T00:00:00"/>
  </r>
  <r>
    <s v="Northeast Dermatology Associates"/>
    <s v="South Shore Skin Center"/>
    <x v="10"/>
    <d v="2021-04-27T00:00:00"/>
    <n v="5"/>
    <d v="2021-04-27T00:00:00"/>
  </r>
  <r>
    <s v="Northeast Dermatology Associates"/>
    <s v="Northeast Dermatology Associates"/>
    <x v="40"/>
    <d v="2021-04-27T00:00:00"/>
    <n v="4"/>
    <d v="2021-04-27T00:00:00"/>
  </r>
  <r>
    <s v="The Dermatology Group  "/>
    <s v="The Dermatology Group"/>
    <x v="24"/>
    <d v="2021-04-27T00:00:00"/>
    <n v="154"/>
    <d v="2021-04-27T00:00:00"/>
  </r>
  <r>
    <s v="The Dermatology Group  "/>
    <s v="Swan Dermatology &amp; Aesthetics"/>
    <x v="11"/>
    <d v="2021-04-27T00:00:00"/>
    <n v="46"/>
    <d v="2021-04-27T00:00:00"/>
  </r>
  <r>
    <s v="The Dermatology Group  "/>
    <s v="The Dermatology Group"/>
    <x v="26"/>
    <d v="2021-04-27T00:00:00"/>
    <n v="23"/>
    <d v="2021-04-27T00:00:00"/>
  </r>
  <r>
    <s v="Northeast Dermatology Associates"/>
    <s v="Northeast Dermatology Associates"/>
    <x v="21"/>
    <d v="2021-04-27T00:00:00"/>
    <n v="47"/>
    <d v="2021-04-27T00:00:00"/>
  </r>
  <r>
    <s v="Northeast Dermatology Associates"/>
    <s v="Northeast Dermatology Associates"/>
    <x v="22"/>
    <d v="2021-04-27T00:00:00"/>
    <n v="57"/>
    <d v="2021-04-27T00:00:00"/>
  </r>
  <r>
    <s v="Northeast Dermatology Associates"/>
    <s v="Northeast Dermatology Associates"/>
    <x v="20"/>
    <d v="2021-04-27T00:00:00"/>
    <n v="9"/>
    <d v="2021-04-27T00:00:00"/>
  </r>
  <r>
    <s v="Northeast Dermatology Associates"/>
    <s v="Northeast Dermatology Associates"/>
    <x v="19"/>
    <d v="2021-04-27T00:00:00"/>
    <n v="25"/>
    <d v="2021-04-27T00:00:00"/>
  </r>
  <r>
    <s v="Northeast Dermatology Associates"/>
    <s v="Brookline Dermatology Associates"/>
    <x v="16"/>
    <d v="2021-04-27T00:00:00"/>
    <n v="38"/>
    <d v="2021-04-27T00:00:00"/>
  </r>
  <r>
    <s v="North Pacific Dermatology"/>
    <s v="Skin Surgery Center"/>
    <x v="15"/>
    <d v="2021-04-27T00:00:00"/>
    <n v="9"/>
    <d v="2021-04-27T00:00:00"/>
  </r>
  <r>
    <s v="Dermatology &amp; MOHS Surgery Institute"/>
    <s v="Dermatology &amp; MOHS Surgery Institute"/>
    <x v="0"/>
    <d v="2021-04-27T00:00:00"/>
    <n v="38"/>
    <d v="2021-04-27T00:00:00"/>
  </r>
  <r>
    <s v="Dermatology &amp; MOHS Surgery Institute"/>
    <s v="Dermatology &amp; MOHS Surgery Institute"/>
    <x v="75"/>
    <d v="2021-04-27T00:00:00"/>
    <n v="28"/>
    <d v="2021-04-27T00:00:00"/>
  </r>
  <r>
    <s v="Louisiana Dermatology Associates "/>
    <s v="Louisiana Dermatology Associates"/>
    <x v="32"/>
    <d v="2021-04-27T00:00:00"/>
    <n v="33"/>
    <d v="2021-04-27T00:00:00"/>
  </r>
  <r>
    <s v="Southeast Dermatology Specialists  "/>
    <s v="Southeast Dermatology Specialists"/>
    <x v="66"/>
    <d v="2021-04-27T00:00:00"/>
    <n v="6"/>
    <d v="2021-04-27T00:00:00"/>
  </r>
  <r>
    <s v="Pacific Dermatology Specialists"/>
    <s v="Pacific Dermatology Specialists"/>
    <x v="60"/>
    <d v="2021-04-27T00:00:00"/>
    <n v="38"/>
    <d v="2021-04-27T00:00:00"/>
  </r>
  <r>
    <s v="Pacific Dermatology Specialists"/>
    <s v="Pacific Dermatology Specialists"/>
    <x v="90"/>
    <d v="2021-04-27T00:00:00"/>
    <n v="2"/>
    <d v="2021-04-27T00:00:00"/>
  </r>
  <r>
    <s v="Northeast Dermatology Associates"/>
    <s v="Northeast Dermatology Associates"/>
    <x v="8"/>
    <d v="2021-04-27T00:00:00"/>
    <n v="47"/>
    <d v="2021-04-27T00:00:00"/>
  </r>
  <r>
    <s v="Vanguard Dermatology"/>
    <s v="Vanguard Dermatology"/>
    <x v="13"/>
    <d v="2021-04-27T00:00:00"/>
    <n v="54"/>
    <d v="2021-04-27T00:00:00"/>
  </r>
  <r>
    <s v="North Pacific Dermatology"/>
    <s v="North Pacific Dermatology"/>
    <x v="4"/>
    <d v="2021-04-27T00:00:00"/>
    <n v="30"/>
    <d v="2021-04-27T00:00:00"/>
  </r>
  <r>
    <s v="Lupo Center for Aesthetic &amp; General Dermatology"/>
    <s v="Lupo Center for Aesthetic &amp; General Dermatology, LLC"/>
    <x v="2"/>
    <d v="2021-04-27T00:00:00"/>
    <n v="46"/>
    <d v="2021-04-27T00:00:00"/>
  </r>
  <r>
    <s v="North Pacific Dermatology"/>
    <s v="Eastside Dermatology"/>
    <x v="3"/>
    <d v="2021-04-27T00:00:00"/>
    <n v="30"/>
    <d v="2021-04-27T00:00:00"/>
  </r>
  <r>
    <s v="Family Dermatology"/>
    <s v="Family Dermatology"/>
    <x v="1"/>
    <d v="2021-04-27T00:00:00"/>
    <n v="93"/>
    <d v="2021-04-27T00:00:00"/>
  </r>
  <r>
    <s v="Dermatology &amp; MOHS Surgery Institute"/>
    <s v="Dermatology &amp; MOHS Surgery Institute"/>
    <x v="74"/>
    <d v="2021-04-27T00:00:00"/>
    <n v="4"/>
    <d v="2021-04-27T00:00:00"/>
  </r>
  <r>
    <s v="Dermatology &amp; MOHS Surgery Institute"/>
    <s v="Dermatology &amp; MOHS Surgery Institute"/>
    <x v="80"/>
    <d v="2021-04-27T00:00:00"/>
    <n v="1"/>
    <d v="2021-04-27T00:00:00"/>
  </r>
  <r>
    <s v="Northeast Dermatology Associates"/>
    <s v="Northeast Dermatology Associates"/>
    <x v="5"/>
    <d v="2021-04-27T00:00:00"/>
    <n v="125"/>
    <d v="2021-04-27T00:00:00"/>
  </r>
  <r>
    <s v="Northeast Dermatology Associates"/>
    <s v="Northeast Dermatology Associates"/>
    <x v="7"/>
    <d v="2021-04-27T00:00:00"/>
    <n v="56"/>
    <d v="2021-04-27T00:00:00"/>
  </r>
  <r>
    <s v="The Dermatology Group  "/>
    <s v="The Dermatology Group"/>
    <x v="25"/>
    <d v="2021-04-27T00:00:00"/>
    <n v="56"/>
    <d v="2021-04-27T00:00:00"/>
  </r>
  <r>
    <s v="Vanguard Dermatology"/>
    <s v="Vanguard Dermatology"/>
    <x v="46"/>
    <d v="2021-04-27T00:00:00"/>
    <n v="42"/>
    <d v="2021-04-27T00:00:00"/>
  </r>
  <r>
    <s v="Vanguard Dermatology"/>
    <s v="Vanguard Dermatology"/>
    <x v="47"/>
    <d v="2021-04-27T00:00:00"/>
    <n v="81"/>
    <d v="2021-04-27T00:00:00"/>
  </r>
  <r>
    <s v="Washington Institute of Dermatologic Laser Surgery"/>
    <s v="Washington Institute of Dermatologic Laser Surgery"/>
    <x v="48"/>
    <d v="2021-04-27T00:00:00"/>
    <n v="26"/>
    <d v="2021-04-27T00:00:00"/>
  </r>
  <r>
    <s v="Pacific Dermatology Specialists"/>
    <s v="Pacific Dermatology Specialists"/>
    <x v="41"/>
    <d v="2021-04-27T00:00:00"/>
    <n v="2"/>
    <d v="2021-04-27T00:00:00"/>
  </r>
  <r>
    <s v="Southeast Dermatology Specialists  "/>
    <s v="Southeast Dermatology Specialists"/>
    <x v="44"/>
    <d v="2021-04-27T00:00:00"/>
    <n v="25"/>
    <d v="2021-04-27T00:00:00"/>
  </r>
  <r>
    <s v="Southeast Dermatology Specialists  "/>
    <s v="Southeast Dermatology Specialists"/>
    <x v="43"/>
    <d v="2021-04-27T00:00:00"/>
    <n v="56"/>
    <d v="2021-04-27T00:00:00"/>
  </r>
  <r>
    <s v="Pacific Dermatology Specialists"/>
    <s v="Pacific Dermatology Specialists"/>
    <x v="72"/>
    <d v="2021-04-27T00:00:00"/>
    <n v="20"/>
    <d v="2021-04-27T00:00:00"/>
  </r>
  <r>
    <s v="Pacific Dermatology Specialists"/>
    <s v="Pacific Dermatology Specialists"/>
    <x v="92"/>
    <d v="2021-04-27T00:00:00"/>
    <n v="18"/>
    <d v="2021-04-27T00:00:00"/>
  </r>
  <r>
    <s v="Pacific Dermatology Specialists"/>
    <s v="Pacific Dermatology Specialists"/>
    <x v="73"/>
    <d v="2021-04-27T00:00:00"/>
    <n v="11"/>
    <d v="2021-04-27T00:00:00"/>
  </r>
  <r>
    <s v="Pacific Dermatology Specialists"/>
    <s v="Pacific Dermatology Specialists"/>
    <x v="59"/>
    <d v="2021-04-27T00:00:00"/>
    <n v="13"/>
    <d v="2021-04-27T00:00:00"/>
  </r>
  <r>
    <s v="Dermatology &amp; MOHS Surgery Institute"/>
    <s v="Dermatology &amp; MOHS Surgery Institute"/>
    <x v="28"/>
    <d v="2021-04-27T00:00:00"/>
    <n v="113"/>
    <d v="2021-04-27T00:00:00"/>
  </r>
  <r>
    <s v="Dermatology &amp; MOHS Surgery Institute"/>
    <s v="Dermatology &amp; MOHS Surgery Institute"/>
    <x v="29"/>
    <d v="2021-04-27T00:00:00"/>
    <n v="1"/>
    <d v="2021-04-27T00:00:00"/>
  </r>
  <r>
    <s v="Dermatology &amp; MOHS Surgery Institute"/>
    <s v="Dermatology &amp; MOHS Surgery Institute"/>
    <x v="30"/>
    <d v="2021-04-27T00:00:00"/>
    <n v="33"/>
    <d v="2021-04-27T00:00:00"/>
  </r>
  <r>
    <s v="Louisiana Dermatology Associates "/>
    <s v="Louisiana Dermatology Associates"/>
    <x v="31"/>
    <d v="2021-04-27T00:00:00"/>
    <n v="60"/>
    <d v="2021-04-27T00:00:00"/>
  </r>
  <r>
    <s v="Northeast Dermatology Associates"/>
    <s v="Dermatology of Cape Cod"/>
    <x v="34"/>
    <d v="2021-04-27T00:00:00"/>
    <n v="95"/>
    <d v="2021-04-27T00:00:00"/>
  </r>
  <r>
    <s v="Northeast Dermatology Associates"/>
    <s v="Northeast Dermatology Associates"/>
    <x v="35"/>
    <d v="2021-04-27T00:00:00"/>
    <n v="57"/>
    <d v="2021-04-27T00:00:00"/>
  </r>
  <r>
    <s v="Northeast Dermatology Associates"/>
    <s v="Northeast Dermatology Associates"/>
    <x v="36"/>
    <d v="2021-04-27T00:00:00"/>
    <n v="82"/>
    <d v="2021-04-27T00:00:00"/>
  </r>
  <r>
    <s v="Northeast Dermatology Associates"/>
    <s v="Northeast Dermatology Associates"/>
    <x v="67"/>
    <d v="2021-04-27T00:00:00"/>
    <n v="18"/>
    <d v="2021-04-27T00:00:00"/>
  </r>
  <r>
    <s v="Northeast Dermatology Associates"/>
    <s v="Northeast Dermatology Associates"/>
    <x v="37"/>
    <d v="2021-04-27T00:00:00"/>
    <n v="118"/>
    <d v="2021-04-27T00:00:00"/>
  </r>
  <r>
    <s v="Northeast Dermatology Associates"/>
    <s v="Northeast Dermatology Associates"/>
    <x v="38"/>
    <d v="2021-04-27T00:00:00"/>
    <n v="81"/>
    <d v="2021-04-27T00:00:00"/>
  </r>
  <r>
    <s v="Northeast Dermatology Associates"/>
    <s v="Northeast Dermatology Associates"/>
    <x v="39"/>
    <d v="2021-04-27T00:00:00"/>
    <n v="25"/>
    <d v="2021-04-27T00:00:00"/>
  </r>
  <r>
    <s v="Semler Dermatology"/>
    <s v="Semler Dermatology"/>
    <x v="61"/>
    <d v="2021-04-27T00:00:00"/>
    <n v="41"/>
    <d v="2021-04-27T00:00:00"/>
  </r>
  <r>
    <s v="Pacific Dermatology Specialists"/>
    <s v="Pacific Dermatology Specialists"/>
    <x v="42"/>
    <d v="2021-04-27T00:00:00"/>
    <n v="20"/>
    <d v="2021-04-27T00:00:00"/>
  </r>
  <r>
    <s v="Southeast Dermatology Specialists  "/>
    <s v="Southeast Dermatology Specialists"/>
    <x v="62"/>
    <d v="2021-04-27T00:00:00"/>
    <n v="28"/>
    <d v="2021-04-27T00:00:00"/>
  </r>
  <r>
    <s v="Pacific Dermatology Specialists"/>
    <s v="Pacific Dermatology Specialists"/>
    <x v="58"/>
    <d v="2021-04-27T00:00:00"/>
    <n v="75"/>
    <d v="2021-04-27T00:00:00"/>
  </r>
  <r>
    <s v="Northeast Dermatology Associates"/>
    <s v="South Shore Skin Center"/>
    <x v="57"/>
    <d v="2021-04-27T00:00:00"/>
    <n v="213"/>
    <d v="2021-04-27T00:00:00"/>
  </r>
  <r>
    <s v="Northeast Dermatology Associates"/>
    <s v="South Shore Skin Center"/>
    <x v="9"/>
    <d v="2021-04-27T00:00:00"/>
    <n v="185"/>
    <d v="2021-04-27T00:00:00"/>
  </r>
  <r>
    <s v="The Dermatology Group  "/>
    <s v="The Dermatology Group"/>
    <x v="64"/>
    <d v="2021-04-27T00:00:00"/>
    <n v="16"/>
    <d v="2021-04-27T00:00:00"/>
  </r>
  <r>
    <s v="The Dermatology Group  "/>
    <s v="The Dermatology Group"/>
    <x v="76"/>
    <d v="2021-04-27T00:00:00"/>
    <n v="91"/>
    <d v="2021-04-27T00:00:00"/>
  </r>
  <r>
    <s v="Vanguard Dermatology"/>
    <s v="Vanguard Dermatology"/>
    <x v="84"/>
    <d v="2021-04-27T00:00:00"/>
    <n v="18"/>
    <d v="2021-04-27T00:00:00"/>
  </r>
  <r>
    <s v="Northeast Dermatology Associates"/>
    <s v="Northeast Dermatology Associates"/>
    <x v="53"/>
    <d v="2021-04-27T00:00:00"/>
    <n v="54"/>
    <d v="2021-04-27T00:00:00"/>
  </r>
  <r>
    <s v="Northeast Dermatology Associates"/>
    <s v="Northeast Dermatology Associates"/>
    <x v="54"/>
    <d v="2021-04-27T00:00:00"/>
    <n v="34"/>
    <d v="2021-04-27T00:00:00"/>
  </r>
  <r>
    <s v="Northeast Dermatology Associates"/>
    <s v="Northeast Dermatology Associates"/>
    <x v="55"/>
    <d v="2021-04-27T00:00:00"/>
    <n v="32"/>
    <d v="2021-04-27T00:00:00"/>
  </r>
  <r>
    <s v="Northeast Dermatology Associates"/>
    <s v="Northeast Dermatology Associates"/>
    <x v="56"/>
    <d v="2021-04-27T00:00:00"/>
    <n v="13"/>
    <d v="2021-04-27T00:00:00"/>
  </r>
  <r>
    <s v="North Pacific Dermatology"/>
    <s v="Lake Washington Dermatology"/>
    <x v="51"/>
    <d v="2021-04-27T00:00:00"/>
    <n v="81"/>
    <d v="2021-04-27T00:00:00"/>
  </r>
  <r>
    <s v="North Pacific Dermatology"/>
    <s v="North Pacific Dermatology"/>
    <x v="68"/>
    <d v="2021-04-27T00:00:00"/>
    <n v="1"/>
    <d v="2021-04-27T00:00:00"/>
  </r>
  <r>
    <s v="Louisiana Dermatology Associates "/>
    <s v="Louisiana Dermatology Associates"/>
    <x v="50"/>
    <d v="2021-04-27T00:00:00"/>
    <n v="118"/>
    <d v="2021-04-27T00:00:00"/>
  </r>
  <r>
    <s v="Dermatology &amp; MOHS Surgery Institute"/>
    <s v="Dermatology &amp; MOHS Surgery Institute"/>
    <x v="89"/>
    <d v="2021-04-27T00:00:00"/>
    <n v="11"/>
    <d v="2021-04-27T00:00:00"/>
  </r>
  <r>
    <s v="Dermatology &amp; MOHS Surgery Institute"/>
    <s v="Dermatology &amp; MOHS Surgery Institute"/>
    <x v="49"/>
    <d v="2021-04-27T00:00:00"/>
    <n v="42"/>
    <d v="2021-04-27T00:00:00"/>
  </r>
  <r>
    <s v="North Pacific Dermatology"/>
    <s v="North Pacific Dermatology"/>
    <x v="33"/>
    <d v="2021-04-27T00:00:00"/>
    <n v="61"/>
    <d v="2021-04-27T00:00:00"/>
  </r>
  <r>
    <s v="North Pacific Dermatology"/>
    <s v="Skin Surgery Center"/>
    <x v="52"/>
    <d v="2021-04-27T00:00:00"/>
    <n v="37"/>
    <d v="2021-04-27T00:00:00"/>
  </r>
  <r>
    <s v="Northeast Dermatology Associates"/>
    <s v="Dermatology of Cape Cod"/>
    <x v="34"/>
    <d v="2021-04-26T00:00:00"/>
    <n v="74"/>
    <d v="2021-04-26T00:00:00"/>
  </r>
  <r>
    <s v="Northeast Dermatology Associates"/>
    <s v="Northeast Dermatology Associates"/>
    <x v="5"/>
    <d v="2021-04-26T00:00:00"/>
    <n v="84"/>
    <d v="2021-04-26T00:00:00"/>
  </r>
  <r>
    <s v="Dermatology &amp; MOHS Surgery Institute"/>
    <s v="Dermatology &amp; MOHS Surgery Institute"/>
    <x v="80"/>
    <d v="2021-04-26T00:00:00"/>
    <n v="16"/>
    <d v="2021-04-26T00:00:00"/>
  </r>
  <r>
    <s v="Dermatology &amp; MOHS Surgery Institute"/>
    <s v="Dermatology &amp; MOHS Surgery Institute"/>
    <x v="30"/>
    <d v="2021-04-26T00:00:00"/>
    <n v="29"/>
    <d v="2021-04-26T00:00:00"/>
  </r>
  <r>
    <s v="Dermatology &amp; MOHS Surgery Institute"/>
    <s v="Dermatology &amp; MOHS Surgery Institute"/>
    <x v="29"/>
    <d v="2021-04-26T00:00:00"/>
    <n v="5"/>
    <d v="2021-04-26T00:00:00"/>
  </r>
  <r>
    <s v="Louisiana Dermatology Associates "/>
    <s v="Louisiana Dermatology Associates"/>
    <x v="32"/>
    <d v="2021-04-26T00:00:00"/>
    <n v="28"/>
    <d v="2021-04-26T00:00:00"/>
  </r>
  <r>
    <s v="Northeast Dermatology Associates"/>
    <s v="Northeast Dermatology Associates"/>
    <x v="7"/>
    <d v="2021-04-26T00:00:00"/>
    <n v="27"/>
    <d v="2021-04-26T00:00:00"/>
  </r>
  <r>
    <s v="Northeast Dermatology Associates"/>
    <s v="Northeast Dermatology Associates"/>
    <x v="37"/>
    <d v="2021-04-26T00:00:00"/>
    <n v="79"/>
    <d v="2021-04-26T00:00:00"/>
  </r>
  <r>
    <s v="Northeast Dermatology Associates"/>
    <s v="Northeast Dermatology Associates"/>
    <x v="36"/>
    <d v="2021-04-26T00:00:00"/>
    <n v="76"/>
    <d v="2021-04-26T00:00:00"/>
  </r>
  <r>
    <s v="Northeast Dermatology Associates"/>
    <s v="Northeast Dermatology Associates"/>
    <x v="35"/>
    <d v="2021-04-26T00:00:00"/>
    <n v="55"/>
    <d v="2021-04-26T00:00:00"/>
  </r>
  <r>
    <s v="The Dermatology Group  "/>
    <s v="Swan Dermatology &amp; Aesthetics"/>
    <x v="11"/>
    <d v="2021-04-26T00:00:00"/>
    <n v="55"/>
    <d v="2021-04-26T00:00:00"/>
  </r>
  <r>
    <s v="Vanguard Dermatology"/>
    <s v="Vanguard Dermatology"/>
    <x v="46"/>
    <d v="2021-04-26T00:00:00"/>
    <n v="76"/>
    <d v="2021-04-26T00:00:00"/>
  </r>
  <r>
    <s v="Vanguard Dermatology"/>
    <s v="Vanguard Dermatology"/>
    <x v="12"/>
    <d v="2021-04-26T00:00:00"/>
    <n v="2"/>
    <d v="2021-04-26T00:00:00"/>
  </r>
  <r>
    <s v="Northeast Dermatology Associates"/>
    <s v="Northeast Dermatology Associates"/>
    <x v="8"/>
    <d v="2021-04-26T00:00:00"/>
    <n v="40"/>
    <d v="2021-04-26T00:00:00"/>
  </r>
  <r>
    <s v="Northeast Dermatology Associates"/>
    <s v="South Shore Skin Center"/>
    <x v="10"/>
    <d v="2021-04-26T00:00:00"/>
    <n v="2"/>
    <d v="2021-04-26T00:00:00"/>
  </r>
  <r>
    <s v="Pacific Dermatology Specialists"/>
    <s v="Pacific Dermatology Specialists"/>
    <x v="73"/>
    <d v="2021-04-26T00:00:00"/>
    <n v="29"/>
    <d v="2021-04-26T00:00:00"/>
  </r>
  <r>
    <s v="Pacific Dermatology Specialists"/>
    <s v="Pacific Dermatology Specialists"/>
    <x v="41"/>
    <d v="2021-04-26T00:00:00"/>
    <n v="47"/>
    <d v="2021-04-26T00:00:00"/>
  </r>
  <r>
    <s v="Northeast Dermatology Associates"/>
    <s v="Northeast Dermatology Associates"/>
    <x v="22"/>
    <d v="2021-04-26T00:00:00"/>
    <n v="82"/>
    <d v="2021-04-26T00:00:00"/>
  </r>
  <r>
    <s v="Northeast Dermatology Associates"/>
    <s v="Northeast Dermatology Associates"/>
    <x v="56"/>
    <d v="2021-04-26T00:00:00"/>
    <n v="13"/>
    <d v="2021-04-26T00:00:00"/>
  </r>
  <r>
    <s v="Northeast Dermatology Associates"/>
    <s v="Northeast Dermatology Associates"/>
    <x v="71"/>
    <d v="2021-04-26T00:00:00"/>
    <n v="1"/>
    <d v="2021-04-26T00:00:00"/>
  </r>
  <r>
    <s v="Northeast Dermatology Associates"/>
    <s v="Northeast Dermatology Associates"/>
    <x v="21"/>
    <d v="2021-04-26T00:00:00"/>
    <n v="35"/>
    <d v="2021-04-26T00:00:00"/>
  </r>
  <r>
    <s v="Northeast Dermatology Associates"/>
    <s v="Northeast Dermatology Associates"/>
    <x v="53"/>
    <d v="2021-04-26T00:00:00"/>
    <n v="57"/>
    <d v="2021-04-26T00:00:00"/>
  </r>
  <r>
    <s v="Northeast Dermatology Associates"/>
    <s v="Northeast Dermatology Associates"/>
    <x v="55"/>
    <d v="2021-04-26T00:00:00"/>
    <n v="39"/>
    <d v="2021-04-26T00:00:00"/>
  </r>
  <r>
    <s v="Northeast Dermatology Associates"/>
    <s v="Brookline Dermatology Associates"/>
    <x v="17"/>
    <d v="2021-04-26T00:00:00"/>
    <n v="9"/>
    <d v="2021-04-26T00:00:00"/>
  </r>
  <r>
    <s v="North Pacific Dermatology"/>
    <s v="Skin Surgery Center"/>
    <x v="52"/>
    <d v="2021-04-26T00:00:00"/>
    <n v="38"/>
    <d v="2021-04-26T00:00:00"/>
  </r>
  <r>
    <s v="North Pacific Dermatology"/>
    <s v="Skin Surgery Center"/>
    <x v="15"/>
    <d v="2021-04-26T00:00:00"/>
    <n v="1"/>
    <d v="2021-04-26T00:00:00"/>
  </r>
  <r>
    <s v="Louisiana Dermatology Associates "/>
    <s v="Louisiana Dermatology Associates"/>
    <x v="50"/>
    <d v="2021-04-26T00:00:00"/>
    <n v="84"/>
    <d v="2021-04-26T00:00:00"/>
  </r>
  <r>
    <s v="Dermatology &amp; MOHS Surgery Institute"/>
    <s v="Dermatology &amp; MOHS Surgery Institute"/>
    <x v="14"/>
    <d v="2021-04-26T00:00:00"/>
    <n v="36"/>
    <d v="2021-04-26T00:00:00"/>
  </r>
  <r>
    <s v="North Pacific Dermatology"/>
    <s v="Lake Washington Dermatology"/>
    <x v="51"/>
    <d v="2021-04-26T00:00:00"/>
    <n v="73"/>
    <d v="2021-04-26T00:00:00"/>
  </r>
  <r>
    <s v="Pacific Dermatology Specialists"/>
    <s v="Pacific Dermatology Specialists"/>
    <x v="23"/>
    <d v="2021-04-26T00:00:00"/>
    <n v="9"/>
    <d v="2021-04-26T00:00:00"/>
  </r>
  <r>
    <s v="Northeast Dermatology Associates"/>
    <s v="South Shore Skin Center"/>
    <x v="57"/>
    <d v="2021-04-26T00:00:00"/>
    <n v="110"/>
    <d v="2021-04-26T00:00:00"/>
  </r>
  <r>
    <s v="Southeast Dermatology Specialists  "/>
    <s v="Southeast Dermatology Specialists"/>
    <x v="62"/>
    <d v="2021-04-26T00:00:00"/>
    <n v="70"/>
    <d v="2021-04-26T00:00:00"/>
  </r>
  <r>
    <s v="Pacific Dermatology Specialists"/>
    <s v="Pacific Dermatology Specialists"/>
    <x v="90"/>
    <d v="2021-04-26T00:00:00"/>
    <n v="6"/>
    <d v="2021-04-26T00:00:00"/>
  </r>
  <r>
    <s v="Vanguard Dermatology"/>
    <s v="Vanguard Dermatology"/>
    <x v="27"/>
    <d v="2021-04-26T00:00:00"/>
    <n v="18"/>
    <d v="2021-04-26T00:00:00"/>
  </r>
  <r>
    <s v="The Dermatology Group  "/>
    <s v="The Dermatology Group"/>
    <x v="78"/>
    <d v="2021-04-26T00:00:00"/>
    <n v="62"/>
    <d v="2021-04-26T00:00:00"/>
  </r>
  <r>
    <s v="The Dermatology Group  "/>
    <s v="The Dermatology Group"/>
    <x v="24"/>
    <d v="2021-04-26T00:00:00"/>
    <n v="162"/>
    <d v="2021-04-26T00:00:00"/>
  </r>
  <r>
    <s v="Northeast Dermatology Associates"/>
    <s v="Northeast Dermatology Associates"/>
    <x v="54"/>
    <d v="2021-04-26T00:00:00"/>
    <n v="37"/>
    <d v="2021-04-26T00:00:00"/>
  </r>
  <r>
    <s v="Northeast Dermatology Associates"/>
    <s v="Northeast Dermatology Associates"/>
    <x v="20"/>
    <d v="2021-04-26T00:00:00"/>
    <n v="8"/>
    <d v="2021-04-26T00:00:00"/>
  </r>
  <r>
    <s v="Dermatology &amp; MOHS Surgery Institute"/>
    <s v="Dermatology &amp; MOHS Surgery Institute"/>
    <x v="93"/>
    <d v="2021-04-26T00:00:00"/>
    <n v="8"/>
    <d v="2021-04-26T00:00:00"/>
  </r>
  <r>
    <s v="Dermatology &amp; MOHS Surgery Institute"/>
    <s v="Dermatology &amp; MOHS Surgery Institute"/>
    <x v="79"/>
    <d v="2021-04-26T00:00:00"/>
    <n v="10"/>
    <d v="2021-04-26T00:00:00"/>
  </r>
  <r>
    <s v="Louisiana Dermatology Associates "/>
    <s v="Louisiana Dermatology Associates"/>
    <x v="69"/>
    <d v="2021-04-26T00:00:00"/>
    <n v="4"/>
    <d v="2021-04-26T00:00:00"/>
  </r>
  <r>
    <s v="North Pacific Dermatology"/>
    <s v="Skin Surgery Center"/>
    <x v="96"/>
    <d v="2021-04-26T00:00:00"/>
    <n v="1"/>
    <d v="2021-04-26T00:00:00"/>
  </r>
  <r>
    <s v="The Dermatology Group  "/>
    <s v="The Dermatology Group"/>
    <x v="25"/>
    <d v="2021-04-26T00:00:00"/>
    <n v="34"/>
    <d v="2021-04-26T00:00:00"/>
  </r>
  <r>
    <s v="The Dermatology Group  "/>
    <s v="The Dermatology Group"/>
    <x v="77"/>
    <d v="2021-04-26T00:00:00"/>
    <n v="21"/>
    <d v="2021-04-26T00:00:00"/>
  </r>
  <r>
    <s v="The Dermatology Group  "/>
    <s v="The Dermatology Group"/>
    <x v="26"/>
    <d v="2021-04-26T00:00:00"/>
    <n v="21"/>
    <d v="2021-04-26T00:00:00"/>
  </r>
  <r>
    <s v="Northeast Dermatology Associates"/>
    <s v="Northeast Dermatology Associates"/>
    <x v="39"/>
    <d v="2021-04-26T00:00:00"/>
    <n v="25"/>
    <d v="2021-04-26T00:00:00"/>
  </r>
  <r>
    <s v="Pacific Dermatology Specialists"/>
    <s v="Pacific Dermatology Specialists"/>
    <x v="58"/>
    <d v="2021-04-26T00:00:00"/>
    <n v="59"/>
    <d v="2021-04-26T00:00:00"/>
  </r>
  <r>
    <s v="Pacific Dermatology Specialists"/>
    <s v="Pacific Dermatology Specialists"/>
    <x v="72"/>
    <d v="2021-04-26T00:00:00"/>
    <n v="25"/>
    <d v="2021-04-26T00:00:00"/>
  </r>
  <r>
    <s v="Semler Dermatology"/>
    <s v="Semler Dermatology"/>
    <x v="61"/>
    <d v="2021-04-26T00:00:00"/>
    <n v="25"/>
    <d v="2021-04-26T00:00:00"/>
  </r>
  <r>
    <s v="Louisiana Dermatology Associates "/>
    <s v="Louisiana Dermatology Associates"/>
    <x v="31"/>
    <d v="2021-04-26T00:00:00"/>
    <n v="39"/>
    <d v="2021-04-26T00:00:00"/>
  </r>
  <r>
    <s v="Family Dermatology"/>
    <s v="Family Dermatology"/>
    <x v="1"/>
    <d v="2021-04-26T00:00:00"/>
    <n v="98"/>
    <d v="2021-04-26T00:00:00"/>
  </r>
  <r>
    <s v="Dermatology &amp; MOHS Surgery Institute"/>
    <s v="Dermatology &amp; MOHS Surgery Institute"/>
    <x v="28"/>
    <d v="2021-04-26T00:00:00"/>
    <n v="174"/>
    <d v="2021-04-26T00:00:00"/>
  </r>
  <r>
    <s v="Lupo Center for Aesthetic &amp; General Dermatology"/>
    <s v="Lupo Center for Aesthetic &amp; General Dermatology, LLC"/>
    <x v="2"/>
    <d v="2021-04-26T00:00:00"/>
    <n v="50"/>
    <d v="2021-04-26T00:00:00"/>
  </r>
  <r>
    <s v="North Pacific Dermatology"/>
    <s v="Eastside Dermatology"/>
    <x v="3"/>
    <d v="2021-04-26T00:00:00"/>
    <n v="29"/>
    <d v="2021-04-26T00:00:00"/>
  </r>
  <r>
    <s v="North Pacific Dermatology"/>
    <s v="North Pacific Dermatology"/>
    <x v="4"/>
    <d v="2021-04-26T00:00:00"/>
    <n v="17"/>
    <d v="2021-04-26T00:00:00"/>
  </r>
  <r>
    <s v="North Pacific Dermatology"/>
    <s v="North Pacific Dermatology"/>
    <x v="33"/>
    <d v="2021-04-26T00:00:00"/>
    <n v="59"/>
    <d v="2021-04-26T00:00:00"/>
  </r>
  <r>
    <s v="Northeast Dermatology Associates"/>
    <s v="Northeast Dermatology Associates"/>
    <x v="67"/>
    <d v="2021-04-26T00:00:00"/>
    <n v="44"/>
    <d v="2021-04-26T00:00:00"/>
  </r>
  <r>
    <s v="Northeast Dermatology Associates"/>
    <s v="Northeast Dermatology Associates"/>
    <x v="38"/>
    <d v="2021-04-26T00:00:00"/>
    <n v="56"/>
    <d v="2021-04-26T00:00:00"/>
  </r>
  <r>
    <s v="Vanguard Dermatology"/>
    <s v="Vanguard Dermatology"/>
    <x v="47"/>
    <d v="2021-04-26T00:00:00"/>
    <n v="27"/>
    <d v="2021-04-26T00:00:00"/>
  </r>
  <r>
    <s v="Vanguard Dermatology"/>
    <s v="Vanguard Dermatology"/>
    <x v="13"/>
    <d v="2021-04-26T00:00:00"/>
    <n v="87"/>
    <d v="2021-04-26T00:00:00"/>
  </r>
  <r>
    <s v="Washington Institute of Dermatologic Laser Surgery"/>
    <s v="Washington Institute of Dermatologic Laser Surgery"/>
    <x v="48"/>
    <d v="2021-04-26T00:00:00"/>
    <n v="33"/>
    <d v="2021-04-26T00:00:00"/>
  </r>
  <r>
    <s v="Northeast Dermatology Associates"/>
    <s v="South Shore Skin Center"/>
    <x v="9"/>
    <d v="2021-04-26T00:00:00"/>
    <n v="205"/>
    <d v="2021-04-26T00:00:00"/>
  </r>
  <r>
    <s v="Pacific Dermatology Specialists"/>
    <s v="Pacific Dermatology Specialists"/>
    <x v="65"/>
    <d v="2021-04-26T00:00:00"/>
    <n v="2"/>
    <d v="2021-04-26T00:00:00"/>
  </r>
  <r>
    <s v="Southeast Dermatology Specialists  "/>
    <s v="Southeast Dermatology Specialists"/>
    <x v="66"/>
    <d v="2021-04-26T00:00:00"/>
    <n v="31"/>
    <d v="2021-04-26T00:00:00"/>
  </r>
  <r>
    <s v="Southeast Dermatology Specialists  "/>
    <s v="Southeast Dermatology Specialists"/>
    <x v="43"/>
    <d v="2021-04-26T00:00:00"/>
    <n v="48"/>
    <d v="2021-04-26T00:00:00"/>
  </r>
  <r>
    <s v="Vanguard Dermatology"/>
    <s v="Vanguard Dermatology"/>
    <x v="13"/>
    <d v="2021-04-24T00:00:00"/>
    <n v="60"/>
    <d v="2021-04-24T00:00:00"/>
  </r>
  <r>
    <s v="The Dermatology Group  "/>
    <s v="The Dermatology Group"/>
    <x v="26"/>
    <d v="2021-04-23T00:00:00"/>
    <n v="28"/>
    <d v="2021-04-23T00:00:00"/>
  </r>
  <r>
    <s v="Vanguard Dermatology"/>
    <s v="Vanguard Dermatology"/>
    <x v="84"/>
    <d v="2021-04-23T00:00:00"/>
    <n v="21"/>
    <d v="2021-04-23T00:00:00"/>
  </r>
  <r>
    <s v="The Dermatology Group  "/>
    <s v="Swan Dermatology &amp; Aesthetics"/>
    <x v="11"/>
    <d v="2021-04-23T00:00:00"/>
    <n v="18"/>
    <d v="2021-04-23T00:00:00"/>
  </r>
  <r>
    <s v="The Dermatology Group  "/>
    <s v="The Dermatology Group"/>
    <x v="64"/>
    <d v="2021-04-23T00:00:00"/>
    <n v="5"/>
    <d v="2021-04-23T00:00:00"/>
  </r>
  <r>
    <s v="The Dermatology Group  "/>
    <s v="The Dermatology Group"/>
    <x v="76"/>
    <d v="2021-04-23T00:00:00"/>
    <n v="27"/>
    <d v="2021-04-23T00:00:00"/>
  </r>
  <r>
    <s v="Semler Dermatology"/>
    <s v="Semler Dermatology"/>
    <x v="61"/>
    <d v="2021-04-23T00:00:00"/>
    <n v="43"/>
    <d v="2021-04-23T00:00:00"/>
  </r>
  <r>
    <s v="Pacific Dermatology Specialists"/>
    <s v="Pacific Dermatology Specialists"/>
    <x v="58"/>
    <d v="2021-04-23T00:00:00"/>
    <n v="37"/>
    <d v="2021-04-23T00:00:00"/>
  </r>
  <r>
    <s v="Northeast Dermatology Associates"/>
    <s v="South Shore Skin Center"/>
    <x v="10"/>
    <d v="2021-04-23T00:00:00"/>
    <n v="21"/>
    <d v="2021-04-23T00:00:00"/>
  </r>
  <r>
    <s v="Northeast Dermatology Associates"/>
    <s v="South Shore Skin Center"/>
    <x v="9"/>
    <d v="2021-04-23T00:00:00"/>
    <n v="117"/>
    <d v="2021-04-23T00:00:00"/>
  </r>
  <r>
    <s v="North Pacific Dermatology"/>
    <s v="North Pacific Dermatology"/>
    <x v="99"/>
    <d v="2021-04-23T00:00:00"/>
    <n v="1"/>
    <d v="2021-04-23T00:00:00"/>
  </r>
  <r>
    <s v="Northeast Dermatology Associates"/>
    <s v="Northeast Dermatology Associates"/>
    <x v="54"/>
    <d v="2021-04-23T00:00:00"/>
    <n v="36"/>
    <d v="2021-04-23T00:00:00"/>
  </r>
  <r>
    <s v="Southeast Dermatology Specialists  "/>
    <s v="Southeast Dermatology Specialists"/>
    <x v="43"/>
    <d v="2021-04-23T00:00:00"/>
    <n v="43"/>
    <d v="2021-04-23T00:00:00"/>
  </r>
  <r>
    <s v="Washington Institute of Dermatologic Laser Surgery"/>
    <s v="Washington Institute of Dermatologic Laser Surgery"/>
    <x v="48"/>
    <d v="2021-04-23T00:00:00"/>
    <n v="28"/>
    <d v="2021-04-23T00:00:00"/>
  </r>
  <r>
    <s v="Vanguard Dermatology"/>
    <s v="Vanguard Dermatology"/>
    <x v="13"/>
    <d v="2021-04-23T00:00:00"/>
    <n v="76"/>
    <d v="2021-04-23T00:00:00"/>
  </r>
  <r>
    <s v="Vanguard Dermatology"/>
    <s v="Vanguard Dermatology"/>
    <x v="47"/>
    <d v="2021-04-23T00:00:00"/>
    <n v="8"/>
    <d v="2021-04-23T00:00:00"/>
  </r>
  <r>
    <s v="The Dermatology Group  "/>
    <s v="The Dermatology Group"/>
    <x v="25"/>
    <d v="2021-04-23T00:00:00"/>
    <n v="19"/>
    <d v="2021-04-23T00:00:00"/>
  </r>
  <r>
    <s v="Northeast Dermatology Associates"/>
    <s v="Northeast Dermatology Associates"/>
    <x v="38"/>
    <d v="2021-04-23T00:00:00"/>
    <n v="39"/>
    <d v="2021-04-23T00:00:00"/>
  </r>
  <r>
    <s v="North Pacific Dermatology"/>
    <s v="North Pacific Dermatology"/>
    <x v="4"/>
    <d v="2021-04-23T00:00:00"/>
    <n v="28"/>
    <d v="2021-04-23T00:00:00"/>
  </r>
  <r>
    <s v="North Pacific Dermatology"/>
    <s v="Eastside Dermatology"/>
    <x v="3"/>
    <d v="2021-04-23T00:00:00"/>
    <n v="43"/>
    <d v="2021-04-23T00:00:00"/>
  </r>
  <r>
    <s v="Lupo Center for Aesthetic &amp; General Dermatology"/>
    <s v="Lupo Center for Aesthetic &amp; General Dermatology, LLC"/>
    <x v="2"/>
    <d v="2021-04-23T00:00:00"/>
    <n v="30"/>
    <d v="2021-04-23T00:00:00"/>
  </r>
  <r>
    <s v="North Pacific Dermatology"/>
    <s v="Lake Washington Dermatology"/>
    <x v="98"/>
    <d v="2021-04-23T00:00:00"/>
    <n v="2"/>
    <d v="2021-04-23T00:00:00"/>
  </r>
  <r>
    <s v="Family Dermatology"/>
    <s v="Family Dermatology"/>
    <x v="1"/>
    <d v="2021-04-23T00:00:00"/>
    <n v="15"/>
    <d v="2021-04-23T00:00:00"/>
  </r>
  <r>
    <s v="Louisiana Dermatology Associates "/>
    <s v="Louisiana Dermatology Associates"/>
    <x v="31"/>
    <d v="2021-04-23T00:00:00"/>
    <n v="38"/>
    <d v="2021-04-23T00:00:00"/>
  </r>
  <r>
    <s v="The Dermatology Group  "/>
    <s v="The Dermatology Group"/>
    <x v="24"/>
    <d v="2021-04-23T00:00:00"/>
    <n v="79"/>
    <d v="2021-04-23T00:00:00"/>
  </r>
  <r>
    <s v="Pacific Dermatology Specialists"/>
    <s v="Pacific Dermatology Specialists"/>
    <x v="42"/>
    <d v="2021-04-23T00:00:00"/>
    <n v="2"/>
    <d v="2021-04-23T00:00:00"/>
  </r>
  <r>
    <s v="Southeast Dermatology Specialists  "/>
    <s v="Southeast Dermatology Specialists"/>
    <x v="62"/>
    <d v="2021-04-23T00:00:00"/>
    <n v="3"/>
    <d v="2021-04-23T00:00:00"/>
  </r>
  <r>
    <s v="Northeast Dermatology Associates"/>
    <s v="South Shore Skin Center"/>
    <x v="57"/>
    <d v="2021-04-23T00:00:00"/>
    <n v="102"/>
    <d v="2021-04-23T00:00:00"/>
  </r>
  <r>
    <s v="North Pacific Dermatology"/>
    <s v="Lake Washington Dermatology"/>
    <x v="51"/>
    <d v="2021-04-23T00:00:00"/>
    <n v="42"/>
    <d v="2021-04-23T00:00:00"/>
  </r>
  <r>
    <s v="Louisiana Dermatology Associates "/>
    <s v="Louisiana Dermatology Associates"/>
    <x v="50"/>
    <d v="2021-04-23T00:00:00"/>
    <n v="89"/>
    <d v="2021-04-23T00:00:00"/>
  </r>
  <r>
    <s v="Louisiana Dermatology Associates "/>
    <s v="Louisiana Dermatology Associates"/>
    <x v="32"/>
    <d v="2021-04-23T00:00:00"/>
    <n v="30"/>
    <d v="2021-04-23T00:00:00"/>
  </r>
  <r>
    <s v="Northeast Dermatology Associates"/>
    <s v="Brookline Dermatology Associates"/>
    <x v="16"/>
    <d v="2021-04-23T00:00:00"/>
    <n v="20"/>
    <d v="2021-04-23T00:00:00"/>
  </r>
  <r>
    <s v="North Pacific Dermatology"/>
    <s v="Skin Surgery Center"/>
    <x v="52"/>
    <d v="2021-04-23T00:00:00"/>
    <n v="25"/>
    <d v="2021-04-23T00:00:00"/>
  </r>
  <r>
    <s v="North Pacific Dermatology"/>
    <s v="North Pacific Dermatology"/>
    <x v="33"/>
    <d v="2021-04-23T00:00:00"/>
    <n v="20"/>
    <d v="2021-04-23T00:00:00"/>
  </r>
  <r>
    <s v="Northeast Dermatology Associates"/>
    <s v="Northeast Dermatology Associates"/>
    <x v="18"/>
    <d v="2021-04-23T00:00:00"/>
    <n v="29"/>
    <d v="2021-04-23T00:00:00"/>
  </r>
  <r>
    <s v="Northeast Dermatology Associates"/>
    <s v="Northeast Dermatology Associates"/>
    <x v="53"/>
    <d v="2021-04-23T00:00:00"/>
    <n v="28"/>
    <d v="2021-04-23T00:00:00"/>
  </r>
  <r>
    <s v="Northeast Dermatology Associates"/>
    <s v="Northeast Dermatology Associates"/>
    <x v="71"/>
    <d v="2021-04-23T00:00:00"/>
    <n v="1"/>
    <d v="2021-04-23T00:00:00"/>
  </r>
  <r>
    <s v="Northeast Dermatology Associates"/>
    <s v="Northeast Dermatology Associates"/>
    <x v="22"/>
    <d v="2021-04-23T00:00:00"/>
    <n v="22"/>
    <d v="2021-04-23T00:00:00"/>
  </r>
  <r>
    <s v="Pacific Dermatology Specialists"/>
    <s v="Pacific Dermatology Specialists"/>
    <x v="41"/>
    <d v="2021-04-23T00:00:00"/>
    <n v="42"/>
    <d v="2021-04-23T00:00:00"/>
  </r>
  <r>
    <s v="Southeast Dermatology Specialists  "/>
    <s v="Southeast Dermatology Specialists"/>
    <x v="44"/>
    <d v="2021-04-23T00:00:00"/>
    <n v="14"/>
    <d v="2021-04-23T00:00:00"/>
  </r>
  <r>
    <s v="Northeast Dermatology Associates"/>
    <s v="Northeast Dermatology Associates"/>
    <x v="8"/>
    <d v="2021-04-23T00:00:00"/>
    <n v="49"/>
    <d v="2021-04-23T00:00:00"/>
  </r>
  <r>
    <s v="Vanguard Dermatology"/>
    <s v="Vanguard Dermatology"/>
    <x v="46"/>
    <d v="2021-04-23T00:00:00"/>
    <n v="57"/>
    <d v="2021-04-23T00:00:00"/>
  </r>
  <r>
    <s v="Northeast Dermatology Associates"/>
    <s v="Northeast Dermatology Associates"/>
    <x v="35"/>
    <d v="2021-04-23T00:00:00"/>
    <n v="24"/>
    <d v="2021-04-23T00:00:00"/>
  </r>
  <r>
    <s v="Northeast Dermatology Associates"/>
    <s v="Northeast Dermatology Associates"/>
    <x v="36"/>
    <d v="2021-04-23T00:00:00"/>
    <n v="62"/>
    <d v="2021-04-23T00:00:00"/>
  </r>
  <r>
    <s v="Northeast Dermatology Associates"/>
    <s v="Northeast Dermatology Associates"/>
    <x v="37"/>
    <d v="2021-04-23T00:00:00"/>
    <n v="107"/>
    <d v="2021-04-23T00:00:00"/>
  </r>
  <r>
    <s v="Northeast Dermatology Associates"/>
    <s v="Northeast Dermatology Associates"/>
    <x v="5"/>
    <d v="2021-04-23T00:00:00"/>
    <n v="49"/>
    <d v="2021-04-23T00:00:00"/>
  </r>
  <r>
    <s v="Northeast Dermatology Associates"/>
    <s v="Dermatology of Cape Cod"/>
    <x v="34"/>
    <d v="2021-04-23T00:00:00"/>
    <n v="39"/>
    <d v="2021-04-23T00:00:00"/>
  </r>
  <r>
    <s v="Northeast Dermatology Associates"/>
    <s v="Brookline Dermatology Associates"/>
    <x v="17"/>
    <d v="2021-04-22T00:00:00"/>
    <n v="5"/>
    <d v="2021-04-22T00:00:00"/>
  </r>
  <r>
    <s v="Northeast Dermatology Associates"/>
    <s v="Northeast Dermatology Associates"/>
    <x v="18"/>
    <d v="2021-04-22T00:00:00"/>
    <n v="109"/>
    <d v="2021-04-22T00:00:00"/>
  </r>
  <r>
    <s v="North Pacific Dermatology"/>
    <s v="Skin Surgery Center"/>
    <x v="15"/>
    <d v="2021-04-22T00:00:00"/>
    <n v="16"/>
    <d v="2021-04-22T00:00:00"/>
  </r>
  <r>
    <s v="Northeast Dermatology Associates"/>
    <s v="Brookline Dermatology Associates"/>
    <x v="16"/>
    <d v="2021-04-22T00:00:00"/>
    <n v="37"/>
    <d v="2021-04-22T00:00:00"/>
  </r>
  <r>
    <s v="North Pacific Dermatology"/>
    <s v="Eastside Dermatology"/>
    <x v="85"/>
    <d v="2021-04-22T00:00:00"/>
    <n v="2"/>
    <d v="2021-04-22T00:00:00"/>
  </r>
  <r>
    <s v="Northeast Dermatology Associates"/>
    <s v="Northeast Dermatology Associates"/>
    <x v="22"/>
    <d v="2021-04-22T00:00:00"/>
    <n v="51"/>
    <d v="2021-04-22T00:00:00"/>
  </r>
  <r>
    <s v="Northeast Dermatology Associates"/>
    <s v="Northeast Dermatology Associates"/>
    <x v="20"/>
    <d v="2021-04-22T00:00:00"/>
    <n v="8"/>
    <d v="2021-04-22T00:00:00"/>
  </r>
  <r>
    <s v="Vanguard Dermatology"/>
    <s v="Vanguard Dermatology"/>
    <x v="27"/>
    <d v="2021-04-22T00:00:00"/>
    <n v="6"/>
    <d v="2021-04-22T00:00:00"/>
  </r>
  <r>
    <s v="The Dermatology Group  "/>
    <s v="The Dermatology Group"/>
    <x v="24"/>
    <d v="2021-04-22T00:00:00"/>
    <n v="143"/>
    <d v="2021-04-22T00:00:00"/>
  </r>
  <r>
    <s v="The Dermatology Group  "/>
    <s v="The Dermatology Group"/>
    <x v="26"/>
    <d v="2021-04-22T00:00:00"/>
    <n v="60"/>
    <d v="2021-04-22T00:00:00"/>
  </r>
  <r>
    <s v="The Dermatology Group  "/>
    <s v="The Dermatology Group"/>
    <x v="25"/>
    <d v="2021-04-22T00:00:00"/>
    <n v="73"/>
    <d v="2021-04-22T00:00:00"/>
  </r>
  <r>
    <s v="Pacific Dermatology Specialists"/>
    <s v="Pacific Dermatology Specialists"/>
    <x v="23"/>
    <d v="2021-04-22T00:00:00"/>
    <n v="10"/>
    <d v="2021-04-22T00:00:00"/>
  </r>
  <r>
    <s v="Northeast Dermatology Associates"/>
    <s v="Northeast Dermatology Associates"/>
    <x v="7"/>
    <d v="2021-04-22T00:00:00"/>
    <n v="22"/>
    <d v="2021-04-22T00:00:00"/>
  </r>
  <r>
    <s v="Northeast Dermatology Associates"/>
    <s v="Northeast Dermatology Associates"/>
    <x v="6"/>
    <d v="2021-04-22T00:00:00"/>
    <n v="34"/>
    <d v="2021-04-22T00:00:00"/>
  </r>
  <r>
    <s v="Northeast Dermatology Associates"/>
    <s v="Northeast Dermatology Associates"/>
    <x v="5"/>
    <d v="2021-04-22T00:00:00"/>
    <n v="101"/>
    <d v="2021-04-22T00:00:00"/>
  </r>
  <r>
    <s v="North Pacific Dermatology"/>
    <s v="North Pacific Dermatology"/>
    <x v="4"/>
    <d v="2021-04-22T00:00:00"/>
    <n v="17"/>
    <d v="2021-04-22T00:00:00"/>
  </r>
  <r>
    <s v="Family Dermatology"/>
    <s v="Family Dermatology"/>
    <x v="1"/>
    <d v="2021-04-22T00:00:00"/>
    <n v="96"/>
    <d v="2021-04-22T00:00:00"/>
  </r>
  <r>
    <s v="North Pacific Dermatology"/>
    <s v="Eastside Dermatology"/>
    <x v="3"/>
    <d v="2021-04-22T00:00:00"/>
    <n v="46"/>
    <d v="2021-04-22T00:00:00"/>
  </r>
  <r>
    <s v="Lupo Center for Aesthetic &amp; General Dermatology"/>
    <s v="Lupo Center for Aesthetic &amp; General Dermatology, LLC"/>
    <x v="2"/>
    <d v="2021-04-22T00:00:00"/>
    <n v="43"/>
    <d v="2021-04-22T00:00:00"/>
  </r>
  <r>
    <s v="Northeast Dermatology Associates"/>
    <s v="South Shore Skin Center"/>
    <x v="9"/>
    <d v="2021-04-22T00:00:00"/>
    <n v="152"/>
    <d v="2021-04-22T00:00:00"/>
  </r>
  <r>
    <s v="Northeast Dermatology Associates"/>
    <s v="Northeast Dermatology Associates"/>
    <x v="8"/>
    <d v="2021-04-22T00:00:00"/>
    <n v="45"/>
    <d v="2021-04-22T00:00:00"/>
  </r>
  <r>
    <s v="Northeast Dermatology Associates"/>
    <s v="South Shore Skin Center"/>
    <x v="10"/>
    <d v="2021-04-22T00:00:00"/>
    <n v="10"/>
    <d v="2021-04-22T00:00:00"/>
  </r>
  <r>
    <s v="Pacific Dermatology Specialists"/>
    <s v="Pacific Dermatology Specialists"/>
    <x v="65"/>
    <d v="2021-04-22T00:00:00"/>
    <n v="1"/>
    <d v="2021-04-22T00:00:00"/>
  </r>
  <r>
    <s v="Southeast Dermatology Specialists  "/>
    <s v="Southeast Dermatology Specialists"/>
    <x v="66"/>
    <d v="2021-04-22T00:00:00"/>
    <n v="1"/>
    <d v="2021-04-22T00:00:00"/>
  </r>
  <r>
    <s v="The Dermatology Group  "/>
    <s v="Swan Dermatology &amp; Aesthetics"/>
    <x v="11"/>
    <d v="2021-04-22T00:00:00"/>
    <n v="49"/>
    <d v="2021-04-22T00:00:00"/>
  </r>
  <r>
    <s v="Vanguard Dermatology"/>
    <s v="Vanguard Dermatology"/>
    <x v="12"/>
    <d v="2021-04-22T00:00:00"/>
    <n v="62"/>
    <d v="2021-04-22T00:00:00"/>
  </r>
  <r>
    <s v="Vanguard Dermatology"/>
    <s v="Vanguard Dermatology"/>
    <x v="13"/>
    <d v="2021-04-22T00:00:00"/>
    <n v="58"/>
    <d v="2021-04-22T00:00:00"/>
  </r>
  <r>
    <s v="Louisiana Dermatology Associates "/>
    <s v="Louisiana Dermatology Associates"/>
    <x v="50"/>
    <d v="2021-04-22T00:00:00"/>
    <n v="60"/>
    <d v="2021-04-22T00:00:00"/>
  </r>
  <r>
    <s v="North Pacific Dermatology"/>
    <s v="North Pacific Dermatology"/>
    <x v="68"/>
    <d v="2021-04-22T00:00:00"/>
    <n v="1"/>
    <d v="2021-04-22T00:00:00"/>
  </r>
  <r>
    <s v="North Pacific Dermatology"/>
    <s v="Lake Washington Dermatology"/>
    <x v="51"/>
    <d v="2021-04-22T00:00:00"/>
    <n v="68"/>
    <d v="2021-04-22T00:00:00"/>
  </r>
  <r>
    <s v="North Pacific Dermatology"/>
    <s v="Skin Surgery Center"/>
    <x v="52"/>
    <d v="2021-04-22T00:00:00"/>
    <n v="34"/>
    <d v="2021-04-22T00:00:00"/>
  </r>
  <r>
    <s v="Northeast Dermatology Associates"/>
    <s v="Northeast Dermatology Associates"/>
    <x v="56"/>
    <d v="2021-04-22T00:00:00"/>
    <n v="10"/>
    <d v="2021-04-22T00:00:00"/>
  </r>
  <r>
    <s v="Northeast Dermatology Associates"/>
    <s v="Northeast Dermatology Associates"/>
    <x v="71"/>
    <d v="2021-04-22T00:00:00"/>
    <n v="4"/>
    <d v="2021-04-22T00:00:00"/>
  </r>
  <r>
    <s v="Northeast Dermatology Associates"/>
    <s v="Northeast Dermatology Associates"/>
    <x v="53"/>
    <d v="2021-04-22T00:00:00"/>
    <n v="46"/>
    <d v="2021-04-22T00:00:00"/>
  </r>
  <r>
    <s v="Northeast Dermatology Associates"/>
    <s v="Northeast Dermatology Associates"/>
    <x v="54"/>
    <d v="2021-04-22T00:00:00"/>
    <n v="35"/>
    <d v="2021-04-22T00:00:00"/>
  </r>
  <r>
    <s v="Northeast Dermatology Associates"/>
    <s v="Northeast Dermatology Associates"/>
    <x v="55"/>
    <d v="2021-04-22T00:00:00"/>
    <n v="54"/>
    <d v="2021-04-22T00:00:00"/>
  </r>
  <r>
    <s v="The Dermatology Group  "/>
    <s v="The Dermatology Group"/>
    <x v="76"/>
    <d v="2021-04-22T00:00:00"/>
    <n v="25"/>
    <d v="2021-04-22T00:00:00"/>
  </r>
  <r>
    <s v="Vanguard Dermatology"/>
    <s v="Vanguard Dermatology"/>
    <x v="84"/>
    <d v="2021-04-22T00:00:00"/>
    <n v="2"/>
    <d v="2021-04-22T00:00:00"/>
  </r>
  <r>
    <s v="The Dermatology Group  "/>
    <s v="The Dermatology Group"/>
    <x v="64"/>
    <d v="2021-04-22T00:00:00"/>
    <n v="17"/>
    <d v="2021-04-22T00:00:00"/>
  </r>
  <r>
    <s v="Southeast Dermatology Specialists  "/>
    <s v="Southeast Dermatology Specialists"/>
    <x v="62"/>
    <d v="2021-04-22T00:00:00"/>
    <n v="57"/>
    <d v="2021-04-22T00:00:00"/>
  </r>
  <r>
    <s v="Semler Dermatology"/>
    <s v="Semler Dermatology"/>
    <x v="61"/>
    <d v="2021-04-22T00:00:00"/>
    <n v="95"/>
    <d v="2021-04-22T00:00:00"/>
  </r>
  <r>
    <s v="Northeast Dermatology Associates"/>
    <s v="South Shore Skin Center"/>
    <x v="57"/>
    <d v="2021-04-22T00:00:00"/>
    <n v="143"/>
    <d v="2021-04-22T00:00:00"/>
  </r>
  <r>
    <s v="Pacific Dermatology Specialists"/>
    <s v="Pacific Dermatology Specialists"/>
    <x v="58"/>
    <d v="2021-04-22T00:00:00"/>
    <n v="66"/>
    <d v="2021-04-22T00:00:00"/>
  </r>
  <r>
    <s v="Northeast Dermatology Associates"/>
    <s v="Northeast Dermatology Associates"/>
    <x v="35"/>
    <d v="2021-04-22T00:00:00"/>
    <n v="60"/>
    <d v="2021-04-22T00:00:00"/>
  </r>
  <r>
    <s v="Northeast Dermatology Associates"/>
    <s v="Northeast Dermatology Associates"/>
    <x v="36"/>
    <d v="2021-04-22T00:00:00"/>
    <n v="51"/>
    <d v="2021-04-22T00:00:00"/>
  </r>
  <r>
    <s v="Northeast Dermatology Associates"/>
    <s v="Northeast Dermatology Associates"/>
    <x v="67"/>
    <d v="2021-04-22T00:00:00"/>
    <n v="25"/>
    <d v="2021-04-22T00:00:00"/>
  </r>
  <r>
    <s v="Northeast Dermatology Associates"/>
    <s v="Northeast Dermatology Associates"/>
    <x v="37"/>
    <d v="2021-04-22T00:00:00"/>
    <n v="90"/>
    <d v="2021-04-22T00:00:00"/>
  </r>
  <r>
    <s v="North Pacific Dermatology"/>
    <s v="North Pacific Dermatology"/>
    <x v="33"/>
    <d v="2021-04-22T00:00:00"/>
    <n v="49"/>
    <d v="2021-04-22T00:00:00"/>
  </r>
  <r>
    <s v="Northeast Dermatology Associates"/>
    <s v="Dermatology of Cape Cod"/>
    <x v="34"/>
    <d v="2021-04-22T00:00:00"/>
    <n v="73"/>
    <d v="2021-04-22T00:00:00"/>
  </r>
  <r>
    <s v="Louisiana Dermatology Associates "/>
    <s v="Louisiana Dermatology Associates"/>
    <x v="31"/>
    <d v="2021-04-22T00:00:00"/>
    <n v="27"/>
    <d v="2021-04-22T00:00:00"/>
  </r>
  <r>
    <s v="Louisiana Dermatology Associates "/>
    <s v="Louisiana Dermatology Associates"/>
    <x v="32"/>
    <d v="2021-04-22T00:00:00"/>
    <n v="35"/>
    <d v="2021-04-22T00:00:00"/>
  </r>
  <r>
    <s v="Dermatology &amp; MOHS Surgery Institute"/>
    <s v="Dermatology &amp; MOHS Surgery Institute"/>
    <x v="29"/>
    <d v="2021-04-22T00:00:00"/>
    <n v="11"/>
    <d v="2021-04-22T00:00:00"/>
  </r>
  <r>
    <s v="Pacific Dermatology Specialists"/>
    <s v="Pacific Dermatology Specialists"/>
    <x v="42"/>
    <d v="2021-04-22T00:00:00"/>
    <n v="28"/>
    <d v="2021-04-22T00:00:00"/>
  </r>
  <r>
    <s v="Pacific Dermatology Specialists"/>
    <s v="Pacific Dermatology Specialists"/>
    <x v="41"/>
    <d v="2021-04-22T00:00:00"/>
    <n v="43"/>
    <d v="2021-04-22T00:00:00"/>
  </r>
  <r>
    <s v="Southeast Dermatology Specialists  "/>
    <s v="Southeast Dermatology Specialists"/>
    <x v="44"/>
    <d v="2021-04-22T00:00:00"/>
    <n v="29"/>
    <d v="2021-04-22T00:00:00"/>
  </r>
  <r>
    <s v="Southeast Dermatology Specialists  "/>
    <s v="Southeast Dermatology Specialists"/>
    <x v="43"/>
    <d v="2021-04-22T00:00:00"/>
    <n v="51"/>
    <d v="2021-04-22T00:00:00"/>
  </r>
  <r>
    <s v="Southeast Dermatology Specialists  "/>
    <s v="Southeast Dermatology Specialists"/>
    <x v="81"/>
    <d v="2021-04-22T00:00:00"/>
    <n v="1"/>
    <d v="2021-04-22T00:00:00"/>
  </r>
  <r>
    <s v="The Dermatology Group  "/>
    <s v="The Dermatology Group"/>
    <x v="45"/>
    <d v="2021-04-22T00:00:00"/>
    <n v="16"/>
    <d v="2021-04-22T00:00:00"/>
  </r>
  <r>
    <s v="Vanguard Dermatology"/>
    <s v="Vanguard Dermatology"/>
    <x v="47"/>
    <d v="2021-04-22T00:00:00"/>
    <n v="29"/>
    <d v="2021-04-22T00:00:00"/>
  </r>
  <r>
    <s v="Vanguard Dermatology"/>
    <s v="Vanguard Dermatology"/>
    <x v="46"/>
    <d v="2021-04-22T00:00:00"/>
    <n v="77"/>
    <d v="2021-04-22T00:00:00"/>
  </r>
  <r>
    <s v="Washington Institute of Dermatologic Laser Surgery"/>
    <s v="Washington Institute of Dermatologic Laser Surgery"/>
    <x v="48"/>
    <d v="2021-04-22T00:00:00"/>
    <n v="27"/>
    <d v="2021-04-22T00:00:00"/>
  </r>
  <r>
    <s v="Vanguard Dermatology"/>
    <s v="Vanguard Dermatology"/>
    <x v="27"/>
    <d v="2021-04-21T00:00:00"/>
    <n v="9"/>
    <d v="2021-04-21T00:00:00"/>
  </r>
  <r>
    <s v="Vanguard Dermatology"/>
    <s v="Vanguard Dermatology"/>
    <x v="12"/>
    <d v="2021-04-21T00:00:00"/>
    <n v="1"/>
    <d v="2021-04-21T00:00:00"/>
  </r>
  <r>
    <s v="Vanguard Dermatology"/>
    <s v="Vanguard Dermatology"/>
    <x v="13"/>
    <d v="2021-04-21T00:00:00"/>
    <n v="107"/>
    <d v="2021-04-21T00:00:00"/>
  </r>
  <r>
    <s v="The Dermatology Group  "/>
    <s v="The Dermatology Group"/>
    <x v="24"/>
    <d v="2021-04-21T00:00:00"/>
    <n v="141"/>
    <d v="2021-04-21T00:00:00"/>
  </r>
  <r>
    <s v="The Dermatology Group  "/>
    <s v="The Dermatology Group"/>
    <x v="83"/>
    <d v="2021-04-21T00:00:00"/>
    <n v="1"/>
    <d v="2021-04-21T00:00:00"/>
  </r>
  <r>
    <s v="Southeast Dermatology Specialists  "/>
    <s v="Southeast Dermatology Specialists"/>
    <x v="62"/>
    <d v="2021-04-21T00:00:00"/>
    <n v="58"/>
    <d v="2021-04-21T00:00:00"/>
  </r>
  <r>
    <s v="Pacific Dermatology Specialists"/>
    <s v="Pacific Dermatology Specialists"/>
    <x v="23"/>
    <d v="2021-04-21T00:00:00"/>
    <n v="15"/>
    <d v="2021-04-21T00:00:00"/>
  </r>
  <r>
    <s v="Louisiana Dermatology Associates "/>
    <s v="Louisiana Dermatology Associates"/>
    <x v="50"/>
    <d v="2021-04-21T00:00:00"/>
    <n v="124"/>
    <d v="2021-04-21T00:00:00"/>
  </r>
  <r>
    <s v="North Pacific Dermatology"/>
    <s v="Eastside Dermatology"/>
    <x v="3"/>
    <d v="2021-04-21T00:00:00"/>
    <n v="55"/>
    <d v="2021-04-21T00:00:00"/>
  </r>
  <r>
    <s v="Lupo Center for Aesthetic &amp; General Dermatology"/>
    <s v="Lupo Center for Aesthetic &amp; General Dermatology, LLC"/>
    <x v="2"/>
    <d v="2021-04-21T00:00:00"/>
    <n v="41"/>
    <d v="2021-04-21T00:00:00"/>
  </r>
  <r>
    <s v="Northeast Dermatology Associates"/>
    <s v="Northeast Dermatology Associates"/>
    <x v="18"/>
    <d v="2021-04-21T00:00:00"/>
    <n v="105"/>
    <d v="2021-04-21T00:00:00"/>
  </r>
  <r>
    <s v="North Pacific Dermatology"/>
    <s v="Skin Surgery Center"/>
    <x v="15"/>
    <d v="2021-04-21T00:00:00"/>
    <n v="28"/>
    <d v="2021-04-21T00:00:00"/>
  </r>
  <r>
    <s v="Northeast Dermatology Associates"/>
    <s v="Northeast Dermatology Associates"/>
    <x v="71"/>
    <d v="2021-04-21T00:00:00"/>
    <n v="2"/>
    <d v="2021-04-21T00:00:00"/>
  </r>
  <r>
    <s v="Northeast Dermatology Associates"/>
    <s v="Northeast Dermatology Associates"/>
    <x v="22"/>
    <d v="2021-04-21T00:00:00"/>
    <n v="61"/>
    <d v="2021-04-21T00:00:00"/>
  </r>
  <r>
    <s v="Northeast Dermatology Associates"/>
    <s v="South Shore Skin Center"/>
    <x v="10"/>
    <d v="2021-04-21T00:00:00"/>
    <n v="22"/>
    <d v="2021-04-21T00:00:00"/>
  </r>
  <r>
    <s v="Northeast Dermatology Associates"/>
    <s v="Northeast Dermatology Associates"/>
    <x v="8"/>
    <d v="2021-04-21T00:00:00"/>
    <n v="43"/>
    <d v="2021-04-21T00:00:00"/>
  </r>
  <r>
    <s v="Pacific Dermatology Specialists"/>
    <s v="Pacific Dermatology Specialists"/>
    <x v="41"/>
    <d v="2021-04-21T00:00:00"/>
    <n v="13"/>
    <d v="2021-04-21T00:00:00"/>
  </r>
  <r>
    <s v="The Dermatology Group  "/>
    <s v="Swan Dermatology &amp; Aesthetics"/>
    <x v="11"/>
    <d v="2021-04-21T00:00:00"/>
    <n v="73"/>
    <d v="2021-04-21T00:00:00"/>
  </r>
  <r>
    <s v="Vanguard Dermatology"/>
    <s v="Vanguard Dermatology"/>
    <x v="102"/>
    <d v="2021-04-21T00:00:00"/>
    <n v="4"/>
    <d v="2021-04-21T00:00:00"/>
  </r>
  <r>
    <s v="The Dermatology Group  "/>
    <s v="The Dermatology Group"/>
    <x v="26"/>
    <d v="2021-04-21T00:00:00"/>
    <n v="79"/>
    <d v="2021-04-21T00:00:00"/>
  </r>
  <r>
    <s v="Vanguard Dermatology"/>
    <s v="Vanguard Dermatology"/>
    <x v="46"/>
    <d v="2021-04-21T00:00:00"/>
    <n v="1"/>
    <d v="2021-04-21T00:00:00"/>
  </r>
  <r>
    <s v="Northeast Dermatology Associates"/>
    <s v="Northeast Dermatology Associates"/>
    <x v="20"/>
    <d v="2021-04-21T00:00:00"/>
    <n v="9"/>
    <d v="2021-04-21T00:00:00"/>
  </r>
  <r>
    <s v="Northeast Dermatology Associates"/>
    <s v="Northeast Dermatology Associates"/>
    <x v="36"/>
    <d v="2021-04-21T00:00:00"/>
    <n v="99"/>
    <d v="2021-04-21T00:00:00"/>
  </r>
  <r>
    <s v="Northeast Dermatology Associates"/>
    <s v="Northeast Dermatology Associates"/>
    <x v="7"/>
    <d v="2021-04-21T00:00:00"/>
    <n v="26"/>
    <d v="2021-04-21T00:00:00"/>
  </r>
  <r>
    <s v="North Pacific Dermatology"/>
    <s v="Skin Surgery Center"/>
    <x v="105"/>
    <d v="2021-04-21T00:00:00"/>
    <n v="3"/>
    <d v="2021-04-21T00:00:00"/>
  </r>
  <r>
    <s v="Northeast Dermatology Associates"/>
    <s v="Brookline Dermatology Associates"/>
    <x v="16"/>
    <d v="2021-04-21T00:00:00"/>
    <n v="37"/>
    <d v="2021-04-21T00:00:00"/>
  </r>
  <r>
    <s v="Northeast Dermatology Associates"/>
    <s v="Northeast Dermatology Associates"/>
    <x v="5"/>
    <d v="2021-04-21T00:00:00"/>
    <n v="69"/>
    <d v="2021-04-21T00:00:00"/>
  </r>
  <r>
    <s v="Northeast Dermatology Associates"/>
    <s v="Dermatology of Cape Cod"/>
    <x v="34"/>
    <d v="2021-04-21T00:00:00"/>
    <n v="70"/>
    <d v="2021-04-21T00:00:00"/>
  </r>
  <r>
    <s v="Louisiana Dermatology Associates "/>
    <s v="Louisiana Dermatology Associates"/>
    <x v="63"/>
    <d v="2021-04-21T00:00:00"/>
    <n v="15"/>
    <d v="2021-04-21T00:00:00"/>
  </r>
  <r>
    <s v="Louisiana Dermatology Associates "/>
    <s v="Louisiana Dermatology Associates"/>
    <x v="32"/>
    <d v="2021-04-21T00:00:00"/>
    <n v="37"/>
    <d v="2021-04-21T00:00:00"/>
  </r>
  <r>
    <s v="Washington Institute of Dermatologic Laser Surgery"/>
    <s v="Washington Institute of Dermatologic Laser Surgery"/>
    <x v="48"/>
    <d v="2021-04-21T00:00:00"/>
    <n v="26"/>
    <d v="2021-04-21T00:00:00"/>
  </r>
  <r>
    <s v="The Dermatology Group  "/>
    <s v="The Dermatology Group"/>
    <x v="76"/>
    <d v="2021-04-21T00:00:00"/>
    <n v="22"/>
    <d v="2021-04-21T00:00:00"/>
  </r>
  <r>
    <s v="The Dermatology Group  "/>
    <s v="The Dermatology Group"/>
    <x v="25"/>
    <d v="2021-04-21T00:00:00"/>
    <n v="27"/>
    <d v="2021-04-21T00:00:00"/>
  </r>
  <r>
    <s v="Semler Dermatology"/>
    <s v="Semler Dermatology"/>
    <x v="61"/>
    <d v="2021-04-21T00:00:00"/>
    <n v="82"/>
    <d v="2021-04-21T00:00:00"/>
  </r>
  <r>
    <s v="Pacific Dermatology Specialists"/>
    <s v="Pacific Dermatology Specialists"/>
    <x v="58"/>
    <d v="2021-04-21T00:00:00"/>
    <n v="70"/>
    <d v="2021-04-21T00:00:00"/>
  </r>
  <r>
    <s v="Lupo Center for Aesthetic &amp; General Dermatology"/>
    <s v="Lupo Center for Aesthetic &amp; General Dermatology, LLC"/>
    <x v="101"/>
    <d v="2021-04-21T00:00:00"/>
    <n v="1"/>
    <d v="2021-04-21T00:00:00"/>
  </r>
  <r>
    <s v="Louisiana Dermatology Associates "/>
    <s v="Louisiana Dermatology Associates"/>
    <x v="31"/>
    <d v="2021-04-21T00:00:00"/>
    <n v="42"/>
    <d v="2021-04-21T00:00:00"/>
  </r>
  <r>
    <s v="Louisiana Dermatology Associates "/>
    <s v="Louisiana Dermatology Associates"/>
    <x v="69"/>
    <d v="2021-04-21T00:00:00"/>
    <n v="14"/>
    <d v="2021-04-21T00:00:00"/>
  </r>
  <r>
    <s v="Northeast Dermatology Associates"/>
    <s v="Northeast Dermatology Associates"/>
    <x v="54"/>
    <d v="2021-04-21T00:00:00"/>
    <n v="27"/>
    <d v="2021-04-21T00:00:00"/>
  </r>
  <r>
    <s v="Northeast Dermatology Associates"/>
    <s v="Northeast Dermatology Associates"/>
    <x v="37"/>
    <d v="2021-04-21T00:00:00"/>
    <n v="49"/>
    <d v="2021-04-21T00:00:00"/>
  </r>
  <r>
    <s v="Northeast Dermatology Associates"/>
    <s v="Northeast Dermatology Associates"/>
    <x v="87"/>
    <d v="2021-04-21T00:00:00"/>
    <n v="19"/>
    <d v="2021-04-21T00:00:00"/>
  </r>
  <r>
    <s v="Northeast Dermatology Associates"/>
    <s v="South Shore Skin Center"/>
    <x v="9"/>
    <d v="2021-04-21T00:00:00"/>
    <n v="137"/>
    <d v="2021-04-21T00:00:00"/>
  </r>
  <r>
    <s v="Northeast Dermatology Associates"/>
    <s v="South Shore Skin Center"/>
    <x v="57"/>
    <d v="2021-04-21T00:00:00"/>
    <n v="92"/>
    <d v="2021-04-21T00:00:00"/>
  </r>
  <r>
    <s v="Southeast Dermatology Specialists  "/>
    <s v="Southeast Dermatology Specialists"/>
    <x v="66"/>
    <d v="2021-04-21T00:00:00"/>
    <n v="24"/>
    <d v="2021-04-21T00:00:00"/>
  </r>
  <r>
    <s v="Southeast Dermatology Specialists  "/>
    <s v="Southeast Dermatology Specialists"/>
    <x v="43"/>
    <d v="2021-04-21T00:00:00"/>
    <n v="48"/>
    <d v="2021-04-21T00:00:00"/>
  </r>
  <r>
    <s v="Pacific Dermatology Specialists"/>
    <s v="Pacific Dermatology Specialists"/>
    <x v="65"/>
    <d v="2021-04-21T00:00:00"/>
    <n v="17"/>
    <d v="2021-04-21T00:00:00"/>
  </r>
  <r>
    <s v="Pacific Dermatology Specialists"/>
    <s v="Pacific Dermatology Specialists"/>
    <x v="42"/>
    <d v="2021-04-21T00:00:00"/>
    <n v="5"/>
    <d v="2021-04-21T00:00:00"/>
  </r>
  <r>
    <s v="The Dermatology Group  "/>
    <s v="The Dermatology Group"/>
    <x v="45"/>
    <d v="2021-04-21T00:00:00"/>
    <n v="18"/>
    <d v="2021-04-21T00:00:00"/>
  </r>
  <r>
    <s v="The Dermatology Group  "/>
    <s v="The Dermatology Group"/>
    <x v="64"/>
    <d v="2021-04-21T00:00:00"/>
    <n v="17"/>
    <d v="2021-04-21T00:00:00"/>
  </r>
  <r>
    <s v="Vanguard Dermatology"/>
    <s v="Vanguard Dermatology"/>
    <x v="47"/>
    <d v="2021-04-21T00:00:00"/>
    <n v="47"/>
    <d v="2021-04-21T00:00:00"/>
  </r>
  <r>
    <s v="Northeast Dermatology Associates"/>
    <s v="Northeast Dermatology Associates"/>
    <x v="53"/>
    <d v="2021-04-21T00:00:00"/>
    <n v="25"/>
    <d v="2021-04-21T00:00:00"/>
  </r>
  <r>
    <s v="Northeast Dermatology Associates"/>
    <s v="Northeast Dermatology Associates"/>
    <x v="67"/>
    <d v="2021-04-21T00:00:00"/>
    <n v="3"/>
    <d v="2021-04-21T00:00:00"/>
  </r>
  <r>
    <s v="Northeast Dermatology Associates"/>
    <s v="Northeast Dermatology Associates"/>
    <x v="56"/>
    <d v="2021-04-21T00:00:00"/>
    <n v="35"/>
    <d v="2021-04-21T00:00:00"/>
  </r>
  <r>
    <s v="Northeast Dermatology Associates"/>
    <s v="Northeast Dermatology Associates"/>
    <x v="38"/>
    <d v="2021-04-21T00:00:00"/>
    <n v="42"/>
    <d v="2021-04-21T00:00:00"/>
  </r>
  <r>
    <s v="Northeast Dermatology Associates"/>
    <s v="Northeast Dermatology Associates"/>
    <x v="55"/>
    <d v="2021-04-21T00:00:00"/>
    <n v="20"/>
    <d v="2021-04-21T00:00:00"/>
  </r>
  <r>
    <s v="Family Dermatology"/>
    <s v="Family Dermatology"/>
    <x v="1"/>
    <d v="2021-04-21T00:00:00"/>
    <n v="82"/>
    <d v="2021-04-21T00:00:00"/>
  </r>
  <r>
    <s v="North Pacific Dermatology"/>
    <s v="Skin Surgery Center"/>
    <x v="52"/>
    <d v="2021-04-21T00:00:00"/>
    <n v="25"/>
    <d v="2021-04-21T00:00:00"/>
  </r>
  <r>
    <s v="North Pacific Dermatology"/>
    <s v="North Pacific Dermatology"/>
    <x v="33"/>
    <d v="2021-04-21T00:00:00"/>
    <n v="62"/>
    <d v="2021-04-21T00:00:00"/>
  </r>
  <r>
    <s v="North Pacific Dermatology"/>
    <s v="North Pacific Dermatology"/>
    <x v="4"/>
    <d v="2021-04-21T00:00:00"/>
    <n v="18"/>
    <d v="2021-04-21T00:00:00"/>
  </r>
  <r>
    <s v="Northeast Dermatology Associates"/>
    <s v="Northeast Dermatology Associates"/>
    <x v="5"/>
    <d v="2021-04-20T00:00:00"/>
    <n v="102"/>
    <d v="2021-04-20T00:00:00"/>
  </r>
  <r>
    <s v="Northeast Dermatology Associates"/>
    <s v="Dermatology of Cape Cod"/>
    <x v="34"/>
    <d v="2021-04-20T00:00:00"/>
    <n v="108"/>
    <d v="2021-04-20T00:00:00"/>
  </r>
  <r>
    <s v="Louisiana Dermatology Associates "/>
    <s v="Louisiana Dermatology Associates"/>
    <x v="50"/>
    <d v="2021-04-20T00:00:00"/>
    <n v="131"/>
    <d v="2021-04-20T00:00:00"/>
  </r>
  <r>
    <s v="Northeast Dermatology Associates"/>
    <s v="Northeast Dermatology Associates"/>
    <x v="71"/>
    <d v="2021-04-20T00:00:00"/>
    <n v="2"/>
    <d v="2021-04-20T00:00:00"/>
  </r>
  <r>
    <s v="Northeast Dermatology Associates"/>
    <s v="Northeast Dermatology Associates"/>
    <x v="37"/>
    <d v="2021-04-20T00:00:00"/>
    <n v="61"/>
    <d v="2021-04-20T00:00:00"/>
  </r>
  <r>
    <s v="Northeast Dermatology Associates"/>
    <s v="Northeast Dermatology Associates"/>
    <x v="7"/>
    <d v="2021-04-20T00:00:00"/>
    <n v="25"/>
    <d v="2021-04-20T00:00:00"/>
  </r>
  <r>
    <s v="Northeast Dermatology Associates"/>
    <s v="Northeast Dermatology Associates"/>
    <x v="54"/>
    <d v="2021-04-20T00:00:00"/>
    <n v="36"/>
    <d v="2021-04-20T00:00:00"/>
  </r>
  <r>
    <s v="Vanguard Dermatology"/>
    <s v="Vanguard Dermatology"/>
    <x v="12"/>
    <d v="2021-04-20T00:00:00"/>
    <n v="11"/>
    <d v="2021-04-20T00:00:00"/>
  </r>
  <r>
    <s v="Vanguard Dermatology"/>
    <s v="Vanguard Dermatology"/>
    <x v="46"/>
    <d v="2021-04-20T00:00:00"/>
    <n v="20"/>
    <d v="2021-04-20T00:00:00"/>
  </r>
  <r>
    <s v="Pacific Dermatology Specialists"/>
    <s v="Pacific Dermatology Specialists"/>
    <x v="60"/>
    <d v="2021-04-20T00:00:00"/>
    <n v="36"/>
    <d v="2021-04-20T00:00:00"/>
  </r>
  <r>
    <s v="Pacific Dermatology Specialists"/>
    <s v="Pacific Dermatology Specialists"/>
    <x v="90"/>
    <d v="2021-04-20T00:00:00"/>
    <n v="2"/>
    <d v="2021-04-20T00:00:00"/>
  </r>
  <r>
    <s v="Pacific Dermatology Specialists"/>
    <s v="Pacific Dermatology Specialists"/>
    <x v="41"/>
    <d v="2021-04-20T00:00:00"/>
    <n v="2"/>
    <d v="2021-04-20T00:00:00"/>
  </r>
  <r>
    <s v="Northeast Dermatology Associates"/>
    <s v="Northeast Dermatology Associates"/>
    <x v="8"/>
    <d v="2021-04-20T00:00:00"/>
    <n v="44"/>
    <d v="2021-04-20T00:00:00"/>
  </r>
  <r>
    <s v="Pacific Dermatology Specialists"/>
    <s v="Pacific Dermatology Specialists"/>
    <x v="58"/>
    <d v="2021-04-20T00:00:00"/>
    <n v="92"/>
    <d v="2021-04-20T00:00:00"/>
  </r>
  <r>
    <s v="Pacific Dermatology Specialists"/>
    <s v="Pacific Dermatology Specialists"/>
    <x v="72"/>
    <d v="2021-04-20T00:00:00"/>
    <n v="28"/>
    <d v="2021-04-20T00:00:00"/>
  </r>
  <r>
    <s v="Pacific Dermatology Specialists"/>
    <s v="Pacific Dermatology Specialists"/>
    <x v="73"/>
    <d v="2021-04-20T00:00:00"/>
    <n v="12"/>
    <d v="2021-04-20T00:00:00"/>
  </r>
  <r>
    <s v="Pacific Dermatology Specialists"/>
    <s v="Pacific Dermatology Specialists"/>
    <x v="59"/>
    <d v="2021-04-20T00:00:00"/>
    <n v="46"/>
    <d v="2021-04-20T00:00:00"/>
  </r>
  <r>
    <s v="Northeast Dermatology Associates"/>
    <s v="Northeast Dermatology Associates"/>
    <x v="22"/>
    <d v="2021-04-20T00:00:00"/>
    <n v="94"/>
    <d v="2021-04-20T00:00:00"/>
  </r>
  <r>
    <s v="Northeast Dermatology Associates"/>
    <s v="Northeast Dermatology Associates"/>
    <x v="56"/>
    <d v="2021-04-20T00:00:00"/>
    <n v="12"/>
    <d v="2021-04-20T00:00:00"/>
  </r>
  <r>
    <s v="Northeast Dermatology Associates"/>
    <s v="Northeast Dermatology Associates"/>
    <x v="53"/>
    <d v="2021-04-20T00:00:00"/>
    <n v="35"/>
    <d v="2021-04-20T00:00:00"/>
  </r>
  <r>
    <s v="Northeast Dermatology Associates"/>
    <s v="Northeast Dermatology Associates"/>
    <x v="35"/>
    <d v="2021-04-20T00:00:00"/>
    <n v="44"/>
    <d v="2021-04-20T00:00:00"/>
  </r>
  <r>
    <s v="Northeast Dermatology Associates"/>
    <s v="Northeast Dermatology Associates"/>
    <x v="36"/>
    <d v="2021-04-20T00:00:00"/>
    <n v="82"/>
    <d v="2021-04-20T00:00:00"/>
  </r>
  <r>
    <s v="Louisiana Dermatology Associates "/>
    <s v="Louisiana Dermatology Associates"/>
    <x v="32"/>
    <d v="2021-04-20T00:00:00"/>
    <n v="24"/>
    <d v="2021-04-20T00:00:00"/>
  </r>
  <r>
    <s v="North Pacific Dermatology"/>
    <s v="Lake Washington Dermatology"/>
    <x v="51"/>
    <d v="2021-04-20T00:00:00"/>
    <n v="73"/>
    <d v="2021-04-20T00:00:00"/>
  </r>
  <r>
    <s v="North Pacific Dermatology"/>
    <s v="North Pacific Dermatology"/>
    <x v="33"/>
    <d v="2021-04-20T00:00:00"/>
    <n v="61"/>
    <d v="2021-04-20T00:00:00"/>
  </r>
  <r>
    <s v="North Pacific Dermatology"/>
    <s v="Skin Surgery Center"/>
    <x v="52"/>
    <d v="2021-04-20T00:00:00"/>
    <n v="38"/>
    <d v="2021-04-20T00:00:00"/>
  </r>
  <r>
    <s v="Northeast Dermatology Associates"/>
    <s v="Brookline Dermatology Associates"/>
    <x v="16"/>
    <d v="2021-04-20T00:00:00"/>
    <n v="35"/>
    <d v="2021-04-20T00:00:00"/>
  </r>
  <r>
    <s v="Northeast Dermatology Associates"/>
    <s v="Northeast Dermatology Associates"/>
    <x v="18"/>
    <d v="2021-04-20T00:00:00"/>
    <n v="67"/>
    <d v="2021-04-20T00:00:00"/>
  </r>
  <r>
    <s v="Northeast Dermatology Associates"/>
    <s v="South Shore Skin Center"/>
    <x v="57"/>
    <d v="2021-04-20T00:00:00"/>
    <n v="172"/>
    <d v="2021-04-20T00:00:00"/>
  </r>
  <r>
    <s v="Pacific Dermatology Specialists"/>
    <s v="Pacific Dermatology Specialists"/>
    <x v="42"/>
    <d v="2021-04-20T00:00:00"/>
    <n v="19"/>
    <d v="2021-04-20T00:00:00"/>
  </r>
  <r>
    <s v="Southeast Dermatology Specialists  "/>
    <s v="Southeast Dermatology Specialists"/>
    <x v="44"/>
    <d v="2021-04-20T00:00:00"/>
    <n v="29"/>
    <d v="2021-04-20T00:00:00"/>
  </r>
  <r>
    <s v="Southeast Dermatology Specialists  "/>
    <s v="Southeast Dermatology Specialists"/>
    <x v="62"/>
    <d v="2021-04-20T00:00:00"/>
    <n v="34"/>
    <d v="2021-04-20T00:00:00"/>
  </r>
  <r>
    <s v="Southeast Dermatology Specialists  "/>
    <s v="Southeast Dermatology Specialists"/>
    <x v="81"/>
    <d v="2021-04-20T00:00:00"/>
    <n v="1"/>
    <d v="2021-04-20T00:00:00"/>
  </r>
  <r>
    <s v="Vanguard Dermatology"/>
    <s v="Vanguard Dermatology"/>
    <x v="47"/>
    <d v="2021-04-20T00:00:00"/>
    <n v="93"/>
    <d v="2021-04-20T00:00:00"/>
  </r>
  <r>
    <s v="Vanguard Dermatology"/>
    <s v="Vanguard Dermatology"/>
    <x v="88"/>
    <d v="2021-04-20T00:00:00"/>
    <n v="15"/>
    <d v="2021-04-20T00:00:00"/>
  </r>
  <r>
    <s v="Louisiana Dermatology Associates "/>
    <s v="Louisiana Dermatology Associates"/>
    <x v="31"/>
    <d v="2021-04-20T00:00:00"/>
    <n v="64"/>
    <d v="2021-04-20T00:00:00"/>
  </r>
  <r>
    <s v="Lupo Center for Aesthetic &amp; General Dermatology"/>
    <s v="Lupo Center for Aesthetic &amp; General Dermatology, LLC"/>
    <x v="2"/>
    <d v="2021-04-20T00:00:00"/>
    <n v="51"/>
    <d v="2021-04-20T00:00:00"/>
  </r>
  <r>
    <s v="North Pacific Dermatology"/>
    <s v="Eastside Dermatology"/>
    <x v="3"/>
    <d v="2021-04-20T00:00:00"/>
    <n v="48"/>
    <d v="2021-04-20T00:00:00"/>
  </r>
  <r>
    <s v="North Pacific Dermatology"/>
    <s v="Skin Surgery Center"/>
    <x v="15"/>
    <d v="2021-04-20T00:00:00"/>
    <n v="24"/>
    <d v="2021-04-20T00:00:00"/>
  </r>
  <r>
    <s v="Northeast Dermatology Associates"/>
    <s v="Northeast Dermatology Associates"/>
    <x v="19"/>
    <d v="2021-04-20T00:00:00"/>
    <n v="29"/>
    <d v="2021-04-20T00:00:00"/>
  </r>
  <r>
    <s v="Northeast Dermatology Associates"/>
    <s v="Northeast Dermatology Associates"/>
    <x v="67"/>
    <d v="2021-04-20T00:00:00"/>
    <n v="19"/>
    <d v="2021-04-20T00:00:00"/>
  </r>
  <r>
    <s v="Vanguard Dermatology"/>
    <s v="Vanguard Dermatology"/>
    <x v="13"/>
    <d v="2021-04-20T00:00:00"/>
    <n v="56"/>
    <d v="2021-04-20T00:00:00"/>
  </r>
  <r>
    <s v="Washington Institute of Dermatologic Laser Surgery"/>
    <s v="Washington Institute of Dermatologic Laser Surgery"/>
    <x v="48"/>
    <d v="2021-04-20T00:00:00"/>
    <n v="29"/>
    <d v="2021-04-20T00:00:00"/>
  </r>
  <r>
    <s v="The Dermatology Group  "/>
    <s v="The Dermatology Group"/>
    <x v="25"/>
    <d v="2021-04-20T00:00:00"/>
    <n v="29"/>
    <d v="2021-04-20T00:00:00"/>
  </r>
  <r>
    <s v="The Dermatology Group  "/>
    <s v="The Dermatology Group"/>
    <x v="24"/>
    <d v="2021-04-20T00:00:00"/>
    <n v="168"/>
    <d v="2021-04-20T00:00:00"/>
  </r>
  <r>
    <s v="Southeast Dermatology Specialists  "/>
    <s v="Southeast Dermatology Specialists"/>
    <x v="43"/>
    <d v="2021-04-20T00:00:00"/>
    <n v="41"/>
    <d v="2021-04-20T00:00:00"/>
  </r>
  <r>
    <s v="Pacific Dermatology Specialists"/>
    <s v="Pacific Dermatology Specialists"/>
    <x v="23"/>
    <d v="2021-04-20T00:00:00"/>
    <n v="16"/>
    <d v="2021-04-20T00:00:00"/>
  </r>
  <r>
    <s v="Northeast Dermatology Associates"/>
    <s v="Northeast Dermatology Associates"/>
    <x v="20"/>
    <d v="2021-04-20T00:00:00"/>
    <n v="17"/>
    <d v="2021-04-20T00:00:00"/>
  </r>
  <r>
    <s v="North Pacific Dermatology"/>
    <s v="North Pacific Dermatology"/>
    <x v="4"/>
    <d v="2021-04-20T00:00:00"/>
    <n v="23"/>
    <d v="2021-04-20T00:00:00"/>
  </r>
  <r>
    <s v="North Pacific Dermatology"/>
    <s v="North Pacific Dermatology"/>
    <x v="68"/>
    <d v="2021-04-20T00:00:00"/>
    <n v="1"/>
    <d v="2021-04-20T00:00:00"/>
  </r>
  <r>
    <s v="Family Dermatology"/>
    <s v="Family Dermatology"/>
    <x v="1"/>
    <d v="2021-04-20T00:00:00"/>
    <n v="102"/>
    <d v="2021-04-20T00:00:00"/>
  </r>
  <r>
    <s v="Dermatology &amp; MOHS Surgery Institute"/>
    <s v="Dermatology &amp; MOHS Surgery Institute"/>
    <x v="74"/>
    <d v="2021-04-20T00:00:00"/>
    <n v="3"/>
    <d v="2021-04-20T00:00:00"/>
  </r>
  <r>
    <s v="Northeast Dermatology Associates"/>
    <s v="South Shore Skin Center"/>
    <x v="10"/>
    <d v="2021-04-20T00:00:00"/>
    <n v="15"/>
    <d v="2021-04-20T00:00:00"/>
  </r>
  <r>
    <s v="Northeast Dermatology Associates"/>
    <s v="South Shore Skin Center"/>
    <x v="9"/>
    <d v="2021-04-20T00:00:00"/>
    <n v="142"/>
    <d v="2021-04-20T00:00:00"/>
  </r>
  <r>
    <s v="Semler Dermatology"/>
    <s v="Semler Dermatology"/>
    <x v="61"/>
    <d v="2021-04-20T00:00:00"/>
    <n v="86"/>
    <d v="2021-04-20T00:00:00"/>
  </r>
  <r>
    <s v="The Dermatology Group  "/>
    <s v="The Dermatology Group"/>
    <x v="26"/>
    <d v="2021-04-20T00:00:00"/>
    <n v="18"/>
    <d v="2021-04-20T00:00:00"/>
  </r>
  <r>
    <s v="Vanguard Dermatology"/>
    <s v="Vanguard Dermatology"/>
    <x v="84"/>
    <d v="2021-04-20T00:00:00"/>
    <n v="14"/>
    <d v="2021-04-20T00:00:00"/>
  </r>
  <r>
    <s v="The Dermatology Group  "/>
    <s v="The Dermatology Group"/>
    <x v="76"/>
    <d v="2021-04-20T00:00:00"/>
    <n v="89"/>
    <d v="2021-04-20T00:00:00"/>
  </r>
  <r>
    <s v="The Dermatology Group  "/>
    <s v="The Dermatology Group"/>
    <x v="64"/>
    <d v="2021-04-20T00:00:00"/>
    <n v="26"/>
    <d v="2021-04-20T00:00:00"/>
  </r>
  <r>
    <s v="The Dermatology Group  "/>
    <s v="Swan Dermatology &amp; Aesthetics"/>
    <x v="11"/>
    <d v="2021-04-20T00:00:00"/>
    <n v="46"/>
    <d v="2021-04-20T00:00:00"/>
  </r>
  <r>
    <s v="The Dermatology Group  "/>
    <s v="The Dermatology Group"/>
    <x v="25"/>
    <d v="2021-04-19T00:00:00"/>
    <n v="37"/>
    <d v="2021-04-19T00:00:00"/>
  </r>
  <r>
    <s v="Vanguard Dermatology"/>
    <s v="Vanguard Dermatology"/>
    <x v="47"/>
    <d v="2021-04-19T00:00:00"/>
    <n v="38"/>
    <d v="2021-04-19T00:00:00"/>
  </r>
  <r>
    <s v="Vanguard Dermatology"/>
    <s v="Vanguard Dermatology"/>
    <x v="46"/>
    <d v="2021-04-19T00:00:00"/>
    <n v="73"/>
    <d v="2021-04-19T00:00:00"/>
  </r>
  <r>
    <s v="Washington Institute of Dermatologic Laser Surgery"/>
    <s v="Washington Institute of Dermatologic Laser Surgery"/>
    <x v="48"/>
    <d v="2021-04-19T00:00:00"/>
    <n v="26"/>
    <d v="2021-04-19T00:00:00"/>
  </r>
  <r>
    <s v="Pacific Dermatology Specialists"/>
    <s v="Pacific Dermatology Specialists"/>
    <x v="41"/>
    <d v="2021-04-19T00:00:00"/>
    <n v="44"/>
    <d v="2021-04-19T00:00:00"/>
  </r>
  <r>
    <s v="Southeast Dermatology Specialists  "/>
    <s v="Southeast Dermatology Specialists"/>
    <x v="43"/>
    <d v="2021-04-19T00:00:00"/>
    <n v="54"/>
    <d v="2021-04-19T00:00:00"/>
  </r>
  <r>
    <s v="Northeast Dermatology Associates"/>
    <s v="Northeast Dermatology Associates"/>
    <x v="39"/>
    <d v="2021-04-19T00:00:00"/>
    <n v="33"/>
    <d v="2021-04-19T00:00:00"/>
  </r>
  <r>
    <s v="Pacific Dermatology Specialists"/>
    <s v="Pacific Dermatology Specialists"/>
    <x v="72"/>
    <d v="2021-04-19T00:00:00"/>
    <n v="28"/>
    <d v="2021-04-19T00:00:00"/>
  </r>
  <r>
    <s v="Pacific Dermatology Specialists"/>
    <s v="Pacific Dermatology Specialists"/>
    <x v="59"/>
    <d v="2021-04-19T00:00:00"/>
    <n v="38"/>
    <d v="2021-04-19T00:00:00"/>
  </r>
  <r>
    <s v="Pacific Dermatology Specialists"/>
    <s v="Pacific Dermatology Specialists"/>
    <x v="73"/>
    <d v="2021-04-19T00:00:00"/>
    <n v="28"/>
    <d v="2021-04-19T00:00:00"/>
  </r>
  <r>
    <s v="Louisiana Dermatology Associates "/>
    <s v="Louisiana Dermatology Associates"/>
    <x v="31"/>
    <d v="2021-04-19T00:00:00"/>
    <n v="34"/>
    <d v="2021-04-19T00:00:00"/>
  </r>
  <r>
    <s v="Northeast Dermatology Associates"/>
    <s v="Dermatology of Cape Cod"/>
    <x v="34"/>
    <d v="2021-04-19T00:00:00"/>
    <n v="23"/>
    <d v="2021-04-19T00:00:00"/>
  </r>
  <r>
    <s v="Northeast Dermatology Associates"/>
    <s v="Northeast Dermatology Associates"/>
    <x v="67"/>
    <d v="2021-04-19T00:00:00"/>
    <n v="55"/>
    <d v="2021-04-19T00:00:00"/>
  </r>
  <r>
    <s v="Northeast Dermatology Associates"/>
    <s v="Northeast Dermatology Associates"/>
    <x v="36"/>
    <d v="2021-04-19T00:00:00"/>
    <n v="80"/>
    <d v="2021-04-19T00:00:00"/>
  </r>
  <r>
    <s v="Northeast Dermatology Associates"/>
    <s v="Northeast Dermatology Associates"/>
    <x v="35"/>
    <d v="2021-04-19T00:00:00"/>
    <n v="57"/>
    <d v="2021-04-19T00:00:00"/>
  </r>
  <r>
    <s v="Northeast Dermatology Associates"/>
    <s v="Northeast Dermatology Associates"/>
    <x v="38"/>
    <d v="2021-04-19T00:00:00"/>
    <n v="1"/>
    <d v="2021-04-19T00:00:00"/>
  </r>
  <r>
    <s v="Northeast Dermatology Associates"/>
    <s v="Northeast Dermatology Associates"/>
    <x v="37"/>
    <d v="2021-04-19T00:00:00"/>
    <n v="24"/>
    <d v="2021-04-19T00:00:00"/>
  </r>
  <r>
    <s v="Pacific Dermatology Specialists"/>
    <s v="Pacific Dermatology Specialists"/>
    <x v="58"/>
    <d v="2021-04-19T00:00:00"/>
    <n v="65"/>
    <d v="2021-04-19T00:00:00"/>
  </r>
  <r>
    <s v="Northeast Dermatology Associates"/>
    <s v="South Shore Skin Center"/>
    <x v="57"/>
    <d v="2021-04-19T00:00:00"/>
    <n v="80"/>
    <d v="2021-04-19T00:00:00"/>
  </r>
  <r>
    <s v="Northeast Dermatology Associates"/>
    <s v="South Shore Skin Center"/>
    <x v="9"/>
    <d v="2021-04-19T00:00:00"/>
    <n v="115"/>
    <d v="2021-04-19T00:00:00"/>
  </r>
  <r>
    <s v="Southeast Dermatology Specialists  "/>
    <s v="Southeast Dermatology Specialists"/>
    <x v="62"/>
    <d v="2021-04-19T00:00:00"/>
    <n v="69"/>
    <d v="2021-04-19T00:00:00"/>
  </r>
  <r>
    <s v="Semler Dermatology"/>
    <s v="Semler Dermatology"/>
    <x v="61"/>
    <d v="2021-04-19T00:00:00"/>
    <n v="93"/>
    <d v="2021-04-19T00:00:00"/>
  </r>
  <r>
    <s v="The Dermatology Group  "/>
    <s v="The Dermatology Group"/>
    <x v="77"/>
    <d v="2021-04-19T00:00:00"/>
    <n v="75"/>
    <d v="2021-04-19T00:00:00"/>
  </r>
  <r>
    <s v="Northeast Dermatology Associates"/>
    <s v="Northeast Dermatology Associates"/>
    <x v="53"/>
    <d v="2021-04-19T00:00:00"/>
    <n v="38"/>
    <d v="2021-04-19T00:00:00"/>
  </r>
  <r>
    <s v="Northeast Dermatology Associates"/>
    <s v="Northeast Dermatology Associates"/>
    <x v="55"/>
    <d v="2021-04-19T00:00:00"/>
    <n v="1"/>
    <d v="2021-04-19T00:00:00"/>
  </r>
  <r>
    <s v="Northeast Dermatology Associates"/>
    <s v="Northeast Dermatology Associates"/>
    <x v="54"/>
    <d v="2021-04-19T00:00:00"/>
    <n v="33"/>
    <d v="2021-04-19T00:00:00"/>
  </r>
  <r>
    <s v="Northeast Dermatology Associates"/>
    <s v="Northeast Dermatology Associates"/>
    <x v="71"/>
    <d v="2021-04-19T00:00:00"/>
    <n v="2"/>
    <d v="2021-04-19T00:00:00"/>
  </r>
  <r>
    <s v="Northeast Dermatology Associates"/>
    <s v="Northeast Dermatology Associates"/>
    <x v="56"/>
    <d v="2021-04-19T00:00:00"/>
    <n v="14"/>
    <d v="2021-04-19T00:00:00"/>
  </r>
  <r>
    <s v="North Pacific Dermatology"/>
    <s v="Skin Surgery Center"/>
    <x v="52"/>
    <d v="2021-04-19T00:00:00"/>
    <n v="35"/>
    <d v="2021-04-19T00:00:00"/>
  </r>
  <r>
    <s v="North Pacific Dermatology"/>
    <s v="North Pacific Dermatology"/>
    <x v="33"/>
    <d v="2021-04-19T00:00:00"/>
    <n v="56"/>
    <d v="2021-04-19T00:00:00"/>
  </r>
  <r>
    <s v="North Pacific Dermatology"/>
    <s v="Lake Washington Dermatology"/>
    <x v="51"/>
    <d v="2021-04-19T00:00:00"/>
    <n v="87"/>
    <d v="2021-04-19T00:00:00"/>
  </r>
  <r>
    <s v="Louisiana Dermatology Associates "/>
    <s v="Louisiana Dermatology Associates"/>
    <x v="50"/>
    <d v="2021-04-19T00:00:00"/>
    <n v="111"/>
    <d v="2021-04-19T00:00:00"/>
  </r>
  <r>
    <s v="Vanguard Dermatology"/>
    <s v="Vanguard Dermatology"/>
    <x v="13"/>
    <d v="2021-04-19T00:00:00"/>
    <n v="121"/>
    <d v="2021-04-19T00:00:00"/>
  </r>
  <r>
    <s v="The Dermatology Group  "/>
    <s v="The Dermatology Group"/>
    <x v="83"/>
    <d v="2021-04-19T00:00:00"/>
    <n v="1"/>
    <d v="2021-04-19T00:00:00"/>
  </r>
  <r>
    <s v="Southeast Dermatology Specialists  "/>
    <s v="Southeast Dermatology Specialists"/>
    <x v="66"/>
    <d v="2021-04-19T00:00:00"/>
    <n v="24"/>
    <d v="2021-04-19T00:00:00"/>
  </r>
  <r>
    <s v="Pacific Dermatology Specialists"/>
    <s v="Pacific Dermatology Specialists"/>
    <x v="90"/>
    <d v="2021-04-19T00:00:00"/>
    <n v="5"/>
    <d v="2021-04-19T00:00:00"/>
  </r>
  <r>
    <s v="Northeast Dermatology Associates"/>
    <s v="Northeast Dermatology Associates"/>
    <x v="8"/>
    <d v="2021-04-19T00:00:00"/>
    <n v="24"/>
    <d v="2021-04-19T00:00:00"/>
  </r>
  <r>
    <s v="Pacific Dermatology Specialists"/>
    <s v="Pacific Dermatology Specialists"/>
    <x v="23"/>
    <d v="2021-04-19T00:00:00"/>
    <n v="13"/>
    <d v="2021-04-19T00:00:00"/>
  </r>
  <r>
    <s v="Pacific Dermatology Specialists"/>
    <s v="Pacific Dermatology Specialists"/>
    <x v="65"/>
    <d v="2021-04-19T00:00:00"/>
    <n v="34"/>
    <d v="2021-04-19T00:00:00"/>
  </r>
  <r>
    <s v="Northeast Dermatology Associates"/>
    <s v="Northeast Dermatology Associates"/>
    <x v="5"/>
    <d v="2021-04-19T00:00:00"/>
    <n v="56"/>
    <d v="2021-04-19T00:00:00"/>
  </r>
  <r>
    <s v="North Pacific Dermatology"/>
    <s v="North Pacific Dermatology"/>
    <x v="4"/>
    <d v="2021-04-19T00:00:00"/>
    <n v="18"/>
    <d v="2021-04-19T00:00:00"/>
  </r>
  <r>
    <s v="Lupo Center for Aesthetic &amp; General Dermatology"/>
    <s v="Lupo Center for Aesthetic &amp; General Dermatology, LLC"/>
    <x v="2"/>
    <d v="2021-04-19T00:00:00"/>
    <n v="56"/>
    <d v="2021-04-19T00:00:00"/>
  </r>
  <r>
    <s v="North Pacific Dermatology"/>
    <s v="Eastside Dermatology"/>
    <x v="3"/>
    <d v="2021-04-19T00:00:00"/>
    <n v="28"/>
    <d v="2021-04-19T00:00:00"/>
  </r>
  <r>
    <s v="Family Dermatology"/>
    <s v="Family Dermatology"/>
    <x v="1"/>
    <d v="2021-04-19T00:00:00"/>
    <n v="103"/>
    <d v="2021-04-19T00:00:00"/>
  </r>
  <r>
    <s v="Northeast Dermatology Associates"/>
    <s v="Northeast Dermatology Associates"/>
    <x v="7"/>
    <d v="2021-04-19T00:00:00"/>
    <n v="22"/>
    <d v="2021-04-19T00:00:00"/>
  </r>
  <r>
    <s v="Northeast Dermatology Associates"/>
    <s v="South Shore Skin Center"/>
    <x v="10"/>
    <d v="2021-04-19T00:00:00"/>
    <n v="8"/>
    <d v="2021-04-19T00:00:00"/>
  </r>
  <r>
    <s v="Vanguard Dermatology"/>
    <s v="Vanguard Dermatology"/>
    <x v="27"/>
    <d v="2021-04-19T00:00:00"/>
    <n v="15"/>
    <d v="2021-04-19T00:00:00"/>
  </r>
  <r>
    <s v="The Dermatology Group  "/>
    <s v="Swan Dermatology &amp; Aesthetics"/>
    <x v="11"/>
    <d v="2021-04-19T00:00:00"/>
    <n v="54"/>
    <d v="2021-04-19T00:00:00"/>
  </r>
  <r>
    <s v="The Dermatology Group  "/>
    <s v="The Dermatology Group"/>
    <x v="24"/>
    <d v="2021-04-19T00:00:00"/>
    <n v="153"/>
    <d v="2021-04-19T00:00:00"/>
  </r>
  <r>
    <s v="The Dermatology Group  "/>
    <s v="The Dermatology Group"/>
    <x v="26"/>
    <d v="2021-04-19T00:00:00"/>
    <n v="23"/>
    <d v="2021-04-19T00:00:00"/>
  </r>
  <r>
    <s v="Northeast Dermatology Associates"/>
    <s v="Northeast Dermatology Associates"/>
    <x v="22"/>
    <d v="2021-04-19T00:00:00"/>
    <n v="109"/>
    <d v="2021-04-19T00:00:00"/>
  </r>
  <r>
    <s v="Louisiana Dermatology Associates "/>
    <s v="Louisiana Dermatology Associates"/>
    <x v="32"/>
    <d v="2021-04-19T00:00:00"/>
    <n v="43"/>
    <d v="2021-04-19T00:00:00"/>
  </r>
  <r>
    <s v="Louisiana Dermatology Associates "/>
    <s v="Louisiana Dermatology Associates"/>
    <x v="69"/>
    <d v="2021-04-19T00:00:00"/>
    <n v="3"/>
    <d v="2021-04-19T00:00:00"/>
  </r>
  <r>
    <s v="Northeast Dermatology Associates"/>
    <s v="Northeast Dermatology Associates"/>
    <x v="18"/>
    <d v="2021-04-19T00:00:00"/>
    <n v="102"/>
    <d v="2021-04-19T00:00:00"/>
  </r>
  <r>
    <s v="North Pacific Dermatology"/>
    <s v="Skin Surgery Center"/>
    <x v="96"/>
    <d v="2021-04-19T00:00:00"/>
    <n v="3"/>
    <d v="2021-04-19T00:00:00"/>
  </r>
  <r>
    <s v="Northeast Dermatology Associates"/>
    <s v="Brookline Dermatology Associates"/>
    <x v="16"/>
    <d v="2021-04-19T00:00:00"/>
    <n v="1"/>
    <d v="2021-04-19T00:00:00"/>
  </r>
  <r>
    <s v="Northeast Dermatology Associates"/>
    <s v="Brookline Dermatology Associates"/>
    <x v="16"/>
    <d v="2021-04-16T00:00:00"/>
    <n v="18"/>
    <d v="2021-04-16T00:00:00"/>
  </r>
  <r>
    <s v="Northeast Dermatology Associates"/>
    <s v="Northeast Dermatology Associates"/>
    <x v="18"/>
    <d v="2021-04-16T00:00:00"/>
    <n v="21"/>
    <d v="2021-04-16T00:00:00"/>
  </r>
  <r>
    <s v="Northeast Dermatology Associates"/>
    <s v="Dermatology of Cape Cod"/>
    <x v="34"/>
    <d v="2021-04-16T00:00:00"/>
    <n v="34"/>
    <d v="2021-04-16T00:00:00"/>
  </r>
  <r>
    <s v="Louisiana Dermatology Associates "/>
    <s v="Louisiana Dermatology Associates"/>
    <x v="32"/>
    <d v="2021-04-16T00:00:00"/>
    <n v="28"/>
    <d v="2021-04-16T00:00:00"/>
  </r>
  <r>
    <s v="Northeast Dermatology Associates"/>
    <s v="Northeast Dermatology Associates"/>
    <x v="22"/>
    <d v="2021-04-16T00:00:00"/>
    <n v="115"/>
    <d v="2021-04-16T00:00:00"/>
  </r>
  <r>
    <s v="Northeast Dermatology Associates"/>
    <s v="Northeast Dermatology Associates"/>
    <x v="36"/>
    <d v="2021-04-16T00:00:00"/>
    <n v="30"/>
    <d v="2021-04-16T00:00:00"/>
  </r>
  <r>
    <s v="Northeast Dermatology Associates"/>
    <s v="Northeast Dermatology Associates"/>
    <x v="35"/>
    <d v="2021-04-16T00:00:00"/>
    <n v="23"/>
    <d v="2021-04-16T00:00:00"/>
  </r>
  <r>
    <s v="The Dermatology Group  "/>
    <s v="The Dermatology Group"/>
    <x v="26"/>
    <d v="2021-04-16T00:00:00"/>
    <n v="38"/>
    <d v="2021-04-16T00:00:00"/>
  </r>
  <r>
    <s v="The Dermatology Group  "/>
    <s v="Swan Dermatology &amp; Aesthetics"/>
    <x v="11"/>
    <d v="2021-04-16T00:00:00"/>
    <n v="47"/>
    <d v="2021-04-16T00:00:00"/>
  </r>
  <r>
    <s v="Vanguard Dermatology"/>
    <s v="Vanguard Dermatology"/>
    <x v="46"/>
    <d v="2021-04-16T00:00:00"/>
    <n v="61"/>
    <d v="2021-04-16T00:00:00"/>
  </r>
  <r>
    <s v="Northeast Dermatology Associates"/>
    <s v="South Shore Skin Center"/>
    <x v="10"/>
    <d v="2021-04-16T00:00:00"/>
    <n v="22"/>
    <d v="2021-04-16T00:00:00"/>
  </r>
  <r>
    <s v="Northeast Dermatology Associates"/>
    <s v="Northeast Dermatology Associates"/>
    <x v="7"/>
    <d v="2021-04-16T00:00:00"/>
    <n v="14"/>
    <d v="2021-04-16T00:00:00"/>
  </r>
  <r>
    <s v="Northeast Dermatology Associates"/>
    <s v="Northeast Dermatology Associates"/>
    <x v="71"/>
    <d v="2021-04-16T00:00:00"/>
    <n v="5"/>
    <d v="2021-04-16T00:00:00"/>
  </r>
  <r>
    <s v="Northeast Dermatology Associates"/>
    <s v="Northeast Dermatology Associates"/>
    <x v="91"/>
    <d v="2021-04-16T00:00:00"/>
    <n v="8"/>
    <d v="2021-04-16T00:00:00"/>
  </r>
  <r>
    <s v="Louisiana Dermatology Associates "/>
    <s v="Louisiana Dermatology Associates"/>
    <x v="50"/>
    <d v="2021-04-16T00:00:00"/>
    <n v="140"/>
    <d v="2021-04-16T00:00:00"/>
  </r>
  <r>
    <s v="North Pacific Dermatology"/>
    <s v="Eastside Dermatology"/>
    <x v="3"/>
    <d v="2021-04-16T00:00:00"/>
    <n v="45"/>
    <d v="2021-04-16T00:00:00"/>
  </r>
  <r>
    <s v="Lupo Center for Aesthetic &amp; General Dermatology"/>
    <s v="Lupo Center for Aesthetic &amp; General Dermatology, LLC"/>
    <x v="2"/>
    <d v="2021-04-16T00:00:00"/>
    <n v="7"/>
    <d v="2021-04-16T00:00:00"/>
  </r>
  <r>
    <s v="North Pacific Dermatology"/>
    <s v="Skin Surgery Center"/>
    <x v="15"/>
    <d v="2021-04-16T00:00:00"/>
    <n v="3"/>
    <d v="2021-04-16T00:00:00"/>
  </r>
  <r>
    <s v="Northeast Dermatology Associates"/>
    <s v="Northeast Dermatology Associates"/>
    <x v="5"/>
    <d v="2021-04-16T00:00:00"/>
    <n v="44"/>
    <d v="2021-04-16T00:00:00"/>
  </r>
  <r>
    <s v="Northeast Dermatology Associates"/>
    <s v="Brookline Dermatology Associates"/>
    <x v="17"/>
    <d v="2021-04-16T00:00:00"/>
    <n v="40"/>
    <d v="2021-04-16T00:00:00"/>
  </r>
  <r>
    <s v="Northeast Dermatology Associates"/>
    <s v="Northeast Dermatology Associates"/>
    <x v="8"/>
    <d v="2021-04-16T00:00:00"/>
    <n v="27"/>
    <d v="2021-04-16T00:00:00"/>
  </r>
  <r>
    <s v="Southeast Dermatology Specialists  "/>
    <s v="Southeast Dermatology Specialists"/>
    <x v="66"/>
    <d v="2021-04-16T00:00:00"/>
    <n v="7"/>
    <d v="2021-04-16T00:00:00"/>
  </r>
  <r>
    <s v="The Dermatology Group  "/>
    <s v="The Dermatology Group"/>
    <x v="24"/>
    <d v="2021-04-16T00:00:00"/>
    <n v="55"/>
    <d v="2021-04-16T00:00:00"/>
  </r>
  <r>
    <s v="Vanguard Dermatology"/>
    <s v="Vanguard Dermatology"/>
    <x v="13"/>
    <d v="2021-04-16T00:00:00"/>
    <n v="50"/>
    <d v="2021-04-16T00:00:00"/>
  </r>
  <r>
    <s v="Vanguard Dermatology"/>
    <s v="Vanguard Dermatology"/>
    <x v="12"/>
    <d v="2021-04-16T00:00:00"/>
    <n v="11"/>
    <d v="2021-04-16T00:00:00"/>
  </r>
  <r>
    <s v="Family Dermatology"/>
    <s v="Family Dermatology"/>
    <x v="1"/>
    <d v="2021-04-16T00:00:00"/>
    <n v="17"/>
    <d v="2021-04-16T00:00:00"/>
  </r>
  <r>
    <s v="Louisiana Dermatology Associates "/>
    <s v="Louisiana Dermatology Associates"/>
    <x v="103"/>
    <d v="2021-04-16T00:00:00"/>
    <n v="1"/>
    <d v="2021-04-16T00:00:00"/>
  </r>
  <r>
    <s v="North Pacific Dermatology"/>
    <s v="Lake Washington Dermatology"/>
    <x v="51"/>
    <d v="2021-04-16T00:00:00"/>
    <n v="36"/>
    <d v="2021-04-16T00:00:00"/>
  </r>
  <r>
    <s v="North Pacific Dermatology"/>
    <s v="North Pacific Dermatology"/>
    <x v="68"/>
    <d v="2021-04-16T00:00:00"/>
    <n v="2"/>
    <d v="2021-04-16T00:00:00"/>
  </r>
  <r>
    <s v="North Pacific Dermatology"/>
    <s v="Skin Surgery Center"/>
    <x v="52"/>
    <d v="2021-04-16T00:00:00"/>
    <n v="27"/>
    <d v="2021-04-16T00:00:00"/>
  </r>
  <r>
    <s v="North Pacific Dermatology"/>
    <s v="North Pacific Dermatology"/>
    <x v="4"/>
    <d v="2021-04-16T00:00:00"/>
    <n v="32"/>
    <d v="2021-04-16T00:00:00"/>
  </r>
  <r>
    <s v="Northeast Dermatology Associates"/>
    <s v="Northeast Dermatology Associates"/>
    <x v="38"/>
    <d v="2021-04-16T00:00:00"/>
    <n v="68"/>
    <d v="2021-04-16T00:00:00"/>
  </r>
  <r>
    <s v="Northeast Dermatology Associates"/>
    <s v="Northeast Dermatology Associates"/>
    <x v="55"/>
    <d v="2021-04-16T00:00:00"/>
    <n v="27"/>
    <d v="2021-04-16T00:00:00"/>
  </r>
  <r>
    <s v="Northeast Dermatology Associates"/>
    <s v="Northeast Dermatology Associates"/>
    <x v="53"/>
    <d v="2021-04-16T00:00:00"/>
    <n v="45"/>
    <d v="2021-04-16T00:00:00"/>
  </r>
  <r>
    <s v="Vanguard Dermatology"/>
    <s v="Vanguard Dermatology"/>
    <x v="84"/>
    <d v="2021-04-16T00:00:00"/>
    <n v="20"/>
    <d v="2021-04-16T00:00:00"/>
  </r>
  <r>
    <s v="The Dermatology Group  "/>
    <s v="The Dermatology Group"/>
    <x v="76"/>
    <d v="2021-04-16T00:00:00"/>
    <n v="20"/>
    <d v="2021-04-16T00:00:00"/>
  </r>
  <r>
    <s v="Vanguard Dermatology"/>
    <s v="Vanguard Dermatology"/>
    <x v="47"/>
    <d v="2021-04-16T00:00:00"/>
    <n v="8"/>
    <d v="2021-04-16T00:00:00"/>
  </r>
  <r>
    <s v="Semler Dermatology"/>
    <s v="Semler Dermatology"/>
    <x v="61"/>
    <d v="2021-04-16T00:00:00"/>
    <n v="47"/>
    <d v="2021-04-16T00:00:00"/>
  </r>
  <r>
    <s v="Pacific Dermatology Specialists"/>
    <s v="Pacific Dermatology Specialists"/>
    <x v="42"/>
    <d v="2021-04-16T00:00:00"/>
    <n v="36"/>
    <d v="2021-04-16T00:00:00"/>
  </r>
  <r>
    <s v="Southeast Dermatology Specialists  "/>
    <s v="Southeast Dermatology Specialists"/>
    <x v="62"/>
    <d v="2021-04-16T00:00:00"/>
    <n v="31"/>
    <d v="2021-04-16T00:00:00"/>
  </r>
  <r>
    <s v="Northeast Dermatology Associates"/>
    <s v="South Shore Skin Center"/>
    <x v="9"/>
    <d v="2021-04-16T00:00:00"/>
    <n v="129"/>
    <d v="2021-04-16T00:00:00"/>
  </r>
  <r>
    <s v="Northeast Dermatology Associates"/>
    <s v="South Shore Skin Center"/>
    <x v="57"/>
    <d v="2021-04-16T00:00:00"/>
    <n v="127"/>
    <d v="2021-04-16T00:00:00"/>
  </r>
  <r>
    <s v="Northeast Dermatology Associates"/>
    <s v="Northeast Dermatology Associates"/>
    <x v="37"/>
    <d v="2021-04-16T00:00:00"/>
    <n v="93"/>
    <d v="2021-04-16T00:00:00"/>
  </r>
  <r>
    <s v="Northeast Dermatology Associates"/>
    <s v="Northeast Dermatology Associates"/>
    <x v="54"/>
    <d v="2021-04-16T00:00:00"/>
    <n v="34"/>
    <d v="2021-04-16T00:00:00"/>
  </r>
  <r>
    <s v="Louisiana Dermatology Associates "/>
    <s v="Louisiana Dermatology Associates"/>
    <x v="31"/>
    <d v="2021-04-16T00:00:00"/>
    <n v="36"/>
    <d v="2021-04-16T00:00:00"/>
  </r>
  <r>
    <s v="Louisiana Dermatology Associates "/>
    <s v="Louisiana Dermatology Associates"/>
    <x v="69"/>
    <d v="2021-04-16T00:00:00"/>
    <n v="11"/>
    <d v="2021-04-16T00:00:00"/>
  </r>
  <r>
    <s v="Pacific Dermatology Specialists"/>
    <s v="Pacific Dermatology Specialists"/>
    <x v="59"/>
    <d v="2021-04-16T00:00:00"/>
    <n v="22"/>
    <d v="2021-04-16T00:00:00"/>
  </r>
  <r>
    <s v="Pacific Dermatology Specialists"/>
    <s v="Pacific Dermatology Specialists"/>
    <x v="58"/>
    <d v="2021-04-16T00:00:00"/>
    <n v="33"/>
    <d v="2021-04-16T00:00:00"/>
  </r>
  <r>
    <s v="Southeast Dermatology Specialists  "/>
    <s v="Southeast Dermatology Specialists"/>
    <x v="43"/>
    <d v="2021-04-16T00:00:00"/>
    <n v="45"/>
    <d v="2021-04-16T00:00:00"/>
  </r>
  <r>
    <s v="Pacific Dermatology Specialists"/>
    <s v="Pacific Dermatology Specialists"/>
    <x v="41"/>
    <d v="2021-04-16T00:00:00"/>
    <n v="43"/>
    <d v="2021-04-16T00:00:00"/>
  </r>
  <r>
    <s v="Washington Institute of Dermatologic Laser Surgery"/>
    <s v="Washington Institute of Dermatologic Laser Surgery"/>
    <x v="48"/>
    <d v="2021-04-16T00:00:00"/>
    <n v="24"/>
    <d v="2021-04-16T00:00:00"/>
  </r>
  <r>
    <s v="The Dermatology Group  "/>
    <s v="The Dermatology Group"/>
    <x v="25"/>
    <d v="2021-04-16T00:00:00"/>
    <n v="1"/>
    <d v="2021-04-16T00:00:00"/>
  </r>
  <r>
    <s v="Vanguard Dermatology"/>
    <s v="Vanguard Dermatology"/>
    <x v="27"/>
    <d v="2021-04-15T00:00:00"/>
    <n v="9"/>
    <d v="2021-04-15T00:00:00"/>
  </r>
  <r>
    <s v="Pacific Dermatology Specialists"/>
    <s v="Pacific Dermatology Specialists"/>
    <x v="42"/>
    <d v="2021-04-15T00:00:00"/>
    <n v="28"/>
    <d v="2021-04-15T00:00:00"/>
  </r>
  <r>
    <s v="Southeast Dermatology Specialists  "/>
    <s v="Southeast Dermatology Specialists"/>
    <x v="62"/>
    <d v="2021-04-15T00:00:00"/>
    <n v="77"/>
    <d v="2021-04-15T00:00:00"/>
  </r>
  <r>
    <s v="Northeast Dermatology Associates"/>
    <s v="South Shore Skin Center"/>
    <x v="57"/>
    <d v="2021-04-15T00:00:00"/>
    <n v="143"/>
    <d v="2021-04-15T00:00:00"/>
  </r>
  <r>
    <s v="Northeast Dermatology Associates"/>
    <s v="Northeast Dermatology Associates"/>
    <x v="40"/>
    <d v="2021-04-15T00:00:00"/>
    <n v="14"/>
    <d v="2021-04-15T00:00:00"/>
  </r>
  <r>
    <s v="Louisiana Dermatology Associates "/>
    <s v="Louisiana Dermatology Associates"/>
    <x v="32"/>
    <d v="2021-04-15T00:00:00"/>
    <n v="45"/>
    <d v="2021-04-15T00:00:00"/>
  </r>
  <r>
    <s v="Louisiana Dermatology Associates "/>
    <s v="Louisiana Dermatology Associates"/>
    <x v="50"/>
    <d v="2021-04-15T00:00:00"/>
    <n v="99"/>
    <d v="2021-04-15T00:00:00"/>
  </r>
  <r>
    <s v="North Pacific Dermatology"/>
    <s v="Lake Washington Dermatology"/>
    <x v="51"/>
    <d v="2021-04-15T00:00:00"/>
    <n v="34"/>
    <d v="2021-04-15T00:00:00"/>
  </r>
  <r>
    <s v="Northeast Dermatology Associates"/>
    <s v="Brookline Dermatology Associates"/>
    <x v="17"/>
    <d v="2021-04-15T00:00:00"/>
    <n v="49"/>
    <d v="2021-04-15T00:00:00"/>
  </r>
  <r>
    <s v="Northeast Dermatology Associates"/>
    <s v="Northeast Dermatology Associates"/>
    <x v="18"/>
    <d v="2021-04-15T00:00:00"/>
    <n v="106"/>
    <d v="2021-04-15T00:00:00"/>
  </r>
  <r>
    <s v="North Pacific Dermatology"/>
    <s v="North Pacific Dermatology"/>
    <x v="33"/>
    <d v="2021-04-15T00:00:00"/>
    <n v="58"/>
    <d v="2021-04-15T00:00:00"/>
  </r>
  <r>
    <s v="North Pacific Dermatology"/>
    <s v="Skin Surgery Center"/>
    <x v="52"/>
    <d v="2021-04-15T00:00:00"/>
    <n v="33"/>
    <d v="2021-04-15T00:00:00"/>
  </r>
  <r>
    <s v="North Pacific Dermatology"/>
    <s v="Skin Surgery Center"/>
    <x v="15"/>
    <d v="2021-04-15T00:00:00"/>
    <n v="14"/>
    <d v="2021-04-15T00:00:00"/>
  </r>
  <r>
    <s v="Northeast Dermatology Associates"/>
    <s v="Brookline Dermatology Associates"/>
    <x v="16"/>
    <d v="2021-04-15T00:00:00"/>
    <n v="37"/>
    <d v="2021-04-15T00:00:00"/>
  </r>
  <r>
    <s v="Northeast Dermatology Associates"/>
    <s v="Northeast Dermatology Associates"/>
    <x v="53"/>
    <d v="2021-04-15T00:00:00"/>
    <n v="57"/>
    <d v="2021-04-15T00:00:00"/>
  </r>
  <r>
    <s v="Northeast Dermatology Associates"/>
    <s v="Northeast Dermatology Associates"/>
    <x v="71"/>
    <d v="2021-04-15T00:00:00"/>
    <n v="4"/>
    <d v="2021-04-15T00:00:00"/>
  </r>
  <r>
    <s v="Northeast Dermatology Associates"/>
    <s v="Northeast Dermatology Associates"/>
    <x v="55"/>
    <d v="2021-04-15T00:00:00"/>
    <n v="50"/>
    <d v="2021-04-15T00:00:00"/>
  </r>
  <r>
    <s v="Northeast Dermatology Associates"/>
    <s v="Northeast Dermatology Associates"/>
    <x v="22"/>
    <d v="2021-04-15T00:00:00"/>
    <n v="52"/>
    <d v="2021-04-15T00:00:00"/>
  </r>
  <r>
    <s v="Northeast Dermatology Associates"/>
    <s v="Northeast Dermatology Associates"/>
    <x v="56"/>
    <d v="2021-04-15T00:00:00"/>
    <n v="11"/>
    <d v="2021-04-15T00:00:00"/>
  </r>
  <r>
    <s v="Northeast Dermatology Associates"/>
    <s v="Northeast Dermatology Associates"/>
    <x v="8"/>
    <d v="2021-04-15T00:00:00"/>
    <n v="24"/>
    <d v="2021-04-15T00:00:00"/>
  </r>
  <r>
    <s v="Northeast Dermatology Associates"/>
    <s v="Northeast Dermatology Associates"/>
    <x v="39"/>
    <d v="2021-04-15T00:00:00"/>
    <n v="26"/>
    <d v="2021-04-15T00:00:00"/>
  </r>
  <r>
    <s v="Pacific Dermatology Specialists"/>
    <s v="Pacific Dermatology Specialists"/>
    <x v="59"/>
    <d v="2021-04-15T00:00:00"/>
    <n v="31"/>
    <d v="2021-04-15T00:00:00"/>
  </r>
  <r>
    <s v="Southeast Dermatology Specialists  "/>
    <s v="Southeast Dermatology Specialists"/>
    <x v="44"/>
    <d v="2021-04-15T00:00:00"/>
    <n v="33"/>
    <d v="2021-04-15T00:00:00"/>
  </r>
  <r>
    <s v="Pacific Dermatology Specialists"/>
    <s v="Pacific Dermatology Specialists"/>
    <x v="41"/>
    <d v="2021-04-15T00:00:00"/>
    <n v="49"/>
    <d v="2021-04-15T00:00:00"/>
  </r>
  <r>
    <s v="Vanguard Dermatology"/>
    <s v="Vanguard Dermatology"/>
    <x v="46"/>
    <d v="2021-04-15T00:00:00"/>
    <n v="70"/>
    <d v="2021-04-15T00:00:00"/>
  </r>
  <r>
    <s v="Vanguard Dermatology"/>
    <s v="Vanguard Dermatology"/>
    <x v="12"/>
    <d v="2021-04-15T00:00:00"/>
    <n v="62"/>
    <d v="2021-04-15T00:00:00"/>
  </r>
  <r>
    <s v="Northeast Dermatology Associates"/>
    <s v="Northeast Dermatology Associates"/>
    <x v="36"/>
    <d v="2021-04-15T00:00:00"/>
    <n v="48"/>
    <d v="2021-04-15T00:00:00"/>
  </r>
  <r>
    <s v="Northeast Dermatology Associates"/>
    <s v="Northeast Dermatology Associates"/>
    <x v="35"/>
    <d v="2021-04-15T00:00:00"/>
    <n v="56"/>
    <d v="2021-04-15T00:00:00"/>
  </r>
  <r>
    <s v="Northeast Dermatology Associates"/>
    <s v="Northeast Dermatology Associates"/>
    <x v="7"/>
    <d v="2021-04-15T00:00:00"/>
    <n v="39"/>
    <d v="2021-04-15T00:00:00"/>
  </r>
  <r>
    <s v="Northeast Dermatology Associates"/>
    <s v="Northeast Dermatology Associates"/>
    <x v="37"/>
    <d v="2021-04-15T00:00:00"/>
    <n v="89"/>
    <d v="2021-04-15T00:00:00"/>
  </r>
  <r>
    <s v="Northeast Dermatology Associates"/>
    <s v="Dermatology of Cape Cod"/>
    <x v="34"/>
    <d v="2021-04-15T00:00:00"/>
    <n v="45"/>
    <d v="2021-04-15T00:00:00"/>
  </r>
  <r>
    <s v="Northeast Dermatology Associates"/>
    <s v="Northeast Dermatology Associates"/>
    <x v="5"/>
    <d v="2021-04-15T00:00:00"/>
    <n v="96"/>
    <d v="2021-04-15T00:00:00"/>
  </r>
  <r>
    <s v="North Pacific Dermatology"/>
    <s v="Eastside Dermatology"/>
    <x v="95"/>
    <d v="2021-04-15T00:00:00"/>
    <n v="10"/>
    <d v="2021-04-15T00:00:00"/>
  </r>
  <r>
    <s v="Dermatology &amp; MOHS Surgery Institute"/>
    <s v="Dermatology &amp; MOHS Surgery Institute"/>
    <x v="29"/>
    <d v="2021-04-15T00:00:00"/>
    <n v="29"/>
    <d v="2021-04-15T00:00:00"/>
  </r>
  <r>
    <s v="The Dermatology Group  "/>
    <s v="Swan Dermatology &amp; Aesthetics"/>
    <x v="11"/>
    <d v="2021-04-15T00:00:00"/>
    <n v="57"/>
    <d v="2021-04-15T00:00:00"/>
  </r>
  <r>
    <s v="The Dermatology Group  "/>
    <s v="The Dermatology Group"/>
    <x v="76"/>
    <d v="2021-04-15T00:00:00"/>
    <n v="27"/>
    <d v="2021-04-15T00:00:00"/>
  </r>
  <r>
    <s v="The Dermatology Group  "/>
    <s v="The Dermatology Group"/>
    <x v="64"/>
    <d v="2021-04-15T00:00:00"/>
    <n v="19"/>
    <d v="2021-04-15T00:00:00"/>
  </r>
  <r>
    <s v="The Dermatology Group  "/>
    <s v="The Dermatology Group"/>
    <x v="26"/>
    <d v="2021-04-15T00:00:00"/>
    <n v="76"/>
    <d v="2021-04-15T00:00:00"/>
  </r>
  <r>
    <s v="Semler Dermatology"/>
    <s v="Semler Dermatology"/>
    <x v="61"/>
    <d v="2021-04-15T00:00:00"/>
    <n v="90"/>
    <d v="2021-04-15T00:00:00"/>
  </r>
  <r>
    <s v="Northeast Dermatology Associates"/>
    <s v="South Shore Skin Center"/>
    <x v="9"/>
    <d v="2021-04-15T00:00:00"/>
    <n v="181"/>
    <d v="2021-04-15T00:00:00"/>
  </r>
  <r>
    <s v="Northeast Dermatology Associates"/>
    <s v="South Shore Skin Center"/>
    <x v="10"/>
    <d v="2021-04-15T00:00:00"/>
    <n v="22"/>
    <d v="2021-04-15T00:00:00"/>
  </r>
  <r>
    <s v="Pacific Dermatology Specialists"/>
    <s v="Pacific Dermatology Specialists"/>
    <x v="58"/>
    <d v="2021-04-15T00:00:00"/>
    <n v="63"/>
    <d v="2021-04-15T00:00:00"/>
  </r>
  <r>
    <s v="North Pacific Dermatology"/>
    <s v="North Pacific Dermatology"/>
    <x v="68"/>
    <d v="2021-04-15T00:00:00"/>
    <n v="3"/>
    <d v="2021-04-15T00:00:00"/>
  </r>
  <r>
    <s v="North Pacific Dermatology"/>
    <s v="North Pacific Dermatology"/>
    <x v="4"/>
    <d v="2021-04-15T00:00:00"/>
    <n v="8"/>
    <d v="2021-04-15T00:00:00"/>
  </r>
  <r>
    <s v="Northeast Dermatology Associates"/>
    <s v="Northeast Dermatology Associates"/>
    <x v="6"/>
    <d v="2021-04-15T00:00:00"/>
    <n v="39"/>
    <d v="2021-04-15T00:00:00"/>
  </r>
  <r>
    <s v="Northeast Dermatology Associates"/>
    <s v="Northeast Dermatology Associates"/>
    <x v="20"/>
    <d v="2021-04-15T00:00:00"/>
    <n v="11"/>
    <d v="2021-04-15T00:00:00"/>
  </r>
  <r>
    <s v="Northeast Dermatology Associates"/>
    <s v="Northeast Dermatology Associates"/>
    <x v="19"/>
    <d v="2021-04-15T00:00:00"/>
    <n v="40"/>
    <d v="2021-04-15T00:00:00"/>
  </r>
  <r>
    <s v="Northeast Dermatology Associates"/>
    <s v="Northeast Dermatology Associates"/>
    <x v="54"/>
    <d v="2021-04-15T00:00:00"/>
    <n v="36"/>
    <d v="2021-04-15T00:00:00"/>
  </r>
  <r>
    <s v="Pacific Dermatology Specialists"/>
    <s v="Pacific Dermatology Specialists"/>
    <x v="23"/>
    <d v="2021-04-15T00:00:00"/>
    <n v="16"/>
    <d v="2021-04-15T00:00:00"/>
  </r>
  <r>
    <s v="Southeast Dermatology Specialists  "/>
    <s v="Southeast Dermatology Specialists"/>
    <x v="43"/>
    <d v="2021-04-15T00:00:00"/>
    <n v="58"/>
    <d v="2021-04-15T00:00:00"/>
  </r>
  <r>
    <s v="Southeast Dermatology Specialists  "/>
    <s v="Southeast Dermatology Specialists"/>
    <x v="66"/>
    <d v="2021-04-15T00:00:00"/>
    <n v="1"/>
    <d v="2021-04-15T00:00:00"/>
  </r>
  <r>
    <s v="Vanguard Dermatology"/>
    <s v="Vanguard Dermatology"/>
    <x v="47"/>
    <d v="2021-04-15T00:00:00"/>
    <n v="34"/>
    <d v="2021-04-15T00:00:00"/>
  </r>
  <r>
    <s v="Vanguard Dermatology"/>
    <s v="Vanguard Dermatology"/>
    <x v="13"/>
    <d v="2021-04-15T00:00:00"/>
    <n v="62"/>
    <d v="2021-04-15T00:00:00"/>
  </r>
  <r>
    <s v="Washington Institute of Dermatologic Laser Surgery"/>
    <s v="Washington Institute of Dermatologic Laser Surgery"/>
    <x v="48"/>
    <d v="2021-04-15T00:00:00"/>
    <n v="22"/>
    <d v="2021-04-15T00:00:00"/>
  </r>
  <r>
    <s v="The Dermatology Group  "/>
    <s v="The Dermatology Group"/>
    <x v="24"/>
    <d v="2021-04-15T00:00:00"/>
    <n v="117"/>
    <d v="2021-04-15T00:00:00"/>
  </r>
  <r>
    <s v="The Dermatology Group  "/>
    <s v="The Dermatology Group"/>
    <x v="45"/>
    <d v="2021-04-15T00:00:00"/>
    <n v="20"/>
    <d v="2021-04-15T00:00:00"/>
  </r>
  <r>
    <s v="The Dermatology Group  "/>
    <s v="The Dermatology Group"/>
    <x v="25"/>
    <d v="2021-04-15T00:00:00"/>
    <n v="39"/>
    <d v="2021-04-15T00:00:00"/>
  </r>
  <r>
    <s v="Northeast Dermatology Associates"/>
    <s v="Northeast Dermatology Associates"/>
    <x v="67"/>
    <d v="2021-04-15T00:00:00"/>
    <n v="31"/>
    <d v="2021-04-15T00:00:00"/>
  </r>
  <r>
    <s v="Northeast Dermatology Associates"/>
    <s v="Northeast Dermatology Associates"/>
    <x v="38"/>
    <d v="2021-04-15T00:00:00"/>
    <n v="46"/>
    <d v="2021-04-15T00:00:00"/>
  </r>
  <r>
    <s v="Louisiana Dermatology Associates "/>
    <s v="Louisiana Dermatology Associates"/>
    <x v="31"/>
    <d v="2021-04-15T00:00:00"/>
    <n v="31"/>
    <d v="2021-04-15T00:00:00"/>
  </r>
  <r>
    <s v="Family Dermatology"/>
    <s v="Family Dermatology"/>
    <x v="1"/>
    <d v="2021-04-15T00:00:00"/>
    <n v="86"/>
    <d v="2021-04-15T00:00:00"/>
  </r>
  <r>
    <s v="Lupo Center for Aesthetic &amp; General Dermatology"/>
    <s v="Lupo Center for Aesthetic &amp; General Dermatology, LLC"/>
    <x v="2"/>
    <d v="2021-04-15T00:00:00"/>
    <n v="5"/>
    <d v="2021-04-15T00:00:00"/>
  </r>
  <r>
    <s v="North Pacific Dermatology"/>
    <s v="Eastside Dermatology"/>
    <x v="3"/>
    <d v="2021-04-15T00:00:00"/>
    <n v="49"/>
    <d v="2021-04-15T00:00:00"/>
  </r>
  <r>
    <s v="North Pacific Dermatology"/>
    <s v="Lake Washington Dermatology"/>
    <x v="51"/>
    <d v="2021-04-14T00:00:00"/>
    <n v="1"/>
    <d v="2021-04-14T00:00:00"/>
  </r>
  <r>
    <s v="Louisiana Dermatology Associates "/>
    <s v="Louisiana Dermatology Associates"/>
    <x v="50"/>
    <d v="2021-04-14T00:00:00"/>
    <n v="132"/>
    <d v="2021-04-14T00:00:00"/>
  </r>
  <r>
    <s v="North Pacific Dermatology"/>
    <s v="Skin Surgery Center"/>
    <x v="52"/>
    <d v="2021-04-14T00:00:00"/>
    <n v="38"/>
    <d v="2021-04-14T00:00:00"/>
  </r>
  <r>
    <s v="Northeast Dermatology Associates"/>
    <s v="Northeast Dermatology Associates"/>
    <x v="56"/>
    <d v="2021-04-14T00:00:00"/>
    <n v="3"/>
    <d v="2021-04-14T00:00:00"/>
  </r>
  <r>
    <s v="Northeast Dermatology Associates"/>
    <s v="Northeast Dermatology Associates"/>
    <x v="71"/>
    <d v="2021-04-14T00:00:00"/>
    <n v="3"/>
    <d v="2021-04-14T00:00:00"/>
  </r>
  <r>
    <s v="Northeast Dermatology Associates"/>
    <s v="Northeast Dermatology Associates"/>
    <x v="55"/>
    <d v="2021-04-14T00:00:00"/>
    <n v="20"/>
    <d v="2021-04-14T00:00:00"/>
  </r>
  <r>
    <s v="Northeast Dermatology Associates"/>
    <s v="Northeast Dermatology Associates"/>
    <x v="54"/>
    <d v="2021-04-14T00:00:00"/>
    <n v="44"/>
    <d v="2021-04-14T00:00:00"/>
  </r>
  <r>
    <s v="Northeast Dermatology Associates"/>
    <s v="Northeast Dermatology Associates"/>
    <x v="53"/>
    <d v="2021-04-14T00:00:00"/>
    <n v="66"/>
    <d v="2021-04-14T00:00:00"/>
  </r>
  <r>
    <s v="The Dermatology Group  "/>
    <s v="The Dermatology Group"/>
    <x v="64"/>
    <d v="2021-04-14T00:00:00"/>
    <n v="19"/>
    <d v="2021-04-14T00:00:00"/>
  </r>
  <r>
    <s v="The Dermatology Group  "/>
    <s v="The Dermatology Group"/>
    <x v="76"/>
    <d v="2021-04-14T00:00:00"/>
    <n v="29"/>
    <d v="2021-04-14T00:00:00"/>
  </r>
  <r>
    <s v="Southeast Dermatology Specialists  "/>
    <s v="Southeast Dermatology Specialists"/>
    <x v="62"/>
    <d v="2021-04-14T00:00:00"/>
    <n v="42"/>
    <d v="2021-04-14T00:00:00"/>
  </r>
  <r>
    <s v="Pacific Dermatology Specialists"/>
    <s v="Pacific Dermatology Specialists"/>
    <x v="42"/>
    <d v="2021-04-14T00:00:00"/>
    <n v="33"/>
    <d v="2021-04-14T00:00:00"/>
  </r>
  <r>
    <s v="Semler Dermatology"/>
    <s v="Semler Dermatology"/>
    <x v="61"/>
    <d v="2021-04-14T00:00:00"/>
    <n v="80"/>
    <d v="2021-04-14T00:00:00"/>
  </r>
  <r>
    <s v="Pacific Dermatology Specialists"/>
    <s v="Pacific Dermatology Specialists"/>
    <x v="58"/>
    <d v="2021-04-14T00:00:00"/>
    <n v="39"/>
    <d v="2021-04-14T00:00:00"/>
  </r>
  <r>
    <s v="Pacific Dermatology Specialists"/>
    <s v="Pacific Dermatology Specialists"/>
    <x v="59"/>
    <d v="2021-04-14T00:00:00"/>
    <n v="15"/>
    <d v="2021-04-14T00:00:00"/>
  </r>
  <r>
    <s v="Northeast Dermatology Associates"/>
    <s v="South Shore Skin Center"/>
    <x v="57"/>
    <d v="2021-04-14T00:00:00"/>
    <n v="102"/>
    <d v="2021-04-14T00:00:00"/>
  </r>
  <r>
    <s v="Northeast Dermatology Associates"/>
    <s v="South Shore Skin Center"/>
    <x v="9"/>
    <d v="2021-04-14T00:00:00"/>
    <n v="186"/>
    <d v="2021-04-14T00:00:00"/>
  </r>
  <r>
    <s v="Northeast Dermatology Associates"/>
    <s v="Northeast Dermatology Associates"/>
    <x v="36"/>
    <d v="2021-04-14T00:00:00"/>
    <n v="107"/>
    <d v="2021-04-14T00:00:00"/>
  </r>
  <r>
    <s v="Northeast Dermatology Associates"/>
    <s v="Northeast Dermatology Associates"/>
    <x v="67"/>
    <d v="2021-04-14T00:00:00"/>
    <n v="37"/>
    <d v="2021-04-14T00:00:00"/>
  </r>
  <r>
    <s v="Northeast Dermatology Associates"/>
    <s v="Northeast Dermatology Associates"/>
    <x v="37"/>
    <d v="2021-04-14T00:00:00"/>
    <n v="100"/>
    <d v="2021-04-14T00:00:00"/>
  </r>
  <r>
    <s v="Northeast Dermatology Associates"/>
    <s v="Northeast Dermatology Associates"/>
    <x v="38"/>
    <d v="2021-04-14T00:00:00"/>
    <n v="75"/>
    <d v="2021-04-14T00:00:00"/>
  </r>
  <r>
    <s v="Northeast Dermatology Associates"/>
    <s v="Northeast Dermatology Associates"/>
    <x v="39"/>
    <d v="2021-04-14T00:00:00"/>
    <n v="26"/>
    <d v="2021-04-14T00:00:00"/>
  </r>
  <r>
    <s v="Louisiana Dermatology Associates "/>
    <s v="Louisiana Dermatology Associates"/>
    <x v="31"/>
    <d v="2021-04-14T00:00:00"/>
    <n v="36"/>
    <d v="2021-04-14T00:00:00"/>
  </r>
  <r>
    <s v="Northeast Dermatology Associates"/>
    <s v="Dermatology of Cape Cod"/>
    <x v="34"/>
    <d v="2021-04-14T00:00:00"/>
    <n v="51"/>
    <d v="2021-04-14T00:00:00"/>
  </r>
  <r>
    <s v="North Pacific Dermatology"/>
    <s v="North Pacific Dermatology"/>
    <x v="33"/>
    <d v="2021-04-14T00:00:00"/>
    <n v="33"/>
    <d v="2021-04-14T00:00:00"/>
  </r>
  <r>
    <s v="Pacific Dermatology Specialists"/>
    <s v="Pacific Dermatology Specialists"/>
    <x v="41"/>
    <d v="2021-04-14T00:00:00"/>
    <n v="16"/>
    <d v="2021-04-14T00:00:00"/>
  </r>
  <r>
    <s v="Southeast Dermatology Specialists  "/>
    <s v="Southeast Dermatology Specialists"/>
    <x v="43"/>
    <d v="2021-04-14T00:00:00"/>
    <n v="45"/>
    <d v="2021-04-14T00:00:00"/>
  </r>
  <r>
    <s v="The Dermatology Group  "/>
    <s v="The Dermatology Group"/>
    <x v="45"/>
    <d v="2021-04-14T00:00:00"/>
    <n v="23"/>
    <d v="2021-04-14T00:00:00"/>
  </r>
  <r>
    <s v="Vanguard Dermatology"/>
    <s v="Vanguard Dermatology"/>
    <x v="47"/>
    <d v="2021-04-14T00:00:00"/>
    <n v="53"/>
    <d v="2021-04-14T00:00:00"/>
  </r>
  <r>
    <s v="Washington Institute of Dermatologic Laser Surgery"/>
    <s v="Washington Institute of Dermatologic Laser Surgery"/>
    <x v="48"/>
    <d v="2021-04-14T00:00:00"/>
    <n v="22"/>
    <d v="2021-04-14T00:00:00"/>
  </r>
  <r>
    <s v="Louisiana Dermatology Associates "/>
    <s v="Louisiana Dermatology Associates"/>
    <x v="32"/>
    <d v="2021-04-14T00:00:00"/>
    <n v="27"/>
    <d v="2021-04-14T00:00:00"/>
  </r>
  <r>
    <s v="Louisiana Dermatology Associates "/>
    <s v="Louisiana Dermatology Associates"/>
    <x v="69"/>
    <d v="2021-04-14T00:00:00"/>
    <n v="9"/>
    <d v="2021-04-14T00:00:00"/>
  </r>
  <r>
    <s v="Northeast Dermatology Associates"/>
    <s v="Northeast Dermatology Associates"/>
    <x v="18"/>
    <d v="2021-04-14T00:00:00"/>
    <n v="90"/>
    <d v="2021-04-14T00:00:00"/>
  </r>
  <r>
    <s v="Northeast Dermatology Associates"/>
    <s v="Brookline Dermatology Associates"/>
    <x v="17"/>
    <d v="2021-04-14T00:00:00"/>
    <n v="50"/>
    <d v="2021-04-14T00:00:00"/>
  </r>
  <r>
    <s v="North Pacific Dermatology"/>
    <s v="Skin Surgery Center"/>
    <x v="15"/>
    <d v="2021-04-14T00:00:00"/>
    <n v="19"/>
    <d v="2021-04-14T00:00:00"/>
  </r>
  <r>
    <s v="Northeast Dermatology Associates"/>
    <s v="Brookline Dermatology Associates"/>
    <x v="16"/>
    <d v="2021-04-14T00:00:00"/>
    <n v="37"/>
    <d v="2021-04-14T00:00:00"/>
  </r>
  <r>
    <s v="Northeast Dermatology Associates"/>
    <s v="Northeast Dermatology Associates"/>
    <x v="22"/>
    <d v="2021-04-14T00:00:00"/>
    <n v="61"/>
    <d v="2021-04-14T00:00:00"/>
  </r>
  <r>
    <s v="Northeast Dermatology Associates"/>
    <s v="Northeast Dermatology Associates"/>
    <x v="20"/>
    <d v="2021-04-14T00:00:00"/>
    <n v="15"/>
    <d v="2021-04-14T00:00:00"/>
  </r>
  <r>
    <s v="Vanguard Dermatology"/>
    <s v="Vanguard Dermatology"/>
    <x v="27"/>
    <d v="2021-04-14T00:00:00"/>
    <n v="11"/>
    <d v="2021-04-14T00:00:00"/>
  </r>
  <r>
    <s v="The Dermatology Group  "/>
    <s v="The Dermatology Group"/>
    <x v="25"/>
    <d v="2021-04-14T00:00:00"/>
    <n v="58"/>
    <d v="2021-04-14T00:00:00"/>
  </r>
  <r>
    <s v="The Dermatology Group  "/>
    <s v="The Dermatology Group"/>
    <x v="26"/>
    <d v="2021-04-14T00:00:00"/>
    <n v="83"/>
    <d v="2021-04-14T00:00:00"/>
  </r>
  <r>
    <s v="The Dermatology Group  "/>
    <s v="The Dermatology Group"/>
    <x v="24"/>
    <d v="2021-04-14T00:00:00"/>
    <n v="104"/>
    <d v="2021-04-14T00:00:00"/>
  </r>
  <r>
    <s v="Pacific Dermatology Specialists"/>
    <s v="Pacific Dermatology Specialists"/>
    <x v="23"/>
    <d v="2021-04-14T00:00:00"/>
    <n v="13"/>
    <d v="2021-04-14T00:00:00"/>
  </r>
  <r>
    <s v="Northeast Dermatology Associates"/>
    <s v="South Shore Skin Center"/>
    <x v="10"/>
    <d v="2021-04-14T00:00:00"/>
    <n v="19"/>
    <d v="2021-04-14T00:00:00"/>
  </r>
  <r>
    <s v="Northeast Dermatology Associates"/>
    <s v="Northeast Dermatology Associates"/>
    <x v="5"/>
    <d v="2021-04-14T00:00:00"/>
    <n v="113"/>
    <d v="2021-04-14T00:00:00"/>
  </r>
  <r>
    <s v="North Pacific Dermatology"/>
    <s v="North Pacific Dermatology"/>
    <x v="4"/>
    <d v="2021-04-14T00:00:00"/>
    <n v="16"/>
    <d v="2021-04-14T00:00:00"/>
  </r>
  <r>
    <s v="Lupo Center for Aesthetic &amp; General Dermatology"/>
    <s v="Lupo Center for Aesthetic &amp; General Dermatology, LLC"/>
    <x v="2"/>
    <d v="2021-04-14T00:00:00"/>
    <n v="50"/>
    <d v="2021-04-14T00:00:00"/>
  </r>
  <r>
    <s v="North Pacific Dermatology"/>
    <s v="Eastside Dermatology"/>
    <x v="3"/>
    <d v="2021-04-14T00:00:00"/>
    <n v="47"/>
    <d v="2021-04-14T00:00:00"/>
  </r>
  <r>
    <s v="Louisiana Dermatology Associates "/>
    <s v="Louisiana Dermatology Associates"/>
    <x v="63"/>
    <d v="2021-04-14T00:00:00"/>
    <n v="17"/>
    <d v="2021-04-14T00:00:00"/>
  </r>
  <r>
    <s v="Family Dermatology"/>
    <s v="Family Dermatology"/>
    <x v="1"/>
    <d v="2021-04-14T00:00:00"/>
    <n v="80"/>
    <d v="2021-04-14T00:00:00"/>
  </r>
  <r>
    <s v="Northeast Dermatology Associates"/>
    <s v="Northeast Dermatology Associates"/>
    <x v="8"/>
    <d v="2021-04-14T00:00:00"/>
    <n v="44"/>
    <d v="2021-04-14T00:00:00"/>
  </r>
  <r>
    <s v="Southeast Dermatology Specialists  "/>
    <s v="Southeast Dermatology Specialists"/>
    <x v="66"/>
    <d v="2021-04-14T00:00:00"/>
    <n v="21"/>
    <d v="2021-04-14T00:00:00"/>
  </r>
  <r>
    <s v="Pacific Dermatology Specialists"/>
    <s v="Pacific Dermatology Specialists"/>
    <x v="60"/>
    <d v="2021-04-14T00:00:00"/>
    <n v="6"/>
    <d v="2021-04-14T00:00:00"/>
  </r>
  <r>
    <s v="Pacific Dermatology Specialists"/>
    <s v="Pacific Dermatology Specialists"/>
    <x v="65"/>
    <d v="2021-04-14T00:00:00"/>
    <n v="12"/>
    <d v="2021-04-14T00:00:00"/>
  </r>
  <r>
    <s v="Vanguard Dermatology"/>
    <s v="Vanguard Dermatology"/>
    <x v="13"/>
    <d v="2021-04-14T00:00:00"/>
    <n v="116"/>
    <d v="2021-04-14T00:00:00"/>
  </r>
  <r>
    <s v="Vanguard Dermatology"/>
    <s v="Vanguard Dermatology"/>
    <x v="102"/>
    <d v="2021-04-14T00:00:00"/>
    <n v="14"/>
    <d v="2021-04-14T00:00:00"/>
  </r>
  <r>
    <s v="The Dermatology Group  "/>
    <s v="The Dermatology Group"/>
    <x v="83"/>
    <d v="2021-04-14T00:00:00"/>
    <n v="1"/>
    <d v="2021-04-14T00:00:00"/>
  </r>
  <r>
    <s v="The Dermatology Group  "/>
    <s v="Swan Dermatology &amp; Aesthetics"/>
    <x v="11"/>
    <d v="2021-04-14T00:00:00"/>
    <n v="53"/>
    <d v="2021-04-14T00:00:00"/>
  </r>
  <r>
    <s v="The Dermatology Group  "/>
    <s v="The Dermatology Group"/>
    <x v="76"/>
    <d v="2021-04-13T00:00:00"/>
    <n v="89"/>
    <d v="2021-04-13T00:00:00"/>
  </r>
  <r>
    <s v="Vanguard Dermatology"/>
    <s v="Vanguard Dermatology"/>
    <x v="84"/>
    <d v="2021-04-13T00:00:00"/>
    <n v="12"/>
    <d v="2021-04-13T00:00:00"/>
  </r>
  <r>
    <s v="The Dermatology Group  "/>
    <s v="The Dermatology Group"/>
    <x v="25"/>
    <d v="2021-04-13T00:00:00"/>
    <n v="62"/>
    <d v="2021-04-13T00:00:00"/>
  </r>
  <r>
    <s v="Washington Institute of Dermatologic Laser Surgery"/>
    <s v="Washington Institute of Dermatologic Laser Surgery"/>
    <x v="48"/>
    <d v="2021-04-13T00:00:00"/>
    <n v="25"/>
    <d v="2021-04-13T00:00:00"/>
  </r>
  <r>
    <s v="Semler Dermatology"/>
    <s v="Semler Dermatology"/>
    <x v="61"/>
    <d v="2021-04-13T00:00:00"/>
    <n v="67"/>
    <d v="2021-04-13T00:00:00"/>
  </r>
  <r>
    <s v="Northeast Dermatology Associates"/>
    <s v="Northeast Dermatology Associates"/>
    <x v="39"/>
    <d v="2021-04-13T00:00:00"/>
    <n v="28"/>
    <d v="2021-04-13T00:00:00"/>
  </r>
  <r>
    <s v="Pacific Dermatology Specialists"/>
    <s v="Pacific Dermatology Specialists"/>
    <x v="58"/>
    <d v="2021-04-13T00:00:00"/>
    <n v="76"/>
    <d v="2021-04-13T00:00:00"/>
  </r>
  <r>
    <s v="Pacific Dermatology Specialists"/>
    <s v="Pacific Dermatology Specialists"/>
    <x v="59"/>
    <d v="2021-04-13T00:00:00"/>
    <n v="36"/>
    <d v="2021-04-13T00:00:00"/>
  </r>
  <r>
    <s v="Pacific Dermatology Specialists"/>
    <s v="Pacific Dermatology Specialists"/>
    <x v="72"/>
    <d v="2021-04-13T00:00:00"/>
    <n v="22"/>
    <d v="2021-04-13T00:00:00"/>
  </r>
  <r>
    <s v="Louisiana Dermatology Associates "/>
    <s v="Louisiana Dermatology Associates"/>
    <x v="31"/>
    <d v="2021-04-13T00:00:00"/>
    <n v="58"/>
    <d v="2021-04-13T00:00:00"/>
  </r>
  <r>
    <s v="North Pacific Dermatology"/>
    <s v="North Pacific Dermatology"/>
    <x v="68"/>
    <d v="2021-04-13T00:00:00"/>
    <n v="3"/>
    <d v="2021-04-13T00:00:00"/>
  </r>
  <r>
    <s v="Northeast Dermatology Associates"/>
    <s v="Northeast Dermatology Associates"/>
    <x v="54"/>
    <d v="2021-04-13T00:00:00"/>
    <n v="32"/>
    <d v="2021-04-13T00:00:00"/>
  </r>
  <r>
    <s v="Northeast Dermatology Associates"/>
    <s v="Northeast Dermatology Associates"/>
    <x v="37"/>
    <d v="2021-04-13T00:00:00"/>
    <n v="93"/>
    <d v="2021-04-13T00:00:00"/>
  </r>
  <r>
    <s v="Northeast Dermatology Associates"/>
    <s v="South Shore Skin Center"/>
    <x v="57"/>
    <d v="2021-04-13T00:00:00"/>
    <n v="177"/>
    <d v="2021-04-13T00:00:00"/>
  </r>
  <r>
    <s v="Northeast Dermatology Associates"/>
    <s v="South Shore Skin Center"/>
    <x v="9"/>
    <d v="2021-04-13T00:00:00"/>
    <n v="160"/>
    <d v="2021-04-13T00:00:00"/>
  </r>
  <r>
    <s v="Pacific Dermatology Specialists"/>
    <s v="Pacific Dermatology Specialists"/>
    <x v="42"/>
    <d v="2021-04-13T00:00:00"/>
    <n v="21"/>
    <d v="2021-04-13T00:00:00"/>
  </r>
  <r>
    <s v="Southeast Dermatology Specialists  "/>
    <s v="Southeast Dermatology Specialists"/>
    <x v="43"/>
    <d v="2021-04-13T00:00:00"/>
    <n v="56"/>
    <d v="2021-04-13T00:00:00"/>
  </r>
  <r>
    <s v="The Dermatology Group  "/>
    <s v="The Dermatology Group"/>
    <x v="64"/>
    <d v="2021-04-13T00:00:00"/>
    <n v="24"/>
    <d v="2021-04-13T00:00:00"/>
  </r>
  <r>
    <s v="The Dermatology Group  "/>
    <s v="The Dermatology Group"/>
    <x v="77"/>
    <d v="2021-04-13T00:00:00"/>
    <n v="1"/>
    <d v="2021-04-13T00:00:00"/>
  </r>
  <r>
    <s v="Vanguard Dermatology"/>
    <s v="Vanguard Dermatology"/>
    <x v="47"/>
    <d v="2021-04-13T00:00:00"/>
    <n v="43"/>
    <d v="2021-04-13T00:00:00"/>
  </r>
  <r>
    <s v="Northeast Dermatology Associates"/>
    <s v="Northeast Dermatology Associates"/>
    <x v="53"/>
    <d v="2021-04-13T00:00:00"/>
    <n v="60"/>
    <d v="2021-04-13T00:00:00"/>
  </r>
  <r>
    <s v="Northeast Dermatology Associates"/>
    <s v="Northeast Dermatology Associates"/>
    <x v="55"/>
    <d v="2021-04-13T00:00:00"/>
    <n v="29"/>
    <d v="2021-04-13T00:00:00"/>
  </r>
  <r>
    <s v="Northeast Dermatology Associates"/>
    <s v="Northeast Dermatology Associates"/>
    <x v="67"/>
    <d v="2021-04-13T00:00:00"/>
    <n v="14"/>
    <d v="2021-04-13T00:00:00"/>
  </r>
  <r>
    <s v="Northeast Dermatology Associates"/>
    <s v="Northeast Dermatology Associates"/>
    <x v="38"/>
    <d v="2021-04-13T00:00:00"/>
    <n v="72"/>
    <d v="2021-04-13T00:00:00"/>
  </r>
  <r>
    <s v="Northeast Dermatology Associates"/>
    <s v="Northeast Dermatology Associates"/>
    <x v="56"/>
    <d v="2021-04-13T00:00:00"/>
    <n v="10"/>
    <d v="2021-04-13T00:00:00"/>
  </r>
  <r>
    <s v="North Pacific Dermatology"/>
    <s v="Skin Surgery Center"/>
    <x v="52"/>
    <d v="2021-04-13T00:00:00"/>
    <n v="26"/>
    <d v="2021-04-13T00:00:00"/>
  </r>
  <r>
    <s v="North Pacific Dermatology"/>
    <s v="North Pacific Dermatology"/>
    <x v="33"/>
    <d v="2021-04-13T00:00:00"/>
    <n v="25"/>
    <d v="2021-04-13T00:00:00"/>
  </r>
  <r>
    <s v="Family Dermatology"/>
    <s v="Family Dermatology"/>
    <x v="1"/>
    <d v="2021-04-13T00:00:00"/>
    <n v="106"/>
    <d v="2021-04-13T00:00:00"/>
  </r>
  <r>
    <s v="Dermatology &amp; MOHS Surgery Institute"/>
    <s v="Dermatology &amp; MOHS Surgery Institute"/>
    <x v="74"/>
    <d v="2021-04-13T00:00:00"/>
    <n v="3"/>
    <d v="2021-04-13T00:00:00"/>
  </r>
  <r>
    <s v="North Pacific Dermatology"/>
    <s v="Eastside Dermatology"/>
    <x v="3"/>
    <d v="2021-04-13T00:00:00"/>
    <n v="56"/>
    <d v="2021-04-13T00:00:00"/>
  </r>
  <r>
    <s v="North Pacific Dermatology"/>
    <s v="Lake Washington Dermatology"/>
    <x v="51"/>
    <d v="2021-04-13T00:00:00"/>
    <n v="37"/>
    <d v="2021-04-13T00:00:00"/>
  </r>
  <r>
    <s v="North Pacific Dermatology"/>
    <s v="North Pacific Dermatology"/>
    <x v="4"/>
    <d v="2021-04-13T00:00:00"/>
    <n v="30"/>
    <d v="2021-04-13T00:00:00"/>
  </r>
  <r>
    <s v="Vanguard Dermatology"/>
    <s v="Vanguard Dermatology"/>
    <x v="13"/>
    <d v="2021-04-13T00:00:00"/>
    <n v="86"/>
    <d v="2021-04-13T00:00:00"/>
  </r>
  <r>
    <s v="Vanguard Dermatology"/>
    <s v="Vanguard Dermatology"/>
    <x v="12"/>
    <d v="2021-04-13T00:00:00"/>
    <n v="12"/>
    <d v="2021-04-13T00:00:00"/>
  </r>
  <r>
    <s v="The Dermatology Group  "/>
    <s v="The Dermatology Group"/>
    <x v="24"/>
    <d v="2021-04-13T00:00:00"/>
    <n v="146"/>
    <d v="2021-04-13T00:00:00"/>
  </r>
  <r>
    <s v="Southeast Dermatology Specialists  "/>
    <s v="Southeast Dermatology Specialists"/>
    <x v="62"/>
    <d v="2021-04-13T00:00:00"/>
    <n v="36"/>
    <d v="2021-04-13T00:00:00"/>
  </r>
  <r>
    <s v="Pacific Dermatology Specialists"/>
    <s v="Pacific Dermatology Specialists"/>
    <x v="90"/>
    <d v="2021-04-13T00:00:00"/>
    <n v="2"/>
    <d v="2021-04-13T00:00:00"/>
  </r>
  <r>
    <s v="Pacific Dermatology Specialists"/>
    <s v="Pacific Dermatology Specialists"/>
    <x v="60"/>
    <d v="2021-04-13T00:00:00"/>
    <n v="1"/>
    <d v="2021-04-13T00:00:00"/>
  </r>
  <r>
    <s v="Pacific Dermatology Specialists"/>
    <s v="Pacific Dermatology Specialists"/>
    <x v="23"/>
    <d v="2021-04-13T00:00:00"/>
    <n v="11"/>
    <d v="2021-04-13T00:00:00"/>
  </r>
  <r>
    <s v="North Pacific Dermatology"/>
    <s v="Skin Surgery Center"/>
    <x v="15"/>
    <d v="2021-04-13T00:00:00"/>
    <n v="29"/>
    <d v="2021-04-13T00:00:00"/>
  </r>
  <r>
    <s v="Northeast Dermatology Associates"/>
    <s v="Northeast Dermatology Associates"/>
    <x v="18"/>
    <d v="2021-04-13T00:00:00"/>
    <n v="59"/>
    <d v="2021-04-13T00:00:00"/>
  </r>
  <r>
    <s v="Louisiana Dermatology Associates "/>
    <s v="Louisiana Dermatology Associates"/>
    <x v="50"/>
    <d v="2021-04-13T00:00:00"/>
    <n v="114"/>
    <d v="2021-04-13T00:00:00"/>
  </r>
  <r>
    <s v="Lupo Center for Aesthetic &amp; General Dermatology"/>
    <s v="Lupo Center for Aesthetic &amp; General Dermatology, LLC"/>
    <x v="2"/>
    <d v="2021-04-13T00:00:00"/>
    <n v="51"/>
    <d v="2021-04-13T00:00:00"/>
  </r>
  <r>
    <s v="Northeast Dermatology Associates"/>
    <s v="Northeast Dermatology Associates"/>
    <x v="22"/>
    <d v="2021-04-13T00:00:00"/>
    <n v="83"/>
    <d v="2021-04-13T00:00:00"/>
  </r>
  <r>
    <s v="Northeast Dermatology Associates"/>
    <s v="Northeast Dermatology Associates"/>
    <x v="8"/>
    <d v="2021-04-13T00:00:00"/>
    <n v="58"/>
    <d v="2021-04-13T00:00:00"/>
  </r>
  <r>
    <s v="Pacific Dermatology Specialists"/>
    <s v="Pacific Dermatology Specialists"/>
    <x v="73"/>
    <d v="2021-04-13T00:00:00"/>
    <n v="10"/>
    <d v="2021-04-13T00:00:00"/>
  </r>
  <r>
    <s v="Pacific Dermatology Specialists"/>
    <s v="Pacific Dermatology Specialists"/>
    <x v="92"/>
    <d v="2021-04-13T00:00:00"/>
    <n v="14"/>
    <d v="2021-04-13T00:00:00"/>
  </r>
  <r>
    <s v="Northeast Dermatology Associates"/>
    <s v="South Shore Skin Center"/>
    <x v="10"/>
    <d v="2021-04-13T00:00:00"/>
    <n v="17"/>
    <d v="2021-04-13T00:00:00"/>
  </r>
  <r>
    <s v="Pacific Dermatology Specialists"/>
    <s v="Pacific Dermatology Specialists"/>
    <x v="41"/>
    <d v="2021-04-13T00:00:00"/>
    <n v="11"/>
    <d v="2021-04-13T00:00:00"/>
  </r>
  <r>
    <s v="Southeast Dermatology Specialists  "/>
    <s v="Southeast Dermatology Specialists"/>
    <x v="44"/>
    <d v="2021-04-13T00:00:00"/>
    <n v="27"/>
    <d v="2021-04-13T00:00:00"/>
  </r>
  <r>
    <s v="Southeast Dermatology Specialists  "/>
    <s v="Southeast Dermatology Specialists"/>
    <x v="81"/>
    <d v="2021-04-13T00:00:00"/>
    <n v="1"/>
    <d v="2021-04-13T00:00:00"/>
  </r>
  <r>
    <s v="The Dermatology Group  "/>
    <s v="Swan Dermatology &amp; Aesthetics"/>
    <x v="11"/>
    <d v="2021-04-13T00:00:00"/>
    <n v="37"/>
    <d v="2021-04-13T00:00:00"/>
  </r>
  <r>
    <s v="The Dermatology Group  "/>
    <s v="The Dermatology Group"/>
    <x v="26"/>
    <d v="2021-04-13T00:00:00"/>
    <n v="33"/>
    <d v="2021-04-13T00:00:00"/>
  </r>
  <r>
    <s v="Vanguard Dermatology"/>
    <s v="Vanguard Dermatology"/>
    <x v="46"/>
    <d v="2021-04-13T00:00:00"/>
    <n v="59"/>
    <d v="2021-04-13T00:00:00"/>
  </r>
  <r>
    <s v="Northeast Dermatology Associates"/>
    <s v="Northeast Dermatology Associates"/>
    <x v="20"/>
    <d v="2021-04-13T00:00:00"/>
    <n v="16"/>
    <d v="2021-04-13T00:00:00"/>
  </r>
  <r>
    <s v="Northeast Dermatology Associates"/>
    <s v="Northeast Dermatology Associates"/>
    <x v="36"/>
    <d v="2021-04-13T00:00:00"/>
    <n v="83"/>
    <d v="2021-04-13T00:00:00"/>
  </r>
  <r>
    <s v="Northeast Dermatology Associates"/>
    <s v="Northeast Dermatology Associates"/>
    <x v="35"/>
    <d v="2021-04-13T00:00:00"/>
    <n v="55"/>
    <d v="2021-04-13T00:00:00"/>
  </r>
  <r>
    <s v="Northeast Dermatology Associates"/>
    <s v="Northeast Dermatology Associates"/>
    <x v="7"/>
    <d v="2021-04-13T00:00:00"/>
    <n v="30"/>
    <d v="2021-04-13T00:00:00"/>
  </r>
  <r>
    <s v="Northeast Dermatology Associates"/>
    <s v="Brookline Dermatology Associates"/>
    <x v="16"/>
    <d v="2021-04-13T00:00:00"/>
    <n v="36"/>
    <d v="2021-04-13T00:00:00"/>
  </r>
  <r>
    <s v="Northeast Dermatology Associates"/>
    <s v="Dermatology of Cape Cod"/>
    <x v="34"/>
    <d v="2021-04-13T00:00:00"/>
    <n v="79"/>
    <d v="2021-04-13T00:00:00"/>
  </r>
  <r>
    <s v="Northeast Dermatology Associates"/>
    <s v="Northeast Dermatology Associates"/>
    <x v="5"/>
    <d v="2021-04-13T00:00:00"/>
    <n v="117"/>
    <d v="2021-04-13T00:00:00"/>
  </r>
  <r>
    <s v="Louisiana Dermatology Associates "/>
    <s v="Louisiana Dermatology Associates"/>
    <x v="32"/>
    <d v="2021-04-13T00:00:00"/>
    <n v="23"/>
    <d v="2021-04-13T00:00:00"/>
  </r>
  <r>
    <s v="Louisiana Dermatology Associates "/>
    <s v="Louisiana Dermatology Associates"/>
    <x v="31"/>
    <d v="2021-04-12T00:00:00"/>
    <n v="41"/>
    <d v="2021-04-12T00:00:00"/>
  </r>
  <r>
    <s v="Louisiana Dermatology Associates "/>
    <s v="Louisiana Dermatology Associates"/>
    <x v="69"/>
    <d v="2021-04-12T00:00:00"/>
    <n v="5"/>
    <d v="2021-04-12T00:00:00"/>
  </r>
  <r>
    <s v="North Pacific Dermatology"/>
    <s v="Eastside Dermatology"/>
    <x v="3"/>
    <d v="2021-04-12T00:00:00"/>
    <n v="44"/>
    <d v="2021-04-12T00:00:00"/>
  </r>
  <r>
    <s v="Lupo Center for Aesthetic &amp; General Dermatology"/>
    <s v="Lupo Center for Aesthetic &amp; General Dermatology, LLC"/>
    <x v="2"/>
    <d v="2021-04-12T00:00:00"/>
    <n v="55"/>
    <d v="2021-04-12T00:00:00"/>
  </r>
  <r>
    <s v="Northeast Dermatology Associates"/>
    <s v="Brookline Dermatology Associates"/>
    <x v="17"/>
    <d v="2021-04-12T00:00:00"/>
    <n v="15"/>
    <d v="2021-04-12T00:00:00"/>
  </r>
  <r>
    <s v="North Pacific Dermatology"/>
    <s v="Skin Surgery Center"/>
    <x v="15"/>
    <d v="2021-04-12T00:00:00"/>
    <n v="16"/>
    <d v="2021-04-12T00:00:00"/>
  </r>
  <r>
    <s v="North Pacific Dermatology"/>
    <s v="Skin Surgery Center"/>
    <x v="96"/>
    <d v="2021-04-12T00:00:00"/>
    <n v="1"/>
    <d v="2021-04-12T00:00:00"/>
  </r>
  <r>
    <s v="Northeast Dermatology Associates"/>
    <s v="Northeast Dermatology Associates"/>
    <x v="22"/>
    <d v="2021-04-12T00:00:00"/>
    <n v="113"/>
    <d v="2021-04-12T00:00:00"/>
  </r>
  <r>
    <s v="Northeast Dermatology Associates"/>
    <s v="Northeast Dermatology Associates"/>
    <x v="67"/>
    <d v="2021-04-12T00:00:00"/>
    <n v="53"/>
    <d v="2021-04-12T00:00:00"/>
  </r>
  <r>
    <s v="Vanguard Dermatology"/>
    <s v="Vanguard Dermatology"/>
    <x v="13"/>
    <d v="2021-04-12T00:00:00"/>
    <n v="87"/>
    <d v="2021-04-12T00:00:00"/>
  </r>
  <r>
    <s v="Washington Institute of Dermatologic Laser Surgery"/>
    <s v="Washington Institute of Dermatologic Laser Surgery"/>
    <x v="48"/>
    <d v="2021-04-12T00:00:00"/>
    <n v="26"/>
    <d v="2021-04-12T00:00:00"/>
  </r>
  <r>
    <s v="The Dermatology Group  "/>
    <s v="The Dermatology Group"/>
    <x v="25"/>
    <d v="2021-04-12T00:00:00"/>
    <n v="36"/>
    <d v="2021-04-12T00:00:00"/>
  </r>
  <r>
    <s v="The Dermatology Group  "/>
    <s v="The Dermatology Group"/>
    <x v="24"/>
    <d v="2021-04-12T00:00:00"/>
    <n v="133"/>
    <d v="2021-04-12T00:00:00"/>
  </r>
  <r>
    <s v="Southeast Dermatology Specialists  "/>
    <s v="Southeast Dermatology Specialists"/>
    <x v="43"/>
    <d v="2021-04-12T00:00:00"/>
    <n v="52"/>
    <d v="2021-04-12T00:00:00"/>
  </r>
  <r>
    <s v="Southeast Dermatology Specialists  "/>
    <s v="Southeast Dermatology Specialists"/>
    <x v="66"/>
    <d v="2021-04-12T00:00:00"/>
    <n v="29"/>
    <d v="2021-04-12T00:00:00"/>
  </r>
  <r>
    <s v="Pacific Dermatology Specialists"/>
    <s v="Pacific Dermatology Specialists"/>
    <x v="23"/>
    <d v="2021-04-12T00:00:00"/>
    <n v="15"/>
    <d v="2021-04-12T00:00:00"/>
  </r>
  <r>
    <s v="Northeast Dermatology Associates"/>
    <s v="Northeast Dermatology Associates"/>
    <x v="20"/>
    <d v="2021-04-12T00:00:00"/>
    <n v="15"/>
    <d v="2021-04-12T00:00:00"/>
  </r>
  <r>
    <s v="North Pacific Dermatology"/>
    <s v="North Pacific Dermatology"/>
    <x v="4"/>
    <d v="2021-04-12T00:00:00"/>
    <n v="20"/>
    <d v="2021-04-12T00:00:00"/>
  </r>
  <r>
    <s v="North Pacific Dermatology"/>
    <s v="North Pacific Dermatology"/>
    <x v="68"/>
    <d v="2021-04-12T00:00:00"/>
    <n v="1"/>
    <d v="2021-04-12T00:00:00"/>
  </r>
  <r>
    <s v="Family Dermatology"/>
    <s v="Family Dermatology"/>
    <x v="1"/>
    <d v="2021-04-12T00:00:00"/>
    <n v="92"/>
    <d v="2021-04-12T00:00:00"/>
  </r>
  <r>
    <s v="Northeast Dermatology Associates"/>
    <s v="South Shore Skin Center"/>
    <x v="10"/>
    <d v="2021-04-12T00:00:00"/>
    <n v="14"/>
    <d v="2021-04-12T00:00:00"/>
  </r>
  <r>
    <s v="Pacific Dermatology Specialists"/>
    <s v="Pacific Dermatology Specialists"/>
    <x v="65"/>
    <d v="2021-04-12T00:00:00"/>
    <n v="38"/>
    <d v="2021-04-12T00:00:00"/>
  </r>
  <r>
    <s v="Northeast Dermatology Associates"/>
    <s v="South Shore Skin Center"/>
    <x v="9"/>
    <d v="2021-04-12T00:00:00"/>
    <n v="152"/>
    <d v="2021-04-12T00:00:00"/>
  </r>
  <r>
    <s v="Semler Dermatology"/>
    <s v="Semler Dermatology"/>
    <x v="61"/>
    <d v="2021-04-12T00:00:00"/>
    <n v="80"/>
    <d v="2021-04-12T00:00:00"/>
  </r>
  <r>
    <s v="The Dermatology Group  "/>
    <s v="Swan Dermatology &amp; Aesthetics"/>
    <x v="11"/>
    <d v="2021-04-12T00:00:00"/>
    <n v="52"/>
    <d v="2021-04-12T00:00:00"/>
  </r>
  <r>
    <s v="The Dermatology Group  "/>
    <s v="The Dermatology Group"/>
    <x v="26"/>
    <d v="2021-04-12T00:00:00"/>
    <n v="38"/>
    <d v="2021-04-12T00:00:00"/>
  </r>
  <r>
    <s v="The Dermatology Group  "/>
    <s v="The Dermatology Group"/>
    <x v="77"/>
    <d v="2021-04-12T00:00:00"/>
    <n v="26"/>
    <d v="2021-04-12T00:00:00"/>
  </r>
  <r>
    <s v="Louisiana Dermatology Associates "/>
    <s v="Louisiana Dermatology Associates"/>
    <x v="50"/>
    <d v="2021-04-12T00:00:00"/>
    <n v="109"/>
    <d v="2021-04-12T00:00:00"/>
  </r>
  <r>
    <s v="Northeast Dermatology Associates"/>
    <s v="Northeast Dermatology Associates"/>
    <x v="5"/>
    <d v="2021-04-12T00:00:00"/>
    <n v="85"/>
    <d v="2021-04-12T00:00:00"/>
  </r>
  <r>
    <s v="Northeast Dermatology Associates"/>
    <s v="Northeast Dermatology Associates"/>
    <x v="37"/>
    <d v="2021-04-12T00:00:00"/>
    <n v="72"/>
    <d v="2021-04-12T00:00:00"/>
  </r>
  <r>
    <s v="Northeast Dermatology Associates"/>
    <s v="Northeast Dermatology Associates"/>
    <x v="71"/>
    <d v="2021-04-12T00:00:00"/>
    <n v="2"/>
    <d v="2021-04-12T00:00:00"/>
  </r>
  <r>
    <s v="Northeast Dermatology Associates"/>
    <s v="Northeast Dermatology Associates"/>
    <x v="54"/>
    <d v="2021-04-12T00:00:00"/>
    <n v="32"/>
    <d v="2021-04-12T00:00:00"/>
  </r>
  <r>
    <s v="Vanguard Dermatology"/>
    <s v="Vanguard Dermatology"/>
    <x v="12"/>
    <d v="2021-04-12T00:00:00"/>
    <n v="24"/>
    <d v="2021-04-12T00:00:00"/>
  </r>
  <r>
    <s v="Pacific Dermatology Specialists"/>
    <s v="Pacific Dermatology Specialists"/>
    <x v="41"/>
    <d v="2021-04-12T00:00:00"/>
    <n v="34"/>
    <d v="2021-04-12T00:00:00"/>
  </r>
  <r>
    <s v="Pacific Dermatology Specialists"/>
    <s v="Pacific Dermatology Specialists"/>
    <x v="90"/>
    <d v="2021-04-12T00:00:00"/>
    <n v="4"/>
    <d v="2021-04-12T00:00:00"/>
  </r>
  <r>
    <s v="Northeast Dermatology Associates"/>
    <s v="Northeast Dermatology Associates"/>
    <x v="8"/>
    <d v="2021-04-12T00:00:00"/>
    <n v="47"/>
    <d v="2021-04-12T00:00:00"/>
  </r>
  <r>
    <s v="Pacific Dermatology Specialists"/>
    <s v="Pacific Dermatology Specialists"/>
    <x v="58"/>
    <d v="2021-04-12T00:00:00"/>
    <n v="63"/>
    <d v="2021-04-12T00:00:00"/>
  </r>
  <r>
    <s v="Pacific Dermatology Specialists"/>
    <s v="Pacific Dermatology Specialists"/>
    <x v="59"/>
    <d v="2021-04-12T00:00:00"/>
    <n v="33"/>
    <d v="2021-04-12T00:00:00"/>
  </r>
  <r>
    <s v="Pacific Dermatology Specialists"/>
    <s v="Pacific Dermatology Specialists"/>
    <x v="72"/>
    <d v="2021-04-12T00:00:00"/>
    <n v="29"/>
    <d v="2021-04-12T00:00:00"/>
  </r>
  <r>
    <s v="Northeast Dermatology Associates"/>
    <s v="Northeast Dermatology Associates"/>
    <x v="55"/>
    <d v="2021-04-12T00:00:00"/>
    <n v="32"/>
    <d v="2021-04-12T00:00:00"/>
  </r>
  <r>
    <s v="Northeast Dermatology Associates"/>
    <s v="Northeast Dermatology Associates"/>
    <x v="56"/>
    <d v="2021-04-12T00:00:00"/>
    <n v="10"/>
    <d v="2021-04-12T00:00:00"/>
  </r>
  <r>
    <s v="Northeast Dermatology Associates"/>
    <s v="Northeast Dermatology Associates"/>
    <x v="53"/>
    <d v="2021-04-12T00:00:00"/>
    <n v="63"/>
    <d v="2021-04-12T00:00:00"/>
  </r>
  <r>
    <s v="Northeast Dermatology Associates"/>
    <s v="Northeast Dermatology Associates"/>
    <x v="35"/>
    <d v="2021-04-12T00:00:00"/>
    <n v="61"/>
    <d v="2021-04-12T00:00:00"/>
  </r>
  <r>
    <s v="Northeast Dermatology Associates"/>
    <s v="Northeast Dermatology Associates"/>
    <x v="36"/>
    <d v="2021-04-12T00:00:00"/>
    <n v="89"/>
    <d v="2021-04-12T00:00:00"/>
  </r>
  <r>
    <s v="North Pacific Dermatology"/>
    <s v="Lake Washington Dermatology"/>
    <x v="51"/>
    <d v="2021-04-12T00:00:00"/>
    <n v="37"/>
    <d v="2021-04-12T00:00:00"/>
  </r>
  <r>
    <s v="Louisiana Dermatology Associates "/>
    <s v="Louisiana Dermatology Associates"/>
    <x v="32"/>
    <d v="2021-04-12T00:00:00"/>
    <n v="31"/>
    <d v="2021-04-12T00:00:00"/>
  </r>
  <r>
    <s v="North Pacific Dermatology"/>
    <s v="North Pacific Dermatology"/>
    <x v="33"/>
    <d v="2021-04-12T00:00:00"/>
    <n v="30"/>
    <d v="2021-04-12T00:00:00"/>
  </r>
  <r>
    <s v="North Pacific Dermatology"/>
    <s v="Skin Surgery Center"/>
    <x v="52"/>
    <d v="2021-04-12T00:00:00"/>
    <n v="20"/>
    <d v="2021-04-12T00:00:00"/>
  </r>
  <r>
    <s v="Northeast Dermatology Associates"/>
    <s v="Northeast Dermatology Associates"/>
    <x v="18"/>
    <d v="2021-04-12T00:00:00"/>
    <n v="99"/>
    <d v="2021-04-12T00:00:00"/>
  </r>
  <r>
    <s v="Northeast Dermatology Associates"/>
    <s v="Dermatology of Cape Cod"/>
    <x v="34"/>
    <d v="2021-04-12T00:00:00"/>
    <n v="71"/>
    <d v="2021-04-12T00:00:00"/>
  </r>
  <r>
    <s v="Pacific Dermatology Specialists"/>
    <s v="Pacific Dermatology Specialists"/>
    <x v="73"/>
    <d v="2021-04-12T00:00:00"/>
    <n v="28"/>
    <d v="2021-04-12T00:00:00"/>
  </r>
  <r>
    <s v="Northeast Dermatology Associates"/>
    <s v="South Shore Skin Center"/>
    <x v="57"/>
    <d v="2021-04-12T00:00:00"/>
    <n v="59"/>
    <d v="2021-04-12T00:00:00"/>
  </r>
  <r>
    <s v="Pacific Dermatology Specialists"/>
    <s v="Pacific Dermatology Specialists"/>
    <x v="42"/>
    <d v="2021-04-12T00:00:00"/>
    <n v="1"/>
    <d v="2021-04-12T00:00:00"/>
  </r>
  <r>
    <s v="Southeast Dermatology Specialists  "/>
    <s v="Southeast Dermatology Specialists"/>
    <x v="44"/>
    <d v="2021-04-12T00:00:00"/>
    <n v="1"/>
    <d v="2021-04-12T00:00:00"/>
  </r>
  <r>
    <s v="Southeast Dermatology Specialists  "/>
    <s v="Southeast Dermatology Specialists"/>
    <x v="62"/>
    <d v="2021-04-12T00:00:00"/>
    <n v="60"/>
    <d v="2021-04-12T00:00:00"/>
  </r>
  <r>
    <s v="Southeast Dermatology Specialists  "/>
    <s v="Southeast Dermatology Specialists"/>
    <x v="81"/>
    <d v="2021-04-12T00:00:00"/>
    <n v="1"/>
    <d v="2021-04-12T00:00:00"/>
  </r>
  <r>
    <s v="Vanguard Dermatology"/>
    <s v="Vanguard Dermatology"/>
    <x v="47"/>
    <d v="2021-04-12T00:00:00"/>
    <n v="40"/>
    <d v="2021-04-12T00:00:00"/>
  </r>
  <r>
    <s v="Vanguard Dermatology"/>
    <s v="Vanguard Dermatology"/>
    <x v="27"/>
    <d v="2021-04-12T00:00:00"/>
    <n v="19"/>
    <d v="2021-04-12T00:00:00"/>
  </r>
  <r>
    <s v="Vanguard Dermatology"/>
    <s v="Vanguard Dermatology"/>
    <x v="46"/>
    <d v="2021-04-12T00:00:00"/>
    <n v="61"/>
    <d v="2021-04-12T00:00:00"/>
  </r>
  <r>
    <s v="The Dermatology Group  "/>
    <s v="The Dermatology Group"/>
    <x v="78"/>
    <d v="2021-04-12T00:00:00"/>
    <n v="46"/>
    <d v="2021-04-12T00:00:00"/>
  </r>
  <r>
    <s v="Vanguard Dermatology"/>
    <s v="Vanguard Dermatology"/>
    <x v="13"/>
    <d v="2021-04-10T00:00:00"/>
    <n v="52"/>
    <d v="2021-04-10T00:00:00"/>
  </r>
  <r>
    <s v="Vanguard Dermatology"/>
    <s v="Vanguard Dermatology"/>
    <x v="84"/>
    <d v="2021-04-09T00:00:00"/>
    <n v="21"/>
    <d v="2021-04-09T00:00:00"/>
  </r>
  <r>
    <s v="The Dermatology Group  "/>
    <s v="The Dermatology Group"/>
    <x v="83"/>
    <d v="2021-04-09T00:00:00"/>
    <n v="1"/>
    <d v="2021-04-09T00:00:00"/>
  </r>
  <r>
    <s v="The Dermatology Group  "/>
    <s v="The Dermatology Group"/>
    <x v="76"/>
    <d v="2021-04-09T00:00:00"/>
    <n v="20"/>
    <d v="2021-04-09T00:00:00"/>
  </r>
  <r>
    <s v="Pacific Dermatology Specialists"/>
    <s v="Pacific Dermatology Specialists"/>
    <x v="58"/>
    <d v="2021-04-09T00:00:00"/>
    <n v="33"/>
    <d v="2021-04-09T00:00:00"/>
  </r>
  <r>
    <s v="Semler Dermatology"/>
    <s v="Semler Dermatology"/>
    <x v="61"/>
    <d v="2021-04-09T00:00:00"/>
    <n v="44"/>
    <d v="2021-04-09T00:00:00"/>
  </r>
  <r>
    <s v="Southeast Dermatology Specialists  "/>
    <s v="Southeast Dermatology Specialists"/>
    <x v="62"/>
    <d v="2021-04-09T00:00:00"/>
    <n v="29"/>
    <d v="2021-04-09T00:00:00"/>
  </r>
  <r>
    <s v="Northeast Dermatology Associates"/>
    <s v="Northeast Dermatology Associates"/>
    <x v="54"/>
    <d v="2021-04-09T00:00:00"/>
    <n v="33"/>
    <d v="2021-04-09T00:00:00"/>
  </r>
  <r>
    <s v="Northeast Dermatology Associates"/>
    <s v="Northeast Dermatology Associates"/>
    <x v="71"/>
    <d v="2021-04-09T00:00:00"/>
    <n v="4"/>
    <d v="2021-04-09T00:00:00"/>
  </r>
  <r>
    <s v="Northeast Dermatology Associates"/>
    <s v="Northeast Dermatology Associates"/>
    <x v="37"/>
    <d v="2021-04-09T00:00:00"/>
    <n v="85"/>
    <d v="2021-04-09T00:00:00"/>
  </r>
  <r>
    <s v="Louisiana Dermatology Associates "/>
    <s v="Louisiana Dermatology Associates"/>
    <x v="50"/>
    <d v="2021-04-09T00:00:00"/>
    <n v="140"/>
    <d v="2021-04-09T00:00:00"/>
  </r>
  <r>
    <s v="North Pacific Dermatology"/>
    <s v="North Pacific Dermatology"/>
    <x v="68"/>
    <d v="2021-04-09T00:00:00"/>
    <n v="1"/>
    <d v="2021-04-09T00:00:00"/>
  </r>
  <r>
    <s v="Vanguard Dermatology"/>
    <s v="Vanguard Dermatology"/>
    <x v="46"/>
    <d v="2021-04-09T00:00:00"/>
    <n v="36"/>
    <d v="2021-04-09T00:00:00"/>
  </r>
  <r>
    <s v="Vanguard Dermatology"/>
    <s v="Vanguard Dermatology"/>
    <x v="47"/>
    <d v="2021-04-09T00:00:00"/>
    <n v="12"/>
    <d v="2021-04-09T00:00:00"/>
  </r>
  <r>
    <s v="Southeast Dermatology Specialists  "/>
    <s v="Southeast Dermatology Specialists"/>
    <x v="43"/>
    <d v="2021-04-09T00:00:00"/>
    <n v="55"/>
    <d v="2021-04-09T00:00:00"/>
  </r>
  <r>
    <s v="Southeast Dermatology Specialists  "/>
    <s v="Southeast Dermatology Specialists"/>
    <x v="44"/>
    <d v="2021-04-09T00:00:00"/>
    <n v="13"/>
    <d v="2021-04-09T00:00:00"/>
  </r>
  <r>
    <s v="Pacific Dermatology Specialists"/>
    <s v="Pacific Dermatology Specialists"/>
    <x v="42"/>
    <d v="2021-04-09T00:00:00"/>
    <n v="28"/>
    <d v="2021-04-09T00:00:00"/>
  </r>
  <r>
    <s v="Pacific Dermatology Specialists"/>
    <s v="Pacific Dermatology Specialists"/>
    <x v="41"/>
    <d v="2021-04-09T00:00:00"/>
    <n v="41"/>
    <d v="2021-04-09T00:00:00"/>
  </r>
  <r>
    <s v="Northeast Dermatology Associates"/>
    <s v="South Shore Skin Center"/>
    <x v="57"/>
    <d v="2021-04-09T00:00:00"/>
    <n v="92"/>
    <d v="2021-04-09T00:00:00"/>
  </r>
  <r>
    <s v="Northeast Dermatology Associates"/>
    <s v="Dermatology of Cape Cod"/>
    <x v="34"/>
    <d v="2021-04-09T00:00:00"/>
    <n v="48"/>
    <d v="2021-04-09T00:00:00"/>
  </r>
  <r>
    <s v="North Pacific Dermatology"/>
    <s v="Skin Surgery Center"/>
    <x v="52"/>
    <d v="2021-04-09T00:00:00"/>
    <n v="19"/>
    <d v="2021-04-09T00:00:00"/>
  </r>
  <r>
    <s v="Northeast Dermatology Associates"/>
    <s v="Brookline Dermatology Associates"/>
    <x v="16"/>
    <d v="2021-04-09T00:00:00"/>
    <n v="18"/>
    <d v="2021-04-09T00:00:00"/>
  </r>
  <r>
    <s v="Louisiana Dermatology Associates "/>
    <s v="Louisiana Dermatology Associates"/>
    <x v="32"/>
    <d v="2021-04-09T00:00:00"/>
    <n v="30"/>
    <d v="2021-04-09T00:00:00"/>
  </r>
  <r>
    <s v="North Pacific Dermatology"/>
    <s v="Lake Washington Dermatology"/>
    <x v="51"/>
    <d v="2021-04-09T00:00:00"/>
    <n v="53"/>
    <d v="2021-04-09T00:00:00"/>
  </r>
  <r>
    <s v="Northeast Dermatology Associates"/>
    <s v="Northeast Dermatology Associates"/>
    <x v="36"/>
    <d v="2021-04-09T00:00:00"/>
    <n v="65"/>
    <d v="2021-04-09T00:00:00"/>
  </r>
  <r>
    <s v="Northeast Dermatology Associates"/>
    <s v="Northeast Dermatology Associates"/>
    <x v="67"/>
    <d v="2021-04-09T00:00:00"/>
    <n v="1"/>
    <d v="2021-04-09T00:00:00"/>
  </r>
  <r>
    <s v="Northeast Dermatology Associates"/>
    <s v="Northeast Dermatology Associates"/>
    <x v="35"/>
    <d v="2021-04-09T00:00:00"/>
    <n v="26"/>
    <d v="2021-04-09T00:00:00"/>
  </r>
  <r>
    <s v="Northeast Dermatology Associates"/>
    <s v="Northeast Dermatology Associates"/>
    <x v="53"/>
    <d v="2021-04-09T00:00:00"/>
    <n v="53"/>
    <d v="2021-04-09T00:00:00"/>
  </r>
  <r>
    <s v="Northeast Dermatology Associates"/>
    <s v="Northeast Dermatology Associates"/>
    <x v="38"/>
    <d v="2021-04-09T00:00:00"/>
    <n v="47"/>
    <d v="2021-04-09T00:00:00"/>
  </r>
  <r>
    <s v="Northeast Dermatology Associates"/>
    <s v="Northeast Dermatology Associates"/>
    <x v="55"/>
    <d v="2021-04-09T00:00:00"/>
    <n v="16"/>
    <d v="2021-04-09T00:00:00"/>
  </r>
  <r>
    <s v="The Dermatology Group  "/>
    <s v="The Dermatology Group"/>
    <x v="26"/>
    <d v="2021-04-09T00:00:00"/>
    <n v="31"/>
    <d v="2021-04-09T00:00:00"/>
  </r>
  <r>
    <s v="The Dermatology Group  "/>
    <s v="Swan Dermatology &amp; Aesthetics"/>
    <x v="11"/>
    <d v="2021-04-09T00:00:00"/>
    <n v="53"/>
    <d v="2021-04-09T00:00:00"/>
  </r>
  <r>
    <s v="Northeast Dermatology Associates"/>
    <s v="South Shore Skin Center"/>
    <x v="9"/>
    <d v="2021-04-09T00:00:00"/>
    <n v="106"/>
    <d v="2021-04-09T00:00:00"/>
  </r>
  <r>
    <s v="Northeast Dermatology Associates"/>
    <s v="Northeast Dermatology Associates"/>
    <x v="8"/>
    <d v="2021-04-09T00:00:00"/>
    <n v="16"/>
    <d v="2021-04-09T00:00:00"/>
  </r>
  <r>
    <s v="Pacific Dermatology Specialists"/>
    <s v="Pacific Dermatology Specialists"/>
    <x v="65"/>
    <d v="2021-04-09T00:00:00"/>
    <n v="1"/>
    <d v="2021-04-09T00:00:00"/>
  </r>
  <r>
    <s v="Northeast Dermatology Associates"/>
    <s v="South Shore Skin Center"/>
    <x v="10"/>
    <d v="2021-04-09T00:00:00"/>
    <n v="29"/>
    <d v="2021-04-09T00:00:00"/>
  </r>
  <r>
    <s v="Family Dermatology"/>
    <s v="Family Dermatology"/>
    <x v="1"/>
    <d v="2021-04-09T00:00:00"/>
    <n v="11"/>
    <d v="2021-04-09T00:00:00"/>
  </r>
  <r>
    <s v="North Pacific Dermatology"/>
    <s v="North Pacific Dermatology"/>
    <x v="4"/>
    <d v="2021-04-09T00:00:00"/>
    <n v="35"/>
    <d v="2021-04-09T00:00:00"/>
  </r>
  <r>
    <s v="North Pacific Dermatology"/>
    <s v="Eastside Dermatology"/>
    <x v="3"/>
    <d v="2021-04-09T00:00:00"/>
    <n v="47"/>
    <d v="2021-04-09T00:00:00"/>
  </r>
  <r>
    <s v="Northeast Dermatology Associates"/>
    <s v="Northeast Dermatology Associates"/>
    <x v="5"/>
    <d v="2021-04-09T00:00:00"/>
    <n v="52"/>
    <d v="2021-04-09T00:00:00"/>
  </r>
  <r>
    <s v="The Dermatology Group  "/>
    <s v="The Dermatology Group"/>
    <x v="24"/>
    <d v="2021-04-09T00:00:00"/>
    <n v="45"/>
    <d v="2021-04-09T00:00:00"/>
  </r>
  <r>
    <s v="The Dermatology Group  "/>
    <s v="The Dermatology Group"/>
    <x v="25"/>
    <d v="2021-04-09T00:00:00"/>
    <n v="15"/>
    <d v="2021-04-09T00:00:00"/>
  </r>
  <r>
    <s v="Washington Institute of Dermatologic Laser Surgery"/>
    <s v="Washington Institute of Dermatologic Laser Surgery"/>
    <x v="48"/>
    <d v="2021-04-09T00:00:00"/>
    <n v="34"/>
    <d v="2021-04-09T00:00:00"/>
  </r>
  <r>
    <s v="Vanguard Dermatology"/>
    <s v="Vanguard Dermatology"/>
    <x v="13"/>
    <d v="2021-04-09T00:00:00"/>
    <n v="77"/>
    <d v="2021-04-09T00:00:00"/>
  </r>
  <r>
    <s v="Northeast Dermatology Associates"/>
    <s v="Northeast Dermatology Associates"/>
    <x v="22"/>
    <d v="2021-04-09T00:00:00"/>
    <n v="22"/>
    <d v="2021-04-09T00:00:00"/>
  </r>
  <r>
    <s v="North Pacific Dermatology"/>
    <s v="Skin Surgery Center"/>
    <x v="96"/>
    <d v="2021-04-09T00:00:00"/>
    <n v="3"/>
    <d v="2021-04-09T00:00:00"/>
  </r>
  <r>
    <s v="Northeast Dermatology Associates"/>
    <s v="Brookline Dermatology Associates"/>
    <x v="17"/>
    <d v="2021-04-09T00:00:00"/>
    <n v="43"/>
    <d v="2021-04-09T00:00:00"/>
  </r>
  <r>
    <s v="Northeast Dermatology Associates"/>
    <s v="Northeast Dermatology Associates"/>
    <x v="18"/>
    <d v="2021-04-09T00:00:00"/>
    <n v="1"/>
    <d v="2021-04-09T00:00:00"/>
  </r>
  <r>
    <s v="Lupo Center for Aesthetic &amp; General Dermatology"/>
    <s v="Lupo Center for Aesthetic &amp; General Dermatology, LLC"/>
    <x v="2"/>
    <d v="2021-04-09T00:00:00"/>
    <n v="31"/>
    <d v="2021-04-09T00:00:00"/>
  </r>
  <r>
    <s v="Louisiana Dermatology Associates "/>
    <s v="Louisiana Dermatology Associates"/>
    <x v="69"/>
    <d v="2021-04-09T00:00:00"/>
    <n v="15"/>
    <d v="2021-04-09T00:00:00"/>
  </r>
  <r>
    <s v="Louisiana Dermatology Associates "/>
    <s v="Louisiana Dermatology Associates"/>
    <x v="31"/>
    <d v="2021-04-09T00:00:00"/>
    <n v="42"/>
    <d v="2021-04-09T00:00:00"/>
  </r>
  <r>
    <s v="Family Dermatology"/>
    <s v="Family Dermatology"/>
    <x v="1"/>
    <d v="2021-04-08T00:00:00"/>
    <n v="91"/>
    <d v="2021-04-08T00:00:00"/>
  </r>
  <r>
    <s v="North Pacific Dermatology"/>
    <s v="Lake Washington Dermatology"/>
    <x v="51"/>
    <d v="2021-04-08T00:00:00"/>
    <n v="81"/>
    <d v="2021-04-08T00:00:00"/>
  </r>
  <r>
    <s v="North Pacific Dermatology"/>
    <s v="North Pacific Dermatology"/>
    <x v="68"/>
    <d v="2021-04-08T00:00:00"/>
    <n v="2"/>
    <d v="2021-04-08T00:00:00"/>
  </r>
  <r>
    <s v="North Pacific Dermatology"/>
    <s v="North Pacific Dermatology"/>
    <x v="33"/>
    <d v="2021-04-08T00:00:00"/>
    <n v="50"/>
    <d v="2021-04-08T00:00:00"/>
  </r>
  <r>
    <s v="North Pacific Dermatology"/>
    <s v="North Pacific Dermatology"/>
    <x v="4"/>
    <d v="2021-04-08T00:00:00"/>
    <n v="18"/>
    <d v="2021-04-08T00:00:00"/>
  </r>
  <r>
    <s v="North Pacific Dermatology"/>
    <s v="Skin Surgery Center"/>
    <x v="52"/>
    <d v="2021-04-08T00:00:00"/>
    <n v="32"/>
    <d v="2021-04-08T00:00:00"/>
  </r>
  <r>
    <s v="Northeast Dermatology Associates"/>
    <s v="Northeast Dermatology Associates"/>
    <x v="56"/>
    <d v="2021-04-08T00:00:00"/>
    <n v="10"/>
    <d v="2021-04-08T00:00:00"/>
  </r>
  <r>
    <s v="Northeast Dermatology Associates"/>
    <s v="Northeast Dermatology Associates"/>
    <x v="38"/>
    <d v="2021-04-08T00:00:00"/>
    <n v="81"/>
    <d v="2021-04-08T00:00:00"/>
  </r>
  <r>
    <s v="Northeast Dermatology Associates"/>
    <s v="Northeast Dermatology Associates"/>
    <x v="55"/>
    <d v="2021-04-08T00:00:00"/>
    <n v="50"/>
    <d v="2021-04-08T00:00:00"/>
  </r>
  <r>
    <s v="Northeast Dermatology Associates"/>
    <s v="Northeast Dermatology Associates"/>
    <x v="6"/>
    <d v="2021-04-08T00:00:00"/>
    <n v="38"/>
    <d v="2021-04-08T00:00:00"/>
  </r>
  <r>
    <s v="Northeast Dermatology Associates"/>
    <s v="Northeast Dermatology Associates"/>
    <x v="53"/>
    <d v="2021-04-08T00:00:00"/>
    <n v="41"/>
    <d v="2021-04-08T00:00:00"/>
  </r>
  <r>
    <s v="Vanguard Dermatology"/>
    <s v="Vanguard Dermatology"/>
    <x v="47"/>
    <d v="2021-04-08T00:00:00"/>
    <n v="44"/>
    <d v="2021-04-08T00:00:00"/>
  </r>
  <r>
    <s v="The Dermatology Group  "/>
    <s v="The Dermatology Group"/>
    <x v="76"/>
    <d v="2021-04-08T00:00:00"/>
    <n v="30"/>
    <d v="2021-04-08T00:00:00"/>
  </r>
  <r>
    <s v="The Dermatology Group  "/>
    <s v="The Dermatology Group"/>
    <x v="64"/>
    <d v="2021-04-08T00:00:00"/>
    <n v="22"/>
    <d v="2021-04-08T00:00:00"/>
  </r>
  <r>
    <s v="Northeast Dermatology Associates"/>
    <s v="South Shore Skin Center"/>
    <x v="9"/>
    <d v="2021-04-08T00:00:00"/>
    <n v="224"/>
    <d v="2021-04-08T00:00:00"/>
  </r>
  <r>
    <s v="Northeast Dermatology Associates"/>
    <s v="South Shore Skin Center"/>
    <x v="57"/>
    <d v="2021-04-08T00:00:00"/>
    <n v="139"/>
    <d v="2021-04-08T00:00:00"/>
  </r>
  <r>
    <s v="Southeast Dermatology Specialists  "/>
    <s v="Southeast Dermatology Specialists"/>
    <x v="62"/>
    <d v="2021-04-08T00:00:00"/>
    <n v="44"/>
    <d v="2021-04-08T00:00:00"/>
  </r>
  <r>
    <s v="Semler Dermatology"/>
    <s v="Semler Dermatology"/>
    <x v="61"/>
    <d v="2021-04-08T00:00:00"/>
    <n v="86"/>
    <d v="2021-04-08T00:00:00"/>
  </r>
  <r>
    <s v="Pacific Dermatology Specialists"/>
    <s v="Pacific Dermatology Specialists"/>
    <x v="42"/>
    <d v="2021-04-08T00:00:00"/>
    <n v="35"/>
    <d v="2021-04-08T00:00:00"/>
  </r>
  <r>
    <s v="North Pacific Dermatology"/>
    <s v="Skin Surgery Center"/>
    <x v="96"/>
    <d v="2021-04-08T00:00:00"/>
    <n v="3"/>
    <d v="2021-04-08T00:00:00"/>
  </r>
  <r>
    <s v="North Pacific Dermatology"/>
    <s v="Eastside Dermatology"/>
    <x v="85"/>
    <d v="2021-04-08T00:00:00"/>
    <n v="2"/>
    <d v="2021-04-08T00:00:00"/>
  </r>
  <r>
    <s v="Louisiana Dermatology Associates "/>
    <s v="Louisiana Dermatology Associates"/>
    <x v="31"/>
    <d v="2021-04-08T00:00:00"/>
    <n v="34"/>
    <d v="2021-04-08T00:00:00"/>
  </r>
  <r>
    <s v="Dermatology &amp; MOHS Surgery Institute"/>
    <s v="Dermatology &amp; MOHS Surgery Institute"/>
    <x v="29"/>
    <d v="2021-04-08T00:00:00"/>
    <n v="10"/>
    <d v="2021-04-08T00:00:00"/>
  </r>
  <r>
    <s v="Northeast Dermatology Associates"/>
    <s v="Northeast Dermatology Associates"/>
    <x v="19"/>
    <d v="2021-04-08T00:00:00"/>
    <n v="41"/>
    <d v="2021-04-08T00:00:00"/>
  </r>
  <r>
    <s v="Northeast Dermatology Associates"/>
    <s v="Northeast Dermatology Associates"/>
    <x v="54"/>
    <d v="2021-04-08T00:00:00"/>
    <n v="32"/>
    <d v="2021-04-08T00:00:00"/>
  </r>
  <r>
    <s v="Northeast Dermatology Associates"/>
    <s v="Northeast Dermatology Associates"/>
    <x v="67"/>
    <d v="2021-04-08T00:00:00"/>
    <n v="29"/>
    <d v="2021-04-08T00:00:00"/>
  </r>
  <r>
    <s v="Northeast Dermatology Associates"/>
    <s v="Northeast Dermatology Associates"/>
    <x v="39"/>
    <d v="2021-04-08T00:00:00"/>
    <n v="27"/>
    <d v="2021-04-08T00:00:00"/>
  </r>
  <r>
    <s v="Northeast Dermatology Associates"/>
    <s v="Northeast Dermatology Associates"/>
    <x v="37"/>
    <d v="2021-04-08T00:00:00"/>
    <n v="65"/>
    <d v="2021-04-08T00:00:00"/>
  </r>
  <r>
    <s v="Pacific Dermatology Specialists"/>
    <s v="Pacific Dermatology Specialists"/>
    <x v="58"/>
    <d v="2021-04-08T00:00:00"/>
    <n v="48"/>
    <d v="2021-04-08T00:00:00"/>
  </r>
  <r>
    <s v="Pacific Dermatology Specialists"/>
    <s v="Pacific Dermatology Specialists"/>
    <x v="59"/>
    <d v="2021-04-08T00:00:00"/>
    <n v="40"/>
    <d v="2021-04-08T00:00:00"/>
  </r>
  <r>
    <s v="Pacific Dermatology Specialists"/>
    <s v="Pacific Dermatology Specialists"/>
    <x v="41"/>
    <d v="2021-04-08T00:00:00"/>
    <n v="44"/>
    <d v="2021-04-08T00:00:00"/>
  </r>
  <r>
    <s v="Southeast Dermatology Specialists  "/>
    <s v="Southeast Dermatology Specialists"/>
    <x v="43"/>
    <d v="2021-04-08T00:00:00"/>
    <n v="49"/>
    <d v="2021-04-08T00:00:00"/>
  </r>
  <r>
    <s v="The Dermatology Group  "/>
    <s v="The Dermatology Group"/>
    <x v="45"/>
    <d v="2021-04-08T00:00:00"/>
    <n v="12"/>
    <d v="2021-04-08T00:00:00"/>
  </r>
  <r>
    <s v="The Dermatology Group  "/>
    <s v="The Dermatology Group"/>
    <x v="25"/>
    <d v="2021-04-08T00:00:00"/>
    <n v="68"/>
    <d v="2021-04-08T00:00:00"/>
  </r>
  <r>
    <s v="Washington Institute of Dermatologic Laser Surgery"/>
    <s v="Washington Institute of Dermatologic Laser Surgery"/>
    <x v="48"/>
    <d v="2021-04-08T00:00:00"/>
    <n v="29"/>
    <d v="2021-04-08T00:00:00"/>
  </r>
  <r>
    <s v="Northeast Dermatology Associates"/>
    <s v="Northeast Dermatology Associates"/>
    <x v="71"/>
    <d v="2021-04-08T00:00:00"/>
    <n v="4"/>
    <d v="2021-04-08T00:00:00"/>
  </r>
  <r>
    <s v="Northeast Dermatology Associates"/>
    <s v="Northeast Dermatology Associates"/>
    <x v="7"/>
    <d v="2021-04-08T00:00:00"/>
    <n v="20"/>
    <d v="2021-04-08T00:00:00"/>
  </r>
  <r>
    <s v="Northeast Dermatology Associates"/>
    <s v="Northeast Dermatology Associates"/>
    <x v="22"/>
    <d v="2021-04-08T00:00:00"/>
    <n v="53"/>
    <d v="2021-04-08T00:00:00"/>
  </r>
  <r>
    <s v="Northeast Dermatology Associates"/>
    <s v="Northeast Dermatology Associates"/>
    <x v="5"/>
    <d v="2021-04-08T00:00:00"/>
    <n v="107"/>
    <d v="2021-04-08T00:00:00"/>
  </r>
  <r>
    <s v="North Pacific Dermatology"/>
    <s v="Eastside Dermatology"/>
    <x v="3"/>
    <d v="2021-04-08T00:00:00"/>
    <n v="51"/>
    <d v="2021-04-08T00:00:00"/>
  </r>
  <r>
    <s v="Lupo Center for Aesthetic &amp; General Dermatology"/>
    <s v="Lupo Center for Aesthetic &amp; General Dermatology, LLC"/>
    <x v="2"/>
    <d v="2021-04-08T00:00:00"/>
    <n v="52"/>
    <d v="2021-04-08T00:00:00"/>
  </r>
  <r>
    <s v="Louisiana Dermatology Associates "/>
    <s v="Louisiana Dermatology Associates"/>
    <x v="50"/>
    <d v="2021-04-08T00:00:00"/>
    <n v="98"/>
    <d v="2021-04-08T00:00:00"/>
  </r>
  <r>
    <s v="North Pacific Dermatology"/>
    <s v="Skin Surgery Center"/>
    <x v="15"/>
    <d v="2021-04-08T00:00:00"/>
    <n v="33"/>
    <d v="2021-04-08T00:00:00"/>
  </r>
  <r>
    <s v="Northeast Dermatology Associates"/>
    <s v="Brookline Dermatology Associates"/>
    <x v="17"/>
    <d v="2021-04-08T00:00:00"/>
    <n v="41"/>
    <d v="2021-04-08T00:00:00"/>
  </r>
  <r>
    <s v="Pacific Dermatology Specialists"/>
    <s v="Pacific Dermatology Specialists"/>
    <x v="23"/>
    <d v="2021-04-08T00:00:00"/>
    <n v="11"/>
    <d v="2021-04-08T00:00:00"/>
  </r>
  <r>
    <s v="Northeast Dermatology Associates"/>
    <s v="Northeast Dermatology Associates"/>
    <x v="8"/>
    <d v="2021-04-08T00:00:00"/>
    <n v="50"/>
    <d v="2021-04-08T00:00:00"/>
  </r>
  <r>
    <s v="Vanguard Dermatology"/>
    <s v="Vanguard Dermatology"/>
    <x v="13"/>
    <d v="2021-04-08T00:00:00"/>
    <n v="63"/>
    <d v="2021-04-08T00:00:00"/>
  </r>
  <r>
    <s v="Vanguard Dermatology"/>
    <s v="Vanguard Dermatology"/>
    <x v="12"/>
    <d v="2021-04-08T00:00:00"/>
    <n v="59"/>
    <d v="2021-04-08T00:00:00"/>
  </r>
  <r>
    <s v="The Dermatology Group  "/>
    <s v="The Dermatology Group"/>
    <x v="83"/>
    <d v="2021-04-08T00:00:00"/>
    <n v="1"/>
    <d v="2021-04-08T00:00:00"/>
  </r>
  <r>
    <s v="The Dermatology Group  "/>
    <s v="The Dermatology Group"/>
    <x v="24"/>
    <d v="2021-04-08T00:00:00"/>
    <n v="104"/>
    <d v="2021-04-08T00:00:00"/>
  </r>
  <r>
    <s v="Louisiana Dermatology Associates "/>
    <s v="Louisiana Dermatology Associates"/>
    <x v="32"/>
    <d v="2021-04-08T00:00:00"/>
    <n v="39"/>
    <d v="2021-04-08T00:00:00"/>
  </r>
  <r>
    <s v="Northeast Dermatology Associates"/>
    <s v="Northeast Dermatology Associates"/>
    <x v="18"/>
    <d v="2021-04-08T00:00:00"/>
    <n v="95"/>
    <d v="2021-04-08T00:00:00"/>
  </r>
  <r>
    <s v="Northeast Dermatology Associates"/>
    <s v="Dermatology of Cape Cod"/>
    <x v="34"/>
    <d v="2021-04-08T00:00:00"/>
    <n v="71"/>
    <d v="2021-04-08T00:00:00"/>
  </r>
  <r>
    <s v="Northeast Dermatology Associates"/>
    <s v="Brookline Dermatology Associates"/>
    <x v="16"/>
    <d v="2021-04-08T00:00:00"/>
    <n v="37"/>
    <d v="2021-04-08T00:00:00"/>
  </r>
  <r>
    <s v="Northeast Dermatology Associates"/>
    <s v="Northeast Dermatology Associates"/>
    <x v="21"/>
    <d v="2021-04-08T00:00:00"/>
    <n v="43"/>
    <d v="2021-04-08T00:00:00"/>
  </r>
  <r>
    <s v="Northeast Dermatology Associates"/>
    <s v="Northeast Dermatology Associates"/>
    <x v="20"/>
    <d v="2021-04-08T00:00:00"/>
    <n v="7"/>
    <d v="2021-04-08T00:00:00"/>
  </r>
  <r>
    <s v="Northeast Dermatology Associates"/>
    <s v="Northeast Dermatology Associates"/>
    <x v="35"/>
    <d v="2021-04-08T00:00:00"/>
    <n v="54"/>
    <d v="2021-04-08T00:00:00"/>
  </r>
  <r>
    <s v="Northeast Dermatology Associates"/>
    <s v="Northeast Dermatology Associates"/>
    <x v="36"/>
    <d v="2021-04-08T00:00:00"/>
    <n v="57"/>
    <d v="2021-04-08T00:00:00"/>
  </r>
  <r>
    <s v="Southeast Dermatology Specialists  "/>
    <s v="Southeast Dermatology Specialists"/>
    <x v="44"/>
    <d v="2021-04-08T00:00:00"/>
    <n v="32"/>
    <d v="2021-04-08T00:00:00"/>
  </r>
  <r>
    <s v="Southeast Dermatology Specialists  "/>
    <s v="Southeast Dermatology Specialists"/>
    <x v="81"/>
    <d v="2021-04-08T00:00:00"/>
    <n v="3"/>
    <d v="2021-04-08T00:00:00"/>
  </r>
  <r>
    <s v="Northeast Dermatology Associates"/>
    <s v="South Shore Skin Center"/>
    <x v="10"/>
    <d v="2021-04-08T00:00:00"/>
    <n v="15"/>
    <d v="2021-04-08T00:00:00"/>
  </r>
  <r>
    <s v="Northeast Dermatology Associates"/>
    <s v="Northeast Dermatology Associates"/>
    <x v="40"/>
    <d v="2021-04-08T00:00:00"/>
    <n v="19"/>
    <d v="2021-04-08T00:00:00"/>
  </r>
  <r>
    <s v="The Dermatology Group  "/>
    <s v="The Dermatology Group"/>
    <x v="26"/>
    <d v="2021-04-08T00:00:00"/>
    <n v="60"/>
    <d v="2021-04-08T00:00:00"/>
  </r>
  <r>
    <s v="The Dermatology Group  "/>
    <s v="Swan Dermatology &amp; Aesthetics"/>
    <x v="11"/>
    <d v="2021-04-08T00:00:00"/>
    <n v="41"/>
    <d v="2021-04-08T00:00:00"/>
  </r>
  <r>
    <s v="Vanguard Dermatology"/>
    <s v="Vanguard Dermatology"/>
    <x v="27"/>
    <d v="2021-04-08T00:00:00"/>
    <n v="6"/>
    <d v="2021-04-08T00:00:00"/>
  </r>
  <r>
    <s v="Vanguard Dermatology"/>
    <s v="Vanguard Dermatology"/>
    <x v="46"/>
    <d v="2021-04-08T00:00:00"/>
    <n v="80"/>
    <d v="2021-04-08T00:00:00"/>
  </r>
  <r>
    <s v="Vanguard Dermatology"/>
    <s v="Vanguard Dermatology"/>
    <x v="13"/>
    <d v="2021-04-07T00:00:00"/>
    <n v="110"/>
    <d v="2021-04-07T00:00:00"/>
  </r>
  <r>
    <s v="Vanguard Dermatology"/>
    <s v="Vanguard Dermatology"/>
    <x v="47"/>
    <d v="2021-04-07T00:00:00"/>
    <n v="55"/>
    <d v="2021-04-07T00:00:00"/>
  </r>
  <r>
    <s v="Washington Institute of Dermatologic Laser Surgery"/>
    <s v="Washington Institute of Dermatologic Laser Surgery"/>
    <x v="48"/>
    <d v="2021-04-07T00:00:00"/>
    <n v="23"/>
    <d v="2021-04-07T00:00:00"/>
  </r>
  <r>
    <s v="The Dermatology Group  "/>
    <s v="The Dermatology Group"/>
    <x v="24"/>
    <d v="2021-04-07T00:00:00"/>
    <n v="147"/>
    <d v="2021-04-07T00:00:00"/>
  </r>
  <r>
    <s v="The Dermatology Group  "/>
    <s v="The Dermatology Group"/>
    <x v="45"/>
    <d v="2021-04-07T00:00:00"/>
    <n v="25"/>
    <d v="2021-04-07T00:00:00"/>
  </r>
  <r>
    <s v="The Dermatology Group  "/>
    <s v="The Dermatology Group"/>
    <x v="25"/>
    <d v="2021-04-07T00:00:00"/>
    <n v="57"/>
    <d v="2021-04-07T00:00:00"/>
  </r>
  <r>
    <s v="Pacific Dermatology Specialists"/>
    <s v="Pacific Dermatology Specialists"/>
    <x v="23"/>
    <d v="2021-04-07T00:00:00"/>
    <n v="14"/>
    <d v="2021-04-07T00:00:00"/>
  </r>
  <r>
    <s v="Southeast Dermatology Specialists  "/>
    <s v="Southeast Dermatology Specialists"/>
    <x v="43"/>
    <d v="2021-04-07T00:00:00"/>
    <n v="52"/>
    <d v="2021-04-07T00:00:00"/>
  </r>
  <r>
    <s v="Southeast Dermatology Specialists  "/>
    <s v="Southeast Dermatology Specialists"/>
    <x v="66"/>
    <d v="2021-04-07T00:00:00"/>
    <n v="25"/>
    <d v="2021-04-07T00:00:00"/>
  </r>
  <r>
    <s v="Pacific Dermatology Specialists"/>
    <s v="Pacific Dermatology Specialists"/>
    <x v="65"/>
    <d v="2021-04-07T00:00:00"/>
    <n v="17"/>
    <d v="2021-04-07T00:00:00"/>
  </r>
  <r>
    <s v="Northeast Dermatology Associates"/>
    <s v="Northeast Dermatology Associates"/>
    <x v="67"/>
    <d v="2021-04-07T00:00:00"/>
    <n v="39"/>
    <d v="2021-04-07T00:00:00"/>
  </r>
  <r>
    <s v="Northeast Dermatology Associates"/>
    <s v="Northeast Dermatology Associates"/>
    <x v="38"/>
    <d v="2021-04-07T00:00:00"/>
    <n v="73"/>
    <d v="2021-04-07T00:00:00"/>
  </r>
  <r>
    <s v="Louisiana Dermatology Associates "/>
    <s v="Louisiana Dermatology Associates"/>
    <x v="31"/>
    <d v="2021-04-07T00:00:00"/>
    <n v="44"/>
    <d v="2021-04-07T00:00:00"/>
  </r>
  <r>
    <s v="Family Dermatology"/>
    <s v="Family Dermatology"/>
    <x v="1"/>
    <d v="2021-04-07T00:00:00"/>
    <n v="81"/>
    <d v="2021-04-07T00:00:00"/>
  </r>
  <r>
    <s v="North Pacific Dermatology"/>
    <s v="Eastside Dermatology"/>
    <x v="3"/>
    <d v="2021-04-07T00:00:00"/>
    <n v="49"/>
    <d v="2021-04-07T00:00:00"/>
  </r>
  <r>
    <s v="Lupo Center for Aesthetic &amp; General Dermatology"/>
    <s v="Lupo Center for Aesthetic &amp; General Dermatology, LLC"/>
    <x v="2"/>
    <d v="2021-04-07T00:00:00"/>
    <n v="34"/>
    <d v="2021-04-07T00:00:00"/>
  </r>
  <r>
    <s v="The Dermatology Group  "/>
    <s v="The Dermatology Group"/>
    <x v="76"/>
    <d v="2021-04-07T00:00:00"/>
    <n v="26"/>
    <d v="2021-04-07T00:00:00"/>
  </r>
  <r>
    <s v="The Dermatology Group  "/>
    <s v="The Dermatology Group"/>
    <x v="64"/>
    <d v="2021-04-07T00:00:00"/>
    <n v="19"/>
    <d v="2021-04-07T00:00:00"/>
  </r>
  <r>
    <s v="The Dermatology Group  "/>
    <s v="Swan Dermatology &amp; Aesthetics"/>
    <x v="11"/>
    <d v="2021-04-07T00:00:00"/>
    <n v="45"/>
    <d v="2021-04-07T00:00:00"/>
  </r>
  <r>
    <s v="The Dermatology Group  "/>
    <s v="The Dermatology Group"/>
    <x v="26"/>
    <d v="2021-04-07T00:00:00"/>
    <n v="61"/>
    <d v="2021-04-07T00:00:00"/>
  </r>
  <r>
    <s v="Vanguard Dermatology"/>
    <s v="Vanguard Dermatology"/>
    <x v="102"/>
    <d v="2021-04-07T00:00:00"/>
    <n v="6"/>
    <d v="2021-04-07T00:00:00"/>
  </r>
  <r>
    <s v="Northeast Dermatology Associates"/>
    <s v="South Shore Skin Center"/>
    <x v="9"/>
    <d v="2021-04-07T00:00:00"/>
    <n v="176"/>
    <d v="2021-04-07T00:00:00"/>
  </r>
  <r>
    <s v="Pacific Dermatology Specialists"/>
    <s v="Pacific Dermatology Specialists"/>
    <x v="58"/>
    <d v="2021-04-07T00:00:00"/>
    <n v="54"/>
    <d v="2021-04-07T00:00:00"/>
  </r>
  <r>
    <s v="Northeast Dermatology Associates"/>
    <s v="South Shore Skin Center"/>
    <x v="10"/>
    <d v="2021-04-07T00:00:00"/>
    <n v="28"/>
    <d v="2021-04-07T00:00:00"/>
  </r>
  <r>
    <s v="Semler Dermatology"/>
    <s v="Semler Dermatology"/>
    <x v="61"/>
    <d v="2021-04-07T00:00:00"/>
    <n v="75"/>
    <d v="2021-04-07T00:00:00"/>
  </r>
  <r>
    <s v="North Pacific Dermatology"/>
    <s v="Skin Surgery Center"/>
    <x v="96"/>
    <d v="2021-04-07T00:00:00"/>
    <n v="1"/>
    <d v="2021-04-07T00:00:00"/>
  </r>
  <r>
    <s v="North Pacific Dermatology"/>
    <s v="North Pacific Dermatology"/>
    <x v="4"/>
    <d v="2021-04-07T00:00:00"/>
    <n v="16"/>
    <d v="2021-04-07T00:00:00"/>
  </r>
  <r>
    <s v="Louisiana Dermatology Associates "/>
    <s v="Louisiana Dermatology Associates"/>
    <x v="69"/>
    <d v="2021-04-07T00:00:00"/>
    <n v="11"/>
    <d v="2021-04-07T00:00:00"/>
  </r>
  <r>
    <s v="North Pacific Dermatology"/>
    <s v="North Pacific Dermatology"/>
    <x v="68"/>
    <d v="2021-04-07T00:00:00"/>
    <n v="1"/>
    <d v="2021-04-07T00:00:00"/>
  </r>
  <r>
    <s v="Northeast Dermatology Associates"/>
    <s v="Northeast Dermatology Associates"/>
    <x v="54"/>
    <d v="2021-04-07T00:00:00"/>
    <n v="45"/>
    <d v="2021-04-07T00:00:00"/>
  </r>
  <r>
    <s v="Northeast Dermatology Associates"/>
    <s v="Northeast Dermatology Associates"/>
    <x v="20"/>
    <d v="2021-04-07T00:00:00"/>
    <n v="7"/>
    <d v="2021-04-07T00:00:00"/>
  </r>
  <r>
    <s v="Northeast Dermatology Associates"/>
    <s v="Northeast Dermatology Associates"/>
    <x v="87"/>
    <d v="2021-04-07T00:00:00"/>
    <n v="18"/>
    <d v="2021-04-07T00:00:00"/>
  </r>
  <r>
    <s v="Vanguard Dermatology"/>
    <s v="Vanguard Dermatology"/>
    <x v="27"/>
    <d v="2021-04-07T00:00:00"/>
    <n v="15"/>
    <d v="2021-04-07T00:00:00"/>
  </r>
  <r>
    <s v="Southeast Dermatology Specialists  "/>
    <s v="Southeast Dermatology Specialists"/>
    <x v="62"/>
    <d v="2021-04-07T00:00:00"/>
    <n v="77"/>
    <d v="2021-04-07T00:00:00"/>
  </r>
  <r>
    <s v="Pacific Dermatology Specialists"/>
    <s v="Pacific Dermatology Specialists"/>
    <x v="42"/>
    <d v="2021-04-07T00:00:00"/>
    <n v="27"/>
    <d v="2021-04-07T00:00:00"/>
  </r>
  <r>
    <s v="Northeast Dermatology Associates"/>
    <s v="South Shore Skin Center"/>
    <x v="57"/>
    <d v="2021-04-07T00:00:00"/>
    <n v="137"/>
    <d v="2021-04-07T00:00:00"/>
  </r>
  <r>
    <s v="Northeast Dermatology Associates"/>
    <s v="Northeast Dermatology Associates"/>
    <x v="71"/>
    <d v="2021-04-07T00:00:00"/>
    <n v="4"/>
    <d v="2021-04-07T00:00:00"/>
  </r>
  <r>
    <s v="Northeast Dermatology Associates"/>
    <s v="Northeast Dermatology Associates"/>
    <x v="22"/>
    <d v="2021-04-07T00:00:00"/>
    <n v="60"/>
    <d v="2021-04-07T00:00:00"/>
  </r>
  <r>
    <s v="Northeast Dermatology Associates"/>
    <s v="Northeast Dermatology Associates"/>
    <x v="56"/>
    <d v="2021-04-07T00:00:00"/>
    <n v="14"/>
    <d v="2021-04-07T00:00:00"/>
  </r>
  <r>
    <s v="Northeast Dermatology Associates"/>
    <s v="Northeast Dermatology Associates"/>
    <x v="55"/>
    <d v="2021-04-07T00:00:00"/>
    <n v="21"/>
    <d v="2021-04-07T00:00:00"/>
  </r>
  <r>
    <s v="Northeast Dermatology Associates"/>
    <s v="Northeast Dermatology Associates"/>
    <x v="53"/>
    <d v="2021-04-07T00:00:00"/>
    <n v="65"/>
    <d v="2021-04-07T00:00:00"/>
  </r>
  <r>
    <s v="Louisiana Dermatology Associates "/>
    <s v="Louisiana Dermatology Associates"/>
    <x v="32"/>
    <d v="2021-04-07T00:00:00"/>
    <n v="38"/>
    <d v="2021-04-07T00:00:00"/>
  </r>
  <r>
    <s v="Louisiana Dermatology Associates "/>
    <s v="Louisiana Dermatology Associates"/>
    <x v="50"/>
    <d v="2021-04-07T00:00:00"/>
    <n v="122"/>
    <d v="2021-04-07T00:00:00"/>
  </r>
  <r>
    <s v="North Pacific Dermatology"/>
    <s v="Lake Washington Dermatology"/>
    <x v="51"/>
    <d v="2021-04-07T00:00:00"/>
    <n v="15"/>
    <d v="2021-04-07T00:00:00"/>
  </r>
  <r>
    <s v="North Pacific Dermatology"/>
    <s v="Skin Surgery Center"/>
    <x v="105"/>
    <d v="2021-04-07T00:00:00"/>
    <n v="1"/>
    <d v="2021-04-07T00:00:00"/>
  </r>
  <r>
    <s v="North Pacific Dermatology"/>
    <s v="Skin Surgery Center"/>
    <x v="52"/>
    <d v="2021-04-07T00:00:00"/>
    <n v="32"/>
    <d v="2021-04-07T00:00:00"/>
  </r>
  <r>
    <s v="North Pacific Dermatology"/>
    <s v="North Pacific Dermatology"/>
    <x v="33"/>
    <d v="2021-04-07T00:00:00"/>
    <n v="69"/>
    <d v="2021-04-07T00:00:00"/>
  </r>
  <r>
    <s v="North Pacific Dermatology"/>
    <s v="Skin Surgery Center"/>
    <x v="15"/>
    <d v="2021-04-07T00:00:00"/>
    <n v="38"/>
    <d v="2021-04-07T00:00:00"/>
  </r>
  <r>
    <s v="Northeast Dermatology Associates"/>
    <s v="Brookline Dermatology Associates"/>
    <x v="16"/>
    <d v="2021-04-07T00:00:00"/>
    <n v="29"/>
    <d v="2021-04-07T00:00:00"/>
  </r>
  <r>
    <s v="Northeast Dermatology Associates"/>
    <s v="Northeast Dermatology Associates"/>
    <x v="18"/>
    <d v="2021-04-07T00:00:00"/>
    <n v="96"/>
    <d v="2021-04-07T00:00:00"/>
  </r>
  <r>
    <s v="Northeast Dermatology Associates"/>
    <s v="Brookline Dermatology Associates"/>
    <x v="17"/>
    <d v="2021-04-07T00:00:00"/>
    <n v="41"/>
    <d v="2021-04-07T00:00:00"/>
  </r>
  <r>
    <s v="Pacific Dermatology Specialists"/>
    <s v="Pacific Dermatology Specialists"/>
    <x v="41"/>
    <d v="2021-04-07T00:00:00"/>
    <n v="18"/>
    <d v="2021-04-07T00:00:00"/>
  </r>
  <r>
    <s v="Pacific Dermatology Specialists"/>
    <s v="Pacific Dermatology Specialists"/>
    <x v="60"/>
    <d v="2021-04-07T00:00:00"/>
    <n v="13"/>
    <d v="2021-04-07T00:00:00"/>
  </r>
  <r>
    <s v="Southeast Dermatology Specialists  "/>
    <s v="Southeast Dermatology Specialists"/>
    <x v="81"/>
    <d v="2021-04-07T00:00:00"/>
    <n v="3"/>
    <d v="2021-04-07T00:00:00"/>
  </r>
  <r>
    <s v="Northeast Dermatology Associates"/>
    <s v="Northeast Dermatology Associates"/>
    <x v="8"/>
    <d v="2021-04-07T00:00:00"/>
    <n v="55"/>
    <d v="2021-04-07T00:00:00"/>
  </r>
  <r>
    <s v="Pacific Dermatology Specialists"/>
    <s v="Pacific Dermatology Specialists"/>
    <x v="59"/>
    <d v="2021-04-07T00:00:00"/>
    <n v="24"/>
    <d v="2021-04-07T00:00:00"/>
  </r>
  <r>
    <s v="Northeast Dermatology Associates"/>
    <s v="Northeast Dermatology Associates"/>
    <x v="36"/>
    <d v="2021-04-07T00:00:00"/>
    <n v="107"/>
    <d v="2021-04-07T00:00:00"/>
  </r>
  <r>
    <s v="Northeast Dermatology Associates"/>
    <s v="Northeast Dermatology Associates"/>
    <x v="37"/>
    <d v="2021-04-07T00:00:00"/>
    <n v="91"/>
    <d v="2021-04-07T00:00:00"/>
  </r>
  <r>
    <s v="Northeast Dermatology Associates"/>
    <s v="Northeast Dermatology Associates"/>
    <x v="39"/>
    <d v="2021-04-07T00:00:00"/>
    <n v="29"/>
    <d v="2021-04-07T00:00:00"/>
  </r>
  <r>
    <s v="Northeast Dermatology Associates"/>
    <s v="Northeast Dermatology Associates"/>
    <x v="5"/>
    <d v="2021-04-07T00:00:00"/>
    <n v="90"/>
    <d v="2021-04-07T00:00:00"/>
  </r>
  <r>
    <s v="Northeast Dermatology Associates"/>
    <s v="Dermatology of Cape Cod"/>
    <x v="34"/>
    <d v="2021-04-07T00:00:00"/>
    <n v="75"/>
    <d v="2021-04-07T00:00:00"/>
  </r>
  <r>
    <s v="Louisiana Dermatology Associates "/>
    <s v="Louisiana Dermatology Associates"/>
    <x v="63"/>
    <d v="2021-04-07T00:00:00"/>
    <n v="14"/>
    <d v="2021-04-07T00:00:00"/>
  </r>
  <r>
    <s v="Louisiana Dermatology Associates "/>
    <s v="Louisiana Dermatology Associates"/>
    <x v="32"/>
    <d v="2021-04-06T00:00:00"/>
    <n v="30"/>
    <d v="2021-04-06T00:00:00"/>
  </r>
  <r>
    <s v="Northeast Dermatology Associates"/>
    <s v="Northeast Dermatology Associates"/>
    <x v="18"/>
    <d v="2021-04-06T00:00:00"/>
    <n v="44"/>
    <d v="2021-04-06T00:00:00"/>
  </r>
  <r>
    <s v="North Pacific Dermatology"/>
    <s v="Skin Surgery Center"/>
    <x v="15"/>
    <d v="2021-04-06T00:00:00"/>
    <n v="23"/>
    <d v="2021-04-06T00:00:00"/>
  </r>
  <r>
    <s v="Northeast Dermatology Associates"/>
    <s v="Brookline Dermatology Associates"/>
    <x v="16"/>
    <d v="2021-04-06T00:00:00"/>
    <n v="34"/>
    <d v="2021-04-06T00:00:00"/>
  </r>
  <r>
    <s v="North Pacific Dermatology"/>
    <s v="Skin Surgery Center"/>
    <x v="96"/>
    <d v="2021-04-06T00:00:00"/>
    <n v="2"/>
    <d v="2021-04-06T00:00:00"/>
  </r>
  <r>
    <s v="North Pacific Dermatology"/>
    <s v="Skin Surgery Center"/>
    <x v="105"/>
    <d v="2021-04-06T00:00:00"/>
    <n v="1"/>
    <d v="2021-04-06T00:00:00"/>
  </r>
  <r>
    <s v="Northeast Dermatology Associates"/>
    <s v="Northeast Dermatology Associates"/>
    <x v="22"/>
    <d v="2021-04-06T00:00:00"/>
    <n v="88"/>
    <d v="2021-04-06T00:00:00"/>
  </r>
  <r>
    <s v="Northeast Dermatology Associates"/>
    <s v="Northeast Dermatology Associates"/>
    <x v="21"/>
    <d v="2021-04-06T00:00:00"/>
    <n v="38"/>
    <d v="2021-04-06T00:00:00"/>
  </r>
  <r>
    <s v="Northeast Dermatology Associates"/>
    <s v="Northeast Dermatology Associates"/>
    <x v="20"/>
    <d v="2021-04-06T00:00:00"/>
    <n v="9"/>
    <d v="2021-04-06T00:00:00"/>
  </r>
  <r>
    <s v="Northeast Dermatology Associates"/>
    <s v="Northeast Dermatology Associates"/>
    <x v="19"/>
    <d v="2021-04-06T00:00:00"/>
    <n v="31"/>
    <d v="2021-04-06T00:00:00"/>
  </r>
  <r>
    <s v="Pacific Dermatology Specialists"/>
    <s v="Pacific Dermatology Specialists"/>
    <x v="23"/>
    <d v="2021-04-06T00:00:00"/>
    <n v="13"/>
    <d v="2021-04-06T00:00:00"/>
  </r>
  <r>
    <s v="Northeast Dermatology Associates"/>
    <s v="South Shore Skin Center"/>
    <x v="10"/>
    <d v="2021-04-06T00:00:00"/>
    <n v="8"/>
    <d v="2021-04-06T00:00:00"/>
  </r>
  <r>
    <s v="The Dermatology Group  "/>
    <s v="The Dermatology Group"/>
    <x v="24"/>
    <d v="2021-04-06T00:00:00"/>
    <n v="173"/>
    <d v="2021-04-06T00:00:00"/>
  </r>
  <r>
    <s v="The Dermatology Group  "/>
    <s v="The Dermatology Group"/>
    <x v="25"/>
    <d v="2021-04-06T00:00:00"/>
    <n v="60"/>
    <d v="2021-04-06T00:00:00"/>
  </r>
  <r>
    <s v="The Dermatology Group  "/>
    <s v="The Dermatology Group"/>
    <x v="26"/>
    <d v="2021-04-06T00:00:00"/>
    <n v="11"/>
    <d v="2021-04-06T00:00:00"/>
  </r>
  <r>
    <s v="Northeast Dermatology Associates"/>
    <s v="Northeast Dermatology Associates"/>
    <x v="5"/>
    <d v="2021-04-06T00:00:00"/>
    <n v="128"/>
    <d v="2021-04-06T00:00:00"/>
  </r>
  <r>
    <s v="North Pacific Dermatology"/>
    <s v="North Pacific Dermatology"/>
    <x v="4"/>
    <d v="2021-04-06T00:00:00"/>
    <n v="26"/>
    <d v="2021-04-06T00:00:00"/>
  </r>
  <r>
    <s v="North Pacific Dermatology"/>
    <s v="Eastside Dermatology"/>
    <x v="3"/>
    <d v="2021-04-06T00:00:00"/>
    <n v="45"/>
    <d v="2021-04-06T00:00:00"/>
  </r>
  <r>
    <s v="Lupo Center for Aesthetic &amp; General Dermatology"/>
    <s v="Lupo Center for Aesthetic &amp; General Dermatology, LLC"/>
    <x v="2"/>
    <d v="2021-04-06T00:00:00"/>
    <n v="51"/>
    <d v="2021-04-06T00:00:00"/>
  </r>
  <r>
    <s v="Family Dermatology"/>
    <s v="Family Dermatology"/>
    <x v="1"/>
    <d v="2021-04-06T00:00:00"/>
    <n v="88"/>
    <d v="2021-04-06T00:00:00"/>
  </r>
  <r>
    <s v="Dermatology &amp; MOHS Surgery Institute"/>
    <s v="Dermatology &amp; MOHS Surgery Institute"/>
    <x v="74"/>
    <d v="2021-04-06T00:00:00"/>
    <n v="7"/>
    <d v="2021-04-06T00:00:00"/>
  </r>
  <r>
    <s v="Northeast Dermatology Associates"/>
    <s v="Northeast Dermatology Associates"/>
    <x v="7"/>
    <d v="2021-04-06T00:00:00"/>
    <n v="31"/>
    <d v="2021-04-06T00:00:00"/>
  </r>
  <r>
    <s v="Northeast Dermatology Associates"/>
    <s v="Northeast Dermatology Associates"/>
    <x v="8"/>
    <d v="2021-04-06T00:00:00"/>
    <n v="58"/>
    <d v="2021-04-06T00:00:00"/>
  </r>
  <r>
    <s v="Pacific Dermatology Specialists"/>
    <s v="Pacific Dermatology Specialists"/>
    <x v="60"/>
    <d v="2021-04-06T00:00:00"/>
    <n v="38"/>
    <d v="2021-04-06T00:00:00"/>
  </r>
  <r>
    <s v="Vanguard Dermatology"/>
    <s v="Vanguard Dermatology"/>
    <x v="12"/>
    <d v="2021-04-06T00:00:00"/>
    <n v="34"/>
    <d v="2021-04-06T00:00:00"/>
  </r>
  <r>
    <s v="Vanguard Dermatology"/>
    <s v="Vanguard Dermatology"/>
    <x v="13"/>
    <d v="2021-04-06T00:00:00"/>
    <n v="68"/>
    <d v="2021-04-06T00:00:00"/>
  </r>
  <r>
    <s v="The Dermatology Group  "/>
    <s v="The Dermatology Group"/>
    <x v="83"/>
    <d v="2021-04-06T00:00:00"/>
    <n v="2"/>
    <d v="2021-04-06T00:00:00"/>
  </r>
  <r>
    <s v="The Dermatology Group  "/>
    <s v="Swan Dermatology &amp; Aesthetics"/>
    <x v="11"/>
    <d v="2021-04-06T00:00:00"/>
    <n v="45"/>
    <d v="2021-04-06T00:00:00"/>
  </r>
  <r>
    <s v="Northeast Dermatology Associates"/>
    <s v="Northeast Dermatology Associates"/>
    <x v="37"/>
    <d v="2021-04-06T00:00:00"/>
    <n v="115"/>
    <d v="2021-04-06T00:00:00"/>
  </r>
  <r>
    <s v="Northeast Dermatology Associates"/>
    <s v="Northeast Dermatology Associates"/>
    <x v="38"/>
    <d v="2021-04-06T00:00:00"/>
    <n v="70"/>
    <d v="2021-04-06T00:00:00"/>
  </r>
  <r>
    <s v="Northeast Dermatology Associates"/>
    <s v="Northeast Dermatology Associates"/>
    <x v="35"/>
    <d v="2021-04-06T00:00:00"/>
    <n v="50"/>
    <d v="2021-04-06T00:00:00"/>
  </r>
  <r>
    <s v="Northeast Dermatology Associates"/>
    <s v="Northeast Dermatology Associates"/>
    <x v="67"/>
    <d v="2021-04-06T00:00:00"/>
    <n v="20"/>
    <d v="2021-04-06T00:00:00"/>
  </r>
  <r>
    <s v="Northeast Dermatology Associates"/>
    <s v="Northeast Dermatology Associates"/>
    <x v="36"/>
    <d v="2021-04-06T00:00:00"/>
    <n v="85"/>
    <d v="2021-04-06T00:00:00"/>
  </r>
  <r>
    <s v="North Pacific Dermatology"/>
    <s v="Lake Washington Dermatology"/>
    <x v="98"/>
    <d v="2021-04-06T00:00:00"/>
    <n v="1"/>
    <d v="2021-04-06T00:00:00"/>
  </r>
  <r>
    <s v="Louisiana Dermatology Associates "/>
    <s v="Louisiana Dermatology Associates"/>
    <x v="31"/>
    <d v="2021-04-06T00:00:00"/>
    <n v="62"/>
    <d v="2021-04-06T00:00:00"/>
  </r>
  <r>
    <s v="Louisiana Dermatology Associates "/>
    <s v="Louisiana Dermatology Associates"/>
    <x v="103"/>
    <d v="2021-04-06T00:00:00"/>
    <n v="1"/>
    <d v="2021-04-06T00:00:00"/>
  </r>
  <r>
    <s v="North Pacific Dermatology"/>
    <s v="North Pacific Dermatology"/>
    <x v="33"/>
    <d v="2021-04-06T00:00:00"/>
    <n v="62"/>
    <d v="2021-04-06T00:00:00"/>
  </r>
  <r>
    <s v="Northeast Dermatology Associates"/>
    <s v="Dermatology of Cape Cod"/>
    <x v="34"/>
    <d v="2021-04-06T00:00:00"/>
    <n v="106"/>
    <d v="2021-04-06T00:00:00"/>
  </r>
  <r>
    <s v="Pacific Dermatology Specialists"/>
    <s v="Pacific Dermatology Specialists"/>
    <x v="41"/>
    <d v="2021-04-06T00:00:00"/>
    <n v="3"/>
    <d v="2021-04-06T00:00:00"/>
  </r>
  <r>
    <s v="Southeast Dermatology Specialists  "/>
    <s v="Southeast Dermatology Specialists"/>
    <x v="44"/>
    <d v="2021-04-06T00:00:00"/>
    <n v="34"/>
    <d v="2021-04-06T00:00:00"/>
  </r>
  <r>
    <s v="Southeast Dermatology Specialists  "/>
    <s v="Southeast Dermatology Specialists"/>
    <x v="43"/>
    <d v="2021-04-06T00:00:00"/>
    <n v="39"/>
    <d v="2021-04-06T00:00:00"/>
  </r>
  <r>
    <s v="Pacific Dermatology Specialists"/>
    <s v="Pacific Dermatology Specialists"/>
    <x v="73"/>
    <d v="2021-04-06T00:00:00"/>
    <n v="2"/>
    <d v="2021-04-06T00:00:00"/>
  </r>
  <r>
    <s v="Northeast Dermatology Associates"/>
    <s v="Northeast Dermatology Associates"/>
    <x v="39"/>
    <d v="2021-04-06T00:00:00"/>
    <n v="24"/>
    <d v="2021-04-06T00:00:00"/>
  </r>
  <r>
    <s v="Vanguard Dermatology"/>
    <s v="Vanguard Dermatology"/>
    <x v="46"/>
    <d v="2021-04-06T00:00:00"/>
    <n v="57"/>
    <d v="2021-04-06T00:00:00"/>
  </r>
  <r>
    <s v="Vanguard Dermatology"/>
    <s v="Vanguard Dermatology"/>
    <x v="88"/>
    <d v="2021-04-06T00:00:00"/>
    <n v="16"/>
    <d v="2021-04-06T00:00:00"/>
  </r>
  <r>
    <s v="Vanguard Dermatology"/>
    <s v="Vanguard Dermatology"/>
    <x v="47"/>
    <d v="2021-04-06T00:00:00"/>
    <n v="102"/>
    <d v="2021-04-06T00:00:00"/>
  </r>
  <r>
    <s v="Washington Institute of Dermatologic Laser Surgery"/>
    <s v="Washington Institute of Dermatologic Laser Surgery"/>
    <x v="48"/>
    <d v="2021-04-06T00:00:00"/>
    <n v="25"/>
    <d v="2021-04-06T00:00:00"/>
  </r>
  <r>
    <s v="North Pacific Dermatology"/>
    <s v="North Pacific Dermatology"/>
    <x v="68"/>
    <d v="2021-04-06T00:00:00"/>
    <n v="2"/>
    <d v="2021-04-06T00:00:00"/>
  </r>
  <r>
    <s v="North Pacific Dermatology"/>
    <s v="Lake Washington Dermatology"/>
    <x v="51"/>
    <d v="2021-04-06T00:00:00"/>
    <n v="68"/>
    <d v="2021-04-06T00:00:00"/>
  </r>
  <r>
    <s v="Louisiana Dermatology Associates "/>
    <s v="Louisiana Dermatology Associates"/>
    <x v="50"/>
    <d v="2021-04-06T00:00:00"/>
    <n v="137"/>
    <d v="2021-04-06T00:00:00"/>
  </r>
  <r>
    <s v="North Pacific Dermatology"/>
    <s v="Skin Surgery Center"/>
    <x v="52"/>
    <d v="2021-04-06T00:00:00"/>
    <n v="33"/>
    <d v="2021-04-06T00:00:00"/>
  </r>
  <r>
    <s v="Northeast Dermatology Associates"/>
    <s v="Northeast Dermatology Associates"/>
    <x v="56"/>
    <d v="2021-04-06T00:00:00"/>
    <n v="5"/>
    <d v="2021-04-06T00:00:00"/>
  </r>
  <r>
    <s v="Northeast Dermatology Associates"/>
    <s v="Northeast Dermatology Associates"/>
    <x v="71"/>
    <d v="2021-04-06T00:00:00"/>
    <n v="6"/>
    <d v="2021-04-06T00:00:00"/>
  </r>
  <r>
    <s v="Northeast Dermatology Associates"/>
    <s v="Northeast Dermatology Associates"/>
    <x v="53"/>
    <d v="2021-04-06T00:00:00"/>
    <n v="73"/>
    <d v="2021-04-06T00:00:00"/>
  </r>
  <r>
    <s v="Northeast Dermatology Associates"/>
    <s v="Northeast Dermatology Associates"/>
    <x v="54"/>
    <d v="2021-04-06T00:00:00"/>
    <n v="32"/>
    <d v="2021-04-06T00:00:00"/>
  </r>
  <r>
    <s v="Northeast Dermatology Associates"/>
    <s v="Northeast Dermatology Associates"/>
    <x v="55"/>
    <d v="2021-04-06T00:00:00"/>
    <n v="34"/>
    <d v="2021-04-06T00:00:00"/>
  </r>
  <r>
    <s v="Semler Dermatology"/>
    <s v="Semler Dermatology"/>
    <x v="61"/>
    <d v="2021-04-06T00:00:00"/>
    <n v="73"/>
    <d v="2021-04-06T00:00:00"/>
  </r>
  <r>
    <s v="Pacific Dermatology Specialists"/>
    <s v="Pacific Dermatology Specialists"/>
    <x v="42"/>
    <d v="2021-04-06T00:00:00"/>
    <n v="12"/>
    <d v="2021-04-06T00:00:00"/>
  </r>
  <r>
    <s v="Southeast Dermatology Specialists  "/>
    <s v="Southeast Dermatology Specialists"/>
    <x v="62"/>
    <d v="2021-04-06T00:00:00"/>
    <n v="34"/>
    <d v="2021-04-06T00:00:00"/>
  </r>
  <r>
    <s v="Pacific Dermatology Specialists"/>
    <s v="Pacific Dermatology Specialists"/>
    <x v="58"/>
    <d v="2021-04-06T00:00:00"/>
    <n v="67"/>
    <d v="2021-04-06T00:00:00"/>
  </r>
  <r>
    <s v="Pacific Dermatology Specialists"/>
    <s v="Pacific Dermatology Specialists"/>
    <x v="59"/>
    <d v="2021-04-06T00:00:00"/>
    <n v="39"/>
    <d v="2021-04-06T00:00:00"/>
  </r>
  <r>
    <s v="Northeast Dermatology Associates"/>
    <s v="South Shore Skin Center"/>
    <x v="9"/>
    <d v="2021-04-06T00:00:00"/>
    <n v="201"/>
    <d v="2021-04-06T00:00:00"/>
  </r>
  <r>
    <s v="Northeast Dermatology Associates"/>
    <s v="South Shore Skin Center"/>
    <x v="57"/>
    <d v="2021-04-06T00:00:00"/>
    <n v="187"/>
    <d v="2021-04-06T00:00:00"/>
  </r>
  <r>
    <s v="The Dermatology Group  "/>
    <s v="The Dermatology Group"/>
    <x v="76"/>
    <d v="2021-04-06T00:00:00"/>
    <n v="88"/>
    <d v="2021-04-06T00:00:00"/>
  </r>
  <r>
    <s v="Vanguard Dermatology"/>
    <s v="Vanguard Dermatology"/>
    <x v="84"/>
    <d v="2021-04-06T00:00:00"/>
    <n v="15"/>
    <d v="2021-04-06T00:00:00"/>
  </r>
  <r>
    <s v="The Dermatology Group  "/>
    <s v="The Dermatology Group"/>
    <x v="64"/>
    <d v="2021-04-06T00:00:00"/>
    <n v="21"/>
    <d v="2021-04-06T00:00:00"/>
  </r>
  <r>
    <s v="The Dermatology Group  "/>
    <s v="Swan Dermatology &amp; Aesthetics"/>
    <x v="11"/>
    <d v="2021-04-05T00:00:00"/>
    <n v="60"/>
    <d v="2021-04-05T00:00:00"/>
  </r>
  <r>
    <s v="The Dermatology Group  "/>
    <s v="The Dermatology Group"/>
    <x v="26"/>
    <d v="2021-04-05T00:00:00"/>
    <n v="15"/>
    <d v="2021-04-05T00:00:00"/>
  </r>
  <r>
    <s v="The Dermatology Group  "/>
    <s v="The Dermatology Group"/>
    <x v="78"/>
    <d v="2021-04-05T00:00:00"/>
    <n v="49"/>
    <d v="2021-04-05T00:00:00"/>
  </r>
  <r>
    <s v="Vanguard Dermatology"/>
    <s v="Vanguard Dermatology"/>
    <x v="46"/>
    <d v="2021-04-05T00:00:00"/>
    <n v="67"/>
    <d v="2021-04-05T00:00:00"/>
  </r>
  <r>
    <s v="Northeast Dermatology Associates"/>
    <s v="Northeast Dermatology Associates"/>
    <x v="8"/>
    <d v="2021-04-05T00:00:00"/>
    <n v="26"/>
    <d v="2021-04-05T00:00:00"/>
  </r>
  <r>
    <s v="Pacific Dermatology Specialists"/>
    <s v="Pacific Dermatology Specialists"/>
    <x v="73"/>
    <d v="2021-04-05T00:00:00"/>
    <n v="6"/>
    <d v="2021-04-05T00:00:00"/>
  </r>
  <r>
    <s v="Northeast Dermatology Associates"/>
    <s v="South Shore Skin Center"/>
    <x v="10"/>
    <d v="2021-04-05T00:00:00"/>
    <n v="3"/>
    <d v="2021-04-05T00:00:00"/>
  </r>
  <r>
    <s v="Pacific Dermatology Specialists"/>
    <s v="Pacific Dermatology Specialists"/>
    <x v="41"/>
    <d v="2021-04-05T00:00:00"/>
    <n v="42"/>
    <d v="2021-04-05T00:00:00"/>
  </r>
  <r>
    <s v="Northeast Dermatology Associates"/>
    <s v="Northeast Dermatology Associates"/>
    <x v="20"/>
    <d v="2021-04-05T00:00:00"/>
    <n v="11"/>
    <d v="2021-04-05T00:00:00"/>
  </r>
  <r>
    <s v="Northeast Dermatology Associates"/>
    <s v="Northeast Dermatology Associates"/>
    <x v="35"/>
    <d v="2021-04-05T00:00:00"/>
    <n v="58"/>
    <d v="2021-04-05T00:00:00"/>
  </r>
  <r>
    <s v="Northeast Dermatology Associates"/>
    <s v="Northeast Dermatology Associates"/>
    <x v="36"/>
    <d v="2021-04-05T00:00:00"/>
    <n v="91"/>
    <d v="2021-04-05T00:00:00"/>
  </r>
  <r>
    <s v="North Pacific Dermatology"/>
    <s v="Skin Surgery Center"/>
    <x v="105"/>
    <d v="2021-04-05T00:00:00"/>
    <n v="1"/>
    <d v="2021-04-05T00:00:00"/>
  </r>
  <r>
    <s v="Northeast Dermatology Associates"/>
    <s v="Dermatology of Cape Cod"/>
    <x v="34"/>
    <d v="2021-04-05T00:00:00"/>
    <n v="89"/>
    <d v="2021-04-05T00:00:00"/>
  </r>
  <r>
    <s v="Northeast Dermatology Associates"/>
    <s v="Northeast Dermatology Associates"/>
    <x v="5"/>
    <d v="2021-04-05T00:00:00"/>
    <n v="83"/>
    <d v="2021-04-05T00:00:00"/>
  </r>
  <r>
    <s v="Louisiana Dermatology Associates "/>
    <s v="Louisiana Dermatology Associates"/>
    <x v="32"/>
    <d v="2021-04-05T00:00:00"/>
    <n v="31"/>
    <d v="2021-04-05T00:00:00"/>
  </r>
  <r>
    <s v="Vanguard Dermatology"/>
    <s v="Vanguard Dermatology"/>
    <x v="12"/>
    <d v="2021-04-05T00:00:00"/>
    <n v="32"/>
    <d v="2021-04-05T00:00:00"/>
  </r>
  <r>
    <s v="Vanguard Dermatology"/>
    <s v="Vanguard Dermatology"/>
    <x v="27"/>
    <d v="2021-04-05T00:00:00"/>
    <n v="17"/>
    <d v="2021-04-05T00:00:00"/>
  </r>
  <r>
    <s v="The Dermatology Group  "/>
    <s v="The Dermatology Group"/>
    <x v="83"/>
    <d v="2021-04-05T00:00:00"/>
    <n v="1"/>
    <d v="2021-04-05T00:00:00"/>
  </r>
  <r>
    <s v="The Dermatology Group  "/>
    <s v="The Dermatology Group"/>
    <x v="24"/>
    <d v="2021-04-05T00:00:00"/>
    <n v="132"/>
    <d v="2021-04-05T00:00:00"/>
  </r>
  <r>
    <s v="Pacific Dermatology Specialists"/>
    <s v="Pacific Dermatology Specialists"/>
    <x v="23"/>
    <d v="2021-04-05T00:00:00"/>
    <n v="14"/>
    <d v="2021-04-05T00:00:00"/>
  </r>
  <r>
    <s v="Southeast Dermatology Specialists  "/>
    <s v="Southeast Dermatology Specialists"/>
    <x v="62"/>
    <d v="2021-04-05T00:00:00"/>
    <n v="58"/>
    <d v="2021-04-05T00:00:00"/>
  </r>
  <r>
    <s v="Northeast Dermatology Associates"/>
    <s v="Brookline Dermatology Associates"/>
    <x v="17"/>
    <d v="2021-04-05T00:00:00"/>
    <n v="14"/>
    <d v="2021-04-05T00:00:00"/>
  </r>
  <r>
    <s v="Northeast Dermatology Associates"/>
    <s v="Northeast Dermatology Associates"/>
    <x v="18"/>
    <d v="2021-04-05T00:00:00"/>
    <n v="99"/>
    <d v="2021-04-05T00:00:00"/>
  </r>
  <r>
    <s v="North Pacific Dermatology"/>
    <s v="Skin Surgery Center"/>
    <x v="15"/>
    <d v="2021-04-05T00:00:00"/>
    <n v="6"/>
    <d v="2021-04-05T00:00:00"/>
  </r>
  <r>
    <s v="Louisiana Dermatology Associates "/>
    <s v="Louisiana Dermatology Associates"/>
    <x v="50"/>
    <d v="2021-04-05T00:00:00"/>
    <n v="90"/>
    <d v="2021-04-05T00:00:00"/>
  </r>
  <r>
    <s v="Lupo Center for Aesthetic &amp; General Dermatology"/>
    <s v="Lupo Center for Aesthetic &amp; General Dermatology, LLC"/>
    <x v="2"/>
    <d v="2021-04-05T00:00:00"/>
    <n v="29"/>
    <d v="2021-04-05T00:00:00"/>
  </r>
  <r>
    <s v="Northeast Dermatology Associates"/>
    <s v="Northeast Dermatology Associates"/>
    <x v="22"/>
    <d v="2021-04-05T00:00:00"/>
    <n v="60"/>
    <d v="2021-04-05T00:00:00"/>
  </r>
  <r>
    <s v="Northeast Dermatology Associates"/>
    <s v="Northeast Dermatology Associates"/>
    <x v="56"/>
    <d v="2021-04-05T00:00:00"/>
    <n v="12"/>
    <d v="2021-04-05T00:00:00"/>
  </r>
  <r>
    <s v="Northeast Dermatology Associates"/>
    <s v="Northeast Dermatology Associates"/>
    <x v="71"/>
    <d v="2021-04-05T00:00:00"/>
    <n v="2"/>
    <d v="2021-04-05T00:00:00"/>
  </r>
  <r>
    <s v="Northeast Dermatology Associates"/>
    <s v="Northeast Dermatology Associates"/>
    <x v="55"/>
    <d v="2021-04-05T00:00:00"/>
    <n v="1"/>
    <d v="2021-04-05T00:00:00"/>
  </r>
  <r>
    <s v="Northeast Dermatology Associates"/>
    <s v="Northeast Dermatology Associates"/>
    <x v="21"/>
    <d v="2021-04-05T00:00:00"/>
    <n v="45"/>
    <d v="2021-04-05T00:00:00"/>
  </r>
  <r>
    <s v="The Dermatology Group  "/>
    <s v="The Dermatology Group"/>
    <x v="77"/>
    <d v="2021-04-05T00:00:00"/>
    <n v="24"/>
    <d v="2021-04-05T00:00:00"/>
  </r>
  <r>
    <s v="The Dermatology Group  "/>
    <s v="The Dermatology Group"/>
    <x v="25"/>
    <d v="2021-04-05T00:00:00"/>
    <n v="36"/>
    <d v="2021-04-05T00:00:00"/>
  </r>
  <r>
    <s v="Washington Institute of Dermatologic Laser Surgery"/>
    <s v="Washington Institute of Dermatologic Laser Surgery"/>
    <x v="48"/>
    <d v="2021-04-05T00:00:00"/>
    <n v="29"/>
    <d v="2021-04-05T00:00:00"/>
  </r>
  <r>
    <s v="Semler Dermatology"/>
    <s v="Semler Dermatology"/>
    <x v="61"/>
    <d v="2021-04-05T00:00:00"/>
    <n v="93"/>
    <d v="2021-04-05T00:00:00"/>
  </r>
  <r>
    <s v="Pacific Dermatology Specialists"/>
    <s v="Pacific Dermatology Specialists"/>
    <x v="59"/>
    <d v="2021-04-05T00:00:00"/>
    <n v="38"/>
    <d v="2021-04-05T00:00:00"/>
  </r>
  <r>
    <s v="Pacific Dermatology Specialists"/>
    <s v="Pacific Dermatology Specialists"/>
    <x v="58"/>
    <d v="2021-04-05T00:00:00"/>
    <n v="57"/>
    <d v="2021-04-05T00:00:00"/>
  </r>
  <r>
    <s v="Northeast Dermatology Associates"/>
    <s v="Northeast Dermatology Associates"/>
    <x v="37"/>
    <d v="2021-04-05T00:00:00"/>
    <n v="72"/>
    <d v="2021-04-05T00:00:00"/>
  </r>
  <r>
    <s v="Northeast Dermatology Associates"/>
    <s v="Northeast Dermatology Associates"/>
    <x v="39"/>
    <d v="2021-04-05T00:00:00"/>
    <n v="24"/>
    <d v="2021-04-05T00:00:00"/>
  </r>
  <r>
    <s v="Northeast Dermatology Associates"/>
    <s v="Northeast Dermatology Associates"/>
    <x v="54"/>
    <d v="2021-04-05T00:00:00"/>
    <n v="38"/>
    <d v="2021-04-05T00:00:00"/>
  </r>
  <r>
    <s v="North Pacific Dermatology"/>
    <s v="North Pacific Dermatology"/>
    <x v="68"/>
    <d v="2021-04-05T00:00:00"/>
    <n v="1"/>
    <d v="2021-04-05T00:00:00"/>
  </r>
  <r>
    <s v="North Pacific Dermatology"/>
    <s v="Skin Surgery Center"/>
    <x v="96"/>
    <d v="2021-04-05T00:00:00"/>
    <n v="5"/>
    <d v="2021-04-05T00:00:00"/>
  </r>
  <r>
    <s v="Vanguard Dermatology"/>
    <s v="Vanguard Dermatology"/>
    <x v="13"/>
    <d v="2021-04-05T00:00:00"/>
    <n v="118"/>
    <d v="2021-04-05T00:00:00"/>
  </r>
  <r>
    <s v="Northeast Dermatology Associates"/>
    <s v="South Shore Skin Center"/>
    <x v="57"/>
    <d v="2021-04-05T00:00:00"/>
    <n v="101"/>
    <d v="2021-04-05T00:00:00"/>
  </r>
  <r>
    <s v="Northeast Dermatology Associates"/>
    <s v="South Shore Skin Center"/>
    <x v="9"/>
    <d v="2021-04-05T00:00:00"/>
    <n v="167"/>
    <d v="2021-04-05T00:00:00"/>
  </r>
  <r>
    <s v="Southeast Dermatology Specialists  "/>
    <s v="Southeast Dermatology Specialists"/>
    <x v="43"/>
    <d v="2021-04-05T00:00:00"/>
    <n v="41"/>
    <d v="2021-04-05T00:00:00"/>
  </r>
  <r>
    <s v="Southeast Dermatology Specialists  "/>
    <s v="Southeast Dermatology Specialists"/>
    <x v="66"/>
    <d v="2021-04-05T00:00:00"/>
    <n v="31"/>
    <d v="2021-04-05T00:00:00"/>
  </r>
  <r>
    <s v="Pacific Dermatology Specialists"/>
    <s v="Pacific Dermatology Specialists"/>
    <x v="65"/>
    <d v="2021-04-05T00:00:00"/>
    <n v="33"/>
    <d v="2021-04-05T00:00:00"/>
  </r>
  <r>
    <s v="Northeast Dermatology Associates"/>
    <s v="Northeast Dermatology Associates"/>
    <x v="53"/>
    <d v="2021-04-05T00:00:00"/>
    <n v="20"/>
    <d v="2021-04-05T00:00:00"/>
  </r>
  <r>
    <s v="Northeast Dermatology Associates"/>
    <s v="Northeast Dermatology Associates"/>
    <x v="67"/>
    <d v="2021-04-05T00:00:00"/>
    <n v="56"/>
    <d v="2021-04-05T00:00:00"/>
  </r>
  <r>
    <s v="Northeast Dermatology Associates"/>
    <s v="Northeast Dermatology Associates"/>
    <x v="38"/>
    <d v="2021-04-05T00:00:00"/>
    <n v="54"/>
    <d v="2021-04-05T00:00:00"/>
  </r>
  <r>
    <s v="North Pacific Dermatology"/>
    <s v="Skin Surgery Center"/>
    <x v="52"/>
    <d v="2021-04-05T00:00:00"/>
    <n v="36"/>
    <d v="2021-04-05T00:00:00"/>
  </r>
  <r>
    <s v="North Pacific Dermatology"/>
    <s v="North Pacific Dermatology"/>
    <x v="33"/>
    <d v="2021-04-05T00:00:00"/>
    <n v="56"/>
    <d v="2021-04-05T00:00:00"/>
  </r>
  <r>
    <s v="North Pacific Dermatology"/>
    <s v="North Pacific Dermatology"/>
    <x v="4"/>
    <d v="2021-04-05T00:00:00"/>
    <n v="20"/>
    <d v="2021-04-05T00:00:00"/>
  </r>
  <r>
    <s v="Louisiana Dermatology Associates "/>
    <s v="Louisiana Dermatology Associates"/>
    <x v="31"/>
    <d v="2021-04-05T00:00:00"/>
    <n v="40"/>
    <d v="2021-04-05T00:00:00"/>
  </r>
  <r>
    <s v="Family Dermatology"/>
    <s v="Family Dermatology"/>
    <x v="1"/>
    <d v="2021-04-05T00:00:00"/>
    <n v="90"/>
    <d v="2021-04-05T00:00:00"/>
  </r>
  <r>
    <s v="North Pacific Dermatology"/>
    <s v="Lake Washington Dermatology"/>
    <x v="51"/>
    <d v="2021-04-05T00:00:00"/>
    <n v="73"/>
    <d v="2021-04-05T00:00:00"/>
  </r>
  <r>
    <s v="North Pacific Dermatology"/>
    <s v="Eastside Dermatology"/>
    <x v="3"/>
    <d v="2021-04-05T00:00:00"/>
    <n v="30"/>
    <d v="2021-04-05T00:00:00"/>
  </r>
  <r>
    <s v="North Pacific Dermatology"/>
    <s v="Eastside Dermatology"/>
    <x v="3"/>
    <d v="2021-04-02T00:00:00"/>
    <n v="44"/>
    <d v="2021-04-02T00:00:00"/>
  </r>
  <r>
    <s v="Lupo Center for Aesthetic &amp; General Dermatology"/>
    <s v="Lupo Center for Aesthetic &amp; General Dermatology, LLC"/>
    <x v="2"/>
    <d v="2021-04-02T00:00:00"/>
    <n v="20"/>
    <d v="2021-04-02T00:00:00"/>
  </r>
  <r>
    <s v="Family Dermatology"/>
    <s v="Family Dermatology"/>
    <x v="1"/>
    <d v="2021-04-02T00:00:00"/>
    <n v="8"/>
    <d v="2021-04-02T00:00:00"/>
  </r>
  <r>
    <s v="North Pacific Dermatology"/>
    <s v="North Pacific Dermatology"/>
    <x v="4"/>
    <d v="2021-04-02T00:00:00"/>
    <n v="22"/>
    <d v="2021-04-02T00:00:00"/>
  </r>
  <r>
    <s v="North Pacific Dermatology"/>
    <s v="North Pacific Dermatology"/>
    <x v="33"/>
    <d v="2021-04-02T00:00:00"/>
    <n v="23"/>
    <d v="2021-04-02T00:00:00"/>
  </r>
  <r>
    <s v="Northeast Dermatology Associates"/>
    <s v="Northeast Dermatology Associates"/>
    <x v="38"/>
    <d v="2021-04-02T00:00:00"/>
    <n v="71"/>
    <d v="2021-04-02T00:00:00"/>
  </r>
  <r>
    <s v="Northeast Dermatology Associates"/>
    <s v="Northeast Dermatology Associates"/>
    <x v="91"/>
    <d v="2021-04-02T00:00:00"/>
    <n v="3"/>
    <d v="2021-04-02T00:00:00"/>
  </r>
  <r>
    <s v="Pacific Dermatology Specialists"/>
    <s v="Pacific Dermatology Specialists"/>
    <x v="65"/>
    <d v="2021-04-02T00:00:00"/>
    <n v="1"/>
    <d v="2021-04-02T00:00:00"/>
  </r>
  <r>
    <s v="Southeast Dermatology Specialists  "/>
    <s v="Southeast Dermatology Specialists"/>
    <x v="66"/>
    <d v="2021-04-02T00:00:00"/>
    <n v="1"/>
    <d v="2021-04-02T00:00:00"/>
  </r>
  <r>
    <s v="Southeast Dermatology Specialists  "/>
    <s v="Southeast Dermatology Specialists"/>
    <x v="43"/>
    <d v="2021-04-02T00:00:00"/>
    <n v="41"/>
    <d v="2021-04-02T00:00:00"/>
  </r>
  <r>
    <s v="Vanguard Dermatology"/>
    <s v="Vanguard Dermatology"/>
    <x v="13"/>
    <d v="2021-04-02T00:00:00"/>
    <n v="53"/>
    <d v="2021-04-02T00:00:00"/>
  </r>
  <r>
    <s v="Vanguard Dermatology"/>
    <s v="Vanguard Dermatology"/>
    <x v="47"/>
    <d v="2021-04-02T00:00:00"/>
    <n v="11"/>
    <d v="2021-04-02T00:00:00"/>
  </r>
  <r>
    <s v="Washington Institute of Dermatologic Laser Surgery"/>
    <s v="Washington Institute of Dermatologic Laser Surgery"/>
    <x v="48"/>
    <d v="2021-04-02T00:00:00"/>
    <n v="27"/>
    <d v="2021-04-02T00:00:00"/>
  </r>
  <r>
    <s v="North Pacific Dermatology"/>
    <s v="Skin Surgery Center"/>
    <x v="96"/>
    <d v="2021-04-02T00:00:00"/>
    <n v="3"/>
    <d v="2021-04-02T00:00:00"/>
  </r>
  <r>
    <s v="Northeast Dermatology Associates"/>
    <s v="Northeast Dermatology Associates"/>
    <x v="54"/>
    <d v="2021-04-02T00:00:00"/>
    <n v="34"/>
    <d v="2021-04-02T00:00:00"/>
  </r>
  <r>
    <s v="Pacific Dermatology Specialists"/>
    <s v="Pacific Dermatology Specialists"/>
    <x v="58"/>
    <d v="2021-04-02T00:00:00"/>
    <n v="54"/>
    <d v="2021-04-02T00:00:00"/>
  </r>
  <r>
    <s v="Northeast Dermatology Associates"/>
    <s v="South Shore Skin Center"/>
    <x v="10"/>
    <d v="2021-04-02T00:00:00"/>
    <n v="28"/>
    <d v="2021-04-02T00:00:00"/>
  </r>
  <r>
    <s v="Northeast Dermatology Associates"/>
    <s v="South Shore Skin Center"/>
    <x v="9"/>
    <d v="2021-04-02T00:00:00"/>
    <n v="131"/>
    <d v="2021-04-02T00:00:00"/>
  </r>
  <r>
    <s v="Semler Dermatology"/>
    <s v="Semler Dermatology"/>
    <x v="61"/>
    <d v="2021-04-02T00:00:00"/>
    <n v="38"/>
    <d v="2021-04-02T00:00:00"/>
  </r>
  <r>
    <s v="The Dermatology Group  "/>
    <s v="The Dermatology Group"/>
    <x v="25"/>
    <d v="2021-04-02T00:00:00"/>
    <n v="20"/>
    <d v="2021-04-02T00:00:00"/>
  </r>
  <r>
    <s v="The Dermatology Group  "/>
    <s v="The Dermatology Group"/>
    <x v="26"/>
    <d v="2021-04-02T00:00:00"/>
    <n v="33"/>
    <d v="2021-04-02T00:00:00"/>
  </r>
  <r>
    <s v="Vanguard Dermatology"/>
    <s v="Vanguard Dermatology"/>
    <x v="84"/>
    <d v="2021-04-02T00:00:00"/>
    <n v="13"/>
    <d v="2021-04-02T00:00:00"/>
  </r>
  <r>
    <s v="The Dermatology Group  "/>
    <s v="The Dermatology Group"/>
    <x v="76"/>
    <d v="2021-04-02T00:00:00"/>
    <n v="32"/>
    <d v="2021-04-02T00:00:00"/>
  </r>
  <r>
    <s v="Northeast Dermatology Associates"/>
    <s v="Northeast Dermatology Associates"/>
    <x v="22"/>
    <d v="2021-04-02T00:00:00"/>
    <n v="54"/>
    <d v="2021-04-02T00:00:00"/>
  </r>
  <r>
    <s v="Northeast Dermatology Associates"/>
    <s v="Northeast Dermatology Associates"/>
    <x v="53"/>
    <d v="2021-04-02T00:00:00"/>
    <n v="51"/>
    <d v="2021-04-02T00:00:00"/>
  </r>
  <r>
    <s v="North Pacific Dermatology"/>
    <s v="Lake Washington Dermatology"/>
    <x v="51"/>
    <d v="2021-04-02T00:00:00"/>
    <n v="74"/>
    <d v="2021-04-02T00:00:00"/>
  </r>
  <r>
    <s v="North Pacific Dermatology"/>
    <s v="Skin Surgery Center"/>
    <x v="15"/>
    <d v="2021-04-02T00:00:00"/>
    <n v="2"/>
    <d v="2021-04-02T00:00:00"/>
  </r>
  <r>
    <s v="North Pacific Dermatology"/>
    <s v="Skin Surgery Center"/>
    <x v="52"/>
    <d v="2021-04-02T00:00:00"/>
    <n v="11"/>
    <d v="2021-04-02T00:00:00"/>
  </r>
  <r>
    <s v="Northeast Dermatology Associates"/>
    <s v="Brookline Dermatology Associates"/>
    <x v="16"/>
    <d v="2021-04-02T00:00:00"/>
    <n v="22"/>
    <d v="2021-04-02T00:00:00"/>
  </r>
  <r>
    <s v="Northeast Dermatology Associates"/>
    <s v="Brookline Dermatology Associates"/>
    <x v="17"/>
    <d v="2021-04-02T00:00:00"/>
    <n v="50"/>
    <d v="2021-04-02T00:00:00"/>
  </r>
  <r>
    <s v="Southeast Dermatology Specialists  "/>
    <s v="Southeast Dermatology Specialists"/>
    <x v="62"/>
    <d v="2021-04-02T00:00:00"/>
    <n v="25"/>
    <d v="2021-04-02T00:00:00"/>
  </r>
  <r>
    <s v="Pacific Dermatology Specialists"/>
    <s v="Pacific Dermatology Specialists"/>
    <x v="42"/>
    <d v="2021-04-02T00:00:00"/>
    <n v="31"/>
    <d v="2021-04-02T00:00:00"/>
  </r>
  <r>
    <s v="Northeast Dermatology Associates"/>
    <s v="South Shore Skin Center"/>
    <x v="57"/>
    <d v="2021-04-02T00:00:00"/>
    <n v="102"/>
    <d v="2021-04-02T00:00:00"/>
  </r>
  <r>
    <s v="The Dermatology Group  "/>
    <s v="The Dermatology Group"/>
    <x v="24"/>
    <d v="2021-04-02T00:00:00"/>
    <n v="37"/>
    <d v="2021-04-02T00:00:00"/>
  </r>
  <r>
    <s v="Northeast Dermatology Associates"/>
    <s v="Northeast Dermatology Associates"/>
    <x v="5"/>
    <d v="2021-04-02T00:00:00"/>
    <n v="54"/>
    <d v="2021-04-02T00:00:00"/>
  </r>
  <r>
    <s v="Northeast Dermatology Associates"/>
    <s v="Dermatology of Cape Cod"/>
    <x v="34"/>
    <d v="2021-04-02T00:00:00"/>
    <n v="38"/>
    <d v="2021-04-02T00:00:00"/>
  </r>
  <r>
    <s v="Northeast Dermatology Associates"/>
    <s v="Northeast Dermatology Associates"/>
    <x v="36"/>
    <d v="2021-04-02T00:00:00"/>
    <n v="31"/>
    <d v="2021-04-02T00:00:00"/>
  </r>
  <r>
    <s v="Northeast Dermatology Associates"/>
    <s v="Northeast Dermatology Associates"/>
    <x v="35"/>
    <d v="2021-04-02T00:00:00"/>
    <n v="21"/>
    <d v="2021-04-02T00:00:00"/>
  </r>
  <r>
    <s v="Northeast Dermatology Associates"/>
    <s v="Northeast Dermatology Associates"/>
    <x v="37"/>
    <d v="2021-04-02T00:00:00"/>
    <n v="103"/>
    <d v="2021-04-02T00:00:00"/>
  </r>
  <r>
    <s v="Pacific Dermatology Specialists"/>
    <s v="Pacific Dermatology Specialists"/>
    <x v="41"/>
    <d v="2021-04-02T00:00:00"/>
    <n v="2"/>
    <d v="2021-04-02T00:00:00"/>
  </r>
  <r>
    <s v="Northeast Dermatology Associates"/>
    <s v="Northeast Dermatology Associates"/>
    <x v="8"/>
    <d v="2021-04-02T00:00:00"/>
    <n v="41"/>
    <d v="2021-04-02T00:00:00"/>
  </r>
  <r>
    <s v="Vanguard Dermatology"/>
    <s v="Vanguard Dermatology"/>
    <x v="46"/>
    <d v="2021-04-02T00:00:00"/>
    <n v="55"/>
    <d v="2021-04-02T00:00:00"/>
  </r>
  <r>
    <s v="Vanguard Dermatology"/>
    <s v="Vanguard Dermatology"/>
    <x v="12"/>
    <d v="2021-04-02T00:00:00"/>
    <n v="21"/>
    <d v="2021-04-02T00:00:00"/>
  </r>
  <r>
    <s v="The Dermatology Group  "/>
    <s v="Swan Dermatology &amp; Aesthetics"/>
    <x v="11"/>
    <d v="2021-04-02T00:00:00"/>
    <n v="1"/>
    <d v="2021-04-02T00:00:00"/>
  </r>
  <r>
    <s v="The Dermatology Group  "/>
    <s v="The Dermatology Group"/>
    <x v="100"/>
    <d v="2021-04-01T00:00:00"/>
    <n v="23"/>
    <d v="2021-04-01T00:00:00"/>
  </r>
  <r>
    <s v="The Dermatology Group  "/>
    <s v="The Dermatology Group"/>
    <x v="24"/>
    <d v="2021-04-01T00:00:00"/>
    <n v="148"/>
    <d v="2021-04-01T00:00:00"/>
  </r>
  <r>
    <s v="The Dermatology Group  "/>
    <s v="The Dermatology Group"/>
    <x v="25"/>
    <d v="2021-04-01T00:00:00"/>
    <n v="68"/>
    <d v="2021-04-01T00:00:00"/>
  </r>
  <r>
    <s v="Vanguard Dermatology"/>
    <s v="Vanguard Dermatology"/>
    <x v="27"/>
    <d v="2021-04-01T00:00:00"/>
    <n v="12"/>
    <d v="2021-04-01T00:00:00"/>
  </r>
  <r>
    <s v="Washington Institute of Dermatologic Laser Surgery"/>
    <s v="Washington Institute of Dermatologic Laser Surgery"/>
    <x v="48"/>
    <d v="2021-04-01T00:00:00"/>
    <n v="26"/>
    <d v="2021-04-01T00:00:00"/>
  </r>
  <r>
    <s v="Pacific Dermatology Specialists"/>
    <s v="Pacific Dermatology Specialists"/>
    <x v="23"/>
    <d v="2021-04-01T00:00:00"/>
    <n v="9"/>
    <d v="2021-04-01T00:00:00"/>
  </r>
  <r>
    <s v="Northeast Dermatology Associates"/>
    <s v="Northeast Dermatology Associates"/>
    <x v="21"/>
    <d v="2021-04-01T00:00:00"/>
    <n v="28"/>
    <d v="2021-04-01T00:00:00"/>
  </r>
  <r>
    <s v="Northeast Dermatology Associates"/>
    <s v="Northeast Dermatology Associates"/>
    <x v="22"/>
    <d v="2021-04-01T00:00:00"/>
    <n v="48"/>
    <d v="2021-04-01T00:00:00"/>
  </r>
  <r>
    <s v="Northeast Dermatology Associates"/>
    <s v="Northeast Dermatology Associates"/>
    <x v="19"/>
    <d v="2021-04-01T00:00:00"/>
    <n v="34"/>
    <d v="2021-04-01T00:00:00"/>
  </r>
  <r>
    <s v="Northeast Dermatology Associates"/>
    <s v="Brookline Dermatology Associates"/>
    <x v="17"/>
    <d v="2021-04-01T00:00:00"/>
    <n v="35"/>
    <d v="2021-04-01T00:00:00"/>
  </r>
  <r>
    <s v="Northeast Dermatology Associates"/>
    <s v="Northeast Dermatology Associates"/>
    <x v="18"/>
    <d v="2021-04-01T00:00:00"/>
    <n v="93"/>
    <d v="2021-04-01T00:00:00"/>
  </r>
  <r>
    <s v="North Pacific Dermatology"/>
    <s v="Skin Surgery Center"/>
    <x v="96"/>
    <d v="2021-04-01T00:00:00"/>
    <n v="3"/>
    <d v="2021-04-01T00:00:00"/>
  </r>
  <r>
    <s v="North Pacific Dermatology"/>
    <s v="Skin Surgery Center"/>
    <x v="15"/>
    <d v="2021-04-01T00:00:00"/>
    <n v="30"/>
    <d v="2021-04-01T00:00:00"/>
  </r>
  <r>
    <s v="Lupo Center for Aesthetic &amp; General Dermatology"/>
    <s v="Lupo Center for Aesthetic &amp; General Dermatology, LLC"/>
    <x v="2"/>
    <d v="2021-04-01T00:00:00"/>
    <n v="12"/>
    <d v="2021-04-01T00:00:00"/>
  </r>
  <r>
    <s v="The Dermatology Group  "/>
    <s v="The Dermatology Group"/>
    <x v="64"/>
    <d v="2021-04-01T00:00:00"/>
    <n v="24"/>
    <d v="2021-04-01T00:00:00"/>
  </r>
  <r>
    <s v="The Dermatology Group  "/>
    <s v="Swan Dermatology &amp; Aesthetics"/>
    <x v="11"/>
    <d v="2021-04-01T00:00:00"/>
    <n v="52"/>
    <d v="2021-04-01T00:00:00"/>
  </r>
  <r>
    <s v="The Dermatology Group  "/>
    <s v="The Dermatology Group"/>
    <x v="26"/>
    <d v="2021-04-01T00:00:00"/>
    <n v="49"/>
    <d v="2021-04-01T00:00:00"/>
  </r>
  <r>
    <s v="Vanguard Dermatology"/>
    <s v="Vanguard Dermatology"/>
    <x v="13"/>
    <d v="2021-04-01T00:00:00"/>
    <n v="69"/>
    <d v="2021-04-01T00:00:00"/>
  </r>
  <r>
    <s v="Northeast Dermatology Associates"/>
    <s v="South Shore Skin Center"/>
    <x v="9"/>
    <d v="2021-04-01T00:00:00"/>
    <n v="214"/>
    <d v="2021-04-01T00:00:00"/>
  </r>
  <r>
    <s v="Northeast Dermatology Associates"/>
    <s v="Northeast Dermatology Associates"/>
    <x v="8"/>
    <d v="2021-04-01T00:00:00"/>
    <n v="46"/>
    <d v="2021-04-01T00:00:00"/>
  </r>
  <r>
    <s v="Northeast Dermatology Associates"/>
    <s v="South Shore Skin Center"/>
    <x v="10"/>
    <d v="2021-04-01T00:00:00"/>
    <n v="21"/>
    <d v="2021-04-01T00:00:00"/>
  </r>
  <r>
    <s v="Southeast Dermatology Specialists  "/>
    <s v="Southeast Dermatology Specialists"/>
    <x v="66"/>
    <d v="2021-04-01T00:00:00"/>
    <n v="1"/>
    <d v="2021-04-01T00:00:00"/>
  </r>
  <r>
    <s v="Northeast Dermatology Associates"/>
    <s v="Northeast Dermatology Associates"/>
    <x v="5"/>
    <d v="2021-04-01T00:00:00"/>
    <n v="99"/>
    <d v="2021-04-01T00:00:00"/>
  </r>
  <r>
    <s v="North Pacific Dermatology"/>
    <s v="North Pacific Dermatology"/>
    <x v="4"/>
    <d v="2021-04-01T00:00:00"/>
    <n v="11"/>
    <d v="2021-04-01T00:00:00"/>
  </r>
  <r>
    <s v="North Pacific Dermatology"/>
    <s v="Eastside Dermatology"/>
    <x v="3"/>
    <d v="2021-04-01T00:00:00"/>
    <n v="21"/>
    <d v="2021-04-01T00:00:00"/>
  </r>
  <r>
    <s v="Family Dermatology"/>
    <s v="Family Dermatology"/>
    <x v="1"/>
    <d v="2021-04-01T00:00:00"/>
    <n v="95"/>
    <d v="2021-04-01T00:00:00"/>
  </r>
  <r>
    <s v="Northeast Dermatology Associates"/>
    <s v="Northeast Dermatology Associates"/>
    <x v="20"/>
    <d v="2021-04-01T00:00:00"/>
    <n v="12"/>
    <d v="2021-04-01T00:00:00"/>
  </r>
  <r>
    <s v="Northeast Dermatology Associates"/>
    <s v="Northeast Dermatology Associates"/>
    <x v="6"/>
    <d v="2021-04-01T00:00:00"/>
    <n v="36"/>
    <d v="2021-04-01T00:00:00"/>
  </r>
  <r>
    <s v="Northeast Dermatology Associates"/>
    <s v="Northeast Dermatology Associates"/>
    <x v="7"/>
    <d v="2021-04-01T00:00:00"/>
    <n v="48"/>
    <d v="2021-04-01T00:00:00"/>
  </r>
  <r>
    <s v="The Dermatology Group  "/>
    <s v="The Dermatology Group"/>
    <x v="45"/>
    <d v="2021-04-01T00:00:00"/>
    <n v="20"/>
    <d v="2021-04-01T00:00:00"/>
  </r>
  <r>
    <s v="Vanguard Dermatology"/>
    <s v="Vanguard Dermatology"/>
    <x v="47"/>
    <d v="2021-04-01T00:00:00"/>
    <n v="10"/>
    <d v="2021-04-01T00:00:00"/>
  </r>
  <r>
    <s v="Vanguard Dermatology"/>
    <s v="Vanguard Dermatology"/>
    <x v="46"/>
    <d v="2021-04-01T00:00:00"/>
    <n v="66"/>
    <d v="2021-04-01T00:00:00"/>
  </r>
  <r>
    <s v="Pacific Dermatology Specialists"/>
    <s v="Pacific Dermatology Specialists"/>
    <x v="42"/>
    <d v="2021-04-01T00:00:00"/>
    <n v="42"/>
    <d v="2021-04-01T00:00:00"/>
  </r>
  <r>
    <s v="Pacific Dermatology Specialists"/>
    <s v="Pacific Dermatology Specialists"/>
    <x v="41"/>
    <d v="2021-04-01T00:00:00"/>
    <n v="23"/>
    <d v="2021-04-01T00:00:00"/>
  </r>
  <r>
    <s v="Southeast Dermatology Specialists  "/>
    <s v="Southeast Dermatology Specialists"/>
    <x v="44"/>
    <d v="2021-04-01T00:00:00"/>
    <n v="32"/>
    <d v="2021-04-01T00:00:00"/>
  </r>
  <r>
    <s v="Southeast Dermatology Specialists  "/>
    <s v="Southeast Dermatology Specialists"/>
    <x v="43"/>
    <d v="2021-04-01T00:00:00"/>
    <n v="2"/>
    <d v="2021-04-01T00:00:00"/>
  </r>
  <r>
    <s v="Southeast Dermatology Specialists  "/>
    <s v="Southeast Dermatology Specialists"/>
    <x v="81"/>
    <d v="2021-04-01T00:00:00"/>
    <n v="1"/>
    <d v="2021-04-01T00:00:00"/>
  </r>
  <r>
    <s v="Northeast Dermatology Associates"/>
    <s v="South Shore Skin Center"/>
    <x v="57"/>
    <d v="2021-04-01T00:00:00"/>
    <n v="143"/>
    <d v="2021-04-01T00:00:00"/>
  </r>
  <r>
    <s v="Northeast Dermatology Associates"/>
    <s v="Northeast Dermatology Associates"/>
    <x v="40"/>
    <d v="2021-04-01T00:00:00"/>
    <n v="10"/>
    <d v="2021-04-01T00:00:00"/>
  </r>
  <r>
    <s v="Pacific Dermatology Specialists"/>
    <s v="Pacific Dermatology Specialists"/>
    <x v="73"/>
    <d v="2021-04-01T00:00:00"/>
    <n v="4"/>
    <d v="2021-04-01T00:00:00"/>
  </r>
  <r>
    <s v="Northeast Dermatology Associates"/>
    <s v="Northeast Dermatology Associates"/>
    <x v="53"/>
    <d v="2021-04-01T00:00:00"/>
    <n v="56"/>
    <d v="2021-04-01T00:00:00"/>
  </r>
  <r>
    <s v="Northeast Dermatology Associates"/>
    <s v="Northeast Dermatology Associates"/>
    <x v="67"/>
    <d v="2021-04-01T00:00:00"/>
    <n v="25"/>
    <d v="2021-04-01T00:00:00"/>
  </r>
  <r>
    <s v="Northeast Dermatology Associates"/>
    <s v="Northeast Dermatology Associates"/>
    <x v="36"/>
    <d v="2021-04-01T00:00:00"/>
    <n v="49"/>
    <d v="2021-04-01T00:00:00"/>
  </r>
  <r>
    <s v="Northeast Dermatology Associates"/>
    <s v="Northeast Dermatology Associates"/>
    <x v="35"/>
    <d v="2021-04-01T00:00:00"/>
    <n v="58"/>
    <d v="2021-04-01T00:00:00"/>
  </r>
  <r>
    <s v="Northeast Dermatology Associates"/>
    <s v="Northeast Dermatology Associates"/>
    <x v="38"/>
    <d v="2021-04-01T00:00:00"/>
    <n v="63"/>
    <d v="2021-04-01T00:00:00"/>
  </r>
  <r>
    <s v="Northeast Dermatology Associates"/>
    <s v="Northeast Dermatology Associates"/>
    <x v="37"/>
    <d v="2021-04-01T00:00:00"/>
    <n v="86"/>
    <d v="2021-04-01T00:00:00"/>
  </r>
  <r>
    <s v="North Pacific Dermatology"/>
    <s v="Skin Surgery Center"/>
    <x v="105"/>
    <d v="2021-04-01T00:00:00"/>
    <n v="7"/>
    <d v="2021-04-01T00:00:00"/>
  </r>
  <r>
    <s v="North Pacific Dermatology"/>
    <s v="Skin Surgery Center"/>
    <x v="52"/>
    <d v="2021-04-01T00:00:00"/>
    <n v="28"/>
    <d v="2021-04-01T00:00:00"/>
  </r>
  <r>
    <s v="North Pacific Dermatology"/>
    <s v="North Pacific Dermatology"/>
    <x v="33"/>
    <d v="2021-04-01T00:00:00"/>
    <n v="51"/>
    <d v="2021-04-01T00:00:00"/>
  </r>
  <r>
    <s v="Northeast Dermatology Associates"/>
    <s v="Brookline Dermatology Associates"/>
    <x v="16"/>
    <d v="2021-04-01T00:00:00"/>
    <n v="21"/>
    <d v="2021-04-01T00:00:00"/>
  </r>
  <r>
    <s v="Northeast Dermatology Associates"/>
    <s v="Dermatology of Cape Cod"/>
    <x v="34"/>
    <d v="2021-04-01T00:00:00"/>
    <n v="68"/>
    <d v="2021-04-01T00:00:00"/>
  </r>
  <r>
    <s v="North Pacific Dermatology"/>
    <s v="Lake Washington Dermatology"/>
    <x v="51"/>
    <d v="2021-04-01T00:00:00"/>
    <n v="66"/>
    <d v="2021-04-01T00:00:00"/>
  </r>
  <r>
    <s v="Louisiana Dermatology Associates "/>
    <s v="Louisiana Dermatology Associates"/>
    <x v="32"/>
    <d v="2021-04-01T00:00:00"/>
    <n v="32"/>
    <d v="2021-04-01T00:00:00"/>
  </r>
  <r>
    <s v="Louisiana Dermatology Associates "/>
    <s v="Louisiana Dermatology Associates"/>
    <x v="31"/>
    <d v="2021-04-01T00:00:00"/>
    <n v="36"/>
    <d v="2021-04-01T00:00:00"/>
  </r>
  <r>
    <s v="Vanguard Dermatology"/>
    <s v="Vanguard Dermatology"/>
    <x v="12"/>
    <d v="2021-04-01T00:00:00"/>
    <n v="76"/>
    <d v="2021-04-01T00:00:00"/>
  </r>
  <r>
    <s v="The Dermatology Group  "/>
    <s v="The Dermatology Group"/>
    <x v="83"/>
    <d v="2021-04-01T00:00:00"/>
    <n v="1"/>
    <d v="2021-04-01T00:00:00"/>
  </r>
  <r>
    <s v="Southeast Dermatology Specialists  "/>
    <s v="Southeast Dermatology Specialists"/>
    <x v="62"/>
    <d v="2021-04-01T00:00:00"/>
    <n v="70"/>
    <d v="2021-04-01T00:00:00"/>
  </r>
  <r>
    <s v="Semler Dermatology"/>
    <s v="Semler Dermatology"/>
    <x v="61"/>
    <d v="2021-04-01T00:00:00"/>
    <n v="38"/>
    <d v="2021-04-01T00:00:00"/>
  </r>
  <r>
    <s v="Pacific Dermatology Specialists"/>
    <s v="Pacific Dermatology Specialists"/>
    <x v="58"/>
    <d v="2021-04-01T00:00:00"/>
    <n v="57"/>
    <d v="2021-04-01T00:00:00"/>
  </r>
  <r>
    <s v="Northeast Dermatology Associates"/>
    <s v="Northeast Dermatology Associates"/>
    <x v="54"/>
    <d v="2021-04-01T00:00:00"/>
    <n v="31"/>
    <d v="2021-04-01T00:00:00"/>
  </r>
  <r>
    <s v="Northeast Dermatology Associates"/>
    <s v="Northeast Dermatology Associates"/>
    <x v="56"/>
    <d v="2021-04-01T00:00:00"/>
    <n v="8"/>
    <d v="2021-04-01T00:00:00"/>
  </r>
  <r>
    <s v="Northeast Dermatology Associates"/>
    <s v="Northeast Dermatology Associates"/>
    <x v="39"/>
    <d v="2021-04-01T00:00:00"/>
    <n v="23"/>
    <d v="2021-04-01T00:00:00"/>
  </r>
  <r>
    <s v="Northeast Dermatology Associates"/>
    <s v="Northeast Dermatology Associates"/>
    <x v="55"/>
    <d v="2021-04-01T00:00:00"/>
    <n v="46"/>
    <d v="2021-04-01T00:00:00"/>
  </r>
  <r>
    <s v="Northeast Dermatology Associates"/>
    <s v="Northeast Dermatology Associates"/>
    <x v="71"/>
    <d v="2021-04-01T00:00:00"/>
    <n v="8"/>
    <d v="2021-04-01T00:00:00"/>
  </r>
  <r>
    <s v="Louisiana Dermatology Associates "/>
    <s v="Louisiana Dermatology Associates"/>
    <x v="50"/>
    <d v="2021-04-01T00:00:00"/>
    <n v="98"/>
    <d v="2021-04-01T00:00:00"/>
  </r>
  <r>
    <s v="Dermatology &amp; MOHS Surgery Institute"/>
    <s v="Dermatology &amp; MOHS Surgery Institute"/>
    <x v="29"/>
    <d v="2021-04-01T00:00:00"/>
    <n v="31"/>
    <d v="2021-04-01T00:00:00"/>
  </r>
  <r>
    <s v="North Pacific Dermatology"/>
    <s v="North Pacific Dermatology"/>
    <x v="68"/>
    <d v="2021-04-01T00:00:00"/>
    <n v="2"/>
    <d v="2021-04-01T00:00:00"/>
  </r>
  <r>
    <s v="Louisiana Dermatology Associates "/>
    <s v="Louisiana Dermatology Associates"/>
    <x v="63"/>
    <d v="2021-03-31T00:00:00"/>
    <n v="21"/>
    <d v="2021-03-31T00:00:00"/>
  </r>
  <r>
    <s v="Louisiana Dermatology Associates "/>
    <s v="Louisiana Dermatology Associates"/>
    <x v="32"/>
    <d v="2021-03-31T00:00:00"/>
    <n v="32"/>
    <d v="2021-03-31T00:00:00"/>
  </r>
  <r>
    <s v="North Pacific Dermatology"/>
    <s v="Skin Surgery Center"/>
    <x v="105"/>
    <d v="2021-03-31T00:00:00"/>
    <n v="6"/>
    <d v="2021-03-31T00:00:00"/>
  </r>
  <r>
    <s v="Northeast Dermatology Associates"/>
    <s v="Brookline Dermatology Associates"/>
    <x v="16"/>
    <d v="2021-03-31T00:00:00"/>
    <n v="35"/>
    <d v="2021-03-31T00:00:00"/>
  </r>
  <r>
    <s v="Northeast Dermatology Associates"/>
    <s v="Northeast Dermatology Associates"/>
    <x v="18"/>
    <d v="2021-03-31T00:00:00"/>
    <n v="98"/>
    <d v="2021-03-31T00:00:00"/>
  </r>
  <r>
    <s v="Northeast Dermatology Associates"/>
    <s v="Dermatology of Cape Cod"/>
    <x v="34"/>
    <d v="2021-03-31T00:00:00"/>
    <n v="30"/>
    <d v="2021-03-31T00:00:00"/>
  </r>
  <r>
    <s v="Northeast Dermatology Associates"/>
    <s v="Northeast Dermatology Associates"/>
    <x v="21"/>
    <d v="2021-03-31T00:00:00"/>
    <n v="38"/>
    <d v="2021-03-31T00:00:00"/>
  </r>
  <r>
    <s v="Northeast Dermatology Associates"/>
    <s v="Northeast Dermatology Associates"/>
    <x v="20"/>
    <d v="2021-03-31T00:00:00"/>
    <n v="10"/>
    <d v="2021-03-31T00:00:00"/>
  </r>
  <r>
    <s v="Northeast Dermatology Associates"/>
    <s v="Northeast Dermatology Associates"/>
    <x v="36"/>
    <d v="2021-03-31T00:00:00"/>
    <n v="103"/>
    <d v="2021-03-31T00:00:00"/>
  </r>
  <r>
    <s v="Northeast Dermatology Associates"/>
    <s v="South Shore Skin Center"/>
    <x v="10"/>
    <d v="2021-03-31T00:00:00"/>
    <n v="22"/>
    <d v="2021-03-31T00:00:00"/>
  </r>
  <r>
    <s v="Vanguard Dermatology"/>
    <s v="Vanguard Dermatology"/>
    <x v="102"/>
    <d v="2021-03-31T00:00:00"/>
    <n v="11"/>
    <d v="2021-03-31T00:00:00"/>
  </r>
  <r>
    <s v="The Dermatology Group  "/>
    <s v="The Dermatology Group"/>
    <x v="26"/>
    <d v="2021-03-31T00:00:00"/>
    <n v="54"/>
    <d v="2021-03-31T00:00:00"/>
  </r>
  <r>
    <s v="The Dermatology Group  "/>
    <s v="Swan Dermatology &amp; Aesthetics"/>
    <x v="11"/>
    <d v="2021-03-31T00:00:00"/>
    <n v="47"/>
    <d v="2021-03-31T00:00:00"/>
  </r>
  <r>
    <s v="Louisiana Dermatology Associates "/>
    <s v="Louisiana Dermatology Associates"/>
    <x v="50"/>
    <d v="2021-03-31T00:00:00"/>
    <n v="104"/>
    <d v="2021-03-31T00:00:00"/>
  </r>
  <r>
    <s v="Lupo Center for Aesthetic &amp; General Dermatology"/>
    <s v="Lupo Center for Aesthetic &amp; General Dermatology, LLC"/>
    <x v="2"/>
    <d v="2021-03-31T00:00:00"/>
    <n v="40"/>
    <d v="2021-03-31T00:00:00"/>
  </r>
  <r>
    <s v="North Pacific Dermatology"/>
    <s v="Eastside Dermatology"/>
    <x v="3"/>
    <d v="2021-03-31T00:00:00"/>
    <n v="50"/>
    <d v="2021-03-31T00:00:00"/>
  </r>
  <r>
    <s v="Northeast Dermatology Associates"/>
    <s v="Brookline Dermatology Associates"/>
    <x v="17"/>
    <d v="2021-03-31T00:00:00"/>
    <n v="42"/>
    <d v="2021-03-31T00:00:00"/>
  </r>
  <r>
    <s v="Northeast Dermatology Associates"/>
    <s v="Northeast Dermatology Associates"/>
    <x v="5"/>
    <d v="2021-03-31T00:00:00"/>
    <n v="81"/>
    <d v="2021-03-31T00:00:00"/>
  </r>
  <r>
    <s v="North Pacific Dermatology"/>
    <s v="Skin Surgery Center"/>
    <x v="15"/>
    <d v="2021-03-31T00:00:00"/>
    <n v="25"/>
    <d v="2021-03-31T00:00:00"/>
  </r>
  <r>
    <s v="Northeast Dermatology Associates"/>
    <s v="Northeast Dermatology Associates"/>
    <x v="7"/>
    <d v="2021-03-31T00:00:00"/>
    <n v="24"/>
    <d v="2021-03-31T00:00:00"/>
  </r>
  <r>
    <s v="Northeast Dermatology Associates"/>
    <s v="Northeast Dermatology Associates"/>
    <x v="71"/>
    <d v="2021-03-31T00:00:00"/>
    <n v="2"/>
    <d v="2021-03-31T00:00:00"/>
  </r>
  <r>
    <s v="Northeast Dermatology Associates"/>
    <s v="Northeast Dermatology Associates"/>
    <x v="22"/>
    <d v="2021-03-31T00:00:00"/>
    <n v="57"/>
    <d v="2021-03-31T00:00:00"/>
  </r>
  <r>
    <s v="Pacific Dermatology Specialists"/>
    <s v="Pacific Dermatology Specialists"/>
    <x v="23"/>
    <d v="2021-03-31T00:00:00"/>
    <n v="9"/>
    <d v="2021-03-31T00:00:00"/>
  </r>
  <r>
    <s v="Northeast Dermatology Associates"/>
    <s v="Northeast Dermatology Associates"/>
    <x v="8"/>
    <d v="2021-03-31T00:00:00"/>
    <n v="33"/>
    <d v="2021-03-31T00:00:00"/>
  </r>
  <r>
    <s v="Southeast Dermatology Specialists  "/>
    <s v="Southeast Dermatology Specialists"/>
    <x v="66"/>
    <d v="2021-03-31T00:00:00"/>
    <n v="25"/>
    <d v="2021-03-31T00:00:00"/>
  </r>
  <r>
    <s v="Southeast Dermatology Specialists  "/>
    <s v="Southeast Dermatology Specialists"/>
    <x v="62"/>
    <d v="2021-03-31T00:00:00"/>
    <n v="61"/>
    <d v="2021-03-31T00:00:00"/>
  </r>
  <r>
    <s v="Pacific Dermatology Specialists"/>
    <s v="Pacific Dermatology Specialists"/>
    <x v="60"/>
    <d v="2021-03-31T00:00:00"/>
    <n v="11"/>
    <d v="2021-03-31T00:00:00"/>
  </r>
  <r>
    <s v="Vanguard Dermatology"/>
    <s v="Vanguard Dermatology"/>
    <x v="27"/>
    <d v="2021-03-31T00:00:00"/>
    <n v="8"/>
    <d v="2021-03-31T00:00:00"/>
  </r>
  <r>
    <s v="Vanguard Dermatology"/>
    <s v="Vanguard Dermatology"/>
    <x v="13"/>
    <d v="2021-03-31T00:00:00"/>
    <n v="108"/>
    <d v="2021-03-31T00:00:00"/>
  </r>
  <r>
    <s v="The Dermatology Group  "/>
    <s v="The Dermatology Group"/>
    <x v="24"/>
    <d v="2021-03-31T00:00:00"/>
    <n v="127"/>
    <d v="2021-03-31T00:00:00"/>
  </r>
  <r>
    <s v="Northeast Dermatology Associates"/>
    <s v="Northeast Dermatology Associates"/>
    <x v="37"/>
    <d v="2021-03-31T00:00:00"/>
    <n v="101"/>
    <d v="2021-03-31T00:00:00"/>
  </r>
  <r>
    <s v="Northeast Dermatology Associates"/>
    <s v="Northeast Dermatology Associates"/>
    <x v="67"/>
    <d v="2021-03-31T00:00:00"/>
    <n v="29"/>
    <d v="2021-03-31T00:00:00"/>
  </r>
  <r>
    <s v="Northeast Dermatology Associates"/>
    <s v="Northeast Dermatology Associates"/>
    <x v="54"/>
    <d v="2021-03-31T00:00:00"/>
    <n v="58"/>
    <d v="2021-03-31T00:00:00"/>
  </r>
  <r>
    <s v="Louisiana Dermatology Associates "/>
    <s v="Louisiana Dermatology Associates"/>
    <x v="31"/>
    <d v="2021-03-31T00:00:00"/>
    <n v="40"/>
    <d v="2021-03-31T00:00:00"/>
  </r>
  <r>
    <s v="Pacific Dermatology Specialists"/>
    <s v="Pacific Dermatology Specialists"/>
    <x v="41"/>
    <d v="2021-03-31T00:00:00"/>
    <n v="14"/>
    <d v="2021-03-31T00:00:00"/>
  </r>
  <r>
    <s v="Pacific Dermatology Specialists"/>
    <s v="Pacific Dermatology Specialists"/>
    <x v="58"/>
    <d v="2021-03-31T00:00:00"/>
    <n v="64"/>
    <d v="2021-03-31T00:00:00"/>
  </r>
  <r>
    <s v="Northeast Dermatology Associates"/>
    <s v="Northeast Dermatology Associates"/>
    <x v="39"/>
    <d v="2021-03-31T00:00:00"/>
    <n v="23"/>
    <d v="2021-03-31T00:00:00"/>
  </r>
  <r>
    <s v="Washington Institute of Dermatologic Laser Surgery"/>
    <s v="Washington Institute of Dermatologic Laser Surgery"/>
    <x v="48"/>
    <d v="2021-03-31T00:00:00"/>
    <n v="23"/>
    <d v="2021-03-31T00:00:00"/>
  </r>
  <r>
    <s v="The Dermatology Group  "/>
    <s v="The Dermatology Group"/>
    <x v="25"/>
    <d v="2021-03-31T00:00:00"/>
    <n v="28"/>
    <d v="2021-03-31T00:00:00"/>
  </r>
  <r>
    <s v="North Pacific Dermatology"/>
    <s v="Lake Washington Dermatology"/>
    <x v="51"/>
    <d v="2021-03-31T00:00:00"/>
    <n v="8"/>
    <d v="2021-03-31T00:00:00"/>
  </r>
  <r>
    <s v="North Pacific Dermatology"/>
    <s v="North Pacific Dermatology"/>
    <x v="68"/>
    <d v="2021-03-31T00:00:00"/>
    <n v="2"/>
    <d v="2021-03-31T00:00:00"/>
  </r>
  <r>
    <s v="North Pacific Dermatology"/>
    <s v="North Pacific Dermatology"/>
    <x v="4"/>
    <d v="2021-03-31T00:00:00"/>
    <n v="13"/>
    <d v="2021-03-31T00:00:00"/>
  </r>
  <r>
    <s v="Family Dermatology"/>
    <s v="Family Dermatology"/>
    <x v="1"/>
    <d v="2021-03-31T00:00:00"/>
    <n v="86"/>
    <d v="2021-03-31T00:00:00"/>
  </r>
  <r>
    <s v="North Pacific Dermatology"/>
    <s v="Skin Surgery Center"/>
    <x v="52"/>
    <d v="2021-03-31T00:00:00"/>
    <n v="36"/>
    <d v="2021-03-31T00:00:00"/>
  </r>
  <r>
    <s v="North Pacific Dermatology"/>
    <s v="North Pacific Dermatology"/>
    <x v="33"/>
    <d v="2021-03-31T00:00:00"/>
    <n v="56"/>
    <d v="2021-03-31T00:00:00"/>
  </r>
  <r>
    <s v="Northeast Dermatology Associates"/>
    <s v="Northeast Dermatology Associates"/>
    <x v="53"/>
    <d v="2021-03-31T00:00:00"/>
    <n v="67"/>
    <d v="2021-03-31T00:00:00"/>
  </r>
  <r>
    <s v="Northeast Dermatology Associates"/>
    <s v="Northeast Dermatology Associates"/>
    <x v="55"/>
    <d v="2021-03-31T00:00:00"/>
    <n v="13"/>
    <d v="2021-03-31T00:00:00"/>
  </r>
  <r>
    <s v="Northeast Dermatology Associates"/>
    <s v="Northeast Dermatology Associates"/>
    <x v="56"/>
    <d v="2021-03-31T00:00:00"/>
    <n v="3"/>
    <d v="2021-03-31T00:00:00"/>
  </r>
  <r>
    <s v="Northeast Dermatology Associates"/>
    <s v="Northeast Dermatology Associates"/>
    <x v="38"/>
    <d v="2021-03-31T00:00:00"/>
    <n v="80"/>
    <d v="2021-03-31T00:00:00"/>
  </r>
  <r>
    <s v="Northeast Dermatology Associates"/>
    <s v="South Shore Skin Center"/>
    <x v="57"/>
    <d v="2021-03-31T00:00:00"/>
    <n v="156"/>
    <d v="2021-03-31T00:00:00"/>
  </r>
  <r>
    <s v="Northeast Dermatology Associates"/>
    <s v="South Shore Skin Center"/>
    <x v="9"/>
    <d v="2021-03-31T00:00:00"/>
    <n v="190"/>
    <d v="2021-03-31T00:00:00"/>
  </r>
  <r>
    <s v="Pacific Dermatology Specialists"/>
    <s v="Pacific Dermatology Specialists"/>
    <x v="65"/>
    <d v="2021-03-31T00:00:00"/>
    <n v="12"/>
    <d v="2021-03-31T00:00:00"/>
  </r>
  <r>
    <s v="Pacific Dermatology Specialists"/>
    <s v="Pacific Dermatology Specialists"/>
    <x v="42"/>
    <d v="2021-03-31T00:00:00"/>
    <n v="31"/>
    <d v="2021-03-31T00:00:00"/>
  </r>
  <r>
    <s v="Semler Dermatology"/>
    <s v="Semler Dermatology"/>
    <x v="61"/>
    <d v="2021-03-31T00:00:00"/>
    <n v="41"/>
    <d v="2021-03-31T00:00:00"/>
  </r>
  <r>
    <s v="Southeast Dermatology Specialists  "/>
    <s v="Southeast Dermatology Specialists"/>
    <x v="43"/>
    <d v="2021-03-31T00:00:00"/>
    <n v="25"/>
    <d v="2021-03-31T00:00:00"/>
  </r>
  <r>
    <s v="Vanguard Dermatology"/>
    <s v="Vanguard Dermatology"/>
    <x v="47"/>
    <d v="2021-03-31T00:00:00"/>
    <n v="17"/>
    <d v="2021-03-31T00:00:00"/>
  </r>
  <r>
    <s v="The Dermatology Group  "/>
    <s v="The Dermatology Group"/>
    <x v="45"/>
    <d v="2021-03-31T00:00:00"/>
    <n v="23"/>
    <d v="2021-03-31T00:00:00"/>
  </r>
  <r>
    <s v="The Dermatology Group  "/>
    <s v="The Dermatology Group"/>
    <x v="64"/>
    <d v="2021-03-31T00:00:00"/>
    <n v="26"/>
    <d v="2021-03-31T00:00:00"/>
  </r>
  <r>
    <s v="The Dermatology Group  "/>
    <s v="The Dermatology Group"/>
    <x v="76"/>
    <d v="2021-03-31T00:00:00"/>
    <n v="31"/>
    <d v="2021-03-31T00:00:00"/>
  </r>
  <r>
    <s v="Vanguard Dermatology"/>
    <s v="Vanguard Dermatology"/>
    <x v="46"/>
    <d v="2021-03-30T00:00:00"/>
    <n v="53"/>
    <d v="2021-03-30T00:00:00"/>
  </r>
  <r>
    <s v="Southeast Dermatology Specialists  "/>
    <s v="Southeast Dermatology Specialists"/>
    <x v="44"/>
    <d v="2021-03-30T00:00:00"/>
    <n v="26"/>
    <d v="2021-03-30T00:00:00"/>
  </r>
  <r>
    <s v="Pacific Dermatology Specialists"/>
    <s v="Pacific Dermatology Specialists"/>
    <x v="60"/>
    <d v="2021-03-30T00:00:00"/>
    <n v="41"/>
    <d v="2021-03-30T00:00:00"/>
  </r>
  <r>
    <s v="Pacific Dermatology Specialists"/>
    <s v="Pacific Dermatology Specialists"/>
    <x v="90"/>
    <d v="2021-03-30T00:00:00"/>
    <n v="2"/>
    <d v="2021-03-30T00:00:00"/>
  </r>
  <r>
    <s v="Pacific Dermatology Specialists"/>
    <s v="Pacific Dermatology Specialists"/>
    <x v="41"/>
    <d v="2021-03-30T00:00:00"/>
    <n v="1"/>
    <d v="2021-03-30T00:00:00"/>
  </r>
  <r>
    <s v="Northeast Dermatology Associates"/>
    <s v="Northeast Dermatology Associates"/>
    <x v="8"/>
    <d v="2021-03-30T00:00:00"/>
    <n v="39"/>
    <d v="2021-03-30T00:00:00"/>
  </r>
  <r>
    <s v="Northeast Dermatology Associates"/>
    <s v="Northeast Dermatology Associates"/>
    <x v="39"/>
    <d v="2021-03-30T00:00:00"/>
    <n v="20"/>
    <d v="2021-03-30T00:00:00"/>
  </r>
  <r>
    <s v="Pacific Dermatology Specialists"/>
    <s v="Pacific Dermatology Specialists"/>
    <x v="58"/>
    <d v="2021-03-30T00:00:00"/>
    <n v="81"/>
    <d v="2021-03-30T00:00:00"/>
  </r>
  <r>
    <s v="Pacific Dermatology Specialists"/>
    <s v="Pacific Dermatology Specialists"/>
    <x v="92"/>
    <d v="2021-03-30T00:00:00"/>
    <n v="5"/>
    <d v="2021-03-30T00:00:00"/>
  </r>
  <r>
    <s v="Pacific Dermatology Specialists"/>
    <s v="Pacific Dermatology Specialists"/>
    <x v="73"/>
    <d v="2021-03-30T00:00:00"/>
    <n v="9"/>
    <d v="2021-03-30T00:00:00"/>
  </r>
  <r>
    <s v="Pacific Dermatology Specialists"/>
    <s v="Pacific Dermatology Specialists"/>
    <x v="72"/>
    <d v="2021-03-30T00:00:00"/>
    <n v="25"/>
    <d v="2021-03-30T00:00:00"/>
  </r>
  <r>
    <s v="Pacific Dermatology Specialists"/>
    <s v="Pacific Dermatology Specialists"/>
    <x v="59"/>
    <d v="2021-03-30T00:00:00"/>
    <n v="34"/>
    <d v="2021-03-30T00:00:00"/>
  </r>
  <r>
    <s v="Northeast Dermatology Associates"/>
    <s v="Northeast Dermatology Associates"/>
    <x v="37"/>
    <d v="2021-03-30T00:00:00"/>
    <n v="100"/>
    <d v="2021-03-30T00:00:00"/>
  </r>
  <r>
    <s v="Northeast Dermatology Associates"/>
    <s v="Northeast Dermatology Associates"/>
    <x v="7"/>
    <d v="2021-03-30T00:00:00"/>
    <n v="51"/>
    <d v="2021-03-30T00:00:00"/>
  </r>
  <r>
    <s v="Northeast Dermatology Associates"/>
    <s v="Northeast Dermatology Associates"/>
    <x v="54"/>
    <d v="2021-03-30T00:00:00"/>
    <n v="34"/>
    <d v="2021-03-30T00:00:00"/>
  </r>
  <r>
    <s v="Northeast Dermatology Associates"/>
    <s v="Northeast Dermatology Associates"/>
    <x v="36"/>
    <d v="2021-03-30T00:00:00"/>
    <n v="78"/>
    <d v="2021-03-30T00:00:00"/>
  </r>
  <r>
    <s v="Northeast Dermatology Associates"/>
    <s v="Northeast Dermatology Associates"/>
    <x v="35"/>
    <d v="2021-03-30T00:00:00"/>
    <n v="63"/>
    <d v="2021-03-30T00:00:00"/>
  </r>
  <r>
    <s v="Northeast Dermatology Associates"/>
    <s v="Northeast Dermatology Associates"/>
    <x v="5"/>
    <d v="2021-03-30T00:00:00"/>
    <n v="118"/>
    <d v="2021-03-30T00:00:00"/>
  </r>
  <r>
    <s v="Northeast Dermatology Associates"/>
    <s v="Dermatology of Cape Cod"/>
    <x v="34"/>
    <d v="2021-03-30T00:00:00"/>
    <n v="78"/>
    <d v="2021-03-30T00:00:00"/>
  </r>
  <r>
    <s v="Louisiana Dermatology Associates "/>
    <s v="Louisiana Dermatology Associates"/>
    <x v="50"/>
    <d v="2021-03-30T00:00:00"/>
    <n v="130"/>
    <d v="2021-03-30T00:00:00"/>
  </r>
  <r>
    <s v="Northeast Dermatology Associates"/>
    <s v="Northeast Dermatology Associates"/>
    <x v="40"/>
    <d v="2021-03-30T00:00:00"/>
    <n v="1"/>
    <d v="2021-03-30T00:00:00"/>
  </r>
  <r>
    <s v="Northeast Dermatology Associates"/>
    <s v="South Shore Skin Center"/>
    <x v="57"/>
    <d v="2021-03-30T00:00:00"/>
    <n v="218"/>
    <d v="2021-03-30T00:00:00"/>
  </r>
  <r>
    <s v="Pacific Dermatology Specialists"/>
    <s v="Pacific Dermatology Specialists"/>
    <x v="42"/>
    <d v="2021-03-30T00:00:00"/>
    <n v="20"/>
    <d v="2021-03-30T00:00:00"/>
  </r>
  <r>
    <s v="Southeast Dermatology Specialists  "/>
    <s v="Southeast Dermatology Specialists"/>
    <x v="62"/>
    <d v="2021-03-30T00:00:00"/>
    <n v="28"/>
    <d v="2021-03-30T00:00:00"/>
  </r>
  <r>
    <s v="Louisiana Dermatology Associates "/>
    <s v="Louisiana Dermatology Associates"/>
    <x v="32"/>
    <d v="2021-03-30T00:00:00"/>
    <n v="31"/>
    <d v="2021-03-30T00:00:00"/>
  </r>
  <r>
    <s v="North Pacific Dermatology"/>
    <s v="Lake Washington Dermatology"/>
    <x v="51"/>
    <d v="2021-03-30T00:00:00"/>
    <n v="77"/>
    <d v="2021-03-30T00:00:00"/>
  </r>
  <r>
    <s v="North Pacific Dermatology"/>
    <s v="North Pacific Dermatology"/>
    <x v="33"/>
    <d v="2021-03-30T00:00:00"/>
    <n v="57"/>
    <d v="2021-03-30T00:00:00"/>
  </r>
  <r>
    <s v="North Pacific Dermatology"/>
    <s v="Skin Surgery Center"/>
    <x v="105"/>
    <d v="2021-03-30T00:00:00"/>
    <n v="1"/>
    <d v="2021-03-30T00:00:00"/>
  </r>
  <r>
    <s v="Northeast Dermatology Associates"/>
    <s v="Brookline Dermatology Associates"/>
    <x v="16"/>
    <d v="2021-03-30T00:00:00"/>
    <n v="38"/>
    <d v="2021-03-30T00:00:00"/>
  </r>
  <r>
    <s v="North Pacific Dermatology"/>
    <s v="Skin Surgery Center"/>
    <x v="52"/>
    <d v="2021-03-30T00:00:00"/>
    <n v="28"/>
    <d v="2021-03-30T00:00:00"/>
  </r>
  <r>
    <s v="Northeast Dermatology Associates"/>
    <s v="Northeast Dermatology Associates"/>
    <x v="18"/>
    <d v="2021-03-30T00:00:00"/>
    <n v="55"/>
    <d v="2021-03-30T00:00:00"/>
  </r>
  <r>
    <s v="Northeast Dermatology Associates"/>
    <s v="Northeast Dermatology Associates"/>
    <x v="53"/>
    <d v="2021-03-30T00:00:00"/>
    <n v="54"/>
    <d v="2021-03-30T00:00:00"/>
  </r>
  <r>
    <s v="Northeast Dermatology Associates"/>
    <s v="Northeast Dermatology Associates"/>
    <x v="21"/>
    <d v="2021-03-30T00:00:00"/>
    <n v="38"/>
    <d v="2021-03-30T00:00:00"/>
  </r>
  <r>
    <s v="Northeast Dermatology Associates"/>
    <s v="Northeast Dermatology Associates"/>
    <x v="55"/>
    <d v="2021-03-30T00:00:00"/>
    <n v="30"/>
    <d v="2021-03-30T00:00:00"/>
  </r>
  <r>
    <s v="Northeast Dermatology Associates"/>
    <s v="Northeast Dermatology Associates"/>
    <x v="22"/>
    <d v="2021-03-30T00:00:00"/>
    <n v="91"/>
    <d v="2021-03-30T00:00:00"/>
  </r>
  <r>
    <s v="Northeast Dermatology Associates"/>
    <s v="Northeast Dermatology Associates"/>
    <x v="56"/>
    <d v="2021-03-30T00:00:00"/>
    <n v="9"/>
    <d v="2021-03-30T00:00:00"/>
  </r>
  <r>
    <s v="The Dermatology Group  "/>
    <s v="Swan Dermatology &amp; Aesthetics"/>
    <x v="11"/>
    <d v="2021-03-30T00:00:00"/>
    <n v="39"/>
    <d v="2021-03-30T00:00:00"/>
  </r>
  <r>
    <s v="The Dermatology Group  "/>
    <s v="The Dermatology Group"/>
    <x v="76"/>
    <d v="2021-03-30T00:00:00"/>
    <n v="92"/>
    <d v="2021-03-30T00:00:00"/>
  </r>
  <r>
    <s v="Vanguard Dermatology"/>
    <s v="Vanguard Dermatology"/>
    <x v="84"/>
    <d v="2021-03-30T00:00:00"/>
    <n v="10"/>
    <d v="2021-03-30T00:00:00"/>
  </r>
  <r>
    <s v="The Dermatology Group  "/>
    <s v="The Dermatology Group"/>
    <x v="26"/>
    <d v="2021-03-30T00:00:00"/>
    <n v="24"/>
    <d v="2021-03-30T00:00:00"/>
  </r>
  <r>
    <s v="Semler Dermatology"/>
    <s v="Semler Dermatology"/>
    <x v="61"/>
    <d v="2021-03-30T00:00:00"/>
    <n v="34"/>
    <d v="2021-03-30T00:00:00"/>
  </r>
  <r>
    <s v="Northeast Dermatology Associates"/>
    <s v="South Shore Skin Center"/>
    <x v="9"/>
    <d v="2021-03-30T00:00:00"/>
    <n v="205"/>
    <d v="2021-03-30T00:00:00"/>
  </r>
  <r>
    <s v="Northeast Dermatology Associates"/>
    <s v="Northeast Dermatology Associates"/>
    <x v="20"/>
    <d v="2021-03-30T00:00:00"/>
    <n v="9"/>
    <d v="2021-03-30T00:00:00"/>
  </r>
  <r>
    <s v="Northeast Dermatology Associates"/>
    <s v="Northeast Dermatology Associates"/>
    <x v="19"/>
    <d v="2021-03-30T00:00:00"/>
    <n v="29"/>
    <d v="2021-03-30T00:00:00"/>
  </r>
  <r>
    <s v="North Pacific Dermatology"/>
    <s v="Skin Surgery Center"/>
    <x v="96"/>
    <d v="2021-03-30T00:00:00"/>
    <n v="12"/>
    <d v="2021-03-30T00:00:00"/>
  </r>
  <r>
    <s v="North Pacific Dermatology"/>
    <s v="North Pacific Dermatology"/>
    <x v="68"/>
    <d v="2021-03-30T00:00:00"/>
    <n v="2"/>
    <d v="2021-03-30T00:00:00"/>
  </r>
  <r>
    <s v="North Pacific Dermatology"/>
    <s v="North Pacific Dermatology"/>
    <x v="4"/>
    <d v="2021-03-30T00:00:00"/>
    <n v="25"/>
    <d v="2021-03-30T00:00:00"/>
  </r>
  <r>
    <s v="The Dermatology Group  "/>
    <s v="The Dermatology Group"/>
    <x v="24"/>
    <d v="2021-03-30T00:00:00"/>
    <n v="165"/>
    <d v="2021-03-30T00:00:00"/>
  </r>
  <r>
    <s v="The Dermatology Group  "/>
    <s v="The Dermatology Group"/>
    <x v="25"/>
    <d v="2021-03-30T00:00:00"/>
    <n v="27"/>
    <d v="2021-03-30T00:00:00"/>
  </r>
  <r>
    <s v="Vanguard Dermatology"/>
    <s v="Vanguard Dermatology"/>
    <x v="47"/>
    <d v="2021-03-30T00:00:00"/>
    <n v="76"/>
    <d v="2021-03-30T00:00:00"/>
  </r>
  <r>
    <s v="Vanguard Dermatology"/>
    <s v="Vanguard Dermatology"/>
    <x v="13"/>
    <d v="2021-03-30T00:00:00"/>
    <n v="65"/>
    <d v="2021-03-30T00:00:00"/>
  </r>
  <r>
    <s v="Washington Institute of Dermatologic Laser Surgery"/>
    <s v="Washington Institute of Dermatologic Laser Surgery"/>
    <x v="48"/>
    <d v="2021-03-30T00:00:00"/>
    <n v="26"/>
    <d v="2021-03-30T00:00:00"/>
  </r>
  <r>
    <s v="Pacific Dermatology Specialists"/>
    <s v="Pacific Dermatology Specialists"/>
    <x v="23"/>
    <d v="2021-03-30T00:00:00"/>
    <n v="8"/>
    <d v="2021-03-30T00:00:00"/>
  </r>
  <r>
    <s v="Southeast Dermatology Specialists  "/>
    <s v="Southeast Dermatology Specialists"/>
    <x v="66"/>
    <d v="2021-03-30T00:00:00"/>
    <n v="4"/>
    <d v="2021-03-30T00:00:00"/>
  </r>
  <r>
    <s v="Southeast Dermatology Specialists  "/>
    <s v="Southeast Dermatology Specialists"/>
    <x v="43"/>
    <d v="2021-03-30T00:00:00"/>
    <n v="58"/>
    <d v="2021-03-30T00:00:00"/>
  </r>
  <r>
    <s v="Northeast Dermatology Associates"/>
    <s v="Northeast Dermatology Associates"/>
    <x v="67"/>
    <d v="2021-03-30T00:00:00"/>
    <n v="19"/>
    <d v="2021-03-30T00:00:00"/>
  </r>
  <r>
    <s v="Northeast Dermatology Associates"/>
    <s v="Northeast Dermatology Associates"/>
    <x v="38"/>
    <d v="2021-03-30T00:00:00"/>
    <n v="67"/>
    <d v="2021-03-30T00:00:00"/>
  </r>
  <r>
    <s v="North Pacific Dermatology"/>
    <s v="Skin Surgery Center"/>
    <x v="15"/>
    <d v="2021-03-30T00:00:00"/>
    <n v="22"/>
    <d v="2021-03-30T00:00:00"/>
  </r>
  <r>
    <s v="Louisiana Dermatology Associates "/>
    <s v="Louisiana Dermatology Associates"/>
    <x v="31"/>
    <d v="2021-03-30T00:00:00"/>
    <n v="69"/>
    <d v="2021-03-30T00:00:00"/>
  </r>
  <r>
    <s v="Family Dermatology"/>
    <s v="Family Dermatology"/>
    <x v="1"/>
    <d v="2021-03-30T00:00:00"/>
    <n v="83"/>
    <d v="2021-03-30T00:00:00"/>
  </r>
  <r>
    <s v="Lupo Center for Aesthetic &amp; General Dermatology"/>
    <s v="Lupo Center for Aesthetic &amp; General Dermatology, LLC"/>
    <x v="2"/>
    <d v="2021-03-30T00:00:00"/>
    <n v="31"/>
    <d v="2021-03-30T00:00:00"/>
  </r>
  <r>
    <s v="North Pacific Dermatology"/>
    <s v="Eastside Dermatology"/>
    <x v="3"/>
    <d v="2021-03-30T00:00:00"/>
    <n v="28"/>
    <d v="2021-03-30T00:00:00"/>
  </r>
  <r>
    <s v="North Pacific Dermatology"/>
    <s v="Lake Washington Dermatology"/>
    <x v="51"/>
    <d v="2021-03-29T00:00:00"/>
    <n v="65"/>
    <d v="2021-03-29T00:00:00"/>
  </r>
  <r>
    <s v="Louisiana Dermatology Associates "/>
    <s v="Louisiana Dermatology Associates"/>
    <x v="50"/>
    <d v="2021-03-29T00:00:00"/>
    <n v="123"/>
    <d v="2021-03-29T00:00:00"/>
  </r>
  <r>
    <s v="North Pacific Dermatology"/>
    <s v="Skin Surgery Center"/>
    <x v="52"/>
    <d v="2021-03-29T00:00:00"/>
    <n v="34"/>
    <d v="2021-03-29T00:00:00"/>
  </r>
  <r>
    <s v="Northeast Dermatology Associates"/>
    <s v="Northeast Dermatology Associates"/>
    <x v="56"/>
    <d v="2021-03-29T00:00:00"/>
    <n v="7"/>
    <d v="2021-03-29T00:00:00"/>
  </r>
  <r>
    <s v="Northeast Dermatology Associates"/>
    <s v="Northeast Dermatology Associates"/>
    <x v="55"/>
    <d v="2021-03-29T00:00:00"/>
    <n v="32"/>
    <d v="2021-03-29T00:00:00"/>
  </r>
  <r>
    <s v="Northeast Dermatology Associates"/>
    <s v="Northeast Dermatology Associates"/>
    <x v="71"/>
    <d v="2021-03-29T00:00:00"/>
    <n v="2"/>
    <d v="2021-03-29T00:00:00"/>
  </r>
  <r>
    <s v="Northeast Dermatology Associates"/>
    <s v="Northeast Dermatology Associates"/>
    <x v="53"/>
    <d v="2021-03-29T00:00:00"/>
    <n v="25"/>
    <d v="2021-03-29T00:00:00"/>
  </r>
  <r>
    <s v="Northeast Dermatology Associates"/>
    <s v="Northeast Dermatology Associates"/>
    <x v="54"/>
    <d v="2021-03-29T00:00:00"/>
    <n v="33"/>
    <d v="2021-03-29T00:00:00"/>
  </r>
  <r>
    <s v="Southeast Dermatology Specialists  "/>
    <s v="Southeast Dermatology Specialists"/>
    <x v="62"/>
    <d v="2021-03-29T00:00:00"/>
    <n v="65"/>
    <d v="2021-03-29T00:00:00"/>
  </r>
  <r>
    <s v="Semler Dermatology"/>
    <s v="Semler Dermatology"/>
    <x v="61"/>
    <d v="2021-03-29T00:00:00"/>
    <n v="59"/>
    <d v="2021-03-29T00:00:00"/>
  </r>
  <r>
    <s v="Pacific Dermatology Specialists"/>
    <s v="Pacific Dermatology Specialists"/>
    <x v="42"/>
    <d v="2021-03-29T00:00:00"/>
    <n v="1"/>
    <d v="2021-03-29T00:00:00"/>
  </r>
  <r>
    <s v="Pacific Dermatology Specialists"/>
    <s v="Pacific Dermatology Specialists"/>
    <x v="58"/>
    <d v="2021-03-29T00:00:00"/>
    <n v="58"/>
    <d v="2021-03-29T00:00:00"/>
  </r>
  <r>
    <s v="Pacific Dermatology Specialists"/>
    <s v="Pacific Dermatology Specialists"/>
    <x v="59"/>
    <d v="2021-03-29T00:00:00"/>
    <n v="2"/>
    <d v="2021-03-29T00:00:00"/>
  </r>
  <r>
    <s v="Northeast Dermatology Associates"/>
    <s v="South Shore Skin Center"/>
    <x v="9"/>
    <d v="2021-03-29T00:00:00"/>
    <n v="181"/>
    <d v="2021-03-29T00:00:00"/>
  </r>
  <r>
    <s v="Northeast Dermatology Associates"/>
    <s v="South Shore Skin Center"/>
    <x v="57"/>
    <d v="2021-03-29T00:00:00"/>
    <n v="112"/>
    <d v="2021-03-29T00:00:00"/>
  </r>
  <r>
    <s v="The Dermatology Group  "/>
    <s v="The Dermatology Group"/>
    <x v="77"/>
    <d v="2021-03-29T00:00:00"/>
    <n v="22"/>
    <d v="2021-03-29T00:00:00"/>
  </r>
  <r>
    <s v="Louisiana Dermatology Associates "/>
    <s v="Louisiana Dermatology Associates"/>
    <x v="31"/>
    <d v="2021-03-29T00:00:00"/>
    <n v="36"/>
    <d v="2021-03-29T00:00:00"/>
  </r>
  <r>
    <s v="North Pacific Dermatology"/>
    <s v="North Pacific Dermatology"/>
    <x v="33"/>
    <d v="2021-03-29T00:00:00"/>
    <n v="63"/>
    <d v="2021-03-29T00:00:00"/>
  </r>
  <r>
    <s v="Northeast Dermatology Associates"/>
    <s v="Dermatology of Cape Cod"/>
    <x v="34"/>
    <d v="2021-03-29T00:00:00"/>
    <n v="55"/>
    <d v="2021-03-29T00:00:00"/>
  </r>
  <r>
    <s v="Northeast Dermatology Associates"/>
    <s v="Northeast Dermatology Associates"/>
    <x v="35"/>
    <d v="2021-03-29T00:00:00"/>
    <n v="35"/>
    <d v="2021-03-29T00:00:00"/>
  </r>
  <r>
    <s v="Northeast Dermatology Associates"/>
    <s v="Northeast Dermatology Associates"/>
    <x v="36"/>
    <d v="2021-03-29T00:00:00"/>
    <n v="101"/>
    <d v="2021-03-29T00:00:00"/>
  </r>
  <r>
    <s v="Northeast Dermatology Associates"/>
    <s v="Northeast Dermatology Associates"/>
    <x v="67"/>
    <d v="2021-03-29T00:00:00"/>
    <n v="47"/>
    <d v="2021-03-29T00:00:00"/>
  </r>
  <r>
    <s v="Northeast Dermatology Associates"/>
    <s v="Northeast Dermatology Associates"/>
    <x v="39"/>
    <d v="2021-03-29T00:00:00"/>
    <n v="27"/>
    <d v="2021-03-29T00:00:00"/>
  </r>
  <r>
    <s v="Northeast Dermatology Associates"/>
    <s v="Northeast Dermatology Associates"/>
    <x v="38"/>
    <d v="2021-03-29T00:00:00"/>
    <n v="52"/>
    <d v="2021-03-29T00:00:00"/>
  </r>
  <r>
    <s v="Northeast Dermatology Associates"/>
    <s v="Northeast Dermatology Associates"/>
    <x v="37"/>
    <d v="2021-03-29T00:00:00"/>
    <n v="77"/>
    <d v="2021-03-29T00:00:00"/>
  </r>
  <r>
    <s v="Pacific Dermatology Specialists"/>
    <s v="Pacific Dermatology Specialists"/>
    <x v="72"/>
    <d v="2021-03-29T00:00:00"/>
    <n v="22"/>
    <d v="2021-03-29T00:00:00"/>
  </r>
  <r>
    <s v="Pacific Dermatology Specialists"/>
    <s v="Pacific Dermatology Specialists"/>
    <x v="73"/>
    <d v="2021-03-29T00:00:00"/>
    <n v="19"/>
    <d v="2021-03-29T00:00:00"/>
  </r>
  <r>
    <s v="Pacific Dermatology Specialists"/>
    <s v="Pacific Dermatology Specialists"/>
    <x v="41"/>
    <d v="2021-03-29T00:00:00"/>
    <n v="34"/>
    <d v="2021-03-29T00:00:00"/>
  </r>
  <r>
    <s v="Southeast Dermatology Specialists  "/>
    <s v="Southeast Dermatology Specialists"/>
    <x v="43"/>
    <d v="2021-03-29T00:00:00"/>
    <n v="54"/>
    <d v="2021-03-29T00:00:00"/>
  </r>
  <r>
    <s v="Vanguard Dermatology"/>
    <s v="Vanguard Dermatology"/>
    <x v="46"/>
    <d v="2021-03-29T00:00:00"/>
    <n v="74"/>
    <d v="2021-03-29T00:00:00"/>
  </r>
  <r>
    <s v="Washington Institute of Dermatologic Laser Surgery"/>
    <s v="Washington Institute of Dermatologic Laser Surgery"/>
    <x v="48"/>
    <d v="2021-03-29T00:00:00"/>
    <n v="25"/>
    <d v="2021-03-29T00:00:00"/>
  </r>
  <r>
    <s v="Northeast Dermatology Associates"/>
    <s v="Northeast Dermatology Associates"/>
    <x v="7"/>
    <d v="2021-03-29T00:00:00"/>
    <n v="24"/>
    <d v="2021-03-29T00:00:00"/>
  </r>
  <r>
    <s v="Northeast Dermatology Associates"/>
    <s v="Northeast Dermatology Associates"/>
    <x v="5"/>
    <d v="2021-03-29T00:00:00"/>
    <n v="76"/>
    <d v="2021-03-29T00:00:00"/>
  </r>
  <r>
    <s v="North Pacific Dermatology"/>
    <s v="North Pacific Dermatology"/>
    <x v="4"/>
    <d v="2021-03-29T00:00:00"/>
    <n v="17"/>
    <d v="2021-03-29T00:00:00"/>
  </r>
  <r>
    <s v="North Pacific Dermatology"/>
    <s v="Eastside Dermatology"/>
    <x v="3"/>
    <d v="2021-03-29T00:00:00"/>
    <n v="24"/>
    <d v="2021-03-29T00:00:00"/>
  </r>
  <r>
    <s v="Lupo Center for Aesthetic &amp; General Dermatology"/>
    <s v="Lupo Center for Aesthetic &amp; General Dermatology, LLC"/>
    <x v="2"/>
    <d v="2021-03-29T00:00:00"/>
    <n v="36"/>
    <d v="2021-03-29T00:00:00"/>
  </r>
  <r>
    <s v="Family Dermatology"/>
    <s v="Family Dermatology"/>
    <x v="1"/>
    <d v="2021-03-29T00:00:00"/>
    <n v="97"/>
    <d v="2021-03-29T00:00:00"/>
  </r>
  <r>
    <s v="Southeast Dermatology Specialists  "/>
    <s v="Southeast Dermatology Specialists"/>
    <x v="66"/>
    <d v="2021-03-29T00:00:00"/>
    <n v="1"/>
    <d v="2021-03-29T00:00:00"/>
  </r>
  <r>
    <s v="Pacific Dermatology Specialists"/>
    <s v="Pacific Dermatology Specialists"/>
    <x v="65"/>
    <d v="2021-03-29T00:00:00"/>
    <n v="31"/>
    <d v="2021-03-29T00:00:00"/>
  </r>
  <r>
    <s v="Pacific Dermatology Specialists"/>
    <s v="Pacific Dermatology Specialists"/>
    <x v="90"/>
    <d v="2021-03-29T00:00:00"/>
    <n v="3"/>
    <d v="2021-03-29T00:00:00"/>
  </r>
  <r>
    <s v="Northeast Dermatology Associates"/>
    <s v="Northeast Dermatology Associates"/>
    <x v="8"/>
    <d v="2021-03-29T00:00:00"/>
    <n v="21"/>
    <d v="2021-03-29T00:00:00"/>
  </r>
  <r>
    <s v="The Dermatology Group  "/>
    <s v="Swan Dermatology &amp; Aesthetics"/>
    <x v="11"/>
    <d v="2021-03-29T00:00:00"/>
    <n v="50"/>
    <d v="2021-03-29T00:00:00"/>
  </r>
  <r>
    <s v="Vanguard Dermatology"/>
    <s v="Vanguard Dermatology"/>
    <x v="13"/>
    <d v="2021-03-29T00:00:00"/>
    <n v="92"/>
    <d v="2021-03-29T00:00:00"/>
  </r>
  <r>
    <s v="Louisiana Dermatology Associates "/>
    <s v="Louisiana Dermatology Associates"/>
    <x v="32"/>
    <d v="2021-03-29T00:00:00"/>
    <n v="24"/>
    <d v="2021-03-29T00:00:00"/>
  </r>
  <r>
    <s v="NULL"/>
    <s v="Unknown Practice"/>
    <x v="68"/>
    <d v="2021-03-29T00:00:00"/>
    <n v="2"/>
    <d v="2021-03-29T00:00:00"/>
  </r>
  <r>
    <s v="Northeast Dermatology Associates"/>
    <s v="Brookline Dermatology Associates"/>
    <x v="17"/>
    <d v="2021-03-29T00:00:00"/>
    <n v="1"/>
    <d v="2021-03-29T00:00:00"/>
  </r>
  <r>
    <s v="Northeast Dermatology Associates"/>
    <s v="Northeast Dermatology Associates"/>
    <x v="18"/>
    <d v="2021-03-29T00:00:00"/>
    <n v="42"/>
    <d v="2021-03-29T00:00:00"/>
  </r>
  <r>
    <s v="North Pacific Dermatology"/>
    <s v="Skin Surgery Center"/>
    <x v="96"/>
    <d v="2021-03-29T00:00:00"/>
    <n v="5"/>
    <d v="2021-03-29T00:00:00"/>
  </r>
  <r>
    <s v="North Pacific Dermatology"/>
    <s v="Skin Surgery Center"/>
    <x v="105"/>
    <d v="2021-03-29T00:00:00"/>
    <n v="3"/>
    <d v="2021-03-29T00:00:00"/>
  </r>
  <r>
    <s v="North Pacific Dermatology"/>
    <s v="Skin Surgery Center"/>
    <x v="15"/>
    <d v="2021-03-29T00:00:00"/>
    <n v="4"/>
    <d v="2021-03-29T00:00:00"/>
  </r>
  <r>
    <s v="Northeast Dermatology Associates"/>
    <s v="Northeast Dermatology Associates"/>
    <x v="19"/>
    <d v="2021-03-29T00:00:00"/>
    <n v="2"/>
    <d v="2021-03-29T00:00:00"/>
  </r>
  <r>
    <s v="Northeast Dermatology Associates"/>
    <s v="Northeast Dermatology Associates"/>
    <x v="20"/>
    <d v="2021-03-29T00:00:00"/>
    <n v="11"/>
    <d v="2021-03-29T00:00:00"/>
  </r>
  <r>
    <s v="Northeast Dermatology Associates"/>
    <s v="Northeast Dermatology Associates"/>
    <x v="21"/>
    <d v="2021-03-29T00:00:00"/>
    <n v="37"/>
    <d v="2021-03-29T00:00:00"/>
  </r>
  <r>
    <s v="Northeast Dermatology Associates"/>
    <s v="Northeast Dermatology Associates"/>
    <x v="22"/>
    <d v="2021-03-29T00:00:00"/>
    <n v="94"/>
    <d v="2021-03-29T00:00:00"/>
  </r>
  <r>
    <s v="Pacific Dermatology Specialists"/>
    <s v="Pacific Dermatology Specialists"/>
    <x v="23"/>
    <d v="2021-03-29T00:00:00"/>
    <n v="14"/>
    <d v="2021-03-29T00:00:00"/>
  </r>
  <r>
    <s v="Vanguard Dermatology"/>
    <s v="Vanguard Dermatology"/>
    <x v="27"/>
    <d v="2021-03-29T00:00:00"/>
    <n v="18"/>
    <d v="2021-03-29T00:00:00"/>
  </r>
  <r>
    <s v="The Dermatology Group  "/>
    <s v="The Dermatology Group"/>
    <x v="24"/>
    <d v="2021-03-29T00:00:00"/>
    <n v="172"/>
    <d v="2021-03-29T00:00:00"/>
  </r>
  <r>
    <s v="The Dermatology Group  "/>
    <s v="The Dermatology Group"/>
    <x v="25"/>
    <d v="2021-03-29T00:00:00"/>
    <n v="35"/>
    <d v="2021-03-29T00:00:00"/>
  </r>
  <r>
    <s v="The Dermatology Group  "/>
    <s v="The Dermatology Group"/>
    <x v="78"/>
    <d v="2021-03-29T00:00:00"/>
    <n v="52"/>
    <d v="2021-03-29T00:00:00"/>
  </r>
  <r>
    <s v="The Dermatology Group  "/>
    <s v="The Dermatology Group"/>
    <x v="26"/>
    <d v="2021-03-29T00:00:00"/>
    <n v="14"/>
    <d v="2021-03-29T00:00:00"/>
  </r>
  <r>
    <s v="Southeast Dermatology Specialists  "/>
    <s v="Southeast Dermatology Specialists"/>
    <x v="44"/>
    <d v="2021-03-27T00:00:00"/>
    <n v="3"/>
    <d v="2021-03-27T00:00:00"/>
  </r>
  <r>
    <s v="Vanguard Dermatology"/>
    <s v="Vanguard Dermatology"/>
    <x v="13"/>
    <d v="2021-03-27T00:00:00"/>
    <n v="45"/>
    <d v="2021-03-27T00:00:00"/>
  </r>
  <r>
    <s v="Vanguard Dermatology"/>
    <s v="Vanguard Dermatology"/>
    <x v="84"/>
    <d v="2021-03-26T00:00:00"/>
    <n v="17"/>
    <d v="2021-03-26T00:00:00"/>
  </r>
  <r>
    <s v="Northeast Dermatology Associates"/>
    <s v="South Shore Skin Center"/>
    <x v="57"/>
    <d v="2021-03-26T00:00:00"/>
    <n v="88"/>
    <d v="2021-03-26T00:00:00"/>
  </r>
  <r>
    <s v="Northeast Dermatology Associates"/>
    <s v="South Shore Skin Center"/>
    <x v="9"/>
    <d v="2021-03-26T00:00:00"/>
    <n v="152"/>
    <d v="2021-03-26T00:00:00"/>
  </r>
  <r>
    <s v="Pacific Dermatology Specialists"/>
    <s v="Pacific Dermatology Specialists"/>
    <x v="42"/>
    <d v="2021-03-26T00:00:00"/>
    <n v="34"/>
    <d v="2021-03-26T00:00:00"/>
  </r>
  <r>
    <s v="Semler Dermatology"/>
    <s v="Semler Dermatology"/>
    <x v="61"/>
    <d v="2021-03-26T00:00:00"/>
    <n v="34"/>
    <d v="2021-03-26T00:00:00"/>
  </r>
  <r>
    <s v="Southeast Dermatology Specialists  "/>
    <s v="Southeast Dermatology Specialists"/>
    <x v="62"/>
    <d v="2021-03-26T00:00:00"/>
    <n v="32"/>
    <d v="2021-03-26T00:00:00"/>
  </r>
  <r>
    <s v="Northeast Dermatology Associates"/>
    <s v="Northeast Dermatology Associates"/>
    <x v="53"/>
    <d v="2021-03-26T00:00:00"/>
    <n v="50"/>
    <d v="2021-03-26T00:00:00"/>
  </r>
  <r>
    <s v="Northeast Dermatology Associates"/>
    <s v="Northeast Dermatology Associates"/>
    <x v="71"/>
    <d v="2021-03-26T00:00:00"/>
    <n v="2"/>
    <d v="2021-03-26T00:00:00"/>
  </r>
  <r>
    <s v="North Pacific Dermatology"/>
    <s v="Skin Surgery Center"/>
    <x v="52"/>
    <d v="2021-03-26T00:00:00"/>
    <n v="18"/>
    <d v="2021-03-26T00:00:00"/>
  </r>
  <r>
    <s v="North Pacific Dermatology"/>
    <s v="North Pacific Dermatology"/>
    <x v="33"/>
    <d v="2021-03-26T00:00:00"/>
    <n v="22"/>
    <d v="2021-03-26T00:00:00"/>
  </r>
  <r>
    <s v="North Pacific Dermatology"/>
    <s v="North Pacific Dermatology"/>
    <x v="4"/>
    <d v="2021-03-26T00:00:00"/>
    <n v="32"/>
    <d v="2021-03-26T00:00:00"/>
  </r>
  <r>
    <s v="North Pacific Dermatology"/>
    <s v="Lake Washington Dermatology"/>
    <x v="51"/>
    <d v="2021-03-26T00:00:00"/>
    <n v="69"/>
    <d v="2021-03-26T00:00:00"/>
  </r>
  <r>
    <s v="Washington Institute of Dermatologic Laser Surgery"/>
    <s v="Washington Institute of Dermatologic Laser Surgery"/>
    <x v="48"/>
    <d v="2021-03-26T00:00:00"/>
    <n v="33"/>
    <d v="2021-03-26T00:00:00"/>
  </r>
  <r>
    <s v="Vanguard Dermatology"/>
    <s v="Vanguard Dermatology"/>
    <x v="46"/>
    <d v="2021-03-26T00:00:00"/>
    <n v="71"/>
    <d v="2021-03-26T00:00:00"/>
  </r>
  <r>
    <s v="Vanguard Dermatology"/>
    <s v="Vanguard Dermatology"/>
    <x v="47"/>
    <d v="2021-03-26T00:00:00"/>
    <n v="12"/>
    <d v="2021-03-26T00:00:00"/>
  </r>
  <r>
    <s v="Southeast Dermatology Specialists  "/>
    <s v="Southeast Dermatology Specialists"/>
    <x v="43"/>
    <d v="2021-03-26T00:00:00"/>
    <n v="47"/>
    <d v="2021-03-26T00:00:00"/>
  </r>
  <r>
    <s v="Southeast Dermatology Specialists  "/>
    <s v="Southeast Dermatology Specialists"/>
    <x v="44"/>
    <d v="2021-03-26T00:00:00"/>
    <n v="7"/>
    <d v="2021-03-26T00:00:00"/>
  </r>
  <r>
    <s v="Pacific Dermatology Specialists"/>
    <s v="Pacific Dermatology Specialists"/>
    <x v="41"/>
    <d v="2021-03-26T00:00:00"/>
    <n v="41"/>
    <d v="2021-03-26T00:00:00"/>
  </r>
  <r>
    <s v="Pacific Dermatology Specialists"/>
    <s v="Pacific Dermatology Specialists"/>
    <x v="58"/>
    <d v="2021-03-26T00:00:00"/>
    <n v="48"/>
    <d v="2021-03-26T00:00:00"/>
  </r>
  <r>
    <s v="Northeast Dermatology Associates"/>
    <s v="Northeast Dermatology Associates"/>
    <x v="37"/>
    <d v="2021-03-26T00:00:00"/>
    <n v="112"/>
    <d v="2021-03-26T00:00:00"/>
  </r>
  <r>
    <s v="Northeast Dermatology Associates"/>
    <s v="Northeast Dermatology Associates"/>
    <x v="38"/>
    <d v="2021-03-26T00:00:00"/>
    <n v="62"/>
    <d v="2021-03-26T00:00:00"/>
  </r>
  <r>
    <s v="Northeast Dermatology Associates"/>
    <s v="Northeast Dermatology Associates"/>
    <x v="36"/>
    <d v="2021-03-26T00:00:00"/>
    <n v="71"/>
    <d v="2021-03-26T00:00:00"/>
  </r>
  <r>
    <s v="Northeast Dermatology Associates"/>
    <s v="Northeast Dermatology Associates"/>
    <x v="35"/>
    <d v="2021-03-26T00:00:00"/>
    <n v="33"/>
    <d v="2021-03-26T00:00:00"/>
  </r>
  <r>
    <s v="Northeast Dermatology Associates"/>
    <s v="Northeast Dermatology Associates"/>
    <x v="54"/>
    <d v="2021-03-26T00:00:00"/>
    <n v="31"/>
    <d v="2021-03-26T00:00:00"/>
  </r>
  <r>
    <s v="Northeast Dermatology Associates"/>
    <s v="Dermatology of Cape Cod"/>
    <x v="34"/>
    <d v="2021-03-26T00:00:00"/>
    <n v="29"/>
    <d v="2021-03-26T00:00:00"/>
  </r>
  <r>
    <s v="Louisiana Dermatology Associates "/>
    <s v="Louisiana Dermatology Associates"/>
    <x v="31"/>
    <d v="2021-03-26T00:00:00"/>
    <n v="39"/>
    <d v="2021-03-26T00:00:00"/>
  </r>
  <r>
    <s v="Louisiana Dermatology Associates "/>
    <s v="Louisiana Dermatology Associates"/>
    <x v="103"/>
    <d v="2021-03-26T00:00:00"/>
    <n v="2"/>
    <d v="2021-03-26T00:00:00"/>
  </r>
  <r>
    <s v="Northeast Dermatology Associates"/>
    <s v="Northeast Dermatology Associates"/>
    <x v="8"/>
    <d v="2021-03-26T00:00:00"/>
    <n v="41"/>
    <d v="2021-03-26T00:00:00"/>
  </r>
  <r>
    <s v="Vanguard Dermatology"/>
    <s v="Vanguard Dermatology"/>
    <x v="13"/>
    <d v="2021-03-26T00:00:00"/>
    <n v="82"/>
    <d v="2021-03-26T00:00:00"/>
  </r>
  <r>
    <s v="The Dermatology Group  "/>
    <s v="The Dermatology Group"/>
    <x v="24"/>
    <d v="2021-03-26T00:00:00"/>
    <n v="51"/>
    <d v="2021-03-26T00:00:00"/>
  </r>
  <r>
    <s v="Louisiana Dermatology Associates "/>
    <s v="Louisiana Dermatology Associates"/>
    <x v="50"/>
    <d v="2021-03-26T00:00:00"/>
    <n v="114"/>
    <d v="2021-03-26T00:00:00"/>
  </r>
  <r>
    <s v="Lupo Center for Aesthetic &amp; General Dermatology"/>
    <s v="Lupo Center for Aesthetic &amp; General Dermatology, LLC"/>
    <x v="2"/>
    <d v="2021-03-26T00:00:00"/>
    <n v="18"/>
    <d v="2021-03-26T00:00:00"/>
  </r>
  <r>
    <s v="North Pacific Dermatology"/>
    <s v="Eastside Dermatology"/>
    <x v="3"/>
    <d v="2021-03-26T00:00:00"/>
    <n v="43"/>
    <d v="2021-03-26T00:00:00"/>
  </r>
  <r>
    <s v="North Pacific Dermatology"/>
    <s v="Skin Surgery Center"/>
    <x v="15"/>
    <d v="2021-03-26T00:00:00"/>
    <n v="2"/>
    <d v="2021-03-26T00:00:00"/>
  </r>
  <r>
    <s v="Northeast Dermatology Associates"/>
    <s v="Northeast Dermatology Associates"/>
    <x v="5"/>
    <d v="2021-03-26T00:00:00"/>
    <n v="48"/>
    <d v="2021-03-26T00:00:00"/>
  </r>
  <r>
    <s v="The Dermatology Group  "/>
    <s v="The Dermatology Group"/>
    <x v="26"/>
    <d v="2021-03-26T00:00:00"/>
    <n v="1"/>
    <d v="2021-03-26T00:00:00"/>
  </r>
  <r>
    <s v="The Dermatology Group  "/>
    <s v="Swan Dermatology &amp; Aesthetics"/>
    <x v="11"/>
    <d v="2021-03-26T00:00:00"/>
    <n v="18"/>
    <d v="2021-03-26T00:00:00"/>
  </r>
  <r>
    <s v="Northeast Dermatology Associates"/>
    <s v="Northeast Dermatology Associates"/>
    <x v="22"/>
    <d v="2021-03-26T00:00:00"/>
    <n v="51"/>
    <d v="2021-03-26T00:00:00"/>
  </r>
  <r>
    <s v="North Pacific Dermatology"/>
    <s v="Skin Surgery Center"/>
    <x v="96"/>
    <d v="2021-03-26T00:00:00"/>
    <n v="5"/>
    <d v="2021-03-26T00:00:00"/>
  </r>
  <r>
    <s v="Northeast Dermatology Associates"/>
    <s v="Brookline Dermatology Associates"/>
    <x v="17"/>
    <d v="2021-03-26T00:00:00"/>
    <n v="45"/>
    <d v="2021-03-26T00:00:00"/>
  </r>
  <r>
    <s v="Louisiana Dermatology Associates "/>
    <s v="Louisiana Dermatology Associates"/>
    <x v="32"/>
    <d v="2021-03-26T00:00:00"/>
    <n v="29"/>
    <d v="2021-03-26T00:00:00"/>
  </r>
  <r>
    <s v="Louisiana Dermatology Associates "/>
    <s v="Louisiana Dermatology Associates"/>
    <x v="31"/>
    <d v="2021-03-25T00:00:00"/>
    <n v="26"/>
    <d v="2021-03-25T00:00:00"/>
  </r>
  <r>
    <s v="Family Dermatology"/>
    <s v="Family Dermatology"/>
    <x v="1"/>
    <d v="2021-03-25T00:00:00"/>
    <n v="97"/>
    <d v="2021-03-25T00:00:00"/>
  </r>
  <r>
    <s v="North Pacific Dermatology"/>
    <s v="North Pacific Dermatology"/>
    <x v="4"/>
    <d v="2021-03-25T00:00:00"/>
    <n v="17"/>
    <d v="2021-03-25T00:00:00"/>
  </r>
  <r>
    <s v="Lupo Center for Aesthetic &amp; General Dermatology"/>
    <s v="Lupo Center for Aesthetic &amp; General Dermatology, LLC"/>
    <x v="2"/>
    <d v="2021-03-25T00:00:00"/>
    <n v="41"/>
    <d v="2021-03-25T00:00:00"/>
  </r>
  <r>
    <s v="North Pacific Dermatology"/>
    <s v="Eastside Dermatology"/>
    <x v="3"/>
    <d v="2021-03-25T00:00:00"/>
    <n v="50"/>
    <d v="2021-03-25T00:00:00"/>
  </r>
  <r>
    <s v="North Pacific Dermatology"/>
    <s v="North Pacific Dermatology"/>
    <x v="33"/>
    <d v="2021-03-25T00:00:00"/>
    <n v="59"/>
    <d v="2021-03-25T00:00:00"/>
  </r>
  <r>
    <s v="Northeast Dermatology Associates"/>
    <s v="Northeast Dermatology Associates"/>
    <x v="38"/>
    <d v="2021-03-25T00:00:00"/>
    <n v="44"/>
    <d v="2021-03-25T00:00:00"/>
  </r>
  <r>
    <s v="Northeast Dermatology Associates"/>
    <s v="Northeast Dermatology Associates"/>
    <x v="67"/>
    <d v="2021-03-25T00:00:00"/>
    <n v="24"/>
    <d v="2021-03-25T00:00:00"/>
  </r>
  <r>
    <s v="Vanguard Dermatology"/>
    <s v="Vanguard Dermatology"/>
    <x v="47"/>
    <d v="2021-03-25T00:00:00"/>
    <n v="7"/>
    <d v="2021-03-25T00:00:00"/>
  </r>
  <r>
    <s v="Vanguard Dermatology"/>
    <s v="Vanguard Dermatology"/>
    <x v="13"/>
    <d v="2021-03-25T00:00:00"/>
    <n v="69"/>
    <d v="2021-03-25T00:00:00"/>
  </r>
  <r>
    <s v="Washington Institute of Dermatologic Laser Surgery"/>
    <s v="Washington Institute of Dermatologic Laser Surgery"/>
    <x v="48"/>
    <d v="2021-03-25T00:00:00"/>
    <n v="30"/>
    <d v="2021-03-25T00:00:00"/>
  </r>
  <r>
    <s v="Southeast Dermatology Specialists  "/>
    <s v="Southeast Dermatology Specialists"/>
    <x v="66"/>
    <d v="2021-03-25T00:00:00"/>
    <n v="1"/>
    <d v="2021-03-25T00:00:00"/>
  </r>
  <r>
    <s v="Southeast Dermatology Specialists  "/>
    <s v="Southeast Dermatology Specialists"/>
    <x v="43"/>
    <d v="2021-03-25T00:00:00"/>
    <n v="55"/>
    <d v="2021-03-25T00:00:00"/>
  </r>
  <r>
    <s v="North Pacific Dermatology"/>
    <s v="Skin Surgery Center"/>
    <x v="96"/>
    <d v="2021-03-25T00:00:00"/>
    <n v="16"/>
    <d v="2021-03-25T00:00:00"/>
  </r>
  <r>
    <s v="North Pacific Dermatology"/>
    <s v="Eastside Dermatology"/>
    <x v="85"/>
    <d v="2021-03-25T00:00:00"/>
    <n v="2"/>
    <d v="2021-03-25T00:00:00"/>
  </r>
  <r>
    <s v="Northeast Dermatology Associates"/>
    <s v="Northeast Dermatology Associates"/>
    <x v="20"/>
    <d v="2021-03-25T00:00:00"/>
    <n v="7"/>
    <d v="2021-03-25T00:00:00"/>
  </r>
  <r>
    <s v="Northeast Dermatology Associates"/>
    <s v="Northeast Dermatology Associates"/>
    <x v="19"/>
    <d v="2021-03-25T00:00:00"/>
    <n v="35"/>
    <d v="2021-03-25T00:00:00"/>
  </r>
  <r>
    <s v="Northeast Dermatology Associates"/>
    <s v="Northeast Dermatology Associates"/>
    <x v="54"/>
    <d v="2021-03-25T00:00:00"/>
    <n v="34"/>
    <d v="2021-03-25T00:00:00"/>
  </r>
  <r>
    <s v="Northeast Dermatology Associates"/>
    <s v="Northeast Dermatology Associates"/>
    <x v="6"/>
    <d v="2021-03-25T00:00:00"/>
    <n v="35"/>
    <d v="2021-03-25T00:00:00"/>
  </r>
  <r>
    <s v="The Dermatology Group  "/>
    <s v="The Dermatology Group"/>
    <x v="64"/>
    <d v="2021-03-25T00:00:00"/>
    <n v="24"/>
    <d v="2021-03-25T00:00:00"/>
  </r>
  <r>
    <s v="The Dermatology Group  "/>
    <s v="The Dermatology Group"/>
    <x v="25"/>
    <d v="2021-03-25T00:00:00"/>
    <n v="44"/>
    <d v="2021-03-25T00:00:00"/>
  </r>
  <r>
    <s v="The Dermatology Group  "/>
    <s v="The Dermatology Group"/>
    <x v="26"/>
    <d v="2021-03-25T00:00:00"/>
    <n v="67"/>
    <d v="2021-03-25T00:00:00"/>
  </r>
  <r>
    <s v="Vanguard Dermatology"/>
    <s v="Vanguard Dermatology"/>
    <x v="84"/>
    <d v="2021-03-25T00:00:00"/>
    <n v="2"/>
    <d v="2021-03-25T00:00:00"/>
  </r>
  <r>
    <s v="Northeast Dermatology Associates"/>
    <s v="South Shore Skin Center"/>
    <x v="9"/>
    <d v="2021-03-25T00:00:00"/>
    <n v="243"/>
    <d v="2021-03-25T00:00:00"/>
  </r>
  <r>
    <s v="Pacific Dermatology Specialists"/>
    <s v="Pacific Dermatology Specialists"/>
    <x v="58"/>
    <d v="2021-03-25T00:00:00"/>
    <n v="64"/>
    <d v="2021-03-25T00:00:00"/>
  </r>
  <r>
    <s v="Pacific Dermatology Specialists"/>
    <s v="Pacific Dermatology Specialists"/>
    <x v="59"/>
    <d v="2021-03-25T00:00:00"/>
    <n v="34"/>
    <d v="2021-03-25T00:00:00"/>
  </r>
  <r>
    <s v="Semler Dermatology"/>
    <s v="Semler Dermatology"/>
    <x v="61"/>
    <d v="2021-03-25T00:00:00"/>
    <n v="88"/>
    <d v="2021-03-25T00:00:00"/>
  </r>
  <r>
    <s v="Louisiana Dermatology Associates "/>
    <s v="Louisiana Dermatology Associates"/>
    <x v="32"/>
    <d v="2021-03-25T00:00:00"/>
    <n v="36"/>
    <d v="2021-03-25T00:00:00"/>
  </r>
  <r>
    <s v="Louisiana Dermatology Associates "/>
    <s v="Louisiana Dermatology Associates"/>
    <x v="50"/>
    <d v="2021-03-25T00:00:00"/>
    <n v="112"/>
    <d v="2021-03-25T00:00:00"/>
  </r>
  <r>
    <s v="North Pacific Dermatology"/>
    <s v="Lake Washington Dermatology"/>
    <x v="51"/>
    <d v="2021-03-25T00:00:00"/>
    <n v="75"/>
    <d v="2021-03-25T00:00:00"/>
  </r>
  <r>
    <s v="Northeast Dermatology Associates"/>
    <s v="Brookline Dermatology Associates"/>
    <x v="17"/>
    <d v="2021-03-25T00:00:00"/>
    <n v="47"/>
    <d v="2021-03-25T00:00:00"/>
  </r>
  <r>
    <s v="Northeast Dermatology Associates"/>
    <s v="Northeast Dermatology Associates"/>
    <x v="18"/>
    <d v="2021-03-25T00:00:00"/>
    <n v="97"/>
    <d v="2021-03-25T00:00:00"/>
  </r>
  <r>
    <s v="North Pacific Dermatology"/>
    <s v="Skin Surgery Center"/>
    <x v="105"/>
    <d v="2021-03-25T00:00:00"/>
    <n v="5"/>
    <d v="2021-03-25T00:00:00"/>
  </r>
  <r>
    <s v="North Pacific Dermatology"/>
    <s v="Skin Surgery Center"/>
    <x v="52"/>
    <d v="2021-03-25T00:00:00"/>
    <n v="24"/>
    <d v="2021-03-25T00:00:00"/>
  </r>
  <r>
    <s v="North Pacific Dermatology"/>
    <s v="Skin Surgery Center"/>
    <x v="15"/>
    <d v="2021-03-25T00:00:00"/>
    <n v="32"/>
    <d v="2021-03-25T00:00:00"/>
  </r>
  <r>
    <s v="Northeast Dermatology Associates"/>
    <s v="Brookline Dermatology Associates"/>
    <x v="16"/>
    <d v="2021-03-25T00:00:00"/>
    <n v="43"/>
    <d v="2021-03-25T00:00:00"/>
  </r>
  <r>
    <s v="Northeast Dermatology Associates"/>
    <s v="Northeast Dermatology Associates"/>
    <x v="55"/>
    <d v="2021-03-25T00:00:00"/>
    <n v="47"/>
    <d v="2021-03-25T00:00:00"/>
  </r>
  <r>
    <s v="Northeast Dermatology Associates"/>
    <s v="Northeast Dermatology Associates"/>
    <x v="53"/>
    <d v="2021-03-25T00:00:00"/>
    <n v="50"/>
    <d v="2021-03-25T00:00:00"/>
  </r>
  <r>
    <s v="Northeast Dermatology Associates"/>
    <s v="Northeast Dermatology Associates"/>
    <x v="56"/>
    <d v="2021-03-25T00:00:00"/>
    <n v="7"/>
    <d v="2021-03-25T00:00:00"/>
  </r>
  <r>
    <s v="Northeast Dermatology Associates"/>
    <s v="Northeast Dermatology Associates"/>
    <x v="22"/>
    <d v="2021-03-25T00:00:00"/>
    <n v="52"/>
    <d v="2021-03-25T00:00:00"/>
  </r>
  <r>
    <s v="Northeast Dermatology Associates"/>
    <s v="Northeast Dermatology Associates"/>
    <x v="71"/>
    <d v="2021-03-25T00:00:00"/>
    <n v="3"/>
    <d v="2021-03-25T00:00:00"/>
  </r>
  <r>
    <s v="Pacific Dermatology Specialists"/>
    <s v="Pacific Dermatology Specialists"/>
    <x v="23"/>
    <d v="2021-03-25T00:00:00"/>
    <n v="14"/>
    <d v="2021-03-25T00:00:00"/>
  </r>
  <r>
    <s v="Northeast Dermatology Associates"/>
    <s v="South Shore Skin Center"/>
    <x v="57"/>
    <d v="2021-03-25T00:00:00"/>
    <n v="135"/>
    <d v="2021-03-25T00:00:00"/>
  </r>
  <r>
    <s v="Northeast Dermatology Associates"/>
    <s v="Northeast Dermatology Associates"/>
    <x v="40"/>
    <d v="2021-03-25T00:00:00"/>
    <n v="10"/>
    <d v="2021-03-25T00:00:00"/>
  </r>
  <r>
    <s v="Pacific Dermatology Specialists"/>
    <s v="Pacific Dermatology Specialists"/>
    <x v="42"/>
    <d v="2021-03-25T00:00:00"/>
    <n v="32"/>
    <d v="2021-03-25T00:00:00"/>
  </r>
  <r>
    <s v="Southeast Dermatology Specialists  "/>
    <s v="Southeast Dermatology Specialists"/>
    <x v="62"/>
    <d v="2021-03-25T00:00:00"/>
    <n v="69"/>
    <d v="2021-03-25T00:00:00"/>
  </r>
  <r>
    <s v="Vanguard Dermatology"/>
    <s v="Vanguard Dermatology"/>
    <x v="27"/>
    <d v="2021-03-25T00:00:00"/>
    <n v="8"/>
    <d v="2021-03-25T00:00:00"/>
  </r>
  <r>
    <s v="The Dermatology Group  "/>
    <s v="The Dermatology Group"/>
    <x v="24"/>
    <d v="2021-03-25T00:00:00"/>
    <n v="113"/>
    <d v="2021-03-25T00:00:00"/>
  </r>
  <r>
    <s v="North Pacific Dermatology"/>
    <s v="Eastside Dermatology"/>
    <x v="95"/>
    <d v="2021-03-25T00:00:00"/>
    <n v="1"/>
    <d v="2021-03-25T00:00:00"/>
  </r>
  <r>
    <s v="Dermatology &amp; MOHS Surgery Institute"/>
    <s v="Dermatology &amp; MOHS Surgery Institute"/>
    <x v="29"/>
    <d v="2021-03-25T00:00:00"/>
    <n v="19"/>
    <d v="2021-03-25T00:00:00"/>
  </r>
  <r>
    <s v="Northeast Dermatology Associates"/>
    <s v="Dermatology of Cape Cod"/>
    <x v="34"/>
    <d v="2021-03-25T00:00:00"/>
    <n v="49"/>
    <d v="2021-03-25T00:00:00"/>
  </r>
  <r>
    <s v="Northeast Dermatology Associates"/>
    <s v="Northeast Dermatology Associates"/>
    <x v="5"/>
    <d v="2021-03-25T00:00:00"/>
    <n v="103"/>
    <d v="2021-03-25T00:00:00"/>
  </r>
  <r>
    <s v="Northeast Dermatology Associates"/>
    <s v="Northeast Dermatology Associates"/>
    <x v="37"/>
    <d v="2021-03-25T00:00:00"/>
    <n v="92"/>
    <d v="2021-03-25T00:00:00"/>
  </r>
  <r>
    <s v="Northeast Dermatology Associates"/>
    <s v="Northeast Dermatology Associates"/>
    <x v="7"/>
    <d v="2021-03-25T00:00:00"/>
    <n v="43"/>
    <d v="2021-03-25T00:00:00"/>
  </r>
  <r>
    <s v="Northeast Dermatology Associates"/>
    <s v="Northeast Dermatology Associates"/>
    <x v="39"/>
    <d v="2021-03-25T00:00:00"/>
    <n v="22"/>
    <d v="2021-03-25T00:00:00"/>
  </r>
  <r>
    <s v="Northeast Dermatology Associates"/>
    <s v="Northeast Dermatology Associates"/>
    <x v="36"/>
    <d v="2021-03-25T00:00:00"/>
    <n v="53"/>
    <d v="2021-03-25T00:00:00"/>
  </r>
  <r>
    <s v="Northeast Dermatology Associates"/>
    <s v="Northeast Dermatology Associates"/>
    <x v="35"/>
    <d v="2021-03-25T00:00:00"/>
    <n v="58"/>
    <d v="2021-03-25T00:00:00"/>
  </r>
  <r>
    <s v="Southeast Dermatology Specialists  "/>
    <s v="Southeast Dermatology Specialists"/>
    <x v="44"/>
    <d v="2021-03-25T00:00:00"/>
    <n v="30"/>
    <d v="2021-03-25T00:00:00"/>
  </r>
  <r>
    <s v="Southeast Dermatology Specialists  "/>
    <s v="Southeast Dermatology Specialists"/>
    <x v="81"/>
    <d v="2021-03-25T00:00:00"/>
    <n v="1"/>
    <d v="2021-03-25T00:00:00"/>
  </r>
  <r>
    <s v="Pacific Dermatology Specialists"/>
    <s v="Pacific Dermatology Specialists"/>
    <x v="41"/>
    <d v="2021-03-25T00:00:00"/>
    <n v="44"/>
    <d v="2021-03-25T00:00:00"/>
  </r>
  <r>
    <s v="Northeast Dermatology Associates"/>
    <s v="Northeast Dermatology Associates"/>
    <x v="8"/>
    <d v="2021-03-25T00:00:00"/>
    <n v="49"/>
    <d v="2021-03-25T00:00:00"/>
  </r>
  <r>
    <s v="The Dermatology Group  "/>
    <s v="Swan Dermatology &amp; Aesthetics"/>
    <x v="11"/>
    <d v="2021-03-25T00:00:00"/>
    <n v="44"/>
    <d v="2021-03-25T00:00:00"/>
  </r>
  <r>
    <s v="Vanguard Dermatology"/>
    <s v="Vanguard Dermatology"/>
    <x v="12"/>
    <d v="2021-03-25T00:00:00"/>
    <n v="73"/>
    <d v="2021-03-25T00:00:00"/>
  </r>
  <r>
    <s v="Vanguard Dermatology"/>
    <s v="Vanguard Dermatology"/>
    <x v="46"/>
    <d v="2021-03-25T00:00:00"/>
    <n v="75"/>
    <d v="2021-03-25T00:00:00"/>
  </r>
  <r>
    <s v="Vanguard Dermatology"/>
    <s v="Vanguard Dermatology"/>
    <x v="27"/>
    <d v="2021-03-24T00:00:00"/>
    <n v="9"/>
    <d v="2021-03-24T00:00:00"/>
  </r>
  <r>
    <s v="Washington Institute of Dermatologic Laser Surgery"/>
    <s v="Washington Institute of Dermatologic Laser Surgery"/>
    <x v="48"/>
    <d v="2021-03-24T00:00:00"/>
    <n v="20"/>
    <d v="2021-03-24T00:00:00"/>
  </r>
  <r>
    <s v="The Dermatology Group  "/>
    <s v="The Dermatology Group"/>
    <x v="24"/>
    <d v="2021-03-24T00:00:00"/>
    <n v="127"/>
    <d v="2021-03-24T00:00:00"/>
  </r>
  <r>
    <s v="The Dermatology Group  "/>
    <s v="The Dermatology Group"/>
    <x v="25"/>
    <d v="2021-03-24T00:00:00"/>
    <n v="58"/>
    <d v="2021-03-24T00:00:00"/>
  </r>
  <r>
    <s v="The Dermatology Group  "/>
    <s v="The Dermatology Group"/>
    <x v="26"/>
    <d v="2021-03-24T00:00:00"/>
    <n v="66"/>
    <d v="2021-03-24T00:00:00"/>
  </r>
  <r>
    <s v="Pacific Dermatology Specialists"/>
    <s v="Pacific Dermatology Specialists"/>
    <x v="23"/>
    <d v="2021-03-24T00:00:00"/>
    <n v="13"/>
    <d v="2021-03-24T00:00:00"/>
  </r>
  <r>
    <s v="Northeast Dermatology Associates"/>
    <s v="Northeast Dermatology Associates"/>
    <x v="20"/>
    <d v="2021-03-24T00:00:00"/>
    <n v="7"/>
    <d v="2021-03-24T00:00:00"/>
  </r>
  <r>
    <s v="Northeast Dermatology Associates"/>
    <s v="Northeast Dermatology Associates"/>
    <x v="22"/>
    <d v="2021-03-24T00:00:00"/>
    <n v="69"/>
    <d v="2021-03-24T00:00:00"/>
  </r>
  <r>
    <s v="Northeast Dermatology Associates"/>
    <s v="Northeast Dermatology Associates"/>
    <x v="18"/>
    <d v="2021-03-24T00:00:00"/>
    <n v="102"/>
    <d v="2021-03-24T00:00:00"/>
  </r>
  <r>
    <s v="Northeast Dermatology Associates"/>
    <s v="Brookline Dermatology Associates"/>
    <x v="17"/>
    <d v="2021-03-24T00:00:00"/>
    <n v="45"/>
    <d v="2021-03-24T00:00:00"/>
  </r>
  <r>
    <s v="North Pacific Dermatology"/>
    <s v="Skin Surgery Center"/>
    <x v="96"/>
    <d v="2021-03-24T00:00:00"/>
    <n v="8"/>
    <d v="2021-03-24T00:00:00"/>
  </r>
  <r>
    <s v="North Pacific Dermatology"/>
    <s v="Skin Surgery Center"/>
    <x v="15"/>
    <d v="2021-03-24T00:00:00"/>
    <n v="26"/>
    <d v="2021-03-24T00:00:00"/>
  </r>
  <r>
    <s v="Northeast Dermatology Associates"/>
    <s v="Brookline Dermatology Associates"/>
    <x v="16"/>
    <d v="2021-03-24T00:00:00"/>
    <n v="35"/>
    <d v="2021-03-24T00:00:00"/>
  </r>
  <r>
    <s v="The Dermatology Group  "/>
    <s v="Swan Dermatology &amp; Aesthetics"/>
    <x v="11"/>
    <d v="2021-03-24T00:00:00"/>
    <n v="50"/>
    <d v="2021-03-24T00:00:00"/>
  </r>
  <r>
    <s v="Vanguard Dermatology"/>
    <s v="Vanguard Dermatology"/>
    <x v="102"/>
    <d v="2021-03-24T00:00:00"/>
    <n v="14"/>
    <d v="2021-03-24T00:00:00"/>
  </r>
  <r>
    <s v="Vanguard Dermatology"/>
    <s v="Vanguard Dermatology"/>
    <x v="13"/>
    <d v="2021-03-24T00:00:00"/>
    <n v="108"/>
    <d v="2021-03-24T00:00:00"/>
  </r>
  <r>
    <s v="Southeast Dermatology Specialists  "/>
    <s v="Southeast Dermatology Specialists"/>
    <x v="66"/>
    <d v="2021-03-24T00:00:00"/>
    <n v="26"/>
    <d v="2021-03-24T00:00:00"/>
  </r>
  <r>
    <s v="Northeast Dermatology Associates"/>
    <s v="Northeast Dermatology Associates"/>
    <x v="8"/>
    <d v="2021-03-24T00:00:00"/>
    <n v="11"/>
    <d v="2021-03-24T00:00:00"/>
  </r>
  <r>
    <s v="Northeast Dermatology Associates"/>
    <s v="South Shore Skin Center"/>
    <x v="9"/>
    <d v="2021-03-24T00:00:00"/>
    <n v="214"/>
    <d v="2021-03-24T00:00:00"/>
  </r>
  <r>
    <s v="Northeast Dermatology Associates"/>
    <s v="South Shore Skin Center"/>
    <x v="10"/>
    <d v="2021-03-24T00:00:00"/>
    <n v="1"/>
    <d v="2021-03-24T00:00:00"/>
  </r>
  <r>
    <s v="Pacific Dermatology Specialists"/>
    <s v="Pacific Dermatology Specialists"/>
    <x v="65"/>
    <d v="2021-03-24T00:00:00"/>
    <n v="15"/>
    <d v="2021-03-24T00:00:00"/>
  </r>
  <r>
    <s v="Northeast Dermatology Associates"/>
    <s v="Northeast Dermatology Associates"/>
    <x v="7"/>
    <d v="2021-03-24T00:00:00"/>
    <n v="26"/>
    <d v="2021-03-24T00:00:00"/>
  </r>
  <r>
    <s v="Northeast Dermatology Associates"/>
    <s v="Northeast Dermatology Associates"/>
    <x v="5"/>
    <d v="2021-03-24T00:00:00"/>
    <n v="107"/>
    <d v="2021-03-24T00:00:00"/>
  </r>
  <r>
    <s v="North Pacific Dermatology"/>
    <s v="North Pacific Dermatology"/>
    <x v="4"/>
    <d v="2021-03-24T00:00:00"/>
    <n v="12"/>
    <d v="2021-03-24T00:00:00"/>
  </r>
  <r>
    <s v="North Pacific Dermatology"/>
    <s v="Eastside Dermatology"/>
    <x v="3"/>
    <d v="2021-03-24T00:00:00"/>
    <n v="41"/>
    <d v="2021-03-24T00:00:00"/>
  </r>
  <r>
    <s v="Lupo Center for Aesthetic &amp; General Dermatology"/>
    <s v="Lupo Center for Aesthetic &amp; General Dermatology, LLC"/>
    <x v="2"/>
    <d v="2021-03-24T00:00:00"/>
    <n v="44"/>
    <d v="2021-03-24T00:00:00"/>
  </r>
  <r>
    <s v="Louisiana Dermatology Associates "/>
    <s v="Louisiana Dermatology Associates"/>
    <x v="63"/>
    <d v="2021-03-24T00:00:00"/>
    <n v="16"/>
    <d v="2021-03-24T00:00:00"/>
  </r>
  <r>
    <s v="Family Dermatology"/>
    <s v="Family Dermatology"/>
    <x v="1"/>
    <d v="2021-03-24T00:00:00"/>
    <n v="82"/>
    <d v="2021-03-24T00:00:00"/>
  </r>
  <r>
    <s v="Pacific Dermatology Specialists"/>
    <s v="Pacific Dermatology Specialists"/>
    <x v="42"/>
    <d v="2021-03-24T00:00:00"/>
    <n v="32"/>
    <d v="2021-03-24T00:00:00"/>
  </r>
  <r>
    <s v="Pacific Dermatology Specialists"/>
    <s v="Pacific Dermatology Specialists"/>
    <x v="41"/>
    <d v="2021-03-24T00:00:00"/>
    <n v="15"/>
    <d v="2021-03-24T00:00:00"/>
  </r>
  <r>
    <s v="Southeast Dermatology Specialists  "/>
    <s v="Southeast Dermatology Specialists"/>
    <x v="43"/>
    <d v="2021-03-24T00:00:00"/>
    <n v="53"/>
    <d v="2021-03-24T00:00:00"/>
  </r>
  <r>
    <s v="The Dermatology Group  "/>
    <s v="The Dermatology Group"/>
    <x v="45"/>
    <d v="2021-03-24T00:00:00"/>
    <n v="27"/>
    <d v="2021-03-24T00:00:00"/>
  </r>
  <r>
    <s v="Vanguard Dermatology"/>
    <s v="Vanguard Dermatology"/>
    <x v="47"/>
    <d v="2021-03-24T00:00:00"/>
    <n v="30"/>
    <d v="2021-03-24T00:00:00"/>
  </r>
  <r>
    <s v="Northeast Dermatology Associates"/>
    <s v="Northeast Dermatology Associates"/>
    <x v="67"/>
    <d v="2021-03-24T00:00:00"/>
    <n v="31"/>
    <d v="2021-03-24T00:00:00"/>
  </r>
  <r>
    <s v="Northeast Dermatology Associates"/>
    <s v="Northeast Dermatology Associates"/>
    <x v="36"/>
    <d v="2021-03-24T00:00:00"/>
    <n v="62"/>
    <d v="2021-03-24T00:00:00"/>
  </r>
  <r>
    <s v="Northeast Dermatology Associates"/>
    <s v="Northeast Dermatology Associates"/>
    <x v="53"/>
    <d v="2021-03-24T00:00:00"/>
    <n v="59"/>
    <d v="2021-03-24T00:00:00"/>
  </r>
  <r>
    <s v="Northeast Dermatology Associates"/>
    <s v="Northeast Dermatology Associates"/>
    <x v="38"/>
    <d v="2021-03-24T00:00:00"/>
    <n v="85"/>
    <d v="2021-03-24T00:00:00"/>
  </r>
  <r>
    <s v="Northeast Dermatology Associates"/>
    <s v="Northeast Dermatology Associates"/>
    <x v="37"/>
    <d v="2021-03-24T00:00:00"/>
    <n v="96"/>
    <d v="2021-03-24T00:00:00"/>
  </r>
  <r>
    <s v="Louisiana Dermatology Associates "/>
    <s v="Louisiana Dermatology Associates"/>
    <x v="32"/>
    <d v="2021-03-24T00:00:00"/>
    <n v="39"/>
    <d v="2021-03-24T00:00:00"/>
  </r>
  <r>
    <s v="Louisiana Dermatology Associates "/>
    <s v="Louisiana Dermatology Associates"/>
    <x v="103"/>
    <d v="2021-03-24T00:00:00"/>
    <n v="2"/>
    <d v="2021-03-24T00:00:00"/>
  </r>
  <r>
    <s v="Louisiana Dermatology Associates "/>
    <s v="Louisiana Dermatology Associates"/>
    <x v="31"/>
    <d v="2021-03-24T00:00:00"/>
    <n v="37"/>
    <d v="2021-03-24T00:00:00"/>
  </r>
  <r>
    <s v="North Pacific Dermatology"/>
    <s v="Skin Surgery Center"/>
    <x v="105"/>
    <d v="2021-03-24T00:00:00"/>
    <n v="6"/>
    <d v="2021-03-24T00:00:00"/>
  </r>
  <r>
    <s v="North Pacific Dermatology"/>
    <s v="North Pacific Dermatology"/>
    <x v="33"/>
    <d v="2021-03-24T00:00:00"/>
    <n v="65"/>
    <d v="2021-03-24T00:00:00"/>
  </r>
  <r>
    <s v="North Pacific Dermatology"/>
    <s v="Skin Surgery Center"/>
    <x v="52"/>
    <d v="2021-03-24T00:00:00"/>
    <n v="27"/>
    <d v="2021-03-24T00:00:00"/>
  </r>
  <r>
    <s v="Northeast Dermatology Associates"/>
    <s v="Dermatology of Cape Cod"/>
    <x v="34"/>
    <d v="2021-03-24T00:00:00"/>
    <n v="53"/>
    <d v="2021-03-24T00:00:00"/>
  </r>
  <r>
    <s v="Southeast Dermatology Specialists  "/>
    <s v="Southeast Dermatology Specialists"/>
    <x v="62"/>
    <d v="2021-03-24T00:00:00"/>
    <n v="83"/>
    <d v="2021-03-24T00:00:00"/>
  </r>
  <r>
    <s v="Semler Dermatology"/>
    <s v="Semler Dermatology"/>
    <x v="61"/>
    <d v="2021-03-24T00:00:00"/>
    <n v="83"/>
    <d v="2021-03-24T00:00:00"/>
  </r>
  <r>
    <s v="Pacific Dermatology Specialists"/>
    <s v="Pacific Dermatology Specialists"/>
    <x v="58"/>
    <d v="2021-03-24T00:00:00"/>
    <n v="60"/>
    <d v="2021-03-24T00:00:00"/>
  </r>
  <r>
    <s v="Pacific Dermatology Specialists"/>
    <s v="Pacific Dermatology Specialists"/>
    <x v="59"/>
    <d v="2021-03-24T00:00:00"/>
    <n v="14"/>
    <d v="2021-03-24T00:00:00"/>
  </r>
  <r>
    <s v="Northeast Dermatology Associates"/>
    <s v="Northeast Dermatology Associates"/>
    <x v="39"/>
    <d v="2021-03-24T00:00:00"/>
    <n v="23"/>
    <d v="2021-03-24T00:00:00"/>
  </r>
  <r>
    <s v="Northeast Dermatology Associates"/>
    <s v="South Shore Skin Center"/>
    <x v="57"/>
    <d v="2021-03-24T00:00:00"/>
    <n v="151"/>
    <d v="2021-03-24T00:00:00"/>
  </r>
  <r>
    <s v="The Dermatology Group  "/>
    <s v="The Dermatology Group"/>
    <x v="76"/>
    <d v="2021-03-24T00:00:00"/>
    <n v="31"/>
    <d v="2021-03-24T00:00:00"/>
  </r>
  <r>
    <s v="The Dermatology Group  "/>
    <s v="The Dermatology Group"/>
    <x v="64"/>
    <d v="2021-03-24T00:00:00"/>
    <n v="27"/>
    <d v="2021-03-24T00:00:00"/>
  </r>
  <r>
    <s v="Northeast Dermatology Associates"/>
    <s v="Northeast Dermatology Associates"/>
    <x v="54"/>
    <d v="2021-03-24T00:00:00"/>
    <n v="70"/>
    <d v="2021-03-24T00:00:00"/>
  </r>
  <r>
    <s v="Northeast Dermatology Associates"/>
    <s v="Northeast Dermatology Associates"/>
    <x v="55"/>
    <d v="2021-03-24T00:00:00"/>
    <n v="17"/>
    <d v="2021-03-24T00:00:00"/>
  </r>
  <r>
    <s v="Northeast Dermatology Associates"/>
    <s v="Northeast Dermatology Associates"/>
    <x v="56"/>
    <d v="2021-03-24T00:00:00"/>
    <n v="10"/>
    <d v="2021-03-24T00:00:00"/>
  </r>
  <r>
    <s v="Northeast Dermatology Associates"/>
    <s v="Northeast Dermatology Associates"/>
    <x v="71"/>
    <d v="2021-03-24T00:00:00"/>
    <n v="2"/>
    <d v="2021-03-24T00:00:00"/>
  </r>
  <r>
    <s v="North Pacific Dermatology"/>
    <s v="North Pacific Dermatology"/>
    <x v="68"/>
    <d v="2021-03-24T00:00:00"/>
    <n v="2"/>
    <d v="2021-03-24T00:00:00"/>
  </r>
  <r>
    <s v="Louisiana Dermatology Associates "/>
    <s v="Louisiana Dermatology Associates"/>
    <x v="50"/>
    <d v="2021-03-24T00:00:00"/>
    <n v="130"/>
    <d v="2021-03-24T00:00:00"/>
  </r>
  <r>
    <s v="Louisiana Dermatology Associates "/>
    <s v="Louisiana Dermatology Associates"/>
    <x v="32"/>
    <d v="2021-03-23T00:00:00"/>
    <n v="34"/>
    <d v="2021-03-23T00:00:00"/>
  </r>
  <r>
    <s v="Northeast Dermatology Associates"/>
    <s v="Brookline Dermatology Associates"/>
    <x v="16"/>
    <d v="2021-03-23T00:00:00"/>
    <n v="38"/>
    <d v="2021-03-23T00:00:00"/>
  </r>
  <r>
    <s v="Northeast Dermatology Associates"/>
    <s v="Dermatology of Cape Cod"/>
    <x v="34"/>
    <d v="2021-03-23T00:00:00"/>
    <n v="84"/>
    <d v="2021-03-23T00:00:00"/>
  </r>
  <r>
    <s v="Northeast Dermatology Associates"/>
    <s v="Northeast Dermatology Associates"/>
    <x v="18"/>
    <d v="2021-03-23T00:00:00"/>
    <n v="50"/>
    <d v="2021-03-23T00:00:00"/>
  </r>
  <r>
    <s v="Northeast Dermatology Associates"/>
    <s v="Northeast Dermatology Associates"/>
    <x v="5"/>
    <d v="2021-03-23T00:00:00"/>
    <n v="130"/>
    <d v="2021-03-23T00:00:00"/>
  </r>
  <r>
    <s v="Northeast Dermatology Associates"/>
    <s v="Northeast Dermatology Associates"/>
    <x v="7"/>
    <d v="2021-03-23T00:00:00"/>
    <n v="53"/>
    <d v="2021-03-23T00:00:00"/>
  </r>
  <r>
    <s v="Northeast Dermatology Associates"/>
    <s v="Northeast Dermatology Associates"/>
    <x v="20"/>
    <d v="2021-03-23T00:00:00"/>
    <n v="4"/>
    <d v="2021-03-23T00:00:00"/>
  </r>
  <r>
    <s v="Northeast Dermatology Associates"/>
    <s v="Northeast Dermatology Associates"/>
    <x v="35"/>
    <d v="2021-03-23T00:00:00"/>
    <n v="32"/>
    <d v="2021-03-23T00:00:00"/>
  </r>
  <r>
    <s v="Northeast Dermatology Associates"/>
    <s v="Northeast Dermatology Associates"/>
    <x v="36"/>
    <d v="2021-03-23T00:00:00"/>
    <n v="46"/>
    <d v="2021-03-23T00:00:00"/>
  </r>
  <r>
    <s v="The Dermatology Group  "/>
    <s v="Swan Dermatology &amp; Aesthetics"/>
    <x v="11"/>
    <d v="2021-03-23T00:00:00"/>
    <n v="13"/>
    <d v="2021-03-23T00:00:00"/>
  </r>
  <r>
    <s v="The Dermatology Group  "/>
    <s v="The Dermatology Group"/>
    <x v="26"/>
    <d v="2021-03-23T00:00:00"/>
    <n v="23"/>
    <d v="2021-03-23T00:00:00"/>
  </r>
  <r>
    <s v="Vanguard Dermatology"/>
    <s v="Vanguard Dermatology"/>
    <x v="46"/>
    <d v="2021-03-23T00:00:00"/>
    <n v="36"/>
    <d v="2021-03-23T00:00:00"/>
  </r>
  <r>
    <s v="Pacific Dermatology Specialists"/>
    <s v="Pacific Dermatology Specialists"/>
    <x v="73"/>
    <d v="2021-03-23T00:00:00"/>
    <n v="14"/>
    <d v="2021-03-23T00:00:00"/>
  </r>
  <r>
    <s v="Pacific Dermatology Specialists"/>
    <s v="Pacific Dermatology Specialists"/>
    <x v="41"/>
    <d v="2021-03-23T00:00:00"/>
    <n v="3"/>
    <d v="2021-03-23T00:00:00"/>
  </r>
  <r>
    <s v="Southeast Dermatology Specialists  "/>
    <s v="Southeast Dermatology Specialists"/>
    <x v="44"/>
    <d v="2021-03-23T00:00:00"/>
    <n v="29"/>
    <d v="2021-03-23T00:00:00"/>
  </r>
  <r>
    <s v="North Pacific Dermatology"/>
    <s v="Skin Surgery Center"/>
    <x v="15"/>
    <d v="2021-03-23T00:00:00"/>
    <n v="20"/>
    <d v="2021-03-23T00:00:00"/>
  </r>
  <r>
    <s v="Louisiana Dermatology Associates "/>
    <s v="Louisiana Dermatology Associates"/>
    <x v="50"/>
    <d v="2021-03-23T00:00:00"/>
    <n v="63"/>
    <d v="2021-03-23T00:00:00"/>
  </r>
  <r>
    <s v="North Pacific Dermatology"/>
    <s v="Eastside Dermatology"/>
    <x v="3"/>
    <d v="2021-03-23T00:00:00"/>
    <n v="35"/>
    <d v="2021-03-23T00:00:00"/>
  </r>
  <r>
    <s v="Lupo Center for Aesthetic &amp; General Dermatology"/>
    <s v="Lupo Center for Aesthetic &amp; General Dermatology, LLC"/>
    <x v="2"/>
    <d v="2021-03-23T00:00:00"/>
    <n v="32"/>
    <d v="2021-03-23T00:00:00"/>
  </r>
  <r>
    <s v="Northeast Dermatology Associates"/>
    <s v="Northeast Dermatology Associates"/>
    <x v="71"/>
    <d v="2021-03-23T00:00:00"/>
    <n v="1"/>
    <d v="2021-03-23T00:00:00"/>
  </r>
  <r>
    <s v="Northeast Dermatology Associates"/>
    <s v="Northeast Dermatology Associates"/>
    <x v="22"/>
    <d v="2021-03-23T00:00:00"/>
    <n v="55"/>
    <d v="2021-03-23T00:00:00"/>
  </r>
  <r>
    <s v="Vanguard Dermatology"/>
    <s v="Vanguard Dermatology"/>
    <x v="13"/>
    <d v="2021-03-23T00:00:00"/>
    <n v="69"/>
    <d v="2021-03-23T00:00:00"/>
  </r>
  <r>
    <s v="Vanguard Dermatology"/>
    <s v="Vanguard Dermatology"/>
    <x v="12"/>
    <d v="2021-03-23T00:00:00"/>
    <n v="34"/>
    <d v="2021-03-23T00:00:00"/>
  </r>
  <r>
    <s v="The Dermatology Group  "/>
    <s v="The Dermatology Group"/>
    <x v="24"/>
    <d v="2021-03-23T00:00:00"/>
    <n v="179"/>
    <d v="2021-03-23T00:00:00"/>
  </r>
  <r>
    <s v="Southeast Dermatology Specialists  "/>
    <s v="Southeast Dermatology Specialists"/>
    <x v="62"/>
    <d v="2021-03-23T00:00:00"/>
    <n v="27"/>
    <d v="2021-03-23T00:00:00"/>
  </r>
  <r>
    <s v="Pacific Dermatology Specialists"/>
    <s v="Pacific Dermatology Specialists"/>
    <x v="90"/>
    <d v="2021-03-23T00:00:00"/>
    <n v="2"/>
    <d v="2021-03-23T00:00:00"/>
  </r>
  <r>
    <s v="Pacific Dermatology Specialists"/>
    <s v="Pacific Dermatology Specialists"/>
    <x v="60"/>
    <d v="2021-03-23T00:00:00"/>
    <n v="30"/>
    <d v="2021-03-23T00:00:00"/>
  </r>
  <r>
    <s v="Pacific Dermatology Specialists"/>
    <s v="Pacific Dermatology Specialists"/>
    <x v="23"/>
    <d v="2021-03-23T00:00:00"/>
    <n v="11"/>
    <d v="2021-03-23T00:00:00"/>
  </r>
  <r>
    <s v="Northeast Dermatology Associates"/>
    <s v="Northeast Dermatology Associates"/>
    <x v="8"/>
    <d v="2021-03-23T00:00:00"/>
    <n v="58"/>
    <d v="2021-03-23T00:00:00"/>
  </r>
  <r>
    <s v="Louisiana Dermatology Associates "/>
    <s v="Louisiana Dermatology Associates"/>
    <x v="31"/>
    <d v="2021-03-23T00:00:00"/>
    <n v="58"/>
    <d v="2021-03-23T00:00:00"/>
  </r>
  <r>
    <s v="North Pacific Dermatology"/>
    <s v="Skin Surgery Center"/>
    <x v="96"/>
    <d v="2021-03-23T00:00:00"/>
    <n v="4"/>
    <d v="2021-03-23T00:00:00"/>
  </r>
  <r>
    <s v="Northeast Dermatology Associates"/>
    <s v="Northeast Dermatology Associates"/>
    <x v="37"/>
    <d v="2021-03-23T00:00:00"/>
    <n v="111"/>
    <d v="2021-03-23T00:00:00"/>
  </r>
  <r>
    <s v="Northeast Dermatology Associates"/>
    <s v="Northeast Dermatology Associates"/>
    <x v="39"/>
    <d v="2021-03-23T00:00:00"/>
    <n v="24"/>
    <d v="2021-03-23T00:00:00"/>
  </r>
  <r>
    <s v="Northeast Dermatology Associates"/>
    <s v="Northeast Dermatology Associates"/>
    <x v="54"/>
    <d v="2021-03-23T00:00:00"/>
    <n v="31"/>
    <d v="2021-03-23T00:00:00"/>
  </r>
  <r>
    <s v="Northeast Dermatology Associates"/>
    <s v="Northeast Dermatology Associates"/>
    <x v="19"/>
    <d v="2021-03-23T00:00:00"/>
    <n v="27"/>
    <d v="2021-03-23T00:00:00"/>
  </r>
  <r>
    <s v="Northeast Dermatology Associates"/>
    <s v="Northeast Dermatology Associates"/>
    <x v="67"/>
    <d v="2021-03-23T00:00:00"/>
    <n v="12"/>
    <d v="2021-03-23T00:00:00"/>
  </r>
  <r>
    <s v="Pacific Dermatology Specialists"/>
    <s v="Pacific Dermatology Specialists"/>
    <x v="59"/>
    <d v="2021-03-23T00:00:00"/>
    <n v="40"/>
    <d v="2021-03-23T00:00:00"/>
  </r>
  <r>
    <s v="Pacific Dermatology Specialists"/>
    <s v="Pacific Dermatology Specialists"/>
    <x v="58"/>
    <d v="2021-03-23T00:00:00"/>
    <n v="75"/>
    <d v="2021-03-23T00:00:00"/>
  </r>
  <r>
    <s v="Pacific Dermatology Specialists"/>
    <s v="Pacific Dermatology Specialists"/>
    <x v="72"/>
    <d v="2021-03-23T00:00:00"/>
    <n v="22"/>
    <d v="2021-03-23T00:00:00"/>
  </r>
  <r>
    <s v="Semler Dermatology"/>
    <s v="Semler Dermatology"/>
    <x v="61"/>
    <d v="2021-03-23T00:00:00"/>
    <n v="84"/>
    <d v="2021-03-23T00:00:00"/>
  </r>
  <r>
    <s v="Washington Institute of Dermatologic Laser Surgery"/>
    <s v="Washington Institute of Dermatologic Laser Surgery"/>
    <x v="48"/>
    <d v="2021-03-23T00:00:00"/>
    <n v="29"/>
    <d v="2021-03-23T00:00:00"/>
  </r>
  <r>
    <s v="Vanguard Dermatology"/>
    <s v="Vanguard Dermatology"/>
    <x v="84"/>
    <d v="2021-03-23T00:00:00"/>
    <n v="12"/>
    <d v="2021-03-23T00:00:00"/>
  </r>
  <r>
    <s v="The Dermatology Group  "/>
    <s v="The Dermatology Group"/>
    <x v="25"/>
    <d v="2021-03-23T00:00:00"/>
    <n v="58"/>
    <d v="2021-03-23T00:00:00"/>
  </r>
  <r>
    <s v="North Pacific Dermatology"/>
    <s v="Skin Surgery Center"/>
    <x v="52"/>
    <d v="2021-03-23T00:00:00"/>
    <n v="27"/>
    <d v="2021-03-23T00:00:00"/>
  </r>
  <r>
    <s v="North Pacific Dermatology"/>
    <s v="North Pacific Dermatology"/>
    <x v="33"/>
    <d v="2021-03-23T00:00:00"/>
    <n v="57"/>
    <d v="2021-03-23T00:00:00"/>
  </r>
  <r>
    <s v="North Pacific Dermatology"/>
    <s v="North Pacific Dermatology"/>
    <x v="4"/>
    <d v="2021-03-23T00:00:00"/>
    <n v="26"/>
    <d v="2021-03-23T00:00:00"/>
  </r>
  <r>
    <s v="Dermatology &amp; MOHS Surgery Institute"/>
    <s v="Dermatology &amp; MOHS Surgery Institute"/>
    <x v="74"/>
    <d v="2021-03-23T00:00:00"/>
    <n v="9"/>
    <d v="2021-03-23T00:00:00"/>
  </r>
  <r>
    <s v="Family Dermatology"/>
    <s v="Family Dermatology"/>
    <x v="1"/>
    <d v="2021-03-23T00:00:00"/>
    <n v="84"/>
    <d v="2021-03-23T00:00:00"/>
  </r>
  <r>
    <s v="Louisiana Dermatology Associates "/>
    <s v="Louisiana Dermatology Associates"/>
    <x v="103"/>
    <d v="2021-03-23T00:00:00"/>
    <n v="7"/>
    <d v="2021-03-23T00:00:00"/>
  </r>
  <r>
    <s v="North Pacific Dermatology"/>
    <s v="Lake Washington Dermatology"/>
    <x v="51"/>
    <d v="2021-03-23T00:00:00"/>
    <n v="79"/>
    <d v="2021-03-23T00:00:00"/>
  </r>
  <r>
    <s v="North Pacific Dermatology"/>
    <s v="North Pacific Dermatology"/>
    <x v="68"/>
    <d v="2021-03-23T00:00:00"/>
    <n v="3"/>
    <d v="2021-03-23T00:00:00"/>
  </r>
  <r>
    <s v="Northeast Dermatology Associates"/>
    <s v="Northeast Dermatology Associates"/>
    <x v="56"/>
    <d v="2021-03-23T00:00:00"/>
    <n v="9"/>
    <d v="2021-03-23T00:00:00"/>
  </r>
  <r>
    <s v="Northeast Dermatology Associates"/>
    <s v="Northeast Dermatology Associates"/>
    <x v="38"/>
    <d v="2021-03-23T00:00:00"/>
    <n v="60"/>
    <d v="2021-03-23T00:00:00"/>
  </r>
  <r>
    <s v="Northeast Dermatology Associates"/>
    <s v="Northeast Dermatology Associates"/>
    <x v="55"/>
    <d v="2021-03-23T00:00:00"/>
    <n v="30"/>
    <d v="2021-03-23T00:00:00"/>
  </r>
  <r>
    <s v="Northeast Dermatology Associates"/>
    <s v="Northeast Dermatology Associates"/>
    <x v="53"/>
    <d v="2021-03-23T00:00:00"/>
    <n v="65"/>
    <d v="2021-03-23T00:00:00"/>
  </r>
  <r>
    <s v="Northeast Dermatology Associates"/>
    <s v="South Shore Skin Center"/>
    <x v="9"/>
    <d v="2021-03-23T00:00:00"/>
    <n v="200"/>
    <d v="2021-03-23T00:00:00"/>
  </r>
  <r>
    <s v="Northeast Dermatology Associates"/>
    <s v="South Shore Skin Center"/>
    <x v="57"/>
    <d v="2021-03-23T00:00:00"/>
    <n v="229"/>
    <d v="2021-03-23T00:00:00"/>
  </r>
  <r>
    <s v="Pacific Dermatology Specialists"/>
    <s v="Pacific Dermatology Specialists"/>
    <x v="42"/>
    <d v="2021-03-23T00:00:00"/>
    <n v="16"/>
    <d v="2021-03-23T00:00:00"/>
  </r>
  <r>
    <s v="Southeast Dermatology Specialists  "/>
    <s v="Southeast Dermatology Specialists"/>
    <x v="43"/>
    <d v="2021-03-23T00:00:00"/>
    <n v="35"/>
    <d v="2021-03-23T00:00:00"/>
  </r>
  <r>
    <s v="The Dermatology Group  "/>
    <s v="The Dermatology Group"/>
    <x v="76"/>
    <d v="2021-03-23T00:00:00"/>
    <n v="90"/>
    <d v="2021-03-23T00:00:00"/>
  </r>
  <r>
    <s v="Vanguard Dermatology"/>
    <s v="Vanguard Dermatology"/>
    <x v="88"/>
    <d v="2021-03-23T00:00:00"/>
    <n v="17"/>
    <d v="2021-03-23T00:00:00"/>
  </r>
  <r>
    <s v="Vanguard Dermatology"/>
    <s v="Vanguard Dermatology"/>
    <x v="47"/>
    <d v="2021-03-23T00:00:00"/>
    <n v="89"/>
    <d v="2021-03-23T00:00:00"/>
  </r>
  <r>
    <s v="Vanguard Dermatology"/>
    <s v="Vanguard Dermatology"/>
    <x v="46"/>
    <d v="2021-03-22T00:00:00"/>
    <n v="63"/>
    <d v="2021-03-22T00:00:00"/>
  </r>
  <r>
    <s v="Vanguard Dermatology"/>
    <s v="Vanguard Dermatology"/>
    <x v="12"/>
    <d v="2021-03-22T00:00:00"/>
    <n v="33"/>
    <d v="2021-03-22T00:00:00"/>
  </r>
  <r>
    <s v="Pacific Dermatology Specialists"/>
    <s v="Pacific Dermatology Specialists"/>
    <x v="41"/>
    <d v="2021-03-22T00:00:00"/>
    <n v="39"/>
    <d v="2021-03-22T00:00:00"/>
  </r>
  <r>
    <s v="Pacific Dermatology Specialists"/>
    <s v="Pacific Dermatology Specialists"/>
    <x v="90"/>
    <d v="2021-03-22T00:00:00"/>
    <n v="3"/>
    <d v="2021-03-22T00:00:00"/>
  </r>
  <r>
    <s v="Northeast Dermatology Associates"/>
    <s v="Northeast Dermatology Associates"/>
    <x v="8"/>
    <d v="2021-03-22T00:00:00"/>
    <n v="40"/>
    <d v="2021-03-22T00:00:00"/>
  </r>
  <r>
    <s v="Pacific Dermatology Specialists"/>
    <s v="Pacific Dermatology Specialists"/>
    <x v="58"/>
    <d v="2021-03-22T00:00:00"/>
    <n v="56"/>
    <d v="2021-03-22T00:00:00"/>
  </r>
  <r>
    <s v="Pacific Dermatology Specialists"/>
    <s v="Pacific Dermatology Specialists"/>
    <x v="72"/>
    <d v="2021-03-22T00:00:00"/>
    <n v="24"/>
    <d v="2021-03-22T00:00:00"/>
  </r>
  <r>
    <s v="Pacific Dermatology Specialists"/>
    <s v="Pacific Dermatology Specialists"/>
    <x v="59"/>
    <d v="2021-03-22T00:00:00"/>
    <n v="20"/>
    <d v="2021-03-22T00:00:00"/>
  </r>
  <r>
    <s v="Pacific Dermatology Specialists"/>
    <s v="Pacific Dermatology Specialists"/>
    <x v="73"/>
    <d v="2021-03-22T00:00:00"/>
    <n v="22"/>
    <d v="2021-03-22T00:00:00"/>
  </r>
  <r>
    <s v="Northeast Dermatology Associates"/>
    <s v="Northeast Dermatology Associates"/>
    <x v="54"/>
    <d v="2021-03-22T00:00:00"/>
    <n v="28"/>
    <d v="2021-03-22T00:00:00"/>
  </r>
  <r>
    <s v="Northeast Dermatology Associates"/>
    <s v="Northeast Dermatology Associates"/>
    <x v="35"/>
    <d v="2021-03-22T00:00:00"/>
    <n v="56"/>
    <d v="2021-03-22T00:00:00"/>
  </r>
  <r>
    <s v="Northeast Dermatology Associates"/>
    <s v="Northeast Dermatology Associates"/>
    <x v="36"/>
    <d v="2021-03-22T00:00:00"/>
    <n v="54"/>
    <d v="2021-03-22T00:00:00"/>
  </r>
  <r>
    <s v="Northeast Dermatology Associates"/>
    <s v="Northeast Dermatology Associates"/>
    <x v="7"/>
    <d v="2021-03-22T00:00:00"/>
    <n v="26"/>
    <d v="2021-03-22T00:00:00"/>
  </r>
  <r>
    <s v="Northeast Dermatology Associates"/>
    <s v="Northeast Dermatology Associates"/>
    <x v="37"/>
    <d v="2021-03-22T00:00:00"/>
    <n v="77"/>
    <d v="2021-03-22T00:00:00"/>
  </r>
  <r>
    <s v="Northeast Dermatology Associates"/>
    <s v="Northeast Dermatology Associates"/>
    <x v="39"/>
    <d v="2021-03-22T00:00:00"/>
    <n v="34"/>
    <d v="2021-03-22T00:00:00"/>
  </r>
  <r>
    <s v="Louisiana Dermatology Associates "/>
    <s v="Louisiana Dermatology Associates"/>
    <x v="50"/>
    <d v="2021-03-22T00:00:00"/>
    <n v="93"/>
    <d v="2021-03-22T00:00:00"/>
  </r>
  <r>
    <s v="Northeast Dermatology Associates"/>
    <s v="Dermatology of Cape Cod"/>
    <x v="34"/>
    <d v="2021-03-22T00:00:00"/>
    <n v="55"/>
    <d v="2021-03-22T00:00:00"/>
  </r>
  <r>
    <s v="Northeast Dermatology Associates"/>
    <s v="Northeast Dermatology Associates"/>
    <x v="5"/>
    <d v="2021-03-22T00:00:00"/>
    <n v="62"/>
    <d v="2021-03-22T00:00:00"/>
  </r>
  <r>
    <s v="Vanguard Dermatology"/>
    <s v="Vanguard Dermatology"/>
    <x v="27"/>
    <d v="2021-03-22T00:00:00"/>
    <n v="15"/>
    <d v="2021-03-22T00:00:00"/>
  </r>
  <r>
    <s v="Southeast Dermatology Specialists  "/>
    <s v="Southeast Dermatology Specialists"/>
    <x v="62"/>
    <d v="2021-03-22T00:00:00"/>
    <n v="50"/>
    <d v="2021-03-22T00:00:00"/>
  </r>
  <r>
    <s v="Northeast Dermatology Associates"/>
    <s v="South Shore Skin Center"/>
    <x v="57"/>
    <d v="2021-03-22T00:00:00"/>
    <n v="66"/>
    <d v="2021-03-22T00:00:00"/>
  </r>
  <r>
    <s v="Northeast Dermatology Associates"/>
    <s v="Northeast Dermatology Associates"/>
    <x v="55"/>
    <d v="2021-03-22T00:00:00"/>
    <n v="22"/>
    <d v="2021-03-22T00:00:00"/>
  </r>
  <r>
    <s v="Northeast Dermatology Associates"/>
    <s v="Northeast Dermatology Associates"/>
    <x v="53"/>
    <d v="2021-03-22T00:00:00"/>
    <n v="61"/>
    <d v="2021-03-22T00:00:00"/>
  </r>
  <r>
    <s v="Northeast Dermatology Associates"/>
    <s v="Northeast Dermatology Associates"/>
    <x v="22"/>
    <d v="2021-03-22T00:00:00"/>
    <n v="105"/>
    <d v="2021-03-22T00:00:00"/>
  </r>
  <r>
    <s v="Northeast Dermatology Associates"/>
    <s v="Northeast Dermatology Associates"/>
    <x v="56"/>
    <d v="2021-03-22T00:00:00"/>
    <n v="11"/>
    <d v="2021-03-22T00:00:00"/>
  </r>
  <r>
    <s v="Northeast Dermatology Associates"/>
    <s v="Northeast Dermatology Associates"/>
    <x v="71"/>
    <d v="2021-03-22T00:00:00"/>
    <n v="1"/>
    <d v="2021-03-22T00:00:00"/>
  </r>
  <r>
    <s v="North Pacific Dermatology"/>
    <s v="Skin Surgery Center"/>
    <x v="105"/>
    <d v="2021-03-22T00:00:00"/>
    <n v="1"/>
    <d v="2021-03-22T00:00:00"/>
  </r>
  <r>
    <s v="North Pacific Dermatology"/>
    <s v="Skin Surgery Center"/>
    <x v="52"/>
    <d v="2021-03-22T00:00:00"/>
    <n v="29"/>
    <d v="2021-03-22T00:00:00"/>
  </r>
  <r>
    <s v="North Pacific Dermatology"/>
    <s v="North Pacific Dermatology"/>
    <x v="33"/>
    <d v="2021-03-22T00:00:00"/>
    <n v="61"/>
    <d v="2021-03-22T00:00:00"/>
  </r>
  <r>
    <s v="Northeast Dermatology Associates"/>
    <s v="Northeast Dermatology Associates"/>
    <x v="18"/>
    <d v="2021-03-22T00:00:00"/>
    <n v="103"/>
    <d v="2021-03-22T00:00:00"/>
  </r>
  <r>
    <s v="Northeast Dermatology Associates"/>
    <s v="Brookline Dermatology Associates"/>
    <x v="17"/>
    <d v="2021-03-22T00:00:00"/>
    <n v="12"/>
    <d v="2021-03-22T00:00:00"/>
  </r>
  <r>
    <s v="Louisiana Dermatology Associates "/>
    <s v="Louisiana Dermatology Associates"/>
    <x v="32"/>
    <d v="2021-03-22T00:00:00"/>
    <n v="44"/>
    <d v="2021-03-22T00:00:00"/>
  </r>
  <r>
    <s v="North Pacific Dermatology"/>
    <s v="Lake Washington Dermatology"/>
    <x v="51"/>
    <d v="2021-03-22T00:00:00"/>
    <n v="69"/>
    <d v="2021-03-22T00:00:00"/>
  </r>
  <r>
    <s v="Northeast Dermatology Associates"/>
    <s v="South Shore Skin Center"/>
    <x v="9"/>
    <d v="2021-03-22T00:00:00"/>
    <n v="179"/>
    <d v="2021-03-22T00:00:00"/>
  </r>
  <r>
    <s v="Semler Dermatology"/>
    <s v="Semler Dermatology"/>
    <x v="61"/>
    <d v="2021-03-22T00:00:00"/>
    <n v="94"/>
    <d v="2021-03-22T00:00:00"/>
  </r>
  <r>
    <s v="The Dermatology Group  "/>
    <s v="Swan Dermatology &amp; Aesthetics"/>
    <x v="11"/>
    <d v="2021-03-22T00:00:00"/>
    <n v="15"/>
    <d v="2021-03-22T00:00:00"/>
  </r>
  <r>
    <s v="The Dermatology Group  "/>
    <s v="The Dermatology Group"/>
    <x v="77"/>
    <d v="2021-03-22T00:00:00"/>
    <n v="56"/>
    <d v="2021-03-22T00:00:00"/>
  </r>
  <r>
    <s v="The Dermatology Group  "/>
    <s v="The Dermatology Group"/>
    <x v="26"/>
    <d v="2021-03-22T00:00:00"/>
    <n v="2"/>
    <d v="2021-03-22T00:00:00"/>
  </r>
  <r>
    <s v="Northeast Dermatology Associates"/>
    <s v="Northeast Dermatology Associates"/>
    <x v="20"/>
    <d v="2021-03-22T00:00:00"/>
    <n v="12"/>
    <d v="2021-03-22T00:00:00"/>
  </r>
  <r>
    <s v="North Pacific Dermatology"/>
    <s v="North Pacific Dermatology"/>
    <x v="68"/>
    <d v="2021-03-22T00:00:00"/>
    <n v="2"/>
    <d v="2021-03-22T00:00:00"/>
  </r>
  <r>
    <s v="North Pacific Dermatology"/>
    <s v="Skin Surgery Center"/>
    <x v="96"/>
    <d v="2021-03-22T00:00:00"/>
    <n v="4"/>
    <d v="2021-03-22T00:00:00"/>
  </r>
  <r>
    <s v="North Pacific Dermatology"/>
    <s v="North Pacific Dermatology"/>
    <x v="4"/>
    <d v="2021-03-22T00:00:00"/>
    <n v="11"/>
    <d v="2021-03-22T00:00:00"/>
  </r>
  <r>
    <s v="Southeast Dermatology Specialists  "/>
    <s v="Southeast Dermatology Specialists"/>
    <x v="66"/>
    <d v="2021-03-22T00:00:00"/>
    <n v="18"/>
    <d v="2021-03-22T00:00:00"/>
  </r>
  <r>
    <s v="Southeast Dermatology Specialists  "/>
    <s v="Southeast Dermatology Specialists"/>
    <x v="43"/>
    <d v="2021-03-22T00:00:00"/>
    <n v="50"/>
    <d v="2021-03-22T00:00:00"/>
  </r>
  <r>
    <s v="Pacific Dermatology Specialists"/>
    <s v="Pacific Dermatology Specialists"/>
    <x v="65"/>
    <d v="2021-03-22T00:00:00"/>
    <n v="34"/>
    <d v="2021-03-22T00:00:00"/>
  </r>
  <r>
    <s v="Pacific Dermatology Specialists"/>
    <s v="Pacific Dermatology Specialists"/>
    <x v="23"/>
    <d v="2021-03-22T00:00:00"/>
    <n v="12"/>
    <d v="2021-03-22T00:00:00"/>
  </r>
  <r>
    <s v="Vanguard Dermatology"/>
    <s v="Vanguard Dermatology"/>
    <x v="13"/>
    <d v="2021-03-22T00:00:00"/>
    <n v="163"/>
    <d v="2021-03-22T00:00:00"/>
  </r>
  <r>
    <s v="Vanguard Dermatology"/>
    <s v="Vanguard Dermatology"/>
    <x v="47"/>
    <d v="2021-03-22T00:00:00"/>
    <n v="39"/>
    <d v="2021-03-22T00:00:00"/>
  </r>
  <r>
    <s v="Washington Institute of Dermatologic Laser Surgery"/>
    <s v="Washington Institute of Dermatologic Laser Surgery"/>
    <x v="48"/>
    <d v="2021-03-22T00:00:00"/>
    <n v="23"/>
    <d v="2021-03-22T00:00:00"/>
  </r>
  <r>
    <s v="The Dermatology Group  "/>
    <s v="The Dermatology Group"/>
    <x v="25"/>
    <d v="2021-03-22T00:00:00"/>
    <n v="36"/>
    <d v="2021-03-22T00:00:00"/>
  </r>
  <r>
    <s v="The Dermatology Group  "/>
    <s v="The Dermatology Group"/>
    <x v="24"/>
    <d v="2021-03-22T00:00:00"/>
    <n v="162"/>
    <d v="2021-03-22T00:00:00"/>
  </r>
  <r>
    <s v="Northeast Dermatology Associates"/>
    <s v="Northeast Dermatology Associates"/>
    <x v="67"/>
    <d v="2021-03-22T00:00:00"/>
    <n v="56"/>
    <d v="2021-03-22T00:00:00"/>
  </r>
  <r>
    <s v="Northeast Dermatology Associates"/>
    <s v="Northeast Dermatology Associates"/>
    <x v="38"/>
    <d v="2021-03-22T00:00:00"/>
    <n v="53"/>
    <d v="2021-03-22T00:00:00"/>
  </r>
  <r>
    <s v="North Pacific Dermatology"/>
    <s v="Skin Surgery Center"/>
    <x v="15"/>
    <d v="2021-03-22T00:00:00"/>
    <n v="6"/>
    <d v="2021-03-22T00:00:00"/>
  </r>
  <r>
    <s v="Louisiana Dermatology Associates "/>
    <s v="Louisiana Dermatology Associates"/>
    <x v="31"/>
    <d v="2021-03-22T00:00:00"/>
    <n v="35"/>
    <d v="2021-03-22T00:00:00"/>
  </r>
  <r>
    <s v="Family Dermatology"/>
    <s v="Family Dermatology"/>
    <x v="1"/>
    <d v="2021-03-22T00:00:00"/>
    <n v="94"/>
    <d v="2021-03-22T00:00:00"/>
  </r>
  <r>
    <s v="North Pacific Dermatology"/>
    <s v="Eastside Dermatology"/>
    <x v="3"/>
    <d v="2021-03-22T00:00:00"/>
    <n v="46"/>
    <d v="2021-03-22T00:00:00"/>
  </r>
  <r>
    <s v="Lupo Center for Aesthetic &amp; General Dermatology"/>
    <s v="Lupo Center for Aesthetic &amp; General Dermatology, LLC"/>
    <x v="2"/>
    <d v="2021-03-22T00:00:00"/>
    <n v="51"/>
    <d v="2021-03-22T00:00:00"/>
  </r>
  <r>
    <s v="Lupo Center for Aesthetic &amp; General Dermatology"/>
    <s v="Lupo Center for Aesthetic &amp; General Dermatology, LLC"/>
    <x v="2"/>
    <d v="2021-03-19T00:00:00"/>
    <n v="21"/>
    <d v="2021-03-19T00:00:00"/>
  </r>
  <r>
    <s v="North Pacific Dermatology"/>
    <s v="Eastside Dermatology"/>
    <x v="3"/>
    <d v="2021-03-19T00:00:00"/>
    <n v="23"/>
    <d v="2021-03-19T00:00:00"/>
  </r>
  <r>
    <s v="NULL"/>
    <s v="Unknown Practice"/>
    <x v="68"/>
    <d v="2021-03-19T00:00:00"/>
    <n v="2"/>
    <d v="2021-03-19T00:00:00"/>
  </r>
  <r>
    <s v="North Pacific Dermatology"/>
    <s v="Skin Surgery Center"/>
    <x v="96"/>
    <d v="2021-03-19T00:00:00"/>
    <n v="7"/>
    <d v="2021-03-19T00:00:00"/>
  </r>
  <r>
    <s v="Northeast Dermatology Associates"/>
    <s v="Northeast Dermatology Associates"/>
    <x v="91"/>
    <d v="2021-03-19T00:00:00"/>
    <n v="3"/>
    <d v="2021-03-19T00:00:00"/>
  </r>
  <r>
    <s v="Northeast Dermatology Associates"/>
    <s v="Brookline Dermatology Associates"/>
    <x v="17"/>
    <d v="2021-03-19T00:00:00"/>
    <n v="43"/>
    <d v="2021-03-19T00:00:00"/>
  </r>
  <r>
    <s v="Northeast Dermatology Associates"/>
    <s v="Northeast Dermatology Associates"/>
    <x v="22"/>
    <d v="2021-03-19T00:00:00"/>
    <n v="99"/>
    <d v="2021-03-19T00:00:00"/>
  </r>
  <r>
    <s v="Northeast Dermatology Associates"/>
    <s v="Northeast Dermatology Associates"/>
    <x v="19"/>
    <d v="2021-03-19T00:00:00"/>
    <n v="1"/>
    <d v="2021-03-19T00:00:00"/>
  </r>
  <r>
    <s v="The Dermatology Group  "/>
    <s v="The Dermatology Group"/>
    <x v="24"/>
    <d v="2021-03-19T00:00:00"/>
    <n v="81"/>
    <d v="2021-03-19T00:00:00"/>
  </r>
  <r>
    <s v="The Dermatology Group  "/>
    <s v="The Dermatology Group"/>
    <x v="25"/>
    <d v="2021-03-19T00:00:00"/>
    <n v="20"/>
    <d v="2021-03-19T00:00:00"/>
  </r>
  <r>
    <s v="Washington Institute of Dermatologic Laser Surgery"/>
    <s v="Washington Institute of Dermatologic Laser Surgery"/>
    <x v="48"/>
    <d v="2021-03-19T00:00:00"/>
    <n v="37"/>
    <d v="2021-03-19T00:00:00"/>
  </r>
  <r>
    <s v="Vanguard Dermatology"/>
    <s v="Vanguard Dermatology"/>
    <x v="13"/>
    <d v="2021-03-19T00:00:00"/>
    <n v="22"/>
    <d v="2021-03-19T00:00:00"/>
  </r>
  <r>
    <s v="Southeast Dermatology Specialists  "/>
    <s v="Southeast Dermatology Specialists"/>
    <x v="66"/>
    <d v="2021-03-19T00:00:00"/>
    <n v="12"/>
    <d v="2021-03-19T00:00:00"/>
  </r>
  <r>
    <s v="North Pacific Dermatology"/>
    <s v="North Pacific Dermatology"/>
    <x v="4"/>
    <d v="2021-03-19T00:00:00"/>
    <n v="30"/>
    <d v="2021-03-19T00:00:00"/>
  </r>
  <r>
    <s v="Northeast Dermatology Associates"/>
    <s v="Northeast Dermatology Associates"/>
    <x v="5"/>
    <d v="2021-03-19T00:00:00"/>
    <n v="55"/>
    <d v="2021-03-19T00:00:00"/>
  </r>
  <r>
    <s v="The Dermatology Group  "/>
    <s v="The Dermatology Group"/>
    <x v="26"/>
    <d v="2021-03-19T00:00:00"/>
    <n v="53"/>
    <d v="2021-03-19T00:00:00"/>
  </r>
  <r>
    <s v="The Dermatology Group  "/>
    <s v="Swan Dermatology &amp; Aesthetics"/>
    <x v="11"/>
    <d v="2021-03-19T00:00:00"/>
    <n v="44"/>
    <d v="2021-03-19T00:00:00"/>
  </r>
  <r>
    <s v="The Dermatology Group  "/>
    <s v="The Dermatology Group"/>
    <x v="64"/>
    <d v="2021-03-19T00:00:00"/>
    <n v="8"/>
    <d v="2021-03-19T00:00:00"/>
  </r>
  <r>
    <s v="Northeast Dermatology Associates"/>
    <s v="South Shore Skin Center"/>
    <x v="9"/>
    <d v="2021-03-19T00:00:00"/>
    <n v="139"/>
    <d v="2021-03-19T00:00:00"/>
  </r>
  <r>
    <s v="Northeast Dermatology Associates"/>
    <s v="South Shore Skin Center"/>
    <x v="10"/>
    <d v="2021-03-19T00:00:00"/>
    <n v="1"/>
    <d v="2021-03-19T00:00:00"/>
  </r>
  <r>
    <s v="North Pacific Dermatology"/>
    <s v="Lake Washington Dermatology"/>
    <x v="51"/>
    <d v="2021-03-19T00:00:00"/>
    <n v="79"/>
    <d v="2021-03-19T00:00:00"/>
  </r>
  <r>
    <s v="Northeast Dermatology Associates"/>
    <s v="Dermatology of Cape Cod"/>
    <x v="34"/>
    <d v="2021-03-19T00:00:00"/>
    <n v="28"/>
    <d v="2021-03-19T00:00:00"/>
  </r>
  <r>
    <s v="Northeast Dermatology Associates"/>
    <s v="Northeast Dermatology Associates"/>
    <x v="18"/>
    <d v="2021-03-19T00:00:00"/>
    <n v="2"/>
    <d v="2021-03-19T00:00:00"/>
  </r>
  <r>
    <s v="North Pacific Dermatology"/>
    <s v="North Pacific Dermatology"/>
    <x v="33"/>
    <d v="2021-03-19T00:00:00"/>
    <n v="21"/>
    <d v="2021-03-19T00:00:00"/>
  </r>
  <r>
    <s v="North Pacific Dermatology"/>
    <s v="Skin Surgery Center"/>
    <x v="52"/>
    <d v="2021-03-19T00:00:00"/>
    <n v="11"/>
    <d v="2021-03-19T00:00:00"/>
  </r>
  <r>
    <s v="Northeast Dermatology Associates"/>
    <s v="Brookline Dermatology Associates"/>
    <x v="16"/>
    <d v="2021-03-19T00:00:00"/>
    <n v="22"/>
    <d v="2021-03-19T00:00:00"/>
  </r>
  <r>
    <s v="Northeast Dermatology Associates"/>
    <s v="Northeast Dermatology Associates"/>
    <x v="56"/>
    <d v="2021-03-19T00:00:00"/>
    <n v="7"/>
    <d v="2021-03-19T00:00:00"/>
  </r>
  <r>
    <s v="Northeast Dermatology Associates"/>
    <s v="Northeast Dermatology Associates"/>
    <x v="38"/>
    <d v="2021-03-19T00:00:00"/>
    <n v="71"/>
    <d v="2021-03-19T00:00:00"/>
  </r>
  <r>
    <s v="Northeast Dermatology Associates"/>
    <s v="Northeast Dermatology Associates"/>
    <x v="53"/>
    <d v="2021-03-19T00:00:00"/>
    <n v="55"/>
    <d v="2021-03-19T00:00:00"/>
  </r>
  <r>
    <s v="Northeast Dermatology Associates"/>
    <s v="Northeast Dermatology Associates"/>
    <x v="55"/>
    <d v="2021-03-19T00:00:00"/>
    <n v="22"/>
    <d v="2021-03-19T00:00:00"/>
  </r>
  <r>
    <s v="Northeast Dermatology Associates"/>
    <s v="Northeast Dermatology Associates"/>
    <x v="36"/>
    <d v="2021-03-19T00:00:00"/>
    <n v="29"/>
    <d v="2021-03-19T00:00:00"/>
  </r>
  <r>
    <s v="Northeast Dermatology Associates"/>
    <s v="Northeast Dermatology Associates"/>
    <x v="35"/>
    <d v="2021-03-19T00:00:00"/>
    <n v="21"/>
    <d v="2021-03-19T00:00:00"/>
  </r>
  <r>
    <s v="Northeast Dermatology Associates"/>
    <s v="South Shore Skin Center"/>
    <x v="57"/>
    <d v="2021-03-19T00:00:00"/>
    <n v="123"/>
    <d v="2021-03-19T00:00:00"/>
  </r>
  <r>
    <s v="Southeast Dermatology Specialists  "/>
    <s v="Southeast Dermatology Specialists"/>
    <x v="43"/>
    <d v="2021-03-19T00:00:00"/>
    <n v="52"/>
    <d v="2021-03-19T00:00:00"/>
  </r>
  <r>
    <s v="Pacific Dermatology Specialists"/>
    <s v="Pacific Dermatology Specialists"/>
    <x v="42"/>
    <d v="2021-03-19T00:00:00"/>
    <n v="30"/>
    <d v="2021-03-19T00:00:00"/>
  </r>
  <r>
    <s v="Pacific Dermatology Specialists"/>
    <s v="Pacific Dermatology Specialists"/>
    <x v="41"/>
    <d v="2021-03-19T00:00:00"/>
    <n v="45"/>
    <d v="2021-03-19T00:00:00"/>
  </r>
  <r>
    <s v="Vanguard Dermatology"/>
    <s v="Vanguard Dermatology"/>
    <x v="46"/>
    <d v="2021-03-19T00:00:00"/>
    <n v="69"/>
    <d v="2021-03-19T00:00:00"/>
  </r>
  <r>
    <s v="Vanguard Dermatology"/>
    <s v="Vanguard Dermatology"/>
    <x v="47"/>
    <d v="2021-03-19T00:00:00"/>
    <n v="16"/>
    <d v="2021-03-19T00:00:00"/>
  </r>
  <r>
    <s v="Northeast Dermatology Associates"/>
    <s v="Northeast Dermatology Associates"/>
    <x v="37"/>
    <d v="2021-03-19T00:00:00"/>
    <n v="116"/>
    <d v="2021-03-19T00:00:00"/>
  </r>
  <r>
    <s v="Northeast Dermatology Associates"/>
    <s v="Northeast Dermatology Associates"/>
    <x v="71"/>
    <d v="2021-03-19T00:00:00"/>
    <n v="2"/>
    <d v="2021-03-19T00:00:00"/>
  </r>
  <r>
    <s v="Northeast Dermatology Associates"/>
    <s v="Northeast Dermatology Associates"/>
    <x v="54"/>
    <d v="2021-03-19T00:00:00"/>
    <n v="32"/>
    <d v="2021-03-19T00:00:00"/>
  </r>
  <r>
    <s v="Northeast Dermatology Associates"/>
    <s v="Northeast Dermatology Associates"/>
    <x v="8"/>
    <d v="2021-03-19T00:00:00"/>
    <n v="15"/>
    <d v="2021-03-19T00:00:00"/>
  </r>
  <r>
    <s v="Semler Dermatology"/>
    <s v="Semler Dermatology"/>
    <x v="61"/>
    <d v="2021-03-19T00:00:00"/>
    <n v="34"/>
    <d v="2021-03-19T00:00:00"/>
  </r>
  <r>
    <s v="Southeast Dermatology Specialists  "/>
    <s v="Southeast Dermatology Specialists"/>
    <x v="62"/>
    <d v="2021-03-19T00:00:00"/>
    <n v="28"/>
    <d v="2021-03-19T00:00:00"/>
  </r>
  <r>
    <s v="Vanguard Dermatology"/>
    <s v="Vanguard Dermatology"/>
    <x v="12"/>
    <d v="2021-03-19T00:00:00"/>
    <n v="20"/>
    <d v="2021-03-19T00:00:00"/>
  </r>
  <r>
    <s v="Vanguard Dermatology"/>
    <s v="Vanguard Dermatology"/>
    <x v="84"/>
    <d v="2021-03-19T00:00:00"/>
    <n v="11"/>
    <d v="2021-03-19T00:00:00"/>
  </r>
  <r>
    <s v="The Dermatology Group  "/>
    <s v="The Dermatology Group"/>
    <x v="26"/>
    <d v="2021-03-18T00:00:00"/>
    <n v="59"/>
    <d v="2021-03-18T00:00:00"/>
  </r>
  <r>
    <s v="The Dermatology Group  "/>
    <s v="Swan Dermatology &amp; Aesthetics"/>
    <x v="11"/>
    <d v="2021-03-18T00:00:00"/>
    <n v="38"/>
    <d v="2021-03-18T00:00:00"/>
  </r>
  <r>
    <s v="Vanguard Dermatology"/>
    <s v="Vanguard Dermatology"/>
    <x v="27"/>
    <d v="2021-03-18T00:00:00"/>
    <n v="9"/>
    <d v="2021-03-18T00:00:00"/>
  </r>
  <r>
    <s v="Southeast Dermatology Specialists  "/>
    <s v="Southeast Dermatology Specialists"/>
    <x v="44"/>
    <d v="2021-03-18T00:00:00"/>
    <n v="30"/>
    <d v="2021-03-18T00:00:00"/>
  </r>
  <r>
    <s v="Northeast Dermatology Associates"/>
    <s v="Northeast Dermatology Associates"/>
    <x v="40"/>
    <d v="2021-03-18T00:00:00"/>
    <n v="10"/>
    <d v="2021-03-18T00:00:00"/>
  </r>
  <r>
    <s v="Northeast Dermatology Associates"/>
    <s v="Northeast Dermatology Associates"/>
    <x v="20"/>
    <d v="2021-03-18T00:00:00"/>
    <n v="4"/>
    <d v="2021-03-18T00:00:00"/>
  </r>
  <r>
    <s v="Northeast Dermatology Associates"/>
    <s v="Northeast Dermatology Associates"/>
    <x v="36"/>
    <d v="2021-03-18T00:00:00"/>
    <n v="90"/>
    <d v="2021-03-18T00:00:00"/>
  </r>
  <r>
    <s v="Northeast Dermatology Associates"/>
    <s v="Northeast Dermatology Associates"/>
    <x v="22"/>
    <d v="2021-03-18T00:00:00"/>
    <n v="51"/>
    <d v="2021-03-18T00:00:00"/>
  </r>
  <r>
    <s v="Northeast Dermatology Associates"/>
    <s v="Northeast Dermatology Associates"/>
    <x v="18"/>
    <d v="2021-03-18T00:00:00"/>
    <n v="96"/>
    <d v="2021-03-18T00:00:00"/>
  </r>
  <r>
    <s v="Northeast Dermatology Associates"/>
    <s v="Brookline Dermatology Associates"/>
    <x v="17"/>
    <d v="2021-03-18T00:00:00"/>
    <n v="47"/>
    <d v="2021-03-18T00:00:00"/>
  </r>
  <r>
    <s v="North Pacific Dermatology"/>
    <s v="Skin Surgery Center"/>
    <x v="96"/>
    <d v="2021-03-18T00:00:00"/>
    <n v="9"/>
    <d v="2021-03-18T00:00:00"/>
  </r>
  <r>
    <s v="Northeast Dermatology Associates"/>
    <s v="Brookline Dermatology Associates"/>
    <x v="16"/>
    <d v="2021-03-18T00:00:00"/>
    <n v="37"/>
    <d v="2021-03-18T00:00:00"/>
  </r>
  <r>
    <s v="NULL"/>
    <s v="Unknown Practice"/>
    <x v="68"/>
    <d v="2021-03-18T00:00:00"/>
    <n v="1"/>
    <d v="2021-03-18T00:00:00"/>
  </r>
  <r>
    <s v="Vanguard Dermatology"/>
    <s v="Vanguard Dermatology"/>
    <x v="13"/>
    <d v="2021-03-18T00:00:00"/>
    <n v="77"/>
    <d v="2021-03-18T00:00:00"/>
  </r>
  <r>
    <s v="Vanguard Dermatology"/>
    <s v="Vanguard Dermatology"/>
    <x v="12"/>
    <d v="2021-03-18T00:00:00"/>
    <n v="58"/>
    <d v="2021-03-18T00:00:00"/>
  </r>
  <r>
    <s v="The Dermatology Group  "/>
    <s v="The Dermatology Group"/>
    <x v="83"/>
    <d v="2021-03-18T00:00:00"/>
    <n v="1"/>
    <d v="2021-03-18T00:00:00"/>
  </r>
  <r>
    <s v="The Dermatology Group  "/>
    <s v="The Dermatology Group"/>
    <x v="24"/>
    <d v="2021-03-18T00:00:00"/>
    <n v="106"/>
    <d v="2021-03-18T00:00:00"/>
  </r>
  <r>
    <s v="Southeast Dermatology Specialists  "/>
    <s v="Southeast Dermatology Specialists"/>
    <x v="66"/>
    <d v="2021-03-18T00:00:00"/>
    <n v="1"/>
    <d v="2021-03-18T00:00:00"/>
  </r>
  <r>
    <s v="Northeast Dermatology Associates"/>
    <s v="Northeast Dermatology Associates"/>
    <x v="8"/>
    <d v="2021-03-18T00:00:00"/>
    <n v="46"/>
    <d v="2021-03-18T00:00:00"/>
  </r>
  <r>
    <s v="Pacific Dermatology Specialists"/>
    <s v="Pacific Dermatology Specialists"/>
    <x v="65"/>
    <d v="2021-03-18T00:00:00"/>
    <n v="2"/>
    <d v="2021-03-18T00:00:00"/>
  </r>
  <r>
    <s v="Northeast Dermatology Associates"/>
    <s v="Northeast Dermatology Associates"/>
    <x v="7"/>
    <d v="2021-03-18T00:00:00"/>
    <n v="53"/>
    <d v="2021-03-18T00:00:00"/>
  </r>
  <r>
    <s v="North Pacific Dermatology"/>
    <s v="Skin Surgery Center"/>
    <x v="15"/>
    <d v="2021-03-18T00:00:00"/>
    <n v="28"/>
    <d v="2021-03-18T00:00:00"/>
  </r>
  <r>
    <s v="Northeast Dermatology Associates"/>
    <s v="Northeast Dermatology Associates"/>
    <x v="5"/>
    <d v="2021-03-18T00:00:00"/>
    <n v="93"/>
    <d v="2021-03-18T00:00:00"/>
  </r>
  <r>
    <s v="Lupo Center for Aesthetic &amp; General Dermatology"/>
    <s v="Lupo Center for Aesthetic &amp; General Dermatology, LLC"/>
    <x v="2"/>
    <d v="2021-03-18T00:00:00"/>
    <n v="46"/>
    <d v="2021-03-18T00:00:00"/>
  </r>
  <r>
    <s v="North Pacific Dermatology"/>
    <s v="Eastside Dermatology"/>
    <x v="3"/>
    <d v="2021-03-18T00:00:00"/>
    <n v="29"/>
    <d v="2021-03-18T00:00:00"/>
  </r>
  <r>
    <s v="Family Dermatology"/>
    <s v="Family Dermatology"/>
    <x v="1"/>
    <d v="2021-03-18T00:00:00"/>
    <n v="76"/>
    <d v="2021-03-18T00:00:00"/>
  </r>
  <r>
    <s v="Pacific Dermatology Specialists"/>
    <s v="Pacific Dermatology Specialists"/>
    <x v="59"/>
    <d v="2021-03-18T00:00:00"/>
    <n v="33"/>
    <d v="2021-03-18T00:00:00"/>
  </r>
  <r>
    <s v="Northeast Dermatology Associates"/>
    <s v="Northeast Dermatology Associates"/>
    <x v="39"/>
    <d v="2021-03-18T00:00:00"/>
    <n v="22"/>
    <d v="2021-03-18T00:00:00"/>
  </r>
  <r>
    <s v="Pacific Dermatology Specialists"/>
    <s v="Pacific Dermatology Specialists"/>
    <x v="41"/>
    <d v="2021-03-18T00:00:00"/>
    <n v="41"/>
    <d v="2021-03-18T00:00:00"/>
  </r>
  <r>
    <s v="Southeast Dermatology Specialists  "/>
    <s v="Southeast Dermatology Specialists"/>
    <x v="43"/>
    <d v="2021-03-18T00:00:00"/>
    <n v="49"/>
    <d v="2021-03-18T00:00:00"/>
  </r>
  <r>
    <s v="The Dermatology Group  "/>
    <s v="The Dermatology Group"/>
    <x v="45"/>
    <d v="2021-03-18T00:00:00"/>
    <n v="18"/>
    <d v="2021-03-18T00:00:00"/>
  </r>
  <r>
    <s v="The Dermatology Group  "/>
    <s v="The Dermatology Group"/>
    <x v="25"/>
    <d v="2021-03-18T00:00:00"/>
    <n v="58"/>
    <d v="2021-03-18T00:00:00"/>
  </r>
  <r>
    <s v="Vanguard Dermatology"/>
    <s v="Vanguard Dermatology"/>
    <x v="46"/>
    <d v="2021-03-18T00:00:00"/>
    <n v="63"/>
    <d v="2021-03-18T00:00:00"/>
  </r>
  <r>
    <s v="Vanguard Dermatology"/>
    <s v="Vanguard Dermatology"/>
    <x v="47"/>
    <d v="2021-03-18T00:00:00"/>
    <n v="26"/>
    <d v="2021-03-18T00:00:00"/>
  </r>
  <r>
    <s v="Washington Institute of Dermatologic Laser Surgery"/>
    <s v="Washington Institute of Dermatologic Laser Surgery"/>
    <x v="48"/>
    <d v="2021-03-18T00:00:00"/>
    <n v="28"/>
    <d v="2021-03-18T00:00:00"/>
  </r>
  <r>
    <s v="Northeast Dermatology Associates"/>
    <s v="Dermatology of Cape Cod"/>
    <x v="34"/>
    <d v="2021-03-18T00:00:00"/>
    <n v="55"/>
    <d v="2021-03-18T00:00:00"/>
  </r>
  <r>
    <s v="North Pacific Dermatology"/>
    <s v="Eastside Dermatology"/>
    <x v="95"/>
    <d v="2021-03-18T00:00:00"/>
    <n v="10"/>
    <d v="2021-03-18T00:00:00"/>
  </r>
  <r>
    <s v="Dermatology &amp; MOHS Surgery Institute"/>
    <s v="Dermatology &amp; MOHS Surgery Institute"/>
    <x v="29"/>
    <d v="2021-03-18T00:00:00"/>
    <n v="36"/>
    <d v="2021-03-18T00:00:00"/>
  </r>
  <r>
    <s v="Northeast Dermatology Associates"/>
    <s v="Northeast Dermatology Associates"/>
    <x v="19"/>
    <d v="2021-03-18T00:00:00"/>
    <n v="38"/>
    <d v="2021-03-18T00:00:00"/>
  </r>
  <r>
    <s v="Northeast Dermatology Associates"/>
    <s v="Northeast Dermatology Associates"/>
    <x v="54"/>
    <d v="2021-03-18T00:00:00"/>
    <n v="31"/>
    <d v="2021-03-18T00:00:00"/>
  </r>
  <r>
    <s v="Northeast Dermatology Associates"/>
    <s v="Northeast Dermatology Associates"/>
    <x v="67"/>
    <d v="2021-03-18T00:00:00"/>
    <n v="18"/>
    <d v="2021-03-18T00:00:00"/>
  </r>
  <r>
    <s v="Northeast Dermatology Associates"/>
    <s v="Northeast Dermatology Associates"/>
    <x v="35"/>
    <d v="2021-03-18T00:00:00"/>
    <n v="55"/>
    <d v="2021-03-18T00:00:00"/>
  </r>
  <r>
    <s v="Northeast Dermatology Associates"/>
    <s v="Northeast Dermatology Associates"/>
    <x v="37"/>
    <d v="2021-03-18T00:00:00"/>
    <n v="90"/>
    <d v="2021-03-18T00:00:00"/>
  </r>
  <r>
    <s v="Southeast Dermatology Specialists  "/>
    <s v="Southeast Dermatology Specialists"/>
    <x v="62"/>
    <d v="2021-03-18T00:00:00"/>
    <n v="74"/>
    <d v="2021-03-18T00:00:00"/>
  </r>
  <r>
    <s v="Semler Dermatology"/>
    <s v="Semler Dermatology"/>
    <x v="61"/>
    <d v="2021-03-18T00:00:00"/>
    <n v="82"/>
    <d v="2021-03-18T00:00:00"/>
  </r>
  <r>
    <s v="Pacific Dermatology Specialists"/>
    <s v="Pacific Dermatology Specialists"/>
    <x v="42"/>
    <d v="2021-03-18T00:00:00"/>
    <n v="60"/>
    <d v="2021-03-18T00:00:00"/>
  </r>
  <r>
    <s v="Northeast Dermatology Associates"/>
    <s v="South Shore Skin Center"/>
    <x v="57"/>
    <d v="2021-03-18T00:00:00"/>
    <n v="121"/>
    <d v="2021-03-18T00:00:00"/>
  </r>
  <r>
    <s v="Northeast Dermatology Associates"/>
    <s v="South Shore Skin Center"/>
    <x v="9"/>
    <d v="2021-03-18T00:00:00"/>
    <n v="226"/>
    <d v="2021-03-18T00:00:00"/>
  </r>
  <r>
    <s v="The Dermatology Group  "/>
    <s v="The Dermatology Group"/>
    <x v="64"/>
    <d v="2021-03-18T00:00:00"/>
    <n v="24"/>
    <d v="2021-03-18T00:00:00"/>
  </r>
  <r>
    <s v="The Dermatology Group  "/>
    <s v="The Dermatology Group"/>
    <x v="76"/>
    <d v="2021-03-18T00:00:00"/>
    <n v="29"/>
    <d v="2021-03-18T00:00:00"/>
  </r>
  <r>
    <s v="Northeast Dermatology Associates"/>
    <s v="Northeast Dermatology Associates"/>
    <x v="6"/>
    <d v="2021-03-18T00:00:00"/>
    <n v="37"/>
    <d v="2021-03-18T00:00:00"/>
  </r>
  <r>
    <s v="Northeast Dermatology Associates"/>
    <s v="Northeast Dermatology Associates"/>
    <x v="53"/>
    <d v="2021-03-18T00:00:00"/>
    <n v="45"/>
    <d v="2021-03-18T00:00:00"/>
  </r>
  <r>
    <s v="Northeast Dermatology Associates"/>
    <s v="Northeast Dermatology Associates"/>
    <x v="55"/>
    <d v="2021-03-18T00:00:00"/>
    <n v="52"/>
    <d v="2021-03-18T00:00:00"/>
  </r>
  <r>
    <s v="Northeast Dermatology Associates"/>
    <s v="Northeast Dermatology Associates"/>
    <x v="38"/>
    <d v="2021-03-18T00:00:00"/>
    <n v="34"/>
    <d v="2021-03-18T00:00:00"/>
  </r>
  <r>
    <s v="Northeast Dermatology Associates"/>
    <s v="Northeast Dermatology Associates"/>
    <x v="56"/>
    <d v="2021-03-18T00:00:00"/>
    <n v="9"/>
    <d v="2021-03-18T00:00:00"/>
  </r>
  <r>
    <s v="Northeast Dermatology Associates"/>
    <s v="Northeast Dermatology Associates"/>
    <x v="71"/>
    <d v="2021-03-18T00:00:00"/>
    <n v="2"/>
    <d v="2021-03-18T00:00:00"/>
  </r>
  <r>
    <s v="North Pacific Dermatology"/>
    <s v="North Pacific Dermatology"/>
    <x v="33"/>
    <d v="2021-03-18T00:00:00"/>
    <n v="59"/>
    <d v="2021-03-18T00:00:00"/>
  </r>
  <r>
    <s v="North Pacific Dermatology"/>
    <s v="Skin Surgery Center"/>
    <x v="52"/>
    <d v="2021-03-18T00:00:00"/>
    <n v="27"/>
    <d v="2021-03-18T00:00:00"/>
  </r>
  <r>
    <s v="North Pacific Dermatology"/>
    <s v="North Pacific Dermatology"/>
    <x v="68"/>
    <d v="2021-03-18T00:00:00"/>
    <n v="1"/>
    <d v="2021-03-18T00:00:00"/>
  </r>
  <r>
    <s v="North Pacific Dermatology"/>
    <s v="Lake Washington Dermatology"/>
    <x v="51"/>
    <d v="2021-03-18T00:00:00"/>
    <n v="81"/>
    <d v="2021-03-18T00:00:00"/>
  </r>
  <r>
    <s v="North Pacific Dermatology"/>
    <s v="North Pacific Dermatology"/>
    <x v="4"/>
    <d v="2021-03-18T00:00:00"/>
    <n v="18"/>
    <d v="2021-03-18T00:00:00"/>
  </r>
  <r>
    <s v="Northeast Dermatology Associates"/>
    <s v="Dermatology of Cape Cod"/>
    <x v="34"/>
    <d v="2021-03-17T00:00:00"/>
    <n v="51"/>
    <d v="2021-03-17T00:00:00"/>
  </r>
  <r>
    <s v="Northeast Dermatology Associates"/>
    <s v="Northeast Dermatology Associates"/>
    <x v="5"/>
    <d v="2021-03-17T00:00:00"/>
    <n v="96"/>
    <d v="2021-03-17T00:00:00"/>
  </r>
  <r>
    <s v="Northeast Dermatology Associates"/>
    <s v="Northeast Dermatology Associates"/>
    <x v="7"/>
    <d v="2021-03-17T00:00:00"/>
    <n v="25"/>
    <d v="2021-03-17T00:00:00"/>
  </r>
  <r>
    <s v="Northeast Dermatology Associates"/>
    <s v="Northeast Dermatology Associates"/>
    <x v="37"/>
    <d v="2021-03-17T00:00:00"/>
    <n v="106"/>
    <d v="2021-03-17T00:00:00"/>
  </r>
  <r>
    <s v="Northeast Dermatology Associates"/>
    <s v="Northeast Dermatology Associates"/>
    <x v="36"/>
    <d v="2021-03-17T00:00:00"/>
    <n v="67"/>
    <d v="2021-03-17T00:00:00"/>
  </r>
  <r>
    <s v="Northeast Dermatology Associates"/>
    <s v="Northeast Dermatology Associates"/>
    <x v="39"/>
    <d v="2021-03-17T00:00:00"/>
    <n v="24"/>
    <d v="2021-03-17T00:00:00"/>
  </r>
  <r>
    <s v="Northeast Dermatology Associates"/>
    <s v="Northeast Dermatology Associates"/>
    <x v="8"/>
    <d v="2021-03-17T00:00:00"/>
    <n v="56"/>
    <d v="2021-03-17T00:00:00"/>
  </r>
  <r>
    <s v="Pacific Dermatology Specialists"/>
    <s v="Pacific Dermatology Specialists"/>
    <x v="59"/>
    <d v="2021-03-17T00:00:00"/>
    <n v="16"/>
    <d v="2021-03-17T00:00:00"/>
  </r>
  <r>
    <s v="Pacific Dermatology Specialists"/>
    <s v="Pacific Dermatology Specialists"/>
    <x v="60"/>
    <d v="2021-03-17T00:00:00"/>
    <n v="9"/>
    <d v="2021-03-17T00:00:00"/>
  </r>
  <r>
    <s v="Pacific Dermatology Specialists"/>
    <s v="Pacific Dermatology Specialists"/>
    <x v="41"/>
    <d v="2021-03-17T00:00:00"/>
    <n v="18"/>
    <d v="2021-03-17T00:00:00"/>
  </r>
  <r>
    <s v="Southeast Dermatology Specialists  "/>
    <s v="Southeast Dermatology Specialists"/>
    <x v="44"/>
    <d v="2021-03-17T00:00:00"/>
    <n v="7"/>
    <d v="2021-03-17T00:00:00"/>
  </r>
  <r>
    <s v="Southeast Dermatology Specialists  "/>
    <s v="Southeast Dermatology Specialists"/>
    <x v="81"/>
    <d v="2021-03-17T00:00:00"/>
    <n v="1"/>
    <d v="2021-03-17T00:00:00"/>
  </r>
  <r>
    <s v="Northeast Dermatology Associates"/>
    <s v="Northeast Dermatology Associates"/>
    <x v="71"/>
    <d v="2021-03-17T00:00:00"/>
    <n v="3"/>
    <d v="2021-03-17T00:00:00"/>
  </r>
  <r>
    <s v="Northeast Dermatology Associates"/>
    <s v="Northeast Dermatology Associates"/>
    <x v="55"/>
    <d v="2021-03-17T00:00:00"/>
    <n v="4"/>
    <d v="2021-03-17T00:00:00"/>
  </r>
  <r>
    <s v="Northeast Dermatology Associates"/>
    <s v="Northeast Dermatology Associates"/>
    <x v="22"/>
    <d v="2021-03-17T00:00:00"/>
    <n v="58"/>
    <d v="2021-03-17T00:00:00"/>
  </r>
  <r>
    <s v="Northeast Dermatology Associates"/>
    <s v="Northeast Dermatology Associates"/>
    <x v="56"/>
    <d v="2021-03-17T00:00:00"/>
    <n v="15"/>
    <d v="2021-03-17T00:00:00"/>
  </r>
  <r>
    <s v="Northeast Dermatology Associates"/>
    <s v="Northeast Dermatology Associates"/>
    <x v="53"/>
    <d v="2021-03-17T00:00:00"/>
    <n v="65"/>
    <d v="2021-03-17T00:00:00"/>
  </r>
  <r>
    <s v="North Pacific Dermatology"/>
    <s v="Lake Washington Dermatology"/>
    <x v="51"/>
    <d v="2021-03-17T00:00:00"/>
    <n v="8"/>
    <d v="2021-03-17T00:00:00"/>
  </r>
  <r>
    <s v="Northeast Dermatology Associates"/>
    <s v="Brookline Dermatology Associates"/>
    <x v="17"/>
    <d v="2021-03-17T00:00:00"/>
    <n v="47"/>
    <d v="2021-03-17T00:00:00"/>
  </r>
  <r>
    <s v="Northeast Dermatology Associates"/>
    <s v="Northeast Dermatology Associates"/>
    <x v="18"/>
    <d v="2021-03-17T00:00:00"/>
    <n v="92"/>
    <d v="2021-03-17T00:00:00"/>
  </r>
  <r>
    <s v="North Pacific Dermatology"/>
    <s v="Skin Surgery Center"/>
    <x v="105"/>
    <d v="2021-03-17T00:00:00"/>
    <n v="2"/>
    <d v="2021-03-17T00:00:00"/>
  </r>
  <r>
    <s v="North Pacific Dermatology"/>
    <s v="Skin Surgery Center"/>
    <x v="52"/>
    <d v="2021-03-17T00:00:00"/>
    <n v="21"/>
    <d v="2021-03-17T00:00:00"/>
  </r>
  <r>
    <s v="North Pacific Dermatology"/>
    <s v="North Pacific Dermatology"/>
    <x v="33"/>
    <d v="2021-03-17T00:00:00"/>
    <n v="63"/>
    <d v="2021-03-17T00:00:00"/>
  </r>
  <r>
    <s v="North Pacific Dermatology"/>
    <s v="Skin Surgery Center"/>
    <x v="15"/>
    <d v="2021-03-17T00:00:00"/>
    <n v="23"/>
    <d v="2021-03-17T00:00:00"/>
  </r>
  <r>
    <s v="Northeast Dermatology Associates"/>
    <s v="Brookline Dermatology Associates"/>
    <x v="16"/>
    <d v="2021-03-17T00:00:00"/>
    <n v="36"/>
    <d v="2021-03-17T00:00:00"/>
  </r>
  <r>
    <s v="Vanguard Dermatology"/>
    <s v="Vanguard Dermatology"/>
    <x v="27"/>
    <d v="2021-03-17T00:00:00"/>
    <n v="12"/>
    <d v="2021-03-17T00:00:00"/>
  </r>
  <r>
    <s v="The Dermatology Group  "/>
    <s v="The Dermatology Group"/>
    <x v="24"/>
    <d v="2021-03-17T00:00:00"/>
    <n v="116"/>
    <d v="2021-03-17T00:00:00"/>
  </r>
  <r>
    <s v="Southeast Dermatology Specialists  "/>
    <s v="Southeast Dermatology Specialists"/>
    <x v="62"/>
    <d v="2021-03-17T00:00:00"/>
    <n v="45"/>
    <d v="2021-03-17T00:00:00"/>
  </r>
  <r>
    <s v="Pacific Dermatology Specialists"/>
    <s v="Pacific Dermatology Specialists"/>
    <x v="42"/>
    <d v="2021-03-17T00:00:00"/>
    <n v="32"/>
    <d v="2021-03-17T00:00:00"/>
  </r>
  <r>
    <s v="Northeast Dermatology Associates"/>
    <s v="South Shore Skin Center"/>
    <x v="57"/>
    <d v="2021-03-17T00:00:00"/>
    <n v="147"/>
    <d v="2021-03-17T00:00:00"/>
  </r>
  <r>
    <s v="North Pacific Dermatology"/>
    <s v="North Pacific Dermatology"/>
    <x v="68"/>
    <d v="2021-03-17T00:00:00"/>
    <n v="2"/>
    <d v="2021-03-17T00:00:00"/>
  </r>
  <r>
    <s v="North Pacific Dermatology"/>
    <s v="Skin Surgery Center"/>
    <x v="96"/>
    <d v="2021-03-17T00:00:00"/>
    <n v="9"/>
    <d v="2021-03-17T00:00:00"/>
  </r>
  <r>
    <s v="Northeast Dermatology Associates"/>
    <s v="Northeast Dermatology Associates"/>
    <x v="87"/>
    <d v="2021-03-17T00:00:00"/>
    <n v="16"/>
    <d v="2021-03-17T00:00:00"/>
  </r>
  <r>
    <s v="Northeast Dermatology Associates"/>
    <s v="Northeast Dermatology Associates"/>
    <x v="54"/>
    <d v="2021-03-17T00:00:00"/>
    <n v="15"/>
    <d v="2021-03-17T00:00:00"/>
  </r>
  <r>
    <s v="Northeast Dermatology Associates"/>
    <s v="Northeast Dermatology Associates"/>
    <x v="20"/>
    <d v="2021-03-17T00:00:00"/>
    <n v="9"/>
    <d v="2021-03-17T00:00:00"/>
  </r>
  <r>
    <s v="Northeast Dermatology Associates"/>
    <s v="South Shore Skin Center"/>
    <x v="9"/>
    <d v="2021-03-17T00:00:00"/>
    <n v="131"/>
    <d v="2021-03-17T00:00:00"/>
  </r>
  <r>
    <s v="Semler Dermatology"/>
    <s v="Semler Dermatology"/>
    <x v="61"/>
    <d v="2021-03-17T00:00:00"/>
    <n v="80"/>
    <d v="2021-03-17T00:00:00"/>
  </r>
  <r>
    <s v="The Dermatology Group  "/>
    <s v="Swan Dermatology &amp; Aesthetics"/>
    <x v="11"/>
    <d v="2021-03-17T00:00:00"/>
    <n v="45"/>
    <d v="2021-03-17T00:00:00"/>
  </r>
  <r>
    <s v="The Dermatology Group  "/>
    <s v="The Dermatology Group"/>
    <x v="76"/>
    <d v="2021-03-17T00:00:00"/>
    <n v="34"/>
    <d v="2021-03-17T00:00:00"/>
  </r>
  <r>
    <s v="The Dermatology Group  "/>
    <s v="The Dermatology Group"/>
    <x v="64"/>
    <d v="2021-03-17T00:00:00"/>
    <n v="21"/>
    <d v="2021-03-17T00:00:00"/>
  </r>
  <r>
    <s v="Vanguard Dermatology"/>
    <s v="Vanguard Dermatology"/>
    <x v="102"/>
    <d v="2021-03-17T00:00:00"/>
    <n v="10"/>
    <d v="2021-03-17T00:00:00"/>
  </r>
  <r>
    <s v="The Dermatology Group  "/>
    <s v="The Dermatology Group"/>
    <x v="26"/>
    <d v="2021-03-17T00:00:00"/>
    <n v="49"/>
    <d v="2021-03-17T00:00:00"/>
  </r>
  <r>
    <s v="Family Dermatology"/>
    <s v="Family Dermatology"/>
    <x v="1"/>
    <d v="2021-03-17T00:00:00"/>
    <n v="75"/>
    <d v="2021-03-17T00:00:00"/>
  </r>
  <r>
    <s v="Lupo Center for Aesthetic &amp; General Dermatology"/>
    <s v="Lupo Center for Aesthetic &amp; General Dermatology, LLC"/>
    <x v="2"/>
    <d v="2021-03-17T00:00:00"/>
    <n v="49"/>
    <d v="2021-03-17T00:00:00"/>
  </r>
  <r>
    <s v="North Pacific Dermatology"/>
    <s v="Eastside Dermatology"/>
    <x v="3"/>
    <d v="2021-03-17T00:00:00"/>
    <n v="49"/>
    <d v="2021-03-17T00:00:00"/>
  </r>
  <r>
    <s v="North Pacific Dermatology"/>
    <s v="North Pacific Dermatology"/>
    <x v="4"/>
    <d v="2021-03-17T00:00:00"/>
    <n v="13"/>
    <d v="2021-03-17T00:00:00"/>
  </r>
  <r>
    <s v="Northeast Dermatology Associates"/>
    <s v="Northeast Dermatology Associates"/>
    <x v="38"/>
    <d v="2021-03-17T00:00:00"/>
    <n v="42"/>
    <d v="2021-03-17T00:00:00"/>
  </r>
  <r>
    <s v="Northeast Dermatology Associates"/>
    <s v="Northeast Dermatology Associates"/>
    <x v="67"/>
    <d v="2021-03-17T00:00:00"/>
    <n v="30"/>
    <d v="2021-03-17T00:00:00"/>
  </r>
  <r>
    <s v="Pacific Dermatology Specialists"/>
    <s v="Pacific Dermatology Specialists"/>
    <x v="65"/>
    <d v="2021-03-17T00:00:00"/>
    <n v="13"/>
    <d v="2021-03-17T00:00:00"/>
  </r>
  <r>
    <s v="Southeast Dermatology Specialists  "/>
    <s v="Southeast Dermatology Specialists"/>
    <x v="66"/>
    <d v="2021-03-17T00:00:00"/>
    <n v="23"/>
    <d v="2021-03-17T00:00:00"/>
  </r>
  <r>
    <s v="Southeast Dermatology Specialists  "/>
    <s v="Southeast Dermatology Specialists"/>
    <x v="43"/>
    <d v="2021-03-17T00:00:00"/>
    <n v="49"/>
    <d v="2021-03-17T00:00:00"/>
  </r>
  <r>
    <s v="Vanguard Dermatology"/>
    <s v="Vanguard Dermatology"/>
    <x v="47"/>
    <d v="2021-03-17T00:00:00"/>
    <n v="40"/>
    <d v="2021-03-17T00:00:00"/>
  </r>
  <r>
    <s v="Vanguard Dermatology"/>
    <s v="Vanguard Dermatology"/>
    <x v="13"/>
    <d v="2021-03-17T00:00:00"/>
    <n v="123"/>
    <d v="2021-03-17T00:00:00"/>
  </r>
  <r>
    <s v="Washington Institute of Dermatologic Laser Surgery"/>
    <s v="Washington Institute of Dermatologic Laser Surgery"/>
    <x v="48"/>
    <d v="2021-03-17T00:00:00"/>
    <n v="23"/>
    <d v="2021-03-17T00:00:00"/>
  </r>
  <r>
    <s v="The Dermatology Group  "/>
    <s v="The Dermatology Group"/>
    <x v="45"/>
    <d v="2021-03-17T00:00:00"/>
    <n v="21"/>
    <d v="2021-03-17T00:00:00"/>
  </r>
  <r>
    <s v="The Dermatology Group  "/>
    <s v="The Dermatology Group"/>
    <x v="25"/>
    <d v="2021-03-17T00:00:00"/>
    <n v="52"/>
    <d v="2021-03-17T00:00:00"/>
  </r>
  <r>
    <s v="Vanguard Dermatology"/>
    <s v="Vanguard Dermatology"/>
    <x v="84"/>
    <d v="2021-03-16T00:00:00"/>
    <n v="6"/>
    <d v="2021-03-16T00:00:00"/>
  </r>
  <r>
    <s v="The Dermatology Group  "/>
    <s v="The Dermatology Group"/>
    <x v="76"/>
    <d v="2021-03-16T00:00:00"/>
    <n v="88"/>
    <d v="2021-03-16T00:00:00"/>
  </r>
  <r>
    <s v="Southeast Dermatology Specialists  "/>
    <s v="Southeast Dermatology Specialists"/>
    <x v="62"/>
    <d v="2021-03-16T00:00:00"/>
    <n v="66"/>
    <d v="2021-03-16T00:00:00"/>
  </r>
  <r>
    <s v="Semler Dermatology"/>
    <s v="Semler Dermatology"/>
    <x v="61"/>
    <d v="2021-03-16T00:00:00"/>
    <n v="79"/>
    <d v="2021-03-16T00:00:00"/>
  </r>
  <r>
    <s v="Pacific Dermatology Specialists"/>
    <s v="Pacific Dermatology Specialists"/>
    <x v="60"/>
    <d v="2021-03-16T00:00:00"/>
    <n v="37"/>
    <d v="2021-03-16T00:00:00"/>
  </r>
  <r>
    <s v="Pacific Dermatology Specialists"/>
    <s v="Pacific Dermatology Specialists"/>
    <x v="59"/>
    <d v="2021-03-16T00:00:00"/>
    <n v="31"/>
    <d v="2021-03-16T00:00:00"/>
  </r>
  <r>
    <s v="Pacific Dermatology Specialists"/>
    <s v="Pacific Dermatology Specialists"/>
    <x v="72"/>
    <d v="2021-03-16T00:00:00"/>
    <n v="23"/>
    <d v="2021-03-16T00:00:00"/>
  </r>
  <r>
    <s v="Northeast Dermatology Associates"/>
    <s v="South Shore Skin Center"/>
    <x v="57"/>
    <d v="2021-03-16T00:00:00"/>
    <n v="161"/>
    <d v="2021-03-16T00:00:00"/>
  </r>
  <r>
    <s v="Northeast Dermatology Associates"/>
    <s v="Northeast Dermatology Associates"/>
    <x v="53"/>
    <d v="2021-03-16T00:00:00"/>
    <n v="76"/>
    <d v="2021-03-16T00:00:00"/>
  </r>
  <r>
    <s v="Northeast Dermatology Associates"/>
    <s v="Northeast Dermatology Associates"/>
    <x v="54"/>
    <d v="2021-03-16T00:00:00"/>
    <n v="27"/>
    <d v="2021-03-16T00:00:00"/>
  </r>
  <r>
    <s v="Northeast Dermatology Associates"/>
    <s v="Northeast Dermatology Associates"/>
    <x v="56"/>
    <d v="2021-03-16T00:00:00"/>
    <n v="27"/>
    <d v="2021-03-16T00:00:00"/>
  </r>
  <r>
    <s v="Northeast Dermatology Associates"/>
    <s v="Northeast Dermatology Associates"/>
    <x v="39"/>
    <d v="2021-03-16T00:00:00"/>
    <n v="24"/>
    <d v="2021-03-16T00:00:00"/>
  </r>
  <r>
    <s v="Northeast Dermatology Associates"/>
    <s v="Northeast Dermatology Associates"/>
    <x v="71"/>
    <d v="2021-03-16T00:00:00"/>
    <n v="2"/>
    <d v="2021-03-16T00:00:00"/>
  </r>
  <r>
    <s v="Northeast Dermatology Associates"/>
    <s v="Northeast Dermatology Associates"/>
    <x v="55"/>
    <d v="2021-03-16T00:00:00"/>
    <n v="29"/>
    <d v="2021-03-16T00:00:00"/>
  </r>
  <r>
    <s v="North Pacific Dermatology"/>
    <s v="Lake Washington Dermatology"/>
    <x v="51"/>
    <d v="2021-03-16T00:00:00"/>
    <n v="66"/>
    <d v="2021-03-16T00:00:00"/>
  </r>
  <r>
    <s v="North Pacific Dermatology"/>
    <s v="North Pacific Dermatology"/>
    <x v="68"/>
    <d v="2021-03-16T00:00:00"/>
    <n v="3"/>
    <d v="2021-03-16T00:00:00"/>
  </r>
  <r>
    <s v="Vanguard Dermatology"/>
    <s v="Vanguard Dermatology"/>
    <x v="46"/>
    <d v="2021-03-16T00:00:00"/>
    <n v="37"/>
    <d v="2021-03-16T00:00:00"/>
  </r>
  <r>
    <s v="Vanguard Dermatology"/>
    <s v="Vanguard Dermatology"/>
    <x v="47"/>
    <d v="2021-03-16T00:00:00"/>
    <n v="77"/>
    <d v="2021-03-16T00:00:00"/>
  </r>
  <r>
    <s v="Pacific Dermatology Specialists"/>
    <s v="Pacific Dermatology Specialists"/>
    <x v="42"/>
    <d v="2021-03-16T00:00:00"/>
    <n v="13"/>
    <d v="2021-03-16T00:00:00"/>
  </r>
  <r>
    <s v="Pacific Dermatology Specialists"/>
    <s v="Pacific Dermatology Specialists"/>
    <x v="41"/>
    <d v="2021-03-16T00:00:00"/>
    <n v="3"/>
    <d v="2021-03-16T00:00:00"/>
  </r>
  <r>
    <s v="Southeast Dermatology Specialists  "/>
    <s v="Southeast Dermatology Specialists"/>
    <x v="44"/>
    <d v="2021-03-16T00:00:00"/>
    <n v="36"/>
    <d v="2021-03-16T00:00:00"/>
  </r>
  <r>
    <s v="Southeast Dermatology Specialists  "/>
    <s v="Southeast Dermatology Specialists"/>
    <x v="43"/>
    <d v="2021-03-16T00:00:00"/>
    <n v="56"/>
    <d v="2021-03-16T00:00:00"/>
  </r>
  <r>
    <s v="Pacific Dermatology Specialists"/>
    <s v="Pacific Dermatology Specialists"/>
    <x v="73"/>
    <d v="2021-03-16T00:00:00"/>
    <n v="22"/>
    <d v="2021-03-16T00:00:00"/>
  </r>
  <r>
    <s v="Pacific Dermatology Specialists"/>
    <s v="Pacific Dermatology Specialists"/>
    <x v="92"/>
    <d v="2021-03-16T00:00:00"/>
    <n v="9"/>
    <d v="2021-03-16T00:00:00"/>
  </r>
  <r>
    <s v="Northeast Dermatology Associates"/>
    <s v="Northeast Dermatology Associates"/>
    <x v="35"/>
    <d v="2021-03-16T00:00:00"/>
    <n v="55"/>
    <d v="2021-03-16T00:00:00"/>
  </r>
  <r>
    <s v="Northeast Dermatology Associates"/>
    <s v="Northeast Dermatology Associates"/>
    <x v="36"/>
    <d v="2021-03-16T00:00:00"/>
    <n v="93"/>
    <d v="2021-03-16T00:00:00"/>
  </r>
  <r>
    <s v="Northeast Dermatology Associates"/>
    <s v="Northeast Dermatology Associates"/>
    <x v="67"/>
    <d v="2021-03-16T00:00:00"/>
    <n v="15"/>
    <d v="2021-03-16T00:00:00"/>
  </r>
  <r>
    <s v="Northeast Dermatology Associates"/>
    <s v="Northeast Dermatology Associates"/>
    <x v="37"/>
    <d v="2021-03-16T00:00:00"/>
    <n v="78"/>
    <d v="2021-03-16T00:00:00"/>
  </r>
  <r>
    <s v="Northeast Dermatology Associates"/>
    <s v="Northeast Dermatology Associates"/>
    <x v="38"/>
    <d v="2021-03-16T00:00:00"/>
    <n v="74"/>
    <d v="2021-03-16T00:00:00"/>
  </r>
  <r>
    <s v="North Pacific Dermatology"/>
    <s v="Skin Surgery Center"/>
    <x v="105"/>
    <d v="2021-03-16T00:00:00"/>
    <n v="2"/>
    <d v="2021-03-16T00:00:00"/>
  </r>
  <r>
    <s v="North Pacific Dermatology"/>
    <s v="Skin Surgery Center"/>
    <x v="52"/>
    <d v="2021-03-16T00:00:00"/>
    <n v="18"/>
    <d v="2021-03-16T00:00:00"/>
  </r>
  <r>
    <s v="North Pacific Dermatology"/>
    <s v="North Pacific Dermatology"/>
    <x v="33"/>
    <d v="2021-03-16T00:00:00"/>
    <n v="63"/>
    <d v="2021-03-16T00:00:00"/>
  </r>
  <r>
    <s v="Northeast Dermatology Associates"/>
    <s v="Dermatology of Cape Cod"/>
    <x v="34"/>
    <d v="2021-03-16T00:00:00"/>
    <n v="76"/>
    <d v="2021-03-16T00:00:00"/>
  </r>
  <r>
    <s v="Northeast Dermatology Associates"/>
    <s v="South Shore Skin Center"/>
    <x v="9"/>
    <d v="2021-03-16T00:00:00"/>
    <n v="158"/>
    <d v="2021-03-16T00:00:00"/>
  </r>
  <r>
    <s v="Northeast Dermatology Associates"/>
    <s v="Northeast Dermatology Associates"/>
    <x v="8"/>
    <d v="2021-03-16T00:00:00"/>
    <n v="46"/>
    <d v="2021-03-16T00:00:00"/>
  </r>
  <r>
    <s v="Southeast Dermatology Specialists  "/>
    <s v="Southeast Dermatology Specialists"/>
    <x v="66"/>
    <d v="2021-03-16T00:00:00"/>
    <n v="1"/>
    <d v="2021-03-16T00:00:00"/>
  </r>
  <r>
    <s v="The Dermatology Group  "/>
    <s v="Swan Dermatology &amp; Aesthetics"/>
    <x v="11"/>
    <d v="2021-03-16T00:00:00"/>
    <n v="34"/>
    <d v="2021-03-16T00:00:00"/>
  </r>
  <r>
    <s v="Vanguard Dermatology"/>
    <s v="Vanguard Dermatology"/>
    <x v="12"/>
    <d v="2021-03-16T00:00:00"/>
    <n v="21"/>
    <d v="2021-03-16T00:00:00"/>
  </r>
  <r>
    <s v="Vanguard Dermatology"/>
    <s v="Vanguard Dermatology"/>
    <x v="13"/>
    <d v="2021-03-16T00:00:00"/>
    <n v="65"/>
    <d v="2021-03-16T00:00:00"/>
  </r>
  <r>
    <s v="North Pacific Dermatology"/>
    <s v="North Pacific Dermatology"/>
    <x v="4"/>
    <d v="2021-03-16T00:00:00"/>
    <n v="32"/>
    <d v="2021-03-16T00:00:00"/>
  </r>
  <r>
    <s v="Northeast Dermatology Associates"/>
    <s v="Northeast Dermatology Associates"/>
    <x v="5"/>
    <d v="2021-03-16T00:00:00"/>
    <n v="127"/>
    <d v="2021-03-16T00:00:00"/>
  </r>
  <r>
    <s v="Lupo Center for Aesthetic &amp; General Dermatology"/>
    <s v="Lupo Center for Aesthetic &amp; General Dermatology, LLC"/>
    <x v="2"/>
    <d v="2021-03-16T00:00:00"/>
    <n v="37"/>
    <d v="2021-03-16T00:00:00"/>
  </r>
  <r>
    <s v="North Pacific Dermatology"/>
    <s v="Eastside Dermatology"/>
    <x v="3"/>
    <d v="2021-03-16T00:00:00"/>
    <n v="50"/>
    <d v="2021-03-16T00:00:00"/>
  </r>
  <r>
    <s v="Family Dermatology"/>
    <s v="Family Dermatology"/>
    <x v="1"/>
    <d v="2021-03-16T00:00:00"/>
    <n v="76"/>
    <d v="2021-03-16T00:00:00"/>
  </r>
  <r>
    <s v="Northeast Dermatology Associates"/>
    <s v="Northeast Dermatology Associates"/>
    <x v="7"/>
    <d v="2021-03-16T00:00:00"/>
    <n v="55"/>
    <d v="2021-03-16T00:00:00"/>
  </r>
  <r>
    <s v="The Dermatology Group  "/>
    <s v="The Dermatology Group"/>
    <x v="24"/>
    <d v="2021-03-16T00:00:00"/>
    <n v="136"/>
    <d v="2021-03-16T00:00:00"/>
  </r>
  <r>
    <s v="The Dermatology Group  "/>
    <s v="The Dermatology Group"/>
    <x v="25"/>
    <d v="2021-03-16T00:00:00"/>
    <n v="64"/>
    <d v="2021-03-16T00:00:00"/>
  </r>
  <r>
    <s v="The Dermatology Group  "/>
    <s v="The Dermatology Group"/>
    <x v="26"/>
    <d v="2021-03-16T00:00:00"/>
    <n v="26"/>
    <d v="2021-03-16T00:00:00"/>
  </r>
  <r>
    <s v="Washington Institute of Dermatologic Laser Surgery"/>
    <s v="Washington Institute of Dermatologic Laser Surgery"/>
    <x v="48"/>
    <d v="2021-03-16T00:00:00"/>
    <n v="28"/>
    <d v="2021-03-16T00:00:00"/>
  </r>
  <r>
    <s v="Northeast Dermatology Associates"/>
    <s v="Northeast Dermatology Associates"/>
    <x v="19"/>
    <d v="2021-03-16T00:00:00"/>
    <n v="28"/>
    <d v="2021-03-16T00:00:00"/>
  </r>
  <r>
    <s v="Northeast Dermatology Associates"/>
    <s v="Northeast Dermatology Associates"/>
    <x v="20"/>
    <d v="2021-03-16T00:00:00"/>
    <n v="5"/>
    <d v="2021-03-16T00:00:00"/>
  </r>
  <r>
    <s v="Northeast Dermatology Associates"/>
    <s v="Northeast Dermatology Associates"/>
    <x v="22"/>
    <d v="2021-03-16T00:00:00"/>
    <n v="88"/>
    <d v="2021-03-16T00:00:00"/>
  </r>
  <r>
    <s v="Northeast Dermatology Associates"/>
    <s v="Northeast Dermatology Associates"/>
    <x v="18"/>
    <d v="2021-03-16T00:00:00"/>
    <n v="41"/>
    <d v="2021-03-16T00:00:00"/>
  </r>
  <r>
    <s v="North Pacific Dermatology"/>
    <s v="Skin Surgery Center"/>
    <x v="96"/>
    <d v="2021-03-16T00:00:00"/>
    <n v="9"/>
    <d v="2021-03-16T00:00:00"/>
  </r>
  <r>
    <s v="North Pacific Dermatology"/>
    <s v="Skin Surgery Center"/>
    <x v="15"/>
    <d v="2021-03-16T00:00:00"/>
    <n v="16"/>
    <d v="2021-03-16T00:00:00"/>
  </r>
  <r>
    <s v="Northeast Dermatology Associates"/>
    <s v="Brookline Dermatology Associates"/>
    <x v="16"/>
    <d v="2021-03-16T00:00:00"/>
    <n v="36"/>
    <d v="2021-03-16T00:00:00"/>
  </r>
  <r>
    <s v="NULL"/>
    <s v="Unknown Practice"/>
    <x v="68"/>
    <d v="2021-03-16T00:00:00"/>
    <n v="1"/>
    <d v="2021-03-16T00:00:00"/>
  </r>
  <r>
    <s v="Family Dermatology"/>
    <s v="Family Dermatology"/>
    <x v="1"/>
    <d v="2021-03-15T00:00:00"/>
    <n v="69"/>
    <d v="2021-03-15T00:00:00"/>
  </r>
  <r>
    <s v="North Pacific Dermatology"/>
    <s v="North Pacific Dermatology"/>
    <x v="4"/>
    <d v="2021-03-15T00:00:00"/>
    <n v="17"/>
    <d v="2021-03-15T00:00:00"/>
  </r>
  <r>
    <s v="North Pacific Dermatology"/>
    <s v="Lake Washington Dermatology"/>
    <x v="51"/>
    <d v="2021-03-15T00:00:00"/>
    <n v="71"/>
    <d v="2021-03-15T00:00:00"/>
  </r>
  <r>
    <s v="North Pacific Dermatology"/>
    <s v="North Pacific Dermatology"/>
    <x v="68"/>
    <d v="2021-03-15T00:00:00"/>
    <n v="1"/>
    <d v="2021-03-15T00:00:00"/>
  </r>
  <r>
    <s v="North Pacific Dermatology"/>
    <s v="North Pacific Dermatology"/>
    <x v="33"/>
    <d v="2021-03-15T00:00:00"/>
    <n v="58"/>
    <d v="2021-03-15T00:00:00"/>
  </r>
  <r>
    <s v="North Pacific Dermatology"/>
    <s v="Skin Surgery Center"/>
    <x v="52"/>
    <d v="2021-03-15T00:00:00"/>
    <n v="34"/>
    <d v="2021-03-15T00:00:00"/>
  </r>
  <r>
    <s v="Northeast Dermatology Associates"/>
    <s v="Northeast Dermatology Associates"/>
    <x v="38"/>
    <d v="2021-03-15T00:00:00"/>
    <n v="45"/>
    <d v="2021-03-15T00:00:00"/>
  </r>
  <r>
    <s v="Northeast Dermatology Associates"/>
    <s v="Northeast Dermatology Associates"/>
    <x v="53"/>
    <d v="2021-03-15T00:00:00"/>
    <n v="21"/>
    <d v="2021-03-15T00:00:00"/>
  </r>
  <r>
    <s v="Northeast Dermatology Associates"/>
    <s v="Northeast Dermatology Associates"/>
    <x v="55"/>
    <d v="2021-03-15T00:00:00"/>
    <n v="31"/>
    <d v="2021-03-15T00:00:00"/>
  </r>
  <r>
    <s v="Vanguard Dermatology"/>
    <s v="Vanguard Dermatology"/>
    <x v="47"/>
    <d v="2021-03-15T00:00:00"/>
    <n v="29"/>
    <d v="2021-03-15T00:00:00"/>
  </r>
  <r>
    <s v="The Dermatology Group  "/>
    <s v="The Dermatology Group"/>
    <x v="77"/>
    <d v="2021-03-15T00:00:00"/>
    <n v="53"/>
    <d v="2021-03-15T00:00:00"/>
  </r>
  <r>
    <s v="Southeast Dermatology Specialists  "/>
    <s v="Southeast Dermatology Specialists"/>
    <x v="43"/>
    <d v="2021-03-15T00:00:00"/>
    <n v="47"/>
    <d v="2021-03-15T00:00:00"/>
  </r>
  <r>
    <s v="Southeast Dermatology Specialists  "/>
    <s v="Southeast Dermatology Specialists"/>
    <x v="66"/>
    <d v="2021-03-15T00:00:00"/>
    <n v="30"/>
    <d v="2021-03-15T00:00:00"/>
  </r>
  <r>
    <s v="Pacific Dermatology Specialists"/>
    <s v="Pacific Dermatology Specialists"/>
    <x v="65"/>
    <d v="2021-03-15T00:00:00"/>
    <n v="34"/>
    <d v="2021-03-15T00:00:00"/>
  </r>
  <r>
    <s v="Northeast Dermatology Associates"/>
    <s v="South Shore Skin Center"/>
    <x v="9"/>
    <d v="2021-03-15T00:00:00"/>
    <n v="210"/>
    <d v="2021-03-15T00:00:00"/>
  </r>
  <r>
    <s v="Northeast Dermatology Associates"/>
    <s v="South Shore Skin Center"/>
    <x v="57"/>
    <d v="2021-03-15T00:00:00"/>
    <n v="126"/>
    <d v="2021-03-15T00:00:00"/>
  </r>
  <r>
    <s v="Northeast Dermatology Associates"/>
    <s v="Northeast Dermatology Associates"/>
    <x v="37"/>
    <d v="2021-03-15T00:00:00"/>
    <n v="74"/>
    <d v="2021-03-15T00:00:00"/>
  </r>
  <r>
    <s v="Northeast Dermatology Associates"/>
    <s v="Northeast Dermatology Associates"/>
    <x v="54"/>
    <d v="2021-03-15T00:00:00"/>
    <n v="33"/>
    <d v="2021-03-15T00:00:00"/>
  </r>
  <r>
    <s v="Northeast Dermatology Associates"/>
    <s v="Northeast Dermatology Associates"/>
    <x v="67"/>
    <d v="2021-03-15T00:00:00"/>
    <n v="49"/>
    <d v="2021-03-15T00:00:00"/>
  </r>
  <r>
    <s v="Lupo Center for Aesthetic &amp; General Dermatology"/>
    <s v="Lupo Center for Aesthetic &amp; General Dermatology, LLC"/>
    <x v="101"/>
    <d v="2021-03-15T00:00:00"/>
    <n v="1"/>
    <d v="2021-03-15T00:00:00"/>
  </r>
  <r>
    <s v="North Pacific Dermatology"/>
    <s v="Skin Surgery Center"/>
    <x v="96"/>
    <d v="2021-03-15T00:00:00"/>
    <n v="8"/>
    <d v="2021-03-15T00:00:00"/>
  </r>
  <r>
    <s v="Washington Institute of Dermatologic Laser Surgery"/>
    <s v="Washington Institute of Dermatologic Laser Surgery"/>
    <x v="48"/>
    <d v="2021-03-15T00:00:00"/>
    <n v="28"/>
    <d v="2021-03-15T00:00:00"/>
  </r>
  <r>
    <s v="The Dermatology Group  "/>
    <s v="The Dermatology Group"/>
    <x v="25"/>
    <d v="2021-03-15T00:00:00"/>
    <n v="39"/>
    <d v="2021-03-15T00:00:00"/>
  </r>
  <r>
    <s v="Semler Dermatology"/>
    <s v="Semler Dermatology"/>
    <x v="61"/>
    <d v="2021-03-15T00:00:00"/>
    <n v="84"/>
    <d v="2021-03-15T00:00:00"/>
  </r>
  <r>
    <s v="Northeast Dermatology Associates"/>
    <s v="Northeast Dermatology Associates"/>
    <x v="39"/>
    <d v="2021-03-15T00:00:00"/>
    <n v="28"/>
    <d v="2021-03-15T00:00:00"/>
  </r>
  <r>
    <s v="Pacific Dermatology Specialists"/>
    <s v="Pacific Dermatology Specialists"/>
    <x v="59"/>
    <d v="2021-03-15T00:00:00"/>
    <n v="22"/>
    <d v="2021-03-15T00:00:00"/>
  </r>
  <r>
    <s v="Pacific Dermatology Specialists"/>
    <s v="Pacific Dermatology Specialists"/>
    <x v="72"/>
    <d v="2021-03-15T00:00:00"/>
    <n v="21"/>
    <d v="2021-03-15T00:00:00"/>
  </r>
  <r>
    <s v="Northeast Dermatology Associates"/>
    <s v="Brookline Dermatology Associates"/>
    <x v="17"/>
    <d v="2021-03-15T00:00:00"/>
    <n v="12"/>
    <d v="2021-03-15T00:00:00"/>
  </r>
  <r>
    <s v="Northeast Dermatology Associates"/>
    <s v="Northeast Dermatology Associates"/>
    <x v="18"/>
    <d v="2021-03-15T00:00:00"/>
    <n v="107"/>
    <d v="2021-03-15T00:00:00"/>
  </r>
  <r>
    <s v="North Pacific Dermatology"/>
    <s v="Skin Surgery Center"/>
    <x v="15"/>
    <d v="2021-03-15T00:00:00"/>
    <n v="3"/>
    <d v="2021-03-15T00:00:00"/>
  </r>
  <r>
    <s v="North Pacific Dermatology"/>
    <s v="Eastside Dermatology"/>
    <x v="3"/>
    <d v="2021-03-15T00:00:00"/>
    <n v="43"/>
    <d v="2021-03-15T00:00:00"/>
  </r>
  <r>
    <s v="Lupo Center for Aesthetic &amp; General Dermatology"/>
    <s v="Lupo Center for Aesthetic &amp; General Dermatology, LLC"/>
    <x v="2"/>
    <d v="2021-03-15T00:00:00"/>
    <n v="43"/>
    <d v="2021-03-15T00:00:00"/>
  </r>
  <r>
    <s v="Northeast Dermatology Associates"/>
    <s v="Northeast Dermatology Associates"/>
    <x v="22"/>
    <d v="2021-03-15T00:00:00"/>
    <n v="85"/>
    <d v="2021-03-15T00:00:00"/>
  </r>
  <r>
    <s v="Northeast Dermatology Associates"/>
    <s v="Northeast Dermatology Associates"/>
    <x v="8"/>
    <d v="2021-03-15T00:00:00"/>
    <n v="24"/>
    <d v="2021-03-15T00:00:00"/>
  </r>
  <r>
    <s v="Southeast Dermatology Specialists  "/>
    <s v="Southeast Dermatology Specialists"/>
    <x v="62"/>
    <d v="2021-03-15T00:00:00"/>
    <n v="79"/>
    <d v="2021-03-15T00:00:00"/>
  </r>
  <r>
    <s v="Vanguard Dermatology"/>
    <s v="Vanguard Dermatology"/>
    <x v="13"/>
    <d v="2021-03-15T00:00:00"/>
    <n v="110"/>
    <d v="2021-03-15T00:00:00"/>
  </r>
  <r>
    <s v="Vanguard Dermatology"/>
    <s v="Vanguard Dermatology"/>
    <x v="12"/>
    <d v="2021-03-15T00:00:00"/>
    <n v="25"/>
    <d v="2021-03-15T00:00:00"/>
  </r>
  <r>
    <s v="Vanguard Dermatology"/>
    <s v="Vanguard Dermatology"/>
    <x v="27"/>
    <d v="2021-03-15T00:00:00"/>
    <n v="17"/>
    <d v="2021-03-15T00:00:00"/>
  </r>
  <r>
    <s v="The Dermatology Group  "/>
    <s v="The Dermatology Group"/>
    <x v="24"/>
    <d v="2021-03-15T00:00:00"/>
    <n v="107"/>
    <d v="2021-03-15T00:00:00"/>
  </r>
  <r>
    <s v="North Pacific Dermatology"/>
    <s v="Skin Surgery Center"/>
    <x v="105"/>
    <d v="2021-03-15T00:00:00"/>
    <n v="2"/>
    <d v="2021-03-15T00:00:00"/>
  </r>
  <r>
    <s v="Northeast Dermatology Associates"/>
    <s v="Dermatology of Cape Cod"/>
    <x v="34"/>
    <d v="2021-03-15T00:00:00"/>
    <n v="60"/>
    <d v="2021-03-15T00:00:00"/>
  </r>
  <r>
    <s v="Northeast Dermatology Associates"/>
    <s v="Northeast Dermatology Associates"/>
    <x v="5"/>
    <d v="2021-03-15T00:00:00"/>
    <n v="90"/>
    <d v="2021-03-15T00:00:00"/>
  </r>
  <r>
    <s v="Northeast Dermatology Associates"/>
    <s v="Northeast Dermatology Associates"/>
    <x v="7"/>
    <d v="2021-03-15T00:00:00"/>
    <n v="26"/>
    <d v="2021-03-15T00:00:00"/>
  </r>
  <r>
    <s v="Northeast Dermatology Associates"/>
    <s v="Northeast Dermatology Associates"/>
    <x v="20"/>
    <d v="2021-03-15T00:00:00"/>
    <n v="7"/>
    <d v="2021-03-15T00:00:00"/>
  </r>
  <r>
    <s v="Northeast Dermatology Associates"/>
    <s v="Northeast Dermatology Associates"/>
    <x v="36"/>
    <d v="2021-03-15T00:00:00"/>
    <n v="94"/>
    <d v="2021-03-15T00:00:00"/>
  </r>
  <r>
    <s v="Northeast Dermatology Associates"/>
    <s v="Northeast Dermatology Associates"/>
    <x v="35"/>
    <d v="2021-03-15T00:00:00"/>
    <n v="61"/>
    <d v="2021-03-15T00:00:00"/>
  </r>
  <r>
    <s v="Pacific Dermatology Specialists"/>
    <s v="Pacific Dermatology Specialists"/>
    <x v="73"/>
    <d v="2021-03-15T00:00:00"/>
    <n v="26"/>
    <d v="2021-03-15T00:00:00"/>
  </r>
  <r>
    <s v="Pacific Dermatology Specialists"/>
    <s v="Pacific Dermatology Specialists"/>
    <x v="41"/>
    <d v="2021-03-15T00:00:00"/>
    <n v="33"/>
    <d v="2021-03-15T00:00:00"/>
  </r>
  <r>
    <s v="The Dermatology Group  "/>
    <s v="Swan Dermatology &amp; Aesthetics"/>
    <x v="11"/>
    <d v="2021-03-15T00:00:00"/>
    <n v="54"/>
    <d v="2021-03-15T00:00:00"/>
  </r>
  <r>
    <s v="The Dermatology Group  "/>
    <s v="The Dermatology Group"/>
    <x v="26"/>
    <d v="2021-03-15T00:00:00"/>
    <n v="8"/>
    <d v="2021-03-15T00:00:00"/>
  </r>
  <r>
    <s v="Vanguard Dermatology"/>
    <s v="Vanguard Dermatology"/>
    <x v="46"/>
    <d v="2021-03-15T00:00:00"/>
    <n v="75"/>
    <d v="2021-03-15T00:00:00"/>
  </r>
  <r>
    <s v="Washington Institute of Dermatologic Laser Surgery"/>
    <s v="Washington Institute of Dermatologic Laser Surgery"/>
    <x v="48"/>
    <d v="2021-03-13T00:00:00"/>
    <n v="3"/>
    <d v="2021-03-13T00:00:00"/>
  </r>
  <r>
    <s v="The Dermatology Group  "/>
    <s v="The Dermatology Group"/>
    <x v="24"/>
    <d v="2021-03-12T00:00:00"/>
    <n v="80"/>
    <d v="2021-03-12T00:00:00"/>
  </r>
  <r>
    <s v="The Dermatology Group  "/>
    <s v="The Dermatology Group"/>
    <x v="83"/>
    <d v="2021-03-12T00:00:00"/>
    <n v="1"/>
    <d v="2021-03-12T00:00:00"/>
  </r>
  <r>
    <s v="Southeast Dermatology Specialists  "/>
    <s v="Southeast Dermatology Specialists"/>
    <x v="62"/>
    <d v="2021-03-12T00:00:00"/>
    <n v="37"/>
    <d v="2021-03-12T00:00:00"/>
  </r>
  <r>
    <s v="Northeast Dermatology Associates"/>
    <s v="South Shore Skin Center"/>
    <x v="57"/>
    <d v="2021-03-12T00:00:00"/>
    <n v="91"/>
    <d v="2021-03-12T00:00:00"/>
  </r>
  <r>
    <s v="Northeast Dermatology Associates"/>
    <s v="Northeast Dermatology Associates"/>
    <x v="22"/>
    <d v="2021-03-12T00:00:00"/>
    <n v="43"/>
    <d v="2021-03-12T00:00:00"/>
  </r>
  <r>
    <s v="Northeast Dermatology Associates"/>
    <s v="Northeast Dermatology Associates"/>
    <x v="56"/>
    <d v="2021-03-12T00:00:00"/>
    <n v="1"/>
    <d v="2021-03-12T00:00:00"/>
  </r>
  <r>
    <s v="Northeast Dermatology Associates"/>
    <s v="Northeast Dermatology Associates"/>
    <x v="53"/>
    <d v="2021-03-12T00:00:00"/>
    <n v="50"/>
    <d v="2021-03-12T00:00:00"/>
  </r>
  <r>
    <s v="North Pacific Dermatology"/>
    <s v="Lake Washington Dermatology"/>
    <x v="51"/>
    <d v="2021-03-12T00:00:00"/>
    <n v="67"/>
    <d v="2021-03-12T00:00:00"/>
  </r>
  <r>
    <s v="Northeast Dermatology Associates"/>
    <s v="Brookline Dermatology Associates"/>
    <x v="16"/>
    <d v="2021-03-12T00:00:00"/>
    <n v="21"/>
    <d v="2021-03-12T00:00:00"/>
  </r>
  <r>
    <s v="Northeast Dermatology Associates"/>
    <s v="Brookline Dermatology Associates"/>
    <x v="17"/>
    <d v="2021-03-12T00:00:00"/>
    <n v="42"/>
    <d v="2021-03-12T00:00:00"/>
  </r>
  <r>
    <s v="Vanguard Dermatology"/>
    <s v="Vanguard Dermatology"/>
    <x v="46"/>
    <d v="2021-03-12T00:00:00"/>
    <n v="57"/>
    <d v="2021-03-12T00:00:00"/>
  </r>
  <r>
    <s v="Vanguard Dermatology"/>
    <s v="Vanguard Dermatology"/>
    <x v="12"/>
    <d v="2021-03-12T00:00:00"/>
    <n v="16"/>
    <d v="2021-03-12T00:00:00"/>
  </r>
  <r>
    <s v="The Dermatology Group  "/>
    <s v="Swan Dermatology &amp; Aesthetics"/>
    <x v="11"/>
    <d v="2021-03-12T00:00:00"/>
    <n v="45"/>
    <d v="2021-03-12T00:00:00"/>
  </r>
  <r>
    <s v="Pacific Dermatology Specialists"/>
    <s v="Pacific Dermatology Specialists"/>
    <x v="41"/>
    <d v="2021-03-12T00:00:00"/>
    <n v="42"/>
    <d v="2021-03-12T00:00:00"/>
  </r>
  <r>
    <s v="Southeast Dermatology Specialists  "/>
    <s v="Southeast Dermatology Specialists"/>
    <x v="44"/>
    <d v="2021-03-12T00:00:00"/>
    <n v="14"/>
    <d v="2021-03-12T00:00:00"/>
  </r>
  <r>
    <s v="Northeast Dermatology Associates"/>
    <s v="Northeast Dermatology Associates"/>
    <x v="8"/>
    <d v="2021-03-12T00:00:00"/>
    <n v="19"/>
    <d v="2021-03-12T00:00:00"/>
  </r>
  <r>
    <s v="Northeast Dermatology Associates"/>
    <s v="Northeast Dermatology Associates"/>
    <x v="35"/>
    <d v="2021-03-12T00:00:00"/>
    <n v="26"/>
    <d v="2021-03-12T00:00:00"/>
  </r>
  <r>
    <s v="Northeast Dermatology Associates"/>
    <s v="Northeast Dermatology Associates"/>
    <x v="36"/>
    <d v="2021-03-12T00:00:00"/>
    <n v="66"/>
    <d v="2021-03-12T00:00:00"/>
  </r>
  <r>
    <s v="Northeast Dermatology Associates"/>
    <s v="Northeast Dermatology Associates"/>
    <x v="37"/>
    <d v="2021-03-12T00:00:00"/>
    <n v="98"/>
    <d v="2021-03-12T00:00:00"/>
  </r>
  <r>
    <s v="Northeast Dermatology Associates"/>
    <s v="Northeast Dermatology Associates"/>
    <x v="5"/>
    <d v="2021-03-12T00:00:00"/>
    <n v="51"/>
    <d v="2021-03-12T00:00:00"/>
  </r>
  <r>
    <s v="Northeast Dermatology Associates"/>
    <s v="Dermatology of Cape Cod"/>
    <x v="34"/>
    <d v="2021-03-12T00:00:00"/>
    <n v="31"/>
    <d v="2021-03-12T00:00:00"/>
  </r>
  <r>
    <s v="Semler Dermatology"/>
    <s v="Semler Dermatology"/>
    <x v="61"/>
    <d v="2021-03-12T00:00:00"/>
    <n v="40"/>
    <d v="2021-03-12T00:00:00"/>
  </r>
  <r>
    <s v="The Dermatology Group  "/>
    <s v="The Dermatology Group"/>
    <x v="25"/>
    <d v="2021-03-12T00:00:00"/>
    <n v="25"/>
    <d v="2021-03-12T00:00:00"/>
  </r>
  <r>
    <s v="The Dermatology Group  "/>
    <s v="The Dermatology Group"/>
    <x v="26"/>
    <d v="2021-03-12T00:00:00"/>
    <n v="63"/>
    <d v="2021-03-12T00:00:00"/>
  </r>
  <r>
    <s v="Vanguard Dermatology"/>
    <s v="Vanguard Dermatology"/>
    <x v="84"/>
    <d v="2021-03-12T00:00:00"/>
    <n v="8"/>
    <d v="2021-03-12T00:00:00"/>
  </r>
  <r>
    <s v="Washington Institute of Dermatologic Laser Surgery"/>
    <s v="Washington Institute of Dermatologic Laser Surgery"/>
    <x v="48"/>
    <d v="2021-03-12T00:00:00"/>
    <n v="32"/>
    <d v="2021-03-12T00:00:00"/>
  </r>
  <r>
    <s v="North Pacific Dermatology"/>
    <s v="Skin Surgery Center"/>
    <x v="96"/>
    <d v="2021-03-12T00:00:00"/>
    <n v="4"/>
    <d v="2021-03-12T00:00:00"/>
  </r>
  <r>
    <s v="Northeast Dermatology Associates"/>
    <s v="Northeast Dermatology Associates"/>
    <x v="54"/>
    <d v="2021-03-12T00:00:00"/>
    <n v="37"/>
    <d v="2021-03-12T00:00:00"/>
  </r>
  <r>
    <s v="Northeast Dermatology Associates"/>
    <s v="South Shore Skin Center"/>
    <x v="9"/>
    <d v="2021-03-12T00:00:00"/>
    <n v="148"/>
    <d v="2021-03-12T00:00:00"/>
  </r>
  <r>
    <s v="Pacific Dermatology Specialists"/>
    <s v="Pacific Dermatology Specialists"/>
    <x v="42"/>
    <d v="2021-03-12T00:00:00"/>
    <n v="35"/>
    <d v="2021-03-12T00:00:00"/>
  </r>
  <r>
    <s v="Southeast Dermatology Specialists  "/>
    <s v="Southeast Dermatology Specialists"/>
    <x v="43"/>
    <d v="2021-03-12T00:00:00"/>
    <n v="38"/>
    <d v="2021-03-12T00:00:00"/>
  </r>
  <r>
    <s v="Vanguard Dermatology"/>
    <s v="Vanguard Dermatology"/>
    <x v="47"/>
    <d v="2021-03-12T00:00:00"/>
    <n v="7"/>
    <d v="2021-03-12T00:00:00"/>
  </r>
  <r>
    <s v="Vanguard Dermatology"/>
    <s v="Vanguard Dermatology"/>
    <x v="13"/>
    <d v="2021-03-12T00:00:00"/>
    <n v="21"/>
    <d v="2021-03-12T00:00:00"/>
  </r>
  <r>
    <s v="Northeast Dermatology Associates"/>
    <s v="Northeast Dermatology Associates"/>
    <x v="38"/>
    <d v="2021-03-12T00:00:00"/>
    <n v="60"/>
    <d v="2021-03-12T00:00:00"/>
  </r>
  <r>
    <s v="North Pacific Dermatology"/>
    <s v="Skin Surgery Center"/>
    <x v="52"/>
    <d v="2021-03-12T00:00:00"/>
    <n v="11"/>
    <d v="2021-03-12T00:00:00"/>
  </r>
  <r>
    <s v="North Pacific Dermatology"/>
    <s v="North Pacific Dermatology"/>
    <x v="33"/>
    <d v="2021-03-12T00:00:00"/>
    <n v="22"/>
    <d v="2021-03-12T00:00:00"/>
  </r>
  <r>
    <s v="North Pacific Dermatology"/>
    <s v="North Pacific Dermatology"/>
    <x v="4"/>
    <d v="2021-03-12T00:00:00"/>
    <n v="22"/>
    <d v="2021-03-12T00:00:00"/>
  </r>
  <r>
    <s v="North Pacific Dermatology"/>
    <s v="Eastside Dermatology"/>
    <x v="3"/>
    <d v="2021-03-12T00:00:00"/>
    <n v="47"/>
    <d v="2021-03-12T00:00:00"/>
  </r>
  <r>
    <s v="Lupo Center for Aesthetic &amp; General Dermatology"/>
    <s v="Lupo Center for Aesthetic &amp; General Dermatology, LLC"/>
    <x v="2"/>
    <d v="2021-03-12T00:00:00"/>
    <n v="15"/>
    <d v="2021-03-12T00:00:00"/>
  </r>
  <r>
    <s v="Dermatology &amp; MOHS Surgery Institute"/>
    <s v="Dermatology &amp; MOHS Surgery Institute"/>
    <x v="29"/>
    <d v="2021-03-11T00:00:00"/>
    <n v="16"/>
    <d v="2021-03-11T00:00:00"/>
  </r>
  <r>
    <s v="Northeast Dermatology Associates"/>
    <s v="Northeast Dermatology Associates"/>
    <x v="37"/>
    <d v="2021-03-11T00:00:00"/>
    <n v="96"/>
    <d v="2021-03-11T00:00:00"/>
  </r>
  <r>
    <s v="Northeast Dermatology Associates"/>
    <s v="Northeast Dermatology Associates"/>
    <x v="71"/>
    <d v="2021-03-11T00:00:00"/>
    <n v="2"/>
    <d v="2021-03-11T00:00:00"/>
  </r>
  <r>
    <s v="Northeast Dermatology Associates"/>
    <s v="Northeast Dermatology Associates"/>
    <x v="54"/>
    <d v="2021-03-11T00:00:00"/>
    <n v="36"/>
    <d v="2021-03-11T00:00:00"/>
  </r>
  <r>
    <s v="Vanguard Dermatology"/>
    <s v="Vanguard Dermatology"/>
    <x v="12"/>
    <d v="2021-03-11T00:00:00"/>
    <n v="77"/>
    <d v="2021-03-11T00:00:00"/>
  </r>
  <r>
    <s v="The Dermatology Group  "/>
    <s v="The Dermatology Group"/>
    <x v="76"/>
    <d v="2021-03-11T00:00:00"/>
    <n v="34"/>
    <d v="2021-03-11T00:00:00"/>
  </r>
  <r>
    <s v="Southeast Dermatology Specialists  "/>
    <s v="Southeast Dermatology Specialists"/>
    <x v="62"/>
    <d v="2021-03-11T00:00:00"/>
    <n v="84"/>
    <d v="2021-03-11T00:00:00"/>
  </r>
  <r>
    <s v="Semler Dermatology"/>
    <s v="Semler Dermatology"/>
    <x v="61"/>
    <d v="2021-03-11T00:00:00"/>
    <n v="84"/>
    <d v="2021-03-11T00:00:00"/>
  </r>
  <r>
    <s v="Northeast Dermatology Associates"/>
    <s v="Northeast Dermatology Associates"/>
    <x v="8"/>
    <d v="2021-03-11T00:00:00"/>
    <n v="50"/>
    <d v="2021-03-11T00:00:00"/>
  </r>
  <r>
    <s v="Northeast Dermatology Associates"/>
    <s v="Northeast Dermatology Associates"/>
    <x v="39"/>
    <d v="2021-03-11T00:00:00"/>
    <n v="29"/>
    <d v="2021-03-11T00:00:00"/>
  </r>
  <r>
    <s v="Pacific Dermatology Specialists"/>
    <s v="Pacific Dermatology Specialists"/>
    <x v="59"/>
    <d v="2021-03-11T00:00:00"/>
    <n v="31"/>
    <d v="2021-03-11T00:00:00"/>
  </r>
  <r>
    <s v="Northeast Dermatology Associates"/>
    <s v="Northeast Dermatology Associates"/>
    <x v="53"/>
    <d v="2021-03-11T00:00:00"/>
    <n v="43"/>
    <d v="2021-03-11T00:00:00"/>
  </r>
  <r>
    <s v="Northeast Dermatology Associates"/>
    <s v="Northeast Dermatology Associates"/>
    <x v="36"/>
    <d v="2021-03-11T00:00:00"/>
    <n v="49"/>
    <d v="2021-03-11T00:00:00"/>
  </r>
  <r>
    <s v="Northeast Dermatology Associates"/>
    <s v="Northeast Dermatology Associates"/>
    <x v="35"/>
    <d v="2021-03-11T00:00:00"/>
    <n v="56"/>
    <d v="2021-03-11T00:00:00"/>
  </r>
  <r>
    <s v="Northeast Dermatology Associates"/>
    <s v="Northeast Dermatology Associates"/>
    <x v="55"/>
    <d v="2021-03-11T00:00:00"/>
    <n v="53"/>
    <d v="2021-03-11T00:00:00"/>
  </r>
  <r>
    <s v="Northeast Dermatology Associates"/>
    <s v="Northeast Dermatology Associates"/>
    <x v="38"/>
    <d v="2021-03-11T00:00:00"/>
    <n v="72"/>
    <d v="2021-03-11T00:00:00"/>
  </r>
  <r>
    <s v="Northeast Dermatology Associates"/>
    <s v="Northeast Dermatology Associates"/>
    <x v="56"/>
    <d v="2021-03-11T00:00:00"/>
    <n v="1"/>
    <d v="2021-03-11T00:00:00"/>
  </r>
  <r>
    <s v="North Pacific Dermatology"/>
    <s v="Skin Surgery Center"/>
    <x v="52"/>
    <d v="2021-03-11T00:00:00"/>
    <n v="23"/>
    <d v="2021-03-11T00:00:00"/>
  </r>
  <r>
    <s v="North Pacific Dermatology"/>
    <s v="Skin Surgery Center"/>
    <x v="105"/>
    <d v="2021-03-11T00:00:00"/>
    <n v="3"/>
    <d v="2021-03-11T00:00:00"/>
  </r>
  <r>
    <s v="North Pacific Dermatology"/>
    <s v="North Pacific Dermatology"/>
    <x v="33"/>
    <d v="2021-03-11T00:00:00"/>
    <n v="56"/>
    <d v="2021-03-11T00:00:00"/>
  </r>
  <r>
    <s v="Northeast Dermatology Associates"/>
    <s v="Brookline Dermatology Associates"/>
    <x v="16"/>
    <d v="2021-03-11T00:00:00"/>
    <n v="37"/>
    <d v="2021-03-11T00:00:00"/>
  </r>
  <r>
    <s v="Northeast Dermatology Associates"/>
    <s v="Dermatology of Cape Cod"/>
    <x v="34"/>
    <d v="2021-03-11T00:00:00"/>
    <n v="52"/>
    <d v="2021-03-11T00:00:00"/>
  </r>
  <r>
    <s v="North Pacific Dermatology"/>
    <s v="Lake Washington Dermatology"/>
    <x v="51"/>
    <d v="2021-03-11T00:00:00"/>
    <n v="68"/>
    <d v="2021-03-11T00:00:00"/>
  </r>
  <r>
    <s v="Vanguard Dermatology"/>
    <s v="Vanguard Dermatology"/>
    <x v="47"/>
    <d v="2021-03-11T00:00:00"/>
    <n v="38"/>
    <d v="2021-03-11T00:00:00"/>
  </r>
  <r>
    <s v="Vanguard Dermatology"/>
    <s v="Vanguard Dermatology"/>
    <x v="46"/>
    <d v="2021-03-11T00:00:00"/>
    <n v="75"/>
    <d v="2021-03-11T00:00:00"/>
  </r>
  <r>
    <s v="The Dermatology Group  "/>
    <s v="The Dermatology Group"/>
    <x v="45"/>
    <d v="2021-03-11T00:00:00"/>
    <n v="13"/>
    <d v="2021-03-11T00:00:00"/>
  </r>
  <r>
    <s v="Pacific Dermatology Specialists"/>
    <s v="Pacific Dermatology Specialists"/>
    <x v="42"/>
    <d v="2021-03-11T00:00:00"/>
    <n v="33"/>
    <d v="2021-03-11T00:00:00"/>
  </r>
  <r>
    <s v="Pacific Dermatology Specialists"/>
    <s v="Pacific Dermatology Specialists"/>
    <x v="41"/>
    <d v="2021-03-11T00:00:00"/>
    <n v="40"/>
    <d v="2021-03-11T00:00:00"/>
  </r>
  <r>
    <s v="Southeast Dermatology Specialists  "/>
    <s v="Southeast Dermatology Specialists"/>
    <x v="44"/>
    <d v="2021-03-11T00:00:00"/>
    <n v="31"/>
    <d v="2021-03-11T00:00:00"/>
  </r>
  <r>
    <s v="Southeast Dermatology Specialists  "/>
    <s v="Southeast Dermatology Specialists"/>
    <x v="43"/>
    <d v="2021-03-11T00:00:00"/>
    <n v="45"/>
    <d v="2021-03-11T00:00:00"/>
  </r>
  <r>
    <s v="Northeast Dermatology Associates"/>
    <s v="Northeast Dermatology Associates"/>
    <x v="40"/>
    <d v="2021-03-11T00:00:00"/>
    <n v="12"/>
    <d v="2021-03-11T00:00:00"/>
  </r>
  <r>
    <s v="Northeast Dermatology Associates"/>
    <s v="South Shore Skin Center"/>
    <x v="57"/>
    <d v="2021-03-11T00:00:00"/>
    <n v="139"/>
    <d v="2021-03-11T00:00:00"/>
  </r>
  <r>
    <s v="Northeast Dermatology Associates"/>
    <s v="Brookline Dermatology Associates"/>
    <x v="17"/>
    <d v="2021-03-11T00:00:00"/>
    <n v="43"/>
    <d v="2021-03-11T00:00:00"/>
  </r>
  <r>
    <s v="Northeast Dermatology Associates"/>
    <s v="Northeast Dermatology Associates"/>
    <x v="18"/>
    <d v="2021-03-11T00:00:00"/>
    <n v="99"/>
    <d v="2021-03-11T00:00:00"/>
  </r>
  <r>
    <s v="North Pacific Dermatology"/>
    <s v="Skin Surgery Center"/>
    <x v="96"/>
    <d v="2021-03-11T00:00:00"/>
    <n v="3"/>
    <d v="2021-03-11T00:00:00"/>
  </r>
  <r>
    <s v="North Pacific Dermatology"/>
    <s v="Skin Surgery Center"/>
    <x v="15"/>
    <d v="2021-03-11T00:00:00"/>
    <n v="10"/>
    <d v="2021-03-11T00:00:00"/>
  </r>
  <r>
    <s v="North Pacific Dermatology"/>
    <s v="Eastside Dermatology"/>
    <x v="85"/>
    <d v="2021-03-11T00:00:00"/>
    <n v="2"/>
    <d v="2021-03-11T00:00:00"/>
  </r>
  <r>
    <s v="North Pacific Dermatology"/>
    <s v="Eastside Dermatology"/>
    <x v="3"/>
    <d v="2021-03-11T00:00:00"/>
    <n v="44"/>
    <d v="2021-03-11T00:00:00"/>
  </r>
  <r>
    <s v="Lupo Center for Aesthetic &amp; General Dermatology"/>
    <s v="Lupo Center for Aesthetic &amp; General Dermatology, LLC"/>
    <x v="2"/>
    <d v="2021-03-11T00:00:00"/>
    <n v="35"/>
    <d v="2021-03-11T00:00:00"/>
  </r>
  <r>
    <s v="Northeast Dermatology Associates"/>
    <s v="Northeast Dermatology Associates"/>
    <x v="21"/>
    <d v="2021-03-11T00:00:00"/>
    <n v="28"/>
    <d v="2021-03-11T00:00:00"/>
  </r>
  <r>
    <s v="Northeast Dermatology Associates"/>
    <s v="Northeast Dermatology Associates"/>
    <x v="22"/>
    <d v="2021-03-11T00:00:00"/>
    <n v="52"/>
    <d v="2021-03-11T00:00:00"/>
  </r>
  <r>
    <s v="Northeast Dermatology Associates"/>
    <s v="Northeast Dermatology Associates"/>
    <x v="67"/>
    <d v="2021-03-11T00:00:00"/>
    <n v="32"/>
    <d v="2021-03-11T00:00:00"/>
  </r>
  <r>
    <s v="Northeast Dermatology Associates"/>
    <s v="Northeast Dermatology Associates"/>
    <x v="19"/>
    <d v="2021-03-11T00:00:00"/>
    <n v="35"/>
    <d v="2021-03-11T00:00:00"/>
  </r>
  <r>
    <s v="The Dermatology Group  "/>
    <s v="The Dermatology Group"/>
    <x v="24"/>
    <d v="2021-03-11T00:00:00"/>
    <n v="151"/>
    <d v="2021-03-11T00:00:00"/>
  </r>
  <r>
    <s v="The Dermatology Group  "/>
    <s v="The Dermatology Group"/>
    <x v="25"/>
    <d v="2021-03-11T00:00:00"/>
    <n v="72"/>
    <d v="2021-03-11T00:00:00"/>
  </r>
  <r>
    <s v="Vanguard Dermatology"/>
    <s v="Vanguard Dermatology"/>
    <x v="27"/>
    <d v="2021-03-11T00:00:00"/>
    <n v="13"/>
    <d v="2021-03-11T00:00:00"/>
  </r>
  <r>
    <s v="Vanguard Dermatology"/>
    <s v="Vanguard Dermatology"/>
    <x v="13"/>
    <d v="2021-03-11T00:00:00"/>
    <n v="78"/>
    <d v="2021-03-11T00:00:00"/>
  </r>
  <r>
    <s v="Washington Institute of Dermatologic Laser Surgery"/>
    <s v="Washington Institute of Dermatologic Laser Surgery"/>
    <x v="48"/>
    <d v="2021-03-11T00:00:00"/>
    <n v="23"/>
    <d v="2021-03-11T00:00:00"/>
  </r>
  <r>
    <s v="Northeast Dermatology Associates"/>
    <s v="Northeast Dermatology Associates"/>
    <x v="5"/>
    <d v="2021-03-11T00:00:00"/>
    <n v="85"/>
    <d v="2021-03-11T00:00:00"/>
  </r>
  <r>
    <s v="North Pacific Dermatology"/>
    <s v="North Pacific Dermatology"/>
    <x v="4"/>
    <d v="2021-03-11T00:00:00"/>
    <n v="13"/>
    <d v="2021-03-11T00:00:00"/>
  </r>
  <r>
    <s v="Family Dermatology"/>
    <s v="Family Dermatology"/>
    <x v="1"/>
    <d v="2021-03-11T00:00:00"/>
    <n v="97"/>
    <d v="2021-03-11T00:00:00"/>
  </r>
  <r>
    <s v="Northeast Dermatology Associates"/>
    <s v="Northeast Dermatology Associates"/>
    <x v="20"/>
    <d v="2021-03-11T00:00:00"/>
    <n v="6"/>
    <d v="2021-03-11T00:00:00"/>
  </r>
  <r>
    <s v="Northeast Dermatology Associates"/>
    <s v="Northeast Dermatology Associates"/>
    <x v="6"/>
    <d v="2021-03-11T00:00:00"/>
    <n v="36"/>
    <d v="2021-03-11T00:00:00"/>
  </r>
  <r>
    <s v="Northeast Dermatology Associates"/>
    <s v="Northeast Dermatology Associates"/>
    <x v="7"/>
    <d v="2021-03-11T00:00:00"/>
    <n v="20"/>
    <d v="2021-03-11T00:00:00"/>
  </r>
  <r>
    <s v="Northeast Dermatology Associates"/>
    <s v="South Shore Skin Center"/>
    <x v="9"/>
    <d v="2021-03-11T00:00:00"/>
    <n v="247"/>
    <d v="2021-03-11T00:00:00"/>
  </r>
  <r>
    <s v="Southeast Dermatology Specialists  "/>
    <s v="Southeast Dermatology Specialists"/>
    <x v="66"/>
    <d v="2021-03-11T00:00:00"/>
    <n v="1"/>
    <d v="2021-03-11T00:00:00"/>
  </r>
  <r>
    <s v="The Dermatology Group  "/>
    <s v="The Dermatology Group"/>
    <x v="26"/>
    <d v="2021-03-11T00:00:00"/>
    <n v="63"/>
    <d v="2021-03-11T00:00:00"/>
  </r>
  <r>
    <s v="The Dermatology Group  "/>
    <s v="Swan Dermatology &amp; Aesthetics"/>
    <x v="11"/>
    <d v="2021-03-11T00:00:00"/>
    <n v="52"/>
    <d v="2021-03-11T00:00:00"/>
  </r>
  <r>
    <s v="The Dermatology Group  "/>
    <s v="The Dermatology Group"/>
    <x v="64"/>
    <d v="2021-03-11T00:00:00"/>
    <n v="23"/>
    <d v="2021-03-11T00:00:00"/>
  </r>
  <r>
    <s v="The Dermatology Group  "/>
    <s v="The Dermatology Group"/>
    <x v="45"/>
    <d v="2021-03-10T00:00:00"/>
    <n v="18"/>
    <d v="2021-03-10T00:00:00"/>
  </r>
  <r>
    <s v="The Dermatology Group  "/>
    <s v="The Dermatology Group"/>
    <x v="25"/>
    <d v="2021-03-10T00:00:00"/>
    <n v="57"/>
    <d v="2021-03-10T00:00:00"/>
  </r>
  <r>
    <s v="Washington Institute of Dermatologic Laser Surgery"/>
    <s v="Washington Institute of Dermatologic Laser Surgery"/>
    <x v="48"/>
    <d v="2021-03-10T00:00:00"/>
    <n v="28"/>
    <d v="2021-03-10T00:00:00"/>
  </r>
  <r>
    <s v="Southeast Dermatology Specialists  "/>
    <s v="Southeast Dermatology Specialists"/>
    <x v="43"/>
    <d v="2021-03-10T00:00:00"/>
    <n v="42"/>
    <d v="2021-03-10T00:00:00"/>
  </r>
  <r>
    <s v="Pacific Dermatology Specialists"/>
    <s v="Pacific Dermatology Specialists"/>
    <x v="41"/>
    <d v="2021-03-10T00:00:00"/>
    <n v="15"/>
    <d v="2021-03-10T00:00:00"/>
  </r>
  <r>
    <s v="Pacific Dermatology Specialists"/>
    <s v="Pacific Dermatology Specialists"/>
    <x v="59"/>
    <d v="2021-03-10T00:00:00"/>
    <n v="17"/>
    <d v="2021-03-10T00:00:00"/>
  </r>
  <r>
    <s v="Northeast Dermatology Associates"/>
    <s v="Northeast Dermatology Associates"/>
    <x v="37"/>
    <d v="2021-03-10T00:00:00"/>
    <n v="102"/>
    <d v="2021-03-10T00:00:00"/>
  </r>
  <r>
    <s v="Northeast Dermatology Associates"/>
    <s v="Northeast Dermatology Associates"/>
    <x v="39"/>
    <d v="2021-03-10T00:00:00"/>
    <n v="26"/>
    <d v="2021-03-10T00:00:00"/>
  </r>
  <r>
    <s v="Northeast Dermatology Associates"/>
    <s v="Northeast Dermatology Associates"/>
    <x v="67"/>
    <d v="2021-03-10T00:00:00"/>
    <n v="40"/>
    <d v="2021-03-10T00:00:00"/>
  </r>
  <r>
    <s v="Northeast Dermatology Associates"/>
    <s v="Northeast Dermatology Associates"/>
    <x v="54"/>
    <d v="2021-03-10T00:00:00"/>
    <n v="64"/>
    <d v="2021-03-10T00:00:00"/>
  </r>
  <r>
    <s v="Northeast Dermatology Associates"/>
    <s v="Dermatology of Cape Cod"/>
    <x v="34"/>
    <d v="2021-03-10T00:00:00"/>
    <n v="51"/>
    <d v="2021-03-10T00:00:00"/>
  </r>
  <r>
    <s v="North Pacific Dermatology"/>
    <s v="Skin Surgery Center"/>
    <x v="96"/>
    <d v="2021-03-10T00:00:00"/>
    <n v="8"/>
    <d v="2021-03-10T00:00:00"/>
  </r>
  <r>
    <s v="Vanguard Dermatology"/>
    <s v="Vanguard Dermatology"/>
    <x v="47"/>
    <d v="2021-03-10T00:00:00"/>
    <n v="44"/>
    <d v="2021-03-10T00:00:00"/>
  </r>
  <r>
    <s v="The Dermatology Group  "/>
    <s v="The Dermatology Group"/>
    <x v="76"/>
    <d v="2021-03-10T00:00:00"/>
    <n v="36"/>
    <d v="2021-03-10T00:00:00"/>
  </r>
  <r>
    <s v="The Dermatology Group  "/>
    <s v="The Dermatology Group"/>
    <x v="64"/>
    <d v="2021-03-10T00:00:00"/>
    <n v="23"/>
    <d v="2021-03-10T00:00:00"/>
  </r>
  <r>
    <s v="Northeast Dermatology Associates"/>
    <s v="South Shore Skin Center"/>
    <x v="57"/>
    <d v="2021-03-10T00:00:00"/>
    <n v="148"/>
    <d v="2021-03-10T00:00:00"/>
  </r>
  <r>
    <s v="Northeast Dermatology Associates"/>
    <s v="South Shore Skin Center"/>
    <x v="9"/>
    <d v="2021-03-10T00:00:00"/>
    <n v="222"/>
    <d v="2021-03-10T00:00:00"/>
  </r>
  <r>
    <s v="Southeast Dermatology Specialists  "/>
    <s v="Southeast Dermatology Specialists"/>
    <x v="62"/>
    <d v="2021-03-10T00:00:00"/>
    <n v="84"/>
    <d v="2021-03-10T00:00:00"/>
  </r>
  <r>
    <s v="Semler Dermatology"/>
    <s v="Semler Dermatology"/>
    <x v="61"/>
    <d v="2021-03-10T00:00:00"/>
    <n v="83"/>
    <d v="2021-03-10T00:00:00"/>
  </r>
  <r>
    <s v="Pacific Dermatology Specialists"/>
    <s v="Pacific Dermatology Specialists"/>
    <x v="42"/>
    <d v="2021-03-10T00:00:00"/>
    <n v="31"/>
    <d v="2021-03-10T00:00:00"/>
  </r>
  <r>
    <s v="Northeast Dermatology Associates"/>
    <s v="Northeast Dermatology Associates"/>
    <x v="53"/>
    <d v="2021-03-10T00:00:00"/>
    <n v="63"/>
    <d v="2021-03-10T00:00:00"/>
  </r>
  <r>
    <s v="Northeast Dermatology Associates"/>
    <s v="Northeast Dermatology Associates"/>
    <x v="55"/>
    <d v="2021-03-10T00:00:00"/>
    <n v="8"/>
    <d v="2021-03-10T00:00:00"/>
  </r>
  <r>
    <s v="Northeast Dermatology Associates"/>
    <s v="Northeast Dermatology Associates"/>
    <x v="38"/>
    <d v="2021-03-10T00:00:00"/>
    <n v="39"/>
    <d v="2021-03-10T00:00:00"/>
  </r>
  <r>
    <s v="North Pacific Dermatology"/>
    <s v="Lake Washington Dermatology"/>
    <x v="51"/>
    <d v="2021-03-10T00:00:00"/>
    <n v="16"/>
    <d v="2021-03-10T00:00:00"/>
  </r>
  <r>
    <s v="Family Dermatology"/>
    <s v="Family Dermatology"/>
    <x v="1"/>
    <d v="2021-03-10T00:00:00"/>
    <n v="59"/>
    <d v="2021-03-10T00:00:00"/>
  </r>
  <r>
    <s v="North Pacific Dermatology"/>
    <s v="Skin Surgery Center"/>
    <x v="52"/>
    <d v="2021-03-10T00:00:00"/>
    <n v="25"/>
    <d v="2021-03-10T00:00:00"/>
  </r>
  <r>
    <s v="North Pacific Dermatology"/>
    <s v="North Pacific Dermatology"/>
    <x v="33"/>
    <d v="2021-03-10T00:00:00"/>
    <n v="63"/>
    <d v="2021-03-10T00:00:00"/>
  </r>
  <r>
    <s v="North Pacific Dermatology"/>
    <s v="North Pacific Dermatology"/>
    <x v="4"/>
    <d v="2021-03-10T00:00:00"/>
    <n v="18"/>
    <d v="2021-03-10T00:00:00"/>
  </r>
  <r>
    <s v="Northeast Dermatology Associates"/>
    <s v="Northeast Dermatology Associates"/>
    <x v="8"/>
    <d v="2021-03-10T00:00:00"/>
    <n v="57"/>
    <d v="2021-03-10T00:00:00"/>
  </r>
  <r>
    <s v="Southeast Dermatology Specialists  "/>
    <s v="Southeast Dermatology Specialists"/>
    <x v="66"/>
    <d v="2021-03-10T00:00:00"/>
    <n v="33"/>
    <d v="2021-03-10T00:00:00"/>
  </r>
  <r>
    <s v="Pacific Dermatology Specialists"/>
    <s v="Pacific Dermatology Specialists"/>
    <x v="60"/>
    <d v="2021-03-10T00:00:00"/>
    <n v="10"/>
    <d v="2021-03-10T00:00:00"/>
  </r>
  <r>
    <s v="Pacific Dermatology Specialists"/>
    <s v="Pacific Dermatology Specialists"/>
    <x v="65"/>
    <d v="2021-03-10T00:00:00"/>
    <n v="22"/>
    <d v="2021-03-10T00:00:00"/>
  </r>
  <r>
    <s v="The Dermatology Group  "/>
    <s v="The Dermatology Group"/>
    <x v="24"/>
    <d v="2021-03-10T00:00:00"/>
    <n v="135"/>
    <d v="2021-03-10T00:00:00"/>
  </r>
  <r>
    <s v="Vanguard Dermatology"/>
    <s v="Vanguard Dermatology"/>
    <x v="13"/>
    <d v="2021-03-10T00:00:00"/>
    <n v="170"/>
    <d v="2021-03-10T00:00:00"/>
  </r>
  <r>
    <s v="North Pacific Dermatology"/>
    <s v="Eastside Dermatology"/>
    <x v="3"/>
    <d v="2021-03-10T00:00:00"/>
    <n v="49"/>
    <d v="2021-03-10T00:00:00"/>
  </r>
  <r>
    <s v="Lupo Center for Aesthetic &amp; General Dermatology"/>
    <s v="Lupo Center for Aesthetic &amp; General Dermatology, LLC"/>
    <x v="2"/>
    <d v="2021-03-10T00:00:00"/>
    <n v="43"/>
    <d v="2021-03-10T00:00:00"/>
  </r>
  <r>
    <s v="Northeast Dermatology Associates"/>
    <s v="Brookline Dermatology Associates"/>
    <x v="17"/>
    <d v="2021-03-10T00:00:00"/>
    <n v="49"/>
    <d v="2021-03-10T00:00:00"/>
  </r>
  <r>
    <s v="Northeast Dermatology Associates"/>
    <s v="Northeast Dermatology Associates"/>
    <x v="5"/>
    <d v="2021-03-10T00:00:00"/>
    <n v="111"/>
    <d v="2021-03-10T00:00:00"/>
  </r>
  <r>
    <s v="North Pacific Dermatology"/>
    <s v="Skin Surgery Center"/>
    <x v="15"/>
    <d v="2021-03-10T00:00:00"/>
    <n v="24"/>
    <d v="2021-03-10T00:00:00"/>
  </r>
  <r>
    <s v="Northeast Dermatology Associates"/>
    <s v="Northeast Dermatology Associates"/>
    <x v="71"/>
    <d v="2021-03-10T00:00:00"/>
    <n v="3"/>
    <d v="2021-03-10T00:00:00"/>
  </r>
  <r>
    <s v="Northeast Dermatology Associates"/>
    <s v="South Shore Skin Center"/>
    <x v="10"/>
    <d v="2021-03-10T00:00:00"/>
    <n v="1"/>
    <d v="2021-03-10T00:00:00"/>
  </r>
  <r>
    <s v="The Dermatology Group  "/>
    <s v="Swan Dermatology &amp; Aesthetics"/>
    <x v="11"/>
    <d v="2021-03-10T00:00:00"/>
    <n v="48"/>
    <d v="2021-03-10T00:00:00"/>
  </r>
  <r>
    <s v="The Dermatology Group  "/>
    <s v="The Dermatology Group"/>
    <x v="26"/>
    <d v="2021-03-10T00:00:00"/>
    <n v="66"/>
    <d v="2021-03-10T00:00:00"/>
  </r>
  <r>
    <s v="Vanguard Dermatology"/>
    <s v="Vanguard Dermatology"/>
    <x v="102"/>
    <d v="2021-03-10T00:00:00"/>
    <n v="3"/>
    <d v="2021-03-10T00:00:00"/>
  </r>
  <r>
    <s v="Vanguard Dermatology"/>
    <s v="Vanguard Dermatology"/>
    <x v="27"/>
    <d v="2021-03-10T00:00:00"/>
    <n v="8"/>
    <d v="2021-03-10T00:00:00"/>
  </r>
  <r>
    <s v="Northeast Dermatology Associates"/>
    <s v="Northeast Dermatology Associates"/>
    <x v="20"/>
    <d v="2021-03-10T00:00:00"/>
    <n v="8"/>
    <d v="2021-03-10T00:00:00"/>
  </r>
  <r>
    <s v="Northeast Dermatology Associates"/>
    <s v="Northeast Dermatology Associates"/>
    <x v="36"/>
    <d v="2021-03-10T00:00:00"/>
    <n v="105"/>
    <d v="2021-03-10T00:00:00"/>
  </r>
  <r>
    <s v="Northeast Dermatology Associates"/>
    <s v="Northeast Dermatology Associates"/>
    <x v="21"/>
    <d v="2021-03-10T00:00:00"/>
    <n v="40"/>
    <d v="2021-03-10T00:00:00"/>
  </r>
  <r>
    <s v="Northeast Dermatology Associates"/>
    <s v="Northeast Dermatology Associates"/>
    <x v="22"/>
    <d v="2021-03-10T00:00:00"/>
    <n v="68"/>
    <d v="2021-03-10T00:00:00"/>
  </r>
  <r>
    <s v="North Pacific Dermatology"/>
    <s v="Skin Surgery Center"/>
    <x v="105"/>
    <d v="2021-03-10T00:00:00"/>
    <n v="4"/>
    <d v="2021-03-10T00:00:00"/>
  </r>
  <r>
    <s v="Northeast Dermatology Associates"/>
    <s v="Brookline Dermatology Associates"/>
    <x v="16"/>
    <d v="2021-03-10T00:00:00"/>
    <n v="36"/>
    <d v="2021-03-10T00:00:00"/>
  </r>
  <r>
    <s v="Northeast Dermatology Associates"/>
    <s v="Northeast Dermatology Associates"/>
    <x v="18"/>
    <d v="2021-03-10T00:00:00"/>
    <n v="97"/>
    <d v="2021-03-10T00:00:00"/>
  </r>
  <r>
    <s v="Dermatology &amp; MOHS Surgery Institute"/>
    <s v="Dermatology &amp; MOHS Surgery Institute"/>
    <x v="74"/>
    <d v="2021-03-09T00:00:00"/>
    <n v="4"/>
    <d v="2021-03-09T00:00:00"/>
  </r>
  <r>
    <s v="Family Dermatology"/>
    <s v="Family Dermatology"/>
    <x v="1"/>
    <d v="2021-03-09T00:00:00"/>
    <n v="50"/>
    <d v="2021-03-09T00:00:00"/>
  </r>
  <r>
    <s v="Lupo Center for Aesthetic &amp; General Dermatology"/>
    <s v="Lupo Center for Aesthetic &amp; General Dermatology, LLC"/>
    <x v="2"/>
    <d v="2021-03-09T00:00:00"/>
    <n v="45"/>
    <d v="2021-03-09T00:00:00"/>
  </r>
  <r>
    <s v="North Pacific Dermatology"/>
    <s v="Eastside Dermatology"/>
    <x v="3"/>
    <d v="2021-03-09T00:00:00"/>
    <n v="50"/>
    <d v="2021-03-09T00:00:00"/>
  </r>
  <r>
    <s v="North Pacific Dermatology"/>
    <s v="North Pacific Dermatology"/>
    <x v="4"/>
    <d v="2021-03-09T00:00:00"/>
    <n v="25"/>
    <d v="2021-03-09T00:00:00"/>
  </r>
  <r>
    <s v="Northeast Dermatology Associates"/>
    <s v="Northeast Dermatology Associates"/>
    <x v="38"/>
    <d v="2021-03-09T00:00:00"/>
    <n v="47"/>
    <d v="2021-03-09T00:00:00"/>
  </r>
  <r>
    <s v="Northeast Dermatology Associates"/>
    <s v="Northeast Dermatology Associates"/>
    <x v="67"/>
    <d v="2021-03-09T00:00:00"/>
    <n v="17"/>
    <d v="2021-03-09T00:00:00"/>
  </r>
  <r>
    <s v="Vanguard Dermatology"/>
    <s v="Vanguard Dermatology"/>
    <x v="13"/>
    <d v="2021-03-09T00:00:00"/>
    <n v="88"/>
    <d v="2021-03-09T00:00:00"/>
  </r>
  <r>
    <s v="Vanguard Dermatology"/>
    <s v="Vanguard Dermatology"/>
    <x v="47"/>
    <d v="2021-03-09T00:00:00"/>
    <n v="42"/>
    <d v="2021-03-09T00:00:00"/>
  </r>
  <r>
    <s v="Washington Institute of Dermatologic Laser Surgery"/>
    <s v="Washington Institute of Dermatologic Laser Surgery"/>
    <x v="48"/>
    <d v="2021-03-09T00:00:00"/>
    <n v="30"/>
    <d v="2021-03-09T00:00:00"/>
  </r>
  <r>
    <s v="The Dermatology Group  "/>
    <s v="The Dermatology Group"/>
    <x v="25"/>
    <d v="2021-03-09T00:00:00"/>
    <n v="65"/>
    <d v="2021-03-09T00:00:00"/>
  </r>
  <r>
    <s v="Southeast Dermatology Specialists  "/>
    <s v="Southeast Dermatology Specialists"/>
    <x v="43"/>
    <d v="2021-03-09T00:00:00"/>
    <n v="37"/>
    <d v="2021-03-09T00:00:00"/>
  </r>
  <r>
    <s v="Northeast Dermatology Associates"/>
    <s v="Northeast Dermatology Associates"/>
    <x v="20"/>
    <d v="2021-03-09T00:00:00"/>
    <n v="8"/>
    <d v="2021-03-09T00:00:00"/>
  </r>
  <r>
    <s v="Northeast Dermatology Associates"/>
    <s v="Northeast Dermatology Associates"/>
    <x v="19"/>
    <d v="2021-03-09T00:00:00"/>
    <n v="26"/>
    <d v="2021-03-09T00:00:00"/>
  </r>
  <r>
    <s v="Northeast Dermatology Associates"/>
    <s v="Northeast Dermatology Associates"/>
    <x v="54"/>
    <d v="2021-03-09T00:00:00"/>
    <n v="29"/>
    <d v="2021-03-09T00:00:00"/>
  </r>
  <r>
    <s v="North Pacific Dermatology"/>
    <s v="Skin Surgery Center"/>
    <x v="96"/>
    <d v="2021-03-09T00:00:00"/>
    <n v="8"/>
    <d v="2021-03-09T00:00:00"/>
  </r>
  <r>
    <s v="North Pacific Dermatology"/>
    <s v="North Pacific Dermatology"/>
    <x v="68"/>
    <d v="2021-03-09T00:00:00"/>
    <n v="3"/>
    <d v="2021-03-09T00:00:00"/>
  </r>
  <r>
    <s v="The Dermatology Group  "/>
    <s v="The Dermatology Group"/>
    <x v="76"/>
    <d v="2021-03-09T00:00:00"/>
    <n v="90"/>
    <d v="2021-03-09T00:00:00"/>
  </r>
  <r>
    <s v="The Dermatology Group  "/>
    <s v="Swan Dermatology &amp; Aesthetics"/>
    <x v="11"/>
    <d v="2021-03-09T00:00:00"/>
    <n v="45"/>
    <d v="2021-03-09T00:00:00"/>
  </r>
  <r>
    <s v="Vanguard Dermatology"/>
    <s v="Vanguard Dermatology"/>
    <x v="84"/>
    <d v="2021-03-09T00:00:00"/>
    <n v="9"/>
    <d v="2021-03-09T00:00:00"/>
  </r>
  <r>
    <s v="The Dermatology Group  "/>
    <s v="The Dermatology Group"/>
    <x v="26"/>
    <d v="2021-03-09T00:00:00"/>
    <n v="25"/>
    <d v="2021-03-09T00:00:00"/>
  </r>
  <r>
    <s v="Semler Dermatology"/>
    <s v="Semler Dermatology"/>
    <x v="61"/>
    <d v="2021-03-09T00:00:00"/>
    <n v="71"/>
    <d v="2021-03-09T00:00:00"/>
  </r>
  <r>
    <s v="Northeast Dermatology Associates"/>
    <s v="South Shore Skin Center"/>
    <x v="9"/>
    <d v="2021-03-09T00:00:00"/>
    <n v="204"/>
    <d v="2021-03-09T00:00:00"/>
  </r>
  <r>
    <s v="Northeast Dermatology Associates"/>
    <s v="Northeast Dermatology Associates"/>
    <x v="5"/>
    <d v="2021-03-09T00:00:00"/>
    <n v="128"/>
    <d v="2021-03-09T00:00:00"/>
  </r>
  <r>
    <s v="Northeast Dermatology Associates"/>
    <s v="Dermatology of Cape Cod"/>
    <x v="34"/>
    <d v="2021-03-09T00:00:00"/>
    <n v="84"/>
    <d v="2021-03-09T00:00:00"/>
  </r>
  <r>
    <s v="Northeast Dermatology Associates"/>
    <s v="Northeast Dermatology Associates"/>
    <x v="39"/>
    <d v="2021-03-09T00:00:00"/>
    <n v="23"/>
    <d v="2021-03-09T00:00:00"/>
  </r>
  <r>
    <s v="Northeast Dermatology Associates"/>
    <s v="Northeast Dermatology Associates"/>
    <x v="37"/>
    <d v="2021-03-09T00:00:00"/>
    <n v="65"/>
    <d v="2021-03-09T00:00:00"/>
  </r>
  <r>
    <s v="Northeast Dermatology Associates"/>
    <s v="Northeast Dermatology Associates"/>
    <x v="7"/>
    <d v="2021-03-09T00:00:00"/>
    <n v="48"/>
    <d v="2021-03-09T00:00:00"/>
  </r>
  <r>
    <s v="Northeast Dermatology Associates"/>
    <s v="Northeast Dermatology Associates"/>
    <x v="36"/>
    <d v="2021-03-09T00:00:00"/>
    <n v="73"/>
    <d v="2021-03-09T00:00:00"/>
  </r>
  <r>
    <s v="Northeast Dermatology Associates"/>
    <s v="Northeast Dermatology Associates"/>
    <x v="35"/>
    <d v="2021-03-09T00:00:00"/>
    <n v="54"/>
    <d v="2021-03-09T00:00:00"/>
  </r>
  <r>
    <s v="Pacific Dermatology Specialists"/>
    <s v="Pacific Dermatology Specialists"/>
    <x v="41"/>
    <d v="2021-03-09T00:00:00"/>
    <n v="2"/>
    <d v="2021-03-09T00:00:00"/>
  </r>
  <r>
    <s v="Pacific Dermatology Specialists"/>
    <s v="Pacific Dermatology Specialists"/>
    <x v="60"/>
    <d v="2021-03-09T00:00:00"/>
    <n v="37"/>
    <d v="2021-03-09T00:00:00"/>
  </r>
  <r>
    <s v="Pacific Dermatology Specialists"/>
    <s v="Pacific Dermatology Specialists"/>
    <x v="90"/>
    <d v="2021-03-09T00:00:00"/>
    <n v="1"/>
    <d v="2021-03-09T00:00:00"/>
  </r>
  <r>
    <s v="Southeast Dermatology Specialists  "/>
    <s v="Southeast Dermatology Specialists"/>
    <x v="44"/>
    <d v="2021-03-09T00:00:00"/>
    <n v="31"/>
    <d v="2021-03-09T00:00:00"/>
  </r>
  <r>
    <s v="Northeast Dermatology Associates"/>
    <s v="Northeast Dermatology Associates"/>
    <x v="8"/>
    <d v="2021-03-09T00:00:00"/>
    <n v="68"/>
    <d v="2021-03-09T00:00:00"/>
  </r>
  <r>
    <s v="Pacific Dermatology Specialists"/>
    <s v="Pacific Dermatology Specialists"/>
    <x v="73"/>
    <d v="2021-03-09T00:00:00"/>
    <n v="27"/>
    <d v="2021-03-09T00:00:00"/>
  </r>
  <r>
    <s v="Pacific Dermatology Specialists"/>
    <s v="Pacific Dermatology Specialists"/>
    <x v="59"/>
    <d v="2021-03-09T00:00:00"/>
    <n v="33"/>
    <d v="2021-03-09T00:00:00"/>
  </r>
  <r>
    <s v="Pacific Dermatology Specialists"/>
    <s v="Pacific Dermatology Specialists"/>
    <x v="72"/>
    <d v="2021-03-09T00:00:00"/>
    <n v="26"/>
    <d v="2021-03-09T00:00:00"/>
  </r>
  <r>
    <s v="Vanguard Dermatology"/>
    <s v="Vanguard Dermatology"/>
    <x v="12"/>
    <d v="2021-03-09T00:00:00"/>
    <n v="21"/>
    <d v="2021-03-09T00:00:00"/>
  </r>
  <r>
    <s v="Vanguard Dermatology"/>
    <s v="Vanguard Dermatology"/>
    <x v="46"/>
    <d v="2021-03-09T00:00:00"/>
    <n v="60"/>
    <d v="2021-03-09T00:00:00"/>
  </r>
  <r>
    <s v="North Pacific Dermatology"/>
    <s v="North Pacific Dermatology"/>
    <x v="33"/>
    <d v="2021-03-09T00:00:00"/>
    <n v="50"/>
    <d v="2021-03-09T00:00:00"/>
  </r>
  <r>
    <s v="North Pacific Dermatology"/>
    <s v="Skin Surgery Center"/>
    <x v="105"/>
    <d v="2021-03-09T00:00:00"/>
    <n v="7"/>
    <d v="2021-03-09T00:00:00"/>
  </r>
  <r>
    <s v="North Pacific Dermatology"/>
    <s v="Skin Surgery Center"/>
    <x v="52"/>
    <d v="2021-03-09T00:00:00"/>
    <n v="29"/>
    <d v="2021-03-09T00:00:00"/>
  </r>
  <r>
    <s v="Northeast Dermatology Associates"/>
    <s v="Brookline Dermatology Associates"/>
    <x v="16"/>
    <d v="2021-03-09T00:00:00"/>
    <n v="39"/>
    <d v="2021-03-09T00:00:00"/>
  </r>
  <r>
    <s v="North Pacific Dermatology"/>
    <s v="Skin Surgery Center"/>
    <x v="15"/>
    <d v="2021-03-09T00:00:00"/>
    <n v="20"/>
    <d v="2021-03-09T00:00:00"/>
  </r>
  <r>
    <s v="Northeast Dermatology Associates"/>
    <s v="Northeast Dermatology Associates"/>
    <x v="18"/>
    <d v="2021-03-09T00:00:00"/>
    <n v="67"/>
    <d v="2021-03-09T00:00:00"/>
  </r>
  <r>
    <s v="North Pacific Dermatology"/>
    <s v="Lake Washington Dermatology"/>
    <x v="51"/>
    <d v="2021-03-09T00:00:00"/>
    <n v="63"/>
    <d v="2021-03-09T00:00:00"/>
  </r>
  <r>
    <s v="Northeast Dermatology Associates"/>
    <s v="Northeast Dermatology Associates"/>
    <x v="55"/>
    <d v="2021-03-09T00:00:00"/>
    <n v="29"/>
    <d v="2021-03-09T00:00:00"/>
  </r>
  <r>
    <s v="Northeast Dermatology Associates"/>
    <s v="Northeast Dermatology Associates"/>
    <x v="53"/>
    <d v="2021-03-09T00:00:00"/>
    <n v="74"/>
    <d v="2021-03-09T00:00:00"/>
  </r>
  <r>
    <s v="Northeast Dermatology Associates"/>
    <s v="Northeast Dermatology Associates"/>
    <x v="22"/>
    <d v="2021-03-09T00:00:00"/>
    <n v="95"/>
    <d v="2021-03-09T00:00:00"/>
  </r>
  <r>
    <s v="Northeast Dermatology Associates"/>
    <s v="Northeast Dermatology Associates"/>
    <x v="56"/>
    <d v="2021-03-09T00:00:00"/>
    <n v="3"/>
    <d v="2021-03-09T00:00:00"/>
  </r>
  <r>
    <s v="Northeast Dermatology Associates"/>
    <s v="Northeast Dermatology Associates"/>
    <x v="21"/>
    <d v="2021-03-09T00:00:00"/>
    <n v="33"/>
    <d v="2021-03-09T00:00:00"/>
  </r>
  <r>
    <s v="Northeast Dermatology Associates"/>
    <s v="South Shore Skin Center"/>
    <x v="57"/>
    <d v="2021-03-09T00:00:00"/>
    <n v="198"/>
    <d v="2021-03-09T00:00:00"/>
  </r>
  <r>
    <s v="Pacific Dermatology Specialists"/>
    <s v="Pacific Dermatology Specialists"/>
    <x v="42"/>
    <d v="2021-03-09T00:00:00"/>
    <n v="23"/>
    <d v="2021-03-09T00:00:00"/>
  </r>
  <r>
    <s v="Southeast Dermatology Specialists  "/>
    <s v="Southeast Dermatology Specialists"/>
    <x v="62"/>
    <d v="2021-03-09T00:00:00"/>
    <n v="39"/>
    <d v="2021-03-09T00:00:00"/>
  </r>
  <r>
    <s v="Vanguard Dermatology"/>
    <s v="Vanguard Dermatology"/>
    <x v="88"/>
    <d v="2021-03-09T00:00:00"/>
    <n v="13"/>
    <d v="2021-03-09T00:00:00"/>
  </r>
  <r>
    <s v="The Dermatology Group  "/>
    <s v="The Dermatology Group"/>
    <x v="24"/>
    <d v="2021-03-09T00:00:00"/>
    <n v="184"/>
    <d v="2021-03-09T00:00:00"/>
  </r>
  <r>
    <s v="The Dermatology Group  "/>
    <s v="Swan Dermatology &amp; Aesthetics"/>
    <x v="11"/>
    <d v="2021-03-08T00:00:00"/>
    <n v="44"/>
    <d v="2021-03-08T00:00:00"/>
  </r>
  <r>
    <s v="Vanguard Dermatology"/>
    <s v="Vanguard Dermatology"/>
    <x v="12"/>
    <d v="2021-03-08T00:00:00"/>
    <n v="36"/>
    <d v="2021-03-08T00:00:00"/>
  </r>
  <r>
    <s v="Vanguard Dermatology"/>
    <s v="Vanguard Dermatology"/>
    <x v="13"/>
    <d v="2021-03-08T00:00:00"/>
    <n v="137"/>
    <d v="2021-03-08T00:00:00"/>
  </r>
  <r>
    <s v="Southeast Dermatology Specialists  "/>
    <s v="Southeast Dermatology Specialists"/>
    <x v="66"/>
    <d v="2021-03-08T00:00:00"/>
    <n v="31"/>
    <d v="2021-03-08T00:00:00"/>
  </r>
  <r>
    <s v="Northeast Dermatology Associates"/>
    <s v="South Shore Skin Center"/>
    <x v="9"/>
    <d v="2021-03-08T00:00:00"/>
    <n v="174"/>
    <d v="2021-03-08T00:00:00"/>
  </r>
  <r>
    <s v="Pacific Dermatology Specialists"/>
    <s v="Pacific Dermatology Specialists"/>
    <x v="65"/>
    <d v="2021-03-08T00:00:00"/>
    <n v="35"/>
    <d v="2021-03-08T00:00:00"/>
  </r>
  <r>
    <s v="Northeast Dermatology Associates"/>
    <s v="Northeast Dermatology Associates"/>
    <x v="7"/>
    <d v="2021-03-08T00:00:00"/>
    <n v="27"/>
    <d v="2021-03-08T00:00:00"/>
  </r>
  <r>
    <s v="North Pacific Dermatology"/>
    <s v="North Pacific Dermatology"/>
    <x v="4"/>
    <d v="2021-03-08T00:00:00"/>
    <n v="18"/>
    <d v="2021-03-08T00:00:00"/>
  </r>
  <r>
    <s v="Lupo Center for Aesthetic &amp; General Dermatology"/>
    <s v="Lupo Center for Aesthetic &amp; General Dermatology, LLC"/>
    <x v="2"/>
    <d v="2021-03-08T00:00:00"/>
    <n v="34"/>
    <d v="2021-03-08T00:00:00"/>
  </r>
  <r>
    <s v="North Pacific Dermatology"/>
    <s v="Eastside Dermatology"/>
    <x v="3"/>
    <d v="2021-03-08T00:00:00"/>
    <n v="45"/>
    <d v="2021-03-08T00:00:00"/>
  </r>
  <r>
    <s v="Family Dermatology"/>
    <s v="Family Dermatology"/>
    <x v="1"/>
    <d v="2021-03-08T00:00:00"/>
    <n v="58"/>
    <d v="2021-03-08T00:00:00"/>
  </r>
  <r>
    <s v="Northeast Dermatology Associates"/>
    <s v="Northeast Dermatology Associates"/>
    <x v="5"/>
    <d v="2021-03-08T00:00:00"/>
    <n v="85"/>
    <d v="2021-03-08T00:00:00"/>
  </r>
  <r>
    <s v="Vanguard Dermatology"/>
    <s v="Vanguard Dermatology"/>
    <x v="27"/>
    <d v="2021-03-08T00:00:00"/>
    <n v="21"/>
    <d v="2021-03-08T00:00:00"/>
  </r>
  <r>
    <s v="The Dermatology Group  "/>
    <s v="The Dermatology Group"/>
    <x v="24"/>
    <d v="2021-03-08T00:00:00"/>
    <n v="161"/>
    <d v="2021-03-08T00:00:00"/>
  </r>
  <r>
    <s v="The Dermatology Group  "/>
    <s v="The Dermatology Group"/>
    <x v="25"/>
    <d v="2021-03-08T00:00:00"/>
    <n v="38"/>
    <d v="2021-03-08T00:00:00"/>
  </r>
  <r>
    <s v="Northeast Dermatology Associates"/>
    <s v="Northeast Dermatology Associates"/>
    <x v="20"/>
    <d v="2021-03-08T00:00:00"/>
    <n v="8"/>
    <d v="2021-03-08T00:00:00"/>
  </r>
  <r>
    <s v="Northeast Dermatology Associates"/>
    <s v="Northeast Dermatology Associates"/>
    <x v="21"/>
    <d v="2021-03-08T00:00:00"/>
    <n v="36"/>
    <d v="2021-03-08T00:00:00"/>
  </r>
  <r>
    <s v="Northeast Dermatology Associates"/>
    <s v="Northeast Dermatology Associates"/>
    <x v="22"/>
    <d v="2021-03-08T00:00:00"/>
    <n v="99"/>
    <d v="2021-03-08T00:00:00"/>
  </r>
  <r>
    <s v="Northeast Dermatology Associates"/>
    <s v="Brookline Dermatology Associates"/>
    <x v="17"/>
    <d v="2021-03-08T00:00:00"/>
    <n v="5"/>
    <d v="2021-03-08T00:00:00"/>
  </r>
  <r>
    <s v="Northeast Dermatology Associates"/>
    <s v="Northeast Dermatology Associates"/>
    <x v="18"/>
    <d v="2021-03-08T00:00:00"/>
    <n v="101"/>
    <d v="2021-03-08T00:00:00"/>
  </r>
  <r>
    <s v="North Pacific Dermatology"/>
    <s v="Skin Surgery Center"/>
    <x v="96"/>
    <d v="2021-03-08T00:00:00"/>
    <n v="6"/>
    <d v="2021-03-08T00:00:00"/>
  </r>
  <r>
    <s v="North Pacific Dermatology"/>
    <s v="Skin Surgery Center"/>
    <x v="15"/>
    <d v="2021-03-08T00:00:00"/>
    <n v="6"/>
    <d v="2021-03-08T00:00:00"/>
  </r>
  <r>
    <s v="Pacific Dermatology Specialists"/>
    <s v="Pacific Dermatology Specialists"/>
    <x v="73"/>
    <d v="2021-03-08T00:00:00"/>
    <n v="27"/>
    <d v="2021-03-08T00:00:00"/>
  </r>
  <r>
    <s v="Pacific Dermatology Specialists"/>
    <s v="Pacific Dermatology Specialists"/>
    <x v="42"/>
    <d v="2021-03-08T00:00:00"/>
    <n v="1"/>
    <d v="2021-03-08T00:00:00"/>
  </r>
  <r>
    <s v="Pacific Dermatology Specialists"/>
    <s v="Pacific Dermatology Specialists"/>
    <x v="41"/>
    <d v="2021-03-08T00:00:00"/>
    <n v="40"/>
    <d v="2021-03-08T00:00:00"/>
  </r>
  <r>
    <s v="Southeast Dermatology Specialists  "/>
    <s v="Southeast Dermatology Specialists"/>
    <x v="43"/>
    <d v="2021-03-08T00:00:00"/>
    <n v="52"/>
    <d v="2021-03-08T00:00:00"/>
  </r>
  <r>
    <s v="Southeast Dermatology Specialists  "/>
    <s v="Southeast Dermatology Specialists"/>
    <x v="81"/>
    <d v="2021-03-08T00:00:00"/>
    <n v="1"/>
    <d v="2021-03-08T00:00:00"/>
  </r>
  <r>
    <s v="Vanguard Dermatology"/>
    <s v="Vanguard Dermatology"/>
    <x v="47"/>
    <d v="2021-03-08T00:00:00"/>
    <n v="28"/>
    <d v="2021-03-08T00:00:00"/>
  </r>
  <r>
    <s v="Washington Institute of Dermatologic Laser Surgery"/>
    <s v="Washington Institute of Dermatologic Laser Surgery"/>
    <x v="48"/>
    <d v="2021-03-08T00:00:00"/>
    <n v="28"/>
    <d v="2021-03-08T00:00:00"/>
  </r>
  <r>
    <s v="North Pacific Dermatology"/>
    <s v="North Pacific Dermatology"/>
    <x v="33"/>
    <d v="2021-03-08T00:00:00"/>
    <n v="62"/>
    <d v="2021-03-08T00:00:00"/>
  </r>
  <r>
    <s v="Northeast Dermatology Associates"/>
    <s v="Dermatology of Cape Cod"/>
    <x v="34"/>
    <d v="2021-03-08T00:00:00"/>
    <n v="63"/>
    <d v="2021-03-08T00:00:00"/>
  </r>
  <r>
    <s v="Northeast Dermatology Associates"/>
    <s v="Northeast Dermatology Associates"/>
    <x v="35"/>
    <d v="2021-03-08T00:00:00"/>
    <n v="59"/>
    <d v="2021-03-08T00:00:00"/>
  </r>
  <r>
    <s v="Northeast Dermatology Associates"/>
    <s v="Northeast Dermatology Associates"/>
    <x v="36"/>
    <d v="2021-03-08T00:00:00"/>
    <n v="92"/>
    <d v="2021-03-08T00:00:00"/>
  </r>
  <r>
    <s v="Northeast Dermatology Associates"/>
    <s v="Northeast Dermatology Associates"/>
    <x v="67"/>
    <d v="2021-03-08T00:00:00"/>
    <n v="55"/>
    <d v="2021-03-08T00:00:00"/>
  </r>
  <r>
    <s v="Northeast Dermatology Associates"/>
    <s v="Northeast Dermatology Associates"/>
    <x v="37"/>
    <d v="2021-03-08T00:00:00"/>
    <n v="70"/>
    <d v="2021-03-08T00:00:00"/>
  </r>
  <r>
    <s v="Northeast Dermatology Associates"/>
    <s v="Northeast Dermatology Associates"/>
    <x v="38"/>
    <d v="2021-03-08T00:00:00"/>
    <n v="49"/>
    <d v="2021-03-08T00:00:00"/>
  </r>
  <r>
    <s v="Southeast Dermatology Specialists  "/>
    <s v="Southeast Dermatology Specialists"/>
    <x v="62"/>
    <d v="2021-03-08T00:00:00"/>
    <n v="74"/>
    <d v="2021-03-08T00:00:00"/>
  </r>
  <r>
    <s v="Semler Dermatology"/>
    <s v="Semler Dermatology"/>
    <x v="61"/>
    <d v="2021-03-08T00:00:00"/>
    <n v="87"/>
    <d v="2021-03-08T00:00:00"/>
  </r>
  <r>
    <s v="Pacific Dermatology Specialists"/>
    <s v="Pacific Dermatology Specialists"/>
    <x v="59"/>
    <d v="2021-03-08T00:00:00"/>
    <n v="31"/>
    <d v="2021-03-08T00:00:00"/>
  </r>
  <r>
    <s v="Pacific Dermatology Specialists"/>
    <s v="Pacific Dermatology Specialists"/>
    <x v="72"/>
    <d v="2021-03-08T00:00:00"/>
    <n v="24"/>
    <d v="2021-03-08T00:00:00"/>
  </r>
  <r>
    <s v="Northeast Dermatology Associates"/>
    <s v="Northeast Dermatology Associates"/>
    <x v="39"/>
    <d v="2021-03-08T00:00:00"/>
    <n v="30"/>
    <d v="2021-03-08T00:00:00"/>
  </r>
  <r>
    <s v="Northeast Dermatology Associates"/>
    <s v="South Shore Skin Center"/>
    <x v="57"/>
    <d v="2021-03-08T00:00:00"/>
    <n v="109"/>
    <d v="2021-03-08T00:00:00"/>
  </r>
  <r>
    <s v="The Dermatology Group  "/>
    <s v="The Dermatology Group"/>
    <x v="77"/>
    <d v="2021-03-08T00:00:00"/>
    <n v="68"/>
    <d v="2021-03-08T00:00:00"/>
  </r>
  <r>
    <s v="The Dermatology Group  "/>
    <s v="The Dermatology Group"/>
    <x v="76"/>
    <d v="2021-03-08T00:00:00"/>
    <n v="1"/>
    <d v="2021-03-08T00:00:00"/>
  </r>
  <r>
    <s v="Northeast Dermatology Associates"/>
    <s v="Northeast Dermatology Associates"/>
    <x v="53"/>
    <d v="2021-03-08T00:00:00"/>
    <n v="26"/>
    <d v="2021-03-08T00:00:00"/>
  </r>
  <r>
    <s v="Northeast Dermatology Associates"/>
    <s v="Northeast Dermatology Associates"/>
    <x v="54"/>
    <d v="2021-03-08T00:00:00"/>
    <n v="39"/>
    <d v="2021-03-08T00:00:00"/>
  </r>
  <r>
    <s v="Northeast Dermatology Associates"/>
    <s v="Northeast Dermatology Associates"/>
    <x v="55"/>
    <d v="2021-03-08T00:00:00"/>
    <n v="28"/>
    <d v="2021-03-08T00:00:00"/>
  </r>
  <r>
    <s v="Northeast Dermatology Associates"/>
    <s v="Northeast Dermatology Associates"/>
    <x v="71"/>
    <d v="2021-03-08T00:00:00"/>
    <n v="1"/>
    <d v="2021-03-08T00:00:00"/>
  </r>
  <r>
    <s v="North Pacific Dermatology"/>
    <s v="Lake Washington Dermatology"/>
    <x v="51"/>
    <d v="2021-03-08T00:00:00"/>
    <n v="76"/>
    <d v="2021-03-08T00:00:00"/>
  </r>
  <r>
    <s v="North Pacific Dermatology"/>
    <s v="Skin Surgery Center"/>
    <x v="52"/>
    <d v="2021-03-08T00:00:00"/>
    <n v="26"/>
    <d v="2021-03-08T00:00:00"/>
  </r>
  <r>
    <s v="Northeast Dermatology Associates"/>
    <s v="Northeast Dermatology Associates"/>
    <x v="35"/>
    <d v="2021-03-07T00:00:00"/>
    <n v="15"/>
    <d v="2021-03-07T00:00:00"/>
  </r>
  <r>
    <s v="Southeast Dermatology Specialists  "/>
    <s v="Southeast Dermatology Specialists"/>
    <x v="66"/>
    <d v="2021-03-06T00:00:00"/>
    <n v="10"/>
    <d v="2021-03-06T00:00:00"/>
  </r>
  <r>
    <s v="Southeast Dermatology Specialists  "/>
    <s v="Southeast Dermatology Specialists"/>
    <x v="43"/>
    <d v="2021-03-06T00:00:00"/>
    <n v="25"/>
    <d v="2021-03-06T00:00:00"/>
  </r>
  <r>
    <s v="Southeast Dermatology Specialists  "/>
    <s v="Southeast Dermatology Specialists"/>
    <x v="62"/>
    <d v="2021-03-05T00:00:00"/>
    <n v="16"/>
    <d v="2021-03-05T00:00:00"/>
  </r>
  <r>
    <s v="Semler Dermatology"/>
    <s v="Semler Dermatology"/>
    <x v="61"/>
    <d v="2021-03-05T00:00:00"/>
    <n v="26"/>
    <d v="2021-03-05T00:00:00"/>
  </r>
  <r>
    <s v="Pacific Dermatology Specialists"/>
    <s v="Pacific Dermatology Specialists"/>
    <x v="42"/>
    <d v="2021-03-05T00:00:00"/>
    <n v="33"/>
    <d v="2021-03-05T00:00:00"/>
  </r>
  <r>
    <s v="Northeast Dermatology Associates"/>
    <s v="South Shore Skin Center"/>
    <x v="57"/>
    <d v="2021-03-05T00:00:00"/>
    <n v="107"/>
    <d v="2021-03-05T00:00:00"/>
  </r>
  <r>
    <s v="Northeast Dermatology Associates"/>
    <s v="South Shore Skin Center"/>
    <x v="9"/>
    <d v="2021-03-05T00:00:00"/>
    <n v="177"/>
    <d v="2021-03-05T00:00:00"/>
  </r>
  <r>
    <s v="Vanguard Dermatology"/>
    <s v="Vanguard Dermatology"/>
    <x v="84"/>
    <d v="2021-03-05T00:00:00"/>
    <n v="13"/>
    <d v="2021-03-05T00:00:00"/>
  </r>
  <r>
    <s v="Northeast Dermatology Associates"/>
    <s v="Northeast Dermatology Associates"/>
    <x v="54"/>
    <d v="2021-03-05T00:00:00"/>
    <n v="30"/>
    <d v="2021-03-05T00:00:00"/>
  </r>
  <r>
    <s v="Northeast Dermatology Associates"/>
    <s v="Northeast Dermatology Associates"/>
    <x v="53"/>
    <d v="2021-03-05T00:00:00"/>
    <n v="35"/>
    <d v="2021-03-05T00:00:00"/>
  </r>
  <r>
    <s v="Northeast Dermatology Associates"/>
    <s v="Northeast Dermatology Associates"/>
    <x v="71"/>
    <d v="2021-03-05T00:00:00"/>
    <n v="5"/>
    <d v="2021-03-05T00:00:00"/>
  </r>
  <r>
    <s v="North Pacific Dermatology"/>
    <s v="Skin Surgery Center"/>
    <x v="52"/>
    <d v="2021-03-05T00:00:00"/>
    <n v="9"/>
    <d v="2021-03-05T00:00:00"/>
  </r>
  <r>
    <s v="North Pacific Dermatology"/>
    <s v="North Pacific Dermatology"/>
    <x v="33"/>
    <d v="2021-03-05T00:00:00"/>
    <n v="23"/>
    <d v="2021-03-05T00:00:00"/>
  </r>
  <r>
    <s v="North Pacific Dermatology"/>
    <s v="Lake Washington Dermatology"/>
    <x v="51"/>
    <d v="2021-03-05T00:00:00"/>
    <n v="64"/>
    <d v="2021-03-05T00:00:00"/>
  </r>
  <r>
    <s v="Northeast Dermatology Associates"/>
    <s v="Northeast Dermatology Associates"/>
    <x v="38"/>
    <d v="2021-03-05T00:00:00"/>
    <n v="73"/>
    <d v="2021-03-05T00:00:00"/>
  </r>
  <r>
    <s v="Northeast Dermatology Associates"/>
    <s v="Northeast Dermatology Associates"/>
    <x v="37"/>
    <d v="2021-03-05T00:00:00"/>
    <n v="100"/>
    <d v="2021-03-05T00:00:00"/>
  </r>
  <r>
    <s v="Northeast Dermatology Associates"/>
    <s v="Northeast Dermatology Associates"/>
    <x v="36"/>
    <d v="2021-03-05T00:00:00"/>
    <n v="32"/>
    <d v="2021-03-05T00:00:00"/>
  </r>
  <r>
    <s v="Northeast Dermatology Associates"/>
    <s v="Northeast Dermatology Associates"/>
    <x v="35"/>
    <d v="2021-03-05T00:00:00"/>
    <n v="32"/>
    <d v="2021-03-05T00:00:00"/>
  </r>
  <r>
    <s v="Northeast Dermatology Associates"/>
    <s v="Dermatology of Cape Cod"/>
    <x v="34"/>
    <d v="2021-03-05T00:00:00"/>
    <n v="45"/>
    <d v="2021-03-05T00:00:00"/>
  </r>
  <r>
    <s v="North Pacific Dermatology"/>
    <s v="Lake Washington Dermatology"/>
    <x v="98"/>
    <d v="2021-03-05T00:00:00"/>
    <n v="1"/>
    <d v="2021-03-05T00:00:00"/>
  </r>
  <r>
    <s v="Washington Institute of Dermatologic Laser Surgery"/>
    <s v="Washington Institute of Dermatologic Laser Surgery"/>
    <x v="48"/>
    <d v="2021-03-05T00:00:00"/>
    <n v="30"/>
    <d v="2021-03-05T00:00:00"/>
  </r>
  <r>
    <s v="Vanguard Dermatology"/>
    <s v="Vanguard Dermatology"/>
    <x v="47"/>
    <d v="2021-03-05T00:00:00"/>
    <n v="8"/>
    <d v="2021-03-05T00:00:00"/>
  </r>
  <r>
    <s v="Vanguard Dermatology"/>
    <s v="Vanguard Dermatology"/>
    <x v="46"/>
    <d v="2021-03-05T00:00:00"/>
    <n v="48"/>
    <d v="2021-03-05T00:00:00"/>
  </r>
  <r>
    <s v="The Dermatology Group  "/>
    <s v="The Dermatology Group"/>
    <x v="25"/>
    <d v="2021-03-05T00:00:00"/>
    <n v="16"/>
    <d v="2021-03-05T00:00:00"/>
  </r>
  <r>
    <s v="Southeast Dermatology Specialists  "/>
    <s v="Southeast Dermatology Specialists"/>
    <x v="43"/>
    <d v="2021-03-05T00:00:00"/>
    <n v="16"/>
    <d v="2021-03-05T00:00:00"/>
  </r>
  <r>
    <s v="Pacific Dermatology Specialists"/>
    <s v="Pacific Dermatology Specialists"/>
    <x v="41"/>
    <d v="2021-03-05T00:00:00"/>
    <n v="3"/>
    <d v="2021-03-05T00:00:00"/>
  </r>
  <r>
    <s v="Pacific Dermatology Specialists"/>
    <s v="Pacific Dermatology Specialists"/>
    <x v="59"/>
    <d v="2021-03-05T00:00:00"/>
    <n v="14"/>
    <d v="2021-03-05T00:00:00"/>
  </r>
  <r>
    <s v="Northeast Dermatology Associates"/>
    <s v="Brookline Dermatology Associates"/>
    <x v="16"/>
    <d v="2021-03-05T00:00:00"/>
    <n v="19"/>
    <d v="2021-03-05T00:00:00"/>
  </r>
  <r>
    <s v="North Pacific Dermatology"/>
    <s v="Skin Surgery Center"/>
    <x v="96"/>
    <d v="2021-03-05T00:00:00"/>
    <n v="2"/>
    <d v="2021-03-05T00:00:00"/>
  </r>
  <r>
    <s v="Northeast Dermatology Associates"/>
    <s v="Northeast Dermatology Associates"/>
    <x v="18"/>
    <d v="2021-03-05T00:00:00"/>
    <n v="11"/>
    <d v="2021-03-05T00:00:00"/>
  </r>
  <r>
    <s v="Northeast Dermatology Associates"/>
    <s v="Brookline Dermatology Associates"/>
    <x v="17"/>
    <d v="2021-03-05T00:00:00"/>
    <n v="43"/>
    <d v="2021-03-05T00:00:00"/>
  </r>
  <r>
    <s v="Northeast Dermatology Associates"/>
    <s v="Northeast Dermatology Associates"/>
    <x v="22"/>
    <d v="2021-03-05T00:00:00"/>
    <n v="63"/>
    <d v="2021-03-05T00:00:00"/>
  </r>
  <r>
    <s v="The Dermatology Group  "/>
    <s v="The Dermatology Group"/>
    <x v="26"/>
    <d v="2021-03-05T00:00:00"/>
    <n v="62"/>
    <d v="2021-03-05T00:00:00"/>
  </r>
  <r>
    <s v="The Dermatology Group  "/>
    <s v="The Dermatology Group"/>
    <x v="24"/>
    <d v="2021-03-05T00:00:00"/>
    <n v="92"/>
    <d v="2021-03-05T00:00:00"/>
  </r>
  <r>
    <s v="The Dermatology Group  "/>
    <s v="Swan Dermatology &amp; Aesthetics"/>
    <x v="11"/>
    <d v="2021-03-05T00:00:00"/>
    <n v="42"/>
    <d v="2021-03-05T00:00:00"/>
  </r>
  <r>
    <s v="Northeast Dermatology Associates"/>
    <s v="Northeast Dermatology Associates"/>
    <x v="5"/>
    <d v="2021-03-05T00:00:00"/>
    <n v="72"/>
    <d v="2021-03-05T00:00:00"/>
  </r>
  <r>
    <s v="North Pacific Dermatology"/>
    <s v="Eastside Dermatology"/>
    <x v="3"/>
    <d v="2021-03-05T00:00:00"/>
    <n v="45"/>
    <d v="2021-03-05T00:00:00"/>
  </r>
  <r>
    <s v="Lupo Center for Aesthetic &amp; General Dermatology"/>
    <s v="Lupo Center for Aesthetic &amp; General Dermatology, LLC"/>
    <x v="2"/>
    <d v="2021-03-05T00:00:00"/>
    <n v="19"/>
    <d v="2021-03-05T00:00:00"/>
  </r>
  <r>
    <s v="North Pacific Dermatology"/>
    <s v="North Pacific Dermatology"/>
    <x v="4"/>
    <d v="2021-03-05T00:00:00"/>
    <n v="30"/>
    <d v="2021-03-05T00:00:00"/>
  </r>
  <r>
    <s v="Northeast Dermatology Associates"/>
    <s v="Northeast Dermatology Associates"/>
    <x v="91"/>
    <d v="2021-03-05T00:00:00"/>
    <n v="9"/>
    <d v="2021-03-05T00:00:00"/>
  </r>
  <r>
    <s v="Northeast Dermatology Associates"/>
    <s v="Northeast Dermatology Associates"/>
    <x v="8"/>
    <d v="2021-03-05T00:00:00"/>
    <n v="41"/>
    <d v="2021-03-05T00:00:00"/>
  </r>
  <r>
    <s v="Southeast Dermatology Specialists  "/>
    <s v="Southeast Dermatology Specialists"/>
    <x v="66"/>
    <d v="2021-03-05T00:00:00"/>
    <n v="23"/>
    <d v="2021-03-05T00:00:00"/>
  </r>
  <r>
    <s v="Vanguard Dermatology"/>
    <s v="Vanguard Dermatology"/>
    <x v="13"/>
    <d v="2021-03-05T00:00:00"/>
    <n v="21"/>
    <d v="2021-03-05T00:00:00"/>
  </r>
  <r>
    <s v="Vanguard Dermatology"/>
    <s v="Vanguard Dermatology"/>
    <x v="12"/>
    <d v="2021-03-05T00:00:00"/>
    <n v="22"/>
    <d v="2021-03-05T00:00:00"/>
  </r>
  <r>
    <s v="The Dermatology Group  "/>
    <s v="The Dermatology Group"/>
    <x v="83"/>
    <d v="2021-03-05T00:00:00"/>
    <n v="2"/>
    <d v="2021-03-05T00:00:00"/>
  </r>
  <r>
    <s v="The Dermatology Group  "/>
    <s v="The Dermatology Group"/>
    <x v="25"/>
    <d v="2021-03-04T00:00:00"/>
    <n v="71"/>
    <d v="2021-03-04T00:00:00"/>
  </r>
  <r>
    <s v="The Dermatology Group  "/>
    <s v="The Dermatology Group"/>
    <x v="26"/>
    <d v="2021-03-04T00:00:00"/>
    <n v="59"/>
    <d v="2021-03-04T00:00:00"/>
  </r>
  <r>
    <s v="The Dermatology Group  "/>
    <s v="The Dermatology Group"/>
    <x v="64"/>
    <d v="2021-03-04T00:00:00"/>
    <n v="19"/>
    <d v="2021-03-04T00:00:00"/>
  </r>
  <r>
    <s v="The Dermatology Group  "/>
    <s v="The Dermatology Group"/>
    <x v="76"/>
    <d v="2021-03-04T00:00:00"/>
    <n v="1"/>
    <d v="2021-03-04T00:00:00"/>
  </r>
  <r>
    <s v="The Dermatology Group  "/>
    <s v="The Dermatology Group"/>
    <x v="100"/>
    <d v="2021-03-04T00:00:00"/>
    <n v="24"/>
    <d v="2021-03-04T00:00:00"/>
  </r>
  <r>
    <s v="Semler Dermatology"/>
    <s v="Semler Dermatology"/>
    <x v="61"/>
    <d v="2021-03-04T00:00:00"/>
    <n v="59"/>
    <d v="2021-03-04T00:00:00"/>
  </r>
  <r>
    <s v="Pacific Dermatology Specialists"/>
    <s v="Pacific Dermatology Specialists"/>
    <x v="106"/>
    <d v="2021-03-04T00:00:00"/>
    <n v="2"/>
    <d v="2021-03-04T00:00:00"/>
  </r>
  <r>
    <s v="Pacific Dermatology Specialists"/>
    <s v="Pacific Dermatology Specialists"/>
    <x v="59"/>
    <d v="2021-03-04T00:00:00"/>
    <n v="24"/>
    <d v="2021-03-04T00:00:00"/>
  </r>
  <r>
    <s v="Northeast Dermatology Associates"/>
    <s v="Northeast Dermatology Associates"/>
    <x v="19"/>
    <d v="2021-03-04T00:00:00"/>
    <n v="35"/>
    <d v="2021-03-04T00:00:00"/>
  </r>
  <r>
    <s v="Northeast Dermatology Associates"/>
    <s v="Northeast Dermatology Associates"/>
    <x v="20"/>
    <d v="2021-03-04T00:00:00"/>
    <n v="3"/>
    <d v="2021-03-04T00:00:00"/>
  </r>
  <r>
    <s v="Northeast Dermatology Associates"/>
    <s v="Northeast Dermatology Associates"/>
    <x v="54"/>
    <d v="2021-03-04T00:00:00"/>
    <n v="38"/>
    <d v="2021-03-04T00:00:00"/>
  </r>
  <r>
    <s v="North Pacific Dermatology"/>
    <s v="Skin Surgery Center"/>
    <x v="96"/>
    <d v="2021-03-04T00:00:00"/>
    <n v="5"/>
    <d v="2021-03-04T00:00:00"/>
  </r>
  <r>
    <s v="The Dermatology Group  "/>
    <s v="The Dermatology Group"/>
    <x v="45"/>
    <d v="2021-03-04T00:00:00"/>
    <n v="20"/>
    <d v="2021-03-04T00:00:00"/>
  </r>
  <r>
    <s v="Vanguard Dermatology"/>
    <s v="Vanguard Dermatology"/>
    <x v="47"/>
    <d v="2021-03-04T00:00:00"/>
    <n v="34"/>
    <d v="2021-03-04T00:00:00"/>
  </r>
  <r>
    <s v="Vanguard Dermatology"/>
    <s v="Vanguard Dermatology"/>
    <x v="13"/>
    <d v="2021-03-04T00:00:00"/>
    <n v="77"/>
    <d v="2021-03-04T00:00:00"/>
  </r>
  <r>
    <s v="Washington Institute of Dermatologic Laser Surgery"/>
    <s v="Washington Institute of Dermatologic Laser Surgery"/>
    <x v="48"/>
    <d v="2021-03-04T00:00:00"/>
    <n v="31"/>
    <d v="2021-03-04T00:00:00"/>
  </r>
  <r>
    <s v="Pacific Dermatology Specialists"/>
    <s v="Pacific Dermatology Specialists"/>
    <x v="65"/>
    <d v="2021-03-04T00:00:00"/>
    <n v="3"/>
    <d v="2021-03-04T00:00:00"/>
  </r>
  <r>
    <s v="Northeast Dermatology Associates"/>
    <s v="South Shore Skin Center"/>
    <x v="9"/>
    <d v="2021-03-04T00:00:00"/>
    <n v="239"/>
    <d v="2021-03-04T00:00:00"/>
  </r>
  <r>
    <s v="Southeast Dermatology Specialists  "/>
    <s v="Southeast Dermatology Specialists"/>
    <x v="43"/>
    <d v="2021-03-04T00:00:00"/>
    <n v="3"/>
    <d v="2021-03-04T00:00:00"/>
  </r>
  <r>
    <s v="Pacific Dermatology Specialists"/>
    <s v="Pacific Dermatology Specialists"/>
    <x v="42"/>
    <d v="2021-03-04T00:00:00"/>
    <n v="47"/>
    <d v="2021-03-04T00:00:00"/>
  </r>
  <r>
    <s v="Northeast Dermatology Associates"/>
    <s v="Northeast Dermatology Associates"/>
    <x v="38"/>
    <d v="2021-03-04T00:00:00"/>
    <n v="59"/>
    <d v="2021-03-04T00:00:00"/>
  </r>
  <r>
    <s v="Northeast Dermatology Associates"/>
    <s v="Northeast Dermatology Associates"/>
    <x v="6"/>
    <d v="2021-03-04T00:00:00"/>
    <n v="30"/>
    <d v="2021-03-04T00:00:00"/>
  </r>
  <r>
    <s v="Northeast Dermatology Associates"/>
    <s v="Northeast Dermatology Associates"/>
    <x v="67"/>
    <d v="2021-03-04T00:00:00"/>
    <n v="25"/>
    <d v="2021-03-04T00:00:00"/>
  </r>
  <r>
    <s v="North Pacific Dermatology"/>
    <s v="North Pacific Dermatology"/>
    <x v="33"/>
    <d v="2021-03-04T00:00:00"/>
    <n v="57"/>
    <d v="2021-03-04T00:00:00"/>
  </r>
  <r>
    <s v="North Pacific Dermatology"/>
    <s v="North Pacific Dermatology"/>
    <x v="4"/>
    <d v="2021-03-04T00:00:00"/>
    <n v="13"/>
    <d v="2021-03-04T00:00:00"/>
  </r>
  <r>
    <s v="Family Dermatology"/>
    <s v="Family Dermatology"/>
    <x v="1"/>
    <d v="2021-03-04T00:00:00"/>
    <n v="48"/>
    <d v="2021-03-04T00:00:00"/>
  </r>
  <r>
    <s v="North Pacific Dermatology"/>
    <s v="Lake Washington Dermatology"/>
    <x v="98"/>
    <d v="2021-03-04T00:00:00"/>
    <n v="1"/>
    <d v="2021-03-04T00:00:00"/>
  </r>
  <r>
    <s v="Lupo Center for Aesthetic &amp; General Dermatology"/>
    <s v="Lupo Center for Aesthetic &amp; General Dermatology, LLC"/>
    <x v="2"/>
    <d v="2021-03-04T00:00:00"/>
    <n v="34"/>
    <d v="2021-03-04T00:00:00"/>
  </r>
  <r>
    <s v="North Pacific Dermatology"/>
    <s v="Eastside Dermatology"/>
    <x v="3"/>
    <d v="2021-03-04T00:00:00"/>
    <n v="43"/>
    <d v="2021-03-04T00:00:00"/>
  </r>
  <r>
    <s v="Northeast Dermatology Associates"/>
    <s v="South Shore Skin Center"/>
    <x v="57"/>
    <d v="2021-03-04T00:00:00"/>
    <n v="140"/>
    <d v="2021-03-04T00:00:00"/>
  </r>
  <r>
    <s v="Southeast Dermatology Specialists  "/>
    <s v="Southeast Dermatology Specialists"/>
    <x v="62"/>
    <d v="2021-03-04T00:00:00"/>
    <n v="42"/>
    <d v="2021-03-04T00:00:00"/>
  </r>
  <r>
    <s v="The Dermatology Group  "/>
    <s v="The Dermatology Group"/>
    <x v="24"/>
    <d v="2021-03-04T00:00:00"/>
    <n v="142"/>
    <d v="2021-03-04T00:00:00"/>
  </r>
  <r>
    <s v="Vanguard Dermatology"/>
    <s v="Vanguard Dermatology"/>
    <x v="27"/>
    <d v="2021-03-04T00:00:00"/>
    <n v="5"/>
    <d v="2021-03-04T00:00:00"/>
  </r>
  <r>
    <s v="North Pacific Dermatology"/>
    <s v="Lake Washington Dermatology"/>
    <x v="51"/>
    <d v="2021-03-04T00:00:00"/>
    <n v="73"/>
    <d v="2021-03-04T00:00:00"/>
  </r>
  <r>
    <s v="Northeast Dermatology Associates"/>
    <s v="Brookline Dermatology Associates"/>
    <x v="17"/>
    <d v="2021-03-04T00:00:00"/>
    <n v="35"/>
    <d v="2021-03-04T00:00:00"/>
  </r>
  <r>
    <s v="Northeast Dermatology Associates"/>
    <s v="Northeast Dermatology Associates"/>
    <x v="18"/>
    <d v="2021-03-04T00:00:00"/>
    <n v="88"/>
    <d v="2021-03-04T00:00:00"/>
  </r>
  <r>
    <s v="North Pacific Dermatology"/>
    <s v="Skin Surgery Center"/>
    <x v="52"/>
    <d v="2021-03-04T00:00:00"/>
    <n v="18"/>
    <d v="2021-03-04T00:00:00"/>
  </r>
  <r>
    <s v="North Pacific Dermatology"/>
    <s v="Skin Surgery Center"/>
    <x v="15"/>
    <d v="2021-03-04T00:00:00"/>
    <n v="24"/>
    <d v="2021-03-04T00:00:00"/>
  </r>
  <r>
    <s v="Northeast Dermatology Associates"/>
    <s v="Brookline Dermatology Associates"/>
    <x v="16"/>
    <d v="2021-03-04T00:00:00"/>
    <n v="37"/>
    <d v="2021-03-04T00:00:00"/>
  </r>
  <r>
    <s v="Northeast Dermatology Associates"/>
    <s v="Northeast Dermatology Associates"/>
    <x v="53"/>
    <d v="2021-03-04T00:00:00"/>
    <n v="48"/>
    <d v="2021-03-04T00:00:00"/>
  </r>
  <r>
    <s v="Northeast Dermatology Associates"/>
    <s v="Northeast Dermatology Associates"/>
    <x v="71"/>
    <d v="2021-03-04T00:00:00"/>
    <n v="4"/>
    <d v="2021-03-04T00:00:00"/>
  </r>
  <r>
    <s v="Northeast Dermatology Associates"/>
    <s v="Northeast Dermatology Associates"/>
    <x v="55"/>
    <d v="2021-03-04T00:00:00"/>
    <n v="49"/>
    <d v="2021-03-04T00:00:00"/>
  </r>
  <r>
    <s v="Northeast Dermatology Associates"/>
    <s v="Northeast Dermatology Associates"/>
    <x v="21"/>
    <d v="2021-03-04T00:00:00"/>
    <n v="43"/>
    <d v="2021-03-04T00:00:00"/>
  </r>
  <r>
    <s v="Northeast Dermatology Associates"/>
    <s v="Northeast Dermatology Associates"/>
    <x v="56"/>
    <d v="2021-03-04T00:00:00"/>
    <n v="12"/>
    <d v="2021-03-04T00:00:00"/>
  </r>
  <r>
    <s v="Northeast Dermatology Associates"/>
    <s v="Northeast Dermatology Associates"/>
    <x v="22"/>
    <d v="2021-03-04T00:00:00"/>
    <n v="51"/>
    <d v="2021-03-04T00:00:00"/>
  </r>
  <r>
    <s v="Dermatology &amp; MOHS Surgery Institute"/>
    <s v="Dermatology &amp; MOHS Surgery Institute"/>
    <x v="29"/>
    <d v="2021-03-04T00:00:00"/>
    <n v="39"/>
    <d v="2021-03-04T00:00:00"/>
  </r>
  <r>
    <s v="North Pacific Dermatology"/>
    <s v="Skin Surgery Center"/>
    <x v="105"/>
    <d v="2021-03-04T00:00:00"/>
    <n v="2"/>
    <d v="2021-03-04T00:00:00"/>
  </r>
  <r>
    <s v="Northeast Dermatology Associates"/>
    <s v="Northeast Dermatology Associates"/>
    <x v="5"/>
    <d v="2021-03-04T00:00:00"/>
    <n v="101"/>
    <d v="2021-03-04T00:00:00"/>
  </r>
  <r>
    <s v="Northeast Dermatology Associates"/>
    <s v="Dermatology of Cape Cod"/>
    <x v="34"/>
    <d v="2021-03-04T00:00:00"/>
    <n v="78"/>
    <d v="2021-03-04T00:00:00"/>
  </r>
  <r>
    <s v="Northeast Dermatology Associates"/>
    <s v="Northeast Dermatology Associates"/>
    <x v="37"/>
    <d v="2021-03-04T00:00:00"/>
    <n v="82"/>
    <d v="2021-03-04T00:00:00"/>
  </r>
  <r>
    <s v="Northeast Dermatology Associates"/>
    <s v="Northeast Dermatology Associates"/>
    <x v="7"/>
    <d v="2021-03-04T00:00:00"/>
    <n v="48"/>
    <d v="2021-03-04T00:00:00"/>
  </r>
  <r>
    <s v="Northeast Dermatology Associates"/>
    <s v="Northeast Dermatology Associates"/>
    <x v="39"/>
    <d v="2021-03-04T00:00:00"/>
    <n v="15"/>
    <d v="2021-03-04T00:00:00"/>
  </r>
  <r>
    <s v="Northeast Dermatology Associates"/>
    <s v="Northeast Dermatology Associates"/>
    <x v="35"/>
    <d v="2021-03-04T00:00:00"/>
    <n v="61"/>
    <d v="2021-03-04T00:00:00"/>
  </r>
  <r>
    <s v="Northeast Dermatology Associates"/>
    <s v="Northeast Dermatology Associates"/>
    <x v="36"/>
    <d v="2021-03-04T00:00:00"/>
    <n v="33"/>
    <d v="2021-03-04T00:00:00"/>
  </r>
  <r>
    <s v="The Dermatology Group  "/>
    <s v="Swan Dermatology &amp; Aesthetics"/>
    <x v="11"/>
    <d v="2021-03-04T00:00:00"/>
    <n v="29"/>
    <d v="2021-03-04T00:00:00"/>
  </r>
  <r>
    <s v="Vanguard Dermatology"/>
    <s v="Vanguard Dermatology"/>
    <x v="12"/>
    <d v="2021-03-04T00:00:00"/>
    <n v="92"/>
    <d v="2021-03-04T00:00:00"/>
  </r>
  <r>
    <s v="Vanguard Dermatology"/>
    <s v="Vanguard Dermatology"/>
    <x v="46"/>
    <d v="2021-03-04T00:00:00"/>
    <n v="61"/>
    <d v="2021-03-04T00:00:00"/>
  </r>
  <r>
    <s v="Northeast Dermatology Associates"/>
    <s v="Northeast Dermatology Associates"/>
    <x v="40"/>
    <d v="2021-03-04T00:00:00"/>
    <n v="18"/>
    <d v="2021-03-04T00:00:00"/>
  </r>
  <r>
    <s v="Northeast Dermatology Associates"/>
    <s v="Northeast Dermatology Associates"/>
    <x v="8"/>
    <d v="2021-03-04T00:00:00"/>
    <n v="49"/>
    <d v="2021-03-04T00:00:00"/>
  </r>
  <r>
    <s v="Northeast Dermatology Associates"/>
    <s v="South Shore Skin Center"/>
    <x v="10"/>
    <d v="2021-03-04T00:00:00"/>
    <n v="1"/>
    <d v="2021-03-04T00:00:00"/>
  </r>
  <r>
    <s v="Southeast Dermatology Specialists  "/>
    <s v="Southeast Dermatology Specialists"/>
    <x v="44"/>
    <d v="2021-03-04T00:00:00"/>
    <n v="36"/>
    <d v="2021-03-04T00:00:00"/>
  </r>
  <r>
    <s v="Vanguard Dermatology"/>
    <s v="Vanguard Dermatology"/>
    <x v="27"/>
    <d v="2021-03-03T00:00:00"/>
    <n v="11"/>
    <d v="2021-03-03T00:00:00"/>
  </r>
  <r>
    <s v="Vanguard Dermatology"/>
    <s v="Vanguard Dermatology"/>
    <x v="13"/>
    <d v="2021-03-03T00:00:00"/>
    <n v="106"/>
    <d v="2021-03-03T00:00:00"/>
  </r>
  <r>
    <s v="Washington Institute of Dermatologic Laser Surgery"/>
    <s v="Washington Institute of Dermatologic Laser Surgery"/>
    <x v="48"/>
    <d v="2021-03-03T00:00:00"/>
    <n v="29"/>
    <d v="2021-03-03T00:00:00"/>
  </r>
  <r>
    <s v="The Dermatology Group  "/>
    <s v="The Dermatology Group"/>
    <x v="24"/>
    <d v="2021-03-03T00:00:00"/>
    <n v="124"/>
    <d v="2021-03-03T00:00:00"/>
  </r>
  <r>
    <s v="The Dermatology Group  "/>
    <s v="The Dermatology Group"/>
    <x v="25"/>
    <d v="2021-03-03T00:00:00"/>
    <n v="32"/>
    <d v="2021-03-03T00:00:00"/>
  </r>
  <r>
    <s v="Northeast Dermatology Associates"/>
    <s v="Northeast Dermatology Associates"/>
    <x v="22"/>
    <d v="2021-03-03T00:00:00"/>
    <n v="63"/>
    <d v="2021-03-03T00:00:00"/>
  </r>
  <r>
    <s v="Northeast Dermatology Associates"/>
    <s v="Northeast Dermatology Associates"/>
    <x v="21"/>
    <d v="2021-03-03T00:00:00"/>
    <n v="42"/>
    <d v="2021-03-03T00:00:00"/>
  </r>
  <r>
    <s v="Northeast Dermatology Associates"/>
    <s v="Brookline Dermatology Associates"/>
    <x v="17"/>
    <d v="2021-03-03T00:00:00"/>
    <n v="44"/>
    <d v="2021-03-03T00:00:00"/>
  </r>
  <r>
    <s v="Northeast Dermatology Associates"/>
    <s v="Northeast Dermatology Associates"/>
    <x v="18"/>
    <d v="2021-03-03T00:00:00"/>
    <n v="102"/>
    <d v="2021-03-03T00:00:00"/>
  </r>
  <r>
    <s v="North Pacific Dermatology"/>
    <s v="Skin Surgery Center"/>
    <x v="96"/>
    <d v="2021-03-03T00:00:00"/>
    <n v="8"/>
    <d v="2021-03-03T00:00:00"/>
  </r>
  <r>
    <s v="North Pacific Dermatology"/>
    <s v="Skin Surgery Center"/>
    <x v="15"/>
    <d v="2021-03-03T00:00:00"/>
    <n v="19"/>
    <d v="2021-03-03T00:00:00"/>
  </r>
  <r>
    <s v="North Pacific Dermatology"/>
    <s v="Eastside Dermatology"/>
    <x v="3"/>
    <d v="2021-03-03T00:00:00"/>
    <n v="45"/>
    <d v="2021-03-03T00:00:00"/>
  </r>
  <r>
    <s v="Lupo Center for Aesthetic &amp; General Dermatology"/>
    <s v="Lupo Center for Aesthetic &amp; General Dermatology, LLC"/>
    <x v="2"/>
    <d v="2021-03-03T00:00:00"/>
    <n v="36"/>
    <d v="2021-03-03T00:00:00"/>
  </r>
  <r>
    <s v="Northeast Dermatology Associates"/>
    <s v="Northeast Dermatology Associates"/>
    <x v="7"/>
    <d v="2021-03-03T00:00:00"/>
    <n v="24"/>
    <d v="2021-03-03T00:00:00"/>
  </r>
  <r>
    <s v="Northeast Dermatology Associates"/>
    <s v="Northeast Dermatology Associates"/>
    <x v="20"/>
    <d v="2021-03-03T00:00:00"/>
    <n v="11"/>
    <d v="2021-03-03T00:00:00"/>
  </r>
  <r>
    <s v="North Pacific Dermatology"/>
    <s v="North Pacific Dermatology"/>
    <x v="4"/>
    <d v="2021-03-03T00:00:00"/>
    <n v="11"/>
    <d v="2021-03-03T00:00:00"/>
  </r>
  <r>
    <s v="Northeast Dermatology Associates"/>
    <s v="Northeast Dermatology Associates"/>
    <x v="5"/>
    <d v="2021-03-03T00:00:00"/>
    <n v="93"/>
    <d v="2021-03-03T00:00:00"/>
  </r>
  <r>
    <s v="Family Dermatology"/>
    <s v="Family Dermatology"/>
    <x v="1"/>
    <d v="2021-03-03T00:00:00"/>
    <n v="82"/>
    <d v="2021-03-03T00:00:00"/>
  </r>
  <r>
    <s v="The Dermatology Group  "/>
    <s v="The Dermatology Group"/>
    <x v="64"/>
    <d v="2021-03-03T00:00:00"/>
    <n v="21"/>
    <d v="2021-03-03T00:00:00"/>
  </r>
  <r>
    <s v="The Dermatology Group  "/>
    <s v="Swan Dermatology &amp; Aesthetics"/>
    <x v="11"/>
    <d v="2021-03-03T00:00:00"/>
    <n v="42"/>
    <d v="2021-03-03T00:00:00"/>
  </r>
  <r>
    <s v="The Dermatology Group  "/>
    <s v="The Dermatology Group"/>
    <x v="26"/>
    <d v="2021-03-03T00:00:00"/>
    <n v="68"/>
    <d v="2021-03-03T00:00:00"/>
  </r>
  <r>
    <s v="Vanguard Dermatology"/>
    <s v="Vanguard Dermatology"/>
    <x v="102"/>
    <d v="2021-03-03T00:00:00"/>
    <n v="10"/>
    <d v="2021-03-03T00:00:00"/>
  </r>
  <r>
    <s v="Southeast Dermatology Specialists  "/>
    <s v="Southeast Dermatology Specialists"/>
    <x v="66"/>
    <d v="2021-03-03T00:00:00"/>
    <n v="34"/>
    <d v="2021-03-03T00:00:00"/>
  </r>
  <r>
    <s v="Pacific Dermatology Specialists"/>
    <s v="Pacific Dermatology Specialists"/>
    <x v="65"/>
    <d v="2021-03-03T00:00:00"/>
    <n v="23"/>
    <d v="2021-03-03T00:00:00"/>
  </r>
  <r>
    <s v="Northeast Dermatology Associates"/>
    <s v="South Shore Skin Center"/>
    <x v="9"/>
    <d v="2021-03-03T00:00:00"/>
    <n v="231"/>
    <d v="2021-03-03T00:00:00"/>
  </r>
  <r>
    <s v="Northeast Dermatology Associates"/>
    <s v="Northeast Dermatology Associates"/>
    <x v="8"/>
    <d v="2021-03-03T00:00:00"/>
    <n v="55"/>
    <d v="2021-03-03T00:00:00"/>
  </r>
  <r>
    <s v="North Pacific Dermatology"/>
    <s v="North Pacific Dermatology"/>
    <x v="68"/>
    <d v="2021-03-03T00:00:00"/>
    <n v="2"/>
    <d v="2021-03-03T00:00:00"/>
  </r>
  <r>
    <s v="Northeast Dermatology Associates"/>
    <s v="Northeast Dermatology Associates"/>
    <x v="54"/>
    <d v="2021-03-03T00:00:00"/>
    <n v="55"/>
    <d v="2021-03-03T00:00:00"/>
  </r>
  <r>
    <s v="Northeast Dermatology Associates"/>
    <s v="Northeast Dermatology Associates"/>
    <x v="39"/>
    <d v="2021-03-03T00:00:00"/>
    <n v="28"/>
    <d v="2021-03-03T00:00:00"/>
  </r>
  <r>
    <s v="Northeast Dermatology Associates"/>
    <s v="Northeast Dermatology Associates"/>
    <x v="71"/>
    <d v="2021-03-03T00:00:00"/>
    <n v="2"/>
    <d v="2021-03-03T00:00:00"/>
  </r>
  <r>
    <s v="Northeast Dermatology Associates"/>
    <s v="Northeast Dermatology Associates"/>
    <x v="87"/>
    <d v="2021-03-03T00:00:00"/>
    <n v="20"/>
    <d v="2021-03-03T00:00:00"/>
  </r>
  <r>
    <s v="Northeast Dermatology Associates"/>
    <s v="Northeast Dermatology Associates"/>
    <x v="37"/>
    <d v="2021-03-03T00:00:00"/>
    <n v="89"/>
    <d v="2021-03-03T00:00:00"/>
  </r>
  <r>
    <s v="Semler Dermatology"/>
    <s v="Semler Dermatology"/>
    <x v="61"/>
    <d v="2021-03-03T00:00:00"/>
    <n v="43"/>
    <d v="2021-03-03T00:00:00"/>
  </r>
  <r>
    <s v="Pacific Dermatology Specialists"/>
    <s v="Pacific Dermatology Specialists"/>
    <x v="60"/>
    <d v="2021-03-03T00:00:00"/>
    <n v="13"/>
    <d v="2021-03-03T00:00:00"/>
  </r>
  <r>
    <s v="Southeast Dermatology Specialists  "/>
    <s v="Southeast Dermatology Specialists"/>
    <x v="62"/>
    <d v="2021-03-03T00:00:00"/>
    <n v="77"/>
    <d v="2021-03-03T00:00:00"/>
  </r>
  <r>
    <s v="Pacific Dermatology Specialists"/>
    <s v="Pacific Dermatology Specialists"/>
    <x v="59"/>
    <d v="2021-03-03T00:00:00"/>
    <n v="12"/>
    <d v="2021-03-03T00:00:00"/>
  </r>
  <r>
    <s v="The Dermatology Group  "/>
    <s v="The Dermatology Group"/>
    <x v="76"/>
    <d v="2021-03-03T00:00:00"/>
    <n v="35"/>
    <d v="2021-03-03T00:00:00"/>
  </r>
  <r>
    <s v="North Pacific Dermatology"/>
    <s v="North Pacific Dermatology"/>
    <x v="33"/>
    <d v="2021-03-03T00:00:00"/>
    <n v="65"/>
    <d v="2021-03-03T00:00:00"/>
  </r>
  <r>
    <s v="North Pacific Dermatology"/>
    <s v="Skin Surgery Center"/>
    <x v="52"/>
    <d v="2021-03-03T00:00:00"/>
    <n v="21"/>
    <d v="2021-03-03T00:00:00"/>
  </r>
  <r>
    <s v="North Pacific Dermatology"/>
    <s v="Skin Surgery Center"/>
    <x v="105"/>
    <d v="2021-03-03T00:00:00"/>
    <n v="3"/>
    <d v="2021-03-03T00:00:00"/>
  </r>
  <r>
    <s v="Northeast Dermatology Associates"/>
    <s v="Brookline Dermatology Associates"/>
    <x v="16"/>
    <d v="2021-03-03T00:00:00"/>
    <n v="41"/>
    <d v="2021-03-03T00:00:00"/>
  </r>
  <r>
    <s v="Northeast Dermatology Associates"/>
    <s v="Dermatology of Cape Cod"/>
    <x v="34"/>
    <d v="2021-03-03T00:00:00"/>
    <n v="74"/>
    <d v="2021-03-03T00:00:00"/>
  </r>
  <r>
    <s v="North Pacific Dermatology"/>
    <s v="Lake Washington Dermatology"/>
    <x v="51"/>
    <d v="2021-03-03T00:00:00"/>
    <n v="20"/>
    <d v="2021-03-03T00:00:00"/>
  </r>
  <r>
    <s v="Northeast Dermatology Associates"/>
    <s v="Northeast Dermatology Associates"/>
    <x v="55"/>
    <d v="2021-03-03T00:00:00"/>
    <n v="20"/>
    <d v="2021-03-03T00:00:00"/>
  </r>
  <r>
    <s v="Northeast Dermatology Associates"/>
    <s v="Northeast Dermatology Associates"/>
    <x v="53"/>
    <d v="2021-03-03T00:00:00"/>
    <n v="56"/>
    <d v="2021-03-03T00:00:00"/>
  </r>
  <r>
    <s v="Northeast Dermatology Associates"/>
    <s v="Northeast Dermatology Associates"/>
    <x v="36"/>
    <d v="2021-03-03T00:00:00"/>
    <n v="113"/>
    <d v="2021-03-03T00:00:00"/>
  </r>
  <r>
    <s v="Northeast Dermatology Associates"/>
    <s v="Northeast Dermatology Associates"/>
    <x v="67"/>
    <d v="2021-03-03T00:00:00"/>
    <n v="34"/>
    <d v="2021-03-03T00:00:00"/>
  </r>
  <r>
    <s v="Northeast Dermatology Associates"/>
    <s v="Northeast Dermatology Associates"/>
    <x v="56"/>
    <d v="2021-03-03T00:00:00"/>
    <n v="11"/>
    <d v="2021-03-03T00:00:00"/>
  </r>
  <r>
    <s v="Northeast Dermatology Associates"/>
    <s v="Northeast Dermatology Associates"/>
    <x v="38"/>
    <d v="2021-03-03T00:00:00"/>
    <n v="67"/>
    <d v="2021-03-03T00:00:00"/>
  </r>
  <r>
    <s v="Northeast Dermatology Associates"/>
    <s v="South Shore Skin Center"/>
    <x v="57"/>
    <d v="2021-03-03T00:00:00"/>
    <n v="139"/>
    <d v="2021-03-03T00:00:00"/>
  </r>
  <r>
    <s v="Pacific Dermatology Specialists"/>
    <s v="Pacific Dermatology Specialists"/>
    <x v="42"/>
    <d v="2021-03-03T00:00:00"/>
    <n v="27"/>
    <d v="2021-03-03T00:00:00"/>
  </r>
  <r>
    <s v="Pacific Dermatology Specialists"/>
    <s v="Pacific Dermatology Specialists"/>
    <x v="41"/>
    <d v="2021-03-03T00:00:00"/>
    <n v="9"/>
    <d v="2021-03-03T00:00:00"/>
  </r>
  <r>
    <s v="Southeast Dermatology Specialists  "/>
    <s v="Southeast Dermatology Specialists"/>
    <x v="43"/>
    <d v="2021-03-03T00:00:00"/>
    <n v="28"/>
    <d v="2021-03-03T00:00:00"/>
  </r>
  <r>
    <s v="The Dermatology Group  "/>
    <s v="The Dermatology Group"/>
    <x v="45"/>
    <d v="2021-03-03T00:00:00"/>
    <n v="16"/>
    <d v="2021-03-03T00:00:00"/>
  </r>
  <r>
    <s v="Vanguard Dermatology"/>
    <s v="Vanguard Dermatology"/>
    <x v="47"/>
    <d v="2021-03-03T00:00:00"/>
    <n v="48"/>
    <d v="2021-03-03T00:00:00"/>
  </r>
  <r>
    <s v="Vanguard Dermatology"/>
    <s v="Vanguard Dermatology"/>
    <x v="13"/>
    <d v="2021-03-02T00:00:00"/>
    <n v="75"/>
    <d v="2021-03-02T00:00:00"/>
  </r>
  <r>
    <s v="Vanguard Dermatology"/>
    <s v="Vanguard Dermatology"/>
    <x v="12"/>
    <d v="2021-03-02T00:00:00"/>
    <n v="31"/>
    <d v="2021-03-02T00:00:00"/>
  </r>
  <r>
    <s v="The Dermatology Group  "/>
    <s v="The Dermatology Group"/>
    <x v="24"/>
    <d v="2021-03-02T00:00:00"/>
    <n v="181"/>
    <d v="2021-03-02T00:00:00"/>
  </r>
  <r>
    <s v="Southeast Dermatology Specialists  "/>
    <s v="Southeast Dermatology Specialists"/>
    <x v="66"/>
    <d v="2021-03-02T00:00:00"/>
    <n v="3"/>
    <d v="2021-03-02T00:00:00"/>
  </r>
  <r>
    <s v="Pacific Dermatology Specialists"/>
    <s v="Pacific Dermatology Specialists"/>
    <x v="60"/>
    <d v="2021-03-02T00:00:00"/>
    <n v="35"/>
    <d v="2021-03-02T00:00:00"/>
  </r>
  <r>
    <s v="Northeast Dermatology Associates"/>
    <s v="Northeast Dermatology Associates"/>
    <x v="8"/>
    <d v="2021-03-02T00:00:00"/>
    <n v="59"/>
    <d v="2021-03-02T00:00:00"/>
  </r>
  <r>
    <s v="Northeast Dermatology Associates"/>
    <s v="Northeast Dermatology Associates"/>
    <x v="7"/>
    <d v="2021-03-02T00:00:00"/>
    <n v="46"/>
    <d v="2021-03-02T00:00:00"/>
  </r>
  <r>
    <s v="Lupo Center for Aesthetic &amp; General Dermatology"/>
    <s v="Lupo Center for Aesthetic &amp; General Dermatology, LLC"/>
    <x v="2"/>
    <d v="2021-03-02T00:00:00"/>
    <n v="35"/>
    <d v="2021-03-02T00:00:00"/>
  </r>
  <r>
    <s v="North Pacific Dermatology"/>
    <s v="Eastside Dermatology"/>
    <x v="3"/>
    <d v="2021-03-02T00:00:00"/>
    <n v="53"/>
    <d v="2021-03-02T00:00:00"/>
  </r>
  <r>
    <s v="Northeast Dermatology Associates"/>
    <s v="Northeast Dermatology Associates"/>
    <x v="5"/>
    <d v="2021-03-02T00:00:00"/>
    <n v="77"/>
    <d v="2021-03-02T00:00:00"/>
  </r>
  <r>
    <s v="North Pacific Dermatology"/>
    <s v="Skin Surgery Center"/>
    <x v="15"/>
    <d v="2021-03-02T00:00:00"/>
    <n v="18"/>
    <d v="2021-03-02T00:00:00"/>
  </r>
  <r>
    <s v="The Dermatology Group  "/>
    <s v="Swan Dermatology &amp; Aesthetics"/>
    <x v="11"/>
    <d v="2021-03-02T00:00:00"/>
    <n v="46"/>
    <d v="2021-03-02T00:00:00"/>
  </r>
  <r>
    <s v="The Dermatology Group  "/>
    <s v="The Dermatology Group"/>
    <x v="26"/>
    <d v="2021-03-02T00:00:00"/>
    <n v="22"/>
    <d v="2021-03-02T00:00:00"/>
  </r>
  <r>
    <s v="Pacific Dermatology Specialists"/>
    <s v="Pacific Dermatology Specialists"/>
    <x v="92"/>
    <d v="2021-03-02T00:00:00"/>
    <n v="9"/>
    <d v="2021-03-02T00:00:00"/>
  </r>
  <r>
    <s v="Southeast Dermatology Specialists  "/>
    <s v="Southeast Dermatology Specialists"/>
    <x v="44"/>
    <d v="2021-03-02T00:00:00"/>
    <n v="28"/>
    <d v="2021-03-02T00:00:00"/>
  </r>
  <r>
    <s v="Northeast Dermatology Associates"/>
    <s v="Northeast Dermatology Associates"/>
    <x v="21"/>
    <d v="2021-03-02T00:00:00"/>
    <n v="35"/>
    <d v="2021-03-02T00:00:00"/>
  </r>
  <r>
    <s v="Northeast Dermatology Associates"/>
    <s v="Northeast Dermatology Associates"/>
    <x v="22"/>
    <d v="2021-03-02T00:00:00"/>
    <n v="95"/>
    <d v="2021-03-02T00:00:00"/>
  </r>
  <r>
    <s v="Northeast Dermatology Associates"/>
    <s v="Northeast Dermatology Associates"/>
    <x v="20"/>
    <d v="2021-03-02T00:00:00"/>
    <n v="7"/>
    <d v="2021-03-02T00:00:00"/>
  </r>
  <r>
    <s v="Northeast Dermatology Associates"/>
    <s v="Northeast Dermatology Associates"/>
    <x v="36"/>
    <d v="2021-03-02T00:00:00"/>
    <n v="86"/>
    <d v="2021-03-02T00:00:00"/>
  </r>
  <r>
    <s v="Northeast Dermatology Associates"/>
    <s v="Northeast Dermatology Associates"/>
    <x v="35"/>
    <d v="2021-03-02T00:00:00"/>
    <n v="54"/>
    <d v="2021-03-02T00:00:00"/>
  </r>
  <r>
    <s v="North Pacific Dermatology"/>
    <s v="Skin Surgery Center"/>
    <x v="105"/>
    <d v="2021-03-02T00:00:00"/>
    <n v="2"/>
    <d v="2021-03-02T00:00:00"/>
  </r>
  <r>
    <s v="Northeast Dermatology Associates"/>
    <s v="Brookline Dermatology Associates"/>
    <x v="16"/>
    <d v="2021-03-02T00:00:00"/>
    <n v="37"/>
    <d v="2021-03-02T00:00:00"/>
  </r>
  <r>
    <s v="Northeast Dermatology Associates"/>
    <s v="Northeast Dermatology Associates"/>
    <x v="18"/>
    <d v="2021-03-02T00:00:00"/>
    <n v="40"/>
    <d v="2021-03-02T00:00:00"/>
  </r>
  <r>
    <s v="Northeast Dermatology Associates"/>
    <s v="Northeast Dermatology Associates"/>
    <x v="39"/>
    <d v="2021-03-02T00:00:00"/>
    <n v="23"/>
    <d v="2021-03-02T00:00:00"/>
  </r>
  <r>
    <s v="Pacific Dermatology Specialists"/>
    <s v="Pacific Dermatology Specialists"/>
    <x v="59"/>
    <d v="2021-03-02T00:00:00"/>
    <n v="23"/>
    <d v="2021-03-02T00:00:00"/>
  </r>
  <r>
    <s v="Pacific Dermatology Specialists"/>
    <s v="Pacific Dermatology Specialists"/>
    <x v="72"/>
    <d v="2021-03-02T00:00:00"/>
    <n v="23"/>
    <d v="2021-03-02T00:00:00"/>
  </r>
  <r>
    <s v="Pacific Dermatology Specialists"/>
    <s v="Pacific Dermatology Specialists"/>
    <x v="73"/>
    <d v="2021-03-02T00:00:00"/>
    <n v="31"/>
    <d v="2021-03-02T00:00:00"/>
  </r>
  <r>
    <s v="Pacific Dermatology Specialists"/>
    <s v="Pacific Dermatology Specialists"/>
    <x v="41"/>
    <d v="2021-03-02T00:00:00"/>
    <n v="1"/>
    <d v="2021-03-02T00:00:00"/>
  </r>
  <r>
    <s v="Southeast Dermatology Specialists  "/>
    <s v="Southeast Dermatology Specialists"/>
    <x v="43"/>
    <d v="2021-03-02T00:00:00"/>
    <n v="58"/>
    <d v="2021-03-02T00:00:00"/>
  </r>
  <r>
    <s v="The Dermatology Group  "/>
    <s v="The Dermatology Group"/>
    <x v="25"/>
    <d v="2021-03-02T00:00:00"/>
    <n v="28"/>
    <d v="2021-03-02T00:00:00"/>
  </r>
  <r>
    <s v="Vanguard Dermatology"/>
    <s v="Vanguard Dermatology"/>
    <x v="46"/>
    <d v="2021-03-02T00:00:00"/>
    <n v="43"/>
    <d v="2021-03-02T00:00:00"/>
  </r>
  <r>
    <s v="Washington Institute of Dermatologic Laser Surgery"/>
    <s v="Washington Institute of Dermatologic Laser Surgery"/>
    <x v="48"/>
    <d v="2021-03-02T00:00:00"/>
    <n v="30"/>
    <d v="2021-03-02T00:00:00"/>
  </r>
  <r>
    <s v="Northeast Dermatology Associates"/>
    <s v="Dermatology of Cape Cod"/>
    <x v="34"/>
    <d v="2021-03-02T00:00:00"/>
    <n v="98"/>
    <d v="2021-03-02T00:00:00"/>
  </r>
  <r>
    <s v="North Pacific Dermatology"/>
    <s v="Skin Surgery Center"/>
    <x v="96"/>
    <d v="2021-03-02T00:00:00"/>
    <n v="4"/>
    <d v="2021-03-02T00:00:00"/>
  </r>
  <r>
    <s v="Northeast Dermatology Associates"/>
    <s v="Northeast Dermatology Associates"/>
    <x v="19"/>
    <d v="2021-03-02T00:00:00"/>
    <n v="32"/>
    <d v="2021-03-02T00:00:00"/>
  </r>
  <r>
    <s v="Northeast Dermatology Associates"/>
    <s v="Northeast Dermatology Associates"/>
    <x v="54"/>
    <d v="2021-03-02T00:00:00"/>
    <n v="36"/>
    <d v="2021-03-02T00:00:00"/>
  </r>
  <r>
    <s v="Northeast Dermatology Associates"/>
    <s v="Northeast Dermatology Associates"/>
    <x v="67"/>
    <d v="2021-03-02T00:00:00"/>
    <n v="17"/>
    <d v="2021-03-02T00:00:00"/>
  </r>
  <r>
    <s v="Northeast Dermatology Associates"/>
    <s v="Northeast Dermatology Associates"/>
    <x v="37"/>
    <d v="2021-03-02T00:00:00"/>
    <n v="94"/>
    <d v="2021-03-02T00:00:00"/>
  </r>
  <r>
    <s v="North Pacific Dermatology"/>
    <s v="Lake Washington Dermatology"/>
    <x v="51"/>
    <d v="2021-03-02T00:00:00"/>
    <n v="56"/>
    <d v="2021-03-02T00:00:00"/>
  </r>
  <r>
    <s v="North Pacific Dermatology"/>
    <s v="North Pacific Dermatology"/>
    <x v="68"/>
    <d v="2021-03-02T00:00:00"/>
    <n v="3"/>
    <d v="2021-03-02T00:00:00"/>
  </r>
  <r>
    <s v="North Pacific Dermatology"/>
    <s v="North Pacific Dermatology"/>
    <x v="4"/>
    <d v="2021-03-02T00:00:00"/>
    <n v="30"/>
    <d v="2021-03-02T00:00:00"/>
  </r>
  <r>
    <s v="Family Dermatology"/>
    <s v="Family Dermatology"/>
    <x v="1"/>
    <d v="2021-03-02T00:00:00"/>
    <n v="88"/>
    <d v="2021-03-02T00:00:00"/>
  </r>
  <r>
    <s v="North Pacific Dermatology"/>
    <s v="North Pacific Dermatology"/>
    <x v="33"/>
    <d v="2021-03-02T00:00:00"/>
    <n v="60"/>
    <d v="2021-03-02T00:00:00"/>
  </r>
  <r>
    <s v="North Pacific Dermatology"/>
    <s v="Skin Surgery Center"/>
    <x v="52"/>
    <d v="2021-03-02T00:00:00"/>
    <n v="26"/>
    <d v="2021-03-02T00:00:00"/>
  </r>
  <r>
    <s v="Northeast Dermatology Associates"/>
    <s v="Northeast Dermatology Associates"/>
    <x v="38"/>
    <d v="2021-03-02T00:00:00"/>
    <n v="59"/>
    <d v="2021-03-02T00:00:00"/>
  </r>
  <r>
    <s v="Northeast Dermatology Associates"/>
    <s v="Northeast Dermatology Associates"/>
    <x v="56"/>
    <d v="2021-03-02T00:00:00"/>
    <n v="9"/>
    <d v="2021-03-02T00:00:00"/>
  </r>
  <r>
    <s v="Northeast Dermatology Associates"/>
    <s v="Northeast Dermatology Associates"/>
    <x v="53"/>
    <d v="2021-03-02T00:00:00"/>
    <n v="64"/>
    <d v="2021-03-02T00:00:00"/>
  </r>
  <r>
    <s v="Northeast Dermatology Associates"/>
    <s v="Northeast Dermatology Associates"/>
    <x v="55"/>
    <d v="2021-03-02T00:00:00"/>
    <n v="27"/>
    <d v="2021-03-02T00:00:00"/>
  </r>
  <r>
    <s v="Vanguard Dermatology"/>
    <s v="Vanguard Dermatology"/>
    <x v="84"/>
    <d v="2021-03-02T00:00:00"/>
    <n v="11"/>
    <d v="2021-03-02T00:00:00"/>
  </r>
  <r>
    <s v="The Dermatology Group  "/>
    <s v="The Dermatology Group"/>
    <x v="76"/>
    <d v="2021-03-02T00:00:00"/>
    <n v="99"/>
    <d v="2021-03-02T00:00:00"/>
  </r>
  <r>
    <s v="Vanguard Dermatology"/>
    <s v="Vanguard Dermatology"/>
    <x v="47"/>
    <d v="2021-03-02T00:00:00"/>
    <n v="52"/>
    <d v="2021-03-02T00:00:00"/>
  </r>
  <r>
    <s v="Southeast Dermatology Specialists  "/>
    <s v="Southeast Dermatology Specialists"/>
    <x v="62"/>
    <d v="2021-03-02T00:00:00"/>
    <n v="36"/>
    <d v="2021-03-02T00:00:00"/>
  </r>
  <r>
    <s v="Pacific Dermatology Specialists"/>
    <s v="Pacific Dermatology Specialists"/>
    <x v="42"/>
    <d v="2021-03-02T00:00:00"/>
    <n v="20"/>
    <d v="2021-03-02T00:00:00"/>
  </r>
  <r>
    <s v="Semler Dermatology"/>
    <s v="Semler Dermatology"/>
    <x v="61"/>
    <d v="2021-03-02T00:00:00"/>
    <n v="63"/>
    <d v="2021-03-02T00:00:00"/>
  </r>
  <r>
    <s v="Northeast Dermatology Associates"/>
    <s v="South Shore Skin Center"/>
    <x v="9"/>
    <d v="2021-03-02T00:00:00"/>
    <n v="180"/>
    <d v="2021-03-02T00:00:00"/>
  </r>
  <r>
    <s v="Northeast Dermatology Associates"/>
    <s v="South Shore Skin Center"/>
    <x v="57"/>
    <d v="2021-03-02T00:00:00"/>
    <n v="210"/>
    <d v="2021-03-02T00:00:00"/>
  </r>
  <r>
    <s v="Northeast Dermatology Associates"/>
    <s v="Northeast Dermatology Associates"/>
    <x v="8"/>
    <d v="2021-03-01T00:00:00"/>
    <n v="42"/>
    <d v="2021-03-01T00:00:00"/>
  </r>
  <r>
    <s v="Pacific Dermatology Specialists"/>
    <s v="Pacific Dermatology Specialists"/>
    <x v="72"/>
    <d v="2021-03-01T00:00:00"/>
    <n v="29"/>
    <d v="2021-03-01T00:00:00"/>
  </r>
  <r>
    <s v="Pacific Dermatology Specialists"/>
    <s v="Pacific Dermatology Specialists"/>
    <x v="59"/>
    <d v="2021-03-01T00:00:00"/>
    <n v="31"/>
    <d v="2021-03-01T00:00:00"/>
  </r>
  <r>
    <s v="Pacific Dermatology Specialists"/>
    <s v="Pacific Dermatology Specialists"/>
    <x v="73"/>
    <d v="2021-03-01T00:00:00"/>
    <n v="26"/>
    <d v="2021-03-01T00:00:00"/>
  </r>
  <r>
    <s v="Pacific Dermatology Specialists"/>
    <s v="Pacific Dermatology Specialists"/>
    <x v="41"/>
    <d v="2021-03-01T00:00:00"/>
    <n v="37"/>
    <d v="2021-03-01T00:00:00"/>
  </r>
  <r>
    <s v="Vanguard Dermatology"/>
    <s v="Vanguard Dermatology"/>
    <x v="46"/>
    <d v="2021-03-01T00:00:00"/>
    <n v="57"/>
    <d v="2021-03-01T00:00:00"/>
  </r>
  <r>
    <s v="Northeast Dermatology Associates"/>
    <s v="Northeast Dermatology Associates"/>
    <x v="36"/>
    <d v="2021-03-01T00:00:00"/>
    <n v="89"/>
    <d v="2021-03-01T00:00:00"/>
  </r>
  <r>
    <s v="Northeast Dermatology Associates"/>
    <s v="Northeast Dermatology Associates"/>
    <x v="35"/>
    <d v="2021-03-01T00:00:00"/>
    <n v="48"/>
    <d v="2021-03-01T00:00:00"/>
  </r>
  <r>
    <s v="Northeast Dermatology Associates"/>
    <s v="Northeast Dermatology Associates"/>
    <x v="39"/>
    <d v="2021-03-01T00:00:00"/>
    <n v="28"/>
    <d v="2021-03-01T00:00:00"/>
  </r>
  <r>
    <s v="Northeast Dermatology Associates"/>
    <s v="Northeast Dermatology Associates"/>
    <x v="7"/>
    <d v="2021-03-01T00:00:00"/>
    <n v="27"/>
    <d v="2021-03-01T00:00:00"/>
  </r>
  <r>
    <s v="Northeast Dermatology Associates"/>
    <s v="Northeast Dermatology Associates"/>
    <x v="37"/>
    <d v="2021-03-01T00:00:00"/>
    <n v="76"/>
    <d v="2021-03-01T00:00:00"/>
  </r>
  <r>
    <s v="Northeast Dermatology Associates"/>
    <s v="Northeast Dermatology Associates"/>
    <x v="5"/>
    <d v="2021-03-01T00:00:00"/>
    <n v="86"/>
    <d v="2021-03-01T00:00:00"/>
  </r>
  <r>
    <s v="Northeast Dermatology Associates"/>
    <s v="Dermatology of Cape Cod"/>
    <x v="34"/>
    <d v="2021-03-01T00:00:00"/>
    <n v="78"/>
    <d v="2021-03-01T00:00:00"/>
  </r>
  <r>
    <s v="Northeast Dermatology Associates"/>
    <s v="Northeast Dermatology Associates"/>
    <x v="21"/>
    <d v="2021-03-01T00:00:00"/>
    <n v="39"/>
    <d v="2021-03-01T00:00:00"/>
  </r>
  <r>
    <s v="Northeast Dermatology Associates"/>
    <s v="Northeast Dermatology Associates"/>
    <x v="55"/>
    <d v="2021-03-01T00:00:00"/>
    <n v="27"/>
    <d v="2021-03-01T00:00:00"/>
  </r>
  <r>
    <s v="Northeast Dermatology Associates"/>
    <s v="Northeast Dermatology Associates"/>
    <x v="71"/>
    <d v="2021-03-01T00:00:00"/>
    <n v="1"/>
    <d v="2021-03-01T00:00:00"/>
  </r>
  <r>
    <s v="Northeast Dermatology Associates"/>
    <s v="Northeast Dermatology Associates"/>
    <x v="22"/>
    <d v="2021-03-01T00:00:00"/>
    <n v="107"/>
    <d v="2021-03-01T00:00:00"/>
  </r>
  <r>
    <s v="Northeast Dermatology Associates"/>
    <s v="Northeast Dermatology Associates"/>
    <x v="56"/>
    <d v="2021-03-01T00:00:00"/>
    <n v="6"/>
    <d v="2021-03-01T00:00:00"/>
  </r>
  <r>
    <s v="Northeast Dermatology Associates"/>
    <s v="Northeast Dermatology Associates"/>
    <x v="53"/>
    <d v="2021-03-01T00:00:00"/>
    <n v="47"/>
    <d v="2021-03-01T00:00:00"/>
  </r>
  <r>
    <s v="North Pacific Dermatology"/>
    <s v="Skin Surgery Center"/>
    <x v="52"/>
    <d v="2021-03-01T00:00:00"/>
    <n v="21"/>
    <d v="2021-03-01T00:00:00"/>
  </r>
  <r>
    <s v="North Pacific Dermatology"/>
    <s v="Skin Surgery Center"/>
    <x v="105"/>
    <d v="2021-03-01T00:00:00"/>
    <n v="1"/>
    <d v="2021-03-01T00:00:00"/>
  </r>
  <r>
    <s v="North Pacific Dermatology"/>
    <s v="North Pacific Dermatology"/>
    <x v="33"/>
    <d v="2021-03-01T00:00:00"/>
    <n v="55"/>
    <d v="2021-03-01T00:00:00"/>
  </r>
  <r>
    <s v="Northeast Dermatology Associates"/>
    <s v="Brookline Dermatology Associates"/>
    <x v="16"/>
    <d v="2021-03-01T00:00:00"/>
    <n v="1"/>
    <d v="2021-03-01T00:00:00"/>
  </r>
  <r>
    <s v="North Pacific Dermatology"/>
    <s v="Skin Surgery Center"/>
    <x v="15"/>
    <d v="2021-03-01T00:00:00"/>
    <n v="4"/>
    <d v="2021-03-01T00:00:00"/>
  </r>
  <r>
    <s v="Northeast Dermatology Associates"/>
    <s v="Brookline Dermatology Associates"/>
    <x v="17"/>
    <d v="2021-03-01T00:00:00"/>
    <n v="8"/>
    <d v="2021-03-01T00:00:00"/>
  </r>
  <r>
    <s v="Northeast Dermatology Associates"/>
    <s v="Northeast Dermatology Associates"/>
    <x v="18"/>
    <d v="2021-03-01T00:00:00"/>
    <n v="96"/>
    <d v="2021-03-01T00:00:00"/>
  </r>
  <r>
    <s v="North Pacific Dermatology"/>
    <s v="Lake Washington Dermatology"/>
    <x v="51"/>
    <d v="2021-03-01T00:00:00"/>
    <n v="68"/>
    <d v="2021-03-01T00:00:00"/>
  </r>
  <r>
    <s v="Vanguard Dermatology"/>
    <s v="Vanguard Dermatology"/>
    <x v="27"/>
    <d v="2021-03-01T00:00:00"/>
    <n v="10"/>
    <d v="2021-03-01T00:00:00"/>
  </r>
  <r>
    <s v="The Dermatology Group  "/>
    <s v="The Dermatology Group"/>
    <x v="24"/>
    <d v="2021-03-01T00:00:00"/>
    <n v="173"/>
    <d v="2021-03-01T00:00:00"/>
  </r>
  <r>
    <s v="Southeast Dermatology Specialists  "/>
    <s v="Southeast Dermatology Specialists"/>
    <x v="62"/>
    <d v="2021-03-01T00:00:00"/>
    <n v="76"/>
    <d v="2021-03-01T00:00:00"/>
  </r>
  <r>
    <s v="Northeast Dermatology Associates"/>
    <s v="South Shore Skin Center"/>
    <x v="57"/>
    <d v="2021-03-01T00:00:00"/>
    <n v="97"/>
    <d v="2021-03-01T00:00:00"/>
  </r>
  <r>
    <s v="North Pacific Dermatology"/>
    <s v="North Pacific Dermatology"/>
    <x v="4"/>
    <d v="2021-03-01T00:00:00"/>
    <n v="19"/>
    <d v="2021-03-01T00:00:00"/>
  </r>
  <r>
    <s v="North Pacific Dermatology"/>
    <s v="Lake Washington Dermatology"/>
    <x v="98"/>
    <d v="2021-03-01T00:00:00"/>
    <n v="1"/>
    <d v="2021-03-01T00:00:00"/>
  </r>
  <r>
    <s v="North Pacific Dermatology"/>
    <s v="Eastside Dermatology"/>
    <x v="3"/>
    <d v="2021-03-01T00:00:00"/>
    <n v="44"/>
    <d v="2021-03-01T00:00:00"/>
  </r>
  <r>
    <s v="Lupo Center for Aesthetic &amp; General Dermatology"/>
    <s v="Lupo Center for Aesthetic &amp; General Dermatology, LLC"/>
    <x v="2"/>
    <d v="2021-03-01T00:00:00"/>
    <n v="36"/>
    <d v="2021-03-01T00:00:00"/>
  </r>
  <r>
    <s v="Family Dermatology"/>
    <s v="Family Dermatology"/>
    <x v="1"/>
    <d v="2021-03-01T00:00:00"/>
    <n v="82"/>
    <d v="2021-03-01T00:00:00"/>
  </r>
  <r>
    <s v="Northeast Dermatology Associates"/>
    <s v="Northeast Dermatology Associates"/>
    <x v="67"/>
    <d v="2021-03-01T00:00:00"/>
    <n v="49"/>
    <d v="2021-03-01T00:00:00"/>
  </r>
  <r>
    <s v="Northeast Dermatology Associates"/>
    <s v="Northeast Dermatology Associates"/>
    <x v="38"/>
    <d v="2021-03-01T00:00:00"/>
    <n v="52"/>
    <d v="2021-03-01T00:00:00"/>
  </r>
  <r>
    <s v="Southeast Dermatology Specialists  "/>
    <s v="Southeast Dermatology Specialists"/>
    <x v="66"/>
    <d v="2021-03-01T00:00:00"/>
    <n v="20"/>
    <d v="2021-03-01T00:00:00"/>
  </r>
  <r>
    <s v="Southeast Dermatology Specialists  "/>
    <s v="Southeast Dermatology Specialists"/>
    <x v="43"/>
    <d v="2021-03-01T00:00:00"/>
    <n v="46"/>
    <d v="2021-03-01T00:00:00"/>
  </r>
  <r>
    <s v="Pacific Dermatology Specialists"/>
    <s v="Pacific Dermatology Specialists"/>
    <x v="65"/>
    <d v="2021-03-01T00:00:00"/>
    <n v="29"/>
    <d v="2021-03-01T00:00:00"/>
  </r>
  <r>
    <s v="The Dermatology Group  "/>
    <s v="The Dermatology Group"/>
    <x v="25"/>
    <d v="2021-03-01T00:00:00"/>
    <n v="40"/>
    <d v="2021-03-01T00:00:00"/>
  </r>
  <r>
    <s v="Washington Institute of Dermatologic Laser Surgery"/>
    <s v="Washington Institute of Dermatologic Laser Surgery"/>
    <x v="48"/>
    <d v="2021-03-01T00:00:00"/>
    <n v="38"/>
    <d v="2021-03-01T00:00:00"/>
  </r>
  <r>
    <s v="Vanguard Dermatology"/>
    <s v="Vanguard Dermatology"/>
    <x v="13"/>
    <d v="2021-03-01T00:00:00"/>
    <n v="101"/>
    <d v="2021-03-01T00:00:00"/>
  </r>
  <r>
    <s v="Vanguard Dermatology"/>
    <s v="Vanguard Dermatology"/>
    <x v="47"/>
    <d v="2021-03-01T00:00:00"/>
    <n v="30"/>
    <d v="2021-03-01T00:00:00"/>
  </r>
  <r>
    <s v="North Pacific Dermatology"/>
    <s v="Skin Surgery Center"/>
    <x v="96"/>
    <d v="2021-03-01T00:00:00"/>
    <n v="1"/>
    <d v="2021-03-01T00:00:00"/>
  </r>
  <r>
    <s v="North Pacific Dermatology"/>
    <s v="North Pacific Dermatology"/>
    <x v="68"/>
    <d v="2021-03-01T00:00:00"/>
    <n v="1"/>
    <d v="2021-03-01T00:00:00"/>
  </r>
  <r>
    <s v="Northeast Dermatology Associates"/>
    <s v="Northeast Dermatology Associates"/>
    <x v="20"/>
    <d v="2021-03-01T00:00:00"/>
    <n v="11"/>
    <d v="2021-03-01T00:00:00"/>
  </r>
  <r>
    <s v="Northeast Dermatology Associates"/>
    <s v="Northeast Dermatology Associates"/>
    <x v="54"/>
    <d v="2021-03-01T00:00:00"/>
    <n v="32"/>
    <d v="2021-03-01T00:00:00"/>
  </r>
  <r>
    <s v="Northeast Dermatology Associates"/>
    <s v="South Shore Skin Center"/>
    <x v="9"/>
    <d v="2021-03-01T00:00:00"/>
    <n v="199"/>
    <d v="2021-03-01T00:00:00"/>
  </r>
  <r>
    <s v="Semler Dermatology"/>
    <s v="Semler Dermatology"/>
    <x v="61"/>
    <d v="2021-03-01T00:00:00"/>
    <n v="91"/>
    <d v="2021-03-01T00:00:00"/>
  </r>
  <r>
    <s v="The Dermatology Group  "/>
    <s v="Swan Dermatology &amp; Aesthetics"/>
    <x v="11"/>
    <d v="2021-03-01T00:00:00"/>
    <n v="58"/>
    <d v="2021-03-01T00:00:00"/>
  </r>
  <r>
    <s v="The Dermatology Group  "/>
    <s v="The Dermatology Group"/>
    <x v="76"/>
    <d v="2021-03-01T00:00:00"/>
    <n v="1"/>
    <d v="2021-03-01T00:00:00"/>
  </r>
  <r>
    <s v="The Dermatology Group  "/>
    <s v="The Dermatology Group"/>
    <x v="26"/>
    <d v="2021-03-01T00:00:00"/>
    <n v="1"/>
    <d v="2021-03-01T00:00:00"/>
  </r>
  <r>
    <s v="The Dermatology Group  "/>
    <s v="The Dermatology Group"/>
    <x v="77"/>
    <d v="2021-03-01T00:00:00"/>
    <n v="60"/>
    <d v="2021-03-01T00:00:00"/>
  </r>
  <r>
    <s v="Vanguard Dermatology"/>
    <s v="Vanguard Dermatology"/>
    <x v="13"/>
    <d v="2021-02-27T00:00:00"/>
    <n v="54"/>
    <d v="2021-02-27T00:00:00"/>
  </r>
  <r>
    <s v="Vanguard Dermatology"/>
    <s v="Vanguard Dermatology"/>
    <x v="84"/>
    <d v="2021-02-26T00:00:00"/>
    <n v="13"/>
    <d v="2021-02-26T00:00:00"/>
  </r>
  <r>
    <s v="The Dermatology Group  "/>
    <s v="The Dermatology Group"/>
    <x v="26"/>
    <d v="2021-02-26T00:00:00"/>
    <n v="48"/>
    <d v="2021-02-26T00:00:00"/>
  </r>
  <r>
    <s v="The Dermatology Group  "/>
    <s v="The Dermatology Group"/>
    <x v="76"/>
    <d v="2021-02-26T00:00:00"/>
    <n v="2"/>
    <d v="2021-02-26T00:00:00"/>
  </r>
  <r>
    <s v="The Dermatology Group  "/>
    <s v="The Dermatology Group"/>
    <x v="64"/>
    <d v="2021-02-26T00:00:00"/>
    <n v="6"/>
    <d v="2021-02-26T00:00:00"/>
  </r>
  <r>
    <s v="The Dermatology Group  "/>
    <s v="Swan Dermatology &amp; Aesthetics"/>
    <x v="11"/>
    <d v="2021-02-26T00:00:00"/>
    <n v="42"/>
    <d v="2021-02-26T00:00:00"/>
  </r>
  <r>
    <s v="Semler Dermatology"/>
    <s v="Semler Dermatology"/>
    <x v="61"/>
    <d v="2021-02-26T00:00:00"/>
    <n v="45"/>
    <d v="2021-02-26T00:00:00"/>
  </r>
  <r>
    <s v="Northeast Dermatology Associates"/>
    <s v="South Shore Skin Center"/>
    <x v="9"/>
    <d v="2021-02-26T00:00:00"/>
    <n v="148"/>
    <d v="2021-02-26T00:00:00"/>
  </r>
  <r>
    <s v="North Pacific Dermatology"/>
    <s v="North Pacific Dermatology"/>
    <x v="4"/>
    <d v="2021-02-26T00:00:00"/>
    <n v="28"/>
    <d v="2021-02-26T00:00:00"/>
  </r>
  <r>
    <s v="Washington Institute of Dermatologic Laser Surgery"/>
    <s v="Washington Institute of Dermatologic Laser Surgery"/>
    <x v="48"/>
    <d v="2021-02-26T00:00:00"/>
    <n v="27"/>
    <d v="2021-02-26T00:00:00"/>
  </r>
  <r>
    <s v="The Dermatology Group  "/>
    <s v="The Dermatology Group"/>
    <x v="25"/>
    <d v="2021-02-26T00:00:00"/>
    <n v="1"/>
    <d v="2021-02-26T00:00:00"/>
  </r>
  <r>
    <s v="The Dermatology Group  "/>
    <s v="The Dermatology Group"/>
    <x v="24"/>
    <d v="2021-02-26T00:00:00"/>
    <n v="84"/>
    <d v="2021-02-26T00:00:00"/>
  </r>
  <r>
    <s v="Southeast Dermatology Specialists  "/>
    <s v="Southeast Dermatology Specialists"/>
    <x v="43"/>
    <d v="2021-02-26T00:00:00"/>
    <n v="42"/>
    <d v="2021-02-26T00:00:00"/>
  </r>
  <r>
    <s v="Southeast Dermatology Specialists  "/>
    <s v="Southeast Dermatology Specialists"/>
    <x v="66"/>
    <d v="2021-02-26T00:00:00"/>
    <n v="10"/>
    <d v="2021-02-26T00:00:00"/>
  </r>
  <r>
    <s v="Northeast Dermatology Associates"/>
    <s v="Northeast Dermatology Associates"/>
    <x v="22"/>
    <d v="2021-02-26T00:00:00"/>
    <n v="69"/>
    <d v="2021-02-26T00:00:00"/>
  </r>
  <r>
    <s v="Lupo Center for Aesthetic &amp; General Dermatology"/>
    <s v="Lupo Center for Aesthetic &amp; General Dermatology, LLC"/>
    <x v="2"/>
    <d v="2021-02-26T00:00:00"/>
    <n v="34"/>
    <d v="2021-02-26T00:00:00"/>
  </r>
  <r>
    <s v="North Pacific Dermatology"/>
    <s v="Eastside Dermatology"/>
    <x v="3"/>
    <d v="2021-02-26T00:00:00"/>
    <n v="46"/>
    <d v="2021-02-26T00:00:00"/>
  </r>
  <r>
    <s v="Northeast Dermatology Associates"/>
    <s v="Brookline Dermatology Associates"/>
    <x v="17"/>
    <d v="2021-02-26T00:00:00"/>
    <n v="41"/>
    <d v="2021-02-26T00:00:00"/>
  </r>
  <r>
    <s v="Northeast Dermatology Associates"/>
    <s v="South Shore Skin Center"/>
    <x v="57"/>
    <d v="2021-02-26T00:00:00"/>
    <n v="99"/>
    <d v="2021-02-26T00:00:00"/>
  </r>
  <r>
    <s v="Southeast Dermatology Specialists  "/>
    <s v="Southeast Dermatology Specialists"/>
    <x v="62"/>
    <d v="2021-02-26T00:00:00"/>
    <n v="35"/>
    <d v="2021-02-26T00:00:00"/>
  </r>
  <r>
    <s v="Southeast Dermatology Specialists  "/>
    <s v="Southeast Dermatology Specialists"/>
    <x v="81"/>
    <d v="2021-02-26T00:00:00"/>
    <n v="1"/>
    <d v="2021-02-26T00:00:00"/>
  </r>
  <r>
    <s v="Pacific Dermatology Specialists"/>
    <s v="Pacific Dermatology Specialists"/>
    <x v="42"/>
    <d v="2021-02-26T00:00:00"/>
    <n v="37"/>
    <d v="2021-02-26T00:00:00"/>
  </r>
  <r>
    <s v="Vanguard Dermatology"/>
    <s v="Vanguard Dermatology"/>
    <x v="46"/>
    <d v="2021-02-26T00:00:00"/>
    <n v="59"/>
    <d v="2021-02-26T00:00:00"/>
  </r>
  <r>
    <s v="North Pacific Dermatology"/>
    <s v="Lake Washington Dermatology"/>
    <x v="51"/>
    <d v="2021-02-26T00:00:00"/>
    <n v="46"/>
    <d v="2021-02-26T00:00:00"/>
  </r>
  <r>
    <s v="Northeast Dermatology Associates"/>
    <s v="Dermatology of Cape Cod"/>
    <x v="34"/>
    <d v="2021-02-26T00:00:00"/>
    <n v="46"/>
    <d v="2021-02-26T00:00:00"/>
  </r>
  <r>
    <s v="Northeast Dermatology Associates"/>
    <s v="Brookline Dermatology Associates"/>
    <x v="16"/>
    <d v="2021-02-26T00:00:00"/>
    <n v="19"/>
    <d v="2021-02-26T00:00:00"/>
  </r>
  <r>
    <s v="North Pacific Dermatology"/>
    <s v="North Pacific Dermatology"/>
    <x v="33"/>
    <d v="2021-02-26T00:00:00"/>
    <n v="22"/>
    <d v="2021-02-26T00:00:00"/>
  </r>
  <r>
    <s v="Northeast Dermatology Associates"/>
    <s v="Northeast Dermatology Associates"/>
    <x v="53"/>
    <d v="2021-02-26T00:00:00"/>
    <n v="43"/>
    <d v="2021-02-26T00:00:00"/>
  </r>
  <r>
    <s v="Northeast Dermatology Associates"/>
    <s v="Northeast Dermatology Associates"/>
    <x v="36"/>
    <d v="2021-02-26T00:00:00"/>
    <n v="34"/>
    <d v="2021-02-26T00:00:00"/>
  </r>
  <r>
    <s v="Northeast Dermatology Associates"/>
    <s v="Northeast Dermatology Associates"/>
    <x v="35"/>
    <d v="2021-02-26T00:00:00"/>
    <n v="33"/>
    <d v="2021-02-26T00:00:00"/>
  </r>
  <r>
    <s v="Northeast Dermatology Associates"/>
    <s v="Northeast Dermatology Associates"/>
    <x v="38"/>
    <d v="2021-02-26T00:00:00"/>
    <n v="84"/>
    <d v="2021-02-26T00:00:00"/>
  </r>
  <r>
    <s v="Northeast Dermatology Associates"/>
    <s v="Northeast Dermatology Associates"/>
    <x v="55"/>
    <d v="2021-02-26T00:00:00"/>
    <n v="13"/>
    <d v="2021-02-26T00:00:00"/>
  </r>
  <r>
    <s v="Northeast Dermatology Associates"/>
    <s v="Northeast Dermatology Associates"/>
    <x v="5"/>
    <d v="2021-02-26T00:00:00"/>
    <n v="50"/>
    <d v="2021-02-26T00:00:00"/>
  </r>
  <r>
    <s v="Northeast Dermatology Associates"/>
    <s v="Northeast Dermatology Associates"/>
    <x v="37"/>
    <d v="2021-02-26T00:00:00"/>
    <n v="103"/>
    <d v="2021-02-26T00:00:00"/>
  </r>
  <r>
    <s v="Vanguard Dermatology"/>
    <s v="Vanguard Dermatology"/>
    <x v="12"/>
    <d v="2021-02-26T00:00:00"/>
    <n v="17"/>
    <d v="2021-02-26T00:00:00"/>
  </r>
  <r>
    <s v="Pacific Dermatology Specialists"/>
    <s v="Pacific Dermatology Specialists"/>
    <x v="41"/>
    <d v="2021-02-26T00:00:00"/>
    <n v="33"/>
    <d v="2021-02-26T00:00:00"/>
  </r>
  <r>
    <s v="Northeast Dermatology Associates"/>
    <s v="Northeast Dermatology Associates"/>
    <x v="8"/>
    <d v="2021-02-26T00:00:00"/>
    <n v="42"/>
    <d v="2021-02-26T00:00:00"/>
  </r>
  <r>
    <s v="Northeast Dermatology Associates"/>
    <s v="Northeast Dermatology Associates"/>
    <x v="40"/>
    <d v="2021-02-25T00:00:00"/>
    <n v="22"/>
    <d v="2021-02-25T00:00:00"/>
  </r>
  <r>
    <s v="Vanguard Dermatology"/>
    <s v="Vanguard Dermatology"/>
    <x v="27"/>
    <d v="2021-02-25T00:00:00"/>
    <n v="14"/>
    <d v="2021-02-25T00:00:00"/>
  </r>
  <r>
    <s v="The Dermatology Group  "/>
    <s v="Swan Dermatology &amp; Aesthetics"/>
    <x v="11"/>
    <d v="2021-02-25T00:00:00"/>
    <n v="20"/>
    <d v="2021-02-25T00:00:00"/>
  </r>
  <r>
    <s v="The Dermatology Group  "/>
    <s v="The Dermatology Group"/>
    <x v="26"/>
    <d v="2021-02-25T00:00:00"/>
    <n v="76"/>
    <d v="2021-02-25T00:00:00"/>
  </r>
  <r>
    <s v="Northeast Dermatology Associates"/>
    <s v="Northeast Dermatology Associates"/>
    <x v="22"/>
    <d v="2021-02-25T00:00:00"/>
    <n v="46"/>
    <d v="2021-02-25T00:00:00"/>
  </r>
  <r>
    <s v="Northeast Dermatology Associates"/>
    <s v="Northeast Dermatology Associates"/>
    <x v="19"/>
    <d v="2021-02-25T00:00:00"/>
    <n v="40"/>
    <d v="2021-02-25T00:00:00"/>
  </r>
  <r>
    <s v="Northeast Dermatology Associates"/>
    <s v="Northeast Dermatology Associates"/>
    <x v="20"/>
    <d v="2021-02-25T00:00:00"/>
    <n v="7"/>
    <d v="2021-02-25T00:00:00"/>
  </r>
  <r>
    <s v="Northeast Dermatology Associates"/>
    <s v="Northeast Dermatology Associates"/>
    <x v="18"/>
    <d v="2021-02-25T00:00:00"/>
    <n v="3"/>
    <d v="2021-02-25T00:00:00"/>
  </r>
  <r>
    <s v="Northeast Dermatology Associates"/>
    <s v="Brookline Dermatology Associates"/>
    <x v="17"/>
    <d v="2021-02-25T00:00:00"/>
    <n v="36"/>
    <d v="2021-02-25T00:00:00"/>
  </r>
  <r>
    <s v="Northeast Dermatology Associates"/>
    <s v="Brookline Dermatology Associates"/>
    <x v="16"/>
    <d v="2021-02-25T00:00:00"/>
    <n v="42"/>
    <d v="2021-02-25T00:00:00"/>
  </r>
  <r>
    <s v="North Pacific Dermatology"/>
    <s v="Eastside Dermatology"/>
    <x v="85"/>
    <d v="2021-02-25T00:00:00"/>
    <n v="2"/>
    <d v="2021-02-25T00:00:00"/>
  </r>
  <r>
    <s v="Northeast Dermatology Associates"/>
    <s v="Northeast Dermatology Associates"/>
    <x v="7"/>
    <d v="2021-02-25T00:00:00"/>
    <n v="51"/>
    <d v="2021-02-25T00:00:00"/>
  </r>
  <r>
    <s v="Northeast Dermatology Associates"/>
    <s v="Northeast Dermatology Associates"/>
    <x v="5"/>
    <d v="2021-02-25T00:00:00"/>
    <n v="90"/>
    <d v="2021-02-25T00:00:00"/>
  </r>
  <r>
    <s v="Lupo Center for Aesthetic &amp; General Dermatology"/>
    <s v="Lupo Center for Aesthetic &amp; General Dermatology, LLC"/>
    <x v="2"/>
    <d v="2021-02-25T00:00:00"/>
    <n v="38"/>
    <d v="2021-02-25T00:00:00"/>
  </r>
  <r>
    <s v="North Pacific Dermatology"/>
    <s v="Eastside Dermatology"/>
    <x v="3"/>
    <d v="2021-02-25T00:00:00"/>
    <n v="20"/>
    <d v="2021-02-25T00:00:00"/>
  </r>
  <r>
    <s v="Family Dermatology"/>
    <s v="Family Dermatology"/>
    <x v="1"/>
    <d v="2021-02-25T00:00:00"/>
    <n v="91"/>
    <d v="2021-02-25T00:00:00"/>
  </r>
  <r>
    <s v="Vanguard Dermatology"/>
    <s v="Vanguard Dermatology"/>
    <x v="12"/>
    <d v="2021-02-25T00:00:00"/>
    <n v="49"/>
    <d v="2021-02-25T00:00:00"/>
  </r>
  <r>
    <s v="Vanguard Dermatology"/>
    <s v="Vanguard Dermatology"/>
    <x v="13"/>
    <d v="2021-02-25T00:00:00"/>
    <n v="39"/>
    <d v="2021-02-25T00:00:00"/>
  </r>
  <r>
    <s v="The Dermatology Group  "/>
    <s v="The Dermatology Group"/>
    <x v="24"/>
    <d v="2021-02-25T00:00:00"/>
    <n v="172"/>
    <d v="2021-02-25T00:00:00"/>
  </r>
  <r>
    <s v="Southeast Dermatology Specialists  "/>
    <s v="Southeast Dermatology Specialists"/>
    <x v="66"/>
    <d v="2021-02-25T00:00:00"/>
    <n v="1"/>
    <d v="2021-02-25T00:00:00"/>
  </r>
  <r>
    <s v="Northeast Dermatology Associates"/>
    <s v="Northeast Dermatology Associates"/>
    <x v="8"/>
    <d v="2021-02-25T00:00:00"/>
    <n v="57"/>
    <d v="2021-02-25T00:00:00"/>
  </r>
  <r>
    <s v="North Pacific Dermatology"/>
    <s v="North Pacific Dermatology"/>
    <x v="4"/>
    <d v="2021-02-25T00:00:00"/>
    <n v="18"/>
    <d v="2021-02-25T00:00:00"/>
  </r>
  <r>
    <s v="North Pacific Dermatology"/>
    <s v="North Pacific Dermatology"/>
    <x v="33"/>
    <d v="2021-02-25T00:00:00"/>
    <n v="60"/>
    <d v="2021-02-25T00:00:00"/>
  </r>
  <r>
    <s v="North Pacific Dermatology"/>
    <s v="North Pacific Dermatology"/>
    <x v="68"/>
    <d v="2021-02-25T00:00:00"/>
    <n v="2"/>
    <d v="2021-02-25T00:00:00"/>
  </r>
  <r>
    <s v="North Pacific Dermatology"/>
    <s v="Lake Washington Dermatology"/>
    <x v="51"/>
    <d v="2021-02-25T00:00:00"/>
    <n v="71"/>
    <d v="2021-02-25T00:00:00"/>
  </r>
  <r>
    <s v="Northeast Dermatology Associates"/>
    <s v="Northeast Dermatology Associates"/>
    <x v="56"/>
    <d v="2021-02-25T00:00:00"/>
    <n v="12"/>
    <d v="2021-02-25T00:00:00"/>
  </r>
  <r>
    <s v="Northeast Dermatology Associates"/>
    <s v="Northeast Dermatology Associates"/>
    <x v="6"/>
    <d v="2021-02-25T00:00:00"/>
    <n v="32"/>
    <d v="2021-02-25T00:00:00"/>
  </r>
  <r>
    <s v="Northeast Dermatology Associates"/>
    <s v="Northeast Dermatology Associates"/>
    <x v="53"/>
    <d v="2021-02-25T00:00:00"/>
    <n v="51"/>
    <d v="2021-02-25T00:00:00"/>
  </r>
  <r>
    <s v="Northeast Dermatology Associates"/>
    <s v="Northeast Dermatology Associates"/>
    <x v="54"/>
    <d v="2021-02-25T00:00:00"/>
    <n v="34"/>
    <d v="2021-02-25T00:00:00"/>
  </r>
  <r>
    <s v="Northeast Dermatology Associates"/>
    <s v="Northeast Dermatology Associates"/>
    <x v="55"/>
    <d v="2021-02-25T00:00:00"/>
    <n v="52"/>
    <d v="2021-02-25T00:00:00"/>
  </r>
  <r>
    <s v="Southeast Dermatology Specialists  "/>
    <s v="Southeast Dermatology Specialists"/>
    <x v="62"/>
    <d v="2021-02-25T00:00:00"/>
    <n v="81"/>
    <d v="2021-02-25T00:00:00"/>
  </r>
  <r>
    <s v="Semler Dermatology"/>
    <s v="Semler Dermatology"/>
    <x v="61"/>
    <d v="2021-02-25T00:00:00"/>
    <n v="83"/>
    <d v="2021-02-25T00:00:00"/>
  </r>
  <r>
    <s v="Pacific Dermatology Specialists"/>
    <s v="Pacific Dermatology Specialists"/>
    <x v="42"/>
    <d v="2021-02-25T00:00:00"/>
    <n v="37"/>
    <d v="2021-02-25T00:00:00"/>
  </r>
  <r>
    <s v="Northeast Dermatology Associates"/>
    <s v="South Shore Skin Center"/>
    <x v="9"/>
    <d v="2021-02-25T00:00:00"/>
    <n v="218"/>
    <d v="2021-02-25T00:00:00"/>
  </r>
  <r>
    <s v="Northeast Dermatology Associates"/>
    <s v="South Shore Skin Center"/>
    <x v="57"/>
    <d v="2021-02-25T00:00:00"/>
    <n v="164"/>
    <d v="2021-02-25T00:00:00"/>
  </r>
  <r>
    <s v="The Dermatology Group  "/>
    <s v="The Dermatology Group"/>
    <x v="76"/>
    <d v="2021-02-25T00:00:00"/>
    <n v="26"/>
    <d v="2021-02-25T00:00:00"/>
  </r>
  <r>
    <s v="The Dermatology Group  "/>
    <s v="The Dermatology Group"/>
    <x v="64"/>
    <d v="2021-02-25T00:00:00"/>
    <n v="26"/>
    <d v="2021-02-25T00:00:00"/>
  </r>
  <r>
    <s v="Dermatology &amp; MOHS Surgery Institute"/>
    <s v="Dermatology &amp; MOHS Surgery Institute"/>
    <x v="29"/>
    <d v="2021-02-25T00:00:00"/>
    <n v="16"/>
    <d v="2021-02-25T00:00:00"/>
  </r>
  <r>
    <s v="Northeast Dermatology Associates"/>
    <s v="Dermatology of Cape Cod"/>
    <x v="34"/>
    <d v="2021-02-25T00:00:00"/>
    <n v="74"/>
    <d v="2021-02-25T00:00:00"/>
  </r>
  <r>
    <s v="Northeast Dermatology Associates"/>
    <s v="Northeast Dermatology Associates"/>
    <x v="67"/>
    <d v="2021-02-25T00:00:00"/>
    <n v="22"/>
    <d v="2021-02-25T00:00:00"/>
  </r>
  <r>
    <s v="Northeast Dermatology Associates"/>
    <s v="Northeast Dermatology Associates"/>
    <x v="36"/>
    <d v="2021-02-25T00:00:00"/>
    <n v="17"/>
    <d v="2021-02-25T00:00:00"/>
  </r>
  <r>
    <s v="Northeast Dermatology Associates"/>
    <s v="Northeast Dermatology Associates"/>
    <x v="35"/>
    <d v="2021-02-25T00:00:00"/>
    <n v="61"/>
    <d v="2021-02-25T00:00:00"/>
  </r>
  <r>
    <s v="Northeast Dermatology Associates"/>
    <s v="Northeast Dermatology Associates"/>
    <x v="37"/>
    <d v="2021-02-25T00:00:00"/>
    <n v="81"/>
    <d v="2021-02-25T00:00:00"/>
  </r>
  <r>
    <s v="Northeast Dermatology Associates"/>
    <s v="Northeast Dermatology Associates"/>
    <x v="38"/>
    <d v="2021-02-25T00:00:00"/>
    <n v="71"/>
    <d v="2021-02-25T00:00:00"/>
  </r>
  <r>
    <s v="Northeast Dermatology Associates"/>
    <s v="Northeast Dermatology Associates"/>
    <x v="39"/>
    <d v="2021-02-25T00:00:00"/>
    <n v="24"/>
    <d v="2021-02-25T00:00:00"/>
  </r>
  <r>
    <s v="Pacific Dermatology Specialists"/>
    <s v="Pacific Dermatology Specialists"/>
    <x v="59"/>
    <d v="2021-02-25T00:00:00"/>
    <n v="28"/>
    <d v="2021-02-25T00:00:00"/>
  </r>
  <r>
    <s v="Pacific Dermatology Specialists"/>
    <s v="Pacific Dermatology Specialists"/>
    <x v="41"/>
    <d v="2021-02-25T00:00:00"/>
    <n v="37"/>
    <d v="2021-02-25T00:00:00"/>
  </r>
  <r>
    <s v="Southeast Dermatology Specialists  "/>
    <s v="Southeast Dermatology Specialists"/>
    <x v="44"/>
    <d v="2021-02-25T00:00:00"/>
    <n v="29"/>
    <d v="2021-02-25T00:00:00"/>
  </r>
  <r>
    <s v="Southeast Dermatology Specialists  "/>
    <s v="Southeast Dermatology Specialists"/>
    <x v="43"/>
    <d v="2021-02-25T00:00:00"/>
    <n v="51"/>
    <d v="2021-02-25T00:00:00"/>
  </r>
  <r>
    <s v="The Dermatology Group  "/>
    <s v="The Dermatology Group"/>
    <x v="25"/>
    <d v="2021-02-25T00:00:00"/>
    <n v="72"/>
    <d v="2021-02-25T00:00:00"/>
  </r>
  <r>
    <s v="Vanguard Dermatology"/>
    <s v="Vanguard Dermatology"/>
    <x v="47"/>
    <d v="2021-02-25T00:00:00"/>
    <n v="24"/>
    <d v="2021-02-25T00:00:00"/>
  </r>
  <r>
    <s v="Vanguard Dermatology"/>
    <s v="Vanguard Dermatology"/>
    <x v="46"/>
    <d v="2021-02-25T00:00:00"/>
    <n v="80"/>
    <d v="2021-02-25T00:00:00"/>
  </r>
  <r>
    <s v="Washington Institute of Dermatologic Laser Surgery"/>
    <s v="Washington Institute of Dermatologic Laser Surgery"/>
    <x v="48"/>
    <d v="2021-02-25T00:00:00"/>
    <n v="30"/>
    <d v="2021-02-25T00:00:00"/>
  </r>
  <r>
    <s v="Vanguard Dermatology"/>
    <s v="Vanguard Dermatology"/>
    <x v="27"/>
    <d v="2021-02-24T00:00:00"/>
    <n v="9"/>
    <d v="2021-02-24T00:00:00"/>
  </r>
  <r>
    <s v="The Dermatology Group  "/>
    <s v="The Dermatology Group"/>
    <x v="24"/>
    <d v="2021-02-24T00:00:00"/>
    <n v="158"/>
    <d v="2021-02-24T00:00:00"/>
  </r>
  <r>
    <s v="Southeast Dermatology Specialists  "/>
    <s v="Southeast Dermatology Specialists"/>
    <x v="62"/>
    <d v="2021-02-24T00:00:00"/>
    <n v="75"/>
    <d v="2021-02-24T00:00:00"/>
  </r>
  <r>
    <s v="Pacific Dermatology Specialists"/>
    <s v="Pacific Dermatology Specialists"/>
    <x v="42"/>
    <d v="2021-02-24T00:00:00"/>
    <n v="32"/>
    <d v="2021-02-24T00:00:00"/>
  </r>
  <r>
    <s v="Northeast Dermatology Associates"/>
    <s v="South Shore Skin Center"/>
    <x v="57"/>
    <d v="2021-02-24T00:00:00"/>
    <n v="138"/>
    <d v="2021-02-24T00:00:00"/>
  </r>
  <r>
    <s v="Northeast Dermatology Associates"/>
    <s v="Northeast Dermatology Associates"/>
    <x v="22"/>
    <d v="2021-02-24T00:00:00"/>
    <n v="56"/>
    <d v="2021-02-24T00:00:00"/>
  </r>
  <r>
    <s v="Northeast Dermatology Associates"/>
    <s v="Northeast Dermatology Associates"/>
    <x v="56"/>
    <d v="2021-02-24T00:00:00"/>
    <n v="6"/>
    <d v="2021-02-24T00:00:00"/>
  </r>
  <r>
    <s v="Northeast Dermatology Associates"/>
    <s v="Northeast Dermatology Associates"/>
    <x v="71"/>
    <d v="2021-02-24T00:00:00"/>
    <n v="6"/>
    <d v="2021-02-24T00:00:00"/>
  </r>
  <r>
    <s v="Northeast Dermatology Associates"/>
    <s v="Northeast Dermatology Associates"/>
    <x v="55"/>
    <d v="2021-02-24T00:00:00"/>
    <n v="21"/>
    <d v="2021-02-24T00:00:00"/>
  </r>
  <r>
    <s v="Northeast Dermatology Associates"/>
    <s v="Northeast Dermatology Associates"/>
    <x v="53"/>
    <d v="2021-02-24T00:00:00"/>
    <n v="61"/>
    <d v="2021-02-24T00:00:00"/>
  </r>
  <r>
    <s v="Northeast Dermatology Associates"/>
    <s v="Brookline Dermatology Associates"/>
    <x v="17"/>
    <d v="2021-02-24T00:00:00"/>
    <n v="38"/>
    <d v="2021-02-24T00:00:00"/>
  </r>
  <r>
    <s v="Northeast Dermatology Associates"/>
    <s v="Northeast Dermatology Associates"/>
    <x v="18"/>
    <d v="2021-02-24T00:00:00"/>
    <n v="7"/>
    <d v="2021-02-24T00:00:00"/>
  </r>
  <r>
    <s v="Northeast Dermatology Associates"/>
    <s v="Brookline Dermatology Associates"/>
    <x v="16"/>
    <d v="2021-02-24T00:00:00"/>
    <n v="39"/>
    <d v="2021-02-24T00:00:00"/>
  </r>
  <r>
    <s v="The Dermatology Group  "/>
    <s v="Swan Dermatology &amp; Aesthetics"/>
    <x v="11"/>
    <d v="2021-02-24T00:00:00"/>
    <n v="20"/>
    <d v="2021-02-24T00:00:00"/>
  </r>
  <r>
    <s v="Vanguard Dermatology"/>
    <s v="Vanguard Dermatology"/>
    <x v="102"/>
    <d v="2021-02-24T00:00:00"/>
    <n v="14"/>
    <d v="2021-02-24T00:00:00"/>
  </r>
  <r>
    <s v="Northeast Dermatology Associates"/>
    <s v="Northeast Dermatology Associates"/>
    <x v="8"/>
    <d v="2021-02-24T00:00:00"/>
    <n v="51"/>
    <d v="2021-02-24T00:00:00"/>
  </r>
  <r>
    <s v="Pacific Dermatology Specialists"/>
    <s v="Pacific Dermatology Specialists"/>
    <x v="41"/>
    <d v="2021-02-24T00:00:00"/>
    <n v="12"/>
    <d v="2021-02-24T00:00:00"/>
  </r>
  <r>
    <s v="Northeast Dermatology Associates"/>
    <s v="Northeast Dermatology Associates"/>
    <x v="35"/>
    <d v="2021-02-24T00:00:00"/>
    <n v="6"/>
    <d v="2021-02-24T00:00:00"/>
  </r>
  <r>
    <s v="Northeast Dermatology Associates"/>
    <s v="Northeast Dermatology Associates"/>
    <x v="36"/>
    <d v="2021-02-24T00:00:00"/>
    <n v="16"/>
    <d v="2021-02-24T00:00:00"/>
  </r>
  <r>
    <s v="Northeast Dermatology Associates"/>
    <s v="Northeast Dermatology Associates"/>
    <x v="39"/>
    <d v="2021-02-24T00:00:00"/>
    <n v="26"/>
    <d v="2021-02-24T00:00:00"/>
  </r>
  <r>
    <s v="Northeast Dermatology Associates"/>
    <s v="Northeast Dermatology Associates"/>
    <x v="37"/>
    <d v="2021-02-24T00:00:00"/>
    <n v="98"/>
    <d v="2021-02-24T00:00:00"/>
  </r>
  <r>
    <s v="Northeast Dermatology Associates"/>
    <s v="Northeast Dermatology Associates"/>
    <x v="7"/>
    <d v="2021-02-24T00:00:00"/>
    <n v="26"/>
    <d v="2021-02-24T00:00:00"/>
  </r>
  <r>
    <s v="Northeast Dermatology Associates"/>
    <s v="Dermatology of Cape Cod"/>
    <x v="34"/>
    <d v="2021-02-24T00:00:00"/>
    <n v="71"/>
    <d v="2021-02-24T00:00:00"/>
  </r>
  <r>
    <s v="Northeast Dermatology Associates"/>
    <s v="Northeast Dermatology Associates"/>
    <x v="5"/>
    <d v="2021-02-24T00:00:00"/>
    <n v="100"/>
    <d v="2021-02-24T00:00:00"/>
  </r>
  <r>
    <s v="Northeast Dermatology Associates"/>
    <s v="South Shore Skin Center"/>
    <x v="9"/>
    <d v="2021-02-24T00:00:00"/>
    <n v="219"/>
    <d v="2021-02-24T00:00:00"/>
  </r>
  <r>
    <s v="Pacific Dermatology Specialists"/>
    <s v="Pacific Dermatology Specialists"/>
    <x v="59"/>
    <d v="2021-02-24T00:00:00"/>
    <n v="23"/>
    <d v="2021-02-24T00:00:00"/>
  </r>
  <r>
    <s v="Semler Dermatology"/>
    <s v="Semler Dermatology"/>
    <x v="61"/>
    <d v="2021-02-24T00:00:00"/>
    <n v="88"/>
    <d v="2021-02-24T00:00:00"/>
  </r>
  <r>
    <s v="The Dermatology Group  "/>
    <s v="The Dermatology Group"/>
    <x v="64"/>
    <d v="2021-02-24T00:00:00"/>
    <n v="26"/>
    <d v="2021-02-24T00:00:00"/>
  </r>
  <r>
    <s v="The Dermatology Group  "/>
    <s v="The Dermatology Group"/>
    <x v="76"/>
    <d v="2021-02-24T00:00:00"/>
    <n v="27"/>
    <d v="2021-02-24T00:00:00"/>
  </r>
  <r>
    <s v="The Dermatology Group  "/>
    <s v="The Dermatology Group"/>
    <x v="25"/>
    <d v="2021-02-24T00:00:00"/>
    <n v="58"/>
    <d v="2021-02-24T00:00:00"/>
  </r>
  <r>
    <s v="The Dermatology Group  "/>
    <s v="The Dermatology Group"/>
    <x v="26"/>
    <d v="2021-02-24T00:00:00"/>
    <n v="64"/>
    <d v="2021-02-24T00:00:00"/>
  </r>
  <r>
    <s v="North Pacific Dermatology"/>
    <s v="North Pacific Dermatology"/>
    <x v="68"/>
    <d v="2021-02-24T00:00:00"/>
    <n v="2"/>
    <d v="2021-02-24T00:00:00"/>
  </r>
  <r>
    <s v="Northeast Dermatology Associates"/>
    <s v="Northeast Dermatology Associates"/>
    <x v="20"/>
    <d v="2021-02-24T00:00:00"/>
    <n v="8"/>
    <d v="2021-02-24T00:00:00"/>
  </r>
  <r>
    <s v="Northeast Dermatology Associates"/>
    <s v="Northeast Dermatology Associates"/>
    <x v="54"/>
    <d v="2021-02-24T00:00:00"/>
    <n v="57"/>
    <d v="2021-02-24T00:00:00"/>
  </r>
  <r>
    <s v="North Pacific Dermatology"/>
    <s v="North Pacific Dermatology"/>
    <x v="4"/>
    <d v="2021-02-24T00:00:00"/>
    <n v="20"/>
    <d v="2021-02-24T00:00:00"/>
  </r>
  <r>
    <s v="Lupo Center for Aesthetic &amp; General Dermatology"/>
    <s v="Lupo Center for Aesthetic &amp; General Dermatology, LLC"/>
    <x v="2"/>
    <d v="2021-02-24T00:00:00"/>
    <n v="31"/>
    <d v="2021-02-24T00:00:00"/>
  </r>
  <r>
    <s v="North Pacific Dermatology"/>
    <s v="Eastside Dermatology"/>
    <x v="3"/>
    <d v="2021-02-24T00:00:00"/>
    <n v="46"/>
    <d v="2021-02-24T00:00:00"/>
  </r>
  <r>
    <s v="Family Dermatology"/>
    <s v="Family Dermatology"/>
    <x v="1"/>
    <d v="2021-02-24T00:00:00"/>
    <n v="83"/>
    <d v="2021-02-24T00:00:00"/>
  </r>
  <r>
    <s v="North Pacific Dermatology"/>
    <s v="North Pacific Dermatology"/>
    <x v="33"/>
    <d v="2021-02-24T00:00:00"/>
    <n v="52"/>
    <d v="2021-02-24T00:00:00"/>
  </r>
  <r>
    <s v="Northeast Dermatology Associates"/>
    <s v="Northeast Dermatology Associates"/>
    <x v="67"/>
    <d v="2021-02-24T00:00:00"/>
    <n v="43"/>
    <d v="2021-02-24T00:00:00"/>
  </r>
  <r>
    <s v="Northeast Dermatology Associates"/>
    <s v="Northeast Dermatology Associates"/>
    <x v="38"/>
    <d v="2021-02-24T00:00:00"/>
    <n v="71"/>
    <d v="2021-02-24T00:00:00"/>
  </r>
  <r>
    <s v="The Dermatology Group  "/>
    <s v="The Dermatology Group"/>
    <x v="45"/>
    <d v="2021-02-24T00:00:00"/>
    <n v="25"/>
    <d v="2021-02-24T00:00:00"/>
  </r>
  <r>
    <s v="Vanguard Dermatology"/>
    <s v="Vanguard Dermatology"/>
    <x v="47"/>
    <d v="2021-02-24T00:00:00"/>
    <n v="28"/>
    <d v="2021-02-24T00:00:00"/>
  </r>
  <r>
    <s v="Vanguard Dermatology"/>
    <s v="Vanguard Dermatology"/>
    <x v="13"/>
    <d v="2021-02-24T00:00:00"/>
    <n v="102"/>
    <d v="2021-02-24T00:00:00"/>
  </r>
  <r>
    <s v="Vanguard Dermatology"/>
    <s v="Vanguard Dermatology"/>
    <x v="88"/>
    <d v="2021-02-24T00:00:00"/>
    <n v="6"/>
    <d v="2021-02-24T00:00:00"/>
  </r>
  <r>
    <s v="Washington Institute of Dermatologic Laser Surgery"/>
    <s v="Washington Institute of Dermatologic Laser Surgery"/>
    <x v="48"/>
    <d v="2021-02-24T00:00:00"/>
    <n v="19"/>
    <d v="2021-02-24T00:00:00"/>
  </r>
  <r>
    <s v="Pacific Dermatology Specialists"/>
    <s v="Pacific Dermatology Specialists"/>
    <x v="65"/>
    <d v="2021-02-24T00:00:00"/>
    <n v="15"/>
    <d v="2021-02-24T00:00:00"/>
  </r>
  <r>
    <s v="Southeast Dermatology Specialists  "/>
    <s v="Southeast Dermatology Specialists"/>
    <x v="66"/>
    <d v="2021-02-24T00:00:00"/>
    <n v="21"/>
    <d v="2021-02-24T00:00:00"/>
  </r>
  <r>
    <s v="Southeast Dermatology Specialists  "/>
    <s v="Southeast Dermatology Specialists"/>
    <x v="43"/>
    <d v="2021-02-24T00:00:00"/>
    <n v="44"/>
    <d v="2021-02-24T00:00:00"/>
  </r>
  <r>
    <s v="Southeast Dermatology Specialists  "/>
    <s v="Southeast Dermatology Specialists"/>
    <x v="62"/>
    <d v="2021-02-23T00:00:00"/>
    <n v="42"/>
    <d v="2021-02-23T00:00:00"/>
  </r>
  <r>
    <s v="Pacific Dermatology Specialists"/>
    <s v="Pacific Dermatology Specialists"/>
    <x v="60"/>
    <d v="2021-02-23T00:00:00"/>
    <n v="29"/>
    <d v="2021-02-23T00:00:00"/>
  </r>
  <r>
    <s v="Pacific Dermatology Specialists"/>
    <s v="Pacific Dermatology Specialists"/>
    <x v="90"/>
    <d v="2021-02-23T00:00:00"/>
    <n v="4"/>
    <d v="2021-02-23T00:00:00"/>
  </r>
  <r>
    <s v="Semler Dermatology"/>
    <s v="Semler Dermatology"/>
    <x v="61"/>
    <d v="2021-02-23T00:00:00"/>
    <n v="74"/>
    <d v="2021-02-23T00:00:00"/>
  </r>
  <r>
    <s v="Pacific Dermatology Specialists"/>
    <s v="Pacific Dermatology Specialists"/>
    <x v="59"/>
    <d v="2021-02-23T00:00:00"/>
    <n v="37"/>
    <d v="2021-02-23T00:00:00"/>
  </r>
  <r>
    <s v="Pacific Dermatology Specialists"/>
    <s v="Pacific Dermatology Specialists"/>
    <x v="72"/>
    <d v="2021-02-23T00:00:00"/>
    <n v="20"/>
    <d v="2021-02-23T00:00:00"/>
  </r>
  <r>
    <s v="Vanguard Dermatology"/>
    <s v="Vanguard Dermatology"/>
    <x v="12"/>
    <d v="2021-02-23T00:00:00"/>
    <n v="32"/>
    <d v="2021-02-23T00:00:00"/>
  </r>
  <r>
    <s v="The Dermatology Group  "/>
    <s v="The Dermatology Group"/>
    <x v="76"/>
    <d v="2021-02-23T00:00:00"/>
    <n v="95"/>
    <d v="2021-02-23T00:00:00"/>
  </r>
  <r>
    <s v="Vanguard Dermatology"/>
    <s v="Vanguard Dermatology"/>
    <x v="84"/>
    <d v="2021-02-23T00:00:00"/>
    <n v="7"/>
    <d v="2021-02-23T00:00:00"/>
  </r>
  <r>
    <s v="Northeast Dermatology Associates"/>
    <s v="Northeast Dermatology Associates"/>
    <x v="39"/>
    <d v="2021-02-23T00:00:00"/>
    <n v="28"/>
    <d v="2021-02-23T00:00:00"/>
  </r>
  <r>
    <s v="Northeast Dermatology Associates"/>
    <s v="Northeast Dermatology Associates"/>
    <x v="37"/>
    <d v="2021-02-23T00:00:00"/>
    <n v="100"/>
    <d v="2021-02-23T00:00:00"/>
  </r>
  <r>
    <s v="Northeast Dermatology Associates"/>
    <s v="Northeast Dermatology Associates"/>
    <x v="71"/>
    <d v="2021-02-23T00:00:00"/>
    <n v="2"/>
    <d v="2021-02-23T00:00:00"/>
  </r>
  <r>
    <s v="Northeast Dermatology Associates"/>
    <s v="Northeast Dermatology Associates"/>
    <x v="54"/>
    <d v="2021-02-23T00:00:00"/>
    <n v="35"/>
    <d v="2021-02-23T00:00:00"/>
  </r>
  <r>
    <s v="Northeast Dermatology Associates"/>
    <s v="Northeast Dermatology Associates"/>
    <x v="53"/>
    <d v="2021-02-23T00:00:00"/>
    <n v="74"/>
    <d v="2021-02-23T00:00:00"/>
  </r>
  <r>
    <s v="Northeast Dermatology Associates"/>
    <s v="Northeast Dermatology Associates"/>
    <x v="35"/>
    <d v="2021-02-23T00:00:00"/>
    <n v="49"/>
    <d v="2021-02-23T00:00:00"/>
  </r>
  <r>
    <s v="Northeast Dermatology Associates"/>
    <s v="Northeast Dermatology Associates"/>
    <x v="36"/>
    <d v="2021-02-23T00:00:00"/>
    <n v="82"/>
    <d v="2021-02-23T00:00:00"/>
  </r>
  <r>
    <s v="Northeast Dermatology Associates"/>
    <s v="Northeast Dermatology Associates"/>
    <x v="67"/>
    <d v="2021-02-23T00:00:00"/>
    <n v="18"/>
    <d v="2021-02-23T00:00:00"/>
  </r>
  <r>
    <s v="Northeast Dermatology Associates"/>
    <s v="Northeast Dermatology Associates"/>
    <x v="38"/>
    <d v="2021-02-23T00:00:00"/>
    <n v="81"/>
    <d v="2021-02-23T00:00:00"/>
  </r>
  <r>
    <s v="Northeast Dermatology Associates"/>
    <s v="Northeast Dermatology Associates"/>
    <x v="56"/>
    <d v="2021-02-23T00:00:00"/>
    <n v="9"/>
    <d v="2021-02-23T00:00:00"/>
  </r>
  <r>
    <s v="Northeast Dermatology Associates"/>
    <s v="Northeast Dermatology Associates"/>
    <x v="55"/>
    <d v="2021-02-23T00:00:00"/>
    <n v="36"/>
    <d v="2021-02-23T00:00:00"/>
  </r>
  <r>
    <s v="North Pacific Dermatology"/>
    <s v="Lake Washington Dermatology"/>
    <x v="51"/>
    <d v="2021-02-23T00:00:00"/>
    <n v="75"/>
    <d v="2021-02-23T00:00:00"/>
  </r>
  <r>
    <s v="North Pacific Dermatology"/>
    <s v="Lake Washington Dermatology"/>
    <x v="98"/>
    <d v="2021-02-23T00:00:00"/>
    <n v="1"/>
    <d v="2021-02-23T00:00:00"/>
  </r>
  <r>
    <s v="Northeast Dermatology Associates"/>
    <s v="Dermatology of Cape Cod"/>
    <x v="34"/>
    <d v="2021-02-23T00:00:00"/>
    <n v="105"/>
    <d v="2021-02-23T00:00:00"/>
  </r>
  <r>
    <s v="North Pacific Dermatology"/>
    <s v="North Pacific Dermatology"/>
    <x v="33"/>
    <d v="2021-02-23T00:00:00"/>
    <n v="59"/>
    <d v="2021-02-23T00:00:00"/>
  </r>
  <r>
    <s v="Northeast Dermatology Associates"/>
    <s v="Brookline Dermatology Associates"/>
    <x v="16"/>
    <d v="2021-02-23T00:00:00"/>
    <n v="38"/>
    <d v="2021-02-23T00:00:00"/>
  </r>
  <r>
    <s v="Vanguard Dermatology"/>
    <s v="Vanguard Dermatology"/>
    <x v="47"/>
    <d v="2021-02-23T00:00:00"/>
    <n v="87"/>
    <d v="2021-02-23T00:00:00"/>
  </r>
  <r>
    <s v="Vanguard Dermatology"/>
    <s v="Vanguard Dermatology"/>
    <x v="46"/>
    <d v="2021-02-23T00:00:00"/>
    <n v="35"/>
    <d v="2021-02-23T00:00:00"/>
  </r>
  <r>
    <s v="Vanguard Dermatology"/>
    <s v="Vanguard Dermatology"/>
    <x v="88"/>
    <d v="2021-02-23T00:00:00"/>
    <n v="13"/>
    <d v="2021-02-23T00:00:00"/>
  </r>
  <r>
    <s v="Pacific Dermatology Specialists"/>
    <s v="Pacific Dermatology Specialists"/>
    <x v="42"/>
    <d v="2021-02-23T00:00:00"/>
    <n v="12"/>
    <d v="2021-02-23T00:00:00"/>
  </r>
  <r>
    <s v="Southeast Dermatology Specialists  "/>
    <s v="Southeast Dermatology Specialists"/>
    <x v="44"/>
    <d v="2021-02-23T00:00:00"/>
    <n v="29"/>
    <d v="2021-02-23T00:00:00"/>
  </r>
  <r>
    <s v="Southeast Dermatology Specialists  "/>
    <s v="Southeast Dermatology Specialists"/>
    <x v="43"/>
    <d v="2021-02-23T00:00:00"/>
    <n v="41"/>
    <d v="2021-02-23T00:00:00"/>
  </r>
  <r>
    <s v="Pacific Dermatology Specialists"/>
    <s v="Pacific Dermatology Specialists"/>
    <x v="73"/>
    <d v="2021-02-23T00:00:00"/>
    <n v="16"/>
    <d v="2021-02-23T00:00:00"/>
  </r>
  <r>
    <s v="Northeast Dermatology Associates"/>
    <s v="South Shore Skin Center"/>
    <x v="57"/>
    <d v="2021-02-23T00:00:00"/>
    <n v="208"/>
    <d v="2021-02-23T00:00:00"/>
  </r>
  <r>
    <s v="Northeast Dermatology Associates"/>
    <s v="Northeast Dermatology Associates"/>
    <x v="18"/>
    <d v="2021-02-23T00:00:00"/>
    <n v="25"/>
    <d v="2021-02-23T00:00:00"/>
  </r>
  <r>
    <s v="Lupo Center for Aesthetic &amp; General Dermatology"/>
    <s v="Lupo Center for Aesthetic &amp; General Dermatology, LLC"/>
    <x v="2"/>
    <d v="2021-02-23T00:00:00"/>
    <n v="40"/>
    <d v="2021-02-23T00:00:00"/>
  </r>
  <r>
    <s v="Northeast Dermatology Associates"/>
    <s v="Northeast Dermatology Associates"/>
    <x v="22"/>
    <d v="2021-02-23T00:00:00"/>
    <n v="19"/>
    <d v="2021-02-23T00:00:00"/>
  </r>
  <r>
    <s v="Northeast Dermatology Associates"/>
    <s v="Northeast Dermatology Associates"/>
    <x v="19"/>
    <d v="2021-02-23T00:00:00"/>
    <n v="26"/>
    <d v="2021-02-23T00:00:00"/>
  </r>
  <r>
    <s v="The Dermatology Group  "/>
    <s v="The Dermatology Group"/>
    <x v="25"/>
    <d v="2021-02-23T00:00:00"/>
    <n v="62"/>
    <d v="2021-02-23T00:00:00"/>
  </r>
  <r>
    <s v="The Dermatology Group  "/>
    <s v="The Dermatology Group"/>
    <x v="24"/>
    <d v="2021-02-23T00:00:00"/>
    <n v="180"/>
    <d v="2021-02-23T00:00:00"/>
  </r>
  <r>
    <s v="Washington Institute of Dermatologic Laser Surgery"/>
    <s v="Washington Institute of Dermatologic Laser Surgery"/>
    <x v="48"/>
    <d v="2021-02-23T00:00:00"/>
    <n v="24"/>
    <d v="2021-02-23T00:00:00"/>
  </r>
  <r>
    <s v="Vanguard Dermatology"/>
    <s v="Vanguard Dermatology"/>
    <x v="13"/>
    <d v="2021-02-23T00:00:00"/>
    <n v="44"/>
    <d v="2021-02-23T00:00:00"/>
  </r>
  <r>
    <s v="Northeast Dermatology Associates"/>
    <s v="Northeast Dermatology Associates"/>
    <x v="5"/>
    <d v="2021-02-23T00:00:00"/>
    <n v="125"/>
    <d v="2021-02-23T00:00:00"/>
  </r>
  <r>
    <s v="Dermatology &amp; MOHS Surgery Institute"/>
    <s v="Dermatology &amp; MOHS Surgery Institute"/>
    <x v="74"/>
    <d v="2021-02-23T00:00:00"/>
    <n v="2"/>
    <d v="2021-02-23T00:00:00"/>
  </r>
  <r>
    <s v="Family Dermatology"/>
    <s v="Family Dermatology"/>
    <x v="1"/>
    <d v="2021-02-23T00:00:00"/>
    <n v="96"/>
    <d v="2021-02-23T00:00:00"/>
  </r>
  <r>
    <s v="North Pacific Dermatology"/>
    <s v="North Pacific Dermatology"/>
    <x v="4"/>
    <d v="2021-02-23T00:00:00"/>
    <n v="26"/>
    <d v="2021-02-23T00:00:00"/>
  </r>
  <r>
    <s v="North Pacific Dermatology"/>
    <s v="Eastside Dermatology"/>
    <x v="3"/>
    <d v="2021-02-23T00:00:00"/>
    <n v="51"/>
    <d v="2021-02-23T00:00:00"/>
  </r>
  <r>
    <s v="Northeast Dermatology Associates"/>
    <s v="Northeast Dermatology Associates"/>
    <x v="20"/>
    <d v="2021-02-23T00:00:00"/>
    <n v="13"/>
    <d v="2021-02-23T00:00:00"/>
  </r>
  <r>
    <s v="Northeast Dermatology Associates"/>
    <s v="Northeast Dermatology Associates"/>
    <x v="7"/>
    <d v="2021-02-23T00:00:00"/>
    <n v="51"/>
    <d v="2021-02-23T00:00:00"/>
  </r>
  <r>
    <s v="Northeast Dermatology Associates"/>
    <s v="South Shore Skin Center"/>
    <x v="9"/>
    <d v="2021-02-23T00:00:00"/>
    <n v="187"/>
    <d v="2021-02-23T00:00:00"/>
  </r>
  <r>
    <s v="Northeast Dermatology Associates"/>
    <s v="Northeast Dermatology Associates"/>
    <x v="8"/>
    <d v="2021-02-23T00:00:00"/>
    <n v="56"/>
    <d v="2021-02-23T00:00:00"/>
  </r>
  <r>
    <s v="The Dermatology Group  "/>
    <s v="Swan Dermatology &amp; Aesthetics"/>
    <x v="11"/>
    <d v="2021-02-23T00:00:00"/>
    <n v="43"/>
    <d v="2021-02-23T00:00:00"/>
  </r>
  <r>
    <s v="The Dermatology Group  "/>
    <s v="The Dermatology Group"/>
    <x v="26"/>
    <d v="2021-02-23T00:00:00"/>
    <n v="22"/>
    <d v="2021-02-23T00:00:00"/>
  </r>
  <r>
    <s v="The Dermatology Group  "/>
    <s v="The Dermatology Group"/>
    <x v="25"/>
    <d v="2021-02-22T00:00:00"/>
    <n v="47"/>
    <d v="2021-02-22T00:00:00"/>
  </r>
  <r>
    <s v="Washington Institute of Dermatologic Laser Surgery"/>
    <s v="Washington Institute of Dermatologic Laser Surgery"/>
    <x v="48"/>
    <d v="2021-02-22T00:00:00"/>
    <n v="25"/>
    <d v="2021-02-22T00:00:00"/>
  </r>
  <r>
    <s v="Pacific Dermatology Specialists"/>
    <s v="Pacific Dermatology Specialists"/>
    <x v="59"/>
    <d v="2021-02-22T00:00:00"/>
    <n v="30"/>
    <d v="2021-02-22T00:00:00"/>
  </r>
  <r>
    <s v="Pacific Dermatology Specialists"/>
    <s v="Pacific Dermatology Specialists"/>
    <x v="72"/>
    <d v="2021-02-22T00:00:00"/>
    <n v="22"/>
    <d v="2021-02-22T00:00:00"/>
  </r>
  <r>
    <s v="Pacific Dermatology Specialists"/>
    <s v="Pacific Dermatology Specialists"/>
    <x v="41"/>
    <d v="2021-02-22T00:00:00"/>
    <n v="38"/>
    <d v="2021-02-22T00:00:00"/>
  </r>
  <r>
    <s v="Southeast Dermatology Specialists  "/>
    <s v="Southeast Dermatology Specialists"/>
    <x v="43"/>
    <d v="2021-02-22T00:00:00"/>
    <n v="35"/>
    <d v="2021-02-22T00:00:00"/>
  </r>
  <r>
    <s v="Northeast Dermatology Associates"/>
    <s v="Northeast Dermatology Associates"/>
    <x v="37"/>
    <d v="2021-02-22T00:00:00"/>
    <n v="78"/>
    <d v="2021-02-22T00:00:00"/>
  </r>
  <r>
    <s v="Northeast Dermatology Associates"/>
    <s v="Northeast Dermatology Associates"/>
    <x v="39"/>
    <d v="2021-02-22T00:00:00"/>
    <n v="33"/>
    <d v="2021-02-22T00:00:00"/>
  </r>
  <r>
    <s v="Northeast Dermatology Associates"/>
    <s v="Northeast Dermatology Associates"/>
    <x v="54"/>
    <d v="2021-02-22T00:00:00"/>
    <n v="29"/>
    <d v="2021-02-22T00:00:00"/>
  </r>
  <r>
    <s v="Northeast Dermatology Associates"/>
    <s v="Northeast Dermatology Associates"/>
    <x v="67"/>
    <d v="2021-02-22T00:00:00"/>
    <n v="40"/>
    <d v="2021-02-22T00:00:00"/>
  </r>
  <r>
    <s v="Vanguard Dermatology"/>
    <s v="Vanguard Dermatology"/>
    <x v="47"/>
    <d v="2021-02-22T00:00:00"/>
    <n v="32"/>
    <d v="2021-02-22T00:00:00"/>
  </r>
  <r>
    <s v="The Dermatology Group  "/>
    <s v="The Dermatology Group"/>
    <x v="76"/>
    <d v="2021-02-22T00:00:00"/>
    <n v="1"/>
    <d v="2021-02-22T00:00:00"/>
  </r>
  <r>
    <s v="The Dermatology Group  "/>
    <s v="The Dermatology Group"/>
    <x v="77"/>
    <d v="2021-02-22T00:00:00"/>
    <n v="63"/>
    <d v="2021-02-22T00:00:00"/>
  </r>
  <r>
    <s v="Pacific Dermatology Specialists"/>
    <s v="Pacific Dermatology Specialists"/>
    <x v="42"/>
    <d v="2021-02-22T00:00:00"/>
    <n v="1"/>
    <d v="2021-02-22T00:00:00"/>
  </r>
  <r>
    <s v="Semler Dermatology"/>
    <s v="Semler Dermatology"/>
    <x v="61"/>
    <d v="2021-02-22T00:00:00"/>
    <n v="78"/>
    <d v="2021-02-22T00:00:00"/>
  </r>
  <r>
    <s v="Southeast Dermatology Specialists  "/>
    <s v="Southeast Dermatology Specialists"/>
    <x v="62"/>
    <d v="2021-02-22T00:00:00"/>
    <n v="72"/>
    <d v="2021-02-22T00:00:00"/>
  </r>
  <r>
    <s v="Northeast Dermatology Associates"/>
    <s v="South Shore Skin Center"/>
    <x v="57"/>
    <d v="2021-02-22T00:00:00"/>
    <n v="97"/>
    <d v="2021-02-22T00:00:00"/>
  </r>
  <r>
    <s v="Northeast Dermatology Associates"/>
    <s v="South Shore Skin Center"/>
    <x v="9"/>
    <d v="2021-02-22T00:00:00"/>
    <n v="179"/>
    <d v="2021-02-22T00:00:00"/>
  </r>
  <r>
    <s v="Pacific Dermatology Specialists"/>
    <s v="Pacific Dermatology Specialists"/>
    <x v="65"/>
    <d v="2021-02-22T00:00:00"/>
    <n v="34"/>
    <d v="2021-02-22T00:00:00"/>
  </r>
  <r>
    <s v="Northeast Dermatology Associates"/>
    <s v="Northeast Dermatology Associates"/>
    <x v="53"/>
    <d v="2021-02-22T00:00:00"/>
    <n v="56"/>
    <d v="2021-02-22T00:00:00"/>
  </r>
  <r>
    <s v="Northeast Dermatology Associates"/>
    <s v="Northeast Dermatology Associates"/>
    <x v="55"/>
    <d v="2021-02-22T00:00:00"/>
    <n v="31"/>
    <d v="2021-02-22T00:00:00"/>
  </r>
  <r>
    <s v="Northeast Dermatology Associates"/>
    <s v="Northeast Dermatology Associates"/>
    <x v="56"/>
    <d v="2021-02-22T00:00:00"/>
    <n v="16"/>
    <d v="2021-02-22T00:00:00"/>
  </r>
  <r>
    <s v="North Pacific Dermatology"/>
    <s v="Lake Washington Dermatology"/>
    <x v="51"/>
    <d v="2021-02-22T00:00:00"/>
    <n v="67"/>
    <d v="2021-02-22T00:00:00"/>
  </r>
  <r>
    <s v="North Pacific Dermatology"/>
    <s v="North Pacific Dermatology"/>
    <x v="68"/>
    <d v="2021-02-22T00:00:00"/>
    <n v="2"/>
    <d v="2021-02-22T00:00:00"/>
  </r>
  <r>
    <s v="Family Dermatology"/>
    <s v="Family Dermatology"/>
    <x v="1"/>
    <d v="2021-02-22T00:00:00"/>
    <n v="88"/>
    <d v="2021-02-22T00:00:00"/>
  </r>
  <r>
    <s v="North Pacific Dermatology"/>
    <s v="North Pacific Dermatology"/>
    <x v="33"/>
    <d v="2021-02-22T00:00:00"/>
    <n v="29"/>
    <d v="2021-02-22T00:00:00"/>
  </r>
  <r>
    <s v="North Pacific Dermatology"/>
    <s v="North Pacific Dermatology"/>
    <x v="4"/>
    <d v="2021-02-22T00:00:00"/>
    <n v="13"/>
    <d v="2021-02-22T00:00:00"/>
  </r>
  <r>
    <s v="Northeast Dermatology Associates"/>
    <s v="Northeast Dermatology Associates"/>
    <x v="8"/>
    <d v="2021-02-22T00:00:00"/>
    <n v="43"/>
    <d v="2021-02-22T00:00:00"/>
  </r>
  <r>
    <s v="Southeast Dermatology Specialists  "/>
    <s v="Southeast Dermatology Specialists"/>
    <x v="66"/>
    <d v="2021-02-22T00:00:00"/>
    <n v="21"/>
    <d v="2021-02-22T00:00:00"/>
  </r>
  <r>
    <s v="Pacific Dermatology Specialists"/>
    <s v="Pacific Dermatology Specialists"/>
    <x v="90"/>
    <d v="2021-02-22T00:00:00"/>
    <n v="2"/>
    <d v="2021-02-22T00:00:00"/>
  </r>
  <r>
    <s v="Vanguard Dermatology"/>
    <s v="Vanguard Dermatology"/>
    <x v="12"/>
    <d v="2021-02-22T00:00:00"/>
    <n v="23"/>
    <d v="2021-02-22T00:00:00"/>
  </r>
  <r>
    <s v="Vanguard Dermatology"/>
    <s v="Vanguard Dermatology"/>
    <x v="13"/>
    <d v="2021-02-22T00:00:00"/>
    <n v="80"/>
    <d v="2021-02-22T00:00:00"/>
  </r>
  <r>
    <s v="The Dermatology Group  "/>
    <s v="The Dermatology Group"/>
    <x v="24"/>
    <d v="2021-02-22T00:00:00"/>
    <n v="177"/>
    <d v="2021-02-22T00:00:00"/>
  </r>
  <r>
    <s v="Northeast Dermatology Associates"/>
    <s v="Brookline Dermatology Associates"/>
    <x v="17"/>
    <d v="2021-02-22T00:00:00"/>
    <n v="9"/>
    <d v="2021-02-22T00:00:00"/>
  </r>
  <r>
    <s v="Northeast Dermatology Associates"/>
    <s v="Northeast Dermatology Associates"/>
    <x v="5"/>
    <d v="2021-02-22T00:00:00"/>
    <n v="127"/>
    <d v="2021-02-22T00:00:00"/>
  </r>
  <r>
    <s v="North Pacific Dermatology"/>
    <s v="Eastside Dermatology"/>
    <x v="3"/>
    <d v="2021-02-22T00:00:00"/>
    <n v="27"/>
    <d v="2021-02-22T00:00:00"/>
  </r>
  <r>
    <s v="Lupo Center for Aesthetic &amp; General Dermatology"/>
    <s v="Lupo Center for Aesthetic &amp; General Dermatology, LLC"/>
    <x v="2"/>
    <d v="2021-02-22T00:00:00"/>
    <n v="39"/>
    <d v="2021-02-22T00:00:00"/>
  </r>
  <r>
    <s v="Northeast Dermatology Associates"/>
    <s v="Northeast Dermatology Associates"/>
    <x v="71"/>
    <d v="2021-02-22T00:00:00"/>
    <n v="4"/>
    <d v="2021-02-22T00:00:00"/>
  </r>
  <r>
    <s v="Northeast Dermatology Associates"/>
    <s v="Northeast Dermatology Associates"/>
    <x v="22"/>
    <d v="2021-02-22T00:00:00"/>
    <n v="89"/>
    <d v="2021-02-22T00:00:00"/>
  </r>
  <r>
    <s v="Northeast Dermatology Associates"/>
    <s v="Northeast Dermatology Associates"/>
    <x v="7"/>
    <d v="2021-02-22T00:00:00"/>
    <n v="26"/>
    <d v="2021-02-22T00:00:00"/>
  </r>
  <r>
    <s v="Northeast Dermatology Associates"/>
    <s v="Northeast Dermatology Associates"/>
    <x v="20"/>
    <d v="2021-02-22T00:00:00"/>
    <n v="15"/>
    <d v="2021-02-22T00:00:00"/>
  </r>
  <r>
    <s v="Northeast Dermatology Associates"/>
    <s v="Northeast Dermatology Associates"/>
    <x v="35"/>
    <d v="2021-02-22T00:00:00"/>
    <n v="62"/>
    <d v="2021-02-22T00:00:00"/>
  </r>
  <r>
    <s v="Northeast Dermatology Associates"/>
    <s v="Northeast Dermatology Associates"/>
    <x v="36"/>
    <d v="2021-02-22T00:00:00"/>
    <n v="98"/>
    <d v="2021-02-22T00:00:00"/>
  </r>
  <r>
    <s v="Northeast Dermatology Associates"/>
    <s v="Brookline Dermatology Associates"/>
    <x v="16"/>
    <d v="2021-02-22T00:00:00"/>
    <n v="1"/>
    <d v="2021-02-22T00:00:00"/>
  </r>
  <r>
    <s v="Northeast Dermatology Associates"/>
    <s v="Dermatology of Cape Cod"/>
    <x v="34"/>
    <d v="2021-02-22T00:00:00"/>
    <n v="76"/>
    <d v="2021-02-22T00:00:00"/>
  </r>
  <r>
    <s v="Northeast Dermatology Associates"/>
    <s v="Northeast Dermatology Associates"/>
    <x v="18"/>
    <d v="2021-02-22T00:00:00"/>
    <n v="60"/>
    <d v="2021-02-22T00:00:00"/>
  </r>
  <r>
    <s v="The Dermatology Group  "/>
    <s v="The Dermatology Group"/>
    <x v="26"/>
    <d v="2021-02-22T00:00:00"/>
    <n v="1"/>
    <d v="2021-02-22T00:00:00"/>
  </r>
  <r>
    <s v="The Dermatology Group  "/>
    <s v="Swan Dermatology &amp; Aesthetics"/>
    <x v="11"/>
    <d v="2021-02-22T00:00:00"/>
    <n v="52"/>
    <d v="2021-02-22T00:00:00"/>
  </r>
  <r>
    <s v="Vanguard Dermatology"/>
    <s v="Vanguard Dermatology"/>
    <x v="27"/>
    <d v="2021-02-22T00:00:00"/>
    <n v="18"/>
    <d v="2021-02-22T00:00:00"/>
  </r>
  <r>
    <s v="Vanguard Dermatology"/>
    <s v="Vanguard Dermatology"/>
    <x v="46"/>
    <d v="2021-02-22T00:00:00"/>
    <n v="57"/>
    <d v="2021-02-22T00:00:00"/>
  </r>
  <r>
    <s v="Pacific Dermatology Specialists"/>
    <s v="Pacific Dermatology Specialists"/>
    <x v="73"/>
    <d v="2021-02-22T00:00:00"/>
    <n v="20"/>
    <d v="2021-02-22T00:00:00"/>
  </r>
  <r>
    <s v="Southeast Dermatology Specialists  "/>
    <s v="Southeast Dermatology Specialists"/>
    <x v="44"/>
    <d v="2021-02-22T00:00:00"/>
    <n v="1"/>
    <d v="2021-02-22T00:00:00"/>
  </r>
  <r>
    <s v="Southeast Dermatology Specialists  "/>
    <s v="Southeast Dermatology Specialists"/>
    <x v="44"/>
    <d v="2021-02-19T00:00:00"/>
    <n v="16"/>
    <d v="2021-02-19T00:00:00"/>
  </r>
  <r>
    <s v="Pacific Dermatology Specialists"/>
    <s v="Pacific Dermatology Specialists"/>
    <x v="41"/>
    <d v="2021-02-19T00:00:00"/>
    <n v="38"/>
    <d v="2021-02-19T00:00:00"/>
  </r>
  <r>
    <s v="Northeast Dermatology Associates"/>
    <s v="Northeast Dermatology Associates"/>
    <x v="8"/>
    <d v="2021-02-19T00:00:00"/>
    <n v="19"/>
    <d v="2021-02-19T00:00:00"/>
  </r>
  <r>
    <s v="Vanguard Dermatology"/>
    <s v="Vanguard Dermatology"/>
    <x v="46"/>
    <d v="2021-02-19T00:00:00"/>
    <n v="55"/>
    <d v="2021-02-19T00:00:00"/>
  </r>
  <r>
    <s v="The Dermatology Group  "/>
    <s v="Swan Dermatology &amp; Aesthetics"/>
    <x v="11"/>
    <d v="2021-02-19T00:00:00"/>
    <n v="45"/>
    <d v="2021-02-19T00:00:00"/>
  </r>
  <r>
    <s v="The Dermatology Group  "/>
    <s v="The Dermatology Group"/>
    <x v="26"/>
    <d v="2021-02-19T00:00:00"/>
    <n v="47"/>
    <d v="2021-02-19T00:00:00"/>
  </r>
  <r>
    <s v="Northeast Dermatology Associates"/>
    <s v="Dermatology of Cape Cod"/>
    <x v="34"/>
    <d v="2021-02-19T00:00:00"/>
    <n v="34"/>
    <d v="2021-02-19T00:00:00"/>
  </r>
  <r>
    <s v="Northeast Dermatology Associates"/>
    <s v="Brookline Dermatology Associates"/>
    <x v="16"/>
    <d v="2021-02-19T00:00:00"/>
    <n v="19"/>
    <d v="2021-02-19T00:00:00"/>
  </r>
  <r>
    <s v="Northeast Dermatology Associates"/>
    <s v="Northeast Dermatology Associates"/>
    <x v="36"/>
    <d v="2021-02-19T00:00:00"/>
    <n v="59"/>
    <d v="2021-02-19T00:00:00"/>
  </r>
  <r>
    <s v="Northeast Dermatology Associates"/>
    <s v="Northeast Dermatology Associates"/>
    <x v="35"/>
    <d v="2021-02-19T00:00:00"/>
    <n v="13"/>
    <d v="2021-02-19T00:00:00"/>
  </r>
  <r>
    <s v="Northeast Dermatology Associates"/>
    <s v="Northeast Dermatology Associates"/>
    <x v="22"/>
    <d v="2021-02-19T00:00:00"/>
    <n v="104"/>
    <d v="2021-02-19T00:00:00"/>
  </r>
  <r>
    <s v="Lupo Center for Aesthetic &amp; General Dermatology"/>
    <s v="Lupo Center for Aesthetic &amp; General Dermatology, LLC"/>
    <x v="2"/>
    <d v="2021-02-19T00:00:00"/>
    <n v="10"/>
    <d v="2021-02-19T00:00:00"/>
  </r>
  <r>
    <s v="Northeast Dermatology Associates"/>
    <s v="Northeast Dermatology Associates"/>
    <x v="18"/>
    <d v="2021-02-19T00:00:00"/>
    <n v="2"/>
    <d v="2021-02-19T00:00:00"/>
  </r>
  <r>
    <s v="The Dermatology Group  "/>
    <s v="The Dermatology Group"/>
    <x v="24"/>
    <d v="2021-02-19T00:00:00"/>
    <n v="83"/>
    <d v="2021-02-19T00:00:00"/>
  </r>
  <r>
    <s v="Vanguard Dermatology"/>
    <s v="Vanguard Dermatology"/>
    <x v="12"/>
    <d v="2021-02-19T00:00:00"/>
    <n v="13"/>
    <d v="2021-02-19T00:00:00"/>
  </r>
  <r>
    <s v="Southeast Dermatology Specialists  "/>
    <s v="Southeast Dermatology Specialists"/>
    <x v="62"/>
    <d v="2021-02-19T00:00:00"/>
    <n v="23"/>
    <d v="2021-02-19T00:00:00"/>
  </r>
  <r>
    <s v="North Pacific Dermatology"/>
    <s v="North Pacific Dermatology"/>
    <x v="4"/>
    <d v="2021-02-19T00:00:00"/>
    <n v="27"/>
    <d v="2021-02-19T00:00:00"/>
  </r>
  <r>
    <s v="North Pacific Dermatology"/>
    <s v="North Pacific Dermatology"/>
    <x v="33"/>
    <d v="2021-02-19T00:00:00"/>
    <n v="21"/>
    <d v="2021-02-19T00:00:00"/>
  </r>
  <r>
    <s v="North Pacific Dermatology"/>
    <s v="Lake Washington Dermatology"/>
    <x v="51"/>
    <d v="2021-02-19T00:00:00"/>
    <n v="71"/>
    <d v="2021-02-19T00:00:00"/>
  </r>
  <r>
    <s v="North Pacific Dermatology"/>
    <s v="Eastside Dermatology"/>
    <x v="3"/>
    <d v="2021-02-19T00:00:00"/>
    <n v="45"/>
    <d v="2021-02-19T00:00:00"/>
  </r>
  <r>
    <s v="Northeast Dermatology Associates"/>
    <s v="Northeast Dermatology Associates"/>
    <x v="38"/>
    <d v="2021-02-19T00:00:00"/>
    <n v="58"/>
    <d v="2021-02-19T00:00:00"/>
  </r>
  <r>
    <s v="Northeast Dermatology Associates"/>
    <s v="Northeast Dermatology Associates"/>
    <x v="55"/>
    <d v="2021-02-19T00:00:00"/>
    <n v="22"/>
    <d v="2021-02-19T00:00:00"/>
  </r>
  <r>
    <s v="Northeast Dermatology Associates"/>
    <s v="Northeast Dermatology Associates"/>
    <x v="53"/>
    <d v="2021-02-19T00:00:00"/>
    <n v="42"/>
    <d v="2021-02-19T00:00:00"/>
  </r>
  <r>
    <s v="Northeast Dermatology Associates"/>
    <s v="South Shore Skin Center"/>
    <x v="9"/>
    <d v="2021-02-19T00:00:00"/>
    <n v="119"/>
    <d v="2021-02-19T00:00:00"/>
  </r>
  <r>
    <s v="Northeast Dermatology Associates"/>
    <s v="South Shore Skin Center"/>
    <x v="57"/>
    <d v="2021-02-19T00:00:00"/>
    <n v="101"/>
    <d v="2021-02-19T00:00:00"/>
  </r>
  <r>
    <s v="Southeast Dermatology Specialists  "/>
    <s v="Southeast Dermatology Specialists"/>
    <x v="43"/>
    <d v="2021-02-19T00:00:00"/>
    <n v="39"/>
    <d v="2021-02-19T00:00:00"/>
  </r>
  <r>
    <s v="Pacific Dermatology Specialists"/>
    <s v="Pacific Dermatology Specialists"/>
    <x v="42"/>
    <d v="2021-02-19T00:00:00"/>
    <n v="31"/>
    <d v="2021-02-19T00:00:00"/>
  </r>
  <r>
    <s v="Northeast Dermatology Associates"/>
    <s v="Northeast Dermatology Associates"/>
    <x v="54"/>
    <d v="2021-02-19T00:00:00"/>
    <n v="29"/>
    <d v="2021-02-19T00:00:00"/>
  </r>
  <r>
    <s v="Northeast Dermatology Associates"/>
    <s v="Northeast Dermatology Associates"/>
    <x v="37"/>
    <d v="2021-02-19T00:00:00"/>
    <n v="96"/>
    <d v="2021-02-19T00:00:00"/>
  </r>
  <r>
    <s v="North Pacific Dermatology"/>
    <s v="North Pacific Dermatology"/>
    <x v="68"/>
    <d v="2021-02-19T00:00:00"/>
    <n v="1"/>
    <d v="2021-02-19T00:00:00"/>
  </r>
  <r>
    <s v="Semler Dermatology"/>
    <s v="Semler Dermatology"/>
    <x v="61"/>
    <d v="2021-02-19T00:00:00"/>
    <n v="23"/>
    <d v="2021-02-19T00:00:00"/>
  </r>
  <r>
    <s v="Washington Institute of Dermatologic Laser Surgery"/>
    <s v="Washington Institute of Dermatologic Laser Surgery"/>
    <x v="48"/>
    <d v="2021-02-19T00:00:00"/>
    <n v="31"/>
    <d v="2021-02-19T00:00:00"/>
  </r>
  <r>
    <s v="The Dermatology Group  "/>
    <s v="The Dermatology Group"/>
    <x v="25"/>
    <d v="2021-02-19T00:00:00"/>
    <n v="18"/>
    <d v="2021-02-19T00:00:00"/>
  </r>
  <r>
    <s v="Vanguard Dermatology"/>
    <s v="Vanguard Dermatology"/>
    <x v="84"/>
    <d v="2021-02-19T00:00:00"/>
    <n v="11"/>
    <d v="2021-02-19T00:00:00"/>
  </r>
  <r>
    <s v="The Dermatology Group  "/>
    <s v="The Dermatology Group"/>
    <x v="76"/>
    <d v="2021-02-19T00:00:00"/>
    <n v="1"/>
    <d v="2021-02-19T00:00:00"/>
  </r>
  <r>
    <s v="Vanguard Dermatology"/>
    <s v="Vanguard Dermatology"/>
    <x v="47"/>
    <d v="2021-02-18T00:00:00"/>
    <n v="5"/>
    <d v="2021-02-18T00:00:00"/>
  </r>
  <r>
    <s v="Pacific Dermatology Specialists"/>
    <s v="Pacific Dermatology Specialists"/>
    <x v="42"/>
    <d v="2021-02-18T00:00:00"/>
    <n v="51"/>
    <d v="2021-02-18T00:00:00"/>
  </r>
  <r>
    <s v="Southeast Dermatology Specialists  "/>
    <s v="Southeast Dermatology Specialists"/>
    <x v="62"/>
    <d v="2021-02-18T00:00:00"/>
    <n v="36"/>
    <d v="2021-02-18T00:00:00"/>
  </r>
  <r>
    <s v="Southeast Dermatology Specialists  "/>
    <s v="Southeast Dermatology Specialists"/>
    <x v="44"/>
    <d v="2021-02-18T00:00:00"/>
    <n v="23"/>
    <d v="2021-02-18T00:00:00"/>
  </r>
  <r>
    <s v="Northeast Dermatology Associates"/>
    <s v="South Shore Skin Center"/>
    <x v="57"/>
    <d v="2021-02-18T00:00:00"/>
    <n v="141"/>
    <d v="2021-02-18T00:00:00"/>
  </r>
  <r>
    <s v="North Pacific Dermatology"/>
    <s v="Lake Washington Dermatology"/>
    <x v="51"/>
    <d v="2021-02-18T00:00:00"/>
    <n v="57"/>
    <d v="2021-02-18T00:00:00"/>
  </r>
  <r>
    <s v="Northeast Dermatology Associates"/>
    <s v="Northeast Dermatology Associates"/>
    <x v="18"/>
    <d v="2021-02-18T00:00:00"/>
    <n v="92"/>
    <d v="2021-02-18T00:00:00"/>
  </r>
  <r>
    <s v="Northeast Dermatology Associates"/>
    <s v="Dermatology of Cape Cod"/>
    <x v="34"/>
    <d v="2021-02-18T00:00:00"/>
    <n v="60"/>
    <d v="2021-02-18T00:00:00"/>
  </r>
  <r>
    <s v="Northeast Dermatology Associates"/>
    <s v="Brookline Dermatology Associates"/>
    <x v="16"/>
    <d v="2021-02-18T00:00:00"/>
    <n v="38"/>
    <d v="2021-02-18T00:00:00"/>
  </r>
  <r>
    <s v="North Pacific Dermatology"/>
    <s v="North Pacific Dermatology"/>
    <x v="33"/>
    <d v="2021-02-18T00:00:00"/>
    <n v="23"/>
    <d v="2021-02-18T00:00:00"/>
  </r>
  <r>
    <s v="Northeast Dermatology Associates"/>
    <s v="Northeast Dermatology Associates"/>
    <x v="56"/>
    <d v="2021-02-18T00:00:00"/>
    <n v="18"/>
    <d v="2021-02-18T00:00:00"/>
  </r>
  <r>
    <s v="Northeast Dermatology Associates"/>
    <s v="Northeast Dermatology Associates"/>
    <x v="38"/>
    <d v="2021-02-18T00:00:00"/>
    <n v="33"/>
    <d v="2021-02-18T00:00:00"/>
  </r>
  <r>
    <s v="Northeast Dermatology Associates"/>
    <s v="Northeast Dermatology Associates"/>
    <x v="55"/>
    <d v="2021-02-18T00:00:00"/>
    <n v="36"/>
    <d v="2021-02-18T00:00:00"/>
  </r>
  <r>
    <s v="Northeast Dermatology Associates"/>
    <s v="Northeast Dermatology Associates"/>
    <x v="53"/>
    <d v="2021-02-18T00:00:00"/>
    <n v="30"/>
    <d v="2021-02-18T00:00:00"/>
  </r>
  <r>
    <s v="Northeast Dermatology Associates"/>
    <s v="Northeast Dermatology Associates"/>
    <x v="36"/>
    <d v="2021-02-18T00:00:00"/>
    <n v="46"/>
    <d v="2021-02-18T00:00:00"/>
  </r>
  <r>
    <s v="Northeast Dermatology Associates"/>
    <s v="Northeast Dermatology Associates"/>
    <x v="35"/>
    <d v="2021-02-18T00:00:00"/>
    <n v="64"/>
    <d v="2021-02-18T00:00:00"/>
  </r>
  <r>
    <s v="Pacific Dermatology Specialists"/>
    <s v="Pacific Dermatology Specialists"/>
    <x v="41"/>
    <d v="2021-02-18T00:00:00"/>
    <n v="38"/>
    <d v="2021-02-18T00:00:00"/>
  </r>
  <r>
    <s v="Northeast Dermatology Associates"/>
    <s v="Northeast Dermatology Associates"/>
    <x v="8"/>
    <d v="2021-02-18T00:00:00"/>
    <n v="50"/>
    <d v="2021-02-18T00:00:00"/>
  </r>
  <r>
    <s v="Pacific Dermatology Specialists"/>
    <s v="Pacific Dermatology Specialists"/>
    <x v="59"/>
    <d v="2021-02-18T00:00:00"/>
    <n v="37"/>
    <d v="2021-02-18T00:00:00"/>
  </r>
  <r>
    <s v="Vanguard Dermatology"/>
    <s v="Vanguard Dermatology"/>
    <x v="12"/>
    <d v="2021-02-18T00:00:00"/>
    <n v="54"/>
    <d v="2021-02-18T00:00:00"/>
  </r>
  <r>
    <s v="Northeast Dermatology Associates"/>
    <s v="Northeast Dermatology Associates"/>
    <x v="54"/>
    <d v="2021-02-18T00:00:00"/>
    <n v="27"/>
    <d v="2021-02-18T00:00:00"/>
  </r>
  <r>
    <s v="Northeast Dermatology Associates"/>
    <s v="Northeast Dermatology Associates"/>
    <x v="7"/>
    <d v="2021-02-18T00:00:00"/>
    <n v="48"/>
    <d v="2021-02-18T00:00:00"/>
  </r>
  <r>
    <s v="Northeast Dermatology Associates"/>
    <s v="Northeast Dermatology Associates"/>
    <x v="37"/>
    <d v="2021-02-18T00:00:00"/>
    <n v="40"/>
    <d v="2021-02-18T00:00:00"/>
  </r>
  <r>
    <s v="Northeast Dermatology Associates"/>
    <s v="Northeast Dermatology Associates"/>
    <x v="71"/>
    <d v="2021-02-18T00:00:00"/>
    <n v="6"/>
    <d v="2021-02-18T00:00:00"/>
  </r>
  <r>
    <s v="North Pacific Dermatology"/>
    <s v="Eastside Dermatology"/>
    <x v="95"/>
    <d v="2021-02-18T00:00:00"/>
    <n v="11"/>
    <d v="2021-02-18T00:00:00"/>
  </r>
  <r>
    <s v="Northeast Dermatology Associates"/>
    <s v="Northeast Dermatology Associates"/>
    <x v="5"/>
    <d v="2021-02-18T00:00:00"/>
    <n v="92"/>
    <d v="2021-02-18T00:00:00"/>
  </r>
  <r>
    <s v="Northeast Dermatology Associates"/>
    <s v="South Shore Skin Center"/>
    <x v="9"/>
    <d v="2021-02-18T00:00:00"/>
    <n v="210"/>
    <d v="2021-02-18T00:00:00"/>
  </r>
  <r>
    <s v="The Dermatology Group  "/>
    <s v="Swan Dermatology &amp; Aesthetics"/>
    <x v="11"/>
    <d v="2021-02-18T00:00:00"/>
    <n v="45"/>
    <d v="2021-02-18T00:00:00"/>
  </r>
  <r>
    <s v="The Dermatology Group  "/>
    <s v="The Dermatology Group"/>
    <x v="76"/>
    <d v="2021-02-18T00:00:00"/>
    <n v="22"/>
    <d v="2021-02-18T00:00:00"/>
  </r>
  <r>
    <s v="The Dermatology Group  "/>
    <s v="The Dermatology Group"/>
    <x v="64"/>
    <d v="2021-02-18T00:00:00"/>
    <n v="20"/>
    <d v="2021-02-18T00:00:00"/>
  </r>
  <r>
    <s v="The Dermatology Group  "/>
    <s v="The Dermatology Group"/>
    <x v="26"/>
    <d v="2021-02-18T00:00:00"/>
    <n v="1"/>
    <d v="2021-02-18T00:00:00"/>
  </r>
  <r>
    <s v="North Pacific Dermatology"/>
    <s v="North Pacific Dermatology"/>
    <x v="4"/>
    <d v="2021-02-18T00:00:00"/>
    <n v="16"/>
    <d v="2021-02-18T00:00:00"/>
  </r>
  <r>
    <s v="Family Dermatology"/>
    <s v="Family Dermatology"/>
    <x v="1"/>
    <d v="2021-02-18T00:00:00"/>
    <n v="79"/>
    <d v="2021-02-18T00:00:00"/>
  </r>
  <r>
    <s v="NULL"/>
    <s v="Unknown Practice"/>
    <x v="68"/>
    <d v="2021-02-18T00:00:00"/>
    <n v="9"/>
    <d v="2021-02-18T00:00:00"/>
  </r>
  <r>
    <s v="Northeast Dermatology Associates"/>
    <s v="Northeast Dermatology Associates"/>
    <x v="6"/>
    <d v="2021-02-18T00:00:00"/>
    <n v="28"/>
    <d v="2021-02-18T00:00:00"/>
  </r>
  <r>
    <s v="Northeast Dermatology Associates"/>
    <s v="Northeast Dermatology Associates"/>
    <x v="20"/>
    <d v="2021-02-18T00:00:00"/>
    <n v="7"/>
    <d v="2021-02-18T00:00:00"/>
  </r>
  <r>
    <s v="Northeast Dermatology Associates"/>
    <s v="Northeast Dermatology Associates"/>
    <x v="67"/>
    <d v="2021-02-18T00:00:00"/>
    <n v="20"/>
    <d v="2021-02-18T00:00:00"/>
  </r>
  <r>
    <s v="Northeast Dermatology Associates"/>
    <s v="Northeast Dermatology Associates"/>
    <x v="22"/>
    <d v="2021-02-18T00:00:00"/>
    <n v="49"/>
    <d v="2021-02-18T00:00:00"/>
  </r>
  <r>
    <s v="Northeast Dermatology Associates"/>
    <s v="Brookline Dermatology Associates"/>
    <x v="17"/>
    <d v="2021-02-18T00:00:00"/>
    <n v="46"/>
    <d v="2021-02-18T00:00:00"/>
  </r>
  <r>
    <s v="North Pacific Dermatology"/>
    <s v="Eastside Dermatology"/>
    <x v="3"/>
    <d v="2021-02-18T00:00:00"/>
    <n v="45"/>
    <d v="2021-02-18T00:00:00"/>
  </r>
  <r>
    <s v="Lupo Center for Aesthetic &amp; General Dermatology"/>
    <s v="Lupo Center for Aesthetic &amp; General Dermatology, LLC"/>
    <x v="2"/>
    <d v="2021-02-18T00:00:00"/>
    <n v="9"/>
    <d v="2021-02-18T00:00:00"/>
  </r>
  <r>
    <s v="The Dermatology Group  "/>
    <s v="The Dermatology Group"/>
    <x v="25"/>
    <d v="2021-02-18T00:00:00"/>
    <n v="47"/>
    <d v="2021-02-18T00:00:00"/>
  </r>
  <r>
    <s v="The Dermatology Group  "/>
    <s v="The Dermatology Group"/>
    <x v="24"/>
    <d v="2021-02-18T00:00:00"/>
    <n v="122"/>
    <d v="2021-02-18T00:00:00"/>
  </r>
  <r>
    <s v="The Dermatology Group  "/>
    <s v="The Dermatology Group"/>
    <x v="45"/>
    <d v="2021-02-18T00:00:00"/>
    <n v="13"/>
    <d v="2021-02-18T00:00:00"/>
  </r>
  <r>
    <s v="Vanguard Dermatology"/>
    <s v="Vanguard Dermatology"/>
    <x v="13"/>
    <d v="2021-02-18T00:00:00"/>
    <n v="53"/>
    <d v="2021-02-18T00:00:00"/>
  </r>
  <r>
    <s v="Washington Institute of Dermatologic Laser Surgery"/>
    <s v="Washington Institute of Dermatologic Laser Surgery"/>
    <x v="48"/>
    <d v="2021-02-18T00:00:00"/>
    <n v="14"/>
    <d v="2021-02-18T00:00:00"/>
  </r>
  <r>
    <s v="Pacific Dermatology Specialists"/>
    <s v="Pacific Dermatology Specialists"/>
    <x v="106"/>
    <d v="2021-02-18T00:00:00"/>
    <n v="1"/>
    <d v="2021-02-18T00:00:00"/>
  </r>
  <r>
    <s v="Southeast Dermatology Specialists  "/>
    <s v="Southeast Dermatology Specialists"/>
    <x v="43"/>
    <d v="2021-02-18T00:00:00"/>
    <n v="52"/>
    <d v="2021-02-18T00:00:00"/>
  </r>
  <r>
    <s v="Southeast Dermatology Specialists  "/>
    <s v="Southeast Dermatology Specialists"/>
    <x v="62"/>
    <d v="2021-02-17T00:00:00"/>
    <n v="33"/>
    <d v="2021-02-17T00:00:00"/>
  </r>
  <r>
    <s v="Semler Dermatology"/>
    <s v="Semler Dermatology"/>
    <x v="61"/>
    <d v="2021-02-17T00:00:00"/>
    <n v="76"/>
    <d v="2021-02-17T00:00:00"/>
  </r>
  <r>
    <s v="Pacific Dermatology Specialists"/>
    <s v="Pacific Dermatology Specialists"/>
    <x v="42"/>
    <d v="2021-02-17T00:00:00"/>
    <n v="28"/>
    <d v="2021-02-17T00:00:00"/>
  </r>
  <r>
    <s v="Northeast Dermatology Associates"/>
    <s v="South Shore Skin Center"/>
    <x v="57"/>
    <d v="2021-02-17T00:00:00"/>
    <n v="146"/>
    <d v="2021-02-17T00:00:00"/>
  </r>
  <r>
    <s v="Northeast Dermatology Associates"/>
    <s v="South Shore Skin Center"/>
    <x v="9"/>
    <d v="2021-02-17T00:00:00"/>
    <n v="191"/>
    <d v="2021-02-17T00:00:00"/>
  </r>
  <r>
    <s v="The Dermatology Group  "/>
    <s v="The Dermatology Group"/>
    <x v="76"/>
    <d v="2021-02-17T00:00:00"/>
    <n v="29"/>
    <d v="2021-02-17T00:00:00"/>
  </r>
  <r>
    <s v="The Dermatology Group  "/>
    <s v="The Dermatology Group"/>
    <x v="64"/>
    <d v="2021-02-17T00:00:00"/>
    <n v="21"/>
    <d v="2021-02-17T00:00:00"/>
  </r>
  <r>
    <s v="North Pacific Dermatology"/>
    <s v="North Pacific Dermatology"/>
    <x v="4"/>
    <d v="2021-02-17T00:00:00"/>
    <n v="19"/>
    <d v="2021-02-17T00:00:00"/>
  </r>
  <r>
    <s v="North Pacific Dermatology"/>
    <s v="Lake Washington Dermatology"/>
    <x v="51"/>
    <d v="2021-02-17T00:00:00"/>
    <n v="21"/>
    <d v="2021-02-17T00:00:00"/>
  </r>
  <r>
    <s v="North Pacific Dermatology"/>
    <s v="North Pacific Dermatology"/>
    <x v="33"/>
    <d v="2021-02-17T00:00:00"/>
    <n v="60"/>
    <d v="2021-02-17T00:00:00"/>
  </r>
  <r>
    <s v="Northeast Dermatology Associates"/>
    <s v="Northeast Dermatology Associates"/>
    <x v="56"/>
    <d v="2021-02-17T00:00:00"/>
    <n v="24"/>
    <d v="2021-02-17T00:00:00"/>
  </r>
  <r>
    <s v="Northeast Dermatology Associates"/>
    <s v="Northeast Dermatology Associates"/>
    <x v="71"/>
    <d v="2021-02-17T00:00:00"/>
    <n v="1"/>
    <d v="2021-02-17T00:00:00"/>
  </r>
  <r>
    <s v="Northeast Dermatology Associates"/>
    <s v="Northeast Dermatology Associates"/>
    <x v="87"/>
    <d v="2021-02-17T00:00:00"/>
    <n v="18"/>
    <d v="2021-02-17T00:00:00"/>
  </r>
  <r>
    <s v="Northeast Dermatology Associates"/>
    <s v="Northeast Dermatology Associates"/>
    <x v="53"/>
    <d v="2021-02-17T00:00:00"/>
    <n v="54"/>
    <d v="2021-02-17T00:00:00"/>
  </r>
  <r>
    <s v="Northeast Dermatology Associates"/>
    <s v="Northeast Dermatology Associates"/>
    <x v="54"/>
    <d v="2021-02-17T00:00:00"/>
    <n v="23"/>
    <d v="2021-02-17T00:00:00"/>
  </r>
  <r>
    <s v="Northeast Dermatology Associates"/>
    <s v="Northeast Dermatology Associates"/>
    <x v="67"/>
    <d v="2021-02-17T00:00:00"/>
    <n v="12"/>
    <d v="2021-02-17T00:00:00"/>
  </r>
  <r>
    <s v="Northeast Dermatology Associates"/>
    <s v="Northeast Dermatology Associates"/>
    <x v="36"/>
    <d v="2021-02-17T00:00:00"/>
    <n v="126"/>
    <d v="2021-02-17T00:00:00"/>
  </r>
  <r>
    <s v="Northeast Dermatology Associates"/>
    <s v="Northeast Dermatology Associates"/>
    <x v="38"/>
    <d v="2021-02-17T00:00:00"/>
    <n v="43"/>
    <d v="2021-02-17T00:00:00"/>
  </r>
  <r>
    <s v="Northeast Dermatology Associates"/>
    <s v="Dermatology of Cape Cod"/>
    <x v="34"/>
    <d v="2021-02-17T00:00:00"/>
    <n v="56"/>
    <d v="2021-02-17T00:00:00"/>
  </r>
  <r>
    <s v="The Dermatology Group  "/>
    <s v="The Dermatology Group"/>
    <x v="25"/>
    <d v="2021-02-17T00:00:00"/>
    <n v="40"/>
    <d v="2021-02-17T00:00:00"/>
  </r>
  <r>
    <s v="The Dermatology Group  "/>
    <s v="The Dermatology Group"/>
    <x v="45"/>
    <d v="2021-02-17T00:00:00"/>
    <n v="21"/>
    <d v="2021-02-17T00:00:00"/>
  </r>
  <r>
    <s v="Vanguard Dermatology"/>
    <s v="Vanguard Dermatology"/>
    <x v="47"/>
    <d v="2021-02-17T00:00:00"/>
    <n v="35"/>
    <d v="2021-02-17T00:00:00"/>
  </r>
  <r>
    <s v="Washington Institute of Dermatologic Laser Surgery"/>
    <s v="Washington Institute of Dermatologic Laser Surgery"/>
    <x v="48"/>
    <d v="2021-02-17T00:00:00"/>
    <n v="30"/>
    <d v="2021-02-17T00:00:00"/>
  </r>
  <r>
    <s v="Pacific Dermatology Specialists"/>
    <s v="Pacific Dermatology Specialists"/>
    <x v="59"/>
    <d v="2021-02-17T00:00:00"/>
    <n v="15"/>
    <d v="2021-02-17T00:00:00"/>
  </r>
  <r>
    <s v="Southeast Dermatology Specialists  "/>
    <s v="Southeast Dermatology Specialists"/>
    <x v="43"/>
    <d v="2021-02-17T00:00:00"/>
    <n v="42"/>
    <d v="2021-02-17T00:00:00"/>
  </r>
  <r>
    <s v="Pacific Dermatology Specialists"/>
    <s v="Pacific Dermatology Specialists"/>
    <x v="41"/>
    <d v="2021-02-17T00:00:00"/>
    <n v="16"/>
    <d v="2021-02-17T00:00:00"/>
  </r>
  <r>
    <s v="Northeast Dermatology Associates"/>
    <s v="Northeast Dermatology Associates"/>
    <x v="18"/>
    <d v="2021-02-17T00:00:00"/>
    <n v="88"/>
    <d v="2021-02-17T00:00:00"/>
  </r>
  <r>
    <s v="Northeast Dermatology Associates"/>
    <s v="Brookline Dermatology Associates"/>
    <x v="17"/>
    <d v="2021-02-17T00:00:00"/>
    <n v="46"/>
    <d v="2021-02-17T00:00:00"/>
  </r>
  <r>
    <s v="Northeast Dermatology Associates"/>
    <s v="Brookline Dermatology Associates"/>
    <x v="16"/>
    <d v="2021-02-17T00:00:00"/>
    <n v="38"/>
    <d v="2021-02-17T00:00:00"/>
  </r>
  <r>
    <s v="Northeast Dermatology Associates"/>
    <s v="Northeast Dermatology Associates"/>
    <x v="22"/>
    <d v="2021-02-17T00:00:00"/>
    <n v="68"/>
    <d v="2021-02-17T00:00:00"/>
  </r>
  <r>
    <s v="Northeast Dermatology Associates"/>
    <s v="Northeast Dermatology Associates"/>
    <x v="20"/>
    <d v="2021-02-17T00:00:00"/>
    <n v="8"/>
    <d v="2021-02-17T00:00:00"/>
  </r>
  <r>
    <s v="Vanguard Dermatology"/>
    <s v="Vanguard Dermatology"/>
    <x v="27"/>
    <d v="2021-02-17T00:00:00"/>
    <n v="7"/>
    <d v="2021-02-17T00:00:00"/>
  </r>
  <r>
    <s v="Vanguard Dermatology"/>
    <s v="Vanguard Dermatology"/>
    <x v="102"/>
    <d v="2021-02-17T00:00:00"/>
    <n v="5"/>
    <d v="2021-02-17T00:00:00"/>
  </r>
  <r>
    <s v="The Dermatology Group  "/>
    <s v="The Dermatology Group"/>
    <x v="26"/>
    <d v="2021-02-17T00:00:00"/>
    <n v="49"/>
    <d v="2021-02-17T00:00:00"/>
  </r>
  <r>
    <s v="The Dermatology Group  "/>
    <s v="Swan Dermatology &amp; Aesthetics"/>
    <x v="11"/>
    <d v="2021-02-17T00:00:00"/>
    <n v="42"/>
    <d v="2021-02-17T00:00:00"/>
  </r>
  <r>
    <s v="Northeast Dermatology Associates"/>
    <s v="Northeast Dermatology Associates"/>
    <x v="7"/>
    <d v="2021-02-17T00:00:00"/>
    <n v="23"/>
    <d v="2021-02-17T00:00:00"/>
  </r>
  <r>
    <s v="Northeast Dermatology Associates"/>
    <s v="Northeast Dermatology Associates"/>
    <x v="5"/>
    <d v="2021-02-17T00:00:00"/>
    <n v="63"/>
    <d v="2021-02-17T00:00:00"/>
  </r>
  <r>
    <s v="North Pacific Dermatology"/>
    <s v="Eastside Dermatology"/>
    <x v="3"/>
    <d v="2021-02-17T00:00:00"/>
    <n v="48"/>
    <d v="2021-02-17T00:00:00"/>
  </r>
  <r>
    <s v="Lupo Center for Aesthetic &amp; General Dermatology"/>
    <s v="Lupo Center for Aesthetic &amp; General Dermatology, LLC"/>
    <x v="2"/>
    <d v="2021-02-17T00:00:00"/>
    <n v="16"/>
    <d v="2021-02-17T00:00:00"/>
  </r>
  <r>
    <s v="Family Dermatology"/>
    <s v="Family Dermatology"/>
    <x v="1"/>
    <d v="2021-02-17T00:00:00"/>
    <n v="79"/>
    <d v="2021-02-17T00:00:00"/>
  </r>
  <r>
    <s v="Northeast Dermatology Associates"/>
    <s v="Northeast Dermatology Associates"/>
    <x v="8"/>
    <d v="2021-02-17T00:00:00"/>
    <n v="56"/>
    <d v="2021-02-17T00:00:00"/>
  </r>
  <r>
    <s v="Pacific Dermatology Specialists"/>
    <s v="Pacific Dermatology Specialists"/>
    <x v="65"/>
    <d v="2021-02-17T00:00:00"/>
    <n v="23"/>
    <d v="2021-02-17T00:00:00"/>
  </r>
  <r>
    <s v="Southeast Dermatology Specialists  "/>
    <s v="Southeast Dermatology Specialists"/>
    <x v="66"/>
    <d v="2021-02-17T00:00:00"/>
    <n v="26"/>
    <d v="2021-02-17T00:00:00"/>
  </r>
  <r>
    <s v="Pacific Dermatology Specialists"/>
    <s v="Pacific Dermatology Specialists"/>
    <x v="60"/>
    <d v="2021-02-17T00:00:00"/>
    <n v="5"/>
    <d v="2021-02-17T00:00:00"/>
  </r>
  <r>
    <s v="Vanguard Dermatology"/>
    <s v="Vanguard Dermatology"/>
    <x v="13"/>
    <d v="2021-02-17T00:00:00"/>
    <n v="57"/>
    <d v="2021-02-17T00:00:00"/>
  </r>
  <r>
    <s v="The Dermatology Group  "/>
    <s v="The Dermatology Group"/>
    <x v="24"/>
    <d v="2021-02-17T00:00:00"/>
    <n v="139"/>
    <d v="2021-02-17T00:00:00"/>
  </r>
  <r>
    <s v="The Dermatology Group  "/>
    <s v="The Dermatology Group"/>
    <x v="83"/>
    <d v="2021-02-17T00:00:00"/>
    <n v="1"/>
    <d v="2021-02-17T00:00:00"/>
  </r>
  <r>
    <s v="Vanguard Dermatology"/>
    <s v="Vanguard Dermatology"/>
    <x v="84"/>
    <d v="2021-02-16T00:00:00"/>
    <n v="11"/>
    <d v="2021-02-16T00:00:00"/>
  </r>
  <r>
    <s v="The Dermatology Group  "/>
    <s v="The Dermatology Group"/>
    <x v="25"/>
    <d v="2021-02-16T00:00:00"/>
    <n v="19"/>
    <d v="2021-02-16T00:00:00"/>
  </r>
  <r>
    <s v="The Dermatology Group  "/>
    <s v="The Dermatology Group"/>
    <x v="26"/>
    <d v="2021-02-16T00:00:00"/>
    <n v="9"/>
    <d v="2021-02-16T00:00:00"/>
  </r>
  <r>
    <s v="The Dermatology Group  "/>
    <s v="The Dermatology Group"/>
    <x v="76"/>
    <d v="2021-02-16T00:00:00"/>
    <n v="35"/>
    <d v="2021-02-16T00:00:00"/>
  </r>
  <r>
    <s v="Semler Dermatology"/>
    <s v="Semler Dermatology"/>
    <x v="61"/>
    <d v="2021-02-16T00:00:00"/>
    <n v="78"/>
    <d v="2021-02-16T00:00:00"/>
  </r>
  <r>
    <s v="Pacific Dermatology Specialists"/>
    <s v="Pacific Dermatology Specialists"/>
    <x v="59"/>
    <d v="2021-02-16T00:00:00"/>
    <n v="35"/>
    <d v="2021-02-16T00:00:00"/>
  </r>
  <r>
    <s v="Northeast Dermatology Associates"/>
    <s v="South Shore Skin Center"/>
    <x v="9"/>
    <d v="2021-02-16T00:00:00"/>
    <n v="184"/>
    <d v="2021-02-16T00:00:00"/>
  </r>
  <r>
    <s v="North Pacific Dermatology"/>
    <s v="North Pacific Dermatology"/>
    <x v="68"/>
    <d v="2021-02-16T00:00:00"/>
    <n v="4"/>
    <d v="2021-02-16T00:00:00"/>
  </r>
  <r>
    <s v="Northeast Dermatology Associates"/>
    <s v="Northeast Dermatology Associates"/>
    <x v="19"/>
    <d v="2021-02-16T00:00:00"/>
    <n v="31"/>
    <d v="2021-02-16T00:00:00"/>
  </r>
  <r>
    <s v="Northeast Dermatology Associates"/>
    <s v="Northeast Dermatology Associates"/>
    <x v="20"/>
    <d v="2021-02-16T00:00:00"/>
    <n v="11"/>
    <d v="2021-02-16T00:00:00"/>
  </r>
  <r>
    <s v="Northeast Dermatology Associates"/>
    <s v="Northeast Dermatology Associates"/>
    <x v="54"/>
    <d v="2021-02-16T00:00:00"/>
    <n v="28"/>
    <d v="2021-02-16T00:00:00"/>
  </r>
  <r>
    <s v="Vanguard Dermatology"/>
    <s v="Vanguard Dermatology"/>
    <x v="47"/>
    <d v="2021-02-16T00:00:00"/>
    <n v="76"/>
    <d v="2021-02-16T00:00:00"/>
  </r>
  <r>
    <s v="Vanguard Dermatology"/>
    <s v="Vanguard Dermatology"/>
    <x v="13"/>
    <d v="2021-02-16T00:00:00"/>
    <n v="80"/>
    <d v="2021-02-16T00:00:00"/>
  </r>
  <r>
    <s v="Washington Institute of Dermatologic Laser Surgery"/>
    <s v="Washington Institute of Dermatologic Laser Surgery"/>
    <x v="48"/>
    <d v="2021-02-16T00:00:00"/>
    <n v="30"/>
    <d v="2021-02-16T00:00:00"/>
  </r>
  <r>
    <s v="Pacific Dermatology Specialists"/>
    <s v="Pacific Dermatology Specialists"/>
    <x v="65"/>
    <d v="2021-02-16T00:00:00"/>
    <n v="1"/>
    <d v="2021-02-16T00:00:00"/>
  </r>
  <r>
    <s v="Southeast Dermatology Specialists  "/>
    <s v="Southeast Dermatology Specialists"/>
    <x v="43"/>
    <d v="2021-02-16T00:00:00"/>
    <n v="50"/>
    <d v="2021-02-16T00:00:00"/>
  </r>
  <r>
    <s v="Northeast Dermatology Associates"/>
    <s v="Northeast Dermatology Associates"/>
    <x v="67"/>
    <d v="2021-02-16T00:00:00"/>
    <n v="14"/>
    <d v="2021-02-16T00:00:00"/>
  </r>
  <r>
    <s v="Northeast Dermatology Associates"/>
    <s v="Northeast Dermatology Associates"/>
    <x v="38"/>
    <d v="2021-02-16T00:00:00"/>
    <n v="52"/>
    <d v="2021-02-16T00:00:00"/>
  </r>
  <r>
    <s v="North Pacific Dermatology"/>
    <s v="North Pacific Dermatology"/>
    <x v="33"/>
    <d v="2021-02-16T00:00:00"/>
    <n v="57"/>
    <d v="2021-02-16T00:00:00"/>
  </r>
  <r>
    <s v="North Pacific Dermatology"/>
    <s v="North Pacific Dermatology"/>
    <x v="4"/>
    <d v="2021-02-16T00:00:00"/>
    <n v="24"/>
    <d v="2021-02-16T00:00:00"/>
  </r>
  <r>
    <s v="North Pacific Dermatology"/>
    <s v="Eastside Dermatology"/>
    <x v="3"/>
    <d v="2021-02-16T00:00:00"/>
    <n v="46"/>
    <d v="2021-02-16T00:00:00"/>
  </r>
  <r>
    <s v="North Pacific Dermatology"/>
    <s v="Lake Washington Dermatology"/>
    <x v="98"/>
    <d v="2021-02-16T00:00:00"/>
    <n v="1"/>
    <d v="2021-02-16T00:00:00"/>
  </r>
  <r>
    <s v="Family Dermatology"/>
    <s v="Family Dermatology"/>
    <x v="1"/>
    <d v="2021-02-16T00:00:00"/>
    <n v="98"/>
    <d v="2021-02-16T00:00:00"/>
  </r>
  <r>
    <s v="Pacific Dermatology Specialists"/>
    <s v="Pacific Dermatology Specialists"/>
    <x v="90"/>
    <d v="2021-02-16T00:00:00"/>
    <n v="2"/>
    <d v="2021-02-16T00:00:00"/>
  </r>
  <r>
    <s v="Pacific Dermatology Specialists"/>
    <s v="Pacific Dermatology Specialists"/>
    <x v="42"/>
    <d v="2021-02-16T00:00:00"/>
    <n v="22"/>
    <d v="2021-02-16T00:00:00"/>
  </r>
  <r>
    <s v="Southeast Dermatology Specialists  "/>
    <s v="Southeast Dermatology Specialists"/>
    <x v="62"/>
    <d v="2021-02-16T00:00:00"/>
    <n v="33"/>
    <d v="2021-02-16T00:00:00"/>
  </r>
  <r>
    <s v="Northeast Dermatology Associates"/>
    <s v="South Shore Skin Center"/>
    <x v="57"/>
    <d v="2021-02-16T00:00:00"/>
    <n v="161"/>
    <d v="2021-02-16T00:00:00"/>
  </r>
  <r>
    <s v="The Dermatology Group  "/>
    <s v="The Dermatology Group"/>
    <x v="24"/>
    <d v="2021-02-16T00:00:00"/>
    <n v="69"/>
    <d v="2021-02-16T00:00:00"/>
  </r>
  <r>
    <s v="Northeast Dermatology Associates"/>
    <s v="Northeast Dermatology Associates"/>
    <x v="18"/>
    <d v="2021-02-16T00:00:00"/>
    <n v="34"/>
    <d v="2021-02-16T00:00:00"/>
  </r>
  <r>
    <s v="Northeast Dermatology Associates"/>
    <s v="Brookline Dermatology Associates"/>
    <x v="16"/>
    <d v="2021-02-16T00:00:00"/>
    <n v="37"/>
    <d v="2021-02-16T00:00:00"/>
  </r>
  <r>
    <s v="North Pacific Dermatology"/>
    <s v="Lake Washington Dermatology"/>
    <x v="51"/>
    <d v="2021-02-16T00:00:00"/>
    <n v="21"/>
    <d v="2021-02-16T00:00:00"/>
  </r>
  <r>
    <s v="Northeast Dermatology Associates"/>
    <s v="Northeast Dermatology Associates"/>
    <x v="22"/>
    <d v="2021-02-16T00:00:00"/>
    <n v="73"/>
    <d v="2021-02-16T00:00:00"/>
  </r>
  <r>
    <s v="Northeast Dermatology Associates"/>
    <s v="Northeast Dermatology Associates"/>
    <x v="56"/>
    <d v="2021-02-16T00:00:00"/>
    <n v="4"/>
    <d v="2021-02-16T00:00:00"/>
  </r>
  <r>
    <s v="Northeast Dermatology Associates"/>
    <s v="Northeast Dermatology Associates"/>
    <x v="71"/>
    <d v="2021-02-16T00:00:00"/>
    <n v="4"/>
    <d v="2021-02-16T00:00:00"/>
  </r>
  <r>
    <s v="Northeast Dermatology Associates"/>
    <s v="Northeast Dermatology Associates"/>
    <x v="53"/>
    <d v="2021-02-16T00:00:00"/>
    <n v="28"/>
    <d v="2021-02-16T00:00:00"/>
  </r>
  <r>
    <s v="Northeast Dermatology Associates"/>
    <s v="Northeast Dermatology Associates"/>
    <x v="36"/>
    <d v="2021-02-16T00:00:00"/>
    <n v="39"/>
    <d v="2021-02-16T00:00:00"/>
  </r>
  <r>
    <s v="Northeast Dermatology Associates"/>
    <s v="Northeast Dermatology Associates"/>
    <x v="37"/>
    <d v="2021-02-16T00:00:00"/>
    <n v="15"/>
    <d v="2021-02-16T00:00:00"/>
  </r>
  <r>
    <s v="Northeast Dermatology Associates"/>
    <s v="Northeast Dermatology Associates"/>
    <x v="7"/>
    <d v="2021-02-16T00:00:00"/>
    <n v="24"/>
    <d v="2021-02-16T00:00:00"/>
  </r>
  <r>
    <s v="Northeast Dermatology Associates"/>
    <s v="Dermatology of Cape Cod"/>
    <x v="34"/>
    <d v="2021-02-16T00:00:00"/>
    <n v="52"/>
    <d v="2021-02-16T00:00:00"/>
  </r>
  <r>
    <s v="Northeast Dermatology Associates"/>
    <s v="Northeast Dermatology Associates"/>
    <x v="5"/>
    <d v="2021-02-16T00:00:00"/>
    <n v="69"/>
    <d v="2021-02-16T00:00:00"/>
  </r>
  <r>
    <s v="The Dermatology Group  "/>
    <s v="Swan Dermatology &amp; Aesthetics"/>
    <x v="11"/>
    <d v="2021-02-16T00:00:00"/>
    <n v="25"/>
    <d v="2021-02-16T00:00:00"/>
  </r>
  <r>
    <s v="Vanguard Dermatology"/>
    <s v="Vanguard Dermatology"/>
    <x v="46"/>
    <d v="2021-02-16T00:00:00"/>
    <n v="37"/>
    <d v="2021-02-16T00:00:00"/>
  </r>
  <r>
    <s v="Vanguard Dermatology"/>
    <s v="Vanguard Dermatology"/>
    <x v="12"/>
    <d v="2021-02-16T00:00:00"/>
    <n v="17"/>
    <d v="2021-02-16T00:00:00"/>
  </r>
  <r>
    <s v="Northeast Dermatology Associates"/>
    <s v="Northeast Dermatology Associates"/>
    <x v="8"/>
    <d v="2021-02-16T00:00:00"/>
    <n v="37"/>
    <d v="2021-02-16T00:00:00"/>
  </r>
  <r>
    <s v="Pacific Dermatology Specialists"/>
    <s v="Pacific Dermatology Specialists"/>
    <x v="73"/>
    <d v="2021-02-16T00:00:00"/>
    <n v="29"/>
    <d v="2021-02-16T00:00:00"/>
  </r>
  <r>
    <s v="Pacific Dermatology Specialists"/>
    <s v="Pacific Dermatology Specialists"/>
    <x v="72"/>
    <d v="2021-02-16T00:00:00"/>
    <n v="14"/>
    <d v="2021-02-16T00:00:00"/>
  </r>
  <r>
    <s v="Pacific Dermatology Specialists"/>
    <s v="Pacific Dermatology Specialists"/>
    <x v="92"/>
    <d v="2021-02-16T00:00:00"/>
    <n v="16"/>
    <d v="2021-02-16T00:00:00"/>
  </r>
  <r>
    <s v="Pacific Dermatology Specialists"/>
    <s v="Pacific Dermatology Specialists"/>
    <x v="41"/>
    <d v="2021-02-16T00:00:00"/>
    <n v="1"/>
    <d v="2021-02-16T00:00:00"/>
  </r>
  <r>
    <s v="Pacific Dermatology Specialists"/>
    <s v="Pacific Dermatology Specialists"/>
    <x v="60"/>
    <d v="2021-02-16T00:00:00"/>
    <n v="36"/>
    <d v="2021-02-16T00:00:00"/>
  </r>
  <r>
    <s v="Southeast Dermatology Specialists  "/>
    <s v="Southeast Dermatology Specialists"/>
    <x v="44"/>
    <d v="2021-02-16T00:00:00"/>
    <n v="28"/>
    <d v="2021-02-16T00:00:00"/>
  </r>
  <r>
    <s v="Southeast Dermatology Specialists  "/>
    <s v="Southeast Dermatology Specialists"/>
    <x v="81"/>
    <d v="2021-02-16T00:00:00"/>
    <n v="1"/>
    <d v="2021-02-16T00:00:00"/>
  </r>
  <r>
    <s v="Vanguard Dermatology"/>
    <s v="Vanguard Dermatology"/>
    <x v="27"/>
    <d v="2021-02-15T00:00:00"/>
    <n v="19"/>
    <d v="2021-02-15T00:00:00"/>
  </r>
  <r>
    <s v="Washington Institute of Dermatologic Laser Surgery"/>
    <s v="Washington Institute of Dermatologic Laser Surgery"/>
    <x v="48"/>
    <d v="2021-02-15T00:00:00"/>
    <n v="30"/>
    <d v="2021-02-15T00:00:00"/>
  </r>
  <r>
    <s v="The Dermatology Group  "/>
    <s v="The Dermatology Group"/>
    <x v="24"/>
    <d v="2021-02-15T00:00:00"/>
    <n v="84"/>
    <d v="2021-02-15T00:00:00"/>
  </r>
  <r>
    <s v="The Dermatology Group  "/>
    <s v="The Dermatology Group"/>
    <x v="25"/>
    <d v="2021-02-15T00:00:00"/>
    <n v="18"/>
    <d v="2021-02-15T00:00:00"/>
  </r>
  <r>
    <s v="Northeast Dermatology Associates"/>
    <s v="Northeast Dermatology Associates"/>
    <x v="18"/>
    <d v="2021-02-15T00:00:00"/>
    <n v="99"/>
    <d v="2021-02-15T00:00:00"/>
  </r>
  <r>
    <s v="Lupo Center for Aesthetic &amp; General Dermatology"/>
    <s v="Lupo Center for Aesthetic &amp; General Dermatology, LLC"/>
    <x v="2"/>
    <d v="2021-02-15T00:00:00"/>
    <n v="32"/>
    <d v="2021-02-15T00:00:00"/>
  </r>
  <r>
    <s v="Northeast Dermatology Associates"/>
    <s v="Northeast Dermatology Associates"/>
    <x v="22"/>
    <d v="2021-02-15T00:00:00"/>
    <n v="112"/>
    <d v="2021-02-15T00:00:00"/>
  </r>
  <r>
    <s v="Northeast Dermatology Associates"/>
    <s v="Northeast Dermatology Associates"/>
    <x v="20"/>
    <d v="2021-02-15T00:00:00"/>
    <n v="1"/>
    <d v="2021-02-15T00:00:00"/>
  </r>
  <r>
    <s v="Northeast Dermatology Associates"/>
    <s v="Northeast Dermatology Associates"/>
    <x v="7"/>
    <d v="2021-02-15T00:00:00"/>
    <n v="29"/>
    <d v="2021-02-15T00:00:00"/>
  </r>
  <r>
    <s v="North Pacific Dermatology"/>
    <s v="Eastside Dermatology"/>
    <x v="3"/>
    <d v="2021-02-15T00:00:00"/>
    <n v="37"/>
    <d v="2021-02-15T00:00:00"/>
  </r>
  <r>
    <s v="Family Dermatology"/>
    <s v="Family Dermatology"/>
    <x v="1"/>
    <d v="2021-02-15T00:00:00"/>
    <n v="76"/>
    <d v="2021-02-15T00:00:00"/>
  </r>
  <r>
    <s v="North Pacific Dermatology"/>
    <s v="North Pacific Dermatology"/>
    <x v="4"/>
    <d v="2021-02-15T00:00:00"/>
    <n v="6"/>
    <d v="2021-02-15T00:00:00"/>
  </r>
  <r>
    <s v="Northeast Dermatology Associates"/>
    <s v="Northeast Dermatology Associates"/>
    <x v="5"/>
    <d v="2021-02-15T00:00:00"/>
    <n v="63"/>
    <d v="2021-02-15T00:00:00"/>
  </r>
  <r>
    <s v="The Dermatology Group  "/>
    <s v="Swan Dermatology &amp; Aesthetics"/>
    <x v="11"/>
    <d v="2021-02-15T00:00:00"/>
    <n v="38"/>
    <d v="2021-02-15T00:00:00"/>
  </r>
  <r>
    <s v="Vanguard Dermatology"/>
    <s v="Vanguard Dermatology"/>
    <x v="13"/>
    <d v="2021-02-15T00:00:00"/>
    <n v="99"/>
    <d v="2021-02-15T00:00:00"/>
  </r>
  <r>
    <s v="Northeast Dermatology Associates"/>
    <s v="South Shore Skin Center"/>
    <x v="9"/>
    <d v="2021-02-15T00:00:00"/>
    <n v="144"/>
    <d v="2021-02-15T00:00:00"/>
  </r>
  <r>
    <s v="Northeast Dermatology Associates"/>
    <s v="Northeast Dermatology Associates"/>
    <x v="8"/>
    <d v="2021-02-15T00:00:00"/>
    <n v="49"/>
    <d v="2021-02-15T00:00:00"/>
  </r>
  <r>
    <s v="Southeast Dermatology Specialists  "/>
    <s v="Southeast Dermatology Specialists"/>
    <x v="66"/>
    <d v="2021-02-15T00:00:00"/>
    <n v="24"/>
    <d v="2021-02-15T00:00:00"/>
  </r>
  <r>
    <s v="Pacific Dermatology Specialists"/>
    <s v="Pacific Dermatology Specialists"/>
    <x v="65"/>
    <d v="2021-02-15T00:00:00"/>
    <n v="32"/>
    <d v="2021-02-15T00:00:00"/>
  </r>
  <r>
    <s v="Northeast Dermatology Associates"/>
    <s v="Northeast Dermatology Associates"/>
    <x v="56"/>
    <d v="2021-02-15T00:00:00"/>
    <n v="12"/>
    <d v="2021-02-15T00:00:00"/>
  </r>
  <r>
    <s v="Northeast Dermatology Associates"/>
    <s v="Northeast Dermatology Associates"/>
    <x v="39"/>
    <d v="2021-02-15T00:00:00"/>
    <n v="28"/>
    <d v="2021-02-15T00:00:00"/>
  </r>
  <r>
    <s v="Northeast Dermatology Associates"/>
    <s v="Northeast Dermatology Associates"/>
    <x v="71"/>
    <d v="2021-02-15T00:00:00"/>
    <n v="2"/>
    <d v="2021-02-15T00:00:00"/>
  </r>
  <r>
    <s v="Northeast Dermatology Associates"/>
    <s v="Northeast Dermatology Associates"/>
    <x v="54"/>
    <d v="2021-02-15T00:00:00"/>
    <n v="31"/>
    <d v="2021-02-15T00:00:00"/>
  </r>
  <r>
    <s v="Northeast Dermatology Associates"/>
    <s v="Northeast Dermatology Associates"/>
    <x v="55"/>
    <d v="2021-02-15T00:00:00"/>
    <n v="1"/>
    <d v="2021-02-15T00:00:00"/>
  </r>
  <r>
    <s v="Southeast Dermatology Specialists  "/>
    <s v="Southeast Dermatology Specialists"/>
    <x v="62"/>
    <d v="2021-02-15T00:00:00"/>
    <n v="47"/>
    <d v="2021-02-15T00:00:00"/>
  </r>
  <r>
    <s v="Semler Dermatology"/>
    <s v="Semler Dermatology"/>
    <x v="61"/>
    <d v="2021-02-15T00:00:00"/>
    <n v="97"/>
    <d v="2021-02-15T00:00:00"/>
  </r>
  <r>
    <s v="Pacific Dermatology Specialists"/>
    <s v="Pacific Dermatology Specialists"/>
    <x v="59"/>
    <d v="2021-02-15T00:00:00"/>
    <n v="1"/>
    <d v="2021-02-15T00:00:00"/>
  </r>
  <r>
    <s v="Pacific Dermatology Specialists"/>
    <s v="Pacific Dermatology Specialists"/>
    <x v="72"/>
    <d v="2021-02-15T00:00:00"/>
    <n v="24"/>
    <d v="2021-02-15T00:00:00"/>
  </r>
  <r>
    <s v="Vanguard Dermatology"/>
    <s v="Vanguard Dermatology"/>
    <x v="12"/>
    <d v="2021-02-15T00:00:00"/>
    <n v="20"/>
    <d v="2021-02-15T00:00:00"/>
  </r>
  <r>
    <s v="The Dermatology Group  "/>
    <s v="The Dermatology Group"/>
    <x v="77"/>
    <d v="2021-02-15T00:00:00"/>
    <n v="37"/>
    <d v="2021-02-15T00:00:00"/>
  </r>
  <r>
    <s v="Northeast Dermatology Associates"/>
    <s v="Northeast Dermatology Associates"/>
    <x v="53"/>
    <d v="2021-02-15T00:00:00"/>
    <n v="25"/>
    <d v="2021-02-15T00:00:00"/>
  </r>
  <r>
    <s v="Northeast Dermatology Associates"/>
    <s v="Northeast Dermatology Associates"/>
    <x v="36"/>
    <d v="2021-02-15T00:00:00"/>
    <n v="50"/>
    <d v="2021-02-15T00:00:00"/>
  </r>
  <r>
    <s v="Northeast Dermatology Associates"/>
    <s v="Northeast Dermatology Associates"/>
    <x v="67"/>
    <d v="2021-02-15T00:00:00"/>
    <n v="61"/>
    <d v="2021-02-15T00:00:00"/>
  </r>
  <r>
    <s v="Northeast Dermatology Associates"/>
    <s v="Northeast Dermatology Associates"/>
    <x v="35"/>
    <d v="2021-02-15T00:00:00"/>
    <n v="58"/>
    <d v="2021-02-15T00:00:00"/>
  </r>
  <r>
    <s v="Northeast Dermatology Associates"/>
    <s v="Northeast Dermatology Associates"/>
    <x v="37"/>
    <d v="2021-02-15T00:00:00"/>
    <n v="35"/>
    <d v="2021-02-15T00:00:00"/>
  </r>
  <r>
    <s v="North Pacific Dermatology"/>
    <s v="Lake Washington Dermatology"/>
    <x v="51"/>
    <d v="2021-02-15T00:00:00"/>
    <n v="22"/>
    <d v="2021-02-15T00:00:00"/>
  </r>
  <r>
    <s v="Northeast Dermatology Associates"/>
    <s v="South Shore Skin Center"/>
    <x v="57"/>
    <d v="2021-02-15T00:00:00"/>
    <n v="109"/>
    <d v="2021-02-15T00:00:00"/>
  </r>
  <r>
    <s v="Pacific Dermatology Specialists"/>
    <s v="Pacific Dermatology Specialists"/>
    <x v="41"/>
    <d v="2021-02-15T00:00:00"/>
    <n v="36"/>
    <d v="2021-02-15T00:00:00"/>
  </r>
  <r>
    <s v="Southeast Dermatology Specialists  "/>
    <s v="Southeast Dermatology Specialists"/>
    <x v="43"/>
    <d v="2021-02-15T00:00:00"/>
    <n v="47"/>
    <d v="2021-02-15T00:00:00"/>
  </r>
  <r>
    <s v="Vanguard Dermatology"/>
    <s v="Vanguard Dermatology"/>
    <x v="47"/>
    <d v="2021-02-15T00:00:00"/>
    <n v="33"/>
    <d v="2021-02-15T00:00:00"/>
  </r>
  <r>
    <s v="Vanguard Dermatology"/>
    <s v="Vanguard Dermatology"/>
    <x v="46"/>
    <d v="2021-02-15T00:00:00"/>
    <n v="47"/>
    <d v="2021-02-15T00:00:00"/>
  </r>
  <r>
    <s v="Vanguard Dermatology"/>
    <s v="Vanguard Dermatology"/>
    <x v="13"/>
    <d v="2021-02-13T00:00:00"/>
    <n v="57"/>
    <d v="2021-02-13T00:00:00"/>
  </r>
  <r>
    <s v="Pacific Dermatology Specialists"/>
    <s v="Pacific Dermatology Specialists"/>
    <x v="90"/>
    <d v="2021-02-13T00:00:00"/>
    <n v="1"/>
    <d v="2021-02-13T00:00:00"/>
  </r>
  <r>
    <s v="The Dermatology Group  "/>
    <s v="The Dermatology Group"/>
    <x v="25"/>
    <d v="2021-02-12T00:00:00"/>
    <n v="14"/>
    <d v="2021-02-12T00:00:00"/>
  </r>
  <r>
    <s v="The Dermatology Group  "/>
    <s v="The Dermatology Group"/>
    <x v="26"/>
    <d v="2021-02-12T00:00:00"/>
    <n v="51"/>
    <d v="2021-02-12T00:00:00"/>
  </r>
  <r>
    <s v="The Dermatology Group  "/>
    <s v="The Dermatology Group"/>
    <x v="24"/>
    <d v="2021-02-12T00:00:00"/>
    <n v="75"/>
    <d v="2021-02-12T00:00:00"/>
  </r>
  <r>
    <s v="Northeast Dermatology Associates"/>
    <s v="Northeast Dermatology Associates"/>
    <x v="22"/>
    <d v="2021-02-12T00:00:00"/>
    <n v="57"/>
    <d v="2021-02-12T00:00:00"/>
  </r>
  <r>
    <s v="NULL"/>
    <s v="Unknown Practice"/>
    <x v="68"/>
    <d v="2021-02-12T00:00:00"/>
    <n v="1"/>
    <d v="2021-02-12T00:00:00"/>
  </r>
  <r>
    <s v="Northeast Dermatology Associates"/>
    <s v="Northeast Dermatology Associates"/>
    <x v="18"/>
    <d v="2021-02-12T00:00:00"/>
    <n v="12"/>
    <d v="2021-02-12T00:00:00"/>
  </r>
  <r>
    <s v="Northeast Dermatology Associates"/>
    <s v="Brookline Dermatology Associates"/>
    <x v="17"/>
    <d v="2021-02-12T00:00:00"/>
    <n v="42"/>
    <d v="2021-02-12T00:00:00"/>
  </r>
  <r>
    <s v="Northeast Dermatology Associates"/>
    <s v="Brookline Dermatology Associates"/>
    <x v="16"/>
    <d v="2021-02-12T00:00:00"/>
    <n v="18"/>
    <d v="2021-02-12T00:00:00"/>
  </r>
  <r>
    <s v="Pacific Dermatology Specialists"/>
    <s v="Pacific Dermatology Specialists"/>
    <x v="65"/>
    <d v="2021-02-12T00:00:00"/>
    <n v="2"/>
    <d v="2021-02-12T00:00:00"/>
  </r>
  <r>
    <s v="Southeast Dermatology Specialists  "/>
    <s v="Southeast Dermatology Specialists"/>
    <x v="66"/>
    <d v="2021-02-12T00:00:00"/>
    <n v="4"/>
    <d v="2021-02-12T00:00:00"/>
  </r>
  <r>
    <s v="Vanguard Dermatology"/>
    <s v="Vanguard Dermatology"/>
    <x v="12"/>
    <d v="2021-02-12T00:00:00"/>
    <n v="19"/>
    <d v="2021-02-12T00:00:00"/>
  </r>
  <r>
    <s v="The Dermatology Group  "/>
    <s v="Swan Dermatology &amp; Aesthetics"/>
    <x v="11"/>
    <d v="2021-02-12T00:00:00"/>
    <n v="42"/>
    <d v="2021-02-12T00:00:00"/>
  </r>
  <r>
    <s v="The Dermatology Group  "/>
    <s v="The Dermatology Group"/>
    <x v="83"/>
    <d v="2021-02-12T00:00:00"/>
    <n v="2"/>
    <d v="2021-02-12T00:00:00"/>
  </r>
  <r>
    <s v="Northeast Dermatology Associates"/>
    <s v="Northeast Dermatology Associates"/>
    <x v="5"/>
    <d v="2021-02-12T00:00:00"/>
    <n v="1"/>
    <d v="2021-02-12T00:00:00"/>
  </r>
  <r>
    <s v="North Pacific Dermatology"/>
    <s v="North Pacific Dermatology"/>
    <x v="4"/>
    <d v="2021-02-12T00:00:00"/>
    <n v="31"/>
    <d v="2021-02-12T00:00:00"/>
  </r>
  <r>
    <s v="North Pacific Dermatology"/>
    <s v="Eastside Dermatology"/>
    <x v="3"/>
    <d v="2021-02-12T00:00:00"/>
    <n v="41"/>
    <d v="2021-02-12T00:00:00"/>
  </r>
  <r>
    <s v="Lupo Center for Aesthetic &amp; General Dermatology"/>
    <s v="Lupo Center for Aesthetic &amp; General Dermatology, LLC"/>
    <x v="2"/>
    <d v="2021-02-12T00:00:00"/>
    <n v="29"/>
    <d v="2021-02-12T00:00:00"/>
  </r>
  <r>
    <s v="Vanguard Dermatology"/>
    <s v="Vanguard Dermatology"/>
    <x v="84"/>
    <d v="2021-02-12T00:00:00"/>
    <n v="16"/>
    <d v="2021-02-12T00:00:00"/>
  </r>
  <r>
    <s v="The Dermatology Group  "/>
    <s v="The Dermatology Group"/>
    <x v="76"/>
    <d v="2021-02-12T00:00:00"/>
    <n v="1"/>
    <d v="2021-02-12T00:00:00"/>
  </r>
  <r>
    <s v="Northeast Dermatology Associates"/>
    <s v="South Shore Skin Center"/>
    <x v="57"/>
    <d v="2021-02-12T00:00:00"/>
    <n v="86"/>
    <d v="2021-02-12T00:00:00"/>
  </r>
  <r>
    <s v="Northeast Dermatology Associates"/>
    <s v="South Shore Skin Center"/>
    <x v="9"/>
    <d v="2021-02-12T00:00:00"/>
    <n v="138"/>
    <d v="2021-02-12T00:00:00"/>
  </r>
  <r>
    <s v="Semler Dermatology"/>
    <s v="Semler Dermatology"/>
    <x v="61"/>
    <d v="2021-02-12T00:00:00"/>
    <n v="39"/>
    <d v="2021-02-12T00:00:00"/>
  </r>
  <r>
    <s v="Pacific Dermatology Specialists"/>
    <s v="Pacific Dermatology Specialists"/>
    <x v="42"/>
    <d v="2021-02-12T00:00:00"/>
    <n v="34"/>
    <d v="2021-02-12T00:00:00"/>
  </r>
  <r>
    <s v="Southeast Dermatology Specialists  "/>
    <s v="Southeast Dermatology Specialists"/>
    <x v="62"/>
    <d v="2021-02-12T00:00:00"/>
    <n v="26"/>
    <d v="2021-02-12T00:00:00"/>
  </r>
  <r>
    <s v="Northeast Dermatology Associates"/>
    <s v="Northeast Dermatology Associates"/>
    <x v="54"/>
    <d v="2021-02-12T00:00:00"/>
    <n v="31"/>
    <d v="2021-02-12T00:00:00"/>
  </r>
  <r>
    <s v="Northeast Dermatology Associates"/>
    <s v="Northeast Dermatology Associates"/>
    <x v="53"/>
    <d v="2021-02-12T00:00:00"/>
    <n v="48"/>
    <d v="2021-02-12T00:00:00"/>
  </r>
  <r>
    <s v="Northeast Dermatology Associates"/>
    <s v="Northeast Dermatology Associates"/>
    <x v="71"/>
    <d v="2021-02-12T00:00:00"/>
    <n v="1"/>
    <d v="2021-02-12T00:00:00"/>
  </r>
  <r>
    <s v="North Pacific Dermatology"/>
    <s v="North Pacific Dermatology"/>
    <x v="68"/>
    <d v="2021-02-12T00:00:00"/>
    <n v="1"/>
    <d v="2021-02-12T00:00:00"/>
  </r>
  <r>
    <s v="North Pacific Dermatology"/>
    <s v="Lake Washington Dermatology"/>
    <x v="51"/>
    <d v="2021-02-12T00:00:00"/>
    <n v="34"/>
    <d v="2021-02-12T00:00:00"/>
  </r>
  <r>
    <s v="Vanguard Dermatology"/>
    <s v="Vanguard Dermatology"/>
    <x v="46"/>
    <d v="2021-02-12T00:00:00"/>
    <n v="45"/>
    <d v="2021-02-12T00:00:00"/>
  </r>
  <r>
    <s v="Vanguard Dermatology"/>
    <s v="Vanguard Dermatology"/>
    <x v="47"/>
    <d v="2021-02-12T00:00:00"/>
    <n v="4"/>
    <d v="2021-02-12T00:00:00"/>
  </r>
  <r>
    <s v="Washington Institute of Dermatologic Laser Surgery"/>
    <s v="Washington Institute of Dermatologic Laser Surgery"/>
    <x v="48"/>
    <d v="2021-02-12T00:00:00"/>
    <n v="27"/>
    <d v="2021-02-12T00:00:00"/>
  </r>
  <r>
    <s v="Southeast Dermatology Specialists  "/>
    <s v="Southeast Dermatology Specialists"/>
    <x v="43"/>
    <d v="2021-02-12T00:00:00"/>
    <n v="44"/>
    <d v="2021-02-12T00:00:00"/>
  </r>
  <r>
    <s v="Pacific Dermatology Specialists"/>
    <s v="Pacific Dermatology Specialists"/>
    <x v="41"/>
    <d v="2021-02-12T00:00:00"/>
    <n v="33"/>
    <d v="2021-02-12T00:00:00"/>
  </r>
  <r>
    <s v="Northeast Dermatology Associates"/>
    <s v="Dermatology of Cape Cod"/>
    <x v="34"/>
    <d v="2021-02-12T00:00:00"/>
    <n v="24"/>
    <d v="2021-02-12T00:00:00"/>
  </r>
  <r>
    <s v="North Pacific Dermatology"/>
    <s v="North Pacific Dermatology"/>
    <x v="33"/>
    <d v="2021-02-12T00:00:00"/>
    <n v="14"/>
    <d v="2021-02-12T00:00:00"/>
  </r>
  <r>
    <s v="Northeast Dermatology Associates"/>
    <s v="Northeast Dermatology Associates"/>
    <x v="37"/>
    <d v="2021-02-12T00:00:00"/>
    <n v="89"/>
    <d v="2021-02-12T00:00:00"/>
  </r>
  <r>
    <s v="Northeast Dermatology Associates"/>
    <s v="Northeast Dermatology Associates"/>
    <x v="38"/>
    <d v="2021-02-12T00:00:00"/>
    <n v="57"/>
    <d v="2021-02-12T00:00:00"/>
  </r>
  <r>
    <s v="Northeast Dermatology Associates"/>
    <s v="Northeast Dermatology Associates"/>
    <x v="35"/>
    <d v="2021-02-12T00:00:00"/>
    <n v="22"/>
    <d v="2021-02-12T00:00:00"/>
  </r>
  <r>
    <s v="Northeast Dermatology Associates"/>
    <s v="Northeast Dermatology Associates"/>
    <x v="67"/>
    <d v="2021-02-12T00:00:00"/>
    <n v="1"/>
    <d v="2021-02-12T00:00:00"/>
  </r>
  <r>
    <s v="Northeast Dermatology Associates"/>
    <s v="Northeast Dermatology Associates"/>
    <x v="36"/>
    <d v="2021-02-12T00:00:00"/>
    <n v="63"/>
    <d v="2021-02-12T00:00:00"/>
  </r>
  <r>
    <s v="Northeast Dermatology Associates"/>
    <s v="Northeast Dermatology Associates"/>
    <x v="55"/>
    <d v="2021-02-11T00:00:00"/>
    <n v="53"/>
    <d v="2021-02-11T00:00:00"/>
  </r>
  <r>
    <s v="Northeast Dermatology Associates"/>
    <s v="Northeast Dermatology Associates"/>
    <x v="56"/>
    <d v="2021-02-11T00:00:00"/>
    <n v="13"/>
    <d v="2021-02-11T00:00:00"/>
  </r>
  <r>
    <s v="Northeast Dermatology Associates"/>
    <s v="Northeast Dermatology Associates"/>
    <x v="22"/>
    <d v="2021-02-11T00:00:00"/>
    <n v="46"/>
    <d v="2021-02-11T00:00:00"/>
  </r>
  <r>
    <s v="Northeast Dermatology Associates"/>
    <s v="Northeast Dermatology Associates"/>
    <x v="71"/>
    <d v="2021-02-11T00:00:00"/>
    <n v="1"/>
    <d v="2021-02-11T00:00:00"/>
  </r>
  <r>
    <s v="Northeast Dermatology Associates"/>
    <s v="Northeast Dermatology Associates"/>
    <x v="21"/>
    <d v="2021-02-11T00:00:00"/>
    <n v="23"/>
    <d v="2021-02-11T00:00:00"/>
  </r>
  <r>
    <s v="Northeast Dermatology Associates"/>
    <s v="Brookline Dermatology Associates"/>
    <x v="17"/>
    <d v="2021-02-11T00:00:00"/>
    <n v="40"/>
    <d v="2021-02-11T00:00:00"/>
  </r>
  <r>
    <s v="Northeast Dermatology Associates"/>
    <s v="Northeast Dermatology Associates"/>
    <x v="18"/>
    <d v="2021-02-11T00:00:00"/>
    <n v="98"/>
    <d v="2021-02-11T00:00:00"/>
  </r>
  <r>
    <s v="Lupo Center for Aesthetic &amp; General Dermatology"/>
    <s v="Lupo Center for Aesthetic &amp; General Dermatology, LLC"/>
    <x v="2"/>
    <d v="2021-02-11T00:00:00"/>
    <n v="43"/>
    <d v="2021-02-11T00:00:00"/>
  </r>
  <r>
    <s v="Southeast Dermatology Specialists  "/>
    <s v="Southeast Dermatology Specialists"/>
    <x v="62"/>
    <d v="2021-02-11T00:00:00"/>
    <n v="94"/>
    <d v="2021-02-11T00:00:00"/>
  </r>
  <r>
    <s v="Vanguard Dermatology"/>
    <s v="Vanguard Dermatology"/>
    <x v="27"/>
    <d v="2021-02-11T00:00:00"/>
    <n v="7"/>
    <d v="2021-02-11T00:00:00"/>
  </r>
  <r>
    <s v="Vanguard Dermatology"/>
    <s v="Vanguard Dermatology"/>
    <x v="12"/>
    <d v="2021-02-11T00:00:00"/>
    <n v="78"/>
    <d v="2021-02-11T00:00:00"/>
  </r>
  <r>
    <s v="The Dermatology Group  "/>
    <s v="The Dermatology Group"/>
    <x v="24"/>
    <d v="2021-02-11T00:00:00"/>
    <n v="134"/>
    <d v="2021-02-11T00:00:00"/>
  </r>
  <r>
    <s v="The Dermatology Group  "/>
    <s v="The Dermatology Group"/>
    <x v="83"/>
    <d v="2021-02-11T00:00:00"/>
    <n v="1"/>
    <d v="2021-02-11T00:00:00"/>
  </r>
  <r>
    <s v="Northeast Dermatology Associates"/>
    <s v="Brookline Dermatology Associates"/>
    <x v="16"/>
    <d v="2021-02-11T00:00:00"/>
    <n v="38"/>
    <d v="2021-02-11T00:00:00"/>
  </r>
  <r>
    <s v="Northeast Dermatology Associates"/>
    <s v="Dermatology of Cape Cod"/>
    <x v="34"/>
    <d v="2021-02-11T00:00:00"/>
    <n v="55"/>
    <d v="2021-02-11T00:00:00"/>
  </r>
  <r>
    <s v="Northeast Dermatology Associates"/>
    <s v="Northeast Dermatology Associates"/>
    <x v="5"/>
    <d v="2021-02-11T00:00:00"/>
    <n v="86"/>
    <d v="2021-02-11T00:00:00"/>
  </r>
  <r>
    <s v="Northeast Dermatology Associates"/>
    <s v="Northeast Dermatology Associates"/>
    <x v="7"/>
    <d v="2021-02-11T00:00:00"/>
    <n v="21"/>
    <d v="2021-02-11T00:00:00"/>
  </r>
  <r>
    <s v="Northeast Dermatology Associates"/>
    <s v="Northeast Dermatology Associates"/>
    <x v="20"/>
    <d v="2021-02-11T00:00:00"/>
    <n v="6"/>
    <d v="2021-02-11T00:00:00"/>
  </r>
  <r>
    <s v="Northeast Dermatology Associates"/>
    <s v="Northeast Dermatology Associates"/>
    <x v="36"/>
    <d v="2021-02-11T00:00:00"/>
    <n v="47"/>
    <d v="2021-02-11T00:00:00"/>
  </r>
  <r>
    <s v="Northeast Dermatology Associates"/>
    <s v="Northeast Dermatology Associates"/>
    <x v="35"/>
    <d v="2021-02-11T00:00:00"/>
    <n v="48"/>
    <d v="2021-02-11T00:00:00"/>
  </r>
  <r>
    <s v="Southeast Dermatology Specialists  "/>
    <s v="Southeast Dermatology Specialists"/>
    <x v="44"/>
    <d v="2021-02-11T00:00:00"/>
    <n v="35"/>
    <d v="2021-02-11T00:00:00"/>
  </r>
  <r>
    <s v="Southeast Dermatology Specialists  "/>
    <s v="Southeast Dermatology Specialists"/>
    <x v="81"/>
    <d v="2021-02-11T00:00:00"/>
    <n v="1"/>
    <d v="2021-02-11T00:00:00"/>
  </r>
  <r>
    <s v="Pacific Dermatology Specialists"/>
    <s v="Pacific Dermatology Specialists"/>
    <x v="41"/>
    <d v="2021-02-11T00:00:00"/>
    <n v="37"/>
    <d v="2021-02-11T00:00:00"/>
  </r>
  <r>
    <s v="Northeast Dermatology Associates"/>
    <s v="Northeast Dermatology Associates"/>
    <x v="8"/>
    <d v="2021-02-11T00:00:00"/>
    <n v="48"/>
    <d v="2021-02-11T00:00:00"/>
  </r>
  <r>
    <s v="Northeast Dermatology Associates"/>
    <s v="Northeast Dermatology Associates"/>
    <x v="40"/>
    <d v="2021-02-11T00:00:00"/>
    <n v="11"/>
    <d v="2021-02-11T00:00:00"/>
  </r>
  <r>
    <s v="The Dermatology Group  "/>
    <s v="Swan Dermatology &amp; Aesthetics"/>
    <x v="11"/>
    <d v="2021-02-11T00:00:00"/>
    <n v="50"/>
    <d v="2021-02-11T00:00:00"/>
  </r>
  <r>
    <s v="The Dermatology Group  "/>
    <s v="The Dermatology Group"/>
    <x v="26"/>
    <d v="2021-02-11T00:00:00"/>
    <n v="51"/>
    <d v="2021-02-11T00:00:00"/>
  </r>
  <r>
    <s v="Vanguard Dermatology"/>
    <s v="Vanguard Dermatology"/>
    <x v="46"/>
    <d v="2021-02-11T00:00:00"/>
    <n v="56"/>
    <d v="2021-02-11T00:00:00"/>
  </r>
  <r>
    <s v="North Pacific Dermatology"/>
    <s v="Eastside Dermatology"/>
    <x v="85"/>
    <d v="2021-02-11T00:00:00"/>
    <n v="3"/>
    <d v="2021-02-11T00:00:00"/>
  </r>
  <r>
    <s v="North Pacific Dermatology"/>
    <s v="North Pacific Dermatology"/>
    <x v="68"/>
    <d v="2021-02-11T00:00:00"/>
    <n v="1"/>
    <d v="2021-02-11T00:00:00"/>
  </r>
  <r>
    <s v="NULL"/>
    <s v="Unknown Practice"/>
    <x v="68"/>
    <d v="2021-02-11T00:00:00"/>
    <n v="11"/>
    <d v="2021-02-11T00:00:00"/>
  </r>
  <r>
    <s v="Dermatology &amp; MOHS Surgery Institute"/>
    <s v="Dermatology &amp; MOHS Surgery Institute"/>
    <x v="29"/>
    <d v="2021-02-11T00:00:00"/>
    <n v="13"/>
    <d v="2021-02-11T00:00:00"/>
  </r>
  <r>
    <s v="Northeast Dermatology Associates"/>
    <s v="Northeast Dermatology Associates"/>
    <x v="19"/>
    <d v="2021-02-11T00:00:00"/>
    <n v="41"/>
    <d v="2021-02-11T00:00:00"/>
  </r>
  <r>
    <s v="Northeast Dermatology Associates"/>
    <s v="Northeast Dermatology Associates"/>
    <x v="54"/>
    <d v="2021-02-11T00:00:00"/>
    <n v="31"/>
    <d v="2021-02-11T00:00:00"/>
  </r>
  <r>
    <s v="The Dermatology Group  "/>
    <s v="The Dermatology Group"/>
    <x v="25"/>
    <d v="2021-02-11T00:00:00"/>
    <n v="40"/>
    <d v="2021-02-11T00:00:00"/>
  </r>
  <r>
    <s v="The Dermatology Group  "/>
    <s v="The Dermatology Group"/>
    <x v="76"/>
    <d v="2021-02-11T00:00:00"/>
    <n v="19"/>
    <d v="2021-02-11T00:00:00"/>
  </r>
  <r>
    <s v="Washington Institute of Dermatologic Laser Surgery"/>
    <s v="Washington Institute of Dermatologic Laser Surgery"/>
    <x v="48"/>
    <d v="2021-02-11T00:00:00"/>
    <n v="27"/>
    <d v="2021-02-11T00:00:00"/>
  </r>
  <r>
    <s v="Semler Dermatology"/>
    <s v="Semler Dermatology"/>
    <x v="61"/>
    <d v="2021-02-11T00:00:00"/>
    <n v="36"/>
    <d v="2021-02-11T00:00:00"/>
  </r>
  <r>
    <s v="Northeast Dermatology Associates"/>
    <s v="Northeast Dermatology Associates"/>
    <x v="39"/>
    <d v="2021-02-11T00:00:00"/>
    <n v="26"/>
    <d v="2021-02-11T00:00:00"/>
  </r>
  <r>
    <s v="Pacific Dermatology Specialists"/>
    <s v="Pacific Dermatology Specialists"/>
    <x v="59"/>
    <d v="2021-02-11T00:00:00"/>
    <n v="29"/>
    <d v="2021-02-11T00:00:00"/>
  </r>
  <r>
    <s v="North Pacific Dermatology"/>
    <s v="North Pacific Dermatology"/>
    <x v="33"/>
    <d v="2021-02-11T00:00:00"/>
    <n v="53"/>
    <d v="2021-02-11T00:00:00"/>
  </r>
  <r>
    <s v="Family Dermatology"/>
    <s v="Family Dermatology"/>
    <x v="1"/>
    <d v="2021-02-11T00:00:00"/>
    <n v="101"/>
    <d v="2021-02-11T00:00:00"/>
  </r>
  <r>
    <s v="North Pacific Dermatology"/>
    <s v="Eastside Dermatology"/>
    <x v="3"/>
    <d v="2021-02-11T00:00:00"/>
    <n v="42"/>
    <d v="2021-02-11T00:00:00"/>
  </r>
  <r>
    <s v="North Pacific Dermatology"/>
    <s v="Lake Washington Dermatology"/>
    <x v="51"/>
    <d v="2021-02-11T00:00:00"/>
    <n v="74"/>
    <d v="2021-02-11T00:00:00"/>
  </r>
  <r>
    <s v="North Pacific Dermatology"/>
    <s v="North Pacific Dermatology"/>
    <x v="4"/>
    <d v="2021-02-11T00:00:00"/>
    <n v="17"/>
    <d v="2021-02-11T00:00:00"/>
  </r>
  <r>
    <s v="Northeast Dermatology Associates"/>
    <s v="Northeast Dermatology Associates"/>
    <x v="38"/>
    <d v="2021-02-11T00:00:00"/>
    <n v="47"/>
    <d v="2021-02-11T00:00:00"/>
  </r>
  <r>
    <s v="Northeast Dermatology Associates"/>
    <s v="Northeast Dermatology Associates"/>
    <x v="67"/>
    <d v="2021-02-11T00:00:00"/>
    <n v="28"/>
    <d v="2021-02-11T00:00:00"/>
  </r>
  <r>
    <s v="Northeast Dermatology Associates"/>
    <s v="Northeast Dermatology Associates"/>
    <x v="6"/>
    <d v="2021-02-11T00:00:00"/>
    <n v="36"/>
    <d v="2021-02-11T00:00:00"/>
  </r>
  <r>
    <s v="Northeast Dermatology Associates"/>
    <s v="Northeast Dermatology Associates"/>
    <x v="53"/>
    <d v="2021-02-11T00:00:00"/>
    <n v="49"/>
    <d v="2021-02-11T00:00:00"/>
  </r>
  <r>
    <s v="The Dermatology Group  "/>
    <s v="The Dermatology Group"/>
    <x v="64"/>
    <d v="2021-02-11T00:00:00"/>
    <n v="19"/>
    <d v="2021-02-11T00:00:00"/>
  </r>
  <r>
    <s v="Vanguard Dermatology"/>
    <s v="Vanguard Dermatology"/>
    <x v="13"/>
    <d v="2021-02-11T00:00:00"/>
    <n v="74"/>
    <d v="2021-02-11T00:00:00"/>
  </r>
  <r>
    <s v="Vanguard Dermatology"/>
    <s v="Vanguard Dermatology"/>
    <x v="47"/>
    <d v="2021-02-11T00:00:00"/>
    <n v="35"/>
    <d v="2021-02-11T00:00:00"/>
  </r>
  <r>
    <s v="Pacific Dermatology Specialists"/>
    <s v="Pacific Dermatology Specialists"/>
    <x v="42"/>
    <d v="2021-02-11T00:00:00"/>
    <n v="31"/>
    <d v="2021-02-11T00:00:00"/>
  </r>
  <r>
    <s v="Southeast Dermatology Specialists  "/>
    <s v="Southeast Dermatology Specialists"/>
    <x v="43"/>
    <d v="2021-02-11T00:00:00"/>
    <n v="52"/>
    <d v="2021-02-11T00:00:00"/>
  </r>
  <r>
    <s v="Northeast Dermatology Associates"/>
    <s v="South Shore Skin Center"/>
    <x v="9"/>
    <d v="2021-02-11T00:00:00"/>
    <n v="226"/>
    <d v="2021-02-11T00:00:00"/>
  </r>
  <r>
    <s v="Northeast Dermatology Associates"/>
    <s v="South Shore Skin Center"/>
    <x v="57"/>
    <d v="2021-02-11T00:00:00"/>
    <n v="171"/>
    <d v="2021-02-11T00:00:00"/>
  </r>
  <r>
    <s v="Northeast Dermatology Associates"/>
    <s v="Northeast Dermatology Associates"/>
    <x v="8"/>
    <d v="2021-02-10T00:00:00"/>
    <n v="56"/>
    <d v="2021-02-10T00:00:00"/>
  </r>
  <r>
    <s v="Pacific Dermatology Specialists"/>
    <s v="Pacific Dermatology Specialists"/>
    <x v="59"/>
    <d v="2021-02-10T00:00:00"/>
    <n v="18"/>
    <d v="2021-02-10T00:00:00"/>
  </r>
  <r>
    <s v="Southeast Dermatology Specialists  "/>
    <s v="Southeast Dermatology Specialists"/>
    <x v="62"/>
    <d v="2021-02-10T00:00:00"/>
    <n v="78"/>
    <d v="2021-02-10T00:00:00"/>
  </r>
  <r>
    <s v="Pacific Dermatology Specialists"/>
    <s v="Pacific Dermatology Specialists"/>
    <x v="41"/>
    <d v="2021-02-10T00:00:00"/>
    <n v="13"/>
    <d v="2021-02-10T00:00:00"/>
  </r>
  <r>
    <s v="The Dermatology Group  "/>
    <s v="The Dermatology Group"/>
    <x v="83"/>
    <d v="2021-02-10T00:00:00"/>
    <n v="1"/>
    <d v="2021-02-10T00:00:00"/>
  </r>
  <r>
    <s v="Northeast Dermatology Associates"/>
    <s v="Northeast Dermatology Associates"/>
    <x v="54"/>
    <d v="2021-02-10T00:00:00"/>
    <n v="64"/>
    <d v="2021-02-10T00:00:00"/>
  </r>
  <r>
    <s v="Northeast Dermatology Associates"/>
    <s v="Northeast Dermatology Associates"/>
    <x v="39"/>
    <d v="2021-02-10T00:00:00"/>
    <n v="25"/>
    <d v="2021-02-10T00:00:00"/>
  </r>
  <r>
    <s v="Northeast Dermatology Associates"/>
    <s v="Northeast Dermatology Associates"/>
    <x v="37"/>
    <d v="2021-02-10T00:00:00"/>
    <n v="50"/>
    <d v="2021-02-10T00:00:00"/>
  </r>
  <r>
    <s v="Northeast Dermatology Associates"/>
    <s v="Northeast Dermatology Associates"/>
    <x v="71"/>
    <d v="2021-02-10T00:00:00"/>
    <n v="2"/>
    <d v="2021-02-10T00:00:00"/>
  </r>
  <r>
    <s v="Northeast Dermatology Associates"/>
    <s v="Northeast Dermatology Associates"/>
    <x v="5"/>
    <d v="2021-02-10T00:00:00"/>
    <n v="77"/>
    <d v="2021-02-10T00:00:00"/>
  </r>
  <r>
    <s v="Northeast Dermatology Associates"/>
    <s v="South Shore Skin Center"/>
    <x v="57"/>
    <d v="2021-02-10T00:00:00"/>
    <n v="123"/>
    <d v="2021-02-10T00:00:00"/>
  </r>
  <r>
    <s v="Pacific Dermatology Specialists"/>
    <s v="Pacific Dermatology Specialists"/>
    <x v="42"/>
    <d v="2021-02-10T00:00:00"/>
    <n v="37"/>
    <d v="2021-02-10T00:00:00"/>
  </r>
  <r>
    <s v="Southeast Dermatology Specialists  "/>
    <s v="Southeast Dermatology Specialists"/>
    <x v="43"/>
    <d v="2021-02-10T00:00:00"/>
    <n v="54"/>
    <d v="2021-02-10T00:00:00"/>
  </r>
  <r>
    <s v="Vanguard Dermatology"/>
    <s v="Vanguard Dermatology"/>
    <x v="47"/>
    <d v="2021-02-10T00:00:00"/>
    <n v="45"/>
    <d v="2021-02-10T00:00:00"/>
  </r>
  <r>
    <s v="The Dermatology Group  "/>
    <s v="The Dermatology Group"/>
    <x v="45"/>
    <d v="2021-02-10T00:00:00"/>
    <n v="1"/>
    <d v="2021-02-10T00:00:00"/>
  </r>
  <r>
    <s v="Northeast Dermatology Associates"/>
    <s v="Northeast Dermatology Associates"/>
    <x v="53"/>
    <d v="2021-02-10T00:00:00"/>
    <n v="60"/>
    <d v="2021-02-10T00:00:00"/>
  </r>
  <r>
    <s v="Northeast Dermatology Associates"/>
    <s v="Northeast Dermatology Associates"/>
    <x v="36"/>
    <d v="2021-02-10T00:00:00"/>
    <n v="108"/>
    <d v="2021-02-10T00:00:00"/>
  </r>
  <r>
    <s v="Northeast Dermatology Associates"/>
    <s v="Northeast Dermatology Associates"/>
    <x v="38"/>
    <d v="2021-02-10T00:00:00"/>
    <n v="40"/>
    <d v="2021-02-10T00:00:00"/>
  </r>
  <r>
    <s v="Northeast Dermatology Associates"/>
    <s v="Northeast Dermatology Associates"/>
    <x v="56"/>
    <d v="2021-02-10T00:00:00"/>
    <n v="10"/>
    <d v="2021-02-10T00:00:00"/>
  </r>
  <r>
    <s v="Northeast Dermatology Associates"/>
    <s v="Northeast Dermatology Associates"/>
    <x v="55"/>
    <d v="2021-02-10T00:00:00"/>
    <n v="13"/>
    <d v="2021-02-10T00:00:00"/>
  </r>
  <r>
    <s v="Northeast Dermatology Associates"/>
    <s v="Northeast Dermatology Associates"/>
    <x v="21"/>
    <d v="2021-02-10T00:00:00"/>
    <n v="25"/>
    <d v="2021-02-10T00:00:00"/>
  </r>
  <r>
    <s v="North Pacific Dermatology"/>
    <s v="Lake Washington Dermatology"/>
    <x v="51"/>
    <d v="2021-02-10T00:00:00"/>
    <n v="22"/>
    <d v="2021-02-10T00:00:00"/>
  </r>
  <r>
    <s v="North Pacific Dermatology"/>
    <s v="North Pacific Dermatology"/>
    <x v="33"/>
    <d v="2021-02-10T00:00:00"/>
    <n v="62"/>
    <d v="2021-02-10T00:00:00"/>
  </r>
  <r>
    <s v="Northeast Dermatology Associates"/>
    <s v="Brookline Dermatology Associates"/>
    <x v="16"/>
    <d v="2021-02-10T00:00:00"/>
    <n v="39"/>
    <d v="2021-02-10T00:00:00"/>
  </r>
  <r>
    <s v="Northeast Dermatology Associates"/>
    <s v="Northeast Dermatology Associates"/>
    <x v="18"/>
    <d v="2021-02-10T00:00:00"/>
    <n v="93"/>
    <d v="2021-02-10T00:00:00"/>
  </r>
  <r>
    <s v="Northeast Dermatology Associates"/>
    <s v="Dermatology of Cape Cod"/>
    <x v="34"/>
    <d v="2021-02-10T00:00:00"/>
    <n v="50"/>
    <d v="2021-02-10T00:00:00"/>
  </r>
  <r>
    <s v="Vanguard Dermatology"/>
    <s v="Vanguard Dermatology"/>
    <x v="13"/>
    <d v="2021-02-10T00:00:00"/>
    <n v="125"/>
    <d v="2021-02-10T00:00:00"/>
  </r>
  <r>
    <s v="Washington Institute of Dermatologic Laser Surgery"/>
    <s v="Washington Institute of Dermatologic Laser Surgery"/>
    <x v="48"/>
    <d v="2021-02-10T00:00:00"/>
    <n v="35"/>
    <d v="2021-02-10T00:00:00"/>
  </r>
  <r>
    <s v="The Dermatology Group  "/>
    <s v="The Dermatology Group"/>
    <x v="25"/>
    <d v="2021-02-10T00:00:00"/>
    <n v="52"/>
    <d v="2021-02-10T00:00:00"/>
  </r>
  <r>
    <s v="The Dermatology Group  "/>
    <s v="The Dermatology Group"/>
    <x v="24"/>
    <d v="2021-02-10T00:00:00"/>
    <n v="137"/>
    <d v="2021-02-10T00:00:00"/>
  </r>
  <r>
    <s v="Southeast Dermatology Specialists  "/>
    <s v="Southeast Dermatology Specialists"/>
    <x v="66"/>
    <d v="2021-02-10T00:00:00"/>
    <n v="20"/>
    <d v="2021-02-10T00:00:00"/>
  </r>
  <r>
    <s v="Northeast Dermatology Associates"/>
    <s v="Northeast Dermatology Associates"/>
    <x v="67"/>
    <d v="2021-02-10T00:00:00"/>
    <n v="42"/>
    <d v="2021-02-10T00:00:00"/>
  </r>
  <r>
    <s v="Northeast Dermatology Associates"/>
    <s v="Northeast Dermatology Associates"/>
    <x v="22"/>
    <d v="2021-02-10T00:00:00"/>
    <n v="81"/>
    <d v="2021-02-10T00:00:00"/>
  </r>
  <r>
    <s v="Northeast Dermatology Associates"/>
    <s v="Brookline Dermatology Associates"/>
    <x v="17"/>
    <d v="2021-02-10T00:00:00"/>
    <n v="45"/>
    <d v="2021-02-10T00:00:00"/>
  </r>
  <r>
    <s v="North Pacific Dermatology"/>
    <s v="Eastside Dermatology"/>
    <x v="3"/>
    <d v="2021-02-10T00:00:00"/>
    <n v="45"/>
    <d v="2021-02-10T00:00:00"/>
  </r>
  <r>
    <s v="Lupo Center for Aesthetic &amp; General Dermatology"/>
    <s v="Lupo Center for Aesthetic &amp; General Dermatology, LLC"/>
    <x v="2"/>
    <d v="2021-02-10T00:00:00"/>
    <n v="32"/>
    <d v="2021-02-10T00:00:00"/>
  </r>
  <r>
    <s v="NULL"/>
    <s v="Unknown Practice"/>
    <x v="68"/>
    <d v="2021-02-10T00:00:00"/>
    <n v="1"/>
    <d v="2021-02-10T00:00:00"/>
  </r>
  <r>
    <s v="Vanguard Dermatology"/>
    <s v="Vanguard Dermatology"/>
    <x v="102"/>
    <d v="2021-02-10T00:00:00"/>
    <n v="14"/>
    <d v="2021-02-10T00:00:00"/>
  </r>
  <r>
    <s v="The Dermatology Group  "/>
    <s v="The Dermatology Group"/>
    <x v="26"/>
    <d v="2021-02-10T00:00:00"/>
    <n v="45"/>
    <d v="2021-02-10T00:00:00"/>
  </r>
  <r>
    <s v="The Dermatology Group  "/>
    <s v="Swan Dermatology &amp; Aesthetics"/>
    <x v="11"/>
    <d v="2021-02-10T00:00:00"/>
    <n v="43"/>
    <d v="2021-02-10T00:00:00"/>
  </r>
  <r>
    <s v="The Dermatology Group  "/>
    <s v="The Dermatology Group"/>
    <x v="76"/>
    <d v="2021-02-10T00:00:00"/>
    <n v="21"/>
    <d v="2021-02-10T00:00:00"/>
  </r>
  <r>
    <s v="The Dermatology Group  "/>
    <s v="The Dermatology Group"/>
    <x v="64"/>
    <d v="2021-02-10T00:00:00"/>
    <n v="23"/>
    <d v="2021-02-10T00:00:00"/>
  </r>
  <r>
    <s v="Semler Dermatology"/>
    <s v="Semler Dermatology"/>
    <x v="61"/>
    <d v="2021-02-10T00:00:00"/>
    <n v="42"/>
    <d v="2021-02-10T00:00:00"/>
  </r>
  <r>
    <s v="Northeast Dermatology Associates"/>
    <s v="South Shore Skin Center"/>
    <x v="9"/>
    <d v="2021-02-10T00:00:00"/>
    <n v="192"/>
    <d v="2021-02-10T00:00:00"/>
  </r>
  <r>
    <s v="Pacific Dermatology Specialists"/>
    <s v="Pacific Dermatology Specialists"/>
    <x v="65"/>
    <d v="2021-02-10T00:00:00"/>
    <n v="15"/>
    <d v="2021-02-10T00:00:00"/>
  </r>
  <r>
    <s v="North Pacific Dermatology"/>
    <s v="North Pacific Dermatology"/>
    <x v="4"/>
    <d v="2021-02-10T00:00:00"/>
    <n v="15"/>
    <d v="2021-02-10T00:00:00"/>
  </r>
  <r>
    <s v="Family Dermatology"/>
    <s v="Family Dermatology"/>
    <x v="1"/>
    <d v="2021-02-10T00:00:00"/>
    <n v="95"/>
    <d v="2021-02-10T00:00:00"/>
  </r>
  <r>
    <s v="Northeast Dermatology Associates"/>
    <s v="Northeast Dermatology Associates"/>
    <x v="20"/>
    <d v="2021-02-10T00:00:00"/>
    <n v="10"/>
    <d v="2021-02-10T00:00:00"/>
  </r>
  <r>
    <s v="Northeast Dermatology Associates"/>
    <s v="Northeast Dermatology Associates"/>
    <x v="54"/>
    <d v="2021-02-09T00:00:00"/>
    <n v="27"/>
    <d v="2021-02-09T00:00:00"/>
  </r>
  <r>
    <s v="Northeast Dermatology Associates"/>
    <s v="Northeast Dermatology Associates"/>
    <x v="36"/>
    <d v="2021-02-09T00:00:00"/>
    <n v="89"/>
    <d v="2021-02-09T00:00:00"/>
  </r>
  <r>
    <s v="Northeast Dermatology Associates"/>
    <s v="Northeast Dermatology Associates"/>
    <x v="67"/>
    <d v="2021-02-09T00:00:00"/>
    <n v="17"/>
    <d v="2021-02-09T00:00:00"/>
  </r>
  <r>
    <s v="Northeast Dermatology Associates"/>
    <s v="Northeast Dermatology Associates"/>
    <x v="35"/>
    <d v="2021-02-09T00:00:00"/>
    <n v="42"/>
    <d v="2021-02-09T00:00:00"/>
  </r>
  <r>
    <s v="Northeast Dermatology Associates"/>
    <s v="Northeast Dermatology Associates"/>
    <x v="37"/>
    <d v="2021-02-09T00:00:00"/>
    <n v="52"/>
    <d v="2021-02-09T00:00:00"/>
  </r>
  <r>
    <s v="Northeast Dermatology Associates"/>
    <s v="Northeast Dermatology Associates"/>
    <x v="39"/>
    <d v="2021-02-09T00:00:00"/>
    <n v="22"/>
    <d v="2021-02-09T00:00:00"/>
  </r>
  <r>
    <s v="Northeast Dermatology Associates"/>
    <s v="Northeast Dermatology Associates"/>
    <x v="38"/>
    <d v="2021-02-09T00:00:00"/>
    <n v="62"/>
    <d v="2021-02-09T00:00:00"/>
  </r>
  <r>
    <s v="Northeast Dermatology Associates"/>
    <s v="Dermatology of Cape Cod"/>
    <x v="34"/>
    <d v="2021-02-09T00:00:00"/>
    <n v="76"/>
    <d v="2021-02-09T00:00:00"/>
  </r>
  <r>
    <s v="Pacific Dermatology Specialists"/>
    <s v="Pacific Dermatology Specialists"/>
    <x v="59"/>
    <d v="2021-02-09T00:00:00"/>
    <n v="31"/>
    <d v="2021-02-09T00:00:00"/>
  </r>
  <r>
    <s v="Pacific Dermatology Specialists"/>
    <s v="Pacific Dermatology Specialists"/>
    <x v="72"/>
    <d v="2021-02-09T00:00:00"/>
    <n v="26"/>
    <d v="2021-02-09T00:00:00"/>
  </r>
  <r>
    <s v="Southeast Dermatology Specialists  "/>
    <s v="Southeast Dermatology Specialists"/>
    <x v="44"/>
    <d v="2021-02-09T00:00:00"/>
    <n v="28"/>
    <d v="2021-02-09T00:00:00"/>
  </r>
  <r>
    <s v="Southeast Dermatology Specialists  "/>
    <s v="Southeast Dermatology Specialists"/>
    <x v="43"/>
    <d v="2021-02-09T00:00:00"/>
    <n v="43"/>
    <d v="2021-02-09T00:00:00"/>
  </r>
  <r>
    <s v="The Dermatology Group  "/>
    <s v="The Dermatology Group"/>
    <x v="25"/>
    <d v="2021-02-09T00:00:00"/>
    <n v="35"/>
    <d v="2021-02-09T00:00:00"/>
  </r>
  <r>
    <s v="Vanguard Dermatology"/>
    <s v="Vanguard Dermatology"/>
    <x v="46"/>
    <d v="2021-02-09T00:00:00"/>
    <n v="41"/>
    <d v="2021-02-09T00:00:00"/>
  </r>
  <r>
    <s v="Vanguard Dermatology"/>
    <s v="Vanguard Dermatology"/>
    <x v="47"/>
    <d v="2021-02-09T00:00:00"/>
    <n v="51"/>
    <d v="2021-02-09T00:00:00"/>
  </r>
  <r>
    <s v="Washington Institute of Dermatologic Laser Surgery"/>
    <s v="Washington Institute of Dermatologic Laser Surgery"/>
    <x v="48"/>
    <d v="2021-02-09T00:00:00"/>
    <n v="32"/>
    <d v="2021-02-09T00:00:00"/>
  </r>
  <r>
    <s v="Dermatology &amp; MOHS Surgery Institute"/>
    <s v="Dermatology &amp; MOHS Surgery Institute"/>
    <x v="74"/>
    <d v="2021-02-09T00:00:00"/>
    <n v="3"/>
    <d v="2021-02-09T00:00:00"/>
  </r>
  <r>
    <s v="North Pacific Dermatology"/>
    <s v="Lake Washington Dermatology"/>
    <x v="51"/>
    <d v="2021-02-09T00:00:00"/>
    <n v="60"/>
    <d v="2021-02-09T00:00:00"/>
  </r>
  <r>
    <s v="North Pacific Dermatology"/>
    <s v="North Pacific Dermatology"/>
    <x v="68"/>
    <d v="2021-02-09T00:00:00"/>
    <n v="2"/>
    <d v="2021-02-09T00:00:00"/>
  </r>
  <r>
    <s v="North Pacific Dermatology"/>
    <s v="North Pacific Dermatology"/>
    <x v="4"/>
    <d v="2021-02-09T00:00:00"/>
    <n v="24"/>
    <d v="2021-02-09T00:00:00"/>
  </r>
  <r>
    <s v="North Pacific Dermatology"/>
    <s v="North Pacific Dermatology"/>
    <x v="33"/>
    <d v="2021-02-09T00:00:00"/>
    <n v="56"/>
    <d v="2021-02-09T00:00:00"/>
  </r>
  <r>
    <s v="Northeast Dermatology Associates"/>
    <s v="Northeast Dermatology Associates"/>
    <x v="56"/>
    <d v="2021-02-09T00:00:00"/>
    <n v="12"/>
    <d v="2021-02-09T00:00:00"/>
  </r>
  <r>
    <s v="Northeast Dermatology Associates"/>
    <s v="Northeast Dermatology Associates"/>
    <x v="71"/>
    <d v="2021-02-09T00:00:00"/>
    <n v="5"/>
    <d v="2021-02-09T00:00:00"/>
  </r>
  <r>
    <s v="Northeast Dermatology Associates"/>
    <s v="Northeast Dermatology Associates"/>
    <x v="53"/>
    <d v="2021-02-09T00:00:00"/>
    <n v="58"/>
    <d v="2021-02-09T00:00:00"/>
  </r>
  <r>
    <s v="Northeast Dermatology Associates"/>
    <s v="Northeast Dermatology Associates"/>
    <x v="55"/>
    <d v="2021-02-09T00:00:00"/>
    <n v="30"/>
    <d v="2021-02-09T00:00:00"/>
  </r>
  <r>
    <s v="Southeast Dermatology Specialists  "/>
    <s v="Southeast Dermatology Specialists"/>
    <x v="62"/>
    <d v="2021-02-09T00:00:00"/>
    <n v="16"/>
    <d v="2021-02-09T00:00:00"/>
  </r>
  <r>
    <s v="Pacific Dermatology Specialists"/>
    <s v="Pacific Dermatology Specialists"/>
    <x v="42"/>
    <d v="2021-02-09T00:00:00"/>
    <n v="16"/>
    <d v="2021-02-09T00:00:00"/>
  </r>
  <r>
    <s v="Semler Dermatology"/>
    <s v="Semler Dermatology"/>
    <x v="61"/>
    <d v="2021-02-09T00:00:00"/>
    <n v="48"/>
    <d v="2021-02-09T00:00:00"/>
  </r>
  <r>
    <s v="Northeast Dermatology Associates"/>
    <s v="South Shore Skin Center"/>
    <x v="9"/>
    <d v="2021-02-09T00:00:00"/>
    <n v="187"/>
    <d v="2021-02-09T00:00:00"/>
  </r>
  <r>
    <s v="Northeast Dermatology Associates"/>
    <s v="South Shore Skin Center"/>
    <x v="57"/>
    <d v="2021-02-09T00:00:00"/>
    <n v="194"/>
    <d v="2021-02-09T00:00:00"/>
  </r>
  <r>
    <s v="The Dermatology Group  "/>
    <s v="The Dermatology Group"/>
    <x v="76"/>
    <d v="2021-02-09T00:00:00"/>
    <n v="58"/>
    <d v="2021-02-09T00:00:00"/>
  </r>
  <r>
    <s v="Vanguard Dermatology"/>
    <s v="Vanguard Dermatology"/>
    <x v="84"/>
    <d v="2021-02-09T00:00:00"/>
    <n v="12"/>
    <d v="2021-02-09T00:00:00"/>
  </r>
  <r>
    <s v="Vanguard Dermatology"/>
    <s v="Vanguard Dermatology"/>
    <x v="88"/>
    <d v="2021-02-09T00:00:00"/>
    <n v="9"/>
    <d v="2021-02-09T00:00:00"/>
  </r>
  <r>
    <s v="Northeast Dermatology Associates"/>
    <s v="Northeast Dermatology Associates"/>
    <x v="5"/>
    <d v="2021-02-09T00:00:00"/>
    <n v="76"/>
    <d v="2021-02-09T00:00:00"/>
  </r>
  <r>
    <s v="Lupo Center for Aesthetic &amp; General Dermatology"/>
    <s v="Lupo Center for Aesthetic &amp; General Dermatology, LLC"/>
    <x v="2"/>
    <d v="2021-02-09T00:00:00"/>
    <n v="24"/>
    <d v="2021-02-09T00:00:00"/>
  </r>
  <r>
    <s v="North Pacific Dermatology"/>
    <s v="Eastside Dermatology"/>
    <x v="3"/>
    <d v="2021-02-09T00:00:00"/>
    <n v="50"/>
    <d v="2021-02-09T00:00:00"/>
  </r>
  <r>
    <s v="Family Dermatology"/>
    <s v="Family Dermatology"/>
    <x v="1"/>
    <d v="2021-02-09T00:00:00"/>
    <n v="90"/>
    <d v="2021-02-09T00:00:00"/>
  </r>
  <r>
    <s v="Northeast Dermatology Associates"/>
    <s v="Northeast Dermatology Associates"/>
    <x v="7"/>
    <d v="2021-02-09T00:00:00"/>
    <n v="44"/>
    <d v="2021-02-09T00:00:00"/>
  </r>
  <r>
    <s v="The Dermatology Group  "/>
    <s v="The Dermatology Group"/>
    <x v="24"/>
    <d v="2021-02-09T00:00:00"/>
    <n v="99"/>
    <d v="2021-02-09T00:00:00"/>
  </r>
  <r>
    <s v="The Dermatology Group  "/>
    <s v="The Dermatology Group"/>
    <x v="83"/>
    <d v="2021-02-09T00:00:00"/>
    <n v="2"/>
    <d v="2021-02-09T00:00:00"/>
  </r>
  <r>
    <s v="Vanguard Dermatology"/>
    <s v="Vanguard Dermatology"/>
    <x v="13"/>
    <d v="2021-02-09T00:00:00"/>
    <n v="72"/>
    <d v="2021-02-09T00:00:00"/>
  </r>
  <r>
    <s v="Vanguard Dermatology"/>
    <s v="Vanguard Dermatology"/>
    <x v="12"/>
    <d v="2021-02-09T00:00:00"/>
    <n v="18"/>
    <d v="2021-02-09T00:00:00"/>
  </r>
  <r>
    <s v="Pacific Dermatology Specialists"/>
    <s v="Pacific Dermatology Specialists"/>
    <x v="65"/>
    <d v="2021-02-09T00:00:00"/>
    <n v="1"/>
    <d v="2021-02-09T00:00:00"/>
  </r>
  <r>
    <s v="Pacific Dermatology Specialists"/>
    <s v="Pacific Dermatology Specialists"/>
    <x v="60"/>
    <d v="2021-02-09T00:00:00"/>
    <n v="32"/>
    <d v="2021-02-09T00:00:00"/>
  </r>
  <r>
    <s v="Northeast Dermatology Associates"/>
    <s v="Northeast Dermatology Associates"/>
    <x v="8"/>
    <d v="2021-02-09T00:00:00"/>
    <n v="50"/>
    <d v="2021-02-09T00:00:00"/>
  </r>
  <r>
    <s v="Northeast Dermatology Associates"/>
    <s v="Northeast Dermatology Associates"/>
    <x v="18"/>
    <d v="2021-02-09T00:00:00"/>
    <n v="40"/>
    <d v="2021-02-09T00:00:00"/>
  </r>
  <r>
    <s v="Northeast Dermatology Associates"/>
    <s v="Brookline Dermatology Associates"/>
    <x v="16"/>
    <d v="2021-02-09T00:00:00"/>
    <n v="33"/>
    <d v="2021-02-09T00:00:00"/>
  </r>
  <r>
    <s v="Northeast Dermatology Associates"/>
    <s v="Northeast Dermatology Associates"/>
    <x v="21"/>
    <d v="2021-02-09T00:00:00"/>
    <n v="23"/>
    <d v="2021-02-09T00:00:00"/>
  </r>
  <r>
    <s v="Northeast Dermatology Associates"/>
    <s v="Northeast Dermatology Associates"/>
    <x v="22"/>
    <d v="2021-02-09T00:00:00"/>
    <n v="90"/>
    <d v="2021-02-09T00:00:00"/>
  </r>
  <r>
    <s v="Northeast Dermatology Associates"/>
    <s v="Northeast Dermatology Associates"/>
    <x v="20"/>
    <d v="2021-02-09T00:00:00"/>
    <n v="4"/>
    <d v="2021-02-09T00:00:00"/>
  </r>
  <r>
    <s v="The Dermatology Group  "/>
    <s v="The Dermatology Group"/>
    <x v="26"/>
    <d v="2021-02-09T00:00:00"/>
    <n v="16"/>
    <d v="2021-02-09T00:00:00"/>
  </r>
  <r>
    <s v="The Dermatology Group  "/>
    <s v="Swan Dermatology &amp; Aesthetics"/>
    <x v="11"/>
    <d v="2021-02-09T00:00:00"/>
    <n v="41"/>
    <d v="2021-02-09T00:00:00"/>
  </r>
  <r>
    <s v="Vanguard Dermatology"/>
    <s v="Vanguard Dermatology"/>
    <x v="107"/>
    <d v="2021-02-09T00:00:00"/>
    <n v="1"/>
    <d v="2021-02-09T00:00:00"/>
  </r>
  <r>
    <s v="Washington Institute of Dermatologic Laser Surgery"/>
    <s v="Washington Institute of Dermatologic Laser Surgery"/>
    <x v="48"/>
    <d v="2021-02-08T00:00:00"/>
    <n v="35"/>
    <d v="2021-02-08T00:00:00"/>
  </r>
  <r>
    <s v="Vanguard Dermatology"/>
    <s v="Vanguard Dermatology"/>
    <x v="47"/>
    <d v="2021-02-08T00:00:00"/>
    <n v="42"/>
    <d v="2021-02-08T00:00:00"/>
  </r>
  <r>
    <s v="Vanguard Dermatology"/>
    <s v="Vanguard Dermatology"/>
    <x v="13"/>
    <d v="2021-02-08T00:00:00"/>
    <n v="124"/>
    <d v="2021-02-08T00:00:00"/>
  </r>
  <r>
    <s v="Pacific Dermatology Specialists"/>
    <s v="Pacific Dermatology Specialists"/>
    <x v="65"/>
    <d v="2021-02-08T00:00:00"/>
    <n v="38"/>
    <d v="2021-02-08T00:00:00"/>
  </r>
  <r>
    <s v="Southeast Dermatology Specialists  "/>
    <s v="Southeast Dermatology Specialists"/>
    <x v="66"/>
    <d v="2021-02-08T00:00:00"/>
    <n v="24"/>
    <d v="2021-02-08T00:00:00"/>
  </r>
  <r>
    <s v="Southeast Dermatology Specialists  "/>
    <s v="Southeast Dermatology Specialists"/>
    <x v="43"/>
    <d v="2021-02-08T00:00:00"/>
    <n v="49"/>
    <d v="2021-02-08T00:00:00"/>
  </r>
  <r>
    <s v="Northeast Dermatology Associates"/>
    <s v="Northeast Dermatology Associates"/>
    <x v="67"/>
    <d v="2021-02-08T00:00:00"/>
    <n v="56"/>
    <d v="2021-02-08T00:00:00"/>
  </r>
  <r>
    <s v="Northeast Dermatology Associates"/>
    <s v="Northeast Dermatology Associates"/>
    <x v="38"/>
    <d v="2021-02-08T00:00:00"/>
    <n v="54"/>
    <d v="2021-02-08T00:00:00"/>
  </r>
  <r>
    <s v="North Pacific Dermatology"/>
    <s v="North Pacific Dermatology"/>
    <x v="33"/>
    <d v="2021-02-08T00:00:00"/>
    <n v="62"/>
    <d v="2021-02-08T00:00:00"/>
  </r>
  <r>
    <s v="North Pacific Dermatology"/>
    <s v="North Pacific Dermatology"/>
    <x v="4"/>
    <d v="2021-02-08T00:00:00"/>
    <n v="19"/>
    <d v="2021-02-08T00:00:00"/>
  </r>
  <r>
    <s v="North Pacific Dermatology"/>
    <s v="Lake Washington Dermatology"/>
    <x v="98"/>
    <d v="2021-02-08T00:00:00"/>
    <n v="1"/>
    <d v="2021-02-08T00:00:00"/>
  </r>
  <r>
    <s v="North Pacific Dermatology"/>
    <s v="Eastside Dermatology"/>
    <x v="3"/>
    <d v="2021-02-08T00:00:00"/>
    <n v="45"/>
    <d v="2021-02-08T00:00:00"/>
  </r>
  <r>
    <s v="Lupo Center for Aesthetic &amp; General Dermatology"/>
    <s v="Lupo Center for Aesthetic &amp; General Dermatology, LLC"/>
    <x v="2"/>
    <d v="2021-02-08T00:00:00"/>
    <n v="49"/>
    <d v="2021-02-08T00:00:00"/>
  </r>
  <r>
    <s v="Family Dermatology"/>
    <s v="Family Dermatology"/>
    <x v="1"/>
    <d v="2021-02-08T00:00:00"/>
    <n v="90"/>
    <d v="2021-02-08T00:00:00"/>
  </r>
  <r>
    <s v="Northeast Dermatology Associates"/>
    <s v="South Shore Skin Center"/>
    <x v="9"/>
    <d v="2021-02-08T00:00:00"/>
    <n v="164"/>
    <d v="2021-02-08T00:00:00"/>
  </r>
  <r>
    <s v="Pacific Dermatology Specialists"/>
    <s v="Pacific Dermatology Specialists"/>
    <x v="59"/>
    <d v="2021-02-08T00:00:00"/>
    <n v="29"/>
    <d v="2021-02-08T00:00:00"/>
  </r>
  <r>
    <s v="Semler Dermatology"/>
    <s v="Semler Dermatology"/>
    <x v="61"/>
    <d v="2021-02-08T00:00:00"/>
    <n v="55"/>
    <d v="2021-02-08T00:00:00"/>
  </r>
  <r>
    <s v="The Dermatology Group  "/>
    <s v="The Dermatology Group"/>
    <x v="77"/>
    <d v="2021-02-08T00:00:00"/>
    <n v="64"/>
    <d v="2021-02-08T00:00:00"/>
  </r>
  <r>
    <s v="The Dermatology Group  "/>
    <s v="The Dermatology Group"/>
    <x v="25"/>
    <d v="2021-02-08T00:00:00"/>
    <n v="30"/>
    <d v="2021-02-08T00:00:00"/>
  </r>
  <r>
    <s v="Northeast Dermatology Associates"/>
    <s v="Northeast Dermatology Associates"/>
    <x v="20"/>
    <d v="2021-02-08T00:00:00"/>
    <n v="18"/>
    <d v="2021-02-08T00:00:00"/>
  </r>
  <r>
    <s v="Northeast Dermatology Associates"/>
    <s v="Northeast Dermatology Associates"/>
    <x v="54"/>
    <d v="2021-02-08T00:00:00"/>
    <n v="30"/>
    <d v="2021-02-08T00:00:00"/>
  </r>
  <r>
    <s v="Vanguard Dermatology"/>
    <s v="Vanguard Dermatology"/>
    <x v="46"/>
    <d v="2021-02-08T00:00:00"/>
    <n v="59"/>
    <d v="2021-02-08T00:00:00"/>
  </r>
  <r>
    <s v="Vanguard Dermatology"/>
    <s v="Vanguard Dermatology"/>
    <x v="12"/>
    <d v="2021-02-08T00:00:00"/>
    <n v="34"/>
    <d v="2021-02-08T00:00:00"/>
  </r>
  <r>
    <s v="The Dermatology Group  "/>
    <s v="The Dermatology Group"/>
    <x v="83"/>
    <d v="2021-02-08T00:00:00"/>
    <n v="2"/>
    <d v="2021-02-08T00:00:00"/>
  </r>
  <r>
    <s v="The Dermatology Group  "/>
    <s v="Swan Dermatology &amp; Aesthetics"/>
    <x v="11"/>
    <d v="2021-02-08T00:00:00"/>
    <n v="51"/>
    <d v="2021-02-08T00:00:00"/>
  </r>
  <r>
    <s v="Northeast Dermatology Associates"/>
    <s v="Northeast Dermatology Associates"/>
    <x v="8"/>
    <d v="2021-02-08T00:00:00"/>
    <n v="49"/>
    <d v="2021-02-08T00:00:00"/>
  </r>
  <r>
    <s v="Pacific Dermatology Specialists"/>
    <s v="Pacific Dermatology Specialists"/>
    <x v="72"/>
    <d v="2021-02-08T00:00:00"/>
    <n v="21"/>
    <d v="2021-02-08T00:00:00"/>
  </r>
  <r>
    <s v="Pacific Dermatology Specialists"/>
    <s v="Pacific Dermatology Specialists"/>
    <x v="73"/>
    <d v="2021-02-08T00:00:00"/>
    <n v="4"/>
    <d v="2021-02-08T00:00:00"/>
  </r>
  <r>
    <s v="Pacific Dermatology Specialists"/>
    <s v="Pacific Dermatology Specialists"/>
    <x v="41"/>
    <d v="2021-02-08T00:00:00"/>
    <n v="40"/>
    <d v="2021-02-08T00:00:00"/>
  </r>
  <r>
    <s v="Pacific Dermatology Specialists"/>
    <s v="Pacific Dermatology Specialists"/>
    <x v="90"/>
    <d v="2021-02-08T00:00:00"/>
    <n v="1"/>
    <d v="2021-02-08T00:00:00"/>
  </r>
  <r>
    <s v="Southeast Dermatology Specialists  "/>
    <s v="Southeast Dermatology Specialists"/>
    <x v="81"/>
    <d v="2021-02-08T00:00:00"/>
    <n v="1"/>
    <d v="2021-02-08T00:00:00"/>
  </r>
  <r>
    <s v="Northeast Dermatology Associates"/>
    <s v="Northeast Dermatology Associates"/>
    <x v="36"/>
    <d v="2021-02-08T00:00:00"/>
    <n v="102"/>
    <d v="2021-02-08T00:00:00"/>
  </r>
  <r>
    <s v="Northeast Dermatology Associates"/>
    <s v="Northeast Dermatology Associates"/>
    <x v="35"/>
    <d v="2021-02-08T00:00:00"/>
    <n v="50"/>
    <d v="2021-02-08T00:00:00"/>
  </r>
  <r>
    <s v="Northeast Dermatology Associates"/>
    <s v="Northeast Dermatology Associates"/>
    <x v="7"/>
    <d v="2021-02-08T00:00:00"/>
    <n v="24"/>
    <d v="2021-02-08T00:00:00"/>
  </r>
  <r>
    <s v="Northeast Dermatology Associates"/>
    <s v="Northeast Dermatology Associates"/>
    <x v="37"/>
    <d v="2021-02-08T00:00:00"/>
    <n v="98"/>
    <d v="2021-02-08T00:00:00"/>
  </r>
  <r>
    <s v="Northeast Dermatology Associates"/>
    <s v="Dermatology of Cape Cod"/>
    <x v="34"/>
    <d v="2021-02-08T00:00:00"/>
    <n v="53"/>
    <d v="2021-02-08T00:00:00"/>
  </r>
  <r>
    <s v="Northeast Dermatology Associates"/>
    <s v="Northeast Dermatology Associates"/>
    <x v="5"/>
    <d v="2021-02-08T00:00:00"/>
    <n v="79"/>
    <d v="2021-02-08T00:00:00"/>
  </r>
  <r>
    <s v="Vanguard Dermatology"/>
    <s v="Vanguard Dermatology"/>
    <x v="27"/>
    <d v="2021-02-08T00:00:00"/>
    <n v="31"/>
    <d v="2021-02-08T00:00:00"/>
  </r>
  <r>
    <s v="The Dermatology Group  "/>
    <s v="The Dermatology Group"/>
    <x v="24"/>
    <d v="2021-02-08T00:00:00"/>
    <n v="149"/>
    <d v="2021-02-08T00:00:00"/>
  </r>
  <r>
    <s v="Southeast Dermatology Specialists  "/>
    <s v="Southeast Dermatology Specialists"/>
    <x v="62"/>
    <d v="2021-02-08T00:00:00"/>
    <n v="61"/>
    <d v="2021-02-08T00:00:00"/>
  </r>
  <r>
    <s v="Northeast Dermatology Associates"/>
    <s v="South Shore Skin Center"/>
    <x v="57"/>
    <d v="2021-02-08T00:00:00"/>
    <n v="91"/>
    <d v="2021-02-08T00:00:00"/>
  </r>
  <r>
    <s v="Northeast Dermatology Associates"/>
    <s v="Brookline Dermatology Associates"/>
    <x v="17"/>
    <d v="2021-02-08T00:00:00"/>
    <n v="11"/>
    <d v="2021-02-08T00:00:00"/>
  </r>
  <r>
    <s v="Northeast Dermatology Associates"/>
    <s v="Northeast Dermatology Associates"/>
    <x v="18"/>
    <d v="2021-02-08T00:00:00"/>
    <n v="94"/>
    <d v="2021-02-08T00:00:00"/>
  </r>
  <r>
    <s v="Northeast Dermatology Associates"/>
    <s v="Brookline Dermatology Associates"/>
    <x v="16"/>
    <d v="2021-02-08T00:00:00"/>
    <n v="1"/>
    <d v="2021-02-08T00:00:00"/>
  </r>
  <r>
    <s v="North Pacific Dermatology"/>
    <s v="Lake Washington Dermatology"/>
    <x v="51"/>
    <d v="2021-02-08T00:00:00"/>
    <n v="60"/>
    <d v="2021-02-08T00:00:00"/>
  </r>
  <r>
    <s v="Northeast Dermatology Associates"/>
    <s v="Northeast Dermatology Associates"/>
    <x v="56"/>
    <d v="2021-02-08T00:00:00"/>
    <n v="10"/>
    <d v="2021-02-08T00:00:00"/>
  </r>
  <r>
    <s v="Northeast Dermatology Associates"/>
    <s v="Northeast Dermatology Associates"/>
    <x v="22"/>
    <d v="2021-02-08T00:00:00"/>
    <n v="94"/>
    <d v="2021-02-08T00:00:00"/>
  </r>
  <r>
    <s v="Northeast Dermatology Associates"/>
    <s v="Northeast Dermatology Associates"/>
    <x v="21"/>
    <d v="2021-02-08T00:00:00"/>
    <n v="28"/>
    <d v="2021-02-08T00:00:00"/>
  </r>
  <r>
    <s v="Northeast Dermatology Associates"/>
    <s v="Northeast Dermatology Associates"/>
    <x v="71"/>
    <d v="2021-02-08T00:00:00"/>
    <n v="4"/>
    <d v="2021-02-08T00:00:00"/>
  </r>
  <r>
    <s v="Northeast Dermatology Associates"/>
    <s v="Northeast Dermatology Associates"/>
    <x v="55"/>
    <d v="2021-02-08T00:00:00"/>
    <n v="30"/>
    <d v="2021-02-08T00:00:00"/>
  </r>
  <r>
    <s v="Northeast Dermatology Associates"/>
    <s v="Northeast Dermatology Associates"/>
    <x v="53"/>
    <d v="2021-02-08T00:00:00"/>
    <n v="24"/>
    <d v="2021-02-08T00:00:00"/>
  </r>
  <r>
    <s v="Northeast Dermatology Associates"/>
    <s v="Northeast Dermatology Associates"/>
    <x v="35"/>
    <d v="2021-02-07T00:00:00"/>
    <n v="18"/>
    <d v="2021-02-07T00:00:00"/>
  </r>
  <r>
    <s v="Northeast Dermatology Associates"/>
    <s v="Northeast Dermatology Associates"/>
    <x v="19"/>
    <d v="2021-02-05T00:00:00"/>
    <n v="1"/>
    <d v="2021-02-05T00:00:00"/>
  </r>
  <r>
    <s v="North Pacific Dermatology"/>
    <s v="North Pacific Dermatology"/>
    <x v="4"/>
    <d v="2021-02-05T00:00:00"/>
    <n v="31"/>
    <d v="2021-02-05T00:00:00"/>
  </r>
  <r>
    <s v="The Dermatology Group  "/>
    <s v="The Dermatology Group"/>
    <x v="26"/>
    <d v="2021-02-05T00:00:00"/>
    <n v="65"/>
    <d v="2021-02-05T00:00:00"/>
  </r>
  <r>
    <s v="Vanguard Dermatology"/>
    <s v="Vanguard Dermatology"/>
    <x v="84"/>
    <d v="2021-02-05T00:00:00"/>
    <n v="14"/>
    <d v="2021-02-05T00:00:00"/>
  </r>
  <r>
    <s v="The Dermatology Group  "/>
    <s v="Swan Dermatology &amp; Aesthetics"/>
    <x v="11"/>
    <d v="2021-02-05T00:00:00"/>
    <n v="42"/>
    <d v="2021-02-05T00:00:00"/>
  </r>
  <r>
    <s v="Semler Dermatology"/>
    <s v="Semler Dermatology"/>
    <x v="61"/>
    <d v="2021-02-05T00:00:00"/>
    <n v="31"/>
    <d v="2021-02-05T00:00:00"/>
  </r>
  <r>
    <s v="Northeast Dermatology Associates"/>
    <s v="South Shore Skin Center"/>
    <x v="10"/>
    <d v="2021-02-05T00:00:00"/>
    <n v="1"/>
    <d v="2021-02-05T00:00:00"/>
  </r>
  <r>
    <s v="Northeast Dermatology Associates"/>
    <s v="South Shore Skin Center"/>
    <x v="9"/>
    <d v="2021-02-05T00:00:00"/>
    <n v="138"/>
    <d v="2021-02-05T00:00:00"/>
  </r>
  <r>
    <s v="Lupo Center for Aesthetic &amp; General Dermatology"/>
    <s v="Lupo Center for Aesthetic &amp; General Dermatology, LLC"/>
    <x v="2"/>
    <d v="2021-02-05T00:00:00"/>
    <n v="15"/>
    <d v="2021-02-05T00:00:00"/>
  </r>
  <r>
    <s v="North Pacific Dermatology"/>
    <s v="Eastside Dermatology"/>
    <x v="3"/>
    <d v="2021-02-05T00:00:00"/>
    <n v="50"/>
    <d v="2021-02-05T00:00:00"/>
  </r>
  <r>
    <s v="Northeast Dermatology Associates"/>
    <s v="Northeast Dermatology Associates"/>
    <x v="38"/>
    <d v="2021-02-05T00:00:00"/>
    <n v="82"/>
    <d v="2021-02-05T00:00:00"/>
  </r>
  <r>
    <s v="Southeast Dermatology Specialists  "/>
    <s v="Southeast Dermatology Specialists"/>
    <x v="43"/>
    <d v="2021-02-05T00:00:00"/>
    <n v="44"/>
    <d v="2021-02-05T00:00:00"/>
  </r>
  <r>
    <s v="Vanguard Dermatology"/>
    <s v="Vanguard Dermatology"/>
    <x v="47"/>
    <d v="2021-02-05T00:00:00"/>
    <n v="5"/>
    <d v="2021-02-05T00:00:00"/>
  </r>
  <r>
    <s v="Washington Institute of Dermatologic Laser Surgery"/>
    <s v="Washington Institute of Dermatologic Laser Surgery"/>
    <x v="48"/>
    <d v="2021-02-05T00:00:00"/>
    <n v="30"/>
    <d v="2021-02-05T00:00:00"/>
  </r>
  <r>
    <s v="The Dermatology Group  "/>
    <s v="The Dermatology Group"/>
    <x v="24"/>
    <d v="2021-02-05T00:00:00"/>
    <n v="82"/>
    <d v="2021-02-05T00:00:00"/>
  </r>
  <r>
    <s v="The Dermatology Group  "/>
    <s v="The Dermatology Group"/>
    <x v="25"/>
    <d v="2021-02-05T00:00:00"/>
    <n v="22"/>
    <d v="2021-02-05T00:00:00"/>
  </r>
  <r>
    <s v="Northeast Dermatology Associates"/>
    <s v="Northeast Dermatology Associates"/>
    <x v="53"/>
    <d v="2021-02-05T00:00:00"/>
    <n v="47"/>
    <d v="2021-02-05T00:00:00"/>
  </r>
  <r>
    <s v="Northeast Dermatology Associates"/>
    <s v="Northeast Dermatology Associates"/>
    <x v="22"/>
    <d v="2021-02-05T00:00:00"/>
    <n v="68"/>
    <d v="2021-02-05T00:00:00"/>
  </r>
  <r>
    <s v="Northeast Dermatology Associates"/>
    <s v="Brookline Dermatology Associates"/>
    <x v="16"/>
    <d v="2021-02-05T00:00:00"/>
    <n v="18"/>
    <d v="2021-02-05T00:00:00"/>
  </r>
  <r>
    <s v="Northeast Dermatology Associates"/>
    <s v="Brookline Dermatology Associates"/>
    <x v="17"/>
    <d v="2021-02-05T00:00:00"/>
    <n v="42"/>
    <d v="2021-02-05T00:00:00"/>
  </r>
  <r>
    <s v="Northeast Dermatology Associates"/>
    <s v="South Shore Skin Center"/>
    <x v="57"/>
    <d v="2021-02-05T00:00:00"/>
    <n v="106"/>
    <d v="2021-02-05T00:00:00"/>
  </r>
  <r>
    <s v="Southeast Dermatology Specialists  "/>
    <s v="Southeast Dermatology Specialists"/>
    <x v="62"/>
    <d v="2021-02-05T00:00:00"/>
    <n v="22"/>
    <d v="2021-02-05T00:00:00"/>
  </r>
  <r>
    <s v="Pacific Dermatology Specialists"/>
    <s v="Pacific Dermatology Specialists"/>
    <x v="42"/>
    <d v="2021-02-05T00:00:00"/>
    <n v="32"/>
    <d v="2021-02-05T00:00:00"/>
  </r>
  <r>
    <s v="Northeast Dermatology Associates"/>
    <s v="Northeast Dermatology Associates"/>
    <x v="5"/>
    <d v="2021-02-05T00:00:00"/>
    <n v="51"/>
    <d v="2021-02-05T00:00:00"/>
  </r>
  <r>
    <s v="Northeast Dermatology Associates"/>
    <s v="Dermatology of Cape Cod"/>
    <x v="34"/>
    <d v="2021-02-05T00:00:00"/>
    <n v="41"/>
    <d v="2021-02-05T00:00:00"/>
  </r>
  <r>
    <s v="Northeast Dermatology Associates"/>
    <s v="Northeast Dermatology Associates"/>
    <x v="37"/>
    <d v="2021-02-05T00:00:00"/>
    <n v="69"/>
    <d v="2021-02-05T00:00:00"/>
  </r>
  <r>
    <s v="Northeast Dermatology Associates"/>
    <s v="Northeast Dermatology Associates"/>
    <x v="35"/>
    <d v="2021-02-05T00:00:00"/>
    <n v="21"/>
    <d v="2021-02-05T00:00:00"/>
  </r>
  <r>
    <s v="Northeast Dermatology Associates"/>
    <s v="Northeast Dermatology Associates"/>
    <x v="36"/>
    <d v="2021-02-05T00:00:00"/>
    <n v="45"/>
    <d v="2021-02-05T00:00:00"/>
  </r>
  <r>
    <s v="Northeast Dermatology Associates"/>
    <s v="Northeast Dermatology Associates"/>
    <x v="54"/>
    <d v="2021-02-05T00:00:00"/>
    <n v="34"/>
    <d v="2021-02-05T00:00:00"/>
  </r>
  <r>
    <s v="Southeast Dermatology Specialists  "/>
    <s v="Southeast Dermatology Specialists"/>
    <x v="44"/>
    <d v="2021-02-05T00:00:00"/>
    <n v="9"/>
    <d v="2021-02-05T00:00:00"/>
  </r>
  <r>
    <s v="Pacific Dermatology Specialists"/>
    <s v="Pacific Dermatology Specialists"/>
    <x v="41"/>
    <d v="2021-02-05T00:00:00"/>
    <n v="15"/>
    <d v="2021-02-05T00:00:00"/>
  </r>
  <r>
    <s v="Pacific Dermatology Specialists"/>
    <s v="Pacific Dermatology Specialists"/>
    <x v="59"/>
    <d v="2021-02-05T00:00:00"/>
    <n v="36"/>
    <d v="2021-02-05T00:00:00"/>
  </r>
  <r>
    <s v="Northeast Dermatology Associates"/>
    <s v="Northeast Dermatology Associates"/>
    <x v="8"/>
    <d v="2021-02-05T00:00:00"/>
    <n v="45"/>
    <d v="2021-02-05T00:00:00"/>
  </r>
  <r>
    <s v="The Dermatology Group  "/>
    <s v="The Dermatology Group"/>
    <x v="83"/>
    <d v="2021-02-05T00:00:00"/>
    <n v="2"/>
    <d v="2021-02-05T00:00:00"/>
  </r>
  <r>
    <s v="Vanguard Dermatology"/>
    <s v="Vanguard Dermatology"/>
    <x v="12"/>
    <d v="2021-02-05T00:00:00"/>
    <n v="22"/>
    <d v="2021-02-05T00:00:00"/>
  </r>
  <r>
    <s v="Vanguard Dermatology"/>
    <s v="Vanguard Dermatology"/>
    <x v="46"/>
    <d v="2021-02-05T00:00:00"/>
    <n v="35"/>
    <d v="2021-02-05T00:00:00"/>
  </r>
  <r>
    <s v="Vanguard Dermatology"/>
    <s v="Vanguard Dermatology"/>
    <x v="27"/>
    <d v="2021-02-04T00:00:00"/>
    <n v="10"/>
    <d v="2021-02-04T00:00:00"/>
  </r>
  <r>
    <s v="The Dermatology Group  "/>
    <s v="The Dermatology Group"/>
    <x v="25"/>
    <d v="2021-02-04T00:00:00"/>
    <n v="57"/>
    <d v="2021-02-04T00:00:00"/>
  </r>
  <r>
    <s v="The Dermatology Group  "/>
    <s v="The Dermatology Group"/>
    <x v="26"/>
    <d v="2021-02-04T00:00:00"/>
    <n v="62"/>
    <d v="2021-02-04T00:00:00"/>
  </r>
  <r>
    <s v="The Dermatology Group  "/>
    <s v="Swan Dermatology &amp; Aesthetics"/>
    <x v="11"/>
    <d v="2021-02-04T00:00:00"/>
    <n v="47"/>
    <d v="2021-02-04T00:00:00"/>
  </r>
  <r>
    <s v="The Dermatology Group  "/>
    <s v="The Dermatology Group"/>
    <x v="24"/>
    <d v="2021-02-04T00:00:00"/>
    <n v="157"/>
    <d v="2021-02-04T00:00:00"/>
  </r>
  <r>
    <s v="The Dermatology Group  "/>
    <s v="The Dermatology Group"/>
    <x v="100"/>
    <d v="2021-02-04T00:00:00"/>
    <n v="23"/>
    <d v="2021-02-04T00:00:00"/>
  </r>
  <r>
    <s v="Northeast Dermatology Associates"/>
    <s v="Northeast Dermatology Associates"/>
    <x v="40"/>
    <d v="2021-02-04T00:00:00"/>
    <n v="14"/>
    <d v="2021-02-04T00:00:00"/>
  </r>
  <r>
    <s v="Northeast Dermatology Associates"/>
    <s v="Northeast Dermatology Associates"/>
    <x v="19"/>
    <d v="2021-02-04T00:00:00"/>
    <n v="36"/>
    <d v="2021-02-04T00:00:00"/>
  </r>
  <r>
    <s v="Northeast Dermatology Associates"/>
    <s v="Northeast Dermatology Associates"/>
    <x v="20"/>
    <d v="2021-02-04T00:00:00"/>
    <n v="10"/>
    <d v="2021-02-04T00:00:00"/>
  </r>
  <r>
    <s v="Northeast Dermatology Associates"/>
    <s v="Northeast Dermatology Associates"/>
    <x v="21"/>
    <d v="2021-02-04T00:00:00"/>
    <n v="30"/>
    <d v="2021-02-04T00:00:00"/>
  </r>
  <r>
    <s v="Northeast Dermatology Associates"/>
    <s v="Northeast Dermatology Associates"/>
    <x v="22"/>
    <d v="2021-02-04T00:00:00"/>
    <n v="50"/>
    <d v="2021-02-04T00:00:00"/>
  </r>
  <r>
    <s v="Northeast Dermatology Associates"/>
    <s v="Brookline Dermatology Associates"/>
    <x v="17"/>
    <d v="2021-02-04T00:00:00"/>
    <n v="37"/>
    <d v="2021-02-04T00:00:00"/>
  </r>
  <r>
    <s v="Northeast Dermatology Associates"/>
    <s v="Northeast Dermatology Associates"/>
    <x v="18"/>
    <d v="2021-02-04T00:00:00"/>
    <n v="89"/>
    <d v="2021-02-04T00:00:00"/>
  </r>
  <r>
    <s v="Northeast Dermatology Associates"/>
    <s v="Brookline Dermatology Associates"/>
    <x v="16"/>
    <d v="2021-02-04T00:00:00"/>
    <n v="38"/>
    <d v="2021-02-04T00:00:00"/>
  </r>
  <r>
    <s v="NULL"/>
    <s v="Unknown Practice"/>
    <x v="68"/>
    <d v="2021-02-04T00:00:00"/>
    <n v="6"/>
    <d v="2021-02-04T00:00:00"/>
  </r>
  <r>
    <s v="Northeast Dermatology Associates"/>
    <s v="Northeast Dermatology Associates"/>
    <x v="8"/>
    <d v="2021-02-04T00:00:00"/>
    <n v="43"/>
    <d v="2021-02-04T00:00:00"/>
  </r>
  <r>
    <s v="Pacific Dermatology Specialists"/>
    <s v="Pacific Dermatology Specialists"/>
    <x v="65"/>
    <d v="2021-02-04T00:00:00"/>
    <n v="1"/>
    <d v="2021-02-04T00:00:00"/>
  </r>
  <r>
    <s v="Vanguard Dermatology"/>
    <s v="Vanguard Dermatology"/>
    <x v="12"/>
    <d v="2021-02-04T00:00:00"/>
    <n v="72"/>
    <d v="2021-02-04T00:00:00"/>
  </r>
  <r>
    <s v="Vanguard Dermatology"/>
    <s v="Vanguard Dermatology"/>
    <x v="13"/>
    <d v="2021-02-04T00:00:00"/>
    <n v="85"/>
    <d v="2021-02-04T00:00:00"/>
  </r>
  <r>
    <s v="Northeast Dermatology Associates"/>
    <s v="Northeast Dermatology Associates"/>
    <x v="5"/>
    <d v="2021-02-04T00:00:00"/>
    <n v="82"/>
    <d v="2021-02-04T00:00:00"/>
  </r>
  <r>
    <s v="North Pacific Dermatology"/>
    <s v="North Pacific Dermatology"/>
    <x v="4"/>
    <d v="2021-02-04T00:00:00"/>
    <n v="17"/>
    <d v="2021-02-04T00:00:00"/>
  </r>
  <r>
    <s v="Lupo Center for Aesthetic &amp; General Dermatology"/>
    <s v="Lupo Center for Aesthetic &amp; General Dermatology, LLC"/>
    <x v="2"/>
    <d v="2021-02-04T00:00:00"/>
    <n v="35"/>
    <d v="2021-02-04T00:00:00"/>
  </r>
  <r>
    <s v="North Pacific Dermatology"/>
    <s v="Eastside Dermatology"/>
    <x v="3"/>
    <d v="2021-02-04T00:00:00"/>
    <n v="25"/>
    <d v="2021-02-04T00:00:00"/>
  </r>
  <r>
    <s v="Family Dermatology"/>
    <s v="Family Dermatology"/>
    <x v="1"/>
    <d v="2021-02-04T00:00:00"/>
    <n v="100"/>
    <d v="2021-02-04T00:00:00"/>
  </r>
  <r>
    <s v="Northeast Dermatology Associates"/>
    <s v="Northeast Dermatology Associates"/>
    <x v="7"/>
    <d v="2021-02-04T00:00:00"/>
    <n v="47"/>
    <d v="2021-02-04T00:00:00"/>
  </r>
  <r>
    <s v="The Dermatology Group  "/>
    <s v="The Dermatology Group"/>
    <x v="64"/>
    <d v="2021-02-04T00:00:00"/>
    <n v="22"/>
    <d v="2021-02-04T00:00:00"/>
  </r>
  <r>
    <s v="Southeast Dermatology Specialists  "/>
    <s v="Southeast Dermatology Specialists"/>
    <x v="62"/>
    <d v="2021-02-04T00:00:00"/>
    <n v="60"/>
    <d v="2021-02-04T00:00:00"/>
  </r>
  <r>
    <s v="Pacific Dermatology Specialists"/>
    <s v="Pacific Dermatology Specialists"/>
    <x v="42"/>
    <d v="2021-02-04T00:00:00"/>
    <n v="59"/>
    <d v="2021-02-04T00:00:00"/>
  </r>
  <r>
    <s v="Semler Dermatology"/>
    <s v="Semler Dermatology"/>
    <x v="61"/>
    <d v="2021-02-04T00:00:00"/>
    <n v="92"/>
    <d v="2021-02-04T00:00:00"/>
  </r>
  <r>
    <s v="Pacific Dermatology Specialists"/>
    <s v="Pacific Dermatology Specialists"/>
    <x v="59"/>
    <d v="2021-02-04T00:00:00"/>
    <n v="21"/>
    <d v="2021-02-04T00:00:00"/>
  </r>
  <r>
    <s v="Northeast Dermatology Associates"/>
    <s v="South Shore Skin Center"/>
    <x v="57"/>
    <d v="2021-02-04T00:00:00"/>
    <n v="170"/>
    <d v="2021-02-04T00:00:00"/>
  </r>
  <r>
    <s v="Northeast Dermatology Associates"/>
    <s v="South Shore Skin Center"/>
    <x v="9"/>
    <d v="2021-02-04T00:00:00"/>
    <n v="226"/>
    <d v="2021-02-04T00:00:00"/>
  </r>
  <r>
    <s v="Northeast Dermatology Associates"/>
    <s v="Northeast Dermatology Associates"/>
    <x v="56"/>
    <d v="2021-02-04T00:00:00"/>
    <n v="15"/>
    <d v="2021-02-04T00:00:00"/>
  </r>
  <r>
    <s v="Northeast Dermatology Associates"/>
    <s v="Northeast Dermatology Associates"/>
    <x v="71"/>
    <d v="2021-02-04T00:00:00"/>
    <n v="3"/>
    <d v="2021-02-04T00:00:00"/>
  </r>
  <r>
    <s v="Northeast Dermatology Associates"/>
    <s v="Northeast Dermatology Associates"/>
    <x v="6"/>
    <d v="2021-02-04T00:00:00"/>
    <n v="38"/>
    <d v="2021-02-04T00:00:00"/>
  </r>
  <r>
    <s v="Northeast Dermatology Associates"/>
    <s v="Northeast Dermatology Associates"/>
    <x v="53"/>
    <d v="2021-02-04T00:00:00"/>
    <n v="45"/>
    <d v="2021-02-04T00:00:00"/>
  </r>
  <r>
    <s v="Northeast Dermatology Associates"/>
    <s v="Northeast Dermatology Associates"/>
    <x v="54"/>
    <d v="2021-02-04T00:00:00"/>
    <n v="30"/>
    <d v="2021-02-04T00:00:00"/>
  </r>
  <r>
    <s v="Northeast Dermatology Associates"/>
    <s v="Northeast Dermatology Associates"/>
    <x v="55"/>
    <d v="2021-02-04T00:00:00"/>
    <n v="45"/>
    <d v="2021-02-04T00:00:00"/>
  </r>
  <r>
    <s v="Northeast Dermatology Associates"/>
    <s v="Northeast Dermatology Associates"/>
    <x v="39"/>
    <d v="2021-02-04T00:00:00"/>
    <n v="18"/>
    <d v="2021-02-04T00:00:00"/>
  </r>
  <r>
    <s v="Pacific Dermatology Specialists"/>
    <s v="Pacific Dermatology Specialists"/>
    <x v="41"/>
    <d v="2021-02-04T00:00:00"/>
    <n v="14"/>
    <d v="2021-02-04T00:00:00"/>
  </r>
  <r>
    <s v="Southeast Dermatology Specialists  "/>
    <s v="Southeast Dermatology Specialists"/>
    <x v="43"/>
    <d v="2021-02-04T00:00:00"/>
    <n v="40"/>
    <d v="2021-02-04T00:00:00"/>
  </r>
  <r>
    <s v="Southeast Dermatology Specialists  "/>
    <s v="Southeast Dermatology Specialists"/>
    <x v="81"/>
    <d v="2021-02-04T00:00:00"/>
    <n v="1"/>
    <d v="2021-02-04T00:00:00"/>
  </r>
  <r>
    <s v="Southeast Dermatology Specialists  "/>
    <s v="Southeast Dermatology Specialists"/>
    <x v="44"/>
    <d v="2021-02-04T00:00:00"/>
    <n v="22"/>
    <d v="2021-02-04T00:00:00"/>
  </r>
  <r>
    <s v="The Dermatology Group  "/>
    <s v="The Dermatology Group"/>
    <x v="45"/>
    <d v="2021-02-04T00:00:00"/>
    <n v="18"/>
    <d v="2021-02-04T00:00:00"/>
  </r>
  <r>
    <s v="Vanguard Dermatology"/>
    <s v="Vanguard Dermatology"/>
    <x v="46"/>
    <d v="2021-02-04T00:00:00"/>
    <n v="53"/>
    <d v="2021-02-04T00:00:00"/>
  </r>
  <r>
    <s v="Vanguard Dermatology"/>
    <s v="Vanguard Dermatology"/>
    <x v="47"/>
    <d v="2021-02-04T00:00:00"/>
    <n v="29"/>
    <d v="2021-02-04T00:00:00"/>
  </r>
  <r>
    <s v="Washington Institute of Dermatologic Laser Surgery"/>
    <s v="Washington Institute of Dermatologic Laser Surgery"/>
    <x v="48"/>
    <d v="2021-02-04T00:00:00"/>
    <n v="25"/>
    <d v="2021-02-04T00:00:00"/>
  </r>
  <r>
    <s v="North Pacific Dermatology"/>
    <s v="North Pacific Dermatology"/>
    <x v="33"/>
    <d v="2021-02-04T00:00:00"/>
    <n v="57"/>
    <d v="2021-02-04T00:00:00"/>
  </r>
  <r>
    <s v="Northeast Dermatology Associates"/>
    <s v="Dermatology of Cape Cod"/>
    <x v="34"/>
    <d v="2021-02-04T00:00:00"/>
    <n v="80"/>
    <d v="2021-02-04T00:00:00"/>
  </r>
  <r>
    <s v="Dermatology &amp; MOHS Surgery Institute"/>
    <s v="Dermatology &amp; MOHS Surgery Institute"/>
    <x v="29"/>
    <d v="2021-02-04T00:00:00"/>
    <n v="29"/>
    <d v="2021-02-04T00:00:00"/>
  </r>
  <r>
    <s v="North Pacific Dermatology"/>
    <s v="Eastside Dermatology"/>
    <x v="95"/>
    <d v="2021-02-04T00:00:00"/>
    <n v="8"/>
    <d v="2021-02-04T00:00:00"/>
  </r>
  <r>
    <s v="Northeast Dermatology Associates"/>
    <s v="Northeast Dermatology Associates"/>
    <x v="35"/>
    <d v="2021-02-04T00:00:00"/>
    <n v="62"/>
    <d v="2021-02-04T00:00:00"/>
  </r>
  <r>
    <s v="Northeast Dermatology Associates"/>
    <s v="Northeast Dermatology Associates"/>
    <x v="36"/>
    <d v="2021-02-04T00:00:00"/>
    <n v="39"/>
    <d v="2021-02-04T00:00:00"/>
  </r>
  <r>
    <s v="Northeast Dermatology Associates"/>
    <s v="Northeast Dermatology Associates"/>
    <x v="67"/>
    <d v="2021-02-04T00:00:00"/>
    <n v="24"/>
    <d v="2021-02-04T00:00:00"/>
  </r>
  <r>
    <s v="Northeast Dermatology Associates"/>
    <s v="Northeast Dermatology Associates"/>
    <x v="38"/>
    <d v="2021-02-04T00:00:00"/>
    <n v="76"/>
    <d v="2021-02-04T00:00:00"/>
  </r>
  <r>
    <s v="Northeast Dermatology Associates"/>
    <s v="Northeast Dermatology Associates"/>
    <x v="56"/>
    <d v="2021-02-03T00:00:00"/>
    <n v="13"/>
    <d v="2021-02-03T00:00:00"/>
  </r>
  <r>
    <s v="Northeast Dermatology Associates"/>
    <s v="Northeast Dermatology Associates"/>
    <x v="22"/>
    <d v="2021-02-03T00:00:00"/>
    <n v="68"/>
    <d v="2021-02-03T00:00:00"/>
  </r>
  <r>
    <s v="Northeast Dermatology Associates"/>
    <s v="Northeast Dermatology Associates"/>
    <x v="21"/>
    <d v="2021-02-03T00:00:00"/>
    <n v="18"/>
    <d v="2021-02-03T00:00:00"/>
  </r>
  <r>
    <s v="Northeast Dermatology Associates"/>
    <s v="Northeast Dermatology Associates"/>
    <x v="55"/>
    <d v="2021-02-03T00:00:00"/>
    <n v="19"/>
    <d v="2021-02-03T00:00:00"/>
  </r>
  <r>
    <s v="Northeast Dermatology Associates"/>
    <s v="Northeast Dermatology Associates"/>
    <x v="71"/>
    <d v="2021-02-03T00:00:00"/>
    <n v="5"/>
    <d v="2021-02-03T00:00:00"/>
  </r>
  <r>
    <s v="Northeast Dermatology Associates"/>
    <s v="Brookline Dermatology Associates"/>
    <x v="17"/>
    <d v="2021-02-03T00:00:00"/>
    <n v="42"/>
    <d v="2021-02-03T00:00:00"/>
  </r>
  <r>
    <s v="Northeast Dermatology Associates"/>
    <s v="Northeast Dermatology Associates"/>
    <x v="18"/>
    <d v="2021-02-03T00:00:00"/>
    <n v="91"/>
    <d v="2021-02-03T00:00:00"/>
  </r>
  <r>
    <s v="Northeast Dermatology Associates"/>
    <s v="Brookline Dermatology Associates"/>
    <x v="16"/>
    <d v="2021-02-03T00:00:00"/>
    <n v="35"/>
    <d v="2021-02-03T00:00:00"/>
  </r>
  <r>
    <s v="The Dermatology Group  "/>
    <s v="The Dermatology Group"/>
    <x v="24"/>
    <d v="2021-02-03T00:00:00"/>
    <n v="137"/>
    <d v="2021-02-03T00:00:00"/>
  </r>
  <r>
    <s v="Southeast Dermatology Specialists  "/>
    <s v="Southeast Dermatology Specialists"/>
    <x v="62"/>
    <d v="2021-02-03T00:00:00"/>
    <n v="43"/>
    <d v="2021-02-03T00:00:00"/>
  </r>
  <r>
    <s v="Pacific Dermatology Specialists"/>
    <s v="Pacific Dermatology Specialists"/>
    <x v="60"/>
    <d v="2021-02-03T00:00:00"/>
    <n v="16"/>
    <d v="2021-02-03T00:00:00"/>
  </r>
  <r>
    <s v="Northeast Dermatology Associates"/>
    <s v="South Shore Skin Center"/>
    <x v="57"/>
    <d v="2021-02-03T00:00:00"/>
    <n v="111"/>
    <d v="2021-02-03T00:00:00"/>
  </r>
  <r>
    <s v="Northeast Dermatology Associates"/>
    <s v="Northeast Dermatology Associates"/>
    <x v="36"/>
    <d v="2021-02-03T00:00:00"/>
    <n v="120"/>
    <d v="2021-02-03T00:00:00"/>
  </r>
  <r>
    <s v="Northeast Dermatology Associates"/>
    <s v="Northeast Dermatology Associates"/>
    <x v="37"/>
    <d v="2021-02-03T00:00:00"/>
    <n v="93"/>
    <d v="2021-02-03T00:00:00"/>
  </r>
  <r>
    <s v="Northeast Dermatology Associates"/>
    <s v="Northeast Dermatology Associates"/>
    <x v="7"/>
    <d v="2021-02-03T00:00:00"/>
    <n v="24"/>
    <d v="2021-02-03T00:00:00"/>
  </r>
  <r>
    <s v="Northeast Dermatology Associates"/>
    <s v="Northeast Dermatology Associates"/>
    <x v="5"/>
    <d v="2021-02-03T00:00:00"/>
    <n v="74"/>
    <d v="2021-02-03T00:00:00"/>
  </r>
  <r>
    <s v="Northeast Dermatology Associates"/>
    <s v="Dermatology of Cape Cod"/>
    <x v="34"/>
    <d v="2021-02-03T00:00:00"/>
    <n v="71"/>
    <d v="2021-02-03T00:00:00"/>
  </r>
  <r>
    <s v="Northeast Dermatology Associates"/>
    <s v="Northeast Dermatology Associates"/>
    <x v="8"/>
    <d v="2021-02-03T00:00:00"/>
    <n v="55"/>
    <d v="2021-02-03T00:00:00"/>
  </r>
  <r>
    <s v="Northeast Dermatology Associates"/>
    <s v="South Shore Skin Center"/>
    <x v="10"/>
    <d v="2021-02-03T00:00:00"/>
    <n v="2"/>
    <d v="2021-02-03T00:00:00"/>
  </r>
  <r>
    <s v="Pacific Dermatology Specialists"/>
    <s v="Pacific Dermatology Specialists"/>
    <x v="41"/>
    <d v="2021-02-03T00:00:00"/>
    <n v="20"/>
    <d v="2021-02-03T00:00:00"/>
  </r>
  <r>
    <s v="Southeast Dermatology Specialists  "/>
    <s v="Southeast Dermatology Specialists"/>
    <x v="44"/>
    <d v="2021-02-03T00:00:00"/>
    <n v="6"/>
    <d v="2021-02-03T00:00:00"/>
  </r>
  <r>
    <s v="The Dermatology Group  "/>
    <s v="Swan Dermatology &amp; Aesthetics"/>
    <x v="11"/>
    <d v="2021-02-03T00:00:00"/>
    <n v="40"/>
    <d v="2021-02-03T00:00:00"/>
  </r>
  <r>
    <s v="Vanguard Dermatology"/>
    <s v="Vanguard Dermatology"/>
    <x v="102"/>
    <d v="2021-02-03T00:00:00"/>
    <n v="14"/>
    <d v="2021-02-03T00:00:00"/>
  </r>
  <r>
    <s v="Northeast Dermatology Associates"/>
    <s v="Northeast Dermatology Associates"/>
    <x v="87"/>
    <d v="2021-02-03T00:00:00"/>
    <n v="16"/>
    <d v="2021-02-03T00:00:00"/>
  </r>
  <r>
    <s v="Northeast Dermatology Associates"/>
    <s v="Northeast Dermatology Associates"/>
    <x v="39"/>
    <d v="2021-02-03T00:00:00"/>
    <n v="18"/>
    <d v="2021-02-03T00:00:00"/>
  </r>
  <r>
    <s v="Northeast Dermatology Associates"/>
    <s v="Northeast Dermatology Associates"/>
    <x v="20"/>
    <d v="2021-02-03T00:00:00"/>
    <n v="5"/>
    <d v="2021-02-03T00:00:00"/>
  </r>
  <r>
    <s v="Northeast Dermatology Associates"/>
    <s v="Northeast Dermatology Associates"/>
    <x v="54"/>
    <d v="2021-02-03T00:00:00"/>
    <n v="49"/>
    <d v="2021-02-03T00:00:00"/>
  </r>
  <r>
    <s v="NULL"/>
    <s v="Unknown Practice"/>
    <x v="68"/>
    <d v="2021-02-03T00:00:00"/>
    <n v="1"/>
    <d v="2021-02-03T00:00:00"/>
  </r>
  <r>
    <s v="North Pacific Dermatology"/>
    <s v="North Pacific Dermatology"/>
    <x v="68"/>
    <d v="2021-02-03T00:00:00"/>
    <n v="1"/>
    <d v="2021-02-03T00:00:00"/>
  </r>
  <r>
    <s v="Washington Institute of Dermatologic Laser Surgery"/>
    <s v="Washington Institute of Dermatologic Laser Surgery"/>
    <x v="48"/>
    <d v="2021-02-03T00:00:00"/>
    <n v="21"/>
    <d v="2021-02-03T00:00:00"/>
  </r>
  <r>
    <s v="The Dermatology Group  "/>
    <s v="The Dermatology Group"/>
    <x v="64"/>
    <d v="2021-02-03T00:00:00"/>
    <n v="26"/>
    <d v="2021-02-03T00:00:00"/>
  </r>
  <r>
    <s v="The Dermatology Group  "/>
    <s v="The Dermatology Group"/>
    <x v="76"/>
    <d v="2021-02-03T00:00:00"/>
    <n v="29"/>
    <d v="2021-02-03T00:00:00"/>
  </r>
  <r>
    <s v="The Dermatology Group  "/>
    <s v="The Dermatology Group"/>
    <x v="25"/>
    <d v="2021-02-03T00:00:00"/>
    <n v="43"/>
    <d v="2021-02-03T00:00:00"/>
  </r>
  <r>
    <s v="The Dermatology Group  "/>
    <s v="The Dermatology Group"/>
    <x v="26"/>
    <d v="2021-02-03T00:00:00"/>
    <n v="55"/>
    <d v="2021-02-03T00:00:00"/>
  </r>
  <r>
    <s v="Pacific Dermatology Specialists"/>
    <s v="Pacific Dermatology Specialists"/>
    <x v="59"/>
    <d v="2021-02-03T00:00:00"/>
    <n v="34"/>
    <d v="2021-02-03T00:00:00"/>
  </r>
  <r>
    <s v="Semler Dermatology"/>
    <s v="Semler Dermatology"/>
    <x v="61"/>
    <d v="2021-02-03T00:00:00"/>
    <n v="86"/>
    <d v="2021-02-03T00:00:00"/>
  </r>
  <r>
    <s v="Family Dermatology"/>
    <s v="Family Dermatology"/>
    <x v="1"/>
    <d v="2021-02-03T00:00:00"/>
    <n v="85"/>
    <d v="2021-02-03T00:00:00"/>
  </r>
  <r>
    <s v="North Pacific Dermatology"/>
    <s v="North Pacific Dermatology"/>
    <x v="4"/>
    <d v="2021-02-03T00:00:00"/>
    <n v="13"/>
    <d v="2021-02-03T00:00:00"/>
  </r>
  <r>
    <s v="Lupo Center for Aesthetic &amp; General Dermatology"/>
    <s v="Lupo Center for Aesthetic &amp; General Dermatology, LLC"/>
    <x v="2"/>
    <d v="2021-02-03T00:00:00"/>
    <n v="32"/>
    <d v="2021-02-03T00:00:00"/>
  </r>
  <r>
    <s v="North Pacific Dermatology"/>
    <s v="Eastside Dermatology"/>
    <x v="3"/>
    <d v="2021-02-03T00:00:00"/>
    <n v="44"/>
    <d v="2021-02-03T00:00:00"/>
  </r>
  <r>
    <s v="North Pacific Dermatology"/>
    <s v="North Pacific Dermatology"/>
    <x v="33"/>
    <d v="2021-02-03T00:00:00"/>
    <n v="53"/>
    <d v="2021-02-03T00:00:00"/>
  </r>
  <r>
    <s v="Northeast Dermatology Associates"/>
    <s v="Northeast Dermatology Associates"/>
    <x v="38"/>
    <d v="2021-02-03T00:00:00"/>
    <n v="69"/>
    <d v="2021-02-03T00:00:00"/>
  </r>
  <r>
    <s v="Northeast Dermatology Associates"/>
    <s v="Northeast Dermatology Associates"/>
    <x v="53"/>
    <d v="2021-02-03T00:00:00"/>
    <n v="52"/>
    <d v="2021-02-03T00:00:00"/>
  </r>
  <r>
    <s v="Northeast Dermatology Associates"/>
    <s v="Northeast Dermatology Associates"/>
    <x v="67"/>
    <d v="2021-02-03T00:00:00"/>
    <n v="43"/>
    <d v="2021-02-03T00:00:00"/>
  </r>
  <r>
    <s v="Northeast Dermatology Associates"/>
    <s v="South Shore Skin Center"/>
    <x v="9"/>
    <d v="2021-02-03T00:00:00"/>
    <n v="187"/>
    <d v="2021-02-03T00:00:00"/>
  </r>
  <r>
    <s v="Pacific Dermatology Specialists"/>
    <s v="Pacific Dermatology Specialists"/>
    <x v="65"/>
    <d v="2021-02-03T00:00:00"/>
    <n v="22"/>
    <d v="2021-02-03T00:00:00"/>
  </r>
  <r>
    <s v="Pacific Dermatology Specialists"/>
    <s v="Pacific Dermatology Specialists"/>
    <x v="42"/>
    <d v="2021-02-03T00:00:00"/>
    <n v="30"/>
    <d v="2021-02-03T00:00:00"/>
  </r>
  <r>
    <s v="Southeast Dermatology Specialists  "/>
    <s v="Southeast Dermatology Specialists"/>
    <x v="66"/>
    <d v="2021-02-03T00:00:00"/>
    <n v="18"/>
    <d v="2021-02-03T00:00:00"/>
  </r>
  <r>
    <s v="Southeast Dermatology Specialists  "/>
    <s v="Southeast Dermatology Specialists"/>
    <x v="43"/>
    <d v="2021-02-03T00:00:00"/>
    <n v="41"/>
    <d v="2021-02-03T00:00:00"/>
  </r>
  <r>
    <s v="The Dermatology Group  "/>
    <s v="The Dermatology Group"/>
    <x v="45"/>
    <d v="2021-02-03T00:00:00"/>
    <n v="20"/>
    <d v="2021-02-03T00:00:00"/>
  </r>
  <r>
    <s v="Vanguard Dermatology"/>
    <s v="Vanguard Dermatology"/>
    <x v="88"/>
    <d v="2021-02-03T00:00:00"/>
    <n v="1"/>
    <d v="2021-02-03T00:00:00"/>
  </r>
  <r>
    <s v="Vanguard Dermatology"/>
    <s v="Vanguard Dermatology"/>
    <x v="13"/>
    <d v="2021-02-03T00:00:00"/>
    <n v="80"/>
    <d v="2021-02-03T00:00:00"/>
  </r>
  <r>
    <s v="Vanguard Dermatology"/>
    <s v="Vanguard Dermatology"/>
    <x v="47"/>
    <d v="2021-02-03T00:00:00"/>
    <n v="33"/>
    <d v="2021-02-03T00:00:00"/>
  </r>
  <r>
    <s v="Southeast Dermatology Specialists  "/>
    <s v="Southeast Dermatology Specialists"/>
    <x v="62"/>
    <d v="2021-02-02T00:00:00"/>
    <n v="23"/>
    <d v="2021-02-02T00:00:00"/>
  </r>
  <r>
    <s v="Semler Dermatology"/>
    <s v="Semler Dermatology"/>
    <x v="61"/>
    <d v="2021-02-02T00:00:00"/>
    <n v="53"/>
    <d v="2021-02-02T00:00:00"/>
  </r>
  <r>
    <s v="Pacific Dermatology Specialists"/>
    <s v="Pacific Dermatology Specialists"/>
    <x v="90"/>
    <d v="2021-02-02T00:00:00"/>
    <n v="1"/>
    <d v="2021-02-02T00:00:00"/>
  </r>
  <r>
    <s v="Pacific Dermatology Specialists"/>
    <s v="Pacific Dermatology Specialists"/>
    <x v="60"/>
    <d v="2021-02-02T00:00:00"/>
    <n v="34"/>
    <d v="2021-02-02T00:00:00"/>
  </r>
  <r>
    <s v="Pacific Dermatology Specialists"/>
    <s v="Pacific Dermatology Specialists"/>
    <x v="59"/>
    <d v="2021-02-02T00:00:00"/>
    <n v="31"/>
    <d v="2021-02-02T00:00:00"/>
  </r>
  <r>
    <s v="Pacific Dermatology Specialists"/>
    <s v="Pacific Dermatology Specialists"/>
    <x v="72"/>
    <d v="2021-02-02T00:00:00"/>
    <n v="28"/>
    <d v="2021-02-02T00:00:00"/>
  </r>
  <r>
    <s v="Northeast Dermatology Associates"/>
    <s v="Northeast Dermatology Associates"/>
    <x v="8"/>
    <d v="2021-02-02T00:00:00"/>
    <n v="2"/>
    <d v="2021-02-02T00:00:00"/>
  </r>
  <r>
    <s v="Northeast Dermatology Associates"/>
    <s v="Northeast Dermatology Associates"/>
    <x v="54"/>
    <d v="2021-02-02T00:00:00"/>
    <n v="1"/>
    <d v="2021-02-02T00:00:00"/>
  </r>
  <r>
    <s v="Northeast Dermatology Associates"/>
    <s v="Northeast Dermatology Associates"/>
    <x v="39"/>
    <d v="2021-02-02T00:00:00"/>
    <n v="16"/>
    <d v="2021-02-02T00:00:00"/>
  </r>
  <r>
    <s v="Northeast Dermatology Associates"/>
    <s v="Northeast Dermatology Associates"/>
    <x v="71"/>
    <d v="2021-02-02T00:00:00"/>
    <n v="4"/>
    <d v="2021-02-02T00:00:00"/>
  </r>
  <r>
    <s v="Northeast Dermatology Associates"/>
    <s v="Northeast Dermatology Associates"/>
    <x v="37"/>
    <d v="2021-02-02T00:00:00"/>
    <n v="40"/>
    <d v="2021-02-02T00:00:00"/>
  </r>
  <r>
    <s v="Pacific Dermatology Specialists"/>
    <s v="Pacific Dermatology Specialists"/>
    <x v="42"/>
    <d v="2021-02-02T00:00:00"/>
    <n v="17"/>
    <d v="2021-02-02T00:00:00"/>
  </r>
  <r>
    <s v="Southeast Dermatology Specialists  "/>
    <s v="Southeast Dermatology Specialists"/>
    <x v="44"/>
    <d v="2021-02-02T00:00:00"/>
    <n v="23"/>
    <d v="2021-02-02T00:00:00"/>
  </r>
  <r>
    <s v="Southeast Dermatology Specialists  "/>
    <s v="Southeast Dermatology Specialists"/>
    <x v="43"/>
    <d v="2021-02-02T00:00:00"/>
    <n v="46"/>
    <d v="2021-02-02T00:00:00"/>
  </r>
  <r>
    <s v="Southeast Dermatology Specialists  "/>
    <s v="Southeast Dermatology Specialists"/>
    <x v="81"/>
    <d v="2021-02-02T00:00:00"/>
    <n v="1"/>
    <d v="2021-02-02T00:00:00"/>
  </r>
  <r>
    <s v="Pacific Dermatology Specialists"/>
    <s v="Pacific Dermatology Specialists"/>
    <x v="73"/>
    <d v="2021-02-02T00:00:00"/>
    <n v="16"/>
    <d v="2021-02-02T00:00:00"/>
  </r>
  <r>
    <s v="Pacific Dermatology Specialists"/>
    <s v="Pacific Dermatology Specialists"/>
    <x v="92"/>
    <d v="2021-02-02T00:00:00"/>
    <n v="9"/>
    <d v="2021-02-02T00:00:00"/>
  </r>
  <r>
    <s v="Northeast Dermatology Associates"/>
    <s v="South Shore Skin Center"/>
    <x v="57"/>
    <d v="2021-02-02T00:00:00"/>
    <n v="176"/>
    <d v="2021-02-02T00:00:00"/>
  </r>
  <r>
    <s v="Northeast Dermatology Associates"/>
    <s v="Northeast Dermatology Associates"/>
    <x v="18"/>
    <d v="2021-02-02T00:00:00"/>
    <n v="16"/>
    <d v="2021-02-02T00:00:00"/>
  </r>
  <r>
    <s v="Northeast Dermatology Associates"/>
    <s v="Dermatology of Cape Cod"/>
    <x v="34"/>
    <d v="2021-02-02T00:00:00"/>
    <n v="82"/>
    <d v="2021-02-02T00:00:00"/>
  </r>
  <r>
    <s v="Northeast Dermatology Associates"/>
    <s v="Brookline Dermatology Associates"/>
    <x v="16"/>
    <d v="2021-02-02T00:00:00"/>
    <n v="17"/>
    <d v="2021-02-02T00:00:00"/>
  </r>
  <r>
    <s v="North Pacific Dermatology"/>
    <s v="North Pacific Dermatology"/>
    <x v="33"/>
    <d v="2021-02-02T00:00:00"/>
    <n v="58"/>
    <d v="2021-02-02T00:00:00"/>
  </r>
  <r>
    <s v="Northeast Dermatology Associates"/>
    <s v="Northeast Dermatology Associates"/>
    <x v="53"/>
    <d v="2021-02-02T00:00:00"/>
    <n v="15"/>
    <d v="2021-02-02T00:00:00"/>
  </r>
  <r>
    <s v="Northeast Dermatology Associates"/>
    <s v="Northeast Dermatology Associates"/>
    <x v="36"/>
    <d v="2021-02-02T00:00:00"/>
    <n v="27"/>
    <d v="2021-02-02T00:00:00"/>
  </r>
  <r>
    <s v="Northeast Dermatology Associates"/>
    <s v="Northeast Dermatology Associates"/>
    <x v="38"/>
    <d v="2021-02-02T00:00:00"/>
    <n v="25"/>
    <d v="2021-02-02T00:00:00"/>
  </r>
  <r>
    <s v="The Dermatology Group  "/>
    <s v="The Dermatology Group"/>
    <x v="25"/>
    <d v="2021-02-02T00:00:00"/>
    <n v="51"/>
    <d v="2021-02-02T00:00:00"/>
  </r>
  <r>
    <s v="The Dermatology Group  "/>
    <s v="The Dermatology Group"/>
    <x v="24"/>
    <d v="2021-02-02T00:00:00"/>
    <n v="164"/>
    <d v="2021-02-02T00:00:00"/>
  </r>
  <r>
    <s v="Washington Institute of Dermatologic Laser Surgery"/>
    <s v="Washington Institute of Dermatologic Laser Surgery"/>
    <x v="48"/>
    <d v="2021-02-02T00:00:00"/>
    <n v="18"/>
    <d v="2021-02-02T00:00:00"/>
  </r>
  <r>
    <s v="Southeast Dermatology Specialists  "/>
    <s v="Southeast Dermatology Specialists"/>
    <x v="66"/>
    <d v="2021-02-02T00:00:00"/>
    <n v="3"/>
    <d v="2021-02-02T00:00:00"/>
  </r>
  <r>
    <s v="North Pacific Dermatology"/>
    <s v="Eastside Dermatology"/>
    <x v="3"/>
    <d v="2021-02-02T00:00:00"/>
    <n v="51"/>
    <d v="2021-02-02T00:00:00"/>
  </r>
  <r>
    <s v="Lupo Center for Aesthetic &amp; General Dermatology"/>
    <s v="Lupo Center for Aesthetic &amp; General Dermatology, LLC"/>
    <x v="2"/>
    <d v="2021-02-02T00:00:00"/>
    <n v="34"/>
    <d v="2021-02-02T00:00:00"/>
  </r>
  <r>
    <s v="Northeast Dermatology Associates"/>
    <s v="Northeast Dermatology Associates"/>
    <x v="21"/>
    <d v="2021-02-02T00:00:00"/>
    <n v="9"/>
    <d v="2021-02-02T00:00:00"/>
  </r>
  <r>
    <s v="Northeast Dermatology Associates"/>
    <s v="Northeast Dermatology Associates"/>
    <x v="22"/>
    <d v="2021-02-02T00:00:00"/>
    <n v="28"/>
    <d v="2021-02-02T00:00:00"/>
  </r>
  <r>
    <s v="Northeast Dermatology Associates"/>
    <s v="South Shore Skin Center"/>
    <x v="9"/>
    <d v="2021-02-02T00:00:00"/>
    <n v="174"/>
    <d v="2021-02-02T00:00:00"/>
  </r>
  <r>
    <s v="Pacific Dermatology Specialists"/>
    <s v="Pacific Dermatology Specialists"/>
    <x v="65"/>
    <d v="2021-02-02T00:00:00"/>
    <n v="14"/>
    <d v="2021-02-02T00:00:00"/>
  </r>
  <r>
    <s v="The Dermatology Group  "/>
    <s v="Swan Dermatology &amp; Aesthetics"/>
    <x v="11"/>
    <d v="2021-02-02T00:00:00"/>
    <n v="31"/>
    <d v="2021-02-02T00:00:00"/>
  </r>
  <r>
    <s v="The Dermatology Group  "/>
    <s v="The Dermatology Group"/>
    <x v="76"/>
    <d v="2021-02-02T00:00:00"/>
    <n v="91"/>
    <d v="2021-02-02T00:00:00"/>
  </r>
  <r>
    <s v="The Dermatology Group  "/>
    <s v="The Dermatology Group"/>
    <x v="26"/>
    <d v="2021-02-02T00:00:00"/>
    <n v="25"/>
    <d v="2021-02-02T00:00:00"/>
  </r>
  <r>
    <s v="North Pacific Dermatology"/>
    <s v="North Pacific Dermatology"/>
    <x v="4"/>
    <d v="2021-02-02T00:00:00"/>
    <n v="28"/>
    <d v="2021-02-02T00:00:00"/>
  </r>
  <r>
    <s v="Northeast Dermatology Associates"/>
    <s v="Northeast Dermatology Associates"/>
    <x v="5"/>
    <d v="2021-02-02T00:00:00"/>
    <n v="44"/>
    <d v="2021-02-02T00:00:00"/>
  </r>
  <r>
    <s v="North Pacific Dermatology"/>
    <s v="North Pacific Dermatology"/>
    <x v="68"/>
    <d v="2021-02-02T00:00:00"/>
    <n v="2"/>
    <d v="2021-02-02T00:00:00"/>
  </r>
  <r>
    <s v="Family Dermatology"/>
    <s v="Family Dermatology"/>
    <x v="1"/>
    <d v="2021-02-02T00:00:00"/>
    <n v="97"/>
    <d v="2021-02-02T00:00:00"/>
  </r>
  <r>
    <s v="Northeast Dermatology Associates"/>
    <s v="Northeast Dermatology Associates"/>
    <x v="7"/>
    <d v="2021-02-02T00:00:00"/>
    <n v="14"/>
    <d v="2021-02-02T00:00:00"/>
  </r>
  <r>
    <s v="Northeast Dermatology Associates"/>
    <s v="Northeast Dermatology Associates"/>
    <x v="37"/>
    <d v="2021-02-01T00:00:00"/>
    <n v="48"/>
    <d v="2021-02-01T00:00:00"/>
  </r>
  <r>
    <s v="Northeast Dermatology Associates"/>
    <s v="Northeast Dermatology Associates"/>
    <x v="67"/>
    <d v="2021-02-01T00:00:00"/>
    <n v="56"/>
    <d v="2021-02-01T00:00:00"/>
  </r>
  <r>
    <s v="Northeast Dermatology Associates"/>
    <s v="Northeast Dermatology Associates"/>
    <x v="36"/>
    <d v="2021-02-01T00:00:00"/>
    <n v="99"/>
    <d v="2021-02-01T00:00:00"/>
  </r>
  <r>
    <s v="Northeast Dermatology Associates"/>
    <s v="Northeast Dermatology Associates"/>
    <x v="35"/>
    <d v="2021-02-01T00:00:00"/>
    <n v="56"/>
    <d v="2021-02-01T00:00:00"/>
  </r>
  <r>
    <s v="Northeast Dermatology Associates"/>
    <s v="Northeast Dermatology Associates"/>
    <x v="54"/>
    <d v="2021-02-01T00:00:00"/>
    <n v="32"/>
    <d v="2021-02-01T00:00:00"/>
  </r>
  <r>
    <s v="Northeast Dermatology Associates"/>
    <s v="Dermatology of Cape Cod"/>
    <x v="34"/>
    <d v="2021-02-01T00:00:00"/>
    <n v="72"/>
    <d v="2021-02-01T00:00:00"/>
  </r>
  <r>
    <s v="The Dermatology Group  "/>
    <s v="The Dermatology Group"/>
    <x v="25"/>
    <d v="2021-02-01T00:00:00"/>
    <n v="33"/>
    <d v="2021-02-01T00:00:00"/>
  </r>
  <r>
    <s v="Washington Institute of Dermatologic Laser Surgery"/>
    <s v="Washington Institute of Dermatologic Laser Surgery"/>
    <x v="48"/>
    <d v="2021-02-01T00:00:00"/>
    <n v="15"/>
    <d v="2021-02-01T00:00:00"/>
  </r>
  <r>
    <s v="Vanguard Dermatology"/>
    <s v="Vanguard Dermatology"/>
    <x v="47"/>
    <d v="2021-02-01T00:00:00"/>
    <n v="1"/>
    <d v="2021-02-01T00:00:00"/>
  </r>
  <r>
    <s v="Pacific Dermatology Specialists"/>
    <s v="Pacific Dermatology Specialists"/>
    <x v="41"/>
    <d v="2021-02-01T00:00:00"/>
    <n v="31"/>
    <d v="2021-02-01T00:00:00"/>
  </r>
  <r>
    <s v="Southeast Dermatology Specialists  "/>
    <s v="Southeast Dermatology Specialists"/>
    <x v="81"/>
    <d v="2021-02-01T00:00:00"/>
    <n v="1"/>
    <d v="2021-02-01T00:00:00"/>
  </r>
  <r>
    <s v="Southeast Dermatology Specialists  "/>
    <s v="Southeast Dermatology Specialists"/>
    <x v="43"/>
    <d v="2021-02-01T00:00:00"/>
    <n v="1"/>
    <d v="2021-02-01T00:00:00"/>
  </r>
  <r>
    <s v="Pacific Dermatology Specialists"/>
    <s v="Pacific Dermatology Specialists"/>
    <x v="59"/>
    <d v="2021-02-01T00:00:00"/>
    <n v="22"/>
    <d v="2021-02-01T00:00:00"/>
  </r>
  <r>
    <s v="Pacific Dermatology Specialists"/>
    <s v="Pacific Dermatology Specialists"/>
    <x v="72"/>
    <d v="2021-02-01T00:00:00"/>
    <n v="27"/>
    <d v="2021-02-01T00:00:00"/>
  </r>
  <r>
    <s v="Pacific Dermatology Specialists"/>
    <s v="Pacific Dermatology Specialists"/>
    <x v="73"/>
    <d v="2021-02-01T00:00:00"/>
    <n v="17"/>
    <d v="2021-02-01T00:00:00"/>
  </r>
  <r>
    <s v="Northeast Dermatology Associates"/>
    <s v="Northeast Dermatology Associates"/>
    <x v="56"/>
    <d v="2021-02-01T00:00:00"/>
    <n v="9"/>
    <d v="2021-02-01T00:00:00"/>
  </r>
  <r>
    <s v="Northeast Dermatology Associates"/>
    <s v="Northeast Dermatology Associates"/>
    <x v="38"/>
    <d v="2021-02-01T00:00:00"/>
    <n v="35"/>
    <d v="2021-02-01T00:00:00"/>
  </r>
  <r>
    <s v="Northeast Dermatology Associates"/>
    <s v="Northeast Dermatology Associates"/>
    <x v="71"/>
    <d v="2021-02-01T00:00:00"/>
    <n v="4"/>
    <d v="2021-02-01T00:00:00"/>
  </r>
  <r>
    <s v="Northeast Dermatology Associates"/>
    <s v="Northeast Dermatology Associates"/>
    <x v="55"/>
    <d v="2021-02-01T00:00:00"/>
    <n v="25"/>
    <d v="2021-02-01T00:00:00"/>
  </r>
  <r>
    <s v="Northeast Dermatology Associates"/>
    <s v="Northeast Dermatology Associates"/>
    <x v="53"/>
    <d v="2021-02-01T00:00:00"/>
    <n v="54"/>
    <d v="2021-02-01T00:00:00"/>
  </r>
  <r>
    <s v="North Pacific Dermatology"/>
    <s v="North Pacific Dermatology"/>
    <x v="4"/>
    <d v="2021-02-01T00:00:00"/>
    <n v="13"/>
    <d v="2021-02-01T00:00:00"/>
  </r>
  <r>
    <s v="North Pacific Dermatology"/>
    <s v="North Pacific Dermatology"/>
    <x v="33"/>
    <d v="2021-02-01T00:00:00"/>
    <n v="59"/>
    <d v="2021-02-01T00:00:00"/>
  </r>
  <r>
    <s v="Southeast Dermatology Specialists  "/>
    <s v="Southeast Dermatology Specialists"/>
    <x v="62"/>
    <d v="2021-02-01T00:00:00"/>
    <n v="50"/>
    <d v="2021-02-01T00:00:00"/>
  </r>
  <r>
    <s v="Semler Dermatology"/>
    <s v="Semler Dermatology"/>
    <x v="61"/>
    <d v="2021-02-01T00:00:00"/>
    <n v="54"/>
    <d v="2021-02-01T00:00:00"/>
  </r>
  <r>
    <s v="Pacific Dermatology Specialists"/>
    <s v="Pacific Dermatology Specialists"/>
    <x v="42"/>
    <d v="2021-02-01T00:00:00"/>
    <n v="1"/>
    <d v="2021-02-01T00:00:00"/>
  </r>
  <r>
    <s v="Northeast Dermatology Associates"/>
    <s v="South Shore Skin Center"/>
    <x v="9"/>
    <d v="2021-02-01T00:00:00"/>
    <n v="139"/>
    <d v="2021-02-01T00:00:00"/>
  </r>
  <r>
    <s v="Northeast Dermatology Associates"/>
    <s v="South Shore Skin Center"/>
    <x v="57"/>
    <d v="2021-02-01T00:00:00"/>
    <n v="65"/>
    <d v="2021-02-01T00:00:00"/>
  </r>
  <r>
    <s v="The Dermatology Group  "/>
    <s v="The Dermatology Group"/>
    <x v="77"/>
    <d v="2021-02-01T00:00:00"/>
    <n v="60"/>
    <d v="2021-02-01T00:00:00"/>
  </r>
  <r>
    <s v="Northeast Dermatology Associates"/>
    <s v="Northeast Dermatology Associates"/>
    <x v="7"/>
    <d v="2021-02-01T00:00:00"/>
    <n v="21"/>
    <d v="2021-02-01T00:00:00"/>
  </r>
  <r>
    <s v="Northeast Dermatology Associates"/>
    <s v="Northeast Dermatology Associates"/>
    <x v="5"/>
    <d v="2021-02-01T00:00:00"/>
    <n v="74"/>
    <d v="2021-02-01T00:00:00"/>
  </r>
  <r>
    <s v="North Pacific Dermatology"/>
    <s v="Eastside Dermatology"/>
    <x v="3"/>
    <d v="2021-02-01T00:00:00"/>
    <n v="50"/>
    <d v="2021-02-01T00:00:00"/>
  </r>
  <r>
    <s v="Lupo Center for Aesthetic &amp; General Dermatology"/>
    <s v="Lupo Center for Aesthetic &amp; General Dermatology, LLC"/>
    <x v="2"/>
    <d v="2021-02-01T00:00:00"/>
    <n v="36"/>
    <d v="2021-02-01T00:00:00"/>
  </r>
  <r>
    <s v="Family Dermatology"/>
    <s v="Family Dermatology"/>
    <x v="1"/>
    <d v="2021-02-01T00:00:00"/>
    <n v="94"/>
    <d v="2021-02-01T00:00:00"/>
  </r>
  <r>
    <s v="Northeast Dermatology Associates"/>
    <s v="Northeast Dermatology Associates"/>
    <x v="8"/>
    <d v="2021-02-01T00:00:00"/>
    <n v="46"/>
    <d v="2021-02-01T00:00:00"/>
  </r>
  <r>
    <s v="Pacific Dermatology Specialists"/>
    <s v="Pacific Dermatology Specialists"/>
    <x v="65"/>
    <d v="2021-02-01T00:00:00"/>
    <n v="37"/>
    <d v="2021-02-01T00:00:00"/>
  </r>
  <r>
    <s v="Southeast Dermatology Specialists  "/>
    <s v="Southeast Dermatology Specialists"/>
    <x v="66"/>
    <d v="2021-02-01T00:00:00"/>
    <n v="20"/>
    <d v="2021-02-01T00:00:00"/>
  </r>
  <r>
    <s v="Pacific Dermatology Specialists"/>
    <s v="Pacific Dermatology Specialists"/>
    <x v="90"/>
    <d v="2021-02-01T00:00:00"/>
    <n v="2"/>
    <d v="2021-02-01T00:00:00"/>
  </r>
  <r>
    <s v="The Dermatology Group  "/>
    <s v="The Dermatology Group"/>
    <x v="83"/>
    <d v="2021-02-01T00:00:00"/>
    <n v="1"/>
    <d v="2021-02-01T00:00:00"/>
  </r>
  <r>
    <s v="The Dermatology Group  "/>
    <s v="The Dermatology Group"/>
    <x v="24"/>
    <d v="2021-02-01T00:00:00"/>
    <n v="148"/>
    <d v="2021-02-01T00:00:00"/>
  </r>
  <r>
    <s v="Vanguard Dermatology"/>
    <s v="Vanguard Dermatology"/>
    <x v="13"/>
    <d v="2021-02-01T00:00:00"/>
    <n v="17"/>
    <d v="2021-02-01T00:00:00"/>
  </r>
  <r>
    <s v="Northeast Dermatology Associates"/>
    <s v="Northeast Dermatology Associates"/>
    <x v="21"/>
    <d v="2021-02-01T00:00:00"/>
    <n v="23"/>
    <d v="2021-02-01T00:00:00"/>
  </r>
  <r>
    <s v="Northeast Dermatology Associates"/>
    <s v="Northeast Dermatology Associates"/>
    <x v="22"/>
    <d v="2021-02-01T00:00:00"/>
    <n v="90"/>
    <d v="2021-02-01T00:00:00"/>
  </r>
  <r>
    <s v="Northeast Dermatology Associates"/>
    <s v="Brookline Dermatology Associates"/>
    <x v="16"/>
    <d v="2021-02-01T00:00:00"/>
    <n v="1"/>
    <d v="2021-02-01T00:00:00"/>
  </r>
  <r>
    <s v="Northeast Dermatology Associates"/>
    <s v="Northeast Dermatology Associates"/>
    <x v="18"/>
    <d v="2021-02-01T00:00:00"/>
    <n v="86"/>
    <d v="2021-02-01T00:00:00"/>
  </r>
  <r>
    <s v="Northeast Dermatology Associates"/>
    <s v="Brookline Dermatology Associates"/>
    <x v="17"/>
    <d v="2021-02-01T00:00:00"/>
    <n v="10"/>
    <d v="2021-02-01T00:00:00"/>
  </r>
  <r>
    <s v="Northeast Dermatology Associates"/>
    <s v="South Shore Skin Center"/>
    <x v="10"/>
    <d v="2021-02-01T00:00:00"/>
    <n v="1"/>
    <d v="2021-02-01T00:00:00"/>
  </r>
  <r>
    <s v="The Dermatology Group  "/>
    <s v="Swan Dermatology &amp; Aesthetics"/>
    <x v="11"/>
    <d v="2021-02-01T00:00:00"/>
    <n v="34"/>
    <d v="2021-02-01T00:00:00"/>
  </r>
  <r>
    <s v="Vanguard Dermatology"/>
    <s v="Vanguard Dermatology"/>
    <x v="13"/>
    <d v="2021-01-30T00:00:00"/>
    <n v="64"/>
    <d v="2021-01-30T00:00:00"/>
  </r>
  <r>
    <s v="Family Dermatology"/>
    <s v="Family Dermatology"/>
    <x v="1"/>
    <d v="2021-01-30T00:00:00"/>
    <n v="12"/>
    <d v="2021-01-30T00:00:00"/>
  </r>
  <r>
    <s v="Northeast Dermatology Associates"/>
    <s v="Northeast Dermatology Associates"/>
    <x v="54"/>
    <d v="2021-01-29T00:00:00"/>
    <n v="37"/>
    <d v="2021-01-29T00:00:00"/>
  </r>
  <r>
    <s v="Northeast Dermatology Associates"/>
    <s v="Northeast Dermatology Associates"/>
    <x v="37"/>
    <d v="2021-01-29T00:00:00"/>
    <n v="108"/>
    <d v="2021-01-29T00:00:00"/>
  </r>
  <r>
    <s v="Washington Institute of Dermatologic Laser Surgery"/>
    <s v="Washington Institute of Dermatologic Laser Surgery"/>
    <x v="48"/>
    <d v="2021-01-29T00:00:00"/>
    <n v="31"/>
    <d v="2021-01-29T00:00:00"/>
  </r>
  <r>
    <s v="The Dermatology Group  "/>
    <s v="The Dermatology Group"/>
    <x v="25"/>
    <d v="2021-01-29T00:00:00"/>
    <n v="34"/>
    <d v="2021-01-29T00:00:00"/>
  </r>
  <r>
    <s v="Vanguard Dermatology"/>
    <s v="Vanguard Dermatology"/>
    <x v="84"/>
    <d v="2021-01-29T00:00:00"/>
    <n v="10"/>
    <d v="2021-01-29T00:00:00"/>
  </r>
  <r>
    <s v="Pacific Dermatology Specialists"/>
    <s v="Pacific Dermatology Specialists"/>
    <x v="59"/>
    <d v="2021-01-29T00:00:00"/>
    <n v="18"/>
    <d v="2021-01-29T00:00:00"/>
  </r>
  <r>
    <s v="Semler Dermatology"/>
    <s v="Semler Dermatology"/>
    <x v="61"/>
    <d v="2021-01-29T00:00:00"/>
    <n v="18"/>
    <d v="2021-01-29T00:00:00"/>
  </r>
  <r>
    <s v="The Dermatology Group  "/>
    <s v="The Dermatology Group"/>
    <x v="64"/>
    <d v="2021-01-29T00:00:00"/>
    <n v="6"/>
    <d v="2021-01-29T00:00:00"/>
  </r>
  <r>
    <s v="Vanguard Dermatology"/>
    <s v="Vanguard Dermatology"/>
    <x v="47"/>
    <d v="2021-01-29T00:00:00"/>
    <n v="6"/>
    <d v="2021-01-29T00:00:00"/>
  </r>
  <r>
    <s v="Northeast Dermatology Associates"/>
    <s v="South Shore Skin Center"/>
    <x v="57"/>
    <d v="2021-01-29T00:00:00"/>
    <n v="93"/>
    <d v="2021-01-29T00:00:00"/>
  </r>
  <r>
    <s v="Northeast Dermatology Associates"/>
    <s v="South Shore Skin Center"/>
    <x v="9"/>
    <d v="2021-01-29T00:00:00"/>
    <n v="132"/>
    <d v="2021-01-29T00:00:00"/>
  </r>
  <r>
    <s v="Pacific Dermatology Specialists"/>
    <s v="Pacific Dermatology Specialists"/>
    <x v="42"/>
    <d v="2021-01-29T00:00:00"/>
    <n v="31"/>
    <d v="2021-01-29T00:00:00"/>
  </r>
  <r>
    <s v="Pacific Dermatology Specialists"/>
    <s v="Pacific Dermatology Specialists"/>
    <x v="65"/>
    <d v="2021-01-29T00:00:00"/>
    <n v="1"/>
    <d v="2021-01-29T00:00:00"/>
  </r>
  <r>
    <s v="Southeast Dermatology Specialists  "/>
    <s v="Southeast Dermatology Specialists"/>
    <x v="43"/>
    <d v="2021-01-29T00:00:00"/>
    <n v="1"/>
    <d v="2021-01-29T00:00:00"/>
  </r>
  <r>
    <s v="North Pacific Dermatology"/>
    <s v="North Pacific Dermatology"/>
    <x v="4"/>
    <d v="2021-01-29T00:00:00"/>
    <n v="28"/>
    <d v="2021-01-29T00:00:00"/>
  </r>
  <r>
    <s v="Northeast Dermatology Associates"/>
    <s v="Northeast Dermatology Associates"/>
    <x v="53"/>
    <d v="2021-01-29T00:00:00"/>
    <n v="52"/>
    <d v="2021-01-29T00:00:00"/>
  </r>
  <r>
    <s v="Northeast Dermatology Associates"/>
    <s v="Northeast Dermatology Associates"/>
    <x v="55"/>
    <d v="2021-01-29T00:00:00"/>
    <n v="15"/>
    <d v="2021-01-29T00:00:00"/>
  </r>
  <r>
    <s v="Northeast Dermatology Associates"/>
    <s v="Northeast Dermatology Associates"/>
    <x v="38"/>
    <d v="2021-01-29T00:00:00"/>
    <n v="50"/>
    <d v="2021-01-29T00:00:00"/>
  </r>
  <r>
    <s v="Northeast Dermatology Associates"/>
    <s v="Northeast Dermatology Associates"/>
    <x v="56"/>
    <d v="2021-01-29T00:00:00"/>
    <n v="8"/>
    <d v="2021-01-29T00:00:00"/>
  </r>
  <r>
    <s v="The Dermatology Group  "/>
    <s v="Swan Dermatology &amp; Aesthetics"/>
    <x v="11"/>
    <d v="2021-01-29T00:00:00"/>
    <n v="20"/>
    <d v="2021-01-29T00:00:00"/>
  </r>
  <r>
    <s v="The Dermatology Group  "/>
    <s v="The Dermatology Group"/>
    <x v="26"/>
    <d v="2021-01-29T00:00:00"/>
    <n v="72"/>
    <d v="2021-01-29T00:00:00"/>
  </r>
  <r>
    <s v="Vanguard Dermatology"/>
    <s v="Vanguard Dermatology"/>
    <x v="46"/>
    <d v="2021-01-29T00:00:00"/>
    <n v="5"/>
    <d v="2021-01-29T00:00:00"/>
  </r>
  <r>
    <s v="Pacific Dermatology Specialists"/>
    <s v="Pacific Dermatology Specialists"/>
    <x v="41"/>
    <d v="2021-01-29T00:00:00"/>
    <n v="4"/>
    <d v="2021-01-29T00:00:00"/>
  </r>
  <r>
    <s v="Northeast Dermatology Associates"/>
    <s v="Dermatology of Cape Cod"/>
    <x v="34"/>
    <d v="2021-01-29T00:00:00"/>
    <n v="41"/>
    <d v="2021-01-29T00:00:00"/>
  </r>
  <r>
    <s v="Northeast Dermatology Associates"/>
    <s v="Northeast Dermatology Associates"/>
    <x v="5"/>
    <d v="2021-01-29T00:00:00"/>
    <n v="4"/>
    <d v="2021-01-29T00:00:00"/>
  </r>
  <r>
    <s v="Northeast Dermatology Associates"/>
    <s v="Brookline Dermatology Associates"/>
    <x v="16"/>
    <d v="2021-01-29T00:00:00"/>
    <n v="20"/>
    <d v="2021-01-29T00:00:00"/>
  </r>
  <r>
    <s v="Northeast Dermatology Associates"/>
    <s v="Northeast Dermatology Associates"/>
    <x v="36"/>
    <d v="2021-01-29T00:00:00"/>
    <n v="48"/>
    <d v="2021-01-29T00:00:00"/>
  </r>
  <r>
    <s v="Northeast Dermatology Associates"/>
    <s v="Northeast Dermatology Associates"/>
    <x v="35"/>
    <d v="2021-01-29T00:00:00"/>
    <n v="26"/>
    <d v="2021-01-29T00:00:00"/>
  </r>
  <r>
    <s v="Vanguard Dermatology"/>
    <s v="Vanguard Dermatology"/>
    <x v="12"/>
    <d v="2021-01-29T00:00:00"/>
    <n v="13"/>
    <d v="2021-01-29T00:00:00"/>
  </r>
  <r>
    <s v="The Dermatology Group  "/>
    <s v="The Dermatology Group"/>
    <x v="24"/>
    <d v="2021-01-29T00:00:00"/>
    <n v="51"/>
    <d v="2021-01-29T00:00:00"/>
  </r>
  <r>
    <s v="The Dermatology Group  "/>
    <s v="The Dermatology Group"/>
    <x v="83"/>
    <d v="2021-01-29T00:00:00"/>
    <n v="1"/>
    <d v="2021-01-29T00:00:00"/>
  </r>
  <r>
    <s v="Southeast Dermatology Specialists  "/>
    <s v="Southeast Dermatology Specialists"/>
    <x v="66"/>
    <d v="2021-01-29T00:00:00"/>
    <n v="6"/>
    <d v="2021-01-29T00:00:00"/>
  </r>
  <r>
    <s v="Southeast Dermatology Specialists  "/>
    <s v="Southeast Dermatology Specialists"/>
    <x v="62"/>
    <d v="2021-01-29T00:00:00"/>
    <n v="29"/>
    <d v="2021-01-29T00:00:00"/>
  </r>
  <r>
    <s v="Northeast Dermatology Associates"/>
    <s v="Northeast Dermatology Associates"/>
    <x v="8"/>
    <d v="2021-01-29T00:00:00"/>
    <n v="21"/>
    <d v="2021-01-29T00:00:00"/>
  </r>
  <r>
    <s v="Lupo Center for Aesthetic &amp; General Dermatology"/>
    <s v="Lupo Center for Aesthetic &amp; General Dermatology, LLC"/>
    <x v="2"/>
    <d v="2021-01-29T00:00:00"/>
    <n v="31"/>
    <d v="2021-01-29T00:00:00"/>
  </r>
  <r>
    <s v="North Pacific Dermatology"/>
    <s v="Eastside Dermatology"/>
    <x v="3"/>
    <d v="2021-01-29T00:00:00"/>
    <n v="24"/>
    <d v="2021-01-29T00:00:00"/>
  </r>
  <r>
    <s v="Northeast Dermatology Associates"/>
    <s v="Brookline Dermatology Associates"/>
    <x v="17"/>
    <d v="2021-01-29T00:00:00"/>
    <n v="39"/>
    <d v="2021-01-29T00:00:00"/>
  </r>
  <r>
    <s v="Northeast Dermatology Associates"/>
    <s v="Northeast Dermatology Associates"/>
    <x v="71"/>
    <d v="2021-01-29T00:00:00"/>
    <n v="1"/>
    <d v="2021-01-29T00:00:00"/>
  </r>
  <r>
    <s v="Northeast Dermatology Associates"/>
    <s v="Northeast Dermatology Associates"/>
    <x v="22"/>
    <d v="2021-01-29T00:00:00"/>
    <n v="45"/>
    <d v="2021-01-29T00:00:00"/>
  </r>
  <r>
    <s v="Northeast Dermatology Associates"/>
    <s v="Northeast Dermatology Associates"/>
    <x v="20"/>
    <d v="2021-01-28T00:00:00"/>
    <n v="4"/>
    <d v="2021-01-28T00:00:00"/>
  </r>
  <r>
    <s v="North Pacific Dermatology"/>
    <s v="Eastside Dermatology"/>
    <x v="85"/>
    <d v="2021-01-28T00:00:00"/>
    <n v="5"/>
    <d v="2021-01-28T00:00:00"/>
  </r>
  <r>
    <s v="North Pacific Dermatology"/>
    <s v="North Pacific Dermatology"/>
    <x v="4"/>
    <d v="2021-01-28T00:00:00"/>
    <n v="16"/>
    <d v="2021-01-28T00:00:00"/>
  </r>
  <r>
    <s v="Northeast Dermatology Associates"/>
    <s v="South Shore Skin Center"/>
    <x v="9"/>
    <d v="2021-01-28T00:00:00"/>
    <n v="236"/>
    <d v="2021-01-28T00:00:00"/>
  </r>
  <r>
    <s v="Semler Dermatology"/>
    <s v="Semler Dermatology"/>
    <x v="61"/>
    <d v="2021-01-28T00:00:00"/>
    <n v="17"/>
    <d v="2021-01-28T00:00:00"/>
  </r>
  <r>
    <s v="Vanguard Dermatology"/>
    <s v="Vanguard Dermatology"/>
    <x v="84"/>
    <d v="2021-01-28T00:00:00"/>
    <n v="1"/>
    <d v="2021-01-28T00:00:00"/>
  </r>
  <r>
    <s v="The Dermatology Group  "/>
    <s v="The Dermatology Group"/>
    <x v="26"/>
    <d v="2021-01-28T00:00:00"/>
    <n v="69"/>
    <d v="2021-01-28T00:00:00"/>
  </r>
  <r>
    <s v="The Dermatology Group  "/>
    <s v="Swan Dermatology &amp; Aesthetics"/>
    <x v="11"/>
    <d v="2021-01-28T00:00:00"/>
    <n v="45"/>
    <d v="2021-01-28T00:00:00"/>
  </r>
  <r>
    <s v="The Dermatology Group  "/>
    <s v="The Dermatology Group"/>
    <x v="76"/>
    <d v="2021-01-28T00:00:00"/>
    <n v="14"/>
    <d v="2021-01-28T00:00:00"/>
  </r>
  <r>
    <s v="The Dermatology Group  "/>
    <s v="The Dermatology Group"/>
    <x v="64"/>
    <d v="2021-01-28T00:00:00"/>
    <n v="18"/>
    <d v="2021-01-28T00:00:00"/>
  </r>
  <r>
    <s v="Northeast Dermatology Associates"/>
    <s v="Northeast Dermatology Associates"/>
    <x v="67"/>
    <d v="2021-01-28T00:00:00"/>
    <n v="14"/>
    <d v="2021-01-28T00:00:00"/>
  </r>
  <r>
    <s v="Northeast Dermatology Associates"/>
    <s v="Northeast Dermatology Associates"/>
    <x v="19"/>
    <d v="2021-01-28T00:00:00"/>
    <n v="36"/>
    <d v="2021-01-28T00:00:00"/>
  </r>
  <r>
    <s v="North Pacific Dermatology"/>
    <s v="Eastside Dermatology"/>
    <x v="3"/>
    <d v="2021-01-28T00:00:00"/>
    <n v="28"/>
    <d v="2021-01-28T00:00:00"/>
  </r>
  <r>
    <s v="Lupo Center for Aesthetic &amp; General Dermatology"/>
    <s v="Lupo Center for Aesthetic &amp; General Dermatology, LLC"/>
    <x v="2"/>
    <d v="2021-01-28T00:00:00"/>
    <n v="43"/>
    <d v="2021-01-28T00:00:00"/>
  </r>
  <r>
    <s v="Family Dermatology"/>
    <s v="Family Dermatology"/>
    <x v="1"/>
    <d v="2021-01-28T00:00:00"/>
    <n v="94"/>
    <d v="2021-01-28T00:00:00"/>
  </r>
  <r>
    <s v="Southeast Dermatology Specialists  "/>
    <s v="Southeast Dermatology Specialists"/>
    <x v="66"/>
    <d v="2021-01-28T00:00:00"/>
    <n v="2"/>
    <d v="2021-01-28T00:00:00"/>
  </r>
  <r>
    <s v="Southeast Dermatology Specialists  "/>
    <s v="Southeast Dermatology Specialists"/>
    <x v="43"/>
    <d v="2021-01-28T00:00:00"/>
    <n v="43"/>
    <d v="2021-01-28T00:00:00"/>
  </r>
  <r>
    <s v="Pacific Dermatology Specialists"/>
    <s v="Pacific Dermatology Specialists"/>
    <x v="65"/>
    <d v="2021-01-28T00:00:00"/>
    <n v="14"/>
    <d v="2021-01-28T00:00:00"/>
  </r>
  <r>
    <s v="Vanguard Dermatology"/>
    <s v="Vanguard Dermatology"/>
    <x v="47"/>
    <d v="2021-01-28T00:00:00"/>
    <n v="4"/>
    <d v="2021-01-28T00:00:00"/>
  </r>
  <r>
    <s v="Vanguard Dermatology"/>
    <s v="Vanguard Dermatology"/>
    <x v="13"/>
    <d v="2021-01-28T00:00:00"/>
    <n v="88"/>
    <d v="2021-01-28T00:00:00"/>
  </r>
  <r>
    <s v="Washington Institute of Dermatologic Laser Surgery"/>
    <s v="Washington Institute of Dermatologic Laser Surgery"/>
    <x v="48"/>
    <d v="2021-01-28T00:00:00"/>
    <n v="25"/>
    <d v="2021-01-28T00:00:00"/>
  </r>
  <r>
    <s v="The Dermatology Group  "/>
    <s v="The Dermatology Group"/>
    <x v="25"/>
    <d v="2021-01-28T00:00:00"/>
    <n v="69"/>
    <d v="2021-01-28T00:00:00"/>
  </r>
  <r>
    <s v="The Dermatology Group  "/>
    <s v="The Dermatology Group"/>
    <x v="24"/>
    <d v="2021-01-28T00:00:00"/>
    <n v="107"/>
    <d v="2021-01-28T00:00:00"/>
  </r>
  <r>
    <s v="Northeast Dermatology Associates"/>
    <s v="Northeast Dermatology Associates"/>
    <x v="39"/>
    <d v="2021-01-28T00:00:00"/>
    <n v="30"/>
    <d v="2021-01-28T00:00:00"/>
  </r>
  <r>
    <s v="Northeast Dermatology Associates"/>
    <s v="Northeast Dermatology Associates"/>
    <x v="7"/>
    <d v="2021-01-28T00:00:00"/>
    <n v="42"/>
    <d v="2021-01-28T00:00:00"/>
  </r>
  <r>
    <s v="Northeast Dermatology Associates"/>
    <s v="Northeast Dermatology Associates"/>
    <x v="37"/>
    <d v="2021-01-28T00:00:00"/>
    <n v="43"/>
    <d v="2021-01-28T00:00:00"/>
  </r>
  <r>
    <s v="Northeast Dermatology Associates"/>
    <s v="Northeast Dermatology Associates"/>
    <x v="54"/>
    <d v="2021-01-28T00:00:00"/>
    <n v="36"/>
    <d v="2021-01-28T00:00:00"/>
  </r>
  <r>
    <s v="Northeast Dermatology Associates"/>
    <s v="Northeast Dermatology Associates"/>
    <x v="35"/>
    <d v="2021-01-28T00:00:00"/>
    <n v="59"/>
    <d v="2021-01-28T00:00:00"/>
  </r>
  <r>
    <s v="Dermatology &amp; MOHS Surgery Institute"/>
    <s v="Dermatology &amp; MOHS Surgery Institute"/>
    <x v="29"/>
    <d v="2021-01-28T00:00:00"/>
    <n v="11"/>
    <d v="2021-01-28T00:00:00"/>
  </r>
  <r>
    <s v="Northeast Dermatology Associates"/>
    <s v="Dermatology of Cape Cod"/>
    <x v="34"/>
    <d v="2021-01-28T00:00:00"/>
    <n v="65"/>
    <d v="2021-01-28T00:00:00"/>
  </r>
  <r>
    <s v="Northeast Dermatology Associates"/>
    <s v="Northeast Dermatology Associates"/>
    <x v="5"/>
    <d v="2021-01-28T00:00:00"/>
    <n v="95"/>
    <d v="2021-01-28T00:00:00"/>
  </r>
  <r>
    <s v="Pacific Dermatology Specialists"/>
    <s v="Pacific Dermatology Specialists"/>
    <x v="41"/>
    <d v="2021-01-28T00:00:00"/>
    <n v="35"/>
    <d v="2021-01-28T00:00:00"/>
  </r>
  <r>
    <s v="Northeast Dermatology Associates"/>
    <s v="Northeast Dermatology Associates"/>
    <x v="8"/>
    <d v="2021-01-28T00:00:00"/>
    <n v="47"/>
    <d v="2021-01-28T00:00:00"/>
  </r>
  <r>
    <s v="Pacific Dermatology Specialists"/>
    <s v="Pacific Dermatology Specialists"/>
    <x v="59"/>
    <d v="2021-01-28T00:00:00"/>
    <n v="30"/>
    <d v="2021-01-28T00:00:00"/>
  </r>
  <r>
    <s v="Vanguard Dermatology"/>
    <s v="Vanguard Dermatology"/>
    <x v="12"/>
    <d v="2021-01-28T00:00:00"/>
    <n v="60"/>
    <d v="2021-01-28T00:00:00"/>
  </r>
  <r>
    <s v="Vanguard Dermatology"/>
    <s v="Vanguard Dermatology"/>
    <x v="46"/>
    <d v="2021-01-28T00:00:00"/>
    <n v="65"/>
    <d v="2021-01-28T00:00:00"/>
  </r>
  <r>
    <s v="Pacific Dermatology Specialists"/>
    <s v="Pacific Dermatology Specialists"/>
    <x v="42"/>
    <d v="2021-01-28T00:00:00"/>
    <n v="24"/>
    <d v="2021-01-28T00:00:00"/>
  </r>
  <r>
    <s v="Southeast Dermatology Specialists  "/>
    <s v="Southeast Dermatology Specialists"/>
    <x v="62"/>
    <d v="2021-01-28T00:00:00"/>
    <n v="64"/>
    <d v="2021-01-28T00:00:00"/>
  </r>
  <r>
    <s v="Southeast Dermatology Specialists  "/>
    <s v="Southeast Dermatology Specialists"/>
    <x v="44"/>
    <d v="2021-01-28T00:00:00"/>
    <n v="22"/>
    <d v="2021-01-28T00:00:00"/>
  </r>
  <r>
    <s v="Northeast Dermatology Associates"/>
    <s v="South Shore Skin Center"/>
    <x v="57"/>
    <d v="2021-01-28T00:00:00"/>
    <n v="157"/>
    <d v="2021-01-28T00:00:00"/>
  </r>
  <r>
    <s v="Northeast Dermatology Associates"/>
    <s v="Northeast Dermatology Associates"/>
    <x v="40"/>
    <d v="2021-01-28T00:00:00"/>
    <n v="8"/>
    <d v="2021-01-28T00:00:00"/>
  </r>
  <r>
    <s v="Vanguard Dermatology"/>
    <s v="Vanguard Dermatology"/>
    <x v="27"/>
    <d v="2021-01-28T00:00:00"/>
    <n v="8"/>
    <d v="2021-01-28T00:00:00"/>
  </r>
  <r>
    <s v="Northeast Dermatology Associates"/>
    <s v="Northeast Dermatology Associates"/>
    <x v="55"/>
    <d v="2021-01-28T00:00:00"/>
    <n v="41"/>
    <d v="2021-01-28T00:00:00"/>
  </r>
  <r>
    <s v="Northeast Dermatology Associates"/>
    <s v="Northeast Dermatology Associates"/>
    <x v="21"/>
    <d v="2021-01-28T00:00:00"/>
    <n v="33"/>
    <d v="2021-01-28T00:00:00"/>
  </r>
  <r>
    <s v="Northeast Dermatology Associates"/>
    <s v="Northeast Dermatology Associates"/>
    <x v="22"/>
    <d v="2021-01-28T00:00:00"/>
    <n v="49"/>
    <d v="2021-01-28T00:00:00"/>
  </r>
  <r>
    <s v="Northeast Dermatology Associates"/>
    <s v="Northeast Dermatology Associates"/>
    <x v="56"/>
    <d v="2021-01-28T00:00:00"/>
    <n v="11"/>
    <d v="2021-01-28T00:00:00"/>
  </r>
  <r>
    <s v="Northeast Dermatology Associates"/>
    <s v="Northeast Dermatology Associates"/>
    <x v="38"/>
    <d v="2021-01-28T00:00:00"/>
    <n v="68"/>
    <d v="2021-01-28T00:00:00"/>
  </r>
  <r>
    <s v="Northeast Dermatology Associates"/>
    <s v="Northeast Dermatology Associates"/>
    <x v="53"/>
    <d v="2021-01-28T00:00:00"/>
    <n v="41"/>
    <d v="2021-01-28T00:00:00"/>
  </r>
  <r>
    <s v="Northeast Dermatology Associates"/>
    <s v="Northeast Dermatology Associates"/>
    <x v="36"/>
    <d v="2021-01-28T00:00:00"/>
    <n v="49"/>
    <d v="2021-01-28T00:00:00"/>
  </r>
  <r>
    <s v="Northeast Dermatology Associates"/>
    <s v="Brookline Dermatology Associates"/>
    <x v="17"/>
    <d v="2021-01-28T00:00:00"/>
    <n v="37"/>
    <d v="2021-01-28T00:00:00"/>
  </r>
  <r>
    <s v="Northeast Dermatology Associates"/>
    <s v="Northeast Dermatology Associates"/>
    <x v="18"/>
    <d v="2021-01-28T00:00:00"/>
    <n v="104"/>
    <d v="2021-01-28T00:00:00"/>
  </r>
  <r>
    <s v="North Pacific Dermatology"/>
    <s v="North Pacific Dermatology"/>
    <x v="33"/>
    <d v="2021-01-28T00:00:00"/>
    <n v="49"/>
    <d v="2021-01-28T00:00:00"/>
  </r>
  <r>
    <s v="Northeast Dermatology Associates"/>
    <s v="Brookline Dermatology Associates"/>
    <x v="16"/>
    <d v="2021-01-28T00:00:00"/>
    <n v="38"/>
    <d v="2021-01-28T00:00:00"/>
  </r>
  <r>
    <s v="Northeast Dermatology Associates"/>
    <s v="Northeast Dermatology Associates"/>
    <x v="5"/>
    <d v="2021-01-27T00:00:00"/>
    <n v="103"/>
    <d v="2021-01-27T00:00:00"/>
  </r>
  <r>
    <s v="Family Dermatology"/>
    <s v="Family Dermatology"/>
    <x v="1"/>
    <d v="2021-01-27T00:00:00"/>
    <n v="98"/>
    <d v="2021-01-27T00:00:00"/>
  </r>
  <r>
    <s v="North Pacific Dermatology"/>
    <s v="North Pacific Dermatology"/>
    <x v="4"/>
    <d v="2021-01-27T00:00:00"/>
    <n v="11"/>
    <d v="2021-01-27T00:00:00"/>
  </r>
  <r>
    <s v="Lupo Center for Aesthetic &amp; General Dermatology"/>
    <s v="Lupo Center for Aesthetic &amp; General Dermatology, LLC"/>
    <x v="2"/>
    <d v="2021-01-27T00:00:00"/>
    <n v="46"/>
    <d v="2021-01-27T00:00:00"/>
  </r>
  <r>
    <s v="North Pacific Dermatology"/>
    <s v="Eastside Dermatology"/>
    <x v="3"/>
    <d v="2021-01-27T00:00:00"/>
    <n v="47"/>
    <d v="2021-01-27T00:00:00"/>
  </r>
  <r>
    <s v="Northeast Dermatology Associates"/>
    <s v="Northeast Dermatology Associates"/>
    <x v="7"/>
    <d v="2021-01-27T00:00:00"/>
    <n v="27"/>
    <d v="2021-01-27T00:00:00"/>
  </r>
  <r>
    <s v="Vanguard Dermatology"/>
    <s v="Vanguard Dermatology"/>
    <x v="13"/>
    <d v="2021-01-27T00:00:00"/>
    <n v="127"/>
    <d v="2021-01-27T00:00:00"/>
  </r>
  <r>
    <s v="Northeast Dermatology Associates"/>
    <s v="Northeast Dermatology Associates"/>
    <x v="8"/>
    <d v="2021-01-27T00:00:00"/>
    <n v="45"/>
    <d v="2021-01-27T00:00:00"/>
  </r>
  <r>
    <s v="Southeast Dermatology Specialists  "/>
    <s v="Southeast Dermatology Specialists"/>
    <x v="66"/>
    <d v="2021-01-27T00:00:00"/>
    <n v="24"/>
    <d v="2021-01-27T00:00:00"/>
  </r>
  <r>
    <s v="Pacific Dermatology Specialists"/>
    <s v="Pacific Dermatology Specialists"/>
    <x v="65"/>
    <d v="2021-01-27T00:00:00"/>
    <n v="15"/>
    <d v="2021-01-27T00:00:00"/>
  </r>
  <r>
    <s v="The Dermatology Group  "/>
    <s v="The Dermatology Group"/>
    <x v="24"/>
    <d v="2021-01-27T00:00:00"/>
    <n v="118"/>
    <d v="2021-01-27T00:00:00"/>
  </r>
  <r>
    <s v="The Dermatology Group  "/>
    <s v="Swan Dermatology &amp; Aesthetics"/>
    <x v="11"/>
    <d v="2021-01-27T00:00:00"/>
    <n v="64"/>
    <d v="2021-01-27T00:00:00"/>
  </r>
  <r>
    <s v="The Dermatology Group  "/>
    <s v="The Dermatology Group"/>
    <x v="26"/>
    <d v="2021-01-27T00:00:00"/>
    <n v="61"/>
    <d v="2021-01-27T00:00:00"/>
  </r>
  <r>
    <s v="Vanguard Dermatology"/>
    <s v="Vanguard Dermatology"/>
    <x v="102"/>
    <d v="2021-01-27T00:00:00"/>
    <n v="12"/>
    <d v="2021-01-27T00:00:00"/>
  </r>
  <r>
    <s v="Northeast Dermatology Associates"/>
    <s v="Northeast Dermatology Associates"/>
    <x v="18"/>
    <d v="2021-01-27T00:00:00"/>
    <n v="94"/>
    <d v="2021-01-27T00:00:00"/>
  </r>
  <r>
    <s v="Northeast Dermatology Associates"/>
    <s v="Brookline Dermatology Associates"/>
    <x v="16"/>
    <d v="2021-01-27T00:00:00"/>
    <n v="37"/>
    <d v="2021-01-27T00:00:00"/>
  </r>
  <r>
    <s v="Northeast Dermatology Associates"/>
    <s v="Brookline Dermatology Associates"/>
    <x v="17"/>
    <d v="2021-01-27T00:00:00"/>
    <n v="39"/>
    <d v="2021-01-27T00:00:00"/>
  </r>
  <r>
    <s v="NULL"/>
    <s v="Unknown Practice"/>
    <x v="68"/>
    <d v="2021-01-27T00:00:00"/>
    <n v="2"/>
    <d v="2021-01-27T00:00:00"/>
  </r>
  <r>
    <s v="Northeast Dermatology Associates"/>
    <s v="Northeast Dermatology Associates"/>
    <x v="20"/>
    <d v="2021-01-27T00:00:00"/>
    <n v="5"/>
    <d v="2021-01-27T00:00:00"/>
  </r>
  <r>
    <s v="Northeast Dermatology Associates"/>
    <s v="Northeast Dermatology Associates"/>
    <x v="22"/>
    <d v="2021-01-27T00:00:00"/>
    <n v="80"/>
    <d v="2021-01-27T00:00:00"/>
  </r>
  <r>
    <s v="The Dermatology Group  "/>
    <s v="The Dermatology Group"/>
    <x v="64"/>
    <d v="2021-01-27T00:00:00"/>
    <n v="27"/>
    <d v="2021-01-27T00:00:00"/>
  </r>
  <r>
    <s v="The Dermatology Group  "/>
    <s v="The Dermatology Group"/>
    <x v="76"/>
    <d v="2021-01-27T00:00:00"/>
    <n v="19"/>
    <d v="2021-01-27T00:00:00"/>
  </r>
  <r>
    <s v="Vanguard Dermatology"/>
    <s v="Vanguard Dermatology"/>
    <x v="88"/>
    <d v="2021-01-27T00:00:00"/>
    <n v="5"/>
    <d v="2021-01-27T00:00:00"/>
  </r>
  <r>
    <s v="Northeast Dermatology Associates"/>
    <s v="South Shore Skin Center"/>
    <x v="9"/>
    <d v="2021-01-27T00:00:00"/>
    <n v="191"/>
    <d v="2021-01-27T00:00:00"/>
  </r>
  <r>
    <s v="Northeast Dermatology Associates"/>
    <s v="South Shore Skin Center"/>
    <x v="57"/>
    <d v="2021-01-27T00:00:00"/>
    <n v="125"/>
    <d v="2021-01-27T00:00:00"/>
  </r>
  <r>
    <s v="Southeast Dermatology Specialists  "/>
    <s v="Southeast Dermatology Specialists"/>
    <x v="62"/>
    <d v="2021-01-27T00:00:00"/>
    <n v="56"/>
    <d v="2021-01-27T00:00:00"/>
  </r>
  <r>
    <s v="Semler Dermatology"/>
    <s v="Semler Dermatology"/>
    <x v="61"/>
    <d v="2021-01-27T00:00:00"/>
    <n v="24"/>
    <d v="2021-01-27T00:00:00"/>
  </r>
  <r>
    <s v="Pacific Dermatology Specialists"/>
    <s v="Pacific Dermatology Specialists"/>
    <x v="42"/>
    <d v="2021-01-27T00:00:00"/>
    <n v="26"/>
    <d v="2021-01-27T00:00:00"/>
  </r>
  <r>
    <s v="North Pacific Dermatology"/>
    <s v="North Pacific Dermatology"/>
    <x v="68"/>
    <d v="2021-01-27T00:00:00"/>
    <n v="2"/>
    <d v="2021-01-27T00:00:00"/>
  </r>
  <r>
    <s v="North Pacific Dermatology"/>
    <s v="North Pacific Dermatology"/>
    <x v="33"/>
    <d v="2021-01-27T00:00:00"/>
    <n v="58"/>
    <d v="2021-01-27T00:00:00"/>
  </r>
  <r>
    <s v="Northeast Dermatology Associates"/>
    <s v="Northeast Dermatology Associates"/>
    <x v="53"/>
    <d v="2021-01-27T00:00:00"/>
    <n v="56"/>
    <d v="2021-01-27T00:00:00"/>
  </r>
  <r>
    <s v="Northeast Dermatology Associates"/>
    <s v="Northeast Dermatology Associates"/>
    <x v="54"/>
    <d v="2021-01-27T00:00:00"/>
    <n v="53"/>
    <d v="2021-01-27T00:00:00"/>
  </r>
  <r>
    <s v="Northeast Dermatology Associates"/>
    <s v="Northeast Dermatology Associates"/>
    <x v="55"/>
    <d v="2021-01-27T00:00:00"/>
    <n v="15"/>
    <d v="2021-01-27T00:00:00"/>
  </r>
  <r>
    <s v="Northeast Dermatology Associates"/>
    <s v="Northeast Dermatology Associates"/>
    <x v="56"/>
    <d v="2021-01-27T00:00:00"/>
    <n v="9"/>
    <d v="2021-01-27T00:00:00"/>
  </r>
  <r>
    <s v="Northeast Dermatology Associates"/>
    <s v="Northeast Dermatology Associates"/>
    <x v="71"/>
    <d v="2021-01-27T00:00:00"/>
    <n v="3"/>
    <d v="2021-01-27T00:00:00"/>
  </r>
  <r>
    <s v="The Dermatology Group  "/>
    <s v="The Dermatology Group"/>
    <x v="45"/>
    <d v="2021-01-27T00:00:00"/>
    <n v="22"/>
    <d v="2021-01-27T00:00:00"/>
  </r>
  <r>
    <s v="The Dermatology Group  "/>
    <s v="The Dermatology Group"/>
    <x v="25"/>
    <d v="2021-01-27T00:00:00"/>
    <n v="51"/>
    <d v="2021-01-27T00:00:00"/>
  </r>
  <r>
    <s v="Vanguard Dermatology"/>
    <s v="Vanguard Dermatology"/>
    <x v="47"/>
    <d v="2021-01-27T00:00:00"/>
    <n v="13"/>
    <d v="2021-01-27T00:00:00"/>
  </r>
  <r>
    <s v="Washington Institute of Dermatologic Laser Surgery"/>
    <s v="Washington Institute of Dermatologic Laser Surgery"/>
    <x v="48"/>
    <d v="2021-01-27T00:00:00"/>
    <n v="27"/>
    <d v="2021-01-27T00:00:00"/>
  </r>
  <r>
    <s v="Pacific Dermatology Specialists"/>
    <s v="Pacific Dermatology Specialists"/>
    <x v="41"/>
    <d v="2021-01-27T00:00:00"/>
    <n v="22"/>
    <d v="2021-01-27T00:00:00"/>
  </r>
  <r>
    <s v="Southeast Dermatology Specialists  "/>
    <s v="Southeast Dermatology Specialists"/>
    <x v="43"/>
    <d v="2021-01-27T00:00:00"/>
    <n v="39"/>
    <d v="2021-01-27T00:00:00"/>
  </r>
  <r>
    <s v="Pacific Dermatology Specialists"/>
    <s v="Pacific Dermatology Specialists"/>
    <x v="59"/>
    <d v="2021-01-27T00:00:00"/>
    <n v="30"/>
    <d v="2021-01-27T00:00:00"/>
  </r>
  <r>
    <s v="Northeast Dermatology Associates"/>
    <s v="Dermatology of Cape Cod"/>
    <x v="34"/>
    <d v="2021-01-27T00:00:00"/>
    <n v="64"/>
    <d v="2021-01-27T00:00:00"/>
  </r>
  <r>
    <s v="Northeast Dermatology Associates"/>
    <s v="Northeast Dermatology Associates"/>
    <x v="36"/>
    <d v="2021-01-27T00:00:00"/>
    <n v="52"/>
    <d v="2021-01-27T00:00:00"/>
  </r>
  <r>
    <s v="Northeast Dermatology Associates"/>
    <s v="Northeast Dermatology Associates"/>
    <x v="35"/>
    <d v="2021-01-27T00:00:00"/>
    <n v="23"/>
    <d v="2021-01-27T00:00:00"/>
  </r>
  <r>
    <s v="Northeast Dermatology Associates"/>
    <s v="Northeast Dermatology Associates"/>
    <x v="39"/>
    <d v="2021-01-27T00:00:00"/>
    <n v="24"/>
    <d v="2021-01-27T00:00:00"/>
  </r>
  <r>
    <s v="Northeast Dermatology Associates"/>
    <s v="Northeast Dermatology Associates"/>
    <x v="38"/>
    <d v="2021-01-27T00:00:00"/>
    <n v="43"/>
    <d v="2021-01-27T00:00:00"/>
  </r>
  <r>
    <s v="Northeast Dermatology Associates"/>
    <s v="Northeast Dermatology Associates"/>
    <x v="37"/>
    <d v="2021-01-27T00:00:00"/>
    <n v="96"/>
    <d v="2021-01-27T00:00:00"/>
  </r>
  <r>
    <s v="Northeast Dermatology Associates"/>
    <s v="Northeast Dermatology Associates"/>
    <x v="71"/>
    <d v="2021-01-26T00:00:00"/>
    <n v="2"/>
    <d v="2021-01-26T00:00:00"/>
  </r>
  <r>
    <s v="Northeast Dermatology Associates"/>
    <s v="Northeast Dermatology Associates"/>
    <x v="21"/>
    <d v="2021-01-26T00:00:00"/>
    <n v="36"/>
    <d v="2021-01-26T00:00:00"/>
  </r>
  <r>
    <s v="Northeast Dermatology Associates"/>
    <s v="Northeast Dermatology Associates"/>
    <x v="56"/>
    <d v="2021-01-26T00:00:00"/>
    <n v="23"/>
    <d v="2021-01-26T00:00:00"/>
  </r>
  <r>
    <s v="Northeast Dermatology Associates"/>
    <s v="Northeast Dermatology Associates"/>
    <x v="22"/>
    <d v="2021-01-26T00:00:00"/>
    <n v="47"/>
    <d v="2021-01-26T00:00:00"/>
  </r>
  <r>
    <s v="Northeast Dermatology Associates"/>
    <s v="Northeast Dermatology Associates"/>
    <x v="53"/>
    <d v="2021-01-26T00:00:00"/>
    <n v="58"/>
    <d v="2021-01-26T00:00:00"/>
  </r>
  <r>
    <s v="Northeast Dermatology Associates"/>
    <s v="Northeast Dermatology Associates"/>
    <x v="18"/>
    <d v="2021-01-26T00:00:00"/>
    <n v="40"/>
    <d v="2021-01-26T00:00:00"/>
  </r>
  <r>
    <s v="Northeast Dermatology Associates"/>
    <s v="Brookline Dermatology Associates"/>
    <x v="16"/>
    <d v="2021-01-26T00:00:00"/>
    <n v="39"/>
    <d v="2021-01-26T00:00:00"/>
  </r>
  <r>
    <s v="Northeast Dermatology Associates"/>
    <s v="South Shore Skin Center"/>
    <x v="57"/>
    <d v="2021-01-26T00:00:00"/>
    <n v="211"/>
    <d v="2021-01-26T00:00:00"/>
  </r>
  <r>
    <s v="Southeast Dermatology Specialists  "/>
    <s v="Southeast Dermatology Specialists"/>
    <x v="62"/>
    <d v="2021-01-26T00:00:00"/>
    <n v="17"/>
    <d v="2021-01-26T00:00:00"/>
  </r>
  <r>
    <s v="Pacific Dermatology Specialists"/>
    <s v="Pacific Dermatology Specialists"/>
    <x v="60"/>
    <d v="2021-01-26T00:00:00"/>
    <n v="29"/>
    <d v="2021-01-26T00:00:00"/>
  </r>
  <r>
    <s v="The Dermatology Group  "/>
    <s v="The Dermatology Group"/>
    <x v="24"/>
    <d v="2021-01-26T00:00:00"/>
    <n v="161"/>
    <d v="2021-01-26T00:00:00"/>
  </r>
  <r>
    <s v="Northeast Dermatology Associates"/>
    <s v="Northeast Dermatology Associates"/>
    <x v="37"/>
    <d v="2021-01-26T00:00:00"/>
    <n v="99"/>
    <d v="2021-01-26T00:00:00"/>
  </r>
  <r>
    <s v="Northeast Dermatology Associates"/>
    <s v="Northeast Dermatology Associates"/>
    <x v="7"/>
    <d v="2021-01-26T00:00:00"/>
    <n v="52"/>
    <d v="2021-01-26T00:00:00"/>
  </r>
  <r>
    <s v="Northeast Dermatology Associates"/>
    <s v="Northeast Dermatology Associates"/>
    <x v="36"/>
    <d v="2021-01-26T00:00:00"/>
    <n v="86"/>
    <d v="2021-01-26T00:00:00"/>
  </r>
  <r>
    <s v="Northeast Dermatology Associates"/>
    <s v="Northeast Dermatology Associates"/>
    <x v="35"/>
    <d v="2021-01-26T00:00:00"/>
    <n v="41"/>
    <d v="2021-01-26T00:00:00"/>
  </r>
  <r>
    <s v="Northeast Dermatology Associates"/>
    <s v="Northeast Dermatology Associates"/>
    <x v="5"/>
    <d v="2021-01-26T00:00:00"/>
    <n v="108"/>
    <d v="2021-01-26T00:00:00"/>
  </r>
  <r>
    <s v="Northeast Dermatology Associates"/>
    <s v="Dermatology of Cape Cod"/>
    <x v="34"/>
    <d v="2021-01-26T00:00:00"/>
    <n v="92"/>
    <d v="2021-01-26T00:00:00"/>
  </r>
  <r>
    <s v="Southeast Dermatology Specialists  "/>
    <s v="Southeast Dermatology Specialists"/>
    <x v="44"/>
    <d v="2021-01-26T00:00:00"/>
    <n v="34"/>
    <d v="2021-01-26T00:00:00"/>
  </r>
  <r>
    <s v="Northeast Dermatology Associates"/>
    <s v="Northeast Dermatology Associates"/>
    <x v="8"/>
    <d v="2021-01-26T00:00:00"/>
    <n v="51"/>
    <d v="2021-01-26T00:00:00"/>
  </r>
  <r>
    <s v="Pacific Dermatology Specialists"/>
    <s v="Pacific Dermatology Specialists"/>
    <x v="73"/>
    <d v="2021-01-26T00:00:00"/>
    <n v="12"/>
    <d v="2021-01-26T00:00:00"/>
  </r>
  <r>
    <s v="Vanguard Dermatology"/>
    <s v="Vanguard Dermatology"/>
    <x v="46"/>
    <d v="2021-01-26T00:00:00"/>
    <n v="15"/>
    <d v="2021-01-26T00:00:00"/>
  </r>
  <r>
    <s v="Vanguard Dermatology"/>
    <s v="Vanguard Dermatology"/>
    <x v="12"/>
    <d v="2021-01-26T00:00:00"/>
    <n v="25"/>
    <d v="2021-01-26T00:00:00"/>
  </r>
  <r>
    <s v="The Dermatology Group  "/>
    <s v="Swan Dermatology &amp; Aesthetics"/>
    <x v="11"/>
    <d v="2021-01-26T00:00:00"/>
    <n v="39"/>
    <d v="2021-01-26T00:00:00"/>
  </r>
  <r>
    <s v="Northeast Dermatology Associates"/>
    <s v="Northeast Dermatology Associates"/>
    <x v="38"/>
    <d v="2021-01-26T00:00:00"/>
    <n v="70"/>
    <d v="2021-01-26T00:00:00"/>
  </r>
  <r>
    <s v="Northeast Dermatology Associates"/>
    <s v="Northeast Dermatology Associates"/>
    <x v="67"/>
    <d v="2021-01-26T00:00:00"/>
    <n v="25"/>
    <d v="2021-01-26T00:00:00"/>
  </r>
  <r>
    <s v="Family Dermatology"/>
    <s v="Family Dermatology"/>
    <x v="1"/>
    <d v="2021-01-26T00:00:00"/>
    <n v="95"/>
    <d v="2021-01-26T00:00:00"/>
  </r>
  <r>
    <s v="North Pacific Dermatology"/>
    <s v="North Pacific Dermatology"/>
    <x v="4"/>
    <d v="2021-01-26T00:00:00"/>
    <n v="26"/>
    <d v="2021-01-26T00:00:00"/>
  </r>
  <r>
    <s v="Lupo Center for Aesthetic &amp; General Dermatology"/>
    <s v="Lupo Center for Aesthetic &amp; General Dermatology, LLC"/>
    <x v="2"/>
    <d v="2021-01-26T00:00:00"/>
    <n v="40"/>
    <d v="2021-01-26T00:00:00"/>
  </r>
  <r>
    <s v="North Pacific Dermatology"/>
    <s v="Eastside Dermatology"/>
    <x v="3"/>
    <d v="2021-01-26T00:00:00"/>
    <n v="50"/>
    <d v="2021-01-26T00:00:00"/>
  </r>
  <r>
    <s v="North Pacific Dermatology"/>
    <s v="North Pacific Dermatology"/>
    <x v="33"/>
    <d v="2021-01-26T00:00:00"/>
    <n v="57"/>
    <d v="2021-01-26T00:00:00"/>
  </r>
  <r>
    <s v="Vanguard Dermatology"/>
    <s v="Vanguard Dermatology"/>
    <x v="47"/>
    <d v="2021-01-26T00:00:00"/>
    <n v="99"/>
    <d v="2021-01-26T00:00:00"/>
  </r>
  <r>
    <s v="Vanguard Dermatology"/>
    <s v="Vanguard Dermatology"/>
    <x v="13"/>
    <d v="2021-01-26T00:00:00"/>
    <n v="79"/>
    <d v="2021-01-26T00:00:00"/>
  </r>
  <r>
    <s v="Vanguard Dermatology"/>
    <s v="Vanguard Dermatology"/>
    <x v="88"/>
    <d v="2021-01-26T00:00:00"/>
    <n v="15"/>
    <d v="2021-01-26T00:00:00"/>
  </r>
  <r>
    <s v="Northeast Dermatology Associates"/>
    <s v="South Shore Skin Center"/>
    <x v="9"/>
    <d v="2021-01-26T00:00:00"/>
    <n v="201"/>
    <d v="2021-01-26T00:00:00"/>
  </r>
  <r>
    <s v="Pacific Dermatology Specialists"/>
    <s v="Pacific Dermatology Specialists"/>
    <x v="42"/>
    <d v="2021-01-26T00:00:00"/>
    <n v="13"/>
    <d v="2021-01-26T00:00:00"/>
  </r>
  <r>
    <s v="Southeast Dermatology Specialists  "/>
    <s v="Southeast Dermatology Specialists"/>
    <x v="43"/>
    <d v="2021-01-26T00:00:00"/>
    <n v="55"/>
    <d v="2021-01-26T00:00:00"/>
  </r>
  <r>
    <s v="Southeast Dermatology Specialists  "/>
    <s v="Southeast Dermatology Specialists"/>
    <x v="66"/>
    <d v="2021-01-26T00:00:00"/>
    <n v="1"/>
    <d v="2021-01-26T00:00:00"/>
  </r>
  <r>
    <s v="Semler Dermatology"/>
    <s v="Semler Dermatology"/>
    <x v="61"/>
    <d v="2021-01-26T00:00:00"/>
    <n v="42"/>
    <d v="2021-01-26T00:00:00"/>
  </r>
  <r>
    <s v="Northeast Dermatology Associates"/>
    <s v="Northeast Dermatology Associates"/>
    <x v="39"/>
    <d v="2021-01-26T00:00:00"/>
    <n v="26"/>
    <d v="2021-01-26T00:00:00"/>
  </r>
  <r>
    <s v="Pacific Dermatology Specialists"/>
    <s v="Pacific Dermatology Specialists"/>
    <x v="59"/>
    <d v="2021-01-26T00:00:00"/>
    <n v="38"/>
    <d v="2021-01-26T00:00:00"/>
  </r>
  <r>
    <s v="Pacific Dermatology Specialists"/>
    <s v="Pacific Dermatology Specialists"/>
    <x v="72"/>
    <d v="2021-01-26T00:00:00"/>
    <n v="24"/>
    <d v="2021-01-26T00:00:00"/>
  </r>
  <r>
    <s v="Washington Institute of Dermatologic Laser Surgery"/>
    <s v="Washington Institute of Dermatologic Laser Surgery"/>
    <x v="48"/>
    <d v="2021-01-26T00:00:00"/>
    <n v="24"/>
    <d v="2021-01-26T00:00:00"/>
  </r>
  <r>
    <s v="Vanguard Dermatology"/>
    <s v="Vanguard Dermatology"/>
    <x v="107"/>
    <d v="2021-01-26T00:00:00"/>
    <n v="1"/>
    <d v="2021-01-26T00:00:00"/>
  </r>
  <r>
    <s v="Vanguard Dermatology"/>
    <s v="Vanguard Dermatology"/>
    <x v="84"/>
    <d v="2021-01-26T00:00:00"/>
    <n v="6"/>
    <d v="2021-01-26T00:00:00"/>
  </r>
  <r>
    <s v="The Dermatology Group  "/>
    <s v="The Dermatology Group"/>
    <x v="25"/>
    <d v="2021-01-26T00:00:00"/>
    <n v="52"/>
    <d v="2021-01-26T00:00:00"/>
  </r>
  <r>
    <s v="The Dermatology Group  "/>
    <s v="The Dermatology Group"/>
    <x v="26"/>
    <d v="2021-01-26T00:00:00"/>
    <n v="24"/>
    <d v="2021-01-26T00:00:00"/>
  </r>
  <r>
    <s v="The Dermatology Group  "/>
    <s v="The Dermatology Group"/>
    <x v="76"/>
    <d v="2021-01-26T00:00:00"/>
    <n v="78"/>
    <d v="2021-01-26T00:00:00"/>
  </r>
  <r>
    <s v="Northeast Dermatology Associates"/>
    <s v="Northeast Dermatology Associates"/>
    <x v="20"/>
    <d v="2021-01-26T00:00:00"/>
    <n v="10"/>
    <d v="2021-01-26T00:00:00"/>
  </r>
  <r>
    <s v="Northeast Dermatology Associates"/>
    <s v="Northeast Dermatology Associates"/>
    <x v="19"/>
    <d v="2021-01-26T00:00:00"/>
    <n v="32"/>
    <d v="2021-01-26T00:00:00"/>
  </r>
  <r>
    <s v="Northeast Dermatology Associates"/>
    <s v="Northeast Dermatology Associates"/>
    <x v="54"/>
    <d v="2021-01-26T00:00:00"/>
    <n v="35"/>
    <d v="2021-01-26T00:00:00"/>
  </r>
  <r>
    <s v="North Pacific Dermatology"/>
    <s v="North Pacific Dermatology"/>
    <x v="68"/>
    <d v="2021-01-26T00:00:00"/>
    <n v="3"/>
    <d v="2021-01-26T00:00:00"/>
  </r>
  <r>
    <s v="Northeast Dermatology Associates"/>
    <s v="Dermatology of Cape Cod"/>
    <x v="34"/>
    <d v="2021-01-25T00:00:00"/>
    <n v="66"/>
    <d v="2021-01-25T00:00:00"/>
  </r>
  <r>
    <s v="North Pacific Dermatology"/>
    <s v="North Pacific Dermatology"/>
    <x v="33"/>
    <d v="2021-01-25T00:00:00"/>
    <n v="59"/>
    <d v="2021-01-25T00:00:00"/>
  </r>
  <r>
    <s v="Northeast Dermatology Associates"/>
    <s v="Northeast Dermatology Associates"/>
    <x v="53"/>
    <d v="2021-01-25T00:00:00"/>
    <n v="59"/>
    <d v="2021-01-25T00:00:00"/>
  </r>
  <r>
    <s v="Northeast Dermatology Associates"/>
    <s v="Northeast Dermatology Associates"/>
    <x v="36"/>
    <d v="2021-01-25T00:00:00"/>
    <n v="103"/>
    <d v="2021-01-25T00:00:00"/>
  </r>
  <r>
    <s v="Northeast Dermatology Associates"/>
    <s v="Northeast Dermatology Associates"/>
    <x v="35"/>
    <d v="2021-01-25T00:00:00"/>
    <n v="51"/>
    <d v="2021-01-25T00:00:00"/>
  </r>
  <r>
    <s v="Northeast Dermatology Associates"/>
    <s v="Northeast Dermatology Associates"/>
    <x v="55"/>
    <d v="2021-01-25T00:00:00"/>
    <n v="32"/>
    <d v="2021-01-25T00:00:00"/>
  </r>
  <r>
    <s v="Northeast Dermatology Associates"/>
    <s v="Northeast Dermatology Associates"/>
    <x v="38"/>
    <d v="2021-01-25T00:00:00"/>
    <n v="34"/>
    <d v="2021-01-25T00:00:00"/>
  </r>
  <r>
    <s v="Vanguard Dermatology"/>
    <s v="Vanguard Dermatology"/>
    <x v="46"/>
    <d v="2021-01-25T00:00:00"/>
    <n v="53"/>
    <d v="2021-01-25T00:00:00"/>
  </r>
  <r>
    <s v="Pacific Dermatology Specialists"/>
    <s v="Pacific Dermatology Specialists"/>
    <x v="73"/>
    <d v="2021-01-25T00:00:00"/>
    <n v="21"/>
    <d v="2021-01-25T00:00:00"/>
  </r>
  <r>
    <s v="Northeast Dermatology Associates"/>
    <s v="South Shore Skin Center"/>
    <x v="57"/>
    <d v="2021-01-25T00:00:00"/>
    <n v="151"/>
    <d v="2021-01-25T00:00:00"/>
  </r>
  <r>
    <s v="Pacific Dermatology Specialists"/>
    <s v="Pacific Dermatology Specialists"/>
    <x v="42"/>
    <d v="2021-01-25T00:00:00"/>
    <n v="1"/>
    <d v="2021-01-25T00:00:00"/>
  </r>
  <r>
    <s v="Pacific Dermatology Specialists"/>
    <s v="Pacific Dermatology Specialists"/>
    <x v="41"/>
    <d v="2021-01-25T00:00:00"/>
    <n v="33"/>
    <d v="2021-01-25T00:00:00"/>
  </r>
  <r>
    <s v="Southeast Dermatology Specialists  "/>
    <s v="Southeast Dermatology Specialists"/>
    <x v="43"/>
    <d v="2021-01-25T00:00:00"/>
    <n v="44"/>
    <d v="2021-01-25T00:00:00"/>
  </r>
  <r>
    <s v="Southeast Dermatology Specialists  "/>
    <s v="Southeast Dermatology Specialists"/>
    <x v="62"/>
    <d v="2021-01-25T00:00:00"/>
    <n v="50"/>
    <d v="2021-01-25T00:00:00"/>
  </r>
  <r>
    <s v="Semler Dermatology"/>
    <s v="Semler Dermatology"/>
    <x v="61"/>
    <d v="2021-01-25T00:00:00"/>
    <n v="60"/>
    <d v="2021-01-25T00:00:00"/>
  </r>
  <r>
    <s v="Northeast Dermatology Associates"/>
    <s v="Northeast Dermatology Associates"/>
    <x v="8"/>
    <d v="2021-01-25T00:00:00"/>
    <n v="50"/>
    <d v="2021-01-25T00:00:00"/>
  </r>
  <r>
    <s v="Pacific Dermatology Specialists"/>
    <s v="Pacific Dermatology Specialists"/>
    <x v="59"/>
    <d v="2021-01-25T00:00:00"/>
    <n v="25"/>
    <d v="2021-01-25T00:00:00"/>
  </r>
  <r>
    <s v="Pacific Dermatology Specialists"/>
    <s v="Pacific Dermatology Specialists"/>
    <x v="72"/>
    <d v="2021-01-25T00:00:00"/>
    <n v="27"/>
    <d v="2021-01-25T00:00:00"/>
  </r>
  <r>
    <s v="Vanguard Dermatology"/>
    <s v="Vanguard Dermatology"/>
    <x v="12"/>
    <d v="2021-01-25T00:00:00"/>
    <n v="40"/>
    <d v="2021-01-25T00:00:00"/>
  </r>
  <r>
    <s v="Northeast Dermatology Associates"/>
    <s v="Northeast Dermatology Associates"/>
    <x v="54"/>
    <d v="2021-01-25T00:00:00"/>
    <n v="34"/>
    <d v="2021-01-25T00:00:00"/>
  </r>
  <r>
    <s v="Northeast Dermatology Associates"/>
    <s v="Northeast Dermatology Associates"/>
    <x v="39"/>
    <d v="2021-01-25T00:00:00"/>
    <n v="27"/>
    <d v="2021-01-25T00:00:00"/>
  </r>
  <r>
    <s v="Northeast Dermatology Associates"/>
    <s v="Northeast Dermatology Associates"/>
    <x v="37"/>
    <d v="2021-01-25T00:00:00"/>
    <n v="112"/>
    <d v="2021-01-25T00:00:00"/>
  </r>
  <r>
    <s v="Northeast Dermatology Associates"/>
    <s v="Northeast Dermatology Associates"/>
    <x v="71"/>
    <d v="2021-01-25T00:00:00"/>
    <n v="2"/>
    <d v="2021-01-25T00:00:00"/>
  </r>
  <r>
    <s v="The Dermatology Group  "/>
    <s v="The Dermatology Group"/>
    <x v="24"/>
    <d v="2021-01-25T00:00:00"/>
    <n v="147"/>
    <d v="2021-01-25T00:00:00"/>
  </r>
  <r>
    <s v="The Dermatology Group  "/>
    <s v="The Dermatology Group"/>
    <x v="25"/>
    <d v="2021-01-25T00:00:00"/>
    <n v="33"/>
    <d v="2021-01-25T00:00:00"/>
  </r>
  <r>
    <s v="Vanguard Dermatology"/>
    <s v="Vanguard Dermatology"/>
    <x v="27"/>
    <d v="2021-01-25T00:00:00"/>
    <n v="16"/>
    <d v="2021-01-25T00:00:00"/>
  </r>
  <r>
    <s v="Vanguard Dermatology"/>
    <s v="Vanguard Dermatology"/>
    <x v="13"/>
    <d v="2021-01-25T00:00:00"/>
    <n v="85"/>
    <d v="2021-01-25T00:00:00"/>
  </r>
  <r>
    <s v="Washington Institute of Dermatologic Laser Surgery"/>
    <s v="Washington Institute of Dermatologic Laser Surgery"/>
    <x v="48"/>
    <d v="2021-01-25T00:00:00"/>
    <n v="30"/>
    <d v="2021-01-25T00:00:00"/>
  </r>
  <r>
    <s v="Northeast Dermatology Associates"/>
    <s v="Brookline Dermatology Associates"/>
    <x v="17"/>
    <d v="2021-01-25T00:00:00"/>
    <n v="10"/>
    <d v="2021-01-25T00:00:00"/>
  </r>
  <r>
    <s v="Northeast Dermatology Associates"/>
    <s v="Northeast Dermatology Associates"/>
    <x v="18"/>
    <d v="2021-01-25T00:00:00"/>
    <n v="95"/>
    <d v="2021-01-25T00:00:00"/>
  </r>
  <r>
    <s v="Lupo Center for Aesthetic &amp; General Dermatology"/>
    <s v="Lupo Center for Aesthetic &amp; General Dermatology, LLC"/>
    <x v="2"/>
    <d v="2021-01-25T00:00:00"/>
    <n v="36"/>
    <d v="2021-01-25T00:00:00"/>
  </r>
  <r>
    <s v="North Pacific Dermatology"/>
    <s v="Eastside Dermatology"/>
    <x v="3"/>
    <d v="2021-01-25T00:00:00"/>
    <n v="54"/>
    <d v="2021-01-25T00:00:00"/>
  </r>
  <r>
    <s v="NULL"/>
    <s v="Unknown Practice"/>
    <x v="68"/>
    <d v="2021-01-25T00:00:00"/>
    <n v="12"/>
    <d v="2021-01-25T00:00:00"/>
  </r>
  <r>
    <s v="Northeast Dermatology Associates"/>
    <s v="Northeast Dermatology Associates"/>
    <x v="67"/>
    <d v="2021-01-25T00:00:00"/>
    <n v="51"/>
    <d v="2021-01-25T00:00:00"/>
  </r>
  <r>
    <s v="Northeast Dermatology Associates"/>
    <s v="Northeast Dermatology Associates"/>
    <x v="21"/>
    <d v="2021-01-25T00:00:00"/>
    <n v="28"/>
    <d v="2021-01-25T00:00:00"/>
  </r>
  <r>
    <s v="Northeast Dermatology Associates"/>
    <s v="Northeast Dermatology Associates"/>
    <x v="22"/>
    <d v="2021-01-25T00:00:00"/>
    <n v="54"/>
    <d v="2021-01-25T00:00:00"/>
  </r>
  <r>
    <s v="The Dermatology Group  "/>
    <s v="Swan Dermatology &amp; Aesthetics"/>
    <x v="11"/>
    <d v="2021-01-25T00:00:00"/>
    <n v="55"/>
    <d v="2021-01-25T00:00:00"/>
  </r>
  <r>
    <s v="The Dermatology Group  "/>
    <s v="The Dermatology Group"/>
    <x v="76"/>
    <d v="2021-01-25T00:00:00"/>
    <n v="2"/>
    <d v="2021-01-25T00:00:00"/>
  </r>
  <r>
    <s v="The Dermatology Group  "/>
    <s v="The Dermatology Group"/>
    <x v="77"/>
    <d v="2021-01-25T00:00:00"/>
    <n v="49"/>
    <d v="2021-01-25T00:00:00"/>
  </r>
  <r>
    <s v="Southeast Dermatology Specialists  "/>
    <s v="Southeast Dermatology Specialists"/>
    <x v="66"/>
    <d v="2021-01-25T00:00:00"/>
    <n v="13"/>
    <d v="2021-01-25T00:00:00"/>
  </r>
  <r>
    <s v="Northeast Dermatology Associates"/>
    <s v="South Shore Skin Center"/>
    <x v="9"/>
    <d v="2021-01-25T00:00:00"/>
    <n v="174"/>
    <d v="2021-01-25T00:00:00"/>
  </r>
  <r>
    <s v="Pacific Dermatology Specialists"/>
    <s v="Pacific Dermatology Specialists"/>
    <x v="65"/>
    <d v="2021-01-25T00:00:00"/>
    <n v="37"/>
    <d v="2021-01-25T00:00:00"/>
  </r>
  <r>
    <s v="Northeast Dermatology Associates"/>
    <s v="Northeast Dermatology Associates"/>
    <x v="5"/>
    <d v="2021-01-25T00:00:00"/>
    <n v="80"/>
    <d v="2021-01-25T00:00:00"/>
  </r>
  <r>
    <s v="North Pacific Dermatology"/>
    <s v="North Pacific Dermatology"/>
    <x v="4"/>
    <d v="2021-01-25T00:00:00"/>
    <n v="17"/>
    <d v="2021-01-25T00:00:00"/>
  </r>
  <r>
    <s v="Family Dermatology"/>
    <s v="Family Dermatology"/>
    <x v="1"/>
    <d v="2021-01-25T00:00:00"/>
    <n v="100"/>
    <d v="2021-01-25T00:00:00"/>
  </r>
  <r>
    <s v="Northeast Dermatology Associates"/>
    <s v="Northeast Dermatology Associates"/>
    <x v="20"/>
    <d v="2021-01-25T00:00:00"/>
    <n v="25"/>
    <d v="2021-01-25T00:00:00"/>
  </r>
  <r>
    <s v="Northeast Dermatology Associates"/>
    <s v="Northeast Dermatology Associates"/>
    <x v="7"/>
    <d v="2021-01-25T00:00:00"/>
    <n v="24"/>
    <d v="2021-01-25T00:00:00"/>
  </r>
  <r>
    <s v="Family Dermatology"/>
    <s v="Family Dermatology"/>
    <x v="1"/>
    <d v="2021-01-22T00:00:00"/>
    <n v="1"/>
    <d v="2021-01-22T00:00:00"/>
  </r>
  <r>
    <s v="North Pacific Dermatology"/>
    <s v="North Pacific Dermatology"/>
    <x v="4"/>
    <d v="2021-01-22T00:00:00"/>
    <n v="29"/>
    <d v="2021-01-22T00:00:00"/>
  </r>
  <r>
    <s v="North Pacific Dermatology"/>
    <s v="Eastside Dermatology"/>
    <x v="3"/>
    <d v="2021-01-22T00:00:00"/>
    <n v="23"/>
    <d v="2021-01-22T00:00:00"/>
  </r>
  <r>
    <s v="Lupo Center for Aesthetic &amp; General Dermatology"/>
    <s v="Lupo Center for Aesthetic &amp; General Dermatology, LLC"/>
    <x v="2"/>
    <d v="2021-01-22T00:00:00"/>
    <n v="18"/>
    <d v="2021-01-22T00:00:00"/>
  </r>
  <r>
    <s v="Northeast Dermatology Associates"/>
    <s v="Northeast Dermatology Associates"/>
    <x v="5"/>
    <d v="2021-01-22T00:00:00"/>
    <n v="45"/>
    <d v="2021-01-22T00:00:00"/>
  </r>
  <r>
    <s v="Northeast Dermatology Associates"/>
    <s v="South Shore Skin Center"/>
    <x v="9"/>
    <d v="2021-01-22T00:00:00"/>
    <n v="147"/>
    <d v="2021-01-22T00:00:00"/>
  </r>
  <r>
    <s v="Northeast Dermatology Associates"/>
    <s v="Northeast Dermatology Associates"/>
    <x v="8"/>
    <d v="2021-01-22T00:00:00"/>
    <n v="32"/>
    <d v="2021-01-22T00:00:00"/>
  </r>
  <r>
    <s v="Southeast Dermatology Specialists  "/>
    <s v="Southeast Dermatology Specialists"/>
    <x v="66"/>
    <d v="2021-01-22T00:00:00"/>
    <n v="1"/>
    <d v="2021-01-22T00:00:00"/>
  </r>
  <r>
    <s v="The Dermatology Group  "/>
    <s v="Swan Dermatology &amp; Aesthetics"/>
    <x v="11"/>
    <d v="2021-01-22T00:00:00"/>
    <n v="39"/>
    <d v="2021-01-22T00:00:00"/>
  </r>
  <r>
    <s v="Vanguard Dermatology"/>
    <s v="Vanguard Dermatology"/>
    <x v="12"/>
    <d v="2021-01-22T00:00:00"/>
    <n v="1"/>
    <d v="2021-01-22T00:00:00"/>
  </r>
  <r>
    <s v="Northeast Dermatology Associates"/>
    <s v="Northeast Dermatology Associates"/>
    <x v="22"/>
    <d v="2021-01-22T00:00:00"/>
    <n v="67"/>
    <d v="2021-01-22T00:00:00"/>
  </r>
  <r>
    <s v="Northeast Dermatology Associates"/>
    <s v="Brookline Dermatology Associates"/>
    <x v="17"/>
    <d v="2021-01-22T00:00:00"/>
    <n v="43"/>
    <d v="2021-01-22T00:00:00"/>
  </r>
  <r>
    <s v="Northeast Dermatology Associates"/>
    <s v="Brookline Dermatology Associates"/>
    <x v="16"/>
    <d v="2021-01-22T00:00:00"/>
    <n v="20"/>
    <d v="2021-01-22T00:00:00"/>
  </r>
  <r>
    <s v="Washington Institute of Dermatologic Laser Surgery"/>
    <s v="Washington Institute of Dermatologic Laser Surgery"/>
    <x v="48"/>
    <d v="2021-01-22T00:00:00"/>
    <n v="45"/>
    <d v="2021-01-22T00:00:00"/>
  </r>
  <r>
    <s v="The Dermatology Group  "/>
    <s v="The Dermatology Group"/>
    <x v="25"/>
    <d v="2021-01-22T00:00:00"/>
    <n v="15"/>
    <d v="2021-01-22T00:00:00"/>
  </r>
  <r>
    <s v="The Dermatology Group  "/>
    <s v="The Dermatology Group"/>
    <x v="26"/>
    <d v="2021-01-22T00:00:00"/>
    <n v="35"/>
    <d v="2021-01-22T00:00:00"/>
  </r>
  <r>
    <s v="The Dermatology Group  "/>
    <s v="The Dermatology Group"/>
    <x v="24"/>
    <d v="2021-01-22T00:00:00"/>
    <n v="102"/>
    <d v="2021-01-22T00:00:00"/>
  </r>
  <r>
    <s v="Northeast Dermatology Associates"/>
    <s v="Northeast Dermatology Associates"/>
    <x v="54"/>
    <d v="2021-01-22T00:00:00"/>
    <n v="32"/>
    <d v="2021-01-22T00:00:00"/>
  </r>
  <r>
    <s v="Northeast Dermatology Associates"/>
    <s v="Northeast Dermatology Associates"/>
    <x v="55"/>
    <d v="2021-01-22T00:00:00"/>
    <n v="23"/>
    <d v="2021-01-22T00:00:00"/>
  </r>
  <r>
    <s v="Northeast Dermatology Associates"/>
    <s v="Northeast Dermatology Associates"/>
    <x v="53"/>
    <d v="2021-01-22T00:00:00"/>
    <n v="22"/>
    <d v="2021-01-22T00:00:00"/>
  </r>
  <r>
    <s v="Vanguard Dermatology"/>
    <s v="Vanguard Dermatology"/>
    <x v="84"/>
    <d v="2021-01-22T00:00:00"/>
    <n v="11"/>
    <d v="2021-01-22T00:00:00"/>
  </r>
  <r>
    <s v="The Dermatology Group  "/>
    <s v="The Dermatology Group"/>
    <x v="83"/>
    <d v="2021-01-22T00:00:00"/>
    <n v="2"/>
    <d v="2021-01-22T00:00:00"/>
  </r>
  <r>
    <s v="The Dermatology Group  "/>
    <s v="The Dermatology Group"/>
    <x v="76"/>
    <d v="2021-01-22T00:00:00"/>
    <n v="12"/>
    <d v="2021-01-22T00:00:00"/>
  </r>
  <r>
    <s v="Pacific Dermatology Specialists"/>
    <s v="Pacific Dermatology Specialists"/>
    <x v="59"/>
    <d v="2021-01-22T00:00:00"/>
    <n v="18"/>
    <d v="2021-01-22T00:00:00"/>
  </r>
  <r>
    <s v="Northeast Dermatology Associates"/>
    <s v="South Shore Skin Center"/>
    <x v="57"/>
    <d v="2021-01-22T00:00:00"/>
    <n v="100"/>
    <d v="2021-01-22T00:00:00"/>
  </r>
  <r>
    <s v="Semler Dermatology"/>
    <s v="Semler Dermatology"/>
    <x v="61"/>
    <d v="2021-01-22T00:00:00"/>
    <n v="45"/>
    <d v="2021-01-22T00:00:00"/>
  </r>
  <r>
    <s v="Southeast Dermatology Specialists  "/>
    <s v="Southeast Dermatology Specialists"/>
    <x v="62"/>
    <d v="2021-01-22T00:00:00"/>
    <n v="22"/>
    <d v="2021-01-22T00:00:00"/>
  </r>
  <r>
    <s v="Southeast Dermatology Specialists  "/>
    <s v="Southeast Dermatology Specialists"/>
    <x v="43"/>
    <d v="2021-01-22T00:00:00"/>
    <n v="37"/>
    <d v="2021-01-22T00:00:00"/>
  </r>
  <r>
    <s v="Southeast Dermatology Specialists  "/>
    <s v="Southeast Dermatology Specialists"/>
    <x v="44"/>
    <d v="2021-01-22T00:00:00"/>
    <n v="12"/>
    <d v="2021-01-22T00:00:00"/>
  </r>
  <r>
    <s v="Pacific Dermatology Specialists"/>
    <s v="Pacific Dermatology Specialists"/>
    <x v="41"/>
    <d v="2021-01-22T00:00:00"/>
    <n v="36"/>
    <d v="2021-01-22T00:00:00"/>
  </r>
  <r>
    <s v="Pacific Dermatology Specialists"/>
    <s v="Pacific Dermatology Specialists"/>
    <x v="42"/>
    <d v="2021-01-22T00:00:00"/>
    <n v="27"/>
    <d v="2021-01-22T00:00:00"/>
  </r>
  <r>
    <s v="Vanguard Dermatology"/>
    <s v="Vanguard Dermatology"/>
    <x v="46"/>
    <d v="2021-01-22T00:00:00"/>
    <n v="42"/>
    <d v="2021-01-22T00:00:00"/>
  </r>
  <r>
    <s v="Northeast Dermatology Associates"/>
    <s v="Northeast Dermatology Associates"/>
    <x v="38"/>
    <d v="2021-01-22T00:00:00"/>
    <n v="63"/>
    <d v="2021-01-22T00:00:00"/>
  </r>
  <r>
    <s v="Northeast Dermatology Associates"/>
    <s v="Northeast Dermatology Associates"/>
    <x v="37"/>
    <d v="2021-01-22T00:00:00"/>
    <n v="119"/>
    <d v="2021-01-22T00:00:00"/>
  </r>
  <r>
    <s v="Northeast Dermatology Associates"/>
    <s v="Northeast Dermatology Associates"/>
    <x v="35"/>
    <d v="2021-01-22T00:00:00"/>
    <n v="24"/>
    <d v="2021-01-22T00:00:00"/>
  </r>
  <r>
    <s v="Northeast Dermatology Associates"/>
    <s v="Northeast Dermatology Associates"/>
    <x v="36"/>
    <d v="2021-01-22T00:00:00"/>
    <n v="46"/>
    <d v="2021-01-22T00:00:00"/>
  </r>
  <r>
    <s v="North Pacific Dermatology"/>
    <s v="North Pacific Dermatology"/>
    <x v="33"/>
    <d v="2021-01-22T00:00:00"/>
    <n v="23"/>
    <d v="2021-01-22T00:00:00"/>
  </r>
  <r>
    <s v="Northeast Dermatology Associates"/>
    <s v="Dermatology of Cape Cod"/>
    <x v="34"/>
    <d v="2021-01-22T00:00:00"/>
    <n v="34"/>
    <d v="2021-01-22T00:00:00"/>
  </r>
  <r>
    <s v="Northeast Dermatology Associates"/>
    <s v="Brookline Dermatology Associates"/>
    <x v="17"/>
    <d v="2021-01-21T00:00:00"/>
    <n v="38"/>
    <d v="2021-01-21T00:00:00"/>
  </r>
  <r>
    <s v="Northeast Dermatology Associates"/>
    <s v="Northeast Dermatology Associates"/>
    <x v="18"/>
    <d v="2021-01-21T00:00:00"/>
    <n v="89"/>
    <d v="2021-01-21T00:00:00"/>
  </r>
  <r>
    <s v="North Pacific Dermatology"/>
    <s v="Eastside Dermatology"/>
    <x v="3"/>
    <d v="2021-01-21T00:00:00"/>
    <n v="25"/>
    <d v="2021-01-21T00:00:00"/>
  </r>
  <r>
    <s v="Lupo Center for Aesthetic &amp; General Dermatology"/>
    <s v="Lupo Center for Aesthetic &amp; General Dermatology, LLC"/>
    <x v="2"/>
    <d v="2021-01-21T00:00:00"/>
    <n v="42"/>
    <d v="2021-01-21T00:00:00"/>
  </r>
  <r>
    <s v="Northeast Dermatology Associates"/>
    <s v="Northeast Dermatology Associates"/>
    <x v="21"/>
    <d v="2021-01-21T00:00:00"/>
    <n v="36"/>
    <d v="2021-01-21T00:00:00"/>
  </r>
  <r>
    <s v="Northeast Dermatology Associates"/>
    <s v="Northeast Dermatology Associates"/>
    <x v="71"/>
    <d v="2021-01-21T00:00:00"/>
    <n v="3"/>
    <d v="2021-01-21T00:00:00"/>
  </r>
  <r>
    <s v="Northeast Dermatology Associates"/>
    <s v="Northeast Dermatology Associates"/>
    <x v="22"/>
    <d v="2021-01-21T00:00:00"/>
    <n v="43"/>
    <d v="2021-01-21T00:00:00"/>
  </r>
  <r>
    <s v="Vanguard Dermatology"/>
    <s v="Vanguard Dermatology"/>
    <x v="12"/>
    <d v="2021-01-21T00:00:00"/>
    <n v="74"/>
    <d v="2021-01-21T00:00:00"/>
  </r>
  <r>
    <s v="Vanguard Dermatology"/>
    <s v="Vanguard Dermatology"/>
    <x v="13"/>
    <d v="2021-01-21T00:00:00"/>
    <n v="76"/>
    <d v="2021-01-21T00:00:00"/>
  </r>
  <r>
    <s v="The Dermatology Group  "/>
    <s v="The Dermatology Group"/>
    <x v="24"/>
    <d v="2021-01-21T00:00:00"/>
    <n v="161"/>
    <d v="2021-01-21T00:00:00"/>
  </r>
  <r>
    <s v="Southeast Dermatology Specialists  "/>
    <s v="Southeast Dermatology Specialists"/>
    <x v="62"/>
    <d v="2021-01-21T00:00:00"/>
    <n v="57"/>
    <d v="2021-01-21T00:00:00"/>
  </r>
  <r>
    <s v="Northeast Dermatology Associates"/>
    <s v="Northeast Dermatology Associates"/>
    <x v="8"/>
    <d v="2021-01-21T00:00:00"/>
    <n v="38"/>
    <d v="2021-01-21T00:00:00"/>
  </r>
  <r>
    <s v="Southeast Dermatology Specialists  "/>
    <s v="Southeast Dermatology Specialists"/>
    <x v="44"/>
    <d v="2021-01-21T00:00:00"/>
    <n v="22"/>
    <d v="2021-01-21T00:00:00"/>
  </r>
  <r>
    <s v="Pacific Dermatology Specialists"/>
    <s v="Pacific Dermatology Specialists"/>
    <x v="41"/>
    <d v="2021-01-21T00:00:00"/>
    <n v="32"/>
    <d v="2021-01-21T00:00:00"/>
  </r>
  <r>
    <s v="Northeast Dermatology Associates"/>
    <s v="Northeast Dermatology Associates"/>
    <x v="40"/>
    <d v="2021-01-21T00:00:00"/>
    <n v="13"/>
    <d v="2021-01-21T00:00:00"/>
  </r>
  <r>
    <s v="Northeast Dermatology Associates"/>
    <s v="South Shore Skin Center"/>
    <x v="10"/>
    <d v="2021-01-21T00:00:00"/>
    <n v="1"/>
    <d v="2021-01-21T00:00:00"/>
  </r>
  <r>
    <s v="The Dermatology Group  "/>
    <s v="Swan Dermatology &amp; Aesthetics"/>
    <x v="11"/>
    <d v="2021-01-21T00:00:00"/>
    <n v="19"/>
    <d v="2021-01-21T00:00:00"/>
  </r>
  <r>
    <s v="The Dermatology Group  "/>
    <s v="The Dermatology Group"/>
    <x v="26"/>
    <d v="2021-01-21T00:00:00"/>
    <n v="66"/>
    <d v="2021-01-21T00:00:00"/>
  </r>
  <r>
    <s v="Vanguard Dermatology"/>
    <s v="Vanguard Dermatology"/>
    <x v="46"/>
    <d v="2021-01-21T00:00:00"/>
    <n v="47"/>
    <d v="2021-01-21T00:00:00"/>
  </r>
  <r>
    <s v="Northeast Dermatology Associates"/>
    <s v="Northeast Dermatology Associates"/>
    <x v="20"/>
    <d v="2021-01-21T00:00:00"/>
    <n v="12"/>
    <d v="2021-01-21T00:00:00"/>
  </r>
  <r>
    <s v="Northeast Dermatology Associates"/>
    <s v="Northeast Dermatology Associates"/>
    <x v="35"/>
    <d v="2021-01-21T00:00:00"/>
    <n v="55"/>
    <d v="2021-01-21T00:00:00"/>
  </r>
  <r>
    <s v="Northeast Dermatology Associates"/>
    <s v="Northeast Dermatology Associates"/>
    <x v="36"/>
    <d v="2021-01-21T00:00:00"/>
    <n v="50"/>
    <d v="2021-01-21T00:00:00"/>
  </r>
  <r>
    <s v="Northeast Dermatology Associates"/>
    <s v="Northeast Dermatology Associates"/>
    <x v="7"/>
    <d v="2021-01-21T00:00:00"/>
    <n v="19"/>
    <d v="2021-01-21T00:00:00"/>
  </r>
  <r>
    <s v="Northeast Dermatology Associates"/>
    <s v="Brookline Dermatology Associates"/>
    <x v="16"/>
    <d v="2021-01-21T00:00:00"/>
    <n v="36"/>
    <d v="2021-01-21T00:00:00"/>
  </r>
  <r>
    <s v="Northeast Dermatology Associates"/>
    <s v="Northeast Dermatology Associates"/>
    <x v="5"/>
    <d v="2021-01-21T00:00:00"/>
    <n v="98"/>
    <d v="2021-01-21T00:00:00"/>
  </r>
  <r>
    <s v="Northeast Dermatology Associates"/>
    <s v="Dermatology of Cape Cod"/>
    <x v="34"/>
    <d v="2021-01-21T00:00:00"/>
    <n v="51"/>
    <d v="2021-01-21T00:00:00"/>
  </r>
  <r>
    <s v="The Dermatology Group  "/>
    <s v="The Dermatology Group"/>
    <x v="64"/>
    <d v="2021-01-21T00:00:00"/>
    <n v="18"/>
    <d v="2021-01-21T00:00:00"/>
  </r>
  <r>
    <s v="The Dermatology Group  "/>
    <s v="The Dermatology Group"/>
    <x v="45"/>
    <d v="2021-01-21T00:00:00"/>
    <n v="10"/>
    <d v="2021-01-21T00:00:00"/>
  </r>
  <r>
    <s v="Vanguard Dermatology"/>
    <s v="Vanguard Dermatology"/>
    <x v="47"/>
    <d v="2021-01-21T00:00:00"/>
    <n v="37"/>
    <d v="2021-01-21T00:00:00"/>
  </r>
  <r>
    <s v="Pacific Dermatology Specialists"/>
    <s v="Pacific Dermatology Specialists"/>
    <x v="65"/>
    <d v="2021-01-21T00:00:00"/>
    <n v="1"/>
    <d v="2021-01-21T00:00:00"/>
  </r>
  <r>
    <s v="Northeast Dermatology Associates"/>
    <s v="South Shore Skin Center"/>
    <x v="57"/>
    <d v="2021-01-21T00:00:00"/>
    <n v="142"/>
    <d v="2021-01-21T00:00:00"/>
  </r>
  <r>
    <s v="Northeast Dermatology Associates"/>
    <s v="South Shore Skin Center"/>
    <x v="9"/>
    <d v="2021-01-21T00:00:00"/>
    <n v="226"/>
    <d v="2021-01-21T00:00:00"/>
  </r>
  <r>
    <s v="Southeast Dermatology Specialists  "/>
    <s v="Southeast Dermatology Specialists"/>
    <x v="66"/>
    <d v="2021-01-21T00:00:00"/>
    <n v="1"/>
    <d v="2021-01-21T00:00:00"/>
  </r>
  <r>
    <s v="Southeast Dermatology Specialists  "/>
    <s v="Southeast Dermatology Specialists"/>
    <x v="43"/>
    <d v="2021-01-21T00:00:00"/>
    <n v="9"/>
    <d v="2021-01-21T00:00:00"/>
  </r>
  <r>
    <s v="Pacific Dermatology Specialists"/>
    <s v="Pacific Dermatology Specialists"/>
    <x v="42"/>
    <d v="2021-01-21T00:00:00"/>
    <n v="53"/>
    <d v="2021-01-21T00:00:00"/>
  </r>
  <r>
    <s v="North Pacific Dermatology"/>
    <s v="North Pacific Dermatology"/>
    <x v="33"/>
    <d v="2021-01-21T00:00:00"/>
    <n v="52"/>
    <d v="2021-01-21T00:00:00"/>
  </r>
  <r>
    <s v="Family Dermatology"/>
    <s v="Family Dermatology"/>
    <x v="1"/>
    <d v="2021-01-21T00:00:00"/>
    <n v="97"/>
    <d v="2021-01-21T00:00:00"/>
  </r>
  <r>
    <s v="Northeast Dermatology Associates"/>
    <s v="Northeast Dermatology Associates"/>
    <x v="38"/>
    <d v="2021-01-21T00:00:00"/>
    <n v="63"/>
    <d v="2021-01-21T00:00:00"/>
  </r>
  <r>
    <s v="Northeast Dermatology Associates"/>
    <s v="Northeast Dermatology Associates"/>
    <x v="6"/>
    <d v="2021-01-21T00:00:00"/>
    <n v="35"/>
    <d v="2021-01-21T00:00:00"/>
  </r>
  <r>
    <s v="Northeast Dermatology Associates"/>
    <s v="Northeast Dermatology Associates"/>
    <x v="55"/>
    <d v="2021-01-21T00:00:00"/>
    <n v="43"/>
    <d v="2021-01-21T00:00:00"/>
  </r>
  <r>
    <s v="Northeast Dermatology Associates"/>
    <s v="Northeast Dermatology Associates"/>
    <x v="53"/>
    <d v="2021-01-21T00:00:00"/>
    <n v="54"/>
    <d v="2021-01-21T00:00:00"/>
  </r>
  <r>
    <s v="The Dermatology Group  "/>
    <s v="The Dermatology Group"/>
    <x v="76"/>
    <d v="2021-01-21T00:00:00"/>
    <n v="17"/>
    <d v="2021-01-21T00:00:00"/>
  </r>
  <r>
    <s v="The Dermatology Group  "/>
    <s v="The Dermatology Group"/>
    <x v="25"/>
    <d v="2021-01-21T00:00:00"/>
    <n v="67"/>
    <d v="2021-01-21T00:00:00"/>
  </r>
  <r>
    <s v="Semler Dermatology"/>
    <s v="Semler Dermatology"/>
    <x v="61"/>
    <d v="2021-01-21T00:00:00"/>
    <n v="74"/>
    <d v="2021-01-21T00:00:00"/>
  </r>
  <r>
    <s v="Pacific Dermatology Specialists"/>
    <s v="Pacific Dermatology Specialists"/>
    <x v="106"/>
    <d v="2021-01-21T00:00:00"/>
    <n v="2"/>
    <d v="2021-01-21T00:00:00"/>
  </r>
  <r>
    <s v="Pacific Dermatology Specialists"/>
    <s v="Pacific Dermatology Specialists"/>
    <x v="59"/>
    <d v="2021-01-21T00:00:00"/>
    <n v="23"/>
    <d v="2021-01-21T00:00:00"/>
  </r>
  <r>
    <s v="North Pacific Dermatology"/>
    <s v="Eastside Dermatology"/>
    <x v="95"/>
    <d v="2021-01-21T00:00:00"/>
    <n v="10"/>
    <d v="2021-01-21T00:00:00"/>
  </r>
  <r>
    <s v="Dermatology &amp; MOHS Surgery Institute"/>
    <s v="Dermatology &amp; MOHS Surgery Institute"/>
    <x v="29"/>
    <d v="2021-01-21T00:00:00"/>
    <n v="38"/>
    <d v="2021-01-21T00:00:00"/>
  </r>
  <r>
    <s v="Northeast Dermatology Associates"/>
    <s v="Northeast Dermatology Associates"/>
    <x v="37"/>
    <d v="2021-01-21T00:00:00"/>
    <n v="92"/>
    <d v="2021-01-21T00:00:00"/>
  </r>
  <r>
    <s v="Northeast Dermatology Associates"/>
    <s v="Northeast Dermatology Associates"/>
    <x v="39"/>
    <d v="2021-01-21T00:00:00"/>
    <n v="18"/>
    <d v="2021-01-21T00:00:00"/>
  </r>
  <r>
    <s v="Northeast Dermatology Associates"/>
    <s v="Northeast Dermatology Associates"/>
    <x v="54"/>
    <d v="2021-01-21T00:00:00"/>
    <n v="33"/>
    <d v="2021-01-21T00:00:00"/>
  </r>
  <r>
    <s v="Northeast Dermatology Associates"/>
    <s v="Northeast Dermatology Associates"/>
    <x v="67"/>
    <d v="2021-01-21T00:00:00"/>
    <n v="25"/>
    <d v="2021-01-21T00:00:00"/>
  </r>
  <r>
    <s v="Northeast Dermatology Associates"/>
    <s v="Northeast Dermatology Associates"/>
    <x v="19"/>
    <d v="2021-01-21T00:00:00"/>
    <n v="41"/>
    <d v="2021-01-21T00:00:00"/>
  </r>
  <r>
    <s v="Northeast Dermatology Associates"/>
    <s v="Northeast Dermatology Associates"/>
    <x v="36"/>
    <d v="2021-01-20T00:00:00"/>
    <n v="115"/>
    <d v="2021-01-20T00:00:00"/>
  </r>
  <r>
    <s v="Northeast Dermatology Associates"/>
    <s v="Northeast Dermatology Associates"/>
    <x v="55"/>
    <d v="2021-01-20T00:00:00"/>
    <n v="17"/>
    <d v="2021-01-20T00:00:00"/>
  </r>
  <r>
    <s v="Northeast Dermatology Associates"/>
    <s v="Northeast Dermatology Associates"/>
    <x v="53"/>
    <d v="2021-01-20T00:00:00"/>
    <n v="59"/>
    <d v="2021-01-20T00:00:00"/>
  </r>
  <r>
    <s v="Northeast Dermatology Associates"/>
    <s v="Northeast Dermatology Associates"/>
    <x v="22"/>
    <d v="2021-01-20T00:00:00"/>
    <n v="84"/>
    <d v="2021-01-20T00:00:00"/>
  </r>
  <r>
    <s v="Northeast Dermatology Associates"/>
    <s v="Northeast Dermatology Associates"/>
    <x v="56"/>
    <d v="2021-01-20T00:00:00"/>
    <n v="17"/>
    <d v="2021-01-20T00:00:00"/>
  </r>
  <r>
    <s v="Northeast Dermatology Associates"/>
    <s v="Northeast Dermatology Associates"/>
    <x v="38"/>
    <d v="2021-01-20T00:00:00"/>
    <n v="68"/>
    <d v="2021-01-20T00:00:00"/>
  </r>
  <r>
    <s v="Northeast Dermatology Associates"/>
    <s v="Northeast Dermatology Associates"/>
    <x v="18"/>
    <d v="2021-01-20T00:00:00"/>
    <n v="102"/>
    <d v="2021-01-20T00:00:00"/>
  </r>
  <r>
    <s v="Northeast Dermatology Associates"/>
    <s v="Brookline Dermatology Associates"/>
    <x v="16"/>
    <d v="2021-01-20T00:00:00"/>
    <n v="38"/>
    <d v="2021-01-20T00:00:00"/>
  </r>
  <r>
    <s v="North Pacific Dermatology"/>
    <s v="North Pacific Dermatology"/>
    <x v="33"/>
    <d v="2021-01-20T00:00:00"/>
    <n v="53"/>
    <d v="2021-01-20T00:00:00"/>
  </r>
  <r>
    <s v="Northeast Dermatology Associates"/>
    <s v="South Shore Skin Center"/>
    <x v="57"/>
    <d v="2021-01-20T00:00:00"/>
    <n v="139"/>
    <d v="2021-01-20T00:00:00"/>
  </r>
  <r>
    <s v="Pacific Dermatology Specialists"/>
    <s v="Pacific Dermatology Specialists"/>
    <x v="42"/>
    <d v="2021-01-20T00:00:00"/>
    <n v="39"/>
    <d v="2021-01-20T00:00:00"/>
  </r>
  <r>
    <s v="Southeast Dermatology Specialists  "/>
    <s v="Southeast Dermatology Specialists"/>
    <x v="62"/>
    <d v="2021-01-20T00:00:00"/>
    <n v="50"/>
    <d v="2021-01-20T00:00:00"/>
  </r>
  <r>
    <s v="Vanguard Dermatology"/>
    <s v="Vanguard Dermatology"/>
    <x v="47"/>
    <d v="2021-01-20T00:00:00"/>
    <n v="38"/>
    <d v="2021-01-20T00:00:00"/>
  </r>
  <r>
    <s v="Northeast Dermatology Associates"/>
    <s v="Northeast Dermatology Associates"/>
    <x v="54"/>
    <d v="2021-01-20T00:00:00"/>
    <n v="62"/>
    <d v="2021-01-20T00:00:00"/>
  </r>
  <r>
    <s v="Northeast Dermatology Associates"/>
    <s v="Northeast Dermatology Associates"/>
    <x v="39"/>
    <d v="2021-01-20T00:00:00"/>
    <n v="23"/>
    <d v="2021-01-20T00:00:00"/>
  </r>
  <r>
    <s v="Northeast Dermatology Associates"/>
    <s v="Northeast Dermatology Associates"/>
    <x v="71"/>
    <d v="2021-01-20T00:00:00"/>
    <n v="1"/>
    <d v="2021-01-20T00:00:00"/>
  </r>
  <r>
    <s v="Northeast Dermatology Associates"/>
    <s v="Northeast Dermatology Associates"/>
    <x v="37"/>
    <d v="2021-01-20T00:00:00"/>
    <n v="110"/>
    <d v="2021-01-20T00:00:00"/>
  </r>
  <r>
    <s v="Northeast Dermatology Associates"/>
    <s v="Dermatology of Cape Cod"/>
    <x v="34"/>
    <d v="2021-01-20T00:00:00"/>
    <n v="54"/>
    <d v="2021-01-20T00:00:00"/>
  </r>
  <r>
    <s v="Northeast Dermatology Associates"/>
    <s v="Northeast Dermatology Associates"/>
    <x v="5"/>
    <d v="2021-01-20T00:00:00"/>
    <n v="79"/>
    <d v="2021-01-20T00:00:00"/>
  </r>
  <r>
    <s v="Pacific Dermatology Specialists"/>
    <s v="Pacific Dermatology Specialists"/>
    <x v="41"/>
    <d v="2021-01-20T00:00:00"/>
    <n v="13"/>
    <d v="2021-01-20T00:00:00"/>
  </r>
  <r>
    <s v="Pacific Dermatology Specialists"/>
    <s v="Pacific Dermatology Specialists"/>
    <x v="60"/>
    <d v="2021-01-20T00:00:00"/>
    <n v="4"/>
    <d v="2021-01-20T00:00:00"/>
  </r>
  <r>
    <s v="Northeast Dermatology Associates"/>
    <s v="Northeast Dermatology Associates"/>
    <x v="8"/>
    <d v="2021-01-20T00:00:00"/>
    <n v="57"/>
    <d v="2021-01-20T00:00:00"/>
  </r>
  <r>
    <s v="Pacific Dermatology Specialists"/>
    <s v="Pacific Dermatology Specialists"/>
    <x v="59"/>
    <d v="2021-01-20T00:00:00"/>
    <n v="41"/>
    <d v="2021-01-20T00:00:00"/>
  </r>
  <r>
    <s v="Northeast Dermatology Associates"/>
    <s v="Brookline Dermatology Associates"/>
    <x v="17"/>
    <d v="2021-01-20T00:00:00"/>
    <n v="42"/>
    <d v="2021-01-20T00:00:00"/>
  </r>
  <r>
    <s v="North Pacific Dermatology"/>
    <s v="Eastside Dermatology"/>
    <x v="3"/>
    <d v="2021-01-20T00:00:00"/>
    <n v="44"/>
    <d v="2021-01-20T00:00:00"/>
  </r>
  <r>
    <s v="Lupo Center for Aesthetic &amp; General Dermatology"/>
    <s v="Lupo Center for Aesthetic &amp; General Dermatology, LLC"/>
    <x v="2"/>
    <d v="2021-01-20T00:00:00"/>
    <n v="35"/>
    <d v="2021-01-20T00:00:00"/>
  </r>
  <r>
    <s v="Northeast Dermatology Associates"/>
    <s v="Northeast Dermatology Associates"/>
    <x v="67"/>
    <d v="2021-01-20T00:00:00"/>
    <n v="13"/>
    <d v="2021-01-20T00:00:00"/>
  </r>
  <r>
    <s v="Vanguard Dermatology"/>
    <s v="Vanguard Dermatology"/>
    <x v="13"/>
    <d v="2021-01-20T00:00:00"/>
    <n v="76"/>
    <d v="2021-01-20T00:00:00"/>
  </r>
  <r>
    <s v="The Dermatology Group  "/>
    <s v="The Dermatology Group"/>
    <x v="25"/>
    <d v="2021-01-20T00:00:00"/>
    <n v="56"/>
    <d v="2021-01-20T00:00:00"/>
  </r>
  <r>
    <s v="The Dermatology Group  "/>
    <s v="The Dermatology Group"/>
    <x v="24"/>
    <d v="2021-01-20T00:00:00"/>
    <n v="157"/>
    <d v="2021-01-20T00:00:00"/>
  </r>
  <r>
    <s v="The Dermatology Group  "/>
    <s v="The Dermatology Group"/>
    <x v="45"/>
    <d v="2021-01-20T00:00:00"/>
    <n v="19"/>
    <d v="2021-01-20T00:00:00"/>
  </r>
  <r>
    <s v="Pacific Dermatology Specialists"/>
    <s v="Pacific Dermatology Specialists"/>
    <x v="65"/>
    <d v="2021-01-20T00:00:00"/>
    <n v="16"/>
    <d v="2021-01-20T00:00:00"/>
  </r>
  <r>
    <s v="Southeast Dermatology Specialists  "/>
    <s v="Southeast Dermatology Specialists"/>
    <x v="66"/>
    <d v="2021-01-20T00:00:00"/>
    <n v="17"/>
    <d v="2021-01-20T00:00:00"/>
  </r>
  <r>
    <s v="Southeast Dermatology Specialists  "/>
    <s v="Southeast Dermatology Specialists"/>
    <x v="43"/>
    <d v="2021-01-20T00:00:00"/>
    <n v="22"/>
    <d v="2021-01-20T00:00:00"/>
  </r>
  <r>
    <s v="Northeast Dermatology Associates"/>
    <s v="South Shore Skin Center"/>
    <x v="9"/>
    <d v="2021-01-20T00:00:00"/>
    <n v="180"/>
    <d v="2021-01-20T00:00:00"/>
  </r>
  <r>
    <s v="Semler Dermatology"/>
    <s v="Semler Dermatology"/>
    <x v="61"/>
    <d v="2021-01-20T00:00:00"/>
    <n v="75"/>
    <d v="2021-01-20T00:00:00"/>
  </r>
  <r>
    <s v="The Dermatology Group  "/>
    <s v="Swan Dermatology &amp; Aesthetics"/>
    <x v="11"/>
    <d v="2021-01-20T00:00:00"/>
    <n v="19"/>
    <d v="2021-01-20T00:00:00"/>
  </r>
  <r>
    <s v="The Dermatology Group  "/>
    <s v="The Dermatology Group"/>
    <x v="76"/>
    <d v="2021-01-20T00:00:00"/>
    <n v="58"/>
    <d v="2021-01-20T00:00:00"/>
  </r>
  <r>
    <s v="The Dermatology Group  "/>
    <s v="The Dermatology Group"/>
    <x v="64"/>
    <d v="2021-01-20T00:00:00"/>
    <n v="25"/>
    <d v="2021-01-20T00:00:00"/>
  </r>
  <r>
    <s v="Vanguard Dermatology"/>
    <s v="Vanguard Dermatology"/>
    <x v="84"/>
    <d v="2021-01-20T00:00:00"/>
    <n v="6"/>
    <d v="2021-01-20T00:00:00"/>
  </r>
  <r>
    <s v="Vanguard Dermatology"/>
    <s v="Vanguard Dermatology"/>
    <x v="102"/>
    <d v="2021-01-20T00:00:00"/>
    <n v="13"/>
    <d v="2021-01-20T00:00:00"/>
  </r>
  <r>
    <s v="Northeast Dermatology Associates"/>
    <s v="Northeast Dermatology Associates"/>
    <x v="87"/>
    <d v="2021-01-20T00:00:00"/>
    <n v="19"/>
    <d v="2021-01-20T00:00:00"/>
  </r>
  <r>
    <s v="Northeast Dermatology Associates"/>
    <s v="Northeast Dermatology Associates"/>
    <x v="20"/>
    <d v="2021-01-20T00:00:00"/>
    <n v="18"/>
    <d v="2021-01-20T00:00:00"/>
  </r>
  <r>
    <s v="North Pacific Dermatology"/>
    <s v="North Pacific Dermatology"/>
    <x v="4"/>
    <d v="2021-01-20T00:00:00"/>
    <n v="11"/>
    <d v="2021-01-20T00:00:00"/>
  </r>
  <r>
    <s v="Family Dermatology"/>
    <s v="Family Dermatology"/>
    <x v="1"/>
    <d v="2021-01-20T00:00:00"/>
    <n v="88"/>
    <d v="2021-01-20T00:00:00"/>
  </r>
  <r>
    <s v="NULL"/>
    <s v="Unknown Practice"/>
    <x v="68"/>
    <d v="2021-01-20T00:00:00"/>
    <n v="1"/>
    <d v="2021-01-20T00:00:00"/>
  </r>
  <r>
    <s v="Northeast Dermatology Associates"/>
    <s v="Dermatology of Cape Cod"/>
    <x v="34"/>
    <d v="2021-01-19T00:00:00"/>
    <n v="79"/>
    <d v="2021-01-19T00:00:00"/>
  </r>
  <r>
    <s v="Northeast Dermatology Associates"/>
    <s v="Northeast Dermatology Associates"/>
    <x v="36"/>
    <d v="2021-01-19T00:00:00"/>
    <n v="77"/>
    <d v="2021-01-19T00:00:00"/>
  </r>
  <r>
    <s v="Northeast Dermatology Associates"/>
    <s v="Northeast Dermatology Associates"/>
    <x v="67"/>
    <d v="2021-01-19T00:00:00"/>
    <n v="17"/>
    <d v="2021-01-19T00:00:00"/>
  </r>
  <r>
    <s v="Northeast Dermatology Associates"/>
    <s v="Northeast Dermatology Associates"/>
    <x v="35"/>
    <d v="2021-01-19T00:00:00"/>
    <n v="50"/>
    <d v="2021-01-19T00:00:00"/>
  </r>
  <r>
    <s v="Northeast Dermatology Associates"/>
    <s v="Northeast Dermatology Associates"/>
    <x v="37"/>
    <d v="2021-01-19T00:00:00"/>
    <n v="88"/>
    <d v="2021-01-19T00:00:00"/>
  </r>
  <r>
    <s v="Northeast Dermatology Associates"/>
    <s v="Northeast Dermatology Associates"/>
    <x v="38"/>
    <d v="2021-01-19T00:00:00"/>
    <n v="64"/>
    <d v="2021-01-19T00:00:00"/>
  </r>
  <r>
    <s v="The Dermatology Group  "/>
    <s v="The Dermatology Group"/>
    <x v="25"/>
    <d v="2021-01-19T00:00:00"/>
    <n v="53"/>
    <d v="2021-01-19T00:00:00"/>
  </r>
  <r>
    <s v="Vanguard Dermatology"/>
    <s v="Vanguard Dermatology"/>
    <x v="47"/>
    <d v="2021-01-19T00:00:00"/>
    <n v="62"/>
    <d v="2021-01-19T00:00:00"/>
  </r>
  <r>
    <s v="Vanguard Dermatology"/>
    <s v="Vanguard Dermatology"/>
    <x v="46"/>
    <d v="2021-01-19T00:00:00"/>
    <n v="11"/>
    <d v="2021-01-19T00:00:00"/>
  </r>
  <r>
    <s v="Southeast Dermatology Specialists  "/>
    <s v="Southeast Dermatology Specialists"/>
    <x v="44"/>
    <d v="2021-01-19T00:00:00"/>
    <n v="26"/>
    <d v="2021-01-19T00:00:00"/>
  </r>
  <r>
    <s v="Southeast Dermatology Specialists  "/>
    <s v="Southeast Dermatology Specialists"/>
    <x v="43"/>
    <d v="2021-01-19T00:00:00"/>
    <n v="42"/>
    <d v="2021-01-19T00:00:00"/>
  </r>
  <r>
    <s v="Northeast Dermatology Associates"/>
    <s v="Northeast Dermatology Associates"/>
    <x v="39"/>
    <d v="2021-01-19T00:00:00"/>
    <n v="25"/>
    <d v="2021-01-19T00:00:00"/>
  </r>
  <r>
    <s v="Pacific Dermatology Specialists"/>
    <s v="Pacific Dermatology Specialists"/>
    <x v="73"/>
    <d v="2021-01-19T00:00:00"/>
    <n v="21"/>
    <d v="2021-01-19T00:00:00"/>
  </r>
  <r>
    <s v="Pacific Dermatology Specialists"/>
    <s v="Pacific Dermatology Specialists"/>
    <x v="59"/>
    <d v="2021-01-19T00:00:00"/>
    <n v="35"/>
    <d v="2021-01-19T00:00:00"/>
  </r>
  <r>
    <s v="Pacific Dermatology Specialists"/>
    <s v="Pacific Dermatology Specialists"/>
    <x v="92"/>
    <d v="2021-01-19T00:00:00"/>
    <n v="6"/>
    <d v="2021-01-19T00:00:00"/>
  </r>
  <r>
    <s v="Southeast Dermatology Specialists  "/>
    <s v="Southeast Dermatology Specialists"/>
    <x v="62"/>
    <d v="2021-01-19T00:00:00"/>
    <n v="47"/>
    <d v="2021-01-19T00:00:00"/>
  </r>
  <r>
    <s v="Semler Dermatology"/>
    <s v="Semler Dermatology"/>
    <x v="61"/>
    <d v="2021-01-19T00:00:00"/>
    <n v="71"/>
    <d v="2021-01-19T00:00:00"/>
  </r>
  <r>
    <s v="Pacific Dermatology Specialists"/>
    <s v="Pacific Dermatology Specialists"/>
    <x v="42"/>
    <d v="2021-01-19T00:00:00"/>
    <n v="22"/>
    <d v="2021-01-19T00:00:00"/>
  </r>
  <r>
    <s v="Northeast Dermatology Associates"/>
    <s v="South Shore Skin Center"/>
    <x v="57"/>
    <d v="2021-01-19T00:00:00"/>
    <n v="192"/>
    <d v="2021-01-19T00:00:00"/>
  </r>
  <r>
    <s v="Northeast Dermatology Associates"/>
    <s v="South Shore Skin Center"/>
    <x v="9"/>
    <d v="2021-01-19T00:00:00"/>
    <n v="167"/>
    <d v="2021-01-19T00:00:00"/>
  </r>
  <r>
    <s v="The Dermatology Group  "/>
    <s v="The Dermatology Group"/>
    <x v="76"/>
    <d v="2021-01-19T00:00:00"/>
    <n v="73"/>
    <d v="2021-01-19T00:00:00"/>
  </r>
  <r>
    <s v="Vanguard Dermatology"/>
    <s v="Vanguard Dermatology"/>
    <x v="84"/>
    <d v="2021-01-19T00:00:00"/>
    <n v="3"/>
    <d v="2021-01-19T00:00:00"/>
  </r>
  <r>
    <s v="Northeast Dermatology Associates"/>
    <s v="Northeast Dermatology Associates"/>
    <x v="53"/>
    <d v="2021-01-19T00:00:00"/>
    <n v="56"/>
    <d v="2021-01-19T00:00:00"/>
  </r>
  <r>
    <s v="Northeast Dermatology Associates"/>
    <s v="Northeast Dermatology Associates"/>
    <x v="55"/>
    <d v="2021-01-19T00:00:00"/>
    <n v="31"/>
    <d v="2021-01-19T00:00:00"/>
  </r>
  <r>
    <s v="Northeast Dermatology Associates"/>
    <s v="Northeast Dermatology Associates"/>
    <x v="54"/>
    <d v="2021-01-19T00:00:00"/>
    <n v="35"/>
    <d v="2021-01-19T00:00:00"/>
  </r>
  <r>
    <s v="North Pacific Dermatology"/>
    <s v="North Pacific Dermatology"/>
    <x v="33"/>
    <d v="2021-01-19T00:00:00"/>
    <n v="50"/>
    <d v="2021-01-19T00:00:00"/>
  </r>
  <r>
    <s v="Vanguard Dermatology"/>
    <s v="Vanguard Dermatology"/>
    <x v="107"/>
    <d v="2021-01-19T00:00:00"/>
    <n v="13"/>
    <d v="2021-01-19T00:00:00"/>
  </r>
  <r>
    <s v="The Dermatology Group  "/>
    <s v="The Dermatology Group"/>
    <x v="24"/>
    <d v="2021-01-19T00:00:00"/>
    <n v="182"/>
    <d v="2021-01-19T00:00:00"/>
  </r>
  <r>
    <s v="The Dermatology Group  "/>
    <s v="Swan Dermatology &amp; Aesthetics"/>
    <x v="11"/>
    <d v="2021-01-19T00:00:00"/>
    <n v="35"/>
    <d v="2021-01-19T00:00:00"/>
  </r>
  <r>
    <s v="The Dermatology Group  "/>
    <s v="The Dermatology Group"/>
    <x v="26"/>
    <d v="2021-01-19T00:00:00"/>
    <n v="24"/>
    <d v="2021-01-19T00:00:00"/>
  </r>
  <r>
    <s v="Northeast Dermatology Associates"/>
    <s v="Northeast Dermatology Associates"/>
    <x v="18"/>
    <d v="2021-01-19T00:00:00"/>
    <n v="46"/>
    <d v="2021-01-19T00:00:00"/>
  </r>
  <r>
    <s v="Northeast Dermatology Associates"/>
    <s v="Brookline Dermatology Associates"/>
    <x v="16"/>
    <d v="2021-01-19T00:00:00"/>
    <n v="33"/>
    <d v="2021-01-19T00:00:00"/>
  </r>
  <r>
    <s v="Northeast Dermatology Associates"/>
    <s v="Northeast Dermatology Associates"/>
    <x v="21"/>
    <d v="2021-01-19T00:00:00"/>
    <n v="23"/>
    <d v="2021-01-19T00:00:00"/>
  </r>
  <r>
    <s v="Northeast Dermatology Associates"/>
    <s v="Northeast Dermatology Associates"/>
    <x v="22"/>
    <d v="2021-01-19T00:00:00"/>
    <n v="92"/>
    <d v="2021-01-19T00:00:00"/>
  </r>
  <r>
    <s v="Northeast Dermatology Associates"/>
    <s v="Northeast Dermatology Associates"/>
    <x v="19"/>
    <d v="2021-01-19T00:00:00"/>
    <n v="26"/>
    <d v="2021-01-19T00:00:00"/>
  </r>
  <r>
    <s v="Northeast Dermatology Associates"/>
    <s v="Northeast Dermatology Associates"/>
    <x v="20"/>
    <d v="2021-01-19T00:00:00"/>
    <n v="22"/>
    <d v="2021-01-19T00:00:00"/>
  </r>
  <r>
    <s v="Vanguard Dermatology"/>
    <s v="Vanguard Dermatology"/>
    <x v="13"/>
    <d v="2021-01-19T00:00:00"/>
    <n v="83"/>
    <d v="2021-01-19T00:00:00"/>
  </r>
  <r>
    <s v="Vanguard Dermatology"/>
    <s v="Vanguard Dermatology"/>
    <x v="12"/>
    <d v="2021-01-19T00:00:00"/>
    <n v="29"/>
    <d v="2021-01-19T00:00:00"/>
  </r>
  <r>
    <s v="Pacific Dermatology Specialists"/>
    <s v="Pacific Dermatology Specialists"/>
    <x v="60"/>
    <d v="2021-01-19T00:00:00"/>
    <n v="35"/>
    <d v="2021-01-19T00:00:00"/>
  </r>
  <r>
    <s v="Northeast Dermatology Associates"/>
    <s v="Northeast Dermatology Associates"/>
    <x v="8"/>
    <d v="2021-01-19T00:00:00"/>
    <n v="60"/>
    <d v="2021-01-19T00:00:00"/>
  </r>
  <r>
    <s v="Northeast Dermatology Associates"/>
    <s v="Northeast Dermatology Associates"/>
    <x v="5"/>
    <d v="2021-01-19T00:00:00"/>
    <n v="123"/>
    <d v="2021-01-19T00:00:00"/>
  </r>
  <r>
    <s v="Family Dermatology"/>
    <s v="Family Dermatology"/>
    <x v="1"/>
    <d v="2021-01-19T00:00:00"/>
    <n v="104"/>
    <d v="2021-01-19T00:00:00"/>
  </r>
  <r>
    <s v="Lupo Center for Aesthetic &amp; General Dermatology"/>
    <s v="Lupo Center for Aesthetic &amp; General Dermatology, LLC"/>
    <x v="2"/>
    <d v="2021-01-19T00:00:00"/>
    <n v="32"/>
    <d v="2021-01-19T00:00:00"/>
  </r>
  <r>
    <s v="North Pacific Dermatology"/>
    <s v="Eastside Dermatology"/>
    <x v="3"/>
    <d v="2021-01-19T00:00:00"/>
    <n v="50"/>
    <d v="2021-01-19T00:00:00"/>
  </r>
  <r>
    <s v="North Pacific Dermatology"/>
    <s v="North Pacific Dermatology"/>
    <x v="4"/>
    <d v="2021-01-19T00:00:00"/>
    <n v="21"/>
    <d v="2021-01-19T00:00:00"/>
  </r>
  <r>
    <s v="Northeast Dermatology Associates"/>
    <s v="Northeast Dermatology Associates"/>
    <x v="7"/>
    <d v="2021-01-19T00:00:00"/>
    <n v="23"/>
    <d v="2021-01-19T00:00:00"/>
  </r>
  <r>
    <s v="Northeast Dermatology Associates"/>
    <s v="Northeast Dermatology Associates"/>
    <x v="39"/>
    <d v="2021-01-18T00:00:00"/>
    <n v="28"/>
    <d v="2021-01-18T00:00:00"/>
  </r>
  <r>
    <s v="Northeast Dermatology Associates"/>
    <s v="Northeast Dermatology Associates"/>
    <x v="54"/>
    <d v="2021-01-18T00:00:00"/>
    <n v="34"/>
    <d v="2021-01-18T00:00:00"/>
  </r>
  <r>
    <s v="NULL"/>
    <s v="Unknown Practice"/>
    <x v="68"/>
    <d v="2021-01-18T00:00:00"/>
    <n v="24"/>
    <d v="2021-01-18T00:00:00"/>
  </r>
  <r>
    <s v="Semler Dermatology"/>
    <s v="Semler Dermatology"/>
    <x v="61"/>
    <d v="2021-01-18T00:00:00"/>
    <n v="89"/>
    <d v="2021-01-18T00:00:00"/>
  </r>
  <r>
    <s v="The Dermatology Group  "/>
    <s v="The Dermatology Group"/>
    <x v="25"/>
    <d v="2021-01-18T00:00:00"/>
    <n v="34"/>
    <d v="2021-01-18T00:00:00"/>
  </r>
  <r>
    <s v="The Dermatology Group  "/>
    <s v="The Dermatology Group"/>
    <x v="77"/>
    <d v="2021-01-18T00:00:00"/>
    <n v="72"/>
    <d v="2021-01-18T00:00:00"/>
  </r>
  <r>
    <s v="Northeast Dermatology Associates"/>
    <s v="Northeast Dermatology Associates"/>
    <x v="67"/>
    <d v="2021-01-18T00:00:00"/>
    <n v="54"/>
    <d v="2021-01-18T00:00:00"/>
  </r>
  <r>
    <s v="Northeast Dermatology Associates"/>
    <s v="Northeast Dermatology Associates"/>
    <x v="38"/>
    <d v="2021-01-18T00:00:00"/>
    <n v="80"/>
    <d v="2021-01-18T00:00:00"/>
  </r>
  <r>
    <s v="North Pacific Dermatology"/>
    <s v="North Pacific Dermatology"/>
    <x v="33"/>
    <d v="2021-01-18T00:00:00"/>
    <n v="53"/>
    <d v="2021-01-18T00:00:00"/>
  </r>
  <r>
    <s v="Family Dermatology"/>
    <s v="Family Dermatology"/>
    <x v="1"/>
    <d v="2021-01-18T00:00:00"/>
    <n v="99"/>
    <d v="2021-01-18T00:00:00"/>
  </r>
  <r>
    <s v="North Pacific Dermatology"/>
    <s v="Eastside Dermatology"/>
    <x v="3"/>
    <d v="2021-01-18T00:00:00"/>
    <n v="54"/>
    <d v="2021-01-18T00:00:00"/>
  </r>
  <r>
    <s v="Lupo Center for Aesthetic &amp; General Dermatology"/>
    <s v="Lupo Center for Aesthetic &amp; General Dermatology, LLC"/>
    <x v="2"/>
    <d v="2021-01-18T00:00:00"/>
    <n v="48"/>
    <d v="2021-01-18T00:00:00"/>
  </r>
  <r>
    <s v="North Pacific Dermatology"/>
    <s v="North Pacific Dermatology"/>
    <x v="4"/>
    <d v="2021-01-18T00:00:00"/>
    <n v="7"/>
    <d v="2021-01-18T00:00:00"/>
  </r>
  <r>
    <s v="Vanguard Dermatology"/>
    <s v="Vanguard Dermatology"/>
    <x v="47"/>
    <d v="2021-01-18T00:00:00"/>
    <n v="37"/>
    <d v="2021-01-18T00:00:00"/>
  </r>
  <r>
    <s v="Vanguard Dermatology"/>
    <s v="Vanguard Dermatology"/>
    <x v="13"/>
    <d v="2021-01-18T00:00:00"/>
    <n v="104"/>
    <d v="2021-01-18T00:00:00"/>
  </r>
  <r>
    <s v="Pacific Dermatology Specialists"/>
    <s v="Pacific Dermatology Specialists"/>
    <x v="65"/>
    <d v="2021-01-18T00:00:00"/>
    <n v="31"/>
    <d v="2021-01-18T00:00:00"/>
  </r>
  <r>
    <s v="Northeast Dermatology Associates"/>
    <s v="South Shore Skin Center"/>
    <x v="9"/>
    <d v="2021-01-18T00:00:00"/>
    <n v="211"/>
    <d v="2021-01-18T00:00:00"/>
  </r>
  <r>
    <s v="Pacific Dermatology Specialists"/>
    <s v="Pacific Dermatology Specialists"/>
    <x v="42"/>
    <d v="2021-01-18T00:00:00"/>
    <n v="3"/>
    <d v="2021-01-18T00:00:00"/>
  </r>
  <r>
    <s v="Southeast Dermatology Specialists  "/>
    <s v="Southeast Dermatology Specialists"/>
    <x v="43"/>
    <d v="2021-01-18T00:00:00"/>
    <n v="46"/>
    <d v="2021-01-18T00:00:00"/>
  </r>
  <r>
    <s v="Southeast Dermatology Specialists  "/>
    <s v="Southeast Dermatology Specialists"/>
    <x v="66"/>
    <d v="2021-01-18T00:00:00"/>
    <n v="24"/>
    <d v="2021-01-18T00:00:00"/>
  </r>
  <r>
    <s v="Northeast Dermatology Associates"/>
    <s v="Dermatology of Cape Cod"/>
    <x v="34"/>
    <d v="2021-01-18T00:00:00"/>
    <n v="59"/>
    <d v="2021-01-18T00:00:00"/>
  </r>
  <r>
    <s v="Northeast Dermatology Associates"/>
    <s v="Northeast Dermatology Associates"/>
    <x v="5"/>
    <d v="2021-01-18T00:00:00"/>
    <n v="86"/>
    <d v="2021-01-18T00:00:00"/>
  </r>
  <r>
    <s v="Northeast Dermatology Associates"/>
    <s v="Northeast Dermatology Associates"/>
    <x v="35"/>
    <d v="2021-01-18T00:00:00"/>
    <n v="63"/>
    <d v="2021-01-18T00:00:00"/>
  </r>
  <r>
    <s v="Northeast Dermatology Associates"/>
    <s v="Northeast Dermatology Associates"/>
    <x v="36"/>
    <d v="2021-01-18T00:00:00"/>
    <n v="103"/>
    <d v="2021-01-18T00:00:00"/>
  </r>
  <r>
    <s v="Northeast Dermatology Associates"/>
    <s v="Northeast Dermatology Associates"/>
    <x v="37"/>
    <d v="2021-01-18T00:00:00"/>
    <n v="32"/>
    <d v="2021-01-18T00:00:00"/>
  </r>
  <r>
    <s v="The Dermatology Group  "/>
    <s v="Swan Dermatology &amp; Aesthetics"/>
    <x v="11"/>
    <d v="2021-01-18T00:00:00"/>
    <n v="22"/>
    <d v="2021-01-18T00:00:00"/>
  </r>
  <r>
    <s v="Vanguard Dermatology"/>
    <s v="Vanguard Dermatology"/>
    <x v="46"/>
    <d v="2021-01-18T00:00:00"/>
    <n v="50"/>
    <d v="2021-01-18T00:00:00"/>
  </r>
  <r>
    <s v="Vanguard Dermatology"/>
    <s v="Vanguard Dermatology"/>
    <x v="12"/>
    <d v="2021-01-18T00:00:00"/>
    <n v="42"/>
    <d v="2021-01-18T00:00:00"/>
  </r>
  <r>
    <s v="Northeast Dermatology Associates"/>
    <s v="Northeast Dermatology Associates"/>
    <x v="8"/>
    <d v="2021-01-18T00:00:00"/>
    <n v="33"/>
    <d v="2021-01-18T00:00:00"/>
  </r>
  <r>
    <s v="Pacific Dermatology Specialists"/>
    <s v="Pacific Dermatology Specialists"/>
    <x v="73"/>
    <d v="2021-01-18T00:00:00"/>
    <n v="1"/>
    <d v="2021-01-18T00:00:00"/>
  </r>
  <r>
    <s v="Pacific Dermatology Specialists"/>
    <s v="Pacific Dermatology Specialists"/>
    <x v="41"/>
    <d v="2021-01-18T00:00:00"/>
    <n v="32"/>
    <d v="2021-01-18T00:00:00"/>
  </r>
  <r>
    <s v="Northeast Dermatology Associates"/>
    <s v="South Shore Skin Center"/>
    <x v="57"/>
    <d v="2021-01-18T00:00:00"/>
    <n v="116"/>
    <d v="2021-01-18T00:00:00"/>
  </r>
  <r>
    <s v="Southeast Dermatology Specialists  "/>
    <s v="Southeast Dermatology Specialists"/>
    <x v="62"/>
    <d v="2021-01-18T00:00:00"/>
    <n v="57"/>
    <d v="2021-01-18T00:00:00"/>
  </r>
  <r>
    <s v="Vanguard Dermatology"/>
    <s v="Vanguard Dermatology"/>
    <x v="27"/>
    <d v="2021-01-18T00:00:00"/>
    <n v="19"/>
    <d v="2021-01-18T00:00:00"/>
  </r>
  <r>
    <s v="The Dermatology Group  "/>
    <s v="The Dermatology Group"/>
    <x v="24"/>
    <d v="2021-01-18T00:00:00"/>
    <n v="163"/>
    <d v="2021-01-18T00:00:00"/>
  </r>
  <r>
    <s v="Northeast Dermatology Associates"/>
    <s v="Northeast Dermatology Associates"/>
    <x v="22"/>
    <d v="2021-01-18T00:00:00"/>
    <n v="79"/>
    <d v="2021-01-18T00:00:00"/>
  </r>
  <r>
    <s v="Northeast Dermatology Associates"/>
    <s v="Northeast Dermatology Associates"/>
    <x v="21"/>
    <d v="2021-01-18T00:00:00"/>
    <n v="28"/>
    <d v="2021-01-18T00:00:00"/>
  </r>
  <r>
    <s v="Northeast Dermatology Associates"/>
    <s v="Northeast Dermatology Associates"/>
    <x v="53"/>
    <d v="2021-01-18T00:00:00"/>
    <n v="53"/>
    <d v="2021-01-18T00:00:00"/>
  </r>
  <r>
    <s v="Northeast Dermatology Associates"/>
    <s v="Brookline Dermatology Associates"/>
    <x v="17"/>
    <d v="2021-01-18T00:00:00"/>
    <n v="8"/>
    <d v="2021-01-18T00:00:00"/>
  </r>
  <r>
    <s v="Northeast Dermatology Associates"/>
    <s v="Northeast Dermatology Associates"/>
    <x v="18"/>
    <d v="2021-01-18T00:00:00"/>
    <n v="96"/>
    <d v="2021-01-18T00:00:00"/>
  </r>
  <r>
    <s v="Vanguard Dermatology"/>
    <s v="Vanguard Dermatology"/>
    <x v="13"/>
    <d v="2021-01-16T00:00:00"/>
    <n v="80"/>
    <d v="2021-01-16T00:00:00"/>
  </r>
  <r>
    <s v="Vanguard Dermatology"/>
    <s v="Vanguard Dermatology"/>
    <x v="84"/>
    <d v="2021-01-15T00:00:00"/>
    <n v="11"/>
    <d v="2021-01-15T00:00:00"/>
  </r>
  <r>
    <s v="The Dermatology Group  "/>
    <s v="The Dermatology Group"/>
    <x v="26"/>
    <d v="2021-01-15T00:00:00"/>
    <n v="65"/>
    <d v="2021-01-15T00:00:00"/>
  </r>
  <r>
    <s v="The Dermatology Group  "/>
    <s v="The Dermatology Group"/>
    <x v="76"/>
    <d v="2021-01-15T00:00:00"/>
    <n v="26"/>
    <d v="2021-01-15T00:00:00"/>
  </r>
  <r>
    <s v="The Dermatology Group  "/>
    <s v="Swan Dermatology &amp; Aesthetics"/>
    <x v="11"/>
    <d v="2021-01-15T00:00:00"/>
    <n v="47"/>
    <d v="2021-01-15T00:00:00"/>
  </r>
  <r>
    <s v="Semler Dermatology"/>
    <s v="Semler Dermatology"/>
    <x v="61"/>
    <d v="2021-01-15T00:00:00"/>
    <n v="34"/>
    <d v="2021-01-15T00:00:00"/>
  </r>
  <r>
    <s v="Northeast Dermatology Associates"/>
    <s v="South Shore Skin Center"/>
    <x v="9"/>
    <d v="2021-01-15T00:00:00"/>
    <n v="69"/>
    <d v="2021-01-15T00:00:00"/>
  </r>
  <r>
    <s v="Northeast Dermatology Associates"/>
    <s v="Northeast Dermatology Associates"/>
    <x v="54"/>
    <d v="2021-01-15T00:00:00"/>
    <n v="32"/>
    <d v="2021-01-15T00:00:00"/>
  </r>
  <r>
    <s v="Southeast Dermatology Specialists  "/>
    <s v="Southeast Dermatology Specialists"/>
    <x v="66"/>
    <d v="2021-01-15T00:00:00"/>
    <n v="9"/>
    <d v="2021-01-15T00:00:00"/>
  </r>
  <r>
    <s v="Southeast Dermatology Specialists  "/>
    <s v="Southeast Dermatology Specialists"/>
    <x v="43"/>
    <d v="2021-01-15T00:00:00"/>
    <n v="35"/>
    <d v="2021-01-15T00:00:00"/>
  </r>
  <r>
    <s v="Washington Institute of Dermatologic Laser Surgery"/>
    <s v="Washington Institute of Dermatologic Laser Surgery"/>
    <x v="48"/>
    <d v="2021-01-15T00:00:00"/>
    <n v="1"/>
    <d v="2021-01-15T00:00:00"/>
  </r>
  <r>
    <s v="The Dermatology Group  "/>
    <s v="The Dermatology Group"/>
    <x v="25"/>
    <d v="2021-01-15T00:00:00"/>
    <n v="21"/>
    <d v="2021-01-15T00:00:00"/>
  </r>
  <r>
    <s v="North Pacific Dermatology"/>
    <s v="North Pacific Dermatology"/>
    <x v="4"/>
    <d v="2021-01-15T00:00:00"/>
    <n v="25"/>
    <d v="2021-01-15T00:00:00"/>
  </r>
  <r>
    <s v="Lupo Center for Aesthetic &amp; General Dermatology"/>
    <s v="Lupo Center for Aesthetic &amp; General Dermatology, LLC"/>
    <x v="2"/>
    <d v="2021-01-15T00:00:00"/>
    <n v="14"/>
    <d v="2021-01-15T00:00:00"/>
  </r>
  <r>
    <s v="North Pacific Dermatology"/>
    <s v="Eastside Dermatology"/>
    <x v="3"/>
    <d v="2021-01-15T00:00:00"/>
    <n v="40"/>
    <d v="2021-01-15T00:00:00"/>
  </r>
  <r>
    <s v="Northeast Dermatology Associates"/>
    <s v="Northeast Dermatology Associates"/>
    <x v="38"/>
    <d v="2021-01-15T00:00:00"/>
    <n v="57"/>
    <d v="2021-01-15T00:00:00"/>
  </r>
  <r>
    <s v="Northeast Dermatology Associates"/>
    <s v="Northeast Dermatology Associates"/>
    <x v="67"/>
    <d v="2021-01-15T00:00:00"/>
    <n v="9"/>
    <d v="2021-01-15T00:00:00"/>
  </r>
  <r>
    <s v="Northeast Dermatology Associates"/>
    <s v="Northeast Dermatology Associates"/>
    <x v="91"/>
    <d v="2021-01-15T00:00:00"/>
    <n v="4"/>
    <d v="2021-01-15T00:00:00"/>
  </r>
  <r>
    <s v="Northeast Dermatology Associates"/>
    <s v="Northeast Dermatology Associates"/>
    <x v="18"/>
    <d v="2021-01-15T00:00:00"/>
    <n v="15"/>
    <d v="2021-01-15T00:00:00"/>
  </r>
  <r>
    <s v="Northeast Dermatology Associates"/>
    <s v="Brookline Dermatology Associates"/>
    <x v="17"/>
    <d v="2021-01-15T00:00:00"/>
    <n v="44"/>
    <d v="2021-01-15T00:00:00"/>
  </r>
  <r>
    <s v="North Pacific Dermatology"/>
    <s v="North Pacific Dermatology"/>
    <x v="33"/>
    <d v="2021-01-15T00:00:00"/>
    <n v="23"/>
    <d v="2021-01-15T00:00:00"/>
  </r>
  <r>
    <s v="Northeast Dermatology Associates"/>
    <s v="Brookline Dermatology Associates"/>
    <x v="16"/>
    <d v="2021-01-15T00:00:00"/>
    <n v="19"/>
    <d v="2021-01-15T00:00:00"/>
  </r>
  <r>
    <s v="Northeast Dermatology Associates"/>
    <s v="Northeast Dermatology Associates"/>
    <x v="53"/>
    <d v="2021-01-15T00:00:00"/>
    <n v="27"/>
    <d v="2021-01-15T00:00:00"/>
  </r>
  <r>
    <s v="Northeast Dermatology Associates"/>
    <s v="Northeast Dermatology Associates"/>
    <x v="71"/>
    <d v="2021-01-15T00:00:00"/>
    <n v="1"/>
    <d v="2021-01-15T00:00:00"/>
  </r>
  <r>
    <s v="Northeast Dermatology Associates"/>
    <s v="Northeast Dermatology Associates"/>
    <x v="22"/>
    <d v="2021-01-15T00:00:00"/>
    <n v="100"/>
    <d v="2021-01-15T00:00:00"/>
  </r>
  <r>
    <s v="The Dermatology Group  "/>
    <s v="The Dermatology Group"/>
    <x v="24"/>
    <d v="2021-01-15T00:00:00"/>
    <n v="91"/>
    <d v="2021-01-15T00:00:00"/>
  </r>
  <r>
    <s v="Southeast Dermatology Specialists  "/>
    <s v="Southeast Dermatology Specialists"/>
    <x v="62"/>
    <d v="2021-01-15T00:00:00"/>
    <n v="28"/>
    <d v="2021-01-15T00:00:00"/>
  </r>
  <r>
    <s v="Pacific Dermatology Specialists"/>
    <s v="Pacific Dermatology Specialists"/>
    <x v="42"/>
    <d v="2021-01-15T00:00:00"/>
    <n v="24"/>
    <d v="2021-01-15T00:00:00"/>
  </r>
  <r>
    <s v="Northeast Dermatology Associates"/>
    <s v="South Shore Skin Center"/>
    <x v="57"/>
    <d v="2021-01-15T00:00:00"/>
    <n v="88"/>
    <d v="2021-01-15T00:00:00"/>
  </r>
  <r>
    <s v="Pacific Dermatology Specialists"/>
    <s v="Pacific Dermatology Specialists"/>
    <x v="41"/>
    <d v="2021-01-15T00:00:00"/>
    <n v="22"/>
    <d v="2021-01-15T00:00:00"/>
  </r>
  <r>
    <s v="Northeast Dermatology Associates"/>
    <s v="Northeast Dermatology Associates"/>
    <x v="8"/>
    <d v="2021-01-15T00:00:00"/>
    <n v="11"/>
    <d v="2021-01-15T00:00:00"/>
  </r>
  <r>
    <s v="Vanguard Dermatology"/>
    <s v="Vanguard Dermatology"/>
    <x v="12"/>
    <d v="2021-01-15T00:00:00"/>
    <n v="20"/>
    <d v="2021-01-15T00:00:00"/>
  </r>
  <r>
    <s v="Vanguard Dermatology"/>
    <s v="Vanguard Dermatology"/>
    <x v="46"/>
    <d v="2021-01-15T00:00:00"/>
    <n v="31"/>
    <d v="2021-01-15T00:00:00"/>
  </r>
  <r>
    <s v="Northeast Dermatology Associates"/>
    <s v="Northeast Dermatology Associates"/>
    <x v="37"/>
    <d v="2021-01-15T00:00:00"/>
    <n v="113"/>
    <d v="2021-01-15T00:00:00"/>
  </r>
  <r>
    <s v="Northeast Dermatology Associates"/>
    <s v="Northeast Dermatology Associates"/>
    <x v="36"/>
    <d v="2021-01-15T00:00:00"/>
    <n v="60"/>
    <d v="2021-01-15T00:00:00"/>
  </r>
  <r>
    <s v="Northeast Dermatology Associates"/>
    <s v="Northeast Dermatology Associates"/>
    <x v="35"/>
    <d v="2021-01-15T00:00:00"/>
    <n v="23"/>
    <d v="2021-01-15T00:00:00"/>
  </r>
  <r>
    <s v="Northeast Dermatology Associates"/>
    <s v="Northeast Dermatology Associates"/>
    <x v="5"/>
    <d v="2021-01-15T00:00:00"/>
    <n v="46"/>
    <d v="2021-01-15T00:00:00"/>
  </r>
  <r>
    <s v="Northeast Dermatology Associates"/>
    <s v="Dermatology of Cape Cod"/>
    <x v="34"/>
    <d v="2021-01-15T00:00:00"/>
    <n v="17"/>
    <d v="2021-01-15T00:00:00"/>
  </r>
  <r>
    <s v="Northeast Dermatology Associates"/>
    <s v="Northeast Dermatology Associates"/>
    <x v="18"/>
    <d v="2021-01-14T00:00:00"/>
    <n v="89"/>
    <d v="2021-01-14T00:00:00"/>
  </r>
  <r>
    <s v="Northeast Dermatology Associates"/>
    <s v="Brookline Dermatology Associates"/>
    <x v="17"/>
    <d v="2021-01-14T00:00:00"/>
    <n v="41"/>
    <d v="2021-01-14T00:00:00"/>
  </r>
  <r>
    <s v="Northeast Dermatology Associates"/>
    <s v="Brookline Dermatology Associates"/>
    <x v="16"/>
    <d v="2021-01-14T00:00:00"/>
    <n v="39"/>
    <d v="2021-01-14T00:00:00"/>
  </r>
  <r>
    <s v="North Pacific Dermatology"/>
    <s v="Eastside Dermatology"/>
    <x v="85"/>
    <d v="2021-01-14T00:00:00"/>
    <n v="5"/>
    <d v="2021-01-14T00:00:00"/>
  </r>
  <r>
    <s v="NULL"/>
    <s v="Unknown Practice"/>
    <x v="68"/>
    <d v="2021-01-14T00:00:00"/>
    <n v="7"/>
    <d v="2021-01-14T00:00:00"/>
  </r>
  <r>
    <s v="Northeast Dermatology Associates"/>
    <s v="Northeast Dermatology Associates"/>
    <x v="19"/>
    <d v="2021-01-14T00:00:00"/>
    <n v="35"/>
    <d v="2021-01-14T00:00:00"/>
  </r>
  <r>
    <s v="Northeast Dermatology Associates"/>
    <s v="Northeast Dermatology Associates"/>
    <x v="20"/>
    <d v="2021-01-14T00:00:00"/>
    <n v="5"/>
    <d v="2021-01-14T00:00:00"/>
  </r>
  <r>
    <s v="Northeast Dermatology Associates"/>
    <s v="Northeast Dermatology Associates"/>
    <x v="21"/>
    <d v="2021-01-14T00:00:00"/>
    <n v="36"/>
    <d v="2021-01-14T00:00:00"/>
  </r>
  <r>
    <s v="Northeast Dermatology Associates"/>
    <s v="Northeast Dermatology Associates"/>
    <x v="22"/>
    <d v="2021-01-14T00:00:00"/>
    <n v="50"/>
    <d v="2021-01-14T00:00:00"/>
  </r>
  <r>
    <s v="The Dermatology Group  "/>
    <s v="The Dermatology Group"/>
    <x v="24"/>
    <d v="2021-01-14T00:00:00"/>
    <n v="118"/>
    <d v="2021-01-14T00:00:00"/>
  </r>
  <r>
    <s v="The Dermatology Group  "/>
    <s v="The Dermatology Group"/>
    <x v="26"/>
    <d v="2021-01-14T00:00:00"/>
    <n v="68"/>
    <d v="2021-01-14T00:00:00"/>
  </r>
  <r>
    <s v="The Dermatology Group  "/>
    <s v="The Dermatology Group"/>
    <x v="25"/>
    <d v="2021-01-14T00:00:00"/>
    <n v="66"/>
    <d v="2021-01-14T00:00:00"/>
  </r>
  <r>
    <s v="Northeast Dermatology Associates"/>
    <s v="South Shore Skin Center"/>
    <x v="9"/>
    <d v="2021-01-14T00:00:00"/>
    <n v="232"/>
    <d v="2021-01-14T00:00:00"/>
  </r>
  <r>
    <s v="Northeast Dermatology Associates"/>
    <s v="Northeast Dermatology Associates"/>
    <x v="8"/>
    <d v="2021-01-14T00:00:00"/>
    <n v="42"/>
    <d v="2021-01-14T00:00:00"/>
  </r>
  <r>
    <s v="Pacific Dermatology Specialists"/>
    <s v="Pacific Dermatology Specialists"/>
    <x v="65"/>
    <d v="2021-01-14T00:00:00"/>
    <n v="15"/>
    <d v="2021-01-14T00:00:00"/>
  </r>
  <r>
    <s v="The Dermatology Group  "/>
    <s v="Swan Dermatology &amp; Aesthetics"/>
    <x v="11"/>
    <d v="2021-01-14T00:00:00"/>
    <n v="36"/>
    <d v="2021-01-14T00:00:00"/>
  </r>
  <r>
    <s v="Vanguard Dermatology"/>
    <s v="Vanguard Dermatology"/>
    <x v="12"/>
    <d v="2021-01-14T00:00:00"/>
    <n v="64"/>
    <d v="2021-01-14T00:00:00"/>
  </r>
  <r>
    <s v="Vanguard Dermatology"/>
    <s v="Vanguard Dermatology"/>
    <x v="13"/>
    <d v="2021-01-14T00:00:00"/>
    <n v="71"/>
    <d v="2021-01-14T00:00:00"/>
  </r>
  <r>
    <s v="Northeast Dermatology Associates"/>
    <s v="Northeast Dermatology Associates"/>
    <x v="7"/>
    <d v="2021-01-14T00:00:00"/>
    <n v="20"/>
    <d v="2021-01-14T00:00:00"/>
  </r>
  <r>
    <s v="Northeast Dermatology Associates"/>
    <s v="Northeast Dermatology Associates"/>
    <x v="6"/>
    <d v="2021-01-14T00:00:00"/>
    <n v="31"/>
    <d v="2021-01-14T00:00:00"/>
  </r>
  <r>
    <s v="Northeast Dermatology Associates"/>
    <s v="Northeast Dermatology Associates"/>
    <x v="5"/>
    <d v="2021-01-14T00:00:00"/>
    <n v="65"/>
    <d v="2021-01-14T00:00:00"/>
  </r>
  <r>
    <s v="Family Dermatology"/>
    <s v="Family Dermatology"/>
    <x v="1"/>
    <d v="2021-01-14T00:00:00"/>
    <n v="68"/>
    <d v="2021-01-14T00:00:00"/>
  </r>
  <r>
    <s v="North Pacific Dermatology"/>
    <s v="North Pacific Dermatology"/>
    <x v="4"/>
    <d v="2021-01-14T00:00:00"/>
    <n v="15"/>
    <d v="2021-01-14T00:00:00"/>
  </r>
  <r>
    <s v="Lupo Center for Aesthetic &amp; General Dermatology"/>
    <s v="Lupo Center for Aesthetic &amp; General Dermatology, LLC"/>
    <x v="2"/>
    <d v="2021-01-14T00:00:00"/>
    <n v="32"/>
    <d v="2021-01-14T00:00:00"/>
  </r>
  <r>
    <s v="North Pacific Dermatology"/>
    <s v="Eastside Dermatology"/>
    <x v="3"/>
    <d v="2021-01-14T00:00:00"/>
    <n v="41"/>
    <d v="2021-01-14T00:00:00"/>
  </r>
  <r>
    <s v="Northeast Dermatology Associates"/>
    <s v="Northeast Dermatology Associates"/>
    <x v="53"/>
    <d v="2021-01-14T00:00:00"/>
    <n v="57"/>
    <d v="2021-01-14T00:00:00"/>
  </r>
  <r>
    <s v="Northeast Dermatology Associates"/>
    <s v="Northeast Dermatology Associates"/>
    <x v="54"/>
    <d v="2021-01-14T00:00:00"/>
    <n v="3"/>
    <d v="2021-01-14T00:00:00"/>
  </r>
  <r>
    <s v="Northeast Dermatology Associates"/>
    <s v="Northeast Dermatology Associates"/>
    <x v="55"/>
    <d v="2021-01-14T00:00:00"/>
    <n v="42"/>
    <d v="2021-01-14T00:00:00"/>
  </r>
  <r>
    <s v="Northeast Dermatology Associates"/>
    <s v="Northeast Dermatology Associates"/>
    <x v="56"/>
    <d v="2021-01-14T00:00:00"/>
    <n v="9"/>
    <d v="2021-01-14T00:00:00"/>
  </r>
  <r>
    <s v="North Pacific Dermatology"/>
    <s v="North Pacific Dermatology"/>
    <x v="68"/>
    <d v="2021-01-14T00:00:00"/>
    <n v="1"/>
    <d v="2021-01-14T00:00:00"/>
  </r>
  <r>
    <s v="The Dermatology Group  "/>
    <s v="The Dermatology Group"/>
    <x v="64"/>
    <d v="2021-01-14T00:00:00"/>
    <n v="21"/>
    <d v="2021-01-14T00:00:00"/>
  </r>
  <r>
    <s v="The Dermatology Group  "/>
    <s v="The Dermatology Group"/>
    <x v="76"/>
    <d v="2021-01-14T00:00:00"/>
    <n v="21"/>
    <d v="2021-01-14T00:00:00"/>
  </r>
  <r>
    <s v="Southeast Dermatology Specialists  "/>
    <s v="Southeast Dermatology Specialists"/>
    <x v="62"/>
    <d v="2021-01-14T00:00:00"/>
    <n v="48"/>
    <d v="2021-01-14T00:00:00"/>
  </r>
  <r>
    <s v="Semler Dermatology"/>
    <s v="Semler Dermatology"/>
    <x v="61"/>
    <d v="2021-01-14T00:00:00"/>
    <n v="82"/>
    <d v="2021-01-14T00:00:00"/>
  </r>
  <r>
    <s v="Northeast Dermatology Associates"/>
    <s v="South Shore Skin Center"/>
    <x v="57"/>
    <d v="2021-01-14T00:00:00"/>
    <n v="141"/>
    <d v="2021-01-14T00:00:00"/>
  </r>
  <r>
    <s v="Pacific Dermatology Specialists"/>
    <s v="Pacific Dermatology Specialists"/>
    <x v="59"/>
    <d v="2021-01-14T00:00:00"/>
    <n v="29"/>
    <d v="2021-01-14T00:00:00"/>
  </r>
  <r>
    <s v="Northeast Dermatology Associates"/>
    <s v="Northeast Dermatology Associates"/>
    <x v="36"/>
    <d v="2021-01-14T00:00:00"/>
    <n v="43"/>
    <d v="2021-01-14T00:00:00"/>
  </r>
  <r>
    <s v="Northeast Dermatology Associates"/>
    <s v="Northeast Dermatology Associates"/>
    <x v="67"/>
    <d v="2021-01-14T00:00:00"/>
    <n v="22"/>
    <d v="2021-01-14T00:00:00"/>
  </r>
  <r>
    <s v="Northeast Dermatology Associates"/>
    <s v="Northeast Dermatology Associates"/>
    <x v="35"/>
    <d v="2021-01-14T00:00:00"/>
    <n v="60"/>
    <d v="2021-01-14T00:00:00"/>
  </r>
  <r>
    <s v="Northeast Dermatology Associates"/>
    <s v="Northeast Dermatology Associates"/>
    <x v="39"/>
    <d v="2021-01-14T00:00:00"/>
    <n v="25"/>
    <d v="2021-01-14T00:00:00"/>
  </r>
  <r>
    <s v="Northeast Dermatology Associates"/>
    <s v="Northeast Dermatology Associates"/>
    <x v="38"/>
    <d v="2021-01-14T00:00:00"/>
    <n v="81"/>
    <d v="2021-01-14T00:00:00"/>
  </r>
  <r>
    <s v="Northeast Dermatology Associates"/>
    <s v="Northeast Dermatology Associates"/>
    <x v="37"/>
    <d v="2021-01-14T00:00:00"/>
    <n v="76"/>
    <d v="2021-01-14T00:00:00"/>
  </r>
  <r>
    <s v="Dermatology &amp; MOHS Surgery Institute"/>
    <s v="Dermatology &amp; MOHS Surgery Institute"/>
    <x v="29"/>
    <d v="2021-01-14T00:00:00"/>
    <n v="15"/>
    <d v="2021-01-14T00:00:00"/>
  </r>
  <r>
    <s v="Northeast Dermatology Associates"/>
    <s v="Dermatology of Cape Cod"/>
    <x v="34"/>
    <d v="2021-01-14T00:00:00"/>
    <n v="78"/>
    <d v="2021-01-14T00:00:00"/>
  </r>
  <r>
    <s v="North Pacific Dermatology"/>
    <s v="North Pacific Dermatology"/>
    <x v="33"/>
    <d v="2021-01-14T00:00:00"/>
    <n v="52"/>
    <d v="2021-01-14T00:00:00"/>
  </r>
  <r>
    <s v="Northeast Dermatology Associates"/>
    <s v="Northeast Dermatology Associates"/>
    <x v="40"/>
    <d v="2021-01-14T00:00:00"/>
    <n v="14"/>
    <d v="2021-01-14T00:00:00"/>
  </r>
  <r>
    <s v="Pacific Dermatology Specialists"/>
    <s v="Pacific Dermatology Specialists"/>
    <x v="42"/>
    <d v="2021-01-14T00:00:00"/>
    <n v="29"/>
    <d v="2021-01-14T00:00:00"/>
  </r>
  <r>
    <s v="Pacific Dermatology Specialists"/>
    <s v="Pacific Dermatology Specialists"/>
    <x v="41"/>
    <d v="2021-01-14T00:00:00"/>
    <n v="8"/>
    <d v="2021-01-14T00:00:00"/>
  </r>
  <r>
    <s v="Southeast Dermatology Specialists  "/>
    <s v="Southeast Dermatology Specialists"/>
    <x v="44"/>
    <d v="2021-01-14T00:00:00"/>
    <n v="24"/>
    <d v="2021-01-14T00:00:00"/>
  </r>
  <r>
    <s v="Southeast Dermatology Specialists  "/>
    <s v="Southeast Dermatology Specialists"/>
    <x v="43"/>
    <d v="2021-01-14T00:00:00"/>
    <n v="36"/>
    <d v="2021-01-14T00:00:00"/>
  </r>
  <r>
    <s v="The Dermatology Group  "/>
    <s v="The Dermatology Group"/>
    <x v="45"/>
    <d v="2021-01-14T00:00:00"/>
    <n v="20"/>
    <d v="2021-01-14T00:00:00"/>
  </r>
  <r>
    <s v="Vanguard Dermatology"/>
    <s v="Vanguard Dermatology"/>
    <x v="47"/>
    <d v="2021-01-14T00:00:00"/>
    <n v="27"/>
    <d v="2021-01-14T00:00:00"/>
  </r>
  <r>
    <s v="Vanguard Dermatology"/>
    <s v="Vanguard Dermatology"/>
    <x v="46"/>
    <d v="2021-01-14T00:00:00"/>
    <n v="55"/>
    <d v="2021-01-14T00:00:00"/>
  </r>
  <r>
    <s v="Washington Institute of Dermatologic Laser Surgery"/>
    <s v="Washington Institute of Dermatologic Laser Surgery"/>
    <x v="48"/>
    <d v="2021-01-14T00:00:00"/>
    <n v="23"/>
    <d v="2021-01-14T00:00:00"/>
  </r>
  <r>
    <s v="Vanguard Dermatology"/>
    <s v="Vanguard Dermatology"/>
    <x v="12"/>
    <d v="2021-01-13T00:00:00"/>
    <n v="6"/>
    <d v="2021-01-13T00:00:00"/>
  </r>
  <r>
    <s v="Vanguard Dermatology"/>
    <s v="Vanguard Dermatology"/>
    <x v="13"/>
    <d v="2021-01-13T00:00:00"/>
    <n v="116"/>
    <d v="2021-01-13T00:00:00"/>
  </r>
  <r>
    <s v="The Dermatology Group  "/>
    <s v="The Dermatology Group"/>
    <x v="24"/>
    <d v="2021-01-13T00:00:00"/>
    <n v="123"/>
    <d v="2021-01-13T00:00:00"/>
  </r>
  <r>
    <s v="Southeast Dermatology Specialists  "/>
    <s v="Southeast Dermatology Specialists"/>
    <x v="62"/>
    <d v="2021-01-13T00:00:00"/>
    <n v="59"/>
    <d v="2021-01-13T00:00:00"/>
  </r>
  <r>
    <s v="Northeast Dermatology Associates"/>
    <s v="Brookline Dermatology Associates"/>
    <x v="17"/>
    <d v="2021-01-13T00:00:00"/>
    <n v="50"/>
    <d v="2021-01-13T00:00:00"/>
  </r>
  <r>
    <s v="Northeast Dermatology Associates"/>
    <s v="Northeast Dermatology Associates"/>
    <x v="18"/>
    <d v="2021-01-13T00:00:00"/>
    <n v="93"/>
    <d v="2021-01-13T00:00:00"/>
  </r>
  <r>
    <s v="North Pacific Dermatology"/>
    <s v="Eastside Dermatology"/>
    <x v="3"/>
    <d v="2021-01-13T00:00:00"/>
    <n v="50"/>
    <d v="2021-01-13T00:00:00"/>
  </r>
  <r>
    <s v="Lupo Center for Aesthetic &amp; General Dermatology"/>
    <s v="Lupo Center for Aesthetic &amp; General Dermatology, LLC"/>
    <x v="2"/>
    <d v="2021-01-13T00:00:00"/>
    <n v="32"/>
    <d v="2021-01-13T00:00:00"/>
  </r>
  <r>
    <s v="Northeast Dermatology Associates"/>
    <s v="Northeast Dermatology Associates"/>
    <x v="21"/>
    <d v="2021-01-13T00:00:00"/>
    <n v="20"/>
    <d v="2021-01-13T00:00:00"/>
  </r>
  <r>
    <s v="Northeast Dermatology Associates"/>
    <s v="Northeast Dermatology Associates"/>
    <x v="71"/>
    <d v="2021-01-13T00:00:00"/>
    <n v="1"/>
    <d v="2021-01-13T00:00:00"/>
  </r>
  <r>
    <s v="Northeast Dermatology Associates"/>
    <s v="Northeast Dermatology Associates"/>
    <x v="22"/>
    <d v="2021-01-13T00:00:00"/>
    <n v="77"/>
    <d v="2021-01-13T00:00:00"/>
  </r>
  <r>
    <s v="Northeast Dermatology Associates"/>
    <s v="Northeast Dermatology Associates"/>
    <x v="8"/>
    <d v="2021-01-13T00:00:00"/>
    <n v="55"/>
    <d v="2021-01-13T00:00:00"/>
  </r>
  <r>
    <s v="The Dermatology Group  "/>
    <s v="Swan Dermatology &amp; Aesthetics"/>
    <x v="11"/>
    <d v="2021-01-13T00:00:00"/>
    <n v="41"/>
    <d v="2021-01-13T00:00:00"/>
  </r>
  <r>
    <s v="The Dermatology Group  "/>
    <s v="The Dermatology Group"/>
    <x v="26"/>
    <d v="2021-01-13T00:00:00"/>
    <n v="1"/>
    <d v="2021-01-13T00:00:00"/>
  </r>
  <r>
    <s v="Vanguard Dermatology"/>
    <s v="Vanguard Dermatology"/>
    <x v="102"/>
    <d v="2021-01-13T00:00:00"/>
    <n v="19"/>
    <d v="2021-01-13T00:00:00"/>
  </r>
  <r>
    <s v="Northeast Dermatology Associates"/>
    <s v="Brookline Dermatology Associates"/>
    <x v="16"/>
    <d v="2021-01-13T00:00:00"/>
    <n v="36"/>
    <d v="2021-01-13T00:00:00"/>
  </r>
  <r>
    <s v="Northeast Dermatology Associates"/>
    <s v="Northeast Dermatology Associates"/>
    <x v="5"/>
    <d v="2021-01-13T00:00:00"/>
    <n v="96"/>
    <d v="2021-01-13T00:00:00"/>
  </r>
  <r>
    <s v="Northeast Dermatology Associates"/>
    <s v="Dermatology of Cape Cod"/>
    <x v="34"/>
    <d v="2021-01-13T00:00:00"/>
    <n v="75"/>
    <d v="2021-01-13T00:00:00"/>
  </r>
  <r>
    <s v="Northeast Dermatology Associates"/>
    <s v="Northeast Dermatology Associates"/>
    <x v="20"/>
    <d v="2021-01-13T00:00:00"/>
    <n v="22"/>
    <d v="2021-01-13T00:00:00"/>
  </r>
  <r>
    <s v="Northeast Dermatology Associates"/>
    <s v="Northeast Dermatology Associates"/>
    <x v="35"/>
    <d v="2021-01-13T00:00:00"/>
    <n v="22"/>
    <d v="2021-01-13T00:00:00"/>
  </r>
  <r>
    <s v="Northeast Dermatology Associates"/>
    <s v="Northeast Dermatology Associates"/>
    <x v="36"/>
    <d v="2021-01-13T00:00:00"/>
    <n v="118"/>
    <d v="2021-01-13T00:00:00"/>
  </r>
  <r>
    <s v="North Pacific Dermatology"/>
    <s v="North Pacific Dermatology"/>
    <x v="68"/>
    <d v="2021-01-13T00:00:00"/>
    <n v="1"/>
    <d v="2021-01-13T00:00:00"/>
  </r>
  <r>
    <s v="NULL"/>
    <s v="Unknown Practice"/>
    <x v="68"/>
    <d v="2021-01-13T00:00:00"/>
    <n v="1"/>
    <d v="2021-01-13T00:00:00"/>
  </r>
  <r>
    <s v="Northeast Dermatology Associates"/>
    <s v="Northeast Dermatology Associates"/>
    <x v="54"/>
    <d v="2021-01-13T00:00:00"/>
    <n v="56"/>
    <d v="2021-01-13T00:00:00"/>
  </r>
  <r>
    <s v="Northeast Dermatology Associates"/>
    <s v="Northeast Dermatology Associates"/>
    <x v="37"/>
    <d v="2021-01-13T00:00:00"/>
    <n v="105"/>
    <d v="2021-01-13T00:00:00"/>
  </r>
  <r>
    <s v="Washington Institute of Dermatologic Laser Surgery"/>
    <s v="Washington Institute of Dermatologic Laser Surgery"/>
    <x v="48"/>
    <d v="2021-01-13T00:00:00"/>
    <n v="20"/>
    <d v="2021-01-13T00:00:00"/>
  </r>
  <r>
    <s v="The Dermatology Group  "/>
    <s v="The Dermatology Group"/>
    <x v="76"/>
    <d v="2021-01-13T00:00:00"/>
    <n v="65"/>
    <d v="2021-01-13T00:00:00"/>
  </r>
  <r>
    <s v="The Dermatology Group  "/>
    <s v="The Dermatology Group"/>
    <x v="25"/>
    <d v="2021-01-13T00:00:00"/>
    <n v="51"/>
    <d v="2021-01-13T00:00:00"/>
  </r>
  <r>
    <s v="Vanguard Dermatology"/>
    <s v="Vanguard Dermatology"/>
    <x v="84"/>
    <d v="2021-01-13T00:00:00"/>
    <n v="3"/>
    <d v="2021-01-13T00:00:00"/>
  </r>
  <r>
    <s v="Semler Dermatology"/>
    <s v="Semler Dermatology"/>
    <x v="61"/>
    <d v="2021-01-13T00:00:00"/>
    <n v="82"/>
    <d v="2021-01-13T00:00:00"/>
  </r>
  <r>
    <s v="Northeast Dermatology Associates"/>
    <s v="Northeast Dermatology Associates"/>
    <x v="39"/>
    <d v="2021-01-13T00:00:00"/>
    <n v="27"/>
    <d v="2021-01-13T00:00:00"/>
  </r>
  <r>
    <s v="Pacific Dermatology Specialists"/>
    <s v="Pacific Dermatology Specialists"/>
    <x v="59"/>
    <d v="2021-01-13T00:00:00"/>
    <n v="16"/>
    <d v="2021-01-13T00:00:00"/>
  </r>
  <r>
    <s v="The Dermatology Group  "/>
    <s v="The Dermatology Group"/>
    <x v="45"/>
    <d v="2021-01-13T00:00:00"/>
    <n v="20"/>
    <d v="2021-01-13T00:00:00"/>
  </r>
  <r>
    <s v="The Dermatology Group  "/>
    <s v="The Dermatology Group"/>
    <x v="64"/>
    <d v="2021-01-13T00:00:00"/>
    <n v="25"/>
    <d v="2021-01-13T00:00:00"/>
  </r>
  <r>
    <s v="Vanguard Dermatology"/>
    <s v="Vanguard Dermatology"/>
    <x v="47"/>
    <d v="2021-01-13T00:00:00"/>
    <n v="37"/>
    <d v="2021-01-13T00:00:00"/>
  </r>
  <r>
    <s v="Northeast Dermatology Associates"/>
    <s v="South Shore Skin Center"/>
    <x v="9"/>
    <d v="2021-01-13T00:00:00"/>
    <n v="176"/>
    <d v="2021-01-13T00:00:00"/>
  </r>
  <r>
    <s v="Northeast Dermatology Associates"/>
    <s v="South Shore Skin Center"/>
    <x v="57"/>
    <d v="2021-01-13T00:00:00"/>
    <n v="135"/>
    <d v="2021-01-13T00:00:00"/>
  </r>
  <r>
    <s v="Pacific Dermatology Specialists"/>
    <s v="Pacific Dermatology Specialists"/>
    <x v="65"/>
    <d v="2021-01-13T00:00:00"/>
    <n v="15"/>
    <d v="2021-01-13T00:00:00"/>
  </r>
  <r>
    <s v="Pacific Dermatology Specialists"/>
    <s v="Pacific Dermatology Specialists"/>
    <x v="42"/>
    <d v="2021-01-13T00:00:00"/>
    <n v="29"/>
    <d v="2021-01-13T00:00:00"/>
  </r>
  <r>
    <s v="Southeast Dermatology Specialists  "/>
    <s v="Southeast Dermatology Specialists"/>
    <x v="66"/>
    <d v="2021-01-13T00:00:00"/>
    <n v="33"/>
    <d v="2021-01-13T00:00:00"/>
  </r>
  <r>
    <s v="Southeast Dermatology Specialists  "/>
    <s v="Southeast Dermatology Specialists"/>
    <x v="43"/>
    <d v="2021-01-13T00:00:00"/>
    <n v="49"/>
    <d v="2021-01-13T00:00:00"/>
  </r>
  <r>
    <s v="Northeast Dermatology Associates"/>
    <s v="Northeast Dermatology Associates"/>
    <x v="38"/>
    <d v="2021-01-13T00:00:00"/>
    <n v="40"/>
    <d v="2021-01-13T00:00:00"/>
  </r>
  <r>
    <s v="Northeast Dermatology Associates"/>
    <s v="Northeast Dermatology Associates"/>
    <x v="56"/>
    <d v="2021-01-13T00:00:00"/>
    <n v="7"/>
    <d v="2021-01-13T00:00:00"/>
  </r>
  <r>
    <s v="Northeast Dermatology Associates"/>
    <s v="Northeast Dermatology Associates"/>
    <x v="53"/>
    <d v="2021-01-13T00:00:00"/>
    <n v="58"/>
    <d v="2021-01-13T00:00:00"/>
  </r>
  <r>
    <s v="Northeast Dermatology Associates"/>
    <s v="Northeast Dermatology Associates"/>
    <x v="55"/>
    <d v="2021-01-13T00:00:00"/>
    <n v="19"/>
    <d v="2021-01-13T00:00:00"/>
  </r>
  <r>
    <s v="Northeast Dermatology Associates"/>
    <s v="Northeast Dermatology Associates"/>
    <x v="67"/>
    <d v="2021-01-13T00:00:00"/>
    <n v="44"/>
    <d v="2021-01-13T00:00:00"/>
  </r>
  <r>
    <s v="Family Dermatology"/>
    <s v="Family Dermatology"/>
    <x v="1"/>
    <d v="2021-01-13T00:00:00"/>
    <n v="86"/>
    <d v="2021-01-13T00:00:00"/>
  </r>
  <r>
    <s v="North Pacific Dermatology"/>
    <s v="North Pacific Dermatology"/>
    <x v="4"/>
    <d v="2021-01-13T00:00:00"/>
    <n v="15"/>
    <d v="2021-01-13T00:00:00"/>
  </r>
  <r>
    <s v="North Pacific Dermatology"/>
    <s v="North Pacific Dermatology"/>
    <x v="33"/>
    <d v="2021-01-13T00:00:00"/>
    <n v="61"/>
    <d v="2021-01-13T00:00:00"/>
  </r>
  <r>
    <s v="Northeast Dermatology Associates"/>
    <s v="Northeast Dermatology Associates"/>
    <x v="5"/>
    <d v="2021-01-12T00:00:00"/>
    <n v="120"/>
    <d v="2021-01-12T00:00:00"/>
  </r>
  <r>
    <s v="Northeast Dermatology Associates"/>
    <s v="Dermatology of Cape Cod"/>
    <x v="34"/>
    <d v="2021-01-12T00:00:00"/>
    <n v="102"/>
    <d v="2021-01-12T00:00:00"/>
  </r>
  <r>
    <s v="Northeast Dermatology Associates"/>
    <s v="Northeast Dermatology Associates"/>
    <x v="54"/>
    <d v="2021-01-12T00:00:00"/>
    <n v="29"/>
    <d v="2021-01-12T00:00:00"/>
  </r>
  <r>
    <s v="Northeast Dermatology Associates"/>
    <s v="Northeast Dermatology Associates"/>
    <x v="39"/>
    <d v="2021-01-12T00:00:00"/>
    <n v="21"/>
    <d v="2021-01-12T00:00:00"/>
  </r>
  <r>
    <s v="Northeast Dermatology Associates"/>
    <s v="Northeast Dermatology Associates"/>
    <x v="37"/>
    <d v="2021-01-12T00:00:00"/>
    <n v="65"/>
    <d v="2021-01-12T00:00:00"/>
  </r>
  <r>
    <s v="Northeast Dermatology Associates"/>
    <s v="Northeast Dermatology Associates"/>
    <x v="7"/>
    <d v="2021-01-12T00:00:00"/>
    <n v="53"/>
    <d v="2021-01-12T00:00:00"/>
  </r>
  <r>
    <s v="Pacific Dermatology Specialists"/>
    <s v="Pacific Dermatology Specialists"/>
    <x v="41"/>
    <d v="2021-01-12T00:00:00"/>
    <n v="11"/>
    <d v="2021-01-12T00:00:00"/>
  </r>
  <r>
    <s v="Northeast Dermatology Associates"/>
    <s v="Northeast Dermatology Associates"/>
    <x v="8"/>
    <d v="2021-01-12T00:00:00"/>
    <n v="54"/>
    <d v="2021-01-12T00:00:00"/>
  </r>
  <r>
    <s v="Pacific Dermatology Specialists"/>
    <s v="Pacific Dermatology Specialists"/>
    <x v="73"/>
    <d v="2021-01-12T00:00:00"/>
    <n v="14"/>
    <d v="2021-01-12T00:00:00"/>
  </r>
  <r>
    <s v="Pacific Dermatology Specialists"/>
    <s v="Pacific Dermatology Specialists"/>
    <x v="59"/>
    <d v="2021-01-12T00:00:00"/>
    <n v="27"/>
    <d v="2021-01-12T00:00:00"/>
  </r>
  <r>
    <s v="Vanguard Dermatology"/>
    <s v="Vanguard Dermatology"/>
    <x v="46"/>
    <d v="2021-01-12T00:00:00"/>
    <n v="34"/>
    <d v="2021-01-12T00:00:00"/>
  </r>
  <r>
    <s v="Vanguard Dermatology"/>
    <s v="Vanguard Dermatology"/>
    <x v="12"/>
    <d v="2021-01-12T00:00:00"/>
    <n v="31"/>
    <d v="2021-01-12T00:00:00"/>
  </r>
  <r>
    <s v="Northeast Dermatology Associates"/>
    <s v="Northeast Dermatology Associates"/>
    <x v="40"/>
    <d v="2021-01-12T00:00:00"/>
    <n v="3"/>
    <d v="2021-01-12T00:00:00"/>
  </r>
  <r>
    <s v="Northeast Dermatology Associates"/>
    <s v="South Shore Skin Center"/>
    <x v="57"/>
    <d v="2021-01-12T00:00:00"/>
    <n v="179"/>
    <d v="2021-01-12T00:00:00"/>
  </r>
  <r>
    <s v="Pacific Dermatology Specialists"/>
    <s v="Pacific Dermatology Specialists"/>
    <x v="42"/>
    <d v="2021-01-12T00:00:00"/>
    <n v="11"/>
    <d v="2021-01-12T00:00:00"/>
  </r>
  <r>
    <s v="Southeast Dermatology Specialists  "/>
    <s v="Southeast Dermatology Specialists"/>
    <x v="62"/>
    <d v="2021-01-12T00:00:00"/>
    <n v="35"/>
    <d v="2021-01-12T00:00:00"/>
  </r>
  <r>
    <s v="Southeast Dermatology Specialists  "/>
    <s v="Southeast Dermatology Specialists"/>
    <x v="44"/>
    <d v="2021-01-12T00:00:00"/>
    <n v="36"/>
    <d v="2021-01-12T00:00:00"/>
  </r>
  <r>
    <s v="Southeast Dermatology Specialists  "/>
    <s v="Southeast Dermatology Specialists"/>
    <x v="81"/>
    <d v="2021-01-12T00:00:00"/>
    <n v="2"/>
    <d v="2021-01-12T00:00:00"/>
  </r>
  <r>
    <s v="Vanguard Dermatology"/>
    <s v="Vanguard Dermatology"/>
    <x v="47"/>
    <d v="2021-01-12T00:00:00"/>
    <n v="72"/>
    <d v="2021-01-12T00:00:00"/>
  </r>
  <r>
    <s v="Vanguard Dermatology"/>
    <s v="Vanguard Dermatology"/>
    <x v="88"/>
    <d v="2021-01-12T00:00:00"/>
    <n v="24"/>
    <d v="2021-01-12T00:00:00"/>
  </r>
  <r>
    <s v="Northeast Dermatology Associates"/>
    <s v="Northeast Dermatology Associates"/>
    <x v="21"/>
    <d v="2021-01-12T00:00:00"/>
    <n v="34"/>
    <d v="2021-01-12T00:00:00"/>
  </r>
  <r>
    <s v="Northeast Dermatology Associates"/>
    <s v="Northeast Dermatology Associates"/>
    <x v="55"/>
    <d v="2021-01-12T00:00:00"/>
    <n v="27"/>
    <d v="2021-01-12T00:00:00"/>
  </r>
  <r>
    <s v="Northeast Dermatology Associates"/>
    <s v="Northeast Dermatology Associates"/>
    <x v="22"/>
    <d v="2021-01-12T00:00:00"/>
    <n v="84"/>
    <d v="2021-01-12T00:00:00"/>
  </r>
  <r>
    <s v="Northeast Dermatology Associates"/>
    <s v="Northeast Dermatology Associates"/>
    <x v="38"/>
    <d v="2021-01-12T00:00:00"/>
    <n v="47"/>
    <d v="2021-01-12T00:00:00"/>
  </r>
  <r>
    <s v="Northeast Dermatology Associates"/>
    <s v="Northeast Dermatology Associates"/>
    <x v="56"/>
    <d v="2021-01-12T00:00:00"/>
    <n v="12"/>
    <d v="2021-01-12T00:00:00"/>
  </r>
  <r>
    <s v="Northeast Dermatology Associates"/>
    <s v="Northeast Dermatology Associates"/>
    <x v="53"/>
    <d v="2021-01-12T00:00:00"/>
    <n v="57"/>
    <d v="2021-01-12T00:00:00"/>
  </r>
  <r>
    <s v="Northeast Dermatology Associates"/>
    <s v="Northeast Dermatology Associates"/>
    <x v="35"/>
    <d v="2021-01-12T00:00:00"/>
    <n v="62"/>
    <d v="2021-01-12T00:00:00"/>
  </r>
  <r>
    <s v="Northeast Dermatology Associates"/>
    <s v="Northeast Dermatology Associates"/>
    <x v="36"/>
    <d v="2021-01-12T00:00:00"/>
    <n v="76"/>
    <d v="2021-01-12T00:00:00"/>
  </r>
  <r>
    <s v="Northeast Dermatology Associates"/>
    <s v="Northeast Dermatology Associates"/>
    <x v="18"/>
    <d v="2021-01-12T00:00:00"/>
    <n v="73"/>
    <d v="2021-01-12T00:00:00"/>
  </r>
  <r>
    <s v="Northeast Dermatology Associates"/>
    <s v="Brookline Dermatology Associates"/>
    <x v="16"/>
    <d v="2021-01-12T00:00:00"/>
    <n v="39"/>
    <d v="2021-01-12T00:00:00"/>
  </r>
  <r>
    <s v="North Pacific Dermatology"/>
    <s v="North Pacific Dermatology"/>
    <x v="33"/>
    <d v="2021-01-12T00:00:00"/>
    <n v="60"/>
    <d v="2021-01-12T00:00:00"/>
  </r>
  <r>
    <s v="Northeast Dermatology Associates"/>
    <s v="Northeast Dermatology Associates"/>
    <x v="67"/>
    <d v="2021-01-12T00:00:00"/>
    <n v="17"/>
    <d v="2021-01-12T00:00:00"/>
  </r>
  <r>
    <s v="Northeast Dermatology Associates"/>
    <s v="Northeast Dermatology Associates"/>
    <x v="19"/>
    <d v="2021-01-12T00:00:00"/>
    <n v="30"/>
    <d v="2021-01-12T00:00:00"/>
  </r>
  <r>
    <s v="North Pacific Dermatology"/>
    <s v="Eastside Dermatology"/>
    <x v="3"/>
    <d v="2021-01-12T00:00:00"/>
    <n v="53"/>
    <d v="2021-01-12T00:00:00"/>
  </r>
  <r>
    <s v="Lupo Center for Aesthetic &amp; General Dermatology"/>
    <s v="Lupo Center for Aesthetic &amp; General Dermatology, LLC"/>
    <x v="2"/>
    <d v="2021-01-12T00:00:00"/>
    <n v="40"/>
    <d v="2021-01-12T00:00:00"/>
  </r>
  <r>
    <s v="The Dermatology Group  "/>
    <s v="The Dermatology Group"/>
    <x v="25"/>
    <d v="2021-01-12T00:00:00"/>
    <n v="59"/>
    <d v="2021-01-12T00:00:00"/>
  </r>
  <r>
    <s v="The Dermatology Group  "/>
    <s v="The Dermatology Group"/>
    <x v="24"/>
    <d v="2021-01-12T00:00:00"/>
    <n v="148"/>
    <d v="2021-01-12T00:00:00"/>
  </r>
  <r>
    <s v="Washington Institute of Dermatologic Laser Surgery"/>
    <s v="Washington Institute of Dermatologic Laser Surgery"/>
    <x v="48"/>
    <d v="2021-01-12T00:00:00"/>
    <n v="26"/>
    <d v="2021-01-12T00:00:00"/>
  </r>
  <r>
    <s v="Vanguard Dermatology"/>
    <s v="Vanguard Dermatology"/>
    <x v="13"/>
    <d v="2021-01-12T00:00:00"/>
    <n v="70"/>
    <d v="2021-01-12T00:00:00"/>
  </r>
  <r>
    <s v="Southeast Dermatology Specialists  "/>
    <s v="Southeast Dermatology Specialists"/>
    <x v="43"/>
    <d v="2021-01-12T00:00:00"/>
    <n v="33"/>
    <d v="2021-01-12T00:00:00"/>
  </r>
  <r>
    <s v="North Pacific Dermatology"/>
    <s v="North Pacific Dermatology"/>
    <x v="4"/>
    <d v="2021-01-12T00:00:00"/>
    <n v="21"/>
    <d v="2021-01-12T00:00:00"/>
  </r>
  <r>
    <s v="North Pacific Dermatology"/>
    <s v="North Pacific Dermatology"/>
    <x v="68"/>
    <d v="2021-01-12T00:00:00"/>
    <n v="4"/>
    <d v="2021-01-12T00:00:00"/>
  </r>
  <r>
    <s v="Family Dermatology"/>
    <s v="Family Dermatology"/>
    <x v="1"/>
    <d v="2021-01-12T00:00:00"/>
    <n v="100"/>
    <d v="2021-01-12T00:00:00"/>
  </r>
  <r>
    <s v="Semler Dermatology"/>
    <s v="Semler Dermatology"/>
    <x v="61"/>
    <d v="2021-01-12T00:00:00"/>
    <n v="78"/>
    <d v="2021-01-12T00:00:00"/>
  </r>
  <r>
    <s v="Northeast Dermatology Associates"/>
    <s v="South Shore Skin Center"/>
    <x v="9"/>
    <d v="2021-01-12T00:00:00"/>
    <n v="158"/>
    <d v="2021-01-12T00:00:00"/>
  </r>
  <r>
    <s v="Northeast Dermatology Associates"/>
    <s v="South Shore Skin Center"/>
    <x v="10"/>
    <d v="2021-01-12T00:00:00"/>
    <n v="18"/>
    <d v="2021-01-12T00:00:00"/>
  </r>
  <r>
    <s v="The Dermatology Group  "/>
    <s v="Swan Dermatology &amp; Aesthetics"/>
    <x v="11"/>
    <d v="2021-01-12T00:00:00"/>
    <n v="37"/>
    <d v="2021-01-12T00:00:00"/>
  </r>
  <r>
    <s v="The Dermatology Group  "/>
    <s v="The Dermatology Group"/>
    <x v="76"/>
    <d v="2021-01-12T00:00:00"/>
    <n v="87"/>
    <d v="2021-01-12T00:00:00"/>
  </r>
  <r>
    <s v="The Dermatology Group  "/>
    <s v="The Dermatology Group"/>
    <x v="26"/>
    <d v="2021-01-12T00:00:00"/>
    <n v="26"/>
    <d v="2021-01-12T00:00:00"/>
  </r>
  <r>
    <s v="Vanguard Dermatology"/>
    <s v="Vanguard Dermatology"/>
    <x v="84"/>
    <d v="2021-01-12T00:00:00"/>
    <n v="2"/>
    <d v="2021-01-12T00:00:00"/>
  </r>
  <r>
    <s v="Vanguard Dermatology"/>
    <s v="Vanguard Dermatology"/>
    <x v="107"/>
    <d v="2021-01-12T00:00:00"/>
    <n v="1"/>
    <d v="2021-01-12T00:00:00"/>
  </r>
  <r>
    <s v="Washington Institute of Dermatologic Laser Surgery"/>
    <s v="Washington Institute of Dermatologic Laser Surgery"/>
    <x v="48"/>
    <d v="2021-01-11T00:00:00"/>
    <n v="25"/>
    <d v="2021-01-11T00:00:00"/>
  </r>
  <r>
    <s v="Vanguard Dermatology"/>
    <s v="Vanguard Dermatology"/>
    <x v="47"/>
    <d v="2021-01-11T00:00:00"/>
    <n v="38"/>
    <d v="2021-01-11T00:00:00"/>
  </r>
  <r>
    <s v="Vanguard Dermatology"/>
    <s v="Vanguard Dermatology"/>
    <x v="46"/>
    <d v="2021-01-11T00:00:00"/>
    <n v="61"/>
    <d v="2021-01-11T00:00:00"/>
  </r>
  <r>
    <s v="The Dermatology Group  "/>
    <s v="The Dermatology Group"/>
    <x v="25"/>
    <d v="2021-01-11T00:00:00"/>
    <n v="40"/>
    <d v="2021-01-11T00:00:00"/>
  </r>
  <r>
    <s v="Pacific Dermatology Specialists"/>
    <s v="Pacific Dermatology Specialists"/>
    <x v="59"/>
    <d v="2021-01-11T00:00:00"/>
    <n v="33"/>
    <d v="2021-01-11T00:00:00"/>
  </r>
  <r>
    <s v="Pacific Dermatology Specialists"/>
    <s v="Pacific Dermatology Specialists"/>
    <x v="73"/>
    <d v="2021-01-11T00:00:00"/>
    <n v="14"/>
    <d v="2021-01-11T00:00:00"/>
  </r>
  <r>
    <s v="Pacific Dermatology Specialists"/>
    <s v="Pacific Dermatology Specialists"/>
    <x v="41"/>
    <d v="2021-01-11T00:00:00"/>
    <n v="2"/>
    <d v="2021-01-11T00:00:00"/>
  </r>
  <r>
    <s v="Southeast Dermatology Specialists  "/>
    <s v="Southeast Dermatology Specialists"/>
    <x v="43"/>
    <d v="2021-01-11T00:00:00"/>
    <n v="39"/>
    <d v="2021-01-11T00:00:00"/>
  </r>
  <r>
    <s v="Northeast Dermatology Associates"/>
    <s v="Dermatology of Cape Cod"/>
    <x v="34"/>
    <d v="2021-01-11T00:00:00"/>
    <n v="82"/>
    <d v="2021-01-11T00:00:00"/>
  </r>
  <r>
    <s v="Northeast Dermatology Associates"/>
    <s v="Northeast Dermatology Associates"/>
    <x v="39"/>
    <d v="2021-01-11T00:00:00"/>
    <n v="34"/>
    <d v="2021-01-11T00:00:00"/>
  </r>
  <r>
    <s v="Northeast Dermatology Associates"/>
    <s v="Northeast Dermatology Associates"/>
    <x v="38"/>
    <d v="2021-01-11T00:00:00"/>
    <n v="81"/>
    <d v="2021-01-11T00:00:00"/>
  </r>
  <r>
    <s v="Northeast Dermatology Associates"/>
    <s v="Northeast Dermatology Associates"/>
    <x v="37"/>
    <d v="2021-01-11T00:00:00"/>
    <n v="72"/>
    <d v="2021-01-11T00:00:00"/>
  </r>
  <r>
    <s v="Northeast Dermatology Associates"/>
    <s v="Northeast Dermatology Associates"/>
    <x v="35"/>
    <d v="2021-01-11T00:00:00"/>
    <n v="64"/>
    <d v="2021-01-11T00:00:00"/>
  </r>
  <r>
    <s v="Northeast Dermatology Associates"/>
    <s v="Northeast Dermatology Associates"/>
    <x v="67"/>
    <d v="2021-01-11T00:00:00"/>
    <n v="59"/>
    <d v="2021-01-11T00:00:00"/>
  </r>
  <r>
    <s v="Northeast Dermatology Associates"/>
    <s v="Northeast Dermatology Associates"/>
    <x v="36"/>
    <d v="2021-01-11T00:00:00"/>
    <n v="105"/>
    <d v="2021-01-11T00:00:00"/>
  </r>
  <r>
    <s v="Southeast Dermatology Specialists  "/>
    <s v="Southeast Dermatology Specialists"/>
    <x v="62"/>
    <d v="2021-01-11T00:00:00"/>
    <n v="57"/>
    <d v="2021-01-11T00:00:00"/>
  </r>
  <r>
    <s v="Semler Dermatology"/>
    <s v="Semler Dermatology"/>
    <x v="61"/>
    <d v="2021-01-11T00:00:00"/>
    <n v="86"/>
    <d v="2021-01-11T00:00:00"/>
  </r>
  <r>
    <s v="Northeast Dermatology Associates"/>
    <s v="South Shore Skin Center"/>
    <x v="57"/>
    <d v="2021-01-11T00:00:00"/>
    <n v="82"/>
    <d v="2021-01-11T00:00:00"/>
  </r>
  <r>
    <s v="Northeast Dermatology Associates"/>
    <s v="South Shore Skin Center"/>
    <x v="9"/>
    <d v="2021-01-11T00:00:00"/>
    <n v="140"/>
    <d v="2021-01-11T00:00:00"/>
  </r>
  <r>
    <s v="The Dermatology Group  "/>
    <s v="The Dermatology Group"/>
    <x v="77"/>
    <d v="2021-01-11T00:00:00"/>
    <n v="55"/>
    <d v="2021-01-11T00:00:00"/>
  </r>
  <r>
    <s v="North Pacific Dermatology"/>
    <s v="North Pacific Dermatology"/>
    <x v="33"/>
    <d v="2021-01-11T00:00:00"/>
    <n v="56"/>
    <d v="2021-01-11T00:00:00"/>
  </r>
  <r>
    <s v="Northeast Dermatology Associates"/>
    <s v="Northeast Dermatology Associates"/>
    <x v="53"/>
    <d v="2021-01-11T00:00:00"/>
    <n v="27"/>
    <d v="2021-01-11T00:00:00"/>
  </r>
  <r>
    <s v="Northeast Dermatology Associates"/>
    <s v="Northeast Dermatology Associates"/>
    <x v="55"/>
    <d v="2021-01-11T00:00:00"/>
    <n v="28"/>
    <d v="2021-01-11T00:00:00"/>
  </r>
  <r>
    <s v="Northeast Dermatology Associates"/>
    <s v="Northeast Dermatology Associates"/>
    <x v="54"/>
    <d v="2021-01-11T00:00:00"/>
    <n v="33"/>
    <d v="2021-01-11T00:00:00"/>
  </r>
  <r>
    <s v="Northeast Dermatology Associates"/>
    <s v="Northeast Dermatology Associates"/>
    <x v="56"/>
    <d v="2021-01-11T00:00:00"/>
    <n v="17"/>
    <d v="2021-01-11T00:00:00"/>
  </r>
  <r>
    <s v="Northeast Dermatology Associates"/>
    <s v="Northeast Dermatology Associates"/>
    <x v="71"/>
    <d v="2021-01-11T00:00:00"/>
    <n v="2"/>
    <d v="2021-01-11T00:00:00"/>
  </r>
  <r>
    <s v="Northeast Dermatology Associates"/>
    <s v="Northeast Dermatology Associates"/>
    <x v="5"/>
    <d v="2021-01-11T00:00:00"/>
    <n v="89"/>
    <d v="2021-01-11T00:00:00"/>
  </r>
  <r>
    <s v="Family Dermatology"/>
    <s v="Family Dermatology"/>
    <x v="1"/>
    <d v="2021-01-11T00:00:00"/>
    <n v="92"/>
    <d v="2021-01-11T00:00:00"/>
  </r>
  <r>
    <s v="North Pacific Dermatology"/>
    <s v="North Pacific Dermatology"/>
    <x v="4"/>
    <d v="2021-01-11T00:00:00"/>
    <n v="17"/>
    <d v="2021-01-11T00:00:00"/>
  </r>
  <r>
    <s v="North Pacific Dermatology"/>
    <s v="Eastside Dermatology"/>
    <x v="3"/>
    <d v="2021-01-11T00:00:00"/>
    <n v="40"/>
    <d v="2021-01-11T00:00:00"/>
  </r>
  <r>
    <s v="Lupo Center for Aesthetic &amp; General Dermatology"/>
    <s v="Lupo Center for Aesthetic &amp; General Dermatology, LLC"/>
    <x v="2"/>
    <d v="2021-01-11T00:00:00"/>
    <n v="45"/>
    <d v="2021-01-11T00:00:00"/>
  </r>
  <r>
    <s v="Northeast Dermatology Associates"/>
    <s v="Northeast Dermatology Associates"/>
    <x v="7"/>
    <d v="2021-01-11T00:00:00"/>
    <n v="29"/>
    <d v="2021-01-11T00:00:00"/>
  </r>
  <r>
    <s v="Vanguard Dermatology"/>
    <s v="Vanguard Dermatology"/>
    <x v="12"/>
    <d v="2021-01-11T00:00:00"/>
    <n v="34"/>
    <d v="2021-01-11T00:00:00"/>
  </r>
  <r>
    <s v="Vanguard Dermatology"/>
    <s v="Vanguard Dermatology"/>
    <x v="13"/>
    <d v="2021-01-11T00:00:00"/>
    <n v="113"/>
    <d v="2021-01-11T00:00:00"/>
  </r>
  <r>
    <s v="Southeast Dermatology Specialists  "/>
    <s v="Southeast Dermatology Specialists"/>
    <x v="66"/>
    <d v="2021-01-11T00:00:00"/>
    <n v="22"/>
    <d v="2021-01-11T00:00:00"/>
  </r>
  <r>
    <s v="Pacific Dermatology Specialists"/>
    <s v="Pacific Dermatology Specialists"/>
    <x v="65"/>
    <d v="2021-01-11T00:00:00"/>
    <n v="34"/>
    <d v="2021-01-11T00:00:00"/>
  </r>
  <r>
    <s v="Northeast Dermatology Associates"/>
    <s v="Northeast Dermatology Associates"/>
    <x v="8"/>
    <d v="2021-01-11T00:00:00"/>
    <n v="45"/>
    <d v="2021-01-11T00:00:00"/>
  </r>
  <r>
    <s v="Vanguard Dermatology"/>
    <s v="Vanguard Dermatology"/>
    <x v="27"/>
    <d v="2021-01-11T00:00:00"/>
    <n v="16"/>
    <d v="2021-01-11T00:00:00"/>
  </r>
  <r>
    <s v="The Dermatology Group  "/>
    <s v="The Dermatology Group"/>
    <x v="24"/>
    <d v="2021-01-11T00:00:00"/>
    <n v="131"/>
    <d v="2021-01-11T00:00:00"/>
  </r>
  <r>
    <s v="The Dermatology Group  "/>
    <s v="Swan Dermatology &amp; Aesthetics"/>
    <x v="11"/>
    <d v="2021-01-11T00:00:00"/>
    <n v="45"/>
    <d v="2021-01-11T00:00:00"/>
  </r>
  <r>
    <s v="Northeast Dermatology Associates"/>
    <s v="South Shore Skin Center"/>
    <x v="10"/>
    <d v="2021-01-11T00:00:00"/>
    <n v="11"/>
    <d v="2021-01-11T00:00:00"/>
  </r>
  <r>
    <s v="Northeast Dermatology Associates"/>
    <s v="Northeast Dermatology Associates"/>
    <x v="21"/>
    <d v="2021-01-11T00:00:00"/>
    <n v="24"/>
    <d v="2021-01-11T00:00:00"/>
  </r>
  <r>
    <s v="Northeast Dermatology Associates"/>
    <s v="Northeast Dermatology Associates"/>
    <x v="22"/>
    <d v="2021-01-11T00:00:00"/>
    <n v="93"/>
    <d v="2021-01-11T00:00:00"/>
  </r>
  <r>
    <s v="Northeast Dermatology Associates"/>
    <s v="Northeast Dermatology Associates"/>
    <x v="18"/>
    <d v="2021-01-11T00:00:00"/>
    <n v="96"/>
    <d v="2021-01-11T00:00:00"/>
  </r>
  <r>
    <s v="Northeast Dermatology Associates"/>
    <s v="Brookline Dermatology Associates"/>
    <x v="17"/>
    <d v="2021-01-11T00:00:00"/>
    <n v="11"/>
    <d v="2021-01-11T00:00:00"/>
  </r>
  <r>
    <s v="Northeast Dermatology Associates"/>
    <s v="Brookline Dermatology Associates"/>
    <x v="16"/>
    <d v="2021-01-08T00:00:00"/>
    <n v="19"/>
    <d v="2021-01-08T00:00:00"/>
  </r>
  <r>
    <s v="Northeast Dermatology Associates"/>
    <s v="Dermatology of Cape Cod"/>
    <x v="34"/>
    <d v="2021-01-08T00:00:00"/>
    <n v="32"/>
    <d v="2021-01-08T00:00:00"/>
  </r>
  <r>
    <s v="Northeast Dermatology Associates"/>
    <s v="Northeast Dermatology Associates"/>
    <x v="35"/>
    <d v="2021-01-08T00:00:00"/>
    <n v="24"/>
    <d v="2021-01-08T00:00:00"/>
  </r>
  <r>
    <s v="Northeast Dermatology Associates"/>
    <s v="Northeast Dermatology Associates"/>
    <x v="36"/>
    <d v="2021-01-08T00:00:00"/>
    <n v="57"/>
    <d v="2021-01-08T00:00:00"/>
  </r>
  <r>
    <s v="Southeast Dermatology Specialists  "/>
    <s v="Southeast Dermatology Specialists"/>
    <x v="44"/>
    <d v="2021-01-08T00:00:00"/>
    <n v="11"/>
    <d v="2021-01-08T00:00:00"/>
  </r>
  <r>
    <s v="The Dermatology Group  "/>
    <s v="Swan Dermatology &amp; Aesthetics"/>
    <x v="11"/>
    <d v="2021-01-08T00:00:00"/>
    <n v="33"/>
    <d v="2021-01-08T00:00:00"/>
  </r>
  <r>
    <s v="The Dermatology Group  "/>
    <s v="The Dermatology Group"/>
    <x v="26"/>
    <d v="2021-01-08T00:00:00"/>
    <n v="30"/>
    <d v="2021-01-08T00:00:00"/>
  </r>
  <r>
    <s v="Vanguard Dermatology"/>
    <s v="Vanguard Dermatology"/>
    <x v="46"/>
    <d v="2021-01-08T00:00:00"/>
    <n v="2"/>
    <d v="2021-01-08T00:00:00"/>
  </r>
  <r>
    <s v="Northeast Dermatology Associates"/>
    <s v="Northeast Dermatology Associates"/>
    <x v="8"/>
    <d v="2021-01-08T00:00:00"/>
    <n v="7"/>
    <d v="2021-01-08T00:00:00"/>
  </r>
  <r>
    <s v="Vanguard Dermatology"/>
    <s v="Vanguard Dermatology"/>
    <x v="12"/>
    <d v="2021-01-08T00:00:00"/>
    <n v="18"/>
    <d v="2021-01-08T00:00:00"/>
  </r>
  <r>
    <s v="The Dermatology Group  "/>
    <s v="The Dermatology Group"/>
    <x v="24"/>
    <d v="2021-01-08T00:00:00"/>
    <n v="90"/>
    <d v="2021-01-08T00:00:00"/>
  </r>
  <r>
    <s v="Northeast Dermatology Associates"/>
    <s v="Northeast Dermatology Associates"/>
    <x v="22"/>
    <d v="2021-01-08T00:00:00"/>
    <n v="103"/>
    <d v="2021-01-08T00:00:00"/>
  </r>
  <r>
    <s v="Northeast Dermatology Associates"/>
    <s v="Northeast Dermatology Associates"/>
    <x v="91"/>
    <d v="2021-01-08T00:00:00"/>
    <n v="11"/>
    <d v="2021-01-08T00:00:00"/>
  </r>
  <r>
    <s v="Lupo Center for Aesthetic &amp; General Dermatology"/>
    <s v="Lupo Center for Aesthetic &amp; General Dermatology, LLC"/>
    <x v="2"/>
    <d v="2021-01-08T00:00:00"/>
    <n v="11"/>
    <d v="2021-01-08T00:00:00"/>
  </r>
  <r>
    <s v="North Pacific Dermatology"/>
    <s v="Eastside Dermatology"/>
    <x v="3"/>
    <d v="2021-01-08T00:00:00"/>
    <n v="50"/>
    <d v="2021-01-08T00:00:00"/>
  </r>
  <r>
    <s v="Northeast Dermatology Associates"/>
    <s v="Northeast Dermatology Associates"/>
    <x v="5"/>
    <d v="2021-01-08T00:00:00"/>
    <n v="44"/>
    <d v="2021-01-08T00:00:00"/>
  </r>
  <r>
    <s v="Northeast Dermatology Associates"/>
    <s v="Brookline Dermatology Associates"/>
    <x v="17"/>
    <d v="2021-01-08T00:00:00"/>
    <n v="48"/>
    <d v="2021-01-08T00:00:00"/>
  </r>
  <r>
    <s v="Northeast Dermatology Associates"/>
    <s v="Northeast Dermatology Associates"/>
    <x v="38"/>
    <d v="2021-01-08T00:00:00"/>
    <n v="46"/>
    <d v="2021-01-08T00:00:00"/>
  </r>
  <r>
    <s v="Northeast Dermatology Associates"/>
    <s v="Northeast Dermatology Associates"/>
    <x v="55"/>
    <d v="2021-01-08T00:00:00"/>
    <n v="22"/>
    <d v="2021-01-08T00:00:00"/>
  </r>
  <r>
    <s v="Northeast Dermatology Associates"/>
    <s v="Northeast Dermatology Associates"/>
    <x v="53"/>
    <d v="2021-01-08T00:00:00"/>
    <n v="19"/>
    <d v="2021-01-08T00:00:00"/>
  </r>
  <r>
    <s v="North Pacific Dermatology"/>
    <s v="North Pacific Dermatology"/>
    <x v="33"/>
    <d v="2021-01-08T00:00:00"/>
    <n v="20"/>
    <d v="2021-01-08T00:00:00"/>
  </r>
  <r>
    <s v="North Pacific Dermatology"/>
    <s v="North Pacific Dermatology"/>
    <x v="4"/>
    <d v="2021-01-08T00:00:00"/>
    <n v="23"/>
    <d v="2021-01-08T00:00:00"/>
  </r>
  <r>
    <s v="Family Dermatology"/>
    <s v="Family Dermatology"/>
    <x v="1"/>
    <d v="2021-01-08T00:00:00"/>
    <n v="15"/>
    <d v="2021-01-08T00:00:00"/>
  </r>
  <r>
    <s v="Vanguard Dermatology"/>
    <s v="Vanguard Dermatology"/>
    <x v="84"/>
    <d v="2021-01-08T00:00:00"/>
    <n v="26"/>
    <d v="2021-01-08T00:00:00"/>
  </r>
  <r>
    <s v="The Dermatology Group  "/>
    <s v="The Dermatology Group"/>
    <x v="76"/>
    <d v="2021-01-08T00:00:00"/>
    <n v="21"/>
    <d v="2021-01-08T00:00:00"/>
  </r>
  <r>
    <s v="The Dermatology Group  "/>
    <s v="The Dermatology Group"/>
    <x v="64"/>
    <d v="2021-01-08T00:00:00"/>
    <n v="9"/>
    <d v="2021-01-08T00:00:00"/>
  </r>
  <r>
    <s v="Northeast Dermatology Associates"/>
    <s v="South Shore Skin Center"/>
    <x v="9"/>
    <d v="2021-01-08T00:00:00"/>
    <n v="96"/>
    <d v="2021-01-08T00:00:00"/>
  </r>
  <r>
    <s v="Northeast Dermatology Associates"/>
    <s v="South Shore Skin Center"/>
    <x v="57"/>
    <d v="2021-01-08T00:00:00"/>
    <n v="78"/>
    <d v="2021-01-08T00:00:00"/>
  </r>
  <r>
    <s v="Semler Dermatology"/>
    <s v="Semler Dermatology"/>
    <x v="61"/>
    <d v="2021-01-08T00:00:00"/>
    <n v="32"/>
    <d v="2021-01-08T00:00:00"/>
  </r>
  <r>
    <s v="Pacific Dermatology Specialists"/>
    <s v="Pacific Dermatology Specialists"/>
    <x v="42"/>
    <d v="2021-01-08T00:00:00"/>
    <n v="34"/>
    <d v="2021-01-08T00:00:00"/>
  </r>
  <r>
    <s v="Southeast Dermatology Specialists  "/>
    <s v="Southeast Dermatology Specialists"/>
    <x v="62"/>
    <d v="2021-01-08T00:00:00"/>
    <n v="28"/>
    <d v="2021-01-08T00:00:00"/>
  </r>
  <r>
    <s v="Northeast Dermatology Associates"/>
    <s v="Northeast Dermatology Associates"/>
    <x v="67"/>
    <d v="2021-01-08T00:00:00"/>
    <n v="1"/>
    <d v="2021-01-08T00:00:00"/>
  </r>
  <r>
    <s v="Northeast Dermatology Associates"/>
    <s v="Northeast Dermatology Associates"/>
    <x v="54"/>
    <d v="2021-01-08T00:00:00"/>
    <n v="34"/>
    <d v="2021-01-08T00:00:00"/>
  </r>
  <r>
    <s v="Northeast Dermatology Associates"/>
    <s v="Northeast Dermatology Associates"/>
    <x v="37"/>
    <d v="2021-01-08T00:00:00"/>
    <n v="109"/>
    <d v="2021-01-08T00:00:00"/>
  </r>
  <r>
    <s v="Southeast Dermatology Specialists  "/>
    <s v="Southeast Dermatology Specialists"/>
    <x v="43"/>
    <d v="2021-01-08T00:00:00"/>
    <n v="41"/>
    <d v="2021-01-08T00:00:00"/>
  </r>
  <r>
    <s v="The Dermatology Group  "/>
    <s v="The Dermatology Group"/>
    <x v="25"/>
    <d v="2021-01-08T00:00:00"/>
    <n v="20"/>
    <d v="2021-01-08T00:00:00"/>
  </r>
  <r>
    <s v="Washington Institute of Dermatologic Laser Surgery"/>
    <s v="Washington Institute of Dermatologic Laser Surgery"/>
    <x v="48"/>
    <d v="2021-01-08T00:00:00"/>
    <n v="25"/>
    <d v="2021-01-08T00:00:00"/>
  </r>
  <r>
    <s v="Southeast Dermatology Specialists  "/>
    <s v="Southeast Dermatology Specialists"/>
    <x v="62"/>
    <d v="2021-01-07T00:00:00"/>
    <n v="52"/>
    <d v="2021-01-07T00:00:00"/>
  </r>
  <r>
    <s v="Pacific Dermatology Specialists"/>
    <s v="Pacific Dermatology Specialists"/>
    <x v="42"/>
    <d v="2021-01-07T00:00:00"/>
    <n v="63"/>
    <d v="2021-01-07T00:00:00"/>
  </r>
  <r>
    <s v="Northeast Dermatology Associates"/>
    <s v="South Shore Skin Center"/>
    <x v="57"/>
    <d v="2021-01-07T00:00:00"/>
    <n v="146"/>
    <d v="2021-01-07T00:00:00"/>
  </r>
  <r>
    <s v="Northeast Dermatology Associates"/>
    <s v="Northeast Dermatology Associates"/>
    <x v="40"/>
    <d v="2021-01-07T00:00:00"/>
    <n v="16"/>
    <d v="2021-01-07T00:00:00"/>
  </r>
  <r>
    <s v="Northeast Dermatology Associates"/>
    <s v="Northeast Dermatology Associates"/>
    <x v="71"/>
    <d v="2021-01-07T00:00:00"/>
    <n v="2"/>
    <d v="2021-01-07T00:00:00"/>
  </r>
  <r>
    <s v="Northeast Dermatology Associates"/>
    <s v="Northeast Dermatology Associates"/>
    <x v="21"/>
    <d v="2021-01-07T00:00:00"/>
    <n v="24"/>
    <d v="2021-01-07T00:00:00"/>
  </r>
  <r>
    <s v="Northeast Dermatology Associates"/>
    <s v="Northeast Dermatology Associates"/>
    <x v="56"/>
    <d v="2021-01-07T00:00:00"/>
    <n v="17"/>
    <d v="2021-01-07T00:00:00"/>
  </r>
  <r>
    <s v="Northeast Dermatology Associates"/>
    <s v="Northeast Dermatology Associates"/>
    <x v="22"/>
    <d v="2021-01-07T00:00:00"/>
    <n v="45"/>
    <d v="2021-01-07T00:00:00"/>
  </r>
  <r>
    <s v="Northeast Dermatology Associates"/>
    <s v="Northeast Dermatology Associates"/>
    <x v="55"/>
    <d v="2021-01-07T00:00:00"/>
    <n v="48"/>
    <d v="2021-01-07T00:00:00"/>
  </r>
  <r>
    <s v="Northeast Dermatology Associates"/>
    <s v="Northeast Dermatology Associates"/>
    <x v="53"/>
    <d v="2021-01-07T00:00:00"/>
    <n v="61"/>
    <d v="2021-01-07T00:00:00"/>
  </r>
  <r>
    <s v="Northeast Dermatology Associates"/>
    <s v="Brookline Dermatology Associates"/>
    <x v="17"/>
    <d v="2021-01-07T00:00:00"/>
    <n v="48"/>
    <d v="2021-01-07T00:00:00"/>
  </r>
  <r>
    <s v="Northeast Dermatology Associates"/>
    <s v="Northeast Dermatology Associates"/>
    <x v="18"/>
    <d v="2021-01-07T00:00:00"/>
    <n v="88"/>
    <d v="2021-01-07T00:00:00"/>
  </r>
  <r>
    <s v="North Pacific Dermatology"/>
    <s v="North Pacific Dermatology"/>
    <x v="33"/>
    <d v="2021-01-07T00:00:00"/>
    <n v="49"/>
    <d v="2021-01-07T00:00:00"/>
  </r>
  <r>
    <s v="Northeast Dermatology Associates"/>
    <s v="Brookline Dermatology Associates"/>
    <x v="16"/>
    <d v="2021-01-07T00:00:00"/>
    <n v="35"/>
    <d v="2021-01-07T00:00:00"/>
  </r>
  <r>
    <s v="Southeast Dermatology Specialists  "/>
    <s v="Southeast Dermatology Specialists"/>
    <x v="44"/>
    <d v="2021-01-07T00:00:00"/>
    <n v="26"/>
    <d v="2021-01-07T00:00:00"/>
  </r>
  <r>
    <s v="Southeast Dermatology Specialists  "/>
    <s v="Southeast Dermatology Specialists"/>
    <x v="81"/>
    <d v="2021-01-07T00:00:00"/>
    <n v="1"/>
    <d v="2021-01-07T00:00:00"/>
  </r>
  <r>
    <s v="Pacific Dermatology Specialists"/>
    <s v="Pacific Dermatology Specialists"/>
    <x v="41"/>
    <d v="2021-01-07T00:00:00"/>
    <n v="6"/>
    <d v="2021-01-07T00:00:00"/>
  </r>
  <r>
    <s v="Northeast Dermatology Associates"/>
    <s v="Northeast Dermatology Associates"/>
    <x v="8"/>
    <d v="2021-01-07T00:00:00"/>
    <n v="40"/>
    <d v="2021-01-07T00:00:00"/>
  </r>
  <r>
    <s v="Pacific Dermatology Specialists"/>
    <s v="Pacific Dermatology Specialists"/>
    <x v="59"/>
    <d v="2021-01-07T00:00:00"/>
    <n v="27"/>
    <d v="2021-01-07T00:00:00"/>
  </r>
  <r>
    <s v="The Dermatology Group  "/>
    <s v="The Dermatology Group"/>
    <x v="83"/>
    <d v="2021-01-07T00:00:00"/>
    <n v="1"/>
    <d v="2021-01-07T00:00:00"/>
  </r>
  <r>
    <s v="Vanguard Dermatology"/>
    <s v="Vanguard Dermatology"/>
    <x v="12"/>
    <d v="2021-01-07T00:00:00"/>
    <n v="79"/>
    <d v="2021-01-07T00:00:00"/>
  </r>
  <r>
    <s v="Vanguard Dermatology"/>
    <s v="Vanguard Dermatology"/>
    <x v="46"/>
    <d v="2021-01-07T00:00:00"/>
    <n v="41"/>
    <d v="2021-01-07T00:00:00"/>
  </r>
  <r>
    <s v="Dermatology &amp; MOHS Surgery Institute"/>
    <s v="Dermatology &amp; MOHS Surgery Institute"/>
    <x v="29"/>
    <d v="2021-01-07T00:00:00"/>
    <n v="32"/>
    <d v="2021-01-07T00:00:00"/>
  </r>
  <r>
    <s v="North Pacific Dermatology"/>
    <s v="Eastside Dermatology"/>
    <x v="95"/>
    <d v="2021-01-07T00:00:00"/>
    <n v="6"/>
    <d v="2021-01-07T00:00:00"/>
  </r>
  <r>
    <s v="Northeast Dermatology Associates"/>
    <s v="Dermatology of Cape Cod"/>
    <x v="34"/>
    <d v="2021-01-07T00:00:00"/>
    <n v="50"/>
    <d v="2021-01-07T00:00:00"/>
  </r>
  <r>
    <s v="Northeast Dermatology Associates"/>
    <s v="Northeast Dermatology Associates"/>
    <x v="5"/>
    <d v="2021-01-07T00:00:00"/>
    <n v="90"/>
    <d v="2021-01-07T00:00:00"/>
  </r>
  <r>
    <s v="Northeast Dermatology Associates"/>
    <s v="Northeast Dermatology Associates"/>
    <x v="36"/>
    <d v="2021-01-07T00:00:00"/>
    <n v="46"/>
    <d v="2021-01-07T00:00:00"/>
  </r>
  <r>
    <s v="Northeast Dermatology Associates"/>
    <s v="Northeast Dermatology Associates"/>
    <x v="35"/>
    <d v="2021-01-07T00:00:00"/>
    <n v="56"/>
    <d v="2021-01-07T00:00:00"/>
  </r>
  <r>
    <s v="Northeast Dermatology Associates"/>
    <s v="Northeast Dermatology Associates"/>
    <x v="39"/>
    <d v="2021-01-07T00:00:00"/>
    <n v="20"/>
    <d v="2021-01-07T00:00:00"/>
  </r>
  <r>
    <s v="Northeast Dermatology Associates"/>
    <s v="Northeast Dermatology Associates"/>
    <x v="37"/>
    <d v="2021-01-07T00:00:00"/>
    <n v="83"/>
    <d v="2021-01-07T00:00:00"/>
  </r>
  <r>
    <s v="Northeast Dermatology Associates"/>
    <s v="Northeast Dermatology Associates"/>
    <x v="7"/>
    <d v="2021-01-07T00:00:00"/>
    <n v="46"/>
    <d v="2021-01-07T00:00:00"/>
  </r>
  <r>
    <s v="North Pacific Dermatology"/>
    <s v="North Pacific Dermatology"/>
    <x v="4"/>
    <d v="2021-01-07T00:00:00"/>
    <n v="10"/>
    <d v="2021-01-07T00:00:00"/>
  </r>
  <r>
    <s v="NULL"/>
    <s v="Unknown Practice"/>
    <x v="68"/>
    <d v="2021-01-07T00:00:00"/>
    <n v="8"/>
    <d v="2021-01-07T00:00:00"/>
  </r>
  <r>
    <s v="Northeast Dermatology Associates"/>
    <s v="Northeast Dermatology Associates"/>
    <x v="6"/>
    <d v="2021-01-07T00:00:00"/>
    <n v="37"/>
    <d v="2021-01-07T00:00:00"/>
  </r>
  <r>
    <s v="Northeast Dermatology Associates"/>
    <s v="Northeast Dermatology Associates"/>
    <x v="20"/>
    <d v="2021-01-07T00:00:00"/>
    <n v="1"/>
    <d v="2021-01-07T00:00:00"/>
  </r>
  <r>
    <s v="Northeast Dermatology Associates"/>
    <s v="Northeast Dermatology Associates"/>
    <x v="19"/>
    <d v="2021-01-07T00:00:00"/>
    <n v="38"/>
    <d v="2021-01-07T00:00:00"/>
  </r>
  <r>
    <s v="Northeast Dermatology Associates"/>
    <s v="Northeast Dermatology Associates"/>
    <x v="54"/>
    <d v="2021-01-07T00:00:00"/>
    <n v="32"/>
    <d v="2021-01-07T00:00:00"/>
  </r>
  <r>
    <s v="The Dermatology Group  "/>
    <s v="Swan Dermatology &amp; Aesthetics"/>
    <x v="11"/>
    <d v="2021-01-07T00:00:00"/>
    <n v="43"/>
    <d v="2021-01-07T00:00:00"/>
  </r>
  <r>
    <s v="The Dermatology Group  "/>
    <s v="The Dermatology Group"/>
    <x v="64"/>
    <d v="2021-01-07T00:00:00"/>
    <n v="25"/>
    <d v="2021-01-07T00:00:00"/>
  </r>
  <r>
    <s v="Vanguard Dermatology"/>
    <s v="Vanguard Dermatology"/>
    <x v="84"/>
    <d v="2021-01-07T00:00:00"/>
    <n v="4"/>
    <d v="2021-01-07T00:00:00"/>
  </r>
  <r>
    <s v="The Dermatology Group  "/>
    <s v="The Dermatology Group"/>
    <x v="26"/>
    <d v="2021-01-07T00:00:00"/>
    <n v="69"/>
    <d v="2021-01-07T00:00:00"/>
  </r>
  <r>
    <s v="Northeast Dermatology Associates"/>
    <s v="South Shore Skin Center"/>
    <x v="9"/>
    <d v="2021-01-07T00:00:00"/>
    <n v="211"/>
    <d v="2021-01-07T00:00:00"/>
  </r>
  <r>
    <s v="Northeast Dermatology Associates"/>
    <s v="South Shore Skin Center"/>
    <x v="10"/>
    <d v="2021-01-07T00:00:00"/>
    <n v="1"/>
    <d v="2021-01-07T00:00:00"/>
  </r>
  <r>
    <s v="Semler Dermatology"/>
    <s v="Semler Dermatology"/>
    <x v="61"/>
    <d v="2021-01-07T00:00:00"/>
    <n v="90"/>
    <d v="2021-01-07T00:00:00"/>
  </r>
  <r>
    <s v="Vanguard Dermatology"/>
    <s v="Vanguard Dermatology"/>
    <x v="47"/>
    <d v="2021-01-07T00:00:00"/>
    <n v="24"/>
    <d v="2021-01-07T00:00:00"/>
  </r>
  <r>
    <s v="Vanguard Dermatology"/>
    <s v="Vanguard Dermatology"/>
    <x v="13"/>
    <d v="2021-01-07T00:00:00"/>
    <n v="73"/>
    <d v="2021-01-07T00:00:00"/>
  </r>
  <r>
    <s v="Washington Institute of Dermatologic Laser Surgery"/>
    <s v="Washington Institute of Dermatologic Laser Surgery"/>
    <x v="48"/>
    <d v="2021-01-07T00:00:00"/>
    <n v="23"/>
    <d v="2021-01-07T00:00:00"/>
  </r>
  <r>
    <s v="The Dermatology Group  "/>
    <s v="The Dermatology Group"/>
    <x v="25"/>
    <d v="2021-01-07T00:00:00"/>
    <n v="35"/>
    <d v="2021-01-07T00:00:00"/>
  </r>
  <r>
    <s v="The Dermatology Group  "/>
    <s v="The Dermatology Group"/>
    <x v="24"/>
    <d v="2021-01-07T00:00:00"/>
    <n v="94"/>
    <d v="2021-01-07T00:00:00"/>
  </r>
  <r>
    <s v="The Dermatology Group  "/>
    <s v="The Dermatology Group"/>
    <x v="45"/>
    <d v="2021-01-07T00:00:00"/>
    <n v="22"/>
    <d v="2021-01-07T00:00:00"/>
  </r>
  <r>
    <s v="The Dermatology Group  "/>
    <s v="The Dermatology Group"/>
    <x v="100"/>
    <d v="2021-01-07T00:00:00"/>
    <n v="18"/>
    <d v="2021-01-07T00:00:00"/>
  </r>
  <r>
    <s v="Southeast Dermatology Specialists  "/>
    <s v="Southeast Dermatology Specialists"/>
    <x v="43"/>
    <d v="2021-01-07T00:00:00"/>
    <n v="42"/>
    <d v="2021-01-07T00:00:00"/>
  </r>
  <r>
    <s v="Northeast Dermatology Associates"/>
    <s v="Northeast Dermatology Associates"/>
    <x v="67"/>
    <d v="2021-01-07T00:00:00"/>
    <n v="27"/>
    <d v="2021-01-07T00:00:00"/>
  </r>
  <r>
    <s v="Northeast Dermatology Associates"/>
    <s v="Northeast Dermatology Associates"/>
    <x v="38"/>
    <d v="2021-01-07T00:00:00"/>
    <n v="72"/>
    <d v="2021-01-07T00:00:00"/>
  </r>
  <r>
    <s v="Lupo Center for Aesthetic &amp; General Dermatology"/>
    <s v="Lupo Center for Aesthetic &amp; General Dermatology, LLC"/>
    <x v="2"/>
    <d v="2021-01-07T00:00:00"/>
    <n v="20"/>
    <d v="2021-01-07T00:00:00"/>
  </r>
  <r>
    <s v="North Pacific Dermatology"/>
    <s v="Eastside Dermatology"/>
    <x v="3"/>
    <d v="2021-01-07T00:00:00"/>
    <n v="42"/>
    <d v="2021-01-07T00:00:00"/>
  </r>
  <r>
    <s v="Family Dermatology"/>
    <s v="Family Dermatology"/>
    <x v="1"/>
    <d v="2021-01-07T00:00:00"/>
    <n v="72"/>
    <d v="2021-01-07T00:00:00"/>
  </r>
  <r>
    <s v="Northeast Dermatology Associates"/>
    <s v="Northeast Dermatology Associates"/>
    <x v="56"/>
    <d v="2021-01-06T00:00:00"/>
    <n v="7"/>
    <d v="2021-01-06T00:00:00"/>
  </r>
  <r>
    <s v="Northeast Dermatology Associates"/>
    <s v="Northeast Dermatology Associates"/>
    <x v="87"/>
    <d v="2021-01-06T00:00:00"/>
    <n v="13"/>
    <d v="2021-01-06T00:00:00"/>
  </r>
  <r>
    <s v="Northeast Dermatology Associates"/>
    <s v="Northeast Dermatology Associates"/>
    <x v="54"/>
    <d v="2021-01-06T00:00:00"/>
    <n v="39"/>
    <d v="2021-01-06T00:00:00"/>
  </r>
  <r>
    <s v="Northeast Dermatology Associates"/>
    <s v="Northeast Dermatology Associates"/>
    <x v="55"/>
    <d v="2021-01-06T00:00:00"/>
    <n v="21"/>
    <d v="2021-01-06T00:00:00"/>
  </r>
  <r>
    <s v="Northeast Dermatology Associates"/>
    <s v="Northeast Dermatology Associates"/>
    <x v="53"/>
    <d v="2021-01-06T00:00:00"/>
    <n v="54"/>
    <d v="2021-01-06T00:00:00"/>
  </r>
  <r>
    <s v="Southeast Dermatology Specialists  "/>
    <s v="Southeast Dermatology Specialists"/>
    <x v="62"/>
    <d v="2021-01-06T00:00:00"/>
    <n v="61"/>
    <d v="2021-01-06T00:00:00"/>
  </r>
  <r>
    <s v="Pacific Dermatology Specialists"/>
    <s v="Pacific Dermatology Specialists"/>
    <x v="42"/>
    <d v="2021-01-06T00:00:00"/>
    <n v="36"/>
    <d v="2021-01-06T00:00:00"/>
  </r>
  <r>
    <s v="Semler Dermatology"/>
    <s v="Semler Dermatology"/>
    <x v="61"/>
    <d v="2021-01-06T00:00:00"/>
    <n v="88"/>
    <d v="2021-01-06T00:00:00"/>
  </r>
  <r>
    <s v="Pacific Dermatology Specialists"/>
    <s v="Pacific Dermatology Specialists"/>
    <x v="59"/>
    <d v="2021-01-06T00:00:00"/>
    <n v="25"/>
    <d v="2021-01-06T00:00:00"/>
  </r>
  <r>
    <s v="Northeast Dermatology Associates"/>
    <s v="South Shore Skin Center"/>
    <x v="57"/>
    <d v="2021-01-06T00:00:00"/>
    <n v="130"/>
    <d v="2021-01-06T00:00:00"/>
  </r>
  <r>
    <s v="Northeast Dermatology Associates"/>
    <s v="South Shore Skin Center"/>
    <x v="9"/>
    <d v="2021-01-06T00:00:00"/>
    <n v="159"/>
    <d v="2021-01-06T00:00:00"/>
  </r>
  <r>
    <s v="The Dermatology Group  "/>
    <s v="The Dermatology Group"/>
    <x v="76"/>
    <d v="2021-01-06T00:00:00"/>
    <n v="61"/>
    <d v="2021-01-06T00:00:00"/>
  </r>
  <r>
    <s v="The Dermatology Group  "/>
    <s v="The Dermatology Group"/>
    <x v="64"/>
    <d v="2021-01-06T00:00:00"/>
    <n v="23"/>
    <d v="2021-01-06T00:00:00"/>
  </r>
  <r>
    <s v="Vanguard Dermatology"/>
    <s v="Vanguard Dermatology"/>
    <x v="84"/>
    <d v="2021-01-06T00:00:00"/>
    <n v="5"/>
    <d v="2021-01-06T00:00:00"/>
  </r>
  <r>
    <s v="Southeast Dermatology Specialists  "/>
    <s v="Southeast Dermatology Specialists"/>
    <x v="43"/>
    <d v="2021-01-06T00:00:00"/>
    <n v="50"/>
    <d v="2021-01-06T00:00:00"/>
  </r>
  <r>
    <s v="Pacific Dermatology Specialists"/>
    <s v="Pacific Dermatology Specialists"/>
    <x v="73"/>
    <d v="2021-01-06T00:00:00"/>
    <n v="1"/>
    <d v="2021-01-06T00:00:00"/>
  </r>
  <r>
    <s v="Northeast Dermatology Associates"/>
    <s v="Northeast Dermatology Associates"/>
    <x v="39"/>
    <d v="2021-01-06T00:00:00"/>
    <n v="27"/>
    <d v="2021-01-06T00:00:00"/>
  </r>
  <r>
    <s v="The Dermatology Group  "/>
    <s v="The Dermatology Group"/>
    <x v="45"/>
    <d v="2021-01-06T00:00:00"/>
    <n v="26"/>
    <d v="2021-01-06T00:00:00"/>
  </r>
  <r>
    <s v="Vanguard Dermatology"/>
    <s v="Vanguard Dermatology"/>
    <x v="46"/>
    <d v="2021-01-06T00:00:00"/>
    <n v="2"/>
    <d v="2021-01-06T00:00:00"/>
  </r>
  <r>
    <s v="Vanguard Dermatology"/>
    <s v="Vanguard Dermatology"/>
    <x v="47"/>
    <d v="2021-01-06T00:00:00"/>
    <n v="44"/>
    <d v="2021-01-06T00:00:00"/>
  </r>
  <r>
    <s v="Washington Institute of Dermatologic Laser Surgery"/>
    <s v="Washington Institute of Dermatologic Laser Surgery"/>
    <x v="48"/>
    <d v="2021-01-06T00:00:00"/>
    <n v="4"/>
    <d v="2021-01-06T00:00:00"/>
  </r>
  <r>
    <s v="Northeast Dermatology Associates"/>
    <s v="Northeast Dermatology Associates"/>
    <x v="36"/>
    <d v="2021-01-06T00:00:00"/>
    <n v="109"/>
    <d v="2021-01-06T00:00:00"/>
  </r>
  <r>
    <s v="Northeast Dermatology Associates"/>
    <s v="Northeast Dermatology Associates"/>
    <x v="67"/>
    <d v="2021-01-06T00:00:00"/>
    <n v="46"/>
    <d v="2021-01-06T00:00:00"/>
  </r>
  <r>
    <s v="Northeast Dermatology Associates"/>
    <s v="Northeast Dermatology Associates"/>
    <x v="38"/>
    <d v="2021-01-06T00:00:00"/>
    <n v="25"/>
    <d v="2021-01-06T00:00:00"/>
  </r>
  <r>
    <s v="Northeast Dermatology Associates"/>
    <s v="Northeast Dermatology Associates"/>
    <x v="37"/>
    <d v="2021-01-06T00:00:00"/>
    <n v="99"/>
    <d v="2021-01-06T00:00:00"/>
  </r>
  <r>
    <s v="Northeast Dermatology Associates"/>
    <s v="Dermatology of Cape Cod"/>
    <x v="34"/>
    <d v="2021-01-06T00:00:00"/>
    <n v="53"/>
    <d v="2021-01-06T00:00:00"/>
  </r>
  <r>
    <s v="North Pacific Dermatology"/>
    <s v="North Pacific Dermatology"/>
    <x v="33"/>
    <d v="2021-01-06T00:00:00"/>
    <n v="67"/>
    <d v="2021-01-06T00:00:00"/>
  </r>
  <r>
    <s v="Northeast Dermatology Associates"/>
    <s v="Northeast Dermatology Associates"/>
    <x v="21"/>
    <d v="2021-01-06T00:00:00"/>
    <n v="25"/>
    <d v="2021-01-06T00:00:00"/>
  </r>
  <r>
    <s v="Northeast Dermatology Associates"/>
    <s v="Northeast Dermatology Associates"/>
    <x v="22"/>
    <d v="2021-01-06T00:00:00"/>
    <n v="80"/>
    <d v="2021-01-06T00:00:00"/>
  </r>
  <r>
    <s v="Northeast Dermatology Associates"/>
    <s v="Northeast Dermatology Associates"/>
    <x v="18"/>
    <d v="2021-01-06T00:00:00"/>
    <n v="88"/>
    <d v="2021-01-06T00:00:00"/>
  </r>
  <r>
    <s v="Northeast Dermatology Associates"/>
    <s v="Brookline Dermatology Associates"/>
    <x v="17"/>
    <d v="2021-01-06T00:00:00"/>
    <n v="39"/>
    <d v="2021-01-06T00:00:00"/>
  </r>
  <r>
    <s v="Northeast Dermatology Associates"/>
    <s v="Brookline Dermatology Associates"/>
    <x v="16"/>
    <d v="2021-01-06T00:00:00"/>
    <n v="39"/>
    <d v="2021-01-06T00:00:00"/>
  </r>
  <r>
    <s v="NULL"/>
    <s v="Unknown Practice"/>
    <x v="68"/>
    <d v="2021-01-06T00:00:00"/>
    <n v="1"/>
    <d v="2021-01-06T00:00:00"/>
  </r>
  <r>
    <s v="The Dermatology Group  "/>
    <s v="The Dermatology Group"/>
    <x v="25"/>
    <d v="2021-01-06T00:00:00"/>
    <n v="35"/>
    <d v="2021-01-06T00:00:00"/>
  </r>
  <r>
    <s v="The Dermatology Group  "/>
    <s v="The Dermatology Group"/>
    <x v="24"/>
    <d v="2021-01-06T00:00:00"/>
    <n v="106"/>
    <d v="2021-01-06T00:00:00"/>
  </r>
  <r>
    <s v="Northeast Dermatology Associates"/>
    <s v="South Shore Skin Center"/>
    <x v="10"/>
    <d v="2021-01-06T00:00:00"/>
    <n v="6"/>
    <d v="2021-01-06T00:00:00"/>
  </r>
  <r>
    <s v="Northeast Dermatology Associates"/>
    <s v="Northeast Dermatology Associates"/>
    <x v="5"/>
    <d v="2021-01-06T00:00:00"/>
    <n v="85"/>
    <d v="2021-01-06T00:00:00"/>
  </r>
  <r>
    <s v="Family Dermatology"/>
    <s v="Family Dermatology"/>
    <x v="1"/>
    <d v="2021-01-06T00:00:00"/>
    <n v="90"/>
    <d v="2021-01-06T00:00:00"/>
  </r>
  <r>
    <s v="North Pacific Dermatology"/>
    <s v="North Pacific Dermatology"/>
    <x v="4"/>
    <d v="2021-01-06T00:00:00"/>
    <n v="16"/>
    <d v="2021-01-06T00:00:00"/>
  </r>
  <r>
    <s v="Lupo Center for Aesthetic &amp; General Dermatology"/>
    <s v="Lupo Center for Aesthetic &amp; General Dermatology, LLC"/>
    <x v="2"/>
    <d v="2021-01-06T00:00:00"/>
    <n v="16"/>
    <d v="2021-01-06T00:00:00"/>
  </r>
  <r>
    <s v="North Pacific Dermatology"/>
    <s v="Eastside Dermatology"/>
    <x v="3"/>
    <d v="2021-01-06T00:00:00"/>
    <n v="50"/>
    <d v="2021-01-06T00:00:00"/>
  </r>
  <r>
    <s v="Northeast Dermatology Associates"/>
    <s v="Northeast Dermatology Associates"/>
    <x v="7"/>
    <d v="2021-01-06T00:00:00"/>
    <n v="24"/>
    <d v="2021-01-06T00:00:00"/>
  </r>
  <r>
    <s v="Northeast Dermatology Associates"/>
    <s v="Northeast Dermatology Associates"/>
    <x v="8"/>
    <d v="2021-01-06T00:00:00"/>
    <n v="55"/>
    <d v="2021-01-06T00:00:00"/>
  </r>
  <r>
    <s v="Pacific Dermatology Specialists"/>
    <s v="Pacific Dermatology Specialists"/>
    <x v="65"/>
    <d v="2021-01-06T00:00:00"/>
    <n v="16"/>
    <d v="2021-01-06T00:00:00"/>
  </r>
  <r>
    <s v="Pacific Dermatology Specialists"/>
    <s v="Pacific Dermatology Specialists"/>
    <x v="60"/>
    <d v="2021-01-06T00:00:00"/>
    <n v="15"/>
    <d v="2021-01-06T00:00:00"/>
  </r>
  <r>
    <s v="Southeast Dermatology Specialists  "/>
    <s v="Southeast Dermatology Specialists"/>
    <x v="66"/>
    <d v="2021-01-06T00:00:00"/>
    <n v="14"/>
    <d v="2021-01-06T00:00:00"/>
  </r>
  <r>
    <s v="Vanguard Dermatology"/>
    <s v="Vanguard Dermatology"/>
    <x v="13"/>
    <d v="2021-01-06T00:00:00"/>
    <n v="61"/>
    <d v="2021-01-06T00:00:00"/>
  </r>
  <r>
    <s v="Vanguard Dermatology"/>
    <s v="Vanguard Dermatology"/>
    <x v="102"/>
    <d v="2021-01-06T00:00:00"/>
    <n v="14"/>
    <d v="2021-01-06T00:00:00"/>
  </r>
  <r>
    <s v="The Dermatology Group  "/>
    <s v="The Dermatology Group"/>
    <x v="83"/>
    <d v="2021-01-06T00:00:00"/>
    <n v="1"/>
    <d v="2021-01-06T00:00:00"/>
  </r>
  <r>
    <s v="The Dermatology Group  "/>
    <s v="Swan Dermatology &amp; Aesthetics"/>
    <x v="11"/>
    <d v="2021-01-06T00:00:00"/>
    <n v="37"/>
    <d v="2021-01-06T00:00:00"/>
  </r>
  <r>
    <s v="The Dermatology Group  "/>
    <s v="The Dermatology Group"/>
    <x v="76"/>
    <d v="2021-01-05T00:00:00"/>
    <n v="95"/>
    <d v="2021-01-05T00:00:00"/>
  </r>
  <r>
    <s v="The Dermatology Group  "/>
    <s v="The Dermatology Group"/>
    <x v="25"/>
    <d v="2021-01-05T00:00:00"/>
    <n v="44"/>
    <d v="2021-01-05T00:00:00"/>
  </r>
  <r>
    <s v="Washington Institute of Dermatologic Laser Surgery"/>
    <s v="Washington Institute of Dermatologic Laser Surgery"/>
    <x v="48"/>
    <d v="2021-01-05T00:00:00"/>
    <n v="14"/>
    <d v="2021-01-05T00:00:00"/>
  </r>
  <r>
    <s v="Vanguard Dermatology"/>
    <s v="Vanguard Dermatology"/>
    <x v="107"/>
    <d v="2021-01-05T00:00:00"/>
    <n v="39"/>
    <d v="2021-01-05T00:00:00"/>
  </r>
  <r>
    <s v="Semler Dermatology"/>
    <s v="Semler Dermatology"/>
    <x v="61"/>
    <d v="2021-01-05T00:00:00"/>
    <n v="86"/>
    <d v="2021-01-05T00:00:00"/>
  </r>
  <r>
    <s v="Pacific Dermatology Specialists"/>
    <s v="Pacific Dermatology Specialists"/>
    <x v="59"/>
    <d v="2021-01-05T00:00:00"/>
    <n v="28"/>
    <d v="2021-01-05T00:00:00"/>
  </r>
  <r>
    <s v="Northeast Dermatology Associates"/>
    <s v="Northeast Dermatology Associates"/>
    <x v="37"/>
    <d v="2021-01-05T00:00:00"/>
    <n v="70"/>
    <d v="2021-01-05T00:00:00"/>
  </r>
  <r>
    <s v="Northeast Dermatology Associates"/>
    <s v="Northeast Dermatology Associates"/>
    <x v="39"/>
    <d v="2021-01-05T00:00:00"/>
    <n v="25"/>
    <d v="2021-01-05T00:00:00"/>
  </r>
  <r>
    <s v="Northeast Dermatology Associates"/>
    <s v="Northeast Dermatology Associates"/>
    <x v="54"/>
    <d v="2021-01-05T00:00:00"/>
    <n v="30"/>
    <d v="2021-01-05T00:00:00"/>
  </r>
  <r>
    <s v="Northeast Dermatology Associates"/>
    <s v="Northeast Dermatology Associates"/>
    <x v="19"/>
    <d v="2021-01-05T00:00:00"/>
    <n v="22"/>
    <d v="2021-01-05T00:00:00"/>
  </r>
  <r>
    <s v="North Pacific Dermatology"/>
    <s v="North Pacific Dermatology"/>
    <x v="68"/>
    <d v="2021-01-05T00:00:00"/>
    <n v="2"/>
    <d v="2021-01-05T00:00:00"/>
  </r>
  <r>
    <s v="Northeast Dermatology Associates"/>
    <s v="South Shore Skin Center"/>
    <x v="57"/>
    <d v="2021-01-05T00:00:00"/>
    <n v="168"/>
    <d v="2021-01-05T00:00:00"/>
  </r>
  <r>
    <s v="Northeast Dermatology Associates"/>
    <s v="South Shore Skin Center"/>
    <x v="9"/>
    <d v="2021-01-05T00:00:00"/>
    <n v="169"/>
    <d v="2021-01-05T00:00:00"/>
  </r>
  <r>
    <s v="Pacific Dermatology Specialists"/>
    <s v="Pacific Dermatology Specialists"/>
    <x v="42"/>
    <d v="2021-01-05T00:00:00"/>
    <n v="17"/>
    <d v="2021-01-05T00:00:00"/>
  </r>
  <r>
    <s v="Southeast Dermatology Specialists  "/>
    <s v="Southeast Dermatology Specialists"/>
    <x v="43"/>
    <d v="2021-01-05T00:00:00"/>
    <n v="46"/>
    <d v="2021-01-05T00:00:00"/>
  </r>
  <r>
    <s v="Southeast Dermatology Specialists  "/>
    <s v="Southeast Dermatology Specialists"/>
    <x v="66"/>
    <d v="2021-01-05T00:00:00"/>
    <n v="7"/>
    <d v="2021-01-05T00:00:00"/>
  </r>
  <r>
    <s v="Vanguard Dermatology"/>
    <s v="Vanguard Dermatology"/>
    <x v="47"/>
    <d v="2021-01-05T00:00:00"/>
    <n v="50"/>
    <d v="2021-01-05T00:00:00"/>
  </r>
  <r>
    <s v="Family Dermatology"/>
    <s v="Family Dermatology"/>
    <x v="1"/>
    <d v="2021-01-05T00:00:00"/>
    <n v="98"/>
    <d v="2021-01-05T00:00:00"/>
  </r>
  <r>
    <s v="North Pacific Dermatology"/>
    <s v="Eastside Dermatology"/>
    <x v="3"/>
    <d v="2021-01-05T00:00:00"/>
    <n v="48"/>
    <d v="2021-01-05T00:00:00"/>
  </r>
  <r>
    <s v="North Pacific Dermatology"/>
    <s v="North Pacific Dermatology"/>
    <x v="4"/>
    <d v="2021-01-05T00:00:00"/>
    <n v="27"/>
    <d v="2021-01-05T00:00:00"/>
  </r>
  <r>
    <s v="North Pacific Dermatology"/>
    <s v="North Pacific Dermatology"/>
    <x v="33"/>
    <d v="2021-01-05T00:00:00"/>
    <n v="55"/>
    <d v="2021-01-05T00:00:00"/>
  </r>
  <r>
    <s v="Northeast Dermatology Associates"/>
    <s v="Northeast Dermatology Associates"/>
    <x v="38"/>
    <d v="2021-01-05T00:00:00"/>
    <n v="70"/>
    <d v="2021-01-05T00:00:00"/>
  </r>
  <r>
    <s v="Northeast Dermatology Associates"/>
    <s v="Northeast Dermatology Associates"/>
    <x v="56"/>
    <d v="2021-01-05T00:00:00"/>
    <n v="6"/>
    <d v="2021-01-05T00:00:00"/>
  </r>
  <r>
    <s v="Northeast Dermatology Associates"/>
    <s v="Northeast Dermatology Associates"/>
    <x v="67"/>
    <d v="2021-01-05T00:00:00"/>
    <n v="18"/>
    <d v="2021-01-05T00:00:00"/>
  </r>
  <r>
    <s v="Northeast Dermatology Associates"/>
    <s v="Northeast Dermatology Associates"/>
    <x v="53"/>
    <d v="2021-01-05T00:00:00"/>
    <n v="53"/>
    <d v="2021-01-05T00:00:00"/>
  </r>
  <r>
    <s v="Northeast Dermatology Associates"/>
    <s v="Northeast Dermatology Associates"/>
    <x v="18"/>
    <d v="2021-01-05T00:00:00"/>
    <n v="45"/>
    <d v="2021-01-05T00:00:00"/>
  </r>
  <r>
    <s v="Lupo Center for Aesthetic &amp; General Dermatology"/>
    <s v="Lupo Center for Aesthetic &amp; General Dermatology, LLC"/>
    <x v="2"/>
    <d v="2021-01-05T00:00:00"/>
    <n v="21"/>
    <d v="2021-01-05T00:00:00"/>
  </r>
  <r>
    <s v="Northeast Dermatology Associates"/>
    <s v="Northeast Dermatology Associates"/>
    <x v="21"/>
    <d v="2021-01-05T00:00:00"/>
    <n v="30"/>
    <d v="2021-01-05T00:00:00"/>
  </r>
  <r>
    <s v="Northeast Dermatology Associates"/>
    <s v="Northeast Dermatology Associates"/>
    <x v="71"/>
    <d v="2021-01-05T00:00:00"/>
    <n v="1"/>
    <d v="2021-01-05T00:00:00"/>
  </r>
  <r>
    <s v="Northeast Dermatology Associates"/>
    <s v="Northeast Dermatology Associates"/>
    <x v="22"/>
    <d v="2021-01-05T00:00:00"/>
    <n v="98"/>
    <d v="2021-01-05T00:00:00"/>
  </r>
  <r>
    <s v="Vanguard Dermatology"/>
    <s v="Vanguard Dermatology"/>
    <x v="13"/>
    <d v="2021-01-05T00:00:00"/>
    <n v="74"/>
    <d v="2021-01-05T00:00:00"/>
  </r>
  <r>
    <s v="Vanguard Dermatology"/>
    <s v="Vanguard Dermatology"/>
    <x v="12"/>
    <d v="2021-01-05T00:00:00"/>
    <n v="17"/>
    <d v="2021-01-05T00:00:00"/>
  </r>
  <r>
    <s v="The Dermatology Group  "/>
    <s v="The Dermatology Group"/>
    <x v="24"/>
    <d v="2021-01-05T00:00:00"/>
    <n v="147"/>
    <d v="2021-01-05T00:00:00"/>
  </r>
  <r>
    <s v="Southeast Dermatology Specialists  "/>
    <s v="Southeast Dermatology Specialists"/>
    <x v="62"/>
    <d v="2021-01-05T00:00:00"/>
    <n v="35"/>
    <d v="2021-01-05T00:00:00"/>
  </r>
  <r>
    <s v="Pacific Dermatology Specialists"/>
    <s v="Pacific Dermatology Specialists"/>
    <x v="60"/>
    <d v="2021-01-05T00:00:00"/>
    <n v="6"/>
    <d v="2021-01-05T00:00:00"/>
  </r>
  <r>
    <s v="The Dermatology Group  "/>
    <s v="The Dermatology Group"/>
    <x v="26"/>
    <d v="2021-01-05T00:00:00"/>
    <n v="29"/>
    <d v="2021-01-05T00:00:00"/>
  </r>
  <r>
    <s v="The Dermatology Group  "/>
    <s v="Swan Dermatology &amp; Aesthetics"/>
    <x v="11"/>
    <d v="2021-01-05T00:00:00"/>
    <n v="41"/>
    <d v="2021-01-05T00:00:00"/>
  </r>
  <r>
    <s v="Northeast Dermatology Associates"/>
    <s v="Northeast Dermatology Associates"/>
    <x v="8"/>
    <d v="2021-01-05T00:00:00"/>
    <n v="54"/>
    <d v="2021-01-05T00:00:00"/>
  </r>
  <r>
    <s v="Pacific Dermatology Specialists"/>
    <s v="Pacific Dermatology Specialists"/>
    <x v="73"/>
    <d v="2021-01-05T00:00:00"/>
    <n v="14"/>
    <d v="2021-01-05T00:00:00"/>
  </r>
  <r>
    <s v="Pacific Dermatology Specialists"/>
    <s v="Pacific Dermatology Specialists"/>
    <x v="92"/>
    <d v="2021-01-05T00:00:00"/>
    <n v="10"/>
    <d v="2021-01-05T00:00:00"/>
  </r>
  <r>
    <s v="Pacific Dermatology Specialists"/>
    <s v="Pacific Dermatology Specialists"/>
    <x v="41"/>
    <d v="2021-01-05T00:00:00"/>
    <n v="4"/>
    <d v="2021-01-05T00:00:00"/>
  </r>
  <r>
    <s v="Southeast Dermatology Specialists  "/>
    <s v="Southeast Dermatology Specialists"/>
    <x v="81"/>
    <d v="2021-01-05T00:00:00"/>
    <n v="3"/>
    <d v="2021-01-05T00:00:00"/>
  </r>
  <r>
    <s v="Northeast Dermatology Associates"/>
    <s v="Northeast Dermatology Associates"/>
    <x v="35"/>
    <d v="2021-01-05T00:00:00"/>
    <n v="57"/>
    <d v="2021-01-05T00:00:00"/>
  </r>
  <r>
    <s v="Northeast Dermatology Associates"/>
    <s v="Northeast Dermatology Associates"/>
    <x v="36"/>
    <d v="2021-01-05T00:00:00"/>
    <n v="88"/>
    <d v="2021-01-05T00:00:00"/>
  </r>
  <r>
    <s v="Northeast Dermatology Associates"/>
    <s v="Northeast Dermatology Associates"/>
    <x v="7"/>
    <d v="2021-01-05T00:00:00"/>
    <n v="49"/>
    <d v="2021-01-05T00:00:00"/>
  </r>
  <r>
    <s v="Northeast Dermatology Associates"/>
    <s v="Dermatology of Cape Cod"/>
    <x v="34"/>
    <d v="2021-01-05T00:00:00"/>
    <n v="80"/>
    <d v="2021-01-05T00:00:00"/>
  </r>
  <r>
    <s v="Northeast Dermatology Associates"/>
    <s v="Northeast Dermatology Associates"/>
    <x v="5"/>
    <d v="2021-01-05T00:00:00"/>
    <n v="123"/>
    <d v="2021-01-05T00:00:00"/>
  </r>
  <r>
    <s v="Northeast Dermatology Associates"/>
    <s v="Brookline Dermatology Associates"/>
    <x v="16"/>
    <d v="2021-01-05T00:00:00"/>
    <n v="33"/>
    <d v="2021-01-05T00:00:00"/>
  </r>
  <r>
    <s v="Northeast Dermatology Associates"/>
    <s v="Brookline Dermatology Associates"/>
    <x v="17"/>
    <d v="2021-01-04T00:00:00"/>
    <n v="11"/>
    <d v="2021-01-04T00:00:00"/>
  </r>
  <r>
    <s v="North Pacific Dermatology"/>
    <s v="Eastside Dermatology"/>
    <x v="3"/>
    <d v="2021-01-04T00:00:00"/>
    <n v="47"/>
    <d v="2021-01-04T00:00:00"/>
  </r>
  <r>
    <s v="Lupo Center for Aesthetic &amp; General Dermatology"/>
    <s v="Lupo Center for Aesthetic &amp; General Dermatology, LLC"/>
    <x v="2"/>
    <d v="2021-01-04T00:00:00"/>
    <n v="26"/>
    <d v="2021-01-04T00:00:00"/>
  </r>
  <r>
    <s v="Northeast Dermatology Associates"/>
    <s v="Northeast Dermatology Associates"/>
    <x v="22"/>
    <d v="2021-01-04T00:00:00"/>
    <n v="81"/>
    <d v="2021-01-04T00:00:00"/>
  </r>
  <r>
    <s v="Northeast Dermatology Associates"/>
    <s v="Northeast Dermatology Associates"/>
    <x v="67"/>
    <d v="2021-01-04T00:00:00"/>
    <n v="49"/>
    <d v="2021-01-04T00:00:00"/>
  </r>
  <r>
    <s v="Southeast Dermatology Specialists  "/>
    <s v="Southeast Dermatology Specialists"/>
    <x v="43"/>
    <d v="2021-01-04T00:00:00"/>
    <n v="38"/>
    <d v="2021-01-04T00:00:00"/>
  </r>
  <r>
    <s v="Southeast Dermatology Specialists  "/>
    <s v="Southeast Dermatology Specialists"/>
    <x v="66"/>
    <d v="2021-01-04T00:00:00"/>
    <n v="12"/>
    <d v="2021-01-04T00:00:00"/>
  </r>
  <r>
    <s v="The Dermatology Group  "/>
    <s v="The Dermatology Group"/>
    <x v="24"/>
    <d v="2021-01-04T00:00:00"/>
    <n v="144"/>
    <d v="2021-01-04T00:00:00"/>
  </r>
  <r>
    <s v="Washington Institute of Dermatologic Laser Surgery"/>
    <s v="Washington Institute of Dermatologic Laser Surgery"/>
    <x v="48"/>
    <d v="2021-01-04T00:00:00"/>
    <n v="29"/>
    <d v="2021-01-04T00:00:00"/>
  </r>
  <r>
    <s v="Vanguard Dermatology"/>
    <s v="Vanguard Dermatology"/>
    <x v="13"/>
    <d v="2021-01-04T00:00:00"/>
    <n v="125"/>
    <d v="2021-01-04T00:00:00"/>
  </r>
  <r>
    <s v="Pacific Dermatology Specialists"/>
    <s v="Pacific Dermatology Specialists"/>
    <x v="65"/>
    <d v="2021-01-04T00:00:00"/>
    <n v="32"/>
    <d v="2021-01-04T00:00:00"/>
  </r>
  <r>
    <s v="Semler Dermatology"/>
    <s v="Semler Dermatology"/>
    <x v="61"/>
    <d v="2021-01-04T00:00:00"/>
    <n v="92"/>
    <d v="2021-01-04T00:00:00"/>
  </r>
  <r>
    <s v="Northeast Dermatology Associates"/>
    <s v="South Shore Skin Center"/>
    <x v="9"/>
    <d v="2021-01-04T00:00:00"/>
    <n v="171"/>
    <d v="2021-01-04T00:00:00"/>
  </r>
  <r>
    <s v="Northeast Dermatology Associates"/>
    <s v="South Shore Skin Center"/>
    <x v="10"/>
    <d v="2021-01-04T00:00:00"/>
    <n v="9"/>
    <d v="2021-01-04T00:00:00"/>
  </r>
  <r>
    <s v="The Dermatology Group  "/>
    <s v="Swan Dermatology &amp; Aesthetics"/>
    <x v="11"/>
    <d v="2021-01-04T00:00:00"/>
    <n v="42"/>
    <d v="2021-01-04T00:00:00"/>
  </r>
  <r>
    <s v="The Dermatology Group  "/>
    <s v="The Dermatology Group"/>
    <x v="76"/>
    <d v="2021-01-04T00:00:00"/>
    <n v="1"/>
    <d v="2021-01-04T00:00:00"/>
  </r>
  <r>
    <s v="The Dermatology Group  "/>
    <s v="The Dermatology Group"/>
    <x v="77"/>
    <d v="2021-01-04T00:00:00"/>
    <n v="46"/>
    <d v="2021-01-04T00:00:00"/>
  </r>
  <r>
    <s v="North Pacific Dermatology"/>
    <s v="North Pacific Dermatology"/>
    <x v="4"/>
    <d v="2021-01-04T00:00:00"/>
    <n v="22"/>
    <d v="2021-01-04T00:00:00"/>
  </r>
  <r>
    <s v="Family Dermatology"/>
    <s v="Family Dermatology"/>
    <x v="1"/>
    <d v="2021-01-04T00:00:00"/>
    <n v="78"/>
    <d v="2021-01-04T00:00:00"/>
  </r>
  <r>
    <s v="Northeast Dermatology Associates"/>
    <s v="Northeast Dermatology Associates"/>
    <x v="54"/>
    <d v="2021-01-04T00:00:00"/>
    <n v="28"/>
    <d v="2021-01-04T00:00:00"/>
  </r>
  <r>
    <s v="Northeast Dermatology Associates"/>
    <s v="Northeast Dermatology Associates"/>
    <x v="39"/>
    <d v="2021-01-04T00:00:00"/>
    <n v="28"/>
    <d v="2021-01-04T00:00:00"/>
  </r>
  <r>
    <s v="Northeast Dermatology Associates"/>
    <s v="Northeast Dermatology Associates"/>
    <x v="71"/>
    <d v="2021-01-04T00:00:00"/>
    <n v="2"/>
    <d v="2021-01-04T00:00:00"/>
  </r>
  <r>
    <s v="Northeast Dermatology Associates"/>
    <s v="Northeast Dermatology Associates"/>
    <x v="7"/>
    <d v="2021-01-04T00:00:00"/>
    <n v="27"/>
    <d v="2021-01-04T00:00:00"/>
  </r>
  <r>
    <s v="Northeast Dermatology Associates"/>
    <s v="Northeast Dermatology Associates"/>
    <x v="37"/>
    <d v="2021-01-04T00:00:00"/>
    <n v="109"/>
    <d v="2021-01-04T00:00:00"/>
  </r>
  <r>
    <s v="Northeast Dermatology Associates"/>
    <s v="Northeast Dermatology Associates"/>
    <x v="5"/>
    <d v="2021-01-04T00:00:00"/>
    <n v="81"/>
    <d v="2021-01-04T00:00:00"/>
  </r>
  <r>
    <s v="Vanguard Dermatology"/>
    <s v="Vanguard Dermatology"/>
    <x v="12"/>
    <d v="2021-01-04T00:00:00"/>
    <n v="41"/>
    <d v="2021-01-04T00:00:00"/>
  </r>
  <r>
    <s v="Pacific Dermatology Specialists"/>
    <s v="Pacific Dermatology Specialists"/>
    <x v="41"/>
    <d v="2021-01-04T00:00:00"/>
    <n v="4"/>
    <d v="2021-01-04T00:00:00"/>
  </r>
  <r>
    <s v="Northeast Dermatology Associates"/>
    <s v="Northeast Dermatology Associates"/>
    <x v="8"/>
    <d v="2021-01-04T00:00:00"/>
    <n v="38"/>
    <d v="2021-01-04T00:00:00"/>
  </r>
  <r>
    <s v="Pacific Dermatology Specialists"/>
    <s v="Pacific Dermatology Specialists"/>
    <x v="59"/>
    <d v="2021-01-04T00:00:00"/>
    <n v="19"/>
    <d v="2021-01-04T00:00:00"/>
  </r>
  <r>
    <s v="Northeast Dermatology Associates"/>
    <s v="Northeast Dermatology Associates"/>
    <x v="18"/>
    <d v="2021-01-04T00:00:00"/>
    <n v="92"/>
    <d v="2021-01-04T00:00:00"/>
  </r>
  <r>
    <s v="Northeast Dermatology Associates"/>
    <s v="Dermatology of Cape Cod"/>
    <x v="34"/>
    <d v="2021-01-04T00:00:00"/>
    <n v="56"/>
    <d v="2021-01-04T00:00:00"/>
  </r>
  <r>
    <s v="North Pacific Dermatology"/>
    <s v="North Pacific Dermatology"/>
    <x v="33"/>
    <d v="2021-01-04T00:00:00"/>
    <n v="56"/>
    <d v="2021-01-04T00:00:00"/>
  </r>
  <r>
    <s v="Northeast Dermatology Associates"/>
    <s v="Northeast Dermatology Associates"/>
    <x v="36"/>
    <d v="2021-01-04T00:00:00"/>
    <n v="99"/>
    <d v="2021-01-04T00:00:00"/>
  </r>
  <r>
    <s v="Northeast Dermatology Associates"/>
    <s v="Northeast Dermatology Associates"/>
    <x v="35"/>
    <d v="2021-01-04T00:00:00"/>
    <n v="64"/>
    <d v="2021-01-04T00:00:00"/>
  </r>
  <r>
    <s v="Northeast Dermatology Associates"/>
    <s v="Northeast Dermatology Associates"/>
    <x v="55"/>
    <d v="2021-01-04T00:00:00"/>
    <n v="3"/>
    <d v="2021-01-04T00:00:00"/>
  </r>
  <r>
    <s v="Northeast Dermatology Associates"/>
    <s v="Northeast Dermatology Associates"/>
    <x v="53"/>
    <d v="2021-01-04T00:00:00"/>
    <n v="22"/>
    <d v="2021-01-04T00:00:00"/>
  </r>
  <r>
    <s v="Northeast Dermatology Associates"/>
    <s v="Northeast Dermatology Associates"/>
    <x v="56"/>
    <d v="2021-01-04T00:00:00"/>
    <n v="8"/>
    <d v="2021-01-04T00:00:00"/>
  </r>
  <r>
    <s v="Northeast Dermatology Associates"/>
    <s v="Northeast Dermatology Associates"/>
    <x v="38"/>
    <d v="2021-01-04T00:00:00"/>
    <n v="68"/>
    <d v="2021-01-04T00:00:00"/>
  </r>
  <r>
    <s v="Northeast Dermatology Associates"/>
    <s v="Northeast Dermatology Associates"/>
    <x v="21"/>
    <d v="2021-01-04T00:00:00"/>
    <n v="15"/>
    <d v="2021-01-04T00:00:00"/>
  </r>
  <r>
    <s v="Pacific Dermatology Specialists"/>
    <s v="Pacific Dermatology Specialists"/>
    <x v="73"/>
    <d v="2021-01-04T00:00:00"/>
    <n v="16"/>
    <d v="2021-01-04T00:00:00"/>
  </r>
  <r>
    <s v="Northeast Dermatology Associates"/>
    <s v="South Shore Skin Center"/>
    <x v="57"/>
    <d v="2021-01-04T00:00:00"/>
    <n v="73"/>
    <d v="2021-01-04T00:00:00"/>
  </r>
  <r>
    <s v="Pacific Dermatology Specialists"/>
    <s v="Pacific Dermatology Specialists"/>
    <x v="42"/>
    <d v="2021-01-04T00:00:00"/>
    <n v="1"/>
    <d v="2021-01-04T00:00:00"/>
  </r>
  <r>
    <s v="Southeast Dermatology Specialists  "/>
    <s v="Southeast Dermatology Specialists"/>
    <x v="62"/>
    <d v="2021-01-04T00:00:00"/>
    <n v="55"/>
    <d v="2021-01-04T00:00:00"/>
  </r>
  <r>
    <s v="Vanguard Dermatology"/>
    <s v="Vanguard Dermatology"/>
    <x v="47"/>
    <d v="2021-01-04T00:00:00"/>
    <n v="27"/>
    <d v="2021-01-04T00:00:00"/>
  </r>
  <r>
    <s v="Vanguard Dermatology"/>
    <s v="Vanguard Dermatology"/>
    <x v="46"/>
    <d v="2021-01-04T00:00:00"/>
    <n v="59"/>
    <d v="2021-01-04T00:00:00"/>
  </r>
  <r>
    <s v="Vanguard Dermatology"/>
    <s v="Vanguard Dermatology"/>
    <x v="27"/>
    <d v="2021-01-04T00:00:00"/>
    <n v="15"/>
    <d v="2021-01-04T00:00:00"/>
  </r>
  <r>
    <s v="Northeast Dermatology Associates"/>
    <s v="Northeast Dermatology Associates"/>
    <x v="35"/>
    <d v="2021-01-03T00:00:00"/>
    <n v="18"/>
    <d v="2021-01-03T00:00:00"/>
  </r>
  <r>
    <s v="Vanguard Dermatology"/>
    <s v="Vanguard Dermatology"/>
    <x v="47"/>
    <d v="2021-01-02T00:00:00"/>
    <n v="3"/>
    <d v="2021-01-02T00:00:00"/>
  </r>
  <r>
    <s v="Vanguard Dermatology"/>
    <s v="Vanguard Dermatology"/>
    <x v="13"/>
    <d v="2021-01-02T00:00:00"/>
    <n v="24"/>
    <d v="2021-01-02T00:00:00"/>
  </r>
  <r>
    <s v="The Dermatology Group  "/>
    <s v="Swan Dermatology &amp; Aesthetics"/>
    <x v="11"/>
    <d v="2020-12-31T00:00:00"/>
    <n v="31"/>
    <d v="2020-12-31T00:00:00"/>
  </r>
  <r>
    <s v="Southeast Dermatology Specialists  "/>
    <s v="Southeast Dermatology Specialists"/>
    <x v="44"/>
    <d v="2020-12-31T00:00:00"/>
    <n v="15"/>
    <d v="2020-12-31T00:00:00"/>
  </r>
  <r>
    <s v="Northeast Dermatology Associates"/>
    <s v="Northeast Dermatology Associates"/>
    <x v="18"/>
    <d v="2020-12-31T00:00:00"/>
    <n v="27"/>
    <d v="2020-12-31T00:00:00"/>
  </r>
  <r>
    <s v="NULL"/>
    <s v="Unknown Practice"/>
    <x v="68"/>
    <d v="2020-12-31T00:00:00"/>
    <n v="5"/>
    <d v="2020-12-31T00:00:00"/>
  </r>
  <r>
    <s v="Northeast Dermatology Associates"/>
    <s v="Northeast Dermatology Associates"/>
    <x v="21"/>
    <d v="2020-12-31T00:00:00"/>
    <n v="10"/>
    <d v="2020-12-31T00:00:00"/>
  </r>
  <r>
    <s v="Northeast Dermatology Associates"/>
    <s v="Northeast Dermatology Associates"/>
    <x v="36"/>
    <d v="2020-12-31T00:00:00"/>
    <n v="17"/>
    <d v="2020-12-31T00:00:00"/>
  </r>
  <r>
    <s v="Northeast Dermatology Associates"/>
    <s v="Northeast Dermatology Associates"/>
    <x v="35"/>
    <d v="2020-12-31T00:00:00"/>
    <n v="51"/>
    <d v="2020-12-31T00:00:00"/>
  </r>
  <r>
    <s v="Vanguard Dermatology"/>
    <s v="Vanguard Dermatology"/>
    <x v="13"/>
    <d v="2020-12-31T00:00:00"/>
    <n v="36"/>
    <d v="2020-12-31T00:00:00"/>
  </r>
  <r>
    <s v="The Dermatology Group  "/>
    <s v="The Dermatology Group"/>
    <x v="24"/>
    <d v="2020-12-31T00:00:00"/>
    <n v="60"/>
    <d v="2020-12-31T00:00:00"/>
  </r>
  <r>
    <s v="Northeast Dermatology Associates"/>
    <s v="Northeast Dermatology Associates"/>
    <x v="8"/>
    <d v="2020-12-31T00:00:00"/>
    <n v="42"/>
    <d v="2020-12-31T00:00:00"/>
  </r>
  <r>
    <s v="Northeast Dermatology Associates"/>
    <s v="Northeast Dermatology Associates"/>
    <x v="71"/>
    <d v="2020-12-31T00:00:00"/>
    <n v="2"/>
    <d v="2020-12-31T00:00:00"/>
  </r>
  <r>
    <s v="Northeast Dermatology Associates"/>
    <s v="Northeast Dermatology Associates"/>
    <x v="7"/>
    <d v="2020-12-31T00:00:00"/>
    <n v="19"/>
    <d v="2020-12-31T00:00:00"/>
  </r>
  <r>
    <s v="Northeast Dermatology Associates"/>
    <s v="Northeast Dermatology Associates"/>
    <x v="22"/>
    <d v="2020-12-31T00:00:00"/>
    <n v="66"/>
    <d v="2020-12-31T00:00:00"/>
  </r>
  <r>
    <s v="Northeast Dermatology Associates"/>
    <s v="Northeast Dermatology Associates"/>
    <x v="5"/>
    <d v="2020-12-31T00:00:00"/>
    <n v="45"/>
    <d v="2020-12-31T00:00:00"/>
  </r>
  <r>
    <s v="North Pacific Dermatology"/>
    <s v="Eastside Dermatology"/>
    <x v="3"/>
    <d v="2020-12-31T00:00:00"/>
    <n v="17"/>
    <d v="2020-12-31T00:00:00"/>
  </r>
  <r>
    <s v="Lupo Center for Aesthetic &amp; General Dermatology"/>
    <s v="Lupo Center for Aesthetic &amp; General Dermatology, LLC"/>
    <x v="2"/>
    <d v="2020-12-31T00:00:00"/>
    <n v="5"/>
    <d v="2020-12-31T00:00:00"/>
  </r>
  <r>
    <s v="Northeast Dermatology Associates"/>
    <s v="Northeast Dermatology Associates"/>
    <x v="67"/>
    <d v="2020-12-31T00:00:00"/>
    <n v="22"/>
    <d v="2020-12-31T00:00:00"/>
  </r>
  <r>
    <s v="Southeast Dermatology Specialists  "/>
    <s v="Southeast Dermatology Specialists"/>
    <x v="43"/>
    <d v="2020-12-31T00:00:00"/>
    <n v="1"/>
    <d v="2020-12-31T00:00:00"/>
  </r>
  <r>
    <s v="Vanguard Dermatology"/>
    <s v="Vanguard Dermatology"/>
    <x v="47"/>
    <d v="2020-12-31T00:00:00"/>
    <n v="5"/>
    <d v="2020-12-31T00:00:00"/>
  </r>
  <r>
    <s v="Southeast Dermatology Specialists  "/>
    <s v="Southeast Dermatology Specialists"/>
    <x v="62"/>
    <d v="2020-12-31T00:00:00"/>
    <n v="30"/>
    <d v="2020-12-31T00:00:00"/>
  </r>
  <r>
    <s v="Semler Dermatology"/>
    <s v="Semler Dermatology"/>
    <x v="61"/>
    <d v="2020-12-31T00:00:00"/>
    <n v="33"/>
    <d v="2020-12-31T00:00:00"/>
  </r>
  <r>
    <s v="Northeast Dermatology Associates"/>
    <s v="South Shore Skin Center"/>
    <x v="9"/>
    <d v="2020-12-31T00:00:00"/>
    <n v="83"/>
    <d v="2020-12-31T00:00:00"/>
  </r>
  <r>
    <s v="Northeast Dermatology Associates"/>
    <s v="South Shore Skin Center"/>
    <x v="57"/>
    <d v="2020-12-31T00:00:00"/>
    <n v="107"/>
    <d v="2020-12-31T00:00:00"/>
  </r>
  <r>
    <s v="Northeast Dermatology Associates"/>
    <s v="Northeast Dermatology Associates"/>
    <x v="53"/>
    <d v="2020-12-31T00:00:00"/>
    <n v="39"/>
    <d v="2020-12-31T00:00:00"/>
  </r>
  <r>
    <s v="Northeast Dermatology Associates"/>
    <s v="Northeast Dermatology Associates"/>
    <x v="38"/>
    <d v="2020-12-31T00:00:00"/>
    <n v="22"/>
    <d v="2020-12-31T00:00:00"/>
  </r>
  <r>
    <s v="North Pacific Dermatology"/>
    <s v="North Pacific Dermatology"/>
    <x v="4"/>
    <d v="2020-12-31T00:00:00"/>
    <n v="13"/>
    <d v="2020-12-31T00:00:00"/>
  </r>
  <r>
    <s v="North Pacific Dermatology"/>
    <s v="North Pacific Dermatology"/>
    <x v="68"/>
    <d v="2020-12-31T00:00:00"/>
    <n v="1"/>
    <d v="2020-12-31T00:00:00"/>
  </r>
  <r>
    <s v="North Pacific Dermatology"/>
    <s v="North Pacific Dermatology"/>
    <x v="33"/>
    <d v="2020-12-31T00:00:00"/>
    <n v="20"/>
    <d v="2020-12-31T00:00:00"/>
  </r>
  <r>
    <s v="Northeast Dermatology Associates"/>
    <s v="Northeast Dermatology Associates"/>
    <x v="5"/>
    <d v="2020-12-30T00:00:00"/>
    <n v="94"/>
    <d v="2020-12-30T00:00:00"/>
  </r>
  <r>
    <s v="Northeast Dermatology Associates"/>
    <s v="Northeast Dermatology Associates"/>
    <x v="37"/>
    <d v="2020-12-30T00:00:00"/>
    <n v="1"/>
    <d v="2020-12-30T00:00:00"/>
  </r>
  <r>
    <s v="Northeast Dermatology Associates"/>
    <s v="Northeast Dermatology Associates"/>
    <x v="35"/>
    <d v="2020-12-30T00:00:00"/>
    <n v="14"/>
    <d v="2020-12-30T00:00:00"/>
  </r>
  <r>
    <s v="Northeast Dermatology Associates"/>
    <s v="Northeast Dermatology Associates"/>
    <x v="36"/>
    <d v="2020-12-30T00:00:00"/>
    <n v="61"/>
    <d v="2020-12-30T00:00:00"/>
  </r>
  <r>
    <s v="Northeast Dermatology Associates"/>
    <s v="Northeast Dermatology Associates"/>
    <x v="8"/>
    <d v="2020-12-30T00:00:00"/>
    <n v="37"/>
    <d v="2020-12-30T00:00:00"/>
  </r>
  <r>
    <s v="Pacific Dermatology Specialists"/>
    <s v="Pacific Dermatology Specialists"/>
    <x v="41"/>
    <d v="2020-12-30T00:00:00"/>
    <n v="1"/>
    <d v="2020-12-30T00:00:00"/>
  </r>
  <r>
    <s v="Southeast Dermatology Specialists  "/>
    <s v="Southeast Dermatology Specialists"/>
    <x v="81"/>
    <d v="2020-12-30T00:00:00"/>
    <n v="1"/>
    <d v="2020-12-30T00:00:00"/>
  </r>
  <r>
    <s v="Vanguard Dermatology"/>
    <s v="Vanguard Dermatology"/>
    <x v="46"/>
    <d v="2020-12-30T00:00:00"/>
    <n v="26"/>
    <d v="2020-12-30T00:00:00"/>
  </r>
  <r>
    <s v="Southeast Dermatology Specialists  "/>
    <s v="Southeast Dermatology Specialists"/>
    <x v="62"/>
    <d v="2020-12-30T00:00:00"/>
    <n v="28"/>
    <d v="2020-12-30T00:00:00"/>
  </r>
  <r>
    <s v="Pacific Dermatology Specialists"/>
    <s v="Pacific Dermatology Specialists"/>
    <x v="42"/>
    <d v="2020-12-30T00:00:00"/>
    <n v="2"/>
    <d v="2020-12-30T00:00:00"/>
  </r>
  <r>
    <s v="Northeast Dermatology Associates"/>
    <s v="South Shore Skin Center"/>
    <x v="57"/>
    <d v="2020-12-30T00:00:00"/>
    <n v="73"/>
    <d v="2020-12-30T00:00:00"/>
  </r>
  <r>
    <s v="Vanguard Dermatology"/>
    <s v="Vanguard Dermatology"/>
    <x v="27"/>
    <d v="2020-12-30T00:00:00"/>
    <n v="1"/>
    <d v="2020-12-30T00:00:00"/>
  </r>
  <r>
    <s v="Northeast Dermatology Associates"/>
    <s v="Northeast Dermatology Associates"/>
    <x v="53"/>
    <d v="2020-12-30T00:00:00"/>
    <n v="2"/>
    <d v="2020-12-30T00:00:00"/>
  </r>
  <r>
    <s v="Northeast Dermatology Associates"/>
    <s v="Northeast Dermatology Associates"/>
    <x v="22"/>
    <d v="2020-12-30T00:00:00"/>
    <n v="52"/>
    <d v="2020-12-30T00:00:00"/>
  </r>
  <r>
    <s v="Northeast Dermatology Associates"/>
    <s v="Northeast Dermatology Associates"/>
    <x v="56"/>
    <d v="2020-12-30T00:00:00"/>
    <n v="6"/>
    <d v="2020-12-30T00:00:00"/>
  </r>
  <r>
    <s v="Northeast Dermatology Associates"/>
    <s v="Northeast Dermatology Associates"/>
    <x v="71"/>
    <d v="2020-12-30T00:00:00"/>
    <n v="1"/>
    <d v="2020-12-30T00:00:00"/>
  </r>
  <r>
    <s v="Northeast Dermatology Associates"/>
    <s v="Northeast Dermatology Associates"/>
    <x v="21"/>
    <d v="2020-12-30T00:00:00"/>
    <n v="24"/>
    <d v="2020-12-30T00:00:00"/>
  </r>
  <r>
    <s v="Northeast Dermatology Associates"/>
    <s v="Northeast Dermatology Associates"/>
    <x v="18"/>
    <d v="2020-12-30T00:00:00"/>
    <n v="68"/>
    <d v="2020-12-30T00:00:00"/>
  </r>
  <r>
    <s v="North Pacific Dermatology"/>
    <s v="North Pacific Dermatology"/>
    <x v="33"/>
    <d v="2020-12-30T00:00:00"/>
    <n v="48"/>
    <d v="2020-12-30T00:00:00"/>
  </r>
  <r>
    <s v="Northeast Dermatology Associates"/>
    <s v="Brookline Dermatology Associates"/>
    <x v="16"/>
    <d v="2020-12-30T00:00:00"/>
    <n v="38"/>
    <d v="2020-12-30T00:00:00"/>
  </r>
  <r>
    <s v="North Pacific Dermatology"/>
    <s v="North Pacific Dermatology"/>
    <x v="68"/>
    <d v="2020-12-30T00:00:00"/>
    <n v="1"/>
    <d v="2020-12-30T00:00:00"/>
  </r>
  <r>
    <s v="North Pacific Dermatology"/>
    <s v="North Pacific Dermatology"/>
    <x v="4"/>
    <d v="2020-12-30T00:00:00"/>
    <n v="13"/>
    <d v="2020-12-30T00:00:00"/>
  </r>
  <r>
    <s v="Northeast Dermatology Associates"/>
    <s v="Northeast Dermatology Associates"/>
    <x v="54"/>
    <d v="2020-12-30T00:00:00"/>
    <n v="15"/>
    <d v="2020-12-30T00:00:00"/>
  </r>
  <r>
    <s v="Northeast Dermatology Associates"/>
    <s v="South Shore Skin Center"/>
    <x v="9"/>
    <d v="2020-12-30T00:00:00"/>
    <n v="123"/>
    <d v="2020-12-30T00:00:00"/>
  </r>
  <r>
    <s v="Northeast Dermatology Associates"/>
    <s v="South Shore Skin Center"/>
    <x v="10"/>
    <d v="2020-12-30T00:00:00"/>
    <n v="3"/>
    <d v="2020-12-30T00:00:00"/>
  </r>
  <r>
    <s v="Semler Dermatology"/>
    <s v="Semler Dermatology"/>
    <x v="61"/>
    <d v="2020-12-30T00:00:00"/>
    <n v="38"/>
    <d v="2020-12-30T00:00:00"/>
  </r>
  <r>
    <s v="The Dermatology Group  "/>
    <s v="Swan Dermatology &amp; Aesthetics"/>
    <x v="11"/>
    <d v="2020-12-30T00:00:00"/>
    <n v="72"/>
    <d v="2020-12-30T00:00:00"/>
  </r>
  <r>
    <s v="The Dermatology Group  "/>
    <s v="The Dermatology Group"/>
    <x v="76"/>
    <d v="2020-12-30T00:00:00"/>
    <n v="47"/>
    <d v="2020-12-30T00:00:00"/>
  </r>
  <r>
    <s v="The Dermatology Group  "/>
    <s v="The Dermatology Group"/>
    <x v="64"/>
    <d v="2020-12-30T00:00:00"/>
    <n v="12"/>
    <d v="2020-12-30T00:00:00"/>
  </r>
  <r>
    <s v="Vanguard Dermatology"/>
    <s v="Vanguard Dermatology"/>
    <x v="102"/>
    <d v="2020-12-30T00:00:00"/>
    <n v="14"/>
    <d v="2020-12-30T00:00:00"/>
  </r>
  <r>
    <s v="Northeast Dermatology Associates"/>
    <s v="Northeast Dermatology Associates"/>
    <x v="67"/>
    <d v="2020-12-30T00:00:00"/>
    <n v="32"/>
    <d v="2020-12-30T00:00:00"/>
  </r>
  <r>
    <s v="Northeast Dermatology Associates"/>
    <s v="Northeast Dermatology Associates"/>
    <x v="38"/>
    <d v="2020-12-30T00:00:00"/>
    <n v="57"/>
    <d v="2020-12-30T00:00:00"/>
  </r>
  <r>
    <s v="Family Dermatology"/>
    <s v="Family Dermatology"/>
    <x v="1"/>
    <d v="2020-12-30T00:00:00"/>
    <n v="64"/>
    <d v="2020-12-30T00:00:00"/>
  </r>
  <r>
    <s v="North Pacific Dermatology"/>
    <s v="Eastside Dermatology"/>
    <x v="3"/>
    <d v="2020-12-30T00:00:00"/>
    <n v="22"/>
    <d v="2020-12-30T00:00:00"/>
  </r>
  <r>
    <s v="Lupo Center for Aesthetic &amp; General Dermatology"/>
    <s v="Lupo Center for Aesthetic &amp; General Dermatology, LLC"/>
    <x v="2"/>
    <d v="2020-12-30T00:00:00"/>
    <n v="38"/>
    <d v="2020-12-30T00:00:00"/>
  </r>
  <r>
    <s v="Southeast Dermatology Specialists  "/>
    <s v="Southeast Dermatology Specialists"/>
    <x v="66"/>
    <d v="2020-12-30T00:00:00"/>
    <n v="24"/>
    <d v="2020-12-30T00:00:00"/>
  </r>
  <r>
    <s v="Southeast Dermatology Specialists  "/>
    <s v="Southeast Dermatology Specialists"/>
    <x v="43"/>
    <d v="2020-12-30T00:00:00"/>
    <n v="4"/>
    <d v="2020-12-30T00:00:00"/>
  </r>
  <r>
    <s v="Pacific Dermatology Specialists"/>
    <s v="Pacific Dermatology Specialists"/>
    <x v="65"/>
    <d v="2020-12-30T00:00:00"/>
    <n v="17"/>
    <d v="2020-12-30T00:00:00"/>
  </r>
  <r>
    <s v="The Dermatology Group  "/>
    <s v="The Dermatology Group"/>
    <x v="24"/>
    <d v="2020-12-30T00:00:00"/>
    <n v="133"/>
    <d v="2020-12-30T00:00:00"/>
  </r>
  <r>
    <s v="The Dermatology Group  "/>
    <s v="The Dermatology Group"/>
    <x v="45"/>
    <d v="2020-12-30T00:00:00"/>
    <n v="23"/>
    <d v="2020-12-30T00:00:00"/>
  </r>
  <r>
    <s v="The Dermatology Group  "/>
    <s v="The Dermatology Group"/>
    <x v="25"/>
    <d v="2020-12-30T00:00:00"/>
    <n v="27"/>
    <d v="2020-12-30T00:00:00"/>
  </r>
  <r>
    <s v="Vanguard Dermatology"/>
    <s v="Vanguard Dermatology"/>
    <x v="13"/>
    <d v="2020-12-30T00:00:00"/>
    <n v="1"/>
    <d v="2020-12-30T00:00:00"/>
  </r>
  <r>
    <s v="Vanguard Dermatology"/>
    <s v="Vanguard Dermatology"/>
    <x v="47"/>
    <d v="2020-12-30T00:00:00"/>
    <n v="36"/>
    <d v="2020-12-30T00:00:00"/>
  </r>
  <r>
    <s v="Washington Institute of Dermatologic Laser Surgery"/>
    <s v="Washington Institute of Dermatologic Laser Surgery"/>
    <x v="48"/>
    <d v="2020-12-30T00:00:00"/>
    <n v="23"/>
    <d v="2020-12-30T00:00:00"/>
  </r>
  <r>
    <s v="The Dermatology Group  "/>
    <s v="The Dermatology Group"/>
    <x v="64"/>
    <d v="2020-12-29T00:00:00"/>
    <n v="18"/>
    <d v="2020-12-29T00:00:00"/>
  </r>
  <r>
    <s v="The Dermatology Group  "/>
    <s v="The Dermatology Group"/>
    <x v="76"/>
    <d v="2020-12-29T00:00:00"/>
    <n v="72"/>
    <d v="2020-12-29T00:00:00"/>
  </r>
  <r>
    <s v="Northeast Dermatology Associates"/>
    <s v="South Shore Skin Center"/>
    <x v="9"/>
    <d v="2020-12-29T00:00:00"/>
    <n v="134"/>
    <d v="2020-12-29T00:00:00"/>
  </r>
  <r>
    <s v="Northeast Dermatology Associates"/>
    <s v="South Shore Skin Center"/>
    <x v="57"/>
    <d v="2020-12-29T00:00:00"/>
    <n v="163"/>
    <d v="2020-12-29T00:00:00"/>
  </r>
  <r>
    <s v="Southeast Dermatology Specialists  "/>
    <s v="Southeast Dermatology Specialists"/>
    <x v="62"/>
    <d v="2020-12-29T00:00:00"/>
    <n v="36"/>
    <d v="2020-12-29T00:00:00"/>
  </r>
  <r>
    <s v="Semler Dermatology"/>
    <s v="Semler Dermatology"/>
    <x v="61"/>
    <d v="2020-12-29T00:00:00"/>
    <n v="35"/>
    <d v="2020-12-29T00:00:00"/>
  </r>
  <r>
    <s v="North Pacific Dermatology"/>
    <s v="North Pacific Dermatology"/>
    <x v="68"/>
    <d v="2020-12-29T00:00:00"/>
    <n v="3"/>
    <d v="2020-12-29T00:00:00"/>
  </r>
  <r>
    <s v="Northeast Dermatology Associates"/>
    <s v="Northeast Dermatology Associates"/>
    <x v="56"/>
    <d v="2020-12-29T00:00:00"/>
    <n v="6"/>
    <d v="2020-12-29T00:00:00"/>
  </r>
  <r>
    <s v="Northeast Dermatology Associates"/>
    <s v="Northeast Dermatology Associates"/>
    <x v="54"/>
    <d v="2020-12-29T00:00:00"/>
    <n v="35"/>
    <d v="2020-12-29T00:00:00"/>
  </r>
  <r>
    <s v="Washington Institute of Dermatologic Laser Surgery"/>
    <s v="Washington Institute of Dermatologic Laser Surgery"/>
    <x v="48"/>
    <d v="2020-12-29T00:00:00"/>
    <n v="29"/>
    <d v="2020-12-29T00:00:00"/>
  </r>
  <r>
    <s v="Pacific Dermatology Specialists"/>
    <s v="Pacific Dermatology Specialists"/>
    <x v="41"/>
    <d v="2020-12-29T00:00:00"/>
    <n v="12"/>
    <d v="2020-12-29T00:00:00"/>
  </r>
  <r>
    <s v="Southeast Dermatology Specialists  "/>
    <s v="Southeast Dermatology Specialists"/>
    <x v="44"/>
    <d v="2020-12-29T00:00:00"/>
    <n v="31"/>
    <d v="2020-12-29T00:00:00"/>
  </r>
  <r>
    <s v="Southeast Dermatology Specialists  "/>
    <s v="Southeast Dermatology Specialists"/>
    <x v="43"/>
    <d v="2020-12-29T00:00:00"/>
    <n v="3"/>
    <d v="2020-12-29T00:00:00"/>
  </r>
  <r>
    <s v="Pacific Dermatology Specialists"/>
    <s v="Pacific Dermatology Specialists"/>
    <x v="72"/>
    <d v="2020-12-29T00:00:00"/>
    <n v="1"/>
    <d v="2020-12-29T00:00:00"/>
  </r>
  <r>
    <s v="Pacific Dermatology Specialists"/>
    <s v="Pacific Dermatology Specialists"/>
    <x v="73"/>
    <d v="2020-12-29T00:00:00"/>
    <n v="1"/>
    <d v="2020-12-29T00:00:00"/>
  </r>
  <r>
    <s v="Northeast Dermatology Associates"/>
    <s v="Northeast Dermatology Associates"/>
    <x v="35"/>
    <d v="2020-12-29T00:00:00"/>
    <n v="55"/>
    <d v="2020-12-29T00:00:00"/>
  </r>
  <r>
    <s v="Northeast Dermatology Associates"/>
    <s v="Northeast Dermatology Associates"/>
    <x v="67"/>
    <d v="2020-12-29T00:00:00"/>
    <n v="17"/>
    <d v="2020-12-29T00:00:00"/>
  </r>
  <r>
    <s v="Northeast Dermatology Associates"/>
    <s v="Northeast Dermatology Associates"/>
    <x v="36"/>
    <d v="2020-12-29T00:00:00"/>
    <n v="56"/>
    <d v="2020-12-29T00:00:00"/>
  </r>
  <r>
    <s v="Northeast Dermatology Associates"/>
    <s v="Northeast Dermatology Associates"/>
    <x v="38"/>
    <d v="2020-12-29T00:00:00"/>
    <n v="33"/>
    <d v="2020-12-29T00:00:00"/>
  </r>
  <r>
    <s v="Northeast Dermatology Associates"/>
    <s v="Northeast Dermatology Associates"/>
    <x v="37"/>
    <d v="2020-12-29T00:00:00"/>
    <n v="58"/>
    <d v="2020-12-29T00:00:00"/>
  </r>
  <r>
    <s v="North Pacific Dermatology"/>
    <s v="North Pacific Dermatology"/>
    <x v="33"/>
    <d v="2020-12-29T00:00:00"/>
    <n v="46"/>
    <d v="2020-12-29T00:00:00"/>
  </r>
  <r>
    <s v="Northeast Dermatology Associates"/>
    <s v="Northeast Dermatology Associates"/>
    <x v="5"/>
    <d v="2020-12-29T00:00:00"/>
    <n v="107"/>
    <d v="2020-12-29T00:00:00"/>
  </r>
  <r>
    <s v="Family Dermatology"/>
    <s v="Family Dermatology"/>
    <x v="1"/>
    <d v="2020-12-29T00:00:00"/>
    <n v="66"/>
    <d v="2020-12-29T00:00:00"/>
  </r>
  <r>
    <s v="North Pacific Dermatology"/>
    <s v="North Pacific Dermatology"/>
    <x v="4"/>
    <d v="2020-12-29T00:00:00"/>
    <n v="33"/>
    <d v="2020-12-29T00:00:00"/>
  </r>
  <r>
    <s v="Lupo Center for Aesthetic &amp; General Dermatology"/>
    <s v="Lupo Center for Aesthetic &amp; General Dermatology, LLC"/>
    <x v="2"/>
    <d v="2020-12-29T00:00:00"/>
    <n v="44"/>
    <d v="2020-12-29T00:00:00"/>
  </r>
  <r>
    <s v="North Pacific Dermatology"/>
    <s v="Eastside Dermatology"/>
    <x v="3"/>
    <d v="2020-12-29T00:00:00"/>
    <n v="21"/>
    <d v="2020-12-29T00:00:00"/>
  </r>
  <r>
    <s v="Northeast Dermatology Associates"/>
    <s v="Northeast Dermatology Associates"/>
    <x v="7"/>
    <d v="2020-12-29T00:00:00"/>
    <n v="24"/>
    <d v="2020-12-29T00:00:00"/>
  </r>
  <r>
    <s v="Vanguard Dermatology"/>
    <s v="Vanguard Dermatology"/>
    <x v="12"/>
    <d v="2020-12-29T00:00:00"/>
    <n v="24"/>
    <d v="2020-12-29T00:00:00"/>
  </r>
  <r>
    <s v="Vanguard Dermatology"/>
    <s v="Vanguard Dermatology"/>
    <x v="13"/>
    <d v="2020-12-29T00:00:00"/>
    <n v="65"/>
    <d v="2020-12-29T00:00:00"/>
  </r>
  <r>
    <s v="The Dermatology Group  "/>
    <s v="Swan Dermatology &amp; Aesthetics"/>
    <x v="11"/>
    <d v="2020-12-29T00:00:00"/>
    <n v="44"/>
    <d v="2020-12-29T00:00:00"/>
  </r>
  <r>
    <s v="Northeast Dermatology Associates"/>
    <s v="Northeast Dermatology Associates"/>
    <x v="8"/>
    <d v="2020-12-29T00:00:00"/>
    <n v="40"/>
    <d v="2020-12-29T00:00:00"/>
  </r>
  <r>
    <s v="Pacific Dermatology Specialists"/>
    <s v="Pacific Dermatology Specialists"/>
    <x v="65"/>
    <d v="2020-12-29T00:00:00"/>
    <n v="4"/>
    <d v="2020-12-29T00:00:00"/>
  </r>
  <r>
    <s v="Pacific Dermatology Specialists"/>
    <s v="Pacific Dermatology Specialists"/>
    <x v="60"/>
    <d v="2020-12-29T00:00:00"/>
    <n v="2"/>
    <d v="2020-12-29T00:00:00"/>
  </r>
  <r>
    <s v="Southeast Dermatology Specialists  "/>
    <s v="Southeast Dermatology Specialists"/>
    <x v="66"/>
    <d v="2020-12-29T00:00:00"/>
    <n v="1"/>
    <d v="2020-12-29T00:00:00"/>
  </r>
  <r>
    <s v="Vanguard Dermatology"/>
    <s v="Vanguard Dermatology"/>
    <x v="107"/>
    <d v="2020-12-29T00:00:00"/>
    <n v="25"/>
    <d v="2020-12-29T00:00:00"/>
  </r>
  <r>
    <s v="The Dermatology Group  "/>
    <s v="The Dermatology Group"/>
    <x v="24"/>
    <d v="2020-12-29T00:00:00"/>
    <n v="131"/>
    <d v="2020-12-29T00:00:00"/>
  </r>
  <r>
    <s v="The Dermatology Group  "/>
    <s v="The Dermatology Group"/>
    <x v="25"/>
    <d v="2020-12-29T00:00:00"/>
    <n v="29"/>
    <d v="2020-12-29T00:00:00"/>
  </r>
  <r>
    <s v="Northeast Dermatology Associates"/>
    <s v="Northeast Dermatology Associates"/>
    <x v="40"/>
    <d v="2020-12-29T00:00:00"/>
    <n v="6"/>
    <d v="2020-12-29T00:00:00"/>
  </r>
  <r>
    <s v="Northeast Dermatology Associates"/>
    <s v="South Shore Skin Center"/>
    <x v="10"/>
    <d v="2020-12-29T00:00:00"/>
    <n v="4"/>
    <d v="2020-12-29T00:00:00"/>
  </r>
  <r>
    <s v="Northeast Dermatology Associates"/>
    <s v="Northeast Dermatology Associates"/>
    <x v="19"/>
    <d v="2020-12-29T00:00:00"/>
    <n v="25"/>
    <d v="2020-12-29T00:00:00"/>
  </r>
  <r>
    <s v="Northeast Dermatology Associates"/>
    <s v="Northeast Dermatology Associates"/>
    <x v="21"/>
    <d v="2020-12-29T00:00:00"/>
    <n v="29"/>
    <d v="2020-12-29T00:00:00"/>
  </r>
  <r>
    <s v="Northeast Dermatology Associates"/>
    <s v="Northeast Dermatology Associates"/>
    <x v="22"/>
    <d v="2020-12-29T00:00:00"/>
    <n v="1"/>
    <d v="2020-12-29T00:00:00"/>
  </r>
  <r>
    <s v="Northeast Dermatology Associates"/>
    <s v="Brookline Dermatology Associates"/>
    <x v="16"/>
    <d v="2020-12-29T00:00:00"/>
    <n v="35"/>
    <d v="2020-12-29T00:00:00"/>
  </r>
  <r>
    <s v="North Pacific Dermatology"/>
    <s v="North Pacific Dermatology"/>
    <x v="33"/>
    <d v="2020-12-28T00:00:00"/>
    <n v="59"/>
    <d v="2020-12-28T00:00:00"/>
  </r>
  <r>
    <s v="North Pacific Dermatology"/>
    <s v="North Pacific Dermatology"/>
    <x v="4"/>
    <d v="2020-12-28T00:00:00"/>
    <n v="16"/>
    <d v="2020-12-28T00:00:00"/>
  </r>
  <r>
    <s v="North Pacific Dermatology"/>
    <s v="Eastside Dermatology"/>
    <x v="3"/>
    <d v="2020-12-28T00:00:00"/>
    <n v="26"/>
    <d v="2020-12-28T00:00:00"/>
  </r>
  <r>
    <s v="Family Dermatology"/>
    <s v="Family Dermatology"/>
    <x v="1"/>
    <d v="2020-12-28T00:00:00"/>
    <n v="70"/>
    <d v="2020-12-28T00:00:00"/>
  </r>
  <r>
    <s v="Northeast Dermatology Associates"/>
    <s v="Northeast Dermatology Associates"/>
    <x v="38"/>
    <d v="2020-12-28T00:00:00"/>
    <n v="1"/>
    <d v="2020-12-28T00:00:00"/>
  </r>
  <r>
    <s v="Northeast Dermatology Associates"/>
    <s v="Northeast Dermatology Associates"/>
    <x v="53"/>
    <d v="2020-12-28T00:00:00"/>
    <n v="56"/>
    <d v="2020-12-28T00:00:00"/>
  </r>
  <r>
    <s v="Northeast Dermatology Associates"/>
    <s v="South Shore Skin Center"/>
    <x v="57"/>
    <d v="2020-12-28T00:00:00"/>
    <n v="79"/>
    <d v="2020-12-28T00:00:00"/>
  </r>
  <r>
    <s v="Northeast Dermatology Associates"/>
    <s v="South Shore Skin Center"/>
    <x v="9"/>
    <d v="2020-12-28T00:00:00"/>
    <n v="144"/>
    <d v="2020-12-28T00:00:00"/>
  </r>
  <r>
    <s v="Southeast Dermatology Specialists  "/>
    <s v="Southeast Dermatology Specialists"/>
    <x v="43"/>
    <d v="2020-12-28T00:00:00"/>
    <n v="2"/>
    <d v="2020-12-28T00:00:00"/>
  </r>
  <r>
    <s v="Southeast Dermatology Specialists  "/>
    <s v="Southeast Dermatology Specialists"/>
    <x v="66"/>
    <d v="2020-12-28T00:00:00"/>
    <n v="1"/>
    <d v="2020-12-28T00:00:00"/>
  </r>
  <r>
    <s v="Vanguard Dermatology"/>
    <s v="Vanguard Dermatology"/>
    <x v="47"/>
    <d v="2020-12-28T00:00:00"/>
    <n v="34"/>
    <d v="2020-12-28T00:00:00"/>
  </r>
  <r>
    <s v="Vanguard Dermatology"/>
    <s v="Vanguard Dermatology"/>
    <x v="13"/>
    <d v="2020-12-28T00:00:00"/>
    <n v="42"/>
    <d v="2020-12-28T00:00:00"/>
  </r>
  <r>
    <s v="Semler Dermatology"/>
    <s v="Semler Dermatology"/>
    <x v="61"/>
    <d v="2020-12-28T00:00:00"/>
    <n v="55"/>
    <d v="2020-12-28T00:00:00"/>
  </r>
  <r>
    <s v="Pacific Dermatology Specialists"/>
    <s v="Pacific Dermatology Specialists"/>
    <x v="59"/>
    <d v="2020-12-28T00:00:00"/>
    <n v="1"/>
    <d v="2020-12-28T00:00:00"/>
  </r>
  <r>
    <s v="The Dermatology Group  "/>
    <s v="The Dermatology Group"/>
    <x v="100"/>
    <d v="2020-12-28T00:00:00"/>
    <n v="1"/>
    <d v="2020-12-28T00:00:00"/>
  </r>
  <r>
    <s v="The Dermatology Group  "/>
    <s v="The Dermatology Group"/>
    <x v="77"/>
    <d v="2020-12-28T00:00:00"/>
    <n v="55"/>
    <d v="2020-12-28T00:00:00"/>
  </r>
  <r>
    <s v="The Dermatology Group  "/>
    <s v="The Dermatology Group"/>
    <x v="25"/>
    <d v="2020-12-28T00:00:00"/>
    <n v="46"/>
    <d v="2020-12-28T00:00:00"/>
  </r>
  <r>
    <s v="Washington Institute of Dermatologic Laser Surgery"/>
    <s v="Washington Institute of Dermatologic Laser Surgery"/>
    <x v="48"/>
    <d v="2020-12-28T00:00:00"/>
    <n v="23"/>
    <d v="2020-12-28T00:00:00"/>
  </r>
  <r>
    <s v="Northeast Dermatology Associates"/>
    <s v="Northeast Dermatology Associates"/>
    <x v="39"/>
    <d v="2020-12-28T00:00:00"/>
    <n v="26"/>
    <d v="2020-12-28T00:00:00"/>
  </r>
  <r>
    <s v="Northeast Dermatology Associates"/>
    <s v="Northeast Dermatology Associates"/>
    <x v="54"/>
    <d v="2020-12-28T00:00:00"/>
    <n v="31"/>
    <d v="2020-12-28T00:00:00"/>
  </r>
  <r>
    <s v="Northeast Dermatology Associates"/>
    <s v="Northeast Dermatology Associates"/>
    <x v="18"/>
    <d v="2020-12-28T00:00:00"/>
    <n v="2"/>
    <d v="2020-12-28T00:00:00"/>
  </r>
  <r>
    <s v="Northeast Dermatology Associates"/>
    <s v="Brookline Dermatology Associates"/>
    <x v="17"/>
    <d v="2020-12-28T00:00:00"/>
    <n v="12"/>
    <d v="2020-12-28T00:00:00"/>
  </r>
  <r>
    <s v="Lupo Center for Aesthetic &amp; General Dermatology"/>
    <s v="Lupo Center for Aesthetic &amp; General Dermatology, LLC"/>
    <x v="2"/>
    <d v="2020-12-28T00:00:00"/>
    <n v="38"/>
    <d v="2020-12-28T00:00:00"/>
  </r>
  <r>
    <s v="Northeast Dermatology Associates"/>
    <s v="Northeast Dermatology Associates"/>
    <x v="21"/>
    <d v="2020-12-28T00:00:00"/>
    <n v="24"/>
    <d v="2020-12-28T00:00:00"/>
  </r>
  <r>
    <s v="Northeast Dermatology Associates"/>
    <s v="Northeast Dermatology Associates"/>
    <x v="56"/>
    <d v="2020-12-28T00:00:00"/>
    <n v="7"/>
    <d v="2020-12-28T00:00:00"/>
  </r>
  <r>
    <s v="Northeast Dermatology Associates"/>
    <s v="Northeast Dermatology Associates"/>
    <x v="22"/>
    <d v="2020-12-28T00:00:00"/>
    <n v="91"/>
    <d v="2020-12-28T00:00:00"/>
  </r>
  <r>
    <s v="Southeast Dermatology Specialists  "/>
    <s v="Southeast Dermatology Specialists"/>
    <x v="62"/>
    <d v="2020-12-28T00:00:00"/>
    <n v="38"/>
    <d v="2020-12-28T00:00:00"/>
  </r>
  <r>
    <s v="Vanguard Dermatology"/>
    <s v="Vanguard Dermatology"/>
    <x v="27"/>
    <d v="2020-12-28T00:00:00"/>
    <n v="13"/>
    <d v="2020-12-28T00:00:00"/>
  </r>
  <r>
    <s v="Vanguard Dermatology"/>
    <s v="Vanguard Dermatology"/>
    <x v="12"/>
    <d v="2020-12-28T00:00:00"/>
    <n v="41"/>
    <d v="2020-12-28T00:00:00"/>
  </r>
  <r>
    <s v="The Dermatology Group  "/>
    <s v="The Dermatology Group"/>
    <x v="24"/>
    <d v="2020-12-28T00:00:00"/>
    <n v="127"/>
    <d v="2020-12-28T00:00:00"/>
  </r>
  <r>
    <s v="Northeast Dermatology Associates"/>
    <s v="Northeast Dermatology Associates"/>
    <x v="36"/>
    <d v="2020-12-28T00:00:00"/>
    <n v="82"/>
    <d v="2020-12-28T00:00:00"/>
  </r>
  <r>
    <s v="Northeast Dermatology Associates"/>
    <s v="Northeast Dermatology Associates"/>
    <x v="35"/>
    <d v="2020-12-28T00:00:00"/>
    <n v="57"/>
    <d v="2020-12-28T00:00:00"/>
  </r>
  <r>
    <s v="Northeast Dermatology Associates"/>
    <s v="Northeast Dermatology Associates"/>
    <x v="37"/>
    <d v="2020-12-28T00:00:00"/>
    <n v="38"/>
    <d v="2020-12-28T00:00:00"/>
  </r>
  <r>
    <s v="Northeast Dermatology Associates"/>
    <s v="Northeast Dermatology Associates"/>
    <x v="5"/>
    <d v="2020-12-28T00:00:00"/>
    <n v="116"/>
    <d v="2020-12-28T00:00:00"/>
  </r>
  <r>
    <s v="Pacific Dermatology Specialists"/>
    <s v="Pacific Dermatology Specialists"/>
    <x v="41"/>
    <d v="2020-12-28T00:00:00"/>
    <n v="6"/>
    <d v="2020-12-28T00:00:00"/>
  </r>
  <r>
    <s v="Pacific Dermatology Specialists"/>
    <s v="Pacific Dermatology Specialists"/>
    <x v="73"/>
    <d v="2020-12-28T00:00:00"/>
    <n v="8"/>
    <d v="2020-12-28T00:00:00"/>
  </r>
  <r>
    <s v="Northeast Dermatology Associates"/>
    <s v="South Shore Skin Center"/>
    <x v="10"/>
    <d v="2020-12-28T00:00:00"/>
    <n v="8"/>
    <d v="2020-12-28T00:00:00"/>
  </r>
  <r>
    <s v="The Dermatology Group  "/>
    <s v="Swan Dermatology &amp; Aesthetics"/>
    <x v="11"/>
    <d v="2020-12-28T00:00:00"/>
    <n v="18"/>
    <d v="2020-12-28T00:00:00"/>
  </r>
  <r>
    <s v="Vanguard Dermatology"/>
    <s v="Vanguard Dermatology"/>
    <x v="46"/>
    <d v="2020-12-28T00:00:00"/>
    <n v="56"/>
    <d v="2020-12-28T00:00:00"/>
  </r>
  <r>
    <s v="Vanguard Dermatology"/>
    <s v="Vanguard Dermatology"/>
    <x v="47"/>
    <d v="2020-12-27T00:00:00"/>
    <n v="2"/>
    <d v="2020-12-27T00:00:00"/>
  </r>
  <r>
    <s v="Vanguard Dermatology"/>
    <s v="Vanguard Dermatology"/>
    <x v="84"/>
    <d v="2020-12-25T00:00:00"/>
    <n v="4"/>
    <d v="2020-12-25T00:00:00"/>
  </r>
  <r>
    <s v="Vanguard Dermatology"/>
    <s v="Vanguard Dermatology"/>
    <x v="47"/>
    <d v="2020-12-24T00:00:00"/>
    <n v="10"/>
    <d v="2020-12-24T00:00:00"/>
  </r>
  <r>
    <s v="Vanguard Dermatology"/>
    <s v="Vanguard Dermatology"/>
    <x v="46"/>
    <d v="2020-12-24T00:00:00"/>
    <n v="1"/>
    <d v="2020-12-24T00:00:00"/>
  </r>
  <r>
    <s v="Northeast Dermatology Associates"/>
    <s v="Northeast Dermatology Associates"/>
    <x v="40"/>
    <d v="2020-12-24T00:00:00"/>
    <n v="16"/>
    <d v="2020-12-24T00:00:00"/>
  </r>
  <r>
    <s v="Northeast Dermatology Associates"/>
    <s v="South Shore Skin Center"/>
    <x v="57"/>
    <d v="2020-12-24T00:00:00"/>
    <n v="63"/>
    <d v="2020-12-24T00:00:00"/>
  </r>
  <r>
    <s v="Southeast Dermatology Specialists  "/>
    <s v="Southeast Dermatology Specialists"/>
    <x v="44"/>
    <d v="2020-12-24T00:00:00"/>
    <n v="1"/>
    <d v="2020-12-24T00:00:00"/>
  </r>
  <r>
    <s v="Northeast Dermatology Associates"/>
    <s v="Northeast Dermatology Associates"/>
    <x v="53"/>
    <d v="2020-12-24T00:00:00"/>
    <n v="4"/>
    <d v="2020-12-24T00:00:00"/>
  </r>
  <r>
    <s v="Northeast Dermatology Associates"/>
    <s v="Northeast Dermatology Associates"/>
    <x v="35"/>
    <d v="2020-12-24T00:00:00"/>
    <n v="12"/>
    <d v="2020-12-24T00:00:00"/>
  </r>
  <r>
    <s v="Northeast Dermatology Associates"/>
    <s v="Northeast Dermatology Associates"/>
    <x v="38"/>
    <d v="2020-12-24T00:00:00"/>
    <n v="1"/>
    <d v="2020-12-24T00:00:00"/>
  </r>
  <r>
    <s v="Northeast Dermatology Associates"/>
    <s v="Brookline Dermatology Associates"/>
    <x v="16"/>
    <d v="2020-12-24T00:00:00"/>
    <n v="18"/>
    <d v="2020-12-24T00:00:00"/>
  </r>
  <r>
    <s v="Vanguard Dermatology"/>
    <s v="Vanguard Dermatology"/>
    <x v="12"/>
    <d v="2020-12-24T00:00:00"/>
    <n v="59"/>
    <d v="2020-12-24T00:00:00"/>
  </r>
  <r>
    <s v="Northeast Dermatology Associates"/>
    <s v="Northeast Dermatology Associates"/>
    <x v="54"/>
    <d v="2020-12-24T00:00:00"/>
    <n v="25"/>
    <d v="2020-12-24T00:00:00"/>
  </r>
  <r>
    <s v="Washington Institute of Dermatologic Laser Surgery"/>
    <s v="Washington Institute of Dermatologic Laser Surgery"/>
    <x v="48"/>
    <d v="2020-12-24T00:00:00"/>
    <n v="22"/>
    <d v="2020-12-24T00:00:00"/>
  </r>
  <r>
    <s v="The Dermatology Group  "/>
    <s v="The Dermatology Group"/>
    <x v="24"/>
    <d v="2020-12-24T00:00:00"/>
    <n v="62"/>
    <d v="2020-12-24T00:00:00"/>
  </r>
  <r>
    <s v="The Dermatology Group  "/>
    <s v="The Dermatology Group"/>
    <x v="25"/>
    <d v="2020-12-24T00:00:00"/>
    <n v="15"/>
    <d v="2020-12-24T00:00:00"/>
  </r>
  <r>
    <s v="Lupo Center for Aesthetic &amp; General Dermatology"/>
    <s v="Lupo Center for Aesthetic &amp; General Dermatology, LLC"/>
    <x v="2"/>
    <d v="2020-12-24T00:00:00"/>
    <n v="19"/>
    <d v="2020-12-24T00:00:00"/>
  </r>
  <r>
    <s v="NULL"/>
    <s v="Unknown Practice"/>
    <x v="68"/>
    <d v="2020-12-24T00:00:00"/>
    <n v="6"/>
    <d v="2020-12-24T00:00:00"/>
  </r>
  <r>
    <s v="Vanguard Dermatology"/>
    <s v="Vanguard Dermatology"/>
    <x v="13"/>
    <d v="2020-12-24T00:00:00"/>
    <n v="60"/>
    <d v="2020-12-24T00:00:00"/>
  </r>
  <r>
    <s v="Northeast Dermatology Associates"/>
    <s v="South Shore Skin Center"/>
    <x v="10"/>
    <d v="2020-12-24T00:00:00"/>
    <n v="2"/>
    <d v="2020-12-24T00:00:00"/>
  </r>
  <r>
    <s v="Northeast Dermatology Associates"/>
    <s v="South Shore Skin Center"/>
    <x v="9"/>
    <d v="2020-12-24T00:00:00"/>
    <n v="54"/>
    <d v="2020-12-24T00:00:00"/>
  </r>
  <r>
    <s v="Northeast Dermatology Associates"/>
    <s v="Northeast Dermatology Associates"/>
    <x v="8"/>
    <d v="2020-12-24T00:00:00"/>
    <n v="34"/>
    <d v="2020-12-24T00:00:00"/>
  </r>
  <r>
    <s v="Northeast Dermatology Associates"/>
    <s v="Northeast Dermatology Associates"/>
    <x v="20"/>
    <d v="2020-12-24T00:00:00"/>
    <n v="2"/>
    <d v="2020-12-24T00:00:00"/>
  </r>
  <r>
    <s v="Northeast Dermatology Associates"/>
    <s v="Northeast Dermatology Associates"/>
    <x v="54"/>
    <d v="2020-12-23T00:00:00"/>
    <n v="20"/>
    <d v="2020-12-23T00:00:00"/>
  </r>
  <r>
    <s v="Northeast Dermatology Associates"/>
    <s v="Northeast Dermatology Associates"/>
    <x v="67"/>
    <d v="2020-12-23T00:00:00"/>
    <n v="51"/>
    <d v="2020-12-23T00:00:00"/>
  </r>
  <r>
    <s v="Northeast Dermatology Associates"/>
    <s v="Northeast Dermatology Associates"/>
    <x v="39"/>
    <d v="2020-12-23T00:00:00"/>
    <n v="24"/>
    <d v="2020-12-23T00:00:00"/>
  </r>
  <r>
    <s v="Northeast Dermatology Associates"/>
    <s v="Northeast Dermatology Associates"/>
    <x v="37"/>
    <d v="2020-12-23T00:00:00"/>
    <n v="63"/>
    <d v="2020-12-23T00:00:00"/>
  </r>
  <r>
    <s v="NULL"/>
    <s v="Unknown Practice"/>
    <x v="68"/>
    <d v="2020-12-23T00:00:00"/>
    <n v="1"/>
    <d v="2020-12-23T00:00:00"/>
  </r>
  <r>
    <s v="Washington Institute of Dermatologic Laser Surgery"/>
    <s v="Washington Institute of Dermatologic Laser Surgery"/>
    <x v="48"/>
    <d v="2020-12-23T00:00:00"/>
    <n v="23"/>
    <d v="2020-12-23T00:00:00"/>
  </r>
  <r>
    <s v="The Dermatology Group  "/>
    <s v="The Dermatology Group"/>
    <x v="25"/>
    <d v="2020-12-23T00:00:00"/>
    <n v="60"/>
    <d v="2020-12-23T00:00:00"/>
  </r>
  <r>
    <s v="Family Dermatology"/>
    <s v="Family Dermatology"/>
    <x v="1"/>
    <d v="2020-12-23T00:00:00"/>
    <n v="64"/>
    <d v="2020-12-23T00:00:00"/>
  </r>
  <r>
    <s v="North Pacific Dermatology"/>
    <s v="North Pacific Dermatology"/>
    <x v="4"/>
    <d v="2020-12-23T00:00:00"/>
    <n v="34"/>
    <d v="2020-12-23T00:00:00"/>
  </r>
  <r>
    <s v="North Pacific Dermatology"/>
    <s v="North Pacific Dermatology"/>
    <x v="33"/>
    <d v="2020-12-23T00:00:00"/>
    <n v="30"/>
    <d v="2020-12-23T00:00:00"/>
  </r>
  <r>
    <s v="Northeast Dermatology Associates"/>
    <s v="Northeast Dermatology Associates"/>
    <x v="56"/>
    <d v="2020-12-23T00:00:00"/>
    <n v="8"/>
    <d v="2020-12-23T00:00:00"/>
  </r>
  <r>
    <s v="Northeast Dermatology Associates"/>
    <s v="Northeast Dermatology Associates"/>
    <x v="38"/>
    <d v="2020-12-23T00:00:00"/>
    <n v="1"/>
    <d v="2020-12-23T00:00:00"/>
  </r>
  <r>
    <s v="Northeast Dermatology Associates"/>
    <s v="Northeast Dermatology Associates"/>
    <x v="55"/>
    <d v="2020-12-23T00:00:00"/>
    <n v="6"/>
    <d v="2020-12-23T00:00:00"/>
  </r>
  <r>
    <s v="Northeast Dermatology Associates"/>
    <s v="Northeast Dermatology Associates"/>
    <x v="53"/>
    <d v="2020-12-23T00:00:00"/>
    <n v="39"/>
    <d v="2020-12-23T00:00:00"/>
  </r>
  <r>
    <s v="The Dermatology Group  "/>
    <s v="The Dermatology Group"/>
    <x v="76"/>
    <d v="2020-12-23T00:00:00"/>
    <n v="56"/>
    <d v="2020-12-23T00:00:00"/>
  </r>
  <r>
    <s v="The Dermatology Group  "/>
    <s v="The Dermatology Group"/>
    <x v="64"/>
    <d v="2020-12-23T00:00:00"/>
    <n v="9"/>
    <d v="2020-12-23T00:00:00"/>
  </r>
  <r>
    <s v="Vanguard Dermatology"/>
    <s v="Vanguard Dermatology"/>
    <x v="47"/>
    <d v="2020-12-23T00:00:00"/>
    <n v="35"/>
    <d v="2020-12-23T00:00:00"/>
  </r>
  <r>
    <s v="Northeast Dermatology Associates"/>
    <s v="South Shore Skin Center"/>
    <x v="57"/>
    <d v="2020-12-23T00:00:00"/>
    <n v="87"/>
    <d v="2020-12-23T00:00:00"/>
  </r>
  <r>
    <s v="Northeast Dermatology Associates"/>
    <s v="South Shore Skin Center"/>
    <x v="9"/>
    <d v="2020-12-23T00:00:00"/>
    <n v="126"/>
    <d v="2020-12-23T00:00:00"/>
  </r>
  <r>
    <s v="Semler Dermatology"/>
    <s v="Semler Dermatology"/>
    <x v="61"/>
    <d v="2020-12-23T00:00:00"/>
    <n v="77"/>
    <d v="2020-12-23T00:00:00"/>
  </r>
  <r>
    <s v="Pacific Dermatology Specialists"/>
    <s v="Pacific Dermatology Specialists"/>
    <x v="42"/>
    <d v="2020-12-23T00:00:00"/>
    <n v="43"/>
    <d v="2020-12-23T00:00:00"/>
  </r>
  <r>
    <s v="Southeast Dermatology Specialists  "/>
    <s v="Southeast Dermatology Specialists"/>
    <x v="43"/>
    <d v="2020-12-23T00:00:00"/>
    <n v="52"/>
    <d v="2020-12-23T00:00:00"/>
  </r>
  <r>
    <s v="Northeast Dermatology Associates"/>
    <s v="Northeast Dermatology Associates"/>
    <x v="36"/>
    <d v="2020-12-23T00:00:00"/>
    <n v="25"/>
    <d v="2020-12-23T00:00:00"/>
  </r>
  <r>
    <s v="Northeast Dermatology Associates"/>
    <s v="Northeast Dermatology Associates"/>
    <x v="35"/>
    <d v="2020-12-23T00:00:00"/>
    <n v="19"/>
    <d v="2020-12-23T00:00:00"/>
  </r>
  <r>
    <s v="Northeast Dermatology Associates"/>
    <s v="Northeast Dermatology Associates"/>
    <x v="21"/>
    <d v="2020-12-23T00:00:00"/>
    <n v="29"/>
    <d v="2020-12-23T00:00:00"/>
  </r>
  <r>
    <s v="Northeast Dermatology Associates"/>
    <s v="Brookline Dermatology Associates"/>
    <x v="16"/>
    <d v="2020-12-23T00:00:00"/>
    <n v="35"/>
    <d v="2020-12-23T00:00:00"/>
  </r>
  <r>
    <s v="Northeast Dermatology Associates"/>
    <s v="Northeast Dermatology Associates"/>
    <x v="18"/>
    <d v="2020-12-23T00:00:00"/>
    <n v="93"/>
    <d v="2020-12-23T00:00:00"/>
  </r>
  <r>
    <s v="Northeast Dermatology Associates"/>
    <s v="Dermatology of Cape Cod"/>
    <x v="34"/>
    <d v="2020-12-23T00:00:00"/>
    <n v="61"/>
    <d v="2020-12-23T00:00:00"/>
  </r>
  <r>
    <s v="Vanguard Dermatology"/>
    <s v="Vanguard Dermatology"/>
    <x v="46"/>
    <d v="2020-12-23T00:00:00"/>
    <n v="44"/>
    <d v="2020-12-23T00:00:00"/>
  </r>
  <r>
    <s v="The Dermatology Group  "/>
    <s v="The Dermatology Group"/>
    <x v="26"/>
    <d v="2020-12-23T00:00:00"/>
    <n v="1"/>
    <d v="2020-12-23T00:00:00"/>
  </r>
  <r>
    <s v="Vanguard Dermatology"/>
    <s v="Vanguard Dermatology"/>
    <x v="102"/>
    <d v="2020-12-23T00:00:00"/>
    <n v="12"/>
    <d v="2020-12-23T00:00:00"/>
  </r>
  <r>
    <s v="The Dermatology Group  "/>
    <s v="Swan Dermatology &amp; Aesthetics"/>
    <x v="11"/>
    <d v="2020-12-23T00:00:00"/>
    <n v="48"/>
    <d v="2020-12-23T00:00:00"/>
  </r>
  <r>
    <s v="Southeast Dermatology Specialists  "/>
    <s v="Southeast Dermatology Specialists"/>
    <x v="81"/>
    <d v="2020-12-23T00:00:00"/>
    <n v="1"/>
    <d v="2020-12-23T00:00:00"/>
  </r>
  <r>
    <s v="Northeast Dermatology Associates"/>
    <s v="South Shore Skin Center"/>
    <x v="10"/>
    <d v="2020-12-23T00:00:00"/>
    <n v="8"/>
    <d v="2020-12-23T00:00:00"/>
  </r>
  <r>
    <s v="Northeast Dermatology Associates"/>
    <s v="Northeast Dermatology Associates"/>
    <x v="5"/>
    <d v="2020-12-23T00:00:00"/>
    <n v="102"/>
    <d v="2020-12-23T00:00:00"/>
  </r>
  <r>
    <s v="Northeast Dermatology Associates"/>
    <s v="Brookline Dermatology Associates"/>
    <x v="17"/>
    <d v="2020-12-23T00:00:00"/>
    <n v="49"/>
    <d v="2020-12-23T00:00:00"/>
  </r>
  <r>
    <s v="North Pacific Dermatology"/>
    <s v="Eastside Dermatology"/>
    <x v="3"/>
    <d v="2020-12-23T00:00:00"/>
    <n v="25"/>
    <d v="2020-12-23T00:00:00"/>
  </r>
  <r>
    <s v="Lupo Center for Aesthetic &amp; General Dermatology"/>
    <s v="Lupo Center for Aesthetic &amp; General Dermatology, LLC"/>
    <x v="2"/>
    <d v="2020-12-23T00:00:00"/>
    <n v="33"/>
    <d v="2020-12-23T00:00:00"/>
  </r>
  <r>
    <s v="Northeast Dermatology Associates"/>
    <s v="Northeast Dermatology Associates"/>
    <x v="22"/>
    <d v="2020-12-23T00:00:00"/>
    <n v="86"/>
    <d v="2020-12-23T00:00:00"/>
  </r>
  <r>
    <s v="Northeast Dermatology Associates"/>
    <s v="Northeast Dermatology Associates"/>
    <x v="7"/>
    <d v="2020-12-23T00:00:00"/>
    <n v="25"/>
    <d v="2020-12-23T00:00:00"/>
  </r>
  <r>
    <s v="Northeast Dermatology Associates"/>
    <s v="Northeast Dermatology Associates"/>
    <x v="71"/>
    <d v="2020-12-23T00:00:00"/>
    <n v="2"/>
    <d v="2020-12-23T00:00:00"/>
  </r>
  <r>
    <s v="Southeast Dermatology Specialists  "/>
    <s v="Southeast Dermatology Specialists"/>
    <x v="66"/>
    <d v="2020-12-23T00:00:00"/>
    <n v="24"/>
    <d v="2020-12-23T00:00:00"/>
  </r>
  <r>
    <s v="Southeast Dermatology Specialists  "/>
    <s v="Southeast Dermatology Specialists"/>
    <x v="62"/>
    <d v="2020-12-23T00:00:00"/>
    <n v="63"/>
    <d v="2020-12-23T00:00:00"/>
  </r>
  <r>
    <s v="Northeast Dermatology Associates"/>
    <s v="Northeast Dermatology Associates"/>
    <x v="8"/>
    <d v="2020-12-23T00:00:00"/>
    <n v="41"/>
    <d v="2020-12-23T00:00:00"/>
  </r>
  <r>
    <s v="Vanguard Dermatology"/>
    <s v="Vanguard Dermatology"/>
    <x v="12"/>
    <d v="2020-12-23T00:00:00"/>
    <n v="1"/>
    <d v="2020-12-23T00:00:00"/>
  </r>
  <r>
    <s v="Vanguard Dermatology"/>
    <s v="Vanguard Dermatology"/>
    <x v="13"/>
    <d v="2020-12-23T00:00:00"/>
    <n v="130"/>
    <d v="2020-12-23T00:00:00"/>
  </r>
  <r>
    <s v="The Dermatology Group  "/>
    <s v="The Dermatology Group"/>
    <x v="24"/>
    <d v="2020-12-23T00:00:00"/>
    <n v="99"/>
    <d v="2020-12-23T00:00:00"/>
  </r>
  <r>
    <s v="The Dermatology Group  "/>
    <s v="Swan Dermatology &amp; Aesthetics"/>
    <x v="11"/>
    <d v="2020-12-22T00:00:00"/>
    <n v="44"/>
    <d v="2020-12-22T00:00:00"/>
  </r>
  <r>
    <s v="The Dermatology Group  "/>
    <s v="The Dermatology Group"/>
    <x v="76"/>
    <d v="2020-12-22T00:00:00"/>
    <n v="94"/>
    <d v="2020-12-22T00:00:00"/>
  </r>
  <r>
    <s v="The Dermatology Group  "/>
    <s v="The Dermatology Group"/>
    <x v="64"/>
    <d v="2020-12-22T00:00:00"/>
    <n v="13"/>
    <d v="2020-12-22T00:00:00"/>
  </r>
  <r>
    <s v="Vanguard Dermatology"/>
    <s v="Vanguard Dermatology"/>
    <x v="107"/>
    <d v="2020-12-22T00:00:00"/>
    <n v="43"/>
    <d v="2020-12-22T00:00:00"/>
  </r>
  <r>
    <s v="Northeast Dermatology Associates"/>
    <s v="South Shore Skin Center"/>
    <x v="9"/>
    <d v="2020-12-22T00:00:00"/>
    <n v="153"/>
    <d v="2020-12-22T00:00:00"/>
  </r>
  <r>
    <s v="Northeast Dermatology Associates"/>
    <s v="South Shore Skin Center"/>
    <x v="10"/>
    <d v="2020-12-22T00:00:00"/>
    <n v="5"/>
    <d v="2020-12-22T00:00:00"/>
  </r>
  <r>
    <s v="Semler Dermatology"/>
    <s v="Semler Dermatology"/>
    <x v="61"/>
    <d v="2020-12-22T00:00:00"/>
    <n v="98"/>
    <d v="2020-12-22T00:00:00"/>
  </r>
  <r>
    <s v="Northeast Dermatology Associates"/>
    <s v="Northeast Dermatology Associates"/>
    <x v="19"/>
    <d v="2020-12-22T00:00:00"/>
    <n v="27"/>
    <d v="2020-12-22T00:00:00"/>
  </r>
  <r>
    <s v="North Pacific Dermatology"/>
    <s v="North Pacific Dermatology"/>
    <x v="4"/>
    <d v="2020-12-22T00:00:00"/>
    <n v="27"/>
    <d v="2020-12-22T00:00:00"/>
  </r>
  <r>
    <s v="Southeast Dermatology Specialists  "/>
    <s v="Southeast Dermatology Specialists"/>
    <x v="43"/>
    <d v="2020-12-22T00:00:00"/>
    <n v="65"/>
    <d v="2020-12-22T00:00:00"/>
  </r>
  <r>
    <s v="Southeast Dermatology Specialists  "/>
    <s v="Southeast Dermatology Specialists"/>
    <x v="66"/>
    <d v="2020-12-22T00:00:00"/>
    <n v="4"/>
    <d v="2020-12-22T00:00:00"/>
  </r>
  <r>
    <s v="The Dermatology Group  "/>
    <s v="The Dermatology Group"/>
    <x v="24"/>
    <d v="2020-12-22T00:00:00"/>
    <n v="114"/>
    <d v="2020-12-22T00:00:00"/>
  </r>
  <r>
    <s v="The Dermatology Group  "/>
    <s v="The Dermatology Group"/>
    <x v="25"/>
    <d v="2020-12-22T00:00:00"/>
    <n v="57"/>
    <d v="2020-12-22T00:00:00"/>
  </r>
  <r>
    <s v="Vanguard Dermatology"/>
    <s v="Vanguard Dermatology"/>
    <x v="13"/>
    <d v="2020-12-22T00:00:00"/>
    <n v="84"/>
    <d v="2020-12-22T00:00:00"/>
  </r>
  <r>
    <s v="Vanguard Dermatology"/>
    <s v="Vanguard Dermatology"/>
    <x v="47"/>
    <d v="2020-12-22T00:00:00"/>
    <n v="83"/>
    <d v="2020-12-22T00:00:00"/>
  </r>
  <r>
    <s v="Washington Institute of Dermatologic Laser Surgery"/>
    <s v="Washington Institute of Dermatologic Laser Surgery"/>
    <x v="48"/>
    <d v="2020-12-22T00:00:00"/>
    <n v="21"/>
    <d v="2020-12-22T00:00:00"/>
  </r>
  <r>
    <s v="Family Dermatology"/>
    <s v="Family Dermatology"/>
    <x v="1"/>
    <d v="2020-12-22T00:00:00"/>
    <n v="73"/>
    <d v="2020-12-22T00:00:00"/>
  </r>
  <r>
    <s v="North Pacific Dermatology"/>
    <s v="Eastside Dermatology"/>
    <x v="3"/>
    <d v="2020-12-22T00:00:00"/>
    <n v="50"/>
    <d v="2020-12-22T00:00:00"/>
  </r>
  <r>
    <s v="Lupo Center for Aesthetic &amp; General Dermatology"/>
    <s v="Lupo Center for Aesthetic &amp; General Dermatology, LLC"/>
    <x v="2"/>
    <d v="2020-12-22T00:00:00"/>
    <n v="43"/>
    <d v="2020-12-22T00:00:00"/>
  </r>
  <r>
    <s v="Northeast Dermatology Associates"/>
    <s v="Northeast Dermatology Associates"/>
    <x v="38"/>
    <d v="2020-12-22T00:00:00"/>
    <n v="80"/>
    <d v="2020-12-22T00:00:00"/>
  </r>
  <r>
    <s v="Northeast Dermatology Associates"/>
    <s v="Northeast Dermatology Associates"/>
    <x v="67"/>
    <d v="2020-12-22T00:00:00"/>
    <n v="14"/>
    <d v="2020-12-22T00:00:00"/>
  </r>
  <r>
    <s v="Southeast Dermatology Specialists  "/>
    <s v="Southeast Dermatology Specialists"/>
    <x v="44"/>
    <d v="2020-12-22T00:00:00"/>
    <n v="29"/>
    <d v="2020-12-22T00:00:00"/>
  </r>
  <r>
    <s v="Pacific Dermatology Specialists"/>
    <s v="Pacific Dermatology Specialists"/>
    <x v="41"/>
    <d v="2020-12-22T00:00:00"/>
    <n v="13"/>
    <d v="2020-12-22T00:00:00"/>
  </r>
  <r>
    <s v="Pacific Dermatology Specialists"/>
    <s v="Pacific Dermatology Specialists"/>
    <x v="60"/>
    <d v="2020-12-22T00:00:00"/>
    <n v="2"/>
    <d v="2020-12-22T00:00:00"/>
  </r>
  <r>
    <s v="Northeast Dermatology Associates"/>
    <s v="Northeast Dermatology Associates"/>
    <x v="8"/>
    <d v="2020-12-22T00:00:00"/>
    <n v="38"/>
    <d v="2020-12-22T00:00:00"/>
  </r>
  <r>
    <s v="Pacific Dermatology Specialists"/>
    <s v="Pacific Dermatology Specialists"/>
    <x v="72"/>
    <d v="2020-12-22T00:00:00"/>
    <n v="20"/>
    <d v="2020-12-22T00:00:00"/>
  </r>
  <r>
    <s v="Pacific Dermatology Specialists"/>
    <s v="Pacific Dermatology Specialists"/>
    <x v="73"/>
    <d v="2020-12-22T00:00:00"/>
    <n v="20"/>
    <d v="2020-12-22T00:00:00"/>
  </r>
  <r>
    <s v="Pacific Dermatology Specialists"/>
    <s v="Pacific Dermatology Specialists"/>
    <x v="59"/>
    <d v="2020-12-22T00:00:00"/>
    <n v="33"/>
    <d v="2020-12-22T00:00:00"/>
  </r>
  <r>
    <s v="Vanguard Dermatology"/>
    <s v="Vanguard Dermatology"/>
    <x v="46"/>
    <d v="2020-12-22T00:00:00"/>
    <n v="1"/>
    <d v="2020-12-22T00:00:00"/>
  </r>
  <r>
    <s v="Vanguard Dermatology"/>
    <s v="Vanguard Dermatology"/>
    <x v="12"/>
    <d v="2020-12-22T00:00:00"/>
    <n v="25"/>
    <d v="2020-12-22T00:00:00"/>
  </r>
  <r>
    <s v="Northeast Dermatology Associates"/>
    <s v="Northeast Dermatology Associates"/>
    <x v="54"/>
    <d v="2020-12-22T00:00:00"/>
    <n v="34"/>
    <d v="2020-12-22T00:00:00"/>
  </r>
  <r>
    <s v="Northeast Dermatology Associates"/>
    <s v="Northeast Dermatology Associates"/>
    <x v="35"/>
    <d v="2020-12-22T00:00:00"/>
    <n v="36"/>
    <d v="2020-12-22T00:00:00"/>
  </r>
  <r>
    <s v="Northeast Dermatology Associates"/>
    <s v="Northeast Dermatology Associates"/>
    <x v="36"/>
    <d v="2020-12-22T00:00:00"/>
    <n v="93"/>
    <d v="2020-12-22T00:00:00"/>
  </r>
  <r>
    <s v="Northeast Dermatology Associates"/>
    <s v="Northeast Dermatology Associates"/>
    <x v="39"/>
    <d v="2020-12-22T00:00:00"/>
    <n v="25"/>
    <d v="2020-12-22T00:00:00"/>
  </r>
  <r>
    <s v="Northeast Dermatology Associates"/>
    <s v="Northeast Dermatology Associates"/>
    <x v="37"/>
    <d v="2020-12-22T00:00:00"/>
    <n v="44"/>
    <d v="2020-12-22T00:00:00"/>
  </r>
  <r>
    <s v="Northeast Dermatology Associates"/>
    <s v="Northeast Dermatology Associates"/>
    <x v="7"/>
    <d v="2020-12-22T00:00:00"/>
    <n v="52"/>
    <d v="2020-12-22T00:00:00"/>
  </r>
  <r>
    <s v="Northeast Dermatology Associates"/>
    <s v="Northeast Dermatology Associates"/>
    <x v="5"/>
    <d v="2020-12-22T00:00:00"/>
    <n v="124"/>
    <d v="2020-12-22T00:00:00"/>
  </r>
  <r>
    <s v="Northeast Dermatology Associates"/>
    <s v="Dermatology of Cape Cod"/>
    <x v="34"/>
    <d v="2020-12-22T00:00:00"/>
    <n v="86"/>
    <d v="2020-12-22T00:00:00"/>
  </r>
  <r>
    <s v="Northeast Dermatology Associates"/>
    <s v="Northeast Dermatology Associates"/>
    <x v="40"/>
    <d v="2020-12-22T00:00:00"/>
    <n v="7"/>
    <d v="2020-12-22T00:00:00"/>
  </r>
  <r>
    <s v="Northeast Dermatology Associates"/>
    <s v="South Shore Skin Center"/>
    <x v="57"/>
    <d v="2020-12-22T00:00:00"/>
    <n v="187"/>
    <d v="2020-12-22T00:00:00"/>
  </r>
  <r>
    <s v="Southeast Dermatology Specialists  "/>
    <s v="Southeast Dermatology Specialists"/>
    <x v="62"/>
    <d v="2020-12-22T00:00:00"/>
    <n v="48"/>
    <d v="2020-12-22T00:00:00"/>
  </r>
  <r>
    <s v="Northeast Dermatology Associates"/>
    <s v="Brookline Dermatology Associates"/>
    <x v="17"/>
    <d v="2020-12-22T00:00:00"/>
    <n v="2"/>
    <d v="2020-12-22T00:00:00"/>
  </r>
  <r>
    <s v="Northeast Dermatology Associates"/>
    <s v="Northeast Dermatology Associates"/>
    <x v="18"/>
    <d v="2020-12-22T00:00:00"/>
    <n v="49"/>
    <d v="2020-12-22T00:00:00"/>
  </r>
  <r>
    <s v="North Pacific Dermatology"/>
    <s v="North Pacific Dermatology"/>
    <x v="33"/>
    <d v="2020-12-22T00:00:00"/>
    <n v="33"/>
    <d v="2020-12-22T00:00:00"/>
  </r>
  <r>
    <s v="Northeast Dermatology Associates"/>
    <s v="Brookline Dermatology Associates"/>
    <x v="16"/>
    <d v="2020-12-22T00:00:00"/>
    <n v="32"/>
    <d v="2020-12-22T00:00:00"/>
  </r>
  <r>
    <s v="Northeast Dermatology Associates"/>
    <s v="Northeast Dermatology Associates"/>
    <x v="21"/>
    <d v="2020-12-22T00:00:00"/>
    <n v="36"/>
    <d v="2020-12-22T00:00:00"/>
  </r>
  <r>
    <s v="Northeast Dermatology Associates"/>
    <s v="Northeast Dermatology Associates"/>
    <x v="71"/>
    <d v="2020-12-22T00:00:00"/>
    <n v="1"/>
    <d v="2020-12-22T00:00:00"/>
  </r>
  <r>
    <s v="Northeast Dermatology Associates"/>
    <s v="Northeast Dermatology Associates"/>
    <x v="22"/>
    <d v="2020-12-22T00:00:00"/>
    <n v="21"/>
    <d v="2020-12-22T00:00:00"/>
  </r>
  <r>
    <s v="Northeast Dermatology Associates"/>
    <s v="Northeast Dermatology Associates"/>
    <x v="56"/>
    <d v="2020-12-22T00:00:00"/>
    <n v="11"/>
    <d v="2020-12-22T00:00:00"/>
  </r>
  <r>
    <s v="Northeast Dermatology Associates"/>
    <s v="Northeast Dermatology Associates"/>
    <x v="53"/>
    <d v="2020-12-22T00:00:00"/>
    <n v="3"/>
    <d v="2020-12-22T00:00:00"/>
  </r>
  <r>
    <s v="Northeast Dermatology Associates"/>
    <s v="Northeast Dermatology Associates"/>
    <x v="7"/>
    <d v="2020-12-21T00:00:00"/>
    <n v="25"/>
    <d v="2020-12-21T00:00:00"/>
  </r>
  <r>
    <s v="Northeast Dermatology Associates"/>
    <s v="Northeast Dermatology Associates"/>
    <x v="5"/>
    <d v="2020-12-21T00:00:00"/>
    <n v="97"/>
    <d v="2020-12-21T00:00:00"/>
  </r>
  <r>
    <s v="Family Dermatology"/>
    <s v="Family Dermatology"/>
    <x v="1"/>
    <d v="2020-12-21T00:00:00"/>
    <n v="70"/>
    <d v="2020-12-21T00:00:00"/>
  </r>
  <r>
    <s v="Lupo Center for Aesthetic &amp; General Dermatology"/>
    <s v="Lupo Center for Aesthetic &amp; General Dermatology, LLC"/>
    <x v="2"/>
    <d v="2020-12-21T00:00:00"/>
    <n v="45"/>
    <d v="2020-12-21T00:00:00"/>
  </r>
  <r>
    <s v="North Pacific Dermatology"/>
    <s v="Eastside Dermatology"/>
    <x v="3"/>
    <d v="2020-12-21T00:00:00"/>
    <n v="49"/>
    <d v="2020-12-21T00:00:00"/>
  </r>
  <r>
    <s v="North Pacific Dermatology"/>
    <s v="North Pacific Dermatology"/>
    <x v="4"/>
    <d v="2020-12-21T00:00:00"/>
    <n v="10"/>
    <d v="2020-12-21T00:00:00"/>
  </r>
  <r>
    <s v="Southeast Dermatology Specialists  "/>
    <s v="Southeast Dermatology Specialists"/>
    <x v="66"/>
    <d v="2020-12-21T00:00:00"/>
    <n v="22"/>
    <d v="2020-12-21T00:00:00"/>
  </r>
  <r>
    <s v="Northeast Dermatology Associates"/>
    <s v="Northeast Dermatology Associates"/>
    <x v="8"/>
    <d v="2020-12-21T00:00:00"/>
    <n v="1"/>
    <d v="2020-12-21T00:00:00"/>
  </r>
  <r>
    <s v="Pacific Dermatology Specialists"/>
    <s v="Pacific Dermatology Specialists"/>
    <x v="65"/>
    <d v="2020-12-21T00:00:00"/>
    <n v="36"/>
    <d v="2020-12-21T00:00:00"/>
  </r>
  <r>
    <s v="The Dermatology Group  "/>
    <s v="Swan Dermatology &amp; Aesthetics"/>
    <x v="11"/>
    <d v="2020-12-21T00:00:00"/>
    <n v="48"/>
    <d v="2020-12-21T00:00:00"/>
  </r>
  <r>
    <s v="Vanguard Dermatology"/>
    <s v="Vanguard Dermatology"/>
    <x v="13"/>
    <d v="2020-12-21T00:00:00"/>
    <n v="165"/>
    <d v="2020-12-21T00:00:00"/>
  </r>
  <r>
    <s v="Vanguard Dermatology"/>
    <s v="Vanguard Dermatology"/>
    <x v="12"/>
    <d v="2020-12-21T00:00:00"/>
    <n v="44"/>
    <d v="2020-12-21T00:00:00"/>
  </r>
  <r>
    <s v="Northeast Dermatology Associates"/>
    <s v="Brookline Dermatology Associates"/>
    <x v="17"/>
    <d v="2020-12-21T00:00:00"/>
    <n v="9"/>
    <d v="2020-12-21T00:00:00"/>
  </r>
  <r>
    <s v="Northeast Dermatology Associates"/>
    <s v="Northeast Dermatology Associates"/>
    <x v="18"/>
    <d v="2020-12-21T00:00:00"/>
    <n v="100"/>
    <d v="2020-12-21T00:00:00"/>
  </r>
  <r>
    <s v="Northeast Dermatology Associates"/>
    <s v="Northeast Dermatology Associates"/>
    <x v="21"/>
    <d v="2020-12-21T00:00:00"/>
    <n v="27"/>
    <d v="2020-12-21T00:00:00"/>
  </r>
  <r>
    <s v="Northeast Dermatology Associates"/>
    <s v="Northeast Dermatology Associates"/>
    <x v="22"/>
    <d v="2020-12-21T00:00:00"/>
    <n v="92"/>
    <d v="2020-12-21T00:00:00"/>
  </r>
  <r>
    <s v="Vanguard Dermatology"/>
    <s v="Vanguard Dermatology"/>
    <x v="27"/>
    <d v="2020-12-21T00:00:00"/>
    <n v="21"/>
    <d v="2020-12-21T00:00:00"/>
  </r>
  <r>
    <s v="Vanguard Dermatology"/>
    <s v="Vanguard Dermatology"/>
    <x v="107"/>
    <d v="2020-12-21T00:00:00"/>
    <n v="3"/>
    <d v="2020-12-21T00:00:00"/>
  </r>
  <r>
    <s v="The Dermatology Group  "/>
    <s v="The Dermatology Group"/>
    <x v="24"/>
    <d v="2020-12-21T00:00:00"/>
    <n v="126"/>
    <d v="2020-12-21T00:00:00"/>
  </r>
  <r>
    <s v="The Dermatology Group  "/>
    <s v="The Dermatology Group"/>
    <x v="25"/>
    <d v="2020-12-21T00:00:00"/>
    <n v="33"/>
    <d v="2020-12-21T00:00:00"/>
  </r>
  <r>
    <s v="The Dermatology Group  "/>
    <s v="The Dermatology Group"/>
    <x v="26"/>
    <d v="2020-12-21T00:00:00"/>
    <n v="33"/>
    <d v="2020-12-21T00:00:00"/>
  </r>
  <r>
    <s v="Northeast Dermatology Associates"/>
    <s v="Northeast Dermatology Associates"/>
    <x v="54"/>
    <d v="2020-12-21T00:00:00"/>
    <n v="28"/>
    <d v="2020-12-21T00:00:00"/>
  </r>
  <r>
    <s v="Northeast Dermatology Associates"/>
    <s v="Northeast Dermatology Associates"/>
    <x v="53"/>
    <d v="2020-12-21T00:00:00"/>
    <n v="81"/>
    <d v="2020-12-21T00:00:00"/>
  </r>
  <r>
    <s v="Northeast Dermatology Associates"/>
    <s v="Northeast Dermatology Associates"/>
    <x v="56"/>
    <d v="2020-12-21T00:00:00"/>
    <n v="18"/>
    <d v="2020-12-21T00:00:00"/>
  </r>
  <r>
    <s v="The Dermatology Group  "/>
    <s v="The Dermatology Group"/>
    <x v="77"/>
    <d v="2020-12-21T00:00:00"/>
    <n v="71"/>
    <d v="2020-12-21T00:00:00"/>
  </r>
  <r>
    <s v="Southeast Dermatology Specialists  "/>
    <s v="Southeast Dermatology Specialists"/>
    <x v="62"/>
    <d v="2020-12-21T00:00:00"/>
    <n v="50"/>
    <d v="2020-12-21T00:00:00"/>
  </r>
  <r>
    <s v="Semler Dermatology"/>
    <s v="Semler Dermatology"/>
    <x v="61"/>
    <d v="2020-12-21T00:00:00"/>
    <n v="91"/>
    <d v="2020-12-21T00:00:00"/>
  </r>
  <r>
    <s v="Pacific Dermatology Specialists"/>
    <s v="Pacific Dermatology Specialists"/>
    <x v="42"/>
    <d v="2020-12-21T00:00:00"/>
    <n v="1"/>
    <d v="2020-12-21T00:00:00"/>
  </r>
  <r>
    <s v="Pacific Dermatology Specialists"/>
    <s v="Pacific Dermatology Specialists"/>
    <x v="59"/>
    <d v="2020-12-21T00:00:00"/>
    <n v="5"/>
    <d v="2020-12-21T00:00:00"/>
  </r>
  <r>
    <s v="Northeast Dermatology Associates"/>
    <s v="South Shore Skin Center"/>
    <x v="9"/>
    <d v="2020-12-21T00:00:00"/>
    <n v="182"/>
    <d v="2020-12-21T00:00:00"/>
  </r>
  <r>
    <s v="Northeast Dermatology Associates"/>
    <s v="South Shore Skin Center"/>
    <x v="57"/>
    <d v="2020-12-21T00:00:00"/>
    <n v="66"/>
    <d v="2020-12-21T00:00:00"/>
  </r>
  <r>
    <s v="Northeast Dermatology Associates"/>
    <s v="Dermatology of Cape Cod"/>
    <x v="34"/>
    <d v="2020-12-21T00:00:00"/>
    <n v="57"/>
    <d v="2020-12-21T00:00:00"/>
  </r>
  <r>
    <s v="North Pacific Dermatology"/>
    <s v="North Pacific Dermatology"/>
    <x v="33"/>
    <d v="2020-12-21T00:00:00"/>
    <n v="62"/>
    <d v="2020-12-21T00:00:00"/>
  </r>
  <r>
    <s v="Northeast Dermatology Associates"/>
    <s v="Northeast Dermatology Associates"/>
    <x v="35"/>
    <d v="2020-12-21T00:00:00"/>
    <n v="62"/>
    <d v="2020-12-21T00:00:00"/>
  </r>
  <r>
    <s v="Northeast Dermatology Associates"/>
    <s v="Northeast Dermatology Associates"/>
    <x v="67"/>
    <d v="2020-12-21T00:00:00"/>
    <n v="51"/>
    <d v="2020-12-21T00:00:00"/>
  </r>
  <r>
    <s v="Northeast Dermatology Associates"/>
    <s v="Northeast Dermatology Associates"/>
    <x v="36"/>
    <d v="2020-12-21T00:00:00"/>
    <n v="98"/>
    <d v="2020-12-21T00:00:00"/>
  </r>
  <r>
    <s v="Northeast Dermatology Associates"/>
    <s v="Northeast Dermatology Associates"/>
    <x v="37"/>
    <d v="2020-12-21T00:00:00"/>
    <n v="80"/>
    <d v="2020-12-21T00:00:00"/>
  </r>
  <r>
    <s v="Northeast Dermatology Associates"/>
    <s v="Northeast Dermatology Associates"/>
    <x v="39"/>
    <d v="2020-12-21T00:00:00"/>
    <n v="29"/>
    <d v="2020-12-21T00:00:00"/>
  </r>
  <r>
    <s v="Northeast Dermatology Associates"/>
    <s v="Northeast Dermatology Associates"/>
    <x v="38"/>
    <d v="2020-12-21T00:00:00"/>
    <n v="40"/>
    <d v="2020-12-21T00:00:00"/>
  </r>
  <r>
    <s v="Pacific Dermatology Specialists"/>
    <s v="Pacific Dermatology Specialists"/>
    <x v="41"/>
    <d v="2020-12-21T00:00:00"/>
    <n v="10"/>
    <d v="2020-12-21T00:00:00"/>
  </r>
  <r>
    <s v="Southeast Dermatology Specialists  "/>
    <s v="Southeast Dermatology Specialists"/>
    <x v="43"/>
    <d v="2020-12-21T00:00:00"/>
    <n v="52"/>
    <d v="2020-12-21T00:00:00"/>
  </r>
  <r>
    <s v="Pacific Dermatology Specialists"/>
    <s v="Pacific Dermatology Specialists"/>
    <x v="72"/>
    <d v="2020-12-21T00:00:00"/>
    <n v="17"/>
    <d v="2020-12-21T00:00:00"/>
  </r>
  <r>
    <s v="Pacific Dermatology Specialists"/>
    <s v="Pacific Dermatology Specialists"/>
    <x v="73"/>
    <d v="2020-12-21T00:00:00"/>
    <n v="5"/>
    <d v="2020-12-21T00:00:00"/>
  </r>
  <r>
    <s v="Washington Institute of Dermatologic Laser Surgery"/>
    <s v="Washington Institute of Dermatologic Laser Surgery"/>
    <x v="48"/>
    <d v="2020-12-21T00:00:00"/>
    <n v="29"/>
    <d v="2020-12-21T00:00:00"/>
  </r>
  <r>
    <s v="Vanguard Dermatology"/>
    <s v="Vanguard Dermatology"/>
    <x v="47"/>
    <d v="2020-12-21T00:00:00"/>
    <n v="40"/>
    <d v="2020-12-21T00:00:00"/>
  </r>
  <r>
    <s v="Vanguard Dermatology"/>
    <s v="Vanguard Dermatology"/>
    <x v="46"/>
    <d v="2020-12-21T00:00:00"/>
    <n v="44"/>
    <d v="2020-12-21T00:00:00"/>
  </r>
  <r>
    <s v="Vanguard Dermatology"/>
    <s v="Vanguard Dermatology"/>
    <x v="13"/>
    <d v="2020-12-19T00:00:00"/>
    <n v="54"/>
    <d v="2020-12-19T00:00:00"/>
  </r>
  <r>
    <s v="Vanguard Dermatology"/>
    <s v="Vanguard Dermatology"/>
    <x v="47"/>
    <d v="2020-12-19T00:00:00"/>
    <n v="12"/>
    <d v="2020-12-19T00:00:00"/>
  </r>
  <r>
    <s v="Pacific Dermatology Specialists"/>
    <s v="Pacific Dermatology Specialists"/>
    <x v="42"/>
    <d v="2020-12-19T00:00:00"/>
    <n v="10"/>
    <d v="2020-12-19T00:00:00"/>
  </r>
  <r>
    <s v="Southeast Dermatology Specialists  "/>
    <s v="Southeast Dermatology Specialists"/>
    <x v="66"/>
    <d v="2020-12-18T00:00:00"/>
    <n v="11"/>
    <d v="2020-12-18T00:00:00"/>
  </r>
  <r>
    <s v="Northeast Dermatology Associates"/>
    <s v="Northeast Dermatology Associates"/>
    <x v="8"/>
    <d v="2020-12-18T00:00:00"/>
    <n v="41"/>
    <d v="2020-12-18T00:00:00"/>
  </r>
  <r>
    <s v="Vanguard Dermatology"/>
    <s v="Vanguard Dermatology"/>
    <x v="12"/>
    <d v="2020-12-18T00:00:00"/>
    <n v="16"/>
    <d v="2020-12-18T00:00:00"/>
  </r>
  <r>
    <s v="The Dermatology Group  "/>
    <s v="The Dermatology Group"/>
    <x v="24"/>
    <d v="2020-12-18T00:00:00"/>
    <n v="74"/>
    <d v="2020-12-18T00:00:00"/>
  </r>
  <r>
    <s v="North Pacific Dermatology"/>
    <s v="Eastside Dermatology"/>
    <x v="3"/>
    <d v="2020-12-18T00:00:00"/>
    <n v="49"/>
    <d v="2020-12-18T00:00:00"/>
  </r>
  <r>
    <s v="Lupo Center for Aesthetic &amp; General Dermatology"/>
    <s v="Lupo Center for Aesthetic &amp; General Dermatology, LLC"/>
    <x v="2"/>
    <d v="2020-12-18T00:00:00"/>
    <n v="29"/>
    <d v="2020-12-18T00:00:00"/>
  </r>
  <r>
    <s v="Family Dermatology"/>
    <s v="Family Dermatology"/>
    <x v="1"/>
    <d v="2020-12-18T00:00:00"/>
    <n v="13"/>
    <d v="2020-12-18T00:00:00"/>
  </r>
  <r>
    <s v="Northeast Dermatology Associates"/>
    <s v="Northeast Dermatology Associates"/>
    <x v="5"/>
    <d v="2020-12-18T00:00:00"/>
    <n v="57"/>
    <d v="2020-12-18T00:00:00"/>
  </r>
  <r>
    <s v="Northeast Dermatology Associates"/>
    <s v="Northeast Dermatology Associates"/>
    <x v="91"/>
    <d v="2020-12-18T00:00:00"/>
    <n v="5"/>
    <d v="2020-12-18T00:00:00"/>
  </r>
  <r>
    <s v="The Dermatology Group  "/>
    <s v="The Dermatology Group"/>
    <x v="26"/>
    <d v="2020-12-18T00:00:00"/>
    <n v="34"/>
    <d v="2020-12-18T00:00:00"/>
  </r>
  <r>
    <s v="Vanguard Dermatology"/>
    <s v="Vanguard Dermatology"/>
    <x v="102"/>
    <d v="2020-12-18T00:00:00"/>
    <n v="2"/>
    <d v="2020-12-18T00:00:00"/>
  </r>
  <r>
    <s v="The Dermatology Group  "/>
    <s v="Swan Dermatology &amp; Aesthetics"/>
    <x v="11"/>
    <d v="2020-12-18T00:00:00"/>
    <n v="47"/>
    <d v="2020-12-18T00:00:00"/>
  </r>
  <r>
    <s v="Northeast Dermatology Associates"/>
    <s v="South Shore Skin Center"/>
    <x v="10"/>
    <d v="2020-12-18T00:00:00"/>
    <n v="8"/>
    <d v="2020-12-18T00:00:00"/>
  </r>
  <r>
    <s v="Northeast Dermatology Associates"/>
    <s v="Northeast Dermatology Associates"/>
    <x v="22"/>
    <d v="2020-12-18T00:00:00"/>
    <n v="82"/>
    <d v="2020-12-18T00:00:00"/>
  </r>
  <r>
    <s v="Northeast Dermatology Associates"/>
    <s v="Brookline Dermatology Associates"/>
    <x v="17"/>
    <d v="2020-12-18T00:00:00"/>
    <n v="50"/>
    <d v="2020-12-18T00:00:00"/>
  </r>
  <r>
    <s v="Northeast Dermatology Associates"/>
    <s v="Brookline Dermatology Associates"/>
    <x v="16"/>
    <d v="2020-12-18T00:00:00"/>
    <n v="20"/>
    <d v="2020-12-18T00:00:00"/>
  </r>
  <r>
    <s v="NULL"/>
    <s v="Unknown Practice"/>
    <x v="68"/>
    <d v="2020-12-18T00:00:00"/>
    <n v="17"/>
    <d v="2020-12-18T00:00:00"/>
  </r>
  <r>
    <s v="Vanguard Dermatology"/>
    <s v="Vanguard Dermatology"/>
    <x v="84"/>
    <d v="2020-12-18T00:00:00"/>
    <n v="17"/>
    <d v="2020-12-18T00:00:00"/>
  </r>
  <r>
    <s v="The Dermatology Group  "/>
    <s v="The Dermatology Group"/>
    <x v="64"/>
    <d v="2020-12-18T00:00:00"/>
    <n v="14"/>
    <d v="2020-12-18T00:00:00"/>
  </r>
  <r>
    <s v="The Dermatology Group  "/>
    <s v="The Dermatology Group"/>
    <x v="76"/>
    <d v="2020-12-18T00:00:00"/>
    <n v="19"/>
    <d v="2020-12-18T00:00:00"/>
  </r>
  <r>
    <s v="Northeast Dermatology Associates"/>
    <s v="South Shore Skin Center"/>
    <x v="57"/>
    <d v="2020-12-18T00:00:00"/>
    <n v="98"/>
    <d v="2020-12-18T00:00:00"/>
  </r>
  <r>
    <s v="Northeast Dermatology Associates"/>
    <s v="South Shore Skin Center"/>
    <x v="9"/>
    <d v="2020-12-18T00:00:00"/>
    <n v="117"/>
    <d v="2020-12-18T00:00:00"/>
  </r>
  <r>
    <s v="Pacific Dermatology Specialists"/>
    <s v="Pacific Dermatology Specialists"/>
    <x v="42"/>
    <d v="2020-12-18T00:00:00"/>
    <n v="29"/>
    <d v="2020-12-18T00:00:00"/>
  </r>
  <r>
    <s v="Semler Dermatology"/>
    <s v="Semler Dermatology"/>
    <x v="61"/>
    <d v="2020-12-18T00:00:00"/>
    <n v="38"/>
    <d v="2020-12-18T00:00:00"/>
  </r>
  <r>
    <s v="Southeast Dermatology Specialists  "/>
    <s v="Southeast Dermatology Specialists"/>
    <x v="62"/>
    <d v="2020-12-18T00:00:00"/>
    <n v="4"/>
    <d v="2020-12-18T00:00:00"/>
  </r>
  <r>
    <s v="Northeast Dermatology Associates"/>
    <s v="Northeast Dermatology Associates"/>
    <x v="71"/>
    <d v="2020-12-18T00:00:00"/>
    <n v="3"/>
    <d v="2020-12-18T00:00:00"/>
  </r>
  <r>
    <s v="Northeast Dermatology Associates"/>
    <s v="Northeast Dermatology Associates"/>
    <x v="53"/>
    <d v="2020-12-18T00:00:00"/>
    <n v="25"/>
    <d v="2020-12-18T00:00:00"/>
  </r>
  <r>
    <s v="Northeast Dermatology Associates"/>
    <s v="Northeast Dermatology Associates"/>
    <x v="55"/>
    <d v="2020-12-18T00:00:00"/>
    <n v="1"/>
    <d v="2020-12-18T00:00:00"/>
  </r>
  <r>
    <s v="North Pacific Dermatology"/>
    <s v="North Pacific Dermatology"/>
    <x v="4"/>
    <d v="2020-12-18T00:00:00"/>
    <n v="28"/>
    <d v="2020-12-18T00:00:00"/>
  </r>
  <r>
    <s v="North Pacific Dermatology"/>
    <s v="North Pacific Dermatology"/>
    <x v="33"/>
    <d v="2020-12-18T00:00:00"/>
    <n v="20"/>
    <d v="2020-12-18T00:00:00"/>
  </r>
  <r>
    <s v="Washington Institute of Dermatologic Laser Surgery"/>
    <s v="Washington Institute of Dermatologic Laser Surgery"/>
    <x v="48"/>
    <d v="2020-12-18T00:00:00"/>
    <n v="33"/>
    <d v="2020-12-18T00:00:00"/>
  </r>
  <r>
    <s v="The Dermatology Group  "/>
    <s v="The Dermatology Group"/>
    <x v="25"/>
    <d v="2020-12-18T00:00:00"/>
    <n v="30"/>
    <d v="2020-12-18T00:00:00"/>
  </r>
  <r>
    <s v="Southeast Dermatology Specialists  "/>
    <s v="Southeast Dermatology Specialists"/>
    <x v="43"/>
    <d v="2020-12-18T00:00:00"/>
    <n v="45"/>
    <d v="2020-12-18T00:00:00"/>
  </r>
  <r>
    <s v="Pacific Dermatology Specialists"/>
    <s v="Pacific Dermatology Specialists"/>
    <x v="41"/>
    <d v="2020-12-18T00:00:00"/>
    <n v="10"/>
    <d v="2020-12-18T00:00:00"/>
  </r>
  <r>
    <s v="Northeast Dermatology Associates"/>
    <s v="Northeast Dermatology Associates"/>
    <x v="38"/>
    <d v="2020-12-18T00:00:00"/>
    <n v="64"/>
    <d v="2020-12-18T00:00:00"/>
  </r>
  <r>
    <s v="Northeast Dermatology Associates"/>
    <s v="Northeast Dermatology Associates"/>
    <x v="37"/>
    <d v="2020-12-18T00:00:00"/>
    <n v="117"/>
    <d v="2020-12-18T00:00:00"/>
  </r>
  <r>
    <s v="Northeast Dermatology Associates"/>
    <s v="Northeast Dermatology Associates"/>
    <x v="36"/>
    <d v="2020-12-18T00:00:00"/>
    <n v="67"/>
    <d v="2020-12-18T00:00:00"/>
  </r>
  <r>
    <s v="Northeast Dermatology Associates"/>
    <s v="Northeast Dermatology Associates"/>
    <x v="67"/>
    <d v="2020-12-18T00:00:00"/>
    <n v="13"/>
    <d v="2020-12-18T00:00:00"/>
  </r>
  <r>
    <s v="Northeast Dermatology Associates"/>
    <s v="Northeast Dermatology Associates"/>
    <x v="35"/>
    <d v="2020-12-18T00:00:00"/>
    <n v="28"/>
    <d v="2020-12-18T00:00:00"/>
  </r>
  <r>
    <s v="Northeast Dermatology Associates"/>
    <s v="Northeast Dermatology Associates"/>
    <x v="54"/>
    <d v="2020-12-18T00:00:00"/>
    <n v="33"/>
    <d v="2020-12-18T00:00:00"/>
  </r>
  <r>
    <s v="Northeast Dermatology Associates"/>
    <s v="Dermatology of Cape Cod"/>
    <x v="34"/>
    <d v="2020-12-18T00:00:00"/>
    <n v="35"/>
    <d v="2020-12-18T00:00:00"/>
  </r>
  <r>
    <s v="Northeast Dermatology Associates"/>
    <s v="Brookline Dermatology Associates"/>
    <x v="17"/>
    <d v="2020-12-17T00:00:00"/>
    <n v="14"/>
    <d v="2020-12-17T00:00:00"/>
  </r>
  <r>
    <s v="Northeast Dermatology Associates"/>
    <s v="Northeast Dermatology Associates"/>
    <x v="18"/>
    <d v="2020-12-17T00:00:00"/>
    <n v="31"/>
    <d v="2020-12-17T00:00:00"/>
  </r>
  <r>
    <s v="Northeast Dermatology Associates"/>
    <s v="Northeast Dermatology Associates"/>
    <x v="53"/>
    <d v="2020-12-17T00:00:00"/>
    <n v="1"/>
    <d v="2020-12-17T00:00:00"/>
  </r>
  <r>
    <s v="Northeast Dermatology Associates"/>
    <s v="Northeast Dermatology Associates"/>
    <x v="71"/>
    <d v="2020-12-17T00:00:00"/>
    <n v="6"/>
    <d v="2020-12-17T00:00:00"/>
  </r>
  <r>
    <s v="Northeast Dermatology Associates"/>
    <s v="Northeast Dermatology Associates"/>
    <x v="55"/>
    <d v="2020-12-17T00:00:00"/>
    <n v="17"/>
    <d v="2020-12-17T00:00:00"/>
  </r>
  <r>
    <s v="Northeast Dermatology Associates"/>
    <s v="Northeast Dermatology Associates"/>
    <x v="22"/>
    <d v="2020-12-17T00:00:00"/>
    <n v="37"/>
    <d v="2020-12-17T00:00:00"/>
  </r>
  <r>
    <s v="Pacific Dermatology Specialists"/>
    <s v="Pacific Dermatology Specialists"/>
    <x v="42"/>
    <d v="2020-12-17T00:00:00"/>
    <n v="59"/>
    <d v="2020-12-17T00:00:00"/>
  </r>
  <r>
    <s v="Southeast Dermatology Specialists  "/>
    <s v="Southeast Dermatology Specialists"/>
    <x v="62"/>
    <d v="2020-12-17T00:00:00"/>
    <n v="58"/>
    <d v="2020-12-17T00:00:00"/>
  </r>
  <r>
    <s v="Northeast Dermatology Associates"/>
    <s v="South Shore Skin Center"/>
    <x v="57"/>
    <d v="2020-12-17T00:00:00"/>
    <n v="6"/>
    <d v="2020-12-17T00:00:00"/>
  </r>
  <r>
    <s v="The Dermatology Group  "/>
    <s v="The Dermatology Group"/>
    <x v="24"/>
    <d v="2020-12-17T00:00:00"/>
    <n v="146"/>
    <d v="2020-12-17T00:00:00"/>
  </r>
  <r>
    <s v="Northeast Dermatology Associates"/>
    <s v="Dermatology of Cape Cod"/>
    <x v="34"/>
    <d v="2020-12-17T00:00:00"/>
    <n v="26"/>
    <d v="2020-12-17T00:00:00"/>
  </r>
  <r>
    <s v="Northeast Dermatology Associates"/>
    <s v="Northeast Dermatology Associates"/>
    <x v="5"/>
    <d v="2020-12-17T00:00:00"/>
    <n v="22"/>
    <d v="2020-12-17T00:00:00"/>
  </r>
  <r>
    <s v="North Pacific Dermatology"/>
    <s v="Eastside Dermatology"/>
    <x v="95"/>
    <d v="2020-12-17T00:00:00"/>
    <n v="3"/>
    <d v="2020-12-17T00:00:00"/>
  </r>
  <r>
    <s v="Dermatology &amp; MOHS Surgery Institute"/>
    <s v="Dermatology &amp; MOHS Surgery Institute"/>
    <x v="29"/>
    <d v="2020-12-17T00:00:00"/>
    <n v="35"/>
    <d v="2020-12-17T00:00:00"/>
  </r>
  <r>
    <s v="Northeast Dermatology Associates"/>
    <s v="Northeast Dermatology Associates"/>
    <x v="35"/>
    <d v="2020-12-17T00:00:00"/>
    <n v="1"/>
    <d v="2020-12-17T00:00:00"/>
  </r>
  <r>
    <s v="Northeast Dermatology Associates"/>
    <s v="Northeast Dermatology Associates"/>
    <x v="36"/>
    <d v="2020-12-17T00:00:00"/>
    <n v="19"/>
    <d v="2020-12-17T00:00:00"/>
  </r>
  <r>
    <s v="Northeast Dermatology Associates"/>
    <s v="Northeast Dermatology Associates"/>
    <x v="37"/>
    <d v="2020-12-17T00:00:00"/>
    <n v="6"/>
    <d v="2020-12-17T00:00:00"/>
  </r>
  <r>
    <s v="Northeast Dermatology Associates"/>
    <s v="Northeast Dermatology Associates"/>
    <x v="7"/>
    <d v="2020-12-17T00:00:00"/>
    <n v="3"/>
    <d v="2020-12-17T00:00:00"/>
  </r>
  <r>
    <s v="Northeast Dermatology Associates"/>
    <s v="Northeast Dermatology Associates"/>
    <x v="39"/>
    <d v="2020-12-17T00:00:00"/>
    <n v="6"/>
    <d v="2020-12-17T00:00:00"/>
  </r>
  <r>
    <s v="Southeast Dermatology Specialists  "/>
    <s v="Southeast Dermatology Specialists"/>
    <x v="44"/>
    <d v="2020-12-17T00:00:00"/>
    <n v="34"/>
    <d v="2020-12-17T00:00:00"/>
  </r>
  <r>
    <s v="Pacific Dermatology Specialists"/>
    <s v="Pacific Dermatology Specialists"/>
    <x v="41"/>
    <d v="2020-12-17T00:00:00"/>
    <n v="23"/>
    <d v="2020-12-17T00:00:00"/>
  </r>
  <r>
    <s v="Northeast Dermatology Associates"/>
    <s v="Northeast Dermatology Associates"/>
    <x v="8"/>
    <d v="2020-12-17T00:00:00"/>
    <n v="14"/>
    <d v="2020-12-17T00:00:00"/>
  </r>
  <r>
    <s v="Vanguard Dermatology"/>
    <s v="Vanguard Dermatology"/>
    <x v="46"/>
    <d v="2020-12-17T00:00:00"/>
    <n v="12"/>
    <d v="2020-12-17T00:00:00"/>
  </r>
  <r>
    <s v="Vanguard Dermatology"/>
    <s v="Vanguard Dermatology"/>
    <x v="12"/>
    <d v="2020-12-17T00:00:00"/>
    <n v="44"/>
    <d v="2020-12-17T00:00:00"/>
  </r>
  <r>
    <s v="Family Dermatology"/>
    <s v="Family Dermatology"/>
    <x v="1"/>
    <d v="2020-12-17T00:00:00"/>
    <n v="100"/>
    <d v="2020-12-17T00:00:00"/>
  </r>
  <r>
    <s v="North Pacific Dermatology"/>
    <s v="North Pacific Dermatology"/>
    <x v="4"/>
    <d v="2020-12-17T00:00:00"/>
    <n v="17"/>
    <d v="2020-12-17T00:00:00"/>
  </r>
  <r>
    <s v="Lupo Center for Aesthetic &amp; General Dermatology"/>
    <s v="Lupo Center for Aesthetic &amp; General Dermatology, LLC"/>
    <x v="2"/>
    <d v="2020-12-17T00:00:00"/>
    <n v="33"/>
    <d v="2020-12-17T00:00:00"/>
  </r>
  <r>
    <s v="North Pacific Dermatology"/>
    <s v="Eastside Dermatology"/>
    <x v="3"/>
    <d v="2020-12-17T00:00:00"/>
    <n v="52"/>
    <d v="2020-12-17T00:00:00"/>
  </r>
  <r>
    <s v="North Pacific Dermatology"/>
    <s v="North Pacific Dermatology"/>
    <x v="33"/>
    <d v="2020-12-17T00:00:00"/>
    <n v="52"/>
    <d v="2020-12-17T00:00:00"/>
  </r>
  <r>
    <s v="Northeast Dermatology Associates"/>
    <s v="Northeast Dermatology Associates"/>
    <x v="38"/>
    <d v="2020-12-17T00:00:00"/>
    <n v="8"/>
    <d v="2020-12-17T00:00:00"/>
  </r>
  <r>
    <s v="Southeast Dermatology Specialists  "/>
    <s v="Southeast Dermatology Specialists"/>
    <x v="66"/>
    <d v="2020-12-17T00:00:00"/>
    <n v="1"/>
    <d v="2020-12-17T00:00:00"/>
  </r>
  <r>
    <s v="Southeast Dermatology Specialists  "/>
    <s v="Southeast Dermatology Specialists"/>
    <x v="43"/>
    <d v="2020-12-17T00:00:00"/>
    <n v="48"/>
    <d v="2020-12-17T00:00:00"/>
  </r>
  <r>
    <s v="The Dermatology Group  "/>
    <s v="The Dermatology Group"/>
    <x v="45"/>
    <d v="2020-12-17T00:00:00"/>
    <n v="22"/>
    <d v="2020-12-17T00:00:00"/>
  </r>
  <r>
    <s v="Vanguard Dermatology"/>
    <s v="Vanguard Dermatology"/>
    <x v="47"/>
    <d v="2020-12-17T00:00:00"/>
    <n v="4"/>
    <d v="2020-12-17T00:00:00"/>
  </r>
  <r>
    <s v="Vanguard Dermatology"/>
    <s v="Vanguard Dermatology"/>
    <x v="13"/>
    <d v="2020-12-17T00:00:00"/>
    <n v="32"/>
    <d v="2020-12-17T00:00:00"/>
  </r>
  <r>
    <s v="Washington Institute of Dermatologic Laser Surgery"/>
    <s v="Washington Institute of Dermatologic Laser Surgery"/>
    <x v="48"/>
    <d v="2020-12-17T00:00:00"/>
    <n v="26"/>
    <d v="2020-12-17T00:00:00"/>
  </r>
  <r>
    <s v="Northeast Dermatology Associates"/>
    <s v="Northeast Dermatology Associates"/>
    <x v="6"/>
    <d v="2020-12-17T00:00:00"/>
    <n v="32"/>
    <d v="2020-12-17T00:00:00"/>
  </r>
  <r>
    <s v="Northeast Dermatology Associates"/>
    <s v="Northeast Dermatology Associates"/>
    <x v="19"/>
    <d v="2020-12-17T00:00:00"/>
    <n v="14"/>
    <d v="2020-12-17T00:00:00"/>
  </r>
  <r>
    <s v="NULL"/>
    <s v="Unknown Practice"/>
    <x v="68"/>
    <d v="2020-12-17T00:00:00"/>
    <n v="6"/>
    <d v="2020-12-17T00:00:00"/>
  </r>
  <r>
    <s v="North Pacific Dermatology"/>
    <s v="North Pacific Dermatology"/>
    <x v="68"/>
    <d v="2020-12-17T00:00:00"/>
    <n v="1"/>
    <d v="2020-12-17T00:00:00"/>
  </r>
  <r>
    <s v="The Dermatology Group  "/>
    <s v="Swan Dermatology &amp; Aesthetics"/>
    <x v="11"/>
    <d v="2020-12-17T00:00:00"/>
    <n v="48"/>
    <d v="2020-12-17T00:00:00"/>
  </r>
  <r>
    <s v="The Dermatology Group  "/>
    <s v="The Dermatology Group"/>
    <x v="64"/>
    <d v="2020-12-17T00:00:00"/>
    <n v="9"/>
    <d v="2020-12-17T00:00:00"/>
  </r>
  <r>
    <s v="The Dermatology Group  "/>
    <s v="The Dermatology Group"/>
    <x v="76"/>
    <d v="2020-12-17T00:00:00"/>
    <n v="22"/>
    <d v="2020-12-17T00:00:00"/>
  </r>
  <r>
    <s v="The Dermatology Group  "/>
    <s v="The Dermatology Group"/>
    <x v="25"/>
    <d v="2020-12-17T00:00:00"/>
    <n v="65"/>
    <d v="2020-12-17T00:00:00"/>
  </r>
  <r>
    <s v="The Dermatology Group  "/>
    <s v="The Dermatology Group"/>
    <x v="26"/>
    <d v="2020-12-17T00:00:00"/>
    <n v="84"/>
    <d v="2020-12-17T00:00:00"/>
  </r>
  <r>
    <s v="Northeast Dermatology Associates"/>
    <s v="South Shore Skin Center"/>
    <x v="9"/>
    <d v="2020-12-17T00:00:00"/>
    <n v="9"/>
    <d v="2020-12-17T00:00:00"/>
  </r>
  <r>
    <s v="Pacific Dermatology Specialists"/>
    <s v="Pacific Dermatology Specialists"/>
    <x v="106"/>
    <d v="2020-12-17T00:00:00"/>
    <n v="2"/>
    <d v="2020-12-17T00:00:00"/>
  </r>
  <r>
    <s v="Pacific Dermatology Specialists"/>
    <s v="Pacific Dermatology Specialists"/>
    <x v="59"/>
    <d v="2020-12-17T00:00:00"/>
    <n v="32"/>
    <d v="2020-12-17T00:00:00"/>
  </r>
  <r>
    <s v="Semler Dermatology"/>
    <s v="Semler Dermatology"/>
    <x v="61"/>
    <d v="2020-12-17T00:00:00"/>
    <n v="36"/>
    <d v="2020-12-17T00:00:00"/>
  </r>
  <r>
    <s v="Pacific Dermatology Specialists"/>
    <s v="Pacific Dermatology Specialists"/>
    <x v="42"/>
    <d v="2020-12-16T00:00:00"/>
    <n v="29"/>
    <d v="2020-12-16T00:00:00"/>
  </r>
  <r>
    <s v="Pacific Dermatology Specialists"/>
    <s v="Pacific Dermatology Specialists"/>
    <x v="41"/>
    <d v="2020-12-16T00:00:00"/>
    <n v="6"/>
    <d v="2020-12-16T00:00:00"/>
  </r>
  <r>
    <s v="Southeast Dermatology Specialists  "/>
    <s v="Southeast Dermatology Specialists"/>
    <x v="43"/>
    <d v="2020-12-16T00:00:00"/>
    <n v="48"/>
    <d v="2020-12-16T00:00:00"/>
  </r>
  <r>
    <s v="The Dermatology Group  "/>
    <s v="The Dermatology Group"/>
    <x v="45"/>
    <d v="2020-12-16T00:00:00"/>
    <n v="23"/>
    <d v="2020-12-16T00:00:00"/>
  </r>
  <r>
    <s v="Vanguard Dermatology"/>
    <s v="Vanguard Dermatology"/>
    <x v="47"/>
    <d v="2020-12-16T00:00:00"/>
    <n v="36"/>
    <d v="2020-12-16T00:00:00"/>
  </r>
  <r>
    <s v="Northeast Dermatology Associates"/>
    <s v="Dermatology of Cape Cod"/>
    <x v="34"/>
    <d v="2020-12-16T00:00:00"/>
    <n v="49"/>
    <d v="2020-12-16T00:00:00"/>
  </r>
  <r>
    <s v="North Pacific Dermatology"/>
    <s v="North Pacific Dermatology"/>
    <x v="33"/>
    <d v="2020-12-16T00:00:00"/>
    <n v="68"/>
    <d v="2020-12-16T00:00:00"/>
  </r>
  <r>
    <s v="Northeast Dermatology Associates"/>
    <s v="Northeast Dermatology Associates"/>
    <x v="36"/>
    <d v="2020-12-16T00:00:00"/>
    <n v="119"/>
    <d v="2020-12-16T00:00:00"/>
  </r>
  <r>
    <s v="Northeast Dermatology Associates"/>
    <s v="Northeast Dermatology Associates"/>
    <x v="67"/>
    <d v="2020-12-16T00:00:00"/>
    <n v="18"/>
    <d v="2020-12-16T00:00:00"/>
  </r>
  <r>
    <s v="Northeast Dermatology Associates"/>
    <s v="Northeast Dermatology Associates"/>
    <x v="53"/>
    <d v="2020-12-16T00:00:00"/>
    <n v="47"/>
    <d v="2020-12-16T00:00:00"/>
  </r>
  <r>
    <s v="Northeast Dermatology Associates"/>
    <s v="Northeast Dermatology Associates"/>
    <x v="37"/>
    <d v="2020-12-16T00:00:00"/>
    <n v="113"/>
    <d v="2020-12-16T00:00:00"/>
  </r>
  <r>
    <s v="Northeast Dermatology Associates"/>
    <s v="Northeast Dermatology Associates"/>
    <x v="38"/>
    <d v="2020-12-16T00:00:00"/>
    <n v="77"/>
    <d v="2020-12-16T00:00:00"/>
  </r>
  <r>
    <s v="The Dermatology Group  "/>
    <s v="The Dermatology Group"/>
    <x v="64"/>
    <d v="2020-12-16T00:00:00"/>
    <n v="15"/>
    <d v="2020-12-16T00:00:00"/>
  </r>
  <r>
    <s v="The Dermatology Group  "/>
    <s v="The Dermatology Group"/>
    <x v="76"/>
    <d v="2020-12-16T00:00:00"/>
    <n v="74"/>
    <d v="2020-12-16T00:00:00"/>
  </r>
  <r>
    <s v="Vanguard Dermatology"/>
    <s v="Vanguard Dermatology"/>
    <x v="12"/>
    <d v="2020-12-16T00:00:00"/>
    <n v="22"/>
    <d v="2020-12-16T00:00:00"/>
  </r>
  <r>
    <s v="Southeast Dermatology Specialists  "/>
    <s v="Southeast Dermatology Specialists"/>
    <x v="62"/>
    <d v="2020-12-16T00:00:00"/>
    <n v="59"/>
    <d v="2020-12-16T00:00:00"/>
  </r>
  <r>
    <s v="Semler Dermatology"/>
    <s v="Semler Dermatology"/>
    <x v="61"/>
    <d v="2020-12-16T00:00:00"/>
    <n v="40"/>
    <d v="2020-12-16T00:00:00"/>
  </r>
  <r>
    <s v="Pacific Dermatology Specialists"/>
    <s v="Pacific Dermatology Specialists"/>
    <x v="59"/>
    <d v="2020-12-16T00:00:00"/>
    <n v="21"/>
    <d v="2020-12-16T00:00:00"/>
  </r>
  <r>
    <s v="Northeast Dermatology Associates"/>
    <s v="South Shore Skin Center"/>
    <x v="57"/>
    <d v="2020-12-16T00:00:00"/>
    <n v="122"/>
    <d v="2020-12-16T00:00:00"/>
  </r>
  <r>
    <s v="Northeast Dermatology Associates"/>
    <s v="Northeast Dermatology Associates"/>
    <x v="56"/>
    <d v="2020-12-16T00:00:00"/>
    <n v="35"/>
    <d v="2020-12-16T00:00:00"/>
  </r>
  <r>
    <s v="Northeast Dermatology Associates"/>
    <s v="Northeast Dermatology Associates"/>
    <x v="39"/>
    <d v="2020-12-16T00:00:00"/>
    <n v="27"/>
    <d v="2020-12-16T00:00:00"/>
  </r>
  <r>
    <s v="Northeast Dermatology Associates"/>
    <s v="Northeast Dermatology Associates"/>
    <x v="87"/>
    <d v="2020-12-16T00:00:00"/>
    <n v="19"/>
    <d v="2020-12-16T00:00:00"/>
  </r>
  <r>
    <s v="Northeast Dermatology Associates"/>
    <s v="Northeast Dermatology Associates"/>
    <x v="54"/>
    <d v="2020-12-16T00:00:00"/>
    <n v="50"/>
    <d v="2020-12-16T00:00:00"/>
  </r>
  <r>
    <s v="Northeast Dermatology Associates"/>
    <s v="Northeast Dermatology Associates"/>
    <x v="55"/>
    <d v="2020-12-16T00:00:00"/>
    <n v="30"/>
    <d v="2020-12-16T00:00:00"/>
  </r>
  <r>
    <s v="North Pacific Dermatology"/>
    <s v="North Pacific Dermatology"/>
    <x v="68"/>
    <d v="2020-12-16T00:00:00"/>
    <n v="1"/>
    <d v="2020-12-16T00:00:00"/>
  </r>
  <r>
    <s v="Washington Institute of Dermatologic Laser Surgery"/>
    <s v="Washington Institute of Dermatologic Laser Surgery"/>
    <x v="48"/>
    <d v="2020-12-16T00:00:00"/>
    <n v="19"/>
    <d v="2020-12-16T00:00:00"/>
  </r>
  <r>
    <s v="The Dermatology Group  "/>
    <s v="The Dermatology Group"/>
    <x v="24"/>
    <d v="2020-12-16T00:00:00"/>
    <n v="155"/>
    <d v="2020-12-16T00:00:00"/>
  </r>
  <r>
    <s v="The Dermatology Group  "/>
    <s v="The Dermatology Group"/>
    <x v="25"/>
    <d v="2020-12-16T00:00:00"/>
    <n v="57"/>
    <d v="2020-12-16T00:00:00"/>
  </r>
  <r>
    <s v="The Dermatology Group  "/>
    <s v="The Dermatology Group"/>
    <x v="26"/>
    <d v="2020-12-16T00:00:00"/>
    <n v="21"/>
    <d v="2020-12-16T00:00:00"/>
  </r>
  <r>
    <s v="Northeast Dermatology Associates"/>
    <s v="Northeast Dermatology Associates"/>
    <x v="22"/>
    <d v="2020-12-16T00:00:00"/>
    <n v="85"/>
    <d v="2020-12-16T00:00:00"/>
  </r>
  <r>
    <s v="Northeast Dermatology Associates"/>
    <s v="Northeast Dermatology Associates"/>
    <x v="21"/>
    <d v="2020-12-16T00:00:00"/>
    <n v="31"/>
    <d v="2020-12-16T00:00:00"/>
  </r>
  <r>
    <s v="Northeast Dermatology Associates"/>
    <s v="Northeast Dermatology Associates"/>
    <x v="20"/>
    <d v="2020-12-16T00:00:00"/>
    <n v="18"/>
    <d v="2020-12-16T00:00:00"/>
  </r>
  <r>
    <s v="Northeast Dermatology Associates"/>
    <s v="Northeast Dermatology Associates"/>
    <x v="91"/>
    <d v="2020-12-16T00:00:00"/>
    <n v="1"/>
    <d v="2020-12-16T00:00:00"/>
  </r>
  <r>
    <s v="Northeast Dermatology Associates"/>
    <s v="Northeast Dermatology Associates"/>
    <x v="18"/>
    <d v="2020-12-16T00:00:00"/>
    <n v="99"/>
    <d v="2020-12-16T00:00:00"/>
  </r>
  <r>
    <s v="Northeast Dermatology Associates"/>
    <s v="Brookline Dermatology Associates"/>
    <x v="16"/>
    <d v="2020-12-16T00:00:00"/>
    <n v="40"/>
    <d v="2020-12-16T00:00:00"/>
  </r>
  <r>
    <s v="Northeast Dermatology Associates"/>
    <s v="Brookline Dermatology Associates"/>
    <x v="17"/>
    <d v="2020-12-16T00:00:00"/>
    <n v="47"/>
    <d v="2020-12-16T00:00:00"/>
  </r>
  <r>
    <s v="The Dermatology Group  "/>
    <s v="Swan Dermatology &amp; Aesthetics"/>
    <x v="11"/>
    <d v="2020-12-16T00:00:00"/>
    <n v="56"/>
    <d v="2020-12-16T00:00:00"/>
  </r>
  <r>
    <s v="Vanguard Dermatology"/>
    <s v="Vanguard Dermatology"/>
    <x v="102"/>
    <d v="2020-12-16T00:00:00"/>
    <n v="14"/>
    <d v="2020-12-16T00:00:00"/>
  </r>
  <r>
    <s v="Vanguard Dermatology"/>
    <s v="Vanguard Dermatology"/>
    <x v="13"/>
    <d v="2020-12-16T00:00:00"/>
    <n v="78"/>
    <d v="2020-12-16T00:00:00"/>
  </r>
  <r>
    <s v="Northeast Dermatology Associates"/>
    <s v="South Shore Skin Center"/>
    <x v="9"/>
    <d v="2020-12-16T00:00:00"/>
    <n v="166"/>
    <d v="2020-12-16T00:00:00"/>
  </r>
  <r>
    <s v="Northeast Dermatology Associates"/>
    <s v="Northeast Dermatology Associates"/>
    <x v="8"/>
    <d v="2020-12-16T00:00:00"/>
    <n v="57"/>
    <d v="2020-12-16T00:00:00"/>
  </r>
  <r>
    <s v="Southeast Dermatology Specialists  "/>
    <s v="Southeast Dermatology Specialists"/>
    <x v="66"/>
    <d v="2020-12-16T00:00:00"/>
    <n v="30"/>
    <d v="2020-12-16T00:00:00"/>
  </r>
  <r>
    <s v="Pacific Dermatology Specialists"/>
    <s v="Pacific Dermatology Specialists"/>
    <x v="65"/>
    <d v="2020-12-16T00:00:00"/>
    <n v="15"/>
    <d v="2020-12-16T00:00:00"/>
  </r>
  <r>
    <s v="Northeast Dermatology Associates"/>
    <s v="Northeast Dermatology Associates"/>
    <x v="7"/>
    <d v="2020-12-16T00:00:00"/>
    <n v="34"/>
    <d v="2020-12-16T00:00:00"/>
  </r>
  <r>
    <s v="Northeast Dermatology Associates"/>
    <s v="Northeast Dermatology Associates"/>
    <x v="5"/>
    <d v="2020-12-16T00:00:00"/>
    <n v="62"/>
    <d v="2020-12-16T00:00:00"/>
  </r>
  <r>
    <s v="North Pacific Dermatology"/>
    <s v="North Pacific Dermatology"/>
    <x v="4"/>
    <d v="2020-12-16T00:00:00"/>
    <n v="17"/>
    <d v="2020-12-16T00:00:00"/>
  </r>
  <r>
    <s v="Lupo Center for Aesthetic &amp; General Dermatology"/>
    <s v="Lupo Center for Aesthetic &amp; General Dermatology, LLC"/>
    <x v="2"/>
    <d v="2020-12-16T00:00:00"/>
    <n v="35"/>
    <d v="2020-12-16T00:00:00"/>
  </r>
  <r>
    <s v="North Pacific Dermatology"/>
    <s v="Eastside Dermatology"/>
    <x v="3"/>
    <d v="2020-12-16T00:00:00"/>
    <n v="54"/>
    <d v="2020-12-16T00:00:00"/>
  </r>
  <r>
    <s v="Family Dermatology"/>
    <s v="Family Dermatology"/>
    <x v="1"/>
    <d v="2020-12-16T00:00:00"/>
    <n v="101"/>
    <d v="2020-12-16T00:00:00"/>
  </r>
  <r>
    <s v="Northeast Dermatology Associates"/>
    <s v="Northeast Dermatology Associates"/>
    <x v="37"/>
    <d v="2020-12-15T00:00:00"/>
    <n v="102"/>
    <d v="2020-12-15T00:00:00"/>
  </r>
  <r>
    <s v="Northeast Dermatology Associates"/>
    <s v="Northeast Dermatology Associates"/>
    <x v="39"/>
    <d v="2020-12-15T00:00:00"/>
    <n v="27"/>
    <d v="2020-12-15T00:00:00"/>
  </r>
  <r>
    <s v="Northeast Dermatology Associates"/>
    <s v="Northeast Dermatology Associates"/>
    <x v="19"/>
    <d v="2020-12-15T00:00:00"/>
    <n v="24"/>
    <d v="2020-12-15T00:00:00"/>
  </r>
  <r>
    <s v="Northeast Dermatology Associates"/>
    <s v="Northeast Dermatology Associates"/>
    <x v="54"/>
    <d v="2020-12-15T00:00:00"/>
    <n v="35"/>
    <d v="2020-12-15T00:00:00"/>
  </r>
  <r>
    <s v="Northeast Dermatology Associates"/>
    <s v="Northeast Dermatology Associates"/>
    <x v="67"/>
    <d v="2020-12-15T00:00:00"/>
    <n v="20"/>
    <d v="2020-12-15T00:00:00"/>
  </r>
  <r>
    <s v="Semler Dermatology"/>
    <s v="Semler Dermatology"/>
    <x v="61"/>
    <d v="2020-12-15T00:00:00"/>
    <n v="86"/>
    <d v="2020-12-15T00:00:00"/>
  </r>
  <r>
    <s v="Pacific Dermatology Specialists"/>
    <s v="Pacific Dermatology Specialists"/>
    <x v="72"/>
    <d v="2020-12-15T00:00:00"/>
    <n v="20"/>
    <d v="2020-12-15T00:00:00"/>
  </r>
  <r>
    <s v="Pacific Dermatology Specialists"/>
    <s v="Pacific Dermatology Specialists"/>
    <x v="59"/>
    <d v="2020-12-15T00:00:00"/>
    <n v="34"/>
    <d v="2020-12-15T00:00:00"/>
  </r>
  <r>
    <s v="Washington Institute of Dermatologic Laser Surgery"/>
    <s v="Washington Institute of Dermatologic Laser Surgery"/>
    <x v="48"/>
    <d v="2020-12-15T00:00:00"/>
    <n v="26"/>
    <d v="2020-12-15T00:00:00"/>
  </r>
  <r>
    <s v="The Dermatology Group  "/>
    <s v="The Dermatology Group"/>
    <x v="25"/>
    <d v="2020-12-15T00:00:00"/>
    <n v="56"/>
    <d v="2020-12-15T00:00:00"/>
  </r>
  <r>
    <s v="North Pacific Dermatology"/>
    <s v="North Pacific Dermatology"/>
    <x v="33"/>
    <d v="2020-12-15T00:00:00"/>
    <n v="59"/>
    <d v="2020-12-15T00:00:00"/>
  </r>
  <r>
    <s v="Family Dermatology"/>
    <s v="Family Dermatology"/>
    <x v="1"/>
    <d v="2020-12-15T00:00:00"/>
    <n v="96"/>
    <d v="2020-12-15T00:00:00"/>
  </r>
  <r>
    <s v="North Pacific Dermatology"/>
    <s v="North Pacific Dermatology"/>
    <x v="4"/>
    <d v="2020-12-15T00:00:00"/>
    <n v="28"/>
    <d v="2020-12-15T00:00:00"/>
  </r>
  <r>
    <s v="North Pacific Dermatology"/>
    <s v="North Pacific Dermatology"/>
    <x v="68"/>
    <d v="2020-12-15T00:00:00"/>
    <n v="2"/>
    <d v="2020-12-15T00:00:00"/>
  </r>
  <r>
    <s v="Northeast Dermatology Associates"/>
    <s v="Northeast Dermatology Associates"/>
    <x v="53"/>
    <d v="2020-12-15T00:00:00"/>
    <n v="81"/>
    <d v="2020-12-15T00:00:00"/>
  </r>
  <r>
    <s v="Northeast Dermatology Associates"/>
    <s v="Northeast Dermatology Associates"/>
    <x v="55"/>
    <d v="2020-12-15T00:00:00"/>
    <n v="2"/>
    <d v="2020-12-15T00:00:00"/>
  </r>
  <r>
    <s v="Northeast Dermatology Associates"/>
    <s v="Northeast Dermatology Associates"/>
    <x v="56"/>
    <d v="2020-12-15T00:00:00"/>
    <n v="9"/>
    <d v="2020-12-15T00:00:00"/>
  </r>
  <r>
    <s v="Northeast Dermatology Associates"/>
    <s v="Northeast Dermatology Associates"/>
    <x v="38"/>
    <d v="2020-12-15T00:00:00"/>
    <n v="66"/>
    <d v="2020-12-15T00:00:00"/>
  </r>
  <r>
    <s v="The Dermatology Group  "/>
    <s v="The Dermatology Group"/>
    <x v="76"/>
    <d v="2020-12-15T00:00:00"/>
    <n v="88"/>
    <d v="2020-12-15T00:00:00"/>
  </r>
  <r>
    <s v="The Dermatology Group  "/>
    <s v="The Dermatology Group"/>
    <x v="64"/>
    <d v="2020-12-15T00:00:00"/>
    <n v="27"/>
    <d v="2020-12-15T00:00:00"/>
  </r>
  <r>
    <s v="Vanguard Dermatology"/>
    <s v="Vanguard Dermatology"/>
    <x v="88"/>
    <d v="2020-12-15T00:00:00"/>
    <n v="15"/>
    <d v="2020-12-15T00:00:00"/>
  </r>
  <r>
    <s v="Vanguard Dermatology"/>
    <s v="Vanguard Dermatology"/>
    <x v="47"/>
    <d v="2020-12-15T00:00:00"/>
    <n v="97"/>
    <d v="2020-12-15T00:00:00"/>
  </r>
  <r>
    <s v="Northeast Dermatology Associates"/>
    <s v="South Shore Skin Center"/>
    <x v="9"/>
    <d v="2020-12-15T00:00:00"/>
    <n v="151"/>
    <d v="2020-12-15T00:00:00"/>
  </r>
  <r>
    <s v="Northeast Dermatology Associates"/>
    <s v="South Shore Skin Center"/>
    <x v="57"/>
    <d v="2020-12-15T00:00:00"/>
    <n v="195"/>
    <d v="2020-12-15T00:00:00"/>
  </r>
  <r>
    <s v="Pacific Dermatology Specialists"/>
    <s v="Pacific Dermatology Specialists"/>
    <x v="42"/>
    <d v="2020-12-15T00:00:00"/>
    <n v="15"/>
    <d v="2020-12-15T00:00:00"/>
  </r>
  <r>
    <s v="Southeast Dermatology Specialists  "/>
    <s v="Southeast Dermatology Specialists"/>
    <x v="43"/>
    <d v="2020-12-15T00:00:00"/>
    <n v="33"/>
    <d v="2020-12-15T00:00:00"/>
  </r>
  <r>
    <s v="Northeast Dermatology Associates"/>
    <s v="Brookline Dermatology Associates"/>
    <x v="16"/>
    <d v="2020-12-15T00:00:00"/>
    <n v="39"/>
    <d v="2020-12-15T00:00:00"/>
  </r>
  <r>
    <s v="Northeast Dermatology Associates"/>
    <s v="Dermatology of Cape Cod"/>
    <x v="34"/>
    <d v="2020-12-15T00:00:00"/>
    <n v="64"/>
    <d v="2020-12-15T00:00:00"/>
  </r>
  <r>
    <s v="Northeast Dermatology Associates"/>
    <s v="Northeast Dermatology Associates"/>
    <x v="18"/>
    <d v="2020-12-15T00:00:00"/>
    <n v="49"/>
    <d v="2020-12-15T00:00:00"/>
  </r>
  <r>
    <s v="Northeast Dermatology Associates"/>
    <s v="Northeast Dermatology Associates"/>
    <x v="5"/>
    <d v="2020-12-15T00:00:00"/>
    <n v="122"/>
    <d v="2020-12-15T00:00:00"/>
  </r>
  <r>
    <s v="Northeast Dermatology Associates"/>
    <s v="Northeast Dermatology Associates"/>
    <x v="20"/>
    <d v="2020-12-15T00:00:00"/>
    <n v="7"/>
    <d v="2020-12-15T00:00:00"/>
  </r>
  <r>
    <s v="Northeast Dermatology Associates"/>
    <s v="Northeast Dermatology Associates"/>
    <x v="36"/>
    <d v="2020-12-15T00:00:00"/>
    <n v="102"/>
    <d v="2020-12-15T00:00:00"/>
  </r>
  <r>
    <s v="Northeast Dermatology Associates"/>
    <s v="Northeast Dermatology Associates"/>
    <x v="35"/>
    <d v="2020-12-15T00:00:00"/>
    <n v="68"/>
    <d v="2020-12-15T00:00:00"/>
  </r>
  <r>
    <s v="Northeast Dermatology Associates"/>
    <s v="Northeast Dermatology Associates"/>
    <x v="7"/>
    <d v="2020-12-15T00:00:00"/>
    <n v="25"/>
    <d v="2020-12-15T00:00:00"/>
  </r>
  <r>
    <s v="Northeast Dermatology Associates"/>
    <s v="Northeast Dermatology Associates"/>
    <x v="40"/>
    <d v="2020-12-15T00:00:00"/>
    <n v="2"/>
    <d v="2020-12-15T00:00:00"/>
  </r>
  <r>
    <s v="Pacific Dermatology Specialists"/>
    <s v="Pacific Dermatology Specialists"/>
    <x v="73"/>
    <d v="2020-12-15T00:00:00"/>
    <n v="31"/>
    <d v="2020-12-15T00:00:00"/>
  </r>
  <r>
    <s v="Pacific Dermatology Specialists"/>
    <s v="Pacific Dermatology Specialists"/>
    <x v="92"/>
    <d v="2020-12-15T00:00:00"/>
    <n v="8"/>
    <d v="2020-12-15T00:00:00"/>
  </r>
  <r>
    <s v="Pacific Dermatology Specialists"/>
    <s v="Pacific Dermatology Specialists"/>
    <x v="41"/>
    <d v="2020-12-15T00:00:00"/>
    <n v="2"/>
    <d v="2020-12-15T00:00:00"/>
  </r>
  <r>
    <s v="Southeast Dermatology Specialists  "/>
    <s v="Southeast Dermatology Specialists"/>
    <x v="44"/>
    <d v="2020-12-15T00:00:00"/>
    <n v="26"/>
    <d v="2020-12-15T00:00:00"/>
  </r>
  <r>
    <s v="Vanguard Dermatology"/>
    <s v="Vanguard Dermatology"/>
    <x v="108"/>
    <d v="2020-12-15T00:00:00"/>
    <n v="2"/>
    <d v="2020-12-15T00:00:00"/>
  </r>
  <r>
    <s v="The Dermatology Group  "/>
    <s v="The Dermatology Group"/>
    <x v="26"/>
    <d v="2020-12-15T00:00:00"/>
    <n v="32"/>
    <d v="2020-12-15T00:00:00"/>
  </r>
  <r>
    <s v="The Dermatology Group  "/>
    <s v="Swan Dermatology &amp; Aesthetics"/>
    <x v="11"/>
    <d v="2020-12-15T00:00:00"/>
    <n v="33"/>
    <d v="2020-12-15T00:00:00"/>
  </r>
  <r>
    <s v="Vanguard Dermatology"/>
    <s v="Vanguard Dermatology"/>
    <x v="107"/>
    <d v="2020-12-15T00:00:00"/>
    <n v="47"/>
    <d v="2020-12-15T00:00:00"/>
  </r>
  <r>
    <s v="Northeast Dermatology Associates"/>
    <s v="Northeast Dermatology Associates"/>
    <x v="22"/>
    <d v="2020-12-15T00:00:00"/>
    <n v="79"/>
    <d v="2020-12-15T00:00:00"/>
  </r>
  <r>
    <s v="Northeast Dermatology Associates"/>
    <s v="Northeast Dermatology Associates"/>
    <x v="71"/>
    <d v="2020-12-15T00:00:00"/>
    <n v="2"/>
    <d v="2020-12-15T00:00:00"/>
  </r>
  <r>
    <s v="Northeast Dermatology Associates"/>
    <s v="Northeast Dermatology Associates"/>
    <x v="21"/>
    <d v="2020-12-15T00:00:00"/>
    <n v="39"/>
    <d v="2020-12-15T00:00:00"/>
  </r>
  <r>
    <s v="Lupo Center for Aesthetic &amp; General Dermatology"/>
    <s v="Lupo Center for Aesthetic &amp; General Dermatology, LLC"/>
    <x v="2"/>
    <d v="2020-12-15T00:00:00"/>
    <n v="16"/>
    <d v="2020-12-15T00:00:00"/>
  </r>
  <r>
    <s v="North Pacific Dermatology"/>
    <s v="Eastside Dermatology"/>
    <x v="3"/>
    <d v="2020-12-15T00:00:00"/>
    <n v="57"/>
    <d v="2020-12-15T00:00:00"/>
  </r>
  <r>
    <s v="Vanguard Dermatology"/>
    <s v="Vanguard Dermatology"/>
    <x v="13"/>
    <d v="2020-12-15T00:00:00"/>
    <n v="82"/>
    <d v="2020-12-15T00:00:00"/>
  </r>
  <r>
    <s v="The Dermatology Group  "/>
    <s v="The Dermatology Group"/>
    <x v="24"/>
    <d v="2020-12-15T00:00:00"/>
    <n v="171"/>
    <d v="2020-12-15T00:00:00"/>
  </r>
  <r>
    <s v="Vanguard Dermatology"/>
    <s v="Vanguard Dermatology"/>
    <x v="12"/>
    <d v="2020-12-15T00:00:00"/>
    <n v="6"/>
    <d v="2020-12-15T00:00:00"/>
  </r>
  <r>
    <s v="Southeast Dermatology Specialists  "/>
    <s v="Southeast Dermatology Specialists"/>
    <x v="66"/>
    <d v="2020-12-15T00:00:00"/>
    <n v="3"/>
    <d v="2020-12-15T00:00:00"/>
  </r>
  <r>
    <s v="Southeast Dermatology Specialists  "/>
    <s v="Southeast Dermatology Specialists"/>
    <x v="62"/>
    <d v="2020-12-15T00:00:00"/>
    <n v="32"/>
    <d v="2020-12-15T00:00:00"/>
  </r>
  <r>
    <s v="Pacific Dermatology Specialists"/>
    <s v="Pacific Dermatology Specialists"/>
    <x v="60"/>
    <d v="2020-12-15T00:00:00"/>
    <n v="41"/>
    <d v="2020-12-15T00:00:00"/>
  </r>
  <r>
    <s v="Northeast Dermatology Associates"/>
    <s v="Northeast Dermatology Associates"/>
    <x v="8"/>
    <d v="2020-12-15T00:00:00"/>
    <n v="57"/>
    <d v="2020-12-15T00:00:00"/>
  </r>
  <r>
    <s v="Northeast Dermatology Associates"/>
    <s v="South Shore Skin Center"/>
    <x v="9"/>
    <d v="2020-12-14T00:00:00"/>
    <n v="175"/>
    <d v="2020-12-14T00:00:00"/>
  </r>
  <r>
    <s v="Northeast Dermatology Associates"/>
    <s v="South Shore Skin Center"/>
    <x v="10"/>
    <d v="2020-12-14T00:00:00"/>
    <n v="1"/>
    <d v="2020-12-14T00:00:00"/>
  </r>
  <r>
    <s v="Semler Dermatology"/>
    <s v="Semler Dermatology"/>
    <x v="61"/>
    <d v="2020-12-14T00:00:00"/>
    <n v="87"/>
    <d v="2020-12-14T00:00:00"/>
  </r>
  <r>
    <s v="The Dermatology Group  "/>
    <s v="The Dermatology Group"/>
    <x v="77"/>
    <d v="2020-12-14T00:00:00"/>
    <n v="68"/>
    <d v="2020-12-14T00:00:00"/>
  </r>
  <r>
    <s v="The Dermatology Group  "/>
    <s v="The Dermatology Group"/>
    <x v="26"/>
    <d v="2020-12-14T00:00:00"/>
    <n v="32"/>
    <d v="2020-12-14T00:00:00"/>
  </r>
  <r>
    <s v="The Dermatology Group  "/>
    <s v="Swan Dermatology &amp; Aesthetics"/>
    <x v="11"/>
    <d v="2020-12-14T00:00:00"/>
    <n v="48"/>
    <d v="2020-12-14T00:00:00"/>
  </r>
  <r>
    <s v="North Pacific Dermatology"/>
    <s v="North Pacific Dermatology"/>
    <x v="68"/>
    <d v="2020-12-14T00:00:00"/>
    <n v="1"/>
    <d v="2020-12-14T00:00:00"/>
  </r>
  <r>
    <s v="North Pacific Dermatology"/>
    <s v="North Pacific Dermatology"/>
    <x v="4"/>
    <d v="2020-12-14T00:00:00"/>
    <n v="21"/>
    <d v="2020-12-14T00:00:00"/>
  </r>
  <r>
    <s v="Northeast Dermatology Associates"/>
    <s v="Northeast Dermatology Associates"/>
    <x v="20"/>
    <d v="2020-12-14T00:00:00"/>
    <n v="19"/>
    <d v="2020-12-14T00:00:00"/>
  </r>
  <r>
    <s v="Vanguard Dermatology"/>
    <s v="Vanguard Dermatology"/>
    <x v="47"/>
    <d v="2020-12-14T00:00:00"/>
    <n v="32"/>
    <d v="2020-12-14T00:00:00"/>
  </r>
  <r>
    <s v="Vanguard Dermatology"/>
    <s v="Vanguard Dermatology"/>
    <x v="13"/>
    <d v="2020-12-14T00:00:00"/>
    <n v="115"/>
    <d v="2020-12-14T00:00:00"/>
  </r>
  <r>
    <s v="Washington Institute of Dermatologic Laser Surgery"/>
    <s v="Washington Institute of Dermatologic Laser Surgery"/>
    <x v="48"/>
    <d v="2020-12-14T00:00:00"/>
    <n v="26"/>
    <d v="2020-12-14T00:00:00"/>
  </r>
  <r>
    <s v="The Dermatology Group  "/>
    <s v="The Dermatology Group"/>
    <x v="24"/>
    <d v="2020-12-14T00:00:00"/>
    <n v="144"/>
    <d v="2020-12-14T00:00:00"/>
  </r>
  <r>
    <s v="The Dermatology Group  "/>
    <s v="The Dermatology Group"/>
    <x v="25"/>
    <d v="2020-12-14T00:00:00"/>
    <n v="36"/>
    <d v="2020-12-14T00:00:00"/>
  </r>
  <r>
    <s v="Southeast Dermatology Specialists  "/>
    <s v="Southeast Dermatology Specialists"/>
    <x v="66"/>
    <d v="2020-12-14T00:00:00"/>
    <n v="30"/>
    <d v="2020-12-14T00:00:00"/>
  </r>
  <r>
    <s v="Southeast Dermatology Specialists  "/>
    <s v="Southeast Dermatology Specialists"/>
    <x v="43"/>
    <d v="2020-12-14T00:00:00"/>
    <n v="55"/>
    <d v="2020-12-14T00:00:00"/>
  </r>
  <r>
    <s v="Pacific Dermatology Specialists"/>
    <s v="Pacific Dermatology Specialists"/>
    <x v="65"/>
    <d v="2020-12-14T00:00:00"/>
    <n v="35"/>
    <d v="2020-12-14T00:00:00"/>
  </r>
  <r>
    <s v="Northeast Dermatology Associates"/>
    <s v="Northeast Dermatology Associates"/>
    <x v="67"/>
    <d v="2020-12-14T00:00:00"/>
    <n v="49"/>
    <d v="2020-12-14T00:00:00"/>
  </r>
  <r>
    <s v="North Pacific Dermatology"/>
    <s v="Eastside Dermatology"/>
    <x v="3"/>
    <d v="2020-12-14T00:00:00"/>
    <n v="47"/>
    <d v="2020-12-14T00:00:00"/>
  </r>
  <r>
    <s v="Lupo Center for Aesthetic &amp; General Dermatology"/>
    <s v="Lupo Center for Aesthetic &amp; General Dermatology, LLC"/>
    <x v="2"/>
    <d v="2020-12-14T00:00:00"/>
    <n v="21"/>
    <d v="2020-12-14T00:00:00"/>
  </r>
  <r>
    <s v="Family Dermatology"/>
    <s v="Family Dermatology"/>
    <x v="1"/>
    <d v="2020-12-14T00:00:00"/>
    <n v="83"/>
    <d v="2020-12-14T00:00:00"/>
  </r>
  <r>
    <s v="Pacific Dermatology Specialists"/>
    <s v="Pacific Dermatology Specialists"/>
    <x v="41"/>
    <d v="2020-12-14T00:00:00"/>
    <n v="31"/>
    <d v="2020-12-14T00:00:00"/>
  </r>
  <r>
    <s v="Northeast Dermatology Associates"/>
    <s v="Northeast Dermatology Associates"/>
    <x v="8"/>
    <d v="2020-12-14T00:00:00"/>
    <n v="37"/>
    <d v="2020-12-14T00:00:00"/>
  </r>
  <r>
    <s v="Pacific Dermatology Specialists"/>
    <s v="Pacific Dermatology Specialists"/>
    <x v="59"/>
    <d v="2020-12-14T00:00:00"/>
    <n v="24"/>
    <d v="2020-12-14T00:00:00"/>
  </r>
  <r>
    <s v="Pacific Dermatology Specialists"/>
    <s v="Pacific Dermatology Specialists"/>
    <x v="72"/>
    <d v="2020-12-14T00:00:00"/>
    <n v="21"/>
    <d v="2020-12-14T00:00:00"/>
  </r>
  <r>
    <s v="Pacific Dermatology Specialists"/>
    <s v="Pacific Dermatology Specialists"/>
    <x v="73"/>
    <d v="2020-12-14T00:00:00"/>
    <n v="15"/>
    <d v="2020-12-14T00:00:00"/>
  </r>
  <r>
    <s v="Vanguard Dermatology"/>
    <s v="Vanguard Dermatology"/>
    <x v="12"/>
    <d v="2020-12-14T00:00:00"/>
    <n v="22"/>
    <d v="2020-12-14T00:00:00"/>
  </r>
  <r>
    <s v="Vanguard Dermatology"/>
    <s v="Vanguard Dermatology"/>
    <x v="46"/>
    <d v="2020-12-14T00:00:00"/>
    <n v="60"/>
    <d v="2020-12-14T00:00:00"/>
  </r>
  <r>
    <s v="Northeast Dermatology Associates"/>
    <s v="Northeast Dermatology Associates"/>
    <x v="39"/>
    <d v="2020-12-14T00:00:00"/>
    <n v="29"/>
    <d v="2020-12-14T00:00:00"/>
  </r>
  <r>
    <s v="Northeast Dermatology Associates"/>
    <s v="Northeast Dermatology Associates"/>
    <x v="7"/>
    <d v="2020-12-14T00:00:00"/>
    <n v="26"/>
    <d v="2020-12-14T00:00:00"/>
  </r>
  <r>
    <s v="Northeast Dermatology Associates"/>
    <s v="Northeast Dermatology Associates"/>
    <x v="37"/>
    <d v="2020-12-14T00:00:00"/>
    <n v="68"/>
    <d v="2020-12-14T00:00:00"/>
  </r>
  <r>
    <s v="Northeast Dermatology Associates"/>
    <s v="Northeast Dermatology Associates"/>
    <x v="54"/>
    <d v="2020-12-14T00:00:00"/>
    <n v="35"/>
    <d v="2020-12-14T00:00:00"/>
  </r>
  <r>
    <s v="Northeast Dermatology Associates"/>
    <s v="Northeast Dermatology Associates"/>
    <x v="36"/>
    <d v="2020-12-14T00:00:00"/>
    <n v="102"/>
    <d v="2020-12-14T00:00:00"/>
  </r>
  <r>
    <s v="Northeast Dermatology Associates"/>
    <s v="Northeast Dermatology Associates"/>
    <x v="35"/>
    <d v="2020-12-14T00:00:00"/>
    <n v="66"/>
    <d v="2020-12-14T00:00:00"/>
  </r>
  <r>
    <s v="Northeast Dermatology Associates"/>
    <s v="Northeast Dermatology Associates"/>
    <x v="5"/>
    <d v="2020-12-14T00:00:00"/>
    <n v="61"/>
    <d v="2020-12-14T00:00:00"/>
  </r>
  <r>
    <s v="Northeast Dermatology Associates"/>
    <s v="Dermatology of Cape Cod"/>
    <x v="34"/>
    <d v="2020-12-14T00:00:00"/>
    <n v="51"/>
    <d v="2020-12-14T00:00:00"/>
  </r>
  <r>
    <s v="Vanguard Dermatology"/>
    <s v="Vanguard Dermatology"/>
    <x v="27"/>
    <d v="2020-12-14T00:00:00"/>
    <n v="21"/>
    <d v="2020-12-14T00:00:00"/>
  </r>
  <r>
    <s v="Northeast Dermatology Associates"/>
    <s v="South Shore Skin Center"/>
    <x v="57"/>
    <d v="2020-12-14T00:00:00"/>
    <n v="55"/>
    <d v="2020-12-14T00:00:00"/>
  </r>
  <r>
    <s v="Southeast Dermatology Specialists  "/>
    <s v="Southeast Dermatology Specialists"/>
    <x v="62"/>
    <d v="2020-12-14T00:00:00"/>
    <n v="56"/>
    <d v="2020-12-14T00:00:00"/>
  </r>
  <r>
    <s v="Northeast Dermatology Associates"/>
    <s v="Northeast Dermatology Associates"/>
    <x v="55"/>
    <d v="2020-12-14T00:00:00"/>
    <n v="2"/>
    <d v="2020-12-14T00:00:00"/>
  </r>
  <r>
    <s v="Northeast Dermatology Associates"/>
    <s v="Northeast Dermatology Associates"/>
    <x v="53"/>
    <d v="2020-12-14T00:00:00"/>
    <n v="58"/>
    <d v="2020-12-14T00:00:00"/>
  </r>
  <r>
    <s v="Northeast Dermatology Associates"/>
    <s v="Northeast Dermatology Associates"/>
    <x v="22"/>
    <d v="2020-12-14T00:00:00"/>
    <n v="96"/>
    <d v="2020-12-14T00:00:00"/>
  </r>
  <r>
    <s v="Northeast Dermatology Associates"/>
    <s v="Northeast Dermatology Associates"/>
    <x v="38"/>
    <d v="2020-12-14T00:00:00"/>
    <n v="69"/>
    <d v="2020-12-14T00:00:00"/>
  </r>
  <r>
    <s v="Northeast Dermatology Associates"/>
    <s v="Northeast Dermatology Associates"/>
    <x v="56"/>
    <d v="2020-12-14T00:00:00"/>
    <n v="13"/>
    <d v="2020-12-14T00:00:00"/>
  </r>
  <r>
    <s v="Northeast Dermatology Associates"/>
    <s v="Northeast Dermatology Associates"/>
    <x v="21"/>
    <d v="2020-12-14T00:00:00"/>
    <n v="24"/>
    <d v="2020-12-14T00:00:00"/>
  </r>
  <r>
    <s v="Northeast Dermatology Associates"/>
    <s v="Northeast Dermatology Associates"/>
    <x v="71"/>
    <d v="2020-12-14T00:00:00"/>
    <n v="1"/>
    <d v="2020-12-14T00:00:00"/>
  </r>
  <r>
    <s v="Northeast Dermatology Associates"/>
    <s v="Northeast Dermatology Associates"/>
    <x v="18"/>
    <d v="2020-12-14T00:00:00"/>
    <n v="92"/>
    <d v="2020-12-14T00:00:00"/>
  </r>
  <r>
    <s v="Northeast Dermatology Associates"/>
    <s v="Brookline Dermatology Associates"/>
    <x v="17"/>
    <d v="2020-12-14T00:00:00"/>
    <n v="5"/>
    <d v="2020-12-14T00:00:00"/>
  </r>
  <r>
    <s v="North Pacific Dermatology"/>
    <s v="North Pacific Dermatology"/>
    <x v="33"/>
    <d v="2020-12-14T00:00:00"/>
    <n v="59"/>
    <d v="2020-12-14T00:00:00"/>
  </r>
  <r>
    <s v="Family Dermatology"/>
    <s v="Family Dermatology"/>
    <x v="1"/>
    <d v="2020-12-12T00:00:00"/>
    <n v="4"/>
    <d v="2020-12-12T00:00:00"/>
  </r>
  <r>
    <s v="Northeast Dermatology Associates"/>
    <s v="Dermatology of Cape Cod"/>
    <x v="34"/>
    <d v="2020-12-12T00:00:00"/>
    <n v="2"/>
    <d v="2020-12-12T00:00:00"/>
  </r>
  <r>
    <s v="Pacific Dermatology Specialists"/>
    <s v="Pacific Dermatology Specialists"/>
    <x v="41"/>
    <d v="2020-12-12T00:00:00"/>
    <n v="1"/>
    <d v="2020-12-12T00:00:00"/>
  </r>
  <r>
    <s v="Vanguard Dermatology"/>
    <s v="Vanguard Dermatology"/>
    <x v="109"/>
    <d v="2020-12-12T00:00:00"/>
    <n v="1"/>
    <d v="2020-12-12T00:00:00"/>
  </r>
  <r>
    <s v="The Dermatology Group  "/>
    <s v="The Dermatology Group"/>
    <x v="26"/>
    <d v="2020-12-11T00:00:00"/>
    <n v="38"/>
    <d v="2020-12-11T00:00:00"/>
  </r>
  <r>
    <s v="The Dermatology Group  "/>
    <s v="Swan Dermatology &amp; Aesthetics"/>
    <x v="11"/>
    <d v="2020-12-11T00:00:00"/>
    <n v="51"/>
    <d v="2020-12-11T00:00:00"/>
  </r>
  <r>
    <s v="The Dermatology Group  "/>
    <s v="The Dermatology Group"/>
    <x v="76"/>
    <d v="2020-12-11T00:00:00"/>
    <n v="15"/>
    <d v="2020-12-11T00:00:00"/>
  </r>
  <r>
    <s v="Pacific Dermatology Specialists"/>
    <s v="Pacific Dermatology Specialists"/>
    <x v="65"/>
    <d v="2020-12-11T00:00:00"/>
    <n v="1"/>
    <d v="2020-12-11T00:00:00"/>
  </r>
  <r>
    <s v="Northeast Dermatology Associates"/>
    <s v="South Shore Skin Center"/>
    <x v="9"/>
    <d v="2020-12-11T00:00:00"/>
    <n v="150"/>
    <d v="2020-12-11T00:00:00"/>
  </r>
  <r>
    <s v="Northeast Dermatology Associates"/>
    <s v="Northeast Dermatology Associates"/>
    <x v="7"/>
    <d v="2020-12-11T00:00:00"/>
    <n v="32"/>
    <d v="2020-12-11T00:00:00"/>
  </r>
  <r>
    <s v="North Pacific Dermatology"/>
    <s v="North Pacific Dermatology"/>
    <x v="4"/>
    <d v="2020-12-11T00:00:00"/>
    <n v="38"/>
    <d v="2020-12-11T00:00:00"/>
  </r>
  <r>
    <s v="Family Dermatology"/>
    <s v="Family Dermatology"/>
    <x v="1"/>
    <d v="2020-12-11T00:00:00"/>
    <n v="26"/>
    <d v="2020-12-11T00:00:00"/>
  </r>
  <r>
    <s v="Northeast Dermatology Associates"/>
    <s v="Northeast Dermatology Associates"/>
    <x v="5"/>
    <d v="2020-12-11T00:00:00"/>
    <n v="2"/>
    <d v="2020-12-11T00:00:00"/>
  </r>
  <r>
    <s v="The Dermatology Group  "/>
    <s v="The Dermatology Group"/>
    <x v="25"/>
    <d v="2020-12-11T00:00:00"/>
    <n v="18"/>
    <d v="2020-12-11T00:00:00"/>
  </r>
  <r>
    <s v="The Dermatology Group  "/>
    <s v="The Dermatology Group"/>
    <x v="24"/>
    <d v="2020-12-11T00:00:00"/>
    <n v="60"/>
    <d v="2020-12-11T00:00:00"/>
  </r>
  <r>
    <s v="Washington Institute of Dermatologic Laser Surgery"/>
    <s v="Washington Institute of Dermatologic Laser Surgery"/>
    <x v="48"/>
    <d v="2020-12-11T00:00:00"/>
    <n v="20"/>
    <d v="2020-12-11T00:00:00"/>
  </r>
  <r>
    <s v="Northeast Dermatology Associates"/>
    <s v="Brookline Dermatology Associates"/>
    <x v="17"/>
    <d v="2020-12-11T00:00:00"/>
    <n v="44"/>
    <d v="2020-12-11T00:00:00"/>
  </r>
  <r>
    <s v="Lupo Center for Aesthetic &amp; General Dermatology"/>
    <s v="Lupo Center for Aesthetic &amp; General Dermatology, LLC"/>
    <x v="2"/>
    <d v="2020-12-11T00:00:00"/>
    <n v="20"/>
    <d v="2020-12-11T00:00:00"/>
  </r>
  <r>
    <s v="North Pacific Dermatology"/>
    <s v="Eastside Dermatology"/>
    <x v="3"/>
    <d v="2020-12-11T00:00:00"/>
    <n v="51"/>
    <d v="2020-12-11T00:00:00"/>
  </r>
  <r>
    <s v="Northeast Dermatology Associates"/>
    <s v="Northeast Dermatology Associates"/>
    <x v="22"/>
    <d v="2020-12-11T00:00:00"/>
    <n v="78"/>
    <d v="2020-12-11T00:00:00"/>
  </r>
  <r>
    <s v="Northeast Dermatology Associates"/>
    <s v="Northeast Dermatology Associates"/>
    <x v="54"/>
    <d v="2020-12-11T00:00:00"/>
    <n v="30"/>
    <d v="2020-12-11T00:00:00"/>
  </r>
  <r>
    <s v="Northeast Dermatology Associates"/>
    <s v="Northeast Dermatology Associates"/>
    <x v="37"/>
    <d v="2020-12-11T00:00:00"/>
    <n v="112"/>
    <d v="2020-12-11T00:00:00"/>
  </r>
  <r>
    <s v="Vanguard Dermatology"/>
    <s v="Vanguard Dermatology"/>
    <x v="12"/>
    <d v="2020-12-11T00:00:00"/>
    <n v="16"/>
    <d v="2020-12-11T00:00:00"/>
  </r>
  <r>
    <s v="Vanguard Dermatology"/>
    <s v="Vanguard Dermatology"/>
    <x v="84"/>
    <d v="2020-12-11T00:00:00"/>
    <n v="20"/>
    <d v="2020-12-11T00:00:00"/>
  </r>
  <r>
    <s v="Northeast Dermatology Associates"/>
    <s v="Northeast Dermatology Associates"/>
    <x v="8"/>
    <d v="2020-12-11T00:00:00"/>
    <n v="42"/>
    <d v="2020-12-11T00:00:00"/>
  </r>
  <r>
    <s v="Semler Dermatology"/>
    <s v="Semler Dermatology"/>
    <x v="61"/>
    <d v="2020-12-11T00:00:00"/>
    <n v="42"/>
    <d v="2020-12-11T00:00:00"/>
  </r>
  <r>
    <s v="Southeast Dermatology Specialists  "/>
    <s v="Southeast Dermatology Specialists"/>
    <x v="62"/>
    <d v="2020-12-11T00:00:00"/>
    <n v="32"/>
    <d v="2020-12-11T00:00:00"/>
  </r>
  <r>
    <s v="North Pacific Dermatology"/>
    <s v="North Pacific Dermatology"/>
    <x v="33"/>
    <d v="2020-12-11T00:00:00"/>
    <n v="20"/>
    <d v="2020-12-11T00:00:00"/>
  </r>
  <r>
    <s v="Northeast Dermatology Associates"/>
    <s v="Brookline Dermatology Associates"/>
    <x v="16"/>
    <d v="2020-12-11T00:00:00"/>
    <n v="19"/>
    <d v="2020-12-11T00:00:00"/>
  </r>
  <r>
    <s v="Northeast Dermatology Associates"/>
    <s v="Dermatology of Cape Cod"/>
    <x v="34"/>
    <d v="2020-12-11T00:00:00"/>
    <n v="49"/>
    <d v="2020-12-11T00:00:00"/>
  </r>
  <r>
    <s v="Northeast Dermatology Associates"/>
    <s v="Northeast Dermatology Associates"/>
    <x v="18"/>
    <d v="2020-12-11T00:00:00"/>
    <n v="22"/>
    <d v="2020-12-11T00:00:00"/>
  </r>
  <r>
    <s v="Northeast Dermatology Associates"/>
    <s v="Northeast Dermatology Associates"/>
    <x v="38"/>
    <d v="2020-12-11T00:00:00"/>
    <n v="60"/>
    <d v="2020-12-11T00:00:00"/>
  </r>
  <r>
    <s v="Northeast Dermatology Associates"/>
    <s v="Northeast Dermatology Associates"/>
    <x v="53"/>
    <d v="2020-12-11T00:00:00"/>
    <n v="51"/>
    <d v="2020-12-11T00:00:00"/>
  </r>
  <r>
    <s v="Northeast Dermatology Associates"/>
    <s v="Northeast Dermatology Associates"/>
    <x v="55"/>
    <d v="2020-12-11T00:00:00"/>
    <n v="2"/>
    <d v="2020-12-11T00:00:00"/>
  </r>
  <r>
    <s v="Northeast Dermatology Associates"/>
    <s v="Northeast Dermatology Associates"/>
    <x v="36"/>
    <d v="2020-12-11T00:00:00"/>
    <n v="52"/>
    <d v="2020-12-11T00:00:00"/>
  </r>
  <r>
    <s v="Northeast Dermatology Associates"/>
    <s v="Northeast Dermatology Associates"/>
    <x v="35"/>
    <d v="2020-12-11T00:00:00"/>
    <n v="23"/>
    <d v="2020-12-11T00:00:00"/>
  </r>
  <r>
    <s v="Southeast Dermatology Specialists  "/>
    <s v="Southeast Dermatology Specialists"/>
    <x v="44"/>
    <d v="2020-12-11T00:00:00"/>
    <n v="13"/>
    <d v="2020-12-11T00:00:00"/>
  </r>
  <r>
    <s v="Southeast Dermatology Specialists  "/>
    <s v="Southeast Dermatology Specialists"/>
    <x v="43"/>
    <d v="2020-12-11T00:00:00"/>
    <n v="46"/>
    <d v="2020-12-11T00:00:00"/>
  </r>
  <r>
    <s v="Pacific Dermatology Specialists"/>
    <s v="Pacific Dermatology Specialists"/>
    <x v="42"/>
    <d v="2020-12-11T00:00:00"/>
    <n v="32"/>
    <d v="2020-12-11T00:00:00"/>
  </r>
  <r>
    <s v="Pacific Dermatology Specialists"/>
    <s v="Pacific Dermatology Specialists"/>
    <x v="41"/>
    <d v="2020-12-11T00:00:00"/>
    <n v="38"/>
    <d v="2020-12-11T00:00:00"/>
  </r>
  <r>
    <s v="Northeast Dermatology Associates"/>
    <s v="South Shore Skin Center"/>
    <x v="57"/>
    <d v="2020-12-11T00:00:00"/>
    <n v="86"/>
    <d v="2020-12-11T00:00:00"/>
  </r>
  <r>
    <s v="Vanguard Dermatology"/>
    <s v="Vanguard Dermatology"/>
    <x v="46"/>
    <d v="2020-12-11T00:00:00"/>
    <n v="1"/>
    <d v="2020-12-11T00:00:00"/>
  </r>
  <r>
    <s v="Vanguard Dermatology"/>
    <s v="Vanguard Dermatology"/>
    <x v="47"/>
    <d v="2020-12-11T00:00:00"/>
    <n v="1"/>
    <d v="2020-12-11T00:00:00"/>
  </r>
  <r>
    <s v="Vanguard Dermatology"/>
    <s v="Vanguard Dermatology"/>
    <x v="13"/>
    <d v="2020-12-10T00:00:00"/>
    <n v="80"/>
    <d v="2020-12-10T00:00:00"/>
  </r>
  <r>
    <s v="Vanguard Dermatology"/>
    <s v="Vanguard Dermatology"/>
    <x v="12"/>
    <d v="2020-12-10T00:00:00"/>
    <n v="70"/>
    <d v="2020-12-10T00:00:00"/>
  </r>
  <r>
    <s v="The Dermatology Group  "/>
    <s v="The Dermatology Group"/>
    <x v="24"/>
    <d v="2020-12-10T00:00:00"/>
    <n v="145"/>
    <d v="2020-12-10T00:00:00"/>
  </r>
  <r>
    <s v="Northeast Dermatology Associates"/>
    <s v="Northeast Dermatology Associates"/>
    <x v="8"/>
    <d v="2020-12-10T00:00:00"/>
    <n v="71"/>
    <d v="2020-12-10T00:00:00"/>
  </r>
  <r>
    <s v="Pacific Dermatology Specialists"/>
    <s v="Pacific Dermatology Specialists"/>
    <x v="65"/>
    <d v="2020-12-10T00:00:00"/>
    <n v="12"/>
    <d v="2020-12-10T00:00:00"/>
  </r>
  <r>
    <s v="Southeast Dermatology Specialists  "/>
    <s v="Southeast Dermatology Specialists"/>
    <x v="66"/>
    <d v="2020-12-10T00:00:00"/>
    <n v="3"/>
    <d v="2020-12-10T00:00:00"/>
  </r>
  <r>
    <s v="Northeast Dermatology Associates"/>
    <s v="Northeast Dermatology Associates"/>
    <x v="7"/>
    <d v="2020-12-10T00:00:00"/>
    <n v="49"/>
    <d v="2020-12-10T00:00:00"/>
  </r>
  <r>
    <s v="Northeast Dermatology Associates"/>
    <s v="Northeast Dermatology Associates"/>
    <x v="5"/>
    <d v="2020-12-10T00:00:00"/>
    <n v="71"/>
    <d v="2020-12-10T00:00:00"/>
  </r>
  <r>
    <s v="North Pacific Dermatology"/>
    <s v="Eastside Dermatology"/>
    <x v="3"/>
    <d v="2020-12-10T00:00:00"/>
    <n v="46"/>
    <d v="2020-12-10T00:00:00"/>
  </r>
  <r>
    <s v="Lupo Center for Aesthetic &amp; General Dermatology"/>
    <s v="Lupo Center for Aesthetic &amp; General Dermatology, LLC"/>
    <x v="2"/>
    <d v="2020-12-10T00:00:00"/>
    <n v="39"/>
    <d v="2020-12-10T00:00:00"/>
  </r>
  <r>
    <s v="Southeast Dermatology Specialists  "/>
    <s v="Southeast Dermatology Specialists"/>
    <x v="44"/>
    <d v="2020-12-10T00:00:00"/>
    <n v="30"/>
    <d v="2020-12-10T00:00:00"/>
  </r>
  <r>
    <s v="Northeast Dermatology Associates"/>
    <s v="Northeast Dermatology Associates"/>
    <x v="40"/>
    <d v="2020-12-10T00:00:00"/>
    <n v="10"/>
    <d v="2020-12-10T00:00:00"/>
  </r>
  <r>
    <s v="Northeast Dermatology Associates"/>
    <s v="South Shore Skin Center"/>
    <x v="10"/>
    <d v="2020-12-10T00:00:00"/>
    <n v="2"/>
    <d v="2020-12-10T00:00:00"/>
  </r>
  <r>
    <s v="The Dermatology Group  "/>
    <s v="The Dermatology Group"/>
    <x v="26"/>
    <d v="2020-12-10T00:00:00"/>
    <n v="64"/>
    <d v="2020-12-10T00:00:00"/>
  </r>
  <r>
    <s v="The Dermatology Group  "/>
    <s v="Swan Dermatology &amp; Aesthetics"/>
    <x v="11"/>
    <d v="2020-12-10T00:00:00"/>
    <n v="39"/>
    <d v="2020-12-10T00:00:00"/>
  </r>
  <r>
    <s v="Northeast Dermatology Associates"/>
    <s v="Northeast Dermatology Associates"/>
    <x v="21"/>
    <d v="2020-12-10T00:00:00"/>
    <n v="32"/>
    <d v="2020-12-10T00:00:00"/>
  </r>
  <r>
    <s v="Northeast Dermatology Associates"/>
    <s v="Northeast Dermatology Associates"/>
    <x v="22"/>
    <d v="2020-12-10T00:00:00"/>
    <n v="84"/>
    <d v="2020-12-10T00:00:00"/>
  </r>
  <r>
    <s v="Northeast Dermatology Associates"/>
    <s v="Northeast Dermatology Associates"/>
    <x v="20"/>
    <d v="2020-12-10T00:00:00"/>
    <n v="9"/>
    <d v="2020-12-10T00:00:00"/>
  </r>
  <r>
    <s v="Northeast Dermatology Associates"/>
    <s v="Northeast Dermatology Associates"/>
    <x v="36"/>
    <d v="2020-12-10T00:00:00"/>
    <n v="44"/>
    <d v="2020-12-10T00:00:00"/>
  </r>
  <r>
    <s v="NULL"/>
    <s v="Unknown Practice"/>
    <x v="68"/>
    <d v="2020-12-10T00:00:00"/>
    <n v="6"/>
    <d v="2020-12-10T00:00:00"/>
  </r>
  <r>
    <s v="North Pacific Dermatology"/>
    <s v="Eastside Dermatology"/>
    <x v="85"/>
    <d v="2020-12-10T00:00:00"/>
    <n v="3"/>
    <d v="2020-12-10T00:00:00"/>
  </r>
  <r>
    <s v="Northeast Dermatology Associates"/>
    <s v="Northeast Dermatology Associates"/>
    <x v="18"/>
    <d v="2020-12-10T00:00:00"/>
    <n v="96"/>
    <d v="2020-12-10T00:00:00"/>
  </r>
  <r>
    <s v="Northeast Dermatology Associates"/>
    <s v="Brookline Dermatology Associates"/>
    <x v="17"/>
    <d v="2020-12-10T00:00:00"/>
    <n v="54"/>
    <d v="2020-12-10T00:00:00"/>
  </r>
  <r>
    <s v="Northeast Dermatology Associates"/>
    <s v="Brookline Dermatology Associates"/>
    <x v="16"/>
    <d v="2020-12-10T00:00:00"/>
    <n v="41"/>
    <d v="2020-12-10T00:00:00"/>
  </r>
  <r>
    <s v="Northeast Dermatology Associates"/>
    <s v="Northeast Dermatology Associates"/>
    <x v="38"/>
    <d v="2020-12-10T00:00:00"/>
    <n v="77"/>
    <d v="2020-12-10T00:00:00"/>
  </r>
  <r>
    <s v="Northeast Dermatology Associates"/>
    <s v="Northeast Dermatology Associates"/>
    <x v="71"/>
    <d v="2020-12-10T00:00:00"/>
    <n v="3"/>
    <d v="2020-12-10T00:00:00"/>
  </r>
  <r>
    <s v="Northeast Dermatology Associates"/>
    <s v="Northeast Dermatology Associates"/>
    <x v="6"/>
    <d v="2020-12-10T00:00:00"/>
    <n v="43"/>
    <d v="2020-12-10T00:00:00"/>
  </r>
  <r>
    <s v="Northeast Dermatology Associates"/>
    <s v="Northeast Dermatology Associates"/>
    <x v="53"/>
    <d v="2020-12-10T00:00:00"/>
    <n v="41"/>
    <d v="2020-12-10T00:00:00"/>
  </r>
  <r>
    <s v="Northeast Dermatology Associates"/>
    <s v="Northeast Dermatology Associates"/>
    <x v="55"/>
    <d v="2020-12-10T00:00:00"/>
    <n v="49"/>
    <d v="2020-12-10T00:00:00"/>
  </r>
  <r>
    <s v="North Pacific Dermatology"/>
    <s v="North Pacific Dermatology"/>
    <x v="68"/>
    <d v="2020-12-10T00:00:00"/>
    <n v="1"/>
    <d v="2020-12-10T00:00:00"/>
  </r>
  <r>
    <s v="North Pacific Dermatology"/>
    <s v="North Pacific Dermatology"/>
    <x v="4"/>
    <d v="2020-12-10T00:00:00"/>
    <n v="14"/>
    <d v="2020-12-10T00:00:00"/>
  </r>
  <r>
    <s v="Family Dermatology"/>
    <s v="Family Dermatology"/>
    <x v="1"/>
    <d v="2020-12-10T00:00:00"/>
    <n v="58"/>
    <d v="2020-12-10T00:00:00"/>
  </r>
  <r>
    <s v="North Pacific Dermatology"/>
    <s v="North Pacific Dermatology"/>
    <x v="33"/>
    <d v="2020-12-10T00:00:00"/>
    <n v="52"/>
    <d v="2020-12-10T00:00:00"/>
  </r>
  <r>
    <s v="The Dermatology Group  "/>
    <s v="The Dermatology Group"/>
    <x v="76"/>
    <d v="2020-12-10T00:00:00"/>
    <n v="11"/>
    <d v="2020-12-10T00:00:00"/>
  </r>
  <r>
    <s v="The Dermatology Group  "/>
    <s v="The Dermatology Group"/>
    <x v="64"/>
    <d v="2020-12-10T00:00:00"/>
    <n v="6"/>
    <d v="2020-12-10T00:00:00"/>
  </r>
  <r>
    <s v="Semler Dermatology"/>
    <s v="Semler Dermatology"/>
    <x v="61"/>
    <d v="2020-12-10T00:00:00"/>
    <n v="89"/>
    <d v="2020-12-10T00:00:00"/>
  </r>
  <r>
    <s v="Pacific Dermatology Specialists"/>
    <s v="Pacific Dermatology Specialists"/>
    <x v="42"/>
    <d v="2020-12-10T00:00:00"/>
    <n v="19"/>
    <d v="2020-12-10T00:00:00"/>
  </r>
  <r>
    <s v="Southeast Dermatology Specialists  "/>
    <s v="Southeast Dermatology Specialists"/>
    <x v="62"/>
    <d v="2020-12-10T00:00:00"/>
    <n v="68"/>
    <d v="2020-12-10T00:00:00"/>
  </r>
  <r>
    <s v="Northeast Dermatology Associates"/>
    <s v="South Shore Skin Center"/>
    <x v="57"/>
    <d v="2020-12-10T00:00:00"/>
    <n v="149"/>
    <d v="2020-12-10T00:00:00"/>
  </r>
  <r>
    <s v="Northeast Dermatology Associates"/>
    <s v="South Shore Skin Center"/>
    <x v="9"/>
    <d v="2020-12-10T00:00:00"/>
    <n v="192"/>
    <d v="2020-12-10T00:00:00"/>
  </r>
  <r>
    <s v="Northeast Dermatology Associates"/>
    <s v="Dermatology of Cape Cod"/>
    <x v="34"/>
    <d v="2020-12-10T00:00:00"/>
    <n v="93"/>
    <d v="2020-12-10T00:00:00"/>
  </r>
  <r>
    <s v="Dermatology &amp; MOHS Surgery Institute"/>
    <s v="Dermatology &amp; MOHS Surgery Institute"/>
    <x v="29"/>
    <d v="2020-12-10T00:00:00"/>
    <n v="15"/>
    <d v="2020-12-10T00:00:00"/>
  </r>
  <r>
    <s v="Northeast Dermatology Associates"/>
    <s v="Northeast Dermatology Associates"/>
    <x v="37"/>
    <d v="2020-12-10T00:00:00"/>
    <n v="36"/>
    <d v="2020-12-10T00:00:00"/>
  </r>
  <r>
    <s v="Northeast Dermatology Associates"/>
    <s v="Northeast Dermatology Associates"/>
    <x v="39"/>
    <d v="2020-12-10T00:00:00"/>
    <n v="24"/>
    <d v="2020-12-10T00:00:00"/>
  </r>
  <r>
    <s v="Northeast Dermatology Associates"/>
    <s v="Northeast Dermatology Associates"/>
    <x v="54"/>
    <d v="2020-12-10T00:00:00"/>
    <n v="38"/>
    <d v="2020-12-10T00:00:00"/>
  </r>
  <r>
    <s v="Northeast Dermatology Associates"/>
    <s v="Northeast Dermatology Associates"/>
    <x v="67"/>
    <d v="2020-12-10T00:00:00"/>
    <n v="28"/>
    <d v="2020-12-10T00:00:00"/>
  </r>
  <r>
    <s v="Northeast Dermatology Associates"/>
    <s v="Northeast Dermatology Associates"/>
    <x v="35"/>
    <d v="2020-12-10T00:00:00"/>
    <n v="56"/>
    <d v="2020-12-10T00:00:00"/>
  </r>
  <r>
    <s v="Northeast Dermatology Associates"/>
    <s v="Northeast Dermatology Associates"/>
    <x v="19"/>
    <d v="2020-12-10T00:00:00"/>
    <n v="37"/>
    <d v="2020-12-10T00:00:00"/>
  </r>
  <r>
    <s v="Pacific Dermatology Specialists"/>
    <s v="Pacific Dermatology Specialists"/>
    <x v="59"/>
    <d v="2020-12-10T00:00:00"/>
    <n v="6"/>
    <d v="2020-12-10T00:00:00"/>
  </r>
  <r>
    <s v="Pacific Dermatology Specialists"/>
    <s v="Pacific Dermatology Specialists"/>
    <x v="41"/>
    <d v="2020-12-10T00:00:00"/>
    <n v="34"/>
    <d v="2020-12-10T00:00:00"/>
  </r>
  <r>
    <s v="Southeast Dermatology Specialists  "/>
    <s v="Southeast Dermatology Specialists"/>
    <x v="43"/>
    <d v="2020-12-10T00:00:00"/>
    <n v="49"/>
    <d v="2020-12-10T00:00:00"/>
  </r>
  <r>
    <s v="The Dermatology Group  "/>
    <s v="The Dermatology Group"/>
    <x v="100"/>
    <d v="2020-12-10T00:00:00"/>
    <n v="26"/>
    <d v="2020-12-10T00:00:00"/>
  </r>
  <r>
    <s v="The Dermatology Group  "/>
    <s v="The Dermatology Group"/>
    <x v="45"/>
    <d v="2020-12-10T00:00:00"/>
    <n v="20"/>
    <d v="2020-12-10T00:00:00"/>
  </r>
  <r>
    <s v="The Dermatology Group  "/>
    <s v="The Dermatology Group"/>
    <x v="25"/>
    <d v="2020-12-10T00:00:00"/>
    <n v="59"/>
    <d v="2020-12-10T00:00:00"/>
  </r>
  <r>
    <s v="Vanguard Dermatology"/>
    <s v="Vanguard Dermatology"/>
    <x v="47"/>
    <d v="2020-12-10T00:00:00"/>
    <n v="30"/>
    <d v="2020-12-10T00:00:00"/>
  </r>
  <r>
    <s v="Vanguard Dermatology"/>
    <s v="Vanguard Dermatology"/>
    <x v="46"/>
    <d v="2020-12-10T00:00:00"/>
    <n v="55"/>
    <d v="2020-12-10T00:00:00"/>
  </r>
  <r>
    <s v="Washington Institute of Dermatologic Laser Surgery"/>
    <s v="Washington Institute of Dermatologic Laser Surgery"/>
    <x v="48"/>
    <d v="2020-12-10T00:00:00"/>
    <n v="26"/>
    <d v="2020-12-10T00:00:00"/>
  </r>
  <r>
    <s v="The Dermatology Group  "/>
    <s v="The Dermatology Group"/>
    <x v="24"/>
    <d v="2020-12-09T00:00:00"/>
    <n v="157"/>
    <d v="2020-12-09T00:00:00"/>
  </r>
  <r>
    <s v="Southeast Dermatology Specialists  "/>
    <s v="Southeast Dermatology Specialists"/>
    <x v="62"/>
    <d v="2020-12-09T00:00:00"/>
    <n v="61"/>
    <d v="2020-12-09T00:00:00"/>
  </r>
  <r>
    <s v="Pacific Dermatology Specialists"/>
    <s v="Pacific Dermatology Specialists"/>
    <x v="42"/>
    <d v="2020-12-09T00:00:00"/>
    <n v="36"/>
    <d v="2020-12-09T00:00:00"/>
  </r>
  <r>
    <s v="Northeast Dermatology Associates"/>
    <s v="South Shore Skin Center"/>
    <x v="57"/>
    <d v="2020-12-09T00:00:00"/>
    <n v="110"/>
    <d v="2020-12-09T00:00:00"/>
  </r>
  <r>
    <s v="Northeast Dermatology Associates"/>
    <s v="Northeast Dermatology Associates"/>
    <x v="55"/>
    <d v="2020-12-09T00:00:00"/>
    <n v="14"/>
    <d v="2020-12-09T00:00:00"/>
  </r>
  <r>
    <s v="Northeast Dermatology Associates"/>
    <s v="Northeast Dermatology Associates"/>
    <x v="53"/>
    <d v="2020-12-09T00:00:00"/>
    <n v="84"/>
    <d v="2020-12-09T00:00:00"/>
  </r>
  <r>
    <s v="Northeast Dermatology Associates"/>
    <s v="Northeast Dermatology Associates"/>
    <x v="22"/>
    <d v="2020-12-09T00:00:00"/>
    <n v="78"/>
    <d v="2020-12-09T00:00:00"/>
  </r>
  <r>
    <s v="Northeast Dermatology Associates"/>
    <s v="Northeast Dermatology Associates"/>
    <x v="56"/>
    <d v="2020-12-09T00:00:00"/>
    <n v="27"/>
    <d v="2020-12-09T00:00:00"/>
  </r>
  <r>
    <s v="Northeast Dermatology Associates"/>
    <s v="Northeast Dermatology Associates"/>
    <x v="21"/>
    <d v="2020-12-09T00:00:00"/>
    <n v="31"/>
    <d v="2020-12-09T00:00:00"/>
  </r>
  <r>
    <s v="Northeast Dermatology Associates"/>
    <s v="Brookline Dermatology Associates"/>
    <x v="17"/>
    <d v="2020-12-09T00:00:00"/>
    <n v="42"/>
    <d v="2020-12-09T00:00:00"/>
  </r>
  <r>
    <s v="Northeast Dermatology Associates"/>
    <s v="Northeast Dermatology Associates"/>
    <x v="18"/>
    <d v="2020-12-09T00:00:00"/>
    <n v="88"/>
    <d v="2020-12-09T00:00:00"/>
  </r>
  <r>
    <s v="North Pacific Dermatology"/>
    <s v="North Pacific Dermatology"/>
    <x v="33"/>
    <d v="2020-12-09T00:00:00"/>
    <n v="66"/>
    <d v="2020-12-09T00:00:00"/>
  </r>
  <r>
    <s v="Northeast Dermatology Associates"/>
    <s v="Brookline Dermatology Associates"/>
    <x v="16"/>
    <d v="2020-12-09T00:00:00"/>
    <n v="18"/>
    <d v="2020-12-09T00:00:00"/>
  </r>
  <r>
    <s v="Northeast Dermatology Associates"/>
    <s v="Northeast Dermatology Associates"/>
    <x v="8"/>
    <d v="2020-12-09T00:00:00"/>
    <n v="61"/>
    <d v="2020-12-09T00:00:00"/>
  </r>
  <r>
    <s v="Pacific Dermatology Specialists"/>
    <s v="Pacific Dermatology Specialists"/>
    <x v="73"/>
    <d v="2020-12-09T00:00:00"/>
    <n v="1"/>
    <d v="2020-12-09T00:00:00"/>
  </r>
  <r>
    <s v="Pacific Dermatology Specialists"/>
    <s v="Pacific Dermatology Specialists"/>
    <x v="59"/>
    <d v="2020-12-09T00:00:00"/>
    <n v="14"/>
    <d v="2020-12-09T00:00:00"/>
  </r>
  <r>
    <s v="Pacific Dermatology Specialists"/>
    <s v="Pacific Dermatology Specialists"/>
    <x v="92"/>
    <d v="2020-12-09T00:00:00"/>
    <n v="1"/>
    <d v="2020-12-09T00:00:00"/>
  </r>
  <r>
    <s v="Pacific Dermatology Specialists"/>
    <s v="Pacific Dermatology Specialists"/>
    <x v="41"/>
    <d v="2020-12-09T00:00:00"/>
    <n v="13"/>
    <d v="2020-12-09T00:00:00"/>
  </r>
  <r>
    <s v="Pacific Dermatology Specialists"/>
    <s v="Pacific Dermatology Specialists"/>
    <x v="60"/>
    <d v="2020-12-09T00:00:00"/>
    <n v="13"/>
    <d v="2020-12-09T00:00:00"/>
  </r>
  <r>
    <s v="Vanguard Dermatology"/>
    <s v="Vanguard Dermatology"/>
    <x v="108"/>
    <d v="2020-12-09T00:00:00"/>
    <n v="1"/>
    <d v="2020-12-09T00:00:00"/>
  </r>
  <r>
    <s v="Vanguard Dermatology"/>
    <s v="Vanguard Dermatology"/>
    <x v="12"/>
    <d v="2020-12-09T00:00:00"/>
    <n v="34"/>
    <d v="2020-12-09T00:00:00"/>
  </r>
  <r>
    <s v="Northeast Dermatology Associates"/>
    <s v="Dermatology of Cape Cod"/>
    <x v="34"/>
    <d v="2020-12-09T00:00:00"/>
    <n v="78"/>
    <d v="2020-12-09T00:00:00"/>
  </r>
  <r>
    <s v="Northeast Dermatology Associates"/>
    <s v="Northeast Dermatology Associates"/>
    <x v="5"/>
    <d v="2020-12-09T00:00:00"/>
    <n v="80"/>
    <d v="2020-12-09T00:00:00"/>
  </r>
  <r>
    <s v="Northeast Dermatology Associates"/>
    <s v="Northeast Dermatology Associates"/>
    <x v="35"/>
    <d v="2020-12-09T00:00:00"/>
    <n v="1"/>
    <d v="2020-12-09T00:00:00"/>
  </r>
  <r>
    <s v="Northeast Dermatology Associates"/>
    <s v="Northeast Dermatology Associates"/>
    <x v="36"/>
    <d v="2020-12-09T00:00:00"/>
    <n v="99"/>
    <d v="2020-12-09T00:00:00"/>
  </r>
  <r>
    <s v="Northeast Dermatology Associates"/>
    <s v="Northeast Dermatology Associates"/>
    <x v="7"/>
    <d v="2020-12-09T00:00:00"/>
    <n v="30"/>
    <d v="2020-12-09T00:00:00"/>
  </r>
  <r>
    <s v="Northeast Dermatology Associates"/>
    <s v="Northeast Dermatology Associates"/>
    <x v="37"/>
    <d v="2020-12-09T00:00:00"/>
    <n v="62"/>
    <d v="2020-12-09T00:00:00"/>
  </r>
  <r>
    <s v="Northeast Dermatology Associates"/>
    <s v="Northeast Dermatology Associates"/>
    <x v="39"/>
    <d v="2020-12-09T00:00:00"/>
    <n v="22"/>
    <d v="2020-12-09T00:00:00"/>
  </r>
  <r>
    <s v="Northeast Dermatology Associates"/>
    <s v="Northeast Dermatology Associates"/>
    <x v="91"/>
    <d v="2020-12-09T00:00:00"/>
    <n v="9"/>
    <d v="2020-12-09T00:00:00"/>
  </r>
  <r>
    <s v="North Pacific Dermatology"/>
    <s v="North Pacific Dermatology"/>
    <x v="4"/>
    <d v="2020-12-09T00:00:00"/>
    <n v="17"/>
    <d v="2020-12-09T00:00:00"/>
  </r>
  <r>
    <s v="Lupo Center for Aesthetic &amp; General Dermatology"/>
    <s v="Lupo Center for Aesthetic &amp; General Dermatology, LLC"/>
    <x v="2"/>
    <d v="2020-12-09T00:00:00"/>
    <n v="37"/>
    <d v="2020-12-09T00:00:00"/>
  </r>
  <r>
    <s v="North Pacific Dermatology"/>
    <s v="Eastside Dermatology"/>
    <x v="3"/>
    <d v="2020-12-09T00:00:00"/>
    <n v="52"/>
    <d v="2020-12-09T00:00:00"/>
  </r>
  <r>
    <s v="Family Dermatology"/>
    <s v="Family Dermatology"/>
    <x v="1"/>
    <d v="2020-12-09T00:00:00"/>
    <n v="57"/>
    <d v="2020-12-09T00:00:00"/>
  </r>
  <r>
    <s v="Northeast Dermatology Associates"/>
    <s v="Northeast Dermatology Associates"/>
    <x v="67"/>
    <d v="2020-12-09T00:00:00"/>
    <n v="39"/>
    <d v="2020-12-09T00:00:00"/>
  </r>
  <r>
    <s v="Northeast Dermatology Associates"/>
    <s v="Northeast Dermatology Associates"/>
    <x v="38"/>
    <d v="2020-12-09T00:00:00"/>
    <n v="70"/>
    <d v="2020-12-09T00:00:00"/>
  </r>
  <r>
    <s v="The Dermatology Group  "/>
    <s v="The Dermatology Group"/>
    <x v="45"/>
    <d v="2020-12-09T00:00:00"/>
    <n v="20"/>
    <d v="2020-12-09T00:00:00"/>
  </r>
  <r>
    <s v="The Dermatology Group  "/>
    <s v="The Dermatology Group"/>
    <x v="25"/>
    <d v="2020-12-09T00:00:00"/>
    <n v="58"/>
    <d v="2020-12-09T00:00:00"/>
  </r>
  <r>
    <s v="Vanguard Dermatology"/>
    <s v="Vanguard Dermatology"/>
    <x v="47"/>
    <d v="2020-12-09T00:00:00"/>
    <n v="39"/>
    <d v="2020-12-09T00:00:00"/>
  </r>
  <r>
    <s v="Vanguard Dermatology"/>
    <s v="Vanguard Dermatology"/>
    <x v="13"/>
    <d v="2020-12-09T00:00:00"/>
    <n v="77"/>
    <d v="2020-12-09T00:00:00"/>
  </r>
  <r>
    <s v="Washington Institute of Dermatologic Laser Surgery"/>
    <s v="Washington Institute of Dermatologic Laser Surgery"/>
    <x v="48"/>
    <d v="2020-12-09T00:00:00"/>
    <n v="25"/>
    <d v="2020-12-09T00:00:00"/>
  </r>
  <r>
    <s v="Southeast Dermatology Specialists  "/>
    <s v="Southeast Dermatology Specialists"/>
    <x v="66"/>
    <d v="2020-12-09T00:00:00"/>
    <n v="22"/>
    <d v="2020-12-09T00:00:00"/>
  </r>
  <r>
    <s v="Southeast Dermatology Specialists  "/>
    <s v="Southeast Dermatology Specialists"/>
    <x v="43"/>
    <d v="2020-12-09T00:00:00"/>
    <n v="53"/>
    <d v="2020-12-09T00:00:00"/>
  </r>
  <r>
    <s v="Pacific Dermatology Specialists"/>
    <s v="Pacific Dermatology Specialists"/>
    <x v="65"/>
    <d v="2020-12-09T00:00:00"/>
    <n v="13"/>
    <d v="2020-12-09T00:00:00"/>
  </r>
  <r>
    <s v="North Pacific Dermatology"/>
    <s v="North Pacific Dermatology"/>
    <x v="68"/>
    <d v="2020-12-09T00:00:00"/>
    <n v="2"/>
    <d v="2020-12-09T00:00:00"/>
  </r>
  <r>
    <s v="NULL"/>
    <s v="Unknown Practice"/>
    <x v="68"/>
    <d v="2020-12-09T00:00:00"/>
    <n v="2"/>
    <d v="2020-12-09T00:00:00"/>
  </r>
  <r>
    <s v="Northeast Dermatology Associates"/>
    <s v="Northeast Dermatology Associates"/>
    <x v="54"/>
    <d v="2020-12-09T00:00:00"/>
    <n v="44"/>
    <d v="2020-12-09T00:00:00"/>
  </r>
  <r>
    <s v="Northeast Dermatology Associates"/>
    <s v="Northeast Dermatology Associates"/>
    <x v="20"/>
    <d v="2020-12-09T00:00:00"/>
    <n v="9"/>
    <d v="2020-12-09T00:00:00"/>
  </r>
  <r>
    <s v="Semler Dermatology"/>
    <s v="Semler Dermatology"/>
    <x v="61"/>
    <d v="2020-12-09T00:00:00"/>
    <n v="77"/>
    <d v="2020-12-09T00:00:00"/>
  </r>
  <r>
    <s v="Northeast Dermatology Associates"/>
    <s v="South Shore Skin Center"/>
    <x v="9"/>
    <d v="2020-12-09T00:00:00"/>
    <n v="154"/>
    <d v="2020-12-09T00:00:00"/>
  </r>
  <r>
    <s v="The Dermatology Group  "/>
    <s v="Swan Dermatology &amp; Aesthetics"/>
    <x v="11"/>
    <d v="2020-12-09T00:00:00"/>
    <n v="44"/>
    <d v="2020-12-09T00:00:00"/>
  </r>
  <r>
    <s v="The Dermatology Group  "/>
    <s v="The Dermatology Group"/>
    <x v="64"/>
    <d v="2020-12-09T00:00:00"/>
    <n v="8"/>
    <d v="2020-12-09T00:00:00"/>
  </r>
  <r>
    <s v="The Dermatology Group  "/>
    <s v="The Dermatology Group"/>
    <x v="76"/>
    <d v="2020-12-09T00:00:00"/>
    <n v="68"/>
    <d v="2020-12-09T00:00:00"/>
  </r>
  <r>
    <s v="Vanguard Dermatology"/>
    <s v="Vanguard Dermatology"/>
    <x v="102"/>
    <d v="2020-12-09T00:00:00"/>
    <n v="13"/>
    <d v="2020-12-09T00:00:00"/>
  </r>
  <r>
    <s v="Vanguard Dermatology"/>
    <s v="Vanguard Dermatology"/>
    <x v="47"/>
    <d v="2020-12-08T00:00:00"/>
    <n v="48"/>
    <d v="2020-12-08T00:00:00"/>
  </r>
  <r>
    <s v="Pacific Dermatology Specialists"/>
    <s v="Pacific Dermatology Specialists"/>
    <x v="73"/>
    <d v="2020-12-08T00:00:00"/>
    <n v="28"/>
    <d v="2020-12-08T00:00:00"/>
  </r>
  <r>
    <s v="Pacific Dermatology Specialists"/>
    <s v="Pacific Dermatology Specialists"/>
    <x v="42"/>
    <d v="2020-12-08T00:00:00"/>
    <n v="15"/>
    <d v="2020-12-08T00:00:00"/>
  </r>
  <r>
    <s v="Pacific Dermatology Specialists"/>
    <s v="Pacific Dermatology Specialists"/>
    <x v="41"/>
    <d v="2020-12-08T00:00:00"/>
    <n v="2"/>
    <d v="2020-12-08T00:00:00"/>
  </r>
  <r>
    <s v="Southeast Dermatology Specialists  "/>
    <s v="Southeast Dermatology Specialists"/>
    <x v="44"/>
    <d v="2020-12-08T00:00:00"/>
    <n v="8"/>
    <d v="2020-12-08T00:00:00"/>
  </r>
  <r>
    <s v="Southeast Dermatology Specialists  "/>
    <s v="Southeast Dermatology Specialists"/>
    <x v="43"/>
    <d v="2020-12-08T00:00:00"/>
    <n v="46"/>
    <d v="2020-12-08T00:00:00"/>
  </r>
  <r>
    <s v="Northeast Dermatology Associates"/>
    <s v="Northeast Dermatology Associates"/>
    <x v="35"/>
    <d v="2020-12-08T00:00:00"/>
    <n v="57"/>
    <d v="2020-12-08T00:00:00"/>
  </r>
  <r>
    <s v="Northeast Dermatology Associates"/>
    <s v="Northeast Dermatology Associates"/>
    <x v="36"/>
    <d v="2020-12-08T00:00:00"/>
    <n v="97"/>
    <d v="2020-12-08T00:00:00"/>
  </r>
  <r>
    <s v="Northeast Dermatology Associates"/>
    <s v="Northeast Dermatology Associates"/>
    <x v="67"/>
    <d v="2020-12-08T00:00:00"/>
    <n v="17"/>
    <d v="2020-12-08T00:00:00"/>
  </r>
  <r>
    <s v="Northeast Dermatology Associates"/>
    <s v="Northeast Dermatology Associates"/>
    <x v="37"/>
    <d v="2020-12-08T00:00:00"/>
    <n v="69"/>
    <d v="2020-12-08T00:00:00"/>
  </r>
  <r>
    <s v="Northeast Dermatology Associates"/>
    <s v="Northeast Dermatology Associates"/>
    <x v="38"/>
    <d v="2020-12-08T00:00:00"/>
    <n v="45"/>
    <d v="2020-12-08T00:00:00"/>
  </r>
  <r>
    <s v="Northeast Dermatology Associates"/>
    <s v="Dermatology of Cape Cod"/>
    <x v="34"/>
    <d v="2020-12-08T00:00:00"/>
    <n v="100"/>
    <d v="2020-12-08T00:00:00"/>
  </r>
  <r>
    <s v="Northeast Dermatology Associates"/>
    <s v="Northeast Dermatology Associates"/>
    <x v="68"/>
    <d v="2020-12-08T00:00:00"/>
    <n v="1"/>
    <d v="2020-12-08T00:00:00"/>
  </r>
  <r>
    <s v="North Pacific Dermatology"/>
    <s v="North Pacific Dermatology"/>
    <x v="33"/>
    <d v="2020-12-08T00:00:00"/>
    <n v="64"/>
    <d v="2020-12-08T00:00:00"/>
  </r>
  <r>
    <s v="Pacific Dermatology Specialists"/>
    <s v="Pacific Dermatology Specialists"/>
    <x v="60"/>
    <d v="2020-12-08T00:00:00"/>
    <n v="38"/>
    <d v="2020-12-08T00:00:00"/>
  </r>
  <r>
    <s v="Semler Dermatology"/>
    <s v="Semler Dermatology"/>
    <x v="61"/>
    <d v="2020-12-08T00:00:00"/>
    <n v="50"/>
    <d v="2020-12-08T00:00:00"/>
  </r>
  <r>
    <s v="Southeast Dermatology Specialists  "/>
    <s v="Southeast Dermatology Specialists"/>
    <x v="62"/>
    <d v="2020-12-08T00:00:00"/>
    <n v="22"/>
    <d v="2020-12-08T00:00:00"/>
  </r>
  <r>
    <s v="Pacific Dermatology Specialists"/>
    <s v="Pacific Dermatology Specialists"/>
    <x v="72"/>
    <d v="2020-12-08T00:00:00"/>
    <n v="20"/>
    <d v="2020-12-08T00:00:00"/>
  </r>
  <r>
    <s v="Pacific Dermatology Specialists"/>
    <s v="Pacific Dermatology Specialists"/>
    <x v="59"/>
    <d v="2020-12-08T00:00:00"/>
    <n v="33"/>
    <d v="2020-12-08T00:00:00"/>
  </r>
  <r>
    <s v="Northeast Dermatology Associates"/>
    <s v="South Shore Skin Center"/>
    <x v="57"/>
    <d v="2020-12-08T00:00:00"/>
    <n v="195"/>
    <d v="2020-12-08T00:00:00"/>
  </r>
  <r>
    <s v="The Dermatology Group  "/>
    <s v="The Dermatology Group"/>
    <x v="83"/>
    <d v="2020-12-08T00:00:00"/>
    <n v="1"/>
    <d v="2020-12-08T00:00:00"/>
  </r>
  <r>
    <s v="The Dermatology Group  "/>
    <s v="The Dermatology Group"/>
    <x v="64"/>
    <d v="2020-12-08T00:00:00"/>
    <n v="12"/>
    <d v="2020-12-08T00:00:00"/>
  </r>
  <r>
    <s v="The Dermatology Group  "/>
    <s v="The Dermatology Group"/>
    <x v="76"/>
    <d v="2020-12-08T00:00:00"/>
    <n v="76"/>
    <d v="2020-12-08T00:00:00"/>
  </r>
  <r>
    <s v="Northeast Dermatology Associates"/>
    <s v="Northeast Dermatology Associates"/>
    <x v="56"/>
    <d v="2020-12-08T00:00:00"/>
    <n v="23"/>
    <d v="2020-12-08T00:00:00"/>
  </r>
  <r>
    <s v="Northeast Dermatology Associates"/>
    <s v="Northeast Dermatology Associates"/>
    <x v="39"/>
    <d v="2020-12-08T00:00:00"/>
    <n v="30"/>
    <d v="2020-12-08T00:00:00"/>
  </r>
  <r>
    <s v="Northeast Dermatology Associates"/>
    <s v="Northeast Dermatology Associates"/>
    <x v="71"/>
    <d v="2020-12-08T00:00:00"/>
    <n v="6"/>
    <d v="2020-12-08T00:00:00"/>
  </r>
  <r>
    <s v="Northeast Dermatology Associates"/>
    <s v="Northeast Dermatology Associates"/>
    <x v="53"/>
    <d v="2020-12-08T00:00:00"/>
    <n v="91"/>
    <d v="2020-12-08T00:00:00"/>
  </r>
  <r>
    <s v="Northeast Dermatology Associates"/>
    <s v="Northeast Dermatology Associates"/>
    <x v="54"/>
    <d v="2020-12-08T00:00:00"/>
    <n v="27"/>
    <d v="2020-12-08T00:00:00"/>
  </r>
  <r>
    <s v="Northeast Dermatology Associates"/>
    <s v="Northeast Dermatology Associates"/>
    <x v="55"/>
    <d v="2020-12-08T00:00:00"/>
    <n v="27"/>
    <d v="2020-12-08T00:00:00"/>
  </r>
  <r>
    <s v="North Pacific Dermatology"/>
    <s v="North Pacific Dermatology"/>
    <x v="68"/>
    <d v="2020-12-08T00:00:00"/>
    <n v="1"/>
    <d v="2020-12-08T00:00:00"/>
  </r>
  <r>
    <s v="Northeast Dermatology Associates"/>
    <s v="Northeast Dermatology Associates"/>
    <x v="22"/>
    <d v="2020-12-08T00:00:00"/>
    <n v="72"/>
    <d v="2020-12-08T00:00:00"/>
  </r>
  <r>
    <s v="Northeast Dermatology Associates"/>
    <s v="Northeast Dermatology Associates"/>
    <x v="21"/>
    <d v="2020-12-08T00:00:00"/>
    <n v="31"/>
    <d v="2020-12-08T00:00:00"/>
  </r>
  <r>
    <s v="Northeast Dermatology Associates"/>
    <s v="Northeast Dermatology Associates"/>
    <x v="19"/>
    <d v="2020-12-08T00:00:00"/>
    <n v="27"/>
    <d v="2020-12-08T00:00:00"/>
  </r>
  <r>
    <s v="Northeast Dermatology Associates"/>
    <s v="Northeast Dermatology Associates"/>
    <x v="20"/>
    <d v="2020-12-08T00:00:00"/>
    <n v="9"/>
    <d v="2020-12-08T00:00:00"/>
  </r>
  <r>
    <s v="Northeast Dermatology Associates"/>
    <s v="Northeast Dermatology Associates"/>
    <x v="18"/>
    <d v="2020-12-08T00:00:00"/>
    <n v="46"/>
    <d v="2020-12-08T00:00:00"/>
  </r>
  <r>
    <s v="The Dermatology Group  "/>
    <s v="The Dermatology Group"/>
    <x v="25"/>
    <d v="2020-12-08T00:00:00"/>
    <n v="49"/>
    <d v="2020-12-08T00:00:00"/>
  </r>
  <r>
    <s v="The Dermatology Group  "/>
    <s v="The Dermatology Group"/>
    <x v="24"/>
    <d v="2020-12-08T00:00:00"/>
    <n v="176"/>
    <d v="2020-12-08T00:00:00"/>
  </r>
  <r>
    <s v="Washington Institute of Dermatologic Laser Surgery"/>
    <s v="Washington Institute of Dermatologic Laser Surgery"/>
    <x v="48"/>
    <d v="2020-12-08T00:00:00"/>
    <n v="22"/>
    <d v="2020-12-08T00:00:00"/>
  </r>
  <r>
    <s v="Vanguard Dermatology"/>
    <s v="Vanguard Dermatology"/>
    <x v="107"/>
    <d v="2020-12-08T00:00:00"/>
    <n v="51"/>
    <d v="2020-12-08T00:00:00"/>
  </r>
  <r>
    <s v="Northeast Dermatology Associates"/>
    <s v="Northeast Dermatology Associates"/>
    <x v="5"/>
    <d v="2020-12-08T00:00:00"/>
    <n v="77"/>
    <d v="2020-12-08T00:00:00"/>
  </r>
  <r>
    <s v="Family Dermatology"/>
    <s v="Family Dermatology"/>
    <x v="1"/>
    <d v="2020-12-08T00:00:00"/>
    <n v="61"/>
    <d v="2020-12-08T00:00:00"/>
  </r>
  <r>
    <s v="North Pacific Dermatology"/>
    <s v="North Pacific Dermatology"/>
    <x v="4"/>
    <d v="2020-12-08T00:00:00"/>
    <n v="29"/>
    <d v="2020-12-08T00:00:00"/>
  </r>
  <r>
    <s v="North Pacific Dermatology"/>
    <s v="Eastside Dermatology"/>
    <x v="3"/>
    <d v="2020-12-08T00:00:00"/>
    <n v="49"/>
    <d v="2020-12-08T00:00:00"/>
  </r>
  <r>
    <s v="Lupo Center for Aesthetic &amp; General Dermatology"/>
    <s v="Lupo Center for Aesthetic &amp; General Dermatology, LLC"/>
    <x v="2"/>
    <d v="2020-12-08T00:00:00"/>
    <n v="43"/>
    <d v="2020-12-08T00:00:00"/>
  </r>
  <r>
    <s v="Northeast Dermatology Associates"/>
    <s v="Northeast Dermatology Associates"/>
    <x v="7"/>
    <d v="2020-12-08T00:00:00"/>
    <n v="26"/>
    <d v="2020-12-08T00:00:00"/>
  </r>
  <r>
    <s v="Northeast Dermatology Associates"/>
    <s v="Northeast Dermatology Associates"/>
    <x v="8"/>
    <d v="2020-12-08T00:00:00"/>
    <n v="55"/>
    <d v="2020-12-08T00:00:00"/>
  </r>
  <r>
    <s v="Northeast Dermatology Associates"/>
    <s v="South Shore Skin Center"/>
    <x v="9"/>
    <d v="2020-12-08T00:00:00"/>
    <n v="179"/>
    <d v="2020-12-08T00:00:00"/>
  </r>
  <r>
    <s v="Southeast Dermatology Specialists  "/>
    <s v="Southeast Dermatology Specialists"/>
    <x v="66"/>
    <d v="2020-12-08T00:00:00"/>
    <n v="19"/>
    <d v="2020-12-08T00:00:00"/>
  </r>
  <r>
    <s v="The Dermatology Group  "/>
    <s v="Swan Dermatology &amp; Aesthetics"/>
    <x v="11"/>
    <d v="2020-12-08T00:00:00"/>
    <n v="40"/>
    <d v="2020-12-08T00:00:00"/>
  </r>
  <r>
    <s v="Vanguard Dermatology"/>
    <s v="Vanguard Dermatology"/>
    <x v="12"/>
    <d v="2020-12-08T00:00:00"/>
    <n v="3"/>
    <d v="2020-12-08T00:00:00"/>
  </r>
  <r>
    <s v="Vanguard Dermatology"/>
    <s v="Vanguard Dermatology"/>
    <x v="13"/>
    <d v="2020-12-08T00:00:00"/>
    <n v="76"/>
    <d v="2020-12-08T00:00:00"/>
  </r>
  <r>
    <s v="Washington Institute of Dermatologic Laser Surgery"/>
    <s v="Washington Institute of Dermatologic Laser Surgery"/>
    <x v="48"/>
    <d v="2020-12-07T00:00:00"/>
    <n v="29"/>
    <d v="2020-12-07T00:00:00"/>
  </r>
  <r>
    <s v="The Dermatology Group  "/>
    <s v="The Dermatology Group"/>
    <x v="25"/>
    <d v="2020-12-07T00:00:00"/>
    <n v="34"/>
    <d v="2020-12-07T00:00:00"/>
  </r>
  <r>
    <s v="Semler Dermatology"/>
    <s v="Semler Dermatology"/>
    <x v="61"/>
    <d v="2020-12-07T00:00:00"/>
    <n v="48"/>
    <d v="2020-12-07T00:00:00"/>
  </r>
  <r>
    <s v="Pacific Dermatology Specialists"/>
    <s v="Pacific Dermatology Specialists"/>
    <x v="59"/>
    <d v="2020-12-07T00:00:00"/>
    <n v="23"/>
    <d v="2020-12-07T00:00:00"/>
  </r>
  <r>
    <s v="Pacific Dermatology Specialists"/>
    <s v="Pacific Dermatology Specialists"/>
    <x v="72"/>
    <d v="2020-12-07T00:00:00"/>
    <n v="23"/>
    <d v="2020-12-07T00:00:00"/>
  </r>
  <r>
    <s v="Northeast Dermatology Associates"/>
    <s v="Northeast Dermatology Associates"/>
    <x v="37"/>
    <d v="2020-12-07T00:00:00"/>
    <n v="69"/>
    <d v="2020-12-07T00:00:00"/>
  </r>
  <r>
    <s v="Northeast Dermatology Associates"/>
    <s v="Northeast Dermatology Associates"/>
    <x v="39"/>
    <d v="2020-12-07T00:00:00"/>
    <n v="23"/>
    <d v="2020-12-07T00:00:00"/>
  </r>
  <r>
    <s v="Northeast Dermatology Associates"/>
    <s v="Northeast Dermatology Associates"/>
    <x v="54"/>
    <d v="2020-12-07T00:00:00"/>
    <n v="31"/>
    <d v="2020-12-07T00:00:00"/>
  </r>
  <r>
    <s v="Northeast Dermatology Associates"/>
    <s v="Northeast Dermatology Associates"/>
    <x v="67"/>
    <d v="2020-12-07T00:00:00"/>
    <n v="59"/>
    <d v="2020-12-07T00:00:00"/>
  </r>
  <r>
    <s v="Vanguard Dermatology"/>
    <s v="Vanguard Dermatology"/>
    <x v="47"/>
    <d v="2020-12-07T00:00:00"/>
    <n v="39"/>
    <d v="2020-12-07T00:00:00"/>
  </r>
  <r>
    <s v="The Dermatology Group  "/>
    <s v="The Dermatology Group"/>
    <x v="77"/>
    <d v="2020-12-07T00:00:00"/>
    <n v="46"/>
    <d v="2020-12-07T00:00:00"/>
  </r>
  <r>
    <s v="Pacific Dermatology Specialists"/>
    <s v="Pacific Dermatology Specialists"/>
    <x v="42"/>
    <d v="2020-12-07T00:00:00"/>
    <n v="3"/>
    <d v="2020-12-07T00:00:00"/>
  </r>
  <r>
    <s v="Southeast Dermatology Specialists  "/>
    <s v="Southeast Dermatology Specialists"/>
    <x v="66"/>
    <d v="2020-12-07T00:00:00"/>
    <n v="27"/>
    <d v="2020-12-07T00:00:00"/>
  </r>
  <r>
    <s v="Southeast Dermatology Specialists  "/>
    <s v="Southeast Dermatology Specialists"/>
    <x v="43"/>
    <d v="2020-12-07T00:00:00"/>
    <n v="54"/>
    <d v="2020-12-07T00:00:00"/>
  </r>
  <r>
    <s v="Pacific Dermatology Specialists"/>
    <s v="Pacific Dermatology Specialists"/>
    <x v="65"/>
    <d v="2020-12-07T00:00:00"/>
    <n v="34"/>
    <d v="2020-12-07T00:00:00"/>
  </r>
  <r>
    <s v="Northeast Dermatology Associates"/>
    <s v="South Shore Skin Center"/>
    <x v="9"/>
    <d v="2020-12-07T00:00:00"/>
    <n v="184"/>
    <d v="2020-12-07T00:00:00"/>
  </r>
  <r>
    <s v="Northeast Dermatology Associates"/>
    <s v="South Shore Skin Center"/>
    <x v="57"/>
    <d v="2020-12-07T00:00:00"/>
    <n v="66"/>
    <d v="2020-12-07T00:00:00"/>
  </r>
  <r>
    <s v="North Pacific Dermatology"/>
    <s v="North Pacific Dermatology"/>
    <x v="33"/>
    <d v="2020-12-07T00:00:00"/>
    <n v="51"/>
    <d v="2020-12-07T00:00:00"/>
  </r>
  <r>
    <s v="Family Dermatology"/>
    <s v="Family Dermatology"/>
    <x v="1"/>
    <d v="2020-12-07T00:00:00"/>
    <n v="54"/>
    <d v="2020-12-07T00:00:00"/>
  </r>
  <r>
    <s v="North Pacific Dermatology"/>
    <s v="North Pacific Dermatology"/>
    <x v="4"/>
    <d v="2020-12-07T00:00:00"/>
    <n v="19"/>
    <d v="2020-12-07T00:00:00"/>
  </r>
  <r>
    <s v="Northeast Dermatology Associates"/>
    <s v="Northeast Dermatology Associates"/>
    <x v="53"/>
    <d v="2020-12-07T00:00:00"/>
    <n v="55"/>
    <d v="2020-12-07T00:00:00"/>
  </r>
  <r>
    <s v="Northeast Dermatology Associates"/>
    <s v="Northeast Dermatology Associates"/>
    <x v="55"/>
    <d v="2020-12-07T00:00:00"/>
    <n v="25"/>
    <d v="2020-12-07T00:00:00"/>
  </r>
  <r>
    <s v="Northeast Dermatology Associates"/>
    <s v="Northeast Dermatology Associates"/>
    <x v="38"/>
    <d v="2020-12-07T00:00:00"/>
    <n v="75"/>
    <d v="2020-12-07T00:00:00"/>
  </r>
  <r>
    <s v="Northeast Dermatology Associates"/>
    <s v="Northeast Dermatology Associates"/>
    <x v="56"/>
    <d v="2020-12-07T00:00:00"/>
    <n v="15"/>
    <d v="2020-12-07T00:00:00"/>
  </r>
  <r>
    <s v="Northeast Dermatology Associates"/>
    <s v="Northeast Dermatology Associates"/>
    <x v="5"/>
    <d v="2020-12-07T00:00:00"/>
    <n v="68"/>
    <d v="2020-12-07T00:00:00"/>
  </r>
  <r>
    <s v="Northeast Dermatology Associates"/>
    <s v="Dermatology of Cape Cod"/>
    <x v="34"/>
    <d v="2020-12-07T00:00:00"/>
    <n v="76"/>
    <d v="2020-12-07T00:00:00"/>
  </r>
  <r>
    <s v="Northeast Dermatology Associates"/>
    <s v="Northeast Dermatology Associates"/>
    <x v="20"/>
    <d v="2020-12-07T00:00:00"/>
    <n v="12"/>
    <d v="2020-12-07T00:00:00"/>
  </r>
  <r>
    <s v="Northeast Dermatology Associates"/>
    <s v="Northeast Dermatology Associates"/>
    <x v="35"/>
    <d v="2020-12-07T00:00:00"/>
    <n v="59"/>
    <d v="2020-12-07T00:00:00"/>
  </r>
  <r>
    <s v="Northeast Dermatology Associates"/>
    <s v="Northeast Dermatology Associates"/>
    <x v="36"/>
    <d v="2020-12-07T00:00:00"/>
    <n v="108"/>
    <d v="2020-12-07T00:00:00"/>
  </r>
  <r>
    <s v="Northeast Dermatology Associates"/>
    <s v="Northeast Dermatology Associates"/>
    <x v="7"/>
    <d v="2020-12-07T00:00:00"/>
    <n v="29"/>
    <d v="2020-12-07T00:00:00"/>
  </r>
  <r>
    <s v="The Dermatology Group  "/>
    <s v="Swan Dermatology &amp; Aesthetics"/>
    <x v="11"/>
    <d v="2020-12-07T00:00:00"/>
    <n v="61"/>
    <d v="2020-12-07T00:00:00"/>
  </r>
  <r>
    <s v="The Dermatology Group  "/>
    <s v="The Dermatology Group"/>
    <x v="26"/>
    <d v="2020-12-07T00:00:00"/>
    <n v="29"/>
    <d v="2020-12-07T00:00:00"/>
  </r>
  <r>
    <s v="Vanguard Dermatology"/>
    <s v="Vanguard Dermatology"/>
    <x v="46"/>
    <d v="2020-12-07T00:00:00"/>
    <n v="51"/>
    <d v="2020-12-07T00:00:00"/>
  </r>
  <r>
    <s v="Pacific Dermatology Specialists"/>
    <s v="Pacific Dermatology Specialists"/>
    <x v="73"/>
    <d v="2020-12-07T00:00:00"/>
    <n v="20"/>
    <d v="2020-12-07T00:00:00"/>
  </r>
  <r>
    <s v="Northeast Dermatology Associates"/>
    <s v="Brookline Dermatology Associates"/>
    <x v="17"/>
    <d v="2020-12-07T00:00:00"/>
    <n v="10"/>
    <d v="2020-12-07T00:00:00"/>
  </r>
  <r>
    <s v="Northeast Dermatology Associates"/>
    <s v="Northeast Dermatology Associates"/>
    <x v="18"/>
    <d v="2020-12-07T00:00:00"/>
    <n v="93"/>
    <d v="2020-12-07T00:00:00"/>
  </r>
  <r>
    <s v="Lupo Center for Aesthetic &amp; General Dermatology"/>
    <s v="Lupo Center for Aesthetic &amp; General Dermatology, LLC"/>
    <x v="2"/>
    <d v="2020-12-07T00:00:00"/>
    <n v="49"/>
    <d v="2020-12-07T00:00:00"/>
  </r>
  <r>
    <s v="North Pacific Dermatology"/>
    <s v="Eastside Dermatology"/>
    <x v="3"/>
    <d v="2020-12-07T00:00:00"/>
    <n v="45"/>
    <d v="2020-12-07T00:00:00"/>
  </r>
  <r>
    <s v="Northeast Dermatology Associates"/>
    <s v="Northeast Dermatology Associates"/>
    <x v="22"/>
    <d v="2020-12-07T00:00:00"/>
    <n v="73"/>
    <d v="2020-12-07T00:00:00"/>
  </r>
  <r>
    <s v="Northeast Dermatology Associates"/>
    <s v="Northeast Dermatology Associates"/>
    <x v="21"/>
    <d v="2020-12-07T00:00:00"/>
    <n v="21"/>
    <d v="2020-12-07T00:00:00"/>
  </r>
  <r>
    <s v="Southeast Dermatology Specialists  "/>
    <s v="Southeast Dermatology Specialists"/>
    <x v="62"/>
    <d v="2020-12-07T00:00:00"/>
    <n v="68"/>
    <d v="2020-12-07T00:00:00"/>
  </r>
  <r>
    <s v="Northeast Dermatology Associates"/>
    <s v="Northeast Dermatology Associates"/>
    <x v="8"/>
    <d v="2020-12-07T00:00:00"/>
    <n v="44"/>
    <d v="2020-12-07T00:00:00"/>
  </r>
  <r>
    <s v="Vanguard Dermatology"/>
    <s v="Vanguard Dermatology"/>
    <x v="13"/>
    <d v="2020-12-07T00:00:00"/>
    <n v="121"/>
    <d v="2020-12-07T00:00:00"/>
  </r>
  <r>
    <s v="Vanguard Dermatology"/>
    <s v="Vanguard Dermatology"/>
    <x v="12"/>
    <d v="2020-12-07T00:00:00"/>
    <n v="45"/>
    <d v="2020-12-07T00:00:00"/>
  </r>
  <r>
    <s v="Vanguard Dermatology"/>
    <s v="Vanguard Dermatology"/>
    <x v="27"/>
    <d v="2020-12-07T00:00:00"/>
    <n v="20"/>
    <d v="2020-12-07T00:00:00"/>
  </r>
  <r>
    <s v="The Dermatology Group  "/>
    <s v="The Dermatology Group"/>
    <x v="24"/>
    <d v="2020-12-07T00:00:00"/>
    <n v="196"/>
    <d v="2020-12-07T00:00:00"/>
  </r>
  <r>
    <s v="Northeast Dermatology Associates"/>
    <s v="Northeast Dermatology Associates"/>
    <x v="35"/>
    <d v="2020-12-06T00:00:00"/>
    <n v="22"/>
    <d v="2020-12-06T00:00:00"/>
  </r>
  <r>
    <s v="Vanguard Dermatology"/>
    <s v="Vanguard Dermatology"/>
    <x v="13"/>
    <d v="2020-12-05T00:00:00"/>
    <n v="65"/>
    <d v="2020-12-05T00:00:00"/>
  </r>
  <r>
    <s v="Pacific Dermatology Specialists"/>
    <s v="Pacific Dermatology Specialists"/>
    <x v="59"/>
    <d v="2020-12-05T00:00:00"/>
    <n v="22"/>
    <d v="2020-12-05T00:00:00"/>
  </r>
  <r>
    <s v="Northeast Dermatology Associates"/>
    <s v="South Shore Skin Center"/>
    <x v="57"/>
    <d v="2020-12-04T00:00:00"/>
    <n v="83"/>
    <d v="2020-12-04T00:00:00"/>
  </r>
  <r>
    <s v="Southeast Dermatology Specialists  "/>
    <s v="Southeast Dermatology Specialists"/>
    <x v="62"/>
    <d v="2020-12-04T00:00:00"/>
    <n v="26"/>
    <d v="2020-12-04T00:00:00"/>
  </r>
  <r>
    <s v="The Dermatology Group  "/>
    <s v="The Dermatology Group"/>
    <x v="24"/>
    <d v="2020-12-04T00:00:00"/>
    <n v="100"/>
    <d v="2020-12-04T00:00:00"/>
  </r>
  <r>
    <s v="Northeast Dermatology Associates"/>
    <s v="Northeast Dermatology Associates"/>
    <x v="22"/>
    <d v="2020-12-04T00:00:00"/>
    <n v="68"/>
    <d v="2020-12-04T00:00:00"/>
  </r>
  <r>
    <s v="Northeast Dermatology Associates"/>
    <s v="Northeast Dermatology Associates"/>
    <x v="53"/>
    <d v="2020-12-04T00:00:00"/>
    <n v="49"/>
    <d v="2020-12-04T00:00:00"/>
  </r>
  <r>
    <s v="Northeast Dermatology Associates"/>
    <s v="Northeast Dermatology Associates"/>
    <x v="55"/>
    <d v="2020-12-04T00:00:00"/>
    <n v="25"/>
    <d v="2020-12-04T00:00:00"/>
  </r>
  <r>
    <s v="Northeast Dermatology Associates"/>
    <s v="Brookline Dermatology Associates"/>
    <x v="17"/>
    <d v="2020-12-04T00:00:00"/>
    <n v="51"/>
    <d v="2020-12-04T00:00:00"/>
  </r>
  <r>
    <s v="Northeast Dermatology Associates"/>
    <s v="South Shore Skin Center"/>
    <x v="10"/>
    <d v="2020-12-04T00:00:00"/>
    <n v="4"/>
    <d v="2020-12-04T00:00:00"/>
  </r>
  <r>
    <s v="Northeast Dermatology Associates"/>
    <s v="Northeast Dermatology Associates"/>
    <x v="8"/>
    <d v="2020-12-04T00:00:00"/>
    <n v="20"/>
    <d v="2020-12-04T00:00:00"/>
  </r>
  <r>
    <s v="Pacific Dermatology Specialists"/>
    <s v="Pacific Dermatology Specialists"/>
    <x v="41"/>
    <d v="2020-12-04T00:00:00"/>
    <n v="25"/>
    <d v="2020-12-04T00:00:00"/>
  </r>
  <r>
    <s v="Vanguard Dermatology"/>
    <s v="Vanguard Dermatology"/>
    <x v="12"/>
    <d v="2020-12-04T00:00:00"/>
    <n v="26"/>
    <d v="2020-12-04T00:00:00"/>
  </r>
  <r>
    <s v="The Dermatology Group  "/>
    <s v="Swan Dermatology &amp; Aesthetics"/>
    <x v="11"/>
    <d v="2020-12-04T00:00:00"/>
    <n v="44"/>
    <d v="2020-12-04T00:00:00"/>
  </r>
  <r>
    <s v="Northeast Dermatology Associates"/>
    <s v="Northeast Dermatology Associates"/>
    <x v="7"/>
    <d v="2020-12-04T00:00:00"/>
    <n v="27"/>
    <d v="2020-12-04T00:00:00"/>
  </r>
  <r>
    <s v="Northeast Dermatology Associates"/>
    <s v="Northeast Dermatology Associates"/>
    <x v="37"/>
    <d v="2020-12-04T00:00:00"/>
    <n v="118"/>
    <d v="2020-12-04T00:00:00"/>
  </r>
  <r>
    <s v="Northeast Dermatology Associates"/>
    <s v="Northeast Dermatology Associates"/>
    <x v="36"/>
    <d v="2020-12-04T00:00:00"/>
    <n v="50"/>
    <d v="2020-12-04T00:00:00"/>
  </r>
  <r>
    <s v="Northeast Dermatology Associates"/>
    <s v="Northeast Dermatology Associates"/>
    <x v="35"/>
    <d v="2020-12-04T00:00:00"/>
    <n v="20"/>
    <d v="2020-12-04T00:00:00"/>
  </r>
  <r>
    <s v="Northeast Dermatology Associates"/>
    <s v="Dermatology of Cape Cod"/>
    <x v="34"/>
    <d v="2020-12-04T00:00:00"/>
    <n v="18"/>
    <d v="2020-12-04T00:00:00"/>
  </r>
  <r>
    <s v="Northeast Dermatology Associates"/>
    <s v="Northeast Dermatology Associates"/>
    <x v="5"/>
    <d v="2020-12-04T00:00:00"/>
    <n v="63"/>
    <d v="2020-12-04T00:00:00"/>
  </r>
  <r>
    <s v="Washington Institute of Dermatologic Laser Surgery"/>
    <s v="Washington Institute of Dermatologic Laser Surgery"/>
    <x v="48"/>
    <d v="2020-12-04T00:00:00"/>
    <n v="23"/>
    <d v="2020-12-04T00:00:00"/>
  </r>
  <r>
    <s v="The Dermatology Group  "/>
    <s v="The Dermatology Group"/>
    <x v="25"/>
    <d v="2020-12-04T00:00:00"/>
    <n v="25"/>
    <d v="2020-12-04T00:00:00"/>
  </r>
  <r>
    <s v="The Dermatology Group  "/>
    <s v="The Dermatology Group"/>
    <x v="26"/>
    <d v="2020-12-04T00:00:00"/>
    <n v="38"/>
    <d v="2020-12-04T00:00:00"/>
  </r>
  <r>
    <s v="Vanguard Dermatology"/>
    <s v="Vanguard Dermatology"/>
    <x v="84"/>
    <d v="2020-12-04T00:00:00"/>
    <n v="34"/>
    <d v="2020-12-04T00:00:00"/>
  </r>
  <r>
    <s v="The Dermatology Group  "/>
    <s v="The Dermatology Group"/>
    <x v="76"/>
    <d v="2020-12-04T00:00:00"/>
    <n v="10"/>
    <d v="2020-12-04T00:00:00"/>
  </r>
  <r>
    <s v="Semler Dermatology"/>
    <s v="Semler Dermatology"/>
    <x v="61"/>
    <d v="2020-12-04T00:00:00"/>
    <n v="29"/>
    <d v="2020-12-04T00:00:00"/>
  </r>
  <r>
    <s v="Northeast Dermatology Associates"/>
    <s v="Northeast Dermatology Associates"/>
    <x v="54"/>
    <d v="2020-12-04T00:00:00"/>
    <n v="32"/>
    <d v="2020-12-04T00:00:00"/>
  </r>
  <r>
    <s v="Northeast Dermatology Associates"/>
    <s v="Northeast Dermatology Associates"/>
    <x v="38"/>
    <d v="2020-12-04T00:00:00"/>
    <n v="64"/>
    <d v="2020-12-04T00:00:00"/>
  </r>
  <r>
    <s v="North Pacific Dermatology"/>
    <s v="North Pacific Dermatology"/>
    <x v="4"/>
    <d v="2020-12-04T00:00:00"/>
    <n v="28"/>
    <d v="2020-12-04T00:00:00"/>
  </r>
  <r>
    <s v="North Pacific Dermatology"/>
    <s v="Eastside Dermatology"/>
    <x v="3"/>
    <d v="2020-12-04T00:00:00"/>
    <n v="43"/>
    <d v="2020-12-04T00:00:00"/>
  </r>
  <r>
    <s v="Lupo Center for Aesthetic &amp; General Dermatology"/>
    <s v="Lupo Center for Aesthetic &amp; General Dermatology, LLC"/>
    <x v="2"/>
    <d v="2020-12-04T00:00:00"/>
    <n v="22"/>
    <d v="2020-12-04T00:00:00"/>
  </r>
  <r>
    <s v="North Pacific Dermatology"/>
    <s v="North Pacific Dermatology"/>
    <x v="33"/>
    <d v="2020-12-04T00:00:00"/>
    <n v="24"/>
    <d v="2020-12-04T00:00:00"/>
  </r>
  <r>
    <s v="Northeast Dermatology Associates"/>
    <s v="South Shore Skin Center"/>
    <x v="9"/>
    <d v="2020-12-04T00:00:00"/>
    <n v="157"/>
    <d v="2020-12-04T00:00:00"/>
  </r>
  <r>
    <s v="Southeast Dermatology Specialists  "/>
    <s v="Southeast Dermatology Specialists"/>
    <x v="43"/>
    <d v="2020-12-04T00:00:00"/>
    <n v="45"/>
    <d v="2020-12-04T00:00:00"/>
  </r>
  <r>
    <s v="Southeast Dermatology Specialists  "/>
    <s v="Southeast Dermatology Specialists"/>
    <x v="66"/>
    <d v="2020-12-04T00:00:00"/>
    <n v="12"/>
    <d v="2020-12-04T00:00:00"/>
  </r>
  <r>
    <s v="Pacific Dermatology Specialists"/>
    <s v="Pacific Dermatology Specialists"/>
    <x v="42"/>
    <d v="2020-12-04T00:00:00"/>
    <n v="32"/>
    <d v="2020-12-04T00:00:00"/>
  </r>
  <r>
    <s v="Vanguard Dermatology"/>
    <s v="Vanguard Dermatology"/>
    <x v="88"/>
    <d v="2020-12-04T00:00:00"/>
    <n v="3"/>
    <d v="2020-12-04T00:00:00"/>
  </r>
  <r>
    <s v="Vanguard Dermatology"/>
    <s v="Vanguard Dermatology"/>
    <x v="12"/>
    <d v="2020-12-03T00:00:00"/>
    <n v="58"/>
    <d v="2020-12-03T00:00:00"/>
  </r>
  <r>
    <s v="The Dermatology Group  "/>
    <s v="The Dermatology Group"/>
    <x v="76"/>
    <d v="2020-12-03T00:00:00"/>
    <n v="8"/>
    <d v="2020-12-03T00:00:00"/>
  </r>
  <r>
    <s v="Semler Dermatology"/>
    <s v="Semler Dermatology"/>
    <x v="61"/>
    <d v="2020-12-03T00:00:00"/>
    <n v="99"/>
    <d v="2020-12-03T00:00:00"/>
  </r>
  <r>
    <s v="Southeast Dermatology Specialists  "/>
    <s v="Southeast Dermatology Specialists"/>
    <x v="62"/>
    <d v="2020-12-03T00:00:00"/>
    <n v="67"/>
    <d v="2020-12-03T00:00:00"/>
  </r>
  <r>
    <s v="Northeast Dermatology Associates"/>
    <s v="Northeast Dermatology Associates"/>
    <x v="8"/>
    <d v="2020-12-03T00:00:00"/>
    <n v="34"/>
    <d v="2020-12-03T00:00:00"/>
  </r>
  <r>
    <s v="Pacific Dermatology Specialists"/>
    <s v="Pacific Dermatology Specialists"/>
    <x v="59"/>
    <d v="2020-12-03T00:00:00"/>
    <n v="26"/>
    <d v="2020-12-03T00:00:00"/>
  </r>
  <r>
    <s v="North Pacific Dermatology"/>
    <s v="Eastside Dermatology"/>
    <x v="95"/>
    <d v="2020-12-03T00:00:00"/>
    <n v="4"/>
    <d v="2020-12-03T00:00:00"/>
  </r>
  <r>
    <s v="Dermatology &amp; MOHS Surgery Institute"/>
    <s v="Dermatology &amp; MOHS Surgery Institute"/>
    <x v="29"/>
    <d v="2020-12-03T00:00:00"/>
    <n v="38"/>
    <d v="2020-12-03T00:00:00"/>
  </r>
  <r>
    <s v="Northeast Dermatology Associates"/>
    <s v="Northeast Dermatology Associates"/>
    <x v="39"/>
    <d v="2020-12-03T00:00:00"/>
    <n v="19"/>
    <d v="2020-12-03T00:00:00"/>
  </r>
  <r>
    <s v="Northeast Dermatology Associates"/>
    <s v="Northeast Dermatology Associates"/>
    <x v="71"/>
    <d v="2020-12-03T00:00:00"/>
    <n v="4"/>
    <d v="2020-12-03T00:00:00"/>
  </r>
  <r>
    <s v="Northeast Dermatology Associates"/>
    <s v="Northeast Dermatology Associates"/>
    <x v="37"/>
    <d v="2020-12-03T00:00:00"/>
    <n v="80"/>
    <d v="2020-12-03T00:00:00"/>
  </r>
  <r>
    <s v="Northeast Dermatology Associates"/>
    <s v="Northeast Dermatology Associates"/>
    <x v="54"/>
    <d v="2020-12-03T00:00:00"/>
    <n v="33"/>
    <d v="2020-12-03T00:00:00"/>
  </r>
  <r>
    <s v="Northeast Dermatology Associates"/>
    <s v="Northeast Dermatology Associates"/>
    <x v="55"/>
    <d v="2020-12-03T00:00:00"/>
    <n v="45"/>
    <d v="2020-12-03T00:00:00"/>
  </r>
  <r>
    <s v="Northeast Dermatology Associates"/>
    <s v="Northeast Dermatology Associates"/>
    <x v="53"/>
    <d v="2020-12-03T00:00:00"/>
    <n v="42"/>
    <d v="2020-12-03T00:00:00"/>
  </r>
  <r>
    <s v="Northeast Dermatology Associates"/>
    <s v="Northeast Dermatology Associates"/>
    <x v="35"/>
    <d v="2020-12-03T00:00:00"/>
    <n v="62"/>
    <d v="2020-12-03T00:00:00"/>
  </r>
  <r>
    <s v="Northeast Dermatology Associates"/>
    <s v="Northeast Dermatology Associates"/>
    <x v="36"/>
    <d v="2020-12-03T00:00:00"/>
    <n v="45"/>
    <d v="2020-12-03T00:00:00"/>
  </r>
  <r>
    <s v="Northeast Dermatology Associates"/>
    <s v="Northeast Dermatology Associates"/>
    <x v="38"/>
    <d v="2020-12-03T00:00:00"/>
    <n v="56"/>
    <d v="2020-12-03T00:00:00"/>
  </r>
  <r>
    <s v="Northeast Dermatology Associates"/>
    <s v="Dermatology of Cape Cod"/>
    <x v="34"/>
    <d v="2020-12-03T00:00:00"/>
    <n v="52"/>
    <d v="2020-12-03T00:00:00"/>
  </r>
  <r>
    <s v="Northeast Dermatology Associates"/>
    <s v="Brookline Dermatology Associates"/>
    <x v="16"/>
    <d v="2020-12-03T00:00:00"/>
    <n v="38"/>
    <d v="2020-12-03T00:00:00"/>
  </r>
  <r>
    <s v="North Pacific Dermatology"/>
    <s v="North Pacific Dermatology"/>
    <x v="33"/>
    <d v="2020-12-03T00:00:00"/>
    <n v="56"/>
    <d v="2020-12-03T00:00:00"/>
  </r>
  <r>
    <s v="Pacific Dermatology Specialists"/>
    <s v="Pacific Dermatology Specialists"/>
    <x v="42"/>
    <d v="2020-12-03T00:00:00"/>
    <n v="61"/>
    <d v="2020-12-03T00:00:00"/>
  </r>
  <r>
    <s v="Pacific Dermatology Specialists"/>
    <s v="Pacific Dermatology Specialists"/>
    <x v="41"/>
    <d v="2020-12-03T00:00:00"/>
    <n v="46"/>
    <d v="2020-12-03T00:00:00"/>
  </r>
  <r>
    <s v="Southeast Dermatology Specialists  "/>
    <s v="Southeast Dermatology Specialists"/>
    <x v="44"/>
    <d v="2020-12-03T00:00:00"/>
    <n v="26"/>
    <d v="2020-12-03T00:00:00"/>
  </r>
  <r>
    <s v="Southeast Dermatology Specialists  "/>
    <s v="Southeast Dermatology Specialists"/>
    <x v="43"/>
    <d v="2020-12-03T00:00:00"/>
    <n v="50"/>
    <d v="2020-12-03T00:00:00"/>
  </r>
  <r>
    <s v="Northeast Dermatology Associates"/>
    <s v="South Shore Skin Center"/>
    <x v="57"/>
    <d v="2020-12-03T00:00:00"/>
    <n v="145"/>
    <d v="2020-12-03T00:00:00"/>
  </r>
  <r>
    <s v="The Dermatology Group  "/>
    <s v="The Dermatology Group"/>
    <x v="45"/>
    <d v="2020-12-03T00:00:00"/>
    <n v="21"/>
    <d v="2020-12-03T00:00:00"/>
  </r>
  <r>
    <s v="Vanguard Dermatology"/>
    <s v="Vanguard Dermatology"/>
    <x v="109"/>
    <d v="2020-12-03T00:00:00"/>
    <n v="1"/>
    <d v="2020-12-03T00:00:00"/>
  </r>
  <r>
    <s v="Vanguard Dermatology"/>
    <s v="Vanguard Dermatology"/>
    <x v="47"/>
    <d v="2020-12-03T00:00:00"/>
    <n v="33"/>
    <d v="2020-12-03T00:00:00"/>
  </r>
  <r>
    <s v="Vanguard Dermatology"/>
    <s v="Vanguard Dermatology"/>
    <x v="46"/>
    <d v="2020-12-03T00:00:00"/>
    <n v="49"/>
    <d v="2020-12-03T00:00:00"/>
  </r>
  <r>
    <s v="Northeast Dermatology Associates"/>
    <s v="Northeast Dermatology Associates"/>
    <x v="91"/>
    <d v="2020-12-03T00:00:00"/>
    <n v="1"/>
    <d v="2020-12-03T00:00:00"/>
  </r>
  <r>
    <s v="Northeast Dermatology Associates"/>
    <s v="Northeast Dermatology Associates"/>
    <x v="18"/>
    <d v="2020-12-03T00:00:00"/>
    <n v="102"/>
    <d v="2020-12-03T00:00:00"/>
  </r>
  <r>
    <s v="Northeast Dermatology Associates"/>
    <s v="Brookline Dermatology Associates"/>
    <x v="17"/>
    <d v="2020-12-03T00:00:00"/>
    <n v="48"/>
    <d v="2020-12-03T00:00:00"/>
  </r>
  <r>
    <s v="North Pacific Dermatology"/>
    <s v="Eastside Dermatology"/>
    <x v="3"/>
    <d v="2020-12-03T00:00:00"/>
    <n v="47"/>
    <d v="2020-12-03T00:00:00"/>
  </r>
  <r>
    <s v="Lupo Center for Aesthetic &amp; General Dermatology"/>
    <s v="Lupo Center for Aesthetic &amp; General Dermatology, LLC"/>
    <x v="2"/>
    <d v="2020-12-03T00:00:00"/>
    <n v="34"/>
    <d v="2020-12-03T00:00:00"/>
  </r>
  <r>
    <s v="NULL"/>
    <s v="Unknown Practice"/>
    <x v="68"/>
    <d v="2020-12-03T00:00:00"/>
    <n v="5"/>
    <d v="2020-12-03T00:00:00"/>
  </r>
  <r>
    <s v="Northeast Dermatology Associates"/>
    <s v="Northeast Dermatology Associates"/>
    <x v="67"/>
    <d v="2020-12-03T00:00:00"/>
    <n v="28"/>
    <d v="2020-12-03T00:00:00"/>
  </r>
  <r>
    <s v="Northeast Dermatology Associates"/>
    <s v="Northeast Dermatology Associates"/>
    <x v="19"/>
    <d v="2020-12-03T00:00:00"/>
    <n v="40"/>
    <d v="2020-12-03T00:00:00"/>
  </r>
  <r>
    <s v="Northeast Dermatology Associates"/>
    <s v="Northeast Dermatology Associates"/>
    <x v="21"/>
    <d v="2020-12-03T00:00:00"/>
    <n v="30"/>
    <d v="2020-12-03T00:00:00"/>
  </r>
  <r>
    <s v="Northeast Dermatology Associates"/>
    <s v="Northeast Dermatology Associates"/>
    <x v="22"/>
    <d v="2020-12-03T00:00:00"/>
    <n v="92"/>
    <d v="2020-12-03T00:00:00"/>
  </r>
  <r>
    <s v="The Dermatology Group  "/>
    <s v="The Dermatology Group"/>
    <x v="24"/>
    <d v="2020-12-03T00:00:00"/>
    <n v="161"/>
    <d v="2020-12-03T00:00:00"/>
  </r>
  <r>
    <s v="The Dermatology Group  "/>
    <s v="The Dermatology Group"/>
    <x v="25"/>
    <d v="2020-12-03T00:00:00"/>
    <n v="66"/>
    <d v="2020-12-03T00:00:00"/>
  </r>
  <r>
    <s v="Vanguard Dermatology"/>
    <s v="Vanguard Dermatology"/>
    <x v="13"/>
    <d v="2020-12-03T00:00:00"/>
    <n v="82"/>
    <d v="2020-12-03T00:00:00"/>
  </r>
  <r>
    <s v="Washington Institute of Dermatologic Laser Surgery"/>
    <s v="Washington Institute of Dermatologic Laser Surgery"/>
    <x v="48"/>
    <d v="2020-12-03T00:00:00"/>
    <n v="21"/>
    <d v="2020-12-03T00:00:00"/>
  </r>
  <r>
    <s v="Pacific Dermatology Specialists"/>
    <s v="Pacific Dermatology Specialists"/>
    <x v="106"/>
    <d v="2020-12-03T00:00:00"/>
    <n v="2"/>
    <d v="2020-12-03T00:00:00"/>
  </r>
  <r>
    <s v="Northeast Dermatology Associates"/>
    <s v="Northeast Dermatology Associates"/>
    <x v="5"/>
    <d v="2020-12-03T00:00:00"/>
    <n v="81"/>
    <d v="2020-12-03T00:00:00"/>
  </r>
  <r>
    <s v="North Pacific Dermatology"/>
    <s v="North Pacific Dermatology"/>
    <x v="4"/>
    <d v="2020-12-03T00:00:00"/>
    <n v="17"/>
    <d v="2020-12-03T00:00:00"/>
  </r>
  <r>
    <s v="Northeast Dermatology Associates"/>
    <s v="Northeast Dermatology Associates"/>
    <x v="6"/>
    <d v="2020-12-03T00:00:00"/>
    <n v="39"/>
    <d v="2020-12-03T00:00:00"/>
  </r>
  <r>
    <s v="Northeast Dermatology Associates"/>
    <s v="Northeast Dermatology Associates"/>
    <x v="7"/>
    <d v="2020-12-03T00:00:00"/>
    <n v="20"/>
    <d v="2020-12-03T00:00:00"/>
  </r>
  <r>
    <s v="The Dermatology Group  "/>
    <s v="Swan Dermatology &amp; Aesthetics"/>
    <x v="11"/>
    <d v="2020-12-03T00:00:00"/>
    <n v="50"/>
    <d v="2020-12-03T00:00:00"/>
  </r>
  <r>
    <s v="The Dermatology Group  "/>
    <s v="The Dermatology Group"/>
    <x v="64"/>
    <d v="2020-12-03T00:00:00"/>
    <n v="16"/>
    <d v="2020-12-03T00:00:00"/>
  </r>
  <r>
    <s v="The Dermatology Group  "/>
    <s v="The Dermatology Group"/>
    <x v="26"/>
    <d v="2020-12-03T00:00:00"/>
    <n v="90"/>
    <d v="2020-12-03T00:00:00"/>
  </r>
  <r>
    <s v="Southeast Dermatology Specialists  "/>
    <s v="Southeast Dermatology Specialists"/>
    <x v="66"/>
    <d v="2020-12-03T00:00:00"/>
    <n v="1"/>
    <d v="2020-12-03T00:00:00"/>
  </r>
  <r>
    <s v="Northeast Dermatology Associates"/>
    <s v="South Shore Skin Center"/>
    <x v="9"/>
    <d v="2020-12-03T00:00:00"/>
    <n v="209"/>
    <d v="2020-12-03T00:00:00"/>
  </r>
  <r>
    <s v="Pacific Dermatology Specialists"/>
    <s v="Pacific Dermatology Specialists"/>
    <x v="59"/>
    <d v="2020-12-02T00:00:00"/>
    <n v="19"/>
    <d v="2020-12-02T00:00:00"/>
  </r>
  <r>
    <s v="Southeast Dermatology Specialists  "/>
    <s v="Southeast Dermatology Specialists"/>
    <x v="43"/>
    <d v="2020-12-02T00:00:00"/>
    <n v="56"/>
    <d v="2020-12-02T00:00:00"/>
  </r>
  <r>
    <s v="Pacific Dermatology Specialists"/>
    <s v="Pacific Dermatology Specialists"/>
    <x v="41"/>
    <d v="2020-12-02T00:00:00"/>
    <n v="14"/>
    <d v="2020-12-02T00:00:00"/>
  </r>
  <r>
    <s v="The Dermatology Group  "/>
    <s v="The Dermatology Group"/>
    <x v="25"/>
    <d v="2020-12-02T00:00:00"/>
    <n v="20"/>
    <d v="2020-12-02T00:00:00"/>
  </r>
  <r>
    <s v="The Dermatology Group  "/>
    <s v="The Dermatology Group"/>
    <x v="45"/>
    <d v="2020-12-02T00:00:00"/>
    <n v="21"/>
    <d v="2020-12-02T00:00:00"/>
  </r>
  <r>
    <s v="Washington Institute of Dermatologic Laser Surgery"/>
    <s v="Washington Institute of Dermatologic Laser Surgery"/>
    <x v="48"/>
    <d v="2020-12-02T00:00:00"/>
    <n v="29"/>
    <d v="2020-12-02T00:00:00"/>
  </r>
  <r>
    <s v="Northeast Dermatology Associates"/>
    <s v="Northeast Dermatology Associates"/>
    <x v="37"/>
    <d v="2020-12-02T00:00:00"/>
    <n v="105"/>
    <d v="2020-12-02T00:00:00"/>
  </r>
  <r>
    <s v="Northeast Dermatology Associates"/>
    <s v="Northeast Dermatology Associates"/>
    <x v="39"/>
    <d v="2020-12-02T00:00:00"/>
    <n v="22"/>
    <d v="2020-12-02T00:00:00"/>
  </r>
  <r>
    <s v="Northeast Dermatology Associates"/>
    <s v="Northeast Dermatology Associates"/>
    <x v="67"/>
    <d v="2020-12-02T00:00:00"/>
    <n v="41"/>
    <d v="2020-12-02T00:00:00"/>
  </r>
  <r>
    <s v="Northeast Dermatology Associates"/>
    <s v="Northeast Dermatology Associates"/>
    <x v="54"/>
    <d v="2020-12-02T00:00:00"/>
    <n v="50"/>
    <d v="2020-12-02T00:00:00"/>
  </r>
  <r>
    <s v="Northeast Dermatology Associates"/>
    <s v="Dermatology of Cape Cod"/>
    <x v="34"/>
    <d v="2020-12-02T00:00:00"/>
    <n v="34"/>
    <d v="2020-12-02T00:00:00"/>
  </r>
  <r>
    <s v="Northeast Dermatology Associates"/>
    <s v="South Shore Skin Center"/>
    <x v="57"/>
    <d v="2020-12-02T00:00:00"/>
    <n v="126"/>
    <d v="2020-12-02T00:00:00"/>
  </r>
  <r>
    <s v="Northeast Dermatology Associates"/>
    <s v="South Shore Skin Center"/>
    <x v="9"/>
    <d v="2020-12-02T00:00:00"/>
    <n v="171"/>
    <d v="2020-12-02T00:00:00"/>
  </r>
  <r>
    <s v="Semler Dermatology"/>
    <s v="Semler Dermatology"/>
    <x v="61"/>
    <d v="2020-12-02T00:00:00"/>
    <n v="82"/>
    <d v="2020-12-02T00:00:00"/>
  </r>
  <r>
    <s v="Pacific Dermatology Specialists"/>
    <s v="Pacific Dermatology Specialists"/>
    <x v="42"/>
    <d v="2020-12-02T00:00:00"/>
    <n v="44"/>
    <d v="2020-12-02T00:00:00"/>
  </r>
  <r>
    <s v="Southeast Dermatology Specialists  "/>
    <s v="Southeast Dermatology Specialists"/>
    <x v="62"/>
    <d v="2020-12-02T00:00:00"/>
    <n v="57"/>
    <d v="2020-12-02T00:00:00"/>
  </r>
  <r>
    <s v="Vanguard Dermatology"/>
    <s v="Vanguard Dermatology"/>
    <x v="47"/>
    <d v="2020-12-02T00:00:00"/>
    <n v="41"/>
    <d v="2020-12-02T00:00:00"/>
  </r>
  <r>
    <s v="The Dermatology Group  "/>
    <s v="The Dermatology Group"/>
    <x v="76"/>
    <d v="2020-12-02T00:00:00"/>
    <n v="59"/>
    <d v="2020-12-02T00:00:00"/>
  </r>
  <r>
    <s v="The Dermatology Group  "/>
    <s v="The Dermatology Group"/>
    <x v="64"/>
    <d v="2020-12-02T00:00:00"/>
    <n v="17"/>
    <d v="2020-12-02T00:00:00"/>
  </r>
  <r>
    <s v="Northeast Dermatology Associates"/>
    <s v="Northeast Dermatology Associates"/>
    <x v="56"/>
    <d v="2020-12-02T00:00:00"/>
    <n v="3"/>
    <d v="2020-12-02T00:00:00"/>
  </r>
  <r>
    <s v="Northeast Dermatology Associates"/>
    <s v="Northeast Dermatology Associates"/>
    <x v="38"/>
    <d v="2020-12-02T00:00:00"/>
    <n v="77"/>
    <d v="2020-12-02T00:00:00"/>
  </r>
  <r>
    <s v="Northeast Dermatology Associates"/>
    <s v="Northeast Dermatology Associates"/>
    <x v="87"/>
    <d v="2020-12-02T00:00:00"/>
    <n v="14"/>
    <d v="2020-12-02T00:00:00"/>
  </r>
  <r>
    <s v="Northeast Dermatology Associates"/>
    <s v="Northeast Dermatology Associates"/>
    <x v="53"/>
    <d v="2020-12-02T00:00:00"/>
    <n v="77"/>
    <d v="2020-12-02T00:00:00"/>
  </r>
  <r>
    <s v="Northeast Dermatology Associates"/>
    <s v="Northeast Dermatology Associates"/>
    <x v="55"/>
    <d v="2020-12-02T00:00:00"/>
    <n v="24"/>
    <d v="2020-12-02T00:00:00"/>
  </r>
  <r>
    <s v="North Pacific Dermatology"/>
    <s v="North Pacific Dermatology"/>
    <x v="4"/>
    <d v="2020-12-02T00:00:00"/>
    <n v="15"/>
    <d v="2020-12-02T00:00:00"/>
  </r>
  <r>
    <s v="North Pacific Dermatology"/>
    <s v="North Pacific Dermatology"/>
    <x v="33"/>
    <d v="2020-12-02T00:00:00"/>
    <n v="59"/>
    <d v="2020-12-02T00:00:00"/>
  </r>
  <r>
    <s v="Vanguard Dermatology"/>
    <s v="Vanguard Dermatology"/>
    <x v="13"/>
    <d v="2020-12-02T00:00:00"/>
    <n v="115"/>
    <d v="2020-12-02T00:00:00"/>
  </r>
  <r>
    <s v="Vanguard Dermatology"/>
    <s v="Vanguard Dermatology"/>
    <x v="12"/>
    <d v="2020-12-02T00:00:00"/>
    <n v="37"/>
    <d v="2020-12-02T00:00:00"/>
  </r>
  <r>
    <s v="The Dermatology Group  "/>
    <s v="The Dermatology Group"/>
    <x v="24"/>
    <d v="2020-12-02T00:00:00"/>
    <n v="155"/>
    <d v="2020-12-02T00:00:00"/>
  </r>
  <r>
    <s v="Northeast Dermatology Associates"/>
    <s v="Northeast Dermatology Associates"/>
    <x v="8"/>
    <d v="2020-12-02T00:00:00"/>
    <n v="53"/>
    <d v="2020-12-02T00:00:00"/>
  </r>
  <r>
    <s v="Pacific Dermatology Specialists"/>
    <s v="Pacific Dermatology Specialists"/>
    <x v="65"/>
    <d v="2020-12-02T00:00:00"/>
    <n v="15"/>
    <d v="2020-12-02T00:00:00"/>
  </r>
  <r>
    <s v="Southeast Dermatology Specialists  "/>
    <s v="Southeast Dermatology Specialists"/>
    <x v="66"/>
    <d v="2020-12-02T00:00:00"/>
    <n v="22"/>
    <d v="2020-12-02T00:00:00"/>
  </r>
  <r>
    <s v="Pacific Dermatology Specialists"/>
    <s v="Pacific Dermatology Specialists"/>
    <x v="60"/>
    <d v="2020-12-02T00:00:00"/>
    <n v="19"/>
    <d v="2020-12-02T00:00:00"/>
  </r>
  <r>
    <s v="Northeast Dermatology Associates"/>
    <s v="Brookline Dermatology Associates"/>
    <x v="17"/>
    <d v="2020-12-02T00:00:00"/>
    <n v="40"/>
    <d v="2020-12-02T00:00:00"/>
  </r>
  <r>
    <s v="Northeast Dermatology Associates"/>
    <s v="Northeast Dermatology Associates"/>
    <x v="5"/>
    <d v="2020-12-02T00:00:00"/>
    <n v="60"/>
    <d v="2020-12-02T00:00:00"/>
  </r>
  <r>
    <s v="Lupo Center for Aesthetic &amp; General Dermatology"/>
    <s v="Lupo Center for Aesthetic &amp; General Dermatology, LLC"/>
    <x v="2"/>
    <d v="2020-12-02T00:00:00"/>
    <n v="37"/>
    <d v="2020-12-02T00:00:00"/>
  </r>
  <r>
    <s v="North Pacific Dermatology"/>
    <s v="Eastside Dermatology"/>
    <x v="3"/>
    <d v="2020-12-02T00:00:00"/>
    <n v="54"/>
    <d v="2020-12-02T00:00:00"/>
  </r>
  <r>
    <s v="Northeast Dermatology Associates"/>
    <s v="Northeast Dermatology Associates"/>
    <x v="7"/>
    <d v="2020-12-02T00:00:00"/>
    <n v="3"/>
    <d v="2020-12-02T00:00:00"/>
  </r>
  <r>
    <s v="Northeast Dermatology Associates"/>
    <s v="Northeast Dermatology Associates"/>
    <x v="71"/>
    <d v="2020-12-02T00:00:00"/>
    <n v="1"/>
    <d v="2020-12-02T00:00:00"/>
  </r>
  <r>
    <s v="Northeast Dermatology Associates"/>
    <s v="Northeast Dermatology Associates"/>
    <x v="20"/>
    <d v="2020-12-02T00:00:00"/>
    <n v="6"/>
    <d v="2020-12-02T00:00:00"/>
  </r>
  <r>
    <s v="Northeast Dermatology Associates"/>
    <s v="Northeast Dermatology Associates"/>
    <x v="36"/>
    <d v="2020-12-02T00:00:00"/>
    <n v="107"/>
    <d v="2020-12-02T00:00:00"/>
  </r>
  <r>
    <s v="Northeast Dermatology Associates"/>
    <s v="Northeast Dermatology Associates"/>
    <x v="21"/>
    <d v="2020-12-02T00:00:00"/>
    <n v="29"/>
    <d v="2020-12-02T00:00:00"/>
  </r>
  <r>
    <s v="Northeast Dermatology Associates"/>
    <s v="Northeast Dermatology Associates"/>
    <x v="22"/>
    <d v="2020-12-02T00:00:00"/>
    <n v="93"/>
    <d v="2020-12-02T00:00:00"/>
  </r>
  <r>
    <s v="Northeast Dermatology Associates"/>
    <s v="Brookline Dermatology Associates"/>
    <x v="16"/>
    <d v="2020-12-02T00:00:00"/>
    <n v="36"/>
    <d v="2020-12-02T00:00:00"/>
  </r>
  <r>
    <s v="Northeast Dermatology Associates"/>
    <s v="Northeast Dermatology Associates"/>
    <x v="18"/>
    <d v="2020-12-02T00:00:00"/>
    <n v="90"/>
    <d v="2020-12-02T00:00:00"/>
  </r>
  <r>
    <s v="Northeast Dermatology Associates"/>
    <s v="South Shore Skin Center"/>
    <x v="10"/>
    <d v="2020-12-02T00:00:00"/>
    <n v="8"/>
    <d v="2020-12-02T00:00:00"/>
  </r>
  <r>
    <s v="The Dermatology Group  "/>
    <s v="Swan Dermatology &amp; Aesthetics"/>
    <x v="11"/>
    <d v="2020-12-02T00:00:00"/>
    <n v="43"/>
    <d v="2020-12-02T00:00:00"/>
  </r>
  <r>
    <s v="Vanguard Dermatology"/>
    <s v="Vanguard Dermatology"/>
    <x v="102"/>
    <d v="2020-12-02T00:00:00"/>
    <n v="12"/>
    <d v="2020-12-02T00:00:00"/>
  </r>
  <r>
    <s v="The Dermatology Group  "/>
    <s v="The Dermatology Group"/>
    <x v="26"/>
    <d v="2020-12-02T00:00:00"/>
    <n v="22"/>
    <d v="2020-12-02T00:00:00"/>
  </r>
  <r>
    <s v="The Dermatology Group  "/>
    <s v="The Dermatology Group"/>
    <x v="25"/>
    <d v="2020-12-01T00:00:00"/>
    <n v="18"/>
    <d v="2020-12-01T00:00:00"/>
  </r>
  <r>
    <s v="Vanguard Dermatology"/>
    <s v="Vanguard Dermatology"/>
    <x v="47"/>
    <d v="2020-12-01T00:00:00"/>
    <n v="37"/>
    <d v="2020-12-01T00:00:00"/>
  </r>
  <r>
    <s v="Vanguard Dermatology"/>
    <s v="Vanguard Dermatology"/>
    <x v="13"/>
    <d v="2020-12-01T00:00:00"/>
    <n v="91"/>
    <d v="2020-12-01T00:00:00"/>
  </r>
  <r>
    <s v="Washington Institute of Dermatologic Laser Surgery"/>
    <s v="Washington Institute of Dermatologic Laser Surgery"/>
    <x v="48"/>
    <d v="2020-12-01T00:00:00"/>
    <n v="22"/>
    <d v="2020-12-01T00:00:00"/>
  </r>
  <r>
    <s v="Southeast Dermatology Specialists  "/>
    <s v="Southeast Dermatology Specialists"/>
    <x v="43"/>
    <d v="2020-12-01T00:00:00"/>
    <n v="33"/>
    <d v="2020-12-01T00:00:00"/>
  </r>
  <r>
    <s v="Lupo Center for Aesthetic &amp; General Dermatology"/>
    <s v="Lupo Center for Aesthetic &amp; General Dermatology, LLC"/>
    <x v="2"/>
    <d v="2020-12-01T00:00:00"/>
    <n v="44"/>
    <d v="2020-12-01T00:00:00"/>
  </r>
  <r>
    <s v="North Pacific Dermatology"/>
    <s v="Eastside Dermatology"/>
    <x v="3"/>
    <d v="2020-12-01T00:00:00"/>
    <n v="47"/>
    <d v="2020-12-01T00:00:00"/>
  </r>
  <r>
    <s v="North Pacific Dermatology"/>
    <s v="North Pacific Dermatology"/>
    <x v="4"/>
    <d v="2020-12-01T00:00:00"/>
    <n v="33"/>
    <d v="2020-12-01T00:00:00"/>
  </r>
  <r>
    <s v="Northeast Dermatology Associates"/>
    <s v="Northeast Dermatology Associates"/>
    <x v="38"/>
    <d v="2020-12-01T00:00:00"/>
    <n v="70"/>
    <d v="2020-12-01T00:00:00"/>
  </r>
  <r>
    <s v="Northeast Dermatology Associates"/>
    <s v="Northeast Dermatology Associates"/>
    <x v="67"/>
    <d v="2020-12-01T00:00:00"/>
    <n v="17"/>
    <d v="2020-12-01T00:00:00"/>
  </r>
  <r>
    <s v="Northeast Dermatology Associates"/>
    <s v="Northeast Dermatology Associates"/>
    <x v="19"/>
    <d v="2020-12-01T00:00:00"/>
    <n v="24"/>
    <d v="2020-12-01T00:00:00"/>
  </r>
  <r>
    <s v="Northeast Dermatology Associates"/>
    <s v="Northeast Dermatology Associates"/>
    <x v="20"/>
    <d v="2020-12-01T00:00:00"/>
    <n v="6"/>
    <d v="2020-12-01T00:00:00"/>
  </r>
  <r>
    <s v="Northeast Dermatology Associates"/>
    <s v="Northeast Dermatology Associates"/>
    <x v="54"/>
    <d v="2020-12-01T00:00:00"/>
    <n v="28"/>
    <d v="2020-12-01T00:00:00"/>
  </r>
  <r>
    <s v="Semler Dermatology"/>
    <s v="Semler Dermatology"/>
    <x v="61"/>
    <d v="2020-12-01T00:00:00"/>
    <n v="89"/>
    <d v="2020-12-01T00:00:00"/>
  </r>
  <r>
    <s v="Northeast Dermatology Associates"/>
    <s v="South Shore Skin Center"/>
    <x v="10"/>
    <d v="2020-12-01T00:00:00"/>
    <n v="2"/>
    <d v="2020-12-01T00:00:00"/>
  </r>
  <r>
    <s v="Northeast Dermatology Associates"/>
    <s v="South Shore Skin Center"/>
    <x v="9"/>
    <d v="2020-12-01T00:00:00"/>
    <n v="111"/>
    <d v="2020-12-01T00:00:00"/>
  </r>
  <r>
    <s v="The Dermatology Group  "/>
    <s v="Swan Dermatology &amp; Aesthetics"/>
    <x v="11"/>
    <d v="2020-12-01T00:00:00"/>
    <n v="35"/>
    <d v="2020-12-01T00:00:00"/>
  </r>
  <r>
    <s v="The Dermatology Group  "/>
    <s v="The Dermatology Group"/>
    <x v="76"/>
    <d v="2020-12-01T00:00:00"/>
    <n v="65"/>
    <d v="2020-12-01T00:00:00"/>
  </r>
  <r>
    <s v="The Dermatology Group  "/>
    <s v="The Dermatology Group"/>
    <x v="77"/>
    <d v="2020-12-01T00:00:00"/>
    <n v="2"/>
    <d v="2020-12-01T00:00:00"/>
  </r>
  <r>
    <s v="The Dermatology Group  "/>
    <s v="The Dermatology Group"/>
    <x v="26"/>
    <d v="2020-12-01T00:00:00"/>
    <n v="17"/>
    <d v="2020-12-01T00:00:00"/>
  </r>
  <r>
    <s v="Vanguard Dermatology"/>
    <s v="Vanguard Dermatology"/>
    <x v="107"/>
    <d v="2020-12-01T00:00:00"/>
    <n v="36"/>
    <d v="2020-12-01T00:00:00"/>
  </r>
  <r>
    <s v="Northeast Dermatology Associates"/>
    <s v="Northeast Dermatology Associates"/>
    <x v="5"/>
    <d v="2020-12-01T00:00:00"/>
    <n v="79"/>
    <d v="2020-12-01T00:00:00"/>
  </r>
  <r>
    <s v="Northeast Dermatology Associates"/>
    <s v="Dermatology of Cape Cod"/>
    <x v="34"/>
    <d v="2020-12-01T00:00:00"/>
    <n v="56"/>
    <d v="2020-12-01T00:00:00"/>
  </r>
  <r>
    <s v="Northeast Dermatology Associates"/>
    <s v="Northeast Dermatology Associates"/>
    <x v="36"/>
    <d v="2020-12-01T00:00:00"/>
    <n v="88"/>
    <d v="2020-12-01T00:00:00"/>
  </r>
  <r>
    <s v="Northeast Dermatology Associates"/>
    <s v="Northeast Dermatology Associates"/>
    <x v="35"/>
    <d v="2020-12-01T00:00:00"/>
    <n v="55"/>
    <d v="2020-12-01T00:00:00"/>
  </r>
  <r>
    <s v="Northeast Dermatology Associates"/>
    <s v="Northeast Dermatology Associates"/>
    <x v="37"/>
    <d v="2020-12-01T00:00:00"/>
    <n v="86"/>
    <d v="2020-12-01T00:00:00"/>
  </r>
  <r>
    <s v="Northeast Dermatology Associates"/>
    <s v="Northeast Dermatology Associates"/>
    <x v="7"/>
    <d v="2020-12-01T00:00:00"/>
    <n v="24"/>
    <d v="2020-12-01T00:00:00"/>
  </r>
  <r>
    <s v="Northeast Dermatology Associates"/>
    <s v="Northeast Dermatology Associates"/>
    <x v="39"/>
    <d v="2020-12-01T00:00:00"/>
    <n v="24"/>
    <d v="2020-12-01T00:00:00"/>
  </r>
  <r>
    <s v="Vanguard Dermatology"/>
    <s v="Vanguard Dermatology"/>
    <x v="12"/>
    <d v="2020-12-01T00:00:00"/>
    <n v="4"/>
    <d v="2020-12-01T00:00:00"/>
  </r>
  <r>
    <s v="Southeast Dermatology Specialists  "/>
    <s v="Southeast Dermatology Specialists"/>
    <x v="44"/>
    <d v="2020-12-01T00:00:00"/>
    <n v="25"/>
    <d v="2020-12-01T00:00:00"/>
  </r>
  <r>
    <s v="Pacific Dermatology Specialists"/>
    <s v="Pacific Dermatology Specialists"/>
    <x v="41"/>
    <d v="2020-12-01T00:00:00"/>
    <n v="3"/>
    <d v="2020-12-01T00:00:00"/>
  </r>
  <r>
    <s v="Pacific Dermatology Specialists"/>
    <s v="Pacific Dermatology Specialists"/>
    <x v="60"/>
    <d v="2020-12-01T00:00:00"/>
    <n v="29"/>
    <d v="2020-12-01T00:00:00"/>
  </r>
  <r>
    <s v="Northeast Dermatology Associates"/>
    <s v="Northeast Dermatology Associates"/>
    <x v="8"/>
    <d v="2020-12-01T00:00:00"/>
    <n v="61"/>
    <d v="2020-12-01T00:00:00"/>
  </r>
  <r>
    <s v="Pacific Dermatology Specialists"/>
    <s v="Pacific Dermatology Specialists"/>
    <x v="73"/>
    <d v="2020-12-01T00:00:00"/>
    <n v="18"/>
    <d v="2020-12-01T00:00:00"/>
  </r>
  <r>
    <s v="Pacific Dermatology Specialists"/>
    <s v="Pacific Dermatology Specialists"/>
    <x v="59"/>
    <d v="2020-12-01T00:00:00"/>
    <n v="27"/>
    <d v="2020-12-01T00:00:00"/>
  </r>
  <r>
    <s v="Pacific Dermatology Specialists"/>
    <s v="Pacific Dermatology Specialists"/>
    <x v="72"/>
    <d v="2020-12-01T00:00:00"/>
    <n v="26"/>
    <d v="2020-12-01T00:00:00"/>
  </r>
  <r>
    <s v="Pacific Dermatology Specialists"/>
    <s v="Pacific Dermatology Specialists"/>
    <x v="92"/>
    <d v="2020-12-01T00:00:00"/>
    <n v="8"/>
    <d v="2020-12-01T00:00:00"/>
  </r>
  <r>
    <s v="Northeast Dermatology Associates"/>
    <s v="Northeast Dermatology Associates"/>
    <x v="18"/>
    <d v="2020-12-01T00:00:00"/>
    <n v="55"/>
    <d v="2020-12-01T00:00:00"/>
  </r>
  <r>
    <s v="North Pacific Dermatology"/>
    <s v="North Pacific Dermatology"/>
    <x v="33"/>
    <d v="2020-12-01T00:00:00"/>
    <n v="59"/>
    <d v="2020-12-01T00:00:00"/>
  </r>
  <r>
    <s v="Northeast Dermatology Associates"/>
    <s v="Brookline Dermatology Associates"/>
    <x v="16"/>
    <d v="2020-12-01T00:00:00"/>
    <n v="40"/>
    <d v="2020-12-01T00:00:00"/>
  </r>
  <r>
    <s v="Northeast Dermatology Associates"/>
    <s v="Northeast Dermatology Associates"/>
    <x v="55"/>
    <d v="2020-12-01T00:00:00"/>
    <n v="30"/>
    <d v="2020-12-01T00:00:00"/>
  </r>
  <r>
    <s v="Northeast Dermatology Associates"/>
    <s v="Northeast Dermatology Associates"/>
    <x v="53"/>
    <d v="2020-12-01T00:00:00"/>
    <n v="80"/>
    <d v="2020-12-01T00:00:00"/>
  </r>
  <r>
    <s v="Northeast Dermatology Associates"/>
    <s v="Northeast Dermatology Associates"/>
    <x v="22"/>
    <d v="2020-12-01T00:00:00"/>
    <n v="92"/>
    <d v="2020-12-01T00:00:00"/>
  </r>
  <r>
    <s v="Northeast Dermatology Associates"/>
    <s v="Northeast Dermatology Associates"/>
    <x v="21"/>
    <d v="2020-12-01T00:00:00"/>
    <n v="25"/>
    <d v="2020-12-01T00:00:00"/>
  </r>
  <r>
    <s v="Northeast Dermatology Associates"/>
    <s v="Northeast Dermatology Associates"/>
    <x v="71"/>
    <d v="2020-12-01T00:00:00"/>
    <n v="1"/>
    <d v="2020-12-01T00:00:00"/>
  </r>
  <r>
    <s v="Vanguard Dermatology"/>
    <s v="Vanguard Dermatology"/>
    <x v="88"/>
    <d v="2020-12-01T00:00:00"/>
    <n v="5"/>
    <d v="2020-12-01T00:00:00"/>
  </r>
  <r>
    <s v="The Dermatology Group  "/>
    <s v="The Dermatology Group"/>
    <x v="24"/>
    <d v="2020-12-01T00:00:00"/>
    <n v="167"/>
    <d v="2020-12-01T00:00:00"/>
  </r>
  <r>
    <s v="Pacific Dermatology Specialists"/>
    <s v="Pacific Dermatology Specialists"/>
    <x v="42"/>
    <d v="2020-12-01T00:00:00"/>
    <n v="16"/>
    <d v="2020-12-01T00:00:00"/>
  </r>
  <r>
    <s v="Southeast Dermatology Specialists  "/>
    <s v="Southeast Dermatology Specialists"/>
    <x v="62"/>
    <d v="2020-12-01T00:00:00"/>
    <n v="33"/>
    <d v="2020-12-01T00:00:00"/>
  </r>
  <r>
    <s v="Northeast Dermatology Associates"/>
    <s v="South Shore Skin Center"/>
    <x v="57"/>
    <d v="2020-12-01T00:00:00"/>
    <n v="160"/>
    <d v="2020-12-01T00:00:00"/>
  </r>
  <r>
    <s v="Northeast Dermatology Associates"/>
    <s v="Northeast Dermatology Associates"/>
    <x v="40"/>
    <d v="2020-12-01T00:00:00"/>
    <n v="1"/>
    <d v="2020-12-01T00:00:00"/>
  </r>
  <r>
    <s v="Northeast Dermatology Associates"/>
    <s v="Northeast Dermatology Associates"/>
    <x v="8"/>
    <d v="2020-11-30T00:00:00"/>
    <n v="25"/>
    <d v="2020-11-30T00:00:00"/>
  </r>
  <r>
    <s v="Northeast Dermatology Associates"/>
    <s v="South Shore Skin Center"/>
    <x v="9"/>
    <d v="2020-11-30T00:00:00"/>
    <n v="175"/>
    <d v="2020-11-30T00:00:00"/>
  </r>
  <r>
    <s v="Northeast Dermatology Associates"/>
    <s v="South Shore Skin Center"/>
    <x v="10"/>
    <d v="2020-11-30T00:00:00"/>
    <n v="1"/>
    <d v="2020-11-30T00:00:00"/>
  </r>
  <r>
    <s v="Southeast Dermatology Specialists  "/>
    <s v="Southeast Dermatology Specialists"/>
    <x v="66"/>
    <d v="2020-11-30T00:00:00"/>
    <n v="18"/>
    <d v="2020-11-30T00:00:00"/>
  </r>
  <r>
    <s v="Pacific Dermatology Specialists"/>
    <s v="Pacific Dermatology Specialists"/>
    <x v="65"/>
    <d v="2020-11-30T00:00:00"/>
    <n v="31"/>
    <d v="2020-11-30T00:00:00"/>
  </r>
  <r>
    <s v="The Dermatology Group  "/>
    <s v="Swan Dermatology &amp; Aesthetics"/>
    <x v="11"/>
    <d v="2020-11-30T00:00:00"/>
    <n v="57"/>
    <d v="2020-11-30T00:00:00"/>
  </r>
  <r>
    <s v="Vanguard Dermatology"/>
    <s v="Vanguard Dermatology"/>
    <x v="12"/>
    <d v="2020-11-30T00:00:00"/>
    <n v="20"/>
    <d v="2020-11-30T00:00:00"/>
  </r>
  <r>
    <s v="Vanguard Dermatology"/>
    <s v="Vanguard Dermatology"/>
    <x v="13"/>
    <d v="2020-11-30T00:00:00"/>
    <n v="130"/>
    <d v="2020-11-30T00:00:00"/>
  </r>
  <r>
    <s v="Northeast Dermatology Associates"/>
    <s v="Northeast Dermatology Associates"/>
    <x v="7"/>
    <d v="2020-11-30T00:00:00"/>
    <n v="2"/>
    <d v="2020-11-30T00:00:00"/>
  </r>
  <r>
    <s v="Northeast Dermatology Associates"/>
    <s v="Northeast Dermatology Associates"/>
    <x v="5"/>
    <d v="2020-11-30T00:00:00"/>
    <n v="65"/>
    <d v="2020-11-30T00:00:00"/>
  </r>
  <r>
    <s v="North Pacific Dermatology"/>
    <s v="North Pacific Dermatology"/>
    <x v="4"/>
    <d v="2020-11-30T00:00:00"/>
    <n v="18"/>
    <d v="2020-11-30T00:00:00"/>
  </r>
  <r>
    <s v="North Pacific Dermatology"/>
    <s v="Eastside Dermatology"/>
    <x v="3"/>
    <d v="2020-11-30T00:00:00"/>
    <n v="51"/>
    <d v="2020-11-30T00:00:00"/>
  </r>
  <r>
    <s v="Lupo Center for Aesthetic &amp; General Dermatology"/>
    <s v="Lupo Center for Aesthetic &amp; General Dermatology, LLC"/>
    <x v="2"/>
    <d v="2020-11-30T00:00:00"/>
    <n v="38"/>
    <d v="2020-11-30T00:00:00"/>
  </r>
  <r>
    <s v="Vanguard Dermatology"/>
    <s v="Vanguard Dermatology"/>
    <x v="27"/>
    <d v="2020-11-30T00:00:00"/>
    <n v="12"/>
    <d v="2020-11-30T00:00:00"/>
  </r>
  <r>
    <s v="The Dermatology Group  "/>
    <s v="The Dermatology Group"/>
    <x v="24"/>
    <d v="2020-11-30T00:00:00"/>
    <n v="168"/>
    <d v="2020-11-30T00:00:00"/>
  </r>
  <r>
    <s v="The Dermatology Group  "/>
    <s v="The Dermatology Group"/>
    <x v="25"/>
    <d v="2020-11-30T00:00:00"/>
    <n v="29"/>
    <d v="2020-11-30T00:00:00"/>
  </r>
  <r>
    <s v="The Dermatology Group  "/>
    <s v="The Dermatology Group"/>
    <x v="26"/>
    <d v="2020-11-30T00:00:00"/>
    <n v="27"/>
    <d v="2020-11-30T00:00:00"/>
  </r>
  <r>
    <s v="Northeast Dermatology Associates"/>
    <s v="Northeast Dermatology Associates"/>
    <x v="22"/>
    <d v="2020-11-30T00:00:00"/>
    <n v="84"/>
    <d v="2020-11-30T00:00:00"/>
  </r>
  <r>
    <s v="Northeast Dermatology Associates"/>
    <s v="Northeast Dermatology Associates"/>
    <x v="21"/>
    <d v="2020-11-30T00:00:00"/>
    <n v="20"/>
    <d v="2020-11-30T00:00:00"/>
  </r>
  <r>
    <s v="Northeast Dermatology Associates"/>
    <s v="Northeast Dermatology Associates"/>
    <x v="20"/>
    <d v="2020-11-30T00:00:00"/>
    <n v="12"/>
    <d v="2020-11-30T00:00:00"/>
  </r>
  <r>
    <s v="Northeast Dermatology Associates"/>
    <s v="Northeast Dermatology Associates"/>
    <x v="18"/>
    <d v="2020-11-30T00:00:00"/>
    <n v="95"/>
    <d v="2020-11-30T00:00:00"/>
  </r>
  <r>
    <s v="Northeast Dermatology Associates"/>
    <s v="Brookline Dermatology Associates"/>
    <x v="17"/>
    <d v="2020-11-30T00:00:00"/>
    <n v="6"/>
    <d v="2020-11-30T00:00:00"/>
  </r>
  <r>
    <s v="Washington Institute of Dermatologic Laser Surgery"/>
    <s v="Washington Institute of Dermatologic Laser Surgery"/>
    <x v="48"/>
    <d v="2020-11-30T00:00:00"/>
    <n v="14"/>
    <d v="2020-11-30T00:00:00"/>
  </r>
  <r>
    <s v="Vanguard Dermatology"/>
    <s v="Vanguard Dermatology"/>
    <x v="47"/>
    <d v="2020-11-30T00:00:00"/>
    <n v="23"/>
    <d v="2020-11-30T00:00:00"/>
  </r>
  <r>
    <s v="Vanguard Dermatology"/>
    <s v="Vanguard Dermatology"/>
    <x v="46"/>
    <d v="2020-11-30T00:00:00"/>
    <n v="58"/>
    <d v="2020-11-30T00:00:00"/>
  </r>
  <r>
    <s v="Pacific Dermatology Specialists"/>
    <s v="Pacific Dermatology Specialists"/>
    <x v="73"/>
    <d v="2020-11-30T00:00:00"/>
    <n v="22"/>
    <d v="2020-11-30T00:00:00"/>
  </r>
  <r>
    <s v="Pacific Dermatology Specialists"/>
    <s v="Pacific Dermatology Specialists"/>
    <x v="41"/>
    <d v="2020-11-30T00:00:00"/>
    <n v="47"/>
    <d v="2020-11-30T00:00:00"/>
  </r>
  <r>
    <s v="Southeast Dermatology Specialists  "/>
    <s v="Southeast Dermatology Specialists"/>
    <x v="43"/>
    <d v="2020-11-30T00:00:00"/>
    <n v="41"/>
    <d v="2020-11-30T00:00:00"/>
  </r>
  <r>
    <s v="Northeast Dermatology Associates"/>
    <s v="Northeast Dermatology Associates"/>
    <x v="36"/>
    <d v="2020-11-30T00:00:00"/>
    <n v="107"/>
    <d v="2020-11-30T00:00:00"/>
  </r>
  <r>
    <s v="Northeast Dermatology Associates"/>
    <s v="Northeast Dermatology Associates"/>
    <x v="35"/>
    <d v="2020-11-30T00:00:00"/>
    <n v="59"/>
    <d v="2020-11-30T00:00:00"/>
  </r>
  <r>
    <s v="Northeast Dermatology Associates"/>
    <s v="Northeast Dermatology Associates"/>
    <x v="67"/>
    <d v="2020-11-30T00:00:00"/>
    <n v="48"/>
    <d v="2020-11-30T00:00:00"/>
  </r>
  <r>
    <s v="Northeast Dermatology Associates"/>
    <s v="Northeast Dermatology Associates"/>
    <x v="37"/>
    <d v="2020-11-30T00:00:00"/>
    <n v="69"/>
    <d v="2020-11-30T00:00:00"/>
  </r>
  <r>
    <s v="Northeast Dermatology Associates"/>
    <s v="Northeast Dermatology Associates"/>
    <x v="38"/>
    <d v="2020-11-30T00:00:00"/>
    <n v="36"/>
    <d v="2020-11-30T00:00:00"/>
  </r>
  <r>
    <s v="Northeast Dermatology Associates"/>
    <s v="Dermatology of Cape Cod"/>
    <x v="34"/>
    <d v="2020-11-30T00:00:00"/>
    <n v="43"/>
    <d v="2020-11-30T00:00:00"/>
  </r>
  <r>
    <s v="North Pacific Dermatology"/>
    <s v="North Pacific Dermatology"/>
    <x v="33"/>
    <d v="2020-11-30T00:00:00"/>
    <n v="66"/>
    <d v="2020-11-30T00:00:00"/>
  </r>
  <r>
    <s v="Northeast Dermatology Associates"/>
    <s v="Northeast Dermatology Associates"/>
    <x v="54"/>
    <d v="2020-11-30T00:00:00"/>
    <n v="30"/>
    <d v="2020-11-30T00:00:00"/>
  </r>
  <r>
    <s v="Northeast Dermatology Associates"/>
    <s v="Northeast Dermatology Associates"/>
    <x v="39"/>
    <d v="2020-11-30T00:00:00"/>
    <n v="26"/>
    <d v="2020-11-30T00:00:00"/>
  </r>
  <r>
    <s v="Northeast Dermatology Associates"/>
    <s v="Northeast Dermatology Associates"/>
    <x v="71"/>
    <d v="2020-11-30T00:00:00"/>
    <n v="1"/>
    <d v="2020-11-30T00:00:00"/>
  </r>
  <r>
    <s v="Southeast Dermatology Specialists  "/>
    <s v="Southeast Dermatology Specialists"/>
    <x v="62"/>
    <d v="2020-11-30T00:00:00"/>
    <n v="64"/>
    <d v="2020-11-30T00:00:00"/>
  </r>
  <r>
    <s v="Semler Dermatology"/>
    <s v="Semler Dermatology"/>
    <x v="61"/>
    <d v="2020-11-30T00:00:00"/>
    <n v="63"/>
    <d v="2020-11-30T00:00:00"/>
  </r>
  <r>
    <s v="Pacific Dermatology Specialists"/>
    <s v="Pacific Dermatology Specialists"/>
    <x v="72"/>
    <d v="2020-11-30T00:00:00"/>
    <n v="23"/>
    <d v="2020-11-30T00:00:00"/>
  </r>
  <r>
    <s v="Pacific Dermatology Specialists"/>
    <s v="Pacific Dermatology Specialists"/>
    <x v="59"/>
    <d v="2020-11-30T00:00:00"/>
    <n v="30"/>
    <d v="2020-11-30T00:00:00"/>
  </r>
  <r>
    <s v="Northeast Dermatology Associates"/>
    <s v="South Shore Skin Center"/>
    <x v="57"/>
    <d v="2020-11-30T00:00:00"/>
    <n v="64"/>
    <d v="2020-11-30T00:00:00"/>
  </r>
  <r>
    <s v="The Dermatology Group  "/>
    <s v="The Dermatology Group"/>
    <x v="77"/>
    <d v="2020-11-30T00:00:00"/>
    <n v="28"/>
    <d v="2020-11-30T00:00:00"/>
  </r>
  <r>
    <s v="The Dermatology Group  "/>
    <s v="The Dermatology Group"/>
    <x v="76"/>
    <d v="2020-11-30T00:00:00"/>
    <n v="1"/>
    <d v="2020-11-30T00:00:00"/>
  </r>
  <r>
    <s v="NULL"/>
    <s v="Unknown Practice"/>
    <x v="68"/>
    <d v="2020-11-29T00:00:00"/>
    <n v="1"/>
    <d v="2020-11-29T00:00:00"/>
  </r>
  <r>
    <s v="Vanguard Dermatology"/>
    <s v="Vanguard Dermatology"/>
    <x v="12"/>
    <d v="2020-11-27T00:00:00"/>
    <n v="2"/>
    <d v="2020-11-27T00:00:00"/>
  </r>
  <r>
    <s v="NULL"/>
    <s v="Unknown Practice"/>
    <x v="68"/>
    <d v="2020-11-27T00:00:00"/>
    <n v="1"/>
    <d v="2020-11-27T00:00:00"/>
  </r>
  <r>
    <s v="Vanguard Dermatology"/>
    <s v="Vanguard Dermatology"/>
    <x v="84"/>
    <d v="2020-11-27T00:00:00"/>
    <n v="8"/>
    <d v="2020-11-27T00:00:00"/>
  </r>
  <r>
    <s v="Vanguard Dermatology"/>
    <s v="Vanguard Dermatology"/>
    <x v="88"/>
    <d v="2020-11-27T00:00:00"/>
    <n v="1"/>
    <d v="2020-11-27T00:00:00"/>
  </r>
  <r>
    <s v="Northeast Dermatology Associates"/>
    <s v="South Shore Skin Center"/>
    <x v="57"/>
    <d v="2020-11-27T00:00:00"/>
    <n v="1"/>
    <d v="2020-11-27T00:00:00"/>
  </r>
  <r>
    <s v="Southeast Dermatology Specialists  "/>
    <s v="Southeast Dermatology Specialists"/>
    <x v="44"/>
    <d v="2020-11-27T00:00:00"/>
    <n v="1"/>
    <d v="2020-11-27T00:00:00"/>
  </r>
  <r>
    <s v="Vanguard Dermatology"/>
    <s v="Vanguard Dermatology"/>
    <x v="46"/>
    <d v="2020-11-26T00:00:00"/>
    <n v="15"/>
    <d v="2020-11-26T00:00:00"/>
  </r>
  <r>
    <s v="Vanguard Dermatology"/>
    <s v="Vanguard Dermatology"/>
    <x v="12"/>
    <d v="2020-11-26T00:00:00"/>
    <n v="1"/>
    <d v="2020-11-26T00:00:00"/>
  </r>
  <r>
    <s v="Vanguard Dermatology"/>
    <s v="Vanguard Dermatology"/>
    <x v="13"/>
    <d v="2020-11-26T00:00:00"/>
    <n v="8"/>
    <d v="2020-11-26T00:00:00"/>
  </r>
  <r>
    <s v="Vanguard Dermatology"/>
    <s v="Vanguard Dermatology"/>
    <x v="12"/>
    <d v="2020-11-25T00:00:00"/>
    <n v="27"/>
    <d v="2020-11-25T00:00:00"/>
  </r>
  <r>
    <s v="The Dermatology Group  "/>
    <s v="The Dermatology Group"/>
    <x v="76"/>
    <d v="2020-11-25T00:00:00"/>
    <n v="51"/>
    <d v="2020-11-25T00:00:00"/>
  </r>
  <r>
    <s v="Pacific Dermatology Specialists"/>
    <s v="Pacific Dermatology Specialists"/>
    <x v="60"/>
    <d v="2020-11-25T00:00:00"/>
    <n v="4"/>
    <d v="2020-11-25T00:00:00"/>
  </r>
  <r>
    <s v="Semler Dermatology"/>
    <s v="Semler Dermatology"/>
    <x v="61"/>
    <d v="2020-11-25T00:00:00"/>
    <n v="32"/>
    <d v="2020-11-25T00:00:00"/>
  </r>
  <r>
    <s v="Southeast Dermatology Specialists  "/>
    <s v="Southeast Dermatology Specialists"/>
    <x v="62"/>
    <d v="2020-11-25T00:00:00"/>
    <n v="23"/>
    <d v="2020-11-25T00:00:00"/>
  </r>
  <r>
    <s v="North Pacific Dermatology"/>
    <s v="North Pacific Dermatology"/>
    <x v="68"/>
    <d v="2020-11-25T00:00:00"/>
    <n v="1"/>
    <d v="2020-11-25T00:00:00"/>
  </r>
  <r>
    <s v="Northeast Dermatology Associates"/>
    <s v="Northeast Dermatology Associates"/>
    <x v="54"/>
    <d v="2020-11-25T00:00:00"/>
    <n v="18"/>
    <d v="2020-11-25T00:00:00"/>
  </r>
  <r>
    <s v="Northeast Dermatology Associates"/>
    <s v="Northeast Dermatology Associates"/>
    <x v="37"/>
    <d v="2020-11-25T00:00:00"/>
    <n v="35"/>
    <d v="2020-11-25T00:00:00"/>
  </r>
  <r>
    <s v="Northeast Dermatology Associates"/>
    <s v="Northeast Dermatology Associates"/>
    <x v="39"/>
    <d v="2020-11-25T00:00:00"/>
    <n v="28"/>
    <d v="2020-11-25T00:00:00"/>
  </r>
  <r>
    <s v="Vanguard Dermatology"/>
    <s v="Vanguard Dermatology"/>
    <x v="47"/>
    <d v="2020-11-25T00:00:00"/>
    <n v="26"/>
    <d v="2020-11-25T00:00:00"/>
  </r>
  <r>
    <s v="The Dermatology Group  "/>
    <s v="The Dermatology Group"/>
    <x v="45"/>
    <d v="2020-11-25T00:00:00"/>
    <n v="25"/>
    <d v="2020-11-25T00:00:00"/>
  </r>
  <r>
    <s v="Pacific Dermatology Specialists"/>
    <s v="Pacific Dermatology Specialists"/>
    <x v="42"/>
    <d v="2020-11-25T00:00:00"/>
    <n v="32"/>
    <d v="2020-11-25T00:00:00"/>
  </r>
  <r>
    <s v="Southeast Dermatology Specialists  "/>
    <s v="Southeast Dermatology Specialists"/>
    <x v="43"/>
    <d v="2020-11-25T00:00:00"/>
    <n v="1"/>
    <d v="2020-11-25T00:00:00"/>
  </r>
  <r>
    <s v="Northeast Dermatology Associates"/>
    <s v="South Shore Skin Center"/>
    <x v="57"/>
    <d v="2020-11-25T00:00:00"/>
    <n v="82"/>
    <d v="2020-11-25T00:00:00"/>
  </r>
  <r>
    <s v="Northeast Dermatology Associates"/>
    <s v="Dermatology of Cape Cod"/>
    <x v="34"/>
    <d v="2020-11-25T00:00:00"/>
    <n v="22"/>
    <d v="2020-11-25T00:00:00"/>
  </r>
  <r>
    <s v="Northeast Dermatology Associates"/>
    <s v="Brookline Dermatology Associates"/>
    <x v="16"/>
    <d v="2020-11-25T00:00:00"/>
    <n v="35"/>
    <d v="2020-11-25T00:00:00"/>
  </r>
  <r>
    <s v="Northeast Dermatology Associates"/>
    <s v="Northeast Dermatology Associates"/>
    <x v="38"/>
    <d v="2020-11-25T00:00:00"/>
    <n v="49"/>
    <d v="2020-11-25T00:00:00"/>
  </r>
  <r>
    <s v="Northeast Dermatology Associates"/>
    <s v="Northeast Dermatology Associates"/>
    <x v="56"/>
    <d v="2020-11-25T00:00:00"/>
    <n v="1"/>
    <d v="2020-11-25T00:00:00"/>
  </r>
  <r>
    <s v="Northeast Dermatology Associates"/>
    <s v="Northeast Dermatology Associates"/>
    <x v="53"/>
    <d v="2020-11-25T00:00:00"/>
    <n v="76"/>
    <d v="2020-11-25T00:00:00"/>
  </r>
  <r>
    <s v="Northeast Dermatology Associates"/>
    <s v="Northeast Dermatology Associates"/>
    <x v="55"/>
    <d v="2020-11-25T00:00:00"/>
    <n v="27"/>
    <d v="2020-11-25T00:00:00"/>
  </r>
  <r>
    <s v="Northeast Dermatology Associates"/>
    <s v="Northeast Dermatology Associates"/>
    <x v="67"/>
    <d v="2020-11-25T00:00:00"/>
    <n v="32"/>
    <d v="2020-11-25T00:00:00"/>
  </r>
  <r>
    <s v="Northeast Dermatology Associates"/>
    <s v="Northeast Dermatology Associates"/>
    <x v="36"/>
    <d v="2020-11-25T00:00:00"/>
    <n v="3"/>
    <d v="2020-11-25T00:00:00"/>
  </r>
  <r>
    <s v="Northeast Dermatology Associates"/>
    <s v="Northeast Dermatology Associates"/>
    <x v="35"/>
    <d v="2020-11-25T00:00:00"/>
    <n v="23"/>
    <d v="2020-11-25T00:00:00"/>
  </r>
  <r>
    <s v="The Dermatology Group  "/>
    <s v="The Dermatology Group"/>
    <x v="25"/>
    <d v="2020-11-25T00:00:00"/>
    <n v="23"/>
    <d v="2020-11-25T00:00:00"/>
  </r>
  <r>
    <s v="The Dermatology Group  "/>
    <s v="The Dermatology Group"/>
    <x v="24"/>
    <d v="2020-11-25T00:00:00"/>
    <n v="91"/>
    <d v="2020-11-25T00:00:00"/>
  </r>
  <r>
    <s v="Vanguard Dermatology"/>
    <s v="Vanguard Dermatology"/>
    <x v="13"/>
    <d v="2020-11-25T00:00:00"/>
    <n v="94"/>
    <d v="2020-11-25T00:00:00"/>
  </r>
  <r>
    <s v="Washington Institute of Dermatologic Laser Surgery"/>
    <s v="Washington Institute of Dermatologic Laser Surgery"/>
    <x v="48"/>
    <d v="2020-11-25T00:00:00"/>
    <n v="17"/>
    <d v="2020-11-25T00:00:00"/>
  </r>
  <r>
    <s v="Northeast Dermatology Associates"/>
    <s v="Northeast Dermatology Associates"/>
    <x v="21"/>
    <d v="2020-11-25T00:00:00"/>
    <n v="24"/>
    <d v="2020-11-25T00:00:00"/>
  </r>
  <r>
    <s v="Northeast Dermatology Associates"/>
    <s v="Northeast Dermatology Associates"/>
    <x v="22"/>
    <d v="2020-11-25T00:00:00"/>
    <n v="46"/>
    <d v="2020-11-25T00:00:00"/>
  </r>
  <r>
    <s v="Lupo Center for Aesthetic &amp; General Dermatology"/>
    <s v="Lupo Center for Aesthetic &amp; General Dermatology, LLC"/>
    <x v="2"/>
    <d v="2020-11-25T00:00:00"/>
    <n v="39"/>
    <d v="2020-11-25T00:00:00"/>
  </r>
  <r>
    <s v="NULL"/>
    <s v="Unknown Practice"/>
    <x v="68"/>
    <d v="2020-11-25T00:00:00"/>
    <n v="2"/>
    <d v="2020-11-25T00:00:00"/>
  </r>
  <r>
    <s v="Northeast Dermatology Associates"/>
    <s v="Northeast Dermatology Associates"/>
    <x v="18"/>
    <d v="2020-11-25T00:00:00"/>
    <n v="31"/>
    <d v="2020-11-25T00:00:00"/>
  </r>
  <r>
    <s v="Northeast Dermatology Associates"/>
    <s v="Brookline Dermatology Associates"/>
    <x v="17"/>
    <d v="2020-11-25T00:00:00"/>
    <n v="48"/>
    <d v="2020-11-25T00:00:00"/>
  </r>
  <r>
    <s v="Southeast Dermatology Specialists  "/>
    <s v="Southeast Dermatology Specialists"/>
    <x v="66"/>
    <d v="2020-11-25T00:00:00"/>
    <n v="14"/>
    <d v="2020-11-25T00:00:00"/>
  </r>
  <r>
    <s v="Northeast Dermatology Associates"/>
    <s v="South Shore Skin Center"/>
    <x v="10"/>
    <d v="2020-11-25T00:00:00"/>
    <n v="5"/>
    <d v="2020-11-25T00:00:00"/>
  </r>
  <r>
    <s v="Northeast Dermatology Associates"/>
    <s v="South Shore Skin Center"/>
    <x v="9"/>
    <d v="2020-11-25T00:00:00"/>
    <n v="107"/>
    <d v="2020-11-25T00:00:00"/>
  </r>
  <r>
    <s v="Northeast Dermatology Associates"/>
    <s v="Northeast Dermatology Associates"/>
    <x v="8"/>
    <d v="2020-11-25T00:00:00"/>
    <n v="39"/>
    <d v="2020-11-25T00:00:00"/>
  </r>
  <r>
    <s v="Vanguard Dermatology"/>
    <s v="Vanguard Dermatology"/>
    <x v="102"/>
    <d v="2020-11-25T00:00:00"/>
    <n v="16"/>
    <d v="2020-11-25T00:00:00"/>
  </r>
  <r>
    <s v="The Dermatology Group  "/>
    <s v="The Dermatology Group"/>
    <x v="64"/>
    <d v="2020-11-25T00:00:00"/>
    <n v="17"/>
    <d v="2020-11-25T00:00:00"/>
  </r>
  <r>
    <s v="The Dermatology Group  "/>
    <s v="Swan Dermatology &amp; Aesthetics"/>
    <x v="11"/>
    <d v="2020-11-25T00:00:00"/>
    <n v="17"/>
    <d v="2020-11-25T00:00:00"/>
  </r>
  <r>
    <s v="Northeast Dermatology Associates"/>
    <s v="Northeast Dermatology Associates"/>
    <x v="5"/>
    <d v="2020-11-25T00:00:00"/>
    <n v="114"/>
    <d v="2020-11-25T00:00:00"/>
  </r>
  <r>
    <s v="North Pacific Dermatology"/>
    <s v="Eastside Dermatology"/>
    <x v="3"/>
    <d v="2020-11-25T00:00:00"/>
    <n v="32"/>
    <d v="2020-11-25T00:00:00"/>
  </r>
  <r>
    <s v="North Pacific Dermatology"/>
    <s v="North Pacific Dermatology"/>
    <x v="4"/>
    <d v="2020-11-25T00:00:00"/>
    <n v="12"/>
    <d v="2020-11-25T00:00:00"/>
  </r>
  <r>
    <s v="Northeast Dermatology Associates"/>
    <s v="Northeast Dermatology Associates"/>
    <x v="39"/>
    <d v="2020-11-24T00:00:00"/>
    <n v="24"/>
    <d v="2020-11-24T00:00:00"/>
  </r>
  <r>
    <s v="Northeast Dermatology Associates"/>
    <s v="Northeast Dermatology Associates"/>
    <x v="37"/>
    <d v="2020-11-24T00:00:00"/>
    <n v="101"/>
    <d v="2020-11-24T00:00:00"/>
  </r>
  <r>
    <s v="Northeast Dermatology Associates"/>
    <s v="Northeast Dermatology Associates"/>
    <x v="67"/>
    <d v="2020-11-24T00:00:00"/>
    <n v="14"/>
    <d v="2020-11-24T00:00:00"/>
  </r>
  <r>
    <s v="Northeast Dermatology Associates"/>
    <s v="Northeast Dermatology Associates"/>
    <x v="19"/>
    <d v="2020-11-24T00:00:00"/>
    <n v="25"/>
    <d v="2020-11-24T00:00:00"/>
  </r>
  <r>
    <s v="Northeast Dermatology Associates"/>
    <s v="Northeast Dermatology Associates"/>
    <x v="54"/>
    <d v="2020-11-24T00:00:00"/>
    <n v="28"/>
    <d v="2020-11-24T00:00:00"/>
  </r>
  <r>
    <s v="The Dermatology Group  "/>
    <s v="The Dermatology Group"/>
    <x v="25"/>
    <d v="2020-11-24T00:00:00"/>
    <n v="18"/>
    <d v="2020-11-24T00:00:00"/>
  </r>
  <r>
    <s v="Washington Institute of Dermatologic Laser Surgery"/>
    <s v="Washington Institute of Dermatologic Laser Surgery"/>
    <x v="48"/>
    <d v="2020-11-24T00:00:00"/>
    <n v="20"/>
    <d v="2020-11-24T00:00:00"/>
  </r>
  <r>
    <s v="Pacific Dermatology Specialists"/>
    <s v="Pacific Dermatology Specialists"/>
    <x v="73"/>
    <d v="2020-11-24T00:00:00"/>
    <n v="5"/>
    <d v="2020-11-24T00:00:00"/>
  </r>
  <r>
    <s v="Pacific Dermatology Specialists"/>
    <s v="Pacific Dermatology Specialists"/>
    <x v="59"/>
    <d v="2020-11-24T00:00:00"/>
    <n v="22"/>
    <d v="2020-11-24T00:00:00"/>
  </r>
  <r>
    <s v="Southeast Dermatology Specialists  "/>
    <s v="Southeast Dermatology Specialists"/>
    <x v="43"/>
    <d v="2020-11-24T00:00:00"/>
    <n v="53"/>
    <d v="2020-11-24T00:00:00"/>
  </r>
  <r>
    <s v="Pacific Dermatology Specialists"/>
    <s v="Pacific Dermatology Specialists"/>
    <x v="41"/>
    <d v="2020-11-24T00:00:00"/>
    <n v="51"/>
    <d v="2020-11-24T00:00:00"/>
  </r>
  <r>
    <s v="North Pacific Dermatology"/>
    <s v="North Pacific Dermatology"/>
    <x v="33"/>
    <d v="2020-11-24T00:00:00"/>
    <n v="61"/>
    <d v="2020-11-24T00:00:00"/>
  </r>
  <r>
    <s v="North Pacific Dermatology"/>
    <s v="North Pacific Dermatology"/>
    <x v="4"/>
    <d v="2020-11-24T00:00:00"/>
    <n v="23"/>
    <d v="2020-11-24T00:00:00"/>
  </r>
  <r>
    <s v="North Pacific Dermatology"/>
    <s v="North Pacific Dermatology"/>
    <x v="68"/>
    <d v="2020-11-24T00:00:00"/>
    <n v="2"/>
    <d v="2020-11-24T00:00:00"/>
  </r>
  <r>
    <s v="Northeast Dermatology Associates"/>
    <s v="Northeast Dermatology Associates"/>
    <x v="38"/>
    <d v="2020-11-24T00:00:00"/>
    <n v="68"/>
    <d v="2020-11-24T00:00:00"/>
  </r>
  <r>
    <s v="Northeast Dermatology Associates"/>
    <s v="Northeast Dermatology Associates"/>
    <x v="55"/>
    <d v="2020-11-24T00:00:00"/>
    <n v="32"/>
    <d v="2020-11-24T00:00:00"/>
  </r>
  <r>
    <s v="Northeast Dermatology Associates"/>
    <s v="Northeast Dermatology Associates"/>
    <x v="53"/>
    <d v="2020-11-24T00:00:00"/>
    <n v="54"/>
    <d v="2020-11-24T00:00:00"/>
  </r>
  <r>
    <s v="Vanguard Dermatology"/>
    <s v="Vanguard Dermatology"/>
    <x v="47"/>
    <d v="2020-11-24T00:00:00"/>
    <n v="59"/>
    <d v="2020-11-24T00:00:00"/>
  </r>
  <r>
    <s v="The Dermatology Group  "/>
    <s v="The Dermatology Group"/>
    <x v="76"/>
    <d v="2020-11-24T00:00:00"/>
    <n v="93"/>
    <d v="2020-11-24T00:00:00"/>
  </r>
  <r>
    <s v="The Dermatology Group  "/>
    <s v="The Dermatology Group"/>
    <x v="77"/>
    <d v="2020-11-24T00:00:00"/>
    <n v="1"/>
    <d v="2020-11-24T00:00:00"/>
  </r>
  <r>
    <s v="Northeast Dermatology Associates"/>
    <s v="South Shore Skin Center"/>
    <x v="57"/>
    <d v="2020-11-24T00:00:00"/>
    <n v="172"/>
    <d v="2020-11-24T00:00:00"/>
  </r>
  <r>
    <s v="Northeast Dermatology Associates"/>
    <s v="South Shore Skin Center"/>
    <x v="9"/>
    <d v="2020-11-24T00:00:00"/>
    <n v="106"/>
    <d v="2020-11-24T00:00:00"/>
  </r>
  <r>
    <s v="Semler Dermatology"/>
    <s v="Semler Dermatology"/>
    <x v="61"/>
    <d v="2020-11-24T00:00:00"/>
    <n v="54"/>
    <d v="2020-11-24T00:00:00"/>
  </r>
  <r>
    <s v="Pacific Dermatology Specialists"/>
    <s v="Pacific Dermatology Specialists"/>
    <x v="42"/>
    <d v="2020-11-24T00:00:00"/>
    <n v="9"/>
    <d v="2020-11-24T00:00:00"/>
  </r>
  <r>
    <s v="Southeast Dermatology Specialists  "/>
    <s v="Southeast Dermatology Specialists"/>
    <x v="62"/>
    <d v="2020-11-24T00:00:00"/>
    <n v="34"/>
    <d v="2020-11-24T00:00:00"/>
  </r>
  <r>
    <s v="Northeast Dermatology Associates"/>
    <s v="Northeast Dermatology Associates"/>
    <x v="7"/>
    <d v="2020-11-24T00:00:00"/>
    <n v="34"/>
    <d v="2020-11-24T00:00:00"/>
  </r>
  <r>
    <s v="Northeast Dermatology Associates"/>
    <s v="Brookline Dermatology Associates"/>
    <x v="17"/>
    <d v="2020-11-24T00:00:00"/>
    <n v="1"/>
    <d v="2020-11-24T00:00:00"/>
  </r>
  <r>
    <s v="Northeast Dermatology Associates"/>
    <s v="Northeast Dermatology Associates"/>
    <x v="5"/>
    <d v="2020-11-24T00:00:00"/>
    <n v="77"/>
    <d v="2020-11-24T00:00:00"/>
  </r>
  <r>
    <s v="Lupo Center for Aesthetic &amp; General Dermatology"/>
    <s v="Lupo Center for Aesthetic &amp; General Dermatology, LLC"/>
    <x v="2"/>
    <d v="2020-11-24T00:00:00"/>
    <n v="41"/>
    <d v="2020-11-24T00:00:00"/>
  </r>
  <r>
    <s v="North Pacific Dermatology"/>
    <s v="Eastside Dermatology"/>
    <x v="3"/>
    <d v="2020-11-24T00:00:00"/>
    <n v="49"/>
    <d v="2020-11-24T00:00:00"/>
  </r>
  <r>
    <s v="Northeast Dermatology Associates"/>
    <s v="Northeast Dermatology Associates"/>
    <x v="8"/>
    <d v="2020-11-24T00:00:00"/>
    <n v="1"/>
    <d v="2020-11-24T00:00:00"/>
  </r>
  <r>
    <s v="The Dermatology Group  "/>
    <s v="The Dermatology Group"/>
    <x v="24"/>
    <d v="2020-11-24T00:00:00"/>
    <n v="186"/>
    <d v="2020-11-24T00:00:00"/>
  </r>
  <r>
    <s v="Vanguard Dermatology"/>
    <s v="Vanguard Dermatology"/>
    <x v="13"/>
    <d v="2020-11-24T00:00:00"/>
    <n v="75"/>
    <d v="2020-11-24T00:00:00"/>
  </r>
  <r>
    <s v="Northeast Dermatology Associates"/>
    <s v="Northeast Dermatology Associates"/>
    <x v="22"/>
    <d v="2020-11-24T00:00:00"/>
    <n v="29"/>
    <d v="2020-11-24T00:00:00"/>
  </r>
  <r>
    <s v="Northeast Dermatology Associates"/>
    <s v="Northeast Dermatology Associates"/>
    <x v="21"/>
    <d v="2020-11-24T00:00:00"/>
    <n v="40"/>
    <d v="2020-11-24T00:00:00"/>
  </r>
  <r>
    <s v="Northeast Dermatology Associates"/>
    <s v="Northeast Dermatology Associates"/>
    <x v="20"/>
    <d v="2020-11-24T00:00:00"/>
    <n v="11"/>
    <d v="2020-11-24T00:00:00"/>
  </r>
  <r>
    <s v="Northeast Dermatology Associates"/>
    <s v="Northeast Dermatology Associates"/>
    <x v="35"/>
    <d v="2020-11-24T00:00:00"/>
    <n v="68"/>
    <d v="2020-11-24T00:00:00"/>
  </r>
  <r>
    <s v="Northeast Dermatology Associates"/>
    <s v="Northeast Dermatology Associates"/>
    <x v="36"/>
    <d v="2020-11-24T00:00:00"/>
    <n v="105"/>
    <d v="2020-11-24T00:00:00"/>
  </r>
  <r>
    <s v="Northeast Dermatology Associates"/>
    <s v="Brookline Dermatology Associates"/>
    <x v="16"/>
    <d v="2020-11-24T00:00:00"/>
    <n v="37"/>
    <d v="2020-11-24T00:00:00"/>
  </r>
  <r>
    <s v="Northeast Dermatology Associates"/>
    <s v="Northeast Dermatology Associates"/>
    <x v="18"/>
    <d v="2020-11-24T00:00:00"/>
    <n v="43"/>
    <d v="2020-11-24T00:00:00"/>
  </r>
  <r>
    <s v="Northeast Dermatology Associates"/>
    <s v="Dermatology of Cape Cod"/>
    <x v="34"/>
    <d v="2020-11-24T00:00:00"/>
    <n v="82"/>
    <d v="2020-11-24T00:00:00"/>
  </r>
  <r>
    <s v="Southeast Dermatology Specialists  "/>
    <s v="Southeast Dermatology Specialists"/>
    <x v="44"/>
    <d v="2020-11-24T00:00:00"/>
    <n v="33"/>
    <d v="2020-11-24T00:00:00"/>
  </r>
  <r>
    <s v="Pacific Dermatology Specialists"/>
    <s v="Pacific Dermatology Specialists"/>
    <x v="92"/>
    <d v="2020-11-24T00:00:00"/>
    <n v="4"/>
    <d v="2020-11-24T00:00:00"/>
  </r>
  <r>
    <s v="The Dermatology Group  "/>
    <s v="Swan Dermatology &amp; Aesthetics"/>
    <x v="11"/>
    <d v="2020-11-24T00:00:00"/>
    <n v="27"/>
    <d v="2020-11-24T00:00:00"/>
  </r>
  <r>
    <s v="The Dermatology Group  "/>
    <s v="The Dermatology Group"/>
    <x v="26"/>
    <d v="2020-11-24T00:00:00"/>
    <n v="26"/>
    <d v="2020-11-24T00:00:00"/>
  </r>
  <r>
    <s v="Vanguard Dermatology"/>
    <s v="Vanguard Dermatology"/>
    <x v="108"/>
    <d v="2020-11-24T00:00:00"/>
    <n v="14"/>
    <d v="2020-11-24T00:00:00"/>
  </r>
  <r>
    <s v="Vanguard Dermatology"/>
    <s v="Vanguard Dermatology"/>
    <x v="107"/>
    <d v="2020-11-24T00:00:00"/>
    <n v="38"/>
    <d v="2020-11-24T00:00:00"/>
  </r>
  <r>
    <s v="Washington Institute of Dermatologic Laser Surgery"/>
    <s v="Washington Institute of Dermatologic Laser Surgery"/>
    <x v="48"/>
    <d v="2020-11-23T00:00:00"/>
    <n v="23"/>
    <d v="2020-11-23T00:00:00"/>
  </r>
  <r>
    <s v="Vanguard Dermatology"/>
    <s v="Vanguard Dermatology"/>
    <x v="13"/>
    <d v="2020-11-23T00:00:00"/>
    <n v="122"/>
    <d v="2020-11-23T00:00:00"/>
  </r>
  <r>
    <s v="Vanguard Dermatology"/>
    <s v="Vanguard Dermatology"/>
    <x v="47"/>
    <d v="2020-11-23T00:00:00"/>
    <n v="36"/>
    <d v="2020-11-23T00:00:00"/>
  </r>
  <r>
    <s v="The Dermatology Group  "/>
    <s v="The Dermatology Group"/>
    <x v="25"/>
    <d v="2020-11-23T00:00:00"/>
    <n v="30"/>
    <d v="2020-11-23T00:00:00"/>
  </r>
  <r>
    <s v="Pacific Dermatology Specialists"/>
    <s v="Pacific Dermatology Specialists"/>
    <x v="65"/>
    <d v="2020-11-23T00:00:00"/>
    <n v="37"/>
    <d v="2020-11-23T00:00:00"/>
  </r>
  <r>
    <s v="Southeast Dermatology Specialists  "/>
    <s v="Southeast Dermatology Specialists"/>
    <x v="66"/>
    <d v="2020-11-23T00:00:00"/>
    <n v="17"/>
    <d v="2020-11-23T00:00:00"/>
  </r>
  <r>
    <s v="Southeast Dermatology Specialists  "/>
    <s v="Southeast Dermatology Specialists"/>
    <x v="43"/>
    <d v="2020-11-23T00:00:00"/>
    <n v="51"/>
    <d v="2020-11-23T00:00:00"/>
  </r>
  <r>
    <s v="Northeast Dermatology Associates"/>
    <s v="Northeast Dermatology Associates"/>
    <x v="91"/>
    <d v="2020-11-23T00:00:00"/>
    <n v="4"/>
    <d v="2020-11-23T00:00:00"/>
  </r>
  <r>
    <s v="North Pacific Dermatology"/>
    <s v="North Pacific Dermatology"/>
    <x v="4"/>
    <d v="2020-11-23T00:00:00"/>
    <n v="14"/>
    <d v="2020-11-23T00:00:00"/>
  </r>
  <r>
    <s v="Lupo Center for Aesthetic &amp; General Dermatology"/>
    <s v="Lupo Center for Aesthetic &amp; General Dermatology, LLC"/>
    <x v="2"/>
    <d v="2020-11-23T00:00:00"/>
    <n v="37"/>
    <d v="2020-11-23T00:00:00"/>
  </r>
  <r>
    <s v="North Pacific Dermatology"/>
    <s v="Eastside Dermatology"/>
    <x v="3"/>
    <d v="2020-11-23T00:00:00"/>
    <n v="42"/>
    <d v="2020-11-23T00:00:00"/>
  </r>
  <r>
    <s v="Northeast Dermatology Associates"/>
    <s v="Northeast Dermatology Associates"/>
    <x v="67"/>
    <d v="2020-11-23T00:00:00"/>
    <n v="48"/>
    <d v="2020-11-23T00:00:00"/>
  </r>
  <r>
    <s v="Northeast Dermatology Associates"/>
    <s v="Northeast Dermatology Associates"/>
    <x v="38"/>
    <d v="2020-11-23T00:00:00"/>
    <n v="71"/>
    <d v="2020-11-23T00:00:00"/>
  </r>
  <r>
    <s v="The Dermatology Group  "/>
    <s v="Swan Dermatology &amp; Aesthetics"/>
    <x v="11"/>
    <d v="2020-11-23T00:00:00"/>
    <n v="39"/>
    <d v="2020-11-23T00:00:00"/>
  </r>
  <r>
    <s v="The Dermatology Group  "/>
    <s v="The Dermatology Group"/>
    <x v="26"/>
    <d v="2020-11-23T00:00:00"/>
    <n v="27"/>
    <d v="2020-11-23T00:00:00"/>
  </r>
  <r>
    <s v="The Dermatology Group  "/>
    <s v="The Dermatology Group"/>
    <x v="77"/>
    <d v="2020-11-23T00:00:00"/>
    <n v="68"/>
    <d v="2020-11-23T00:00:00"/>
  </r>
  <r>
    <s v="Northeast Dermatology Associates"/>
    <s v="South Shore Skin Center"/>
    <x v="9"/>
    <d v="2020-11-23T00:00:00"/>
    <n v="154"/>
    <d v="2020-11-23T00:00:00"/>
  </r>
  <r>
    <s v="Northeast Dermatology Associates"/>
    <s v="South Shore Skin Center"/>
    <x v="10"/>
    <d v="2020-11-23T00:00:00"/>
    <n v="2"/>
    <d v="2020-11-23T00:00:00"/>
  </r>
  <r>
    <s v="Semler Dermatology"/>
    <s v="Semler Dermatology"/>
    <x v="61"/>
    <d v="2020-11-23T00:00:00"/>
    <n v="66"/>
    <d v="2020-11-23T00:00:00"/>
  </r>
  <r>
    <s v="North Pacific Dermatology"/>
    <s v="North Pacific Dermatology"/>
    <x v="68"/>
    <d v="2020-11-23T00:00:00"/>
    <n v="3"/>
    <d v="2020-11-23T00:00:00"/>
  </r>
  <r>
    <s v="Northeast Dermatology Associates"/>
    <s v="Northeast Dermatology Associates"/>
    <x v="54"/>
    <d v="2020-11-23T00:00:00"/>
    <n v="37"/>
    <d v="2020-11-23T00:00:00"/>
  </r>
  <r>
    <s v="Northeast Dermatology Associates"/>
    <s v="Northeast Dermatology Associates"/>
    <x v="20"/>
    <d v="2020-11-23T00:00:00"/>
    <n v="23"/>
    <d v="2020-11-23T00:00:00"/>
  </r>
  <r>
    <s v="Pacific Dermatology Specialists"/>
    <s v="Pacific Dermatology Specialists"/>
    <x v="41"/>
    <d v="2020-11-23T00:00:00"/>
    <n v="15"/>
    <d v="2020-11-23T00:00:00"/>
  </r>
  <r>
    <s v="Northeast Dermatology Associates"/>
    <s v="Northeast Dermatology Associates"/>
    <x v="8"/>
    <d v="2020-11-23T00:00:00"/>
    <n v="39"/>
    <d v="2020-11-23T00:00:00"/>
  </r>
  <r>
    <s v="Pacific Dermatology Specialists"/>
    <s v="Pacific Dermatology Specialists"/>
    <x v="59"/>
    <d v="2020-11-23T00:00:00"/>
    <n v="35"/>
    <d v="2020-11-23T00:00:00"/>
  </r>
  <r>
    <s v="Pacific Dermatology Specialists"/>
    <s v="Pacific Dermatology Specialists"/>
    <x v="73"/>
    <d v="2020-11-23T00:00:00"/>
    <n v="2"/>
    <d v="2020-11-23T00:00:00"/>
  </r>
  <r>
    <s v="Pacific Dermatology Specialists"/>
    <s v="Pacific Dermatology Specialists"/>
    <x v="72"/>
    <d v="2020-11-23T00:00:00"/>
    <n v="1"/>
    <d v="2020-11-23T00:00:00"/>
  </r>
  <r>
    <s v="Vanguard Dermatology"/>
    <s v="Vanguard Dermatology"/>
    <x v="12"/>
    <d v="2020-11-23T00:00:00"/>
    <n v="26"/>
    <d v="2020-11-23T00:00:00"/>
  </r>
  <r>
    <s v="Vanguard Dermatology"/>
    <s v="Vanguard Dermatology"/>
    <x v="46"/>
    <d v="2020-11-23T00:00:00"/>
    <n v="58"/>
    <d v="2020-11-23T00:00:00"/>
  </r>
  <r>
    <s v="Northeast Dermatology Associates"/>
    <s v="Northeast Dermatology Associates"/>
    <x v="36"/>
    <d v="2020-11-23T00:00:00"/>
    <n v="85"/>
    <d v="2020-11-23T00:00:00"/>
  </r>
  <r>
    <s v="Northeast Dermatology Associates"/>
    <s v="Northeast Dermatology Associates"/>
    <x v="35"/>
    <d v="2020-11-23T00:00:00"/>
    <n v="58"/>
    <d v="2020-11-23T00:00:00"/>
  </r>
  <r>
    <s v="Northeast Dermatology Associates"/>
    <s v="Northeast Dermatology Associates"/>
    <x v="39"/>
    <d v="2020-11-23T00:00:00"/>
    <n v="33"/>
    <d v="2020-11-23T00:00:00"/>
  </r>
  <r>
    <s v="Northeast Dermatology Associates"/>
    <s v="Northeast Dermatology Associates"/>
    <x v="37"/>
    <d v="2020-11-23T00:00:00"/>
    <n v="75"/>
    <d v="2020-11-23T00:00:00"/>
  </r>
  <r>
    <s v="Northeast Dermatology Associates"/>
    <s v="Dermatology of Cape Cod"/>
    <x v="34"/>
    <d v="2020-11-23T00:00:00"/>
    <n v="61"/>
    <d v="2020-11-23T00:00:00"/>
  </r>
  <r>
    <s v="Northeast Dermatology Associates"/>
    <s v="Northeast Dermatology Associates"/>
    <x v="5"/>
    <d v="2020-11-23T00:00:00"/>
    <n v="92"/>
    <d v="2020-11-23T00:00:00"/>
  </r>
  <r>
    <s v="Southeast Dermatology Specialists  "/>
    <s v="Southeast Dermatology Specialists"/>
    <x v="62"/>
    <d v="2020-11-23T00:00:00"/>
    <n v="45"/>
    <d v="2020-11-23T00:00:00"/>
  </r>
  <r>
    <s v="Northeast Dermatology Associates"/>
    <s v="South Shore Skin Center"/>
    <x v="57"/>
    <d v="2020-11-23T00:00:00"/>
    <n v="26"/>
    <d v="2020-11-23T00:00:00"/>
  </r>
  <r>
    <s v="Vanguard Dermatology"/>
    <s v="Vanguard Dermatology"/>
    <x v="27"/>
    <d v="2020-11-23T00:00:00"/>
    <n v="20"/>
    <d v="2020-11-23T00:00:00"/>
  </r>
  <r>
    <s v="The Dermatology Group  "/>
    <s v="The Dermatology Group"/>
    <x v="24"/>
    <d v="2020-11-23T00:00:00"/>
    <n v="189"/>
    <d v="2020-11-23T00:00:00"/>
  </r>
  <r>
    <s v="Northeast Dermatology Associates"/>
    <s v="Northeast Dermatology Associates"/>
    <x v="55"/>
    <d v="2020-11-23T00:00:00"/>
    <n v="26"/>
    <d v="2020-11-23T00:00:00"/>
  </r>
  <r>
    <s v="Northeast Dermatology Associates"/>
    <s v="Northeast Dermatology Associates"/>
    <x v="53"/>
    <d v="2020-11-23T00:00:00"/>
    <n v="36"/>
    <d v="2020-11-23T00:00:00"/>
  </r>
  <r>
    <s v="Northeast Dermatology Associates"/>
    <s v="Northeast Dermatology Associates"/>
    <x v="21"/>
    <d v="2020-11-23T00:00:00"/>
    <n v="28"/>
    <d v="2020-11-23T00:00:00"/>
  </r>
  <r>
    <s v="Northeast Dermatology Associates"/>
    <s v="Northeast Dermatology Associates"/>
    <x v="22"/>
    <d v="2020-11-23T00:00:00"/>
    <n v="81"/>
    <d v="2020-11-23T00:00:00"/>
  </r>
  <r>
    <s v="Northeast Dermatology Associates"/>
    <s v="Northeast Dermatology Associates"/>
    <x v="18"/>
    <d v="2020-11-23T00:00:00"/>
    <n v="99"/>
    <d v="2020-11-23T00:00:00"/>
  </r>
  <r>
    <s v="Northeast Dermatology Associates"/>
    <s v="Brookline Dermatology Associates"/>
    <x v="17"/>
    <d v="2020-11-23T00:00:00"/>
    <n v="9"/>
    <d v="2020-11-23T00:00:00"/>
  </r>
  <r>
    <s v="North Pacific Dermatology"/>
    <s v="North Pacific Dermatology"/>
    <x v="33"/>
    <d v="2020-11-23T00:00:00"/>
    <n v="66"/>
    <d v="2020-11-23T00:00:00"/>
  </r>
  <r>
    <s v="Northeast Dermatology Associates"/>
    <s v="Brookline Dermatology Associates"/>
    <x v="17"/>
    <d v="2020-11-21T00:00:00"/>
    <n v="1"/>
    <d v="2020-11-21T00:00:00"/>
  </r>
  <r>
    <s v="Vanguard Dermatology"/>
    <s v="Vanguard Dermatology"/>
    <x v="13"/>
    <d v="2020-11-21T00:00:00"/>
    <n v="83"/>
    <d v="2020-11-21T00:00:00"/>
  </r>
  <r>
    <s v="The Dermatology Group  "/>
    <s v="The Dermatology Group"/>
    <x v="26"/>
    <d v="2020-11-20T00:00:00"/>
    <n v="37"/>
    <d v="2020-11-20T00:00:00"/>
  </r>
  <r>
    <s v="The Dermatology Group  "/>
    <s v="Swan Dermatology &amp; Aesthetics"/>
    <x v="11"/>
    <d v="2020-11-20T00:00:00"/>
    <n v="4"/>
    <d v="2020-11-20T00:00:00"/>
  </r>
  <r>
    <s v="The Dermatology Group  "/>
    <s v="The Dermatology Group"/>
    <x v="64"/>
    <d v="2020-11-20T00:00:00"/>
    <n v="7"/>
    <d v="2020-11-20T00:00:00"/>
  </r>
  <r>
    <s v="The Dermatology Group  "/>
    <s v="The Dermatology Group"/>
    <x v="76"/>
    <d v="2020-11-20T00:00:00"/>
    <n v="14"/>
    <d v="2020-11-20T00:00:00"/>
  </r>
  <r>
    <s v="Semler Dermatology"/>
    <s v="Semler Dermatology"/>
    <x v="61"/>
    <d v="2020-11-20T00:00:00"/>
    <n v="46"/>
    <d v="2020-11-20T00:00:00"/>
  </r>
  <r>
    <s v="Northeast Dermatology Associates"/>
    <s v="South Shore Skin Center"/>
    <x v="9"/>
    <d v="2020-11-20T00:00:00"/>
    <n v="85"/>
    <d v="2020-11-20T00:00:00"/>
  </r>
  <r>
    <s v="North Pacific Dermatology"/>
    <s v="North Pacific Dermatology"/>
    <x v="4"/>
    <d v="2020-11-20T00:00:00"/>
    <n v="32"/>
    <d v="2020-11-20T00:00:00"/>
  </r>
  <r>
    <s v="NULL"/>
    <s v="Unknown Practice"/>
    <x v="68"/>
    <d v="2020-11-20T00:00:00"/>
    <n v="18"/>
    <d v="2020-11-20T00:00:00"/>
  </r>
  <r>
    <s v="Northeast Dermatology Associates"/>
    <s v="Northeast Dermatology Associates"/>
    <x v="22"/>
    <d v="2020-11-20T00:00:00"/>
    <n v="108"/>
    <d v="2020-11-20T00:00:00"/>
  </r>
  <r>
    <s v="Northeast Dermatology Associates"/>
    <s v="Northeast Dermatology Associates"/>
    <x v="67"/>
    <d v="2020-11-20T00:00:00"/>
    <n v="17"/>
    <d v="2020-11-20T00:00:00"/>
  </r>
  <r>
    <s v="North Pacific Dermatology"/>
    <s v="Eastside Dermatology"/>
    <x v="3"/>
    <d v="2020-11-20T00:00:00"/>
    <n v="52"/>
    <d v="2020-11-20T00:00:00"/>
  </r>
  <r>
    <s v="Lupo Center for Aesthetic &amp; General Dermatology"/>
    <s v="Lupo Center for Aesthetic &amp; General Dermatology, LLC"/>
    <x v="2"/>
    <d v="2020-11-20T00:00:00"/>
    <n v="12"/>
    <d v="2020-11-20T00:00:00"/>
  </r>
  <r>
    <s v="Northeast Dermatology Associates"/>
    <s v="Brookline Dermatology Associates"/>
    <x v="17"/>
    <d v="2020-11-20T00:00:00"/>
    <n v="46"/>
    <d v="2020-11-20T00:00:00"/>
  </r>
  <r>
    <s v="Southeast Dermatology Specialists  "/>
    <s v="Southeast Dermatology Specialists"/>
    <x v="43"/>
    <d v="2020-11-20T00:00:00"/>
    <n v="40"/>
    <d v="2020-11-20T00:00:00"/>
  </r>
  <r>
    <s v="Southeast Dermatology Specialists  "/>
    <s v="Southeast Dermatology Specialists"/>
    <x v="66"/>
    <d v="2020-11-20T00:00:00"/>
    <n v="14"/>
    <d v="2020-11-20T00:00:00"/>
  </r>
  <r>
    <s v="The Dermatology Group  "/>
    <s v="The Dermatology Group"/>
    <x v="25"/>
    <d v="2020-11-20T00:00:00"/>
    <n v="20"/>
    <d v="2020-11-20T00:00:00"/>
  </r>
  <r>
    <s v="The Dermatology Group  "/>
    <s v="The Dermatology Group"/>
    <x v="24"/>
    <d v="2020-11-20T00:00:00"/>
    <n v="82"/>
    <d v="2020-11-20T00:00:00"/>
  </r>
  <r>
    <s v="Washington Institute of Dermatologic Laser Surgery"/>
    <s v="Washington Institute of Dermatologic Laser Surgery"/>
    <x v="48"/>
    <d v="2020-11-20T00:00:00"/>
    <n v="22"/>
    <d v="2020-11-20T00:00:00"/>
  </r>
  <r>
    <s v="North Pacific Dermatology"/>
    <s v="North Pacific Dermatology"/>
    <x v="33"/>
    <d v="2020-11-20T00:00:00"/>
    <n v="20"/>
    <d v="2020-11-20T00:00:00"/>
  </r>
  <r>
    <s v="Northeast Dermatology Associates"/>
    <s v="Brookline Dermatology Associates"/>
    <x v="16"/>
    <d v="2020-11-20T00:00:00"/>
    <n v="19"/>
    <d v="2020-11-20T00:00:00"/>
  </r>
  <r>
    <s v="Northeast Dermatology Associates"/>
    <s v="Dermatology of Cape Cod"/>
    <x v="34"/>
    <d v="2020-11-20T00:00:00"/>
    <n v="36"/>
    <d v="2020-11-20T00:00:00"/>
  </r>
  <r>
    <s v="Northeast Dermatology Associates"/>
    <s v="Northeast Dermatology Associates"/>
    <x v="38"/>
    <d v="2020-11-20T00:00:00"/>
    <n v="60"/>
    <d v="2020-11-20T00:00:00"/>
  </r>
  <r>
    <s v="Northeast Dermatology Associates"/>
    <s v="Northeast Dermatology Associates"/>
    <x v="53"/>
    <d v="2020-11-20T00:00:00"/>
    <n v="35"/>
    <d v="2020-11-20T00:00:00"/>
  </r>
  <r>
    <s v="Northeast Dermatology Associates"/>
    <s v="Northeast Dermatology Associates"/>
    <x v="36"/>
    <d v="2020-11-20T00:00:00"/>
    <n v="62"/>
    <d v="2020-11-20T00:00:00"/>
  </r>
  <r>
    <s v="Northeast Dermatology Associates"/>
    <s v="Northeast Dermatology Associates"/>
    <x v="35"/>
    <d v="2020-11-20T00:00:00"/>
    <n v="30"/>
    <d v="2020-11-20T00:00:00"/>
  </r>
  <r>
    <s v="Northeast Dermatology Associates"/>
    <s v="South Shore Skin Center"/>
    <x v="57"/>
    <d v="2020-11-20T00:00:00"/>
    <n v="63"/>
    <d v="2020-11-20T00:00:00"/>
  </r>
  <r>
    <s v="Southeast Dermatology Specialists  "/>
    <s v="Southeast Dermatology Specialists"/>
    <x v="62"/>
    <d v="2020-11-20T00:00:00"/>
    <n v="27"/>
    <d v="2020-11-20T00:00:00"/>
  </r>
  <r>
    <s v="Pacific Dermatology Specialists"/>
    <s v="Pacific Dermatology Specialists"/>
    <x v="42"/>
    <d v="2020-11-20T00:00:00"/>
    <n v="33"/>
    <d v="2020-11-20T00:00:00"/>
  </r>
  <r>
    <s v="Northeast Dermatology Associates"/>
    <s v="Northeast Dermatology Associates"/>
    <x v="5"/>
    <d v="2020-11-20T00:00:00"/>
    <n v="62"/>
    <d v="2020-11-20T00:00:00"/>
  </r>
  <r>
    <s v="Northeast Dermatology Associates"/>
    <s v="Northeast Dermatology Associates"/>
    <x v="37"/>
    <d v="2020-11-20T00:00:00"/>
    <n v="110"/>
    <d v="2020-11-20T00:00:00"/>
  </r>
  <r>
    <s v="Northeast Dermatology Associates"/>
    <s v="Northeast Dermatology Associates"/>
    <x v="7"/>
    <d v="2020-11-20T00:00:00"/>
    <n v="36"/>
    <d v="2020-11-20T00:00:00"/>
  </r>
  <r>
    <s v="Northeast Dermatology Associates"/>
    <s v="Northeast Dermatology Associates"/>
    <x v="71"/>
    <d v="2020-11-20T00:00:00"/>
    <n v="3"/>
    <d v="2020-11-20T00:00:00"/>
  </r>
  <r>
    <s v="Northeast Dermatology Associates"/>
    <s v="Northeast Dermatology Associates"/>
    <x v="54"/>
    <d v="2020-11-20T00:00:00"/>
    <n v="35"/>
    <d v="2020-11-20T00:00:00"/>
  </r>
  <r>
    <s v="Vanguard Dermatology"/>
    <s v="Vanguard Dermatology"/>
    <x v="12"/>
    <d v="2020-11-20T00:00:00"/>
    <n v="16"/>
    <d v="2020-11-20T00:00:00"/>
  </r>
  <r>
    <s v="Pacific Dermatology Specialists"/>
    <s v="Pacific Dermatology Specialists"/>
    <x v="41"/>
    <d v="2020-11-20T00:00:00"/>
    <n v="43"/>
    <d v="2020-11-20T00:00:00"/>
  </r>
  <r>
    <s v="Pacific Dermatology Specialists"/>
    <s v="Pacific Dermatology Specialists"/>
    <x v="106"/>
    <d v="2020-11-19T00:00:00"/>
    <n v="1"/>
    <d v="2020-11-19T00:00:00"/>
  </r>
  <r>
    <s v="Northeast Dermatology Associates"/>
    <s v="Northeast Dermatology Associates"/>
    <x v="40"/>
    <d v="2020-11-19T00:00:00"/>
    <n v="13"/>
    <d v="2020-11-19T00:00:00"/>
  </r>
  <r>
    <s v="Vanguard Dermatology"/>
    <s v="Vanguard Dermatology"/>
    <x v="109"/>
    <d v="2020-11-19T00:00:00"/>
    <n v="3"/>
    <d v="2020-11-19T00:00:00"/>
  </r>
  <r>
    <s v="The Dermatology Group  "/>
    <s v="The Dermatology Group"/>
    <x v="26"/>
    <d v="2020-11-19T00:00:00"/>
    <n v="90"/>
    <d v="2020-11-19T00:00:00"/>
  </r>
  <r>
    <s v="Northeast Dermatology Associates"/>
    <s v="Northeast Dermatology Associates"/>
    <x v="19"/>
    <d v="2020-11-19T00:00:00"/>
    <n v="43"/>
    <d v="2020-11-19T00:00:00"/>
  </r>
  <r>
    <s v="Northeast Dermatology Associates"/>
    <s v="Northeast Dermatology Associates"/>
    <x v="20"/>
    <d v="2020-11-19T00:00:00"/>
    <n v="3"/>
    <d v="2020-11-19T00:00:00"/>
  </r>
  <r>
    <s v="Northeast Dermatology Associates"/>
    <s v="Northeast Dermatology Associates"/>
    <x v="21"/>
    <d v="2020-11-19T00:00:00"/>
    <n v="34"/>
    <d v="2020-11-19T00:00:00"/>
  </r>
  <r>
    <s v="Northeast Dermatology Associates"/>
    <s v="Northeast Dermatology Associates"/>
    <x v="22"/>
    <d v="2020-11-19T00:00:00"/>
    <n v="92"/>
    <d v="2020-11-19T00:00:00"/>
  </r>
  <r>
    <s v="Northeast Dermatology Associates"/>
    <s v="Northeast Dermatology Associates"/>
    <x v="18"/>
    <d v="2020-11-19T00:00:00"/>
    <n v="106"/>
    <d v="2020-11-19T00:00:00"/>
  </r>
  <r>
    <s v="Northeast Dermatology Associates"/>
    <s v="Brookline Dermatology Associates"/>
    <x v="17"/>
    <d v="2020-11-19T00:00:00"/>
    <n v="42"/>
    <d v="2020-11-19T00:00:00"/>
  </r>
  <r>
    <s v="Northeast Dermatology Associates"/>
    <s v="Brookline Dermatology Associates"/>
    <x v="16"/>
    <d v="2020-11-19T00:00:00"/>
    <n v="42"/>
    <d v="2020-11-19T00:00:00"/>
  </r>
  <r>
    <s v="NULL"/>
    <s v="Unknown Practice"/>
    <x v="68"/>
    <d v="2020-11-19T00:00:00"/>
    <n v="7"/>
    <d v="2020-11-19T00:00:00"/>
  </r>
  <r>
    <s v="Northeast Dermatology Associates"/>
    <s v="Northeast Dermatology Associates"/>
    <x v="8"/>
    <d v="2020-11-19T00:00:00"/>
    <n v="29"/>
    <d v="2020-11-19T00:00:00"/>
  </r>
  <r>
    <s v="The Dermatology Group  "/>
    <s v="The Dermatology Group"/>
    <x v="24"/>
    <d v="2020-11-19T00:00:00"/>
    <n v="158"/>
    <d v="2020-11-19T00:00:00"/>
  </r>
  <r>
    <s v="Vanguard Dermatology"/>
    <s v="Vanguard Dermatology"/>
    <x v="12"/>
    <d v="2020-11-19T00:00:00"/>
    <n v="70"/>
    <d v="2020-11-19T00:00:00"/>
  </r>
  <r>
    <s v="Vanguard Dermatology"/>
    <s v="Vanguard Dermatology"/>
    <x v="13"/>
    <d v="2020-11-19T00:00:00"/>
    <n v="76"/>
    <d v="2020-11-19T00:00:00"/>
  </r>
  <r>
    <s v="Northeast Dermatology Associates"/>
    <s v="Northeast Dermatology Associates"/>
    <x v="91"/>
    <d v="2020-11-19T00:00:00"/>
    <n v="2"/>
    <d v="2020-11-19T00:00:00"/>
  </r>
  <r>
    <s v="Northeast Dermatology Associates"/>
    <s v="Northeast Dermatology Associates"/>
    <x v="7"/>
    <d v="2020-11-19T00:00:00"/>
    <n v="52"/>
    <d v="2020-11-19T00:00:00"/>
  </r>
  <r>
    <s v="Northeast Dermatology Associates"/>
    <s v="Northeast Dermatology Associates"/>
    <x v="5"/>
    <d v="2020-11-19T00:00:00"/>
    <n v="99"/>
    <d v="2020-11-19T00:00:00"/>
  </r>
  <r>
    <s v="North Pacific Dermatology"/>
    <s v="Eastside Dermatology"/>
    <x v="3"/>
    <d v="2020-11-19T00:00:00"/>
    <n v="46"/>
    <d v="2020-11-19T00:00:00"/>
  </r>
  <r>
    <s v="Lupo Center for Aesthetic &amp; General Dermatology"/>
    <s v="Lupo Center for Aesthetic &amp; General Dermatology, LLC"/>
    <x v="2"/>
    <d v="2020-11-19T00:00:00"/>
    <n v="37"/>
    <d v="2020-11-19T00:00:00"/>
  </r>
  <r>
    <s v="The Dermatology Group  "/>
    <s v="The Dermatology Group"/>
    <x v="76"/>
    <d v="2020-11-19T00:00:00"/>
    <n v="12"/>
    <d v="2020-11-19T00:00:00"/>
  </r>
  <r>
    <s v="The Dermatology Group  "/>
    <s v="The Dermatology Group"/>
    <x v="64"/>
    <d v="2020-11-19T00:00:00"/>
    <n v="15"/>
    <d v="2020-11-19T00:00:00"/>
  </r>
  <r>
    <s v="Southeast Dermatology Specialists  "/>
    <s v="Southeast Dermatology Specialists"/>
    <x v="62"/>
    <d v="2020-11-19T00:00:00"/>
    <n v="62"/>
    <d v="2020-11-19T00:00:00"/>
  </r>
  <r>
    <s v="Semler Dermatology"/>
    <s v="Semler Dermatology"/>
    <x v="61"/>
    <d v="2020-11-19T00:00:00"/>
    <n v="85"/>
    <d v="2020-11-19T00:00:00"/>
  </r>
  <r>
    <s v="Pacific Dermatology Specialists"/>
    <s v="Pacific Dermatology Specialists"/>
    <x v="42"/>
    <d v="2020-11-19T00:00:00"/>
    <n v="61"/>
    <d v="2020-11-19T00:00:00"/>
  </r>
  <r>
    <s v="Northeast Dermatology Associates"/>
    <s v="South Shore Skin Center"/>
    <x v="9"/>
    <d v="2020-11-19T00:00:00"/>
    <n v="220"/>
    <d v="2020-11-19T00:00:00"/>
  </r>
  <r>
    <s v="Northeast Dermatology Associates"/>
    <s v="South Shore Skin Center"/>
    <x v="57"/>
    <d v="2020-11-19T00:00:00"/>
    <n v="82"/>
    <d v="2020-11-19T00:00:00"/>
  </r>
  <r>
    <s v="North Pacific Dermatology"/>
    <s v="North Pacific Dermatology"/>
    <x v="33"/>
    <d v="2020-11-19T00:00:00"/>
    <n v="56"/>
    <d v="2020-11-19T00:00:00"/>
  </r>
  <r>
    <s v="North Pacific Dermatology"/>
    <s v="North Pacific Dermatology"/>
    <x v="4"/>
    <d v="2020-11-19T00:00:00"/>
    <n v="15"/>
    <d v="2020-11-19T00:00:00"/>
  </r>
  <r>
    <s v="Northeast Dermatology Associates"/>
    <s v="Northeast Dermatology Associates"/>
    <x v="6"/>
    <d v="2020-11-19T00:00:00"/>
    <n v="40"/>
    <d v="2020-11-19T00:00:00"/>
  </r>
  <r>
    <s v="Northeast Dermatology Associates"/>
    <s v="Northeast Dermatology Associates"/>
    <x v="53"/>
    <d v="2020-11-19T00:00:00"/>
    <n v="80"/>
    <d v="2020-11-19T00:00:00"/>
  </r>
  <r>
    <s v="Northeast Dermatology Associates"/>
    <s v="Northeast Dermatology Associates"/>
    <x v="54"/>
    <d v="2020-11-19T00:00:00"/>
    <n v="37"/>
    <d v="2020-11-19T00:00:00"/>
  </r>
  <r>
    <s v="Northeast Dermatology Associates"/>
    <s v="Northeast Dermatology Associates"/>
    <x v="55"/>
    <d v="2020-11-19T00:00:00"/>
    <n v="56"/>
    <d v="2020-11-19T00:00:00"/>
  </r>
  <r>
    <s v="Northeast Dermatology Associates"/>
    <s v="Northeast Dermatology Associates"/>
    <x v="71"/>
    <d v="2020-11-19T00:00:00"/>
    <n v="2"/>
    <d v="2020-11-19T00:00:00"/>
  </r>
  <r>
    <s v="Dermatology &amp; MOHS Surgery Institute"/>
    <s v="Dermatology &amp; MOHS Surgery Institute"/>
    <x v="29"/>
    <d v="2020-11-19T00:00:00"/>
    <n v="37"/>
    <d v="2020-11-19T00:00:00"/>
  </r>
  <r>
    <s v="North Pacific Dermatology"/>
    <s v="Eastside Dermatology"/>
    <x v="95"/>
    <d v="2020-11-19T00:00:00"/>
    <n v="6"/>
    <d v="2020-11-19T00:00:00"/>
  </r>
  <r>
    <s v="Northeast Dermatology Associates"/>
    <s v="Dermatology of Cape Cod"/>
    <x v="34"/>
    <d v="2020-11-19T00:00:00"/>
    <n v="97"/>
    <d v="2020-11-19T00:00:00"/>
  </r>
  <r>
    <s v="Northeast Dermatology Associates"/>
    <s v="Northeast Dermatology Associates"/>
    <x v="35"/>
    <d v="2020-11-19T00:00:00"/>
    <n v="64"/>
    <d v="2020-11-19T00:00:00"/>
  </r>
  <r>
    <s v="Northeast Dermatology Associates"/>
    <s v="Northeast Dermatology Associates"/>
    <x v="36"/>
    <d v="2020-11-19T00:00:00"/>
    <n v="52"/>
    <d v="2020-11-19T00:00:00"/>
  </r>
  <r>
    <s v="Northeast Dermatology Associates"/>
    <s v="Northeast Dermatology Associates"/>
    <x v="67"/>
    <d v="2020-11-19T00:00:00"/>
    <n v="29"/>
    <d v="2020-11-19T00:00:00"/>
  </r>
  <r>
    <s v="Northeast Dermatology Associates"/>
    <s v="Northeast Dermatology Associates"/>
    <x v="37"/>
    <d v="2020-11-19T00:00:00"/>
    <n v="97"/>
    <d v="2020-11-19T00:00:00"/>
  </r>
  <r>
    <s v="Northeast Dermatology Associates"/>
    <s v="Northeast Dermatology Associates"/>
    <x v="38"/>
    <d v="2020-11-19T00:00:00"/>
    <n v="67"/>
    <d v="2020-11-19T00:00:00"/>
  </r>
  <r>
    <s v="Northeast Dermatology Associates"/>
    <s v="Northeast Dermatology Associates"/>
    <x v="39"/>
    <d v="2020-11-19T00:00:00"/>
    <n v="21"/>
    <d v="2020-11-19T00:00:00"/>
  </r>
  <r>
    <s v="Pacific Dermatology Specialists"/>
    <s v="Pacific Dermatology Specialists"/>
    <x v="59"/>
    <d v="2020-11-19T00:00:00"/>
    <n v="31"/>
    <d v="2020-11-19T00:00:00"/>
  </r>
  <r>
    <s v="Pacific Dermatology Specialists"/>
    <s v="Pacific Dermatology Specialists"/>
    <x v="41"/>
    <d v="2020-11-19T00:00:00"/>
    <n v="41"/>
    <d v="2020-11-19T00:00:00"/>
  </r>
  <r>
    <s v="Southeast Dermatology Specialists  "/>
    <s v="Southeast Dermatology Specialists"/>
    <x v="43"/>
    <d v="2020-11-19T00:00:00"/>
    <n v="50"/>
    <d v="2020-11-19T00:00:00"/>
  </r>
  <r>
    <s v="Southeast Dermatology Specialists  "/>
    <s v="Southeast Dermatology Specialists"/>
    <x v="44"/>
    <d v="2020-11-19T00:00:00"/>
    <n v="27"/>
    <d v="2020-11-19T00:00:00"/>
  </r>
  <r>
    <s v="The Dermatology Group  "/>
    <s v="The Dermatology Group"/>
    <x v="45"/>
    <d v="2020-11-19T00:00:00"/>
    <n v="30"/>
    <d v="2020-11-19T00:00:00"/>
  </r>
  <r>
    <s v="The Dermatology Group  "/>
    <s v="The Dermatology Group"/>
    <x v="25"/>
    <d v="2020-11-19T00:00:00"/>
    <n v="66"/>
    <d v="2020-11-19T00:00:00"/>
  </r>
  <r>
    <s v="Vanguard Dermatology"/>
    <s v="Vanguard Dermatology"/>
    <x v="47"/>
    <d v="2020-11-19T00:00:00"/>
    <n v="24"/>
    <d v="2020-11-19T00:00:00"/>
  </r>
  <r>
    <s v="Vanguard Dermatology"/>
    <s v="Vanguard Dermatology"/>
    <x v="46"/>
    <d v="2020-11-19T00:00:00"/>
    <n v="63"/>
    <d v="2020-11-19T00:00:00"/>
  </r>
  <r>
    <s v="Washington Institute of Dermatologic Laser Surgery"/>
    <s v="Washington Institute of Dermatologic Laser Surgery"/>
    <x v="48"/>
    <d v="2020-11-19T00:00:00"/>
    <n v="25"/>
    <d v="2020-11-19T00:00:00"/>
  </r>
  <r>
    <s v="Vanguard Dermatology"/>
    <s v="Vanguard Dermatology"/>
    <x v="27"/>
    <d v="2020-11-18T00:00:00"/>
    <n v="1"/>
    <d v="2020-11-18T00:00:00"/>
  </r>
  <r>
    <s v="The Dermatology Group  "/>
    <s v="The Dermatology Group"/>
    <x v="24"/>
    <d v="2020-11-18T00:00:00"/>
    <n v="163"/>
    <d v="2020-11-18T00:00:00"/>
  </r>
  <r>
    <s v="Southeast Dermatology Specialists  "/>
    <s v="Southeast Dermatology Specialists"/>
    <x v="62"/>
    <d v="2020-11-18T00:00:00"/>
    <n v="70"/>
    <d v="2020-11-18T00:00:00"/>
  </r>
  <r>
    <s v="Pacific Dermatology Specialists"/>
    <s v="Pacific Dermatology Specialists"/>
    <x v="42"/>
    <d v="2020-11-18T00:00:00"/>
    <n v="35"/>
    <d v="2020-11-18T00:00:00"/>
  </r>
  <r>
    <s v="Northeast Dermatology Associates"/>
    <s v="South Shore Skin Center"/>
    <x v="57"/>
    <d v="2020-11-18T00:00:00"/>
    <n v="121"/>
    <d v="2020-11-18T00:00:00"/>
  </r>
  <r>
    <s v="Northeast Dermatology Associates"/>
    <s v="Northeast Dermatology Associates"/>
    <x v="22"/>
    <d v="2020-11-18T00:00:00"/>
    <n v="89"/>
    <d v="2020-11-18T00:00:00"/>
  </r>
  <r>
    <s v="Northeast Dermatology Associates"/>
    <s v="Northeast Dermatology Associates"/>
    <x v="56"/>
    <d v="2020-11-18T00:00:00"/>
    <n v="26"/>
    <d v="2020-11-18T00:00:00"/>
  </r>
  <r>
    <s v="Northeast Dermatology Associates"/>
    <s v="Northeast Dermatology Associates"/>
    <x v="71"/>
    <d v="2020-11-18T00:00:00"/>
    <n v="1"/>
    <d v="2020-11-18T00:00:00"/>
  </r>
  <r>
    <s v="Northeast Dermatology Associates"/>
    <s v="Northeast Dermatology Associates"/>
    <x v="21"/>
    <d v="2020-11-18T00:00:00"/>
    <n v="28"/>
    <d v="2020-11-18T00:00:00"/>
  </r>
  <r>
    <s v="Northeast Dermatology Associates"/>
    <s v="Northeast Dermatology Associates"/>
    <x v="53"/>
    <d v="2020-11-18T00:00:00"/>
    <n v="69"/>
    <d v="2020-11-18T00:00:00"/>
  </r>
  <r>
    <s v="Northeast Dermatology Associates"/>
    <s v="Northeast Dermatology Associates"/>
    <x v="55"/>
    <d v="2020-11-18T00:00:00"/>
    <n v="27"/>
    <d v="2020-11-18T00:00:00"/>
  </r>
  <r>
    <s v="Northeast Dermatology Associates"/>
    <s v="Brookline Dermatology Associates"/>
    <x v="17"/>
    <d v="2020-11-18T00:00:00"/>
    <n v="41"/>
    <d v="2020-11-18T00:00:00"/>
  </r>
  <r>
    <s v="Northeast Dermatology Associates"/>
    <s v="Northeast Dermatology Associates"/>
    <x v="18"/>
    <d v="2020-11-18T00:00:00"/>
    <n v="101"/>
    <d v="2020-11-18T00:00:00"/>
  </r>
  <r>
    <s v="Northeast Dermatology Associates"/>
    <s v="Brookline Dermatology Associates"/>
    <x v="16"/>
    <d v="2020-11-18T00:00:00"/>
    <n v="36"/>
    <d v="2020-11-18T00:00:00"/>
  </r>
  <r>
    <s v="Northeast Dermatology Associates"/>
    <s v="Northeast Dermatology Associates"/>
    <x v="37"/>
    <d v="2020-11-18T00:00:00"/>
    <n v="105"/>
    <d v="2020-11-18T00:00:00"/>
  </r>
  <r>
    <s v="Northeast Dermatology Associates"/>
    <s v="Northeast Dermatology Associates"/>
    <x v="7"/>
    <d v="2020-11-18T00:00:00"/>
    <n v="30"/>
    <d v="2020-11-18T00:00:00"/>
  </r>
  <r>
    <s v="Northeast Dermatology Associates"/>
    <s v="Northeast Dermatology Associates"/>
    <x v="39"/>
    <d v="2020-11-18T00:00:00"/>
    <n v="25"/>
    <d v="2020-11-18T00:00:00"/>
  </r>
  <r>
    <s v="Northeast Dermatology Associates"/>
    <s v="Northeast Dermatology Associates"/>
    <x v="36"/>
    <d v="2020-11-18T00:00:00"/>
    <n v="111"/>
    <d v="2020-11-18T00:00:00"/>
  </r>
  <r>
    <s v="Northeast Dermatology Associates"/>
    <s v="Northeast Dermatology Associates"/>
    <x v="5"/>
    <d v="2020-11-18T00:00:00"/>
    <n v="87"/>
    <d v="2020-11-18T00:00:00"/>
  </r>
  <r>
    <s v="Northeast Dermatology Associates"/>
    <s v="Dermatology of Cape Cod"/>
    <x v="34"/>
    <d v="2020-11-18T00:00:00"/>
    <n v="84"/>
    <d v="2020-11-18T00:00:00"/>
  </r>
  <r>
    <s v="Northeast Dermatology Associates"/>
    <s v="Northeast Dermatology Associates"/>
    <x v="8"/>
    <d v="2020-11-18T00:00:00"/>
    <n v="66"/>
    <d v="2020-11-18T00:00:00"/>
  </r>
  <r>
    <s v="Pacific Dermatology Specialists"/>
    <s v="Pacific Dermatology Specialists"/>
    <x v="60"/>
    <d v="2020-11-18T00:00:00"/>
    <n v="13"/>
    <d v="2020-11-18T00:00:00"/>
  </r>
  <r>
    <s v="Pacific Dermatology Specialists"/>
    <s v="Pacific Dermatology Specialists"/>
    <x v="41"/>
    <d v="2020-11-18T00:00:00"/>
    <n v="11"/>
    <d v="2020-11-18T00:00:00"/>
  </r>
  <r>
    <s v="The Dermatology Group  "/>
    <s v="Swan Dermatology &amp; Aesthetics"/>
    <x v="11"/>
    <d v="2020-11-18T00:00:00"/>
    <n v="4"/>
    <d v="2020-11-18T00:00:00"/>
  </r>
  <r>
    <s v="Vanguard Dermatology"/>
    <s v="Vanguard Dermatology"/>
    <x v="102"/>
    <d v="2020-11-18T00:00:00"/>
    <n v="12"/>
    <d v="2020-11-18T00:00:00"/>
  </r>
  <r>
    <s v="Vanguard Dermatology"/>
    <s v="Vanguard Dermatology"/>
    <x v="12"/>
    <d v="2020-11-18T00:00:00"/>
    <n v="25"/>
    <d v="2020-11-18T00:00:00"/>
  </r>
  <r>
    <s v="NULL"/>
    <s v="Unknown Practice"/>
    <x v="68"/>
    <d v="2020-11-18T00:00:00"/>
    <n v="1"/>
    <d v="2020-11-18T00:00:00"/>
  </r>
  <r>
    <s v="Northeast Dermatology Associates"/>
    <s v="Northeast Dermatology Associates"/>
    <x v="87"/>
    <d v="2020-11-18T00:00:00"/>
    <n v="17"/>
    <d v="2020-11-18T00:00:00"/>
  </r>
  <r>
    <s v="Northeast Dermatology Associates"/>
    <s v="Northeast Dermatology Associates"/>
    <x v="20"/>
    <d v="2020-11-18T00:00:00"/>
    <n v="12"/>
    <d v="2020-11-18T00:00:00"/>
  </r>
  <r>
    <s v="Northeast Dermatology Associates"/>
    <s v="Northeast Dermatology Associates"/>
    <x v="54"/>
    <d v="2020-11-18T00:00:00"/>
    <n v="52"/>
    <d v="2020-11-18T00:00:00"/>
  </r>
  <r>
    <s v="Vanguard Dermatology"/>
    <s v="Vanguard Dermatology"/>
    <x v="107"/>
    <d v="2020-11-18T00:00:00"/>
    <n v="1"/>
    <d v="2020-11-18T00:00:00"/>
  </r>
  <r>
    <s v="Vanguard Dermatology"/>
    <s v="Vanguard Dermatology"/>
    <x v="84"/>
    <d v="2020-11-18T00:00:00"/>
    <n v="8"/>
    <d v="2020-11-18T00:00:00"/>
  </r>
  <r>
    <s v="The Dermatology Group  "/>
    <s v="The Dermatology Group"/>
    <x v="25"/>
    <d v="2020-11-18T00:00:00"/>
    <n v="57"/>
    <d v="2020-11-18T00:00:00"/>
  </r>
  <r>
    <s v="The Dermatology Group  "/>
    <s v="The Dermatology Group"/>
    <x v="26"/>
    <d v="2020-11-18T00:00:00"/>
    <n v="26"/>
    <d v="2020-11-18T00:00:00"/>
  </r>
  <r>
    <s v="The Dermatology Group  "/>
    <s v="The Dermatology Group"/>
    <x v="64"/>
    <d v="2020-11-18T00:00:00"/>
    <n v="21"/>
    <d v="2020-11-18T00:00:00"/>
  </r>
  <r>
    <s v="The Dermatology Group  "/>
    <s v="The Dermatology Group"/>
    <x v="76"/>
    <d v="2020-11-18T00:00:00"/>
    <n v="67"/>
    <d v="2020-11-18T00:00:00"/>
  </r>
  <r>
    <s v="Northeast Dermatology Associates"/>
    <s v="South Shore Skin Center"/>
    <x v="9"/>
    <d v="2020-11-18T00:00:00"/>
    <n v="129"/>
    <d v="2020-11-18T00:00:00"/>
  </r>
  <r>
    <s v="Pacific Dermatology Specialists"/>
    <s v="Pacific Dermatology Specialists"/>
    <x v="59"/>
    <d v="2020-11-18T00:00:00"/>
    <n v="15"/>
    <d v="2020-11-18T00:00:00"/>
  </r>
  <r>
    <s v="Northeast Dermatology Associates"/>
    <s v="South Shore Skin Center"/>
    <x v="10"/>
    <d v="2020-11-18T00:00:00"/>
    <n v="3"/>
    <d v="2020-11-18T00:00:00"/>
  </r>
  <r>
    <s v="Semler Dermatology"/>
    <s v="Semler Dermatology"/>
    <x v="61"/>
    <d v="2020-11-18T00:00:00"/>
    <n v="85"/>
    <d v="2020-11-18T00:00:00"/>
  </r>
  <r>
    <s v="North Pacific Dermatology"/>
    <s v="North Pacific Dermatology"/>
    <x v="4"/>
    <d v="2020-11-18T00:00:00"/>
    <n v="14"/>
    <d v="2020-11-18T00:00:00"/>
  </r>
  <r>
    <s v="Lupo Center for Aesthetic &amp; General Dermatology"/>
    <s v="Lupo Center for Aesthetic &amp; General Dermatology, LLC"/>
    <x v="2"/>
    <d v="2020-11-18T00:00:00"/>
    <n v="37"/>
    <d v="2020-11-18T00:00:00"/>
  </r>
  <r>
    <s v="North Pacific Dermatology"/>
    <s v="Eastside Dermatology"/>
    <x v="3"/>
    <d v="2020-11-18T00:00:00"/>
    <n v="54"/>
    <d v="2020-11-18T00:00:00"/>
  </r>
  <r>
    <s v="North Pacific Dermatology"/>
    <s v="North Pacific Dermatology"/>
    <x v="33"/>
    <d v="2020-11-18T00:00:00"/>
    <n v="59"/>
    <d v="2020-11-18T00:00:00"/>
  </r>
  <r>
    <s v="Northeast Dermatology Associates"/>
    <s v="Northeast Dermatology Associates"/>
    <x v="38"/>
    <d v="2020-11-18T00:00:00"/>
    <n v="71"/>
    <d v="2020-11-18T00:00:00"/>
  </r>
  <r>
    <s v="Northeast Dermatology Associates"/>
    <s v="Northeast Dermatology Associates"/>
    <x v="91"/>
    <d v="2020-11-18T00:00:00"/>
    <n v="2"/>
    <d v="2020-11-18T00:00:00"/>
  </r>
  <r>
    <s v="Northeast Dermatology Associates"/>
    <s v="Northeast Dermatology Associates"/>
    <x v="6"/>
    <d v="2020-11-18T00:00:00"/>
    <n v="1"/>
    <d v="2020-11-18T00:00:00"/>
  </r>
  <r>
    <s v="Northeast Dermatology Associates"/>
    <s v="Northeast Dermatology Associates"/>
    <x v="67"/>
    <d v="2020-11-18T00:00:00"/>
    <n v="22"/>
    <d v="2020-11-18T00:00:00"/>
  </r>
  <r>
    <s v="Vanguard Dermatology"/>
    <s v="Vanguard Dermatology"/>
    <x v="47"/>
    <d v="2020-11-18T00:00:00"/>
    <n v="36"/>
    <d v="2020-11-18T00:00:00"/>
  </r>
  <r>
    <s v="Vanguard Dermatology"/>
    <s v="Vanguard Dermatology"/>
    <x v="13"/>
    <d v="2020-11-18T00:00:00"/>
    <n v="132"/>
    <d v="2020-11-18T00:00:00"/>
  </r>
  <r>
    <s v="Washington Institute of Dermatologic Laser Surgery"/>
    <s v="Washington Institute of Dermatologic Laser Surgery"/>
    <x v="48"/>
    <d v="2020-11-18T00:00:00"/>
    <n v="15"/>
    <d v="2020-11-18T00:00:00"/>
  </r>
  <r>
    <s v="Southeast Dermatology Specialists  "/>
    <s v="Southeast Dermatology Specialists"/>
    <x v="66"/>
    <d v="2020-11-18T00:00:00"/>
    <n v="33"/>
    <d v="2020-11-18T00:00:00"/>
  </r>
  <r>
    <s v="Southeast Dermatology Specialists  "/>
    <s v="Southeast Dermatology Specialists"/>
    <x v="43"/>
    <d v="2020-11-18T00:00:00"/>
    <n v="52"/>
    <d v="2020-11-18T00:00:00"/>
  </r>
  <r>
    <s v="Southeast Dermatology Specialists  "/>
    <s v="Southeast Dermatology Specialists"/>
    <x v="62"/>
    <d v="2020-11-17T00:00:00"/>
    <n v="33"/>
    <d v="2020-11-17T00:00:00"/>
  </r>
  <r>
    <s v="Pacific Dermatology Specialists"/>
    <s v="Pacific Dermatology Specialists"/>
    <x v="60"/>
    <d v="2020-11-17T00:00:00"/>
    <n v="35"/>
    <d v="2020-11-17T00:00:00"/>
  </r>
  <r>
    <s v="Pacific Dermatology Specialists"/>
    <s v="Pacific Dermatology Specialists"/>
    <x v="90"/>
    <d v="2020-11-17T00:00:00"/>
    <n v="1"/>
    <d v="2020-11-17T00:00:00"/>
  </r>
  <r>
    <s v="Semler Dermatology"/>
    <s v="Semler Dermatology"/>
    <x v="61"/>
    <d v="2020-11-17T00:00:00"/>
    <n v="81"/>
    <d v="2020-11-17T00:00:00"/>
  </r>
  <r>
    <s v="Pacific Dermatology Specialists"/>
    <s v="Pacific Dermatology Specialists"/>
    <x v="59"/>
    <d v="2020-11-17T00:00:00"/>
    <n v="45"/>
    <d v="2020-11-17T00:00:00"/>
  </r>
  <r>
    <s v="Pacific Dermatology Specialists"/>
    <s v="Pacific Dermatology Specialists"/>
    <x v="72"/>
    <d v="2020-11-17T00:00:00"/>
    <n v="18"/>
    <d v="2020-11-17T00:00:00"/>
  </r>
  <r>
    <s v="Vanguard Dermatology"/>
    <s v="Vanguard Dermatology"/>
    <x v="12"/>
    <d v="2020-11-17T00:00:00"/>
    <n v="3"/>
    <d v="2020-11-17T00:00:00"/>
  </r>
  <r>
    <s v="The Dermatology Group  "/>
    <s v="The Dermatology Group"/>
    <x v="76"/>
    <d v="2020-11-17T00:00:00"/>
    <n v="87"/>
    <d v="2020-11-17T00:00:00"/>
  </r>
  <r>
    <s v="Northeast Dermatology Associates"/>
    <s v="Northeast Dermatology Associates"/>
    <x v="54"/>
    <d v="2020-11-17T00:00:00"/>
    <n v="34"/>
    <d v="2020-11-17T00:00:00"/>
  </r>
  <r>
    <s v="Northeast Dermatology Associates"/>
    <s v="Northeast Dermatology Associates"/>
    <x v="39"/>
    <d v="2020-11-17T00:00:00"/>
    <n v="28"/>
    <d v="2020-11-17T00:00:00"/>
  </r>
  <r>
    <s v="Northeast Dermatology Associates"/>
    <s v="Northeast Dermatology Associates"/>
    <x v="71"/>
    <d v="2020-11-17T00:00:00"/>
    <n v="1"/>
    <d v="2020-11-17T00:00:00"/>
  </r>
  <r>
    <s v="Northeast Dermatology Associates"/>
    <s v="Northeast Dermatology Associates"/>
    <x v="37"/>
    <d v="2020-11-17T00:00:00"/>
    <n v="98"/>
    <d v="2020-11-17T00:00:00"/>
  </r>
  <r>
    <s v="North Pacific Dermatology"/>
    <s v="North Pacific Dermatology"/>
    <x v="68"/>
    <d v="2020-11-17T00:00:00"/>
    <n v="1"/>
    <d v="2020-11-17T00:00:00"/>
  </r>
  <r>
    <s v="Pacific Dermatology Specialists"/>
    <s v="Pacific Dermatology Specialists"/>
    <x v="42"/>
    <d v="2020-11-17T00:00:00"/>
    <n v="1"/>
    <d v="2020-11-17T00:00:00"/>
  </r>
  <r>
    <s v="Pacific Dermatology Specialists"/>
    <s v="Pacific Dermatology Specialists"/>
    <x v="41"/>
    <d v="2020-11-17T00:00:00"/>
    <n v="1"/>
    <d v="2020-11-17T00:00:00"/>
  </r>
  <r>
    <s v="Southeast Dermatology Specialists  "/>
    <s v="Southeast Dermatology Specialists"/>
    <x v="44"/>
    <d v="2020-11-17T00:00:00"/>
    <n v="30"/>
    <d v="2020-11-17T00:00:00"/>
  </r>
  <r>
    <s v="Southeast Dermatology Specialists  "/>
    <s v="Southeast Dermatology Specialists"/>
    <x v="43"/>
    <d v="2020-11-17T00:00:00"/>
    <n v="57"/>
    <d v="2020-11-17T00:00:00"/>
  </r>
  <r>
    <s v="Pacific Dermatology Specialists"/>
    <s v="Pacific Dermatology Specialists"/>
    <x v="92"/>
    <d v="2020-11-17T00:00:00"/>
    <n v="11"/>
    <d v="2020-11-17T00:00:00"/>
  </r>
  <r>
    <s v="Pacific Dermatology Specialists"/>
    <s v="Pacific Dermatology Specialists"/>
    <x v="73"/>
    <d v="2020-11-17T00:00:00"/>
    <n v="25"/>
    <d v="2020-11-17T00:00:00"/>
  </r>
  <r>
    <s v="Northeast Dermatology Associates"/>
    <s v="South Shore Skin Center"/>
    <x v="57"/>
    <d v="2020-11-17T00:00:00"/>
    <n v="192"/>
    <d v="2020-11-17T00:00:00"/>
  </r>
  <r>
    <s v="Vanguard Dermatology"/>
    <s v="Vanguard Dermatology"/>
    <x v="108"/>
    <d v="2020-11-17T00:00:00"/>
    <n v="16"/>
    <d v="2020-11-17T00:00:00"/>
  </r>
  <r>
    <s v="Vanguard Dermatology"/>
    <s v="Vanguard Dermatology"/>
    <x v="47"/>
    <d v="2020-11-17T00:00:00"/>
    <n v="100"/>
    <d v="2020-11-17T00:00:00"/>
  </r>
  <r>
    <s v="Vanguard Dermatology"/>
    <s v="Vanguard Dermatology"/>
    <x v="46"/>
    <d v="2020-11-17T00:00:00"/>
    <n v="1"/>
    <d v="2020-11-17T00:00:00"/>
  </r>
  <r>
    <s v="Vanguard Dermatology"/>
    <s v="Vanguard Dermatology"/>
    <x v="88"/>
    <d v="2020-11-17T00:00:00"/>
    <n v="15"/>
    <d v="2020-11-17T00:00:00"/>
  </r>
  <r>
    <s v="Northeast Dermatology Associates"/>
    <s v="Northeast Dermatology Associates"/>
    <x v="55"/>
    <d v="2020-11-17T00:00:00"/>
    <n v="28"/>
    <d v="2020-11-17T00:00:00"/>
  </r>
  <r>
    <s v="Northeast Dermatology Associates"/>
    <s v="Northeast Dermatology Associates"/>
    <x v="53"/>
    <d v="2020-11-17T00:00:00"/>
    <n v="86"/>
    <d v="2020-11-17T00:00:00"/>
  </r>
  <r>
    <s v="Northeast Dermatology Associates"/>
    <s v="Northeast Dermatology Associates"/>
    <x v="35"/>
    <d v="2020-11-17T00:00:00"/>
    <n v="56"/>
    <d v="2020-11-17T00:00:00"/>
  </r>
  <r>
    <s v="Northeast Dermatology Associates"/>
    <s v="Northeast Dermatology Associates"/>
    <x v="67"/>
    <d v="2020-11-17T00:00:00"/>
    <n v="19"/>
    <d v="2020-11-17T00:00:00"/>
  </r>
  <r>
    <s v="Northeast Dermatology Associates"/>
    <s v="Northeast Dermatology Associates"/>
    <x v="36"/>
    <d v="2020-11-17T00:00:00"/>
    <n v="91"/>
    <d v="2020-11-17T00:00:00"/>
  </r>
  <r>
    <s v="Northeast Dermatology Associates"/>
    <s v="Northeast Dermatology Associates"/>
    <x v="38"/>
    <d v="2020-11-17T00:00:00"/>
    <n v="68"/>
    <d v="2020-11-17T00:00:00"/>
  </r>
  <r>
    <s v="Northeast Dermatology Associates"/>
    <s v="Northeast Dermatology Associates"/>
    <x v="56"/>
    <d v="2020-11-17T00:00:00"/>
    <n v="15"/>
    <d v="2020-11-17T00:00:00"/>
  </r>
  <r>
    <s v="Northeast Dermatology Associates"/>
    <s v="Dermatology of Cape Cod"/>
    <x v="34"/>
    <d v="2020-11-17T00:00:00"/>
    <n v="101"/>
    <d v="2020-11-17T00:00:00"/>
  </r>
  <r>
    <s v="Northeast Dermatology Associates"/>
    <s v="Brookline Dermatology Associates"/>
    <x v="16"/>
    <d v="2020-11-17T00:00:00"/>
    <n v="37"/>
    <d v="2020-11-17T00:00:00"/>
  </r>
  <r>
    <s v="North Pacific Dermatology"/>
    <s v="North Pacific Dermatology"/>
    <x v="33"/>
    <d v="2020-11-17T00:00:00"/>
    <n v="57"/>
    <d v="2020-11-17T00:00:00"/>
  </r>
  <r>
    <s v="Vanguard Dermatology"/>
    <s v="Vanguard Dermatology"/>
    <x v="13"/>
    <d v="2020-11-17T00:00:00"/>
    <n v="102"/>
    <d v="2020-11-17T00:00:00"/>
  </r>
  <r>
    <s v="Vanguard Dermatology"/>
    <s v="Vanguard Dermatology"/>
    <x v="107"/>
    <d v="2020-11-17T00:00:00"/>
    <n v="42"/>
    <d v="2020-11-17T00:00:00"/>
  </r>
  <r>
    <s v="Washington Institute of Dermatologic Laser Surgery"/>
    <s v="Washington Institute of Dermatologic Laser Surgery"/>
    <x v="48"/>
    <d v="2020-11-17T00:00:00"/>
    <n v="23"/>
    <d v="2020-11-17T00:00:00"/>
  </r>
  <r>
    <s v="The Dermatology Group  "/>
    <s v="The Dermatology Group"/>
    <x v="25"/>
    <d v="2020-11-17T00:00:00"/>
    <n v="54"/>
    <d v="2020-11-17T00:00:00"/>
  </r>
  <r>
    <s v="The Dermatology Group  "/>
    <s v="The Dermatology Group"/>
    <x v="24"/>
    <d v="2020-11-17T00:00:00"/>
    <n v="153"/>
    <d v="2020-11-17T00:00:00"/>
  </r>
  <r>
    <s v="Northeast Dermatology Associates"/>
    <s v="Northeast Dermatology Associates"/>
    <x v="18"/>
    <d v="2020-11-17T00:00:00"/>
    <n v="58"/>
    <d v="2020-11-17T00:00:00"/>
  </r>
  <r>
    <s v="Lupo Center for Aesthetic &amp; General Dermatology"/>
    <s v="Lupo Center for Aesthetic &amp; General Dermatology, LLC"/>
    <x v="2"/>
    <d v="2020-11-17T00:00:00"/>
    <n v="29"/>
    <d v="2020-11-17T00:00:00"/>
  </r>
  <r>
    <s v="Northeast Dermatology Associates"/>
    <s v="Northeast Dermatology Associates"/>
    <x v="19"/>
    <d v="2020-11-17T00:00:00"/>
    <n v="27"/>
    <d v="2020-11-17T00:00:00"/>
  </r>
  <r>
    <s v="Northeast Dermatology Associates"/>
    <s v="Northeast Dermatology Associates"/>
    <x v="22"/>
    <d v="2020-11-17T00:00:00"/>
    <n v="86"/>
    <d v="2020-11-17T00:00:00"/>
  </r>
  <r>
    <s v="Northeast Dermatology Associates"/>
    <s v="Northeast Dermatology Associates"/>
    <x v="21"/>
    <d v="2020-11-17T00:00:00"/>
    <n v="38"/>
    <d v="2020-11-17T00:00:00"/>
  </r>
  <r>
    <s v="Northeast Dermatology Associates"/>
    <s v="Northeast Dermatology Associates"/>
    <x v="5"/>
    <d v="2020-11-17T00:00:00"/>
    <n v="138"/>
    <d v="2020-11-17T00:00:00"/>
  </r>
  <r>
    <s v="North Pacific Dermatology"/>
    <s v="Eastside Dermatology"/>
    <x v="3"/>
    <d v="2020-11-17T00:00:00"/>
    <n v="55"/>
    <d v="2020-11-17T00:00:00"/>
  </r>
  <r>
    <s v="North Pacific Dermatology"/>
    <s v="North Pacific Dermatology"/>
    <x v="4"/>
    <d v="2020-11-17T00:00:00"/>
    <n v="29"/>
    <d v="2020-11-17T00:00:00"/>
  </r>
  <r>
    <s v="Northeast Dermatology Associates"/>
    <s v="Northeast Dermatology Associates"/>
    <x v="20"/>
    <d v="2020-11-17T00:00:00"/>
    <n v="10"/>
    <d v="2020-11-17T00:00:00"/>
  </r>
  <r>
    <s v="Northeast Dermatology Associates"/>
    <s v="Northeast Dermatology Associates"/>
    <x v="7"/>
    <d v="2020-11-17T00:00:00"/>
    <n v="47"/>
    <d v="2020-11-17T00:00:00"/>
  </r>
  <r>
    <s v="Northeast Dermatology Associates"/>
    <s v="South Shore Skin Center"/>
    <x v="9"/>
    <d v="2020-11-17T00:00:00"/>
    <n v="184"/>
    <d v="2020-11-17T00:00:00"/>
  </r>
  <r>
    <s v="Northeast Dermatology Associates"/>
    <s v="Northeast Dermatology Associates"/>
    <x v="8"/>
    <d v="2020-11-17T00:00:00"/>
    <n v="62"/>
    <d v="2020-11-17T00:00:00"/>
  </r>
  <r>
    <s v="Northeast Dermatology Associates"/>
    <s v="South Shore Skin Center"/>
    <x v="10"/>
    <d v="2020-11-17T00:00:00"/>
    <n v="1"/>
    <d v="2020-11-17T00:00:00"/>
  </r>
  <r>
    <s v="Pacific Dermatology Specialists"/>
    <s v="Pacific Dermatology Specialists"/>
    <x v="65"/>
    <d v="2020-11-17T00:00:00"/>
    <n v="2"/>
    <d v="2020-11-17T00:00:00"/>
  </r>
  <r>
    <s v="Southeast Dermatology Specialists  "/>
    <s v="Southeast Dermatology Specialists"/>
    <x v="66"/>
    <d v="2020-11-17T00:00:00"/>
    <n v="11"/>
    <d v="2020-11-17T00:00:00"/>
  </r>
  <r>
    <s v="The Dermatology Group  "/>
    <s v="Swan Dermatology &amp; Aesthetics"/>
    <x v="11"/>
    <d v="2020-11-17T00:00:00"/>
    <n v="3"/>
    <d v="2020-11-17T00:00:00"/>
  </r>
  <r>
    <s v="The Dermatology Group  "/>
    <s v="The Dermatology Group"/>
    <x v="26"/>
    <d v="2020-11-17T00:00:00"/>
    <n v="30"/>
    <d v="2020-11-17T00:00:00"/>
  </r>
  <r>
    <s v="The Dermatology Group  "/>
    <s v="The Dermatology Group"/>
    <x v="77"/>
    <d v="2020-11-17T00:00:00"/>
    <n v="5"/>
    <d v="2020-11-17T00:00:00"/>
  </r>
  <r>
    <s v="The Dermatology Group  "/>
    <s v="The Dermatology Group"/>
    <x v="25"/>
    <d v="2020-11-16T00:00:00"/>
    <n v="33"/>
    <d v="2020-11-16T00:00:00"/>
  </r>
  <r>
    <s v="Washington Institute of Dermatologic Laser Surgery"/>
    <s v="Washington Institute of Dermatologic Laser Surgery"/>
    <x v="48"/>
    <d v="2020-11-16T00:00:00"/>
    <n v="27"/>
    <d v="2020-11-16T00:00:00"/>
  </r>
  <r>
    <s v="Southeast Dermatology Specialists  "/>
    <s v="Southeast Dermatology Specialists"/>
    <x v="43"/>
    <d v="2020-11-16T00:00:00"/>
    <n v="41"/>
    <d v="2020-11-16T00:00:00"/>
  </r>
  <r>
    <s v="Pacific Dermatology Specialists"/>
    <s v="Pacific Dermatology Specialists"/>
    <x v="41"/>
    <d v="2020-11-16T00:00:00"/>
    <n v="40"/>
    <d v="2020-11-16T00:00:00"/>
  </r>
  <r>
    <s v="Pacific Dermatology Specialists"/>
    <s v="Pacific Dermatology Specialists"/>
    <x v="59"/>
    <d v="2020-11-16T00:00:00"/>
    <n v="36"/>
    <d v="2020-11-16T00:00:00"/>
  </r>
  <r>
    <s v="Pacific Dermatology Specialists"/>
    <s v="Pacific Dermatology Specialists"/>
    <x v="72"/>
    <d v="2020-11-16T00:00:00"/>
    <n v="32"/>
    <d v="2020-11-16T00:00:00"/>
  </r>
  <r>
    <s v="Northeast Dermatology Associates"/>
    <s v="Northeast Dermatology Associates"/>
    <x v="37"/>
    <d v="2020-11-16T00:00:00"/>
    <n v="67"/>
    <d v="2020-11-16T00:00:00"/>
  </r>
  <r>
    <s v="Northeast Dermatology Associates"/>
    <s v="Northeast Dermatology Associates"/>
    <x v="39"/>
    <d v="2020-11-16T00:00:00"/>
    <n v="28"/>
    <d v="2020-11-16T00:00:00"/>
  </r>
  <r>
    <s v="Northeast Dermatology Associates"/>
    <s v="Northeast Dermatology Associates"/>
    <x v="19"/>
    <d v="2020-11-16T00:00:00"/>
    <n v="2"/>
    <d v="2020-11-16T00:00:00"/>
  </r>
  <r>
    <s v="Northeast Dermatology Associates"/>
    <s v="Northeast Dermatology Associates"/>
    <x v="54"/>
    <d v="2020-11-16T00:00:00"/>
    <n v="33"/>
    <d v="2020-11-16T00:00:00"/>
  </r>
  <r>
    <s v="Northeast Dermatology Associates"/>
    <s v="Northeast Dermatology Associates"/>
    <x v="67"/>
    <d v="2020-11-16T00:00:00"/>
    <n v="54"/>
    <d v="2020-11-16T00:00:00"/>
  </r>
  <r>
    <s v="Northeast Dermatology Associates"/>
    <s v="Northeast Dermatology Associates"/>
    <x v="38"/>
    <d v="2020-11-16T00:00:00"/>
    <n v="80"/>
    <d v="2020-11-16T00:00:00"/>
  </r>
  <r>
    <s v="Northeast Dermatology Associates"/>
    <s v="Northeast Dermatology Associates"/>
    <x v="56"/>
    <d v="2020-11-16T00:00:00"/>
    <n v="14"/>
    <d v="2020-11-16T00:00:00"/>
  </r>
  <r>
    <s v="Northeast Dermatology Associates"/>
    <s v="Northeast Dermatology Associates"/>
    <x v="55"/>
    <d v="2020-11-16T00:00:00"/>
    <n v="16"/>
    <d v="2020-11-16T00:00:00"/>
  </r>
  <r>
    <s v="Northeast Dermatology Associates"/>
    <s v="Northeast Dermatology Associates"/>
    <x v="53"/>
    <d v="2020-11-16T00:00:00"/>
    <n v="61"/>
    <d v="2020-11-16T00:00:00"/>
  </r>
  <r>
    <s v="North Pacific Dermatology"/>
    <s v="North Pacific Dermatology"/>
    <x v="4"/>
    <d v="2020-11-16T00:00:00"/>
    <n v="15"/>
    <d v="2020-11-16T00:00:00"/>
  </r>
  <r>
    <s v="North Pacific Dermatology"/>
    <s v="North Pacific Dermatology"/>
    <x v="68"/>
    <d v="2020-11-16T00:00:00"/>
    <n v="1"/>
    <d v="2020-11-16T00:00:00"/>
  </r>
  <r>
    <s v="North Pacific Dermatology"/>
    <s v="North Pacific Dermatology"/>
    <x v="33"/>
    <d v="2020-11-16T00:00:00"/>
    <n v="60"/>
    <d v="2020-11-16T00:00:00"/>
  </r>
  <r>
    <s v="The Dermatology Group  "/>
    <s v="The Dermatology Group"/>
    <x v="77"/>
    <d v="2020-11-16T00:00:00"/>
    <n v="70"/>
    <d v="2020-11-16T00:00:00"/>
  </r>
  <r>
    <s v="Vanguard Dermatology"/>
    <s v="Vanguard Dermatology"/>
    <x v="47"/>
    <d v="2020-11-16T00:00:00"/>
    <n v="32"/>
    <d v="2020-11-16T00:00:00"/>
  </r>
  <r>
    <s v="Pacific Dermatology Specialists"/>
    <s v="Pacific Dermatology Specialists"/>
    <x v="42"/>
    <d v="2020-11-16T00:00:00"/>
    <n v="4"/>
    <d v="2020-11-16T00:00:00"/>
  </r>
  <r>
    <s v="Semler Dermatology"/>
    <s v="Semler Dermatology"/>
    <x v="61"/>
    <d v="2020-11-16T00:00:00"/>
    <n v="90"/>
    <d v="2020-11-16T00:00:00"/>
  </r>
  <r>
    <s v="Southeast Dermatology Specialists  "/>
    <s v="Southeast Dermatology Specialists"/>
    <x v="62"/>
    <d v="2020-11-16T00:00:00"/>
    <n v="69"/>
    <d v="2020-11-16T00:00:00"/>
  </r>
  <r>
    <s v="Northeast Dermatology Associates"/>
    <s v="South Shore Skin Center"/>
    <x v="57"/>
    <d v="2020-11-16T00:00:00"/>
    <n v="70"/>
    <d v="2020-11-16T00:00:00"/>
  </r>
  <r>
    <s v="Northeast Dermatology Associates"/>
    <s v="South Shore Skin Center"/>
    <x v="9"/>
    <d v="2020-11-16T00:00:00"/>
    <n v="216"/>
    <d v="2020-11-16T00:00:00"/>
  </r>
  <r>
    <s v="Pacific Dermatology Specialists"/>
    <s v="Pacific Dermatology Specialists"/>
    <x v="65"/>
    <d v="2020-11-16T00:00:00"/>
    <n v="32"/>
    <d v="2020-11-16T00:00:00"/>
  </r>
  <r>
    <s v="Northeast Dermatology Associates"/>
    <s v="Brookline Dermatology Associates"/>
    <x v="17"/>
    <d v="2020-11-16T00:00:00"/>
    <n v="10"/>
    <d v="2020-11-16T00:00:00"/>
  </r>
  <r>
    <s v="Northeast Dermatology Associates"/>
    <s v="Northeast Dermatology Associates"/>
    <x v="5"/>
    <d v="2020-11-16T00:00:00"/>
    <n v="106"/>
    <d v="2020-11-16T00:00:00"/>
  </r>
  <r>
    <s v="Lupo Center for Aesthetic &amp; General Dermatology"/>
    <s v="Lupo Center for Aesthetic &amp; General Dermatology, LLC"/>
    <x v="2"/>
    <d v="2020-11-16T00:00:00"/>
    <n v="37"/>
    <d v="2020-11-16T00:00:00"/>
  </r>
  <r>
    <s v="North Pacific Dermatology"/>
    <s v="Eastside Dermatology"/>
    <x v="3"/>
    <d v="2020-11-16T00:00:00"/>
    <n v="46"/>
    <d v="2020-11-16T00:00:00"/>
  </r>
  <r>
    <s v="Northeast Dermatology Associates"/>
    <s v="Northeast Dermatology Associates"/>
    <x v="22"/>
    <d v="2020-11-16T00:00:00"/>
    <n v="69"/>
    <d v="2020-11-16T00:00:00"/>
  </r>
  <r>
    <s v="Northeast Dermatology Associates"/>
    <s v="Northeast Dermatology Associates"/>
    <x v="71"/>
    <d v="2020-11-16T00:00:00"/>
    <n v="2"/>
    <d v="2020-11-16T00:00:00"/>
  </r>
  <r>
    <s v="Northeast Dermatology Associates"/>
    <s v="Northeast Dermatology Associates"/>
    <x v="7"/>
    <d v="2020-11-16T00:00:00"/>
    <n v="26"/>
    <d v="2020-11-16T00:00:00"/>
  </r>
  <r>
    <s v="Vanguard Dermatology"/>
    <s v="Vanguard Dermatology"/>
    <x v="13"/>
    <d v="2020-11-16T00:00:00"/>
    <n v="121"/>
    <d v="2020-11-16T00:00:00"/>
  </r>
  <r>
    <s v="Vanguard Dermatology"/>
    <s v="Vanguard Dermatology"/>
    <x v="12"/>
    <d v="2020-11-16T00:00:00"/>
    <n v="38"/>
    <d v="2020-11-16T00:00:00"/>
  </r>
  <r>
    <s v="The Dermatology Group  "/>
    <s v="The Dermatology Group"/>
    <x v="24"/>
    <d v="2020-11-16T00:00:00"/>
    <n v="143"/>
    <d v="2020-11-16T00:00:00"/>
  </r>
  <r>
    <s v="Northeast Dermatology Associates"/>
    <s v="Northeast Dermatology Associates"/>
    <x v="8"/>
    <d v="2020-11-16T00:00:00"/>
    <n v="40"/>
    <d v="2020-11-16T00:00:00"/>
  </r>
  <r>
    <s v="Southeast Dermatology Specialists  "/>
    <s v="Southeast Dermatology Specialists"/>
    <x v="66"/>
    <d v="2020-11-16T00:00:00"/>
    <n v="25"/>
    <d v="2020-11-16T00:00:00"/>
  </r>
  <r>
    <s v="Northeast Dermatology Associates"/>
    <s v="Dermatology of Cape Cod"/>
    <x v="34"/>
    <d v="2020-11-16T00:00:00"/>
    <n v="86"/>
    <d v="2020-11-16T00:00:00"/>
  </r>
  <r>
    <s v="Northeast Dermatology Associates"/>
    <s v="Northeast Dermatology Associates"/>
    <x v="18"/>
    <d v="2020-11-16T00:00:00"/>
    <n v="95"/>
    <d v="2020-11-16T00:00:00"/>
  </r>
  <r>
    <s v="Northeast Dermatology Associates"/>
    <s v="Northeast Dermatology Associates"/>
    <x v="21"/>
    <d v="2020-11-16T00:00:00"/>
    <n v="28"/>
    <d v="2020-11-16T00:00:00"/>
  </r>
  <r>
    <s v="Northeast Dermatology Associates"/>
    <s v="Northeast Dermatology Associates"/>
    <x v="20"/>
    <d v="2020-11-16T00:00:00"/>
    <n v="17"/>
    <d v="2020-11-16T00:00:00"/>
  </r>
  <r>
    <s v="Northeast Dermatology Associates"/>
    <s v="Northeast Dermatology Associates"/>
    <x v="36"/>
    <d v="2020-11-16T00:00:00"/>
    <n v="105"/>
    <d v="2020-11-16T00:00:00"/>
  </r>
  <r>
    <s v="Northeast Dermatology Associates"/>
    <s v="Northeast Dermatology Associates"/>
    <x v="35"/>
    <d v="2020-11-16T00:00:00"/>
    <n v="64"/>
    <d v="2020-11-16T00:00:00"/>
  </r>
  <r>
    <s v="The Dermatology Group  "/>
    <s v="Swan Dermatology &amp; Aesthetics"/>
    <x v="11"/>
    <d v="2020-11-16T00:00:00"/>
    <n v="28"/>
    <d v="2020-11-16T00:00:00"/>
  </r>
  <r>
    <s v="The Dermatology Group  "/>
    <s v="The Dermatology Group"/>
    <x v="26"/>
    <d v="2020-11-16T00:00:00"/>
    <n v="25"/>
    <d v="2020-11-16T00:00:00"/>
  </r>
  <r>
    <s v="Vanguard Dermatology"/>
    <s v="Vanguard Dermatology"/>
    <x v="46"/>
    <d v="2020-11-16T00:00:00"/>
    <n v="4"/>
    <d v="2020-11-16T00:00:00"/>
  </r>
  <r>
    <s v="Vanguard Dermatology"/>
    <s v="Vanguard Dermatology"/>
    <x v="27"/>
    <d v="2020-11-16T00:00:00"/>
    <n v="12"/>
    <d v="2020-11-16T00:00:00"/>
  </r>
  <r>
    <s v="Northeast Dermatology Associates"/>
    <s v="South Shore Skin Center"/>
    <x v="10"/>
    <d v="2020-11-16T00:00:00"/>
    <n v="2"/>
    <d v="2020-11-16T00:00:00"/>
  </r>
  <r>
    <s v="Pacific Dermatology Specialists"/>
    <s v="Pacific Dermatology Specialists"/>
    <x v="73"/>
    <d v="2020-11-16T00:00:00"/>
    <n v="18"/>
    <d v="2020-11-16T00:00:00"/>
  </r>
  <r>
    <s v="Pacific Dermatology Specialists"/>
    <s v="Pacific Dermatology Specialists"/>
    <x v="73"/>
    <d v="2020-11-13T00:00:00"/>
    <n v="1"/>
    <d v="2020-11-13T00:00:00"/>
  </r>
  <r>
    <s v="Northeast Dermatology Associates"/>
    <s v="South Shore Skin Center"/>
    <x v="10"/>
    <d v="2020-11-13T00:00:00"/>
    <n v="1"/>
    <d v="2020-11-13T00:00:00"/>
  </r>
  <r>
    <s v="Northeast Dermatology Associates"/>
    <s v="Northeast Dermatology Associates"/>
    <x v="8"/>
    <d v="2020-11-13T00:00:00"/>
    <n v="44"/>
    <d v="2020-11-13T00:00:00"/>
  </r>
  <r>
    <s v="Pacific Dermatology Specialists"/>
    <s v="Pacific Dermatology Specialists"/>
    <x v="41"/>
    <d v="2020-11-13T00:00:00"/>
    <n v="43"/>
    <d v="2020-11-13T00:00:00"/>
  </r>
  <r>
    <s v="Southeast Dermatology Specialists  "/>
    <s v="Southeast Dermatology Specialists"/>
    <x v="44"/>
    <d v="2020-11-13T00:00:00"/>
    <n v="8"/>
    <d v="2020-11-13T00:00:00"/>
  </r>
  <r>
    <s v="Vanguard Dermatology"/>
    <s v="Vanguard Dermatology"/>
    <x v="46"/>
    <d v="2020-11-13T00:00:00"/>
    <n v="9"/>
    <d v="2020-11-13T00:00:00"/>
  </r>
  <r>
    <s v="The Dermatology Group  "/>
    <s v="The Dermatology Group"/>
    <x v="26"/>
    <d v="2020-11-13T00:00:00"/>
    <n v="38"/>
    <d v="2020-11-13T00:00:00"/>
  </r>
  <r>
    <s v="Northeast Dermatology Associates"/>
    <s v="Northeast Dermatology Associates"/>
    <x v="35"/>
    <d v="2020-11-13T00:00:00"/>
    <n v="30"/>
    <d v="2020-11-13T00:00:00"/>
  </r>
  <r>
    <s v="Northeast Dermatology Associates"/>
    <s v="Northeast Dermatology Associates"/>
    <x v="36"/>
    <d v="2020-11-13T00:00:00"/>
    <n v="60"/>
    <d v="2020-11-13T00:00:00"/>
  </r>
  <r>
    <s v="Northeast Dermatology Associates"/>
    <s v="Northeast Dermatology Associates"/>
    <x v="7"/>
    <d v="2020-11-13T00:00:00"/>
    <n v="31"/>
    <d v="2020-11-13T00:00:00"/>
  </r>
  <r>
    <s v="Northeast Dermatology Associates"/>
    <s v="Northeast Dermatology Associates"/>
    <x v="5"/>
    <d v="2020-11-13T00:00:00"/>
    <n v="4"/>
    <d v="2020-11-13T00:00:00"/>
  </r>
  <r>
    <s v="Northeast Dermatology Associates"/>
    <s v="Dermatology of Cape Cod"/>
    <x v="34"/>
    <d v="2020-11-13T00:00:00"/>
    <n v="54"/>
    <d v="2020-11-13T00:00:00"/>
  </r>
  <r>
    <s v="Northeast Dermatology Associates"/>
    <s v="Brookline Dermatology Associates"/>
    <x v="16"/>
    <d v="2020-11-13T00:00:00"/>
    <n v="17"/>
    <d v="2020-11-13T00:00:00"/>
  </r>
  <r>
    <s v="Southeast Dermatology Specialists  "/>
    <s v="Southeast Dermatology Specialists"/>
    <x v="62"/>
    <d v="2020-11-13T00:00:00"/>
    <n v="30"/>
    <d v="2020-11-13T00:00:00"/>
  </r>
  <r>
    <s v="The Dermatology Group  "/>
    <s v="The Dermatology Group"/>
    <x v="24"/>
    <d v="2020-11-13T00:00:00"/>
    <n v="70"/>
    <d v="2020-11-13T00:00:00"/>
  </r>
  <r>
    <s v="Vanguard Dermatology"/>
    <s v="Vanguard Dermatology"/>
    <x v="12"/>
    <d v="2020-11-13T00:00:00"/>
    <n v="17"/>
    <d v="2020-11-13T00:00:00"/>
  </r>
  <r>
    <s v="Northeast Dermatology Associates"/>
    <s v="Northeast Dermatology Associates"/>
    <x v="71"/>
    <d v="2020-11-13T00:00:00"/>
    <n v="1"/>
    <d v="2020-11-13T00:00:00"/>
  </r>
  <r>
    <s v="Northeast Dermatology Associates"/>
    <s v="Northeast Dermatology Associates"/>
    <x v="22"/>
    <d v="2020-11-13T00:00:00"/>
    <n v="77"/>
    <d v="2020-11-13T00:00:00"/>
  </r>
  <r>
    <s v="Lupo Center for Aesthetic &amp; General Dermatology"/>
    <s v="Lupo Center for Aesthetic &amp; General Dermatology, LLC"/>
    <x v="2"/>
    <d v="2020-11-13T00:00:00"/>
    <n v="14"/>
    <d v="2020-11-13T00:00:00"/>
  </r>
  <r>
    <s v="Northeast Dermatology Associates"/>
    <s v="Northeast Dermatology Associates"/>
    <x v="18"/>
    <d v="2020-11-13T00:00:00"/>
    <n v="8"/>
    <d v="2020-11-13T00:00:00"/>
  </r>
  <r>
    <s v="Northeast Dermatology Associates"/>
    <s v="Brookline Dermatology Associates"/>
    <x v="17"/>
    <d v="2020-11-13T00:00:00"/>
    <n v="42"/>
    <d v="2020-11-13T00:00:00"/>
  </r>
  <r>
    <s v="Northeast Dermatology Associates"/>
    <s v="South Shore Skin Center"/>
    <x v="9"/>
    <d v="2020-11-13T00:00:00"/>
    <n v="120"/>
    <d v="2020-11-13T00:00:00"/>
  </r>
  <r>
    <s v="Northeast Dermatology Associates"/>
    <s v="South Shore Skin Center"/>
    <x v="57"/>
    <d v="2020-11-13T00:00:00"/>
    <n v="84"/>
    <d v="2020-11-13T00:00:00"/>
  </r>
  <r>
    <s v="Southeast Dermatology Specialists  "/>
    <s v="Southeast Dermatology Specialists"/>
    <x v="43"/>
    <d v="2020-11-13T00:00:00"/>
    <n v="39"/>
    <d v="2020-11-13T00:00:00"/>
  </r>
  <r>
    <s v="Pacific Dermatology Specialists"/>
    <s v="Pacific Dermatology Specialists"/>
    <x v="42"/>
    <d v="2020-11-13T00:00:00"/>
    <n v="36"/>
    <d v="2020-11-13T00:00:00"/>
  </r>
  <r>
    <s v="North Pacific Dermatology"/>
    <s v="North Pacific Dermatology"/>
    <x v="33"/>
    <d v="2020-11-13T00:00:00"/>
    <n v="21"/>
    <d v="2020-11-13T00:00:00"/>
  </r>
  <r>
    <s v="North Pacific Dermatology"/>
    <s v="North Pacific Dermatology"/>
    <x v="4"/>
    <d v="2020-11-13T00:00:00"/>
    <n v="36"/>
    <d v="2020-11-13T00:00:00"/>
  </r>
  <r>
    <s v="North Pacific Dermatology"/>
    <s v="Eastside Dermatology"/>
    <x v="3"/>
    <d v="2020-11-13T00:00:00"/>
    <n v="46"/>
    <d v="2020-11-13T00:00:00"/>
  </r>
  <r>
    <s v="Northeast Dermatology Associates"/>
    <s v="Northeast Dermatology Associates"/>
    <x v="53"/>
    <d v="2020-11-13T00:00:00"/>
    <n v="56"/>
    <d v="2020-11-13T00:00:00"/>
  </r>
  <r>
    <s v="Northeast Dermatology Associates"/>
    <s v="Northeast Dermatology Associates"/>
    <x v="38"/>
    <d v="2020-11-13T00:00:00"/>
    <n v="41"/>
    <d v="2020-11-13T00:00:00"/>
  </r>
  <r>
    <s v="Northeast Dermatology Associates"/>
    <s v="Northeast Dermatology Associates"/>
    <x v="54"/>
    <d v="2020-11-13T00:00:00"/>
    <n v="34"/>
    <d v="2020-11-13T00:00:00"/>
  </r>
  <r>
    <s v="Northeast Dermatology Associates"/>
    <s v="Northeast Dermatology Associates"/>
    <x v="37"/>
    <d v="2020-11-13T00:00:00"/>
    <n v="110"/>
    <d v="2020-11-13T00:00:00"/>
  </r>
  <r>
    <s v="NULL"/>
    <s v="Unknown Practice"/>
    <x v="68"/>
    <d v="2020-11-13T00:00:00"/>
    <n v="1"/>
    <d v="2020-11-13T00:00:00"/>
  </r>
  <r>
    <s v="Semler Dermatology"/>
    <s v="Semler Dermatology"/>
    <x v="61"/>
    <d v="2020-11-13T00:00:00"/>
    <n v="42"/>
    <d v="2020-11-13T00:00:00"/>
  </r>
  <r>
    <s v="Washington Institute of Dermatologic Laser Surgery"/>
    <s v="Washington Institute of Dermatologic Laser Surgery"/>
    <x v="48"/>
    <d v="2020-11-13T00:00:00"/>
    <n v="21"/>
    <d v="2020-11-13T00:00:00"/>
  </r>
  <r>
    <s v="The Dermatology Group  "/>
    <s v="The Dermatology Group"/>
    <x v="25"/>
    <d v="2020-11-13T00:00:00"/>
    <n v="19"/>
    <d v="2020-11-13T00:00:00"/>
  </r>
  <r>
    <s v="Vanguard Dermatology"/>
    <s v="Vanguard Dermatology"/>
    <x v="84"/>
    <d v="2020-11-13T00:00:00"/>
    <n v="15"/>
    <d v="2020-11-13T00:00:00"/>
  </r>
  <r>
    <s v="The Dermatology Group  "/>
    <s v="The Dermatology Group"/>
    <x v="76"/>
    <d v="2020-11-13T00:00:00"/>
    <n v="12"/>
    <d v="2020-11-13T00:00:00"/>
  </r>
  <r>
    <s v="The Dermatology Group  "/>
    <s v="The Dermatology Group"/>
    <x v="100"/>
    <d v="2020-11-13T00:00:00"/>
    <n v="1"/>
    <d v="2020-11-13T00:00:00"/>
  </r>
  <r>
    <s v="Vanguard Dermatology"/>
    <s v="Vanguard Dermatology"/>
    <x v="109"/>
    <d v="2020-11-12T00:00:00"/>
    <n v="2"/>
    <d v="2020-11-12T00:00:00"/>
  </r>
  <r>
    <s v="Vanguard Dermatology"/>
    <s v="Vanguard Dermatology"/>
    <x v="46"/>
    <d v="2020-11-12T00:00:00"/>
    <n v="58"/>
    <d v="2020-11-12T00:00:00"/>
  </r>
  <r>
    <s v="Vanguard Dermatology"/>
    <s v="Vanguard Dermatology"/>
    <x v="47"/>
    <d v="2020-11-12T00:00:00"/>
    <n v="16"/>
    <d v="2020-11-12T00:00:00"/>
  </r>
  <r>
    <s v="Pacific Dermatology Specialists"/>
    <s v="Pacific Dermatology Specialists"/>
    <x v="42"/>
    <d v="2020-11-12T00:00:00"/>
    <n v="33"/>
    <d v="2020-11-12T00:00:00"/>
  </r>
  <r>
    <s v="Southeast Dermatology Specialists  "/>
    <s v="Southeast Dermatology Specialists"/>
    <x v="44"/>
    <d v="2020-11-12T00:00:00"/>
    <n v="26"/>
    <d v="2020-11-12T00:00:00"/>
  </r>
  <r>
    <s v="Southeast Dermatology Specialists  "/>
    <s v="Southeast Dermatology Specialists"/>
    <x v="62"/>
    <d v="2020-11-12T00:00:00"/>
    <n v="71"/>
    <d v="2020-11-12T00:00:00"/>
  </r>
  <r>
    <s v="Northeast Dermatology Associates"/>
    <s v="Northeast Dermatology Associates"/>
    <x v="40"/>
    <d v="2020-11-12T00:00:00"/>
    <n v="8"/>
    <d v="2020-11-12T00:00:00"/>
  </r>
  <r>
    <s v="Northeast Dermatology Associates"/>
    <s v="South Shore Skin Center"/>
    <x v="57"/>
    <d v="2020-11-12T00:00:00"/>
    <n v="176"/>
    <d v="2020-11-12T00:00:00"/>
  </r>
  <r>
    <s v="Northeast Dermatology Associates"/>
    <s v="Northeast Dermatology Associates"/>
    <x v="18"/>
    <d v="2020-11-12T00:00:00"/>
    <n v="98"/>
    <d v="2020-11-12T00:00:00"/>
  </r>
  <r>
    <s v="Northeast Dermatology Associates"/>
    <s v="Dermatology of Cape Cod"/>
    <x v="34"/>
    <d v="2020-11-12T00:00:00"/>
    <n v="102"/>
    <d v="2020-11-12T00:00:00"/>
  </r>
  <r>
    <s v="Northeast Dermatology Associates"/>
    <s v="Brookline Dermatology Associates"/>
    <x v="16"/>
    <d v="2020-11-12T00:00:00"/>
    <n v="36"/>
    <d v="2020-11-12T00:00:00"/>
  </r>
  <r>
    <s v="North Pacific Dermatology"/>
    <s v="North Pacific Dermatology"/>
    <x v="33"/>
    <d v="2020-11-12T00:00:00"/>
    <n v="55"/>
    <d v="2020-11-12T00:00:00"/>
  </r>
  <r>
    <s v="Northeast Dermatology Associates"/>
    <s v="Northeast Dermatology Associates"/>
    <x v="21"/>
    <d v="2020-11-12T00:00:00"/>
    <n v="31"/>
    <d v="2020-11-12T00:00:00"/>
  </r>
  <r>
    <s v="Northeast Dermatology Associates"/>
    <s v="Northeast Dermatology Associates"/>
    <x v="38"/>
    <d v="2020-11-12T00:00:00"/>
    <n v="93"/>
    <d v="2020-11-12T00:00:00"/>
  </r>
  <r>
    <s v="Northeast Dermatology Associates"/>
    <s v="Northeast Dermatology Associates"/>
    <x v="55"/>
    <d v="2020-11-12T00:00:00"/>
    <n v="32"/>
    <d v="2020-11-12T00:00:00"/>
  </r>
  <r>
    <s v="Northeast Dermatology Associates"/>
    <s v="Northeast Dermatology Associates"/>
    <x v="53"/>
    <d v="2020-11-12T00:00:00"/>
    <n v="45"/>
    <d v="2020-11-12T00:00:00"/>
  </r>
  <r>
    <s v="Northeast Dermatology Associates"/>
    <s v="Northeast Dermatology Associates"/>
    <x v="36"/>
    <d v="2020-11-12T00:00:00"/>
    <n v="54"/>
    <d v="2020-11-12T00:00:00"/>
  </r>
  <r>
    <s v="Northeast Dermatology Associates"/>
    <s v="Northeast Dermatology Associates"/>
    <x v="35"/>
    <d v="2020-11-12T00:00:00"/>
    <n v="63"/>
    <d v="2020-11-12T00:00:00"/>
  </r>
  <r>
    <s v="Northeast Dermatology Associates"/>
    <s v="Northeast Dermatology Associates"/>
    <x v="39"/>
    <d v="2020-11-12T00:00:00"/>
    <n v="22"/>
    <d v="2020-11-12T00:00:00"/>
  </r>
  <r>
    <s v="Northeast Dermatology Associates"/>
    <s v="Northeast Dermatology Associates"/>
    <x v="71"/>
    <d v="2020-11-12T00:00:00"/>
    <n v="1"/>
    <d v="2020-11-12T00:00:00"/>
  </r>
  <r>
    <s v="Northeast Dermatology Associates"/>
    <s v="Northeast Dermatology Associates"/>
    <x v="7"/>
    <d v="2020-11-12T00:00:00"/>
    <n v="47"/>
    <d v="2020-11-12T00:00:00"/>
  </r>
  <r>
    <s v="Northeast Dermatology Associates"/>
    <s v="Northeast Dermatology Associates"/>
    <x v="37"/>
    <d v="2020-11-12T00:00:00"/>
    <n v="34"/>
    <d v="2020-11-12T00:00:00"/>
  </r>
  <r>
    <s v="Northeast Dermatology Associates"/>
    <s v="Northeast Dermatology Associates"/>
    <x v="54"/>
    <d v="2020-11-12T00:00:00"/>
    <n v="35"/>
    <d v="2020-11-12T00:00:00"/>
  </r>
  <r>
    <s v="Northeast Dermatology Associates"/>
    <s v="Northeast Dermatology Associates"/>
    <x v="5"/>
    <d v="2020-11-12T00:00:00"/>
    <n v="90"/>
    <d v="2020-11-12T00:00:00"/>
  </r>
  <r>
    <s v="Pacific Dermatology Specialists"/>
    <s v="Pacific Dermatology Specialists"/>
    <x v="41"/>
    <d v="2020-11-12T00:00:00"/>
    <n v="38"/>
    <d v="2020-11-12T00:00:00"/>
  </r>
  <r>
    <s v="Northeast Dermatology Associates"/>
    <s v="Northeast Dermatology Associates"/>
    <x v="8"/>
    <d v="2020-11-12T00:00:00"/>
    <n v="66"/>
    <d v="2020-11-12T00:00:00"/>
  </r>
  <r>
    <s v="Pacific Dermatology Specialists"/>
    <s v="Pacific Dermatology Specialists"/>
    <x v="59"/>
    <d v="2020-11-12T00:00:00"/>
    <n v="34"/>
    <d v="2020-11-12T00:00:00"/>
  </r>
  <r>
    <s v="Vanguard Dermatology"/>
    <s v="Vanguard Dermatology"/>
    <x v="12"/>
    <d v="2020-11-12T00:00:00"/>
    <n v="66"/>
    <d v="2020-11-12T00:00:00"/>
  </r>
  <r>
    <s v="North Pacific Dermatology"/>
    <s v="North Pacific Dermatology"/>
    <x v="4"/>
    <d v="2020-11-12T00:00:00"/>
    <n v="18"/>
    <d v="2020-11-12T00:00:00"/>
  </r>
  <r>
    <s v="NULL"/>
    <s v="Unknown Practice"/>
    <x v="68"/>
    <d v="2020-11-12T00:00:00"/>
    <n v="6"/>
    <d v="2020-11-12T00:00:00"/>
  </r>
  <r>
    <s v="Northeast Dermatology Associates"/>
    <s v="Northeast Dermatology Associates"/>
    <x v="6"/>
    <d v="2020-11-12T00:00:00"/>
    <n v="44"/>
    <d v="2020-11-12T00:00:00"/>
  </r>
  <r>
    <s v="Northeast Dermatology Associates"/>
    <s v="Northeast Dermatology Associates"/>
    <x v="20"/>
    <d v="2020-11-12T00:00:00"/>
    <n v="3"/>
    <d v="2020-11-12T00:00:00"/>
  </r>
  <r>
    <s v="The Dermatology Group  "/>
    <s v="The Dermatology Group"/>
    <x v="26"/>
    <d v="2020-11-12T00:00:00"/>
    <n v="91"/>
    <d v="2020-11-12T00:00:00"/>
  </r>
  <r>
    <s v="The Dermatology Group  "/>
    <s v="Swan Dermatology &amp; Aesthetics"/>
    <x v="11"/>
    <d v="2020-11-12T00:00:00"/>
    <n v="39"/>
    <d v="2020-11-12T00:00:00"/>
  </r>
  <r>
    <s v="The Dermatology Group  "/>
    <s v="The Dermatology Group"/>
    <x v="76"/>
    <d v="2020-11-12T00:00:00"/>
    <n v="15"/>
    <d v="2020-11-12T00:00:00"/>
  </r>
  <r>
    <s v="The Dermatology Group  "/>
    <s v="The Dermatology Group"/>
    <x v="64"/>
    <d v="2020-11-12T00:00:00"/>
    <n v="19"/>
    <d v="2020-11-12T00:00:00"/>
  </r>
  <r>
    <s v="Semler Dermatology"/>
    <s v="Semler Dermatology"/>
    <x v="61"/>
    <d v="2020-11-12T00:00:00"/>
    <n v="81"/>
    <d v="2020-11-12T00:00:00"/>
  </r>
  <r>
    <s v="Northeast Dermatology Associates"/>
    <s v="South Shore Skin Center"/>
    <x v="9"/>
    <d v="2020-11-12T00:00:00"/>
    <n v="219"/>
    <d v="2020-11-12T00:00:00"/>
  </r>
  <r>
    <s v="Pacific Dermatology Specialists"/>
    <s v="Pacific Dermatology Specialists"/>
    <x v="65"/>
    <d v="2020-11-12T00:00:00"/>
    <n v="14"/>
    <d v="2020-11-12T00:00:00"/>
  </r>
  <r>
    <s v="Northeast Dermatology Associates"/>
    <s v="South Shore Skin Center"/>
    <x v="10"/>
    <d v="2020-11-12T00:00:00"/>
    <n v="2"/>
    <d v="2020-11-12T00:00:00"/>
  </r>
  <r>
    <s v="Northeast Dermatology Associates"/>
    <s v="Brookline Dermatology Associates"/>
    <x v="17"/>
    <d v="2020-11-12T00:00:00"/>
    <n v="42"/>
    <d v="2020-11-12T00:00:00"/>
  </r>
  <r>
    <s v="North Pacific Dermatology"/>
    <s v="Eastside Dermatology"/>
    <x v="85"/>
    <d v="2020-11-12T00:00:00"/>
    <n v="5"/>
    <d v="2020-11-12T00:00:00"/>
  </r>
  <r>
    <s v="North Pacific Dermatology"/>
    <s v="Eastside Dermatology"/>
    <x v="3"/>
    <d v="2020-11-12T00:00:00"/>
    <n v="38"/>
    <d v="2020-11-12T00:00:00"/>
  </r>
  <r>
    <s v="Lupo Center for Aesthetic &amp; General Dermatology"/>
    <s v="Lupo Center for Aesthetic &amp; General Dermatology, LLC"/>
    <x v="2"/>
    <d v="2020-11-12T00:00:00"/>
    <n v="46"/>
    <d v="2020-11-12T00:00:00"/>
  </r>
  <r>
    <s v="Northeast Dermatology Associates"/>
    <s v="Northeast Dermatology Associates"/>
    <x v="22"/>
    <d v="2020-11-12T00:00:00"/>
    <n v="93"/>
    <d v="2020-11-12T00:00:00"/>
  </r>
  <r>
    <s v="Northeast Dermatology Associates"/>
    <s v="Northeast Dermatology Associates"/>
    <x v="67"/>
    <d v="2020-11-12T00:00:00"/>
    <n v="22"/>
    <d v="2020-11-12T00:00:00"/>
  </r>
  <r>
    <s v="Northeast Dermatology Associates"/>
    <s v="Northeast Dermatology Associates"/>
    <x v="19"/>
    <d v="2020-11-12T00:00:00"/>
    <n v="42"/>
    <d v="2020-11-12T00:00:00"/>
  </r>
  <r>
    <s v="The Dermatology Group  "/>
    <s v="The Dermatology Group"/>
    <x v="25"/>
    <d v="2020-11-12T00:00:00"/>
    <n v="65"/>
    <d v="2020-11-12T00:00:00"/>
  </r>
  <r>
    <s v="The Dermatology Group  "/>
    <s v="The Dermatology Group"/>
    <x v="24"/>
    <d v="2020-11-12T00:00:00"/>
    <n v="177"/>
    <d v="2020-11-12T00:00:00"/>
  </r>
  <r>
    <s v="The Dermatology Group  "/>
    <s v="The Dermatology Group"/>
    <x v="100"/>
    <d v="2020-11-12T00:00:00"/>
    <n v="1"/>
    <d v="2020-11-12T00:00:00"/>
  </r>
  <r>
    <s v="Vanguard Dermatology"/>
    <s v="Vanguard Dermatology"/>
    <x v="13"/>
    <d v="2020-11-12T00:00:00"/>
    <n v="69"/>
    <d v="2020-11-12T00:00:00"/>
  </r>
  <r>
    <s v="Washington Institute of Dermatologic Laser Surgery"/>
    <s v="Washington Institute of Dermatologic Laser Surgery"/>
    <x v="48"/>
    <d v="2020-11-12T00:00:00"/>
    <n v="20"/>
    <d v="2020-11-12T00:00:00"/>
  </r>
  <r>
    <s v="Southeast Dermatology Specialists  "/>
    <s v="Southeast Dermatology Specialists"/>
    <x v="66"/>
    <d v="2020-11-12T00:00:00"/>
    <n v="1"/>
    <d v="2020-11-12T00:00:00"/>
  </r>
  <r>
    <s v="Southeast Dermatology Specialists  "/>
    <s v="Southeast Dermatology Specialists"/>
    <x v="43"/>
    <d v="2020-11-12T00:00:00"/>
    <n v="48"/>
    <d v="2020-11-12T00:00:00"/>
  </r>
  <r>
    <s v="Southeast Dermatology Specialists  "/>
    <s v="Southeast Dermatology Specialists"/>
    <x v="62"/>
    <d v="2020-11-11T00:00:00"/>
    <n v="71"/>
    <d v="2020-11-11T00:00:00"/>
  </r>
  <r>
    <s v="Semler Dermatology"/>
    <s v="Semler Dermatology"/>
    <x v="61"/>
    <d v="2020-11-11T00:00:00"/>
    <n v="83"/>
    <d v="2020-11-11T00:00:00"/>
  </r>
  <r>
    <s v="Pacific Dermatology Specialists"/>
    <s v="Pacific Dermatology Specialists"/>
    <x v="42"/>
    <d v="2020-11-11T00:00:00"/>
    <n v="33"/>
    <d v="2020-11-11T00:00:00"/>
  </r>
  <r>
    <s v="Northeast Dermatology Associates"/>
    <s v="South Shore Skin Center"/>
    <x v="9"/>
    <d v="2020-11-11T00:00:00"/>
    <n v="176"/>
    <d v="2020-11-11T00:00:00"/>
  </r>
  <r>
    <s v="Northeast Dermatology Associates"/>
    <s v="South Shore Skin Center"/>
    <x v="57"/>
    <d v="2020-11-11T00:00:00"/>
    <n v="93"/>
    <d v="2020-11-11T00:00:00"/>
  </r>
  <r>
    <s v="The Dermatology Group  "/>
    <s v="The Dermatology Group"/>
    <x v="76"/>
    <d v="2020-11-11T00:00:00"/>
    <n v="63"/>
    <d v="2020-11-11T00:00:00"/>
  </r>
  <r>
    <s v="The Dermatology Group  "/>
    <s v="The Dermatology Group"/>
    <x v="64"/>
    <d v="2020-11-11T00:00:00"/>
    <n v="20"/>
    <d v="2020-11-11T00:00:00"/>
  </r>
  <r>
    <s v="Northeast Dermatology Associates"/>
    <s v="Northeast Dermatology Associates"/>
    <x v="53"/>
    <d v="2020-11-11T00:00:00"/>
    <n v="74"/>
    <d v="2020-11-11T00:00:00"/>
  </r>
  <r>
    <s v="Northeast Dermatology Associates"/>
    <s v="Northeast Dermatology Associates"/>
    <x v="54"/>
    <d v="2020-11-11T00:00:00"/>
    <n v="61"/>
    <d v="2020-11-11T00:00:00"/>
  </r>
  <r>
    <s v="Northeast Dermatology Associates"/>
    <s v="Northeast Dermatology Associates"/>
    <x v="55"/>
    <d v="2020-11-11T00:00:00"/>
    <n v="22"/>
    <d v="2020-11-11T00:00:00"/>
  </r>
  <r>
    <s v="Northeast Dermatology Associates"/>
    <s v="Northeast Dermatology Associates"/>
    <x v="56"/>
    <d v="2020-11-11T00:00:00"/>
    <n v="21"/>
    <d v="2020-11-11T00:00:00"/>
  </r>
  <r>
    <s v="North Pacific Dermatology"/>
    <s v="North Pacific Dermatology"/>
    <x v="68"/>
    <d v="2020-11-11T00:00:00"/>
    <n v="1"/>
    <d v="2020-11-11T00:00:00"/>
  </r>
  <r>
    <s v="North Pacific Dermatology"/>
    <s v="North Pacific Dermatology"/>
    <x v="4"/>
    <d v="2020-11-11T00:00:00"/>
    <n v="16"/>
    <d v="2020-11-11T00:00:00"/>
  </r>
  <r>
    <s v="North Pacific Dermatology"/>
    <s v="North Pacific Dermatology"/>
    <x v="33"/>
    <d v="2020-11-11T00:00:00"/>
    <n v="63"/>
    <d v="2020-11-11T00:00:00"/>
  </r>
  <r>
    <s v="Pacific Dermatology Specialists"/>
    <s v="Pacific Dermatology Specialists"/>
    <x v="41"/>
    <d v="2020-11-11T00:00:00"/>
    <n v="13"/>
    <d v="2020-11-11T00:00:00"/>
  </r>
  <r>
    <s v="Southeast Dermatology Specialists  "/>
    <s v="Southeast Dermatology Specialists"/>
    <x v="44"/>
    <d v="2020-11-11T00:00:00"/>
    <n v="1"/>
    <d v="2020-11-11T00:00:00"/>
  </r>
  <r>
    <s v="Southeast Dermatology Specialists  "/>
    <s v="Southeast Dermatology Specialists"/>
    <x v="43"/>
    <d v="2020-11-11T00:00:00"/>
    <n v="49"/>
    <d v="2020-11-11T00:00:00"/>
  </r>
  <r>
    <s v="Southeast Dermatology Specialists  "/>
    <s v="Southeast Dermatology Specialists"/>
    <x v="81"/>
    <d v="2020-11-11T00:00:00"/>
    <n v="1"/>
    <d v="2020-11-11T00:00:00"/>
  </r>
  <r>
    <s v="The Dermatology Group  "/>
    <s v="The Dermatology Group"/>
    <x v="25"/>
    <d v="2020-11-11T00:00:00"/>
    <n v="51"/>
    <d v="2020-11-11T00:00:00"/>
  </r>
  <r>
    <s v="Vanguard Dermatology"/>
    <s v="Vanguard Dermatology"/>
    <x v="47"/>
    <d v="2020-11-11T00:00:00"/>
    <n v="33"/>
    <d v="2020-11-11T00:00:00"/>
  </r>
  <r>
    <s v="Washington Institute of Dermatologic Laser Surgery"/>
    <s v="Washington Institute of Dermatologic Laser Surgery"/>
    <x v="48"/>
    <d v="2020-11-11T00:00:00"/>
    <n v="26"/>
    <d v="2020-11-11T00:00:00"/>
  </r>
  <r>
    <s v="Northeast Dermatology Associates"/>
    <s v="Northeast Dermatology Associates"/>
    <x v="67"/>
    <d v="2020-11-11T00:00:00"/>
    <n v="42"/>
    <d v="2020-11-11T00:00:00"/>
  </r>
  <r>
    <s v="Northeast Dermatology Associates"/>
    <s v="Northeast Dermatology Associates"/>
    <x v="36"/>
    <d v="2020-11-11T00:00:00"/>
    <n v="65"/>
    <d v="2020-11-11T00:00:00"/>
  </r>
  <r>
    <s v="Northeast Dermatology Associates"/>
    <s v="Northeast Dermatology Associates"/>
    <x v="39"/>
    <d v="2020-11-11T00:00:00"/>
    <n v="32"/>
    <d v="2020-11-11T00:00:00"/>
  </r>
  <r>
    <s v="Northeast Dermatology Associates"/>
    <s v="Northeast Dermatology Associates"/>
    <x v="38"/>
    <d v="2020-11-11T00:00:00"/>
    <n v="79"/>
    <d v="2020-11-11T00:00:00"/>
  </r>
  <r>
    <s v="Northeast Dermatology Associates"/>
    <s v="Northeast Dermatology Associates"/>
    <x v="37"/>
    <d v="2020-11-11T00:00:00"/>
    <n v="110"/>
    <d v="2020-11-11T00:00:00"/>
  </r>
  <r>
    <s v="Vanguard Dermatology"/>
    <s v="Vanguard Dermatology"/>
    <x v="102"/>
    <d v="2020-11-11T00:00:00"/>
    <n v="15"/>
    <d v="2020-11-11T00:00:00"/>
  </r>
  <r>
    <s v="The Dermatology Group  "/>
    <s v="The Dermatology Group"/>
    <x v="26"/>
    <d v="2020-11-11T00:00:00"/>
    <n v="26"/>
    <d v="2020-11-11T00:00:00"/>
  </r>
  <r>
    <s v="The Dermatology Group  "/>
    <s v="Swan Dermatology &amp; Aesthetics"/>
    <x v="11"/>
    <d v="2020-11-11T00:00:00"/>
    <n v="40"/>
    <d v="2020-11-11T00:00:00"/>
  </r>
  <r>
    <s v="Northeast Dermatology Associates"/>
    <s v="South Shore Skin Center"/>
    <x v="10"/>
    <d v="2020-11-11T00:00:00"/>
    <n v="5"/>
    <d v="2020-11-11T00:00:00"/>
  </r>
  <r>
    <s v="Pacific Dermatology Specialists"/>
    <s v="Pacific Dermatology Specialists"/>
    <x v="110"/>
    <d v="2020-11-11T00:00:00"/>
    <n v="1"/>
    <d v="2020-11-11T00:00:00"/>
  </r>
  <r>
    <s v="Northeast Dermatology Associates"/>
    <s v="Northeast Dermatology Associates"/>
    <x v="18"/>
    <d v="2020-11-11T00:00:00"/>
    <n v="61"/>
    <d v="2020-11-11T00:00:00"/>
  </r>
  <r>
    <s v="Northeast Dermatology Associates"/>
    <s v="Brookline Dermatology Associates"/>
    <x v="17"/>
    <d v="2020-11-11T00:00:00"/>
    <n v="44"/>
    <d v="2020-11-11T00:00:00"/>
  </r>
  <r>
    <s v="Northeast Dermatology Associates"/>
    <s v="Brookline Dermatology Associates"/>
    <x v="16"/>
    <d v="2020-11-11T00:00:00"/>
    <n v="37"/>
    <d v="2020-11-11T00:00:00"/>
  </r>
  <r>
    <s v="Northeast Dermatology Associates"/>
    <s v="Northeast Dermatology Associates"/>
    <x v="21"/>
    <d v="2020-11-11T00:00:00"/>
    <n v="18"/>
    <d v="2020-11-11T00:00:00"/>
  </r>
  <r>
    <s v="Northeast Dermatology Associates"/>
    <s v="Northeast Dermatology Associates"/>
    <x v="22"/>
    <d v="2020-11-11T00:00:00"/>
    <n v="87"/>
    <d v="2020-11-11T00:00:00"/>
  </r>
  <r>
    <s v="Northeast Dermatology Associates"/>
    <s v="Northeast Dermatology Associates"/>
    <x v="7"/>
    <d v="2020-11-11T00:00:00"/>
    <n v="28"/>
    <d v="2020-11-11T00:00:00"/>
  </r>
  <r>
    <s v="Northeast Dermatology Associates"/>
    <s v="Northeast Dermatology Associates"/>
    <x v="5"/>
    <d v="2020-11-11T00:00:00"/>
    <n v="97"/>
    <d v="2020-11-11T00:00:00"/>
  </r>
  <r>
    <s v="North Pacific Dermatology"/>
    <s v="Eastside Dermatology"/>
    <x v="3"/>
    <d v="2020-11-11T00:00:00"/>
    <n v="56"/>
    <d v="2020-11-11T00:00:00"/>
  </r>
  <r>
    <s v="Lupo Center for Aesthetic &amp; General Dermatology"/>
    <s v="Lupo Center for Aesthetic &amp; General Dermatology, LLC"/>
    <x v="2"/>
    <d v="2020-11-11T00:00:00"/>
    <n v="38"/>
    <d v="2020-11-11T00:00:00"/>
  </r>
  <r>
    <s v="Northeast Dermatology Associates"/>
    <s v="Northeast Dermatology Associates"/>
    <x v="8"/>
    <d v="2020-11-11T00:00:00"/>
    <n v="20"/>
    <d v="2020-11-11T00:00:00"/>
  </r>
  <r>
    <s v="Southeast Dermatology Specialists  "/>
    <s v="Southeast Dermatology Specialists"/>
    <x v="66"/>
    <d v="2020-11-11T00:00:00"/>
    <n v="30"/>
    <d v="2020-11-11T00:00:00"/>
  </r>
  <r>
    <s v="Pacific Dermatology Specialists"/>
    <s v="Pacific Dermatology Specialists"/>
    <x v="65"/>
    <d v="2020-11-11T00:00:00"/>
    <n v="22"/>
    <d v="2020-11-11T00:00:00"/>
  </r>
  <r>
    <s v="Vanguard Dermatology"/>
    <s v="Vanguard Dermatology"/>
    <x v="13"/>
    <d v="2020-11-11T00:00:00"/>
    <n v="106"/>
    <d v="2020-11-11T00:00:00"/>
  </r>
  <r>
    <s v="Vanguard Dermatology"/>
    <s v="Vanguard Dermatology"/>
    <x v="12"/>
    <d v="2020-11-11T00:00:00"/>
    <n v="42"/>
    <d v="2020-11-11T00:00:00"/>
  </r>
  <r>
    <s v="The Dermatology Group  "/>
    <s v="The Dermatology Group"/>
    <x v="24"/>
    <d v="2020-11-11T00:00:00"/>
    <n v="158"/>
    <d v="2020-11-11T00:00:00"/>
  </r>
  <r>
    <s v="The Dermatology Group  "/>
    <s v="The Dermatology Group"/>
    <x v="76"/>
    <d v="2020-11-10T00:00:00"/>
    <n v="79"/>
    <d v="2020-11-10T00:00:00"/>
  </r>
  <r>
    <s v="The Dermatology Group  "/>
    <s v="The Dermatology Group"/>
    <x v="77"/>
    <d v="2020-11-10T00:00:00"/>
    <n v="4"/>
    <d v="2020-11-10T00:00:00"/>
  </r>
  <r>
    <s v="The Dermatology Group  "/>
    <s v="The Dermatology Group"/>
    <x v="25"/>
    <d v="2020-11-10T00:00:00"/>
    <n v="51"/>
    <d v="2020-11-10T00:00:00"/>
  </r>
  <r>
    <s v="The Dermatology Group  "/>
    <s v="The Dermatology Group"/>
    <x v="26"/>
    <d v="2020-11-10T00:00:00"/>
    <n v="25"/>
    <d v="2020-11-10T00:00:00"/>
  </r>
  <r>
    <s v="Vanguard Dermatology"/>
    <s v="Vanguard Dermatology"/>
    <x v="107"/>
    <d v="2020-11-10T00:00:00"/>
    <n v="38"/>
    <d v="2020-11-10T00:00:00"/>
  </r>
  <r>
    <s v="Semler Dermatology"/>
    <s v="Semler Dermatology"/>
    <x v="61"/>
    <d v="2020-11-10T00:00:00"/>
    <n v="84"/>
    <d v="2020-11-10T00:00:00"/>
  </r>
  <r>
    <s v="Northeast Dermatology Associates"/>
    <s v="South Shore Skin Center"/>
    <x v="9"/>
    <d v="2020-11-10T00:00:00"/>
    <n v="158"/>
    <d v="2020-11-10T00:00:00"/>
  </r>
  <r>
    <s v="Pacific Dermatology Specialists"/>
    <s v="Pacific Dermatology Specialists"/>
    <x v="59"/>
    <d v="2020-11-10T00:00:00"/>
    <n v="34"/>
    <d v="2020-11-10T00:00:00"/>
  </r>
  <r>
    <s v="Northeast Dermatology Associates"/>
    <s v="South Shore Skin Center"/>
    <x v="10"/>
    <d v="2020-11-10T00:00:00"/>
    <n v="4"/>
    <d v="2020-11-10T00:00:00"/>
  </r>
  <r>
    <s v="North Pacific Dermatology"/>
    <s v="North Pacific Dermatology"/>
    <x v="68"/>
    <d v="2020-11-10T00:00:00"/>
    <n v="2"/>
    <d v="2020-11-10T00:00:00"/>
  </r>
  <r>
    <s v="Northeast Dermatology Associates"/>
    <s v="Northeast Dermatology Associates"/>
    <x v="19"/>
    <d v="2020-11-10T00:00:00"/>
    <n v="26"/>
    <d v="2020-11-10T00:00:00"/>
  </r>
  <r>
    <s v="Northeast Dermatology Associates"/>
    <s v="Northeast Dermatology Associates"/>
    <x v="20"/>
    <d v="2020-11-10T00:00:00"/>
    <n v="17"/>
    <d v="2020-11-10T00:00:00"/>
  </r>
  <r>
    <s v="Northeast Dermatology Associates"/>
    <s v="Northeast Dermatology Associates"/>
    <x v="54"/>
    <d v="2020-11-10T00:00:00"/>
    <n v="31"/>
    <d v="2020-11-10T00:00:00"/>
  </r>
  <r>
    <s v="Northeast Dermatology Associates"/>
    <s v="Northeast Dermatology Associates"/>
    <x v="38"/>
    <d v="2020-11-10T00:00:00"/>
    <n v="43"/>
    <d v="2020-11-10T00:00:00"/>
  </r>
  <r>
    <s v="Northeast Dermatology Associates"/>
    <s v="Northeast Dermatology Associates"/>
    <x v="67"/>
    <d v="2020-11-10T00:00:00"/>
    <n v="20"/>
    <d v="2020-11-10T00:00:00"/>
  </r>
  <r>
    <s v="North Pacific Dermatology"/>
    <s v="North Pacific Dermatology"/>
    <x v="33"/>
    <d v="2020-11-10T00:00:00"/>
    <n v="61"/>
    <d v="2020-11-10T00:00:00"/>
  </r>
  <r>
    <s v="North Pacific Dermatology"/>
    <s v="Eastside Dermatology"/>
    <x v="3"/>
    <d v="2020-11-10T00:00:00"/>
    <n v="52"/>
    <d v="2020-11-10T00:00:00"/>
  </r>
  <r>
    <s v="Lupo Center for Aesthetic &amp; General Dermatology"/>
    <s v="Lupo Center for Aesthetic &amp; General Dermatology, LLC"/>
    <x v="2"/>
    <d v="2020-11-10T00:00:00"/>
    <n v="35"/>
    <d v="2020-11-10T00:00:00"/>
  </r>
  <r>
    <s v="North Pacific Dermatology"/>
    <s v="North Pacific Dermatology"/>
    <x v="4"/>
    <d v="2020-11-10T00:00:00"/>
    <n v="31"/>
    <d v="2020-11-10T00:00:00"/>
  </r>
  <r>
    <s v="Southeast Dermatology Specialists  "/>
    <s v="Southeast Dermatology Specialists"/>
    <x v="43"/>
    <d v="2020-11-10T00:00:00"/>
    <n v="22"/>
    <d v="2020-11-10T00:00:00"/>
  </r>
  <r>
    <s v="Vanguard Dermatology"/>
    <s v="Vanguard Dermatology"/>
    <x v="47"/>
    <d v="2020-11-10T00:00:00"/>
    <n v="69"/>
    <d v="2020-11-10T00:00:00"/>
  </r>
  <r>
    <s v="Vanguard Dermatology"/>
    <s v="Vanguard Dermatology"/>
    <x v="13"/>
    <d v="2020-11-10T00:00:00"/>
    <n v="74"/>
    <d v="2020-11-10T00:00:00"/>
  </r>
  <r>
    <s v="Vanguard Dermatology"/>
    <s v="Vanguard Dermatology"/>
    <x v="88"/>
    <d v="2020-11-10T00:00:00"/>
    <n v="1"/>
    <d v="2020-11-10T00:00:00"/>
  </r>
  <r>
    <s v="Northeast Dermatology Associates"/>
    <s v="Northeast Dermatology Associates"/>
    <x v="71"/>
    <d v="2020-11-10T00:00:00"/>
    <n v="2"/>
    <d v="2020-11-10T00:00:00"/>
  </r>
  <r>
    <s v="Northeast Dermatology Associates"/>
    <s v="Northeast Dermatology Associates"/>
    <x v="21"/>
    <d v="2020-11-10T00:00:00"/>
    <n v="24"/>
    <d v="2020-11-10T00:00:00"/>
  </r>
  <r>
    <s v="Northeast Dermatology Associates"/>
    <s v="Northeast Dermatology Associates"/>
    <x v="56"/>
    <d v="2020-11-10T00:00:00"/>
    <n v="23"/>
    <d v="2020-11-10T00:00:00"/>
  </r>
  <r>
    <s v="Northeast Dermatology Associates"/>
    <s v="Northeast Dermatology Associates"/>
    <x v="22"/>
    <d v="2020-11-10T00:00:00"/>
    <n v="40"/>
    <d v="2020-11-10T00:00:00"/>
  </r>
  <r>
    <s v="Northeast Dermatology Associates"/>
    <s v="Northeast Dermatology Associates"/>
    <x v="53"/>
    <d v="2020-11-10T00:00:00"/>
    <n v="91"/>
    <d v="2020-11-10T00:00:00"/>
  </r>
  <r>
    <s v="Northeast Dermatology Associates"/>
    <s v="Northeast Dermatology Associates"/>
    <x v="55"/>
    <d v="2020-11-10T00:00:00"/>
    <n v="25"/>
    <d v="2020-11-10T00:00:00"/>
  </r>
  <r>
    <s v="Northeast Dermatology Associates"/>
    <s v="Northeast Dermatology Associates"/>
    <x v="18"/>
    <d v="2020-11-10T00:00:00"/>
    <n v="69"/>
    <d v="2020-11-10T00:00:00"/>
  </r>
  <r>
    <s v="Northeast Dermatology Associates"/>
    <s v="Brookline Dermatology Associates"/>
    <x v="16"/>
    <d v="2020-11-10T00:00:00"/>
    <n v="35"/>
    <d v="2020-11-10T00:00:00"/>
  </r>
  <r>
    <s v="The Dermatology Group  "/>
    <s v="The Dermatology Group"/>
    <x v="24"/>
    <d v="2020-11-10T00:00:00"/>
    <n v="141"/>
    <d v="2020-11-10T00:00:00"/>
  </r>
  <r>
    <s v="Southeast Dermatology Specialists  "/>
    <s v="Southeast Dermatology Specialists"/>
    <x v="62"/>
    <d v="2020-11-10T00:00:00"/>
    <n v="26"/>
    <d v="2020-11-10T00:00:00"/>
  </r>
  <r>
    <s v="Pacific Dermatology Specialists"/>
    <s v="Pacific Dermatology Specialists"/>
    <x v="42"/>
    <d v="2020-11-10T00:00:00"/>
    <n v="15"/>
    <d v="2020-11-10T00:00:00"/>
  </r>
  <r>
    <s v="Northeast Dermatology Associates"/>
    <s v="South Shore Skin Center"/>
    <x v="57"/>
    <d v="2020-11-10T00:00:00"/>
    <n v="199"/>
    <d v="2020-11-10T00:00:00"/>
  </r>
  <r>
    <s v="Northeast Dermatology Associates"/>
    <s v="Dermatology of Cape Cod"/>
    <x v="34"/>
    <d v="2020-11-10T00:00:00"/>
    <n v="87"/>
    <d v="2020-11-10T00:00:00"/>
  </r>
  <r>
    <s v="Northeast Dermatology Associates"/>
    <s v="Northeast Dermatology Associates"/>
    <x v="5"/>
    <d v="2020-11-10T00:00:00"/>
    <n v="124"/>
    <d v="2020-11-10T00:00:00"/>
  </r>
  <r>
    <s v="Northeast Dermatology Associates"/>
    <s v="Northeast Dermatology Associates"/>
    <x v="39"/>
    <d v="2020-11-10T00:00:00"/>
    <n v="29"/>
    <d v="2020-11-10T00:00:00"/>
  </r>
  <r>
    <s v="Northeast Dermatology Associates"/>
    <s v="Northeast Dermatology Associates"/>
    <x v="7"/>
    <d v="2020-11-10T00:00:00"/>
    <n v="54"/>
    <d v="2020-11-10T00:00:00"/>
  </r>
  <r>
    <s v="Northeast Dermatology Associates"/>
    <s v="Northeast Dermatology Associates"/>
    <x v="37"/>
    <d v="2020-11-10T00:00:00"/>
    <n v="71"/>
    <d v="2020-11-10T00:00:00"/>
  </r>
  <r>
    <s v="Northeast Dermatology Associates"/>
    <s v="Northeast Dermatology Associates"/>
    <x v="36"/>
    <d v="2020-11-10T00:00:00"/>
    <n v="62"/>
    <d v="2020-11-10T00:00:00"/>
  </r>
  <r>
    <s v="Northeast Dermatology Associates"/>
    <s v="Northeast Dermatology Associates"/>
    <x v="35"/>
    <d v="2020-11-10T00:00:00"/>
    <n v="60"/>
    <d v="2020-11-10T00:00:00"/>
  </r>
  <r>
    <s v="The Dermatology Group  "/>
    <s v="Swan Dermatology &amp; Aesthetics"/>
    <x v="11"/>
    <d v="2020-11-10T00:00:00"/>
    <n v="32"/>
    <d v="2020-11-10T00:00:00"/>
  </r>
  <r>
    <s v="Vanguard Dermatology"/>
    <s v="Vanguard Dermatology"/>
    <x v="108"/>
    <d v="2020-11-10T00:00:00"/>
    <n v="31"/>
    <d v="2020-11-10T00:00:00"/>
  </r>
  <r>
    <s v="Vanguard Dermatology"/>
    <s v="Vanguard Dermatology"/>
    <x v="46"/>
    <d v="2020-11-10T00:00:00"/>
    <n v="2"/>
    <d v="2020-11-10T00:00:00"/>
  </r>
  <r>
    <s v="Northeast Dermatology Associates"/>
    <s v="Northeast Dermatology Associates"/>
    <x v="8"/>
    <d v="2020-11-10T00:00:00"/>
    <n v="57"/>
    <d v="2020-11-10T00:00:00"/>
  </r>
  <r>
    <s v="Pacific Dermatology Specialists"/>
    <s v="Pacific Dermatology Specialists"/>
    <x v="72"/>
    <d v="2020-11-10T00:00:00"/>
    <n v="26"/>
    <d v="2020-11-10T00:00:00"/>
  </r>
  <r>
    <s v="Pacific Dermatology Specialists"/>
    <s v="Pacific Dermatology Specialists"/>
    <x v="73"/>
    <d v="2020-11-10T00:00:00"/>
    <n v="14"/>
    <d v="2020-11-10T00:00:00"/>
  </r>
  <r>
    <s v="Pacific Dermatology Specialists"/>
    <s v="Pacific Dermatology Specialists"/>
    <x v="41"/>
    <d v="2020-11-10T00:00:00"/>
    <n v="15"/>
    <d v="2020-11-10T00:00:00"/>
  </r>
  <r>
    <s v="Southeast Dermatology Specialists  "/>
    <s v="Southeast Dermatology Specialists"/>
    <x v="44"/>
    <d v="2020-11-10T00:00:00"/>
    <n v="20"/>
    <d v="2020-11-10T00:00:00"/>
  </r>
  <r>
    <s v="Vanguard Dermatology"/>
    <s v="Vanguard Dermatology"/>
    <x v="27"/>
    <d v="2020-11-09T00:00:00"/>
    <n v="18"/>
    <d v="2020-11-09T00:00:00"/>
  </r>
  <r>
    <s v="The Dermatology Group  "/>
    <s v="The Dermatology Group"/>
    <x v="25"/>
    <d v="2020-11-09T00:00:00"/>
    <n v="37"/>
    <d v="2020-11-09T00:00:00"/>
  </r>
  <r>
    <s v="The Dermatology Group  "/>
    <s v="The Dermatology Group"/>
    <x v="24"/>
    <d v="2020-11-09T00:00:00"/>
    <n v="139"/>
    <d v="2020-11-09T00:00:00"/>
  </r>
  <r>
    <s v="Northeast Dermatology Associates"/>
    <s v="Northeast Dermatology Associates"/>
    <x v="21"/>
    <d v="2020-11-09T00:00:00"/>
    <n v="21"/>
    <d v="2020-11-09T00:00:00"/>
  </r>
  <r>
    <s v="Northeast Dermatology Associates"/>
    <s v="Northeast Dermatology Associates"/>
    <x v="22"/>
    <d v="2020-11-09T00:00:00"/>
    <n v="81"/>
    <d v="2020-11-09T00:00:00"/>
  </r>
  <r>
    <s v="Northeast Dermatology Associates"/>
    <s v="Northeast Dermatology Associates"/>
    <x v="18"/>
    <d v="2020-11-09T00:00:00"/>
    <n v="90"/>
    <d v="2020-11-09T00:00:00"/>
  </r>
  <r>
    <s v="Northeast Dermatology Associates"/>
    <s v="Brookline Dermatology Associates"/>
    <x v="17"/>
    <d v="2020-11-09T00:00:00"/>
    <n v="12"/>
    <d v="2020-11-09T00:00:00"/>
  </r>
  <r>
    <s v="Lupo Center for Aesthetic &amp; General Dermatology"/>
    <s v="Lupo Center for Aesthetic &amp; General Dermatology, LLC"/>
    <x v="2"/>
    <d v="2020-11-09T00:00:00"/>
    <n v="43"/>
    <d v="2020-11-09T00:00:00"/>
  </r>
  <r>
    <s v="Northeast Dermatology Associates"/>
    <s v="South Shore Skin Center"/>
    <x v="9"/>
    <d v="2020-11-09T00:00:00"/>
    <n v="173"/>
    <d v="2020-11-09T00:00:00"/>
  </r>
  <r>
    <s v="Northeast Dermatology Associates"/>
    <s v="Northeast Dermatology Associates"/>
    <x v="8"/>
    <d v="2020-11-09T00:00:00"/>
    <n v="43"/>
    <d v="2020-11-09T00:00:00"/>
  </r>
  <r>
    <s v="Pacific Dermatology Specialists"/>
    <s v="Pacific Dermatology Specialists"/>
    <x v="65"/>
    <d v="2020-11-09T00:00:00"/>
    <n v="34"/>
    <d v="2020-11-09T00:00:00"/>
  </r>
  <r>
    <s v="Southeast Dermatology Specialists  "/>
    <s v="Southeast Dermatology Specialists"/>
    <x v="66"/>
    <d v="2020-11-09T00:00:00"/>
    <n v="27"/>
    <d v="2020-11-09T00:00:00"/>
  </r>
  <r>
    <s v="The Dermatology Group  "/>
    <s v="Swan Dermatology &amp; Aesthetics"/>
    <x v="11"/>
    <d v="2020-11-09T00:00:00"/>
    <n v="45"/>
    <d v="2020-11-09T00:00:00"/>
  </r>
  <r>
    <s v="The Dermatology Group  "/>
    <s v="The Dermatology Group"/>
    <x v="26"/>
    <d v="2020-11-09T00:00:00"/>
    <n v="25"/>
    <d v="2020-11-09T00:00:00"/>
  </r>
  <r>
    <s v="Vanguard Dermatology"/>
    <s v="Vanguard Dermatology"/>
    <x v="13"/>
    <d v="2020-11-09T00:00:00"/>
    <n v="107"/>
    <d v="2020-11-09T00:00:00"/>
  </r>
  <r>
    <s v="Northeast Dermatology Associates"/>
    <s v="Northeast Dermatology Associates"/>
    <x v="5"/>
    <d v="2020-11-09T00:00:00"/>
    <n v="119"/>
    <d v="2020-11-09T00:00:00"/>
  </r>
  <r>
    <s v="North Pacific Dermatology"/>
    <s v="North Pacific Dermatology"/>
    <x v="4"/>
    <d v="2020-11-09T00:00:00"/>
    <n v="17"/>
    <d v="2020-11-09T00:00:00"/>
  </r>
  <r>
    <s v="North Pacific Dermatology"/>
    <s v="Eastside Dermatology"/>
    <x v="3"/>
    <d v="2020-11-09T00:00:00"/>
    <n v="44"/>
    <d v="2020-11-09T00:00:00"/>
  </r>
  <r>
    <s v="Northeast Dermatology Associates"/>
    <s v="Northeast Dermatology Associates"/>
    <x v="20"/>
    <d v="2020-11-09T00:00:00"/>
    <n v="17"/>
    <d v="2020-11-09T00:00:00"/>
  </r>
  <r>
    <s v="Northeast Dermatology Associates"/>
    <s v="Northeast Dermatology Associates"/>
    <x v="7"/>
    <d v="2020-11-09T00:00:00"/>
    <n v="24"/>
    <d v="2020-11-09T00:00:00"/>
  </r>
  <r>
    <s v="Vanguard Dermatology"/>
    <s v="Vanguard Dermatology"/>
    <x v="12"/>
    <d v="2020-11-09T00:00:00"/>
    <n v="43"/>
    <d v="2020-11-09T00:00:00"/>
  </r>
  <r>
    <s v="The Dermatology Group  "/>
    <s v="The Dermatology Group"/>
    <x v="77"/>
    <d v="2020-11-09T00:00:00"/>
    <n v="61"/>
    <d v="2020-11-09T00:00:00"/>
  </r>
  <r>
    <s v="Southeast Dermatology Specialists  "/>
    <s v="Southeast Dermatology Specialists"/>
    <x v="62"/>
    <d v="2020-11-09T00:00:00"/>
    <n v="53"/>
    <d v="2020-11-09T00:00:00"/>
  </r>
  <r>
    <s v="Semler Dermatology"/>
    <s v="Semler Dermatology"/>
    <x v="61"/>
    <d v="2020-11-09T00:00:00"/>
    <n v="92"/>
    <d v="2020-11-09T00:00:00"/>
  </r>
  <r>
    <s v="Pacific Dermatology Specialists"/>
    <s v="Pacific Dermatology Specialists"/>
    <x v="72"/>
    <d v="2020-11-09T00:00:00"/>
    <n v="17"/>
    <d v="2020-11-09T00:00:00"/>
  </r>
  <r>
    <s v="Pacific Dermatology Specialists"/>
    <s v="Pacific Dermatology Specialists"/>
    <x v="59"/>
    <d v="2020-11-09T00:00:00"/>
    <n v="22"/>
    <d v="2020-11-09T00:00:00"/>
  </r>
  <r>
    <s v="North Pacific Dermatology"/>
    <s v="North Pacific Dermatology"/>
    <x v="68"/>
    <d v="2020-11-09T00:00:00"/>
    <n v="1"/>
    <d v="2020-11-09T00:00:00"/>
  </r>
  <r>
    <s v="Northeast Dermatology Associates"/>
    <s v="Northeast Dermatology Associates"/>
    <x v="54"/>
    <d v="2020-11-09T00:00:00"/>
    <n v="28"/>
    <d v="2020-11-09T00:00:00"/>
  </r>
  <r>
    <s v="Northeast Dermatology Associates"/>
    <s v="Northeast Dermatology Associates"/>
    <x v="55"/>
    <d v="2020-11-09T00:00:00"/>
    <n v="33"/>
    <d v="2020-11-09T00:00:00"/>
  </r>
  <r>
    <s v="Northeast Dermatology Associates"/>
    <s v="Northeast Dermatology Associates"/>
    <x v="56"/>
    <d v="2020-11-09T00:00:00"/>
    <n v="23"/>
    <d v="2020-11-09T00:00:00"/>
  </r>
  <r>
    <s v="Northeast Dermatology Associates"/>
    <s v="Northeast Dermatology Associates"/>
    <x v="39"/>
    <d v="2020-11-09T00:00:00"/>
    <n v="28"/>
    <d v="2020-11-09T00:00:00"/>
  </r>
  <r>
    <s v="Northeast Dermatology Associates"/>
    <s v="Northeast Dermatology Associates"/>
    <x v="53"/>
    <d v="2020-11-09T00:00:00"/>
    <n v="59"/>
    <d v="2020-11-09T00:00:00"/>
  </r>
  <r>
    <s v="Northeast Dermatology Associates"/>
    <s v="Northeast Dermatology Associates"/>
    <x v="35"/>
    <d v="2020-11-09T00:00:00"/>
    <n v="70"/>
    <d v="2020-11-09T00:00:00"/>
  </r>
  <r>
    <s v="Northeast Dermatology Associates"/>
    <s v="Northeast Dermatology Associates"/>
    <x v="36"/>
    <d v="2020-11-09T00:00:00"/>
    <n v="65"/>
    <d v="2020-11-09T00:00:00"/>
  </r>
  <r>
    <s v="Northeast Dermatology Associates"/>
    <s v="Northeast Dermatology Associates"/>
    <x v="67"/>
    <d v="2020-11-09T00:00:00"/>
    <n v="46"/>
    <d v="2020-11-09T00:00:00"/>
  </r>
  <r>
    <s v="Northeast Dermatology Associates"/>
    <s v="Northeast Dermatology Associates"/>
    <x v="37"/>
    <d v="2020-11-09T00:00:00"/>
    <n v="67"/>
    <d v="2020-11-09T00:00:00"/>
  </r>
  <r>
    <s v="Northeast Dermatology Associates"/>
    <s v="Northeast Dermatology Associates"/>
    <x v="38"/>
    <d v="2020-11-09T00:00:00"/>
    <n v="79"/>
    <d v="2020-11-09T00:00:00"/>
  </r>
  <r>
    <s v="Northeast Dermatology Associates"/>
    <s v="Dermatology of Cape Cod"/>
    <x v="34"/>
    <d v="2020-11-09T00:00:00"/>
    <n v="60"/>
    <d v="2020-11-09T00:00:00"/>
  </r>
  <r>
    <s v="North Pacific Dermatology"/>
    <s v="North Pacific Dermatology"/>
    <x v="33"/>
    <d v="2020-11-09T00:00:00"/>
    <n v="54"/>
    <d v="2020-11-09T00:00:00"/>
  </r>
  <r>
    <s v="Northeast Dermatology Associates"/>
    <s v="Brookline Dermatology Associates"/>
    <x v="16"/>
    <d v="2020-11-09T00:00:00"/>
    <n v="1"/>
    <d v="2020-11-09T00:00:00"/>
  </r>
  <r>
    <s v="Pacific Dermatology Specialists"/>
    <s v="Pacific Dermatology Specialists"/>
    <x v="73"/>
    <d v="2020-11-09T00:00:00"/>
    <n v="26"/>
    <d v="2020-11-09T00:00:00"/>
  </r>
  <r>
    <s v="Northeast Dermatology Associates"/>
    <s v="South Shore Skin Center"/>
    <x v="57"/>
    <d v="2020-11-09T00:00:00"/>
    <n v="72"/>
    <d v="2020-11-09T00:00:00"/>
  </r>
  <r>
    <s v="Southeast Dermatology Specialists  "/>
    <s v="Southeast Dermatology Specialists"/>
    <x v="43"/>
    <d v="2020-11-09T00:00:00"/>
    <n v="54"/>
    <d v="2020-11-09T00:00:00"/>
  </r>
  <r>
    <s v="Vanguard Dermatology"/>
    <s v="Vanguard Dermatology"/>
    <x v="46"/>
    <d v="2020-11-09T00:00:00"/>
    <n v="46"/>
    <d v="2020-11-09T00:00:00"/>
  </r>
  <r>
    <s v="Vanguard Dermatology"/>
    <s v="Vanguard Dermatology"/>
    <x v="47"/>
    <d v="2020-11-09T00:00:00"/>
    <n v="38"/>
    <d v="2020-11-09T00:00:00"/>
  </r>
  <r>
    <s v="Northeast Dermatology Associates"/>
    <s v="Northeast Dermatology Associates"/>
    <x v="35"/>
    <d v="2020-11-08T00:00:00"/>
    <n v="13"/>
    <d v="2020-11-08T00:00:00"/>
  </r>
  <r>
    <s v="Vanguard Dermatology"/>
    <s v="Vanguard Dermatology"/>
    <x v="13"/>
    <d v="2020-11-07T00:00:00"/>
    <n v="41"/>
    <d v="2020-11-07T00:00:00"/>
  </r>
  <r>
    <s v="Vanguard Dermatology"/>
    <s v="Vanguard Dermatology"/>
    <x v="12"/>
    <d v="2020-11-07T00:00:00"/>
    <n v="1"/>
    <d v="2020-11-07T00:00:00"/>
  </r>
  <r>
    <s v="Pacific Dermatology Specialists"/>
    <s v="Pacific Dermatology Specialists"/>
    <x v="59"/>
    <d v="2020-11-07T00:00:00"/>
    <n v="20"/>
    <d v="2020-11-07T00:00:00"/>
  </r>
  <r>
    <s v="The Dermatology Group  "/>
    <s v="The Dermatology Group"/>
    <x v="25"/>
    <d v="2020-11-06T00:00:00"/>
    <n v="17"/>
    <d v="2020-11-06T00:00:00"/>
  </r>
  <r>
    <s v="The Dermatology Group  "/>
    <s v="The Dermatology Group"/>
    <x v="26"/>
    <d v="2020-11-06T00:00:00"/>
    <n v="36"/>
    <d v="2020-11-06T00:00:00"/>
  </r>
  <r>
    <s v="The Dermatology Group  "/>
    <s v="The Dermatology Group"/>
    <x v="24"/>
    <d v="2020-11-06T00:00:00"/>
    <n v="77"/>
    <d v="2020-11-06T00:00:00"/>
  </r>
  <r>
    <s v="Northeast Dermatology Associates"/>
    <s v="Brookline Dermatology Associates"/>
    <x v="17"/>
    <d v="2020-11-06T00:00:00"/>
    <n v="39"/>
    <d v="2020-11-06T00:00:00"/>
  </r>
  <r>
    <s v="Northeast Dermatology Associates"/>
    <s v="Brookline Dermatology Associates"/>
    <x v="16"/>
    <d v="2020-11-06T00:00:00"/>
    <n v="17"/>
    <d v="2020-11-06T00:00:00"/>
  </r>
  <r>
    <s v="Northeast Dermatology Associates"/>
    <s v="Northeast Dermatology Associates"/>
    <x v="22"/>
    <d v="2020-11-06T00:00:00"/>
    <n v="73"/>
    <d v="2020-11-06T00:00:00"/>
  </r>
  <r>
    <s v="Northeast Dermatology Associates"/>
    <s v="Northeast Dermatology Associates"/>
    <x v="7"/>
    <d v="2020-11-06T00:00:00"/>
    <n v="32"/>
    <d v="2020-11-06T00:00:00"/>
  </r>
  <r>
    <s v="North Pacific Dermatology"/>
    <s v="Eastside Dermatology"/>
    <x v="3"/>
    <d v="2020-11-06T00:00:00"/>
    <n v="45"/>
    <d v="2020-11-06T00:00:00"/>
  </r>
  <r>
    <s v="Lupo Center for Aesthetic &amp; General Dermatology"/>
    <s v="Lupo Center for Aesthetic &amp; General Dermatology, LLC"/>
    <x v="2"/>
    <d v="2020-11-06T00:00:00"/>
    <n v="20"/>
    <d v="2020-11-06T00:00:00"/>
  </r>
  <r>
    <s v="North Pacific Dermatology"/>
    <s v="North Pacific Dermatology"/>
    <x v="4"/>
    <d v="2020-11-06T00:00:00"/>
    <n v="30"/>
    <d v="2020-11-06T00:00:00"/>
  </r>
  <r>
    <s v="Northeast Dermatology Associates"/>
    <s v="Northeast Dermatology Associates"/>
    <x v="5"/>
    <d v="2020-11-06T00:00:00"/>
    <n v="50"/>
    <d v="2020-11-06T00:00:00"/>
  </r>
  <r>
    <s v="Vanguard Dermatology"/>
    <s v="Vanguard Dermatology"/>
    <x v="12"/>
    <d v="2020-11-06T00:00:00"/>
    <n v="22"/>
    <d v="2020-11-06T00:00:00"/>
  </r>
  <r>
    <s v="Vanguard Dermatology"/>
    <s v="Vanguard Dermatology"/>
    <x v="102"/>
    <d v="2020-11-06T00:00:00"/>
    <n v="1"/>
    <d v="2020-11-06T00:00:00"/>
  </r>
  <r>
    <s v="The Dermatology Group  "/>
    <s v="Swan Dermatology &amp; Aesthetics"/>
    <x v="11"/>
    <d v="2020-11-06T00:00:00"/>
    <n v="41"/>
    <d v="2020-11-06T00:00:00"/>
  </r>
  <r>
    <s v="Southeast Dermatology Specialists  "/>
    <s v="Southeast Dermatology Specialists"/>
    <x v="66"/>
    <d v="2020-11-06T00:00:00"/>
    <n v="6"/>
    <d v="2020-11-06T00:00:00"/>
  </r>
  <r>
    <s v="Pacific Dermatology Specialists"/>
    <s v="Pacific Dermatology Specialists"/>
    <x v="60"/>
    <d v="2020-11-06T00:00:00"/>
    <n v="1"/>
    <d v="2020-11-06T00:00:00"/>
  </r>
  <r>
    <s v="Northeast Dermatology Associates"/>
    <s v="Northeast Dermatology Associates"/>
    <x v="8"/>
    <d v="2020-11-06T00:00:00"/>
    <n v="24"/>
    <d v="2020-11-06T00:00:00"/>
  </r>
  <r>
    <s v="Vanguard Dermatology"/>
    <s v="Vanguard Dermatology"/>
    <x v="84"/>
    <d v="2020-11-06T00:00:00"/>
    <n v="39"/>
    <d v="2020-11-06T00:00:00"/>
  </r>
  <r>
    <s v="Northeast Dermatology Associates"/>
    <s v="South Shore Skin Center"/>
    <x v="57"/>
    <d v="2020-11-06T00:00:00"/>
    <n v="76"/>
    <d v="2020-11-06T00:00:00"/>
  </r>
  <r>
    <s v="Northeast Dermatology Associates"/>
    <s v="South Shore Skin Center"/>
    <x v="9"/>
    <d v="2020-11-06T00:00:00"/>
    <n v="158"/>
    <d v="2020-11-06T00:00:00"/>
  </r>
  <r>
    <s v="Semler Dermatology"/>
    <s v="Semler Dermatology"/>
    <x v="61"/>
    <d v="2020-11-06T00:00:00"/>
    <n v="34"/>
    <d v="2020-11-06T00:00:00"/>
  </r>
  <r>
    <s v="Pacific Dermatology Specialists"/>
    <s v="Pacific Dermatology Specialists"/>
    <x v="42"/>
    <d v="2020-11-06T00:00:00"/>
    <n v="41"/>
    <d v="2020-11-06T00:00:00"/>
  </r>
  <r>
    <s v="Southeast Dermatology Specialists  "/>
    <s v="Southeast Dermatology Specialists"/>
    <x v="62"/>
    <d v="2020-11-06T00:00:00"/>
    <n v="31"/>
    <d v="2020-11-06T00:00:00"/>
  </r>
  <r>
    <s v="Northeast Dermatology Associates"/>
    <s v="Northeast Dermatology Associates"/>
    <x v="54"/>
    <d v="2020-11-06T00:00:00"/>
    <n v="34"/>
    <d v="2020-11-06T00:00:00"/>
  </r>
  <r>
    <s v="Northeast Dermatology Associates"/>
    <s v="Northeast Dermatology Associates"/>
    <x v="53"/>
    <d v="2020-11-06T00:00:00"/>
    <n v="49"/>
    <d v="2020-11-06T00:00:00"/>
  </r>
  <r>
    <s v="Northeast Dermatology Associates"/>
    <s v="Northeast Dermatology Associates"/>
    <x v="56"/>
    <d v="2020-11-06T00:00:00"/>
    <n v="1"/>
    <d v="2020-11-06T00:00:00"/>
  </r>
  <r>
    <s v="Northeast Dermatology Associates"/>
    <s v="Northeast Dermatology Associates"/>
    <x v="71"/>
    <d v="2020-11-06T00:00:00"/>
    <n v="2"/>
    <d v="2020-11-06T00:00:00"/>
  </r>
  <r>
    <s v="Southeast Dermatology Specialists  "/>
    <s v="Southeast Dermatology Specialists"/>
    <x v="43"/>
    <d v="2020-11-06T00:00:00"/>
    <n v="41"/>
    <d v="2020-11-06T00:00:00"/>
  </r>
  <r>
    <s v="Southeast Dermatology Specialists  "/>
    <s v="Southeast Dermatology Specialists"/>
    <x v="81"/>
    <d v="2020-11-06T00:00:00"/>
    <n v="1"/>
    <d v="2020-11-06T00:00:00"/>
  </r>
  <r>
    <s v="Pacific Dermatology Specialists"/>
    <s v="Pacific Dermatology Specialists"/>
    <x v="41"/>
    <d v="2020-11-06T00:00:00"/>
    <n v="43"/>
    <d v="2020-11-06T00:00:00"/>
  </r>
  <r>
    <s v="North Pacific Dermatology"/>
    <s v="North Pacific Dermatology"/>
    <x v="33"/>
    <d v="2020-11-06T00:00:00"/>
    <n v="19"/>
    <d v="2020-11-06T00:00:00"/>
  </r>
  <r>
    <s v="Northeast Dermatology Associates"/>
    <s v="Dermatology of Cape Cod"/>
    <x v="34"/>
    <d v="2020-11-06T00:00:00"/>
    <n v="43"/>
    <d v="2020-11-06T00:00:00"/>
  </r>
  <r>
    <s v="Northeast Dermatology Associates"/>
    <s v="Northeast Dermatology Associates"/>
    <x v="38"/>
    <d v="2020-11-06T00:00:00"/>
    <n v="62"/>
    <d v="2020-11-06T00:00:00"/>
  </r>
  <r>
    <s v="Northeast Dermatology Associates"/>
    <s v="Northeast Dermatology Associates"/>
    <x v="37"/>
    <d v="2020-11-06T00:00:00"/>
    <n v="107"/>
    <d v="2020-11-06T00:00:00"/>
  </r>
  <r>
    <s v="Northeast Dermatology Associates"/>
    <s v="Northeast Dermatology Associates"/>
    <x v="36"/>
    <d v="2020-11-06T00:00:00"/>
    <n v="54"/>
    <d v="2020-11-06T00:00:00"/>
  </r>
  <r>
    <s v="Northeast Dermatology Associates"/>
    <s v="Northeast Dermatology Associates"/>
    <x v="35"/>
    <d v="2020-11-06T00:00:00"/>
    <n v="27"/>
    <d v="2020-11-06T00:00:00"/>
  </r>
  <r>
    <s v="Northeast Dermatology Associates"/>
    <s v="Northeast Dermatology Associates"/>
    <x v="55"/>
    <d v="2020-11-05T00:00:00"/>
    <n v="49"/>
    <d v="2020-11-05T00:00:00"/>
  </r>
  <r>
    <s v="Northeast Dermatology Associates"/>
    <s v="Northeast Dermatology Associates"/>
    <x v="21"/>
    <d v="2020-11-05T00:00:00"/>
    <n v="23"/>
    <d v="2020-11-05T00:00:00"/>
  </r>
  <r>
    <s v="Northeast Dermatology Associates"/>
    <s v="Northeast Dermatology Associates"/>
    <x v="22"/>
    <d v="2020-11-05T00:00:00"/>
    <n v="92"/>
    <d v="2020-11-05T00:00:00"/>
  </r>
  <r>
    <s v="Northeast Dermatology Associates"/>
    <s v="Brookline Dermatology Associates"/>
    <x v="17"/>
    <d v="2020-11-05T00:00:00"/>
    <n v="40"/>
    <d v="2020-11-05T00:00:00"/>
  </r>
  <r>
    <s v="Northeast Dermatology Associates"/>
    <s v="Northeast Dermatology Associates"/>
    <x v="18"/>
    <d v="2020-11-05T00:00:00"/>
    <n v="95"/>
    <d v="2020-11-05T00:00:00"/>
  </r>
  <r>
    <s v="Lupo Center for Aesthetic &amp; General Dermatology"/>
    <s v="Lupo Center for Aesthetic &amp; General Dermatology, LLC"/>
    <x v="2"/>
    <d v="2020-11-05T00:00:00"/>
    <n v="31"/>
    <d v="2020-11-05T00:00:00"/>
  </r>
  <r>
    <s v="Southeast Dermatology Specialists  "/>
    <s v="Southeast Dermatology Specialists"/>
    <x v="62"/>
    <d v="2020-11-05T00:00:00"/>
    <n v="60"/>
    <d v="2020-11-05T00:00:00"/>
  </r>
  <r>
    <s v="Vanguard Dermatology"/>
    <s v="Vanguard Dermatology"/>
    <x v="12"/>
    <d v="2020-11-05T00:00:00"/>
    <n v="61"/>
    <d v="2020-11-05T00:00:00"/>
  </r>
  <r>
    <s v="The Dermatology Group  "/>
    <s v="The Dermatology Group"/>
    <x v="24"/>
    <d v="2020-11-05T00:00:00"/>
    <n v="147"/>
    <d v="2020-11-05T00:00:00"/>
  </r>
  <r>
    <s v="Northeast Dermatology Associates"/>
    <s v="Northeast Dermatology Associates"/>
    <x v="37"/>
    <d v="2020-11-05T00:00:00"/>
    <n v="96"/>
    <d v="2020-11-05T00:00:00"/>
  </r>
  <r>
    <s v="Northeast Dermatology Associates"/>
    <s v="Northeast Dermatology Associates"/>
    <x v="7"/>
    <d v="2020-11-05T00:00:00"/>
    <n v="49"/>
    <d v="2020-11-05T00:00:00"/>
  </r>
  <r>
    <s v="Northeast Dermatology Associates"/>
    <s v="Northeast Dermatology Associates"/>
    <x v="20"/>
    <d v="2020-11-05T00:00:00"/>
    <n v="1"/>
    <d v="2020-11-05T00:00:00"/>
  </r>
  <r>
    <s v="Northeast Dermatology Associates"/>
    <s v="Northeast Dermatology Associates"/>
    <x v="35"/>
    <d v="2020-11-05T00:00:00"/>
    <n v="61"/>
    <d v="2020-11-05T00:00:00"/>
  </r>
  <r>
    <s v="Northeast Dermatology Associates"/>
    <s v="Northeast Dermatology Associates"/>
    <x v="36"/>
    <d v="2020-11-05T00:00:00"/>
    <n v="46"/>
    <d v="2020-11-05T00:00:00"/>
  </r>
  <r>
    <s v="North Pacific Dermatology"/>
    <s v="Eastside Dermatology"/>
    <x v="95"/>
    <d v="2020-11-05T00:00:00"/>
    <n v="7"/>
    <d v="2020-11-05T00:00:00"/>
  </r>
  <r>
    <s v="Northeast Dermatology Associates"/>
    <s v="Brookline Dermatology Associates"/>
    <x v="16"/>
    <d v="2020-11-05T00:00:00"/>
    <n v="36"/>
    <d v="2020-11-05T00:00:00"/>
  </r>
  <r>
    <s v="Northeast Dermatology Associates"/>
    <s v="Northeast Dermatology Associates"/>
    <x v="5"/>
    <d v="2020-11-05T00:00:00"/>
    <n v="101"/>
    <d v="2020-11-05T00:00:00"/>
  </r>
  <r>
    <s v="Northeast Dermatology Associates"/>
    <s v="Dermatology of Cape Cod"/>
    <x v="34"/>
    <d v="2020-11-05T00:00:00"/>
    <n v="106"/>
    <d v="2020-11-05T00:00:00"/>
  </r>
  <r>
    <s v="Southeast Dermatology Specialists  "/>
    <s v="Southeast Dermatology Specialists"/>
    <x v="44"/>
    <d v="2020-11-05T00:00:00"/>
    <n v="15"/>
    <d v="2020-11-05T00:00:00"/>
  </r>
  <r>
    <s v="Pacific Dermatology Specialists"/>
    <s v="Pacific Dermatology Specialists"/>
    <x v="41"/>
    <d v="2020-11-05T00:00:00"/>
    <n v="41"/>
    <d v="2020-11-05T00:00:00"/>
  </r>
  <r>
    <s v="Northeast Dermatology Associates"/>
    <s v="Northeast Dermatology Associates"/>
    <x v="8"/>
    <d v="2020-11-05T00:00:00"/>
    <n v="27"/>
    <d v="2020-11-05T00:00:00"/>
  </r>
  <r>
    <s v="Northeast Dermatology Associates"/>
    <s v="Northeast Dermatology Associates"/>
    <x v="40"/>
    <d v="2020-11-05T00:00:00"/>
    <n v="13"/>
    <d v="2020-11-05T00:00:00"/>
  </r>
  <r>
    <s v="Vanguard Dermatology"/>
    <s v="Vanguard Dermatology"/>
    <x v="109"/>
    <d v="2020-11-05T00:00:00"/>
    <n v="21"/>
    <d v="2020-11-05T00:00:00"/>
  </r>
  <r>
    <s v="The Dermatology Group  "/>
    <s v="The Dermatology Group"/>
    <x v="26"/>
    <d v="2020-11-05T00:00:00"/>
    <n v="56"/>
    <d v="2020-11-05T00:00:00"/>
  </r>
  <r>
    <s v="The Dermatology Group  "/>
    <s v="Swan Dermatology &amp; Aesthetics"/>
    <x v="11"/>
    <d v="2020-11-05T00:00:00"/>
    <n v="36"/>
    <d v="2020-11-05T00:00:00"/>
  </r>
  <r>
    <s v="Vanguard Dermatology"/>
    <s v="Vanguard Dermatology"/>
    <x v="46"/>
    <d v="2020-11-05T00:00:00"/>
    <n v="59"/>
    <d v="2020-11-05T00:00:00"/>
  </r>
  <r>
    <s v="Pacific Dermatology Specialists"/>
    <s v="Pacific Dermatology Specialists"/>
    <x v="106"/>
    <d v="2020-11-05T00:00:00"/>
    <n v="5"/>
    <d v="2020-11-05T00:00:00"/>
  </r>
  <r>
    <s v="Pacific Dermatology Specialists"/>
    <s v="Pacific Dermatology Specialists"/>
    <x v="59"/>
    <d v="2020-11-05T00:00:00"/>
    <n v="26"/>
    <d v="2020-11-05T00:00:00"/>
  </r>
  <r>
    <s v="Semler Dermatology"/>
    <s v="Semler Dermatology"/>
    <x v="61"/>
    <d v="2020-11-05T00:00:00"/>
    <n v="80"/>
    <d v="2020-11-05T00:00:00"/>
  </r>
  <r>
    <s v="The Dermatology Group  "/>
    <s v="The Dermatology Group"/>
    <x v="76"/>
    <d v="2020-11-05T00:00:00"/>
    <n v="11"/>
    <d v="2020-11-05T00:00:00"/>
  </r>
  <r>
    <s v="The Dermatology Group  "/>
    <s v="The Dermatology Group"/>
    <x v="100"/>
    <d v="2020-11-05T00:00:00"/>
    <n v="26"/>
    <d v="2020-11-05T00:00:00"/>
  </r>
  <r>
    <s v="The Dermatology Group  "/>
    <s v="The Dermatology Group"/>
    <x v="25"/>
    <d v="2020-11-05T00:00:00"/>
    <n v="62"/>
    <d v="2020-11-05T00:00:00"/>
  </r>
  <r>
    <s v="Vanguard Dermatology"/>
    <s v="Vanguard Dermatology"/>
    <x v="107"/>
    <d v="2020-11-05T00:00:00"/>
    <n v="1"/>
    <d v="2020-11-05T00:00:00"/>
  </r>
  <r>
    <s v="North Pacific Dermatology"/>
    <s v="North Pacific Dermatology"/>
    <x v="68"/>
    <d v="2020-11-05T00:00:00"/>
    <n v="1"/>
    <d v="2020-11-05T00:00:00"/>
  </r>
  <r>
    <s v="NULL"/>
    <s v="Unknown Practice"/>
    <x v="68"/>
    <d v="2020-11-05T00:00:00"/>
    <n v="7"/>
    <d v="2020-11-05T00:00:00"/>
  </r>
  <r>
    <s v="Dermatology &amp; MOHS Surgery Institute"/>
    <s v="Dermatology &amp; MOHS Surgery Institute"/>
    <x v="29"/>
    <d v="2020-11-05T00:00:00"/>
    <n v="41"/>
    <d v="2020-11-05T00:00:00"/>
  </r>
  <r>
    <s v="Northeast Dermatology Associates"/>
    <s v="Northeast Dermatology Associates"/>
    <x v="39"/>
    <d v="2020-11-05T00:00:00"/>
    <n v="21"/>
    <d v="2020-11-05T00:00:00"/>
  </r>
  <r>
    <s v="Northeast Dermatology Associates"/>
    <s v="Northeast Dermatology Associates"/>
    <x v="54"/>
    <d v="2020-11-05T00:00:00"/>
    <n v="35"/>
    <d v="2020-11-05T00:00:00"/>
  </r>
  <r>
    <s v="Northeast Dermatology Associates"/>
    <s v="Northeast Dermatology Associates"/>
    <x v="19"/>
    <d v="2020-11-05T00:00:00"/>
    <n v="41"/>
    <d v="2020-11-05T00:00:00"/>
  </r>
  <r>
    <s v="Northeast Dermatology Associates"/>
    <s v="Northeast Dermatology Associates"/>
    <x v="38"/>
    <d v="2020-11-05T00:00:00"/>
    <n v="65"/>
    <d v="2020-11-05T00:00:00"/>
  </r>
  <r>
    <s v="Northeast Dermatology Associates"/>
    <s v="Northeast Dermatology Associates"/>
    <x v="6"/>
    <d v="2020-11-05T00:00:00"/>
    <n v="35"/>
    <d v="2020-11-05T00:00:00"/>
  </r>
  <r>
    <s v="Northeast Dermatology Associates"/>
    <s v="Northeast Dermatology Associates"/>
    <x v="67"/>
    <d v="2020-11-05T00:00:00"/>
    <n v="22"/>
    <d v="2020-11-05T00:00:00"/>
  </r>
  <r>
    <s v="Northeast Dermatology Associates"/>
    <s v="Northeast Dermatology Associates"/>
    <x v="53"/>
    <d v="2020-11-05T00:00:00"/>
    <n v="43"/>
    <d v="2020-11-05T00:00:00"/>
  </r>
  <r>
    <s v="North Pacific Dermatology"/>
    <s v="North Pacific Dermatology"/>
    <x v="33"/>
    <d v="2020-11-05T00:00:00"/>
    <n v="58"/>
    <d v="2020-11-05T00:00:00"/>
  </r>
  <r>
    <s v="North Pacific Dermatology"/>
    <s v="North Pacific Dermatology"/>
    <x v="4"/>
    <d v="2020-11-05T00:00:00"/>
    <n v="18"/>
    <d v="2020-11-05T00:00:00"/>
  </r>
  <r>
    <s v="North Pacific Dermatology"/>
    <s v="Eastside Dermatology"/>
    <x v="3"/>
    <d v="2020-11-05T00:00:00"/>
    <n v="48"/>
    <d v="2020-11-05T00:00:00"/>
  </r>
  <r>
    <s v="The Dermatology Group  "/>
    <s v="The Dermatology Group"/>
    <x v="45"/>
    <d v="2020-11-05T00:00:00"/>
    <n v="9"/>
    <d v="2020-11-05T00:00:00"/>
  </r>
  <r>
    <s v="Vanguard Dermatology"/>
    <s v="Vanguard Dermatology"/>
    <x v="13"/>
    <d v="2020-11-05T00:00:00"/>
    <n v="73"/>
    <d v="2020-11-05T00:00:00"/>
  </r>
  <r>
    <s v="Northeast Dermatology Associates"/>
    <s v="South Shore Skin Center"/>
    <x v="57"/>
    <d v="2020-11-05T00:00:00"/>
    <n v="163"/>
    <d v="2020-11-05T00:00:00"/>
  </r>
  <r>
    <s v="Northeast Dermatology Associates"/>
    <s v="South Shore Skin Center"/>
    <x v="9"/>
    <d v="2020-11-05T00:00:00"/>
    <n v="207"/>
    <d v="2020-11-05T00:00:00"/>
  </r>
  <r>
    <s v="Southeast Dermatology Specialists  "/>
    <s v="Southeast Dermatology Specialists"/>
    <x v="66"/>
    <d v="2020-11-05T00:00:00"/>
    <n v="2"/>
    <d v="2020-11-05T00:00:00"/>
  </r>
  <r>
    <s v="Southeast Dermatology Specialists  "/>
    <s v="Southeast Dermatology Specialists"/>
    <x v="43"/>
    <d v="2020-11-05T00:00:00"/>
    <n v="50"/>
    <d v="2020-11-05T00:00:00"/>
  </r>
  <r>
    <s v="Pacific Dermatology Specialists"/>
    <s v="Pacific Dermatology Specialists"/>
    <x v="42"/>
    <d v="2020-11-05T00:00:00"/>
    <n v="64"/>
    <d v="2020-11-05T00:00:00"/>
  </r>
  <r>
    <s v="Pacific Dermatology Specialists"/>
    <s v="Pacific Dermatology Specialists"/>
    <x v="41"/>
    <d v="2020-11-04T00:00:00"/>
    <n v="13"/>
    <d v="2020-11-04T00:00:00"/>
  </r>
  <r>
    <s v="Pacific Dermatology Specialists"/>
    <s v="Pacific Dermatology Specialists"/>
    <x v="60"/>
    <d v="2020-11-04T00:00:00"/>
    <n v="15"/>
    <d v="2020-11-04T00:00:00"/>
  </r>
  <r>
    <s v="Southeast Dermatology Specialists  "/>
    <s v="Southeast Dermatology Specialists"/>
    <x v="62"/>
    <d v="2020-11-04T00:00:00"/>
    <n v="53"/>
    <d v="2020-11-04T00:00:00"/>
  </r>
  <r>
    <s v="Northeast Dermatology Associates"/>
    <s v="Northeast Dermatology Associates"/>
    <x v="8"/>
    <d v="2020-11-04T00:00:00"/>
    <n v="69"/>
    <d v="2020-11-04T00:00:00"/>
  </r>
  <r>
    <s v="Pacific Dermatology Specialists"/>
    <s v="Pacific Dermatology Specialists"/>
    <x v="59"/>
    <d v="2020-11-04T00:00:00"/>
    <n v="20"/>
    <d v="2020-11-04T00:00:00"/>
  </r>
  <r>
    <s v="Vanguard Dermatology"/>
    <s v="Vanguard Dermatology"/>
    <x v="12"/>
    <d v="2020-11-04T00:00:00"/>
    <n v="23"/>
    <d v="2020-11-04T00:00:00"/>
  </r>
  <r>
    <s v="Northeast Dermatology Associates"/>
    <s v="Northeast Dermatology Associates"/>
    <x v="5"/>
    <d v="2020-11-04T00:00:00"/>
    <n v="81"/>
    <d v="2020-11-04T00:00:00"/>
  </r>
  <r>
    <s v="Northeast Dermatology Associates"/>
    <s v="Northeast Dermatology Associates"/>
    <x v="54"/>
    <d v="2020-11-04T00:00:00"/>
    <n v="57"/>
    <d v="2020-11-04T00:00:00"/>
  </r>
  <r>
    <s v="Northeast Dermatology Associates"/>
    <s v="Northeast Dermatology Associates"/>
    <x v="39"/>
    <d v="2020-11-04T00:00:00"/>
    <n v="28"/>
    <d v="2020-11-04T00:00:00"/>
  </r>
  <r>
    <s v="Northeast Dermatology Associates"/>
    <s v="Northeast Dermatology Associates"/>
    <x v="71"/>
    <d v="2020-11-04T00:00:00"/>
    <n v="1"/>
    <d v="2020-11-04T00:00:00"/>
  </r>
  <r>
    <s v="Northeast Dermatology Associates"/>
    <s v="Northeast Dermatology Associates"/>
    <x v="37"/>
    <d v="2020-11-04T00:00:00"/>
    <n v="50"/>
    <d v="2020-11-04T00:00:00"/>
  </r>
  <r>
    <s v="Northeast Dermatology Associates"/>
    <s v="Northeast Dermatology Associates"/>
    <x v="7"/>
    <d v="2020-11-04T00:00:00"/>
    <n v="23"/>
    <d v="2020-11-04T00:00:00"/>
  </r>
  <r>
    <s v="Northeast Dermatology Associates"/>
    <s v="Northeast Dermatology Associates"/>
    <x v="36"/>
    <d v="2020-11-04T00:00:00"/>
    <n v="108"/>
    <d v="2020-11-04T00:00:00"/>
  </r>
  <r>
    <s v="Northeast Dermatology Associates"/>
    <s v="Northeast Dermatology Associates"/>
    <x v="55"/>
    <d v="2020-11-04T00:00:00"/>
    <n v="15"/>
    <d v="2020-11-04T00:00:00"/>
  </r>
  <r>
    <s v="Northeast Dermatology Associates"/>
    <s v="Northeast Dermatology Associates"/>
    <x v="53"/>
    <d v="2020-11-04T00:00:00"/>
    <n v="71"/>
    <d v="2020-11-04T00:00:00"/>
  </r>
  <r>
    <s v="Northeast Dermatology Associates"/>
    <s v="Northeast Dermatology Associates"/>
    <x v="38"/>
    <d v="2020-11-04T00:00:00"/>
    <n v="76"/>
    <d v="2020-11-04T00:00:00"/>
  </r>
  <r>
    <s v="Northeast Dermatology Associates"/>
    <s v="Northeast Dermatology Associates"/>
    <x v="21"/>
    <d v="2020-11-04T00:00:00"/>
    <n v="29"/>
    <d v="2020-11-04T00:00:00"/>
  </r>
  <r>
    <s v="Northeast Dermatology Associates"/>
    <s v="Northeast Dermatology Associates"/>
    <x v="18"/>
    <d v="2020-11-04T00:00:00"/>
    <n v="85"/>
    <d v="2020-11-04T00:00:00"/>
  </r>
  <r>
    <s v="Northeast Dermatology Associates"/>
    <s v="Dermatology of Cape Cod"/>
    <x v="34"/>
    <d v="2020-11-04T00:00:00"/>
    <n v="98"/>
    <d v="2020-11-04T00:00:00"/>
  </r>
  <r>
    <s v="Northeast Dermatology Associates"/>
    <s v="Brookline Dermatology Associates"/>
    <x v="16"/>
    <d v="2020-11-04T00:00:00"/>
    <n v="35"/>
    <d v="2020-11-04T00:00:00"/>
  </r>
  <r>
    <s v="North Pacific Dermatology"/>
    <s v="North Pacific Dermatology"/>
    <x v="33"/>
    <d v="2020-11-04T00:00:00"/>
    <n v="64"/>
    <d v="2020-11-04T00:00:00"/>
  </r>
  <r>
    <s v="Vanguard Dermatology"/>
    <s v="Vanguard Dermatology"/>
    <x v="47"/>
    <d v="2020-11-04T00:00:00"/>
    <n v="40"/>
    <d v="2020-11-04T00:00:00"/>
  </r>
  <r>
    <s v="The Dermatology Group  "/>
    <s v="The Dermatology Group"/>
    <x v="45"/>
    <d v="2020-11-04T00:00:00"/>
    <n v="23"/>
    <d v="2020-11-04T00:00:00"/>
  </r>
  <r>
    <s v="Pacific Dermatology Specialists"/>
    <s v="Pacific Dermatology Specialists"/>
    <x v="42"/>
    <d v="2020-11-04T00:00:00"/>
    <n v="33"/>
    <d v="2020-11-04T00:00:00"/>
  </r>
  <r>
    <s v="Southeast Dermatology Specialists  "/>
    <s v="Southeast Dermatology Specialists"/>
    <x v="43"/>
    <d v="2020-11-04T00:00:00"/>
    <n v="55"/>
    <d v="2020-11-04T00:00:00"/>
  </r>
  <r>
    <s v="Northeast Dermatology Associates"/>
    <s v="South Shore Skin Center"/>
    <x v="57"/>
    <d v="2020-11-04T00:00:00"/>
    <n v="131"/>
    <d v="2020-11-04T00:00:00"/>
  </r>
  <r>
    <s v="Vanguard Dermatology"/>
    <s v="Vanguard Dermatology"/>
    <x v="13"/>
    <d v="2020-11-04T00:00:00"/>
    <n v="105"/>
    <d v="2020-11-04T00:00:00"/>
  </r>
  <r>
    <s v="The Dermatology Group  "/>
    <s v="The Dermatology Group"/>
    <x v="24"/>
    <d v="2020-11-04T00:00:00"/>
    <n v="125"/>
    <d v="2020-11-04T00:00:00"/>
  </r>
  <r>
    <s v="The Dermatology Group  "/>
    <s v="The Dermatology Group"/>
    <x v="25"/>
    <d v="2020-11-04T00:00:00"/>
    <n v="50"/>
    <d v="2020-11-04T00:00:00"/>
  </r>
  <r>
    <s v="Southeast Dermatology Specialists  "/>
    <s v="Southeast Dermatology Specialists"/>
    <x v="66"/>
    <d v="2020-11-04T00:00:00"/>
    <n v="26"/>
    <d v="2020-11-04T00:00:00"/>
  </r>
  <r>
    <s v="Northeast Dermatology Associates"/>
    <s v="Brookline Dermatology Associates"/>
    <x v="17"/>
    <d v="2020-11-04T00:00:00"/>
    <n v="41"/>
    <d v="2020-11-04T00:00:00"/>
  </r>
  <r>
    <s v="Lupo Center for Aesthetic &amp; General Dermatology"/>
    <s v="Lupo Center for Aesthetic &amp; General Dermatology, LLC"/>
    <x v="2"/>
    <d v="2020-11-04T00:00:00"/>
    <n v="30"/>
    <d v="2020-11-04T00:00:00"/>
  </r>
  <r>
    <s v="North Pacific Dermatology"/>
    <s v="Eastside Dermatology"/>
    <x v="3"/>
    <d v="2020-11-04T00:00:00"/>
    <n v="44"/>
    <d v="2020-11-04T00:00:00"/>
  </r>
  <r>
    <s v="NULL"/>
    <s v="Unknown Practice"/>
    <x v="68"/>
    <d v="2020-11-04T00:00:00"/>
    <n v="2"/>
    <d v="2020-11-04T00:00:00"/>
  </r>
  <r>
    <s v="Northeast Dermatology Associates"/>
    <s v="Northeast Dermatology Associates"/>
    <x v="67"/>
    <d v="2020-11-04T00:00:00"/>
    <n v="41"/>
    <d v="2020-11-04T00:00:00"/>
  </r>
  <r>
    <s v="Northeast Dermatology Associates"/>
    <s v="Northeast Dermatology Associates"/>
    <x v="22"/>
    <d v="2020-11-04T00:00:00"/>
    <n v="85"/>
    <d v="2020-11-04T00:00:00"/>
  </r>
  <r>
    <s v="The Dermatology Group  "/>
    <s v="Swan Dermatology &amp; Aesthetics"/>
    <x v="11"/>
    <d v="2020-11-04T00:00:00"/>
    <n v="31"/>
    <d v="2020-11-04T00:00:00"/>
  </r>
  <r>
    <s v="The Dermatology Group  "/>
    <s v="The Dermatology Group"/>
    <x v="76"/>
    <d v="2020-11-04T00:00:00"/>
    <n v="64"/>
    <d v="2020-11-04T00:00:00"/>
  </r>
  <r>
    <s v="The Dermatology Group  "/>
    <s v="The Dermatology Group"/>
    <x v="26"/>
    <d v="2020-11-04T00:00:00"/>
    <n v="28"/>
    <d v="2020-11-04T00:00:00"/>
  </r>
  <r>
    <s v="Vanguard Dermatology"/>
    <s v="Vanguard Dermatology"/>
    <x v="102"/>
    <d v="2020-11-04T00:00:00"/>
    <n v="13"/>
    <d v="2020-11-04T00:00:00"/>
  </r>
  <r>
    <s v="Semler Dermatology"/>
    <s v="Semler Dermatology"/>
    <x v="61"/>
    <d v="2020-11-04T00:00:00"/>
    <n v="61"/>
    <d v="2020-11-04T00:00:00"/>
  </r>
  <r>
    <s v="Northeast Dermatology Associates"/>
    <s v="South Shore Skin Center"/>
    <x v="9"/>
    <d v="2020-11-04T00:00:00"/>
    <n v="176"/>
    <d v="2020-11-04T00:00:00"/>
  </r>
  <r>
    <s v="Pacific Dermatology Specialists"/>
    <s v="Pacific Dermatology Specialists"/>
    <x v="65"/>
    <d v="2020-11-04T00:00:00"/>
    <n v="15"/>
    <d v="2020-11-04T00:00:00"/>
  </r>
  <r>
    <s v="Northeast Dermatology Associates"/>
    <s v="South Shore Skin Center"/>
    <x v="10"/>
    <d v="2020-11-04T00:00:00"/>
    <n v="4"/>
    <d v="2020-11-04T00:00:00"/>
  </r>
  <r>
    <s v="North Pacific Dermatology"/>
    <s v="North Pacific Dermatology"/>
    <x v="68"/>
    <d v="2020-11-04T00:00:00"/>
    <n v="1"/>
    <d v="2020-11-04T00:00:00"/>
  </r>
  <r>
    <s v="North Pacific Dermatology"/>
    <s v="North Pacific Dermatology"/>
    <x v="4"/>
    <d v="2020-11-04T00:00:00"/>
    <n v="19"/>
    <d v="2020-11-04T00:00:00"/>
  </r>
  <r>
    <s v="Northeast Dermatology Associates"/>
    <s v="Northeast Dermatology Associates"/>
    <x v="87"/>
    <d v="2020-11-04T00:00:00"/>
    <n v="18"/>
    <d v="2020-11-04T00:00:00"/>
  </r>
  <r>
    <s v="Northeast Dermatology Associates"/>
    <s v="Northeast Dermatology Associates"/>
    <x v="37"/>
    <d v="2020-11-03T00:00:00"/>
    <n v="104"/>
    <d v="2020-11-03T00:00:00"/>
  </r>
  <r>
    <s v="Northeast Dermatology Associates"/>
    <s v="Northeast Dermatology Associates"/>
    <x v="39"/>
    <d v="2020-11-03T00:00:00"/>
    <n v="24"/>
    <d v="2020-11-03T00:00:00"/>
  </r>
  <r>
    <s v="Northeast Dermatology Associates"/>
    <s v="Northeast Dermatology Associates"/>
    <x v="38"/>
    <d v="2020-11-03T00:00:00"/>
    <n v="65"/>
    <d v="2020-11-03T00:00:00"/>
  </r>
  <r>
    <s v="Northeast Dermatology Associates"/>
    <s v="Northeast Dermatology Associates"/>
    <x v="54"/>
    <d v="2020-11-03T00:00:00"/>
    <n v="31"/>
    <d v="2020-11-03T00:00:00"/>
  </r>
  <r>
    <s v="Northeast Dermatology Associates"/>
    <s v="Northeast Dermatology Associates"/>
    <x v="35"/>
    <d v="2020-11-03T00:00:00"/>
    <n v="52"/>
    <d v="2020-11-03T00:00:00"/>
  </r>
  <r>
    <s v="Northeast Dermatology Associates"/>
    <s v="Northeast Dermatology Associates"/>
    <x v="36"/>
    <d v="2020-11-03T00:00:00"/>
    <n v="99"/>
    <d v="2020-11-03T00:00:00"/>
  </r>
  <r>
    <s v="Northeast Dermatology Associates"/>
    <s v="Northeast Dermatology Associates"/>
    <x v="67"/>
    <d v="2020-11-03T00:00:00"/>
    <n v="17"/>
    <d v="2020-11-03T00:00:00"/>
  </r>
  <r>
    <s v="Northeast Dermatology Associates"/>
    <s v="Dermatology of Cape Cod"/>
    <x v="34"/>
    <d v="2020-11-03T00:00:00"/>
    <n v="110"/>
    <d v="2020-11-03T00:00:00"/>
  </r>
  <r>
    <s v="Pacific Dermatology Specialists"/>
    <s v="Pacific Dermatology Specialists"/>
    <x v="92"/>
    <d v="2020-11-03T00:00:00"/>
    <n v="9"/>
    <d v="2020-11-03T00:00:00"/>
  </r>
  <r>
    <s v="Pacific Dermatology Specialists"/>
    <s v="Pacific Dermatology Specialists"/>
    <x v="73"/>
    <d v="2020-11-03T00:00:00"/>
    <n v="20"/>
    <d v="2020-11-03T00:00:00"/>
  </r>
  <r>
    <s v="Pacific Dermatology Specialists"/>
    <s v="Pacific Dermatology Specialists"/>
    <x v="59"/>
    <d v="2020-11-03T00:00:00"/>
    <n v="31"/>
    <d v="2020-11-03T00:00:00"/>
  </r>
  <r>
    <s v="Pacific Dermatology Specialists"/>
    <s v="Pacific Dermatology Specialists"/>
    <x v="72"/>
    <d v="2020-11-03T00:00:00"/>
    <n v="24"/>
    <d v="2020-11-03T00:00:00"/>
  </r>
  <r>
    <s v="Pacific Dermatology Specialists"/>
    <s v="Pacific Dermatology Specialists"/>
    <x v="41"/>
    <d v="2020-11-03T00:00:00"/>
    <n v="4"/>
    <d v="2020-11-03T00:00:00"/>
  </r>
  <r>
    <s v="Southeast Dermatology Specialists  "/>
    <s v="Southeast Dermatology Specialists"/>
    <x v="44"/>
    <d v="2020-11-03T00:00:00"/>
    <n v="12"/>
    <d v="2020-11-03T00:00:00"/>
  </r>
  <r>
    <s v="Southeast Dermatology Specialists  "/>
    <s v="Southeast Dermatology Specialists"/>
    <x v="81"/>
    <d v="2020-11-03T00:00:00"/>
    <n v="2"/>
    <d v="2020-11-03T00:00:00"/>
  </r>
  <r>
    <s v="Southeast Dermatology Specialists  "/>
    <s v="Southeast Dermatology Specialists"/>
    <x v="43"/>
    <d v="2020-11-03T00:00:00"/>
    <n v="52"/>
    <d v="2020-11-03T00:00:00"/>
  </r>
  <r>
    <s v="The Dermatology Group  "/>
    <s v="The Dermatology Group"/>
    <x v="25"/>
    <d v="2020-11-03T00:00:00"/>
    <n v="45"/>
    <d v="2020-11-03T00:00:00"/>
  </r>
  <r>
    <s v="Vanguard Dermatology"/>
    <s v="Vanguard Dermatology"/>
    <x v="47"/>
    <d v="2020-11-03T00:00:00"/>
    <n v="81"/>
    <d v="2020-11-03T00:00:00"/>
  </r>
  <r>
    <s v="Northeast Dermatology Associates"/>
    <s v="Northeast Dermatology Associates"/>
    <x v="71"/>
    <d v="2020-11-03T00:00:00"/>
    <n v="3"/>
    <d v="2020-11-03T00:00:00"/>
  </r>
  <r>
    <s v="Northeast Dermatology Associates"/>
    <s v="Northeast Dermatology Associates"/>
    <x v="53"/>
    <d v="2020-11-03T00:00:00"/>
    <n v="87"/>
    <d v="2020-11-03T00:00:00"/>
  </r>
  <r>
    <s v="Northeast Dermatology Associates"/>
    <s v="Northeast Dermatology Associates"/>
    <x v="55"/>
    <d v="2020-11-03T00:00:00"/>
    <n v="21"/>
    <d v="2020-11-03T00:00:00"/>
  </r>
  <r>
    <s v="North Pacific Dermatology"/>
    <s v="North Pacific Dermatology"/>
    <x v="68"/>
    <d v="2020-11-03T00:00:00"/>
    <n v="2"/>
    <d v="2020-11-03T00:00:00"/>
  </r>
  <r>
    <s v="North Pacific Dermatology"/>
    <s v="North Pacific Dermatology"/>
    <x v="4"/>
    <d v="2020-11-03T00:00:00"/>
    <n v="30"/>
    <d v="2020-11-03T00:00:00"/>
  </r>
  <r>
    <s v="North Pacific Dermatology"/>
    <s v="North Pacific Dermatology"/>
    <x v="33"/>
    <d v="2020-11-03T00:00:00"/>
    <n v="56"/>
    <d v="2020-11-03T00:00:00"/>
  </r>
  <r>
    <s v="Southeast Dermatology Specialists  "/>
    <s v="Southeast Dermatology Specialists"/>
    <x v="62"/>
    <d v="2020-11-03T00:00:00"/>
    <n v="52"/>
    <d v="2020-11-03T00:00:00"/>
  </r>
  <r>
    <s v="Pacific Dermatology Specialists"/>
    <s v="Pacific Dermatology Specialists"/>
    <x v="42"/>
    <d v="2020-11-03T00:00:00"/>
    <n v="17"/>
    <d v="2020-11-03T00:00:00"/>
  </r>
  <r>
    <s v="Semler Dermatology"/>
    <s v="Semler Dermatology"/>
    <x v="61"/>
    <d v="2020-11-03T00:00:00"/>
    <n v="80"/>
    <d v="2020-11-03T00:00:00"/>
  </r>
  <r>
    <s v="Northeast Dermatology Associates"/>
    <s v="South Shore Skin Center"/>
    <x v="9"/>
    <d v="2020-11-03T00:00:00"/>
    <n v="165"/>
    <d v="2020-11-03T00:00:00"/>
  </r>
  <r>
    <s v="Northeast Dermatology Associates"/>
    <s v="South Shore Skin Center"/>
    <x v="57"/>
    <d v="2020-11-03T00:00:00"/>
    <n v="191"/>
    <d v="2020-11-03T00:00:00"/>
  </r>
  <r>
    <s v="The Dermatology Group  "/>
    <s v="The Dermatology Group"/>
    <x v="76"/>
    <d v="2020-11-03T00:00:00"/>
    <n v="65"/>
    <d v="2020-11-03T00:00:00"/>
  </r>
  <r>
    <s v="Vanguard Dermatology"/>
    <s v="Vanguard Dermatology"/>
    <x v="88"/>
    <d v="2020-11-03T00:00:00"/>
    <n v="16"/>
    <d v="2020-11-03T00:00:00"/>
  </r>
  <r>
    <s v="Northeast Dermatology Associates"/>
    <s v="Northeast Dermatology Associates"/>
    <x v="8"/>
    <d v="2020-11-03T00:00:00"/>
    <n v="64"/>
    <d v="2020-11-03T00:00:00"/>
  </r>
  <r>
    <s v="Southeast Dermatology Specialists  "/>
    <s v="Southeast Dermatology Specialists"/>
    <x v="66"/>
    <d v="2020-11-03T00:00:00"/>
    <n v="2"/>
    <d v="2020-11-03T00:00:00"/>
  </r>
  <r>
    <s v="Pacific Dermatology Specialists"/>
    <s v="Pacific Dermatology Specialists"/>
    <x v="60"/>
    <d v="2020-11-03T00:00:00"/>
    <n v="26"/>
    <d v="2020-11-03T00:00:00"/>
  </r>
  <r>
    <s v="The Dermatology Group  "/>
    <s v="The Dermatology Group"/>
    <x v="24"/>
    <d v="2020-11-03T00:00:00"/>
    <n v="177"/>
    <d v="2020-11-03T00:00:00"/>
  </r>
  <r>
    <s v="Vanguard Dermatology"/>
    <s v="Vanguard Dermatology"/>
    <x v="12"/>
    <d v="2020-11-03T00:00:00"/>
    <n v="2"/>
    <d v="2020-11-03T00:00:00"/>
  </r>
  <r>
    <s v="Vanguard Dermatology"/>
    <s v="Vanguard Dermatology"/>
    <x v="13"/>
    <d v="2020-11-03T00:00:00"/>
    <n v="77"/>
    <d v="2020-11-03T00:00:00"/>
  </r>
  <r>
    <s v="Northeast Dermatology Associates"/>
    <s v="Northeast Dermatology Associates"/>
    <x v="5"/>
    <d v="2020-11-03T00:00:00"/>
    <n v="123"/>
    <d v="2020-11-03T00:00:00"/>
  </r>
  <r>
    <s v="Lupo Center for Aesthetic &amp; General Dermatology"/>
    <s v="Lupo Center for Aesthetic &amp; General Dermatology, LLC"/>
    <x v="2"/>
    <d v="2020-11-03T00:00:00"/>
    <n v="41"/>
    <d v="2020-11-03T00:00:00"/>
  </r>
  <r>
    <s v="North Pacific Dermatology"/>
    <s v="Eastside Dermatology"/>
    <x v="3"/>
    <d v="2020-11-03T00:00:00"/>
    <n v="49"/>
    <d v="2020-11-03T00:00:00"/>
  </r>
  <r>
    <s v="Northeast Dermatology Associates"/>
    <s v="Northeast Dermatology Associates"/>
    <x v="7"/>
    <d v="2020-11-03T00:00:00"/>
    <n v="56"/>
    <d v="2020-11-03T00:00:00"/>
  </r>
  <r>
    <s v="Northeast Dermatology Associates"/>
    <s v="Northeast Dermatology Associates"/>
    <x v="21"/>
    <d v="2020-11-03T00:00:00"/>
    <n v="41"/>
    <d v="2020-11-03T00:00:00"/>
  </r>
  <r>
    <s v="Northeast Dermatology Associates"/>
    <s v="Northeast Dermatology Associates"/>
    <x v="22"/>
    <d v="2020-11-03T00:00:00"/>
    <n v="85"/>
    <d v="2020-11-03T00:00:00"/>
  </r>
  <r>
    <s v="Northeast Dermatology Associates"/>
    <s v="Northeast Dermatology Associates"/>
    <x v="19"/>
    <d v="2020-11-03T00:00:00"/>
    <n v="28"/>
    <d v="2020-11-03T00:00:00"/>
  </r>
  <r>
    <s v="Northeast Dermatology Associates"/>
    <s v="Northeast Dermatology Associates"/>
    <x v="20"/>
    <d v="2020-11-03T00:00:00"/>
    <n v="13"/>
    <d v="2020-11-03T00:00:00"/>
  </r>
  <r>
    <s v="Northeast Dermatology Associates"/>
    <s v="Northeast Dermatology Associates"/>
    <x v="18"/>
    <d v="2020-11-03T00:00:00"/>
    <n v="57"/>
    <d v="2020-11-03T00:00:00"/>
  </r>
  <r>
    <s v="Northeast Dermatology Associates"/>
    <s v="Brookline Dermatology Associates"/>
    <x v="16"/>
    <d v="2020-11-03T00:00:00"/>
    <n v="37"/>
    <d v="2020-11-03T00:00:00"/>
  </r>
  <r>
    <s v="Vanguard Dermatology"/>
    <s v="Vanguard Dermatology"/>
    <x v="108"/>
    <d v="2020-11-03T00:00:00"/>
    <n v="3"/>
    <d v="2020-11-03T00:00:00"/>
  </r>
  <r>
    <s v="The Dermatology Group  "/>
    <s v="The Dermatology Group"/>
    <x v="26"/>
    <d v="2020-11-03T00:00:00"/>
    <n v="21"/>
    <d v="2020-11-03T00:00:00"/>
  </r>
  <r>
    <s v="The Dermatology Group  "/>
    <s v="Swan Dermatology &amp; Aesthetics"/>
    <x v="11"/>
    <d v="2020-11-03T00:00:00"/>
    <n v="30"/>
    <d v="2020-11-03T00:00:00"/>
  </r>
  <r>
    <s v="Vanguard Dermatology"/>
    <s v="Vanguard Dermatology"/>
    <x v="107"/>
    <d v="2020-11-03T00:00:00"/>
    <n v="30"/>
    <d v="2020-11-03T00:00:00"/>
  </r>
  <r>
    <s v="Northeast Dermatology Associates"/>
    <s v="South Shore Skin Center"/>
    <x v="10"/>
    <d v="2020-11-03T00:00:00"/>
    <n v="2"/>
    <d v="2020-11-03T00:00:00"/>
  </r>
  <r>
    <s v="Pacific Dermatology Specialists"/>
    <s v="Pacific Dermatology Specialists"/>
    <x v="65"/>
    <d v="2020-11-02T00:00:00"/>
    <n v="32"/>
    <d v="2020-11-02T00:00:00"/>
  </r>
  <r>
    <s v="Southeast Dermatology Specialists  "/>
    <s v="Southeast Dermatology Specialists"/>
    <x v="66"/>
    <d v="2020-11-02T00:00:00"/>
    <n v="18"/>
    <d v="2020-11-02T00:00:00"/>
  </r>
  <r>
    <s v="Southeast Dermatology Specialists  "/>
    <s v="Southeast Dermatology Specialists"/>
    <x v="43"/>
    <d v="2020-11-02T00:00:00"/>
    <n v="44"/>
    <d v="2020-11-02T00:00:00"/>
  </r>
  <r>
    <s v="Vanguard Dermatology"/>
    <s v="Vanguard Dermatology"/>
    <x v="47"/>
    <d v="2020-11-02T00:00:00"/>
    <n v="37"/>
    <d v="2020-11-02T00:00:00"/>
  </r>
  <r>
    <s v="Vanguard Dermatology"/>
    <s v="Vanguard Dermatology"/>
    <x v="13"/>
    <d v="2020-11-02T00:00:00"/>
    <n v="154"/>
    <d v="2020-11-02T00:00:00"/>
  </r>
  <r>
    <s v="North Pacific Dermatology"/>
    <s v="North Pacific Dermatology"/>
    <x v="33"/>
    <d v="2020-11-02T00:00:00"/>
    <n v="63"/>
    <d v="2020-11-02T00:00:00"/>
  </r>
  <r>
    <s v="North Pacific Dermatology"/>
    <s v="Eastside Dermatology"/>
    <x v="3"/>
    <d v="2020-11-02T00:00:00"/>
    <n v="41"/>
    <d v="2020-11-02T00:00:00"/>
  </r>
  <r>
    <s v="North Pacific Dermatology"/>
    <s v="North Pacific Dermatology"/>
    <x v="4"/>
    <d v="2020-11-02T00:00:00"/>
    <n v="17"/>
    <d v="2020-11-02T00:00:00"/>
  </r>
  <r>
    <s v="Lupo Center for Aesthetic &amp; General Dermatology"/>
    <s v="Lupo Center for Aesthetic &amp; General Dermatology, LLC"/>
    <x v="2"/>
    <d v="2020-11-02T00:00:00"/>
    <n v="34"/>
    <d v="2020-11-02T00:00:00"/>
  </r>
  <r>
    <s v="Northeast Dermatology Associates"/>
    <s v="Northeast Dermatology Associates"/>
    <x v="67"/>
    <d v="2020-11-02T00:00:00"/>
    <n v="39"/>
    <d v="2020-11-02T00:00:00"/>
  </r>
  <r>
    <s v="Northeast Dermatology Associates"/>
    <s v="Northeast Dermatology Associates"/>
    <x v="38"/>
    <d v="2020-11-02T00:00:00"/>
    <n v="72"/>
    <d v="2020-11-02T00:00:00"/>
  </r>
  <r>
    <s v="Northeast Dermatology Associates"/>
    <s v="Northeast Dermatology Associates"/>
    <x v="20"/>
    <d v="2020-11-02T00:00:00"/>
    <n v="19"/>
    <d v="2020-11-02T00:00:00"/>
  </r>
  <r>
    <s v="Northeast Dermatology Associates"/>
    <s v="Northeast Dermatology Associates"/>
    <x v="54"/>
    <d v="2020-11-02T00:00:00"/>
    <n v="34"/>
    <d v="2020-11-02T00:00:00"/>
  </r>
  <r>
    <s v="North Pacific Dermatology"/>
    <s v="North Pacific Dermatology"/>
    <x v="68"/>
    <d v="2020-11-02T00:00:00"/>
    <n v="2"/>
    <d v="2020-11-02T00:00:00"/>
  </r>
  <r>
    <s v="Vanguard Dermatology"/>
    <s v="Vanguard Dermatology"/>
    <x v="107"/>
    <d v="2020-11-02T00:00:00"/>
    <n v="1"/>
    <d v="2020-11-02T00:00:00"/>
  </r>
  <r>
    <s v="The Dermatology Group  "/>
    <s v="The Dermatology Group"/>
    <x v="77"/>
    <d v="2020-11-02T00:00:00"/>
    <n v="52"/>
    <d v="2020-11-02T00:00:00"/>
  </r>
  <r>
    <s v="The Dermatology Group  "/>
    <s v="The Dermatology Group"/>
    <x v="25"/>
    <d v="2020-11-02T00:00:00"/>
    <n v="31"/>
    <d v="2020-11-02T00:00:00"/>
  </r>
  <r>
    <s v="The Dermatology Group  "/>
    <s v="The Dermatology Group"/>
    <x v="26"/>
    <d v="2020-11-02T00:00:00"/>
    <n v="29"/>
    <d v="2020-11-02T00:00:00"/>
  </r>
  <r>
    <s v="Semler Dermatology"/>
    <s v="Semler Dermatology"/>
    <x v="61"/>
    <d v="2020-11-02T00:00:00"/>
    <n v="56"/>
    <d v="2020-11-02T00:00:00"/>
  </r>
  <r>
    <s v="Northeast Dermatology Associates"/>
    <s v="South Shore Skin Center"/>
    <x v="9"/>
    <d v="2020-11-02T00:00:00"/>
    <n v="157"/>
    <d v="2020-11-02T00:00:00"/>
  </r>
  <r>
    <s v="Pacific Dermatology Specialists"/>
    <s v="Pacific Dermatology Specialists"/>
    <x v="59"/>
    <d v="2020-11-02T00:00:00"/>
    <n v="27"/>
    <d v="2020-11-02T00:00:00"/>
  </r>
  <r>
    <s v="Vanguard Dermatology"/>
    <s v="Vanguard Dermatology"/>
    <x v="46"/>
    <d v="2020-11-02T00:00:00"/>
    <n v="52"/>
    <d v="2020-11-02T00:00:00"/>
  </r>
  <r>
    <s v="Vanguard Dermatology"/>
    <s v="Vanguard Dermatology"/>
    <x v="12"/>
    <d v="2020-11-02T00:00:00"/>
    <n v="38"/>
    <d v="2020-11-02T00:00:00"/>
  </r>
  <r>
    <s v="The Dermatology Group  "/>
    <s v="Swan Dermatology &amp; Aesthetics"/>
    <x v="11"/>
    <d v="2020-11-02T00:00:00"/>
    <n v="47"/>
    <d v="2020-11-02T00:00:00"/>
  </r>
  <r>
    <s v="Vanguard Dermatology"/>
    <s v="Vanguard Dermatology"/>
    <x v="102"/>
    <d v="2020-11-02T00:00:00"/>
    <n v="2"/>
    <d v="2020-11-02T00:00:00"/>
  </r>
  <r>
    <s v="Northeast Dermatology Associates"/>
    <s v="Northeast Dermatology Associates"/>
    <x v="8"/>
    <d v="2020-11-02T00:00:00"/>
    <n v="40"/>
    <d v="2020-11-02T00:00:00"/>
  </r>
  <r>
    <s v="Pacific Dermatology Specialists"/>
    <s v="Pacific Dermatology Specialists"/>
    <x v="73"/>
    <d v="2020-11-02T00:00:00"/>
    <n v="18"/>
    <d v="2020-11-02T00:00:00"/>
  </r>
  <r>
    <s v="Pacific Dermatology Specialists"/>
    <s v="Pacific Dermatology Specialists"/>
    <x v="72"/>
    <d v="2020-11-02T00:00:00"/>
    <n v="30"/>
    <d v="2020-11-02T00:00:00"/>
  </r>
  <r>
    <s v="Pacific Dermatology Specialists"/>
    <s v="Pacific Dermatology Specialists"/>
    <x v="41"/>
    <d v="2020-11-02T00:00:00"/>
    <n v="35"/>
    <d v="2020-11-02T00:00:00"/>
  </r>
  <r>
    <s v="Northeast Dermatology Associates"/>
    <s v="Dermatology of Cape Cod"/>
    <x v="34"/>
    <d v="2020-11-02T00:00:00"/>
    <n v="86"/>
    <d v="2020-11-02T00:00:00"/>
  </r>
  <r>
    <s v="Northeast Dermatology Associates"/>
    <s v="Northeast Dermatology Associates"/>
    <x v="5"/>
    <d v="2020-11-02T00:00:00"/>
    <n v="133"/>
    <d v="2020-11-02T00:00:00"/>
  </r>
  <r>
    <s v="Northeast Dermatology Associates"/>
    <s v="Northeast Dermatology Associates"/>
    <x v="35"/>
    <d v="2020-11-02T00:00:00"/>
    <n v="58"/>
    <d v="2020-11-02T00:00:00"/>
  </r>
  <r>
    <s v="Northeast Dermatology Associates"/>
    <s v="Northeast Dermatology Associates"/>
    <x v="36"/>
    <d v="2020-11-02T00:00:00"/>
    <n v="118"/>
    <d v="2020-11-02T00:00:00"/>
  </r>
  <r>
    <s v="Northeast Dermatology Associates"/>
    <s v="Northeast Dermatology Associates"/>
    <x v="7"/>
    <d v="2020-11-02T00:00:00"/>
    <n v="24"/>
    <d v="2020-11-02T00:00:00"/>
  </r>
  <r>
    <s v="Northeast Dermatology Associates"/>
    <s v="Northeast Dermatology Associates"/>
    <x v="37"/>
    <d v="2020-11-02T00:00:00"/>
    <n v="70"/>
    <d v="2020-11-02T00:00:00"/>
  </r>
  <r>
    <s v="Northeast Dermatology Associates"/>
    <s v="Northeast Dermatology Associates"/>
    <x v="39"/>
    <d v="2020-11-02T00:00:00"/>
    <n v="31"/>
    <d v="2020-11-02T00:00:00"/>
  </r>
  <r>
    <s v="Vanguard Dermatology"/>
    <s v="Vanguard Dermatology"/>
    <x v="27"/>
    <d v="2020-11-02T00:00:00"/>
    <n v="1"/>
    <d v="2020-11-02T00:00:00"/>
  </r>
  <r>
    <s v="The Dermatology Group  "/>
    <s v="The Dermatology Group"/>
    <x v="24"/>
    <d v="2020-11-02T00:00:00"/>
    <n v="173"/>
    <d v="2020-11-02T00:00:00"/>
  </r>
  <r>
    <s v="Southeast Dermatology Specialists  "/>
    <s v="Southeast Dermatology Specialists"/>
    <x v="62"/>
    <d v="2020-11-02T00:00:00"/>
    <n v="45"/>
    <d v="2020-11-02T00:00:00"/>
  </r>
  <r>
    <s v="Northeast Dermatology Associates"/>
    <s v="South Shore Skin Center"/>
    <x v="57"/>
    <d v="2020-11-02T00:00:00"/>
    <n v="60"/>
    <d v="2020-11-02T00:00:00"/>
  </r>
  <r>
    <s v="Northeast Dermatology Associates"/>
    <s v="Brookline Dermatology Associates"/>
    <x v="17"/>
    <d v="2020-11-02T00:00:00"/>
    <n v="11"/>
    <d v="2020-11-02T00:00:00"/>
  </r>
  <r>
    <s v="Northeast Dermatology Associates"/>
    <s v="Northeast Dermatology Associates"/>
    <x v="18"/>
    <d v="2020-11-02T00:00:00"/>
    <n v="95"/>
    <d v="2020-11-02T00:00:00"/>
  </r>
  <r>
    <s v="Northeast Dermatology Associates"/>
    <s v="Northeast Dermatology Associates"/>
    <x v="55"/>
    <d v="2020-11-02T00:00:00"/>
    <n v="27"/>
    <d v="2020-11-02T00:00:00"/>
  </r>
  <r>
    <s v="Northeast Dermatology Associates"/>
    <s v="Northeast Dermatology Associates"/>
    <x v="53"/>
    <d v="2020-11-02T00:00:00"/>
    <n v="55"/>
    <d v="2020-11-02T00:00:00"/>
  </r>
  <r>
    <s v="Northeast Dermatology Associates"/>
    <s v="Northeast Dermatology Associates"/>
    <x v="56"/>
    <d v="2020-11-02T00:00:00"/>
    <n v="4"/>
    <d v="2020-11-02T00:00:00"/>
  </r>
  <r>
    <s v="Northeast Dermatology Associates"/>
    <s v="Northeast Dermatology Associates"/>
    <x v="22"/>
    <d v="2020-11-02T00:00:00"/>
    <n v="87"/>
    <d v="2020-11-02T00:00:00"/>
  </r>
  <r>
    <s v="Northeast Dermatology Associates"/>
    <s v="Northeast Dermatology Associates"/>
    <x v="21"/>
    <d v="2020-11-02T00:00:00"/>
    <n v="17"/>
    <d v="2020-11-02T00:00:00"/>
  </r>
  <r>
    <s v="Northeast Dermatology Associates"/>
    <s v="Northeast Dermatology Associates"/>
    <x v="71"/>
    <d v="2020-10-30T00:00:00"/>
    <n v="1"/>
    <d v="2020-10-30T00:00:00"/>
  </r>
  <r>
    <s v="Northeast Dermatology Associates"/>
    <s v="Northeast Dermatology Associates"/>
    <x v="22"/>
    <d v="2020-10-30T00:00:00"/>
    <n v="32"/>
    <d v="2020-10-30T00:00:00"/>
  </r>
  <r>
    <s v="Northeast Dermatology Associates"/>
    <s v="Northeast Dermatology Associates"/>
    <x v="53"/>
    <d v="2020-10-30T00:00:00"/>
    <n v="48"/>
    <d v="2020-10-30T00:00:00"/>
  </r>
  <r>
    <s v="Northeast Dermatology Associates"/>
    <s v="Northeast Dermatology Associates"/>
    <x v="55"/>
    <d v="2020-10-30T00:00:00"/>
    <n v="21"/>
    <d v="2020-10-30T00:00:00"/>
  </r>
  <r>
    <s v="Northeast Dermatology Associates"/>
    <s v="Northeast Dermatology Associates"/>
    <x v="18"/>
    <d v="2020-10-30T00:00:00"/>
    <n v="1"/>
    <d v="2020-10-30T00:00:00"/>
  </r>
  <r>
    <s v="Northeast Dermatology Associates"/>
    <s v="Brookline Dermatology Associates"/>
    <x v="17"/>
    <d v="2020-10-30T00:00:00"/>
    <n v="35"/>
    <d v="2020-10-30T00:00:00"/>
  </r>
  <r>
    <s v="North Pacific Dermatology"/>
    <s v="North Pacific Dermatology"/>
    <x v="33"/>
    <d v="2020-10-30T00:00:00"/>
    <n v="21"/>
    <d v="2020-10-30T00:00:00"/>
  </r>
  <r>
    <s v="Northeast Dermatology Associates"/>
    <s v="Brookline Dermatology Associates"/>
    <x v="16"/>
    <d v="2020-10-30T00:00:00"/>
    <n v="18"/>
    <d v="2020-10-30T00:00:00"/>
  </r>
  <r>
    <s v="Northeast Dermatology Associates"/>
    <s v="South Shore Skin Center"/>
    <x v="57"/>
    <d v="2020-10-30T00:00:00"/>
    <n v="78"/>
    <d v="2020-10-30T00:00:00"/>
  </r>
  <r>
    <s v="Southeast Dermatology Specialists  "/>
    <s v="Southeast Dermatology Specialists"/>
    <x v="62"/>
    <d v="2020-10-30T00:00:00"/>
    <n v="25"/>
    <d v="2020-10-30T00:00:00"/>
  </r>
  <r>
    <s v="Pacific Dermatology Specialists"/>
    <s v="Pacific Dermatology Specialists"/>
    <x v="42"/>
    <d v="2020-10-30T00:00:00"/>
    <n v="37"/>
    <d v="2020-10-30T00:00:00"/>
  </r>
  <r>
    <s v="Northeast Dermatology Associates"/>
    <s v="Northeast Dermatology Associates"/>
    <x v="37"/>
    <d v="2020-10-30T00:00:00"/>
    <n v="118"/>
    <d v="2020-10-30T00:00:00"/>
  </r>
  <r>
    <s v="Northeast Dermatology Associates"/>
    <s v="Northeast Dermatology Associates"/>
    <x v="7"/>
    <d v="2020-10-30T00:00:00"/>
    <n v="29"/>
    <d v="2020-10-30T00:00:00"/>
  </r>
  <r>
    <s v="Northeast Dermatology Associates"/>
    <s v="Northeast Dermatology Associates"/>
    <x v="36"/>
    <d v="2020-10-30T00:00:00"/>
    <n v="48"/>
    <d v="2020-10-30T00:00:00"/>
  </r>
  <r>
    <s v="Northeast Dermatology Associates"/>
    <s v="Northeast Dermatology Associates"/>
    <x v="35"/>
    <d v="2020-10-30T00:00:00"/>
    <n v="24"/>
    <d v="2020-10-30T00:00:00"/>
  </r>
  <r>
    <s v="Northeast Dermatology Associates"/>
    <s v="Northeast Dermatology Associates"/>
    <x v="54"/>
    <d v="2020-10-30T00:00:00"/>
    <n v="28"/>
    <d v="2020-10-30T00:00:00"/>
  </r>
  <r>
    <s v="Northeast Dermatology Associates"/>
    <s v="Northeast Dermatology Associates"/>
    <x v="5"/>
    <d v="2020-10-30T00:00:00"/>
    <n v="51"/>
    <d v="2020-10-30T00:00:00"/>
  </r>
  <r>
    <s v="Northeast Dermatology Associates"/>
    <s v="Dermatology of Cape Cod"/>
    <x v="34"/>
    <d v="2020-10-30T00:00:00"/>
    <n v="44"/>
    <d v="2020-10-30T00:00:00"/>
  </r>
  <r>
    <s v="Pacific Dermatology Specialists"/>
    <s v="Pacific Dermatology Specialists"/>
    <x v="41"/>
    <d v="2020-10-30T00:00:00"/>
    <n v="38"/>
    <d v="2020-10-30T00:00:00"/>
  </r>
  <r>
    <s v="Vanguard Dermatology"/>
    <s v="Vanguard Dermatology"/>
    <x v="12"/>
    <d v="2020-10-30T00:00:00"/>
    <n v="26"/>
    <d v="2020-10-30T00:00:00"/>
  </r>
  <r>
    <s v="Vanguard Dermatology"/>
    <s v="Vanguard Dermatology"/>
    <x v="46"/>
    <d v="2020-10-30T00:00:00"/>
    <n v="24"/>
    <d v="2020-10-30T00:00:00"/>
  </r>
  <r>
    <s v="Northeast Dermatology Associates"/>
    <s v="South Shore Skin Center"/>
    <x v="10"/>
    <d v="2020-10-30T00:00:00"/>
    <n v="2"/>
    <d v="2020-10-30T00:00:00"/>
  </r>
  <r>
    <s v="Northeast Dermatology Associates"/>
    <s v="South Shore Skin Center"/>
    <x v="9"/>
    <d v="2020-10-30T00:00:00"/>
    <n v="113"/>
    <d v="2020-10-30T00:00:00"/>
  </r>
  <r>
    <s v="Semler Dermatology"/>
    <s v="Semler Dermatology"/>
    <x v="61"/>
    <d v="2020-10-30T00:00:00"/>
    <n v="22"/>
    <d v="2020-10-30T00:00:00"/>
  </r>
  <r>
    <s v="The Dermatology Group  "/>
    <s v="The Dermatology Group"/>
    <x v="26"/>
    <d v="2020-10-30T00:00:00"/>
    <n v="34"/>
    <d v="2020-10-30T00:00:00"/>
  </r>
  <r>
    <s v="Vanguard Dermatology"/>
    <s v="Vanguard Dermatology"/>
    <x v="102"/>
    <d v="2020-10-30T00:00:00"/>
    <n v="8"/>
    <d v="2020-10-30T00:00:00"/>
  </r>
  <r>
    <s v="The Dermatology Group  "/>
    <s v="Swan Dermatology &amp; Aesthetics"/>
    <x v="11"/>
    <d v="2020-10-30T00:00:00"/>
    <n v="31"/>
    <d v="2020-10-30T00:00:00"/>
  </r>
  <r>
    <s v="The Dermatology Group  "/>
    <s v="The Dermatology Group"/>
    <x v="64"/>
    <d v="2020-10-30T00:00:00"/>
    <n v="18"/>
    <d v="2020-10-30T00:00:00"/>
  </r>
  <r>
    <s v="The Dermatology Group  "/>
    <s v="The Dermatology Group"/>
    <x v="76"/>
    <d v="2020-10-30T00:00:00"/>
    <n v="10"/>
    <d v="2020-10-30T00:00:00"/>
  </r>
  <r>
    <s v="North Pacific Dermatology"/>
    <s v="North Pacific Dermatology"/>
    <x v="4"/>
    <d v="2020-10-30T00:00:00"/>
    <n v="32"/>
    <d v="2020-10-30T00:00:00"/>
  </r>
  <r>
    <s v="NULL"/>
    <s v="Unknown Practice"/>
    <x v="68"/>
    <d v="2020-10-30T00:00:00"/>
    <n v="1"/>
    <d v="2020-10-30T00:00:00"/>
  </r>
  <r>
    <s v="Northeast Dermatology Associates"/>
    <s v="Northeast Dermatology Associates"/>
    <x v="38"/>
    <d v="2020-10-30T00:00:00"/>
    <n v="55"/>
    <d v="2020-10-30T00:00:00"/>
  </r>
  <r>
    <s v="Northeast Dermatology Associates"/>
    <s v="Northeast Dermatology Associates"/>
    <x v="67"/>
    <d v="2020-10-30T00:00:00"/>
    <n v="16"/>
    <d v="2020-10-30T00:00:00"/>
  </r>
  <r>
    <s v="Lupo Center for Aesthetic &amp; General Dermatology"/>
    <s v="Lupo Center for Aesthetic &amp; General Dermatology, LLC"/>
    <x v="2"/>
    <d v="2020-10-30T00:00:00"/>
    <n v="12"/>
    <d v="2020-10-30T00:00:00"/>
  </r>
  <r>
    <s v="North Pacific Dermatology"/>
    <s v="Eastside Dermatology"/>
    <x v="3"/>
    <d v="2020-10-30T00:00:00"/>
    <n v="41"/>
    <d v="2020-10-30T00:00:00"/>
  </r>
  <r>
    <s v="Vanguard Dermatology"/>
    <s v="Vanguard Dermatology"/>
    <x v="13"/>
    <d v="2020-10-30T00:00:00"/>
    <n v="1"/>
    <d v="2020-10-30T00:00:00"/>
  </r>
  <r>
    <s v="Vanguard Dermatology"/>
    <s v="Vanguard Dermatology"/>
    <x v="47"/>
    <d v="2020-10-30T00:00:00"/>
    <n v="1"/>
    <d v="2020-10-30T00:00:00"/>
  </r>
  <r>
    <s v="The Dermatology Group  "/>
    <s v="The Dermatology Group"/>
    <x v="24"/>
    <d v="2020-10-30T00:00:00"/>
    <n v="77"/>
    <d v="2020-10-30T00:00:00"/>
  </r>
  <r>
    <s v="The Dermatology Group  "/>
    <s v="The Dermatology Group"/>
    <x v="25"/>
    <d v="2020-10-30T00:00:00"/>
    <n v="15"/>
    <d v="2020-10-30T00:00:00"/>
  </r>
  <r>
    <s v="Southeast Dermatology Specialists  "/>
    <s v="Southeast Dermatology Specialists"/>
    <x v="43"/>
    <d v="2020-10-30T00:00:00"/>
    <n v="39"/>
    <d v="2020-10-30T00:00:00"/>
  </r>
  <r>
    <s v="Semler Dermatology"/>
    <s v="Semler Dermatology"/>
    <x v="61"/>
    <d v="2020-10-29T00:00:00"/>
    <n v="35"/>
    <d v="2020-10-29T00:00:00"/>
  </r>
  <r>
    <s v="Pacific Dermatology Specialists"/>
    <s v="Pacific Dermatology Specialists"/>
    <x v="59"/>
    <d v="2020-10-29T00:00:00"/>
    <n v="32"/>
    <d v="2020-10-29T00:00:00"/>
  </r>
  <r>
    <s v="Northeast Dermatology Associates"/>
    <s v="South Shore Skin Center"/>
    <x v="9"/>
    <d v="2020-10-29T00:00:00"/>
    <n v="218"/>
    <d v="2020-10-29T00:00:00"/>
  </r>
  <r>
    <s v="Northeast Dermatology Associates"/>
    <s v="South Shore Skin Center"/>
    <x v="57"/>
    <d v="2020-10-29T00:00:00"/>
    <n v="149"/>
    <d v="2020-10-29T00:00:00"/>
  </r>
  <r>
    <s v="The Dermatology Group  "/>
    <s v="The Dermatology Group"/>
    <x v="76"/>
    <d v="2020-10-29T00:00:00"/>
    <n v="14"/>
    <d v="2020-10-29T00:00:00"/>
  </r>
  <r>
    <s v="North Pacific Dermatology"/>
    <s v="North Pacific Dermatology"/>
    <x v="68"/>
    <d v="2020-10-29T00:00:00"/>
    <n v="1"/>
    <d v="2020-10-29T00:00:00"/>
  </r>
  <r>
    <s v="Northeast Dermatology Associates"/>
    <s v="Northeast Dermatology Associates"/>
    <x v="6"/>
    <d v="2020-10-29T00:00:00"/>
    <n v="41"/>
    <d v="2020-10-29T00:00:00"/>
  </r>
  <r>
    <s v="Northeast Dermatology Associates"/>
    <s v="Northeast Dermatology Associates"/>
    <x v="53"/>
    <d v="2020-10-29T00:00:00"/>
    <n v="49"/>
    <d v="2020-10-29T00:00:00"/>
  </r>
  <r>
    <s v="Northeast Dermatology Associates"/>
    <s v="Northeast Dermatology Associates"/>
    <x v="54"/>
    <d v="2020-10-29T00:00:00"/>
    <n v="34"/>
    <d v="2020-10-29T00:00:00"/>
  </r>
  <r>
    <s v="Northeast Dermatology Associates"/>
    <s v="Northeast Dermatology Associates"/>
    <x v="55"/>
    <d v="2020-10-29T00:00:00"/>
    <n v="38"/>
    <d v="2020-10-29T00:00:00"/>
  </r>
  <r>
    <s v="Northeast Dermatology Associates"/>
    <s v="Northeast Dermatology Associates"/>
    <x v="56"/>
    <d v="2020-10-29T00:00:00"/>
    <n v="12"/>
    <d v="2020-10-29T00:00:00"/>
  </r>
  <r>
    <s v="Northeast Dermatology Associates"/>
    <s v="Dermatology of Cape Cod"/>
    <x v="34"/>
    <d v="2020-10-29T00:00:00"/>
    <n v="95"/>
    <d v="2020-10-29T00:00:00"/>
  </r>
  <r>
    <s v="North Pacific Dermatology"/>
    <s v="North Pacific Dermatology"/>
    <x v="33"/>
    <d v="2020-10-29T00:00:00"/>
    <n v="49"/>
    <d v="2020-10-29T00:00:00"/>
  </r>
  <r>
    <s v="Northeast Dermatology Associates"/>
    <s v="Northeast Dermatology Associates"/>
    <x v="36"/>
    <d v="2020-10-29T00:00:00"/>
    <n v="50"/>
    <d v="2020-10-29T00:00:00"/>
  </r>
  <r>
    <s v="Northeast Dermatology Associates"/>
    <s v="Northeast Dermatology Associates"/>
    <x v="67"/>
    <d v="2020-10-29T00:00:00"/>
    <n v="22"/>
    <d v="2020-10-29T00:00:00"/>
  </r>
  <r>
    <s v="Northeast Dermatology Associates"/>
    <s v="Northeast Dermatology Associates"/>
    <x v="35"/>
    <d v="2020-10-29T00:00:00"/>
    <n v="62"/>
    <d v="2020-10-29T00:00:00"/>
  </r>
  <r>
    <s v="Northeast Dermatology Associates"/>
    <s v="Northeast Dermatology Associates"/>
    <x v="37"/>
    <d v="2020-10-29T00:00:00"/>
    <n v="92"/>
    <d v="2020-10-29T00:00:00"/>
  </r>
  <r>
    <s v="Northeast Dermatology Associates"/>
    <s v="Northeast Dermatology Associates"/>
    <x v="38"/>
    <d v="2020-10-29T00:00:00"/>
    <n v="73"/>
    <d v="2020-10-29T00:00:00"/>
  </r>
  <r>
    <s v="Northeast Dermatology Associates"/>
    <s v="Northeast Dermatology Associates"/>
    <x v="39"/>
    <d v="2020-10-29T00:00:00"/>
    <n v="21"/>
    <d v="2020-10-29T00:00:00"/>
  </r>
  <r>
    <s v="The Dermatology Group  "/>
    <s v="The Dermatology Group"/>
    <x v="45"/>
    <d v="2020-10-29T00:00:00"/>
    <n v="13"/>
    <d v="2020-10-29T00:00:00"/>
  </r>
  <r>
    <s v="Vanguard Dermatology"/>
    <s v="Vanguard Dermatology"/>
    <x v="47"/>
    <d v="2020-10-29T00:00:00"/>
    <n v="2"/>
    <d v="2020-10-29T00:00:00"/>
  </r>
  <r>
    <s v="Vanguard Dermatology"/>
    <s v="Vanguard Dermatology"/>
    <x v="46"/>
    <d v="2020-10-29T00:00:00"/>
    <n v="62"/>
    <d v="2020-10-29T00:00:00"/>
  </r>
  <r>
    <s v="Pacific Dermatology Specialists"/>
    <s v="Pacific Dermatology Specialists"/>
    <x v="41"/>
    <d v="2020-10-29T00:00:00"/>
    <n v="41"/>
    <d v="2020-10-29T00:00:00"/>
  </r>
  <r>
    <s v="Southeast Dermatology Specialists  "/>
    <s v="Southeast Dermatology Specialists"/>
    <x v="43"/>
    <d v="2020-10-29T00:00:00"/>
    <n v="43"/>
    <d v="2020-10-29T00:00:00"/>
  </r>
  <r>
    <s v="Vanguard Dermatology"/>
    <s v="Vanguard Dermatology"/>
    <x v="109"/>
    <d v="2020-10-29T00:00:00"/>
    <n v="24"/>
    <d v="2020-10-29T00:00:00"/>
  </r>
  <r>
    <s v="The Dermatology Group  "/>
    <s v="The Dermatology Group"/>
    <x v="25"/>
    <d v="2020-10-29T00:00:00"/>
    <n v="58"/>
    <d v="2020-10-29T00:00:00"/>
  </r>
  <r>
    <s v="The Dermatology Group  "/>
    <s v="The Dermatology Group"/>
    <x v="26"/>
    <d v="2020-10-29T00:00:00"/>
    <n v="83"/>
    <d v="2020-10-29T00:00:00"/>
  </r>
  <r>
    <s v="The Dermatology Group  "/>
    <s v="Swan Dermatology &amp; Aesthetics"/>
    <x v="11"/>
    <d v="2020-10-29T00:00:00"/>
    <n v="41"/>
    <d v="2020-10-29T00:00:00"/>
  </r>
  <r>
    <s v="The Dermatology Group  "/>
    <s v="The Dermatology Group"/>
    <x v="24"/>
    <d v="2020-10-29T00:00:00"/>
    <n v="139"/>
    <d v="2020-10-29T00:00:00"/>
  </r>
  <r>
    <s v="Northeast Dermatology Associates"/>
    <s v="Northeast Dermatology Associates"/>
    <x v="40"/>
    <d v="2020-10-29T00:00:00"/>
    <n v="22"/>
    <d v="2020-10-29T00:00:00"/>
  </r>
  <r>
    <s v="Northeast Dermatology Associates"/>
    <s v="Northeast Dermatology Associates"/>
    <x v="18"/>
    <d v="2020-10-29T00:00:00"/>
    <n v="97"/>
    <d v="2020-10-29T00:00:00"/>
  </r>
  <r>
    <s v="Northeast Dermatology Associates"/>
    <s v="Brookline Dermatology Associates"/>
    <x v="17"/>
    <d v="2020-10-29T00:00:00"/>
    <n v="43"/>
    <d v="2020-10-29T00:00:00"/>
  </r>
  <r>
    <s v="Northeast Dermatology Associates"/>
    <s v="Brookline Dermatology Associates"/>
    <x v="16"/>
    <d v="2020-10-29T00:00:00"/>
    <n v="38"/>
    <d v="2020-10-29T00:00:00"/>
  </r>
  <r>
    <s v="NULL"/>
    <s v="Unknown Practice"/>
    <x v="68"/>
    <d v="2020-10-29T00:00:00"/>
    <n v="5"/>
    <d v="2020-10-29T00:00:00"/>
  </r>
  <r>
    <s v="Northeast Dermatology Associates"/>
    <s v="Northeast Dermatology Associates"/>
    <x v="19"/>
    <d v="2020-10-29T00:00:00"/>
    <n v="45"/>
    <d v="2020-10-29T00:00:00"/>
  </r>
  <r>
    <s v="Northeast Dermatology Associates"/>
    <s v="Northeast Dermatology Associates"/>
    <x v="21"/>
    <d v="2020-10-29T00:00:00"/>
    <n v="33"/>
    <d v="2020-10-29T00:00:00"/>
  </r>
  <r>
    <s v="Northeast Dermatology Associates"/>
    <s v="Northeast Dermatology Associates"/>
    <x v="22"/>
    <d v="2020-10-29T00:00:00"/>
    <n v="94"/>
    <d v="2020-10-29T00:00:00"/>
  </r>
  <r>
    <s v="Southeast Dermatology Specialists  "/>
    <s v="Southeast Dermatology Specialists"/>
    <x v="66"/>
    <d v="2020-10-29T00:00:00"/>
    <n v="13"/>
    <d v="2020-10-29T00:00:00"/>
  </r>
  <r>
    <s v="Northeast Dermatology Associates"/>
    <s v="Northeast Dermatology Associates"/>
    <x v="8"/>
    <d v="2020-10-29T00:00:00"/>
    <n v="35"/>
    <d v="2020-10-29T00:00:00"/>
  </r>
  <r>
    <s v="Pacific Dermatology Specialists"/>
    <s v="Pacific Dermatology Specialists"/>
    <x v="65"/>
    <d v="2020-10-29T00:00:00"/>
    <n v="43"/>
    <d v="2020-10-29T00:00:00"/>
  </r>
  <r>
    <s v="Vanguard Dermatology"/>
    <s v="Vanguard Dermatology"/>
    <x v="12"/>
    <d v="2020-10-29T00:00:00"/>
    <n v="61"/>
    <d v="2020-10-29T00:00:00"/>
  </r>
  <r>
    <s v="Vanguard Dermatology"/>
    <s v="Vanguard Dermatology"/>
    <x v="13"/>
    <d v="2020-10-29T00:00:00"/>
    <n v="77"/>
    <d v="2020-10-29T00:00:00"/>
  </r>
  <r>
    <s v="Northeast Dermatology Associates"/>
    <s v="Northeast Dermatology Associates"/>
    <x v="5"/>
    <d v="2020-10-29T00:00:00"/>
    <n v="94"/>
    <d v="2020-10-29T00:00:00"/>
  </r>
  <r>
    <s v="North Pacific Dermatology"/>
    <s v="North Pacific Dermatology"/>
    <x v="4"/>
    <d v="2020-10-29T00:00:00"/>
    <n v="16"/>
    <d v="2020-10-29T00:00:00"/>
  </r>
  <r>
    <s v="North Pacific Dermatology"/>
    <s v="Eastside Dermatology"/>
    <x v="3"/>
    <d v="2020-10-29T00:00:00"/>
    <n v="54"/>
    <d v="2020-10-29T00:00:00"/>
  </r>
  <r>
    <s v="Lupo Center for Aesthetic &amp; General Dermatology"/>
    <s v="Lupo Center for Aesthetic &amp; General Dermatology, LLC"/>
    <x v="2"/>
    <d v="2020-10-29T00:00:00"/>
    <n v="24"/>
    <d v="2020-10-29T00:00:00"/>
  </r>
  <r>
    <s v="Northeast Dermatology Associates"/>
    <s v="Northeast Dermatology Associates"/>
    <x v="7"/>
    <d v="2020-10-29T00:00:00"/>
    <n v="46"/>
    <d v="2020-10-29T00:00:00"/>
  </r>
  <r>
    <s v="Northeast Dermatology Associates"/>
    <s v="Northeast Dermatology Associates"/>
    <x v="39"/>
    <d v="2020-10-28T00:00:00"/>
    <n v="22"/>
    <d v="2020-10-28T00:00:00"/>
  </r>
  <r>
    <s v="Northeast Dermatology Associates"/>
    <s v="Northeast Dermatology Associates"/>
    <x v="54"/>
    <d v="2020-10-28T00:00:00"/>
    <n v="55"/>
    <d v="2020-10-28T00:00:00"/>
  </r>
  <r>
    <s v="NULL"/>
    <s v="Unknown Practice"/>
    <x v="68"/>
    <d v="2020-10-28T00:00:00"/>
    <n v="1"/>
    <d v="2020-10-28T00:00:00"/>
  </r>
  <r>
    <s v="North Pacific Dermatology"/>
    <s v="North Pacific Dermatology"/>
    <x v="68"/>
    <d v="2020-10-28T00:00:00"/>
    <n v="1"/>
    <d v="2020-10-28T00:00:00"/>
  </r>
  <r>
    <s v="Vanguard Dermatology"/>
    <s v="Vanguard Dermatology"/>
    <x v="107"/>
    <d v="2020-10-28T00:00:00"/>
    <n v="1"/>
    <d v="2020-10-28T00:00:00"/>
  </r>
  <r>
    <s v="The Dermatology Group  "/>
    <s v="The Dermatology Group"/>
    <x v="76"/>
    <d v="2020-10-28T00:00:00"/>
    <n v="73"/>
    <d v="2020-10-28T00:00:00"/>
  </r>
  <r>
    <s v="The Dermatology Group  "/>
    <s v="The Dermatology Group"/>
    <x v="25"/>
    <d v="2020-10-28T00:00:00"/>
    <n v="55"/>
    <d v="2020-10-28T00:00:00"/>
  </r>
  <r>
    <s v="The Dermatology Group  "/>
    <s v="The Dermatology Group"/>
    <x v="26"/>
    <d v="2020-10-28T00:00:00"/>
    <n v="16"/>
    <d v="2020-10-28T00:00:00"/>
  </r>
  <r>
    <s v="Vanguard Dermatology"/>
    <s v="Vanguard Dermatology"/>
    <x v="84"/>
    <d v="2020-10-28T00:00:00"/>
    <n v="9"/>
    <d v="2020-10-28T00:00:00"/>
  </r>
  <r>
    <s v="Pacific Dermatology Specialists"/>
    <s v="Pacific Dermatology Specialists"/>
    <x v="59"/>
    <d v="2020-10-28T00:00:00"/>
    <n v="19"/>
    <d v="2020-10-28T00:00:00"/>
  </r>
  <r>
    <s v="Semler Dermatology"/>
    <s v="Semler Dermatology"/>
    <x v="61"/>
    <d v="2020-10-28T00:00:00"/>
    <n v="77"/>
    <d v="2020-10-28T00:00:00"/>
  </r>
  <r>
    <s v="Northeast Dermatology Associates"/>
    <s v="Northeast Dermatology Associates"/>
    <x v="38"/>
    <d v="2020-10-28T00:00:00"/>
    <n v="70"/>
    <d v="2020-10-28T00:00:00"/>
  </r>
  <r>
    <s v="Northeast Dermatology Associates"/>
    <s v="Northeast Dermatology Associates"/>
    <x v="67"/>
    <d v="2020-10-28T00:00:00"/>
    <n v="47"/>
    <d v="2020-10-28T00:00:00"/>
  </r>
  <r>
    <s v="Northeast Dermatology Associates"/>
    <s v="Northeast Dermatology Associates"/>
    <x v="53"/>
    <d v="2020-10-28T00:00:00"/>
    <n v="74"/>
    <d v="2020-10-28T00:00:00"/>
  </r>
  <r>
    <s v="North Pacific Dermatology"/>
    <s v="North Pacific Dermatology"/>
    <x v="4"/>
    <d v="2020-10-28T00:00:00"/>
    <n v="13"/>
    <d v="2020-10-28T00:00:00"/>
  </r>
  <r>
    <s v="North Pacific Dermatology"/>
    <s v="Eastside Dermatology"/>
    <x v="3"/>
    <d v="2020-10-28T00:00:00"/>
    <n v="44"/>
    <d v="2020-10-28T00:00:00"/>
  </r>
  <r>
    <s v="Lupo Center for Aesthetic &amp; General Dermatology"/>
    <s v="Lupo Center for Aesthetic &amp; General Dermatology, LLC"/>
    <x v="2"/>
    <d v="2020-10-28T00:00:00"/>
    <n v="21"/>
    <d v="2020-10-28T00:00:00"/>
  </r>
  <r>
    <s v="North Pacific Dermatology"/>
    <s v="North Pacific Dermatology"/>
    <x v="33"/>
    <d v="2020-10-28T00:00:00"/>
    <n v="63"/>
    <d v="2020-10-28T00:00:00"/>
  </r>
  <r>
    <s v="Northeast Dermatology Associates"/>
    <s v="South Shore Skin Center"/>
    <x v="9"/>
    <d v="2020-10-28T00:00:00"/>
    <n v="178"/>
    <d v="2020-10-28T00:00:00"/>
  </r>
  <r>
    <s v="Pacific Dermatology Specialists"/>
    <s v="Pacific Dermatology Specialists"/>
    <x v="42"/>
    <d v="2020-10-28T00:00:00"/>
    <n v="34"/>
    <d v="2020-10-28T00:00:00"/>
  </r>
  <r>
    <s v="Southeast Dermatology Specialists  "/>
    <s v="Southeast Dermatology Specialists"/>
    <x v="66"/>
    <d v="2020-10-28T00:00:00"/>
    <n v="19"/>
    <d v="2020-10-28T00:00:00"/>
  </r>
  <r>
    <s v="Southeast Dermatology Specialists  "/>
    <s v="Southeast Dermatology Specialists"/>
    <x v="43"/>
    <d v="2020-10-28T00:00:00"/>
    <n v="46"/>
    <d v="2020-10-28T00:00:00"/>
  </r>
  <r>
    <s v="The Dermatology Group  "/>
    <s v="The Dermatology Group"/>
    <x v="45"/>
    <d v="2020-10-28T00:00:00"/>
    <n v="23"/>
    <d v="2020-10-28T00:00:00"/>
  </r>
  <r>
    <s v="Vanguard Dermatology"/>
    <s v="Vanguard Dermatology"/>
    <x v="13"/>
    <d v="2020-10-28T00:00:00"/>
    <n v="144"/>
    <d v="2020-10-28T00:00:00"/>
  </r>
  <r>
    <s v="Vanguard Dermatology"/>
    <s v="Vanguard Dermatology"/>
    <x v="47"/>
    <d v="2020-10-28T00:00:00"/>
    <n v="14"/>
    <d v="2020-10-28T00:00:00"/>
  </r>
  <r>
    <s v="Southeast Dermatology Specialists  "/>
    <s v="Southeast Dermatology Specialists"/>
    <x v="62"/>
    <d v="2020-10-28T00:00:00"/>
    <n v="54"/>
    <d v="2020-10-28T00:00:00"/>
  </r>
  <r>
    <s v="Northeast Dermatology Associates"/>
    <s v="South Shore Skin Center"/>
    <x v="57"/>
    <d v="2020-10-28T00:00:00"/>
    <n v="128"/>
    <d v="2020-10-28T00:00:00"/>
  </r>
  <r>
    <s v="Vanguard Dermatology"/>
    <s v="Vanguard Dermatology"/>
    <x v="27"/>
    <d v="2020-10-28T00:00:00"/>
    <n v="23"/>
    <d v="2020-10-28T00:00:00"/>
  </r>
  <r>
    <s v="The Dermatology Group  "/>
    <s v="The Dermatology Group"/>
    <x v="24"/>
    <d v="2020-10-28T00:00:00"/>
    <n v="130"/>
    <d v="2020-10-28T00:00:00"/>
  </r>
  <r>
    <s v="Vanguard Dermatology"/>
    <s v="Vanguard Dermatology"/>
    <x v="12"/>
    <d v="2020-10-28T00:00:00"/>
    <n v="32"/>
    <d v="2020-10-28T00:00:00"/>
  </r>
  <r>
    <s v="Northeast Dermatology Associates"/>
    <s v="Northeast Dermatology Associates"/>
    <x v="22"/>
    <d v="2020-10-28T00:00:00"/>
    <n v="82"/>
    <d v="2020-10-28T00:00:00"/>
  </r>
  <r>
    <s v="Northeast Dermatology Associates"/>
    <s v="Northeast Dermatology Associates"/>
    <x v="56"/>
    <d v="2020-10-28T00:00:00"/>
    <n v="14"/>
    <d v="2020-10-28T00:00:00"/>
  </r>
  <r>
    <s v="Northeast Dermatology Associates"/>
    <s v="Northeast Dermatology Associates"/>
    <x v="21"/>
    <d v="2020-10-28T00:00:00"/>
    <n v="24"/>
    <d v="2020-10-28T00:00:00"/>
  </r>
  <r>
    <s v="Northeast Dermatology Associates"/>
    <s v="Northeast Dermatology Associates"/>
    <x v="71"/>
    <d v="2020-10-28T00:00:00"/>
    <n v="3"/>
    <d v="2020-10-28T00:00:00"/>
  </r>
  <r>
    <s v="Northeast Dermatology Associates"/>
    <s v="Northeast Dermatology Associates"/>
    <x v="55"/>
    <d v="2020-10-28T00:00:00"/>
    <n v="18"/>
    <d v="2020-10-28T00:00:00"/>
  </r>
  <r>
    <s v="Northeast Dermatology Associates"/>
    <s v="Brookline Dermatology Associates"/>
    <x v="16"/>
    <d v="2020-10-28T00:00:00"/>
    <n v="38"/>
    <d v="2020-10-28T00:00:00"/>
  </r>
  <r>
    <s v="Northeast Dermatology Associates"/>
    <s v="Brookline Dermatology Associates"/>
    <x v="17"/>
    <d v="2020-10-28T00:00:00"/>
    <n v="36"/>
    <d v="2020-10-28T00:00:00"/>
  </r>
  <r>
    <s v="Northeast Dermatology Associates"/>
    <s v="Northeast Dermatology Associates"/>
    <x v="18"/>
    <d v="2020-10-28T00:00:00"/>
    <n v="92"/>
    <d v="2020-10-28T00:00:00"/>
  </r>
  <r>
    <s v="Northeast Dermatology Associates"/>
    <s v="Northeast Dermatology Associates"/>
    <x v="7"/>
    <d v="2020-10-28T00:00:00"/>
    <n v="22"/>
    <d v="2020-10-28T00:00:00"/>
  </r>
  <r>
    <s v="Northeast Dermatology Associates"/>
    <s v="Northeast Dermatology Associates"/>
    <x v="37"/>
    <d v="2020-10-28T00:00:00"/>
    <n v="110"/>
    <d v="2020-10-28T00:00:00"/>
  </r>
  <r>
    <s v="Northeast Dermatology Associates"/>
    <s v="Northeast Dermatology Associates"/>
    <x v="36"/>
    <d v="2020-10-28T00:00:00"/>
    <n v="110"/>
    <d v="2020-10-28T00:00:00"/>
  </r>
  <r>
    <s v="Northeast Dermatology Associates"/>
    <s v="Northeast Dermatology Associates"/>
    <x v="5"/>
    <d v="2020-10-28T00:00:00"/>
    <n v="94"/>
    <d v="2020-10-28T00:00:00"/>
  </r>
  <r>
    <s v="Northeast Dermatology Associates"/>
    <s v="Dermatology of Cape Cod"/>
    <x v="34"/>
    <d v="2020-10-28T00:00:00"/>
    <n v="103"/>
    <d v="2020-10-28T00:00:00"/>
  </r>
  <r>
    <s v="The Dermatology Group  "/>
    <s v="Swan Dermatology &amp; Aesthetics"/>
    <x v="11"/>
    <d v="2020-10-28T00:00:00"/>
    <n v="42"/>
    <d v="2020-10-28T00:00:00"/>
  </r>
  <r>
    <s v="Vanguard Dermatology"/>
    <s v="Vanguard Dermatology"/>
    <x v="102"/>
    <d v="2020-10-28T00:00:00"/>
    <n v="17"/>
    <d v="2020-10-28T00:00:00"/>
  </r>
  <r>
    <s v="Northeast Dermatology Associates"/>
    <s v="Northeast Dermatology Associates"/>
    <x v="8"/>
    <d v="2020-10-28T00:00:00"/>
    <n v="64"/>
    <d v="2020-10-28T00:00:00"/>
  </r>
  <r>
    <s v="Northeast Dermatology Associates"/>
    <s v="South Shore Skin Center"/>
    <x v="10"/>
    <d v="2020-10-28T00:00:00"/>
    <n v="3"/>
    <d v="2020-10-28T00:00:00"/>
  </r>
  <r>
    <s v="Pacific Dermatology Specialists"/>
    <s v="Pacific Dermatology Specialists"/>
    <x v="41"/>
    <d v="2020-10-28T00:00:00"/>
    <n v="9"/>
    <d v="2020-10-28T00:00:00"/>
  </r>
  <r>
    <s v="Southeast Dermatology Specialists  "/>
    <s v="Southeast Dermatology Specialists"/>
    <x v="66"/>
    <d v="2020-10-27T00:00:00"/>
    <n v="14"/>
    <d v="2020-10-27T00:00:00"/>
  </r>
  <r>
    <s v="The Dermatology Group  "/>
    <s v="The Dermatology Group"/>
    <x v="25"/>
    <d v="2020-10-27T00:00:00"/>
    <n v="67"/>
    <d v="2020-10-27T00:00:00"/>
  </r>
  <r>
    <s v="The Dermatology Group  "/>
    <s v="The Dermatology Group"/>
    <x v="24"/>
    <d v="2020-10-27T00:00:00"/>
    <n v="195"/>
    <d v="2020-10-27T00:00:00"/>
  </r>
  <r>
    <s v="Vanguard Dermatology"/>
    <s v="Vanguard Dermatology"/>
    <x v="13"/>
    <d v="2020-10-27T00:00:00"/>
    <n v="90"/>
    <d v="2020-10-27T00:00:00"/>
  </r>
  <r>
    <s v="North Pacific Dermatology"/>
    <s v="Eastside Dermatology"/>
    <x v="3"/>
    <d v="2020-10-27T00:00:00"/>
    <n v="51"/>
    <d v="2020-10-27T00:00:00"/>
  </r>
  <r>
    <s v="Lupo Center for Aesthetic &amp; General Dermatology"/>
    <s v="Lupo Center for Aesthetic &amp; General Dermatology, LLC"/>
    <x v="2"/>
    <d v="2020-10-27T00:00:00"/>
    <n v="38"/>
    <d v="2020-10-27T00:00:00"/>
  </r>
  <r>
    <s v="Northeast Dermatology Associates"/>
    <s v="Northeast Dermatology Associates"/>
    <x v="19"/>
    <d v="2020-10-27T00:00:00"/>
    <n v="33"/>
    <d v="2020-10-27T00:00:00"/>
  </r>
  <r>
    <s v="Northeast Dermatology Associates"/>
    <s v="Northeast Dermatology Associates"/>
    <x v="67"/>
    <d v="2020-10-27T00:00:00"/>
    <n v="19"/>
    <d v="2020-10-27T00:00:00"/>
  </r>
  <r>
    <s v="Northeast Dermatology Associates"/>
    <s v="Northeast Dermatology Associates"/>
    <x v="21"/>
    <d v="2020-10-27T00:00:00"/>
    <n v="43"/>
    <d v="2020-10-27T00:00:00"/>
  </r>
  <r>
    <s v="Northeast Dermatology Associates"/>
    <s v="Northeast Dermatology Associates"/>
    <x v="22"/>
    <d v="2020-10-27T00:00:00"/>
    <n v="78"/>
    <d v="2020-10-27T00:00:00"/>
  </r>
  <r>
    <s v="Northeast Dermatology Associates"/>
    <s v="Northeast Dermatology Associates"/>
    <x v="5"/>
    <d v="2020-10-27T00:00:00"/>
    <n v="138"/>
    <d v="2020-10-27T00:00:00"/>
  </r>
  <r>
    <s v="North Pacific Dermatology"/>
    <s v="North Pacific Dermatology"/>
    <x v="4"/>
    <d v="2020-10-27T00:00:00"/>
    <n v="27"/>
    <d v="2020-10-27T00:00:00"/>
  </r>
  <r>
    <s v="North Pacific Dermatology"/>
    <s v="North Pacific Dermatology"/>
    <x v="68"/>
    <d v="2020-10-27T00:00:00"/>
    <n v="3"/>
    <d v="2020-10-27T00:00:00"/>
  </r>
  <r>
    <s v="Northeast Dermatology Associates"/>
    <s v="Northeast Dermatology Associates"/>
    <x v="20"/>
    <d v="2020-10-27T00:00:00"/>
    <n v="21"/>
    <d v="2020-10-27T00:00:00"/>
  </r>
  <r>
    <s v="Northeast Dermatology Associates"/>
    <s v="Northeast Dermatology Associates"/>
    <x v="7"/>
    <d v="2020-10-27T00:00:00"/>
    <n v="53"/>
    <d v="2020-10-27T00:00:00"/>
  </r>
  <r>
    <s v="The Dermatology Group  "/>
    <s v="The Dermatology Group"/>
    <x v="26"/>
    <d v="2020-10-27T00:00:00"/>
    <n v="32"/>
    <d v="2020-10-27T00:00:00"/>
  </r>
  <r>
    <s v="The Dermatology Group  "/>
    <s v="Swan Dermatology &amp; Aesthetics"/>
    <x v="11"/>
    <d v="2020-10-27T00:00:00"/>
    <n v="40"/>
    <d v="2020-10-27T00:00:00"/>
  </r>
  <r>
    <s v="The Dermatology Group  "/>
    <s v="The Dermatology Group"/>
    <x v="76"/>
    <d v="2020-10-27T00:00:00"/>
    <n v="75"/>
    <d v="2020-10-27T00:00:00"/>
  </r>
  <r>
    <s v="Vanguard Dermatology"/>
    <s v="Vanguard Dermatology"/>
    <x v="107"/>
    <d v="2020-10-27T00:00:00"/>
    <n v="47"/>
    <d v="2020-10-27T00:00:00"/>
  </r>
  <r>
    <s v="Northeast Dermatology Associates"/>
    <s v="South Shore Skin Center"/>
    <x v="9"/>
    <d v="2020-10-27T00:00:00"/>
    <n v="136"/>
    <d v="2020-10-27T00:00:00"/>
  </r>
  <r>
    <s v="Northeast Dermatology Associates"/>
    <s v="South Shore Skin Center"/>
    <x v="10"/>
    <d v="2020-10-27T00:00:00"/>
    <n v="6"/>
    <d v="2020-10-27T00:00:00"/>
  </r>
  <r>
    <s v="Southeast Dermatology Specialists  "/>
    <s v="Southeast Dermatology Specialists"/>
    <x v="62"/>
    <d v="2020-10-27T00:00:00"/>
    <n v="23"/>
    <d v="2020-10-27T00:00:00"/>
  </r>
  <r>
    <s v="Semler Dermatology"/>
    <s v="Semler Dermatology"/>
    <x v="61"/>
    <d v="2020-10-27T00:00:00"/>
    <n v="63"/>
    <d v="2020-10-27T00:00:00"/>
  </r>
  <r>
    <s v="Pacific Dermatology Specialists"/>
    <s v="Pacific Dermatology Specialists"/>
    <x v="90"/>
    <d v="2020-10-27T00:00:00"/>
    <n v="3"/>
    <d v="2020-10-27T00:00:00"/>
  </r>
  <r>
    <s v="Pacific Dermatology Specialists"/>
    <s v="Pacific Dermatology Specialists"/>
    <x v="60"/>
    <d v="2020-10-27T00:00:00"/>
    <n v="37"/>
    <d v="2020-10-27T00:00:00"/>
  </r>
  <r>
    <s v="Northeast Dermatology Associates"/>
    <s v="Northeast Dermatology Associates"/>
    <x v="8"/>
    <d v="2020-10-27T00:00:00"/>
    <n v="69"/>
    <d v="2020-10-27T00:00:00"/>
  </r>
  <r>
    <s v="Pacific Dermatology Specialists"/>
    <s v="Pacific Dermatology Specialists"/>
    <x v="72"/>
    <d v="2020-10-27T00:00:00"/>
    <n v="30"/>
    <d v="2020-10-27T00:00:00"/>
  </r>
  <r>
    <s v="Pacific Dermatology Specialists"/>
    <s v="Pacific Dermatology Specialists"/>
    <x v="59"/>
    <d v="2020-10-27T00:00:00"/>
    <n v="40"/>
    <d v="2020-10-27T00:00:00"/>
  </r>
  <r>
    <s v="Northeast Dermatology Associates"/>
    <s v="Northeast Dermatology Associates"/>
    <x v="54"/>
    <d v="2020-10-27T00:00:00"/>
    <n v="24"/>
    <d v="2020-10-27T00:00:00"/>
  </r>
  <r>
    <s v="Northeast Dermatology Associates"/>
    <s v="Northeast Dermatology Associates"/>
    <x v="39"/>
    <d v="2020-10-27T00:00:00"/>
    <n v="24"/>
    <d v="2020-10-27T00:00:00"/>
  </r>
  <r>
    <s v="Northeast Dermatology Associates"/>
    <s v="Northeast Dermatology Associates"/>
    <x v="71"/>
    <d v="2020-10-27T00:00:00"/>
    <n v="2"/>
    <d v="2020-10-27T00:00:00"/>
  </r>
  <r>
    <s v="Northeast Dermatology Associates"/>
    <s v="Northeast Dermatology Associates"/>
    <x v="37"/>
    <d v="2020-10-27T00:00:00"/>
    <n v="102"/>
    <d v="2020-10-27T00:00:00"/>
  </r>
  <r>
    <s v="Pacific Dermatology Specialists"/>
    <s v="Pacific Dermatology Specialists"/>
    <x v="42"/>
    <d v="2020-10-27T00:00:00"/>
    <n v="18"/>
    <d v="2020-10-27T00:00:00"/>
  </r>
  <r>
    <s v="Pacific Dermatology Specialists"/>
    <s v="Pacific Dermatology Specialists"/>
    <x v="41"/>
    <d v="2020-10-27T00:00:00"/>
    <n v="2"/>
    <d v="2020-10-27T00:00:00"/>
  </r>
  <r>
    <s v="Southeast Dermatology Specialists  "/>
    <s v="Southeast Dermatology Specialists"/>
    <x v="43"/>
    <d v="2020-10-27T00:00:00"/>
    <n v="30"/>
    <d v="2020-10-27T00:00:00"/>
  </r>
  <r>
    <s v="Pacific Dermatology Specialists"/>
    <s v="Pacific Dermatology Specialists"/>
    <x v="73"/>
    <d v="2020-10-27T00:00:00"/>
    <n v="14"/>
    <d v="2020-10-27T00:00:00"/>
  </r>
  <r>
    <s v="Northeast Dermatology Associates"/>
    <s v="South Shore Skin Center"/>
    <x v="57"/>
    <d v="2020-10-27T00:00:00"/>
    <n v="200"/>
    <d v="2020-10-27T00:00:00"/>
  </r>
  <r>
    <s v="Vanguard Dermatology"/>
    <s v="Vanguard Dermatology"/>
    <x v="108"/>
    <d v="2020-10-27T00:00:00"/>
    <n v="17"/>
    <d v="2020-10-27T00:00:00"/>
  </r>
  <r>
    <s v="Vanguard Dermatology"/>
    <s v="Vanguard Dermatology"/>
    <x v="47"/>
    <d v="2020-10-27T00:00:00"/>
    <n v="53"/>
    <d v="2020-10-27T00:00:00"/>
  </r>
  <r>
    <s v="Northeast Dermatology Associates"/>
    <s v="Northeast Dermatology Associates"/>
    <x v="18"/>
    <d v="2020-10-27T00:00:00"/>
    <n v="48"/>
    <d v="2020-10-27T00:00:00"/>
  </r>
  <r>
    <s v="Northeast Dermatology Associates"/>
    <s v="Dermatology of Cape Cod"/>
    <x v="34"/>
    <d v="2020-10-27T00:00:00"/>
    <n v="112"/>
    <d v="2020-10-27T00:00:00"/>
  </r>
  <r>
    <s v="Northeast Dermatology Associates"/>
    <s v="Brookline Dermatology Associates"/>
    <x v="16"/>
    <d v="2020-10-27T00:00:00"/>
    <n v="38"/>
    <d v="2020-10-27T00:00:00"/>
  </r>
  <r>
    <s v="North Pacific Dermatology"/>
    <s v="North Pacific Dermatology"/>
    <x v="33"/>
    <d v="2020-10-27T00:00:00"/>
    <n v="57"/>
    <d v="2020-10-27T00:00:00"/>
  </r>
  <r>
    <s v="Northeast Dermatology Associates"/>
    <s v="Northeast Dermatology Associates"/>
    <x v="55"/>
    <d v="2020-10-27T00:00:00"/>
    <n v="19"/>
    <d v="2020-10-27T00:00:00"/>
  </r>
  <r>
    <s v="Northeast Dermatology Associates"/>
    <s v="Northeast Dermatology Associates"/>
    <x v="53"/>
    <d v="2020-10-27T00:00:00"/>
    <n v="89"/>
    <d v="2020-10-27T00:00:00"/>
  </r>
  <r>
    <s v="Northeast Dermatology Associates"/>
    <s v="Northeast Dermatology Associates"/>
    <x v="36"/>
    <d v="2020-10-27T00:00:00"/>
    <n v="105"/>
    <d v="2020-10-27T00:00:00"/>
  </r>
  <r>
    <s v="Northeast Dermatology Associates"/>
    <s v="Northeast Dermatology Associates"/>
    <x v="35"/>
    <d v="2020-10-27T00:00:00"/>
    <n v="70"/>
    <d v="2020-10-27T00:00:00"/>
  </r>
  <r>
    <s v="Northeast Dermatology Associates"/>
    <s v="Northeast Dermatology Associates"/>
    <x v="56"/>
    <d v="2020-10-27T00:00:00"/>
    <n v="7"/>
    <d v="2020-10-27T00:00:00"/>
  </r>
  <r>
    <s v="Northeast Dermatology Associates"/>
    <s v="Northeast Dermatology Associates"/>
    <x v="38"/>
    <d v="2020-10-27T00:00:00"/>
    <n v="65"/>
    <d v="2020-10-27T00:00:00"/>
  </r>
  <r>
    <s v="Northeast Dermatology Associates"/>
    <s v="Northeast Dermatology Associates"/>
    <x v="7"/>
    <d v="2020-10-26T00:00:00"/>
    <n v="27"/>
    <d v="2020-10-26T00:00:00"/>
  </r>
  <r>
    <s v="Northeast Dermatology Associates"/>
    <s v="Northeast Dermatology Associates"/>
    <x v="5"/>
    <d v="2020-10-26T00:00:00"/>
    <n v="93"/>
    <d v="2020-10-26T00:00:00"/>
  </r>
  <r>
    <s v="North Pacific Dermatology"/>
    <s v="Eastside Dermatology"/>
    <x v="3"/>
    <d v="2020-10-26T00:00:00"/>
    <n v="50"/>
    <d v="2020-10-26T00:00:00"/>
  </r>
  <r>
    <s v="Lupo Center for Aesthetic &amp; General Dermatology"/>
    <s v="Lupo Center for Aesthetic &amp; General Dermatology, LLC"/>
    <x v="2"/>
    <d v="2020-10-26T00:00:00"/>
    <n v="33"/>
    <d v="2020-10-26T00:00:00"/>
  </r>
  <r>
    <s v="Vanguard Dermatology"/>
    <s v="Vanguard Dermatology"/>
    <x v="13"/>
    <d v="2020-10-26T00:00:00"/>
    <n v="124"/>
    <d v="2020-10-26T00:00:00"/>
  </r>
  <r>
    <s v="Vanguard Dermatology"/>
    <s v="Vanguard Dermatology"/>
    <x v="12"/>
    <d v="2020-10-26T00:00:00"/>
    <n v="37"/>
    <d v="2020-10-26T00:00:00"/>
  </r>
  <r>
    <s v="The Dermatology Group  "/>
    <s v="The Dermatology Group"/>
    <x v="24"/>
    <d v="2020-10-26T00:00:00"/>
    <n v="201"/>
    <d v="2020-10-26T00:00:00"/>
  </r>
  <r>
    <s v="Northeast Dermatology Associates"/>
    <s v="Northeast Dermatology Associates"/>
    <x v="8"/>
    <d v="2020-10-26T00:00:00"/>
    <n v="46"/>
    <d v="2020-10-26T00:00:00"/>
  </r>
  <r>
    <s v="Pacific Dermatology Specialists"/>
    <s v="Pacific Dermatology Specialists"/>
    <x v="65"/>
    <d v="2020-10-26T00:00:00"/>
    <n v="35"/>
    <d v="2020-10-26T00:00:00"/>
  </r>
  <r>
    <s v="Southeast Dermatology Specialists  "/>
    <s v="Southeast Dermatology Specialists"/>
    <x v="66"/>
    <d v="2020-10-26T00:00:00"/>
    <n v="16"/>
    <d v="2020-10-26T00:00:00"/>
  </r>
  <r>
    <s v="Northeast Dermatology Associates"/>
    <s v="Northeast Dermatology Associates"/>
    <x v="21"/>
    <d v="2020-10-26T00:00:00"/>
    <n v="23"/>
    <d v="2020-10-26T00:00:00"/>
  </r>
  <r>
    <s v="Northeast Dermatology Associates"/>
    <s v="Northeast Dermatology Associates"/>
    <x v="22"/>
    <d v="2020-10-26T00:00:00"/>
    <n v="81"/>
    <d v="2020-10-26T00:00:00"/>
  </r>
  <r>
    <s v="Northeast Dermatology Associates"/>
    <s v="Northeast Dermatology Associates"/>
    <x v="20"/>
    <d v="2020-10-26T00:00:00"/>
    <n v="20"/>
    <d v="2020-10-26T00:00:00"/>
  </r>
  <r>
    <s v="Northeast Dermatology Associates"/>
    <s v="Brookline Dermatology Associates"/>
    <x v="17"/>
    <d v="2020-10-26T00:00:00"/>
    <n v="9"/>
    <d v="2020-10-26T00:00:00"/>
  </r>
  <r>
    <s v="Northeast Dermatology Associates"/>
    <s v="Northeast Dermatology Associates"/>
    <x v="18"/>
    <d v="2020-10-26T00:00:00"/>
    <n v="92"/>
    <d v="2020-10-26T00:00:00"/>
  </r>
  <r>
    <s v="Northeast Dermatology Associates"/>
    <s v="South Shore Skin Center"/>
    <x v="10"/>
    <d v="2020-10-26T00:00:00"/>
    <n v="3"/>
    <d v="2020-10-26T00:00:00"/>
  </r>
  <r>
    <s v="Vanguard Dermatology"/>
    <s v="Vanguard Dermatology"/>
    <x v="27"/>
    <d v="2020-10-26T00:00:00"/>
    <n v="28"/>
    <d v="2020-10-26T00:00:00"/>
  </r>
  <r>
    <s v="The Dermatology Group  "/>
    <s v="Swan Dermatology &amp; Aesthetics"/>
    <x v="11"/>
    <d v="2020-10-26T00:00:00"/>
    <n v="52"/>
    <d v="2020-10-26T00:00:00"/>
  </r>
  <r>
    <s v="The Dermatology Group  "/>
    <s v="The Dermatology Group"/>
    <x v="26"/>
    <d v="2020-10-26T00:00:00"/>
    <n v="30"/>
    <d v="2020-10-26T00:00:00"/>
  </r>
  <r>
    <s v="Pacific Dermatology Specialists"/>
    <s v="Pacific Dermatology Specialists"/>
    <x v="72"/>
    <d v="2020-10-26T00:00:00"/>
    <n v="28"/>
    <d v="2020-10-26T00:00:00"/>
  </r>
  <r>
    <s v="Pacific Dermatology Specialists"/>
    <s v="Pacific Dermatology Specialists"/>
    <x v="59"/>
    <d v="2020-10-26T00:00:00"/>
    <n v="33"/>
    <d v="2020-10-26T00:00:00"/>
  </r>
  <r>
    <s v="Pacific Dermatology Specialists"/>
    <s v="Pacific Dermatology Specialists"/>
    <x v="73"/>
    <d v="2020-10-26T00:00:00"/>
    <n v="17"/>
    <d v="2020-10-26T00:00:00"/>
  </r>
  <r>
    <s v="Southeast Dermatology Specialists  "/>
    <s v="Southeast Dermatology Specialists"/>
    <x v="43"/>
    <d v="2020-10-26T00:00:00"/>
    <n v="50"/>
    <d v="2020-10-26T00:00:00"/>
  </r>
  <r>
    <s v="Pacific Dermatology Specialists"/>
    <s v="Pacific Dermatology Specialists"/>
    <x v="41"/>
    <d v="2020-10-26T00:00:00"/>
    <n v="3"/>
    <d v="2020-10-26T00:00:00"/>
  </r>
  <r>
    <s v="Vanguard Dermatology"/>
    <s v="Vanguard Dermatology"/>
    <x v="47"/>
    <d v="2020-10-26T00:00:00"/>
    <n v="41"/>
    <d v="2020-10-26T00:00:00"/>
  </r>
  <r>
    <s v="Vanguard Dermatology"/>
    <s v="Vanguard Dermatology"/>
    <x v="46"/>
    <d v="2020-10-26T00:00:00"/>
    <n v="54"/>
    <d v="2020-10-26T00:00:00"/>
  </r>
  <r>
    <s v="The Dermatology Group  "/>
    <s v="The Dermatology Group"/>
    <x v="25"/>
    <d v="2020-10-26T00:00:00"/>
    <n v="33"/>
    <d v="2020-10-26T00:00:00"/>
  </r>
  <r>
    <s v="Northeast Dermatology Associates"/>
    <s v="Northeast Dermatology Associates"/>
    <x v="37"/>
    <d v="2020-10-26T00:00:00"/>
    <n v="72"/>
    <d v="2020-10-26T00:00:00"/>
  </r>
  <r>
    <s v="Northeast Dermatology Associates"/>
    <s v="Northeast Dermatology Associates"/>
    <x v="39"/>
    <d v="2020-10-26T00:00:00"/>
    <n v="36"/>
    <d v="2020-10-26T00:00:00"/>
  </r>
  <r>
    <s v="Northeast Dermatology Associates"/>
    <s v="Northeast Dermatology Associates"/>
    <x v="54"/>
    <d v="2020-10-26T00:00:00"/>
    <n v="31"/>
    <d v="2020-10-26T00:00:00"/>
  </r>
  <r>
    <s v="Northeast Dermatology Associates"/>
    <s v="Northeast Dermatology Associates"/>
    <x v="35"/>
    <d v="2020-10-26T00:00:00"/>
    <n v="74"/>
    <d v="2020-10-26T00:00:00"/>
  </r>
  <r>
    <s v="Northeast Dermatology Associates"/>
    <s v="Northeast Dermatology Associates"/>
    <x v="67"/>
    <d v="2020-10-26T00:00:00"/>
    <n v="51"/>
    <d v="2020-10-26T00:00:00"/>
  </r>
  <r>
    <s v="Northeast Dermatology Associates"/>
    <s v="Northeast Dermatology Associates"/>
    <x v="36"/>
    <d v="2020-10-26T00:00:00"/>
    <n v="109"/>
    <d v="2020-10-26T00:00:00"/>
  </r>
  <r>
    <s v="Northeast Dermatology Associates"/>
    <s v="Dermatology of Cape Cod"/>
    <x v="34"/>
    <d v="2020-10-26T00:00:00"/>
    <n v="87"/>
    <d v="2020-10-26T00:00:00"/>
  </r>
  <r>
    <s v="Northeast Dermatology Associates"/>
    <s v="Northeast Dermatology Associates"/>
    <x v="56"/>
    <d v="2020-10-26T00:00:00"/>
    <n v="17"/>
    <d v="2020-10-26T00:00:00"/>
  </r>
  <r>
    <s v="Northeast Dermatology Associates"/>
    <s v="Northeast Dermatology Associates"/>
    <x v="38"/>
    <d v="2020-10-26T00:00:00"/>
    <n v="74"/>
    <d v="2020-10-26T00:00:00"/>
  </r>
  <r>
    <s v="Northeast Dermatology Associates"/>
    <s v="Northeast Dermatology Associates"/>
    <x v="71"/>
    <d v="2020-10-26T00:00:00"/>
    <n v="1"/>
    <d v="2020-10-26T00:00:00"/>
  </r>
  <r>
    <s v="Northeast Dermatology Associates"/>
    <s v="Northeast Dermatology Associates"/>
    <x v="55"/>
    <d v="2020-10-26T00:00:00"/>
    <n v="22"/>
    <d v="2020-10-26T00:00:00"/>
  </r>
  <r>
    <s v="Northeast Dermatology Associates"/>
    <s v="Northeast Dermatology Associates"/>
    <x v="53"/>
    <d v="2020-10-26T00:00:00"/>
    <n v="59"/>
    <d v="2020-10-26T00:00:00"/>
  </r>
  <r>
    <s v="North Pacific Dermatology"/>
    <s v="North Pacific Dermatology"/>
    <x v="68"/>
    <d v="2020-10-26T00:00:00"/>
    <n v="1"/>
    <d v="2020-10-26T00:00:00"/>
  </r>
  <r>
    <s v="North Pacific Dermatology"/>
    <s v="North Pacific Dermatology"/>
    <x v="4"/>
    <d v="2020-10-26T00:00:00"/>
    <n v="15"/>
    <d v="2020-10-26T00:00:00"/>
  </r>
  <r>
    <s v="North Pacific Dermatology"/>
    <s v="North Pacific Dermatology"/>
    <x v="33"/>
    <d v="2020-10-26T00:00:00"/>
    <n v="57"/>
    <d v="2020-10-26T00:00:00"/>
  </r>
  <r>
    <s v="The Dermatology Group  "/>
    <s v="The Dermatology Group"/>
    <x v="77"/>
    <d v="2020-10-26T00:00:00"/>
    <n v="59"/>
    <d v="2020-10-26T00:00:00"/>
  </r>
  <r>
    <s v="Southeast Dermatology Specialists  "/>
    <s v="Southeast Dermatology Specialists"/>
    <x v="62"/>
    <d v="2020-10-26T00:00:00"/>
    <n v="57"/>
    <d v="2020-10-26T00:00:00"/>
  </r>
  <r>
    <s v="Semler Dermatology"/>
    <s v="Semler Dermatology"/>
    <x v="61"/>
    <d v="2020-10-26T00:00:00"/>
    <n v="56"/>
    <d v="2020-10-26T00:00:00"/>
  </r>
  <r>
    <s v="Pacific Dermatology Specialists"/>
    <s v="Pacific Dermatology Specialists"/>
    <x v="42"/>
    <d v="2020-10-26T00:00:00"/>
    <n v="2"/>
    <d v="2020-10-26T00:00:00"/>
  </r>
  <r>
    <s v="Northeast Dermatology Associates"/>
    <s v="South Shore Skin Center"/>
    <x v="57"/>
    <d v="2020-10-26T00:00:00"/>
    <n v="69"/>
    <d v="2020-10-26T00:00:00"/>
  </r>
  <r>
    <s v="Northeast Dermatology Associates"/>
    <s v="South Shore Skin Center"/>
    <x v="9"/>
    <d v="2020-10-26T00:00:00"/>
    <n v="162"/>
    <d v="2020-10-26T00:00:00"/>
  </r>
  <r>
    <s v="Vanguard Dermatology"/>
    <s v="Vanguard Dermatology"/>
    <x v="13"/>
    <d v="2020-10-24T00:00:00"/>
    <n v="31"/>
    <d v="2020-10-24T00:00:00"/>
  </r>
  <r>
    <s v="Pacific Dermatology Specialists"/>
    <s v="Pacific Dermatology Specialists"/>
    <x v="72"/>
    <d v="2020-10-24T00:00:00"/>
    <n v="2"/>
    <d v="2020-10-24T00:00:00"/>
  </r>
  <r>
    <s v="Pacific Dermatology Specialists"/>
    <s v="Pacific Dermatology Specialists"/>
    <x v="59"/>
    <d v="2020-10-24T00:00:00"/>
    <n v="19"/>
    <d v="2020-10-24T00:00:00"/>
  </r>
  <r>
    <s v="Vanguard Dermatology"/>
    <s v="Vanguard Dermatology"/>
    <x v="47"/>
    <d v="2020-10-24T00:00:00"/>
    <n v="5"/>
    <d v="2020-10-24T00:00:00"/>
  </r>
  <r>
    <s v="Vanguard Dermatology"/>
    <s v="Vanguard Dermatology"/>
    <x v="12"/>
    <d v="2020-10-23T00:00:00"/>
    <n v="22"/>
    <d v="2020-10-23T00:00:00"/>
  </r>
  <r>
    <s v="The Dermatology Group  "/>
    <s v="The Dermatology Group"/>
    <x v="24"/>
    <d v="2020-10-23T00:00:00"/>
    <n v="82"/>
    <d v="2020-10-23T00:00:00"/>
  </r>
  <r>
    <s v="The Dermatology Group  "/>
    <s v="The Dermatology Group"/>
    <x v="83"/>
    <d v="2020-10-23T00:00:00"/>
    <n v="1"/>
    <d v="2020-10-23T00:00:00"/>
  </r>
  <r>
    <s v="Southeast Dermatology Specialists  "/>
    <s v="Southeast Dermatology Specialists"/>
    <x v="66"/>
    <d v="2020-10-23T00:00:00"/>
    <n v="12"/>
    <d v="2020-10-23T00:00:00"/>
  </r>
  <r>
    <s v="Southeast Dermatology Specialists  "/>
    <s v="Southeast Dermatology Specialists"/>
    <x v="62"/>
    <d v="2020-10-23T00:00:00"/>
    <n v="23"/>
    <d v="2020-10-23T00:00:00"/>
  </r>
  <r>
    <s v="Northeast Dermatology Associates"/>
    <s v="Northeast Dermatology Associates"/>
    <x v="8"/>
    <d v="2020-10-23T00:00:00"/>
    <n v="46"/>
    <d v="2020-10-23T00:00:00"/>
  </r>
  <r>
    <s v="Lupo Center for Aesthetic &amp; General Dermatology"/>
    <s v="Lupo Center for Aesthetic &amp; General Dermatology, LLC"/>
    <x v="2"/>
    <d v="2020-10-23T00:00:00"/>
    <n v="25"/>
    <d v="2020-10-23T00:00:00"/>
  </r>
  <r>
    <s v="North Pacific Dermatology"/>
    <s v="Eastside Dermatology"/>
    <x v="3"/>
    <d v="2020-10-23T00:00:00"/>
    <n v="42"/>
    <d v="2020-10-23T00:00:00"/>
  </r>
  <r>
    <s v="Northeast Dermatology Associates"/>
    <s v="Brookline Dermatology Associates"/>
    <x v="17"/>
    <d v="2020-10-23T00:00:00"/>
    <n v="35"/>
    <d v="2020-10-23T00:00:00"/>
  </r>
  <r>
    <s v="Northeast Dermatology Associates"/>
    <s v="Northeast Dermatology Associates"/>
    <x v="71"/>
    <d v="2020-10-23T00:00:00"/>
    <n v="2"/>
    <d v="2020-10-23T00:00:00"/>
  </r>
  <r>
    <s v="Northeast Dermatology Associates"/>
    <s v="Northeast Dermatology Associates"/>
    <x v="22"/>
    <d v="2020-10-23T00:00:00"/>
    <n v="80"/>
    <d v="2020-10-23T00:00:00"/>
  </r>
  <r>
    <s v="Pacific Dermatology Specialists"/>
    <s v="Pacific Dermatology Specialists"/>
    <x v="41"/>
    <d v="2020-10-23T00:00:00"/>
    <n v="45"/>
    <d v="2020-10-23T00:00:00"/>
  </r>
  <r>
    <s v="Southeast Dermatology Specialists  "/>
    <s v="Southeast Dermatology Specialists"/>
    <x v="81"/>
    <d v="2020-10-23T00:00:00"/>
    <n v="2"/>
    <d v="2020-10-23T00:00:00"/>
  </r>
  <r>
    <s v="The Dermatology Group  "/>
    <s v="The Dermatology Group"/>
    <x v="26"/>
    <d v="2020-10-23T00:00:00"/>
    <n v="40"/>
    <d v="2020-10-23T00:00:00"/>
  </r>
  <r>
    <s v="Vanguard Dermatology"/>
    <s v="Vanguard Dermatology"/>
    <x v="102"/>
    <d v="2020-10-23T00:00:00"/>
    <n v="6"/>
    <d v="2020-10-23T00:00:00"/>
  </r>
  <r>
    <s v="The Dermatology Group  "/>
    <s v="Swan Dermatology &amp; Aesthetics"/>
    <x v="11"/>
    <d v="2020-10-23T00:00:00"/>
    <n v="41"/>
    <d v="2020-10-23T00:00:00"/>
  </r>
  <r>
    <s v="Northeast Dermatology Associates"/>
    <s v="Northeast Dermatology Associates"/>
    <x v="5"/>
    <d v="2020-10-23T00:00:00"/>
    <n v="7"/>
    <d v="2020-10-23T00:00:00"/>
  </r>
  <r>
    <s v="Northeast Dermatology Associates"/>
    <s v="Dermatology of Cape Cod"/>
    <x v="34"/>
    <d v="2020-10-23T00:00:00"/>
    <n v="46"/>
    <d v="2020-10-23T00:00:00"/>
  </r>
  <r>
    <s v="Northeast Dermatology Associates"/>
    <s v="Brookline Dermatology Associates"/>
    <x v="16"/>
    <d v="2020-10-23T00:00:00"/>
    <n v="17"/>
    <d v="2020-10-23T00:00:00"/>
  </r>
  <r>
    <s v="Northeast Dermatology Associates"/>
    <s v="Northeast Dermatology Associates"/>
    <x v="35"/>
    <d v="2020-10-23T00:00:00"/>
    <n v="30"/>
    <d v="2020-10-23T00:00:00"/>
  </r>
  <r>
    <s v="Northeast Dermatology Associates"/>
    <s v="Northeast Dermatology Associates"/>
    <x v="36"/>
    <d v="2020-10-23T00:00:00"/>
    <n v="52"/>
    <d v="2020-10-23T00:00:00"/>
  </r>
  <r>
    <s v="Northeast Dermatology Associates"/>
    <s v="Northeast Dermatology Associates"/>
    <x v="7"/>
    <d v="2020-10-23T00:00:00"/>
    <n v="36"/>
    <d v="2020-10-23T00:00:00"/>
  </r>
  <r>
    <s v="Vanguard Dermatology"/>
    <s v="Vanguard Dermatology"/>
    <x v="84"/>
    <d v="2020-10-23T00:00:00"/>
    <n v="33"/>
    <d v="2020-10-23T00:00:00"/>
  </r>
  <r>
    <s v="Semler Dermatology"/>
    <s v="Semler Dermatology"/>
    <x v="61"/>
    <d v="2020-10-23T00:00:00"/>
    <n v="30"/>
    <d v="2020-10-23T00:00:00"/>
  </r>
  <r>
    <s v="Northeast Dermatology Associates"/>
    <s v="Northeast Dermatology Associates"/>
    <x v="54"/>
    <d v="2020-10-23T00:00:00"/>
    <n v="35"/>
    <d v="2020-10-23T00:00:00"/>
  </r>
  <r>
    <s v="Northeast Dermatology Associates"/>
    <s v="Northeast Dermatology Associates"/>
    <x v="37"/>
    <d v="2020-10-23T00:00:00"/>
    <n v="99"/>
    <d v="2020-10-23T00:00:00"/>
  </r>
  <r>
    <s v="Northeast Dermatology Associates"/>
    <s v="South Shore Skin Center"/>
    <x v="57"/>
    <d v="2020-10-23T00:00:00"/>
    <n v="87"/>
    <d v="2020-10-23T00:00:00"/>
  </r>
  <r>
    <s v="Northeast Dermatology Associates"/>
    <s v="South Shore Skin Center"/>
    <x v="9"/>
    <d v="2020-10-23T00:00:00"/>
    <n v="122"/>
    <d v="2020-10-23T00:00:00"/>
  </r>
  <r>
    <s v="Pacific Dermatology Specialists"/>
    <s v="Pacific Dermatology Specialists"/>
    <x v="42"/>
    <d v="2020-10-23T00:00:00"/>
    <n v="41"/>
    <d v="2020-10-23T00:00:00"/>
  </r>
  <r>
    <s v="Southeast Dermatology Specialists  "/>
    <s v="Southeast Dermatology Specialists"/>
    <x v="43"/>
    <d v="2020-10-23T00:00:00"/>
    <n v="45"/>
    <d v="2020-10-23T00:00:00"/>
  </r>
  <r>
    <s v="The Dermatology Group  "/>
    <s v="The Dermatology Group"/>
    <x v="76"/>
    <d v="2020-10-23T00:00:00"/>
    <n v="13"/>
    <d v="2020-10-23T00:00:00"/>
  </r>
  <r>
    <s v="The Dermatology Group  "/>
    <s v="The Dermatology Group"/>
    <x v="64"/>
    <d v="2020-10-23T00:00:00"/>
    <n v="24"/>
    <d v="2020-10-23T00:00:00"/>
  </r>
  <r>
    <s v="North Pacific Dermatology"/>
    <s v="North Pacific Dermatology"/>
    <x v="33"/>
    <d v="2020-10-23T00:00:00"/>
    <n v="24"/>
    <d v="2020-10-23T00:00:00"/>
  </r>
  <r>
    <s v="North Pacific Dermatology"/>
    <s v="North Pacific Dermatology"/>
    <x v="4"/>
    <d v="2020-10-23T00:00:00"/>
    <n v="30"/>
    <d v="2020-10-23T00:00:00"/>
  </r>
  <r>
    <s v="Northeast Dermatology Associates"/>
    <s v="Northeast Dermatology Associates"/>
    <x v="53"/>
    <d v="2020-10-23T00:00:00"/>
    <n v="23"/>
    <d v="2020-10-23T00:00:00"/>
  </r>
  <r>
    <s v="Northeast Dermatology Associates"/>
    <s v="Northeast Dermatology Associates"/>
    <x v="38"/>
    <d v="2020-10-23T00:00:00"/>
    <n v="57"/>
    <d v="2020-10-23T00:00:00"/>
  </r>
  <r>
    <s v="Northeast Dermatology Associates"/>
    <s v="Northeast Dermatology Associates"/>
    <x v="39"/>
    <d v="2020-10-22T00:00:00"/>
    <n v="21"/>
    <d v="2020-10-22T00:00:00"/>
  </r>
  <r>
    <s v="Northeast Dermatology Associates"/>
    <s v="Northeast Dermatology Associates"/>
    <x v="71"/>
    <d v="2020-10-22T00:00:00"/>
    <n v="3"/>
    <d v="2020-10-22T00:00:00"/>
  </r>
  <r>
    <s v="Northeast Dermatology Associates"/>
    <s v="Northeast Dermatology Associates"/>
    <x v="37"/>
    <d v="2020-10-22T00:00:00"/>
    <n v="91"/>
    <d v="2020-10-22T00:00:00"/>
  </r>
  <r>
    <s v="Northeast Dermatology Associates"/>
    <s v="Northeast Dermatology Associates"/>
    <x v="7"/>
    <d v="2020-10-22T00:00:00"/>
    <n v="51"/>
    <d v="2020-10-22T00:00:00"/>
  </r>
  <r>
    <s v="Northeast Dermatology Associates"/>
    <s v="Northeast Dermatology Associates"/>
    <x v="54"/>
    <d v="2020-10-22T00:00:00"/>
    <n v="32"/>
    <d v="2020-10-22T00:00:00"/>
  </r>
  <r>
    <s v="Northeast Dermatology Associates"/>
    <s v="Northeast Dermatology Associates"/>
    <x v="35"/>
    <d v="2020-10-22T00:00:00"/>
    <n v="30"/>
    <d v="2020-10-22T00:00:00"/>
  </r>
  <r>
    <s v="Northeast Dermatology Associates"/>
    <s v="Dermatology of Cape Cod"/>
    <x v="34"/>
    <d v="2020-10-22T00:00:00"/>
    <n v="101"/>
    <d v="2020-10-22T00:00:00"/>
  </r>
  <r>
    <s v="Northeast Dermatology Associates"/>
    <s v="Northeast Dermatology Associates"/>
    <x v="5"/>
    <d v="2020-10-22T00:00:00"/>
    <n v="97"/>
    <d v="2020-10-22T00:00:00"/>
  </r>
  <r>
    <s v="Vanguard Dermatology"/>
    <s v="Vanguard Dermatology"/>
    <x v="12"/>
    <d v="2020-10-22T00:00:00"/>
    <n v="44"/>
    <d v="2020-10-22T00:00:00"/>
  </r>
  <r>
    <s v="Vanguard Dermatology"/>
    <s v="Vanguard Dermatology"/>
    <x v="46"/>
    <d v="2020-10-22T00:00:00"/>
    <n v="60"/>
    <d v="2020-10-22T00:00:00"/>
  </r>
  <r>
    <s v="Pacific Dermatology Specialists"/>
    <s v="Pacific Dermatology Specialists"/>
    <x v="41"/>
    <d v="2020-10-22T00:00:00"/>
    <n v="41"/>
    <d v="2020-10-22T00:00:00"/>
  </r>
  <r>
    <s v="Northeast Dermatology Associates"/>
    <s v="Northeast Dermatology Associates"/>
    <x v="8"/>
    <d v="2020-10-22T00:00:00"/>
    <n v="52"/>
    <d v="2020-10-22T00:00:00"/>
  </r>
  <r>
    <s v="Pacific Dermatology Specialists"/>
    <s v="Pacific Dermatology Specialists"/>
    <x v="59"/>
    <d v="2020-10-22T00:00:00"/>
    <n v="37"/>
    <d v="2020-10-22T00:00:00"/>
  </r>
  <r>
    <s v="Northeast Dermatology Associates"/>
    <s v="Northeast Dermatology Associates"/>
    <x v="21"/>
    <d v="2020-10-22T00:00:00"/>
    <n v="40"/>
    <d v="2020-10-22T00:00:00"/>
  </r>
  <r>
    <s v="Northeast Dermatology Associates"/>
    <s v="Northeast Dermatology Associates"/>
    <x v="22"/>
    <d v="2020-10-22T00:00:00"/>
    <n v="95"/>
    <d v="2020-10-22T00:00:00"/>
  </r>
  <r>
    <s v="Northeast Dermatology Associates"/>
    <s v="Northeast Dermatology Associates"/>
    <x v="56"/>
    <d v="2020-10-22T00:00:00"/>
    <n v="2"/>
    <d v="2020-10-22T00:00:00"/>
  </r>
  <r>
    <s v="Northeast Dermatology Associates"/>
    <s v="Northeast Dermatology Associates"/>
    <x v="38"/>
    <d v="2020-10-22T00:00:00"/>
    <n v="80"/>
    <d v="2020-10-22T00:00:00"/>
  </r>
  <r>
    <s v="Northeast Dermatology Associates"/>
    <s v="Northeast Dermatology Associates"/>
    <x v="55"/>
    <d v="2020-10-22T00:00:00"/>
    <n v="32"/>
    <d v="2020-10-22T00:00:00"/>
  </r>
  <r>
    <s v="Northeast Dermatology Associates"/>
    <s v="Northeast Dermatology Associates"/>
    <x v="53"/>
    <d v="2020-10-22T00:00:00"/>
    <n v="47"/>
    <d v="2020-10-22T00:00:00"/>
  </r>
  <r>
    <s v="Northeast Dermatology Associates"/>
    <s v="Northeast Dermatology Associates"/>
    <x v="36"/>
    <d v="2020-10-22T00:00:00"/>
    <n v="37"/>
    <d v="2020-10-22T00:00:00"/>
  </r>
  <r>
    <s v="Northeast Dermatology Associates"/>
    <s v="Northeast Dermatology Associates"/>
    <x v="18"/>
    <d v="2020-10-22T00:00:00"/>
    <n v="85"/>
    <d v="2020-10-22T00:00:00"/>
  </r>
  <r>
    <s v="Northeast Dermatology Associates"/>
    <s v="Brookline Dermatology Associates"/>
    <x v="17"/>
    <d v="2020-10-22T00:00:00"/>
    <n v="42"/>
    <d v="2020-10-22T00:00:00"/>
  </r>
  <r>
    <s v="Northeast Dermatology Associates"/>
    <s v="Brookline Dermatology Associates"/>
    <x v="16"/>
    <d v="2020-10-22T00:00:00"/>
    <n v="37"/>
    <d v="2020-10-22T00:00:00"/>
  </r>
  <r>
    <s v="North Pacific Dermatology"/>
    <s v="North Pacific Dermatology"/>
    <x v="33"/>
    <d v="2020-10-22T00:00:00"/>
    <n v="54"/>
    <d v="2020-10-22T00:00:00"/>
  </r>
  <r>
    <s v="Southeast Dermatology Specialists  "/>
    <s v="Southeast Dermatology Specialists"/>
    <x v="62"/>
    <d v="2020-10-22T00:00:00"/>
    <n v="64"/>
    <d v="2020-10-22T00:00:00"/>
  </r>
  <r>
    <s v="Northeast Dermatology Associates"/>
    <s v="South Shore Skin Center"/>
    <x v="57"/>
    <d v="2020-10-22T00:00:00"/>
    <n v="168"/>
    <d v="2020-10-22T00:00:00"/>
  </r>
  <r>
    <s v="Northeast Dermatology Associates"/>
    <s v="Northeast Dermatology Associates"/>
    <x v="19"/>
    <d v="2020-10-22T00:00:00"/>
    <n v="42"/>
    <d v="2020-10-22T00:00:00"/>
  </r>
  <r>
    <s v="Northeast Dermatology Associates"/>
    <s v="Northeast Dermatology Associates"/>
    <x v="67"/>
    <d v="2020-10-22T00:00:00"/>
    <n v="28"/>
    <d v="2020-10-22T00:00:00"/>
  </r>
  <r>
    <s v="North Pacific Dermatology"/>
    <s v="Eastside Dermatology"/>
    <x v="3"/>
    <d v="2020-10-22T00:00:00"/>
    <n v="40"/>
    <d v="2020-10-22T00:00:00"/>
  </r>
  <r>
    <s v="Lupo Center for Aesthetic &amp; General Dermatology"/>
    <s v="Lupo Center for Aesthetic &amp; General Dermatology, LLC"/>
    <x v="2"/>
    <d v="2020-10-22T00:00:00"/>
    <n v="35"/>
    <d v="2020-10-22T00:00:00"/>
  </r>
  <r>
    <s v="The Dermatology Group  "/>
    <s v="The Dermatology Group"/>
    <x v="24"/>
    <d v="2020-10-22T00:00:00"/>
    <n v="116"/>
    <d v="2020-10-22T00:00:00"/>
  </r>
  <r>
    <s v="The Dermatology Group  "/>
    <s v="The Dermatology Group"/>
    <x v="45"/>
    <d v="2020-10-22T00:00:00"/>
    <n v="22"/>
    <d v="2020-10-22T00:00:00"/>
  </r>
  <r>
    <s v="The Dermatology Group  "/>
    <s v="The Dermatology Group"/>
    <x v="25"/>
    <d v="2020-10-22T00:00:00"/>
    <n v="35"/>
    <d v="2020-10-22T00:00:00"/>
  </r>
  <r>
    <s v="Vanguard Dermatology"/>
    <s v="Vanguard Dermatology"/>
    <x v="47"/>
    <d v="2020-10-22T00:00:00"/>
    <n v="1"/>
    <d v="2020-10-22T00:00:00"/>
  </r>
  <r>
    <s v="Vanguard Dermatology"/>
    <s v="Vanguard Dermatology"/>
    <x v="13"/>
    <d v="2020-10-22T00:00:00"/>
    <n v="82"/>
    <d v="2020-10-22T00:00:00"/>
  </r>
  <r>
    <s v="Southeast Dermatology Specialists  "/>
    <s v="Southeast Dermatology Specialists"/>
    <x v="43"/>
    <d v="2020-10-22T00:00:00"/>
    <n v="47"/>
    <d v="2020-10-22T00:00:00"/>
  </r>
  <r>
    <s v="Southeast Dermatology Specialists  "/>
    <s v="Southeast Dermatology Specialists"/>
    <x v="66"/>
    <d v="2020-10-22T00:00:00"/>
    <n v="14"/>
    <d v="2020-10-22T00:00:00"/>
  </r>
  <r>
    <s v="Pacific Dermatology Specialists"/>
    <s v="Pacific Dermatology Specialists"/>
    <x v="65"/>
    <d v="2020-10-22T00:00:00"/>
    <n v="3"/>
    <d v="2020-10-22T00:00:00"/>
  </r>
  <r>
    <s v="Northeast Dermatology Associates"/>
    <s v="Northeast Dermatology Associates"/>
    <x v="6"/>
    <d v="2020-10-22T00:00:00"/>
    <n v="39"/>
    <d v="2020-10-22T00:00:00"/>
  </r>
  <r>
    <s v="North Pacific Dermatology"/>
    <s v="Eastside Dermatology"/>
    <x v="85"/>
    <d v="2020-10-22T00:00:00"/>
    <n v="1"/>
    <d v="2020-10-22T00:00:00"/>
  </r>
  <r>
    <s v="North Pacific Dermatology"/>
    <s v="North Pacific Dermatology"/>
    <x v="4"/>
    <d v="2020-10-22T00:00:00"/>
    <n v="15"/>
    <d v="2020-10-22T00:00:00"/>
  </r>
  <r>
    <s v="NULL"/>
    <s v="Unknown Practice"/>
    <x v="68"/>
    <d v="2020-10-22T00:00:00"/>
    <n v="5"/>
    <d v="2020-10-22T00:00:00"/>
  </r>
  <r>
    <s v="Northeast Dermatology Associates"/>
    <s v="South Shore Skin Center"/>
    <x v="9"/>
    <d v="2020-10-22T00:00:00"/>
    <n v="212"/>
    <d v="2020-10-22T00:00:00"/>
  </r>
  <r>
    <s v="Northeast Dermatology Associates"/>
    <s v="South Shore Skin Center"/>
    <x v="10"/>
    <d v="2020-10-22T00:00:00"/>
    <n v="6"/>
    <d v="2020-10-22T00:00:00"/>
  </r>
  <r>
    <s v="Semler Dermatology"/>
    <s v="Semler Dermatology"/>
    <x v="61"/>
    <d v="2020-10-22T00:00:00"/>
    <n v="79"/>
    <d v="2020-10-22T00:00:00"/>
  </r>
  <r>
    <s v="Vanguard Dermatology"/>
    <s v="Vanguard Dermatology"/>
    <x v="102"/>
    <d v="2020-10-22T00:00:00"/>
    <n v="18"/>
    <d v="2020-10-22T00:00:00"/>
  </r>
  <r>
    <s v="The Dermatology Group  "/>
    <s v="The Dermatology Group"/>
    <x v="26"/>
    <d v="2020-10-22T00:00:00"/>
    <n v="98"/>
    <d v="2020-10-22T00:00:00"/>
  </r>
  <r>
    <s v="The Dermatology Group  "/>
    <s v="Swan Dermatology &amp; Aesthetics"/>
    <x v="11"/>
    <d v="2020-10-22T00:00:00"/>
    <n v="53"/>
    <d v="2020-10-22T00:00:00"/>
  </r>
  <r>
    <s v="The Dermatology Group  "/>
    <s v="The Dermatology Group"/>
    <x v="76"/>
    <d v="2020-10-22T00:00:00"/>
    <n v="18"/>
    <d v="2020-10-22T00:00:00"/>
  </r>
  <r>
    <s v="The Dermatology Group  "/>
    <s v="The Dermatology Group"/>
    <x v="45"/>
    <d v="2020-10-21T00:00:00"/>
    <n v="22"/>
    <d v="2020-10-21T00:00:00"/>
  </r>
  <r>
    <s v="The Dermatology Group  "/>
    <s v="The Dermatology Group"/>
    <x v="25"/>
    <d v="2020-10-21T00:00:00"/>
    <n v="56"/>
    <d v="2020-10-21T00:00:00"/>
  </r>
  <r>
    <s v="Vanguard Dermatology"/>
    <s v="Vanguard Dermatology"/>
    <x v="47"/>
    <d v="2020-10-21T00:00:00"/>
    <n v="36"/>
    <d v="2020-10-21T00:00:00"/>
  </r>
  <r>
    <s v="Pacific Dermatology Specialists"/>
    <s v="Pacific Dermatology Specialists"/>
    <x v="41"/>
    <d v="2020-10-21T00:00:00"/>
    <n v="14"/>
    <d v="2020-10-21T00:00:00"/>
  </r>
  <r>
    <s v="Southeast Dermatology Specialists  "/>
    <s v="Southeast Dermatology Specialists"/>
    <x v="43"/>
    <d v="2020-10-21T00:00:00"/>
    <n v="51"/>
    <d v="2020-10-21T00:00:00"/>
  </r>
  <r>
    <s v="Pacific Dermatology Specialists"/>
    <s v="Pacific Dermatology Specialists"/>
    <x v="59"/>
    <d v="2020-10-21T00:00:00"/>
    <n v="3"/>
    <d v="2020-10-21T00:00:00"/>
  </r>
  <r>
    <s v="Northeast Dermatology Associates"/>
    <s v="Dermatology of Cape Cod"/>
    <x v="34"/>
    <d v="2020-10-21T00:00:00"/>
    <n v="99"/>
    <d v="2020-10-21T00:00:00"/>
  </r>
  <r>
    <s v="Northeast Dermatology Associates"/>
    <s v="Northeast Dermatology Associates"/>
    <x v="36"/>
    <d v="2020-10-21T00:00:00"/>
    <n v="111"/>
    <d v="2020-10-21T00:00:00"/>
  </r>
  <r>
    <s v="Northeast Dermatology Associates"/>
    <s v="Northeast Dermatology Associates"/>
    <x v="67"/>
    <d v="2020-10-21T00:00:00"/>
    <n v="1"/>
    <d v="2020-10-21T00:00:00"/>
  </r>
  <r>
    <s v="Northeast Dermatology Associates"/>
    <s v="Northeast Dermatology Associates"/>
    <x v="39"/>
    <d v="2020-10-21T00:00:00"/>
    <n v="24"/>
    <d v="2020-10-21T00:00:00"/>
  </r>
  <r>
    <s v="Northeast Dermatology Associates"/>
    <s v="Northeast Dermatology Associates"/>
    <x v="38"/>
    <d v="2020-10-21T00:00:00"/>
    <n v="69"/>
    <d v="2020-10-21T00:00:00"/>
  </r>
  <r>
    <s v="Northeast Dermatology Associates"/>
    <s v="Northeast Dermatology Associates"/>
    <x v="37"/>
    <d v="2020-10-21T00:00:00"/>
    <n v="105"/>
    <d v="2020-10-21T00:00:00"/>
  </r>
  <r>
    <s v="Northeast Dermatology Associates"/>
    <s v="South Shore Skin Center"/>
    <x v="9"/>
    <d v="2020-10-21T00:00:00"/>
    <n v="191"/>
    <d v="2020-10-21T00:00:00"/>
  </r>
  <r>
    <s v="Northeast Dermatology Associates"/>
    <s v="South Shore Skin Center"/>
    <x v="57"/>
    <d v="2020-10-21T00:00:00"/>
    <n v="142"/>
    <d v="2020-10-21T00:00:00"/>
  </r>
  <r>
    <s v="Southeast Dermatology Specialists  "/>
    <s v="Southeast Dermatology Specialists"/>
    <x v="62"/>
    <d v="2020-10-21T00:00:00"/>
    <n v="59"/>
    <d v="2020-10-21T00:00:00"/>
  </r>
  <r>
    <s v="Semler Dermatology"/>
    <s v="Semler Dermatology"/>
    <x v="61"/>
    <d v="2020-10-21T00:00:00"/>
    <n v="76"/>
    <d v="2020-10-21T00:00:00"/>
  </r>
  <r>
    <s v="The Dermatology Group  "/>
    <s v="The Dermatology Group"/>
    <x v="76"/>
    <d v="2020-10-21T00:00:00"/>
    <n v="76"/>
    <d v="2020-10-21T00:00:00"/>
  </r>
  <r>
    <s v="North Pacific Dermatology"/>
    <s v="North Pacific Dermatology"/>
    <x v="33"/>
    <d v="2020-10-21T00:00:00"/>
    <n v="65"/>
    <d v="2020-10-21T00:00:00"/>
  </r>
  <r>
    <s v="Northeast Dermatology Associates"/>
    <s v="Northeast Dermatology Associates"/>
    <x v="53"/>
    <d v="2020-10-21T00:00:00"/>
    <n v="77"/>
    <d v="2020-10-21T00:00:00"/>
  </r>
  <r>
    <s v="Northeast Dermatology Associates"/>
    <s v="Northeast Dermatology Associates"/>
    <x v="54"/>
    <d v="2020-10-21T00:00:00"/>
    <n v="53"/>
    <d v="2020-10-21T00:00:00"/>
  </r>
  <r>
    <s v="Northeast Dermatology Associates"/>
    <s v="Northeast Dermatology Associates"/>
    <x v="55"/>
    <d v="2020-10-21T00:00:00"/>
    <n v="22"/>
    <d v="2020-10-21T00:00:00"/>
  </r>
  <r>
    <s v="Northeast Dermatology Associates"/>
    <s v="Northeast Dermatology Associates"/>
    <x v="87"/>
    <d v="2020-10-21T00:00:00"/>
    <n v="20"/>
    <d v="2020-10-21T00:00:00"/>
  </r>
  <r>
    <s v="Northeast Dermatology Associates"/>
    <s v="Northeast Dermatology Associates"/>
    <x v="71"/>
    <d v="2020-10-21T00:00:00"/>
    <n v="2"/>
    <d v="2020-10-21T00:00:00"/>
  </r>
  <r>
    <s v="Northeast Dermatology Associates"/>
    <s v="Northeast Dermatology Associates"/>
    <x v="56"/>
    <d v="2020-10-21T00:00:00"/>
    <n v="33"/>
    <d v="2020-10-21T00:00:00"/>
  </r>
  <r>
    <s v="Northeast Dermatology Associates"/>
    <s v="Northeast Dermatology Associates"/>
    <x v="8"/>
    <d v="2020-10-21T00:00:00"/>
    <n v="68"/>
    <d v="2020-10-21T00:00:00"/>
  </r>
  <r>
    <s v="Pacific Dermatology Specialists"/>
    <s v="Pacific Dermatology Specialists"/>
    <x v="65"/>
    <d v="2020-10-21T00:00:00"/>
    <n v="14"/>
    <d v="2020-10-21T00:00:00"/>
  </r>
  <r>
    <s v="Southeast Dermatology Specialists  "/>
    <s v="Southeast Dermatology Specialists"/>
    <x v="66"/>
    <d v="2020-10-21T00:00:00"/>
    <n v="23"/>
    <d v="2020-10-21T00:00:00"/>
  </r>
  <r>
    <s v="Vanguard Dermatology"/>
    <s v="Vanguard Dermatology"/>
    <x v="12"/>
    <d v="2020-10-21T00:00:00"/>
    <n v="25"/>
    <d v="2020-10-21T00:00:00"/>
  </r>
  <r>
    <s v="Vanguard Dermatology"/>
    <s v="Vanguard Dermatology"/>
    <x v="13"/>
    <d v="2020-10-21T00:00:00"/>
    <n v="86"/>
    <d v="2020-10-21T00:00:00"/>
  </r>
  <r>
    <s v="Northeast Dermatology Associates"/>
    <s v="Northeast Dermatology Associates"/>
    <x v="5"/>
    <d v="2020-10-21T00:00:00"/>
    <n v="83"/>
    <d v="2020-10-21T00:00:00"/>
  </r>
  <r>
    <s v="North Pacific Dermatology"/>
    <s v="North Pacific Dermatology"/>
    <x v="4"/>
    <d v="2020-10-21T00:00:00"/>
    <n v="17"/>
    <d v="2020-10-21T00:00:00"/>
  </r>
  <r>
    <s v="North Pacific Dermatology"/>
    <s v="Eastside Dermatology"/>
    <x v="3"/>
    <d v="2020-10-21T00:00:00"/>
    <n v="49"/>
    <d v="2020-10-21T00:00:00"/>
  </r>
  <r>
    <s v="Lupo Center for Aesthetic &amp; General Dermatology"/>
    <s v="Lupo Center for Aesthetic &amp; General Dermatology, LLC"/>
    <x v="2"/>
    <d v="2020-10-21T00:00:00"/>
    <n v="36"/>
    <d v="2020-10-21T00:00:00"/>
  </r>
  <r>
    <s v="Northeast Dermatology Associates"/>
    <s v="Northeast Dermatology Associates"/>
    <x v="7"/>
    <d v="2020-10-21T00:00:00"/>
    <n v="26"/>
    <d v="2020-10-21T00:00:00"/>
  </r>
  <r>
    <s v="Northeast Dermatology Associates"/>
    <s v="South Shore Skin Center"/>
    <x v="10"/>
    <d v="2020-10-21T00:00:00"/>
    <n v="1"/>
    <d v="2020-10-21T00:00:00"/>
  </r>
  <r>
    <s v="Vanguard Dermatology"/>
    <s v="Vanguard Dermatology"/>
    <x v="27"/>
    <d v="2020-10-21T00:00:00"/>
    <n v="25"/>
    <d v="2020-10-21T00:00:00"/>
  </r>
  <r>
    <s v="Vanguard Dermatology"/>
    <s v="Vanguard Dermatology"/>
    <x v="102"/>
    <d v="2020-10-21T00:00:00"/>
    <n v="11"/>
    <d v="2020-10-21T00:00:00"/>
  </r>
  <r>
    <s v="The Dermatology Group  "/>
    <s v="The Dermatology Group"/>
    <x v="26"/>
    <d v="2020-10-21T00:00:00"/>
    <n v="25"/>
    <d v="2020-10-21T00:00:00"/>
  </r>
  <r>
    <s v="The Dermatology Group  "/>
    <s v="The Dermatology Group"/>
    <x v="24"/>
    <d v="2020-10-21T00:00:00"/>
    <n v="156"/>
    <d v="2020-10-21T00:00:00"/>
  </r>
  <r>
    <s v="The Dermatology Group  "/>
    <s v="Swan Dermatology &amp; Aesthetics"/>
    <x v="11"/>
    <d v="2020-10-21T00:00:00"/>
    <n v="45"/>
    <d v="2020-10-21T00:00:00"/>
  </r>
  <r>
    <s v="Northeast Dermatology Associates"/>
    <s v="Northeast Dermatology Associates"/>
    <x v="18"/>
    <d v="2020-10-21T00:00:00"/>
    <n v="94"/>
    <d v="2020-10-21T00:00:00"/>
  </r>
  <r>
    <s v="Northeast Dermatology Associates"/>
    <s v="Brookline Dermatology Associates"/>
    <x v="17"/>
    <d v="2020-10-21T00:00:00"/>
    <n v="43"/>
    <d v="2020-10-21T00:00:00"/>
  </r>
  <r>
    <s v="Northeast Dermatology Associates"/>
    <s v="Brookline Dermatology Associates"/>
    <x v="16"/>
    <d v="2020-10-21T00:00:00"/>
    <n v="33"/>
    <d v="2020-10-21T00:00:00"/>
  </r>
  <r>
    <s v="NULL"/>
    <s v="Unknown Practice"/>
    <x v="68"/>
    <d v="2020-10-21T00:00:00"/>
    <n v="1"/>
    <d v="2020-10-21T00:00:00"/>
  </r>
  <r>
    <s v="Northeast Dermatology Associates"/>
    <s v="Northeast Dermatology Associates"/>
    <x v="21"/>
    <d v="2020-10-21T00:00:00"/>
    <n v="24"/>
    <d v="2020-10-21T00:00:00"/>
  </r>
  <r>
    <s v="Northeast Dermatology Associates"/>
    <s v="Northeast Dermatology Associates"/>
    <x v="22"/>
    <d v="2020-10-21T00:00:00"/>
    <n v="83"/>
    <d v="2020-10-21T00:00:00"/>
  </r>
  <r>
    <s v="Northeast Dermatology Associates"/>
    <s v="Northeast Dermatology Associates"/>
    <x v="38"/>
    <d v="2020-10-20T00:00:00"/>
    <n v="46"/>
    <d v="2020-10-20T00:00:00"/>
  </r>
  <r>
    <s v="Northeast Dermatology Associates"/>
    <s v="Northeast Dermatology Associates"/>
    <x v="67"/>
    <d v="2020-10-20T00:00:00"/>
    <n v="19"/>
    <d v="2020-10-20T00:00:00"/>
  </r>
  <r>
    <s v="Lupo Center for Aesthetic &amp; General Dermatology"/>
    <s v="Lupo Center for Aesthetic &amp; General Dermatology, LLC"/>
    <x v="2"/>
    <d v="2020-10-20T00:00:00"/>
    <n v="42"/>
    <d v="2020-10-20T00:00:00"/>
  </r>
  <r>
    <s v="North Pacific Dermatology"/>
    <s v="North Pacific Dermatology"/>
    <x v="4"/>
    <d v="2020-10-20T00:00:00"/>
    <n v="25"/>
    <d v="2020-10-20T00:00:00"/>
  </r>
  <r>
    <s v="North Pacific Dermatology"/>
    <s v="Eastside Dermatology"/>
    <x v="3"/>
    <d v="2020-10-20T00:00:00"/>
    <n v="56"/>
    <d v="2020-10-20T00:00:00"/>
  </r>
  <r>
    <s v="North Pacific Dermatology"/>
    <s v="North Pacific Dermatology"/>
    <x v="33"/>
    <d v="2020-10-20T00:00:00"/>
    <n v="60"/>
    <d v="2020-10-20T00:00:00"/>
  </r>
  <r>
    <s v="Vanguard Dermatology"/>
    <s v="Vanguard Dermatology"/>
    <x v="88"/>
    <d v="2020-10-20T00:00:00"/>
    <n v="6"/>
    <d v="2020-10-20T00:00:00"/>
  </r>
  <r>
    <s v="Vanguard Dermatology"/>
    <s v="Vanguard Dermatology"/>
    <x v="13"/>
    <d v="2020-10-20T00:00:00"/>
    <n v="109"/>
    <d v="2020-10-20T00:00:00"/>
  </r>
  <r>
    <s v="Vanguard Dermatology"/>
    <s v="Vanguard Dermatology"/>
    <x v="47"/>
    <d v="2020-10-20T00:00:00"/>
    <n v="87"/>
    <d v="2020-10-20T00:00:00"/>
  </r>
  <r>
    <s v="Northeast Dermatology Associates"/>
    <s v="South Shore Skin Center"/>
    <x v="9"/>
    <d v="2020-10-20T00:00:00"/>
    <n v="171"/>
    <d v="2020-10-20T00:00:00"/>
  </r>
  <r>
    <s v="Pacific Dermatology Specialists"/>
    <s v="Pacific Dermatology Specialists"/>
    <x v="42"/>
    <d v="2020-10-20T00:00:00"/>
    <n v="14"/>
    <d v="2020-10-20T00:00:00"/>
  </r>
  <r>
    <s v="Southeast Dermatology Specialists  "/>
    <s v="Southeast Dermatology Specialists"/>
    <x v="43"/>
    <d v="2020-10-20T00:00:00"/>
    <n v="53"/>
    <d v="2020-10-20T00:00:00"/>
  </r>
  <r>
    <s v="Southeast Dermatology Specialists  "/>
    <s v="Southeast Dermatology Specialists"/>
    <x v="66"/>
    <d v="2020-10-20T00:00:00"/>
    <n v="16"/>
    <d v="2020-10-20T00:00:00"/>
  </r>
  <r>
    <s v="Northeast Dermatology Associates"/>
    <s v="Northeast Dermatology Associates"/>
    <x v="39"/>
    <d v="2020-10-20T00:00:00"/>
    <n v="24"/>
    <d v="2020-10-20T00:00:00"/>
  </r>
  <r>
    <s v="Northeast Dermatology Associates"/>
    <s v="Northeast Dermatology Associates"/>
    <x v="19"/>
    <d v="2020-10-20T00:00:00"/>
    <n v="26"/>
    <d v="2020-10-20T00:00:00"/>
  </r>
  <r>
    <s v="Northeast Dermatology Associates"/>
    <s v="Northeast Dermatology Associates"/>
    <x v="20"/>
    <d v="2020-10-20T00:00:00"/>
    <n v="11"/>
    <d v="2020-10-20T00:00:00"/>
  </r>
  <r>
    <s v="Northeast Dermatology Associates"/>
    <s v="Northeast Dermatology Associates"/>
    <x v="54"/>
    <d v="2020-10-20T00:00:00"/>
    <n v="34"/>
    <d v="2020-10-20T00:00:00"/>
  </r>
  <r>
    <s v="North Pacific Dermatology"/>
    <s v="North Pacific Dermatology"/>
    <x v="68"/>
    <d v="2020-10-20T00:00:00"/>
    <n v="1"/>
    <d v="2020-10-20T00:00:00"/>
  </r>
  <r>
    <s v="The Dermatology Group  "/>
    <s v="The Dermatology Group"/>
    <x v="25"/>
    <d v="2020-10-20T00:00:00"/>
    <n v="69"/>
    <d v="2020-10-20T00:00:00"/>
  </r>
  <r>
    <s v="The Dermatology Group  "/>
    <s v="The Dermatology Group"/>
    <x v="26"/>
    <d v="2020-10-20T00:00:00"/>
    <n v="33"/>
    <d v="2020-10-20T00:00:00"/>
  </r>
  <r>
    <s v="The Dermatology Group  "/>
    <s v="The Dermatology Group"/>
    <x v="76"/>
    <d v="2020-10-20T00:00:00"/>
    <n v="81"/>
    <d v="2020-10-20T00:00:00"/>
  </r>
  <r>
    <s v="Semler Dermatology"/>
    <s v="Semler Dermatology"/>
    <x v="61"/>
    <d v="2020-10-20T00:00:00"/>
    <n v="77"/>
    <d v="2020-10-20T00:00:00"/>
  </r>
  <r>
    <s v="Semler Dermatology"/>
    <s v="Semler Dermatology"/>
    <x v="111"/>
    <d v="2020-10-20T00:00:00"/>
    <n v="1"/>
    <d v="2020-10-20T00:00:00"/>
  </r>
  <r>
    <s v="Pacific Dermatology Specialists"/>
    <s v="Pacific Dermatology Specialists"/>
    <x v="59"/>
    <d v="2020-10-20T00:00:00"/>
    <n v="13"/>
    <d v="2020-10-20T00:00:00"/>
  </r>
  <r>
    <s v="Pacific Dermatology Specialists"/>
    <s v="Pacific Dermatology Specialists"/>
    <x v="72"/>
    <d v="2020-10-20T00:00:00"/>
    <n v="31"/>
    <d v="2020-10-20T00:00:00"/>
  </r>
  <r>
    <s v="Northeast Dermatology Associates"/>
    <s v="Northeast Dermatology Associates"/>
    <x v="7"/>
    <d v="2020-10-20T00:00:00"/>
    <n v="54"/>
    <d v="2020-10-20T00:00:00"/>
  </r>
  <r>
    <s v="Northeast Dermatology Associates"/>
    <s v="Northeast Dermatology Associates"/>
    <x v="37"/>
    <d v="2020-10-20T00:00:00"/>
    <n v="99"/>
    <d v="2020-10-20T00:00:00"/>
  </r>
  <r>
    <s v="Northeast Dermatology Associates"/>
    <s v="Northeast Dermatology Associates"/>
    <x v="35"/>
    <d v="2020-10-20T00:00:00"/>
    <n v="34"/>
    <d v="2020-10-20T00:00:00"/>
  </r>
  <r>
    <s v="Northeast Dermatology Associates"/>
    <s v="Northeast Dermatology Associates"/>
    <x v="36"/>
    <d v="2020-10-20T00:00:00"/>
    <n v="98"/>
    <d v="2020-10-20T00:00:00"/>
  </r>
  <r>
    <s v="Northeast Dermatology Associates"/>
    <s v="Dermatology of Cape Cod"/>
    <x v="34"/>
    <d v="2020-10-20T00:00:00"/>
    <n v="106"/>
    <d v="2020-10-20T00:00:00"/>
  </r>
  <r>
    <s v="Northeast Dermatology Associates"/>
    <s v="Northeast Dermatology Associates"/>
    <x v="5"/>
    <d v="2020-10-20T00:00:00"/>
    <n v="119"/>
    <d v="2020-10-20T00:00:00"/>
  </r>
  <r>
    <s v="The Dermatology Group  "/>
    <s v="Swan Dermatology &amp; Aesthetics"/>
    <x v="11"/>
    <d v="2020-10-20T00:00:00"/>
    <n v="39"/>
    <d v="2020-10-20T00:00:00"/>
  </r>
  <r>
    <s v="Vanguard Dermatology"/>
    <s v="Vanguard Dermatology"/>
    <x v="108"/>
    <d v="2020-10-20T00:00:00"/>
    <n v="21"/>
    <d v="2020-10-20T00:00:00"/>
  </r>
  <r>
    <s v="Pacific Dermatology Specialists"/>
    <s v="Pacific Dermatology Specialists"/>
    <x v="41"/>
    <d v="2020-10-20T00:00:00"/>
    <n v="3"/>
    <d v="2020-10-20T00:00:00"/>
  </r>
  <r>
    <s v="Northeast Dermatology Associates"/>
    <s v="Northeast Dermatology Associates"/>
    <x v="8"/>
    <d v="2020-10-20T00:00:00"/>
    <n v="65"/>
    <d v="2020-10-20T00:00:00"/>
  </r>
  <r>
    <s v="Pacific Dermatology Specialists"/>
    <s v="Pacific Dermatology Specialists"/>
    <x v="73"/>
    <d v="2020-10-20T00:00:00"/>
    <n v="22"/>
    <d v="2020-10-20T00:00:00"/>
  </r>
  <r>
    <s v="Pacific Dermatology Specialists"/>
    <s v="Pacific Dermatology Specialists"/>
    <x v="92"/>
    <d v="2020-10-20T00:00:00"/>
    <n v="1"/>
    <d v="2020-10-20T00:00:00"/>
  </r>
  <r>
    <s v="Northeast Dermatology Associates"/>
    <s v="South Shore Skin Center"/>
    <x v="10"/>
    <d v="2020-10-20T00:00:00"/>
    <n v="2"/>
    <d v="2020-10-20T00:00:00"/>
  </r>
  <r>
    <s v="Northeast Dermatology Associates"/>
    <s v="Northeast Dermatology Associates"/>
    <x v="71"/>
    <d v="2020-10-20T00:00:00"/>
    <n v="2"/>
    <d v="2020-10-20T00:00:00"/>
  </r>
  <r>
    <s v="Northeast Dermatology Associates"/>
    <s v="Northeast Dermatology Associates"/>
    <x v="21"/>
    <d v="2020-10-20T00:00:00"/>
    <n v="43"/>
    <d v="2020-10-20T00:00:00"/>
  </r>
  <r>
    <s v="Northeast Dermatology Associates"/>
    <s v="Northeast Dermatology Associates"/>
    <x v="56"/>
    <d v="2020-10-20T00:00:00"/>
    <n v="8"/>
    <d v="2020-10-20T00:00:00"/>
  </r>
  <r>
    <s v="Northeast Dermatology Associates"/>
    <s v="Northeast Dermatology Associates"/>
    <x v="22"/>
    <d v="2020-10-20T00:00:00"/>
    <n v="80"/>
    <d v="2020-10-20T00:00:00"/>
  </r>
  <r>
    <s v="Northeast Dermatology Associates"/>
    <s v="Northeast Dermatology Associates"/>
    <x v="53"/>
    <d v="2020-10-20T00:00:00"/>
    <n v="84"/>
    <d v="2020-10-20T00:00:00"/>
  </r>
  <r>
    <s v="Northeast Dermatology Associates"/>
    <s v="Northeast Dermatology Associates"/>
    <x v="55"/>
    <d v="2020-10-20T00:00:00"/>
    <n v="25"/>
    <d v="2020-10-20T00:00:00"/>
  </r>
  <r>
    <s v="Northeast Dermatology Associates"/>
    <s v="Northeast Dermatology Associates"/>
    <x v="18"/>
    <d v="2020-10-20T00:00:00"/>
    <n v="47"/>
    <d v="2020-10-20T00:00:00"/>
  </r>
  <r>
    <s v="Northeast Dermatology Associates"/>
    <s v="Brookline Dermatology Associates"/>
    <x v="16"/>
    <d v="2020-10-20T00:00:00"/>
    <n v="33"/>
    <d v="2020-10-20T00:00:00"/>
  </r>
  <r>
    <s v="Northeast Dermatology Associates"/>
    <s v="South Shore Skin Center"/>
    <x v="57"/>
    <d v="2020-10-20T00:00:00"/>
    <n v="189"/>
    <d v="2020-10-20T00:00:00"/>
  </r>
  <r>
    <s v="Southeast Dermatology Specialists  "/>
    <s v="Southeast Dermatology Specialists"/>
    <x v="62"/>
    <d v="2020-10-20T00:00:00"/>
    <n v="52"/>
    <d v="2020-10-20T00:00:00"/>
  </r>
  <r>
    <s v="Pacific Dermatology Specialists"/>
    <s v="Pacific Dermatology Specialists"/>
    <x v="60"/>
    <d v="2020-10-20T00:00:00"/>
    <n v="29"/>
    <d v="2020-10-20T00:00:00"/>
  </r>
  <r>
    <s v="The Dermatology Group  "/>
    <s v="The Dermatology Group"/>
    <x v="24"/>
    <d v="2020-10-20T00:00:00"/>
    <n v="194"/>
    <d v="2020-10-20T00:00:00"/>
  </r>
  <r>
    <s v="The Dermatology Group  "/>
    <s v="Swan Dermatology &amp; Aesthetics"/>
    <x v="11"/>
    <d v="2020-10-19T00:00:00"/>
    <n v="37"/>
    <d v="2020-10-19T00:00:00"/>
  </r>
  <r>
    <s v="The Dermatology Group  "/>
    <s v="The Dermatology Group"/>
    <x v="77"/>
    <d v="2020-10-19T00:00:00"/>
    <n v="54"/>
    <d v="2020-10-19T00:00:00"/>
  </r>
  <r>
    <s v="Southeast Dermatology Specialists  "/>
    <s v="Southeast Dermatology Specialists"/>
    <x v="66"/>
    <d v="2020-10-19T00:00:00"/>
    <n v="22"/>
    <d v="2020-10-19T00:00:00"/>
  </r>
  <r>
    <s v="Northeast Dermatology Associates"/>
    <s v="South Shore Skin Center"/>
    <x v="9"/>
    <d v="2020-10-19T00:00:00"/>
    <n v="183"/>
    <d v="2020-10-19T00:00:00"/>
  </r>
  <r>
    <s v="Pacific Dermatology Specialists"/>
    <s v="Pacific Dermatology Specialists"/>
    <x v="65"/>
    <d v="2020-10-19T00:00:00"/>
    <n v="39"/>
    <d v="2020-10-19T00:00:00"/>
  </r>
  <r>
    <s v="Northeast Dermatology Associates"/>
    <s v="Northeast Dermatology Associates"/>
    <x v="5"/>
    <d v="2020-10-19T00:00:00"/>
    <n v="124"/>
    <d v="2020-10-19T00:00:00"/>
  </r>
  <r>
    <s v="North Pacific Dermatology"/>
    <s v="North Pacific Dermatology"/>
    <x v="4"/>
    <d v="2020-10-19T00:00:00"/>
    <n v="15"/>
    <d v="2020-10-19T00:00:00"/>
  </r>
  <r>
    <s v="Northeast Dermatology Associates"/>
    <s v="Northeast Dermatology Associates"/>
    <x v="20"/>
    <d v="2020-10-19T00:00:00"/>
    <n v="32"/>
    <d v="2020-10-19T00:00:00"/>
  </r>
  <r>
    <s v="Northeast Dermatology Associates"/>
    <s v="Northeast Dermatology Associates"/>
    <x v="7"/>
    <d v="2020-10-19T00:00:00"/>
    <n v="59"/>
    <d v="2020-10-19T00:00:00"/>
  </r>
  <r>
    <s v="The Dermatology Group  "/>
    <s v="The Dermatology Group"/>
    <x v="25"/>
    <d v="2020-10-19T00:00:00"/>
    <n v="35"/>
    <d v="2020-10-19T00:00:00"/>
  </r>
  <r>
    <s v="The Dermatology Group  "/>
    <s v="The Dermatology Group"/>
    <x v="24"/>
    <d v="2020-10-19T00:00:00"/>
    <n v="156"/>
    <d v="2020-10-19T00:00:00"/>
  </r>
  <r>
    <s v="Vanguard Dermatology"/>
    <s v="Vanguard Dermatology"/>
    <x v="13"/>
    <d v="2020-10-19T00:00:00"/>
    <n v="143"/>
    <d v="2020-10-19T00:00:00"/>
  </r>
  <r>
    <s v="Vanguard Dermatology"/>
    <s v="Vanguard Dermatology"/>
    <x v="27"/>
    <d v="2020-10-19T00:00:00"/>
    <n v="34"/>
    <d v="2020-10-19T00:00:00"/>
  </r>
  <r>
    <s v="Northeast Dermatology Associates"/>
    <s v="Northeast Dermatology Associates"/>
    <x v="18"/>
    <d v="2020-10-19T00:00:00"/>
    <n v="90"/>
    <d v="2020-10-19T00:00:00"/>
  </r>
  <r>
    <s v="Northeast Dermatology Associates"/>
    <s v="Brookline Dermatology Associates"/>
    <x v="17"/>
    <d v="2020-10-19T00:00:00"/>
    <n v="11"/>
    <d v="2020-10-19T00:00:00"/>
  </r>
  <r>
    <s v="Lupo Center for Aesthetic &amp; General Dermatology"/>
    <s v="Lupo Center for Aesthetic &amp; General Dermatology, LLC"/>
    <x v="2"/>
    <d v="2020-10-19T00:00:00"/>
    <n v="45"/>
    <d v="2020-10-19T00:00:00"/>
  </r>
  <r>
    <s v="North Pacific Dermatology"/>
    <s v="Eastside Dermatology"/>
    <x v="3"/>
    <d v="2020-10-19T00:00:00"/>
    <n v="42"/>
    <d v="2020-10-19T00:00:00"/>
  </r>
  <r>
    <s v="Northeast Dermatology Associates"/>
    <s v="Northeast Dermatology Associates"/>
    <x v="67"/>
    <d v="2020-10-19T00:00:00"/>
    <n v="56"/>
    <d v="2020-10-19T00:00:00"/>
  </r>
  <r>
    <s v="Northeast Dermatology Associates"/>
    <s v="Northeast Dermatology Associates"/>
    <x v="22"/>
    <d v="2020-10-19T00:00:00"/>
    <n v="83"/>
    <d v="2020-10-19T00:00:00"/>
  </r>
  <r>
    <s v="Pacific Dermatology Specialists"/>
    <s v="Pacific Dermatology Specialists"/>
    <x v="73"/>
    <d v="2020-10-19T00:00:00"/>
    <n v="16"/>
    <d v="2020-10-19T00:00:00"/>
  </r>
  <r>
    <s v="Northeast Dermatology Associates"/>
    <s v="South Shore Skin Center"/>
    <x v="57"/>
    <d v="2020-10-19T00:00:00"/>
    <n v="78"/>
    <d v="2020-10-19T00:00:00"/>
  </r>
  <r>
    <s v="Pacific Dermatology Specialists"/>
    <s v="Pacific Dermatology Specialists"/>
    <x v="42"/>
    <d v="2020-10-19T00:00:00"/>
    <n v="1"/>
    <d v="2020-10-19T00:00:00"/>
  </r>
  <r>
    <s v="Pacific Dermatology Specialists"/>
    <s v="Pacific Dermatology Specialists"/>
    <x v="41"/>
    <d v="2020-10-19T00:00:00"/>
    <n v="44"/>
    <d v="2020-10-19T00:00:00"/>
  </r>
  <r>
    <s v="Southeast Dermatology Specialists  "/>
    <s v="Southeast Dermatology Specialists"/>
    <x v="81"/>
    <d v="2020-10-19T00:00:00"/>
    <n v="2"/>
    <d v="2020-10-19T00:00:00"/>
  </r>
  <r>
    <s v="Southeast Dermatology Specialists  "/>
    <s v="Southeast Dermatology Specialists"/>
    <x v="43"/>
    <d v="2020-10-19T00:00:00"/>
    <n v="44"/>
    <d v="2020-10-19T00:00:00"/>
  </r>
  <r>
    <s v="Vanguard Dermatology"/>
    <s v="Vanguard Dermatology"/>
    <x v="47"/>
    <d v="2020-10-19T00:00:00"/>
    <n v="44"/>
    <d v="2020-10-19T00:00:00"/>
  </r>
  <r>
    <s v="Vanguard Dermatology"/>
    <s v="Vanguard Dermatology"/>
    <x v="46"/>
    <d v="2020-10-19T00:00:00"/>
    <n v="51"/>
    <d v="2020-10-19T00:00:00"/>
  </r>
  <r>
    <s v="Northeast Dermatology Associates"/>
    <s v="Dermatology of Cape Cod"/>
    <x v="34"/>
    <d v="2020-10-19T00:00:00"/>
    <n v="83"/>
    <d v="2020-10-19T00:00:00"/>
  </r>
  <r>
    <s v="North Pacific Dermatology"/>
    <s v="North Pacific Dermatology"/>
    <x v="33"/>
    <d v="2020-10-19T00:00:00"/>
    <n v="60"/>
    <d v="2020-10-19T00:00:00"/>
  </r>
  <r>
    <s v="Northeast Dermatology Associates"/>
    <s v="Brookline Dermatology Associates"/>
    <x v="16"/>
    <d v="2020-10-19T00:00:00"/>
    <n v="1"/>
    <d v="2020-10-19T00:00:00"/>
  </r>
  <r>
    <s v="Northeast Dermatology Associates"/>
    <s v="Northeast Dermatology Associates"/>
    <x v="55"/>
    <d v="2020-10-19T00:00:00"/>
    <n v="27"/>
    <d v="2020-10-19T00:00:00"/>
  </r>
  <r>
    <s v="Northeast Dermatology Associates"/>
    <s v="Northeast Dermatology Associates"/>
    <x v="53"/>
    <d v="2020-10-19T00:00:00"/>
    <n v="60"/>
    <d v="2020-10-19T00:00:00"/>
  </r>
  <r>
    <s v="Northeast Dermatology Associates"/>
    <s v="Northeast Dermatology Associates"/>
    <x v="36"/>
    <d v="2020-10-19T00:00:00"/>
    <n v="115"/>
    <d v="2020-10-19T00:00:00"/>
  </r>
  <r>
    <s v="Northeast Dermatology Associates"/>
    <s v="Northeast Dermatology Associates"/>
    <x v="35"/>
    <d v="2020-10-19T00:00:00"/>
    <n v="31"/>
    <d v="2020-10-19T00:00:00"/>
  </r>
  <r>
    <s v="Northeast Dermatology Associates"/>
    <s v="Northeast Dermatology Associates"/>
    <x v="38"/>
    <d v="2020-10-19T00:00:00"/>
    <n v="41"/>
    <d v="2020-10-19T00:00:00"/>
  </r>
  <r>
    <s v="Northeast Dermatology Associates"/>
    <s v="Northeast Dermatology Associates"/>
    <x v="56"/>
    <d v="2020-10-19T00:00:00"/>
    <n v="14"/>
    <d v="2020-10-19T00:00:00"/>
  </r>
  <r>
    <s v="Southeast Dermatology Specialists  "/>
    <s v="Southeast Dermatology Specialists"/>
    <x v="62"/>
    <d v="2020-10-19T00:00:00"/>
    <n v="59"/>
    <d v="2020-10-19T00:00:00"/>
  </r>
  <r>
    <s v="Semler Dermatology"/>
    <s v="Semler Dermatology"/>
    <x v="61"/>
    <d v="2020-10-19T00:00:00"/>
    <n v="88"/>
    <d v="2020-10-19T00:00:00"/>
  </r>
  <r>
    <s v="Northeast Dermatology Associates"/>
    <s v="Northeast Dermatology Associates"/>
    <x v="8"/>
    <d v="2020-10-19T00:00:00"/>
    <n v="44"/>
    <d v="2020-10-19T00:00:00"/>
  </r>
  <r>
    <s v="Pacific Dermatology Specialists"/>
    <s v="Pacific Dermatology Specialists"/>
    <x v="72"/>
    <d v="2020-10-19T00:00:00"/>
    <n v="23"/>
    <d v="2020-10-19T00:00:00"/>
  </r>
  <r>
    <s v="Pacific Dermatology Specialists"/>
    <s v="Pacific Dermatology Specialists"/>
    <x v="59"/>
    <d v="2020-10-19T00:00:00"/>
    <n v="39"/>
    <d v="2020-10-19T00:00:00"/>
  </r>
  <r>
    <s v="Vanguard Dermatology"/>
    <s v="Vanguard Dermatology"/>
    <x v="12"/>
    <d v="2020-10-19T00:00:00"/>
    <n v="30"/>
    <d v="2020-10-19T00:00:00"/>
  </r>
  <r>
    <s v="The Dermatology Group  "/>
    <s v="The Dermatology Group"/>
    <x v="83"/>
    <d v="2020-10-19T00:00:00"/>
    <n v="1"/>
    <d v="2020-10-19T00:00:00"/>
  </r>
  <r>
    <s v="Northeast Dermatology Associates"/>
    <s v="Northeast Dermatology Associates"/>
    <x v="54"/>
    <d v="2020-10-19T00:00:00"/>
    <n v="33"/>
    <d v="2020-10-19T00:00:00"/>
  </r>
  <r>
    <s v="Northeast Dermatology Associates"/>
    <s v="Northeast Dermatology Associates"/>
    <x v="39"/>
    <d v="2020-10-19T00:00:00"/>
    <n v="27"/>
    <d v="2020-10-19T00:00:00"/>
  </r>
  <r>
    <s v="Northeast Dermatology Associates"/>
    <s v="Northeast Dermatology Associates"/>
    <x v="71"/>
    <d v="2020-10-19T00:00:00"/>
    <n v="1"/>
    <d v="2020-10-19T00:00:00"/>
  </r>
  <r>
    <s v="Northeast Dermatology Associates"/>
    <s v="Northeast Dermatology Associates"/>
    <x v="37"/>
    <d v="2020-10-19T00:00:00"/>
    <n v="81"/>
    <d v="2020-10-19T00:00:00"/>
  </r>
  <r>
    <s v="NULL"/>
    <s v="Unknown Practice"/>
    <x v="68"/>
    <d v="2020-10-18T00:00:00"/>
    <n v="1"/>
    <d v="2020-10-18T00:00:00"/>
  </r>
  <r>
    <s v="Northeast Dermatology Associates"/>
    <s v="Northeast Dermatology Associates"/>
    <x v="35"/>
    <d v="2020-10-18T00:00:00"/>
    <n v="30"/>
    <d v="2020-10-18T00:00:00"/>
  </r>
  <r>
    <s v="Northeast Dermatology Associates"/>
    <s v="Northeast Dermatology Associates"/>
    <x v="7"/>
    <d v="2020-10-16T00:00:00"/>
    <n v="33"/>
    <d v="2020-10-16T00:00:00"/>
  </r>
  <r>
    <s v="North Pacific Dermatology"/>
    <s v="North Pacific Dermatology"/>
    <x v="4"/>
    <d v="2020-10-16T00:00:00"/>
    <n v="32"/>
    <d v="2020-10-16T00:00:00"/>
  </r>
  <r>
    <s v="North Pacific Dermatology"/>
    <s v="Eastside Dermatology"/>
    <x v="3"/>
    <d v="2020-10-16T00:00:00"/>
    <n v="44"/>
    <d v="2020-10-16T00:00:00"/>
  </r>
  <r>
    <s v="Lupo Center for Aesthetic &amp; General Dermatology"/>
    <s v="Lupo Center for Aesthetic &amp; General Dermatology, LLC"/>
    <x v="2"/>
    <d v="2020-10-16T00:00:00"/>
    <n v="8"/>
    <d v="2020-10-16T00:00:00"/>
  </r>
  <r>
    <s v="Northeast Dermatology Associates"/>
    <s v="Northeast Dermatology Associates"/>
    <x v="5"/>
    <d v="2020-10-16T00:00:00"/>
    <n v="60"/>
    <d v="2020-10-16T00:00:00"/>
  </r>
  <r>
    <s v="Northeast Dermatology Associates"/>
    <s v="South Shore Skin Center"/>
    <x v="10"/>
    <d v="2020-10-16T00:00:00"/>
    <n v="8"/>
    <d v="2020-10-16T00:00:00"/>
  </r>
  <r>
    <s v="Northeast Dermatology Associates"/>
    <s v="South Shore Skin Center"/>
    <x v="9"/>
    <d v="2020-10-16T00:00:00"/>
    <n v="110"/>
    <d v="2020-10-16T00:00:00"/>
  </r>
  <r>
    <s v="Southeast Dermatology Specialists  "/>
    <s v="Southeast Dermatology Specialists"/>
    <x v="66"/>
    <d v="2020-10-16T00:00:00"/>
    <n v="8"/>
    <d v="2020-10-16T00:00:00"/>
  </r>
  <r>
    <s v="Vanguard Dermatology"/>
    <s v="Vanguard Dermatology"/>
    <x v="102"/>
    <d v="2020-10-16T00:00:00"/>
    <n v="3"/>
    <d v="2020-10-16T00:00:00"/>
  </r>
  <r>
    <s v="The Dermatology Group  "/>
    <s v="Swan Dermatology &amp; Aesthetics"/>
    <x v="11"/>
    <d v="2020-10-16T00:00:00"/>
    <n v="18"/>
    <d v="2020-10-16T00:00:00"/>
  </r>
  <r>
    <s v="Vanguard Dermatology"/>
    <s v="Vanguard Dermatology"/>
    <x v="12"/>
    <d v="2020-10-16T00:00:00"/>
    <n v="20"/>
    <d v="2020-10-16T00:00:00"/>
  </r>
  <r>
    <s v="Northeast Dermatology Associates"/>
    <s v="Northeast Dermatology Associates"/>
    <x v="22"/>
    <d v="2020-10-16T00:00:00"/>
    <n v="103"/>
    <d v="2020-10-16T00:00:00"/>
  </r>
  <r>
    <s v="Northeast Dermatology Associates"/>
    <s v="Brookline Dermatology Associates"/>
    <x v="17"/>
    <d v="2020-10-16T00:00:00"/>
    <n v="43"/>
    <d v="2020-10-16T00:00:00"/>
  </r>
  <r>
    <s v="Northeast Dermatology Associates"/>
    <s v="Brookline Dermatology Associates"/>
    <x v="16"/>
    <d v="2020-10-16T00:00:00"/>
    <n v="20"/>
    <d v="2020-10-16T00:00:00"/>
  </r>
  <r>
    <s v="Northeast Dermatology Associates"/>
    <s v="Northeast Dermatology Associates"/>
    <x v="18"/>
    <d v="2020-10-16T00:00:00"/>
    <n v="3"/>
    <d v="2020-10-16T00:00:00"/>
  </r>
  <r>
    <s v="The Dermatology Group  "/>
    <s v="The Dermatology Group"/>
    <x v="24"/>
    <d v="2020-10-16T00:00:00"/>
    <n v="49"/>
    <d v="2020-10-16T00:00:00"/>
  </r>
  <r>
    <s v="The Dermatology Group  "/>
    <s v="The Dermatology Group"/>
    <x v="25"/>
    <d v="2020-10-16T00:00:00"/>
    <n v="22"/>
    <d v="2020-10-16T00:00:00"/>
  </r>
  <r>
    <s v="The Dermatology Group  "/>
    <s v="The Dermatology Group"/>
    <x v="26"/>
    <d v="2020-10-16T00:00:00"/>
    <n v="36"/>
    <d v="2020-10-16T00:00:00"/>
  </r>
  <r>
    <s v="Northeast Dermatology Associates"/>
    <s v="Northeast Dermatology Associates"/>
    <x v="71"/>
    <d v="2020-10-16T00:00:00"/>
    <n v="2"/>
    <d v="2020-10-16T00:00:00"/>
  </r>
  <r>
    <s v="Northeast Dermatology Associates"/>
    <s v="Northeast Dermatology Associates"/>
    <x v="54"/>
    <d v="2020-10-16T00:00:00"/>
    <n v="35"/>
    <d v="2020-10-16T00:00:00"/>
  </r>
  <r>
    <s v="Northeast Dermatology Associates"/>
    <s v="Northeast Dermatology Associates"/>
    <x v="55"/>
    <d v="2020-10-16T00:00:00"/>
    <n v="26"/>
    <d v="2020-10-16T00:00:00"/>
  </r>
  <r>
    <s v="Northeast Dermatology Associates"/>
    <s v="Northeast Dermatology Associates"/>
    <x v="53"/>
    <d v="2020-10-16T00:00:00"/>
    <n v="56"/>
    <d v="2020-10-16T00:00:00"/>
  </r>
  <r>
    <s v="The Dermatology Group  "/>
    <s v="The Dermatology Group"/>
    <x v="64"/>
    <d v="2020-10-16T00:00:00"/>
    <n v="21"/>
    <d v="2020-10-16T00:00:00"/>
  </r>
  <r>
    <s v="Northeast Dermatology Associates"/>
    <s v="South Shore Skin Center"/>
    <x v="57"/>
    <d v="2020-10-16T00:00:00"/>
    <n v="75"/>
    <d v="2020-10-16T00:00:00"/>
  </r>
  <r>
    <s v="Semler Dermatology"/>
    <s v="Semler Dermatology"/>
    <x v="61"/>
    <d v="2020-10-16T00:00:00"/>
    <n v="44"/>
    <d v="2020-10-16T00:00:00"/>
  </r>
  <r>
    <s v="Southeast Dermatology Specialists  "/>
    <s v="Southeast Dermatology Specialists"/>
    <x v="62"/>
    <d v="2020-10-16T00:00:00"/>
    <n v="24"/>
    <d v="2020-10-16T00:00:00"/>
  </r>
  <r>
    <s v="Northeast Dermatology Associates"/>
    <s v="Northeast Dermatology Associates"/>
    <x v="38"/>
    <d v="2020-10-16T00:00:00"/>
    <n v="60"/>
    <d v="2020-10-16T00:00:00"/>
  </r>
  <r>
    <s v="Northeast Dermatology Associates"/>
    <s v="Northeast Dermatology Associates"/>
    <x v="37"/>
    <d v="2020-10-16T00:00:00"/>
    <n v="103"/>
    <d v="2020-10-16T00:00:00"/>
  </r>
  <r>
    <s v="Northeast Dermatology Associates"/>
    <s v="Northeast Dermatology Associates"/>
    <x v="35"/>
    <d v="2020-10-16T00:00:00"/>
    <n v="32"/>
    <d v="2020-10-16T00:00:00"/>
  </r>
  <r>
    <s v="Northeast Dermatology Associates"/>
    <s v="Northeast Dermatology Associates"/>
    <x v="67"/>
    <d v="2020-10-16T00:00:00"/>
    <n v="11"/>
    <d v="2020-10-16T00:00:00"/>
  </r>
  <r>
    <s v="Northeast Dermatology Associates"/>
    <s v="Northeast Dermatology Associates"/>
    <x v="36"/>
    <d v="2020-10-16T00:00:00"/>
    <n v="58"/>
    <d v="2020-10-16T00:00:00"/>
  </r>
  <r>
    <s v="North Pacific Dermatology"/>
    <s v="North Pacific Dermatology"/>
    <x v="33"/>
    <d v="2020-10-16T00:00:00"/>
    <n v="23"/>
    <d v="2020-10-16T00:00:00"/>
  </r>
  <r>
    <s v="Northeast Dermatology Associates"/>
    <s v="Dermatology of Cape Cod"/>
    <x v="34"/>
    <d v="2020-10-16T00:00:00"/>
    <n v="39"/>
    <d v="2020-10-16T00:00:00"/>
  </r>
  <r>
    <s v="Vanguard Dermatology"/>
    <s v="Vanguard Dermatology"/>
    <x v="46"/>
    <d v="2020-10-16T00:00:00"/>
    <n v="34"/>
    <d v="2020-10-16T00:00:00"/>
  </r>
  <r>
    <s v="Southeast Dermatology Specialists  "/>
    <s v="Southeast Dermatology Specialists"/>
    <x v="43"/>
    <d v="2020-10-16T00:00:00"/>
    <n v="50"/>
    <d v="2020-10-16T00:00:00"/>
  </r>
  <r>
    <s v="Pacific Dermatology Specialists"/>
    <s v="Pacific Dermatology Specialists"/>
    <x v="41"/>
    <d v="2020-10-16T00:00:00"/>
    <n v="24"/>
    <d v="2020-10-16T00:00:00"/>
  </r>
  <r>
    <s v="Pacific Dermatology Specialists"/>
    <s v="Pacific Dermatology Specialists"/>
    <x v="42"/>
    <d v="2020-10-16T00:00:00"/>
    <n v="36"/>
    <d v="2020-10-16T00:00:00"/>
  </r>
  <r>
    <s v="Southeast Dermatology Specialists  "/>
    <s v="Southeast Dermatology Specialists"/>
    <x v="62"/>
    <d v="2020-10-15T00:00:00"/>
    <n v="69"/>
    <d v="2020-10-15T00:00:00"/>
  </r>
  <r>
    <s v="Northeast Dermatology Associates"/>
    <s v="Northeast Dermatology Associates"/>
    <x v="8"/>
    <d v="2020-10-15T00:00:00"/>
    <n v="27"/>
    <d v="2020-10-15T00:00:00"/>
  </r>
  <r>
    <s v="Vanguard Dermatology"/>
    <s v="Vanguard Dermatology"/>
    <x v="13"/>
    <d v="2020-10-15T00:00:00"/>
    <n v="94"/>
    <d v="2020-10-15T00:00:00"/>
  </r>
  <r>
    <s v="The Dermatology Group  "/>
    <s v="The Dermatology Group"/>
    <x v="24"/>
    <d v="2020-10-15T00:00:00"/>
    <n v="141"/>
    <d v="2020-10-15T00:00:00"/>
  </r>
  <r>
    <s v="Vanguard Dermatology"/>
    <s v="Vanguard Dermatology"/>
    <x v="12"/>
    <d v="2020-10-15T00:00:00"/>
    <n v="56"/>
    <d v="2020-10-15T00:00:00"/>
  </r>
  <r>
    <s v="Northeast Dermatology Associates"/>
    <s v="Northeast Dermatology Associates"/>
    <x v="18"/>
    <d v="2020-10-15T00:00:00"/>
    <n v="96"/>
    <d v="2020-10-15T00:00:00"/>
  </r>
  <r>
    <s v="Northeast Dermatology Associates"/>
    <s v="Brookline Dermatology Associates"/>
    <x v="17"/>
    <d v="2020-10-15T00:00:00"/>
    <n v="55"/>
    <d v="2020-10-15T00:00:00"/>
  </r>
  <r>
    <s v="North Pacific Dermatology"/>
    <s v="Eastside Dermatology"/>
    <x v="3"/>
    <d v="2020-10-15T00:00:00"/>
    <n v="58"/>
    <d v="2020-10-15T00:00:00"/>
  </r>
  <r>
    <s v="Lupo Center for Aesthetic &amp; General Dermatology"/>
    <s v="Lupo Center for Aesthetic &amp; General Dermatology, LLC"/>
    <x v="2"/>
    <d v="2020-10-15T00:00:00"/>
    <n v="39"/>
    <d v="2020-10-15T00:00:00"/>
  </r>
  <r>
    <s v="Northeast Dermatology Associates"/>
    <s v="Northeast Dermatology Associates"/>
    <x v="21"/>
    <d v="2020-10-15T00:00:00"/>
    <n v="48"/>
    <d v="2020-10-15T00:00:00"/>
  </r>
  <r>
    <s v="Northeast Dermatology Associates"/>
    <s v="Northeast Dermatology Associates"/>
    <x v="71"/>
    <d v="2020-10-15T00:00:00"/>
    <n v="2"/>
    <d v="2020-10-15T00:00:00"/>
  </r>
  <r>
    <s v="Northeast Dermatology Associates"/>
    <s v="Northeast Dermatology Associates"/>
    <x v="22"/>
    <d v="2020-10-15T00:00:00"/>
    <n v="84"/>
    <d v="2020-10-15T00:00:00"/>
  </r>
  <r>
    <s v="Pacific Dermatology Specialists"/>
    <s v="Pacific Dermatology Specialists"/>
    <x v="41"/>
    <d v="2020-10-15T00:00:00"/>
    <n v="37"/>
    <d v="2020-10-15T00:00:00"/>
  </r>
  <r>
    <s v="Northeast Dermatology Associates"/>
    <s v="Northeast Dermatology Associates"/>
    <x v="40"/>
    <d v="2020-10-15T00:00:00"/>
    <n v="18"/>
    <d v="2020-10-15T00:00:00"/>
  </r>
  <r>
    <s v="Northeast Dermatology Associates"/>
    <s v="South Shore Skin Center"/>
    <x v="10"/>
    <d v="2020-10-15T00:00:00"/>
    <n v="3"/>
    <d v="2020-10-15T00:00:00"/>
  </r>
  <r>
    <s v="The Dermatology Group  "/>
    <s v="Swan Dermatology &amp; Aesthetics"/>
    <x v="11"/>
    <d v="2020-10-15T00:00:00"/>
    <n v="49"/>
    <d v="2020-10-15T00:00:00"/>
  </r>
  <r>
    <s v="Vanguard Dermatology"/>
    <s v="Vanguard Dermatology"/>
    <x v="102"/>
    <d v="2020-10-15T00:00:00"/>
    <n v="15"/>
    <d v="2020-10-15T00:00:00"/>
  </r>
  <r>
    <s v="Vanguard Dermatology"/>
    <s v="Vanguard Dermatology"/>
    <x v="109"/>
    <d v="2020-10-15T00:00:00"/>
    <n v="1"/>
    <d v="2020-10-15T00:00:00"/>
  </r>
  <r>
    <s v="The Dermatology Group  "/>
    <s v="The Dermatology Group"/>
    <x v="26"/>
    <d v="2020-10-15T00:00:00"/>
    <n v="102"/>
    <d v="2020-10-15T00:00:00"/>
  </r>
  <r>
    <s v="Vanguard Dermatology"/>
    <s v="Vanguard Dermatology"/>
    <x v="46"/>
    <d v="2020-10-15T00:00:00"/>
    <n v="52"/>
    <d v="2020-10-15T00:00:00"/>
  </r>
  <r>
    <s v="Northeast Dermatology Associates"/>
    <s v="Northeast Dermatology Associates"/>
    <x v="35"/>
    <d v="2020-10-15T00:00:00"/>
    <n v="69"/>
    <d v="2020-10-15T00:00:00"/>
  </r>
  <r>
    <s v="Northeast Dermatology Associates"/>
    <s v="Northeast Dermatology Associates"/>
    <x v="36"/>
    <d v="2020-10-15T00:00:00"/>
    <n v="44"/>
    <d v="2020-10-15T00:00:00"/>
  </r>
  <r>
    <s v="Northeast Dermatology Associates"/>
    <s v="Northeast Dermatology Associates"/>
    <x v="7"/>
    <d v="2020-10-15T00:00:00"/>
    <n v="45"/>
    <d v="2020-10-15T00:00:00"/>
  </r>
  <r>
    <s v="Northeast Dermatology Associates"/>
    <s v="Brookline Dermatology Associates"/>
    <x v="16"/>
    <d v="2020-10-15T00:00:00"/>
    <n v="36"/>
    <d v="2020-10-15T00:00:00"/>
  </r>
  <r>
    <s v="Northeast Dermatology Associates"/>
    <s v="Dermatology of Cape Cod"/>
    <x v="34"/>
    <d v="2020-10-15T00:00:00"/>
    <n v="96"/>
    <d v="2020-10-15T00:00:00"/>
  </r>
  <r>
    <s v="Northeast Dermatology Associates"/>
    <s v="Northeast Dermatology Associates"/>
    <x v="5"/>
    <d v="2020-10-15T00:00:00"/>
    <n v="84"/>
    <d v="2020-10-15T00:00:00"/>
  </r>
  <r>
    <s v="The Dermatology Group  "/>
    <s v="The Dermatology Group"/>
    <x v="45"/>
    <d v="2020-10-15T00:00:00"/>
    <n v="19"/>
    <d v="2020-10-15T00:00:00"/>
  </r>
  <r>
    <s v="Northeast Dermatology Associates"/>
    <s v="South Shore Skin Center"/>
    <x v="57"/>
    <d v="2020-10-15T00:00:00"/>
    <n v="126"/>
    <d v="2020-10-15T00:00:00"/>
  </r>
  <r>
    <s v="Northeast Dermatology Associates"/>
    <s v="South Shore Skin Center"/>
    <x v="9"/>
    <d v="2020-10-15T00:00:00"/>
    <n v="207"/>
    <d v="2020-10-15T00:00:00"/>
  </r>
  <r>
    <s v="Pacific Dermatology Specialists"/>
    <s v="Pacific Dermatology Specialists"/>
    <x v="42"/>
    <d v="2020-10-15T00:00:00"/>
    <n v="34"/>
    <d v="2020-10-15T00:00:00"/>
  </r>
  <r>
    <s v="Southeast Dermatology Specialists  "/>
    <s v="Southeast Dermatology Specialists"/>
    <x v="66"/>
    <d v="2020-10-15T00:00:00"/>
    <n v="19"/>
    <d v="2020-10-15T00:00:00"/>
  </r>
  <r>
    <s v="Southeast Dermatology Specialists  "/>
    <s v="Southeast Dermatology Specialists"/>
    <x v="43"/>
    <d v="2020-10-15T00:00:00"/>
    <n v="45"/>
    <d v="2020-10-15T00:00:00"/>
  </r>
  <r>
    <s v="North Pacific Dermatology"/>
    <s v="North Pacific Dermatology"/>
    <x v="33"/>
    <d v="2020-10-15T00:00:00"/>
    <n v="53"/>
    <d v="2020-10-15T00:00:00"/>
  </r>
  <r>
    <s v="North Pacific Dermatology"/>
    <s v="North Pacific Dermatology"/>
    <x v="4"/>
    <d v="2020-10-15T00:00:00"/>
    <n v="13"/>
    <d v="2020-10-15T00:00:00"/>
  </r>
  <r>
    <s v="Northeast Dermatology Associates"/>
    <s v="Northeast Dermatology Associates"/>
    <x v="56"/>
    <d v="2020-10-15T00:00:00"/>
    <n v="14"/>
    <d v="2020-10-15T00:00:00"/>
  </r>
  <r>
    <s v="Northeast Dermatology Associates"/>
    <s v="Northeast Dermatology Associates"/>
    <x v="38"/>
    <d v="2020-10-15T00:00:00"/>
    <n v="79"/>
    <d v="2020-10-15T00:00:00"/>
  </r>
  <r>
    <s v="Northeast Dermatology Associates"/>
    <s v="Northeast Dermatology Associates"/>
    <x v="67"/>
    <d v="2020-10-15T00:00:00"/>
    <n v="31"/>
    <d v="2020-10-15T00:00:00"/>
  </r>
  <r>
    <s v="Northeast Dermatology Associates"/>
    <s v="Northeast Dermatology Associates"/>
    <x v="6"/>
    <d v="2020-10-15T00:00:00"/>
    <n v="36"/>
    <d v="2020-10-15T00:00:00"/>
  </r>
  <r>
    <s v="Northeast Dermatology Associates"/>
    <s v="Northeast Dermatology Associates"/>
    <x v="55"/>
    <d v="2020-10-15T00:00:00"/>
    <n v="53"/>
    <d v="2020-10-15T00:00:00"/>
  </r>
  <r>
    <s v="Northeast Dermatology Associates"/>
    <s v="Northeast Dermatology Associates"/>
    <x v="53"/>
    <d v="2020-10-15T00:00:00"/>
    <n v="50"/>
    <d v="2020-10-15T00:00:00"/>
  </r>
  <r>
    <s v="The Dermatology Group  "/>
    <s v="The Dermatology Group"/>
    <x v="76"/>
    <d v="2020-10-15T00:00:00"/>
    <n v="18"/>
    <d v="2020-10-15T00:00:00"/>
  </r>
  <r>
    <s v="The Dermatology Group  "/>
    <s v="The Dermatology Group"/>
    <x v="25"/>
    <d v="2020-10-15T00:00:00"/>
    <n v="65"/>
    <d v="2020-10-15T00:00:00"/>
  </r>
  <r>
    <s v="Semler Dermatology"/>
    <s v="Semler Dermatology"/>
    <x v="61"/>
    <d v="2020-10-15T00:00:00"/>
    <n v="87"/>
    <d v="2020-10-15T00:00:00"/>
  </r>
  <r>
    <s v="Pacific Dermatology Specialists"/>
    <s v="Pacific Dermatology Specialists"/>
    <x v="106"/>
    <d v="2020-10-15T00:00:00"/>
    <n v="1"/>
    <d v="2020-10-15T00:00:00"/>
  </r>
  <r>
    <s v="Pacific Dermatology Specialists"/>
    <s v="Pacific Dermatology Specialists"/>
    <x v="59"/>
    <d v="2020-10-15T00:00:00"/>
    <n v="26"/>
    <d v="2020-10-15T00:00:00"/>
  </r>
  <r>
    <s v="NULL"/>
    <s v="Unknown Practice"/>
    <x v="68"/>
    <d v="2020-10-15T00:00:00"/>
    <n v="4"/>
    <d v="2020-10-15T00:00:00"/>
  </r>
  <r>
    <s v="Dermatology &amp; MOHS Surgery Institute"/>
    <s v="Dermatology &amp; MOHS Surgery Institute"/>
    <x v="29"/>
    <d v="2020-10-15T00:00:00"/>
    <n v="35"/>
    <d v="2020-10-15T00:00:00"/>
  </r>
  <r>
    <s v="Northeast Dermatology Associates"/>
    <s v="Northeast Dermatology Associates"/>
    <x v="37"/>
    <d v="2020-10-15T00:00:00"/>
    <n v="96"/>
    <d v="2020-10-15T00:00:00"/>
  </r>
  <r>
    <s v="Northeast Dermatology Associates"/>
    <s v="Northeast Dermatology Associates"/>
    <x v="39"/>
    <d v="2020-10-15T00:00:00"/>
    <n v="20"/>
    <d v="2020-10-15T00:00:00"/>
  </r>
  <r>
    <s v="Northeast Dermatology Associates"/>
    <s v="Northeast Dermatology Associates"/>
    <x v="19"/>
    <d v="2020-10-15T00:00:00"/>
    <n v="40"/>
    <d v="2020-10-15T00:00:00"/>
  </r>
  <r>
    <s v="Northeast Dermatology Associates"/>
    <s v="Northeast Dermatology Associates"/>
    <x v="54"/>
    <d v="2020-10-15T00:00:00"/>
    <n v="22"/>
    <d v="2020-10-15T00:00:00"/>
  </r>
  <r>
    <s v="Northeast Dermatology Associates"/>
    <s v="Northeast Dermatology Associates"/>
    <x v="53"/>
    <d v="2020-10-14T00:00:00"/>
    <n v="77"/>
    <d v="2020-10-14T00:00:00"/>
  </r>
  <r>
    <s v="Northeast Dermatology Associates"/>
    <s v="Northeast Dermatology Associates"/>
    <x v="36"/>
    <d v="2020-10-14T00:00:00"/>
    <n v="108"/>
    <d v="2020-10-14T00:00:00"/>
  </r>
  <r>
    <s v="Northeast Dermatology Associates"/>
    <s v="Northeast Dermatology Associates"/>
    <x v="22"/>
    <d v="2020-10-14T00:00:00"/>
    <n v="84"/>
    <d v="2020-10-14T00:00:00"/>
  </r>
  <r>
    <s v="Northeast Dermatology Associates"/>
    <s v="Northeast Dermatology Associates"/>
    <x v="56"/>
    <d v="2020-10-14T00:00:00"/>
    <n v="10"/>
    <d v="2020-10-14T00:00:00"/>
  </r>
  <r>
    <s v="Northeast Dermatology Associates"/>
    <s v="Northeast Dermatology Associates"/>
    <x v="38"/>
    <d v="2020-10-14T00:00:00"/>
    <n v="61"/>
    <d v="2020-10-14T00:00:00"/>
  </r>
  <r>
    <s v="Northeast Dermatology Associates"/>
    <s v="Northeast Dermatology Associates"/>
    <x v="21"/>
    <d v="2020-10-14T00:00:00"/>
    <n v="22"/>
    <d v="2020-10-14T00:00:00"/>
  </r>
  <r>
    <s v="Northeast Dermatology Associates"/>
    <s v="Northeast Dermatology Associates"/>
    <x v="18"/>
    <d v="2020-10-14T00:00:00"/>
    <n v="96"/>
    <d v="2020-10-14T00:00:00"/>
  </r>
  <r>
    <s v="Northeast Dermatology Associates"/>
    <s v="Brookline Dermatology Associates"/>
    <x v="16"/>
    <d v="2020-10-14T00:00:00"/>
    <n v="34"/>
    <d v="2020-10-14T00:00:00"/>
  </r>
  <r>
    <s v="North Pacific Dermatology"/>
    <s v="North Pacific Dermatology"/>
    <x v="33"/>
    <d v="2020-10-14T00:00:00"/>
    <n v="64"/>
    <d v="2020-10-14T00:00:00"/>
  </r>
  <r>
    <s v="Northeast Dermatology Associates"/>
    <s v="South Shore Skin Center"/>
    <x v="57"/>
    <d v="2020-10-14T00:00:00"/>
    <n v="135"/>
    <d v="2020-10-14T00:00:00"/>
  </r>
  <r>
    <s v="Pacific Dermatology Specialists"/>
    <s v="Pacific Dermatology Specialists"/>
    <x v="42"/>
    <d v="2020-10-14T00:00:00"/>
    <n v="32"/>
    <d v="2020-10-14T00:00:00"/>
  </r>
  <r>
    <s v="Southeast Dermatology Specialists  "/>
    <s v="Southeast Dermatology Specialists"/>
    <x v="62"/>
    <d v="2020-10-14T00:00:00"/>
    <n v="46"/>
    <d v="2020-10-14T00:00:00"/>
  </r>
  <r>
    <s v="Vanguard Dermatology"/>
    <s v="Vanguard Dermatology"/>
    <x v="27"/>
    <d v="2020-10-14T00:00:00"/>
    <n v="18"/>
    <d v="2020-10-14T00:00:00"/>
  </r>
  <r>
    <s v="Vanguard Dermatology"/>
    <s v="Vanguard Dermatology"/>
    <x v="47"/>
    <d v="2020-10-14T00:00:00"/>
    <n v="45"/>
    <d v="2020-10-14T00:00:00"/>
  </r>
  <r>
    <s v="Northeast Dermatology Associates"/>
    <s v="Northeast Dermatology Associates"/>
    <x v="54"/>
    <d v="2020-10-14T00:00:00"/>
    <n v="49"/>
    <d v="2020-10-14T00:00:00"/>
  </r>
  <r>
    <s v="Northeast Dermatology Associates"/>
    <s v="Northeast Dermatology Associates"/>
    <x v="39"/>
    <d v="2020-10-14T00:00:00"/>
    <n v="23"/>
    <d v="2020-10-14T00:00:00"/>
  </r>
  <r>
    <s v="Northeast Dermatology Associates"/>
    <s v="Northeast Dermatology Associates"/>
    <x v="37"/>
    <d v="2020-10-14T00:00:00"/>
    <n v="108"/>
    <d v="2020-10-14T00:00:00"/>
  </r>
  <r>
    <s v="Northeast Dermatology Associates"/>
    <s v="Northeast Dermatology Associates"/>
    <x v="7"/>
    <d v="2020-10-14T00:00:00"/>
    <n v="25"/>
    <d v="2020-10-14T00:00:00"/>
  </r>
  <r>
    <s v="Northeast Dermatology Associates"/>
    <s v="Northeast Dermatology Associates"/>
    <x v="5"/>
    <d v="2020-10-14T00:00:00"/>
    <n v="113"/>
    <d v="2020-10-14T00:00:00"/>
  </r>
  <r>
    <s v="Northeast Dermatology Associates"/>
    <s v="Dermatology of Cape Cod"/>
    <x v="34"/>
    <d v="2020-10-14T00:00:00"/>
    <n v="103"/>
    <d v="2020-10-14T00:00:00"/>
  </r>
  <r>
    <s v="Pacific Dermatology Specialists"/>
    <s v="Pacific Dermatology Specialists"/>
    <x v="41"/>
    <d v="2020-10-14T00:00:00"/>
    <n v="11"/>
    <d v="2020-10-14T00:00:00"/>
  </r>
  <r>
    <s v="Pacific Dermatology Specialists"/>
    <s v="Pacific Dermatology Specialists"/>
    <x v="60"/>
    <d v="2020-10-14T00:00:00"/>
    <n v="7"/>
    <d v="2020-10-14T00:00:00"/>
  </r>
  <r>
    <s v="Northeast Dermatology Associates"/>
    <s v="Northeast Dermatology Associates"/>
    <x v="8"/>
    <d v="2020-10-14T00:00:00"/>
    <n v="22"/>
    <d v="2020-10-14T00:00:00"/>
  </r>
  <r>
    <s v="Pacific Dermatology Specialists"/>
    <s v="Pacific Dermatology Specialists"/>
    <x v="59"/>
    <d v="2020-10-14T00:00:00"/>
    <n v="19"/>
    <d v="2020-10-14T00:00:00"/>
  </r>
  <r>
    <s v="Vanguard Dermatology"/>
    <s v="Vanguard Dermatology"/>
    <x v="12"/>
    <d v="2020-10-14T00:00:00"/>
    <n v="38"/>
    <d v="2020-10-14T00:00:00"/>
  </r>
  <r>
    <s v="Northeast Dermatology Associates"/>
    <s v="Brookline Dermatology Associates"/>
    <x v="17"/>
    <d v="2020-10-14T00:00:00"/>
    <n v="42"/>
    <d v="2020-10-14T00:00:00"/>
  </r>
  <r>
    <s v="Lupo Center for Aesthetic &amp; General Dermatology"/>
    <s v="Lupo Center for Aesthetic &amp; General Dermatology, LLC"/>
    <x v="2"/>
    <d v="2020-10-14T00:00:00"/>
    <n v="35"/>
    <d v="2020-10-14T00:00:00"/>
  </r>
  <r>
    <s v="North Pacific Dermatology"/>
    <s v="Eastside Dermatology"/>
    <x v="3"/>
    <d v="2020-10-14T00:00:00"/>
    <n v="51"/>
    <d v="2020-10-14T00:00:00"/>
  </r>
  <r>
    <s v="Northeast Dermatology Associates"/>
    <s v="Northeast Dermatology Associates"/>
    <x v="67"/>
    <d v="2020-10-14T00:00:00"/>
    <n v="57"/>
    <d v="2020-10-14T00:00:00"/>
  </r>
  <r>
    <s v="Vanguard Dermatology"/>
    <s v="Vanguard Dermatology"/>
    <x v="13"/>
    <d v="2020-10-14T00:00:00"/>
    <n v="153"/>
    <d v="2020-10-14T00:00:00"/>
  </r>
  <r>
    <s v="The Dermatology Group  "/>
    <s v="The Dermatology Group"/>
    <x v="25"/>
    <d v="2020-10-14T00:00:00"/>
    <n v="55"/>
    <d v="2020-10-14T00:00:00"/>
  </r>
  <r>
    <s v="The Dermatology Group  "/>
    <s v="The Dermatology Group"/>
    <x v="24"/>
    <d v="2020-10-14T00:00:00"/>
    <n v="166"/>
    <d v="2020-10-14T00:00:00"/>
  </r>
  <r>
    <s v="The Dermatology Group  "/>
    <s v="The Dermatology Group"/>
    <x v="45"/>
    <d v="2020-10-14T00:00:00"/>
    <n v="20"/>
    <d v="2020-10-14T00:00:00"/>
  </r>
  <r>
    <s v="Pacific Dermatology Specialists"/>
    <s v="Pacific Dermatology Specialists"/>
    <x v="65"/>
    <d v="2020-10-14T00:00:00"/>
    <n v="14"/>
    <d v="2020-10-14T00:00:00"/>
  </r>
  <r>
    <s v="Southeast Dermatology Specialists  "/>
    <s v="Southeast Dermatology Specialists"/>
    <x v="66"/>
    <d v="2020-10-14T00:00:00"/>
    <n v="21"/>
    <d v="2020-10-14T00:00:00"/>
  </r>
  <r>
    <s v="Southeast Dermatology Specialists  "/>
    <s v="Southeast Dermatology Specialists"/>
    <x v="43"/>
    <d v="2020-10-14T00:00:00"/>
    <n v="27"/>
    <d v="2020-10-14T00:00:00"/>
  </r>
  <r>
    <s v="NULL"/>
    <s v="Unknown Practice"/>
    <x v="68"/>
    <d v="2020-10-14T00:00:00"/>
    <n v="1"/>
    <d v="2020-10-14T00:00:00"/>
  </r>
  <r>
    <s v="North Pacific Dermatology"/>
    <s v="North Pacific Dermatology"/>
    <x v="4"/>
    <d v="2020-10-14T00:00:00"/>
    <n v="13"/>
    <d v="2020-10-14T00:00:00"/>
  </r>
  <r>
    <s v="Vanguard Dermatology"/>
    <s v="Vanguard Dermatology"/>
    <x v="84"/>
    <d v="2020-10-14T00:00:00"/>
    <n v="16"/>
    <d v="2020-10-14T00:00:00"/>
  </r>
  <r>
    <s v="Vanguard Dermatology"/>
    <s v="Vanguard Dermatology"/>
    <x v="102"/>
    <d v="2020-10-14T00:00:00"/>
    <n v="2"/>
    <d v="2020-10-14T00:00:00"/>
  </r>
  <r>
    <s v="The Dermatology Group  "/>
    <s v="The Dermatology Group"/>
    <x v="26"/>
    <d v="2020-10-14T00:00:00"/>
    <n v="32"/>
    <d v="2020-10-14T00:00:00"/>
  </r>
  <r>
    <s v="The Dermatology Group  "/>
    <s v="Swan Dermatology &amp; Aesthetics"/>
    <x v="11"/>
    <d v="2020-10-14T00:00:00"/>
    <n v="45"/>
    <d v="2020-10-14T00:00:00"/>
  </r>
  <r>
    <s v="The Dermatology Group  "/>
    <s v="The Dermatology Group"/>
    <x v="76"/>
    <d v="2020-10-14T00:00:00"/>
    <n v="68"/>
    <d v="2020-10-14T00:00:00"/>
  </r>
  <r>
    <s v="Northeast Dermatology Associates"/>
    <s v="South Shore Skin Center"/>
    <x v="9"/>
    <d v="2020-10-14T00:00:00"/>
    <n v="179"/>
    <d v="2020-10-14T00:00:00"/>
  </r>
  <r>
    <s v="Northeast Dermatology Associates"/>
    <s v="South Shore Skin Center"/>
    <x v="10"/>
    <d v="2020-10-14T00:00:00"/>
    <n v="1"/>
    <d v="2020-10-14T00:00:00"/>
  </r>
  <r>
    <s v="Semler Dermatology"/>
    <s v="Semler Dermatology"/>
    <x v="61"/>
    <d v="2020-10-14T00:00:00"/>
    <n v="75"/>
    <d v="2020-10-14T00:00:00"/>
  </r>
  <r>
    <s v="Pacific Dermatology Specialists"/>
    <s v="Pacific Dermatology Specialists"/>
    <x v="41"/>
    <d v="2020-10-13T00:00:00"/>
    <n v="4"/>
    <d v="2020-10-13T00:00:00"/>
  </r>
  <r>
    <s v="Southeast Dermatology Specialists  "/>
    <s v="Southeast Dermatology Specialists"/>
    <x v="43"/>
    <d v="2020-10-13T00:00:00"/>
    <n v="21"/>
    <d v="2020-10-13T00:00:00"/>
  </r>
  <r>
    <s v="Pacific Dermatology Specialists"/>
    <s v="Pacific Dermatology Specialists"/>
    <x v="72"/>
    <d v="2020-10-13T00:00:00"/>
    <n v="1"/>
    <d v="2020-10-13T00:00:00"/>
  </r>
  <r>
    <s v="Pacific Dermatology Specialists"/>
    <s v="Pacific Dermatology Specialists"/>
    <x v="92"/>
    <d v="2020-10-13T00:00:00"/>
    <n v="8"/>
    <d v="2020-10-13T00:00:00"/>
  </r>
  <r>
    <s v="Pacific Dermatology Specialists"/>
    <s v="Pacific Dermatology Specialists"/>
    <x v="73"/>
    <d v="2020-10-13T00:00:00"/>
    <n v="18"/>
    <d v="2020-10-13T00:00:00"/>
  </r>
  <r>
    <s v="Pacific Dermatology Specialists"/>
    <s v="Pacific Dermatology Specialists"/>
    <x v="59"/>
    <d v="2020-10-13T00:00:00"/>
    <n v="36"/>
    <d v="2020-10-13T00:00:00"/>
  </r>
  <r>
    <s v="The Dermatology Group  "/>
    <s v="The Dermatology Group"/>
    <x v="25"/>
    <d v="2020-10-13T00:00:00"/>
    <n v="67"/>
    <d v="2020-10-13T00:00:00"/>
  </r>
  <r>
    <s v="Vanguard Dermatology"/>
    <s v="Vanguard Dermatology"/>
    <x v="108"/>
    <d v="2020-10-13T00:00:00"/>
    <n v="12"/>
    <d v="2020-10-13T00:00:00"/>
  </r>
  <r>
    <s v="Vanguard Dermatology"/>
    <s v="Vanguard Dermatology"/>
    <x v="47"/>
    <d v="2020-10-13T00:00:00"/>
    <n v="31"/>
    <d v="2020-10-13T00:00:00"/>
  </r>
  <r>
    <s v="Vanguard Dermatology"/>
    <s v="Vanguard Dermatology"/>
    <x v="46"/>
    <d v="2020-10-13T00:00:00"/>
    <n v="2"/>
    <d v="2020-10-13T00:00:00"/>
  </r>
  <r>
    <s v="Northeast Dermatology Associates"/>
    <s v="Dermatology of Cape Cod"/>
    <x v="34"/>
    <d v="2020-10-13T00:00:00"/>
    <n v="102"/>
    <d v="2020-10-13T00:00:00"/>
  </r>
  <r>
    <s v="Northeast Dermatology Associates"/>
    <s v="Northeast Dermatology Associates"/>
    <x v="39"/>
    <d v="2020-10-13T00:00:00"/>
    <n v="22"/>
    <d v="2020-10-13T00:00:00"/>
  </r>
  <r>
    <s v="Northeast Dermatology Associates"/>
    <s v="Northeast Dermatology Associates"/>
    <x v="38"/>
    <d v="2020-10-13T00:00:00"/>
    <n v="44"/>
    <d v="2020-10-13T00:00:00"/>
  </r>
  <r>
    <s v="Northeast Dermatology Associates"/>
    <s v="Northeast Dermatology Associates"/>
    <x v="37"/>
    <d v="2020-10-13T00:00:00"/>
    <n v="69"/>
    <d v="2020-10-13T00:00:00"/>
  </r>
  <r>
    <s v="Northeast Dermatology Associates"/>
    <s v="Northeast Dermatology Associates"/>
    <x v="36"/>
    <d v="2020-10-13T00:00:00"/>
    <n v="68"/>
    <d v="2020-10-13T00:00:00"/>
  </r>
  <r>
    <s v="Northeast Dermatology Associates"/>
    <s v="Northeast Dermatology Associates"/>
    <x v="67"/>
    <d v="2020-10-13T00:00:00"/>
    <n v="14"/>
    <d v="2020-10-13T00:00:00"/>
  </r>
  <r>
    <s v="Northeast Dermatology Associates"/>
    <s v="Northeast Dermatology Associates"/>
    <x v="35"/>
    <d v="2020-10-13T00:00:00"/>
    <n v="63"/>
    <d v="2020-10-13T00:00:00"/>
  </r>
  <r>
    <s v="Southeast Dermatology Specialists  "/>
    <s v="Southeast Dermatology Specialists"/>
    <x v="62"/>
    <d v="2020-10-13T00:00:00"/>
    <n v="30"/>
    <d v="2020-10-13T00:00:00"/>
  </r>
  <r>
    <s v="Semler Dermatology"/>
    <s v="Semler Dermatology"/>
    <x v="61"/>
    <d v="2020-10-13T00:00:00"/>
    <n v="72"/>
    <d v="2020-10-13T00:00:00"/>
  </r>
  <r>
    <s v="Pacific Dermatology Specialists"/>
    <s v="Pacific Dermatology Specialists"/>
    <x v="42"/>
    <d v="2020-10-13T00:00:00"/>
    <n v="16"/>
    <d v="2020-10-13T00:00:00"/>
  </r>
  <r>
    <s v="Northeast Dermatology Associates"/>
    <s v="South Shore Skin Center"/>
    <x v="9"/>
    <d v="2020-10-13T00:00:00"/>
    <n v="163"/>
    <d v="2020-10-13T00:00:00"/>
  </r>
  <r>
    <s v="Northeast Dermatology Associates"/>
    <s v="South Shore Skin Center"/>
    <x v="57"/>
    <d v="2020-10-13T00:00:00"/>
    <n v="174"/>
    <d v="2020-10-13T00:00:00"/>
  </r>
  <r>
    <s v="The Dermatology Group  "/>
    <s v="The Dermatology Group"/>
    <x v="76"/>
    <d v="2020-10-13T00:00:00"/>
    <n v="80"/>
    <d v="2020-10-13T00:00:00"/>
  </r>
  <r>
    <s v="Northeast Dermatology Associates"/>
    <s v="Northeast Dermatology Associates"/>
    <x v="53"/>
    <d v="2020-10-13T00:00:00"/>
    <n v="81"/>
    <d v="2020-10-13T00:00:00"/>
  </r>
  <r>
    <s v="Northeast Dermatology Associates"/>
    <s v="Northeast Dermatology Associates"/>
    <x v="55"/>
    <d v="2020-10-13T00:00:00"/>
    <n v="26"/>
    <d v="2020-10-13T00:00:00"/>
  </r>
  <r>
    <s v="Northeast Dermatology Associates"/>
    <s v="Northeast Dermatology Associates"/>
    <x v="54"/>
    <d v="2020-10-13T00:00:00"/>
    <n v="30"/>
    <d v="2020-10-13T00:00:00"/>
  </r>
  <r>
    <s v="Northeast Dermatology Associates"/>
    <s v="Northeast Dermatology Associates"/>
    <x v="71"/>
    <d v="2020-10-13T00:00:00"/>
    <n v="1"/>
    <d v="2020-10-13T00:00:00"/>
  </r>
  <r>
    <s v="Northeast Dermatology Associates"/>
    <s v="Northeast Dermatology Associates"/>
    <x v="56"/>
    <d v="2020-10-13T00:00:00"/>
    <n v="11"/>
    <d v="2020-10-13T00:00:00"/>
  </r>
  <r>
    <s v="North Pacific Dermatology"/>
    <s v="North Pacific Dermatology"/>
    <x v="68"/>
    <d v="2020-10-13T00:00:00"/>
    <n v="2"/>
    <d v="2020-10-13T00:00:00"/>
  </r>
  <r>
    <s v="North Pacific Dermatology"/>
    <s v="North Pacific Dermatology"/>
    <x v="33"/>
    <d v="2020-10-13T00:00:00"/>
    <n v="61"/>
    <d v="2020-10-13T00:00:00"/>
  </r>
  <r>
    <s v="Vanguard Dermatology"/>
    <s v="Vanguard Dermatology"/>
    <x v="107"/>
    <d v="2020-10-13T00:00:00"/>
    <n v="25"/>
    <d v="2020-10-13T00:00:00"/>
  </r>
  <r>
    <s v="The Dermatology Group  "/>
    <s v="The Dermatology Group"/>
    <x v="24"/>
    <d v="2020-10-13T00:00:00"/>
    <n v="174"/>
    <d v="2020-10-13T00:00:00"/>
  </r>
  <r>
    <s v="The Dermatology Group  "/>
    <s v="Swan Dermatology &amp; Aesthetics"/>
    <x v="11"/>
    <d v="2020-10-13T00:00:00"/>
    <n v="46"/>
    <d v="2020-10-13T00:00:00"/>
  </r>
  <r>
    <s v="The Dermatology Group  "/>
    <s v="The Dermatology Group"/>
    <x v="26"/>
    <d v="2020-10-13T00:00:00"/>
    <n v="1"/>
    <d v="2020-10-13T00:00:00"/>
  </r>
  <r>
    <s v="Northeast Dermatology Associates"/>
    <s v="South Shore Skin Center"/>
    <x v="10"/>
    <d v="2020-10-13T00:00:00"/>
    <n v="1"/>
    <d v="2020-10-13T00:00:00"/>
  </r>
  <r>
    <s v="Northeast Dermatology Associates"/>
    <s v="Northeast Dermatology Associates"/>
    <x v="18"/>
    <d v="2020-10-13T00:00:00"/>
    <n v="66"/>
    <d v="2020-10-13T00:00:00"/>
  </r>
  <r>
    <s v="Northeast Dermatology Associates"/>
    <s v="Brookline Dermatology Associates"/>
    <x v="16"/>
    <d v="2020-10-13T00:00:00"/>
    <n v="36"/>
    <d v="2020-10-13T00:00:00"/>
  </r>
  <r>
    <s v="Northeast Dermatology Associates"/>
    <s v="Northeast Dermatology Associates"/>
    <x v="21"/>
    <d v="2020-10-13T00:00:00"/>
    <n v="40"/>
    <d v="2020-10-13T00:00:00"/>
  </r>
  <r>
    <s v="Northeast Dermatology Associates"/>
    <s v="Northeast Dermatology Associates"/>
    <x v="22"/>
    <d v="2020-10-13T00:00:00"/>
    <n v="85"/>
    <d v="2020-10-13T00:00:00"/>
  </r>
  <r>
    <s v="Northeast Dermatology Associates"/>
    <s v="Northeast Dermatology Associates"/>
    <x v="19"/>
    <d v="2020-10-13T00:00:00"/>
    <n v="30"/>
    <d v="2020-10-13T00:00:00"/>
  </r>
  <r>
    <s v="Vanguard Dermatology"/>
    <s v="Vanguard Dermatology"/>
    <x v="13"/>
    <d v="2020-10-13T00:00:00"/>
    <n v="109"/>
    <d v="2020-10-13T00:00:00"/>
  </r>
  <r>
    <s v="Southeast Dermatology Specialists  "/>
    <s v="Southeast Dermatology Specialists"/>
    <x v="66"/>
    <d v="2020-10-13T00:00:00"/>
    <n v="25"/>
    <d v="2020-10-13T00:00:00"/>
  </r>
  <r>
    <s v="Pacific Dermatology Specialists"/>
    <s v="Pacific Dermatology Specialists"/>
    <x v="60"/>
    <d v="2020-10-13T00:00:00"/>
    <n v="26"/>
    <d v="2020-10-13T00:00:00"/>
  </r>
  <r>
    <s v="Northeast Dermatology Associates"/>
    <s v="Northeast Dermatology Associates"/>
    <x v="8"/>
    <d v="2020-10-13T00:00:00"/>
    <n v="61"/>
    <d v="2020-10-13T00:00:00"/>
  </r>
  <r>
    <s v="Pacific Dermatology Specialists"/>
    <s v="Pacific Dermatology Specialists"/>
    <x v="65"/>
    <d v="2020-10-13T00:00:00"/>
    <n v="1"/>
    <d v="2020-10-13T00:00:00"/>
  </r>
  <r>
    <s v="Northeast Dermatology Associates"/>
    <s v="Northeast Dermatology Associates"/>
    <x v="5"/>
    <d v="2020-10-13T00:00:00"/>
    <n v="130"/>
    <d v="2020-10-13T00:00:00"/>
  </r>
  <r>
    <s v="Lupo Center for Aesthetic &amp; General Dermatology"/>
    <s v="Lupo Center for Aesthetic &amp; General Dermatology, LLC"/>
    <x v="2"/>
    <d v="2020-10-13T00:00:00"/>
    <n v="41"/>
    <d v="2020-10-13T00:00:00"/>
  </r>
  <r>
    <s v="North Pacific Dermatology"/>
    <s v="Eastside Dermatology"/>
    <x v="3"/>
    <d v="2020-10-13T00:00:00"/>
    <n v="48"/>
    <d v="2020-10-13T00:00:00"/>
  </r>
  <r>
    <s v="North Pacific Dermatology"/>
    <s v="North Pacific Dermatology"/>
    <x v="4"/>
    <d v="2020-10-13T00:00:00"/>
    <n v="25"/>
    <d v="2020-10-13T00:00:00"/>
  </r>
  <r>
    <s v="Northeast Dermatology Associates"/>
    <s v="Northeast Dermatology Associates"/>
    <x v="7"/>
    <d v="2020-10-13T00:00:00"/>
    <n v="58"/>
    <d v="2020-10-13T00:00:00"/>
  </r>
  <r>
    <s v="Northeast Dermatology Associates"/>
    <s v="Northeast Dermatology Associates"/>
    <x v="39"/>
    <d v="2020-10-12T00:00:00"/>
    <n v="31"/>
    <d v="2020-10-12T00:00:00"/>
  </r>
  <r>
    <s v="Northeast Dermatology Associates"/>
    <s v="Northeast Dermatology Associates"/>
    <x v="54"/>
    <d v="2020-10-12T00:00:00"/>
    <n v="31"/>
    <d v="2020-10-12T00:00:00"/>
  </r>
  <r>
    <s v="North Pacific Dermatology"/>
    <s v="North Pacific Dermatology"/>
    <x v="68"/>
    <d v="2020-10-12T00:00:00"/>
    <n v="1"/>
    <d v="2020-10-12T00:00:00"/>
  </r>
  <r>
    <s v="Pacific Dermatology Specialists"/>
    <s v="Pacific Dermatology Specialists"/>
    <x v="59"/>
    <d v="2020-10-12T00:00:00"/>
    <n v="37"/>
    <d v="2020-10-12T00:00:00"/>
  </r>
  <r>
    <s v="Semler Dermatology"/>
    <s v="Semler Dermatology"/>
    <x v="61"/>
    <d v="2020-10-12T00:00:00"/>
    <n v="86"/>
    <d v="2020-10-12T00:00:00"/>
  </r>
  <r>
    <s v="The Dermatology Group  "/>
    <s v="The Dermatology Group"/>
    <x v="25"/>
    <d v="2020-10-12T00:00:00"/>
    <n v="37"/>
    <d v="2020-10-12T00:00:00"/>
  </r>
  <r>
    <s v="The Dermatology Group  "/>
    <s v="The Dermatology Group"/>
    <x v="26"/>
    <d v="2020-10-12T00:00:00"/>
    <n v="35"/>
    <d v="2020-10-12T00:00:00"/>
  </r>
  <r>
    <s v="The Dermatology Group  "/>
    <s v="The Dermatology Group"/>
    <x v="77"/>
    <d v="2020-10-12T00:00:00"/>
    <n v="56"/>
    <d v="2020-10-12T00:00:00"/>
  </r>
  <r>
    <s v="The Dermatology Group  "/>
    <s v="The Dermatology Group"/>
    <x v="76"/>
    <d v="2020-10-12T00:00:00"/>
    <n v="30"/>
    <d v="2020-10-12T00:00:00"/>
  </r>
  <r>
    <s v="Northeast Dermatology Associates"/>
    <s v="Northeast Dermatology Associates"/>
    <x v="67"/>
    <d v="2020-10-12T00:00:00"/>
    <n v="16"/>
    <d v="2020-10-12T00:00:00"/>
  </r>
  <r>
    <s v="Northeast Dermatology Associates"/>
    <s v="Northeast Dermatology Associates"/>
    <x v="38"/>
    <d v="2020-10-12T00:00:00"/>
    <n v="73"/>
    <d v="2020-10-12T00:00:00"/>
  </r>
  <r>
    <s v="North Pacific Dermatology"/>
    <s v="North Pacific Dermatology"/>
    <x v="33"/>
    <d v="2020-10-12T00:00:00"/>
    <n v="57"/>
    <d v="2020-10-12T00:00:00"/>
  </r>
  <r>
    <s v="North Pacific Dermatology"/>
    <s v="North Pacific Dermatology"/>
    <x v="4"/>
    <d v="2020-10-12T00:00:00"/>
    <n v="13"/>
    <d v="2020-10-12T00:00:00"/>
  </r>
  <r>
    <s v="North Pacific Dermatology"/>
    <s v="Eastside Dermatology"/>
    <x v="3"/>
    <d v="2020-10-12T00:00:00"/>
    <n v="42"/>
    <d v="2020-10-12T00:00:00"/>
  </r>
  <r>
    <s v="Lupo Center for Aesthetic &amp; General Dermatology"/>
    <s v="Lupo Center for Aesthetic &amp; General Dermatology, LLC"/>
    <x v="2"/>
    <d v="2020-10-12T00:00:00"/>
    <n v="36"/>
    <d v="2020-10-12T00:00:00"/>
  </r>
  <r>
    <s v="Pacific Dermatology Specialists"/>
    <s v="Pacific Dermatology Specialists"/>
    <x v="65"/>
    <d v="2020-10-12T00:00:00"/>
    <n v="31"/>
    <d v="2020-10-12T00:00:00"/>
  </r>
  <r>
    <s v="Northeast Dermatology Associates"/>
    <s v="South Shore Skin Center"/>
    <x v="9"/>
    <d v="2020-10-12T00:00:00"/>
    <n v="93"/>
    <d v="2020-10-12T00:00:00"/>
  </r>
  <r>
    <s v="Pacific Dermatology Specialists"/>
    <s v="Pacific Dermatology Specialists"/>
    <x v="42"/>
    <d v="2020-10-12T00:00:00"/>
    <n v="2"/>
    <d v="2020-10-12T00:00:00"/>
  </r>
  <r>
    <s v="Southeast Dermatology Specialists  "/>
    <s v="Southeast Dermatology Specialists"/>
    <x v="43"/>
    <d v="2020-10-12T00:00:00"/>
    <n v="2"/>
    <d v="2020-10-12T00:00:00"/>
  </r>
  <r>
    <s v="Southeast Dermatology Specialists  "/>
    <s v="Southeast Dermatology Specialists"/>
    <x v="66"/>
    <d v="2020-10-12T00:00:00"/>
    <n v="19"/>
    <d v="2020-10-12T00:00:00"/>
  </r>
  <r>
    <s v="Vanguard Dermatology"/>
    <s v="Vanguard Dermatology"/>
    <x v="13"/>
    <d v="2020-10-12T00:00:00"/>
    <n v="100"/>
    <d v="2020-10-12T00:00:00"/>
  </r>
  <r>
    <s v="Vanguard Dermatology"/>
    <s v="Vanguard Dermatology"/>
    <x v="47"/>
    <d v="2020-10-12T00:00:00"/>
    <n v="53"/>
    <d v="2020-10-12T00:00:00"/>
  </r>
  <r>
    <s v="Northeast Dermatology Associates"/>
    <s v="Northeast Dermatology Associates"/>
    <x v="5"/>
    <d v="2020-10-12T00:00:00"/>
    <n v="56"/>
    <d v="2020-10-12T00:00:00"/>
  </r>
  <r>
    <s v="Northeast Dermatology Associates"/>
    <s v="Northeast Dermatology Associates"/>
    <x v="7"/>
    <d v="2020-10-12T00:00:00"/>
    <n v="28"/>
    <d v="2020-10-12T00:00:00"/>
  </r>
  <r>
    <s v="Northeast Dermatology Associates"/>
    <s v="Northeast Dermatology Associates"/>
    <x v="37"/>
    <d v="2020-10-12T00:00:00"/>
    <n v="25"/>
    <d v="2020-10-12T00:00:00"/>
  </r>
  <r>
    <s v="Northeast Dermatology Associates"/>
    <s v="Northeast Dermatology Associates"/>
    <x v="35"/>
    <d v="2020-10-12T00:00:00"/>
    <n v="57"/>
    <d v="2020-10-12T00:00:00"/>
  </r>
  <r>
    <s v="Northeast Dermatology Associates"/>
    <s v="Northeast Dermatology Associates"/>
    <x v="36"/>
    <d v="2020-10-12T00:00:00"/>
    <n v="24"/>
    <d v="2020-10-12T00:00:00"/>
  </r>
  <r>
    <s v="The Dermatology Group  "/>
    <s v="Swan Dermatology &amp; Aesthetics"/>
    <x v="11"/>
    <d v="2020-10-12T00:00:00"/>
    <n v="23"/>
    <d v="2020-10-12T00:00:00"/>
  </r>
  <r>
    <s v="Vanguard Dermatology"/>
    <s v="Vanguard Dermatology"/>
    <x v="12"/>
    <d v="2020-10-12T00:00:00"/>
    <n v="1"/>
    <d v="2020-10-12T00:00:00"/>
  </r>
  <r>
    <s v="Vanguard Dermatology"/>
    <s v="Vanguard Dermatology"/>
    <x v="46"/>
    <d v="2020-10-12T00:00:00"/>
    <n v="50"/>
    <d v="2020-10-12T00:00:00"/>
  </r>
  <r>
    <s v="Northeast Dermatology Associates"/>
    <s v="Northeast Dermatology Associates"/>
    <x v="8"/>
    <d v="2020-10-12T00:00:00"/>
    <n v="22"/>
    <d v="2020-10-12T00:00:00"/>
  </r>
  <r>
    <s v="Pacific Dermatology Specialists"/>
    <s v="Pacific Dermatology Specialists"/>
    <x v="73"/>
    <d v="2020-10-12T00:00:00"/>
    <n v="17"/>
    <d v="2020-10-12T00:00:00"/>
  </r>
  <r>
    <s v="Pacific Dermatology Specialists"/>
    <s v="Pacific Dermatology Specialists"/>
    <x v="41"/>
    <d v="2020-10-12T00:00:00"/>
    <n v="36"/>
    <d v="2020-10-12T00:00:00"/>
  </r>
  <r>
    <s v="Northeast Dermatology Associates"/>
    <s v="Northeast Dermatology Associates"/>
    <x v="53"/>
    <d v="2020-10-12T00:00:00"/>
    <n v="59"/>
    <d v="2020-10-12T00:00:00"/>
  </r>
  <r>
    <s v="Northeast Dermatology Associates"/>
    <s v="Northeast Dermatology Associates"/>
    <x v="56"/>
    <d v="2020-10-12T00:00:00"/>
    <n v="9"/>
    <d v="2020-10-12T00:00:00"/>
  </r>
  <r>
    <s v="Northeast Dermatology Associates"/>
    <s v="Northeast Dermatology Associates"/>
    <x v="22"/>
    <d v="2020-10-12T00:00:00"/>
    <n v="47"/>
    <d v="2020-10-12T00:00:00"/>
  </r>
  <r>
    <s v="Northeast Dermatology Associates"/>
    <s v="Northeast Dermatology Associates"/>
    <x v="18"/>
    <d v="2020-10-12T00:00:00"/>
    <n v="56"/>
    <d v="2020-10-12T00:00:00"/>
  </r>
  <r>
    <s v="Vanguard Dermatology"/>
    <s v="Vanguard Dermatology"/>
    <x v="27"/>
    <d v="2020-10-12T00:00:00"/>
    <n v="31"/>
    <d v="2020-10-12T00:00:00"/>
  </r>
  <r>
    <s v="The Dermatology Group  "/>
    <s v="The Dermatology Group"/>
    <x v="24"/>
    <d v="2020-10-12T00:00:00"/>
    <n v="198"/>
    <d v="2020-10-12T00:00:00"/>
  </r>
  <r>
    <s v="Northeast Dermatology Associates"/>
    <s v="South Shore Skin Center"/>
    <x v="57"/>
    <d v="2020-10-12T00:00:00"/>
    <n v="26"/>
    <d v="2020-10-12T00:00:00"/>
  </r>
  <r>
    <s v="Southeast Dermatology Specialists  "/>
    <s v="Southeast Dermatology Specialists"/>
    <x v="62"/>
    <d v="2020-10-12T00:00:00"/>
    <n v="54"/>
    <d v="2020-10-12T00:00:00"/>
  </r>
  <r>
    <s v="NULL"/>
    <s v="Unknown Practice"/>
    <x v="68"/>
    <d v="2020-10-11T00:00:00"/>
    <n v="1"/>
    <d v="2020-10-11T00:00:00"/>
  </r>
  <r>
    <s v="Pacific Dermatology Specialists"/>
    <s v="Pacific Dermatology Specialists"/>
    <x v="59"/>
    <d v="2020-10-10T00:00:00"/>
    <n v="4"/>
    <d v="2020-10-10T00:00:00"/>
  </r>
  <r>
    <s v="Vanguard Dermatology"/>
    <s v="Vanguard Dermatology"/>
    <x v="13"/>
    <d v="2020-10-10T00:00:00"/>
    <n v="36"/>
    <d v="2020-10-10T00:00:00"/>
  </r>
  <r>
    <s v="The Dermatology Group  "/>
    <s v="The Dermatology Group"/>
    <x v="76"/>
    <d v="2020-10-09T00:00:00"/>
    <n v="1"/>
    <d v="2020-10-09T00:00:00"/>
  </r>
  <r>
    <s v="The Dermatology Group  "/>
    <s v="Swan Dermatology &amp; Aesthetics"/>
    <x v="11"/>
    <d v="2020-10-09T00:00:00"/>
    <n v="39"/>
    <d v="2020-10-09T00:00:00"/>
  </r>
  <r>
    <s v="Vanguard Dermatology"/>
    <s v="Vanguard Dermatology"/>
    <x v="102"/>
    <d v="2020-10-09T00:00:00"/>
    <n v="15"/>
    <d v="2020-10-09T00:00:00"/>
  </r>
  <r>
    <s v="Vanguard Dermatology"/>
    <s v="Vanguard Dermatology"/>
    <x v="84"/>
    <d v="2020-10-09T00:00:00"/>
    <n v="15"/>
    <d v="2020-10-09T00:00:00"/>
  </r>
  <r>
    <s v="The Dermatology Group  "/>
    <s v="The Dermatology Group"/>
    <x v="26"/>
    <d v="2020-10-09T00:00:00"/>
    <n v="41"/>
    <d v="2020-10-09T00:00:00"/>
  </r>
  <r>
    <s v="Semler Dermatology"/>
    <s v="Semler Dermatology"/>
    <x v="61"/>
    <d v="2020-10-09T00:00:00"/>
    <n v="23"/>
    <d v="2020-10-09T00:00:00"/>
  </r>
  <r>
    <s v="Northeast Dermatology Associates"/>
    <s v="South Shore Skin Center"/>
    <x v="9"/>
    <d v="2020-10-09T00:00:00"/>
    <n v="98"/>
    <d v="2020-10-09T00:00:00"/>
  </r>
  <r>
    <s v="Northeast Dermatology Associates"/>
    <s v="Northeast Dermatology Associates"/>
    <x v="54"/>
    <d v="2020-10-09T00:00:00"/>
    <n v="30"/>
    <d v="2020-10-09T00:00:00"/>
  </r>
  <r>
    <s v="The Dermatology Group  "/>
    <s v="The Dermatology Group"/>
    <x v="25"/>
    <d v="2020-10-09T00:00:00"/>
    <n v="17"/>
    <d v="2020-10-09T00:00:00"/>
  </r>
  <r>
    <s v="Southeast Dermatology Specialists  "/>
    <s v="Southeast Dermatology Specialists"/>
    <x v="66"/>
    <d v="2020-10-09T00:00:00"/>
    <n v="9"/>
    <d v="2020-10-09T00:00:00"/>
  </r>
  <r>
    <s v="Southeast Dermatology Specialists  "/>
    <s v="Southeast Dermatology Specialists"/>
    <x v="43"/>
    <d v="2020-10-09T00:00:00"/>
    <n v="3"/>
    <d v="2020-10-09T00:00:00"/>
  </r>
  <r>
    <s v="Lupo Center for Aesthetic &amp; General Dermatology"/>
    <s v="Lupo Center for Aesthetic &amp; General Dermatology, LLC"/>
    <x v="2"/>
    <d v="2020-10-09T00:00:00"/>
    <n v="2"/>
    <d v="2020-10-09T00:00:00"/>
  </r>
  <r>
    <s v="North Pacific Dermatology"/>
    <s v="Eastside Dermatology"/>
    <x v="3"/>
    <d v="2020-10-09T00:00:00"/>
    <n v="44"/>
    <d v="2020-10-09T00:00:00"/>
  </r>
  <r>
    <s v="North Pacific Dermatology"/>
    <s v="North Pacific Dermatology"/>
    <x v="4"/>
    <d v="2020-10-09T00:00:00"/>
    <n v="32"/>
    <d v="2020-10-09T00:00:00"/>
  </r>
  <r>
    <s v="Northeast Dermatology Associates"/>
    <s v="Northeast Dermatology Associates"/>
    <x v="38"/>
    <d v="2020-10-09T00:00:00"/>
    <n v="44"/>
    <d v="2020-10-09T00:00:00"/>
  </r>
  <r>
    <s v="Northeast Dermatology Associates"/>
    <s v="Northeast Dermatology Associates"/>
    <x v="67"/>
    <d v="2020-10-09T00:00:00"/>
    <n v="1"/>
    <d v="2020-10-09T00:00:00"/>
  </r>
  <r>
    <s v="Northeast Dermatology Associates"/>
    <s v="South Shore Skin Center"/>
    <x v="57"/>
    <d v="2020-10-09T00:00:00"/>
    <n v="90"/>
    <d v="2020-10-09T00:00:00"/>
  </r>
  <r>
    <s v="Southeast Dermatology Specialists  "/>
    <s v="Southeast Dermatology Specialists"/>
    <x v="62"/>
    <d v="2020-10-09T00:00:00"/>
    <n v="30"/>
    <d v="2020-10-09T00:00:00"/>
  </r>
  <r>
    <s v="Pacific Dermatology Specialists"/>
    <s v="Pacific Dermatology Specialists"/>
    <x v="42"/>
    <d v="2020-10-09T00:00:00"/>
    <n v="33"/>
    <d v="2020-10-09T00:00:00"/>
  </r>
  <r>
    <s v="The Dermatology Group  "/>
    <s v="The Dermatology Group"/>
    <x v="24"/>
    <d v="2020-10-09T00:00:00"/>
    <n v="43"/>
    <d v="2020-10-09T00:00:00"/>
  </r>
  <r>
    <s v="Vanguard Dermatology"/>
    <s v="Vanguard Dermatology"/>
    <x v="27"/>
    <d v="2020-10-09T00:00:00"/>
    <n v="1"/>
    <d v="2020-10-09T00:00:00"/>
  </r>
  <r>
    <s v="Northeast Dermatology Associates"/>
    <s v="Northeast Dermatology Associates"/>
    <x v="18"/>
    <d v="2020-10-09T00:00:00"/>
    <n v="1"/>
    <d v="2020-10-09T00:00:00"/>
  </r>
  <r>
    <s v="Northeast Dermatology Associates"/>
    <s v="Brookline Dermatology Associates"/>
    <x v="17"/>
    <d v="2020-10-09T00:00:00"/>
    <n v="36"/>
    <d v="2020-10-09T00:00:00"/>
  </r>
  <r>
    <s v="Northeast Dermatology Associates"/>
    <s v="Brookline Dermatology Associates"/>
    <x v="16"/>
    <d v="2020-10-09T00:00:00"/>
    <n v="17"/>
    <d v="2020-10-09T00:00:00"/>
  </r>
  <r>
    <s v="North Pacific Dermatology"/>
    <s v="North Pacific Dermatology"/>
    <x v="33"/>
    <d v="2020-10-09T00:00:00"/>
    <n v="21"/>
    <d v="2020-10-09T00:00:00"/>
  </r>
  <r>
    <s v="Northeast Dermatology Associates"/>
    <s v="Northeast Dermatology Associates"/>
    <x v="22"/>
    <d v="2020-10-09T00:00:00"/>
    <n v="78"/>
    <d v="2020-10-09T00:00:00"/>
  </r>
  <r>
    <s v="Northeast Dermatology Associates"/>
    <s v="Northeast Dermatology Associates"/>
    <x v="53"/>
    <d v="2020-10-09T00:00:00"/>
    <n v="53"/>
    <d v="2020-10-09T00:00:00"/>
  </r>
  <r>
    <s v="Northeast Dermatology Associates"/>
    <s v="Northeast Dermatology Associates"/>
    <x v="5"/>
    <d v="2020-10-09T00:00:00"/>
    <n v="53"/>
    <d v="2020-10-09T00:00:00"/>
  </r>
  <r>
    <s v="Northeast Dermatology Associates"/>
    <s v="Dermatology of Cape Cod"/>
    <x v="34"/>
    <d v="2020-10-09T00:00:00"/>
    <n v="42"/>
    <d v="2020-10-09T00:00:00"/>
  </r>
  <r>
    <s v="Northeast Dermatology Associates"/>
    <s v="Northeast Dermatology Associates"/>
    <x v="36"/>
    <d v="2020-10-09T00:00:00"/>
    <n v="58"/>
    <d v="2020-10-09T00:00:00"/>
  </r>
  <r>
    <s v="Northeast Dermatology Associates"/>
    <s v="Northeast Dermatology Associates"/>
    <x v="35"/>
    <d v="2020-10-09T00:00:00"/>
    <n v="35"/>
    <d v="2020-10-09T00:00:00"/>
  </r>
  <r>
    <s v="Northeast Dermatology Associates"/>
    <s v="Northeast Dermatology Associates"/>
    <x v="37"/>
    <d v="2020-10-09T00:00:00"/>
    <n v="110"/>
    <d v="2020-10-09T00:00:00"/>
  </r>
  <r>
    <s v="Northeast Dermatology Associates"/>
    <s v="Northeast Dermatology Associates"/>
    <x v="7"/>
    <d v="2020-10-09T00:00:00"/>
    <n v="36"/>
    <d v="2020-10-09T00:00:00"/>
  </r>
  <r>
    <s v="Pacific Dermatology Specialists"/>
    <s v="Pacific Dermatology Specialists"/>
    <x v="41"/>
    <d v="2020-10-09T00:00:00"/>
    <n v="44"/>
    <d v="2020-10-09T00:00:00"/>
  </r>
  <r>
    <s v="Vanguard Dermatology"/>
    <s v="Vanguard Dermatology"/>
    <x v="12"/>
    <d v="2020-10-09T00:00:00"/>
    <n v="23"/>
    <d v="2020-10-09T00:00:00"/>
  </r>
  <r>
    <s v="The Dermatology Group  "/>
    <s v="The Dermatology Group"/>
    <x v="25"/>
    <d v="2020-10-08T00:00:00"/>
    <n v="59"/>
    <d v="2020-10-08T00:00:00"/>
  </r>
  <r>
    <s v="The Dermatology Group  "/>
    <s v="The Dermatology Group"/>
    <x v="26"/>
    <d v="2020-10-08T00:00:00"/>
    <n v="63"/>
    <d v="2020-10-08T00:00:00"/>
  </r>
  <r>
    <s v="The Dermatology Group  "/>
    <s v="The Dermatology Group"/>
    <x v="24"/>
    <d v="2020-10-08T00:00:00"/>
    <n v="134"/>
    <d v="2020-10-08T00:00:00"/>
  </r>
  <r>
    <s v="The Dermatology Group  "/>
    <s v="The Dermatology Group"/>
    <x v="100"/>
    <d v="2020-10-08T00:00:00"/>
    <n v="24"/>
    <d v="2020-10-08T00:00:00"/>
  </r>
  <r>
    <s v="Northeast Dermatology Associates"/>
    <s v="Northeast Dermatology Associates"/>
    <x v="21"/>
    <d v="2020-10-08T00:00:00"/>
    <n v="31"/>
    <d v="2020-10-08T00:00:00"/>
  </r>
  <r>
    <s v="Northeast Dermatology Associates"/>
    <s v="Northeast Dermatology Associates"/>
    <x v="22"/>
    <d v="2020-10-08T00:00:00"/>
    <n v="83"/>
    <d v="2020-10-08T00:00:00"/>
  </r>
  <r>
    <s v="Northeast Dermatology Associates"/>
    <s v="Northeast Dermatology Associates"/>
    <x v="19"/>
    <d v="2020-10-08T00:00:00"/>
    <n v="43"/>
    <d v="2020-10-08T00:00:00"/>
  </r>
  <r>
    <s v="Northeast Dermatology Associates"/>
    <s v="Brookline Dermatology Associates"/>
    <x v="17"/>
    <d v="2020-10-08T00:00:00"/>
    <n v="31"/>
    <d v="2020-10-08T00:00:00"/>
  </r>
  <r>
    <s v="Northeast Dermatology Associates"/>
    <s v="Northeast Dermatology Associates"/>
    <x v="18"/>
    <d v="2020-10-08T00:00:00"/>
    <n v="74"/>
    <d v="2020-10-08T00:00:00"/>
  </r>
  <r>
    <s v="Northeast Dermatology Associates"/>
    <s v="Brookline Dermatology Associates"/>
    <x v="16"/>
    <d v="2020-10-08T00:00:00"/>
    <n v="34"/>
    <d v="2020-10-08T00:00:00"/>
  </r>
  <r>
    <s v="NULL"/>
    <s v="Unknown Practice"/>
    <x v="68"/>
    <d v="2020-10-08T00:00:00"/>
    <n v="7"/>
    <d v="2020-10-08T00:00:00"/>
  </r>
  <r>
    <s v="North Pacific Dermatology"/>
    <s v="Eastside Dermatology"/>
    <x v="85"/>
    <d v="2020-10-08T00:00:00"/>
    <n v="2"/>
    <d v="2020-10-08T00:00:00"/>
  </r>
  <r>
    <s v="Northeast Dermatology Associates"/>
    <s v="Northeast Dermatology Associates"/>
    <x v="7"/>
    <d v="2020-10-08T00:00:00"/>
    <n v="49"/>
    <d v="2020-10-08T00:00:00"/>
  </r>
  <r>
    <s v="Northeast Dermatology Associates"/>
    <s v="Northeast Dermatology Associates"/>
    <x v="5"/>
    <d v="2020-10-08T00:00:00"/>
    <n v="113"/>
    <d v="2020-10-08T00:00:00"/>
  </r>
  <r>
    <s v="North Pacific Dermatology"/>
    <s v="North Pacific Dermatology"/>
    <x v="4"/>
    <d v="2020-10-08T00:00:00"/>
    <n v="18"/>
    <d v="2020-10-08T00:00:00"/>
  </r>
  <r>
    <s v="North Pacific Dermatology"/>
    <s v="Eastside Dermatology"/>
    <x v="3"/>
    <d v="2020-10-08T00:00:00"/>
    <n v="44"/>
    <d v="2020-10-08T00:00:00"/>
  </r>
  <r>
    <s v="Lupo Center for Aesthetic &amp; General Dermatology"/>
    <s v="Lupo Center for Aesthetic &amp; General Dermatology, LLC"/>
    <x v="2"/>
    <d v="2020-10-08T00:00:00"/>
    <n v="32"/>
    <d v="2020-10-08T00:00:00"/>
  </r>
  <r>
    <s v="Vanguard Dermatology"/>
    <s v="Vanguard Dermatology"/>
    <x v="13"/>
    <d v="2020-10-08T00:00:00"/>
    <n v="22"/>
    <d v="2020-10-08T00:00:00"/>
  </r>
  <r>
    <s v="The Dermatology Group  "/>
    <s v="Swan Dermatology &amp; Aesthetics"/>
    <x v="11"/>
    <d v="2020-10-08T00:00:00"/>
    <n v="13"/>
    <d v="2020-10-08T00:00:00"/>
  </r>
  <r>
    <s v="Vanguard Dermatology"/>
    <s v="Vanguard Dermatology"/>
    <x v="12"/>
    <d v="2020-10-08T00:00:00"/>
    <n v="87"/>
    <d v="2020-10-08T00:00:00"/>
  </r>
  <r>
    <s v="Southeast Dermatology Specialists  "/>
    <s v="Southeast Dermatology Specialists"/>
    <x v="66"/>
    <d v="2020-10-08T00:00:00"/>
    <n v="20"/>
    <d v="2020-10-08T00:00:00"/>
  </r>
  <r>
    <s v="Northeast Dermatology Associates"/>
    <s v="South Shore Skin Center"/>
    <x v="9"/>
    <d v="2020-10-08T00:00:00"/>
    <n v="207"/>
    <d v="2020-10-08T00:00:00"/>
  </r>
  <r>
    <s v="Northeast Dermatology Associates"/>
    <s v="Northeast Dermatology Associates"/>
    <x v="8"/>
    <d v="2020-10-08T00:00:00"/>
    <n v="32"/>
    <d v="2020-10-08T00:00:00"/>
  </r>
  <r>
    <s v="Pacific Dermatology Specialists"/>
    <s v="Pacific Dermatology Specialists"/>
    <x v="65"/>
    <d v="2020-10-08T00:00:00"/>
    <n v="39"/>
    <d v="2020-10-08T00:00:00"/>
  </r>
  <r>
    <s v="Northeast Dermatology Associates"/>
    <s v="South Shore Skin Center"/>
    <x v="10"/>
    <d v="2020-10-08T00:00:00"/>
    <n v="1"/>
    <d v="2020-10-08T00:00:00"/>
  </r>
  <r>
    <s v="Northeast Dermatology Associates"/>
    <s v="Northeast Dermatology Associates"/>
    <x v="54"/>
    <d v="2020-10-08T00:00:00"/>
    <n v="47"/>
    <d v="2020-10-08T00:00:00"/>
  </r>
  <r>
    <s v="Northeast Dermatology Associates"/>
    <s v="Northeast Dermatology Associates"/>
    <x v="55"/>
    <d v="2020-10-08T00:00:00"/>
    <n v="61"/>
    <d v="2020-10-08T00:00:00"/>
  </r>
  <r>
    <s v="Northeast Dermatology Associates"/>
    <s v="Northeast Dermatology Associates"/>
    <x v="53"/>
    <d v="2020-10-08T00:00:00"/>
    <n v="48"/>
    <d v="2020-10-08T00:00:00"/>
  </r>
  <r>
    <s v="Northeast Dermatology Associates"/>
    <s v="Northeast Dermatology Associates"/>
    <x v="56"/>
    <d v="2020-10-08T00:00:00"/>
    <n v="8"/>
    <d v="2020-10-08T00:00:00"/>
  </r>
  <r>
    <s v="Northeast Dermatology Associates"/>
    <s v="Northeast Dermatology Associates"/>
    <x v="71"/>
    <d v="2020-10-08T00:00:00"/>
    <n v="2"/>
    <d v="2020-10-08T00:00:00"/>
  </r>
  <r>
    <s v="North Pacific Dermatology"/>
    <s v="North Pacific Dermatology"/>
    <x v="68"/>
    <d v="2020-10-08T00:00:00"/>
    <n v="2"/>
    <d v="2020-10-08T00:00:00"/>
  </r>
  <r>
    <s v="Southeast Dermatology Specialists  "/>
    <s v="Southeast Dermatology Specialists"/>
    <x v="62"/>
    <d v="2020-10-08T00:00:00"/>
    <n v="62"/>
    <d v="2020-10-08T00:00:00"/>
  </r>
  <r>
    <s v="Semler Dermatology"/>
    <s v="Semler Dermatology"/>
    <x v="61"/>
    <d v="2020-10-08T00:00:00"/>
    <n v="56"/>
    <d v="2020-10-08T00:00:00"/>
  </r>
  <r>
    <s v="Northeast Dermatology Associates"/>
    <s v="South Shore Skin Center"/>
    <x v="57"/>
    <d v="2020-10-08T00:00:00"/>
    <n v="136"/>
    <d v="2020-10-08T00:00:00"/>
  </r>
  <r>
    <s v="Pacific Dermatology Specialists"/>
    <s v="Pacific Dermatology Specialists"/>
    <x v="59"/>
    <d v="2020-10-08T00:00:00"/>
    <n v="27"/>
    <d v="2020-10-08T00:00:00"/>
  </r>
  <r>
    <s v="Northeast Dermatology Associates"/>
    <s v="Northeast Dermatology Associates"/>
    <x v="36"/>
    <d v="2020-10-08T00:00:00"/>
    <n v="46"/>
    <d v="2020-10-08T00:00:00"/>
  </r>
  <r>
    <s v="Northeast Dermatology Associates"/>
    <s v="Northeast Dermatology Associates"/>
    <x v="67"/>
    <d v="2020-10-08T00:00:00"/>
    <n v="32"/>
    <d v="2020-10-08T00:00:00"/>
  </r>
  <r>
    <s v="Northeast Dermatology Associates"/>
    <s v="Northeast Dermatology Associates"/>
    <x v="35"/>
    <d v="2020-10-08T00:00:00"/>
    <n v="56"/>
    <d v="2020-10-08T00:00:00"/>
  </r>
  <r>
    <s v="Northeast Dermatology Associates"/>
    <s v="Northeast Dermatology Associates"/>
    <x v="39"/>
    <d v="2020-10-08T00:00:00"/>
    <n v="17"/>
    <d v="2020-10-08T00:00:00"/>
  </r>
  <r>
    <s v="Northeast Dermatology Associates"/>
    <s v="Northeast Dermatology Associates"/>
    <x v="38"/>
    <d v="2020-10-08T00:00:00"/>
    <n v="79"/>
    <d v="2020-10-08T00:00:00"/>
  </r>
  <r>
    <s v="Northeast Dermatology Associates"/>
    <s v="Northeast Dermatology Associates"/>
    <x v="37"/>
    <d v="2020-10-08T00:00:00"/>
    <n v="93"/>
    <d v="2020-10-08T00:00:00"/>
  </r>
  <r>
    <s v="Northeast Dermatology Associates"/>
    <s v="Dermatology of Cape Cod"/>
    <x v="34"/>
    <d v="2020-10-08T00:00:00"/>
    <n v="79"/>
    <d v="2020-10-08T00:00:00"/>
  </r>
  <r>
    <s v="North Pacific Dermatology"/>
    <s v="North Pacific Dermatology"/>
    <x v="33"/>
    <d v="2020-10-08T00:00:00"/>
    <n v="50"/>
    <d v="2020-10-08T00:00:00"/>
  </r>
  <r>
    <s v="Northeast Dermatology Associates"/>
    <s v="Northeast Dermatology Associates"/>
    <x v="40"/>
    <d v="2020-10-08T00:00:00"/>
    <n v="11"/>
    <d v="2020-10-08T00:00:00"/>
  </r>
  <r>
    <s v="Pacific Dermatology Specialists"/>
    <s v="Pacific Dermatology Specialists"/>
    <x v="41"/>
    <d v="2020-10-08T00:00:00"/>
    <n v="40"/>
    <d v="2020-10-08T00:00:00"/>
  </r>
  <r>
    <s v="Southeast Dermatology Specialists  "/>
    <s v="Southeast Dermatology Specialists"/>
    <x v="43"/>
    <d v="2020-10-08T00:00:00"/>
    <n v="54"/>
    <d v="2020-10-08T00:00:00"/>
  </r>
  <r>
    <s v="The Dermatology Group  "/>
    <s v="The Dermatology Group"/>
    <x v="45"/>
    <d v="2020-10-08T00:00:00"/>
    <n v="22"/>
    <d v="2020-10-08T00:00:00"/>
  </r>
  <r>
    <s v="Vanguard Dermatology"/>
    <s v="Vanguard Dermatology"/>
    <x v="46"/>
    <d v="2020-10-08T00:00:00"/>
    <n v="61"/>
    <d v="2020-10-08T00:00:00"/>
  </r>
  <r>
    <s v="Vanguard Dermatology"/>
    <s v="Vanguard Dermatology"/>
    <x v="27"/>
    <d v="2020-10-07T00:00:00"/>
    <n v="27"/>
    <d v="2020-10-07T00:00:00"/>
  </r>
  <r>
    <s v="Vanguard Dermatology"/>
    <s v="Vanguard Dermatology"/>
    <x v="13"/>
    <d v="2020-10-07T00:00:00"/>
    <n v="77"/>
    <d v="2020-10-07T00:00:00"/>
  </r>
  <r>
    <s v="The Dermatology Group  "/>
    <s v="The Dermatology Group"/>
    <x v="24"/>
    <d v="2020-10-07T00:00:00"/>
    <n v="127"/>
    <d v="2020-10-07T00:00:00"/>
  </r>
  <r>
    <s v="Vanguard Dermatology"/>
    <s v="Vanguard Dermatology"/>
    <x v="12"/>
    <d v="2020-10-07T00:00:00"/>
    <n v="39"/>
    <d v="2020-10-07T00:00:00"/>
  </r>
  <r>
    <s v="Southeast Dermatology Specialists  "/>
    <s v="Southeast Dermatology Specialists"/>
    <x v="62"/>
    <d v="2020-10-07T00:00:00"/>
    <n v="61"/>
    <d v="2020-10-07T00:00:00"/>
  </r>
  <r>
    <s v="Pacific Dermatology Specialists"/>
    <s v="Pacific Dermatology Specialists"/>
    <x v="60"/>
    <d v="2020-10-07T00:00:00"/>
    <n v="10"/>
    <d v="2020-10-07T00:00:00"/>
  </r>
  <r>
    <s v="Northeast Dermatology Associates"/>
    <s v="Brookline Dermatology Associates"/>
    <x v="17"/>
    <d v="2020-10-07T00:00:00"/>
    <n v="34"/>
    <d v="2020-10-07T00:00:00"/>
  </r>
  <r>
    <s v="Northeast Dermatology Associates"/>
    <s v="Northeast Dermatology Associates"/>
    <x v="18"/>
    <d v="2020-10-07T00:00:00"/>
    <n v="83"/>
    <d v="2020-10-07T00:00:00"/>
  </r>
  <r>
    <s v="Lupo Center for Aesthetic &amp; General Dermatology"/>
    <s v="Lupo Center for Aesthetic &amp; General Dermatology, LLC"/>
    <x v="2"/>
    <d v="2020-10-07T00:00:00"/>
    <n v="35"/>
    <d v="2020-10-07T00:00:00"/>
  </r>
  <r>
    <s v="Northeast Dermatology Associates"/>
    <s v="Northeast Dermatology Associates"/>
    <x v="21"/>
    <d v="2020-10-07T00:00:00"/>
    <n v="19"/>
    <d v="2020-10-07T00:00:00"/>
  </r>
  <r>
    <s v="Northeast Dermatology Associates"/>
    <s v="Northeast Dermatology Associates"/>
    <x v="71"/>
    <d v="2020-10-07T00:00:00"/>
    <n v="3"/>
    <d v="2020-10-07T00:00:00"/>
  </r>
  <r>
    <s v="Northeast Dermatology Associates"/>
    <s v="Northeast Dermatology Associates"/>
    <x v="22"/>
    <d v="2020-10-07T00:00:00"/>
    <n v="92"/>
    <d v="2020-10-07T00:00:00"/>
  </r>
  <r>
    <s v="Pacific Dermatology Specialists"/>
    <s v="Pacific Dermatology Specialists"/>
    <x v="73"/>
    <d v="2020-10-07T00:00:00"/>
    <n v="1"/>
    <d v="2020-10-07T00:00:00"/>
  </r>
  <r>
    <s v="Northeast Dermatology Associates"/>
    <s v="Northeast Dermatology Associates"/>
    <x v="8"/>
    <d v="2020-10-07T00:00:00"/>
    <n v="73"/>
    <d v="2020-10-07T00:00:00"/>
  </r>
  <r>
    <s v="Pacific Dermatology Specialists"/>
    <s v="Pacific Dermatology Specialists"/>
    <x v="41"/>
    <d v="2020-10-07T00:00:00"/>
    <n v="15"/>
    <d v="2020-10-07T00:00:00"/>
  </r>
  <r>
    <s v="The Dermatology Group  "/>
    <s v="The Dermatology Group"/>
    <x v="26"/>
    <d v="2020-10-07T00:00:00"/>
    <n v="32"/>
    <d v="2020-10-07T00:00:00"/>
  </r>
  <r>
    <s v="Vanguard Dermatology"/>
    <s v="Vanguard Dermatology"/>
    <x v="102"/>
    <d v="2020-10-07T00:00:00"/>
    <n v="9"/>
    <d v="2020-10-07T00:00:00"/>
  </r>
  <r>
    <s v="The Dermatology Group  "/>
    <s v="Swan Dermatology &amp; Aesthetics"/>
    <x v="11"/>
    <d v="2020-10-07T00:00:00"/>
    <n v="40"/>
    <d v="2020-10-07T00:00:00"/>
  </r>
  <r>
    <s v="Northeast Dermatology Associates"/>
    <s v="Brookline Dermatology Associates"/>
    <x v="16"/>
    <d v="2020-10-07T00:00:00"/>
    <n v="34"/>
    <d v="2020-10-07T00:00:00"/>
  </r>
  <r>
    <s v="Northeast Dermatology Associates"/>
    <s v="Northeast Dermatology Associates"/>
    <x v="5"/>
    <d v="2020-10-07T00:00:00"/>
    <n v="80"/>
    <d v="2020-10-07T00:00:00"/>
  </r>
  <r>
    <s v="Northeast Dermatology Associates"/>
    <s v="Dermatology of Cape Cod"/>
    <x v="34"/>
    <d v="2020-10-07T00:00:00"/>
    <n v="71"/>
    <d v="2020-10-07T00:00:00"/>
  </r>
  <r>
    <s v="Northeast Dermatology Associates"/>
    <s v="Northeast Dermatology Associates"/>
    <x v="7"/>
    <d v="2020-10-07T00:00:00"/>
    <n v="25"/>
    <d v="2020-10-07T00:00:00"/>
  </r>
  <r>
    <s v="Northeast Dermatology Associates"/>
    <s v="Northeast Dermatology Associates"/>
    <x v="36"/>
    <d v="2020-10-07T00:00:00"/>
    <n v="103"/>
    <d v="2020-10-07T00:00:00"/>
  </r>
  <r>
    <s v="Pacific Dermatology Specialists"/>
    <s v="Pacific Dermatology Specialists"/>
    <x v="59"/>
    <d v="2020-10-07T00:00:00"/>
    <n v="17"/>
    <d v="2020-10-07T00:00:00"/>
  </r>
  <r>
    <s v="Semler Dermatology"/>
    <s v="Semler Dermatology"/>
    <x v="61"/>
    <d v="2020-10-07T00:00:00"/>
    <n v="47"/>
    <d v="2020-10-07T00:00:00"/>
  </r>
  <r>
    <s v="The Dermatology Group  "/>
    <s v="The Dermatology Group"/>
    <x v="25"/>
    <d v="2020-10-07T00:00:00"/>
    <n v="56"/>
    <d v="2020-10-07T00:00:00"/>
  </r>
  <r>
    <s v="The Dermatology Group  "/>
    <s v="The Dermatology Group"/>
    <x v="76"/>
    <d v="2020-10-07T00:00:00"/>
    <n v="56"/>
    <d v="2020-10-07T00:00:00"/>
  </r>
  <r>
    <s v="NULL"/>
    <s v="Unknown Practice"/>
    <x v="68"/>
    <d v="2020-10-07T00:00:00"/>
    <n v="1"/>
    <d v="2020-10-07T00:00:00"/>
  </r>
  <r>
    <s v="North Pacific Dermatology"/>
    <s v="North Pacific Dermatology"/>
    <x v="68"/>
    <d v="2020-10-07T00:00:00"/>
    <n v="1"/>
    <d v="2020-10-07T00:00:00"/>
  </r>
  <r>
    <s v="Northeast Dermatology Associates"/>
    <s v="Northeast Dermatology Associates"/>
    <x v="37"/>
    <d v="2020-10-07T00:00:00"/>
    <n v="100"/>
    <d v="2020-10-07T00:00:00"/>
  </r>
  <r>
    <s v="Northeast Dermatology Associates"/>
    <s v="Northeast Dermatology Associates"/>
    <x v="87"/>
    <d v="2020-10-07T00:00:00"/>
    <n v="18"/>
    <d v="2020-10-07T00:00:00"/>
  </r>
  <r>
    <s v="Northeast Dermatology Associates"/>
    <s v="Northeast Dermatology Associates"/>
    <x v="39"/>
    <d v="2020-10-07T00:00:00"/>
    <n v="25"/>
    <d v="2020-10-07T00:00:00"/>
  </r>
  <r>
    <s v="Northeast Dermatology Associates"/>
    <s v="Northeast Dermatology Associates"/>
    <x v="54"/>
    <d v="2020-10-07T00:00:00"/>
    <n v="50"/>
    <d v="2020-10-07T00:00:00"/>
  </r>
  <r>
    <s v="North Pacific Dermatology"/>
    <s v="North Pacific Dermatology"/>
    <x v="4"/>
    <d v="2020-10-07T00:00:00"/>
    <n v="15"/>
    <d v="2020-10-07T00:00:00"/>
  </r>
  <r>
    <s v="North Pacific Dermatology"/>
    <s v="Eastside Dermatology"/>
    <x v="3"/>
    <d v="2020-10-07T00:00:00"/>
    <n v="44"/>
    <d v="2020-10-07T00:00:00"/>
  </r>
  <r>
    <s v="North Pacific Dermatology"/>
    <s v="North Pacific Dermatology"/>
    <x v="33"/>
    <d v="2020-10-07T00:00:00"/>
    <n v="57"/>
    <d v="2020-10-07T00:00:00"/>
  </r>
  <r>
    <s v="Northeast Dermatology Associates"/>
    <s v="Northeast Dermatology Associates"/>
    <x v="67"/>
    <d v="2020-10-07T00:00:00"/>
    <n v="44"/>
    <d v="2020-10-07T00:00:00"/>
  </r>
  <r>
    <s v="Northeast Dermatology Associates"/>
    <s v="Northeast Dermatology Associates"/>
    <x v="53"/>
    <d v="2020-10-07T00:00:00"/>
    <n v="74"/>
    <d v="2020-10-07T00:00:00"/>
  </r>
  <r>
    <s v="Northeast Dermatology Associates"/>
    <s v="Northeast Dermatology Associates"/>
    <x v="56"/>
    <d v="2020-10-07T00:00:00"/>
    <n v="10"/>
    <d v="2020-10-07T00:00:00"/>
  </r>
  <r>
    <s v="Northeast Dermatology Associates"/>
    <s v="Northeast Dermatology Associates"/>
    <x v="38"/>
    <d v="2020-10-07T00:00:00"/>
    <n v="44"/>
    <d v="2020-10-07T00:00:00"/>
  </r>
  <r>
    <s v="The Dermatology Group  "/>
    <s v="The Dermatology Group"/>
    <x v="45"/>
    <d v="2020-10-07T00:00:00"/>
    <n v="26"/>
    <d v="2020-10-07T00:00:00"/>
  </r>
  <r>
    <s v="Vanguard Dermatology"/>
    <s v="Vanguard Dermatology"/>
    <x v="47"/>
    <d v="2020-10-07T00:00:00"/>
    <n v="1"/>
    <d v="2020-10-07T00:00:00"/>
  </r>
  <r>
    <s v="Pacific Dermatology Specialists"/>
    <s v="Pacific Dermatology Specialists"/>
    <x v="42"/>
    <d v="2020-10-07T00:00:00"/>
    <n v="33"/>
    <d v="2020-10-07T00:00:00"/>
  </r>
  <r>
    <s v="Southeast Dermatology Specialists  "/>
    <s v="Southeast Dermatology Specialists"/>
    <x v="66"/>
    <d v="2020-10-07T00:00:00"/>
    <n v="19"/>
    <d v="2020-10-07T00:00:00"/>
  </r>
  <r>
    <s v="Southeast Dermatology Specialists  "/>
    <s v="Southeast Dermatology Specialists"/>
    <x v="43"/>
    <d v="2020-10-07T00:00:00"/>
    <n v="36"/>
    <d v="2020-10-07T00:00:00"/>
  </r>
  <r>
    <s v="Pacific Dermatology Specialists"/>
    <s v="Pacific Dermatology Specialists"/>
    <x v="65"/>
    <d v="2020-10-07T00:00:00"/>
    <n v="2"/>
    <d v="2020-10-07T00:00:00"/>
  </r>
  <r>
    <s v="Northeast Dermatology Associates"/>
    <s v="South Shore Skin Center"/>
    <x v="9"/>
    <d v="2020-10-07T00:00:00"/>
    <n v="176"/>
    <d v="2020-10-07T00:00:00"/>
  </r>
  <r>
    <s v="Northeast Dermatology Associates"/>
    <s v="South Shore Skin Center"/>
    <x v="57"/>
    <d v="2020-10-07T00:00:00"/>
    <n v="127"/>
    <d v="2020-10-07T00:00:00"/>
  </r>
  <r>
    <s v="Northeast Dermatology Associates"/>
    <s v="Northeast Dermatology Associates"/>
    <x v="8"/>
    <d v="2020-10-06T00:00:00"/>
    <n v="14"/>
    <d v="2020-10-06T00:00:00"/>
  </r>
  <r>
    <s v="Pacific Dermatology Specialists"/>
    <s v="Pacific Dermatology Specialists"/>
    <x v="73"/>
    <d v="2020-10-06T00:00:00"/>
    <n v="16"/>
    <d v="2020-10-06T00:00:00"/>
  </r>
  <r>
    <s v="Pacific Dermatology Specialists"/>
    <s v="Pacific Dermatology Specialists"/>
    <x v="59"/>
    <d v="2020-10-06T00:00:00"/>
    <n v="32"/>
    <d v="2020-10-06T00:00:00"/>
  </r>
  <r>
    <s v="Pacific Dermatology Specialists"/>
    <s v="Pacific Dermatology Specialists"/>
    <x v="72"/>
    <d v="2020-10-06T00:00:00"/>
    <n v="30"/>
    <d v="2020-10-06T00:00:00"/>
  </r>
  <r>
    <s v="Pacific Dermatology Specialists"/>
    <s v="Pacific Dermatology Specialists"/>
    <x v="41"/>
    <d v="2020-10-06T00:00:00"/>
    <n v="3"/>
    <d v="2020-10-06T00:00:00"/>
  </r>
  <r>
    <s v="Pacific Dermatology Specialists"/>
    <s v="Pacific Dermatology Specialists"/>
    <x v="60"/>
    <d v="2020-10-06T00:00:00"/>
    <n v="30"/>
    <d v="2020-10-06T00:00:00"/>
  </r>
  <r>
    <s v="Vanguard Dermatology"/>
    <s v="Vanguard Dermatology"/>
    <x v="46"/>
    <d v="2020-10-06T00:00:00"/>
    <n v="5"/>
    <d v="2020-10-06T00:00:00"/>
  </r>
  <r>
    <s v="Vanguard Dermatology"/>
    <s v="Vanguard Dermatology"/>
    <x v="12"/>
    <d v="2020-10-06T00:00:00"/>
    <n v="1"/>
    <d v="2020-10-06T00:00:00"/>
  </r>
  <r>
    <s v="Northeast Dermatology Associates"/>
    <s v="Northeast Dermatology Associates"/>
    <x v="39"/>
    <d v="2020-10-06T00:00:00"/>
    <n v="25"/>
    <d v="2020-10-06T00:00:00"/>
  </r>
  <r>
    <s v="Northeast Dermatology Associates"/>
    <s v="Northeast Dermatology Associates"/>
    <x v="7"/>
    <d v="2020-10-06T00:00:00"/>
    <n v="53"/>
    <d v="2020-10-06T00:00:00"/>
  </r>
  <r>
    <s v="Northeast Dermatology Associates"/>
    <s v="Northeast Dermatology Associates"/>
    <x v="37"/>
    <d v="2020-10-06T00:00:00"/>
    <n v="94"/>
    <d v="2020-10-06T00:00:00"/>
  </r>
  <r>
    <s v="Northeast Dermatology Associates"/>
    <s v="Northeast Dermatology Associates"/>
    <x v="54"/>
    <d v="2020-10-06T00:00:00"/>
    <n v="34"/>
    <d v="2020-10-06T00:00:00"/>
  </r>
  <r>
    <s v="Northeast Dermatology Associates"/>
    <s v="Northeast Dermatology Associates"/>
    <x v="5"/>
    <d v="2020-10-06T00:00:00"/>
    <n v="122"/>
    <d v="2020-10-06T00:00:00"/>
  </r>
  <r>
    <s v="Northeast Dermatology Associates"/>
    <s v="Northeast Dermatology Associates"/>
    <x v="55"/>
    <d v="2020-10-06T00:00:00"/>
    <n v="19"/>
    <d v="2020-10-06T00:00:00"/>
  </r>
  <r>
    <s v="Northeast Dermatology Associates"/>
    <s v="Northeast Dermatology Associates"/>
    <x v="53"/>
    <d v="2020-10-06T00:00:00"/>
    <n v="84"/>
    <d v="2020-10-06T00:00:00"/>
  </r>
  <r>
    <s v="Northeast Dermatology Associates"/>
    <s v="Northeast Dermatology Associates"/>
    <x v="35"/>
    <d v="2020-10-06T00:00:00"/>
    <n v="70"/>
    <d v="2020-10-06T00:00:00"/>
  </r>
  <r>
    <s v="Northeast Dermatology Associates"/>
    <s v="Northeast Dermatology Associates"/>
    <x v="36"/>
    <d v="2020-10-06T00:00:00"/>
    <n v="101"/>
    <d v="2020-10-06T00:00:00"/>
  </r>
  <r>
    <s v="Northeast Dermatology Associates"/>
    <s v="Northeast Dermatology Associates"/>
    <x v="22"/>
    <d v="2020-10-06T00:00:00"/>
    <n v="80"/>
    <d v="2020-10-06T00:00:00"/>
  </r>
  <r>
    <s v="Northeast Dermatology Associates"/>
    <s v="Northeast Dermatology Associates"/>
    <x v="56"/>
    <d v="2020-10-06T00:00:00"/>
    <n v="8"/>
    <d v="2020-10-06T00:00:00"/>
  </r>
  <r>
    <s v="Northeast Dermatology Associates"/>
    <s v="Northeast Dermatology Associates"/>
    <x v="38"/>
    <d v="2020-10-06T00:00:00"/>
    <n v="68"/>
    <d v="2020-10-06T00:00:00"/>
  </r>
  <r>
    <s v="Northeast Dermatology Associates"/>
    <s v="Northeast Dermatology Associates"/>
    <x v="21"/>
    <d v="2020-10-06T00:00:00"/>
    <n v="46"/>
    <d v="2020-10-06T00:00:00"/>
  </r>
  <r>
    <s v="Northeast Dermatology Associates"/>
    <s v="Northeast Dermatology Associates"/>
    <x v="18"/>
    <d v="2020-10-06T00:00:00"/>
    <n v="47"/>
    <d v="2020-10-06T00:00:00"/>
  </r>
  <r>
    <s v="Northeast Dermatology Associates"/>
    <s v="Dermatology of Cape Cod"/>
    <x v="34"/>
    <d v="2020-10-06T00:00:00"/>
    <n v="92"/>
    <d v="2020-10-06T00:00:00"/>
  </r>
  <r>
    <s v="North Pacific Dermatology"/>
    <s v="North Pacific Dermatology"/>
    <x v="33"/>
    <d v="2020-10-06T00:00:00"/>
    <n v="55"/>
    <d v="2020-10-06T00:00:00"/>
  </r>
  <r>
    <s v="Northeast Dermatology Associates"/>
    <s v="Brookline Dermatology Associates"/>
    <x v="16"/>
    <d v="2020-10-06T00:00:00"/>
    <n v="38"/>
    <d v="2020-10-06T00:00:00"/>
  </r>
  <r>
    <s v="Vanguard Dermatology"/>
    <s v="Vanguard Dermatology"/>
    <x v="108"/>
    <d v="2020-10-06T00:00:00"/>
    <n v="21"/>
    <d v="2020-10-06T00:00:00"/>
  </r>
  <r>
    <s v="Vanguard Dermatology"/>
    <s v="Vanguard Dermatology"/>
    <x v="47"/>
    <d v="2020-10-06T00:00:00"/>
    <n v="105"/>
    <d v="2020-10-06T00:00:00"/>
  </r>
  <r>
    <s v="Vanguard Dermatology"/>
    <s v="Vanguard Dermatology"/>
    <x v="88"/>
    <d v="2020-10-06T00:00:00"/>
    <n v="19"/>
    <d v="2020-10-06T00:00:00"/>
  </r>
  <r>
    <s v="Pacific Dermatology Specialists"/>
    <s v="Pacific Dermatology Specialists"/>
    <x v="42"/>
    <d v="2020-10-06T00:00:00"/>
    <n v="19"/>
    <d v="2020-10-06T00:00:00"/>
  </r>
  <r>
    <s v="Southeast Dermatology Specialists  "/>
    <s v="Southeast Dermatology Specialists"/>
    <x v="62"/>
    <d v="2020-10-06T00:00:00"/>
    <n v="53"/>
    <d v="2020-10-06T00:00:00"/>
  </r>
  <r>
    <s v="Pacific Dermatology Specialists"/>
    <s v="Pacific Dermatology Specialists"/>
    <x v="92"/>
    <d v="2020-10-06T00:00:00"/>
    <n v="9"/>
    <d v="2020-10-06T00:00:00"/>
  </r>
  <r>
    <s v="Northeast Dermatology Associates"/>
    <s v="South Shore Skin Center"/>
    <x v="57"/>
    <d v="2020-10-06T00:00:00"/>
    <n v="191"/>
    <d v="2020-10-06T00:00:00"/>
  </r>
  <r>
    <s v="Northeast Dermatology Associates"/>
    <s v="Northeast Dermatology Associates"/>
    <x v="19"/>
    <d v="2020-10-06T00:00:00"/>
    <n v="29"/>
    <d v="2020-10-06T00:00:00"/>
  </r>
  <r>
    <s v="Northeast Dermatology Associates"/>
    <s v="Northeast Dermatology Associates"/>
    <x v="67"/>
    <d v="2020-10-06T00:00:00"/>
    <n v="20"/>
    <d v="2020-10-06T00:00:00"/>
  </r>
  <r>
    <s v="North Pacific Dermatology"/>
    <s v="Eastside Dermatology"/>
    <x v="3"/>
    <d v="2020-10-06T00:00:00"/>
    <n v="54"/>
    <d v="2020-10-06T00:00:00"/>
  </r>
  <r>
    <s v="Lupo Center for Aesthetic &amp; General Dermatology"/>
    <s v="Lupo Center for Aesthetic &amp; General Dermatology, LLC"/>
    <x v="2"/>
    <d v="2020-10-06T00:00:00"/>
    <n v="34"/>
    <d v="2020-10-06T00:00:00"/>
  </r>
  <r>
    <s v="The Dermatology Group  "/>
    <s v="The Dermatology Group"/>
    <x v="24"/>
    <d v="2020-10-06T00:00:00"/>
    <n v="163"/>
    <d v="2020-10-06T00:00:00"/>
  </r>
  <r>
    <s v="The Dermatology Group  "/>
    <s v="The Dermatology Group"/>
    <x v="100"/>
    <d v="2020-10-06T00:00:00"/>
    <n v="1"/>
    <d v="2020-10-06T00:00:00"/>
  </r>
  <r>
    <s v="The Dermatology Group  "/>
    <s v="The Dermatology Group"/>
    <x v="25"/>
    <d v="2020-10-06T00:00:00"/>
    <n v="59"/>
    <d v="2020-10-06T00:00:00"/>
  </r>
  <r>
    <s v="Vanguard Dermatology"/>
    <s v="Vanguard Dermatology"/>
    <x v="13"/>
    <d v="2020-10-06T00:00:00"/>
    <n v="46"/>
    <d v="2020-10-06T00:00:00"/>
  </r>
  <r>
    <s v="Southeast Dermatology Specialists  "/>
    <s v="Southeast Dermatology Specialists"/>
    <x v="66"/>
    <d v="2020-10-06T00:00:00"/>
    <n v="13"/>
    <d v="2020-10-06T00:00:00"/>
  </r>
  <r>
    <s v="Southeast Dermatology Specialists  "/>
    <s v="Southeast Dermatology Specialists"/>
    <x v="43"/>
    <d v="2020-10-06T00:00:00"/>
    <n v="57"/>
    <d v="2020-10-06T00:00:00"/>
  </r>
  <r>
    <s v="North Pacific Dermatology"/>
    <s v="North Pacific Dermatology"/>
    <x v="68"/>
    <d v="2020-10-06T00:00:00"/>
    <n v="1"/>
    <d v="2020-10-06T00:00:00"/>
  </r>
  <r>
    <s v="North Pacific Dermatology"/>
    <s v="North Pacific Dermatology"/>
    <x v="4"/>
    <d v="2020-10-06T00:00:00"/>
    <n v="32"/>
    <d v="2020-10-06T00:00:00"/>
  </r>
  <r>
    <s v="Semler Dermatology"/>
    <s v="Semler Dermatology"/>
    <x v="61"/>
    <d v="2020-10-06T00:00:00"/>
    <n v="83"/>
    <d v="2020-10-06T00:00:00"/>
  </r>
  <r>
    <s v="Northeast Dermatology Associates"/>
    <s v="South Shore Skin Center"/>
    <x v="9"/>
    <d v="2020-10-06T00:00:00"/>
    <n v="174"/>
    <d v="2020-10-06T00:00:00"/>
  </r>
  <r>
    <s v="Northeast Dermatology Associates"/>
    <s v="South Shore Skin Center"/>
    <x v="10"/>
    <d v="2020-10-06T00:00:00"/>
    <n v="1"/>
    <d v="2020-10-06T00:00:00"/>
  </r>
  <r>
    <s v="The Dermatology Group  "/>
    <s v="The Dermatology Group"/>
    <x v="26"/>
    <d v="2020-10-06T00:00:00"/>
    <n v="34"/>
    <d v="2020-10-06T00:00:00"/>
  </r>
  <r>
    <s v="The Dermatology Group  "/>
    <s v="Swan Dermatology &amp; Aesthetics"/>
    <x v="11"/>
    <d v="2020-10-06T00:00:00"/>
    <n v="33"/>
    <d v="2020-10-06T00:00:00"/>
  </r>
  <r>
    <s v="The Dermatology Group  "/>
    <s v="The Dermatology Group"/>
    <x v="76"/>
    <d v="2020-10-06T00:00:00"/>
    <n v="56"/>
    <d v="2020-10-06T00:00:00"/>
  </r>
  <r>
    <s v="Vanguard Dermatology"/>
    <s v="Vanguard Dermatology"/>
    <x v="107"/>
    <d v="2020-10-06T00:00:00"/>
    <n v="35"/>
    <d v="2020-10-06T00:00:00"/>
  </r>
  <r>
    <s v="Vanguard Dermatology"/>
    <s v="Vanguard Dermatology"/>
    <x v="47"/>
    <d v="2020-10-05T00:00:00"/>
    <n v="25"/>
    <d v="2020-10-05T00:00:00"/>
  </r>
  <r>
    <s v="Vanguard Dermatology"/>
    <s v="Vanguard Dermatology"/>
    <x v="46"/>
    <d v="2020-10-05T00:00:00"/>
    <n v="48"/>
    <d v="2020-10-05T00:00:00"/>
  </r>
  <r>
    <s v="The Dermatology Group  "/>
    <s v="The Dermatology Group"/>
    <x v="25"/>
    <d v="2020-10-05T00:00:00"/>
    <n v="27"/>
    <d v="2020-10-05T00:00:00"/>
  </r>
  <r>
    <s v="Pacific Dermatology Specialists"/>
    <s v="Pacific Dermatology Specialists"/>
    <x v="59"/>
    <d v="2020-10-05T00:00:00"/>
    <n v="28"/>
    <d v="2020-10-05T00:00:00"/>
  </r>
  <r>
    <s v="Pacific Dermatology Specialists"/>
    <s v="Pacific Dermatology Specialists"/>
    <x v="72"/>
    <d v="2020-10-05T00:00:00"/>
    <n v="30"/>
    <d v="2020-10-05T00:00:00"/>
  </r>
  <r>
    <s v="Pacific Dermatology Specialists"/>
    <s v="Pacific Dermatology Specialists"/>
    <x v="73"/>
    <d v="2020-10-05T00:00:00"/>
    <n v="15"/>
    <d v="2020-10-05T00:00:00"/>
  </r>
  <r>
    <s v="Pacific Dermatology Specialists"/>
    <s v="Pacific Dermatology Specialists"/>
    <x v="41"/>
    <d v="2020-10-05T00:00:00"/>
    <n v="22"/>
    <d v="2020-10-05T00:00:00"/>
  </r>
  <r>
    <s v="Southeast Dermatology Specialists  "/>
    <s v="Southeast Dermatology Specialists"/>
    <x v="43"/>
    <d v="2020-10-05T00:00:00"/>
    <n v="46"/>
    <d v="2020-10-05T00:00:00"/>
  </r>
  <r>
    <s v="Northeast Dermatology Associates"/>
    <s v="Dermatology of Cape Cod"/>
    <x v="34"/>
    <d v="2020-10-05T00:00:00"/>
    <n v="62"/>
    <d v="2020-10-05T00:00:00"/>
  </r>
  <r>
    <s v="Northeast Dermatology Associates"/>
    <s v="Northeast Dermatology Associates"/>
    <x v="39"/>
    <d v="2020-10-05T00:00:00"/>
    <n v="30"/>
    <d v="2020-10-05T00:00:00"/>
  </r>
  <r>
    <s v="Northeast Dermatology Associates"/>
    <s v="Northeast Dermatology Associates"/>
    <x v="38"/>
    <d v="2020-10-05T00:00:00"/>
    <n v="37"/>
    <d v="2020-10-05T00:00:00"/>
  </r>
  <r>
    <s v="Northeast Dermatology Associates"/>
    <s v="Northeast Dermatology Associates"/>
    <x v="37"/>
    <d v="2020-10-05T00:00:00"/>
    <n v="70"/>
    <d v="2020-10-05T00:00:00"/>
  </r>
  <r>
    <s v="Northeast Dermatology Associates"/>
    <s v="Northeast Dermatology Associates"/>
    <x v="35"/>
    <d v="2020-10-05T00:00:00"/>
    <n v="54"/>
    <d v="2020-10-05T00:00:00"/>
  </r>
  <r>
    <s v="Northeast Dermatology Associates"/>
    <s v="Northeast Dermatology Associates"/>
    <x v="67"/>
    <d v="2020-10-05T00:00:00"/>
    <n v="53"/>
    <d v="2020-10-05T00:00:00"/>
  </r>
  <r>
    <s v="Northeast Dermatology Associates"/>
    <s v="Northeast Dermatology Associates"/>
    <x v="36"/>
    <d v="2020-10-05T00:00:00"/>
    <n v="107"/>
    <d v="2020-10-05T00:00:00"/>
  </r>
  <r>
    <s v="Southeast Dermatology Specialists  "/>
    <s v="Southeast Dermatology Specialists"/>
    <x v="62"/>
    <d v="2020-10-05T00:00:00"/>
    <n v="64"/>
    <d v="2020-10-05T00:00:00"/>
  </r>
  <r>
    <s v="Semler Dermatology"/>
    <s v="Semler Dermatology"/>
    <x v="61"/>
    <d v="2020-10-05T00:00:00"/>
    <n v="56"/>
    <d v="2020-10-05T00:00:00"/>
  </r>
  <r>
    <s v="Pacific Dermatology Specialists"/>
    <s v="Pacific Dermatology Specialists"/>
    <x v="42"/>
    <d v="2020-10-05T00:00:00"/>
    <n v="1"/>
    <d v="2020-10-05T00:00:00"/>
  </r>
  <r>
    <s v="Northeast Dermatology Associates"/>
    <s v="South Shore Skin Center"/>
    <x v="57"/>
    <d v="2020-10-05T00:00:00"/>
    <n v="63"/>
    <d v="2020-10-05T00:00:00"/>
  </r>
  <r>
    <s v="Northeast Dermatology Associates"/>
    <s v="South Shore Skin Center"/>
    <x v="9"/>
    <d v="2020-10-05T00:00:00"/>
    <n v="178"/>
    <d v="2020-10-05T00:00:00"/>
  </r>
  <r>
    <s v="The Dermatology Group  "/>
    <s v="The Dermatology Group"/>
    <x v="77"/>
    <d v="2020-10-05T00:00:00"/>
    <n v="53"/>
    <d v="2020-10-05T00:00:00"/>
  </r>
  <r>
    <s v="North Pacific Dermatology"/>
    <s v="North Pacific Dermatology"/>
    <x v="4"/>
    <d v="2020-10-05T00:00:00"/>
    <n v="4"/>
    <d v="2020-10-05T00:00:00"/>
  </r>
  <r>
    <s v="North Pacific Dermatology"/>
    <s v="North Pacific Dermatology"/>
    <x v="33"/>
    <d v="2020-10-05T00:00:00"/>
    <n v="58"/>
    <d v="2020-10-05T00:00:00"/>
  </r>
  <r>
    <s v="Northeast Dermatology Associates"/>
    <s v="Northeast Dermatology Associates"/>
    <x v="53"/>
    <d v="2020-10-05T00:00:00"/>
    <n v="61"/>
    <d v="2020-10-05T00:00:00"/>
  </r>
  <r>
    <s v="Northeast Dermatology Associates"/>
    <s v="Northeast Dermatology Associates"/>
    <x v="55"/>
    <d v="2020-10-05T00:00:00"/>
    <n v="30"/>
    <d v="2020-10-05T00:00:00"/>
  </r>
  <r>
    <s v="Northeast Dermatology Associates"/>
    <s v="Northeast Dermatology Associates"/>
    <x v="54"/>
    <d v="2020-10-05T00:00:00"/>
    <n v="32"/>
    <d v="2020-10-05T00:00:00"/>
  </r>
  <r>
    <s v="Northeast Dermatology Associates"/>
    <s v="Northeast Dermatology Associates"/>
    <x v="71"/>
    <d v="2020-10-05T00:00:00"/>
    <n v="1"/>
    <d v="2020-10-05T00:00:00"/>
  </r>
  <r>
    <s v="Northeast Dermatology Associates"/>
    <s v="Northeast Dermatology Associates"/>
    <x v="56"/>
    <d v="2020-10-05T00:00:00"/>
    <n v="11"/>
    <d v="2020-10-05T00:00:00"/>
  </r>
  <r>
    <s v="Northeast Dermatology Associates"/>
    <s v="Northeast Dermatology Associates"/>
    <x v="8"/>
    <d v="2020-10-05T00:00:00"/>
    <n v="42"/>
    <d v="2020-10-05T00:00:00"/>
  </r>
  <r>
    <s v="Pacific Dermatology Specialists"/>
    <s v="Pacific Dermatology Specialists"/>
    <x v="65"/>
    <d v="2020-10-05T00:00:00"/>
    <n v="37"/>
    <d v="2020-10-05T00:00:00"/>
  </r>
  <r>
    <s v="Southeast Dermatology Specialists  "/>
    <s v="Southeast Dermatology Specialists"/>
    <x v="66"/>
    <d v="2020-10-05T00:00:00"/>
    <n v="29"/>
    <d v="2020-10-05T00:00:00"/>
  </r>
  <r>
    <s v="Vanguard Dermatology"/>
    <s v="Vanguard Dermatology"/>
    <x v="13"/>
    <d v="2020-10-05T00:00:00"/>
    <n v="58"/>
    <d v="2020-10-05T00:00:00"/>
  </r>
  <r>
    <s v="Vanguard Dermatology"/>
    <s v="Vanguard Dermatology"/>
    <x v="12"/>
    <d v="2020-10-05T00:00:00"/>
    <n v="30"/>
    <d v="2020-10-05T00:00:00"/>
  </r>
  <r>
    <s v="Northeast Dermatology Associates"/>
    <s v="Northeast Dermatology Associates"/>
    <x v="5"/>
    <d v="2020-10-05T00:00:00"/>
    <n v="86"/>
    <d v="2020-10-05T00:00:00"/>
  </r>
  <r>
    <s v="North Pacific Dermatology"/>
    <s v="Eastside Dermatology"/>
    <x v="3"/>
    <d v="2020-10-05T00:00:00"/>
    <n v="41"/>
    <d v="2020-10-05T00:00:00"/>
  </r>
  <r>
    <s v="Lupo Center for Aesthetic &amp; General Dermatology"/>
    <s v="Lupo Center for Aesthetic &amp; General Dermatology, LLC"/>
    <x v="2"/>
    <d v="2020-10-05T00:00:00"/>
    <n v="36"/>
    <d v="2020-10-05T00:00:00"/>
  </r>
  <r>
    <s v="Northeast Dermatology Associates"/>
    <s v="Northeast Dermatology Associates"/>
    <x v="7"/>
    <d v="2020-10-05T00:00:00"/>
    <n v="48"/>
    <d v="2020-10-05T00:00:00"/>
  </r>
  <r>
    <s v="Northeast Dermatology Associates"/>
    <s v="Northeast Dermatology Associates"/>
    <x v="18"/>
    <d v="2020-10-05T00:00:00"/>
    <n v="85"/>
    <d v="2020-10-05T00:00:00"/>
  </r>
  <r>
    <s v="Northeast Dermatology Associates"/>
    <s v="Brookline Dermatology Associates"/>
    <x v="17"/>
    <d v="2020-10-05T00:00:00"/>
    <n v="8"/>
    <d v="2020-10-05T00:00:00"/>
  </r>
  <r>
    <s v="Northeast Dermatology Associates"/>
    <s v="Northeast Dermatology Associates"/>
    <x v="20"/>
    <d v="2020-10-05T00:00:00"/>
    <n v="18"/>
    <d v="2020-10-05T00:00:00"/>
  </r>
  <r>
    <s v="Northeast Dermatology Associates"/>
    <s v="Northeast Dermatology Associates"/>
    <x v="22"/>
    <d v="2020-10-05T00:00:00"/>
    <n v="39"/>
    <d v="2020-10-05T00:00:00"/>
  </r>
  <r>
    <s v="The Dermatology Group  "/>
    <s v="The Dermatology Group"/>
    <x v="26"/>
    <d v="2020-10-05T00:00:00"/>
    <n v="32"/>
    <d v="2020-10-05T00:00:00"/>
  </r>
  <r>
    <s v="The Dermatology Group  "/>
    <s v="The Dermatology Group"/>
    <x v="24"/>
    <d v="2020-10-05T00:00:00"/>
    <n v="172"/>
    <d v="2020-10-05T00:00:00"/>
  </r>
  <r>
    <s v="The Dermatology Group  "/>
    <s v="Swan Dermatology &amp; Aesthetics"/>
    <x v="11"/>
    <d v="2020-10-05T00:00:00"/>
    <n v="44"/>
    <d v="2020-10-05T00:00:00"/>
  </r>
  <r>
    <s v="Vanguard Dermatology"/>
    <s v="Vanguard Dermatology"/>
    <x v="27"/>
    <d v="2020-10-05T00:00:00"/>
    <n v="28"/>
    <d v="2020-10-05T00:00:00"/>
  </r>
  <r>
    <s v="Vanguard Dermatology"/>
    <s v="Vanguard Dermatology"/>
    <x v="12"/>
    <d v="2020-10-03T00:00:00"/>
    <n v="4"/>
    <d v="2020-10-03T00:00:00"/>
  </r>
  <r>
    <s v="Vanguard Dermatology"/>
    <s v="Vanguard Dermatology"/>
    <x v="102"/>
    <d v="2020-10-02T00:00:00"/>
    <n v="3"/>
    <d v="2020-10-02T00:00:00"/>
  </r>
  <r>
    <s v="The Dermatology Group  "/>
    <s v="The Dermatology Group"/>
    <x v="26"/>
    <d v="2020-10-02T00:00:00"/>
    <n v="35"/>
    <d v="2020-10-02T00:00:00"/>
  </r>
  <r>
    <s v="The Dermatology Group  "/>
    <s v="Swan Dermatology &amp; Aesthetics"/>
    <x v="11"/>
    <d v="2020-10-02T00:00:00"/>
    <n v="36"/>
    <d v="2020-10-02T00:00:00"/>
  </r>
  <r>
    <s v="Vanguard Dermatology"/>
    <s v="Vanguard Dermatology"/>
    <x v="46"/>
    <d v="2020-10-02T00:00:00"/>
    <n v="9"/>
    <d v="2020-10-02T00:00:00"/>
  </r>
  <r>
    <s v="Northeast Dermatology Associates"/>
    <s v="Northeast Dermatology Associates"/>
    <x v="35"/>
    <d v="2020-10-02T00:00:00"/>
    <n v="31"/>
    <d v="2020-10-02T00:00:00"/>
  </r>
  <r>
    <s v="Northeast Dermatology Associates"/>
    <s v="Northeast Dermatology Associates"/>
    <x v="36"/>
    <d v="2020-10-02T00:00:00"/>
    <n v="31"/>
    <d v="2020-10-02T00:00:00"/>
  </r>
  <r>
    <s v="Northeast Dermatology Associates"/>
    <s v="Dermatology of Cape Cod"/>
    <x v="34"/>
    <d v="2020-10-02T00:00:00"/>
    <n v="29"/>
    <d v="2020-10-02T00:00:00"/>
  </r>
  <r>
    <s v="Northeast Dermatology Associates"/>
    <s v="Northeast Dermatology Associates"/>
    <x v="18"/>
    <d v="2020-10-02T00:00:00"/>
    <n v="22"/>
    <d v="2020-10-02T00:00:00"/>
  </r>
  <r>
    <s v="Northeast Dermatology Associates"/>
    <s v="Brookline Dermatology Associates"/>
    <x v="16"/>
    <d v="2020-10-02T00:00:00"/>
    <n v="19"/>
    <d v="2020-10-02T00:00:00"/>
  </r>
  <r>
    <s v="Northeast Dermatology Associates"/>
    <s v="Northeast Dermatology Associates"/>
    <x v="7"/>
    <d v="2020-10-02T00:00:00"/>
    <n v="35"/>
    <d v="2020-10-02T00:00:00"/>
  </r>
  <r>
    <s v="Northeast Dermatology Associates"/>
    <s v="Northeast Dermatology Associates"/>
    <x v="22"/>
    <d v="2020-10-02T00:00:00"/>
    <n v="56"/>
    <d v="2020-10-02T00:00:00"/>
  </r>
  <r>
    <s v="Lupo Center for Aesthetic &amp; General Dermatology"/>
    <s v="Lupo Center for Aesthetic &amp; General Dermatology, LLC"/>
    <x v="2"/>
    <d v="2020-10-02T00:00:00"/>
    <n v="27"/>
    <d v="2020-10-02T00:00:00"/>
  </r>
  <r>
    <s v="North Pacific Dermatology"/>
    <s v="Eastside Dermatology"/>
    <x v="3"/>
    <d v="2020-10-02T00:00:00"/>
    <n v="22"/>
    <d v="2020-10-02T00:00:00"/>
  </r>
  <r>
    <s v="Northeast Dermatology Associates"/>
    <s v="Northeast Dermatology Associates"/>
    <x v="5"/>
    <d v="2020-10-02T00:00:00"/>
    <n v="55"/>
    <d v="2020-10-02T00:00:00"/>
  </r>
  <r>
    <s v="Northeast Dermatology Associates"/>
    <s v="Brookline Dermatology Associates"/>
    <x v="17"/>
    <d v="2020-10-02T00:00:00"/>
    <n v="35"/>
    <d v="2020-10-02T00:00:00"/>
  </r>
  <r>
    <s v="Vanguard Dermatology"/>
    <s v="Vanguard Dermatology"/>
    <x v="12"/>
    <d v="2020-10-02T00:00:00"/>
    <n v="17"/>
    <d v="2020-10-02T00:00:00"/>
  </r>
  <r>
    <s v="The Dermatology Group  "/>
    <s v="The Dermatology Group"/>
    <x v="24"/>
    <d v="2020-10-02T00:00:00"/>
    <n v="47"/>
    <d v="2020-10-02T00:00:00"/>
  </r>
  <r>
    <s v="Vanguard Dermatology"/>
    <s v="Vanguard Dermatology"/>
    <x v="13"/>
    <d v="2020-10-02T00:00:00"/>
    <n v="1"/>
    <d v="2020-10-02T00:00:00"/>
  </r>
  <r>
    <s v="Northeast Dermatology Associates"/>
    <s v="Northeast Dermatology Associates"/>
    <x v="8"/>
    <d v="2020-10-02T00:00:00"/>
    <n v="16"/>
    <d v="2020-10-02T00:00:00"/>
  </r>
  <r>
    <s v="Northeast Dermatology Associates"/>
    <s v="Northeast Dermatology Associates"/>
    <x v="56"/>
    <d v="2020-10-02T00:00:00"/>
    <n v="3"/>
    <d v="2020-10-02T00:00:00"/>
  </r>
  <r>
    <s v="Northeast Dermatology Associates"/>
    <s v="Northeast Dermatology Associates"/>
    <x v="38"/>
    <d v="2020-10-02T00:00:00"/>
    <n v="44"/>
    <d v="2020-10-02T00:00:00"/>
  </r>
  <r>
    <s v="Northeast Dermatology Associates"/>
    <s v="Northeast Dermatology Associates"/>
    <x v="53"/>
    <d v="2020-10-02T00:00:00"/>
    <n v="56"/>
    <d v="2020-10-02T00:00:00"/>
  </r>
  <r>
    <s v="North Pacific Dermatology"/>
    <s v="North Pacific Dermatology"/>
    <x v="33"/>
    <d v="2020-10-02T00:00:00"/>
    <n v="21"/>
    <d v="2020-10-02T00:00:00"/>
  </r>
  <r>
    <s v="North Pacific Dermatology"/>
    <s v="North Pacific Dermatology"/>
    <x v="4"/>
    <d v="2020-10-02T00:00:00"/>
    <n v="26"/>
    <d v="2020-10-02T00:00:00"/>
  </r>
  <r>
    <s v="North Pacific Dermatology"/>
    <s v="North Pacific Dermatology"/>
    <x v="68"/>
    <d v="2020-10-02T00:00:00"/>
    <n v="1"/>
    <d v="2020-10-02T00:00:00"/>
  </r>
  <r>
    <s v="Vanguard Dermatology"/>
    <s v="Vanguard Dermatology"/>
    <x v="84"/>
    <d v="2020-10-02T00:00:00"/>
    <n v="19"/>
    <d v="2020-10-02T00:00:00"/>
  </r>
  <r>
    <s v="Northeast Dermatology Associates"/>
    <s v="South Shore Skin Center"/>
    <x v="9"/>
    <d v="2020-10-02T00:00:00"/>
    <n v="127"/>
    <d v="2020-10-02T00:00:00"/>
  </r>
  <r>
    <s v="Northeast Dermatology Associates"/>
    <s v="South Shore Skin Center"/>
    <x v="57"/>
    <d v="2020-10-02T00:00:00"/>
    <n v="84"/>
    <d v="2020-10-02T00:00:00"/>
  </r>
  <r>
    <s v="Pacific Dermatology Specialists"/>
    <s v="Pacific Dermatology Specialists"/>
    <x v="42"/>
    <d v="2020-10-02T00:00:00"/>
    <n v="30"/>
    <d v="2020-10-02T00:00:00"/>
  </r>
  <r>
    <s v="Semler Dermatology"/>
    <s v="Semler Dermatology"/>
    <x v="61"/>
    <d v="2020-10-02T00:00:00"/>
    <n v="25"/>
    <d v="2020-10-02T00:00:00"/>
  </r>
  <r>
    <s v="Southeast Dermatology Specialists  "/>
    <s v="Southeast Dermatology Specialists"/>
    <x v="62"/>
    <d v="2020-10-02T00:00:00"/>
    <n v="2"/>
    <d v="2020-10-02T00:00:00"/>
  </r>
  <r>
    <s v="Northeast Dermatology Associates"/>
    <s v="Northeast Dermatology Associates"/>
    <x v="67"/>
    <d v="2020-10-02T00:00:00"/>
    <n v="4"/>
    <d v="2020-10-02T00:00:00"/>
  </r>
  <r>
    <s v="Northeast Dermatology Associates"/>
    <s v="Northeast Dermatology Associates"/>
    <x v="54"/>
    <d v="2020-10-02T00:00:00"/>
    <n v="32"/>
    <d v="2020-10-02T00:00:00"/>
  </r>
  <r>
    <s v="Northeast Dermatology Associates"/>
    <s v="Northeast Dermatology Associates"/>
    <x v="37"/>
    <d v="2020-10-02T00:00:00"/>
    <n v="94"/>
    <d v="2020-10-02T00:00:00"/>
  </r>
  <r>
    <s v="Southeast Dermatology Specialists  "/>
    <s v="Southeast Dermatology Specialists"/>
    <x v="43"/>
    <d v="2020-10-02T00:00:00"/>
    <n v="42"/>
    <d v="2020-10-02T00:00:00"/>
  </r>
  <r>
    <s v="Pacific Dermatology Specialists"/>
    <s v="Pacific Dermatology Specialists"/>
    <x v="41"/>
    <d v="2020-10-02T00:00:00"/>
    <n v="36"/>
    <d v="2020-10-02T00:00:00"/>
  </r>
  <r>
    <s v="The Dermatology Group  "/>
    <s v="The Dermatology Group"/>
    <x v="25"/>
    <d v="2020-10-02T00:00:00"/>
    <n v="20"/>
    <d v="2020-10-02T00:00:00"/>
  </r>
  <r>
    <s v="Pacific Dermatology Specialists"/>
    <s v="Pacific Dermatology Specialists"/>
    <x v="42"/>
    <d v="2020-10-01T00:00:00"/>
    <n v="33"/>
    <d v="2020-10-01T00:00:00"/>
  </r>
  <r>
    <s v="Southeast Dermatology Specialists  "/>
    <s v="Southeast Dermatology Specialists"/>
    <x v="62"/>
    <d v="2020-10-01T00:00:00"/>
    <n v="59"/>
    <d v="2020-10-01T00:00:00"/>
  </r>
  <r>
    <s v="Northeast Dermatology Associates"/>
    <s v="South Shore Skin Center"/>
    <x v="57"/>
    <d v="2020-10-01T00:00:00"/>
    <n v="147"/>
    <d v="2020-10-01T00:00:00"/>
  </r>
  <r>
    <s v="Northeast Dermatology Associates"/>
    <s v="Northeast Dermatology Associates"/>
    <x v="40"/>
    <d v="2020-10-01T00:00:00"/>
    <n v="15"/>
    <d v="2020-10-01T00:00:00"/>
  </r>
  <r>
    <s v="Northeast Dermatology Associates"/>
    <s v="Northeast Dermatology Associates"/>
    <x v="71"/>
    <d v="2020-10-01T00:00:00"/>
    <n v="1"/>
    <d v="2020-10-01T00:00:00"/>
  </r>
  <r>
    <s v="Northeast Dermatology Associates"/>
    <s v="Northeast Dermatology Associates"/>
    <x v="21"/>
    <d v="2020-10-01T00:00:00"/>
    <n v="38"/>
    <d v="2020-10-01T00:00:00"/>
  </r>
  <r>
    <s v="Northeast Dermatology Associates"/>
    <s v="Northeast Dermatology Associates"/>
    <x v="22"/>
    <d v="2020-10-01T00:00:00"/>
    <n v="87"/>
    <d v="2020-10-01T00:00:00"/>
  </r>
  <r>
    <s v="Northeast Dermatology Associates"/>
    <s v="Northeast Dermatology Associates"/>
    <x v="55"/>
    <d v="2020-10-01T00:00:00"/>
    <n v="44"/>
    <d v="2020-10-01T00:00:00"/>
  </r>
  <r>
    <s v="Northeast Dermatology Associates"/>
    <s v="Northeast Dermatology Associates"/>
    <x v="53"/>
    <d v="2020-10-01T00:00:00"/>
    <n v="47"/>
    <d v="2020-10-01T00:00:00"/>
  </r>
  <r>
    <s v="Northeast Dermatology Associates"/>
    <s v="Brookline Dermatology Associates"/>
    <x v="17"/>
    <d v="2020-10-01T00:00:00"/>
    <n v="50"/>
    <d v="2020-10-01T00:00:00"/>
  </r>
  <r>
    <s v="Northeast Dermatology Associates"/>
    <s v="Northeast Dermatology Associates"/>
    <x v="18"/>
    <d v="2020-10-01T00:00:00"/>
    <n v="94"/>
    <d v="2020-10-01T00:00:00"/>
  </r>
  <r>
    <s v="North Pacific Dermatology"/>
    <s v="North Pacific Dermatology"/>
    <x v="33"/>
    <d v="2020-10-01T00:00:00"/>
    <n v="48"/>
    <d v="2020-10-01T00:00:00"/>
  </r>
  <r>
    <s v="Northeast Dermatology Associates"/>
    <s v="Brookline Dermatology Associates"/>
    <x v="16"/>
    <d v="2020-10-01T00:00:00"/>
    <n v="31"/>
    <d v="2020-10-01T00:00:00"/>
  </r>
  <r>
    <s v="Pacific Dermatology Specialists"/>
    <s v="Pacific Dermatology Specialists"/>
    <x v="41"/>
    <d v="2020-10-01T00:00:00"/>
    <n v="39"/>
    <d v="2020-10-01T00:00:00"/>
  </r>
  <r>
    <s v="Northeast Dermatology Associates"/>
    <s v="Northeast Dermatology Associates"/>
    <x v="8"/>
    <d v="2020-10-01T00:00:00"/>
    <n v="55"/>
    <d v="2020-10-01T00:00:00"/>
  </r>
  <r>
    <s v="Pacific Dermatology Specialists"/>
    <s v="Pacific Dermatology Specialists"/>
    <x v="59"/>
    <d v="2020-10-01T00:00:00"/>
    <n v="31"/>
    <d v="2020-10-01T00:00:00"/>
  </r>
  <r>
    <s v="Vanguard Dermatology"/>
    <s v="Vanguard Dermatology"/>
    <x v="12"/>
    <d v="2020-10-01T00:00:00"/>
    <n v="55"/>
    <d v="2020-10-01T00:00:00"/>
  </r>
  <r>
    <s v="Vanguard Dermatology"/>
    <s v="Vanguard Dermatology"/>
    <x v="46"/>
    <d v="2020-10-01T00:00:00"/>
    <n v="49"/>
    <d v="2020-10-01T00:00:00"/>
  </r>
  <r>
    <s v="Dermatology &amp; MOHS Surgery Institute"/>
    <s v="Dermatology &amp; MOHS Surgery Institute"/>
    <x v="29"/>
    <d v="2020-10-01T00:00:00"/>
    <n v="39"/>
    <d v="2020-10-01T00:00:00"/>
  </r>
  <r>
    <s v="Northeast Dermatology Associates"/>
    <s v="Dermatology of Cape Cod"/>
    <x v="34"/>
    <d v="2020-10-01T00:00:00"/>
    <n v="87"/>
    <d v="2020-10-01T00:00:00"/>
  </r>
  <r>
    <s v="Northeast Dermatology Associates"/>
    <s v="Northeast Dermatology Associates"/>
    <x v="5"/>
    <d v="2020-10-01T00:00:00"/>
    <n v="99"/>
    <d v="2020-10-01T00:00:00"/>
  </r>
  <r>
    <s v="Northeast Dermatology Associates"/>
    <s v="Northeast Dermatology Associates"/>
    <x v="35"/>
    <d v="2020-10-01T00:00:00"/>
    <n v="72"/>
    <d v="2020-10-01T00:00:00"/>
  </r>
  <r>
    <s v="Northeast Dermatology Associates"/>
    <s v="Northeast Dermatology Associates"/>
    <x v="36"/>
    <d v="2020-10-01T00:00:00"/>
    <n v="40"/>
    <d v="2020-10-01T00:00:00"/>
  </r>
  <r>
    <s v="Northeast Dermatology Associates"/>
    <s v="Northeast Dermatology Associates"/>
    <x v="39"/>
    <d v="2020-10-01T00:00:00"/>
    <n v="15"/>
    <d v="2020-10-01T00:00:00"/>
  </r>
  <r>
    <s v="Northeast Dermatology Associates"/>
    <s v="Northeast Dermatology Associates"/>
    <x v="7"/>
    <d v="2020-10-01T00:00:00"/>
    <n v="23"/>
    <d v="2020-10-01T00:00:00"/>
  </r>
  <r>
    <s v="Northeast Dermatology Associates"/>
    <s v="Northeast Dermatology Associates"/>
    <x v="37"/>
    <d v="2020-10-01T00:00:00"/>
    <n v="85"/>
    <d v="2020-10-01T00:00:00"/>
  </r>
  <r>
    <s v="Northeast Dermatology Associates"/>
    <s v="South Shore Skin Center"/>
    <x v="9"/>
    <d v="2020-10-01T00:00:00"/>
    <n v="201"/>
    <d v="2020-10-01T00:00:00"/>
  </r>
  <r>
    <s v="Pacific Dermatology Specialists"/>
    <s v="Pacific Dermatology Specialists"/>
    <x v="106"/>
    <d v="2020-10-01T00:00:00"/>
    <n v="1"/>
    <d v="2020-10-01T00:00:00"/>
  </r>
  <r>
    <s v="Semler Dermatology"/>
    <s v="Semler Dermatology"/>
    <x v="61"/>
    <d v="2020-10-01T00:00:00"/>
    <n v="70"/>
    <d v="2020-10-01T00:00:00"/>
  </r>
  <r>
    <s v="The Dermatology Group  "/>
    <s v="Swan Dermatology &amp; Aesthetics"/>
    <x v="11"/>
    <d v="2020-10-01T00:00:00"/>
    <n v="48"/>
    <d v="2020-10-01T00:00:00"/>
  </r>
  <r>
    <s v="The Dermatology Group  "/>
    <s v="The Dermatology Group"/>
    <x v="76"/>
    <d v="2020-10-01T00:00:00"/>
    <n v="21"/>
    <d v="2020-10-01T00:00:00"/>
  </r>
  <r>
    <s v="Vanguard Dermatology"/>
    <s v="Vanguard Dermatology"/>
    <x v="102"/>
    <d v="2020-10-01T00:00:00"/>
    <n v="12"/>
    <d v="2020-10-01T00:00:00"/>
  </r>
  <r>
    <s v="The Dermatology Group  "/>
    <s v="The Dermatology Group"/>
    <x v="26"/>
    <d v="2020-10-01T00:00:00"/>
    <n v="73"/>
    <d v="2020-10-01T00:00:00"/>
  </r>
  <r>
    <s v="North Pacific Dermatology"/>
    <s v="North Pacific Dermatology"/>
    <x v="68"/>
    <d v="2020-10-01T00:00:00"/>
    <n v="1"/>
    <d v="2020-10-01T00:00:00"/>
  </r>
  <r>
    <s v="North Pacific Dermatology"/>
    <s v="North Pacific Dermatology"/>
    <x v="4"/>
    <d v="2020-10-01T00:00:00"/>
    <n v="19"/>
    <d v="2020-10-01T00:00:00"/>
  </r>
  <r>
    <s v="NULL"/>
    <s v="Unknown Practice"/>
    <x v="68"/>
    <d v="2020-10-01T00:00:00"/>
    <n v="10"/>
    <d v="2020-10-01T00:00:00"/>
  </r>
  <r>
    <s v="Northeast Dermatology Associates"/>
    <s v="Northeast Dermatology Associates"/>
    <x v="19"/>
    <d v="2020-10-01T00:00:00"/>
    <n v="42"/>
    <d v="2020-10-01T00:00:00"/>
  </r>
  <r>
    <s v="Northeast Dermatology Associates"/>
    <s v="Northeast Dermatology Associates"/>
    <x v="6"/>
    <d v="2020-10-01T00:00:00"/>
    <n v="34"/>
    <d v="2020-10-01T00:00:00"/>
  </r>
  <r>
    <s v="Northeast Dermatology Associates"/>
    <s v="Northeast Dermatology Associates"/>
    <x v="54"/>
    <d v="2020-10-01T00:00:00"/>
    <n v="32"/>
    <d v="2020-10-01T00:00:00"/>
  </r>
  <r>
    <s v="North Pacific Dermatology"/>
    <s v="Eastside Dermatology"/>
    <x v="3"/>
    <d v="2020-10-01T00:00:00"/>
    <n v="41"/>
    <d v="2020-10-01T00:00:00"/>
  </r>
  <r>
    <s v="Lupo Center for Aesthetic &amp; General Dermatology"/>
    <s v="Lupo Center for Aesthetic &amp; General Dermatology, LLC"/>
    <x v="2"/>
    <d v="2020-10-01T00:00:00"/>
    <n v="33"/>
    <d v="2020-10-01T00:00:00"/>
  </r>
  <r>
    <s v="Northeast Dermatology Associates"/>
    <s v="Northeast Dermatology Associates"/>
    <x v="67"/>
    <d v="2020-10-01T00:00:00"/>
    <n v="5"/>
    <d v="2020-10-01T00:00:00"/>
  </r>
  <r>
    <s v="Northeast Dermatology Associates"/>
    <s v="Northeast Dermatology Associates"/>
    <x v="38"/>
    <d v="2020-10-01T00:00:00"/>
    <n v="52"/>
    <d v="2020-10-01T00:00:00"/>
  </r>
  <r>
    <s v="Vanguard Dermatology"/>
    <s v="Vanguard Dermatology"/>
    <x v="47"/>
    <d v="2020-10-01T00:00:00"/>
    <n v="2"/>
    <d v="2020-10-01T00:00:00"/>
  </r>
  <r>
    <s v="Vanguard Dermatology"/>
    <s v="Vanguard Dermatology"/>
    <x v="13"/>
    <d v="2020-10-01T00:00:00"/>
    <n v="97"/>
    <d v="2020-10-01T00:00:00"/>
  </r>
  <r>
    <s v="The Dermatology Group  "/>
    <s v="The Dermatology Group"/>
    <x v="24"/>
    <d v="2020-10-01T00:00:00"/>
    <n v="147"/>
    <d v="2020-10-01T00:00:00"/>
  </r>
  <r>
    <s v="The Dermatology Group  "/>
    <s v="The Dermatology Group"/>
    <x v="25"/>
    <d v="2020-10-01T00:00:00"/>
    <n v="24"/>
    <d v="2020-10-01T00:00:00"/>
  </r>
  <r>
    <s v="Southeast Dermatology Specialists  "/>
    <s v="Southeast Dermatology Specialists"/>
    <x v="43"/>
    <d v="2020-10-01T00:00:00"/>
    <n v="54"/>
    <d v="2020-10-01T00:00:00"/>
  </r>
  <r>
    <s v="Southeast Dermatology Specialists  "/>
    <s v="Southeast Dermatology Specialists"/>
    <x v="62"/>
    <d v="2020-09-30T00:00:00"/>
    <n v="59"/>
    <d v="2020-09-30T00:00:00"/>
  </r>
  <r>
    <s v="Pacific Dermatology Specialists"/>
    <s v="Pacific Dermatology Specialists"/>
    <x v="42"/>
    <d v="2020-09-30T00:00:00"/>
    <n v="32"/>
    <d v="2020-09-30T00:00:00"/>
  </r>
  <r>
    <s v="Semler Dermatology"/>
    <s v="Semler Dermatology"/>
    <x v="61"/>
    <d v="2020-09-30T00:00:00"/>
    <n v="60"/>
    <d v="2020-09-30T00:00:00"/>
  </r>
  <r>
    <s v="Pacific Dermatology Specialists"/>
    <s v="Pacific Dermatology Specialists"/>
    <x v="59"/>
    <d v="2020-09-30T00:00:00"/>
    <n v="15"/>
    <d v="2020-09-30T00:00:00"/>
  </r>
  <r>
    <s v="Northeast Dermatology Associates"/>
    <s v="South Shore Skin Center"/>
    <x v="9"/>
    <d v="2020-09-30T00:00:00"/>
    <n v="174"/>
    <d v="2020-09-30T00:00:00"/>
  </r>
  <r>
    <s v="Northeast Dermatology Associates"/>
    <s v="South Shore Skin Center"/>
    <x v="57"/>
    <d v="2020-09-30T00:00:00"/>
    <n v="134"/>
    <d v="2020-09-30T00:00:00"/>
  </r>
  <r>
    <s v="The Dermatology Group  "/>
    <s v="The Dermatology Group"/>
    <x v="76"/>
    <d v="2020-09-30T00:00:00"/>
    <n v="44"/>
    <d v="2020-09-30T00:00:00"/>
  </r>
  <r>
    <s v="Northeast Dermatology Associates"/>
    <s v="Northeast Dermatology Associates"/>
    <x v="56"/>
    <d v="2020-09-30T00:00:00"/>
    <n v="9"/>
    <d v="2020-09-30T00:00:00"/>
  </r>
  <r>
    <s v="Northeast Dermatology Associates"/>
    <s v="Northeast Dermatology Associates"/>
    <x v="71"/>
    <d v="2020-09-30T00:00:00"/>
    <n v="3"/>
    <d v="2020-09-30T00:00:00"/>
  </r>
  <r>
    <s v="Northeast Dermatology Associates"/>
    <s v="Northeast Dermatology Associates"/>
    <x v="53"/>
    <d v="2020-09-30T00:00:00"/>
    <n v="88"/>
    <d v="2020-09-30T00:00:00"/>
  </r>
  <r>
    <s v="Northeast Dermatology Associates"/>
    <s v="Northeast Dermatology Associates"/>
    <x v="54"/>
    <d v="2020-09-30T00:00:00"/>
    <n v="25"/>
    <d v="2020-09-30T00:00:00"/>
  </r>
  <r>
    <s v="Northeast Dermatology Associates"/>
    <s v="Northeast Dermatology Associates"/>
    <x v="55"/>
    <d v="2020-09-30T00:00:00"/>
    <n v="23"/>
    <d v="2020-09-30T00:00:00"/>
  </r>
  <r>
    <s v="North Pacific Dermatology"/>
    <s v="North Pacific Dermatology"/>
    <x v="68"/>
    <d v="2020-09-30T00:00:00"/>
    <n v="2"/>
    <d v="2020-09-30T00:00:00"/>
  </r>
  <r>
    <s v="Northeast Dermatology Associates"/>
    <s v="Northeast Dermatology Associates"/>
    <x v="67"/>
    <d v="2020-09-30T00:00:00"/>
    <n v="35"/>
    <d v="2020-09-30T00:00:00"/>
  </r>
  <r>
    <s v="Northeast Dermatology Associates"/>
    <s v="Northeast Dermatology Associates"/>
    <x v="36"/>
    <d v="2020-09-30T00:00:00"/>
    <n v="106"/>
    <d v="2020-09-30T00:00:00"/>
  </r>
  <r>
    <s v="Northeast Dermatology Associates"/>
    <s v="Northeast Dermatology Associates"/>
    <x v="39"/>
    <d v="2020-09-30T00:00:00"/>
    <n v="30"/>
    <d v="2020-09-30T00:00:00"/>
  </r>
  <r>
    <s v="Northeast Dermatology Associates"/>
    <s v="Northeast Dermatology Associates"/>
    <x v="38"/>
    <d v="2020-09-30T00:00:00"/>
    <n v="73"/>
    <d v="2020-09-30T00:00:00"/>
  </r>
  <r>
    <s v="Northeast Dermatology Associates"/>
    <s v="Northeast Dermatology Associates"/>
    <x v="37"/>
    <d v="2020-09-30T00:00:00"/>
    <n v="92"/>
    <d v="2020-09-30T00:00:00"/>
  </r>
  <r>
    <s v="North Pacific Dermatology"/>
    <s v="North Pacific Dermatology"/>
    <x v="33"/>
    <d v="2020-09-30T00:00:00"/>
    <n v="60"/>
    <d v="2020-09-30T00:00:00"/>
  </r>
  <r>
    <s v="Northeast Dermatology Associates"/>
    <s v="Dermatology of Cape Cod"/>
    <x v="34"/>
    <d v="2020-09-30T00:00:00"/>
    <n v="86"/>
    <d v="2020-09-30T00:00:00"/>
  </r>
  <r>
    <s v="Vanguard Dermatology"/>
    <s v="Vanguard Dermatology"/>
    <x v="47"/>
    <d v="2020-09-30T00:00:00"/>
    <n v="48"/>
    <d v="2020-09-30T00:00:00"/>
  </r>
  <r>
    <s v="Pacific Dermatology Specialists"/>
    <s v="Pacific Dermatology Specialists"/>
    <x v="41"/>
    <d v="2020-09-30T00:00:00"/>
    <n v="14"/>
    <d v="2020-09-30T00:00:00"/>
  </r>
  <r>
    <s v="Southeast Dermatology Specialists  "/>
    <s v="Southeast Dermatology Specialists"/>
    <x v="81"/>
    <d v="2020-09-30T00:00:00"/>
    <n v="1"/>
    <d v="2020-09-30T00:00:00"/>
  </r>
  <r>
    <s v="Southeast Dermatology Specialists  "/>
    <s v="Southeast Dermatology Specialists"/>
    <x v="43"/>
    <d v="2020-09-30T00:00:00"/>
    <n v="42"/>
    <d v="2020-09-30T00:00:00"/>
  </r>
  <r>
    <s v="Pacific Dermatology Specialists"/>
    <s v="Pacific Dermatology Specialists"/>
    <x v="92"/>
    <d v="2020-09-30T00:00:00"/>
    <n v="2"/>
    <d v="2020-09-30T00:00:00"/>
  </r>
  <r>
    <s v="Northeast Dermatology Associates"/>
    <s v="Northeast Dermatology Associates"/>
    <x v="21"/>
    <d v="2020-09-30T00:00:00"/>
    <n v="21"/>
    <d v="2020-09-30T00:00:00"/>
  </r>
  <r>
    <s v="Northeast Dermatology Associates"/>
    <s v="Northeast Dermatology Associates"/>
    <x v="22"/>
    <d v="2020-09-30T00:00:00"/>
    <n v="105"/>
    <d v="2020-09-30T00:00:00"/>
  </r>
  <r>
    <s v="Northeast Dermatology Associates"/>
    <s v="Northeast Dermatology Associates"/>
    <x v="18"/>
    <d v="2020-09-30T00:00:00"/>
    <n v="102"/>
    <d v="2020-09-30T00:00:00"/>
  </r>
  <r>
    <s v="Northeast Dermatology Associates"/>
    <s v="Brookline Dermatology Associates"/>
    <x v="16"/>
    <d v="2020-09-30T00:00:00"/>
    <n v="36"/>
    <d v="2020-09-30T00:00:00"/>
  </r>
  <r>
    <s v="Northeast Dermatology Associates"/>
    <s v="Brookline Dermatology Associates"/>
    <x v="17"/>
    <d v="2020-09-30T00:00:00"/>
    <n v="37"/>
    <d v="2020-09-30T00:00:00"/>
  </r>
  <r>
    <s v="NULL"/>
    <s v="Unknown Practice"/>
    <x v="68"/>
    <d v="2020-09-30T00:00:00"/>
    <n v="1"/>
    <d v="2020-09-30T00:00:00"/>
  </r>
  <r>
    <s v="Vanguard Dermatology"/>
    <s v="Vanguard Dermatology"/>
    <x v="27"/>
    <d v="2020-09-30T00:00:00"/>
    <n v="20"/>
    <d v="2020-09-30T00:00:00"/>
  </r>
  <r>
    <s v="The Dermatology Group  "/>
    <s v="The Dermatology Group"/>
    <x v="25"/>
    <d v="2020-09-30T00:00:00"/>
    <n v="27"/>
    <d v="2020-09-30T00:00:00"/>
  </r>
  <r>
    <s v="The Dermatology Group  "/>
    <s v="The Dermatology Group"/>
    <x v="26"/>
    <d v="2020-09-30T00:00:00"/>
    <n v="15"/>
    <d v="2020-09-30T00:00:00"/>
  </r>
  <r>
    <s v="The Dermatology Group  "/>
    <s v="The Dermatology Group"/>
    <x v="24"/>
    <d v="2020-09-30T00:00:00"/>
    <n v="170"/>
    <d v="2020-09-30T00:00:00"/>
  </r>
  <r>
    <s v="Northeast Dermatology Associates"/>
    <s v="Northeast Dermatology Associates"/>
    <x v="5"/>
    <d v="2020-09-30T00:00:00"/>
    <n v="114"/>
    <d v="2020-09-30T00:00:00"/>
  </r>
  <r>
    <s v="North Pacific Dermatology"/>
    <s v="North Pacific Dermatology"/>
    <x v="4"/>
    <d v="2020-09-30T00:00:00"/>
    <n v="16"/>
    <d v="2020-09-30T00:00:00"/>
  </r>
  <r>
    <s v="North Pacific Dermatology"/>
    <s v="Eastside Dermatology"/>
    <x v="3"/>
    <d v="2020-09-30T00:00:00"/>
    <n v="3"/>
    <d v="2020-09-30T00:00:00"/>
  </r>
  <r>
    <s v="Northeast Dermatology Associates"/>
    <s v="Northeast Dermatology Associates"/>
    <x v="7"/>
    <d v="2020-09-30T00:00:00"/>
    <n v="1"/>
    <d v="2020-09-30T00:00:00"/>
  </r>
  <r>
    <s v="Northeast Dermatology Associates"/>
    <s v="Northeast Dermatology Associates"/>
    <x v="8"/>
    <d v="2020-09-30T00:00:00"/>
    <n v="63"/>
    <d v="2020-09-30T00:00:00"/>
  </r>
  <r>
    <s v="Pacific Dermatology Specialists"/>
    <s v="Pacific Dermatology Specialists"/>
    <x v="65"/>
    <d v="2020-09-30T00:00:00"/>
    <n v="14"/>
    <d v="2020-09-30T00:00:00"/>
  </r>
  <r>
    <s v="Southeast Dermatology Specialists  "/>
    <s v="Southeast Dermatology Specialists"/>
    <x v="66"/>
    <d v="2020-09-30T00:00:00"/>
    <n v="1"/>
    <d v="2020-09-30T00:00:00"/>
  </r>
  <r>
    <s v="Pacific Dermatology Specialists"/>
    <s v="Pacific Dermatology Specialists"/>
    <x v="60"/>
    <d v="2020-09-30T00:00:00"/>
    <n v="8"/>
    <d v="2020-09-30T00:00:00"/>
  </r>
  <r>
    <s v="Vanguard Dermatology"/>
    <s v="Vanguard Dermatology"/>
    <x v="12"/>
    <d v="2020-09-30T00:00:00"/>
    <n v="16"/>
    <d v="2020-09-30T00:00:00"/>
  </r>
  <r>
    <s v="Vanguard Dermatology"/>
    <s v="Vanguard Dermatology"/>
    <x v="102"/>
    <d v="2020-09-30T00:00:00"/>
    <n v="9"/>
    <d v="2020-09-30T00:00:00"/>
  </r>
  <r>
    <s v="The Dermatology Group  "/>
    <s v="Swan Dermatology &amp; Aesthetics"/>
    <x v="11"/>
    <d v="2020-09-30T00:00:00"/>
    <n v="40"/>
    <d v="2020-09-30T00:00:00"/>
  </r>
  <r>
    <s v="Vanguard Dermatology"/>
    <s v="Vanguard Dermatology"/>
    <x v="13"/>
    <d v="2020-09-30T00:00:00"/>
    <n v="143"/>
    <d v="2020-09-30T00:00:00"/>
  </r>
  <r>
    <s v="The Dermatology Group  "/>
    <s v="The Dermatology Group"/>
    <x v="76"/>
    <d v="2020-09-29T00:00:00"/>
    <n v="41"/>
    <d v="2020-09-29T00:00:00"/>
  </r>
  <r>
    <s v="The Dermatology Group  "/>
    <s v="The Dermatology Group"/>
    <x v="100"/>
    <d v="2020-09-29T00:00:00"/>
    <n v="1"/>
    <d v="2020-09-29T00:00:00"/>
  </r>
  <r>
    <s v="The Dermatology Group  "/>
    <s v="The Dermatology Group"/>
    <x v="25"/>
    <d v="2020-09-29T00:00:00"/>
    <n v="31"/>
    <d v="2020-09-29T00:00:00"/>
  </r>
  <r>
    <s v="Semler Dermatology"/>
    <s v="Semler Dermatology"/>
    <x v="61"/>
    <d v="2020-09-29T00:00:00"/>
    <n v="67"/>
    <d v="2020-09-29T00:00:00"/>
  </r>
  <r>
    <s v="Pacific Dermatology Specialists"/>
    <s v="Pacific Dermatology Specialists"/>
    <x v="72"/>
    <d v="2020-09-29T00:00:00"/>
    <n v="20"/>
    <d v="2020-09-29T00:00:00"/>
  </r>
  <r>
    <s v="Pacific Dermatology Specialists"/>
    <s v="Pacific Dermatology Specialists"/>
    <x v="59"/>
    <d v="2020-09-29T00:00:00"/>
    <n v="32"/>
    <d v="2020-09-29T00:00:00"/>
  </r>
  <r>
    <s v="Northeast Dermatology Associates"/>
    <s v="Northeast Dermatology Associates"/>
    <x v="37"/>
    <d v="2020-09-29T00:00:00"/>
    <n v="90"/>
    <d v="2020-09-29T00:00:00"/>
  </r>
  <r>
    <s v="Northeast Dermatology Associates"/>
    <s v="Northeast Dermatology Associates"/>
    <x v="39"/>
    <d v="2020-09-29T00:00:00"/>
    <n v="24"/>
    <d v="2020-09-29T00:00:00"/>
  </r>
  <r>
    <s v="Northeast Dermatology Associates"/>
    <s v="Northeast Dermatology Associates"/>
    <x v="19"/>
    <d v="2020-09-29T00:00:00"/>
    <n v="26"/>
    <d v="2020-09-29T00:00:00"/>
  </r>
  <r>
    <s v="Northeast Dermatology Associates"/>
    <s v="Northeast Dermatology Associates"/>
    <x v="54"/>
    <d v="2020-09-29T00:00:00"/>
    <n v="30"/>
    <d v="2020-09-29T00:00:00"/>
  </r>
  <r>
    <s v="North Pacific Dermatology"/>
    <s v="North Pacific Dermatology"/>
    <x v="68"/>
    <d v="2020-09-29T00:00:00"/>
    <n v="2"/>
    <d v="2020-09-29T00:00:00"/>
  </r>
  <r>
    <s v="The Dermatology Group  "/>
    <s v="The Dermatology Group"/>
    <x v="77"/>
    <d v="2020-09-29T00:00:00"/>
    <n v="12"/>
    <d v="2020-09-29T00:00:00"/>
  </r>
  <r>
    <s v="Vanguard Dermatology"/>
    <s v="Vanguard Dermatology"/>
    <x v="47"/>
    <d v="2020-09-29T00:00:00"/>
    <n v="36"/>
    <d v="2020-09-29T00:00:00"/>
  </r>
  <r>
    <s v="Northeast Dermatology Associates"/>
    <s v="South Shore Skin Center"/>
    <x v="57"/>
    <d v="2020-09-29T00:00:00"/>
    <n v="206"/>
    <d v="2020-09-29T00:00:00"/>
  </r>
  <r>
    <s v="Northeast Dermatology Associates"/>
    <s v="South Shore Skin Center"/>
    <x v="9"/>
    <d v="2020-09-29T00:00:00"/>
    <n v="151"/>
    <d v="2020-09-29T00:00:00"/>
  </r>
  <r>
    <s v="Pacific Dermatology Specialists"/>
    <s v="Pacific Dermatology Specialists"/>
    <x v="42"/>
    <d v="2020-09-29T00:00:00"/>
    <n v="14"/>
    <d v="2020-09-29T00:00:00"/>
  </r>
  <r>
    <s v="Southeast Dermatology Specialists  "/>
    <s v="Southeast Dermatology Specialists"/>
    <x v="43"/>
    <d v="2020-09-29T00:00:00"/>
    <n v="40"/>
    <d v="2020-09-29T00:00:00"/>
  </r>
  <r>
    <s v="North Pacific Dermatology"/>
    <s v="North Pacific Dermatology"/>
    <x v="4"/>
    <d v="2020-09-29T00:00:00"/>
    <n v="24"/>
    <d v="2020-09-29T00:00:00"/>
  </r>
  <r>
    <s v="North Pacific Dermatology"/>
    <s v="Eastside Dermatology"/>
    <x v="3"/>
    <d v="2020-09-29T00:00:00"/>
    <n v="23"/>
    <d v="2020-09-29T00:00:00"/>
  </r>
  <r>
    <s v="North Pacific Dermatology"/>
    <s v="North Pacific Dermatology"/>
    <x v="33"/>
    <d v="2020-09-29T00:00:00"/>
    <n v="57"/>
    <d v="2020-09-29T00:00:00"/>
  </r>
  <r>
    <s v="Northeast Dermatology Associates"/>
    <s v="Northeast Dermatology Associates"/>
    <x v="38"/>
    <d v="2020-09-29T00:00:00"/>
    <n v="81"/>
    <d v="2020-09-29T00:00:00"/>
  </r>
  <r>
    <s v="Northeast Dermatology Associates"/>
    <s v="Northeast Dermatology Associates"/>
    <x v="56"/>
    <d v="2020-09-29T00:00:00"/>
    <n v="6"/>
    <d v="2020-09-29T00:00:00"/>
  </r>
  <r>
    <s v="Northeast Dermatology Associates"/>
    <s v="Northeast Dermatology Associates"/>
    <x v="67"/>
    <d v="2020-09-29T00:00:00"/>
    <n v="20"/>
    <d v="2020-09-29T00:00:00"/>
  </r>
  <r>
    <s v="Northeast Dermatology Associates"/>
    <s v="Northeast Dermatology Associates"/>
    <x v="53"/>
    <d v="2020-09-29T00:00:00"/>
    <n v="50"/>
    <d v="2020-09-29T00:00:00"/>
  </r>
  <r>
    <s v="Northeast Dermatology Associates"/>
    <s v="Northeast Dermatology Associates"/>
    <x v="55"/>
    <d v="2020-09-29T00:00:00"/>
    <n v="28"/>
    <d v="2020-09-29T00:00:00"/>
  </r>
  <r>
    <s v="Southeast Dermatology Specialists  "/>
    <s v="Southeast Dermatology Specialists"/>
    <x v="62"/>
    <d v="2020-09-29T00:00:00"/>
    <n v="28"/>
    <d v="2020-09-29T00:00:00"/>
  </r>
  <r>
    <s v="Pacific Dermatology Specialists"/>
    <s v="Pacific Dermatology Specialists"/>
    <x v="60"/>
    <d v="2020-09-29T00:00:00"/>
    <n v="25"/>
    <d v="2020-09-29T00:00:00"/>
  </r>
  <r>
    <s v="Pacific Dermatology Specialists"/>
    <s v="Pacific Dermatology Specialists"/>
    <x v="90"/>
    <d v="2020-09-29T00:00:00"/>
    <n v="2"/>
    <d v="2020-09-29T00:00:00"/>
  </r>
  <r>
    <s v="Vanguard Dermatology"/>
    <s v="Vanguard Dermatology"/>
    <x v="13"/>
    <d v="2020-09-29T00:00:00"/>
    <n v="70"/>
    <d v="2020-09-29T00:00:00"/>
  </r>
  <r>
    <s v="The Dermatology Group  "/>
    <s v="The Dermatology Group"/>
    <x v="24"/>
    <d v="2020-09-29T00:00:00"/>
    <n v="162"/>
    <d v="2020-09-29T00:00:00"/>
  </r>
  <r>
    <s v="Northeast Dermatology Associates"/>
    <s v="Northeast Dermatology Associates"/>
    <x v="18"/>
    <d v="2020-09-29T00:00:00"/>
    <n v="48"/>
    <d v="2020-09-29T00:00:00"/>
  </r>
  <r>
    <s v="Northeast Dermatology Associates"/>
    <s v="Brookline Dermatology Associates"/>
    <x v="17"/>
    <d v="2020-09-29T00:00:00"/>
    <n v="1"/>
    <d v="2020-09-29T00:00:00"/>
  </r>
  <r>
    <s v="Northeast Dermatology Associates"/>
    <s v="Northeast Dermatology Associates"/>
    <x v="21"/>
    <d v="2020-09-29T00:00:00"/>
    <n v="39"/>
    <d v="2020-09-29T00:00:00"/>
  </r>
  <r>
    <s v="Northeast Dermatology Associates"/>
    <s v="Northeast Dermatology Associates"/>
    <x v="71"/>
    <d v="2020-09-29T00:00:00"/>
    <n v="1"/>
    <d v="2020-09-29T00:00:00"/>
  </r>
  <r>
    <s v="Northeast Dermatology Associates"/>
    <s v="Northeast Dermatology Associates"/>
    <x v="22"/>
    <d v="2020-09-29T00:00:00"/>
    <n v="122"/>
    <d v="2020-09-29T00:00:00"/>
  </r>
  <r>
    <s v="Northeast Dermatology Associates"/>
    <s v="Brookline Dermatology Associates"/>
    <x v="16"/>
    <d v="2020-09-29T00:00:00"/>
    <n v="33"/>
    <d v="2020-09-29T00:00:00"/>
  </r>
  <r>
    <s v="Northeast Dermatology Associates"/>
    <s v="Northeast Dermatology Associates"/>
    <x v="5"/>
    <d v="2020-09-29T00:00:00"/>
    <n v="102"/>
    <d v="2020-09-29T00:00:00"/>
  </r>
  <r>
    <s v="Northeast Dermatology Associates"/>
    <s v="Dermatology of Cape Cod"/>
    <x v="34"/>
    <d v="2020-09-29T00:00:00"/>
    <n v="106"/>
    <d v="2020-09-29T00:00:00"/>
  </r>
  <r>
    <s v="Northeast Dermatology Associates"/>
    <s v="Northeast Dermatology Associates"/>
    <x v="35"/>
    <d v="2020-09-29T00:00:00"/>
    <n v="58"/>
    <d v="2020-09-29T00:00:00"/>
  </r>
  <r>
    <s v="Northeast Dermatology Associates"/>
    <s v="Northeast Dermatology Associates"/>
    <x v="36"/>
    <d v="2020-09-29T00:00:00"/>
    <n v="105"/>
    <d v="2020-09-29T00:00:00"/>
  </r>
  <r>
    <s v="Northeast Dermatology Associates"/>
    <s v="Northeast Dermatology Associates"/>
    <x v="7"/>
    <d v="2020-09-29T00:00:00"/>
    <n v="51"/>
    <d v="2020-09-29T00:00:00"/>
  </r>
  <r>
    <s v="The Dermatology Group  "/>
    <s v="Swan Dermatology &amp; Aesthetics"/>
    <x v="11"/>
    <d v="2020-09-29T00:00:00"/>
    <n v="45"/>
    <d v="2020-09-29T00:00:00"/>
  </r>
  <r>
    <s v="The Dermatology Group  "/>
    <s v="The Dermatology Group"/>
    <x v="26"/>
    <d v="2020-09-29T00:00:00"/>
    <n v="32"/>
    <d v="2020-09-29T00:00:00"/>
  </r>
  <r>
    <s v="Vanguard Dermatology"/>
    <s v="Vanguard Dermatology"/>
    <x v="108"/>
    <d v="2020-09-29T00:00:00"/>
    <n v="8"/>
    <d v="2020-09-29T00:00:00"/>
  </r>
  <r>
    <s v="Northeast Dermatology Associates"/>
    <s v="Northeast Dermatology Associates"/>
    <x v="8"/>
    <d v="2020-09-29T00:00:00"/>
    <n v="21"/>
    <d v="2020-09-29T00:00:00"/>
  </r>
  <r>
    <s v="Pacific Dermatology Specialists"/>
    <s v="Pacific Dermatology Specialists"/>
    <x v="73"/>
    <d v="2020-09-29T00:00:00"/>
    <n v="14"/>
    <d v="2020-09-29T00:00:00"/>
  </r>
  <r>
    <s v="Pacific Dermatology Specialists"/>
    <s v="Pacific Dermatology Specialists"/>
    <x v="92"/>
    <d v="2020-09-29T00:00:00"/>
    <n v="14"/>
    <d v="2020-09-29T00:00:00"/>
  </r>
  <r>
    <s v="Pacific Dermatology Specialists"/>
    <s v="Pacific Dermatology Specialists"/>
    <x v="41"/>
    <d v="2020-09-29T00:00:00"/>
    <n v="1"/>
    <d v="2020-09-29T00:00:00"/>
  </r>
  <r>
    <s v="Southeast Dermatology Specialists  "/>
    <s v="Southeast Dermatology Specialists"/>
    <x v="43"/>
    <d v="2020-09-28T00:00:00"/>
    <n v="49"/>
    <d v="2020-09-28T00:00:00"/>
  </r>
  <r>
    <s v="The Dermatology Group  "/>
    <s v="The Dermatology Group"/>
    <x v="25"/>
    <d v="2020-09-28T00:00:00"/>
    <n v="26"/>
    <d v="2020-09-28T00:00:00"/>
  </r>
  <r>
    <s v="The Dermatology Group  "/>
    <s v="The Dermatology Group"/>
    <x v="24"/>
    <d v="2020-09-28T00:00:00"/>
    <n v="114"/>
    <d v="2020-09-28T00:00:00"/>
  </r>
  <r>
    <s v="Vanguard Dermatology"/>
    <s v="Vanguard Dermatology"/>
    <x v="13"/>
    <d v="2020-09-28T00:00:00"/>
    <n v="119"/>
    <d v="2020-09-28T00:00:00"/>
  </r>
  <r>
    <s v="Northeast Dermatology Associates"/>
    <s v="Northeast Dermatology Associates"/>
    <x v="22"/>
    <d v="2020-09-28T00:00:00"/>
    <n v="81"/>
    <d v="2020-09-28T00:00:00"/>
  </r>
  <r>
    <s v="Northeast Dermatology Associates"/>
    <s v="Northeast Dermatology Associates"/>
    <x v="19"/>
    <d v="2020-09-28T00:00:00"/>
    <n v="3"/>
    <d v="2020-09-28T00:00:00"/>
  </r>
  <r>
    <s v="Northeast Dermatology Associates"/>
    <s v="Northeast Dermatology Associates"/>
    <x v="67"/>
    <d v="2020-09-28T00:00:00"/>
    <n v="49"/>
    <d v="2020-09-28T00:00:00"/>
  </r>
  <r>
    <s v="North Pacific Dermatology"/>
    <s v="Eastside Dermatology"/>
    <x v="3"/>
    <d v="2020-09-28T00:00:00"/>
    <n v="23"/>
    <d v="2020-09-28T00:00:00"/>
  </r>
  <r>
    <s v="Northeast Dermatology Associates"/>
    <s v="Northeast Dermatology Associates"/>
    <x v="20"/>
    <d v="2020-09-28T00:00:00"/>
    <n v="17"/>
    <d v="2020-09-28T00:00:00"/>
  </r>
  <r>
    <s v="North Pacific Dermatology"/>
    <s v="North Pacific Dermatology"/>
    <x v="4"/>
    <d v="2020-09-28T00:00:00"/>
    <n v="18"/>
    <d v="2020-09-28T00:00:00"/>
  </r>
  <r>
    <s v="The Dermatology Group  "/>
    <s v="Swan Dermatology &amp; Aesthetics"/>
    <x v="11"/>
    <d v="2020-09-28T00:00:00"/>
    <n v="48"/>
    <d v="2020-09-28T00:00:00"/>
  </r>
  <r>
    <s v="The Dermatology Group  "/>
    <s v="The Dermatology Group"/>
    <x v="76"/>
    <d v="2020-09-28T00:00:00"/>
    <n v="21"/>
    <d v="2020-09-28T00:00:00"/>
  </r>
  <r>
    <s v="The Dermatology Group  "/>
    <s v="The Dermatology Group"/>
    <x v="26"/>
    <d v="2020-09-28T00:00:00"/>
    <n v="11"/>
    <d v="2020-09-28T00:00:00"/>
  </r>
  <r>
    <s v="The Dermatology Group  "/>
    <s v="The Dermatology Group"/>
    <x v="77"/>
    <d v="2020-09-28T00:00:00"/>
    <n v="56"/>
    <d v="2020-09-28T00:00:00"/>
  </r>
  <r>
    <s v="Semler Dermatology"/>
    <s v="Semler Dermatology"/>
    <x v="61"/>
    <d v="2020-09-28T00:00:00"/>
    <n v="96"/>
    <d v="2020-09-28T00:00:00"/>
  </r>
  <r>
    <s v="Pacific Dermatology Specialists"/>
    <s v="Pacific Dermatology Specialists"/>
    <x v="65"/>
    <d v="2020-09-28T00:00:00"/>
    <n v="32"/>
    <d v="2020-09-28T00:00:00"/>
  </r>
  <r>
    <s v="Northeast Dermatology Associates"/>
    <s v="South Shore Skin Center"/>
    <x v="9"/>
    <d v="2020-09-28T00:00:00"/>
    <n v="153"/>
    <d v="2020-09-28T00:00:00"/>
  </r>
  <r>
    <s v="Northeast Dermatology Associates"/>
    <s v="Northeast Dermatology Associates"/>
    <x v="54"/>
    <d v="2020-09-28T00:00:00"/>
    <n v="28"/>
    <d v="2020-09-28T00:00:00"/>
  </r>
  <r>
    <s v="Northeast Dermatology Associates"/>
    <s v="Northeast Dermatology Associates"/>
    <x v="39"/>
    <d v="2020-09-28T00:00:00"/>
    <n v="27"/>
    <d v="2020-09-28T00:00:00"/>
  </r>
  <r>
    <s v="Northeast Dermatology Associates"/>
    <s v="Northeast Dermatology Associates"/>
    <x v="71"/>
    <d v="2020-09-28T00:00:00"/>
    <n v="1"/>
    <d v="2020-09-28T00:00:00"/>
  </r>
  <r>
    <s v="Northeast Dermatology Associates"/>
    <s v="Northeast Dermatology Associates"/>
    <x v="37"/>
    <d v="2020-09-28T00:00:00"/>
    <n v="60"/>
    <d v="2020-09-28T00:00:00"/>
  </r>
  <r>
    <s v="Northeast Dermatology Associates"/>
    <s v="Northeast Dermatology Associates"/>
    <x v="7"/>
    <d v="2020-09-28T00:00:00"/>
    <n v="45"/>
    <d v="2020-09-28T00:00:00"/>
  </r>
  <r>
    <s v="Northeast Dermatology Associates"/>
    <s v="Northeast Dermatology Associates"/>
    <x v="5"/>
    <d v="2020-09-28T00:00:00"/>
    <n v="113"/>
    <d v="2020-09-28T00:00:00"/>
  </r>
  <r>
    <s v="Pacific Dermatology Specialists"/>
    <s v="Pacific Dermatology Specialists"/>
    <x v="41"/>
    <d v="2020-09-28T00:00:00"/>
    <n v="38"/>
    <d v="2020-09-28T00:00:00"/>
  </r>
  <r>
    <s v="Northeast Dermatology Associates"/>
    <s v="Northeast Dermatology Associates"/>
    <x v="8"/>
    <d v="2020-09-28T00:00:00"/>
    <n v="45"/>
    <d v="2020-09-28T00:00:00"/>
  </r>
  <r>
    <s v="Pacific Dermatology Specialists"/>
    <s v="Pacific Dermatology Specialists"/>
    <x v="59"/>
    <d v="2020-09-28T00:00:00"/>
    <n v="28"/>
    <d v="2020-09-28T00:00:00"/>
  </r>
  <r>
    <s v="Pacific Dermatology Specialists"/>
    <s v="Pacific Dermatology Specialists"/>
    <x v="72"/>
    <d v="2020-09-28T00:00:00"/>
    <n v="32"/>
    <d v="2020-09-28T00:00:00"/>
  </r>
  <r>
    <s v="Vanguard Dermatology"/>
    <s v="Vanguard Dermatology"/>
    <x v="12"/>
    <d v="2020-09-28T00:00:00"/>
    <n v="34"/>
    <d v="2020-09-28T00:00:00"/>
  </r>
  <r>
    <s v="Northeast Dermatology Associates"/>
    <s v="Northeast Dermatology Associates"/>
    <x v="18"/>
    <d v="2020-09-28T00:00:00"/>
    <n v="55"/>
    <d v="2020-09-28T00:00:00"/>
  </r>
  <r>
    <s v="Northeast Dermatology Associates"/>
    <s v="Dermatology of Cape Cod"/>
    <x v="34"/>
    <d v="2020-09-28T00:00:00"/>
    <n v="57"/>
    <d v="2020-09-28T00:00:00"/>
  </r>
  <r>
    <s v="North Pacific Dermatology"/>
    <s v="North Pacific Dermatology"/>
    <x v="33"/>
    <d v="2020-09-28T00:00:00"/>
    <n v="56"/>
    <d v="2020-09-28T00:00:00"/>
  </r>
  <r>
    <s v="Northeast Dermatology Associates"/>
    <s v="Northeast Dermatology Associates"/>
    <x v="55"/>
    <d v="2020-09-28T00:00:00"/>
    <n v="26"/>
    <d v="2020-09-28T00:00:00"/>
  </r>
  <r>
    <s v="Northeast Dermatology Associates"/>
    <s v="Northeast Dermatology Associates"/>
    <x v="53"/>
    <d v="2020-09-28T00:00:00"/>
    <n v="39"/>
    <d v="2020-09-28T00:00:00"/>
  </r>
  <r>
    <s v="Northeast Dermatology Associates"/>
    <s v="Northeast Dermatology Associates"/>
    <x v="36"/>
    <d v="2020-09-28T00:00:00"/>
    <n v="115"/>
    <d v="2020-09-28T00:00:00"/>
  </r>
  <r>
    <s v="Northeast Dermatology Associates"/>
    <s v="Northeast Dermatology Associates"/>
    <x v="35"/>
    <d v="2020-09-28T00:00:00"/>
    <n v="44"/>
    <d v="2020-09-28T00:00:00"/>
  </r>
  <r>
    <s v="Northeast Dermatology Associates"/>
    <s v="Northeast Dermatology Associates"/>
    <x v="38"/>
    <d v="2020-09-28T00:00:00"/>
    <n v="32"/>
    <d v="2020-09-28T00:00:00"/>
  </r>
  <r>
    <s v="Northeast Dermatology Associates"/>
    <s v="Northeast Dermatology Associates"/>
    <x v="56"/>
    <d v="2020-09-28T00:00:00"/>
    <n v="15"/>
    <d v="2020-09-28T00:00:00"/>
  </r>
  <r>
    <s v="Pacific Dermatology Specialists"/>
    <s v="Pacific Dermatology Specialists"/>
    <x v="73"/>
    <d v="2020-09-28T00:00:00"/>
    <n v="12"/>
    <d v="2020-09-28T00:00:00"/>
  </r>
  <r>
    <s v="Northeast Dermatology Associates"/>
    <s v="South Shore Skin Center"/>
    <x v="57"/>
    <d v="2020-09-28T00:00:00"/>
    <n v="50"/>
    <d v="2020-09-28T00:00:00"/>
  </r>
  <r>
    <s v="Pacific Dermatology Specialists"/>
    <s v="Pacific Dermatology Specialists"/>
    <x v="42"/>
    <d v="2020-09-28T00:00:00"/>
    <n v="4"/>
    <d v="2020-09-28T00:00:00"/>
  </r>
  <r>
    <s v="Southeast Dermatology Specialists  "/>
    <s v="Southeast Dermatology Specialists"/>
    <x v="62"/>
    <d v="2020-09-28T00:00:00"/>
    <n v="50"/>
    <d v="2020-09-28T00:00:00"/>
  </r>
  <r>
    <s v="Vanguard Dermatology"/>
    <s v="Vanguard Dermatology"/>
    <x v="47"/>
    <d v="2020-09-28T00:00:00"/>
    <n v="10"/>
    <d v="2020-09-28T00:00:00"/>
  </r>
  <r>
    <s v="Vanguard Dermatology"/>
    <s v="Vanguard Dermatology"/>
    <x v="46"/>
    <d v="2020-09-28T00:00:00"/>
    <n v="37"/>
    <d v="2020-09-28T00:00:00"/>
  </r>
  <r>
    <s v="Vanguard Dermatology"/>
    <s v="Vanguard Dermatology"/>
    <x v="27"/>
    <d v="2020-09-28T00:00:00"/>
    <n v="33"/>
    <d v="2020-09-28T00:00:00"/>
  </r>
  <r>
    <s v="Northeast Dermatology Associates"/>
    <s v="Northeast Dermatology Associates"/>
    <x v="35"/>
    <d v="2020-09-27T00:00:00"/>
    <n v="15"/>
    <d v="2020-09-27T00:00:00"/>
  </r>
  <r>
    <s v="Vanguard Dermatology"/>
    <s v="Vanguard Dermatology"/>
    <x v="47"/>
    <d v="2020-09-26T00:00:00"/>
    <n v="4"/>
    <d v="2020-09-26T00:00:00"/>
  </r>
  <r>
    <s v="Vanguard Dermatology"/>
    <s v="Vanguard Dermatology"/>
    <x v="13"/>
    <d v="2020-09-26T00:00:00"/>
    <n v="40"/>
    <d v="2020-09-26T00:00:00"/>
  </r>
  <r>
    <s v="Southeast Dermatology Specialists  "/>
    <s v="Southeast Dermatology Specialists"/>
    <x v="43"/>
    <d v="2020-09-26T00:00:00"/>
    <n v="18"/>
    <d v="2020-09-26T00:00:00"/>
  </r>
  <r>
    <s v="Southeast Dermatology Specialists  "/>
    <s v="Southeast Dermatology Specialists"/>
    <x v="62"/>
    <d v="2020-09-25T00:00:00"/>
    <n v="24"/>
    <d v="2020-09-25T00:00:00"/>
  </r>
  <r>
    <s v="Semler Dermatology"/>
    <s v="Semler Dermatology"/>
    <x v="61"/>
    <d v="2020-09-25T00:00:00"/>
    <n v="29"/>
    <d v="2020-09-25T00:00:00"/>
  </r>
  <r>
    <s v="Vanguard Dermatology"/>
    <s v="Vanguard Dermatology"/>
    <x v="12"/>
    <d v="2020-09-25T00:00:00"/>
    <n v="24"/>
    <d v="2020-09-25T00:00:00"/>
  </r>
  <r>
    <s v="Vanguard Dermatology"/>
    <s v="Vanguard Dermatology"/>
    <x v="84"/>
    <d v="2020-09-25T00:00:00"/>
    <n v="16"/>
    <d v="2020-09-25T00:00:00"/>
  </r>
  <r>
    <s v="Northeast Dermatology Associates"/>
    <s v="Northeast Dermatology Associates"/>
    <x v="37"/>
    <d v="2020-09-25T00:00:00"/>
    <n v="107"/>
    <d v="2020-09-25T00:00:00"/>
  </r>
  <r>
    <s v="Northeast Dermatology Associates"/>
    <s v="Northeast Dermatology Associates"/>
    <x v="56"/>
    <d v="2020-09-25T00:00:00"/>
    <n v="9"/>
    <d v="2020-09-25T00:00:00"/>
  </r>
  <r>
    <s v="Northeast Dermatology Associates"/>
    <s v="Northeast Dermatology Associates"/>
    <x v="54"/>
    <d v="2020-09-25T00:00:00"/>
    <n v="31"/>
    <d v="2020-09-25T00:00:00"/>
  </r>
  <r>
    <s v="Vanguard Dermatology"/>
    <s v="Vanguard Dermatology"/>
    <x v="88"/>
    <d v="2020-09-25T00:00:00"/>
    <n v="2"/>
    <d v="2020-09-25T00:00:00"/>
  </r>
  <r>
    <s v="Southeast Dermatology Specialists  "/>
    <s v="Southeast Dermatology Specialists"/>
    <x v="43"/>
    <d v="2020-09-25T00:00:00"/>
    <n v="48"/>
    <d v="2020-09-25T00:00:00"/>
  </r>
  <r>
    <s v="Southeast Dermatology Specialists  "/>
    <s v="Southeast Dermatology Specialists"/>
    <x v="81"/>
    <d v="2020-09-25T00:00:00"/>
    <n v="1"/>
    <d v="2020-09-25T00:00:00"/>
  </r>
  <r>
    <s v="Pacific Dermatology Specialists"/>
    <s v="Pacific Dermatology Specialists"/>
    <x v="42"/>
    <d v="2020-09-25T00:00:00"/>
    <n v="35"/>
    <d v="2020-09-25T00:00:00"/>
  </r>
  <r>
    <s v="Pacific Dermatology Specialists"/>
    <s v="Pacific Dermatology Specialists"/>
    <x v="41"/>
    <d v="2020-09-25T00:00:00"/>
    <n v="38"/>
    <d v="2020-09-25T00:00:00"/>
  </r>
  <r>
    <s v="Northeast Dermatology Associates"/>
    <s v="South Shore Skin Center"/>
    <x v="57"/>
    <d v="2020-09-25T00:00:00"/>
    <n v="59"/>
    <d v="2020-09-25T00:00:00"/>
  </r>
  <r>
    <s v="Northeast Dermatology Associates"/>
    <s v="Northeast Dermatology Associates"/>
    <x v="38"/>
    <d v="2020-09-25T00:00:00"/>
    <n v="50"/>
    <d v="2020-09-25T00:00:00"/>
  </r>
  <r>
    <s v="Northeast Dermatology Associates"/>
    <s v="Northeast Dermatology Associates"/>
    <x v="35"/>
    <d v="2020-09-25T00:00:00"/>
    <n v="33"/>
    <d v="2020-09-25T00:00:00"/>
  </r>
  <r>
    <s v="Northeast Dermatology Associates"/>
    <s v="Northeast Dermatology Associates"/>
    <x v="36"/>
    <d v="2020-09-25T00:00:00"/>
    <n v="50"/>
    <d v="2020-09-25T00:00:00"/>
  </r>
  <r>
    <s v="Northeast Dermatology Associates"/>
    <s v="Northeast Dermatology Associates"/>
    <x v="67"/>
    <d v="2020-09-25T00:00:00"/>
    <n v="19"/>
    <d v="2020-09-25T00:00:00"/>
  </r>
  <r>
    <s v="Northeast Dermatology Associates"/>
    <s v="Northeast Dermatology Associates"/>
    <x v="53"/>
    <d v="2020-09-25T00:00:00"/>
    <n v="63"/>
    <d v="2020-09-25T00:00:00"/>
  </r>
  <r>
    <s v="North Pacific Dermatology"/>
    <s v="North Pacific Dermatology"/>
    <x v="33"/>
    <d v="2020-09-25T00:00:00"/>
    <n v="23"/>
    <d v="2020-09-25T00:00:00"/>
  </r>
  <r>
    <s v="Northeast Dermatology Associates"/>
    <s v="Brookline Dermatology Associates"/>
    <x v="16"/>
    <d v="2020-09-25T00:00:00"/>
    <n v="21"/>
    <d v="2020-09-25T00:00:00"/>
  </r>
  <r>
    <s v="Northeast Dermatology Associates"/>
    <s v="Dermatology of Cape Cod"/>
    <x v="34"/>
    <d v="2020-09-25T00:00:00"/>
    <n v="32"/>
    <d v="2020-09-25T00:00:00"/>
  </r>
  <r>
    <s v="North Pacific Dermatology"/>
    <s v="North Pacific Dermatology"/>
    <x v="4"/>
    <d v="2020-09-25T00:00:00"/>
    <n v="24"/>
    <d v="2020-09-25T00:00:00"/>
  </r>
  <r>
    <s v="North Pacific Dermatology"/>
    <s v="Eastside Dermatology"/>
    <x v="3"/>
    <d v="2020-09-25T00:00:00"/>
    <n v="1"/>
    <d v="2020-09-25T00:00:00"/>
  </r>
  <r>
    <s v="Northeast Dermatology Associates"/>
    <s v="Northeast Dermatology Associates"/>
    <x v="5"/>
    <d v="2020-09-25T00:00:00"/>
    <n v="57"/>
    <d v="2020-09-25T00:00:00"/>
  </r>
  <r>
    <s v="Northeast Dermatology Associates"/>
    <s v="South Shore Skin Center"/>
    <x v="9"/>
    <d v="2020-09-25T00:00:00"/>
    <n v="101"/>
    <d v="2020-09-25T00:00:00"/>
  </r>
  <r>
    <s v="Northeast Dermatology Associates"/>
    <s v="Northeast Dermatology Associates"/>
    <x v="8"/>
    <d v="2020-09-25T00:00:00"/>
    <n v="25"/>
    <d v="2020-09-25T00:00:00"/>
  </r>
  <r>
    <s v="Northeast Dermatology Associates"/>
    <s v="South Shore Skin Center"/>
    <x v="10"/>
    <d v="2020-09-25T00:00:00"/>
    <n v="3"/>
    <d v="2020-09-25T00:00:00"/>
  </r>
  <r>
    <s v="Vanguard Dermatology"/>
    <s v="Vanguard Dermatology"/>
    <x v="102"/>
    <d v="2020-09-25T00:00:00"/>
    <n v="3"/>
    <d v="2020-09-25T00:00:00"/>
  </r>
  <r>
    <s v="The Dermatology Group  "/>
    <s v="The Dermatology Group"/>
    <x v="26"/>
    <d v="2020-09-25T00:00:00"/>
    <n v="43"/>
    <d v="2020-09-25T00:00:00"/>
  </r>
  <r>
    <s v="The Dermatology Group  "/>
    <s v="Swan Dermatology &amp; Aesthetics"/>
    <x v="11"/>
    <d v="2020-09-25T00:00:00"/>
    <n v="34"/>
    <d v="2020-09-25T00:00:00"/>
  </r>
  <r>
    <s v="Northeast Dermatology Associates"/>
    <s v="Brookline Dermatology Associates"/>
    <x v="17"/>
    <d v="2020-09-25T00:00:00"/>
    <n v="40"/>
    <d v="2020-09-25T00:00:00"/>
  </r>
  <r>
    <s v="Northeast Dermatology Associates"/>
    <s v="Northeast Dermatology Associates"/>
    <x v="22"/>
    <d v="2020-09-25T00:00:00"/>
    <n v="51"/>
    <d v="2020-09-25T00:00:00"/>
  </r>
  <r>
    <s v="Vanguard Dermatology"/>
    <s v="Vanguard Dermatology"/>
    <x v="13"/>
    <d v="2020-09-25T00:00:00"/>
    <n v="2"/>
    <d v="2020-09-25T00:00:00"/>
  </r>
  <r>
    <s v="The Dermatology Group  "/>
    <s v="The Dermatology Group"/>
    <x v="24"/>
    <d v="2020-09-25T00:00:00"/>
    <n v="62"/>
    <d v="2020-09-25T00:00:00"/>
  </r>
  <r>
    <s v="The Dermatology Group  "/>
    <s v="The Dermatology Group"/>
    <x v="76"/>
    <d v="2020-09-24T00:00:00"/>
    <n v="30"/>
    <d v="2020-09-24T00:00:00"/>
  </r>
  <r>
    <s v="The Dermatology Group  "/>
    <s v="The Dermatology Group"/>
    <x v="64"/>
    <d v="2020-09-24T00:00:00"/>
    <n v="22"/>
    <d v="2020-09-24T00:00:00"/>
  </r>
  <r>
    <s v="Southeast Dermatology Specialists  "/>
    <s v="Southeast Dermatology Specialists"/>
    <x v="62"/>
    <d v="2020-09-24T00:00:00"/>
    <n v="56"/>
    <d v="2020-09-24T00:00:00"/>
  </r>
  <r>
    <s v="Semler Dermatology"/>
    <s v="Semler Dermatology"/>
    <x v="61"/>
    <d v="2020-09-24T00:00:00"/>
    <n v="89"/>
    <d v="2020-09-24T00:00:00"/>
  </r>
  <r>
    <s v="Pacific Dermatology Specialists"/>
    <s v="Pacific Dermatology Specialists"/>
    <x v="65"/>
    <d v="2020-09-24T00:00:00"/>
    <n v="19"/>
    <d v="2020-09-24T00:00:00"/>
  </r>
  <r>
    <s v="Northeast Dermatology Associates"/>
    <s v="South Shore Skin Center"/>
    <x v="9"/>
    <d v="2020-09-24T00:00:00"/>
    <n v="175"/>
    <d v="2020-09-24T00:00:00"/>
  </r>
  <r>
    <s v="Northeast Dermatology Associates"/>
    <s v="South Shore Skin Center"/>
    <x v="57"/>
    <d v="2020-09-24T00:00:00"/>
    <n v="147"/>
    <d v="2020-09-24T00:00:00"/>
  </r>
  <r>
    <s v="Northeast Dermatology Associates"/>
    <s v="Northeast Dermatology Associates"/>
    <x v="56"/>
    <d v="2020-09-24T00:00:00"/>
    <n v="16"/>
    <d v="2020-09-24T00:00:00"/>
  </r>
  <r>
    <s v="Northeast Dermatology Associates"/>
    <s v="Northeast Dermatology Associates"/>
    <x v="38"/>
    <d v="2020-09-24T00:00:00"/>
    <n v="60"/>
    <d v="2020-09-24T00:00:00"/>
  </r>
  <r>
    <s v="Northeast Dermatology Associates"/>
    <s v="Northeast Dermatology Associates"/>
    <x v="6"/>
    <d v="2020-09-24T00:00:00"/>
    <n v="30"/>
    <d v="2020-09-24T00:00:00"/>
  </r>
  <r>
    <s v="Northeast Dermatology Associates"/>
    <s v="Northeast Dermatology Associates"/>
    <x v="55"/>
    <d v="2020-09-24T00:00:00"/>
    <n v="43"/>
    <d v="2020-09-24T00:00:00"/>
  </r>
  <r>
    <s v="Northeast Dermatology Associates"/>
    <s v="Northeast Dermatology Associates"/>
    <x v="53"/>
    <d v="2020-09-24T00:00:00"/>
    <n v="80"/>
    <d v="2020-09-24T00:00:00"/>
  </r>
  <r>
    <s v="North Pacific Dermatology"/>
    <s v="North Pacific Dermatology"/>
    <x v="33"/>
    <d v="2020-09-24T00:00:00"/>
    <n v="51"/>
    <d v="2020-09-24T00:00:00"/>
  </r>
  <r>
    <s v="North Pacific Dermatology"/>
    <s v="North Pacific Dermatology"/>
    <x v="68"/>
    <d v="2020-09-24T00:00:00"/>
    <n v="1"/>
    <d v="2020-09-24T00:00:00"/>
  </r>
  <r>
    <s v="North Pacific Dermatology"/>
    <s v="North Pacific Dermatology"/>
    <x v="4"/>
    <d v="2020-09-24T00:00:00"/>
    <n v="15"/>
    <d v="2020-09-24T00:00:00"/>
  </r>
  <r>
    <s v="The Dermatology Group  "/>
    <s v="The Dermatology Group"/>
    <x v="45"/>
    <d v="2020-09-24T00:00:00"/>
    <n v="12"/>
    <d v="2020-09-24T00:00:00"/>
  </r>
  <r>
    <s v="Pacific Dermatology Specialists"/>
    <s v="Pacific Dermatology Specialists"/>
    <x v="59"/>
    <d v="2020-09-24T00:00:00"/>
    <n v="34"/>
    <d v="2020-09-24T00:00:00"/>
  </r>
  <r>
    <s v="Pacific Dermatology Specialists"/>
    <s v="Pacific Dermatology Specialists"/>
    <x v="41"/>
    <d v="2020-09-24T00:00:00"/>
    <n v="43"/>
    <d v="2020-09-24T00:00:00"/>
  </r>
  <r>
    <s v="Southeast Dermatology Specialists  "/>
    <s v="Southeast Dermatology Specialists"/>
    <x v="43"/>
    <d v="2020-09-24T00:00:00"/>
    <n v="54"/>
    <d v="2020-09-24T00:00:00"/>
  </r>
  <r>
    <s v="North Pacific Dermatology"/>
    <s v="Eastside Dermatology"/>
    <x v="85"/>
    <d v="2020-09-24T00:00:00"/>
    <n v="4"/>
    <d v="2020-09-24T00:00:00"/>
  </r>
  <r>
    <s v="Northeast Dermatology Associates"/>
    <s v="Northeast Dermatology Associates"/>
    <x v="67"/>
    <d v="2020-09-24T00:00:00"/>
    <n v="41"/>
    <d v="2020-09-24T00:00:00"/>
  </r>
  <r>
    <s v="Northeast Dermatology Associates"/>
    <s v="Northeast Dermatology Associates"/>
    <x v="19"/>
    <d v="2020-09-24T00:00:00"/>
    <n v="40"/>
    <d v="2020-09-24T00:00:00"/>
  </r>
  <r>
    <s v="Northeast Dermatology Associates"/>
    <s v="Northeast Dermatology Associates"/>
    <x v="54"/>
    <d v="2020-09-24T00:00:00"/>
    <n v="25"/>
    <d v="2020-09-24T00:00:00"/>
  </r>
  <r>
    <s v="Northeast Dermatology Associates"/>
    <s v="Northeast Dermatology Associates"/>
    <x v="39"/>
    <d v="2020-09-24T00:00:00"/>
    <n v="16"/>
    <d v="2020-09-24T00:00:00"/>
  </r>
  <r>
    <s v="Northeast Dermatology Associates"/>
    <s v="Northeast Dermatology Associates"/>
    <x v="37"/>
    <d v="2020-09-24T00:00:00"/>
    <n v="82"/>
    <d v="2020-09-24T00:00:00"/>
  </r>
  <r>
    <s v="Northeast Dermatology Associates"/>
    <s v="Brookline Dermatology Associates"/>
    <x v="17"/>
    <d v="2020-09-24T00:00:00"/>
    <n v="41"/>
    <d v="2020-09-24T00:00:00"/>
  </r>
  <r>
    <s v="Northeast Dermatology Associates"/>
    <s v="Northeast Dermatology Associates"/>
    <x v="5"/>
    <d v="2020-09-24T00:00:00"/>
    <n v="111"/>
    <d v="2020-09-24T00:00:00"/>
  </r>
  <r>
    <s v="North Pacific Dermatology"/>
    <s v="Eastside Dermatology"/>
    <x v="3"/>
    <d v="2020-09-24T00:00:00"/>
    <n v="27"/>
    <d v="2020-09-24T00:00:00"/>
  </r>
  <r>
    <s v="Northeast Dermatology Associates"/>
    <s v="Northeast Dermatology Associates"/>
    <x v="22"/>
    <d v="2020-09-24T00:00:00"/>
    <n v="90"/>
    <d v="2020-09-24T00:00:00"/>
  </r>
  <r>
    <s v="Northeast Dermatology Associates"/>
    <s v="Northeast Dermatology Associates"/>
    <x v="7"/>
    <d v="2020-09-24T00:00:00"/>
    <n v="47"/>
    <d v="2020-09-24T00:00:00"/>
  </r>
  <r>
    <s v="Northeast Dermatology Associates"/>
    <s v="Northeast Dermatology Associates"/>
    <x v="71"/>
    <d v="2020-09-24T00:00:00"/>
    <n v="3"/>
    <d v="2020-09-24T00:00:00"/>
  </r>
  <r>
    <s v="Northeast Dermatology Associates"/>
    <s v="Northeast Dermatology Associates"/>
    <x v="8"/>
    <d v="2020-09-24T00:00:00"/>
    <n v="48"/>
    <d v="2020-09-24T00:00:00"/>
  </r>
  <r>
    <s v="Pacific Dermatology Specialists"/>
    <s v="Pacific Dermatology Specialists"/>
    <x v="60"/>
    <d v="2020-09-24T00:00:00"/>
    <n v="1"/>
    <d v="2020-09-24T00:00:00"/>
  </r>
  <r>
    <s v="Vanguard Dermatology"/>
    <s v="Vanguard Dermatology"/>
    <x v="13"/>
    <d v="2020-09-24T00:00:00"/>
    <n v="78"/>
    <d v="2020-09-24T00:00:00"/>
  </r>
  <r>
    <s v="Vanguard Dermatology"/>
    <s v="Vanguard Dermatology"/>
    <x v="12"/>
    <d v="2020-09-24T00:00:00"/>
    <n v="47"/>
    <d v="2020-09-24T00:00:00"/>
  </r>
  <r>
    <s v="The Dermatology Group  "/>
    <s v="The Dermatology Group"/>
    <x v="24"/>
    <d v="2020-09-24T00:00:00"/>
    <n v="134"/>
    <d v="2020-09-24T00:00:00"/>
  </r>
  <r>
    <s v="Northeast Dermatology Associates"/>
    <s v="Northeast Dermatology Associates"/>
    <x v="20"/>
    <d v="2020-09-24T00:00:00"/>
    <n v="1"/>
    <d v="2020-09-24T00:00:00"/>
  </r>
  <r>
    <s v="Northeast Dermatology Associates"/>
    <s v="Northeast Dermatology Associates"/>
    <x v="35"/>
    <d v="2020-09-24T00:00:00"/>
    <n v="30"/>
    <d v="2020-09-24T00:00:00"/>
  </r>
  <r>
    <s v="Northeast Dermatology Associates"/>
    <s v="Northeast Dermatology Associates"/>
    <x v="36"/>
    <d v="2020-09-24T00:00:00"/>
    <n v="34"/>
    <d v="2020-09-24T00:00:00"/>
  </r>
  <r>
    <s v="Northeast Dermatology Associates"/>
    <s v="Northeast Dermatology Associates"/>
    <x v="21"/>
    <d v="2020-09-24T00:00:00"/>
    <n v="40"/>
    <d v="2020-09-24T00:00:00"/>
  </r>
  <r>
    <s v="Northeast Dermatology Associates"/>
    <s v="Dermatology of Cape Cod"/>
    <x v="34"/>
    <d v="2020-09-24T00:00:00"/>
    <n v="110"/>
    <d v="2020-09-24T00:00:00"/>
  </r>
  <r>
    <s v="Northeast Dermatology Associates"/>
    <s v="Northeast Dermatology Associates"/>
    <x v="18"/>
    <d v="2020-09-24T00:00:00"/>
    <n v="92"/>
    <d v="2020-09-24T00:00:00"/>
  </r>
  <r>
    <s v="Northeast Dermatology Associates"/>
    <s v="Brookline Dermatology Associates"/>
    <x v="16"/>
    <d v="2020-09-24T00:00:00"/>
    <n v="40"/>
    <d v="2020-09-24T00:00:00"/>
  </r>
  <r>
    <s v="NULL"/>
    <s v="Unknown Practice"/>
    <x v="68"/>
    <d v="2020-09-24T00:00:00"/>
    <n v="8"/>
    <d v="2020-09-24T00:00:00"/>
  </r>
  <r>
    <s v="Vanguard Dermatology"/>
    <s v="Vanguard Dermatology"/>
    <x v="109"/>
    <d v="2020-09-24T00:00:00"/>
    <n v="2"/>
    <d v="2020-09-24T00:00:00"/>
  </r>
  <r>
    <s v="Vanguard Dermatology"/>
    <s v="Vanguard Dermatology"/>
    <x v="102"/>
    <d v="2020-09-24T00:00:00"/>
    <n v="27"/>
    <d v="2020-09-24T00:00:00"/>
  </r>
  <r>
    <s v="The Dermatology Group  "/>
    <s v="The Dermatology Group"/>
    <x v="26"/>
    <d v="2020-09-24T00:00:00"/>
    <n v="74"/>
    <d v="2020-09-24T00:00:00"/>
  </r>
  <r>
    <s v="The Dermatology Group  "/>
    <s v="Swan Dermatology &amp; Aesthetics"/>
    <x v="11"/>
    <d v="2020-09-24T00:00:00"/>
    <n v="38"/>
    <d v="2020-09-24T00:00:00"/>
  </r>
  <r>
    <s v="Vanguard Dermatology"/>
    <s v="Vanguard Dermatology"/>
    <x v="27"/>
    <d v="2020-09-24T00:00:00"/>
    <n v="1"/>
    <d v="2020-09-24T00:00:00"/>
  </r>
  <r>
    <s v="Vanguard Dermatology"/>
    <s v="Vanguard Dermatology"/>
    <x v="46"/>
    <d v="2020-09-24T00:00:00"/>
    <n v="50"/>
    <d v="2020-09-24T00:00:00"/>
  </r>
  <r>
    <s v="Southeast Dermatology Specialists  "/>
    <s v="Southeast Dermatology Specialists"/>
    <x v="81"/>
    <d v="2020-09-24T00:00:00"/>
    <n v="1"/>
    <d v="2020-09-24T00:00:00"/>
  </r>
  <r>
    <s v="Northeast Dermatology Associates"/>
    <s v="South Shore Skin Center"/>
    <x v="10"/>
    <d v="2020-09-24T00:00:00"/>
    <n v="1"/>
    <d v="2020-09-24T00:00:00"/>
  </r>
  <r>
    <s v="Pacific Dermatology Specialists"/>
    <s v="Pacific Dermatology Specialists"/>
    <x v="73"/>
    <d v="2020-09-24T00:00:00"/>
    <n v="1"/>
    <d v="2020-09-24T00:00:00"/>
  </r>
  <r>
    <s v="Northeast Dermatology Associates"/>
    <s v="Northeast Dermatology Associates"/>
    <x v="40"/>
    <d v="2020-09-24T00:00:00"/>
    <n v="6"/>
    <d v="2020-09-24T00:00:00"/>
  </r>
  <r>
    <s v="Pacific Dermatology Specialists"/>
    <s v="Pacific Dermatology Specialists"/>
    <x v="65"/>
    <d v="2020-09-23T00:00:00"/>
    <n v="11"/>
    <d v="2020-09-23T00:00:00"/>
  </r>
  <r>
    <s v="Southeast Dermatology Specialists  "/>
    <s v="Southeast Dermatology Specialists"/>
    <x v="43"/>
    <d v="2020-09-23T00:00:00"/>
    <n v="44"/>
    <d v="2020-09-23T00:00:00"/>
  </r>
  <r>
    <s v="Vanguard Dermatology"/>
    <s v="Vanguard Dermatology"/>
    <x v="13"/>
    <d v="2020-09-23T00:00:00"/>
    <n v="126"/>
    <d v="2020-09-23T00:00:00"/>
  </r>
  <r>
    <s v="Vanguard Dermatology"/>
    <s v="Vanguard Dermatology"/>
    <x v="47"/>
    <d v="2020-09-23T00:00:00"/>
    <n v="8"/>
    <d v="2020-09-23T00:00:00"/>
  </r>
  <r>
    <s v="The Dermatology Group  "/>
    <s v="The Dermatology Group"/>
    <x v="24"/>
    <d v="2020-09-23T00:00:00"/>
    <n v="125"/>
    <d v="2020-09-23T00:00:00"/>
  </r>
  <r>
    <s v="The Dermatology Group  "/>
    <s v="The Dermatology Group"/>
    <x v="25"/>
    <d v="2020-09-23T00:00:00"/>
    <n v="31"/>
    <d v="2020-09-23T00:00:00"/>
  </r>
  <r>
    <s v="North Pacific Dermatology"/>
    <s v="Eastside Dermatology"/>
    <x v="3"/>
    <d v="2020-09-23T00:00:00"/>
    <n v="22"/>
    <d v="2020-09-23T00:00:00"/>
  </r>
  <r>
    <s v="Northeast Dermatology Associates"/>
    <s v="Northeast Dermatology Associates"/>
    <x v="38"/>
    <d v="2020-09-23T00:00:00"/>
    <n v="29"/>
    <d v="2020-09-23T00:00:00"/>
  </r>
  <r>
    <s v="Northeast Dermatology Associates"/>
    <s v="Northeast Dermatology Associates"/>
    <x v="67"/>
    <d v="2020-09-23T00:00:00"/>
    <n v="40"/>
    <d v="2020-09-23T00:00:00"/>
  </r>
  <r>
    <s v="The Dermatology Group  "/>
    <s v="Swan Dermatology &amp; Aesthetics"/>
    <x v="11"/>
    <d v="2020-09-23T00:00:00"/>
    <n v="36"/>
    <d v="2020-09-23T00:00:00"/>
  </r>
  <r>
    <s v="The Dermatology Group  "/>
    <s v="The Dermatology Group"/>
    <x v="76"/>
    <d v="2020-09-23T00:00:00"/>
    <n v="56"/>
    <d v="2020-09-23T00:00:00"/>
  </r>
  <r>
    <s v="Vanguard Dermatology"/>
    <s v="Vanguard Dermatology"/>
    <x v="102"/>
    <d v="2020-09-23T00:00:00"/>
    <n v="9"/>
    <d v="2020-09-23T00:00:00"/>
  </r>
  <r>
    <s v="The Dermatology Group  "/>
    <s v="The Dermatology Group"/>
    <x v="77"/>
    <d v="2020-09-23T00:00:00"/>
    <n v="1"/>
    <d v="2020-09-23T00:00:00"/>
  </r>
  <r>
    <s v="The Dermatology Group  "/>
    <s v="The Dermatology Group"/>
    <x v="26"/>
    <d v="2020-09-23T00:00:00"/>
    <n v="50"/>
    <d v="2020-09-23T00:00:00"/>
  </r>
  <r>
    <s v="Semler Dermatology"/>
    <s v="Semler Dermatology"/>
    <x v="61"/>
    <d v="2020-09-23T00:00:00"/>
    <n v="87"/>
    <d v="2020-09-23T00:00:00"/>
  </r>
  <r>
    <s v="Northeast Dermatology Associates"/>
    <s v="South Shore Skin Center"/>
    <x v="9"/>
    <d v="2020-09-23T00:00:00"/>
    <n v="127"/>
    <d v="2020-09-23T00:00:00"/>
  </r>
  <r>
    <s v="Northeast Dermatology Associates"/>
    <s v="South Shore Skin Center"/>
    <x v="10"/>
    <d v="2020-09-23T00:00:00"/>
    <n v="7"/>
    <d v="2020-09-23T00:00:00"/>
  </r>
  <r>
    <s v="Northeast Dermatology Associates"/>
    <s v="Northeast Dermatology Associates"/>
    <x v="20"/>
    <d v="2020-09-23T00:00:00"/>
    <n v="1"/>
    <d v="2020-09-23T00:00:00"/>
  </r>
  <r>
    <s v="Northeast Dermatology Associates"/>
    <s v="Northeast Dermatology Associates"/>
    <x v="54"/>
    <d v="2020-09-23T00:00:00"/>
    <n v="47"/>
    <d v="2020-09-23T00:00:00"/>
  </r>
  <r>
    <s v="North Pacific Dermatology"/>
    <s v="North Pacific Dermatology"/>
    <x v="68"/>
    <d v="2020-09-23T00:00:00"/>
    <n v="1"/>
    <d v="2020-09-23T00:00:00"/>
  </r>
  <r>
    <s v="North Pacific Dermatology"/>
    <s v="North Pacific Dermatology"/>
    <x v="4"/>
    <d v="2020-09-23T00:00:00"/>
    <n v="15"/>
    <d v="2020-09-23T00:00:00"/>
  </r>
  <r>
    <s v="NULL"/>
    <s v="Unknown Practice"/>
    <x v="68"/>
    <d v="2020-09-23T00:00:00"/>
    <n v="1"/>
    <d v="2020-09-23T00:00:00"/>
  </r>
  <r>
    <s v="Northeast Dermatology Associates"/>
    <s v="Northeast Dermatology Associates"/>
    <x v="21"/>
    <d v="2020-09-23T00:00:00"/>
    <n v="21"/>
    <d v="2020-09-23T00:00:00"/>
  </r>
  <r>
    <s v="Northeast Dermatology Associates"/>
    <s v="Northeast Dermatology Associates"/>
    <x v="22"/>
    <d v="2020-09-23T00:00:00"/>
    <n v="89"/>
    <d v="2020-09-23T00:00:00"/>
  </r>
  <r>
    <s v="Northeast Dermatology Associates"/>
    <s v="Northeast Dermatology Associates"/>
    <x v="56"/>
    <d v="2020-09-23T00:00:00"/>
    <n v="2"/>
    <d v="2020-09-23T00:00:00"/>
  </r>
  <r>
    <s v="Northeast Dermatology Associates"/>
    <s v="Northeast Dermatology Associates"/>
    <x v="55"/>
    <d v="2020-09-23T00:00:00"/>
    <n v="14"/>
    <d v="2020-09-23T00:00:00"/>
  </r>
  <r>
    <s v="Northeast Dermatology Associates"/>
    <s v="Northeast Dermatology Associates"/>
    <x v="53"/>
    <d v="2020-09-23T00:00:00"/>
    <n v="77"/>
    <d v="2020-09-23T00:00:00"/>
  </r>
  <r>
    <s v="Northeast Dermatology Associates"/>
    <s v="Northeast Dermatology Associates"/>
    <x v="18"/>
    <d v="2020-09-23T00:00:00"/>
    <n v="94"/>
    <d v="2020-09-23T00:00:00"/>
  </r>
  <r>
    <s v="Northeast Dermatology Associates"/>
    <s v="Brookline Dermatology Associates"/>
    <x v="17"/>
    <d v="2020-09-23T00:00:00"/>
    <n v="40"/>
    <d v="2020-09-23T00:00:00"/>
  </r>
  <r>
    <s v="Northeast Dermatology Associates"/>
    <s v="Brookline Dermatology Associates"/>
    <x v="16"/>
    <d v="2020-09-23T00:00:00"/>
    <n v="34"/>
    <d v="2020-09-23T00:00:00"/>
  </r>
  <r>
    <s v="North Pacific Dermatology"/>
    <s v="North Pacific Dermatology"/>
    <x v="33"/>
    <d v="2020-09-23T00:00:00"/>
    <n v="61"/>
    <d v="2020-09-23T00:00:00"/>
  </r>
  <r>
    <s v="Southeast Dermatology Specialists  "/>
    <s v="Southeast Dermatology Specialists"/>
    <x v="62"/>
    <d v="2020-09-23T00:00:00"/>
    <n v="60"/>
    <d v="2020-09-23T00:00:00"/>
  </r>
  <r>
    <s v="Pacific Dermatology Specialists"/>
    <s v="Pacific Dermatology Specialists"/>
    <x v="42"/>
    <d v="2020-09-23T00:00:00"/>
    <n v="31"/>
    <d v="2020-09-23T00:00:00"/>
  </r>
  <r>
    <s v="Northeast Dermatology Associates"/>
    <s v="South Shore Skin Center"/>
    <x v="57"/>
    <d v="2020-09-23T00:00:00"/>
    <n v="125"/>
    <d v="2020-09-23T00:00:00"/>
  </r>
  <r>
    <s v="Vanguard Dermatology"/>
    <s v="Vanguard Dermatology"/>
    <x v="27"/>
    <d v="2020-09-23T00:00:00"/>
    <n v="20"/>
    <d v="2020-09-23T00:00:00"/>
  </r>
  <r>
    <s v="Northeast Dermatology Associates"/>
    <s v="Dermatology of Cape Cod"/>
    <x v="34"/>
    <d v="2020-09-23T00:00:00"/>
    <n v="97"/>
    <d v="2020-09-23T00:00:00"/>
  </r>
  <r>
    <s v="Northeast Dermatology Associates"/>
    <s v="Northeast Dermatology Associates"/>
    <x v="5"/>
    <d v="2020-09-23T00:00:00"/>
    <n v="111"/>
    <d v="2020-09-23T00:00:00"/>
  </r>
  <r>
    <s v="Northeast Dermatology Associates"/>
    <s v="Northeast Dermatology Associates"/>
    <x v="36"/>
    <d v="2020-09-23T00:00:00"/>
    <n v="104"/>
    <d v="2020-09-23T00:00:00"/>
  </r>
  <r>
    <s v="Northeast Dermatology Associates"/>
    <s v="Northeast Dermatology Associates"/>
    <x v="39"/>
    <d v="2020-09-23T00:00:00"/>
    <n v="23"/>
    <d v="2020-09-23T00:00:00"/>
  </r>
  <r>
    <s v="Northeast Dermatology Associates"/>
    <s v="Northeast Dermatology Associates"/>
    <x v="7"/>
    <d v="2020-09-23T00:00:00"/>
    <n v="27"/>
    <d v="2020-09-23T00:00:00"/>
  </r>
  <r>
    <s v="Northeast Dermatology Associates"/>
    <s v="Northeast Dermatology Associates"/>
    <x v="37"/>
    <d v="2020-09-23T00:00:00"/>
    <n v="97"/>
    <d v="2020-09-23T00:00:00"/>
  </r>
  <r>
    <s v="Northeast Dermatology Associates"/>
    <s v="Northeast Dermatology Associates"/>
    <x v="8"/>
    <d v="2020-09-23T00:00:00"/>
    <n v="20"/>
    <d v="2020-09-23T00:00:00"/>
  </r>
  <r>
    <s v="Pacific Dermatology Specialists"/>
    <s v="Pacific Dermatology Specialists"/>
    <x v="59"/>
    <d v="2020-09-23T00:00:00"/>
    <n v="21"/>
    <d v="2020-09-23T00:00:00"/>
  </r>
  <r>
    <s v="Pacific Dermatology Specialists"/>
    <s v="Pacific Dermatology Specialists"/>
    <x v="92"/>
    <d v="2020-09-23T00:00:00"/>
    <n v="2"/>
    <d v="2020-09-23T00:00:00"/>
  </r>
  <r>
    <s v="Pacific Dermatology Specialists"/>
    <s v="Pacific Dermatology Specialists"/>
    <x v="41"/>
    <d v="2020-09-23T00:00:00"/>
    <n v="11"/>
    <d v="2020-09-23T00:00:00"/>
  </r>
  <r>
    <s v="Pacific Dermatology Specialists"/>
    <s v="Pacific Dermatology Specialists"/>
    <x v="60"/>
    <d v="2020-09-23T00:00:00"/>
    <n v="6"/>
    <d v="2020-09-23T00:00:00"/>
  </r>
  <r>
    <s v="Vanguard Dermatology"/>
    <s v="Vanguard Dermatology"/>
    <x v="12"/>
    <d v="2020-09-23T00:00:00"/>
    <n v="53"/>
    <d v="2020-09-23T00:00:00"/>
  </r>
  <r>
    <s v="The Dermatology Group  "/>
    <s v="The Dermatology Group"/>
    <x v="25"/>
    <d v="2020-09-22T00:00:00"/>
    <n v="31"/>
    <d v="2020-09-22T00:00:00"/>
  </r>
  <r>
    <s v="The Dermatology Group  "/>
    <s v="The Dermatology Group"/>
    <x v="26"/>
    <d v="2020-09-22T00:00:00"/>
    <n v="36"/>
    <d v="2020-09-22T00:00:00"/>
  </r>
  <r>
    <s v="The Dermatology Group  "/>
    <s v="The Dermatology Group"/>
    <x v="24"/>
    <d v="2020-09-22T00:00:00"/>
    <n v="114"/>
    <d v="2020-09-22T00:00:00"/>
  </r>
  <r>
    <s v="Vanguard Dermatology"/>
    <s v="Vanguard Dermatology"/>
    <x v="107"/>
    <d v="2020-09-22T00:00:00"/>
    <n v="5"/>
    <d v="2020-09-22T00:00:00"/>
  </r>
  <r>
    <s v="Semler Dermatology"/>
    <s v="Semler Dermatology"/>
    <x v="111"/>
    <d v="2020-09-22T00:00:00"/>
    <n v="1"/>
    <d v="2020-09-22T00:00:00"/>
  </r>
  <r>
    <s v="Northeast Dermatology Associates"/>
    <s v="Northeast Dermatology Associates"/>
    <x v="21"/>
    <d v="2020-09-22T00:00:00"/>
    <n v="40"/>
    <d v="2020-09-22T00:00:00"/>
  </r>
  <r>
    <s v="Northeast Dermatology Associates"/>
    <s v="Northeast Dermatology Associates"/>
    <x v="22"/>
    <d v="2020-09-22T00:00:00"/>
    <n v="118"/>
    <d v="2020-09-22T00:00:00"/>
  </r>
  <r>
    <s v="Northeast Dermatology Associates"/>
    <s v="Northeast Dermatology Associates"/>
    <x v="19"/>
    <d v="2020-09-22T00:00:00"/>
    <n v="30"/>
    <d v="2020-09-22T00:00:00"/>
  </r>
  <r>
    <s v="Northeast Dermatology Associates"/>
    <s v="Northeast Dermatology Associates"/>
    <x v="18"/>
    <d v="2020-09-22T00:00:00"/>
    <n v="55"/>
    <d v="2020-09-22T00:00:00"/>
  </r>
  <r>
    <s v="Northeast Dermatology Associates"/>
    <s v="Brookline Dermatology Associates"/>
    <x v="17"/>
    <d v="2020-09-22T00:00:00"/>
    <n v="1"/>
    <d v="2020-09-22T00:00:00"/>
  </r>
  <r>
    <s v="Northeast Dermatology Associates"/>
    <s v="Brookline Dermatology Associates"/>
    <x v="16"/>
    <d v="2020-09-22T00:00:00"/>
    <n v="34"/>
    <d v="2020-09-22T00:00:00"/>
  </r>
  <r>
    <s v="Vanguard Dermatology"/>
    <s v="Vanguard Dermatology"/>
    <x v="13"/>
    <d v="2020-09-22T00:00:00"/>
    <n v="101"/>
    <d v="2020-09-22T00:00:00"/>
  </r>
  <r>
    <s v="The Dermatology Group  "/>
    <s v="Swan Dermatology &amp; Aesthetics"/>
    <x v="11"/>
    <d v="2020-09-22T00:00:00"/>
    <n v="39"/>
    <d v="2020-09-22T00:00:00"/>
  </r>
  <r>
    <s v="Vanguard Dermatology"/>
    <s v="Vanguard Dermatology"/>
    <x v="12"/>
    <d v="2020-09-22T00:00:00"/>
    <n v="3"/>
    <d v="2020-09-22T00:00:00"/>
  </r>
  <r>
    <s v="Northeast Dermatology Associates"/>
    <s v="Northeast Dermatology Associates"/>
    <x v="8"/>
    <d v="2020-09-22T00:00:00"/>
    <n v="45"/>
    <d v="2020-09-22T00:00:00"/>
  </r>
  <r>
    <s v="Pacific Dermatology Specialists"/>
    <s v="Pacific Dermatology Specialists"/>
    <x v="60"/>
    <d v="2020-09-22T00:00:00"/>
    <n v="32"/>
    <d v="2020-09-22T00:00:00"/>
  </r>
  <r>
    <s v="Northeast Dermatology Associates"/>
    <s v="Northeast Dermatology Associates"/>
    <x v="5"/>
    <d v="2020-09-22T00:00:00"/>
    <n v="114"/>
    <d v="2020-09-22T00:00:00"/>
  </r>
  <r>
    <s v="North Pacific Dermatology"/>
    <s v="Eastside Dermatology"/>
    <x v="3"/>
    <d v="2020-09-22T00:00:00"/>
    <n v="23"/>
    <d v="2020-09-22T00:00:00"/>
  </r>
  <r>
    <s v="North Pacific Dermatology"/>
    <s v="North Pacific Dermatology"/>
    <x v="4"/>
    <d v="2020-09-22T00:00:00"/>
    <n v="23"/>
    <d v="2020-09-22T00:00:00"/>
  </r>
  <r>
    <s v="Northeast Dermatology Associates"/>
    <s v="Northeast Dermatology Associates"/>
    <x v="7"/>
    <d v="2020-09-22T00:00:00"/>
    <n v="47"/>
    <d v="2020-09-22T00:00:00"/>
  </r>
  <r>
    <s v="Northeast Dermatology Associates"/>
    <s v="Dermatology of Cape Cod"/>
    <x v="34"/>
    <d v="2020-09-22T00:00:00"/>
    <n v="107"/>
    <d v="2020-09-22T00:00:00"/>
  </r>
  <r>
    <s v="North Pacific Dermatology"/>
    <s v="North Pacific Dermatology"/>
    <x v="33"/>
    <d v="2020-09-22T00:00:00"/>
    <n v="59"/>
    <d v="2020-09-22T00:00:00"/>
  </r>
  <r>
    <s v="Northeast Dermatology Associates"/>
    <s v="Northeast Dermatology Associates"/>
    <x v="67"/>
    <d v="2020-09-22T00:00:00"/>
    <n v="24"/>
    <d v="2020-09-22T00:00:00"/>
  </r>
  <r>
    <s v="Northeast Dermatology Associates"/>
    <s v="Northeast Dermatology Associates"/>
    <x v="36"/>
    <d v="2020-09-22T00:00:00"/>
    <n v="57"/>
    <d v="2020-09-22T00:00:00"/>
  </r>
  <r>
    <s v="Northeast Dermatology Associates"/>
    <s v="Northeast Dermatology Associates"/>
    <x v="35"/>
    <d v="2020-09-22T00:00:00"/>
    <n v="33"/>
    <d v="2020-09-22T00:00:00"/>
  </r>
  <r>
    <s v="Northeast Dermatology Associates"/>
    <s v="Northeast Dermatology Associates"/>
    <x v="37"/>
    <d v="2020-09-22T00:00:00"/>
    <n v="66"/>
    <d v="2020-09-22T00:00:00"/>
  </r>
  <r>
    <s v="Northeast Dermatology Associates"/>
    <s v="Northeast Dermatology Associates"/>
    <x v="39"/>
    <d v="2020-09-22T00:00:00"/>
    <n v="26"/>
    <d v="2020-09-22T00:00:00"/>
  </r>
  <r>
    <s v="Northeast Dermatology Associates"/>
    <s v="Northeast Dermatology Associates"/>
    <x v="38"/>
    <d v="2020-09-22T00:00:00"/>
    <n v="48"/>
    <d v="2020-09-22T00:00:00"/>
  </r>
  <r>
    <s v="Pacific Dermatology Specialists"/>
    <s v="Pacific Dermatology Specialists"/>
    <x v="92"/>
    <d v="2020-09-22T00:00:00"/>
    <n v="11"/>
    <d v="2020-09-22T00:00:00"/>
  </r>
  <r>
    <s v="Pacific Dermatology Specialists"/>
    <s v="Pacific Dermatology Specialists"/>
    <x v="73"/>
    <d v="2020-09-22T00:00:00"/>
    <n v="12"/>
    <d v="2020-09-22T00:00:00"/>
  </r>
  <r>
    <s v="Pacific Dermatology Specialists"/>
    <s v="Pacific Dermatology Specialists"/>
    <x v="72"/>
    <d v="2020-09-22T00:00:00"/>
    <n v="23"/>
    <d v="2020-09-22T00:00:00"/>
  </r>
  <r>
    <s v="Southeast Dermatology Specialists  "/>
    <s v="Southeast Dermatology Specialists"/>
    <x v="43"/>
    <d v="2020-09-22T00:00:00"/>
    <n v="46"/>
    <d v="2020-09-22T00:00:00"/>
  </r>
  <r>
    <s v="Vanguard Dermatology"/>
    <s v="Vanguard Dermatology"/>
    <x v="108"/>
    <d v="2020-09-22T00:00:00"/>
    <n v="15"/>
    <d v="2020-09-22T00:00:00"/>
  </r>
  <r>
    <s v="Vanguard Dermatology"/>
    <s v="Vanguard Dermatology"/>
    <x v="47"/>
    <d v="2020-09-22T00:00:00"/>
    <n v="43"/>
    <d v="2020-09-22T00:00:00"/>
  </r>
  <r>
    <s v="Vanguard Dermatology"/>
    <s v="Vanguard Dermatology"/>
    <x v="88"/>
    <d v="2020-09-22T00:00:00"/>
    <n v="9"/>
    <d v="2020-09-22T00:00:00"/>
  </r>
  <r>
    <s v="Vanguard Dermatology"/>
    <s v="Vanguard Dermatology"/>
    <x v="46"/>
    <d v="2020-09-22T00:00:00"/>
    <n v="17"/>
    <d v="2020-09-22T00:00:00"/>
  </r>
  <r>
    <s v="Northeast Dermatology Associates"/>
    <s v="Northeast Dermatology Associates"/>
    <x v="53"/>
    <d v="2020-09-22T00:00:00"/>
    <n v="110"/>
    <d v="2020-09-22T00:00:00"/>
  </r>
  <r>
    <s v="Northeast Dermatology Associates"/>
    <s v="Northeast Dermatology Associates"/>
    <x v="54"/>
    <d v="2020-09-22T00:00:00"/>
    <n v="32"/>
    <d v="2020-09-22T00:00:00"/>
  </r>
  <r>
    <s v="Northeast Dermatology Associates"/>
    <s v="Northeast Dermatology Associates"/>
    <x v="55"/>
    <d v="2020-09-22T00:00:00"/>
    <n v="29"/>
    <d v="2020-09-22T00:00:00"/>
  </r>
  <r>
    <s v="Northeast Dermatology Associates"/>
    <s v="Northeast Dermatology Associates"/>
    <x v="56"/>
    <d v="2020-09-22T00:00:00"/>
    <n v="9"/>
    <d v="2020-09-22T00:00:00"/>
  </r>
  <r>
    <s v="The Dermatology Group  "/>
    <s v="The Dermatology Group"/>
    <x v="76"/>
    <d v="2020-09-22T00:00:00"/>
    <n v="46"/>
    <d v="2020-09-22T00:00:00"/>
  </r>
  <r>
    <s v="Southeast Dermatology Specialists  "/>
    <s v="Southeast Dermatology Specialists"/>
    <x v="62"/>
    <d v="2020-09-22T00:00:00"/>
    <n v="35"/>
    <d v="2020-09-22T00:00:00"/>
  </r>
  <r>
    <s v="Semler Dermatology"/>
    <s v="Semler Dermatology"/>
    <x v="61"/>
    <d v="2020-09-22T00:00:00"/>
    <n v="73"/>
    <d v="2020-09-22T00:00:00"/>
  </r>
  <r>
    <s v="Pacific Dermatology Specialists"/>
    <s v="Pacific Dermatology Specialists"/>
    <x v="42"/>
    <d v="2020-09-22T00:00:00"/>
    <n v="14"/>
    <d v="2020-09-22T00:00:00"/>
  </r>
  <r>
    <s v="Pacific Dermatology Specialists"/>
    <s v="Pacific Dermatology Specialists"/>
    <x v="59"/>
    <d v="2020-09-22T00:00:00"/>
    <n v="30"/>
    <d v="2020-09-22T00:00:00"/>
  </r>
  <r>
    <s v="Northeast Dermatology Associates"/>
    <s v="South Shore Skin Center"/>
    <x v="9"/>
    <d v="2020-09-22T00:00:00"/>
    <n v="163"/>
    <d v="2020-09-22T00:00:00"/>
  </r>
  <r>
    <s v="Northeast Dermatology Associates"/>
    <s v="South Shore Skin Center"/>
    <x v="57"/>
    <d v="2020-09-22T00:00:00"/>
    <n v="180"/>
    <d v="2020-09-22T00:00:00"/>
  </r>
  <r>
    <s v="Northeast Dermatology Associates"/>
    <s v="Northeast Dermatology Associates"/>
    <x v="8"/>
    <d v="2020-09-21T00:00:00"/>
    <n v="45"/>
    <d v="2020-09-21T00:00:00"/>
  </r>
  <r>
    <s v="Pacific Dermatology Specialists"/>
    <s v="Pacific Dermatology Specialists"/>
    <x v="73"/>
    <d v="2020-09-21T00:00:00"/>
    <n v="18"/>
    <d v="2020-09-21T00:00:00"/>
  </r>
  <r>
    <s v="Pacific Dermatology Specialists"/>
    <s v="Pacific Dermatology Specialists"/>
    <x v="41"/>
    <d v="2020-09-21T00:00:00"/>
    <n v="36"/>
    <d v="2020-09-21T00:00:00"/>
  </r>
  <r>
    <s v="Southeast Dermatology Specialists  "/>
    <s v="Southeast Dermatology Specialists"/>
    <x v="81"/>
    <d v="2020-09-21T00:00:00"/>
    <n v="4"/>
    <d v="2020-09-21T00:00:00"/>
  </r>
  <r>
    <s v="The Dermatology Group  "/>
    <s v="Swan Dermatology &amp; Aesthetics"/>
    <x v="11"/>
    <d v="2020-09-21T00:00:00"/>
    <n v="45"/>
    <d v="2020-09-21T00:00:00"/>
  </r>
  <r>
    <s v="The Dermatology Group  "/>
    <s v="The Dermatology Group"/>
    <x v="26"/>
    <d v="2020-09-21T00:00:00"/>
    <n v="17"/>
    <d v="2020-09-21T00:00:00"/>
  </r>
  <r>
    <s v="Vanguard Dermatology"/>
    <s v="Vanguard Dermatology"/>
    <x v="46"/>
    <d v="2020-09-21T00:00:00"/>
    <n v="45"/>
    <d v="2020-09-21T00:00:00"/>
  </r>
  <r>
    <s v="Northeast Dermatology Associates"/>
    <s v="Northeast Dermatology Associates"/>
    <x v="37"/>
    <d v="2020-09-21T00:00:00"/>
    <n v="69"/>
    <d v="2020-09-21T00:00:00"/>
  </r>
  <r>
    <s v="Northeast Dermatology Associates"/>
    <s v="Northeast Dermatology Associates"/>
    <x v="7"/>
    <d v="2020-09-21T00:00:00"/>
    <n v="25"/>
    <d v="2020-09-21T00:00:00"/>
  </r>
  <r>
    <s v="Northeast Dermatology Associates"/>
    <s v="Northeast Dermatology Associates"/>
    <x v="20"/>
    <d v="2020-09-21T00:00:00"/>
    <n v="30"/>
    <d v="2020-09-21T00:00:00"/>
  </r>
  <r>
    <s v="Northeast Dermatology Associates"/>
    <s v="Northeast Dermatology Associates"/>
    <x v="35"/>
    <d v="2020-09-21T00:00:00"/>
    <n v="22"/>
    <d v="2020-09-21T00:00:00"/>
  </r>
  <r>
    <s v="Northeast Dermatology Associates"/>
    <s v="Northeast Dermatology Associates"/>
    <x v="36"/>
    <d v="2020-09-21T00:00:00"/>
    <n v="58"/>
    <d v="2020-09-21T00:00:00"/>
  </r>
  <r>
    <s v="Northeast Dermatology Associates"/>
    <s v="Dermatology of Cape Cod"/>
    <x v="34"/>
    <d v="2020-09-21T00:00:00"/>
    <n v="59"/>
    <d v="2020-09-21T00:00:00"/>
  </r>
  <r>
    <s v="Northeast Dermatology Associates"/>
    <s v="Northeast Dermatology Associates"/>
    <x v="5"/>
    <d v="2020-09-21T00:00:00"/>
    <n v="96"/>
    <d v="2020-09-21T00:00:00"/>
  </r>
  <r>
    <s v="Vanguard Dermatology"/>
    <s v="Vanguard Dermatology"/>
    <x v="27"/>
    <d v="2020-09-21T00:00:00"/>
    <n v="33"/>
    <d v="2020-09-21T00:00:00"/>
  </r>
  <r>
    <s v="The Dermatology Group  "/>
    <s v="The Dermatology Group"/>
    <x v="83"/>
    <d v="2020-09-21T00:00:00"/>
    <n v="1"/>
    <d v="2020-09-21T00:00:00"/>
  </r>
  <r>
    <s v="Vanguard Dermatology"/>
    <s v="Vanguard Dermatology"/>
    <x v="12"/>
    <d v="2020-09-21T00:00:00"/>
    <n v="52"/>
    <d v="2020-09-21T00:00:00"/>
  </r>
  <r>
    <s v="The Dermatology Group  "/>
    <s v="The Dermatology Group"/>
    <x v="24"/>
    <d v="2020-09-21T00:00:00"/>
    <n v="171"/>
    <d v="2020-09-21T00:00:00"/>
  </r>
  <r>
    <s v="Southeast Dermatology Specialists  "/>
    <s v="Southeast Dermatology Specialists"/>
    <x v="62"/>
    <d v="2020-09-21T00:00:00"/>
    <n v="69"/>
    <d v="2020-09-21T00:00:00"/>
  </r>
  <r>
    <s v="Pacific Dermatology Specialists"/>
    <s v="Pacific Dermatology Specialists"/>
    <x v="90"/>
    <d v="2020-09-21T00:00:00"/>
    <n v="1"/>
    <d v="2020-09-21T00:00:00"/>
  </r>
  <r>
    <s v="Northeast Dermatology Associates"/>
    <s v="Northeast Dermatology Associates"/>
    <x v="56"/>
    <d v="2020-09-21T00:00:00"/>
    <n v="9"/>
    <d v="2020-09-21T00:00:00"/>
  </r>
  <r>
    <s v="Northeast Dermatology Associates"/>
    <s v="Northeast Dermatology Associates"/>
    <x v="22"/>
    <d v="2020-09-21T00:00:00"/>
    <n v="102"/>
    <d v="2020-09-21T00:00:00"/>
  </r>
  <r>
    <s v="Northeast Dermatology Associates"/>
    <s v="Northeast Dermatology Associates"/>
    <x v="71"/>
    <d v="2020-09-21T00:00:00"/>
    <n v="1"/>
    <d v="2020-09-21T00:00:00"/>
  </r>
  <r>
    <s v="Northeast Dermatology Associates"/>
    <s v="Northeast Dermatology Associates"/>
    <x v="55"/>
    <d v="2020-09-21T00:00:00"/>
    <n v="24"/>
    <d v="2020-09-21T00:00:00"/>
  </r>
  <r>
    <s v="Northeast Dermatology Associates"/>
    <s v="Brookline Dermatology Associates"/>
    <x v="17"/>
    <d v="2020-09-21T00:00:00"/>
    <n v="11"/>
    <d v="2020-09-21T00:00:00"/>
  </r>
  <r>
    <s v="Northeast Dermatology Associates"/>
    <s v="Northeast Dermatology Associates"/>
    <x v="18"/>
    <d v="2020-09-21T00:00:00"/>
    <n v="85"/>
    <d v="2020-09-21T00:00:00"/>
  </r>
  <r>
    <s v="Northeast Dermatology Associates"/>
    <s v="Northeast Dermatology Associates"/>
    <x v="39"/>
    <d v="2020-09-21T00:00:00"/>
    <n v="28"/>
    <d v="2020-09-21T00:00:00"/>
  </r>
  <r>
    <s v="Northeast Dermatology Associates"/>
    <s v="Northeast Dermatology Associates"/>
    <x v="54"/>
    <d v="2020-09-21T00:00:00"/>
    <n v="34"/>
    <d v="2020-09-21T00:00:00"/>
  </r>
  <r>
    <s v="North Pacific Dermatology"/>
    <s v="North Pacific Dermatology"/>
    <x v="68"/>
    <d v="2020-09-21T00:00:00"/>
    <n v="1"/>
    <d v="2020-09-21T00:00:00"/>
  </r>
  <r>
    <s v="Semler Dermatology"/>
    <s v="Semler Dermatology"/>
    <x v="61"/>
    <d v="2020-09-21T00:00:00"/>
    <n v="87"/>
    <d v="2020-09-21T00:00:00"/>
  </r>
  <r>
    <s v="Semler Dermatology"/>
    <s v="Semler Dermatology"/>
    <x v="111"/>
    <d v="2020-09-21T00:00:00"/>
    <n v="2"/>
    <d v="2020-09-21T00:00:00"/>
  </r>
  <r>
    <s v="Pacific Dermatology Specialists"/>
    <s v="Pacific Dermatology Specialists"/>
    <x v="59"/>
    <d v="2020-09-21T00:00:00"/>
    <n v="33"/>
    <d v="2020-09-21T00:00:00"/>
  </r>
  <r>
    <s v="Pacific Dermatology Specialists"/>
    <s v="Pacific Dermatology Specialists"/>
    <x v="72"/>
    <d v="2020-09-21T00:00:00"/>
    <n v="29"/>
    <d v="2020-09-21T00:00:00"/>
  </r>
  <r>
    <s v="The Dermatology Group  "/>
    <s v="The Dermatology Group"/>
    <x v="77"/>
    <d v="2020-09-21T00:00:00"/>
    <n v="56"/>
    <d v="2020-09-21T00:00:00"/>
  </r>
  <r>
    <s v="The Dermatology Group  "/>
    <s v="The Dermatology Group"/>
    <x v="25"/>
    <d v="2020-09-21T00:00:00"/>
    <n v="21"/>
    <d v="2020-09-21T00:00:00"/>
  </r>
  <r>
    <s v="The Dermatology Group  "/>
    <s v="The Dermatology Group"/>
    <x v="76"/>
    <d v="2020-09-21T00:00:00"/>
    <n v="27"/>
    <d v="2020-09-21T00:00:00"/>
  </r>
  <r>
    <s v="Vanguard Dermatology"/>
    <s v="Vanguard Dermatology"/>
    <x v="107"/>
    <d v="2020-09-21T00:00:00"/>
    <n v="1"/>
    <d v="2020-09-21T00:00:00"/>
  </r>
  <r>
    <s v="North Pacific Dermatology"/>
    <s v="North Pacific Dermatology"/>
    <x v="33"/>
    <d v="2020-09-21T00:00:00"/>
    <n v="50"/>
    <d v="2020-09-21T00:00:00"/>
  </r>
  <r>
    <s v="North Pacific Dermatology"/>
    <s v="North Pacific Dermatology"/>
    <x v="4"/>
    <d v="2020-09-21T00:00:00"/>
    <n v="15"/>
    <d v="2020-09-21T00:00:00"/>
  </r>
  <r>
    <s v="North Pacific Dermatology"/>
    <s v="Eastside Dermatology"/>
    <x v="3"/>
    <d v="2020-09-21T00:00:00"/>
    <n v="40"/>
    <d v="2020-09-21T00:00:00"/>
  </r>
  <r>
    <s v="Northeast Dermatology Associates"/>
    <s v="Northeast Dermatology Associates"/>
    <x v="67"/>
    <d v="2020-09-21T00:00:00"/>
    <n v="50"/>
    <d v="2020-09-21T00:00:00"/>
  </r>
  <r>
    <s v="Northeast Dermatology Associates"/>
    <s v="Northeast Dermatology Associates"/>
    <x v="53"/>
    <d v="2020-09-21T00:00:00"/>
    <n v="53"/>
    <d v="2020-09-21T00:00:00"/>
  </r>
  <r>
    <s v="Northeast Dermatology Associates"/>
    <s v="Northeast Dermatology Associates"/>
    <x v="38"/>
    <d v="2020-09-21T00:00:00"/>
    <n v="57"/>
    <d v="2020-09-21T00:00:00"/>
  </r>
  <r>
    <s v="Southeast Dermatology Specialists  "/>
    <s v="Southeast Dermatology Specialists"/>
    <x v="43"/>
    <d v="2020-09-21T00:00:00"/>
    <n v="44"/>
    <d v="2020-09-21T00:00:00"/>
  </r>
  <r>
    <s v="Pacific Dermatology Specialists"/>
    <s v="Pacific Dermatology Specialists"/>
    <x v="42"/>
    <d v="2020-09-21T00:00:00"/>
    <n v="3"/>
    <d v="2020-09-21T00:00:00"/>
  </r>
  <r>
    <s v="Pacific Dermatology Specialists"/>
    <s v="Pacific Dermatology Specialists"/>
    <x v="65"/>
    <d v="2020-09-21T00:00:00"/>
    <n v="33"/>
    <d v="2020-09-21T00:00:00"/>
  </r>
  <r>
    <s v="Northeast Dermatology Associates"/>
    <s v="South Shore Skin Center"/>
    <x v="9"/>
    <d v="2020-09-21T00:00:00"/>
    <n v="170"/>
    <d v="2020-09-21T00:00:00"/>
  </r>
  <r>
    <s v="Northeast Dermatology Associates"/>
    <s v="South Shore Skin Center"/>
    <x v="57"/>
    <d v="2020-09-21T00:00:00"/>
    <n v="66"/>
    <d v="2020-09-21T00:00:00"/>
  </r>
  <r>
    <s v="Vanguard Dermatology"/>
    <s v="Vanguard Dermatology"/>
    <x v="47"/>
    <d v="2020-09-21T00:00:00"/>
    <n v="43"/>
    <d v="2020-09-21T00:00:00"/>
  </r>
  <r>
    <s v="Vanguard Dermatology"/>
    <s v="Vanguard Dermatology"/>
    <x v="13"/>
    <d v="2020-09-21T00:00:00"/>
    <n v="148"/>
    <d v="2020-09-21T00:00:00"/>
  </r>
  <r>
    <s v="Northeast Dermatology Associates"/>
    <s v="Brookline Dermatology Associates"/>
    <x v="16"/>
    <d v="2020-09-19T00:00:00"/>
    <n v="1"/>
    <d v="2020-09-19T00:00:00"/>
  </r>
  <r>
    <s v="North Pacific Dermatology"/>
    <s v="North Pacific Dermatology"/>
    <x v="33"/>
    <d v="2020-09-18T00:00:00"/>
    <n v="22"/>
    <d v="2020-09-18T00:00:00"/>
  </r>
  <r>
    <s v="North Pacific Dermatology"/>
    <s v="Eastside Dermatology"/>
    <x v="3"/>
    <d v="2020-09-18T00:00:00"/>
    <n v="50"/>
    <d v="2020-09-18T00:00:00"/>
  </r>
  <r>
    <s v="North Pacific Dermatology"/>
    <s v="North Pacific Dermatology"/>
    <x v="4"/>
    <d v="2020-09-18T00:00:00"/>
    <n v="34"/>
    <d v="2020-09-18T00:00:00"/>
  </r>
  <r>
    <s v="Northeast Dermatology Associates"/>
    <s v="Northeast Dermatology Associates"/>
    <x v="38"/>
    <d v="2020-09-18T00:00:00"/>
    <n v="52"/>
    <d v="2020-09-18T00:00:00"/>
  </r>
  <r>
    <s v="Northeast Dermatology Associates"/>
    <s v="Northeast Dermatology Associates"/>
    <x v="67"/>
    <d v="2020-09-18T00:00:00"/>
    <n v="5"/>
    <d v="2020-09-18T00:00:00"/>
  </r>
  <r>
    <s v="Vanguard Dermatology"/>
    <s v="Vanguard Dermatology"/>
    <x v="13"/>
    <d v="2020-09-18T00:00:00"/>
    <n v="1"/>
    <d v="2020-09-18T00:00:00"/>
  </r>
  <r>
    <s v="Southeast Dermatology Specialists  "/>
    <s v="Southeast Dermatology Specialists"/>
    <x v="43"/>
    <d v="2020-09-18T00:00:00"/>
    <n v="40"/>
    <d v="2020-09-18T00:00:00"/>
  </r>
  <r>
    <s v="The Dermatology Group  "/>
    <s v="The Dermatology Group"/>
    <x v="25"/>
    <d v="2020-09-18T00:00:00"/>
    <n v="21"/>
    <d v="2020-09-18T00:00:00"/>
  </r>
  <r>
    <s v="The Dermatology Group  "/>
    <s v="The Dermatology Group"/>
    <x v="26"/>
    <d v="2020-09-18T00:00:00"/>
    <n v="51"/>
    <d v="2020-09-18T00:00:00"/>
  </r>
  <r>
    <s v="Vanguard Dermatology"/>
    <s v="Vanguard Dermatology"/>
    <x v="84"/>
    <d v="2020-09-18T00:00:00"/>
    <n v="19"/>
    <d v="2020-09-18T00:00:00"/>
  </r>
  <r>
    <s v="Northeast Dermatology Associates"/>
    <s v="South Shore Skin Center"/>
    <x v="10"/>
    <d v="2020-09-18T00:00:00"/>
    <n v="1"/>
    <d v="2020-09-18T00:00:00"/>
  </r>
  <r>
    <s v="Northeast Dermatology Associates"/>
    <s v="South Shore Skin Center"/>
    <x v="9"/>
    <d v="2020-09-18T00:00:00"/>
    <n v="104"/>
    <d v="2020-09-18T00:00:00"/>
  </r>
  <r>
    <s v="Semler Dermatology"/>
    <s v="Semler Dermatology"/>
    <x v="61"/>
    <d v="2020-09-18T00:00:00"/>
    <n v="39"/>
    <d v="2020-09-18T00:00:00"/>
  </r>
  <r>
    <s v="Northeast Dermatology Associates"/>
    <s v="Northeast Dermatology Associates"/>
    <x v="54"/>
    <d v="2020-09-18T00:00:00"/>
    <n v="32"/>
    <d v="2020-09-18T00:00:00"/>
  </r>
  <r>
    <s v="Northeast Dermatology Associates"/>
    <s v="Northeast Dermatology Associates"/>
    <x v="18"/>
    <d v="2020-09-18T00:00:00"/>
    <n v="12"/>
    <d v="2020-09-18T00:00:00"/>
  </r>
  <r>
    <s v="Northeast Dermatology Associates"/>
    <s v="Brookline Dermatology Associates"/>
    <x v="17"/>
    <d v="2020-09-18T00:00:00"/>
    <n v="39"/>
    <d v="2020-09-18T00:00:00"/>
  </r>
  <r>
    <s v="Northeast Dermatology Associates"/>
    <s v="Brookline Dermatology Associates"/>
    <x v="16"/>
    <d v="2020-09-18T00:00:00"/>
    <n v="16"/>
    <d v="2020-09-18T00:00:00"/>
  </r>
  <r>
    <s v="Northeast Dermatology Associates"/>
    <s v="Northeast Dermatology Associates"/>
    <x v="53"/>
    <d v="2020-09-18T00:00:00"/>
    <n v="24"/>
    <d v="2020-09-18T00:00:00"/>
  </r>
  <r>
    <s v="Northeast Dermatology Associates"/>
    <s v="Northeast Dermatology Associates"/>
    <x v="22"/>
    <d v="2020-09-18T00:00:00"/>
    <n v="105"/>
    <d v="2020-09-18T00:00:00"/>
  </r>
  <r>
    <s v="Northeast Dermatology Associates"/>
    <s v="Northeast Dermatology Associates"/>
    <x v="56"/>
    <d v="2020-09-18T00:00:00"/>
    <n v="11"/>
    <d v="2020-09-18T00:00:00"/>
  </r>
  <r>
    <s v="Pacific Dermatology Specialists"/>
    <s v="Pacific Dermatology Specialists"/>
    <x v="42"/>
    <d v="2020-09-18T00:00:00"/>
    <n v="33"/>
    <d v="2020-09-18T00:00:00"/>
  </r>
  <r>
    <s v="Southeast Dermatology Specialists  "/>
    <s v="Southeast Dermatology Specialists"/>
    <x v="62"/>
    <d v="2020-09-18T00:00:00"/>
    <n v="25"/>
    <d v="2020-09-18T00:00:00"/>
  </r>
  <r>
    <s v="Northeast Dermatology Associates"/>
    <s v="South Shore Skin Center"/>
    <x v="57"/>
    <d v="2020-09-18T00:00:00"/>
    <n v="110"/>
    <d v="2020-09-18T00:00:00"/>
  </r>
  <r>
    <s v="The Dermatology Group  "/>
    <s v="The Dermatology Group"/>
    <x v="24"/>
    <d v="2020-09-18T00:00:00"/>
    <n v="72"/>
    <d v="2020-09-18T00:00:00"/>
  </r>
  <r>
    <s v="Vanguard Dermatology"/>
    <s v="Vanguard Dermatology"/>
    <x v="27"/>
    <d v="2020-09-18T00:00:00"/>
    <n v="1"/>
    <d v="2020-09-18T00:00:00"/>
  </r>
  <r>
    <s v="Northeast Dermatology Associates"/>
    <s v="Northeast Dermatology Associates"/>
    <x v="5"/>
    <d v="2020-09-18T00:00:00"/>
    <n v="58"/>
    <d v="2020-09-18T00:00:00"/>
  </r>
  <r>
    <s v="Northeast Dermatology Associates"/>
    <s v="Dermatology of Cape Cod"/>
    <x v="34"/>
    <d v="2020-09-18T00:00:00"/>
    <n v="44"/>
    <d v="2020-09-18T00:00:00"/>
  </r>
  <r>
    <s v="Northeast Dermatology Associates"/>
    <s v="Northeast Dermatology Associates"/>
    <x v="36"/>
    <d v="2020-09-18T00:00:00"/>
    <n v="58"/>
    <d v="2020-09-18T00:00:00"/>
  </r>
  <r>
    <s v="Northeast Dermatology Associates"/>
    <s v="Northeast Dermatology Associates"/>
    <x v="35"/>
    <d v="2020-09-18T00:00:00"/>
    <n v="32"/>
    <d v="2020-09-18T00:00:00"/>
  </r>
  <r>
    <s v="Northeast Dermatology Associates"/>
    <s v="Northeast Dermatology Associates"/>
    <x v="7"/>
    <d v="2020-09-18T00:00:00"/>
    <n v="37"/>
    <d v="2020-09-18T00:00:00"/>
  </r>
  <r>
    <s v="Northeast Dermatology Associates"/>
    <s v="Northeast Dermatology Associates"/>
    <x v="37"/>
    <d v="2020-09-18T00:00:00"/>
    <n v="103"/>
    <d v="2020-09-18T00:00:00"/>
  </r>
  <r>
    <s v="Vanguard Dermatology"/>
    <s v="Vanguard Dermatology"/>
    <x v="46"/>
    <d v="2020-09-18T00:00:00"/>
    <n v="31"/>
    <d v="2020-09-18T00:00:00"/>
  </r>
  <r>
    <s v="Vanguard Dermatology"/>
    <s v="Vanguard Dermatology"/>
    <x v="12"/>
    <d v="2020-09-18T00:00:00"/>
    <n v="7"/>
    <d v="2020-09-18T00:00:00"/>
  </r>
  <r>
    <s v="Vanguard Dermatology"/>
    <s v="Vanguard Dermatology"/>
    <x v="102"/>
    <d v="2020-09-18T00:00:00"/>
    <n v="5"/>
    <d v="2020-09-18T00:00:00"/>
  </r>
  <r>
    <s v="The Dermatology Group  "/>
    <s v="The Dermatology Group"/>
    <x v="83"/>
    <d v="2020-09-18T00:00:00"/>
    <n v="1"/>
    <d v="2020-09-18T00:00:00"/>
  </r>
  <r>
    <s v="The Dermatology Group  "/>
    <s v="Swan Dermatology &amp; Aesthetics"/>
    <x v="11"/>
    <d v="2020-09-18T00:00:00"/>
    <n v="39"/>
    <d v="2020-09-18T00:00:00"/>
  </r>
  <r>
    <s v="Pacific Dermatology Specialists"/>
    <s v="Pacific Dermatology Specialists"/>
    <x v="41"/>
    <d v="2020-09-18T00:00:00"/>
    <n v="30"/>
    <d v="2020-09-18T00:00:00"/>
  </r>
  <r>
    <s v="Northeast Dermatology Associates"/>
    <s v="Northeast Dermatology Associates"/>
    <x v="8"/>
    <d v="2020-09-18T00:00:00"/>
    <n v="20"/>
    <d v="2020-09-18T00:00:00"/>
  </r>
  <r>
    <s v="The Dermatology Group  "/>
    <s v="The Dermatology Group"/>
    <x v="24"/>
    <d v="2020-09-17T00:00:00"/>
    <n v="175"/>
    <d v="2020-09-17T00:00:00"/>
  </r>
  <r>
    <s v="The Dermatology Group  "/>
    <s v="The Dermatology Group"/>
    <x v="25"/>
    <d v="2020-09-17T00:00:00"/>
    <n v="32"/>
    <d v="2020-09-17T00:00:00"/>
  </r>
  <r>
    <s v="Northeast Dermatology Associates"/>
    <s v="Northeast Dermatology Associates"/>
    <x v="21"/>
    <d v="2020-09-17T00:00:00"/>
    <n v="43"/>
    <d v="2020-09-17T00:00:00"/>
  </r>
  <r>
    <s v="Northeast Dermatology Associates"/>
    <s v="Northeast Dermatology Associates"/>
    <x v="22"/>
    <d v="2020-09-17T00:00:00"/>
    <n v="84"/>
    <d v="2020-09-17T00:00:00"/>
  </r>
  <r>
    <s v="Northeast Dermatology Associates"/>
    <s v="Northeast Dermatology Associates"/>
    <x v="19"/>
    <d v="2020-09-17T00:00:00"/>
    <n v="39"/>
    <d v="2020-09-17T00:00:00"/>
  </r>
  <r>
    <s v="Northeast Dermatology Associates"/>
    <s v="Northeast Dermatology Associates"/>
    <x v="18"/>
    <d v="2020-09-17T00:00:00"/>
    <n v="92"/>
    <d v="2020-09-17T00:00:00"/>
  </r>
  <r>
    <s v="Northeast Dermatology Associates"/>
    <s v="Brookline Dermatology Associates"/>
    <x v="17"/>
    <d v="2020-09-17T00:00:00"/>
    <n v="47"/>
    <d v="2020-09-17T00:00:00"/>
  </r>
  <r>
    <s v="NULL"/>
    <s v="Unknown Practice"/>
    <x v="68"/>
    <d v="2020-09-17T00:00:00"/>
    <n v="7"/>
    <d v="2020-09-17T00:00:00"/>
  </r>
  <r>
    <s v="Vanguard Dermatology"/>
    <s v="Vanguard Dermatology"/>
    <x v="13"/>
    <d v="2020-09-17T00:00:00"/>
    <n v="96"/>
    <d v="2020-09-17T00:00:00"/>
  </r>
  <r>
    <s v="The Dermatology Group  "/>
    <s v="Swan Dermatology &amp; Aesthetics"/>
    <x v="11"/>
    <d v="2020-09-17T00:00:00"/>
    <n v="34"/>
    <d v="2020-09-17T00:00:00"/>
  </r>
  <r>
    <s v="Vanguard Dermatology"/>
    <s v="Vanguard Dermatology"/>
    <x v="102"/>
    <d v="2020-09-17T00:00:00"/>
    <n v="14"/>
    <d v="2020-09-17T00:00:00"/>
  </r>
  <r>
    <s v="The Dermatology Group  "/>
    <s v="The Dermatology Group"/>
    <x v="26"/>
    <d v="2020-09-17T00:00:00"/>
    <n v="78"/>
    <d v="2020-09-17T00:00:00"/>
  </r>
  <r>
    <s v="Northeast Dermatology Associates"/>
    <s v="South Shore Skin Center"/>
    <x v="9"/>
    <d v="2020-09-17T00:00:00"/>
    <n v="199"/>
    <d v="2020-09-17T00:00:00"/>
  </r>
  <r>
    <s v="Northeast Dermatology Associates"/>
    <s v="Northeast Dermatology Associates"/>
    <x v="8"/>
    <d v="2020-09-17T00:00:00"/>
    <n v="38"/>
    <d v="2020-09-17T00:00:00"/>
  </r>
  <r>
    <s v="Pacific Dermatology Specialists"/>
    <s v="Pacific Dermatology Specialists"/>
    <x v="106"/>
    <d v="2020-09-17T00:00:00"/>
    <n v="2"/>
    <d v="2020-09-17T00:00:00"/>
  </r>
  <r>
    <s v="Northeast Dermatology Associates"/>
    <s v="Northeast Dermatology Associates"/>
    <x v="7"/>
    <d v="2020-09-17T00:00:00"/>
    <n v="32"/>
    <d v="2020-09-17T00:00:00"/>
  </r>
  <r>
    <s v="Northeast Dermatology Associates"/>
    <s v="Northeast Dermatology Associates"/>
    <x v="6"/>
    <d v="2020-09-17T00:00:00"/>
    <n v="36"/>
    <d v="2020-09-17T00:00:00"/>
  </r>
  <r>
    <s v="Northeast Dermatology Associates"/>
    <s v="Northeast Dermatology Associates"/>
    <x v="5"/>
    <d v="2020-09-17T00:00:00"/>
    <n v="96"/>
    <d v="2020-09-17T00:00:00"/>
  </r>
  <r>
    <s v="North Pacific Dermatology"/>
    <s v="North Pacific Dermatology"/>
    <x v="4"/>
    <d v="2020-09-17T00:00:00"/>
    <n v="18"/>
    <d v="2020-09-17T00:00:00"/>
  </r>
  <r>
    <s v="North Pacific Dermatology"/>
    <s v="Eastside Dermatology"/>
    <x v="3"/>
    <d v="2020-09-17T00:00:00"/>
    <n v="50"/>
    <d v="2020-09-17T00:00:00"/>
  </r>
  <r>
    <s v="Northeast Dermatology Associates"/>
    <s v="Northeast Dermatology Associates"/>
    <x v="53"/>
    <d v="2020-09-17T00:00:00"/>
    <n v="48"/>
    <d v="2020-09-17T00:00:00"/>
  </r>
  <r>
    <s v="Northeast Dermatology Associates"/>
    <s v="Northeast Dermatology Associates"/>
    <x v="36"/>
    <d v="2020-09-17T00:00:00"/>
    <n v="49"/>
    <d v="2020-09-17T00:00:00"/>
  </r>
  <r>
    <s v="Northeast Dermatology Associates"/>
    <s v="Northeast Dermatology Associates"/>
    <x v="67"/>
    <d v="2020-09-17T00:00:00"/>
    <n v="29"/>
    <d v="2020-09-17T00:00:00"/>
  </r>
  <r>
    <s v="Northeast Dermatology Associates"/>
    <s v="Northeast Dermatology Associates"/>
    <x v="35"/>
    <d v="2020-09-17T00:00:00"/>
    <n v="73"/>
    <d v="2020-09-17T00:00:00"/>
  </r>
  <r>
    <s v="Northeast Dermatology Associates"/>
    <s v="Northeast Dermatology Associates"/>
    <x v="38"/>
    <d v="2020-09-17T00:00:00"/>
    <n v="66"/>
    <d v="2020-09-17T00:00:00"/>
  </r>
  <r>
    <s v="Northeast Dermatology Associates"/>
    <s v="Northeast Dermatology Associates"/>
    <x v="37"/>
    <d v="2020-09-17T00:00:00"/>
    <n v="91"/>
    <d v="2020-09-17T00:00:00"/>
  </r>
  <r>
    <s v="Northeast Dermatology Associates"/>
    <s v="Dermatology of Cape Cod"/>
    <x v="34"/>
    <d v="2020-09-17T00:00:00"/>
    <n v="69"/>
    <d v="2020-09-17T00:00:00"/>
  </r>
  <r>
    <s v="North Pacific Dermatology"/>
    <s v="North Pacific Dermatology"/>
    <x v="33"/>
    <d v="2020-09-17T00:00:00"/>
    <n v="48"/>
    <d v="2020-09-17T00:00:00"/>
  </r>
  <r>
    <s v="Northeast Dermatology Associates"/>
    <s v="Brookline Dermatology Associates"/>
    <x v="16"/>
    <d v="2020-09-17T00:00:00"/>
    <n v="38"/>
    <d v="2020-09-17T00:00:00"/>
  </r>
  <r>
    <s v="Pacific Dermatology Specialists"/>
    <s v="Pacific Dermatology Specialists"/>
    <x v="42"/>
    <d v="2020-09-17T00:00:00"/>
    <n v="34"/>
    <d v="2020-09-17T00:00:00"/>
  </r>
  <r>
    <s v="Pacific Dermatology Specialists"/>
    <s v="Pacific Dermatology Specialists"/>
    <x v="41"/>
    <d v="2020-09-17T00:00:00"/>
    <n v="48"/>
    <d v="2020-09-17T00:00:00"/>
  </r>
  <r>
    <s v="Southeast Dermatology Specialists  "/>
    <s v="Southeast Dermatology Specialists"/>
    <x v="43"/>
    <d v="2020-09-17T00:00:00"/>
    <n v="36"/>
    <d v="2020-09-17T00:00:00"/>
  </r>
  <r>
    <s v="Northeast Dermatology Associates"/>
    <s v="Northeast Dermatology Associates"/>
    <x v="40"/>
    <d v="2020-09-17T00:00:00"/>
    <n v="15"/>
    <d v="2020-09-17T00:00:00"/>
  </r>
  <r>
    <s v="Northeast Dermatology Associates"/>
    <s v="South Shore Skin Center"/>
    <x v="57"/>
    <d v="2020-09-17T00:00:00"/>
    <n v="135"/>
    <d v="2020-09-17T00:00:00"/>
  </r>
  <r>
    <s v="Vanguard Dermatology"/>
    <s v="Vanguard Dermatology"/>
    <x v="109"/>
    <d v="2020-09-17T00:00:00"/>
    <n v="5"/>
    <d v="2020-09-17T00:00:00"/>
  </r>
  <r>
    <s v="The Dermatology Group  "/>
    <s v="The Dermatology Group"/>
    <x v="45"/>
    <d v="2020-09-17T00:00:00"/>
    <n v="27"/>
    <d v="2020-09-17T00:00:00"/>
  </r>
  <r>
    <s v="Vanguard Dermatology"/>
    <s v="Vanguard Dermatology"/>
    <x v="47"/>
    <d v="2020-09-17T00:00:00"/>
    <n v="1"/>
    <d v="2020-09-17T00:00:00"/>
  </r>
  <r>
    <s v="Vanguard Dermatology"/>
    <s v="Vanguard Dermatology"/>
    <x v="46"/>
    <d v="2020-09-17T00:00:00"/>
    <n v="68"/>
    <d v="2020-09-17T00:00:00"/>
  </r>
  <r>
    <s v="Southeast Dermatology Specialists  "/>
    <s v="Southeast Dermatology Specialists"/>
    <x v="62"/>
    <d v="2020-09-17T00:00:00"/>
    <n v="63"/>
    <d v="2020-09-17T00:00:00"/>
  </r>
  <r>
    <s v="Semler Dermatology"/>
    <s v="Semler Dermatology"/>
    <x v="61"/>
    <d v="2020-09-17T00:00:00"/>
    <n v="57"/>
    <d v="2020-09-17T00:00:00"/>
  </r>
  <r>
    <s v="Pacific Dermatology Specialists"/>
    <s v="Pacific Dermatology Specialists"/>
    <x v="59"/>
    <d v="2020-09-17T00:00:00"/>
    <n v="28"/>
    <d v="2020-09-17T00:00:00"/>
  </r>
  <r>
    <s v="The Dermatology Group  "/>
    <s v="The Dermatology Group"/>
    <x v="76"/>
    <d v="2020-09-17T00:00:00"/>
    <n v="27"/>
    <d v="2020-09-17T00:00:00"/>
  </r>
  <r>
    <s v="Vanguard Dermatology"/>
    <s v="Vanguard Dermatology"/>
    <x v="12"/>
    <d v="2020-09-17T00:00:00"/>
    <n v="46"/>
    <d v="2020-09-17T00:00:00"/>
  </r>
  <r>
    <s v="Northeast Dermatology Associates"/>
    <s v="Northeast Dermatology Associates"/>
    <x v="55"/>
    <d v="2020-09-17T00:00:00"/>
    <n v="45"/>
    <d v="2020-09-17T00:00:00"/>
  </r>
  <r>
    <s v="Northeast Dermatology Associates"/>
    <s v="Northeast Dermatology Associates"/>
    <x v="54"/>
    <d v="2020-09-17T00:00:00"/>
    <n v="31"/>
    <d v="2020-09-17T00:00:00"/>
  </r>
  <r>
    <s v="Northeast Dermatology Associates"/>
    <s v="Northeast Dermatology Associates"/>
    <x v="56"/>
    <d v="2020-09-17T00:00:00"/>
    <n v="12"/>
    <d v="2020-09-17T00:00:00"/>
  </r>
  <r>
    <s v="Northeast Dermatology Associates"/>
    <s v="Northeast Dermatology Associates"/>
    <x v="39"/>
    <d v="2020-09-17T00:00:00"/>
    <n v="24"/>
    <d v="2020-09-17T00:00:00"/>
  </r>
  <r>
    <s v="Northeast Dermatology Associates"/>
    <s v="Northeast Dermatology Associates"/>
    <x v="71"/>
    <d v="2020-09-17T00:00:00"/>
    <n v="2"/>
    <d v="2020-09-17T00:00:00"/>
  </r>
  <r>
    <s v="Dermatology &amp; MOHS Surgery Institute"/>
    <s v="Dermatology &amp; MOHS Surgery Institute"/>
    <x v="29"/>
    <d v="2020-09-17T00:00:00"/>
    <n v="43"/>
    <d v="2020-09-17T00:00:00"/>
  </r>
  <r>
    <s v="Northeast Dermatology Associates"/>
    <s v="Brookline Dermatology Associates"/>
    <x v="16"/>
    <d v="2020-09-16T00:00:00"/>
    <n v="35"/>
    <d v="2020-09-16T00:00:00"/>
  </r>
  <r>
    <s v="Northeast Dermatology Associates"/>
    <s v="Dermatology of Cape Cod"/>
    <x v="34"/>
    <d v="2020-09-16T00:00:00"/>
    <n v="86"/>
    <d v="2020-09-16T00:00:00"/>
  </r>
  <r>
    <s v="Northeast Dermatology Associates"/>
    <s v="Northeast Dermatology Associates"/>
    <x v="18"/>
    <d v="2020-09-16T00:00:00"/>
    <n v="79"/>
    <d v="2020-09-16T00:00:00"/>
  </r>
  <r>
    <s v="Northeast Dermatology Associates"/>
    <s v="Northeast Dermatology Associates"/>
    <x v="21"/>
    <d v="2020-09-16T00:00:00"/>
    <n v="24"/>
    <d v="2020-09-16T00:00:00"/>
  </r>
  <r>
    <s v="Northeast Dermatology Associates"/>
    <s v="Northeast Dermatology Associates"/>
    <x v="36"/>
    <d v="2020-09-16T00:00:00"/>
    <n v="107"/>
    <d v="2020-09-16T00:00:00"/>
  </r>
  <r>
    <s v="Vanguard Dermatology"/>
    <s v="Vanguard Dermatology"/>
    <x v="102"/>
    <d v="2020-09-16T00:00:00"/>
    <n v="17"/>
    <d v="2020-09-16T00:00:00"/>
  </r>
  <r>
    <s v="The Dermatology Group  "/>
    <s v="Swan Dermatology &amp; Aesthetics"/>
    <x v="11"/>
    <d v="2020-09-16T00:00:00"/>
    <n v="39"/>
    <d v="2020-09-16T00:00:00"/>
  </r>
  <r>
    <s v="Pacific Dermatology Specialists"/>
    <s v="Pacific Dermatology Specialists"/>
    <x v="73"/>
    <d v="2020-09-16T00:00:00"/>
    <n v="2"/>
    <d v="2020-09-16T00:00:00"/>
  </r>
  <r>
    <s v="Pacific Dermatology Specialists"/>
    <s v="Pacific Dermatology Specialists"/>
    <x v="92"/>
    <d v="2020-09-16T00:00:00"/>
    <n v="2"/>
    <d v="2020-09-16T00:00:00"/>
  </r>
  <r>
    <s v="Vanguard Dermatology"/>
    <s v="Vanguard Dermatology"/>
    <x v="13"/>
    <d v="2020-09-16T00:00:00"/>
    <n v="133"/>
    <d v="2020-09-16T00:00:00"/>
  </r>
  <r>
    <s v="Vanguard Dermatology"/>
    <s v="Vanguard Dermatology"/>
    <x v="27"/>
    <d v="2020-09-16T00:00:00"/>
    <n v="8"/>
    <d v="2020-09-16T00:00:00"/>
  </r>
  <r>
    <s v="The Dermatology Group  "/>
    <s v="The Dermatology Group"/>
    <x v="24"/>
    <d v="2020-09-16T00:00:00"/>
    <n v="209"/>
    <d v="2020-09-16T00:00:00"/>
  </r>
  <r>
    <s v="Vanguard Dermatology"/>
    <s v="Vanguard Dermatology"/>
    <x v="12"/>
    <d v="2020-09-16T00:00:00"/>
    <n v="16"/>
    <d v="2020-09-16T00:00:00"/>
  </r>
  <r>
    <s v="Northeast Dermatology Associates"/>
    <s v="Northeast Dermatology Associates"/>
    <x v="8"/>
    <d v="2020-09-16T00:00:00"/>
    <n v="70"/>
    <d v="2020-09-16T00:00:00"/>
  </r>
  <r>
    <s v="Southeast Dermatology Specialists  "/>
    <s v="Southeast Dermatology Specialists"/>
    <x v="62"/>
    <d v="2020-09-16T00:00:00"/>
    <n v="59"/>
    <d v="2020-09-16T00:00:00"/>
  </r>
  <r>
    <s v="Pacific Dermatology Specialists"/>
    <s v="Pacific Dermatology Specialists"/>
    <x v="60"/>
    <d v="2020-09-16T00:00:00"/>
    <n v="5"/>
    <d v="2020-09-16T00:00:00"/>
  </r>
  <r>
    <s v="Northeast Dermatology Associates"/>
    <s v="Brookline Dermatology Associates"/>
    <x v="17"/>
    <d v="2020-09-16T00:00:00"/>
    <n v="41"/>
    <d v="2020-09-16T00:00:00"/>
  </r>
  <r>
    <s v="Northeast Dermatology Associates"/>
    <s v="Northeast Dermatology Associates"/>
    <x v="5"/>
    <d v="2020-09-16T00:00:00"/>
    <n v="99"/>
    <d v="2020-09-16T00:00:00"/>
  </r>
  <r>
    <s v="North Pacific Dermatology"/>
    <s v="Eastside Dermatology"/>
    <x v="3"/>
    <d v="2020-09-16T00:00:00"/>
    <n v="50"/>
    <d v="2020-09-16T00:00:00"/>
  </r>
  <r>
    <s v="Northeast Dermatology Associates"/>
    <s v="Northeast Dermatology Associates"/>
    <x v="7"/>
    <d v="2020-09-16T00:00:00"/>
    <n v="29"/>
    <d v="2020-09-16T00:00:00"/>
  </r>
  <r>
    <s v="Northeast Dermatology Associates"/>
    <s v="Northeast Dermatology Associates"/>
    <x v="22"/>
    <d v="2020-09-16T00:00:00"/>
    <n v="93"/>
    <d v="2020-09-16T00:00:00"/>
  </r>
  <r>
    <s v="NULL"/>
    <s v="Unknown Practice"/>
    <x v="68"/>
    <d v="2020-09-16T00:00:00"/>
    <n v="2"/>
    <d v="2020-09-16T00:00:00"/>
  </r>
  <r>
    <s v="Northeast Dermatology Associates"/>
    <s v="Northeast Dermatology Associates"/>
    <x v="67"/>
    <d v="2020-09-16T00:00:00"/>
    <n v="1"/>
    <d v="2020-09-16T00:00:00"/>
  </r>
  <r>
    <s v="Northeast Dermatology Associates"/>
    <s v="Northeast Dermatology Associates"/>
    <x v="54"/>
    <d v="2020-09-16T00:00:00"/>
    <n v="56"/>
    <d v="2020-09-16T00:00:00"/>
  </r>
  <r>
    <s v="Northeast Dermatology Associates"/>
    <s v="Northeast Dermatology Associates"/>
    <x v="37"/>
    <d v="2020-09-16T00:00:00"/>
    <n v="99"/>
    <d v="2020-09-16T00:00:00"/>
  </r>
  <r>
    <s v="Northeast Dermatology Associates"/>
    <s v="Northeast Dermatology Associates"/>
    <x v="39"/>
    <d v="2020-09-16T00:00:00"/>
    <n v="23"/>
    <d v="2020-09-16T00:00:00"/>
  </r>
  <r>
    <s v="Pacific Dermatology Specialists"/>
    <s v="Pacific Dermatology Specialists"/>
    <x v="59"/>
    <d v="2020-09-16T00:00:00"/>
    <n v="23"/>
    <d v="2020-09-16T00:00:00"/>
  </r>
  <r>
    <s v="Pacific Dermatology Specialists"/>
    <s v="Pacific Dermatology Specialists"/>
    <x v="41"/>
    <d v="2020-09-16T00:00:00"/>
    <n v="13"/>
    <d v="2020-09-16T00:00:00"/>
  </r>
  <r>
    <s v="The Dermatology Group  "/>
    <s v="The Dermatology Group"/>
    <x v="25"/>
    <d v="2020-09-16T00:00:00"/>
    <n v="31"/>
    <d v="2020-09-16T00:00:00"/>
  </r>
  <r>
    <s v="North Pacific Dermatology"/>
    <s v="North Pacific Dermatology"/>
    <x v="4"/>
    <d v="2020-09-16T00:00:00"/>
    <n v="18"/>
    <d v="2020-09-16T00:00:00"/>
  </r>
  <r>
    <s v="North Pacific Dermatology"/>
    <s v="North Pacific Dermatology"/>
    <x v="33"/>
    <d v="2020-09-16T00:00:00"/>
    <n v="59"/>
    <d v="2020-09-16T00:00:00"/>
  </r>
  <r>
    <s v="Northeast Dermatology Associates"/>
    <s v="Northeast Dermatology Associates"/>
    <x v="53"/>
    <d v="2020-09-16T00:00:00"/>
    <n v="75"/>
    <d v="2020-09-16T00:00:00"/>
  </r>
  <r>
    <s v="Northeast Dermatology Associates"/>
    <s v="Northeast Dermatology Associates"/>
    <x v="55"/>
    <d v="2020-09-16T00:00:00"/>
    <n v="23"/>
    <d v="2020-09-16T00:00:00"/>
  </r>
  <r>
    <s v="Northeast Dermatology Associates"/>
    <s v="Northeast Dermatology Associates"/>
    <x v="56"/>
    <d v="2020-09-16T00:00:00"/>
    <n v="25"/>
    <d v="2020-09-16T00:00:00"/>
  </r>
  <r>
    <s v="Northeast Dermatology Associates"/>
    <s v="Northeast Dermatology Associates"/>
    <x v="38"/>
    <d v="2020-09-16T00:00:00"/>
    <n v="74"/>
    <d v="2020-09-16T00:00:00"/>
  </r>
  <r>
    <s v="The Dermatology Group  "/>
    <s v="The Dermatology Group"/>
    <x v="76"/>
    <d v="2020-09-16T00:00:00"/>
    <n v="66"/>
    <d v="2020-09-16T00:00:00"/>
  </r>
  <r>
    <s v="Northeast Dermatology Associates"/>
    <s v="South Shore Skin Center"/>
    <x v="57"/>
    <d v="2020-09-16T00:00:00"/>
    <n v="139"/>
    <d v="2020-09-16T00:00:00"/>
  </r>
  <r>
    <s v="Northeast Dermatology Associates"/>
    <s v="South Shore Skin Center"/>
    <x v="9"/>
    <d v="2020-09-16T00:00:00"/>
    <n v="162"/>
    <d v="2020-09-16T00:00:00"/>
  </r>
  <r>
    <s v="Pacific Dermatology Specialists"/>
    <s v="Pacific Dermatology Specialists"/>
    <x v="65"/>
    <d v="2020-09-16T00:00:00"/>
    <n v="7"/>
    <d v="2020-09-16T00:00:00"/>
  </r>
  <r>
    <s v="Pacific Dermatology Specialists"/>
    <s v="Pacific Dermatology Specialists"/>
    <x v="42"/>
    <d v="2020-09-16T00:00:00"/>
    <n v="34"/>
    <d v="2020-09-16T00:00:00"/>
  </r>
  <r>
    <s v="Semler Dermatology"/>
    <s v="Semler Dermatology"/>
    <x v="61"/>
    <d v="2020-09-16T00:00:00"/>
    <n v="46"/>
    <d v="2020-09-16T00:00:00"/>
  </r>
  <r>
    <s v="Southeast Dermatology Specialists  "/>
    <s v="Southeast Dermatology Specialists"/>
    <x v="43"/>
    <d v="2020-09-16T00:00:00"/>
    <n v="41"/>
    <d v="2020-09-16T00:00:00"/>
  </r>
  <r>
    <s v="Pacific Dermatology Specialists"/>
    <s v="Pacific Dermatology Specialists"/>
    <x v="41"/>
    <d v="2020-09-15T00:00:00"/>
    <n v="1"/>
    <d v="2020-09-15T00:00:00"/>
  </r>
  <r>
    <s v="Pacific Dermatology Specialists"/>
    <s v="Pacific Dermatology Specialists"/>
    <x v="60"/>
    <d v="2020-09-15T00:00:00"/>
    <n v="32"/>
    <d v="2020-09-15T00:00:00"/>
  </r>
  <r>
    <s v="Pacific Dermatology Specialists"/>
    <s v="Pacific Dermatology Specialists"/>
    <x v="73"/>
    <d v="2020-09-15T00:00:00"/>
    <n v="17"/>
    <d v="2020-09-15T00:00:00"/>
  </r>
  <r>
    <s v="Pacific Dermatology Specialists"/>
    <s v="Pacific Dermatology Specialists"/>
    <x v="59"/>
    <d v="2020-09-15T00:00:00"/>
    <n v="51"/>
    <d v="2020-09-15T00:00:00"/>
  </r>
  <r>
    <s v="Pacific Dermatology Specialists"/>
    <s v="Pacific Dermatology Specialists"/>
    <x v="72"/>
    <d v="2020-09-15T00:00:00"/>
    <n v="30"/>
    <d v="2020-09-15T00:00:00"/>
  </r>
  <r>
    <s v="Pacific Dermatology Specialists"/>
    <s v="Pacific Dermatology Specialists"/>
    <x v="92"/>
    <d v="2020-09-15T00:00:00"/>
    <n v="13"/>
    <d v="2020-09-15T00:00:00"/>
  </r>
  <r>
    <s v="Northeast Dermatology Associates"/>
    <s v="Northeast Dermatology Associates"/>
    <x v="8"/>
    <d v="2020-09-15T00:00:00"/>
    <n v="61"/>
    <d v="2020-09-15T00:00:00"/>
  </r>
  <r>
    <s v="Northeast Dermatology Associates"/>
    <s v="Northeast Dermatology Associates"/>
    <x v="39"/>
    <d v="2020-09-15T00:00:00"/>
    <n v="26"/>
    <d v="2020-09-15T00:00:00"/>
  </r>
  <r>
    <s v="Northeast Dermatology Associates"/>
    <s v="Northeast Dermatology Associates"/>
    <x v="37"/>
    <d v="2020-09-15T00:00:00"/>
    <n v="82"/>
    <d v="2020-09-15T00:00:00"/>
  </r>
  <r>
    <s v="Northeast Dermatology Associates"/>
    <s v="Northeast Dermatology Associates"/>
    <x v="7"/>
    <d v="2020-09-15T00:00:00"/>
    <n v="45"/>
    <d v="2020-09-15T00:00:00"/>
  </r>
  <r>
    <s v="Northeast Dermatology Associates"/>
    <s v="Northeast Dermatology Associates"/>
    <x v="54"/>
    <d v="2020-09-15T00:00:00"/>
    <n v="30"/>
    <d v="2020-09-15T00:00:00"/>
  </r>
  <r>
    <s v="Northeast Dermatology Associates"/>
    <s v="Northeast Dermatology Associates"/>
    <x v="36"/>
    <d v="2020-09-15T00:00:00"/>
    <n v="105"/>
    <d v="2020-09-15T00:00:00"/>
  </r>
  <r>
    <s v="Northeast Dermatology Associates"/>
    <s v="Northeast Dermatology Associates"/>
    <x v="35"/>
    <d v="2020-09-15T00:00:00"/>
    <n v="72"/>
    <d v="2020-09-15T00:00:00"/>
  </r>
  <r>
    <s v="Northeast Dermatology Associates"/>
    <s v="Dermatology of Cape Cod"/>
    <x v="34"/>
    <d v="2020-09-15T00:00:00"/>
    <n v="92"/>
    <d v="2020-09-15T00:00:00"/>
  </r>
  <r>
    <s v="Northeast Dermatology Associates"/>
    <s v="Northeast Dermatology Associates"/>
    <x v="5"/>
    <d v="2020-09-15T00:00:00"/>
    <n v="109"/>
    <d v="2020-09-15T00:00:00"/>
  </r>
  <r>
    <s v="Vanguard Dermatology"/>
    <s v="Vanguard Dermatology"/>
    <x v="109"/>
    <d v="2020-09-15T00:00:00"/>
    <n v="1"/>
    <d v="2020-09-15T00:00:00"/>
  </r>
  <r>
    <s v="Vanguard Dermatology"/>
    <s v="Vanguard Dermatology"/>
    <x v="108"/>
    <d v="2020-09-15T00:00:00"/>
    <n v="10"/>
    <d v="2020-09-15T00:00:00"/>
  </r>
  <r>
    <s v="Vanguard Dermatology"/>
    <s v="Vanguard Dermatology"/>
    <x v="88"/>
    <d v="2020-09-15T00:00:00"/>
    <n v="18"/>
    <d v="2020-09-15T00:00:00"/>
  </r>
  <r>
    <s v="Pacific Dermatology Specialists"/>
    <s v="Pacific Dermatology Specialists"/>
    <x v="42"/>
    <d v="2020-09-15T00:00:00"/>
    <n v="15"/>
    <d v="2020-09-15T00:00:00"/>
  </r>
  <r>
    <s v="Southeast Dermatology Specialists  "/>
    <s v="Southeast Dermatology Specialists"/>
    <x v="62"/>
    <d v="2020-09-15T00:00:00"/>
    <n v="34"/>
    <d v="2020-09-15T00:00:00"/>
  </r>
  <r>
    <s v="Northeast Dermatology Associates"/>
    <s v="South Shore Skin Center"/>
    <x v="57"/>
    <d v="2020-09-15T00:00:00"/>
    <n v="213"/>
    <d v="2020-09-15T00:00:00"/>
  </r>
  <r>
    <s v="Northeast Dermatology Associates"/>
    <s v="Northeast Dermatology Associates"/>
    <x v="22"/>
    <d v="2020-09-15T00:00:00"/>
    <n v="103"/>
    <d v="2020-09-15T00:00:00"/>
  </r>
  <r>
    <s v="Northeast Dermatology Associates"/>
    <s v="Northeast Dermatology Associates"/>
    <x v="56"/>
    <d v="2020-09-15T00:00:00"/>
    <n v="27"/>
    <d v="2020-09-15T00:00:00"/>
  </r>
  <r>
    <s v="Northeast Dermatology Associates"/>
    <s v="Northeast Dermatology Associates"/>
    <x v="71"/>
    <d v="2020-09-15T00:00:00"/>
    <n v="1"/>
    <d v="2020-09-15T00:00:00"/>
  </r>
  <r>
    <s v="Northeast Dermatology Associates"/>
    <s v="Northeast Dermatology Associates"/>
    <x v="21"/>
    <d v="2020-09-15T00:00:00"/>
    <n v="41"/>
    <d v="2020-09-15T00:00:00"/>
  </r>
  <r>
    <s v="Northeast Dermatology Associates"/>
    <s v="Northeast Dermatology Associates"/>
    <x v="55"/>
    <d v="2020-09-15T00:00:00"/>
    <n v="22"/>
    <d v="2020-09-15T00:00:00"/>
  </r>
  <r>
    <s v="Northeast Dermatology Associates"/>
    <s v="Northeast Dermatology Associates"/>
    <x v="53"/>
    <d v="2020-09-15T00:00:00"/>
    <n v="80"/>
    <d v="2020-09-15T00:00:00"/>
  </r>
  <r>
    <s v="Northeast Dermatology Associates"/>
    <s v="Northeast Dermatology Associates"/>
    <x v="18"/>
    <d v="2020-09-15T00:00:00"/>
    <n v="47"/>
    <d v="2020-09-15T00:00:00"/>
  </r>
  <r>
    <s v="Northeast Dermatology Associates"/>
    <s v="Brookline Dermatology Associates"/>
    <x v="16"/>
    <d v="2020-09-15T00:00:00"/>
    <n v="35"/>
    <d v="2020-09-15T00:00:00"/>
  </r>
  <r>
    <s v="North Pacific Dermatology"/>
    <s v="North Pacific Dermatology"/>
    <x v="33"/>
    <d v="2020-09-15T00:00:00"/>
    <n v="58"/>
    <d v="2020-09-15T00:00:00"/>
  </r>
  <r>
    <s v="Northeast Dermatology Associates"/>
    <s v="Northeast Dermatology Associates"/>
    <x v="19"/>
    <d v="2020-09-15T00:00:00"/>
    <n v="22"/>
    <d v="2020-09-15T00:00:00"/>
  </r>
  <r>
    <s v="North Pacific Dermatology"/>
    <s v="North Pacific Dermatology"/>
    <x v="4"/>
    <d v="2020-09-15T00:00:00"/>
    <n v="21"/>
    <d v="2020-09-15T00:00:00"/>
  </r>
  <r>
    <s v="Semler Dermatology"/>
    <s v="Semler Dermatology"/>
    <x v="61"/>
    <d v="2020-09-15T00:00:00"/>
    <n v="84"/>
    <d v="2020-09-15T00:00:00"/>
  </r>
  <r>
    <s v="Northeast Dermatology Associates"/>
    <s v="South Shore Skin Center"/>
    <x v="9"/>
    <d v="2020-09-15T00:00:00"/>
    <n v="154"/>
    <d v="2020-09-15T00:00:00"/>
  </r>
  <r>
    <s v="Northeast Dermatology Associates"/>
    <s v="South Shore Skin Center"/>
    <x v="10"/>
    <d v="2020-09-15T00:00:00"/>
    <n v="1"/>
    <d v="2020-09-15T00:00:00"/>
  </r>
  <r>
    <s v="The Dermatology Group  "/>
    <s v="Swan Dermatology &amp; Aesthetics"/>
    <x v="11"/>
    <d v="2020-09-15T00:00:00"/>
    <n v="32"/>
    <d v="2020-09-15T00:00:00"/>
  </r>
  <r>
    <s v="The Dermatology Group  "/>
    <s v="The Dermatology Group"/>
    <x v="76"/>
    <d v="2020-09-15T00:00:00"/>
    <n v="69"/>
    <d v="2020-09-15T00:00:00"/>
  </r>
  <r>
    <s v="Vanguard Dermatology"/>
    <s v="Vanguard Dermatology"/>
    <x v="107"/>
    <d v="2020-09-15T00:00:00"/>
    <n v="22"/>
    <d v="2020-09-15T00:00:00"/>
  </r>
  <r>
    <s v="Southeast Dermatology Specialists  "/>
    <s v="Southeast Dermatology Specialists"/>
    <x v="43"/>
    <d v="2020-09-15T00:00:00"/>
    <n v="40"/>
    <d v="2020-09-15T00:00:00"/>
  </r>
  <r>
    <s v="The Dermatology Group  "/>
    <s v="The Dermatology Group"/>
    <x v="24"/>
    <d v="2020-09-15T00:00:00"/>
    <n v="182"/>
    <d v="2020-09-15T00:00:00"/>
  </r>
  <r>
    <s v="The Dermatology Group  "/>
    <s v="The Dermatology Group"/>
    <x v="25"/>
    <d v="2020-09-15T00:00:00"/>
    <n v="30"/>
    <d v="2020-09-15T00:00:00"/>
  </r>
  <r>
    <s v="Vanguard Dermatology"/>
    <s v="Vanguard Dermatology"/>
    <x v="13"/>
    <d v="2020-09-15T00:00:00"/>
    <n v="91"/>
    <d v="2020-09-15T00:00:00"/>
  </r>
  <r>
    <s v="Vanguard Dermatology"/>
    <s v="Vanguard Dermatology"/>
    <x v="47"/>
    <d v="2020-09-15T00:00:00"/>
    <n v="91"/>
    <d v="2020-09-15T00:00:00"/>
  </r>
  <r>
    <s v="Northeast Dermatology Associates"/>
    <s v="Northeast Dermatology Associates"/>
    <x v="67"/>
    <d v="2020-09-15T00:00:00"/>
    <n v="24"/>
    <d v="2020-09-15T00:00:00"/>
  </r>
  <r>
    <s v="Northeast Dermatology Associates"/>
    <s v="Northeast Dermatology Associates"/>
    <x v="38"/>
    <d v="2020-09-15T00:00:00"/>
    <n v="81"/>
    <d v="2020-09-15T00:00:00"/>
  </r>
  <r>
    <s v="North Pacific Dermatology"/>
    <s v="Eastside Dermatology"/>
    <x v="3"/>
    <d v="2020-09-15T00:00:00"/>
    <n v="45"/>
    <d v="2020-09-15T00:00:00"/>
  </r>
  <r>
    <s v="Northeast Dermatology Associates"/>
    <s v="Northeast Dermatology Associates"/>
    <x v="56"/>
    <d v="2020-09-14T00:00:00"/>
    <n v="2"/>
    <d v="2020-09-14T00:00:00"/>
  </r>
  <r>
    <s v="Northeast Dermatology Associates"/>
    <s v="Northeast Dermatology Associates"/>
    <x v="71"/>
    <d v="2020-09-14T00:00:00"/>
    <n v="1"/>
    <d v="2020-09-14T00:00:00"/>
  </r>
  <r>
    <s v="Northeast Dermatology Associates"/>
    <s v="Northeast Dermatology Associates"/>
    <x v="54"/>
    <d v="2020-09-14T00:00:00"/>
    <n v="27"/>
    <d v="2020-09-14T00:00:00"/>
  </r>
  <r>
    <s v="Northeast Dermatology Associates"/>
    <s v="Northeast Dermatology Associates"/>
    <x v="55"/>
    <d v="2020-09-14T00:00:00"/>
    <n v="30"/>
    <d v="2020-09-14T00:00:00"/>
  </r>
  <r>
    <s v="Northeast Dermatology Associates"/>
    <s v="Northeast Dermatology Associates"/>
    <x v="53"/>
    <d v="2020-09-14T00:00:00"/>
    <n v="59"/>
    <d v="2020-09-14T00:00:00"/>
  </r>
  <r>
    <s v="The Dermatology Group  "/>
    <s v="The Dermatology Group"/>
    <x v="77"/>
    <d v="2020-09-14T00:00:00"/>
    <n v="50"/>
    <d v="2020-09-14T00:00:00"/>
  </r>
  <r>
    <s v="The Dermatology Group  "/>
    <s v="The Dermatology Group"/>
    <x v="76"/>
    <d v="2020-09-14T00:00:00"/>
    <n v="29"/>
    <d v="2020-09-14T00:00:00"/>
  </r>
  <r>
    <s v="Southeast Dermatology Specialists  "/>
    <s v="Southeast Dermatology Specialists"/>
    <x v="62"/>
    <d v="2020-09-14T00:00:00"/>
    <n v="68"/>
    <d v="2020-09-14T00:00:00"/>
  </r>
  <r>
    <s v="Semler Dermatology"/>
    <s v="Semler Dermatology"/>
    <x v="61"/>
    <d v="2020-09-14T00:00:00"/>
    <n v="75"/>
    <d v="2020-09-14T00:00:00"/>
  </r>
  <r>
    <s v="Pacific Dermatology Specialists"/>
    <s v="Pacific Dermatology Specialists"/>
    <x v="42"/>
    <d v="2020-09-14T00:00:00"/>
    <n v="5"/>
    <d v="2020-09-14T00:00:00"/>
  </r>
  <r>
    <s v="Pacific Dermatology Specialists"/>
    <s v="Pacific Dermatology Specialists"/>
    <x v="59"/>
    <d v="2020-09-14T00:00:00"/>
    <n v="34"/>
    <d v="2020-09-14T00:00:00"/>
  </r>
  <r>
    <s v="Northeast Dermatology Associates"/>
    <s v="South Shore Skin Center"/>
    <x v="57"/>
    <d v="2020-09-14T00:00:00"/>
    <n v="94"/>
    <d v="2020-09-14T00:00:00"/>
  </r>
  <r>
    <s v="Northeast Dermatology Associates"/>
    <s v="South Shore Skin Center"/>
    <x v="9"/>
    <d v="2020-09-14T00:00:00"/>
    <n v="156"/>
    <d v="2020-09-14T00:00:00"/>
  </r>
  <r>
    <s v="Vanguard Dermatology"/>
    <s v="Vanguard Dermatology"/>
    <x v="47"/>
    <d v="2020-09-14T00:00:00"/>
    <n v="30"/>
    <d v="2020-09-14T00:00:00"/>
  </r>
  <r>
    <s v="Vanguard Dermatology"/>
    <s v="Vanguard Dermatology"/>
    <x v="46"/>
    <d v="2020-09-14T00:00:00"/>
    <n v="45"/>
    <d v="2020-09-14T00:00:00"/>
  </r>
  <r>
    <s v="Pacific Dermatology Specialists"/>
    <s v="Pacific Dermatology Specialists"/>
    <x v="72"/>
    <d v="2020-09-14T00:00:00"/>
    <n v="30"/>
    <d v="2020-09-14T00:00:00"/>
  </r>
  <r>
    <s v="Pacific Dermatology Specialists"/>
    <s v="Pacific Dermatology Specialists"/>
    <x v="73"/>
    <d v="2020-09-14T00:00:00"/>
    <n v="19"/>
    <d v="2020-09-14T00:00:00"/>
  </r>
  <r>
    <s v="Pacific Dermatology Specialists"/>
    <s v="Pacific Dermatology Specialists"/>
    <x v="41"/>
    <d v="2020-09-14T00:00:00"/>
    <n v="38"/>
    <d v="2020-09-14T00:00:00"/>
  </r>
  <r>
    <s v="Southeast Dermatology Specialists  "/>
    <s v="Southeast Dermatology Specialists"/>
    <x v="43"/>
    <d v="2020-09-14T00:00:00"/>
    <n v="46"/>
    <d v="2020-09-14T00:00:00"/>
  </r>
  <r>
    <s v="Northeast Dermatology Associates"/>
    <s v="Dermatology of Cape Cod"/>
    <x v="34"/>
    <d v="2020-09-14T00:00:00"/>
    <n v="78"/>
    <d v="2020-09-14T00:00:00"/>
  </r>
  <r>
    <s v="North Pacific Dermatology"/>
    <s v="North Pacific Dermatology"/>
    <x v="33"/>
    <d v="2020-09-14T00:00:00"/>
    <n v="60"/>
    <d v="2020-09-14T00:00:00"/>
  </r>
  <r>
    <s v="Northeast Dermatology Associates"/>
    <s v="Northeast Dermatology Associates"/>
    <x v="36"/>
    <d v="2020-09-14T00:00:00"/>
    <n v="107"/>
    <d v="2020-09-14T00:00:00"/>
  </r>
  <r>
    <s v="Northeast Dermatology Associates"/>
    <s v="Northeast Dermatology Associates"/>
    <x v="35"/>
    <d v="2020-09-14T00:00:00"/>
    <n v="73"/>
    <d v="2020-09-14T00:00:00"/>
  </r>
  <r>
    <s v="Northeast Dermatology Associates"/>
    <s v="Northeast Dermatology Associates"/>
    <x v="67"/>
    <d v="2020-09-14T00:00:00"/>
    <n v="55"/>
    <d v="2020-09-14T00:00:00"/>
  </r>
  <r>
    <s v="Northeast Dermatology Associates"/>
    <s v="Northeast Dermatology Associates"/>
    <x v="39"/>
    <d v="2020-09-14T00:00:00"/>
    <n v="28"/>
    <d v="2020-09-14T00:00:00"/>
  </r>
  <r>
    <s v="Northeast Dermatology Associates"/>
    <s v="Northeast Dermatology Associates"/>
    <x v="38"/>
    <d v="2020-09-14T00:00:00"/>
    <n v="46"/>
    <d v="2020-09-14T00:00:00"/>
  </r>
  <r>
    <s v="Northeast Dermatology Associates"/>
    <s v="Northeast Dermatology Associates"/>
    <x v="37"/>
    <d v="2020-09-14T00:00:00"/>
    <n v="63"/>
    <d v="2020-09-14T00:00:00"/>
  </r>
  <r>
    <s v="Northeast Dermatology Associates"/>
    <s v="Northeast Dermatology Associates"/>
    <x v="5"/>
    <d v="2020-09-14T00:00:00"/>
    <n v="58"/>
    <d v="2020-09-14T00:00:00"/>
  </r>
  <r>
    <s v="North Pacific Dermatology"/>
    <s v="Eastside Dermatology"/>
    <x v="3"/>
    <d v="2020-09-14T00:00:00"/>
    <n v="46"/>
    <d v="2020-09-14T00:00:00"/>
  </r>
  <r>
    <s v="North Pacific Dermatology"/>
    <s v="North Pacific Dermatology"/>
    <x v="4"/>
    <d v="2020-09-14T00:00:00"/>
    <n v="13"/>
    <d v="2020-09-14T00:00:00"/>
  </r>
  <r>
    <s v="Northeast Dermatology Associates"/>
    <s v="Northeast Dermatology Associates"/>
    <x v="7"/>
    <d v="2020-09-14T00:00:00"/>
    <n v="47"/>
    <d v="2020-09-14T00:00:00"/>
  </r>
  <r>
    <s v="Northeast Dermatology Associates"/>
    <s v="Northeast Dermatology Associates"/>
    <x v="8"/>
    <d v="2020-09-14T00:00:00"/>
    <n v="50"/>
    <d v="2020-09-14T00:00:00"/>
  </r>
  <r>
    <s v="Pacific Dermatology Specialists"/>
    <s v="Pacific Dermatology Specialists"/>
    <x v="65"/>
    <d v="2020-09-14T00:00:00"/>
    <n v="33"/>
    <d v="2020-09-14T00:00:00"/>
  </r>
  <r>
    <s v="Vanguard Dermatology"/>
    <s v="Vanguard Dermatology"/>
    <x v="13"/>
    <d v="2020-09-14T00:00:00"/>
    <n v="102"/>
    <d v="2020-09-14T00:00:00"/>
  </r>
  <r>
    <s v="Vanguard Dermatology"/>
    <s v="Vanguard Dermatology"/>
    <x v="102"/>
    <d v="2020-09-14T00:00:00"/>
    <n v="1"/>
    <d v="2020-09-14T00:00:00"/>
  </r>
  <r>
    <s v="Vanguard Dermatology"/>
    <s v="Vanguard Dermatology"/>
    <x v="12"/>
    <d v="2020-09-14T00:00:00"/>
    <n v="2"/>
    <d v="2020-09-14T00:00:00"/>
  </r>
  <r>
    <s v="The Dermatology Group  "/>
    <s v="Swan Dermatology &amp; Aesthetics"/>
    <x v="11"/>
    <d v="2020-09-14T00:00:00"/>
    <n v="40"/>
    <d v="2020-09-14T00:00:00"/>
  </r>
  <r>
    <s v="Northeast Dermatology Associates"/>
    <s v="Northeast Dermatology Associates"/>
    <x v="18"/>
    <d v="2020-09-14T00:00:00"/>
    <n v="81"/>
    <d v="2020-09-14T00:00:00"/>
  </r>
  <r>
    <s v="Northeast Dermatology Associates"/>
    <s v="Brookline Dermatology Associates"/>
    <x v="17"/>
    <d v="2020-09-14T00:00:00"/>
    <n v="1"/>
    <d v="2020-09-14T00:00:00"/>
  </r>
  <r>
    <s v="Northeast Dermatology Associates"/>
    <s v="Northeast Dermatology Associates"/>
    <x v="20"/>
    <d v="2020-09-14T00:00:00"/>
    <n v="29"/>
    <d v="2020-09-14T00:00:00"/>
  </r>
  <r>
    <s v="Northeast Dermatology Associates"/>
    <s v="Northeast Dermatology Associates"/>
    <x v="22"/>
    <d v="2020-09-14T00:00:00"/>
    <n v="99"/>
    <d v="2020-09-14T00:00:00"/>
  </r>
  <r>
    <s v="The Dermatology Group  "/>
    <s v="The Dermatology Group"/>
    <x v="24"/>
    <d v="2020-09-14T00:00:00"/>
    <n v="185"/>
    <d v="2020-09-14T00:00:00"/>
  </r>
  <r>
    <s v="The Dermatology Group  "/>
    <s v="The Dermatology Group"/>
    <x v="25"/>
    <d v="2020-09-14T00:00:00"/>
    <n v="18"/>
    <d v="2020-09-14T00:00:00"/>
  </r>
  <r>
    <s v="Vanguard Dermatology"/>
    <s v="Vanguard Dermatology"/>
    <x v="27"/>
    <d v="2020-09-14T00:00:00"/>
    <n v="35"/>
    <d v="2020-09-14T00:00:00"/>
  </r>
  <r>
    <s v="Vanguard Dermatology"/>
    <s v="Vanguard Dermatology"/>
    <x v="107"/>
    <d v="2020-09-14T00:00:00"/>
    <n v="2"/>
    <d v="2020-09-14T00:00:00"/>
  </r>
  <r>
    <s v="Northeast Dermatology Associates"/>
    <s v="Northeast Dermatology Associates"/>
    <x v="35"/>
    <d v="2020-09-13T00:00:00"/>
    <n v="16"/>
    <d v="2020-09-13T00:00:00"/>
  </r>
  <r>
    <s v="Pacific Dermatology Specialists"/>
    <s v="Pacific Dermatology Specialists"/>
    <x v="72"/>
    <d v="2020-09-12T00:00:00"/>
    <n v="1"/>
    <d v="2020-09-12T00:00:00"/>
  </r>
  <r>
    <s v="Pacific Dermatology Specialists"/>
    <s v="Pacific Dermatology Specialists"/>
    <x v="59"/>
    <d v="2020-09-12T00:00:00"/>
    <n v="23"/>
    <d v="2020-09-12T00:00:00"/>
  </r>
  <r>
    <s v="Vanguard Dermatology"/>
    <s v="Vanguard Dermatology"/>
    <x v="107"/>
    <d v="2020-09-11T00:00:00"/>
    <n v="1"/>
    <d v="2020-09-11T00:00:00"/>
  </r>
  <r>
    <s v="The Dermatology Group  "/>
    <s v="The Dermatology Group"/>
    <x v="26"/>
    <d v="2020-09-11T00:00:00"/>
    <n v="35"/>
    <d v="2020-09-11T00:00:00"/>
  </r>
  <r>
    <s v="The Dermatology Group  "/>
    <s v="Swan Dermatology &amp; Aesthetics"/>
    <x v="11"/>
    <d v="2020-09-11T00:00:00"/>
    <n v="34"/>
    <d v="2020-09-11T00:00:00"/>
  </r>
  <r>
    <s v="Northeast Dermatology Associates"/>
    <s v="Northeast Dermatology Associates"/>
    <x v="22"/>
    <d v="2020-09-11T00:00:00"/>
    <n v="71"/>
    <d v="2020-09-11T00:00:00"/>
  </r>
  <r>
    <s v="Northeast Dermatology Associates"/>
    <s v="Brookline Dermatology Associates"/>
    <x v="17"/>
    <d v="2020-09-11T00:00:00"/>
    <n v="40"/>
    <d v="2020-09-11T00:00:00"/>
  </r>
  <r>
    <s v="Northeast Dermatology Associates"/>
    <s v="Brookline Dermatology Associates"/>
    <x v="16"/>
    <d v="2020-09-11T00:00:00"/>
    <n v="21"/>
    <d v="2020-09-11T00:00:00"/>
  </r>
  <r>
    <s v="The Dermatology Group  "/>
    <s v="The Dermatology Group"/>
    <x v="24"/>
    <d v="2020-09-11T00:00:00"/>
    <n v="62"/>
    <d v="2020-09-11T00:00:00"/>
  </r>
  <r>
    <s v="Vanguard Dermatology"/>
    <s v="Vanguard Dermatology"/>
    <x v="12"/>
    <d v="2020-09-11T00:00:00"/>
    <n v="2"/>
    <d v="2020-09-11T00:00:00"/>
  </r>
  <r>
    <s v="Northeast Dermatology Associates"/>
    <s v="Northeast Dermatology Associates"/>
    <x v="8"/>
    <d v="2020-09-11T00:00:00"/>
    <n v="20"/>
    <d v="2020-09-11T00:00:00"/>
  </r>
  <r>
    <s v="North Pacific Dermatology"/>
    <s v="Eastside Dermatology"/>
    <x v="3"/>
    <d v="2020-09-11T00:00:00"/>
    <n v="45"/>
    <d v="2020-09-11T00:00:00"/>
  </r>
  <r>
    <s v="Northeast Dermatology Associates"/>
    <s v="Northeast Dermatology Associates"/>
    <x v="5"/>
    <d v="2020-09-11T00:00:00"/>
    <n v="61"/>
    <d v="2020-09-11T00:00:00"/>
  </r>
  <r>
    <s v="Northeast Dermatology Associates"/>
    <s v="Northeast Dermatology Associates"/>
    <x v="53"/>
    <d v="2020-09-11T00:00:00"/>
    <n v="50"/>
    <d v="2020-09-11T00:00:00"/>
  </r>
  <r>
    <s v="Northeast Dermatology Associates"/>
    <s v="Northeast Dermatology Associates"/>
    <x v="55"/>
    <d v="2020-09-11T00:00:00"/>
    <n v="19"/>
    <d v="2020-09-11T00:00:00"/>
  </r>
  <r>
    <s v="Northeast Dermatology Associates"/>
    <s v="Northeast Dermatology Associates"/>
    <x v="71"/>
    <d v="2020-09-11T00:00:00"/>
    <n v="3"/>
    <d v="2020-09-11T00:00:00"/>
  </r>
  <r>
    <s v="North Pacific Dermatology"/>
    <s v="North Pacific Dermatology"/>
    <x v="4"/>
    <d v="2020-09-11T00:00:00"/>
    <n v="32"/>
    <d v="2020-09-11T00:00:00"/>
  </r>
  <r>
    <s v="Northeast Dermatology Associates"/>
    <s v="South Shore Skin Center"/>
    <x v="9"/>
    <d v="2020-09-11T00:00:00"/>
    <n v="104"/>
    <d v="2020-09-11T00:00:00"/>
  </r>
  <r>
    <s v="Northeast Dermatology Associates"/>
    <s v="South Shore Skin Center"/>
    <x v="57"/>
    <d v="2020-09-11T00:00:00"/>
    <n v="89"/>
    <d v="2020-09-11T00:00:00"/>
  </r>
  <r>
    <s v="Pacific Dermatology Specialists"/>
    <s v="Pacific Dermatology Specialists"/>
    <x v="42"/>
    <d v="2020-09-11T00:00:00"/>
    <n v="35"/>
    <d v="2020-09-11T00:00:00"/>
  </r>
  <r>
    <s v="Semler Dermatology"/>
    <s v="Semler Dermatology"/>
    <x v="61"/>
    <d v="2020-09-11T00:00:00"/>
    <n v="36"/>
    <d v="2020-09-11T00:00:00"/>
  </r>
  <r>
    <s v="Southeast Dermatology Specialists  "/>
    <s v="Southeast Dermatology Specialists"/>
    <x v="62"/>
    <d v="2020-09-11T00:00:00"/>
    <n v="26"/>
    <d v="2020-09-11T00:00:00"/>
  </r>
  <r>
    <s v="Vanguard Dermatology"/>
    <s v="Vanguard Dermatology"/>
    <x v="84"/>
    <d v="2020-09-11T00:00:00"/>
    <n v="19"/>
    <d v="2020-09-11T00:00:00"/>
  </r>
  <r>
    <s v="Vanguard Dermatology"/>
    <s v="Vanguard Dermatology"/>
    <x v="88"/>
    <d v="2020-09-11T00:00:00"/>
    <n v="1"/>
    <d v="2020-09-11T00:00:00"/>
  </r>
  <r>
    <s v="Northeast Dermatology Associates"/>
    <s v="Northeast Dermatology Associates"/>
    <x v="37"/>
    <d v="2020-09-11T00:00:00"/>
    <n v="103"/>
    <d v="2020-09-11T00:00:00"/>
  </r>
  <r>
    <s v="Northeast Dermatology Associates"/>
    <s v="Northeast Dermatology Associates"/>
    <x v="38"/>
    <d v="2020-09-11T00:00:00"/>
    <n v="54"/>
    <d v="2020-09-11T00:00:00"/>
  </r>
  <r>
    <s v="Northeast Dermatology Associates"/>
    <s v="Northeast Dermatology Associates"/>
    <x v="67"/>
    <d v="2020-09-11T00:00:00"/>
    <n v="1"/>
    <d v="2020-09-11T00:00:00"/>
  </r>
  <r>
    <s v="Northeast Dermatology Associates"/>
    <s v="Northeast Dermatology Associates"/>
    <x v="35"/>
    <d v="2020-09-11T00:00:00"/>
    <n v="32"/>
    <d v="2020-09-11T00:00:00"/>
  </r>
  <r>
    <s v="Northeast Dermatology Associates"/>
    <s v="Northeast Dermatology Associates"/>
    <x v="36"/>
    <d v="2020-09-11T00:00:00"/>
    <n v="56"/>
    <d v="2020-09-11T00:00:00"/>
  </r>
  <r>
    <s v="Northeast Dermatology Associates"/>
    <s v="Northeast Dermatology Associates"/>
    <x v="54"/>
    <d v="2020-09-11T00:00:00"/>
    <n v="33"/>
    <d v="2020-09-11T00:00:00"/>
  </r>
  <r>
    <s v="Northeast Dermatology Associates"/>
    <s v="Dermatology of Cape Cod"/>
    <x v="34"/>
    <d v="2020-09-11T00:00:00"/>
    <n v="34"/>
    <d v="2020-09-11T00:00:00"/>
  </r>
  <r>
    <s v="Southeast Dermatology Specialists  "/>
    <s v="Southeast Dermatology Specialists"/>
    <x v="43"/>
    <d v="2020-09-11T00:00:00"/>
    <n v="37"/>
    <d v="2020-09-11T00:00:00"/>
  </r>
  <r>
    <s v="Southeast Dermatology Specialists  "/>
    <s v="Southeast Dermatology Specialists"/>
    <x v="81"/>
    <d v="2020-09-11T00:00:00"/>
    <n v="1"/>
    <d v="2020-09-11T00:00:00"/>
  </r>
  <r>
    <s v="Pacific Dermatology Specialists"/>
    <s v="Pacific Dermatology Specialists"/>
    <x v="41"/>
    <d v="2020-09-11T00:00:00"/>
    <n v="45"/>
    <d v="2020-09-11T00:00:00"/>
  </r>
  <r>
    <s v="Pacific Dermatology Specialists"/>
    <s v="Pacific Dermatology Specialists"/>
    <x v="59"/>
    <d v="2020-09-11T00:00:00"/>
    <n v="3"/>
    <d v="2020-09-11T00:00:00"/>
  </r>
  <r>
    <s v="Vanguard Dermatology"/>
    <s v="Vanguard Dermatology"/>
    <x v="46"/>
    <d v="2020-09-11T00:00:00"/>
    <n v="3"/>
    <d v="2020-09-11T00:00:00"/>
  </r>
  <r>
    <s v="The Dermatology Group  "/>
    <s v="The Dermatology Group"/>
    <x v="25"/>
    <d v="2020-09-11T00:00:00"/>
    <n v="24"/>
    <d v="2020-09-11T00:00:00"/>
  </r>
  <r>
    <s v="Vanguard Dermatology"/>
    <s v="Vanguard Dermatology"/>
    <x v="109"/>
    <d v="2020-09-10T00:00:00"/>
    <n v="5"/>
    <d v="2020-09-10T00:00:00"/>
  </r>
  <r>
    <s v="The Dermatology Group  "/>
    <s v="The Dermatology Group"/>
    <x v="24"/>
    <d v="2020-09-10T00:00:00"/>
    <n v="128"/>
    <d v="2020-09-10T00:00:00"/>
  </r>
  <r>
    <s v="Northeast Dermatology Associates"/>
    <s v="Northeast Dermatology Associates"/>
    <x v="40"/>
    <d v="2020-09-10T00:00:00"/>
    <n v="9"/>
    <d v="2020-09-10T00:00:00"/>
  </r>
  <r>
    <s v="Northeast Dermatology Associates"/>
    <s v="South Shore Skin Center"/>
    <x v="57"/>
    <d v="2020-09-10T00:00:00"/>
    <n v="158"/>
    <d v="2020-09-10T00:00:00"/>
  </r>
  <r>
    <s v="Southeast Dermatology Specialists  "/>
    <s v="Southeast Dermatology Specialists"/>
    <x v="62"/>
    <d v="2020-09-10T00:00:00"/>
    <n v="79"/>
    <d v="2020-09-10T00:00:00"/>
  </r>
  <r>
    <s v="Northeast Dermatology Associates"/>
    <s v="Northeast Dermatology Associates"/>
    <x v="18"/>
    <d v="2020-09-10T00:00:00"/>
    <n v="97"/>
    <d v="2020-09-10T00:00:00"/>
  </r>
  <r>
    <s v="Northeast Dermatology Associates"/>
    <s v="Brookline Dermatology Associates"/>
    <x v="17"/>
    <d v="2020-09-10T00:00:00"/>
    <n v="46"/>
    <d v="2020-09-10T00:00:00"/>
  </r>
  <r>
    <s v="Northeast Dermatology Associates"/>
    <s v="Brookline Dermatology Associates"/>
    <x v="16"/>
    <d v="2020-09-10T00:00:00"/>
    <n v="38"/>
    <d v="2020-09-10T00:00:00"/>
  </r>
  <r>
    <s v="Northeast Dermatology Associates"/>
    <s v="Northeast Dermatology Associates"/>
    <x v="55"/>
    <d v="2020-09-10T00:00:00"/>
    <n v="40"/>
    <d v="2020-09-10T00:00:00"/>
  </r>
  <r>
    <s v="Northeast Dermatology Associates"/>
    <s v="Northeast Dermatology Associates"/>
    <x v="53"/>
    <d v="2020-09-10T00:00:00"/>
    <n v="46"/>
    <d v="2020-09-10T00:00:00"/>
  </r>
  <r>
    <s v="Northeast Dermatology Associates"/>
    <s v="Northeast Dermatology Associates"/>
    <x v="22"/>
    <d v="2020-09-10T00:00:00"/>
    <n v="91"/>
    <d v="2020-09-10T00:00:00"/>
  </r>
  <r>
    <s v="Northeast Dermatology Associates"/>
    <s v="Northeast Dermatology Associates"/>
    <x v="21"/>
    <d v="2020-09-10T00:00:00"/>
    <n v="36"/>
    <d v="2020-09-10T00:00:00"/>
  </r>
  <r>
    <s v="Northeast Dermatology Associates"/>
    <s v="Northeast Dermatology Associates"/>
    <x v="71"/>
    <d v="2020-09-10T00:00:00"/>
    <n v="3"/>
    <d v="2020-09-10T00:00:00"/>
  </r>
  <r>
    <s v="Vanguard Dermatology"/>
    <s v="Vanguard Dermatology"/>
    <x v="46"/>
    <d v="2020-09-10T00:00:00"/>
    <n v="64"/>
    <d v="2020-09-10T00:00:00"/>
  </r>
  <r>
    <s v="Vanguard Dermatology"/>
    <s v="Vanguard Dermatology"/>
    <x v="102"/>
    <d v="2020-09-10T00:00:00"/>
    <n v="5"/>
    <d v="2020-09-10T00:00:00"/>
  </r>
  <r>
    <s v="Vanguard Dermatology"/>
    <s v="Vanguard Dermatology"/>
    <x v="12"/>
    <d v="2020-09-10T00:00:00"/>
    <n v="79"/>
    <d v="2020-09-10T00:00:00"/>
  </r>
  <r>
    <s v="Pacific Dermatology Specialists"/>
    <s v="Pacific Dermatology Specialists"/>
    <x v="60"/>
    <d v="2020-09-10T00:00:00"/>
    <n v="2"/>
    <d v="2020-09-10T00:00:00"/>
  </r>
  <r>
    <s v="Pacific Dermatology Specialists"/>
    <s v="Pacific Dermatology Specialists"/>
    <x v="41"/>
    <d v="2020-09-10T00:00:00"/>
    <n v="39"/>
    <d v="2020-09-10T00:00:00"/>
  </r>
  <r>
    <s v="Northeast Dermatology Associates"/>
    <s v="Northeast Dermatology Associates"/>
    <x v="8"/>
    <d v="2020-09-10T00:00:00"/>
    <n v="49"/>
    <d v="2020-09-10T00:00:00"/>
  </r>
  <r>
    <s v="Northeast Dermatology Associates"/>
    <s v="Northeast Dermatology Associates"/>
    <x v="5"/>
    <d v="2020-09-10T00:00:00"/>
    <n v="92"/>
    <d v="2020-09-10T00:00:00"/>
  </r>
  <r>
    <s v="Northeast Dermatology Associates"/>
    <s v="Dermatology of Cape Cod"/>
    <x v="34"/>
    <d v="2020-09-10T00:00:00"/>
    <n v="70"/>
    <d v="2020-09-10T00:00:00"/>
  </r>
  <r>
    <s v="Northeast Dermatology Associates"/>
    <s v="Northeast Dermatology Associates"/>
    <x v="37"/>
    <d v="2020-09-10T00:00:00"/>
    <n v="86"/>
    <d v="2020-09-10T00:00:00"/>
  </r>
  <r>
    <s v="Northeast Dermatology Associates"/>
    <s v="Northeast Dermatology Associates"/>
    <x v="7"/>
    <d v="2020-09-10T00:00:00"/>
    <n v="29"/>
    <d v="2020-09-10T00:00:00"/>
  </r>
  <r>
    <s v="Northeast Dermatology Associates"/>
    <s v="Northeast Dermatology Associates"/>
    <x v="39"/>
    <d v="2020-09-10T00:00:00"/>
    <n v="23"/>
    <d v="2020-09-10T00:00:00"/>
  </r>
  <r>
    <s v="Northeast Dermatology Associates"/>
    <s v="Northeast Dermatology Associates"/>
    <x v="35"/>
    <d v="2020-09-10T00:00:00"/>
    <n v="38"/>
    <d v="2020-09-10T00:00:00"/>
  </r>
  <r>
    <s v="Northeast Dermatology Associates"/>
    <s v="Northeast Dermatology Associates"/>
    <x v="36"/>
    <d v="2020-09-10T00:00:00"/>
    <n v="41"/>
    <d v="2020-09-10T00:00:00"/>
  </r>
  <r>
    <s v="North Pacific Dermatology"/>
    <s v="North Pacific Dermatology"/>
    <x v="68"/>
    <d v="2020-09-10T00:00:00"/>
    <n v="2"/>
    <d v="2020-09-10T00:00:00"/>
  </r>
  <r>
    <s v="North Pacific Dermatology"/>
    <s v="Eastside Dermatology"/>
    <x v="85"/>
    <d v="2020-09-10T00:00:00"/>
    <n v="4"/>
    <d v="2020-09-10T00:00:00"/>
  </r>
  <r>
    <s v="NULL"/>
    <s v="Unknown Practice"/>
    <x v="68"/>
    <d v="2020-09-10T00:00:00"/>
    <n v="6"/>
    <d v="2020-09-10T00:00:00"/>
  </r>
  <r>
    <s v="Northeast Dermatology Associates"/>
    <s v="Northeast Dermatology Associates"/>
    <x v="19"/>
    <d v="2020-09-10T00:00:00"/>
    <n v="40"/>
    <d v="2020-09-10T00:00:00"/>
  </r>
  <r>
    <s v="Northeast Dermatology Associates"/>
    <s v="Northeast Dermatology Associates"/>
    <x v="54"/>
    <d v="2020-09-10T00:00:00"/>
    <n v="35"/>
    <d v="2020-09-10T00:00:00"/>
  </r>
  <r>
    <s v="Northeast Dermatology Associates"/>
    <s v="Northeast Dermatology Associates"/>
    <x v="6"/>
    <d v="2020-09-10T00:00:00"/>
    <n v="36"/>
    <d v="2020-09-10T00:00:00"/>
  </r>
  <r>
    <s v="Northeast Dermatology Associates"/>
    <s v="South Shore Skin Center"/>
    <x v="9"/>
    <d v="2020-09-10T00:00:00"/>
    <n v="190"/>
    <d v="2020-09-10T00:00:00"/>
  </r>
  <r>
    <s v="Pacific Dermatology Specialists"/>
    <s v="Pacific Dermatology Specialists"/>
    <x v="59"/>
    <d v="2020-09-10T00:00:00"/>
    <n v="29"/>
    <d v="2020-09-10T00:00:00"/>
  </r>
  <r>
    <s v="Northeast Dermatology Associates"/>
    <s v="South Shore Skin Center"/>
    <x v="10"/>
    <d v="2020-09-10T00:00:00"/>
    <n v="1"/>
    <d v="2020-09-10T00:00:00"/>
  </r>
  <r>
    <s v="Semler Dermatology"/>
    <s v="Semler Dermatology"/>
    <x v="61"/>
    <d v="2020-09-10T00:00:00"/>
    <n v="85"/>
    <d v="2020-09-10T00:00:00"/>
  </r>
  <r>
    <s v="The Dermatology Group  "/>
    <s v="The Dermatology Group"/>
    <x v="25"/>
    <d v="2020-09-10T00:00:00"/>
    <n v="25"/>
    <d v="2020-09-10T00:00:00"/>
  </r>
  <r>
    <s v="The Dermatology Group  "/>
    <s v="The Dermatology Group"/>
    <x v="26"/>
    <d v="2020-09-10T00:00:00"/>
    <n v="81"/>
    <d v="2020-09-10T00:00:00"/>
  </r>
  <r>
    <s v="The Dermatology Group  "/>
    <s v="Swan Dermatology &amp; Aesthetics"/>
    <x v="11"/>
    <d v="2020-09-10T00:00:00"/>
    <n v="41"/>
    <d v="2020-09-10T00:00:00"/>
  </r>
  <r>
    <s v="The Dermatology Group  "/>
    <s v="The Dermatology Group"/>
    <x v="100"/>
    <d v="2020-09-10T00:00:00"/>
    <n v="29"/>
    <d v="2020-09-10T00:00:00"/>
  </r>
  <r>
    <s v="The Dermatology Group  "/>
    <s v="The Dermatology Group"/>
    <x v="64"/>
    <d v="2020-09-10T00:00:00"/>
    <n v="23"/>
    <d v="2020-09-10T00:00:00"/>
  </r>
  <r>
    <s v="Vanguard Dermatology"/>
    <s v="Vanguard Dermatology"/>
    <x v="107"/>
    <d v="2020-09-10T00:00:00"/>
    <n v="2"/>
    <d v="2020-09-10T00:00:00"/>
  </r>
  <r>
    <s v="North Pacific Dermatology"/>
    <s v="North Pacific Dermatology"/>
    <x v="33"/>
    <d v="2020-09-10T00:00:00"/>
    <n v="52"/>
    <d v="2020-09-10T00:00:00"/>
  </r>
  <r>
    <s v="North Pacific Dermatology"/>
    <s v="North Pacific Dermatology"/>
    <x v="4"/>
    <d v="2020-09-10T00:00:00"/>
    <n v="14"/>
    <d v="2020-09-10T00:00:00"/>
  </r>
  <r>
    <s v="North Pacific Dermatology"/>
    <s v="Eastside Dermatology"/>
    <x v="3"/>
    <d v="2020-09-10T00:00:00"/>
    <n v="47"/>
    <d v="2020-09-10T00:00:00"/>
  </r>
  <r>
    <s v="Northeast Dermatology Associates"/>
    <s v="Northeast Dermatology Associates"/>
    <x v="38"/>
    <d v="2020-09-10T00:00:00"/>
    <n v="79"/>
    <d v="2020-09-10T00:00:00"/>
  </r>
  <r>
    <s v="Northeast Dermatology Associates"/>
    <s v="Northeast Dermatology Associates"/>
    <x v="67"/>
    <d v="2020-09-10T00:00:00"/>
    <n v="22"/>
    <d v="2020-09-10T00:00:00"/>
  </r>
  <r>
    <s v="The Dermatology Group  "/>
    <s v="The Dermatology Group"/>
    <x v="45"/>
    <d v="2020-09-10T00:00:00"/>
    <n v="31"/>
    <d v="2020-09-10T00:00:00"/>
  </r>
  <r>
    <s v="Vanguard Dermatology"/>
    <s v="Vanguard Dermatology"/>
    <x v="47"/>
    <d v="2020-09-10T00:00:00"/>
    <n v="27"/>
    <d v="2020-09-10T00:00:00"/>
  </r>
  <r>
    <s v="Vanguard Dermatology"/>
    <s v="Vanguard Dermatology"/>
    <x v="13"/>
    <d v="2020-09-10T00:00:00"/>
    <n v="77"/>
    <d v="2020-09-10T00:00:00"/>
  </r>
  <r>
    <s v="Pacific Dermatology Specialists"/>
    <s v="Pacific Dermatology Specialists"/>
    <x v="65"/>
    <d v="2020-09-10T00:00:00"/>
    <n v="20"/>
    <d v="2020-09-10T00:00:00"/>
  </r>
  <r>
    <s v="Southeast Dermatology Specialists  "/>
    <s v="Southeast Dermatology Specialists"/>
    <x v="43"/>
    <d v="2020-09-10T00:00:00"/>
    <n v="45"/>
    <d v="2020-09-10T00:00:00"/>
  </r>
  <r>
    <s v="Southeast Dermatology Specialists  "/>
    <s v="Southeast Dermatology Specialists"/>
    <x v="62"/>
    <d v="2020-09-09T00:00:00"/>
    <n v="69"/>
    <d v="2020-09-09T00:00:00"/>
  </r>
  <r>
    <s v="Pacific Dermatology Specialists"/>
    <s v="Pacific Dermatology Specialists"/>
    <x v="60"/>
    <d v="2020-09-09T00:00:00"/>
    <n v="8"/>
    <d v="2020-09-09T00:00:00"/>
  </r>
  <r>
    <s v="Semler Dermatology"/>
    <s v="Semler Dermatology"/>
    <x v="61"/>
    <d v="2020-09-09T00:00:00"/>
    <n v="80"/>
    <d v="2020-09-09T00:00:00"/>
  </r>
  <r>
    <s v="Pacific Dermatology Specialists"/>
    <s v="Pacific Dermatology Specialists"/>
    <x v="59"/>
    <d v="2020-09-09T00:00:00"/>
    <n v="23"/>
    <d v="2020-09-09T00:00:00"/>
  </r>
  <r>
    <s v="Northeast Dermatology Associates"/>
    <s v="South Shore Skin Center"/>
    <x v="57"/>
    <d v="2020-09-09T00:00:00"/>
    <n v="133"/>
    <d v="2020-09-09T00:00:00"/>
  </r>
  <r>
    <s v="Vanguard Dermatology"/>
    <s v="Vanguard Dermatology"/>
    <x v="12"/>
    <d v="2020-09-09T00:00:00"/>
    <n v="7"/>
    <d v="2020-09-09T00:00:00"/>
  </r>
  <r>
    <s v="The Dermatology Group  "/>
    <s v="The Dermatology Group"/>
    <x v="76"/>
    <d v="2020-09-09T00:00:00"/>
    <n v="37"/>
    <d v="2020-09-09T00:00:00"/>
  </r>
  <r>
    <s v="Northeast Dermatology Associates"/>
    <s v="Northeast Dermatology Associates"/>
    <x v="54"/>
    <d v="2020-09-09T00:00:00"/>
    <n v="55"/>
    <d v="2020-09-09T00:00:00"/>
  </r>
  <r>
    <s v="Northeast Dermatology Associates"/>
    <s v="Northeast Dermatology Associates"/>
    <x v="55"/>
    <d v="2020-09-09T00:00:00"/>
    <n v="22"/>
    <d v="2020-09-09T00:00:00"/>
  </r>
  <r>
    <s v="Northeast Dermatology Associates"/>
    <s v="Northeast Dermatology Associates"/>
    <x v="39"/>
    <d v="2020-09-09T00:00:00"/>
    <n v="22"/>
    <d v="2020-09-09T00:00:00"/>
  </r>
  <r>
    <s v="Northeast Dermatology Associates"/>
    <s v="Northeast Dermatology Associates"/>
    <x v="71"/>
    <d v="2020-09-09T00:00:00"/>
    <n v="1"/>
    <d v="2020-09-09T00:00:00"/>
  </r>
  <r>
    <s v="Vanguard Dermatology"/>
    <s v="Vanguard Dermatology"/>
    <x v="47"/>
    <d v="2020-09-09T00:00:00"/>
    <n v="13"/>
    <d v="2020-09-09T00:00:00"/>
  </r>
  <r>
    <s v="Pacific Dermatology Specialists"/>
    <s v="Pacific Dermatology Specialists"/>
    <x v="42"/>
    <d v="2020-09-09T00:00:00"/>
    <n v="38"/>
    <d v="2020-09-09T00:00:00"/>
  </r>
  <r>
    <s v="Pacific Dermatology Specialists"/>
    <s v="Pacific Dermatology Specialists"/>
    <x v="41"/>
    <d v="2020-09-09T00:00:00"/>
    <n v="20"/>
    <d v="2020-09-09T00:00:00"/>
  </r>
  <r>
    <s v="Southeast Dermatology Specialists  "/>
    <s v="Southeast Dermatology Specialists"/>
    <x v="81"/>
    <d v="2020-09-09T00:00:00"/>
    <n v="3"/>
    <d v="2020-09-09T00:00:00"/>
  </r>
  <r>
    <s v="Southeast Dermatology Specialists  "/>
    <s v="Southeast Dermatology Specialists"/>
    <x v="43"/>
    <d v="2020-09-09T00:00:00"/>
    <n v="49"/>
    <d v="2020-09-09T00:00:00"/>
  </r>
  <r>
    <s v="Pacific Dermatology Specialists"/>
    <s v="Pacific Dermatology Specialists"/>
    <x v="92"/>
    <d v="2020-09-09T00:00:00"/>
    <n v="1"/>
    <d v="2020-09-09T00:00:00"/>
  </r>
  <r>
    <s v="Pacific Dermatology Specialists"/>
    <s v="Pacific Dermatology Specialists"/>
    <x v="73"/>
    <d v="2020-09-09T00:00:00"/>
    <n v="1"/>
    <d v="2020-09-09T00:00:00"/>
  </r>
  <r>
    <s v="Northeast Dermatology Associates"/>
    <s v="Northeast Dermatology Associates"/>
    <x v="67"/>
    <d v="2020-09-09T00:00:00"/>
    <n v="45"/>
    <d v="2020-09-09T00:00:00"/>
  </r>
  <r>
    <s v="Northeast Dermatology Associates"/>
    <s v="Northeast Dermatology Associates"/>
    <x v="36"/>
    <d v="2020-09-09T00:00:00"/>
    <n v="51"/>
    <d v="2020-09-09T00:00:00"/>
  </r>
  <r>
    <s v="Northeast Dermatology Associates"/>
    <s v="Northeast Dermatology Associates"/>
    <x v="53"/>
    <d v="2020-09-09T00:00:00"/>
    <n v="68"/>
    <d v="2020-09-09T00:00:00"/>
  </r>
  <r>
    <s v="Northeast Dermatology Associates"/>
    <s v="Northeast Dermatology Associates"/>
    <x v="37"/>
    <d v="2020-09-09T00:00:00"/>
    <n v="104"/>
    <d v="2020-09-09T00:00:00"/>
  </r>
  <r>
    <s v="Northeast Dermatology Associates"/>
    <s v="Northeast Dermatology Associates"/>
    <x v="38"/>
    <d v="2020-09-09T00:00:00"/>
    <n v="77"/>
    <d v="2020-09-09T00:00:00"/>
  </r>
  <r>
    <s v="Northeast Dermatology Associates"/>
    <s v="Dermatology of Cape Cod"/>
    <x v="34"/>
    <d v="2020-09-09T00:00:00"/>
    <n v="75"/>
    <d v="2020-09-09T00:00:00"/>
  </r>
  <r>
    <s v="North Pacific Dermatology"/>
    <s v="North Pacific Dermatology"/>
    <x v="33"/>
    <d v="2020-09-09T00:00:00"/>
    <n v="59"/>
    <d v="2020-09-09T00:00:00"/>
  </r>
  <r>
    <s v="Northeast Dermatology Associates"/>
    <s v="Northeast Dermatology Associates"/>
    <x v="22"/>
    <d v="2020-09-09T00:00:00"/>
    <n v="80"/>
    <d v="2020-09-09T00:00:00"/>
  </r>
  <r>
    <s v="Northeast Dermatology Associates"/>
    <s v="Northeast Dermatology Associates"/>
    <x v="21"/>
    <d v="2020-09-09T00:00:00"/>
    <n v="18"/>
    <d v="2020-09-09T00:00:00"/>
  </r>
  <r>
    <s v="Northeast Dermatology Associates"/>
    <s v="Brookline Dermatology Associates"/>
    <x v="17"/>
    <d v="2020-09-09T00:00:00"/>
    <n v="39"/>
    <d v="2020-09-09T00:00:00"/>
  </r>
  <r>
    <s v="Northeast Dermatology Associates"/>
    <s v="Northeast Dermatology Associates"/>
    <x v="18"/>
    <d v="2020-09-09T00:00:00"/>
    <n v="90"/>
    <d v="2020-09-09T00:00:00"/>
  </r>
  <r>
    <s v="Northeast Dermatology Associates"/>
    <s v="Brookline Dermatology Associates"/>
    <x v="16"/>
    <d v="2020-09-09T00:00:00"/>
    <n v="37"/>
    <d v="2020-09-09T00:00:00"/>
  </r>
  <r>
    <s v="The Dermatology Group  "/>
    <s v="The Dermatology Group"/>
    <x v="25"/>
    <d v="2020-09-09T00:00:00"/>
    <n v="30"/>
    <d v="2020-09-09T00:00:00"/>
  </r>
  <r>
    <s v="The Dermatology Group  "/>
    <s v="The Dermatology Group"/>
    <x v="26"/>
    <d v="2020-09-09T00:00:00"/>
    <n v="24"/>
    <d v="2020-09-09T00:00:00"/>
  </r>
  <r>
    <s v="The Dermatology Group  "/>
    <s v="The Dermatology Group"/>
    <x v="24"/>
    <d v="2020-09-09T00:00:00"/>
    <n v="169"/>
    <d v="2020-09-09T00:00:00"/>
  </r>
  <r>
    <s v="Northeast Dermatology Associates"/>
    <s v="Northeast Dermatology Associates"/>
    <x v="7"/>
    <d v="2020-09-09T00:00:00"/>
    <n v="27"/>
    <d v="2020-09-09T00:00:00"/>
  </r>
  <r>
    <s v="Northeast Dermatology Associates"/>
    <s v="Northeast Dermatology Associates"/>
    <x v="5"/>
    <d v="2020-09-09T00:00:00"/>
    <n v="104"/>
    <d v="2020-09-09T00:00:00"/>
  </r>
  <r>
    <s v="North Pacific Dermatology"/>
    <s v="North Pacific Dermatology"/>
    <x v="4"/>
    <d v="2020-09-09T00:00:00"/>
    <n v="17"/>
    <d v="2020-09-09T00:00:00"/>
  </r>
  <r>
    <s v="North Pacific Dermatology"/>
    <s v="Eastside Dermatology"/>
    <x v="3"/>
    <d v="2020-09-09T00:00:00"/>
    <n v="54"/>
    <d v="2020-09-09T00:00:00"/>
  </r>
  <r>
    <s v="Northeast Dermatology Associates"/>
    <s v="Northeast Dermatology Associates"/>
    <x v="8"/>
    <d v="2020-09-09T00:00:00"/>
    <n v="60"/>
    <d v="2020-09-09T00:00:00"/>
  </r>
  <r>
    <s v="Northeast Dermatology Associates"/>
    <s v="South Shore Skin Center"/>
    <x v="9"/>
    <d v="2020-09-09T00:00:00"/>
    <n v="187"/>
    <d v="2020-09-09T00:00:00"/>
  </r>
  <r>
    <s v="Pacific Dermatology Specialists"/>
    <s v="Pacific Dermatology Specialists"/>
    <x v="65"/>
    <d v="2020-09-09T00:00:00"/>
    <n v="10"/>
    <d v="2020-09-09T00:00:00"/>
  </r>
  <r>
    <s v="Northeast Dermatology Associates"/>
    <s v="South Shore Skin Center"/>
    <x v="10"/>
    <d v="2020-09-09T00:00:00"/>
    <n v="1"/>
    <d v="2020-09-09T00:00:00"/>
  </r>
  <r>
    <s v="The Dermatology Group  "/>
    <s v="Swan Dermatology &amp; Aesthetics"/>
    <x v="11"/>
    <d v="2020-09-09T00:00:00"/>
    <n v="38"/>
    <d v="2020-09-09T00:00:00"/>
  </r>
  <r>
    <s v="Vanguard Dermatology"/>
    <s v="Vanguard Dermatology"/>
    <x v="102"/>
    <d v="2020-09-09T00:00:00"/>
    <n v="12"/>
    <d v="2020-09-09T00:00:00"/>
  </r>
  <r>
    <s v="Vanguard Dermatology"/>
    <s v="Vanguard Dermatology"/>
    <x v="13"/>
    <d v="2020-09-09T00:00:00"/>
    <n v="187"/>
    <d v="2020-09-09T00:00:00"/>
  </r>
  <r>
    <s v="The Dermatology Group  "/>
    <s v="The Dermatology Group"/>
    <x v="25"/>
    <d v="2020-09-08T00:00:00"/>
    <n v="29"/>
    <d v="2020-09-08T00:00:00"/>
  </r>
  <r>
    <s v="The Dermatology Group  "/>
    <s v="The Dermatology Group"/>
    <x v="100"/>
    <d v="2020-09-08T00:00:00"/>
    <n v="1"/>
    <d v="2020-09-08T00:00:00"/>
  </r>
  <r>
    <s v="Pacific Dermatology Specialists"/>
    <s v="Pacific Dermatology Specialists"/>
    <x v="72"/>
    <d v="2020-09-08T00:00:00"/>
    <n v="25"/>
    <d v="2020-09-08T00:00:00"/>
  </r>
  <r>
    <s v="Pacific Dermatology Specialists"/>
    <s v="Pacific Dermatology Specialists"/>
    <x v="59"/>
    <d v="2020-09-08T00:00:00"/>
    <n v="38"/>
    <d v="2020-09-08T00:00:00"/>
  </r>
  <r>
    <s v="Semler Dermatology"/>
    <s v="Semler Dermatology"/>
    <x v="61"/>
    <d v="2020-09-08T00:00:00"/>
    <n v="36"/>
    <d v="2020-09-08T00:00:00"/>
  </r>
  <r>
    <s v="Northeast Dermatology Associates"/>
    <s v="Northeast Dermatology Associates"/>
    <x v="37"/>
    <d v="2020-09-08T00:00:00"/>
    <n v="70"/>
    <d v="2020-09-08T00:00:00"/>
  </r>
  <r>
    <s v="Northeast Dermatology Associates"/>
    <s v="Northeast Dermatology Associates"/>
    <x v="39"/>
    <d v="2020-09-08T00:00:00"/>
    <n v="22"/>
    <d v="2020-09-08T00:00:00"/>
  </r>
  <r>
    <s v="Northeast Dermatology Associates"/>
    <s v="Northeast Dermatology Associates"/>
    <x v="54"/>
    <d v="2020-09-08T00:00:00"/>
    <n v="34"/>
    <d v="2020-09-08T00:00:00"/>
  </r>
  <r>
    <s v="Northeast Dermatology Associates"/>
    <s v="Northeast Dermatology Associates"/>
    <x v="19"/>
    <d v="2020-09-08T00:00:00"/>
    <n v="33"/>
    <d v="2020-09-08T00:00:00"/>
  </r>
  <r>
    <s v="Northeast Dermatology Associates"/>
    <s v="Northeast Dermatology Associates"/>
    <x v="67"/>
    <d v="2020-09-08T00:00:00"/>
    <n v="20"/>
    <d v="2020-09-08T00:00:00"/>
  </r>
  <r>
    <s v="The Dermatology Group  "/>
    <s v="The Dermatology Group"/>
    <x v="76"/>
    <d v="2020-09-08T00:00:00"/>
    <n v="59"/>
    <d v="2020-09-08T00:00:00"/>
  </r>
  <r>
    <s v="Vanguard Dermatology"/>
    <s v="Vanguard Dermatology"/>
    <x v="47"/>
    <d v="2020-09-08T00:00:00"/>
    <n v="65"/>
    <d v="2020-09-08T00:00:00"/>
  </r>
  <r>
    <s v="Northeast Dermatology Associates"/>
    <s v="South Shore Skin Center"/>
    <x v="9"/>
    <d v="2020-09-08T00:00:00"/>
    <n v="163"/>
    <d v="2020-09-08T00:00:00"/>
  </r>
  <r>
    <s v="Northeast Dermatology Associates"/>
    <s v="South Shore Skin Center"/>
    <x v="57"/>
    <d v="2020-09-08T00:00:00"/>
    <n v="177"/>
    <d v="2020-09-08T00:00:00"/>
  </r>
  <r>
    <s v="Pacific Dermatology Specialists"/>
    <s v="Pacific Dermatology Specialists"/>
    <x v="42"/>
    <d v="2020-09-08T00:00:00"/>
    <n v="10"/>
    <d v="2020-09-08T00:00:00"/>
  </r>
  <r>
    <s v="Southeast Dermatology Specialists  "/>
    <s v="Southeast Dermatology Specialists"/>
    <x v="43"/>
    <d v="2020-09-08T00:00:00"/>
    <n v="40"/>
    <d v="2020-09-08T00:00:00"/>
  </r>
  <r>
    <s v="North Pacific Dermatology"/>
    <s v="North Pacific Dermatology"/>
    <x v="33"/>
    <d v="2020-09-08T00:00:00"/>
    <n v="46"/>
    <d v="2020-09-08T00:00:00"/>
  </r>
  <r>
    <s v="North Pacific Dermatology"/>
    <s v="North Pacific Dermatology"/>
    <x v="4"/>
    <d v="2020-09-08T00:00:00"/>
    <n v="26"/>
    <d v="2020-09-08T00:00:00"/>
  </r>
  <r>
    <s v="North Pacific Dermatology"/>
    <s v="North Pacific Dermatology"/>
    <x v="68"/>
    <d v="2020-09-08T00:00:00"/>
    <n v="1"/>
    <d v="2020-09-08T00:00:00"/>
  </r>
  <r>
    <s v="Northeast Dermatology Associates"/>
    <s v="Northeast Dermatology Associates"/>
    <x v="38"/>
    <d v="2020-09-08T00:00:00"/>
    <n v="73"/>
    <d v="2020-09-08T00:00:00"/>
  </r>
  <r>
    <s v="Northeast Dermatology Associates"/>
    <s v="Northeast Dermatology Associates"/>
    <x v="55"/>
    <d v="2020-09-08T00:00:00"/>
    <n v="27"/>
    <d v="2020-09-08T00:00:00"/>
  </r>
  <r>
    <s v="Northeast Dermatology Associates"/>
    <s v="Northeast Dermatology Associates"/>
    <x v="53"/>
    <d v="2020-09-08T00:00:00"/>
    <n v="83"/>
    <d v="2020-09-08T00:00:00"/>
  </r>
  <r>
    <s v="North Pacific Dermatology"/>
    <s v="Eastside Dermatology"/>
    <x v="3"/>
    <d v="2020-09-08T00:00:00"/>
    <n v="49"/>
    <d v="2020-09-08T00:00:00"/>
  </r>
  <r>
    <s v="Northeast Dermatology Associates"/>
    <s v="Northeast Dermatology Associates"/>
    <x v="22"/>
    <d v="2020-09-08T00:00:00"/>
    <n v="99"/>
    <d v="2020-09-08T00:00:00"/>
  </r>
  <r>
    <s v="Northeast Dermatology Associates"/>
    <s v="Northeast Dermatology Associates"/>
    <x v="21"/>
    <d v="2020-09-08T00:00:00"/>
    <n v="41"/>
    <d v="2020-09-08T00:00:00"/>
  </r>
  <r>
    <s v="Northeast Dermatology Associates"/>
    <s v="Northeast Dermatology Associates"/>
    <x v="71"/>
    <d v="2020-09-08T00:00:00"/>
    <n v="1"/>
    <d v="2020-09-08T00:00:00"/>
  </r>
  <r>
    <s v="Northeast Dermatology Associates"/>
    <s v="Northeast Dermatology Associates"/>
    <x v="8"/>
    <d v="2020-09-08T00:00:00"/>
    <n v="56"/>
    <d v="2020-09-08T00:00:00"/>
  </r>
  <r>
    <s v="Southeast Dermatology Specialists  "/>
    <s v="Southeast Dermatology Specialists"/>
    <x v="62"/>
    <d v="2020-09-08T00:00:00"/>
    <n v="43"/>
    <d v="2020-09-08T00:00:00"/>
  </r>
  <r>
    <s v="Pacific Dermatology Specialists"/>
    <s v="Pacific Dermatology Specialists"/>
    <x v="60"/>
    <d v="2020-09-08T00:00:00"/>
    <n v="29"/>
    <d v="2020-09-08T00:00:00"/>
  </r>
  <r>
    <s v="Vanguard Dermatology"/>
    <s v="Vanguard Dermatology"/>
    <x v="13"/>
    <d v="2020-09-08T00:00:00"/>
    <n v="71"/>
    <d v="2020-09-08T00:00:00"/>
  </r>
  <r>
    <s v="The Dermatology Group  "/>
    <s v="The Dermatology Group"/>
    <x v="24"/>
    <d v="2020-09-08T00:00:00"/>
    <n v="157"/>
    <d v="2020-09-08T00:00:00"/>
  </r>
  <r>
    <s v="Northeast Dermatology Associates"/>
    <s v="Northeast Dermatology Associates"/>
    <x v="7"/>
    <d v="2020-09-08T00:00:00"/>
    <n v="47"/>
    <d v="2020-09-08T00:00:00"/>
  </r>
  <r>
    <s v="Northeast Dermatology Associates"/>
    <s v="Northeast Dermatology Associates"/>
    <x v="35"/>
    <d v="2020-09-08T00:00:00"/>
    <n v="64"/>
    <d v="2020-09-08T00:00:00"/>
  </r>
  <r>
    <s v="Northeast Dermatology Associates"/>
    <s v="Northeast Dermatology Associates"/>
    <x v="36"/>
    <d v="2020-09-08T00:00:00"/>
    <n v="114"/>
    <d v="2020-09-08T00:00:00"/>
  </r>
  <r>
    <s v="Northeast Dermatology Associates"/>
    <s v="Brookline Dermatology Associates"/>
    <x v="16"/>
    <d v="2020-09-08T00:00:00"/>
    <n v="35"/>
    <d v="2020-09-08T00:00:00"/>
  </r>
  <r>
    <s v="Northeast Dermatology Associates"/>
    <s v="Northeast Dermatology Associates"/>
    <x v="18"/>
    <d v="2020-09-08T00:00:00"/>
    <n v="51"/>
    <d v="2020-09-08T00:00:00"/>
  </r>
  <r>
    <s v="Northeast Dermatology Associates"/>
    <s v="Dermatology of Cape Cod"/>
    <x v="34"/>
    <d v="2020-09-08T00:00:00"/>
    <n v="60"/>
    <d v="2020-09-08T00:00:00"/>
  </r>
  <r>
    <s v="Northeast Dermatology Associates"/>
    <s v="Northeast Dermatology Associates"/>
    <x v="5"/>
    <d v="2020-09-08T00:00:00"/>
    <n v="110"/>
    <d v="2020-09-08T00:00:00"/>
  </r>
  <r>
    <s v="The Dermatology Group  "/>
    <s v="Swan Dermatology &amp; Aesthetics"/>
    <x v="11"/>
    <d v="2020-09-08T00:00:00"/>
    <n v="33"/>
    <d v="2020-09-08T00:00:00"/>
  </r>
  <r>
    <s v="The Dermatology Group  "/>
    <s v="The Dermatology Group"/>
    <x v="26"/>
    <d v="2020-09-08T00:00:00"/>
    <n v="72"/>
    <d v="2020-09-08T00:00:00"/>
  </r>
  <r>
    <s v="Vanguard Dermatology"/>
    <s v="Vanguard Dermatology"/>
    <x v="108"/>
    <d v="2020-09-08T00:00:00"/>
    <n v="5"/>
    <d v="2020-09-08T00:00:00"/>
  </r>
  <r>
    <s v="Vanguard Dermatology"/>
    <s v="Vanguard Dermatology"/>
    <x v="107"/>
    <d v="2020-09-08T00:00:00"/>
    <n v="21"/>
    <d v="2020-09-08T00:00:00"/>
  </r>
  <r>
    <s v="Pacific Dermatology Specialists"/>
    <s v="Pacific Dermatology Specialists"/>
    <x v="73"/>
    <d v="2020-09-08T00:00:00"/>
    <n v="20"/>
    <d v="2020-09-08T00:00:00"/>
  </r>
  <r>
    <s v="Pacific Dermatology Specialists"/>
    <s v="Pacific Dermatology Specialists"/>
    <x v="92"/>
    <d v="2020-09-08T00:00:00"/>
    <n v="12"/>
    <d v="2020-09-08T00:00:00"/>
  </r>
  <r>
    <s v="Pacific Dermatology Specialists"/>
    <s v="Pacific Dermatology Specialists"/>
    <x v="41"/>
    <d v="2020-09-08T00:00:00"/>
    <n v="5"/>
    <d v="2020-09-08T00:00:00"/>
  </r>
  <r>
    <s v="Southeast Dermatology Specialists  "/>
    <s v="Southeast Dermatology Specialists"/>
    <x v="43"/>
    <d v="2020-09-07T00:00:00"/>
    <n v="1"/>
    <d v="2020-09-07T00:00:00"/>
  </r>
  <r>
    <s v="Vanguard Dermatology"/>
    <s v="Vanguard Dermatology"/>
    <x v="13"/>
    <d v="2020-09-07T00:00:00"/>
    <n v="71"/>
    <d v="2020-09-07T00:00:00"/>
  </r>
  <r>
    <s v="Vanguard Dermatology"/>
    <s v="Vanguard Dermatology"/>
    <x v="107"/>
    <d v="2020-09-07T00:00:00"/>
    <n v="2"/>
    <d v="2020-09-07T00:00:00"/>
  </r>
  <r>
    <s v="Northeast Dermatology Associates"/>
    <s v="Northeast Dermatology Associates"/>
    <x v="36"/>
    <d v="2020-09-07T00:00:00"/>
    <n v="2"/>
    <d v="2020-09-07T00:00:00"/>
  </r>
  <r>
    <s v="Vanguard Dermatology"/>
    <s v="Vanguard Dermatology"/>
    <x v="46"/>
    <d v="2020-09-07T00:00:00"/>
    <n v="4"/>
    <d v="2020-09-07T00:00:00"/>
  </r>
  <r>
    <s v="Vanguard Dermatology"/>
    <s v="Vanguard Dermatology"/>
    <x v="12"/>
    <d v="2020-09-07T00:00:00"/>
    <n v="2"/>
    <d v="2020-09-07T00:00:00"/>
  </r>
  <r>
    <s v="Vanguard Dermatology"/>
    <s v="Vanguard Dermatology"/>
    <x v="27"/>
    <d v="2020-09-07T00:00:00"/>
    <n v="3"/>
    <d v="2020-09-07T00:00:00"/>
  </r>
  <r>
    <s v="Vanguard Dermatology"/>
    <s v="Vanguard Dermatology"/>
    <x v="46"/>
    <d v="2020-09-04T00:00:00"/>
    <n v="37"/>
    <d v="2020-09-04T00:00:00"/>
  </r>
  <r>
    <s v="Vanguard Dermatology"/>
    <s v="Vanguard Dermatology"/>
    <x v="47"/>
    <d v="2020-09-04T00:00:00"/>
    <n v="1"/>
    <d v="2020-09-04T00:00:00"/>
  </r>
  <r>
    <s v="Pacific Dermatology Specialists"/>
    <s v="Pacific Dermatology Specialists"/>
    <x v="42"/>
    <d v="2020-09-04T00:00:00"/>
    <n v="30"/>
    <d v="2020-09-04T00:00:00"/>
  </r>
  <r>
    <s v="Pacific Dermatology Specialists"/>
    <s v="Pacific Dermatology Specialists"/>
    <x v="41"/>
    <d v="2020-09-04T00:00:00"/>
    <n v="42"/>
    <d v="2020-09-04T00:00:00"/>
  </r>
  <r>
    <s v="Southeast Dermatology Specialists  "/>
    <s v="Southeast Dermatology Specialists"/>
    <x v="43"/>
    <d v="2020-09-04T00:00:00"/>
    <n v="41"/>
    <d v="2020-09-04T00:00:00"/>
  </r>
  <r>
    <s v="Northeast Dermatology Associates"/>
    <s v="South Shore Skin Center"/>
    <x v="57"/>
    <d v="2020-09-04T00:00:00"/>
    <n v="105"/>
    <d v="2020-09-04T00:00:00"/>
  </r>
  <r>
    <s v="Northeast Dermatology Associates"/>
    <s v="Northeast Dermatology Associates"/>
    <x v="35"/>
    <d v="2020-09-04T00:00:00"/>
    <n v="23"/>
    <d v="2020-09-04T00:00:00"/>
  </r>
  <r>
    <s v="Northeast Dermatology Associates"/>
    <s v="Northeast Dermatology Associates"/>
    <x v="36"/>
    <d v="2020-09-04T00:00:00"/>
    <n v="47"/>
    <d v="2020-09-04T00:00:00"/>
  </r>
  <r>
    <s v="Northeast Dermatology Associates"/>
    <s v="Northeast Dermatology Associates"/>
    <x v="55"/>
    <d v="2020-09-04T00:00:00"/>
    <n v="1"/>
    <d v="2020-09-04T00:00:00"/>
  </r>
  <r>
    <s v="Northeast Dermatology Associates"/>
    <s v="Northeast Dermatology Associates"/>
    <x v="53"/>
    <d v="2020-09-04T00:00:00"/>
    <n v="49"/>
    <d v="2020-09-04T00:00:00"/>
  </r>
  <r>
    <s v="Northeast Dermatology Associates"/>
    <s v="Northeast Dermatology Associates"/>
    <x v="38"/>
    <d v="2020-09-04T00:00:00"/>
    <n v="48"/>
    <d v="2020-09-04T00:00:00"/>
  </r>
  <r>
    <s v="Northeast Dermatology Associates"/>
    <s v="Northeast Dermatology Associates"/>
    <x v="18"/>
    <d v="2020-09-04T00:00:00"/>
    <n v="10"/>
    <d v="2020-09-04T00:00:00"/>
  </r>
  <r>
    <s v="Northeast Dermatology Associates"/>
    <s v="Dermatology of Cape Cod"/>
    <x v="34"/>
    <d v="2020-09-04T00:00:00"/>
    <n v="20"/>
    <d v="2020-09-04T00:00:00"/>
  </r>
  <r>
    <s v="Northeast Dermatology Associates"/>
    <s v="Brookline Dermatology Associates"/>
    <x v="16"/>
    <d v="2020-09-04T00:00:00"/>
    <n v="18"/>
    <d v="2020-09-04T00:00:00"/>
  </r>
  <r>
    <s v="North Pacific Dermatology"/>
    <s v="North Pacific Dermatology"/>
    <x v="33"/>
    <d v="2020-09-04T00:00:00"/>
    <n v="16"/>
    <d v="2020-09-04T00:00:00"/>
  </r>
  <r>
    <s v="Vanguard Dermatology"/>
    <s v="Vanguard Dermatology"/>
    <x v="12"/>
    <d v="2020-09-04T00:00:00"/>
    <n v="4"/>
    <d v="2020-09-04T00:00:00"/>
  </r>
  <r>
    <s v="Vanguard Dermatology"/>
    <s v="Vanguard Dermatology"/>
    <x v="84"/>
    <d v="2020-09-04T00:00:00"/>
    <n v="15"/>
    <d v="2020-09-04T00:00:00"/>
  </r>
  <r>
    <s v="Southeast Dermatology Specialists  "/>
    <s v="Southeast Dermatology Specialists"/>
    <x v="62"/>
    <d v="2020-09-04T00:00:00"/>
    <n v="34"/>
    <d v="2020-09-04T00:00:00"/>
  </r>
  <r>
    <s v="Semler Dermatology"/>
    <s v="Semler Dermatology"/>
    <x v="61"/>
    <d v="2020-09-04T00:00:00"/>
    <n v="35"/>
    <d v="2020-09-04T00:00:00"/>
  </r>
  <r>
    <s v="Northeast Dermatology Associates"/>
    <s v="Northeast Dermatology Associates"/>
    <x v="8"/>
    <d v="2020-09-04T00:00:00"/>
    <n v="43"/>
    <d v="2020-09-04T00:00:00"/>
  </r>
  <r>
    <s v="Northeast Dermatology Associates"/>
    <s v="Northeast Dermatology Associates"/>
    <x v="54"/>
    <d v="2020-09-04T00:00:00"/>
    <n v="28"/>
    <d v="2020-09-04T00:00:00"/>
  </r>
  <r>
    <s v="Northeast Dermatology Associates"/>
    <s v="Northeast Dermatology Associates"/>
    <x v="37"/>
    <d v="2020-09-04T00:00:00"/>
    <n v="107"/>
    <d v="2020-09-04T00:00:00"/>
  </r>
  <r>
    <s v="Vanguard Dermatology"/>
    <s v="Vanguard Dermatology"/>
    <x v="107"/>
    <d v="2020-09-04T00:00:00"/>
    <n v="4"/>
    <d v="2020-09-04T00:00:00"/>
  </r>
  <r>
    <s v="The Dermatology Group  "/>
    <s v="Swan Dermatology &amp; Aesthetics"/>
    <x v="11"/>
    <d v="2020-09-04T00:00:00"/>
    <n v="36"/>
    <d v="2020-09-04T00:00:00"/>
  </r>
  <r>
    <s v="The Dermatology Group  "/>
    <s v="The Dermatology Group"/>
    <x v="76"/>
    <d v="2020-09-04T00:00:00"/>
    <n v="2"/>
    <d v="2020-09-04T00:00:00"/>
  </r>
  <r>
    <s v="The Dermatology Group  "/>
    <s v="The Dermatology Group"/>
    <x v="26"/>
    <d v="2020-09-04T00:00:00"/>
    <n v="39"/>
    <d v="2020-09-04T00:00:00"/>
  </r>
  <r>
    <s v="Northeast Dermatology Associates"/>
    <s v="South Shore Skin Center"/>
    <x v="9"/>
    <d v="2020-09-04T00:00:00"/>
    <n v="104"/>
    <d v="2020-09-04T00:00:00"/>
  </r>
  <r>
    <s v="Northeast Dermatology Associates"/>
    <s v="South Shore Skin Center"/>
    <x v="10"/>
    <d v="2020-09-04T00:00:00"/>
    <n v="4"/>
    <d v="2020-09-04T00:00:00"/>
  </r>
  <r>
    <s v="North Pacific Dermatology"/>
    <s v="North Pacific Dermatology"/>
    <x v="4"/>
    <d v="2020-09-04T00:00:00"/>
    <n v="25"/>
    <d v="2020-09-04T00:00:00"/>
  </r>
  <r>
    <s v="Northeast Dermatology Associates"/>
    <s v="Northeast Dermatology Associates"/>
    <x v="5"/>
    <d v="2020-09-04T00:00:00"/>
    <n v="52"/>
    <d v="2020-09-04T00:00:00"/>
  </r>
  <r>
    <s v="The Dermatology Group  "/>
    <s v="The Dermatology Group"/>
    <x v="25"/>
    <d v="2020-09-04T00:00:00"/>
    <n v="19"/>
    <d v="2020-09-04T00:00:00"/>
  </r>
  <r>
    <s v="The Dermatology Group  "/>
    <s v="The Dermatology Group"/>
    <x v="24"/>
    <d v="2020-09-04T00:00:00"/>
    <n v="55"/>
    <d v="2020-09-04T00:00:00"/>
  </r>
  <r>
    <s v="Northeast Dermatology Associates"/>
    <s v="Brookline Dermatology Associates"/>
    <x v="17"/>
    <d v="2020-09-04T00:00:00"/>
    <n v="36"/>
    <d v="2020-09-04T00:00:00"/>
  </r>
  <r>
    <s v="North Pacific Dermatology"/>
    <s v="Eastside Dermatology"/>
    <x v="3"/>
    <d v="2020-09-04T00:00:00"/>
    <n v="52"/>
    <d v="2020-09-04T00:00:00"/>
  </r>
  <r>
    <s v="Northeast Dermatology Associates"/>
    <s v="Northeast Dermatology Associates"/>
    <x v="22"/>
    <d v="2020-09-04T00:00:00"/>
    <n v="72"/>
    <d v="2020-09-04T00:00:00"/>
  </r>
  <r>
    <s v="Northeast Dermatology Associates"/>
    <s v="Northeast Dermatology Associates"/>
    <x v="38"/>
    <d v="2020-09-03T00:00:00"/>
    <n v="63"/>
    <d v="2020-09-03T00:00:00"/>
  </r>
  <r>
    <s v="Northeast Dermatology Associates"/>
    <s v="Northeast Dermatology Associates"/>
    <x v="6"/>
    <d v="2020-09-03T00:00:00"/>
    <n v="33"/>
    <d v="2020-09-03T00:00:00"/>
  </r>
  <r>
    <s v="Northeast Dermatology Associates"/>
    <s v="Northeast Dermatology Associates"/>
    <x v="55"/>
    <d v="2020-09-03T00:00:00"/>
    <n v="35"/>
    <d v="2020-09-03T00:00:00"/>
  </r>
  <r>
    <s v="Northeast Dermatology Associates"/>
    <s v="Northeast Dermatology Associates"/>
    <x v="53"/>
    <d v="2020-09-03T00:00:00"/>
    <n v="43"/>
    <d v="2020-09-03T00:00:00"/>
  </r>
  <r>
    <s v="North Pacific Dermatology"/>
    <s v="North Pacific Dermatology"/>
    <x v="4"/>
    <d v="2020-09-03T00:00:00"/>
    <n v="16"/>
    <d v="2020-09-03T00:00:00"/>
  </r>
  <r>
    <s v="North Pacific Dermatology"/>
    <s v="North Pacific Dermatology"/>
    <x v="68"/>
    <d v="2020-09-03T00:00:00"/>
    <n v="1"/>
    <d v="2020-09-03T00:00:00"/>
  </r>
  <r>
    <s v="North Pacific Dermatology"/>
    <s v="North Pacific Dermatology"/>
    <x v="33"/>
    <d v="2020-09-03T00:00:00"/>
    <n v="55"/>
    <d v="2020-09-03T00:00:00"/>
  </r>
  <r>
    <s v="The Dermatology Group  "/>
    <s v="The Dermatology Group"/>
    <x v="76"/>
    <d v="2020-09-03T00:00:00"/>
    <n v="27"/>
    <d v="2020-09-03T00:00:00"/>
  </r>
  <r>
    <s v="The Dermatology Group  "/>
    <s v="The Dermatology Group"/>
    <x v="64"/>
    <d v="2020-09-03T00:00:00"/>
    <n v="23"/>
    <d v="2020-09-03T00:00:00"/>
  </r>
  <r>
    <s v="Southeast Dermatology Specialists  "/>
    <s v="Southeast Dermatology Specialists"/>
    <x v="62"/>
    <d v="2020-09-03T00:00:00"/>
    <n v="62"/>
    <d v="2020-09-03T00:00:00"/>
  </r>
  <r>
    <s v="Semler Dermatology"/>
    <s v="Semler Dermatology"/>
    <x v="61"/>
    <d v="2020-09-03T00:00:00"/>
    <n v="89"/>
    <d v="2020-09-03T00:00:00"/>
  </r>
  <r>
    <s v="Pacific Dermatology Specialists"/>
    <s v="Pacific Dermatology Specialists"/>
    <x v="42"/>
    <d v="2020-09-03T00:00:00"/>
    <n v="39"/>
    <d v="2020-09-03T00:00:00"/>
  </r>
  <r>
    <s v="Northeast Dermatology Associates"/>
    <s v="South Shore Skin Center"/>
    <x v="57"/>
    <d v="2020-09-03T00:00:00"/>
    <n v="142"/>
    <d v="2020-09-03T00:00:00"/>
  </r>
  <r>
    <s v="Northeast Dermatology Associates"/>
    <s v="South Shore Skin Center"/>
    <x v="9"/>
    <d v="2020-09-03T00:00:00"/>
    <n v="189"/>
    <d v="2020-09-03T00:00:00"/>
  </r>
  <r>
    <s v="Northeast Dermatology Associates"/>
    <s v="Dermatology of Cape Cod"/>
    <x v="34"/>
    <d v="2020-09-03T00:00:00"/>
    <n v="102"/>
    <d v="2020-09-03T00:00:00"/>
  </r>
  <r>
    <s v="Dermatology &amp; MOHS Surgery Institute"/>
    <s v="Dermatology &amp; MOHS Surgery Institute"/>
    <x v="29"/>
    <d v="2020-09-03T00:00:00"/>
    <n v="40"/>
    <d v="2020-09-03T00:00:00"/>
  </r>
  <r>
    <s v="Northeast Dermatology Associates"/>
    <s v="Northeast Dermatology Associates"/>
    <x v="37"/>
    <d v="2020-09-03T00:00:00"/>
    <n v="64"/>
    <d v="2020-09-03T00:00:00"/>
  </r>
  <r>
    <s v="Northeast Dermatology Associates"/>
    <s v="Northeast Dermatology Associates"/>
    <x v="39"/>
    <d v="2020-09-03T00:00:00"/>
    <n v="18"/>
    <d v="2020-09-03T00:00:00"/>
  </r>
  <r>
    <s v="Northeast Dermatology Associates"/>
    <s v="Northeast Dermatology Associates"/>
    <x v="19"/>
    <d v="2020-09-03T00:00:00"/>
    <n v="38"/>
    <d v="2020-09-03T00:00:00"/>
  </r>
  <r>
    <s v="Northeast Dermatology Associates"/>
    <s v="Northeast Dermatology Associates"/>
    <x v="54"/>
    <d v="2020-09-03T00:00:00"/>
    <n v="32"/>
    <d v="2020-09-03T00:00:00"/>
  </r>
  <r>
    <s v="Northeast Dermatology Associates"/>
    <s v="Northeast Dermatology Associates"/>
    <x v="67"/>
    <d v="2020-09-03T00:00:00"/>
    <n v="27"/>
    <d v="2020-09-03T00:00:00"/>
  </r>
  <r>
    <s v="Northeast Dermatology Associates"/>
    <s v="Northeast Dermatology Associates"/>
    <x v="35"/>
    <d v="2020-09-03T00:00:00"/>
    <n v="61"/>
    <d v="2020-09-03T00:00:00"/>
  </r>
  <r>
    <s v="Pacific Dermatology Specialists"/>
    <s v="Pacific Dermatology Specialists"/>
    <x v="59"/>
    <d v="2020-09-03T00:00:00"/>
    <n v="34"/>
    <d v="2020-09-03T00:00:00"/>
  </r>
  <r>
    <s v="Pacific Dermatology Specialists"/>
    <s v="Pacific Dermatology Specialists"/>
    <x v="41"/>
    <d v="2020-09-03T00:00:00"/>
    <n v="42"/>
    <d v="2020-09-03T00:00:00"/>
  </r>
  <r>
    <s v="Southeast Dermatology Specialists  "/>
    <s v="Southeast Dermatology Specialists"/>
    <x v="43"/>
    <d v="2020-09-03T00:00:00"/>
    <n v="35"/>
    <d v="2020-09-03T00:00:00"/>
  </r>
  <r>
    <s v="The Dermatology Group  "/>
    <s v="The Dermatology Group"/>
    <x v="25"/>
    <d v="2020-09-03T00:00:00"/>
    <n v="33"/>
    <d v="2020-09-03T00:00:00"/>
  </r>
  <r>
    <s v="The Dermatology Group  "/>
    <s v="The Dermatology Group"/>
    <x v="45"/>
    <d v="2020-09-03T00:00:00"/>
    <n v="32"/>
    <d v="2020-09-03T00:00:00"/>
  </r>
  <r>
    <s v="Vanguard Dermatology"/>
    <s v="Vanguard Dermatology"/>
    <x v="47"/>
    <d v="2020-09-03T00:00:00"/>
    <n v="1"/>
    <d v="2020-09-03T00:00:00"/>
  </r>
  <r>
    <s v="Vanguard Dermatology"/>
    <s v="Vanguard Dermatology"/>
    <x v="46"/>
    <d v="2020-09-03T00:00:00"/>
    <n v="69"/>
    <d v="2020-09-03T00:00:00"/>
  </r>
  <r>
    <s v="Northeast Dermatology Associates"/>
    <s v="Northeast Dermatology Associates"/>
    <x v="21"/>
    <d v="2020-09-03T00:00:00"/>
    <n v="41"/>
    <d v="2020-09-03T00:00:00"/>
  </r>
  <r>
    <s v="Northeast Dermatology Associates"/>
    <s v="Northeast Dermatology Associates"/>
    <x v="22"/>
    <d v="2020-09-03T00:00:00"/>
    <n v="82"/>
    <d v="2020-09-03T00:00:00"/>
  </r>
  <r>
    <s v="Northeast Dermatology Associates"/>
    <s v="Northeast Dermatology Associates"/>
    <x v="36"/>
    <d v="2020-09-03T00:00:00"/>
    <n v="48"/>
    <d v="2020-09-03T00:00:00"/>
  </r>
  <r>
    <s v="NULL"/>
    <s v="Unknown Practice"/>
    <x v="68"/>
    <d v="2020-09-03T00:00:00"/>
    <n v="7"/>
    <d v="2020-09-03T00:00:00"/>
  </r>
  <r>
    <s v="Northeast Dermatology Associates"/>
    <s v="Brookline Dermatology Associates"/>
    <x v="16"/>
    <d v="2020-09-03T00:00:00"/>
    <n v="34"/>
    <d v="2020-09-03T00:00:00"/>
  </r>
  <r>
    <s v="Northeast Dermatology Associates"/>
    <s v="Northeast Dermatology Associates"/>
    <x v="18"/>
    <d v="2020-09-03T00:00:00"/>
    <n v="56"/>
    <d v="2020-09-03T00:00:00"/>
  </r>
  <r>
    <s v="Northeast Dermatology Associates"/>
    <s v="Brookline Dermatology Associates"/>
    <x v="17"/>
    <d v="2020-09-03T00:00:00"/>
    <n v="39"/>
    <d v="2020-09-03T00:00:00"/>
  </r>
  <r>
    <s v="Northeast Dermatology Associates"/>
    <s v="Northeast Dermatology Associates"/>
    <x v="40"/>
    <d v="2020-09-03T00:00:00"/>
    <n v="15"/>
    <d v="2020-09-03T00:00:00"/>
  </r>
  <r>
    <s v="Pacific Dermatology Specialists"/>
    <s v="Pacific Dermatology Specialists"/>
    <x v="106"/>
    <d v="2020-09-03T00:00:00"/>
    <n v="1"/>
    <d v="2020-09-03T00:00:00"/>
  </r>
  <r>
    <s v="Northeast Dermatology Associates"/>
    <s v="South Shore Skin Center"/>
    <x v="10"/>
    <d v="2020-09-03T00:00:00"/>
    <n v="2"/>
    <d v="2020-09-03T00:00:00"/>
  </r>
  <r>
    <s v="Vanguard Dermatology"/>
    <s v="Vanguard Dermatology"/>
    <x v="102"/>
    <d v="2020-09-03T00:00:00"/>
    <n v="3"/>
    <d v="2020-09-03T00:00:00"/>
  </r>
  <r>
    <s v="Vanguard Dermatology"/>
    <s v="Vanguard Dermatology"/>
    <x v="109"/>
    <d v="2020-09-03T00:00:00"/>
    <n v="14"/>
    <d v="2020-09-03T00:00:00"/>
  </r>
  <r>
    <s v="The Dermatology Group  "/>
    <s v="The Dermatology Group"/>
    <x v="26"/>
    <d v="2020-09-03T00:00:00"/>
    <n v="85"/>
    <d v="2020-09-03T00:00:00"/>
  </r>
  <r>
    <s v="The Dermatology Group  "/>
    <s v="Swan Dermatology &amp; Aesthetics"/>
    <x v="11"/>
    <d v="2020-09-03T00:00:00"/>
    <n v="45"/>
    <d v="2020-09-03T00:00:00"/>
  </r>
  <r>
    <s v="Northeast Dermatology Associates"/>
    <s v="Northeast Dermatology Associates"/>
    <x v="5"/>
    <d v="2020-09-03T00:00:00"/>
    <n v="98"/>
    <d v="2020-09-03T00:00:00"/>
  </r>
  <r>
    <s v="North Pacific Dermatology"/>
    <s v="Eastside Dermatology"/>
    <x v="3"/>
    <d v="2020-09-03T00:00:00"/>
    <n v="53"/>
    <d v="2020-09-03T00:00:00"/>
  </r>
  <r>
    <s v="Northeast Dermatology Associates"/>
    <s v="Northeast Dermatology Associates"/>
    <x v="7"/>
    <d v="2020-09-03T00:00:00"/>
    <n v="48"/>
    <d v="2020-09-03T00:00:00"/>
  </r>
  <r>
    <s v="Northeast Dermatology Associates"/>
    <s v="Northeast Dermatology Associates"/>
    <x v="71"/>
    <d v="2020-09-03T00:00:00"/>
    <n v="2"/>
    <d v="2020-09-03T00:00:00"/>
  </r>
  <r>
    <s v="Northeast Dermatology Associates"/>
    <s v="Northeast Dermatology Associates"/>
    <x v="8"/>
    <d v="2020-09-03T00:00:00"/>
    <n v="46"/>
    <d v="2020-09-03T00:00:00"/>
  </r>
  <r>
    <s v="Pacific Dermatology Specialists"/>
    <s v="Pacific Dermatology Specialists"/>
    <x v="60"/>
    <d v="2020-09-03T00:00:00"/>
    <n v="2"/>
    <d v="2020-09-03T00:00:00"/>
  </r>
  <r>
    <s v="Vanguard Dermatology"/>
    <s v="Vanguard Dermatology"/>
    <x v="13"/>
    <d v="2020-09-03T00:00:00"/>
    <n v="62"/>
    <d v="2020-09-03T00:00:00"/>
  </r>
  <r>
    <s v="The Dermatology Group  "/>
    <s v="The Dermatology Group"/>
    <x v="24"/>
    <d v="2020-09-03T00:00:00"/>
    <n v="177"/>
    <d v="2020-09-03T00:00:00"/>
  </r>
  <r>
    <s v="Vanguard Dermatology"/>
    <s v="Vanguard Dermatology"/>
    <x v="12"/>
    <d v="2020-09-03T00:00:00"/>
    <n v="51"/>
    <d v="2020-09-03T00:00:00"/>
  </r>
  <r>
    <s v="Vanguard Dermatology"/>
    <s v="Vanguard Dermatology"/>
    <x v="102"/>
    <d v="2020-09-02T00:00:00"/>
    <n v="21"/>
    <d v="2020-09-02T00:00:00"/>
  </r>
  <r>
    <s v="The Dermatology Group  "/>
    <s v="The Dermatology Group"/>
    <x v="26"/>
    <d v="2020-09-02T00:00:00"/>
    <n v="52"/>
    <d v="2020-09-02T00:00:00"/>
  </r>
  <r>
    <s v="The Dermatology Group  "/>
    <s v="The Dermatology Group"/>
    <x v="76"/>
    <d v="2020-09-02T00:00:00"/>
    <n v="42"/>
    <d v="2020-09-02T00:00:00"/>
  </r>
  <r>
    <s v="Semler Dermatology"/>
    <s v="Semler Dermatology"/>
    <x v="61"/>
    <d v="2020-09-02T00:00:00"/>
    <n v="84"/>
    <d v="2020-09-02T00:00:00"/>
  </r>
  <r>
    <s v="The Dermatology Group  "/>
    <s v="Swan Dermatology &amp; Aesthetics"/>
    <x v="11"/>
    <d v="2020-09-02T00:00:00"/>
    <n v="44"/>
    <d v="2020-09-02T00:00:00"/>
  </r>
  <r>
    <s v="Northeast Dermatology Associates"/>
    <s v="South Shore Skin Center"/>
    <x v="9"/>
    <d v="2020-09-02T00:00:00"/>
    <n v="140"/>
    <d v="2020-09-02T00:00:00"/>
  </r>
  <r>
    <s v="Northeast Dermatology Associates"/>
    <s v="South Shore Skin Center"/>
    <x v="10"/>
    <d v="2020-09-02T00:00:00"/>
    <n v="3"/>
    <d v="2020-09-02T00:00:00"/>
  </r>
  <r>
    <s v="Northeast Dermatology Associates"/>
    <s v="Northeast Dermatology Associates"/>
    <x v="87"/>
    <d v="2020-09-02T00:00:00"/>
    <n v="17"/>
    <d v="2020-09-02T00:00:00"/>
  </r>
  <r>
    <s v="Northeast Dermatology Associates"/>
    <s v="Northeast Dermatology Associates"/>
    <x v="54"/>
    <d v="2020-09-02T00:00:00"/>
    <n v="53"/>
    <d v="2020-09-02T00:00:00"/>
  </r>
  <r>
    <s v="North Pacific Dermatology"/>
    <s v="North Pacific Dermatology"/>
    <x v="68"/>
    <d v="2020-09-02T00:00:00"/>
    <n v="1"/>
    <d v="2020-09-02T00:00:00"/>
  </r>
  <r>
    <s v="The Dermatology Group  "/>
    <s v="The Dermatology Group"/>
    <x v="25"/>
    <d v="2020-09-02T00:00:00"/>
    <n v="33"/>
    <d v="2020-09-02T00:00:00"/>
  </r>
  <r>
    <s v="Vanguard Dermatology"/>
    <s v="Vanguard Dermatology"/>
    <x v="13"/>
    <d v="2020-09-02T00:00:00"/>
    <n v="82"/>
    <d v="2020-09-02T00:00:00"/>
  </r>
  <r>
    <s v="Vanguard Dermatology"/>
    <s v="Vanguard Dermatology"/>
    <x v="47"/>
    <d v="2020-09-02T00:00:00"/>
    <n v="17"/>
    <d v="2020-09-02T00:00:00"/>
  </r>
  <r>
    <s v="Pacific Dermatology Specialists"/>
    <s v="Pacific Dermatology Specialists"/>
    <x v="65"/>
    <d v="2020-09-02T00:00:00"/>
    <n v="10"/>
    <d v="2020-09-02T00:00:00"/>
  </r>
  <r>
    <s v="Southeast Dermatology Specialists  "/>
    <s v="Southeast Dermatology Specialists"/>
    <x v="43"/>
    <d v="2020-09-02T00:00:00"/>
    <n v="48"/>
    <d v="2020-09-02T00:00:00"/>
  </r>
  <r>
    <s v="North Pacific Dermatology"/>
    <s v="North Pacific Dermatology"/>
    <x v="4"/>
    <d v="2020-09-02T00:00:00"/>
    <n v="13"/>
    <d v="2020-09-02T00:00:00"/>
  </r>
  <r>
    <s v="North Pacific Dermatology"/>
    <s v="Eastside Dermatology"/>
    <x v="3"/>
    <d v="2020-09-02T00:00:00"/>
    <n v="50"/>
    <d v="2020-09-02T00:00:00"/>
  </r>
  <r>
    <s v="Northeast Dermatology Associates"/>
    <s v="Northeast Dermatology Associates"/>
    <x v="67"/>
    <d v="2020-09-02T00:00:00"/>
    <n v="44"/>
    <d v="2020-09-02T00:00:00"/>
  </r>
  <r>
    <s v="Northeast Dermatology Associates"/>
    <s v="Northeast Dermatology Associates"/>
    <x v="38"/>
    <d v="2020-09-02T00:00:00"/>
    <n v="76"/>
    <d v="2020-09-02T00:00:00"/>
  </r>
  <r>
    <s v="Vanguard Dermatology"/>
    <s v="Vanguard Dermatology"/>
    <x v="88"/>
    <d v="2020-09-02T00:00:00"/>
    <n v="11"/>
    <d v="2020-09-02T00:00:00"/>
  </r>
  <r>
    <s v="The Dermatology Group  "/>
    <s v="The Dermatology Group"/>
    <x v="24"/>
    <d v="2020-09-02T00:00:00"/>
    <n v="182"/>
    <d v="2020-09-02T00:00:00"/>
  </r>
  <r>
    <s v="Southeast Dermatology Specialists  "/>
    <s v="Southeast Dermatology Specialists"/>
    <x v="62"/>
    <d v="2020-09-02T00:00:00"/>
    <n v="67"/>
    <d v="2020-09-02T00:00:00"/>
  </r>
  <r>
    <s v="Pacific Dermatology Specialists"/>
    <s v="Pacific Dermatology Specialists"/>
    <x v="42"/>
    <d v="2020-09-02T00:00:00"/>
    <n v="34"/>
    <d v="2020-09-02T00:00:00"/>
  </r>
  <r>
    <s v="Northeast Dermatology Associates"/>
    <s v="South Shore Skin Center"/>
    <x v="57"/>
    <d v="2020-09-02T00:00:00"/>
    <n v="114"/>
    <d v="2020-09-02T00:00:00"/>
  </r>
  <r>
    <s v="Northeast Dermatology Associates"/>
    <s v="Northeast Dermatology Associates"/>
    <x v="55"/>
    <d v="2020-09-02T00:00:00"/>
    <n v="22"/>
    <d v="2020-09-02T00:00:00"/>
  </r>
  <r>
    <s v="Northeast Dermatology Associates"/>
    <s v="Northeast Dermatology Associates"/>
    <x v="53"/>
    <d v="2020-09-02T00:00:00"/>
    <n v="77"/>
    <d v="2020-09-02T00:00:00"/>
  </r>
  <r>
    <s v="Northeast Dermatology Associates"/>
    <s v="Northeast Dermatology Associates"/>
    <x v="22"/>
    <d v="2020-09-02T00:00:00"/>
    <n v="86"/>
    <d v="2020-09-02T00:00:00"/>
  </r>
  <r>
    <s v="Northeast Dermatology Associates"/>
    <s v="Northeast Dermatology Associates"/>
    <x v="56"/>
    <d v="2020-09-02T00:00:00"/>
    <n v="19"/>
    <d v="2020-09-02T00:00:00"/>
  </r>
  <r>
    <s v="Northeast Dermatology Associates"/>
    <s v="Northeast Dermatology Associates"/>
    <x v="71"/>
    <d v="2020-09-02T00:00:00"/>
    <n v="1"/>
    <d v="2020-09-02T00:00:00"/>
  </r>
  <r>
    <s v="Northeast Dermatology Associates"/>
    <s v="Northeast Dermatology Associates"/>
    <x v="21"/>
    <d v="2020-09-02T00:00:00"/>
    <n v="26"/>
    <d v="2020-09-02T00:00:00"/>
  </r>
  <r>
    <s v="Northeast Dermatology Associates"/>
    <s v="Brookline Dermatology Associates"/>
    <x v="17"/>
    <d v="2020-09-02T00:00:00"/>
    <n v="43"/>
    <d v="2020-09-02T00:00:00"/>
  </r>
  <r>
    <s v="Northeast Dermatology Associates"/>
    <s v="Northeast Dermatology Associates"/>
    <x v="18"/>
    <d v="2020-09-02T00:00:00"/>
    <n v="93"/>
    <d v="2020-09-02T00:00:00"/>
  </r>
  <r>
    <s v="North Pacific Dermatology"/>
    <s v="North Pacific Dermatology"/>
    <x v="33"/>
    <d v="2020-09-02T00:00:00"/>
    <n v="63"/>
    <d v="2020-09-02T00:00:00"/>
  </r>
  <r>
    <s v="Northeast Dermatology Associates"/>
    <s v="Brookline Dermatology Associates"/>
    <x v="16"/>
    <d v="2020-09-02T00:00:00"/>
    <n v="37"/>
    <d v="2020-09-02T00:00:00"/>
  </r>
  <r>
    <s v="Northeast Dermatology Associates"/>
    <s v="Northeast Dermatology Associates"/>
    <x v="8"/>
    <d v="2020-09-02T00:00:00"/>
    <n v="42"/>
    <d v="2020-09-02T00:00:00"/>
  </r>
  <r>
    <s v="Pacific Dermatology Specialists"/>
    <s v="Pacific Dermatology Specialists"/>
    <x v="73"/>
    <d v="2020-09-02T00:00:00"/>
    <n v="3"/>
    <d v="2020-09-02T00:00:00"/>
  </r>
  <r>
    <s v="Pacific Dermatology Specialists"/>
    <s v="Pacific Dermatology Specialists"/>
    <x v="59"/>
    <d v="2020-09-02T00:00:00"/>
    <n v="14"/>
    <d v="2020-09-02T00:00:00"/>
  </r>
  <r>
    <s v="Pacific Dermatology Specialists"/>
    <s v="Pacific Dermatology Specialists"/>
    <x v="41"/>
    <d v="2020-09-02T00:00:00"/>
    <n v="9"/>
    <d v="2020-09-02T00:00:00"/>
  </r>
  <r>
    <s v="Pacific Dermatology Specialists"/>
    <s v="Pacific Dermatology Specialists"/>
    <x v="60"/>
    <d v="2020-09-02T00:00:00"/>
    <n v="13"/>
    <d v="2020-09-02T00:00:00"/>
  </r>
  <r>
    <s v="Northeast Dermatology Associates"/>
    <s v="Northeast Dermatology Associates"/>
    <x v="5"/>
    <d v="2020-09-02T00:00:00"/>
    <n v="82"/>
    <d v="2020-09-02T00:00:00"/>
  </r>
  <r>
    <s v="Northeast Dermatology Associates"/>
    <s v="Dermatology of Cape Cod"/>
    <x v="34"/>
    <d v="2020-09-02T00:00:00"/>
    <n v="104"/>
    <d v="2020-09-02T00:00:00"/>
  </r>
  <r>
    <s v="Northeast Dermatology Associates"/>
    <s v="Northeast Dermatology Associates"/>
    <x v="36"/>
    <d v="2020-09-02T00:00:00"/>
    <n v="55"/>
    <d v="2020-09-02T00:00:00"/>
  </r>
  <r>
    <s v="Northeast Dermatology Associates"/>
    <s v="Northeast Dermatology Associates"/>
    <x v="39"/>
    <d v="2020-09-02T00:00:00"/>
    <n v="27"/>
    <d v="2020-09-02T00:00:00"/>
  </r>
  <r>
    <s v="Northeast Dermatology Associates"/>
    <s v="Northeast Dermatology Associates"/>
    <x v="7"/>
    <d v="2020-09-02T00:00:00"/>
    <n v="28"/>
    <d v="2020-09-02T00:00:00"/>
  </r>
  <r>
    <s v="Northeast Dermatology Associates"/>
    <s v="Northeast Dermatology Associates"/>
    <x v="37"/>
    <d v="2020-09-02T00:00:00"/>
    <n v="103"/>
    <d v="2020-09-02T00:00:00"/>
  </r>
  <r>
    <s v="Northeast Dermatology Associates"/>
    <s v="Northeast Dermatology Associates"/>
    <x v="21"/>
    <d v="2020-09-01T00:00:00"/>
    <n v="46"/>
    <d v="2020-09-01T00:00:00"/>
  </r>
  <r>
    <s v="Northeast Dermatology Associates"/>
    <s v="Northeast Dermatology Associates"/>
    <x v="22"/>
    <d v="2020-09-01T00:00:00"/>
    <n v="55"/>
    <d v="2020-09-01T00:00:00"/>
  </r>
  <r>
    <s v="Northeast Dermatology Associates"/>
    <s v="Northeast Dermatology Associates"/>
    <x v="18"/>
    <d v="2020-09-01T00:00:00"/>
    <n v="46"/>
    <d v="2020-09-01T00:00:00"/>
  </r>
  <r>
    <s v="Northeast Dermatology Associates"/>
    <s v="Brookline Dermatology Associates"/>
    <x v="16"/>
    <d v="2020-09-01T00:00:00"/>
    <n v="38"/>
    <d v="2020-09-01T00:00:00"/>
  </r>
  <r>
    <s v="The Dermatology Group  "/>
    <s v="The Dermatology Group"/>
    <x v="24"/>
    <d v="2020-09-01T00:00:00"/>
    <n v="157"/>
    <d v="2020-09-01T00:00:00"/>
  </r>
  <r>
    <s v="The Dermatology Group  "/>
    <s v="The Dermatology Group"/>
    <x v="25"/>
    <d v="2020-09-01T00:00:00"/>
    <n v="29"/>
    <d v="2020-09-01T00:00:00"/>
  </r>
  <r>
    <s v="The Dermatology Group  "/>
    <s v="The Dermatology Group"/>
    <x v="26"/>
    <d v="2020-09-01T00:00:00"/>
    <n v="27"/>
    <d v="2020-09-01T00:00:00"/>
  </r>
  <r>
    <s v="Vanguard Dermatology"/>
    <s v="Vanguard Dermatology"/>
    <x v="107"/>
    <d v="2020-09-01T00:00:00"/>
    <n v="28"/>
    <d v="2020-09-01T00:00:00"/>
  </r>
  <r>
    <s v="Northeast Dermatology Associates"/>
    <s v="Northeast Dermatology Associates"/>
    <x v="5"/>
    <d v="2020-09-01T00:00:00"/>
    <n v="60"/>
    <d v="2020-09-01T00:00:00"/>
  </r>
  <r>
    <s v="North Pacific Dermatology"/>
    <s v="North Pacific Dermatology"/>
    <x v="4"/>
    <d v="2020-09-01T00:00:00"/>
    <n v="23"/>
    <d v="2020-09-01T00:00:00"/>
  </r>
  <r>
    <s v="North Pacific Dermatology"/>
    <s v="Eastside Dermatology"/>
    <x v="3"/>
    <d v="2020-09-01T00:00:00"/>
    <n v="45"/>
    <d v="2020-09-01T00:00:00"/>
  </r>
  <r>
    <s v="Northeast Dermatology Associates"/>
    <s v="Northeast Dermatology Associates"/>
    <x v="7"/>
    <d v="2020-09-01T00:00:00"/>
    <n v="50"/>
    <d v="2020-09-01T00:00:00"/>
  </r>
  <r>
    <s v="Northeast Dermatology Associates"/>
    <s v="South Shore Skin Center"/>
    <x v="9"/>
    <d v="2020-09-01T00:00:00"/>
    <n v="147"/>
    <d v="2020-09-01T00:00:00"/>
  </r>
  <r>
    <s v="Northeast Dermatology Associates"/>
    <s v="Northeast Dermatology Associates"/>
    <x v="8"/>
    <d v="2020-09-01T00:00:00"/>
    <n v="43"/>
    <d v="2020-09-01T00:00:00"/>
  </r>
  <r>
    <s v="Northeast Dermatology Associates"/>
    <s v="South Shore Skin Center"/>
    <x v="10"/>
    <d v="2020-09-01T00:00:00"/>
    <n v="1"/>
    <d v="2020-09-01T00:00:00"/>
  </r>
  <r>
    <s v="The Dermatology Group  "/>
    <s v="Swan Dermatology &amp; Aesthetics"/>
    <x v="11"/>
    <d v="2020-09-01T00:00:00"/>
    <n v="29"/>
    <d v="2020-09-01T00:00:00"/>
  </r>
  <r>
    <s v="Vanguard Dermatology"/>
    <s v="Vanguard Dermatology"/>
    <x v="13"/>
    <d v="2020-09-01T00:00:00"/>
    <n v="62"/>
    <d v="2020-09-01T00:00:00"/>
  </r>
  <r>
    <s v="Northeast Dermatology Associates"/>
    <s v="Northeast Dermatology Associates"/>
    <x v="56"/>
    <d v="2020-09-01T00:00:00"/>
    <n v="16"/>
    <d v="2020-09-01T00:00:00"/>
  </r>
  <r>
    <s v="Northeast Dermatology Associates"/>
    <s v="Northeast Dermatology Associates"/>
    <x v="39"/>
    <d v="2020-09-01T00:00:00"/>
    <n v="16"/>
    <d v="2020-09-01T00:00:00"/>
  </r>
  <r>
    <s v="Northeast Dermatology Associates"/>
    <s v="Northeast Dermatology Associates"/>
    <x v="71"/>
    <d v="2020-09-01T00:00:00"/>
    <n v="1"/>
    <d v="2020-09-01T00:00:00"/>
  </r>
  <r>
    <s v="Northeast Dermatology Associates"/>
    <s v="Northeast Dermatology Associates"/>
    <x v="54"/>
    <d v="2020-09-01T00:00:00"/>
    <n v="30"/>
    <d v="2020-09-01T00:00:00"/>
  </r>
  <r>
    <s v="Northeast Dermatology Associates"/>
    <s v="Northeast Dermatology Associates"/>
    <x v="55"/>
    <d v="2020-09-01T00:00:00"/>
    <n v="20"/>
    <d v="2020-09-01T00:00:00"/>
  </r>
  <r>
    <s v="Northeast Dermatology Associates"/>
    <s v="Northeast Dermatology Associates"/>
    <x v="53"/>
    <d v="2020-09-01T00:00:00"/>
    <n v="89"/>
    <d v="2020-09-01T00:00:00"/>
  </r>
  <r>
    <s v="North Pacific Dermatology"/>
    <s v="North Pacific Dermatology"/>
    <x v="68"/>
    <d v="2020-09-01T00:00:00"/>
    <n v="1"/>
    <d v="2020-09-01T00:00:00"/>
  </r>
  <r>
    <s v="Southeast Dermatology Specialists  "/>
    <s v="Southeast Dermatology Specialists"/>
    <x v="62"/>
    <d v="2020-09-01T00:00:00"/>
    <n v="51"/>
    <d v="2020-09-01T00:00:00"/>
  </r>
  <r>
    <s v="Semler Dermatology"/>
    <s v="Semler Dermatology"/>
    <x v="61"/>
    <d v="2020-09-01T00:00:00"/>
    <n v="81"/>
    <d v="2020-09-01T00:00:00"/>
  </r>
  <r>
    <s v="Pacific Dermatology Specialists"/>
    <s v="Pacific Dermatology Specialists"/>
    <x v="60"/>
    <d v="2020-09-01T00:00:00"/>
    <n v="21"/>
    <d v="2020-09-01T00:00:00"/>
  </r>
  <r>
    <s v="Pacific Dermatology Specialists"/>
    <s v="Pacific Dermatology Specialists"/>
    <x v="90"/>
    <d v="2020-09-01T00:00:00"/>
    <n v="2"/>
    <d v="2020-09-01T00:00:00"/>
  </r>
  <r>
    <s v="Pacific Dermatology Specialists"/>
    <s v="Pacific Dermatology Specialists"/>
    <x v="59"/>
    <d v="2020-09-01T00:00:00"/>
    <n v="34"/>
    <d v="2020-09-01T00:00:00"/>
  </r>
  <r>
    <s v="Pacific Dermatology Specialists"/>
    <s v="Pacific Dermatology Specialists"/>
    <x v="72"/>
    <d v="2020-09-01T00:00:00"/>
    <n v="13"/>
    <d v="2020-09-01T00:00:00"/>
  </r>
  <r>
    <s v="Northeast Dermatology Associates"/>
    <s v="South Shore Skin Center"/>
    <x v="57"/>
    <d v="2020-09-01T00:00:00"/>
    <n v="215"/>
    <d v="2020-09-01T00:00:00"/>
  </r>
  <r>
    <s v="The Dermatology Group  "/>
    <s v="The Dermatology Group"/>
    <x v="76"/>
    <d v="2020-09-01T00:00:00"/>
    <n v="48"/>
    <d v="2020-09-01T00:00:00"/>
  </r>
  <r>
    <s v="Northeast Dermatology Associates"/>
    <s v="Dermatology of Cape Cod"/>
    <x v="34"/>
    <d v="2020-09-01T00:00:00"/>
    <n v="79"/>
    <d v="2020-09-01T00:00:00"/>
  </r>
  <r>
    <s v="North Pacific Dermatology"/>
    <s v="North Pacific Dermatology"/>
    <x v="33"/>
    <d v="2020-09-01T00:00:00"/>
    <n v="39"/>
    <d v="2020-09-01T00:00:00"/>
  </r>
  <r>
    <s v="Northeast Dermatology Associates"/>
    <s v="Northeast Dermatology Associates"/>
    <x v="36"/>
    <d v="2020-09-01T00:00:00"/>
    <n v="111"/>
    <d v="2020-09-01T00:00:00"/>
  </r>
  <r>
    <s v="Northeast Dermatology Associates"/>
    <s v="Northeast Dermatology Associates"/>
    <x v="35"/>
    <d v="2020-09-01T00:00:00"/>
    <n v="58"/>
    <d v="2020-09-01T00:00:00"/>
  </r>
  <r>
    <s v="Northeast Dermatology Associates"/>
    <s v="Northeast Dermatology Associates"/>
    <x v="67"/>
    <d v="2020-09-01T00:00:00"/>
    <n v="21"/>
    <d v="2020-09-01T00:00:00"/>
  </r>
  <r>
    <s v="Northeast Dermatology Associates"/>
    <s v="Northeast Dermatology Associates"/>
    <x v="37"/>
    <d v="2020-09-01T00:00:00"/>
    <n v="93"/>
    <d v="2020-09-01T00:00:00"/>
  </r>
  <r>
    <s v="Northeast Dermatology Associates"/>
    <s v="Northeast Dermatology Associates"/>
    <x v="38"/>
    <d v="2020-09-01T00:00:00"/>
    <n v="27"/>
    <d v="2020-09-01T00:00:00"/>
  </r>
  <r>
    <s v="Pacific Dermatology Specialists"/>
    <s v="Pacific Dermatology Specialists"/>
    <x v="92"/>
    <d v="2020-09-01T00:00:00"/>
    <n v="10"/>
    <d v="2020-09-01T00:00:00"/>
  </r>
  <r>
    <s v="Pacific Dermatology Specialists"/>
    <s v="Pacific Dermatology Specialists"/>
    <x v="73"/>
    <d v="2020-09-01T00:00:00"/>
    <n v="19"/>
    <d v="2020-09-01T00:00:00"/>
  </r>
  <r>
    <s v="Southeast Dermatology Specialists  "/>
    <s v="Southeast Dermatology Specialists"/>
    <x v="43"/>
    <d v="2020-09-01T00:00:00"/>
    <n v="43"/>
    <d v="2020-09-01T00:00:00"/>
  </r>
  <r>
    <s v="Southeast Dermatology Specialists  "/>
    <s v="Southeast Dermatology Specialists"/>
    <x v="81"/>
    <d v="2020-09-01T00:00:00"/>
    <n v="3"/>
    <d v="2020-09-01T00:00:00"/>
  </r>
  <r>
    <s v="Pacific Dermatology Specialists"/>
    <s v="Pacific Dermatology Specialists"/>
    <x v="41"/>
    <d v="2020-09-01T00:00:00"/>
    <n v="8"/>
    <d v="2020-09-01T00:00:00"/>
  </r>
  <r>
    <s v="Pacific Dermatology Specialists"/>
    <s v="Pacific Dermatology Specialists"/>
    <x v="42"/>
    <d v="2020-09-01T00:00:00"/>
    <n v="11"/>
    <d v="2020-09-01T00:00:00"/>
  </r>
  <r>
    <s v="Vanguard Dermatology"/>
    <s v="Vanguard Dermatology"/>
    <x v="108"/>
    <d v="2020-09-01T00:00:00"/>
    <n v="4"/>
    <d v="2020-09-01T00:00:00"/>
  </r>
  <r>
    <s v="Vanguard Dermatology"/>
    <s v="Vanguard Dermatology"/>
    <x v="88"/>
    <d v="2020-09-01T00:00:00"/>
    <n v="24"/>
    <d v="2020-09-01T00:00:00"/>
  </r>
  <r>
    <s v="Vanguard Dermatology"/>
    <s v="Vanguard Dermatology"/>
    <x v="46"/>
    <d v="2020-09-01T00:00:00"/>
    <n v="1"/>
    <d v="2020-09-01T00:00:00"/>
  </r>
  <r>
    <s v="Vanguard Dermatology"/>
    <s v="Vanguard Dermatology"/>
    <x v="47"/>
    <d v="2020-09-01T00:00:00"/>
    <n v="120"/>
    <d v="2020-09-01T00:00:00"/>
  </r>
  <r>
    <s v="Vanguard Dermatology"/>
    <s v="Vanguard Dermatology"/>
    <x v="13"/>
    <d v="2020-08-31T00:00:00"/>
    <n v="55"/>
    <d v="2020-08-31T00:00:00"/>
  </r>
  <r>
    <s v="Vanguard Dermatology"/>
    <s v="Vanguard Dermatology"/>
    <x v="27"/>
    <d v="2020-08-31T00:00:00"/>
    <n v="33"/>
    <d v="2020-08-31T00:00:00"/>
  </r>
  <r>
    <s v="Vanguard Dermatology"/>
    <s v="Vanguard Dermatology"/>
    <x v="12"/>
    <d v="2020-08-31T00:00:00"/>
    <n v="44"/>
    <d v="2020-08-31T00:00:00"/>
  </r>
  <r>
    <s v="The Dermatology Group  "/>
    <s v="The Dermatology Group"/>
    <x v="24"/>
    <d v="2020-08-31T00:00:00"/>
    <n v="159"/>
    <d v="2020-08-31T00:00:00"/>
  </r>
  <r>
    <s v="Southeast Dermatology Specialists  "/>
    <s v="Southeast Dermatology Specialists"/>
    <x v="62"/>
    <d v="2020-08-31T00:00:00"/>
    <n v="62"/>
    <d v="2020-08-31T00:00:00"/>
  </r>
  <r>
    <s v="Northeast Dermatology Associates"/>
    <s v="Northeast Dermatology Associates"/>
    <x v="8"/>
    <d v="2020-08-31T00:00:00"/>
    <n v="19"/>
    <d v="2020-08-31T00:00:00"/>
  </r>
  <r>
    <s v="Northeast Dermatology Associates"/>
    <s v="Northeast Dermatology Associates"/>
    <x v="22"/>
    <d v="2020-08-31T00:00:00"/>
    <n v="104"/>
    <d v="2020-08-31T00:00:00"/>
  </r>
  <r>
    <s v="Northeast Dermatology Associates"/>
    <s v="Brookline Dermatology Associates"/>
    <x v="17"/>
    <d v="2020-08-31T00:00:00"/>
    <n v="11"/>
    <d v="2020-08-31T00:00:00"/>
  </r>
  <r>
    <s v="Northeast Dermatology Associates"/>
    <s v="Northeast Dermatology Associates"/>
    <x v="18"/>
    <d v="2020-08-31T00:00:00"/>
    <n v="56"/>
    <d v="2020-08-31T00:00:00"/>
  </r>
  <r>
    <s v="North Pacific Dermatology"/>
    <s v="Eastside Dermatology"/>
    <x v="3"/>
    <d v="2020-08-31T00:00:00"/>
    <n v="45"/>
    <d v="2020-08-31T00:00:00"/>
  </r>
  <r>
    <s v="The Dermatology Group  "/>
    <s v="Swan Dermatology &amp; Aesthetics"/>
    <x v="11"/>
    <d v="2020-08-31T00:00:00"/>
    <n v="49"/>
    <d v="2020-08-31T00:00:00"/>
  </r>
  <r>
    <s v="The Dermatology Group  "/>
    <s v="The Dermatology Group"/>
    <x v="26"/>
    <d v="2020-08-31T00:00:00"/>
    <n v="42"/>
    <d v="2020-08-31T00:00:00"/>
  </r>
  <r>
    <s v="Vanguard Dermatology"/>
    <s v="Vanguard Dermatology"/>
    <x v="46"/>
    <d v="2020-08-31T00:00:00"/>
    <n v="28"/>
    <d v="2020-08-31T00:00:00"/>
  </r>
  <r>
    <s v="Northeast Dermatology Associates"/>
    <s v="South Shore Skin Center"/>
    <x v="10"/>
    <d v="2020-08-31T00:00:00"/>
    <n v="1"/>
    <d v="2020-08-31T00:00:00"/>
  </r>
  <r>
    <s v="Pacific Dermatology Specialists"/>
    <s v="Pacific Dermatology Specialists"/>
    <x v="73"/>
    <d v="2020-08-31T00:00:00"/>
    <n v="12"/>
    <d v="2020-08-31T00:00:00"/>
  </r>
  <r>
    <s v="Pacific Dermatology Specialists"/>
    <s v="Pacific Dermatology Specialists"/>
    <x v="41"/>
    <d v="2020-08-31T00:00:00"/>
    <n v="42"/>
    <d v="2020-08-31T00:00:00"/>
  </r>
  <r>
    <s v="Northeast Dermatology Associates"/>
    <s v="Dermatology of Cape Cod"/>
    <x v="34"/>
    <d v="2020-08-31T00:00:00"/>
    <n v="82"/>
    <d v="2020-08-31T00:00:00"/>
  </r>
  <r>
    <s v="Northeast Dermatology Associates"/>
    <s v="Northeast Dermatology Associates"/>
    <x v="5"/>
    <d v="2020-08-31T00:00:00"/>
    <n v="55"/>
    <d v="2020-08-31T00:00:00"/>
  </r>
  <r>
    <s v="Northeast Dermatology Associates"/>
    <s v="Brookline Dermatology Associates"/>
    <x v="16"/>
    <d v="2020-08-31T00:00:00"/>
    <n v="2"/>
    <d v="2020-08-31T00:00:00"/>
  </r>
  <r>
    <s v="Northeast Dermatology Associates"/>
    <s v="Northeast Dermatology Associates"/>
    <x v="20"/>
    <d v="2020-08-31T00:00:00"/>
    <n v="27"/>
    <d v="2020-08-31T00:00:00"/>
  </r>
  <r>
    <s v="Northeast Dermatology Associates"/>
    <s v="Northeast Dermatology Associates"/>
    <x v="35"/>
    <d v="2020-08-31T00:00:00"/>
    <n v="55"/>
    <d v="2020-08-31T00:00:00"/>
  </r>
  <r>
    <s v="Northeast Dermatology Associates"/>
    <s v="Northeast Dermatology Associates"/>
    <x v="36"/>
    <d v="2020-08-31T00:00:00"/>
    <n v="103"/>
    <d v="2020-08-31T00:00:00"/>
  </r>
  <r>
    <s v="Northeast Dermatology Associates"/>
    <s v="Northeast Dermatology Associates"/>
    <x v="7"/>
    <d v="2020-08-31T00:00:00"/>
    <n v="24"/>
    <d v="2020-08-31T00:00:00"/>
  </r>
  <r>
    <s v="The Dermatology Group  "/>
    <s v="The Dermatology Group"/>
    <x v="25"/>
    <d v="2020-08-31T00:00:00"/>
    <n v="20"/>
    <d v="2020-08-31T00:00:00"/>
  </r>
  <r>
    <s v="Pacific Dermatology Specialists"/>
    <s v="Pacific Dermatology Specialists"/>
    <x v="59"/>
    <d v="2020-08-31T00:00:00"/>
    <n v="9"/>
    <d v="2020-08-31T00:00:00"/>
  </r>
  <r>
    <s v="Pacific Dermatology Specialists"/>
    <s v="Pacific Dermatology Specialists"/>
    <x v="72"/>
    <d v="2020-08-31T00:00:00"/>
    <n v="20"/>
    <d v="2020-08-31T00:00:00"/>
  </r>
  <r>
    <s v="Semler Dermatology"/>
    <s v="Semler Dermatology"/>
    <x v="61"/>
    <d v="2020-08-31T00:00:00"/>
    <n v="93"/>
    <d v="2020-08-31T00:00:00"/>
  </r>
  <r>
    <s v="Northeast Dermatology Associates"/>
    <s v="Northeast Dermatology Associates"/>
    <x v="37"/>
    <d v="2020-08-31T00:00:00"/>
    <n v="68"/>
    <d v="2020-08-31T00:00:00"/>
  </r>
  <r>
    <s v="Northeast Dermatology Associates"/>
    <s v="Northeast Dermatology Associates"/>
    <x v="54"/>
    <d v="2020-08-31T00:00:00"/>
    <n v="29"/>
    <d v="2020-08-31T00:00:00"/>
  </r>
  <r>
    <s v="Northeast Dermatology Associates"/>
    <s v="Northeast Dermatology Associates"/>
    <x v="67"/>
    <d v="2020-08-31T00:00:00"/>
    <n v="40"/>
    <d v="2020-08-31T00:00:00"/>
  </r>
  <r>
    <s v="Pacific Dermatology Specialists"/>
    <s v="Pacific Dermatology Specialists"/>
    <x v="42"/>
    <d v="2020-08-31T00:00:00"/>
    <n v="2"/>
    <d v="2020-08-31T00:00:00"/>
  </r>
  <r>
    <s v="Southeast Dermatology Specialists  "/>
    <s v="Southeast Dermatology Specialists"/>
    <x v="43"/>
    <d v="2020-08-31T00:00:00"/>
    <n v="42"/>
    <d v="2020-08-31T00:00:00"/>
  </r>
  <r>
    <s v="Pacific Dermatology Specialists"/>
    <s v="Pacific Dermatology Specialists"/>
    <x v="65"/>
    <d v="2020-08-31T00:00:00"/>
    <n v="38"/>
    <d v="2020-08-31T00:00:00"/>
  </r>
  <r>
    <s v="Northeast Dermatology Associates"/>
    <s v="South Shore Skin Center"/>
    <x v="9"/>
    <d v="2020-08-31T00:00:00"/>
    <n v="145"/>
    <d v="2020-08-31T00:00:00"/>
  </r>
  <r>
    <s v="Northeast Dermatology Associates"/>
    <s v="South Shore Skin Center"/>
    <x v="57"/>
    <d v="2020-08-31T00:00:00"/>
    <n v="109"/>
    <d v="2020-08-31T00:00:00"/>
  </r>
  <r>
    <s v="North Pacific Dermatology"/>
    <s v="North Pacific Dermatology"/>
    <x v="33"/>
    <d v="2020-08-31T00:00:00"/>
    <n v="56"/>
    <d v="2020-08-31T00:00:00"/>
  </r>
  <r>
    <s v="North Pacific Dermatology"/>
    <s v="North Pacific Dermatology"/>
    <x v="4"/>
    <d v="2020-08-31T00:00:00"/>
    <n v="6"/>
    <d v="2020-08-31T00:00:00"/>
  </r>
  <r>
    <s v="Northeast Dermatology Associates"/>
    <s v="Northeast Dermatology Associates"/>
    <x v="38"/>
    <d v="2020-08-31T00:00:00"/>
    <n v="42"/>
    <d v="2020-08-31T00:00:00"/>
  </r>
  <r>
    <s v="Northeast Dermatology Associates"/>
    <s v="Northeast Dermatology Associates"/>
    <x v="56"/>
    <d v="2020-08-31T00:00:00"/>
    <n v="27"/>
    <d v="2020-08-31T00:00:00"/>
  </r>
  <r>
    <s v="Northeast Dermatology Associates"/>
    <s v="Northeast Dermatology Associates"/>
    <x v="53"/>
    <d v="2020-08-31T00:00:00"/>
    <n v="47"/>
    <d v="2020-08-31T00:00:00"/>
  </r>
  <r>
    <s v="Northeast Dermatology Associates"/>
    <s v="Northeast Dermatology Associates"/>
    <x v="55"/>
    <d v="2020-08-31T00:00:00"/>
    <n v="22"/>
    <d v="2020-08-31T00:00:00"/>
  </r>
  <r>
    <s v="Northeast Dermatology Associates"/>
    <s v="Northeast Dermatology Associates"/>
    <x v="35"/>
    <d v="2020-08-30T00:00:00"/>
    <n v="8"/>
    <d v="2020-08-30T00:00:00"/>
  </r>
  <r>
    <s v="Pacific Dermatology Specialists"/>
    <s v="Pacific Dermatology Specialists"/>
    <x v="73"/>
    <d v="2020-08-30T00:00:00"/>
    <n v="1"/>
    <d v="2020-08-30T00:00:00"/>
  </r>
  <r>
    <s v="Northeast Dermatology Associates"/>
    <s v="South Shore Skin Center"/>
    <x v="9"/>
    <d v="2020-08-28T00:00:00"/>
    <n v="104"/>
    <d v="2020-08-28T00:00:00"/>
  </r>
  <r>
    <s v="Southeast Dermatology Specialists  "/>
    <s v="Southeast Dermatology Specialists"/>
    <x v="43"/>
    <d v="2020-08-28T00:00:00"/>
    <n v="2"/>
    <d v="2020-08-28T00:00:00"/>
  </r>
  <r>
    <s v="Pacific Dermatology Specialists"/>
    <s v="Pacific Dermatology Specialists"/>
    <x v="42"/>
    <d v="2020-08-28T00:00:00"/>
    <n v="30"/>
    <d v="2020-08-28T00:00:00"/>
  </r>
  <r>
    <s v="Northeast Dermatology Associates"/>
    <s v="Northeast Dermatology Associates"/>
    <x v="67"/>
    <d v="2020-08-28T00:00:00"/>
    <n v="19"/>
    <d v="2020-08-28T00:00:00"/>
  </r>
  <r>
    <s v="Northeast Dermatology Associates"/>
    <s v="Northeast Dermatology Associates"/>
    <x v="38"/>
    <d v="2020-08-28T00:00:00"/>
    <n v="53"/>
    <d v="2020-08-28T00:00:00"/>
  </r>
  <r>
    <s v="North Pacific Dermatology"/>
    <s v="North Pacific Dermatology"/>
    <x v="4"/>
    <d v="2020-08-28T00:00:00"/>
    <n v="17"/>
    <d v="2020-08-28T00:00:00"/>
  </r>
  <r>
    <s v="North Pacific Dermatology"/>
    <s v="Eastside Dermatology"/>
    <x v="3"/>
    <d v="2020-08-28T00:00:00"/>
    <n v="2"/>
    <d v="2020-08-28T00:00:00"/>
  </r>
  <r>
    <s v="North Pacific Dermatology"/>
    <s v="North Pacific Dermatology"/>
    <x v="33"/>
    <d v="2020-08-28T00:00:00"/>
    <n v="18"/>
    <d v="2020-08-28T00:00:00"/>
  </r>
  <r>
    <s v="North Pacific Dermatology"/>
    <s v="North Pacific Dermatology"/>
    <x v="68"/>
    <d v="2020-08-28T00:00:00"/>
    <n v="1"/>
    <d v="2020-08-28T00:00:00"/>
  </r>
  <r>
    <s v="Semler Dermatology"/>
    <s v="Semler Dermatology"/>
    <x v="61"/>
    <d v="2020-08-28T00:00:00"/>
    <n v="26"/>
    <d v="2020-08-28T00:00:00"/>
  </r>
  <r>
    <s v="The Dermatology Group  "/>
    <s v="The Dermatology Group"/>
    <x v="25"/>
    <d v="2020-08-28T00:00:00"/>
    <n v="24"/>
    <d v="2020-08-28T00:00:00"/>
  </r>
  <r>
    <s v="Vanguard Dermatology"/>
    <s v="Vanguard Dermatology"/>
    <x v="84"/>
    <d v="2020-08-28T00:00:00"/>
    <n v="25"/>
    <d v="2020-08-28T00:00:00"/>
  </r>
  <r>
    <s v="Northeast Dermatology Associates"/>
    <s v="Northeast Dermatology Associates"/>
    <x v="7"/>
    <d v="2020-08-28T00:00:00"/>
    <n v="32"/>
    <d v="2020-08-28T00:00:00"/>
  </r>
  <r>
    <s v="Northeast Dermatology Associates"/>
    <s v="Northeast Dermatology Associates"/>
    <x v="37"/>
    <d v="2020-08-28T00:00:00"/>
    <n v="110"/>
    <d v="2020-08-28T00:00:00"/>
  </r>
  <r>
    <s v="Northeast Dermatology Associates"/>
    <s v="Northeast Dermatology Associates"/>
    <x v="36"/>
    <d v="2020-08-28T00:00:00"/>
    <n v="48"/>
    <d v="2020-08-28T00:00:00"/>
  </r>
  <r>
    <s v="Northeast Dermatology Associates"/>
    <s v="Northeast Dermatology Associates"/>
    <x v="35"/>
    <d v="2020-08-28T00:00:00"/>
    <n v="25"/>
    <d v="2020-08-28T00:00:00"/>
  </r>
  <r>
    <s v="Northeast Dermatology Associates"/>
    <s v="Northeast Dermatology Associates"/>
    <x v="5"/>
    <d v="2020-08-28T00:00:00"/>
    <n v="53"/>
    <d v="2020-08-28T00:00:00"/>
  </r>
  <r>
    <s v="Northeast Dermatology Associates"/>
    <s v="Dermatology of Cape Cod"/>
    <x v="34"/>
    <d v="2020-08-28T00:00:00"/>
    <n v="34"/>
    <d v="2020-08-28T00:00:00"/>
  </r>
  <r>
    <s v="Pacific Dermatology Specialists"/>
    <s v="Pacific Dermatology Specialists"/>
    <x v="41"/>
    <d v="2020-08-28T00:00:00"/>
    <n v="37"/>
    <d v="2020-08-28T00:00:00"/>
  </r>
  <r>
    <s v="Northeast Dermatology Associates"/>
    <s v="South Shore Skin Center"/>
    <x v="10"/>
    <d v="2020-08-28T00:00:00"/>
    <n v="4"/>
    <d v="2020-08-28T00:00:00"/>
  </r>
  <r>
    <s v="Northeast Dermatology Associates"/>
    <s v="Northeast Dermatology Associates"/>
    <x v="8"/>
    <d v="2020-08-28T00:00:00"/>
    <n v="43"/>
    <d v="2020-08-28T00:00:00"/>
  </r>
  <r>
    <s v="Vanguard Dermatology"/>
    <s v="Vanguard Dermatology"/>
    <x v="12"/>
    <d v="2020-08-28T00:00:00"/>
    <n v="30"/>
    <d v="2020-08-28T00:00:00"/>
  </r>
  <r>
    <s v="The Dermatology Group  "/>
    <s v="Swan Dermatology &amp; Aesthetics"/>
    <x v="11"/>
    <d v="2020-08-28T00:00:00"/>
    <n v="29"/>
    <d v="2020-08-28T00:00:00"/>
  </r>
  <r>
    <s v="Northeast Dermatology Associates"/>
    <s v="Brookline Dermatology Associates"/>
    <x v="17"/>
    <d v="2020-08-28T00:00:00"/>
    <n v="40"/>
    <d v="2020-08-28T00:00:00"/>
  </r>
  <r>
    <s v="Northeast Dermatology Associates"/>
    <s v="Brookline Dermatology Associates"/>
    <x v="16"/>
    <d v="2020-08-28T00:00:00"/>
    <n v="25"/>
    <d v="2020-08-28T00:00:00"/>
  </r>
  <r>
    <s v="Northeast Dermatology Associates"/>
    <s v="Northeast Dermatology Associates"/>
    <x v="22"/>
    <d v="2020-08-28T00:00:00"/>
    <n v="56"/>
    <d v="2020-08-28T00:00:00"/>
  </r>
  <r>
    <s v="Northeast Dermatology Associates"/>
    <s v="Northeast Dermatology Associates"/>
    <x v="53"/>
    <d v="2020-08-28T00:00:00"/>
    <n v="49"/>
    <d v="2020-08-28T00:00:00"/>
  </r>
  <r>
    <s v="Northeast Dermatology Associates"/>
    <s v="South Shore Skin Center"/>
    <x v="57"/>
    <d v="2020-08-28T00:00:00"/>
    <n v="72"/>
    <d v="2020-08-28T00:00:00"/>
  </r>
  <r>
    <s v="Southeast Dermatology Specialists  "/>
    <s v="Southeast Dermatology Specialists"/>
    <x v="62"/>
    <d v="2020-08-28T00:00:00"/>
    <n v="24"/>
    <d v="2020-08-28T00:00:00"/>
  </r>
  <r>
    <s v="The Dermatology Group  "/>
    <s v="The Dermatology Group"/>
    <x v="24"/>
    <d v="2020-08-28T00:00:00"/>
    <n v="91"/>
    <d v="2020-08-28T00:00:00"/>
  </r>
  <r>
    <s v="The Dermatology Group  "/>
    <s v="The Dermatology Group"/>
    <x v="64"/>
    <d v="2020-08-27T00:00:00"/>
    <n v="25"/>
    <d v="2020-08-27T00:00:00"/>
  </r>
  <r>
    <s v="Vanguard Dermatology"/>
    <s v="Vanguard Dermatology"/>
    <x v="102"/>
    <d v="2020-08-27T00:00:00"/>
    <n v="1"/>
    <d v="2020-08-27T00:00:00"/>
  </r>
  <r>
    <s v="The Dermatology Group  "/>
    <s v="The Dermatology Group"/>
    <x v="26"/>
    <d v="2020-08-27T00:00:00"/>
    <n v="78"/>
    <d v="2020-08-27T00:00:00"/>
  </r>
  <r>
    <s v="The Dermatology Group  "/>
    <s v="Swan Dermatology &amp; Aesthetics"/>
    <x v="11"/>
    <d v="2020-08-27T00:00:00"/>
    <n v="36"/>
    <d v="2020-08-27T00:00:00"/>
  </r>
  <r>
    <s v="Northeast Dermatology Associates"/>
    <s v="South Shore Skin Center"/>
    <x v="9"/>
    <d v="2020-08-27T00:00:00"/>
    <n v="146"/>
    <d v="2020-08-27T00:00:00"/>
  </r>
  <r>
    <s v="Pacific Dermatology Specialists"/>
    <s v="Pacific Dermatology Specialists"/>
    <x v="65"/>
    <d v="2020-08-27T00:00:00"/>
    <n v="17"/>
    <d v="2020-08-27T00:00:00"/>
  </r>
  <r>
    <s v="Northeast Dermatology Associates"/>
    <s v="South Shore Skin Center"/>
    <x v="10"/>
    <d v="2020-08-27T00:00:00"/>
    <n v="1"/>
    <d v="2020-08-27T00:00:00"/>
  </r>
  <r>
    <s v="Northeast Dermatology Associates"/>
    <s v="Northeast Dermatology Associates"/>
    <x v="6"/>
    <d v="2020-08-27T00:00:00"/>
    <n v="34"/>
    <d v="2020-08-27T00:00:00"/>
  </r>
  <r>
    <s v="Northeast Dermatology Associates"/>
    <s v="Northeast Dermatology Associates"/>
    <x v="7"/>
    <d v="2020-08-27T00:00:00"/>
    <n v="47"/>
    <d v="2020-08-27T00:00:00"/>
  </r>
  <r>
    <s v="Northeast Dermatology Associates"/>
    <s v="Northeast Dermatology Associates"/>
    <x v="5"/>
    <d v="2020-08-27T00:00:00"/>
    <n v="103"/>
    <d v="2020-08-27T00:00:00"/>
  </r>
  <r>
    <s v="North Pacific Dermatology"/>
    <s v="North Pacific Dermatology"/>
    <x v="4"/>
    <d v="2020-08-27T00:00:00"/>
    <n v="11"/>
    <d v="2020-08-27T00:00:00"/>
  </r>
  <r>
    <s v="The Dermatology Group  "/>
    <s v="The Dermatology Group"/>
    <x v="24"/>
    <d v="2020-08-27T00:00:00"/>
    <n v="157"/>
    <d v="2020-08-27T00:00:00"/>
  </r>
  <r>
    <s v="The Dermatology Group  "/>
    <s v="The Dermatology Group"/>
    <x v="25"/>
    <d v="2020-08-27T00:00:00"/>
    <n v="35"/>
    <d v="2020-08-27T00:00:00"/>
  </r>
  <r>
    <s v="Vanguard Dermatology"/>
    <s v="Vanguard Dermatology"/>
    <x v="13"/>
    <d v="2020-08-27T00:00:00"/>
    <n v="62"/>
    <d v="2020-08-27T00:00:00"/>
  </r>
  <r>
    <s v="Northeast Dermatology Associates"/>
    <s v="Brookline Dermatology Associates"/>
    <x v="17"/>
    <d v="2020-08-27T00:00:00"/>
    <n v="32"/>
    <d v="2020-08-27T00:00:00"/>
  </r>
  <r>
    <s v="Northeast Dermatology Associates"/>
    <s v="Northeast Dermatology Associates"/>
    <x v="18"/>
    <d v="2020-08-27T00:00:00"/>
    <n v="92"/>
    <d v="2020-08-27T00:00:00"/>
  </r>
  <r>
    <s v="North Pacific Dermatology"/>
    <s v="Eastside Dermatology"/>
    <x v="3"/>
    <d v="2020-08-27T00:00:00"/>
    <n v="20"/>
    <d v="2020-08-27T00:00:00"/>
  </r>
  <r>
    <s v="NULL"/>
    <s v="Unknown Practice"/>
    <x v="68"/>
    <d v="2020-08-27T00:00:00"/>
    <n v="12"/>
    <d v="2020-08-27T00:00:00"/>
  </r>
  <r>
    <s v="Northeast Dermatology Associates"/>
    <s v="Northeast Dermatology Associates"/>
    <x v="19"/>
    <d v="2020-08-27T00:00:00"/>
    <n v="37"/>
    <d v="2020-08-27T00:00:00"/>
  </r>
  <r>
    <s v="Northeast Dermatology Associates"/>
    <s v="Northeast Dermatology Associates"/>
    <x v="21"/>
    <d v="2020-08-27T00:00:00"/>
    <n v="42"/>
    <d v="2020-08-27T00:00:00"/>
  </r>
  <r>
    <s v="Northeast Dermatology Associates"/>
    <s v="Northeast Dermatology Associates"/>
    <x v="22"/>
    <d v="2020-08-27T00:00:00"/>
    <n v="79"/>
    <d v="2020-08-27T00:00:00"/>
  </r>
  <r>
    <s v="Vanguard Dermatology"/>
    <s v="Vanguard Dermatology"/>
    <x v="109"/>
    <d v="2020-08-27T00:00:00"/>
    <n v="26"/>
    <d v="2020-08-27T00:00:00"/>
  </r>
  <r>
    <s v="The Dermatology Group  "/>
    <s v="The Dermatology Group"/>
    <x v="45"/>
    <d v="2020-08-27T00:00:00"/>
    <n v="31"/>
    <d v="2020-08-27T00:00:00"/>
  </r>
  <r>
    <s v="Vanguard Dermatology"/>
    <s v="Vanguard Dermatology"/>
    <x v="46"/>
    <d v="2020-08-27T00:00:00"/>
    <n v="53"/>
    <d v="2020-08-27T00:00:00"/>
  </r>
  <r>
    <s v="Pacific Dermatology Specialists"/>
    <s v="Pacific Dermatology Specialists"/>
    <x v="42"/>
    <d v="2020-08-27T00:00:00"/>
    <n v="31"/>
    <d v="2020-08-27T00:00:00"/>
  </r>
  <r>
    <s v="Pacific Dermatology Specialists"/>
    <s v="Pacific Dermatology Specialists"/>
    <x v="41"/>
    <d v="2020-08-27T00:00:00"/>
    <n v="44"/>
    <d v="2020-08-27T00:00:00"/>
  </r>
  <r>
    <s v="Southeast Dermatology Specialists  "/>
    <s v="Southeast Dermatology Specialists"/>
    <x v="43"/>
    <d v="2020-08-27T00:00:00"/>
    <n v="51"/>
    <d v="2020-08-27T00:00:00"/>
  </r>
  <r>
    <s v="Pacific Dermatology Specialists"/>
    <s v="Pacific Dermatology Specialists"/>
    <x v="73"/>
    <d v="2020-08-27T00:00:00"/>
    <n v="3"/>
    <d v="2020-08-27T00:00:00"/>
  </r>
  <r>
    <s v="Northeast Dermatology Associates"/>
    <s v="Northeast Dermatology Associates"/>
    <x v="40"/>
    <d v="2020-08-27T00:00:00"/>
    <n v="11"/>
    <d v="2020-08-27T00:00:00"/>
  </r>
  <r>
    <s v="Northeast Dermatology Associates"/>
    <s v="South Shore Skin Center"/>
    <x v="57"/>
    <d v="2020-08-27T00:00:00"/>
    <n v="147"/>
    <d v="2020-08-27T00:00:00"/>
  </r>
  <r>
    <s v="Northeast Dermatology Associates"/>
    <s v="Dermatology of Cape Cod"/>
    <x v="34"/>
    <d v="2020-08-27T00:00:00"/>
    <n v="73"/>
    <d v="2020-08-27T00:00:00"/>
  </r>
  <r>
    <s v="Northeast Dermatology Associates"/>
    <s v="Brookline Dermatology Associates"/>
    <x v="16"/>
    <d v="2020-08-27T00:00:00"/>
    <n v="18"/>
    <d v="2020-08-27T00:00:00"/>
  </r>
  <r>
    <s v="North Pacific Dermatology"/>
    <s v="North Pacific Dermatology"/>
    <x v="33"/>
    <d v="2020-08-27T00:00:00"/>
    <n v="46"/>
    <d v="2020-08-27T00:00:00"/>
  </r>
  <r>
    <s v="Northeast Dermatology Associates"/>
    <s v="Northeast Dermatology Associates"/>
    <x v="67"/>
    <d v="2020-08-27T00:00:00"/>
    <n v="29"/>
    <d v="2020-08-27T00:00:00"/>
  </r>
  <r>
    <s v="Northeast Dermatology Associates"/>
    <s v="Northeast Dermatology Associates"/>
    <x v="35"/>
    <d v="2020-08-27T00:00:00"/>
    <n v="58"/>
    <d v="2020-08-27T00:00:00"/>
  </r>
  <r>
    <s v="Northeast Dermatology Associates"/>
    <s v="Northeast Dermatology Associates"/>
    <x v="36"/>
    <d v="2020-08-27T00:00:00"/>
    <n v="44"/>
    <d v="2020-08-27T00:00:00"/>
  </r>
  <r>
    <s v="Northeast Dermatology Associates"/>
    <s v="Northeast Dermatology Associates"/>
    <x v="55"/>
    <d v="2020-08-27T00:00:00"/>
    <n v="22"/>
    <d v="2020-08-27T00:00:00"/>
  </r>
  <r>
    <s v="Northeast Dermatology Associates"/>
    <s v="Northeast Dermatology Associates"/>
    <x v="53"/>
    <d v="2020-08-27T00:00:00"/>
    <n v="60"/>
    <d v="2020-08-27T00:00:00"/>
  </r>
  <r>
    <s v="Northeast Dermatology Associates"/>
    <s v="Northeast Dermatology Associates"/>
    <x v="38"/>
    <d v="2020-08-27T00:00:00"/>
    <n v="43"/>
    <d v="2020-08-27T00:00:00"/>
  </r>
  <r>
    <s v="North Pacific Dermatology"/>
    <s v="North Pacific Dermatology"/>
    <x v="68"/>
    <d v="2020-08-27T00:00:00"/>
    <n v="3"/>
    <d v="2020-08-27T00:00:00"/>
  </r>
  <r>
    <s v="Northeast Dermatology Associates"/>
    <s v="Northeast Dermatology Associates"/>
    <x v="39"/>
    <d v="2020-08-27T00:00:00"/>
    <n v="18"/>
    <d v="2020-08-27T00:00:00"/>
  </r>
  <r>
    <s v="Northeast Dermatology Associates"/>
    <s v="Northeast Dermatology Associates"/>
    <x v="71"/>
    <d v="2020-08-27T00:00:00"/>
    <n v="1"/>
    <d v="2020-08-27T00:00:00"/>
  </r>
  <r>
    <s v="Northeast Dermatology Associates"/>
    <s v="Northeast Dermatology Associates"/>
    <x v="37"/>
    <d v="2020-08-27T00:00:00"/>
    <n v="93"/>
    <d v="2020-08-27T00:00:00"/>
  </r>
  <r>
    <s v="Northeast Dermatology Associates"/>
    <s v="Northeast Dermatology Associates"/>
    <x v="54"/>
    <d v="2020-08-27T00:00:00"/>
    <n v="36"/>
    <d v="2020-08-27T00:00:00"/>
  </r>
  <r>
    <s v="Semler Dermatology"/>
    <s v="Semler Dermatology"/>
    <x v="61"/>
    <d v="2020-08-27T00:00:00"/>
    <n v="63"/>
    <d v="2020-08-27T00:00:00"/>
  </r>
  <r>
    <s v="Southeast Dermatology Specialists  "/>
    <s v="Southeast Dermatology Specialists"/>
    <x v="62"/>
    <d v="2020-08-27T00:00:00"/>
    <n v="65"/>
    <d v="2020-08-27T00:00:00"/>
  </r>
  <r>
    <s v="Northeast Dermatology Associates"/>
    <s v="Northeast Dermatology Associates"/>
    <x v="8"/>
    <d v="2020-08-27T00:00:00"/>
    <n v="47"/>
    <d v="2020-08-27T00:00:00"/>
  </r>
  <r>
    <s v="Pacific Dermatology Specialists"/>
    <s v="Pacific Dermatology Specialists"/>
    <x v="59"/>
    <d v="2020-08-27T00:00:00"/>
    <n v="5"/>
    <d v="2020-08-27T00:00:00"/>
  </r>
  <r>
    <s v="Vanguard Dermatology"/>
    <s v="Vanguard Dermatology"/>
    <x v="12"/>
    <d v="2020-08-27T00:00:00"/>
    <n v="3"/>
    <d v="2020-08-27T00:00:00"/>
  </r>
  <r>
    <s v="Vanguard Dermatology"/>
    <s v="Vanguard Dermatology"/>
    <x v="27"/>
    <d v="2020-08-26T00:00:00"/>
    <n v="2"/>
    <d v="2020-08-26T00:00:00"/>
  </r>
  <r>
    <s v="Vanguard Dermatology"/>
    <s v="Vanguard Dermatology"/>
    <x v="107"/>
    <d v="2020-08-26T00:00:00"/>
    <n v="1"/>
    <d v="2020-08-26T00:00:00"/>
  </r>
  <r>
    <s v="The Dermatology Group  "/>
    <s v="The Dermatology Group"/>
    <x v="26"/>
    <d v="2020-08-26T00:00:00"/>
    <n v="30"/>
    <d v="2020-08-26T00:00:00"/>
  </r>
  <r>
    <s v="Vanguard Dermatology"/>
    <s v="Vanguard Dermatology"/>
    <x v="102"/>
    <d v="2020-08-26T00:00:00"/>
    <n v="1"/>
    <d v="2020-08-26T00:00:00"/>
  </r>
  <r>
    <s v="The Dermatology Group  "/>
    <s v="Swan Dermatology &amp; Aesthetics"/>
    <x v="11"/>
    <d v="2020-08-26T00:00:00"/>
    <n v="42"/>
    <d v="2020-08-26T00:00:00"/>
  </r>
  <r>
    <s v="Northeast Dermatology Associates"/>
    <s v="South Shore Skin Center"/>
    <x v="10"/>
    <d v="2020-08-26T00:00:00"/>
    <n v="6"/>
    <d v="2020-08-26T00:00:00"/>
  </r>
  <r>
    <s v="Northeast Dermatology Associates"/>
    <s v="Northeast Dermatology Associates"/>
    <x v="36"/>
    <d v="2020-08-26T00:00:00"/>
    <n v="53"/>
    <d v="2020-08-26T00:00:00"/>
  </r>
  <r>
    <s v="Northeast Dermatology Associates"/>
    <s v="Northeast Dermatology Associates"/>
    <x v="21"/>
    <d v="2020-08-26T00:00:00"/>
    <n v="24"/>
    <d v="2020-08-26T00:00:00"/>
  </r>
  <r>
    <s v="Northeast Dermatology Associates"/>
    <s v="Northeast Dermatology Associates"/>
    <x v="22"/>
    <d v="2020-08-26T00:00:00"/>
    <n v="78"/>
    <d v="2020-08-26T00:00:00"/>
  </r>
  <r>
    <s v="Northeast Dermatology Associates"/>
    <s v="Brookline Dermatology Associates"/>
    <x v="16"/>
    <d v="2020-08-26T00:00:00"/>
    <n v="36"/>
    <d v="2020-08-26T00:00:00"/>
  </r>
  <r>
    <s v="Northeast Dermatology Associates"/>
    <s v="Northeast Dermatology Associates"/>
    <x v="18"/>
    <d v="2020-08-26T00:00:00"/>
    <n v="86"/>
    <d v="2020-08-26T00:00:00"/>
  </r>
  <r>
    <s v="Northeast Dermatology Associates"/>
    <s v="Northeast Dermatology Associates"/>
    <x v="7"/>
    <d v="2020-08-26T00:00:00"/>
    <n v="30"/>
    <d v="2020-08-26T00:00:00"/>
  </r>
  <r>
    <s v="Northeast Dermatology Associates"/>
    <s v="Brookline Dermatology Associates"/>
    <x v="17"/>
    <d v="2020-08-26T00:00:00"/>
    <n v="37"/>
    <d v="2020-08-26T00:00:00"/>
  </r>
  <r>
    <s v="Northeast Dermatology Associates"/>
    <s v="Northeast Dermatology Associates"/>
    <x v="5"/>
    <d v="2020-08-26T00:00:00"/>
    <n v="104"/>
    <d v="2020-08-26T00:00:00"/>
  </r>
  <r>
    <s v="North Pacific Dermatology"/>
    <s v="Eastside Dermatology"/>
    <x v="3"/>
    <d v="2020-08-26T00:00:00"/>
    <n v="54"/>
    <d v="2020-08-26T00:00:00"/>
  </r>
  <r>
    <s v="Northeast Dermatology Associates"/>
    <s v="Northeast Dermatology Associates"/>
    <x v="8"/>
    <d v="2020-08-26T00:00:00"/>
    <n v="56"/>
    <d v="2020-08-26T00:00:00"/>
  </r>
  <r>
    <s v="Vanguard Dermatology"/>
    <s v="Vanguard Dermatology"/>
    <x v="13"/>
    <d v="2020-08-26T00:00:00"/>
    <n v="28"/>
    <d v="2020-08-26T00:00:00"/>
  </r>
  <r>
    <s v="The Dermatology Group  "/>
    <s v="The Dermatology Group"/>
    <x v="24"/>
    <d v="2020-08-26T00:00:00"/>
    <n v="170"/>
    <d v="2020-08-26T00:00:00"/>
  </r>
  <r>
    <s v="Vanguard Dermatology"/>
    <s v="Vanguard Dermatology"/>
    <x v="12"/>
    <d v="2020-08-26T00:00:00"/>
    <n v="47"/>
    <d v="2020-08-26T00:00:00"/>
  </r>
  <r>
    <s v="Northeast Dermatology Associates"/>
    <s v="Northeast Dermatology Associates"/>
    <x v="38"/>
    <d v="2020-08-26T00:00:00"/>
    <n v="32"/>
    <d v="2020-08-26T00:00:00"/>
  </r>
  <r>
    <s v="Northeast Dermatology Associates"/>
    <s v="Northeast Dermatology Associates"/>
    <x v="53"/>
    <d v="2020-08-26T00:00:00"/>
    <n v="72"/>
    <d v="2020-08-26T00:00:00"/>
  </r>
  <r>
    <s v="Northeast Dermatology Associates"/>
    <s v="Northeast Dermatology Associates"/>
    <x v="55"/>
    <d v="2020-08-26T00:00:00"/>
    <n v="20"/>
    <d v="2020-08-26T00:00:00"/>
  </r>
  <r>
    <s v="North Pacific Dermatology"/>
    <s v="North Pacific Dermatology"/>
    <x v="68"/>
    <d v="2020-08-26T00:00:00"/>
    <n v="1"/>
    <d v="2020-08-26T00:00:00"/>
  </r>
  <r>
    <s v="North Pacific Dermatology"/>
    <s v="North Pacific Dermatology"/>
    <x v="4"/>
    <d v="2020-08-26T00:00:00"/>
    <n v="14"/>
    <d v="2020-08-26T00:00:00"/>
  </r>
  <r>
    <s v="North Pacific Dermatology"/>
    <s v="North Pacific Dermatology"/>
    <x v="33"/>
    <d v="2020-08-26T00:00:00"/>
    <n v="54"/>
    <d v="2020-08-26T00:00:00"/>
  </r>
  <r>
    <s v="Vanguard Dermatology"/>
    <s v="Vanguard Dermatology"/>
    <x v="47"/>
    <d v="2020-08-26T00:00:00"/>
    <n v="43"/>
    <d v="2020-08-26T00:00:00"/>
  </r>
  <r>
    <s v="The Dermatology Group  "/>
    <s v="The Dermatology Group"/>
    <x v="76"/>
    <d v="2020-08-26T00:00:00"/>
    <n v="58"/>
    <d v="2020-08-26T00:00:00"/>
  </r>
  <r>
    <s v="Northeast Dermatology Associates"/>
    <s v="South Shore Skin Center"/>
    <x v="9"/>
    <d v="2020-08-26T00:00:00"/>
    <n v="145"/>
    <d v="2020-08-26T00:00:00"/>
  </r>
  <r>
    <s v="Northeast Dermatology Associates"/>
    <s v="South Shore Skin Center"/>
    <x v="57"/>
    <d v="2020-08-26T00:00:00"/>
    <n v="143"/>
    <d v="2020-08-26T00:00:00"/>
  </r>
  <r>
    <s v="Semler Dermatology"/>
    <s v="Semler Dermatology"/>
    <x v="61"/>
    <d v="2020-08-26T00:00:00"/>
    <n v="47"/>
    <d v="2020-08-26T00:00:00"/>
  </r>
  <r>
    <s v="Pacific Dermatology Specialists"/>
    <s v="Pacific Dermatology Specialists"/>
    <x v="42"/>
    <d v="2020-08-26T00:00:00"/>
    <n v="33"/>
    <d v="2020-08-26T00:00:00"/>
  </r>
  <r>
    <s v="Southeast Dermatology Specialists  "/>
    <s v="Southeast Dermatology Specialists"/>
    <x v="62"/>
    <d v="2020-08-26T00:00:00"/>
    <n v="66"/>
    <d v="2020-08-26T00:00:00"/>
  </r>
  <r>
    <s v="Northeast Dermatology Associates"/>
    <s v="Dermatology of Cape Cod"/>
    <x v="34"/>
    <d v="2020-08-26T00:00:00"/>
    <n v="76"/>
    <d v="2020-08-26T00:00:00"/>
  </r>
  <r>
    <s v="Northeast Dermatology Associates"/>
    <s v="Northeast Dermatology Associates"/>
    <x v="37"/>
    <d v="2020-08-26T00:00:00"/>
    <n v="104"/>
    <d v="2020-08-26T00:00:00"/>
  </r>
  <r>
    <s v="Northeast Dermatology Associates"/>
    <s v="Northeast Dermatology Associates"/>
    <x v="39"/>
    <d v="2020-08-26T00:00:00"/>
    <n v="21"/>
    <d v="2020-08-26T00:00:00"/>
  </r>
  <r>
    <s v="Northeast Dermatology Associates"/>
    <s v="Northeast Dermatology Associates"/>
    <x v="67"/>
    <d v="2020-08-26T00:00:00"/>
    <n v="44"/>
    <d v="2020-08-26T00:00:00"/>
  </r>
  <r>
    <s v="Northeast Dermatology Associates"/>
    <s v="Northeast Dermatology Associates"/>
    <x v="54"/>
    <d v="2020-08-26T00:00:00"/>
    <n v="56"/>
    <d v="2020-08-26T00:00:00"/>
  </r>
  <r>
    <s v="Pacific Dermatology Specialists"/>
    <s v="Pacific Dermatology Specialists"/>
    <x v="73"/>
    <d v="2020-08-26T00:00:00"/>
    <n v="6"/>
    <d v="2020-08-26T00:00:00"/>
  </r>
  <r>
    <s v="Pacific Dermatology Specialists"/>
    <s v="Pacific Dermatology Specialists"/>
    <x v="59"/>
    <d v="2020-08-26T00:00:00"/>
    <n v="21"/>
    <d v="2020-08-26T00:00:00"/>
  </r>
  <r>
    <s v="Southeast Dermatology Specialists  "/>
    <s v="Southeast Dermatology Specialists"/>
    <x v="43"/>
    <d v="2020-08-26T00:00:00"/>
    <n v="46"/>
    <d v="2020-08-26T00:00:00"/>
  </r>
  <r>
    <s v="Pacific Dermatology Specialists"/>
    <s v="Pacific Dermatology Specialists"/>
    <x v="41"/>
    <d v="2020-08-26T00:00:00"/>
    <n v="19"/>
    <d v="2020-08-26T00:00:00"/>
  </r>
  <r>
    <s v="The Dermatology Group  "/>
    <s v="The Dermatology Group"/>
    <x v="25"/>
    <d v="2020-08-26T00:00:00"/>
    <n v="35"/>
    <d v="2020-08-26T00:00:00"/>
  </r>
  <r>
    <s v="The Dermatology Group  "/>
    <s v="The Dermatology Group"/>
    <x v="24"/>
    <d v="2020-08-25T00:00:00"/>
    <n v="173"/>
    <d v="2020-08-25T00:00:00"/>
  </r>
  <r>
    <s v="Pacific Dermatology Specialists"/>
    <s v="Pacific Dermatology Specialists"/>
    <x v="42"/>
    <d v="2020-08-25T00:00:00"/>
    <n v="34"/>
    <d v="2020-08-25T00:00:00"/>
  </r>
  <r>
    <s v="Southeast Dermatology Specialists  "/>
    <s v="Southeast Dermatology Specialists"/>
    <x v="62"/>
    <d v="2020-08-25T00:00:00"/>
    <n v="28"/>
    <d v="2020-08-25T00:00:00"/>
  </r>
  <r>
    <s v="Northeast Dermatology Associates"/>
    <s v="South Shore Skin Center"/>
    <x v="57"/>
    <d v="2020-08-25T00:00:00"/>
    <n v="216"/>
    <d v="2020-08-25T00:00:00"/>
  </r>
  <r>
    <s v="Northeast Dermatology Associates"/>
    <s v="Northeast Dermatology Associates"/>
    <x v="55"/>
    <d v="2020-08-25T00:00:00"/>
    <n v="22"/>
    <d v="2020-08-25T00:00:00"/>
  </r>
  <r>
    <s v="Northeast Dermatology Associates"/>
    <s v="Northeast Dermatology Associates"/>
    <x v="53"/>
    <d v="2020-08-25T00:00:00"/>
    <n v="87"/>
    <d v="2020-08-25T00:00:00"/>
  </r>
  <r>
    <s v="Northeast Dermatology Associates"/>
    <s v="Northeast Dermatology Associates"/>
    <x v="22"/>
    <d v="2020-08-25T00:00:00"/>
    <n v="48"/>
    <d v="2020-08-25T00:00:00"/>
  </r>
  <r>
    <s v="Northeast Dermatology Associates"/>
    <s v="Northeast Dermatology Associates"/>
    <x v="21"/>
    <d v="2020-08-25T00:00:00"/>
    <n v="38"/>
    <d v="2020-08-25T00:00:00"/>
  </r>
  <r>
    <s v="Northeast Dermatology Associates"/>
    <s v="Northeast Dermatology Associates"/>
    <x v="71"/>
    <d v="2020-08-25T00:00:00"/>
    <n v="1"/>
    <d v="2020-08-25T00:00:00"/>
  </r>
  <r>
    <s v="Northeast Dermatology Associates"/>
    <s v="Northeast Dermatology Associates"/>
    <x v="18"/>
    <d v="2020-08-25T00:00:00"/>
    <n v="46"/>
    <d v="2020-08-25T00:00:00"/>
  </r>
  <r>
    <s v="Northeast Dermatology Associates"/>
    <s v="Brookline Dermatology Associates"/>
    <x v="16"/>
    <d v="2020-08-25T00:00:00"/>
    <n v="37"/>
    <d v="2020-08-25T00:00:00"/>
  </r>
  <r>
    <s v="North Pacific Dermatology"/>
    <s v="North Pacific Dermatology"/>
    <x v="33"/>
    <d v="2020-08-25T00:00:00"/>
    <n v="55"/>
    <d v="2020-08-25T00:00:00"/>
  </r>
  <r>
    <s v="Pacific Dermatology Specialists"/>
    <s v="Pacific Dermatology Specialists"/>
    <x v="41"/>
    <d v="2020-08-25T00:00:00"/>
    <n v="2"/>
    <d v="2020-08-25T00:00:00"/>
  </r>
  <r>
    <s v="Pacific Dermatology Specialists"/>
    <s v="Pacific Dermatology Specialists"/>
    <x v="60"/>
    <d v="2020-08-25T00:00:00"/>
    <n v="34"/>
    <d v="2020-08-25T00:00:00"/>
  </r>
  <r>
    <s v="Northeast Dermatology Associates"/>
    <s v="Northeast Dermatology Associates"/>
    <x v="8"/>
    <d v="2020-08-25T00:00:00"/>
    <n v="44"/>
    <d v="2020-08-25T00:00:00"/>
  </r>
  <r>
    <s v="Pacific Dermatology Specialists"/>
    <s v="Pacific Dermatology Specialists"/>
    <x v="72"/>
    <d v="2020-08-25T00:00:00"/>
    <n v="22"/>
    <d v="2020-08-25T00:00:00"/>
  </r>
  <r>
    <s v="Pacific Dermatology Specialists"/>
    <s v="Pacific Dermatology Specialists"/>
    <x v="73"/>
    <d v="2020-08-25T00:00:00"/>
    <n v="15"/>
    <d v="2020-08-25T00:00:00"/>
  </r>
  <r>
    <s v="Pacific Dermatology Specialists"/>
    <s v="Pacific Dermatology Specialists"/>
    <x v="59"/>
    <d v="2020-08-25T00:00:00"/>
    <n v="33"/>
    <d v="2020-08-25T00:00:00"/>
  </r>
  <r>
    <s v="Vanguard Dermatology"/>
    <s v="Vanguard Dermatology"/>
    <x v="108"/>
    <d v="2020-08-25T00:00:00"/>
    <n v="14"/>
    <d v="2020-08-25T00:00:00"/>
  </r>
  <r>
    <s v="Vanguard Dermatology"/>
    <s v="Vanguard Dermatology"/>
    <x v="46"/>
    <d v="2020-08-25T00:00:00"/>
    <n v="37"/>
    <d v="2020-08-25T00:00:00"/>
  </r>
  <r>
    <s v="Northeast Dermatology Associates"/>
    <s v="Northeast Dermatology Associates"/>
    <x v="5"/>
    <d v="2020-08-25T00:00:00"/>
    <n v="103"/>
    <d v="2020-08-25T00:00:00"/>
  </r>
  <r>
    <s v="Northeast Dermatology Associates"/>
    <s v="Dermatology of Cape Cod"/>
    <x v="34"/>
    <d v="2020-08-25T00:00:00"/>
    <n v="74"/>
    <d v="2020-08-25T00:00:00"/>
  </r>
  <r>
    <s v="Northeast Dermatology Associates"/>
    <s v="Northeast Dermatology Associates"/>
    <x v="36"/>
    <d v="2020-08-25T00:00:00"/>
    <n v="113"/>
    <d v="2020-08-25T00:00:00"/>
  </r>
  <r>
    <s v="Northeast Dermatology Associates"/>
    <s v="Northeast Dermatology Associates"/>
    <x v="35"/>
    <d v="2020-08-25T00:00:00"/>
    <n v="66"/>
    <d v="2020-08-25T00:00:00"/>
  </r>
  <r>
    <s v="Northeast Dermatology Associates"/>
    <s v="Northeast Dermatology Associates"/>
    <x v="39"/>
    <d v="2020-08-25T00:00:00"/>
    <n v="23"/>
    <d v="2020-08-25T00:00:00"/>
  </r>
  <r>
    <s v="Northeast Dermatology Associates"/>
    <s v="Northeast Dermatology Associates"/>
    <x v="37"/>
    <d v="2020-08-25T00:00:00"/>
    <n v="79"/>
    <d v="2020-08-25T00:00:00"/>
  </r>
  <r>
    <s v="Northeast Dermatology Associates"/>
    <s v="Northeast Dermatology Associates"/>
    <x v="7"/>
    <d v="2020-08-25T00:00:00"/>
    <n v="48"/>
    <d v="2020-08-25T00:00:00"/>
  </r>
  <r>
    <s v="The Dermatology Group  "/>
    <s v="The Dermatology Group"/>
    <x v="77"/>
    <d v="2020-08-25T00:00:00"/>
    <n v="2"/>
    <d v="2020-08-25T00:00:00"/>
  </r>
  <r>
    <s v="The Dermatology Group  "/>
    <s v="The Dermatology Group"/>
    <x v="26"/>
    <d v="2020-08-25T00:00:00"/>
    <n v="59"/>
    <d v="2020-08-25T00:00:00"/>
  </r>
  <r>
    <s v="The Dermatology Group  "/>
    <s v="Swan Dermatology &amp; Aesthetics"/>
    <x v="11"/>
    <d v="2020-08-25T00:00:00"/>
    <n v="43"/>
    <d v="2020-08-25T00:00:00"/>
  </r>
  <r>
    <s v="The Dermatology Group  "/>
    <s v="The Dermatology Group"/>
    <x v="76"/>
    <d v="2020-08-25T00:00:00"/>
    <n v="60"/>
    <d v="2020-08-25T00:00:00"/>
  </r>
  <r>
    <s v="Northeast Dermatology Associates"/>
    <s v="South Shore Skin Center"/>
    <x v="9"/>
    <d v="2020-08-25T00:00:00"/>
    <n v="149"/>
    <d v="2020-08-25T00:00:00"/>
  </r>
  <r>
    <s v="Semler Dermatology"/>
    <s v="Semler Dermatology"/>
    <x v="61"/>
    <d v="2020-08-25T00:00:00"/>
    <n v="90"/>
    <d v="2020-08-25T00:00:00"/>
  </r>
  <r>
    <s v="North Pacific Dermatology"/>
    <s v="North Pacific Dermatology"/>
    <x v="68"/>
    <d v="2020-08-25T00:00:00"/>
    <n v="1"/>
    <d v="2020-08-25T00:00:00"/>
  </r>
  <r>
    <s v="Northeast Dermatology Associates"/>
    <s v="Northeast Dermatology Associates"/>
    <x v="19"/>
    <d v="2020-08-25T00:00:00"/>
    <n v="22"/>
    <d v="2020-08-25T00:00:00"/>
  </r>
  <r>
    <s v="North Pacific Dermatology"/>
    <s v="North Pacific Dermatology"/>
    <x v="4"/>
    <d v="2020-08-25T00:00:00"/>
    <n v="23"/>
    <d v="2020-08-25T00:00:00"/>
  </r>
  <r>
    <s v="North Pacific Dermatology"/>
    <s v="Eastside Dermatology"/>
    <x v="3"/>
    <d v="2020-08-25T00:00:00"/>
    <n v="28"/>
    <d v="2020-08-25T00:00:00"/>
  </r>
  <r>
    <s v="Northeast Dermatology Associates"/>
    <s v="Northeast Dermatology Associates"/>
    <x v="38"/>
    <d v="2020-08-25T00:00:00"/>
    <n v="74"/>
    <d v="2020-08-25T00:00:00"/>
  </r>
  <r>
    <s v="Northeast Dermatology Associates"/>
    <s v="Northeast Dermatology Associates"/>
    <x v="67"/>
    <d v="2020-08-25T00:00:00"/>
    <n v="18"/>
    <d v="2020-08-25T00:00:00"/>
  </r>
  <r>
    <s v="Southeast Dermatology Specialists  "/>
    <s v="Southeast Dermatology Specialists"/>
    <x v="43"/>
    <d v="2020-08-25T00:00:00"/>
    <n v="36"/>
    <d v="2020-08-25T00:00:00"/>
  </r>
  <r>
    <s v="The Dermatology Group  "/>
    <s v="The Dermatology Group"/>
    <x v="25"/>
    <d v="2020-08-25T00:00:00"/>
    <n v="32"/>
    <d v="2020-08-25T00:00:00"/>
  </r>
  <r>
    <s v="Vanguard Dermatology"/>
    <s v="Vanguard Dermatology"/>
    <x v="13"/>
    <d v="2020-08-25T00:00:00"/>
    <n v="49"/>
    <d v="2020-08-25T00:00:00"/>
  </r>
  <r>
    <s v="Vanguard Dermatology"/>
    <s v="Vanguard Dermatology"/>
    <x v="47"/>
    <d v="2020-08-25T00:00:00"/>
    <n v="2"/>
    <d v="2020-08-25T00:00:00"/>
  </r>
  <r>
    <s v="The Dermatology Group  "/>
    <s v="The Dermatology Group"/>
    <x v="77"/>
    <d v="2020-08-24T00:00:00"/>
    <n v="57"/>
    <d v="2020-08-24T00:00:00"/>
  </r>
  <r>
    <s v="The Dermatology Group  "/>
    <s v="The Dermatology Group"/>
    <x v="76"/>
    <d v="2020-08-24T00:00:00"/>
    <n v="27"/>
    <d v="2020-08-24T00:00:00"/>
  </r>
  <r>
    <s v="Southeast Dermatology Specialists  "/>
    <s v="Southeast Dermatology Specialists"/>
    <x v="62"/>
    <d v="2020-08-24T00:00:00"/>
    <n v="64"/>
    <d v="2020-08-24T00:00:00"/>
  </r>
  <r>
    <s v="Semler Dermatology"/>
    <s v="Semler Dermatology"/>
    <x v="61"/>
    <d v="2020-08-24T00:00:00"/>
    <n v="96"/>
    <d v="2020-08-24T00:00:00"/>
  </r>
  <r>
    <s v="Pacific Dermatology Specialists"/>
    <s v="Pacific Dermatology Specialists"/>
    <x v="72"/>
    <d v="2020-08-24T00:00:00"/>
    <n v="15"/>
    <d v="2020-08-24T00:00:00"/>
  </r>
  <r>
    <s v="Pacific Dermatology Specialists"/>
    <s v="Pacific Dermatology Specialists"/>
    <x v="59"/>
    <d v="2020-08-24T00:00:00"/>
    <n v="27"/>
    <d v="2020-08-24T00:00:00"/>
  </r>
  <r>
    <s v="Northeast Dermatology Associates"/>
    <s v="South Shore Skin Center"/>
    <x v="57"/>
    <d v="2020-08-24T00:00:00"/>
    <n v="63"/>
    <d v="2020-08-24T00:00:00"/>
  </r>
  <r>
    <s v="Northeast Dermatology Associates"/>
    <s v="Northeast Dermatology Associates"/>
    <x v="54"/>
    <d v="2020-08-24T00:00:00"/>
    <n v="1"/>
    <d v="2020-08-24T00:00:00"/>
  </r>
  <r>
    <s v="Northeast Dermatology Associates"/>
    <s v="Northeast Dermatology Associates"/>
    <x v="55"/>
    <d v="2020-08-24T00:00:00"/>
    <n v="26"/>
    <d v="2020-08-24T00:00:00"/>
  </r>
  <r>
    <s v="Northeast Dermatology Associates"/>
    <s v="Northeast Dermatology Associates"/>
    <x v="53"/>
    <d v="2020-08-24T00:00:00"/>
    <n v="64"/>
    <d v="2020-08-24T00:00:00"/>
  </r>
  <r>
    <s v="Northeast Dermatology Associates"/>
    <s v="Northeast Dermatology Associates"/>
    <x v="39"/>
    <d v="2020-08-24T00:00:00"/>
    <n v="29"/>
    <d v="2020-08-24T00:00:00"/>
  </r>
  <r>
    <s v="Northeast Dermatology Associates"/>
    <s v="Northeast Dermatology Associates"/>
    <x v="71"/>
    <d v="2020-08-24T00:00:00"/>
    <n v="1"/>
    <d v="2020-08-24T00:00:00"/>
  </r>
  <r>
    <s v="North Pacific Dermatology"/>
    <s v="North Pacific Dermatology"/>
    <x v="68"/>
    <d v="2020-08-24T00:00:00"/>
    <n v="2"/>
    <d v="2020-08-24T00:00:00"/>
  </r>
  <r>
    <s v="Northeast Dermatology Associates"/>
    <s v="Northeast Dermatology Associates"/>
    <x v="36"/>
    <d v="2020-08-24T00:00:00"/>
    <n v="102"/>
    <d v="2020-08-24T00:00:00"/>
  </r>
  <r>
    <s v="Northeast Dermatology Associates"/>
    <s v="Northeast Dermatology Associates"/>
    <x v="35"/>
    <d v="2020-08-24T00:00:00"/>
    <n v="62"/>
    <d v="2020-08-24T00:00:00"/>
  </r>
  <r>
    <s v="Northeast Dermatology Associates"/>
    <s v="Northeast Dermatology Associates"/>
    <x v="67"/>
    <d v="2020-08-24T00:00:00"/>
    <n v="53"/>
    <d v="2020-08-24T00:00:00"/>
  </r>
  <r>
    <s v="Northeast Dermatology Associates"/>
    <s v="Northeast Dermatology Associates"/>
    <x v="37"/>
    <d v="2020-08-24T00:00:00"/>
    <n v="76"/>
    <d v="2020-08-24T00:00:00"/>
  </r>
  <r>
    <s v="Northeast Dermatology Associates"/>
    <s v="Northeast Dermatology Associates"/>
    <x v="38"/>
    <d v="2020-08-24T00:00:00"/>
    <n v="55"/>
    <d v="2020-08-24T00:00:00"/>
  </r>
  <r>
    <s v="Northeast Dermatology Associates"/>
    <s v="Dermatology of Cape Cod"/>
    <x v="34"/>
    <d v="2020-08-24T00:00:00"/>
    <n v="86"/>
    <d v="2020-08-24T00:00:00"/>
  </r>
  <r>
    <s v="North Pacific Dermatology"/>
    <s v="North Pacific Dermatology"/>
    <x v="33"/>
    <d v="2020-08-24T00:00:00"/>
    <n v="59"/>
    <d v="2020-08-24T00:00:00"/>
  </r>
  <r>
    <s v="Pacific Dermatology Specialists"/>
    <s v="Pacific Dermatology Specialists"/>
    <x v="41"/>
    <d v="2020-08-24T00:00:00"/>
    <n v="21"/>
    <d v="2020-08-24T00:00:00"/>
  </r>
  <r>
    <s v="Southeast Dermatology Specialists  "/>
    <s v="Southeast Dermatology Specialists"/>
    <x v="43"/>
    <d v="2020-08-24T00:00:00"/>
    <n v="39"/>
    <d v="2020-08-24T00:00:00"/>
  </r>
  <r>
    <s v="Pacific Dermatology Specialists"/>
    <s v="Pacific Dermatology Specialists"/>
    <x v="73"/>
    <d v="2020-08-24T00:00:00"/>
    <n v="21"/>
    <d v="2020-08-24T00:00:00"/>
  </r>
  <r>
    <s v="Vanguard Dermatology"/>
    <s v="Vanguard Dermatology"/>
    <x v="47"/>
    <d v="2020-08-24T00:00:00"/>
    <n v="2"/>
    <d v="2020-08-24T00:00:00"/>
  </r>
  <r>
    <s v="Vanguard Dermatology"/>
    <s v="Vanguard Dermatology"/>
    <x v="46"/>
    <d v="2020-08-24T00:00:00"/>
    <n v="38"/>
    <d v="2020-08-24T00:00:00"/>
  </r>
  <r>
    <s v="Northeast Dermatology Associates"/>
    <s v="Northeast Dermatology Associates"/>
    <x v="22"/>
    <d v="2020-08-24T00:00:00"/>
    <n v="100"/>
    <d v="2020-08-24T00:00:00"/>
  </r>
  <r>
    <s v="Northeast Dermatology Associates"/>
    <s v="Northeast Dermatology Associates"/>
    <x v="20"/>
    <d v="2020-08-24T00:00:00"/>
    <n v="26"/>
    <d v="2020-08-24T00:00:00"/>
  </r>
  <r>
    <s v="Northeast Dermatology Associates"/>
    <s v="Brookline Dermatology Associates"/>
    <x v="17"/>
    <d v="2020-08-24T00:00:00"/>
    <n v="12"/>
    <d v="2020-08-24T00:00:00"/>
  </r>
  <r>
    <s v="Northeast Dermatology Associates"/>
    <s v="Northeast Dermatology Associates"/>
    <x v="18"/>
    <d v="2020-08-24T00:00:00"/>
    <n v="93"/>
    <d v="2020-08-24T00:00:00"/>
  </r>
  <r>
    <s v="Northeast Dermatology Associates"/>
    <s v="Brookline Dermatology Associates"/>
    <x v="16"/>
    <d v="2020-08-24T00:00:00"/>
    <n v="19"/>
    <d v="2020-08-24T00:00:00"/>
  </r>
  <r>
    <s v="Vanguard Dermatology"/>
    <s v="Vanguard Dermatology"/>
    <x v="27"/>
    <d v="2020-08-24T00:00:00"/>
    <n v="43"/>
    <d v="2020-08-24T00:00:00"/>
  </r>
  <r>
    <s v="Vanguard Dermatology"/>
    <s v="Vanguard Dermatology"/>
    <x v="107"/>
    <d v="2020-08-24T00:00:00"/>
    <n v="1"/>
    <d v="2020-08-24T00:00:00"/>
  </r>
  <r>
    <s v="The Dermatology Group  "/>
    <s v="The Dermatology Group"/>
    <x v="25"/>
    <d v="2020-08-24T00:00:00"/>
    <n v="21"/>
    <d v="2020-08-24T00:00:00"/>
  </r>
  <r>
    <s v="The Dermatology Group  "/>
    <s v="The Dermatology Group"/>
    <x v="26"/>
    <d v="2020-08-24T00:00:00"/>
    <n v="43"/>
    <d v="2020-08-24T00:00:00"/>
  </r>
  <r>
    <s v="The Dermatology Group  "/>
    <s v="The Dermatology Group"/>
    <x v="24"/>
    <d v="2020-08-24T00:00:00"/>
    <n v="171"/>
    <d v="2020-08-24T00:00:00"/>
  </r>
  <r>
    <s v="Pacific Dermatology Specialists"/>
    <s v="Pacific Dermatology Specialists"/>
    <x v="110"/>
    <d v="2020-08-24T00:00:00"/>
    <n v="1"/>
    <d v="2020-08-24T00:00:00"/>
  </r>
  <r>
    <s v="Northeast Dermatology Associates"/>
    <s v="Northeast Dermatology Associates"/>
    <x v="5"/>
    <d v="2020-08-24T00:00:00"/>
    <n v="101"/>
    <d v="2020-08-24T00:00:00"/>
  </r>
  <r>
    <s v="North Pacific Dermatology"/>
    <s v="North Pacific Dermatology"/>
    <x v="4"/>
    <d v="2020-08-24T00:00:00"/>
    <n v="11"/>
    <d v="2020-08-24T00:00:00"/>
  </r>
  <r>
    <s v="North Pacific Dermatology"/>
    <s v="Eastside Dermatology"/>
    <x v="3"/>
    <d v="2020-08-24T00:00:00"/>
    <n v="29"/>
    <d v="2020-08-24T00:00:00"/>
  </r>
  <r>
    <s v="Northeast Dermatology Associates"/>
    <s v="Northeast Dermatology Associates"/>
    <x v="7"/>
    <d v="2020-08-24T00:00:00"/>
    <n v="25"/>
    <d v="2020-08-24T00:00:00"/>
  </r>
  <r>
    <s v="Northeast Dermatology Associates"/>
    <s v="South Shore Skin Center"/>
    <x v="9"/>
    <d v="2020-08-24T00:00:00"/>
    <n v="137"/>
    <d v="2020-08-24T00:00:00"/>
  </r>
  <r>
    <s v="Northeast Dermatology Associates"/>
    <s v="Northeast Dermatology Associates"/>
    <x v="8"/>
    <d v="2020-08-24T00:00:00"/>
    <n v="21"/>
    <d v="2020-08-24T00:00:00"/>
  </r>
  <r>
    <s v="Pacific Dermatology Specialists"/>
    <s v="Pacific Dermatology Specialists"/>
    <x v="65"/>
    <d v="2020-08-24T00:00:00"/>
    <n v="30"/>
    <d v="2020-08-24T00:00:00"/>
  </r>
  <r>
    <s v="Northeast Dermatology Associates"/>
    <s v="South Shore Skin Center"/>
    <x v="10"/>
    <d v="2020-08-24T00:00:00"/>
    <n v="4"/>
    <d v="2020-08-24T00:00:00"/>
  </r>
  <r>
    <s v="The Dermatology Group  "/>
    <s v="Swan Dermatology &amp; Aesthetics"/>
    <x v="11"/>
    <d v="2020-08-24T00:00:00"/>
    <n v="46"/>
    <d v="2020-08-24T00:00:00"/>
  </r>
  <r>
    <s v="Vanguard Dermatology"/>
    <s v="Vanguard Dermatology"/>
    <x v="12"/>
    <d v="2020-08-24T00:00:00"/>
    <n v="53"/>
    <d v="2020-08-24T00:00:00"/>
  </r>
  <r>
    <s v="Vanguard Dermatology"/>
    <s v="Vanguard Dermatology"/>
    <x v="13"/>
    <d v="2020-08-24T00:00:00"/>
    <n v="81"/>
    <d v="2020-08-24T00:00:00"/>
  </r>
  <r>
    <s v="Vanguard Dermatology"/>
    <s v="Vanguard Dermatology"/>
    <x v="12"/>
    <d v="2020-08-21T00:00:00"/>
    <n v="26"/>
    <d v="2020-08-21T00:00:00"/>
  </r>
  <r>
    <s v="Northeast Dermatology Associates"/>
    <s v="Northeast Dermatology Associates"/>
    <x v="8"/>
    <d v="2020-08-21T00:00:00"/>
    <n v="19"/>
    <d v="2020-08-21T00:00:00"/>
  </r>
  <r>
    <s v="North Pacific Dermatology"/>
    <s v="Eastside Dermatology"/>
    <x v="3"/>
    <d v="2020-08-21T00:00:00"/>
    <n v="51"/>
    <d v="2020-08-21T00:00:00"/>
  </r>
  <r>
    <s v="North Pacific Dermatology"/>
    <s v="North Pacific Dermatology"/>
    <x v="4"/>
    <d v="2020-08-21T00:00:00"/>
    <n v="30"/>
    <d v="2020-08-21T00:00:00"/>
  </r>
  <r>
    <s v="Northeast Dermatology Associates"/>
    <s v="Northeast Dermatology Associates"/>
    <x v="5"/>
    <d v="2020-08-21T00:00:00"/>
    <n v="52"/>
    <d v="2020-08-21T00:00:00"/>
  </r>
  <r>
    <s v="The Dermatology Group  "/>
    <s v="The Dermatology Group"/>
    <x v="24"/>
    <d v="2020-08-21T00:00:00"/>
    <n v="102"/>
    <d v="2020-08-21T00:00:00"/>
  </r>
  <r>
    <s v="The Dermatology Group  "/>
    <s v="Swan Dermatology &amp; Aesthetics"/>
    <x v="11"/>
    <d v="2020-08-21T00:00:00"/>
    <n v="41"/>
    <d v="2020-08-21T00:00:00"/>
  </r>
  <r>
    <s v="The Dermatology Group  "/>
    <s v="The Dermatology Group"/>
    <x v="26"/>
    <d v="2020-08-21T00:00:00"/>
    <n v="1"/>
    <d v="2020-08-21T00:00:00"/>
  </r>
  <r>
    <s v="Vanguard Dermatology"/>
    <s v="Vanguard Dermatology"/>
    <x v="107"/>
    <d v="2020-08-21T00:00:00"/>
    <n v="1"/>
    <d v="2020-08-21T00:00:00"/>
  </r>
  <r>
    <s v="Vanguard Dermatology"/>
    <s v="Vanguard Dermatology"/>
    <x v="27"/>
    <d v="2020-08-21T00:00:00"/>
    <n v="1"/>
    <d v="2020-08-21T00:00:00"/>
  </r>
  <r>
    <s v="Northeast Dermatology Associates"/>
    <s v="Brookline Dermatology Associates"/>
    <x v="16"/>
    <d v="2020-08-21T00:00:00"/>
    <n v="31"/>
    <d v="2020-08-21T00:00:00"/>
  </r>
  <r>
    <s v="Northeast Dermatology Associates"/>
    <s v="Northeast Dermatology Associates"/>
    <x v="18"/>
    <d v="2020-08-21T00:00:00"/>
    <n v="1"/>
    <d v="2020-08-21T00:00:00"/>
  </r>
  <r>
    <s v="Northeast Dermatology Associates"/>
    <s v="Northeast Dermatology Associates"/>
    <x v="22"/>
    <d v="2020-08-21T00:00:00"/>
    <n v="109"/>
    <d v="2020-08-21T00:00:00"/>
  </r>
  <r>
    <s v="Vanguard Dermatology"/>
    <s v="Vanguard Dermatology"/>
    <x v="46"/>
    <d v="2020-08-21T00:00:00"/>
    <n v="26"/>
    <d v="2020-08-21T00:00:00"/>
  </r>
  <r>
    <s v="The Dermatology Group  "/>
    <s v="The Dermatology Group"/>
    <x v="25"/>
    <d v="2020-08-21T00:00:00"/>
    <n v="11"/>
    <d v="2020-08-21T00:00:00"/>
  </r>
  <r>
    <s v="Pacific Dermatology Specialists"/>
    <s v="Pacific Dermatology Specialists"/>
    <x v="73"/>
    <d v="2020-08-21T00:00:00"/>
    <n v="1"/>
    <d v="2020-08-21T00:00:00"/>
  </r>
  <r>
    <s v="Southeast Dermatology Specialists  "/>
    <s v="Southeast Dermatology Specialists"/>
    <x v="43"/>
    <d v="2020-08-21T00:00:00"/>
    <n v="35"/>
    <d v="2020-08-21T00:00:00"/>
  </r>
  <r>
    <s v="Northeast Dermatology Associates"/>
    <s v="Dermatology of Cape Cod"/>
    <x v="34"/>
    <d v="2020-08-21T00:00:00"/>
    <n v="14"/>
    <d v="2020-08-21T00:00:00"/>
  </r>
  <r>
    <s v="Northeast Dermatology Associates"/>
    <s v="Northeast Dermatology Associates"/>
    <x v="38"/>
    <d v="2020-08-21T00:00:00"/>
    <n v="54"/>
    <d v="2020-08-21T00:00:00"/>
  </r>
  <r>
    <s v="Northeast Dermatology Associates"/>
    <s v="Northeast Dermatology Associates"/>
    <x v="37"/>
    <d v="2020-08-21T00:00:00"/>
    <n v="116"/>
    <d v="2020-08-21T00:00:00"/>
  </r>
  <r>
    <s v="Northeast Dermatology Associates"/>
    <s v="Northeast Dermatology Associates"/>
    <x v="35"/>
    <d v="2020-08-21T00:00:00"/>
    <n v="31"/>
    <d v="2020-08-21T00:00:00"/>
  </r>
  <r>
    <s v="Northeast Dermatology Associates"/>
    <s v="Northeast Dermatology Associates"/>
    <x v="36"/>
    <d v="2020-08-21T00:00:00"/>
    <n v="49"/>
    <d v="2020-08-21T00:00:00"/>
  </r>
  <r>
    <s v="North Pacific Dermatology"/>
    <s v="North Pacific Dermatology"/>
    <x v="33"/>
    <d v="2020-08-21T00:00:00"/>
    <n v="21"/>
    <d v="2020-08-21T00:00:00"/>
  </r>
  <r>
    <s v="Northeast Dermatology Associates"/>
    <s v="Northeast Dermatology Associates"/>
    <x v="56"/>
    <d v="2020-08-21T00:00:00"/>
    <n v="11"/>
    <d v="2020-08-21T00:00:00"/>
  </r>
  <r>
    <s v="Northeast Dermatology Associates"/>
    <s v="Northeast Dermatology Associates"/>
    <x v="53"/>
    <d v="2020-08-21T00:00:00"/>
    <n v="21"/>
    <d v="2020-08-21T00:00:00"/>
  </r>
  <r>
    <s v="Northeast Dermatology Associates"/>
    <s v="Northeast Dermatology Associates"/>
    <x v="55"/>
    <d v="2020-08-21T00:00:00"/>
    <n v="20"/>
    <d v="2020-08-21T00:00:00"/>
  </r>
  <r>
    <s v="Northeast Dermatology Associates"/>
    <s v="Northeast Dermatology Associates"/>
    <x v="54"/>
    <d v="2020-08-21T00:00:00"/>
    <n v="31"/>
    <d v="2020-08-21T00:00:00"/>
  </r>
  <r>
    <s v="Northeast Dermatology Associates"/>
    <s v="South Shore Skin Center"/>
    <x v="57"/>
    <d v="2020-08-21T00:00:00"/>
    <n v="125"/>
    <d v="2020-08-21T00:00:00"/>
  </r>
  <r>
    <s v="Northeast Dermatology Associates"/>
    <s v="South Shore Skin Center"/>
    <x v="9"/>
    <d v="2020-08-21T00:00:00"/>
    <n v="104"/>
    <d v="2020-08-21T00:00:00"/>
  </r>
  <r>
    <s v="Semler Dermatology"/>
    <s v="Semler Dermatology"/>
    <x v="61"/>
    <d v="2020-08-21T00:00:00"/>
    <n v="12"/>
    <d v="2020-08-21T00:00:00"/>
  </r>
  <r>
    <s v="Pacific Dermatology Specialists"/>
    <s v="Pacific Dermatology Specialists"/>
    <x v="42"/>
    <d v="2020-08-21T00:00:00"/>
    <n v="32"/>
    <d v="2020-08-21T00:00:00"/>
  </r>
  <r>
    <s v="Southeast Dermatology Specialists  "/>
    <s v="Southeast Dermatology Specialists"/>
    <x v="62"/>
    <d v="2020-08-21T00:00:00"/>
    <n v="29"/>
    <d v="2020-08-21T00:00:00"/>
  </r>
  <r>
    <s v="Vanguard Dermatology"/>
    <s v="Vanguard Dermatology"/>
    <x v="84"/>
    <d v="2020-08-21T00:00:00"/>
    <n v="17"/>
    <d v="2020-08-21T00:00:00"/>
  </r>
  <r>
    <s v="Vanguard Dermatology"/>
    <s v="Vanguard Dermatology"/>
    <x v="88"/>
    <d v="2020-08-21T00:00:00"/>
    <n v="1"/>
    <d v="2020-08-21T00:00:00"/>
  </r>
  <r>
    <s v="Vanguard Dermatology"/>
    <s v="Vanguard Dermatology"/>
    <x v="46"/>
    <d v="2020-08-20T00:00:00"/>
    <n v="54"/>
    <d v="2020-08-20T00:00:00"/>
  </r>
  <r>
    <s v="Vanguard Dermatology"/>
    <s v="Vanguard Dermatology"/>
    <x v="102"/>
    <d v="2020-08-20T00:00:00"/>
    <n v="2"/>
    <d v="2020-08-20T00:00:00"/>
  </r>
  <r>
    <s v="Vanguard Dermatology"/>
    <s v="Vanguard Dermatology"/>
    <x v="12"/>
    <d v="2020-08-20T00:00:00"/>
    <n v="48"/>
    <d v="2020-08-20T00:00:00"/>
  </r>
  <r>
    <s v="The Dermatology Group  "/>
    <s v="Swan Dermatology &amp; Aesthetics"/>
    <x v="11"/>
    <d v="2020-08-20T00:00:00"/>
    <n v="21"/>
    <d v="2020-08-20T00:00:00"/>
  </r>
  <r>
    <s v="Pacific Dermatology Specialists"/>
    <s v="Pacific Dermatology Specialists"/>
    <x v="41"/>
    <d v="2020-08-20T00:00:00"/>
    <n v="37"/>
    <d v="2020-08-20T00:00:00"/>
  </r>
  <r>
    <s v="Northeast Dermatology Associates"/>
    <s v="Northeast Dermatology Associates"/>
    <x v="8"/>
    <d v="2020-08-20T00:00:00"/>
    <n v="53"/>
    <d v="2020-08-20T00:00:00"/>
  </r>
  <r>
    <s v="Pacific Dermatology Specialists"/>
    <s v="Pacific Dermatology Specialists"/>
    <x v="73"/>
    <d v="2020-08-20T00:00:00"/>
    <n v="3"/>
    <d v="2020-08-20T00:00:00"/>
  </r>
  <r>
    <s v="Pacific Dermatology Specialists"/>
    <s v="Pacific Dermatology Specialists"/>
    <x v="106"/>
    <d v="2020-08-20T00:00:00"/>
    <n v="1"/>
    <d v="2020-08-20T00:00:00"/>
  </r>
  <r>
    <s v="Northeast Dermatology Associates"/>
    <s v="Northeast Dermatology Associates"/>
    <x v="35"/>
    <d v="2020-08-20T00:00:00"/>
    <n v="62"/>
    <d v="2020-08-20T00:00:00"/>
  </r>
  <r>
    <s v="Northeast Dermatology Associates"/>
    <s v="Northeast Dermatology Associates"/>
    <x v="36"/>
    <d v="2020-08-20T00:00:00"/>
    <n v="41"/>
    <d v="2020-08-20T00:00:00"/>
  </r>
  <r>
    <s v="Northeast Dermatology Associates"/>
    <s v="Northeast Dermatology Associates"/>
    <x v="37"/>
    <d v="2020-08-20T00:00:00"/>
    <n v="92"/>
    <d v="2020-08-20T00:00:00"/>
  </r>
  <r>
    <s v="Northeast Dermatology Associates"/>
    <s v="Northeast Dermatology Associates"/>
    <x v="7"/>
    <d v="2020-08-20T00:00:00"/>
    <n v="48"/>
    <d v="2020-08-20T00:00:00"/>
  </r>
  <r>
    <s v="Northeast Dermatology Associates"/>
    <s v="Dermatology of Cape Cod"/>
    <x v="34"/>
    <d v="2020-08-20T00:00:00"/>
    <n v="98"/>
    <d v="2020-08-20T00:00:00"/>
  </r>
  <r>
    <s v="Northeast Dermatology Associates"/>
    <s v="Northeast Dermatology Associates"/>
    <x v="5"/>
    <d v="2020-08-20T00:00:00"/>
    <n v="102"/>
    <d v="2020-08-20T00:00:00"/>
  </r>
  <r>
    <s v="Dermatology &amp; MOHS Surgery Institute"/>
    <s v="Dermatology &amp; MOHS Surgery Institute"/>
    <x v="29"/>
    <d v="2020-08-20T00:00:00"/>
    <n v="37"/>
    <d v="2020-08-20T00:00:00"/>
  </r>
  <r>
    <s v="Northeast Dermatology Associates"/>
    <s v="Northeast Dermatology Associates"/>
    <x v="53"/>
    <d v="2020-08-20T00:00:00"/>
    <n v="45"/>
    <d v="2020-08-20T00:00:00"/>
  </r>
  <r>
    <s v="Northeast Dermatology Associates"/>
    <s v="Northeast Dermatology Associates"/>
    <x v="55"/>
    <d v="2020-08-20T00:00:00"/>
    <n v="39"/>
    <d v="2020-08-20T00:00:00"/>
  </r>
  <r>
    <s v="Northeast Dermatology Associates"/>
    <s v="Northeast Dermatology Associates"/>
    <x v="21"/>
    <d v="2020-08-20T00:00:00"/>
    <n v="40"/>
    <d v="2020-08-20T00:00:00"/>
  </r>
  <r>
    <s v="Northeast Dermatology Associates"/>
    <s v="Northeast Dermatology Associates"/>
    <x v="71"/>
    <d v="2020-08-20T00:00:00"/>
    <n v="1"/>
    <d v="2020-08-20T00:00:00"/>
  </r>
  <r>
    <s v="Northeast Dermatology Associates"/>
    <s v="Northeast Dermatology Associates"/>
    <x v="56"/>
    <d v="2020-08-20T00:00:00"/>
    <n v="6"/>
    <d v="2020-08-20T00:00:00"/>
  </r>
  <r>
    <s v="Northeast Dermatology Associates"/>
    <s v="Northeast Dermatology Associates"/>
    <x v="22"/>
    <d v="2020-08-20T00:00:00"/>
    <n v="48"/>
    <d v="2020-08-20T00:00:00"/>
  </r>
  <r>
    <s v="Northeast Dermatology Associates"/>
    <s v="Brookline Dermatology Associates"/>
    <x v="17"/>
    <d v="2020-08-20T00:00:00"/>
    <n v="37"/>
    <d v="2020-08-20T00:00:00"/>
  </r>
  <r>
    <s v="Northeast Dermatology Associates"/>
    <s v="Northeast Dermatology Associates"/>
    <x v="18"/>
    <d v="2020-08-20T00:00:00"/>
    <n v="88"/>
    <d v="2020-08-20T00:00:00"/>
  </r>
  <r>
    <s v="Northeast Dermatology Associates"/>
    <s v="Brookline Dermatology Associates"/>
    <x v="16"/>
    <d v="2020-08-20T00:00:00"/>
    <n v="39"/>
    <d v="2020-08-20T00:00:00"/>
  </r>
  <r>
    <s v="Southeast Dermatology Specialists  "/>
    <s v="Southeast Dermatology Specialists"/>
    <x v="62"/>
    <d v="2020-08-20T00:00:00"/>
    <n v="60"/>
    <d v="2020-08-20T00:00:00"/>
  </r>
  <r>
    <s v="Northeast Dermatology Associates"/>
    <s v="South Shore Skin Center"/>
    <x v="57"/>
    <d v="2020-08-20T00:00:00"/>
    <n v="122"/>
    <d v="2020-08-20T00:00:00"/>
  </r>
  <r>
    <s v="Vanguard Dermatology"/>
    <s v="Vanguard Dermatology"/>
    <x v="109"/>
    <d v="2020-08-20T00:00:00"/>
    <n v="24"/>
    <d v="2020-08-20T00:00:00"/>
  </r>
  <r>
    <s v="The Dermatology Group  "/>
    <s v="The Dermatology Group"/>
    <x v="24"/>
    <d v="2020-08-20T00:00:00"/>
    <n v="173"/>
    <d v="2020-08-20T00:00:00"/>
  </r>
  <r>
    <s v="Northeast Dermatology Associates"/>
    <s v="Northeast Dermatology Associates"/>
    <x v="38"/>
    <d v="2020-08-20T00:00:00"/>
    <n v="42"/>
    <d v="2020-08-20T00:00:00"/>
  </r>
  <r>
    <s v="Northeast Dermatology Associates"/>
    <s v="Northeast Dermatology Associates"/>
    <x v="67"/>
    <d v="2020-08-20T00:00:00"/>
    <n v="27"/>
    <d v="2020-08-20T00:00:00"/>
  </r>
  <r>
    <s v="Northeast Dermatology Associates"/>
    <s v="Northeast Dermatology Associates"/>
    <x v="6"/>
    <d v="2020-08-20T00:00:00"/>
    <n v="34"/>
    <d v="2020-08-20T00:00:00"/>
  </r>
  <r>
    <s v="North Pacific Dermatology"/>
    <s v="North Pacific Dermatology"/>
    <x v="33"/>
    <d v="2020-08-20T00:00:00"/>
    <n v="53"/>
    <d v="2020-08-20T00:00:00"/>
  </r>
  <r>
    <s v="North Pacific Dermatology"/>
    <s v="North Pacific Dermatology"/>
    <x v="4"/>
    <d v="2020-08-20T00:00:00"/>
    <n v="6"/>
    <d v="2020-08-20T00:00:00"/>
  </r>
  <r>
    <s v="North Pacific Dermatology"/>
    <s v="Eastside Dermatology"/>
    <x v="3"/>
    <d v="2020-08-20T00:00:00"/>
    <n v="44"/>
    <d v="2020-08-20T00:00:00"/>
  </r>
  <r>
    <s v="Vanguard Dermatology"/>
    <s v="Vanguard Dermatology"/>
    <x v="13"/>
    <d v="2020-08-20T00:00:00"/>
    <n v="64"/>
    <d v="2020-08-20T00:00:00"/>
  </r>
  <r>
    <s v="Pacific Dermatology Specialists"/>
    <s v="Pacific Dermatology Specialists"/>
    <x v="42"/>
    <d v="2020-08-20T00:00:00"/>
    <n v="68"/>
    <d v="2020-08-20T00:00:00"/>
  </r>
  <r>
    <s v="Southeast Dermatology Specialists  "/>
    <s v="Southeast Dermatology Specialists"/>
    <x v="43"/>
    <d v="2020-08-20T00:00:00"/>
    <n v="36"/>
    <d v="2020-08-20T00:00:00"/>
  </r>
  <r>
    <s v="Northeast Dermatology Associates"/>
    <s v="South Shore Skin Center"/>
    <x v="9"/>
    <d v="2020-08-20T00:00:00"/>
    <n v="184"/>
    <d v="2020-08-20T00:00:00"/>
  </r>
  <r>
    <s v="NULL"/>
    <s v="Unknown Practice"/>
    <x v="68"/>
    <d v="2020-08-20T00:00:00"/>
    <n v="7"/>
    <d v="2020-08-20T00:00:00"/>
  </r>
  <r>
    <s v="Northeast Dermatology Associates"/>
    <s v="Northeast Dermatology Associates"/>
    <x v="54"/>
    <d v="2020-08-20T00:00:00"/>
    <n v="34"/>
    <d v="2020-08-20T00:00:00"/>
  </r>
  <r>
    <s v="Northeast Dermatology Associates"/>
    <s v="Northeast Dermatology Associates"/>
    <x v="19"/>
    <d v="2020-08-20T00:00:00"/>
    <n v="38"/>
    <d v="2020-08-20T00:00:00"/>
  </r>
  <r>
    <s v="Pacific Dermatology Specialists"/>
    <s v="Pacific Dermatology Specialists"/>
    <x v="59"/>
    <d v="2020-08-20T00:00:00"/>
    <n v="30"/>
    <d v="2020-08-20T00:00:00"/>
  </r>
  <r>
    <s v="Semler Dermatology"/>
    <s v="Semler Dermatology"/>
    <x v="61"/>
    <d v="2020-08-20T00:00:00"/>
    <n v="75"/>
    <d v="2020-08-20T00:00:00"/>
  </r>
  <r>
    <s v="The Dermatology Group  "/>
    <s v="The Dermatology Group"/>
    <x v="25"/>
    <d v="2020-08-20T00:00:00"/>
    <n v="23"/>
    <d v="2020-08-20T00:00:00"/>
  </r>
  <r>
    <s v="The Dermatology Group  "/>
    <s v="The Dermatology Group"/>
    <x v="26"/>
    <d v="2020-08-20T00:00:00"/>
    <n v="77"/>
    <d v="2020-08-20T00:00:00"/>
  </r>
  <r>
    <s v="The Dermatology Group  "/>
    <s v="The Dermatology Group"/>
    <x v="64"/>
    <d v="2020-08-20T00:00:00"/>
    <n v="18"/>
    <d v="2020-08-20T00:00:00"/>
  </r>
  <r>
    <s v="The Dermatology Group  "/>
    <s v="The Dermatology Group"/>
    <x v="76"/>
    <d v="2020-08-20T00:00:00"/>
    <n v="19"/>
    <d v="2020-08-20T00:00:00"/>
  </r>
  <r>
    <s v="Vanguard Dermatology"/>
    <s v="Vanguard Dermatology"/>
    <x v="88"/>
    <d v="2020-08-19T00:00:00"/>
    <n v="3"/>
    <d v="2020-08-19T00:00:00"/>
  </r>
  <r>
    <s v="Vanguard Dermatology"/>
    <s v="Vanguard Dermatology"/>
    <x v="47"/>
    <d v="2020-08-19T00:00:00"/>
    <n v="49"/>
    <d v="2020-08-19T00:00:00"/>
  </r>
  <r>
    <s v="Pacific Dermatology Specialists"/>
    <s v="Pacific Dermatology Specialists"/>
    <x v="42"/>
    <d v="2020-08-19T00:00:00"/>
    <n v="32"/>
    <d v="2020-08-19T00:00:00"/>
  </r>
  <r>
    <s v="Pacific Dermatology Specialists"/>
    <s v="Pacific Dermatology Specialists"/>
    <x v="41"/>
    <d v="2020-08-19T00:00:00"/>
    <n v="16"/>
    <d v="2020-08-19T00:00:00"/>
  </r>
  <r>
    <s v="Southeast Dermatology Specialists  "/>
    <s v="Southeast Dermatology Specialists"/>
    <x v="43"/>
    <d v="2020-08-19T00:00:00"/>
    <n v="39"/>
    <d v="2020-08-19T00:00:00"/>
  </r>
  <r>
    <s v="Northeast Dermatology Associates"/>
    <s v="South Shore Skin Center"/>
    <x v="57"/>
    <d v="2020-08-19T00:00:00"/>
    <n v="141"/>
    <d v="2020-08-19T00:00:00"/>
  </r>
  <r>
    <s v="Northeast Dermatology Associates"/>
    <s v="Northeast Dermatology Associates"/>
    <x v="36"/>
    <d v="2020-08-19T00:00:00"/>
    <n v="98"/>
    <d v="2020-08-19T00:00:00"/>
  </r>
  <r>
    <s v="Northeast Dermatology Associates"/>
    <s v="Northeast Dermatology Associates"/>
    <x v="55"/>
    <d v="2020-08-19T00:00:00"/>
    <n v="23"/>
    <d v="2020-08-19T00:00:00"/>
  </r>
  <r>
    <s v="Northeast Dermatology Associates"/>
    <s v="Northeast Dermatology Associates"/>
    <x v="53"/>
    <d v="2020-08-19T00:00:00"/>
    <n v="76"/>
    <d v="2020-08-19T00:00:00"/>
  </r>
  <r>
    <s v="Northeast Dermatology Associates"/>
    <s v="Northeast Dermatology Associates"/>
    <x v="38"/>
    <d v="2020-08-19T00:00:00"/>
    <n v="76"/>
    <d v="2020-08-19T00:00:00"/>
  </r>
  <r>
    <s v="Northeast Dermatology Associates"/>
    <s v="Northeast Dermatology Associates"/>
    <x v="56"/>
    <d v="2020-08-19T00:00:00"/>
    <n v="25"/>
    <d v="2020-08-19T00:00:00"/>
  </r>
  <r>
    <s v="Northeast Dermatology Associates"/>
    <s v="Dermatology of Cape Cod"/>
    <x v="34"/>
    <d v="2020-08-19T00:00:00"/>
    <n v="103"/>
    <d v="2020-08-19T00:00:00"/>
  </r>
  <r>
    <s v="North Pacific Dermatology"/>
    <s v="North Pacific Dermatology"/>
    <x v="33"/>
    <d v="2020-08-19T00:00:00"/>
    <n v="56"/>
    <d v="2020-08-19T00:00:00"/>
  </r>
  <r>
    <s v="Northeast Dermatology Associates"/>
    <s v="Brookline Dermatology Associates"/>
    <x v="16"/>
    <d v="2020-08-19T00:00:00"/>
    <n v="38"/>
    <d v="2020-08-19T00:00:00"/>
  </r>
  <r>
    <s v="Pacific Dermatology Specialists"/>
    <s v="Pacific Dermatology Specialists"/>
    <x v="59"/>
    <d v="2020-08-19T00:00:00"/>
    <n v="19"/>
    <d v="2020-08-19T00:00:00"/>
  </r>
  <r>
    <s v="Southeast Dermatology Specialists  "/>
    <s v="Southeast Dermatology Specialists"/>
    <x v="62"/>
    <d v="2020-08-19T00:00:00"/>
    <n v="70"/>
    <d v="2020-08-19T00:00:00"/>
  </r>
  <r>
    <s v="Semler Dermatology"/>
    <s v="Semler Dermatology"/>
    <x v="61"/>
    <d v="2020-08-19T00:00:00"/>
    <n v="85"/>
    <d v="2020-08-19T00:00:00"/>
  </r>
  <r>
    <s v="Vanguard Dermatology"/>
    <s v="Vanguard Dermatology"/>
    <x v="12"/>
    <d v="2020-08-19T00:00:00"/>
    <n v="42"/>
    <d v="2020-08-19T00:00:00"/>
  </r>
  <r>
    <s v="The Dermatology Group  "/>
    <s v="The Dermatology Group"/>
    <x v="76"/>
    <d v="2020-08-19T00:00:00"/>
    <n v="47"/>
    <d v="2020-08-19T00:00:00"/>
  </r>
  <r>
    <s v="Northeast Dermatology Associates"/>
    <s v="Northeast Dermatology Associates"/>
    <x v="54"/>
    <d v="2020-08-19T00:00:00"/>
    <n v="51"/>
    <d v="2020-08-19T00:00:00"/>
  </r>
  <r>
    <s v="Northeast Dermatology Associates"/>
    <s v="Northeast Dermatology Associates"/>
    <x v="37"/>
    <d v="2020-08-19T00:00:00"/>
    <n v="114"/>
    <d v="2020-08-19T00:00:00"/>
  </r>
  <r>
    <s v="Northeast Dermatology Associates"/>
    <s v="Northeast Dermatology Associates"/>
    <x v="87"/>
    <d v="2020-08-19T00:00:00"/>
    <n v="21"/>
    <d v="2020-08-19T00:00:00"/>
  </r>
  <r>
    <s v="The Dermatology Group  "/>
    <s v="Swan Dermatology &amp; Aesthetics"/>
    <x v="11"/>
    <d v="2020-08-19T00:00:00"/>
    <n v="14"/>
    <d v="2020-08-19T00:00:00"/>
  </r>
  <r>
    <s v="Vanguard Dermatology"/>
    <s v="Vanguard Dermatology"/>
    <x v="102"/>
    <d v="2020-08-19T00:00:00"/>
    <n v="6"/>
    <d v="2020-08-19T00:00:00"/>
  </r>
  <r>
    <s v="The Dermatology Group  "/>
    <s v="The Dermatology Group"/>
    <x v="26"/>
    <d v="2020-08-19T00:00:00"/>
    <n v="48"/>
    <d v="2020-08-19T00:00:00"/>
  </r>
  <r>
    <s v="Northeast Dermatology Associates"/>
    <s v="South Shore Skin Center"/>
    <x v="9"/>
    <d v="2020-08-19T00:00:00"/>
    <n v="147"/>
    <d v="2020-08-19T00:00:00"/>
  </r>
  <r>
    <s v="Northeast Dermatology Associates"/>
    <s v="Northeast Dermatology Associates"/>
    <x v="8"/>
    <d v="2020-08-19T00:00:00"/>
    <n v="39"/>
    <d v="2020-08-19T00:00:00"/>
  </r>
  <r>
    <s v="Northeast Dermatology Associates"/>
    <s v="Northeast Dermatology Associates"/>
    <x v="5"/>
    <d v="2020-08-19T00:00:00"/>
    <n v="59"/>
    <d v="2020-08-19T00:00:00"/>
  </r>
  <r>
    <s v="North Pacific Dermatology"/>
    <s v="North Pacific Dermatology"/>
    <x v="4"/>
    <d v="2020-08-19T00:00:00"/>
    <n v="3"/>
    <d v="2020-08-19T00:00:00"/>
  </r>
  <r>
    <s v="North Pacific Dermatology"/>
    <s v="Eastside Dermatology"/>
    <x v="3"/>
    <d v="2020-08-19T00:00:00"/>
    <n v="49"/>
    <d v="2020-08-19T00:00:00"/>
  </r>
  <r>
    <s v="Northeast Dermatology Associates"/>
    <s v="Northeast Dermatology Associates"/>
    <x v="7"/>
    <d v="2020-08-19T00:00:00"/>
    <n v="29"/>
    <d v="2020-08-19T00:00:00"/>
  </r>
  <r>
    <s v="NULL"/>
    <s v="Unknown Practice"/>
    <x v="68"/>
    <d v="2020-08-19T00:00:00"/>
    <n v="1"/>
    <d v="2020-08-19T00:00:00"/>
  </r>
  <r>
    <s v="Northeast Dermatology Associates"/>
    <s v="Northeast Dermatology Associates"/>
    <x v="18"/>
    <d v="2020-08-19T00:00:00"/>
    <n v="93"/>
    <d v="2020-08-19T00:00:00"/>
  </r>
  <r>
    <s v="Northeast Dermatology Associates"/>
    <s v="Brookline Dermatology Associates"/>
    <x v="17"/>
    <d v="2020-08-19T00:00:00"/>
    <n v="38"/>
    <d v="2020-08-19T00:00:00"/>
  </r>
  <r>
    <s v="Northeast Dermatology Associates"/>
    <s v="Northeast Dermatology Associates"/>
    <x v="21"/>
    <d v="2020-08-19T00:00:00"/>
    <n v="24"/>
    <d v="2020-08-19T00:00:00"/>
  </r>
  <r>
    <s v="Northeast Dermatology Associates"/>
    <s v="Northeast Dermatology Associates"/>
    <x v="22"/>
    <d v="2020-08-19T00:00:00"/>
    <n v="44"/>
    <d v="2020-08-19T00:00:00"/>
  </r>
  <r>
    <s v="The Dermatology Group  "/>
    <s v="The Dermatology Group"/>
    <x v="24"/>
    <d v="2020-08-19T00:00:00"/>
    <n v="156"/>
    <d v="2020-08-19T00:00:00"/>
  </r>
  <r>
    <s v="The Dermatology Group  "/>
    <s v="The Dermatology Group"/>
    <x v="25"/>
    <d v="2020-08-19T00:00:00"/>
    <n v="33"/>
    <d v="2020-08-19T00:00:00"/>
  </r>
  <r>
    <s v="Vanguard Dermatology"/>
    <s v="Vanguard Dermatology"/>
    <x v="13"/>
    <d v="2020-08-19T00:00:00"/>
    <n v="152"/>
    <d v="2020-08-19T00:00:00"/>
  </r>
  <r>
    <s v="Vanguard Dermatology"/>
    <s v="Vanguard Dermatology"/>
    <x v="107"/>
    <d v="2020-08-19T00:00:00"/>
    <n v="1"/>
    <d v="2020-08-19T00:00:00"/>
  </r>
  <r>
    <s v="Vanguard Dermatology"/>
    <s v="Vanguard Dermatology"/>
    <x v="88"/>
    <d v="2020-08-18T00:00:00"/>
    <n v="9"/>
    <d v="2020-08-18T00:00:00"/>
  </r>
  <r>
    <s v="Vanguard Dermatology"/>
    <s v="Vanguard Dermatology"/>
    <x v="47"/>
    <d v="2020-08-18T00:00:00"/>
    <n v="49"/>
    <d v="2020-08-18T00:00:00"/>
  </r>
  <r>
    <s v="The Dermatology Group  "/>
    <s v="The Dermatology Group"/>
    <x v="76"/>
    <d v="2020-08-18T00:00:00"/>
    <n v="63"/>
    <d v="2020-08-18T00:00:00"/>
  </r>
  <r>
    <s v="Northeast Dermatology Associates"/>
    <s v="South Shore Skin Center"/>
    <x v="9"/>
    <d v="2020-08-18T00:00:00"/>
    <n v="156"/>
    <d v="2020-08-18T00:00:00"/>
  </r>
  <r>
    <s v="Northeast Dermatology Associates"/>
    <s v="South Shore Skin Center"/>
    <x v="57"/>
    <d v="2020-08-18T00:00:00"/>
    <n v="200"/>
    <d v="2020-08-18T00:00:00"/>
  </r>
  <r>
    <s v="Pacific Dermatology Specialists"/>
    <s v="Pacific Dermatology Specialists"/>
    <x v="42"/>
    <d v="2020-08-18T00:00:00"/>
    <n v="31"/>
    <d v="2020-08-18T00:00:00"/>
  </r>
  <r>
    <s v="Semler Dermatology"/>
    <s v="Semler Dermatology"/>
    <x v="61"/>
    <d v="2020-08-18T00:00:00"/>
    <n v="89"/>
    <d v="2020-08-18T00:00:00"/>
  </r>
  <r>
    <s v="Southeast Dermatology Specialists  "/>
    <s v="Southeast Dermatology Specialists"/>
    <x v="62"/>
    <d v="2020-08-18T00:00:00"/>
    <n v="33"/>
    <d v="2020-08-18T00:00:00"/>
  </r>
  <r>
    <s v="Northeast Dermatology Associates"/>
    <s v="Northeast Dermatology Associates"/>
    <x v="56"/>
    <d v="2020-08-18T00:00:00"/>
    <n v="11"/>
    <d v="2020-08-18T00:00:00"/>
  </r>
  <r>
    <s v="Northeast Dermatology Associates"/>
    <s v="Northeast Dermatology Associates"/>
    <x v="38"/>
    <d v="2020-08-18T00:00:00"/>
    <n v="76"/>
    <d v="2020-08-18T00:00:00"/>
  </r>
  <r>
    <s v="Northeast Dermatology Associates"/>
    <s v="Northeast Dermatology Associates"/>
    <x v="55"/>
    <d v="2020-08-18T00:00:00"/>
    <n v="21"/>
    <d v="2020-08-18T00:00:00"/>
  </r>
  <r>
    <s v="Northeast Dermatology Associates"/>
    <s v="Northeast Dermatology Associates"/>
    <x v="53"/>
    <d v="2020-08-18T00:00:00"/>
    <n v="78"/>
    <d v="2020-08-18T00:00:00"/>
  </r>
  <r>
    <s v="North Pacific Dermatology"/>
    <s v="North Pacific Dermatology"/>
    <x v="33"/>
    <d v="2020-08-18T00:00:00"/>
    <n v="55"/>
    <d v="2020-08-18T00:00:00"/>
  </r>
  <r>
    <s v="North Pacific Dermatology"/>
    <s v="North Pacific Dermatology"/>
    <x v="4"/>
    <d v="2020-08-18T00:00:00"/>
    <n v="26"/>
    <d v="2020-08-18T00:00:00"/>
  </r>
  <r>
    <s v="Northeast Dermatology Associates"/>
    <s v="Northeast Dermatology Associates"/>
    <x v="37"/>
    <d v="2020-08-18T00:00:00"/>
    <n v="90"/>
    <d v="2020-08-18T00:00:00"/>
  </r>
  <r>
    <s v="Northeast Dermatology Associates"/>
    <s v="Northeast Dermatology Associates"/>
    <x v="54"/>
    <d v="2020-08-18T00:00:00"/>
    <n v="32"/>
    <d v="2020-08-18T00:00:00"/>
  </r>
  <r>
    <s v="Northeast Dermatology Associates"/>
    <s v="Northeast Dermatology Associates"/>
    <x v="19"/>
    <d v="2020-08-18T00:00:00"/>
    <n v="24"/>
    <d v="2020-08-18T00:00:00"/>
  </r>
  <r>
    <s v="Northeast Dermatology Associates"/>
    <s v="Northeast Dermatology Associates"/>
    <x v="67"/>
    <d v="2020-08-18T00:00:00"/>
    <n v="20"/>
    <d v="2020-08-18T00:00:00"/>
  </r>
  <r>
    <s v="Pacific Dermatology Specialists"/>
    <s v="Pacific Dermatology Specialists"/>
    <x v="73"/>
    <d v="2020-08-18T00:00:00"/>
    <n v="15"/>
    <d v="2020-08-18T00:00:00"/>
  </r>
  <r>
    <s v="Pacific Dermatology Specialists"/>
    <s v="Pacific Dermatology Specialists"/>
    <x v="72"/>
    <d v="2020-08-18T00:00:00"/>
    <n v="26"/>
    <d v="2020-08-18T00:00:00"/>
  </r>
  <r>
    <s v="Pacific Dermatology Specialists"/>
    <s v="Pacific Dermatology Specialists"/>
    <x v="59"/>
    <d v="2020-08-18T00:00:00"/>
    <n v="35"/>
    <d v="2020-08-18T00:00:00"/>
  </r>
  <r>
    <s v="Southeast Dermatology Specialists  "/>
    <s v="Southeast Dermatology Specialists"/>
    <x v="43"/>
    <d v="2020-08-18T00:00:00"/>
    <n v="40"/>
    <d v="2020-08-18T00:00:00"/>
  </r>
  <r>
    <s v="The Dermatology Group  "/>
    <s v="The Dermatology Group"/>
    <x v="25"/>
    <d v="2020-08-18T00:00:00"/>
    <n v="30"/>
    <d v="2020-08-18T00:00:00"/>
  </r>
  <r>
    <s v="Northeast Dermatology Associates"/>
    <s v="Northeast Dermatology Associates"/>
    <x v="21"/>
    <d v="2020-08-18T00:00:00"/>
    <n v="39"/>
    <d v="2020-08-18T00:00:00"/>
  </r>
  <r>
    <s v="Northeast Dermatology Associates"/>
    <s v="Northeast Dermatology Associates"/>
    <x v="22"/>
    <d v="2020-08-18T00:00:00"/>
    <n v="96"/>
    <d v="2020-08-18T00:00:00"/>
  </r>
  <r>
    <s v="Northeast Dermatology Associates"/>
    <s v="Northeast Dermatology Associates"/>
    <x v="35"/>
    <d v="2020-08-18T00:00:00"/>
    <n v="32"/>
    <d v="2020-08-18T00:00:00"/>
  </r>
  <r>
    <s v="Northeast Dermatology Associates"/>
    <s v="Northeast Dermatology Associates"/>
    <x v="36"/>
    <d v="2020-08-18T00:00:00"/>
    <n v="29"/>
    <d v="2020-08-18T00:00:00"/>
  </r>
  <r>
    <s v="Northeast Dermatology Associates"/>
    <s v="Brookline Dermatology Associates"/>
    <x v="16"/>
    <d v="2020-08-18T00:00:00"/>
    <n v="33"/>
    <d v="2020-08-18T00:00:00"/>
  </r>
  <r>
    <s v="Northeast Dermatology Associates"/>
    <s v="Northeast Dermatology Associates"/>
    <x v="18"/>
    <d v="2020-08-18T00:00:00"/>
    <n v="42"/>
    <d v="2020-08-18T00:00:00"/>
  </r>
  <r>
    <s v="Northeast Dermatology Associates"/>
    <s v="Dermatology of Cape Cod"/>
    <x v="34"/>
    <d v="2020-08-18T00:00:00"/>
    <n v="103"/>
    <d v="2020-08-18T00:00:00"/>
  </r>
  <r>
    <s v="The Dermatology Group  "/>
    <s v="Swan Dermatology &amp; Aesthetics"/>
    <x v="11"/>
    <d v="2020-08-18T00:00:00"/>
    <n v="34"/>
    <d v="2020-08-18T00:00:00"/>
  </r>
  <r>
    <s v="Vanguard Dermatology"/>
    <s v="Vanguard Dermatology"/>
    <x v="108"/>
    <d v="2020-08-18T00:00:00"/>
    <n v="12"/>
    <d v="2020-08-18T00:00:00"/>
  </r>
  <r>
    <s v="The Dermatology Group  "/>
    <s v="The Dermatology Group"/>
    <x v="26"/>
    <d v="2020-08-18T00:00:00"/>
    <n v="69"/>
    <d v="2020-08-18T00:00:00"/>
  </r>
  <r>
    <s v="Vanguard Dermatology"/>
    <s v="Vanguard Dermatology"/>
    <x v="27"/>
    <d v="2020-08-18T00:00:00"/>
    <n v="2"/>
    <d v="2020-08-18T00:00:00"/>
  </r>
  <r>
    <s v="Vanguard Dermatology"/>
    <s v="Vanguard Dermatology"/>
    <x v="46"/>
    <d v="2020-08-18T00:00:00"/>
    <n v="33"/>
    <d v="2020-08-18T00:00:00"/>
  </r>
  <r>
    <s v="Vanguard Dermatology"/>
    <s v="Vanguard Dermatology"/>
    <x v="107"/>
    <d v="2020-08-18T00:00:00"/>
    <n v="1"/>
    <d v="2020-08-18T00:00:00"/>
  </r>
  <r>
    <s v="Northeast Dermatology Associates"/>
    <s v="Northeast Dermatology Associates"/>
    <x v="5"/>
    <d v="2020-08-18T00:00:00"/>
    <n v="106"/>
    <d v="2020-08-18T00:00:00"/>
  </r>
  <r>
    <s v="North Pacific Dermatology"/>
    <s v="Eastside Dermatology"/>
    <x v="3"/>
    <d v="2020-08-18T00:00:00"/>
    <n v="48"/>
    <d v="2020-08-18T00:00:00"/>
  </r>
  <r>
    <s v="Northeast Dermatology Associates"/>
    <s v="Northeast Dermatology Associates"/>
    <x v="7"/>
    <d v="2020-08-18T00:00:00"/>
    <n v="26"/>
    <d v="2020-08-18T00:00:00"/>
  </r>
  <r>
    <s v="Northeast Dermatology Associates"/>
    <s v="Northeast Dermatology Associates"/>
    <x v="71"/>
    <d v="2020-08-18T00:00:00"/>
    <n v="1"/>
    <d v="2020-08-18T00:00:00"/>
  </r>
  <r>
    <s v="Northeast Dermatology Associates"/>
    <s v="Northeast Dermatology Associates"/>
    <x v="8"/>
    <d v="2020-08-18T00:00:00"/>
    <n v="53"/>
    <d v="2020-08-18T00:00:00"/>
  </r>
  <r>
    <s v="Vanguard Dermatology"/>
    <s v="Vanguard Dermatology"/>
    <x v="13"/>
    <d v="2020-08-18T00:00:00"/>
    <n v="87"/>
    <d v="2020-08-18T00:00:00"/>
  </r>
  <r>
    <s v="The Dermatology Group  "/>
    <s v="The Dermatology Group"/>
    <x v="24"/>
    <d v="2020-08-18T00:00:00"/>
    <n v="147"/>
    <d v="2020-08-18T00:00:00"/>
  </r>
  <r>
    <s v="The Dermatology Group  "/>
    <s v="The Dermatology Group"/>
    <x v="76"/>
    <d v="2020-08-17T00:00:00"/>
    <n v="24"/>
    <d v="2020-08-17T00:00:00"/>
  </r>
  <r>
    <s v="The Dermatology Group  "/>
    <s v="The Dermatology Group"/>
    <x v="26"/>
    <d v="2020-08-17T00:00:00"/>
    <n v="51"/>
    <d v="2020-08-17T00:00:00"/>
  </r>
  <r>
    <s v="Northeast Dermatology Associates"/>
    <s v="South Shore Skin Center"/>
    <x v="9"/>
    <d v="2020-08-17T00:00:00"/>
    <n v="174"/>
    <d v="2020-08-17T00:00:00"/>
  </r>
  <r>
    <s v="The Dermatology Group  "/>
    <s v="Swan Dermatology &amp; Aesthetics"/>
    <x v="11"/>
    <d v="2020-08-17T00:00:00"/>
    <n v="28"/>
    <d v="2020-08-17T00:00:00"/>
  </r>
  <r>
    <s v="Semler Dermatology"/>
    <s v="Semler Dermatology"/>
    <x v="61"/>
    <d v="2020-08-17T00:00:00"/>
    <n v="69"/>
    <d v="2020-08-17T00:00:00"/>
  </r>
  <r>
    <s v="Northeast Dermatology Associates"/>
    <s v="Northeast Dermatology Associates"/>
    <x v="20"/>
    <d v="2020-08-17T00:00:00"/>
    <n v="23"/>
    <d v="2020-08-17T00:00:00"/>
  </r>
  <r>
    <s v="Northeast Dermatology Associates"/>
    <s v="Northeast Dermatology Associates"/>
    <x v="54"/>
    <d v="2020-08-17T00:00:00"/>
    <n v="33"/>
    <d v="2020-08-17T00:00:00"/>
  </r>
  <r>
    <s v="North Pacific Dermatology"/>
    <s v="North Pacific Dermatology"/>
    <x v="4"/>
    <d v="2020-08-17T00:00:00"/>
    <n v="16"/>
    <d v="2020-08-17T00:00:00"/>
  </r>
  <r>
    <s v="North Pacific Dermatology"/>
    <s v="North Pacific Dermatology"/>
    <x v="68"/>
    <d v="2020-08-17T00:00:00"/>
    <n v="1"/>
    <d v="2020-08-17T00:00:00"/>
  </r>
  <r>
    <s v="Vanguard Dermatology"/>
    <s v="Vanguard Dermatology"/>
    <x v="47"/>
    <d v="2020-08-17T00:00:00"/>
    <n v="3"/>
    <d v="2020-08-17T00:00:00"/>
  </r>
  <r>
    <s v="Vanguard Dermatology"/>
    <s v="Vanguard Dermatology"/>
    <x v="13"/>
    <d v="2020-08-17T00:00:00"/>
    <n v="87"/>
    <d v="2020-08-17T00:00:00"/>
  </r>
  <r>
    <s v="The Dermatology Group  "/>
    <s v="The Dermatology Group"/>
    <x v="25"/>
    <d v="2020-08-17T00:00:00"/>
    <n v="15"/>
    <d v="2020-08-17T00:00:00"/>
  </r>
  <r>
    <s v="Southeast Dermatology Specialists  "/>
    <s v="Southeast Dermatology Specialists"/>
    <x v="43"/>
    <d v="2020-08-17T00:00:00"/>
    <n v="29"/>
    <d v="2020-08-17T00:00:00"/>
  </r>
  <r>
    <s v="Pacific Dermatology Specialists"/>
    <s v="Pacific Dermatology Specialists"/>
    <x v="65"/>
    <d v="2020-08-17T00:00:00"/>
    <n v="40"/>
    <d v="2020-08-17T00:00:00"/>
  </r>
  <r>
    <s v="North Pacific Dermatology"/>
    <s v="Eastside Dermatology"/>
    <x v="3"/>
    <d v="2020-08-17T00:00:00"/>
    <n v="43"/>
    <d v="2020-08-17T00:00:00"/>
  </r>
  <r>
    <s v="Northeast Dermatology Associates"/>
    <s v="Northeast Dermatology Associates"/>
    <x v="38"/>
    <d v="2020-08-17T00:00:00"/>
    <n v="44"/>
    <d v="2020-08-17T00:00:00"/>
  </r>
  <r>
    <s v="The Dermatology Group  "/>
    <s v="The Dermatology Group"/>
    <x v="24"/>
    <d v="2020-08-17T00:00:00"/>
    <n v="142"/>
    <d v="2020-08-17T00:00:00"/>
  </r>
  <r>
    <s v="Vanguard Dermatology"/>
    <s v="Vanguard Dermatology"/>
    <x v="27"/>
    <d v="2020-08-17T00:00:00"/>
    <n v="31"/>
    <d v="2020-08-17T00:00:00"/>
  </r>
  <r>
    <s v="Southeast Dermatology Specialists  "/>
    <s v="Southeast Dermatology Specialists"/>
    <x v="62"/>
    <d v="2020-08-17T00:00:00"/>
    <n v="64"/>
    <d v="2020-08-17T00:00:00"/>
  </r>
  <r>
    <s v="Pacific Dermatology Specialists"/>
    <s v="Pacific Dermatology Specialists"/>
    <x v="42"/>
    <d v="2020-08-17T00:00:00"/>
    <n v="2"/>
    <d v="2020-08-17T00:00:00"/>
  </r>
  <r>
    <s v="Northeast Dermatology Associates"/>
    <s v="South Shore Skin Center"/>
    <x v="57"/>
    <d v="2020-08-17T00:00:00"/>
    <n v="95"/>
    <d v="2020-08-17T00:00:00"/>
  </r>
  <r>
    <s v="Northeast Dermatology Associates"/>
    <s v="Northeast Dermatology Associates"/>
    <x v="53"/>
    <d v="2020-08-17T00:00:00"/>
    <n v="65"/>
    <d v="2020-08-17T00:00:00"/>
  </r>
  <r>
    <s v="Northeast Dermatology Associates"/>
    <s v="Northeast Dermatology Associates"/>
    <x v="55"/>
    <d v="2020-08-17T00:00:00"/>
    <n v="25"/>
    <d v="2020-08-17T00:00:00"/>
  </r>
  <r>
    <s v="Northeast Dermatology Associates"/>
    <s v="Northeast Dermatology Associates"/>
    <x v="71"/>
    <d v="2020-08-17T00:00:00"/>
    <n v="1"/>
    <d v="2020-08-17T00:00:00"/>
  </r>
  <r>
    <s v="Northeast Dermatology Associates"/>
    <s v="Northeast Dermatology Associates"/>
    <x v="22"/>
    <d v="2020-08-17T00:00:00"/>
    <n v="95"/>
    <d v="2020-08-17T00:00:00"/>
  </r>
  <r>
    <s v="Northeast Dermatology Associates"/>
    <s v="Northeast Dermatology Associates"/>
    <x v="56"/>
    <d v="2020-08-17T00:00:00"/>
    <n v="18"/>
    <d v="2020-08-17T00:00:00"/>
  </r>
  <r>
    <s v="Northeast Dermatology Associates"/>
    <s v="Northeast Dermatology Associates"/>
    <x v="18"/>
    <d v="2020-08-17T00:00:00"/>
    <n v="68"/>
    <d v="2020-08-17T00:00:00"/>
  </r>
  <r>
    <s v="Northeast Dermatology Associates"/>
    <s v="Brookline Dermatology Associates"/>
    <x v="17"/>
    <d v="2020-08-17T00:00:00"/>
    <n v="12"/>
    <d v="2020-08-17T00:00:00"/>
  </r>
  <r>
    <s v="Northeast Dermatology Associates"/>
    <s v="Brookline Dermatology Associates"/>
    <x v="16"/>
    <d v="2020-08-17T00:00:00"/>
    <n v="14"/>
    <d v="2020-08-17T00:00:00"/>
  </r>
  <r>
    <s v="North Pacific Dermatology"/>
    <s v="North Pacific Dermatology"/>
    <x v="33"/>
    <d v="2020-08-17T00:00:00"/>
    <n v="52"/>
    <d v="2020-08-17T00:00:00"/>
  </r>
  <r>
    <s v="Northeast Dermatology Associates"/>
    <s v="Dermatology of Cape Cod"/>
    <x v="34"/>
    <d v="2020-08-17T00:00:00"/>
    <n v="105"/>
    <d v="2020-08-17T00:00:00"/>
  </r>
  <r>
    <s v="Northeast Dermatology Associates"/>
    <s v="Northeast Dermatology Associates"/>
    <x v="5"/>
    <d v="2020-08-17T00:00:00"/>
    <n v="103"/>
    <d v="2020-08-17T00:00:00"/>
  </r>
  <r>
    <s v="Northeast Dermatology Associates"/>
    <s v="Northeast Dermatology Associates"/>
    <x v="36"/>
    <d v="2020-08-17T00:00:00"/>
    <n v="59"/>
    <d v="2020-08-17T00:00:00"/>
  </r>
  <r>
    <s v="Northeast Dermatology Associates"/>
    <s v="Northeast Dermatology Associates"/>
    <x v="35"/>
    <d v="2020-08-17T00:00:00"/>
    <n v="32"/>
    <d v="2020-08-17T00:00:00"/>
  </r>
  <r>
    <s v="Northeast Dermatology Associates"/>
    <s v="Northeast Dermatology Associates"/>
    <x v="39"/>
    <d v="2020-08-17T00:00:00"/>
    <n v="35"/>
    <d v="2020-08-17T00:00:00"/>
  </r>
  <r>
    <s v="Northeast Dermatology Associates"/>
    <s v="Northeast Dermatology Associates"/>
    <x v="7"/>
    <d v="2020-08-17T00:00:00"/>
    <n v="54"/>
    <d v="2020-08-17T00:00:00"/>
  </r>
  <r>
    <s v="Northeast Dermatology Associates"/>
    <s v="Northeast Dermatology Associates"/>
    <x v="37"/>
    <d v="2020-08-17T00:00:00"/>
    <n v="21"/>
    <d v="2020-08-17T00:00:00"/>
  </r>
  <r>
    <s v="Pacific Dermatology Specialists"/>
    <s v="Pacific Dermatology Specialists"/>
    <x v="41"/>
    <d v="2020-08-17T00:00:00"/>
    <n v="21"/>
    <d v="2020-08-17T00:00:00"/>
  </r>
  <r>
    <s v="Northeast Dermatology Associates"/>
    <s v="Northeast Dermatology Associates"/>
    <x v="8"/>
    <d v="2020-08-17T00:00:00"/>
    <n v="42"/>
    <d v="2020-08-17T00:00:00"/>
  </r>
  <r>
    <s v="Pacific Dermatology Specialists"/>
    <s v="Pacific Dermatology Specialists"/>
    <x v="73"/>
    <d v="2020-08-17T00:00:00"/>
    <n v="20"/>
    <d v="2020-08-17T00:00:00"/>
  </r>
  <r>
    <s v="Pacific Dermatology Specialists"/>
    <s v="Pacific Dermatology Specialists"/>
    <x v="59"/>
    <d v="2020-08-17T00:00:00"/>
    <n v="28"/>
    <d v="2020-08-17T00:00:00"/>
  </r>
  <r>
    <s v="Pacific Dermatology Specialists"/>
    <s v="Pacific Dermatology Specialists"/>
    <x v="72"/>
    <d v="2020-08-17T00:00:00"/>
    <n v="21"/>
    <d v="2020-08-17T00:00:00"/>
  </r>
  <r>
    <s v="Vanguard Dermatology"/>
    <s v="Vanguard Dermatology"/>
    <x v="12"/>
    <d v="2020-08-17T00:00:00"/>
    <n v="43"/>
    <d v="2020-08-17T00:00:00"/>
  </r>
  <r>
    <s v="Vanguard Dermatology"/>
    <s v="Vanguard Dermatology"/>
    <x v="46"/>
    <d v="2020-08-17T00:00:00"/>
    <n v="48"/>
    <d v="2020-08-17T00:00:00"/>
  </r>
  <r>
    <s v="Northeast Dermatology Associates"/>
    <s v="Northeast Dermatology Associates"/>
    <x v="35"/>
    <d v="2020-08-16T00:00:00"/>
    <n v="7"/>
    <d v="2020-08-16T00:00:00"/>
  </r>
  <r>
    <s v="North Pacific Dermatology"/>
    <s v="North Pacific Dermatology"/>
    <x v="4"/>
    <d v="2020-08-14T00:00:00"/>
    <n v="26"/>
    <d v="2020-08-14T00:00:00"/>
  </r>
  <r>
    <s v="The Dermatology Group  "/>
    <s v="Swan Dermatology &amp; Aesthetics"/>
    <x v="11"/>
    <d v="2020-08-14T00:00:00"/>
    <n v="34"/>
    <d v="2020-08-14T00:00:00"/>
  </r>
  <r>
    <s v="Northeast Dermatology Associates"/>
    <s v="South Shore Skin Center"/>
    <x v="9"/>
    <d v="2020-08-14T00:00:00"/>
    <n v="85"/>
    <d v="2020-08-14T00:00:00"/>
  </r>
  <r>
    <s v="Northeast Dermatology Associates"/>
    <s v="South Shore Skin Center"/>
    <x v="10"/>
    <d v="2020-08-14T00:00:00"/>
    <n v="5"/>
    <d v="2020-08-14T00:00:00"/>
  </r>
  <r>
    <s v="The Dermatology Group  "/>
    <s v="The Dermatology Group"/>
    <x v="26"/>
    <d v="2020-08-14T00:00:00"/>
    <n v="40"/>
    <d v="2020-08-14T00:00:00"/>
  </r>
  <r>
    <s v="Vanguard Dermatology"/>
    <s v="Vanguard Dermatology"/>
    <x v="102"/>
    <d v="2020-08-14T00:00:00"/>
    <n v="1"/>
    <d v="2020-08-14T00:00:00"/>
  </r>
  <r>
    <s v="Vanguard Dermatology"/>
    <s v="Vanguard Dermatology"/>
    <x v="84"/>
    <d v="2020-08-14T00:00:00"/>
    <n v="16"/>
    <d v="2020-08-14T00:00:00"/>
  </r>
  <r>
    <s v="Vanguard Dermatology"/>
    <s v="Vanguard Dermatology"/>
    <x v="107"/>
    <d v="2020-08-14T00:00:00"/>
    <n v="3"/>
    <d v="2020-08-14T00:00:00"/>
  </r>
  <r>
    <s v="Northeast Dermatology Associates"/>
    <s v="Northeast Dermatology Associates"/>
    <x v="22"/>
    <d v="2020-08-14T00:00:00"/>
    <n v="74"/>
    <d v="2020-08-14T00:00:00"/>
  </r>
  <r>
    <s v="North Pacific Dermatology"/>
    <s v="Eastside Dermatology"/>
    <x v="3"/>
    <d v="2020-08-14T00:00:00"/>
    <n v="47"/>
    <d v="2020-08-14T00:00:00"/>
  </r>
  <r>
    <s v="Northeast Dermatology Associates"/>
    <s v="Brookline Dermatology Associates"/>
    <x v="17"/>
    <d v="2020-08-14T00:00:00"/>
    <n v="43"/>
    <d v="2020-08-14T00:00:00"/>
  </r>
  <r>
    <s v="Southeast Dermatology Specialists  "/>
    <s v="Southeast Dermatology Specialists"/>
    <x v="43"/>
    <d v="2020-08-14T00:00:00"/>
    <n v="38"/>
    <d v="2020-08-14T00:00:00"/>
  </r>
  <r>
    <s v="The Dermatology Group  "/>
    <s v="The Dermatology Group"/>
    <x v="25"/>
    <d v="2020-08-14T00:00:00"/>
    <n v="17"/>
    <d v="2020-08-14T00:00:00"/>
  </r>
  <r>
    <s v="The Dermatology Group  "/>
    <s v="The Dermatology Group"/>
    <x v="24"/>
    <d v="2020-08-14T00:00:00"/>
    <n v="80"/>
    <d v="2020-08-14T00:00:00"/>
  </r>
  <r>
    <s v="Vanguard Dermatology"/>
    <s v="Vanguard Dermatology"/>
    <x v="12"/>
    <d v="2020-08-14T00:00:00"/>
    <n v="18"/>
    <d v="2020-08-14T00:00:00"/>
  </r>
  <r>
    <s v="Northeast Dermatology Associates"/>
    <s v="Northeast Dermatology Associates"/>
    <x v="8"/>
    <d v="2020-08-14T00:00:00"/>
    <n v="20"/>
    <d v="2020-08-14T00:00:00"/>
  </r>
  <r>
    <s v="Pacific Dermatology Specialists"/>
    <s v="Pacific Dermatology Specialists"/>
    <x v="41"/>
    <d v="2020-08-14T00:00:00"/>
    <n v="39"/>
    <d v="2020-08-14T00:00:00"/>
  </r>
  <r>
    <s v="Northeast Dermatology Associates"/>
    <s v="Northeast Dermatology Associates"/>
    <x v="37"/>
    <d v="2020-08-14T00:00:00"/>
    <n v="116"/>
    <d v="2020-08-14T00:00:00"/>
  </r>
  <r>
    <s v="Northeast Dermatology Associates"/>
    <s v="Northeast Dermatology Associates"/>
    <x v="7"/>
    <d v="2020-08-14T00:00:00"/>
    <n v="29"/>
    <d v="2020-08-14T00:00:00"/>
  </r>
  <r>
    <s v="Northeast Dermatology Associates"/>
    <s v="Northeast Dermatology Associates"/>
    <x v="71"/>
    <d v="2020-08-14T00:00:00"/>
    <n v="1"/>
    <d v="2020-08-14T00:00:00"/>
  </r>
  <r>
    <s v="North Pacific Dermatology"/>
    <s v="North Pacific Dermatology"/>
    <x v="33"/>
    <d v="2020-08-14T00:00:00"/>
    <n v="17"/>
    <d v="2020-08-14T00:00:00"/>
  </r>
  <r>
    <s v="Northeast Dermatology Associates"/>
    <s v="Brookline Dermatology Associates"/>
    <x v="16"/>
    <d v="2020-08-14T00:00:00"/>
    <n v="24"/>
    <d v="2020-08-14T00:00:00"/>
  </r>
  <r>
    <s v="Northeast Dermatology Associates"/>
    <s v="Dermatology of Cape Cod"/>
    <x v="34"/>
    <d v="2020-08-14T00:00:00"/>
    <n v="30"/>
    <d v="2020-08-14T00:00:00"/>
  </r>
  <r>
    <s v="Northeast Dermatology Associates"/>
    <s v="Northeast Dermatology Associates"/>
    <x v="18"/>
    <d v="2020-08-14T00:00:00"/>
    <n v="1"/>
    <d v="2020-08-14T00:00:00"/>
  </r>
  <r>
    <s v="Northeast Dermatology Associates"/>
    <s v="Northeast Dermatology Associates"/>
    <x v="56"/>
    <d v="2020-08-14T00:00:00"/>
    <n v="7"/>
    <d v="2020-08-14T00:00:00"/>
  </r>
  <r>
    <s v="Northeast Dermatology Associates"/>
    <s v="Northeast Dermatology Associates"/>
    <x v="38"/>
    <d v="2020-08-14T00:00:00"/>
    <n v="50"/>
    <d v="2020-08-14T00:00:00"/>
  </r>
  <r>
    <s v="Northeast Dermatology Associates"/>
    <s v="Northeast Dermatology Associates"/>
    <x v="53"/>
    <d v="2020-08-14T00:00:00"/>
    <n v="21"/>
    <d v="2020-08-14T00:00:00"/>
  </r>
  <r>
    <s v="Northeast Dermatology Associates"/>
    <s v="Northeast Dermatology Associates"/>
    <x v="35"/>
    <d v="2020-08-14T00:00:00"/>
    <n v="23"/>
    <d v="2020-08-14T00:00:00"/>
  </r>
  <r>
    <s v="Northeast Dermatology Associates"/>
    <s v="Northeast Dermatology Associates"/>
    <x v="36"/>
    <d v="2020-08-14T00:00:00"/>
    <n v="29"/>
    <d v="2020-08-14T00:00:00"/>
  </r>
  <r>
    <s v="Northeast Dermatology Associates"/>
    <s v="South Shore Skin Center"/>
    <x v="57"/>
    <d v="2020-08-14T00:00:00"/>
    <n v="104"/>
    <d v="2020-08-14T00:00:00"/>
  </r>
  <r>
    <s v="Pacific Dermatology Specialists"/>
    <s v="Pacific Dermatology Specialists"/>
    <x v="42"/>
    <d v="2020-08-14T00:00:00"/>
    <n v="27"/>
    <d v="2020-08-14T00:00:00"/>
  </r>
  <r>
    <s v="Southeast Dermatology Specialists  "/>
    <s v="Southeast Dermatology Specialists"/>
    <x v="62"/>
    <d v="2020-08-14T00:00:00"/>
    <n v="29"/>
    <d v="2020-08-14T00:00:00"/>
  </r>
  <r>
    <s v="Vanguard Dermatology"/>
    <s v="Vanguard Dermatology"/>
    <x v="27"/>
    <d v="2020-08-14T00:00:00"/>
    <n v="37"/>
    <d v="2020-08-14T00:00:00"/>
  </r>
  <r>
    <s v="Vanguard Dermatology"/>
    <s v="Vanguard Dermatology"/>
    <x v="13"/>
    <d v="2020-08-13T00:00:00"/>
    <n v="55"/>
    <d v="2020-08-13T00:00:00"/>
  </r>
  <r>
    <s v="The Dermatology Group  "/>
    <s v="The Dermatology Group"/>
    <x v="24"/>
    <d v="2020-08-13T00:00:00"/>
    <n v="157"/>
    <d v="2020-08-13T00:00:00"/>
  </r>
  <r>
    <s v="Vanguard Dermatology"/>
    <s v="Vanguard Dermatology"/>
    <x v="12"/>
    <d v="2020-08-13T00:00:00"/>
    <n v="53"/>
    <d v="2020-08-13T00:00:00"/>
  </r>
  <r>
    <s v="Northeast Dermatology Associates"/>
    <s v="Northeast Dermatology Associates"/>
    <x v="8"/>
    <d v="2020-08-13T00:00:00"/>
    <n v="47"/>
    <d v="2020-08-13T00:00:00"/>
  </r>
  <r>
    <s v="Pacific Dermatology Specialists"/>
    <s v="Pacific Dermatology Specialists"/>
    <x v="65"/>
    <d v="2020-08-13T00:00:00"/>
    <n v="24"/>
    <d v="2020-08-13T00:00:00"/>
  </r>
  <r>
    <s v="Northeast Dermatology Associates"/>
    <s v="Northeast Dermatology Associates"/>
    <x v="7"/>
    <d v="2020-08-13T00:00:00"/>
    <n v="50"/>
    <d v="2020-08-13T00:00:00"/>
  </r>
  <r>
    <s v="Northeast Dermatology Associates"/>
    <s v="Northeast Dermatology Associates"/>
    <x v="5"/>
    <d v="2020-08-13T00:00:00"/>
    <n v="107"/>
    <d v="2020-08-13T00:00:00"/>
  </r>
  <r>
    <s v="North Pacific Dermatology"/>
    <s v="Eastside Dermatology"/>
    <x v="3"/>
    <d v="2020-08-13T00:00:00"/>
    <n v="46"/>
    <d v="2020-08-13T00:00:00"/>
  </r>
  <r>
    <s v="Northeast Dermatology Associates"/>
    <s v="Northeast Dermatology Associates"/>
    <x v="21"/>
    <d v="2020-08-13T00:00:00"/>
    <n v="42"/>
    <d v="2020-08-13T00:00:00"/>
  </r>
  <r>
    <s v="Northeast Dermatology Associates"/>
    <s v="Northeast Dermatology Associates"/>
    <x v="22"/>
    <d v="2020-08-13T00:00:00"/>
    <n v="76"/>
    <d v="2020-08-13T00:00:00"/>
  </r>
  <r>
    <s v="Northeast Dermatology Associates"/>
    <s v="Northeast Dermatology Associates"/>
    <x v="18"/>
    <d v="2020-08-13T00:00:00"/>
    <n v="6"/>
    <d v="2020-08-13T00:00:00"/>
  </r>
  <r>
    <s v="Northeast Dermatology Associates"/>
    <s v="Brookline Dermatology Associates"/>
    <x v="17"/>
    <d v="2020-08-13T00:00:00"/>
    <n v="44"/>
    <d v="2020-08-13T00:00:00"/>
  </r>
  <r>
    <s v="Northeast Dermatology Associates"/>
    <s v="Brookline Dermatology Associates"/>
    <x v="16"/>
    <d v="2020-08-13T00:00:00"/>
    <n v="35"/>
    <d v="2020-08-13T00:00:00"/>
  </r>
  <r>
    <s v="North Pacific Dermatology"/>
    <s v="Eastside Dermatology"/>
    <x v="85"/>
    <d v="2020-08-13T00:00:00"/>
    <n v="3"/>
    <d v="2020-08-13T00:00:00"/>
  </r>
  <r>
    <s v="NULL"/>
    <s v="Unknown Practice"/>
    <x v="68"/>
    <d v="2020-08-13T00:00:00"/>
    <n v="9"/>
    <d v="2020-08-13T00:00:00"/>
  </r>
  <r>
    <s v="Northeast Dermatology Associates"/>
    <s v="Northeast Dermatology Associates"/>
    <x v="40"/>
    <d v="2020-08-13T00:00:00"/>
    <n v="15"/>
    <d v="2020-08-13T00:00:00"/>
  </r>
  <r>
    <s v="Vanguard Dermatology"/>
    <s v="Vanguard Dermatology"/>
    <x v="109"/>
    <d v="2020-08-13T00:00:00"/>
    <n v="15"/>
    <d v="2020-08-13T00:00:00"/>
  </r>
  <r>
    <s v="The Dermatology Group  "/>
    <s v="The Dermatology Group"/>
    <x v="26"/>
    <d v="2020-08-13T00:00:00"/>
    <n v="78"/>
    <d v="2020-08-13T00:00:00"/>
  </r>
  <r>
    <s v="The Dermatology Group  "/>
    <s v="Swan Dermatology &amp; Aesthetics"/>
    <x v="11"/>
    <d v="2020-08-13T00:00:00"/>
    <n v="35"/>
    <d v="2020-08-13T00:00:00"/>
  </r>
  <r>
    <s v="The Dermatology Group  "/>
    <s v="The Dermatology Group"/>
    <x v="76"/>
    <d v="2020-08-13T00:00:00"/>
    <n v="26"/>
    <d v="2020-08-13T00:00:00"/>
  </r>
  <r>
    <s v="Southeast Dermatology Specialists  "/>
    <s v="Southeast Dermatology Specialists"/>
    <x v="62"/>
    <d v="2020-08-13T00:00:00"/>
    <n v="73"/>
    <d v="2020-08-13T00:00:00"/>
  </r>
  <r>
    <s v="Semler Dermatology"/>
    <s v="Semler Dermatology"/>
    <x v="61"/>
    <d v="2020-08-13T00:00:00"/>
    <n v="39"/>
    <d v="2020-08-13T00:00:00"/>
  </r>
  <r>
    <s v="Northeast Dermatology Associates"/>
    <s v="South Shore Skin Center"/>
    <x v="9"/>
    <d v="2020-08-13T00:00:00"/>
    <n v="178"/>
    <d v="2020-08-13T00:00:00"/>
  </r>
  <r>
    <s v="Northeast Dermatology Associates"/>
    <s v="South Shore Skin Center"/>
    <x v="57"/>
    <d v="2020-08-13T00:00:00"/>
    <n v="157"/>
    <d v="2020-08-13T00:00:00"/>
  </r>
  <r>
    <s v="North Pacific Dermatology"/>
    <s v="North Pacific Dermatology"/>
    <x v="33"/>
    <d v="2020-08-13T00:00:00"/>
    <n v="50"/>
    <d v="2020-08-13T00:00:00"/>
  </r>
  <r>
    <s v="North Pacific Dermatology"/>
    <s v="North Pacific Dermatology"/>
    <x v="4"/>
    <d v="2020-08-13T00:00:00"/>
    <n v="19"/>
    <d v="2020-08-13T00:00:00"/>
  </r>
  <r>
    <s v="Northeast Dermatology Associates"/>
    <s v="Northeast Dermatology Associates"/>
    <x v="56"/>
    <d v="2020-08-13T00:00:00"/>
    <n v="12"/>
    <d v="2020-08-13T00:00:00"/>
  </r>
  <r>
    <s v="Northeast Dermatology Associates"/>
    <s v="Northeast Dermatology Associates"/>
    <x v="71"/>
    <d v="2020-08-13T00:00:00"/>
    <n v="1"/>
    <d v="2020-08-13T00:00:00"/>
  </r>
  <r>
    <s v="Northeast Dermatology Associates"/>
    <s v="Northeast Dermatology Associates"/>
    <x v="6"/>
    <d v="2020-08-13T00:00:00"/>
    <n v="32"/>
    <d v="2020-08-13T00:00:00"/>
  </r>
  <r>
    <s v="Northeast Dermatology Associates"/>
    <s v="Northeast Dermatology Associates"/>
    <x v="54"/>
    <d v="2020-08-13T00:00:00"/>
    <n v="29"/>
    <d v="2020-08-13T00:00:00"/>
  </r>
  <r>
    <s v="Northeast Dermatology Associates"/>
    <s v="Northeast Dermatology Associates"/>
    <x v="55"/>
    <d v="2020-08-13T00:00:00"/>
    <n v="36"/>
    <d v="2020-08-13T00:00:00"/>
  </r>
  <r>
    <s v="Northeast Dermatology Associates"/>
    <s v="Northeast Dermatology Associates"/>
    <x v="53"/>
    <d v="2020-08-13T00:00:00"/>
    <n v="70"/>
    <d v="2020-08-13T00:00:00"/>
  </r>
  <r>
    <s v="Vanguard Dermatology"/>
    <s v="Vanguard Dermatology"/>
    <x v="46"/>
    <d v="2020-08-13T00:00:00"/>
    <n v="45"/>
    <d v="2020-08-13T00:00:00"/>
  </r>
  <r>
    <s v="The Dermatology Group  "/>
    <s v="The Dermatology Group"/>
    <x v="25"/>
    <d v="2020-08-13T00:00:00"/>
    <n v="29"/>
    <d v="2020-08-13T00:00:00"/>
  </r>
  <r>
    <s v="The Dermatology Group  "/>
    <s v="The Dermatology Group"/>
    <x v="45"/>
    <d v="2020-08-13T00:00:00"/>
    <n v="28"/>
    <d v="2020-08-13T00:00:00"/>
  </r>
  <r>
    <s v="Pacific Dermatology Specialists"/>
    <s v="Pacific Dermatology Specialists"/>
    <x v="59"/>
    <d v="2020-08-13T00:00:00"/>
    <n v="32"/>
    <d v="2020-08-13T00:00:00"/>
  </r>
  <r>
    <s v="Pacific Dermatology Specialists"/>
    <s v="Pacific Dermatology Specialists"/>
    <x v="73"/>
    <d v="2020-08-13T00:00:00"/>
    <n v="1"/>
    <d v="2020-08-13T00:00:00"/>
  </r>
  <r>
    <s v="Southeast Dermatology Specialists  "/>
    <s v="Southeast Dermatology Specialists"/>
    <x v="43"/>
    <d v="2020-08-13T00:00:00"/>
    <n v="55"/>
    <d v="2020-08-13T00:00:00"/>
  </r>
  <r>
    <s v="Pacific Dermatology Specialists"/>
    <s v="Pacific Dermatology Specialists"/>
    <x v="41"/>
    <d v="2020-08-13T00:00:00"/>
    <n v="40"/>
    <d v="2020-08-13T00:00:00"/>
  </r>
  <r>
    <s v="Northeast Dermatology Associates"/>
    <s v="Dermatology of Cape Cod"/>
    <x v="34"/>
    <d v="2020-08-13T00:00:00"/>
    <n v="101"/>
    <d v="2020-08-13T00:00:00"/>
  </r>
  <r>
    <s v="Northeast Dermatology Associates"/>
    <s v="Northeast Dermatology Associates"/>
    <x v="35"/>
    <d v="2020-08-13T00:00:00"/>
    <n v="59"/>
    <d v="2020-08-13T00:00:00"/>
  </r>
  <r>
    <s v="Northeast Dermatology Associates"/>
    <s v="Northeast Dermatology Associates"/>
    <x v="67"/>
    <d v="2020-08-13T00:00:00"/>
    <n v="27"/>
    <d v="2020-08-13T00:00:00"/>
  </r>
  <r>
    <s v="Northeast Dermatology Associates"/>
    <s v="Northeast Dermatology Associates"/>
    <x v="36"/>
    <d v="2020-08-13T00:00:00"/>
    <n v="50"/>
    <d v="2020-08-13T00:00:00"/>
  </r>
  <r>
    <s v="Northeast Dermatology Associates"/>
    <s v="Northeast Dermatology Associates"/>
    <x v="37"/>
    <d v="2020-08-13T00:00:00"/>
    <n v="46"/>
    <d v="2020-08-13T00:00:00"/>
  </r>
  <r>
    <s v="Northeast Dermatology Associates"/>
    <s v="Northeast Dermatology Associates"/>
    <x v="38"/>
    <d v="2020-08-13T00:00:00"/>
    <n v="44"/>
    <d v="2020-08-13T00:00:00"/>
  </r>
  <r>
    <s v="Northeast Dermatology Associates"/>
    <s v="Northeast Dermatology Associates"/>
    <x v="39"/>
    <d v="2020-08-13T00:00:00"/>
    <n v="20"/>
    <d v="2020-08-13T00:00:00"/>
  </r>
  <r>
    <s v="Northeast Dermatology Associates"/>
    <s v="Northeast Dermatology Associates"/>
    <x v="22"/>
    <d v="2020-08-12T00:00:00"/>
    <n v="86"/>
    <d v="2020-08-12T00:00:00"/>
  </r>
  <r>
    <s v="Northeast Dermatology Associates"/>
    <s v="Northeast Dermatology Associates"/>
    <x v="56"/>
    <d v="2020-08-12T00:00:00"/>
    <n v="18"/>
    <d v="2020-08-12T00:00:00"/>
  </r>
  <r>
    <s v="Northeast Dermatology Associates"/>
    <s v="Northeast Dermatology Associates"/>
    <x v="21"/>
    <d v="2020-08-12T00:00:00"/>
    <n v="43"/>
    <d v="2020-08-12T00:00:00"/>
  </r>
  <r>
    <s v="Northeast Dermatology Associates"/>
    <s v="Northeast Dermatology Associates"/>
    <x v="55"/>
    <d v="2020-08-12T00:00:00"/>
    <n v="27"/>
    <d v="2020-08-12T00:00:00"/>
  </r>
  <r>
    <s v="Northeast Dermatology Associates"/>
    <s v="Northeast Dermatology Associates"/>
    <x v="53"/>
    <d v="2020-08-12T00:00:00"/>
    <n v="80"/>
    <d v="2020-08-12T00:00:00"/>
  </r>
  <r>
    <s v="Northeast Dermatology Associates"/>
    <s v="Northeast Dermatology Associates"/>
    <x v="18"/>
    <d v="2020-08-12T00:00:00"/>
    <n v="110"/>
    <d v="2020-08-12T00:00:00"/>
  </r>
  <r>
    <s v="Northeast Dermatology Associates"/>
    <s v="Brookline Dermatology Associates"/>
    <x v="16"/>
    <d v="2020-08-12T00:00:00"/>
    <n v="36"/>
    <d v="2020-08-12T00:00:00"/>
  </r>
  <r>
    <s v="Northeast Dermatology Associates"/>
    <s v="Brookline Dermatology Associates"/>
    <x v="17"/>
    <d v="2020-08-12T00:00:00"/>
    <n v="33"/>
    <d v="2020-08-12T00:00:00"/>
  </r>
  <r>
    <s v="Pacific Dermatology Specialists"/>
    <s v="Pacific Dermatology Specialists"/>
    <x v="42"/>
    <d v="2020-08-12T00:00:00"/>
    <n v="29"/>
    <d v="2020-08-12T00:00:00"/>
  </r>
  <r>
    <s v="Southeast Dermatology Specialists  "/>
    <s v="Southeast Dermatology Specialists"/>
    <x v="62"/>
    <d v="2020-08-12T00:00:00"/>
    <n v="69"/>
    <d v="2020-08-12T00:00:00"/>
  </r>
  <r>
    <s v="Northeast Dermatology Associates"/>
    <s v="South Shore Skin Center"/>
    <x v="57"/>
    <d v="2020-08-12T00:00:00"/>
    <n v="129"/>
    <d v="2020-08-12T00:00:00"/>
  </r>
  <r>
    <s v="The Dermatology Group  "/>
    <s v="The Dermatology Group"/>
    <x v="24"/>
    <d v="2020-08-12T00:00:00"/>
    <n v="170"/>
    <d v="2020-08-12T00:00:00"/>
  </r>
  <r>
    <s v="Northeast Dermatology Associates"/>
    <s v="Northeast Dermatology Associates"/>
    <x v="36"/>
    <d v="2020-08-12T00:00:00"/>
    <n v="96"/>
    <d v="2020-08-12T00:00:00"/>
  </r>
  <r>
    <s v="Northeast Dermatology Associates"/>
    <s v="Northeast Dermatology Associates"/>
    <x v="7"/>
    <d v="2020-08-12T00:00:00"/>
    <n v="31"/>
    <d v="2020-08-12T00:00:00"/>
  </r>
  <r>
    <s v="Northeast Dermatology Associates"/>
    <s v="Northeast Dermatology Associates"/>
    <x v="39"/>
    <d v="2020-08-12T00:00:00"/>
    <n v="23"/>
    <d v="2020-08-12T00:00:00"/>
  </r>
  <r>
    <s v="Northeast Dermatology Associates"/>
    <s v="Dermatology of Cape Cod"/>
    <x v="34"/>
    <d v="2020-08-12T00:00:00"/>
    <n v="99"/>
    <d v="2020-08-12T00:00:00"/>
  </r>
  <r>
    <s v="Northeast Dermatology Associates"/>
    <s v="Northeast Dermatology Associates"/>
    <x v="5"/>
    <d v="2020-08-12T00:00:00"/>
    <n v="123"/>
    <d v="2020-08-12T00:00:00"/>
  </r>
  <r>
    <s v="Northeast Dermatology Associates"/>
    <s v="Northeast Dermatology Associates"/>
    <x v="8"/>
    <d v="2020-08-12T00:00:00"/>
    <n v="63"/>
    <d v="2020-08-12T00:00:00"/>
  </r>
  <r>
    <s v="Pacific Dermatology Specialists"/>
    <s v="Pacific Dermatology Specialists"/>
    <x v="41"/>
    <d v="2020-08-12T00:00:00"/>
    <n v="16"/>
    <d v="2020-08-12T00:00:00"/>
  </r>
  <r>
    <s v="The Dermatology Group  "/>
    <s v="Swan Dermatology &amp; Aesthetics"/>
    <x v="11"/>
    <d v="2020-08-12T00:00:00"/>
    <n v="36"/>
    <d v="2020-08-12T00:00:00"/>
  </r>
  <r>
    <s v="Vanguard Dermatology"/>
    <s v="Vanguard Dermatology"/>
    <x v="12"/>
    <d v="2020-08-12T00:00:00"/>
    <n v="42"/>
    <d v="2020-08-12T00:00:00"/>
  </r>
  <r>
    <s v="Vanguard Dermatology"/>
    <s v="Vanguard Dermatology"/>
    <x v="102"/>
    <d v="2020-08-12T00:00:00"/>
    <n v="7"/>
    <d v="2020-08-12T00:00:00"/>
  </r>
  <r>
    <s v="Vanguard Dermatology"/>
    <s v="Vanguard Dermatology"/>
    <x v="47"/>
    <d v="2020-08-12T00:00:00"/>
    <n v="55"/>
    <d v="2020-08-12T00:00:00"/>
  </r>
  <r>
    <s v="Vanguard Dermatology"/>
    <s v="Vanguard Dermatology"/>
    <x v="13"/>
    <d v="2020-08-12T00:00:00"/>
    <n v="107"/>
    <d v="2020-08-12T00:00:00"/>
  </r>
  <r>
    <s v="Southeast Dermatology Specialists  "/>
    <s v="Southeast Dermatology Specialists"/>
    <x v="43"/>
    <d v="2020-08-12T00:00:00"/>
    <n v="42"/>
    <d v="2020-08-12T00:00:00"/>
  </r>
  <r>
    <s v="North Pacific Dermatology"/>
    <s v="Eastside Dermatology"/>
    <x v="3"/>
    <d v="2020-08-12T00:00:00"/>
    <n v="43"/>
    <d v="2020-08-12T00:00:00"/>
  </r>
  <r>
    <s v="North Pacific Dermatology"/>
    <s v="North Pacific Dermatology"/>
    <x v="4"/>
    <d v="2020-08-12T00:00:00"/>
    <n v="14"/>
    <d v="2020-08-12T00:00:00"/>
  </r>
  <r>
    <s v="North Pacific Dermatology"/>
    <s v="North Pacific Dermatology"/>
    <x v="33"/>
    <d v="2020-08-12T00:00:00"/>
    <n v="61"/>
    <d v="2020-08-12T00:00:00"/>
  </r>
  <r>
    <s v="Northeast Dermatology Associates"/>
    <s v="Northeast Dermatology Associates"/>
    <x v="38"/>
    <d v="2020-08-12T00:00:00"/>
    <n v="78"/>
    <d v="2020-08-12T00:00:00"/>
  </r>
  <r>
    <s v="Northeast Dermatology Associates"/>
    <s v="Northeast Dermatology Associates"/>
    <x v="67"/>
    <d v="2020-08-12T00:00:00"/>
    <n v="53"/>
    <d v="2020-08-12T00:00:00"/>
  </r>
  <r>
    <s v="NULL"/>
    <s v="Unknown Practice"/>
    <x v="68"/>
    <d v="2020-08-12T00:00:00"/>
    <n v="1"/>
    <d v="2020-08-12T00:00:00"/>
  </r>
  <r>
    <s v="Northeast Dermatology Associates"/>
    <s v="Northeast Dermatology Associates"/>
    <x v="54"/>
    <d v="2020-08-12T00:00:00"/>
    <n v="19"/>
    <d v="2020-08-12T00:00:00"/>
  </r>
  <r>
    <s v="Pacific Dermatology Specialists"/>
    <s v="Pacific Dermatology Specialists"/>
    <x v="59"/>
    <d v="2020-08-12T00:00:00"/>
    <n v="18"/>
    <d v="2020-08-12T00:00:00"/>
  </r>
  <r>
    <s v="Northeast Dermatology Associates"/>
    <s v="South Shore Skin Center"/>
    <x v="10"/>
    <d v="2020-08-12T00:00:00"/>
    <n v="7"/>
    <d v="2020-08-12T00:00:00"/>
  </r>
  <r>
    <s v="Northeast Dermatology Associates"/>
    <s v="South Shore Skin Center"/>
    <x v="9"/>
    <d v="2020-08-12T00:00:00"/>
    <n v="148"/>
    <d v="2020-08-12T00:00:00"/>
  </r>
  <r>
    <s v="Semler Dermatology"/>
    <s v="Semler Dermatology"/>
    <x v="61"/>
    <d v="2020-08-12T00:00:00"/>
    <n v="48"/>
    <d v="2020-08-12T00:00:00"/>
  </r>
  <r>
    <s v="The Dermatology Group  "/>
    <s v="The Dermatology Group"/>
    <x v="77"/>
    <d v="2020-08-12T00:00:00"/>
    <n v="1"/>
    <d v="2020-08-12T00:00:00"/>
  </r>
  <r>
    <s v="The Dermatology Group  "/>
    <s v="The Dermatology Group"/>
    <x v="25"/>
    <d v="2020-08-12T00:00:00"/>
    <n v="33"/>
    <d v="2020-08-12T00:00:00"/>
  </r>
  <r>
    <s v="The Dermatology Group  "/>
    <s v="The Dermatology Group"/>
    <x v="76"/>
    <d v="2020-08-12T00:00:00"/>
    <n v="58"/>
    <d v="2020-08-12T00:00:00"/>
  </r>
  <r>
    <s v="Vanguard Dermatology"/>
    <s v="Vanguard Dermatology"/>
    <x v="107"/>
    <d v="2020-08-12T00:00:00"/>
    <n v="40"/>
    <d v="2020-08-12T00:00:00"/>
  </r>
  <r>
    <s v="Vanguard Dermatology"/>
    <s v="Vanguard Dermatology"/>
    <x v="47"/>
    <d v="2020-08-11T00:00:00"/>
    <n v="39"/>
    <d v="2020-08-11T00:00:00"/>
  </r>
  <r>
    <s v="Vanguard Dermatology"/>
    <s v="Vanguard Dermatology"/>
    <x v="46"/>
    <d v="2020-08-11T00:00:00"/>
    <n v="34"/>
    <d v="2020-08-11T00:00:00"/>
  </r>
  <r>
    <s v="Vanguard Dermatology"/>
    <s v="Vanguard Dermatology"/>
    <x v="88"/>
    <d v="2020-08-11T00:00:00"/>
    <n v="2"/>
    <d v="2020-08-11T00:00:00"/>
  </r>
  <r>
    <s v="Vanguard Dermatology"/>
    <s v="Vanguard Dermatology"/>
    <x v="108"/>
    <d v="2020-08-11T00:00:00"/>
    <n v="27"/>
    <d v="2020-08-11T00:00:00"/>
  </r>
  <r>
    <s v="Southeast Dermatology Specialists  "/>
    <s v="Southeast Dermatology Specialists"/>
    <x v="43"/>
    <d v="2020-08-11T00:00:00"/>
    <n v="38"/>
    <d v="2020-08-11T00:00:00"/>
  </r>
  <r>
    <s v="Northeast Dermatology Associates"/>
    <s v="South Shore Skin Center"/>
    <x v="57"/>
    <d v="2020-08-11T00:00:00"/>
    <n v="211"/>
    <d v="2020-08-11T00:00:00"/>
  </r>
  <r>
    <s v="Northeast Dermatology Associates"/>
    <s v="Northeast Dermatology Associates"/>
    <x v="55"/>
    <d v="2020-08-11T00:00:00"/>
    <n v="19"/>
    <d v="2020-08-11T00:00:00"/>
  </r>
  <r>
    <s v="Northeast Dermatology Associates"/>
    <s v="Northeast Dermatology Associates"/>
    <x v="53"/>
    <d v="2020-08-11T00:00:00"/>
    <n v="46"/>
    <d v="2020-08-11T00:00:00"/>
  </r>
  <r>
    <s v="Northeast Dermatology Associates"/>
    <s v="Northeast Dermatology Associates"/>
    <x v="36"/>
    <d v="2020-08-11T00:00:00"/>
    <n v="113"/>
    <d v="2020-08-11T00:00:00"/>
  </r>
  <r>
    <s v="Northeast Dermatology Associates"/>
    <s v="Northeast Dermatology Associates"/>
    <x v="35"/>
    <d v="2020-08-11T00:00:00"/>
    <n v="51"/>
    <d v="2020-08-11T00:00:00"/>
  </r>
  <r>
    <s v="Northeast Dermatology Associates"/>
    <s v="Northeast Dermatology Associates"/>
    <x v="67"/>
    <d v="2020-08-11T00:00:00"/>
    <n v="19"/>
    <d v="2020-08-11T00:00:00"/>
  </r>
  <r>
    <s v="Northeast Dermatology Associates"/>
    <s v="Northeast Dermatology Associates"/>
    <x v="38"/>
    <d v="2020-08-11T00:00:00"/>
    <n v="58"/>
    <d v="2020-08-11T00:00:00"/>
  </r>
  <r>
    <s v="Northeast Dermatology Associates"/>
    <s v="Northeast Dermatology Associates"/>
    <x v="56"/>
    <d v="2020-08-11T00:00:00"/>
    <n v="12"/>
    <d v="2020-08-11T00:00:00"/>
  </r>
  <r>
    <s v="Northeast Dermatology Associates"/>
    <s v="Dermatology of Cape Cod"/>
    <x v="34"/>
    <d v="2020-08-11T00:00:00"/>
    <n v="95"/>
    <d v="2020-08-11T00:00:00"/>
  </r>
  <r>
    <s v="Northeast Dermatology Associates"/>
    <s v="Brookline Dermatology Associates"/>
    <x v="16"/>
    <d v="2020-08-11T00:00:00"/>
    <n v="37"/>
    <d v="2020-08-11T00:00:00"/>
  </r>
  <r>
    <s v="North Pacific Dermatology"/>
    <s v="North Pacific Dermatology"/>
    <x v="33"/>
    <d v="2020-08-11T00:00:00"/>
    <n v="55"/>
    <d v="2020-08-11T00:00:00"/>
  </r>
  <r>
    <s v="Northeast Dermatology Associates"/>
    <s v="Northeast Dermatology Associates"/>
    <x v="54"/>
    <d v="2020-08-11T00:00:00"/>
    <n v="29"/>
    <d v="2020-08-11T00:00:00"/>
  </r>
  <r>
    <s v="Northeast Dermatology Associates"/>
    <s v="Northeast Dermatology Associates"/>
    <x v="39"/>
    <d v="2020-08-11T00:00:00"/>
    <n v="25"/>
    <d v="2020-08-11T00:00:00"/>
  </r>
  <r>
    <s v="Northeast Dermatology Associates"/>
    <s v="Northeast Dermatology Associates"/>
    <x v="37"/>
    <d v="2020-08-11T00:00:00"/>
    <n v="5"/>
    <d v="2020-08-11T00:00:00"/>
  </r>
  <r>
    <s v="Southeast Dermatology Specialists  "/>
    <s v="Southeast Dermatology Specialists"/>
    <x v="62"/>
    <d v="2020-08-11T00:00:00"/>
    <n v="43"/>
    <d v="2020-08-11T00:00:00"/>
  </r>
  <r>
    <s v="Pacific Dermatology Specialists"/>
    <s v="Pacific Dermatology Specialists"/>
    <x v="60"/>
    <d v="2020-08-11T00:00:00"/>
    <n v="33"/>
    <d v="2020-08-11T00:00:00"/>
  </r>
  <r>
    <s v="Semler Dermatology"/>
    <s v="Semler Dermatology"/>
    <x v="61"/>
    <d v="2020-08-11T00:00:00"/>
    <n v="77"/>
    <d v="2020-08-11T00:00:00"/>
  </r>
  <r>
    <s v="Pacific Dermatology Specialists"/>
    <s v="Pacific Dermatology Specialists"/>
    <x v="72"/>
    <d v="2020-08-11T00:00:00"/>
    <n v="25"/>
    <d v="2020-08-11T00:00:00"/>
  </r>
  <r>
    <s v="Pacific Dermatology Specialists"/>
    <s v="Pacific Dermatology Specialists"/>
    <x v="59"/>
    <d v="2020-08-11T00:00:00"/>
    <n v="38"/>
    <d v="2020-08-11T00:00:00"/>
  </r>
  <r>
    <s v="The Dermatology Group  "/>
    <s v="The Dermatology Group"/>
    <x v="76"/>
    <d v="2020-08-11T00:00:00"/>
    <n v="52"/>
    <d v="2020-08-11T00:00:00"/>
  </r>
  <r>
    <s v="The Dermatology Group  "/>
    <s v="The Dermatology Group"/>
    <x v="25"/>
    <d v="2020-08-11T00:00:00"/>
    <n v="31"/>
    <d v="2020-08-11T00:00:00"/>
  </r>
  <r>
    <s v="The Dermatology Group  "/>
    <s v="The Dermatology Group"/>
    <x v="24"/>
    <d v="2020-08-11T00:00:00"/>
    <n v="153"/>
    <d v="2020-08-11T00:00:00"/>
  </r>
  <r>
    <s v="Vanguard Dermatology"/>
    <s v="Vanguard Dermatology"/>
    <x v="13"/>
    <d v="2020-08-11T00:00:00"/>
    <n v="67"/>
    <d v="2020-08-11T00:00:00"/>
  </r>
  <r>
    <s v="Vanguard Dermatology"/>
    <s v="Vanguard Dermatology"/>
    <x v="107"/>
    <d v="2020-08-11T00:00:00"/>
    <n v="22"/>
    <d v="2020-08-11T00:00:00"/>
  </r>
  <r>
    <s v="Northeast Dermatology Associates"/>
    <s v="Northeast Dermatology Associates"/>
    <x v="18"/>
    <d v="2020-08-11T00:00:00"/>
    <n v="49"/>
    <d v="2020-08-11T00:00:00"/>
  </r>
  <r>
    <s v="Northeast Dermatology Associates"/>
    <s v="Northeast Dermatology Associates"/>
    <x v="22"/>
    <d v="2020-08-11T00:00:00"/>
    <n v="67"/>
    <d v="2020-08-11T00:00:00"/>
  </r>
  <r>
    <s v="Northeast Dermatology Associates"/>
    <s v="Northeast Dermatology Associates"/>
    <x v="21"/>
    <d v="2020-08-11T00:00:00"/>
    <n v="44"/>
    <d v="2020-08-11T00:00:00"/>
  </r>
  <r>
    <s v="Northeast Dermatology Associates"/>
    <s v="Northeast Dermatology Associates"/>
    <x v="19"/>
    <d v="2020-08-11T00:00:00"/>
    <n v="28"/>
    <d v="2020-08-11T00:00:00"/>
  </r>
  <r>
    <s v="The Dermatology Group  "/>
    <s v="The Dermatology Group"/>
    <x v="26"/>
    <d v="2020-08-11T00:00:00"/>
    <n v="45"/>
    <d v="2020-08-11T00:00:00"/>
  </r>
  <r>
    <s v="Northeast Dermatology Associates"/>
    <s v="South Shore Skin Center"/>
    <x v="9"/>
    <d v="2020-08-11T00:00:00"/>
    <n v="136"/>
    <d v="2020-08-11T00:00:00"/>
  </r>
  <r>
    <s v="Northeast Dermatology Associates"/>
    <s v="Northeast Dermatology Associates"/>
    <x v="8"/>
    <d v="2020-08-11T00:00:00"/>
    <n v="64"/>
    <d v="2020-08-11T00:00:00"/>
  </r>
  <r>
    <s v="Northeast Dermatology Associates"/>
    <s v="South Shore Skin Center"/>
    <x v="10"/>
    <d v="2020-08-11T00:00:00"/>
    <n v="3"/>
    <d v="2020-08-11T00:00:00"/>
  </r>
  <r>
    <s v="The Dermatology Group  "/>
    <s v="Swan Dermatology &amp; Aesthetics"/>
    <x v="11"/>
    <d v="2020-08-11T00:00:00"/>
    <n v="39"/>
    <d v="2020-08-11T00:00:00"/>
  </r>
  <r>
    <s v="Northeast Dermatology Associates"/>
    <s v="Northeast Dermatology Associates"/>
    <x v="5"/>
    <d v="2020-08-11T00:00:00"/>
    <n v="58"/>
    <d v="2020-08-11T00:00:00"/>
  </r>
  <r>
    <s v="North Pacific Dermatology"/>
    <s v="North Pacific Dermatology"/>
    <x v="4"/>
    <d v="2020-08-11T00:00:00"/>
    <n v="20"/>
    <d v="2020-08-11T00:00:00"/>
  </r>
  <r>
    <s v="North Pacific Dermatology"/>
    <s v="Eastside Dermatology"/>
    <x v="3"/>
    <d v="2020-08-11T00:00:00"/>
    <n v="46"/>
    <d v="2020-08-11T00:00:00"/>
  </r>
  <r>
    <s v="Northeast Dermatology Associates"/>
    <s v="Northeast Dermatology Associates"/>
    <x v="7"/>
    <d v="2020-08-11T00:00:00"/>
    <n v="57"/>
    <d v="2020-08-11T00:00:00"/>
  </r>
  <r>
    <s v="Northeast Dermatology Associates"/>
    <s v="Northeast Dermatology Associates"/>
    <x v="37"/>
    <d v="2020-08-10T00:00:00"/>
    <n v="24"/>
    <d v="2020-08-10T00:00:00"/>
  </r>
  <r>
    <s v="Northeast Dermatology Associates"/>
    <s v="Northeast Dermatology Associates"/>
    <x v="39"/>
    <d v="2020-08-10T00:00:00"/>
    <n v="33"/>
    <d v="2020-08-10T00:00:00"/>
  </r>
  <r>
    <s v="Northeast Dermatology Associates"/>
    <s v="Northeast Dermatology Associates"/>
    <x v="54"/>
    <d v="2020-08-10T00:00:00"/>
    <n v="31"/>
    <d v="2020-08-10T00:00:00"/>
  </r>
  <r>
    <s v="Northeast Dermatology Associates"/>
    <s v="Northeast Dermatology Associates"/>
    <x v="67"/>
    <d v="2020-08-10T00:00:00"/>
    <n v="39"/>
    <d v="2020-08-10T00:00:00"/>
  </r>
  <r>
    <s v="Southeast Dermatology Specialists  "/>
    <s v="Southeast Dermatology Specialists"/>
    <x v="43"/>
    <d v="2020-08-10T00:00:00"/>
    <n v="45"/>
    <d v="2020-08-10T00:00:00"/>
  </r>
  <r>
    <s v="Pacific Dermatology Specialists"/>
    <s v="Pacific Dermatology Specialists"/>
    <x v="41"/>
    <d v="2020-08-10T00:00:00"/>
    <n v="24"/>
    <d v="2020-08-10T00:00:00"/>
  </r>
  <r>
    <s v="Pacific Dermatology Specialists"/>
    <s v="Pacific Dermatology Specialists"/>
    <x v="72"/>
    <d v="2020-08-10T00:00:00"/>
    <n v="20"/>
    <d v="2020-08-10T00:00:00"/>
  </r>
  <r>
    <s v="Pacific Dermatology Specialists"/>
    <s v="Pacific Dermatology Specialists"/>
    <x v="59"/>
    <d v="2020-08-10T00:00:00"/>
    <n v="23"/>
    <d v="2020-08-10T00:00:00"/>
  </r>
  <r>
    <s v="Northeast Dermatology Associates"/>
    <s v="Northeast Dermatology Associates"/>
    <x v="53"/>
    <d v="2020-08-10T00:00:00"/>
    <n v="53"/>
    <d v="2020-08-10T00:00:00"/>
  </r>
  <r>
    <s v="Northeast Dermatology Associates"/>
    <s v="Northeast Dermatology Associates"/>
    <x v="55"/>
    <d v="2020-08-10T00:00:00"/>
    <n v="25"/>
    <d v="2020-08-10T00:00:00"/>
  </r>
  <r>
    <s v="Northeast Dermatology Associates"/>
    <s v="Northeast Dermatology Associates"/>
    <x v="56"/>
    <d v="2020-08-10T00:00:00"/>
    <n v="29"/>
    <d v="2020-08-10T00:00:00"/>
  </r>
  <r>
    <s v="North Pacific Dermatology"/>
    <s v="North Pacific Dermatology"/>
    <x v="33"/>
    <d v="2020-08-10T00:00:00"/>
    <n v="59"/>
    <d v="2020-08-10T00:00:00"/>
  </r>
  <r>
    <s v="North Pacific Dermatology"/>
    <s v="North Pacific Dermatology"/>
    <x v="4"/>
    <d v="2020-08-10T00:00:00"/>
    <n v="15"/>
    <d v="2020-08-10T00:00:00"/>
  </r>
  <r>
    <s v="The Dermatology Group  "/>
    <s v="The Dermatology Group"/>
    <x v="76"/>
    <d v="2020-08-10T00:00:00"/>
    <n v="24"/>
    <d v="2020-08-10T00:00:00"/>
  </r>
  <r>
    <s v="The Dermatology Group  "/>
    <s v="The Dermatology Group"/>
    <x v="77"/>
    <d v="2020-08-10T00:00:00"/>
    <n v="54"/>
    <d v="2020-08-10T00:00:00"/>
  </r>
  <r>
    <s v="Semler Dermatology"/>
    <s v="Semler Dermatology"/>
    <x v="61"/>
    <d v="2020-08-10T00:00:00"/>
    <n v="73"/>
    <d v="2020-08-10T00:00:00"/>
  </r>
  <r>
    <s v="Southeast Dermatology Specialists  "/>
    <s v="Southeast Dermatology Specialists"/>
    <x v="62"/>
    <d v="2020-08-10T00:00:00"/>
    <n v="64"/>
    <d v="2020-08-10T00:00:00"/>
  </r>
  <r>
    <s v="Northeast Dermatology Associates"/>
    <s v="South Shore Skin Center"/>
    <x v="9"/>
    <d v="2020-08-10T00:00:00"/>
    <n v="136"/>
    <d v="2020-08-10T00:00:00"/>
  </r>
  <r>
    <s v="Northeast Dermatology Associates"/>
    <s v="South Shore Skin Center"/>
    <x v="57"/>
    <d v="2020-08-10T00:00:00"/>
    <n v="79"/>
    <d v="2020-08-10T00:00:00"/>
  </r>
  <r>
    <s v="Pacific Dermatology Specialists"/>
    <s v="Pacific Dermatology Specialists"/>
    <x v="65"/>
    <d v="2020-08-10T00:00:00"/>
    <n v="40"/>
    <d v="2020-08-10T00:00:00"/>
  </r>
  <r>
    <s v="The Dermatology Group  "/>
    <s v="Swan Dermatology &amp; Aesthetics"/>
    <x v="11"/>
    <d v="2020-08-10T00:00:00"/>
    <n v="51"/>
    <d v="2020-08-10T00:00:00"/>
  </r>
  <r>
    <s v="The Dermatology Group  "/>
    <s v="The Dermatology Group"/>
    <x v="26"/>
    <d v="2020-08-10T00:00:00"/>
    <n v="28"/>
    <d v="2020-08-10T00:00:00"/>
  </r>
  <r>
    <s v="Vanguard Dermatology"/>
    <s v="Vanguard Dermatology"/>
    <x v="46"/>
    <d v="2020-08-10T00:00:00"/>
    <n v="31"/>
    <d v="2020-08-10T00:00:00"/>
  </r>
  <r>
    <s v="Vanguard Dermatology"/>
    <s v="Vanguard Dermatology"/>
    <x v="27"/>
    <d v="2020-08-10T00:00:00"/>
    <n v="7"/>
    <d v="2020-08-10T00:00:00"/>
  </r>
  <r>
    <s v="Vanguard Dermatology"/>
    <s v="Vanguard Dermatology"/>
    <x v="107"/>
    <d v="2020-08-10T00:00:00"/>
    <n v="23"/>
    <d v="2020-08-10T00:00:00"/>
  </r>
  <r>
    <s v="Northeast Dermatology Associates"/>
    <s v="South Shore Skin Center"/>
    <x v="10"/>
    <d v="2020-08-10T00:00:00"/>
    <n v="2"/>
    <d v="2020-08-10T00:00:00"/>
  </r>
  <r>
    <s v="Northeast Dermatology Associates"/>
    <s v="Northeast Dermatology Associates"/>
    <x v="20"/>
    <d v="2020-08-10T00:00:00"/>
    <n v="25"/>
    <d v="2020-08-10T00:00:00"/>
  </r>
  <r>
    <s v="Northeast Dermatology Associates"/>
    <s v="Northeast Dermatology Associates"/>
    <x v="35"/>
    <d v="2020-08-10T00:00:00"/>
    <n v="53"/>
    <d v="2020-08-10T00:00:00"/>
  </r>
  <r>
    <s v="Northeast Dermatology Associates"/>
    <s v="Northeast Dermatology Associates"/>
    <x v="36"/>
    <d v="2020-08-10T00:00:00"/>
    <n v="103"/>
    <d v="2020-08-10T00:00:00"/>
  </r>
  <r>
    <s v="Northeast Dermatology Associates"/>
    <s v="Brookline Dermatology Associates"/>
    <x v="16"/>
    <d v="2020-08-10T00:00:00"/>
    <n v="18"/>
    <d v="2020-08-10T00:00:00"/>
  </r>
  <r>
    <s v="Northeast Dermatology Associates"/>
    <s v="Northeast Dermatology Associates"/>
    <x v="18"/>
    <d v="2020-08-10T00:00:00"/>
    <n v="86"/>
    <d v="2020-08-10T00:00:00"/>
  </r>
  <r>
    <s v="Northeast Dermatology Associates"/>
    <s v="Dermatology of Cape Cod"/>
    <x v="34"/>
    <d v="2020-08-10T00:00:00"/>
    <n v="83"/>
    <d v="2020-08-10T00:00:00"/>
  </r>
  <r>
    <s v="Northeast Dermatology Associates"/>
    <s v="Northeast Dermatology Associates"/>
    <x v="5"/>
    <d v="2020-08-10T00:00:00"/>
    <n v="52"/>
    <d v="2020-08-10T00:00:00"/>
  </r>
  <r>
    <s v="North Pacific Dermatology"/>
    <s v="Eastside Dermatology"/>
    <x v="3"/>
    <d v="2020-08-10T00:00:00"/>
    <n v="47"/>
    <d v="2020-08-10T00:00:00"/>
  </r>
  <r>
    <s v="Northeast Dermatology Associates"/>
    <s v="Northeast Dermatology Associates"/>
    <x v="22"/>
    <d v="2020-08-10T00:00:00"/>
    <n v="100"/>
    <d v="2020-08-10T00:00:00"/>
  </r>
  <r>
    <s v="Northeast Dermatology Associates"/>
    <s v="Northeast Dermatology Associates"/>
    <x v="7"/>
    <d v="2020-08-10T00:00:00"/>
    <n v="28"/>
    <d v="2020-08-10T00:00:00"/>
  </r>
  <r>
    <s v="Northeast Dermatology Associates"/>
    <s v="Northeast Dermatology Associates"/>
    <x v="8"/>
    <d v="2020-08-10T00:00:00"/>
    <n v="46"/>
    <d v="2020-08-10T00:00:00"/>
  </r>
  <r>
    <s v="Vanguard Dermatology"/>
    <s v="Vanguard Dermatology"/>
    <x v="12"/>
    <d v="2020-08-10T00:00:00"/>
    <n v="30"/>
    <d v="2020-08-10T00:00:00"/>
  </r>
  <r>
    <s v="The Dermatology Group  "/>
    <s v="The Dermatology Group"/>
    <x v="24"/>
    <d v="2020-08-10T00:00:00"/>
    <n v="169"/>
    <d v="2020-08-10T00:00:00"/>
  </r>
  <r>
    <s v="Vanguard Dermatology"/>
    <s v="Vanguard Dermatology"/>
    <x v="13"/>
    <d v="2020-08-10T00:00:00"/>
    <n v="133"/>
    <d v="2020-08-10T00:00:00"/>
  </r>
  <r>
    <s v="Vanguard Dermatology"/>
    <s v="Vanguard Dermatology"/>
    <x v="13"/>
    <d v="2020-08-07T00:00:00"/>
    <n v="1"/>
    <d v="2020-08-07T00:00:00"/>
  </r>
  <r>
    <s v="The Dermatology Group  "/>
    <s v="The Dermatology Group"/>
    <x v="24"/>
    <d v="2020-08-07T00:00:00"/>
    <n v="67"/>
    <d v="2020-08-07T00:00:00"/>
  </r>
  <r>
    <s v="Vanguard Dermatology"/>
    <s v="Vanguard Dermatology"/>
    <x v="12"/>
    <d v="2020-08-07T00:00:00"/>
    <n v="16"/>
    <d v="2020-08-07T00:00:00"/>
  </r>
  <r>
    <s v="Southeast Dermatology Specialists  "/>
    <s v="Southeast Dermatology Specialists"/>
    <x v="62"/>
    <d v="2020-08-07T00:00:00"/>
    <n v="28"/>
    <d v="2020-08-07T00:00:00"/>
  </r>
  <r>
    <s v="Northeast Dermatology Associates"/>
    <s v="Northeast Dermatology Associates"/>
    <x v="22"/>
    <d v="2020-08-07T00:00:00"/>
    <n v="63"/>
    <d v="2020-08-07T00:00:00"/>
  </r>
  <r>
    <s v="Northeast Dermatology Associates"/>
    <s v="Northeast Dermatology Associates"/>
    <x v="55"/>
    <d v="2020-08-07T00:00:00"/>
    <n v="14"/>
    <d v="2020-08-07T00:00:00"/>
  </r>
  <r>
    <s v="Northeast Dermatology Associates"/>
    <s v="Brookline Dermatology Associates"/>
    <x v="17"/>
    <d v="2020-08-07T00:00:00"/>
    <n v="40"/>
    <d v="2020-08-07T00:00:00"/>
  </r>
  <r>
    <s v="Northeast Dermatology Associates"/>
    <s v="Dermatology of Cape Cod"/>
    <x v="34"/>
    <d v="2020-08-07T00:00:00"/>
    <n v="31"/>
    <d v="2020-08-07T00:00:00"/>
  </r>
  <r>
    <s v="Northeast Dermatology Associates"/>
    <s v="Northeast Dermatology Associates"/>
    <x v="5"/>
    <d v="2020-08-07T00:00:00"/>
    <n v="53"/>
    <d v="2020-08-07T00:00:00"/>
  </r>
  <r>
    <s v="Northeast Dermatology Associates"/>
    <s v="Brookline Dermatology Associates"/>
    <x v="16"/>
    <d v="2020-08-07T00:00:00"/>
    <n v="24"/>
    <d v="2020-08-07T00:00:00"/>
  </r>
  <r>
    <s v="Northeast Dermatology Associates"/>
    <s v="Northeast Dermatology Associates"/>
    <x v="36"/>
    <d v="2020-08-07T00:00:00"/>
    <n v="45"/>
    <d v="2020-08-07T00:00:00"/>
  </r>
  <r>
    <s v="Northeast Dermatology Associates"/>
    <s v="Northeast Dermatology Associates"/>
    <x v="35"/>
    <d v="2020-08-07T00:00:00"/>
    <n v="18"/>
    <d v="2020-08-07T00:00:00"/>
  </r>
  <r>
    <s v="Northeast Dermatology Associates"/>
    <s v="South Shore Skin Center"/>
    <x v="10"/>
    <d v="2020-08-07T00:00:00"/>
    <n v="2"/>
    <d v="2020-08-07T00:00:00"/>
  </r>
  <r>
    <s v="Northeast Dermatology Associates"/>
    <s v="Northeast Dermatology Associates"/>
    <x v="8"/>
    <d v="2020-08-07T00:00:00"/>
    <n v="24"/>
    <d v="2020-08-07T00:00:00"/>
  </r>
  <r>
    <s v="Pacific Dermatology Specialists"/>
    <s v="Pacific Dermatology Specialists"/>
    <x v="41"/>
    <d v="2020-08-07T00:00:00"/>
    <n v="6"/>
    <d v="2020-08-07T00:00:00"/>
  </r>
  <r>
    <s v="Vanguard Dermatology"/>
    <s v="Vanguard Dermatology"/>
    <x v="46"/>
    <d v="2020-08-07T00:00:00"/>
    <n v="29"/>
    <d v="2020-08-07T00:00:00"/>
  </r>
  <r>
    <s v="The Dermatology Group  "/>
    <s v="The Dermatology Group"/>
    <x v="26"/>
    <d v="2020-08-07T00:00:00"/>
    <n v="39"/>
    <d v="2020-08-07T00:00:00"/>
  </r>
  <r>
    <s v="Vanguard Dermatology"/>
    <s v="Vanguard Dermatology"/>
    <x v="102"/>
    <d v="2020-08-07T00:00:00"/>
    <n v="1"/>
    <d v="2020-08-07T00:00:00"/>
  </r>
  <r>
    <s v="The Dermatology Group  "/>
    <s v="Swan Dermatology &amp; Aesthetics"/>
    <x v="11"/>
    <d v="2020-08-07T00:00:00"/>
    <n v="30"/>
    <d v="2020-08-07T00:00:00"/>
  </r>
  <r>
    <s v="Northeast Dermatology Associates"/>
    <s v="South Shore Skin Center"/>
    <x v="57"/>
    <d v="2020-08-07T00:00:00"/>
    <n v="114"/>
    <d v="2020-08-07T00:00:00"/>
  </r>
  <r>
    <s v="Northeast Dermatology Associates"/>
    <s v="South Shore Skin Center"/>
    <x v="9"/>
    <d v="2020-08-07T00:00:00"/>
    <n v="113"/>
    <d v="2020-08-07T00:00:00"/>
  </r>
  <r>
    <s v="Southeast Dermatology Specialists  "/>
    <s v="Southeast Dermatology Specialists"/>
    <x v="43"/>
    <d v="2020-08-07T00:00:00"/>
    <n v="33"/>
    <d v="2020-08-07T00:00:00"/>
  </r>
  <r>
    <s v="Pacific Dermatology Specialists"/>
    <s v="Pacific Dermatology Specialists"/>
    <x v="42"/>
    <d v="2020-08-07T00:00:00"/>
    <n v="31"/>
    <d v="2020-08-07T00:00:00"/>
  </r>
  <r>
    <s v="Vanguard Dermatology"/>
    <s v="Vanguard Dermatology"/>
    <x v="88"/>
    <d v="2020-08-07T00:00:00"/>
    <n v="2"/>
    <d v="2020-08-07T00:00:00"/>
  </r>
  <r>
    <s v="North Pacific Dermatology"/>
    <s v="North Pacific Dermatology"/>
    <x v="4"/>
    <d v="2020-08-07T00:00:00"/>
    <n v="34"/>
    <d v="2020-08-07T00:00:00"/>
  </r>
  <r>
    <s v="North Pacific Dermatology"/>
    <s v="Eastside Dermatology"/>
    <x v="3"/>
    <d v="2020-08-07T00:00:00"/>
    <n v="45"/>
    <d v="2020-08-07T00:00:00"/>
  </r>
  <r>
    <s v="North Pacific Dermatology"/>
    <s v="North Pacific Dermatology"/>
    <x v="33"/>
    <d v="2020-08-07T00:00:00"/>
    <n v="23"/>
    <d v="2020-08-07T00:00:00"/>
  </r>
  <r>
    <s v="Northeast Dermatology Associates"/>
    <s v="Northeast Dermatology Associates"/>
    <x v="38"/>
    <d v="2020-08-07T00:00:00"/>
    <n v="56"/>
    <d v="2020-08-07T00:00:00"/>
  </r>
  <r>
    <s v="Northeast Dermatology Associates"/>
    <s v="Northeast Dermatology Associates"/>
    <x v="53"/>
    <d v="2020-08-07T00:00:00"/>
    <n v="43"/>
    <d v="2020-08-07T00:00:00"/>
  </r>
  <r>
    <s v="Pacific Dermatology Specialists"/>
    <s v="Pacific Dermatology Specialists"/>
    <x v="59"/>
    <d v="2020-08-07T00:00:00"/>
    <n v="1"/>
    <d v="2020-08-07T00:00:00"/>
  </r>
  <r>
    <s v="Semler Dermatology"/>
    <s v="Semler Dermatology"/>
    <x v="61"/>
    <d v="2020-08-07T00:00:00"/>
    <n v="32"/>
    <d v="2020-08-07T00:00:00"/>
  </r>
  <r>
    <s v="The Dermatology Group  "/>
    <s v="The Dermatology Group"/>
    <x v="25"/>
    <d v="2020-08-07T00:00:00"/>
    <n v="23"/>
    <d v="2020-08-07T00:00:00"/>
  </r>
  <r>
    <s v="Vanguard Dermatology"/>
    <s v="Vanguard Dermatology"/>
    <x v="84"/>
    <d v="2020-08-07T00:00:00"/>
    <n v="8"/>
    <d v="2020-08-07T00:00:00"/>
  </r>
  <r>
    <s v="Vanguard Dermatology"/>
    <s v="Vanguard Dermatology"/>
    <x v="107"/>
    <d v="2020-08-07T00:00:00"/>
    <n v="15"/>
    <d v="2020-08-07T00:00:00"/>
  </r>
  <r>
    <s v="Northeast Dermatology Associates"/>
    <s v="Northeast Dermatology Associates"/>
    <x v="54"/>
    <d v="2020-08-07T00:00:00"/>
    <n v="30"/>
    <d v="2020-08-07T00:00:00"/>
  </r>
  <r>
    <s v="Northeast Dermatology Associates"/>
    <s v="Northeast Dermatology Associates"/>
    <x v="37"/>
    <d v="2020-08-07T00:00:00"/>
    <n v="105"/>
    <d v="2020-08-07T00:00:00"/>
  </r>
  <r>
    <s v="Northeast Dermatology Associates"/>
    <s v="Northeast Dermatology Associates"/>
    <x v="21"/>
    <d v="2020-08-06T00:00:00"/>
    <n v="47"/>
    <d v="2020-08-06T00:00:00"/>
  </r>
  <r>
    <s v="Northeast Dermatology Associates"/>
    <s v="Northeast Dermatology Associates"/>
    <x v="38"/>
    <d v="2020-08-06T00:00:00"/>
    <n v="55"/>
    <d v="2020-08-06T00:00:00"/>
  </r>
  <r>
    <s v="Northeast Dermatology Associates"/>
    <s v="Northeast Dermatology Associates"/>
    <x v="55"/>
    <d v="2020-08-06T00:00:00"/>
    <n v="34"/>
    <d v="2020-08-06T00:00:00"/>
  </r>
  <r>
    <s v="Northeast Dermatology Associates"/>
    <s v="Northeast Dermatology Associates"/>
    <x v="53"/>
    <d v="2020-08-06T00:00:00"/>
    <n v="1"/>
    <d v="2020-08-06T00:00:00"/>
  </r>
  <r>
    <s v="Northeast Dermatology Associates"/>
    <s v="Northeast Dermatology Associates"/>
    <x v="35"/>
    <d v="2020-08-06T00:00:00"/>
    <n v="67"/>
    <d v="2020-08-06T00:00:00"/>
  </r>
  <r>
    <s v="Northeast Dermatology Associates"/>
    <s v="Northeast Dermatology Associates"/>
    <x v="36"/>
    <d v="2020-08-06T00:00:00"/>
    <n v="88"/>
    <d v="2020-08-06T00:00:00"/>
  </r>
  <r>
    <s v="Northeast Dermatology Associates"/>
    <s v="Northeast Dermatology Associates"/>
    <x v="18"/>
    <d v="2020-08-06T00:00:00"/>
    <n v="101"/>
    <d v="2020-08-06T00:00:00"/>
  </r>
  <r>
    <s v="Northeast Dermatology Associates"/>
    <s v="Dermatology of Cape Cod"/>
    <x v="34"/>
    <d v="2020-08-06T00:00:00"/>
    <n v="99"/>
    <d v="2020-08-06T00:00:00"/>
  </r>
  <r>
    <s v="Northeast Dermatology Associates"/>
    <s v="Brookline Dermatology Associates"/>
    <x v="16"/>
    <d v="2020-08-06T00:00:00"/>
    <n v="35"/>
    <d v="2020-08-06T00:00:00"/>
  </r>
  <r>
    <s v="North Pacific Dermatology"/>
    <s v="North Pacific Dermatology"/>
    <x v="33"/>
    <d v="2020-08-06T00:00:00"/>
    <n v="51"/>
    <d v="2020-08-06T00:00:00"/>
  </r>
  <r>
    <s v="Vanguard Dermatology"/>
    <s v="Vanguard Dermatology"/>
    <x v="88"/>
    <d v="2020-08-06T00:00:00"/>
    <n v="1"/>
    <d v="2020-08-06T00:00:00"/>
  </r>
  <r>
    <s v="Vanguard Dermatology"/>
    <s v="Vanguard Dermatology"/>
    <x v="46"/>
    <d v="2020-08-06T00:00:00"/>
    <n v="46"/>
    <d v="2020-08-06T00:00:00"/>
  </r>
  <r>
    <s v="Vanguard Dermatology"/>
    <s v="Vanguard Dermatology"/>
    <x v="109"/>
    <d v="2020-08-06T00:00:00"/>
    <n v="22"/>
    <d v="2020-08-06T00:00:00"/>
  </r>
  <r>
    <s v="Pacific Dermatology Specialists"/>
    <s v="Pacific Dermatology Specialists"/>
    <x v="42"/>
    <d v="2020-08-06T00:00:00"/>
    <n v="41"/>
    <d v="2020-08-06T00:00:00"/>
  </r>
  <r>
    <s v="Southeast Dermatology Specialists  "/>
    <s v="Southeast Dermatology Specialists"/>
    <x v="62"/>
    <d v="2020-08-06T00:00:00"/>
    <n v="61"/>
    <d v="2020-08-06T00:00:00"/>
  </r>
  <r>
    <s v="Northeast Dermatology Associates"/>
    <s v="Northeast Dermatology Associates"/>
    <x v="40"/>
    <d v="2020-08-06T00:00:00"/>
    <n v="12"/>
    <d v="2020-08-06T00:00:00"/>
  </r>
  <r>
    <s v="Northeast Dermatology Associates"/>
    <s v="South Shore Skin Center"/>
    <x v="57"/>
    <d v="2020-08-06T00:00:00"/>
    <n v="152"/>
    <d v="2020-08-06T00:00:00"/>
  </r>
  <r>
    <s v="Northeast Dermatology Associates"/>
    <s v="Northeast Dermatology Associates"/>
    <x v="54"/>
    <d v="2020-08-06T00:00:00"/>
    <n v="33"/>
    <d v="2020-08-06T00:00:00"/>
  </r>
  <r>
    <s v="Northeast Dermatology Associates"/>
    <s v="Northeast Dermatology Associates"/>
    <x v="39"/>
    <d v="2020-08-06T00:00:00"/>
    <n v="20"/>
    <d v="2020-08-06T00:00:00"/>
  </r>
  <r>
    <s v="Northeast Dermatology Associates"/>
    <s v="Northeast Dermatology Associates"/>
    <x v="71"/>
    <d v="2020-08-06T00:00:00"/>
    <n v="2"/>
    <d v="2020-08-06T00:00:00"/>
  </r>
  <r>
    <s v="Northeast Dermatology Associates"/>
    <s v="Northeast Dermatology Associates"/>
    <x v="7"/>
    <d v="2020-08-06T00:00:00"/>
    <n v="57"/>
    <d v="2020-08-06T00:00:00"/>
  </r>
  <r>
    <s v="Northeast Dermatology Associates"/>
    <s v="Northeast Dermatology Associates"/>
    <x v="37"/>
    <d v="2020-08-06T00:00:00"/>
    <n v="87"/>
    <d v="2020-08-06T00:00:00"/>
  </r>
  <r>
    <s v="Northeast Dermatology Associates"/>
    <s v="Northeast Dermatology Associates"/>
    <x v="5"/>
    <d v="2020-08-06T00:00:00"/>
    <n v="109"/>
    <d v="2020-08-06T00:00:00"/>
  </r>
  <r>
    <s v="Dermatology &amp; MOHS Surgery Institute"/>
    <s v="Dermatology &amp; MOHS Surgery Institute"/>
    <x v="29"/>
    <d v="2020-08-06T00:00:00"/>
    <n v="42"/>
    <d v="2020-08-06T00:00:00"/>
  </r>
  <r>
    <s v="Vanguard Dermatology"/>
    <s v="Vanguard Dermatology"/>
    <x v="12"/>
    <d v="2020-08-06T00:00:00"/>
    <n v="38"/>
    <d v="2020-08-06T00:00:00"/>
  </r>
  <r>
    <s v="Pacific Dermatology Specialists"/>
    <s v="Pacific Dermatology Specialists"/>
    <x v="41"/>
    <d v="2020-08-06T00:00:00"/>
    <n v="40"/>
    <d v="2020-08-06T00:00:00"/>
  </r>
  <r>
    <s v="Northeast Dermatology Associates"/>
    <s v="Northeast Dermatology Associates"/>
    <x v="8"/>
    <d v="2020-08-06T00:00:00"/>
    <n v="26"/>
    <d v="2020-08-06T00:00:00"/>
  </r>
  <r>
    <s v="Pacific Dermatology Specialists"/>
    <s v="Pacific Dermatology Specialists"/>
    <x v="59"/>
    <d v="2020-08-06T00:00:00"/>
    <n v="24"/>
    <d v="2020-08-06T00:00:00"/>
  </r>
  <r>
    <s v="The Dermatology Group  "/>
    <s v="The Dermatology Group"/>
    <x v="24"/>
    <d v="2020-08-06T00:00:00"/>
    <n v="136"/>
    <d v="2020-08-06T00:00:00"/>
  </r>
  <r>
    <s v="The Dermatology Group  "/>
    <s v="The Dermatology Group"/>
    <x v="100"/>
    <d v="2020-08-06T00:00:00"/>
    <n v="20"/>
    <d v="2020-08-06T00:00:00"/>
  </r>
  <r>
    <s v="The Dermatology Group  "/>
    <s v="The Dermatology Group"/>
    <x v="45"/>
    <d v="2020-08-06T00:00:00"/>
    <n v="26"/>
    <d v="2020-08-06T00:00:00"/>
  </r>
  <r>
    <s v="The Dermatology Group  "/>
    <s v="The Dermatology Group"/>
    <x v="25"/>
    <d v="2020-08-06T00:00:00"/>
    <n v="34"/>
    <d v="2020-08-06T00:00:00"/>
  </r>
  <r>
    <s v="Vanguard Dermatology"/>
    <s v="Vanguard Dermatology"/>
    <x v="13"/>
    <d v="2020-08-06T00:00:00"/>
    <n v="79"/>
    <d v="2020-08-06T00:00:00"/>
  </r>
  <r>
    <s v="Southeast Dermatology Specialists  "/>
    <s v="Southeast Dermatology Specialists"/>
    <x v="43"/>
    <d v="2020-08-06T00:00:00"/>
    <n v="41"/>
    <d v="2020-08-06T00:00:00"/>
  </r>
  <r>
    <s v="Northeast Dermatology Associates"/>
    <s v="Northeast Dermatology Associates"/>
    <x v="67"/>
    <d v="2020-08-06T00:00:00"/>
    <n v="28"/>
    <d v="2020-08-06T00:00:00"/>
  </r>
  <r>
    <s v="Northeast Dermatology Associates"/>
    <s v="Northeast Dermatology Associates"/>
    <x v="22"/>
    <d v="2020-08-06T00:00:00"/>
    <n v="87"/>
    <d v="2020-08-06T00:00:00"/>
  </r>
  <r>
    <s v="Northeast Dermatology Associates"/>
    <s v="Brookline Dermatology Associates"/>
    <x v="17"/>
    <d v="2020-08-06T00:00:00"/>
    <n v="38"/>
    <d v="2020-08-06T00:00:00"/>
  </r>
  <r>
    <s v="North Pacific Dermatology"/>
    <s v="Eastside Dermatology"/>
    <x v="3"/>
    <d v="2020-08-06T00:00:00"/>
    <n v="50"/>
    <d v="2020-08-06T00:00:00"/>
  </r>
  <r>
    <s v="North Pacific Dermatology"/>
    <s v="North Pacific Dermatology"/>
    <x v="4"/>
    <d v="2020-08-06T00:00:00"/>
    <n v="11"/>
    <d v="2020-08-06T00:00:00"/>
  </r>
  <r>
    <s v="North Pacific Dermatology"/>
    <s v="North Pacific Dermatology"/>
    <x v="68"/>
    <d v="2020-08-06T00:00:00"/>
    <n v="1"/>
    <d v="2020-08-06T00:00:00"/>
  </r>
  <r>
    <s v="NULL"/>
    <s v="Unknown Practice"/>
    <x v="68"/>
    <d v="2020-08-06T00:00:00"/>
    <n v="10"/>
    <d v="2020-08-06T00:00:00"/>
  </r>
  <r>
    <s v="Northeast Dermatology Associates"/>
    <s v="Northeast Dermatology Associates"/>
    <x v="6"/>
    <d v="2020-08-06T00:00:00"/>
    <n v="34"/>
    <d v="2020-08-06T00:00:00"/>
  </r>
  <r>
    <s v="Semler Dermatology"/>
    <s v="Semler Dermatology"/>
    <x v="61"/>
    <d v="2020-08-06T00:00:00"/>
    <n v="75"/>
    <d v="2020-08-06T00:00:00"/>
  </r>
  <r>
    <s v="Northeast Dermatology Associates"/>
    <s v="South Shore Skin Center"/>
    <x v="9"/>
    <d v="2020-08-06T00:00:00"/>
    <n v="165"/>
    <d v="2020-08-06T00:00:00"/>
  </r>
  <r>
    <s v="Northeast Dermatology Associates"/>
    <s v="South Shore Skin Center"/>
    <x v="10"/>
    <d v="2020-08-06T00:00:00"/>
    <n v="1"/>
    <d v="2020-08-06T00:00:00"/>
  </r>
  <r>
    <s v="Pacific Dermatology Specialists"/>
    <s v="Pacific Dermatology Specialists"/>
    <x v="106"/>
    <d v="2020-08-06T00:00:00"/>
    <n v="5"/>
    <d v="2020-08-06T00:00:00"/>
  </r>
  <r>
    <s v="The Dermatology Group  "/>
    <s v="The Dermatology Group"/>
    <x v="26"/>
    <d v="2020-08-06T00:00:00"/>
    <n v="60"/>
    <d v="2020-08-06T00:00:00"/>
  </r>
  <r>
    <s v="The Dermatology Group  "/>
    <s v="Swan Dermatology &amp; Aesthetics"/>
    <x v="11"/>
    <d v="2020-08-06T00:00:00"/>
    <n v="41"/>
    <d v="2020-08-06T00:00:00"/>
  </r>
  <r>
    <s v="The Dermatology Group  "/>
    <s v="The Dermatology Group"/>
    <x v="64"/>
    <d v="2020-08-06T00:00:00"/>
    <n v="22"/>
    <d v="2020-08-06T00:00:00"/>
  </r>
  <r>
    <s v="The Dermatology Group  "/>
    <s v="The Dermatology Group"/>
    <x v="25"/>
    <d v="2020-08-05T00:00:00"/>
    <n v="24"/>
    <d v="2020-08-05T00:00:00"/>
  </r>
  <r>
    <s v="Vanguard Dermatology"/>
    <s v="Vanguard Dermatology"/>
    <x v="47"/>
    <d v="2020-08-05T00:00:00"/>
    <n v="20"/>
    <d v="2020-08-05T00:00:00"/>
  </r>
  <r>
    <s v="Pacific Dermatology Specialists"/>
    <s v="Pacific Dermatology Specialists"/>
    <x v="59"/>
    <d v="2020-08-05T00:00:00"/>
    <n v="18"/>
    <d v="2020-08-05T00:00:00"/>
  </r>
  <r>
    <s v="Pacific Dermatology Specialists"/>
    <s v="Pacific Dermatology Specialists"/>
    <x v="41"/>
    <d v="2020-08-05T00:00:00"/>
    <n v="14"/>
    <d v="2020-08-05T00:00:00"/>
  </r>
  <r>
    <s v="Southeast Dermatology Specialists  "/>
    <s v="Southeast Dermatology Specialists"/>
    <x v="43"/>
    <d v="2020-08-05T00:00:00"/>
    <n v="43"/>
    <d v="2020-08-05T00:00:00"/>
  </r>
  <r>
    <s v="Northeast Dermatology Associates"/>
    <s v="Northeast Dermatology Associates"/>
    <x v="67"/>
    <d v="2020-08-05T00:00:00"/>
    <n v="44"/>
    <d v="2020-08-05T00:00:00"/>
  </r>
  <r>
    <s v="Northeast Dermatology Associates"/>
    <s v="Northeast Dermatology Associates"/>
    <x v="36"/>
    <d v="2020-08-05T00:00:00"/>
    <n v="88"/>
    <d v="2020-08-05T00:00:00"/>
  </r>
  <r>
    <s v="Northeast Dermatology Associates"/>
    <s v="Northeast Dermatology Associates"/>
    <x v="39"/>
    <d v="2020-08-05T00:00:00"/>
    <n v="24"/>
    <d v="2020-08-05T00:00:00"/>
  </r>
  <r>
    <s v="Northeast Dermatology Associates"/>
    <s v="Northeast Dermatology Associates"/>
    <x v="38"/>
    <d v="2020-08-05T00:00:00"/>
    <n v="79"/>
    <d v="2020-08-05T00:00:00"/>
  </r>
  <r>
    <s v="Northeast Dermatology Associates"/>
    <s v="Northeast Dermatology Associates"/>
    <x v="37"/>
    <d v="2020-08-05T00:00:00"/>
    <n v="98"/>
    <d v="2020-08-05T00:00:00"/>
  </r>
  <r>
    <s v="Northeast Dermatology Associates"/>
    <s v="Dermatology of Cape Cod"/>
    <x v="34"/>
    <d v="2020-08-05T00:00:00"/>
    <n v="100"/>
    <d v="2020-08-05T00:00:00"/>
  </r>
  <r>
    <s v="North Pacific Dermatology"/>
    <s v="North Pacific Dermatology"/>
    <x v="4"/>
    <d v="2020-08-05T00:00:00"/>
    <n v="15"/>
    <d v="2020-08-05T00:00:00"/>
  </r>
  <r>
    <s v="North Pacific Dermatology"/>
    <s v="North Pacific Dermatology"/>
    <x v="33"/>
    <d v="2020-08-05T00:00:00"/>
    <n v="63"/>
    <d v="2020-08-05T00:00:00"/>
  </r>
  <r>
    <s v="Northeast Dermatology Associates"/>
    <s v="Northeast Dermatology Associates"/>
    <x v="87"/>
    <d v="2020-08-05T00:00:00"/>
    <n v="16"/>
    <d v="2020-08-05T00:00:00"/>
  </r>
  <r>
    <s v="Northeast Dermatology Associates"/>
    <s v="Northeast Dermatology Associates"/>
    <x v="54"/>
    <d v="2020-08-05T00:00:00"/>
    <n v="55"/>
    <d v="2020-08-05T00:00:00"/>
  </r>
  <r>
    <s v="Northeast Dermatology Associates"/>
    <s v="Northeast Dermatology Associates"/>
    <x v="53"/>
    <d v="2020-08-05T00:00:00"/>
    <n v="80"/>
    <d v="2020-08-05T00:00:00"/>
  </r>
  <r>
    <s v="Northeast Dermatology Associates"/>
    <s v="Northeast Dermatology Associates"/>
    <x v="55"/>
    <d v="2020-08-05T00:00:00"/>
    <n v="16"/>
    <d v="2020-08-05T00:00:00"/>
  </r>
  <r>
    <s v="Southeast Dermatology Specialists  "/>
    <s v="Southeast Dermatology Specialists"/>
    <x v="62"/>
    <d v="2020-08-05T00:00:00"/>
    <n v="65"/>
    <d v="2020-08-05T00:00:00"/>
  </r>
  <r>
    <s v="Semler Dermatology"/>
    <s v="Semler Dermatology"/>
    <x v="61"/>
    <d v="2020-08-05T00:00:00"/>
    <n v="90"/>
    <d v="2020-08-05T00:00:00"/>
  </r>
  <r>
    <s v="Pacific Dermatology Specialists"/>
    <s v="Pacific Dermatology Specialists"/>
    <x v="42"/>
    <d v="2020-08-05T00:00:00"/>
    <n v="32"/>
    <d v="2020-08-05T00:00:00"/>
  </r>
  <r>
    <s v="Northeast Dermatology Associates"/>
    <s v="South Shore Skin Center"/>
    <x v="9"/>
    <d v="2020-08-05T00:00:00"/>
    <n v="142"/>
    <d v="2020-08-05T00:00:00"/>
  </r>
  <r>
    <s v="Northeast Dermatology Associates"/>
    <s v="South Shore Skin Center"/>
    <x v="57"/>
    <d v="2020-08-05T00:00:00"/>
    <n v="140"/>
    <d v="2020-08-05T00:00:00"/>
  </r>
  <r>
    <s v="The Dermatology Group  "/>
    <s v="The Dermatology Group"/>
    <x v="76"/>
    <d v="2020-08-05T00:00:00"/>
    <n v="50"/>
    <d v="2020-08-05T00:00:00"/>
  </r>
  <r>
    <s v="Northeast Dermatology Associates"/>
    <s v="South Shore Skin Center"/>
    <x v="10"/>
    <d v="2020-08-05T00:00:00"/>
    <n v="5"/>
    <d v="2020-08-05T00:00:00"/>
  </r>
  <r>
    <s v="Vanguard Dermatology"/>
    <s v="Vanguard Dermatology"/>
    <x v="102"/>
    <d v="2020-08-05T00:00:00"/>
    <n v="1"/>
    <d v="2020-08-05T00:00:00"/>
  </r>
  <r>
    <s v="The Dermatology Group  "/>
    <s v="The Dermatology Group"/>
    <x v="26"/>
    <d v="2020-08-05T00:00:00"/>
    <n v="46"/>
    <d v="2020-08-05T00:00:00"/>
  </r>
  <r>
    <s v="The Dermatology Group  "/>
    <s v="Swan Dermatology &amp; Aesthetics"/>
    <x v="11"/>
    <d v="2020-08-05T00:00:00"/>
    <n v="41"/>
    <d v="2020-08-05T00:00:00"/>
  </r>
  <r>
    <s v="Vanguard Dermatology"/>
    <s v="Vanguard Dermatology"/>
    <x v="107"/>
    <d v="2020-08-05T00:00:00"/>
    <n v="22"/>
    <d v="2020-08-05T00:00:00"/>
  </r>
  <r>
    <s v="Northeast Dermatology Associates"/>
    <s v="Northeast Dermatology Associates"/>
    <x v="18"/>
    <d v="2020-08-05T00:00:00"/>
    <n v="83"/>
    <d v="2020-08-05T00:00:00"/>
  </r>
  <r>
    <s v="Northeast Dermatology Associates"/>
    <s v="Brookline Dermatology Associates"/>
    <x v="17"/>
    <d v="2020-08-05T00:00:00"/>
    <n v="33"/>
    <d v="2020-08-05T00:00:00"/>
  </r>
  <r>
    <s v="Northeast Dermatology Associates"/>
    <s v="Brookline Dermatology Associates"/>
    <x v="16"/>
    <d v="2020-08-05T00:00:00"/>
    <n v="38"/>
    <d v="2020-08-05T00:00:00"/>
  </r>
  <r>
    <s v="Northeast Dermatology Associates"/>
    <s v="Northeast Dermatology Associates"/>
    <x v="21"/>
    <d v="2020-08-05T00:00:00"/>
    <n v="43"/>
    <d v="2020-08-05T00:00:00"/>
  </r>
  <r>
    <s v="Northeast Dermatology Associates"/>
    <s v="Northeast Dermatology Associates"/>
    <x v="22"/>
    <d v="2020-08-05T00:00:00"/>
    <n v="85"/>
    <d v="2020-08-05T00:00:00"/>
  </r>
  <r>
    <s v="Northeast Dermatology Associates"/>
    <s v="Northeast Dermatology Associates"/>
    <x v="8"/>
    <d v="2020-08-05T00:00:00"/>
    <n v="61"/>
    <d v="2020-08-05T00:00:00"/>
  </r>
  <r>
    <s v="Pacific Dermatology Specialists"/>
    <s v="Pacific Dermatology Specialists"/>
    <x v="60"/>
    <d v="2020-08-05T00:00:00"/>
    <n v="1"/>
    <d v="2020-08-05T00:00:00"/>
  </r>
  <r>
    <s v="Vanguard Dermatology"/>
    <s v="Vanguard Dermatology"/>
    <x v="12"/>
    <d v="2020-08-05T00:00:00"/>
    <n v="39"/>
    <d v="2020-08-05T00:00:00"/>
  </r>
  <r>
    <s v="The Dermatology Group  "/>
    <s v="The Dermatology Group"/>
    <x v="24"/>
    <d v="2020-08-05T00:00:00"/>
    <n v="150"/>
    <d v="2020-08-05T00:00:00"/>
  </r>
  <r>
    <s v="Vanguard Dermatology"/>
    <s v="Vanguard Dermatology"/>
    <x v="13"/>
    <d v="2020-08-05T00:00:00"/>
    <n v="83"/>
    <d v="2020-08-05T00:00:00"/>
  </r>
  <r>
    <s v="Northeast Dermatology Associates"/>
    <s v="Northeast Dermatology Associates"/>
    <x v="5"/>
    <d v="2020-08-05T00:00:00"/>
    <n v="94"/>
    <d v="2020-08-05T00:00:00"/>
  </r>
  <r>
    <s v="North Pacific Dermatology"/>
    <s v="Eastside Dermatology"/>
    <x v="3"/>
    <d v="2020-08-05T00:00:00"/>
    <n v="26"/>
    <d v="2020-08-05T00:00:00"/>
  </r>
  <r>
    <s v="Northeast Dermatology Associates"/>
    <s v="Northeast Dermatology Associates"/>
    <x v="7"/>
    <d v="2020-08-05T00:00:00"/>
    <n v="29"/>
    <d v="2020-08-05T00:00:00"/>
  </r>
  <r>
    <s v="Northeast Dermatology Associates"/>
    <s v="Northeast Dermatology Associates"/>
    <x v="19"/>
    <d v="2020-08-04T00:00:00"/>
    <n v="23"/>
    <d v="2020-08-04T00:00:00"/>
  </r>
  <r>
    <s v="Northeast Dermatology Associates"/>
    <s v="Northeast Dermatology Associates"/>
    <x v="20"/>
    <d v="2020-08-04T00:00:00"/>
    <n v="1"/>
    <d v="2020-08-04T00:00:00"/>
  </r>
  <r>
    <s v="Northeast Dermatology Associates"/>
    <s v="Northeast Dermatology Associates"/>
    <x v="54"/>
    <d v="2020-08-04T00:00:00"/>
    <n v="30"/>
    <d v="2020-08-04T00:00:00"/>
  </r>
  <r>
    <s v="Vanguard Dermatology"/>
    <s v="Vanguard Dermatology"/>
    <x v="107"/>
    <d v="2020-08-04T00:00:00"/>
    <n v="28"/>
    <d v="2020-08-04T00:00:00"/>
  </r>
  <r>
    <s v="The Dermatology Group  "/>
    <s v="The Dermatology Group"/>
    <x v="76"/>
    <d v="2020-08-04T00:00:00"/>
    <n v="54"/>
    <d v="2020-08-04T00:00:00"/>
  </r>
  <r>
    <s v="The Dermatology Group  "/>
    <s v="The Dermatology Group"/>
    <x v="77"/>
    <d v="2020-08-04T00:00:00"/>
    <n v="3"/>
    <d v="2020-08-04T00:00:00"/>
  </r>
  <r>
    <s v="The Dermatology Group  "/>
    <s v="The Dermatology Group"/>
    <x v="25"/>
    <d v="2020-08-04T00:00:00"/>
    <n v="31"/>
    <d v="2020-08-04T00:00:00"/>
  </r>
  <r>
    <s v="The Dermatology Group  "/>
    <s v="The Dermatology Group"/>
    <x v="26"/>
    <d v="2020-08-04T00:00:00"/>
    <n v="62"/>
    <d v="2020-08-04T00:00:00"/>
  </r>
  <r>
    <s v="Semler Dermatology"/>
    <s v="Semler Dermatology"/>
    <x v="61"/>
    <d v="2020-08-04T00:00:00"/>
    <n v="84"/>
    <d v="2020-08-04T00:00:00"/>
  </r>
  <r>
    <s v="Northeast Dermatology Associates"/>
    <s v="South Shore Skin Center"/>
    <x v="9"/>
    <d v="2020-08-04T00:00:00"/>
    <n v="109"/>
    <d v="2020-08-04T00:00:00"/>
  </r>
  <r>
    <s v="Pacific Dermatology Specialists"/>
    <s v="Pacific Dermatology Specialists"/>
    <x v="59"/>
    <d v="2020-08-04T00:00:00"/>
    <n v="30"/>
    <d v="2020-08-04T00:00:00"/>
  </r>
  <r>
    <s v="Northeast Dermatology Associates"/>
    <s v="South Shore Skin Center"/>
    <x v="10"/>
    <d v="2020-08-04T00:00:00"/>
    <n v="4"/>
    <d v="2020-08-04T00:00:00"/>
  </r>
  <r>
    <s v="Northeast Dermatology Associates"/>
    <s v="Northeast Dermatology Associates"/>
    <x v="38"/>
    <d v="2020-08-04T00:00:00"/>
    <n v="65"/>
    <d v="2020-08-04T00:00:00"/>
  </r>
  <r>
    <s v="Northeast Dermatology Associates"/>
    <s v="Northeast Dermatology Associates"/>
    <x v="67"/>
    <d v="2020-08-04T00:00:00"/>
    <n v="18"/>
    <d v="2020-08-04T00:00:00"/>
  </r>
  <r>
    <s v="North Pacific Dermatology"/>
    <s v="North Pacific Dermatology"/>
    <x v="33"/>
    <d v="2020-08-04T00:00:00"/>
    <n v="50"/>
    <d v="2020-08-04T00:00:00"/>
  </r>
  <r>
    <s v="North Pacific Dermatology"/>
    <s v="Eastside Dermatology"/>
    <x v="3"/>
    <d v="2020-08-04T00:00:00"/>
    <n v="24"/>
    <d v="2020-08-04T00:00:00"/>
  </r>
  <r>
    <s v="North Pacific Dermatology"/>
    <s v="North Pacific Dermatology"/>
    <x v="4"/>
    <d v="2020-08-04T00:00:00"/>
    <n v="27"/>
    <d v="2020-08-04T00:00:00"/>
  </r>
  <r>
    <s v="Vanguard Dermatology"/>
    <s v="Vanguard Dermatology"/>
    <x v="47"/>
    <d v="2020-08-04T00:00:00"/>
    <n v="90"/>
    <d v="2020-08-04T00:00:00"/>
  </r>
  <r>
    <s v="Vanguard Dermatology"/>
    <s v="Vanguard Dermatology"/>
    <x v="88"/>
    <d v="2020-08-04T00:00:00"/>
    <n v="9"/>
    <d v="2020-08-04T00:00:00"/>
  </r>
  <r>
    <s v="Vanguard Dermatology"/>
    <s v="Vanguard Dermatology"/>
    <x v="13"/>
    <d v="2020-08-04T00:00:00"/>
    <n v="55"/>
    <d v="2020-08-04T00:00:00"/>
  </r>
  <r>
    <s v="Southeast Dermatology Specialists  "/>
    <s v="Southeast Dermatology Specialists"/>
    <x v="43"/>
    <d v="2020-08-04T00:00:00"/>
    <n v="41"/>
    <d v="2020-08-04T00:00:00"/>
  </r>
  <r>
    <s v="The Dermatology Group  "/>
    <s v="Swan Dermatology &amp; Aesthetics"/>
    <x v="11"/>
    <d v="2020-08-04T00:00:00"/>
    <n v="39"/>
    <d v="2020-08-04T00:00:00"/>
  </r>
  <r>
    <s v="Vanguard Dermatology"/>
    <s v="Vanguard Dermatology"/>
    <x v="108"/>
    <d v="2020-08-04T00:00:00"/>
    <n v="17"/>
    <d v="2020-08-04T00:00:00"/>
  </r>
  <r>
    <s v="Vanguard Dermatology"/>
    <s v="Vanguard Dermatology"/>
    <x v="46"/>
    <d v="2020-08-04T00:00:00"/>
    <n v="24"/>
    <d v="2020-08-04T00:00:00"/>
  </r>
  <r>
    <s v="Northeast Dermatology Associates"/>
    <s v="Northeast Dermatology Associates"/>
    <x v="8"/>
    <d v="2020-08-04T00:00:00"/>
    <n v="58"/>
    <d v="2020-08-04T00:00:00"/>
  </r>
  <r>
    <s v="Pacific Dermatology Specialists"/>
    <s v="Pacific Dermatology Specialists"/>
    <x v="72"/>
    <d v="2020-08-04T00:00:00"/>
    <n v="20"/>
    <d v="2020-08-04T00:00:00"/>
  </r>
  <r>
    <s v="Pacific Dermatology Specialists"/>
    <s v="Pacific Dermatology Specialists"/>
    <x v="41"/>
    <d v="2020-08-04T00:00:00"/>
    <n v="1"/>
    <d v="2020-08-04T00:00:00"/>
  </r>
  <r>
    <s v="Pacific Dermatology Specialists"/>
    <s v="Pacific Dermatology Specialists"/>
    <x v="60"/>
    <d v="2020-08-04T00:00:00"/>
    <n v="39"/>
    <d v="2020-08-04T00:00:00"/>
  </r>
  <r>
    <s v="Northeast Dermatology Associates"/>
    <s v="Northeast Dermatology Associates"/>
    <x v="35"/>
    <d v="2020-08-04T00:00:00"/>
    <n v="65"/>
    <d v="2020-08-04T00:00:00"/>
  </r>
  <r>
    <s v="Northeast Dermatology Associates"/>
    <s v="Northeast Dermatology Associates"/>
    <x v="36"/>
    <d v="2020-08-04T00:00:00"/>
    <n v="113"/>
    <d v="2020-08-04T00:00:00"/>
  </r>
  <r>
    <s v="Northeast Dermatology Associates"/>
    <s v="Northeast Dermatology Associates"/>
    <x v="37"/>
    <d v="2020-08-04T00:00:00"/>
    <n v="89"/>
    <d v="2020-08-04T00:00:00"/>
  </r>
  <r>
    <s v="Northeast Dermatology Associates"/>
    <s v="Northeast Dermatology Associates"/>
    <x v="7"/>
    <d v="2020-08-04T00:00:00"/>
    <n v="53"/>
    <d v="2020-08-04T00:00:00"/>
  </r>
  <r>
    <s v="Northeast Dermatology Associates"/>
    <s v="Northeast Dermatology Associates"/>
    <x v="39"/>
    <d v="2020-08-04T00:00:00"/>
    <n v="24"/>
    <d v="2020-08-04T00:00:00"/>
  </r>
  <r>
    <s v="Northeast Dermatology Associates"/>
    <s v="Northeast Dermatology Associates"/>
    <x v="5"/>
    <d v="2020-08-04T00:00:00"/>
    <n v="108"/>
    <d v="2020-08-04T00:00:00"/>
  </r>
  <r>
    <s v="Northeast Dermatology Associates"/>
    <s v="Dermatology of Cape Cod"/>
    <x v="34"/>
    <d v="2020-08-04T00:00:00"/>
    <n v="99"/>
    <d v="2020-08-04T00:00:00"/>
  </r>
  <r>
    <s v="Northeast Dermatology Associates"/>
    <s v="Northeast Dermatology Associates"/>
    <x v="18"/>
    <d v="2020-08-04T00:00:00"/>
    <n v="40"/>
    <d v="2020-08-04T00:00:00"/>
  </r>
  <r>
    <s v="Northeast Dermatology Associates"/>
    <s v="Brookline Dermatology Associates"/>
    <x v="16"/>
    <d v="2020-08-04T00:00:00"/>
    <n v="32"/>
    <d v="2020-08-04T00:00:00"/>
  </r>
  <r>
    <s v="Northeast Dermatology Associates"/>
    <s v="Northeast Dermatology Associates"/>
    <x v="71"/>
    <d v="2020-08-04T00:00:00"/>
    <n v="1"/>
    <d v="2020-08-04T00:00:00"/>
  </r>
  <r>
    <s v="Northeast Dermatology Associates"/>
    <s v="Northeast Dermatology Associates"/>
    <x v="21"/>
    <d v="2020-08-04T00:00:00"/>
    <n v="42"/>
    <d v="2020-08-04T00:00:00"/>
  </r>
  <r>
    <s v="Northeast Dermatology Associates"/>
    <s v="Northeast Dermatology Associates"/>
    <x v="22"/>
    <d v="2020-08-04T00:00:00"/>
    <n v="41"/>
    <d v="2020-08-04T00:00:00"/>
  </r>
  <r>
    <s v="Northeast Dermatology Associates"/>
    <s v="Northeast Dermatology Associates"/>
    <x v="55"/>
    <d v="2020-08-04T00:00:00"/>
    <n v="22"/>
    <d v="2020-08-04T00:00:00"/>
  </r>
  <r>
    <s v="Northeast Dermatology Associates"/>
    <s v="Northeast Dermatology Associates"/>
    <x v="53"/>
    <d v="2020-08-04T00:00:00"/>
    <n v="75"/>
    <d v="2020-08-04T00:00:00"/>
  </r>
  <r>
    <s v="Southeast Dermatology Specialists  "/>
    <s v="Southeast Dermatology Specialists"/>
    <x v="62"/>
    <d v="2020-08-04T00:00:00"/>
    <n v="54"/>
    <d v="2020-08-04T00:00:00"/>
  </r>
  <r>
    <s v="Northeast Dermatology Associates"/>
    <s v="South Shore Skin Center"/>
    <x v="57"/>
    <d v="2020-08-04T00:00:00"/>
    <n v="193"/>
    <d v="2020-08-04T00:00:00"/>
  </r>
  <r>
    <s v="Vanguard Dermatology"/>
    <s v="Vanguard Dermatology"/>
    <x v="27"/>
    <d v="2020-08-04T00:00:00"/>
    <n v="1"/>
    <d v="2020-08-04T00:00:00"/>
  </r>
  <r>
    <s v="The Dermatology Group  "/>
    <s v="The Dermatology Group"/>
    <x v="24"/>
    <d v="2020-08-04T00:00:00"/>
    <n v="178"/>
    <d v="2020-08-04T00:00:00"/>
  </r>
  <r>
    <s v="The Dermatology Group  "/>
    <s v="Swan Dermatology &amp; Aesthetics"/>
    <x v="11"/>
    <d v="2020-08-03T00:00:00"/>
    <n v="31"/>
    <d v="2020-08-03T00:00:00"/>
  </r>
  <r>
    <s v="The Dermatology Group  "/>
    <s v="The Dermatology Group"/>
    <x v="26"/>
    <d v="2020-08-03T00:00:00"/>
    <n v="51"/>
    <d v="2020-08-03T00:00:00"/>
  </r>
  <r>
    <s v="Vanguard Dermatology"/>
    <s v="Vanguard Dermatology"/>
    <x v="13"/>
    <d v="2020-08-03T00:00:00"/>
    <n v="64"/>
    <d v="2020-08-03T00:00:00"/>
  </r>
  <r>
    <s v="Northeast Dermatology Associates"/>
    <s v="South Shore Skin Center"/>
    <x v="9"/>
    <d v="2020-08-03T00:00:00"/>
    <n v="143"/>
    <d v="2020-08-03T00:00:00"/>
  </r>
  <r>
    <s v="Northeast Dermatology Associates"/>
    <s v="Northeast Dermatology Associates"/>
    <x v="8"/>
    <d v="2020-08-03T00:00:00"/>
    <n v="45"/>
    <d v="2020-08-03T00:00:00"/>
  </r>
  <r>
    <s v="Pacific Dermatology Specialists"/>
    <s v="Pacific Dermatology Specialists"/>
    <x v="65"/>
    <d v="2020-08-03T00:00:00"/>
    <n v="36"/>
    <d v="2020-08-03T00:00:00"/>
  </r>
  <r>
    <s v="Northeast Dermatology Associates"/>
    <s v="South Shore Skin Center"/>
    <x v="10"/>
    <d v="2020-08-03T00:00:00"/>
    <n v="2"/>
    <d v="2020-08-03T00:00:00"/>
  </r>
  <r>
    <s v="Northeast Dermatology Associates"/>
    <s v="Northeast Dermatology Associates"/>
    <x v="20"/>
    <d v="2020-08-03T00:00:00"/>
    <n v="19"/>
    <d v="2020-08-03T00:00:00"/>
  </r>
  <r>
    <s v="Northeast Dermatology Associates"/>
    <s v="Northeast Dermatology Associates"/>
    <x v="7"/>
    <d v="2020-08-03T00:00:00"/>
    <n v="55"/>
    <d v="2020-08-03T00:00:00"/>
  </r>
  <r>
    <s v="Northeast Dermatology Associates"/>
    <s v="Northeast Dermatology Associates"/>
    <x v="5"/>
    <d v="2020-08-03T00:00:00"/>
    <n v="90"/>
    <d v="2020-08-03T00:00:00"/>
  </r>
  <r>
    <s v="North Pacific Dermatology"/>
    <s v="North Pacific Dermatology"/>
    <x v="4"/>
    <d v="2020-08-03T00:00:00"/>
    <n v="16"/>
    <d v="2020-08-03T00:00:00"/>
  </r>
  <r>
    <s v="North Pacific Dermatology"/>
    <s v="Eastside Dermatology"/>
    <x v="3"/>
    <d v="2020-08-03T00:00:00"/>
    <n v="40"/>
    <d v="2020-08-03T00:00:00"/>
  </r>
  <r>
    <s v="Northeast Dermatology Associates"/>
    <s v="Northeast Dermatology Associates"/>
    <x v="18"/>
    <d v="2020-08-03T00:00:00"/>
    <n v="67"/>
    <d v="2020-08-03T00:00:00"/>
  </r>
  <r>
    <s v="Northeast Dermatology Associates"/>
    <s v="Brookline Dermatology Associates"/>
    <x v="17"/>
    <d v="2020-08-03T00:00:00"/>
    <n v="18"/>
    <d v="2020-08-03T00:00:00"/>
  </r>
  <r>
    <s v="Northeast Dermatology Associates"/>
    <s v="Northeast Dermatology Associates"/>
    <x v="22"/>
    <d v="2020-08-03T00:00:00"/>
    <n v="45"/>
    <d v="2020-08-03T00:00:00"/>
  </r>
  <r>
    <s v="Vanguard Dermatology"/>
    <s v="Vanguard Dermatology"/>
    <x v="27"/>
    <d v="2020-08-03T00:00:00"/>
    <n v="41"/>
    <d v="2020-08-03T00:00:00"/>
  </r>
  <r>
    <s v="Vanguard Dermatology"/>
    <s v="Vanguard Dermatology"/>
    <x v="107"/>
    <d v="2020-08-03T00:00:00"/>
    <n v="23"/>
    <d v="2020-08-03T00:00:00"/>
  </r>
  <r>
    <s v="The Dermatology Group  "/>
    <s v="The Dermatology Group"/>
    <x v="25"/>
    <d v="2020-08-03T00:00:00"/>
    <n v="19"/>
    <d v="2020-08-03T00:00:00"/>
  </r>
  <r>
    <s v="The Dermatology Group  "/>
    <s v="The Dermatology Group"/>
    <x v="24"/>
    <d v="2020-08-03T00:00:00"/>
    <n v="134"/>
    <d v="2020-08-03T00:00:00"/>
  </r>
  <r>
    <s v="Southeast Dermatology Specialists  "/>
    <s v="Southeast Dermatology Specialists"/>
    <x v="62"/>
    <d v="2020-08-03T00:00:00"/>
    <n v="63"/>
    <d v="2020-08-03T00:00:00"/>
  </r>
  <r>
    <s v="Semler Dermatology"/>
    <s v="Semler Dermatology"/>
    <x v="61"/>
    <d v="2020-08-03T00:00:00"/>
    <n v="74"/>
    <d v="2020-08-03T00:00:00"/>
  </r>
  <r>
    <s v="Pacific Dermatology Specialists"/>
    <s v="Pacific Dermatology Specialists"/>
    <x v="72"/>
    <d v="2020-08-03T00:00:00"/>
    <n v="18"/>
    <d v="2020-08-03T00:00:00"/>
  </r>
  <r>
    <s v="Pacific Dermatology Specialists"/>
    <s v="Pacific Dermatology Specialists"/>
    <x v="59"/>
    <d v="2020-08-03T00:00:00"/>
    <n v="25"/>
    <d v="2020-08-03T00:00:00"/>
  </r>
  <r>
    <s v="The Dermatology Group  "/>
    <s v="The Dermatology Group"/>
    <x v="76"/>
    <d v="2020-08-03T00:00:00"/>
    <n v="20"/>
    <d v="2020-08-03T00:00:00"/>
  </r>
  <r>
    <s v="Vanguard Dermatology"/>
    <s v="Vanguard Dermatology"/>
    <x v="12"/>
    <d v="2020-08-03T00:00:00"/>
    <n v="41"/>
    <d v="2020-08-03T00:00:00"/>
  </r>
  <r>
    <s v="The Dermatology Group  "/>
    <s v="The Dermatology Group"/>
    <x v="77"/>
    <d v="2020-08-03T00:00:00"/>
    <n v="50"/>
    <d v="2020-08-03T00:00:00"/>
  </r>
  <r>
    <s v="Northeast Dermatology Associates"/>
    <s v="Northeast Dermatology Associates"/>
    <x v="54"/>
    <d v="2020-08-03T00:00:00"/>
    <n v="32"/>
    <d v="2020-08-03T00:00:00"/>
  </r>
  <r>
    <s v="Northeast Dermatology Associates"/>
    <s v="Northeast Dermatology Associates"/>
    <x v="55"/>
    <d v="2020-08-03T00:00:00"/>
    <n v="26"/>
    <d v="2020-08-03T00:00:00"/>
  </r>
  <r>
    <s v="Northeast Dermatology Associates"/>
    <s v="Northeast Dermatology Associates"/>
    <x v="39"/>
    <d v="2020-08-03T00:00:00"/>
    <n v="28"/>
    <d v="2020-08-03T00:00:00"/>
  </r>
  <r>
    <s v="Northeast Dermatology Associates"/>
    <s v="Northeast Dermatology Associates"/>
    <x v="40"/>
    <d v="2020-08-03T00:00:00"/>
    <n v="1"/>
    <d v="2020-08-03T00:00:00"/>
  </r>
  <r>
    <s v="Northeast Dermatology Associates"/>
    <s v="South Shore Skin Center"/>
    <x v="57"/>
    <d v="2020-08-03T00:00:00"/>
    <n v="46"/>
    <d v="2020-08-03T00:00:00"/>
  </r>
  <r>
    <s v="Pacific Dermatology Specialists"/>
    <s v="Pacific Dermatology Specialists"/>
    <x v="41"/>
    <d v="2020-08-03T00:00:00"/>
    <n v="35"/>
    <d v="2020-08-03T00:00:00"/>
  </r>
  <r>
    <s v="Southeast Dermatology Specialists  "/>
    <s v="Southeast Dermatology Specialists"/>
    <x v="43"/>
    <d v="2020-08-03T00:00:00"/>
    <n v="40"/>
    <d v="2020-08-03T00:00:00"/>
  </r>
  <r>
    <s v="Vanguard Dermatology"/>
    <s v="Vanguard Dermatology"/>
    <x v="88"/>
    <d v="2020-08-03T00:00:00"/>
    <n v="1"/>
    <d v="2020-08-03T00:00:00"/>
  </r>
  <r>
    <s v="Vanguard Dermatology"/>
    <s v="Vanguard Dermatology"/>
    <x v="46"/>
    <d v="2020-08-03T00:00:00"/>
    <n v="34"/>
    <d v="2020-08-03T00:00:00"/>
  </r>
  <r>
    <s v="Northeast Dermatology Associates"/>
    <s v="Northeast Dermatology Associates"/>
    <x v="53"/>
    <d v="2020-08-03T00:00:00"/>
    <n v="23"/>
    <d v="2020-08-03T00:00:00"/>
  </r>
  <r>
    <s v="Northeast Dermatology Associates"/>
    <s v="Northeast Dermatology Associates"/>
    <x v="36"/>
    <d v="2020-08-03T00:00:00"/>
    <n v="88"/>
    <d v="2020-08-03T00:00:00"/>
  </r>
  <r>
    <s v="Northeast Dermatology Associates"/>
    <s v="Northeast Dermatology Associates"/>
    <x v="35"/>
    <d v="2020-08-03T00:00:00"/>
    <n v="76"/>
    <d v="2020-08-03T00:00:00"/>
  </r>
  <r>
    <s v="Northeast Dermatology Associates"/>
    <s v="Northeast Dermatology Associates"/>
    <x v="67"/>
    <d v="2020-08-03T00:00:00"/>
    <n v="40"/>
    <d v="2020-08-03T00:00:00"/>
  </r>
  <r>
    <s v="Northeast Dermatology Associates"/>
    <s v="Northeast Dermatology Associates"/>
    <x v="37"/>
    <d v="2020-08-03T00:00:00"/>
    <n v="63"/>
    <d v="2020-08-03T00:00:00"/>
  </r>
  <r>
    <s v="Northeast Dermatology Associates"/>
    <s v="Northeast Dermatology Associates"/>
    <x v="38"/>
    <d v="2020-08-03T00:00:00"/>
    <n v="44"/>
    <d v="2020-08-03T00:00:00"/>
  </r>
  <r>
    <s v="Northeast Dermatology Associates"/>
    <s v="Dermatology of Cape Cod"/>
    <x v="34"/>
    <d v="2020-08-03T00:00:00"/>
    <n v="103"/>
    <d v="2020-08-03T00:00:00"/>
  </r>
  <r>
    <s v="North Pacific Dermatology"/>
    <s v="North Pacific Dermatology"/>
    <x v="33"/>
    <d v="2020-08-03T00:00:00"/>
    <n v="58"/>
    <d v="2020-08-03T00:00:00"/>
  </r>
  <r>
    <s v="Northeast Dermatology Associates"/>
    <s v="Brookline Dermatology Associates"/>
    <x v="16"/>
    <d v="2020-08-03T00:00:00"/>
    <n v="21"/>
    <d v="2020-08-03T00:00:00"/>
  </r>
  <r>
    <s v="NULL"/>
    <s v="Unknown Practice"/>
    <x v="68"/>
    <d v="2020-08-02T00:00:00"/>
    <n v="1"/>
    <d v="2020-08-02T00:00:00"/>
  </r>
  <r>
    <s v="Pacific Dermatology Specialists"/>
    <s v="Pacific Dermatology Specialists"/>
    <x v="59"/>
    <d v="2020-08-01T00:00:00"/>
    <n v="21"/>
    <d v="2020-08-01T00:00:00"/>
  </r>
  <r>
    <s v="Northeast Dermatology Associates"/>
    <s v="South Shore Skin Center"/>
    <x v="10"/>
    <d v="2020-07-31T00:00:00"/>
    <n v="6"/>
    <d v="2020-07-31T00:00:00"/>
  </r>
  <r>
    <s v="The Dermatology Group  "/>
    <s v="The Dermatology Group"/>
    <x v="24"/>
    <d v="2020-07-31T00:00:00"/>
    <n v="99"/>
    <d v="2020-07-31T00:00:00"/>
  </r>
  <r>
    <s v="The Dermatology Group  "/>
    <s v="The Dermatology Group"/>
    <x v="25"/>
    <d v="2020-07-31T00:00:00"/>
    <n v="21"/>
    <d v="2020-07-31T00:00:00"/>
  </r>
  <r>
    <s v="Vanguard Dermatology"/>
    <s v="Vanguard Dermatology"/>
    <x v="107"/>
    <d v="2020-07-31T00:00:00"/>
    <n v="23"/>
    <d v="2020-07-31T00:00:00"/>
  </r>
  <r>
    <s v="Northeast Dermatology Associates"/>
    <s v="Northeast Dermatology Associates"/>
    <x v="22"/>
    <d v="2020-07-31T00:00:00"/>
    <n v="79"/>
    <d v="2020-07-31T00:00:00"/>
  </r>
  <r>
    <s v="Northeast Dermatology Associates"/>
    <s v="Brookline Dermatology Associates"/>
    <x v="17"/>
    <d v="2020-07-31T00:00:00"/>
    <n v="37"/>
    <d v="2020-07-31T00:00:00"/>
  </r>
  <r>
    <s v="North Pacific Dermatology"/>
    <s v="Eastside Dermatology"/>
    <x v="3"/>
    <d v="2020-07-31T00:00:00"/>
    <n v="45"/>
    <d v="2020-07-31T00:00:00"/>
  </r>
  <r>
    <s v="North Pacific Dermatology"/>
    <s v="North Pacific Dermatology"/>
    <x v="4"/>
    <d v="2020-07-31T00:00:00"/>
    <n v="26"/>
    <d v="2020-07-31T00:00:00"/>
  </r>
  <r>
    <s v="Northeast Dermatology Associates"/>
    <s v="Northeast Dermatology Associates"/>
    <x v="5"/>
    <d v="2020-07-31T00:00:00"/>
    <n v="59"/>
    <d v="2020-07-31T00:00:00"/>
  </r>
  <r>
    <s v="Northeast Dermatology Associates"/>
    <s v="Northeast Dermatology Associates"/>
    <x v="8"/>
    <d v="2020-07-31T00:00:00"/>
    <n v="19"/>
    <d v="2020-07-31T00:00:00"/>
  </r>
  <r>
    <s v="Vanguard Dermatology"/>
    <s v="Vanguard Dermatology"/>
    <x v="13"/>
    <d v="2020-07-31T00:00:00"/>
    <n v="1"/>
    <d v="2020-07-31T00:00:00"/>
  </r>
  <r>
    <s v="Vanguard Dermatology"/>
    <s v="Vanguard Dermatology"/>
    <x v="12"/>
    <d v="2020-07-31T00:00:00"/>
    <n v="25"/>
    <d v="2020-07-31T00:00:00"/>
  </r>
  <r>
    <s v="Vanguard Dermatology"/>
    <s v="Vanguard Dermatology"/>
    <x v="102"/>
    <d v="2020-07-31T00:00:00"/>
    <n v="1"/>
    <d v="2020-07-31T00:00:00"/>
  </r>
  <r>
    <s v="The Dermatology Group  "/>
    <s v="Swan Dermatology &amp; Aesthetics"/>
    <x v="11"/>
    <d v="2020-07-31T00:00:00"/>
    <n v="22"/>
    <d v="2020-07-31T00:00:00"/>
  </r>
  <r>
    <s v="Northeast Dermatology Associates"/>
    <s v="Northeast Dermatology Associates"/>
    <x v="56"/>
    <d v="2020-07-31T00:00:00"/>
    <n v="17"/>
    <d v="2020-07-31T00:00:00"/>
  </r>
  <r>
    <s v="Northeast Dermatology Associates"/>
    <s v="Northeast Dermatology Associates"/>
    <x v="54"/>
    <d v="2020-07-31T00:00:00"/>
    <n v="36"/>
    <d v="2020-07-31T00:00:00"/>
  </r>
  <r>
    <s v="Northeast Dermatology Associates"/>
    <s v="Northeast Dermatology Associates"/>
    <x v="53"/>
    <d v="2020-07-31T00:00:00"/>
    <n v="53"/>
    <d v="2020-07-31T00:00:00"/>
  </r>
  <r>
    <s v="Vanguard Dermatology"/>
    <s v="Vanguard Dermatology"/>
    <x v="84"/>
    <d v="2020-07-31T00:00:00"/>
    <n v="18"/>
    <d v="2020-07-31T00:00:00"/>
  </r>
  <r>
    <s v="Pacific Dermatology Specialists"/>
    <s v="Pacific Dermatology Specialists"/>
    <x v="59"/>
    <d v="2020-07-31T00:00:00"/>
    <n v="19"/>
    <d v="2020-07-31T00:00:00"/>
  </r>
  <r>
    <s v="Northeast Dermatology Associates"/>
    <s v="South Shore Skin Center"/>
    <x v="9"/>
    <d v="2020-07-31T00:00:00"/>
    <n v="105"/>
    <d v="2020-07-31T00:00:00"/>
  </r>
  <r>
    <s v="Northeast Dermatology Associates"/>
    <s v="South Shore Skin Center"/>
    <x v="57"/>
    <d v="2020-07-31T00:00:00"/>
    <n v="96"/>
    <d v="2020-07-31T00:00:00"/>
  </r>
  <r>
    <s v="Semler Dermatology"/>
    <s v="Semler Dermatology"/>
    <x v="61"/>
    <d v="2020-07-31T00:00:00"/>
    <n v="32"/>
    <d v="2020-07-31T00:00:00"/>
  </r>
  <r>
    <s v="Pacific Dermatology Specialists"/>
    <s v="Pacific Dermatology Specialists"/>
    <x v="42"/>
    <d v="2020-07-31T00:00:00"/>
    <n v="34"/>
    <d v="2020-07-31T00:00:00"/>
  </r>
  <r>
    <s v="Southeast Dermatology Specialists  "/>
    <s v="Southeast Dermatology Specialists"/>
    <x v="62"/>
    <d v="2020-07-31T00:00:00"/>
    <n v="30"/>
    <d v="2020-07-31T00:00:00"/>
  </r>
  <r>
    <s v="North Pacific Dermatology"/>
    <s v="North Pacific Dermatology"/>
    <x v="33"/>
    <d v="2020-07-31T00:00:00"/>
    <n v="22"/>
    <d v="2020-07-31T00:00:00"/>
  </r>
  <r>
    <s v="Northeast Dermatology Associates"/>
    <s v="Dermatology of Cape Cod"/>
    <x v="34"/>
    <d v="2020-07-31T00:00:00"/>
    <n v="36"/>
    <d v="2020-07-31T00:00:00"/>
  </r>
  <r>
    <s v="Northeast Dermatology Associates"/>
    <s v="Northeast Dermatology Associates"/>
    <x v="38"/>
    <d v="2020-07-31T00:00:00"/>
    <n v="52"/>
    <d v="2020-07-31T00:00:00"/>
  </r>
  <r>
    <s v="Northeast Dermatology Associates"/>
    <s v="Northeast Dermatology Associates"/>
    <x v="37"/>
    <d v="2020-07-31T00:00:00"/>
    <n v="106"/>
    <d v="2020-07-31T00:00:00"/>
  </r>
  <r>
    <s v="Northeast Dermatology Associates"/>
    <s v="Northeast Dermatology Associates"/>
    <x v="67"/>
    <d v="2020-07-31T00:00:00"/>
    <n v="19"/>
    <d v="2020-07-31T00:00:00"/>
  </r>
  <r>
    <s v="Northeast Dermatology Associates"/>
    <s v="Northeast Dermatology Associates"/>
    <x v="35"/>
    <d v="2020-07-31T00:00:00"/>
    <n v="24"/>
    <d v="2020-07-31T00:00:00"/>
  </r>
  <r>
    <s v="Northeast Dermatology Associates"/>
    <s v="Northeast Dermatology Associates"/>
    <x v="36"/>
    <d v="2020-07-31T00:00:00"/>
    <n v="20"/>
    <d v="2020-07-31T00:00:00"/>
  </r>
  <r>
    <s v="Southeast Dermatology Specialists  "/>
    <s v="Southeast Dermatology Specialists"/>
    <x v="43"/>
    <d v="2020-07-31T00:00:00"/>
    <n v="1"/>
    <d v="2020-07-31T00:00:00"/>
  </r>
  <r>
    <s v="Pacific Dermatology Specialists"/>
    <s v="Pacific Dermatology Specialists"/>
    <x v="41"/>
    <d v="2020-07-31T00:00:00"/>
    <n v="37"/>
    <d v="2020-07-31T00:00:00"/>
  </r>
  <r>
    <s v="Southeast Dermatology Specialists  "/>
    <s v="Southeast Dermatology Specialists"/>
    <x v="62"/>
    <d v="2020-07-30T00:00:00"/>
    <n v="64"/>
    <d v="2020-07-30T00:00:00"/>
  </r>
  <r>
    <s v="Vanguard Dermatology"/>
    <s v="Vanguard Dermatology"/>
    <x v="12"/>
    <d v="2020-07-30T00:00:00"/>
    <n v="5"/>
    <d v="2020-07-30T00:00:00"/>
  </r>
  <r>
    <s v="The Dermatology Group  "/>
    <s v="The Dermatology Group"/>
    <x v="24"/>
    <d v="2020-07-30T00:00:00"/>
    <n v="145"/>
    <d v="2020-07-30T00:00:00"/>
  </r>
  <r>
    <s v="Northeast Dermatology Associates"/>
    <s v="Northeast Dermatology Associates"/>
    <x v="55"/>
    <d v="2020-07-30T00:00:00"/>
    <n v="39"/>
    <d v="2020-07-30T00:00:00"/>
  </r>
  <r>
    <s v="Northeast Dermatology Associates"/>
    <s v="Northeast Dermatology Associates"/>
    <x v="21"/>
    <d v="2020-07-30T00:00:00"/>
    <n v="23"/>
    <d v="2020-07-30T00:00:00"/>
  </r>
  <r>
    <s v="Northeast Dermatology Associates"/>
    <s v="Northeast Dermatology Associates"/>
    <x v="56"/>
    <d v="2020-07-30T00:00:00"/>
    <n v="12"/>
    <d v="2020-07-30T00:00:00"/>
  </r>
  <r>
    <s v="Northeast Dermatology Associates"/>
    <s v="Northeast Dermatology Associates"/>
    <x v="22"/>
    <d v="2020-07-30T00:00:00"/>
    <n v="85"/>
    <d v="2020-07-30T00:00:00"/>
  </r>
  <r>
    <s v="Northeast Dermatology Associates"/>
    <s v="Northeast Dermatology Associates"/>
    <x v="18"/>
    <d v="2020-07-30T00:00:00"/>
    <n v="91"/>
    <d v="2020-07-30T00:00:00"/>
  </r>
  <r>
    <s v="Northeast Dermatology Associates"/>
    <s v="Brookline Dermatology Associates"/>
    <x v="17"/>
    <d v="2020-07-30T00:00:00"/>
    <n v="34"/>
    <d v="2020-07-30T00:00:00"/>
  </r>
  <r>
    <s v="Pacific Dermatology Specialists"/>
    <s v="Pacific Dermatology Specialists"/>
    <x v="41"/>
    <d v="2020-07-30T00:00:00"/>
    <n v="43"/>
    <d v="2020-07-30T00:00:00"/>
  </r>
  <r>
    <s v="Northeast Dermatology Associates"/>
    <s v="Northeast Dermatology Associates"/>
    <x v="8"/>
    <d v="2020-07-30T00:00:00"/>
    <n v="46"/>
    <d v="2020-07-30T00:00:00"/>
  </r>
  <r>
    <s v="Northeast Dermatology Associates"/>
    <s v="Northeast Dermatology Associates"/>
    <x v="40"/>
    <d v="2020-07-30T00:00:00"/>
    <n v="11"/>
    <d v="2020-07-30T00:00:00"/>
  </r>
  <r>
    <s v="Northeast Dermatology Associates"/>
    <s v="South Shore Skin Center"/>
    <x v="10"/>
    <d v="2020-07-30T00:00:00"/>
    <n v="5"/>
    <d v="2020-07-30T00:00:00"/>
  </r>
  <r>
    <s v="Vanguard Dermatology"/>
    <s v="Vanguard Dermatology"/>
    <x v="109"/>
    <d v="2020-07-30T00:00:00"/>
    <n v="20"/>
    <d v="2020-07-30T00:00:00"/>
  </r>
  <r>
    <s v="The Dermatology Group  "/>
    <s v="The Dermatology Group"/>
    <x v="26"/>
    <d v="2020-07-30T00:00:00"/>
    <n v="19"/>
    <d v="2020-07-30T00:00:00"/>
  </r>
  <r>
    <s v="The Dermatology Group  "/>
    <s v="Swan Dermatology &amp; Aesthetics"/>
    <x v="11"/>
    <d v="2020-07-30T00:00:00"/>
    <n v="36"/>
    <d v="2020-07-30T00:00:00"/>
  </r>
  <r>
    <s v="Vanguard Dermatology"/>
    <s v="Vanguard Dermatology"/>
    <x v="46"/>
    <d v="2020-07-30T00:00:00"/>
    <n v="33"/>
    <d v="2020-07-30T00:00:00"/>
  </r>
  <r>
    <s v="Northeast Dermatology Associates"/>
    <s v="Northeast Dermatology Associates"/>
    <x v="35"/>
    <d v="2020-07-30T00:00:00"/>
    <n v="36"/>
    <d v="2020-07-30T00:00:00"/>
  </r>
  <r>
    <s v="Northeast Dermatology Associates"/>
    <s v="Northeast Dermatology Associates"/>
    <x v="36"/>
    <d v="2020-07-30T00:00:00"/>
    <n v="89"/>
    <d v="2020-07-30T00:00:00"/>
  </r>
  <r>
    <s v="Northeast Dermatology Associates"/>
    <s v="Northeast Dermatology Associates"/>
    <x v="37"/>
    <d v="2020-07-30T00:00:00"/>
    <n v="93"/>
    <d v="2020-07-30T00:00:00"/>
  </r>
  <r>
    <s v="Northeast Dermatology Associates"/>
    <s v="Northeast Dermatology Associates"/>
    <x v="7"/>
    <d v="2020-07-30T00:00:00"/>
    <n v="56"/>
    <d v="2020-07-30T00:00:00"/>
  </r>
  <r>
    <s v="Northeast Dermatology Associates"/>
    <s v="Brookline Dermatology Associates"/>
    <x v="16"/>
    <d v="2020-07-30T00:00:00"/>
    <n v="6"/>
    <d v="2020-07-30T00:00:00"/>
  </r>
  <r>
    <s v="Northeast Dermatology Associates"/>
    <s v="Northeast Dermatology Associates"/>
    <x v="5"/>
    <d v="2020-07-30T00:00:00"/>
    <n v="91"/>
    <d v="2020-07-30T00:00:00"/>
  </r>
  <r>
    <s v="Northeast Dermatology Associates"/>
    <s v="Dermatology of Cape Cod"/>
    <x v="34"/>
    <d v="2020-07-30T00:00:00"/>
    <n v="92"/>
    <d v="2020-07-30T00:00:00"/>
  </r>
  <r>
    <s v="The Dermatology Group  "/>
    <s v="The Dermatology Group"/>
    <x v="76"/>
    <d v="2020-07-30T00:00:00"/>
    <n v="28"/>
    <d v="2020-07-30T00:00:00"/>
  </r>
  <r>
    <s v="The Dermatology Group  "/>
    <s v="The Dermatology Group"/>
    <x v="25"/>
    <d v="2020-07-30T00:00:00"/>
    <n v="27"/>
    <d v="2020-07-30T00:00:00"/>
  </r>
  <r>
    <s v="Vanguard Dermatology"/>
    <s v="Vanguard Dermatology"/>
    <x v="107"/>
    <d v="2020-07-30T00:00:00"/>
    <n v="1"/>
    <d v="2020-07-30T00:00:00"/>
  </r>
  <r>
    <s v="Semler Dermatology"/>
    <s v="Semler Dermatology"/>
    <x v="61"/>
    <d v="2020-07-30T00:00:00"/>
    <n v="74"/>
    <d v="2020-07-30T00:00:00"/>
  </r>
  <r>
    <s v="NULL"/>
    <s v="Unknown Practice"/>
    <x v="68"/>
    <d v="2020-07-30T00:00:00"/>
    <n v="13"/>
    <d v="2020-07-30T00:00:00"/>
  </r>
  <r>
    <s v="Northeast Dermatology Associates"/>
    <s v="Northeast Dermatology Associates"/>
    <x v="39"/>
    <d v="2020-07-30T00:00:00"/>
    <n v="21"/>
    <d v="2020-07-30T00:00:00"/>
  </r>
  <r>
    <s v="Northeast Dermatology Associates"/>
    <s v="Northeast Dermatology Associates"/>
    <x v="19"/>
    <d v="2020-07-30T00:00:00"/>
    <n v="36"/>
    <d v="2020-07-30T00:00:00"/>
  </r>
  <r>
    <s v="Northeast Dermatology Associates"/>
    <s v="Northeast Dermatology Associates"/>
    <x v="54"/>
    <d v="2020-07-30T00:00:00"/>
    <n v="35"/>
    <d v="2020-07-30T00:00:00"/>
  </r>
  <r>
    <s v="North Pacific Dermatology"/>
    <s v="North Pacific Dermatology"/>
    <x v="33"/>
    <d v="2020-07-30T00:00:00"/>
    <n v="56"/>
    <d v="2020-07-30T00:00:00"/>
  </r>
  <r>
    <s v="North Pacific Dermatology"/>
    <s v="North Pacific Dermatology"/>
    <x v="4"/>
    <d v="2020-07-30T00:00:00"/>
    <n v="13"/>
    <d v="2020-07-30T00:00:00"/>
  </r>
  <r>
    <s v="North Pacific Dermatology"/>
    <s v="Eastside Dermatology"/>
    <x v="3"/>
    <d v="2020-07-30T00:00:00"/>
    <n v="59"/>
    <d v="2020-07-30T00:00:00"/>
  </r>
  <r>
    <s v="Northeast Dermatology Associates"/>
    <s v="Northeast Dermatology Associates"/>
    <x v="38"/>
    <d v="2020-07-30T00:00:00"/>
    <n v="32"/>
    <d v="2020-07-30T00:00:00"/>
  </r>
  <r>
    <s v="Northeast Dermatology Associates"/>
    <s v="Northeast Dermatology Associates"/>
    <x v="67"/>
    <d v="2020-07-30T00:00:00"/>
    <n v="27"/>
    <d v="2020-07-30T00:00:00"/>
  </r>
  <r>
    <s v="Northeast Dermatology Associates"/>
    <s v="Northeast Dermatology Associates"/>
    <x v="6"/>
    <d v="2020-07-30T00:00:00"/>
    <n v="32"/>
    <d v="2020-07-30T00:00:00"/>
  </r>
  <r>
    <s v="Northeast Dermatology Associates"/>
    <s v="Northeast Dermatology Associates"/>
    <x v="53"/>
    <d v="2020-07-30T00:00:00"/>
    <n v="73"/>
    <d v="2020-07-30T00:00:00"/>
  </r>
  <r>
    <s v="Vanguard Dermatology"/>
    <s v="Vanguard Dermatology"/>
    <x v="13"/>
    <d v="2020-07-30T00:00:00"/>
    <n v="52"/>
    <d v="2020-07-30T00:00:00"/>
  </r>
  <r>
    <s v="The Dermatology Group  "/>
    <s v="The Dermatology Group"/>
    <x v="64"/>
    <d v="2020-07-30T00:00:00"/>
    <n v="20"/>
    <d v="2020-07-30T00:00:00"/>
  </r>
  <r>
    <s v="The Dermatology Group  "/>
    <s v="The Dermatology Group"/>
    <x v="45"/>
    <d v="2020-07-30T00:00:00"/>
    <n v="30"/>
    <d v="2020-07-30T00:00:00"/>
  </r>
  <r>
    <s v="Pacific Dermatology Specialists"/>
    <s v="Pacific Dermatology Specialists"/>
    <x v="65"/>
    <d v="2020-07-30T00:00:00"/>
    <n v="19"/>
    <d v="2020-07-30T00:00:00"/>
  </r>
  <r>
    <s v="Northeast Dermatology Associates"/>
    <s v="South Shore Skin Center"/>
    <x v="9"/>
    <d v="2020-07-30T00:00:00"/>
    <n v="165"/>
    <d v="2020-07-30T00:00:00"/>
  </r>
  <r>
    <s v="Northeast Dermatology Associates"/>
    <s v="South Shore Skin Center"/>
    <x v="57"/>
    <d v="2020-07-30T00:00:00"/>
    <n v="121"/>
    <d v="2020-07-30T00:00:00"/>
  </r>
  <r>
    <s v="Southeast Dermatology Specialists  "/>
    <s v="Southeast Dermatology Specialists"/>
    <x v="43"/>
    <d v="2020-07-30T00:00:00"/>
    <n v="20"/>
    <d v="2020-07-30T00:00:00"/>
  </r>
  <r>
    <s v="Southeast Dermatology Specialists  "/>
    <s v="Southeast Dermatology Specialists"/>
    <x v="62"/>
    <d v="2020-07-29T00:00:00"/>
    <n v="59"/>
    <d v="2020-07-29T00:00:00"/>
  </r>
  <r>
    <s v="Pacific Dermatology Specialists"/>
    <s v="Pacific Dermatology Specialists"/>
    <x v="41"/>
    <d v="2020-07-29T00:00:00"/>
    <n v="15"/>
    <d v="2020-07-29T00:00:00"/>
  </r>
  <r>
    <s v="Northeast Dermatology Associates"/>
    <s v="Northeast Dermatology Associates"/>
    <x v="8"/>
    <d v="2020-07-29T00:00:00"/>
    <n v="46"/>
    <d v="2020-07-29T00:00:00"/>
  </r>
  <r>
    <s v="Pacific Dermatology Specialists"/>
    <s v="Pacific Dermatology Specialists"/>
    <x v="59"/>
    <d v="2020-07-29T00:00:00"/>
    <n v="1"/>
    <d v="2020-07-29T00:00:00"/>
  </r>
  <r>
    <s v="Vanguard Dermatology"/>
    <s v="Vanguard Dermatology"/>
    <x v="12"/>
    <d v="2020-07-29T00:00:00"/>
    <n v="31"/>
    <d v="2020-07-29T00:00:00"/>
  </r>
  <r>
    <s v="Northeast Dermatology Associates"/>
    <s v="Northeast Dermatology Associates"/>
    <x v="54"/>
    <d v="2020-07-29T00:00:00"/>
    <n v="53"/>
    <d v="2020-07-29T00:00:00"/>
  </r>
  <r>
    <s v="Northeast Dermatology Associates"/>
    <s v="Northeast Dermatology Associates"/>
    <x v="39"/>
    <d v="2020-07-29T00:00:00"/>
    <n v="23"/>
    <d v="2020-07-29T00:00:00"/>
  </r>
  <r>
    <s v="Northeast Dermatology Associates"/>
    <s v="Northeast Dermatology Associates"/>
    <x v="7"/>
    <d v="2020-07-29T00:00:00"/>
    <n v="32"/>
    <d v="2020-07-29T00:00:00"/>
  </r>
  <r>
    <s v="Northeast Dermatology Associates"/>
    <s v="Northeast Dermatology Associates"/>
    <x v="37"/>
    <d v="2020-07-29T00:00:00"/>
    <n v="102"/>
    <d v="2020-07-29T00:00:00"/>
  </r>
  <r>
    <s v="Northeast Dermatology Associates"/>
    <s v="Northeast Dermatology Associates"/>
    <x v="71"/>
    <d v="2020-07-29T00:00:00"/>
    <n v="1"/>
    <d v="2020-07-29T00:00:00"/>
  </r>
  <r>
    <s v="Northeast Dermatology Associates"/>
    <s v="Northeast Dermatology Associates"/>
    <x v="5"/>
    <d v="2020-07-29T00:00:00"/>
    <n v="87"/>
    <d v="2020-07-29T00:00:00"/>
  </r>
  <r>
    <s v="Northeast Dermatology Associates"/>
    <s v="Northeast Dermatology Associates"/>
    <x v="55"/>
    <d v="2020-07-29T00:00:00"/>
    <n v="16"/>
    <d v="2020-07-29T00:00:00"/>
  </r>
  <r>
    <s v="Northeast Dermatology Associates"/>
    <s v="Northeast Dermatology Associates"/>
    <x v="53"/>
    <d v="2020-07-29T00:00:00"/>
    <n v="76"/>
    <d v="2020-07-29T00:00:00"/>
  </r>
  <r>
    <s v="Northeast Dermatology Associates"/>
    <s v="Northeast Dermatology Associates"/>
    <x v="36"/>
    <d v="2020-07-29T00:00:00"/>
    <n v="91"/>
    <d v="2020-07-29T00:00:00"/>
  </r>
  <r>
    <s v="Northeast Dermatology Associates"/>
    <s v="Northeast Dermatology Associates"/>
    <x v="35"/>
    <d v="2020-07-29T00:00:00"/>
    <n v="19"/>
    <d v="2020-07-29T00:00:00"/>
  </r>
  <r>
    <s v="Northeast Dermatology Associates"/>
    <s v="Northeast Dermatology Associates"/>
    <x v="38"/>
    <d v="2020-07-29T00:00:00"/>
    <n v="59"/>
    <d v="2020-07-29T00:00:00"/>
  </r>
  <r>
    <s v="Northeast Dermatology Associates"/>
    <s v="Northeast Dermatology Associates"/>
    <x v="56"/>
    <d v="2020-07-29T00:00:00"/>
    <n v="13"/>
    <d v="2020-07-29T00:00:00"/>
  </r>
  <r>
    <s v="Northeast Dermatology Associates"/>
    <s v="Northeast Dermatology Associates"/>
    <x v="21"/>
    <d v="2020-07-29T00:00:00"/>
    <n v="27"/>
    <d v="2020-07-29T00:00:00"/>
  </r>
  <r>
    <s v="Northeast Dermatology Associates"/>
    <s v="Northeast Dermatology Associates"/>
    <x v="18"/>
    <d v="2020-07-29T00:00:00"/>
    <n v="94"/>
    <d v="2020-07-29T00:00:00"/>
  </r>
  <r>
    <s v="Northeast Dermatology Associates"/>
    <s v="Dermatology of Cape Cod"/>
    <x v="34"/>
    <d v="2020-07-29T00:00:00"/>
    <n v="107"/>
    <d v="2020-07-29T00:00:00"/>
  </r>
  <r>
    <s v="North Pacific Dermatology"/>
    <s v="North Pacific Dermatology"/>
    <x v="33"/>
    <d v="2020-07-29T00:00:00"/>
    <n v="55"/>
    <d v="2020-07-29T00:00:00"/>
  </r>
  <r>
    <s v="Pacific Dermatology Specialists"/>
    <s v="Pacific Dermatology Specialists"/>
    <x v="42"/>
    <d v="2020-07-29T00:00:00"/>
    <n v="29"/>
    <d v="2020-07-29T00:00:00"/>
  </r>
  <r>
    <s v="Southeast Dermatology Specialists  "/>
    <s v="Southeast Dermatology Specialists"/>
    <x v="43"/>
    <d v="2020-07-29T00:00:00"/>
    <n v="46"/>
    <d v="2020-07-29T00:00:00"/>
  </r>
  <r>
    <s v="Northeast Dermatology Associates"/>
    <s v="South Shore Skin Center"/>
    <x v="57"/>
    <d v="2020-07-29T00:00:00"/>
    <n v="113"/>
    <d v="2020-07-29T00:00:00"/>
  </r>
  <r>
    <s v="Pacific Dermatology Specialists"/>
    <s v="Pacific Dermatology Specialists"/>
    <x v="73"/>
    <d v="2020-07-29T00:00:00"/>
    <n v="2"/>
    <d v="2020-07-29T00:00:00"/>
  </r>
  <r>
    <s v="Vanguard Dermatology"/>
    <s v="Vanguard Dermatology"/>
    <x v="47"/>
    <d v="2020-07-29T00:00:00"/>
    <n v="56"/>
    <d v="2020-07-29T00:00:00"/>
  </r>
  <r>
    <s v="Northeast Dermatology Associates"/>
    <s v="Brookline Dermatology Associates"/>
    <x v="17"/>
    <d v="2020-07-29T00:00:00"/>
    <n v="39"/>
    <d v="2020-07-29T00:00:00"/>
  </r>
  <r>
    <s v="North Pacific Dermatology"/>
    <s v="Eastside Dermatology"/>
    <x v="3"/>
    <d v="2020-07-29T00:00:00"/>
    <n v="51"/>
    <d v="2020-07-29T00:00:00"/>
  </r>
  <r>
    <s v="Northeast Dermatology Associates"/>
    <s v="Northeast Dermatology Associates"/>
    <x v="22"/>
    <d v="2020-07-29T00:00:00"/>
    <n v="86"/>
    <d v="2020-07-29T00:00:00"/>
  </r>
  <r>
    <s v="Northeast Dermatology Associates"/>
    <s v="Northeast Dermatology Associates"/>
    <x v="67"/>
    <d v="2020-07-29T00:00:00"/>
    <n v="48"/>
    <d v="2020-07-29T00:00:00"/>
  </r>
  <r>
    <s v="Vanguard Dermatology"/>
    <s v="Vanguard Dermatology"/>
    <x v="27"/>
    <d v="2020-07-29T00:00:00"/>
    <n v="1"/>
    <d v="2020-07-29T00:00:00"/>
  </r>
  <r>
    <s v="Vanguard Dermatology"/>
    <s v="Vanguard Dermatology"/>
    <x v="13"/>
    <d v="2020-07-29T00:00:00"/>
    <n v="33"/>
    <d v="2020-07-29T00:00:00"/>
  </r>
  <r>
    <s v="The Dermatology Group  "/>
    <s v="The Dermatology Group"/>
    <x v="24"/>
    <d v="2020-07-29T00:00:00"/>
    <n v="144"/>
    <d v="2020-07-29T00:00:00"/>
  </r>
  <r>
    <s v="The Dermatology Group  "/>
    <s v="The Dermatology Group"/>
    <x v="25"/>
    <d v="2020-07-29T00:00:00"/>
    <n v="25"/>
    <d v="2020-07-29T00:00:00"/>
  </r>
  <r>
    <s v="North Pacific Dermatology"/>
    <s v="North Pacific Dermatology"/>
    <x v="4"/>
    <d v="2020-07-29T00:00:00"/>
    <n v="12"/>
    <d v="2020-07-29T00:00:00"/>
  </r>
  <r>
    <s v="The Dermatology Group  "/>
    <s v="The Dermatology Group"/>
    <x v="26"/>
    <d v="2020-07-29T00:00:00"/>
    <n v="54"/>
    <d v="2020-07-29T00:00:00"/>
  </r>
  <r>
    <s v="Vanguard Dermatology"/>
    <s v="Vanguard Dermatology"/>
    <x v="107"/>
    <d v="2020-07-29T00:00:00"/>
    <n v="9"/>
    <d v="2020-07-29T00:00:00"/>
  </r>
  <r>
    <s v="The Dermatology Group  "/>
    <s v="Swan Dermatology &amp; Aesthetics"/>
    <x v="11"/>
    <d v="2020-07-29T00:00:00"/>
    <n v="41"/>
    <d v="2020-07-29T00:00:00"/>
  </r>
  <r>
    <s v="Semler Dermatology"/>
    <s v="Semler Dermatology"/>
    <x v="61"/>
    <d v="2020-07-29T00:00:00"/>
    <n v="85"/>
    <d v="2020-07-29T00:00:00"/>
  </r>
  <r>
    <s v="Northeast Dermatology Associates"/>
    <s v="South Shore Skin Center"/>
    <x v="9"/>
    <d v="2020-07-29T00:00:00"/>
    <n v="137"/>
    <d v="2020-07-29T00:00:00"/>
  </r>
  <r>
    <s v="Northeast Dermatology Associates"/>
    <s v="South Shore Skin Center"/>
    <x v="10"/>
    <d v="2020-07-29T00:00:00"/>
    <n v="5"/>
    <d v="2020-07-29T00:00:00"/>
  </r>
  <r>
    <s v="Pacific Dermatology Specialists"/>
    <s v="Pacific Dermatology Specialists"/>
    <x v="72"/>
    <d v="2020-07-28T00:00:00"/>
    <n v="19"/>
    <d v="2020-07-28T00:00:00"/>
  </r>
  <r>
    <s v="Pacific Dermatology Specialists"/>
    <s v="Pacific Dermatology Specialists"/>
    <x v="59"/>
    <d v="2020-07-28T00:00:00"/>
    <n v="30"/>
    <d v="2020-07-28T00:00:00"/>
  </r>
  <r>
    <s v="Pacific Dermatology Specialists"/>
    <s v="Pacific Dermatology Specialists"/>
    <x v="41"/>
    <d v="2020-07-28T00:00:00"/>
    <n v="12"/>
    <d v="2020-07-28T00:00:00"/>
  </r>
  <r>
    <s v="Southeast Dermatology Specialists  "/>
    <s v="Southeast Dermatology Specialists"/>
    <x v="43"/>
    <d v="2020-07-28T00:00:00"/>
    <n v="34"/>
    <d v="2020-07-28T00:00:00"/>
  </r>
  <r>
    <s v="Vanguard Dermatology"/>
    <s v="Vanguard Dermatology"/>
    <x v="47"/>
    <d v="2020-07-28T00:00:00"/>
    <n v="19"/>
    <d v="2020-07-28T00:00:00"/>
  </r>
  <r>
    <s v="Vanguard Dermatology"/>
    <s v="Vanguard Dermatology"/>
    <x v="46"/>
    <d v="2020-07-28T00:00:00"/>
    <n v="24"/>
    <d v="2020-07-28T00:00:00"/>
  </r>
  <r>
    <s v="The Dermatology Group  "/>
    <s v="The Dermatology Group"/>
    <x v="25"/>
    <d v="2020-07-28T00:00:00"/>
    <n v="31"/>
    <d v="2020-07-28T00:00:00"/>
  </r>
  <r>
    <s v="Northeast Dermatology Associates"/>
    <s v="Dermatology of Cape Cod"/>
    <x v="34"/>
    <d v="2020-07-28T00:00:00"/>
    <n v="75"/>
    <d v="2020-07-28T00:00:00"/>
  </r>
  <r>
    <s v="Northeast Dermatology Associates"/>
    <s v="Northeast Dermatology Associates"/>
    <x v="39"/>
    <d v="2020-07-28T00:00:00"/>
    <n v="24"/>
    <d v="2020-07-28T00:00:00"/>
  </r>
  <r>
    <s v="Northeast Dermatology Associates"/>
    <s v="Northeast Dermatology Associates"/>
    <x v="38"/>
    <d v="2020-07-28T00:00:00"/>
    <n v="51"/>
    <d v="2020-07-28T00:00:00"/>
  </r>
  <r>
    <s v="Northeast Dermatology Associates"/>
    <s v="Northeast Dermatology Associates"/>
    <x v="37"/>
    <d v="2020-07-28T00:00:00"/>
    <n v="92"/>
    <d v="2020-07-28T00:00:00"/>
  </r>
  <r>
    <s v="Northeast Dermatology Associates"/>
    <s v="Northeast Dermatology Associates"/>
    <x v="54"/>
    <d v="2020-07-28T00:00:00"/>
    <n v="34"/>
    <d v="2020-07-28T00:00:00"/>
  </r>
  <r>
    <s v="Northeast Dermatology Associates"/>
    <s v="Northeast Dermatology Associates"/>
    <x v="36"/>
    <d v="2020-07-28T00:00:00"/>
    <n v="71"/>
    <d v="2020-07-28T00:00:00"/>
  </r>
  <r>
    <s v="Northeast Dermatology Associates"/>
    <s v="Northeast Dermatology Associates"/>
    <x v="35"/>
    <d v="2020-07-28T00:00:00"/>
    <n v="67"/>
    <d v="2020-07-28T00:00:00"/>
  </r>
  <r>
    <s v="Northeast Dermatology Associates"/>
    <s v="Northeast Dermatology Associates"/>
    <x v="67"/>
    <d v="2020-07-28T00:00:00"/>
    <n v="15"/>
    <d v="2020-07-28T00:00:00"/>
  </r>
  <r>
    <s v="Vanguard Dermatology"/>
    <s v="Vanguard Dermatology"/>
    <x v="88"/>
    <d v="2020-07-28T00:00:00"/>
    <n v="3"/>
    <d v="2020-07-28T00:00:00"/>
  </r>
  <r>
    <s v="Northeast Dermatology Associates"/>
    <s v="South Shore Skin Center"/>
    <x v="9"/>
    <d v="2020-07-28T00:00:00"/>
    <n v="141"/>
    <d v="2020-07-28T00:00:00"/>
  </r>
  <r>
    <s v="Northeast Dermatology Associates"/>
    <s v="South Shore Skin Center"/>
    <x v="57"/>
    <d v="2020-07-28T00:00:00"/>
    <n v="204"/>
    <d v="2020-07-28T00:00:00"/>
  </r>
  <r>
    <s v="Semler Dermatology"/>
    <s v="Semler Dermatology"/>
    <x v="61"/>
    <d v="2020-07-28T00:00:00"/>
    <n v="92"/>
    <d v="2020-07-28T00:00:00"/>
  </r>
  <r>
    <s v="Southeast Dermatology Specialists  "/>
    <s v="Southeast Dermatology Specialists"/>
    <x v="62"/>
    <d v="2020-07-28T00:00:00"/>
    <n v="39"/>
    <d v="2020-07-28T00:00:00"/>
  </r>
  <r>
    <s v="Northeast Dermatology Associates"/>
    <s v="Northeast Dermatology Associates"/>
    <x v="53"/>
    <d v="2020-07-28T00:00:00"/>
    <n v="77"/>
    <d v="2020-07-28T00:00:00"/>
  </r>
  <r>
    <s v="Northeast Dermatology Associates"/>
    <s v="Northeast Dermatology Associates"/>
    <x v="55"/>
    <d v="2020-07-28T00:00:00"/>
    <n v="22"/>
    <d v="2020-07-28T00:00:00"/>
  </r>
  <r>
    <s v="Northeast Dermatology Associates"/>
    <s v="Northeast Dermatology Associates"/>
    <x v="56"/>
    <d v="2020-07-28T00:00:00"/>
    <n v="16"/>
    <d v="2020-07-28T00:00:00"/>
  </r>
  <r>
    <s v="North Pacific Dermatology"/>
    <s v="North Pacific Dermatology"/>
    <x v="4"/>
    <d v="2020-07-28T00:00:00"/>
    <n v="32"/>
    <d v="2020-07-28T00:00:00"/>
  </r>
  <r>
    <s v="North Pacific Dermatology"/>
    <s v="North Pacific Dermatology"/>
    <x v="33"/>
    <d v="2020-07-28T00:00:00"/>
    <n v="53"/>
    <d v="2020-07-28T00:00:00"/>
  </r>
  <r>
    <s v="Vanguard Dermatology"/>
    <s v="Vanguard Dermatology"/>
    <x v="13"/>
    <d v="2020-07-28T00:00:00"/>
    <n v="63"/>
    <d v="2020-07-28T00:00:00"/>
  </r>
  <r>
    <s v="Vanguard Dermatology"/>
    <s v="Vanguard Dermatology"/>
    <x v="12"/>
    <d v="2020-07-28T00:00:00"/>
    <n v="2"/>
    <d v="2020-07-28T00:00:00"/>
  </r>
  <r>
    <s v="The Dermatology Group  "/>
    <s v="The Dermatology Group"/>
    <x v="24"/>
    <d v="2020-07-28T00:00:00"/>
    <n v="193"/>
    <d v="2020-07-28T00:00:00"/>
  </r>
  <r>
    <s v="Northeast Dermatology Associates"/>
    <s v="Northeast Dermatology Associates"/>
    <x v="8"/>
    <d v="2020-07-28T00:00:00"/>
    <n v="59"/>
    <d v="2020-07-28T00:00:00"/>
  </r>
  <r>
    <s v="Pacific Dermatology Specialists"/>
    <s v="Pacific Dermatology Specialists"/>
    <x v="60"/>
    <d v="2020-07-28T00:00:00"/>
    <n v="26"/>
    <d v="2020-07-28T00:00:00"/>
  </r>
  <r>
    <s v="Northeast Dermatology Associates"/>
    <s v="Northeast Dermatology Associates"/>
    <x v="5"/>
    <d v="2020-07-28T00:00:00"/>
    <n v="116"/>
    <d v="2020-07-28T00:00:00"/>
  </r>
  <r>
    <s v="North Pacific Dermatology"/>
    <s v="Eastside Dermatology"/>
    <x v="3"/>
    <d v="2020-07-28T00:00:00"/>
    <n v="45"/>
    <d v="2020-07-28T00:00:00"/>
  </r>
  <r>
    <s v="Northeast Dermatology Associates"/>
    <s v="Northeast Dermatology Associates"/>
    <x v="7"/>
    <d v="2020-07-28T00:00:00"/>
    <n v="54"/>
    <d v="2020-07-28T00:00:00"/>
  </r>
  <r>
    <s v="Northeast Dermatology Associates"/>
    <s v="Northeast Dermatology Associates"/>
    <x v="18"/>
    <d v="2020-07-28T00:00:00"/>
    <n v="42"/>
    <d v="2020-07-28T00:00:00"/>
  </r>
  <r>
    <s v="Northeast Dermatology Associates"/>
    <s v="Brookline Dermatology Associates"/>
    <x v="16"/>
    <d v="2020-07-28T00:00:00"/>
    <n v="9"/>
    <d v="2020-07-28T00:00:00"/>
  </r>
  <r>
    <s v="NULL"/>
    <s v="Unknown Practice"/>
    <x v="68"/>
    <d v="2020-07-28T00:00:00"/>
    <n v="16"/>
    <d v="2020-07-28T00:00:00"/>
  </r>
  <r>
    <s v="Northeast Dermatology Associates"/>
    <s v="Northeast Dermatology Associates"/>
    <x v="21"/>
    <d v="2020-07-28T00:00:00"/>
    <n v="47"/>
    <d v="2020-07-28T00:00:00"/>
  </r>
  <r>
    <s v="Northeast Dermatology Associates"/>
    <s v="Northeast Dermatology Associates"/>
    <x v="22"/>
    <d v="2020-07-28T00:00:00"/>
    <n v="70"/>
    <d v="2020-07-28T00:00:00"/>
  </r>
  <r>
    <s v="Northeast Dermatology Associates"/>
    <s v="Northeast Dermatology Associates"/>
    <x v="19"/>
    <d v="2020-07-28T00:00:00"/>
    <n v="27"/>
    <d v="2020-07-28T00:00:00"/>
  </r>
  <r>
    <s v="Vanguard Dermatology"/>
    <s v="Vanguard Dermatology"/>
    <x v="108"/>
    <d v="2020-07-28T00:00:00"/>
    <n v="7"/>
    <d v="2020-07-28T00:00:00"/>
  </r>
  <r>
    <s v="The Dermatology Group  "/>
    <s v="The Dermatology Group"/>
    <x v="26"/>
    <d v="2020-07-28T00:00:00"/>
    <n v="65"/>
    <d v="2020-07-28T00:00:00"/>
  </r>
  <r>
    <s v="The Dermatology Group  "/>
    <s v="Swan Dermatology &amp; Aesthetics"/>
    <x v="11"/>
    <d v="2020-07-28T00:00:00"/>
    <n v="37"/>
    <d v="2020-07-28T00:00:00"/>
  </r>
  <r>
    <s v="Vanguard Dermatology"/>
    <s v="Vanguard Dermatology"/>
    <x v="107"/>
    <d v="2020-07-28T00:00:00"/>
    <n v="17"/>
    <d v="2020-07-28T00:00:00"/>
  </r>
  <r>
    <s v="Northeast Dermatology Associates"/>
    <s v="South Shore Skin Center"/>
    <x v="10"/>
    <d v="2020-07-28T00:00:00"/>
    <n v="3"/>
    <d v="2020-07-28T00:00:00"/>
  </r>
  <r>
    <s v="Pacific Dermatology Specialists"/>
    <s v="Pacific Dermatology Specialists"/>
    <x v="65"/>
    <d v="2020-07-27T00:00:00"/>
    <n v="38"/>
    <d v="2020-07-27T00:00:00"/>
  </r>
  <r>
    <s v="Southeast Dermatology Specialists  "/>
    <s v="Southeast Dermatology Specialists"/>
    <x v="43"/>
    <d v="2020-07-27T00:00:00"/>
    <n v="34"/>
    <d v="2020-07-27T00:00:00"/>
  </r>
  <r>
    <s v="Vanguard Dermatology"/>
    <s v="Vanguard Dermatology"/>
    <x v="13"/>
    <d v="2020-07-27T00:00:00"/>
    <n v="63"/>
    <d v="2020-07-27T00:00:00"/>
  </r>
  <r>
    <s v="Northeast Dermatology Associates"/>
    <s v="Northeast Dermatology Associates"/>
    <x v="67"/>
    <d v="2020-07-27T00:00:00"/>
    <n v="59"/>
    <d v="2020-07-27T00:00:00"/>
  </r>
  <r>
    <s v="Northeast Dermatology Associates"/>
    <s v="Northeast Dermatology Associates"/>
    <x v="38"/>
    <d v="2020-07-27T00:00:00"/>
    <n v="38"/>
    <d v="2020-07-27T00:00:00"/>
  </r>
  <r>
    <s v="North Pacific Dermatology"/>
    <s v="Eastside Dermatology"/>
    <x v="3"/>
    <d v="2020-07-27T00:00:00"/>
    <n v="38"/>
    <d v="2020-07-27T00:00:00"/>
  </r>
  <r>
    <s v="North Pacific Dermatology"/>
    <s v="North Pacific Dermatology"/>
    <x v="4"/>
    <d v="2020-07-27T00:00:00"/>
    <n v="16"/>
    <d v="2020-07-27T00:00:00"/>
  </r>
  <r>
    <s v="North Pacific Dermatology"/>
    <s v="North Pacific Dermatology"/>
    <x v="33"/>
    <d v="2020-07-27T00:00:00"/>
    <n v="49"/>
    <d v="2020-07-27T00:00:00"/>
  </r>
  <r>
    <s v="Northeast Dermatology Associates"/>
    <s v="Northeast Dermatology Associates"/>
    <x v="20"/>
    <d v="2020-07-27T00:00:00"/>
    <n v="30"/>
    <d v="2020-07-27T00:00:00"/>
  </r>
  <r>
    <s v="Northeast Dermatology Associates"/>
    <s v="Northeast Dermatology Associates"/>
    <x v="54"/>
    <d v="2020-07-27T00:00:00"/>
    <n v="36"/>
    <d v="2020-07-27T00:00:00"/>
  </r>
  <r>
    <s v="Semler Dermatology"/>
    <s v="Semler Dermatology"/>
    <x v="61"/>
    <d v="2020-07-27T00:00:00"/>
    <n v="69"/>
    <d v="2020-07-27T00:00:00"/>
  </r>
  <r>
    <s v="Northeast Dermatology Associates"/>
    <s v="South Shore Skin Center"/>
    <x v="9"/>
    <d v="2020-07-27T00:00:00"/>
    <n v="127"/>
    <d v="2020-07-27T00:00:00"/>
  </r>
  <r>
    <s v="Northeast Dermatology Associates"/>
    <s v="South Shore Skin Center"/>
    <x v="10"/>
    <d v="2020-07-27T00:00:00"/>
    <n v="4"/>
    <d v="2020-07-27T00:00:00"/>
  </r>
  <r>
    <s v="The Dermatology Group  "/>
    <s v="The Dermatology Group"/>
    <x v="76"/>
    <d v="2020-07-27T00:00:00"/>
    <n v="27"/>
    <d v="2020-07-27T00:00:00"/>
  </r>
  <r>
    <s v="The Dermatology Group  "/>
    <s v="The Dermatology Group"/>
    <x v="25"/>
    <d v="2020-07-27T00:00:00"/>
    <n v="15"/>
    <d v="2020-07-27T00:00:00"/>
  </r>
  <r>
    <s v="Vanguard Dermatology"/>
    <s v="Vanguard Dermatology"/>
    <x v="107"/>
    <d v="2020-07-27T00:00:00"/>
    <n v="17"/>
    <d v="2020-07-27T00:00:00"/>
  </r>
  <r>
    <s v="Northeast Dermatology Associates"/>
    <s v="Dermatology of Cape Cod"/>
    <x v="34"/>
    <d v="2020-07-27T00:00:00"/>
    <n v="88"/>
    <d v="2020-07-27T00:00:00"/>
  </r>
  <r>
    <s v="Northeast Dermatology Associates"/>
    <s v="Northeast Dermatology Associates"/>
    <x v="5"/>
    <d v="2020-07-27T00:00:00"/>
    <n v="2"/>
    <d v="2020-07-27T00:00:00"/>
  </r>
  <r>
    <s v="Northeast Dermatology Associates"/>
    <s v="Northeast Dermatology Associates"/>
    <x v="39"/>
    <d v="2020-07-27T00:00:00"/>
    <n v="32"/>
    <d v="2020-07-27T00:00:00"/>
  </r>
  <r>
    <s v="Northeast Dermatology Associates"/>
    <s v="Northeast Dermatology Associates"/>
    <x v="7"/>
    <d v="2020-07-27T00:00:00"/>
    <n v="43"/>
    <d v="2020-07-27T00:00:00"/>
  </r>
  <r>
    <s v="Northeast Dermatology Associates"/>
    <s v="Northeast Dermatology Associates"/>
    <x v="37"/>
    <d v="2020-07-27T00:00:00"/>
    <n v="77"/>
    <d v="2020-07-27T00:00:00"/>
  </r>
  <r>
    <s v="Northeast Dermatology Associates"/>
    <s v="Northeast Dermatology Associates"/>
    <x v="35"/>
    <d v="2020-07-27T00:00:00"/>
    <n v="64"/>
    <d v="2020-07-27T00:00:00"/>
  </r>
  <r>
    <s v="Northeast Dermatology Associates"/>
    <s v="Northeast Dermatology Associates"/>
    <x v="36"/>
    <d v="2020-07-27T00:00:00"/>
    <n v="68"/>
    <d v="2020-07-27T00:00:00"/>
  </r>
  <r>
    <s v="Pacific Dermatology Specialists"/>
    <s v="Pacific Dermatology Specialists"/>
    <x v="41"/>
    <d v="2020-07-27T00:00:00"/>
    <n v="17"/>
    <d v="2020-07-27T00:00:00"/>
  </r>
  <r>
    <s v="Northeast Dermatology Associates"/>
    <s v="Northeast Dermatology Associates"/>
    <x v="8"/>
    <d v="2020-07-27T00:00:00"/>
    <n v="43"/>
    <d v="2020-07-27T00:00:00"/>
  </r>
  <r>
    <s v="Pacific Dermatology Specialists"/>
    <s v="Pacific Dermatology Specialists"/>
    <x v="72"/>
    <d v="2020-07-27T00:00:00"/>
    <n v="29"/>
    <d v="2020-07-27T00:00:00"/>
  </r>
  <r>
    <s v="Vanguard Dermatology"/>
    <s v="Vanguard Dermatology"/>
    <x v="46"/>
    <d v="2020-07-27T00:00:00"/>
    <n v="33"/>
    <d v="2020-07-27T00:00:00"/>
  </r>
  <r>
    <s v="Vanguard Dermatology"/>
    <s v="Vanguard Dermatology"/>
    <x v="12"/>
    <d v="2020-07-27T00:00:00"/>
    <n v="28"/>
    <d v="2020-07-27T00:00:00"/>
  </r>
  <r>
    <s v="The Dermatology Group  "/>
    <s v="Swan Dermatology &amp; Aesthetics"/>
    <x v="11"/>
    <d v="2020-07-27T00:00:00"/>
    <n v="44"/>
    <d v="2020-07-27T00:00:00"/>
  </r>
  <r>
    <s v="Northeast Dermatology Associates"/>
    <s v="Northeast Dermatology Associates"/>
    <x v="55"/>
    <d v="2020-07-27T00:00:00"/>
    <n v="20"/>
    <d v="2020-07-27T00:00:00"/>
  </r>
  <r>
    <s v="Northeast Dermatology Associates"/>
    <s v="Northeast Dermatology Associates"/>
    <x v="53"/>
    <d v="2020-07-27T00:00:00"/>
    <n v="38"/>
    <d v="2020-07-27T00:00:00"/>
  </r>
  <r>
    <s v="Northeast Dermatology Associates"/>
    <s v="Northeast Dermatology Associates"/>
    <x v="71"/>
    <d v="2020-07-27T00:00:00"/>
    <n v="2"/>
    <d v="2020-07-27T00:00:00"/>
  </r>
  <r>
    <s v="Northeast Dermatology Associates"/>
    <s v="Northeast Dermatology Associates"/>
    <x v="56"/>
    <d v="2020-07-27T00:00:00"/>
    <n v="27"/>
    <d v="2020-07-27T00:00:00"/>
  </r>
  <r>
    <s v="Northeast Dermatology Associates"/>
    <s v="Northeast Dermatology Associates"/>
    <x v="22"/>
    <d v="2020-07-27T00:00:00"/>
    <n v="102"/>
    <d v="2020-07-27T00:00:00"/>
  </r>
  <r>
    <s v="Northeast Dermatology Associates"/>
    <s v="Northeast Dermatology Associates"/>
    <x v="18"/>
    <d v="2020-07-27T00:00:00"/>
    <n v="91"/>
    <d v="2020-07-27T00:00:00"/>
  </r>
  <r>
    <s v="Northeast Dermatology Associates"/>
    <s v="Brookline Dermatology Associates"/>
    <x v="17"/>
    <d v="2020-07-27T00:00:00"/>
    <n v="11"/>
    <d v="2020-07-27T00:00:00"/>
  </r>
  <r>
    <s v="Northeast Dermatology Associates"/>
    <s v="Brookline Dermatology Associates"/>
    <x v="16"/>
    <d v="2020-07-27T00:00:00"/>
    <n v="22"/>
    <d v="2020-07-27T00:00:00"/>
  </r>
  <r>
    <s v="Vanguard Dermatology"/>
    <s v="Vanguard Dermatology"/>
    <x v="109"/>
    <d v="2020-07-27T00:00:00"/>
    <n v="1"/>
    <d v="2020-07-27T00:00:00"/>
  </r>
  <r>
    <s v="The Dermatology Group  "/>
    <s v="The Dermatology Group"/>
    <x v="24"/>
    <d v="2020-07-27T00:00:00"/>
    <n v="172"/>
    <d v="2020-07-27T00:00:00"/>
  </r>
  <r>
    <s v="Vanguard Dermatology"/>
    <s v="Vanguard Dermatology"/>
    <x v="27"/>
    <d v="2020-07-27T00:00:00"/>
    <n v="34"/>
    <d v="2020-07-27T00:00:00"/>
  </r>
  <r>
    <s v="Southeast Dermatology Specialists  "/>
    <s v="Southeast Dermatology Specialists"/>
    <x v="62"/>
    <d v="2020-07-27T00:00:00"/>
    <n v="43"/>
    <d v="2020-07-27T00:00:00"/>
  </r>
  <r>
    <s v="Pacific Dermatology Specialists"/>
    <s v="Pacific Dermatology Specialists"/>
    <x v="42"/>
    <d v="2020-07-27T00:00:00"/>
    <n v="4"/>
    <d v="2020-07-27T00:00:00"/>
  </r>
  <r>
    <s v="Northeast Dermatology Associates"/>
    <s v="South Shore Skin Center"/>
    <x v="57"/>
    <d v="2020-07-27T00:00:00"/>
    <n v="62"/>
    <d v="2020-07-27T00:00:00"/>
  </r>
  <r>
    <s v="Northeast Dermatology Associates"/>
    <s v="South Shore Skin Center"/>
    <x v="57"/>
    <d v="2020-07-26T00:00:00"/>
    <n v="1"/>
    <d v="2020-07-26T00:00:00"/>
  </r>
  <r>
    <s v="Northeast Dermatology Associates"/>
    <s v="South Shore Skin Center"/>
    <x v="9"/>
    <d v="2020-07-24T00:00:00"/>
    <n v="93"/>
    <d v="2020-07-24T00:00:00"/>
  </r>
  <r>
    <s v="Northeast Dermatology Associates"/>
    <s v="South Shore Skin Center"/>
    <x v="10"/>
    <d v="2020-07-24T00:00:00"/>
    <n v="8"/>
    <d v="2020-07-24T00:00:00"/>
  </r>
  <r>
    <s v="Semler Dermatology"/>
    <s v="Semler Dermatology"/>
    <x v="61"/>
    <d v="2020-07-24T00:00:00"/>
    <n v="32"/>
    <d v="2020-07-24T00:00:00"/>
  </r>
  <r>
    <s v="Vanguard Dermatology"/>
    <s v="Vanguard Dermatology"/>
    <x v="107"/>
    <d v="2020-07-24T00:00:00"/>
    <n v="24"/>
    <d v="2020-07-24T00:00:00"/>
  </r>
  <r>
    <s v="The Dermatology Group  "/>
    <s v="The Dermatology Group"/>
    <x v="26"/>
    <d v="2020-07-24T00:00:00"/>
    <n v="31"/>
    <d v="2020-07-24T00:00:00"/>
  </r>
  <r>
    <s v="Vanguard Dermatology"/>
    <s v="Vanguard Dermatology"/>
    <x v="84"/>
    <d v="2020-07-24T00:00:00"/>
    <n v="10"/>
    <d v="2020-07-24T00:00:00"/>
  </r>
  <r>
    <s v="The Dermatology Group  "/>
    <s v="Swan Dermatology &amp; Aesthetics"/>
    <x v="11"/>
    <d v="2020-07-24T00:00:00"/>
    <n v="30"/>
    <d v="2020-07-24T00:00:00"/>
  </r>
  <r>
    <s v="North Pacific Dermatology"/>
    <s v="North Pacific Dermatology"/>
    <x v="4"/>
    <d v="2020-07-24T00:00:00"/>
    <n v="22"/>
    <d v="2020-07-24T00:00:00"/>
  </r>
  <r>
    <s v="North Pacific Dermatology"/>
    <s v="Eastside Dermatology"/>
    <x v="3"/>
    <d v="2020-07-24T00:00:00"/>
    <n v="35"/>
    <d v="2020-07-24T00:00:00"/>
  </r>
  <r>
    <s v="Northeast Dermatology Associates"/>
    <s v="Northeast Dermatology Associates"/>
    <x v="38"/>
    <d v="2020-07-24T00:00:00"/>
    <n v="55"/>
    <d v="2020-07-24T00:00:00"/>
  </r>
  <r>
    <s v="The Dermatology Group  "/>
    <s v="The Dermatology Group"/>
    <x v="24"/>
    <d v="2020-07-24T00:00:00"/>
    <n v="88"/>
    <d v="2020-07-24T00:00:00"/>
  </r>
  <r>
    <s v="The Dermatology Group  "/>
    <s v="The Dermatology Group"/>
    <x v="25"/>
    <d v="2020-07-24T00:00:00"/>
    <n v="19"/>
    <d v="2020-07-24T00:00:00"/>
  </r>
  <r>
    <s v="Southeast Dermatology Specialists  "/>
    <s v="Southeast Dermatology Specialists"/>
    <x v="43"/>
    <d v="2020-07-24T00:00:00"/>
    <n v="22"/>
    <d v="2020-07-24T00:00:00"/>
  </r>
  <r>
    <s v="Northeast Dermatology Associates"/>
    <s v="South Shore Skin Center"/>
    <x v="57"/>
    <d v="2020-07-24T00:00:00"/>
    <n v="88"/>
    <d v="2020-07-24T00:00:00"/>
  </r>
  <r>
    <s v="Pacific Dermatology Specialists"/>
    <s v="Pacific Dermatology Specialists"/>
    <x v="42"/>
    <d v="2020-07-24T00:00:00"/>
    <n v="27"/>
    <d v="2020-07-24T00:00:00"/>
  </r>
  <r>
    <s v="Southeast Dermatology Specialists  "/>
    <s v="Southeast Dermatology Specialists"/>
    <x v="62"/>
    <d v="2020-07-24T00:00:00"/>
    <n v="28"/>
    <d v="2020-07-24T00:00:00"/>
  </r>
  <r>
    <s v="Northeast Dermatology Associates"/>
    <s v="Brookline Dermatology Associates"/>
    <x v="16"/>
    <d v="2020-07-24T00:00:00"/>
    <n v="18"/>
    <d v="2020-07-24T00:00:00"/>
  </r>
  <r>
    <s v="Northeast Dermatology Associates"/>
    <s v="Brookline Dermatology Associates"/>
    <x v="17"/>
    <d v="2020-07-24T00:00:00"/>
    <n v="36"/>
    <d v="2020-07-24T00:00:00"/>
  </r>
  <r>
    <s v="North Pacific Dermatology"/>
    <s v="North Pacific Dermatology"/>
    <x v="33"/>
    <d v="2020-07-24T00:00:00"/>
    <n v="21"/>
    <d v="2020-07-24T00:00:00"/>
  </r>
  <r>
    <s v="Northeast Dermatology Associates"/>
    <s v="Northeast Dermatology Associates"/>
    <x v="18"/>
    <d v="2020-07-24T00:00:00"/>
    <n v="2"/>
    <d v="2020-07-24T00:00:00"/>
  </r>
  <r>
    <s v="Northeast Dermatology Associates"/>
    <s v="Northeast Dermatology Associates"/>
    <x v="22"/>
    <d v="2020-07-24T00:00:00"/>
    <n v="96"/>
    <d v="2020-07-24T00:00:00"/>
  </r>
  <r>
    <s v="Northeast Dermatology Associates"/>
    <s v="Northeast Dermatology Associates"/>
    <x v="56"/>
    <d v="2020-07-24T00:00:00"/>
    <n v="1"/>
    <d v="2020-07-24T00:00:00"/>
  </r>
  <r>
    <s v="Northeast Dermatology Associates"/>
    <s v="Northeast Dermatology Associates"/>
    <x v="53"/>
    <d v="2020-07-24T00:00:00"/>
    <n v="56"/>
    <d v="2020-07-24T00:00:00"/>
  </r>
  <r>
    <s v="Northeast Dermatology Associates"/>
    <s v="Northeast Dermatology Associates"/>
    <x v="55"/>
    <d v="2020-07-24T00:00:00"/>
    <n v="11"/>
    <d v="2020-07-24T00:00:00"/>
  </r>
  <r>
    <s v="Vanguard Dermatology"/>
    <s v="Vanguard Dermatology"/>
    <x v="12"/>
    <d v="2020-07-24T00:00:00"/>
    <n v="9"/>
    <d v="2020-07-24T00:00:00"/>
  </r>
  <r>
    <s v="Vanguard Dermatology"/>
    <s v="Vanguard Dermatology"/>
    <x v="46"/>
    <d v="2020-07-24T00:00:00"/>
    <n v="28"/>
    <d v="2020-07-24T00:00:00"/>
  </r>
  <r>
    <s v="Northeast Dermatology Associates"/>
    <s v="Northeast Dermatology Associates"/>
    <x v="8"/>
    <d v="2020-07-24T00:00:00"/>
    <n v="23"/>
    <d v="2020-07-24T00:00:00"/>
  </r>
  <r>
    <s v="Pacific Dermatology Specialists"/>
    <s v="Pacific Dermatology Specialists"/>
    <x v="41"/>
    <d v="2020-07-24T00:00:00"/>
    <n v="43"/>
    <d v="2020-07-24T00:00:00"/>
  </r>
  <r>
    <s v="Northeast Dermatology Associates"/>
    <s v="Northeast Dermatology Associates"/>
    <x v="36"/>
    <d v="2020-07-24T00:00:00"/>
    <n v="52"/>
    <d v="2020-07-24T00:00:00"/>
  </r>
  <r>
    <s v="Northeast Dermatology Associates"/>
    <s v="Northeast Dermatology Associates"/>
    <x v="35"/>
    <d v="2020-07-24T00:00:00"/>
    <n v="24"/>
    <d v="2020-07-24T00:00:00"/>
  </r>
  <r>
    <s v="Northeast Dermatology Associates"/>
    <s v="Northeast Dermatology Associates"/>
    <x v="54"/>
    <d v="2020-07-24T00:00:00"/>
    <n v="33"/>
    <d v="2020-07-24T00:00:00"/>
  </r>
  <r>
    <s v="Northeast Dermatology Associates"/>
    <s v="Northeast Dermatology Associates"/>
    <x v="37"/>
    <d v="2020-07-24T00:00:00"/>
    <n v="101"/>
    <d v="2020-07-24T00:00:00"/>
  </r>
  <r>
    <s v="Northeast Dermatology Associates"/>
    <s v="Northeast Dermatology Associates"/>
    <x v="7"/>
    <d v="2020-07-24T00:00:00"/>
    <n v="30"/>
    <d v="2020-07-24T00:00:00"/>
  </r>
  <r>
    <s v="Northeast Dermatology Associates"/>
    <s v="Northeast Dermatology Associates"/>
    <x v="5"/>
    <d v="2020-07-24T00:00:00"/>
    <n v="70"/>
    <d v="2020-07-24T00:00:00"/>
  </r>
  <r>
    <s v="Northeast Dermatology Associates"/>
    <s v="Dermatology of Cape Cod"/>
    <x v="34"/>
    <d v="2020-07-24T00:00:00"/>
    <n v="38"/>
    <d v="2020-07-24T00:00:00"/>
  </r>
  <r>
    <s v="Northeast Dermatology Associates"/>
    <s v="Northeast Dermatology Associates"/>
    <x v="18"/>
    <d v="2020-07-23T00:00:00"/>
    <n v="98"/>
    <d v="2020-07-23T00:00:00"/>
  </r>
  <r>
    <s v="Northeast Dermatology Associates"/>
    <s v="Brookline Dermatology Associates"/>
    <x v="17"/>
    <d v="2020-07-23T00:00:00"/>
    <n v="38"/>
    <d v="2020-07-23T00:00:00"/>
  </r>
  <r>
    <s v="Northeast Dermatology Associates"/>
    <s v="Brookline Dermatology Associates"/>
    <x v="16"/>
    <d v="2020-07-23T00:00:00"/>
    <n v="41"/>
    <d v="2020-07-23T00:00:00"/>
  </r>
  <r>
    <s v="North Pacific Dermatology"/>
    <s v="Eastside Dermatology"/>
    <x v="85"/>
    <d v="2020-07-23T00:00:00"/>
    <n v="2"/>
    <d v="2020-07-23T00:00:00"/>
  </r>
  <r>
    <s v="NULL"/>
    <s v="Unknown Practice"/>
    <x v="68"/>
    <d v="2020-07-23T00:00:00"/>
    <n v="8"/>
    <d v="2020-07-23T00:00:00"/>
  </r>
  <r>
    <s v="Northeast Dermatology Associates"/>
    <s v="Northeast Dermatology Associates"/>
    <x v="21"/>
    <d v="2020-07-23T00:00:00"/>
    <n v="43"/>
    <d v="2020-07-23T00:00:00"/>
  </r>
  <r>
    <s v="Northeast Dermatology Associates"/>
    <s v="Northeast Dermatology Associates"/>
    <x v="22"/>
    <d v="2020-07-23T00:00:00"/>
    <n v="91"/>
    <d v="2020-07-23T00:00:00"/>
  </r>
  <r>
    <s v="Northeast Dermatology Associates"/>
    <s v="Northeast Dermatology Associates"/>
    <x v="19"/>
    <d v="2020-07-23T00:00:00"/>
    <n v="37"/>
    <d v="2020-07-23T00:00:00"/>
  </r>
  <r>
    <s v="Northeast Dermatology Associates"/>
    <s v="Northeast Dermatology Associates"/>
    <x v="40"/>
    <d v="2020-07-23T00:00:00"/>
    <n v="10"/>
    <d v="2020-07-23T00:00:00"/>
  </r>
  <r>
    <s v="Northeast Dermatology Associates"/>
    <s v="South Shore Skin Center"/>
    <x v="10"/>
    <d v="2020-07-23T00:00:00"/>
    <n v="9"/>
    <d v="2020-07-23T00:00:00"/>
  </r>
  <r>
    <s v="Vanguard Dermatology"/>
    <s v="Vanguard Dermatology"/>
    <x v="109"/>
    <d v="2020-07-23T00:00:00"/>
    <n v="21"/>
    <d v="2020-07-23T00:00:00"/>
  </r>
  <r>
    <s v="The Dermatology Group  "/>
    <s v="The Dermatology Group"/>
    <x v="25"/>
    <d v="2020-07-23T00:00:00"/>
    <n v="29"/>
    <d v="2020-07-23T00:00:00"/>
  </r>
  <r>
    <s v="The Dermatology Group  "/>
    <s v="The Dermatology Group"/>
    <x v="26"/>
    <d v="2020-07-23T00:00:00"/>
    <n v="65"/>
    <d v="2020-07-23T00:00:00"/>
  </r>
  <r>
    <s v="The Dermatology Group  "/>
    <s v="Swan Dermatology &amp; Aesthetics"/>
    <x v="11"/>
    <d v="2020-07-23T00:00:00"/>
    <n v="37"/>
    <d v="2020-07-23T00:00:00"/>
  </r>
  <r>
    <s v="The Dermatology Group  "/>
    <s v="The Dermatology Group"/>
    <x v="24"/>
    <d v="2020-07-23T00:00:00"/>
    <n v="173"/>
    <d v="2020-07-23T00:00:00"/>
  </r>
  <r>
    <s v="Northeast Dermatology Associates"/>
    <s v="Northeast Dermatology Associates"/>
    <x v="7"/>
    <d v="2020-07-23T00:00:00"/>
    <n v="36"/>
    <d v="2020-07-23T00:00:00"/>
  </r>
  <r>
    <s v="Northeast Dermatology Associates"/>
    <s v="Northeast Dermatology Associates"/>
    <x v="5"/>
    <d v="2020-07-23T00:00:00"/>
    <n v="87"/>
    <d v="2020-07-23T00:00:00"/>
  </r>
  <r>
    <s v="North Pacific Dermatology"/>
    <s v="North Pacific Dermatology"/>
    <x v="4"/>
    <d v="2020-07-23T00:00:00"/>
    <n v="13"/>
    <d v="2020-07-23T00:00:00"/>
  </r>
  <r>
    <s v="North Pacific Dermatology"/>
    <s v="Eastside Dermatology"/>
    <x v="3"/>
    <d v="2020-07-23T00:00:00"/>
    <n v="38"/>
    <d v="2020-07-23T00:00:00"/>
  </r>
  <r>
    <s v="Northeast Dermatology Associates"/>
    <s v="Northeast Dermatology Associates"/>
    <x v="8"/>
    <d v="2020-07-23T00:00:00"/>
    <n v="41"/>
    <d v="2020-07-23T00:00:00"/>
  </r>
  <r>
    <s v="Pacific Dermatology Specialists"/>
    <s v="Pacific Dermatology Specialists"/>
    <x v="65"/>
    <d v="2020-07-23T00:00:00"/>
    <n v="18"/>
    <d v="2020-07-23T00:00:00"/>
  </r>
  <r>
    <s v="Vanguard Dermatology"/>
    <s v="Vanguard Dermatology"/>
    <x v="13"/>
    <d v="2020-07-23T00:00:00"/>
    <n v="58"/>
    <d v="2020-07-23T00:00:00"/>
  </r>
  <r>
    <s v="Vanguard Dermatology"/>
    <s v="Vanguard Dermatology"/>
    <x v="12"/>
    <d v="2020-07-23T00:00:00"/>
    <n v="43"/>
    <d v="2020-07-23T00:00:00"/>
  </r>
  <r>
    <s v="Southeast Dermatology Specialists  "/>
    <s v="Southeast Dermatology Specialists"/>
    <x v="62"/>
    <d v="2020-07-23T00:00:00"/>
    <n v="68"/>
    <d v="2020-07-23T00:00:00"/>
  </r>
  <r>
    <s v="Semler Dermatology"/>
    <s v="Semler Dermatology"/>
    <x v="61"/>
    <d v="2020-07-23T00:00:00"/>
    <n v="69"/>
    <d v="2020-07-23T00:00:00"/>
  </r>
  <r>
    <s v="Pacific Dermatology Specialists"/>
    <s v="Pacific Dermatology Specialists"/>
    <x v="59"/>
    <d v="2020-07-23T00:00:00"/>
    <n v="30"/>
    <d v="2020-07-23T00:00:00"/>
  </r>
  <r>
    <s v="Northeast Dermatology Associates"/>
    <s v="South Shore Skin Center"/>
    <x v="9"/>
    <d v="2020-07-23T00:00:00"/>
    <n v="155"/>
    <d v="2020-07-23T00:00:00"/>
  </r>
  <r>
    <s v="Northeast Dermatology Associates"/>
    <s v="South Shore Skin Center"/>
    <x v="57"/>
    <d v="2020-07-23T00:00:00"/>
    <n v="118"/>
    <d v="2020-07-23T00:00:00"/>
  </r>
  <r>
    <s v="The Dermatology Group  "/>
    <s v="The Dermatology Group"/>
    <x v="64"/>
    <d v="2020-07-23T00:00:00"/>
    <n v="23"/>
    <d v="2020-07-23T00:00:00"/>
  </r>
  <r>
    <s v="The Dermatology Group  "/>
    <s v="The Dermatology Group"/>
    <x v="76"/>
    <d v="2020-07-23T00:00:00"/>
    <n v="22"/>
    <d v="2020-07-23T00:00:00"/>
  </r>
  <r>
    <s v="Vanguard Dermatology"/>
    <s v="Vanguard Dermatology"/>
    <x v="88"/>
    <d v="2020-07-23T00:00:00"/>
    <n v="1"/>
    <d v="2020-07-23T00:00:00"/>
  </r>
  <r>
    <s v="Northeast Dermatology Associates"/>
    <s v="Northeast Dermatology Associates"/>
    <x v="71"/>
    <d v="2020-07-23T00:00:00"/>
    <n v="4"/>
    <d v="2020-07-23T00:00:00"/>
  </r>
  <r>
    <s v="Northeast Dermatology Associates"/>
    <s v="Northeast Dermatology Associates"/>
    <x v="6"/>
    <d v="2020-07-23T00:00:00"/>
    <n v="33"/>
    <d v="2020-07-23T00:00:00"/>
  </r>
  <r>
    <s v="Northeast Dermatology Associates"/>
    <s v="Northeast Dermatology Associates"/>
    <x v="54"/>
    <d v="2020-07-23T00:00:00"/>
    <n v="40"/>
    <d v="2020-07-23T00:00:00"/>
  </r>
  <r>
    <s v="Northeast Dermatology Associates"/>
    <s v="Northeast Dermatology Associates"/>
    <x v="53"/>
    <d v="2020-07-23T00:00:00"/>
    <n v="65"/>
    <d v="2020-07-23T00:00:00"/>
  </r>
  <r>
    <s v="Northeast Dermatology Associates"/>
    <s v="Northeast Dermatology Associates"/>
    <x v="55"/>
    <d v="2020-07-23T00:00:00"/>
    <n v="30"/>
    <d v="2020-07-23T00:00:00"/>
  </r>
  <r>
    <s v="Northeast Dermatology Associates"/>
    <s v="Dermatology of Cape Cod"/>
    <x v="34"/>
    <d v="2020-07-23T00:00:00"/>
    <n v="95"/>
    <d v="2020-07-23T00:00:00"/>
  </r>
  <r>
    <s v="North Pacific Dermatology"/>
    <s v="North Pacific Dermatology"/>
    <x v="33"/>
    <d v="2020-07-23T00:00:00"/>
    <n v="47"/>
    <d v="2020-07-23T00:00:00"/>
  </r>
  <r>
    <s v="Northeast Dermatology Associates"/>
    <s v="Northeast Dermatology Associates"/>
    <x v="35"/>
    <d v="2020-07-23T00:00:00"/>
    <n v="60"/>
    <d v="2020-07-23T00:00:00"/>
  </r>
  <r>
    <s v="Northeast Dermatology Associates"/>
    <s v="Northeast Dermatology Associates"/>
    <x v="67"/>
    <d v="2020-07-23T00:00:00"/>
    <n v="26"/>
    <d v="2020-07-23T00:00:00"/>
  </r>
  <r>
    <s v="Northeast Dermatology Associates"/>
    <s v="Northeast Dermatology Associates"/>
    <x v="36"/>
    <d v="2020-07-23T00:00:00"/>
    <n v="81"/>
    <d v="2020-07-23T00:00:00"/>
  </r>
  <r>
    <s v="Northeast Dermatology Associates"/>
    <s v="Northeast Dermatology Associates"/>
    <x v="37"/>
    <d v="2020-07-23T00:00:00"/>
    <n v="93"/>
    <d v="2020-07-23T00:00:00"/>
  </r>
  <r>
    <s v="Northeast Dermatology Associates"/>
    <s v="Northeast Dermatology Associates"/>
    <x v="38"/>
    <d v="2020-07-23T00:00:00"/>
    <n v="80"/>
    <d v="2020-07-23T00:00:00"/>
  </r>
  <r>
    <s v="Northeast Dermatology Associates"/>
    <s v="Northeast Dermatology Associates"/>
    <x v="39"/>
    <d v="2020-07-23T00:00:00"/>
    <n v="18"/>
    <d v="2020-07-23T00:00:00"/>
  </r>
  <r>
    <s v="The Dermatology Group  "/>
    <s v="The Dermatology Group"/>
    <x v="45"/>
    <d v="2020-07-23T00:00:00"/>
    <n v="29"/>
    <d v="2020-07-23T00:00:00"/>
  </r>
  <r>
    <s v="Vanguard Dermatology"/>
    <s v="Vanguard Dermatology"/>
    <x v="46"/>
    <d v="2020-07-23T00:00:00"/>
    <n v="21"/>
    <d v="2020-07-23T00:00:00"/>
  </r>
  <r>
    <s v="Pacific Dermatology Specialists"/>
    <s v="Pacific Dermatology Specialists"/>
    <x v="41"/>
    <d v="2020-07-23T00:00:00"/>
    <n v="40"/>
    <d v="2020-07-23T00:00:00"/>
  </r>
  <r>
    <s v="Southeast Dermatology Specialists  "/>
    <s v="Southeast Dermatology Specialists"/>
    <x v="43"/>
    <d v="2020-07-23T00:00:00"/>
    <n v="46"/>
    <d v="2020-07-23T00:00:00"/>
  </r>
  <r>
    <s v="Southeast Dermatology Specialists  "/>
    <s v="Southeast Dermatology Specialists"/>
    <x v="62"/>
    <d v="2020-07-22T00:00:00"/>
    <n v="64"/>
    <d v="2020-07-22T00:00:00"/>
  </r>
  <r>
    <s v="Northeast Dermatology Associates"/>
    <s v="South Shore Skin Center"/>
    <x v="57"/>
    <d v="2020-07-22T00:00:00"/>
    <n v="96"/>
    <d v="2020-07-22T00:00:00"/>
  </r>
  <r>
    <s v="The Dermatology Group  "/>
    <s v="The Dermatology Group"/>
    <x v="24"/>
    <d v="2020-07-22T00:00:00"/>
    <n v="137"/>
    <d v="2020-07-22T00:00:00"/>
  </r>
  <r>
    <s v="Vanguard Dermatology"/>
    <s v="Vanguard Dermatology"/>
    <x v="12"/>
    <d v="2020-07-22T00:00:00"/>
    <n v="32"/>
    <d v="2020-07-22T00:00:00"/>
  </r>
  <r>
    <s v="Northeast Dermatology Associates"/>
    <s v="Northeast Dermatology Associates"/>
    <x v="22"/>
    <d v="2020-07-22T00:00:00"/>
    <n v="76"/>
    <d v="2020-07-22T00:00:00"/>
  </r>
  <r>
    <s v="Northeast Dermatology Associates"/>
    <s v="Northeast Dermatology Associates"/>
    <x v="21"/>
    <d v="2020-07-22T00:00:00"/>
    <n v="24"/>
    <d v="2020-07-22T00:00:00"/>
  </r>
  <r>
    <s v="Northeast Dermatology Associates"/>
    <s v="Northeast Dermatology Associates"/>
    <x v="71"/>
    <d v="2020-07-22T00:00:00"/>
    <n v="1"/>
    <d v="2020-07-22T00:00:00"/>
  </r>
  <r>
    <s v="Northeast Dermatology Associates"/>
    <s v="Northeast Dermatology Associates"/>
    <x v="55"/>
    <d v="2020-07-22T00:00:00"/>
    <n v="12"/>
    <d v="2020-07-22T00:00:00"/>
  </r>
  <r>
    <s v="Northeast Dermatology Associates"/>
    <s v="Brookline Dermatology Associates"/>
    <x v="16"/>
    <d v="2020-07-22T00:00:00"/>
    <n v="37"/>
    <d v="2020-07-22T00:00:00"/>
  </r>
  <r>
    <s v="Northeast Dermatology Associates"/>
    <s v="Brookline Dermatology Associates"/>
    <x v="17"/>
    <d v="2020-07-22T00:00:00"/>
    <n v="41"/>
    <d v="2020-07-22T00:00:00"/>
  </r>
  <r>
    <s v="Northeast Dermatology Associates"/>
    <s v="Northeast Dermatology Associates"/>
    <x v="18"/>
    <d v="2020-07-22T00:00:00"/>
    <n v="85"/>
    <d v="2020-07-22T00:00:00"/>
  </r>
  <r>
    <s v="Northeast Dermatology Associates"/>
    <s v="Northeast Dermatology Associates"/>
    <x v="36"/>
    <d v="2020-07-22T00:00:00"/>
    <n v="80"/>
    <d v="2020-07-22T00:00:00"/>
  </r>
  <r>
    <s v="Northeast Dermatology Associates"/>
    <s v="Northeast Dermatology Associates"/>
    <x v="37"/>
    <d v="2020-07-22T00:00:00"/>
    <n v="99"/>
    <d v="2020-07-22T00:00:00"/>
  </r>
  <r>
    <s v="Northeast Dermatology Associates"/>
    <s v="Northeast Dermatology Associates"/>
    <x v="7"/>
    <d v="2020-07-22T00:00:00"/>
    <n v="18"/>
    <d v="2020-07-22T00:00:00"/>
  </r>
  <r>
    <s v="Northeast Dermatology Associates"/>
    <s v="Dermatology of Cape Cod"/>
    <x v="34"/>
    <d v="2020-07-22T00:00:00"/>
    <n v="98"/>
    <d v="2020-07-22T00:00:00"/>
  </r>
  <r>
    <s v="Northeast Dermatology Associates"/>
    <s v="Northeast Dermatology Associates"/>
    <x v="5"/>
    <d v="2020-07-22T00:00:00"/>
    <n v="84"/>
    <d v="2020-07-22T00:00:00"/>
  </r>
  <r>
    <s v="The Dermatology Group  "/>
    <s v="Swan Dermatology &amp; Aesthetics"/>
    <x v="11"/>
    <d v="2020-07-22T00:00:00"/>
    <n v="41"/>
    <d v="2020-07-22T00:00:00"/>
  </r>
  <r>
    <s v="Vanguard Dermatology"/>
    <s v="Vanguard Dermatology"/>
    <x v="102"/>
    <d v="2020-07-22T00:00:00"/>
    <n v="7"/>
    <d v="2020-07-22T00:00:00"/>
  </r>
  <r>
    <s v="Northeast Dermatology Associates"/>
    <s v="Northeast Dermatology Associates"/>
    <x v="8"/>
    <d v="2020-07-22T00:00:00"/>
    <n v="57"/>
    <d v="2020-07-22T00:00:00"/>
  </r>
  <r>
    <s v="Northeast Dermatology Associates"/>
    <s v="South Shore Skin Center"/>
    <x v="10"/>
    <d v="2020-07-22T00:00:00"/>
    <n v="7"/>
    <d v="2020-07-22T00:00:00"/>
  </r>
  <r>
    <s v="Pacific Dermatology Specialists"/>
    <s v="Pacific Dermatology Specialists"/>
    <x v="41"/>
    <d v="2020-07-22T00:00:00"/>
    <n v="13"/>
    <d v="2020-07-22T00:00:00"/>
  </r>
  <r>
    <s v="The Dermatology Group  "/>
    <s v="The Dermatology Group"/>
    <x v="25"/>
    <d v="2020-07-22T00:00:00"/>
    <n v="51"/>
    <d v="2020-07-22T00:00:00"/>
  </r>
  <r>
    <s v="The Dermatology Group  "/>
    <s v="The Dermatology Group"/>
    <x v="26"/>
    <d v="2020-07-22T00:00:00"/>
    <n v="42"/>
    <d v="2020-07-22T00:00:00"/>
  </r>
  <r>
    <s v="The Dermatology Group  "/>
    <s v="The Dermatology Group"/>
    <x v="76"/>
    <d v="2020-07-22T00:00:00"/>
    <n v="44"/>
    <d v="2020-07-22T00:00:00"/>
  </r>
  <r>
    <s v="Vanguard Dermatology"/>
    <s v="Vanguard Dermatology"/>
    <x v="107"/>
    <d v="2020-07-22T00:00:00"/>
    <n v="18"/>
    <d v="2020-07-22T00:00:00"/>
  </r>
  <r>
    <s v="Pacific Dermatology Specialists"/>
    <s v="Pacific Dermatology Specialists"/>
    <x v="59"/>
    <d v="2020-07-22T00:00:00"/>
    <n v="29"/>
    <d v="2020-07-22T00:00:00"/>
  </r>
  <r>
    <s v="Semler Dermatology"/>
    <s v="Semler Dermatology"/>
    <x v="61"/>
    <d v="2020-07-22T00:00:00"/>
    <n v="81"/>
    <d v="2020-07-22T00:00:00"/>
  </r>
  <r>
    <s v="Northeast Dermatology Associates"/>
    <s v="Northeast Dermatology Associates"/>
    <x v="39"/>
    <d v="2020-07-22T00:00:00"/>
    <n v="25"/>
    <d v="2020-07-22T00:00:00"/>
  </r>
  <r>
    <s v="Northeast Dermatology Associates"/>
    <s v="Northeast Dermatology Associates"/>
    <x v="54"/>
    <d v="2020-07-22T00:00:00"/>
    <n v="48"/>
    <d v="2020-07-22T00:00:00"/>
  </r>
  <r>
    <s v="Vanguard Dermatology"/>
    <s v="Vanguard Dermatology"/>
    <x v="13"/>
    <d v="2020-07-22T00:00:00"/>
    <n v="109"/>
    <d v="2020-07-22T00:00:00"/>
  </r>
  <r>
    <s v="Vanguard Dermatology"/>
    <s v="Vanguard Dermatology"/>
    <x v="47"/>
    <d v="2020-07-22T00:00:00"/>
    <n v="26"/>
    <d v="2020-07-22T00:00:00"/>
  </r>
  <r>
    <s v="Northeast Dermatology Associates"/>
    <s v="South Shore Skin Center"/>
    <x v="9"/>
    <d v="2020-07-22T00:00:00"/>
    <n v="134"/>
    <d v="2020-07-22T00:00:00"/>
  </r>
  <r>
    <s v="Pacific Dermatology Specialists"/>
    <s v="Pacific Dermatology Specialists"/>
    <x v="42"/>
    <d v="2020-07-22T00:00:00"/>
    <n v="26"/>
    <d v="2020-07-22T00:00:00"/>
  </r>
  <r>
    <s v="Southeast Dermatology Specialists  "/>
    <s v="Southeast Dermatology Specialists"/>
    <x v="43"/>
    <d v="2020-07-22T00:00:00"/>
    <n v="43"/>
    <d v="2020-07-22T00:00:00"/>
  </r>
  <r>
    <s v="Northeast Dermatology Associates"/>
    <s v="Northeast Dermatology Associates"/>
    <x v="67"/>
    <d v="2020-07-22T00:00:00"/>
    <n v="39"/>
    <d v="2020-07-22T00:00:00"/>
  </r>
  <r>
    <s v="Northeast Dermatology Associates"/>
    <s v="Northeast Dermatology Associates"/>
    <x v="53"/>
    <d v="2020-07-22T00:00:00"/>
    <n v="70"/>
    <d v="2020-07-22T00:00:00"/>
  </r>
  <r>
    <s v="Northeast Dermatology Associates"/>
    <s v="Northeast Dermatology Associates"/>
    <x v="38"/>
    <d v="2020-07-22T00:00:00"/>
    <n v="36"/>
    <d v="2020-07-22T00:00:00"/>
  </r>
  <r>
    <s v="North Pacific Dermatology"/>
    <s v="Eastside Dermatology"/>
    <x v="3"/>
    <d v="2020-07-22T00:00:00"/>
    <n v="40"/>
    <d v="2020-07-22T00:00:00"/>
  </r>
  <r>
    <s v="North Pacific Dermatology"/>
    <s v="North Pacific Dermatology"/>
    <x v="4"/>
    <d v="2020-07-22T00:00:00"/>
    <n v="14"/>
    <d v="2020-07-22T00:00:00"/>
  </r>
  <r>
    <s v="North Pacific Dermatology"/>
    <s v="North Pacific Dermatology"/>
    <x v="33"/>
    <d v="2020-07-22T00:00:00"/>
    <n v="55"/>
    <d v="2020-07-22T00:00:00"/>
  </r>
  <r>
    <s v="Northeast Dermatology Associates"/>
    <s v="Northeast Dermatology Associates"/>
    <x v="39"/>
    <d v="2020-07-21T00:00:00"/>
    <n v="21"/>
    <d v="2020-07-21T00:00:00"/>
  </r>
  <r>
    <s v="Northeast Dermatology Associates"/>
    <s v="Northeast Dermatology Associates"/>
    <x v="37"/>
    <d v="2020-07-21T00:00:00"/>
    <n v="90"/>
    <d v="2020-07-21T00:00:00"/>
  </r>
  <r>
    <s v="Northeast Dermatology Associates"/>
    <s v="Northeast Dermatology Associates"/>
    <x v="54"/>
    <d v="2020-07-21T00:00:00"/>
    <n v="30"/>
    <d v="2020-07-21T00:00:00"/>
  </r>
  <r>
    <s v="Southeast Dermatology Specialists  "/>
    <s v="Southeast Dermatology Specialists"/>
    <x v="62"/>
    <d v="2020-07-21T00:00:00"/>
    <n v="45"/>
    <d v="2020-07-21T00:00:00"/>
  </r>
  <r>
    <s v="Semler Dermatology"/>
    <s v="Semler Dermatology"/>
    <x v="61"/>
    <d v="2020-07-21T00:00:00"/>
    <n v="91"/>
    <d v="2020-07-21T00:00:00"/>
  </r>
  <r>
    <s v="Pacific Dermatology Specialists"/>
    <s v="Pacific Dermatology Specialists"/>
    <x v="60"/>
    <d v="2020-07-21T00:00:00"/>
    <n v="35"/>
    <d v="2020-07-21T00:00:00"/>
  </r>
  <r>
    <s v="Northeast Dermatology Associates"/>
    <s v="Northeast Dermatology Associates"/>
    <x v="8"/>
    <d v="2020-07-21T00:00:00"/>
    <n v="57"/>
    <d v="2020-07-21T00:00:00"/>
  </r>
  <r>
    <s v="Pacific Dermatology Specialists"/>
    <s v="Pacific Dermatology Specialists"/>
    <x v="72"/>
    <d v="2020-07-21T00:00:00"/>
    <n v="18"/>
    <d v="2020-07-21T00:00:00"/>
  </r>
  <r>
    <s v="Northeast Dermatology Associates"/>
    <s v="Northeast Dermatology Associates"/>
    <x v="55"/>
    <d v="2020-07-21T00:00:00"/>
    <n v="25"/>
    <d v="2020-07-21T00:00:00"/>
  </r>
  <r>
    <s v="Northeast Dermatology Associates"/>
    <s v="Northeast Dermatology Associates"/>
    <x v="53"/>
    <d v="2020-07-21T00:00:00"/>
    <n v="77"/>
    <d v="2020-07-21T00:00:00"/>
  </r>
  <r>
    <s v="Northeast Dermatology Associates"/>
    <s v="Northeast Dermatology Associates"/>
    <x v="35"/>
    <d v="2020-07-21T00:00:00"/>
    <n v="58"/>
    <d v="2020-07-21T00:00:00"/>
  </r>
  <r>
    <s v="Northeast Dermatology Associates"/>
    <s v="Northeast Dermatology Associates"/>
    <x v="36"/>
    <d v="2020-07-21T00:00:00"/>
    <n v="97"/>
    <d v="2020-07-21T00:00:00"/>
  </r>
  <r>
    <s v="Northeast Dermatology Associates"/>
    <s v="Northeast Dermatology Associates"/>
    <x v="38"/>
    <d v="2020-07-21T00:00:00"/>
    <n v="43"/>
    <d v="2020-07-21T00:00:00"/>
  </r>
  <r>
    <s v="Northeast Dermatology Associates"/>
    <s v="Northeast Dermatology Associates"/>
    <x v="18"/>
    <d v="2020-07-21T00:00:00"/>
    <n v="53"/>
    <d v="2020-07-21T00:00:00"/>
  </r>
  <r>
    <s v="Northeast Dermatology Associates"/>
    <s v="Dermatology of Cape Cod"/>
    <x v="34"/>
    <d v="2020-07-21T00:00:00"/>
    <n v="98"/>
    <d v="2020-07-21T00:00:00"/>
  </r>
  <r>
    <s v="North Pacific Dermatology"/>
    <s v="North Pacific Dermatology"/>
    <x v="33"/>
    <d v="2020-07-21T00:00:00"/>
    <n v="42"/>
    <d v="2020-07-21T00:00:00"/>
  </r>
  <r>
    <s v="Northeast Dermatology Associates"/>
    <s v="Brookline Dermatology Associates"/>
    <x v="16"/>
    <d v="2020-07-21T00:00:00"/>
    <n v="39"/>
    <d v="2020-07-21T00:00:00"/>
  </r>
  <r>
    <s v="Pacific Dermatology Specialists"/>
    <s v="Pacific Dermatology Specialists"/>
    <x v="42"/>
    <d v="2020-07-21T00:00:00"/>
    <n v="22"/>
    <d v="2020-07-21T00:00:00"/>
  </r>
  <r>
    <s v="Southeast Dermatology Specialists  "/>
    <s v="Southeast Dermatology Specialists"/>
    <x v="43"/>
    <d v="2020-07-21T00:00:00"/>
    <n v="46"/>
    <d v="2020-07-21T00:00:00"/>
  </r>
  <r>
    <s v="Northeast Dermatology Associates"/>
    <s v="South Shore Skin Center"/>
    <x v="57"/>
    <d v="2020-07-21T00:00:00"/>
    <n v="170"/>
    <d v="2020-07-21T00:00:00"/>
  </r>
  <r>
    <s v="Vanguard Dermatology"/>
    <s v="Vanguard Dermatology"/>
    <x v="47"/>
    <d v="2020-07-21T00:00:00"/>
    <n v="33"/>
    <d v="2020-07-21T00:00:00"/>
  </r>
  <r>
    <s v="Vanguard Dermatology"/>
    <s v="Vanguard Dermatology"/>
    <x v="46"/>
    <d v="2020-07-21T00:00:00"/>
    <n v="25"/>
    <d v="2020-07-21T00:00:00"/>
  </r>
  <r>
    <s v="Vanguard Dermatology"/>
    <s v="Vanguard Dermatology"/>
    <x v="108"/>
    <d v="2020-07-21T00:00:00"/>
    <n v="25"/>
    <d v="2020-07-21T00:00:00"/>
  </r>
  <r>
    <s v="The Dermatology Group  "/>
    <s v="The Dermatology Group"/>
    <x v="25"/>
    <d v="2020-07-21T00:00:00"/>
    <n v="41"/>
    <d v="2020-07-21T00:00:00"/>
  </r>
  <r>
    <s v="The Dermatology Group  "/>
    <s v="The Dermatology Group"/>
    <x v="24"/>
    <d v="2020-07-21T00:00:00"/>
    <n v="186"/>
    <d v="2020-07-21T00:00:00"/>
  </r>
  <r>
    <s v="Vanguard Dermatology"/>
    <s v="Vanguard Dermatology"/>
    <x v="13"/>
    <d v="2020-07-21T00:00:00"/>
    <n v="84"/>
    <d v="2020-07-21T00:00:00"/>
  </r>
  <r>
    <s v="Northeast Dermatology Associates"/>
    <s v="Brookline Dermatology Associates"/>
    <x v="17"/>
    <d v="2020-07-21T00:00:00"/>
    <n v="1"/>
    <d v="2020-07-21T00:00:00"/>
  </r>
  <r>
    <s v="North Pacific Dermatology"/>
    <s v="Eastside Dermatology"/>
    <x v="3"/>
    <d v="2020-07-21T00:00:00"/>
    <n v="39"/>
    <d v="2020-07-21T00:00:00"/>
  </r>
  <r>
    <s v="NULL"/>
    <s v="Unknown Practice"/>
    <x v="68"/>
    <d v="2020-07-21T00:00:00"/>
    <n v="12"/>
    <d v="2020-07-21T00:00:00"/>
  </r>
  <r>
    <s v="Northeast Dermatology Associates"/>
    <s v="Northeast Dermatology Associates"/>
    <x v="21"/>
    <d v="2020-07-21T00:00:00"/>
    <n v="47"/>
    <d v="2020-07-21T00:00:00"/>
  </r>
  <r>
    <s v="Northeast Dermatology Associates"/>
    <s v="Northeast Dermatology Associates"/>
    <x v="22"/>
    <d v="2020-07-21T00:00:00"/>
    <n v="79"/>
    <d v="2020-07-21T00:00:00"/>
  </r>
  <r>
    <s v="Northeast Dermatology Associates"/>
    <s v="Northeast Dermatology Associates"/>
    <x v="19"/>
    <d v="2020-07-21T00:00:00"/>
    <n v="23"/>
    <d v="2020-07-21T00:00:00"/>
  </r>
  <r>
    <s v="Northeast Dermatology Associates"/>
    <s v="Northeast Dermatology Associates"/>
    <x v="67"/>
    <d v="2020-07-21T00:00:00"/>
    <n v="11"/>
    <d v="2020-07-21T00:00:00"/>
  </r>
  <r>
    <s v="Northeast Dermatology Associates"/>
    <s v="Northeast Dermatology Associates"/>
    <x v="5"/>
    <d v="2020-07-21T00:00:00"/>
    <n v="57"/>
    <d v="2020-07-21T00:00:00"/>
  </r>
  <r>
    <s v="North Pacific Dermatology"/>
    <s v="North Pacific Dermatology"/>
    <x v="4"/>
    <d v="2020-07-21T00:00:00"/>
    <n v="25"/>
    <d v="2020-07-21T00:00:00"/>
  </r>
  <r>
    <s v="Northeast Dermatology Associates"/>
    <s v="Northeast Dermatology Associates"/>
    <x v="7"/>
    <d v="2020-07-21T00:00:00"/>
    <n v="25"/>
    <d v="2020-07-21T00:00:00"/>
  </r>
  <r>
    <s v="The Dermatology Group  "/>
    <s v="The Dermatology Group"/>
    <x v="26"/>
    <d v="2020-07-21T00:00:00"/>
    <n v="51"/>
    <d v="2020-07-21T00:00:00"/>
  </r>
  <r>
    <s v="The Dermatology Group  "/>
    <s v="Swan Dermatology &amp; Aesthetics"/>
    <x v="11"/>
    <d v="2020-07-21T00:00:00"/>
    <n v="28"/>
    <d v="2020-07-21T00:00:00"/>
  </r>
  <r>
    <s v="The Dermatology Group  "/>
    <s v="The Dermatology Group"/>
    <x v="76"/>
    <d v="2020-07-21T00:00:00"/>
    <n v="51"/>
    <d v="2020-07-21T00:00:00"/>
  </r>
  <r>
    <s v="Vanguard Dermatology"/>
    <s v="Vanguard Dermatology"/>
    <x v="107"/>
    <d v="2020-07-21T00:00:00"/>
    <n v="21"/>
    <d v="2020-07-21T00:00:00"/>
  </r>
  <r>
    <s v="Northeast Dermatology Associates"/>
    <s v="South Shore Skin Center"/>
    <x v="9"/>
    <d v="2020-07-21T00:00:00"/>
    <n v="142"/>
    <d v="2020-07-21T00:00:00"/>
  </r>
  <r>
    <s v="Northeast Dermatology Associates"/>
    <s v="South Shore Skin Center"/>
    <x v="10"/>
    <d v="2020-07-21T00:00:00"/>
    <n v="6"/>
    <d v="2020-07-21T00:00:00"/>
  </r>
  <r>
    <s v="Pacific Dermatology Specialists"/>
    <s v="Pacific Dermatology Specialists"/>
    <x v="59"/>
    <d v="2020-07-20T00:00:00"/>
    <n v="21"/>
    <d v="2020-07-20T00:00:00"/>
  </r>
  <r>
    <s v="Pacific Dermatology Specialists"/>
    <s v="Pacific Dermatology Specialists"/>
    <x v="72"/>
    <d v="2020-07-20T00:00:00"/>
    <n v="10"/>
    <d v="2020-07-20T00:00:00"/>
  </r>
  <r>
    <s v="Southeast Dermatology Specialists  "/>
    <s v="Southeast Dermatology Specialists"/>
    <x v="43"/>
    <d v="2020-07-20T00:00:00"/>
    <n v="46"/>
    <d v="2020-07-20T00:00:00"/>
  </r>
  <r>
    <s v="Pacific Dermatology Specialists"/>
    <s v="Pacific Dermatology Specialists"/>
    <x v="41"/>
    <d v="2020-07-20T00:00:00"/>
    <n v="14"/>
    <d v="2020-07-20T00:00:00"/>
  </r>
  <r>
    <s v="Vanguard Dermatology"/>
    <s v="Vanguard Dermatology"/>
    <x v="46"/>
    <d v="2020-07-20T00:00:00"/>
    <n v="31"/>
    <d v="2020-07-20T00:00:00"/>
  </r>
  <r>
    <s v="Vanguard Dermatology"/>
    <s v="Vanguard Dermatology"/>
    <x v="47"/>
    <d v="2020-07-20T00:00:00"/>
    <n v="3"/>
    <d v="2020-07-20T00:00:00"/>
  </r>
  <r>
    <s v="Northeast Dermatology Associates"/>
    <s v="Northeast Dermatology Associates"/>
    <x v="37"/>
    <d v="2020-07-20T00:00:00"/>
    <n v="66"/>
    <d v="2020-07-20T00:00:00"/>
  </r>
  <r>
    <s v="Northeast Dermatology Associates"/>
    <s v="Northeast Dermatology Associates"/>
    <x v="39"/>
    <d v="2020-07-20T00:00:00"/>
    <n v="26"/>
    <d v="2020-07-20T00:00:00"/>
  </r>
  <r>
    <s v="Northeast Dermatology Associates"/>
    <s v="Northeast Dermatology Associates"/>
    <x v="54"/>
    <d v="2020-07-20T00:00:00"/>
    <n v="30"/>
    <d v="2020-07-20T00:00:00"/>
  </r>
  <r>
    <s v="Northeast Dermatology Associates"/>
    <s v="Northeast Dermatology Associates"/>
    <x v="36"/>
    <d v="2020-07-20T00:00:00"/>
    <n v="110"/>
    <d v="2020-07-20T00:00:00"/>
  </r>
  <r>
    <s v="Northeast Dermatology Associates"/>
    <s v="Northeast Dermatology Associates"/>
    <x v="67"/>
    <d v="2020-07-20T00:00:00"/>
    <n v="54"/>
    <d v="2020-07-20T00:00:00"/>
  </r>
  <r>
    <s v="Northeast Dermatology Associates"/>
    <s v="Northeast Dermatology Associates"/>
    <x v="35"/>
    <d v="2020-07-20T00:00:00"/>
    <n v="71"/>
    <d v="2020-07-20T00:00:00"/>
  </r>
  <r>
    <s v="Northeast Dermatology Associates"/>
    <s v="Dermatology of Cape Cod"/>
    <x v="34"/>
    <d v="2020-07-20T00:00:00"/>
    <n v="101"/>
    <d v="2020-07-20T00:00:00"/>
  </r>
  <r>
    <s v="Northeast Dermatology Associates"/>
    <s v="Northeast Dermatology Associates"/>
    <x v="55"/>
    <d v="2020-07-20T00:00:00"/>
    <n v="22"/>
    <d v="2020-07-20T00:00:00"/>
  </r>
  <r>
    <s v="Northeast Dermatology Associates"/>
    <s v="Northeast Dermatology Associates"/>
    <x v="53"/>
    <d v="2020-07-20T00:00:00"/>
    <n v="41"/>
    <d v="2020-07-20T00:00:00"/>
  </r>
  <r>
    <s v="Northeast Dermatology Associates"/>
    <s v="Northeast Dermatology Associates"/>
    <x v="38"/>
    <d v="2020-07-20T00:00:00"/>
    <n v="40"/>
    <d v="2020-07-20T00:00:00"/>
  </r>
  <r>
    <s v="Northeast Dermatology Associates"/>
    <s v="Northeast Dermatology Associates"/>
    <x v="71"/>
    <d v="2020-07-20T00:00:00"/>
    <n v="1"/>
    <d v="2020-07-20T00:00:00"/>
  </r>
  <r>
    <s v="North Pacific Dermatology"/>
    <s v="North Pacific Dermatology"/>
    <x v="4"/>
    <d v="2020-07-20T00:00:00"/>
    <n v="15"/>
    <d v="2020-07-20T00:00:00"/>
  </r>
  <r>
    <s v="North Pacific Dermatology"/>
    <s v="North Pacific Dermatology"/>
    <x v="68"/>
    <d v="2020-07-20T00:00:00"/>
    <n v="1"/>
    <d v="2020-07-20T00:00:00"/>
  </r>
  <r>
    <s v="North Pacific Dermatology"/>
    <s v="North Pacific Dermatology"/>
    <x v="33"/>
    <d v="2020-07-20T00:00:00"/>
    <n v="55"/>
    <d v="2020-07-20T00:00:00"/>
  </r>
  <r>
    <s v="Vanguard Dermatology"/>
    <s v="Vanguard Dermatology"/>
    <x v="88"/>
    <d v="2020-07-20T00:00:00"/>
    <n v="1"/>
    <d v="2020-07-20T00:00:00"/>
  </r>
  <r>
    <s v="The Dermatology Group  "/>
    <s v="The Dermatology Group"/>
    <x v="76"/>
    <d v="2020-07-20T00:00:00"/>
    <n v="24"/>
    <d v="2020-07-20T00:00:00"/>
  </r>
  <r>
    <s v="The Dermatology Group  "/>
    <s v="The Dermatology Group"/>
    <x v="77"/>
    <d v="2020-07-20T00:00:00"/>
    <n v="45"/>
    <d v="2020-07-20T00:00:00"/>
  </r>
  <r>
    <s v="Semler Dermatology"/>
    <s v="Semler Dermatology"/>
    <x v="61"/>
    <d v="2020-07-20T00:00:00"/>
    <n v="74"/>
    <d v="2020-07-20T00:00:00"/>
  </r>
  <r>
    <s v="Southeast Dermatology Specialists  "/>
    <s v="Southeast Dermatology Specialists"/>
    <x v="62"/>
    <d v="2020-07-20T00:00:00"/>
    <n v="39"/>
    <d v="2020-07-20T00:00:00"/>
  </r>
  <r>
    <s v="Northeast Dermatology Associates"/>
    <s v="South Shore Skin Center"/>
    <x v="9"/>
    <d v="2020-07-20T00:00:00"/>
    <n v="155"/>
    <d v="2020-07-20T00:00:00"/>
  </r>
  <r>
    <s v="Northeast Dermatology Associates"/>
    <s v="South Shore Skin Center"/>
    <x v="57"/>
    <d v="2020-07-20T00:00:00"/>
    <n v="74"/>
    <d v="2020-07-20T00:00:00"/>
  </r>
  <r>
    <s v="Vanguard Dermatology"/>
    <s v="Vanguard Dermatology"/>
    <x v="12"/>
    <d v="2020-07-20T00:00:00"/>
    <n v="31"/>
    <d v="2020-07-20T00:00:00"/>
  </r>
  <r>
    <s v="The Dermatology Group  "/>
    <s v="The Dermatology Group"/>
    <x v="24"/>
    <d v="2020-07-20T00:00:00"/>
    <n v="173"/>
    <d v="2020-07-20T00:00:00"/>
  </r>
  <r>
    <s v="Vanguard Dermatology"/>
    <s v="Vanguard Dermatology"/>
    <x v="13"/>
    <d v="2020-07-20T00:00:00"/>
    <n v="55"/>
    <d v="2020-07-20T00:00:00"/>
  </r>
  <r>
    <s v="Northeast Dermatology Associates"/>
    <s v="Northeast Dermatology Associates"/>
    <x v="8"/>
    <d v="2020-07-20T00:00:00"/>
    <n v="48"/>
    <d v="2020-07-20T00:00:00"/>
  </r>
  <r>
    <s v="Pacific Dermatology Specialists"/>
    <s v="Pacific Dermatology Specialists"/>
    <x v="65"/>
    <d v="2020-07-20T00:00:00"/>
    <n v="44"/>
    <d v="2020-07-20T00:00:00"/>
  </r>
  <r>
    <s v="Northeast Dermatology Associates"/>
    <s v="Northeast Dermatology Associates"/>
    <x v="5"/>
    <d v="2020-07-20T00:00:00"/>
    <n v="92"/>
    <d v="2020-07-20T00:00:00"/>
  </r>
  <r>
    <s v="North Pacific Dermatology"/>
    <s v="Eastside Dermatology"/>
    <x v="3"/>
    <d v="2020-07-20T00:00:00"/>
    <n v="32"/>
    <d v="2020-07-20T00:00:00"/>
  </r>
  <r>
    <s v="Northeast Dermatology Associates"/>
    <s v="Northeast Dermatology Associates"/>
    <x v="7"/>
    <d v="2020-07-20T00:00:00"/>
    <n v="41"/>
    <d v="2020-07-20T00:00:00"/>
  </r>
  <r>
    <s v="Northeast Dermatology Associates"/>
    <s v="South Shore Skin Center"/>
    <x v="10"/>
    <d v="2020-07-20T00:00:00"/>
    <n v="2"/>
    <d v="2020-07-20T00:00:00"/>
  </r>
  <r>
    <s v="Northeast Dermatology Associates"/>
    <s v="Northeast Dermatology Associates"/>
    <x v="40"/>
    <d v="2020-07-20T00:00:00"/>
    <n v="1"/>
    <d v="2020-07-20T00:00:00"/>
  </r>
  <r>
    <s v="Vanguard Dermatology"/>
    <s v="Vanguard Dermatology"/>
    <x v="107"/>
    <d v="2020-07-20T00:00:00"/>
    <n v="27"/>
    <d v="2020-07-20T00:00:00"/>
  </r>
  <r>
    <s v="Vanguard Dermatology"/>
    <s v="Vanguard Dermatology"/>
    <x v="27"/>
    <d v="2020-07-20T00:00:00"/>
    <n v="39"/>
    <d v="2020-07-20T00:00:00"/>
  </r>
  <r>
    <s v="The Dermatology Group  "/>
    <s v="Swan Dermatology &amp; Aesthetics"/>
    <x v="11"/>
    <d v="2020-07-20T00:00:00"/>
    <n v="45"/>
    <d v="2020-07-20T00:00:00"/>
  </r>
  <r>
    <s v="The Dermatology Group  "/>
    <s v="The Dermatology Group"/>
    <x v="26"/>
    <d v="2020-07-20T00:00:00"/>
    <n v="50"/>
    <d v="2020-07-20T00:00:00"/>
  </r>
  <r>
    <s v="Vanguard Dermatology"/>
    <s v="Vanguard Dermatology"/>
    <x v="109"/>
    <d v="2020-07-20T00:00:00"/>
    <n v="1"/>
    <d v="2020-07-20T00:00:00"/>
  </r>
  <r>
    <s v="Northeast Dermatology Associates"/>
    <s v="Northeast Dermatology Associates"/>
    <x v="20"/>
    <d v="2020-07-20T00:00:00"/>
    <n v="25"/>
    <d v="2020-07-20T00:00:00"/>
  </r>
  <r>
    <s v="Northeast Dermatology Associates"/>
    <s v="Northeast Dermatology Associates"/>
    <x v="22"/>
    <d v="2020-07-20T00:00:00"/>
    <n v="95"/>
    <d v="2020-07-20T00:00:00"/>
  </r>
  <r>
    <s v="Northeast Dermatology Associates"/>
    <s v="Brookline Dermatology Associates"/>
    <x v="16"/>
    <d v="2020-07-20T00:00:00"/>
    <n v="20"/>
    <d v="2020-07-20T00:00:00"/>
  </r>
  <r>
    <s v="Northeast Dermatology Associates"/>
    <s v="Brookline Dermatology Associates"/>
    <x v="17"/>
    <d v="2020-07-20T00:00:00"/>
    <n v="7"/>
    <d v="2020-07-20T00:00:00"/>
  </r>
  <r>
    <s v="Northeast Dermatology Associates"/>
    <s v="Northeast Dermatology Associates"/>
    <x v="18"/>
    <d v="2020-07-20T00:00:00"/>
    <n v="83"/>
    <d v="2020-07-20T00:00:00"/>
  </r>
  <r>
    <s v="Pacific Dermatology Specialists"/>
    <s v="Pacific Dermatology Specialists"/>
    <x v="72"/>
    <d v="2020-07-18T00:00:00"/>
    <n v="1"/>
    <d v="2020-07-18T00:00:00"/>
  </r>
  <r>
    <s v="Pacific Dermatology Specialists"/>
    <s v="Pacific Dermatology Specialists"/>
    <x v="59"/>
    <d v="2020-07-18T00:00:00"/>
    <n v="22"/>
    <d v="2020-07-18T00:00:00"/>
  </r>
  <r>
    <s v="Vanguard Dermatology"/>
    <s v="Vanguard Dermatology"/>
    <x v="47"/>
    <d v="2020-07-18T00:00:00"/>
    <n v="1"/>
    <d v="2020-07-18T00:00:00"/>
  </r>
  <r>
    <s v="The Dermatology Group  "/>
    <s v="The Dermatology Group"/>
    <x v="24"/>
    <d v="2020-07-17T00:00:00"/>
    <n v="93"/>
    <d v="2020-07-17T00:00:00"/>
  </r>
  <r>
    <s v="Vanguard Dermatology"/>
    <s v="Vanguard Dermatology"/>
    <x v="12"/>
    <d v="2020-07-17T00:00:00"/>
    <n v="9"/>
    <d v="2020-07-17T00:00:00"/>
  </r>
  <r>
    <s v="Northeast Dermatology Associates"/>
    <s v="Northeast Dermatology Associates"/>
    <x v="22"/>
    <d v="2020-07-17T00:00:00"/>
    <n v="103"/>
    <d v="2020-07-17T00:00:00"/>
  </r>
  <r>
    <s v="North Pacific Dermatology"/>
    <s v="Eastside Dermatology"/>
    <x v="3"/>
    <d v="2020-07-17T00:00:00"/>
    <n v="30"/>
    <d v="2020-07-17T00:00:00"/>
  </r>
  <r>
    <s v="Northeast Dermatology Associates"/>
    <s v="Brookline Dermatology Associates"/>
    <x v="17"/>
    <d v="2020-07-17T00:00:00"/>
    <n v="40"/>
    <d v="2020-07-17T00:00:00"/>
  </r>
  <r>
    <s v="Northeast Dermatology Associates"/>
    <s v="South Shore Skin Center"/>
    <x v="10"/>
    <d v="2020-07-17T00:00:00"/>
    <n v="1"/>
    <d v="2020-07-17T00:00:00"/>
  </r>
  <r>
    <s v="Pacific Dermatology Specialists"/>
    <s v="Pacific Dermatology Specialists"/>
    <x v="41"/>
    <d v="2020-07-17T00:00:00"/>
    <n v="35"/>
    <d v="2020-07-17T00:00:00"/>
  </r>
  <r>
    <s v="Vanguard Dermatology"/>
    <s v="Vanguard Dermatology"/>
    <x v="102"/>
    <d v="2020-07-17T00:00:00"/>
    <n v="1"/>
    <d v="2020-07-17T00:00:00"/>
  </r>
  <r>
    <s v="The Dermatology Group  "/>
    <s v="The Dermatology Group"/>
    <x v="26"/>
    <d v="2020-07-17T00:00:00"/>
    <n v="31"/>
    <d v="2020-07-17T00:00:00"/>
  </r>
  <r>
    <s v="The Dermatology Group  "/>
    <s v="Swan Dermatology &amp; Aesthetics"/>
    <x v="11"/>
    <d v="2020-07-17T00:00:00"/>
    <n v="34"/>
    <d v="2020-07-17T00:00:00"/>
  </r>
  <r>
    <s v="Vanguard Dermatology"/>
    <s v="Vanguard Dermatology"/>
    <x v="107"/>
    <d v="2020-07-17T00:00:00"/>
    <n v="18"/>
    <d v="2020-07-17T00:00:00"/>
  </r>
  <r>
    <s v="Northeast Dermatology Associates"/>
    <s v="Northeast Dermatology Associates"/>
    <x v="5"/>
    <d v="2020-07-17T00:00:00"/>
    <n v="64"/>
    <d v="2020-07-17T00:00:00"/>
  </r>
  <r>
    <s v="Northeast Dermatology Associates"/>
    <s v="Dermatology of Cape Cod"/>
    <x v="34"/>
    <d v="2020-07-17T00:00:00"/>
    <n v="18"/>
    <d v="2020-07-17T00:00:00"/>
  </r>
  <r>
    <s v="Northeast Dermatology Associates"/>
    <s v="Brookline Dermatology Associates"/>
    <x v="16"/>
    <d v="2020-07-17T00:00:00"/>
    <n v="14"/>
    <d v="2020-07-17T00:00:00"/>
  </r>
  <r>
    <s v="Northeast Dermatology Associates"/>
    <s v="Northeast Dermatology Associates"/>
    <x v="35"/>
    <d v="2020-07-17T00:00:00"/>
    <n v="28"/>
    <d v="2020-07-17T00:00:00"/>
  </r>
  <r>
    <s v="Northeast Dermatology Associates"/>
    <s v="Northeast Dermatology Associates"/>
    <x v="36"/>
    <d v="2020-07-17T00:00:00"/>
    <n v="26"/>
    <d v="2020-07-17T00:00:00"/>
  </r>
  <r>
    <s v="Northeast Dermatology Associates"/>
    <s v="South Shore Skin Center"/>
    <x v="57"/>
    <d v="2020-07-17T00:00:00"/>
    <n v="84"/>
    <d v="2020-07-17T00:00:00"/>
  </r>
  <r>
    <s v="Northeast Dermatology Associates"/>
    <s v="South Shore Skin Center"/>
    <x v="9"/>
    <d v="2020-07-17T00:00:00"/>
    <n v="107"/>
    <d v="2020-07-17T00:00:00"/>
  </r>
  <r>
    <s v="Southeast Dermatology Specialists  "/>
    <s v="Southeast Dermatology Specialists"/>
    <x v="43"/>
    <d v="2020-07-17T00:00:00"/>
    <n v="30"/>
    <d v="2020-07-17T00:00:00"/>
  </r>
  <r>
    <s v="Pacific Dermatology Specialists"/>
    <s v="Pacific Dermatology Specialists"/>
    <x v="42"/>
    <d v="2020-07-17T00:00:00"/>
    <n v="27"/>
    <d v="2020-07-17T00:00:00"/>
  </r>
  <r>
    <s v="The Dermatology Group  "/>
    <s v="The Dermatology Group"/>
    <x v="76"/>
    <d v="2020-07-17T00:00:00"/>
    <n v="1"/>
    <d v="2020-07-17T00:00:00"/>
  </r>
  <r>
    <s v="Vanguard Dermatology"/>
    <s v="Vanguard Dermatology"/>
    <x v="88"/>
    <d v="2020-07-17T00:00:00"/>
    <n v="4"/>
    <d v="2020-07-17T00:00:00"/>
  </r>
  <r>
    <s v="North Pacific Dermatology"/>
    <s v="North Pacific Dermatology"/>
    <x v="4"/>
    <d v="2020-07-17T00:00:00"/>
    <n v="30"/>
    <d v="2020-07-17T00:00:00"/>
  </r>
  <r>
    <s v="Northeast Dermatology Associates"/>
    <s v="Northeast Dermatology Associates"/>
    <x v="38"/>
    <d v="2020-07-17T00:00:00"/>
    <n v="53"/>
    <d v="2020-07-17T00:00:00"/>
  </r>
  <r>
    <s v="Northeast Dermatology Associates"/>
    <s v="Northeast Dermatology Associates"/>
    <x v="56"/>
    <d v="2020-07-17T00:00:00"/>
    <n v="13"/>
    <d v="2020-07-17T00:00:00"/>
  </r>
  <r>
    <s v="Northeast Dermatology Associates"/>
    <s v="Northeast Dermatology Associates"/>
    <x v="53"/>
    <d v="2020-07-17T00:00:00"/>
    <n v="54"/>
    <d v="2020-07-17T00:00:00"/>
  </r>
  <r>
    <s v="Northeast Dermatology Associates"/>
    <s v="Northeast Dermatology Associates"/>
    <x v="54"/>
    <d v="2020-07-17T00:00:00"/>
    <n v="29"/>
    <d v="2020-07-17T00:00:00"/>
  </r>
  <r>
    <s v="Northeast Dermatology Associates"/>
    <s v="Northeast Dermatology Associates"/>
    <x v="19"/>
    <d v="2020-07-17T00:00:00"/>
    <n v="1"/>
    <d v="2020-07-17T00:00:00"/>
  </r>
  <r>
    <s v="Northeast Dermatology Associates"/>
    <s v="Northeast Dermatology Associates"/>
    <x v="37"/>
    <d v="2020-07-17T00:00:00"/>
    <n v="100"/>
    <d v="2020-07-17T00:00:00"/>
  </r>
  <r>
    <s v="The Dermatology Group  "/>
    <s v="The Dermatology Group"/>
    <x v="25"/>
    <d v="2020-07-17T00:00:00"/>
    <n v="17"/>
    <d v="2020-07-17T00:00:00"/>
  </r>
  <r>
    <s v="Vanguard Dermatology"/>
    <s v="Vanguard Dermatology"/>
    <x v="84"/>
    <d v="2020-07-17T00:00:00"/>
    <n v="6"/>
    <d v="2020-07-17T00:00:00"/>
  </r>
  <r>
    <s v="Semler Dermatology"/>
    <s v="Semler Dermatology"/>
    <x v="61"/>
    <d v="2020-07-17T00:00:00"/>
    <n v="34"/>
    <d v="2020-07-17T00:00:00"/>
  </r>
  <r>
    <s v="Pacific Dermatology Specialists"/>
    <s v="Pacific Dermatology Specialists"/>
    <x v="42"/>
    <d v="2020-07-16T00:00:00"/>
    <n v="31"/>
    <d v="2020-07-16T00:00:00"/>
  </r>
  <r>
    <s v="Southeast Dermatology Specialists  "/>
    <s v="Southeast Dermatology Specialists"/>
    <x v="62"/>
    <d v="2020-07-16T00:00:00"/>
    <n v="69"/>
    <d v="2020-07-16T00:00:00"/>
  </r>
  <r>
    <s v="Northeast Dermatology Associates"/>
    <s v="South Shore Skin Center"/>
    <x v="57"/>
    <d v="2020-07-16T00:00:00"/>
    <n v="77"/>
    <d v="2020-07-16T00:00:00"/>
  </r>
  <r>
    <s v="Northeast Dermatology Associates"/>
    <s v="Northeast Dermatology Associates"/>
    <x v="40"/>
    <d v="2020-07-16T00:00:00"/>
    <n v="13"/>
    <d v="2020-07-16T00:00:00"/>
  </r>
  <r>
    <s v="Vanguard Dermatology"/>
    <s v="Vanguard Dermatology"/>
    <x v="109"/>
    <d v="2020-07-16T00:00:00"/>
    <n v="22"/>
    <d v="2020-07-16T00:00:00"/>
  </r>
  <r>
    <s v="Northeast Dermatology Associates"/>
    <s v="Northeast Dermatology Associates"/>
    <x v="21"/>
    <d v="2020-07-16T00:00:00"/>
    <n v="45"/>
    <d v="2020-07-16T00:00:00"/>
  </r>
  <r>
    <s v="Northeast Dermatology Associates"/>
    <s v="Northeast Dermatology Associates"/>
    <x v="22"/>
    <d v="2020-07-16T00:00:00"/>
    <n v="85"/>
    <d v="2020-07-16T00:00:00"/>
  </r>
  <r>
    <s v="Northeast Dermatology Associates"/>
    <s v="Northeast Dermatology Associates"/>
    <x v="38"/>
    <d v="2020-07-16T00:00:00"/>
    <n v="31"/>
    <d v="2020-07-16T00:00:00"/>
  </r>
  <r>
    <s v="Northeast Dermatology Associates"/>
    <s v="Northeast Dermatology Associates"/>
    <x v="56"/>
    <d v="2020-07-16T00:00:00"/>
    <n v="17"/>
    <d v="2020-07-16T00:00:00"/>
  </r>
  <r>
    <s v="Northeast Dermatology Associates"/>
    <s v="Northeast Dermatology Associates"/>
    <x v="53"/>
    <d v="2020-07-16T00:00:00"/>
    <n v="38"/>
    <d v="2020-07-16T00:00:00"/>
  </r>
  <r>
    <s v="Northeast Dermatology Associates"/>
    <s v="Northeast Dermatology Associates"/>
    <x v="55"/>
    <d v="2020-07-16T00:00:00"/>
    <n v="23"/>
    <d v="2020-07-16T00:00:00"/>
  </r>
  <r>
    <s v="Northeast Dermatology Associates"/>
    <s v="Northeast Dermatology Associates"/>
    <x v="36"/>
    <d v="2020-07-16T00:00:00"/>
    <n v="77"/>
    <d v="2020-07-16T00:00:00"/>
  </r>
  <r>
    <s v="Northeast Dermatology Associates"/>
    <s v="Northeast Dermatology Associates"/>
    <x v="18"/>
    <d v="2020-07-16T00:00:00"/>
    <n v="91"/>
    <d v="2020-07-16T00:00:00"/>
  </r>
  <r>
    <s v="Northeast Dermatology Associates"/>
    <s v="Brookline Dermatology Associates"/>
    <x v="17"/>
    <d v="2020-07-16T00:00:00"/>
    <n v="35"/>
    <d v="2020-07-16T00:00:00"/>
  </r>
  <r>
    <s v="Northeast Dermatology Associates"/>
    <s v="Brookline Dermatology Associates"/>
    <x v="16"/>
    <d v="2020-07-16T00:00:00"/>
    <n v="38"/>
    <d v="2020-07-16T00:00:00"/>
  </r>
  <r>
    <s v="Northeast Dermatology Associates"/>
    <s v="Northeast Dermatology Associates"/>
    <x v="54"/>
    <d v="2020-07-16T00:00:00"/>
    <n v="34"/>
    <d v="2020-07-16T00:00:00"/>
  </r>
  <r>
    <s v="Northeast Dermatology Associates"/>
    <s v="Northeast Dermatology Associates"/>
    <x v="35"/>
    <d v="2020-07-16T00:00:00"/>
    <n v="36"/>
    <d v="2020-07-16T00:00:00"/>
  </r>
  <r>
    <s v="Northeast Dermatology Associates"/>
    <s v="Northeast Dermatology Associates"/>
    <x v="39"/>
    <d v="2020-07-16T00:00:00"/>
    <n v="18"/>
    <d v="2020-07-16T00:00:00"/>
  </r>
  <r>
    <s v="Northeast Dermatology Associates"/>
    <s v="Northeast Dermatology Associates"/>
    <x v="71"/>
    <d v="2020-07-16T00:00:00"/>
    <n v="1"/>
    <d v="2020-07-16T00:00:00"/>
  </r>
  <r>
    <s v="Northeast Dermatology Associates"/>
    <s v="Northeast Dermatology Associates"/>
    <x v="7"/>
    <d v="2020-07-16T00:00:00"/>
    <n v="50"/>
    <d v="2020-07-16T00:00:00"/>
  </r>
  <r>
    <s v="Northeast Dermatology Associates"/>
    <s v="Northeast Dermatology Associates"/>
    <x v="37"/>
    <d v="2020-07-16T00:00:00"/>
    <n v="103"/>
    <d v="2020-07-16T00:00:00"/>
  </r>
  <r>
    <s v="Dermatology &amp; MOHS Surgery Institute"/>
    <s v="Dermatology &amp; MOHS Surgery Institute"/>
    <x v="29"/>
    <d v="2020-07-16T00:00:00"/>
    <n v="34"/>
    <d v="2020-07-16T00:00:00"/>
  </r>
  <r>
    <s v="Northeast Dermatology Associates"/>
    <s v="Northeast Dermatology Associates"/>
    <x v="5"/>
    <d v="2020-07-16T00:00:00"/>
    <n v="85"/>
    <d v="2020-07-16T00:00:00"/>
  </r>
  <r>
    <s v="Northeast Dermatology Associates"/>
    <s v="Dermatology of Cape Cod"/>
    <x v="34"/>
    <d v="2020-07-16T00:00:00"/>
    <n v="85"/>
    <d v="2020-07-16T00:00:00"/>
  </r>
  <r>
    <s v="Vanguard Dermatology"/>
    <s v="Vanguard Dermatology"/>
    <x v="46"/>
    <d v="2020-07-16T00:00:00"/>
    <n v="29"/>
    <d v="2020-07-16T00:00:00"/>
  </r>
  <r>
    <s v="Vanguard Dermatology"/>
    <s v="Vanguard Dermatology"/>
    <x v="12"/>
    <d v="2020-07-16T00:00:00"/>
    <n v="56"/>
    <d v="2020-07-16T00:00:00"/>
  </r>
  <r>
    <s v="Pacific Dermatology Specialists"/>
    <s v="Pacific Dermatology Specialists"/>
    <x v="41"/>
    <d v="2020-07-16T00:00:00"/>
    <n v="38"/>
    <d v="2020-07-16T00:00:00"/>
  </r>
  <r>
    <s v="Northeast Dermatology Associates"/>
    <s v="Northeast Dermatology Associates"/>
    <x v="8"/>
    <d v="2020-07-16T00:00:00"/>
    <n v="28"/>
    <d v="2020-07-16T00:00:00"/>
  </r>
  <r>
    <s v="Pacific Dermatology Specialists"/>
    <s v="Pacific Dermatology Specialists"/>
    <x v="59"/>
    <d v="2020-07-16T00:00:00"/>
    <n v="24"/>
    <d v="2020-07-16T00:00:00"/>
  </r>
  <r>
    <s v="Northeast Dermatology Associates"/>
    <s v="Northeast Dermatology Associates"/>
    <x v="67"/>
    <d v="2020-07-16T00:00:00"/>
    <n v="28"/>
    <d v="2020-07-16T00:00:00"/>
  </r>
  <r>
    <s v="North Pacific Dermatology"/>
    <s v="Eastside Dermatology"/>
    <x v="3"/>
    <d v="2020-07-16T00:00:00"/>
    <n v="43"/>
    <d v="2020-07-16T00:00:00"/>
  </r>
  <r>
    <s v="Vanguard Dermatology"/>
    <s v="Vanguard Dermatology"/>
    <x v="47"/>
    <d v="2020-07-16T00:00:00"/>
    <n v="1"/>
    <d v="2020-07-16T00:00:00"/>
  </r>
  <r>
    <s v="Vanguard Dermatology"/>
    <s v="Vanguard Dermatology"/>
    <x v="13"/>
    <d v="2020-07-16T00:00:00"/>
    <n v="52"/>
    <d v="2020-07-16T00:00:00"/>
  </r>
  <r>
    <s v="The Dermatology Group  "/>
    <s v="The Dermatology Group"/>
    <x v="24"/>
    <d v="2020-07-16T00:00:00"/>
    <n v="160"/>
    <d v="2020-07-16T00:00:00"/>
  </r>
  <r>
    <s v="The Dermatology Group  "/>
    <s v="The Dermatology Group"/>
    <x v="45"/>
    <d v="2020-07-16T00:00:00"/>
    <n v="25"/>
    <d v="2020-07-16T00:00:00"/>
  </r>
  <r>
    <s v="The Dermatology Group  "/>
    <s v="The Dermatology Group"/>
    <x v="25"/>
    <d v="2020-07-16T00:00:00"/>
    <n v="24"/>
    <d v="2020-07-16T00:00:00"/>
  </r>
  <r>
    <s v="Southeast Dermatology Specialists  "/>
    <s v="Southeast Dermatology Specialists"/>
    <x v="43"/>
    <d v="2020-07-16T00:00:00"/>
    <n v="47"/>
    <d v="2020-07-16T00:00:00"/>
  </r>
  <r>
    <s v="North Pacific Dermatology"/>
    <s v="North Pacific Dermatology"/>
    <x v="4"/>
    <d v="2020-07-16T00:00:00"/>
    <n v="13"/>
    <d v="2020-07-16T00:00:00"/>
  </r>
  <r>
    <s v="NULL"/>
    <s v="Unknown Practice"/>
    <x v="68"/>
    <d v="2020-07-16T00:00:00"/>
    <n v="9"/>
    <d v="2020-07-16T00:00:00"/>
  </r>
  <r>
    <s v="Northeast Dermatology Associates"/>
    <s v="Northeast Dermatology Associates"/>
    <x v="6"/>
    <d v="2020-07-16T00:00:00"/>
    <n v="36"/>
    <d v="2020-07-16T00:00:00"/>
  </r>
  <r>
    <s v="The Dermatology Group  "/>
    <s v="The Dermatology Group"/>
    <x v="26"/>
    <d v="2020-07-16T00:00:00"/>
    <n v="70"/>
    <d v="2020-07-16T00:00:00"/>
  </r>
  <r>
    <s v="The Dermatology Group  "/>
    <s v="The Dermatology Group"/>
    <x v="76"/>
    <d v="2020-07-16T00:00:00"/>
    <n v="23"/>
    <d v="2020-07-16T00:00:00"/>
  </r>
  <r>
    <s v="The Dermatology Group  "/>
    <s v="The Dermatology Group"/>
    <x v="64"/>
    <d v="2020-07-16T00:00:00"/>
    <n v="21"/>
    <d v="2020-07-16T00:00:00"/>
  </r>
  <r>
    <s v="Pacific Dermatology Specialists"/>
    <s v="Pacific Dermatology Specialists"/>
    <x v="106"/>
    <d v="2020-07-16T00:00:00"/>
    <n v="2"/>
    <d v="2020-07-16T00:00:00"/>
  </r>
  <r>
    <s v="Northeast Dermatology Associates"/>
    <s v="South Shore Skin Center"/>
    <x v="10"/>
    <d v="2020-07-16T00:00:00"/>
    <n v="8"/>
    <d v="2020-07-16T00:00:00"/>
  </r>
  <r>
    <s v="Northeast Dermatology Associates"/>
    <s v="South Shore Skin Center"/>
    <x v="9"/>
    <d v="2020-07-16T00:00:00"/>
    <n v="148"/>
    <d v="2020-07-16T00:00:00"/>
  </r>
  <r>
    <s v="The Dermatology Group  "/>
    <s v="Swan Dermatology &amp; Aesthetics"/>
    <x v="11"/>
    <d v="2020-07-16T00:00:00"/>
    <n v="39"/>
    <d v="2020-07-16T00:00:00"/>
  </r>
  <r>
    <s v="Semler Dermatology"/>
    <s v="Semler Dermatology"/>
    <x v="61"/>
    <d v="2020-07-16T00:00:00"/>
    <n v="71"/>
    <d v="2020-07-16T00:00:00"/>
  </r>
  <r>
    <s v="Pacific Dermatology Specialists"/>
    <s v="Pacific Dermatology Specialists"/>
    <x v="41"/>
    <d v="2020-07-15T00:00:00"/>
    <n v="13"/>
    <d v="2020-07-15T00:00:00"/>
  </r>
  <r>
    <s v="Southeast Dermatology Specialists  "/>
    <s v="Southeast Dermatology Specialists"/>
    <x v="43"/>
    <d v="2020-07-15T00:00:00"/>
    <n v="50"/>
    <d v="2020-07-15T00:00:00"/>
  </r>
  <r>
    <s v="Pacific Dermatology Specialists"/>
    <s v="Pacific Dermatology Specialists"/>
    <x v="59"/>
    <d v="2020-07-15T00:00:00"/>
    <n v="29"/>
    <d v="2020-07-15T00:00:00"/>
  </r>
  <r>
    <s v="The Dermatology Group  "/>
    <s v="The Dermatology Group"/>
    <x v="25"/>
    <d v="2020-07-15T00:00:00"/>
    <n v="55"/>
    <d v="2020-07-15T00:00:00"/>
  </r>
  <r>
    <s v="Vanguard Dermatology"/>
    <s v="Vanguard Dermatology"/>
    <x v="47"/>
    <d v="2020-07-15T00:00:00"/>
    <n v="39"/>
    <d v="2020-07-15T00:00:00"/>
  </r>
  <r>
    <s v="Northeast Dermatology Associates"/>
    <s v="Northeast Dermatology Associates"/>
    <x v="67"/>
    <d v="2020-07-15T00:00:00"/>
    <n v="39"/>
    <d v="2020-07-15T00:00:00"/>
  </r>
  <r>
    <s v="Northeast Dermatology Associates"/>
    <s v="Northeast Dermatology Associates"/>
    <x v="36"/>
    <d v="2020-07-15T00:00:00"/>
    <n v="86"/>
    <d v="2020-07-15T00:00:00"/>
  </r>
  <r>
    <s v="Northeast Dermatology Associates"/>
    <s v="Northeast Dermatology Associates"/>
    <x v="39"/>
    <d v="2020-07-15T00:00:00"/>
    <n v="19"/>
    <d v="2020-07-15T00:00:00"/>
  </r>
  <r>
    <s v="Northeast Dermatology Associates"/>
    <s v="Northeast Dermatology Associates"/>
    <x v="38"/>
    <d v="2020-07-15T00:00:00"/>
    <n v="66"/>
    <d v="2020-07-15T00:00:00"/>
  </r>
  <r>
    <s v="Northeast Dermatology Associates"/>
    <s v="Northeast Dermatology Associates"/>
    <x v="37"/>
    <d v="2020-07-15T00:00:00"/>
    <n v="74"/>
    <d v="2020-07-15T00:00:00"/>
  </r>
  <r>
    <s v="Northeast Dermatology Associates"/>
    <s v="Dermatology of Cape Cod"/>
    <x v="34"/>
    <d v="2020-07-15T00:00:00"/>
    <n v="105"/>
    <d v="2020-07-15T00:00:00"/>
  </r>
  <r>
    <s v="Southeast Dermatology Specialists  "/>
    <s v="Southeast Dermatology Specialists"/>
    <x v="62"/>
    <d v="2020-07-15T00:00:00"/>
    <n v="57"/>
    <d v="2020-07-15T00:00:00"/>
  </r>
  <r>
    <s v="Semler Dermatology"/>
    <s v="Semler Dermatology"/>
    <x v="61"/>
    <d v="2020-07-15T00:00:00"/>
    <n v="96"/>
    <d v="2020-07-15T00:00:00"/>
  </r>
  <r>
    <s v="Pacific Dermatology Specialists"/>
    <s v="Pacific Dermatology Specialists"/>
    <x v="42"/>
    <d v="2020-07-15T00:00:00"/>
    <n v="26"/>
    <d v="2020-07-15T00:00:00"/>
  </r>
  <r>
    <s v="Northeast Dermatology Associates"/>
    <s v="South Shore Skin Center"/>
    <x v="9"/>
    <d v="2020-07-15T00:00:00"/>
    <n v="120"/>
    <d v="2020-07-15T00:00:00"/>
  </r>
  <r>
    <s v="Northeast Dermatology Associates"/>
    <s v="South Shore Skin Center"/>
    <x v="57"/>
    <d v="2020-07-15T00:00:00"/>
    <n v="100"/>
    <d v="2020-07-15T00:00:00"/>
  </r>
  <r>
    <s v="The Dermatology Group  "/>
    <s v="The Dermatology Group"/>
    <x v="76"/>
    <d v="2020-07-15T00:00:00"/>
    <n v="43"/>
    <d v="2020-07-15T00:00:00"/>
  </r>
  <r>
    <s v="Northeast Dermatology Associates"/>
    <s v="Northeast Dermatology Associates"/>
    <x v="53"/>
    <d v="2020-07-15T00:00:00"/>
    <n v="43"/>
    <d v="2020-07-15T00:00:00"/>
  </r>
  <r>
    <s v="Northeast Dermatology Associates"/>
    <s v="Northeast Dermatology Associates"/>
    <x v="54"/>
    <d v="2020-07-15T00:00:00"/>
    <n v="47"/>
    <d v="2020-07-15T00:00:00"/>
  </r>
  <r>
    <s v="Northeast Dermatology Associates"/>
    <s v="Northeast Dermatology Associates"/>
    <x v="55"/>
    <d v="2020-07-15T00:00:00"/>
    <n v="14"/>
    <d v="2020-07-15T00:00:00"/>
  </r>
  <r>
    <s v="Northeast Dermatology Associates"/>
    <s v="Northeast Dermatology Associates"/>
    <x v="56"/>
    <d v="2020-07-15T00:00:00"/>
    <n v="12"/>
    <d v="2020-07-15T00:00:00"/>
  </r>
  <r>
    <s v="Northeast Dermatology Associates"/>
    <s v="South Shore Skin Center"/>
    <x v="10"/>
    <d v="2020-07-15T00:00:00"/>
    <n v="7"/>
    <d v="2020-07-15T00:00:00"/>
  </r>
  <r>
    <s v="Vanguard Dermatology"/>
    <s v="Vanguard Dermatology"/>
    <x v="102"/>
    <d v="2020-07-15T00:00:00"/>
    <n v="1"/>
    <d v="2020-07-15T00:00:00"/>
  </r>
  <r>
    <s v="The Dermatology Group  "/>
    <s v="The Dermatology Group"/>
    <x v="26"/>
    <d v="2020-07-15T00:00:00"/>
    <n v="59"/>
    <d v="2020-07-15T00:00:00"/>
  </r>
  <r>
    <s v="The Dermatology Group  "/>
    <s v="The Dermatology Group"/>
    <x v="24"/>
    <d v="2020-07-15T00:00:00"/>
    <n v="147"/>
    <d v="2020-07-15T00:00:00"/>
  </r>
  <r>
    <s v="The Dermatology Group  "/>
    <s v="Swan Dermatology &amp; Aesthetics"/>
    <x v="11"/>
    <d v="2020-07-15T00:00:00"/>
    <n v="33"/>
    <d v="2020-07-15T00:00:00"/>
  </r>
  <r>
    <s v="Vanguard Dermatology"/>
    <s v="Vanguard Dermatology"/>
    <x v="107"/>
    <d v="2020-07-15T00:00:00"/>
    <n v="11"/>
    <d v="2020-07-15T00:00:00"/>
  </r>
  <r>
    <s v="Northeast Dermatology Associates"/>
    <s v="Northeast Dermatology Associates"/>
    <x v="18"/>
    <d v="2020-07-15T00:00:00"/>
    <n v="83"/>
    <d v="2020-07-15T00:00:00"/>
  </r>
  <r>
    <s v="Northeast Dermatology Associates"/>
    <s v="Brookline Dermatology Associates"/>
    <x v="17"/>
    <d v="2020-07-15T00:00:00"/>
    <n v="36"/>
    <d v="2020-07-15T00:00:00"/>
  </r>
  <r>
    <s v="Northeast Dermatology Associates"/>
    <s v="Brookline Dermatology Associates"/>
    <x v="16"/>
    <d v="2020-07-15T00:00:00"/>
    <n v="30"/>
    <d v="2020-07-15T00:00:00"/>
  </r>
  <r>
    <s v="NULL"/>
    <s v="Unknown Practice"/>
    <x v="68"/>
    <d v="2020-07-15T00:00:00"/>
    <n v="2"/>
    <d v="2020-07-15T00:00:00"/>
  </r>
  <r>
    <s v="Northeast Dermatology Associates"/>
    <s v="Northeast Dermatology Associates"/>
    <x v="21"/>
    <d v="2020-07-15T00:00:00"/>
    <n v="47"/>
    <d v="2020-07-15T00:00:00"/>
  </r>
  <r>
    <s v="Northeast Dermatology Associates"/>
    <s v="Northeast Dermatology Associates"/>
    <x v="22"/>
    <d v="2020-07-15T00:00:00"/>
    <n v="88"/>
    <d v="2020-07-15T00:00:00"/>
  </r>
  <r>
    <s v="Northeast Dermatology Associates"/>
    <s v="Northeast Dermatology Associates"/>
    <x v="5"/>
    <d v="2020-07-15T00:00:00"/>
    <n v="81"/>
    <d v="2020-07-15T00:00:00"/>
  </r>
  <r>
    <s v="North Pacific Dermatology"/>
    <s v="North Pacific Dermatology"/>
    <x v="4"/>
    <d v="2020-07-15T00:00:00"/>
    <n v="14"/>
    <d v="2020-07-15T00:00:00"/>
  </r>
  <r>
    <s v="North Pacific Dermatology"/>
    <s v="Eastside Dermatology"/>
    <x v="3"/>
    <d v="2020-07-15T00:00:00"/>
    <n v="38"/>
    <d v="2020-07-15T00:00:00"/>
  </r>
  <r>
    <s v="Northeast Dermatology Associates"/>
    <s v="Northeast Dermatology Associates"/>
    <x v="7"/>
    <d v="2020-07-15T00:00:00"/>
    <n v="30"/>
    <d v="2020-07-15T00:00:00"/>
  </r>
  <r>
    <s v="Vanguard Dermatology"/>
    <s v="Vanguard Dermatology"/>
    <x v="12"/>
    <d v="2020-07-15T00:00:00"/>
    <n v="36"/>
    <d v="2020-07-15T00:00:00"/>
  </r>
  <r>
    <s v="Vanguard Dermatology"/>
    <s v="Vanguard Dermatology"/>
    <x v="13"/>
    <d v="2020-07-15T00:00:00"/>
    <n v="118"/>
    <d v="2020-07-15T00:00:00"/>
  </r>
  <r>
    <s v="Northeast Dermatology Associates"/>
    <s v="Northeast Dermatology Associates"/>
    <x v="8"/>
    <d v="2020-07-15T00:00:00"/>
    <n v="83"/>
    <d v="2020-07-15T00:00:00"/>
  </r>
  <r>
    <s v="Pacific Dermatology Specialists"/>
    <s v="Pacific Dermatology Specialists"/>
    <x v="59"/>
    <d v="2020-07-14T00:00:00"/>
    <n v="29"/>
    <d v="2020-07-14T00:00:00"/>
  </r>
  <r>
    <s v="Pacific Dermatology Specialists"/>
    <s v="Pacific Dermatology Specialists"/>
    <x v="72"/>
    <d v="2020-07-14T00:00:00"/>
    <n v="18"/>
    <d v="2020-07-14T00:00:00"/>
  </r>
  <r>
    <s v="Semler Dermatology"/>
    <s v="Semler Dermatology"/>
    <x v="61"/>
    <d v="2020-07-14T00:00:00"/>
    <n v="92"/>
    <d v="2020-07-14T00:00:00"/>
  </r>
  <r>
    <s v="Vanguard Dermatology"/>
    <s v="Vanguard Dermatology"/>
    <x v="107"/>
    <d v="2020-07-14T00:00:00"/>
    <n v="24"/>
    <d v="2020-07-14T00:00:00"/>
  </r>
  <r>
    <s v="The Dermatology Group  "/>
    <s v="The Dermatology Group"/>
    <x v="25"/>
    <d v="2020-07-14T00:00:00"/>
    <n v="62"/>
    <d v="2020-07-14T00:00:00"/>
  </r>
  <r>
    <s v="The Dermatology Group  "/>
    <s v="The Dermatology Group"/>
    <x v="26"/>
    <d v="2020-07-14T00:00:00"/>
    <n v="46"/>
    <d v="2020-07-14T00:00:00"/>
  </r>
  <r>
    <s v="The Dermatology Group  "/>
    <s v="The Dermatology Group"/>
    <x v="76"/>
    <d v="2020-07-14T00:00:00"/>
    <n v="52"/>
    <d v="2020-07-14T00:00:00"/>
  </r>
  <r>
    <s v="Northeast Dermatology Associates"/>
    <s v="Northeast Dermatology Associates"/>
    <x v="39"/>
    <d v="2020-07-14T00:00:00"/>
    <n v="24"/>
    <d v="2020-07-14T00:00:00"/>
  </r>
  <r>
    <s v="Northeast Dermatology Associates"/>
    <s v="Northeast Dermatology Associates"/>
    <x v="19"/>
    <d v="2020-07-14T00:00:00"/>
    <n v="30"/>
    <d v="2020-07-14T00:00:00"/>
  </r>
  <r>
    <s v="Northeast Dermatology Associates"/>
    <s v="Northeast Dermatology Associates"/>
    <x v="54"/>
    <d v="2020-07-14T00:00:00"/>
    <n v="36"/>
    <d v="2020-07-14T00:00:00"/>
  </r>
  <r>
    <s v="NULL"/>
    <s v="Unknown Practice"/>
    <x v="68"/>
    <d v="2020-07-14T00:00:00"/>
    <n v="13"/>
    <d v="2020-07-14T00:00:00"/>
  </r>
  <r>
    <s v="Northeast Dermatology Associates"/>
    <s v="Northeast Dermatology Associates"/>
    <x v="38"/>
    <d v="2020-07-14T00:00:00"/>
    <n v="77"/>
    <d v="2020-07-14T00:00:00"/>
  </r>
  <r>
    <s v="Northeast Dermatology Associates"/>
    <s v="Northeast Dermatology Associates"/>
    <x v="67"/>
    <d v="2020-07-14T00:00:00"/>
    <n v="14"/>
    <d v="2020-07-14T00:00:00"/>
  </r>
  <r>
    <s v="North Pacific Dermatology"/>
    <s v="North Pacific Dermatology"/>
    <x v="4"/>
    <d v="2020-07-14T00:00:00"/>
    <n v="25"/>
    <d v="2020-07-14T00:00:00"/>
  </r>
  <r>
    <s v="North Pacific Dermatology"/>
    <s v="Eastside Dermatology"/>
    <x v="3"/>
    <d v="2020-07-14T00:00:00"/>
    <n v="36"/>
    <d v="2020-07-14T00:00:00"/>
  </r>
  <r>
    <s v="Vanguard Dermatology"/>
    <s v="Vanguard Dermatology"/>
    <x v="88"/>
    <d v="2020-07-14T00:00:00"/>
    <n v="2"/>
    <d v="2020-07-14T00:00:00"/>
  </r>
  <r>
    <s v="Vanguard Dermatology"/>
    <s v="Vanguard Dermatology"/>
    <x v="13"/>
    <d v="2020-07-14T00:00:00"/>
    <n v="71"/>
    <d v="2020-07-14T00:00:00"/>
  </r>
  <r>
    <s v="Vanguard Dermatology"/>
    <s v="Vanguard Dermatology"/>
    <x v="47"/>
    <d v="2020-07-14T00:00:00"/>
    <n v="33"/>
    <d v="2020-07-14T00:00:00"/>
  </r>
  <r>
    <s v="Northeast Dermatology Associates"/>
    <s v="South Shore Skin Center"/>
    <x v="9"/>
    <d v="2020-07-14T00:00:00"/>
    <n v="127"/>
    <d v="2020-07-14T00:00:00"/>
  </r>
  <r>
    <s v="Southeast Dermatology Specialists  "/>
    <s v="Southeast Dermatology Specialists"/>
    <x v="43"/>
    <d v="2020-07-14T00:00:00"/>
    <n v="54"/>
    <d v="2020-07-14T00:00:00"/>
  </r>
  <r>
    <s v="Northeast Dermatology Associates"/>
    <s v="Northeast Dermatology Associates"/>
    <x v="37"/>
    <d v="2020-07-14T00:00:00"/>
    <n v="58"/>
    <d v="2020-07-14T00:00:00"/>
  </r>
  <r>
    <s v="Northeast Dermatology Associates"/>
    <s v="Northeast Dermatology Associates"/>
    <x v="7"/>
    <d v="2020-07-14T00:00:00"/>
    <n v="47"/>
    <d v="2020-07-14T00:00:00"/>
  </r>
  <r>
    <s v="Northeast Dermatology Associates"/>
    <s v="Northeast Dermatology Associates"/>
    <x v="35"/>
    <d v="2020-07-14T00:00:00"/>
    <n v="32"/>
    <d v="2020-07-14T00:00:00"/>
  </r>
  <r>
    <s v="Northeast Dermatology Associates"/>
    <s v="Northeast Dermatology Associates"/>
    <x v="36"/>
    <d v="2020-07-14T00:00:00"/>
    <n v="84"/>
    <d v="2020-07-14T00:00:00"/>
  </r>
  <r>
    <s v="Northeast Dermatology Associates"/>
    <s v="Dermatology of Cape Cod"/>
    <x v="34"/>
    <d v="2020-07-14T00:00:00"/>
    <n v="95"/>
    <d v="2020-07-14T00:00:00"/>
  </r>
  <r>
    <s v="Northeast Dermatology Associates"/>
    <s v="Northeast Dermatology Associates"/>
    <x v="5"/>
    <d v="2020-07-14T00:00:00"/>
    <n v="91"/>
    <d v="2020-07-14T00:00:00"/>
  </r>
  <r>
    <s v="The Dermatology Group  "/>
    <s v="Swan Dermatology &amp; Aesthetics"/>
    <x v="11"/>
    <d v="2020-07-14T00:00:00"/>
    <n v="34"/>
    <d v="2020-07-14T00:00:00"/>
  </r>
  <r>
    <s v="Vanguard Dermatology"/>
    <s v="Vanguard Dermatology"/>
    <x v="108"/>
    <d v="2020-07-14T00:00:00"/>
    <n v="4"/>
    <d v="2020-07-14T00:00:00"/>
  </r>
  <r>
    <s v="Vanguard Dermatology"/>
    <s v="Vanguard Dermatology"/>
    <x v="46"/>
    <d v="2020-07-14T00:00:00"/>
    <n v="25"/>
    <d v="2020-07-14T00:00:00"/>
  </r>
  <r>
    <s v="Northeast Dermatology Associates"/>
    <s v="Northeast Dermatology Associates"/>
    <x v="8"/>
    <d v="2020-07-14T00:00:00"/>
    <n v="82"/>
    <d v="2020-07-14T00:00:00"/>
  </r>
  <r>
    <s v="Northeast Dermatology Associates"/>
    <s v="South Shore Skin Center"/>
    <x v="10"/>
    <d v="2020-07-14T00:00:00"/>
    <n v="5"/>
    <d v="2020-07-14T00:00:00"/>
  </r>
  <r>
    <s v="Pacific Dermatology Specialists"/>
    <s v="Pacific Dermatology Specialists"/>
    <x v="41"/>
    <d v="2020-07-14T00:00:00"/>
    <n v="11"/>
    <d v="2020-07-14T00:00:00"/>
  </r>
  <r>
    <s v="Northeast Dermatology Associates"/>
    <s v="Northeast Dermatology Associates"/>
    <x v="18"/>
    <d v="2020-07-14T00:00:00"/>
    <n v="33"/>
    <d v="2020-07-14T00:00:00"/>
  </r>
  <r>
    <s v="Northeast Dermatology Associates"/>
    <s v="Brookline Dermatology Associates"/>
    <x v="16"/>
    <d v="2020-07-14T00:00:00"/>
    <n v="36"/>
    <d v="2020-07-14T00:00:00"/>
  </r>
  <r>
    <s v="Northeast Dermatology Associates"/>
    <s v="Northeast Dermatology Associates"/>
    <x v="71"/>
    <d v="2020-07-14T00:00:00"/>
    <n v="1"/>
    <d v="2020-07-14T00:00:00"/>
  </r>
  <r>
    <s v="Northeast Dermatology Associates"/>
    <s v="Northeast Dermatology Associates"/>
    <x v="21"/>
    <d v="2020-07-14T00:00:00"/>
    <n v="45"/>
    <d v="2020-07-14T00:00:00"/>
  </r>
  <r>
    <s v="Northeast Dermatology Associates"/>
    <s v="Northeast Dermatology Associates"/>
    <x v="56"/>
    <d v="2020-07-14T00:00:00"/>
    <n v="9"/>
    <d v="2020-07-14T00:00:00"/>
  </r>
  <r>
    <s v="Northeast Dermatology Associates"/>
    <s v="Northeast Dermatology Associates"/>
    <x v="22"/>
    <d v="2020-07-14T00:00:00"/>
    <n v="71"/>
    <d v="2020-07-14T00:00:00"/>
  </r>
  <r>
    <s v="Northeast Dermatology Associates"/>
    <s v="Northeast Dermatology Associates"/>
    <x v="53"/>
    <d v="2020-07-14T00:00:00"/>
    <n v="59"/>
    <d v="2020-07-14T00:00:00"/>
  </r>
  <r>
    <s v="Northeast Dermatology Associates"/>
    <s v="Northeast Dermatology Associates"/>
    <x v="55"/>
    <d v="2020-07-14T00:00:00"/>
    <n v="26"/>
    <d v="2020-07-14T00:00:00"/>
  </r>
  <r>
    <s v="The Dermatology Group  "/>
    <s v="The Dermatology Group"/>
    <x v="24"/>
    <d v="2020-07-14T00:00:00"/>
    <n v="190"/>
    <d v="2020-07-14T00:00:00"/>
  </r>
  <r>
    <s v="Northeast Dermatology Associates"/>
    <s v="South Shore Skin Center"/>
    <x v="57"/>
    <d v="2020-07-14T00:00:00"/>
    <n v="176"/>
    <d v="2020-07-14T00:00:00"/>
  </r>
  <r>
    <s v="Southeast Dermatology Specialists  "/>
    <s v="Southeast Dermatology Specialists"/>
    <x v="62"/>
    <d v="2020-07-14T00:00:00"/>
    <n v="42"/>
    <d v="2020-07-14T00:00:00"/>
  </r>
  <r>
    <s v="Pacific Dermatology Specialists"/>
    <s v="Pacific Dermatology Specialists"/>
    <x v="60"/>
    <d v="2020-07-14T00:00:00"/>
    <n v="26"/>
    <d v="2020-07-14T00:00:00"/>
  </r>
  <r>
    <s v="The Dermatology Group  "/>
    <s v="Swan Dermatology &amp; Aesthetics"/>
    <x v="11"/>
    <d v="2020-07-13T00:00:00"/>
    <n v="41"/>
    <d v="2020-07-13T00:00:00"/>
  </r>
  <r>
    <s v="Northeast Dermatology Associates"/>
    <s v="South Shore Skin Center"/>
    <x v="9"/>
    <d v="2020-07-13T00:00:00"/>
    <n v="118"/>
    <d v="2020-07-13T00:00:00"/>
  </r>
  <r>
    <s v="Northeast Dermatology Associates"/>
    <s v="South Shore Skin Center"/>
    <x v="10"/>
    <d v="2020-07-13T00:00:00"/>
    <n v="1"/>
    <d v="2020-07-13T00:00:00"/>
  </r>
  <r>
    <s v="The Dermatology Group  "/>
    <s v="The Dermatology Group"/>
    <x v="26"/>
    <d v="2020-07-13T00:00:00"/>
    <n v="29"/>
    <d v="2020-07-13T00:00:00"/>
  </r>
  <r>
    <s v="The Dermatology Group  "/>
    <s v="The Dermatology Group"/>
    <x v="77"/>
    <d v="2020-07-13T00:00:00"/>
    <n v="40"/>
    <d v="2020-07-13T00:00:00"/>
  </r>
  <r>
    <s v="Vanguard Dermatology"/>
    <s v="Vanguard Dermatology"/>
    <x v="107"/>
    <d v="2020-07-13T00:00:00"/>
    <n v="1"/>
    <d v="2020-07-13T00:00:00"/>
  </r>
  <r>
    <s v="Northeast Dermatology Associates"/>
    <s v="Northeast Dermatology Associates"/>
    <x v="7"/>
    <d v="2020-07-13T00:00:00"/>
    <n v="46"/>
    <d v="2020-07-13T00:00:00"/>
  </r>
  <r>
    <s v="Northeast Dermatology Associates"/>
    <s v="Northeast Dermatology Associates"/>
    <x v="5"/>
    <d v="2020-07-13T00:00:00"/>
    <n v="83"/>
    <d v="2020-07-13T00:00:00"/>
  </r>
  <r>
    <s v="North Pacific Dermatology"/>
    <s v="North Pacific Dermatology"/>
    <x v="4"/>
    <d v="2020-07-13T00:00:00"/>
    <n v="17"/>
    <d v="2020-07-13T00:00:00"/>
  </r>
  <r>
    <s v="Vanguard Dermatology"/>
    <s v="Vanguard Dermatology"/>
    <x v="27"/>
    <d v="2020-07-13T00:00:00"/>
    <n v="39"/>
    <d v="2020-07-13T00:00:00"/>
  </r>
  <r>
    <s v="Vanguard Dermatology"/>
    <s v="Vanguard Dermatology"/>
    <x v="13"/>
    <d v="2020-07-13T00:00:00"/>
    <n v="102"/>
    <d v="2020-07-13T00:00:00"/>
  </r>
  <r>
    <s v="The Dermatology Group  "/>
    <s v="The Dermatology Group"/>
    <x v="25"/>
    <d v="2020-07-13T00:00:00"/>
    <n v="25"/>
    <d v="2020-07-13T00:00:00"/>
  </r>
  <r>
    <s v="The Dermatology Group  "/>
    <s v="The Dermatology Group"/>
    <x v="24"/>
    <d v="2020-07-13T00:00:00"/>
    <n v="185"/>
    <d v="2020-07-13T00:00:00"/>
  </r>
  <r>
    <s v="Northeast Dermatology Associates"/>
    <s v="Northeast Dermatology Associates"/>
    <x v="18"/>
    <d v="2020-07-13T00:00:00"/>
    <n v="81"/>
    <d v="2020-07-13T00:00:00"/>
  </r>
  <r>
    <s v="North Pacific Dermatology"/>
    <s v="Eastside Dermatology"/>
    <x v="3"/>
    <d v="2020-07-13T00:00:00"/>
    <n v="27"/>
    <d v="2020-07-13T00:00:00"/>
  </r>
  <r>
    <s v="Northeast Dermatology Associates"/>
    <s v="Northeast Dermatology Associates"/>
    <x v="67"/>
    <d v="2020-07-13T00:00:00"/>
    <n v="53"/>
    <d v="2020-07-13T00:00:00"/>
  </r>
  <r>
    <s v="Northeast Dermatology Associates"/>
    <s v="Northeast Dermatology Associates"/>
    <x v="22"/>
    <d v="2020-07-13T00:00:00"/>
    <n v="56"/>
    <d v="2020-07-13T00:00:00"/>
  </r>
  <r>
    <s v="Southeast Dermatology Specialists  "/>
    <s v="Southeast Dermatology Specialists"/>
    <x v="62"/>
    <d v="2020-07-13T00:00:00"/>
    <n v="44"/>
    <d v="2020-07-13T00:00:00"/>
  </r>
  <r>
    <s v="Semler Dermatology"/>
    <s v="Semler Dermatology"/>
    <x v="61"/>
    <d v="2020-07-13T00:00:00"/>
    <n v="38"/>
    <d v="2020-07-13T00:00:00"/>
  </r>
  <r>
    <s v="Northeast Dermatology Associates"/>
    <s v="Northeast Dermatology Associates"/>
    <x v="8"/>
    <d v="2020-07-13T00:00:00"/>
    <n v="44"/>
    <d v="2020-07-13T00:00:00"/>
  </r>
  <r>
    <s v="Pacific Dermatology Specialists"/>
    <s v="Pacific Dermatology Specialists"/>
    <x v="72"/>
    <d v="2020-07-13T00:00:00"/>
    <n v="17"/>
    <d v="2020-07-13T00:00:00"/>
  </r>
  <r>
    <s v="Pacific Dermatology Specialists"/>
    <s v="Pacific Dermatology Specialists"/>
    <x v="59"/>
    <d v="2020-07-13T00:00:00"/>
    <n v="18"/>
    <d v="2020-07-13T00:00:00"/>
  </r>
  <r>
    <s v="The Dermatology Group  "/>
    <s v="The Dermatology Group"/>
    <x v="76"/>
    <d v="2020-07-13T00:00:00"/>
    <n v="21"/>
    <d v="2020-07-13T00:00:00"/>
  </r>
  <r>
    <s v="Vanguard Dermatology"/>
    <s v="Vanguard Dermatology"/>
    <x v="12"/>
    <d v="2020-07-13T00:00:00"/>
    <n v="27"/>
    <d v="2020-07-13T00:00:00"/>
  </r>
  <r>
    <s v="Northeast Dermatology Associates"/>
    <s v="Northeast Dermatology Associates"/>
    <x v="54"/>
    <d v="2020-07-13T00:00:00"/>
    <n v="35"/>
    <d v="2020-07-13T00:00:00"/>
  </r>
  <r>
    <s v="Northeast Dermatology Associates"/>
    <s v="Northeast Dermatology Associates"/>
    <x v="39"/>
    <d v="2020-07-13T00:00:00"/>
    <n v="27"/>
    <d v="2020-07-13T00:00:00"/>
  </r>
  <r>
    <s v="Northeast Dermatology Associates"/>
    <s v="Northeast Dermatology Associates"/>
    <x v="71"/>
    <d v="2020-07-13T00:00:00"/>
    <n v="1"/>
    <d v="2020-07-13T00:00:00"/>
  </r>
  <r>
    <s v="Northeast Dermatology Associates"/>
    <s v="Northeast Dermatology Associates"/>
    <x v="37"/>
    <d v="2020-07-13T00:00:00"/>
    <n v="26"/>
    <d v="2020-07-13T00:00:00"/>
  </r>
  <r>
    <s v="Northeast Dermatology Associates"/>
    <s v="Dermatology of Cape Cod"/>
    <x v="34"/>
    <d v="2020-07-13T00:00:00"/>
    <n v="103"/>
    <d v="2020-07-13T00:00:00"/>
  </r>
  <r>
    <s v="Northeast Dermatology Associates"/>
    <s v="Brookline Dermatology Associates"/>
    <x v="16"/>
    <d v="2020-07-13T00:00:00"/>
    <n v="21"/>
    <d v="2020-07-13T00:00:00"/>
  </r>
  <r>
    <s v="Northeast Dermatology Associates"/>
    <s v="Northeast Dermatology Associates"/>
    <x v="55"/>
    <d v="2020-07-13T00:00:00"/>
    <n v="21"/>
    <d v="2020-07-13T00:00:00"/>
  </r>
  <r>
    <s v="Northeast Dermatology Associates"/>
    <s v="Northeast Dermatology Associates"/>
    <x v="53"/>
    <d v="2020-07-13T00:00:00"/>
    <n v="40"/>
    <d v="2020-07-13T00:00:00"/>
  </r>
  <r>
    <s v="Northeast Dermatology Associates"/>
    <s v="Northeast Dermatology Associates"/>
    <x v="36"/>
    <d v="2020-07-13T00:00:00"/>
    <n v="78"/>
    <d v="2020-07-13T00:00:00"/>
  </r>
  <r>
    <s v="Northeast Dermatology Associates"/>
    <s v="Northeast Dermatology Associates"/>
    <x v="35"/>
    <d v="2020-07-13T00:00:00"/>
    <n v="29"/>
    <d v="2020-07-13T00:00:00"/>
  </r>
  <r>
    <s v="Northeast Dermatology Associates"/>
    <s v="Northeast Dermatology Associates"/>
    <x v="56"/>
    <d v="2020-07-13T00:00:00"/>
    <n v="20"/>
    <d v="2020-07-13T00:00:00"/>
  </r>
  <r>
    <s v="Northeast Dermatology Associates"/>
    <s v="Northeast Dermatology Associates"/>
    <x v="38"/>
    <d v="2020-07-13T00:00:00"/>
    <n v="39"/>
    <d v="2020-07-13T00:00:00"/>
  </r>
  <r>
    <s v="Vanguard Dermatology"/>
    <s v="Vanguard Dermatology"/>
    <x v="46"/>
    <d v="2020-07-13T00:00:00"/>
    <n v="29"/>
    <d v="2020-07-13T00:00:00"/>
  </r>
  <r>
    <s v="Vanguard Dermatology"/>
    <s v="Vanguard Dermatology"/>
    <x v="47"/>
    <d v="2020-07-13T00:00:00"/>
    <n v="3"/>
    <d v="2020-07-13T00:00:00"/>
  </r>
  <r>
    <s v="Pacific Dermatology Specialists"/>
    <s v="Pacific Dermatology Specialists"/>
    <x v="41"/>
    <d v="2020-07-13T00:00:00"/>
    <n v="8"/>
    <d v="2020-07-13T00:00:00"/>
  </r>
  <r>
    <s v="Southeast Dermatology Specialists  "/>
    <s v="Southeast Dermatology Specialists"/>
    <x v="43"/>
    <d v="2020-07-13T00:00:00"/>
    <n v="5"/>
    <d v="2020-07-13T00:00:00"/>
  </r>
  <r>
    <s v="Northeast Dermatology Associates"/>
    <s v="South Shore Skin Center"/>
    <x v="57"/>
    <d v="2020-07-13T00:00:00"/>
    <n v="27"/>
    <d v="2020-07-13T00:00:00"/>
  </r>
  <r>
    <s v="Vanguard Dermatology"/>
    <s v="Vanguard Dermatology"/>
    <x v="12"/>
    <d v="2020-07-11T00:00:00"/>
    <n v="1"/>
    <d v="2020-07-11T00:00:00"/>
  </r>
  <r>
    <s v="The Dermatology Group  "/>
    <s v="The Dermatology Group"/>
    <x v="25"/>
    <d v="2020-07-10T00:00:00"/>
    <n v="34"/>
    <d v="2020-07-10T00:00:00"/>
  </r>
  <r>
    <s v="The Dermatology Group  "/>
    <s v="The Dermatology Group"/>
    <x v="26"/>
    <d v="2020-07-10T00:00:00"/>
    <n v="35"/>
    <d v="2020-07-10T00:00:00"/>
  </r>
  <r>
    <s v="The Dermatology Group  "/>
    <s v="The Dermatology Group"/>
    <x v="24"/>
    <d v="2020-07-10T00:00:00"/>
    <n v="73"/>
    <d v="2020-07-10T00:00:00"/>
  </r>
  <r>
    <s v="Vanguard Dermatology"/>
    <s v="Vanguard Dermatology"/>
    <x v="107"/>
    <d v="2020-07-10T00:00:00"/>
    <n v="17"/>
    <d v="2020-07-10T00:00:00"/>
  </r>
  <r>
    <s v="Northeast Dermatology Associates"/>
    <s v="Northeast Dermatology Associates"/>
    <x v="22"/>
    <d v="2020-07-10T00:00:00"/>
    <n v="78"/>
    <d v="2020-07-10T00:00:00"/>
  </r>
  <r>
    <s v="Northeast Dermatology Associates"/>
    <s v="Northeast Dermatology Associates"/>
    <x v="21"/>
    <d v="2020-07-10T00:00:00"/>
    <n v="28"/>
    <d v="2020-07-10T00:00:00"/>
  </r>
  <r>
    <s v="Northeast Dermatology Associates"/>
    <s v="Northeast Dermatology Associates"/>
    <x v="20"/>
    <d v="2020-07-10T00:00:00"/>
    <n v="1"/>
    <d v="2020-07-10T00:00:00"/>
  </r>
  <r>
    <s v="Northeast Dermatology Associates"/>
    <s v="Brookline Dermatology Associates"/>
    <x v="16"/>
    <d v="2020-07-10T00:00:00"/>
    <n v="20"/>
    <d v="2020-07-10T00:00:00"/>
  </r>
  <r>
    <s v="Northeast Dermatology Associates"/>
    <s v="Brookline Dermatology Associates"/>
    <x v="17"/>
    <d v="2020-07-10T00:00:00"/>
    <n v="28"/>
    <d v="2020-07-10T00:00:00"/>
  </r>
  <r>
    <s v="North Pacific Dermatology"/>
    <s v="North Pacific Dermatology"/>
    <x v="4"/>
    <d v="2020-07-10T00:00:00"/>
    <n v="33"/>
    <d v="2020-07-10T00:00:00"/>
  </r>
  <r>
    <s v="North Pacific Dermatology"/>
    <s v="Eastside Dermatology"/>
    <x v="3"/>
    <d v="2020-07-10T00:00:00"/>
    <n v="49"/>
    <d v="2020-07-10T00:00:00"/>
  </r>
  <r>
    <s v="Northeast Dermatology Associates"/>
    <s v="Northeast Dermatology Associates"/>
    <x v="5"/>
    <d v="2020-07-10T00:00:00"/>
    <n v="68"/>
    <d v="2020-07-10T00:00:00"/>
  </r>
  <r>
    <s v="Vanguard Dermatology"/>
    <s v="Vanguard Dermatology"/>
    <x v="12"/>
    <d v="2020-07-10T00:00:00"/>
    <n v="2"/>
    <d v="2020-07-10T00:00:00"/>
  </r>
  <r>
    <s v="Northeast Dermatology Associates"/>
    <s v="South Shore Skin Center"/>
    <x v="10"/>
    <d v="2020-07-10T00:00:00"/>
    <n v="1"/>
    <d v="2020-07-10T00:00:00"/>
  </r>
  <r>
    <s v="Northeast Dermatology Associates"/>
    <s v="South Shore Skin Center"/>
    <x v="9"/>
    <d v="2020-07-10T00:00:00"/>
    <n v="100"/>
    <d v="2020-07-10T00:00:00"/>
  </r>
  <r>
    <s v="The Dermatology Group  "/>
    <s v="Swan Dermatology &amp; Aesthetics"/>
    <x v="11"/>
    <d v="2020-07-10T00:00:00"/>
    <n v="32"/>
    <d v="2020-07-10T00:00:00"/>
  </r>
  <r>
    <s v="Pacific Dermatology Specialists"/>
    <s v="Pacific Dermatology Specialists"/>
    <x v="41"/>
    <d v="2020-07-10T00:00:00"/>
    <n v="34"/>
    <d v="2020-07-10T00:00:00"/>
  </r>
  <r>
    <s v="Pacific Dermatology Specialists"/>
    <s v="Pacific Dermatology Specialists"/>
    <x v="42"/>
    <d v="2020-07-10T00:00:00"/>
    <n v="29"/>
    <d v="2020-07-10T00:00:00"/>
  </r>
  <r>
    <s v="Vanguard Dermatology"/>
    <s v="Vanguard Dermatology"/>
    <x v="46"/>
    <d v="2020-07-10T00:00:00"/>
    <n v="21"/>
    <d v="2020-07-10T00:00:00"/>
  </r>
  <r>
    <s v="Vanguard Dermatology"/>
    <s v="Vanguard Dermatology"/>
    <x v="88"/>
    <d v="2020-07-10T00:00:00"/>
    <n v="6"/>
    <d v="2020-07-10T00:00:00"/>
  </r>
  <r>
    <s v="Northeast Dermatology Associates"/>
    <s v="Northeast Dermatology Associates"/>
    <x v="38"/>
    <d v="2020-07-10T00:00:00"/>
    <n v="2"/>
    <d v="2020-07-10T00:00:00"/>
  </r>
  <r>
    <s v="Northeast Dermatology Associates"/>
    <s v="Northeast Dermatology Associates"/>
    <x v="37"/>
    <d v="2020-07-10T00:00:00"/>
    <n v="75"/>
    <d v="2020-07-10T00:00:00"/>
  </r>
  <r>
    <s v="Northeast Dermatology Associates"/>
    <s v="Northeast Dermatology Associates"/>
    <x v="35"/>
    <d v="2020-07-10T00:00:00"/>
    <n v="29"/>
    <d v="2020-07-10T00:00:00"/>
  </r>
  <r>
    <s v="Northeast Dermatology Associates"/>
    <s v="Northeast Dermatology Associates"/>
    <x v="36"/>
    <d v="2020-07-10T00:00:00"/>
    <n v="26"/>
    <d v="2020-07-10T00:00:00"/>
  </r>
  <r>
    <s v="North Pacific Dermatology"/>
    <s v="North Pacific Dermatology"/>
    <x v="33"/>
    <d v="2020-07-10T00:00:00"/>
    <n v="3"/>
    <d v="2020-07-10T00:00:00"/>
  </r>
  <r>
    <s v="Northeast Dermatology Associates"/>
    <s v="Dermatology of Cape Cod"/>
    <x v="34"/>
    <d v="2020-07-10T00:00:00"/>
    <n v="29"/>
    <d v="2020-07-10T00:00:00"/>
  </r>
  <r>
    <s v="Northeast Dermatology Associates"/>
    <s v="Northeast Dermatology Associates"/>
    <x v="71"/>
    <d v="2020-07-10T00:00:00"/>
    <n v="1"/>
    <d v="2020-07-10T00:00:00"/>
  </r>
  <r>
    <s v="Northeast Dermatology Associates"/>
    <s v="Northeast Dermatology Associates"/>
    <x v="39"/>
    <d v="2020-07-10T00:00:00"/>
    <n v="1"/>
    <d v="2020-07-10T00:00:00"/>
  </r>
  <r>
    <s v="Northeast Dermatology Associates"/>
    <s v="Northeast Dermatology Associates"/>
    <x v="53"/>
    <d v="2020-07-10T00:00:00"/>
    <n v="49"/>
    <d v="2020-07-10T00:00:00"/>
  </r>
  <r>
    <s v="Vanguard Dermatology"/>
    <s v="Vanguard Dermatology"/>
    <x v="84"/>
    <d v="2020-07-10T00:00:00"/>
    <n v="10"/>
    <d v="2020-07-10T00:00:00"/>
  </r>
  <r>
    <s v="Pacific Dermatology Specialists"/>
    <s v="Pacific Dermatology Specialists"/>
    <x v="59"/>
    <d v="2020-07-10T00:00:00"/>
    <n v="21"/>
    <d v="2020-07-10T00:00:00"/>
  </r>
  <r>
    <s v="Northeast Dermatology Associates"/>
    <s v="South Shore Skin Center"/>
    <x v="57"/>
    <d v="2020-07-10T00:00:00"/>
    <n v="60"/>
    <d v="2020-07-10T00:00:00"/>
  </r>
  <r>
    <s v="Semler Dermatology"/>
    <s v="Semler Dermatology"/>
    <x v="61"/>
    <d v="2020-07-10T00:00:00"/>
    <n v="37"/>
    <d v="2020-07-10T00:00:00"/>
  </r>
  <r>
    <s v="Southeast Dermatology Specialists  "/>
    <s v="Southeast Dermatology Specialists"/>
    <x v="62"/>
    <d v="2020-07-10T00:00:00"/>
    <n v="21"/>
    <d v="2020-07-10T00:00:00"/>
  </r>
  <r>
    <s v="Pacific Dermatology Specialists"/>
    <s v="Pacific Dermatology Specialists"/>
    <x v="41"/>
    <d v="2020-07-09T00:00:00"/>
    <n v="42"/>
    <d v="2020-07-09T00:00:00"/>
  </r>
  <r>
    <s v="Northeast Dermatology Associates"/>
    <s v="Northeast Dermatology Associates"/>
    <x v="40"/>
    <d v="2020-07-09T00:00:00"/>
    <n v="17"/>
    <d v="2020-07-09T00:00:00"/>
  </r>
  <r>
    <s v="Northeast Dermatology Associates"/>
    <s v="South Shore Skin Center"/>
    <x v="10"/>
    <d v="2020-07-09T00:00:00"/>
    <n v="8"/>
    <d v="2020-07-09T00:00:00"/>
  </r>
  <r>
    <s v="Vanguard Dermatology"/>
    <s v="Vanguard Dermatology"/>
    <x v="109"/>
    <d v="2020-07-09T00:00:00"/>
    <n v="15"/>
    <d v="2020-07-09T00:00:00"/>
  </r>
  <r>
    <s v="Vanguard Dermatology"/>
    <s v="Vanguard Dermatology"/>
    <x v="102"/>
    <d v="2020-07-09T00:00:00"/>
    <n v="5"/>
    <d v="2020-07-09T00:00:00"/>
  </r>
  <r>
    <s v="The Dermatology Group  "/>
    <s v="The Dermatology Group"/>
    <x v="26"/>
    <d v="2020-07-09T00:00:00"/>
    <n v="65"/>
    <d v="2020-07-09T00:00:00"/>
  </r>
  <r>
    <s v="The Dermatology Group  "/>
    <s v="Swan Dermatology &amp; Aesthetics"/>
    <x v="11"/>
    <d v="2020-07-09T00:00:00"/>
    <n v="34"/>
    <d v="2020-07-09T00:00:00"/>
  </r>
  <r>
    <s v="Vanguard Dermatology"/>
    <s v="Vanguard Dermatology"/>
    <x v="46"/>
    <d v="2020-07-09T00:00:00"/>
    <n v="63"/>
    <d v="2020-07-09T00:00:00"/>
  </r>
  <r>
    <s v="Northeast Dermatology Associates"/>
    <s v="Northeast Dermatology Associates"/>
    <x v="35"/>
    <d v="2020-07-09T00:00:00"/>
    <n v="56"/>
    <d v="2020-07-09T00:00:00"/>
  </r>
  <r>
    <s v="Northeast Dermatology Associates"/>
    <s v="Northeast Dermatology Associates"/>
    <x v="36"/>
    <d v="2020-07-09T00:00:00"/>
    <n v="56"/>
    <d v="2020-07-09T00:00:00"/>
  </r>
  <r>
    <s v="Northeast Dermatology Associates"/>
    <s v="Northeast Dermatology Associates"/>
    <x v="7"/>
    <d v="2020-07-09T00:00:00"/>
    <n v="47"/>
    <d v="2020-07-09T00:00:00"/>
  </r>
  <r>
    <s v="Northeast Dermatology Associates"/>
    <s v="Brookline Dermatology Associates"/>
    <x v="16"/>
    <d v="2020-07-09T00:00:00"/>
    <n v="39"/>
    <d v="2020-07-09T00:00:00"/>
  </r>
  <r>
    <s v="Northeast Dermatology Associates"/>
    <s v="Dermatology of Cape Cod"/>
    <x v="34"/>
    <d v="2020-07-09T00:00:00"/>
    <n v="93"/>
    <d v="2020-07-09T00:00:00"/>
  </r>
  <r>
    <s v="Northeast Dermatology Associates"/>
    <s v="Northeast Dermatology Associates"/>
    <x v="5"/>
    <d v="2020-07-09T00:00:00"/>
    <n v="92"/>
    <d v="2020-07-09T00:00:00"/>
  </r>
  <r>
    <s v="Northeast Dermatology Associates"/>
    <s v="Northeast Dermatology Associates"/>
    <x v="18"/>
    <d v="2020-07-09T00:00:00"/>
    <n v="79"/>
    <d v="2020-07-09T00:00:00"/>
  </r>
  <r>
    <s v="Northeast Dermatology Associates"/>
    <s v="Brookline Dermatology Associates"/>
    <x v="17"/>
    <d v="2020-07-09T00:00:00"/>
    <n v="40"/>
    <d v="2020-07-09T00:00:00"/>
  </r>
  <r>
    <s v="North Pacific Dermatology"/>
    <s v="Eastside Dermatology"/>
    <x v="3"/>
    <d v="2020-07-09T00:00:00"/>
    <n v="58"/>
    <d v="2020-07-09T00:00:00"/>
  </r>
  <r>
    <s v="Northeast Dermatology Associates"/>
    <s v="Northeast Dermatology Associates"/>
    <x v="21"/>
    <d v="2020-07-09T00:00:00"/>
    <n v="46"/>
    <d v="2020-07-09T00:00:00"/>
  </r>
  <r>
    <s v="Northeast Dermatology Associates"/>
    <s v="Northeast Dermatology Associates"/>
    <x v="22"/>
    <d v="2020-07-09T00:00:00"/>
    <n v="91"/>
    <d v="2020-07-09T00:00:00"/>
  </r>
  <r>
    <s v="Vanguard Dermatology"/>
    <s v="Vanguard Dermatology"/>
    <x v="13"/>
    <d v="2020-07-09T00:00:00"/>
    <n v="58"/>
    <d v="2020-07-09T00:00:00"/>
  </r>
  <r>
    <s v="The Dermatology Group  "/>
    <s v="The Dermatology Group"/>
    <x v="24"/>
    <d v="2020-07-09T00:00:00"/>
    <n v="117"/>
    <d v="2020-07-09T00:00:00"/>
  </r>
  <r>
    <s v="Vanguard Dermatology"/>
    <s v="Vanguard Dermatology"/>
    <x v="12"/>
    <d v="2020-07-09T00:00:00"/>
    <n v="82"/>
    <d v="2020-07-09T00:00:00"/>
  </r>
  <r>
    <s v="Southeast Dermatology Specialists  "/>
    <s v="Southeast Dermatology Specialists"/>
    <x v="62"/>
    <d v="2020-07-09T00:00:00"/>
    <n v="62"/>
    <d v="2020-07-09T00:00:00"/>
  </r>
  <r>
    <s v="Northeast Dermatology Associates"/>
    <s v="Northeast Dermatology Associates"/>
    <x v="8"/>
    <d v="2020-07-09T00:00:00"/>
    <n v="50"/>
    <d v="2020-07-09T00:00:00"/>
  </r>
  <r>
    <s v="Semler Dermatology"/>
    <s v="Semler Dermatology"/>
    <x v="61"/>
    <d v="2020-07-09T00:00:00"/>
    <n v="55"/>
    <d v="2020-07-09T00:00:00"/>
  </r>
  <r>
    <s v="Pacific Dermatology Specialists"/>
    <s v="Pacific Dermatology Specialists"/>
    <x v="59"/>
    <d v="2020-07-09T00:00:00"/>
    <n v="30"/>
    <d v="2020-07-09T00:00:00"/>
  </r>
  <r>
    <s v="The Dermatology Group  "/>
    <s v="The Dermatology Group"/>
    <x v="25"/>
    <d v="2020-07-09T00:00:00"/>
    <n v="51"/>
    <d v="2020-07-09T00:00:00"/>
  </r>
  <r>
    <s v="The Dermatology Group  "/>
    <s v="The Dermatology Group"/>
    <x v="76"/>
    <d v="2020-07-09T00:00:00"/>
    <n v="30"/>
    <d v="2020-07-09T00:00:00"/>
  </r>
  <r>
    <s v="The Dermatology Group  "/>
    <s v="The Dermatology Group"/>
    <x v="100"/>
    <d v="2020-07-09T00:00:00"/>
    <n v="29"/>
    <d v="2020-07-09T00:00:00"/>
  </r>
  <r>
    <s v="Vanguard Dermatology"/>
    <s v="Vanguard Dermatology"/>
    <x v="107"/>
    <d v="2020-07-09T00:00:00"/>
    <n v="2"/>
    <d v="2020-07-09T00:00:00"/>
  </r>
  <r>
    <s v="North Pacific Dermatology"/>
    <s v="Eastside Dermatology"/>
    <x v="85"/>
    <d v="2020-07-09T00:00:00"/>
    <n v="2"/>
    <d v="2020-07-09T00:00:00"/>
  </r>
  <r>
    <s v="NULL"/>
    <s v="Unknown Practice"/>
    <x v="68"/>
    <d v="2020-07-09T00:00:00"/>
    <n v="4"/>
    <d v="2020-07-09T00:00:00"/>
  </r>
  <r>
    <s v="Northeast Dermatology Associates"/>
    <s v="Northeast Dermatology Associates"/>
    <x v="37"/>
    <d v="2020-07-09T00:00:00"/>
    <n v="67"/>
    <d v="2020-07-09T00:00:00"/>
  </r>
  <r>
    <s v="Northeast Dermatology Associates"/>
    <s v="Northeast Dermatology Associates"/>
    <x v="39"/>
    <d v="2020-07-09T00:00:00"/>
    <n v="18"/>
    <d v="2020-07-09T00:00:00"/>
  </r>
  <r>
    <s v="Northeast Dermatology Associates"/>
    <s v="Northeast Dermatology Associates"/>
    <x v="54"/>
    <d v="2020-07-09T00:00:00"/>
    <n v="35"/>
    <d v="2020-07-09T00:00:00"/>
  </r>
  <r>
    <s v="Northeast Dermatology Associates"/>
    <s v="Northeast Dermatology Associates"/>
    <x v="19"/>
    <d v="2020-07-09T00:00:00"/>
    <n v="38"/>
    <d v="2020-07-09T00:00:00"/>
  </r>
  <r>
    <s v="North Pacific Dermatology"/>
    <s v="North Pacific Dermatology"/>
    <x v="33"/>
    <d v="2020-07-09T00:00:00"/>
    <n v="15"/>
    <d v="2020-07-09T00:00:00"/>
  </r>
  <r>
    <s v="North Pacific Dermatology"/>
    <s v="North Pacific Dermatology"/>
    <x v="4"/>
    <d v="2020-07-09T00:00:00"/>
    <n v="16"/>
    <d v="2020-07-09T00:00:00"/>
  </r>
  <r>
    <s v="Northeast Dermatology Associates"/>
    <s v="Northeast Dermatology Associates"/>
    <x v="53"/>
    <d v="2020-07-09T00:00:00"/>
    <n v="70"/>
    <d v="2020-07-09T00:00:00"/>
  </r>
  <r>
    <s v="Northeast Dermatology Associates"/>
    <s v="Northeast Dermatology Associates"/>
    <x v="55"/>
    <d v="2020-07-09T00:00:00"/>
    <n v="53"/>
    <d v="2020-07-09T00:00:00"/>
  </r>
  <r>
    <s v="Northeast Dermatology Associates"/>
    <s v="Northeast Dermatology Associates"/>
    <x v="67"/>
    <d v="2020-07-09T00:00:00"/>
    <n v="28"/>
    <d v="2020-07-09T00:00:00"/>
  </r>
  <r>
    <s v="Northeast Dermatology Associates"/>
    <s v="Northeast Dermatology Associates"/>
    <x v="6"/>
    <d v="2020-07-09T00:00:00"/>
    <n v="37"/>
    <d v="2020-07-09T00:00:00"/>
  </r>
  <r>
    <s v="Northeast Dermatology Associates"/>
    <s v="Northeast Dermatology Associates"/>
    <x v="38"/>
    <d v="2020-07-09T00:00:00"/>
    <n v="37"/>
    <d v="2020-07-09T00:00:00"/>
  </r>
  <r>
    <s v="The Dermatology Group  "/>
    <s v="The Dermatology Group"/>
    <x v="45"/>
    <d v="2020-07-09T00:00:00"/>
    <n v="33"/>
    <d v="2020-07-09T00:00:00"/>
  </r>
  <r>
    <s v="The Dermatology Group  "/>
    <s v="The Dermatology Group"/>
    <x v="64"/>
    <d v="2020-07-09T00:00:00"/>
    <n v="26"/>
    <d v="2020-07-09T00:00:00"/>
  </r>
  <r>
    <s v="Southeast Dermatology Specialists  "/>
    <s v="Southeast Dermatology Specialists"/>
    <x v="43"/>
    <d v="2020-07-09T00:00:00"/>
    <n v="48"/>
    <d v="2020-07-09T00:00:00"/>
  </r>
  <r>
    <s v="Pacific Dermatology Specialists"/>
    <s v="Pacific Dermatology Specialists"/>
    <x v="65"/>
    <d v="2020-07-09T00:00:00"/>
    <n v="23"/>
    <d v="2020-07-09T00:00:00"/>
  </r>
  <r>
    <s v="Northeast Dermatology Associates"/>
    <s v="South Shore Skin Center"/>
    <x v="9"/>
    <d v="2020-07-09T00:00:00"/>
    <n v="130"/>
    <d v="2020-07-09T00:00:00"/>
  </r>
  <r>
    <s v="Northeast Dermatology Associates"/>
    <s v="South Shore Skin Center"/>
    <x v="57"/>
    <d v="2020-07-09T00:00:00"/>
    <n v="98"/>
    <d v="2020-07-09T00:00:00"/>
  </r>
  <r>
    <s v="Northeast Dermatology Associates"/>
    <s v="Northeast Dermatology Associates"/>
    <x v="8"/>
    <d v="2020-07-08T00:00:00"/>
    <n v="93"/>
    <d v="2020-07-08T00:00:00"/>
  </r>
  <r>
    <s v="Pacific Dermatology Specialists"/>
    <s v="Pacific Dermatology Specialists"/>
    <x v="59"/>
    <d v="2020-07-08T00:00:00"/>
    <n v="30"/>
    <d v="2020-07-08T00:00:00"/>
  </r>
  <r>
    <s v="Pacific Dermatology Specialists"/>
    <s v="Pacific Dermatology Specialists"/>
    <x v="72"/>
    <d v="2020-07-08T00:00:00"/>
    <n v="1"/>
    <d v="2020-07-08T00:00:00"/>
  </r>
  <r>
    <s v="Pacific Dermatology Specialists"/>
    <s v="Pacific Dermatology Specialists"/>
    <x v="41"/>
    <d v="2020-07-08T00:00:00"/>
    <n v="15"/>
    <d v="2020-07-08T00:00:00"/>
  </r>
  <r>
    <s v="Pacific Dermatology Specialists"/>
    <s v="Pacific Dermatology Specialists"/>
    <x v="60"/>
    <d v="2020-07-08T00:00:00"/>
    <n v="1"/>
    <d v="2020-07-08T00:00:00"/>
  </r>
  <r>
    <s v="Vanguard Dermatology"/>
    <s v="Vanguard Dermatology"/>
    <x v="12"/>
    <d v="2020-07-08T00:00:00"/>
    <n v="38"/>
    <d v="2020-07-08T00:00:00"/>
  </r>
  <r>
    <s v="Northeast Dermatology Associates"/>
    <s v="Northeast Dermatology Associates"/>
    <x v="39"/>
    <d v="2020-07-08T00:00:00"/>
    <n v="23"/>
    <d v="2020-07-08T00:00:00"/>
  </r>
  <r>
    <s v="Northeast Dermatology Associates"/>
    <s v="Northeast Dermatology Associates"/>
    <x v="71"/>
    <d v="2020-07-08T00:00:00"/>
    <n v="1"/>
    <d v="2020-07-08T00:00:00"/>
  </r>
  <r>
    <s v="Northeast Dermatology Associates"/>
    <s v="Northeast Dermatology Associates"/>
    <x v="7"/>
    <d v="2020-07-08T00:00:00"/>
    <n v="30"/>
    <d v="2020-07-08T00:00:00"/>
  </r>
  <r>
    <s v="Northeast Dermatology Associates"/>
    <s v="Northeast Dermatology Associates"/>
    <x v="37"/>
    <d v="2020-07-08T00:00:00"/>
    <n v="116"/>
    <d v="2020-07-08T00:00:00"/>
  </r>
  <r>
    <s v="Northeast Dermatology Associates"/>
    <s v="Northeast Dermatology Associates"/>
    <x v="54"/>
    <d v="2020-07-08T00:00:00"/>
    <n v="50"/>
    <d v="2020-07-08T00:00:00"/>
  </r>
  <r>
    <s v="Northeast Dermatology Associates"/>
    <s v="Northeast Dermatology Associates"/>
    <x v="5"/>
    <d v="2020-07-08T00:00:00"/>
    <n v="76"/>
    <d v="2020-07-08T00:00:00"/>
  </r>
  <r>
    <s v="Northeast Dermatology Associates"/>
    <s v="Dermatology of Cape Cod"/>
    <x v="34"/>
    <d v="2020-07-08T00:00:00"/>
    <n v="99"/>
    <d v="2020-07-08T00:00:00"/>
  </r>
  <r>
    <s v="Northeast Dermatology Associates"/>
    <s v="Northeast Dermatology Associates"/>
    <x v="36"/>
    <d v="2020-07-08T00:00:00"/>
    <n v="57"/>
    <d v="2020-07-08T00:00:00"/>
  </r>
  <r>
    <s v="Northeast Dermatology Associates"/>
    <s v="Northeast Dermatology Associates"/>
    <x v="53"/>
    <d v="2020-07-08T00:00:00"/>
    <n v="32"/>
    <d v="2020-07-08T00:00:00"/>
  </r>
  <r>
    <s v="Northeast Dermatology Associates"/>
    <s v="Northeast Dermatology Associates"/>
    <x v="22"/>
    <d v="2020-07-08T00:00:00"/>
    <n v="58"/>
    <d v="2020-07-08T00:00:00"/>
  </r>
  <r>
    <s v="Northeast Dermatology Associates"/>
    <s v="Northeast Dermatology Associates"/>
    <x v="56"/>
    <d v="2020-07-08T00:00:00"/>
    <n v="1"/>
    <d v="2020-07-08T00:00:00"/>
  </r>
  <r>
    <s v="Northeast Dermatology Associates"/>
    <s v="Northeast Dermatology Associates"/>
    <x v="38"/>
    <d v="2020-07-08T00:00:00"/>
    <n v="75"/>
    <d v="2020-07-08T00:00:00"/>
  </r>
  <r>
    <s v="Northeast Dermatology Associates"/>
    <s v="Northeast Dermatology Associates"/>
    <x v="18"/>
    <d v="2020-07-08T00:00:00"/>
    <n v="80"/>
    <d v="2020-07-08T00:00:00"/>
  </r>
  <r>
    <s v="Northeast Dermatology Associates"/>
    <s v="Brookline Dermatology Associates"/>
    <x v="16"/>
    <d v="2020-07-08T00:00:00"/>
    <n v="32"/>
    <d v="2020-07-08T00:00:00"/>
  </r>
  <r>
    <s v="North Pacific Dermatology"/>
    <s v="North Pacific Dermatology"/>
    <x v="33"/>
    <d v="2020-07-08T00:00:00"/>
    <n v="57"/>
    <d v="2020-07-08T00:00:00"/>
  </r>
  <r>
    <s v="Vanguard Dermatology"/>
    <s v="Vanguard Dermatology"/>
    <x v="47"/>
    <d v="2020-07-08T00:00:00"/>
    <n v="41"/>
    <d v="2020-07-08T00:00:00"/>
  </r>
  <r>
    <s v="Northeast Dermatology Associates"/>
    <s v="South Shore Skin Center"/>
    <x v="57"/>
    <d v="2020-07-08T00:00:00"/>
    <n v="97"/>
    <d v="2020-07-08T00:00:00"/>
  </r>
  <r>
    <s v="Pacific Dermatology Specialists"/>
    <s v="Pacific Dermatology Specialists"/>
    <x v="42"/>
    <d v="2020-07-08T00:00:00"/>
    <n v="25"/>
    <d v="2020-07-08T00:00:00"/>
  </r>
  <r>
    <s v="Southeast Dermatology Specialists  "/>
    <s v="Southeast Dermatology Specialists"/>
    <x v="62"/>
    <d v="2020-07-08T00:00:00"/>
    <n v="61"/>
    <d v="2020-07-08T00:00:00"/>
  </r>
  <r>
    <s v="Northeast Dermatology Associates"/>
    <s v="South Shore Skin Center"/>
    <x v="9"/>
    <d v="2020-07-08T00:00:00"/>
    <n v="112"/>
    <d v="2020-07-08T00:00:00"/>
  </r>
  <r>
    <s v="Northeast Dermatology Associates"/>
    <s v="South Shore Skin Center"/>
    <x v="10"/>
    <d v="2020-07-08T00:00:00"/>
    <n v="4"/>
    <d v="2020-07-08T00:00:00"/>
  </r>
  <r>
    <s v="Semler Dermatology"/>
    <s v="Semler Dermatology"/>
    <x v="61"/>
    <d v="2020-07-08T00:00:00"/>
    <n v="55"/>
    <d v="2020-07-08T00:00:00"/>
  </r>
  <r>
    <s v="Vanguard Dermatology"/>
    <s v="Vanguard Dermatology"/>
    <x v="102"/>
    <d v="2020-07-08T00:00:00"/>
    <n v="9"/>
    <d v="2020-07-08T00:00:00"/>
  </r>
  <r>
    <s v="The Dermatology Group  "/>
    <s v="The Dermatology Group"/>
    <x v="26"/>
    <d v="2020-07-08T00:00:00"/>
    <n v="56"/>
    <d v="2020-07-08T00:00:00"/>
  </r>
  <r>
    <s v="The Dermatology Group  "/>
    <s v="Swan Dermatology &amp; Aesthetics"/>
    <x v="11"/>
    <d v="2020-07-08T00:00:00"/>
    <n v="40"/>
    <d v="2020-07-08T00:00:00"/>
  </r>
  <r>
    <s v="The Dermatology Group  "/>
    <s v="The Dermatology Group"/>
    <x v="76"/>
    <d v="2020-07-08T00:00:00"/>
    <n v="48"/>
    <d v="2020-07-08T00:00:00"/>
  </r>
  <r>
    <s v="Vanguard Dermatology"/>
    <s v="Vanguard Dermatology"/>
    <x v="107"/>
    <d v="2020-07-08T00:00:00"/>
    <n v="32"/>
    <d v="2020-07-08T00:00:00"/>
  </r>
  <r>
    <s v="North Pacific Dermatology"/>
    <s v="North Pacific Dermatology"/>
    <x v="4"/>
    <d v="2020-07-08T00:00:00"/>
    <n v="17"/>
    <d v="2020-07-08T00:00:00"/>
  </r>
  <r>
    <s v="NULL"/>
    <s v="Unknown Practice"/>
    <x v="68"/>
    <d v="2020-07-08T00:00:00"/>
    <n v="1"/>
    <d v="2020-07-08T00:00:00"/>
  </r>
  <r>
    <s v="Northeast Dermatology Associates"/>
    <s v="Brookline Dermatology Associates"/>
    <x v="17"/>
    <d v="2020-07-08T00:00:00"/>
    <n v="35"/>
    <d v="2020-07-08T00:00:00"/>
  </r>
  <r>
    <s v="North Pacific Dermatology"/>
    <s v="Eastside Dermatology"/>
    <x v="3"/>
    <d v="2020-07-08T00:00:00"/>
    <n v="50"/>
    <d v="2020-07-08T00:00:00"/>
  </r>
  <r>
    <s v="Northeast Dermatology Associates"/>
    <s v="Northeast Dermatology Associates"/>
    <x v="67"/>
    <d v="2020-07-08T00:00:00"/>
    <n v="45"/>
    <d v="2020-07-08T00:00:00"/>
  </r>
  <r>
    <s v="Vanguard Dermatology"/>
    <s v="Vanguard Dermatology"/>
    <x v="13"/>
    <d v="2020-07-08T00:00:00"/>
    <n v="68"/>
    <d v="2020-07-08T00:00:00"/>
  </r>
  <r>
    <s v="The Dermatology Group  "/>
    <s v="The Dermatology Group"/>
    <x v="24"/>
    <d v="2020-07-08T00:00:00"/>
    <n v="107"/>
    <d v="2020-07-08T00:00:00"/>
  </r>
  <r>
    <s v="The Dermatology Group  "/>
    <s v="The Dermatology Group"/>
    <x v="25"/>
    <d v="2020-07-08T00:00:00"/>
    <n v="53"/>
    <d v="2020-07-08T00:00:00"/>
  </r>
  <r>
    <s v="Southeast Dermatology Specialists  "/>
    <s v="Southeast Dermatology Specialists"/>
    <x v="43"/>
    <d v="2020-07-08T00:00:00"/>
    <n v="49"/>
    <d v="2020-07-08T00:00:00"/>
  </r>
  <r>
    <s v="Southeast Dermatology Specialists  "/>
    <s v="Southeast Dermatology Specialists"/>
    <x v="62"/>
    <d v="2020-07-07T00:00:00"/>
    <n v="45"/>
    <d v="2020-07-07T00:00:00"/>
  </r>
  <r>
    <s v="Semler Dermatology"/>
    <s v="Semler Dermatology"/>
    <x v="61"/>
    <d v="2020-07-07T00:00:00"/>
    <n v="46"/>
    <d v="2020-07-07T00:00:00"/>
  </r>
  <r>
    <s v="Pacific Dermatology Specialists"/>
    <s v="Pacific Dermatology Specialists"/>
    <x v="42"/>
    <d v="2020-07-07T00:00:00"/>
    <n v="22"/>
    <d v="2020-07-07T00:00:00"/>
  </r>
  <r>
    <s v="Northeast Dermatology Associates"/>
    <s v="South Shore Skin Center"/>
    <x v="9"/>
    <d v="2020-07-07T00:00:00"/>
    <n v="111"/>
    <d v="2020-07-07T00:00:00"/>
  </r>
  <r>
    <s v="Northeast Dermatology Associates"/>
    <s v="South Shore Skin Center"/>
    <x v="57"/>
    <d v="2020-07-07T00:00:00"/>
    <n v="161"/>
    <d v="2020-07-07T00:00:00"/>
  </r>
  <r>
    <s v="The Dermatology Group  "/>
    <s v="The Dermatology Group"/>
    <x v="76"/>
    <d v="2020-07-07T00:00:00"/>
    <n v="55"/>
    <d v="2020-07-07T00:00:00"/>
  </r>
  <r>
    <s v="Vanguard Dermatology"/>
    <s v="Vanguard Dermatology"/>
    <x v="88"/>
    <d v="2020-07-07T00:00:00"/>
    <n v="13"/>
    <d v="2020-07-07T00:00:00"/>
  </r>
  <r>
    <s v="Northeast Dermatology Associates"/>
    <s v="Northeast Dermatology Associates"/>
    <x v="53"/>
    <d v="2020-07-07T00:00:00"/>
    <n v="64"/>
    <d v="2020-07-07T00:00:00"/>
  </r>
  <r>
    <s v="Northeast Dermatology Associates"/>
    <s v="Northeast Dermatology Associates"/>
    <x v="54"/>
    <d v="2020-07-07T00:00:00"/>
    <n v="2"/>
    <d v="2020-07-07T00:00:00"/>
  </r>
  <r>
    <s v="Northeast Dermatology Associates"/>
    <s v="Northeast Dermatology Associates"/>
    <x v="55"/>
    <d v="2020-07-07T00:00:00"/>
    <n v="19"/>
    <d v="2020-07-07T00:00:00"/>
  </r>
  <r>
    <s v="Northeast Dermatology Associates"/>
    <s v="Northeast Dermatology Associates"/>
    <x v="71"/>
    <d v="2020-07-07T00:00:00"/>
    <n v="2"/>
    <d v="2020-07-07T00:00:00"/>
  </r>
  <r>
    <s v="North Pacific Dermatology"/>
    <s v="North Pacific Dermatology"/>
    <x v="33"/>
    <d v="2020-07-07T00:00:00"/>
    <n v="55"/>
    <d v="2020-07-07T00:00:00"/>
  </r>
  <r>
    <s v="Northeast Dermatology Associates"/>
    <s v="Dermatology of Cape Cod"/>
    <x v="34"/>
    <d v="2020-07-07T00:00:00"/>
    <n v="96"/>
    <d v="2020-07-07T00:00:00"/>
  </r>
  <r>
    <s v="Northeast Dermatology Associates"/>
    <s v="Northeast Dermatology Associates"/>
    <x v="39"/>
    <d v="2020-07-07T00:00:00"/>
    <n v="24"/>
    <d v="2020-07-07T00:00:00"/>
  </r>
  <r>
    <s v="Northeast Dermatology Associates"/>
    <s v="Northeast Dermatology Associates"/>
    <x v="38"/>
    <d v="2020-07-07T00:00:00"/>
    <n v="15"/>
    <d v="2020-07-07T00:00:00"/>
  </r>
  <r>
    <s v="Northeast Dermatology Associates"/>
    <s v="Northeast Dermatology Associates"/>
    <x v="37"/>
    <d v="2020-07-07T00:00:00"/>
    <n v="92"/>
    <d v="2020-07-07T00:00:00"/>
  </r>
  <r>
    <s v="Northeast Dermatology Associates"/>
    <s v="Northeast Dermatology Associates"/>
    <x v="36"/>
    <d v="2020-07-07T00:00:00"/>
    <n v="82"/>
    <d v="2020-07-07T00:00:00"/>
  </r>
  <r>
    <s v="Northeast Dermatology Associates"/>
    <s v="Northeast Dermatology Associates"/>
    <x v="35"/>
    <d v="2020-07-07T00:00:00"/>
    <n v="60"/>
    <d v="2020-07-07T00:00:00"/>
  </r>
  <r>
    <s v="Vanguard Dermatology"/>
    <s v="Vanguard Dermatology"/>
    <x v="47"/>
    <d v="2020-07-07T00:00:00"/>
    <n v="131"/>
    <d v="2020-07-07T00:00:00"/>
  </r>
  <r>
    <s v="Vanguard Dermatology"/>
    <s v="Vanguard Dermatology"/>
    <x v="46"/>
    <d v="2020-07-07T00:00:00"/>
    <n v="42"/>
    <d v="2020-07-07T00:00:00"/>
  </r>
  <r>
    <s v="The Dermatology Group  "/>
    <s v="The Dermatology Group"/>
    <x v="25"/>
    <d v="2020-07-07T00:00:00"/>
    <n v="44"/>
    <d v="2020-07-07T00:00:00"/>
  </r>
  <r>
    <s v="Vanguard Dermatology"/>
    <s v="Vanguard Dermatology"/>
    <x v="108"/>
    <d v="2020-07-07T00:00:00"/>
    <n v="19"/>
    <d v="2020-07-07T00:00:00"/>
  </r>
  <r>
    <s v="Southeast Dermatology Specialists  "/>
    <s v="Southeast Dermatology Specialists"/>
    <x v="43"/>
    <d v="2020-07-07T00:00:00"/>
    <n v="56"/>
    <d v="2020-07-07T00:00:00"/>
  </r>
  <r>
    <s v="Pacific Dermatology Specialists"/>
    <s v="Pacific Dermatology Specialists"/>
    <x v="72"/>
    <d v="2020-07-07T00:00:00"/>
    <n v="22"/>
    <d v="2020-07-07T00:00:00"/>
  </r>
  <r>
    <s v="Pacific Dermatology Specialists"/>
    <s v="Pacific Dermatology Specialists"/>
    <x v="59"/>
    <d v="2020-07-07T00:00:00"/>
    <n v="2"/>
    <d v="2020-07-07T00:00:00"/>
  </r>
  <r>
    <s v="Northeast Dermatology Associates"/>
    <s v="Northeast Dermatology Associates"/>
    <x v="8"/>
    <d v="2020-07-07T00:00:00"/>
    <n v="80"/>
    <d v="2020-07-07T00:00:00"/>
  </r>
  <r>
    <s v="Pacific Dermatology Specialists"/>
    <s v="Pacific Dermatology Specialists"/>
    <x v="60"/>
    <d v="2020-07-07T00:00:00"/>
    <n v="34"/>
    <d v="2020-07-07T00:00:00"/>
  </r>
  <r>
    <s v="Vanguard Dermatology"/>
    <s v="Vanguard Dermatology"/>
    <x v="13"/>
    <d v="2020-07-07T00:00:00"/>
    <n v="67"/>
    <d v="2020-07-07T00:00:00"/>
  </r>
  <r>
    <s v="Northeast Dermatology Associates"/>
    <s v="Northeast Dermatology Associates"/>
    <x v="5"/>
    <d v="2020-07-07T00:00:00"/>
    <n v="99"/>
    <d v="2020-07-07T00:00:00"/>
  </r>
  <r>
    <s v="North Pacific Dermatology"/>
    <s v="Eastside Dermatology"/>
    <x v="3"/>
    <d v="2020-07-07T00:00:00"/>
    <n v="49"/>
    <d v="2020-07-07T00:00:00"/>
  </r>
  <r>
    <s v="North Pacific Dermatology"/>
    <s v="North Pacific Dermatology"/>
    <x v="4"/>
    <d v="2020-07-07T00:00:00"/>
    <n v="31"/>
    <d v="2020-07-07T00:00:00"/>
  </r>
  <r>
    <s v="Northeast Dermatology Associates"/>
    <s v="Northeast Dermatology Associates"/>
    <x v="7"/>
    <d v="2020-07-07T00:00:00"/>
    <n v="51"/>
    <d v="2020-07-07T00:00:00"/>
  </r>
  <r>
    <s v="Northeast Dermatology Associates"/>
    <s v="Northeast Dermatology Associates"/>
    <x v="18"/>
    <d v="2020-07-07T00:00:00"/>
    <n v="31"/>
    <d v="2020-07-07T00:00:00"/>
  </r>
  <r>
    <s v="Northeast Dermatology Associates"/>
    <s v="Brookline Dermatology Associates"/>
    <x v="17"/>
    <d v="2020-07-07T00:00:00"/>
    <n v="7"/>
    <d v="2020-07-07T00:00:00"/>
  </r>
  <r>
    <s v="Northeast Dermatology Associates"/>
    <s v="Brookline Dermatology Associates"/>
    <x v="16"/>
    <d v="2020-07-07T00:00:00"/>
    <n v="37"/>
    <d v="2020-07-07T00:00:00"/>
  </r>
  <r>
    <s v="NULL"/>
    <s v="Unknown Practice"/>
    <x v="68"/>
    <d v="2020-07-07T00:00:00"/>
    <n v="7"/>
    <d v="2020-07-07T00:00:00"/>
  </r>
  <r>
    <s v="Northeast Dermatology Associates"/>
    <s v="Northeast Dermatology Associates"/>
    <x v="22"/>
    <d v="2020-07-07T00:00:00"/>
    <n v="69"/>
    <d v="2020-07-07T00:00:00"/>
  </r>
  <r>
    <s v="The Dermatology Group  "/>
    <s v="The Dermatology Group"/>
    <x v="26"/>
    <d v="2020-07-07T00:00:00"/>
    <n v="19"/>
    <d v="2020-07-07T00:00:00"/>
  </r>
  <r>
    <s v="The Dermatology Group  "/>
    <s v="The Dermatology Group"/>
    <x v="24"/>
    <d v="2020-07-07T00:00:00"/>
    <n v="209"/>
    <d v="2020-07-07T00:00:00"/>
  </r>
  <r>
    <s v="The Dermatology Group  "/>
    <s v="Swan Dermatology &amp; Aesthetics"/>
    <x v="11"/>
    <d v="2020-07-07T00:00:00"/>
    <n v="29"/>
    <d v="2020-07-07T00:00:00"/>
  </r>
  <r>
    <s v="Vanguard Dermatology"/>
    <s v="Vanguard Dermatology"/>
    <x v="107"/>
    <d v="2020-07-07T00:00:00"/>
    <n v="43"/>
    <d v="2020-07-07T00:00:00"/>
  </r>
  <r>
    <s v="Vanguard Dermatology"/>
    <s v="Vanguard Dermatology"/>
    <x v="27"/>
    <d v="2020-07-07T00:00:00"/>
    <n v="1"/>
    <d v="2020-07-07T00:00:00"/>
  </r>
  <r>
    <s v="Northeast Dermatology Associates"/>
    <s v="South Shore Skin Center"/>
    <x v="10"/>
    <d v="2020-07-07T00:00:00"/>
    <n v="5"/>
    <d v="2020-07-07T00:00:00"/>
  </r>
  <r>
    <s v="Pacific Dermatology Specialists"/>
    <s v="Pacific Dermatology Specialists"/>
    <x v="65"/>
    <d v="2020-07-06T00:00:00"/>
    <n v="35"/>
    <d v="2020-07-06T00:00:00"/>
  </r>
  <r>
    <s v="Northeast Dermatology Associates"/>
    <s v="South Shore Skin Center"/>
    <x v="9"/>
    <d v="2020-07-06T00:00:00"/>
    <n v="122"/>
    <d v="2020-07-06T00:00:00"/>
  </r>
  <r>
    <s v="Pacific Dermatology Specialists"/>
    <s v="Pacific Dermatology Specialists"/>
    <x v="42"/>
    <d v="2020-07-06T00:00:00"/>
    <n v="3"/>
    <d v="2020-07-06T00:00:00"/>
  </r>
  <r>
    <s v="Southeast Dermatology Specialists  "/>
    <s v="Southeast Dermatology Specialists"/>
    <x v="43"/>
    <d v="2020-07-06T00:00:00"/>
    <n v="18"/>
    <d v="2020-07-06T00:00:00"/>
  </r>
  <r>
    <s v="Vanguard Dermatology"/>
    <s v="Vanguard Dermatology"/>
    <x v="13"/>
    <d v="2020-07-06T00:00:00"/>
    <n v="87"/>
    <d v="2020-07-06T00:00:00"/>
  </r>
  <r>
    <s v="Vanguard Dermatology"/>
    <s v="Vanguard Dermatology"/>
    <x v="88"/>
    <d v="2020-07-06T00:00:00"/>
    <n v="1"/>
    <d v="2020-07-06T00:00:00"/>
  </r>
  <r>
    <s v="Vanguard Dermatology"/>
    <s v="Vanguard Dermatology"/>
    <x v="47"/>
    <d v="2020-07-06T00:00:00"/>
    <n v="7"/>
    <d v="2020-07-06T00:00:00"/>
  </r>
  <r>
    <s v="Northeast Dermatology Associates"/>
    <s v="Northeast Dermatology Associates"/>
    <x v="67"/>
    <d v="2020-07-06T00:00:00"/>
    <n v="39"/>
    <d v="2020-07-06T00:00:00"/>
  </r>
  <r>
    <s v="North Pacific Dermatology"/>
    <s v="North Pacific Dermatology"/>
    <x v="4"/>
    <d v="2020-07-06T00:00:00"/>
    <n v="18"/>
    <d v="2020-07-06T00:00:00"/>
  </r>
  <r>
    <s v="North Pacific Dermatology"/>
    <s v="Eastside Dermatology"/>
    <x v="3"/>
    <d v="2020-07-06T00:00:00"/>
    <n v="46"/>
    <d v="2020-07-06T00:00:00"/>
  </r>
  <r>
    <s v="North Pacific Dermatology"/>
    <s v="North Pacific Dermatology"/>
    <x v="33"/>
    <d v="2020-07-06T00:00:00"/>
    <n v="58"/>
    <d v="2020-07-06T00:00:00"/>
  </r>
  <r>
    <s v="Northeast Dermatology Associates"/>
    <s v="Northeast Dermatology Associates"/>
    <x v="20"/>
    <d v="2020-07-06T00:00:00"/>
    <n v="26"/>
    <d v="2020-07-06T00:00:00"/>
  </r>
  <r>
    <s v="Vanguard Dermatology"/>
    <s v="Vanguard Dermatology"/>
    <x v="107"/>
    <d v="2020-07-06T00:00:00"/>
    <n v="48"/>
    <d v="2020-07-06T00:00:00"/>
  </r>
  <r>
    <s v="The Dermatology Group  "/>
    <s v="The Dermatology Group"/>
    <x v="76"/>
    <d v="2020-07-06T00:00:00"/>
    <n v="2"/>
    <d v="2020-07-06T00:00:00"/>
  </r>
  <r>
    <s v="The Dermatology Group  "/>
    <s v="The Dermatology Group"/>
    <x v="25"/>
    <d v="2020-07-06T00:00:00"/>
    <n v="23"/>
    <d v="2020-07-06T00:00:00"/>
  </r>
  <r>
    <s v="The Dermatology Group  "/>
    <s v="The Dermatology Group"/>
    <x v="26"/>
    <d v="2020-07-06T00:00:00"/>
    <n v="58"/>
    <d v="2020-07-06T00:00:00"/>
  </r>
  <r>
    <s v="The Dermatology Group  "/>
    <s v="The Dermatology Group"/>
    <x v="77"/>
    <d v="2020-07-06T00:00:00"/>
    <n v="41"/>
    <d v="2020-07-06T00:00:00"/>
  </r>
  <r>
    <s v="Pacific Dermatology Specialists"/>
    <s v="Pacific Dermatology Specialists"/>
    <x v="59"/>
    <d v="2020-07-06T00:00:00"/>
    <n v="16"/>
    <d v="2020-07-06T00:00:00"/>
  </r>
  <r>
    <s v="Pacific Dermatology Specialists"/>
    <s v="Pacific Dermatology Specialists"/>
    <x v="72"/>
    <d v="2020-07-06T00:00:00"/>
    <n v="20"/>
    <d v="2020-07-06T00:00:00"/>
  </r>
  <r>
    <s v="Semler Dermatology"/>
    <s v="Semler Dermatology"/>
    <x v="61"/>
    <d v="2020-07-06T00:00:00"/>
    <n v="27"/>
    <d v="2020-07-06T00:00:00"/>
  </r>
  <r>
    <s v="Northeast Dermatology Associates"/>
    <s v="South Shore Skin Center"/>
    <x v="57"/>
    <d v="2020-07-06T00:00:00"/>
    <n v="57"/>
    <d v="2020-07-06T00:00:00"/>
  </r>
  <r>
    <s v="Southeast Dermatology Specialists  "/>
    <s v="Southeast Dermatology Specialists"/>
    <x v="62"/>
    <d v="2020-07-06T00:00:00"/>
    <n v="28"/>
    <d v="2020-07-06T00:00:00"/>
  </r>
  <r>
    <s v="The Dermatology Group  "/>
    <s v="The Dermatology Group"/>
    <x v="24"/>
    <d v="2020-07-06T00:00:00"/>
    <n v="173"/>
    <d v="2020-07-06T00:00:00"/>
  </r>
  <r>
    <s v="Vanguard Dermatology"/>
    <s v="Vanguard Dermatology"/>
    <x v="27"/>
    <d v="2020-07-06T00:00:00"/>
    <n v="32"/>
    <d v="2020-07-06T00:00:00"/>
  </r>
  <r>
    <s v="Northeast Dermatology Associates"/>
    <s v="Northeast Dermatology Associates"/>
    <x v="55"/>
    <d v="2020-07-06T00:00:00"/>
    <n v="23"/>
    <d v="2020-07-06T00:00:00"/>
  </r>
  <r>
    <s v="Northeast Dermatology Associates"/>
    <s v="Northeast Dermatology Associates"/>
    <x v="71"/>
    <d v="2020-07-06T00:00:00"/>
    <n v="1"/>
    <d v="2020-07-06T00:00:00"/>
  </r>
  <r>
    <s v="Northeast Dermatology Associates"/>
    <s v="Northeast Dermatology Associates"/>
    <x v="22"/>
    <d v="2020-07-06T00:00:00"/>
    <n v="102"/>
    <d v="2020-07-06T00:00:00"/>
  </r>
  <r>
    <s v="Northeast Dermatology Associates"/>
    <s v="Northeast Dermatology Associates"/>
    <x v="18"/>
    <d v="2020-07-06T00:00:00"/>
    <n v="44"/>
    <d v="2020-07-06T00:00:00"/>
  </r>
  <r>
    <s v="Northeast Dermatology Associates"/>
    <s v="Brookline Dermatology Associates"/>
    <x v="17"/>
    <d v="2020-07-06T00:00:00"/>
    <n v="9"/>
    <d v="2020-07-06T00:00:00"/>
  </r>
  <r>
    <s v="Northeast Dermatology Associates"/>
    <s v="Brookline Dermatology Associates"/>
    <x v="16"/>
    <d v="2020-07-06T00:00:00"/>
    <n v="18"/>
    <d v="2020-07-06T00:00:00"/>
  </r>
  <r>
    <s v="Northeast Dermatology Associates"/>
    <s v="Northeast Dermatology Associates"/>
    <x v="5"/>
    <d v="2020-07-06T00:00:00"/>
    <n v="95"/>
    <d v="2020-07-06T00:00:00"/>
  </r>
  <r>
    <s v="Northeast Dermatology Associates"/>
    <s v="Dermatology of Cape Cod"/>
    <x v="34"/>
    <d v="2020-07-06T00:00:00"/>
    <n v="104"/>
    <d v="2020-07-06T00:00:00"/>
  </r>
  <r>
    <s v="Northeast Dermatology Associates"/>
    <s v="Northeast Dermatology Associates"/>
    <x v="37"/>
    <d v="2020-07-06T00:00:00"/>
    <n v="75"/>
    <d v="2020-07-06T00:00:00"/>
  </r>
  <r>
    <s v="Northeast Dermatology Associates"/>
    <s v="Northeast Dermatology Associates"/>
    <x v="7"/>
    <d v="2020-07-06T00:00:00"/>
    <n v="50"/>
    <d v="2020-07-06T00:00:00"/>
  </r>
  <r>
    <s v="Northeast Dermatology Associates"/>
    <s v="Northeast Dermatology Associates"/>
    <x v="35"/>
    <d v="2020-07-06T00:00:00"/>
    <n v="69"/>
    <d v="2020-07-06T00:00:00"/>
  </r>
  <r>
    <s v="Northeast Dermatology Associates"/>
    <s v="Northeast Dermatology Associates"/>
    <x v="36"/>
    <d v="2020-07-06T00:00:00"/>
    <n v="80"/>
    <d v="2020-07-06T00:00:00"/>
  </r>
  <r>
    <s v="Vanguard Dermatology"/>
    <s v="Vanguard Dermatology"/>
    <x v="46"/>
    <d v="2020-07-06T00:00:00"/>
    <n v="43"/>
    <d v="2020-07-06T00:00:00"/>
  </r>
  <r>
    <s v="The Dermatology Group  "/>
    <s v="Swan Dermatology &amp; Aesthetics"/>
    <x v="11"/>
    <d v="2020-07-06T00:00:00"/>
    <n v="41"/>
    <d v="2020-07-06T00:00:00"/>
  </r>
  <r>
    <s v="Vanguard Dermatology"/>
    <s v="Vanguard Dermatology"/>
    <x v="12"/>
    <d v="2020-07-06T00:00:00"/>
    <n v="49"/>
    <d v="2020-07-06T00:00:00"/>
  </r>
  <r>
    <s v="Northeast Dermatology Associates"/>
    <s v="Northeast Dermatology Associates"/>
    <x v="8"/>
    <d v="2020-07-06T00:00:00"/>
    <n v="14"/>
    <d v="2020-07-06T00:00:00"/>
  </r>
  <r>
    <s v="Pacific Dermatology Specialists"/>
    <s v="Pacific Dermatology Specialists"/>
    <x v="41"/>
    <d v="2020-07-06T00:00:00"/>
    <n v="18"/>
    <d v="2020-07-06T00:00:00"/>
  </r>
  <r>
    <s v="Vanguard Dermatology"/>
    <s v="Vanguard Dermatology"/>
    <x v="13"/>
    <d v="2020-07-05T00:00:00"/>
    <n v="1"/>
    <d v="2020-07-05T00:00:00"/>
  </r>
  <r>
    <s v="Northeast Dermatology Associates"/>
    <s v="Brookline Dermatology Associates"/>
    <x v="16"/>
    <d v="2020-07-03T00:00:00"/>
    <n v="4"/>
    <d v="2020-07-03T00:00:00"/>
  </r>
  <r>
    <s v="Northeast Dermatology Associates"/>
    <s v="Northeast Dermatology Associates"/>
    <x v="56"/>
    <d v="2020-07-03T00:00:00"/>
    <n v="1"/>
    <d v="2020-07-03T00:00:00"/>
  </r>
  <r>
    <s v="Vanguard Dermatology"/>
    <s v="Vanguard Dermatology"/>
    <x v="88"/>
    <d v="2020-07-03T00:00:00"/>
    <n v="2"/>
    <d v="2020-07-03T00:00:00"/>
  </r>
  <r>
    <s v="Northeast Dermatology Associates"/>
    <s v="South Shore Skin Center"/>
    <x v="9"/>
    <d v="2020-07-03T00:00:00"/>
    <n v="18"/>
    <d v="2020-07-03T00:00:00"/>
  </r>
  <r>
    <s v="Northeast Dermatology Associates"/>
    <s v="South Shore Skin Center"/>
    <x v="10"/>
    <d v="2020-07-03T00:00:00"/>
    <n v="2"/>
    <d v="2020-07-03T00:00:00"/>
  </r>
  <r>
    <s v="Vanguard Dermatology"/>
    <s v="Vanguard Dermatology"/>
    <x v="102"/>
    <d v="2020-07-03T00:00:00"/>
    <n v="1"/>
    <d v="2020-07-03T00:00:00"/>
  </r>
  <r>
    <s v="Vanguard Dermatology"/>
    <s v="Vanguard Dermatology"/>
    <x v="107"/>
    <d v="2020-07-03T00:00:00"/>
    <n v="7"/>
    <d v="2020-07-03T00:00:00"/>
  </r>
  <r>
    <s v="Vanguard Dermatology"/>
    <s v="Vanguard Dermatology"/>
    <x v="46"/>
    <d v="2020-07-02T00:00:00"/>
    <n v="27"/>
    <d v="2020-07-02T00:00:00"/>
  </r>
  <r>
    <s v="The Dermatology Group  "/>
    <s v="The Dermatology Group"/>
    <x v="45"/>
    <d v="2020-07-02T00:00:00"/>
    <n v="23"/>
    <d v="2020-07-02T00:00:00"/>
  </r>
  <r>
    <s v="Pacific Dermatology Specialists"/>
    <s v="Pacific Dermatology Specialists"/>
    <x v="42"/>
    <d v="2020-07-02T00:00:00"/>
    <n v="26"/>
    <d v="2020-07-02T00:00:00"/>
  </r>
  <r>
    <s v="Pacific Dermatology Specialists"/>
    <s v="Pacific Dermatology Specialists"/>
    <x v="41"/>
    <d v="2020-07-02T00:00:00"/>
    <n v="36"/>
    <d v="2020-07-02T00:00:00"/>
  </r>
  <r>
    <s v="Southeast Dermatology Specialists  "/>
    <s v="Southeast Dermatology Specialists"/>
    <x v="43"/>
    <d v="2020-07-02T00:00:00"/>
    <n v="39"/>
    <d v="2020-07-02T00:00:00"/>
  </r>
  <r>
    <s v="Northeast Dermatology Associates"/>
    <s v="Northeast Dermatology Associates"/>
    <x v="36"/>
    <d v="2020-07-02T00:00:00"/>
    <n v="74"/>
    <d v="2020-07-02T00:00:00"/>
  </r>
  <r>
    <s v="Northeast Dermatology Associates"/>
    <s v="Northeast Dermatology Associates"/>
    <x v="67"/>
    <d v="2020-07-02T00:00:00"/>
    <n v="27"/>
    <d v="2020-07-02T00:00:00"/>
  </r>
  <r>
    <s v="Northeast Dermatology Associates"/>
    <s v="Northeast Dermatology Associates"/>
    <x v="35"/>
    <d v="2020-07-02T00:00:00"/>
    <n v="62"/>
    <d v="2020-07-02T00:00:00"/>
  </r>
  <r>
    <s v="Northeast Dermatology Associates"/>
    <s v="Northeast Dermatology Associates"/>
    <x v="37"/>
    <d v="2020-07-02T00:00:00"/>
    <n v="70"/>
    <d v="2020-07-02T00:00:00"/>
  </r>
  <r>
    <s v="Northeast Dermatology Associates"/>
    <s v="Northeast Dermatology Associates"/>
    <x v="38"/>
    <d v="2020-07-02T00:00:00"/>
    <n v="25"/>
    <d v="2020-07-02T00:00:00"/>
  </r>
  <r>
    <s v="Dermatology &amp; MOHS Surgery Institute"/>
    <s v="Dermatology &amp; MOHS Surgery Institute"/>
    <x v="29"/>
    <d v="2020-07-02T00:00:00"/>
    <n v="29"/>
    <d v="2020-07-02T00:00:00"/>
  </r>
  <r>
    <s v="Northeast Dermatology Associates"/>
    <s v="Dermatology of Cape Cod"/>
    <x v="34"/>
    <d v="2020-07-02T00:00:00"/>
    <n v="92"/>
    <d v="2020-07-02T00:00:00"/>
  </r>
  <r>
    <s v="North Pacific Dermatology"/>
    <s v="North Pacific Dermatology"/>
    <x v="33"/>
    <d v="2020-07-02T00:00:00"/>
    <n v="46"/>
    <d v="2020-07-02T00:00:00"/>
  </r>
  <r>
    <s v="Northeast Dermatology Associates"/>
    <s v="Northeast Dermatology Associates"/>
    <x v="54"/>
    <d v="2020-07-02T00:00:00"/>
    <n v="37"/>
    <d v="2020-07-02T00:00:00"/>
  </r>
  <r>
    <s v="Northeast Dermatology Associates"/>
    <s v="Northeast Dermatology Associates"/>
    <x v="55"/>
    <d v="2020-07-02T00:00:00"/>
    <n v="25"/>
    <d v="2020-07-02T00:00:00"/>
  </r>
  <r>
    <s v="Northeast Dermatology Associates"/>
    <s v="Northeast Dermatology Associates"/>
    <x v="53"/>
    <d v="2020-07-02T00:00:00"/>
    <n v="32"/>
    <d v="2020-07-02T00:00:00"/>
  </r>
  <r>
    <s v="Northeast Dermatology Associates"/>
    <s v="Northeast Dermatology Associates"/>
    <x v="56"/>
    <d v="2020-07-02T00:00:00"/>
    <n v="14"/>
    <d v="2020-07-02T00:00:00"/>
  </r>
  <r>
    <s v="Northeast Dermatology Associates"/>
    <s v="Northeast Dermatology Associates"/>
    <x v="71"/>
    <d v="2020-07-02T00:00:00"/>
    <n v="1"/>
    <d v="2020-07-02T00:00:00"/>
  </r>
  <r>
    <s v="The Dermatology Group  "/>
    <s v="The Dermatology Group"/>
    <x v="64"/>
    <d v="2020-07-02T00:00:00"/>
    <n v="18"/>
    <d v="2020-07-02T00:00:00"/>
  </r>
  <r>
    <s v="Southeast Dermatology Specialists  "/>
    <s v="Southeast Dermatology Specialists"/>
    <x v="62"/>
    <d v="2020-07-02T00:00:00"/>
    <n v="62"/>
    <d v="2020-07-02T00:00:00"/>
  </r>
  <r>
    <s v="Semler Dermatology"/>
    <s v="Semler Dermatology"/>
    <x v="61"/>
    <d v="2020-07-02T00:00:00"/>
    <n v="18"/>
    <d v="2020-07-02T00:00:00"/>
  </r>
  <r>
    <s v="Northeast Dermatology Associates"/>
    <s v="South Shore Skin Center"/>
    <x v="57"/>
    <d v="2020-07-02T00:00:00"/>
    <n v="83"/>
    <d v="2020-07-02T00:00:00"/>
  </r>
  <r>
    <s v="Pacific Dermatology Specialists"/>
    <s v="Pacific Dermatology Specialists"/>
    <x v="59"/>
    <d v="2020-07-02T00:00:00"/>
    <n v="23"/>
    <d v="2020-07-02T00:00:00"/>
  </r>
  <r>
    <s v="Vanguard Dermatology"/>
    <s v="Vanguard Dermatology"/>
    <x v="13"/>
    <d v="2020-07-02T00:00:00"/>
    <n v="66"/>
    <d v="2020-07-02T00:00:00"/>
  </r>
  <r>
    <s v="The Dermatology Group  "/>
    <s v="Swan Dermatology &amp; Aesthetics"/>
    <x v="11"/>
    <d v="2020-07-02T00:00:00"/>
    <n v="13"/>
    <d v="2020-07-02T00:00:00"/>
  </r>
  <r>
    <s v="Vanguard Dermatology"/>
    <s v="Vanguard Dermatology"/>
    <x v="102"/>
    <d v="2020-07-02T00:00:00"/>
    <n v="2"/>
    <d v="2020-07-02T00:00:00"/>
  </r>
  <r>
    <s v="Vanguard Dermatology"/>
    <s v="Vanguard Dermatology"/>
    <x v="12"/>
    <d v="2020-07-02T00:00:00"/>
    <n v="73"/>
    <d v="2020-07-02T00:00:00"/>
  </r>
  <r>
    <s v="Northeast Dermatology Associates"/>
    <s v="South Shore Skin Center"/>
    <x v="9"/>
    <d v="2020-07-02T00:00:00"/>
    <n v="104"/>
    <d v="2020-07-02T00:00:00"/>
  </r>
  <r>
    <s v="Northeast Dermatology Associates"/>
    <s v="Northeast Dermatology Associates"/>
    <x v="8"/>
    <d v="2020-07-02T00:00:00"/>
    <n v="30"/>
    <d v="2020-07-02T00:00:00"/>
  </r>
  <r>
    <s v="Pacific Dermatology Specialists"/>
    <s v="Pacific Dermatology Specialists"/>
    <x v="106"/>
    <d v="2020-07-02T00:00:00"/>
    <n v="3"/>
    <d v="2020-07-02T00:00:00"/>
  </r>
  <r>
    <s v="Northeast Dermatology Associates"/>
    <s v="South Shore Skin Center"/>
    <x v="10"/>
    <d v="2020-07-02T00:00:00"/>
    <n v="2"/>
    <d v="2020-07-02T00:00:00"/>
  </r>
  <r>
    <s v="Northeast Dermatology Associates"/>
    <s v="Northeast Dermatology Associates"/>
    <x v="7"/>
    <d v="2020-07-02T00:00:00"/>
    <n v="25"/>
    <d v="2020-07-02T00:00:00"/>
  </r>
  <r>
    <s v="Northeast Dermatology Associates"/>
    <s v="Northeast Dermatology Associates"/>
    <x v="6"/>
    <d v="2020-07-02T00:00:00"/>
    <n v="37"/>
    <d v="2020-07-02T00:00:00"/>
  </r>
  <r>
    <s v="Northeast Dermatology Associates"/>
    <s v="Northeast Dermatology Associates"/>
    <x v="5"/>
    <d v="2020-07-02T00:00:00"/>
    <n v="70"/>
    <d v="2020-07-02T00:00:00"/>
  </r>
  <r>
    <s v="North Pacific Dermatology"/>
    <s v="North Pacific Dermatology"/>
    <x v="4"/>
    <d v="2020-07-02T00:00:00"/>
    <n v="14"/>
    <d v="2020-07-02T00:00:00"/>
  </r>
  <r>
    <s v="North Pacific Dermatology"/>
    <s v="Eastside Dermatology"/>
    <x v="3"/>
    <d v="2020-07-02T00:00:00"/>
    <n v="52"/>
    <d v="2020-07-02T00:00:00"/>
  </r>
  <r>
    <s v="Vanguard Dermatology"/>
    <s v="Vanguard Dermatology"/>
    <x v="109"/>
    <d v="2020-07-02T00:00:00"/>
    <n v="12"/>
    <d v="2020-07-02T00:00:00"/>
  </r>
  <r>
    <s v="The Dermatology Group  "/>
    <s v="The Dermatology Group"/>
    <x v="25"/>
    <d v="2020-07-02T00:00:00"/>
    <n v="53"/>
    <d v="2020-07-02T00:00:00"/>
  </r>
  <r>
    <s v="The Dermatology Group  "/>
    <s v="The Dermatology Group"/>
    <x v="26"/>
    <d v="2020-07-02T00:00:00"/>
    <n v="69"/>
    <d v="2020-07-02T00:00:00"/>
  </r>
  <r>
    <s v="The Dermatology Group  "/>
    <s v="The Dermatology Group"/>
    <x v="24"/>
    <d v="2020-07-02T00:00:00"/>
    <n v="134"/>
    <d v="2020-07-02T00:00:00"/>
  </r>
  <r>
    <s v="Northeast Dermatology Associates"/>
    <s v="Northeast Dermatology Associates"/>
    <x v="19"/>
    <d v="2020-07-02T00:00:00"/>
    <n v="36"/>
    <d v="2020-07-02T00:00:00"/>
  </r>
  <r>
    <s v="Northeast Dermatology Associates"/>
    <s v="Northeast Dermatology Associates"/>
    <x v="21"/>
    <d v="2020-07-02T00:00:00"/>
    <n v="32"/>
    <d v="2020-07-02T00:00:00"/>
  </r>
  <r>
    <s v="Northeast Dermatology Associates"/>
    <s v="Northeast Dermatology Associates"/>
    <x v="22"/>
    <d v="2020-07-02T00:00:00"/>
    <n v="79"/>
    <d v="2020-07-02T00:00:00"/>
  </r>
  <r>
    <s v="Northeast Dermatology Associates"/>
    <s v="Northeast Dermatology Associates"/>
    <x v="18"/>
    <d v="2020-07-02T00:00:00"/>
    <n v="83"/>
    <d v="2020-07-02T00:00:00"/>
  </r>
  <r>
    <s v="Northeast Dermatology Associates"/>
    <s v="Brookline Dermatology Associates"/>
    <x v="17"/>
    <d v="2020-07-02T00:00:00"/>
    <n v="37"/>
    <d v="2020-07-02T00:00:00"/>
  </r>
  <r>
    <s v="Northeast Dermatology Associates"/>
    <s v="Brookline Dermatology Associates"/>
    <x v="16"/>
    <d v="2020-07-02T00:00:00"/>
    <n v="32"/>
    <d v="2020-07-02T00:00:00"/>
  </r>
  <r>
    <s v="NULL"/>
    <s v="Unknown Practice"/>
    <x v="68"/>
    <d v="2020-07-02T00:00:00"/>
    <n v="6"/>
    <d v="2020-07-02T00:00:00"/>
  </r>
  <r>
    <s v="North Pacific Dermatology"/>
    <s v="Eastside Dermatology"/>
    <x v="3"/>
    <d v="2020-07-01T00:00:00"/>
    <n v="46"/>
    <d v="2020-07-01T00:00:00"/>
  </r>
  <r>
    <s v="North Pacific Dermatology"/>
    <s v="North Pacific Dermatology"/>
    <x v="4"/>
    <d v="2020-07-01T00:00:00"/>
    <n v="19"/>
    <d v="2020-07-01T00:00:00"/>
  </r>
  <r>
    <s v="North Pacific Dermatology"/>
    <s v="North Pacific Dermatology"/>
    <x v="33"/>
    <d v="2020-07-01T00:00:00"/>
    <n v="58"/>
    <d v="2020-07-01T00:00:00"/>
  </r>
  <r>
    <s v="Northeast Dermatology Associates"/>
    <s v="Northeast Dermatology Associates"/>
    <x v="38"/>
    <d v="2020-07-01T00:00:00"/>
    <n v="76"/>
    <d v="2020-07-01T00:00:00"/>
  </r>
  <r>
    <s v="Northeast Dermatology Associates"/>
    <s v="Northeast Dermatology Associates"/>
    <x v="56"/>
    <d v="2020-07-01T00:00:00"/>
    <n v="20"/>
    <d v="2020-07-01T00:00:00"/>
  </r>
  <r>
    <s v="Northeast Dermatology Associates"/>
    <s v="Northeast Dermatology Associates"/>
    <x v="67"/>
    <d v="2020-07-01T00:00:00"/>
    <n v="42"/>
    <d v="2020-07-01T00:00:00"/>
  </r>
  <r>
    <s v="Northeast Dermatology Associates"/>
    <s v="Northeast Dermatology Associates"/>
    <x v="55"/>
    <d v="2020-07-01T00:00:00"/>
    <n v="10"/>
    <d v="2020-07-01T00:00:00"/>
  </r>
  <r>
    <s v="Northeast Dermatology Associates"/>
    <s v="Northeast Dermatology Associates"/>
    <x v="53"/>
    <d v="2020-07-01T00:00:00"/>
    <n v="32"/>
    <d v="2020-07-01T00:00:00"/>
  </r>
  <r>
    <s v="Vanguard Dermatology"/>
    <s v="Vanguard Dermatology"/>
    <x v="47"/>
    <d v="2020-07-01T00:00:00"/>
    <n v="29"/>
    <d v="2020-07-01T00:00:00"/>
  </r>
  <r>
    <s v="Pacific Dermatology Specialists"/>
    <s v="Pacific Dermatology Specialists"/>
    <x v="42"/>
    <d v="2020-07-01T00:00:00"/>
    <n v="22"/>
    <d v="2020-07-01T00:00:00"/>
  </r>
  <r>
    <s v="Southeast Dermatology Specialists  "/>
    <s v="Southeast Dermatology Specialists"/>
    <x v="43"/>
    <d v="2020-07-01T00:00:00"/>
    <n v="46"/>
    <d v="2020-07-01T00:00:00"/>
  </r>
  <r>
    <s v="Northeast Dermatology Associates"/>
    <s v="South Shore Skin Center"/>
    <x v="9"/>
    <d v="2020-07-01T00:00:00"/>
    <n v="88"/>
    <d v="2020-07-01T00:00:00"/>
  </r>
  <r>
    <s v="Northeast Dermatology Associates"/>
    <s v="South Shore Skin Center"/>
    <x v="57"/>
    <d v="2020-07-01T00:00:00"/>
    <n v="96"/>
    <d v="2020-07-01T00:00:00"/>
  </r>
  <r>
    <s v="NULL"/>
    <s v="Unknown Practice"/>
    <x v="68"/>
    <d v="2020-07-01T00:00:00"/>
    <n v="1"/>
    <d v="2020-07-01T00:00:00"/>
  </r>
  <r>
    <s v="Northeast Dermatology Associates"/>
    <s v="Northeast Dermatology Associates"/>
    <x v="54"/>
    <d v="2020-07-01T00:00:00"/>
    <n v="15"/>
    <d v="2020-07-01T00:00:00"/>
  </r>
  <r>
    <s v="Northeast Dermatology Associates"/>
    <s v="Northeast Dermatology Associates"/>
    <x v="37"/>
    <d v="2020-07-01T00:00:00"/>
    <n v="103"/>
    <d v="2020-07-01T00:00:00"/>
  </r>
  <r>
    <s v="Pacific Dermatology Specialists"/>
    <s v="Pacific Dermatology Specialists"/>
    <x v="59"/>
    <d v="2020-07-01T00:00:00"/>
    <n v="27"/>
    <d v="2020-07-01T00:00:00"/>
  </r>
  <r>
    <s v="Semler Dermatology"/>
    <s v="Semler Dermatology"/>
    <x v="61"/>
    <d v="2020-07-01T00:00:00"/>
    <n v="88"/>
    <d v="2020-07-01T00:00:00"/>
  </r>
  <r>
    <s v="The Dermatology Group  "/>
    <s v="The Dermatology Group"/>
    <x v="25"/>
    <d v="2020-07-01T00:00:00"/>
    <n v="49"/>
    <d v="2020-07-01T00:00:00"/>
  </r>
  <r>
    <s v="The Dermatology Group  "/>
    <s v="The Dermatology Group"/>
    <x v="76"/>
    <d v="2020-07-01T00:00:00"/>
    <n v="42"/>
    <d v="2020-07-01T00:00:00"/>
  </r>
  <r>
    <s v="Vanguard Dermatology"/>
    <s v="Vanguard Dermatology"/>
    <x v="107"/>
    <d v="2020-07-01T00:00:00"/>
    <n v="22"/>
    <d v="2020-07-01T00:00:00"/>
  </r>
  <r>
    <s v="Northeast Dermatology Associates"/>
    <s v="South Shore Skin Center"/>
    <x v="10"/>
    <d v="2020-07-01T00:00:00"/>
    <n v="10"/>
    <d v="2020-07-01T00:00:00"/>
  </r>
  <r>
    <s v="Northeast Dermatology Associates"/>
    <s v="Northeast Dermatology Associates"/>
    <x v="8"/>
    <d v="2020-07-01T00:00:00"/>
    <n v="58"/>
    <d v="2020-07-01T00:00:00"/>
  </r>
  <r>
    <s v="Pacific Dermatology Specialists"/>
    <s v="Pacific Dermatology Specialists"/>
    <x v="41"/>
    <d v="2020-07-01T00:00:00"/>
    <n v="16"/>
    <d v="2020-07-01T00:00:00"/>
  </r>
  <r>
    <s v="The Dermatology Group  "/>
    <s v="Swan Dermatology &amp; Aesthetics"/>
    <x v="11"/>
    <d v="2020-07-01T00:00:00"/>
    <n v="40"/>
    <d v="2020-07-01T00:00:00"/>
  </r>
  <r>
    <s v="The Dermatology Group  "/>
    <s v="The Dermatology Group"/>
    <x v="26"/>
    <d v="2020-07-01T00:00:00"/>
    <n v="24"/>
    <d v="2020-07-01T00:00:00"/>
  </r>
  <r>
    <s v="Vanguard Dermatology"/>
    <s v="Vanguard Dermatology"/>
    <x v="102"/>
    <d v="2020-07-01T00:00:00"/>
    <n v="12"/>
    <d v="2020-07-01T00:00:00"/>
  </r>
  <r>
    <s v="Northeast Dermatology Associates"/>
    <s v="Northeast Dermatology Associates"/>
    <x v="7"/>
    <d v="2020-07-01T00:00:00"/>
    <n v="27"/>
    <d v="2020-07-01T00:00:00"/>
  </r>
  <r>
    <s v="Northeast Dermatology Associates"/>
    <s v="Northeast Dermatology Associates"/>
    <x v="36"/>
    <d v="2020-07-01T00:00:00"/>
    <n v="69"/>
    <d v="2020-07-01T00:00:00"/>
  </r>
  <r>
    <s v="Northeast Dermatology Associates"/>
    <s v="Brookline Dermatology Associates"/>
    <x v="16"/>
    <d v="2020-07-01T00:00:00"/>
    <n v="37"/>
    <d v="2020-07-01T00:00:00"/>
  </r>
  <r>
    <s v="Northeast Dermatology Associates"/>
    <s v="Northeast Dermatology Associates"/>
    <x v="5"/>
    <d v="2020-07-01T00:00:00"/>
    <n v="52"/>
    <d v="2020-07-01T00:00:00"/>
  </r>
  <r>
    <s v="Northeast Dermatology Associates"/>
    <s v="Dermatology of Cape Cod"/>
    <x v="34"/>
    <d v="2020-07-01T00:00:00"/>
    <n v="92"/>
    <d v="2020-07-01T00:00:00"/>
  </r>
  <r>
    <s v="Northeast Dermatology Associates"/>
    <s v="Brookline Dermatology Associates"/>
    <x v="17"/>
    <d v="2020-07-01T00:00:00"/>
    <n v="35"/>
    <d v="2020-07-01T00:00:00"/>
  </r>
  <r>
    <s v="Northeast Dermatology Associates"/>
    <s v="Northeast Dermatology Associates"/>
    <x v="18"/>
    <d v="2020-07-01T00:00:00"/>
    <n v="82"/>
    <d v="2020-07-01T00:00:00"/>
  </r>
  <r>
    <s v="Northeast Dermatology Associates"/>
    <s v="Northeast Dermatology Associates"/>
    <x v="22"/>
    <d v="2020-07-01T00:00:00"/>
    <n v="65"/>
    <d v="2020-07-01T00:00:00"/>
  </r>
  <r>
    <s v="Southeast Dermatology Specialists  "/>
    <s v="Southeast Dermatology Specialists"/>
    <x v="62"/>
    <d v="2020-07-01T00:00:00"/>
    <n v="70"/>
    <d v="2020-07-01T00:00:00"/>
  </r>
  <r>
    <s v="The Dermatology Group  "/>
    <s v="The Dermatology Group"/>
    <x v="24"/>
    <d v="2020-07-01T00:00:00"/>
    <n v="132"/>
    <d v="2020-07-01T00:00:00"/>
  </r>
  <r>
    <s v="Vanguard Dermatology"/>
    <s v="Vanguard Dermatology"/>
    <x v="12"/>
    <d v="2020-07-01T00:00:00"/>
    <n v="43"/>
    <d v="2020-07-01T00:00:00"/>
  </r>
  <r>
    <s v="Vanguard Dermatology"/>
    <s v="Vanguard Dermatology"/>
    <x v="27"/>
    <d v="2020-07-01T00:00:00"/>
    <n v="2"/>
    <d v="2020-07-01T00:00:00"/>
  </r>
  <r>
    <s v="Vanguard Dermatology"/>
    <s v="Vanguard Dermatology"/>
    <x v="13"/>
    <d v="2020-07-01T00:00:00"/>
    <n v="77"/>
    <d v="2020-07-01T00:00:00"/>
  </r>
  <r>
    <s v="Vanguard Dermatology"/>
    <s v="Vanguard Dermatology"/>
    <x v="107"/>
    <d v="2020-06-30T00:00:00"/>
    <n v="36"/>
    <d v="2020-06-30T00:00:00"/>
  </r>
  <r>
    <s v="The Dermatology Group  "/>
    <s v="The Dermatology Group"/>
    <x v="26"/>
    <d v="2020-06-30T00:00:00"/>
    <n v="26"/>
    <d v="2020-06-30T00:00:00"/>
  </r>
  <r>
    <s v="The Dermatology Group  "/>
    <s v="The Dermatology Group"/>
    <x v="76"/>
    <d v="2020-06-30T00:00:00"/>
    <n v="50"/>
    <d v="2020-06-30T00:00:00"/>
  </r>
  <r>
    <s v="The Dermatology Group  "/>
    <s v="Swan Dermatology &amp; Aesthetics"/>
    <x v="11"/>
    <d v="2020-06-30T00:00:00"/>
    <n v="39"/>
    <d v="2020-06-30T00:00:00"/>
  </r>
  <r>
    <s v="Semler Dermatology"/>
    <s v="Semler Dermatology"/>
    <x v="61"/>
    <d v="2020-06-30T00:00:00"/>
    <n v="79"/>
    <d v="2020-06-30T00:00:00"/>
  </r>
  <r>
    <s v="Northeast Dermatology Associates"/>
    <s v="South Shore Skin Center"/>
    <x v="10"/>
    <d v="2020-06-30T00:00:00"/>
    <n v="6"/>
    <d v="2020-06-30T00:00:00"/>
  </r>
  <r>
    <s v="Northeast Dermatology Associates"/>
    <s v="South Shore Skin Center"/>
    <x v="9"/>
    <d v="2020-06-30T00:00:00"/>
    <n v="112"/>
    <d v="2020-06-30T00:00:00"/>
  </r>
  <r>
    <s v="NULL"/>
    <s v="Unknown Practice"/>
    <x v="68"/>
    <d v="2020-06-30T00:00:00"/>
    <n v="12"/>
    <d v="2020-06-30T00:00:00"/>
  </r>
  <r>
    <s v="North Pacific Dermatology"/>
    <s v="North Pacific Dermatology"/>
    <x v="4"/>
    <d v="2020-06-30T00:00:00"/>
    <n v="23"/>
    <d v="2020-06-30T00:00:00"/>
  </r>
  <r>
    <s v="North Pacific Dermatology"/>
    <s v="Eastside Dermatology"/>
    <x v="3"/>
    <d v="2020-06-30T00:00:00"/>
    <n v="43"/>
    <d v="2020-06-30T00:00:00"/>
  </r>
  <r>
    <s v="Northeast Dermatology Associates"/>
    <s v="Northeast Dermatology Associates"/>
    <x v="19"/>
    <d v="2020-06-30T00:00:00"/>
    <n v="1"/>
    <d v="2020-06-30T00:00:00"/>
  </r>
  <r>
    <s v="Northeast Dermatology Associates"/>
    <s v="Northeast Dermatology Associates"/>
    <x v="67"/>
    <d v="2020-06-30T00:00:00"/>
    <n v="14"/>
    <d v="2020-06-30T00:00:00"/>
  </r>
  <r>
    <s v="The Dermatology Group  "/>
    <s v="The Dermatology Group"/>
    <x v="25"/>
    <d v="2020-06-30T00:00:00"/>
    <n v="50"/>
    <d v="2020-06-30T00:00:00"/>
  </r>
  <r>
    <s v="The Dermatology Group  "/>
    <s v="The Dermatology Group"/>
    <x v="24"/>
    <d v="2020-06-30T00:00:00"/>
    <n v="167"/>
    <d v="2020-06-30T00:00:00"/>
  </r>
  <r>
    <s v="Vanguard Dermatology"/>
    <s v="Vanguard Dermatology"/>
    <x v="13"/>
    <d v="2020-06-30T00:00:00"/>
    <n v="64"/>
    <d v="2020-06-30T00:00:00"/>
  </r>
  <r>
    <s v="Southeast Dermatology Specialists  "/>
    <s v="Southeast Dermatology Specialists"/>
    <x v="43"/>
    <d v="2020-06-30T00:00:00"/>
    <n v="50"/>
    <d v="2020-06-30T00:00:00"/>
  </r>
  <r>
    <s v="Vanguard Dermatology"/>
    <s v="Vanguard Dermatology"/>
    <x v="47"/>
    <d v="2020-06-30T00:00:00"/>
    <n v="57"/>
    <d v="2020-06-30T00:00:00"/>
  </r>
  <r>
    <s v="Vanguard Dermatology"/>
    <s v="Vanguard Dermatology"/>
    <x v="46"/>
    <d v="2020-06-30T00:00:00"/>
    <n v="23"/>
    <d v="2020-06-30T00:00:00"/>
  </r>
  <r>
    <s v="Vanguard Dermatology"/>
    <s v="Vanguard Dermatology"/>
    <x v="109"/>
    <d v="2020-06-30T00:00:00"/>
    <n v="8"/>
    <d v="2020-06-30T00:00:00"/>
  </r>
  <r>
    <s v="Pacific Dermatology Specialists"/>
    <s v="Pacific Dermatology Specialists"/>
    <x v="42"/>
    <d v="2020-06-30T00:00:00"/>
    <n v="1"/>
    <d v="2020-06-30T00:00:00"/>
  </r>
  <r>
    <s v="Southeast Dermatology Specialists  "/>
    <s v="Southeast Dermatology Specialists"/>
    <x v="62"/>
    <d v="2020-06-30T00:00:00"/>
    <n v="30"/>
    <d v="2020-06-30T00:00:00"/>
  </r>
  <r>
    <s v="Northeast Dermatology Associates"/>
    <s v="South Shore Skin Center"/>
    <x v="57"/>
    <d v="2020-06-30T00:00:00"/>
    <n v="104"/>
    <d v="2020-06-30T00:00:00"/>
  </r>
  <r>
    <s v="Northeast Dermatology Associates"/>
    <s v="Northeast Dermatology Associates"/>
    <x v="56"/>
    <d v="2020-06-30T00:00:00"/>
    <n v="33"/>
    <d v="2020-06-30T00:00:00"/>
  </r>
  <r>
    <s v="Northeast Dermatology Associates"/>
    <s v="Northeast Dermatology Associates"/>
    <x v="38"/>
    <d v="2020-06-30T00:00:00"/>
    <n v="16"/>
    <d v="2020-06-30T00:00:00"/>
  </r>
  <r>
    <s v="Northeast Dermatology Associates"/>
    <s v="Northeast Dermatology Associates"/>
    <x v="22"/>
    <d v="2020-06-30T00:00:00"/>
    <n v="67"/>
    <d v="2020-06-30T00:00:00"/>
  </r>
  <r>
    <s v="Northeast Dermatology Associates"/>
    <s v="Northeast Dermatology Associates"/>
    <x v="55"/>
    <d v="2020-06-30T00:00:00"/>
    <n v="26"/>
    <d v="2020-06-30T00:00:00"/>
  </r>
  <r>
    <s v="Northeast Dermatology Associates"/>
    <s v="Northeast Dermatology Associates"/>
    <x v="53"/>
    <d v="2020-06-30T00:00:00"/>
    <n v="34"/>
    <d v="2020-06-30T00:00:00"/>
  </r>
  <r>
    <s v="Northeast Dermatology Associates"/>
    <s v="Northeast Dermatology Associates"/>
    <x v="35"/>
    <d v="2020-06-30T00:00:00"/>
    <n v="66"/>
    <d v="2020-06-30T00:00:00"/>
  </r>
  <r>
    <s v="Northeast Dermatology Associates"/>
    <s v="Northeast Dermatology Associates"/>
    <x v="36"/>
    <d v="2020-06-30T00:00:00"/>
    <n v="89"/>
    <d v="2020-06-30T00:00:00"/>
  </r>
  <r>
    <s v="Northeast Dermatology Associates"/>
    <s v="Northeast Dermatology Associates"/>
    <x v="18"/>
    <d v="2020-06-30T00:00:00"/>
    <n v="43"/>
    <d v="2020-06-30T00:00:00"/>
  </r>
  <r>
    <s v="Northeast Dermatology Associates"/>
    <s v="Dermatology of Cape Cod"/>
    <x v="34"/>
    <d v="2020-06-30T00:00:00"/>
    <n v="74"/>
    <d v="2020-06-30T00:00:00"/>
  </r>
  <r>
    <s v="Northeast Dermatology Associates"/>
    <s v="Brookline Dermatology Associates"/>
    <x v="16"/>
    <d v="2020-06-30T00:00:00"/>
    <n v="37"/>
    <d v="2020-06-30T00:00:00"/>
  </r>
  <r>
    <s v="North Pacific Dermatology"/>
    <s v="North Pacific Dermatology"/>
    <x v="33"/>
    <d v="2020-06-30T00:00:00"/>
    <n v="50"/>
    <d v="2020-06-30T00:00:00"/>
  </r>
  <r>
    <s v="Northeast Dermatology Associates"/>
    <s v="Northeast Dermatology Associates"/>
    <x v="8"/>
    <d v="2020-06-30T00:00:00"/>
    <n v="59"/>
    <d v="2020-06-30T00:00:00"/>
  </r>
  <r>
    <s v="Pacific Dermatology Specialists"/>
    <s v="Pacific Dermatology Specialists"/>
    <x v="72"/>
    <d v="2020-06-30T00:00:00"/>
    <n v="16"/>
    <d v="2020-06-30T00:00:00"/>
  </r>
  <r>
    <s v="Pacific Dermatology Specialists"/>
    <s v="Pacific Dermatology Specialists"/>
    <x v="59"/>
    <d v="2020-06-30T00:00:00"/>
    <n v="36"/>
    <d v="2020-06-30T00:00:00"/>
  </r>
  <r>
    <s v="Pacific Dermatology Specialists"/>
    <s v="Pacific Dermatology Specialists"/>
    <x v="60"/>
    <d v="2020-06-30T00:00:00"/>
    <n v="33"/>
    <d v="2020-06-30T00:00:00"/>
  </r>
  <r>
    <s v="Northeast Dermatology Associates"/>
    <s v="Northeast Dermatology Associates"/>
    <x v="54"/>
    <d v="2020-06-30T00:00:00"/>
    <n v="31"/>
    <d v="2020-06-30T00:00:00"/>
  </r>
  <r>
    <s v="Northeast Dermatology Associates"/>
    <s v="Northeast Dermatology Associates"/>
    <x v="37"/>
    <d v="2020-06-30T00:00:00"/>
    <n v="91"/>
    <d v="2020-06-30T00:00:00"/>
  </r>
  <r>
    <s v="Northeast Dermatology Associates"/>
    <s v="Northeast Dermatology Associates"/>
    <x v="71"/>
    <d v="2020-06-30T00:00:00"/>
    <n v="1"/>
    <d v="2020-06-30T00:00:00"/>
  </r>
  <r>
    <s v="Northeast Dermatology Associates"/>
    <s v="Northeast Dermatology Associates"/>
    <x v="7"/>
    <d v="2020-06-30T00:00:00"/>
    <n v="48"/>
    <d v="2020-06-30T00:00:00"/>
  </r>
  <r>
    <s v="Northeast Dermatology Associates"/>
    <s v="Northeast Dermatology Associates"/>
    <x v="5"/>
    <d v="2020-06-30T00:00:00"/>
    <n v="106"/>
    <d v="2020-06-30T00:00:00"/>
  </r>
  <r>
    <s v="Northeast Dermatology Associates"/>
    <s v="Northeast Dermatology Associates"/>
    <x v="18"/>
    <d v="2020-06-29T00:00:00"/>
    <n v="93"/>
    <d v="2020-06-29T00:00:00"/>
  </r>
  <r>
    <s v="Northeast Dermatology Associates"/>
    <s v="Brookline Dermatology Associates"/>
    <x v="16"/>
    <d v="2020-06-29T00:00:00"/>
    <n v="20"/>
    <d v="2020-06-29T00:00:00"/>
  </r>
  <r>
    <s v="Northeast Dermatology Associates"/>
    <s v="Brookline Dermatology Associates"/>
    <x v="17"/>
    <d v="2020-06-29T00:00:00"/>
    <n v="11"/>
    <d v="2020-06-29T00:00:00"/>
  </r>
  <r>
    <s v="Northeast Dermatology Associates"/>
    <s v="Northeast Dermatology Associates"/>
    <x v="22"/>
    <d v="2020-06-29T00:00:00"/>
    <n v="81"/>
    <d v="2020-06-29T00:00:00"/>
  </r>
  <r>
    <s v="Northeast Dermatology Associates"/>
    <s v="Northeast Dermatology Associates"/>
    <x v="20"/>
    <d v="2020-06-29T00:00:00"/>
    <n v="18"/>
    <d v="2020-06-29T00:00:00"/>
  </r>
  <r>
    <s v="The Dermatology Group  "/>
    <s v="The Dermatology Group"/>
    <x v="24"/>
    <d v="2020-06-29T00:00:00"/>
    <n v="142"/>
    <d v="2020-06-29T00:00:00"/>
  </r>
  <r>
    <s v="The Dermatology Group  "/>
    <s v="Swan Dermatology &amp; Aesthetics"/>
    <x v="11"/>
    <d v="2020-06-29T00:00:00"/>
    <n v="47"/>
    <d v="2020-06-29T00:00:00"/>
  </r>
  <r>
    <s v="The Dermatology Group  "/>
    <s v="The Dermatology Group"/>
    <x v="26"/>
    <d v="2020-06-29T00:00:00"/>
    <n v="16"/>
    <d v="2020-06-29T00:00:00"/>
  </r>
  <r>
    <s v="Northeast Dermatology Associates"/>
    <s v="Northeast Dermatology Associates"/>
    <x v="5"/>
    <d v="2020-06-29T00:00:00"/>
    <n v="96"/>
    <d v="2020-06-29T00:00:00"/>
  </r>
  <r>
    <s v="North Pacific Dermatology"/>
    <s v="Eastside Dermatology"/>
    <x v="3"/>
    <d v="2020-06-29T00:00:00"/>
    <n v="44"/>
    <d v="2020-06-29T00:00:00"/>
  </r>
  <r>
    <s v="Northeast Dermatology Associates"/>
    <s v="Northeast Dermatology Associates"/>
    <x v="7"/>
    <d v="2020-06-29T00:00:00"/>
    <n v="28"/>
    <d v="2020-06-29T00:00:00"/>
  </r>
  <r>
    <s v="Northeast Dermatology Associates"/>
    <s v="Northeast Dermatology Associates"/>
    <x v="8"/>
    <d v="2020-06-29T00:00:00"/>
    <n v="34"/>
    <d v="2020-06-29T00:00:00"/>
  </r>
  <r>
    <s v="Pacific Dermatology Specialists"/>
    <s v="Pacific Dermatology Specialists"/>
    <x v="65"/>
    <d v="2020-06-29T00:00:00"/>
    <n v="34"/>
    <d v="2020-06-29T00:00:00"/>
  </r>
  <r>
    <s v="Southeast Dermatology Specialists  "/>
    <s v="Southeast Dermatology Specialists"/>
    <x v="62"/>
    <d v="2020-06-29T00:00:00"/>
    <n v="49"/>
    <d v="2020-06-29T00:00:00"/>
  </r>
  <r>
    <s v="Semler Dermatology"/>
    <s v="Semler Dermatology"/>
    <x v="61"/>
    <d v="2020-06-29T00:00:00"/>
    <n v="70"/>
    <d v="2020-06-29T00:00:00"/>
  </r>
  <r>
    <s v="Pacific Dermatology Specialists"/>
    <s v="Pacific Dermatology Specialists"/>
    <x v="42"/>
    <d v="2020-06-29T00:00:00"/>
    <n v="2"/>
    <d v="2020-06-29T00:00:00"/>
  </r>
  <r>
    <s v="Northeast Dermatology Associates"/>
    <s v="South Shore Skin Center"/>
    <x v="9"/>
    <d v="2020-06-29T00:00:00"/>
    <n v="90"/>
    <d v="2020-06-29T00:00:00"/>
  </r>
  <r>
    <s v="Northeast Dermatology Associates"/>
    <s v="South Shore Skin Center"/>
    <x v="57"/>
    <d v="2020-06-29T00:00:00"/>
    <n v="46"/>
    <d v="2020-06-29T00:00:00"/>
  </r>
  <r>
    <s v="The Dermatology Group  "/>
    <s v="The Dermatology Group"/>
    <x v="76"/>
    <d v="2020-06-29T00:00:00"/>
    <n v="17"/>
    <d v="2020-06-29T00:00:00"/>
  </r>
  <r>
    <s v="The Dermatology Group  "/>
    <s v="The Dermatology Group"/>
    <x v="77"/>
    <d v="2020-06-29T00:00:00"/>
    <n v="36"/>
    <d v="2020-06-29T00:00:00"/>
  </r>
  <r>
    <s v="Northeast Dermatology Associates"/>
    <s v="Northeast Dermatology Associates"/>
    <x v="54"/>
    <d v="2020-06-29T00:00:00"/>
    <n v="31"/>
    <d v="2020-06-29T00:00:00"/>
  </r>
  <r>
    <s v="Northeast Dermatology Associates"/>
    <s v="Northeast Dermatology Associates"/>
    <x v="56"/>
    <d v="2020-06-29T00:00:00"/>
    <n v="32"/>
    <d v="2020-06-29T00:00:00"/>
  </r>
  <r>
    <s v="North Pacific Dermatology"/>
    <s v="North Pacific Dermatology"/>
    <x v="4"/>
    <d v="2020-06-29T00:00:00"/>
    <n v="18"/>
    <d v="2020-06-29T00:00:00"/>
  </r>
  <r>
    <s v="North Pacific Dermatology"/>
    <s v="North Pacific Dermatology"/>
    <x v="33"/>
    <d v="2020-06-29T00:00:00"/>
    <n v="56"/>
    <d v="2020-06-29T00:00:00"/>
  </r>
  <r>
    <s v="Northeast Dermatology Associates"/>
    <s v="Dermatology of Cape Cod"/>
    <x v="34"/>
    <d v="2020-06-29T00:00:00"/>
    <n v="75"/>
    <d v="2020-06-29T00:00:00"/>
  </r>
  <r>
    <s v="Northeast Dermatology Associates"/>
    <s v="Northeast Dermatology Associates"/>
    <x v="37"/>
    <d v="2020-06-29T00:00:00"/>
    <n v="67"/>
    <d v="2020-06-29T00:00:00"/>
  </r>
  <r>
    <s v="Northeast Dermatology Associates"/>
    <s v="Northeast Dermatology Associates"/>
    <x v="35"/>
    <d v="2020-06-29T00:00:00"/>
    <n v="65"/>
    <d v="2020-06-29T00:00:00"/>
  </r>
  <r>
    <s v="Northeast Dermatology Associates"/>
    <s v="Northeast Dermatology Associates"/>
    <x v="67"/>
    <d v="2020-06-29T00:00:00"/>
    <n v="53"/>
    <d v="2020-06-29T00:00:00"/>
  </r>
  <r>
    <s v="Northeast Dermatology Associates"/>
    <s v="Northeast Dermatology Associates"/>
    <x v="36"/>
    <d v="2020-06-29T00:00:00"/>
    <n v="70"/>
    <d v="2020-06-29T00:00:00"/>
  </r>
  <r>
    <s v="Pacific Dermatology Specialists"/>
    <s v="Pacific Dermatology Specialists"/>
    <x v="72"/>
    <d v="2020-06-29T00:00:00"/>
    <n v="19"/>
    <d v="2020-06-29T00:00:00"/>
  </r>
  <r>
    <s v="Pacific Dermatology Specialists"/>
    <s v="Pacific Dermatology Specialists"/>
    <x v="59"/>
    <d v="2020-06-29T00:00:00"/>
    <n v="20"/>
    <d v="2020-06-29T00:00:00"/>
  </r>
  <r>
    <s v="Pacific Dermatology Specialists"/>
    <s v="Pacific Dermatology Specialists"/>
    <x v="41"/>
    <d v="2020-06-29T00:00:00"/>
    <n v="4"/>
    <d v="2020-06-29T00:00:00"/>
  </r>
  <r>
    <s v="Southeast Dermatology Specialists  "/>
    <s v="Southeast Dermatology Specialists"/>
    <x v="43"/>
    <d v="2020-06-29T00:00:00"/>
    <n v="48"/>
    <d v="2020-06-29T00:00:00"/>
  </r>
  <r>
    <s v="The Dermatology Group  "/>
    <s v="The Dermatology Group"/>
    <x v="25"/>
    <d v="2020-06-29T00:00:00"/>
    <n v="28"/>
    <d v="2020-06-29T00:00:00"/>
  </r>
  <r>
    <s v="NULL"/>
    <s v="Unknown Practice"/>
    <x v="68"/>
    <d v="2020-06-27T00:00:00"/>
    <n v="1"/>
    <d v="2020-06-27T00:00:00"/>
  </r>
  <r>
    <s v="North Pacific Dermatology"/>
    <s v="North Pacific Dermatology"/>
    <x v="4"/>
    <d v="2020-06-26T00:00:00"/>
    <n v="19"/>
    <d v="2020-06-26T00:00:00"/>
  </r>
  <r>
    <s v="North Pacific Dermatology"/>
    <s v="North Pacific Dermatology"/>
    <x v="33"/>
    <d v="2020-06-26T00:00:00"/>
    <n v="22"/>
    <d v="2020-06-26T00:00:00"/>
  </r>
  <r>
    <s v="Northeast Dermatology Associates"/>
    <s v="Northeast Dermatology Associates"/>
    <x v="38"/>
    <d v="2020-06-26T00:00:00"/>
    <n v="79"/>
    <d v="2020-06-26T00:00:00"/>
  </r>
  <r>
    <s v="Northeast Dermatology Associates"/>
    <s v="Northeast Dermatology Associates"/>
    <x v="55"/>
    <d v="2020-06-26T00:00:00"/>
    <n v="6"/>
    <d v="2020-06-26T00:00:00"/>
  </r>
  <r>
    <s v="Northeast Dermatology Associates"/>
    <s v="South Shore Skin Center"/>
    <x v="57"/>
    <d v="2020-06-26T00:00:00"/>
    <n v="54"/>
    <d v="2020-06-26T00:00:00"/>
  </r>
  <r>
    <s v="Northeast Dermatology Associates"/>
    <s v="South Shore Skin Center"/>
    <x v="9"/>
    <d v="2020-06-26T00:00:00"/>
    <n v="90"/>
    <d v="2020-06-26T00:00:00"/>
  </r>
  <r>
    <s v="Pacific Dermatology Specialists"/>
    <s v="Pacific Dermatology Specialists"/>
    <x v="42"/>
    <d v="2020-06-26T00:00:00"/>
    <n v="31"/>
    <d v="2020-06-26T00:00:00"/>
  </r>
  <r>
    <s v="Semler Dermatology"/>
    <s v="Semler Dermatology"/>
    <x v="61"/>
    <d v="2020-06-26T00:00:00"/>
    <n v="34"/>
    <d v="2020-06-26T00:00:00"/>
  </r>
  <r>
    <s v="Southeast Dermatology Specialists  "/>
    <s v="Southeast Dermatology Specialists"/>
    <x v="62"/>
    <d v="2020-06-26T00:00:00"/>
    <n v="27"/>
    <d v="2020-06-26T00:00:00"/>
  </r>
  <r>
    <s v="The Dermatology Group  "/>
    <s v="The Dermatology Group"/>
    <x v="25"/>
    <d v="2020-06-26T00:00:00"/>
    <n v="39"/>
    <d v="2020-06-26T00:00:00"/>
  </r>
  <r>
    <s v="Southeast Dermatology Specialists  "/>
    <s v="Southeast Dermatology Specialists"/>
    <x v="43"/>
    <d v="2020-06-26T00:00:00"/>
    <n v="46"/>
    <d v="2020-06-26T00:00:00"/>
  </r>
  <r>
    <s v="Pacific Dermatology Specialists"/>
    <s v="Pacific Dermatology Specialists"/>
    <x v="41"/>
    <d v="2020-06-26T00:00:00"/>
    <n v="43"/>
    <d v="2020-06-26T00:00:00"/>
  </r>
  <r>
    <s v="Northeast Dermatology Associates"/>
    <s v="Northeast Dermatology Associates"/>
    <x v="67"/>
    <d v="2020-06-26T00:00:00"/>
    <n v="19"/>
    <d v="2020-06-26T00:00:00"/>
  </r>
  <r>
    <s v="Northeast Dermatology Associates"/>
    <s v="Northeast Dermatology Associates"/>
    <x v="54"/>
    <d v="2020-06-26T00:00:00"/>
    <n v="35"/>
    <d v="2020-06-26T00:00:00"/>
  </r>
  <r>
    <s v="Northeast Dermatology Associates"/>
    <s v="Northeast Dermatology Associates"/>
    <x v="37"/>
    <d v="2020-06-26T00:00:00"/>
    <n v="61"/>
    <d v="2020-06-26T00:00:00"/>
  </r>
  <r>
    <s v="The Dermatology Group  "/>
    <s v="The Dermatology Group"/>
    <x v="24"/>
    <d v="2020-06-26T00:00:00"/>
    <n v="91"/>
    <d v="2020-06-26T00:00:00"/>
  </r>
  <r>
    <s v="Northeast Dermatology Associates"/>
    <s v="Northeast Dermatology Associates"/>
    <x v="71"/>
    <d v="2020-06-26T00:00:00"/>
    <n v="1"/>
    <d v="2020-06-26T00:00:00"/>
  </r>
  <r>
    <s v="Northeast Dermatology Associates"/>
    <s v="Northeast Dermatology Associates"/>
    <x v="22"/>
    <d v="2020-06-26T00:00:00"/>
    <n v="78"/>
    <d v="2020-06-26T00:00:00"/>
  </r>
  <r>
    <s v="North Pacific Dermatology"/>
    <s v="Eastside Dermatology"/>
    <x v="3"/>
    <d v="2020-06-26T00:00:00"/>
    <n v="41"/>
    <d v="2020-06-26T00:00:00"/>
  </r>
  <r>
    <s v="Northeast Dermatology Associates"/>
    <s v="Northeast Dermatology Associates"/>
    <x v="5"/>
    <d v="2020-06-26T00:00:00"/>
    <n v="64"/>
    <d v="2020-06-26T00:00:00"/>
  </r>
  <r>
    <s v="Northeast Dermatology Associates"/>
    <s v="Brookline Dermatology Associates"/>
    <x v="17"/>
    <d v="2020-06-26T00:00:00"/>
    <n v="34"/>
    <d v="2020-06-26T00:00:00"/>
  </r>
  <r>
    <s v="The Dermatology Group  "/>
    <s v="The Dermatology Group"/>
    <x v="26"/>
    <d v="2020-06-26T00:00:00"/>
    <n v="30"/>
    <d v="2020-06-26T00:00:00"/>
  </r>
  <r>
    <s v="The Dermatology Group  "/>
    <s v="Swan Dermatology &amp; Aesthetics"/>
    <x v="11"/>
    <d v="2020-06-26T00:00:00"/>
    <n v="37"/>
    <d v="2020-06-26T00:00:00"/>
  </r>
  <r>
    <s v="Northeast Dermatology Associates"/>
    <s v="South Shore Skin Center"/>
    <x v="10"/>
    <d v="2020-06-26T00:00:00"/>
    <n v="2"/>
    <d v="2020-06-26T00:00:00"/>
  </r>
  <r>
    <s v="Northeast Dermatology Associates"/>
    <s v="Northeast Dermatology Associates"/>
    <x v="35"/>
    <d v="2020-06-26T00:00:00"/>
    <n v="31"/>
    <d v="2020-06-26T00:00:00"/>
  </r>
  <r>
    <s v="Northeast Dermatology Associates"/>
    <s v="Northeast Dermatology Associates"/>
    <x v="36"/>
    <d v="2020-06-26T00:00:00"/>
    <n v="25"/>
    <d v="2020-06-26T00:00:00"/>
  </r>
  <r>
    <s v="Northeast Dermatology Associates"/>
    <s v="Northeast Dermatology Associates"/>
    <x v="21"/>
    <d v="2020-06-26T00:00:00"/>
    <n v="26"/>
    <d v="2020-06-26T00:00:00"/>
  </r>
  <r>
    <s v="Northeast Dermatology Associates"/>
    <s v="Brookline Dermatology Associates"/>
    <x v="16"/>
    <d v="2020-06-26T00:00:00"/>
    <n v="21"/>
    <d v="2020-06-26T00:00:00"/>
  </r>
  <r>
    <s v="Northeast Dermatology Associates"/>
    <s v="Northeast Dermatology Associates"/>
    <x v="18"/>
    <d v="2020-06-26T00:00:00"/>
    <n v="1"/>
    <d v="2020-06-26T00:00:00"/>
  </r>
  <r>
    <s v="Northeast Dermatology Associates"/>
    <s v="Dermatology of Cape Cod"/>
    <x v="34"/>
    <d v="2020-06-26T00:00:00"/>
    <n v="31"/>
    <d v="2020-06-26T00:00:00"/>
  </r>
  <r>
    <s v="North Pacific Dermatology"/>
    <s v="Eastside Dermatology"/>
    <x v="3"/>
    <d v="2020-06-25T00:00:00"/>
    <n v="39"/>
    <d v="2020-06-25T00:00:00"/>
  </r>
  <r>
    <s v="Northeast Dermatology Associates"/>
    <s v="Northeast Dermatology Associates"/>
    <x v="38"/>
    <d v="2020-06-25T00:00:00"/>
    <n v="79"/>
    <d v="2020-06-25T00:00:00"/>
  </r>
  <r>
    <s v="Northeast Dermatology Associates"/>
    <s v="Northeast Dermatology Associates"/>
    <x v="67"/>
    <d v="2020-06-25T00:00:00"/>
    <n v="21"/>
    <d v="2020-06-25T00:00:00"/>
  </r>
  <r>
    <s v="Pacific Dermatology Specialists"/>
    <s v="Pacific Dermatology Specialists"/>
    <x v="65"/>
    <d v="2020-06-25T00:00:00"/>
    <n v="17"/>
    <d v="2020-06-25T00:00:00"/>
  </r>
  <r>
    <s v="Southeast Dermatology Specialists  "/>
    <s v="Southeast Dermatology Specialists"/>
    <x v="43"/>
    <d v="2020-06-25T00:00:00"/>
    <n v="50"/>
    <d v="2020-06-25T00:00:00"/>
  </r>
  <r>
    <s v="The Dermatology Group  "/>
    <s v="The Dermatology Group"/>
    <x v="24"/>
    <d v="2020-06-25T00:00:00"/>
    <n v="177"/>
    <d v="2020-06-25T00:00:00"/>
  </r>
  <r>
    <s v="The Dermatology Group  "/>
    <s v="The Dermatology Group"/>
    <x v="45"/>
    <d v="2020-06-25T00:00:00"/>
    <n v="20"/>
    <d v="2020-06-25T00:00:00"/>
  </r>
  <r>
    <s v="The Dermatology Group  "/>
    <s v="The Dermatology Group"/>
    <x v="25"/>
    <d v="2020-06-25T00:00:00"/>
    <n v="47"/>
    <d v="2020-06-25T00:00:00"/>
  </r>
  <r>
    <s v="North Pacific Dermatology"/>
    <s v="North Pacific Dermatology"/>
    <x v="4"/>
    <d v="2020-06-25T00:00:00"/>
    <n v="13"/>
    <d v="2020-06-25T00:00:00"/>
  </r>
  <r>
    <s v="North Pacific Dermatology"/>
    <s v="Eastside Dermatology"/>
    <x v="85"/>
    <d v="2020-06-25T00:00:00"/>
    <n v="1"/>
    <d v="2020-06-25T00:00:00"/>
  </r>
  <r>
    <s v="NULL"/>
    <s v="Unknown Practice"/>
    <x v="68"/>
    <d v="2020-06-25T00:00:00"/>
    <n v="5"/>
    <d v="2020-06-25T00:00:00"/>
  </r>
  <r>
    <s v="Northeast Dermatology Associates"/>
    <s v="Northeast Dermatology Associates"/>
    <x v="19"/>
    <d v="2020-06-25T00:00:00"/>
    <n v="41"/>
    <d v="2020-06-25T00:00:00"/>
  </r>
  <r>
    <s v="Northeast Dermatology Associates"/>
    <s v="Northeast Dermatology Associates"/>
    <x v="6"/>
    <d v="2020-06-25T00:00:00"/>
    <n v="39"/>
    <d v="2020-06-25T00:00:00"/>
  </r>
  <r>
    <s v="Northeast Dermatology Associates"/>
    <s v="Northeast Dermatology Associates"/>
    <x v="54"/>
    <d v="2020-06-25T00:00:00"/>
    <n v="40"/>
    <d v="2020-06-25T00:00:00"/>
  </r>
  <r>
    <s v="The Dermatology Group  "/>
    <s v="Swan Dermatology &amp; Aesthetics"/>
    <x v="11"/>
    <d v="2020-06-25T00:00:00"/>
    <n v="38"/>
    <d v="2020-06-25T00:00:00"/>
  </r>
  <r>
    <s v="The Dermatology Group  "/>
    <s v="The Dermatology Group"/>
    <x v="76"/>
    <d v="2020-06-25T00:00:00"/>
    <n v="23"/>
    <d v="2020-06-25T00:00:00"/>
  </r>
  <r>
    <s v="The Dermatology Group  "/>
    <s v="The Dermatology Group"/>
    <x v="64"/>
    <d v="2020-06-25T00:00:00"/>
    <n v="32"/>
    <d v="2020-06-25T00:00:00"/>
  </r>
  <r>
    <s v="The Dermatology Group  "/>
    <s v="The Dermatology Group"/>
    <x v="26"/>
    <d v="2020-06-25T00:00:00"/>
    <n v="68"/>
    <d v="2020-06-25T00:00:00"/>
  </r>
  <r>
    <s v="Northeast Dermatology Associates"/>
    <s v="South Shore Skin Center"/>
    <x v="10"/>
    <d v="2020-06-25T00:00:00"/>
    <n v="5"/>
    <d v="2020-06-25T00:00:00"/>
  </r>
  <r>
    <s v="Northeast Dermatology Associates"/>
    <s v="South Shore Skin Center"/>
    <x v="9"/>
    <d v="2020-06-25T00:00:00"/>
    <n v="134"/>
    <d v="2020-06-25T00:00:00"/>
  </r>
  <r>
    <s v="Semler Dermatology"/>
    <s v="Semler Dermatology"/>
    <x v="61"/>
    <d v="2020-06-25T00:00:00"/>
    <n v="67"/>
    <d v="2020-06-25T00:00:00"/>
  </r>
  <r>
    <s v="Northeast Dermatology Associates"/>
    <s v="Northeast Dermatology Associates"/>
    <x v="71"/>
    <d v="2020-06-25T00:00:00"/>
    <n v="2"/>
    <d v="2020-06-25T00:00:00"/>
  </r>
  <r>
    <s v="Northeast Dermatology Associates"/>
    <s v="Northeast Dermatology Associates"/>
    <x v="21"/>
    <d v="2020-06-25T00:00:00"/>
    <n v="27"/>
    <d v="2020-06-25T00:00:00"/>
  </r>
  <r>
    <s v="Northeast Dermatology Associates"/>
    <s v="Northeast Dermatology Associates"/>
    <x v="22"/>
    <d v="2020-06-25T00:00:00"/>
    <n v="80"/>
    <d v="2020-06-25T00:00:00"/>
  </r>
  <r>
    <s v="Northeast Dermatology Associates"/>
    <s v="Northeast Dermatology Associates"/>
    <x v="55"/>
    <d v="2020-06-25T00:00:00"/>
    <n v="36"/>
    <d v="2020-06-25T00:00:00"/>
  </r>
  <r>
    <s v="Northeast Dermatology Associates"/>
    <s v="Northeast Dermatology Associates"/>
    <x v="53"/>
    <d v="2020-06-25T00:00:00"/>
    <n v="40"/>
    <d v="2020-06-25T00:00:00"/>
  </r>
  <r>
    <s v="Northeast Dermatology Associates"/>
    <s v="Northeast Dermatology Associates"/>
    <x v="18"/>
    <d v="2020-06-25T00:00:00"/>
    <n v="87"/>
    <d v="2020-06-25T00:00:00"/>
  </r>
  <r>
    <s v="Northeast Dermatology Associates"/>
    <s v="Brookline Dermatology Associates"/>
    <x v="17"/>
    <d v="2020-06-25T00:00:00"/>
    <n v="36"/>
    <d v="2020-06-25T00:00:00"/>
  </r>
  <r>
    <s v="Northeast Dermatology Associates"/>
    <s v="Brookline Dermatology Associates"/>
    <x v="16"/>
    <d v="2020-06-25T00:00:00"/>
    <n v="36"/>
    <d v="2020-06-25T00:00:00"/>
  </r>
  <r>
    <s v="North Pacific Dermatology"/>
    <s v="North Pacific Dermatology"/>
    <x v="33"/>
    <d v="2020-06-25T00:00:00"/>
    <n v="52"/>
    <d v="2020-06-25T00:00:00"/>
  </r>
  <r>
    <s v="Southeast Dermatology Specialists  "/>
    <s v="Southeast Dermatology Specialists"/>
    <x v="62"/>
    <d v="2020-06-25T00:00:00"/>
    <n v="51"/>
    <d v="2020-06-25T00:00:00"/>
  </r>
  <r>
    <s v="Northeast Dermatology Associates"/>
    <s v="Northeast Dermatology Associates"/>
    <x v="40"/>
    <d v="2020-06-25T00:00:00"/>
    <n v="15"/>
    <d v="2020-06-25T00:00:00"/>
  </r>
  <r>
    <s v="Northeast Dermatology Associates"/>
    <s v="South Shore Skin Center"/>
    <x v="57"/>
    <d v="2020-06-25T00:00:00"/>
    <n v="92"/>
    <d v="2020-06-25T00:00:00"/>
  </r>
  <r>
    <s v="Pacific Dermatology Specialists"/>
    <s v="Pacific Dermatology Specialists"/>
    <x v="41"/>
    <d v="2020-06-25T00:00:00"/>
    <n v="42"/>
    <d v="2020-06-25T00:00:00"/>
  </r>
  <r>
    <s v="Northeast Dermatology Associates"/>
    <s v="Northeast Dermatology Associates"/>
    <x v="8"/>
    <d v="2020-06-25T00:00:00"/>
    <n v="27"/>
    <d v="2020-06-25T00:00:00"/>
  </r>
  <r>
    <s v="Pacific Dermatology Specialists"/>
    <s v="Pacific Dermatology Specialists"/>
    <x v="59"/>
    <d v="2020-06-25T00:00:00"/>
    <n v="25"/>
    <d v="2020-06-25T00:00:00"/>
  </r>
  <r>
    <s v="Northeast Dermatology Associates"/>
    <s v="Northeast Dermatology Associates"/>
    <x v="35"/>
    <d v="2020-06-25T00:00:00"/>
    <n v="68"/>
    <d v="2020-06-25T00:00:00"/>
  </r>
  <r>
    <s v="Northeast Dermatology Associates"/>
    <s v="Northeast Dermatology Associates"/>
    <x v="36"/>
    <d v="2020-06-25T00:00:00"/>
    <n v="73"/>
    <d v="2020-06-25T00:00:00"/>
  </r>
  <r>
    <s v="Northeast Dermatology Associates"/>
    <s v="Northeast Dermatology Associates"/>
    <x v="39"/>
    <d v="2020-06-25T00:00:00"/>
    <n v="5"/>
    <d v="2020-06-25T00:00:00"/>
  </r>
  <r>
    <s v="Northeast Dermatology Associates"/>
    <s v="Northeast Dermatology Associates"/>
    <x v="7"/>
    <d v="2020-06-25T00:00:00"/>
    <n v="28"/>
    <d v="2020-06-25T00:00:00"/>
  </r>
  <r>
    <s v="Northeast Dermatology Associates"/>
    <s v="Northeast Dermatology Associates"/>
    <x v="37"/>
    <d v="2020-06-25T00:00:00"/>
    <n v="75"/>
    <d v="2020-06-25T00:00:00"/>
  </r>
  <r>
    <s v="Northeast Dermatology Associates"/>
    <s v="Dermatology of Cape Cod"/>
    <x v="34"/>
    <d v="2020-06-25T00:00:00"/>
    <n v="96"/>
    <d v="2020-06-25T00:00:00"/>
  </r>
  <r>
    <s v="Northeast Dermatology Associates"/>
    <s v="Northeast Dermatology Associates"/>
    <x v="5"/>
    <d v="2020-06-25T00:00:00"/>
    <n v="59"/>
    <d v="2020-06-25T00:00:00"/>
  </r>
  <r>
    <s v="Northeast Dermatology Associates"/>
    <s v="Northeast Dermatology Associates"/>
    <x v="18"/>
    <d v="2020-06-24T00:00:00"/>
    <n v="79"/>
    <d v="2020-06-24T00:00:00"/>
  </r>
  <r>
    <s v="Northeast Dermatology Associates"/>
    <s v="Brookline Dermatology Associates"/>
    <x v="16"/>
    <d v="2020-06-24T00:00:00"/>
    <n v="39"/>
    <d v="2020-06-24T00:00:00"/>
  </r>
  <r>
    <s v="Northeast Dermatology Associates"/>
    <s v="Brookline Dermatology Associates"/>
    <x v="17"/>
    <d v="2020-06-24T00:00:00"/>
    <n v="40"/>
    <d v="2020-06-24T00:00:00"/>
  </r>
  <r>
    <s v="Northeast Dermatology Associates"/>
    <s v="Northeast Dermatology Associates"/>
    <x v="22"/>
    <d v="2020-06-24T00:00:00"/>
    <n v="60"/>
    <d v="2020-06-24T00:00:00"/>
  </r>
  <r>
    <s v="Northeast Dermatology Associates"/>
    <s v="South Shore Skin Center"/>
    <x v="10"/>
    <d v="2020-06-24T00:00:00"/>
    <n v="10"/>
    <d v="2020-06-24T00:00:00"/>
  </r>
  <r>
    <s v="The Dermatology Group  "/>
    <s v="The Dermatology Group"/>
    <x v="25"/>
    <d v="2020-06-24T00:00:00"/>
    <n v="57"/>
    <d v="2020-06-24T00:00:00"/>
  </r>
  <r>
    <s v="The Dermatology Group  "/>
    <s v="The Dermatology Group"/>
    <x v="26"/>
    <d v="2020-06-24T00:00:00"/>
    <n v="42"/>
    <d v="2020-06-24T00:00:00"/>
  </r>
  <r>
    <s v="The Dermatology Group  "/>
    <s v="The Dermatology Group"/>
    <x v="24"/>
    <d v="2020-06-24T00:00:00"/>
    <n v="161"/>
    <d v="2020-06-24T00:00:00"/>
  </r>
  <r>
    <s v="Northeast Dermatology Associates"/>
    <s v="Northeast Dermatology Associates"/>
    <x v="8"/>
    <d v="2020-06-24T00:00:00"/>
    <n v="64"/>
    <d v="2020-06-24T00:00:00"/>
  </r>
  <r>
    <s v="The Dermatology Group  "/>
    <s v="Swan Dermatology &amp; Aesthetics"/>
    <x v="11"/>
    <d v="2020-06-24T00:00:00"/>
    <n v="43"/>
    <d v="2020-06-24T00:00:00"/>
  </r>
  <r>
    <s v="Northeast Dermatology Associates"/>
    <s v="Northeast Dermatology Associates"/>
    <x v="5"/>
    <d v="2020-06-24T00:00:00"/>
    <n v="55"/>
    <d v="2020-06-24T00:00:00"/>
  </r>
  <r>
    <s v="North Pacific Dermatology"/>
    <s v="North Pacific Dermatology"/>
    <x v="4"/>
    <d v="2020-06-24T00:00:00"/>
    <n v="14"/>
    <d v="2020-06-24T00:00:00"/>
  </r>
  <r>
    <s v="North Pacific Dermatology"/>
    <s v="Eastside Dermatology"/>
    <x v="3"/>
    <d v="2020-06-24T00:00:00"/>
    <n v="48"/>
    <d v="2020-06-24T00:00:00"/>
  </r>
  <r>
    <s v="Northeast Dermatology Associates"/>
    <s v="Northeast Dermatology Associates"/>
    <x v="7"/>
    <d v="2020-06-24T00:00:00"/>
    <n v="27"/>
    <d v="2020-06-24T00:00:00"/>
  </r>
  <r>
    <s v="Pacific Dermatology Specialists"/>
    <s v="Pacific Dermatology Specialists"/>
    <x v="41"/>
    <d v="2020-06-24T00:00:00"/>
    <n v="14"/>
    <d v="2020-06-24T00:00:00"/>
  </r>
  <r>
    <s v="Southeast Dermatology Specialists  "/>
    <s v="Southeast Dermatology Specialists"/>
    <x v="43"/>
    <d v="2020-06-24T00:00:00"/>
    <n v="46"/>
    <d v="2020-06-24T00:00:00"/>
  </r>
  <r>
    <s v="Northeast Dermatology Associates"/>
    <s v="Northeast Dermatology Associates"/>
    <x v="67"/>
    <d v="2020-06-24T00:00:00"/>
    <n v="44"/>
    <d v="2020-06-24T00:00:00"/>
  </r>
  <r>
    <s v="Northeast Dermatology Associates"/>
    <s v="Northeast Dermatology Associates"/>
    <x v="36"/>
    <d v="2020-06-24T00:00:00"/>
    <n v="68"/>
    <d v="2020-06-24T00:00:00"/>
  </r>
  <r>
    <s v="Northeast Dermatology Associates"/>
    <s v="Northeast Dermatology Associates"/>
    <x v="39"/>
    <d v="2020-06-24T00:00:00"/>
    <n v="20"/>
    <d v="2020-06-24T00:00:00"/>
  </r>
  <r>
    <s v="Northeast Dermatology Associates"/>
    <s v="Northeast Dermatology Associates"/>
    <x v="38"/>
    <d v="2020-06-24T00:00:00"/>
    <n v="30"/>
    <d v="2020-06-24T00:00:00"/>
  </r>
  <r>
    <s v="Northeast Dermatology Associates"/>
    <s v="Northeast Dermatology Associates"/>
    <x v="37"/>
    <d v="2020-06-24T00:00:00"/>
    <n v="102"/>
    <d v="2020-06-24T00:00:00"/>
  </r>
  <r>
    <s v="North Pacific Dermatology"/>
    <s v="North Pacific Dermatology"/>
    <x v="33"/>
    <d v="2020-06-24T00:00:00"/>
    <n v="64"/>
    <d v="2020-06-24T00:00:00"/>
  </r>
  <r>
    <s v="Northeast Dermatology Associates"/>
    <s v="Dermatology of Cape Cod"/>
    <x v="34"/>
    <d v="2020-06-24T00:00:00"/>
    <n v="96"/>
    <d v="2020-06-24T00:00:00"/>
  </r>
  <r>
    <s v="The Dermatology Group  "/>
    <s v="The Dermatology Group"/>
    <x v="76"/>
    <d v="2020-06-24T00:00:00"/>
    <n v="48"/>
    <d v="2020-06-24T00:00:00"/>
  </r>
  <r>
    <s v="Southeast Dermatology Specialists  "/>
    <s v="Southeast Dermatology Specialists"/>
    <x v="62"/>
    <d v="2020-06-24T00:00:00"/>
    <n v="66"/>
    <d v="2020-06-24T00:00:00"/>
  </r>
  <r>
    <s v="Pacific Dermatology Specialists"/>
    <s v="Pacific Dermatology Specialists"/>
    <x v="42"/>
    <d v="2020-06-24T00:00:00"/>
    <n v="29"/>
    <d v="2020-06-24T00:00:00"/>
  </r>
  <r>
    <s v="Semler Dermatology"/>
    <s v="Semler Dermatology"/>
    <x v="61"/>
    <d v="2020-06-24T00:00:00"/>
    <n v="77"/>
    <d v="2020-06-24T00:00:00"/>
  </r>
  <r>
    <s v="Pacific Dermatology Specialists"/>
    <s v="Pacific Dermatology Specialists"/>
    <x v="59"/>
    <d v="2020-06-24T00:00:00"/>
    <n v="28"/>
    <d v="2020-06-24T00:00:00"/>
  </r>
  <r>
    <s v="Northeast Dermatology Associates"/>
    <s v="South Shore Skin Center"/>
    <x v="9"/>
    <d v="2020-06-24T00:00:00"/>
    <n v="92"/>
    <d v="2020-06-24T00:00:00"/>
  </r>
  <r>
    <s v="Northeast Dermatology Associates"/>
    <s v="South Shore Skin Center"/>
    <x v="57"/>
    <d v="2020-06-24T00:00:00"/>
    <n v="93"/>
    <d v="2020-06-24T00:00:00"/>
  </r>
  <r>
    <s v="Northeast Dermatology Associates"/>
    <s v="Northeast Dermatology Associates"/>
    <x v="54"/>
    <d v="2020-06-24T00:00:00"/>
    <n v="40"/>
    <d v="2020-06-24T00:00:00"/>
  </r>
  <r>
    <s v="Northeast Dermatology Associates"/>
    <s v="Northeast Dermatology Associates"/>
    <x v="53"/>
    <d v="2020-06-24T00:00:00"/>
    <n v="79"/>
    <d v="2020-06-24T00:00:00"/>
  </r>
  <r>
    <s v="Northeast Dermatology Associates"/>
    <s v="Northeast Dermatology Associates"/>
    <x v="55"/>
    <d v="2020-06-24T00:00:00"/>
    <n v="22"/>
    <d v="2020-06-24T00:00:00"/>
  </r>
  <r>
    <s v="Northeast Dermatology Associates"/>
    <s v="Northeast Dermatology Associates"/>
    <x v="56"/>
    <d v="2020-06-24T00:00:00"/>
    <n v="2"/>
    <d v="2020-06-24T00:00:00"/>
  </r>
  <r>
    <s v="Northeast Dermatology Associates"/>
    <s v="Northeast Dermatology Associates"/>
    <x v="71"/>
    <d v="2020-06-24T00:00:00"/>
    <n v="4"/>
    <d v="2020-06-24T00:00:00"/>
  </r>
  <r>
    <s v="Northeast Dermatology Associates"/>
    <s v="Northeast Dermatology Associates"/>
    <x v="7"/>
    <d v="2020-06-23T00:00:00"/>
    <n v="50"/>
    <d v="2020-06-23T00:00:00"/>
  </r>
  <r>
    <s v="Northeast Dermatology Associates"/>
    <s v="Northeast Dermatology Associates"/>
    <x v="35"/>
    <d v="2020-06-23T00:00:00"/>
    <n v="68"/>
    <d v="2020-06-23T00:00:00"/>
  </r>
  <r>
    <s v="Northeast Dermatology Associates"/>
    <s v="Northeast Dermatology Associates"/>
    <x v="36"/>
    <d v="2020-06-23T00:00:00"/>
    <n v="74"/>
    <d v="2020-06-23T00:00:00"/>
  </r>
  <r>
    <s v="Northeast Dermatology Associates"/>
    <s v="Dermatology of Cape Cod"/>
    <x v="34"/>
    <d v="2020-06-23T00:00:00"/>
    <n v="82"/>
    <d v="2020-06-23T00:00:00"/>
  </r>
  <r>
    <s v="Northeast Dermatology Associates"/>
    <s v="Northeast Dermatology Associates"/>
    <x v="5"/>
    <d v="2020-06-23T00:00:00"/>
    <n v="109"/>
    <d v="2020-06-23T00:00:00"/>
  </r>
  <r>
    <s v="Northeast Dermatology Associates"/>
    <s v="Brookline Dermatology Associates"/>
    <x v="16"/>
    <d v="2020-06-23T00:00:00"/>
    <n v="38"/>
    <d v="2020-06-23T00:00:00"/>
  </r>
  <r>
    <s v="Northeast Dermatology Associates"/>
    <s v="Northeast Dermatology Associates"/>
    <x v="8"/>
    <d v="2020-06-23T00:00:00"/>
    <n v="56"/>
    <d v="2020-06-23T00:00:00"/>
  </r>
  <r>
    <s v="Northeast Dermatology Associates"/>
    <s v="South Shore Skin Center"/>
    <x v="10"/>
    <d v="2020-06-23T00:00:00"/>
    <n v="12"/>
    <d v="2020-06-23T00:00:00"/>
  </r>
  <r>
    <s v="Pacific Dermatology Specialists"/>
    <s v="Pacific Dermatology Specialists"/>
    <x v="41"/>
    <d v="2020-06-23T00:00:00"/>
    <n v="17"/>
    <d v="2020-06-23T00:00:00"/>
  </r>
  <r>
    <s v="Southeast Dermatology Specialists  "/>
    <s v="Southeast Dermatology Specialists"/>
    <x v="81"/>
    <d v="2020-06-23T00:00:00"/>
    <n v="1"/>
    <d v="2020-06-23T00:00:00"/>
  </r>
  <r>
    <s v="The Dermatology Group  "/>
    <s v="Swan Dermatology &amp; Aesthetics"/>
    <x v="11"/>
    <d v="2020-06-23T00:00:00"/>
    <n v="40"/>
    <d v="2020-06-23T00:00:00"/>
  </r>
  <r>
    <s v="The Dermatology Group  "/>
    <s v="The Dermatology Group"/>
    <x v="26"/>
    <d v="2020-06-23T00:00:00"/>
    <n v="44"/>
    <d v="2020-06-23T00:00:00"/>
  </r>
  <r>
    <s v="Northeast Dermatology Associates"/>
    <s v="Northeast Dermatology Associates"/>
    <x v="18"/>
    <d v="2020-06-23T00:00:00"/>
    <n v="31"/>
    <d v="2020-06-23T00:00:00"/>
  </r>
  <r>
    <s v="Northeast Dermatology Associates"/>
    <s v="Northeast Dermatology Associates"/>
    <x v="71"/>
    <d v="2020-06-23T00:00:00"/>
    <n v="1"/>
    <d v="2020-06-23T00:00:00"/>
  </r>
  <r>
    <s v="Northeast Dermatology Associates"/>
    <s v="Northeast Dermatology Associates"/>
    <x v="22"/>
    <d v="2020-06-23T00:00:00"/>
    <n v="64"/>
    <d v="2020-06-23T00:00:00"/>
  </r>
  <r>
    <s v="Southeast Dermatology Specialists  "/>
    <s v="Southeast Dermatology Specialists"/>
    <x v="62"/>
    <d v="2020-06-23T00:00:00"/>
    <n v="22"/>
    <d v="2020-06-23T00:00:00"/>
  </r>
  <r>
    <s v="Pacific Dermatology Specialists"/>
    <s v="Pacific Dermatology Specialists"/>
    <x v="60"/>
    <d v="2020-06-23T00:00:00"/>
    <n v="23"/>
    <d v="2020-06-23T00:00:00"/>
  </r>
  <r>
    <s v="The Dermatology Group  "/>
    <s v="The Dermatology Group"/>
    <x v="24"/>
    <d v="2020-06-23T00:00:00"/>
    <n v="214"/>
    <d v="2020-06-23T00:00:00"/>
  </r>
  <r>
    <s v="Northeast Dermatology Associates"/>
    <s v="Northeast Dermatology Associates"/>
    <x v="37"/>
    <d v="2020-06-23T00:00:00"/>
    <n v="84"/>
    <d v="2020-06-23T00:00:00"/>
  </r>
  <r>
    <s v="Northeast Dermatology Associates"/>
    <s v="Northeast Dermatology Associates"/>
    <x v="39"/>
    <d v="2020-06-23T00:00:00"/>
    <n v="24"/>
    <d v="2020-06-23T00:00:00"/>
  </r>
  <r>
    <s v="Northeast Dermatology Associates"/>
    <s v="Northeast Dermatology Associates"/>
    <x v="54"/>
    <d v="2020-06-23T00:00:00"/>
    <n v="19"/>
    <d v="2020-06-23T00:00:00"/>
  </r>
  <r>
    <s v="Northeast Dermatology Associates"/>
    <s v="Northeast Dermatology Associates"/>
    <x v="19"/>
    <d v="2020-06-23T00:00:00"/>
    <n v="27"/>
    <d v="2020-06-23T00:00:00"/>
  </r>
  <r>
    <s v="NULL"/>
    <s v="Unknown Practice"/>
    <x v="68"/>
    <d v="2020-06-23T00:00:00"/>
    <n v="15"/>
    <d v="2020-06-23T00:00:00"/>
  </r>
  <r>
    <s v="Semler Dermatology"/>
    <s v="Semler Dermatology"/>
    <x v="61"/>
    <d v="2020-06-23T00:00:00"/>
    <n v="89"/>
    <d v="2020-06-23T00:00:00"/>
  </r>
  <r>
    <s v="Pacific Dermatology Specialists"/>
    <s v="Pacific Dermatology Specialists"/>
    <x v="59"/>
    <d v="2020-06-23T00:00:00"/>
    <n v="2"/>
    <d v="2020-06-23T00:00:00"/>
  </r>
  <r>
    <s v="Pacific Dermatology Specialists"/>
    <s v="Pacific Dermatology Specialists"/>
    <x v="72"/>
    <d v="2020-06-23T00:00:00"/>
    <n v="19"/>
    <d v="2020-06-23T00:00:00"/>
  </r>
  <r>
    <s v="The Dermatology Group  "/>
    <s v="The Dermatology Group"/>
    <x v="25"/>
    <d v="2020-06-23T00:00:00"/>
    <n v="56"/>
    <d v="2020-06-23T00:00:00"/>
  </r>
  <r>
    <s v="The Dermatology Group  "/>
    <s v="The Dermatology Group"/>
    <x v="76"/>
    <d v="2020-06-23T00:00:00"/>
    <n v="56"/>
    <d v="2020-06-23T00:00:00"/>
  </r>
  <r>
    <s v="Northeast Dermatology Associates"/>
    <s v="South Shore Skin Center"/>
    <x v="9"/>
    <d v="2020-06-23T00:00:00"/>
    <n v="90"/>
    <d v="2020-06-23T00:00:00"/>
  </r>
  <r>
    <s v="Northeast Dermatology Associates"/>
    <s v="South Shore Skin Center"/>
    <x v="57"/>
    <d v="2020-06-23T00:00:00"/>
    <n v="140"/>
    <d v="2020-06-23T00:00:00"/>
  </r>
  <r>
    <s v="Pacific Dermatology Specialists"/>
    <s v="Pacific Dermatology Specialists"/>
    <x v="42"/>
    <d v="2020-06-23T00:00:00"/>
    <n v="14"/>
    <d v="2020-06-23T00:00:00"/>
  </r>
  <r>
    <s v="Southeast Dermatology Specialists  "/>
    <s v="Southeast Dermatology Specialists"/>
    <x v="43"/>
    <d v="2020-06-23T00:00:00"/>
    <n v="37"/>
    <d v="2020-06-23T00:00:00"/>
  </r>
  <r>
    <s v="Northeast Dermatology Associates"/>
    <s v="Northeast Dermatology Associates"/>
    <x v="38"/>
    <d v="2020-06-23T00:00:00"/>
    <n v="65"/>
    <d v="2020-06-23T00:00:00"/>
  </r>
  <r>
    <s v="Northeast Dermatology Associates"/>
    <s v="Northeast Dermatology Associates"/>
    <x v="67"/>
    <d v="2020-06-23T00:00:00"/>
    <n v="10"/>
    <d v="2020-06-23T00:00:00"/>
  </r>
  <r>
    <s v="Northeast Dermatology Associates"/>
    <s v="Northeast Dermatology Associates"/>
    <x v="55"/>
    <d v="2020-06-23T00:00:00"/>
    <n v="24"/>
    <d v="2020-06-23T00:00:00"/>
  </r>
  <r>
    <s v="Northeast Dermatology Associates"/>
    <s v="Northeast Dermatology Associates"/>
    <x v="53"/>
    <d v="2020-06-23T00:00:00"/>
    <n v="58"/>
    <d v="2020-06-23T00:00:00"/>
  </r>
  <r>
    <s v="North Pacific Dermatology"/>
    <s v="North Pacific Dermatology"/>
    <x v="33"/>
    <d v="2020-06-23T00:00:00"/>
    <n v="54"/>
    <d v="2020-06-23T00:00:00"/>
  </r>
  <r>
    <s v="North Pacific Dermatology"/>
    <s v="North Pacific Dermatology"/>
    <x v="4"/>
    <d v="2020-06-23T00:00:00"/>
    <n v="23"/>
    <d v="2020-06-23T00:00:00"/>
  </r>
  <r>
    <s v="North Pacific Dermatology"/>
    <s v="Eastside Dermatology"/>
    <x v="3"/>
    <d v="2020-06-23T00:00:00"/>
    <n v="48"/>
    <d v="2020-06-23T00:00:00"/>
  </r>
  <r>
    <s v="Northeast Dermatology Associates"/>
    <s v="Northeast Dermatology Associates"/>
    <x v="5"/>
    <d v="2020-06-22T00:00:00"/>
    <n v="49"/>
    <d v="2020-06-22T00:00:00"/>
  </r>
  <r>
    <s v="Northeast Dermatology Associates"/>
    <s v="Northeast Dermatology Associates"/>
    <x v="54"/>
    <d v="2020-06-22T00:00:00"/>
    <n v="29"/>
    <d v="2020-06-22T00:00:00"/>
  </r>
  <r>
    <s v="Northeast Dermatology Associates"/>
    <s v="Northeast Dermatology Associates"/>
    <x v="39"/>
    <d v="2020-06-22T00:00:00"/>
    <n v="31"/>
    <d v="2020-06-22T00:00:00"/>
  </r>
  <r>
    <s v="Northeast Dermatology Associates"/>
    <s v="Northeast Dermatology Associates"/>
    <x v="37"/>
    <d v="2020-06-22T00:00:00"/>
    <n v="63"/>
    <d v="2020-06-22T00:00:00"/>
  </r>
  <r>
    <s v="Northeast Dermatology Associates"/>
    <s v="Northeast Dermatology Associates"/>
    <x v="7"/>
    <d v="2020-06-22T00:00:00"/>
    <n v="21"/>
    <d v="2020-06-22T00:00:00"/>
  </r>
  <r>
    <s v="Northeast Dermatology Associates"/>
    <s v="Northeast Dermatology Associates"/>
    <x v="71"/>
    <d v="2020-06-22T00:00:00"/>
    <n v="1"/>
    <d v="2020-06-22T00:00:00"/>
  </r>
  <r>
    <s v="Pacific Dermatology Specialists"/>
    <s v="Pacific Dermatology Specialists"/>
    <x v="41"/>
    <d v="2020-06-22T00:00:00"/>
    <n v="10"/>
    <d v="2020-06-22T00:00:00"/>
  </r>
  <r>
    <s v="Northeast Dermatology Associates"/>
    <s v="Northeast Dermatology Associates"/>
    <x v="8"/>
    <d v="2020-06-22T00:00:00"/>
    <n v="40"/>
    <d v="2020-06-22T00:00:00"/>
  </r>
  <r>
    <s v="Pacific Dermatology Specialists"/>
    <s v="Pacific Dermatology Specialists"/>
    <x v="72"/>
    <d v="2020-06-22T00:00:00"/>
    <n v="16"/>
    <d v="2020-06-22T00:00:00"/>
  </r>
  <r>
    <s v="Pacific Dermatology Specialists"/>
    <s v="Pacific Dermatology Specialists"/>
    <x v="59"/>
    <d v="2020-06-22T00:00:00"/>
    <n v="18"/>
    <d v="2020-06-22T00:00:00"/>
  </r>
  <r>
    <s v="Northeast Dermatology Associates"/>
    <s v="South Shore Skin Center"/>
    <x v="57"/>
    <d v="2020-06-22T00:00:00"/>
    <n v="40"/>
    <d v="2020-06-22T00:00:00"/>
  </r>
  <r>
    <s v="Pacific Dermatology Specialists"/>
    <s v="Pacific Dermatology Specialists"/>
    <x v="42"/>
    <d v="2020-06-22T00:00:00"/>
    <n v="3"/>
    <d v="2020-06-22T00:00:00"/>
  </r>
  <r>
    <s v="Southeast Dermatology Specialists  "/>
    <s v="Southeast Dermatology Specialists"/>
    <x v="62"/>
    <d v="2020-06-22T00:00:00"/>
    <n v="51"/>
    <d v="2020-06-22T00:00:00"/>
  </r>
  <r>
    <s v="Northeast Dermatology Associates"/>
    <s v="Northeast Dermatology Associates"/>
    <x v="18"/>
    <d v="2020-06-22T00:00:00"/>
    <n v="80"/>
    <d v="2020-06-22T00:00:00"/>
  </r>
  <r>
    <s v="Northeast Dermatology Associates"/>
    <s v="Dermatology of Cape Cod"/>
    <x v="34"/>
    <d v="2020-06-22T00:00:00"/>
    <n v="76"/>
    <d v="2020-06-22T00:00:00"/>
  </r>
  <r>
    <s v="North Pacific Dermatology"/>
    <s v="North Pacific Dermatology"/>
    <x v="33"/>
    <d v="2020-06-22T00:00:00"/>
    <n v="40"/>
    <d v="2020-06-22T00:00:00"/>
  </r>
  <r>
    <s v="Northeast Dermatology Associates"/>
    <s v="Brookline Dermatology Associates"/>
    <x v="16"/>
    <d v="2020-06-22T00:00:00"/>
    <n v="1"/>
    <d v="2020-06-22T00:00:00"/>
  </r>
  <r>
    <s v="Northeast Dermatology Associates"/>
    <s v="Northeast Dermatology Associates"/>
    <x v="36"/>
    <d v="2020-06-22T00:00:00"/>
    <n v="73"/>
    <d v="2020-06-22T00:00:00"/>
  </r>
  <r>
    <s v="Northeast Dermatology Associates"/>
    <s v="Northeast Dermatology Associates"/>
    <x v="35"/>
    <d v="2020-06-22T00:00:00"/>
    <n v="60"/>
    <d v="2020-06-22T00:00:00"/>
  </r>
  <r>
    <s v="Northeast Dermatology Associates"/>
    <s v="Northeast Dermatology Associates"/>
    <x v="55"/>
    <d v="2020-06-22T00:00:00"/>
    <n v="28"/>
    <d v="2020-06-22T00:00:00"/>
  </r>
  <r>
    <s v="Northeast Dermatology Associates"/>
    <s v="Northeast Dermatology Associates"/>
    <x v="53"/>
    <d v="2020-06-22T00:00:00"/>
    <n v="35"/>
    <d v="2020-06-22T00:00:00"/>
  </r>
  <r>
    <s v="Northeast Dermatology Associates"/>
    <s v="Northeast Dermatology Associates"/>
    <x v="38"/>
    <d v="2020-06-22T00:00:00"/>
    <n v="36"/>
    <d v="2020-06-22T00:00:00"/>
  </r>
  <r>
    <s v="Northeast Dermatology Associates"/>
    <s v="Northeast Dermatology Associates"/>
    <x v="56"/>
    <d v="2020-06-22T00:00:00"/>
    <n v="2"/>
    <d v="2020-06-22T00:00:00"/>
  </r>
  <r>
    <s v="Northeast Dermatology Associates"/>
    <s v="Northeast Dermatology Associates"/>
    <x v="21"/>
    <d v="2020-06-22T00:00:00"/>
    <n v="1"/>
    <d v="2020-06-22T00:00:00"/>
  </r>
  <r>
    <s v="The Dermatology Group  "/>
    <s v="Swan Dermatology &amp; Aesthetics"/>
    <x v="11"/>
    <d v="2020-06-22T00:00:00"/>
    <n v="44"/>
    <d v="2020-06-22T00:00:00"/>
  </r>
  <r>
    <s v="The Dermatology Group  "/>
    <s v="The Dermatology Group"/>
    <x v="76"/>
    <d v="2020-06-22T00:00:00"/>
    <n v="27"/>
    <d v="2020-06-22T00:00:00"/>
  </r>
  <r>
    <s v="The Dermatology Group  "/>
    <s v="The Dermatology Group"/>
    <x v="26"/>
    <d v="2020-06-22T00:00:00"/>
    <n v="55"/>
    <d v="2020-06-22T00:00:00"/>
  </r>
  <r>
    <s v="The Dermatology Group  "/>
    <s v="The Dermatology Group"/>
    <x v="77"/>
    <d v="2020-06-22T00:00:00"/>
    <n v="50"/>
    <d v="2020-06-22T00:00:00"/>
  </r>
  <r>
    <s v="Semler Dermatology"/>
    <s v="Semler Dermatology"/>
    <x v="61"/>
    <d v="2020-06-22T00:00:00"/>
    <n v="64"/>
    <d v="2020-06-22T00:00:00"/>
  </r>
  <r>
    <s v="Northeast Dermatology Associates"/>
    <s v="South Shore Skin Center"/>
    <x v="9"/>
    <d v="2020-06-22T00:00:00"/>
    <n v="82"/>
    <d v="2020-06-22T00:00:00"/>
  </r>
  <r>
    <s v="Northeast Dermatology Associates"/>
    <s v="South Shore Skin Center"/>
    <x v="10"/>
    <d v="2020-06-22T00:00:00"/>
    <n v="5"/>
    <d v="2020-06-22T00:00:00"/>
  </r>
  <r>
    <s v="Pacific Dermatology Specialists"/>
    <s v="Pacific Dermatology Specialists"/>
    <x v="65"/>
    <d v="2020-06-22T00:00:00"/>
    <n v="32"/>
    <d v="2020-06-22T00:00:00"/>
  </r>
  <r>
    <s v="Northeast Dermatology Associates"/>
    <s v="Northeast Dermatology Associates"/>
    <x v="20"/>
    <d v="2020-06-22T00:00:00"/>
    <n v="22"/>
    <d v="2020-06-22T00:00:00"/>
  </r>
  <r>
    <s v="North Pacific Dermatology"/>
    <s v="North Pacific Dermatology"/>
    <x v="68"/>
    <d v="2020-06-22T00:00:00"/>
    <n v="1"/>
    <d v="2020-06-22T00:00:00"/>
  </r>
  <r>
    <s v="North Pacific Dermatology"/>
    <s v="North Pacific Dermatology"/>
    <x v="4"/>
    <d v="2020-06-22T00:00:00"/>
    <n v="13"/>
    <d v="2020-06-22T00:00:00"/>
  </r>
  <r>
    <s v="The Dermatology Group  "/>
    <s v="The Dermatology Group"/>
    <x v="25"/>
    <d v="2020-06-22T00:00:00"/>
    <n v="27"/>
    <d v="2020-06-22T00:00:00"/>
  </r>
  <r>
    <s v="The Dermatology Group  "/>
    <s v="The Dermatology Group"/>
    <x v="24"/>
    <d v="2020-06-22T00:00:00"/>
    <n v="176"/>
    <d v="2020-06-22T00:00:00"/>
  </r>
  <r>
    <s v="Southeast Dermatology Specialists  "/>
    <s v="Southeast Dermatology Specialists"/>
    <x v="43"/>
    <d v="2020-06-22T00:00:00"/>
    <n v="71"/>
    <d v="2020-06-22T00:00:00"/>
  </r>
  <r>
    <s v="Northeast Dermatology Associates"/>
    <s v="Brookline Dermatology Associates"/>
    <x v="17"/>
    <d v="2020-06-22T00:00:00"/>
    <n v="13"/>
    <d v="2020-06-22T00:00:00"/>
  </r>
  <r>
    <s v="North Pacific Dermatology"/>
    <s v="Eastside Dermatology"/>
    <x v="3"/>
    <d v="2020-06-22T00:00:00"/>
    <n v="52"/>
    <d v="2020-06-22T00:00:00"/>
  </r>
  <r>
    <s v="Northeast Dermatology Associates"/>
    <s v="Northeast Dermatology Associates"/>
    <x v="67"/>
    <d v="2020-06-22T00:00:00"/>
    <n v="46"/>
    <d v="2020-06-22T00:00:00"/>
  </r>
  <r>
    <s v="Northeast Dermatology Associates"/>
    <s v="Northeast Dermatology Associates"/>
    <x v="22"/>
    <d v="2020-06-22T00:00:00"/>
    <n v="83"/>
    <d v="2020-06-22T00:00:00"/>
  </r>
  <r>
    <s v="Northeast Dermatology Associates"/>
    <s v="Northeast Dermatology Associates"/>
    <x v="21"/>
    <d v="2020-06-21T00:00:00"/>
    <n v="1"/>
    <d v="2020-06-21T00:00:00"/>
  </r>
  <r>
    <s v="Semler Dermatology"/>
    <s v="Semler Dermatology"/>
    <x v="61"/>
    <d v="2020-06-20T00:00:00"/>
    <n v="4"/>
    <d v="2020-06-20T00:00:00"/>
  </r>
  <r>
    <s v="Northeast Dermatology Associates"/>
    <s v="Northeast Dermatology Associates"/>
    <x v="37"/>
    <d v="2020-06-20T00:00:00"/>
    <n v="10"/>
    <d v="2020-06-20T00:00:00"/>
  </r>
  <r>
    <s v="Northeast Dermatology Associates"/>
    <s v="Northeast Dermatology Associates"/>
    <x v="21"/>
    <d v="2020-06-19T00:00:00"/>
    <n v="12"/>
    <d v="2020-06-19T00:00:00"/>
  </r>
  <r>
    <s v="Northeast Dermatology Associates"/>
    <s v="Northeast Dermatology Associates"/>
    <x v="22"/>
    <d v="2020-06-19T00:00:00"/>
    <n v="46"/>
    <d v="2020-06-19T00:00:00"/>
  </r>
  <r>
    <s v="Northeast Dermatology Associates"/>
    <s v="Brookline Dermatology Associates"/>
    <x v="17"/>
    <d v="2020-06-19T00:00:00"/>
    <n v="11"/>
    <d v="2020-06-19T00:00:00"/>
  </r>
  <r>
    <s v="The Dermatology Group  "/>
    <s v="The Dermatology Group"/>
    <x v="24"/>
    <d v="2020-06-19T00:00:00"/>
    <n v="78"/>
    <d v="2020-06-19T00:00:00"/>
  </r>
  <r>
    <s v="The Dermatology Group  "/>
    <s v="The Dermatology Group"/>
    <x v="25"/>
    <d v="2020-06-19T00:00:00"/>
    <n v="39"/>
    <d v="2020-06-19T00:00:00"/>
  </r>
  <r>
    <s v="North Pacific Dermatology"/>
    <s v="North Pacific Dermatology"/>
    <x v="4"/>
    <d v="2020-06-19T00:00:00"/>
    <n v="25"/>
    <d v="2020-06-19T00:00:00"/>
  </r>
  <r>
    <s v="North Pacific Dermatology"/>
    <s v="Eastside Dermatology"/>
    <x v="3"/>
    <d v="2020-06-19T00:00:00"/>
    <n v="38"/>
    <d v="2020-06-19T00:00:00"/>
  </r>
  <r>
    <s v="Northeast Dermatology Associates"/>
    <s v="Northeast Dermatology Associates"/>
    <x v="5"/>
    <d v="2020-06-19T00:00:00"/>
    <n v="11"/>
    <d v="2020-06-19T00:00:00"/>
  </r>
  <r>
    <s v="Northeast Dermatology Associates"/>
    <s v="South Shore Skin Center"/>
    <x v="10"/>
    <d v="2020-06-19T00:00:00"/>
    <n v="8"/>
    <d v="2020-06-19T00:00:00"/>
  </r>
  <r>
    <s v="Northeast Dermatology Associates"/>
    <s v="South Shore Skin Center"/>
    <x v="9"/>
    <d v="2020-06-19T00:00:00"/>
    <n v="85"/>
    <d v="2020-06-19T00:00:00"/>
  </r>
  <r>
    <s v="The Dermatology Group  "/>
    <s v="The Dermatology Group"/>
    <x v="26"/>
    <d v="2020-06-19T00:00:00"/>
    <n v="32"/>
    <d v="2020-06-19T00:00:00"/>
  </r>
  <r>
    <s v="The Dermatology Group  "/>
    <s v="Swan Dermatology &amp; Aesthetics"/>
    <x v="11"/>
    <d v="2020-06-19T00:00:00"/>
    <n v="41"/>
    <d v="2020-06-19T00:00:00"/>
  </r>
  <r>
    <s v="Pacific Dermatology Specialists"/>
    <s v="Pacific Dermatology Specialists"/>
    <x v="42"/>
    <d v="2020-06-19T00:00:00"/>
    <n v="25"/>
    <d v="2020-06-19T00:00:00"/>
  </r>
  <r>
    <s v="Pacific Dermatology Specialists"/>
    <s v="Pacific Dermatology Specialists"/>
    <x v="41"/>
    <d v="2020-06-19T00:00:00"/>
    <n v="20"/>
    <d v="2020-06-19T00:00:00"/>
  </r>
  <r>
    <s v="Southeast Dermatology Specialists  "/>
    <s v="Southeast Dermatology Specialists"/>
    <x v="43"/>
    <d v="2020-06-19T00:00:00"/>
    <n v="53"/>
    <d v="2020-06-19T00:00:00"/>
  </r>
  <r>
    <s v="Northeast Dermatology Associates"/>
    <s v="South Shore Skin Center"/>
    <x v="57"/>
    <d v="2020-06-19T00:00:00"/>
    <n v="53"/>
    <d v="2020-06-19T00:00:00"/>
  </r>
  <r>
    <s v="Northeast Dermatology Associates"/>
    <s v="Northeast Dermatology Associates"/>
    <x v="38"/>
    <d v="2020-06-19T00:00:00"/>
    <n v="54"/>
    <d v="2020-06-19T00:00:00"/>
  </r>
  <r>
    <s v="Northeast Dermatology Associates"/>
    <s v="Northeast Dermatology Associates"/>
    <x v="35"/>
    <d v="2020-06-19T00:00:00"/>
    <n v="35"/>
    <d v="2020-06-19T00:00:00"/>
  </r>
  <r>
    <s v="Northeast Dermatology Associates"/>
    <s v="Northeast Dermatology Associates"/>
    <x v="36"/>
    <d v="2020-06-19T00:00:00"/>
    <n v="53"/>
    <d v="2020-06-19T00:00:00"/>
  </r>
  <r>
    <s v="Northeast Dermatology Associates"/>
    <s v="Brookline Dermatology Associates"/>
    <x v="16"/>
    <d v="2020-06-19T00:00:00"/>
    <n v="20"/>
    <d v="2020-06-19T00:00:00"/>
  </r>
  <r>
    <s v="North Pacific Dermatology"/>
    <s v="North Pacific Dermatology"/>
    <x v="33"/>
    <d v="2020-06-19T00:00:00"/>
    <n v="24"/>
    <d v="2020-06-19T00:00:00"/>
  </r>
  <r>
    <s v="Northeast Dermatology Associates"/>
    <s v="Dermatology of Cape Cod"/>
    <x v="34"/>
    <d v="2020-06-19T00:00:00"/>
    <n v="30"/>
    <d v="2020-06-19T00:00:00"/>
  </r>
  <r>
    <s v="Northeast Dermatology Associates"/>
    <s v="Northeast Dermatology Associates"/>
    <x v="71"/>
    <d v="2020-06-19T00:00:00"/>
    <n v="3"/>
    <d v="2020-06-19T00:00:00"/>
  </r>
  <r>
    <s v="Northeast Dermatology Associates"/>
    <s v="Northeast Dermatology Associates"/>
    <x v="37"/>
    <d v="2020-06-19T00:00:00"/>
    <n v="90"/>
    <d v="2020-06-19T00:00:00"/>
  </r>
  <r>
    <s v="Northeast Dermatology Associates"/>
    <s v="Northeast Dermatology Associates"/>
    <x v="54"/>
    <d v="2020-06-19T00:00:00"/>
    <n v="31"/>
    <d v="2020-06-19T00:00:00"/>
  </r>
  <r>
    <s v="Northeast Dermatology Associates"/>
    <s v="Northeast Dermatology Associates"/>
    <x v="55"/>
    <d v="2020-06-19T00:00:00"/>
    <n v="1"/>
    <d v="2020-06-19T00:00:00"/>
  </r>
  <r>
    <s v="Pacific Dermatology Specialists"/>
    <s v="Pacific Dermatology Specialists"/>
    <x v="59"/>
    <d v="2020-06-19T00:00:00"/>
    <n v="26"/>
    <d v="2020-06-19T00:00:00"/>
  </r>
  <r>
    <s v="Semler Dermatology"/>
    <s v="Semler Dermatology"/>
    <x v="61"/>
    <d v="2020-06-19T00:00:00"/>
    <n v="20"/>
    <d v="2020-06-19T00:00:00"/>
  </r>
  <r>
    <s v="Southeast Dermatology Specialists  "/>
    <s v="Southeast Dermatology Specialists"/>
    <x v="62"/>
    <d v="2020-06-19T00:00:00"/>
    <n v="27"/>
    <d v="2020-06-19T00:00:00"/>
  </r>
  <r>
    <s v="The Dermatology Group  "/>
    <s v="Swan Dermatology &amp; Aesthetics"/>
    <x v="11"/>
    <d v="2020-06-18T00:00:00"/>
    <n v="33"/>
    <d v="2020-06-18T00:00:00"/>
  </r>
  <r>
    <s v="Pacific Dermatology Specialists"/>
    <s v="Pacific Dermatology Specialists"/>
    <x v="106"/>
    <d v="2020-06-18T00:00:00"/>
    <n v="1"/>
    <d v="2020-06-18T00:00:00"/>
  </r>
  <r>
    <s v="Northeast Dermatology Associates"/>
    <s v="South Shore Skin Center"/>
    <x v="10"/>
    <d v="2020-06-18T00:00:00"/>
    <n v="8"/>
    <d v="2020-06-18T00:00:00"/>
  </r>
  <r>
    <s v="The Dermatology Group  "/>
    <s v="The Dermatology Group"/>
    <x v="26"/>
    <d v="2020-06-18T00:00:00"/>
    <n v="62"/>
    <d v="2020-06-18T00:00:00"/>
  </r>
  <r>
    <s v="Northeast Dermatology Associates"/>
    <s v="Northeast Dermatology Associates"/>
    <x v="35"/>
    <d v="2020-06-18T00:00:00"/>
    <n v="62"/>
    <d v="2020-06-18T00:00:00"/>
  </r>
  <r>
    <s v="Northeast Dermatology Associates"/>
    <s v="Northeast Dermatology Associates"/>
    <x v="36"/>
    <d v="2020-06-18T00:00:00"/>
    <n v="79"/>
    <d v="2020-06-18T00:00:00"/>
  </r>
  <r>
    <s v="Northeast Dermatology Associates"/>
    <s v="Northeast Dermatology Associates"/>
    <x v="21"/>
    <d v="2020-06-18T00:00:00"/>
    <n v="27"/>
    <d v="2020-06-18T00:00:00"/>
  </r>
  <r>
    <s v="Northeast Dermatology Associates"/>
    <s v="Northeast Dermatology Associates"/>
    <x v="18"/>
    <d v="2020-06-18T00:00:00"/>
    <n v="96"/>
    <d v="2020-06-18T00:00:00"/>
  </r>
  <r>
    <s v="Northeast Dermatology Associates"/>
    <s v="Dermatology of Cape Cod"/>
    <x v="34"/>
    <d v="2020-06-18T00:00:00"/>
    <n v="85"/>
    <d v="2020-06-18T00:00:00"/>
  </r>
  <r>
    <s v="Northeast Dermatology Associates"/>
    <s v="Brookline Dermatology Associates"/>
    <x v="16"/>
    <d v="2020-06-18T00:00:00"/>
    <n v="39"/>
    <d v="2020-06-18T00:00:00"/>
  </r>
  <r>
    <s v="NULL"/>
    <s v="Unknown Practice"/>
    <x v="68"/>
    <d v="2020-06-18T00:00:00"/>
    <n v="10"/>
    <d v="2020-06-18T00:00:00"/>
  </r>
  <r>
    <s v="Northeast Dermatology Associates"/>
    <s v="Northeast Dermatology Associates"/>
    <x v="5"/>
    <d v="2020-06-18T00:00:00"/>
    <n v="70"/>
    <d v="2020-06-18T00:00:00"/>
  </r>
  <r>
    <s v="Northeast Dermatology Associates"/>
    <s v="Brookline Dermatology Associates"/>
    <x v="17"/>
    <d v="2020-06-18T00:00:00"/>
    <n v="34"/>
    <d v="2020-06-18T00:00:00"/>
  </r>
  <r>
    <s v="North Pacific Dermatology"/>
    <s v="Eastside Dermatology"/>
    <x v="3"/>
    <d v="2020-06-18T00:00:00"/>
    <n v="37"/>
    <d v="2020-06-18T00:00:00"/>
  </r>
  <r>
    <s v="Northeast Dermatology Associates"/>
    <s v="Northeast Dermatology Associates"/>
    <x v="22"/>
    <d v="2020-06-18T00:00:00"/>
    <n v="83"/>
    <d v="2020-06-18T00:00:00"/>
  </r>
  <r>
    <s v="Northeast Dermatology Associates"/>
    <s v="Northeast Dermatology Associates"/>
    <x v="71"/>
    <d v="2020-06-18T00:00:00"/>
    <n v="2"/>
    <d v="2020-06-18T00:00:00"/>
  </r>
  <r>
    <s v="Northeast Dermatology Associates"/>
    <s v="Northeast Dermatology Associates"/>
    <x v="7"/>
    <d v="2020-06-18T00:00:00"/>
    <n v="26"/>
    <d v="2020-06-18T00:00:00"/>
  </r>
  <r>
    <s v="Northeast Dermatology Associates"/>
    <s v="Northeast Dermatology Associates"/>
    <x v="8"/>
    <d v="2020-06-18T00:00:00"/>
    <n v="16"/>
    <d v="2020-06-18T00:00:00"/>
  </r>
  <r>
    <s v="The Dermatology Group  "/>
    <s v="The Dermatology Group"/>
    <x v="24"/>
    <d v="2020-06-18T00:00:00"/>
    <n v="147"/>
    <d v="2020-06-18T00:00:00"/>
  </r>
  <r>
    <s v="The Dermatology Group  "/>
    <s v="The Dermatology Group"/>
    <x v="45"/>
    <d v="2020-06-18T00:00:00"/>
    <n v="30"/>
    <d v="2020-06-18T00:00:00"/>
  </r>
  <r>
    <s v="The Dermatology Group  "/>
    <s v="The Dermatology Group"/>
    <x v="25"/>
    <d v="2020-06-18T00:00:00"/>
    <n v="57"/>
    <d v="2020-06-18T00:00:00"/>
  </r>
  <r>
    <s v="Pacific Dermatology Specialists"/>
    <s v="Pacific Dermatology Specialists"/>
    <x v="59"/>
    <d v="2020-06-18T00:00:00"/>
    <n v="30"/>
    <d v="2020-06-18T00:00:00"/>
  </r>
  <r>
    <s v="Pacific Dermatology Specialists"/>
    <s v="Pacific Dermatology Specialists"/>
    <x v="41"/>
    <d v="2020-06-18T00:00:00"/>
    <n v="44"/>
    <d v="2020-06-18T00:00:00"/>
  </r>
  <r>
    <s v="Southeast Dermatology Specialists  "/>
    <s v="Southeast Dermatology Specialists"/>
    <x v="43"/>
    <d v="2020-06-18T00:00:00"/>
    <n v="50"/>
    <d v="2020-06-18T00:00:00"/>
  </r>
  <r>
    <s v="Dermatology &amp; MOHS Surgery Institute"/>
    <s v="Dermatology &amp; MOHS Surgery Institute"/>
    <x v="29"/>
    <d v="2020-06-18T00:00:00"/>
    <n v="30"/>
    <d v="2020-06-18T00:00:00"/>
  </r>
  <r>
    <s v="Northeast Dermatology Associates"/>
    <s v="Northeast Dermatology Associates"/>
    <x v="54"/>
    <d v="2020-06-18T00:00:00"/>
    <n v="3"/>
    <d v="2020-06-18T00:00:00"/>
  </r>
  <r>
    <s v="Northeast Dermatology Associates"/>
    <s v="Northeast Dermatology Associates"/>
    <x v="19"/>
    <d v="2020-06-18T00:00:00"/>
    <n v="36"/>
    <d v="2020-06-18T00:00:00"/>
  </r>
  <r>
    <s v="Northeast Dermatology Associates"/>
    <s v="Northeast Dermatology Associates"/>
    <x v="67"/>
    <d v="2020-06-18T00:00:00"/>
    <n v="22"/>
    <d v="2020-06-18T00:00:00"/>
  </r>
  <r>
    <s v="Northeast Dermatology Associates"/>
    <s v="Northeast Dermatology Associates"/>
    <x v="39"/>
    <d v="2020-06-18T00:00:00"/>
    <n v="1"/>
    <d v="2020-06-18T00:00:00"/>
  </r>
  <r>
    <s v="Northeast Dermatology Associates"/>
    <s v="Northeast Dermatology Associates"/>
    <x v="37"/>
    <d v="2020-06-18T00:00:00"/>
    <n v="91"/>
    <d v="2020-06-18T00:00:00"/>
  </r>
  <r>
    <s v="The Dermatology Group  "/>
    <s v="The Dermatology Group"/>
    <x v="76"/>
    <d v="2020-06-18T00:00:00"/>
    <n v="31"/>
    <d v="2020-06-18T00:00:00"/>
  </r>
  <r>
    <s v="The Dermatology Group  "/>
    <s v="The Dermatology Group"/>
    <x v="64"/>
    <d v="2020-06-18T00:00:00"/>
    <n v="27"/>
    <d v="2020-06-18T00:00:00"/>
  </r>
  <r>
    <s v="Southeast Dermatology Specialists  "/>
    <s v="Southeast Dermatology Specialists"/>
    <x v="62"/>
    <d v="2020-06-18T00:00:00"/>
    <n v="49"/>
    <d v="2020-06-18T00:00:00"/>
  </r>
  <r>
    <s v="Semler Dermatology"/>
    <s v="Semler Dermatology"/>
    <x v="61"/>
    <d v="2020-06-18T00:00:00"/>
    <n v="33"/>
    <d v="2020-06-18T00:00:00"/>
  </r>
  <r>
    <s v="Pacific Dermatology Specialists"/>
    <s v="Pacific Dermatology Specialists"/>
    <x v="42"/>
    <d v="2020-06-18T00:00:00"/>
    <n v="30"/>
    <d v="2020-06-18T00:00:00"/>
  </r>
  <r>
    <s v="Northeast Dermatology Associates"/>
    <s v="South Shore Skin Center"/>
    <x v="9"/>
    <d v="2020-06-18T00:00:00"/>
    <n v="129"/>
    <d v="2020-06-18T00:00:00"/>
  </r>
  <r>
    <s v="Northeast Dermatology Associates"/>
    <s v="South Shore Skin Center"/>
    <x v="57"/>
    <d v="2020-06-18T00:00:00"/>
    <n v="57"/>
    <d v="2020-06-18T00:00:00"/>
  </r>
  <r>
    <s v="North Pacific Dermatology"/>
    <s v="North Pacific Dermatology"/>
    <x v="33"/>
    <d v="2020-06-18T00:00:00"/>
    <n v="52"/>
    <d v="2020-06-18T00:00:00"/>
  </r>
  <r>
    <s v="North Pacific Dermatology"/>
    <s v="North Pacific Dermatology"/>
    <x v="4"/>
    <d v="2020-06-18T00:00:00"/>
    <n v="14"/>
    <d v="2020-06-18T00:00:00"/>
  </r>
  <r>
    <s v="Northeast Dermatology Associates"/>
    <s v="Northeast Dermatology Associates"/>
    <x v="38"/>
    <d v="2020-06-18T00:00:00"/>
    <n v="32"/>
    <d v="2020-06-18T00:00:00"/>
  </r>
  <r>
    <s v="Northeast Dermatology Associates"/>
    <s v="Northeast Dermatology Associates"/>
    <x v="6"/>
    <d v="2020-06-18T00:00:00"/>
    <n v="26"/>
    <d v="2020-06-18T00:00:00"/>
  </r>
  <r>
    <s v="Northeast Dermatology Associates"/>
    <s v="Northeast Dermatology Associates"/>
    <x v="55"/>
    <d v="2020-06-18T00:00:00"/>
    <n v="21"/>
    <d v="2020-06-18T00:00:00"/>
  </r>
  <r>
    <s v="Northeast Dermatology Associates"/>
    <s v="Northeast Dermatology Associates"/>
    <x v="53"/>
    <d v="2020-06-18T00:00:00"/>
    <n v="33"/>
    <d v="2020-06-18T00:00:00"/>
  </r>
  <r>
    <s v="Northeast Dermatology Associates"/>
    <s v="Northeast Dermatology Associates"/>
    <x v="36"/>
    <d v="2020-06-17T00:00:00"/>
    <n v="69"/>
    <d v="2020-06-17T00:00:00"/>
  </r>
  <r>
    <s v="Northeast Dermatology Associates"/>
    <s v="Northeast Dermatology Associates"/>
    <x v="39"/>
    <d v="2020-06-17T00:00:00"/>
    <n v="6"/>
    <d v="2020-06-17T00:00:00"/>
  </r>
  <r>
    <s v="Northeast Dermatology Associates"/>
    <s v="Northeast Dermatology Associates"/>
    <x v="37"/>
    <d v="2020-06-17T00:00:00"/>
    <n v="103"/>
    <d v="2020-06-17T00:00:00"/>
  </r>
  <r>
    <s v="Northeast Dermatology Associates"/>
    <s v="Northeast Dermatology Associates"/>
    <x v="7"/>
    <d v="2020-06-17T00:00:00"/>
    <n v="27"/>
    <d v="2020-06-17T00:00:00"/>
  </r>
  <r>
    <s v="Northeast Dermatology Associates"/>
    <s v="Northeast Dermatology Associates"/>
    <x v="5"/>
    <d v="2020-06-17T00:00:00"/>
    <n v="56"/>
    <d v="2020-06-17T00:00:00"/>
  </r>
  <r>
    <s v="Northeast Dermatology Associates"/>
    <s v="Dermatology of Cape Cod"/>
    <x v="34"/>
    <d v="2020-06-17T00:00:00"/>
    <n v="91"/>
    <d v="2020-06-17T00:00:00"/>
  </r>
  <r>
    <s v="Northeast Dermatology Associates"/>
    <s v="Northeast Dermatology Associates"/>
    <x v="8"/>
    <d v="2020-06-17T00:00:00"/>
    <n v="41"/>
    <d v="2020-06-17T00:00:00"/>
  </r>
  <r>
    <s v="Pacific Dermatology Specialists"/>
    <s v="Pacific Dermatology Specialists"/>
    <x v="59"/>
    <d v="2020-06-17T00:00:00"/>
    <n v="22"/>
    <d v="2020-06-17T00:00:00"/>
  </r>
  <r>
    <s v="Pacific Dermatology Specialists"/>
    <s v="Pacific Dermatology Specialists"/>
    <x v="41"/>
    <d v="2020-06-17T00:00:00"/>
    <n v="17"/>
    <d v="2020-06-17T00:00:00"/>
  </r>
  <r>
    <s v="Pacific Dermatology Specialists"/>
    <s v="Pacific Dermatology Specialists"/>
    <x v="60"/>
    <d v="2020-06-17T00:00:00"/>
    <n v="2"/>
    <d v="2020-06-17T00:00:00"/>
  </r>
  <r>
    <s v="Northeast Dermatology Associates"/>
    <s v="Northeast Dermatology Associates"/>
    <x v="71"/>
    <d v="2020-06-17T00:00:00"/>
    <n v="1"/>
    <d v="2020-06-17T00:00:00"/>
  </r>
  <r>
    <s v="Northeast Dermatology Associates"/>
    <s v="Northeast Dermatology Associates"/>
    <x v="22"/>
    <d v="2020-06-17T00:00:00"/>
    <n v="62"/>
    <d v="2020-06-17T00:00:00"/>
  </r>
  <r>
    <s v="Northeast Dermatology Associates"/>
    <s v="Northeast Dermatology Associates"/>
    <x v="55"/>
    <d v="2020-06-17T00:00:00"/>
    <n v="19"/>
    <d v="2020-06-17T00:00:00"/>
  </r>
  <r>
    <s v="Northeast Dermatology Associates"/>
    <s v="Northeast Dermatology Associates"/>
    <x v="53"/>
    <d v="2020-06-17T00:00:00"/>
    <n v="66"/>
    <d v="2020-06-17T00:00:00"/>
  </r>
  <r>
    <s v="Northeast Dermatology Associates"/>
    <s v="Northeast Dermatology Associates"/>
    <x v="18"/>
    <d v="2020-06-17T00:00:00"/>
    <n v="68"/>
    <d v="2020-06-17T00:00:00"/>
  </r>
  <r>
    <s v="North Pacific Dermatology"/>
    <s v="North Pacific Dermatology"/>
    <x v="33"/>
    <d v="2020-06-17T00:00:00"/>
    <n v="54"/>
    <d v="2020-06-17T00:00:00"/>
  </r>
  <r>
    <s v="Northeast Dermatology Associates"/>
    <s v="Brookline Dermatology Associates"/>
    <x v="17"/>
    <d v="2020-06-17T00:00:00"/>
    <n v="35"/>
    <d v="2020-06-17T00:00:00"/>
  </r>
  <r>
    <s v="Northeast Dermatology Associates"/>
    <s v="Brookline Dermatology Associates"/>
    <x v="16"/>
    <d v="2020-06-17T00:00:00"/>
    <n v="34"/>
    <d v="2020-06-17T00:00:00"/>
  </r>
  <r>
    <s v="Southeast Dermatology Specialists  "/>
    <s v="Southeast Dermatology Specialists"/>
    <x v="62"/>
    <d v="2020-06-17T00:00:00"/>
    <n v="65"/>
    <d v="2020-06-17T00:00:00"/>
  </r>
  <r>
    <s v="Pacific Dermatology Specialists"/>
    <s v="Pacific Dermatology Specialists"/>
    <x v="42"/>
    <d v="2020-06-17T00:00:00"/>
    <n v="30"/>
    <d v="2020-06-17T00:00:00"/>
  </r>
  <r>
    <s v="Northeast Dermatology Associates"/>
    <s v="South Shore Skin Center"/>
    <x v="57"/>
    <d v="2020-06-17T00:00:00"/>
    <n v="84"/>
    <d v="2020-06-17T00:00:00"/>
  </r>
  <r>
    <s v="The Dermatology Group  "/>
    <s v="The Dermatology Group"/>
    <x v="76"/>
    <d v="2020-06-17T00:00:00"/>
    <n v="58"/>
    <d v="2020-06-17T00:00:00"/>
  </r>
  <r>
    <s v="The Dermatology Group  "/>
    <s v="The Dermatology Group"/>
    <x v="26"/>
    <d v="2020-06-17T00:00:00"/>
    <n v="52"/>
    <d v="2020-06-17T00:00:00"/>
  </r>
  <r>
    <s v="Northeast Dermatology Associates"/>
    <s v="South Shore Skin Center"/>
    <x v="9"/>
    <d v="2020-06-17T00:00:00"/>
    <n v="83"/>
    <d v="2020-06-17T00:00:00"/>
  </r>
  <r>
    <s v="Northeast Dermatology Associates"/>
    <s v="South Shore Skin Center"/>
    <x v="10"/>
    <d v="2020-06-17T00:00:00"/>
    <n v="8"/>
    <d v="2020-06-17T00:00:00"/>
  </r>
  <r>
    <s v="The Dermatology Group  "/>
    <s v="Swan Dermatology &amp; Aesthetics"/>
    <x v="11"/>
    <d v="2020-06-17T00:00:00"/>
    <n v="39"/>
    <d v="2020-06-17T00:00:00"/>
  </r>
  <r>
    <s v="Semler Dermatology"/>
    <s v="Semler Dermatology"/>
    <x v="61"/>
    <d v="2020-06-17T00:00:00"/>
    <n v="49"/>
    <d v="2020-06-17T00:00:00"/>
  </r>
  <r>
    <s v="Northeast Dermatology Associates"/>
    <s v="Northeast Dermatology Associates"/>
    <x v="54"/>
    <d v="2020-06-17T00:00:00"/>
    <n v="40"/>
    <d v="2020-06-17T00:00:00"/>
  </r>
  <r>
    <s v="North Pacific Dermatology"/>
    <s v="North Pacific Dermatology"/>
    <x v="4"/>
    <d v="2020-06-17T00:00:00"/>
    <n v="19"/>
    <d v="2020-06-17T00:00:00"/>
  </r>
  <r>
    <s v="North Pacific Dermatology"/>
    <s v="Eastside Dermatology"/>
    <x v="3"/>
    <d v="2020-06-17T00:00:00"/>
    <n v="41"/>
    <d v="2020-06-17T00:00:00"/>
  </r>
  <r>
    <s v="Northeast Dermatology Associates"/>
    <s v="Northeast Dermatology Associates"/>
    <x v="38"/>
    <d v="2020-06-17T00:00:00"/>
    <n v="74"/>
    <d v="2020-06-17T00:00:00"/>
  </r>
  <r>
    <s v="Northeast Dermatology Associates"/>
    <s v="Northeast Dermatology Associates"/>
    <x v="67"/>
    <d v="2020-06-17T00:00:00"/>
    <n v="42"/>
    <d v="2020-06-17T00:00:00"/>
  </r>
  <r>
    <s v="The Dermatology Group  "/>
    <s v="The Dermatology Group"/>
    <x v="25"/>
    <d v="2020-06-17T00:00:00"/>
    <n v="60"/>
    <d v="2020-06-17T00:00:00"/>
  </r>
  <r>
    <s v="The Dermatology Group  "/>
    <s v="The Dermatology Group"/>
    <x v="24"/>
    <d v="2020-06-17T00:00:00"/>
    <n v="210"/>
    <d v="2020-06-17T00:00:00"/>
  </r>
  <r>
    <s v="Southeast Dermatology Specialists  "/>
    <s v="Southeast Dermatology Specialists"/>
    <x v="43"/>
    <d v="2020-06-17T00:00:00"/>
    <n v="48"/>
    <d v="2020-06-17T00:00:00"/>
  </r>
  <r>
    <s v="Southeast Dermatology Specialists  "/>
    <s v="Southeast Dermatology Specialists"/>
    <x v="62"/>
    <d v="2020-06-16T00:00:00"/>
    <n v="57"/>
    <d v="2020-06-16T00:00:00"/>
  </r>
  <r>
    <s v="Semler Dermatology"/>
    <s v="Semler Dermatology"/>
    <x v="61"/>
    <d v="2020-06-16T00:00:00"/>
    <n v="49"/>
    <d v="2020-06-16T00:00:00"/>
  </r>
  <r>
    <s v="Pacific Dermatology Specialists"/>
    <s v="Pacific Dermatology Specialists"/>
    <x v="59"/>
    <d v="2020-06-16T00:00:00"/>
    <n v="32"/>
    <d v="2020-06-16T00:00:00"/>
  </r>
  <r>
    <s v="Northeast Dermatology Associates"/>
    <s v="South Shore Skin Center"/>
    <x v="9"/>
    <d v="2020-06-16T00:00:00"/>
    <n v="93"/>
    <d v="2020-06-16T00:00:00"/>
  </r>
  <r>
    <s v="Northeast Dermatology Associates"/>
    <s v="South Shore Skin Center"/>
    <x v="57"/>
    <d v="2020-06-16T00:00:00"/>
    <n v="139"/>
    <d v="2020-06-16T00:00:00"/>
  </r>
  <r>
    <s v="The Dermatology Group  "/>
    <s v="The Dermatology Group"/>
    <x v="76"/>
    <d v="2020-06-16T00:00:00"/>
    <n v="62"/>
    <d v="2020-06-16T00:00:00"/>
  </r>
  <r>
    <s v="Northeast Dermatology Associates"/>
    <s v="Northeast Dermatology Associates"/>
    <x v="55"/>
    <d v="2020-06-16T00:00:00"/>
    <n v="19"/>
    <d v="2020-06-16T00:00:00"/>
  </r>
  <r>
    <s v="Northeast Dermatology Associates"/>
    <s v="Northeast Dermatology Associates"/>
    <x v="54"/>
    <d v="2020-06-16T00:00:00"/>
    <n v="20"/>
    <d v="2020-06-16T00:00:00"/>
  </r>
  <r>
    <s v="Northeast Dermatology Associates"/>
    <s v="Northeast Dermatology Associates"/>
    <x v="53"/>
    <d v="2020-06-16T00:00:00"/>
    <n v="63"/>
    <d v="2020-06-16T00:00:00"/>
  </r>
  <r>
    <s v="North Pacific Dermatology"/>
    <s v="North Pacific Dermatology"/>
    <x v="33"/>
    <d v="2020-06-16T00:00:00"/>
    <n v="45"/>
    <d v="2020-06-16T00:00:00"/>
  </r>
  <r>
    <s v="Northeast Dermatology Associates"/>
    <s v="Dermatology of Cape Cod"/>
    <x v="34"/>
    <d v="2020-06-16T00:00:00"/>
    <n v="78"/>
    <d v="2020-06-16T00:00:00"/>
  </r>
  <r>
    <s v="Northeast Dermatology Associates"/>
    <s v="Northeast Dermatology Associates"/>
    <x v="36"/>
    <d v="2020-06-16T00:00:00"/>
    <n v="78"/>
    <d v="2020-06-16T00:00:00"/>
  </r>
  <r>
    <s v="Northeast Dermatology Associates"/>
    <s v="Northeast Dermatology Associates"/>
    <x v="35"/>
    <d v="2020-06-16T00:00:00"/>
    <n v="60"/>
    <d v="2020-06-16T00:00:00"/>
  </r>
  <r>
    <s v="Northeast Dermatology Associates"/>
    <s v="Northeast Dermatology Associates"/>
    <x v="67"/>
    <d v="2020-06-16T00:00:00"/>
    <n v="12"/>
    <d v="2020-06-16T00:00:00"/>
  </r>
  <r>
    <s v="Northeast Dermatology Associates"/>
    <s v="Northeast Dermatology Associates"/>
    <x v="37"/>
    <d v="2020-06-16T00:00:00"/>
    <n v="87"/>
    <d v="2020-06-16T00:00:00"/>
  </r>
  <r>
    <s v="Northeast Dermatology Associates"/>
    <s v="Northeast Dermatology Associates"/>
    <x v="39"/>
    <d v="2020-06-16T00:00:00"/>
    <n v="21"/>
    <d v="2020-06-16T00:00:00"/>
  </r>
  <r>
    <s v="Northeast Dermatology Associates"/>
    <s v="Northeast Dermatology Associates"/>
    <x v="38"/>
    <d v="2020-06-16T00:00:00"/>
    <n v="65"/>
    <d v="2020-06-16T00:00:00"/>
  </r>
  <r>
    <s v="Pacific Dermatology Specialists"/>
    <s v="Pacific Dermatology Specialists"/>
    <x v="41"/>
    <d v="2020-06-16T00:00:00"/>
    <n v="19"/>
    <d v="2020-06-16T00:00:00"/>
  </r>
  <r>
    <s v="Southeast Dermatology Specialists  "/>
    <s v="Southeast Dermatology Specialists"/>
    <x v="43"/>
    <d v="2020-06-16T00:00:00"/>
    <n v="51"/>
    <d v="2020-06-16T00:00:00"/>
  </r>
  <r>
    <s v="Pacific Dermatology Specialists"/>
    <s v="Pacific Dermatology Specialists"/>
    <x v="72"/>
    <d v="2020-06-16T00:00:00"/>
    <n v="24"/>
    <d v="2020-06-16T00:00:00"/>
  </r>
  <r>
    <s v="Northeast Dermatology Associates"/>
    <s v="Northeast Dermatology Associates"/>
    <x v="8"/>
    <d v="2020-06-16T00:00:00"/>
    <n v="41"/>
    <d v="2020-06-16T00:00:00"/>
  </r>
  <r>
    <s v="Pacific Dermatology Specialists"/>
    <s v="Pacific Dermatology Specialists"/>
    <x v="60"/>
    <d v="2020-06-16T00:00:00"/>
    <n v="18"/>
    <d v="2020-06-16T00:00:00"/>
  </r>
  <r>
    <s v="The Dermatology Group  "/>
    <s v="Swan Dermatology &amp; Aesthetics"/>
    <x v="11"/>
    <d v="2020-06-16T00:00:00"/>
    <n v="30"/>
    <d v="2020-06-16T00:00:00"/>
  </r>
  <r>
    <s v="Northeast Dermatology Associates"/>
    <s v="Northeast Dermatology Associates"/>
    <x v="5"/>
    <d v="2020-06-16T00:00:00"/>
    <n v="93"/>
    <d v="2020-06-16T00:00:00"/>
  </r>
  <r>
    <s v="North Pacific Dermatology"/>
    <s v="Eastside Dermatology"/>
    <x v="3"/>
    <d v="2020-06-16T00:00:00"/>
    <n v="42"/>
    <d v="2020-06-16T00:00:00"/>
  </r>
  <r>
    <s v="North Pacific Dermatology"/>
    <s v="North Pacific Dermatology"/>
    <x v="4"/>
    <d v="2020-06-16T00:00:00"/>
    <n v="26"/>
    <d v="2020-06-16T00:00:00"/>
  </r>
  <r>
    <s v="Northeast Dermatology Associates"/>
    <s v="Northeast Dermatology Associates"/>
    <x v="7"/>
    <d v="2020-06-16T00:00:00"/>
    <n v="47"/>
    <d v="2020-06-16T00:00:00"/>
  </r>
  <r>
    <s v="Northeast Dermatology Associates"/>
    <s v="South Shore Skin Center"/>
    <x v="10"/>
    <d v="2020-06-16T00:00:00"/>
    <n v="6"/>
    <d v="2020-06-16T00:00:00"/>
  </r>
  <r>
    <s v="The Dermatology Group  "/>
    <s v="The Dermatology Group"/>
    <x v="24"/>
    <d v="2020-06-16T00:00:00"/>
    <n v="204"/>
    <d v="2020-06-16T00:00:00"/>
  </r>
  <r>
    <s v="The Dermatology Group  "/>
    <s v="The Dermatology Group"/>
    <x v="25"/>
    <d v="2020-06-16T00:00:00"/>
    <n v="55"/>
    <d v="2020-06-16T00:00:00"/>
  </r>
  <r>
    <s v="The Dermatology Group  "/>
    <s v="The Dermatology Group"/>
    <x v="26"/>
    <d v="2020-06-16T00:00:00"/>
    <n v="62"/>
    <d v="2020-06-16T00:00:00"/>
  </r>
  <r>
    <s v="Northeast Dermatology Associates"/>
    <s v="Northeast Dermatology Associates"/>
    <x v="18"/>
    <d v="2020-06-16T00:00:00"/>
    <n v="52"/>
    <d v="2020-06-16T00:00:00"/>
  </r>
  <r>
    <s v="Northeast Dermatology Associates"/>
    <s v="Brookline Dermatology Associates"/>
    <x v="16"/>
    <d v="2020-06-16T00:00:00"/>
    <n v="36"/>
    <d v="2020-06-16T00:00:00"/>
  </r>
  <r>
    <s v="NULL"/>
    <s v="Unknown Practice"/>
    <x v="68"/>
    <d v="2020-06-16T00:00:00"/>
    <n v="14"/>
    <d v="2020-06-16T00:00:00"/>
  </r>
  <r>
    <s v="Northeast Dermatology Associates"/>
    <s v="Northeast Dermatology Associates"/>
    <x v="21"/>
    <d v="2020-06-16T00:00:00"/>
    <n v="1"/>
    <d v="2020-06-16T00:00:00"/>
  </r>
  <r>
    <s v="Northeast Dermatology Associates"/>
    <s v="Northeast Dermatology Associates"/>
    <x v="22"/>
    <d v="2020-06-16T00:00:00"/>
    <n v="55"/>
    <d v="2020-06-16T00:00:00"/>
  </r>
  <r>
    <s v="Northeast Dermatology Associates"/>
    <s v="Northeast Dermatology Associates"/>
    <x v="19"/>
    <d v="2020-06-16T00:00:00"/>
    <n v="21"/>
    <d v="2020-06-16T00:00:00"/>
  </r>
  <r>
    <s v="Northeast Dermatology Associates"/>
    <s v="Northeast Dermatology Associates"/>
    <x v="53"/>
    <d v="2020-06-15T00:00:00"/>
    <n v="30"/>
    <d v="2020-06-15T00:00:00"/>
  </r>
  <r>
    <s v="Northeast Dermatology Associates"/>
    <s v="Northeast Dermatology Associates"/>
    <x v="67"/>
    <d v="2020-06-15T00:00:00"/>
    <n v="53"/>
    <d v="2020-06-15T00:00:00"/>
  </r>
  <r>
    <s v="Northeast Dermatology Associates"/>
    <s v="Northeast Dermatology Associates"/>
    <x v="38"/>
    <d v="2020-06-15T00:00:00"/>
    <n v="33"/>
    <d v="2020-06-15T00:00:00"/>
  </r>
  <r>
    <s v="North Pacific Dermatology"/>
    <s v="North Pacific Dermatology"/>
    <x v="4"/>
    <d v="2020-06-15T00:00:00"/>
    <n v="13"/>
    <d v="2020-06-15T00:00:00"/>
  </r>
  <r>
    <s v="North Pacific Dermatology"/>
    <s v="Eastside Dermatology"/>
    <x v="3"/>
    <d v="2020-06-15T00:00:00"/>
    <n v="41"/>
    <d v="2020-06-15T00:00:00"/>
  </r>
  <r>
    <s v="North Pacific Dermatology"/>
    <s v="North Pacific Dermatology"/>
    <x v="33"/>
    <d v="2020-06-15T00:00:00"/>
    <n v="54"/>
    <d v="2020-06-15T00:00:00"/>
  </r>
  <r>
    <s v="Pacific Dermatology Specialists"/>
    <s v="Pacific Dermatology Specialists"/>
    <x v="65"/>
    <d v="2020-06-15T00:00:00"/>
    <n v="38"/>
    <d v="2020-06-15T00:00:00"/>
  </r>
  <r>
    <s v="Northeast Dermatology Associates"/>
    <s v="South Shore Skin Center"/>
    <x v="9"/>
    <d v="2020-06-15T00:00:00"/>
    <n v="120"/>
    <d v="2020-06-15T00:00:00"/>
  </r>
  <r>
    <s v="Northeast Dermatology Associates"/>
    <s v="South Shore Skin Center"/>
    <x v="57"/>
    <d v="2020-06-15T00:00:00"/>
    <n v="47"/>
    <d v="2020-06-15T00:00:00"/>
  </r>
  <r>
    <s v="Pacific Dermatology Specialists"/>
    <s v="Pacific Dermatology Specialists"/>
    <x v="42"/>
    <d v="2020-06-15T00:00:00"/>
    <n v="2"/>
    <d v="2020-06-15T00:00:00"/>
  </r>
  <r>
    <s v="Southeast Dermatology Specialists  "/>
    <s v="Southeast Dermatology Specialists"/>
    <x v="43"/>
    <d v="2020-06-15T00:00:00"/>
    <n v="62"/>
    <d v="2020-06-15T00:00:00"/>
  </r>
  <r>
    <s v="Northeast Dermatology Associates"/>
    <s v="Northeast Dermatology Associates"/>
    <x v="39"/>
    <d v="2020-06-15T00:00:00"/>
    <n v="25"/>
    <d v="2020-06-15T00:00:00"/>
  </r>
  <r>
    <s v="Northeast Dermatology Associates"/>
    <s v="Northeast Dermatology Associates"/>
    <x v="54"/>
    <d v="2020-06-15T00:00:00"/>
    <n v="33"/>
    <d v="2020-06-15T00:00:00"/>
  </r>
  <r>
    <s v="The Dermatology Group  "/>
    <s v="The Dermatology Group"/>
    <x v="76"/>
    <d v="2020-06-15T00:00:00"/>
    <n v="35"/>
    <d v="2020-06-15T00:00:00"/>
  </r>
  <r>
    <s v="The Dermatology Group  "/>
    <s v="The Dermatology Group"/>
    <x v="25"/>
    <d v="2020-06-15T00:00:00"/>
    <n v="22"/>
    <d v="2020-06-15T00:00:00"/>
  </r>
  <r>
    <s v="The Dermatology Group  "/>
    <s v="The Dermatology Group"/>
    <x v="77"/>
    <d v="2020-06-15T00:00:00"/>
    <n v="53"/>
    <d v="2020-06-15T00:00:00"/>
  </r>
  <r>
    <s v="Semler Dermatology"/>
    <s v="Semler Dermatology"/>
    <x v="61"/>
    <d v="2020-06-15T00:00:00"/>
    <n v="33"/>
    <d v="2020-06-15T00:00:00"/>
  </r>
  <r>
    <s v="Pacific Dermatology Specialists"/>
    <s v="Pacific Dermatology Specialists"/>
    <x v="59"/>
    <d v="2020-06-15T00:00:00"/>
    <n v="11"/>
    <d v="2020-06-15T00:00:00"/>
  </r>
  <r>
    <s v="Pacific Dermatology Specialists"/>
    <s v="Pacific Dermatology Specialists"/>
    <x v="72"/>
    <d v="2020-06-15T00:00:00"/>
    <n v="29"/>
    <d v="2020-06-15T00:00:00"/>
  </r>
  <r>
    <s v="Southeast Dermatology Specialists  "/>
    <s v="Southeast Dermatology Specialists"/>
    <x v="62"/>
    <d v="2020-06-15T00:00:00"/>
    <n v="43"/>
    <d v="2020-06-15T00:00:00"/>
  </r>
  <r>
    <s v="The Dermatology Group  "/>
    <s v="The Dermatology Group"/>
    <x v="24"/>
    <d v="2020-06-15T00:00:00"/>
    <n v="146"/>
    <d v="2020-06-15T00:00:00"/>
  </r>
  <r>
    <s v="Northeast Dermatology Associates"/>
    <s v="Northeast Dermatology Associates"/>
    <x v="22"/>
    <d v="2020-06-15T00:00:00"/>
    <n v="78"/>
    <d v="2020-06-15T00:00:00"/>
  </r>
  <r>
    <s v="Northeast Dermatology Associates"/>
    <s v="Northeast Dermatology Associates"/>
    <x v="55"/>
    <d v="2020-06-15T00:00:00"/>
    <n v="19"/>
    <d v="2020-06-15T00:00:00"/>
  </r>
  <r>
    <s v="Northeast Dermatology Associates"/>
    <s v="Northeast Dermatology Associates"/>
    <x v="18"/>
    <d v="2020-06-15T00:00:00"/>
    <n v="54"/>
    <d v="2020-06-15T00:00:00"/>
  </r>
  <r>
    <s v="Northeast Dermatology Associates"/>
    <s v="Brookline Dermatology Associates"/>
    <x v="17"/>
    <d v="2020-06-15T00:00:00"/>
    <n v="10"/>
    <d v="2020-06-15T00:00:00"/>
  </r>
  <r>
    <s v="Northeast Dermatology Associates"/>
    <s v="Northeast Dermatology Associates"/>
    <x v="20"/>
    <d v="2020-06-15T00:00:00"/>
    <n v="23"/>
    <d v="2020-06-15T00:00:00"/>
  </r>
  <r>
    <s v="Northeast Dermatology Associates"/>
    <s v="Northeast Dermatology Associates"/>
    <x v="35"/>
    <d v="2020-06-15T00:00:00"/>
    <n v="65"/>
    <d v="2020-06-15T00:00:00"/>
  </r>
  <r>
    <s v="Northeast Dermatology Associates"/>
    <s v="Northeast Dermatology Associates"/>
    <x v="36"/>
    <d v="2020-06-15T00:00:00"/>
    <n v="52"/>
    <d v="2020-06-15T00:00:00"/>
  </r>
  <r>
    <s v="Northeast Dermatology Associates"/>
    <s v="Northeast Dermatology Associates"/>
    <x v="37"/>
    <d v="2020-06-15T00:00:00"/>
    <n v="67"/>
    <d v="2020-06-15T00:00:00"/>
  </r>
  <r>
    <s v="Northeast Dermatology Associates"/>
    <s v="Northeast Dermatology Associates"/>
    <x v="7"/>
    <d v="2020-06-15T00:00:00"/>
    <n v="19"/>
    <d v="2020-06-15T00:00:00"/>
  </r>
  <r>
    <s v="Northeast Dermatology Associates"/>
    <s v="Dermatology of Cape Cod"/>
    <x v="34"/>
    <d v="2020-06-15T00:00:00"/>
    <n v="73"/>
    <d v="2020-06-15T00:00:00"/>
  </r>
  <r>
    <s v="Northeast Dermatology Associates"/>
    <s v="Northeast Dermatology Associates"/>
    <x v="5"/>
    <d v="2020-06-15T00:00:00"/>
    <n v="48"/>
    <d v="2020-06-15T00:00:00"/>
  </r>
  <r>
    <s v="The Dermatology Group  "/>
    <s v="The Dermatology Group"/>
    <x v="26"/>
    <d v="2020-06-15T00:00:00"/>
    <n v="50"/>
    <d v="2020-06-15T00:00:00"/>
  </r>
  <r>
    <s v="Northeast Dermatology Associates"/>
    <s v="Northeast Dermatology Associates"/>
    <x v="8"/>
    <d v="2020-06-15T00:00:00"/>
    <n v="19"/>
    <d v="2020-06-15T00:00:00"/>
  </r>
  <r>
    <s v="Northeast Dermatology Associates"/>
    <s v="South Shore Skin Center"/>
    <x v="10"/>
    <d v="2020-06-15T00:00:00"/>
    <n v="3"/>
    <d v="2020-06-15T00:00:00"/>
  </r>
  <r>
    <s v="Pacific Dermatology Specialists"/>
    <s v="Pacific Dermatology Specialists"/>
    <x v="41"/>
    <d v="2020-06-15T00:00:00"/>
    <n v="11"/>
    <d v="2020-06-15T00:00:00"/>
  </r>
  <r>
    <s v="The Dermatology Group  "/>
    <s v="Swan Dermatology &amp; Aesthetics"/>
    <x v="11"/>
    <d v="2020-06-15T00:00:00"/>
    <n v="51"/>
    <d v="2020-06-15T00:00:00"/>
  </r>
  <r>
    <s v="The Dermatology Group  "/>
    <s v="Swan Dermatology &amp; Aesthetics"/>
    <x v="11"/>
    <d v="2020-06-12T00:00:00"/>
    <n v="37"/>
    <d v="2020-06-12T00:00:00"/>
  </r>
  <r>
    <s v="Pacific Dermatology Specialists"/>
    <s v="Pacific Dermatology Specialists"/>
    <x v="41"/>
    <d v="2020-06-12T00:00:00"/>
    <n v="41"/>
    <d v="2020-06-12T00:00:00"/>
  </r>
  <r>
    <s v="Northeast Dermatology Associates"/>
    <s v="Northeast Dermatology Associates"/>
    <x v="5"/>
    <d v="2020-06-12T00:00:00"/>
    <n v="42"/>
    <d v="2020-06-12T00:00:00"/>
  </r>
  <r>
    <s v="Northeast Dermatology Associates"/>
    <s v="Dermatology of Cape Cod"/>
    <x v="34"/>
    <d v="2020-06-12T00:00:00"/>
    <n v="29"/>
    <d v="2020-06-12T00:00:00"/>
  </r>
  <r>
    <s v="Northeast Dermatology Associates"/>
    <s v="Northeast Dermatology Associates"/>
    <x v="37"/>
    <d v="2020-06-12T00:00:00"/>
    <n v="79"/>
    <d v="2020-06-12T00:00:00"/>
  </r>
  <r>
    <s v="Northeast Dermatology Associates"/>
    <s v="Northeast Dermatology Associates"/>
    <x v="36"/>
    <d v="2020-06-12T00:00:00"/>
    <n v="24"/>
    <d v="2020-06-12T00:00:00"/>
  </r>
  <r>
    <s v="Northeast Dermatology Associates"/>
    <s v="Brookline Dermatology Associates"/>
    <x v="17"/>
    <d v="2020-06-12T00:00:00"/>
    <n v="18"/>
    <d v="2020-06-12T00:00:00"/>
  </r>
  <r>
    <s v="Northeast Dermatology Associates"/>
    <s v="Brookline Dermatology Associates"/>
    <x v="16"/>
    <d v="2020-06-12T00:00:00"/>
    <n v="18"/>
    <d v="2020-06-12T00:00:00"/>
  </r>
  <r>
    <s v="Northeast Dermatology Associates"/>
    <s v="Northeast Dermatology Associates"/>
    <x v="55"/>
    <d v="2020-06-12T00:00:00"/>
    <n v="10"/>
    <d v="2020-06-12T00:00:00"/>
  </r>
  <r>
    <s v="Northeast Dermatology Associates"/>
    <s v="Northeast Dermatology Associates"/>
    <x v="22"/>
    <d v="2020-06-12T00:00:00"/>
    <n v="61"/>
    <d v="2020-06-12T00:00:00"/>
  </r>
  <r>
    <s v="Northeast Dermatology Associates"/>
    <s v="Northeast Dermatology Associates"/>
    <x v="71"/>
    <d v="2020-06-12T00:00:00"/>
    <n v="2"/>
    <d v="2020-06-12T00:00:00"/>
  </r>
  <r>
    <s v="Northeast Dermatology Associates"/>
    <s v="Northeast Dermatology Associates"/>
    <x v="21"/>
    <d v="2020-06-12T00:00:00"/>
    <n v="27"/>
    <d v="2020-06-12T00:00:00"/>
  </r>
  <r>
    <s v="The Dermatology Group  "/>
    <s v="The Dermatology Group"/>
    <x v="24"/>
    <d v="2020-06-12T00:00:00"/>
    <n v="92"/>
    <d v="2020-06-12T00:00:00"/>
  </r>
  <r>
    <s v="Southeast Dermatology Specialists  "/>
    <s v="Southeast Dermatology Specialists"/>
    <x v="62"/>
    <d v="2020-06-12T00:00:00"/>
    <n v="14"/>
    <d v="2020-06-12T00:00:00"/>
  </r>
  <r>
    <s v="Pacific Dermatology Specialists"/>
    <s v="Pacific Dermatology Specialists"/>
    <x v="42"/>
    <d v="2020-06-12T00:00:00"/>
    <n v="24"/>
    <d v="2020-06-12T00:00:00"/>
  </r>
  <r>
    <s v="Northeast Dermatology Associates"/>
    <s v="South Shore Skin Center"/>
    <x v="57"/>
    <d v="2020-06-12T00:00:00"/>
    <n v="37"/>
    <d v="2020-06-12T00:00:00"/>
  </r>
  <r>
    <s v="Northeast Dermatology Associates"/>
    <s v="South Shore Skin Center"/>
    <x v="10"/>
    <d v="2020-06-12T00:00:00"/>
    <n v="6"/>
    <d v="2020-06-12T00:00:00"/>
  </r>
  <r>
    <s v="Pacific Dermatology Specialists"/>
    <s v="Pacific Dermatology Specialists"/>
    <x v="59"/>
    <d v="2020-06-12T00:00:00"/>
    <n v="1"/>
    <d v="2020-06-12T00:00:00"/>
  </r>
  <r>
    <s v="Northeast Dermatology Associates"/>
    <s v="South Shore Skin Center"/>
    <x v="9"/>
    <d v="2020-06-12T00:00:00"/>
    <n v="80"/>
    <d v="2020-06-12T00:00:00"/>
  </r>
  <r>
    <s v="Semler Dermatology"/>
    <s v="Semler Dermatology"/>
    <x v="61"/>
    <d v="2020-06-12T00:00:00"/>
    <n v="32"/>
    <d v="2020-06-12T00:00:00"/>
  </r>
  <r>
    <s v="The Dermatology Group  "/>
    <s v="The Dermatology Group"/>
    <x v="25"/>
    <d v="2020-06-12T00:00:00"/>
    <n v="37"/>
    <d v="2020-06-12T00:00:00"/>
  </r>
  <r>
    <s v="The Dermatology Group  "/>
    <s v="The Dermatology Group"/>
    <x v="26"/>
    <d v="2020-06-12T00:00:00"/>
    <n v="31"/>
    <d v="2020-06-12T00:00:00"/>
  </r>
  <r>
    <s v="Northeast Dermatology Associates"/>
    <s v="Northeast Dermatology Associates"/>
    <x v="54"/>
    <d v="2020-06-12T00:00:00"/>
    <n v="31"/>
    <d v="2020-06-12T00:00:00"/>
  </r>
  <r>
    <s v="Southeast Dermatology Specialists  "/>
    <s v="Southeast Dermatology Specialists"/>
    <x v="43"/>
    <d v="2020-06-12T00:00:00"/>
    <n v="56"/>
    <d v="2020-06-12T00:00:00"/>
  </r>
  <r>
    <s v="North Pacific Dermatology"/>
    <s v="North Pacific Dermatology"/>
    <x v="33"/>
    <d v="2020-06-12T00:00:00"/>
    <n v="21"/>
    <d v="2020-06-12T00:00:00"/>
  </r>
  <r>
    <s v="North Pacific Dermatology"/>
    <s v="Eastside Dermatology"/>
    <x v="3"/>
    <d v="2020-06-12T00:00:00"/>
    <n v="38"/>
    <d v="2020-06-12T00:00:00"/>
  </r>
  <r>
    <s v="North Pacific Dermatology"/>
    <s v="North Pacific Dermatology"/>
    <x v="4"/>
    <d v="2020-06-12T00:00:00"/>
    <n v="25"/>
    <d v="2020-06-12T00:00:00"/>
  </r>
  <r>
    <s v="Northeast Dermatology Associates"/>
    <s v="Northeast Dermatology Associates"/>
    <x v="38"/>
    <d v="2020-06-12T00:00:00"/>
    <n v="53"/>
    <d v="2020-06-12T00:00:00"/>
  </r>
  <r>
    <s v="Northeast Dermatology Associates"/>
    <s v="Northeast Dermatology Associates"/>
    <x v="6"/>
    <d v="2020-06-12T00:00:00"/>
    <n v="1"/>
    <d v="2020-06-12T00:00:00"/>
  </r>
  <r>
    <s v="Northeast Dermatology Associates"/>
    <s v="Northeast Dermatology Associates"/>
    <x v="54"/>
    <d v="2020-06-11T00:00:00"/>
    <n v="35"/>
    <d v="2020-06-11T00:00:00"/>
  </r>
  <r>
    <s v="Northeast Dermatology Associates"/>
    <s v="Northeast Dermatology Associates"/>
    <x v="55"/>
    <d v="2020-06-11T00:00:00"/>
    <n v="39"/>
    <d v="2020-06-11T00:00:00"/>
  </r>
  <r>
    <s v="Northeast Dermatology Associates"/>
    <s v="Northeast Dermatology Associates"/>
    <x v="39"/>
    <d v="2020-06-11T00:00:00"/>
    <n v="3"/>
    <d v="2020-06-11T00:00:00"/>
  </r>
  <r>
    <s v="Northeast Dermatology Associates"/>
    <s v="Northeast Dermatology Associates"/>
    <x v="71"/>
    <d v="2020-06-11T00:00:00"/>
    <n v="2"/>
    <d v="2020-06-11T00:00:00"/>
  </r>
  <r>
    <s v="Southeast Dermatology Specialists  "/>
    <s v="Southeast Dermatology Specialists"/>
    <x v="62"/>
    <d v="2020-06-11T00:00:00"/>
    <n v="54"/>
    <d v="2020-06-11T00:00:00"/>
  </r>
  <r>
    <s v="Semler Dermatology"/>
    <s v="Semler Dermatology"/>
    <x v="61"/>
    <d v="2020-06-11T00:00:00"/>
    <n v="64"/>
    <d v="2020-06-11T00:00:00"/>
  </r>
  <r>
    <s v="Pacific Dermatology Specialists"/>
    <s v="Pacific Dermatology Specialists"/>
    <x v="59"/>
    <d v="2020-06-11T00:00:00"/>
    <n v="36"/>
    <d v="2020-06-11T00:00:00"/>
  </r>
  <r>
    <s v="The Dermatology Group  "/>
    <s v="The Dermatology Group"/>
    <x v="76"/>
    <d v="2020-06-11T00:00:00"/>
    <n v="26"/>
    <d v="2020-06-11T00:00:00"/>
  </r>
  <r>
    <s v="Northeast Dermatology Associates"/>
    <s v="Northeast Dermatology Associates"/>
    <x v="53"/>
    <d v="2020-06-11T00:00:00"/>
    <n v="30"/>
    <d v="2020-06-11T00:00:00"/>
  </r>
  <r>
    <s v="Northeast Dermatology Associates"/>
    <s v="Northeast Dermatology Associates"/>
    <x v="67"/>
    <d v="2020-06-11T00:00:00"/>
    <n v="19"/>
    <d v="2020-06-11T00:00:00"/>
  </r>
  <r>
    <s v="Northeast Dermatology Associates"/>
    <s v="Northeast Dermatology Associates"/>
    <x v="36"/>
    <d v="2020-06-11T00:00:00"/>
    <n v="39"/>
    <d v="2020-06-11T00:00:00"/>
  </r>
  <r>
    <s v="Northeast Dermatology Associates"/>
    <s v="Northeast Dermatology Associates"/>
    <x v="38"/>
    <d v="2020-06-11T00:00:00"/>
    <n v="70"/>
    <d v="2020-06-11T00:00:00"/>
  </r>
  <r>
    <s v="Northeast Dermatology Associates"/>
    <s v="Northeast Dermatology Associates"/>
    <x v="37"/>
    <d v="2020-06-11T00:00:00"/>
    <n v="83"/>
    <d v="2020-06-11T00:00:00"/>
  </r>
  <r>
    <s v="Northeast Dermatology Associates"/>
    <s v="Dermatology of Cape Cod"/>
    <x v="34"/>
    <d v="2020-06-11T00:00:00"/>
    <n v="76"/>
    <d v="2020-06-11T00:00:00"/>
  </r>
  <r>
    <s v="Northeast Dermatology Associates"/>
    <s v="Brookline Dermatology Associates"/>
    <x v="16"/>
    <d v="2020-06-11T00:00:00"/>
    <n v="34"/>
    <d v="2020-06-11T00:00:00"/>
  </r>
  <r>
    <s v="North Pacific Dermatology"/>
    <s v="North Pacific Dermatology"/>
    <x v="33"/>
    <d v="2020-06-11T00:00:00"/>
    <n v="52"/>
    <d v="2020-06-11T00:00:00"/>
  </r>
  <r>
    <s v="The Dermatology Group  "/>
    <s v="The Dermatology Group"/>
    <x v="45"/>
    <d v="2020-06-11T00:00:00"/>
    <n v="25"/>
    <d v="2020-06-11T00:00:00"/>
  </r>
  <r>
    <s v="Pacific Dermatology Specialists"/>
    <s v="Pacific Dermatology Specialists"/>
    <x v="41"/>
    <d v="2020-06-11T00:00:00"/>
    <n v="36"/>
    <d v="2020-06-11T00:00:00"/>
  </r>
  <r>
    <s v="Southeast Dermatology Specialists  "/>
    <s v="Southeast Dermatology Specialists"/>
    <x v="43"/>
    <d v="2020-06-11T00:00:00"/>
    <n v="50"/>
    <d v="2020-06-11T00:00:00"/>
  </r>
  <r>
    <s v="Northeast Dermatology Associates"/>
    <s v="South Shore Skin Center"/>
    <x v="57"/>
    <d v="2020-06-11T00:00:00"/>
    <n v="82"/>
    <d v="2020-06-11T00:00:00"/>
  </r>
  <r>
    <s v="Northeast Dermatology Associates"/>
    <s v="South Shore Skin Center"/>
    <x v="10"/>
    <d v="2020-06-11T00:00:00"/>
    <n v="3"/>
    <d v="2020-06-11T00:00:00"/>
  </r>
  <r>
    <s v="Northeast Dermatology Associates"/>
    <s v="South Shore Skin Center"/>
    <x v="9"/>
    <d v="2020-06-11T00:00:00"/>
    <n v="126"/>
    <d v="2020-06-11T00:00:00"/>
  </r>
  <r>
    <s v="Pacific Dermatology Specialists"/>
    <s v="Pacific Dermatology Specialists"/>
    <x v="65"/>
    <d v="2020-06-11T00:00:00"/>
    <n v="25"/>
    <d v="2020-06-11T00:00:00"/>
  </r>
  <r>
    <s v="The Dermatology Group  "/>
    <s v="Swan Dermatology &amp; Aesthetics"/>
    <x v="11"/>
    <d v="2020-06-11T00:00:00"/>
    <n v="36"/>
    <d v="2020-06-11T00:00:00"/>
  </r>
  <r>
    <s v="The Dermatology Group  "/>
    <s v="The Dermatology Group"/>
    <x v="64"/>
    <d v="2020-06-11T00:00:00"/>
    <n v="21"/>
    <d v="2020-06-11T00:00:00"/>
  </r>
  <r>
    <s v="The Dermatology Group  "/>
    <s v="The Dermatology Group"/>
    <x v="26"/>
    <d v="2020-06-11T00:00:00"/>
    <n v="67"/>
    <d v="2020-06-11T00:00:00"/>
  </r>
  <r>
    <s v="Northeast Dermatology Associates"/>
    <s v="Northeast Dermatology Associates"/>
    <x v="7"/>
    <d v="2020-06-11T00:00:00"/>
    <n v="27"/>
    <d v="2020-06-11T00:00:00"/>
  </r>
  <r>
    <s v="Northeast Dermatology Associates"/>
    <s v="Northeast Dermatology Associates"/>
    <x v="6"/>
    <d v="2020-06-11T00:00:00"/>
    <n v="36"/>
    <d v="2020-06-11T00:00:00"/>
  </r>
  <r>
    <s v="Northeast Dermatology Associates"/>
    <s v="Northeast Dermatology Associates"/>
    <x v="5"/>
    <d v="2020-06-11T00:00:00"/>
    <n v="55"/>
    <d v="2020-06-11T00:00:00"/>
  </r>
  <r>
    <s v="North Pacific Dermatology"/>
    <s v="North Pacific Dermatology"/>
    <x v="4"/>
    <d v="2020-06-11T00:00:00"/>
    <n v="15"/>
    <d v="2020-06-11T00:00:00"/>
  </r>
  <r>
    <s v="North Pacific Dermatology"/>
    <s v="Eastside Dermatology"/>
    <x v="3"/>
    <d v="2020-06-11T00:00:00"/>
    <n v="42"/>
    <d v="2020-06-11T00:00:00"/>
  </r>
  <r>
    <s v="Northeast Dermatology Associates"/>
    <s v="Northeast Dermatology Associates"/>
    <x v="19"/>
    <d v="2020-06-11T00:00:00"/>
    <n v="32"/>
    <d v="2020-06-11T00:00:00"/>
  </r>
  <r>
    <s v="Northeast Dermatology Associates"/>
    <s v="Northeast Dermatology Associates"/>
    <x v="21"/>
    <d v="2020-06-11T00:00:00"/>
    <n v="24"/>
    <d v="2020-06-11T00:00:00"/>
  </r>
  <r>
    <s v="Northeast Dermatology Associates"/>
    <s v="Northeast Dermatology Associates"/>
    <x v="22"/>
    <d v="2020-06-11T00:00:00"/>
    <n v="75"/>
    <d v="2020-06-11T00:00:00"/>
  </r>
  <r>
    <s v="Northeast Dermatology Associates"/>
    <s v="Northeast Dermatology Associates"/>
    <x v="18"/>
    <d v="2020-06-11T00:00:00"/>
    <n v="52"/>
    <d v="2020-06-11T00:00:00"/>
  </r>
  <r>
    <s v="Northeast Dermatology Associates"/>
    <s v="Brookline Dermatology Associates"/>
    <x v="17"/>
    <d v="2020-06-11T00:00:00"/>
    <n v="37"/>
    <d v="2020-06-11T00:00:00"/>
  </r>
  <r>
    <s v="NULL"/>
    <s v="Unknown Practice"/>
    <x v="68"/>
    <d v="2020-06-11T00:00:00"/>
    <n v="10"/>
    <d v="2020-06-11T00:00:00"/>
  </r>
  <r>
    <s v="The Dermatology Group  "/>
    <s v="The Dermatology Group"/>
    <x v="25"/>
    <d v="2020-06-11T00:00:00"/>
    <n v="47"/>
    <d v="2020-06-11T00:00:00"/>
  </r>
  <r>
    <s v="The Dermatology Group  "/>
    <s v="The Dermatology Group"/>
    <x v="24"/>
    <d v="2020-06-11T00:00:00"/>
    <n v="154"/>
    <d v="2020-06-11T00:00:00"/>
  </r>
  <r>
    <s v="The Dermatology Group  "/>
    <s v="The Dermatology Group"/>
    <x v="76"/>
    <d v="2020-06-10T00:00:00"/>
    <n v="53"/>
    <d v="2020-06-10T00:00:00"/>
  </r>
  <r>
    <s v="Semler Dermatology"/>
    <s v="Semler Dermatology"/>
    <x v="61"/>
    <d v="2020-06-10T00:00:00"/>
    <n v="66"/>
    <d v="2020-06-10T00:00:00"/>
  </r>
  <r>
    <s v="Pacific Dermatology Specialists"/>
    <s v="Pacific Dermatology Specialists"/>
    <x v="42"/>
    <d v="2020-06-10T00:00:00"/>
    <n v="27"/>
    <d v="2020-06-10T00:00:00"/>
  </r>
  <r>
    <s v="Southeast Dermatology Specialists  "/>
    <s v="Southeast Dermatology Specialists"/>
    <x v="43"/>
    <d v="2020-06-10T00:00:00"/>
    <n v="54"/>
    <d v="2020-06-10T00:00:00"/>
  </r>
  <r>
    <s v="Northeast Dermatology Associates"/>
    <s v="South Shore Skin Center"/>
    <x v="9"/>
    <d v="2020-06-10T00:00:00"/>
    <n v="73"/>
    <d v="2020-06-10T00:00:00"/>
  </r>
  <r>
    <s v="Northeast Dermatology Associates"/>
    <s v="South Shore Skin Center"/>
    <x v="57"/>
    <d v="2020-06-10T00:00:00"/>
    <n v="83"/>
    <d v="2020-06-10T00:00:00"/>
  </r>
  <r>
    <s v="North Pacific Dermatology"/>
    <s v="North Pacific Dermatology"/>
    <x v="4"/>
    <d v="2020-06-10T00:00:00"/>
    <n v="15"/>
    <d v="2020-06-10T00:00:00"/>
  </r>
  <r>
    <s v="North Pacific Dermatology"/>
    <s v="North Pacific Dermatology"/>
    <x v="33"/>
    <d v="2020-06-10T00:00:00"/>
    <n v="61"/>
    <d v="2020-06-10T00:00:00"/>
  </r>
  <r>
    <s v="Northeast Dermatology Associates"/>
    <s v="Northeast Dermatology Associates"/>
    <x v="38"/>
    <d v="2020-06-10T00:00:00"/>
    <n v="63"/>
    <d v="2020-06-10T00:00:00"/>
  </r>
  <r>
    <s v="Northeast Dermatology Associates"/>
    <s v="Northeast Dermatology Associates"/>
    <x v="53"/>
    <d v="2020-06-10T00:00:00"/>
    <n v="61"/>
    <d v="2020-06-10T00:00:00"/>
  </r>
  <r>
    <s v="NULL"/>
    <s v="Unknown Practice"/>
    <x v="68"/>
    <d v="2020-06-10T00:00:00"/>
    <n v="1"/>
    <d v="2020-06-10T00:00:00"/>
  </r>
  <r>
    <s v="Northeast Dermatology Associates"/>
    <s v="Northeast Dermatology Associates"/>
    <x v="67"/>
    <d v="2020-06-10T00:00:00"/>
    <n v="32"/>
    <d v="2020-06-10T00:00:00"/>
  </r>
  <r>
    <s v="Northeast Dermatology Associates"/>
    <s v="Northeast Dermatology Associates"/>
    <x v="54"/>
    <d v="2020-06-10T00:00:00"/>
    <n v="45"/>
    <d v="2020-06-10T00:00:00"/>
  </r>
  <r>
    <s v="Northeast Dermatology Associates"/>
    <s v="Northeast Dermatology Associates"/>
    <x v="37"/>
    <d v="2020-06-10T00:00:00"/>
    <n v="81"/>
    <d v="2020-06-10T00:00:00"/>
  </r>
  <r>
    <s v="Northeast Dermatology Associates"/>
    <s v="Northeast Dermatology Associates"/>
    <x v="39"/>
    <d v="2020-06-10T00:00:00"/>
    <n v="7"/>
    <d v="2020-06-10T00:00:00"/>
  </r>
  <r>
    <s v="The Dermatology Group  "/>
    <s v="The Dermatology Group"/>
    <x v="25"/>
    <d v="2020-06-10T00:00:00"/>
    <n v="53"/>
    <d v="2020-06-10T00:00:00"/>
  </r>
  <r>
    <s v="Pacific Dermatology Specialists"/>
    <s v="Pacific Dermatology Specialists"/>
    <x v="41"/>
    <d v="2020-06-10T00:00:00"/>
    <n v="12"/>
    <d v="2020-06-10T00:00:00"/>
  </r>
  <r>
    <s v="Pacific Dermatology Specialists"/>
    <s v="Pacific Dermatology Specialists"/>
    <x v="59"/>
    <d v="2020-06-10T00:00:00"/>
    <n v="31"/>
    <d v="2020-06-10T00:00:00"/>
  </r>
  <r>
    <s v="Northeast Dermatology Associates"/>
    <s v="Northeast Dermatology Associates"/>
    <x v="8"/>
    <d v="2020-06-10T00:00:00"/>
    <n v="41"/>
    <d v="2020-06-10T00:00:00"/>
  </r>
  <r>
    <s v="Southeast Dermatology Specialists  "/>
    <s v="Southeast Dermatology Specialists"/>
    <x v="62"/>
    <d v="2020-06-10T00:00:00"/>
    <n v="65"/>
    <d v="2020-06-10T00:00:00"/>
  </r>
  <r>
    <s v="The Dermatology Group  "/>
    <s v="The Dermatology Group"/>
    <x v="24"/>
    <d v="2020-06-10T00:00:00"/>
    <n v="177"/>
    <d v="2020-06-10T00:00:00"/>
  </r>
  <r>
    <s v="Northeast Dermatology Associates"/>
    <s v="Brookline Dermatology Associates"/>
    <x v="17"/>
    <d v="2020-06-10T00:00:00"/>
    <n v="35"/>
    <d v="2020-06-10T00:00:00"/>
  </r>
  <r>
    <s v="Northeast Dermatology Associates"/>
    <s v="Northeast Dermatology Associates"/>
    <x v="5"/>
    <d v="2020-06-10T00:00:00"/>
    <n v="32"/>
    <d v="2020-06-10T00:00:00"/>
  </r>
  <r>
    <s v="North Pacific Dermatology"/>
    <s v="Eastside Dermatology"/>
    <x v="3"/>
    <d v="2020-06-10T00:00:00"/>
    <n v="45"/>
    <d v="2020-06-10T00:00:00"/>
  </r>
  <r>
    <s v="Northeast Dermatology Associates"/>
    <s v="Northeast Dermatology Associates"/>
    <x v="7"/>
    <d v="2020-06-10T00:00:00"/>
    <n v="27"/>
    <d v="2020-06-10T00:00:00"/>
  </r>
  <r>
    <s v="Northeast Dermatology Associates"/>
    <s v="Northeast Dermatology Associates"/>
    <x v="71"/>
    <d v="2020-06-10T00:00:00"/>
    <n v="4"/>
    <d v="2020-06-10T00:00:00"/>
  </r>
  <r>
    <s v="Northeast Dermatology Associates"/>
    <s v="Northeast Dermatology Associates"/>
    <x v="22"/>
    <d v="2020-06-10T00:00:00"/>
    <n v="38"/>
    <d v="2020-06-10T00:00:00"/>
  </r>
  <r>
    <s v="The Dermatology Group  "/>
    <s v="Swan Dermatology &amp; Aesthetics"/>
    <x v="11"/>
    <d v="2020-06-10T00:00:00"/>
    <n v="41"/>
    <d v="2020-06-10T00:00:00"/>
  </r>
  <r>
    <s v="The Dermatology Group  "/>
    <s v="The Dermatology Group"/>
    <x v="26"/>
    <d v="2020-06-10T00:00:00"/>
    <n v="55"/>
    <d v="2020-06-10T00:00:00"/>
  </r>
  <r>
    <s v="Northeast Dermatology Associates"/>
    <s v="South Shore Skin Center"/>
    <x v="10"/>
    <d v="2020-06-10T00:00:00"/>
    <n v="12"/>
    <d v="2020-06-10T00:00:00"/>
  </r>
  <r>
    <s v="Northeast Dermatology Associates"/>
    <s v="Northeast Dermatology Associates"/>
    <x v="36"/>
    <d v="2020-06-10T00:00:00"/>
    <n v="47"/>
    <d v="2020-06-10T00:00:00"/>
  </r>
  <r>
    <s v="Northeast Dermatology Associates"/>
    <s v="Brookline Dermatology Associates"/>
    <x v="16"/>
    <d v="2020-06-10T00:00:00"/>
    <n v="35"/>
    <d v="2020-06-10T00:00:00"/>
  </r>
  <r>
    <s v="Northeast Dermatology Associates"/>
    <s v="Northeast Dermatology Associates"/>
    <x v="18"/>
    <d v="2020-06-10T00:00:00"/>
    <n v="80"/>
    <d v="2020-06-10T00:00:00"/>
  </r>
  <r>
    <s v="Northeast Dermatology Associates"/>
    <s v="Dermatology of Cape Cod"/>
    <x v="34"/>
    <d v="2020-06-10T00:00:00"/>
    <n v="92"/>
    <d v="2020-06-10T00:00:00"/>
  </r>
  <r>
    <s v="North Pacific Dermatology"/>
    <s v="Eastside Dermatology"/>
    <x v="3"/>
    <d v="2020-06-09T00:00:00"/>
    <n v="46"/>
    <d v="2020-06-09T00:00:00"/>
  </r>
  <r>
    <s v="Northeast Dermatology Associates"/>
    <s v="Northeast Dermatology Associates"/>
    <x v="67"/>
    <d v="2020-06-09T00:00:00"/>
    <n v="11"/>
    <d v="2020-06-09T00:00:00"/>
  </r>
  <r>
    <s v="Northeast Dermatology Associates"/>
    <s v="Northeast Dermatology Associates"/>
    <x v="38"/>
    <d v="2020-06-09T00:00:00"/>
    <n v="39"/>
    <d v="2020-06-09T00:00:00"/>
  </r>
  <r>
    <s v="Southeast Dermatology Specialists  "/>
    <s v="Southeast Dermatology Specialists"/>
    <x v="43"/>
    <d v="2020-06-09T00:00:00"/>
    <n v="62"/>
    <d v="2020-06-09T00:00:00"/>
  </r>
  <r>
    <s v="The Dermatology Group  "/>
    <s v="The Dermatology Group"/>
    <x v="25"/>
    <d v="2020-06-09T00:00:00"/>
    <n v="49"/>
    <d v="2020-06-09T00:00:00"/>
  </r>
  <r>
    <s v="The Dermatology Group  "/>
    <s v="The Dermatology Group"/>
    <x v="24"/>
    <d v="2020-06-09T00:00:00"/>
    <n v="183"/>
    <d v="2020-06-09T00:00:00"/>
  </r>
  <r>
    <s v="Northeast Dermatology Associates"/>
    <s v="Northeast Dermatology Associates"/>
    <x v="19"/>
    <d v="2020-06-09T00:00:00"/>
    <n v="20"/>
    <d v="2020-06-09T00:00:00"/>
  </r>
  <r>
    <s v="North Pacific Dermatology"/>
    <s v="North Pacific Dermatology"/>
    <x v="4"/>
    <d v="2020-06-09T00:00:00"/>
    <n v="25"/>
    <d v="2020-06-09T00:00:00"/>
  </r>
  <r>
    <s v="NULL"/>
    <s v="Unknown Practice"/>
    <x v="68"/>
    <d v="2020-06-09T00:00:00"/>
    <n v="19"/>
    <d v="2020-06-09T00:00:00"/>
  </r>
  <r>
    <s v="The Dermatology Group  "/>
    <s v="Swan Dermatology &amp; Aesthetics"/>
    <x v="11"/>
    <d v="2020-06-09T00:00:00"/>
    <n v="41"/>
    <d v="2020-06-09T00:00:00"/>
  </r>
  <r>
    <s v="The Dermatology Group  "/>
    <s v="The Dermatology Group"/>
    <x v="76"/>
    <d v="2020-06-09T00:00:00"/>
    <n v="53"/>
    <d v="2020-06-09T00:00:00"/>
  </r>
  <r>
    <s v="The Dermatology Group  "/>
    <s v="The Dermatology Group"/>
    <x v="26"/>
    <d v="2020-06-09T00:00:00"/>
    <n v="56"/>
    <d v="2020-06-09T00:00:00"/>
  </r>
  <r>
    <s v="Semler Dermatology"/>
    <s v="Semler Dermatology"/>
    <x v="61"/>
    <d v="2020-06-09T00:00:00"/>
    <n v="64"/>
    <d v="2020-06-09T00:00:00"/>
  </r>
  <r>
    <s v="Northeast Dermatology Associates"/>
    <s v="South Shore Skin Center"/>
    <x v="9"/>
    <d v="2020-06-09T00:00:00"/>
    <n v="100"/>
    <d v="2020-06-09T00:00:00"/>
  </r>
  <r>
    <s v="Northeast Dermatology Associates"/>
    <s v="South Shore Skin Center"/>
    <x v="10"/>
    <d v="2020-06-09T00:00:00"/>
    <n v="8"/>
    <d v="2020-06-09T00:00:00"/>
  </r>
  <r>
    <s v="Northeast Dermatology Associates"/>
    <s v="South Shore Skin Center"/>
    <x v="57"/>
    <d v="2020-06-09T00:00:00"/>
    <n v="130"/>
    <d v="2020-06-09T00:00:00"/>
  </r>
  <r>
    <s v="Pacific Dermatology Specialists"/>
    <s v="Pacific Dermatology Specialists"/>
    <x v="42"/>
    <d v="2020-06-09T00:00:00"/>
    <n v="19"/>
    <d v="2020-06-09T00:00:00"/>
  </r>
  <r>
    <s v="Southeast Dermatology Specialists  "/>
    <s v="Southeast Dermatology Specialists"/>
    <x v="62"/>
    <d v="2020-06-09T00:00:00"/>
    <n v="52"/>
    <d v="2020-06-09T00:00:00"/>
  </r>
  <r>
    <s v="Northeast Dermatology Associates"/>
    <s v="Northeast Dermatology Associates"/>
    <x v="22"/>
    <d v="2020-06-09T00:00:00"/>
    <n v="43"/>
    <d v="2020-06-09T00:00:00"/>
  </r>
  <r>
    <s v="Northeast Dermatology Associates"/>
    <s v="Northeast Dermatology Associates"/>
    <x v="71"/>
    <d v="2020-06-09T00:00:00"/>
    <n v="4"/>
    <d v="2020-06-09T00:00:00"/>
  </r>
  <r>
    <s v="Northeast Dermatology Associates"/>
    <s v="Northeast Dermatology Associates"/>
    <x v="55"/>
    <d v="2020-06-09T00:00:00"/>
    <n v="2"/>
    <d v="2020-06-09T00:00:00"/>
  </r>
  <r>
    <s v="Northeast Dermatology Associates"/>
    <s v="Northeast Dermatology Associates"/>
    <x v="53"/>
    <d v="2020-06-09T00:00:00"/>
    <n v="63"/>
    <d v="2020-06-09T00:00:00"/>
  </r>
  <r>
    <s v="Northeast Dermatology Associates"/>
    <s v="Northeast Dermatology Associates"/>
    <x v="18"/>
    <d v="2020-06-09T00:00:00"/>
    <n v="39"/>
    <d v="2020-06-09T00:00:00"/>
  </r>
  <r>
    <s v="Northeast Dermatology Associates"/>
    <s v="Brookline Dermatology Associates"/>
    <x v="16"/>
    <d v="2020-06-09T00:00:00"/>
    <n v="33"/>
    <d v="2020-06-09T00:00:00"/>
  </r>
  <r>
    <s v="Northeast Dermatology Associates"/>
    <s v="Brookline Dermatology Associates"/>
    <x v="17"/>
    <d v="2020-06-09T00:00:00"/>
    <n v="3"/>
    <d v="2020-06-09T00:00:00"/>
  </r>
  <r>
    <s v="North Pacific Dermatology"/>
    <s v="North Pacific Dermatology"/>
    <x v="33"/>
    <d v="2020-06-09T00:00:00"/>
    <n v="53"/>
    <d v="2020-06-09T00:00:00"/>
  </r>
  <r>
    <s v="Northeast Dermatology Associates"/>
    <s v="Northeast Dermatology Associates"/>
    <x v="54"/>
    <d v="2020-06-09T00:00:00"/>
    <n v="17"/>
    <d v="2020-06-09T00:00:00"/>
  </r>
  <r>
    <s v="Northeast Dermatology Associates"/>
    <s v="Northeast Dermatology Associates"/>
    <x v="36"/>
    <d v="2020-06-09T00:00:00"/>
    <n v="60"/>
    <d v="2020-06-09T00:00:00"/>
  </r>
  <r>
    <s v="Northeast Dermatology Associates"/>
    <s v="Northeast Dermatology Associates"/>
    <x v="39"/>
    <d v="2020-06-09T00:00:00"/>
    <n v="22"/>
    <d v="2020-06-09T00:00:00"/>
  </r>
  <r>
    <s v="Northeast Dermatology Associates"/>
    <s v="Northeast Dermatology Associates"/>
    <x v="37"/>
    <d v="2020-06-09T00:00:00"/>
    <n v="65"/>
    <d v="2020-06-09T00:00:00"/>
  </r>
  <r>
    <s v="Northeast Dermatology Associates"/>
    <s v="Northeast Dermatology Associates"/>
    <x v="7"/>
    <d v="2020-06-09T00:00:00"/>
    <n v="27"/>
    <d v="2020-06-09T00:00:00"/>
  </r>
  <r>
    <s v="Northeast Dermatology Associates"/>
    <s v="Northeast Dermatology Associates"/>
    <x v="5"/>
    <d v="2020-06-09T00:00:00"/>
    <n v="83"/>
    <d v="2020-06-09T00:00:00"/>
  </r>
  <r>
    <s v="Northeast Dermatology Associates"/>
    <s v="Dermatology of Cape Cod"/>
    <x v="34"/>
    <d v="2020-06-09T00:00:00"/>
    <n v="52"/>
    <d v="2020-06-09T00:00:00"/>
  </r>
  <r>
    <s v="Northeast Dermatology Associates"/>
    <s v="Northeast Dermatology Associates"/>
    <x v="8"/>
    <d v="2020-06-09T00:00:00"/>
    <n v="48"/>
    <d v="2020-06-09T00:00:00"/>
  </r>
  <r>
    <s v="Pacific Dermatology Specialists"/>
    <s v="Pacific Dermatology Specialists"/>
    <x v="72"/>
    <d v="2020-06-09T00:00:00"/>
    <n v="27"/>
    <d v="2020-06-09T00:00:00"/>
  </r>
  <r>
    <s v="Pacific Dermatology Specialists"/>
    <s v="Pacific Dermatology Specialists"/>
    <x v="59"/>
    <d v="2020-06-09T00:00:00"/>
    <n v="14"/>
    <d v="2020-06-09T00:00:00"/>
  </r>
  <r>
    <s v="Pacific Dermatology Specialists"/>
    <s v="Pacific Dermatology Specialists"/>
    <x v="41"/>
    <d v="2020-06-09T00:00:00"/>
    <n v="5"/>
    <d v="2020-06-09T00:00:00"/>
  </r>
  <r>
    <s v="Pacific Dermatology Specialists"/>
    <s v="Pacific Dermatology Specialists"/>
    <x v="60"/>
    <d v="2020-06-09T00:00:00"/>
    <n v="27"/>
    <d v="2020-06-09T00:00:00"/>
  </r>
  <r>
    <s v="Northeast Dermatology Associates"/>
    <s v="South Shore Skin Center"/>
    <x v="10"/>
    <d v="2020-06-08T00:00:00"/>
    <n v="6"/>
    <d v="2020-06-08T00:00:00"/>
  </r>
  <r>
    <s v="The Dermatology Group  "/>
    <s v="The Dermatology Group"/>
    <x v="24"/>
    <d v="2020-06-08T00:00:00"/>
    <n v="169"/>
    <d v="2020-06-08T00:00:00"/>
  </r>
  <r>
    <s v="The Dermatology Group  "/>
    <s v="The Dermatology Group"/>
    <x v="25"/>
    <d v="2020-06-08T00:00:00"/>
    <n v="37"/>
    <d v="2020-06-08T00:00:00"/>
  </r>
  <r>
    <s v="The Dermatology Group  "/>
    <s v="The Dermatology Group"/>
    <x v="26"/>
    <d v="2020-06-08T00:00:00"/>
    <n v="51"/>
    <d v="2020-06-08T00:00:00"/>
  </r>
  <r>
    <s v="Northeast Dermatology Associates"/>
    <s v="Northeast Dermatology Associates"/>
    <x v="18"/>
    <d v="2020-06-08T00:00:00"/>
    <n v="81"/>
    <d v="2020-06-08T00:00:00"/>
  </r>
  <r>
    <s v="Northeast Dermatology Associates"/>
    <s v="Brookline Dermatology Associates"/>
    <x v="17"/>
    <d v="2020-06-08T00:00:00"/>
    <n v="9"/>
    <d v="2020-06-08T00:00:00"/>
  </r>
  <r>
    <s v="Northeast Dermatology Associates"/>
    <s v="Brookline Dermatology Associates"/>
    <x v="16"/>
    <d v="2020-06-08T00:00:00"/>
    <n v="10"/>
    <d v="2020-06-08T00:00:00"/>
  </r>
  <r>
    <s v="Northeast Dermatology Associates"/>
    <s v="Northeast Dermatology Associates"/>
    <x v="22"/>
    <d v="2020-06-08T00:00:00"/>
    <n v="79"/>
    <d v="2020-06-08T00:00:00"/>
  </r>
  <r>
    <s v="Northeast Dermatology Associates"/>
    <s v="Northeast Dermatology Associates"/>
    <x v="20"/>
    <d v="2020-06-08T00:00:00"/>
    <n v="24"/>
    <d v="2020-06-08T00:00:00"/>
  </r>
  <r>
    <s v="Northeast Dermatology Associates"/>
    <s v="Northeast Dermatology Associates"/>
    <x v="5"/>
    <d v="2020-06-08T00:00:00"/>
    <n v="54"/>
    <d v="2020-06-08T00:00:00"/>
  </r>
  <r>
    <s v="North Pacific Dermatology"/>
    <s v="North Pacific Dermatology"/>
    <x v="4"/>
    <d v="2020-06-08T00:00:00"/>
    <n v="15"/>
    <d v="2020-06-08T00:00:00"/>
  </r>
  <r>
    <s v="Northeast Dermatology Associates"/>
    <s v="Northeast Dermatology Associates"/>
    <x v="7"/>
    <d v="2020-06-08T00:00:00"/>
    <n v="24"/>
    <d v="2020-06-08T00:00:00"/>
  </r>
  <r>
    <s v="The Dermatology Group  "/>
    <s v="Swan Dermatology &amp; Aesthetics"/>
    <x v="11"/>
    <d v="2020-06-08T00:00:00"/>
    <n v="43"/>
    <d v="2020-06-08T00:00:00"/>
  </r>
  <r>
    <s v="Northeast Dermatology Associates"/>
    <s v="Northeast Dermatology Associates"/>
    <x v="8"/>
    <d v="2020-06-08T00:00:00"/>
    <n v="24"/>
    <d v="2020-06-08T00:00:00"/>
  </r>
  <r>
    <s v="Pacific Dermatology Specialists"/>
    <s v="Pacific Dermatology Specialists"/>
    <x v="65"/>
    <d v="2020-06-08T00:00:00"/>
    <n v="28"/>
    <d v="2020-06-08T00:00:00"/>
  </r>
  <r>
    <s v="Pacific Dermatology Specialists"/>
    <s v="Pacific Dermatology Specialists"/>
    <x v="72"/>
    <d v="2020-06-08T00:00:00"/>
    <n v="27"/>
    <d v="2020-06-08T00:00:00"/>
  </r>
  <r>
    <s v="Pacific Dermatology Specialists"/>
    <s v="Pacific Dermatology Specialists"/>
    <x v="41"/>
    <d v="2020-06-08T00:00:00"/>
    <n v="3"/>
    <d v="2020-06-08T00:00:00"/>
  </r>
  <r>
    <s v="Southeast Dermatology Specialists  "/>
    <s v="Southeast Dermatology Specialists"/>
    <x v="43"/>
    <d v="2020-06-08T00:00:00"/>
    <n v="27"/>
    <d v="2020-06-08T00:00:00"/>
  </r>
  <r>
    <s v="Northeast Dermatology Associates"/>
    <s v="Dermatology of Cape Cod"/>
    <x v="34"/>
    <d v="2020-06-08T00:00:00"/>
    <n v="54"/>
    <d v="2020-06-08T00:00:00"/>
  </r>
  <r>
    <s v="North Pacific Dermatology"/>
    <s v="North Pacific Dermatology"/>
    <x v="33"/>
    <d v="2020-06-08T00:00:00"/>
    <n v="49"/>
    <d v="2020-06-08T00:00:00"/>
  </r>
  <r>
    <s v="Northeast Dermatology Associates"/>
    <s v="Northeast Dermatology Associates"/>
    <x v="36"/>
    <d v="2020-06-08T00:00:00"/>
    <n v="27"/>
    <d v="2020-06-08T00:00:00"/>
  </r>
  <r>
    <s v="Northeast Dermatology Associates"/>
    <s v="Northeast Dermatology Associates"/>
    <x v="67"/>
    <d v="2020-06-08T00:00:00"/>
    <n v="42"/>
    <d v="2020-06-08T00:00:00"/>
  </r>
  <r>
    <s v="Northeast Dermatology Associates"/>
    <s v="Northeast Dermatology Associates"/>
    <x v="35"/>
    <d v="2020-06-08T00:00:00"/>
    <n v="1"/>
    <d v="2020-06-08T00:00:00"/>
  </r>
  <r>
    <s v="Northeast Dermatology Associates"/>
    <s v="Northeast Dermatology Associates"/>
    <x v="39"/>
    <d v="2020-06-08T00:00:00"/>
    <n v="20"/>
    <d v="2020-06-08T00:00:00"/>
  </r>
  <r>
    <s v="Northeast Dermatology Associates"/>
    <s v="Northeast Dermatology Associates"/>
    <x v="38"/>
    <d v="2020-06-08T00:00:00"/>
    <n v="37"/>
    <d v="2020-06-08T00:00:00"/>
  </r>
  <r>
    <s v="Northeast Dermatology Associates"/>
    <s v="Northeast Dermatology Associates"/>
    <x v="37"/>
    <d v="2020-06-08T00:00:00"/>
    <n v="62"/>
    <d v="2020-06-08T00:00:00"/>
  </r>
  <r>
    <s v="The Dermatology Group  "/>
    <s v="The Dermatology Group"/>
    <x v="76"/>
    <d v="2020-06-08T00:00:00"/>
    <n v="26"/>
    <d v="2020-06-08T00:00:00"/>
  </r>
  <r>
    <s v="The Dermatology Group  "/>
    <s v="The Dermatology Group"/>
    <x v="77"/>
    <d v="2020-06-08T00:00:00"/>
    <n v="41"/>
    <d v="2020-06-08T00:00:00"/>
  </r>
  <r>
    <s v="Southeast Dermatology Specialists  "/>
    <s v="Southeast Dermatology Specialists"/>
    <x v="62"/>
    <d v="2020-06-08T00:00:00"/>
    <n v="33"/>
    <d v="2020-06-08T00:00:00"/>
  </r>
  <r>
    <s v="Semler Dermatology"/>
    <s v="Semler Dermatology"/>
    <x v="61"/>
    <d v="2020-06-08T00:00:00"/>
    <n v="61"/>
    <d v="2020-06-08T00:00:00"/>
  </r>
  <r>
    <s v="Pacific Dermatology Specialists"/>
    <s v="Pacific Dermatology Specialists"/>
    <x v="59"/>
    <d v="2020-06-08T00:00:00"/>
    <n v="27"/>
    <d v="2020-06-08T00:00:00"/>
  </r>
  <r>
    <s v="Northeast Dermatology Associates"/>
    <s v="South Shore Skin Center"/>
    <x v="57"/>
    <d v="2020-06-08T00:00:00"/>
    <n v="40"/>
    <d v="2020-06-08T00:00:00"/>
  </r>
  <r>
    <s v="Northeast Dermatology Associates"/>
    <s v="South Shore Skin Center"/>
    <x v="9"/>
    <d v="2020-06-08T00:00:00"/>
    <n v="87"/>
    <d v="2020-06-08T00:00:00"/>
  </r>
  <r>
    <s v="Northeast Dermatology Associates"/>
    <s v="Northeast Dermatology Associates"/>
    <x v="53"/>
    <d v="2020-06-08T00:00:00"/>
    <n v="36"/>
    <d v="2020-06-08T00:00:00"/>
  </r>
  <r>
    <s v="Northeast Dermatology Associates"/>
    <s v="Northeast Dermatology Associates"/>
    <x v="55"/>
    <d v="2020-06-08T00:00:00"/>
    <n v="18"/>
    <d v="2020-06-08T00:00:00"/>
  </r>
  <r>
    <s v="Northeast Dermatology Associates"/>
    <s v="Northeast Dermatology Associates"/>
    <x v="54"/>
    <d v="2020-06-08T00:00:00"/>
    <n v="29"/>
    <d v="2020-06-08T00:00:00"/>
  </r>
  <r>
    <s v="NULL"/>
    <s v="Unknown Practice"/>
    <x v="68"/>
    <d v="2020-06-06T00:00:00"/>
    <n v="1"/>
    <d v="2020-06-06T00:00:00"/>
  </r>
  <r>
    <s v="Northeast Dermatology Associates"/>
    <s v="Northeast Dermatology Associates"/>
    <x v="54"/>
    <d v="2020-06-06T00:00:00"/>
    <n v="1"/>
    <d v="2020-06-06T00:00:00"/>
  </r>
  <r>
    <s v="Pacific Dermatology Specialists"/>
    <s v="Pacific Dermatology Specialists"/>
    <x v="59"/>
    <d v="2020-06-06T00:00:00"/>
    <n v="26"/>
    <d v="2020-06-06T00:00:00"/>
  </r>
  <r>
    <s v="Northeast Dermatology Associates"/>
    <s v="South Shore Skin Center"/>
    <x v="10"/>
    <d v="2020-06-05T00:00:00"/>
    <n v="9"/>
    <d v="2020-06-05T00:00:00"/>
  </r>
  <r>
    <s v="The Dermatology Group  "/>
    <s v="Swan Dermatology &amp; Aesthetics"/>
    <x v="11"/>
    <d v="2020-06-05T00:00:00"/>
    <n v="35"/>
    <d v="2020-06-05T00:00:00"/>
  </r>
  <r>
    <s v="The Dermatology Group  "/>
    <s v="The Dermatology Group"/>
    <x v="26"/>
    <d v="2020-06-05T00:00:00"/>
    <n v="36"/>
    <d v="2020-06-05T00:00:00"/>
  </r>
  <r>
    <s v="Northeast Dermatology Associates"/>
    <s v="Northeast Dermatology Associates"/>
    <x v="22"/>
    <d v="2020-06-05T00:00:00"/>
    <n v="45"/>
    <d v="2020-06-05T00:00:00"/>
  </r>
  <r>
    <s v="Northeast Dermatology Associates"/>
    <s v="Northeast Dermatology Associates"/>
    <x v="21"/>
    <d v="2020-06-05T00:00:00"/>
    <n v="21"/>
    <d v="2020-06-05T00:00:00"/>
  </r>
  <r>
    <s v="Northeast Dermatology Associates"/>
    <s v="Brookline Dermatology Associates"/>
    <x v="16"/>
    <d v="2020-06-05T00:00:00"/>
    <n v="17"/>
    <d v="2020-06-05T00:00:00"/>
  </r>
  <r>
    <s v="Northeast Dermatology Associates"/>
    <s v="Brookline Dermatology Associates"/>
    <x v="17"/>
    <d v="2020-06-05T00:00:00"/>
    <n v="22"/>
    <d v="2020-06-05T00:00:00"/>
  </r>
  <r>
    <s v="Northeast Dermatology Associates"/>
    <s v="Northeast Dermatology Associates"/>
    <x v="18"/>
    <d v="2020-06-05T00:00:00"/>
    <n v="2"/>
    <d v="2020-06-05T00:00:00"/>
  </r>
  <r>
    <s v="Northeast Dermatology Associates"/>
    <s v="Northeast Dermatology Associates"/>
    <x v="8"/>
    <d v="2020-06-05T00:00:00"/>
    <n v="23"/>
    <d v="2020-06-05T00:00:00"/>
  </r>
  <r>
    <s v="The Dermatology Group  "/>
    <s v="The Dermatology Group"/>
    <x v="24"/>
    <d v="2020-06-05T00:00:00"/>
    <n v="81"/>
    <d v="2020-06-05T00:00:00"/>
  </r>
  <r>
    <s v="North Pacific Dermatology"/>
    <s v="Eastside Dermatology"/>
    <x v="3"/>
    <d v="2020-06-05T00:00:00"/>
    <n v="33"/>
    <d v="2020-06-05T00:00:00"/>
  </r>
  <r>
    <s v="Northeast Dermatology Associates"/>
    <s v="Northeast Dermatology Associates"/>
    <x v="5"/>
    <d v="2020-06-05T00:00:00"/>
    <n v="41"/>
    <d v="2020-06-05T00:00:00"/>
  </r>
  <r>
    <s v="North Pacific Dermatology"/>
    <s v="North Pacific Dermatology"/>
    <x v="4"/>
    <d v="2020-06-05T00:00:00"/>
    <n v="31"/>
    <d v="2020-06-05T00:00:00"/>
  </r>
  <r>
    <s v="North Pacific Dermatology"/>
    <s v="North Pacific Dermatology"/>
    <x v="33"/>
    <d v="2020-06-05T00:00:00"/>
    <n v="20"/>
    <d v="2020-06-05T00:00:00"/>
  </r>
  <r>
    <s v="Northeast Dermatology Associates"/>
    <s v="Northeast Dermatology Associates"/>
    <x v="55"/>
    <d v="2020-06-05T00:00:00"/>
    <n v="1"/>
    <d v="2020-06-05T00:00:00"/>
  </r>
  <r>
    <s v="Northeast Dermatology Associates"/>
    <s v="Northeast Dermatology Associates"/>
    <x v="56"/>
    <d v="2020-06-05T00:00:00"/>
    <n v="7"/>
    <d v="2020-06-05T00:00:00"/>
  </r>
  <r>
    <s v="Northeast Dermatology Associates"/>
    <s v="Northeast Dermatology Associates"/>
    <x v="71"/>
    <d v="2020-06-05T00:00:00"/>
    <n v="3"/>
    <d v="2020-06-05T00:00:00"/>
  </r>
  <r>
    <s v="Northeast Dermatology Associates"/>
    <s v="South Shore Skin Center"/>
    <x v="9"/>
    <d v="2020-06-05T00:00:00"/>
    <n v="79"/>
    <d v="2020-06-05T00:00:00"/>
  </r>
  <r>
    <s v="Northeast Dermatology Associates"/>
    <s v="South Shore Skin Center"/>
    <x v="57"/>
    <d v="2020-06-05T00:00:00"/>
    <n v="49"/>
    <d v="2020-06-05T00:00:00"/>
  </r>
  <r>
    <s v="Semler Dermatology"/>
    <s v="Semler Dermatology"/>
    <x v="61"/>
    <d v="2020-06-05T00:00:00"/>
    <n v="32"/>
    <d v="2020-06-05T00:00:00"/>
  </r>
  <r>
    <s v="Pacific Dermatology Specialists"/>
    <s v="Pacific Dermatology Specialists"/>
    <x v="42"/>
    <d v="2020-06-05T00:00:00"/>
    <n v="29"/>
    <d v="2020-06-05T00:00:00"/>
  </r>
  <r>
    <s v="Southeast Dermatology Specialists  "/>
    <s v="Southeast Dermatology Specialists"/>
    <x v="62"/>
    <d v="2020-06-05T00:00:00"/>
    <n v="24"/>
    <d v="2020-06-05T00:00:00"/>
  </r>
  <r>
    <s v="Northeast Dermatology Associates"/>
    <s v="Northeast Dermatology Associates"/>
    <x v="37"/>
    <d v="2020-06-05T00:00:00"/>
    <n v="70"/>
    <d v="2020-06-05T00:00:00"/>
  </r>
  <r>
    <s v="Northeast Dermatology Associates"/>
    <s v="Northeast Dermatology Associates"/>
    <x v="38"/>
    <d v="2020-06-05T00:00:00"/>
    <n v="49"/>
    <d v="2020-06-05T00:00:00"/>
  </r>
  <r>
    <s v="Northeast Dermatology Associates"/>
    <s v="Northeast Dermatology Associates"/>
    <x v="35"/>
    <d v="2020-06-05T00:00:00"/>
    <n v="3"/>
    <d v="2020-06-05T00:00:00"/>
  </r>
  <r>
    <s v="Northeast Dermatology Associates"/>
    <s v="Northeast Dermatology Associates"/>
    <x v="36"/>
    <d v="2020-06-05T00:00:00"/>
    <n v="25"/>
    <d v="2020-06-05T00:00:00"/>
  </r>
  <r>
    <s v="Northeast Dermatology Associates"/>
    <s v="Northeast Dermatology Associates"/>
    <x v="54"/>
    <d v="2020-06-05T00:00:00"/>
    <n v="28"/>
    <d v="2020-06-05T00:00:00"/>
  </r>
  <r>
    <s v="Northeast Dermatology Associates"/>
    <s v="Dermatology of Cape Cod"/>
    <x v="34"/>
    <d v="2020-06-05T00:00:00"/>
    <n v="18"/>
    <d v="2020-06-05T00:00:00"/>
  </r>
  <r>
    <s v="Southeast Dermatology Specialists  "/>
    <s v="Southeast Dermatology Specialists"/>
    <x v="43"/>
    <d v="2020-06-05T00:00:00"/>
    <n v="2"/>
    <d v="2020-06-05T00:00:00"/>
  </r>
  <r>
    <s v="Pacific Dermatology Specialists"/>
    <s v="Pacific Dermatology Specialists"/>
    <x v="41"/>
    <d v="2020-06-05T00:00:00"/>
    <n v="21"/>
    <d v="2020-06-05T00:00:00"/>
  </r>
  <r>
    <s v="The Dermatology Group  "/>
    <s v="The Dermatology Group"/>
    <x v="25"/>
    <d v="2020-06-05T00:00:00"/>
    <n v="15"/>
    <d v="2020-06-05T00:00:00"/>
  </r>
  <r>
    <s v="The Dermatology Group  "/>
    <s v="The Dermatology Group"/>
    <x v="24"/>
    <d v="2020-06-04T00:00:00"/>
    <n v="145"/>
    <d v="2020-06-04T00:00:00"/>
  </r>
  <r>
    <s v="Pacific Dermatology Specialists"/>
    <s v="Pacific Dermatology Specialists"/>
    <x v="42"/>
    <d v="2020-06-04T00:00:00"/>
    <n v="26"/>
    <d v="2020-06-04T00:00:00"/>
  </r>
  <r>
    <s v="Southeast Dermatology Specialists  "/>
    <s v="Southeast Dermatology Specialists"/>
    <x v="62"/>
    <d v="2020-06-04T00:00:00"/>
    <n v="42"/>
    <d v="2020-06-04T00:00:00"/>
  </r>
  <r>
    <s v="Northeast Dermatology Associates"/>
    <s v="Northeast Dermatology Associates"/>
    <x v="40"/>
    <d v="2020-06-04T00:00:00"/>
    <n v="1"/>
    <d v="2020-06-04T00:00:00"/>
  </r>
  <r>
    <s v="Northeast Dermatology Associates"/>
    <s v="South Shore Skin Center"/>
    <x v="57"/>
    <d v="2020-06-04T00:00:00"/>
    <n v="68"/>
    <d v="2020-06-04T00:00:00"/>
  </r>
  <r>
    <s v="Northeast Dermatology Associates"/>
    <s v="Northeast Dermatology Associates"/>
    <x v="18"/>
    <d v="2020-06-04T00:00:00"/>
    <n v="68"/>
    <d v="2020-06-04T00:00:00"/>
  </r>
  <r>
    <s v="Northeast Dermatology Associates"/>
    <s v="Brookline Dermatology Associates"/>
    <x v="17"/>
    <d v="2020-06-04T00:00:00"/>
    <n v="30"/>
    <d v="2020-06-04T00:00:00"/>
  </r>
  <r>
    <s v="Northeast Dermatology Associates"/>
    <s v="Brookline Dermatology Associates"/>
    <x v="16"/>
    <d v="2020-06-04T00:00:00"/>
    <n v="34"/>
    <d v="2020-06-04T00:00:00"/>
  </r>
  <r>
    <s v="Northeast Dermatology Associates"/>
    <s v="Northeast Dermatology Associates"/>
    <x v="55"/>
    <d v="2020-06-04T00:00:00"/>
    <n v="24"/>
    <d v="2020-06-04T00:00:00"/>
  </r>
  <r>
    <s v="Northeast Dermatology Associates"/>
    <s v="Northeast Dermatology Associates"/>
    <x v="53"/>
    <d v="2020-06-04T00:00:00"/>
    <n v="35"/>
    <d v="2020-06-04T00:00:00"/>
  </r>
  <r>
    <s v="Northeast Dermatology Associates"/>
    <s v="Northeast Dermatology Associates"/>
    <x v="56"/>
    <d v="2020-06-04T00:00:00"/>
    <n v="11"/>
    <d v="2020-06-04T00:00:00"/>
  </r>
  <r>
    <s v="Northeast Dermatology Associates"/>
    <s v="Northeast Dermatology Associates"/>
    <x v="22"/>
    <d v="2020-06-04T00:00:00"/>
    <n v="79"/>
    <d v="2020-06-04T00:00:00"/>
  </r>
  <r>
    <s v="Northeast Dermatology Associates"/>
    <s v="Northeast Dermatology Associates"/>
    <x v="71"/>
    <d v="2020-06-04T00:00:00"/>
    <n v="1"/>
    <d v="2020-06-04T00:00:00"/>
  </r>
  <r>
    <s v="Northeast Dermatology Associates"/>
    <s v="Northeast Dermatology Associates"/>
    <x v="21"/>
    <d v="2020-06-04T00:00:00"/>
    <n v="23"/>
    <d v="2020-06-04T00:00:00"/>
  </r>
  <r>
    <s v="Pacific Dermatology Specialists"/>
    <s v="Pacific Dermatology Specialists"/>
    <x v="41"/>
    <d v="2020-06-04T00:00:00"/>
    <n v="38"/>
    <d v="2020-06-04T00:00:00"/>
  </r>
  <r>
    <s v="Northeast Dermatology Associates"/>
    <s v="Northeast Dermatology Associates"/>
    <x v="8"/>
    <d v="2020-06-04T00:00:00"/>
    <n v="2"/>
    <d v="2020-06-04T00:00:00"/>
  </r>
  <r>
    <s v="Pacific Dermatology Specialists"/>
    <s v="Pacific Dermatology Specialists"/>
    <x v="106"/>
    <d v="2020-06-04T00:00:00"/>
    <n v="1"/>
    <d v="2020-06-04T00:00:00"/>
  </r>
  <r>
    <s v="Pacific Dermatology Specialists"/>
    <s v="Pacific Dermatology Specialists"/>
    <x v="72"/>
    <d v="2020-06-04T00:00:00"/>
    <n v="1"/>
    <d v="2020-06-04T00:00:00"/>
  </r>
  <r>
    <s v="Northeast Dermatology Associates"/>
    <s v="Northeast Dermatology Associates"/>
    <x v="37"/>
    <d v="2020-06-04T00:00:00"/>
    <n v="56"/>
    <d v="2020-06-04T00:00:00"/>
  </r>
  <r>
    <s v="Northeast Dermatology Associates"/>
    <s v="Northeast Dermatology Associates"/>
    <x v="7"/>
    <d v="2020-06-04T00:00:00"/>
    <n v="2"/>
    <d v="2020-06-04T00:00:00"/>
  </r>
  <r>
    <s v="Northeast Dermatology Associates"/>
    <s v="Northeast Dermatology Associates"/>
    <x v="39"/>
    <d v="2020-06-04T00:00:00"/>
    <n v="5"/>
    <d v="2020-06-04T00:00:00"/>
  </r>
  <r>
    <s v="Northeast Dermatology Associates"/>
    <s v="Northeast Dermatology Associates"/>
    <x v="36"/>
    <d v="2020-06-04T00:00:00"/>
    <n v="45"/>
    <d v="2020-06-04T00:00:00"/>
  </r>
  <r>
    <s v="Northeast Dermatology Associates"/>
    <s v="Northeast Dermatology Associates"/>
    <x v="35"/>
    <d v="2020-06-04T00:00:00"/>
    <n v="48"/>
    <d v="2020-06-04T00:00:00"/>
  </r>
  <r>
    <s v="Northeast Dermatology Associates"/>
    <s v="Dermatology of Cape Cod"/>
    <x v="34"/>
    <d v="2020-06-04T00:00:00"/>
    <n v="49"/>
    <d v="2020-06-04T00:00:00"/>
  </r>
  <r>
    <s v="Northeast Dermatology Associates"/>
    <s v="Northeast Dermatology Associates"/>
    <x v="5"/>
    <d v="2020-06-04T00:00:00"/>
    <n v="58"/>
    <d v="2020-06-04T00:00:00"/>
  </r>
  <r>
    <s v="Dermatology &amp; MOHS Surgery Institute"/>
    <s v="Dermatology &amp; MOHS Surgery Institute"/>
    <x v="29"/>
    <d v="2020-06-04T00:00:00"/>
    <n v="16"/>
    <d v="2020-06-04T00:00:00"/>
  </r>
  <r>
    <s v="North Pacific Dermatology"/>
    <s v="North Pacific Dermatology"/>
    <x v="68"/>
    <d v="2020-06-04T00:00:00"/>
    <n v="5"/>
    <d v="2020-06-04T00:00:00"/>
  </r>
  <r>
    <s v="NULL"/>
    <s v="Unknown Practice"/>
    <x v="68"/>
    <d v="2020-06-04T00:00:00"/>
    <n v="11"/>
    <d v="2020-06-04T00:00:00"/>
  </r>
  <r>
    <s v="Northeast Dermatology Associates"/>
    <s v="Northeast Dermatology Associates"/>
    <x v="54"/>
    <d v="2020-06-04T00:00:00"/>
    <n v="3"/>
    <d v="2020-06-04T00:00:00"/>
  </r>
  <r>
    <s v="Northeast Dermatology Associates"/>
    <s v="Northeast Dermatology Associates"/>
    <x v="6"/>
    <d v="2020-06-04T00:00:00"/>
    <n v="35"/>
    <d v="2020-06-04T00:00:00"/>
  </r>
  <r>
    <s v="Northeast Dermatology Associates"/>
    <s v="Northeast Dermatology Associates"/>
    <x v="19"/>
    <d v="2020-06-04T00:00:00"/>
    <n v="28"/>
    <d v="2020-06-04T00:00:00"/>
  </r>
  <r>
    <s v="The Dermatology Group  "/>
    <s v="The Dermatology Group"/>
    <x v="64"/>
    <d v="2020-06-04T00:00:00"/>
    <n v="31"/>
    <d v="2020-06-04T00:00:00"/>
  </r>
  <r>
    <s v="The Dermatology Group  "/>
    <s v="The Dermatology Group"/>
    <x v="100"/>
    <d v="2020-06-04T00:00:00"/>
    <n v="24"/>
    <d v="2020-06-04T00:00:00"/>
  </r>
  <r>
    <s v="The Dermatology Group  "/>
    <s v="The Dermatology Group"/>
    <x v="25"/>
    <d v="2020-06-04T00:00:00"/>
    <n v="25"/>
    <d v="2020-06-04T00:00:00"/>
  </r>
  <r>
    <s v="The Dermatology Group  "/>
    <s v="The Dermatology Group"/>
    <x v="26"/>
    <d v="2020-06-04T00:00:00"/>
    <n v="60"/>
    <d v="2020-06-04T00:00:00"/>
  </r>
  <r>
    <s v="Northeast Dermatology Associates"/>
    <s v="South Shore Skin Center"/>
    <x v="9"/>
    <d v="2020-06-04T00:00:00"/>
    <n v="108"/>
    <d v="2020-06-04T00:00:00"/>
  </r>
  <r>
    <s v="Northeast Dermatology Associates"/>
    <s v="South Shore Skin Center"/>
    <x v="10"/>
    <d v="2020-06-04T00:00:00"/>
    <n v="14"/>
    <d v="2020-06-04T00:00:00"/>
  </r>
  <r>
    <s v="Pacific Dermatology Specialists"/>
    <s v="Pacific Dermatology Specialists"/>
    <x v="59"/>
    <d v="2020-06-04T00:00:00"/>
    <n v="36"/>
    <d v="2020-06-04T00:00:00"/>
  </r>
  <r>
    <s v="The Dermatology Group  "/>
    <s v="Swan Dermatology &amp; Aesthetics"/>
    <x v="11"/>
    <d v="2020-06-04T00:00:00"/>
    <n v="37"/>
    <d v="2020-06-04T00:00:00"/>
  </r>
  <r>
    <s v="Semler Dermatology"/>
    <s v="Semler Dermatology"/>
    <x v="61"/>
    <d v="2020-06-04T00:00:00"/>
    <n v="57"/>
    <d v="2020-06-04T00:00:00"/>
  </r>
  <r>
    <s v="North Pacific Dermatology"/>
    <s v="North Pacific Dermatology"/>
    <x v="33"/>
    <d v="2020-06-04T00:00:00"/>
    <n v="50"/>
    <d v="2020-06-04T00:00:00"/>
  </r>
  <r>
    <s v="North Pacific Dermatology"/>
    <s v="North Pacific Dermatology"/>
    <x v="4"/>
    <d v="2020-06-04T00:00:00"/>
    <n v="11"/>
    <d v="2020-06-04T00:00:00"/>
  </r>
  <r>
    <s v="North Pacific Dermatology"/>
    <s v="Eastside Dermatology"/>
    <x v="3"/>
    <d v="2020-06-04T00:00:00"/>
    <n v="21"/>
    <d v="2020-06-04T00:00:00"/>
  </r>
  <r>
    <s v="Northeast Dermatology Associates"/>
    <s v="Northeast Dermatology Associates"/>
    <x v="38"/>
    <d v="2020-06-04T00:00:00"/>
    <n v="62"/>
    <d v="2020-06-04T00:00:00"/>
  </r>
  <r>
    <s v="Northeast Dermatology Associates"/>
    <s v="Northeast Dermatology Associates"/>
    <x v="67"/>
    <d v="2020-06-04T00:00:00"/>
    <n v="21"/>
    <d v="2020-06-04T00:00:00"/>
  </r>
  <r>
    <s v="Southeast Dermatology Specialists  "/>
    <s v="Southeast Dermatology Specialists"/>
    <x v="43"/>
    <d v="2020-06-04T00:00:00"/>
    <n v="49"/>
    <d v="2020-06-04T00:00:00"/>
  </r>
  <r>
    <s v="Southeast Dermatology Specialists  "/>
    <s v="Southeast Dermatology Specialists"/>
    <x v="62"/>
    <d v="2020-06-03T00:00:00"/>
    <n v="45"/>
    <d v="2020-06-03T00:00:00"/>
  </r>
  <r>
    <s v="Semler Dermatology"/>
    <s v="Semler Dermatology"/>
    <x v="61"/>
    <d v="2020-06-03T00:00:00"/>
    <n v="65"/>
    <d v="2020-06-03T00:00:00"/>
  </r>
  <r>
    <s v="Pacific Dermatology Specialists"/>
    <s v="Pacific Dermatology Specialists"/>
    <x v="59"/>
    <d v="2020-06-03T00:00:00"/>
    <n v="31"/>
    <d v="2020-06-03T00:00:00"/>
  </r>
  <r>
    <s v="Northeast Dermatology Associates"/>
    <s v="South Shore Skin Center"/>
    <x v="57"/>
    <d v="2020-06-03T00:00:00"/>
    <n v="80"/>
    <d v="2020-06-03T00:00:00"/>
  </r>
  <r>
    <s v="The Dermatology Group  "/>
    <s v="The Dermatology Group"/>
    <x v="76"/>
    <d v="2020-06-03T00:00:00"/>
    <n v="55"/>
    <d v="2020-06-03T00:00:00"/>
  </r>
  <r>
    <s v="Northeast Dermatology Associates"/>
    <s v="Northeast Dermatology Associates"/>
    <x v="54"/>
    <d v="2020-06-03T00:00:00"/>
    <n v="49"/>
    <d v="2020-06-03T00:00:00"/>
  </r>
  <r>
    <s v="Northeast Dermatology Associates"/>
    <s v="Northeast Dermatology Associates"/>
    <x v="55"/>
    <d v="2020-06-03T00:00:00"/>
    <n v="23"/>
    <d v="2020-06-03T00:00:00"/>
  </r>
  <r>
    <s v="Northeast Dermatology Associates"/>
    <s v="Northeast Dermatology Associates"/>
    <x v="56"/>
    <d v="2020-06-03T00:00:00"/>
    <n v="11"/>
    <d v="2020-06-03T00:00:00"/>
  </r>
  <r>
    <s v="Northeast Dermatology Associates"/>
    <s v="Northeast Dermatology Associates"/>
    <x v="39"/>
    <d v="2020-06-03T00:00:00"/>
    <n v="8"/>
    <d v="2020-06-03T00:00:00"/>
  </r>
  <r>
    <s v="Northeast Dermatology Associates"/>
    <s v="Northeast Dermatology Associates"/>
    <x v="71"/>
    <d v="2020-06-03T00:00:00"/>
    <n v="4"/>
    <d v="2020-06-03T00:00:00"/>
  </r>
  <r>
    <s v="Pacific Dermatology Specialists"/>
    <s v="Pacific Dermatology Specialists"/>
    <x v="42"/>
    <d v="2020-06-03T00:00:00"/>
    <n v="29"/>
    <d v="2020-06-03T00:00:00"/>
  </r>
  <r>
    <s v="Pacific Dermatology Specialists"/>
    <s v="Pacific Dermatology Specialists"/>
    <x v="41"/>
    <d v="2020-06-03T00:00:00"/>
    <n v="19"/>
    <d v="2020-06-03T00:00:00"/>
  </r>
  <r>
    <s v="Southeast Dermatology Specialists  "/>
    <s v="Southeast Dermatology Specialists"/>
    <x v="43"/>
    <d v="2020-06-03T00:00:00"/>
    <n v="50"/>
    <d v="2020-06-03T00:00:00"/>
  </r>
  <r>
    <s v="Northeast Dermatology Associates"/>
    <s v="Northeast Dermatology Associates"/>
    <x v="36"/>
    <d v="2020-06-03T00:00:00"/>
    <n v="45"/>
    <d v="2020-06-03T00:00:00"/>
  </r>
  <r>
    <s v="Northeast Dermatology Associates"/>
    <s v="Northeast Dermatology Associates"/>
    <x v="67"/>
    <d v="2020-06-03T00:00:00"/>
    <n v="37"/>
    <d v="2020-06-03T00:00:00"/>
  </r>
  <r>
    <s v="Northeast Dermatology Associates"/>
    <s v="Northeast Dermatology Associates"/>
    <x v="53"/>
    <d v="2020-06-03T00:00:00"/>
    <n v="64"/>
    <d v="2020-06-03T00:00:00"/>
  </r>
  <r>
    <s v="Northeast Dermatology Associates"/>
    <s v="Northeast Dermatology Associates"/>
    <x v="37"/>
    <d v="2020-06-03T00:00:00"/>
    <n v="85"/>
    <d v="2020-06-03T00:00:00"/>
  </r>
  <r>
    <s v="Northeast Dermatology Associates"/>
    <s v="Northeast Dermatology Associates"/>
    <x v="38"/>
    <d v="2020-06-03T00:00:00"/>
    <n v="59"/>
    <d v="2020-06-03T00:00:00"/>
  </r>
  <r>
    <s v="Northeast Dermatology Associates"/>
    <s v="Dermatology of Cape Cod"/>
    <x v="34"/>
    <d v="2020-06-03T00:00:00"/>
    <n v="49"/>
    <d v="2020-06-03T00:00:00"/>
  </r>
  <r>
    <s v="North Pacific Dermatology"/>
    <s v="North Pacific Dermatology"/>
    <x v="33"/>
    <d v="2020-06-03T00:00:00"/>
    <n v="55"/>
    <d v="2020-06-03T00:00:00"/>
  </r>
  <r>
    <s v="Northeast Dermatology Associates"/>
    <s v="Northeast Dermatology Associates"/>
    <x v="18"/>
    <d v="2020-06-03T00:00:00"/>
    <n v="71"/>
    <d v="2020-06-03T00:00:00"/>
  </r>
  <r>
    <s v="Northeast Dermatology Associates"/>
    <s v="Brookline Dermatology Associates"/>
    <x v="16"/>
    <d v="2020-06-03T00:00:00"/>
    <n v="30"/>
    <d v="2020-06-03T00:00:00"/>
  </r>
  <r>
    <s v="Northeast Dermatology Associates"/>
    <s v="Brookline Dermatology Associates"/>
    <x v="17"/>
    <d v="2020-06-03T00:00:00"/>
    <n v="32"/>
    <d v="2020-06-03T00:00:00"/>
  </r>
  <r>
    <s v="Northeast Dermatology Associates"/>
    <s v="Northeast Dermatology Associates"/>
    <x v="22"/>
    <d v="2020-06-03T00:00:00"/>
    <n v="31"/>
    <d v="2020-06-03T00:00:00"/>
  </r>
  <r>
    <s v="The Dermatology Group  "/>
    <s v="The Dermatology Group"/>
    <x v="25"/>
    <d v="2020-06-03T00:00:00"/>
    <n v="25"/>
    <d v="2020-06-03T00:00:00"/>
  </r>
  <r>
    <s v="The Dermatology Group  "/>
    <s v="The Dermatology Group"/>
    <x v="26"/>
    <d v="2020-06-03T00:00:00"/>
    <n v="53"/>
    <d v="2020-06-03T00:00:00"/>
  </r>
  <r>
    <s v="The Dermatology Group  "/>
    <s v="The Dermatology Group"/>
    <x v="24"/>
    <d v="2020-06-03T00:00:00"/>
    <n v="164"/>
    <d v="2020-06-03T00:00:00"/>
  </r>
  <r>
    <s v="Northeast Dermatology Associates"/>
    <s v="Northeast Dermatology Associates"/>
    <x v="7"/>
    <d v="2020-06-03T00:00:00"/>
    <n v="6"/>
    <d v="2020-06-03T00:00:00"/>
  </r>
  <r>
    <s v="Northeast Dermatology Associates"/>
    <s v="Northeast Dermatology Associates"/>
    <x v="5"/>
    <d v="2020-06-03T00:00:00"/>
    <n v="34"/>
    <d v="2020-06-03T00:00:00"/>
  </r>
  <r>
    <s v="North Pacific Dermatology"/>
    <s v="North Pacific Dermatology"/>
    <x v="4"/>
    <d v="2020-06-03T00:00:00"/>
    <n v="17"/>
    <d v="2020-06-03T00:00:00"/>
  </r>
  <r>
    <s v="North Pacific Dermatology"/>
    <s v="Eastside Dermatology"/>
    <x v="3"/>
    <d v="2020-06-03T00:00:00"/>
    <n v="42"/>
    <d v="2020-06-03T00:00:00"/>
  </r>
  <r>
    <s v="Northeast Dermatology Associates"/>
    <s v="Northeast Dermatology Associates"/>
    <x v="8"/>
    <d v="2020-06-03T00:00:00"/>
    <n v="27"/>
    <d v="2020-06-03T00:00:00"/>
  </r>
  <r>
    <s v="Northeast Dermatology Associates"/>
    <s v="South Shore Skin Center"/>
    <x v="9"/>
    <d v="2020-06-03T00:00:00"/>
    <n v="59"/>
    <d v="2020-06-03T00:00:00"/>
  </r>
  <r>
    <s v="Northeast Dermatology Associates"/>
    <s v="South Shore Skin Center"/>
    <x v="10"/>
    <d v="2020-06-03T00:00:00"/>
    <n v="17"/>
    <d v="2020-06-03T00:00:00"/>
  </r>
  <r>
    <s v="Pacific Dermatology Specialists"/>
    <s v="Pacific Dermatology Specialists"/>
    <x v="65"/>
    <d v="2020-06-03T00:00:00"/>
    <n v="1"/>
    <d v="2020-06-03T00:00:00"/>
  </r>
  <r>
    <s v="The Dermatology Group  "/>
    <s v="Swan Dermatology &amp; Aesthetics"/>
    <x v="11"/>
    <d v="2020-06-03T00:00:00"/>
    <n v="37"/>
    <d v="2020-06-03T00:00:00"/>
  </r>
  <r>
    <s v="The Dermatology Group  "/>
    <s v="The Dermatology Group"/>
    <x v="25"/>
    <d v="2020-06-02T00:00:00"/>
    <n v="23"/>
    <d v="2020-06-02T00:00:00"/>
  </r>
  <r>
    <s v="Pacific Dermatology Specialists"/>
    <s v="Pacific Dermatology Specialists"/>
    <x v="59"/>
    <d v="2020-06-02T00:00:00"/>
    <n v="25"/>
    <d v="2020-06-02T00:00:00"/>
  </r>
  <r>
    <s v="Pacific Dermatology Specialists"/>
    <s v="Pacific Dermatology Specialists"/>
    <x v="72"/>
    <d v="2020-06-02T00:00:00"/>
    <n v="23"/>
    <d v="2020-06-02T00:00:00"/>
  </r>
  <r>
    <s v="Semler Dermatology"/>
    <s v="Semler Dermatology"/>
    <x v="61"/>
    <d v="2020-06-02T00:00:00"/>
    <n v="64"/>
    <d v="2020-06-02T00:00:00"/>
  </r>
  <r>
    <s v="NULL"/>
    <s v="Unknown Practice"/>
    <x v="68"/>
    <d v="2020-06-02T00:00:00"/>
    <n v="22"/>
    <d v="2020-06-02T00:00:00"/>
  </r>
  <r>
    <s v="Northeast Dermatology Associates"/>
    <s v="Northeast Dermatology Associates"/>
    <x v="37"/>
    <d v="2020-06-02T00:00:00"/>
    <n v="80"/>
    <d v="2020-06-02T00:00:00"/>
  </r>
  <r>
    <s v="Northeast Dermatology Associates"/>
    <s v="Northeast Dermatology Associates"/>
    <x v="39"/>
    <d v="2020-06-02T00:00:00"/>
    <n v="19"/>
    <d v="2020-06-02T00:00:00"/>
  </r>
  <r>
    <s v="Northeast Dermatology Associates"/>
    <s v="Northeast Dermatology Associates"/>
    <x v="54"/>
    <d v="2020-06-02T00:00:00"/>
    <n v="17"/>
    <d v="2020-06-02T00:00:00"/>
  </r>
  <r>
    <s v="Northeast Dermatology Associates"/>
    <s v="Northeast Dermatology Associates"/>
    <x v="19"/>
    <d v="2020-06-02T00:00:00"/>
    <n v="23"/>
    <d v="2020-06-02T00:00:00"/>
  </r>
  <r>
    <s v="Northeast Dermatology Associates"/>
    <s v="Northeast Dermatology Associates"/>
    <x v="67"/>
    <d v="2020-06-02T00:00:00"/>
    <n v="5"/>
    <d v="2020-06-02T00:00:00"/>
  </r>
  <r>
    <s v="The Dermatology Group  "/>
    <s v="The Dermatology Group"/>
    <x v="76"/>
    <d v="2020-06-02T00:00:00"/>
    <n v="49"/>
    <d v="2020-06-02T00:00:00"/>
  </r>
  <r>
    <s v="Northeast Dermatology Associates"/>
    <s v="South Shore Skin Center"/>
    <x v="9"/>
    <d v="2020-06-02T00:00:00"/>
    <n v="80"/>
    <d v="2020-06-02T00:00:00"/>
  </r>
  <r>
    <s v="Northeast Dermatology Associates"/>
    <s v="South Shore Skin Center"/>
    <x v="57"/>
    <d v="2020-06-02T00:00:00"/>
    <n v="127"/>
    <d v="2020-06-02T00:00:00"/>
  </r>
  <r>
    <s v="Pacific Dermatology Specialists"/>
    <s v="Pacific Dermatology Specialists"/>
    <x v="42"/>
    <d v="2020-06-02T00:00:00"/>
    <n v="2"/>
    <d v="2020-06-02T00:00:00"/>
  </r>
  <r>
    <s v="Southeast Dermatology Specialists  "/>
    <s v="Southeast Dermatology Specialists"/>
    <x v="43"/>
    <d v="2020-06-02T00:00:00"/>
    <n v="58"/>
    <d v="2020-06-02T00:00:00"/>
  </r>
  <r>
    <s v="Northeast Dermatology Associates"/>
    <s v="Northeast Dermatology Associates"/>
    <x v="56"/>
    <d v="2020-06-02T00:00:00"/>
    <n v="7"/>
    <d v="2020-06-02T00:00:00"/>
  </r>
  <r>
    <s v="Northeast Dermatology Associates"/>
    <s v="Northeast Dermatology Associates"/>
    <x v="38"/>
    <d v="2020-06-02T00:00:00"/>
    <n v="52"/>
    <d v="2020-06-02T00:00:00"/>
  </r>
  <r>
    <s v="Northeast Dermatology Associates"/>
    <s v="Northeast Dermatology Associates"/>
    <x v="53"/>
    <d v="2020-06-02T00:00:00"/>
    <n v="65"/>
    <d v="2020-06-02T00:00:00"/>
  </r>
  <r>
    <s v="Northeast Dermatology Associates"/>
    <s v="Northeast Dermatology Associates"/>
    <x v="55"/>
    <d v="2020-06-02T00:00:00"/>
    <n v="17"/>
    <d v="2020-06-02T00:00:00"/>
  </r>
  <r>
    <s v="North Pacific Dermatology"/>
    <s v="North Pacific Dermatology"/>
    <x v="33"/>
    <d v="2020-06-02T00:00:00"/>
    <n v="49"/>
    <d v="2020-06-02T00:00:00"/>
  </r>
  <r>
    <s v="North Pacific Dermatology"/>
    <s v="North Pacific Dermatology"/>
    <x v="4"/>
    <d v="2020-06-02T00:00:00"/>
    <n v="31"/>
    <d v="2020-06-02T00:00:00"/>
  </r>
  <r>
    <s v="North Pacific Dermatology"/>
    <s v="Eastside Dermatology"/>
    <x v="3"/>
    <d v="2020-06-02T00:00:00"/>
    <n v="41"/>
    <d v="2020-06-02T00:00:00"/>
  </r>
  <r>
    <s v="Northeast Dermatology Associates"/>
    <s v="Northeast Dermatology Associates"/>
    <x v="22"/>
    <d v="2020-06-02T00:00:00"/>
    <n v="40"/>
    <d v="2020-06-02T00:00:00"/>
  </r>
  <r>
    <s v="Northeast Dermatology Associates"/>
    <s v="Northeast Dermatology Associates"/>
    <x v="71"/>
    <d v="2020-06-02T00:00:00"/>
    <n v="1"/>
    <d v="2020-06-02T00:00:00"/>
  </r>
  <r>
    <s v="Southeast Dermatology Specialists  "/>
    <s v="Southeast Dermatology Specialists"/>
    <x v="62"/>
    <d v="2020-06-02T00:00:00"/>
    <n v="48"/>
    <d v="2020-06-02T00:00:00"/>
  </r>
  <r>
    <s v="Northeast Dermatology Associates"/>
    <s v="Northeast Dermatology Associates"/>
    <x v="8"/>
    <d v="2020-06-02T00:00:00"/>
    <n v="39"/>
    <d v="2020-06-02T00:00:00"/>
  </r>
  <r>
    <s v="The Dermatology Group  "/>
    <s v="The Dermatology Group"/>
    <x v="24"/>
    <d v="2020-06-02T00:00:00"/>
    <n v="160"/>
    <d v="2020-06-02T00:00:00"/>
  </r>
  <r>
    <s v="Northeast Dermatology Associates"/>
    <s v="Northeast Dermatology Associates"/>
    <x v="35"/>
    <d v="2020-06-02T00:00:00"/>
    <n v="37"/>
    <d v="2020-06-02T00:00:00"/>
  </r>
  <r>
    <s v="Northeast Dermatology Associates"/>
    <s v="Northeast Dermatology Associates"/>
    <x v="36"/>
    <d v="2020-06-02T00:00:00"/>
    <n v="65"/>
    <d v="2020-06-02T00:00:00"/>
  </r>
  <r>
    <s v="Northeast Dermatology Associates"/>
    <s v="Brookline Dermatology Associates"/>
    <x v="16"/>
    <d v="2020-06-02T00:00:00"/>
    <n v="31"/>
    <d v="2020-06-02T00:00:00"/>
  </r>
  <r>
    <s v="Northeast Dermatology Associates"/>
    <s v="Northeast Dermatology Associates"/>
    <x v="18"/>
    <d v="2020-06-02T00:00:00"/>
    <n v="29"/>
    <d v="2020-06-02T00:00:00"/>
  </r>
  <r>
    <s v="Northeast Dermatology Associates"/>
    <s v="Dermatology of Cape Cod"/>
    <x v="34"/>
    <d v="2020-06-02T00:00:00"/>
    <n v="58"/>
    <d v="2020-06-02T00:00:00"/>
  </r>
  <r>
    <s v="Northeast Dermatology Associates"/>
    <s v="Northeast Dermatology Associates"/>
    <x v="5"/>
    <d v="2020-06-02T00:00:00"/>
    <n v="68"/>
    <d v="2020-06-02T00:00:00"/>
  </r>
  <r>
    <s v="The Dermatology Group  "/>
    <s v="The Dermatology Group"/>
    <x v="26"/>
    <d v="2020-06-02T00:00:00"/>
    <n v="43"/>
    <d v="2020-06-02T00:00:00"/>
  </r>
  <r>
    <s v="Northeast Dermatology Associates"/>
    <s v="South Shore Skin Center"/>
    <x v="10"/>
    <d v="2020-06-02T00:00:00"/>
    <n v="9"/>
    <d v="2020-06-02T00:00:00"/>
  </r>
  <r>
    <s v="The Dermatology Group  "/>
    <s v="Swan Dermatology &amp; Aesthetics"/>
    <x v="11"/>
    <d v="2020-06-02T00:00:00"/>
    <n v="35"/>
    <d v="2020-06-02T00:00:00"/>
  </r>
  <r>
    <s v="Southeast Dermatology Specialists  "/>
    <s v="Southeast Dermatology Specialists"/>
    <x v="43"/>
    <d v="2020-06-01T00:00:00"/>
    <n v="39"/>
    <d v="2020-06-01T00:00:00"/>
  </r>
  <r>
    <s v="Pacific Dermatology Specialists"/>
    <s v="Pacific Dermatology Specialists"/>
    <x v="65"/>
    <d v="2020-06-01T00:00:00"/>
    <n v="30"/>
    <d v="2020-06-01T00:00:00"/>
  </r>
  <r>
    <s v="The Dermatology Group  "/>
    <s v="The Dermatology Group"/>
    <x v="25"/>
    <d v="2020-06-01T00:00:00"/>
    <n v="24"/>
    <d v="2020-06-01T00:00:00"/>
  </r>
  <r>
    <s v="The Dermatology Group  "/>
    <s v="The Dermatology Group"/>
    <x v="24"/>
    <d v="2020-06-01T00:00:00"/>
    <n v="148"/>
    <d v="2020-06-01T00:00:00"/>
  </r>
  <r>
    <s v="North Pacific Dermatology"/>
    <s v="Eastside Dermatology"/>
    <x v="3"/>
    <d v="2020-06-01T00:00:00"/>
    <n v="16"/>
    <d v="2020-06-01T00:00:00"/>
  </r>
  <r>
    <s v="Northeast Dermatology Associates"/>
    <s v="Northeast Dermatology Associates"/>
    <x v="67"/>
    <d v="2020-06-01T00:00:00"/>
    <n v="45"/>
    <d v="2020-06-01T00:00:00"/>
  </r>
  <r>
    <s v="The Dermatology Group  "/>
    <s v="The Dermatology Group"/>
    <x v="26"/>
    <d v="2020-06-01T00:00:00"/>
    <n v="53"/>
    <d v="2020-06-01T00:00:00"/>
  </r>
  <r>
    <s v="The Dermatology Group  "/>
    <s v="The Dermatology Group"/>
    <x v="77"/>
    <d v="2020-06-01T00:00:00"/>
    <n v="50"/>
    <d v="2020-06-01T00:00:00"/>
  </r>
  <r>
    <s v="Northeast Dermatology Associates"/>
    <s v="South Shore Skin Center"/>
    <x v="9"/>
    <d v="2020-06-01T00:00:00"/>
    <n v="93"/>
    <d v="2020-06-01T00:00:00"/>
  </r>
  <r>
    <s v="Northeast Dermatology Associates"/>
    <s v="South Shore Skin Center"/>
    <x v="10"/>
    <d v="2020-06-01T00:00:00"/>
    <n v="7"/>
    <d v="2020-06-01T00:00:00"/>
  </r>
  <r>
    <s v="The Dermatology Group  "/>
    <s v="Swan Dermatology &amp; Aesthetics"/>
    <x v="11"/>
    <d v="2020-06-01T00:00:00"/>
    <n v="49"/>
    <d v="2020-06-01T00:00:00"/>
  </r>
  <r>
    <s v="Semler Dermatology"/>
    <s v="Semler Dermatology"/>
    <x v="61"/>
    <d v="2020-06-01T00:00:00"/>
    <n v="53"/>
    <d v="2020-06-01T00:00:00"/>
  </r>
  <r>
    <s v="Northeast Dermatology Associates"/>
    <s v="Northeast Dermatology Associates"/>
    <x v="20"/>
    <d v="2020-06-01T00:00:00"/>
    <n v="19"/>
    <d v="2020-06-01T00:00:00"/>
  </r>
  <r>
    <s v="North Pacific Dermatology"/>
    <s v="North Pacific Dermatology"/>
    <x v="4"/>
    <d v="2020-06-01T00:00:00"/>
    <n v="12"/>
    <d v="2020-06-01T00:00:00"/>
  </r>
  <r>
    <s v="Northeast Dermatology Associates"/>
    <s v="Dermatology of Cape Cod"/>
    <x v="34"/>
    <d v="2020-06-01T00:00:00"/>
    <n v="53"/>
    <d v="2020-06-01T00:00:00"/>
  </r>
  <r>
    <s v="Northeast Dermatology Associates"/>
    <s v="Northeast Dermatology Associates"/>
    <x v="5"/>
    <d v="2020-06-01T00:00:00"/>
    <n v="53"/>
    <d v="2020-06-01T00:00:00"/>
  </r>
  <r>
    <s v="Northeast Dermatology Associates"/>
    <s v="Northeast Dermatology Associates"/>
    <x v="54"/>
    <d v="2020-06-01T00:00:00"/>
    <n v="26"/>
    <d v="2020-06-01T00:00:00"/>
  </r>
  <r>
    <s v="Northeast Dermatology Associates"/>
    <s v="Northeast Dermatology Associates"/>
    <x v="36"/>
    <d v="2020-06-01T00:00:00"/>
    <n v="24"/>
    <d v="2020-06-01T00:00:00"/>
  </r>
  <r>
    <s v="Northeast Dermatology Associates"/>
    <s v="Northeast Dermatology Associates"/>
    <x v="35"/>
    <d v="2020-06-01T00:00:00"/>
    <n v="32"/>
    <d v="2020-06-01T00:00:00"/>
  </r>
  <r>
    <s v="Northeast Dermatology Associates"/>
    <s v="Northeast Dermatology Associates"/>
    <x v="39"/>
    <d v="2020-06-01T00:00:00"/>
    <n v="28"/>
    <d v="2020-06-01T00:00:00"/>
  </r>
  <r>
    <s v="Northeast Dermatology Associates"/>
    <s v="Northeast Dermatology Associates"/>
    <x v="37"/>
    <d v="2020-06-01T00:00:00"/>
    <n v="56"/>
    <d v="2020-06-01T00:00:00"/>
  </r>
  <r>
    <s v="Pacific Dermatology Specialists"/>
    <s v="Pacific Dermatology Specialists"/>
    <x v="41"/>
    <d v="2020-06-01T00:00:00"/>
    <n v="5"/>
    <d v="2020-06-01T00:00:00"/>
  </r>
  <r>
    <s v="Northeast Dermatology Associates"/>
    <s v="Northeast Dermatology Associates"/>
    <x v="8"/>
    <d v="2020-06-01T00:00:00"/>
    <n v="9"/>
    <d v="2020-06-01T00:00:00"/>
  </r>
  <r>
    <s v="Pacific Dermatology Specialists"/>
    <s v="Pacific Dermatology Specialists"/>
    <x v="72"/>
    <d v="2020-06-01T00:00:00"/>
    <n v="27"/>
    <d v="2020-06-01T00:00:00"/>
  </r>
  <r>
    <s v="Pacific Dermatology Specialists"/>
    <s v="Pacific Dermatology Specialists"/>
    <x v="59"/>
    <d v="2020-06-01T00:00:00"/>
    <n v="32"/>
    <d v="2020-06-01T00:00:00"/>
  </r>
  <r>
    <s v="Northeast Dermatology Associates"/>
    <s v="Northeast Dermatology Associates"/>
    <x v="55"/>
    <d v="2020-06-01T00:00:00"/>
    <n v="19"/>
    <d v="2020-06-01T00:00:00"/>
  </r>
  <r>
    <s v="Northeast Dermatology Associates"/>
    <s v="Northeast Dermatology Associates"/>
    <x v="53"/>
    <d v="2020-06-01T00:00:00"/>
    <n v="4"/>
    <d v="2020-06-01T00:00:00"/>
  </r>
  <r>
    <s v="Northeast Dermatology Associates"/>
    <s v="Northeast Dermatology Associates"/>
    <x v="22"/>
    <d v="2020-06-01T00:00:00"/>
    <n v="73"/>
    <d v="2020-06-01T00:00:00"/>
  </r>
  <r>
    <s v="Northeast Dermatology Associates"/>
    <s v="Northeast Dermatology Associates"/>
    <x v="56"/>
    <d v="2020-06-01T00:00:00"/>
    <n v="13"/>
    <d v="2020-06-01T00:00:00"/>
  </r>
  <r>
    <s v="Northeast Dermatology Associates"/>
    <s v="Northeast Dermatology Associates"/>
    <x v="38"/>
    <d v="2020-06-01T00:00:00"/>
    <n v="40"/>
    <d v="2020-06-01T00:00:00"/>
  </r>
  <r>
    <s v="Northeast Dermatology Associates"/>
    <s v="Northeast Dermatology Associates"/>
    <x v="71"/>
    <d v="2020-06-01T00:00:00"/>
    <n v="2"/>
    <d v="2020-06-01T00:00:00"/>
  </r>
  <r>
    <s v="Northeast Dermatology Associates"/>
    <s v="Northeast Dermatology Associates"/>
    <x v="18"/>
    <d v="2020-06-01T00:00:00"/>
    <n v="82"/>
    <d v="2020-06-01T00:00:00"/>
  </r>
  <r>
    <s v="Northeast Dermatology Associates"/>
    <s v="Brookline Dermatology Associates"/>
    <x v="16"/>
    <d v="2020-06-01T00:00:00"/>
    <n v="20"/>
    <d v="2020-06-01T00:00:00"/>
  </r>
  <r>
    <s v="Northeast Dermatology Associates"/>
    <s v="Brookline Dermatology Associates"/>
    <x v="17"/>
    <d v="2020-06-01T00:00:00"/>
    <n v="8"/>
    <d v="2020-06-01T00:00:00"/>
  </r>
  <r>
    <s v="North Pacific Dermatology"/>
    <s v="North Pacific Dermatology"/>
    <x v="33"/>
    <d v="2020-06-01T00:00:00"/>
    <n v="51"/>
    <d v="2020-06-01T00:00:00"/>
  </r>
  <r>
    <s v="Pacific Dermatology Specialists"/>
    <s v="Pacific Dermatology Specialists"/>
    <x v="42"/>
    <d v="2020-06-01T00:00:00"/>
    <n v="4"/>
    <d v="2020-06-01T00:00:00"/>
  </r>
  <r>
    <s v="Southeast Dermatology Specialists  "/>
    <s v="Southeast Dermatology Specialists"/>
    <x v="62"/>
    <d v="2020-06-01T00:00:00"/>
    <n v="47"/>
    <d v="2020-06-01T00:00:00"/>
  </r>
  <r>
    <s v="Northeast Dermatology Associates"/>
    <s v="South Shore Skin Center"/>
    <x v="57"/>
    <d v="2020-06-01T00:00:00"/>
    <n v="43"/>
    <d v="2020-06-01T00:00:00"/>
  </r>
  <r>
    <s v="Northeast Dermatology Associates"/>
    <s v="South Shore Skin Center"/>
    <x v="57"/>
    <d v="2020-05-29T00:00:00"/>
    <n v="45"/>
    <d v="2020-05-29T00:00:00"/>
  </r>
  <r>
    <s v="Southeast Dermatology Specialists  "/>
    <s v="Southeast Dermatology Specialists"/>
    <x v="43"/>
    <d v="2020-05-29T00:00:00"/>
    <n v="49"/>
    <d v="2020-05-29T00:00:00"/>
  </r>
  <r>
    <s v="Pacific Dermatology Specialists"/>
    <s v="Pacific Dermatology Specialists"/>
    <x v="42"/>
    <d v="2020-05-29T00:00:00"/>
    <n v="28"/>
    <d v="2020-05-29T00:00:00"/>
  </r>
  <r>
    <s v="Pacific Dermatology Specialists"/>
    <s v="Pacific Dermatology Specialists"/>
    <x v="41"/>
    <d v="2020-05-29T00:00:00"/>
    <n v="4"/>
    <d v="2020-05-29T00:00:00"/>
  </r>
  <r>
    <s v="North Pacific Dermatology"/>
    <s v="North Pacific Dermatology"/>
    <x v="33"/>
    <d v="2020-05-29T00:00:00"/>
    <n v="23"/>
    <d v="2020-05-29T00:00:00"/>
  </r>
  <r>
    <s v="Northeast Dermatology Associates"/>
    <s v="Brookline Dermatology Associates"/>
    <x v="16"/>
    <d v="2020-05-29T00:00:00"/>
    <n v="19"/>
    <d v="2020-05-29T00:00:00"/>
  </r>
  <r>
    <s v="Northeast Dermatology Associates"/>
    <s v="Dermatology of Cape Cod"/>
    <x v="34"/>
    <d v="2020-05-29T00:00:00"/>
    <n v="15"/>
    <d v="2020-05-29T00:00:00"/>
  </r>
  <r>
    <s v="Northeast Dermatology Associates"/>
    <s v="Northeast Dermatology Associates"/>
    <x v="38"/>
    <d v="2020-05-29T00:00:00"/>
    <n v="35"/>
    <d v="2020-05-29T00:00:00"/>
  </r>
  <r>
    <s v="Northeast Dermatology Associates"/>
    <s v="Northeast Dermatology Associates"/>
    <x v="53"/>
    <d v="2020-05-29T00:00:00"/>
    <n v="6"/>
    <d v="2020-05-29T00:00:00"/>
  </r>
  <r>
    <s v="Northeast Dermatology Associates"/>
    <s v="Northeast Dermatology Associates"/>
    <x v="55"/>
    <d v="2020-05-29T00:00:00"/>
    <n v="21"/>
    <d v="2020-05-29T00:00:00"/>
  </r>
  <r>
    <s v="Northeast Dermatology Associates"/>
    <s v="Northeast Dermatology Associates"/>
    <x v="36"/>
    <d v="2020-05-29T00:00:00"/>
    <n v="16"/>
    <d v="2020-05-29T00:00:00"/>
  </r>
  <r>
    <s v="Pacific Dermatology Specialists"/>
    <s v="Pacific Dermatology Specialists"/>
    <x v="59"/>
    <d v="2020-05-29T00:00:00"/>
    <n v="1"/>
    <d v="2020-05-29T00:00:00"/>
  </r>
  <r>
    <s v="Semler Dermatology"/>
    <s v="Semler Dermatology"/>
    <x v="61"/>
    <d v="2020-05-29T00:00:00"/>
    <n v="35"/>
    <d v="2020-05-29T00:00:00"/>
  </r>
  <r>
    <s v="Southeast Dermatology Specialists  "/>
    <s v="Southeast Dermatology Specialists"/>
    <x v="62"/>
    <d v="2020-05-29T00:00:00"/>
    <n v="26"/>
    <d v="2020-05-29T00:00:00"/>
  </r>
  <r>
    <s v="Northeast Dermatology Associates"/>
    <s v="Northeast Dermatology Associates"/>
    <x v="37"/>
    <d v="2020-05-29T00:00:00"/>
    <n v="48"/>
    <d v="2020-05-29T00:00:00"/>
  </r>
  <r>
    <s v="Northeast Dermatology Associates"/>
    <s v="Northeast Dermatology Associates"/>
    <x v="71"/>
    <d v="2020-05-29T00:00:00"/>
    <n v="2"/>
    <d v="2020-05-29T00:00:00"/>
  </r>
  <r>
    <s v="Northeast Dermatology Associates"/>
    <s v="Northeast Dermatology Associates"/>
    <x v="54"/>
    <d v="2020-05-29T00:00:00"/>
    <n v="27"/>
    <d v="2020-05-29T00:00:00"/>
  </r>
  <r>
    <s v="North Pacific Dermatology"/>
    <s v="North Pacific Dermatology"/>
    <x v="4"/>
    <d v="2020-05-29T00:00:00"/>
    <n v="29"/>
    <d v="2020-05-29T00:00:00"/>
  </r>
  <r>
    <s v="Northeast Dermatology Associates"/>
    <s v="Northeast Dermatology Associates"/>
    <x v="5"/>
    <d v="2020-05-29T00:00:00"/>
    <n v="41"/>
    <d v="2020-05-29T00:00:00"/>
  </r>
  <r>
    <s v="The Dermatology Group  "/>
    <s v="Swan Dermatology &amp; Aesthetics"/>
    <x v="11"/>
    <d v="2020-05-29T00:00:00"/>
    <n v="29"/>
    <d v="2020-05-29T00:00:00"/>
  </r>
  <r>
    <s v="Northeast Dermatology Associates"/>
    <s v="South Shore Skin Center"/>
    <x v="10"/>
    <d v="2020-05-29T00:00:00"/>
    <n v="18"/>
    <d v="2020-05-29T00:00:00"/>
  </r>
  <r>
    <s v="Northeast Dermatology Associates"/>
    <s v="South Shore Skin Center"/>
    <x v="9"/>
    <d v="2020-05-29T00:00:00"/>
    <n v="58"/>
    <d v="2020-05-29T00:00:00"/>
  </r>
  <r>
    <s v="The Dermatology Group  "/>
    <s v="The Dermatology Group"/>
    <x v="26"/>
    <d v="2020-05-29T00:00:00"/>
    <n v="29"/>
    <d v="2020-05-29T00:00:00"/>
  </r>
  <r>
    <s v="Northeast Dermatology Associates"/>
    <s v="Northeast Dermatology Associates"/>
    <x v="67"/>
    <d v="2020-05-29T00:00:00"/>
    <n v="13"/>
    <d v="2020-05-29T00:00:00"/>
  </r>
  <r>
    <s v="Northeast Dermatology Associates"/>
    <s v="Northeast Dermatology Associates"/>
    <x v="21"/>
    <d v="2020-05-29T00:00:00"/>
    <n v="11"/>
    <d v="2020-05-29T00:00:00"/>
  </r>
  <r>
    <s v="Northeast Dermatology Associates"/>
    <s v="Northeast Dermatology Associates"/>
    <x v="22"/>
    <d v="2020-05-29T00:00:00"/>
    <n v="76"/>
    <d v="2020-05-29T00:00:00"/>
  </r>
  <r>
    <s v="North Pacific Dermatology"/>
    <s v="Eastside Dermatology"/>
    <x v="3"/>
    <d v="2020-05-29T00:00:00"/>
    <n v="12"/>
    <d v="2020-05-29T00:00:00"/>
  </r>
  <r>
    <s v="Northeast Dermatology Associates"/>
    <s v="Brookline Dermatology Associates"/>
    <x v="17"/>
    <d v="2020-05-29T00:00:00"/>
    <n v="9"/>
    <d v="2020-05-29T00:00:00"/>
  </r>
  <r>
    <s v="The Dermatology Group  "/>
    <s v="The Dermatology Group"/>
    <x v="24"/>
    <d v="2020-05-29T00:00:00"/>
    <n v="76"/>
    <d v="2020-05-29T00:00:00"/>
  </r>
  <r>
    <s v="The Dermatology Group  "/>
    <s v="The Dermatology Group"/>
    <x v="25"/>
    <d v="2020-05-29T00:00:00"/>
    <n v="24"/>
    <d v="2020-05-29T00:00:00"/>
  </r>
  <r>
    <s v="The Dermatology Group  "/>
    <s v="The Dermatology Group"/>
    <x v="64"/>
    <d v="2020-05-28T00:00:00"/>
    <n v="23"/>
    <d v="2020-05-28T00:00:00"/>
  </r>
  <r>
    <s v="Northeast Dermatology Associates"/>
    <s v="South Shore Skin Center"/>
    <x v="57"/>
    <d v="2020-05-28T00:00:00"/>
    <n v="56"/>
    <d v="2020-05-28T00:00:00"/>
  </r>
  <r>
    <s v="Northeast Dermatology Associates"/>
    <s v="South Shore Skin Center"/>
    <x v="9"/>
    <d v="2020-05-28T00:00:00"/>
    <n v="92"/>
    <d v="2020-05-28T00:00:00"/>
  </r>
  <r>
    <s v="Southeast Dermatology Specialists  "/>
    <s v="Southeast Dermatology Specialists"/>
    <x v="62"/>
    <d v="2020-05-28T00:00:00"/>
    <n v="62"/>
    <d v="2020-05-28T00:00:00"/>
  </r>
  <r>
    <s v="Semler Dermatology"/>
    <s v="Semler Dermatology"/>
    <x v="61"/>
    <d v="2020-05-28T00:00:00"/>
    <n v="55"/>
    <d v="2020-05-28T00:00:00"/>
  </r>
  <r>
    <s v="North Pacific Dermatology"/>
    <s v="North Pacific Dermatology"/>
    <x v="33"/>
    <d v="2020-05-28T00:00:00"/>
    <n v="55"/>
    <d v="2020-05-28T00:00:00"/>
  </r>
  <r>
    <s v="North Pacific Dermatology"/>
    <s v="North Pacific Dermatology"/>
    <x v="4"/>
    <d v="2020-05-28T00:00:00"/>
    <n v="18"/>
    <d v="2020-05-28T00:00:00"/>
  </r>
  <r>
    <s v="Northeast Dermatology Associates"/>
    <s v="Northeast Dermatology Associates"/>
    <x v="38"/>
    <d v="2020-05-28T00:00:00"/>
    <n v="54"/>
    <d v="2020-05-28T00:00:00"/>
  </r>
  <r>
    <s v="Northeast Dermatology Associates"/>
    <s v="Northeast Dermatology Associates"/>
    <x v="6"/>
    <d v="2020-05-28T00:00:00"/>
    <n v="25"/>
    <d v="2020-05-28T00:00:00"/>
  </r>
  <r>
    <s v="Northeast Dermatology Associates"/>
    <s v="Northeast Dermatology Associates"/>
    <x v="55"/>
    <d v="2020-05-28T00:00:00"/>
    <n v="30"/>
    <d v="2020-05-28T00:00:00"/>
  </r>
  <r>
    <s v="Northeast Dermatology Associates"/>
    <s v="Northeast Dermatology Associates"/>
    <x v="53"/>
    <d v="2020-05-28T00:00:00"/>
    <n v="32"/>
    <d v="2020-05-28T00:00:00"/>
  </r>
  <r>
    <s v="The Dermatology Group  "/>
    <s v="The Dermatology Group"/>
    <x v="25"/>
    <d v="2020-05-28T00:00:00"/>
    <n v="42"/>
    <d v="2020-05-28T00:00:00"/>
  </r>
  <r>
    <s v="The Dermatology Group  "/>
    <s v="The Dermatology Group"/>
    <x v="45"/>
    <d v="2020-05-28T00:00:00"/>
    <n v="20"/>
    <d v="2020-05-28T00:00:00"/>
  </r>
  <r>
    <s v="Pacific Dermatology Specialists"/>
    <s v="Pacific Dermatology Specialists"/>
    <x v="59"/>
    <d v="2020-05-28T00:00:00"/>
    <n v="34"/>
    <d v="2020-05-28T00:00:00"/>
  </r>
  <r>
    <s v="Southeast Dermatology Specialists  "/>
    <s v="Southeast Dermatology Specialists"/>
    <x v="43"/>
    <d v="2020-05-28T00:00:00"/>
    <n v="48"/>
    <d v="2020-05-28T00:00:00"/>
  </r>
  <r>
    <s v="Pacific Dermatology Specialists"/>
    <s v="Pacific Dermatology Specialists"/>
    <x v="41"/>
    <d v="2020-05-28T00:00:00"/>
    <n v="34"/>
    <d v="2020-05-28T00:00:00"/>
  </r>
  <r>
    <s v="Northeast Dermatology Associates"/>
    <s v="Dermatology of Cape Cod"/>
    <x v="34"/>
    <d v="2020-05-28T00:00:00"/>
    <n v="52"/>
    <d v="2020-05-28T00:00:00"/>
  </r>
  <r>
    <s v="Northeast Dermatology Associates"/>
    <s v="Northeast Dermatology Associates"/>
    <x v="54"/>
    <d v="2020-05-28T00:00:00"/>
    <n v="34"/>
    <d v="2020-05-28T00:00:00"/>
  </r>
  <r>
    <s v="Northeast Dermatology Associates"/>
    <s v="Northeast Dermatology Associates"/>
    <x v="67"/>
    <d v="2020-05-28T00:00:00"/>
    <n v="20"/>
    <d v="2020-05-28T00:00:00"/>
  </r>
  <r>
    <s v="Northeast Dermatology Associates"/>
    <s v="Northeast Dermatology Associates"/>
    <x v="35"/>
    <d v="2020-05-28T00:00:00"/>
    <n v="39"/>
    <d v="2020-05-28T00:00:00"/>
  </r>
  <r>
    <s v="Northeast Dermatology Associates"/>
    <s v="Northeast Dermatology Associates"/>
    <x v="19"/>
    <d v="2020-05-28T00:00:00"/>
    <n v="28"/>
    <d v="2020-05-28T00:00:00"/>
  </r>
  <r>
    <s v="Northeast Dermatology Associates"/>
    <s v="Northeast Dermatology Associates"/>
    <x v="37"/>
    <d v="2020-05-28T00:00:00"/>
    <n v="66"/>
    <d v="2020-05-28T00:00:00"/>
  </r>
  <r>
    <s v="Northeast Dermatology Associates"/>
    <s v="Northeast Dermatology Associates"/>
    <x v="39"/>
    <d v="2020-05-28T00:00:00"/>
    <n v="6"/>
    <d v="2020-05-28T00:00:00"/>
  </r>
  <r>
    <s v="Northeast Dermatology Associates"/>
    <s v="Northeast Dermatology Associates"/>
    <x v="21"/>
    <d v="2020-05-28T00:00:00"/>
    <n v="21"/>
    <d v="2020-05-28T00:00:00"/>
  </r>
  <r>
    <s v="Northeast Dermatology Associates"/>
    <s v="Northeast Dermatology Associates"/>
    <x v="36"/>
    <d v="2020-05-28T00:00:00"/>
    <n v="29"/>
    <d v="2020-05-28T00:00:00"/>
  </r>
  <r>
    <s v="Northeast Dermatology Associates"/>
    <s v="Northeast Dermatology Associates"/>
    <x v="22"/>
    <d v="2020-05-28T00:00:00"/>
    <n v="79"/>
    <d v="2020-05-28T00:00:00"/>
  </r>
  <r>
    <s v="Northeast Dermatology Associates"/>
    <s v="Northeast Dermatology Associates"/>
    <x v="18"/>
    <d v="2020-05-28T00:00:00"/>
    <n v="54"/>
    <d v="2020-05-28T00:00:00"/>
  </r>
  <r>
    <s v="Northeast Dermatology Associates"/>
    <s v="Brookline Dermatology Associates"/>
    <x v="16"/>
    <d v="2020-05-28T00:00:00"/>
    <n v="35"/>
    <d v="2020-05-28T00:00:00"/>
  </r>
  <r>
    <s v="NULL"/>
    <s v="Unknown Practice"/>
    <x v="68"/>
    <d v="2020-05-28T00:00:00"/>
    <n v="8"/>
    <d v="2020-05-28T00:00:00"/>
  </r>
  <r>
    <s v="Northeast Dermatology Associates"/>
    <s v="South Shore Skin Center"/>
    <x v="10"/>
    <d v="2020-05-28T00:00:00"/>
    <n v="11"/>
    <d v="2020-05-28T00:00:00"/>
  </r>
  <r>
    <s v="The Dermatology Group  "/>
    <s v="Swan Dermatology &amp; Aesthetics"/>
    <x v="11"/>
    <d v="2020-05-28T00:00:00"/>
    <n v="40"/>
    <d v="2020-05-28T00:00:00"/>
  </r>
  <r>
    <s v="The Dermatology Group  "/>
    <s v="The Dermatology Group"/>
    <x v="26"/>
    <d v="2020-05-28T00:00:00"/>
    <n v="71"/>
    <d v="2020-05-28T00:00:00"/>
  </r>
  <r>
    <s v="Northeast Dermatology Associates"/>
    <s v="Northeast Dermatology Associates"/>
    <x v="71"/>
    <d v="2020-05-28T00:00:00"/>
    <n v="2"/>
    <d v="2020-05-28T00:00:00"/>
  </r>
  <r>
    <s v="Northeast Dermatology Associates"/>
    <s v="Northeast Dermatology Associates"/>
    <x v="7"/>
    <d v="2020-05-28T00:00:00"/>
    <n v="5"/>
    <d v="2020-05-28T00:00:00"/>
  </r>
  <r>
    <s v="Northeast Dermatology Associates"/>
    <s v="Northeast Dermatology Associates"/>
    <x v="5"/>
    <d v="2020-05-28T00:00:00"/>
    <n v="55"/>
    <d v="2020-05-28T00:00:00"/>
  </r>
  <r>
    <s v="Northeast Dermatology Associates"/>
    <s v="Brookline Dermatology Associates"/>
    <x v="17"/>
    <d v="2020-05-28T00:00:00"/>
    <n v="28"/>
    <d v="2020-05-28T00:00:00"/>
  </r>
  <r>
    <s v="North Pacific Dermatology"/>
    <s v="Eastside Dermatology"/>
    <x v="3"/>
    <d v="2020-05-28T00:00:00"/>
    <n v="23"/>
    <d v="2020-05-28T00:00:00"/>
  </r>
  <r>
    <s v="Northeast Dermatology Associates"/>
    <s v="Northeast Dermatology Associates"/>
    <x v="8"/>
    <d v="2020-05-28T00:00:00"/>
    <n v="1"/>
    <d v="2020-05-28T00:00:00"/>
  </r>
  <r>
    <s v="Pacific Dermatology Specialists"/>
    <s v="Pacific Dermatology Specialists"/>
    <x v="65"/>
    <d v="2020-05-28T00:00:00"/>
    <n v="17"/>
    <d v="2020-05-28T00:00:00"/>
  </r>
  <r>
    <s v="The Dermatology Group  "/>
    <s v="The Dermatology Group"/>
    <x v="24"/>
    <d v="2020-05-28T00:00:00"/>
    <n v="111"/>
    <d v="2020-05-28T00:00:00"/>
  </r>
  <r>
    <s v="The Dermatology Group  "/>
    <s v="Swan Dermatology &amp; Aesthetics"/>
    <x v="11"/>
    <d v="2020-05-27T00:00:00"/>
    <n v="38"/>
    <d v="2020-05-27T00:00:00"/>
  </r>
  <r>
    <s v="The Dermatology Group  "/>
    <s v="The Dermatology Group"/>
    <x v="76"/>
    <d v="2020-05-27T00:00:00"/>
    <n v="51"/>
    <d v="2020-05-27T00:00:00"/>
  </r>
  <r>
    <s v="The Dermatology Group  "/>
    <s v="The Dermatology Group"/>
    <x v="26"/>
    <d v="2020-05-27T00:00:00"/>
    <n v="24"/>
    <d v="2020-05-27T00:00:00"/>
  </r>
  <r>
    <s v="Northeast Dermatology Associates"/>
    <s v="South Shore Skin Center"/>
    <x v="10"/>
    <d v="2020-05-27T00:00:00"/>
    <n v="5"/>
    <d v="2020-05-27T00:00:00"/>
  </r>
  <r>
    <s v="Northeast Dermatology Associates"/>
    <s v="South Shore Skin Center"/>
    <x v="9"/>
    <d v="2020-05-27T00:00:00"/>
    <n v="66"/>
    <d v="2020-05-27T00:00:00"/>
  </r>
  <r>
    <s v="Semler Dermatology"/>
    <s v="Semler Dermatology"/>
    <x v="61"/>
    <d v="2020-05-27T00:00:00"/>
    <n v="55"/>
    <d v="2020-05-27T00:00:00"/>
  </r>
  <r>
    <s v="North Pacific Dermatology"/>
    <s v="North Pacific Dermatology"/>
    <x v="68"/>
    <d v="2020-05-27T00:00:00"/>
    <n v="1"/>
    <d v="2020-05-27T00:00:00"/>
  </r>
  <r>
    <s v="NULL"/>
    <s v="Unknown Practice"/>
    <x v="68"/>
    <d v="2020-05-27T00:00:00"/>
    <n v="1"/>
    <d v="2020-05-27T00:00:00"/>
  </r>
  <r>
    <s v="Northeast Dermatology Associates"/>
    <s v="Northeast Dermatology Associates"/>
    <x v="54"/>
    <d v="2020-05-27T00:00:00"/>
    <n v="37"/>
    <d v="2020-05-27T00:00:00"/>
  </r>
  <r>
    <s v="The Dermatology Group  "/>
    <s v="The Dermatology Group"/>
    <x v="25"/>
    <d v="2020-05-27T00:00:00"/>
    <n v="42"/>
    <d v="2020-05-27T00:00:00"/>
  </r>
  <r>
    <s v="Southeast Dermatology Specialists  "/>
    <s v="Southeast Dermatology Specialists"/>
    <x v="43"/>
    <d v="2020-05-27T00:00:00"/>
    <n v="42"/>
    <d v="2020-05-27T00:00:00"/>
  </r>
  <r>
    <s v="North Pacific Dermatology"/>
    <s v="North Pacific Dermatology"/>
    <x v="4"/>
    <d v="2020-05-27T00:00:00"/>
    <n v="22"/>
    <d v="2020-05-27T00:00:00"/>
  </r>
  <r>
    <s v="North Pacific Dermatology"/>
    <s v="Eastside Dermatology"/>
    <x v="3"/>
    <d v="2020-05-27T00:00:00"/>
    <n v="16"/>
    <d v="2020-05-27T00:00:00"/>
  </r>
  <r>
    <s v="Northeast Dermatology Associates"/>
    <s v="Northeast Dermatology Associates"/>
    <x v="38"/>
    <d v="2020-05-27T00:00:00"/>
    <n v="54"/>
    <d v="2020-05-27T00:00:00"/>
  </r>
  <r>
    <s v="Northeast Dermatology Associates"/>
    <s v="Northeast Dermatology Associates"/>
    <x v="67"/>
    <d v="2020-05-27T00:00:00"/>
    <n v="36"/>
    <d v="2020-05-27T00:00:00"/>
  </r>
  <r>
    <s v="Northeast Dermatology Associates"/>
    <s v="Northeast Dermatology Associates"/>
    <x v="22"/>
    <d v="2020-05-27T00:00:00"/>
    <n v="27"/>
    <d v="2020-05-27T00:00:00"/>
  </r>
  <r>
    <s v="Northeast Dermatology Associates"/>
    <s v="Northeast Dermatology Associates"/>
    <x v="71"/>
    <d v="2020-05-27T00:00:00"/>
    <n v="3"/>
    <d v="2020-05-27T00:00:00"/>
  </r>
  <r>
    <s v="Northeast Dermatology Associates"/>
    <s v="Northeast Dermatology Associates"/>
    <x v="21"/>
    <d v="2020-05-27T00:00:00"/>
    <n v="1"/>
    <d v="2020-05-27T00:00:00"/>
  </r>
  <r>
    <s v="Northeast Dermatology Associates"/>
    <s v="Northeast Dermatology Associates"/>
    <x v="55"/>
    <d v="2020-05-27T00:00:00"/>
    <n v="2"/>
    <d v="2020-05-27T00:00:00"/>
  </r>
  <r>
    <s v="Northeast Dermatology Associates"/>
    <s v="Northeast Dermatology Associates"/>
    <x v="53"/>
    <d v="2020-05-27T00:00:00"/>
    <n v="61"/>
    <d v="2020-05-27T00:00:00"/>
  </r>
  <r>
    <s v="Northeast Dermatology Associates"/>
    <s v="Northeast Dermatology Associates"/>
    <x v="18"/>
    <d v="2020-05-27T00:00:00"/>
    <n v="71"/>
    <d v="2020-05-27T00:00:00"/>
  </r>
  <r>
    <s v="North Pacific Dermatology"/>
    <s v="North Pacific Dermatology"/>
    <x v="33"/>
    <d v="2020-05-27T00:00:00"/>
    <n v="56"/>
    <d v="2020-05-27T00:00:00"/>
  </r>
  <r>
    <s v="Northeast Dermatology Associates"/>
    <s v="Brookline Dermatology Associates"/>
    <x v="17"/>
    <d v="2020-05-27T00:00:00"/>
    <n v="28"/>
    <d v="2020-05-27T00:00:00"/>
  </r>
  <r>
    <s v="Northeast Dermatology Associates"/>
    <s v="Brookline Dermatology Associates"/>
    <x v="16"/>
    <d v="2020-05-27T00:00:00"/>
    <n v="31"/>
    <d v="2020-05-27T00:00:00"/>
  </r>
  <r>
    <s v="Pacific Dermatology Specialists"/>
    <s v="Pacific Dermatology Specialists"/>
    <x v="42"/>
    <d v="2020-05-27T00:00:00"/>
    <n v="23"/>
    <d v="2020-05-27T00:00:00"/>
  </r>
  <r>
    <s v="Southeast Dermatology Specialists  "/>
    <s v="Southeast Dermatology Specialists"/>
    <x v="62"/>
    <d v="2020-05-27T00:00:00"/>
    <n v="52"/>
    <d v="2020-05-27T00:00:00"/>
  </r>
  <r>
    <s v="Northeast Dermatology Associates"/>
    <s v="South Shore Skin Center"/>
    <x v="57"/>
    <d v="2020-05-27T00:00:00"/>
    <n v="62"/>
    <d v="2020-05-27T00:00:00"/>
  </r>
  <r>
    <s v="The Dermatology Group  "/>
    <s v="The Dermatology Group"/>
    <x v="24"/>
    <d v="2020-05-27T00:00:00"/>
    <n v="164"/>
    <d v="2020-05-27T00:00:00"/>
  </r>
  <r>
    <s v="Northeast Dermatology Associates"/>
    <s v="Northeast Dermatology Associates"/>
    <x v="36"/>
    <d v="2020-05-27T00:00:00"/>
    <n v="36"/>
    <d v="2020-05-27T00:00:00"/>
  </r>
  <r>
    <s v="Northeast Dermatology Associates"/>
    <s v="Northeast Dermatology Associates"/>
    <x v="7"/>
    <d v="2020-05-27T00:00:00"/>
    <n v="3"/>
    <d v="2020-05-27T00:00:00"/>
  </r>
  <r>
    <s v="Northeast Dermatology Associates"/>
    <s v="Northeast Dermatology Associates"/>
    <x v="37"/>
    <d v="2020-05-27T00:00:00"/>
    <n v="72"/>
    <d v="2020-05-27T00:00:00"/>
  </r>
  <r>
    <s v="Northeast Dermatology Associates"/>
    <s v="Northeast Dermatology Associates"/>
    <x v="5"/>
    <d v="2020-05-27T00:00:00"/>
    <n v="21"/>
    <d v="2020-05-27T00:00:00"/>
  </r>
  <r>
    <s v="Northeast Dermatology Associates"/>
    <s v="Dermatology of Cape Cod"/>
    <x v="34"/>
    <d v="2020-05-27T00:00:00"/>
    <n v="50"/>
    <d v="2020-05-27T00:00:00"/>
  </r>
  <r>
    <s v="Pacific Dermatology Specialists"/>
    <s v="Pacific Dermatology Specialists"/>
    <x v="41"/>
    <d v="2020-05-27T00:00:00"/>
    <n v="17"/>
    <d v="2020-05-27T00:00:00"/>
  </r>
  <r>
    <s v="Southeast Dermatology Specialists  "/>
    <s v="Southeast Dermatology Specialists"/>
    <x v="81"/>
    <d v="2020-05-27T00:00:00"/>
    <n v="1"/>
    <d v="2020-05-27T00:00:00"/>
  </r>
  <r>
    <s v="Northeast Dermatology Associates"/>
    <s v="Northeast Dermatology Associates"/>
    <x v="8"/>
    <d v="2020-05-27T00:00:00"/>
    <n v="40"/>
    <d v="2020-05-27T00:00:00"/>
  </r>
  <r>
    <s v="Pacific Dermatology Specialists"/>
    <s v="Pacific Dermatology Specialists"/>
    <x v="59"/>
    <d v="2020-05-27T00:00:00"/>
    <n v="29"/>
    <d v="2020-05-27T00:00:00"/>
  </r>
  <r>
    <s v="The Dermatology Group  "/>
    <s v="The Dermatology Group"/>
    <x v="24"/>
    <d v="2020-05-26T00:00:00"/>
    <n v="164"/>
    <d v="2020-05-26T00:00:00"/>
  </r>
  <r>
    <s v="The Dermatology Group  "/>
    <s v="The Dermatology Group"/>
    <x v="25"/>
    <d v="2020-05-26T00:00:00"/>
    <n v="34"/>
    <d v="2020-05-26T00:00:00"/>
  </r>
  <r>
    <s v="The Dermatology Group  "/>
    <s v="The Dermatology Group"/>
    <x v="26"/>
    <d v="2020-05-26T00:00:00"/>
    <n v="26"/>
    <d v="2020-05-26T00:00:00"/>
  </r>
  <r>
    <s v="Northeast Dermatology Associates"/>
    <s v="Northeast Dermatology Associates"/>
    <x v="18"/>
    <d v="2020-05-26T00:00:00"/>
    <n v="32"/>
    <d v="2020-05-26T00:00:00"/>
  </r>
  <r>
    <s v="Northeast Dermatology Associates"/>
    <s v="Brookline Dermatology Associates"/>
    <x v="16"/>
    <d v="2020-05-26T00:00:00"/>
    <n v="33"/>
    <d v="2020-05-26T00:00:00"/>
  </r>
  <r>
    <s v="NULL"/>
    <s v="Unknown Practice"/>
    <x v="68"/>
    <d v="2020-05-26T00:00:00"/>
    <n v="15"/>
    <d v="2020-05-26T00:00:00"/>
  </r>
  <r>
    <s v="Northeast Dermatology Associates"/>
    <s v="Northeast Dermatology Associates"/>
    <x v="22"/>
    <d v="2020-05-26T00:00:00"/>
    <n v="25"/>
    <d v="2020-05-26T00:00:00"/>
  </r>
  <r>
    <s v="Northeast Dermatology Associates"/>
    <s v="Northeast Dermatology Associates"/>
    <x v="19"/>
    <d v="2020-05-26T00:00:00"/>
    <n v="19"/>
    <d v="2020-05-26T00:00:00"/>
  </r>
  <r>
    <s v="Northeast Dermatology Associates"/>
    <s v="South Shore Skin Center"/>
    <x v="10"/>
    <d v="2020-05-26T00:00:00"/>
    <n v="6"/>
    <d v="2020-05-26T00:00:00"/>
  </r>
  <r>
    <s v="Northeast Dermatology Associates"/>
    <s v="South Shore Skin Center"/>
    <x v="9"/>
    <d v="2020-05-26T00:00:00"/>
    <n v="62"/>
    <d v="2020-05-26T00:00:00"/>
  </r>
  <r>
    <s v="Northeast Dermatology Associates"/>
    <s v="Northeast Dermatology Associates"/>
    <x v="8"/>
    <d v="2020-05-26T00:00:00"/>
    <n v="55"/>
    <d v="2020-05-26T00:00:00"/>
  </r>
  <r>
    <s v="Pacific Dermatology Specialists"/>
    <s v="Pacific Dermatology Specialists"/>
    <x v="65"/>
    <d v="2020-05-26T00:00:00"/>
    <n v="1"/>
    <d v="2020-05-26T00:00:00"/>
  </r>
  <r>
    <s v="The Dermatology Group  "/>
    <s v="Swan Dermatology &amp; Aesthetics"/>
    <x v="11"/>
    <d v="2020-05-26T00:00:00"/>
    <n v="34"/>
    <d v="2020-05-26T00:00:00"/>
  </r>
  <r>
    <s v="Northeast Dermatology Associates"/>
    <s v="Northeast Dermatology Associates"/>
    <x v="5"/>
    <d v="2020-05-26T00:00:00"/>
    <n v="71"/>
    <d v="2020-05-26T00:00:00"/>
  </r>
  <r>
    <s v="North Pacific Dermatology"/>
    <s v="North Pacific Dermatology"/>
    <x v="4"/>
    <d v="2020-05-26T00:00:00"/>
    <n v="19"/>
    <d v="2020-05-26T00:00:00"/>
  </r>
  <r>
    <s v="North Pacific Dermatology"/>
    <s v="Eastside Dermatology"/>
    <x v="3"/>
    <d v="2020-05-26T00:00:00"/>
    <n v="25"/>
    <d v="2020-05-26T00:00:00"/>
  </r>
  <r>
    <s v="Northeast Dermatology Associates"/>
    <s v="Northeast Dermatology Associates"/>
    <x v="7"/>
    <d v="2020-05-26T00:00:00"/>
    <n v="4"/>
    <d v="2020-05-26T00:00:00"/>
  </r>
  <r>
    <s v="Northeast Dermatology Associates"/>
    <s v="Northeast Dermatology Associates"/>
    <x v="53"/>
    <d v="2020-05-26T00:00:00"/>
    <n v="55"/>
    <d v="2020-05-26T00:00:00"/>
  </r>
  <r>
    <s v="Northeast Dermatology Associates"/>
    <s v="Northeast Dermatology Associates"/>
    <x v="55"/>
    <d v="2020-05-26T00:00:00"/>
    <n v="19"/>
    <d v="2020-05-26T00:00:00"/>
  </r>
  <r>
    <s v="Northeast Dermatology Associates"/>
    <s v="Northeast Dermatology Associates"/>
    <x v="54"/>
    <d v="2020-05-26T00:00:00"/>
    <n v="21"/>
    <d v="2020-05-26T00:00:00"/>
  </r>
  <r>
    <s v="Northeast Dermatology Associates"/>
    <s v="Northeast Dermatology Associates"/>
    <x v="39"/>
    <d v="2020-05-26T00:00:00"/>
    <n v="22"/>
    <d v="2020-05-26T00:00:00"/>
  </r>
  <r>
    <s v="Northeast Dermatology Associates"/>
    <s v="Northeast Dermatology Associates"/>
    <x v="71"/>
    <d v="2020-05-26T00:00:00"/>
    <n v="6"/>
    <d v="2020-05-26T00:00:00"/>
  </r>
  <r>
    <s v="Southeast Dermatology Specialists  "/>
    <s v="Southeast Dermatology Specialists"/>
    <x v="62"/>
    <d v="2020-05-26T00:00:00"/>
    <n v="52"/>
    <d v="2020-05-26T00:00:00"/>
  </r>
  <r>
    <s v="Semler Dermatology"/>
    <s v="Semler Dermatology"/>
    <x v="61"/>
    <d v="2020-05-26T00:00:00"/>
    <n v="49"/>
    <d v="2020-05-26T00:00:00"/>
  </r>
  <r>
    <s v="Pacific Dermatology Specialists"/>
    <s v="Pacific Dermatology Specialists"/>
    <x v="60"/>
    <d v="2020-05-26T00:00:00"/>
    <n v="1"/>
    <d v="2020-05-26T00:00:00"/>
  </r>
  <r>
    <s v="Pacific Dermatology Specialists"/>
    <s v="Pacific Dermatology Specialists"/>
    <x v="72"/>
    <d v="2020-05-26T00:00:00"/>
    <n v="22"/>
    <d v="2020-05-26T00:00:00"/>
  </r>
  <r>
    <s v="Northeast Dermatology Associates"/>
    <s v="South Shore Skin Center"/>
    <x v="57"/>
    <d v="2020-05-26T00:00:00"/>
    <n v="100"/>
    <d v="2020-05-26T00:00:00"/>
  </r>
  <r>
    <s v="The Dermatology Group  "/>
    <s v="The Dermatology Group"/>
    <x v="76"/>
    <d v="2020-05-26T00:00:00"/>
    <n v="41"/>
    <d v="2020-05-26T00:00:00"/>
  </r>
  <r>
    <s v="Northeast Dermatology Associates"/>
    <s v="Northeast Dermatology Associates"/>
    <x v="36"/>
    <d v="2020-05-26T00:00:00"/>
    <n v="45"/>
    <d v="2020-05-26T00:00:00"/>
  </r>
  <r>
    <s v="Northeast Dermatology Associates"/>
    <s v="Northeast Dermatology Associates"/>
    <x v="67"/>
    <d v="2020-05-26T00:00:00"/>
    <n v="8"/>
    <d v="2020-05-26T00:00:00"/>
  </r>
  <r>
    <s v="Northeast Dermatology Associates"/>
    <s v="Northeast Dermatology Associates"/>
    <x v="35"/>
    <d v="2020-05-26T00:00:00"/>
    <n v="38"/>
    <d v="2020-05-26T00:00:00"/>
  </r>
  <r>
    <s v="Northeast Dermatology Associates"/>
    <s v="Northeast Dermatology Associates"/>
    <x v="37"/>
    <d v="2020-05-26T00:00:00"/>
    <n v="76"/>
    <d v="2020-05-26T00:00:00"/>
  </r>
  <r>
    <s v="Northeast Dermatology Associates"/>
    <s v="Northeast Dermatology Associates"/>
    <x v="38"/>
    <d v="2020-05-26T00:00:00"/>
    <n v="57"/>
    <d v="2020-05-26T00:00:00"/>
  </r>
  <r>
    <s v="North Pacific Dermatology"/>
    <s v="North Pacific Dermatology"/>
    <x v="33"/>
    <d v="2020-05-26T00:00:00"/>
    <n v="54"/>
    <d v="2020-05-26T00:00:00"/>
  </r>
  <r>
    <s v="Northeast Dermatology Associates"/>
    <s v="Dermatology of Cape Cod"/>
    <x v="34"/>
    <d v="2020-05-26T00:00:00"/>
    <n v="58"/>
    <d v="2020-05-26T00:00:00"/>
  </r>
  <r>
    <s v="Pacific Dermatology Specialists"/>
    <s v="Pacific Dermatology Specialists"/>
    <x v="42"/>
    <d v="2020-05-26T00:00:00"/>
    <n v="15"/>
    <d v="2020-05-26T00:00:00"/>
  </r>
  <r>
    <s v="Pacific Dermatology Specialists"/>
    <s v="Pacific Dermatology Specialists"/>
    <x v="41"/>
    <d v="2020-05-26T00:00:00"/>
    <n v="1"/>
    <d v="2020-05-26T00:00:00"/>
  </r>
  <r>
    <s v="Southeast Dermatology Specialists  "/>
    <s v="Southeast Dermatology Specialists"/>
    <x v="43"/>
    <d v="2020-05-26T00:00:00"/>
    <n v="3"/>
    <d v="2020-05-26T00:00:00"/>
  </r>
  <r>
    <s v="Southeast Dermatology Specialists  "/>
    <s v="Southeast Dermatology Specialists"/>
    <x v="81"/>
    <d v="2020-05-26T00:00:00"/>
    <n v="1"/>
    <d v="2020-05-26T00:00:00"/>
  </r>
  <r>
    <s v="Pacific Dermatology Specialists"/>
    <s v="Pacific Dermatology Specialists"/>
    <x v="41"/>
    <d v="2020-05-25T00:00:00"/>
    <n v="1"/>
    <d v="2020-05-25T00:00:00"/>
  </r>
  <r>
    <s v="Northeast Dermatology Associates"/>
    <s v="Northeast Dermatology Associates"/>
    <x v="7"/>
    <d v="2020-05-25T00:00:00"/>
    <n v="2"/>
    <d v="2020-05-25T00:00:00"/>
  </r>
  <r>
    <s v="NULL"/>
    <s v="Unknown Practice"/>
    <x v="68"/>
    <d v="2020-05-25T00:00:00"/>
    <n v="1"/>
    <d v="2020-05-25T00:00:00"/>
  </r>
  <r>
    <s v="Northeast Dermatology Associates"/>
    <s v="Northeast Dermatology Associates"/>
    <x v="55"/>
    <d v="2020-05-25T00:00:00"/>
    <n v="2"/>
    <d v="2020-05-25T00:00:00"/>
  </r>
  <r>
    <s v="Northeast Dermatology Associates"/>
    <s v="Brookline Dermatology Associates"/>
    <x v="16"/>
    <d v="2020-05-23T00:00:00"/>
    <n v="2"/>
    <d v="2020-05-23T00:00:00"/>
  </r>
  <r>
    <s v="Semler Dermatology"/>
    <s v="Semler Dermatology"/>
    <x v="61"/>
    <d v="2020-05-23T00:00:00"/>
    <n v="9"/>
    <d v="2020-05-23T00:00:00"/>
  </r>
  <r>
    <s v="Pacific Dermatology Specialists"/>
    <s v="Pacific Dermatology Specialists"/>
    <x v="41"/>
    <d v="2020-05-22T00:00:00"/>
    <n v="2"/>
    <d v="2020-05-22T00:00:00"/>
  </r>
  <r>
    <s v="Northeast Dermatology Associates"/>
    <s v="South Shore Skin Center"/>
    <x v="10"/>
    <d v="2020-05-22T00:00:00"/>
    <n v="8"/>
    <d v="2020-05-22T00:00:00"/>
  </r>
  <r>
    <s v="The Dermatology Group  "/>
    <s v="Swan Dermatology &amp; Aesthetics"/>
    <x v="11"/>
    <d v="2020-05-22T00:00:00"/>
    <n v="43"/>
    <d v="2020-05-22T00:00:00"/>
  </r>
  <r>
    <s v="Northeast Dermatology Associates"/>
    <s v="Northeast Dermatology Associates"/>
    <x v="37"/>
    <d v="2020-05-22T00:00:00"/>
    <n v="64"/>
    <d v="2020-05-22T00:00:00"/>
  </r>
  <r>
    <s v="Northeast Dermatology Associates"/>
    <s v="Northeast Dermatology Associates"/>
    <x v="36"/>
    <d v="2020-05-22T00:00:00"/>
    <n v="18"/>
    <d v="2020-05-22T00:00:00"/>
  </r>
  <r>
    <s v="Northeast Dermatology Associates"/>
    <s v="Northeast Dermatology Associates"/>
    <x v="35"/>
    <d v="2020-05-22T00:00:00"/>
    <n v="3"/>
    <d v="2020-05-22T00:00:00"/>
  </r>
  <r>
    <s v="Northeast Dermatology Associates"/>
    <s v="Dermatology of Cape Cod"/>
    <x v="34"/>
    <d v="2020-05-22T00:00:00"/>
    <n v="14"/>
    <d v="2020-05-22T00:00:00"/>
  </r>
  <r>
    <s v="Northeast Dermatology Associates"/>
    <s v="Northeast Dermatology Associates"/>
    <x v="5"/>
    <d v="2020-05-22T00:00:00"/>
    <n v="41"/>
    <d v="2020-05-22T00:00:00"/>
  </r>
  <r>
    <s v="Southeast Dermatology Specialists  "/>
    <s v="Southeast Dermatology Specialists"/>
    <x v="62"/>
    <d v="2020-05-22T00:00:00"/>
    <n v="3"/>
    <d v="2020-05-22T00:00:00"/>
  </r>
  <r>
    <s v="Northeast Dermatology Associates"/>
    <s v="South Shore Skin Center"/>
    <x v="57"/>
    <d v="2020-05-22T00:00:00"/>
    <n v="47"/>
    <d v="2020-05-22T00:00:00"/>
  </r>
  <r>
    <s v="The Dermatology Group  "/>
    <s v="The Dermatology Group"/>
    <x v="24"/>
    <d v="2020-05-22T00:00:00"/>
    <n v="62"/>
    <d v="2020-05-22T00:00:00"/>
  </r>
  <r>
    <s v="Northeast Dermatology Associates"/>
    <s v="Northeast Dermatology Associates"/>
    <x v="18"/>
    <d v="2020-05-22T00:00:00"/>
    <n v="3"/>
    <d v="2020-05-22T00:00:00"/>
  </r>
  <r>
    <s v="Northeast Dermatology Associates"/>
    <s v="Brookline Dermatology Associates"/>
    <x v="17"/>
    <d v="2020-05-22T00:00:00"/>
    <n v="9"/>
    <d v="2020-05-22T00:00:00"/>
  </r>
  <r>
    <s v="Northeast Dermatology Associates"/>
    <s v="Brookline Dermatology Associates"/>
    <x v="16"/>
    <d v="2020-05-22T00:00:00"/>
    <n v="18"/>
    <d v="2020-05-22T00:00:00"/>
  </r>
  <r>
    <s v="Northeast Dermatology Associates"/>
    <s v="Northeast Dermatology Associates"/>
    <x v="22"/>
    <d v="2020-05-22T00:00:00"/>
    <n v="67"/>
    <d v="2020-05-22T00:00:00"/>
  </r>
  <r>
    <s v="Northeast Dermatology Associates"/>
    <s v="Northeast Dermatology Associates"/>
    <x v="71"/>
    <d v="2020-05-22T00:00:00"/>
    <n v="4"/>
    <d v="2020-05-22T00:00:00"/>
  </r>
  <r>
    <s v="Northeast Dermatology Associates"/>
    <s v="Northeast Dermatology Associates"/>
    <x v="21"/>
    <d v="2020-05-22T00:00:00"/>
    <n v="9"/>
    <d v="2020-05-22T00:00:00"/>
  </r>
  <r>
    <s v="Northeast Dermatology Associates"/>
    <s v="Northeast Dermatology Associates"/>
    <x v="55"/>
    <d v="2020-05-22T00:00:00"/>
    <n v="4"/>
    <d v="2020-05-22T00:00:00"/>
  </r>
  <r>
    <s v="Northeast Dermatology Associates"/>
    <s v="Northeast Dermatology Associates"/>
    <x v="53"/>
    <d v="2020-05-22T00:00:00"/>
    <n v="6"/>
    <d v="2020-05-22T00:00:00"/>
  </r>
  <r>
    <s v="North Pacific Dermatology"/>
    <s v="North Pacific Dermatology"/>
    <x v="33"/>
    <d v="2020-05-22T00:00:00"/>
    <n v="19"/>
    <d v="2020-05-22T00:00:00"/>
  </r>
  <r>
    <s v="North Pacific Dermatology"/>
    <s v="North Pacific Dermatology"/>
    <x v="4"/>
    <d v="2020-05-22T00:00:00"/>
    <n v="30"/>
    <d v="2020-05-22T00:00:00"/>
  </r>
  <r>
    <s v="North Pacific Dermatology"/>
    <s v="Eastside Dermatology"/>
    <x v="3"/>
    <d v="2020-05-22T00:00:00"/>
    <n v="10"/>
    <d v="2020-05-22T00:00:00"/>
  </r>
  <r>
    <s v="Northeast Dermatology Associates"/>
    <s v="Northeast Dermatology Associates"/>
    <x v="67"/>
    <d v="2020-05-22T00:00:00"/>
    <n v="11"/>
    <d v="2020-05-22T00:00:00"/>
  </r>
  <r>
    <s v="Northeast Dermatology Associates"/>
    <s v="Northeast Dermatology Associates"/>
    <x v="38"/>
    <d v="2020-05-22T00:00:00"/>
    <n v="41"/>
    <d v="2020-05-22T00:00:00"/>
  </r>
  <r>
    <s v="Northeast Dermatology Associates"/>
    <s v="South Shore Skin Center"/>
    <x v="9"/>
    <d v="2020-05-22T00:00:00"/>
    <n v="56"/>
    <d v="2020-05-22T00:00:00"/>
  </r>
  <r>
    <s v="Southeast Dermatology Specialists  "/>
    <s v="Southeast Dermatology Specialists"/>
    <x v="43"/>
    <d v="2020-05-22T00:00:00"/>
    <n v="19"/>
    <d v="2020-05-22T00:00:00"/>
  </r>
  <r>
    <s v="Pacific Dermatology Specialists"/>
    <s v="Pacific Dermatology Specialists"/>
    <x v="42"/>
    <d v="2020-05-22T00:00:00"/>
    <n v="27"/>
    <d v="2020-05-22T00:00:00"/>
  </r>
  <r>
    <s v="Northeast Dermatology Associates"/>
    <s v="Northeast Dermatology Associates"/>
    <x v="54"/>
    <d v="2020-05-22T00:00:00"/>
    <n v="17"/>
    <d v="2020-05-22T00:00:00"/>
  </r>
  <r>
    <s v="Semler Dermatology"/>
    <s v="Semler Dermatology"/>
    <x v="61"/>
    <d v="2020-05-22T00:00:00"/>
    <n v="27"/>
    <d v="2020-05-22T00:00:00"/>
  </r>
  <r>
    <s v="Pacific Dermatology Specialists"/>
    <s v="Pacific Dermatology Specialists"/>
    <x v="59"/>
    <d v="2020-05-22T00:00:00"/>
    <n v="17"/>
    <d v="2020-05-22T00:00:00"/>
  </r>
  <r>
    <s v="The Dermatology Group  "/>
    <s v="The Dermatology Group"/>
    <x v="25"/>
    <d v="2020-05-22T00:00:00"/>
    <n v="23"/>
    <d v="2020-05-22T00:00:00"/>
  </r>
  <r>
    <s v="The Dermatology Group  "/>
    <s v="The Dermatology Group"/>
    <x v="26"/>
    <d v="2020-05-22T00:00:00"/>
    <n v="32"/>
    <d v="2020-05-22T00:00:00"/>
  </r>
  <r>
    <s v="The Dermatology Group  "/>
    <s v="The Dermatology Group"/>
    <x v="45"/>
    <d v="2020-05-21T00:00:00"/>
    <n v="21"/>
    <d v="2020-05-21T00:00:00"/>
  </r>
  <r>
    <s v="Northeast Dermatology Associates"/>
    <s v="South Shore Skin Center"/>
    <x v="57"/>
    <d v="2020-05-21T00:00:00"/>
    <n v="29"/>
    <d v="2020-05-21T00:00:00"/>
  </r>
  <r>
    <s v="Pacific Dermatology Specialists"/>
    <s v="Pacific Dermatology Specialists"/>
    <x v="42"/>
    <d v="2020-05-21T00:00:00"/>
    <n v="21"/>
    <d v="2020-05-21T00:00:00"/>
  </r>
  <r>
    <s v="Pacific Dermatology Specialists"/>
    <s v="Pacific Dermatology Specialists"/>
    <x v="41"/>
    <d v="2020-05-21T00:00:00"/>
    <n v="32"/>
    <d v="2020-05-21T00:00:00"/>
  </r>
  <r>
    <s v="Southeast Dermatology Specialists  "/>
    <s v="Southeast Dermatology Specialists"/>
    <x v="43"/>
    <d v="2020-05-21T00:00:00"/>
    <n v="36"/>
    <d v="2020-05-21T00:00:00"/>
  </r>
  <r>
    <s v="Northeast Dermatology Associates"/>
    <s v="Northeast Dermatology Associates"/>
    <x v="53"/>
    <d v="2020-05-21T00:00:00"/>
    <n v="27"/>
    <d v="2020-05-21T00:00:00"/>
  </r>
  <r>
    <s v="Northeast Dermatology Associates"/>
    <s v="Northeast Dermatology Associates"/>
    <x v="55"/>
    <d v="2020-05-21T00:00:00"/>
    <n v="23"/>
    <d v="2020-05-21T00:00:00"/>
  </r>
  <r>
    <s v="Northeast Dermatology Associates"/>
    <s v="Northeast Dermatology Associates"/>
    <x v="36"/>
    <d v="2020-05-21T00:00:00"/>
    <n v="27"/>
    <d v="2020-05-21T00:00:00"/>
  </r>
  <r>
    <s v="Northeast Dermatology Associates"/>
    <s v="Northeast Dermatology Associates"/>
    <x v="35"/>
    <d v="2020-05-21T00:00:00"/>
    <n v="40"/>
    <d v="2020-05-21T00:00:00"/>
  </r>
  <r>
    <s v="Northeast Dermatology Associates"/>
    <s v="Northeast Dermatology Associates"/>
    <x v="67"/>
    <d v="2020-05-21T00:00:00"/>
    <n v="11"/>
    <d v="2020-05-21T00:00:00"/>
  </r>
  <r>
    <s v="Northeast Dermatology Associates"/>
    <s v="Northeast Dermatology Associates"/>
    <x v="38"/>
    <d v="2020-05-21T00:00:00"/>
    <n v="49"/>
    <d v="2020-05-21T00:00:00"/>
  </r>
  <r>
    <s v="Northeast Dermatology Associates"/>
    <s v="Dermatology of Cape Cod"/>
    <x v="34"/>
    <d v="2020-05-21T00:00:00"/>
    <n v="50"/>
    <d v="2020-05-21T00:00:00"/>
  </r>
  <r>
    <s v="Northeast Dermatology Associates"/>
    <s v="Brookline Dermatology Associates"/>
    <x v="16"/>
    <d v="2020-05-21T00:00:00"/>
    <n v="31"/>
    <d v="2020-05-21T00:00:00"/>
  </r>
  <r>
    <s v="North Pacific Dermatology"/>
    <s v="North Pacific Dermatology"/>
    <x v="33"/>
    <d v="2020-05-21T00:00:00"/>
    <n v="41"/>
    <d v="2020-05-21T00:00:00"/>
  </r>
  <r>
    <s v="Pacific Dermatology Specialists"/>
    <s v="Pacific Dermatology Specialists"/>
    <x v="60"/>
    <d v="2020-05-21T00:00:00"/>
    <n v="1"/>
    <d v="2020-05-21T00:00:00"/>
  </r>
  <r>
    <s v="Semler Dermatology"/>
    <s v="Semler Dermatology"/>
    <x v="61"/>
    <d v="2020-05-21T00:00:00"/>
    <n v="60"/>
    <d v="2020-05-21T00:00:00"/>
  </r>
  <r>
    <s v="Southeast Dermatology Specialists  "/>
    <s v="Southeast Dermatology Specialists"/>
    <x v="62"/>
    <d v="2020-05-21T00:00:00"/>
    <n v="51"/>
    <d v="2020-05-21T00:00:00"/>
  </r>
  <r>
    <s v="Northeast Dermatology Associates"/>
    <s v="Northeast Dermatology Associates"/>
    <x v="8"/>
    <d v="2020-05-21T00:00:00"/>
    <n v="2"/>
    <d v="2020-05-21T00:00:00"/>
  </r>
  <r>
    <s v="Pacific Dermatology Specialists"/>
    <s v="Pacific Dermatology Specialists"/>
    <x v="59"/>
    <d v="2020-05-21T00:00:00"/>
    <n v="33"/>
    <d v="2020-05-21T00:00:00"/>
  </r>
  <r>
    <s v="Northeast Dermatology Associates"/>
    <s v="Northeast Dermatology Associates"/>
    <x v="39"/>
    <d v="2020-05-21T00:00:00"/>
    <n v="3"/>
    <d v="2020-05-21T00:00:00"/>
  </r>
  <r>
    <s v="Northeast Dermatology Associates"/>
    <s v="Northeast Dermatology Associates"/>
    <x v="37"/>
    <d v="2020-05-21T00:00:00"/>
    <n v="69"/>
    <d v="2020-05-21T00:00:00"/>
  </r>
  <r>
    <s v="Northeast Dermatology Associates"/>
    <s v="Northeast Dermatology Associates"/>
    <x v="71"/>
    <d v="2020-05-21T00:00:00"/>
    <n v="8"/>
    <d v="2020-05-21T00:00:00"/>
  </r>
  <r>
    <s v="Northeast Dermatology Associates"/>
    <s v="Northeast Dermatology Associates"/>
    <x v="54"/>
    <d v="2020-05-21T00:00:00"/>
    <n v="23"/>
    <d v="2020-05-21T00:00:00"/>
  </r>
  <r>
    <s v="Dermatology &amp; MOHS Surgery Institute"/>
    <s v="Dermatology &amp; MOHS Surgery Institute"/>
    <x v="29"/>
    <d v="2020-05-21T00:00:00"/>
    <n v="21"/>
    <d v="2020-05-21T00:00:00"/>
  </r>
  <r>
    <s v="Northeast Dermatology Associates"/>
    <s v="Northeast Dermatology Associates"/>
    <x v="6"/>
    <d v="2020-05-21T00:00:00"/>
    <n v="21"/>
    <d v="2020-05-21T00:00:00"/>
  </r>
  <r>
    <s v="Northeast Dermatology Associates"/>
    <s v="Northeast Dermatology Associates"/>
    <x v="7"/>
    <d v="2020-05-21T00:00:00"/>
    <n v="7"/>
    <d v="2020-05-21T00:00:00"/>
  </r>
  <r>
    <s v="Northeast Dermatology Associates"/>
    <s v="Northeast Dermatology Associates"/>
    <x v="5"/>
    <d v="2020-05-21T00:00:00"/>
    <n v="42"/>
    <d v="2020-05-21T00:00:00"/>
  </r>
  <r>
    <s v="North Pacific Dermatology"/>
    <s v="North Pacific Dermatology"/>
    <x v="4"/>
    <d v="2020-05-21T00:00:00"/>
    <n v="16"/>
    <d v="2020-05-21T00:00:00"/>
  </r>
  <r>
    <s v="The Dermatology Group  "/>
    <s v="Swan Dermatology &amp; Aesthetics"/>
    <x v="11"/>
    <d v="2020-05-21T00:00:00"/>
    <n v="32"/>
    <d v="2020-05-21T00:00:00"/>
  </r>
  <r>
    <s v="The Dermatology Group  "/>
    <s v="The Dermatology Group"/>
    <x v="26"/>
    <d v="2020-05-21T00:00:00"/>
    <n v="64"/>
    <d v="2020-05-21T00:00:00"/>
  </r>
  <r>
    <s v="Northeast Dermatology Associates"/>
    <s v="South Shore Skin Center"/>
    <x v="9"/>
    <d v="2020-05-21T00:00:00"/>
    <n v="87"/>
    <d v="2020-05-21T00:00:00"/>
  </r>
  <r>
    <s v="Northeast Dermatology Associates"/>
    <s v="South Shore Skin Center"/>
    <x v="10"/>
    <d v="2020-05-21T00:00:00"/>
    <n v="11"/>
    <d v="2020-05-21T00:00:00"/>
  </r>
  <r>
    <s v="Pacific Dermatology Specialists"/>
    <s v="Pacific Dermatology Specialists"/>
    <x v="106"/>
    <d v="2020-05-21T00:00:00"/>
    <n v="1"/>
    <d v="2020-05-21T00:00:00"/>
  </r>
  <r>
    <s v="Northeast Dermatology Associates"/>
    <s v="Northeast Dermatology Associates"/>
    <x v="18"/>
    <d v="2020-05-21T00:00:00"/>
    <n v="59"/>
    <d v="2020-05-21T00:00:00"/>
  </r>
  <r>
    <s v="Northeast Dermatology Associates"/>
    <s v="Brookline Dermatology Associates"/>
    <x v="17"/>
    <d v="2020-05-21T00:00:00"/>
    <n v="28"/>
    <d v="2020-05-21T00:00:00"/>
  </r>
  <r>
    <s v="North Pacific Dermatology"/>
    <s v="Eastside Dermatology"/>
    <x v="3"/>
    <d v="2020-05-21T00:00:00"/>
    <n v="18"/>
    <d v="2020-05-21T00:00:00"/>
  </r>
  <r>
    <s v="NULL"/>
    <s v="Unknown Practice"/>
    <x v="68"/>
    <d v="2020-05-21T00:00:00"/>
    <n v="16"/>
    <d v="2020-05-21T00:00:00"/>
  </r>
  <r>
    <s v="Northeast Dermatology Associates"/>
    <s v="Northeast Dermatology Associates"/>
    <x v="19"/>
    <d v="2020-05-21T00:00:00"/>
    <n v="23"/>
    <d v="2020-05-21T00:00:00"/>
  </r>
  <r>
    <s v="Northeast Dermatology Associates"/>
    <s v="Northeast Dermatology Associates"/>
    <x v="21"/>
    <d v="2020-05-21T00:00:00"/>
    <n v="13"/>
    <d v="2020-05-21T00:00:00"/>
  </r>
  <r>
    <s v="Northeast Dermatology Associates"/>
    <s v="Northeast Dermatology Associates"/>
    <x v="22"/>
    <d v="2020-05-21T00:00:00"/>
    <n v="73"/>
    <d v="2020-05-21T00:00:00"/>
  </r>
  <r>
    <s v="The Dermatology Group  "/>
    <s v="The Dermatology Group"/>
    <x v="24"/>
    <d v="2020-05-21T00:00:00"/>
    <n v="127"/>
    <d v="2020-05-21T00:00:00"/>
  </r>
  <r>
    <s v="The Dermatology Group  "/>
    <s v="The Dermatology Group"/>
    <x v="25"/>
    <d v="2020-05-21T00:00:00"/>
    <n v="38"/>
    <d v="2020-05-21T00:00:00"/>
  </r>
  <r>
    <s v="The Dermatology Group  "/>
    <s v="The Dermatology Group"/>
    <x v="76"/>
    <d v="2020-05-20T00:00:00"/>
    <n v="40"/>
    <d v="2020-05-20T00:00:00"/>
  </r>
  <r>
    <s v="Northeast Dermatology Associates"/>
    <s v="South Shore Skin Center"/>
    <x v="57"/>
    <d v="2020-05-20T00:00:00"/>
    <n v="76"/>
    <d v="2020-05-20T00:00:00"/>
  </r>
  <r>
    <s v="Northeast Dermatology Associates"/>
    <s v="South Shore Skin Center"/>
    <x v="9"/>
    <d v="2020-05-20T00:00:00"/>
    <n v="51"/>
    <d v="2020-05-20T00:00:00"/>
  </r>
  <r>
    <s v="Pacific Dermatology Specialists"/>
    <s v="Pacific Dermatology Specialists"/>
    <x v="42"/>
    <d v="2020-05-20T00:00:00"/>
    <n v="22"/>
    <d v="2020-05-20T00:00:00"/>
  </r>
  <r>
    <s v="Semler Dermatology"/>
    <s v="Semler Dermatology"/>
    <x v="61"/>
    <d v="2020-05-20T00:00:00"/>
    <n v="51"/>
    <d v="2020-05-20T00:00:00"/>
  </r>
  <r>
    <s v="Southeast Dermatology Specialists  "/>
    <s v="Southeast Dermatology Specialists"/>
    <x v="62"/>
    <d v="2020-05-20T00:00:00"/>
    <n v="45"/>
    <d v="2020-05-20T00:00:00"/>
  </r>
  <r>
    <s v="Northeast Dermatology Associates"/>
    <s v="Northeast Dermatology Associates"/>
    <x v="38"/>
    <d v="2020-05-20T00:00:00"/>
    <n v="28"/>
    <d v="2020-05-20T00:00:00"/>
  </r>
  <r>
    <s v="Northeast Dermatology Associates"/>
    <s v="Northeast Dermatology Associates"/>
    <x v="56"/>
    <d v="2020-05-20T00:00:00"/>
    <n v="16"/>
    <d v="2020-05-20T00:00:00"/>
  </r>
  <r>
    <s v="Northeast Dermatology Associates"/>
    <s v="Northeast Dermatology Associates"/>
    <x v="55"/>
    <d v="2020-05-20T00:00:00"/>
    <n v="19"/>
    <d v="2020-05-20T00:00:00"/>
  </r>
  <r>
    <s v="Northeast Dermatology Associates"/>
    <s v="Northeast Dermatology Associates"/>
    <x v="53"/>
    <d v="2020-05-20T00:00:00"/>
    <n v="53"/>
    <d v="2020-05-20T00:00:00"/>
  </r>
  <r>
    <s v="North Pacific Dermatology"/>
    <s v="North Pacific Dermatology"/>
    <x v="4"/>
    <d v="2020-05-20T00:00:00"/>
    <n v="15"/>
    <d v="2020-05-20T00:00:00"/>
  </r>
  <r>
    <s v="North Pacific Dermatology"/>
    <s v="North Pacific Dermatology"/>
    <x v="33"/>
    <d v="2020-05-20T00:00:00"/>
    <n v="55"/>
    <d v="2020-05-20T00:00:00"/>
  </r>
  <r>
    <s v="Pacific Dermatology Specialists"/>
    <s v="Pacific Dermatology Specialists"/>
    <x v="59"/>
    <d v="2020-05-20T00:00:00"/>
    <n v="25"/>
    <d v="2020-05-20T00:00:00"/>
  </r>
  <r>
    <s v="Southeast Dermatology Specialists  "/>
    <s v="Southeast Dermatology Specialists"/>
    <x v="43"/>
    <d v="2020-05-20T00:00:00"/>
    <n v="28"/>
    <d v="2020-05-20T00:00:00"/>
  </r>
  <r>
    <s v="Pacific Dermatology Specialists"/>
    <s v="Pacific Dermatology Specialists"/>
    <x v="41"/>
    <d v="2020-05-20T00:00:00"/>
    <n v="15"/>
    <d v="2020-05-20T00:00:00"/>
  </r>
  <r>
    <s v="The Dermatology Group  "/>
    <s v="The Dermatology Group"/>
    <x v="25"/>
    <d v="2020-05-20T00:00:00"/>
    <n v="35"/>
    <d v="2020-05-20T00:00:00"/>
  </r>
  <r>
    <s v="Northeast Dermatology Associates"/>
    <s v="Dermatology of Cape Cod"/>
    <x v="34"/>
    <d v="2020-05-20T00:00:00"/>
    <n v="49"/>
    <d v="2020-05-20T00:00:00"/>
  </r>
  <r>
    <s v="Northeast Dermatology Associates"/>
    <s v="Northeast Dermatology Associates"/>
    <x v="37"/>
    <d v="2020-05-20T00:00:00"/>
    <n v="79"/>
    <d v="2020-05-20T00:00:00"/>
  </r>
  <r>
    <s v="Northeast Dermatology Associates"/>
    <s v="Northeast Dermatology Associates"/>
    <x v="39"/>
    <d v="2020-05-20T00:00:00"/>
    <n v="8"/>
    <d v="2020-05-20T00:00:00"/>
  </r>
  <r>
    <s v="Northeast Dermatology Associates"/>
    <s v="Northeast Dermatology Associates"/>
    <x v="54"/>
    <d v="2020-05-20T00:00:00"/>
    <n v="48"/>
    <d v="2020-05-20T00:00:00"/>
  </r>
  <r>
    <s v="NULL"/>
    <s v="Unknown Practice"/>
    <x v="68"/>
    <d v="2020-05-20T00:00:00"/>
    <n v="1"/>
    <d v="2020-05-20T00:00:00"/>
  </r>
  <r>
    <s v="Northeast Dermatology Associates"/>
    <s v="Brookline Dermatology Associates"/>
    <x v="16"/>
    <d v="2020-05-20T00:00:00"/>
    <n v="31"/>
    <d v="2020-05-20T00:00:00"/>
  </r>
  <r>
    <s v="Northeast Dermatology Associates"/>
    <s v="Northeast Dermatology Associates"/>
    <x v="18"/>
    <d v="2020-05-20T00:00:00"/>
    <n v="60"/>
    <d v="2020-05-20T00:00:00"/>
  </r>
  <r>
    <s v="Northeast Dermatology Associates"/>
    <s v="Northeast Dermatology Associates"/>
    <x v="36"/>
    <d v="2020-05-20T00:00:00"/>
    <n v="30"/>
    <d v="2020-05-20T00:00:00"/>
  </r>
  <r>
    <s v="Northeast Dermatology Associates"/>
    <s v="Northeast Dermatology Associates"/>
    <x v="21"/>
    <d v="2020-05-20T00:00:00"/>
    <n v="1"/>
    <d v="2020-05-20T00:00:00"/>
  </r>
  <r>
    <s v="Northeast Dermatology Associates"/>
    <s v="Northeast Dermatology Associates"/>
    <x v="22"/>
    <d v="2020-05-20T00:00:00"/>
    <n v="29"/>
    <d v="2020-05-20T00:00:00"/>
  </r>
  <r>
    <s v="Northeast Dermatology Associates"/>
    <s v="South Shore Skin Center"/>
    <x v="10"/>
    <d v="2020-05-20T00:00:00"/>
    <n v="12"/>
    <d v="2020-05-20T00:00:00"/>
  </r>
  <r>
    <s v="The Dermatology Group  "/>
    <s v="Swan Dermatology &amp; Aesthetics"/>
    <x v="11"/>
    <d v="2020-05-20T00:00:00"/>
    <n v="35"/>
    <d v="2020-05-20T00:00:00"/>
  </r>
  <r>
    <s v="The Dermatology Group  "/>
    <s v="The Dermatology Group"/>
    <x v="26"/>
    <d v="2020-05-20T00:00:00"/>
    <n v="23"/>
    <d v="2020-05-20T00:00:00"/>
  </r>
  <r>
    <s v="Northeast Dermatology Associates"/>
    <s v="Brookline Dermatology Associates"/>
    <x v="17"/>
    <d v="2020-05-20T00:00:00"/>
    <n v="34"/>
    <d v="2020-05-20T00:00:00"/>
  </r>
  <r>
    <s v="Northeast Dermatology Associates"/>
    <s v="Northeast Dermatology Associates"/>
    <x v="5"/>
    <d v="2020-05-20T00:00:00"/>
    <n v="14"/>
    <d v="2020-05-20T00:00:00"/>
  </r>
  <r>
    <s v="North Pacific Dermatology"/>
    <s v="Eastside Dermatology"/>
    <x v="3"/>
    <d v="2020-05-20T00:00:00"/>
    <n v="27"/>
    <d v="2020-05-20T00:00:00"/>
  </r>
  <r>
    <s v="Northeast Dermatology Associates"/>
    <s v="Northeast Dermatology Associates"/>
    <x v="7"/>
    <d v="2020-05-20T00:00:00"/>
    <n v="6"/>
    <d v="2020-05-20T00:00:00"/>
  </r>
  <r>
    <s v="Northeast Dermatology Associates"/>
    <s v="Northeast Dermatology Associates"/>
    <x v="71"/>
    <d v="2020-05-20T00:00:00"/>
    <n v="14"/>
    <d v="2020-05-20T00:00:00"/>
  </r>
  <r>
    <s v="Northeast Dermatology Associates"/>
    <s v="Northeast Dermatology Associates"/>
    <x v="8"/>
    <d v="2020-05-20T00:00:00"/>
    <n v="30"/>
    <d v="2020-05-20T00:00:00"/>
  </r>
  <r>
    <s v="Pacific Dermatology Specialists"/>
    <s v="Pacific Dermatology Specialists"/>
    <x v="65"/>
    <d v="2020-05-20T00:00:00"/>
    <n v="1"/>
    <d v="2020-05-20T00:00:00"/>
  </r>
  <r>
    <s v="The Dermatology Group  "/>
    <s v="The Dermatology Group"/>
    <x v="24"/>
    <d v="2020-05-20T00:00:00"/>
    <n v="153"/>
    <d v="2020-05-20T00:00:00"/>
  </r>
  <r>
    <s v="The Dermatology Group  "/>
    <s v="The Dermatology Group"/>
    <x v="76"/>
    <d v="2020-05-19T00:00:00"/>
    <n v="36"/>
    <d v="2020-05-19T00:00:00"/>
  </r>
  <r>
    <s v="The Dermatology Group  "/>
    <s v="The Dermatology Group"/>
    <x v="26"/>
    <d v="2020-05-19T00:00:00"/>
    <n v="26"/>
    <d v="2020-05-19T00:00:00"/>
  </r>
  <r>
    <s v="Northeast Dermatology Associates"/>
    <s v="South Shore Skin Center"/>
    <x v="9"/>
    <d v="2020-05-19T00:00:00"/>
    <n v="43"/>
    <d v="2020-05-19T00:00:00"/>
  </r>
  <r>
    <s v="Northeast Dermatology Associates"/>
    <s v="South Shore Skin Center"/>
    <x v="10"/>
    <d v="2020-05-19T00:00:00"/>
    <n v="12"/>
    <d v="2020-05-19T00:00:00"/>
  </r>
  <r>
    <s v="The Dermatology Group  "/>
    <s v="Swan Dermatology &amp; Aesthetics"/>
    <x v="11"/>
    <d v="2020-05-19T00:00:00"/>
    <n v="39"/>
    <d v="2020-05-19T00:00:00"/>
  </r>
  <r>
    <s v="Semler Dermatology"/>
    <s v="Semler Dermatology"/>
    <x v="61"/>
    <d v="2020-05-19T00:00:00"/>
    <n v="58"/>
    <d v="2020-05-19T00:00:00"/>
  </r>
  <r>
    <s v="Northeast Dermatology Associates"/>
    <s v="Northeast Dermatology Associates"/>
    <x v="19"/>
    <d v="2020-05-19T00:00:00"/>
    <n v="16"/>
    <d v="2020-05-19T00:00:00"/>
  </r>
  <r>
    <s v="Northeast Dermatology Associates"/>
    <s v="Northeast Dermatology Associates"/>
    <x v="54"/>
    <d v="2020-05-19T00:00:00"/>
    <n v="8"/>
    <d v="2020-05-19T00:00:00"/>
  </r>
  <r>
    <s v="NULL"/>
    <s v="Unknown Practice"/>
    <x v="68"/>
    <d v="2020-05-19T00:00:00"/>
    <n v="14"/>
    <d v="2020-05-19T00:00:00"/>
  </r>
  <r>
    <s v="The Dermatology Group  "/>
    <s v="The Dermatology Group"/>
    <x v="25"/>
    <d v="2020-05-19T00:00:00"/>
    <n v="40"/>
    <d v="2020-05-19T00:00:00"/>
  </r>
  <r>
    <s v="Southeast Dermatology Specialists  "/>
    <s v="Southeast Dermatology Specialists"/>
    <x v="43"/>
    <d v="2020-05-19T00:00:00"/>
    <n v="47"/>
    <d v="2020-05-19T00:00:00"/>
  </r>
  <r>
    <s v="Pacific Dermatology Specialists"/>
    <s v="Pacific Dermatology Specialists"/>
    <x v="65"/>
    <d v="2020-05-19T00:00:00"/>
    <n v="1"/>
    <d v="2020-05-19T00:00:00"/>
  </r>
  <r>
    <s v="Northeast Dermatology Associates"/>
    <s v="Northeast Dermatology Associates"/>
    <x v="38"/>
    <d v="2020-05-19T00:00:00"/>
    <n v="44"/>
    <d v="2020-05-19T00:00:00"/>
  </r>
  <r>
    <s v="Northeast Dermatology Associates"/>
    <s v="Northeast Dermatology Associates"/>
    <x v="67"/>
    <d v="2020-05-19T00:00:00"/>
    <n v="9"/>
    <d v="2020-05-19T00:00:00"/>
  </r>
  <r>
    <s v="North Pacific Dermatology"/>
    <s v="Eastside Dermatology"/>
    <x v="3"/>
    <d v="2020-05-19T00:00:00"/>
    <n v="27"/>
    <d v="2020-05-19T00:00:00"/>
  </r>
  <r>
    <s v="North Pacific Dermatology"/>
    <s v="North Pacific Dermatology"/>
    <x v="4"/>
    <d v="2020-05-19T00:00:00"/>
    <n v="19"/>
    <d v="2020-05-19T00:00:00"/>
  </r>
  <r>
    <s v="Northeast Dermatology Associates"/>
    <s v="Northeast Dermatology Associates"/>
    <x v="55"/>
    <d v="2020-05-19T00:00:00"/>
    <n v="19"/>
    <d v="2020-05-19T00:00:00"/>
  </r>
  <r>
    <s v="Northeast Dermatology Associates"/>
    <s v="Northeast Dermatology Associates"/>
    <x v="53"/>
    <d v="2020-05-19T00:00:00"/>
    <n v="54"/>
    <d v="2020-05-19T00:00:00"/>
  </r>
  <r>
    <s v="Northeast Dermatology Associates"/>
    <s v="Northeast Dermatology Associates"/>
    <x v="56"/>
    <d v="2020-05-19T00:00:00"/>
    <n v="17"/>
    <d v="2020-05-19T00:00:00"/>
  </r>
  <r>
    <s v="Northeast Dermatology Associates"/>
    <s v="Northeast Dermatology Associates"/>
    <x v="71"/>
    <d v="2020-05-19T00:00:00"/>
    <n v="8"/>
    <d v="2020-05-19T00:00:00"/>
  </r>
  <r>
    <s v="Northeast Dermatology Associates"/>
    <s v="Northeast Dermatology Associates"/>
    <x v="18"/>
    <d v="2020-05-19T00:00:00"/>
    <n v="28"/>
    <d v="2020-05-19T00:00:00"/>
  </r>
  <r>
    <s v="Northeast Dermatology Associates"/>
    <s v="Brookline Dermatology Associates"/>
    <x v="16"/>
    <d v="2020-05-19T00:00:00"/>
    <n v="26"/>
    <d v="2020-05-19T00:00:00"/>
  </r>
  <r>
    <s v="North Pacific Dermatology"/>
    <s v="North Pacific Dermatology"/>
    <x v="33"/>
    <d v="2020-05-19T00:00:00"/>
    <n v="61"/>
    <d v="2020-05-19T00:00:00"/>
  </r>
  <r>
    <s v="The Dermatology Group  "/>
    <s v="The Dermatology Group"/>
    <x v="24"/>
    <d v="2020-05-19T00:00:00"/>
    <n v="168"/>
    <d v="2020-05-19T00:00:00"/>
  </r>
  <r>
    <s v="Pacific Dermatology Specialists"/>
    <s v="Pacific Dermatology Specialists"/>
    <x v="42"/>
    <d v="2020-05-19T00:00:00"/>
    <n v="2"/>
    <d v="2020-05-19T00:00:00"/>
  </r>
  <r>
    <s v="Southeast Dermatology Specialists  "/>
    <s v="Southeast Dermatology Specialists"/>
    <x v="62"/>
    <d v="2020-05-19T00:00:00"/>
    <n v="43"/>
    <d v="2020-05-19T00:00:00"/>
  </r>
  <r>
    <s v="Northeast Dermatology Associates"/>
    <s v="South Shore Skin Center"/>
    <x v="57"/>
    <d v="2020-05-19T00:00:00"/>
    <n v="87"/>
    <d v="2020-05-19T00:00:00"/>
  </r>
  <r>
    <s v="Northeast Dermatology Associates"/>
    <s v="Dermatology of Cape Cod"/>
    <x v="34"/>
    <d v="2020-05-19T00:00:00"/>
    <n v="52"/>
    <d v="2020-05-19T00:00:00"/>
  </r>
  <r>
    <s v="Northeast Dermatology Associates"/>
    <s v="Northeast Dermatology Associates"/>
    <x v="5"/>
    <d v="2020-05-19T00:00:00"/>
    <n v="75"/>
    <d v="2020-05-19T00:00:00"/>
  </r>
  <r>
    <s v="Northeast Dermatology Associates"/>
    <s v="Northeast Dermatology Associates"/>
    <x v="35"/>
    <d v="2020-05-19T00:00:00"/>
    <n v="35"/>
    <d v="2020-05-19T00:00:00"/>
  </r>
  <r>
    <s v="Northeast Dermatology Associates"/>
    <s v="Northeast Dermatology Associates"/>
    <x v="36"/>
    <d v="2020-05-19T00:00:00"/>
    <n v="37"/>
    <d v="2020-05-19T00:00:00"/>
  </r>
  <r>
    <s v="Northeast Dermatology Associates"/>
    <s v="Northeast Dermatology Associates"/>
    <x v="39"/>
    <d v="2020-05-19T00:00:00"/>
    <n v="13"/>
    <d v="2020-05-19T00:00:00"/>
  </r>
  <r>
    <s v="Northeast Dermatology Associates"/>
    <s v="Northeast Dermatology Associates"/>
    <x v="37"/>
    <d v="2020-05-19T00:00:00"/>
    <n v="47"/>
    <d v="2020-05-19T00:00:00"/>
  </r>
  <r>
    <s v="Northeast Dermatology Associates"/>
    <s v="Northeast Dermatology Associates"/>
    <x v="7"/>
    <d v="2020-05-19T00:00:00"/>
    <n v="8"/>
    <d v="2020-05-19T00:00:00"/>
  </r>
  <r>
    <s v="Northeast Dermatology Associates"/>
    <s v="Northeast Dermatology Associates"/>
    <x v="8"/>
    <d v="2020-05-19T00:00:00"/>
    <n v="52"/>
    <d v="2020-05-19T00:00:00"/>
  </r>
  <r>
    <s v="Pacific Dermatology Specialists"/>
    <s v="Pacific Dermatology Specialists"/>
    <x v="72"/>
    <d v="2020-05-19T00:00:00"/>
    <n v="30"/>
    <d v="2020-05-19T00:00:00"/>
  </r>
  <r>
    <s v="Pacific Dermatology Specialists"/>
    <s v="Pacific Dermatology Specialists"/>
    <x v="59"/>
    <d v="2020-05-19T00:00:00"/>
    <n v="26"/>
    <d v="2020-05-19T00:00:00"/>
  </r>
  <r>
    <s v="The Dermatology Group  "/>
    <s v="The Dermatology Group"/>
    <x v="24"/>
    <d v="2020-05-18T00:00:00"/>
    <n v="148"/>
    <d v="2020-05-18T00:00:00"/>
  </r>
  <r>
    <s v="The Dermatology Group  "/>
    <s v="The Dermatology Group"/>
    <x v="25"/>
    <d v="2020-05-18T00:00:00"/>
    <n v="15"/>
    <d v="2020-05-18T00:00:00"/>
  </r>
  <r>
    <s v="The Dermatology Group  "/>
    <s v="The Dermatology Group"/>
    <x v="26"/>
    <d v="2020-05-18T00:00:00"/>
    <n v="20"/>
    <d v="2020-05-18T00:00:00"/>
  </r>
  <r>
    <s v="Northeast Dermatology Associates"/>
    <s v="Northeast Dermatology Associates"/>
    <x v="22"/>
    <d v="2020-05-18T00:00:00"/>
    <n v="72"/>
    <d v="2020-05-18T00:00:00"/>
  </r>
  <r>
    <s v="Northeast Dermatology Associates"/>
    <s v="Northeast Dermatology Associates"/>
    <x v="20"/>
    <d v="2020-05-18T00:00:00"/>
    <n v="17"/>
    <d v="2020-05-18T00:00:00"/>
  </r>
  <r>
    <s v="Northeast Dermatology Associates"/>
    <s v="Northeast Dermatology Associates"/>
    <x v="18"/>
    <d v="2020-05-18T00:00:00"/>
    <n v="60"/>
    <d v="2020-05-18T00:00:00"/>
  </r>
  <r>
    <s v="Northeast Dermatology Associates"/>
    <s v="Brookline Dermatology Associates"/>
    <x v="17"/>
    <d v="2020-05-18T00:00:00"/>
    <n v="5"/>
    <d v="2020-05-18T00:00:00"/>
  </r>
  <r>
    <s v="Northeast Dermatology Associates"/>
    <s v="South Shore Skin Center"/>
    <x v="9"/>
    <d v="2020-05-18T00:00:00"/>
    <n v="56"/>
    <d v="2020-05-18T00:00:00"/>
  </r>
  <r>
    <s v="Northeast Dermatology Associates"/>
    <s v="Northeast Dermatology Associates"/>
    <x v="8"/>
    <d v="2020-05-18T00:00:00"/>
    <n v="22"/>
    <d v="2020-05-18T00:00:00"/>
  </r>
  <r>
    <s v="Pacific Dermatology Specialists"/>
    <s v="Pacific Dermatology Specialists"/>
    <x v="65"/>
    <d v="2020-05-18T00:00:00"/>
    <n v="30"/>
    <d v="2020-05-18T00:00:00"/>
  </r>
  <r>
    <s v="Northeast Dermatology Associates"/>
    <s v="South Shore Skin Center"/>
    <x v="10"/>
    <d v="2020-05-18T00:00:00"/>
    <n v="11"/>
    <d v="2020-05-18T00:00:00"/>
  </r>
  <r>
    <s v="The Dermatology Group  "/>
    <s v="Swan Dermatology &amp; Aesthetics"/>
    <x v="11"/>
    <d v="2020-05-18T00:00:00"/>
    <n v="30"/>
    <d v="2020-05-18T00:00:00"/>
  </r>
  <r>
    <s v="Northeast Dermatology Associates"/>
    <s v="Northeast Dermatology Associates"/>
    <x v="5"/>
    <d v="2020-05-18T00:00:00"/>
    <n v="40"/>
    <d v="2020-05-18T00:00:00"/>
  </r>
  <r>
    <s v="North Pacific Dermatology"/>
    <s v="North Pacific Dermatology"/>
    <x v="4"/>
    <d v="2020-05-18T00:00:00"/>
    <n v="16"/>
    <d v="2020-05-18T00:00:00"/>
  </r>
  <r>
    <s v="North Pacific Dermatology"/>
    <s v="Eastside Dermatology"/>
    <x v="3"/>
    <d v="2020-05-18T00:00:00"/>
    <n v="18"/>
    <d v="2020-05-18T00:00:00"/>
  </r>
  <r>
    <s v="Northeast Dermatology Associates"/>
    <s v="Northeast Dermatology Associates"/>
    <x v="7"/>
    <d v="2020-05-18T00:00:00"/>
    <n v="8"/>
    <d v="2020-05-18T00:00:00"/>
  </r>
  <r>
    <s v="Northeast Dermatology Associates"/>
    <s v="Northeast Dermatology Associates"/>
    <x v="6"/>
    <d v="2020-05-18T00:00:00"/>
    <n v="1"/>
    <d v="2020-05-18T00:00:00"/>
  </r>
  <r>
    <s v="North Pacific Dermatology"/>
    <s v="North Pacific Dermatology"/>
    <x v="68"/>
    <d v="2020-05-18T00:00:00"/>
    <n v="1"/>
    <d v="2020-05-18T00:00:00"/>
  </r>
  <r>
    <s v="Northeast Dermatology Associates"/>
    <s v="Northeast Dermatology Associates"/>
    <x v="54"/>
    <d v="2020-05-18T00:00:00"/>
    <n v="23"/>
    <d v="2020-05-18T00:00:00"/>
  </r>
  <r>
    <s v="Northeast Dermatology Associates"/>
    <s v="Northeast Dermatology Associates"/>
    <x v="55"/>
    <d v="2020-05-18T00:00:00"/>
    <n v="20"/>
    <d v="2020-05-18T00:00:00"/>
  </r>
  <r>
    <s v="Northeast Dermatology Associates"/>
    <s v="Northeast Dermatology Associates"/>
    <x v="53"/>
    <d v="2020-05-18T00:00:00"/>
    <n v="33"/>
    <d v="2020-05-18T00:00:00"/>
  </r>
  <r>
    <s v="Northeast Dermatology Associates"/>
    <s v="Northeast Dermatology Associates"/>
    <x v="71"/>
    <d v="2020-05-18T00:00:00"/>
    <n v="4"/>
    <d v="2020-05-18T00:00:00"/>
  </r>
  <r>
    <s v="Pacific Dermatology Specialists"/>
    <s v="Pacific Dermatology Specialists"/>
    <x v="59"/>
    <d v="2020-05-18T00:00:00"/>
    <n v="38"/>
    <d v="2020-05-18T00:00:00"/>
  </r>
  <r>
    <s v="Pacific Dermatology Specialists"/>
    <s v="Pacific Dermatology Specialists"/>
    <x v="72"/>
    <d v="2020-05-18T00:00:00"/>
    <n v="11"/>
    <d v="2020-05-18T00:00:00"/>
  </r>
  <r>
    <s v="Northeast Dermatology Associates"/>
    <s v="South Shore Skin Center"/>
    <x v="57"/>
    <d v="2020-05-18T00:00:00"/>
    <n v="23"/>
    <d v="2020-05-18T00:00:00"/>
  </r>
  <r>
    <s v="Southeast Dermatology Specialists  "/>
    <s v="Southeast Dermatology Specialists"/>
    <x v="62"/>
    <d v="2020-05-18T00:00:00"/>
    <n v="46"/>
    <d v="2020-05-18T00:00:00"/>
  </r>
  <r>
    <s v="Semler Dermatology"/>
    <s v="Semler Dermatology"/>
    <x v="61"/>
    <d v="2020-05-18T00:00:00"/>
    <n v="49"/>
    <d v="2020-05-18T00:00:00"/>
  </r>
  <r>
    <s v="The Dermatology Group  "/>
    <s v="The Dermatology Group"/>
    <x v="77"/>
    <d v="2020-05-18T00:00:00"/>
    <n v="40"/>
    <d v="2020-05-18T00:00:00"/>
  </r>
  <r>
    <s v="Northeast Dermatology Associates"/>
    <s v="Dermatology of Cape Cod"/>
    <x v="34"/>
    <d v="2020-05-18T00:00:00"/>
    <n v="45"/>
    <d v="2020-05-18T00:00:00"/>
  </r>
  <r>
    <s v="North Pacific Dermatology"/>
    <s v="North Pacific Dermatology"/>
    <x v="33"/>
    <d v="2020-05-18T00:00:00"/>
    <n v="54"/>
    <d v="2020-05-18T00:00:00"/>
  </r>
  <r>
    <s v="Northeast Dermatology Associates"/>
    <s v="Northeast Dermatology Associates"/>
    <x v="36"/>
    <d v="2020-05-18T00:00:00"/>
    <n v="1"/>
    <d v="2020-05-18T00:00:00"/>
  </r>
  <r>
    <s v="Northeast Dermatology Associates"/>
    <s v="Northeast Dermatology Associates"/>
    <x v="67"/>
    <d v="2020-05-18T00:00:00"/>
    <n v="43"/>
    <d v="2020-05-18T00:00:00"/>
  </r>
  <r>
    <s v="Northeast Dermatology Associates"/>
    <s v="Northeast Dermatology Associates"/>
    <x v="35"/>
    <d v="2020-05-18T00:00:00"/>
    <n v="37"/>
    <d v="2020-05-18T00:00:00"/>
  </r>
  <r>
    <s v="Northeast Dermatology Associates"/>
    <s v="Northeast Dermatology Associates"/>
    <x v="37"/>
    <d v="2020-05-18T00:00:00"/>
    <n v="48"/>
    <d v="2020-05-18T00:00:00"/>
  </r>
  <r>
    <s v="Northeast Dermatology Associates"/>
    <s v="Northeast Dermatology Associates"/>
    <x v="38"/>
    <d v="2020-05-18T00:00:00"/>
    <n v="31"/>
    <d v="2020-05-18T00:00:00"/>
  </r>
  <r>
    <s v="Northeast Dermatology Associates"/>
    <s v="Northeast Dermatology Associates"/>
    <x v="39"/>
    <d v="2020-05-18T00:00:00"/>
    <n v="15"/>
    <d v="2020-05-18T00:00:00"/>
  </r>
  <r>
    <s v="Pacific Dermatology Specialists"/>
    <s v="Pacific Dermatology Specialists"/>
    <x v="41"/>
    <d v="2020-05-18T00:00:00"/>
    <n v="4"/>
    <d v="2020-05-18T00:00:00"/>
  </r>
  <r>
    <s v="Pacific Dermatology Specialists"/>
    <s v="Pacific Dermatology Specialists"/>
    <x v="42"/>
    <d v="2020-05-18T00:00:00"/>
    <n v="4"/>
    <d v="2020-05-18T00:00:00"/>
  </r>
  <r>
    <s v="Southeast Dermatology Specialists  "/>
    <s v="Southeast Dermatology Specialists"/>
    <x v="43"/>
    <d v="2020-05-18T00:00:00"/>
    <n v="47"/>
    <d v="2020-05-18T00:00:00"/>
  </r>
  <r>
    <s v="Southeast Dermatology Specialists  "/>
    <s v="Southeast Dermatology Specialists"/>
    <x v="43"/>
    <d v="2020-05-15T00:00:00"/>
    <n v="38"/>
    <d v="2020-05-15T00:00:00"/>
  </r>
  <r>
    <s v="Southeast Dermatology Specialists  "/>
    <s v="Southeast Dermatology Specialists"/>
    <x v="81"/>
    <d v="2020-05-15T00:00:00"/>
    <n v="1"/>
    <d v="2020-05-15T00:00:00"/>
  </r>
  <r>
    <s v="Pacific Dermatology Specialists"/>
    <s v="Pacific Dermatology Specialists"/>
    <x v="41"/>
    <d v="2020-05-15T00:00:00"/>
    <n v="2"/>
    <d v="2020-05-15T00:00:00"/>
  </r>
  <r>
    <s v="The Dermatology Group  "/>
    <s v="The Dermatology Group"/>
    <x v="25"/>
    <d v="2020-05-15T00:00:00"/>
    <n v="11"/>
    <d v="2020-05-15T00:00:00"/>
  </r>
  <r>
    <s v="The Dermatology Group  "/>
    <s v="The Dermatology Group"/>
    <x v="45"/>
    <d v="2020-05-15T00:00:00"/>
    <n v="11"/>
    <d v="2020-05-15T00:00:00"/>
  </r>
  <r>
    <s v="Northeast Dermatology Associates"/>
    <s v="Northeast Dermatology Associates"/>
    <x v="39"/>
    <d v="2020-05-15T00:00:00"/>
    <n v="1"/>
    <d v="2020-05-15T00:00:00"/>
  </r>
  <r>
    <s v="Northeast Dermatology Associates"/>
    <s v="Northeast Dermatology Associates"/>
    <x v="38"/>
    <d v="2020-05-15T00:00:00"/>
    <n v="40"/>
    <d v="2020-05-15T00:00:00"/>
  </r>
  <r>
    <s v="Northeast Dermatology Associates"/>
    <s v="Northeast Dermatology Associates"/>
    <x v="37"/>
    <d v="2020-05-15T00:00:00"/>
    <n v="55"/>
    <d v="2020-05-15T00:00:00"/>
  </r>
  <r>
    <s v="Northeast Dermatology Associates"/>
    <s v="Northeast Dermatology Associates"/>
    <x v="67"/>
    <d v="2020-05-15T00:00:00"/>
    <n v="10"/>
    <d v="2020-05-15T00:00:00"/>
  </r>
  <r>
    <s v="Northeast Dermatology Associates"/>
    <s v="Northeast Dermatology Associates"/>
    <x v="36"/>
    <d v="2020-05-15T00:00:00"/>
    <n v="1"/>
    <d v="2020-05-15T00:00:00"/>
  </r>
  <r>
    <s v="Northeast Dermatology Associates"/>
    <s v="Dermatology of Cape Cod"/>
    <x v="34"/>
    <d v="2020-05-15T00:00:00"/>
    <n v="4"/>
    <d v="2020-05-15T00:00:00"/>
  </r>
  <r>
    <s v="Semler Dermatology"/>
    <s v="Semler Dermatology"/>
    <x v="61"/>
    <d v="2020-05-15T00:00:00"/>
    <n v="30"/>
    <d v="2020-05-15T00:00:00"/>
  </r>
  <r>
    <s v="Pacific Dermatology Specialists"/>
    <s v="Pacific Dermatology Specialists"/>
    <x v="42"/>
    <d v="2020-05-15T00:00:00"/>
    <n v="31"/>
    <d v="2020-05-15T00:00:00"/>
  </r>
  <r>
    <s v="Southeast Dermatology Specialists  "/>
    <s v="Southeast Dermatology Specialists"/>
    <x v="62"/>
    <d v="2020-05-15T00:00:00"/>
    <n v="1"/>
    <d v="2020-05-15T00:00:00"/>
  </r>
  <r>
    <s v="Northeast Dermatology Associates"/>
    <s v="South Shore Skin Center"/>
    <x v="57"/>
    <d v="2020-05-15T00:00:00"/>
    <n v="11"/>
    <d v="2020-05-15T00:00:00"/>
  </r>
  <r>
    <s v="Northeast Dermatology Associates"/>
    <s v="South Shore Skin Center"/>
    <x v="9"/>
    <d v="2020-05-15T00:00:00"/>
    <n v="1"/>
    <d v="2020-05-15T00:00:00"/>
  </r>
  <r>
    <s v="Northeast Dermatology Associates"/>
    <s v="Northeast Dermatology Associates"/>
    <x v="71"/>
    <d v="2020-05-15T00:00:00"/>
    <n v="8"/>
    <d v="2020-05-15T00:00:00"/>
  </r>
  <r>
    <s v="Northeast Dermatology Associates"/>
    <s v="Northeast Dermatology Associates"/>
    <x v="53"/>
    <d v="2020-05-15T00:00:00"/>
    <n v="6"/>
    <d v="2020-05-15T00:00:00"/>
  </r>
  <r>
    <s v="Northeast Dermatology Associates"/>
    <s v="Northeast Dermatology Associates"/>
    <x v="55"/>
    <d v="2020-05-15T00:00:00"/>
    <n v="21"/>
    <d v="2020-05-15T00:00:00"/>
  </r>
  <r>
    <s v="Northeast Dermatology Associates"/>
    <s v="Northeast Dermatology Associates"/>
    <x v="54"/>
    <d v="2020-05-15T00:00:00"/>
    <n v="28"/>
    <d v="2020-05-15T00:00:00"/>
  </r>
  <r>
    <s v="Northeast Dermatology Associates"/>
    <s v="Northeast Dermatology Associates"/>
    <x v="6"/>
    <d v="2020-05-15T00:00:00"/>
    <n v="1"/>
    <d v="2020-05-15T00:00:00"/>
  </r>
  <r>
    <s v="North Pacific Dermatology"/>
    <s v="North Pacific Dermatology"/>
    <x v="33"/>
    <d v="2020-05-15T00:00:00"/>
    <n v="24"/>
    <d v="2020-05-15T00:00:00"/>
  </r>
  <r>
    <s v="North Pacific Dermatology"/>
    <s v="Eastside Dermatology"/>
    <x v="3"/>
    <d v="2020-05-15T00:00:00"/>
    <n v="22"/>
    <d v="2020-05-15T00:00:00"/>
  </r>
  <r>
    <s v="North Pacific Dermatology"/>
    <s v="North Pacific Dermatology"/>
    <x v="4"/>
    <d v="2020-05-15T00:00:00"/>
    <n v="27"/>
    <d v="2020-05-15T00:00:00"/>
  </r>
  <r>
    <s v="Northeast Dermatology Associates"/>
    <s v="Northeast Dermatology Associates"/>
    <x v="5"/>
    <d v="2020-05-15T00:00:00"/>
    <n v="34"/>
    <d v="2020-05-15T00:00:00"/>
  </r>
  <r>
    <s v="Northeast Dermatology Associates"/>
    <s v="Northeast Dermatology Associates"/>
    <x v="8"/>
    <d v="2020-05-15T00:00:00"/>
    <n v="19"/>
    <d v="2020-05-15T00:00:00"/>
  </r>
  <r>
    <s v="Northeast Dermatology Associates"/>
    <s v="Brookline Dermatology Associates"/>
    <x v="17"/>
    <d v="2020-05-15T00:00:00"/>
    <n v="7"/>
    <d v="2020-05-15T00:00:00"/>
  </r>
  <r>
    <s v="Northeast Dermatology Associates"/>
    <s v="Brookline Dermatology Associates"/>
    <x v="16"/>
    <d v="2020-05-15T00:00:00"/>
    <n v="15"/>
    <d v="2020-05-15T00:00:00"/>
  </r>
  <r>
    <s v="Northeast Dermatology Associates"/>
    <s v="Northeast Dermatology Associates"/>
    <x v="18"/>
    <d v="2020-05-15T00:00:00"/>
    <n v="1"/>
    <d v="2020-05-15T00:00:00"/>
  </r>
  <r>
    <s v="Northeast Dermatology Associates"/>
    <s v="Northeast Dermatology Associates"/>
    <x v="22"/>
    <d v="2020-05-15T00:00:00"/>
    <n v="36"/>
    <d v="2020-05-15T00:00:00"/>
  </r>
  <r>
    <s v="The Dermatology Group  "/>
    <s v="The Dermatology Group"/>
    <x v="26"/>
    <d v="2020-05-15T00:00:00"/>
    <n v="20"/>
    <d v="2020-05-15T00:00:00"/>
  </r>
  <r>
    <s v="The Dermatology Group  "/>
    <s v="The Dermatology Group"/>
    <x v="24"/>
    <d v="2020-05-15T00:00:00"/>
    <n v="68"/>
    <d v="2020-05-15T00:00:00"/>
  </r>
  <r>
    <s v="The Dermatology Group  "/>
    <s v="Swan Dermatology &amp; Aesthetics"/>
    <x v="11"/>
    <d v="2020-05-15T00:00:00"/>
    <n v="35"/>
    <d v="2020-05-15T00:00:00"/>
  </r>
  <r>
    <s v="The Dermatology Group  "/>
    <s v="The Dermatology Group"/>
    <x v="45"/>
    <d v="2020-05-14T00:00:00"/>
    <n v="21"/>
    <d v="2020-05-14T00:00:00"/>
  </r>
  <r>
    <s v="Pacific Dermatology Specialists"/>
    <s v="Pacific Dermatology Specialists"/>
    <x v="65"/>
    <d v="2020-05-14T00:00:00"/>
    <n v="14"/>
    <d v="2020-05-14T00:00:00"/>
  </r>
  <r>
    <s v="Northeast Dermatology Associates"/>
    <s v="South Shore Skin Center"/>
    <x v="9"/>
    <d v="2020-05-14T00:00:00"/>
    <n v="17"/>
    <d v="2020-05-14T00:00:00"/>
  </r>
  <r>
    <s v="Southeast Dermatology Specialists  "/>
    <s v="Southeast Dermatology Specialists"/>
    <x v="43"/>
    <d v="2020-05-14T00:00:00"/>
    <n v="36"/>
    <d v="2020-05-14T00:00:00"/>
  </r>
  <r>
    <s v="Northeast Dermatology Associates"/>
    <s v="Northeast Dermatology Associates"/>
    <x v="38"/>
    <d v="2020-05-14T00:00:00"/>
    <n v="49"/>
    <d v="2020-05-14T00:00:00"/>
  </r>
  <r>
    <s v="Northeast Dermatology Associates"/>
    <s v="Northeast Dermatology Associates"/>
    <x v="67"/>
    <d v="2020-05-14T00:00:00"/>
    <n v="17"/>
    <d v="2020-05-14T00:00:00"/>
  </r>
  <r>
    <s v="Northeast Dermatology Associates"/>
    <s v="Northeast Dermatology Associates"/>
    <x v="6"/>
    <d v="2020-05-14T00:00:00"/>
    <n v="20"/>
    <d v="2020-05-14T00:00:00"/>
  </r>
  <r>
    <s v="North Pacific Dermatology"/>
    <s v="North Pacific Dermatology"/>
    <x v="33"/>
    <d v="2020-05-14T00:00:00"/>
    <n v="52"/>
    <d v="2020-05-14T00:00:00"/>
  </r>
  <r>
    <s v="North Pacific Dermatology"/>
    <s v="North Pacific Dermatology"/>
    <x v="4"/>
    <d v="2020-05-14T00:00:00"/>
    <n v="14"/>
    <d v="2020-05-14T00:00:00"/>
  </r>
  <r>
    <s v="North Pacific Dermatology"/>
    <s v="Eastside Dermatology"/>
    <x v="3"/>
    <d v="2020-05-14T00:00:00"/>
    <n v="23"/>
    <d v="2020-05-14T00:00:00"/>
  </r>
  <r>
    <s v="Semler Dermatology"/>
    <s v="Semler Dermatology"/>
    <x v="61"/>
    <d v="2020-05-14T00:00:00"/>
    <n v="56"/>
    <d v="2020-05-14T00:00:00"/>
  </r>
  <r>
    <s v="The Dermatology Group  "/>
    <s v="The Dermatology Group"/>
    <x v="64"/>
    <d v="2020-05-14T00:00:00"/>
    <n v="1"/>
    <d v="2020-05-14T00:00:00"/>
  </r>
  <r>
    <s v="The Dermatology Group  "/>
    <s v="The Dermatology Group"/>
    <x v="25"/>
    <d v="2020-05-14T00:00:00"/>
    <n v="15"/>
    <d v="2020-05-14T00:00:00"/>
  </r>
  <r>
    <s v="The Dermatology Group  "/>
    <s v="The Dermatology Group"/>
    <x v="26"/>
    <d v="2020-05-14T00:00:00"/>
    <n v="47"/>
    <d v="2020-05-14T00:00:00"/>
  </r>
  <r>
    <s v="North Pacific Dermatology"/>
    <s v="North Pacific Dermatology"/>
    <x v="68"/>
    <d v="2020-05-14T00:00:00"/>
    <n v="1"/>
    <d v="2020-05-14T00:00:00"/>
  </r>
  <r>
    <s v="NULL"/>
    <s v="Unknown Practice"/>
    <x v="68"/>
    <d v="2020-05-14T00:00:00"/>
    <n v="8"/>
    <d v="2020-05-14T00:00:00"/>
  </r>
  <r>
    <s v="Northeast Dermatology Associates"/>
    <s v="Northeast Dermatology Associates"/>
    <x v="19"/>
    <d v="2020-05-14T00:00:00"/>
    <n v="20"/>
    <d v="2020-05-14T00:00:00"/>
  </r>
  <r>
    <s v="Northeast Dermatology Associates"/>
    <s v="Northeast Dermatology Associates"/>
    <x v="54"/>
    <d v="2020-05-14T00:00:00"/>
    <n v="37"/>
    <d v="2020-05-14T00:00:00"/>
  </r>
  <r>
    <s v="Northeast Dermatology Associates"/>
    <s v="Dermatology of Cape Cod"/>
    <x v="34"/>
    <d v="2020-05-14T00:00:00"/>
    <n v="21"/>
    <d v="2020-05-14T00:00:00"/>
  </r>
  <r>
    <s v="Northeast Dermatology Associates"/>
    <s v="Northeast Dermatology Associates"/>
    <x v="5"/>
    <d v="2020-05-14T00:00:00"/>
    <n v="42"/>
    <d v="2020-05-14T00:00:00"/>
  </r>
  <r>
    <s v="Northeast Dermatology Associates"/>
    <s v="Northeast Dermatology Associates"/>
    <x v="35"/>
    <d v="2020-05-14T00:00:00"/>
    <n v="40"/>
    <d v="2020-05-14T00:00:00"/>
  </r>
  <r>
    <s v="Northeast Dermatology Associates"/>
    <s v="Northeast Dermatology Associates"/>
    <x v="36"/>
    <d v="2020-05-14T00:00:00"/>
    <n v="27"/>
    <d v="2020-05-14T00:00:00"/>
  </r>
  <r>
    <s v="Northeast Dermatology Associates"/>
    <s v="Northeast Dermatology Associates"/>
    <x v="37"/>
    <d v="2020-05-14T00:00:00"/>
    <n v="37"/>
    <d v="2020-05-14T00:00:00"/>
  </r>
  <r>
    <s v="Northeast Dermatology Associates"/>
    <s v="Northeast Dermatology Associates"/>
    <x v="7"/>
    <d v="2020-05-14T00:00:00"/>
    <n v="6"/>
    <d v="2020-05-14T00:00:00"/>
  </r>
  <r>
    <s v="Northeast Dermatology Associates"/>
    <s v="Northeast Dermatology Associates"/>
    <x v="39"/>
    <d v="2020-05-14T00:00:00"/>
    <n v="6"/>
    <d v="2020-05-14T00:00:00"/>
  </r>
  <r>
    <s v="Northeast Dermatology Associates"/>
    <s v="Northeast Dermatology Associates"/>
    <x v="8"/>
    <d v="2020-05-14T00:00:00"/>
    <n v="1"/>
    <d v="2020-05-14T00:00:00"/>
  </r>
  <r>
    <s v="Northeast Dermatology Associates"/>
    <s v="South Shore Skin Center"/>
    <x v="10"/>
    <d v="2020-05-14T00:00:00"/>
    <n v="20"/>
    <d v="2020-05-14T00:00:00"/>
  </r>
  <r>
    <s v="The Dermatology Group  "/>
    <s v="Swan Dermatology &amp; Aesthetics"/>
    <x v="11"/>
    <d v="2020-05-14T00:00:00"/>
    <n v="39"/>
    <d v="2020-05-14T00:00:00"/>
  </r>
  <r>
    <s v="Pacific Dermatology Specialists"/>
    <s v="Pacific Dermatology Specialists"/>
    <x v="41"/>
    <d v="2020-05-14T00:00:00"/>
    <n v="16"/>
    <d v="2020-05-14T00:00:00"/>
  </r>
  <r>
    <s v="Northeast Dermatology Associates"/>
    <s v="Northeast Dermatology Associates"/>
    <x v="18"/>
    <d v="2020-05-14T00:00:00"/>
    <n v="40"/>
    <d v="2020-05-14T00:00:00"/>
  </r>
  <r>
    <s v="Northeast Dermatology Associates"/>
    <s v="Brookline Dermatology Associates"/>
    <x v="17"/>
    <d v="2020-05-14T00:00:00"/>
    <n v="32"/>
    <d v="2020-05-14T00:00:00"/>
  </r>
  <r>
    <s v="Northeast Dermatology Associates"/>
    <s v="Brookline Dermatology Associates"/>
    <x v="16"/>
    <d v="2020-05-14T00:00:00"/>
    <n v="20"/>
    <d v="2020-05-14T00:00:00"/>
  </r>
  <r>
    <s v="Northeast Dermatology Associates"/>
    <s v="Northeast Dermatology Associates"/>
    <x v="53"/>
    <d v="2020-05-14T00:00:00"/>
    <n v="22"/>
    <d v="2020-05-14T00:00:00"/>
  </r>
  <r>
    <s v="Northeast Dermatology Associates"/>
    <s v="Northeast Dermatology Associates"/>
    <x v="55"/>
    <d v="2020-05-14T00:00:00"/>
    <n v="27"/>
    <d v="2020-05-14T00:00:00"/>
  </r>
  <r>
    <s v="Northeast Dermatology Associates"/>
    <s v="Northeast Dermatology Associates"/>
    <x v="71"/>
    <d v="2020-05-14T00:00:00"/>
    <n v="12"/>
    <d v="2020-05-14T00:00:00"/>
  </r>
  <r>
    <s v="Northeast Dermatology Associates"/>
    <s v="Northeast Dermatology Associates"/>
    <x v="22"/>
    <d v="2020-05-14T00:00:00"/>
    <n v="56"/>
    <d v="2020-05-14T00:00:00"/>
  </r>
  <r>
    <s v="Northeast Dermatology Associates"/>
    <s v="Northeast Dermatology Associates"/>
    <x v="56"/>
    <d v="2020-05-14T00:00:00"/>
    <n v="1"/>
    <d v="2020-05-14T00:00:00"/>
  </r>
  <r>
    <s v="The Dermatology Group  "/>
    <s v="The Dermatology Group"/>
    <x v="24"/>
    <d v="2020-05-14T00:00:00"/>
    <n v="68"/>
    <d v="2020-05-14T00:00:00"/>
  </r>
  <r>
    <s v="Southeast Dermatology Specialists  "/>
    <s v="Southeast Dermatology Specialists"/>
    <x v="62"/>
    <d v="2020-05-14T00:00:00"/>
    <n v="42"/>
    <d v="2020-05-14T00:00:00"/>
  </r>
  <r>
    <s v="Northeast Dermatology Associates"/>
    <s v="South Shore Skin Center"/>
    <x v="57"/>
    <d v="2020-05-14T00:00:00"/>
    <n v="124"/>
    <d v="2020-05-14T00:00:00"/>
  </r>
  <r>
    <s v="Pacific Dermatology Specialists"/>
    <s v="Pacific Dermatology Specialists"/>
    <x v="60"/>
    <d v="2020-05-14T00:00:00"/>
    <n v="1"/>
    <d v="2020-05-14T00:00:00"/>
  </r>
  <r>
    <s v="Pacific Dermatology Specialists"/>
    <s v="Pacific Dermatology Specialists"/>
    <x v="65"/>
    <d v="2020-05-13T00:00:00"/>
    <n v="6"/>
    <d v="2020-05-13T00:00:00"/>
  </r>
  <r>
    <s v="Northeast Dermatology Associates"/>
    <s v="South Shore Skin Center"/>
    <x v="10"/>
    <d v="2020-05-13T00:00:00"/>
    <n v="27"/>
    <d v="2020-05-13T00:00:00"/>
  </r>
  <r>
    <s v="Northeast Dermatology Associates"/>
    <s v="South Shore Skin Center"/>
    <x v="9"/>
    <d v="2020-05-13T00:00:00"/>
    <n v="52"/>
    <d v="2020-05-13T00:00:00"/>
  </r>
  <r>
    <s v="Northeast Dermatology Associates"/>
    <s v="Northeast Dermatology Associates"/>
    <x v="8"/>
    <d v="2020-05-13T00:00:00"/>
    <n v="25"/>
    <d v="2020-05-13T00:00:00"/>
  </r>
  <r>
    <s v="The Dermatology Group  "/>
    <s v="Swan Dermatology &amp; Aesthetics"/>
    <x v="11"/>
    <d v="2020-05-13T00:00:00"/>
    <n v="34"/>
    <d v="2020-05-13T00:00:00"/>
  </r>
  <r>
    <s v="The Dermatology Group  "/>
    <s v="The Dermatology Group"/>
    <x v="26"/>
    <d v="2020-05-13T00:00:00"/>
    <n v="13"/>
    <d v="2020-05-13T00:00:00"/>
  </r>
  <r>
    <s v="Northeast Dermatology Associates"/>
    <s v="Northeast Dermatology Associates"/>
    <x v="7"/>
    <d v="2020-05-13T00:00:00"/>
    <n v="4"/>
    <d v="2020-05-13T00:00:00"/>
  </r>
  <r>
    <s v="Northeast Dermatology Associates"/>
    <s v="Northeast Dermatology Associates"/>
    <x v="5"/>
    <d v="2020-05-13T00:00:00"/>
    <n v="11"/>
    <d v="2020-05-13T00:00:00"/>
  </r>
  <r>
    <s v="North Pacific Dermatology"/>
    <s v="Eastside Dermatology"/>
    <x v="3"/>
    <d v="2020-05-13T00:00:00"/>
    <n v="25"/>
    <d v="2020-05-13T00:00:00"/>
  </r>
  <r>
    <s v="North Pacific Dermatology"/>
    <s v="North Pacific Dermatology"/>
    <x v="4"/>
    <d v="2020-05-13T00:00:00"/>
    <n v="34"/>
    <d v="2020-05-13T00:00:00"/>
  </r>
  <r>
    <s v="The Dermatology Group  "/>
    <s v="The Dermatology Group"/>
    <x v="24"/>
    <d v="2020-05-13T00:00:00"/>
    <n v="77"/>
    <d v="2020-05-13T00:00:00"/>
  </r>
  <r>
    <s v="The Dermatology Group  "/>
    <s v="The Dermatology Group"/>
    <x v="25"/>
    <d v="2020-05-13T00:00:00"/>
    <n v="11"/>
    <d v="2020-05-13T00:00:00"/>
  </r>
  <r>
    <s v="Northeast Dermatology Associates"/>
    <s v="Northeast Dermatology Associates"/>
    <x v="22"/>
    <d v="2020-05-13T00:00:00"/>
    <n v="25"/>
    <d v="2020-05-13T00:00:00"/>
  </r>
  <r>
    <s v="Northeast Dermatology Associates"/>
    <s v="Northeast Dermatology Associates"/>
    <x v="19"/>
    <d v="2020-05-13T00:00:00"/>
    <n v="2"/>
    <d v="2020-05-13T00:00:00"/>
  </r>
  <r>
    <s v="Northeast Dermatology Associates"/>
    <s v="Northeast Dermatology Associates"/>
    <x v="18"/>
    <d v="2020-05-13T00:00:00"/>
    <n v="42"/>
    <d v="2020-05-13T00:00:00"/>
  </r>
  <r>
    <s v="Northeast Dermatology Associates"/>
    <s v="Brookline Dermatology Associates"/>
    <x v="17"/>
    <d v="2020-05-13T00:00:00"/>
    <n v="28"/>
    <d v="2020-05-13T00:00:00"/>
  </r>
  <r>
    <s v="NULL"/>
    <s v="Unknown Practice"/>
    <x v="68"/>
    <d v="2020-05-13T00:00:00"/>
    <n v="1"/>
    <d v="2020-05-13T00:00:00"/>
  </r>
  <r>
    <s v="Northeast Dermatology Associates"/>
    <s v="Northeast Dermatology Associates"/>
    <x v="55"/>
    <d v="2020-05-13T00:00:00"/>
    <n v="16"/>
    <d v="2020-05-13T00:00:00"/>
  </r>
  <r>
    <s v="Northeast Dermatology Associates"/>
    <s v="Northeast Dermatology Associates"/>
    <x v="53"/>
    <d v="2020-05-13T00:00:00"/>
    <n v="40"/>
    <d v="2020-05-13T00:00:00"/>
  </r>
  <r>
    <s v="Northeast Dermatology Associates"/>
    <s v="Northeast Dermatology Associates"/>
    <x v="36"/>
    <d v="2020-05-13T00:00:00"/>
    <n v="32"/>
    <d v="2020-05-13T00:00:00"/>
  </r>
  <r>
    <s v="Northeast Dermatology Associates"/>
    <s v="Northeast Dermatology Associates"/>
    <x v="67"/>
    <d v="2020-05-13T00:00:00"/>
    <n v="25"/>
    <d v="2020-05-13T00:00:00"/>
  </r>
  <r>
    <s v="Northeast Dermatology Associates"/>
    <s v="Northeast Dermatology Associates"/>
    <x v="56"/>
    <d v="2020-05-13T00:00:00"/>
    <n v="1"/>
    <d v="2020-05-13T00:00:00"/>
  </r>
  <r>
    <s v="Northeast Dermatology Associates"/>
    <s v="Northeast Dermatology Associates"/>
    <x v="38"/>
    <d v="2020-05-13T00:00:00"/>
    <n v="60"/>
    <d v="2020-05-13T00:00:00"/>
  </r>
  <r>
    <s v="Northeast Dermatology Associates"/>
    <s v="Dermatology of Cape Cod"/>
    <x v="34"/>
    <d v="2020-05-13T00:00:00"/>
    <n v="21"/>
    <d v="2020-05-13T00:00:00"/>
  </r>
  <r>
    <s v="North Pacific Dermatology"/>
    <s v="North Pacific Dermatology"/>
    <x v="33"/>
    <d v="2020-05-13T00:00:00"/>
    <n v="54"/>
    <d v="2020-05-13T00:00:00"/>
  </r>
  <r>
    <s v="Northeast Dermatology Associates"/>
    <s v="Brookline Dermatology Associates"/>
    <x v="16"/>
    <d v="2020-05-13T00:00:00"/>
    <n v="24"/>
    <d v="2020-05-13T00:00:00"/>
  </r>
  <r>
    <s v="Pacific Dermatology Specialists"/>
    <s v="Pacific Dermatology Specialists"/>
    <x v="42"/>
    <d v="2020-05-13T00:00:00"/>
    <n v="29"/>
    <d v="2020-05-13T00:00:00"/>
  </r>
  <r>
    <s v="Pacific Dermatology Specialists"/>
    <s v="Pacific Dermatology Specialists"/>
    <x v="41"/>
    <d v="2020-05-13T00:00:00"/>
    <n v="16"/>
    <d v="2020-05-13T00:00:00"/>
  </r>
  <r>
    <s v="Southeast Dermatology Specialists  "/>
    <s v="Southeast Dermatology Specialists"/>
    <x v="43"/>
    <d v="2020-05-13T00:00:00"/>
    <n v="40"/>
    <d v="2020-05-13T00:00:00"/>
  </r>
  <r>
    <s v="Northeast Dermatology Associates"/>
    <s v="South Shore Skin Center"/>
    <x v="57"/>
    <d v="2020-05-13T00:00:00"/>
    <n v="8"/>
    <d v="2020-05-13T00:00:00"/>
  </r>
  <r>
    <s v="Northeast Dermatology Associates"/>
    <s v="Northeast Dermatology Associates"/>
    <x v="54"/>
    <d v="2020-05-13T00:00:00"/>
    <n v="25"/>
    <d v="2020-05-13T00:00:00"/>
  </r>
  <r>
    <s v="Northeast Dermatology Associates"/>
    <s v="Northeast Dermatology Associates"/>
    <x v="39"/>
    <d v="2020-05-13T00:00:00"/>
    <n v="5"/>
    <d v="2020-05-13T00:00:00"/>
  </r>
  <r>
    <s v="Northeast Dermatology Associates"/>
    <s v="Northeast Dermatology Associates"/>
    <x v="37"/>
    <d v="2020-05-13T00:00:00"/>
    <n v="75"/>
    <d v="2020-05-13T00:00:00"/>
  </r>
  <r>
    <s v="Northeast Dermatology Associates"/>
    <s v="Northeast Dermatology Associates"/>
    <x v="71"/>
    <d v="2020-05-13T00:00:00"/>
    <n v="18"/>
    <d v="2020-05-13T00:00:00"/>
  </r>
  <r>
    <s v="Southeast Dermatology Specialists  "/>
    <s v="Southeast Dermatology Specialists"/>
    <x v="62"/>
    <d v="2020-05-13T00:00:00"/>
    <n v="41"/>
    <d v="2020-05-13T00:00:00"/>
  </r>
  <r>
    <s v="Semler Dermatology"/>
    <s v="Semler Dermatology"/>
    <x v="61"/>
    <d v="2020-05-13T00:00:00"/>
    <n v="59"/>
    <d v="2020-05-13T00:00:00"/>
  </r>
  <r>
    <s v="Pacific Dermatology Specialists"/>
    <s v="Pacific Dermatology Specialists"/>
    <x v="60"/>
    <d v="2020-05-13T00:00:00"/>
    <n v="1"/>
    <d v="2020-05-13T00:00:00"/>
  </r>
  <r>
    <s v="The Dermatology Group  "/>
    <s v="The Dermatology Group"/>
    <x v="76"/>
    <d v="2020-05-13T00:00:00"/>
    <n v="23"/>
    <d v="2020-05-13T00:00:00"/>
  </r>
  <r>
    <s v="The Dermatology Group  "/>
    <s v="The Dermatology Group"/>
    <x v="26"/>
    <d v="2020-05-12T00:00:00"/>
    <n v="22"/>
    <d v="2020-05-12T00:00:00"/>
  </r>
  <r>
    <s v="Semler Dermatology"/>
    <s v="Semler Dermatology"/>
    <x v="111"/>
    <d v="2020-05-12T00:00:00"/>
    <n v="1"/>
    <d v="2020-05-12T00:00:00"/>
  </r>
  <r>
    <s v="The Dermatology Group  "/>
    <s v="Swan Dermatology &amp; Aesthetics"/>
    <x v="11"/>
    <d v="2020-05-12T00:00:00"/>
    <n v="35"/>
    <d v="2020-05-12T00:00:00"/>
  </r>
  <r>
    <s v="Northeast Dermatology Associates"/>
    <s v="South Shore Skin Center"/>
    <x v="10"/>
    <d v="2020-05-12T00:00:00"/>
    <n v="30"/>
    <d v="2020-05-12T00:00:00"/>
  </r>
  <r>
    <s v="Northeast Dermatology Associates"/>
    <s v="Northeast Dermatology Associates"/>
    <x v="22"/>
    <d v="2020-05-12T00:00:00"/>
    <n v="26"/>
    <d v="2020-05-12T00:00:00"/>
  </r>
  <r>
    <s v="Northeast Dermatology Associates"/>
    <s v="Northeast Dermatology Associates"/>
    <x v="36"/>
    <d v="2020-05-12T00:00:00"/>
    <n v="54"/>
    <d v="2020-05-12T00:00:00"/>
  </r>
  <r>
    <s v="NULL"/>
    <s v="Unknown Practice"/>
    <x v="68"/>
    <d v="2020-05-12T00:00:00"/>
    <n v="13"/>
    <d v="2020-05-12T00:00:00"/>
  </r>
  <r>
    <s v="Northeast Dermatology Associates"/>
    <s v="Brookline Dermatology Associates"/>
    <x v="16"/>
    <d v="2020-05-12T00:00:00"/>
    <n v="25"/>
    <d v="2020-05-12T00:00:00"/>
  </r>
  <r>
    <s v="Northeast Dermatology Associates"/>
    <s v="Northeast Dermatology Associates"/>
    <x v="18"/>
    <d v="2020-05-12T00:00:00"/>
    <n v="15"/>
    <d v="2020-05-12T00:00:00"/>
  </r>
  <r>
    <s v="Northeast Dermatology Associates"/>
    <s v="Dermatology of Cape Cod"/>
    <x v="34"/>
    <d v="2020-05-12T00:00:00"/>
    <n v="14"/>
    <d v="2020-05-12T00:00:00"/>
  </r>
  <r>
    <s v="Northeast Dermatology Associates"/>
    <s v="Northeast Dermatology Associates"/>
    <x v="35"/>
    <d v="2020-05-12T00:00:00"/>
    <n v="39"/>
    <d v="2020-05-12T00:00:00"/>
  </r>
  <r>
    <s v="Northeast Dermatology Associates"/>
    <s v="Northeast Dermatology Associates"/>
    <x v="8"/>
    <d v="2020-05-12T00:00:00"/>
    <n v="29"/>
    <d v="2020-05-12T00:00:00"/>
  </r>
  <r>
    <s v="Pacific Dermatology Specialists"/>
    <s v="Pacific Dermatology Specialists"/>
    <x v="60"/>
    <d v="2020-05-12T00:00:00"/>
    <n v="1"/>
    <d v="2020-05-12T00:00:00"/>
  </r>
  <r>
    <s v="The Dermatology Group  "/>
    <s v="The Dermatology Group"/>
    <x v="24"/>
    <d v="2020-05-12T00:00:00"/>
    <n v="87"/>
    <d v="2020-05-12T00:00:00"/>
  </r>
  <r>
    <s v="Northeast Dermatology Associates"/>
    <s v="Northeast Dermatology Associates"/>
    <x v="5"/>
    <d v="2020-05-12T00:00:00"/>
    <n v="27"/>
    <d v="2020-05-12T00:00:00"/>
  </r>
  <r>
    <s v="North Pacific Dermatology"/>
    <s v="Eastside Dermatology"/>
    <x v="3"/>
    <d v="2020-05-12T00:00:00"/>
    <n v="23"/>
    <d v="2020-05-12T00:00:00"/>
  </r>
  <r>
    <s v="Northeast Dermatology Associates"/>
    <s v="Northeast Dermatology Associates"/>
    <x v="7"/>
    <d v="2020-05-12T00:00:00"/>
    <n v="6"/>
    <d v="2020-05-12T00:00:00"/>
  </r>
  <r>
    <s v="Northeast Dermatology Associates"/>
    <s v="Northeast Dermatology Associates"/>
    <x v="71"/>
    <d v="2020-05-12T00:00:00"/>
    <n v="4"/>
    <d v="2020-05-12T00:00:00"/>
  </r>
  <r>
    <s v="North Pacific Dermatology"/>
    <s v="North Pacific Dermatology"/>
    <x v="4"/>
    <d v="2020-05-12T00:00:00"/>
    <n v="19"/>
    <d v="2020-05-12T00:00:00"/>
  </r>
  <r>
    <s v="North Pacific Dermatology"/>
    <s v="North Pacific Dermatology"/>
    <x v="33"/>
    <d v="2020-05-12T00:00:00"/>
    <n v="52"/>
    <d v="2020-05-12T00:00:00"/>
  </r>
  <r>
    <s v="Northeast Dermatology Associates"/>
    <s v="Northeast Dermatology Associates"/>
    <x v="55"/>
    <d v="2020-05-12T00:00:00"/>
    <n v="2"/>
    <d v="2020-05-12T00:00:00"/>
  </r>
  <r>
    <s v="Northeast Dermatology Associates"/>
    <s v="Northeast Dermatology Associates"/>
    <x v="53"/>
    <d v="2020-05-12T00:00:00"/>
    <n v="51"/>
    <d v="2020-05-12T00:00:00"/>
  </r>
  <r>
    <s v="Northeast Dermatology Associates"/>
    <s v="Northeast Dermatology Associates"/>
    <x v="38"/>
    <d v="2020-05-12T00:00:00"/>
    <n v="56"/>
    <d v="2020-05-12T00:00:00"/>
  </r>
  <r>
    <s v="Northeast Dermatology Associates"/>
    <s v="Northeast Dermatology Associates"/>
    <x v="56"/>
    <d v="2020-05-12T00:00:00"/>
    <n v="15"/>
    <d v="2020-05-12T00:00:00"/>
  </r>
  <r>
    <s v="The Dermatology Group  "/>
    <s v="The Dermatology Group"/>
    <x v="76"/>
    <d v="2020-05-12T00:00:00"/>
    <n v="32"/>
    <d v="2020-05-12T00:00:00"/>
  </r>
  <r>
    <s v="Semler Dermatology"/>
    <s v="Semler Dermatology"/>
    <x v="61"/>
    <d v="2020-05-12T00:00:00"/>
    <n v="53"/>
    <d v="2020-05-12T00:00:00"/>
  </r>
  <r>
    <s v="Southeast Dermatology Specialists  "/>
    <s v="Southeast Dermatology Specialists"/>
    <x v="62"/>
    <d v="2020-05-12T00:00:00"/>
    <n v="37"/>
    <d v="2020-05-12T00:00:00"/>
  </r>
  <r>
    <s v="Northeast Dermatology Associates"/>
    <s v="South Shore Skin Center"/>
    <x v="9"/>
    <d v="2020-05-12T00:00:00"/>
    <n v="101"/>
    <d v="2020-05-12T00:00:00"/>
  </r>
  <r>
    <s v="Northeast Dermatology Associates"/>
    <s v="South Shore Skin Center"/>
    <x v="57"/>
    <d v="2020-05-12T00:00:00"/>
    <n v="9"/>
    <d v="2020-05-12T00:00:00"/>
  </r>
  <r>
    <s v="Northeast Dermatology Associates"/>
    <s v="Northeast Dermatology Associates"/>
    <x v="37"/>
    <d v="2020-05-12T00:00:00"/>
    <n v="62"/>
    <d v="2020-05-12T00:00:00"/>
  </r>
  <r>
    <s v="Northeast Dermatology Associates"/>
    <s v="Northeast Dermatology Associates"/>
    <x v="39"/>
    <d v="2020-05-12T00:00:00"/>
    <n v="10"/>
    <d v="2020-05-12T00:00:00"/>
  </r>
  <r>
    <s v="Northeast Dermatology Associates"/>
    <s v="Northeast Dermatology Associates"/>
    <x v="54"/>
    <d v="2020-05-12T00:00:00"/>
    <n v="12"/>
    <d v="2020-05-12T00:00:00"/>
  </r>
  <r>
    <s v="Northeast Dermatology Associates"/>
    <s v="Northeast Dermatology Associates"/>
    <x v="19"/>
    <d v="2020-05-12T00:00:00"/>
    <n v="12"/>
    <d v="2020-05-12T00:00:00"/>
  </r>
  <r>
    <s v="Northeast Dermatology Associates"/>
    <s v="Northeast Dermatology Associates"/>
    <x v="67"/>
    <d v="2020-05-12T00:00:00"/>
    <n v="6"/>
    <d v="2020-05-12T00:00:00"/>
  </r>
  <r>
    <s v="The Dermatology Group  "/>
    <s v="The Dermatology Group"/>
    <x v="25"/>
    <d v="2020-05-12T00:00:00"/>
    <n v="12"/>
    <d v="2020-05-12T00:00:00"/>
  </r>
  <r>
    <s v="Southeast Dermatology Specialists  "/>
    <s v="Southeast Dermatology Specialists"/>
    <x v="43"/>
    <d v="2020-05-12T00:00:00"/>
    <n v="45"/>
    <d v="2020-05-12T00:00:00"/>
  </r>
  <r>
    <s v="Pacific Dermatology Specialists"/>
    <s v="Pacific Dermatology Specialists"/>
    <x v="41"/>
    <d v="2020-05-12T00:00:00"/>
    <n v="2"/>
    <d v="2020-05-12T00:00:00"/>
  </r>
  <r>
    <s v="Pacific Dermatology Specialists"/>
    <s v="Pacific Dermatology Specialists"/>
    <x v="42"/>
    <d v="2020-05-11T00:00:00"/>
    <n v="4"/>
    <d v="2020-05-11T00:00:00"/>
  </r>
  <r>
    <s v="Southeast Dermatology Specialists  "/>
    <s v="Southeast Dermatology Specialists"/>
    <x v="62"/>
    <d v="2020-05-11T00:00:00"/>
    <n v="38"/>
    <d v="2020-05-11T00:00:00"/>
  </r>
  <r>
    <s v="The Dermatology Group  "/>
    <s v="The Dermatology Group"/>
    <x v="24"/>
    <d v="2020-05-11T00:00:00"/>
    <n v="73"/>
    <d v="2020-05-11T00:00:00"/>
  </r>
  <r>
    <s v="Northeast Dermatology Associates"/>
    <s v="Northeast Dermatology Associates"/>
    <x v="53"/>
    <d v="2020-05-11T00:00:00"/>
    <n v="24"/>
    <d v="2020-05-11T00:00:00"/>
  </r>
  <r>
    <s v="Northeast Dermatology Associates"/>
    <s v="Northeast Dermatology Associates"/>
    <x v="55"/>
    <d v="2020-05-11T00:00:00"/>
    <n v="1"/>
    <d v="2020-05-11T00:00:00"/>
  </r>
  <r>
    <s v="Northeast Dermatology Associates"/>
    <s v="Northeast Dermatology Associates"/>
    <x v="22"/>
    <d v="2020-05-11T00:00:00"/>
    <n v="68"/>
    <d v="2020-05-11T00:00:00"/>
  </r>
  <r>
    <s v="Northeast Dermatology Associates"/>
    <s v="Northeast Dermatology Associates"/>
    <x v="71"/>
    <d v="2020-05-11T00:00:00"/>
    <n v="7"/>
    <d v="2020-05-11T00:00:00"/>
  </r>
  <r>
    <s v="Northeast Dermatology Associates"/>
    <s v="Northeast Dermatology Associates"/>
    <x v="18"/>
    <d v="2020-05-11T00:00:00"/>
    <n v="46"/>
    <d v="2020-05-11T00:00:00"/>
  </r>
  <r>
    <s v="Northeast Dermatology Associates"/>
    <s v="Brookline Dermatology Associates"/>
    <x v="16"/>
    <d v="2020-05-11T00:00:00"/>
    <n v="1"/>
    <d v="2020-05-11T00:00:00"/>
  </r>
  <r>
    <s v="North Pacific Dermatology"/>
    <s v="North Pacific Dermatology"/>
    <x v="33"/>
    <d v="2020-05-11T00:00:00"/>
    <n v="34"/>
    <d v="2020-05-11T00:00:00"/>
  </r>
  <r>
    <s v="Northeast Dermatology Associates"/>
    <s v="Northeast Dermatology Associates"/>
    <x v="8"/>
    <d v="2020-05-11T00:00:00"/>
    <n v="15"/>
    <d v="2020-05-11T00:00:00"/>
  </r>
  <r>
    <s v="Pacific Dermatology Specialists"/>
    <s v="Pacific Dermatology Specialists"/>
    <x v="41"/>
    <d v="2020-05-11T00:00:00"/>
    <n v="1"/>
    <d v="2020-05-11T00:00:00"/>
  </r>
  <r>
    <s v="Pacific Dermatology Specialists"/>
    <s v="Pacific Dermatology Specialists"/>
    <x v="60"/>
    <d v="2020-05-11T00:00:00"/>
    <n v="1"/>
    <d v="2020-05-11T00:00:00"/>
  </r>
  <r>
    <s v="Northeast Dermatology Associates"/>
    <s v="Northeast Dermatology Associates"/>
    <x v="39"/>
    <d v="2020-05-11T00:00:00"/>
    <n v="18"/>
    <d v="2020-05-11T00:00:00"/>
  </r>
  <r>
    <s v="Northeast Dermatology Associates"/>
    <s v="Northeast Dermatology Associates"/>
    <x v="7"/>
    <d v="2020-05-11T00:00:00"/>
    <n v="5"/>
    <d v="2020-05-11T00:00:00"/>
  </r>
  <r>
    <s v="Northeast Dermatology Associates"/>
    <s v="Northeast Dermatology Associates"/>
    <x v="37"/>
    <d v="2020-05-11T00:00:00"/>
    <n v="43"/>
    <d v="2020-05-11T00:00:00"/>
  </r>
  <r>
    <s v="Northeast Dermatology Associates"/>
    <s v="Northeast Dermatology Associates"/>
    <x v="36"/>
    <d v="2020-05-11T00:00:00"/>
    <n v="13"/>
    <d v="2020-05-11T00:00:00"/>
  </r>
  <r>
    <s v="Northeast Dermatology Associates"/>
    <s v="Northeast Dermatology Associates"/>
    <x v="35"/>
    <d v="2020-05-11T00:00:00"/>
    <n v="34"/>
    <d v="2020-05-11T00:00:00"/>
  </r>
  <r>
    <s v="Northeast Dermatology Associates"/>
    <s v="Dermatology of Cape Cod"/>
    <x v="34"/>
    <d v="2020-05-11T00:00:00"/>
    <n v="13"/>
    <d v="2020-05-11T00:00:00"/>
  </r>
  <r>
    <s v="Northeast Dermatology Associates"/>
    <s v="Northeast Dermatology Associates"/>
    <x v="5"/>
    <d v="2020-05-11T00:00:00"/>
    <n v="66"/>
    <d v="2020-05-11T00:00:00"/>
  </r>
  <r>
    <s v="Northeast Dermatology Associates"/>
    <s v="Northeast Dermatology Associates"/>
    <x v="20"/>
    <d v="2020-05-11T00:00:00"/>
    <n v="17"/>
    <d v="2020-05-11T00:00:00"/>
  </r>
  <r>
    <s v="Northeast Dermatology Associates"/>
    <s v="Northeast Dermatology Associates"/>
    <x v="54"/>
    <d v="2020-05-11T00:00:00"/>
    <n v="25"/>
    <d v="2020-05-11T00:00:00"/>
  </r>
  <r>
    <s v="North Pacific Dermatology"/>
    <s v="North Pacific Dermatology"/>
    <x v="4"/>
    <d v="2020-05-11T00:00:00"/>
    <n v="9"/>
    <d v="2020-05-11T00:00:00"/>
  </r>
  <r>
    <s v="NULL"/>
    <s v="Unknown Practice"/>
    <x v="68"/>
    <d v="2020-05-11T00:00:00"/>
    <n v="1"/>
    <d v="2020-05-11T00:00:00"/>
  </r>
  <r>
    <s v="The Dermatology Group  "/>
    <s v="The Dermatology Group"/>
    <x v="26"/>
    <d v="2020-05-11T00:00:00"/>
    <n v="23"/>
    <d v="2020-05-11T00:00:00"/>
  </r>
  <r>
    <s v="The Dermatology Group  "/>
    <s v="The Dermatology Group"/>
    <x v="77"/>
    <d v="2020-05-11T00:00:00"/>
    <n v="23"/>
    <d v="2020-05-11T00:00:00"/>
  </r>
  <r>
    <s v="Semler Dermatology"/>
    <s v="Semler Dermatology"/>
    <x v="61"/>
    <d v="2020-05-11T00:00:00"/>
    <n v="56"/>
    <d v="2020-05-11T00:00:00"/>
  </r>
  <r>
    <s v="The Dermatology Group  "/>
    <s v="Swan Dermatology &amp; Aesthetics"/>
    <x v="11"/>
    <d v="2020-05-11T00:00:00"/>
    <n v="31"/>
    <d v="2020-05-11T00:00:00"/>
  </r>
  <r>
    <s v="Northeast Dermatology Associates"/>
    <s v="South Shore Skin Center"/>
    <x v="9"/>
    <d v="2020-05-11T00:00:00"/>
    <n v="8"/>
    <d v="2020-05-11T00:00:00"/>
  </r>
  <r>
    <s v="Northeast Dermatology Associates"/>
    <s v="South Shore Skin Center"/>
    <x v="10"/>
    <d v="2020-05-11T00:00:00"/>
    <n v="1"/>
    <d v="2020-05-11T00:00:00"/>
  </r>
  <r>
    <s v="North Pacific Dermatology"/>
    <s v="Eastside Dermatology"/>
    <x v="3"/>
    <d v="2020-05-11T00:00:00"/>
    <n v="18"/>
    <d v="2020-05-11T00:00:00"/>
  </r>
  <r>
    <s v="Northeast Dermatology Associates"/>
    <s v="Northeast Dermatology Associates"/>
    <x v="67"/>
    <d v="2020-05-11T00:00:00"/>
    <n v="32"/>
    <d v="2020-05-11T00:00:00"/>
  </r>
  <r>
    <s v="Northeast Dermatology Associates"/>
    <s v="Northeast Dermatology Associates"/>
    <x v="38"/>
    <d v="2020-05-11T00:00:00"/>
    <n v="32"/>
    <d v="2020-05-11T00:00:00"/>
  </r>
  <r>
    <s v="Pacific Dermatology Specialists"/>
    <s v="Pacific Dermatology Specialists"/>
    <x v="65"/>
    <d v="2020-05-11T00:00:00"/>
    <n v="22"/>
    <d v="2020-05-11T00:00:00"/>
  </r>
  <r>
    <s v="Southeast Dermatology Specialists  "/>
    <s v="Southeast Dermatology Specialists"/>
    <x v="43"/>
    <d v="2020-05-11T00:00:00"/>
    <n v="45"/>
    <d v="2020-05-11T00:00:00"/>
  </r>
  <r>
    <s v="The Dermatology Group  "/>
    <s v="The Dermatology Group"/>
    <x v="25"/>
    <d v="2020-05-11T00:00:00"/>
    <n v="14"/>
    <d v="2020-05-11T00:00:00"/>
  </r>
  <r>
    <s v="North Pacific Dermatology"/>
    <s v="North Pacific Dermatology"/>
    <x v="4"/>
    <d v="2020-05-09T00:00:00"/>
    <n v="1"/>
    <d v="2020-05-09T00:00:00"/>
  </r>
  <r>
    <s v="Northeast Dermatology Associates"/>
    <s v="Northeast Dermatology Associates"/>
    <x v="5"/>
    <d v="2020-05-08T00:00:00"/>
    <n v="27"/>
    <d v="2020-05-08T00:00:00"/>
  </r>
  <r>
    <s v="Northeast Dermatology Associates"/>
    <s v="Northeast Dermatology Associates"/>
    <x v="54"/>
    <d v="2020-05-08T00:00:00"/>
    <n v="23"/>
    <d v="2020-05-08T00:00:00"/>
  </r>
  <r>
    <s v="Northeast Dermatology Associates"/>
    <s v="Northeast Dermatology Associates"/>
    <x v="37"/>
    <d v="2020-05-08T00:00:00"/>
    <n v="55"/>
    <d v="2020-05-08T00:00:00"/>
  </r>
  <r>
    <s v="Northeast Dermatology Associates"/>
    <s v="Northeast Dermatology Associates"/>
    <x v="71"/>
    <d v="2020-05-08T00:00:00"/>
    <n v="12"/>
    <d v="2020-05-08T00:00:00"/>
  </r>
  <r>
    <s v="Pacific Dermatology Specialists"/>
    <s v="Pacific Dermatology Specialists"/>
    <x v="41"/>
    <d v="2020-05-08T00:00:00"/>
    <n v="2"/>
    <d v="2020-05-08T00:00:00"/>
  </r>
  <r>
    <s v="North Pacific Dermatology"/>
    <s v="North Pacific Dermatology"/>
    <x v="33"/>
    <d v="2020-05-08T00:00:00"/>
    <n v="8"/>
    <d v="2020-05-08T00:00:00"/>
  </r>
  <r>
    <s v="Northeast Dermatology Associates"/>
    <s v="Brookline Dermatology Associates"/>
    <x v="16"/>
    <d v="2020-05-08T00:00:00"/>
    <n v="17"/>
    <d v="2020-05-08T00:00:00"/>
  </r>
  <r>
    <s v="Northeast Dermatology Associates"/>
    <s v="Northeast Dermatology Associates"/>
    <x v="18"/>
    <d v="2020-05-08T00:00:00"/>
    <n v="8"/>
    <d v="2020-05-08T00:00:00"/>
  </r>
  <r>
    <s v="Northeast Dermatology Associates"/>
    <s v="Northeast Dermatology Associates"/>
    <x v="38"/>
    <d v="2020-05-08T00:00:00"/>
    <n v="49"/>
    <d v="2020-05-08T00:00:00"/>
  </r>
  <r>
    <s v="Northeast Dermatology Associates"/>
    <s v="Northeast Dermatology Associates"/>
    <x v="53"/>
    <d v="2020-05-08T00:00:00"/>
    <n v="2"/>
    <d v="2020-05-08T00:00:00"/>
  </r>
  <r>
    <s v="Southeast Dermatology Specialists  "/>
    <s v="Southeast Dermatology Specialists"/>
    <x v="62"/>
    <d v="2020-05-08T00:00:00"/>
    <n v="3"/>
    <d v="2020-05-08T00:00:00"/>
  </r>
  <r>
    <s v="Southeast Dermatology Specialists  "/>
    <s v="Southeast Dermatology Specialists"/>
    <x v="81"/>
    <d v="2020-05-08T00:00:00"/>
    <n v="1"/>
    <d v="2020-05-08T00:00:00"/>
  </r>
  <r>
    <s v="Pacific Dermatology Specialists"/>
    <s v="Pacific Dermatology Specialists"/>
    <x v="42"/>
    <d v="2020-05-08T00:00:00"/>
    <n v="23"/>
    <d v="2020-05-08T00:00:00"/>
  </r>
  <r>
    <s v="Northeast Dermatology Associates"/>
    <s v="South Shore Skin Center"/>
    <x v="57"/>
    <d v="2020-05-08T00:00:00"/>
    <n v="7"/>
    <d v="2020-05-08T00:00:00"/>
  </r>
  <r>
    <s v="The Dermatology Group  "/>
    <s v="The Dermatology Group"/>
    <x v="45"/>
    <d v="2020-05-08T00:00:00"/>
    <n v="10"/>
    <d v="2020-05-08T00:00:00"/>
  </r>
  <r>
    <s v="The Dermatology Group  "/>
    <s v="The Dermatology Group"/>
    <x v="24"/>
    <d v="2020-05-08T00:00:00"/>
    <n v="53"/>
    <d v="2020-05-08T00:00:00"/>
  </r>
  <r>
    <s v="Southeast Dermatology Specialists  "/>
    <s v="Southeast Dermatology Specialists"/>
    <x v="43"/>
    <d v="2020-05-08T00:00:00"/>
    <n v="33"/>
    <d v="2020-05-08T00:00:00"/>
  </r>
  <r>
    <s v="Northeast Dermatology Associates"/>
    <s v="Northeast Dermatology Associates"/>
    <x v="22"/>
    <d v="2020-05-08T00:00:00"/>
    <n v="20"/>
    <d v="2020-05-08T00:00:00"/>
  </r>
  <r>
    <s v="North Pacific Dermatology"/>
    <s v="Eastside Dermatology"/>
    <x v="3"/>
    <d v="2020-05-08T00:00:00"/>
    <n v="13"/>
    <d v="2020-05-08T00:00:00"/>
  </r>
  <r>
    <s v="Northeast Dermatology Associates"/>
    <s v="Brookline Dermatology Associates"/>
    <x v="17"/>
    <d v="2020-05-08T00:00:00"/>
    <n v="21"/>
    <d v="2020-05-08T00:00:00"/>
  </r>
  <r>
    <s v="Northeast Dermatology Associates"/>
    <s v="South Shore Skin Center"/>
    <x v="10"/>
    <d v="2020-05-08T00:00:00"/>
    <n v="2"/>
    <d v="2020-05-08T00:00:00"/>
  </r>
  <r>
    <s v="Northeast Dermatology Associates"/>
    <s v="South Shore Skin Center"/>
    <x v="9"/>
    <d v="2020-05-08T00:00:00"/>
    <n v="2"/>
    <d v="2020-05-08T00:00:00"/>
  </r>
  <r>
    <s v="The Dermatology Group  "/>
    <s v="Swan Dermatology &amp; Aesthetics"/>
    <x v="11"/>
    <d v="2020-05-08T00:00:00"/>
    <n v="26"/>
    <d v="2020-05-08T00:00:00"/>
  </r>
  <r>
    <s v="Semler Dermatology"/>
    <s v="Semler Dermatology"/>
    <x v="61"/>
    <d v="2020-05-08T00:00:00"/>
    <n v="15"/>
    <d v="2020-05-08T00:00:00"/>
  </r>
  <r>
    <s v="The Dermatology Group  "/>
    <s v="The Dermatology Group"/>
    <x v="26"/>
    <d v="2020-05-08T00:00:00"/>
    <n v="23"/>
    <d v="2020-05-08T00:00:00"/>
  </r>
  <r>
    <s v="North Pacific Dermatology"/>
    <s v="North Pacific Dermatology"/>
    <x v="4"/>
    <d v="2020-05-08T00:00:00"/>
    <n v="40"/>
    <d v="2020-05-08T00:00:00"/>
  </r>
  <r>
    <s v="Dermatology &amp; MOHS Surgery Institute"/>
    <s v="Dermatology &amp; MOHS Surgery Institute"/>
    <x v="29"/>
    <d v="2020-05-07T00:00:00"/>
    <n v="15"/>
    <d v="2020-05-07T00:00:00"/>
  </r>
  <r>
    <s v="Northeast Dermatology Associates"/>
    <s v="Dermatology of Cape Cod"/>
    <x v="34"/>
    <d v="2020-05-07T00:00:00"/>
    <n v="20"/>
    <d v="2020-05-07T00:00:00"/>
  </r>
  <r>
    <s v="Northeast Dermatology Associates"/>
    <s v="Northeast Dermatology Associates"/>
    <x v="67"/>
    <d v="2020-05-07T00:00:00"/>
    <n v="4"/>
    <d v="2020-05-07T00:00:00"/>
  </r>
  <r>
    <s v="Northeast Dermatology Associates"/>
    <s v="Northeast Dermatology Associates"/>
    <x v="36"/>
    <d v="2020-05-07T00:00:00"/>
    <n v="21"/>
    <d v="2020-05-07T00:00:00"/>
  </r>
  <r>
    <s v="Northeast Dermatology Associates"/>
    <s v="Northeast Dermatology Associates"/>
    <x v="37"/>
    <d v="2020-05-07T00:00:00"/>
    <n v="31"/>
    <d v="2020-05-07T00:00:00"/>
  </r>
  <r>
    <s v="Northeast Dermatology Associates"/>
    <s v="Northeast Dermatology Associates"/>
    <x v="38"/>
    <d v="2020-05-07T00:00:00"/>
    <n v="23"/>
    <d v="2020-05-07T00:00:00"/>
  </r>
  <r>
    <s v="Northeast Dermatology Associates"/>
    <s v="Northeast Dermatology Associates"/>
    <x v="39"/>
    <d v="2020-05-07T00:00:00"/>
    <n v="4"/>
    <d v="2020-05-07T00:00:00"/>
  </r>
  <r>
    <s v="The Dermatology Group  "/>
    <s v="The Dermatology Group"/>
    <x v="45"/>
    <d v="2020-05-07T00:00:00"/>
    <n v="19"/>
    <d v="2020-05-07T00:00:00"/>
  </r>
  <r>
    <s v="The Dermatology Group  "/>
    <s v="The Dermatology Group"/>
    <x v="100"/>
    <d v="2020-05-07T00:00:00"/>
    <n v="8"/>
    <d v="2020-05-07T00:00:00"/>
  </r>
  <r>
    <s v="Pacific Dermatology Specialists"/>
    <s v="Pacific Dermatology Specialists"/>
    <x v="41"/>
    <d v="2020-05-07T00:00:00"/>
    <n v="13"/>
    <d v="2020-05-07T00:00:00"/>
  </r>
  <r>
    <s v="Southeast Dermatology Specialists  "/>
    <s v="Southeast Dermatology Specialists"/>
    <x v="43"/>
    <d v="2020-05-07T00:00:00"/>
    <n v="42"/>
    <d v="2020-05-07T00:00:00"/>
  </r>
  <r>
    <s v="North Pacific Dermatology"/>
    <s v="North Pacific Dermatology"/>
    <x v="33"/>
    <d v="2020-05-07T00:00:00"/>
    <n v="21"/>
    <d v="2020-05-07T00:00:00"/>
  </r>
  <r>
    <s v="North Pacific Dermatology"/>
    <s v="North Pacific Dermatology"/>
    <x v="4"/>
    <d v="2020-05-07T00:00:00"/>
    <n v="20"/>
    <d v="2020-05-07T00:00:00"/>
  </r>
  <r>
    <s v="Northeast Dermatology Associates"/>
    <s v="Northeast Dermatology Associates"/>
    <x v="71"/>
    <d v="2020-05-07T00:00:00"/>
    <n v="14"/>
    <d v="2020-05-07T00:00:00"/>
  </r>
  <r>
    <s v="Northeast Dermatology Associates"/>
    <s v="Northeast Dermatology Associates"/>
    <x v="6"/>
    <d v="2020-05-07T00:00:00"/>
    <n v="24"/>
    <d v="2020-05-07T00:00:00"/>
  </r>
  <r>
    <s v="Northeast Dermatology Associates"/>
    <s v="Northeast Dermatology Associates"/>
    <x v="53"/>
    <d v="2020-05-07T00:00:00"/>
    <n v="23"/>
    <d v="2020-05-07T00:00:00"/>
  </r>
  <r>
    <s v="Northeast Dermatology Associates"/>
    <s v="Northeast Dermatology Associates"/>
    <x v="54"/>
    <d v="2020-05-07T00:00:00"/>
    <n v="16"/>
    <d v="2020-05-07T00:00:00"/>
  </r>
  <r>
    <s v="Northeast Dermatology Associates"/>
    <s v="Northeast Dermatology Associates"/>
    <x v="55"/>
    <d v="2020-05-07T00:00:00"/>
    <n v="13"/>
    <d v="2020-05-07T00:00:00"/>
  </r>
  <r>
    <s v="Southeast Dermatology Specialists  "/>
    <s v="Southeast Dermatology Specialists"/>
    <x v="62"/>
    <d v="2020-05-07T00:00:00"/>
    <n v="31"/>
    <d v="2020-05-07T00:00:00"/>
  </r>
  <r>
    <s v="Pacific Dermatology Specialists"/>
    <s v="Pacific Dermatology Specialists"/>
    <x v="42"/>
    <d v="2020-05-07T00:00:00"/>
    <n v="23"/>
    <d v="2020-05-07T00:00:00"/>
  </r>
  <r>
    <s v="Semler Dermatology"/>
    <s v="Semler Dermatology"/>
    <x v="61"/>
    <d v="2020-05-07T00:00:00"/>
    <n v="44"/>
    <d v="2020-05-07T00:00:00"/>
  </r>
  <r>
    <s v="Northeast Dermatology Associates"/>
    <s v="South Shore Skin Center"/>
    <x v="9"/>
    <d v="2020-05-07T00:00:00"/>
    <n v="15"/>
    <d v="2020-05-07T00:00:00"/>
  </r>
  <r>
    <s v="Northeast Dermatology Associates"/>
    <s v="South Shore Skin Center"/>
    <x v="57"/>
    <d v="2020-05-07T00:00:00"/>
    <n v="104"/>
    <d v="2020-05-07T00:00:00"/>
  </r>
  <r>
    <s v="Pacific Dermatology Specialists"/>
    <s v="Pacific Dermatology Specialists"/>
    <x v="106"/>
    <d v="2020-05-07T00:00:00"/>
    <n v="2"/>
    <d v="2020-05-07T00:00:00"/>
  </r>
  <r>
    <s v="The Dermatology Group  "/>
    <s v="The Dermatology Group"/>
    <x v="24"/>
    <d v="2020-05-07T00:00:00"/>
    <n v="45"/>
    <d v="2020-05-07T00:00:00"/>
  </r>
  <r>
    <s v="Northeast Dermatology Associates"/>
    <s v="Northeast Dermatology Associates"/>
    <x v="7"/>
    <d v="2020-05-07T00:00:00"/>
    <n v="3"/>
    <d v="2020-05-07T00:00:00"/>
  </r>
  <r>
    <s v="Northeast Dermatology Associates"/>
    <s v="Northeast Dermatology Associates"/>
    <x v="5"/>
    <d v="2020-05-07T00:00:00"/>
    <n v="38"/>
    <d v="2020-05-07T00:00:00"/>
  </r>
  <r>
    <s v="North Pacific Dermatology"/>
    <s v="Eastside Dermatology"/>
    <x v="3"/>
    <d v="2020-05-07T00:00:00"/>
    <n v="17"/>
    <d v="2020-05-07T00:00:00"/>
  </r>
  <r>
    <s v="The Dermatology Group  "/>
    <s v="Swan Dermatology &amp; Aesthetics"/>
    <x v="11"/>
    <d v="2020-05-07T00:00:00"/>
    <n v="27"/>
    <d v="2020-05-07T00:00:00"/>
  </r>
  <r>
    <s v="Northeast Dermatology Associates"/>
    <s v="South Shore Skin Center"/>
    <x v="10"/>
    <d v="2020-05-07T00:00:00"/>
    <n v="24"/>
    <d v="2020-05-07T00:00:00"/>
  </r>
  <r>
    <s v="The Dermatology Group  "/>
    <s v="The Dermatology Group"/>
    <x v="26"/>
    <d v="2020-05-07T00:00:00"/>
    <n v="31"/>
    <d v="2020-05-07T00:00:00"/>
  </r>
  <r>
    <s v="Northeast Dermatology Associates"/>
    <s v="Northeast Dermatology Associates"/>
    <x v="22"/>
    <d v="2020-05-07T00:00:00"/>
    <n v="63"/>
    <d v="2020-05-07T00:00:00"/>
  </r>
  <r>
    <s v="Northeast Dermatology Associates"/>
    <s v="Northeast Dermatology Associates"/>
    <x v="19"/>
    <d v="2020-05-07T00:00:00"/>
    <n v="15"/>
    <d v="2020-05-07T00:00:00"/>
  </r>
  <r>
    <s v="Northeast Dermatology Associates"/>
    <s v="Northeast Dermatology Associates"/>
    <x v="18"/>
    <d v="2020-05-07T00:00:00"/>
    <n v="39"/>
    <d v="2020-05-07T00:00:00"/>
  </r>
  <r>
    <s v="Northeast Dermatology Associates"/>
    <s v="Brookline Dermatology Associates"/>
    <x v="17"/>
    <d v="2020-05-07T00:00:00"/>
    <n v="28"/>
    <d v="2020-05-07T00:00:00"/>
  </r>
  <r>
    <s v="Northeast Dermatology Associates"/>
    <s v="Brookline Dermatology Associates"/>
    <x v="16"/>
    <d v="2020-05-07T00:00:00"/>
    <n v="23"/>
    <d v="2020-05-07T00:00:00"/>
  </r>
  <r>
    <s v="NULL"/>
    <s v="Unknown Practice"/>
    <x v="68"/>
    <d v="2020-05-07T00:00:00"/>
    <n v="8"/>
    <d v="2020-05-07T00:00:00"/>
  </r>
  <r>
    <s v="North Pacific Dermatology"/>
    <s v="North Pacific Dermatology"/>
    <x v="4"/>
    <d v="2020-05-06T00:00:00"/>
    <n v="27"/>
    <d v="2020-05-06T00:00:00"/>
  </r>
  <r>
    <s v="North Pacific Dermatology"/>
    <s v="Eastside Dermatology"/>
    <x v="3"/>
    <d v="2020-05-06T00:00:00"/>
    <n v="7"/>
    <d v="2020-05-06T00:00:00"/>
  </r>
  <r>
    <s v="North Pacific Dermatology"/>
    <s v="North Pacific Dermatology"/>
    <x v="33"/>
    <d v="2020-05-06T00:00:00"/>
    <n v="23"/>
    <d v="2020-05-06T00:00:00"/>
  </r>
  <r>
    <s v="Northeast Dermatology Associates"/>
    <s v="Northeast Dermatology Associates"/>
    <x v="67"/>
    <d v="2020-05-06T00:00:00"/>
    <n v="48"/>
    <d v="2020-05-06T00:00:00"/>
  </r>
  <r>
    <s v="Northeast Dermatology Associates"/>
    <s v="Northeast Dermatology Associates"/>
    <x v="38"/>
    <d v="2020-05-06T00:00:00"/>
    <n v="47"/>
    <d v="2020-05-06T00:00:00"/>
  </r>
  <r>
    <s v="The Dermatology Group  "/>
    <s v="The Dermatology Group"/>
    <x v="45"/>
    <d v="2020-05-06T00:00:00"/>
    <n v="1"/>
    <d v="2020-05-06T00:00:00"/>
  </r>
  <r>
    <s v="Southeast Dermatology Specialists  "/>
    <s v="Southeast Dermatology Specialists"/>
    <x v="43"/>
    <d v="2020-05-06T00:00:00"/>
    <n v="31"/>
    <d v="2020-05-06T00:00:00"/>
  </r>
  <r>
    <s v="NULL"/>
    <s v="Unknown Practice"/>
    <x v="68"/>
    <d v="2020-05-06T00:00:00"/>
    <n v="1"/>
    <d v="2020-05-06T00:00:00"/>
  </r>
  <r>
    <s v="Northeast Dermatology Associates"/>
    <s v="Northeast Dermatology Associates"/>
    <x v="54"/>
    <d v="2020-05-06T00:00:00"/>
    <n v="27"/>
    <d v="2020-05-06T00:00:00"/>
  </r>
  <r>
    <s v="The Dermatology Group  "/>
    <s v="The Dermatology Group"/>
    <x v="76"/>
    <d v="2020-05-06T00:00:00"/>
    <n v="30"/>
    <d v="2020-05-06T00:00:00"/>
  </r>
  <r>
    <s v="Northeast Dermatology Associates"/>
    <s v="South Shore Skin Center"/>
    <x v="10"/>
    <d v="2020-05-06T00:00:00"/>
    <n v="22"/>
    <d v="2020-05-06T00:00:00"/>
  </r>
  <r>
    <s v="Northeast Dermatology Associates"/>
    <s v="South Shore Skin Center"/>
    <x v="9"/>
    <d v="2020-05-06T00:00:00"/>
    <n v="38"/>
    <d v="2020-05-06T00:00:00"/>
  </r>
  <r>
    <s v="Semler Dermatology"/>
    <s v="Semler Dermatology"/>
    <x v="61"/>
    <d v="2020-05-06T00:00:00"/>
    <n v="44"/>
    <d v="2020-05-06T00:00:00"/>
  </r>
  <r>
    <s v="Northeast Dermatology Associates"/>
    <s v="Northeast Dermatology Associates"/>
    <x v="8"/>
    <d v="2020-05-06T00:00:00"/>
    <n v="25"/>
    <d v="2020-05-06T00:00:00"/>
  </r>
  <r>
    <s v="Pacific Dermatology Specialists"/>
    <s v="Pacific Dermatology Specialists"/>
    <x v="41"/>
    <d v="2020-05-06T00:00:00"/>
    <n v="17"/>
    <d v="2020-05-06T00:00:00"/>
  </r>
  <r>
    <s v="The Dermatology Group  "/>
    <s v="Swan Dermatology &amp; Aesthetics"/>
    <x v="11"/>
    <d v="2020-05-06T00:00:00"/>
    <n v="28"/>
    <d v="2020-05-06T00:00:00"/>
  </r>
  <r>
    <s v="Northeast Dermatology Associates"/>
    <s v="Northeast Dermatology Associates"/>
    <x v="36"/>
    <d v="2020-05-06T00:00:00"/>
    <n v="19"/>
    <d v="2020-05-06T00:00:00"/>
  </r>
  <r>
    <s v="Northeast Dermatology Associates"/>
    <s v="Northeast Dermatology Associates"/>
    <x v="37"/>
    <d v="2020-05-06T00:00:00"/>
    <n v="66"/>
    <d v="2020-05-06T00:00:00"/>
  </r>
  <r>
    <s v="Northeast Dermatology Associates"/>
    <s v="Northeast Dermatology Associates"/>
    <x v="7"/>
    <d v="2020-05-06T00:00:00"/>
    <n v="3"/>
    <d v="2020-05-06T00:00:00"/>
  </r>
  <r>
    <s v="Northeast Dermatology Associates"/>
    <s v="Northeast Dermatology Associates"/>
    <x v="39"/>
    <d v="2020-05-06T00:00:00"/>
    <n v="7"/>
    <d v="2020-05-06T00:00:00"/>
  </r>
  <r>
    <s v="Northeast Dermatology Associates"/>
    <s v="Northeast Dermatology Associates"/>
    <x v="5"/>
    <d v="2020-05-06T00:00:00"/>
    <n v="14"/>
    <d v="2020-05-06T00:00:00"/>
  </r>
  <r>
    <s v="Northeast Dermatology Associates"/>
    <s v="Dermatology of Cape Cod"/>
    <x v="34"/>
    <d v="2020-05-06T00:00:00"/>
    <n v="12"/>
    <d v="2020-05-06T00:00:00"/>
  </r>
  <r>
    <s v="Southeast Dermatology Specialists  "/>
    <s v="Southeast Dermatology Specialists"/>
    <x v="62"/>
    <d v="2020-05-06T00:00:00"/>
    <n v="36"/>
    <d v="2020-05-06T00:00:00"/>
  </r>
  <r>
    <s v="Pacific Dermatology Specialists"/>
    <s v="Pacific Dermatology Specialists"/>
    <x v="42"/>
    <d v="2020-05-06T00:00:00"/>
    <n v="27"/>
    <d v="2020-05-06T00:00:00"/>
  </r>
  <r>
    <s v="Northeast Dermatology Associates"/>
    <s v="South Shore Skin Center"/>
    <x v="57"/>
    <d v="2020-05-06T00:00:00"/>
    <n v="13"/>
    <d v="2020-05-06T00:00:00"/>
  </r>
  <r>
    <s v="The Dermatology Group  "/>
    <s v="The Dermatology Group"/>
    <x v="24"/>
    <d v="2020-05-06T00:00:00"/>
    <n v="64"/>
    <d v="2020-05-06T00:00:00"/>
  </r>
  <r>
    <s v="Northeast Dermatology Associates"/>
    <s v="Northeast Dermatology Associates"/>
    <x v="22"/>
    <d v="2020-05-06T00:00:00"/>
    <n v="25"/>
    <d v="2020-05-06T00:00:00"/>
  </r>
  <r>
    <s v="Northeast Dermatology Associates"/>
    <s v="Northeast Dermatology Associates"/>
    <x v="71"/>
    <d v="2020-05-06T00:00:00"/>
    <n v="12"/>
    <d v="2020-05-06T00:00:00"/>
  </r>
  <r>
    <s v="Northeast Dermatology Associates"/>
    <s v="Northeast Dermatology Associates"/>
    <x v="55"/>
    <d v="2020-05-06T00:00:00"/>
    <n v="16"/>
    <d v="2020-05-06T00:00:00"/>
  </r>
  <r>
    <s v="Northeast Dermatology Associates"/>
    <s v="Northeast Dermatology Associates"/>
    <x v="53"/>
    <d v="2020-05-06T00:00:00"/>
    <n v="46"/>
    <d v="2020-05-06T00:00:00"/>
  </r>
  <r>
    <s v="Northeast Dermatology Associates"/>
    <s v="Northeast Dermatology Associates"/>
    <x v="18"/>
    <d v="2020-05-06T00:00:00"/>
    <n v="41"/>
    <d v="2020-05-06T00:00:00"/>
  </r>
  <r>
    <s v="Northeast Dermatology Associates"/>
    <s v="Brookline Dermatology Associates"/>
    <x v="16"/>
    <d v="2020-05-06T00:00:00"/>
    <n v="26"/>
    <d v="2020-05-06T00:00:00"/>
  </r>
  <r>
    <s v="Northeast Dermatology Associates"/>
    <s v="Brookline Dermatology Associates"/>
    <x v="17"/>
    <d v="2020-05-06T00:00:00"/>
    <n v="20"/>
    <d v="2020-05-06T00:00:00"/>
  </r>
  <r>
    <s v="Northeast Dermatology Associates"/>
    <s v="Northeast Dermatology Associates"/>
    <x v="5"/>
    <d v="2020-05-05T00:00:00"/>
    <n v="30"/>
    <d v="2020-05-05T00:00:00"/>
  </r>
  <r>
    <s v="North Pacific Dermatology"/>
    <s v="North Pacific Dermatology"/>
    <x v="4"/>
    <d v="2020-05-05T00:00:00"/>
    <n v="20"/>
    <d v="2020-05-05T00:00:00"/>
  </r>
  <r>
    <s v="North Pacific Dermatology"/>
    <s v="Eastside Dermatology"/>
    <x v="3"/>
    <d v="2020-05-05T00:00:00"/>
    <n v="25"/>
    <d v="2020-05-05T00:00:00"/>
  </r>
  <r>
    <s v="Northeast Dermatology Associates"/>
    <s v="Northeast Dermatology Associates"/>
    <x v="7"/>
    <d v="2020-05-05T00:00:00"/>
    <n v="5"/>
    <d v="2020-05-05T00:00:00"/>
  </r>
  <r>
    <s v="The Dermatology Group  "/>
    <s v="The Dermatology Group"/>
    <x v="26"/>
    <d v="2020-05-05T00:00:00"/>
    <n v="7"/>
    <d v="2020-05-05T00:00:00"/>
  </r>
  <r>
    <s v="Northeast Dermatology Associates"/>
    <s v="South Shore Skin Center"/>
    <x v="9"/>
    <d v="2020-05-05T00:00:00"/>
    <n v="82"/>
    <d v="2020-05-05T00:00:00"/>
  </r>
  <r>
    <s v="Northeast Dermatology Associates"/>
    <s v="Northeast Dermatology Associates"/>
    <x v="8"/>
    <d v="2020-05-05T00:00:00"/>
    <n v="36"/>
    <d v="2020-05-05T00:00:00"/>
  </r>
  <r>
    <s v="Northeast Dermatology Associates"/>
    <s v="South Shore Skin Center"/>
    <x v="10"/>
    <d v="2020-05-05T00:00:00"/>
    <n v="28"/>
    <d v="2020-05-05T00:00:00"/>
  </r>
  <r>
    <s v="The Dermatology Group  "/>
    <s v="Swan Dermatology &amp; Aesthetics"/>
    <x v="11"/>
    <d v="2020-05-05T00:00:00"/>
    <n v="17"/>
    <d v="2020-05-05T00:00:00"/>
  </r>
  <r>
    <s v="Northeast Dermatology Associates"/>
    <s v="Northeast Dermatology Associates"/>
    <x v="18"/>
    <d v="2020-05-05T00:00:00"/>
    <n v="21"/>
    <d v="2020-05-05T00:00:00"/>
  </r>
  <r>
    <s v="NULL"/>
    <s v="Unknown Practice"/>
    <x v="68"/>
    <d v="2020-05-05T00:00:00"/>
    <n v="10"/>
    <d v="2020-05-05T00:00:00"/>
  </r>
  <r>
    <s v="Northeast Dermatology Associates"/>
    <s v="Northeast Dermatology Associates"/>
    <x v="22"/>
    <d v="2020-05-05T00:00:00"/>
    <n v="19"/>
    <d v="2020-05-05T00:00:00"/>
  </r>
  <r>
    <s v="Northeast Dermatology Associates"/>
    <s v="Northeast Dermatology Associates"/>
    <x v="19"/>
    <d v="2020-05-05T00:00:00"/>
    <n v="14"/>
    <d v="2020-05-05T00:00:00"/>
  </r>
  <r>
    <s v="The Dermatology Group  "/>
    <s v="The Dermatology Group"/>
    <x v="24"/>
    <d v="2020-05-05T00:00:00"/>
    <n v="19"/>
    <d v="2020-05-05T00:00:00"/>
  </r>
  <r>
    <s v="The Dermatology Group  "/>
    <s v="The Dermatology Group"/>
    <x v="25"/>
    <d v="2020-05-05T00:00:00"/>
    <n v="2"/>
    <d v="2020-05-05T00:00:00"/>
  </r>
  <r>
    <s v="Southeast Dermatology Specialists  "/>
    <s v="Southeast Dermatology Specialists"/>
    <x v="43"/>
    <d v="2020-05-05T00:00:00"/>
    <n v="28"/>
    <d v="2020-05-05T00:00:00"/>
  </r>
  <r>
    <s v="Northeast Dermatology Associates"/>
    <s v="South Shore Skin Center"/>
    <x v="57"/>
    <d v="2020-05-05T00:00:00"/>
    <n v="15"/>
    <d v="2020-05-05T00:00:00"/>
  </r>
  <r>
    <s v="Northeast Dermatology Associates"/>
    <s v="Northeast Dermatology Associates"/>
    <x v="53"/>
    <d v="2020-05-05T00:00:00"/>
    <n v="42"/>
    <d v="2020-05-05T00:00:00"/>
  </r>
  <r>
    <s v="Northeast Dermatology Associates"/>
    <s v="Northeast Dermatology Associates"/>
    <x v="55"/>
    <d v="2020-05-05T00:00:00"/>
    <n v="4"/>
    <d v="2020-05-05T00:00:00"/>
  </r>
  <r>
    <s v="Northeast Dermatology Associates"/>
    <s v="Northeast Dermatology Associates"/>
    <x v="67"/>
    <d v="2020-05-05T00:00:00"/>
    <n v="5"/>
    <d v="2020-05-05T00:00:00"/>
  </r>
  <r>
    <s v="Northeast Dermatology Associates"/>
    <s v="Northeast Dermatology Associates"/>
    <x v="36"/>
    <d v="2020-05-05T00:00:00"/>
    <n v="45"/>
    <d v="2020-05-05T00:00:00"/>
  </r>
  <r>
    <s v="Northeast Dermatology Associates"/>
    <s v="Northeast Dermatology Associates"/>
    <x v="38"/>
    <d v="2020-05-05T00:00:00"/>
    <n v="35"/>
    <d v="2020-05-05T00:00:00"/>
  </r>
  <r>
    <s v="Northeast Dermatology Associates"/>
    <s v="Dermatology of Cape Cod"/>
    <x v="34"/>
    <d v="2020-05-05T00:00:00"/>
    <n v="12"/>
    <d v="2020-05-05T00:00:00"/>
  </r>
  <r>
    <s v="Northeast Dermatology Associates"/>
    <s v="Brookline Dermatology Associates"/>
    <x v="16"/>
    <d v="2020-05-05T00:00:00"/>
    <n v="23"/>
    <d v="2020-05-05T00:00:00"/>
  </r>
  <r>
    <s v="North Pacific Dermatology"/>
    <s v="North Pacific Dermatology"/>
    <x v="33"/>
    <d v="2020-05-05T00:00:00"/>
    <n v="19"/>
    <d v="2020-05-05T00:00:00"/>
  </r>
  <r>
    <s v="Southeast Dermatology Specialists  "/>
    <s v="Southeast Dermatology Specialists"/>
    <x v="62"/>
    <d v="2020-05-05T00:00:00"/>
    <n v="31"/>
    <d v="2020-05-05T00:00:00"/>
  </r>
  <r>
    <s v="Semler Dermatology"/>
    <s v="Semler Dermatology"/>
    <x v="61"/>
    <d v="2020-05-05T00:00:00"/>
    <n v="40"/>
    <d v="2020-05-05T00:00:00"/>
  </r>
  <r>
    <s v="Pacific Dermatology Specialists"/>
    <s v="Pacific Dermatology Specialists"/>
    <x v="59"/>
    <d v="2020-05-05T00:00:00"/>
    <n v="36"/>
    <d v="2020-05-05T00:00:00"/>
  </r>
  <r>
    <s v="The Dermatology Group  "/>
    <s v="The Dermatology Group"/>
    <x v="76"/>
    <d v="2020-05-05T00:00:00"/>
    <n v="21"/>
    <d v="2020-05-05T00:00:00"/>
  </r>
  <r>
    <s v="The Dermatology Group  "/>
    <s v="The Dermatology Group"/>
    <x v="83"/>
    <d v="2020-05-05T00:00:00"/>
    <n v="1"/>
    <d v="2020-05-05T00:00:00"/>
  </r>
  <r>
    <s v="Northeast Dermatology Associates"/>
    <s v="Northeast Dermatology Associates"/>
    <x v="56"/>
    <d v="2020-05-05T00:00:00"/>
    <n v="12"/>
    <d v="2020-05-05T00:00:00"/>
  </r>
  <r>
    <s v="Northeast Dermatology Associates"/>
    <s v="Northeast Dermatology Associates"/>
    <x v="39"/>
    <d v="2020-05-05T00:00:00"/>
    <n v="9"/>
    <d v="2020-05-05T00:00:00"/>
  </r>
  <r>
    <s v="Northeast Dermatology Associates"/>
    <s v="Northeast Dermatology Associates"/>
    <x v="71"/>
    <d v="2020-05-05T00:00:00"/>
    <n v="11"/>
    <d v="2020-05-05T00:00:00"/>
  </r>
  <r>
    <s v="Northeast Dermatology Associates"/>
    <s v="Northeast Dermatology Associates"/>
    <x v="37"/>
    <d v="2020-05-05T00:00:00"/>
    <n v="71"/>
    <d v="2020-05-05T00:00:00"/>
  </r>
  <r>
    <s v="Northeast Dermatology Associates"/>
    <s v="Northeast Dermatology Associates"/>
    <x v="54"/>
    <d v="2020-05-05T00:00:00"/>
    <n v="18"/>
    <d v="2020-05-05T00:00:00"/>
  </r>
  <r>
    <s v="Northeast Dermatology Associates"/>
    <s v="Northeast Dermatology Associates"/>
    <x v="20"/>
    <d v="2020-05-04T00:00:00"/>
    <n v="14"/>
    <d v="2020-05-04T00:00:00"/>
  </r>
  <r>
    <s v="Northeast Dermatology Associates"/>
    <s v="Northeast Dermatology Associates"/>
    <x v="36"/>
    <d v="2020-05-04T00:00:00"/>
    <n v="16"/>
    <d v="2020-05-04T00:00:00"/>
  </r>
  <r>
    <s v="Northeast Dermatology Associates"/>
    <s v="Northeast Dermatology Associates"/>
    <x v="18"/>
    <d v="2020-05-04T00:00:00"/>
    <n v="34"/>
    <d v="2020-05-04T00:00:00"/>
  </r>
  <r>
    <s v="Northeast Dermatology Associates"/>
    <s v="Dermatology of Cape Cod"/>
    <x v="34"/>
    <d v="2020-05-04T00:00:00"/>
    <n v="18"/>
    <d v="2020-05-04T00:00:00"/>
  </r>
  <r>
    <s v="The Dermatology Group  "/>
    <s v="Swan Dermatology &amp; Aesthetics"/>
    <x v="11"/>
    <d v="2020-05-04T00:00:00"/>
    <n v="24"/>
    <d v="2020-05-04T00:00:00"/>
  </r>
  <r>
    <s v="Northeast Dermatology Associates"/>
    <s v="Northeast Dermatology Associates"/>
    <x v="5"/>
    <d v="2020-05-04T00:00:00"/>
    <n v="60"/>
    <d v="2020-05-04T00:00:00"/>
  </r>
  <r>
    <s v="North Pacific Dermatology"/>
    <s v="Eastside Dermatology"/>
    <x v="3"/>
    <d v="2020-05-04T00:00:00"/>
    <n v="11"/>
    <d v="2020-05-04T00:00:00"/>
  </r>
  <r>
    <s v="Northeast Dermatology Associates"/>
    <s v="Northeast Dermatology Associates"/>
    <x v="7"/>
    <d v="2020-05-04T00:00:00"/>
    <n v="5"/>
    <d v="2020-05-04T00:00:00"/>
  </r>
  <r>
    <s v="Northeast Dermatology Associates"/>
    <s v="Northeast Dermatology Associates"/>
    <x v="71"/>
    <d v="2020-05-04T00:00:00"/>
    <n v="9"/>
    <d v="2020-05-04T00:00:00"/>
  </r>
  <r>
    <s v="Northeast Dermatology Associates"/>
    <s v="Northeast Dermatology Associates"/>
    <x v="22"/>
    <d v="2020-05-04T00:00:00"/>
    <n v="49"/>
    <d v="2020-05-04T00:00:00"/>
  </r>
  <r>
    <s v="Northeast Dermatology Associates"/>
    <s v="Northeast Dermatology Associates"/>
    <x v="8"/>
    <d v="2020-05-04T00:00:00"/>
    <n v="9"/>
    <d v="2020-05-04T00:00:00"/>
  </r>
  <r>
    <s v="Pacific Dermatology Specialists"/>
    <s v="Pacific Dermatology Specialists"/>
    <x v="60"/>
    <d v="2020-05-04T00:00:00"/>
    <n v="1"/>
    <d v="2020-05-04T00:00:00"/>
  </r>
  <r>
    <s v="The Dermatology Group  "/>
    <s v="The Dermatology Group"/>
    <x v="24"/>
    <d v="2020-05-04T00:00:00"/>
    <n v="13"/>
    <d v="2020-05-04T00:00:00"/>
  </r>
  <r>
    <s v="The Dermatology Group  "/>
    <s v="The Dermatology Group"/>
    <x v="77"/>
    <d v="2020-05-04T00:00:00"/>
    <n v="18"/>
    <d v="2020-05-04T00:00:00"/>
  </r>
  <r>
    <s v="Southeast Dermatology Specialists  "/>
    <s v="Southeast Dermatology Specialists"/>
    <x v="62"/>
    <d v="2020-05-04T00:00:00"/>
    <n v="32"/>
    <d v="2020-05-04T00:00:00"/>
  </r>
  <r>
    <s v="Pacific Dermatology Specialists"/>
    <s v="Pacific Dermatology Specialists"/>
    <x v="42"/>
    <d v="2020-05-04T00:00:00"/>
    <n v="1"/>
    <d v="2020-05-04T00:00:00"/>
  </r>
  <r>
    <s v="Semler Dermatology"/>
    <s v="Semler Dermatology"/>
    <x v="61"/>
    <d v="2020-05-04T00:00:00"/>
    <n v="37"/>
    <d v="2020-05-04T00:00:00"/>
  </r>
  <r>
    <s v="Northeast Dermatology Associates"/>
    <s v="South Shore Skin Center"/>
    <x v="9"/>
    <d v="2020-05-04T00:00:00"/>
    <n v="9"/>
    <d v="2020-05-04T00:00:00"/>
  </r>
  <r>
    <s v="Northeast Dermatology Associates"/>
    <s v="South Shore Skin Center"/>
    <x v="57"/>
    <d v="2020-05-04T00:00:00"/>
    <n v="4"/>
    <d v="2020-05-04T00:00:00"/>
  </r>
  <r>
    <s v="Pacific Dermatology Specialists"/>
    <s v="Pacific Dermatology Specialists"/>
    <x v="65"/>
    <d v="2020-05-04T00:00:00"/>
    <n v="30"/>
    <d v="2020-05-04T00:00:00"/>
  </r>
  <r>
    <s v="Northeast Dermatology Associates"/>
    <s v="Northeast Dermatology Associates"/>
    <x v="55"/>
    <d v="2020-05-04T00:00:00"/>
    <n v="1"/>
    <d v="2020-05-04T00:00:00"/>
  </r>
  <r>
    <s v="Northeast Dermatology Associates"/>
    <s v="Northeast Dermatology Associates"/>
    <x v="38"/>
    <d v="2020-05-04T00:00:00"/>
    <n v="35"/>
    <d v="2020-05-04T00:00:00"/>
  </r>
  <r>
    <s v="Northeast Dermatology Associates"/>
    <s v="Northeast Dermatology Associates"/>
    <x v="56"/>
    <d v="2020-05-04T00:00:00"/>
    <n v="1"/>
    <d v="2020-05-04T00:00:00"/>
  </r>
  <r>
    <s v="North Pacific Dermatology"/>
    <s v="North Pacific Dermatology"/>
    <x v="4"/>
    <d v="2020-05-04T00:00:00"/>
    <n v="3"/>
    <d v="2020-05-04T00:00:00"/>
  </r>
  <r>
    <s v="North Pacific Dermatology"/>
    <s v="North Pacific Dermatology"/>
    <x v="33"/>
    <d v="2020-05-04T00:00:00"/>
    <n v="21"/>
    <d v="2020-05-04T00:00:00"/>
  </r>
  <r>
    <s v="Southeast Dermatology Specialists  "/>
    <s v="Southeast Dermatology Specialists"/>
    <x v="43"/>
    <d v="2020-05-04T00:00:00"/>
    <n v="26"/>
    <d v="2020-05-04T00:00:00"/>
  </r>
  <r>
    <s v="Pacific Dermatology Specialists"/>
    <s v="Pacific Dermatology Specialists"/>
    <x v="41"/>
    <d v="2020-05-04T00:00:00"/>
    <n v="2"/>
    <d v="2020-05-04T00:00:00"/>
  </r>
  <r>
    <s v="The Dermatology Group  "/>
    <s v="The Dermatology Group"/>
    <x v="25"/>
    <d v="2020-05-04T00:00:00"/>
    <n v="1"/>
    <d v="2020-05-04T00:00:00"/>
  </r>
  <r>
    <s v="Northeast Dermatology Associates"/>
    <s v="Northeast Dermatology Associates"/>
    <x v="37"/>
    <d v="2020-05-04T00:00:00"/>
    <n v="33"/>
    <d v="2020-05-04T00:00:00"/>
  </r>
  <r>
    <s v="Northeast Dermatology Associates"/>
    <s v="Northeast Dermatology Associates"/>
    <x v="39"/>
    <d v="2020-05-04T00:00:00"/>
    <n v="25"/>
    <d v="2020-05-04T00:00:00"/>
  </r>
  <r>
    <s v="Northeast Dermatology Associates"/>
    <s v="Northeast Dermatology Associates"/>
    <x v="54"/>
    <d v="2020-05-04T00:00:00"/>
    <n v="18"/>
    <d v="2020-05-04T00:00:00"/>
  </r>
  <r>
    <s v="Northeast Dermatology Associates"/>
    <s v="Northeast Dermatology Associates"/>
    <x v="19"/>
    <d v="2020-05-04T00:00:00"/>
    <n v="1"/>
    <d v="2020-05-04T00:00:00"/>
  </r>
  <r>
    <s v="Northeast Dermatology Associates"/>
    <s v="Northeast Dermatology Associates"/>
    <x v="67"/>
    <d v="2020-05-04T00:00:00"/>
    <n v="27"/>
    <d v="2020-05-04T00:00:00"/>
  </r>
  <r>
    <s v="Northeast Dermatology Associates"/>
    <s v="Northeast Dermatology Associates"/>
    <x v="54"/>
    <d v="2020-05-01T00:00:00"/>
    <n v="16"/>
    <d v="2020-05-01T00:00:00"/>
  </r>
  <r>
    <s v="Northeast Dermatology Associates"/>
    <s v="Northeast Dermatology Associates"/>
    <x v="37"/>
    <d v="2020-05-01T00:00:00"/>
    <n v="44"/>
    <d v="2020-05-01T00:00:00"/>
  </r>
  <r>
    <s v="The Dermatology Group  "/>
    <s v="The Dermatology Group"/>
    <x v="77"/>
    <d v="2020-05-01T00:00:00"/>
    <n v="1"/>
    <d v="2020-05-01T00:00:00"/>
  </r>
  <r>
    <s v="Semler Dermatology"/>
    <s v="Semler Dermatology"/>
    <x v="61"/>
    <d v="2020-05-01T00:00:00"/>
    <n v="11"/>
    <d v="2020-05-01T00:00:00"/>
  </r>
  <r>
    <s v="North Pacific Dermatology"/>
    <s v="North Pacific Dermatology"/>
    <x v="4"/>
    <d v="2020-05-01T00:00:00"/>
    <n v="27"/>
    <d v="2020-05-01T00:00:00"/>
  </r>
  <r>
    <s v="North Pacific Dermatology"/>
    <s v="Eastside Dermatology"/>
    <x v="3"/>
    <d v="2020-05-01T00:00:00"/>
    <n v="4"/>
    <d v="2020-05-01T00:00:00"/>
  </r>
  <r>
    <s v="Northeast Dermatology Associates"/>
    <s v="Northeast Dermatology Associates"/>
    <x v="38"/>
    <d v="2020-05-01T00:00:00"/>
    <n v="34"/>
    <d v="2020-05-01T00:00:00"/>
  </r>
  <r>
    <s v="Northeast Dermatology Associates"/>
    <s v="South Shore Skin Center"/>
    <x v="57"/>
    <d v="2020-05-01T00:00:00"/>
    <n v="23"/>
    <d v="2020-05-01T00:00:00"/>
  </r>
  <r>
    <s v="Northeast Dermatology Associates"/>
    <s v="South Shore Skin Center"/>
    <x v="9"/>
    <d v="2020-05-01T00:00:00"/>
    <n v="19"/>
    <d v="2020-05-01T00:00:00"/>
  </r>
  <r>
    <s v="Pacific Dermatology Specialists"/>
    <s v="Pacific Dermatology Specialists"/>
    <x v="42"/>
    <d v="2020-05-01T00:00:00"/>
    <n v="26"/>
    <d v="2020-05-01T00:00:00"/>
  </r>
  <r>
    <s v="Southeast Dermatology Specialists  "/>
    <s v="Southeast Dermatology Specialists"/>
    <x v="43"/>
    <d v="2020-05-01T00:00:00"/>
    <n v="23"/>
    <d v="2020-05-01T00:00:00"/>
  </r>
  <r>
    <s v="The Dermatology Group  "/>
    <s v="The Dermatology Group"/>
    <x v="24"/>
    <d v="2020-05-01T00:00:00"/>
    <n v="12"/>
    <d v="2020-05-01T00:00:00"/>
  </r>
  <r>
    <s v="Southeast Dermatology Specialists  "/>
    <s v="Southeast Dermatology Specialists"/>
    <x v="62"/>
    <d v="2020-05-01T00:00:00"/>
    <n v="5"/>
    <d v="2020-05-01T00:00:00"/>
  </r>
  <r>
    <s v="Northeast Dermatology Associates"/>
    <s v="Northeast Dermatology Associates"/>
    <x v="22"/>
    <d v="2020-05-01T00:00:00"/>
    <n v="27"/>
    <d v="2020-05-01T00:00:00"/>
  </r>
  <r>
    <s v="Northeast Dermatology Associates"/>
    <s v="Northeast Dermatology Associates"/>
    <x v="71"/>
    <d v="2020-05-01T00:00:00"/>
    <n v="7"/>
    <d v="2020-05-01T00:00:00"/>
  </r>
  <r>
    <s v="Northeast Dermatology Associates"/>
    <s v="Northeast Dermatology Associates"/>
    <x v="55"/>
    <d v="2020-05-01T00:00:00"/>
    <n v="12"/>
    <d v="2020-05-01T00:00:00"/>
  </r>
  <r>
    <s v="Northeast Dermatology Associates"/>
    <s v="Northeast Dermatology Associates"/>
    <x v="18"/>
    <d v="2020-05-01T00:00:00"/>
    <n v="13"/>
    <d v="2020-05-01T00:00:00"/>
  </r>
  <r>
    <s v="Northeast Dermatology Associates"/>
    <s v="Brookline Dermatology Associates"/>
    <x v="17"/>
    <d v="2020-05-01T00:00:00"/>
    <n v="15"/>
    <d v="2020-05-01T00:00:00"/>
  </r>
  <r>
    <s v="Pacific Dermatology Specialists"/>
    <s v="Pacific Dermatology Specialists"/>
    <x v="41"/>
    <d v="2020-05-01T00:00:00"/>
    <n v="2"/>
    <d v="2020-05-01T00:00:00"/>
  </r>
  <r>
    <s v="Northeast Dermatology Associates"/>
    <s v="South Shore Skin Center"/>
    <x v="10"/>
    <d v="2020-05-01T00:00:00"/>
    <n v="18"/>
    <d v="2020-05-01T00:00:00"/>
  </r>
  <r>
    <s v="The Dermatology Group  "/>
    <s v="The Dermatology Group"/>
    <x v="26"/>
    <d v="2020-05-01T00:00:00"/>
    <n v="8"/>
    <d v="2020-05-01T00:00:00"/>
  </r>
  <r>
    <s v="Northeast Dermatology Associates"/>
    <s v="Northeast Dermatology Associates"/>
    <x v="5"/>
    <d v="2020-05-01T00:00:00"/>
    <n v="24"/>
    <d v="2020-05-01T00:00:00"/>
  </r>
  <r>
    <s v="Northeast Dermatology Associates"/>
    <s v="Brookline Dermatology Associates"/>
    <x v="16"/>
    <d v="2020-05-01T00:00:00"/>
    <n v="15"/>
    <d v="2020-05-01T00:00:00"/>
  </r>
  <r>
    <m/>
    <m/>
    <x v="68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52">
  <r>
    <n v="5"/>
    <x v="0"/>
    <s v="DMSI"/>
    <s v="Bloomington IL"/>
    <x v="0"/>
    <x v="0"/>
    <x v="0"/>
    <n v="64"/>
  </r>
  <r>
    <n v="5"/>
    <x v="0"/>
    <s v="DMSI"/>
    <s v="Bloomington IL"/>
    <x v="0"/>
    <x v="0"/>
    <x v="1"/>
    <n v="18"/>
  </r>
  <r>
    <n v="5"/>
    <x v="0"/>
    <s v="DMSI"/>
    <s v="Bloomington IL"/>
    <x v="1"/>
    <x v="0"/>
    <x v="0"/>
    <n v="4"/>
  </r>
  <r>
    <n v="14"/>
    <x v="1"/>
    <s v="DMSI"/>
    <s v="Peru IL"/>
    <x v="0"/>
    <x v="0"/>
    <x v="0"/>
    <n v="13"/>
  </r>
  <r>
    <n v="13"/>
    <x v="2"/>
    <s v="DMSI"/>
    <s v="Peoria,IL"/>
    <x v="0"/>
    <x v="0"/>
    <x v="0"/>
    <n v="22"/>
  </r>
  <r>
    <n v="13"/>
    <x v="2"/>
    <s v="DMSI"/>
    <s v="Peoria,IL"/>
    <x v="1"/>
    <x v="0"/>
    <x v="2"/>
    <n v="5"/>
  </r>
  <r>
    <n v="6"/>
    <x v="3"/>
    <s v="DMSI"/>
    <s v="Charleston IL"/>
    <x v="0"/>
    <x v="0"/>
    <x v="0"/>
    <n v="25"/>
  </r>
  <r>
    <n v="73"/>
    <x v="4"/>
    <s v="TVS"/>
    <s v="Boynton Beach"/>
    <x v="0"/>
    <x v="0"/>
    <x v="0"/>
    <n v="45"/>
  </r>
  <r>
    <n v="73"/>
    <x v="4"/>
    <s v="TVS"/>
    <s v="Boynton Beach"/>
    <x v="1"/>
    <x v="0"/>
    <x v="2"/>
    <n v="2"/>
  </r>
  <r>
    <n v="75"/>
    <x v="5"/>
    <s v="TVS"/>
    <s v="Delray Beach"/>
    <x v="0"/>
    <x v="0"/>
    <x v="0"/>
    <n v="13"/>
  </r>
  <r>
    <n v="75"/>
    <x v="5"/>
    <s v="TVS"/>
    <s v="Delray Beach"/>
    <x v="1"/>
    <x v="0"/>
    <x v="2"/>
    <n v="1"/>
  </r>
  <r>
    <n v="77"/>
    <x v="6"/>
    <s v="TVS"/>
    <s v="West Boca"/>
    <x v="0"/>
    <x v="0"/>
    <x v="0"/>
    <n v="20"/>
  </r>
  <r>
    <n v="72"/>
    <x v="7"/>
    <s v="TVS"/>
    <s v="Lyons"/>
    <x v="0"/>
    <x v="0"/>
    <x v="0"/>
    <n v="19"/>
  </r>
  <r>
    <n v="72"/>
    <x v="7"/>
    <s v="TVS"/>
    <s v="Lyons"/>
    <x v="1"/>
    <x v="0"/>
    <x v="2"/>
    <n v="2"/>
  </r>
  <r>
    <n v="73"/>
    <x v="4"/>
    <s v="TVS"/>
    <s v="Boynton Beach"/>
    <x v="0"/>
    <x v="1"/>
    <x v="0"/>
    <n v="28"/>
  </r>
  <r>
    <n v="73"/>
    <x v="4"/>
    <s v="TVS"/>
    <s v="Boynton Beach"/>
    <x v="1"/>
    <x v="1"/>
    <x v="2"/>
    <n v="2"/>
  </r>
  <r>
    <n v="75"/>
    <x v="5"/>
    <s v="TVS"/>
    <s v="Delray Beach"/>
    <x v="0"/>
    <x v="1"/>
    <x v="0"/>
    <n v="21"/>
  </r>
  <r>
    <n v="75"/>
    <x v="5"/>
    <s v="TVS"/>
    <s v="Delray Beach"/>
    <x v="1"/>
    <x v="1"/>
    <x v="2"/>
    <n v="1"/>
  </r>
  <r>
    <n v="77"/>
    <x v="6"/>
    <s v="TVS"/>
    <s v="West Boca"/>
    <x v="0"/>
    <x v="1"/>
    <x v="0"/>
    <n v="18"/>
  </r>
  <r>
    <n v="72"/>
    <x v="7"/>
    <s v="TVS"/>
    <s v="Lyons"/>
    <x v="0"/>
    <x v="1"/>
    <x v="0"/>
    <n v="27"/>
  </r>
  <r>
    <n v="72"/>
    <x v="7"/>
    <s v="TVS"/>
    <s v="Lyons"/>
    <x v="1"/>
    <x v="1"/>
    <x v="2"/>
    <n v="2"/>
  </r>
  <r>
    <n v="100"/>
    <x v="8"/>
    <s v="Family"/>
    <s v="Osprey, FL"/>
    <x v="0"/>
    <x v="0"/>
    <x v="0"/>
    <n v="64"/>
  </r>
  <r>
    <n v="100"/>
    <x v="8"/>
    <s v="Family"/>
    <s v="Osprey, FL"/>
    <x v="1"/>
    <x v="0"/>
    <x v="0"/>
    <n v="2"/>
  </r>
  <r>
    <n v="113"/>
    <x v="9"/>
    <s v="Vanguard Dermatology"/>
    <s v="Bartow, NYC"/>
    <x v="1"/>
    <x v="2"/>
    <x v="2"/>
    <n v="1"/>
  </r>
  <r>
    <n v="108"/>
    <x v="10"/>
    <s v="Vanguard Dermatology"/>
    <s v="Brooklyn-OceanAve, NYC"/>
    <x v="0"/>
    <x v="3"/>
    <x v="3"/>
    <n v="4"/>
  </r>
  <r>
    <n v="108"/>
    <x v="10"/>
    <s v="Vanguard Dermatology"/>
    <s v="Brooklyn-OceanAve, NYC"/>
    <x v="0"/>
    <x v="3"/>
    <x v="0"/>
    <n v="49"/>
  </r>
  <r>
    <n v="108"/>
    <x v="10"/>
    <s v="Vanguard Dermatology"/>
    <s v="Brooklyn-OceanAve, NYC"/>
    <x v="0"/>
    <x v="3"/>
    <x v="1"/>
    <n v="6"/>
  </r>
  <r>
    <n v="108"/>
    <x v="10"/>
    <s v="Vanguard Dermatology"/>
    <s v="Brooklyn-OceanAve, NYC"/>
    <x v="0"/>
    <x v="4"/>
    <x v="0"/>
    <n v="18"/>
  </r>
  <r>
    <n v="108"/>
    <x v="10"/>
    <s v="Vanguard Dermatology"/>
    <s v="Brooklyn-OceanAve, NYC"/>
    <x v="0"/>
    <x v="5"/>
    <x v="3"/>
    <n v="6"/>
  </r>
  <r>
    <n v="108"/>
    <x v="10"/>
    <s v="Vanguard Dermatology"/>
    <s v="Brooklyn-OceanAve, NYC"/>
    <x v="0"/>
    <x v="5"/>
    <x v="0"/>
    <n v="7"/>
  </r>
  <r>
    <n v="108"/>
    <x v="10"/>
    <s v="Vanguard Dermatology"/>
    <s v="Brooklyn-OceanAve, NYC"/>
    <x v="0"/>
    <x v="5"/>
    <x v="1"/>
    <n v="24"/>
  </r>
  <r>
    <n v="108"/>
    <x v="10"/>
    <s v="Vanguard Dermatology"/>
    <s v="Brooklyn-OceanAve, NYC"/>
    <x v="0"/>
    <x v="6"/>
    <x v="0"/>
    <n v="16"/>
  </r>
  <r>
    <n v="108"/>
    <x v="10"/>
    <s v="Vanguard Dermatology"/>
    <s v="Brooklyn-OceanAve, NYC"/>
    <x v="0"/>
    <x v="7"/>
    <x v="0"/>
    <n v="17"/>
  </r>
  <r>
    <n v="108"/>
    <x v="10"/>
    <s v="Vanguard Dermatology"/>
    <s v="Brooklyn-OceanAve, NYC"/>
    <x v="0"/>
    <x v="8"/>
    <x v="0"/>
    <n v="24"/>
  </r>
  <r>
    <n v="108"/>
    <x v="10"/>
    <s v="Vanguard Dermatology"/>
    <s v="Brooklyn-OceanAve, NYC"/>
    <x v="0"/>
    <x v="8"/>
    <x v="1"/>
    <n v="4"/>
  </r>
  <r>
    <n v="108"/>
    <x v="10"/>
    <s v="Vanguard Dermatology"/>
    <s v="Brooklyn-OceanAve, NYC"/>
    <x v="0"/>
    <x v="2"/>
    <x v="0"/>
    <n v="15"/>
  </r>
  <r>
    <n v="108"/>
    <x v="10"/>
    <s v="Vanguard Dermatology"/>
    <s v="Brooklyn-OceanAve, NYC"/>
    <x v="0"/>
    <x v="9"/>
    <x v="3"/>
    <n v="3"/>
  </r>
  <r>
    <n v="108"/>
    <x v="10"/>
    <s v="Vanguard Dermatology"/>
    <s v="Brooklyn-OceanAve, NYC"/>
    <x v="0"/>
    <x v="9"/>
    <x v="0"/>
    <n v="40"/>
  </r>
  <r>
    <n v="108"/>
    <x v="10"/>
    <s v="Vanguard Dermatology"/>
    <s v="Brooklyn-OceanAve, NYC"/>
    <x v="0"/>
    <x v="9"/>
    <x v="1"/>
    <n v="4"/>
  </r>
  <r>
    <n v="108"/>
    <x v="10"/>
    <s v="Vanguard Dermatology"/>
    <s v="Brooklyn-OceanAve, NYC"/>
    <x v="1"/>
    <x v="9"/>
    <x v="2"/>
    <n v="5"/>
  </r>
  <r>
    <n v="108"/>
    <x v="10"/>
    <s v="Vanguard Dermatology"/>
    <s v="Brooklyn-OceanAve, NYC"/>
    <x v="0"/>
    <x v="10"/>
    <x v="3"/>
    <n v="1"/>
  </r>
  <r>
    <n v="108"/>
    <x v="10"/>
    <s v="Vanguard Dermatology"/>
    <s v="Brooklyn-OceanAve, NYC"/>
    <x v="0"/>
    <x v="10"/>
    <x v="0"/>
    <n v="21"/>
  </r>
  <r>
    <n v="108"/>
    <x v="10"/>
    <s v="Vanguard Dermatology"/>
    <s v="Brooklyn-OceanAve, NYC"/>
    <x v="1"/>
    <x v="11"/>
    <x v="2"/>
    <n v="2"/>
  </r>
  <r>
    <n v="108"/>
    <x v="10"/>
    <s v="Vanguard Dermatology"/>
    <s v="Brooklyn-OceanAve, NYC"/>
    <x v="0"/>
    <x v="12"/>
    <x v="0"/>
    <n v="21"/>
  </r>
  <r>
    <n v="108"/>
    <x v="10"/>
    <s v="Vanguard Dermatology"/>
    <s v="Brooklyn-OceanAve, NYC"/>
    <x v="0"/>
    <x v="12"/>
    <x v="1"/>
    <n v="2"/>
  </r>
  <r>
    <n v="108"/>
    <x v="10"/>
    <s v="Vanguard Dermatology"/>
    <s v="Brooklyn-OceanAve, NYC"/>
    <x v="1"/>
    <x v="12"/>
    <x v="2"/>
    <n v="15"/>
  </r>
  <r>
    <n v="108"/>
    <x v="10"/>
    <s v="Vanguard Dermatology"/>
    <s v="Brooklyn-OceanAve, NYC"/>
    <x v="0"/>
    <x v="1"/>
    <x v="0"/>
    <n v="20"/>
  </r>
  <r>
    <n v="108"/>
    <x v="10"/>
    <s v="Vanguard Dermatology"/>
    <s v="Brooklyn-OceanAve, NYC"/>
    <x v="0"/>
    <x v="1"/>
    <x v="1"/>
    <n v="1"/>
  </r>
  <r>
    <n v="108"/>
    <x v="10"/>
    <s v="Vanguard Dermatology"/>
    <s v="Brooklyn-OceanAve, NYC"/>
    <x v="1"/>
    <x v="1"/>
    <x v="2"/>
    <n v="1"/>
  </r>
  <r>
    <n v="112"/>
    <x v="11"/>
    <s v="Vanguard Dermatology"/>
    <s v="Audubon, NYC"/>
    <x v="0"/>
    <x v="3"/>
    <x v="0"/>
    <n v="9"/>
  </r>
  <r>
    <n v="112"/>
    <x v="11"/>
    <s v="Vanguard Dermatology"/>
    <s v="Audubon, NYC"/>
    <x v="0"/>
    <x v="4"/>
    <x v="0"/>
    <n v="6"/>
  </r>
  <r>
    <n v="112"/>
    <x v="11"/>
    <s v="Vanguard Dermatology"/>
    <s v="Audubon, NYC"/>
    <x v="0"/>
    <x v="5"/>
    <x v="0"/>
    <n v="7"/>
  </r>
  <r>
    <n v="112"/>
    <x v="11"/>
    <s v="Vanguard Dermatology"/>
    <s v="Audubon, NYC"/>
    <x v="0"/>
    <x v="6"/>
    <x v="0"/>
    <n v="3"/>
  </r>
  <r>
    <n v="112"/>
    <x v="11"/>
    <s v="Vanguard Dermatology"/>
    <s v="Audubon, NYC"/>
    <x v="0"/>
    <x v="7"/>
    <x v="0"/>
    <n v="6"/>
  </r>
  <r>
    <n v="112"/>
    <x v="11"/>
    <s v="Vanguard Dermatology"/>
    <s v="Audubon, NYC"/>
    <x v="0"/>
    <x v="13"/>
    <x v="0"/>
    <n v="6"/>
  </r>
  <r>
    <n v="112"/>
    <x v="11"/>
    <s v="Vanguard Dermatology"/>
    <s v="Audubon, NYC"/>
    <x v="0"/>
    <x v="8"/>
    <x v="0"/>
    <n v="7"/>
  </r>
  <r>
    <n v="112"/>
    <x v="11"/>
    <s v="Vanguard Dermatology"/>
    <s v="Audubon, NYC"/>
    <x v="1"/>
    <x v="8"/>
    <x v="2"/>
    <n v="2"/>
  </r>
  <r>
    <n v="112"/>
    <x v="11"/>
    <s v="Vanguard Dermatology"/>
    <s v="Audubon, NYC"/>
    <x v="0"/>
    <x v="2"/>
    <x v="0"/>
    <n v="12"/>
  </r>
  <r>
    <n v="112"/>
    <x v="11"/>
    <s v="Vanguard Dermatology"/>
    <s v="Audubon, NYC"/>
    <x v="1"/>
    <x v="9"/>
    <x v="2"/>
    <n v="4"/>
  </r>
  <r>
    <n v="112"/>
    <x v="11"/>
    <s v="Vanguard Dermatology"/>
    <s v="Audubon, NYC"/>
    <x v="0"/>
    <x v="10"/>
    <x v="0"/>
    <n v="1"/>
  </r>
  <r>
    <n v="112"/>
    <x v="11"/>
    <s v="Vanguard Dermatology"/>
    <s v="Audubon, NYC"/>
    <x v="1"/>
    <x v="10"/>
    <x v="2"/>
    <n v="1"/>
  </r>
  <r>
    <n v="112"/>
    <x v="11"/>
    <s v="Vanguard Dermatology"/>
    <s v="Audubon, NYC"/>
    <x v="1"/>
    <x v="11"/>
    <x v="2"/>
    <n v="1"/>
  </r>
  <r>
    <n v="112"/>
    <x v="11"/>
    <s v="Vanguard Dermatology"/>
    <s v="Audubon, NYC"/>
    <x v="0"/>
    <x v="12"/>
    <x v="0"/>
    <n v="15"/>
  </r>
  <r>
    <n v="112"/>
    <x v="11"/>
    <s v="Vanguard Dermatology"/>
    <s v="Audubon, NYC"/>
    <x v="1"/>
    <x v="12"/>
    <x v="2"/>
    <n v="5"/>
  </r>
  <r>
    <n v="112"/>
    <x v="11"/>
    <s v="Vanguard Dermatology"/>
    <s v="Audubon, NYC"/>
    <x v="1"/>
    <x v="1"/>
    <x v="2"/>
    <n v="1"/>
  </r>
  <r>
    <n v="115"/>
    <x v="12"/>
    <s v="Vanguard Dermatology"/>
    <s v="Junction, NYC"/>
    <x v="1"/>
    <x v="11"/>
    <x v="2"/>
    <n v="3"/>
  </r>
  <r>
    <n v="109"/>
    <x v="13"/>
    <s v="Vanguard Dermatology"/>
    <s v="Broadway, NYC"/>
    <x v="0"/>
    <x v="7"/>
    <x v="0"/>
    <n v="7"/>
  </r>
  <r>
    <n v="109"/>
    <x v="13"/>
    <s v="Vanguard Dermatology"/>
    <s v="Broadway, NYC"/>
    <x v="1"/>
    <x v="7"/>
    <x v="2"/>
    <n v="7"/>
  </r>
  <r>
    <n v="110"/>
    <x v="14"/>
    <s v="Vanguard Dermatology"/>
    <s v="Forest Hills, NY"/>
    <x v="0"/>
    <x v="3"/>
    <x v="0"/>
    <n v="8"/>
  </r>
  <r>
    <n v="110"/>
    <x v="14"/>
    <s v="Vanguard Dermatology"/>
    <s v="Forest Hills, NY"/>
    <x v="0"/>
    <x v="5"/>
    <x v="0"/>
    <n v="9"/>
  </r>
  <r>
    <n v="110"/>
    <x v="14"/>
    <s v="Vanguard Dermatology"/>
    <s v="Forest Hills, NY"/>
    <x v="0"/>
    <x v="6"/>
    <x v="3"/>
    <n v="1"/>
  </r>
  <r>
    <n v="110"/>
    <x v="14"/>
    <s v="Vanguard Dermatology"/>
    <s v="Forest Hills, NY"/>
    <x v="0"/>
    <x v="6"/>
    <x v="0"/>
    <n v="22"/>
  </r>
  <r>
    <n v="110"/>
    <x v="14"/>
    <s v="Vanguard Dermatology"/>
    <s v="Forest Hills, NY"/>
    <x v="0"/>
    <x v="6"/>
    <x v="1"/>
    <n v="1"/>
  </r>
  <r>
    <n v="110"/>
    <x v="14"/>
    <s v="Vanguard Dermatology"/>
    <s v="Forest Hills, NY"/>
    <x v="1"/>
    <x v="6"/>
    <x v="2"/>
    <n v="1"/>
  </r>
  <r>
    <n v="110"/>
    <x v="14"/>
    <s v="Vanguard Dermatology"/>
    <s v="Forest Hills, NY"/>
    <x v="0"/>
    <x v="7"/>
    <x v="0"/>
    <n v="4"/>
  </r>
  <r>
    <n v="110"/>
    <x v="14"/>
    <s v="Vanguard Dermatology"/>
    <s v="Forest Hills, NY"/>
    <x v="1"/>
    <x v="13"/>
    <x v="2"/>
    <n v="1"/>
  </r>
  <r>
    <n v="110"/>
    <x v="14"/>
    <s v="Vanguard Dermatology"/>
    <s v="Forest Hills, NY"/>
    <x v="0"/>
    <x v="8"/>
    <x v="0"/>
    <n v="12"/>
  </r>
  <r>
    <n v="110"/>
    <x v="14"/>
    <s v="Vanguard Dermatology"/>
    <s v="Forest Hills, NY"/>
    <x v="0"/>
    <x v="8"/>
    <x v="1"/>
    <n v="1"/>
  </r>
  <r>
    <n v="110"/>
    <x v="14"/>
    <s v="Vanguard Dermatology"/>
    <s v="Forest Hills, NY"/>
    <x v="1"/>
    <x v="2"/>
    <x v="2"/>
    <n v="8"/>
  </r>
  <r>
    <n v="110"/>
    <x v="14"/>
    <s v="Vanguard Dermatology"/>
    <s v="Forest Hills, NY"/>
    <x v="0"/>
    <x v="9"/>
    <x v="0"/>
    <n v="8"/>
  </r>
  <r>
    <n v="110"/>
    <x v="14"/>
    <s v="Vanguard Dermatology"/>
    <s v="Forest Hills, NY"/>
    <x v="0"/>
    <x v="10"/>
    <x v="3"/>
    <n v="1"/>
  </r>
  <r>
    <n v="110"/>
    <x v="14"/>
    <s v="Vanguard Dermatology"/>
    <s v="Forest Hills, NY"/>
    <x v="0"/>
    <x v="10"/>
    <x v="0"/>
    <n v="20"/>
  </r>
  <r>
    <n v="110"/>
    <x v="14"/>
    <s v="Vanguard Dermatology"/>
    <s v="Forest Hills, NY"/>
    <x v="0"/>
    <x v="10"/>
    <x v="1"/>
    <n v="5"/>
  </r>
  <r>
    <n v="110"/>
    <x v="14"/>
    <s v="Vanguard Dermatology"/>
    <s v="Forest Hills, NY"/>
    <x v="1"/>
    <x v="10"/>
    <x v="2"/>
    <n v="4"/>
  </r>
  <r>
    <n v="110"/>
    <x v="14"/>
    <s v="Vanguard Dermatology"/>
    <s v="Forest Hills, NY"/>
    <x v="1"/>
    <x v="11"/>
    <x v="2"/>
    <n v="1"/>
  </r>
  <r>
    <n v="110"/>
    <x v="14"/>
    <s v="Vanguard Dermatology"/>
    <s v="Forest Hills, NY"/>
    <x v="1"/>
    <x v="1"/>
    <x v="2"/>
    <n v="1"/>
  </r>
  <r>
    <n v="117"/>
    <x v="15"/>
    <s v="Vanguard Dermatology"/>
    <s v="Brooklyn-Manhattan Ave, NY"/>
    <x v="0"/>
    <x v="3"/>
    <x v="3"/>
    <n v="1"/>
  </r>
  <r>
    <n v="117"/>
    <x v="15"/>
    <s v="Vanguard Dermatology"/>
    <s v="Brooklyn-Manhattan Ave, NY"/>
    <x v="0"/>
    <x v="3"/>
    <x v="0"/>
    <n v="17"/>
  </r>
  <r>
    <n v="117"/>
    <x v="15"/>
    <s v="Vanguard Dermatology"/>
    <s v="Brooklyn-Manhattan Ave, NY"/>
    <x v="0"/>
    <x v="5"/>
    <x v="0"/>
    <n v="9"/>
  </r>
  <r>
    <n v="117"/>
    <x v="15"/>
    <s v="Vanguard Dermatology"/>
    <s v="Brooklyn-Manhattan Ave, NY"/>
    <x v="0"/>
    <x v="8"/>
    <x v="0"/>
    <n v="11"/>
  </r>
  <r>
    <n v="117"/>
    <x v="15"/>
    <s v="Vanguard Dermatology"/>
    <s v="Brooklyn-Manhattan Ave, NY"/>
    <x v="1"/>
    <x v="8"/>
    <x v="2"/>
    <n v="1"/>
  </r>
  <r>
    <n v="117"/>
    <x v="15"/>
    <s v="Vanguard Dermatology"/>
    <s v="Brooklyn-Manhattan Ave, NY"/>
    <x v="0"/>
    <x v="9"/>
    <x v="0"/>
    <n v="10"/>
  </r>
  <r>
    <n v="117"/>
    <x v="15"/>
    <s v="Vanguard Dermatology"/>
    <s v="Brooklyn-Manhattan Ave, NY"/>
    <x v="0"/>
    <x v="12"/>
    <x v="0"/>
    <n v="9"/>
  </r>
  <r>
    <n v="117"/>
    <x v="15"/>
    <s v="Vanguard Dermatology"/>
    <s v="Brooklyn-Manhattan Ave, NY"/>
    <x v="1"/>
    <x v="12"/>
    <x v="2"/>
    <n v="5"/>
  </r>
  <r>
    <n v="111"/>
    <x v="16"/>
    <s v="Vanguard Dermatology"/>
    <s v="Academy, NYC"/>
    <x v="0"/>
    <x v="3"/>
    <x v="0"/>
    <n v="15"/>
  </r>
  <r>
    <n v="111"/>
    <x v="16"/>
    <s v="Vanguard Dermatology"/>
    <s v="Academy, NYC"/>
    <x v="0"/>
    <x v="4"/>
    <x v="0"/>
    <n v="27"/>
  </r>
  <r>
    <n v="111"/>
    <x v="16"/>
    <s v="Vanguard Dermatology"/>
    <s v="Academy, NYC"/>
    <x v="0"/>
    <x v="6"/>
    <x v="0"/>
    <n v="16"/>
  </r>
  <r>
    <n v="111"/>
    <x v="16"/>
    <s v="Vanguard Dermatology"/>
    <s v="Academy, NYC"/>
    <x v="0"/>
    <x v="8"/>
    <x v="0"/>
    <n v="13"/>
  </r>
  <r>
    <n v="111"/>
    <x v="16"/>
    <s v="Vanguard Dermatology"/>
    <s v="Academy, NYC"/>
    <x v="0"/>
    <x v="2"/>
    <x v="0"/>
    <n v="16"/>
  </r>
  <r>
    <n v="111"/>
    <x v="16"/>
    <s v="Vanguard Dermatology"/>
    <s v="Academy, NYC"/>
    <x v="0"/>
    <x v="10"/>
    <x v="0"/>
    <n v="11"/>
  </r>
  <r>
    <n v="111"/>
    <x v="16"/>
    <s v="Vanguard Dermatology"/>
    <s v="Academy, NYC"/>
    <x v="0"/>
    <x v="11"/>
    <x v="0"/>
    <n v="24"/>
  </r>
  <r>
    <n v="111"/>
    <x v="16"/>
    <s v="Vanguard Dermatology"/>
    <s v="Academy, NYC"/>
    <x v="1"/>
    <x v="11"/>
    <x v="2"/>
    <n v="1"/>
  </r>
  <r>
    <n v="111"/>
    <x v="16"/>
    <s v="Vanguard Dermatology"/>
    <s v="Academy, NYC"/>
    <x v="0"/>
    <x v="12"/>
    <x v="0"/>
    <n v="13"/>
  </r>
  <r>
    <n v="111"/>
    <x v="16"/>
    <s v="Vanguard Dermatology"/>
    <s v="Academy, NYC"/>
    <x v="0"/>
    <x v="1"/>
    <x v="0"/>
    <n v="15"/>
  </r>
  <r>
    <n v="118"/>
    <x v="17"/>
    <s v="Vanguard Dermatology"/>
    <s v="Park Slope, NY"/>
    <x v="0"/>
    <x v="12"/>
    <x v="1"/>
    <n v="1"/>
  </r>
  <r>
    <n v="116"/>
    <x v="18"/>
    <s v="Vanguard Dermatology"/>
    <s v="Staten Island, NY"/>
    <x v="0"/>
    <x v="3"/>
    <x v="0"/>
    <n v="12"/>
  </r>
  <r>
    <n v="116"/>
    <x v="18"/>
    <s v="Vanguard Dermatology"/>
    <s v="Staten Island, NY"/>
    <x v="0"/>
    <x v="4"/>
    <x v="0"/>
    <n v="28"/>
  </r>
  <r>
    <n v="116"/>
    <x v="18"/>
    <s v="Vanguard Dermatology"/>
    <s v="Staten Island, NY"/>
    <x v="0"/>
    <x v="4"/>
    <x v="1"/>
    <n v="9"/>
  </r>
  <r>
    <n v="116"/>
    <x v="18"/>
    <s v="Vanguard Dermatology"/>
    <s v="Staten Island, NY"/>
    <x v="1"/>
    <x v="7"/>
    <x v="2"/>
    <n v="3"/>
  </r>
  <r>
    <n v="116"/>
    <x v="18"/>
    <s v="Vanguard Dermatology"/>
    <s v="Staten Island, NY"/>
    <x v="1"/>
    <x v="8"/>
    <x v="2"/>
    <n v="3"/>
  </r>
  <r>
    <n v="116"/>
    <x v="18"/>
    <s v="Vanguard Dermatology"/>
    <s v="Staten Island, NY"/>
    <x v="0"/>
    <x v="2"/>
    <x v="3"/>
    <n v="1"/>
  </r>
  <r>
    <n v="116"/>
    <x v="18"/>
    <s v="Vanguard Dermatology"/>
    <s v="Staten Island, NY"/>
    <x v="0"/>
    <x v="2"/>
    <x v="0"/>
    <n v="2"/>
  </r>
  <r>
    <n v="116"/>
    <x v="18"/>
    <s v="Vanguard Dermatology"/>
    <s v="Staten Island, NY"/>
    <x v="0"/>
    <x v="2"/>
    <x v="1"/>
    <n v="5"/>
  </r>
  <r>
    <n v="116"/>
    <x v="18"/>
    <s v="Vanguard Dermatology"/>
    <s v="Staten Island, NY"/>
    <x v="1"/>
    <x v="2"/>
    <x v="2"/>
    <n v="5"/>
  </r>
  <r>
    <n v="116"/>
    <x v="18"/>
    <s v="Vanguard Dermatology"/>
    <s v="Staten Island, NY"/>
    <x v="0"/>
    <x v="9"/>
    <x v="3"/>
    <n v="1"/>
  </r>
  <r>
    <n v="116"/>
    <x v="18"/>
    <s v="Vanguard Dermatology"/>
    <s v="Staten Island, NY"/>
    <x v="0"/>
    <x v="9"/>
    <x v="0"/>
    <n v="21"/>
  </r>
  <r>
    <n v="116"/>
    <x v="18"/>
    <s v="Vanguard Dermatology"/>
    <s v="Staten Island, NY"/>
    <x v="1"/>
    <x v="11"/>
    <x v="2"/>
    <n v="6"/>
  </r>
  <r>
    <n v="116"/>
    <x v="18"/>
    <s v="Vanguard Dermatology"/>
    <s v="Staten Island, NY"/>
    <x v="1"/>
    <x v="12"/>
    <x v="2"/>
    <n v="8"/>
  </r>
  <r>
    <n v="116"/>
    <x v="18"/>
    <s v="Vanguard Dermatology"/>
    <s v="Staten Island, NY"/>
    <x v="0"/>
    <x v="1"/>
    <x v="0"/>
    <n v="15"/>
  </r>
  <r>
    <n v="116"/>
    <x v="18"/>
    <s v="Vanguard Dermatology"/>
    <s v="Staten Island, NY"/>
    <x v="0"/>
    <x v="1"/>
    <x v="1"/>
    <n v="2"/>
  </r>
  <r>
    <n v="116"/>
    <x v="18"/>
    <s v="Vanguard Dermatology"/>
    <s v="Staten Island, NY"/>
    <x v="1"/>
    <x v="1"/>
    <x v="2"/>
    <n v="15"/>
  </r>
  <r>
    <n v="5"/>
    <x v="0"/>
    <s v="DMSI"/>
    <s v="Bloomington IL"/>
    <x v="0"/>
    <x v="14"/>
    <x v="0"/>
    <n v="82"/>
  </r>
  <r>
    <n v="5"/>
    <x v="0"/>
    <s v="DMSI"/>
    <s v="Bloomington IL"/>
    <x v="0"/>
    <x v="14"/>
    <x v="1"/>
    <n v="9"/>
  </r>
  <r>
    <n v="14"/>
    <x v="1"/>
    <s v="DMSI"/>
    <s v="Peru IL"/>
    <x v="0"/>
    <x v="14"/>
    <x v="0"/>
    <n v="27"/>
  </r>
  <r>
    <n v="14"/>
    <x v="1"/>
    <s v="DMSI"/>
    <s v="Peru IL"/>
    <x v="0"/>
    <x v="14"/>
    <x v="2"/>
    <n v="1"/>
  </r>
  <r>
    <n v="6"/>
    <x v="3"/>
    <s v="DMSI"/>
    <s v="Charleston IL"/>
    <x v="0"/>
    <x v="14"/>
    <x v="0"/>
    <n v="27"/>
  </r>
  <r>
    <n v="127"/>
    <x v="19"/>
    <s v="DMSI"/>
    <s v="Canton IL"/>
    <x v="0"/>
    <x v="14"/>
    <x v="0"/>
    <n v="8"/>
  </r>
  <r>
    <n v="86"/>
    <x v="20"/>
    <s v="Lake Washington"/>
    <s v="Kirkland, WA"/>
    <x v="0"/>
    <x v="1"/>
    <x v="0"/>
    <n v="31"/>
  </r>
  <r>
    <n v="86"/>
    <x v="20"/>
    <s v="Lake Washington"/>
    <s v="Kirkland, WA"/>
    <x v="0"/>
    <x v="1"/>
    <x v="3"/>
    <n v="1"/>
  </r>
  <r>
    <n v="86"/>
    <x v="20"/>
    <s v="Lake Washington"/>
    <s v="Kirkland, WA"/>
    <x v="1"/>
    <x v="1"/>
    <x v="0"/>
    <n v="3"/>
  </r>
  <r>
    <n v="5"/>
    <x v="0"/>
    <s v="DMSI"/>
    <s v="Bloomington IL"/>
    <x v="0"/>
    <x v="15"/>
    <x v="0"/>
    <n v="76"/>
  </r>
  <r>
    <n v="14"/>
    <x v="1"/>
    <s v="DMSI"/>
    <s v="Peru IL"/>
    <x v="0"/>
    <x v="15"/>
    <x v="0"/>
    <n v="14"/>
  </r>
  <r>
    <n v="6"/>
    <x v="3"/>
    <s v="DMSI"/>
    <s v="Charleston IL"/>
    <x v="0"/>
    <x v="15"/>
    <x v="0"/>
    <n v="22"/>
  </r>
  <r>
    <n v="15"/>
    <x v="21"/>
    <s v="DMSI"/>
    <s v="Pontiac, IL"/>
    <x v="0"/>
    <x v="15"/>
    <x v="0"/>
    <n v="22"/>
  </r>
  <r>
    <n v="15"/>
    <x v="21"/>
    <s v="DMSI"/>
    <s v="Pontiac, IL"/>
    <x v="1"/>
    <x v="15"/>
    <x v="2"/>
    <n v="2"/>
  </r>
  <r>
    <n v="9"/>
    <x v="22"/>
    <s v="DMSI"/>
    <s v="Gibson City IL"/>
    <x v="0"/>
    <x v="15"/>
    <x v="0"/>
    <n v="15"/>
  </r>
  <r>
    <n v="86"/>
    <x v="20"/>
    <s v="Lake Washington"/>
    <s v="Kirkland, WA"/>
    <x v="0"/>
    <x v="14"/>
    <x v="0"/>
    <n v="17"/>
  </r>
  <r>
    <n v="73"/>
    <x v="4"/>
    <s v="TVS"/>
    <s v="Boynton Beach"/>
    <x v="0"/>
    <x v="14"/>
    <x v="0"/>
    <n v="30"/>
  </r>
  <r>
    <n v="73"/>
    <x v="4"/>
    <s v="TVS"/>
    <s v="Boynton Beach"/>
    <x v="1"/>
    <x v="14"/>
    <x v="2"/>
    <n v="3"/>
  </r>
  <r>
    <n v="75"/>
    <x v="5"/>
    <s v="TVS"/>
    <s v="Delray Beach"/>
    <x v="0"/>
    <x v="14"/>
    <x v="0"/>
    <n v="23"/>
  </r>
  <r>
    <n v="77"/>
    <x v="6"/>
    <s v="TVS"/>
    <s v="West Boca"/>
    <x v="0"/>
    <x v="14"/>
    <x v="0"/>
    <n v="3"/>
  </r>
  <r>
    <n v="100"/>
    <x v="8"/>
    <s v="Family"/>
    <s v="Osprey, FL"/>
    <x v="0"/>
    <x v="14"/>
    <x v="0"/>
    <n v="20"/>
  </r>
  <r>
    <n v="100"/>
    <x v="8"/>
    <s v="Family"/>
    <s v="Osprey, FL"/>
    <x v="1"/>
    <x v="14"/>
    <x v="0"/>
    <n v="2"/>
  </r>
  <r>
    <n v="5"/>
    <x v="0"/>
    <s v="DMSI"/>
    <s v="Bloomington IL"/>
    <x v="0"/>
    <x v="16"/>
    <x v="0"/>
    <n v="51"/>
  </r>
  <r>
    <n v="5"/>
    <x v="0"/>
    <s v="DMSI"/>
    <s v="Bloomington IL"/>
    <x v="1"/>
    <x v="16"/>
    <x v="2"/>
    <n v="9"/>
  </r>
  <r>
    <n v="6"/>
    <x v="3"/>
    <s v="DMSI"/>
    <s v="Charleston IL"/>
    <x v="0"/>
    <x v="16"/>
    <x v="0"/>
    <n v="48"/>
  </r>
  <r>
    <n v="15"/>
    <x v="21"/>
    <s v="DMSI"/>
    <s v="Pontiac, IL"/>
    <x v="0"/>
    <x v="16"/>
    <x v="0"/>
    <n v="16"/>
  </r>
  <r>
    <n v="16"/>
    <x v="23"/>
    <s v="DMSI"/>
    <s v="Princeton IL"/>
    <x v="0"/>
    <x v="16"/>
    <x v="0"/>
    <n v="19"/>
  </r>
  <r>
    <n v="16"/>
    <x v="23"/>
    <s v="DMSI"/>
    <s v="Princeton IL"/>
    <x v="0"/>
    <x v="16"/>
    <x v="2"/>
    <n v="4"/>
  </r>
  <r>
    <n v="11"/>
    <x v="24"/>
    <s v="DMSI"/>
    <s v="Mt. Zion IL"/>
    <x v="0"/>
    <x v="16"/>
    <x v="0"/>
    <n v="22"/>
  </r>
  <r>
    <n v="73"/>
    <x v="4"/>
    <s v="TVS"/>
    <s v="Boynton Beach"/>
    <x v="0"/>
    <x v="15"/>
    <x v="0"/>
    <n v="29"/>
  </r>
  <r>
    <n v="73"/>
    <x v="4"/>
    <s v="TVS"/>
    <s v="Boynton Beach"/>
    <x v="1"/>
    <x v="15"/>
    <x v="2"/>
    <n v="2"/>
  </r>
  <r>
    <n v="75"/>
    <x v="5"/>
    <s v="TVS"/>
    <s v="Delray Beach"/>
    <x v="0"/>
    <x v="15"/>
    <x v="0"/>
    <n v="8"/>
  </r>
  <r>
    <n v="75"/>
    <x v="5"/>
    <s v="TVS"/>
    <s v="Delray Beach"/>
    <x v="1"/>
    <x v="15"/>
    <x v="2"/>
    <n v="7"/>
  </r>
  <r>
    <n v="77"/>
    <x v="6"/>
    <s v="TVS"/>
    <s v="West Boca"/>
    <x v="0"/>
    <x v="15"/>
    <x v="0"/>
    <n v="23"/>
  </r>
  <r>
    <n v="72"/>
    <x v="7"/>
    <s v="TVS"/>
    <s v="Lyons"/>
    <x v="0"/>
    <x v="15"/>
    <x v="0"/>
    <n v="10"/>
  </r>
  <r>
    <n v="72"/>
    <x v="7"/>
    <s v="TVS"/>
    <s v="Lyons"/>
    <x v="1"/>
    <x v="15"/>
    <x v="2"/>
    <n v="1"/>
  </r>
  <r>
    <n v="100"/>
    <x v="8"/>
    <s v="Family"/>
    <s v="Osprey, FL"/>
    <x v="0"/>
    <x v="15"/>
    <x v="1"/>
    <n v="8"/>
  </r>
  <r>
    <n v="111"/>
    <x v="16"/>
    <s v="Vanguard Dermatology"/>
    <s v="Academy, NYC"/>
    <x v="0"/>
    <x v="14"/>
    <x v="0"/>
    <n v="15"/>
  </r>
  <r>
    <n v="111"/>
    <x v="16"/>
    <s v="Vanguard Dermatology"/>
    <s v="Academy, NYC"/>
    <x v="0"/>
    <x v="16"/>
    <x v="0"/>
    <n v="16"/>
  </r>
  <r>
    <n v="112"/>
    <x v="11"/>
    <s v="Vanguard Dermatology"/>
    <s v="Audubon, NYC"/>
    <x v="1"/>
    <x v="14"/>
    <x v="2"/>
    <n v="6"/>
  </r>
  <r>
    <n v="112"/>
    <x v="11"/>
    <s v="Vanguard Dermatology"/>
    <s v="Audubon, NYC"/>
    <x v="1"/>
    <x v="15"/>
    <x v="2"/>
    <n v="6"/>
  </r>
  <r>
    <n v="112"/>
    <x v="11"/>
    <s v="Vanguard Dermatology"/>
    <s v="Audubon, NYC"/>
    <x v="1"/>
    <x v="16"/>
    <x v="2"/>
    <n v="3"/>
  </r>
  <r>
    <n v="112"/>
    <x v="11"/>
    <s v="Vanguard Dermatology"/>
    <s v="Audubon, NYC"/>
    <x v="0"/>
    <x v="0"/>
    <x v="0"/>
    <n v="8"/>
  </r>
  <r>
    <n v="109"/>
    <x v="13"/>
    <s v="Vanguard Dermatology"/>
    <s v="Broadway, NYC"/>
    <x v="1"/>
    <x v="15"/>
    <x v="2"/>
    <n v="21"/>
  </r>
  <r>
    <n v="109"/>
    <x v="13"/>
    <s v="Vanguard Dermatology"/>
    <s v="Broadway, NYC"/>
    <x v="0"/>
    <x v="15"/>
    <x v="0"/>
    <n v="5"/>
  </r>
  <r>
    <n v="117"/>
    <x v="15"/>
    <s v="Vanguard Dermatology"/>
    <s v="Brooklyn-Manhattan Ave, NY"/>
    <x v="1"/>
    <x v="14"/>
    <x v="2"/>
    <n v="4"/>
  </r>
  <r>
    <n v="117"/>
    <x v="15"/>
    <s v="Vanguard Dermatology"/>
    <s v="Brooklyn-Manhattan Ave, NY"/>
    <x v="1"/>
    <x v="16"/>
    <x v="2"/>
    <n v="4"/>
  </r>
  <r>
    <n v="117"/>
    <x v="15"/>
    <s v="Vanguard Dermatology"/>
    <s v="Brooklyn-Manhattan Ave, NY"/>
    <x v="0"/>
    <x v="16"/>
    <x v="0"/>
    <n v="20"/>
  </r>
  <r>
    <n v="108"/>
    <x v="10"/>
    <s v="Vanguard Dermatology"/>
    <s v="Brooklyn-OceanAve, NYC"/>
    <x v="1"/>
    <x v="0"/>
    <x v="2"/>
    <n v="14"/>
  </r>
  <r>
    <n v="108"/>
    <x v="10"/>
    <s v="Vanguard Dermatology"/>
    <s v="Brooklyn-OceanAve, NYC"/>
    <x v="1"/>
    <x v="16"/>
    <x v="2"/>
    <n v="5"/>
  </r>
  <r>
    <n v="108"/>
    <x v="10"/>
    <s v="Vanguard Dermatology"/>
    <s v="Brooklyn-OceanAve, NYC"/>
    <x v="0"/>
    <x v="0"/>
    <x v="3"/>
    <n v="1"/>
  </r>
  <r>
    <n v="108"/>
    <x v="10"/>
    <s v="Vanguard Dermatology"/>
    <s v="Brooklyn-OceanAve, NYC"/>
    <x v="0"/>
    <x v="0"/>
    <x v="0"/>
    <n v="23"/>
  </r>
  <r>
    <n v="108"/>
    <x v="10"/>
    <s v="Vanguard Dermatology"/>
    <s v="Brooklyn-OceanAve, NYC"/>
    <x v="0"/>
    <x v="0"/>
    <x v="1"/>
    <n v="4"/>
  </r>
  <r>
    <n v="108"/>
    <x v="10"/>
    <s v="Vanguard Dermatology"/>
    <s v="Brooklyn-OceanAve, NYC"/>
    <x v="0"/>
    <x v="14"/>
    <x v="0"/>
    <n v="26"/>
  </r>
  <r>
    <n v="108"/>
    <x v="10"/>
    <s v="Vanguard Dermatology"/>
    <s v="Brooklyn-OceanAve, NYC"/>
    <x v="0"/>
    <x v="16"/>
    <x v="0"/>
    <n v="15"/>
  </r>
  <r>
    <n v="110"/>
    <x v="14"/>
    <s v="Vanguard Dermatology"/>
    <s v="Forest Hills, NY"/>
    <x v="1"/>
    <x v="0"/>
    <x v="2"/>
    <n v="4"/>
  </r>
  <r>
    <n v="110"/>
    <x v="14"/>
    <s v="Vanguard Dermatology"/>
    <s v="Forest Hills, NY"/>
    <x v="1"/>
    <x v="14"/>
    <x v="2"/>
    <n v="2"/>
  </r>
  <r>
    <n v="110"/>
    <x v="14"/>
    <s v="Vanguard Dermatology"/>
    <s v="Forest Hills, NY"/>
    <x v="1"/>
    <x v="15"/>
    <x v="2"/>
    <n v="2"/>
  </r>
  <r>
    <n v="110"/>
    <x v="14"/>
    <s v="Vanguard Dermatology"/>
    <s v="Forest Hills, NY"/>
    <x v="0"/>
    <x v="14"/>
    <x v="3"/>
    <n v="2"/>
  </r>
  <r>
    <n v="110"/>
    <x v="14"/>
    <s v="Vanguard Dermatology"/>
    <s v="Forest Hills, NY"/>
    <x v="0"/>
    <x v="14"/>
    <x v="0"/>
    <n v="19"/>
  </r>
  <r>
    <n v="110"/>
    <x v="14"/>
    <s v="Vanguard Dermatology"/>
    <s v="Forest Hills, NY"/>
    <x v="0"/>
    <x v="14"/>
    <x v="1"/>
    <n v="1"/>
  </r>
  <r>
    <n v="110"/>
    <x v="14"/>
    <s v="Vanguard Dermatology"/>
    <s v="Forest Hills, NY"/>
    <x v="0"/>
    <x v="16"/>
    <x v="0"/>
    <n v="14"/>
  </r>
  <r>
    <n v="115"/>
    <x v="12"/>
    <s v="Vanguard Dermatology"/>
    <s v="Junction, NYC"/>
    <x v="1"/>
    <x v="15"/>
    <x v="2"/>
    <n v="4"/>
  </r>
  <r>
    <n v="116"/>
    <x v="18"/>
    <s v="Vanguard Dermatology"/>
    <s v="Staten Island, NY"/>
    <x v="1"/>
    <x v="15"/>
    <x v="2"/>
    <n v="2"/>
  </r>
  <r>
    <n v="116"/>
    <x v="18"/>
    <s v="Vanguard Dermatology"/>
    <s v="Staten Island, NY"/>
    <x v="1"/>
    <x v="16"/>
    <x v="2"/>
    <n v="4"/>
  </r>
  <r>
    <n v="116"/>
    <x v="18"/>
    <s v="Vanguard Dermatology"/>
    <s v="Staten Island, NY"/>
    <x v="0"/>
    <x v="0"/>
    <x v="0"/>
    <n v="10"/>
  </r>
  <r>
    <n v="100"/>
    <x v="8"/>
    <s v="Family"/>
    <s v="Osprey, FL"/>
    <x v="0"/>
    <x v="16"/>
    <x v="0"/>
    <n v="73"/>
  </r>
  <r>
    <n v="100"/>
    <x v="8"/>
    <s v="Family"/>
    <s v="Osprey, FL"/>
    <x v="1"/>
    <x v="16"/>
    <x v="0"/>
    <n v="3"/>
  </r>
  <r>
    <n v="5"/>
    <x v="0"/>
    <s v="DMSI"/>
    <s v="Bloomington IL"/>
    <x v="0"/>
    <x v="17"/>
    <x v="0"/>
    <n v="38"/>
  </r>
  <r>
    <n v="5"/>
    <x v="0"/>
    <s v="DMSI"/>
    <s v="Bloomington IL"/>
    <x v="0"/>
    <x v="17"/>
    <x v="1"/>
    <n v="8"/>
  </r>
  <r>
    <n v="5"/>
    <x v="0"/>
    <s v="DMSI"/>
    <s v="Bloomington IL"/>
    <x v="1"/>
    <x v="17"/>
    <x v="2"/>
    <n v="10"/>
  </r>
  <r>
    <n v="14"/>
    <x v="1"/>
    <s v="DMSI"/>
    <s v="Peru IL"/>
    <x v="0"/>
    <x v="17"/>
    <x v="0"/>
    <n v="24"/>
  </r>
  <r>
    <n v="6"/>
    <x v="3"/>
    <s v="DMSI"/>
    <s v="Charleston IL"/>
    <x v="0"/>
    <x v="17"/>
    <x v="0"/>
    <n v="22"/>
  </r>
  <r>
    <n v="6"/>
    <x v="3"/>
    <s v="DMSI"/>
    <s v="Charleston IL"/>
    <x v="0"/>
    <x v="17"/>
    <x v="1"/>
    <n v="14"/>
  </r>
  <r>
    <n v="8"/>
    <x v="25"/>
    <s v="DMSI"/>
    <s v="Eureka, IL"/>
    <x v="0"/>
    <x v="17"/>
    <x v="0"/>
    <n v="22"/>
  </r>
  <r>
    <n v="17"/>
    <x v="26"/>
    <s v="DMSI"/>
    <s v="Streator IL"/>
    <x v="0"/>
    <x v="17"/>
    <x v="0"/>
    <n v="18"/>
  </r>
  <r>
    <n v="73"/>
    <x v="4"/>
    <s v="TVS"/>
    <s v="Boynton Beach"/>
    <x v="0"/>
    <x v="16"/>
    <x v="0"/>
    <n v="28"/>
  </r>
  <r>
    <n v="73"/>
    <x v="4"/>
    <s v="TVS"/>
    <s v="Boynton Beach"/>
    <x v="1"/>
    <x v="16"/>
    <x v="2"/>
    <n v="2"/>
  </r>
  <r>
    <n v="73"/>
    <x v="4"/>
    <s v="TVS"/>
    <s v="Boynton Beach"/>
    <x v="0"/>
    <x v="16"/>
    <x v="3"/>
    <n v="1"/>
  </r>
  <r>
    <n v="75"/>
    <x v="5"/>
    <s v="TVS"/>
    <s v="Delray Beach"/>
    <x v="0"/>
    <x v="16"/>
    <x v="0"/>
    <n v="20"/>
  </r>
  <r>
    <n v="75"/>
    <x v="5"/>
    <s v="TVS"/>
    <s v="Delray Beach"/>
    <x v="1"/>
    <x v="16"/>
    <x v="2"/>
    <n v="1"/>
  </r>
  <r>
    <n v="77"/>
    <x v="6"/>
    <s v="TVS"/>
    <s v="West Boca"/>
    <x v="0"/>
    <x v="16"/>
    <x v="0"/>
    <n v="3"/>
  </r>
  <r>
    <n v="72"/>
    <x v="7"/>
    <s v="TVS"/>
    <s v="Lyons"/>
    <x v="0"/>
    <x v="16"/>
    <x v="0"/>
    <n v="13"/>
  </r>
  <r>
    <n v="5"/>
    <x v="0"/>
    <s v="DMSI"/>
    <s v="Bloomington IL"/>
    <x v="0"/>
    <x v="18"/>
    <x v="0"/>
    <n v="19"/>
  </r>
  <r>
    <n v="5"/>
    <x v="0"/>
    <s v="DMSI"/>
    <s v="Bloomington IL"/>
    <x v="0"/>
    <x v="18"/>
    <x v="1"/>
    <n v="70"/>
  </r>
  <r>
    <n v="5"/>
    <x v="0"/>
    <s v="DMSI"/>
    <s v="Bloomington IL"/>
    <x v="1"/>
    <x v="18"/>
    <x v="2"/>
    <n v="3"/>
  </r>
  <r>
    <n v="13"/>
    <x v="2"/>
    <s v="DMSI"/>
    <s v="Peoria,IL"/>
    <x v="0"/>
    <x v="18"/>
    <x v="0"/>
    <n v="23"/>
  </r>
  <r>
    <n v="13"/>
    <x v="2"/>
    <s v="DMSI"/>
    <s v="Peoria,IL"/>
    <x v="1"/>
    <x v="18"/>
    <x v="2"/>
    <n v="4"/>
  </r>
  <r>
    <n v="6"/>
    <x v="3"/>
    <s v="DMSI"/>
    <s v="Charleston IL"/>
    <x v="0"/>
    <x v="18"/>
    <x v="0"/>
    <n v="27"/>
  </r>
  <r>
    <n v="73"/>
    <x v="4"/>
    <s v="TVS"/>
    <s v="Boynton Beach"/>
    <x v="0"/>
    <x v="17"/>
    <x v="0"/>
    <n v="28"/>
  </r>
  <r>
    <n v="73"/>
    <x v="4"/>
    <s v="TVS"/>
    <s v="Boynton Beach"/>
    <x v="1"/>
    <x v="17"/>
    <x v="2"/>
    <n v="5"/>
  </r>
  <r>
    <n v="75"/>
    <x v="5"/>
    <s v="TVS"/>
    <s v="Delray Beach"/>
    <x v="0"/>
    <x v="17"/>
    <x v="0"/>
    <n v="41"/>
  </r>
  <r>
    <n v="75"/>
    <x v="5"/>
    <s v="TVS"/>
    <s v="Delray Beach"/>
    <x v="1"/>
    <x v="17"/>
    <x v="2"/>
    <n v="6"/>
  </r>
  <r>
    <n v="77"/>
    <x v="6"/>
    <s v="TVS"/>
    <s v="West Boca"/>
    <x v="0"/>
    <x v="17"/>
    <x v="0"/>
    <n v="24"/>
  </r>
  <r>
    <n v="72"/>
    <x v="7"/>
    <s v="TVS"/>
    <s v="Lyons"/>
    <x v="0"/>
    <x v="17"/>
    <x v="0"/>
    <n v="6"/>
  </r>
  <r>
    <n v="72"/>
    <x v="7"/>
    <s v="TVS"/>
    <s v="Lyons"/>
    <x v="0"/>
    <x v="17"/>
    <x v="1"/>
    <n v="9"/>
  </r>
  <r>
    <n v="100"/>
    <x v="8"/>
    <s v="Family"/>
    <s v="Osprey, FL"/>
    <x v="0"/>
    <x v="17"/>
    <x v="0"/>
    <n v="25"/>
  </r>
  <r>
    <n v="100"/>
    <x v="8"/>
    <s v="Family"/>
    <s v="Osprey, FL"/>
    <x v="1"/>
    <x v="17"/>
    <x v="0"/>
    <n v="1"/>
  </r>
  <r>
    <n v="86"/>
    <x v="20"/>
    <s v="Lake Washington"/>
    <s v="Kirkland, WA"/>
    <x v="0"/>
    <x v="17"/>
    <x v="0"/>
    <n v="41"/>
  </r>
  <r>
    <n v="86"/>
    <x v="20"/>
    <s v="Lake Washington"/>
    <s v="Kirkland, WA"/>
    <x v="0"/>
    <x v="17"/>
    <x v="3"/>
    <n v="1"/>
  </r>
  <r>
    <n v="86"/>
    <x v="20"/>
    <s v="Lake Washington"/>
    <s v="Kirkland, WA"/>
    <x v="0"/>
    <x v="17"/>
    <x v="4"/>
    <n v="1"/>
  </r>
  <r>
    <n v="86"/>
    <x v="20"/>
    <s v="Lake Washington"/>
    <s v="Kirkland, WA"/>
    <x v="0"/>
    <x v="16"/>
    <x v="0"/>
    <n v="44"/>
  </r>
  <r>
    <n v="86"/>
    <x v="20"/>
    <s v="Lake Washington"/>
    <s v="Kirkland, WA"/>
    <x v="0"/>
    <x v="16"/>
    <x v="3"/>
    <n v="1"/>
  </r>
  <r>
    <n v="86"/>
    <x v="20"/>
    <s v="Lake Washington"/>
    <s v="Kirkland, WA"/>
    <x v="0"/>
    <x v="16"/>
    <x v="4"/>
    <n v="1"/>
  </r>
  <r>
    <n v="86"/>
    <x v="20"/>
    <s v="Lake Washington"/>
    <s v="Kirkland, WA"/>
    <x v="0"/>
    <x v="15"/>
    <x v="0"/>
    <n v="13"/>
  </r>
  <r>
    <n v="86"/>
    <x v="20"/>
    <s v="Lake Washington"/>
    <s v="Kirkland, WA"/>
    <x v="0"/>
    <x v="15"/>
    <x v="3"/>
    <n v="3"/>
  </r>
  <r>
    <n v="86"/>
    <x v="20"/>
    <s v="Lake Washington"/>
    <s v="Kirkland, WA"/>
    <x v="1"/>
    <x v="15"/>
    <x v="4"/>
    <n v="1"/>
  </r>
  <r>
    <n v="112"/>
    <x v="11"/>
    <s v="Vanguard Dermatology"/>
    <s v="Audubon, NYC"/>
    <x v="1"/>
    <x v="17"/>
    <x v="2"/>
    <n v="6"/>
  </r>
  <r>
    <n v="108"/>
    <x v="10"/>
    <s v="Vanguard Dermatology"/>
    <s v="Brooklyn-OceanAve, NYC"/>
    <x v="0"/>
    <x v="17"/>
    <x v="0"/>
    <n v="24"/>
  </r>
  <r>
    <n v="110"/>
    <x v="14"/>
    <s v="Vanguard Dermatology"/>
    <s v="Forest Hills, NY"/>
    <x v="1"/>
    <x v="17"/>
    <x v="2"/>
    <n v="5"/>
  </r>
  <r>
    <n v="116"/>
    <x v="18"/>
    <s v="Vanguard Dermatology"/>
    <s v="Staten Island, NY"/>
    <x v="0"/>
    <x v="17"/>
    <x v="0"/>
    <n v="21"/>
  </r>
  <r>
    <n v="116"/>
    <x v="18"/>
    <s v="Vanguard Dermatology"/>
    <s v="Staten Island, NY"/>
    <x v="0"/>
    <x v="17"/>
    <x v="1"/>
    <n v="1"/>
  </r>
  <r>
    <n v="116"/>
    <x v="18"/>
    <s v="Vanguard Dermatology"/>
    <s v="Staten Island, NY"/>
    <x v="1"/>
    <x v="17"/>
    <x v="2"/>
    <n v="12"/>
  </r>
  <r>
    <n v="111"/>
    <x v="16"/>
    <s v="Vanguard Dermatology"/>
    <s v="Academy, NYC"/>
    <x v="1"/>
    <x v="18"/>
    <x v="2"/>
    <n v="1"/>
  </r>
  <r>
    <n v="112"/>
    <x v="11"/>
    <s v="Vanguard Dermatology"/>
    <s v="Audubon, NYC"/>
    <x v="1"/>
    <x v="18"/>
    <x v="2"/>
    <n v="6"/>
  </r>
  <r>
    <n v="117"/>
    <x v="15"/>
    <s v="Vanguard Dermatology"/>
    <s v="Brooklyn-Manhattan Ave, NY"/>
    <x v="1"/>
    <x v="18"/>
    <x v="2"/>
    <n v="5"/>
  </r>
  <r>
    <n v="108"/>
    <x v="10"/>
    <s v="Vanguard Dermatology"/>
    <s v="Brooklyn-OceanAve, NYC"/>
    <x v="0"/>
    <x v="18"/>
    <x v="3"/>
    <n v="5"/>
  </r>
  <r>
    <n v="108"/>
    <x v="10"/>
    <s v="Vanguard Dermatology"/>
    <s v="Brooklyn-OceanAve, NYC"/>
    <x v="0"/>
    <x v="18"/>
    <x v="0"/>
    <n v="58"/>
  </r>
  <r>
    <n v="108"/>
    <x v="10"/>
    <s v="Vanguard Dermatology"/>
    <s v="Brooklyn-OceanAve, NYC"/>
    <x v="0"/>
    <x v="18"/>
    <x v="1"/>
    <n v="1"/>
  </r>
  <r>
    <n v="108"/>
    <x v="10"/>
    <s v="Vanguard Dermatology"/>
    <s v="Brooklyn-OceanAve, NYC"/>
    <x v="1"/>
    <x v="18"/>
    <x v="2"/>
    <n v="23"/>
  </r>
  <r>
    <n v="110"/>
    <x v="14"/>
    <s v="Vanguard Dermatology"/>
    <s v="Forest Hills, NY"/>
    <x v="0"/>
    <x v="18"/>
    <x v="0"/>
    <n v="7"/>
  </r>
  <r>
    <n v="116"/>
    <x v="18"/>
    <s v="Vanguard Dermatology"/>
    <s v="Staten Island, NY"/>
    <x v="0"/>
    <x v="18"/>
    <x v="0"/>
    <n v="14"/>
  </r>
  <r>
    <n v="116"/>
    <x v="18"/>
    <s v="Vanguard Dermatology"/>
    <s v="Staten Island, NY"/>
    <x v="1"/>
    <x v="18"/>
    <x v="2"/>
    <n v="1"/>
  </r>
  <r>
    <n v="73"/>
    <x v="4"/>
    <s v="TVS"/>
    <s v="Boynton Beach"/>
    <x v="0"/>
    <x v="18"/>
    <x v="0"/>
    <n v="31"/>
  </r>
  <r>
    <n v="73"/>
    <x v="4"/>
    <s v="TVS"/>
    <s v="Boynton Beach"/>
    <x v="1"/>
    <x v="18"/>
    <x v="2"/>
    <n v="2"/>
  </r>
  <r>
    <n v="73"/>
    <x v="4"/>
    <s v="TVS"/>
    <s v="Boynton Beach"/>
    <x v="0"/>
    <x v="18"/>
    <x v="1"/>
    <n v="19"/>
  </r>
  <r>
    <n v="75"/>
    <x v="5"/>
    <s v="TVS"/>
    <s v="Delray Beach"/>
    <x v="0"/>
    <x v="18"/>
    <x v="0"/>
    <n v="12"/>
  </r>
  <r>
    <n v="75"/>
    <x v="5"/>
    <s v="TVS"/>
    <s v="Delray Beach"/>
    <x v="1"/>
    <x v="18"/>
    <x v="2"/>
    <n v="6"/>
  </r>
  <r>
    <n v="77"/>
    <x v="6"/>
    <s v="TVS"/>
    <s v="West Boca"/>
    <x v="0"/>
    <x v="18"/>
    <x v="0"/>
    <n v="18"/>
  </r>
  <r>
    <n v="72"/>
    <x v="7"/>
    <s v="TVS"/>
    <s v="Lyons"/>
    <x v="0"/>
    <x v="18"/>
    <x v="0"/>
    <n v="11"/>
  </r>
  <r>
    <n v="72"/>
    <x v="7"/>
    <s v="TVS"/>
    <s v="Lyons"/>
    <x v="0"/>
    <x v="18"/>
    <x v="2"/>
    <n v="2"/>
  </r>
  <r>
    <n v="5"/>
    <x v="0"/>
    <s v="DMSI"/>
    <s v="Bloomington IL"/>
    <x v="0"/>
    <x v="19"/>
    <x v="0"/>
    <n v="43"/>
  </r>
  <r>
    <n v="5"/>
    <x v="0"/>
    <s v="DMSI"/>
    <s v="Bloomington IL"/>
    <x v="0"/>
    <x v="19"/>
    <x v="1"/>
    <n v="8"/>
  </r>
  <r>
    <n v="5"/>
    <x v="0"/>
    <s v="DMSI"/>
    <s v="Bloomington IL"/>
    <x v="1"/>
    <x v="19"/>
    <x v="2"/>
    <n v="10"/>
  </r>
  <r>
    <n v="14"/>
    <x v="1"/>
    <s v="DMSI"/>
    <s v="Peru IL"/>
    <x v="0"/>
    <x v="19"/>
    <x v="0"/>
    <n v="25"/>
  </r>
  <r>
    <n v="6"/>
    <x v="3"/>
    <s v="DMSI"/>
    <s v="Charleston IL"/>
    <x v="0"/>
    <x v="19"/>
    <x v="0"/>
    <n v="22"/>
  </r>
  <r>
    <n v="11"/>
    <x v="24"/>
    <s v="DMSI"/>
    <s v="Mt. Zion IL"/>
    <x v="0"/>
    <x v="19"/>
    <x v="0"/>
    <n v="13"/>
  </r>
  <r>
    <n v="100"/>
    <x v="8"/>
    <s v="Family"/>
    <s v="Osprey, FL"/>
    <x v="0"/>
    <x v="18"/>
    <x v="0"/>
    <n v="82"/>
  </r>
  <r>
    <n v="100"/>
    <x v="8"/>
    <s v="Family"/>
    <s v="Osprey, FL"/>
    <x v="1"/>
    <x v="18"/>
    <x v="0"/>
    <n v="1"/>
  </r>
  <r>
    <n v="100"/>
    <x v="8"/>
    <s v="Family"/>
    <s v="Osprey, FL"/>
    <x v="0"/>
    <x v="19"/>
    <x v="0"/>
    <n v="17"/>
  </r>
  <r>
    <n v="100"/>
    <x v="8"/>
    <s v="Family"/>
    <s v="Osprey, FL"/>
    <x v="1"/>
    <x v="19"/>
    <x v="0"/>
    <n v="1"/>
  </r>
  <r>
    <n v="5"/>
    <x v="0"/>
    <s v="DMSI"/>
    <s v="Bloomington IL"/>
    <x v="0"/>
    <x v="20"/>
    <x v="0"/>
    <n v="56"/>
  </r>
  <r>
    <n v="5"/>
    <x v="0"/>
    <s v="DMSI"/>
    <s v="Bloomington IL"/>
    <x v="1"/>
    <x v="20"/>
    <x v="2"/>
    <n v="2"/>
  </r>
  <r>
    <n v="14"/>
    <x v="1"/>
    <s v="DMSI"/>
    <s v="Peru IL"/>
    <x v="0"/>
    <x v="20"/>
    <x v="0"/>
    <n v="16"/>
  </r>
  <r>
    <n v="13"/>
    <x v="2"/>
    <s v="DMSI"/>
    <s v="Peoria,IL"/>
    <x v="0"/>
    <x v="20"/>
    <x v="0"/>
    <n v="25"/>
  </r>
  <r>
    <n v="6"/>
    <x v="3"/>
    <s v="DMSI"/>
    <s v="Charleston IL"/>
    <x v="0"/>
    <x v="20"/>
    <x v="0"/>
    <n v="19"/>
  </r>
  <r>
    <n v="73"/>
    <x v="4"/>
    <s v="TVS"/>
    <s v="Boynton Beach"/>
    <x v="0"/>
    <x v="19"/>
    <x v="0"/>
    <n v="28"/>
  </r>
  <r>
    <n v="73"/>
    <x v="4"/>
    <s v="TVS"/>
    <s v="Boynton Beach"/>
    <x v="1"/>
    <x v="19"/>
    <x v="2"/>
    <n v="3"/>
  </r>
  <r>
    <n v="75"/>
    <x v="5"/>
    <s v="TVS"/>
    <s v="Delray Beach"/>
    <x v="0"/>
    <x v="19"/>
    <x v="0"/>
    <n v="31"/>
  </r>
  <r>
    <n v="75"/>
    <x v="5"/>
    <s v="TVS"/>
    <s v="Delray Beach"/>
    <x v="1"/>
    <x v="19"/>
    <x v="2"/>
    <n v="2"/>
  </r>
  <r>
    <n v="77"/>
    <x v="6"/>
    <s v="TVS"/>
    <s v="West Boca"/>
    <x v="0"/>
    <x v="19"/>
    <x v="0"/>
    <n v="3"/>
  </r>
  <r>
    <n v="72"/>
    <x v="7"/>
    <s v="TVS"/>
    <s v="Lyons"/>
    <x v="0"/>
    <x v="19"/>
    <x v="0"/>
    <n v="14"/>
  </r>
  <r>
    <n v="72"/>
    <x v="7"/>
    <s v="TVS"/>
    <s v="Lyons"/>
    <x v="0"/>
    <x v="19"/>
    <x v="2"/>
    <n v="1"/>
  </r>
  <r>
    <n v="73"/>
    <x v="4"/>
    <s v="TVS"/>
    <s v="Boynton Beach"/>
    <x v="0"/>
    <x v="20"/>
    <x v="0"/>
    <n v="29"/>
  </r>
  <r>
    <n v="73"/>
    <x v="4"/>
    <s v="TVS"/>
    <s v="Boynton Beach"/>
    <x v="1"/>
    <x v="20"/>
    <x v="2"/>
    <n v="2"/>
  </r>
  <r>
    <n v="75"/>
    <x v="5"/>
    <s v="TVS"/>
    <s v="Delray Beach"/>
    <x v="0"/>
    <x v="20"/>
    <x v="0"/>
    <n v="11"/>
  </r>
  <r>
    <n v="75"/>
    <x v="5"/>
    <s v="TVS"/>
    <s v="Delray Beach"/>
    <x v="1"/>
    <x v="20"/>
    <x v="2"/>
    <n v="5"/>
  </r>
  <r>
    <n v="77"/>
    <x v="6"/>
    <s v="TVS"/>
    <s v="West Boca"/>
    <x v="0"/>
    <x v="20"/>
    <x v="0"/>
    <n v="25"/>
  </r>
  <r>
    <n v="72"/>
    <x v="7"/>
    <s v="TVS"/>
    <s v="Lyons"/>
    <x v="0"/>
    <x v="20"/>
    <x v="0"/>
    <n v="11"/>
  </r>
  <r>
    <n v="72"/>
    <x v="7"/>
    <s v="TVS"/>
    <s v="Lyons"/>
    <x v="0"/>
    <x v="20"/>
    <x v="2"/>
    <n v="2"/>
  </r>
  <r>
    <n v="111"/>
    <x v="16"/>
    <s v="Vanguard Dermatology"/>
    <s v="Academy, NYC"/>
    <x v="0"/>
    <x v="19"/>
    <x v="0"/>
    <n v="21"/>
  </r>
  <r>
    <n v="111"/>
    <x v="16"/>
    <s v="Vanguard Dermatology"/>
    <s v="Academy, NYC"/>
    <x v="1"/>
    <x v="19"/>
    <x v="2"/>
    <n v="7"/>
  </r>
  <r>
    <n v="112"/>
    <x v="11"/>
    <s v="Vanguard Dermatology"/>
    <s v="Audubon, NYC"/>
    <x v="1"/>
    <x v="19"/>
    <x v="2"/>
    <n v="9"/>
  </r>
  <r>
    <n v="108"/>
    <x v="10"/>
    <s v="Vanguard Dermatology"/>
    <s v="Brooklyn-OceanAve, NYC"/>
    <x v="0"/>
    <x v="19"/>
    <x v="3"/>
    <n v="1"/>
  </r>
  <r>
    <n v="108"/>
    <x v="10"/>
    <s v="Vanguard Dermatology"/>
    <s v="Brooklyn-OceanAve, NYC"/>
    <x v="0"/>
    <x v="19"/>
    <x v="0"/>
    <n v="34"/>
  </r>
  <r>
    <n v="114"/>
    <x v="27"/>
    <s v="Vanguard Dermatology"/>
    <s v="Canal, NYC"/>
    <x v="1"/>
    <x v="19"/>
    <x v="2"/>
    <n v="1"/>
  </r>
  <r>
    <n v="110"/>
    <x v="14"/>
    <s v="Vanguard Dermatology"/>
    <s v="Forest Hills, NY"/>
    <x v="0"/>
    <x v="19"/>
    <x v="3"/>
    <n v="1"/>
  </r>
  <r>
    <n v="110"/>
    <x v="14"/>
    <s v="Vanguard Dermatology"/>
    <s v="Forest Hills, NY"/>
    <x v="0"/>
    <x v="19"/>
    <x v="0"/>
    <n v="11"/>
  </r>
  <r>
    <n v="110"/>
    <x v="14"/>
    <s v="Vanguard Dermatology"/>
    <s v="Forest Hills, NY"/>
    <x v="0"/>
    <x v="19"/>
    <x v="1"/>
    <n v="3"/>
  </r>
  <r>
    <n v="110"/>
    <x v="14"/>
    <s v="Vanguard Dermatology"/>
    <s v="Forest Hills, NY"/>
    <x v="1"/>
    <x v="19"/>
    <x v="2"/>
    <n v="3"/>
  </r>
  <r>
    <n v="86"/>
    <x v="20"/>
    <s v="Lake Washington"/>
    <s v="Kirkland, WA"/>
    <x v="0"/>
    <x v="19"/>
    <x v="0"/>
    <n v="24"/>
  </r>
  <r>
    <n v="5"/>
    <x v="0"/>
    <s v="DMSI"/>
    <s v="Bloomington IL"/>
    <x v="0"/>
    <x v="21"/>
    <x v="0"/>
    <n v="74"/>
  </r>
  <r>
    <n v="5"/>
    <x v="0"/>
    <s v="DMSI"/>
    <s v="Bloomington IL"/>
    <x v="0"/>
    <x v="21"/>
    <x v="1"/>
    <n v="11"/>
  </r>
  <r>
    <n v="5"/>
    <x v="0"/>
    <s v="DMSI"/>
    <s v="Bloomington IL"/>
    <x v="1"/>
    <x v="21"/>
    <x v="2"/>
    <n v="4"/>
  </r>
  <r>
    <n v="6"/>
    <x v="3"/>
    <s v="DMSI"/>
    <s v="Charleston IL"/>
    <x v="0"/>
    <x v="21"/>
    <x v="0"/>
    <n v="21"/>
  </r>
  <r>
    <n v="6"/>
    <x v="3"/>
    <s v="DMSI"/>
    <s v="Charleston IL"/>
    <x v="0"/>
    <x v="21"/>
    <x v="1"/>
    <n v="13"/>
  </r>
  <r>
    <n v="17"/>
    <x v="26"/>
    <s v="DMSI"/>
    <s v="Streator IL"/>
    <x v="0"/>
    <x v="21"/>
    <x v="0"/>
    <n v="17"/>
  </r>
  <r>
    <n v="5"/>
    <x v="0"/>
    <s v="DMSI"/>
    <s v="Bloomington IL"/>
    <x v="0"/>
    <x v="22"/>
    <x v="0"/>
    <n v="85"/>
  </r>
  <r>
    <n v="5"/>
    <x v="0"/>
    <s v="DMSI"/>
    <s v="Bloomington IL"/>
    <x v="0"/>
    <x v="22"/>
    <x v="3"/>
    <n v="20"/>
  </r>
  <r>
    <n v="5"/>
    <x v="0"/>
    <s v="DMSI"/>
    <s v="Bloomington IL"/>
    <x v="1"/>
    <x v="22"/>
    <x v="2"/>
    <n v="2"/>
  </r>
  <r>
    <n v="14"/>
    <x v="1"/>
    <s v="DMSI"/>
    <s v="Peru IL"/>
    <x v="0"/>
    <x v="22"/>
    <x v="0"/>
    <n v="29"/>
  </r>
  <r>
    <n v="6"/>
    <x v="3"/>
    <s v="DMSI"/>
    <s v="Charleston IL"/>
    <x v="0"/>
    <x v="22"/>
    <x v="0"/>
    <n v="50"/>
  </r>
  <r>
    <n v="15"/>
    <x v="21"/>
    <s v="DMSI"/>
    <s v="Pontiac, IL"/>
    <x v="0"/>
    <x v="22"/>
    <x v="0"/>
    <n v="17"/>
  </r>
  <r>
    <n v="100"/>
    <x v="8"/>
    <s v="Family"/>
    <s v="Osprey, FL"/>
    <x v="0"/>
    <x v="22"/>
    <x v="0"/>
    <n v="75"/>
  </r>
  <r>
    <n v="100"/>
    <x v="8"/>
    <s v="Family"/>
    <s v="Osprey, FL"/>
    <x v="1"/>
    <x v="22"/>
    <x v="0"/>
    <n v="2"/>
  </r>
  <r>
    <n v="73"/>
    <x v="4"/>
    <s v="TVS"/>
    <s v="Boynton Beach"/>
    <x v="0"/>
    <x v="22"/>
    <x v="0"/>
    <n v="31"/>
  </r>
  <r>
    <n v="73"/>
    <x v="4"/>
    <s v="TVS"/>
    <s v="Boynton Beach"/>
    <x v="1"/>
    <x v="22"/>
    <x v="2"/>
    <n v="1"/>
  </r>
  <r>
    <n v="75"/>
    <x v="5"/>
    <s v="TVS"/>
    <s v="Delray Beach"/>
    <x v="0"/>
    <x v="22"/>
    <x v="0"/>
    <n v="21"/>
  </r>
  <r>
    <n v="75"/>
    <x v="5"/>
    <s v="TVS"/>
    <s v="Delray Beach"/>
    <x v="1"/>
    <x v="22"/>
    <x v="2"/>
    <n v="2"/>
  </r>
  <r>
    <n v="77"/>
    <x v="6"/>
    <s v="TVS"/>
    <s v="West Boca"/>
    <x v="0"/>
    <x v="22"/>
    <x v="0"/>
    <n v="3"/>
  </r>
  <r>
    <n v="72"/>
    <x v="7"/>
    <s v="TVS"/>
    <s v="Lyons"/>
    <x v="0"/>
    <x v="22"/>
    <x v="0"/>
    <n v="10"/>
  </r>
  <r>
    <n v="73"/>
    <x v="4"/>
    <s v="TVS"/>
    <s v="Boynton Beach"/>
    <x v="0"/>
    <x v="21"/>
    <x v="0"/>
    <n v="20"/>
  </r>
  <r>
    <n v="73"/>
    <x v="4"/>
    <s v="TVS"/>
    <s v="Boynton Beach"/>
    <x v="1"/>
    <x v="21"/>
    <x v="2"/>
    <n v="2"/>
  </r>
  <r>
    <n v="75"/>
    <x v="5"/>
    <s v="TVS"/>
    <s v="Delray Beach"/>
    <x v="0"/>
    <x v="21"/>
    <x v="0"/>
    <n v="30"/>
  </r>
  <r>
    <n v="75"/>
    <x v="5"/>
    <s v="TVS"/>
    <s v="Delray Beach"/>
    <x v="1"/>
    <x v="21"/>
    <x v="2"/>
    <n v="1"/>
  </r>
  <r>
    <n v="77"/>
    <x v="6"/>
    <s v="TVS"/>
    <s v="West Boca"/>
    <x v="0"/>
    <x v="21"/>
    <x v="0"/>
    <n v="18"/>
  </r>
  <r>
    <n v="72"/>
    <x v="7"/>
    <s v="TVS"/>
    <s v="Lyons"/>
    <x v="0"/>
    <x v="21"/>
    <x v="0"/>
    <n v="11"/>
  </r>
  <r>
    <n v="86"/>
    <x v="20"/>
    <s v="Lake Washington"/>
    <s v="Kirkland, WA"/>
    <x v="0"/>
    <x v="21"/>
    <x v="0"/>
    <n v="46"/>
  </r>
  <r>
    <n v="86"/>
    <x v="20"/>
    <s v="Lake Washington"/>
    <s v="Kirkland, WA"/>
    <x v="0"/>
    <x v="21"/>
    <x v="3"/>
    <n v="1"/>
  </r>
  <r>
    <n v="86"/>
    <x v="20"/>
    <s v="Lake Washington"/>
    <s v="Kirkland, WA"/>
    <x v="0"/>
    <x v="22"/>
    <x v="0"/>
    <n v="46"/>
  </r>
  <r>
    <n v="86"/>
    <x v="20"/>
    <s v="Lake Washington"/>
    <s v="Kirkland, WA"/>
    <x v="0"/>
    <x v="20"/>
    <x v="0"/>
    <n v="22"/>
  </r>
  <r>
    <n v="111"/>
    <x v="16"/>
    <s v="Vanguard Dermatology"/>
    <s v="Academy, NYC"/>
    <x v="0"/>
    <x v="20"/>
    <x v="0"/>
    <n v="24"/>
  </r>
  <r>
    <n v="111"/>
    <x v="16"/>
    <s v="Vanguard Dermatology"/>
    <s v="Academy, NYC"/>
    <x v="0"/>
    <x v="22"/>
    <x v="0"/>
    <n v="29"/>
  </r>
  <r>
    <n v="111"/>
    <x v="16"/>
    <s v="Vanguard Dermatology"/>
    <s v="Academy, NYC"/>
    <x v="1"/>
    <x v="20"/>
    <x v="2"/>
    <n v="3"/>
  </r>
  <r>
    <n v="112"/>
    <x v="11"/>
    <s v="Vanguard Dermatology"/>
    <s v="Audubon, NYC"/>
    <x v="0"/>
    <x v="20"/>
    <x v="0"/>
    <n v="24"/>
  </r>
  <r>
    <n v="112"/>
    <x v="11"/>
    <s v="Vanguard Dermatology"/>
    <s v="Audubon, NYC"/>
    <x v="0"/>
    <x v="22"/>
    <x v="0"/>
    <n v="21"/>
  </r>
  <r>
    <n v="112"/>
    <x v="11"/>
    <s v="Vanguard Dermatology"/>
    <s v="Audubon, NYC"/>
    <x v="1"/>
    <x v="20"/>
    <x v="2"/>
    <n v="2"/>
  </r>
  <r>
    <n v="112"/>
    <x v="11"/>
    <s v="Vanguard Dermatology"/>
    <s v="Audubon, NYC"/>
    <x v="1"/>
    <x v="21"/>
    <x v="2"/>
    <n v="15"/>
  </r>
  <r>
    <n v="109"/>
    <x v="13"/>
    <s v="Vanguard Dermatology"/>
    <s v="Broadway, NYC"/>
    <x v="0"/>
    <x v="20"/>
    <x v="0"/>
    <n v="6"/>
  </r>
  <r>
    <n v="109"/>
    <x v="13"/>
    <s v="Vanguard Dermatology"/>
    <s v="Broadway, NYC"/>
    <x v="1"/>
    <x v="20"/>
    <x v="2"/>
    <n v="5"/>
  </r>
  <r>
    <n v="117"/>
    <x v="15"/>
    <s v="Vanguard Dermatology"/>
    <s v="Brooklyn-Manhattan Ave, NY"/>
    <x v="0"/>
    <x v="22"/>
    <x v="0"/>
    <n v="13"/>
  </r>
  <r>
    <n v="117"/>
    <x v="15"/>
    <s v="Vanguard Dermatology"/>
    <s v="Brooklyn-Manhattan Ave, NY"/>
    <x v="1"/>
    <x v="22"/>
    <x v="2"/>
    <n v="5"/>
  </r>
  <r>
    <n v="108"/>
    <x v="10"/>
    <s v="Vanguard Dermatology"/>
    <s v="Brooklyn-OceanAve, NYC"/>
    <x v="0"/>
    <x v="22"/>
    <x v="3"/>
    <n v="2"/>
  </r>
  <r>
    <n v="108"/>
    <x v="10"/>
    <s v="Vanguard Dermatology"/>
    <s v="Brooklyn-OceanAve, NYC"/>
    <x v="0"/>
    <x v="22"/>
    <x v="0"/>
    <n v="28"/>
  </r>
  <r>
    <n v="108"/>
    <x v="10"/>
    <s v="Vanguard Dermatology"/>
    <s v="Brooklyn-OceanAve, NYC"/>
    <x v="0"/>
    <x v="22"/>
    <x v="1"/>
    <n v="1"/>
  </r>
  <r>
    <n v="108"/>
    <x v="10"/>
    <s v="Vanguard Dermatology"/>
    <s v="Brooklyn-OceanAve, NYC"/>
    <x v="0"/>
    <x v="21"/>
    <x v="0"/>
    <n v="29"/>
  </r>
  <r>
    <n v="108"/>
    <x v="10"/>
    <s v="Vanguard Dermatology"/>
    <s v="Brooklyn-OceanAve, NYC"/>
    <x v="1"/>
    <x v="20"/>
    <x v="2"/>
    <n v="1"/>
  </r>
  <r>
    <n v="108"/>
    <x v="10"/>
    <s v="Vanguard Dermatology"/>
    <s v="Brooklyn-OceanAve, NYC"/>
    <x v="1"/>
    <x v="22"/>
    <x v="2"/>
    <n v="21"/>
  </r>
  <r>
    <n v="114"/>
    <x v="27"/>
    <s v="Vanguard Dermatology"/>
    <s v="Canal, NYC"/>
    <x v="1"/>
    <x v="21"/>
    <x v="2"/>
    <n v="10"/>
  </r>
  <r>
    <n v="110"/>
    <x v="14"/>
    <s v="Vanguard Dermatology"/>
    <s v="Forest Hills, NY"/>
    <x v="0"/>
    <x v="22"/>
    <x v="0"/>
    <n v="17"/>
  </r>
  <r>
    <n v="110"/>
    <x v="14"/>
    <s v="Vanguard Dermatology"/>
    <s v="Forest Hills, NY"/>
    <x v="1"/>
    <x v="20"/>
    <x v="2"/>
    <n v="4"/>
  </r>
  <r>
    <n v="110"/>
    <x v="14"/>
    <s v="Vanguard Dermatology"/>
    <s v="Forest Hills, NY"/>
    <x v="1"/>
    <x v="21"/>
    <x v="2"/>
    <n v="3"/>
  </r>
  <r>
    <n v="115"/>
    <x v="12"/>
    <s v="Vanguard Dermatology"/>
    <s v="Junction, NYC"/>
    <x v="0"/>
    <x v="20"/>
    <x v="0"/>
    <n v="1"/>
  </r>
  <r>
    <n v="115"/>
    <x v="12"/>
    <s v="Vanguard Dermatology"/>
    <s v="Junction, NYC"/>
    <x v="1"/>
    <x v="20"/>
    <x v="2"/>
    <n v="10"/>
  </r>
  <r>
    <n v="116"/>
    <x v="18"/>
    <s v="Vanguard Dermatology"/>
    <s v="Staten Island, NY"/>
    <x v="0"/>
    <x v="21"/>
    <x v="3"/>
    <n v="1"/>
  </r>
  <r>
    <n v="116"/>
    <x v="18"/>
    <s v="Vanguard Dermatology"/>
    <s v="Staten Island, NY"/>
    <x v="0"/>
    <x v="21"/>
    <x v="0"/>
    <n v="27"/>
  </r>
  <r>
    <n v="116"/>
    <x v="18"/>
    <s v="Vanguard Dermatology"/>
    <s v="Staten Island, NY"/>
    <x v="0"/>
    <x v="21"/>
    <x v="1"/>
    <n v="1"/>
  </r>
  <r>
    <n v="116"/>
    <x v="18"/>
    <s v="Vanguard Dermatology"/>
    <s v="Staten Island, NY"/>
    <x v="1"/>
    <x v="20"/>
    <x v="2"/>
    <n v="10"/>
  </r>
  <r>
    <n v="116"/>
    <x v="18"/>
    <s v="Vanguard Dermatology"/>
    <s v="Staten Island, NY"/>
    <x v="1"/>
    <x v="22"/>
    <x v="2"/>
    <n v="7"/>
  </r>
  <r>
    <n v="116"/>
    <x v="18"/>
    <s v="Vanguard Dermatology"/>
    <s v="Staten Island, NY"/>
    <x v="1"/>
    <x v="21"/>
    <x v="2"/>
    <n v="9"/>
  </r>
  <r>
    <n v="100"/>
    <x v="8"/>
    <s v="Family"/>
    <s v="Osprey, FL"/>
    <x v="0"/>
    <x v="21"/>
    <x v="0"/>
    <n v="29"/>
  </r>
  <r>
    <n v="100"/>
    <x v="8"/>
    <s v="Family"/>
    <s v="Osprey, FL"/>
    <x v="1"/>
    <x v="21"/>
    <x v="0"/>
    <n v="2"/>
  </r>
  <r>
    <n v="73"/>
    <x v="4"/>
    <s v="TVS"/>
    <s v="Boynton Beach"/>
    <x v="0"/>
    <x v="23"/>
    <x v="0"/>
    <n v="33"/>
  </r>
  <r>
    <n v="73"/>
    <x v="4"/>
    <s v="TVS"/>
    <s v="Boynton Beach"/>
    <x v="1"/>
    <x v="23"/>
    <x v="2"/>
    <n v="2"/>
  </r>
  <r>
    <n v="75"/>
    <x v="5"/>
    <s v="TVS"/>
    <s v="Delray Beach"/>
    <x v="0"/>
    <x v="23"/>
    <x v="0"/>
    <n v="13"/>
  </r>
  <r>
    <n v="75"/>
    <x v="5"/>
    <s v="TVS"/>
    <s v="Delray Beach"/>
    <x v="1"/>
    <x v="23"/>
    <x v="2"/>
    <n v="1"/>
  </r>
  <r>
    <n v="77"/>
    <x v="6"/>
    <s v="TVS"/>
    <s v="West Boca"/>
    <x v="0"/>
    <x v="23"/>
    <x v="0"/>
    <n v="17"/>
  </r>
  <r>
    <n v="72"/>
    <x v="7"/>
    <s v="TVS"/>
    <s v="Lyons"/>
    <x v="0"/>
    <x v="23"/>
    <x v="0"/>
    <n v="12"/>
  </r>
  <r>
    <n v="5"/>
    <x v="0"/>
    <s v="DMSI"/>
    <s v="Bloomington IL"/>
    <x v="0"/>
    <x v="23"/>
    <x v="0"/>
    <n v="70"/>
  </r>
  <r>
    <n v="5"/>
    <x v="0"/>
    <s v="DMSI"/>
    <s v="Bloomington IL"/>
    <x v="0"/>
    <x v="23"/>
    <x v="1"/>
    <n v="14"/>
  </r>
  <r>
    <n v="5"/>
    <x v="0"/>
    <s v="DMSI"/>
    <s v="Bloomington IL"/>
    <x v="1"/>
    <x v="23"/>
    <x v="2"/>
    <n v="8"/>
  </r>
  <r>
    <n v="14"/>
    <x v="1"/>
    <s v="DMSI"/>
    <s v="Peru IL"/>
    <x v="0"/>
    <x v="23"/>
    <x v="0"/>
    <n v="15"/>
  </r>
  <r>
    <n v="13"/>
    <x v="2"/>
    <s v="DMSI"/>
    <s v="Peoria,IL"/>
    <x v="0"/>
    <x v="23"/>
    <x v="0"/>
    <n v="22"/>
  </r>
  <r>
    <n v="13"/>
    <x v="2"/>
    <s v="DMSI"/>
    <s v="Peoria,IL"/>
    <x v="1"/>
    <x v="23"/>
    <x v="2"/>
    <n v="3"/>
  </r>
  <r>
    <n v="100"/>
    <x v="8"/>
    <s v="Family"/>
    <s v="Osprey, FL"/>
    <x v="0"/>
    <x v="23"/>
    <x v="0"/>
    <n v="73"/>
  </r>
  <r>
    <n v="100"/>
    <x v="8"/>
    <s v="Family"/>
    <s v="Osprey, FL"/>
    <x v="1"/>
    <x v="23"/>
    <x v="0"/>
    <n v="1"/>
  </r>
  <r>
    <n v="5"/>
    <x v="0"/>
    <s v="DMSI"/>
    <s v="Bloomington IL"/>
    <x v="0"/>
    <x v="24"/>
    <x v="0"/>
    <n v="88"/>
  </r>
  <r>
    <n v="5"/>
    <x v="0"/>
    <s v="DMSI"/>
    <s v="Bloomington IL"/>
    <x v="0"/>
    <x v="24"/>
    <x v="1"/>
    <n v="10"/>
  </r>
  <r>
    <n v="5"/>
    <x v="0"/>
    <s v="DMSI"/>
    <s v="Bloomington IL"/>
    <x v="1"/>
    <x v="24"/>
    <x v="2"/>
    <n v="6"/>
  </r>
  <r>
    <n v="14"/>
    <x v="1"/>
    <s v="DMSI"/>
    <s v="Peru IL"/>
    <x v="0"/>
    <x v="24"/>
    <x v="0"/>
    <n v="27"/>
  </r>
  <r>
    <n v="6"/>
    <x v="3"/>
    <s v="DMSI"/>
    <s v="Charleston IL"/>
    <x v="0"/>
    <x v="24"/>
    <x v="0"/>
    <n v="27"/>
  </r>
  <r>
    <n v="86"/>
    <x v="20"/>
    <s v="Lake Washington"/>
    <s v="Kirkland, WA"/>
    <x v="0"/>
    <x v="24"/>
    <x v="0"/>
    <n v="35"/>
  </r>
  <r>
    <n v="111"/>
    <x v="16"/>
    <s v="Vanguard Dermatology"/>
    <s v="Academy, NYC"/>
    <x v="0"/>
    <x v="24"/>
    <x v="0"/>
    <n v="30"/>
  </r>
  <r>
    <n v="112"/>
    <x v="11"/>
    <s v="Vanguard Dermatology"/>
    <s v="Audubon, NYC"/>
    <x v="1"/>
    <x v="24"/>
    <x v="2"/>
    <n v="2"/>
  </r>
  <r>
    <n v="112"/>
    <x v="11"/>
    <s v="Vanguard Dermatology"/>
    <s v="Audubon, NYC"/>
    <x v="1"/>
    <x v="23"/>
    <x v="2"/>
    <n v="6"/>
  </r>
  <r>
    <n v="117"/>
    <x v="15"/>
    <s v="Vanguard Dermatology"/>
    <s v="Brooklyn-Manhattan Ave, NY"/>
    <x v="1"/>
    <x v="24"/>
    <x v="2"/>
    <n v="1"/>
  </r>
  <r>
    <n v="117"/>
    <x v="15"/>
    <s v="Vanguard Dermatology"/>
    <s v="Brooklyn-Manhattan Ave, NY"/>
    <x v="1"/>
    <x v="23"/>
    <x v="2"/>
    <n v="1"/>
  </r>
  <r>
    <n v="108"/>
    <x v="10"/>
    <s v="Vanguard Dermatology"/>
    <s v="Brooklyn-OceanAve, NYC"/>
    <x v="0"/>
    <x v="24"/>
    <x v="0"/>
    <n v="25"/>
  </r>
  <r>
    <n v="108"/>
    <x v="10"/>
    <s v="Vanguard Dermatology"/>
    <s v="Brooklyn-OceanAve, NYC"/>
    <x v="0"/>
    <x v="23"/>
    <x v="3"/>
    <n v="4"/>
  </r>
  <r>
    <n v="108"/>
    <x v="10"/>
    <s v="Vanguard Dermatology"/>
    <s v="Brooklyn-OceanAve, NYC"/>
    <x v="0"/>
    <x v="23"/>
    <x v="0"/>
    <n v="43"/>
  </r>
  <r>
    <n v="108"/>
    <x v="10"/>
    <s v="Vanguard Dermatology"/>
    <s v="Brooklyn-OceanAve, NYC"/>
    <x v="1"/>
    <x v="23"/>
    <x v="2"/>
    <n v="13"/>
  </r>
  <r>
    <n v="114"/>
    <x v="27"/>
    <s v="Vanguard Dermatology"/>
    <s v="Canal, NYC"/>
    <x v="1"/>
    <x v="24"/>
    <x v="2"/>
    <n v="11"/>
  </r>
  <r>
    <n v="110"/>
    <x v="14"/>
    <s v="Vanguard Dermatology"/>
    <s v="Forest Hills, NY"/>
    <x v="0"/>
    <x v="24"/>
    <x v="3"/>
    <n v="1"/>
  </r>
  <r>
    <n v="110"/>
    <x v="14"/>
    <s v="Vanguard Dermatology"/>
    <s v="Forest Hills, NY"/>
    <x v="0"/>
    <x v="24"/>
    <x v="0"/>
    <n v="31"/>
  </r>
  <r>
    <n v="110"/>
    <x v="14"/>
    <s v="Vanguard Dermatology"/>
    <s v="Forest Hills, NY"/>
    <x v="0"/>
    <x v="24"/>
    <x v="1"/>
    <n v="1"/>
  </r>
  <r>
    <n v="110"/>
    <x v="14"/>
    <s v="Vanguard Dermatology"/>
    <s v="Forest Hills, NY"/>
    <x v="1"/>
    <x v="24"/>
    <x v="2"/>
    <n v="1"/>
  </r>
  <r>
    <n v="110"/>
    <x v="14"/>
    <s v="Vanguard Dermatology"/>
    <s v="Forest Hills, NY"/>
    <x v="1"/>
    <x v="23"/>
    <x v="2"/>
    <n v="3"/>
  </r>
  <r>
    <n v="116"/>
    <x v="18"/>
    <s v="Vanguard Dermatology"/>
    <s v="Staten Island, NY"/>
    <x v="0"/>
    <x v="23"/>
    <x v="0"/>
    <n v="19"/>
  </r>
  <r>
    <n v="73"/>
    <x v="4"/>
    <s v="TVS"/>
    <s v="Boynton Beach"/>
    <x v="0"/>
    <x v="24"/>
    <x v="0"/>
    <n v="41"/>
  </r>
  <r>
    <n v="73"/>
    <x v="4"/>
    <s v="TVS"/>
    <s v="Boynton Beach"/>
    <x v="1"/>
    <x v="24"/>
    <x v="2"/>
    <n v="2"/>
  </r>
  <r>
    <n v="75"/>
    <x v="5"/>
    <s v="TVS"/>
    <s v="Delray Beach"/>
    <x v="0"/>
    <x v="24"/>
    <x v="0"/>
    <n v="28"/>
  </r>
  <r>
    <n v="75"/>
    <x v="5"/>
    <s v="TVS"/>
    <s v="Delray Beach"/>
    <x v="1"/>
    <x v="24"/>
    <x v="2"/>
    <n v="2"/>
  </r>
  <r>
    <n v="77"/>
    <x v="6"/>
    <s v="TVS"/>
    <s v="West Boca"/>
    <x v="0"/>
    <x v="24"/>
    <x v="0"/>
    <n v="2"/>
  </r>
  <r>
    <n v="72"/>
    <x v="7"/>
    <s v="TVS"/>
    <s v="Lyons"/>
    <x v="0"/>
    <x v="24"/>
    <x v="0"/>
    <n v="10"/>
  </r>
  <r>
    <n v="100"/>
    <x v="8"/>
    <s v="Family"/>
    <s v="Osprey, FL"/>
    <x v="0"/>
    <x v="24"/>
    <x v="0"/>
    <n v="21"/>
  </r>
  <r>
    <n v="73"/>
    <x v="4"/>
    <s v="TVS"/>
    <s v="Boynton Beach"/>
    <x v="0"/>
    <x v="25"/>
    <x v="0"/>
    <n v="28"/>
  </r>
  <r>
    <n v="75"/>
    <x v="5"/>
    <s v="TVS"/>
    <s v="Delray Beach"/>
    <x v="0"/>
    <x v="25"/>
    <x v="0"/>
    <n v="12"/>
  </r>
  <r>
    <n v="75"/>
    <x v="5"/>
    <s v="TVS"/>
    <s v="Delray Beach"/>
    <x v="1"/>
    <x v="25"/>
    <x v="2"/>
    <n v="3"/>
  </r>
  <r>
    <n v="77"/>
    <x v="6"/>
    <s v="TVS"/>
    <s v="West Boca"/>
    <x v="0"/>
    <x v="25"/>
    <x v="0"/>
    <n v="13"/>
  </r>
  <r>
    <n v="72"/>
    <x v="7"/>
    <s v="TVS"/>
    <s v="Lyons"/>
    <x v="0"/>
    <x v="25"/>
    <x v="0"/>
    <n v="15"/>
  </r>
  <r>
    <n v="86"/>
    <x v="20"/>
    <s v="Lake Washington"/>
    <s v="Kirkland, WA"/>
    <x v="0"/>
    <x v="25"/>
    <x v="0"/>
    <n v="20"/>
  </r>
  <r>
    <n v="100"/>
    <x v="8"/>
    <s v="Family"/>
    <s v="Osprey, FL"/>
    <x v="0"/>
    <x v="25"/>
    <x v="1"/>
    <n v="12"/>
  </r>
  <r>
    <n v="111"/>
    <x v="16"/>
    <s v="Vanguard Dermatology"/>
    <s v="Academy, NYC"/>
    <x v="0"/>
    <x v="26"/>
    <x v="0"/>
    <n v="24"/>
  </r>
  <r>
    <n v="112"/>
    <x v="11"/>
    <s v="Vanguard Dermatology"/>
    <s v="Audubon, NYC"/>
    <x v="0"/>
    <x v="25"/>
    <x v="0"/>
    <n v="20"/>
  </r>
  <r>
    <n v="112"/>
    <x v="11"/>
    <s v="Vanguard Dermatology"/>
    <s v="Audubon, NYC"/>
    <x v="0"/>
    <x v="26"/>
    <x v="0"/>
    <n v="26"/>
  </r>
  <r>
    <n v="109"/>
    <x v="13"/>
    <s v="Vanguard Dermatology"/>
    <s v="Broadway, NYC"/>
    <x v="0"/>
    <x v="25"/>
    <x v="0"/>
    <n v="5"/>
  </r>
  <r>
    <n v="109"/>
    <x v="13"/>
    <s v="Vanguard Dermatology"/>
    <s v="Broadway, NYC"/>
    <x v="1"/>
    <x v="25"/>
    <x v="2"/>
    <n v="27"/>
  </r>
  <r>
    <n v="117"/>
    <x v="15"/>
    <s v="Vanguard Dermatology"/>
    <s v="Brooklyn-Manhattan Ave, NY"/>
    <x v="0"/>
    <x v="26"/>
    <x v="0"/>
    <n v="17"/>
  </r>
  <r>
    <n v="108"/>
    <x v="10"/>
    <s v="Vanguard Dermatology"/>
    <s v="Brooklyn-OceanAve, NYC"/>
    <x v="0"/>
    <x v="26"/>
    <x v="3"/>
    <n v="4"/>
  </r>
  <r>
    <n v="108"/>
    <x v="10"/>
    <s v="Vanguard Dermatology"/>
    <s v="Brooklyn-OceanAve, NYC"/>
    <x v="0"/>
    <x v="26"/>
    <x v="0"/>
    <n v="30"/>
  </r>
  <r>
    <n v="108"/>
    <x v="10"/>
    <s v="Vanguard Dermatology"/>
    <s v="Brooklyn-OceanAve, NYC"/>
    <x v="0"/>
    <x v="26"/>
    <x v="1"/>
    <n v="1"/>
  </r>
  <r>
    <n v="108"/>
    <x v="10"/>
    <s v="Vanguard Dermatology"/>
    <s v="Brooklyn-OceanAve, NYC"/>
    <x v="1"/>
    <x v="25"/>
    <x v="2"/>
    <n v="3"/>
  </r>
  <r>
    <n v="108"/>
    <x v="10"/>
    <s v="Vanguard Dermatology"/>
    <s v="Brooklyn-OceanAve, NYC"/>
    <x v="1"/>
    <x v="26"/>
    <x v="2"/>
    <n v="20"/>
  </r>
  <r>
    <n v="110"/>
    <x v="14"/>
    <s v="Vanguard Dermatology"/>
    <s v="Forest Hills, NY"/>
    <x v="0"/>
    <x v="26"/>
    <x v="0"/>
    <n v="17"/>
  </r>
  <r>
    <n v="110"/>
    <x v="14"/>
    <s v="Vanguard Dermatology"/>
    <s v="Forest Hills, NY"/>
    <x v="1"/>
    <x v="25"/>
    <x v="2"/>
    <n v="4"/>
  </r>
  <r>
    <n v="115"/>
    <x v="12"/>
    <s v="Vanguard Dermatology"/>
    <s v="Junction, NYC"/>
    <x v="1"/>
    <x v="25"/>
    <x v="2"/>
    <n v="6"/>
  </r>
  <r>
    <n v="116"/>
    <x v="18"/>
    <s v="Vanguard Dermatology"/>
    <s v="Staten Island, NY"/>
    <x v="1"/>
    <x v="25"/>
    <x v="2"/>
    <n v="6"/>
  </r>
  <r>
    <n v="116"/>
    <x v="18"/>
    <s v="Vanguard Dermatology"/>
    <s v="Staten Island, NY"/>
    <x v="1"/>
    <x v="26"/>
    <x v="2"/>
    <n v="7"/>
  </r>
  <r>
    <n v="86"/>
    <x v="20"/>
    <s v="Lake Washington"/>
    <s v="Kirkland, WA"/>
    <x v="0"/>
    <x v="26"/>
    <x v="0"/>
    <n v="34"/>
  </r>
  <r>
    <n v="100"/>
    <x v="8"/>
    <s v="Family"/>
    <s v="Osprey, FL"/>
    <x v="0"/>
    <x v="26"/>
    <x v="0"/>
    <n v="78"/>
  </r>
  <r>
    <n v="5"/>
    <x v="0"/>
    <s v="DMSI"/>
    <s v="Bloomington IL"/>
    <x v="0"/>
    <x v="25"/>
    <x v="0"/>
    <n v="54"/>
  </r>
  <r>
    <n v="5"/>
    <x v="0"/>
    <s v="DMSI"/>
    <s v="Bloomington IL"/>
    <x v="1"/>
    <x v="25"/>
    <x v="2"/>
    <n v="1"/>
  </r>
  <r>
    <n v="14"/>
    <x v="1"/>
    <s v="DMSI"/>
    <s v="Peru IL"/>
    <x v="0"/>
    <x v="25"/>
    <x v="0"/>
    <n v="31"/>
  </r>
  <r>
    <n v="6"/>
    <x v="3"/>
    <s v="DMSI"/>
    <s v="Charleston IL"/>
    <x v="0"/>
    <x v="25"/>
    <x v="0"/>
    <n v="58"/>
  </r>
  <r>
    <n v="8"/>
    <x v="25"/>
    <s v="DMSI"/>
    <s v="Eureka, IL"/>
    <x v="0"/>
    <x v="25"/>
    <x v="0"/>
    <n v="24"/>
  </r>
  <r>
    <n v="10"/>
    <x v="28"/>
    <s v="DMSI"/>
    <s v="Lincoln IL"/>
    <x v="0"/>
    <x v="25"/>
    <x v="0"/>
    <n v="25"/>
  </r>
  <r>
    <n v="10"/>
    <x v="28"/>
    <s v="DMSI"/>
    <s v="Lincoln IL"/>
    <x v="0"/>
    <x v="25"/>
    <x v="2"/>
    <n v="1"/>
  </r>
  <r>
    <n v="17"/>
    <x v="26"/>
    <s v="DMSI"/>
    <s v="Streator IL"/>
    <x v="0"/>
    <x v="25"/>
    <x v="0"/>
    <n v="19"/>
  </r>
  <r>
    <n v="5"/>
    <x v="0"/>
    <s v="DMSI"/>
    <s v="Bloomington IL"/>
    <x v="0"/>
    <x v="26"/>
    <x v="0"/>
    <n v="75"/>
  </r>
  <r>
    <n v="14"/>
    <x v="1"/>
    <s v="DMSI"/>
    <s v="Peru IL"/>
    <x v="0"/>
    <x v="26"/>
    <x v="0"/>
    <n v="33"/>
  </r>
  <r>
    <n v="13"/>
    <x v="2"/>
    <s v="DMSI"/>
    <s v="Peoria,IL"/>
    <x v="0"/>
    <x v="26"/>
    <x v="0"/>
    <n v="27"/>
  </r>
  <r>
    <n v="6"/>
    <x v="3"/>
    <s v="DMSI"/>
    <s v="Charleston IL"/>
    <x v="0"/>
    <x v="26"/>
    <x v="0"/>
    <n v="33"/>
  </r>
  <r>
    <n v="15"/>
    <x v="21"/>
    <s v="DMSI"/>
    <s v="Pontiac, IL"/>
    <x v="0"/>
    <x v="26"/>
    <x v="0"/>
    <n v="32"/>
  </r>
  <r>
    <n v="16"/>
    <x v="23"/>
    <s v="DMSI"/>
    <s v="Princeton IL"/>
    <x v="0"/>
    <x v="26"/>
    <x v="0"/>
    <n v="32"/>
  </r>
  <r>
    <n v="16"/>
    <x v="23"/>
    <s v="DMSI"/>
    <s v="Princeton IL"/>
    <x v="1"/>
    <x v="26"/>
    <x v="2"/>
    <n v="3"/>
  </r>
  <r>
    <n v="73"/>
    <x v="4"/>
    <s v="TVS"/>
    <s v="Boynton Beach"/>
    <x v="0"/>
    <x v="26"/>
    <x v="0"/>
    <n v="29"/>
  </r>
  <r>
    <n v="73"/>
    <x v="4"/>
    <s v="TVS"/>
    <s v="Boynton Beach"/>
    <x v="1"/>
    <x v="26"/>
    <x v="2"/>
    <n v="2"/>
  </r>
  <r>
    <n v="73"/>
    <x v="4"/>
    <s v="TVS"/>
    <s v="Boynton Beach"/>
    <x v="0"/>
    <x v="26"/>
    <x v="1"/>
    <n v="28"/>
  </r>
  <r>
    <n v="75"/>
    <x v="5"/>
    <s v="TVS"/>
    <s v="Delray Beach"/>
    <x v="0"/>
    <x v="26"/>
    <x v="0"/>
    <n v="12"/>
  </r>
  <r>
    <n v="75"/>
    <x v="5"/>
    <s v="TVS"/>
    <s v="Delray Beach"/>
    <x v="1"/>
    <x v="26"/>
    <x v="2"/>
    <n v="2"/>
  </r>
  <r>
    <n v="77"/>
    <x v="6"/>
    <s v="TVS"/>
    <s v="West Boca"/>
    <x v="0"/>
    <x v="26"/>
    <x v="0"/>
    <n v="5"/>
  </r>
  <r>
    <n v="72"/>
    <x v="7"/>
    <s v="TVS"/>
    <s v="Lyons"/>
    <x v="0"/>
    <x v="26"/>
    <x v="0"/>
    <n v="5"/>
  </r>
  <r>
    <n v="86"/>
    <x v="20"/>
    <s v="Lake Washington"/>
    <s v="Kirkland, WA"/>
    <x v="0"/>
    <x v="27"/>
    <x v="0"/>
    <n v="42"/>
  </r>
  <r>
    <n v="112"/>
    <x v="11"/>
    <s v="Vanguard Dermatology"/>
    <s v="Audubon, NYC"/>
    <x v="1"/>
    <x v="28"/>
    <x v="2"/>
    <n v="5"/>
  </r>
  <r>
    <n v="112"/>
    <x v="11"/>
    <s v="Vanguard Dermatology"/>
    <s v="Audubon, NYC"/>
    <x v="1"/>
    <x v="27"/>
    <x v="2"/>
    <n v="4"/>
  </r>
  <r>
    <n v="117"/>
    <x v="15"/>
    <s v="Vanguard Dermatology"/>
    <s v="Brooklyn-Manhattan Ave, NY"/>
    <x v="1"/>
    <x v="28"/>
    <x v="2"/>
    <n v="5"/>
  </r>
  <r>
    <n v="108"/>
    <x v="10"/>
    <s v="Vanguard Dermatology"/>
    <s v="Brooklyn-OceanAve, NYC"/>
    <x v="0"/>
    <x v="28"/>
    <x v="3"/>
    <n v="12"/>
  </r>
  <r>
    <n v="108"/>
    <x v="10"/>
    <s v="Vanguard Dermatology"/>
    <s v="Brooklyn-OceanAve, NYC"/>
    <x v="0"/>
    <x v="28"/>
    <x v="0"/>
    <n v="39"/>
  </r>
  <r>
    <n v="108"/>
    <x v="10"/>
    <s v="Vanguard Dermatology"/>
    <s v="Brooklyn-OceanAve, NYC"/>
    <x v="0"/>
    <x v="28"/>
    <x v="1"/>
    <n v="13"/>
  </r>
  <r>
    <n v="108"/>
    <x v="10"/>
    <s v="Vanguard Dermatology"/>
    <s v="Brooklyn-OceanAve, NYC"/>
    <x v="0"/>
    <x v="27"/>
    <x v="0"/>
    <n v="41"/>
  </r>
  <r>
    <n v="108"/>
    <x v="10"/>
    <s v="Vanguard Dermatology"/>
    <s v="Brooklyn-OceanAve, NYC"/>
    <x v="1"/>
    <x v="28"/>
    <x v="2"/>
    <n v="16"/>
  </r>
  <r>
    <n v="114"/>
    <x v="27"/>
    <s v="Vanguard Dermatology"/>
    <s v="Canal, NYC"/>
    <x v="0"/>
    <x v="28"/>
    <x v="0"/>
    <n v="1"/>
  </r>
  <r>
    <n v="114"/>
    <x v="27"/>
    <s v="Vanguard Dermatology"/>
    <s v="Canal, NYC"/>
    <x v="1"/>
    <x v="27"/>
    <x v="2"/>
    <n v="4"/>
  </r>
  <r>
    <n v="110"/>
    <x v="14"/>
    <s v="Vanguard Dermatology"/>
    <s v="Forest Hills, NY"/>
    <x v="0"/>
    <x v="28"/>
    <x v="0"/>
    <n v="7"/>
  </r>
  <r>
    <n v="110"/>
    <x v="14"/>
    <s v="Vanguard Dermatology"/>
    <s v="Forest Hills, NY"/>
    <x v="1"/>
    <x v="27"/>
    <x v="2"/>
    <n v="1"/>
  </r>
  <r>
    <n v="116"/>
    <x v="18"/>
    <s v="Vanguard Dermatology"/>
    <s v="Staten Island, NY"/>
    <x v="0"/>
    <x v="28"/>
    <x v="0"/>
    <n v="29"/>
  </r>
  <r>
    <n v="116"/>
    <x v="18"/>
    <s v="Vanguard Dermatology"/>
    <s v="Staten Island, NY"/>
    <x v="0"/>
    <x v="27"/>
    <x v="0"/>
    <n v="29"/>
  </r>
  <r>
    <n v="5"/>
    <x v="0"/>
    <s v="DMSI"/>
    <s v="Bloomington IL"/>
    <x v="0"/>
    <x v="27"/>
    <x v="0"/>
    <n v="87"/>
  </r>
  <r>
    <n v="5"/>
    <x v="0"/>
    <s v="DMSI"/>
    <s v="Bloomington IL"/>
    <x v="0"/>
    <x v="27"/>
    <x v="1"/>
    <n v="16"/>
  </r>
  <r>
    <n v="14"/>
    <x v="1"/>
    <s v="DMSI"/>
    <s v="Peru IL"/>
    <x v="0"/>
    <x v="27"/>
    <x v="0"/>
    <n v="23"/>
  </r>
  <r>
    <n v="13"/>
    <x v="2"/>
    <s v="DMSI"/>
    <s v="Peoria,IL"/>
    <x v="0"/>
    <x v="27"/>
    <x v="0"/>
    <n v="31"/>
  </r>
  <r>
    <n v="13"/>
    <x v="2"/>
    <s v="DMSI"/>
    <s v="Peoria,IL"/>
    <x v="1"/>
    <x v="27"/>
    <x v="2"/>
    <n v="2"/>
  </r>
  <r>
    <n v="6"/>
    <x v="3"/>
    <s v="DMSI"/>
    <s v="Charleston IL"/>
    <x v="0"/>
    <x v="27"/>
    <x v="0"/>
    <n v="46"/>
  </r>
  <r>
    <n v="6"/>
    <x v="3"/>
    <s v="DMSI"/>
    <s v="Charleston IL"/>
    <x v="1"/>
    <x v="27"/>
    <x v="2"/>
    <n v="2"/>
  </r>
  <r>
    <n v="73"/>
    <x v="4"/>
    <s v="TVS"/>
    <s v="Boynton Beach"/>
    <x v="0"/>
    <x v="27"/>
    <x v="0"/>
    <n v="30"/>
  </r>
  <r>
    <n v="73"/>
    <x v="4"/>
    <s v="TVS"/>
    <s v="Boynton Beach"/>
    <x v="1"/>
    <x v="27"/>
    <x v="2"/>
    <n v="1"/>
  </r>
  <r>
    <n v="75"/>
    <x v="5"/>
    <s v="TVS"/>
    <s v="Delray Beach"/>
    <x v="0"/>
    <x v="27"/>
    <x v="0"/>
    <n v="34"/>
  </r>
  <r>
    <n v="77"/>
    <x v="6"/>
    <s v="TVS"/>
    <s v="West Boca"/>
    <x v="0"/>
    <x v="27"/>
    <x v="0"/>
    <n v="16"/>
  </r>
  <r>
    <n v="72"/>
    <x v="7"/>
    <s v="TVS"/>
    <s v="Lyons"/>
    <x v="0"/>
    <x v="27"/>
    <x v="0"/>
    <n v="23"/>
  </r>
  <r>
    <n v="73"/>
    <x v="4"/>
    <s v="TVS"/>
    <s v="Boynton Beach"/>
    <x v="0"/>
    <x v="28"/>
    <x v="0"/>
    <n v="40"/>
  </r>
  <r>
    <n v="73"/>
    <x v="4"/>
    <s v="TVS"/>
    <s v="Boynton Beach"/>
    <x v="1"/>
    <x v="28"/>
    <x v="2"/>
    <n v="2"/>
  </r>
  <r>
    <n v="75"/>
    <x v="5"/>
    <s v="TVS"/>
    <s v="Delray Beach"/>
    <x v="0"/>
    <x v="28"/>
    <x v="0"/>
    <n v="21"/>
  </r>
  <r>
    <n v="77"/>
    <x v="6"/>
    <s v="TVS"/>
    <s v="West Boca"/>
    <x v="0"/>
    <x v="28"/>
    <x v="0"/>
    <n v="26"/>
  </r>
  <r>
    <n v="72"/>
    <x v="7"/>
    <s v="TVS"/>
    <s v="Lyons"/>
    <x v="0"/>
    <x v="28"/>
    <x v="0"/>
    <n v="9"/>
  </r>
  <r>
    <n v="100"/>
    <x v="8"/>
    <s v="Family"/>
    <s v="Osprey, FL"/>
    <x v="0"/>
    <x v="27"/>
    <x v="0"/>
    <n v="78"/>
  </r>
  <r>
    <n v="100"/>
    <x v="8"/>
    <s v="Family"/>
    <s v="Osprey, FL"/>
    <x v="0"/>
    <x v="28"/>
    <x v="0"/>
    <n v="76"/>
  </r>
  <r>
    <n v="5"/>
    <x v="0"/>
    <s v="DMSI"/>
    <s v="Bloomington IL"/>
    <x v="0"/>
    <x v="29"/>
    <x v="0"/>
    <n v="81"/>
  </r>
  <r>
    <n v="5"/>
    <x v="0"/>
    <s v="DMSI"/>
    <s v="Bloomington IL"/>
    <x v="0"/>
    <x v="29"/>
    <x v="1"/>
    <n v="10"/>
  </r>
  <r>
    <n v="5"/>
    <x v="0"/>
    <s v="DMSI"/>
    <s v="Bloomington IL"/>
    <x v="1"/>
    <x v="29"/>
    <x v="2"/>
    <n v="6"/>
  </r>
  <r>
    <n v="13"/>
    <x v="2"/>
    <s v="DMSI"/>
    <s v="Peoria,IL"/>
    <x v="0"/>
    <x v="29"/>
    <x v="0"/>
    <n v="27"/>
  </r>
  <r>
    <n v="6"/>
    <x v="3"/>
    <s v="DMSI"/>
    <s v="Charleston IL"/>
    <x v="0"/>
    <x v="29"/>
    <x v="0"/>
    <n v="33"/>
  </r>
  <r>
    <n v="15"/>
    <x v="21"/>
    <s v="DMSI"/>
    <s v="Pontiac, IL"/>
    <x v="0"/>
    <x v="29"/>
    <x v="0"/>
    <n v="24"/>
  </r>
  <r>
    <n v="86"/>
    <x v="20"/>
    <s v="Lake Washington"/>
    <s v="Kirkland, WA"/>
    <x v="0"/>
    <x v="29"/>
    <x v="0"/>
    <n v="43"/>
  </r>
  <r>
    <n v="86"/>
    <x v="20"/>
    <s v="Lake Washington"/>
    <s v="Kirkland, WA"/>
    <x v="0"/>
    <x v="29"/>
    <x v="3"/>
    <n v="3"/>
  </r>
  <r>
    <n v="73"/>
    <x v="4"/>
    <s v="TVS"/>
    <s v="Boynton Beach"/>
    <x v="0"/>
    <x v="29"/>
    <x v="0"/>
    <n v="26"/>
  </r>
  <r>
    <n v="73"/>
    <x v="4"/>
    <s v="TVS"/>
    <s v="Boynton Beach"/>
    <x v="1"/>
    <x v="29"/>
    <x v="2"/>
    <n v="1"/>
  </r>
  <r>
    <n v="75"/>
    <x v="5"/>
    <s v="TVS"/>
    <s v="Delray Beach"/>
    <x v="0"/>
    <x v="29"/>
    <x v="0"/>
    <n v="23"/>
  </r>
  <r>
    <n v="75"/>
    <x v="5"/>
    <s v="TVS"/>
    <s v="Delray Beach"/>
    <x v="1"/>
    <x v="29"/>
    <x v="2"/>
    <n v="1"/>
  </r>
  <r>
    <n v="77"/>
    <x v="6"/>
    <s v="TVS"/>
    <s v="West Boca"/>
    <x v="0"/>
    <x v="29"/>
    <x v="0"/>
    <n v="3"/>
  </r>
  <r>
    <n v="72"/>
    <x v="7"/>
    <s v="TVS"/>
    <s v="Lyons"/>
    <x v="0"/>
    <x v="29"/>
    <x v="0"/>
    <n v="11"/>
  </r>
  <r>
    <n v="76"/>
    <x v="29"/>
    <s v="TVS"/>
    <s v="East Boca"/>
    <x v="0"/>
    <x v="29"/>
    <x v="0"/>
    <n v="19"/>
  </r>
  <r>
    <n v="73"/>
    <x v="4"/>
    <s v="TVS"/>
    <s v="Boynton Beach"/>
    <x v="0"/>
    <x v="30"/>
    <x v="0"/>
    <n v="28"/>
  </r>
  <r>
    <n v="77"/>
    <x v="6"/>
    <s v="TVS"/>
    <s v="West Boca"/>
    <x v="0"/>
    <x v="30"/>
    <x v="0"/>
    <n v="24"/>
  </r>
  <r>
    <n v="72"/>
    <x v="7"/>
    <s v="TVS"/>
    <s v="Lyons"/>
    <x v="0"/>
    <x v="30"/>
    <x v="0"/>
    <n v="19"/>
  </r>
  <r>
    <n v="72"/>
    <x v="7"/>
    <s v="TVS"/>
    <s v="Lyons"/>
    <x v="1"/>
    <x v="30"/>
    <x v="2"/>
    <n v="2"/>
  </r>
  <r>
    <n v="100"/>
    <x v="8"/>
    <s v="Family"/>
    <s v="Osprey, FL"/>
    <x v="0"/>
    <x v="31"/>
    <x v="0"/>
    <n v="67"/>
  </r>
  <r>
    <n v="86"/>
    <x v="20"/>
    <s v="Lake Washington"/>
    <s v="Kirkland, WA"/>
    <x v="0"/>
    <x v="31"/>
    <x v="0"/>
    <n v="47"/>
  </r>
  <r>
    <n v="86"/>
    <x v="20"/>
    <s v="Lake Washington"/>
    <s v="Kirkland, WA"/>
    <x v="0"/>
    <x v="31"/>
    <x v="2"/>
    <n v="2"/>
  </r>
  <r>
    <n v="86"/>
    <x v="20"/>
    <s v="Lake Washington"/>
    <s v="Kirkland, WA"/>
    <x v="0"/>
    <x v="31"/>
    <x v="3"/>
    <n v="1"/>
  </r>
  <r>
    <n v="111"/>
    <x v="16"/>
    <s v="Vanguard Dermatology"/>
    <s v="Academy, NYC"/>
    <x v="0"/>
    <x v="31"/>
    <x v="0"/>
    <n v="33"/>
  </r>
  <r>
    <n v="111"/>
    <x v="16"/>
    <s v="Vanguard Dermatology"/>
    <s v="Academy, NYC"/>
    <x v="0"/>
    <x v="30"/>
    <x v="3"/>
    <n v="2"/>
  </r>
  <r>
    <n v="111"/>
    <x v="16"/>
    <s v="Vanguard Dermatology"/>
    <s v="Academy, NYC"/>
    <x v="0"/>
    <x v="30"/>
    <x v="0"/>
    <n v="23"/>
  </r>
  <r>
    <n v="112"/>
    <x v="11"/>
    <s v="Vanguard Dermatology"/>
    <s v="Audubon, NYC"/>
    <x v="1"/>
    <x v="31"/>
    <x v="2"/>
    <n v="6"/>
  </r>
  <r>
    <n v="112"/>
    <x v="11"/>
    <s v="Vanguard Dermatology"/>
    <s v="Audubon, NYC"/>
    <x v="1"/>
    <x v="30"/>
    <x v="2"/>
    <n v="5"/>
  </r>
  <r>
    <n v="112"/>
    <x v="11"/>
    <s v="Vanguard Dermatology"/>
    <s v="Audubon, NYC"/>
    <x v="1"/>
    <x v="32"/>
    <x v="2"/>
    <n v="2"/>
  </r>
  <r>
    <n v="109"/>
    <x v="13"/>
    <s v="Vanguard Dermatology"/>
    <s v="Broadway, NYC"/>
    <x v="0"/>
    <x v="30"/>
    <x v="3"/>
    <n v="1"/>
  </r>
  <r>
    <n v="109"/>
    <x v="13"/>
    <s v="Vanguard Dermatology"/>
    <s v="Broadway, NYC"/>
    <x v="0"/>
    <x v="30"/>
    <x v="0"/>
    <n v="4"/>
  </r>
  <r>
    <n v="109"/>
    <x v="13"/>
    <s v="Vanguard Dermatology"/>
    <s v="Broadway, NYC"/>
    <x v="1"/>
    <x v="30"/>
    <x v="2"/>
    <n v="24"/>
  </r>
  <r>
    <n v="117"/>
    <x v="15"/>
    <s v="Vanguard Dermatology"/>
    <s v="Brooklyn-Manhattan Ave, NY"/>
    <x v="1"/>
    <x v="30"/>
    <x v="2"/>
    <n v="1"/>
  </r>
  <r>
    <n v="108"/>
    <x v="10"/>
    <s v="Vanguard Dermatology"/>
    <s v="Brooklyn-OceanAve, NYC"/>
    <x v="0"/>
    <x v="31"/>
    <x v="0"/>
    <n v="29"/>
  </r>
  <r>
    <n v="108"/>
    <x v="10"/>
    <s v="Vanguard Dermatology"/>
    <s v="Brooklyn-OceanAve, NYC"/>
    <x v="0"/>
    <x v="31"/>
    <x v="1"/>
    <n v="1"/>
  </r>
  <r>
    <n v="108"/>
    <x v="10"/>
    <s v="Vanguard Dermatology"/>
    <s v="Brooklyn-OceanAve, NYC"/>
    <x v="1"/>
    <x v="30"/>
    <x v="2"/>
    <n v="6"/>
  </r>
  <r>
    <n v="114"/>
    <x v="27"/>
    <s v="Vanguard Dermatology"/>
    <s v="Canal, NYC"/>
    <x v="0"/>
    <x v="31"/>
    <x v="0"/>
    <n v="6"/>
  </r>
  <r>
    <n v="114"/>
    <x v="27"/>
    <s v="Vanguard Dermatology"/>
    <s v="Canal, NYC"/>
    <x v="1"/>
    <x v="31"/>
    <x v="2"/>
    <n v="9"/>
  </r>
  <r>
    <n v="110"/>
    <x v="14"/>
    <s v="Vanguard Dermatology"/>
    <s v="Forest Hills, NY"/>
    <x v="0"/>
    <x v="31"/>
    <x v="3"/>
    <n v="1"/>
  </r>
  <r>
    <n v="110"/>
    <x v="14"/>
    <s v="Vanguard Dermatology"/>
    <s v="Forest Hills, NY"/>
    <x v="0"/>
    <x v="31"/>
    <x v="0"/>
    <n v="44"/>
  </r>
  <r>
    <n v="110"/>
    <x v="14"/>
    <s v="Vanguard Dermatology"/>
    <s v="Forest Hills, NY"/>
    <x v="0"/>
    <x v="31"/>
    <x v="1"/>
    <n v="1"/>
  </r>
  <r>
    <n v="110"/>
    <x v="14"/>
    <s v="Vanguard Dermatology"/>
    <s v="Forest Hills, NY"/>
    <x v="1"/>
    <x v="30"/>
    <x v="2"/>
    <n v="5"/>
  </r>
  <r>
    <n v="115"/>
    <x v="12"/>
    <s v="Vanguard Dermatology"/>
    <s v="Junction, NYC"/>
    <x v="1"/>
    <x v="30"/>
    <x v="2"/>
    <n v="7"/>
  </r>
  <r>
    <n v="116"/>
    <x v="18"/>
    <s v="Vanguard Dermatology"/>
    <s v="Staten Island, NY"/>
    <x v="1"/>
    <x v="30"/>
    <x v="2"/>
    <n v="5"/>
  </r>
  <r>
    <n v="73"/>
    <x v="4"/>
    <s v="TVS"/>
    <s v="Boynton Beach"/>
    <x v="0"/>
    <x v="33"/>
    <x v="0"/>
    <n v="53"/>
  </r>
  <r>
    <n v="73"/>
    <x v="4"/>
    <s v="TVS"/>
    <s v="Boynton Beach"/>
    <x v="1"/>
    <x v="33"/>
    <x v="2"/>
    <n v="1"/>
  </r>
  <r>
    <n v="75"/>
    <x v="5"/>
    <s v="TVS"/>
    <s v="Delray Beach"/>
    <x v="0"/>
    <x v="33"/>
    <x v="0"/>
    <n v="44"/>
  </r>
  <r>
    <n v="75"/>
    <x v="5"/>
    <s v="TVS"/>
    <s v="Delray Beach"/>
    <x v="1"/>
    <x v="34"/>
    <x v="2"/>
    <n v="1"/>
  </r>
  <r>
    <n v="77"/>
    <x v="6"/>
    <s v="TVS"/>
    <s v="West Boca"/>
    <x v="0"/>
    <x v="33"/>
    <x v="0"/>
    <n v="27"/>
  </r>
  <r>
    <n v="72"/>
    <x v="7"/>
    <s v="TVS"/>
    <s v="Lyons"/>
    <x v="0"/>
    <x v="33"/>
    <x v="0"/>
    <n v="22"/>
  </r>
  <r>
    <n v="72"/>
    <x v="7"/>
    <s v="TVS"/>
    <s v="Lyons"/>
    <x v="1"/>
    <x v="33"/>
    <x v="2"/>
    <n v="1"/>
  </r>
  <r>
    <n v="76"/>
    <x v="29"/>
    <s v="TVS"/>
    <s v="East Boca"/>
    <x v="0"/>
    <x v="33"/>
    <x v="0"/>
    <n v="26"/>
  </r>
  <r>
    <n v="5"/>
    <x v="0"/>
    <s v="DMSI"/>
    <s v="Bloomington IL"/>
    <x v="0"/>
    <x v="33"/>
    <x v="0"/>
    <n v="33"/>
  </r>
  <r>
    <n v="5"/>
    <x v="0"/>
    <s v="DMSI"/>
    <s v="Bloomington IL"/>
    <x v="0"/>
    <x v="33"/>
    <x v="1"/>
    <n v="11"/>
  </r>
  <r>
    <n v="5"/>
    <x v="0"/>
    <s v="DMSI"/>
    <s v="Bloomington IL"/>
    <x v="1"/>
    <x v="33"/>
    <x v="2"/>
    <n v="2"/>
  </r>
  <r>
    <n v="14"/>
    <x v="1"/>
    <s v="DMSI"/>
    <s v="Peru IL"/>
    <x v="0"/>
    <x v="33"/>
    <x v="0"/>
    <n v="22"/>
  </r>
  <r>
    <n v="6"/>
    <x v="3"/>
    <s v="DMSI"/>
    <s v="Charleston IL"/>
    <x v="0"/>
    <x v="33"/>
    <x v="0"/>
    <n v="51"/>
  </r>
  <r>
    <n v="6"/>
    <x v="3"/>
    <s v="DMSI"/>
    <s v="Charleston IL"/>
    <x v="0"/>
    <x v="33"/>
    <x v="1"/>
    <n v="14"/>
  </r>
  <r>
    <n v="10"/>
    <x v="28"/>
    <s v="DMSI"/>
    <s v="Lincoln IL"/>
    <x v="0"/>
    <x v="33"/>
    <x v="0"/>
    <n v="25"/>
  </r>
  <r>
    <n v="10"/>
    <x v="28"/>
    <s v="DMSI"/>
    <s v="Lincoln IL"/>
    <x v="0"/>
    <x v="33"/>
    <x v="2"/>
    <n v="7"/>
  </r>
  <r>
    <n v="17"/>
    <x v="26"/>
    <s v="DMSI"/>
    <s v="Streator IL"/>
    <x v="0"/>
    <x v="33"/>
    <x v="0"/>
    <n v="30"/>
  </r>
  <r>
    <n v="100"/>
    <x v="8"/>
    <s v="Family"/>
    <s v="Osprey, FL"/>
    <x v="0"/>
    <x v="29"/>
    <x v="0"/>
    <n v="57"/>
  </r>
  <r>
    <n v="5"/>
    <x v="0"/>
    <s v="DMSI"/>
    <s v="Bloomington IL"/>
    <x v="0"/>
    <x v="31"/>
    <x v="0"/>
    <n v="107"/>
  </r>
  <r>
    <n v="5"/>
    <x v="0"/>
    <s v="DMSI"/>
    <s v="Bloomington IL"/>
    <x v="0"/>
    <x v="31"/>
    <x v="1"/>
    <n v="11"/>
  </r>
  <r>
    <n v="5"/>
    <x v="0"/>
    <s v="DMSI"/>
    <s v="Bloomington IL"/>
    <x v="1"/>
    <x v="31"/>
    <x v="2"/>
    <n v="2"/>
  </r>
  <r>
    <n v="6"/>
    <x v="3"/>
    <s v="DMSI"/>
    <s v="Charleston IL"/>
    <x v="0"/>
    <x v="31"/>
    <x v="0"/>
    <n v="25"/>
  </r>
  <r>
    <n v="5"/>
    <x v="0"/>
    <s v="DMSI"/>
    <s v="Bloomington IL"/>
    <x v="0"/>
    <x v="30"/>
    <x v="0"/>
    <n v="96"/>
  </r>
  <r>
    <n v="5"/>
    <x v="0"/>
    <s v="DMSI"/>
    <s v="Bloomington IL"/>
    <x v="0"/>
    <x v="30"/>
    <x v="1"/>
    <n v="9"/>
  </r>
  <r>
    <n v="5"/>
    <x v="0"/>
    <s v="DMSI"/>
    <s v="Bloomington IL"/>
    <x v="1"/>
    <x v="30"/>
    <x v="2"/>
    <n v="2"/>
  </r>
  <r>
    <n v="13"/>
    <x v="2"/>
    <s v="DMSI"/>
    <s v="Peoria,IL"/>
    <x v="0"/>
    <x v="30"/>
    <x v="0"/>
    <n v="32"/>
  </r>
  <r>
    <n v="6"/>
    <x v="3"/>
    <s v="DMSI"/>
    <s v="Charleston IL"/>
    <x v="0"/>
    <x v="30"/>
    <x v="0"/>
    <n v="21"/>
  </r>
  <r>
    <n v="86"/>
    <x v="20"/>
    <s v="Lake Washington"/>
    <s v="Kirkland, WA"/>
    <x v="0"/>
    <x v="33"/>
    <x v="0"/>
    <n v="51"/>
  </r>
  <r>
    <n v="86"/>
    <x v="20"/>
    <s v="Lake Washington"/>
    <s v="Kirkland, WA"/>
    <x v="0"/>
    <x v="33"/>
    <x v="3"/>
    <n v="2"/>
  </r>
  <r>
    <n v="111"/>
    <x v="16"/>
    <s v="Vanguard Dermatology"/>
    <s v="Academy, NYC"/>
    <x v="0"/>
    <x v="29"/>
    <x v="0"/>
    <n v="26"/>
  </r>
  <r>
    <n v="112"/>
    <x v="11"/>
    <s v="Vanguard Dermatology"/>
    <s v="Audubon, NYC"/>
    <x v="0"/>
    <x v="29"/>
    <x v="0"/>
    <n v="30"/>
  </r>
  <r>
    <n v="112"/>
    <x v="11"/>
    <s v="Vanguard Dermatology"/>
    <s v="Audubon, NYC"/>
    <x v="1"/>
    <x v="33"/>
    <x v="2"/>
    <n v="13"/>
  </r>
  <r>
    <n v="109"/>
    <x v="13"/>
    <s v="Vanguard Dermatology"/>
    <s v="Broadway, NYC"/>
    <x v="0"/>
    <x v="33"/>
    <x v="1"/>
    <n v="1"/>
  </r>
  <r>
    <n v="108"/>
    <x v="10"/>
    <s v="Vanguard Dermatology"/>
    <s v="Brooklyn-OceanAve, NYC"/>
    <x v="0"/>
    <x v="33"/>
    <x v="3"/>
    <n v="2"/>
  </r>
  <r>
    <n v="108"/>
    <x v="10"/>
    <s v="Vanguard Dermatology"/>
    <s v="Brooklyn-OceanAve, NYC"/>
    <x v="0"/>
    <x v="33"/>
    <x v="0"/>
    <n v="42"/>
  </r>
  <r>
    <n v="108"/>
    <x v="10"/>
    <s v="Vanguard Dermatology"/>
    <s v="Brooklyn-OceanAve, NYC"/>
    <x v="0"/>
    <x v="29"/>
    <x v="3"/>
    <n v="1"/>
  </r>
  <r>
    <n v="108"/>
    <x v="10"/>
    <s v="Vanguard Dermatology"/>
    <s v="Brooklyn-OceanAve, NYC"/>
    <x v="0"/>
    <x v="29"/>
    <x v="0"/>
    <n v="39"/>
  </r>
  <r>
    <n v="108"/>
    <x v="10"/>
    <s v="Vanguard Dermatology"/>
    <s v="Brooklyn-OceanAve, NYC"/>
    <x v="0"/>
    <x v="29"/>
    <x v="1"/>
    <n v="6"/>
  </r>
  <r>
    <n v="108"/>
    <x v="10"/>
    <s v="Vanguard Dermatology"/>
    <s v="Brooklyn-OceanAve, NYC"/>
    <x v="1"/>
    <x v="29"/>
    <x v="2"/>
    <n v="16"/>
  </r>
  <r>
    <n v="114"/>
    <x v="27"/>
    <s v="Vanguard Dermatology"/>
    <s v="Canal, NYC"/>
    <x v="1"/>
    <x v="33"/>
    <x v="2"/>
    <n v="11"/>
  </r>
  <r>
    <n v="110"/>
    <x v="14"/>
    <s v="Vanguard Dermatology"/>
    <s v="Forest Hills, NY"/>
    <x v="0"/>
    <x v="29"/>
    <x v="0"/>
    <n v="15"/>
  </r>
  <r>
    <n v="110"/>
    <x v="14"/>
    <s v="Vanguard Dermatology"/>
    <s v="Forest Hills, NY"/>
    <x v="1"/>
    <x v="33"/>
    <x v="2"/>
    <n v="2"/>
  </r>
  <r>
    <n v="116"/>
    <x v="18"/>
    <s v="Vanguard Dermatology"/>
    <s v="Staten Island, NY"/>
    <x v="0"/>
    <x v="33"/>
    <x v="3"/>
    <n v="1"/>
  </r>
  <r>
    <n v="116"/>
    <x v="18"/>
    <s v="Vanguard Dermatology"/>
    <s v="Staten Island, NY"/>
    <x v="0"/>
    <x v="33"/>
    <x v="0"/>
    <n v="12"/>
  </r>
  <r>
    <n v="116"/>
    <x v="18"/>
    <s v="Vanguard Dermatology"/>
    <s v="Staten Island, NY"/>
    <x v="0"/>
    <x v="33"/>
    <x v="1"/>
    <n v="8"/>
  </r>
  <r>
    <n v="116"/>
    <x v="18"/>
    <s v="Vanguard Dermatology"/>
    <s v="Staten Island, NY"/>
    <x v="1"/>
    <x v="33"/>
    <x v="2"/>
    <n v="3"/>
  </r>
  <r>
    <n v="116"/>
    <x v="18"/>
    <s v="Vanguard Dermatology"/>
    <s v="Staten Island, NY"/>
    <x v="1"/>
    <x v="29"/>
    <x v="2"/>
    <n v="4"/>
  </r>
  <r>
    <n v="118"/>
    <x v="17"/>
    <s v="Vanguard Dermatology"/>
    <s v="Park Slope, NY"/>
    <x v="0"/>
    <x v="29"/>
    <x v="0"/>
    <n v="1"/>
  </r>
  <r>
    <n v="86"/>
    <x v="20"/>
    <s v="Lake Washington"/>
    <s v="Kirkland, WA"/>
    <x v="0"/>
    <x v="35"/>
    <x v="0"/>
    <n v="25"/>
  </r>
  <r>
    <n v="73"/>
    <x v="4"/>
    <s v="TVS"/>
    <s v="Boynton Beach"/>
    <x v="0"/>
    <x v="36"/>
    <x v="0"/>
    <n v="35"/>
  </r>
  <r>
    <n v="73"/>
    <x v="4"/>
    <s v="TVS"/>
    <s v="Boynton Beach"/>
    <x v="1"/>
    <x v="36"/>
    <x v="2"/>
    <n v="1"/>
  </r>
  <r>
    <n v="75"/>
    <x v="5"/>
    <s v="TVS"/>
    <s v="Delray Beach"/>
    <x v="0"/>
    <x v="36"/>
    <x v="0"/>
    <n v="32"/>
  </r>
  <r>
    <n v="75"/>
    <x v="5"/>
    <s v="TVS"/>
    <s v="Delray Beach"/>
    <x v="0"/>
    <x v="36"/>
    <x v="3"/>
    <n v="1"/>
  </r>
  <r>
    <n v="77"/>
    <x v="6"/>
    <s v="TVS"/>
    <s v="West Boca"/>
    <x v="0"/>
    <x v="36"/>
    <x v="0"/>
    <n v="25"/>
  </r>
  <r>
    <n v="72"/>
    <x v="7"/>
    <s v="TVS"/>
    <s v="Lyons"/>
    <x v="0"/>
    <x v="36"/>
    <x v="0"/>
    <n v="9"/>
  </r>
  <r>
    <n v="76"/>
    <x v="29"/>
    <s v="TVS"/>
    <s v="East Boca"/>
    <x v="0"/>
    <x v="36"/>
    <x v="0"/>
    <n v="6"/>
  </r>
  <r>
    <n v="5"/>
    <x v="0"/>
    <s v="DMSI"/>
    <s v="Bloomington IL"/>
    <x v="0"/>
    <x v="36"/>
    <x v="0"/>
    <n v="76"/>
  </r>
  <r>
    <n v="5"/>
    <x v="0"/>
    <s v="DMSI"/>
    <s v="Bloomington IL"/>
    <x v="0"/>
    <x v="36"/>
    <x v="1"/>
    <n v="15"/>
  </r>
  <r>
    <n v="5"/>
    <x v="0"/>
    <s v="DMSI"/>
    <s v="Bloomington IL"/>
    <x v="1"/>
    <x v="36"/>
    <x v="2"/>
    <n v="2"/>
  </r>
  <r>
    <n v="14"/>
    <x v="1"/>
    <s v="DMSI"/>
    <s v="Peru IL"/>
    <x v="0"/>
    <x v="36"/>
    <x v="0"/>
    <n v="20"/>
  </r>
  <r>
    <n v="6"/>
    <x v="3"/>
    <s v="DMSI"/>
    <s v="Charleston IL"/>
    <x v="0"/>
    <x v="36"/>
    <x v="0"/>
    <n v="27"/>
  </r>
  <r>
    <n v="100"/>
    <x v="8"/>
    <s v="Family"/>
    <s v="Osprey, FL"/>
    <x v="0"/>
    <x v="36"/>
    <x v="0"/>
    <n v="97"/>
  </r>
  <r>
    <n v="111"/>
    <x v="16"/>
    <s v="Vanguard Dermatology"/>
    <s v="Academy, NYC"/>
    <x v="0"/>
    <x v="35"/>
    <x v="0"/>
    <n v="41"/>
  </r>
  <r>
    <n v="112"/>
    <x v="11"/>
    <s v="Vanguard Dermatology"/>
    <s v="Audubon, NYC"/>
    <x v="1"/>
    <x v="35"/>
    <x v="2"/>
    <n v="11"/>
  </r>
  <r>
    <n v="112"/>
    <x v="11"/>
    <s v="Vanguard Dermatology"/>
    <s v="Audubon, NYC"/>
    <x v="1"/>
    <x v="36"/>
    <x v="2"/>
    <n v="3"/>
  </r>
  <r>
    <n v="108"/>
    <x v="10"/>
    <s v="Vanguard Dermatology"/>
    <s v="Brooklyn-OceanAve, NYC"/>
    <x v="0"/>
    <x v="35"/>
    <x v="0"/>
    <n v="37"/>
  </r>
  <r>
    <n v="108"/>
    <x v="10"/>
    <s v="Vanguard Dermatology"/>
    <s v="Brooklyn-OceanAve, NYC"/>
    <x v="0"/>
    <x v="36"/>
    <x v="3"/>
    <n v="1"/>
  </r>
  <r>
    <n v="108"/>
    <x v="10"/>
    <s v="Vanguard Dermatology"/>
    <s v="Brooklyn-OceanAve, NYC"/>
    <x v="0"/>
    <x v="36"/>
    <x v="0"/>
    <n v="64"/>
  </r>
  <r>
    <n v="108"/>
    <x v="10"/>
    <s v="Vanguard Dermatology"/>
    <s v="Brooklyn-OceanAve, NYC"/>
    <x v="0"/>
    <x v="36"/>
    <x v="1"/>
    <n v="8"/>
  </r>
  <r>
    <n v="108"/>
    <x v="10"/>
    <s v="Vanguard Dermatology"/>
    <s v="Brooklyn-OceanAve, NYC"/>
    <x v="1"/>
    <x v="35"/>
    <x v="2"/>
    <n v="1"/>
  </r>
  <r>
    <n v="108"/>
    <x v="10"/>
    <s v="Vanguard Dermatology"/>
    <s v="Brooklyn-OceanAve, NYC"/>
    <x v="1"/>
    <x v="36"/>
    <x v="2"/>
    <n v="17"/>
  </r>
  <r>
    <n v="114"/>
    <x v="27"/>
    <s v="Vanguard Dermatology"/>
    <s v="Canal, NYC"/>
    <x v="1"/>
    <x v="35"/>
    <x v="2"/>
    <n v="9"/>
  </r>
  <r>
    <n v="110"/>
    <x v="14"/>
    <s v="Vanguard Dermatology"/>
    <s v="Forest Hills, NY"/>
    <x v="0"/>
    <x v="35"/>
    <x v="3"/>
    <n v="2"/>
  </r>
  <r>
    <n v="110"/>
    <x v="14"/>
    <s v="Vanguard Dermatology"/>
    <s v="Forest Hills, NY"/>
    <x v="0"/>
    <x v="35"/>
    <x v="0"/>
    <n v="39"/>
  </r>
  <r>
    <n v="110"/>
    <x v="14"/>
    <s v="Vanguard Dermatology"/>
    <s v="Forest Hills, NY"/>
    <x v="0"/>
    <x v="35"/>
    <x v="1"/>
    <n v="1"/>
  </r>
  <r>
    <n v="110"/>
    <x v="14"/>
    <s v="Vanguard Dermatology"/>
    <s v="Forest Hills, NY"/>
    <x v="0"/>
    <x v="36"/>
    <x v="0"/>
    <n v="4"/>
  </r>
  <r>
    <n v="116"/>
    <x v="18"/>
    <s v="Vanguard Dermatology"/>
    <s v="Staten Island, NY"/>
    <x v="0"/>
    <x v="36"/>
    <x v="0"/>
    <n v="30"/>
  </r>
  <r>
    <n v="73"/>
    <x v="4"/>
    <s v="TVS"/>
    <s v="Boynton Beach"/>
    <x v="0"/>
    <x v="35"/>
    <x v="0"/>
    <n v="40"/>
  </r>
  <r>
    <n v="75"/>
    <x v="5"/>
    <s v="TVS"/>
    <s v="Delray Beach"/>
    <x v="0"/>
    <x v="35"/>
    <x v="0"/>
    <n v="37"/>
  </r>
  <r>
    <n v="75"/>
    <x v="5"/>
    <s v="TVS"/>
    <s v="Delray Beach"/>
    <x v="0"/>
    <x v="35"/>
    <x v="3"/>
    <n v="1"/>
  </r>
  <r>
    <n v="72"/>
    <x v="7"/>
    <s v="TVS"/>
    <s v="Lyons"/>
    <x v="0"/>
    <x v="35"/>
    <x v="0"/>
    <n v="15"/>
  </r>
  <r>
    <n v="72"/>
    <x v="7"/>
    <s v="TVS"/>
    <s v="Lyons"/>
    <x v="1"/>
    <x v="35"/>
    <x v="2"/>
    <n v="1"/>
  </r>
  <r>
    <n v="76"/>
    <x v="29"/>
    <s v="TVS"/>
    <s v="East Boca"/>
    <x v="0"/>
    <x v="35"/>
    <x v="0"/>
    <n v="26"/>
  </r>
  <r>
    <n v="5"/>
    <x v="0"/>
    <s v="DMSI"/>
    <s v="Bloomington IL"/>
    <x v="0"/>
    <x v="35"/>
    <x v="0"/>
    <n v="94"/>
  </r>
  <r>
    <n v="5"/>
    <x v="0"/>
    <s v="DMSI"/>
    <s v="Bloomington IL"/>
    <x v="0"/>
    <x v="35"/>
    <x v="1"/>
    <n v="11"/>
  </r>
  <r>
    <n v="6"/>
    <x v="3"/>
    <s v="DMSI"/>
    <s v="Charleston IL"/>
    <x v="0"/>
    <x v="35"/>
    <x v="0"/>
    <n v="51"/>
  </r>
  <r>
    <n v="73"/>
    <x v="4"/>
    <s v="TVS"/>
    <s v="Boynton Beach"/>
    <x v="0"/>
    <x v="37"/>
    <x v="0"/>
    <n v="38"/>
  </r>
  <r>
    <n v="73"/>
    <x v="4"/>
    <s v="TVS"/>
    <s v="Boynton Beach"/>
    <x v="1"/>
    <x v="37"/>
    <x v="2"/>
    <n v="1"/>
  </r>
  <r>
    <n v="75"/>
    <x v="5"/>
    <s v="TVS"/>
    <s v="Delray Beach"/>
    <x v="0"/>
    <x v="37"/>
    <x v="0"/>
    <n v="41"/>
  </r>
  <r>
    <n v="75"/>
    <x v="5"/>
    <s v="TVS"/>
    <s v="Delray Beach"/>
    <x v="1"/>
    <x v="37"/>
    <x v="2"/>
    <n v="1"/>
  </r>
  <r>
    <n v="77"/>
    <x v="6"/>
    <s v="TVS"/>
    <s v="West Boca"/>
    <x v="0"/>
    <x v="37"/>
    <x v="0"/>
    <n v="34"/>
  </r>
  <r>
    <n v="72"/>
    <x v="7"/>
    <s v="TVS"/>
    <s v="Lyons"/>
    <x v="0"/>
    <x v="37"/>
    <x v="0"/>
    <n v="15"/>
  </r>
  <r>
    <n v="72"/>
    <x v="7"/>
    <s v="TVS"/>
    <s v="Lyons"/>
    <x v="1"/>
    <x v="37"/>
    <x v="2"/>
    <n v="2"/>
  </r>
  <r>
    <n v="72"/>
    <x v="7"/>
    <s v="TVS"/>
    <s v="Lyons"/>
    <x v="0"/>
    <x v="37"/>
    <x v="3"/>
    <n v="1"/>
  </r>
  <r>
    <n v="112"/>
    <x v="11"/>
    <s v="Vanguard Dermatology"/>
    <s v="Audubon, NYC"/>
    <x v="0"/>
    <x v="37"/>
    <x v="0"/>
    <n v="27"/>
  </r>
  <r>
    <n v="109"/>
    <x v="13"/>
    <s v="Vanguard Dermatology"/>
    <s v="Broadway, NYC"/>
    <x v="0"/>
    <x v="37"/>
    <x v="0"/>
    <n v="6"/>
  </r>
  <r>
    <n v="109"/>
    <x v="13"/>
    <s v="Vanguard Dermatology"/>
    <s v="Broadway, NYC"/>
    <x v="1"/>
    <x v="37"/>
    <x v="2"/>
    <n v="15"/>
  </r>
  <r>
    <n v="108"/>
    <x v="10"/>
    <s v="Vanguard Dermatology"/>
    <s v="Brooklyn-OceanAve, NYC"/>
    <x v="1"/>
    <x v="37"/>
    <x v="2"/>
    <n v="2"/>
  </r>
  <r>
    <n v="115"/>
    <x v="12"/>
    <s v="Vanguard Dermatology"/>
    <s v="Junction, NYC"/>
    <x v="1"/>
    <x v="37"/>
    <x v="2"/>
    <n v="3"/>
  </r>
  <r>
    <n v="5"/>
    <x v="0"/>
    <s v="DMSI"/>
    <s v="Bloomington IL"/>
    <x v="0"/>
    <x v="37"/>
    <x v="0"/>
    <n v="61"/>
  </r>
  <r>
    <n v="5"/>
    <x v="0"/>
    <s v="DMSI"/>
    <s v="Bloomington IL"/>
    <x v="0"/>
    <x v="37"/>
    <x v="1"/>
    <n v="11"/>
  </r>
  <r>
    <n v="14"/>
    <x v="1"/>
    <s v="DMSI"/>
    <s v="Peru IL"/>
    <x v="0"/>
    <x v="37"/>
    <x v="0"/>
    <n v="23"/>
  </r>
  <r>
    <n v="6"/>
    <x v="3"/>
    <s v="DMSI"/>
    <s v="Charleston IL"/>
    <x v="0"/>
    <x v="37"/>
    <x v="0"/>
    <n v="27"/>
  </r>
  <r>
    <n v="9"/>
    <x v="22"/>
    <s v="DMSI"/>
    <s v="Gibson City IL"/>
    <x v="0"/>
    <x v="37"/>
    <x v="0"/>
    <n v="7"/>
  </r>
  <r>
    <n v="5"/>
    <x v="0"/>
    <s v="DMSI"/>
    <s v="Bloomington IL"/>
    <x v="0"/>
    <x v="38"/>
    <x v="0"/>
    <n v="112"/>
  </r>
  <r>
    <n v="5"/>
    <x v="0"/>
    <s v="DMSI"/>
    <s v="Bloomington IL"/>
    <x v="0"/>
    <x v="38"/>
    <x v="1"/>
    <n v="11"/>
  </r>
  <r>
    <n v="6"/>
    <x v="3"/>
    <s v="DMSI"/>
    <s v="Charleston IL"/>
    <x v="0"/>
    <x v="38"/>
    <x v="0"/>
    <n v="36"/>
  </r>
  <r>
    <n v="6"/>
    <x v="3"/>
    <s v="DMSI"/>
    <s v="Charleston IL"/>
    <x v="0"/>
    <x v="38"/>
    <x v="1"/>
    <n v="16"/>
  </r>
  <r>
    <n v="8"/>
    <x v="25"/>
    <s v="DMSI"/>
    <s v="Eureka, IL"/>
    <x v="0"/>
    <x v="38"/>
    <x v="0"/>
    <n v="23"/>
  </r>
  <r>
    <n v="10"/>
    <x v="28"/>
    <s v="DMSI"/>
    <s v="Lincoln IL"/>
    <x v="0"/>
    <x v="38"/>
    <x v="0"/>
    <n v="32"/>
  </r>
  <r>
    <n v="10"/>
    <x v="28"/>
    <s v="DMSI"/>
    <s v="Lincoln IL"/>
    <x v="0"/>
    <x v="38"/>
    <x v="2"/>
    <n v="1"/>
  </r>
  <r>
    <n v="17"/>
    <x v="26"/>
    <s v="DMSI"/>
    <s v="Streator IL"/>
    <x v="0"/>
    <x v="38"/>
    <x v="0"/>
    <n v="16"/>
  </r>
  <r>
    <n v="5"/>
    <x v="0"/>
    <s v="DMSI"/>
    <s v="Bloomington IL"/>
    <x v="0"/>
    <x v="39"/>
    <x v="0"/>
    <n v="91"/>
  </r>
  <r>
    <n v="5"/>
    <x v="0"/>
    <s v="DMSI"/>
    <s v="Bloomington IL"/>
    <x v="1"/>
    <x v="39"/>
    <x v="2"/>
    <n v="4"/>
  </r>
  <r>
    <n v="14"/>
    <x v="1"/>
    <s v="DMSI"/>
    <s v="Peru IL"/>
    <x v="0"/>
    <x v="39"/>
    <x v="0"/>
    <n v="23"/>
  </r>
  <r>
    <n v="6"/>
    <x v="3"/>
    <s v="DMSI"/>
    <s v="Charleston IL"/>
    <x v="0"/>
    <x v="39"/>
    <x v="0"/>
    <n v="82"/>
  </r>
  <r>
    <n v="15"/>
    <x v="21"/>
    <s v="DMSI"/>
    <s v="Pontiac, IL"/>
    <x v="0"/>
    <x v="39"/>
    <x v="0"/>
    <n v="31"/>
  </r>
  <r>
    <n v="16"/>
    <x v="23"/>
    <s v="DMSI"/>
    <s v="Princeton IL"/>
    <x v="0"/>
    <x v="39"/>
    <x v="0"/>
    <n v="33"/>
  </r>
  <r>
    <n v="11"/>
    <x v="24"/>
    <s v="DMSI"/>
    <s v="Mt. Zion IL"/>
    <x v="0"/>
    <x v="39"/>
    <x v="0"/>
    <n v="26"/>
  </r>
  <r>
    <n v="86"/>
    <x v="20"/>
    <s v="Lake Washington"/>
    <s v="Kirkland, WA"/>
    <x v="0"/>
    <x v="39"/>
    <x v="0"/>
    <n v="51"/>
  </r>
  <r>
    <n v="86"/>
    <x v="20"/>
    <s v="Lake Washington"/>
    <s v="Kirkland, WA"/>
    <x v="0"/>
    <x v="39"/>
    <x v="3"/>
    <n v="2"/>
  </r>
  <r>
    <n v="86"/>
    <x v="20"/>
    <s v="Lake Washington"/>
    <s v="Kirkland, WA"/>
    <x v="0"/>
    <x v="37"/>
    <x v="0"/>
    <n v="26"/>
  </r>
  <r>
    <n v="86"/>
    <x v="20"/>
    <s v="Lake Washington"/>
    <s v="Kirkland, WA"/>
    <x v="0"/>
    <x v="37"/>
    <x v="3"/>
    <n v="2"/>
  </r>
  <r>
    <n v="100"/>
    <x v="8"/>
    <s v="Family"/>
    <s v="Osprey, FL"/>
    <x v="0"/>
    <x v="35"/>
    <x v="0"/>
    <n v="88"/>
  </r>
  <r>
    <n v="100"/>
    <x v="8"/>
    <s v="Family"/>
    <s v="Osprey, FL"/>
    <x v="0"/>
    <x v="37"/>
    <x v="1"/>
    <n v="10"/>
  </r>
  <r>
    <n v="100"/>
    <x v="8"/>
    <s v="Family"/>
    <s v="Osprey, FL"/>
    <x v="0"/>
    <x v="39"/>
    <x v="0"/>
    <n v="77"/>
  </r>
  <r>
    <n v="112"/>
    <x v="11"/>
    <s v="Vanguard Dermatology"/>
    <s v="Audubon, NYC"/>
    <x v="0"/>
    <x v="39"/>
    <x v="0"/>
    <n v="43"/>
  </r>
  <r>
    <n v="108"/>
    <x v="10"/>
    <s v="Vanguard Dermatology"/>
    <s v="Brooklyn-OceanAve, NYC"/>
    <x v="0"/>
    <x v="39"/>
    <x v="3"/>
    <n v="2"/>
  </r>
  <r>
    <n v="108"/>
    <x v="10"/>
    <s v="Vanguard Dermatology"/>
    <s v="Brooklyn-OceanAve, NYC"/>
    <x v="0"/>
    <x v="39"/>
    <x v="0"/>
    <n v="33"/>
  </r>
  <r>
    <n v="108"/>
    <x v="10"/>
    <s v="Vanguard Dermatology"/>
    <s v="Brooklyn-OceanAve, NYC"/>
    <x v="0"/>
    <x v="39"/>
    <x v="1"/>
    <n v="10"/>
  </r>
  <r>
    <n v="108"/>
    <x v="10"/>
    <s v="Vanguard Dermatology"/>
    <s v="Brooklyn-OceanAve, NYC"/>
    <x v="1"/>
    <x v="39"/>
    <x v="2"/>
    <n v="15"/>
  </r>
  <r>
    <n v="110"/>
    <x v="14"/>
    <s v="Vanguard Dermatology"/>
    <s v="Forest Hills, NY"/>
    <x v="0"/>
    <x v="39"/>
    <x v="3"/>
    <n v="1"/>
  </r>
  <r>
    <n v="110"/>
    <x v="14"/>
    <s v="Vanguard Dermatology"/>
    <s v="Forest Hills, NY"/>
    <x v="0"/>
    <x v="39"/>
    <x v="0"/>
    <n v="15"/>
  </r>
  <r>
    <n v="116"/>
    <x v="18"/>
    <s v="Vanguard Dermatology"/>
    <s v="Staten Island, NY"/>
    <x v="1"/>
    <x v="39"/>
    <x v="2"/>
    <n v="6"/>
  </r>
  <r>
    <n v="112"/>
    <x v="11"/>
    <s v="Vanguard Dermatology"/>
    <s v="Audubon, NYC"/>
    <x v="1"/>
    <x v="38"/>
    <x v="2"/>
    <n v="8"/>
  </r>
  <r>
    <n v="109"/>
    <x v="13"/>
    <s v="Vanguard Dermatology"/>
    <s v="Broadway, NYC"/>
    <x v="0"/>
    <x v="38"/>
    <x v="0"/>
    <n v="1"/>
  </r>
  <r>
    <n v="108"/>
    <x v="10"/>
    <s v="Vanguard Dermatology"/>
    <s v="Brooklyn-OceanAve, NYC"/>
    <x v="0"/>
    <x v="38"/>
    <x v="0"/>
    <n v="35"/>
  </r>
  <r>
    <n v="114"/>
    <x v="27"/>
    <s v="Vanguard Dermatology"/>
    <s v="Canal, NYC"/>
    <x v="0"/>
    <x v="38"/>
    <x v="0"/>
    <n v="4"/>
  </r>
  <r>
    <n v="114"/>
    <x v="27"/>
    <s v="Vanguard Dermatology"/>
    <s v="Canal, NYC"/>
    <x v="1"/>
    <x v="38"/>
    <x v="2"/>
    <n v="2"/>
  </r>
  <r>
    <n v="116"/>
    <x v="18"/>
    <s v="Vanguard Dermatology"/>
    <s v="Staten Island, NY"/>
    <x v="0"/>
    <x v="38"/>
    <x v="3"/>
    <n v="1"/>
  </r>
  <r>
    <n v="116"/>
    <x v="18"/>
    <s v="Vanguard Dermatology"/>
    <s v="Staten Island, NY"/>
    <x v="0"/>
    <x v="38"/>
    <x v="0"/>
    <n v="42"/>
  </r>
  <r>
    <n v="116"/>
    <x v="18"/>
    <s v="Vanguard Dermatology"/>
    <s v="Staten Island, NY"/>
    <x v="0"/>
    <x v="38"/>
    <x v="1"/>
    <n v="6"/>
  </r>
  <r>
    <n v="116"/>
    <x v="18"/>
    <s v="Vanguard Dermatology"/>
    <s v="Staten Island, NY"/>
    <x v="1"/>
    <x v="38"/>
    <x v="2"/>
    <n v="7"/>
  </r>
  <r>
    <n v="73"/>
    <x v="4"/>
    <s v="TVS"/>
    <s v="Boynton Beach"/>
    <x v="0"/>
    <x v="39"/>
    <x v="0"/>
    <n v="35"/>
  </r>
  <r>
    <n v="73"/>
    <x v="4"/>
    <s v="TVS"/>
    <s v="Boynton Beach"/>
    <x v="1"/>
    <x v="39"/>
    <x v="2"/>
    <n v="1"/>
  </r>
  <r>
    <n v="75"/>
    <x v="5"/>
    <s v="TVS"/>
    <s v="Delray Beach"/>
    <x v="0"/>
    <x v="39"/>
    <x v="0"/>
    <n v="28"/>
  </r>
  <r>
    <n v="77"/>
    <x v="6"/>
    <s v="TVS"/>
    <s v="West Boca"/>
    <x v="0"/>
    <x v="39"/>
    <x v="0"/>
    <n v="21"/>
  </r>
  <r>
    <n v="72"/>
    <x v="7"/>
    <s v="TVS"/>
    <s v="Lyons"/>
    <x v="0"/>
    <x v="39"/>
    <x v="0"/>
    <n v="9"/>
  </r>
  <r>
    <n v="76"/>
    <x v="29"/>
    <s v="TVS"/>
    <s v="East Boca"/>
    <x v="0"/>
    <x v="39"/>
    <x v="0"/>
    <n v="17"/>
  </r>
  <r>
    <n v="73"/>
    <x v="4"/>
    <s v="TVS"/>
    <s v="Boynton Beach"/>
    <x v="0"/>
    <x v="38"/>
    <x v="0"/>
    <n v="31"/>
  </r>
  <r>
    <n v="73"/>
    <x v="4"/>
    <s v="TVS"/>
    <s v="Boynton Beach"/>
    <x v="1"/>
    <x v="38"/>
    <x v="2"/>
    <n v="2"/>
  </r>
  <r>
    <n v="75"/>
    <x v="5"/>
    <s v="TVS"/>
    <s v="Delray Beach"/>
    <x v="0"/>
    <x v="38"/>
    <x v="0"/>
    <n v="48"/>
  </r>
  <r>
    <n v="75"/>
    <x v="5"/>
    <s v="TVS"/>
    <s v="Delray Beach"/>
    <x v="0"/>
    <x v="38"/>
    <x v="3"/>
    <n v="1"/>
  </r>
  <r>
    <n v="77"/>
    <x v="6"/>
    <s v="TVS"/>
    <s v="West Boca"/>
    <x v="0"/>
    <x v="38"/>
    <x v="0"/>
    <n v="26"/>
  </r>
  <r>
    <n v="72"/>
    <x v="7"/>
    <s v="TVS"/>
    <s v="Lyons"/>
    <x v="0"/>
    <x v="38"/>
    <x v="0"/>
    <n v="14"/>
  </r>
  <r>
    <n v="76"/>
    <x v="29"/>
    <s v="TVS"/>
    <s v="East Boca"/>
    <x v="0"/>
    <x v="38"/>
    <x v="0"/>
    <n v="32"/>
  </r>
  <r>
    <n v="86"/>
    <x v="20"/>
    <s v="Lake Washington"/>
    <s v="Kirkland, WA"/>
    <x v="0"/>
    <x v="38"/>
    <x v="0"/>
    <n v="53"/>
  </r>
  <r>
    <n v="86"/>
    <x v="20"/>
    <s v="Lake Washington"/>
    <s v="Kirkland, WA"/>
    <x v="0"/>
    <x v="38"/>
    <x v="3"/>
    <n v="4"/>
  </r>
  <r>
    <n v="5"/>
    <x v="0"/>
    <s v="DMSI"/>
    <s v="Bloomington IL"/>
    <x v="0"/>
    <x v="40"/>
    <x v="0"/>
    <n v="106"/>
  </r>
  <r>
    <n v="5"/>
    <x v="0"/>
    <s v="DMSI"/>
    <s v="Bloomington IL"/>
    <x v="0"/>
    <x v="40"/>
    <x v="1"/>
    <n v="16"/>
  </r>
  <r>
    <n v="14"/>
    <x v="1"/>
    <s v="DMSI"/>
    <s v="Peru IL"/>
    <x v="0"/>
    <x v="40"/>
    <x v="0"/>
    <n v="21"/>
  </r>
  <r>
    <n v="13"/>
    <x v="2"/>
    <s v="DMSI"/>
    <s v="Peoria,IL"/>
    <x v="0"/>
    <x v="40"/>
    <x v="0"/>
    <n v="28"/>
  </r>
  <r>
    <n v="13"/>
    <x v="2"/>
    <s v="DMSI"/>
    <s v="Peoria,IL"/>
    <x v="1"/>
    <x v="40"/>
    <x v="2"/>
    <n v="3"/>
  </r>
  <r>
    <n v="6"/>
    <x v="3"/>
    <s v="DMSI"/>
    <s v="Charleston IL"/>
    <x v="0"/>
    <x v="40"/>
    <x v="0"/>
    <n v="62"/>
  </r>
  <r>
    <n v="6"/>
    <x v="3"/>
    <s v="DMSI"/>
    <s v="Charleston IL"/>
    <x v="1"/>
    <x v="40"/>
    <x v="2"/>
    <n v="1"/>
  </r>
  <r>
    <n v="112"/>
    <x v="11"/>
    <s v="Vanguard Dermatology"/>
    <s v="Audubon, NYC"/>
    <x v="1"/>
    <x v="40"/>
    <x v="2"/>
    <n v="4"/>
  </r>
  <r>
    <n v="108"/>
    <x v="10"/>
    <s v="Vanguard Dermatology"/>
    <s v="Brooklyn-OceanAve, NYC"/>
    <x v="0"/>
    <x v="40"/>
    <x v="3"/>
    <n v="5"/>
  </r>
  <r>
    <n v="108"/>
    <x v="10"/>
    <s v="Vanguard Dermatology"/>
    <s v="Brooklyn-OceanAve, NYC"/>
    <x v="0"/>
    <x v="40"/>
    <x v="0"/>
    <n v="93"/>
  </r>
  <r>
    <n v="108"/>
    <x v="10"/>
    <s v="Vanguard Dermatology"/>
    <s v="Brooklyn-OceanAve, NYC"/>
    <x v="1"/>
    <x v="40"/>
    <x v="2"/>
    <n v="18"/>
  </r>
  <r>
    <n v="110"/>
    <x v="14"/>
    <s v="Vanguard Dermatology"/>
    <s v="Forest Hills, NY"/>
    <x v="0"/>
    <x v="40"/>
    <x v="0"/>
    <n v="13"/>
  </r>
  <r>
    <n v="110"/>
    <x v="14"/>
    <s v="Vanguard Dermatology"/>
    <s v="Forest Hills, NY"/>
    <x v="1"/>
    <x v="40"/>
    <x v="2"/>
    <n v="3"/>
  </r>
  <r>
    <n v="116"/>
    <x v="18"/>
    <s v="Vanguard Dermatology"/>
    <s v="Staten Island, NY"/>
    <x v="0"/>
    <x v="40"/>
    <x v="3"/>
    <n v="1"/>
  </r>
  <r>
    <n v="116"/>
    <x v="18"/>
    <s v="Vanguard Dermatology"/>
    <s v="Staten Island, NY"/>
    <x v="0"/>
    <x v="40"/>
    <x v="0"/>
    <n v="30"/>
  </r>
  <r>
    <n v="5"/>
    <x v="0"/>
    <s v="DMSI"/>
    <s v="Bloomington IL"/>
    <x v="0"/>
    <x v="41"/>
    <x v="0"/>
    <n v="131"/>
  </r>
  <r>
    <n v="5"/>
    <x v="0"/>
    <s v="DMSI"/>
    <s v="Bloomington IL"/>
    <x v="0"/>
    <x v="41"/>
    <x v="1"/>
    <n v="9"/>
  </r>
  <r>
    <n v="13"/>
    <x v="2"/>
    <s v="DMSI"/>
    <s v="Peoria,IL"/>
    <x v="0"/>
    <x v="41"/>
    <x v="0"/>
    <n v="28"/>
  </r>
  <r>
    <n v="6"/>
    <x v="3"/>
    <s v="DMSI"/>
    <s v="Charleston IL"/>
    <x v="0"/>
    <x v="41"/>
    <x v="0"/>
    <n v="27"/>
  </r>
  <r>
    <n v="5"/>
    <x v="0"/>
    <s v="DMSI"/>
    <s v="Bloomington IL"/>
    <x v="0"/>
    <x v="42"/>
    <x v="0"/>
    <n v="59"/>
  </r>
  <r>
    <n v="5"/>
    <x v="0"/>
    <s v="DMSI"/>
    <s v="Bloomington IL"/>
    <x v="1"/>
    <x v="42"/>
    <x v="2"/>
    <n v="2"/>
  </r>
  <r>
    <n v="14"/>
    <x v="1"/>
    <s v="DMSI"/>
    <s v="Peru IL"/>
    <x v="0"/>
    <x v="42"/>
    <x v="0"/>
    <n v="35"/>
  </r>
  <r>
    <n v="13"/>
    <x v="2"/>
    <s v="DMSI"/>
    <s v="Peoria,IL"/>
    <x v="0"/>
    <x v="42"/>
    <x v="0"/>
    <n v="28"/>
  </r>
  <r>
    <n v="15"/>
    <x v="21"/>
    <s v="DMSI"/>
    <s v="Pontiac, IL"/>
    <x v="0"/>
    <x v="42"/>
    <x v="0"/>
    <n v="19"/>
  </r>
  <r>
    <n v="15"/>
    <x v="21"/>
    <s v="DMSI"/>
    <s v="Pontiac, IL"/>
    <x v="1"/>
    <x v="42"/>
    <x v="2"/>
    <n v="2"/>
  </r>
  <r>
    <n v="73"/>
    <x v="4"/>
    <s v="TVS"/>
    <s v="Boynton Beach"/>
    <x v="0"/>
    <x v="40"/>
    <x v="0"/>
    <n v="25"/>
  </r>
  <r>
    <n v="73"/>
    <x v="4"/>
    <s v="TVS"/>
    <s v="Boynton Beach"/>
    <x v="1"/>
    <x v="40"/>
    <x v="2"/>
    <n v="2"/>
  </r>
  <r>
    <n v="73"/>
    <x v="4"/>
    <s v="TVS"/>
    <s v="Boynton Beach"/>
    <x v="0"/>
    <x v="40"/>
    <x v="1"/>
    <n v="36"/>
  </r>
  <r>
    <n v="75"/>
    <x v="5"/>
    <s v="TVS"/>
    <s v="Delray Beach"/>
    <x v="0"/>
    <x v="40"/>
    <x v="0"/>
    <n v="36"/>
  </r>
  <r>
    <n v="77"/>
    <x v="6"/>
    <s v="TVS"/>
    <s v="West Boca"/>
    <x v="0"/>
    <x v="40"/>
    <x v="0"/>
    <n v="22"/>
  </r>
  <r>
    <n v="72"/>
    <x v="7"/>
    <s v="TVS"/>
    <s v="Lyons"/>
    <x v="0"/>
    <x v="40"/>
    <x v="0"/>
    <n v="12"/>
  </r>
  <r>
    <n v="76"/>
    <x v="29"/>
    <s v="TVS"/>
    <s v="East Boca"/>
    <x v="0"/>
    <x v="40"/>
    <x v="0"/>
    <n v="8"/>
  </r>
  <r>
    <n v="73"/>
    <x v="4"/>
    <s v="TVS"/>
    <s v="Boynton Beach"/>
    <x v="0"/>
    <x v="41"/>
    <x v="0"/>
    <n v="45"/>
  </r>
  <r>
    <n v="75"/>
    <x v="5"/>
    <s v="TVS"/>
    <s v="Delray Beach"/>
    <x v="0"/>
    <x v="41"/>
    <x v="0"/>
    <n v="42"/>
  </r>
  <r>
    <n v="75"/>
    <x v="5"/>
    <s v="TVS"/>
    <s v="Delray Beach"/>
    <x v="1"/>
    <x v="41"/>
    <x v="2"/>
    <n v="3"/>
  </r>
  <r>
    <n v="77"/>
    <x v="6"/>
    <s v="TVS"/>
    <s v="West Boca"/>
    <x v="0"/>
    <x v="41"/>
    <x v="0"/>
    <n v="1"/>
  </r>
  <r>
    <n v="72"/>
    <x v="7"/>
    <s v="TVS"/>
    <s v="Lyons"/>
    <x v="0"/>
    <x v="41"/>
    <x v="0"/>
    <n v="29"/>
  </r>
  <r>
    <n v="76"/>
    <x v="29"/>
    <s v="TVS"/>
    <s v="East Boca"/>
    <x v="0"/>
    <x v="41"/>
    <x v="0"/>
    <n v="37"/>
  </r>
  <r>
    <n v="73"/>
    <x v="4"/>
    <s v="TVS"/>
    <s v="Boynton Beach"/>
    <x v="0"/>
    <x v="42"/>
    <x v="0"/>
    <n v="45"/>
  </r>
  <r>
    <n v="75"/>
    <x v="5"/>
    <s v="TVS"/>
    <s v="Delray Beach"/>
    <x v="0"/>
    <x v="42"/>
    <x v="0"/>
    <n v="42"/>
  </r>
  <r>
    <n v="77"/>
    <x v="6"/>
    <s v="TVS"/>
    <s v="West Boca"/>
    <x v="0"/>
    <x v="42"/>
    <x v="0"/>
    <n v="29"/>
  </r>
  <r>
    <n v="72"/>
    <x v="7"/>
    <s v="TVS"/>
    <s v="Lyons"/>
    <x v="0"/>
    <x v="42"/>
    <x v="0"/>
    <n v="21"/>
  </r>
  <r>
    <n v="100"/>
    <x v="8"/>
    <s v="Family"/>
    <s v="Osprey, FL"/>
    <x v="0"/>
    <x v="40"/>
    <x v="0"/>
    <n v="97"/>
  </r>
  <r>
    <n v="100"/>
    <x v="8"/>
    <s v="Family"/>
    <s v="Osprey, FL"/>
    <x v="0"/>
    <x v="41"/>
    <x v="0"/>
    <n v="97"/>
  </r>
  <r>
    <n v="86"/>
    <x v="20"/>
    <s v="Lake Washington"/>
    <s v="Kirkland, WA"/>
    <x v="0"/>
    <x v="42"/>
    <x v="0"/>
    <n v="62"/>
  </r>
  <r>
    <n v="86"/>
    <x v="20"/>
    <s v="Lake Washington"/>
    <s v="Kirkland, WA"/>
    <x v="0"/>
    <x v="42"/>
    <x v="3"/>
    <n v="6"/>
  </r>
  <r>
    <n v="86"/>
    <x v="20"/>
    <s v="Lake Washington"/>
    <s v="Kirkland, WA"/>
    <x v="0"/>
    <x v="41"/>
    <x v="0"/>
    <n v="53"/>
  </r>
  <r>
    <n v="86"/>
    <x v="20"/>
    <s v="Lake Washington"/>
    <s v="Kirkland, WA"/>
    <x v="0"/>
    <x v="41"/>
    <x v="3"/>
    <n v="4"/>
  </r>
  <r>
    <n v="86"/>
    <x v="20"/>
    <s v="Lake Washington"/>
    <s v="Kirkland, WA"/>
    <x v="0"/>
    <x v="40"/>
    <x v="1"/>
    <n v="12"/>
  </r>
  <r>
    <n v="100"/>
    <x v="8"/>
    <s v="Family"/>
    <s v="Osprey, FL"/>
    <x v="0"/>
    <x v="38"/>
    <x v="0"/>
    <n v="75"/>
  </r>
  <r>
    <n v="111"/>
    <x v="16"/>
    <s v="Vanguard Dermatology"/>
    <s v="Academy, NYC"/>
    <x v="0"/>
    <x v="41"/>
    <x v="0"/>
    <n v="56"/>
  </r>
  <r>
    <n v="112"/>
    <x v="11"/>
    <s v="Vanguard Dermatology"/>
    <s v="Audubon, NYC"/>
    <x v="1"/>
    <x v="41"/>
    <x v="2"/>
    <n v="8"/>
  </r>
  <r>
    <n v="108"/>
    <x v="10"/>
    <s v="Vanguard Dermatology"/>
    <s v="Brooklyn-OceanAve, NYC"/>
    <x v="0"/>
    <x v="41"/>
    <x v="0"/>
    <n v="46"/>
  </r>
  <r>
    <n v="114"/>
    <x v="27"/>
    <s v="Vanguard Dermatology"/>
    <s v="Canal, NYC"/>
    <x v="1"/>
    <x v="41"/>
    <x v="2"/>
    <n v="10"/>
  </r>
  <r>
    <n v="110"/>
    <x v="14"/>
    <s v="Vanguard Dermatology"/>
    <s v="Forest Hills, NY"/>
    <x v="0"/>
    <x v="41"/>
    <x v="0"/>
    <n v="45"/>
  </r>
  <r>
    <n v="110"/>
    <x v="14"/>
    <s v="Vanguard Dermatology"/>
    <s v="Forest Hills, NY"/>
    <x v="0"/>
    <x v="41"/>
    <x v="1"/>
    <n v="2"/>
  </r>
  <r>
    <n v="111"/>
    <x v="16"/>
    <s v="Vanguard Dermatology"/>
    <s v="Academy, NYC"/>
    <x v="0"/>
    <x v="42"/>
    <x v="0"/>
    <n v="35"/>
  </r>
  <r>
    <n v="112"/>
    <x v="11"/>
    <s v="Vanguard Dermatology"/>
    <s v="Audubon, NYC"/>
    <x v="0"/>
    <x v="42"/>
    <x v="0"/>
    <n v="43"/>
  </r>
  <r>
    <n v="112"/>
    <x v="11"/>
    <s v="Vanguard Dermatology"/>
    <s v="Audubon, NYC"/>
    <x v="0"/>
    <x v="43"/>
    <x v="0"/>
    <n v="31"/>
  </r>
  <r>
    <n v="109"/>
    <x v="13"/>
    <s v="Vanguard Dermatology"/>
    <s v="Broadway, NYC"/>
    <x v="0"/>
    <x v="42"/>
    <x v="0"/>
    <n v="13"/>
  </r>
  <r>
    <n v="109"/>
    <x v="13"/>
    <s v="Vanguard Dermatology"/>
    <s v="Broadway, NYC"/>
    <x v="0"/>
    <x v="42"/>
    <x v="1"/>
    <n v="1"/>
  </r>
  <r>
    <n v="109"/>
    <x v="13"/>
    <s v="Vanguard Dermatology"/>
    <s v="Broadway, NYC"/>
    <x v="1"/>
    <x v="42"/>
    <x v="2"/>
    <n v="25"/>
  </r>
  <r>
    <n v="108"/>
    <x v="10"/>
    <s v="Vanguard Dermatology"/>
    <s v="Brooklyn-OceanAve, NYC"/>
    <x v="0"/>
    <x v="42"/>
    <x v="3"/>
    <n v="1"/>
  </r>
  <r>
    <n v="108"/>
    <x v="10"/>
    <s v="Vanguard Dermatology"/>
    <s v="Brooklyn-OceanAve, NYC"/>
    <x v="1"/>
    <x v="42"/>
    <x v="2"/>
    <n v="1"/>
  </r>
  <r>
    <n v="110"/>
    <x v="14"/>
    <s v="Vanguard Dermatology"/>
    <s v="Forest Hills, NY"/>
    <x v="0"/>
    <x v="43"/>
    <x v="0"/>
    <n v="17"/>
  </r>
  <r>
    <n v="115"/>
    <x v="12"/>
    <s v="Vanguard Dermatology"/>
    <s v="Junction, NYC"/>
    <x v="1"/>
    <x v="42"/>
    <x v="2"/>
    <n v="10"/>
  </r>
  <r>
    <n v="116"/>
    <x v="18"/>
    <s v="Vanguard Dermatology"/>
    <s v="Staten Island, NY"/>
    <x v="1"/>
    <x v="42"/>
    <x v="2"/>
    <n v="7"/>
  </r>
  <r>
    <n v="118"/>
    <x v="17"/>
    <s v="Vanguard Dermatology"/>
    <s v="Park Slope, NY"/>
    <x v="0"/>
    <x v="42"/>
    <x v="0"/>
    <n v="1"/>
  </r>
  <r>
    <n v="100"/>
    <x v="8"/>
    <s v="Family"/>
    <s v="Osprey, FL"/>
    <x v="0"/>
    <x v="44"/>
    <x v="0"/>
    <n v="68"/>
  </r>
  <r>
    <n v="100"/>
    <x v="8"/>
    <s v="Family"/>
    <s v="Osprey, FL"/>
    <x v="0"/>
    <x v="45"/>
    <x v="0"/>
    <n v="73"/>
  </r>
  <r>
    <n v="100"/>
    <x v="8"/>
    <s v="Family"/>
    <s v="Osprey, FL"/>
    <x v="0"/>
    <x v="46"/>
    <x v="0"/>
    <n v="70"/>
  </r>
  <r>
    <n v="73"/>
    <x v="4"/>
    <s v="TVS"/>
    <s v="Boynton Beach"/>
    <x v="0"/>
    <x v="44"/>
    <x v="0"/>
    <n v="35"/>
  </r>
  <r>
    <n v="75"/>
    <x v="5"/>
    <s v="TVS"/>
    <s v="Delray Beach"/>
    <x v="0"/>
    <x v="44"/>
    <x v="0"/>
    <n v="41"/>
  </r>
  <r>
    <n v="77"/>
    <x v="6"/>
    <s v="TVS"/>
    <s v="West Boca"/>
    <x v="0"/>
    <x v="44"/>
    <x v="0"/>
    <n v="19"/>
  </r>
  <r>
    <n v="72"/>
    <x v="7"/>
    <s v="TVS"/>
    <s v="Lyons"/>
    <x v="0"/>
    <x v="44"/>
    <x v="0"/>
    <n v="17"/>
  </r>
  <r>
    <n v="76"/>
    <x v="29"/>
    <s v="TVS"/>
    <s v="East Boca"/>
    <x v="0"/>
    <x v="44"/>
    <x v="0"/>
    <n v="29"/>
  </r>
  <r>
    <n v="73"/>
    <x v="4"/>
    <s v="TVS"/>
    <s v="Boynton Beach"/>
    <x v="0"/>
    <x v="45"/>
    <x v="0"/>
    <n v="38"/>
  </r>
  <r>
    <n v="73"/>
    <x v="4"/>
    <s v="TVS"/>
    <s v="Boynton Beach"/>
    <x v="1"/>
    <x v="45"/>
    <x v="2"/>
    <n v="1"/>
  </r>
  <r>
    <n v="75"/>
    <x v="5"/>
    <s v="TVS"/>
    <s v="Delray Beach"/>
    <x v="0"/>
    <x v="45"/>
    <x v="0"/>
    <n v="45"/>
  </r>
  <r>
    <n v="77"/>
    <x v="6"/>
    <s v="TVS"/>
    <s v="West Boca"/>
    <x v="0"/>
    <x v="45"/>
    <x v="0"/>
    <n v="24"/>
  </r>
  <r>
    <n v="72"/>
    <x v="7"/>
    <s v="TVS"/>
    <s v="Lyons"/>
    <x v="0"/>
    <x v="45"/>
    <x v="0"/>
    <n v="14"/>
  </r>
  <r>
    <n v="76"/>
    <x v="29"/>
    <s v="TVS"/>
    <s v="East Boca"/>
    <x v="0"/>
    <x v="45"/>
    <x v="0"/>
    <n v="15"/>
  </r>
  <r>
    <n v="73"/>
    <x v="4"/>
    <s v="TVS"/>
    <s v="Boynton Beach"/>
    <x v="0"/>
    <x v="46"/>
    <x v="0"/>
    <n v="51"/>
  </r>
  <r>
    <n v="75"/>
    <x v="5"/>
    <s v="TVS"/>
    <s v="Delray Beach"/>
    <x v="0"/>
    <x v="46"/>
    <x v="0"/>
    <n v="46"/>
  </r>
  <r>
    <n v="77"/>
    <x v="6"/>
    <s v="TVS"/>
    <s v="West Boca"/>
    <x v="1"/>
    <x v="46"/>
    <x v="2"/>
    <n v="1"/>
  </r>
  <r>
    <n v="72"/>
    <x v="7"/>
    <s v="TVS"/>
    <s v="Lyons"/>
    <x v="0"/>
    <x v="46"/>
    <x v="0"/>
    <n v="19"/>
  </r>
  <r>
    <n v="76"/>
    <x v="29"/>
    <s v="TVS"/>
    <s v="East Boca"/>
    <x v="0"/>
    <x v="46"/>
    <x v="0"/>
    <n v="33"/>
  </r>
  <r>
    <n v="73"/>
    <x v="4"/>
    <s v="TVS"/>
    <s v="Boynton Beach"/>
    <x v="0"/>
    <x v="47"/>
    <x v="0"/>
    <n v="34"/>
  </r>
  <r>
    <n v="75"/>
    <x v="5"/>
    <s v="TVS"/>
    <s v="Delray Beach"/>
    <x v="0"/>
    <x v="47"/>
    <x v="0"/>
    <n v="41"/>
  </r>
  <r>
    <n v="77"/>
    <x v="6"/>
    <s v="TVS"/>
    <s v="West Boca"/>
    <x v="0"/>
    <x v="47"/>
    <x v="0"/>
    <n v="32"/>
  </r>
  <r>
    <n v="72"/>
    <x v="7"/>
    <s v="TVS"/>
    <s v="Lyons"/>
    <x v="0"/>
    <x v="47"/>
    <x v="0"/>
    <n v="19"/>
  </r>
  <r>
    <n v="86"/>
    <x v="20"/>
    <s v="Lake Washington"/>
    <s v="Kirkland, WA"/>
    <x v="0"/>
    <x v="46"/>
    <x v="0"/>
    <n v="63"/>
  </r>
  <r>
    <n v="86"/>
    <x v="20"/>
    <s v="Lake Washington"/>
    <s v="Kirkland, WA"/>
    <x v="0"/>
    <x v="46"/>
    <x v="3"/>
    <n v="3"/>
  </r>
  <r>
    <n v="86"/>
    <x v="20"/>
    <s v="Lake Washington"/>
    <s v="Kirkland, WA"/>
    <x v="0"/>
    <x v="45"/>
    <x v="1"/>
    <n v="5"/>
  </r>
  <r>
    <n v="86"/>
    <x v="20"/>
    <s v="Lake Washington"/>
    <s v="Kirkland, WA"/>
    <x v="0"/>
    <x v="45"/>
    <x v="0"/>
    <n v="5"/>
  </r>
  <r>
    <n v="86"/>
    <x v="20"/>
    <s v="Lake Washington"/>
    <s v="Kirkland, WA"/>
    <x v="0"/>
    <x v="47"/>
    <x v="0"/>
    <n v="65"/>
  </r>
  <r>
    <n v="86"/>
    <x v="20"/>
    <s v="Lake Washington"/>
    <s v="Kirkland, WA"/>
    <x v="0"/>
    <x v="47"/>
    <x v="3"/>
    <n v="4"/>
  </r>
  <r>
    <n v="100"/>
    <x v="8"/>
    <s v="Family"/>
    <s v="Osprey, FL"/>
    <x v="0"/>
    <x v="48"/>
    <x v="0"/>
    <n v="101"/>
  </r>
  <r>
    <n v="5"/>
    <x v="0"/>
    <s v="DMSI"/>
    <s v="Bloomington IL"/>
    <x v="0"/>
    <x v="45"/>
    <x v="0"/>
    <n v="83"/>
  </r>
  <r>
    <n v="13"/>
    <x v="2"/>
    <s v="DMSI"/>
    <s v="Peoria,IL"/>
    <x v="0"/>
    <x v="45"/>
    <x v="0"/>
    <n v="28"/>
  </r>
  <r>
    <n v="6"/>
    <x v="3"/>
    <s v="DMSI"/>
    <s v="Charleston IL"/>
    <x v="0"/>
    <x v="45"/>
    <x v="0"/>
    <n v="30"/>
  </r>
  <r>
    <n v="5"/>
    <x v="0"/>
    <s v="DMSI"/>
    <s v="Bloomington IL"/>
    <x v="0"/>
    <x v="46"/>
    <x v="0"/>
    <n v="60"/>
  </r>
  <r>
    <n v="14"/>
    <x v="1"/>
    <s v="DMSI"/>
    <s v="Peru IL"/>
    <x v="0"/>
    <x v="46"/>
    <x v="0"/>
    <n v="34"/>
  </r>
  <r>
    <n v="14"/>
    <x v="1"/>
    <s v="DMSI"/>
    <s v="Peru IL"/>
    <x v="1"/>
    <x v="46"/>
    <x v="2"/>
    <n v="2"/>
  </r>
  <r>
    <n v="13"/>
    <x v="2"/>
    <s v="DMSI"/>
    <s v="Peoria,IL"/>
    <x v="0"/>
    <x v="46"/>
    <x v="0"/>
    <n v="28"/>
  </r>
  <r>
    <n v="6"/>
    <x v="3"/>
    <s v="DMSI"/>
    <s v="Charleston IL"/>
    <x v="0"/>
    <x v="46"/>
    <x v="0"/>
    <n v="61"/>
  </r>
  <r>
    <n v="11"/>
    <x v="24"/>
    <s v="DMSI"/>
    <s v="Mt. Zion IL"/>
    <x v="0"/>
    <x v="46"/>
    <x v="0"/>
    <n v="16"/>
  </r>
  <r>
    <n v="5"/>
    <x v="0"/>
    <s v="DMSI"/>
    <s v="Bloomington IL"/>
    <x v="0"/>
    <x v="47"/>
    <x v="0"/>
    <n v="80"/>
  </r>
  <r>
    <n v="5"/>
    <x v="0"/>
    <s v="DMSI"/>
    <s v="Bloomington IL"/>
    <x v="1"/>
    <x v="47"/>
    <x v="2"/>
    <n v="1"/>
  </r>
  <r>
    <n v="14"/>
    <x v="1"/>
    <s v="DMSI"/>
    <s v="Peru IL"/>
    <x v="0"/>
    <x v="47"/>
    <x v="0"/>
    <n v="26"/>
  </r>
  <r>
    <n v="6"/>
    <x v="3"/>
    <s v="DMSI"/>
    <s v="Charleston IL"/>
    <x v="0"/>
    <x v="47"/>
    <x v="0"/>
    <n v="25"/>
  </r>
  <r>
    <n v="15"/>
    <x v="21"/>
    <s v="DMSI"/>
    <s v="Pontiac, IL"/>
    <x v="0"/>
    <x v="47"/>
    <x v="0"/>
    <n v="34"/>
  </r>
  <r>
    <n v="15"/>
    <x v="21"/>
    <s v="DMSI"/>
    <s v="Pontiac, IL"/>
    <x v="1"/>
    <x v="47"/>
    <x v="2"/>
    <n v="1"/>
  </r>
  <r>
    <n v="11"/>
    <x v="24"/>
    <s v="DMSI"/>
    <s v="Mt. Zion IL"/>
    <x v="0"/>
    <x v="47"/>
    <x v="0"/>
    <n v="16"/>
  </r>
  <r>
    <n v="9"/>
    <x v="22"/>
    <s v="DMSI"/>
    <s v="Gibson City IL"/>
    <x v="0"/>
    <x v="47"/>
    <x v="0"/>
    <n v="24"/>
  </r>
  <r>
    <n v="5"/>
    <x v="0"/>
    <s v="DMSI"/>
    <s v="Bloomington IL"/>
    <x v="0"/>
    <x v="49"/>
    <x v="0"/>
    <n v="57"/>
  </r>
  <r>
    <n v="5"/>
    <x v="0"/>
    <s v="DMSI"/>
    <s v="Bloomington IL"/>
    <x v="1"/>
    <x v="49"/>
    <x v="2"/>
    <n v="2"/>
  </r>
  <r>
    <n v="5"/>
    <x v="0"/>
    <s v="DMSI"/>
    <s v="Bloomington IL"/>
    <x v="0"/>
    <x v="48"/>
    <x v="0"/>
    <n v="111"/>
  </r>
  <r>
    <n v="14"/>
    <x v="1"/>
    <s v="DMSI"/>
    <s v="Peru IL"/>
    <x v="0"/>
    <x v="48"/>
    <x v="0"/>
    <n v="42"/>
  </r>
  <r>
    <n v="13"/>
    <x v="2"/>
    <s v="DMSI"/>
    <s v="Peoria,IL"/>
    <x v="0"/>
    <x v="48"/>
    <x v="0"/>
    <n v="41"/>
  </r>
  <r>
    <n v="6"/>
    <x v="3"/>
    <s v="DMSI"/>
    <s v="Charleston IL"/>
    <x v="0"/>
    <x v="48"/>
    <x v="0"/>
    <n v="39"/>
  </r>
  <r>
    <n v="15"/>
    <x v="21"/>
    <s v="DMSI"/>
    <s v="Pontiac, IL"/>
    <x v="0"/>
    <x v="48"/>
    <x v="0"/>
    <n v="35"/>
  </r>
  <r>
    <n v="16"/>
    <x v="23"/>
    <s v="DMSI"/>
    <s v="Princeton IL"/>
    <x v="0"/>
    <x v="48"/>
    <x v="0"/>
    <n v="30"/>
  </r>
  <r>
    <n v="5"/>
    <x v="0"/>
    <s v="DMSI"/>
    <s v="Bloomington IL"/>
    <x v="0"/>
    <x v="44"/>
    <x v="0"/>
    <n v="74"/>
  </r>
  <r>
    <n v="6"/>
    <x v="3"/>
    <s v="DMSI"/>
    <s v="Charleston IL"/>
    <x v="0"/>
    <x v="44"/>
    <x v="0"/>
    <n v="42"/>
  </r>
  <r>
    <n v="11"/>
    <x v="24"/>
    <s v="DMSI"/>
    <s v="Mt. Zion IL"/>
    <x v="0"/>
    <x v="44"/>
    <x v="0"/>
    <n v="30"/>
  </r>
  <r>
    <n v="17"/>
    <x v="26"/>
    <s v="DMSI"/>
    <s v="Streator IL"/>
    <x v="0"/>
    <x v="44"/>
    <x v="0"/>
    <n v="32"/>
  </r>
  <r>
    <n v="111"/>
    <x v="16"/>
    <s v="Vanguard Dermatology"/>
    <s v="Academy, NYC"/>
    <x v="0"/>
    <x v="50"/>
    <x v="0"/>
    <n v="15"/>
  </r>
  <r>
    <n v="111"/>
    <x v="16"/>
    <s v="Vanguard Dermatology"/>
    <s v="Academy, NYC"/>
    <x v="0"/>
    <x v="46"/>
    <x v="0"/>
    <n v="58"/>
  </r>
  <r>
    <n v="111"/>
    <x v="16"/>
    <s v="Vanguard Dermatology"/>
    <s v="Academy, NYC"/>
    <x v="0"/>
    <x v="48"/>
    <x v="0"/>
    <n v="52"/>
  </r>
  <r>
    <n v="112"/>
    <x v="11"/>
    <s v="Vanguard Dermatology"/>
    <s v="Audubon, NYC"/>
    <x v="0"/>
    <x v="46"/>
    <x v="0"/>
    <n v="1"/>
  </r>
  <r>
    <n v="112"/>
    <x v="11"/>
    <s v="Vanguard Dermatology"/>
    <s v="Audubon, NYC"/>
    <x v="0"/>
    <x v="45"/>
    <x v="0"/>
    <n v="34"/>
  </r>
  <r>
    <n v="112"/>
    <x v="11"/>
    <s v="Vanguard Dermatology"/>
    <s v="Audubon, NYC"/>
    <x v="0"/>
    <x v="48"/>
    <x v="0"/>
    <n v="43"/>
  </r>
  <r>
    <n v="112"/>
    <x v="11"/>
    <s v="Vanguard Dermatology"/>
    <s v="Audubon, NYC"/>
    <x v="0"/>
    <x v="47"/>
    <x v="0"/>
    <n v="41"/>
  </r>
  <r>
    <n v="112"/>
    <x v="11"/>
    <s v="Vanguard Dermatology"/>
    <s v="Audubon, NYC"/>
    <x v="1"/>
    <x v="50"/>
    <x v="2"/>
    <n v="15"/>
  </r>
  <r>
    <n v="112"/>
    <x v="11"/>
    <s v="Vanguard Dermatology"/>
    <s v="Audubon, NYC"/>
    <x v="1"/>
    <x v="46"/>
    <x v="2"/>
    <n v="17"/>
  </r>
  <r>
    <n v="112"/>
    <x v="11"/>
    <s v="Vanguard Dermatology"/>
    <s v="Audubon, NYC"/>
    <x v="1"/>
    <x v="44"/>
    <x v="2"/>
    <n v="7"/>
  </r>
  <r>
    <n v="109"/>
    <x v="13"/>
    <s v="Vanguard Dermatology"/>
    <s v="Broadway, NYC"/>
    <x v="0"/>
    <x v="47"/>
    <x v="0"/>
    <n v="11"/>
  </r>
  <r>
    <n v="109"/>
    <x v="13"/>
    <s v="Vanguard Dermatology"/>
    <s v="Broadway, NYC"/>
    <x v="0"/>
    <x v="47"/>
    <x v="1"/>
    <n v="2"/>
  </r>
  <r>
    <n v="109"/>
    <x v="13"/>
    <s v="Vanguard Dermatology"/>
    <s v="Broadway, NYC"/>
    <x v="1"/>
    <x v="47"/>
    <x v="2"/>
    <n v="15"/>
  </r>
  <r>
    <n v="117"/>
    <x v="15"/>
    <s v="Vanguard Dermatology"/>
    <s v="Brooklyn-Manhattan Ave, NY"/>
    <x v="0"/>
    <x v="45"/>
    <x v="3"/>
    <n v="1"/>
  </r>
  <r>
    <n v="117"/>
    <x v="15"/>
    <s v="Vanguard Dermatology"/>
    <s v="Brooklyn-Manhattan Ave, NY"/>
    <x v="0"/>
    <x v="45"/>
    <x v="0"/>
    <n v="24"/>
  </r>
  <r>
    <n v="117"/>
    <x v="15"/>
    <s v="Vanguard Dermatology"/>
    <s v="Brooklyn-Manhattan Ave, NY"/>
    <x v="0"/>
    <x v="48"/>
    <x v="3"/>
    <n v="5"/>
  </r>
  <r>
    <n v="117"/>
    <x v="15"/>
    <s v="Vanguard Dermatology"/>
    <s v="Brooklyn-Manhattan Ave, NY"/>
    <x v="0"/>
    <x v="48"/>
    <x v="0"/>
    <n v="21"/>
  </r>
  <r>
    <n v="117"/>
    <x v="15"/>
    <s v="Vanguard Dermatology"/>
    <s v="Brooklyn-Manhattan Ave, NY"/>
    <x v="1"/>
    <x v="45"/>
    <x v="2"/>
    <n v="2"/>
  </r>
  <r>
    <n v="117"/>
    <x v="15"/>
    <s v="Vanguard Dermatology"/>
    <s v="Brooklyn-Manhattan Ave, NY"/>
    <x v="1"/>
    <x v="48"/>
    <x v="2"/>
    <n v="7"/>
  </r>
  <r>
    <n v="108"/>
    <x v="10"/>
    <s v="Vanguard Dermatology"/>
    <s v="Brooklyn-OceanAve, NYC"/>
    <x v="0"/>
    <x v="50"/>
    <x v="3"/>
    <n v="1"/>
  </r>
  <r>
    <n v="108"/>
    <x v="10"/>
    <s v="Vanguard Dermatology"/>
    <s v="Brooklyn-OceanAve, NYC"/>
    <x v="0"/>
    <x v="50"/>
    <x v="0"/>
    <n v="60"/>
  </r>
  <r>
    <n v="108"/>
    <x v="10"/>
    <s v="Vanguard Dermatology"/>
    <s v="Brooklyn-OceanAve, NYC"/>
    <x v="0"/>
    <x v="46"/>
    <x v="0"/>
    <n v="43"/>
  </r>
  <r>
    <n v="108"/>
    <x v="10"/>
    <s v="Vanguard Dermatology"/>
    <s v="Brooklyn-OceanAve, NYC"/>
    <x v="0"/>
    <x v="44"/>
    <x v="3"/>
    <n v="1"/>
  </r>
  <r>
    <n v="108"/>
    <x v="10"/>
    <s v="Vanguard Dermatology"/>
    <s v="Brooklyn-OceanAve, NYC"/>
    <x v="0"/>
    <x v="44"/>
    <x v="0"/>
    <n v="53"/>
  </r>
  <r>
    <n v="108"/>
    <x v="10"/>
    <s v="Vanguard Dermatology"/>
    <s v="Brooklyn-OceanAve, NYC"/>
    <x v="0"/>
    <x v="45"/>
    <x v="3"/>
    <n v="5"/>
  </r>
  <r>
    <n v="108"/>
    <x v="10"/>
    <s v="Vanguard Dermatology"/>
    <s v="Brooklyn-OceanAve, NYC"/>
    <x v="0"/>
    <x v="45"/>
    <x v="0"/>
    <n v="95"/>
  </r>
  <r>
    <n v="108"/>
    <x v="10"/>
    <s v="Vanguard Dermatology"/>
    <s v="Brooklyn-OceanAve, NYC"/>
    <x v="0"/>
    <x v="45"/>
    <x v="1"/>
    <n v="5"/>
  </r>
  <r>
    <n v="108"/>
    <x v="10"/>
    <s v="Vanguard Dermatology"/>
    <s v="Brooklyn-OceanAve, NYC"/>
    <x v="0"/>
    <x v="48"/>
    <x v="3"/>
    <n v="6"/>
  </r>
  <r>
    <n v="108"/>
    <x v="10"/>
    <s v="Vanguard Dermatology"/>
    <s v="Brooklyn-OceanAve, NYC"/>
    <x v="0"/>
    <x v="48"/>
    <x v="0"/>
    <n v="75"/>
  </r>
  <r>
    <n v="108"/>
    <x v="10"/>
    <s v="Vanguard Dermatology"/>
    <s v="Brooklyn-OceanAve, NYC"/>
    <x v="0"/>
    <x v="48"/>
    <x v="1"/>
    <n v="2"/>
  </r>
  <r>
    <n v="108"/>
    <x v="10"/>
    <s v="Vanguard Dermatology"/>
    <s v="Brooklyn-OceanAve, NYC"/>
    <x v="0"/>
    <x v="47"/>
    <x v="0"/>
    <n v="1"/>
  </r>
  <r>
    <n v="108"/>
    <x v="10"/>
    <s v="Vanguard Dermatology"/>
    <s v="Brooklyn-OceanAve, NYC"/>
    <x v="1"/>
    <x v="50"/>
    <x v="2"/>
    <n v="1"/>
  </r>
  <r>
    <n v="108"/>
    <x v="10"/>
    <s v="Vanguard Dermatology"/>
    <s v="Brooklyn-OceanAve, NYC"/>
    <x v="1"/>
    <x v="44"/>
    <x v="2"/>
    <n v="1"/>
  </r>
  <r>
    <n v="108"/>
    <x v="10"/>
    <s v="Vanguard Dermatology"/>
    <s v="Brooklyn-OceanAve, NYC"/>
    <x v="1"/>
    <x v="45"/>
    <x v="2"/>
    <n v="11"/>
  </r>
  <r>
    <n v="108"/>
    <x v="10"/>
    <s v="Vanguard Dermatology"/>
    <s v="Brooklyn-OceanAve, NYC"/>
    <x v="1"/>
    <x v="48"/>
    <x v="2"/>
    <n v="10"/>
  </r>
  <r>
    <n v="108"/>
    <x v="10"/>
    <s v="Vanguard Dermatology"/>
    <s v="Brooklyn-OceanAve, NYC"/>
    <x v="1"/>
    <x v="47"/>
    <x v="2"/>
    <n v="3"/>
  </r>
  <r>
    <n v="114"/>
    <x v="27"/>
    <s v="Vanguard Dermatology"/>
    <s v="Canal, NYC"/>
    <x v="0"/>
    <x v="50"/>
    <x v="0"/>
    <n v="4"/>
  </r>
  <r>
    <n v="114"/>
    <x v="27"/>
    <s v="Vanguard Dermatology"/>
    <s v="Canal, NYC"/>
    <x v="0"/>
    <x v="46"/>
    <x v="0"/>
    <n v="4"/>
  </r>
  <r>
    <n v="114"/>
    <x v="27"/>
    <s v="Vanguard Dermatology"/>
    <s v="Canal, NYC"/>
    <x v="0"/>
    <x v="44"/>
    <x v="0"/>
    <n v="2"/>
  </r>
  <r>
    <n v="114"/>
    <x v="27"/>
    <s v="Vanguard Dermatology"/>
    <s v="Canal, NYC"/>
    <x v="1"/>
    <x v="50"/>
    <x v="2"/>
    <n v="8"/>
  </r>
  <r>
    <n v="114"/>
    <x v="27"/>
    <s v="Vanguard Dermatology"/>
    <s v="Canal, NYC"/>
    <x v="1"/>
    <x v="46"/>
    <x v="2"/>
    <n v="6"/>
  </r>
  <r>
    <n v="114"/>
    <x v="27"/>
    <s v="Vanguard Dermatology"/>
    <s v="Canal, NYC"/>
    <x v="1"/>
    <x v="44"/>
    <x v="2"/>
    <n v="10"/>
  </r>
  <r>
    <n v="110"/>
    <x v="14"/>
    <s v="Vanguard Dermatology"/>
    <s v="Forest Hills, NY"/>
    <x v="0"/>
    <x v="46"/>
    <x v="3"/>
    <n v="4"/>
  </r>
  <r>
    <n v="110"/>
    <x v="14"/>
    <s v="Vanguard Dermatology"/>
    <s v="Forest Hills, NY"/>
    <x v="0"/>
    <x v="46"/>
    <x v="0"/>
    <n v="17"/>
  </r>
  <r>
    <n v="110"/>
    <x v="14"/>
    <s v="Vanguard Dermatology"/>
    <s v="Forest Hills, NY"/>
    <x v="0"/>
    <x v="46"/>
    <x v="1"/>
    <n v="24"/>
  </r>
  <r>
    <n v="110"/>
    <x v="14"/>
    <s v="Vanguard Dermatology"/>
    <s v="Forest Hills, NY"/>
    <x v="0"/>
    <x v="45"/>
    <x v="0"/>
    <n v="20"/>
  </r>
  <r>
    <n v="110"/>
    <x v="14"/>
    <s v="Vanguard Dermatology"/>
    <s v="Forest Hills, NY"/>
    <x v="0"/>
    <x v="48"/>
    <x v="0"/>
    <n v="29"/>
  </r>
  <r>
    <n v="110"/>
    <x v="14"/>
    <s v="Vanguard Dermatology"/>
    <s v="Forest Hills, NY"/>
    <x v="1"/>
    <x v="45"/>
    <x v="2"/>
    <n v="2"/>
  </r>
  <r>
    <n v="110"/>
    <x v="14"/>
    <s v="Vanguard Dermatology"/>
    <s v="Forest Hills, NY"/>
    <x v="1"/>
    <x v="48"/>
    <x v="2"/>
    <n v="4"/>
  </r>
  <r>
    <n v="115"/>
    <x v="12"/>
    <s v="Vanguard Dermatology"/>
    <s v="Junction, NYC"/>
    <x v="1"/>
    <x v="47"/>
    <x v="2"/>
    <n v="10"/>
  </r>
  <r>
    <n v="116"/>
    <x v="18"/>
    <s v="Vanguard Dermatology"/>
    <s v="Staten Island, NY"/>
    <x v="0"/>
    <x v="50"/>
    <x v="3"/>
    <n v="3"/>
  </r>
  <r>
    <n v="116"/>
    <x v="18"/>
    <s v="Vanguard Dermatology"/>
    <s v="Staten Island, NY"/>
    <x v="0"/>
    <x v="50"/>
    <x v="0"/>
    <n v="63"/>
  </r>
  <r>
    <n v="116"/>
    <x v="18"/>
    <s v="Vanguard Dermatology"/>
    <s v="Staten Island, NY"/>
    <x v="0"/>
    <x v="44"/>
    <x v="3"/>
    <n v="2"/>
  </r>
  <r>
    <n v="116"/>
    <x v="18"/>
    <s v="Vanguard Dermatology"/>
    <s v="Staten Island, NY"/>
    <x v="0"/>
    <x v="44"/>
    <x v="0"/>
    <n v="38"/>
  </r>
  <r>
    <n v="116"/>
    <x v="18"/>
    <s v="Vanguard Dermatology"/>
    <s v="Staten Island, NY"/>
    <x v="0"/>
    <x v="44"/>
    <x v="1"/>
    <n v="4"/>
  </r>
  <r>
    <n v="116"/>
    <x v="18"/>
    <s v="Vanguard Dermatology"/>
    <s v="Staten Island, NY"/>
    <x v="0"/>
    <x v="45"/>
    <x v="3"/>
    <n v="1"/>
  </r>
  <r>
    <n v="116"/>
    <x v="18"/>
    <s v="Vanguard Dermatology"/>
    <s v="Staten Island, NY"/>
    <x v="0"/>
    <x v="45"/>
    <x v="0"/>
    <n v="30"/>
  </r>
  <r>
    <n v="116"/>
    <x v="18"/>
    <s v="Vanguard Dermatology"/>
    <s v="Staten Island, NY"/>
    <x v="1"/>
    <x v="44"/>
    <x v="2"/>
    <n v="16"/>
  </r>
  <r>
    <n v="116"/>
    <x v="18"/>
    <s v="Vanguard Dermatology"/>
    <s v="Staten Island, NY"/>
    <x v="1"/>
    <x v="45"/>
    <x v="2"/>
    <n v="1"/>
  </r>
  <r>
    <n v="116"/>
    <x v="18"/>
    <s v="Vanguard Dermatology"/>
    <s v="Staten Island, NY"/>
    <x v="1"/>
    <x v="48"/>
    <x v="2"/>
    <n v="4"/>
  </r>
  <r>
    <n v="116"/>
    <x v="18"/>
    <s v="Vanguard Dermatology"/>
    <s v="Staten Island, NY"/>
    <x v="1"/>
    <x v="47"/>
    <x v="2"/>
    <n v="4"/>
  </r>
  <r>
    <n v="118"/>
    <x v="17"/>
    <s v="Vanguard Dermatology"/>
    <s v="Park Slope, NY"/>
    <x v="1"/>
    <x v="50"/>
    <x v="2"/>
    <n v="1"/>
  </r>
  <r>
    <n v="86"/>
    <x v="20"/>
    <s v="Lake Washington"/>
    <s v="Kirkland, WA"/>
    <x v="0"/>
    <x v="44"/>
    <x v="0"/>
    <n v="49"/>
  </r>
  <r>
    <n v="86"/>
    <x v="20"/>
    <s v="Lake Washington"/>
    <s v="Kirkland, WA"/>
    <x v="0"/>
    <x v="44"/>
    <x v="3"/>
    <n v="5"/>
  </r>
  <r>
    <n v="86"/>
    <x v="20"/>
    <s v="Lake Washington"/>
    <s v="Kirkland, WA"/>
    <x v="0"/>
    <x v="44"/>
    <x v="2"/>
    <n v="1"/>
  </r>
  <r>
    <n v="86"/>
    <x v="20"/>
    <s v="Lake Washington"/>
    <s v="Kirkland, WA"/>
    <x v="0"/>
    <x v="50"/>
    <x v="0"/>
    <n v="55"/>
  </r>
  <r>
    <n v="86"/>
    <x v="20"/>
    <s v="Lake Washington"/>
    <s v="Kirkland, WA"/>
    <x v="0"/>
    <x v="50"/>
    <x v="3"/>
    <n v="3"/>
  </r>
  <r>
    <n v="86"/>
    <x v="20"/>
    <s v="Lake Washington"/>
    <s v="Kirkland, WA"/>
    <x v="0"/>
    <x v="48"/>
    <x v="0"/>
    <n v="49"/>
  </r>
  <r>
    <n v="86"/>
    <x v="20"/>
    <s v="Lake Washington"/>
    <s v="Kirkland, WA"/>
    <x v="0"/>
    <x v="48"/>
    <x v="3"/>
    <n v="7"/>
  </r>
  <r>
    <n v="111"/>
    <x v="16"/>
    <s v="Vanguard Dermatology"/>
    <s v="Academy, NYC"/>
    <x v="0"/>
    <x v="51"/>
    <x v="0"/>
    <n v="53"/>
  </r>
  <r>
    <n v="111"/>
    <x v="16"/>
    <s v="Vanguard Dermatology"/>
    <s v="Academy, NYC"/>
    <x v="0"/>
    <x v="52"/>
    <x v="3"/>
    <n v="1"/>
  </r>
  <r>
    <n v="111"/>
    <x v="16"/>
    <s v="Vanguard Dermatology"/>
    <s v="Academy, NYC"/>
    <x v="0"/>
    <x v="52"/>
    <x v="0"/>
    <n v="32"/>
  </r>
  <r>
    <n v="112"/>
    <x v="11"/>
    <s v="Vanguard Dermatology"/>
    <s v="Audubon, NYC"/>
    <x v="0"/>
    <x v="53"/>
    <x v="0"/>
    <n v="40"/>
  </r>
  <r>
    <n v="112"/>
    <x v="11"/>
    <s v="Vanguard Dermatology"/>
    <s v="Audubon, NYC"/>
    <x v="0"/>
    <x v="52"/>
    <x v="0"/>
    <n v="42"/>
  </r>
  <r>
    <n v="112"/>
    <x v="11"/>
    <s v="Vanguard Dermatology"/>
    <s v="Audubon, NYC"/>
    <x v="1"/>
    <x v="51"/>
    <x v="2"/>
    <n v="10"/>
  </r>
  <r>
    <n v="112"/>
    <x v="11"/>
    <s v="Vanguard Dermatology"/>
    <s v="Audubon, NYC"/>
    <x v="1"/>
    <x v="52"/>
    <x v="2"/>
    <n v="1"/>
  </r>
  <r>
    <n v="109"/>
    <x v="13"/>
    <s v="Vanguard Dermatology"/>
    <s v="Broadway, NYC"/>
    <x v="0"/>
    <x v="52"/>
    <x v="3"/>
    <n v="1"/>
  </r>
  <r>
    <n v="109"/>
    <x v="13"/>
    <s v="Vanguard Dermatology"/>
    <s v="Broadway, NYC"/>
    <x v="0"/>
    <x v="52"/>
    <x v="0"/>
    <n v="17"/>
  </r>
  <r>
    <n v="109"/>
    <x v="13"/>
    <s v="Vanguard Dermatology"/>
    <s v="Broadway, NYC"/>
    <x v="0"/>
    <x v="52"/>
    <x v="1"/>
    <n v="1"/>
  </r>
  <r>
    <n v="109"/>
    <x v="13"/>
    <s v="Vanguard Dermatology"/>
    <s v="Broadway, NYC"/>
    <x v="1"/>
    <x v="52"/>
    <x v="2"/>
    <n v="29"/>
  </r>
  <r>
    <n v="108"/>
    <x v="10"/>
    <s v="Vanguard Dermatology"/>
    <s v="Brooklyn-OceanAve, NYC"/>
    <x v="0"/>
    <x v="51"/>
    <x v="0"/>
    <n v="68"/>
  </r>
  <r>
    <n v="108"/>
    <x v="10"/>
    <s v="Vanguard Dermatology"/>
    <s v="Brooklyn-OceanAve, NYC"/>
    <x v="0"/>
    <x v="53"/>
    <x v="3"/>
    <n v="7"/>
  </r>
  <r>
    <n v="108"/>
    <x v="10"/>
    <s v="Vanguard Dermatology"/>
    <s v="Brooklyn-OceanAve, NYC"/>
    <x v="0"/>
    <x v="53"/>
    <x v="0"/>
    <n v="34"/>
  </r>
  <r>
    <n v="108"/>
    <x v="10"/>
    <s v="Vanguard Dermatology"/>
    <s v="Brooklyn-OceanAve, NYC"/>
    <x v="0"/>
    <x v="53"/>
    <x v="1"/>
    <n v="8"/>
  </r>
  <r>
    <n v="108"/>
    <x v="10"/>
    <s v="Vanguard Dermatology"/>
    <s v="Brooklyn-OceanAve, NYC"/>
    <x v="1"/>
    <x v="53"/>
    <x v="2"/>
    <n v="20"/>
  </r>
  <r>
    <n v="108"/>
    <x v="10"/>
    <s v="Vanguard Dermatology"/>
    <s v="Brooklyn-OceanAve, NYC"/>
    <x v="1"/>
    <x v="52"/>
    <x v="2"/>
    <n v="1"/>
  </r>
  <r>
    <n v="108"/>
    <x v="10"/>
    <s v="Vanguard Dermatology"/>
    <s v="Brooklyn-OceanAve, NYC"/>
    <x v="1"/>
    <x v="54"/>
    <x v="2"/>
    <n v="6"/>
  </r>
  <r>
    <n v="114"/>
    <x v="27"/>
    <s v="Vanguard Dermatology"/>
    <s v="Canal, NYC"/>
    <x v="0"/>
    <x v="51"/>
    <x v="3"/>
    <n v="2"/>
  </r>
  <r>
    <n v="114"/>
    <x v="27"/>
    <s v="Vanguard Dermatology"/>
    <s v="Canal, NYC"/>
    <x v="0"/>
    <x v="51"/>
    <x v="0"/>
    <n v="8"/>
  </r>
  <r>
    <n v="110"/>
    <x v="14"/>
    <s v="Vanguard Dermatology"/>
    <s v="Forest Hills, NY"/>
    <x v="0"/>
    <x v="51"/>
    <x v="3"/>
    <n v="3"/>
  </r>
  <r>
    <n v="110"/>
    <x v="14"/>
    <s v="Vanguard Dermatology"/>
    <s v="Forest Hills, NY"/>
    <x v="0"/>
    <x v="51"/>
    <x v="0"/>
    <n v="44"/>
  </r>
  <r>
    <n v="110"/>
    <x v="14"/>
    <s v="Vanguard Dermatology"/>
    <s v="Forest Hills, NY"/>
    <x v="0"/>
    <x v="51"/>
    <x v="1"/>
    <n v="6"/>
  </r>
  <r>
    <n v="110"/>
    <x v="14"/>
    <s v="Vanguard Dermatology"/>
    <s v="Forest Hills, NY"/>
    <x v="0"/>
    <x v="53"/>
    <x v="0"/>
    <n v="33"/>
  </r>
  <r>
    <n v="110"/>
    <x v="14"/>
    <s v="Vanguard Dermatology"/>
    <s v="Forest Hills, NY"/>
    <x v="0"/>
    <x v="53"/>
    <x v="1"/>
    <n v="1"/>
  </r>
  <r>
    <n v="110"/>
    <x v="14"/>
    <s v="Vanguard Dermatology"/>
    <s v="Forest Hills, NY"/>
    <x v="1"/>
    <x v="51"/>
    <x v="2"/>
    <n v="2"/>
  </r>
  <r>
    <n v="116"/>
    <x v="18"/>
    <s v="Vanguard Dermatology"/>
    <s v="Staten Island, NY"/>
    <x v="0"/>
    <x v="53"/>
    <x v="0"/>
    <n v="20"/>
  </r>
  <r>
    <n v="116"/>
    <x v="18"/>
    <s v="Vanguard Dermatology"/>
    <s v="Staten Island, NY"/>
    <x v="1"/>
    <x v="52"/>
    <x v="2"/>
    <n v="9"/>
  </r>
  <r>
    <n v="100"/>
    <x v="8"/>
    <s v="Family"/>
    <s v="Osprey, FL"/>
    <x v="0"/>
    <x v="50"/>
    <x v="0"/>
    <n v="89"/>
  </r>
  <r>
    <n v="100"/>
    <x v="8"/>
    <s v="Family"/>
    <s v="Osprey, FL"/>
    <x v="0"/>
    <x v="53"/>
    <x v="0"/>
    <n v="96"/>
  </r>
  <r>
    <n v="100"/>
    <x v="8"/>
    <s v="Family"/>
    <s v="Osprey, FL"/>
    <x v="0"/>
    <x v="51"/>
    <x v="0"/>
    <n v="48"/>
  </r>
  <r>
    <n v="100"/>
    <x v="8"/>
    <s v="Family"/>
    <s v="Osprey, FL"/>
    <x v="0"/>
    <x v="52"/>
    <x v="1"/>
    <n v="3"/>
  </r>
  <r>
    <n v="86"/>
    <x v="20"/>
    <s v="Lake Washington"/>
    <s v="Kirkland, WA"/>
    <x v="0"/>
    <x v="51"/>
    <x v="0"/>
    <n v="52"/>
  </r>
  <r>
    <n v="86"/>
    <x v="20"/>
    <s v="Lake Washington"/>
    <s v="Kirkland, WA"/>
    <x v="0"/>
    <x v="51"/>
    <x v="3"/>
    <n v="5"/>
  </r>
  <r>
    <n v="86"/>
    <x v="20"/>
    <s v="Lake Washington"/>
    <s v="Kirkland, WA"/>
    <x v="0"/>
    <x v="53"/>
    <x v="0"/>
    <n v="2"/>
  </r>
  <r>
    <n v="86"/>
    <x v="20"/>
    <s v="Lake Washington"/>
    <s v="Kirkland, WA"/>
    <x v="0"/>
    <x v="53"/>
    <x v="1"/>
    <n v="4"/>
  </r>
  <r>
    <n v="86"/>
    <x v="20"/>
    <s v="Lake Washington"/>
    <s v="Kirkland, WA"/>
    <x v="0"/>
    <x v="52"/>
    <x v="0"/>
    <n v="58"/>
  </r>
  <r>
    <n v="86"/>
    <x v="20"/>
    <s v="Lake Washington"/>
    <s v="Kirkland, WA"/>
    <x v="0"/>
    <x v="52"/>
    <x v="3"/>
    <n v="5"/>
  </r>
  <r>
    <n v="5"/>
    <x v="0"/>
    <s v="DMSI"/>
    <s v="Bloomington IL"/>
    <x v="0"/>
    <x v="53"/>
    <x v="0"/>
    <n v="99"/>
  </r>
  <r>
    <n v="5"/>
    <x v="0"/>
    <s v="DMSI"/>
    <s v="Bloomington IL"/>
    <x v="0"/>
    <x v="53"/>
    <x v="1"/>
    <n v="13"/>
  </r>
  <r>
    <n v="14"/>
    <x v="1"/>
    <s v="DMSI"/>
    <s v="Peru IL"/>
    <x v="0"/>
    <x v="53"/>
    <x v="0"/>
    <n v="18"/>
  </r>
  <r>
    <n v="13"/>
    <x v="2"/>
    <s v="DMSI"/>
    <s v="Peoria,IL"/>
    <x v="0"/>
    <x v="53"/>
    <x v="0"/>
    <n v="29"/>
  </r>
  <r>
    <n v="6"/>
    <x v="3"/>
    <s v="DMSI"/>
    <s v="Charleston IL"/>
    <x v="0"/>
    <x v="53"/>
    <x v="0"/>
    <n v="25"/>
  </r>
  <r>
    <n v="5"/>
    <x v="0"/>
    <s v="DMSI"/>
    <s v="Bloomington IL"/>
    <x v="0"/>
    <x v="50"/>
    <x v="0"/>
    <n v="64"/>
  </r>
  <r>
    <n v="5"/>
    <x v="0"/>
    <s v="DMSI"/>
    <s v="Bloomington IL"/>
    <x v="0"/>
    <x v="50"/>
    <x v="1"/>
    <n v="13"/>
  </r>
  <r>
    <n v="14"/>
    <x v="1"/>
    <s v="DMSI"/>
    <s v="Peru IL"/>
    <x v="0"/>
    <x v="50"/>
    <x v="0"/>
    <n v="42"/>
  </r>
  <r>
    <n v="6"/>
    <x v="3"/>
    <s v="DMSI"/>
    <s v="Charleston IL"/>
    <x v="0"/>
    <x v="50"/>
    <x v="0"/>
    <n v="45"/>
  </r>
  <r>
    <n v="6"/>
    <x v="3"/>
    <s v="DMSI"/>
    <s v="Charleston IL"/>
    <x v="0"/>
    <x v="50"/>
    <x v="1"/>
    <n v="15"/>
  </r>
  <r>
    <n v="8"/>
    <x v="25"/>
    <s v="DMSI"/>
    <s v="Eureka, IL"/>
    <x v="0"/>
    <x v="50"/>
    <x v="0"/>
    <n v="30"/>
  </r>
  <r>
    <n v="10"/>
    <x v="28"/>
    <s v="DMSI"/>
    <s v="Lincoln IL"/>
    <x v="0"/>
    <x v="50"/>
    <x v="0"/>
    <n v="32"/>
  </r>
  <r>
    <n v="17"/>
    <x v="26"/>
    <s v="DMSI"/>
    <s v="Streator IL"/>
    <x v="0"/>
    <x v="50"/>
    <x v="0"/>
    <n v="22"/>
  </r>
  <r>
    <n v="5"/>
    <x v="0"/>
    <s v="DMSI"/>
    <s v="Bloomington IL"/>
    <x v="0"/>
    <x v="51"/>
    <x v="0"/>
    <n v="147"/>
  </r>
  <r>
    <n v="5"/>
    <x v="0"/>
    <s v="DMSI"/>
    <s v="Bloomington IL"/>
    <x v="0"/>
    <x v="51"/>
    <x v="1"/>
    <n v="11"/>
  </r>
  <r>
    <n v="14"/>
    <x v="1"/>
    <s v="DMSI"/>
    <s v="Peru IL"/>
    <x v="0"/>
    <x v="51"/>
    <x v="0"/>
    <n v="35"/>
  </r>
  <r>
    <n v="6"/>
    <x v="3"/>
    <s v="DMSI"/>
    <s v="Charleston IL"/>
    <x v="0"/>
    <x v="51"/>
    <x v="0"/>
    <n v="32"/>
  </r>
  <r>
    <n v="11"/>
    <x v="24"/>
    <s v="DMSI"/>
    <s v="Mt. Zion IL"/>
    <x v="0"/>
    <x v="51"/>
    <x v="0"/>
    <n v="16"/>
  </r>
  <r>
    <n v="127"/>
    <x v="19"/>
    <s v="DMSI"/>
    <s v="Canton IL"/>
    <x v="0"/>
    <x v="51"/>
    <x v="0"/>
    <n v="16"/>
  </r>
  <r>
    <n v="5"/>
    <x v="0"/>
    <s v="DMSI"/>
    <s v="Bloomington IL"/>
    <x v="0"/>
    <x v="52"/>
    <x v="0"/>
    <n v="119"/>
  </r>
  <r>
    <n v="5"/>
    <x v="0"/>
    <s v="DMSI"/>
    <s v="Bloomington IL"/>
    <x v="0"/>
    <x v="52"/>
    <x v="1"/>
    <n v="11"/>
  </r>
  <r>
    <n v="14"/>
    <x v="1"/>
    <s v="DMSI"/>
    <s v="Peru IL"/>
    <x v="0"/>
    <x v="52"/>
    <x v="0"/>
    <n v="18"/>
  </r>
  <r>
    <n v="13"/>
    <x v="2"/>
    <s v="DMSI"/>
    <s v="Peoria,IL"/>
    <x v="0"/>
    <x v="52"/>
    <x v="0"/>
    <n v="45"/>
  </r>
  <r>
    <n v="6"/>
    <x v="3"/>
    <s v="DMSI"/>
    <s v="Charleston IL"/>
    <x v="0"/>
    <x v="52"/>
    <x v="0"/>
    <n v="37"/>
  </r>
  <r>
    <n v="15"/>
    <x v="21"/>
    <s v="DMSI"/>
    <s v="Pontiac, IL"/>
    <x v="0"/>
    <x v="52"/>
    <x v="0"/>
    <n v="34"/>
  </r>
  <r>
    <n v="73"/>
    <x v="4"/>
    <s v="TVS"/>
    <s v="Boynton Beach"/>
    <x v="0"/>
    <x v="53"/>
    <x v="0"/>
    <n v="55"/>
  </r>
  <r>
    <n v="75"/>
    <x v="5"/>
    <s v="TVS"/>
    <s v="Delray Beach"/>
    <x v="0"/>
    <x v="53"/>
    <x v="0"/>
    <n v="41"/>
  </r>
  <r>
    <n v="76"/>
    <x v="29"/>
    <s v="TVS"/>
    <s v="East Boca"/>
    <x v="0"/>
    <x v="53"/>
    <x v="0"/>
    <n v="11"/>
  </r>
  <r>
    <n v="77"/>
    <x v="6"/>
    <s v="TVS"/>
    <s v="West Boca"/>
    <x v="0"/>
    <x v="53"/>
    <x v="0"/>
    <n v="26"/>
  </r>
  <r>
    <n v="72"/>
    <x v="7"/>
    <s v="TVS"/>
    <s v="Lyons"/>
    <x v="0"/>
    <x v="53"/>
    <x v="0"/>
    <n v="23"/>
  </r>
  <r>
    <n v="73"/>
    <x v="4"/>
    <s v="TVS"/>
    <s v="Boynton Beach"/>
    <x v="0"/>
    <x v="51"/>
    <x v="0"/>
    <n v="55"/>
  </r>
  <r>
    <n v="75"/>
    <x v="5"/>
    <s v="TVS"/>
    <s v="Delray Beach"/>
    <x v="0"/>
    <x v="51"/>
    <x v="0"/>
    <n v="34"/>
  </r>
  <r>
    <n v="75"/>
    <x v="5"/>
    <s v="TVS"/>
    <s v="Delray Beach"/>
    <x v="1"/>
    <x v="51"/>
    <x v="2"/>
    <n v="2"/>
  </r>
  <r>
    <n v="76"/>
    <x v="29"/>
    <s v="TVS"/>
    <s v="East Boca"/>
    <x v="0"/>
    <x v="51"/>
    <x v="0"/>
    <n v="40"/>
  </r>
  <r>
    <n v="77"/>
    <x v="6"/>
    <s v="TVS"/>
    <s v="West Boca"/>
    <x v="0"/>
    <x v="51"/>
    <x v="0"/>
    <n v="2"/>
  </r>
  <r>
    <n v="72"/>
    <x v="7"/>
    <s v="TVS"/>
    <s v="Lyons"/>
    <x v="0"/>
    <x v="51"/>
    <x v="0"/>
    <n v="19"/>
  </r>
  <r>
    <n v="73"/>
    <x v="4"/>
    <s v="TVS"/>
    <s v="Boynton Beach"/>
    <x v="0"/>
    <x v="52"/>
    <x v="0"/>
    <n v="54"/>
  </r>
  <r>
    <n v="75"/>
    <x v="5"/>
    <s v="TVS"/>
    <s v="Delray Beach"/>
    <x v="0"/>
    <x v="52"/>
    <x v="0"/>
    <n v="43"/>
  </r>
  <r>
    <n v="77"/>
    <x v="6"/>
    <s v="TVS"/>
    <s v="West Boca"/>
    <x v="0"/>
    <x v="52"/>
    <x v="0"/>
    <n v="37"/>
  </r>
  <r>
    <n v="73"/>
    <x v="4"/>
    <s v="TVS"/>
    <s v="Boynton Beach"/>
    <x v="0"/>
    <x v="48"/>
    <x v="0"/>
    <n v="34"/>
  </r>
  <r>
    <n v="73"/>
    <x v="4"/>
    <s v="TVS"/>
    <s v="Boynton Beach"/>
    <x v="1"/>
    <x v="48"/>
    <x v="2"/>
    <n v="1"/>
  </r>
  <r>
    <n v="75"/>
    <x v="5"/>
    <s v="TVS"/>
    <s v="Delray Beach"/>
    <x v="0"/>
    <x v="48"/>
    <x v="0"/>
    <n v="20"/>
  </r>
  <r>
    <n v="75"/>
    <x v="5"/>
    <s v="TVS"/>
    <s v="Delray Beach"/>
    <x v="1"/>
    <x v="48"/>
    <x v="2"/>
    <n v="2"/>
  </r>
  <r>
    <n v="76"/>
    <x v="29"/>
    <s v="TVS"/>
    <s v="East Boca"/>
    <x v="0"/>
    <x v="48"/>
    <x v="0"/>
    <n v="18"/>
  </r>
  <r>
    <n v="77"/>
    <x v="6"/>
    <s v="TVS"/>
    <s v="West Boca"/>
    <x v="0"/>
    <x v="48"/>
    <x v="0"/>
    <n v="22"/>
  </r>
  <r>
    <n v="72"/>
    <x v="7"/>
    <s v="TVS"/>
    <s v="Lyons"/>
    <x v="0"/>
    <x v="48"/>
    <x v="0"/>
    <n v="12"/>
  </r>
  <r>
    <n v="73"/>
    <x v="4"/>
    <s v="TVS"/>
    <s v="Boynton Beach"/>
    <x v="0"/>
    <x v="50"/>
    <x v="0"/>
    <n v="44"/>
  </r>
  <r>
    <n v="73"/>
    <x v="4"/>
    <s v="TVS"/>
    <s v="Boynton Beach"/>
    <x v="1"/>
    <x v="50"/>
    <x v="2"/>
    <n v="2"/>
  </r>
  <r>
    <n v="75"/>
    <x v="5"/>
    <s v="TVS"/>
    <s v="Delray Beach"/>
    <x v="0"/>
    <x v="50"/>
    <x v="0"/>
    <n v="49"/>
  </r>
  <r>
    <n v="75"/>
    <x v="5"/>
    <s v="TVS"/>
    <s v="Delray Beach"/>
    <x v="1"/>
    <x v="50"/>
    <x v="2"/>
    <n v="2"/>
  </r>
  <r>
    <n v="76"/>
    <x v="29"/>
    <s v="TVS"/>
    <s v="East Boca"/>
    <x v="0"/>
    <x v="50"/>
    <x v="0"/>
    <n v="31"/>
  </r>
  <r>
    <n v="77"/>
    <x v="6"/>
    <s v="TVS"/>
    <s v="West Boca"/>
    <x v="0"/>
    <x v="50"/>
    <x v="0"/>
    <n v="30"/>
  </r>
  <r>
    <n v="72"/>
    <x v="7"/>
    <s v="TVS"/>
    <s v="Lyons"/>
    <x v="0"/>
    <x v="50"/>
    <x v="0"/>
    <n v="19"/>
  </r>
  <r>
    <n v="73"/>
    <x v="4"/>
    <s v="TVS"/>
    <s v="Boynton Beach"/>
    <x v="0"/>
    <x v="55"/>
    <x v="0"/>
    <n v="59"/>
  </r>
  <r>
    <n v="75"/>
    <x v="5"/>
    <s v="TVS"/>
    <s v="Delray Beach"/>
    <x v="0"/>
    <x v="55"/>
    <x v="0"/>
    <n v="17"/>
  </r>
  <r>
    <n v="75"/>
    <x v="5"/>
    <s v="TVS"/>
    <s v="Delray Beach"/>
    <x v="1"/>
    <x v="55"/>
    <x v="2"/>
    <n v="2"/>
  </r>
  <r>
    <n v="76"/>
    <x v="29"/>
    <s v="TVS"/>
    <s v="East Boca"/>
    <x v="0"/>
    <x v="55"/>
    <x v="0"/>
    <n v="21"/>
  </r>
  <r>
    <n v="77"/>
    <x v="6"/>
    <s v="TVS"/>
    <s v="West Boca"/>
    <x v="0"/>
    <x v="55"/>
    <x v="0"/>
    <n v="16"/>
  </r>
  <r>
    <n v="72"/>
    <x v="7"/>
    <s v="TVS"/>
    <s v="Lyons"/>
    <x v="0"/>
    <x v="55"/>
    <x v="0"/>
    <n v="12"/>
  </r>
  <r>
    <n v="73"/>
    <x v="4"/>
    <s v="TVS"/>
    <s v="Boynton Beach"/>
    <x v="0"/>
    <x v="56"/>
    <x v="0"/>
    <n v="83"/>
  </r>
  <r>
    <n v="75"/>
    <x v="5"/>
    <s v="TVS"/>
    <s v="Delray Beach"/>
    <x v="0"/>
    <x v="56"/>
    <x v="0"/>
    <n v="58"/>
  </r>
  <r>
    <n v="75"/>
    <x v="5"/>
    <s v="TVS"/>
    <s v="Delray Beach"/>
    <x v="1"/>
    <x v="56"/>
    <x v="2"/>
    <n v="1"/>
  </r>
  <r>
    <n v="76"/>
    <x v="29"/>
    <s v="TVS"/>
    <s v="East Boca"/>
    <x v="0"/>
    <x v="56"/>
    <x v="0"/>
    <n v="38"/>
  </r>
  <r>
    <n v="77"/>
    <x v="6"/>
    <s v="TVS"/>
    <s v="West Boca"/>
    <x v="0"/>
    <x v="56"/>
    <x v="0"/>
    <n v="32"/>
  </r>
  <r>
    <n v="72"/>
    <x v="7"/>
    <s v="TVS"/>
    <s v="Lyons"/>
    <x v="0"/>
    <x v="56"/>
    <x v="0"/>
    <n v="25"/>
  </r>
  <r>
    <n v="73"/>
    <x v="4"/>
    <s v="TVS"/>
    <s v="Boynton Beach"/>
    <x v="0"/>
    <x v="57"/>
    <x v="0"/>
    <n v="55"/>
  </r>
  <r>
    <n v="75"/>
    <x v="5"/>
    <s v="TVS"/>
    <s v="Delray Beach"/>
    <x v="0"/>
    <x v="57"/>
    <x v="0"/>
    <n v="54"/>
  </r>
  <r>
    <n v="76"/>
    <x v="29"/>
    <s v="TVS"/>
    <s v="East Boca"/>
    <x v="0"/>
    <x v="57"/>
    <x v="0"/>
    <n v="14"/>
  </r>
  <r>
    <n v="77"/>
    <x v="6"/>
    <s v="TVS"/>
    <s v="West Boca"/>
    <x v="0"/>
    <x v="57"/>
    <x v="0"/>
    <n v="34"/>
  </r>
  <r>
    <n v="72"/>
    <x v="7"/>
    <s v="TVS"/>
    <s v="Lyons"/>
    <x v="0"/>
    <x v="57"/>
    <x v="0"/>
    <n v="22"/>
  </r>
  <r>
    <n v="72"/>
    <x v="7"/>
    <s v="TVS"/>
    <s v="Lyons"/>
    <x v="1"/>
    <x v="57"/>
    <x v="0"/>
    <n v="1"/>
  </r>
  <r>
    <n v="5"/>
    <x v="0"/>
    <s v="DMSI"/>
    <s v="Bloomington IL"/>
    <x v="0"/>
    <x v="55"/>
    <x v="0"/>
    <n v="160"/>
  </r>
  <r>
    <n v="14"/>
    <x v="1"/>
    <s v="DMSI"/>
    <s v="Peru IL"/>
    <x v="0"/>
    <x v="55"/>
    <x v="0"/>
    <n v="42"/>
  </r>
  <r>
    <n v="13"/>
    <x v="2"/>
    <s v="DMSI"/>
    <s v="Peoria,IL"/>
    <x v="0"/>
    <x v="55"/>
    <x v="0"/>
    <n v="17"/>
  </r>
  <r>
    <n v="13"/>
    <x v="2"/>
    <s v="DMSI"/>
    <s v="Peoria,IL"/>
    <x v="1"/>
    <x v="55"/>
    <x v="1"/>
    <n v="9"/>
  </r>
  <r>
    <n v="6"/>
    <x v="3"/>
    <s v="DMSI"/>
    <s v="Charleston IL"/>
    <x v="0"/>
    <x v="55"/>
    <x v="0"/>
    <n v="40"/>
  </r>
  <r>
    <n v="15"/>
    <x v="21"/>
    <s v="DMSI"/>
    <s v="Pontiac, IL"/>
    <x v="0"/>
    <x v="55"/>
    <x v="0"/>
    <n v="40"/>
  </r>
  <r>
    <n v="5"/>
    <x v="0"/>
    <s v="DMSI"/>
    <s v="Bloomington IL"/>
    <x v="0"/>
    <x v="56"/>
    <x v="0"/>
    <n v="110"/>
  </r>
  <r>
    <n v="5"/>
    <x v="0"/>
    <s v="DMSI"/>
    <s v="Bloomington IL"/>
    <x v="0"/>
    <x v="56"/>
    <x v="1"/>
    <n v="10"/>
  </r>
  <r>
    <n v="14"/>
    <x v="1"/>
    <s v="DMSI"/>
    <s v="Peru IL"/>
    <x v="0"/>
    <x v="56"/>
    <x v="0"/>
    <n v="24"/>
  </r>
  <r>
    <n v="6"/>
    <x v="3"/>
    <s v="DMSI"/>
    <s v="Charleston IL"/>
    <x v="0"/>
    <x v="56"/>
    <x v="0"/>
    <n v="37"/>
  </r>
  <r>
    <n v="6"/>
    <x v="3"/>
    <s v="DMSI"/>
    <s v="Charleston IL"/>
    <x v="0"/>
    <x v="56"/>
    <x v="1"/>
    <n v="14"/>
  </r>
  <r>
    <n v="17"/>
    <x v="26"/>
    <s v="DMSI"/>
    <s v="Streator IL"/>
    <x v="0"/>
    <x v="56"/>
    <x v="0"/>
    <n v="46"/>
  </r>
  <r>
    <n v="11"/>
    <x v="24"/>
    <s v="DMSI"/>
    <s v="Mt. Zion IL"/>
    <x v="0"/>
    <x v="56"/>
    <x v="0"/>
    <n v="44"/>
  </r>
  <r>
    <n v="5"/>
    <x v="0"/>
    <s v="DMSI"/>
    <s v="Bloomington IL"/>
    <x v="0"/>
    <x v="57"/>
    <x v="0"/>
    <n v="97"/>
  </r>
  <r>
    <n v="5"/>
    <x v="0"/>
    <s v="DMSI"/>
    <s v="Bloomington IL"/>
    <x v="0"/>
    <x v="57"/>
    <x v="1"/>
    <n v="15"/>
  </r>
  <r>
    <n v="14"/>
    <x v="1"/>
    <s v="DMSI"/>
    <s v="Peru IL"/>
    <x v="0"/>
    <x v="57"/>
    <x v="0"/>
    <n v="20"/>
  </r>
  <r>
    <n v="13"/>
    <x v="2"/>
    <s v="DMSI"/>
    <s v="Peoria,IL"/>
    <x v="0"/>
    <x v="57"/>
    <x v="0"/>
    <n v="33"/>
  </r>
  <r>
    <n v="6"/>
    <x v="3"/>
    <s v="DMSI"/>
    <s v="Charleston IL"/>
    <x v="0"/>
    <x v="57"/>
    <x v="0"/>
    <n v="33"/>
  </r>
  <r>
    <n v="7"/>
    <x v="30"/>
    <s v="DMSI"/>
    <s v="Clinton IL"/>
    <x v="0"/>
    <x v="57"/>
    <x v="0"/>
    <n v="37"/>
  </r>
  <r>
    <n v="5"/>
    <x v="0"/>
    <s v="DMSI"/>
    <s v="Bloomington IL"/>
    <x v="0"/>
    <x v="58"/>
    <x v="0"/>
    <n v="147"/>
  </r>
  <r>
    <n v="5"/>
    <x v="0"/>
    <s v="DMSI"/>
    <s v="Bloomington IL"/>
    <x v="0"/>
    <x v="58"/>
    <x v="1"/>
    <n v="10"/>
  </r>
  <r>
    <n v="14"/>
    <x v="1"/>
    <s v="DMSI"/>
    <s v="Peru IL"/>
    <x v="0"/>
    <x v="58"/>
    <x v="0"/>
    <n v="43"/>
  </r>
  <r>
    <n v="13"/>
    <x v="2"/>
    <s v="DMSI"/>
    <s v="Peoria,IL"/>
    <x v="0"/>
    <x v="58"/>
    <x v="0"/>
    <n v="44"/>
  </r>
  <r>
    <n v="6"/>
    <x v="3"/>
    <s v="DMSI"/>
    <s v="Charleston IL"/>
    <x v="0"/>
    <x v="58"/>
    <x v="0"/>
    <n v="78"/>
  </r>
  <r>
    <n v="86"/>
    <x v="20"/>
    <s v="Lake Washington"/>
    <s v="Kirkland, WA"/>
    <x v="0"/>
    <x v="55"/>
    <x v="0"/>
    <n v="55"/>
  </r>
  <r>
    <n v="86"/>
    <x v="20"/>
    <s v="Lake Washington"/>
    <s v="Kirkland, WA"/>
    <x v="0"/>
    <x v="55"/>
    <x v="3"/>
    <n v="5"/>
  </r>
  <r>
    <n v="86"/>
    <x v="20"/>
    <s v="Lake Washington"/>
    <s v="Kirkland, WA"/>
    <x v="0"/>
    <x v="56"/>
    <x v="0"/>
    <n v="58"/>
  </r>
  <r>
    <n v="86"/>
    <x v="20"/>
    <s v="Lake Washington"/>
    <s v="Kirkland, WA"/>
    <x v="0"/>
    <x v="56"/>
    <x v="3"/>
    <n v="4"/>
  </r>
  <r>
    <n v="86"/>
    <x v="20"/>
    <s v="Lake Washington"/>
    <s v="Kirkland, WA"/>
    <x v="0"/>
    <x v="56"/>
    <x v="2"/>
    <n v="1"/>
  </r>
  <r>
    <n v="86"/>
    <x v="20"/>
    <s v="Lake Washington"/>
    <s v="Kirkland, WA"/>
    <x v="0"/>
    <x v="57"/>
    <x v="1"/>
    <n v="5"/>
  </r>
  <r>
    <n v="86"/>
    <x v="20"/>
    <s v="Lake Washington"/>
    <s v="Kirkland, WA"/>
    <x v="0"/>
    <x v="57"/>
    <x v="0"/>
    <n v="3"/>
  </r>
  <r>
    <n v="86"/>
    <x v="20"/>
    <s v="Lake Washington"/>
    <s v="Kirkland, WA"/>
    <x v="0"/>
    <x v="58"/>
    <x v="0"/>
    <n v="53"/>
  </r>
  <r>
    <n v="86"/>
    <x v="20"/>
    <s v="Lake Washington"/>
    <s v="Kirkland, WA"/>
    <x v="0"/>
    <x v="58"/>
    <x v="3"/>
    <n v="4"/>
  </r>
  <r>
    <n v="86"/>
    <x v="20"/>
    <s v="Lake Washington"/>
    <s v="Kirkland, WA"/>
    <x v="0"/>
    <x v="59"/>
    <x v="0"/>
    <n v="62"/>
  </r>
  <r>
    <n v="86"/>
    <x v="20"/>
    <s v="Lake Washington"/>
    <s v="Kirkland, WA"/>
    <x v="0"/>
    <x v="59"/>
    <x v="3"/>
    <n v="5"/>
  </r>
  <r>
    <n v="100"/>
    <x v="8"/>
    <s v="Family"/>
    <s v="Osprey, FL"/>
    <x v="0"/>
    <x v="55"/>
    <x v="0"/>
    <n v="91"/>
  </r>
  <r>
    <n v="100"/>
    <x v="8"/>
    <s v="Family"/>
    <s v="Osprey, FL"/>
    <x v="0"/>
    <x v="56"/>
    <x v="0"/>
    <n v="96"/>
  </r>
  <r>
    <n v="100"/>
    <x v="8"/>
    <s v="Family"/>
    <s v="Osprey, FL"/>
    <x v="0"/>
    <x v="57"/>
    <x v="0"/>
    <n v="98"/>
  </r>
  <r>
    <n v="100"/>
    <x v="8"/>
    <s v="Family"/>
    <s v="Osprey, FL"/>
    <x v="0"/>
    <x v="58"/>
    <x v="0"/>
    <n v="95"/>
  </r>
  <r>
    <n v="100"/>
    <x v="8"/>
    <s v="Family"/>
    <s v="Osprey, FL"/>
    <x v="0"/>
    <x v="59"/>
    <x v="0"/>
    <n v="1"/>
  </r>
  <r>
    <n v="100"/>
    <x v="8"/>
    <s v="Family"/>
    <s v="Osprey, FL"/>
    <x v="0"/>
    <x v="59"/>
    <x v="1"/>
    <n v="5"/>
  </r>
  <r>
    <n v="5"/>
    <x v="0"/>
    <s v="DMSI"/>
    <s v="Bloomington IL"/>
    <x v="0"/>
    <x v="59"/>
    <x v="0"/>
    <n v="99"/>
  </r>
  <r>
    <n v="5"/>
    <x v="0"/>
    <s v="DMSI"/>
    <s v="Bloomington IL"/>
    <x v="0"/>
    <x v="59"/>
    <x v="1"/>
    <n v="10"/>
  </r>
  <r>
    <n v="14"/>
    <x v="1"/>
    <s v="DMSI"/>
    <s v="Peru IL"/>
    <x v="0"/>
    <x v="59"/>
    <x v="0"/>
    <n v="49"/>
  </r>
  <r>
    <n v="6"/>
    <x v="3"/>
    <s v="DMSI"/>
    <s v="Charleston IL"/>
    <x v="0"/>
    <x v="59"/>
    <x v="0"/>
    <n v="38"/>
  </r>
  <r>
    <n v="15"/>
    <x v="21"/>
    <s v="DMSI"/>
    <s v="Pontiac, IL"/>
    <x v="0"/>
    <x v="59"/>
    <x v="0"/>
    <n v="43"/>
  </r>
  <r>
    <n v="9"/>
    <x v="22"/>
    <s v="DMSI"/>
    <s v="Gibson City IL"/>
    <x v="0"/>
    <x v="59"/>
    <x v="0"/>
    <n v="36"/>
  </r>
  <r>
    <n v="111"/>
    <x v="16"/>
    <s v="Vanguard Dermatology"/>
    <s v="Academy, NYC"/>
    <x v="0"/>
    <x v="58"/>
    <x v="0"/>
    <n v="48"/>
  </r>
  <r>
    <n v="111"/>
    <x v="16"/>
    <s v="Vanguard Dermatology"/>
    <s v="Academy, NYC"/>
    <x v="0"/>
    <x v="56"/>
    <x v="0"/>
    <n v="29"/>
  </r>
  <r>
    <n v="111"/>
    <x v="16"/>
    <s v="Vanguard Dermatology"/>
    <s v="Academy, NYC"/>
    <x v="0"/>
    <x v="55"/>
    <x v="0"/>
    <n v="48"/>
  </r>
  <r>
    <n v="112"/>
    <x v="11"/>
    <s v="Vanguard Dermatology"/>
    <s v="Audubon, NYC"/>
    <x v="0"/>
    <x v="57"/>
    <x v="0"/>
    <n v="38"/>
  </r>
  <r>
    <n v="112"/>
    <x v="11"/>
    <s v="Vanguard Dermatology"/>
    <s v="Audubon, NYC"/>
    <x v="0"/>
    <x v="55"/>
    <x v="0"/>
    <n v="42"/>
  </r>
  <r>
    <n v="112"/>
    <x v="11"/>
    <s v="Vanguard Dermatology"/>
    <s v="Audubon, NYC"/>
    <x v="0"/>
    <x v="59"/>
    <x v="0"/>
    <n v="49"/>
  </r>
  <r>
    <n v="112"/>
    <x v="11"/>
    <s v="Vanguard Dermatology"/>
    <s v="Audubon, NYC"/>
    <x v="1"/>
    <x v="58"/>
    <x v="2"/>
    <n v="4"/>
  </r>
  <r>
    <n v="112"/>
    <x v="11"/>
    <s v="Vanguard Dermatology"/>
    <s v="Audubon, NYC"/>
    <x v="1"/>
    <x v="56"/>
    <x v="2"/>
    <n v="9"/>
  </r>
  <r>
    <n v="109"/>
    <x v="13"/>
    <s v="Vanguard Dermatology"/>
    <s v="Broadway, NYC"/>
    <x v="0"/>
    <x v="59"/>
    <x v="3"/>
    <n v="2"/>
  </r>
  <r>
    <n v="109"/>
    <x v="13"/>
    <s v="Vanguard Dermatology"/>
    <s v="Broadway, NYC"/>
    <x v="0"/>
    <x v="59"/>
    <x v="0"/>
    <n v="19"/>
  </r>
  <r>
    <n v="109"/>
    <x v="13"/>
    <s v="Vanguard Dermatology"/>
    <s v="Broadway, NYC"/>
    <x v="1"/>
    <x v="59"/>
    <x v="2"/>
    <n v="11"/>
  </r>
  <r>
    <n v="117"/>
    <x v="15"/>
    <s v="Vanguard Dermatology"/>
    <s v="Brooklyn-Manhattan Ave, NY"/>
    <x v="0"/>
    <x v="55"/>
    <x v="3"/>
    <n v="1"/>
  </r>
  <r>
    <n v="117"/>
    <x v="15"/>
    <s v="Vanguard Dermatology"/>
    <s v="Brooklyn-Manhattan Ave, NY"/>
    <x v="0"/>
    <x v="55"/>
    <x v="0"/>
    <n v="30"/>
  </r>
  <r>
    <n v="117"/>
    <x v="15"/>
    <s v="Vanguard Dermatology"/>
    <s v="Brooklyn-Manhattan Ave, NY"/>
    <x v="1"/>
    <x v="55"/>
    <x v="2"/>
    <n v="7"/>
  </r>
  <r>
    <n v="108"/>
    <x v="10"/>
    <s v="Vanguard Dermatology"/>
    <s v="Brooklyn-OceanAve, NYC"/>
    <x v="0"/>
    <x v="57"/>
    <x v="3"/>
    <n v="1"/>
  </r>
  <r>
    <n v="108"/>
    <x v="10"/>
    <s v="Vanguard Dermatology"/>
    <s v="Brooklyn-OceanAve, NYC"/>
    <x v="0"/>
    <x v="57"/>
    <x v="0"/>
    <n v="132"/>
  </r>
  <r>
    <n v="108"/>
    <x v="10"/>
    <s v="Vanguard Dermatology"/>
    <s v="Brooklyn-OceanAve, NYC"/>
    <x v="0"/>
    <x v="57"/>
    <x v="1"/>
    <n v="2"/>
  </r>
  <r>
    <n v="108"/>
    <x v="10"/>
    <s v="Vanguard Dermatology"/>
    <s v="Brooklyn-OceanAve, NYC"/>
    <x v="0"/>
    <x v="58"/>
    <x v="3"/>
    <n v="1"/>
  </r>
  <r>
    <n v="108"/>
    <x v="10"/>
    <s v="Vanguard Dermatology"/>
    <s v="Brooklyn-OceanAve, NYC"/>
    <x v="0"/>
    <x v="58"/>
    <x v="0"/>
    <n v="64"/>
  </r>
  <r>
    <n v="108"/>
    <x v="10"/>
    <s v="Vanguard Dermatology"/>
    <s v="Brooklyn-OceanAve, NYC"/>
    <x v="0"/>
    <x v="56"/>
    <x v="3"/>
    <n v="1"/>
  </r>
  <r>
    <n v="108"/>
    <x v="10"/>
    <s v="Vanguard Dermatology"/>
    <s v="Brooklyn-OceanAve, NYC"/>
    <x v="0"/>
    <x v="56"/>
    <x v="0"/>
    <n v="58"/>
  </r>
  <r>
    <n v="108"/>
    <x v="10"/>
    <s v="Vanguard Dermatology"/>
    <s v="Brooklyn-OceanAve, NYC"/>
    <x v="0"/>
    <x v="56"/>
    <x v="1"/>
    <n v="10"/>
  </r>
  <r>
    <n v="108"/>
    <x v="10"/>
    <s v="Vanguard Dermatology"/>
    <s v="Brooklyn-OceanAve, NYC"/>
    <x v="0"/>
    <x v="55"/>
    <x v="3"/>
    <n v="3"/>
  </r>
  <r>
    <n v="108"/>
    <x v="10"/>
    <s v="Vanguard Dermatology"/>
    <s v="Brooklyn-OceanAve, NYC"/>
    <x v="0"/>
    <x v="55"/>
    <x v="0"/>
    <n v="66"/>
  </r>
  <r>
    <n v="108"/>
    <x v="10"/>
    <s v="Vanguard Dermatology"/>
    <s v="Brooklyn-OceanAve, NYC"/>
    <x v="1"/>
    <x v="57"/>
    <x v="2"/>
    <n v="2"/>
  </r>
  <r>
    <n v="108"/>
    <x v="10"/>
    <s v="Vanguard Dermatology"/>
    <s v="Brooklyn-OceanAve, NYC"/>
    <x v="1"/>
    <x v="56"/>
    <x v="2"/>
    <n v="1"/>
  </r>
  <r>
    <n v="108"/>
    <x v="10"/>
    <s v="Vanguard Dermatology"/>
    <s v="Brooklyn-OceanAve, NYC"/>
    <x v="1"/>
    <x v="55"/>
    <x v="2"/>
    <n v="5"/>
  </r>
  <r>
    <n v="108"/>
    <x v="10"/>
    <s v="Vanguard Dermatology"/>
    <s v="Brooklyn-OceanAve, NYC"/>
    <x v="1"/>
    <x v="54"/>
    <x v="2"/>
    <n v="6"/>
  </r>
  <r>
    <n v="114"/>
    <x v="27"/>
    <s v="Vanguard Dermatology"/>
    <s v="Canal, NYC"/>
    <x v="0"/>
    <x v="58"/>
    <x v="3"/>
    <n v="2"/>
  </r>
  <r>
    <n v="114"/>
    <x v="27"/>
    <s v="Vanguard Dermatology"/>
    <s v="Canal, NYC"/>
    <x v="0"/>
    <x v="58"/>
    <x v="0"/>
    <n v="11"/>
  </r>
  <r>
    <n v="114"/>
    <x v="27"/>
    <s v="Vanguard Dermatology"/>
    <s v="Canal, NYC"/>
    <x v="0"/>
    <x v="56"/>
    <x v="0"/>
    <n v="6"/>
  </r>
  <r>
    <n v="114"/>
    <x v="27"/>
    <s v="Vanguard Dermatology"/>
    <s v="Canal, NYC"/>
    <x v="1"/>
    <x v="58"/>
    <x v="2"/>
    <n v="6"/>
  </r>
  <r>
    <n v="114"/>
    <x v="27"/>
    <s v="Vanguard Dermatology"/>
    <s v="Canal, NYC"/>
    <x v="1"/>
    <x v="56"/>
    <x v="2"/>
    <n v="8"/>
  </r>
  <r>
    <n v="110"/>
    <x v="14"/>
    <s v="Vanguard Dermatology"/>
    <s v="Forest Hills, NY"/>
    <x v="0"/>
    <x v="57"/>
    <x v="0"/>
    <n v="29"/>
  </r>
  <r>
    <n v="110"/>
    <x v="14"/>
    <s v="Vanguard Dermatology"/>
    <s v="Forest Hills, NY"/>
    <x v="0"/>
    <x v="58"/>
    <x v="3"/>
    <n v="1"/>
  </r>
  <r>
    <n v="110"/>
    <x v="14"/>
    <s v="Vanguard Dermatology"/>
    <s v="Forest Hills, NY"/>
    <x v="0"/>
    <x v="58"/>
    <x v="0"/>
    <n v="58"/>
  </r>
  <r>
    <n v="110"/>
    <x v="14"/>
    <s v="Vanguard Dermatology"/>
    <s v="Forest Hills, NY"/>
    <x v="0"/>
    <x v="58"/>
    <x v="1"/>
    <n v="4"/>
  </r>
  <r>
    <n v="110"/>
    <x v="14"/>
    <s v="Vanguard Dermatology"/>
    <s v="Forest Hills, NY"/>
    <x v="0"/>
    <x v="55"/>
    <x v="0"/>
    <n v="40"/>
  </r>
  <r>
    <n v="110"/>
    <x v="14"/>
    <s v="Vanguard Dermatology"/>
    <s v="Forest Hills, NY"/>
    <x v="1"/>
    <x v="55"/>
    <x v="2"/>
    <n v="1"/>
  </r>
  <r>
    <n v="116"/>
    <x v="18"/>
    <s v="Vanguard Dermatology"/>
    <s v="Staten Island, NY"/>
    <x v="0"/>
    <x v="57"/>
    <x v="0"/>
    <n v="35"/>
  </r>
  <r>
    <n v="116"/>
    <x v="18"/>
    <s v="Vanguard Dermatology"/>
    <s v="Staten Island, NY"/>
    <x v="0"/>
    <x v="56"/>
    <x v="3"/>
    <n v="3"/>
  </r>
  <r>
    <n v="116"/>
    <x v="18"/>
    <s v="Vanguard Dermatology"/>
    <s v="Staten Island, NY"/>
    <x v="0"/>
    <x v="56"/>
    <x v="0"/>
    <n v="9"/>
  </r>
  <r>
    <n v="116"/>
    <x v="18"/>
    <s v="Vanguard Dermatology"/>
    <s v="Staten Island, NY"/>
    <x v="0"/>
    <x v="56"/>
    <x v="1"/>
    <n v="12"/>
  </r>
  <r>
    <n v="116"/>
    <x v="18"/>
    <s v="Vanguard Dermatology"/>
    <s v="Staten Island, NY"/>
    <x v="1"/>
    <x v="57"/>
    <x v="2"/>
    <n v="5"/>
  </r>
  <r>
    <n v="116"/>
    <x v="18"/>
    <s v="Vanguard Dermatology"/>
    <s v="Staten Island, NY"/>
    <x v="1"/>
    <x v="56"/>
    <x v="2"/>
    <n v="19"/>
  </r>
  <r>
    <n v="116"/>
    <x v="18"/>
    <s v="Vanguard Dermatology"/>
    <s v="Staten Island, NY"/>
    <x v="1"/>
    <x v="55"/>
    <x v="2"/>
    <n v="5"/>
  </r>
  <r>
    <n v="118"/>
    <x v="17"/>
    <s v="Vanguard Dermatology"/>
    <s v="Park Slope, NY"/>
    <x v="0"/>
    <x v="55"/>
    <x v="3"/>
    <n v="1"/>
  </r>
  <r>
    <n v="118"/>
    <x v="17"/>
    <s v="Vanguard Dermatology"/>
    <s v="Park Slope, NY"/>
    <x v="0"/>
    <x v="55"/>
    <x v="0"/>
    <n v="3"/>
  </r>
  <r>
    <n v="73"/>
    <x v="4"/>
    <s v="TVS"/>
    <s v="Boynton Beach"/>
    <x v="0"/>
    <x v="58"/>
    <x v="0"/>
    <n v="58"/>
  </r>
  <r>
    <n v="75"/>
    <x v="5"/>
    <s v="TVS"/>
    <s v="Delray Beach"/>
    <x v="0"/>
    <x v="58"/>
    <x v="0"/>
    <n v="39"/>
  </r>
  <r>
    <n v="76"/>
    <x v="29"/>
    <s v="TVS"/>
    <s v="East Boca"/>
    <x v="0"/>
    <x v="58"/>
    <x v="0"/>
    <n v="41"/>
  </r>
  <r>
    <n v="72"/>
    <x v="7"/>
    <s v="TVS"/>
    <s v="Lyons"/>
    <x v="0"/>
    <x v="58"/>
    <x v="0"/>
    <n v="18"/>
  </r>
  <r>
    <n v="73"/>
    <x v="4"/>
    <s v="TVS"/>
    <s v="Boynton Beach"/>
    <x v="0"/>
    <x v="59"/>
    <x v="0"/>
    <n v="49"/>
  </r>
  <r>
    <n v="75"/>
    <x v="5"/>
    <s v="TVS"/>
    <s v="Delray Beach"/>
    <x v="0"/>
    <x v="59"/>
    <x v="0"/>
    <n v="44"/>
  </r>
  <r>
    <n v="77"/>
    <x v="6"/>
    <s v="TVS"/>
    <s v="West Boca"/>
    <x v="0"/>
    <x v="59"/>
    <x v="0"/>
    <n v="29"/>
  </r>
  <r>
    <n v="72"/>
    <x v="7"/>
    <s v="TVS"/>
    <s v="Lyons"/>
    <x v="0"/>
    <x v="59"/>
    <x v="0"/>
    <n v="24"/>
  </r>
  <r>
    <n v="73"/>
    <x v="4"/>
    <s v="TVS"/>
    <s v="Boynton Beach"/>
    <x v="1"/>
    <x v="59"/>
    <x v="2"/>
    <n v="1"/>
  </r>
  <r>
    <n v="73"/>
    <x v="4"/>
    <s v="TVS"/>
    <s v="Boynton Beach"/>
    <x v="0"/>
    <x v="60"/>
    <x v="0"/>
    <n v="41"/>
  </r>
  <r>
    <n v="73"/>
    <x v="4"/>
    <s v="TVS"/>
    <s v="Boynton Beach"/>
    <x v="0"/>
    <x v="60"/>
    <x v="1"/>
    <n v="36"/>
  </r>
  <r>
    <n v="75"/>
    <x v="5"/>
    <s v="TVS"/>
    <s v="Delray Beach"/>
    <x v="0"/>
    <x v="60"/>
    <x v="0"/>
    <n v="24"/>
  </r>
  <r>
    <n v="76"/>
    <x v="29"/>
    <s v="TVS"/>
    <s v="East Boca"/>
    <x v="0"/>
    <x v="60"/>
    <x v="0"/>
    <n v="22"/>
  </r>
  <r>
    <n v="77"/>
    <x v="6"/>
    <s v="TVS"/>
    <s v="West Boca"/>
    <x v="0"/>
    <x v="60"/>
    <x v="0"/>
    <n v="16"/>
  </r>
  <r>
    <n v="72"/>
    <x v="7"/>
    <s v="TVS"/>
    <s v="Lyons"/>
    <x v="0"/>
    <x v="60"/>
    <x v="0"/>
    <n v="17"/>
  </r>
  <r>
    <n v="73"/>
    <x v="4"/>
    <s v="TVS"/>
    <s v="Boynton Beach"/>
    <x v="0"/>
    <x v="61"/>
    <x v="0"/>
    <n v="58"/>
  </r>
  <r>
    <n v="73"/>
    <x v="4"/>
    <s v="TVS"/>
    <s v="Boynton Beach"/>
    <x v="1"/>
    <x v="61"/>
    <x v="2"/>
    <n v="1"/>
  </r>
  <r>
    <n v="75"/>
    <x v="5"/>
    <s v="TVS"/>
    <s v="Delray Beach"/>
    <x v="0"/>
    <x v="61"/>
    <x v="0"/>
    <n v="54"/>
  </r>
  <r>
    <n v="76"/>
    <x v="29"/>
    <s v="TVS"/>
    <s v="East Boca"/>
    <x v="0"/>
    <x v="61"/>
    <x v="0"/>
    <n v="40"/>
  </r>
  <r>
    <n v="77"/>
    <x v="6"/>
    <s v="TVS"/>
    <s v="West Boca"/>
    <x v="0"/>
    <x v="61"/>
    <x v="0"/>
    <n v="26"/>
  </r>
  <r>
    <n v="72"/>
    <x v="7"/>
    <s v="TVS"/>
    <s v="Lyons"/>
    <x v="0"/>
    <x v="61"/>
    <x v="0"/>
    <n v="20"/>
  </r>
  <r>
    <n v="73"/>
    <x v="4"/>
    <s v="TVS"/>
    <s v="Boynton Beach"/>
    <x v="0"/>
    <x v="62"/>
    <x v="0"/>
    <n v="44"/>
  </r>
  <r>
    <n v="73"/>
    <x v="4"/>
    <s v="TVS"/>
    <s v="Boynton Beach"/>
    <x v="0"/>
    <x v="62"/>
    <x v="1"/>
    <n v="23"/>
  </r>
  <r>
    <n v="75"/>
    <x v="5"/>
    <s v="TVS"/>
    <s v="Delray Beach"/>
    <x v="0"/>
    <x v="62"/>
    <x v="0"/>
    <n v="45"/>
  </r>
  <r>
    <n v="76"/>
    <x v="29"/>
    <s v="TVS"/>
    <s v="East Boca"/>
    <x v="0"/>
    <x v="62"/>
    <x v="0"/>
    <n v="9"/>
  </r>
  <r>
    <n v="77"/>
    <x v="6"/>
    <s v="TVS"/>
    <s v="West Boca"/>
    <x v="0"/>
    <x v="62"/>
    <x v="0"/>
    <n v="27"/>
  </r>
  <r>
    <n v="72"/>
    <x v="7"/>
    <s v="TVS"/>
    <s v="Lyons"/>
    <x v="0"/>
    <x v="62"/>
    <x v="0"/>
    <n v="19"/>
  </r>
  <r>
    <n v="73"/>
    <x v="4"/>
    <s v="TVS"/>
    <s v="Boynton Beach"/>
    <x v="0"/>
    <x v="63"/>
    <x v="0"/>
    <n v="64"/>
  </r>
  <r>
    <n v="75"/>
    <x v="5"/>
    <s v="TVS"/>
    <s v="Delray Beach"/>
    <x v="0"/>
    <x v="63"/>
    <x v="0"/>
    <n v="22"/>
  </r>
  <r>
    <n v="76"/>
    <x v="29"/>
    <s v="TVS"/>
    <s v="East Boca"/>
    <x v="0"/>
    <x v="63"/>
    <x v="0"/>
    <n v="43"/>
  </r>
  <r>
    <n v="77"/>
    <x v="6"/>
    <s v="TVS"/>
    <s v="West Boca"/>
    <x v="0"/>
    <x v="63"/>
    <x v="0"/>
    <n v="2"/>
  </r>
  <r>
    <n v="72"/>
    <x v="7"/>
    <s v="TVS"/>
    <s v="Lyons"/>
    <x v="0"/>
    <x v="63"/>
    <x v="0"/>
    <n v="28"/>
  </r>
  <r>
    <n v="73"/>
    <x v="4"/>
    <s v="TVS"/>
    <s v="Boynton Beach"/>
    <x v="0"/>
    <x v="64"/>
    <x v="0"/>
    <n v="60"/>
  </r>
  <r>
    <n v="75"/>
    <x v="5"/>
    <s v="TVS"/>
    <s v="Delray Beach"/>
    <x v="0"/>
    <x v="64"/>
    <x v="0"/>
    <n v="55"/>
  </r>
  <r>
    <n v="77"/>
    <x v="6"/>
    <s v="TVS"/>
    <s v="West Boca"/>
    <x v="0"/>
    <x v="64"/>
    <x v="0"/>
    <n v="35"/>
  </r>
  <r>
    <n v="5"/>
    <x v="0"/>
    <s v="DMSI"/>
    <s v="Bloomington IL"/>
    <x v="0"/>
    <x v="60"/>
    <x v="0"/>
    <n v="110"/>
  </r>
  <r>
    <n v="13"/>
    <x v="2"/>
    <s v="DMSI"/>
    <s v="Peoria,IL"/>
    <x v="0"/>
    <x v="60"/>
    <x v="0"/>
    <n v="24"/>
  </r>
  <r>
    <n v="13"/>
    <x v="2"/>
    <s v="DMSI"/>
    <s v="Peoria,IL"/>
    <x v="0"/>
    <x v="60"/>
    <x v="1"/>
    <n v="12"/>
  </r>
  <r>
    <n v="6"/>
    <x v="3"/>
    <s v="DMSI"/>
    <s v="Charleston IL"/>
    <x v="0"/>
    <x v="60"/>
    <x v="0"/>
    <n v="93"/>
  </r>
  <r>
    <n v="15"/>
    <x v="21"/>
    <s v="DMSI"/>
    <s v="Pontiac, IL"/>
    <x v="0"/>
    <x v="60"/>
    <x v="0"/>
    <n v="38"/>
  </r>
  <r>
    <n v="16"/>
    <x v="23"/>
    <s v="DMSI"/>
    <s v="Princeton IL"/>
    <x v="0"/>
    <x v="60"/>
    <x v="0"/>
    <n v="39"/>
  </r>
  <r>
    <n v="5"/>
    <x v="0"/>
    <s v="DMSI"/>
    <s v="Bloomington IL"/>
    <x v="0"/>
    <x v="61"/>
    <x v="0"/>
    <n v="84"/>
  </r>
  <r>
    <n v="14"/>
    <x v="1"/>
    <s v="DMSI"/>
    <s v="Peru IL"/>
    <x v="0"/>
    <x v="61"/>
    <x v="0"/>
    <n v="41"/>
  </r>
  <r>
    <n v="13"/>
    <x v="2"/>
    <s v="DMSI"/>
    <s v="Peoria,IL"/>
    <x v="0"/>
    <x v="61"/>
    <x v="0"/>
    <n v="24"/>
  </r>
  <r>
    <n v="13"/>
    <x v="2"/>
    <s v="DMSI"/>
    <s v="Peoria,IL"/>
    <x v="0"/>
    <x v="61"/>
    <x v="1"/>
    <n v="12"/>
  </r>
  <r>
    <n v="6"/>
    <x v="3"/>
    <s v="DMSI"/>
    <s v="Charleston IL"/>
    <x v="0"/>
    <x v="61"/>
    <x v="0"/>
    <n v="38"/>
  </r>
  <r>
    <n v="6"/>
    <x v="3"/>
    <s v="DMSI"/>
    <s v="Charleston IL"/>
    <x v="0"/>
    <x v="61"/>
    <x v="1"/>
    <n v="10"/>
  </r>
  <r>
    <n v="15"/>
    <x v="21"/>
    <s v="DMSI"/>
    <s v="Pontiac, IL"/>
    <x v="0"/>
    <x v="61"/>
    <x v="0"/>
    <n v="38"/>
  </r>
  <r>
    <n v="8"/>
    <x v="25"/>
    <s v="DMSI"/>
    <s v="Eureka, IL"/>
    <x v="0"/>
    <x v="61"/>
    <x v="0"/>
    <n v="44"/>
  </r>
  <r>
    <n v="10"/>
    <x v="28"/>
    <s v="DMSI"/>
    <s v="Lincoln IL"/>
    <x v="0"/>
    <x v="61"/>
    <x v="0"/>
    <n v="48"/>
  </r>
  <r>
    <n v="17"/>
    <x v="26"/>
    <s v="DMSI"/>
    <s v="Streator IL"/>
    <x v="0"/>
    <x v="61"/>
    <x v="0"/>
    <n v="33"/>
  </r>
  <r>
    <n v="5"/>
    <x v="0"/>
    <s v="DMSI"/>
    <s v="Bloomington IL"/>
    <x v="0"/>
    <x v="62"/>
    <x v="0"/>
    <n v="99"/>
  </r>
  <r>
    <n v="5"/>
    <x v="0"/>
    <s v="DMSI"/>
    <s v="Bloomington IL"/>
    <x v="0"/>
    <x v="62"/>
    <x v="1"/>
    <n v="16"/>
  </r>
  <r>
    <n v="13"/>
    <x v="2"/>
    <s v="DMSI"/>
    <s v="Peoria,IL"/>
    <x v="0"/>
    <x v="62"/>
    <x v="0"/>
    <n v="69"/>
  </r>
  <r>
    <n v="6"/>
    <x v="3"/>
    <s v="DMSI"/>
    <s v="Charleston IL"/>
    <x v="0"/>
    <x v="62"/>
    <x v="0"/>
    <n v="77"/>
  </r>
  <r>
    <n v="5"/>
    <x v="0"/>
    <s v="DMSI"/>
    <s v="Bloomington IL"/>
    <x v="0"/>
    <x v="63"/>
    <x v="0"/>
    <n v="152"/>
  </r>
  <r>
    <n v="5"/>
    <x v="0"/>
    <s v="DMSI"/>
    <s v="Bloomington IL"/>
    <x v="0"/>
    <x v="63"/>
    <x v="1"/>
    <n v="11"/>
  </r>
  <r>
    <n v="14"/>
    <x v="1"/>
    <s v="DMSI"/>
    <s v="Peru IL"/>
    <x v="0"/>
    <x v="63"/>
    <x v="0"/>
    <n v="40"/>
  </r>
  <r>
    <n v="13"/>
    <x v="2"/>
    <s v="DMSI"/>
    <s v="Peoria,IL"/>
    <x v="0"/>
    <x v="63"/>
    <x v="0"/>
    <n v="22"/>
  </r>
  <r>
    <n v="6"/>
    <x v="3"/>
    <s v="DMSI"/>
    <s v="Charleston IL"/>
    <x v="0"/>
    <x v="63"/>
    <x v="0"/>
    <n v="35"/>
  </r>
  <r>
    <n v="127"/>
    <x v="19"/>
    <s v="DMSI"/>
    <s v="Canton IL"/>
    <x v="0"/>
    <x v="63"/>
    <x v="0"/>
    <n v="33"/>
  </r>
  <r>
    <n v="5"/>
    <x v="0"/>
    <s v="DMSI"/>
    <s v="Bloomington IL"/>
    <x v="0"/>
    <x v="64"/>
    <x v="0"/>
    <n v="139"/>
  </r>
  <r>
    <n v="5"/>
    <x v="0"/>
    <s v="DMSI"/>
    <s v="Bloomington IL"/>
    <x v="0"/>
    <x v="64"/>
    <x v="1"/>
    <n v="11"/>
  </r>
  <r>
    <n v="14"/>
    <x v="1"/>
    <s v="DMSI"/>
    <s v="Peru IL"/>
    <x v="0"/>
    <x v="64"/>
    <x v="0"/>
    <n v="31"/>
  </r>
  <r>
    <n v="13"/>
    <x v="2"/>
    <s v="DMSI"/>
    <s v="Peoria,IL"/>
    <x v="0"/>
    <x v="64"/>
    <x v="0"/>
    <n v="37"/>
  </r>
  <r>
    <n v="6"/>
    <x v="3"/>
    <s v="DMSI"/>
    <s v="Charleston IL"/>
    <x v="0"/>
    <x v="64"/>
    <x v="0"/>
    <n v="41"/>
  </r>
  <r>
    <n v="100"/>
    <x v="8"/>
    <s v="Family"/>
    <s v="Osprey, FL"/>
    <x v="0"/>
    <x v="60"/>
    <x v="0"/>
    <n v="81"/>
  </r>
  <r>
    <n v="100"/>
    <x v="8"/>
    <s v="Family"/>
    <s v="Osprey, FL"/>
    <x v="0"/>
    <x v="61"/>
    <x v="0"/>
    <n v="92"/>
  </r>
  <r>
    <n v="100"/>
    <x v="8"/>
    <s v="Family"/>
    <s v="Osprey, FL"/>
    <x v="0"/>
    <x v="62"/>
    <x v="0"/>
    <n v="94"/>
  </r>
  <r>
    <n v="100"/>
    <x v="8"/>
    <s v="Family"/>
    <s v="Osprey, FL"/>
    <x v="0"/>
    <x v="63"/>
    <x v="0"/>
    <n v="100"/>
  </r>
  <r>
    <n v="100"/>
    <x v="8"/>
    <s v="Family"/>
    <s v="Osprey, FL"/>
    <x v="0"/>
    <x v="64"/>
    <x v="0"/>
    <n v="2"/>
  </r>
  <r>
    <n v="100"/>
    <x v="8"/>
    <s v="Family"/>
    <s v="Osprey, FL"/>
    <x v="0"/>
    <x v="64"/>
    <x v="1"/>
    <n v="5"/>
  </r>
  <r>
    <n v="86"/>
    <x v="20"/>
    <s v="Lake Washington"/>
    <s v="Kirkland, WA"/>
    <x v="0"/>
    <x v="60"/>
    <x v="0"/>
    <n v="53"/>
  </r>
  <r>
    <n v="86"/>
    <x v="20"/>
    <s v="Lake Washington"/>
    <s v="Kirkland, WA"/>
    <x v="0"/>
    <x v="60"/>
    <x v="3"/>
    <n v="10"/>
  </r>
  <r>
    <n v="86"/>
    <x v="20"/>
    <s v="Lake Washington"/>
    <s v="Kirkland, WA"/>
    <x v="0"/>
    <x v="61"/>
    <x v="0"/>
    <n v="60"/>
  </r>
  <r>
    <n v="86"/>
    <x v="20"/>
    <s v="Lake Washington"/>
    <s v="Kirkland, WA"/>
    <x v="0"/>
    <x v="61"/>
    <x v="3"/>
    <n v="7"/>
  </r>
  <r>
    <n v="86"/>
    <x v="20"/>
    <s v="Lake Washington"/>
    <s v="Kirkland, WA"/>
    <x v="0"/>
    <x v="63"/>
    <x v="0"/>
    <n v="58"/>
  </r>
  <r>
    <n v="86"/>
    <x v="20"/>
    <s v="Lake Washington"/>
    <s v="Kirkland, WA"/>
    <x v="0"/>
    <x v="63"/>
    <x v="3"/>
    <n v="9"/>
  </r>
  <r>
    <n v="86"/>
    <x v="20"/>
    <s v="Lake Washington"/>
    <s v="Kirkland, WA"/>
    <x v="0"/>
    <x v="65"/>
    <x v="0"/>
    <n v="58"/>
  </r>
  <r>
    <n v="86"/>
    <x v="20"/>
    <s v="Lake Washington"/>
    <s v="Kirkland, WA"/>
    <x v="0"/>
    <x v="65"/>
    <x v="3"/>
    <n v="10"/>
  </r>
  <r>
    <n v="86"/>
    <x v="20"/>
    <s v="Lake Washington"/>
    <s v="Kirkland, WA"/>
    <x v="0"/>
    <x v="64"/>
    <x v="0"/>
    <n v="42"/>
  </r>
  <r>
    <n v="86"/>
    <x v="20"/>
    <s v="Lake Washington"/>
    <s v="Kirkland, WA"/>
    <x v="0"/>
    <x v="64"/>
    <x v="3"/>
    <n v="12"/>
  </r>
  <r>
    <n v="111"/>
    <x v="16"/>
    <s v="Vanguard Dermatology"/>
    <s v="Academy, NYC"/>
    <x v="0"/>
    <x v="63"/>
    <x v="0"/>
    <n v="48"/>
  </r>
  <r>
    <n v="111"/>
    <x v="16"/>
    <s v="Vanguard Dermatology"/>
    <s v="Academy, NYC"/>
    <x v="0"/>
    <x v="61"/>
    <x v="0"/>
    <n v="46"/>
  </r>
  <r>
    <n v="111"/>
    <x v="16"/>
    <s v="Vanguard Dermatology"/>
    <s v="Academy, NYC"/>
    <x v="0"/>
    <x v="60"/>
    <x v="0"/>
    <n v="46"/>
  </r>
  <r>
    <n v="111"/>
    <x v="16"/>
    <s v="Vanguard Dermatology"/>
    <s v="Academy, NYC"/>
    <x v="0"/>
    <x v="64"/>
    <x v="3"/>
    <n v="3"/>
  </r>
  <r>
    <n v="111"/>
    <x v="16"/>
    <s v="Vanguard Dermatology"/>
    <s v="Academy, NYC"/>
    <x v="0"/>
    <x v="64"/>
    <x v="0"/>
    <n v="28"/>
  </r>
  <r>
    <n v="112"/>
    <x v="11"/>
    <s v="Vanguard Dermatology"/>
    <s v="Audubon, NYC"/>
    <x v="0"/>
    <x v="61"/>
    <x v="0"/>
    <n v="37"/>
  </r>
  <r>
    <n v="112"/>
    <x v="11"/>
    <s v="Vanguard Dermatology"/>
    <s v="Audubon, NYC"/>
    <x v="0"/>
    <x v="62"/>
    <x v="0"/>
    <n v="35"/>
  </r>
  <r>
    <n v="112"/>
    <x v="11"/>
    <s v="Vanguard Dermatology"/>
    <s v="Audubon, NYC"/>
    <x v="0"/>
    <x v="60"/>
    <x v="0"/>
    <n v="38"/>
  </r>
  <r>
    <n v="112"/>
    <x v="11"/>
    <s v="Vanguard Dermatology"/>
    <s v="Audubon, NYC"/>
    <x v="0"/>
    <x v="64"/>
    <x v="0"/>
    <n v="45"/>
  </r>
  <r>
    <n v="112"/>
    <x v="11"/>
    <s v="Vanguard Dermatology"/>
    <s v="Audubon, NYC"/>
    <x v="1"/>
    <x v="63"/>
    <x v="2"/>
    <n v="10"/>
  </r>
  <r>
    <n v="109"/>
    <x v="13"/>
    <s v="Vanguard Dermatology"/>
    <s v="Broadway, NYC"/>
    <x v="0"/>
    <x v="64"/>
    <x v="3"/>
    <n v="1"/>
  </r>
  <r>
    <n v="109"/>
    <x v="13"/>
    <s v="Vanguard Dermatology"/>
    <s v="Broadway, NYC"/>
    <x v="0"/>
    <x v="64"/>
    <x v="0"/>
    <n v="19"/>
  </r>
  <r>
    <n v="109"/>
    <x v="13"/>
    <s v="Vanguard Dermatology"/>
    <s v="Broadway, NYC"/>
    <x v="1"/>
    <x v="60"/>
    <x v="2"/>
    <n v="1"/>
  </r>
  <r>
    <n v="109"/>
    <x v="13"/>
    <s v="Vanguard Dermatology"/>
    <s v="Broadway, NYC"/>
    <x v="1"/>
    <x v="64"/>
    <x v="2"/>
    <n v="13"/>
  </r>
  <r>
    <n v="117"/>
    <x v="15"/>
    <s v="Vanguard Dermatology"/>
    <s v="Brooklyn-Manhattan Ave, NY"/>
    <x v="0"/>
    <x v="60"/>
    <x v="3"/>
    <n v="1"/>
  </r>
  <r>
    <n v="117"/>
    <x v="15"/>
    <s v="Vanguard Dermatology"/>
    <s v="Brooklyn-Manhattan Ave, NY"/>
    <x v="0"/>
    <x v="60"/>
    <x v="0"/>
    <n v="28"/>
  </r>
  <r>
    <n v="117"/>
    <x v="15"/>
    <s v="Vanguard Dermatology"/>
    <s v="Brooklyn-Manhattan Ave, NY"/>
    <x v="1"/>
    <x v="60"/>
    <x v="2"/>
    <n v="2"/>
  </r>
  <r>
    <n v="108"/>
    <x v="10"/>
    <s v="Vanguard Dermatology"/>
    <s v="Brooklyn-OceanAve, NYC"/>
    <x v="0"/>
    <x v="63"/>
    <x v="0"/>
    <n v="55"/>
  </r>
  <r>
    <n v="108"/>
    <x v="10"/>
    <s v="Vanguard Dermatology"/>
    <s v="Brooklyn-OceanAve, NYC"/>
    <x v="0"/>
    <x v="61"/>
    <x v="0"/>
    <n v="65"/>
  </r>
  <r>
    <n v="108"/>
    <x v="10"/>
    <s v="Vanguard Dermatology"/>
    <s v="Brooklyn-OceanAve, NYC"/>
    <x v="0"/>
    <x v="62"/>
    <x v="3"/>
    <n v="2"/>
  </r>
  <r>
    <n v="108"/>
    <x v="10"/>
    <s v="Vanguard Dermatology"/>
    <s v="Brooklyn-OceanAve, NYC"/>
    <x v="0"/>
    <x v="62"/>
    <x v="0"/>
    <n v="116"/>
  </r>
  <r>
    <n v="108"/>
    <x v="10"/>
    <s v="Vanguard Dermatology"/>
    <s v="Brooklyn-OceanAve, NYC"/>
    <x v="0"/>
    <x v="62"/>
    <x v="1"/>
    <n v="3"/>
  </r>
  <r>
    <n v="108"/>
    <x v="10"/>
    <s v="Vanguard Dermatology"/>
    <s v="Brooklyn-OceanAve, NYC"/>
    <x v="0"/>
    <x v="60"/>
    <x v="3"/>
    <n v="3"/>
  </r>
  <r>
    <n v="108"/>
    <x v="10"/>
    <s v="Vanguard Dermatology"/>
    <s v="Brooklyn-OceanAve, NYC"/>
    <x v="0"/>
    <x v="60"/>
    <x v="0"/>
    <n v="99"/>
  </r>
  <r>
    <n v="108"/>
    <x v="10"/>
    <s v="Vanguard Dermatology"/>
    <s v="Brooklyn-OceanAve, NYC"/>
    <x v="0"/>
    <x v="60"/>
    <x v="1"/>
    <n v="1"/>
  </r>
  <r>
    <n v="108"/>
    <x v="10"/>
    <s v="Vanguard Dermatology"/>
    <s v="Brooklyn-OceanAve, NYC"/>
    <x v="0"/>
    <x v="64"/>
    <x v="0"/>
    <n v="2"/>
  </r>
  <r>
    <n v="108"/>
    <x v="10"/>
    <s v="Vanguard Dermatology"/>
    <s v="Brooklyn-OceanAve, NYC"/>
    <x v="1"/>
    <x v="62"/>
    <x v="2"/>
    <n v="17"/>
  </r>
  <r>
    <n v="108"/>
    <x v="10"/>
    <s v="Vanguard Dermatology"/>
    <s v="Brooklyn-OceanAve, NYC"/>
    <x v="1"/>
    <x v="60"/>
    <x v="2"/>
    <n v="10"/>
  </r>
  <r>
    <n v="108"/>
    <x v="10"/>
    <s v="Vanguard Dermatology"/>
    <s v="Brooklyn-OceanAve, NYC"/>
    <x v="1"/>
    <x v="64"/>
    <x v="2"/>
    <n v="1"/>
  </r>
  <r>
    <n v="114"/>
    <x v="27"/>
    <s v="Vanguard Dermatology"/>
    <s v="Canal, NYC"/>
    <x v="0"/>
    <x v="63"/>
    <x v="3"/>
    <n v="1"/>
  </r>
  <r>
    <n v="114"/>
    <x v="27"/>
    <s v="Vanguard Dermatology"/>
    <s v="Canal, NYC"/>
    <x v="0"/>
    <x v="63"/>
    <x v="0"/>
    <n v="21"/>
  </r>
  <r>
    <n v="114"/>
    <x v="27"/>
    <s v="Vanguard Dermatology"/>
    <s v="Canal, NYC"/>
    <x v="0"/>
    <x v="61"/>
    <x v="0"/>
    <n v="13"/>
  </r>
  <r>
    <n v="114"/>
    <x v="27"/>
    <s v="Vanguard Dermatology"/>
    <s v="Canal, NYC"/>
    <x v="1"/>
    <x v="61"/>
    <x v="2"/>
    <n v="1"/>
  </r>
  <r>
    <n v="110"/>
    <x v="14"/>
    <s v="Vanguard Dermatology"/>
    <s v="Forest Hills, NY"/>
    <x v="0"/>
    <x v="63"/>
    <x v="3"/>
    <n v="4"/>
  </r>
  <r>
    <n v="110"/>
    <x v="14"/>
    <s v="Vanguard Dermatology"/>
    <s v="Forest Hills, NY"/>
    <x v="0"/>
    <x v="63"/>
    <x v="0"/>
    <n v="64"/>
  </r>
  <r>
    <n v="110"/>
    <x v="14"/>
    <s v="Vanguard Dermatology"/>
    <s v="Forest Hills, NY"/>
    <x v="0"/>
    <x v="62"/>
    <x v="0"/>
    <n v="28"/>
  </r>
  <r>
    <n v="110"/>
    <x v="14"/>
    <s v="Vanguard Dermatology"/>
    <s v="Forest Hills, NY"/>
    <x v="0"/>
    <x v="62"/>
    <x v="1"/>
    <n v="1"/>
  </r>
  <r>
    <n v="110"/>
    <x v="14"/>
    <s v="Vanguard Dermatology"/>
    <s v="Forest Hills, NY"/>
    <x v="0"/>
    <x v="60"/>
    <x v="0"/>
    <n v="30"/>
  </r>
  <r>
    <n v="110"/>
    <x v="14"/>
    <s v="Vanguard Dermatology"/>
    <s v="Forest Hills, NY"/>
    <x v="1"/>
    <x v="62"/>
    <x v="2"/>
    <n v="2"/>
  </r>
  <r>
    <n v="110"/>
    <x v="14"/>
    <s v="Vanguard Dermatology"/>
    <s v="Forest Hills, NY"/>
    <x v="1"/>
    <x v="60"/>
    <x v="2"/>
    <n v="9"/>
  </r>
  <r>
    <n v="116"/>
    <x v="18"/>
    <s v="Vanguard Dermatology"/>
    <s v="Staten Island, NY"/>
    <x v="0"/>
    <x v="61"/>
    <x v="3"/>
    <n v="2"/>
  </r>
  <r>
    <n v="116"/>
    <x v="18"/>
    <s v="Vanguard Dermatology"/>
    <s v="Staten Island, NY"/>
    <x v="0"/>
    <x v="61"/>
    <x v="0"/>
    <n v="73"/>
  </r>
  <r>
    <n v="116"/>
    <x v="18"/>
    <s v="Vanguard Dermatology"/>
    <s v="Staten Island, NY"/>
    <x v="0"/>
    <x v="61"/>
    <x v="1"/>
    <n v="10"/>
  </r>
  <r>
    <n v="116"/>
    <x v="18"/>
    <s v="Vanguard Dermatology"/>
    <s v="Staten Island, NY"/>
    <x v="0"/>
    <x v="62"/>
    <x v="0"/>
    <n v="29"/>
  </r>
  <r>
    <n v="116"/>
    <x v="18"/>
    <s v="Vanguard Dermatology"/>
    <s v="Staten Island, NY"/>
    <x v="1"/>
    <x v="62"/>
    <x v="2"/>
    <n v="5"/>
  </r>
  <r>
    <n v="118"/>
    <x v="17"/>
    <s v="Vanguard Dermatology"/>
    <s v="Park Slope, NY"/>
    <x v="0"/>
    <x v="64"/>
    <x v="0"/>
    <n v="10"/>
  </r>
  <r>
    <n v="73"/>
    <x v="4"/>
    <s v="TVS"/>
    <s v="Boynton Beach"/>
    <x v="0"/>
    <x v="65"/>
    <x v="0"/>
    <n v="67"/>
  </r>
  <r>
    <n v="73"/>
    <x v="4"/>
    <s v="TVS"/>
    <s v="Boynton Beach"/>
    <x v="1"/>
    <x v="65"/>
    <x v="2"/>
    <n v="2"/>
  </r>
  <r>
    <n v="75"/>
    <x v="5"/>
    <s v="TVS"/>
    <s v="Delray Beach"/>
    <x v="0"/>
    <x v="65"/>
    <x v="0"/>
    <n v="23"/>
  </r>
  <r>
    <n v="76"/>
    <x v="29"/>
    <s v="TVS"/>
    <s v="East Boca"/>
    <x v="0"/>
    <x v="65"/>
    <x v="0"/>
    <n v="16"/>
  </r>
  <r>
    <n v="77"/>
    <x v="6"/>
    <s v="TVS"/>
    <s v="West Boca"/>
    <x v="0"/>
    <x v="65"/>
    <x v="0"/>
    <n v="16"/>
  </r>
  <r>
    <n v="73"/>
    <x v="4"/>
    <s v="TVS"/>
    <s v="Boynton Beach"/>
    <x v="0"/>
    <x v="66"/>
    <x v="0"/>
    <n v="64"/>
  </r>
  <r>
    <n v="75"/>
    <x v="5"/>
    <s v="TVS"/>
    <s v="Delray Beach"/>
    <x v="0"/>
    <x v="66"/>
    <x v="0"/>
    <n v="58"/>
  </r>
  <r>
    <n v="75"/>
    <x v="5"/>
    <s v="TVS"/>
    <s v="Delray Beach"/>
    <x v="1"/>
    <x v="66"/>
    <x v="2"/>
    <n v="1"/>
  </r>
  <r>
    <n v="76"/>
    <x v="29"/>
    <s v="TVS"/>
    <s v="East Boca"/>
    <x v="0"/>
    <x v="66"/>
    <x v="0"/>
    <n v="38"/>
  </r>
  <r>
    <n v="77"/>
    <x v="6"/>
    <s v="TVS"/>
    <s v="West Boca"/>
    <x v="0"/>
    <x v="66"/>
    <x v="0"/>
    <n v="31"/>
  </r>
  <r>
    <n v="72"/>
    <x v="7"/>
    <s v="TVS"/>
    <s v="Lyons"/>
    <x v="0"/>
    <x v="66"/>
    <x v="0"/>
    <n v="27"/>
  </r>
  <r>
    <n v="73"/>
    <x v="4"/>
    <s v="TVS"/>
    <s v="Boynton Beach"/>
    <x v="0"/>
    <x v="67"/>
    <x v="0"/>
    <n v="67"/>
  </r>
  <r>
    <n v="75"/>
    <x v="5"/>
    <s v="TVS"/>
    <s v="Delray Beach"/>
    <x v="0"/>
    <x v="67"/>
    <x v="0"/>
    <n v="51"/>
  </r>
  <r>
    <n v="76"/>
    <x v="29"/>
    <s v="TVS"/>
    <s v="East Boca"/>
    <x v="0"/>
    <x v="67"/>
    <x v="0"/>
    <n v="7"/>
  </r>
  <r>
    <n v="77"/>
    <x v="6"/>
    <s v="TVS"/>
    <s v="West Boca"/>
    <x v="0"/>
    <x v="67"/>
    <x v="0"/>
    <n v="23"/>
  </r>
  <r>
    <n v="72"/>
    <x v="7"/>
    <s v="TVS"/>
    <s v="Lyons"/>
    <x v="0"/>
    <x v="67"/>
    <x v="0"/>
    <n v="19"/>
  </r>
  <r>
    <n v="100"/>
    <x v="8"/>
    <s v="Family"/>
    <s v="Osprey, FL"/>
    <x v="0"/>
    <x v="65"/>
    <x v="0"/>
    <n v="95"/>
  </r>
  <r>
    <n v="100"/>
    <x v="8"/>
    <s v="Family"/>
    <s v="Osprey, FL"/>
    <x v="0"/>
    <x v="66"/>
    <x v="0"/>
    <n v="91"/>
  </r>
  <r>
    <n v="100"/>
    <x v="8"/>
    <s v="Family"/>
    <s v="Osprey, FL"/>
    <x v="0"/>
    <x v="67"/>
    <x v="0"/>
    <n v="86"/>
  </r>
  <r>
    <n v="100"/>
    <x v="8"/>
    <s v="Family"/>
    <s v="Osprey, FL"/>
    <x v="0"/>
    <x v="68"/>
    <x v="0"/>
    <n v="82"/>
  </r>
  <r>
    <n v="100"/>
    <x v="8"/>
    <s v="Family"/>
    <s v="Osprey, FL"/>
    <x v="0"/>
    <x v="69"/>
    <x v="0"/>
    <n v="1"/>
  </r>
  <r>
    <n v="100"/>
    <x v="8"/>
    <s v="Family"/>
    <s v="Osprey, FL"/>
    <x v="0"/>
    <x v="69"/>
    <x v="1"/>
    <n v="5"/>
  </r>
  <r>
    <n v="86"/>
    <x v="20"/>
    <s v="Lake Washington"/>
    <s v="Kirkland, WA"/>
    <x v="0"/>
    <x v="66"/>
    <x v="0"/>
    <n v="54"/>
  </r>
  <r>
    <n v="86"/>
    <x v="20"/>
    <s v="Lake Washington"/>
    <s v="Kirkland, WA"/>
    <x v="0"/>
    <x v="66"/>
    <x v="3"/>
    <n v="5"/>
  </r>
  <r>
    <n v="86"/>
    <x v="20"/>
    <s v="Lake Washington"/>
    <s v="Kirkland, WA"/>
    <x v="0"/>
    <x v="67"/>
    <x v="1"/>
    <n v="5"/>
  </r>
  <r>
    <n v="86"/>
    <x v="20"/>
    <s v="Lake Washington"/>
    <s v="Kirkland, WA"/>
    <x v="0"/>
    <x v="68"/>
    <x v="0"/>
    <n v="63"/>
  </r>
  <r>
    <n v="86"/>
    <x v="20"/>
    <s v="Lake Washington"/>
    <s v="Kirkland, WA"/>
    <x v="0"/>
    <x v="68"/>
    <x v="3"/>
    <n v="7"/>
  </r>
  <r>
    <n v="86"/>
    <x v="20"/>
    <s v="Lake Washington"/>
    <s v="Kirkland, WA"/>
    <x v="0"/>
    <x v="69"/>
    <x v="0"/>
    <n v="58"/>
  </r>
  <r>
    <n v="86"/>
    <x v="20"/>
    <s v="Lake Washington"/>
    <s v="Kirkland, WA"/>
    <x v="0"/>
    <x v="69"/>
    <x v="3"/>
    <n v="5"/>
  </r>
  <r>
    <n v="5"/>
    <x v="0"/>
    <s v="DMSI"/>
    <s v="Bloomington IL"/>
    <x v="0"/>
    <x v="68"/>
    <x v="0"/>
    <n v="159"/>
  </r>
  <r>
    <n v="5"/>
    <x v="0"/>
    <s v="DMSI"/>
    <s v="Bloomington IL"/>
    <x v="0"/>
    <x v="68"/>
    <x v="1"/>
    <n v="11"/>
  </r>
  <r>
    <n v="13"/>
    <x v="2"/>
    <s v="DMSI"/>
    <s v="Peoria,IL"/>
    <x v="0"/>
    <x v="68"/>
    <x v="0"/>
    <n v="52"/>
  </r>
  <r>
    <n v="6"/>
    <x v="3"/>
    <s v="DMSI"/>
    <s v="Charleston IL"/>
    <x v="0"/>
    <x v="68"/>
    <x v="0"/>
    <n v="38"/>
  </r>
  <r>
    <n v="5"/>
    <x v="0"/>
    <s v="DMSI"/>
    <s v="Bloomington IL"/>
    <x v="0"/>
    <x v="69"/>
    <x v="0"/>
    <n v="107"/>
  </r>
  <r>
    <n v="5"/>
    <x v="0"/>
    <s v="DMSI"/>
    <s v="Bloomington IL"/>
    <x v="0"/>
    <x v="69"/>
    <x v="1"/>
    <n v="11"/>
  </r>
  <r>
    <n v="14"/>
    <x v="1"/>
    <s v="DMSI"/>
    <s v="Peru IL"/>
    <x v="0"/>
    <x v="69"/>
    <x v="0"/>
    <n v="35"/>
  </r>
  <r>
    <n v="6"/>
    <x v="3"/>
    <s v="DMSI"/>
    <s v="Charleston IL"/>
    <x v="0"/>
    <x v="69"/>
    <x v="0"/>
    <n v="38"/>
  </r>
  <r>
    <n v="9"/>
    <x v="22"/>
    <s v="DMSI"/>
    <s v="Gibson City IL"/>
    <x v="0"/>
    <x v="69"/>
    <x v="0"/>
    <n v="34"/>
  </r>
  <r>
    <n v="5"/>
    <x v="0"/>
    <s v="DMSI"/>
    <s v="Bloomington IL"/>
    <x v="0"/>
    <x v="67"/>
    <x v="0"/>
    <n v="136"/>
  </r>
  <r>
    <n v="5"/>
    <x v="0"/>
    <s v="DMSI"/>
    <s v="Bloomington IL"/>
    <x v="0"/>
    <x v="67"/>
    <x v="1"/>
    <n v="15"/>
  </r>
  <r>
    <n v="6"/>
    <x v="3"/>
    <s v="DMSI"/>
    <s v="Charleston IL"/>
    <x v="0"/>
    <x v="67"/>
    <x v="0"/>
    <n v="31"/>
  </r>
  <r>
    <n v="7"/>
    <x v="30"/>
    <s v="DMSI"/>
    <s v="Clinton IL"/>
    <x v="0"/>
    <x v="67"/>
    <x v="0"/>
    <n v="44"/>
  </r>
  <r>
    <n v="5"/>
    <x v="0"/>
    <s v="DMSI"/>
    <s v="Bloomington IL"/>
    <x v="0"/>
    <x v="66"/>
    <x v="0"/>
    <n v="58"/>
  </r>
  <r>
    <n v="5"/>
    <x v="0"/>
    <s v="DMSI"/>
    <s v="Bloomington IL"/>
    <x v="0"/>
    <x v="66"/>
    <x v="1"/>
    <n v="10"/>
  </r>
  <r>
    <n v="14"/>
    <x v="1"/>
    <s v="DMSI"/>
    <s v="Peru IL"/>
    <x v="0"/>
    <x v="66"/>
    <x v="0"/>
    <n v="32"/>
  </r>
  <r>
    <n v="6"/>
    <x v="3"/>
    <s v="DMSI"/>
    <s v="Charleston IL"/>
    <x v="0"/>
    <x v="66"/>
    <x v="0"/>
    <n v="43"/>
  </r>
  <r>
    <n v="6"/>
    <x v="3"/>
    <s v="DMSI"/>
    <s v="Charleston IL"/>
    <x v="0"/>
    <x v="66"/>
    <x v="1"/>
    <n v="12"/>
  </r>
  <r>
    <n v="17"/>
    <x v="26"/>
    <s v="DMSI"/>
    <s v="Streator IL"/>
    <x v="0"/>
    <x v="66"/>
    <x v="0"/>
    <n v="46"/>
  </r>
  <r>
    <n v="11"/>
    <x v="24"/>
    <s v="DMSI"/>
    <s v="Mt. Zion IL"/>
    <x v="0"/>
    <x v="66"/>
    <x v="0"/>
    <n v="50"/>
  </r>
  <r>
    <n v="5"/>
    <x v="0"/>
    <s v="DMSI"/>
    <s v="Bloomington IL"/>
    <x v="0"/>
    <x v="65"/>
    <x v="0"/>
    <n v="143"/>
  </r>
  <r>
    <n v="5"/>
    <x v="0"/>
    <s v="DMSI"/>
    <s v="Bloomington IL"/>
    <x v="0"/>
    <x v="65"/>
    <x v="1"/>
    <n v="10"/>
  </r>
  <r>
    <n v="6"/>
    <x v="3"/>
    <s v="DMSI"/>
    <s v="Charleston IL"/>
    <x v="0"/>
    <x v="65"/>
    <x v="0"/>
    <n v="87"/>
  </r>
  <r>
    <n v="15"/>
    <x v="21"/>
    <s v="DMSI"/>
    <s v="Pontiac, IL"/>
    <x v="0"/>
    <x v="65"/>
    <x v="0"/>
    <n v="37"/>
  </r>
  <r>
    <n v="111"/>
    <x v="16"/>
    <s v="Vanguard Dermatology"/>
    <s v="Academy, NYC"/>
    <x v="0"/>
    <x v="69"/>
    <x v="0"/>
    <n v="32"/>
  </r>
  <r>
    <n v="112"/>
    <x v="11"/>
    <s v="Vanguard Dermatology"/>
    <s v="Audubon, NYC"/>
    <x v="0"/>
    <x v="66"/>
    <x v="0"/>
    <n v="25"/>
  </r>
  <r>
    <n v="112"/>
    <x v="11"/>
    <s v="Vanguard Dermatology"/>
    <s v="Audubon, NYC"/>
    <x v="0"/>
    <x v="67"/>
    <x v="0"/>
    <n v="40"/>
  </r>
  <r>
    <n v="112"/>
    <x v="11"/>
    <s v="Vanguard Dermatology"/>
    <s v="Audubon, NYC"/>
    <x v="0"/>
    <x v="65"/>
    <x v="0"/>
    <n v="48"/>
  </r>
  <r>
    <n v="112"/>
    <x v="11"/>
    <s v="Vanguard Dermatology"/>
    <s v="Audubon, NYC"/>
    <x v="0"/>
    <x v="69"/>
    <x v="0"/>
    <n v="47"/>
  </r>
  <r>
    <n v="112"/>
    <x v="11"/>
    <s v="Vanguard Dermatology"/>
    <s v="Audubon, NYC"/>
    <x v="1"/>
    <x v="68"/>
    <x v="2"/>
    <n v="8"/>
  </r>
  <r>
    <n v="117"/>
    <x v="15"/>
    <s v="Vanguard Dermatology"/>
    <s v="Brooklyn-Manhattan Ave, NY"/>
    <x v="0"/>
    <x v="65"/>
    <x v="3"/>
    <n v="1"/>
  </r>
  <r>
    <n v="117"/>
    <x v="15"/>
    <s v="Vanguard Dermatology"/>
    <s v="Brooklyn-Manhattan Ave, NY"/>
    <x v="0"/>
    <x v="65"/>
    <x v="0"/>
    <n v="37"/>
  </r>
  <r>
    <n v="117"/>
    <x v="15"/>
    <s v="Vanguard Dermatology"/>
    <s v="Brooklyn-Manhattan Ave, NY"/>
    <x v="1"/>
    <x v="65"/>
    <x v="2"/>
    <n v="4"/>
  </r>
  <r>
    <n v="108"/>
    <x v="10"/>
    <s v="Vanguard Dermatology"/>
    <s v="Brooklyn-OceanAve, NYC"/>
    <x v="0"/>
    <x v="68"/>
    <x v="3"/>
    <n v="1"/>
  </r>
  <r>
    <n v="108"/>
    <x v="10"/>
    <s v="Vanguard Dermatology"/>
    <s v="Brooklyn-OceanAve, NYC"/>
    <x v="0"/>
    <x v="68"/>
    <x v="0"/>
    <n v="55"/>
  </r>
  <r>
    <n v="108"/>
    <x v="10"/>
    <s v="Vanguard Dermatology"/>
    <s v="Brooklyn-OceanAve, NYC"/>
    <x v="0"/>
    <x v="66"/>
    <x v="0"/>
    <n v="60"/>
  </r>
  <r>
    <n v="108"/>
    <x v="10"/>
    <s v="Vanguard Dermatology"/>
    <s v="Brooklyn-OceanAve, NYC"/>
    <x v="0"/>
    <x v="67"/>
    <x v="3"/>
    <n v="4"/>
  </r>
  <r>
    <n v="108"/>
    <x v="10"/>
    <s v="Vanguard Dermatology"/>
    <s v="Brooklyn-OceanAve, NYC"/>
    <x v="0"/>
    <x v="67"/>
    <x v="0"/>
    <n v="117"/>
  </r>
  <r>
    <n v="108"/>
    <x v="10"/>
    <s v="Vanguard Dermatology"/>
    <s v="Brooklyn-OceanAve, NYC"/>
    <x v="0"/>
    <x v="67"/>
    <x v="1"/>
    <n v="3"/>
  </r>
  <r>
    <n v="108"/>
    <x v="10"/>
    <s v="Vanguard Dermatology"/>
    <s v="Brooklyn-OceanAve, NYC"/>
    <x v="0"/>
    <x v="65"/>
    <x v="3"/>
    <n v="2"/>
  </r>
  <r>
    <n v="108"/>
    <x v="10"/>
    <s v="Vanguard Dermatology"/>
    <s v="Brooklyn-OceanAve, NYC"/>
    <x v="0"/>
    <x v="65"/>
    <x v="0"/>
    <n v="84"/>
  </r>
  <r>
    <n v="108"/>
    <x v="10"/>
    <s v="Vanguard Dermatology"/>
    <s v="Brooklyn-OceanAve, NYC"/>
    <x v="0"/>
    <x v="65"/>
    <x v="1"/>
    <n v="3"/>
  </r>
  <r>
    <n v="108"/>
    <x v="10"/>
    <s v="Vanguard Dermatology"/>
    <s v="Brooklyn-OceanAve, NYC"/>
    <x v="0"/>
    <x v="70"/>
    <x v="0"/>
    <n v="2"/>
  </r>
  <r>
    <n v="108"/>
    <x v="10"/>
    <s v="Vanguard Dermatology"/>
    <s v="Brooklyn-OceanAve, NYC"/>
    <x v="1"/>
    <x v="67"/>
    <x v="2"/>
    <n v="12"/>
  </r>
  <r>
    <n v="108"/>
    <x v="10"/>
    <s v="Vanguard Dermatology"/>
    <s v="Brooklyn-OceanAve, NYC"/>
    <x v="1"/>
    <x v="65"/>
    <x v="2"/>
    <n v="2"/>
  </r>
  <r>
    <n v="114"/>
    <x v="27"/>
    <s v="Vanguard Dermatology"/>
    <s v="Canal, NYC"/>
    <x v="0"/>
    <x v="68"/>
    <x v="3"/>
    <n v="1"/>
  </r>
  <r>
    <n v="114"/>
    <x v="27"/>
    <s v="Vanguard Dermatology"/>
    <s v="Canal, NYC"/>
    <x v="0"/>
    <x v="68"/>
    <x v="0"/>
    <n v="17"/>
  </r>
  <r>
    <n v="114"/>
    <x v="27"/>
    <s v="Vanguard Dermatology"/>
    <s v="Canal, NYC"/>
    <x v="0"/>
    <x v="66"/>
    <x v="0"/>
    <n v="7"/>
  </r>
  <r>
    <n v="114"/>
    <x v="27"/>
    <s v="Vanguard Dermatology"/>
    <s v="Canal, NYC"/>
    <x v="1"/>
    <x v="66"/>
    <x v="2"/>
    <n v="5"/>
  </r>
  <r>
    <n v="110"/>
    <x v="14"/>
    <s v="Vanguard Dermatology"/>
    <s v="Forest Hills, NY"/>
    <x v="0"/>
    <x v="68"/>
    <x v="3"/>
    <n v="11"/>
  </r>
  <r>
    <n v="110"/>
    <x v="14"/>
    <s v="Vanguard Dermatology"/>
    <s v="Forest Hills, NY"/>
    <x v="0"/>
    <x v="68"/>
    <x v="0"/>
    <n v="19"/>
  </r>
  <r>
    <n v="110"/>
    <x v="14"/>
    <s v="Vanguard Dermatology"/>
    <s v="Forest Hills, NY"/>
    <x v="0"/>
    <x v="68"/>
    <x v="1"/>
    <n v="10"/>
  </r>
  <r>
    <n v="110"/>
    <x v="14"/>
    <s v="Vanguard Dermatology"/>
    <s v="Forest Hills, NY"/>
    <x v="0"/>
    <x v="67"/>
    <x v="3"/>
    <n v="1"/>
  </r>
  <r>
    <n v="110"/>
    <x v="14"/>
    <s v="Vanguard Dermatology"/>
    <s v="Forest Hills, NY"/>
    <x v="0"/>
    <x v="67"/>
    <x v="0"/>
    <n v="28"/>
  </r>
  <r>
    <n v="110"/>
    <x v="14"/>
    <s v="Vanguard Dermatology"/>
    <s v="Forest Hills, NY"/>
    <x v="0"/>
    <x v="65"/>
    <x v="0"/>
    <n v="43"/>
  </r>
  <r>
    <n v="110"/>
    <x v="14"/>
    <s v="Vanguard Dermatology"/>
    <s v="Forest Hills, NY"/>
    <x v="1"/>
    <x v="67"/>
    <x v="2"/>
    <n v="3"/>
  </r>
  <r>
    <n v="110"/>
    <x v="14"/>
    <s v="Vanguard Dermatology"/>
    <s v="Forest Hills, NY"/>
    <x v="1"/>
    <x v="65"/>
    <x v="2"/>
    <n v="3"/>
  </r>
  <r>
    <n v="116"/>
    <x v="18"/>
    <s v="Vanguard Dermatology"/>
    <s v="Staten Island, NY"/>
    <x v="0"/>
    <x v="66"/>
    <x v="3"/>
    <n v="2"/>
  </r>
  <r>
    <n v="116"/>
    <x v="18"/>
    <s v="Vanguard Dermatology"/>
    <s v="Staten Island, NY"/>
    <x v="0"/>
    <x v="66"/>
    <x v="0"/>
    <n v="76"/>
  </r>
  <r>
    <n v="116"/>
    <x v="18"/>
    <s v="Vanguard Dermatology"/>
    <s v="Staten Island, NY"/>
    <x v="0"/>
    <x v="66"/>
    <x v="1"/>
    <n v="6"/>
  </r>
  <r>
    <n v="116"/>
    <x v="18"/>
    <s v="Vanguard Dermatology"/>
    <s v="Staten Island, NY"/>
    <x v="0"/>
    <x v="67"/>
    <x v="0"/>
    <n v="38"/>
  </r>
  <r>
    <n v="116"/>
    <x v="18"/>
    <s v="Vanguard Dermatology"/>
    <s v="Staten Island, NY"/>
    <x v="1"/>
    <x v="66"/>
    <x v="2"/>
    <n v="3"/>
  </r>
  <r>
    <n v="116"/>
    <x v="18"/>
    <s v="Vanguard Dermatology"/>
    <s v="Staten Island, NY"/>
    <x v="1"/>
    <x v="67"/>
    <x v="2"/>
    <n v="5"/>
  </r>
  <r>
    <n v="118"/>
    <x v="17"/>
    <s v="Vanguard Dermatology"/>
    <s v="Park Slope, NY"/>
    <x v="0"/>
    <x v="66"/>
    <x v="0"/>
    <n v="1"/>
  </r>
  <r>
    <n v="73"/>
    <x v="4"/>
    <s v="TVS"/>
    <s v="Boynton Beach"/>
    <x v="0"/>
    <x v="69"/>
    <x v="0"/>
    <n v="57"/>
  </r>
  <r>
    <n v="73"/>
    <x v="4"/>
    <s v="TVS"/>
    <s v="Boynton Beach"/>
    <x v="1"/>
    <x v="69"/>
    <x v="2"/>
    <n v="2"/>
  </r>
  <r>
    <n v="75"/>
    <x v="5"/>
    <s v="TVS"/>
    <s v="Delray Beach"/>
    <x v="0"/>
    <x v="69"/>
    <x v="0"/>
    <n v="46"/>
  </r>
  <r>
    <n v="77"/>
    <x v="6"/>
    <s v="TVS"/>
    <s v="West Boca"/>
    <x v="0"/>
    <x v="69"/>
    <x v="0"/>
    <n v="35"/>
  </r>
  <r>
    <n v="72"/>
    <x v="7"/>
    <s v="TVS"/>
    <s v="Lyons"/>
    <x v="0"/>
    <x v="69"/>
    <x v="0"/>
    <n v="21"/>
  </r>
  <r>
    <n v="73"/>
    <x v="4"/>
    <s v="TVS"/>
    <s v="Boynton Beach"/>
    <x v="0"/>
    <x v="68"/>
    <x v="0"/>
    <n v="58"/>
  </r>
  <r>
    <n v="73"/>
    <x v="4"/>
    <s v="TVS"/>
    <s v="Boynton Beach"/>
    <x v="1"/>
    <x v="68"/>
    <x v="2"/>
    <n v="1"/>
  </r>
  <r>
    <n v="75"/>
    <x v="5"/>
    <s v="TVS"/>
    <s v="Delray Beach"/>
    <x v="0"/>
    <x v="68"/>
    <x v="0"/>
    <n v="35"/>
  </r>
  <r>
    <n v="75"/>
    <x v="5"/>
    <s v="TVS"/>
    <s v="Delray Beach"/>
    <x v="1"/>
    <x v="68"/>
    <x v="2"/>
    <n v="3"/>
  </r>
  <r>
    <n v="76"/>
    <x v="29"/>
    <s v="TVS"/>
    <s v="East Boca"/>
    <x v="0"/>
    <x v="68"/>
    <x v="0"/>
    <n v="39"/>
  </r>
  <r>
    <n v="77"/>
    <x v="6"/>
    <s v="TVS"/>
    <s v="West Boca"/>
    <x v="0"/>
    <x v="68"/>
    <x v="0"/>
    <n v="1"/>
  </r>
  <r>
    <n v="104"/>
    <x v="31"/>
    <s v="TVS"/>
    <s v="Miami"/>
    <x v="0"/>
    <x v="68"/>
    <x v="0"/>
    <n v="14"/>
  </r>
  <r>
    <n v="100"/>
    <x v="8"/>
    <s v="Family"/>
    <s v="Osprey, FL"/>
    <x v="0"/>
    <x v="71"/>
    <x v="0"/>
    <n v="94"/>
  </r>
  <r>
    <n v="100"/>
    <x v="8"/>
    <s v="Family"/>
    <s v="Osprey, FL"/>
    <x v="0"/>
    <x v="72"/>
    <x v="0"/>
    <n v="86"/>
  </r>
  <r>
    <n v="100"/>
    <x v="8"/>
    <s v="Family"/>
    <s v="Osprey, FL"/>
    <x v="0"/>
    <x v="73"/>
    <x v="0"/>
    <n v="82"/>
  </r>
  <r>
    <n v="100"/>
    <x v="8"/>
    <s v="Family"/>
    <s v="Osprey, FL"/>
    <x v="0"/>
    <x v="74"/>
    <x v="0"/>
    <n v="88"/>
  </r>
  <r>
    <n v="86"/>
    <x v="20"/>
    <s v="Lake Washington"/>
    <s v="Kirkland, WA"/>
    <x v="0"/>
    <x v="72"/>
    <x v="0"/>
    <n v="49"/>
  </r>
  <r>
    <n v="86"/>
    <x v="20"/>
    <s v="Lake Washington"/>
    <s v="Kirkland, WA"/>
    <x v="0"/>
    <x v="72"/>
    <x v="3"/>
    <n v="8"/>
  </r>
  <r>
    <n v="86"/>
    <x v="20"/>
    <s v="Lake Washington"/>
    <s v="Kirkland, WA"/>
    <x v="0"/>
    <x v="72"/>
    <x v="2"/>
    <n v="2"/>
  </r>
  <r>
    <n v="86"/>
    <x v="20"/>
    <s v="Lake Washington"/>
    <s v="Kirkland, WA"/>
    <x v="0"/>
    <x v="71"/>
    <x v="0"/>
    <n v="65"/>
  </r>
  <r>
    <n v="86"/>
    <x v="20"/>
    <s v="Lake Washington"/>
    <s v="Kirkland, WA"/>
    <x v="0"/>
    <x v="71"/>
    <x v="3"/>
    <n v="6"/>
  </r>
  <r>
    <n v="86"/>
    <x v="20"/>
    <s v="Lake Washington"/>
    <s v="Kirkland, WA"/>
    <x v="0"/>
    <x v="74"/>
    <x v="0"/>
    <n v="62"/>
  </r>
  <r>
    <n v="86"/>
    <x v="20"/>
    <s v="Lake Washington"/>
    <s v="Kirkland, WA"/>
    <x v="0"/>
    <x v="74"/>
    <x v="3"/>
    <n v="2"/>
  </r>
  <r>
    <n v="86"/>
    <x v="20"/>
    <s v="Lake Washington"/>
    <s v="Kirkland, WA"/>
    <x v="0"/>
    <x v="73"/>
    <x v="1"/>
    <n v="6"/>
  </r>
  <r>
    <n v="5"/>
    <x v="0"/>
    <s v="DMSI"/>
    <s v="Bloomington IL"/>
    <x v="0"/>
    <x v="71"/>
    <x v="0"/>
    <n v="88"/>
  </r>
  <r>
    <n v="13"/>
    <x v="2"/>
    <s v="DMSI"/>
    <s v="Peoria,IL"/>
    <x v="0"/>
    <x v="71"/>
    <x v="0"/>
    <n v="30"/>
  </r>
  <r>
    <n v="13"/>
    <x v="2"/>
    <s v="DMSI"/>
    <s v="Peoria,IL"/>
    <x v="0"/>
    <x v="71"/>
    <x v="1"/>
    <n v="11"/>
  </r>
  <r>
    <n v="6"/>
    <x v="3"/>
    <s v="DMSI"/>
    <s v="Charleston IL"/>
    <x v="0"/>
    <x v="71"/>
    <x v="0"/>
    <n v="43"/>
  </r>
  <r>
    <n v="15"/>
    <x v="21"/>
    <s v="DMSI"/>
    <s v="Pontiac, IL"/>
    <x v="0"/>
    <x v="71"/>
    <x v="0"/>
    <n v="32"/>
  </r>
  <r>
    <n v="5"/>
    <x v="0"/>
    <s v="DMSI"/>
    <s v="Bloomington IL"/>
    <x v="0"/>
    <x v="72"/>
    <x v="0"/>
    <n v="59"/>
  </r>
  <r>
    <n v="6"/>
    <x v="3"/>
    <s v="DMSI"/>
    <s v="Charleston IL"/>
    <x v="0"/>
    <x v="72"/>
    <x v="0"/>
    <n v="42"/>
  </r>
  <r>
    <n v="6"/>
    <x v="3"/>
    <s v="DMSI"/>
    <s v="Charleston IL"/>
    <x v="0"/>
    <x v="72"/>
    <x v="1"/>
    <n v="15"/>
  </r>
  <r>
    <n v="8"/>
    <x v="25"/>
    <s v="DMSI"/>
    <s v="Eureka, IL"/>
    <x v="0"/>
    <x v="72"/>
    <x v="0"/>
    <n v="45"/>
  </r>
  <r>
    <n v="10"/>
    <x v="28"/>
    <s v="DMSI"/>
    <s v="Lincoln IL"/>
    <x v="0"/>
    <x v="72"/>
    <x v="0"/>
    <n v="42"/>
  </r>
  <r>
    <n v="5"/>
    <x v="0"/>
    <s v="DMSI"/>
    <s v="Bloomington IL"/>
    <x v="0"/>
    <x v="73"/>
    <x v="0"/>
    <n v="53"/>
  </r>
  <r>
    <n v="14"/>
    <x v="1"/>
    <s v="DMSI"/>
    <s v="Peru IL"/>
    <x v="0"/>
    <x v="73"/>
    <x v="0"/>
    <n v="37"/>
  </r>
  <r>
    <n v="13"/>
    <x v="2"/>
    <s v="DMSI"/>
    <s v="Peoria,IL"/>
    <x v="0"/>
    <x v="73"/>
    <x v="0"/>
    <n v="79"/>
  </r>
  <r>
    <n v="6"/>
    <x v="3"/>
    <s v="DMSI"/>
    <s v="Charleston IL"/>
    <x v="0"/>
    <x v="73"/>
    <x v="0"/>
    <n v="38"/>
  </r>
  <r>
    <n v="111"/>
    <x v="16"/>
    <s v="Vanguard Dermatology"/>
    <s v="Academy, NYC"/>
    <x v="0"/>
    <x v="71"/>
    <x v="0"/>
    <n v="46"/>
  </r>
  <r>
    <n v="112"/>
    <x v="11"/>
    <s v="Vanguard Dermatology"/>
    <s v="Audubon, NYC"/>
    <x v="0"/>
    <x v="71"/>
    <x v="0"/>
    <n v="50"/>
  </r>
  <r>
    <n v="117"/>
    <x v="15"/>
    <s v="Vanguard Dermatology"/>
    <s v="Brooklyn-Manhattan Ave, NY"/>
    <x v="0"/>
    <x v="71"/>
    <x v="3"/>
    <n v="2"/>
  </r>
  <r>
    <n v="117"/>
    <x v="15"/>
    <s v="Vanguard Dermatology"/>
    <s v="Brooklyn-Manhattan Ave, NY"/>
    <x v="0"/>
    <x v="71"/>
    <x v="0"/>
    <n v="31"/>
  </r>
  <r>
    <n v="117"/>
    <x v="15"/>
    <s v="Vanguard Dermatology"/>
    <s v="Brooklyn-Manhattan Ave, NY"/>
    <x v="1"/>
    <x v="71"/>
    <x v="2"/>
    <n v="3"/>
  </r>
  <r>
    <n v="108"/>
    <x v="10"/>
    <s v="Vanguard Dermatology"/>
    <s v="Brooklyn-OceanAve, NYC"/>
    <x v="0"/>
    <x v="71"/>
    <x v="3"/>
    <n v="2"/>
  </r>
  <r>
    <n v="108"/>
    <x v="10"/>
    <s v="Vanguard Dermatology"/>
    <s v="Brooklyn-OceanAve, NYC"/>
    <x v="0"/>
    <x v="71"/>
    <x v="0"/>
    <n v="99"/>
  </r>
  <r>
    <n v="108"/>
    <x v="10"/>
    <s v="Vanguard Dermatology"/>
    <s v="Brooklyn-OceanAve, NYC"/>
    <x v="0"/>
    <x v="71"/>
    <x v="1"/>
    <n v="3"/>
  </r>
  <r>
    <n v="108"/>
    <x v="10"/>
    <s v="Vanguard Dermatology"/>
    <s v="Brooklyn-OceanAve, NYC"/>
    <x v="1"/>
    <x v="71"/>
    <x v="2"/>
    <n v="7"/>
  </r>
  <r>
    <n v="110"/>
    <x v="14"/>
    <s v="Vanguard Dermatology"/>
    <s v="Forest Hills, NY"/>
    <x v="0"/>
    <x v="71"/>
    <x v="0"/>
    <n v="34"/>
  </r>
  <r>
    <n v="110"/>
    <x v="14"/>
    <s v="Vanguard Dermatology"/>
    <s v="Forest Hills, NY"/>
    <x v="0"/>
    <x v="71"/>
    <x v="1"/>
    <n v="1"/>
  </r>
  <r>
    <n v="110"/>
    <x v="14"/>
    <s v="Vanguard Dermatology"/>
    <s v="Forest Hills, NY"/>
    <x v="1"/>
    <x v="71"/>
    <x v="2"/>
    <n v="2"/>
  </r>
  <r>
    <n v="86"/>
    <x v="20"/>
    <s v="Lake Washington"/>
    <s v="Kirkland, WA"/>
    <x v="0"/>
    <x v="75"/>
    <x v="0"/>
    <n v="55"/>
  </r>
  <r>
    <n v="86"/>
    <x v="20"/>
    <s v="Lake Washington"/>
    <s v="Kirkland, WA"/>
    <x v="0"/>
    <x v="75"/>
    <x v="3"/>
    <n v="4"/>
  </r>
  <r>
    <n v="5"/>
    <x v="0"/>
    <s v="DMSI"/>
    <s v="Bloomington IL"/>
    <x v="0"/>
    <x v="74"/>
    <x v="0"/>
    <n v="55"/>
  </r>
  <r>
    <n v="14"/>
    <x v="1"/>
    <s v="DMSI"/>
    <s v="Peru IL"/>
    <x v="0"/>
    <x v="74"/>
    <x v="0"/>
    <n v="48"/>
  </r>
  <r>
    <n v="127"/>
    <x v="19"/>
    <s v="DMSI"/>
    <s v="Canton IL"/>
    <x v="0"/>
    <x v="74"/>
    <x v="0"/>
    <n v="29"/>
  </r>
  <r>
    <n v="5"/>
    <x v="0"/>
    <s v="DMSI"/>
    <s v="Bloomington IL"/>
    <x v="0"/>
    <x v="75"/>
    <x v="0"/>
    <n v="53"/>
  </r>
  <r>
    <n v="13"/>
    <x v="2"/>
    <s v="DMSI"/>
    <s v="Peoria,IL"/>
    <x v="0"/>
    <x v="75"/>
    <x v="0"/>
    <n v="7"/>
  </r>
  <r>
    <n v="13"/>
    <x v="2"/>
    <s v="DMSI"/>
    <s v="Peoria,IL"/>
    <x v="0"/>
    <x v="75"/>
    <x v="1"/>
    <n v="13"/>
  </r>
  <r>
    <n v="6"/>
    <x v="3"/>
    <s v="DMSI"/>
    <s v="Charleston IL"/>
    <x v="0"/>
    <x v="75"/>
    <x v="0"/>
    <n v="37"/>
  </r>
  <r>
    <n v="15"/>
    <x v="21"/>
    <s v="DMSI"/>
    <s v="Pontiac, IL"/>
    <x v="0"/>
    <x v="75"/>
    <x v="0"/>
    <n v="54"/>
  </r>
  <r>
    <n v="16"/>
    <x v="23"/>
    <s v="DMSI"/>
    <s v="Princeton IL"/>
    <x v="0"/>
    <x v="75"/>
    <x v="0"/>
    <n v="40"/>
  </r>
  <r>
    <n v="73"/>
    <x v="4"/>
    <s v="TVS"/>
    <s v="Boynton Beach"/>
    <x v="0"/>
    <x v="71"/>
    <x v="0"/>
    <n v="79"/>
  </r>
  <r>
    <n v="73"/>
    <x v="4"/>
    <s v="TVS"/>
    <s v="Boynton Beach"/>
    <x v="1"/>
    <x v="71"/>
    <x v="2"/>
    <n v="2"/>
  </r>
  <r>
    <n v="75"/>
    <x v="5"/>
    <s v="TVS"/>
    <s v="Delray Beach"/>
    <x v="0"/>
    <x v="71"/>
    <x v="0"/>
    <n v="10"/>
  </r>
  <r>
    <n v="76"/>
    <x v="29"/>
    <s v="TVS"/>
    <s v="East Boca"/>
    <x v="0"/>
    <x v="71"/>
    <x v="0"/>
    <n v="18"/>
  </r>
  <r>
    <n v="77"/>
    <x v="6"/>
    <s v="TVS"/>
    <s v="West Boca"/>
    <x v="0"/>
    <x v="71"/>
    <x v="0"/>
    <n v="18"/>
  </r>
  <r>
    <n v="72"/>
    <x v="7"/>
    <s v="TVS"/>
    <s v="Lyons"/>
    <x v="0"/>
    <x v="71"/>
    <x v="0"/>
    <n v="18"/>
  </r>
  <r>
    <n v="104"/>
    <x v="31"/>
    <s v="TVS"/>
    <s v="Miami"/>
    <x v="0"/>
    <x v="71"/>
    <x v="0"/>
    <n v="22"/>
  </r>
  <r>
    <n v="73"/>
    <x v="4"/>
    <s v="TVS"/>
    <s v="Boynton Beach"/>
    <x v="0"/>
    <x v="72"/>
    <x v="0"/>
    <n v="79"/>
  </r>
  <r>
    <n v="75"/>
    <x v="5"/>
    <s v="TVS"/>
    <s v="Delray Beach"/>
    <x v="0"/>
    <x v="72"/>
    <x v="0"/>
    <n v="54"/>
  </r>
  <r>
    <n v="76"/>
    <x v="29"/>
    <s v="TVS"/>
    <s v="East Boca"/>
    <x v="0"/>
    <x v="72"/>
    <x v="0"/>
    <n v="42"/>
  </r>
  <r>
    <n v="77"/>
    <x v="6"/>
    <s v="TVS"/>
    <s v="West Boca"/>
    <x v="0"/>
    <x v="72"/>
    <x v="0"/>
    <n v="24"/>
  </r>
  <r>
    <n v="72"/>
    <x v="7"/>
    <s v="TVS"/>
    <s v="Lyons"/>
    <x v="0"/>
    <x v="72"/>
    <x v="0"/>
    <n v="22"/>
  </r>
  <r>
    <n v="73"/>
    <x v="4"/>
    <s v="TVS"/>
    <s v="Boynton Beach"/>
    <x v="0"/>
    <x v="73"/>
    <x v="0"/>
    <n v="89"/>
  </r>
  <r>
    <n v="75"/>
    <x v="5"/>
    <s v="TVS"/>
    <s v="Delray Beach"/>
    <x v="0"/>
    <x v="73"/>
    <x v="0"/>
    <n v="33"/>
  </r>
  <r>
    <n v="76"/>
    <x v="29"/>
    <s v="TVS"/>
    <s v="East Boca"/>
    <x v="0"/>
    <x v="73"/>
    <x v="0"/>
    <n v="11"/>
  </r>
  <r>
    <n v="77"/>
    <x v="6"/>
    <s v="TVS"/>
    <s v="West Boca"/>
    <x v="0"/>
    <x v="73"/>
    <x v="0"/>
    <n v="13"/>
  </r>
  <r>
    <n v="72"/>
    <x v="7"/>
    <s v="TVS"/>
    <s v="Lyons"/>
    <x v="0"/>
    <x v="73"/>
    <x v="0"/>
    <n v="24"/>
  </r>
  <r>
    <n v="73"/>
    <x v="4"/>
    <s v="TVS"/>
    <s v="Boynton Beach"/>
    <x v="1"/>
    <x v="73"/>
    <x v="2"/>
    <n v="1"/>
  </r>
  <r>
    <n v="73"/>
    <x v="4"/>
    <s v="TVS"/>
    <s v="Boynton Beach"/>
    <x v="0"/>
    <x v="74"/>
    <x v="0"/>
    <n v="30"/>
  </r>
  <r>
    <n v="75"/>
    <x v="5"/>
    <s v="TVS"/>
    <s v="Delray Beach"/>
    <x v="0"/>
    <x v="74"/>
    <x v="0"/>
    <n v="30"/>
  </r>
  <r>
    <n v="75"/>
    <x v="5"/>
    <s v="TVS"/>
    <s v="Delray Beach"/>
    <x v="1"/>
    <x v="74"/>
    <x v="2"/>
    <n v="2"/>
  </r>
  <r>
    <n v="76"/>
    <x v="29"/>
    <s v="TVS"/>
    <s v="East Boca"/>
    <x v="0"/>
    <x v="74"/>
    <x v="0"/>
    <n v="34"/>
  </r>
  <r>
    <n v="77"/>
    <x v="6"/>
    <s v="TVS"/>
    <s v="West Boca"/>
    <x v="0"/>
    <x v="74"/>
    <x v="0"/>
    <n v="6"/>
  </r>
  <r>
    <n v="72"/>
    <x v="7"/>
    <s v="TVS"/>
    <s v="Lyons"/>
    <x v="0"/>
    <x v="74"/>
    <x v="0"/>
    <n v="17"/>
  </r>
  <r>
    <n v="104"/>
    <x v="31"/>
    <s v="TVS"/>
    <s v="Miami"/>
    <x v="0"/>
    <x v="74"/>
    <x v="0"/>
    <n v="21"/>
  </r>
  <r>
    <n v="5"/>
    <x v="0"/>
    <s v="DMSI"/>
    <s v="Bloomington IL"/>
    <x v="0"/>
    <x v="76"/>
    <x v="0"/>
    <n v="128"/>
  </r>
  <r>
    <n v="5"/>
    <x v="0"/>
    <s v="DMSI"/>
    <s v="Bloomington IL"/>
    <x v="0"/>
    <x v="76"/>
    <x v="1"/>
    <n v="10"/>
  </r>
  <r>
    <n v="14"/>
    <x v="1"/>
    <s v="DMSI"/>
    <s v="Peru IL"/>
    <x v="0"/>
    <x v="76"/>
    <x v="0"/>
    <n v="30"/>
  </r>
  <r>
    <n v="6"/>
    <x v="3"/>
    <s v="DMSI"/>
    <s v="Charleston IL"/>
    <x v="0"/>
    <x v="76"/>
    <x v="0"/>
    <n v="36"/>
  </r>
  <r>
    <n v="15"/>
    <x v="21"/>
    <s v="DMSI"/>
    <s v="Pontiac, IL"/>
    <x v="0"/>
    <x v="76"/>
    <x v="0"/>
    <n v="46"/>
  </r>
  <r>
    <n v="9"/>
    <x v="22"/>
    <s v="DMSI"/>
    <s v="Gibson City IL"/>
    <x v="0"/>
    <x v="76"/>
    <x v="0"/>
    <n v="38"/>
  </r>
  <r>
    <n v="5"/>
    <x v="0"/>
    <s v="DMSI"/>
    <s v="Bloomington IL"/>
    <x v="0"/>
    <x v="77"/>
    <x v="0"/>
    <n v="120"/>
  </r>
  <r>
    <n v="5"/>
    <x v="0"/>
    <s v="DMSI"/>
    <s v="Bloomington IL"/>
    <x v="0"/>
    <x v="77"/>
    <x v="1"/>
    <n v="11"/>
  </r>
  <r>
    <n v="14"/>
    <x v="1"/>
    <s v="DMSI"/>
    <s v="Peru IL"/>
    <x v="0"/>
    <x v="77"/>
    <x v="0"/>
    <n v="45"/>
  </r>
  <r>
    <n v="13"/>
    <x v="2"/>
    <s v="DMSI"/>
    <s v="Peoria,IL"/>
    <x v="0"/>
    <x v="77"/>
    <x v="0"/>
    <n v="38"/>
  </r>
  <r>
    <n v="6"/>
    <x v="3"/>
    <s v="DMSI"/>
    <s v="Charleston IL"/>
    <x v="0"/>
    <x v="77"/>
    <x v="0"/>
    <n v="72"/>
  </r>
  <r>
    <n v="5"/>
    <x v="0"/>
    <s v="DMSI"/>
    <s v="Bloomington IL"/>
    <x v="0"/>
    <x v="78"/>
    <x v="0"/>
    <n v="97"/>
  </r>
  <r>
    <n v="5"/>
    <x v="0"/>
    <s v="DMSI"/>
    <s v="Bloomington IL"/>
    <x v="0"/>
    <x v="78"/>
    <x v="1"/>
    <n v="14"/>
  </r>
  <r>
    <n v="14"/>
    <x v="1"/>
    <s v="DMSI"/>
    <s v="Peru IL"/>
    <x v="0"/>
    <x v="78"/>
    <x v="0"/>
    <n v="32"/>
  </r>
  <r>
    <n v="13"/>
    <x v="2"/>
    <s v="DMSI"/>
    <s v="Peoria,IL"/>
    <x v="0"/>
    <x v="78"/>
    <x v="0"/>
    <n v="35"/>
  </r>
  <r>
    <n v="6"/>
    <x v="3"/>
    <s v="DMSI"/>
    <s v="Charleston IL"/>
    <x v="0"/>
    <x v="78"/>
    <x v="0"/>
    <n v="38"/>
  </r>
  <r>
    <n v="7"/>
    <x v="30"/>
    <s v="DMSI"/>
    <s v="Clinton IL"/>
    <x v="0"/>
    <x v="78"/>
    <x v="0"/>
    <n v="40"/>
  </r>
  <r>
    <n v="5"/>
    <x v="0"/>
    <s v="DMSI"/>
    <s v="Bloomington IL"/>
    <x v="0"/>
    <x v="79"/>
    <x v="0"/>
    <n v="174"/>
  </r>
  <r>
    <n v="6"/>
    <x v="3"/>
    <s v="DMSI"/>
    <s v="Charleston IL"/>
    <x v="0"/>
    <x v="79"/>
    <x v="0"/>
    <n v="42"/>
  </r>
  <r>
    <n v="6"/>
    <x v="3"/>
    <s v="DMSI"/>
    <s v="Charleston IL"/>
    <x v="0"/>
    <x v="79"/>
    <x v="1"/>
    <n v="16"/>
  </r>
  <r>
    <n v="17"/>
    <x v="26"/>
    <s v="DMSI"/>
    <s v="Streator IL"/>
    <x v="0"/>
    <x v="79"/>
    <x v="0"/>
    <n v="45"/>
  </r>
  <r>
    <n v="11"/>
    <x v="24"/>
    <s v="DMSI"/>
    <s v="Mt. Zion IL"/>
    <x v="0"/>
    <x v="79"/>
    <x v="0"/>
    <n v="40"/>
  </r>
  <r>
    <n v="5"/>
    <x v="0"/>
    <s v="DMSI"/>
    <s v="Bloomington IL"/>
    <x v="0"/>
    <x v="75"/>
    <x v="0"/>
    <n v="53"/>
  </r>
  <r>
    <n v="13"/>
    <x v="2"/>
    <s v="DMSI"/>
    <s v="Peoria,IL"/>
    <x v="0"/>
    <x v="75"/>
    <x v="0"/>
    <n v="7"/>
  </r>
  <r>
    <n v="13"/>
    <x v="2"/>
    <s v="DMSI"/>
    <s v="Peoria,IL"/>
    <x v="0"/>
    <x v="75"/>
    <x v="1"/>
    <n v="13"/>
  </r>
  <r>
    <n v="6"/>
    <x v="3"/>
    <s v="DMSI"/>
    <s v="Charleston IL"/>
    <x v="0"/>
    <x v="75"/>
    <x v="0"/>
    <n v="37"/>
  </r>
  <r>
    <n v="15"/>
    <x v="21"/>
    <s v="DMSI"/>
    <s v="Pontiac, IL"/>
    <x v="0"/>
    <x v="75"/>
    <x v="0"/>
    <n v="54"/>
  </r>
  <r>
    <n v="16"/>
    <x v="23"/>
    <s v="DMSI"/>
    <s v="Princeton IL"/>
    <x v="0"/>
    <x v="75"/>
    <x v="0"/>
    <n v="40"/>
  </r>
  <r>
    <n v="100"/>
    <x v="8"/>
    <s v="Family"/>
    <s v="Osprey, FL"/>
    <x v="0"/>
    <x v="76"/>
    <x v="0"/>
    <n v="2"/>
  </r>
  <r>
    <n v="100"/>
    <x v="8"/>
    <s v="Family"/>
    <s v="Osprey, FL"/>
    <x v="0"/>
    <x v="76"/>
    <x v="1"/>
    <n v="8"/>
  </r>
  <r>
    <n v="100"/>
    <x v="8"/>
    <s v="Family"/>
    <s v="Osprey, FL"/>
    <x v="0"/>
    <x v="77"/>
    <x v="0"/>
    <n v="88"/>
  </r>
  <r>
    <n v="100"/>
    <x v="8"/>
    <s v="Family"/>
    <s v="Osprey, FL"/>
    <x v="0"/>
    <x v="77"/>
    <x v="2"/>
    <n v="1"/>
  </r>
  <r>
    <n v="100"/>
    <x v="8"/>
    <s v="Family"/>
    <s v="Osprey, FL"/>
    <x v="0"/>
    <x v="79"/>
    <x v="0"/>
    <n v="84"/>
  </r>
  <r>
    <n v="100"/>
    <x v="8"/>
    <s v="Family"/>
    <s v="Osprey, FL"/>
    <x v="0"/>
    <x v="78"/>
    <x v="0"/>
    <n v="86"/>
  </r>
  <r>
    <n v="100"/>
    <x v="8"/>
    <s v="Family"/>
    <s v="Osprey, FL"/>
    <x v="0"/>
    <x v="75"/>
    <x v="0"/>
    <n v="94"/>
  </r>
  <r>
    <n v="73"/>
    <x v="4"/>
    <s v="TVS"/>
    <s v="Boynton Beach"/>
    <x v="0"/>
    <x v="75"/>
    <x v="0"/>
    <n v="50"/>
  </r>
  <r>
    <n v="73"/>
    <x v="4"/>
    <s v="TVS"/>
    <s v="Boynton Beach"/>
    <x v="1"/>
    <x v="75"/>
    <x v="2"/>
    <n v="1"/>
  </r>
  <r>
    <n v="75"/>
    <x v="5"/>
    <s v="TVS"/>
    <s v="Delray Beach"/>
    <x v="0"/>
    <x v="75"/>
    <x v="0"/>
    <n v="22"/>
  </r>
  <r>
    <n v="76"/>
    <x v="29"/>
    <s v="TVS"/>
    <s v="East Boca"/>
    <x v="0"/>
    <x v="75"/>
    <x v="0"/>
    <n v="13"/>
  </r>
  <r>
    <n v="77"/>
    <x v="6"/>
    <s v="TVS"/>
    <s v="West Boca"/>
    <x v="0"/>
    <x v="75"/>
    <x v="0"/>
    <n v="16"/>
  </r>
  <r>
    <n v="72"/>
    <x v="7"/>
    <s v="TVS"/>
    <s v="Lyons"/>
    <x v="0"/>
    <x v="75"/>
    <x v="0"/>
    <n v="16"/>
  </r>
  <r>
    <n v="73"/>
    <x v="4"/>
    <s v="TVS"/>
    <s v="Boynton Beach"/>
    <x v="0"/>
    <x v="79"/>
    <x v="0"/>
    <n v="66"/>
  </r>
  <r>
    <n v="75"/>
    <x v="5"/>
    <s v="TVS"/>
    <s v="Delray Beach"/>
    <x v="0"/>
    <x v="79"/>
    <x v="0"/>
    <n v="58"/>
  </r>
  <r>
    <n v="76"/>
    <x v="29"/>
    <s v="TVS"/>
    <s v="East Boca"/>
    <x v="0"/>
    <x v="79"/>
    <x v="0"/>
    <n v="33"/>
  </r>
  <r>
    <n v="77"/>
    <x v="6"/>
    <s v="TVS"/>
    <s v="West Boca"/>
    <x v="0"/>
    <x v="79"/>
    <x v="0"/>
    <n v="37"/>
  </r>
  <r>
    <n v="72"/>
    <x v="7"/>
    <s v="TVS"/>
    <s v="Lyons"/>
    <x v="0"/>
    <x v="79"/>
    <x v="0"/>
    <n v="22"/>
  </r>
  <r>
    <n v="73"/>
    <x v="4"/>
    <s v="TVS"/>
    <s v="Boynton Beach"/>
    <x v="0"/>
    <x v="78"/>
    <x v="0"/>
    <n v="27"/>
  </r>
  <r>
    <n v="73"/>
    <x v="4"/>
    <s v="TVS"/>
    <s v="Boynton Beach"/>
    <x v="0"/>
    <x v="78"/>
    <x v="1"/>
    <n v="39"/>
  </r>
  <r>
    <n v="75"/>
    <x v="5"/>
    <s v="TVS"/>
    <s v="Delray Beach"/>
    <x v="0"/>
    <x v="78"/>
    <x v="0"/>
    <n v="37"/>
  </r>
  <r>
    <n v="76"/>
    <x v="29"/>
    <s v="TVS"/>
    <s v="East Boca"/>
    <x v="0"/>
    <x v="78"/>
    <x v="0"/>
    <n v="11"/>
  </r>
  <r>
    <n v="77"/>
    <x v="6"/>
    <s v="TVS"/>
    <s v="West Boca"/>
    <x v="0"/>
    <x v="78"/>
    <x v="0"/>
    <n v="31"/>
  </r>
  <r>
    <n v="73"/>
    <x v="4"/>
    <s v="TVS"/>
    <s v="Boynton Beach"/>
    <x v="0"/>
    <x v="77"/>
    <x v="0"/>
    <n v="70"/>
  </r>
  <r>
    <n v="75"/>
    <x v="5"/>
    <s v="TVS"/>
    <s v="Delray Beach"/>
    <x v="0"/>
    <x v="77"/>
    <x v="0"/>
    <n v="30"/>
  </r>
  <r>
    <n v="76"/>
    <x v="29"/>
    <s v="TVS"/>
    <s v="East Boca"/>
    <x v="0"/>
    <x v="77"/>
    <x v="0"/>
    <n v="29"/>
  </r>
  <r>
    <n v="77"/>
    <x v="6"/>
    <s v="TVS"/>
    <s v="West Boca"/>
    <x v="0"/>
    <x v="77"/>
    <x v="0"/>
    <n v="1"/>
  </r>
  <r>
    <n v="72"/>
    <x v="7"/>
    <s v="TVS"/>
    <s v="Lyons"/>
    <x v="0"/>
    <x v="77"/>
    <x v="1"/>
    <n v="21"/>
  </r>
  <r>
    <n v="104"/>
    <x v="31"/>
    <s v="TVS"/>
    <s v="Miami"/>
    <x v="0"/>
    <x v="77"/>
    <x v="0"/>
    <n v="17"/>
  </r>
  <r>
    <n v="73"/>
    <x v="4"/>
    <s v="TVS"/>
    <s v="Boynton Beach"/>
    <x v="0"/>
    <x v="76"/>
    <x v="0"/>
    <n v="32"/>
  </r>
  <r>
    <n v="73"/>
    <x v="4"/>
    <s v="TVS"/>
    <s v="Boynton Beach"/>
    <x v="0"/>
    <x v="76"/>
    <x v="1"/>
    <n v="33"/>
  </r>
  <r>
    <n v="75"/>
    <x v="5"/>
    <s v="TVS"/>
    <s v="Delray Beach"/>
    <x v="0"/>
    <x v="76"/>
    <x v="0"/>
    <n v="54"/>
  </r>
  <r>
    <n v="77"/>
    <x v="6"/>
    <s v="TVS"/>
    <s v="West Boca"/>
    <x v="0"/>
    <x v="76"/>
    <x v="0"/>
    <n v="35"/>
  </r>
  <r>
    <n v="72"/>
    <x v="7"/>
    <s v="TVS"/>
    <s v="Lyons"/>
    <x v="0"/>
    <x v="76"/>
    <x v="0"/>
    <n v="29"/>
  </r>
  <r>
    <n v="73"/>
    <x v="4"/>
    <s v="TVS"/>
    <s v="Boynton Beach"/>
    <x v="1"/>
    <x v="76"/>
    <x v="2"/>
    <n v="2"/>
  </r>
  <r>
    <n v="86"/>
    <x v="20"/>
    <s v="Lake Washington"/>
    <s v="Kirkland, WA"/>
    <x v="0"/>
    <x v="76"/>
    <x v="0"/>
    <n v="56"/>
  </r>
  <r>
    <n v="86"/>
    <x v="20"/>
    <s v="Lake Washington"/>
    <s v="Kirkland, WA"/>
    <x v="0"/>
    <x v="76"/>
    <x v="3"/>
    <n v="5"/>
  </r>
  <r>
    <n v="86"/>
    <x v="20"/>
    <s v="Lake Washington"/>
    <s v="Kirkland, WA"/>
    <x v="0"/>
    <x v="77"/>
    <x v="0"/>
    <n v="54"/>
  </r>
  <r>
    <n v="86"/>
    <x v="20"/>
    <s v="Lake Washington"/>
    <s v="Kirkland, WA"/>
    <x v="0"/>
    <x v="77"/>
    <x v="3"/>
    <n v="6"/>
  </r>
  <r>
    <n v="86"/>
    <x v="20"/>
    <s v="Lake Washington"/>
    <s v="Kirkland, WA"/>
    <x v="0"/>
    <x v="78"/>
    <x v="1"/>
    <n v="5"/>
  </r>
  <r>
    <n v="86"/>
    <x v="20"/>
    <s v="Lake Washington"/>
    <s v="Kirkland, WA"/>
    <x v="0"/>
    <x v="78"/>
    <x v="0"/>
    <n v="6"/>
  </r>
  <r>
    <n v="86"/>
    <x v="20"/>
    <s v="Lake Washington"/>
    <s v="Kirkland, WA"/>
    <x v="0"/>
    <x v="79"/>
    <x v="0"/>
    <n v="58"/>
  </r>
  <r>
    <n v="86"/>
    <x v="20"/>
    <s v="Lake Washington"/>
    <s v="Kirkland, WA"/>
    <x v="0"/>
    <x v="79"/>
    <x v="3"/>
    <n v="8"/>
  </r>
  <r>
    <n v="86"/>
    <x v="20"/>
    <s v="Lake Washington"/>
    <s v="Kirkland, WA"/>
    <x v="0"/>
    <x v="75"/>
    <x v="0"/>
    <n v="55"/>
  </r>
  <r>
    <n v="86"/>
    <x v="20"/>
    <s v="Lake Washington"/>
    <s v="Kirkland, WA"/>
    <x v="0"/>
    <x v="75"/>
    <x v="3"/>
    <n v="4"/>
  </r>
  <r>
    <n v="73"/>
    <x v="4"/>
    <s v="TVS"/>
    <s v="Boynton Beach"/>
    <x v="0"/>
    <x v="80"/>
    <x v="0"/>
    <n v="58"/>
  </r>
  <r>
    <n v="73"/>
    <x v="4"/>
    <s v="TVS"/>
    <s v="Boynton Beach"/>
    <x v="1"/>
    <x v="80"/>
    <x v="2"/>
    <n v="2"/>
  </r>
  <r>
    <n v="75"/>
    <x v="5"/>
    <s v="TVS"/>
    <s v="Delray Beach"/>
    <x v="0"/>
    <x v="80"/>
    <x v="0"/>
    <n v="7"/>
  </r>
  <r>
    <n v="76"/>
    <x v="29"/>
    <s v="TVS"/>
    <s v="East Boca"/>
    <x v="0"/>
    <x v="80"/>
    <x v="0"/>
    <n v="18"/>
  </r>
  <r>
    <n v="77"/>
    <x v="6"/>
    <s v="TVS"/>
    <s v="West Boca"/>
    <x v="0"/>
    <x v="80"/>
    <x v="0"/>
    <n v="23"/>
  </r>
  <r>
    <n v="72"/>
    <x v="7"/>
    <s v="TVS"/>
    <s v="Lyons"/>
    <x v="0"/>
    <x v="80"/>
    <x v="0"/>
    <n v="1"/>
  </r>
  <r>
    <n v="104"/>
    <x v="31"/>
    <s v="TVS"/>
    <s v="Miami"/>
    <x v="0"/>
    <x v="80"/>
    <x v="0"/>
    <n v="11"/>
  </r>
  <r>
    <n v="73"/>
    <x v="4"/>
    <s v="TVS"/>
    <s v="Boynton Beach"/>
    <x v="0"/>
    <x v="81"/>
    <x v="0"/>
    <n v="89"/>
  </r>
  <r>
    <n v="73"/>
    <x v="4"/>
    <s v="TVS"/>
    <s v="Boynton Beach"/>
    <x v="1"/>
    <x v="81"/>
    <x v="2"/>
    <n v="1"/>
  </r>
  <r>
    <n v="75"/>
    <x v="5"/>
    <s v="TVS"/>
    <s v="Delray Beach"/>
    <x v="0"/>
    <x v="81"/>
    <x v="0"/>
    <n v="47"/>
  </r>
  <r>
    <n v="76"/>
    <x v="29"/>
    <s v="TVS"/>
    <s v="East Boca"/>
    <x v="0"/>
    <x v="81"/>
    <x v="0"/>
    <n v="34"/>
  </r>
  <r>
    <n v="77"/>
    <x v="6"/>
    <s v="TVS"/>
    <s v="West Boca"/>
    <x v="0"/>
    <x v="81"/>
    <x v="0"/>
    <n v="1"/>
  </r>
  <r>
    <n v="72"/>
    <x v="7"/>
    <s v="TVS"/>
    <s v="Lyons"/>
    <x v="0"/>
    <x v="81"/>
    <x v="0"/>
    <n v="17"/>
  </r>
  <r>
    <n v="73"/>
    <x v="4"/>
    <s v="TVS"/>
    <s v="Boynton Beach"/>
    <x v="0"/>
    <x v="82"/>
    <x v="0"/>
    <n v="61"/>
  </r>
  <r>
    <n v="73"/>
    <x v="4"/>
    <s v="TVS"/>
    <s v="Boynton Beach"/>
    <x v="0"/>
    <x v="82"/>
    <x v="2"/>
    <n v="2"/>
  </r>
  <r>
    <n v="75"/>
    <x v="5"/>
    <s v="TVS"/>
    <s v="Delray Beach"/>
    <x v="0"/>
    <x v="82"/>
    <x v="0"/>
    <n v="42"/>
  </r>
  <r>
    <n v="76"/>
    <x v="29"/>
    <s v="TVS"/>
    <s v="East Boca"/>
    <x v="0"/>
    <x v="82"/>
    <x v="0"/>
    <n v="13"/>
  </r>
  <r>
    <n v="72"/>
    <x v="7"/>
    <s v="TVS"/>
    <s v="Lyons"/>
    <x v="0"/>
    <x v="82"/>
    <x v="0"/>
    <n v="15"/>
  </r>
  <r>
    <n v="104"/>
    <x v="31"/>
    <s v="TVS"/>
    <s v="Miami"/>
    <x v="0"/>
    <x v="82"/>
    <x v="2"/>
    <n v="10"/>
  </r>
  <r>
    <n v="73"/>
    <x v="4"/>
    <s v="TVS"/>
    <s v="Boynton Beach"/>
    <x v="0"/>
    <x v="83"/>
    <x v="0"/>
    <n v="39"/>
  </r>
  <r>
    <n v="73"/>
    <x v="4"/>
    <s v="TVS"/>
    <s v="Boynton Beach"/>
    <x v="1"/>
    <x v="83"/>
    <x v="2"/>
    <n v="2"/>
  </r>
  <r>
    <n v="75"/>
    <x v="5"/>
    <s v="TVS"/>
    <s v="Delray Beach"/>
    <x v="0"/>
    <x v="83"/>
    <x v="0"/>
    <n v="17"/>
  </r>
  <r>
    <n v="75"/>
    <x v="5"/>
    <s v="TVS"/>
    <s v="Delray Beach"/>
    <x v="1"/>
    <x v="83"/>
    <x v="2"/>
    <n v="1"/>
  </r>
  <r>
    <n v="76"/>
    <x v="29"/>
    <s v="TVS"/>
    <s v="East Boca"/>
    <x v="0"/>
    <x v="83"/>
    <x v="0"/>
    <n v="34"/>
  </r>
  <r>
    <n v="72"/>
    <x v="7"/>
    <s v="TVS"/>
    <s v="Lyons"/>
    <x v="0"/>
    <x v="83"/>
    <x v="0"/>
    <n v="15"/>
  </r>
  <r>
    <n v="104"/>
    <x v="31"/>
    <s v="TVS"/>
    <s v="Miami"/>
    <x v="0"/>
    <x v="83"/>
    <x v="0"/>
    <n v="13"/>
  </r>
  <r>
    <n v="73"/>
    <x v="4"/>
    <s v="TVS"/>
    <s v="Boynton Beach"/>
    <x v="0"/>
    <x v="84"/>
    <x v="0"/>
    <n v="46"/>
  </r>
  <r>
    <n v="73"/>
    <x v="4"/>
    <s v="TVS"/>
    <s v="Boynton Beach"/>
    <x v="1"/>
    <x v="84"/>
    <x v="2"/>
    <n v="1"/>
  </r>
  <r>
    <n v="75"/>
    <x v="5"/>
    <s v="TVS"/>
    <s v="Delray Beach"/>
    <x v="0"/>
    <x v="84"/>
    <x v="0"/>
    <n v="44"/>
  </r>
  <r>
    <n v="77"/>
    <x v="6"/>
    <s v="TVS"/>
    <s v="West Boca"/>
    <x v="0"/>
    <x v="84"/>
    <x v="0"/>
    <n v="3"/>
  </r>
  <r>
    <n v="86"/>
    <x v="20"/>
    <s v="Lake Washington"/>
    <s v="Kirkland, WA"/>
    <x v="0"/>
    <x v="81"/>
    <x v="0"/>
    <n v="45"/>
  </r>
  <r>
    <n v="86"/>
    <x v="20"/>
    <s v="Lake Washington"/>
    <s v="Kirkland, WA"/>
    <x v="0"/>
    <x v="81"/>
    <x v="3"/>
    <n v="3"/>
  </r>
  <r>
    <n v="86"/>
    <x v="20"/>
    <s v="Lake Washington"/>
    <s v="Kirkland, WA"/>
    <x v="0"/>
    <x v="82"/>
    <x v="0"/>
    <n v="6"/>
  </r>
  <r>
    <n v="86"/>
    <x v="20"/>
    <s v="Lake Washington"/>
    <s v="Kirkland, WA"/>
    <x v="0"/>
    <x v="80"/>
    <x v="0"/>
    <n v="58"/>
  </r>
  <r>
    <n v="86"/>
    <x v="20"/>
    <s v="Lake Washington"/>
    <s v="Kirkland, WA"/>
    <x v="0"/>
    <x v="80"/>
    <x v="3"/>
    <n v="3"/>
  </r>
  <r>
    <n v="86"/>
    <x v="20"/>
    <s v="Lake Washington"/>
    <s v="Kirkland, WA"/>
    <x v="0"/>
    <x v="83"/>
    <x v="0"/>
    <n v="30"/>
  </r>
  <r>
    <n v="86"/>
    <x v="20"/>
    <s v="Lake Washington"/>
    <s v="Kirkland, WA"/>
    <x v="0"/>
    <x v="83"/>
    <x v="3"/>
    <n v="1"/>
  </r>
  <r>
    <n v="86"/>
    <x v="20"/>
    <s v="Lake Washington"/>
    <s v="Kirkland, WA"/>
    <x v="0"/>
    <x v="84"/>
    <x v="0"/>
    <n v="30"/>
  </r>
  <r>
    <n v="86"/>
    <x v="20"/>
    <s v="Lake Washington"/>
    <s v="Kirkland, WA"/>
    <x v="0"/>
    <x v="84"/>
    <x v="3"/>
    <n v="1"/>
  </r>
  <r>
    <n v="100"/>
    <x v="8"/>
    <s v="Family"/>
    <s v="Osprey, FL"/>
    <x v="0"/>
    <x v="83"/>
    <x v="0"/>
    <n v="82"/>
  </r>
  <r>
    <n v="5"/>
    <x v="0"/>
    <s v="DMSI"/>
    <s v="Bloomington IL"/>
    <x v="0"/>
    <x v="83"/>
    <x v="0"/>
    <n v="129"/>
  </r>
  <r>
    <n v="5"/>
    <x v="0"/>
    <s v="DMSI"/>
    <s v="Bloomington IL"/>
    <x v="0"/>
    <x v="83"/>
    <x v="1"/>
    <n v="10"/>
  </r>
  <r>
    <n v="14"/>
    <x v="1"/>
    <s v="DMSI"/>
    <s v="Peru IL"/>
    <x v="0"/>
    <x v="83"/>
    <x v="0"/>
    <n v="29"/>
  </r>
  <r>
    <n v="127"/>
    <x v="19"/>
    <s v="DMSI"/>
    <s v="Canton IL"/>
    <x v="0"/>
    <x v="83"/>
    <x v="0"/>
    <n v="34"/>
  </r>
  <r>
    <n v="5"/>
    <x v="0"/>
    <s v="DMSI"/>
    <s v="Bloomington IL"/>
    <x v="0"/>
    <x v="82"/>
    <x v="0"/>
    <n v="98"/>
  </r>
  <r>
    <n v="5"/>
    <x v="0"/>
    <s v="DMSI"/>
    <s v="Bloomington IL"/>
    <x v="0"/>
    <x v="82"/>
    <x v="1"/>
    <n v="14"/>
  </r>
  <r>
    <n v="14"/>
    <x v="1"/>
    <s v="DMSI"/>
    <s v="Peru IL"/>
    <x v="0"/>
    <x v="82"/>
    <x v="0"/>
    <n v="23"/>
  </r>
  <r>
    <n v="13"/>
    <x v="2"/>
    <s v="DMSI"/>
    <s v="Peoria,IL"/>
    <x v="0"/>
    <x v="82"/>
    <x v="0"/>
    <n v="70"/>
  </r>
  <r>
    <n v="6"/>
    <x v="3"/>
    <s v="DMSI"/>
    <s v="Charleston IL"/>
    <x v="0"/>
    <x v="82"/>
    <x v="1"/>
    <n v="51"/>
  </r>
  <r>
    <n v="5"/>
    <x v="0"/>
    <s v="DMSI"/>
    <s v="Bloomington IL"/>
    <x v="0"/>
    <x v="81"/>
    <x v="0"/>
    <n v="73"/>
  </r>
  <r>
    <n v="5"/>
    <x v="0"/>
    <s v="DMSI"/>
    <s v="Bloomington IL"/>
    <x v="0"/>
    <x v="81"/>
    <x v="1"/>
    <n v="10"/>
  </r>
  <r>
    <n v="14"/>
    <x v="1"/>
    <s v="DMSI"/>
    <s v="Peru IL"/>
    <x v="0"/>
    <x v="81"/>
    <x v="0"/>
    <n v="33"/>
  </r>
  <r>
    <n v="6"/>
    <x v="3"/>
    <s v="DMSI"/>
    <s v="Charleston IL"/>
    <x v="0"/>
    <x v="81"/>
    <x v="1"/>
    <n v="13"/>
  </r>
  <r>
    <n v="8"/>
    <x v="25"/>
    <s v="DMSI"/>
    <s v="Eureka, IL"/>
    <x v="0"/>
    <x v="81"/>
    <x v="0"/>
    <n v="45"/>
  </r>
  <r>
    <n v="10"/>
    <x v="28"/>
    <s v="DMSI"/>
    <s v="Lincoln IL"/>
    <x v="0"/>
    <x v="81"/>
    <x v="0"/>
    <n v="37"/>
  </r>
  <r>
    <n v="17"/>
    <x v="26"/>
    <s v="DMSI"/>
    <s v="Streator IL"/>
    <x v="0"/>
    <x v="81"/>
    <x v="0"/>
    <n v="30"/>
  </r>
  <r>
    <n v="5"/>
    <x v="0"/>
    <s v="DMSI"/>
    <s v="Bloomington IL"/>
    <x v="0"/>
    <x v="80"/>
    <x v="0"/>
    <n v="112"/>
  </r>
  <r>
    <n v="5"/>
    <x v="0"/>
    <s v="DMSI"/>
    <s v="Bloomington IL"/>
    <x v="0"/>
    <x v="80"/>
    <x v="1"/>
    <n v="11"/>
  </r>
  <r>
    <n v="14"/>
    <x v="1"/>
    <s v="DMSI"/>
    <s v="Peru IL"/>
    <x v="0"/>
    <x v="80"/>
    <x v="0"/>
    <n v="44"/>
  </r>
  <r>
    <n v="13"/>
    <x v="2"/>
    <s v="DMSI"/>
    <s v="Peoria,IL"/>
    <x v="0"/>
    <x v="80"/>
    <x v="0"/>
    <n v="11"/>
  </r>
  <r>
    <n v="13"/>
    <x v="2"/>
    <s v="DMSI"/>
    <s v="Peoria,IL"/>
    <x v="0"/>
    <x v="80"/>
    <x v="1"/>
    <n v="11"/>
  </r>
  <r>
    <n v="6"/>
    <x v="3"/>
    <s v="DMSI"/>
    <s v="Charleston IL"/>
    <x v="0"/>
    <x v="80"/>
    <x v="0"/>
    <n v="42"/>
  </r>
  <r>
    <n v="6"/>
    <x v="3"/>
    <s v="DMSI"/>
    <s v="Charleston IL"/>
    <x v="0"/>
    <x v="80"/>
    <x v="1"/>
    <n v="13"/>
  </r>
  <r>
    <n v="100"/>
    <x v="8"/>
    <s v="Family"/>
    <s v="Osprey, FL"/>
    <x v="0"/>
    <x v="82"/>
    <x v="0"/>
    <n v="86"/>
  </r>
  <r>
    <n v="100"/>
    <x v="8"/>
    <s v="Family"/>
    <s v="Osprey, FL"/>
    <x v="0"/>
    <x v="81"/>
    <x v="0"/>
    <n v="94"/>
  </r>
  <r>
    <n v="100"/>
    <x v="8"/>
    <s v="Family"/>
    <s v="Osprey, FL"/>
    <x v="0"/>
    <x v="80"/>
    <x v="0"/>
    <n v="95"/>
  </r>
  <r>
    <n v="5"/>
    <x v="0"/>
    <s v="DMSI"/>
    <s v="Bloomington IL"/>
    <x v="0"/>
    <x v="84"/>
    <x v="0"/>
    <n v="128"/>
  </r>
  <r>
    <n v="5"/>
    <x v="0"/>
    <s v="DMSI"/>
    <s v="Bloomington IL"/>
    <x v="0"/>
    <x v="84"/>
    <x v="1"/>
    <n v="11"/>
  </r>
  <r>
    <n v="14"/>
    <x v="1"/>
    <s v="DMSI"/>
    <s v="Peru IL"/>
    <x v="0"/>
    <x v="84"/>
    <x v="0"/>
    <n v="13"/>
  </r>
  <r>
    <n v="13"/>
    <x v="2"/>
    <s v="DMSI"/>
    <s v="Peoria,IL"/>
    <x v="0"/>
    <x v="84"/>
    <x v="0"/>
    <n v="33"/>
  </r>
  <r>
    <n v="6"/>
    <x v="3"/>
    <s v="DMSI"/>
    <s v="Charleston IL"/>
    <x v="0"/>
    <x v="84"/>
    <x v="0"/>
    <n v="31"/>
  </r>
  <r>
    <n v="100"/>
    <x v="8"/>
    <s v="Family"/>
    <s v="Osprey, FL"/>
    <x v="0"/>
    <x v="85"/>
    <x v="0"/>
    <n v="92"/>
  </r>
  <r>
    <n v="100"/>
    <x v="8"/>
    <s v="Family"/>
    <s v="Osprey, FL"/>
    <x v="0"/>
    <x v="86"/>
    <x v="0"/>
    <n v="88"/>
  </r>
  <r>
    <n v="100"/>
    <x v="8"/>
    <s v="Family"/>
    <s v="Osprey, FL"/>
    <x v="0"/>
    <x v="87"/>
    <x v="0"/>
    <n v="88"/>
  </r>
  <r>
    <n v="100"/>
    <x v="8"/>
    <s v="Family"/>
    <s v="Osprey, FL"/>
    <x v="0"/>
    <x v="88"/>
    <x v="0"/>
    <n v="95"/>
  </r>
  <r>
    <n v="100"/>
    <x v="8"/>
    <s v="Family"/>
    <s v="Osprey, FL"/>
    <x v="0"/>
    <x v="89"/>
    <x v="0"/>
    <n v="2"/>
  </r>
  <r>
    <n v="100"/>
    <x v="8"/>
    <s v="Family"/>
    <s v="Osprey, FL"/>
    <x v="0"/>
    <x v="89"/>
    <x v="1"/>
    <n v="9"/>
  </r>
  <r>
    <n v="5"/>
    <x v="0"/>
    <s v="DMSI"/>
    <s v="Bloomington IL"/>
    <x v="0"/>
    <x v="90"/>
    <x v="0"/>
    <n v="50"/>
  </r>
  <r>
    <n v="5"/>
    <x v="0"/>
    <s v="DMSI"/>
    <s v="Bloomington IL"/>
    <x v="0"/>
    <x v="91"/>
    <x v="0"/>
    <n v="142"/>
  </r>
  <r>
    <n v="5"/>
    <x v="0"/>
    <s v="DMSI"/>
    <s v="Bloomington IL"/>
    <x v="0"/>
    <x v="91"/>
    <x v="1"/>
    <n v="11"/>
  </r>
  <r>
    <n v="14"/>
    <x v="1"/>
    <s v="DMSI"/>
    <s v="Peru IL"/>
    <x v="0"/>
    <x v="91"/>
    <x v="0"/>
    <n v="41"/>
  </r>
  <r>
    <n v="6"/>
    <x v="3"/>
    <s v="DMSI"/>
    <s v="Charleston IL"/>
    <x v="0"/>
    <x v="91"/>
    <x v="0"/>
    <n v="61"/>
  </r>
  <r>
    <n v="15"/>
    <x v="21"/>
    <s v="DMSI"/>
    <s v="Pontiac, IL"/>
    <x v="0"/>
    <x v="91"/>
    <x v="0"/>
    <n v="40"/>
  </r>
  <r>
    <n v="5"/>
    <x v="0"/>
    <s v="DMSI"/>
    <s v="Bloomington IL"/>
    <x v="0"/>
    <x v="89"/>
    <x v="0"/>
    <n v="67"/>
  </r>
  <r>
    <n v="5"/>
    <x v="0"/>
    <s v="DMSI"/>
    <s v="Bloomington IL"/>
    <x v="0"/>
    <x v="89"/>
    <x v="1"/>
    <n v="10"/>
  </r>
  <r>
    <n v="14"/>
    <x v="1"/>
    <s v="DMSI"/>
    <s v="Peru IL"/>
    <x v="0"/>
    <x v="89"/>
    <x v="0"/>
    <n v="40"/>
  </r>
  <r>
    <n v="6"/>
    <x v="3"/>
    <s v="DMSI"/>
    <s v="Charleston IL"/>
    <x v="0"/>
    <x v="89"/>
    <x v="0"/>
    <n v="39"/>
  </r>
  <r>
    <n v="15"/>
    <x v="21"/>
    <s v="DMSI"/>
    <s v="Pontiac, IL"/>
    <x v="0"/>
    <x v="89"/>
    <x v="0"/>
    <n v="50"/>
  </r>
  <r>
    <n v="5"/>
    <x v="0"/>
    <s v="DMSI"/>
    <s v="Bloomington IL"/>
    <x v="0"/>
    <x v="88"/>
    <x v="0"/>
    <n v="116"/>
  </r>
  <r>
    <n v="5"/>
    <x v="0"/>
    <s v="DMSI"/>
    <s v="Bloomington IL"/>
    <x v="0"/>
    <x v="88"/>
    <x v="1"/>
    <n v="11"/>
  </r>
  <r>
    <n v="14"/>
    <x v="1"/>
    <s v="DMSI"/>
    <s v="Peru IL"/>
    <x v="0"/>
    <x v="88"/>
    <x v="0"/>
    <n v="41"/>
  </r>
  <r>
    <n v="6"/>
    <x v="3"/>
    <s v="DMSI"/>
    <s v="Charleston IL"/>
    <x v="0"/>
    <x v="88"/>
    <x v="0"/>
    <n v="64"/>
  </r>
  <r>
    <n v="5"/>
    <x v="0"/>
    <s v="DMSI"/>
    <s v="Bloomington IL"/>
    <x v="0"/>
    <x v="86"/>
    <x v="0"/>
    <n v="41"/>
  </r>
  <r>
    <n v="14"/>
    <x v="1"/>
    <s v="DMSI"/>
    <s v="Peru IL"/>
    <x v="0"/>
    <x v="86"/>
    <x v="0"/>
    <n v="37"/>
  </r>
  <r>
    <n v="13"/>
    <x v="2"/>
    <s v="DMSI"/>
    <s v="Peoria,IL"/>
    <x v="0"/>
    <x v="86"/>
    <x v="0"/>
    <n v="16"/>
  </r>
  <r>
    <n v="6"/>
    <x v="3"/>
    <s v="DMSI"/>
    <s v="Charleston IL"/>
    <x v="0"/>
    <x v="86"/>
    <x v="0"/>
    <n v="27"/>
  </r>
  <r>
    <n v="17"/>
    <x v="26"/>
    <s v="DMSI"/>
    <s v="Streator IL"/>
    <x v="0"/>
    <x v="86"/>
    <x v="0"/>
    <n v="46"/>
  </r>
  <r>
    <n v="11"/>
    <x v="24"/>
    <s v="DMSI"/>
    <s v="Mt. Zion IL"/>
    <x v="0"/>
    <x v="86"/>
    <x v="0"/>
    <n v="40"/>
  </r>
  <r>
    <n v="5"/>
    <x v="0"/>
    <s v="DMSI"/>
    <s v="Bloomington IL"/>
    <x v="0"/>
    <x v="87"/>
    <x v="0"/>
    <n v="108"/>
  </r>
  <r>
    <n v="5"/>
    <x v="0"/>
    <s v="DMSI"/>
    <s v="Bloomington IL"/>
    <x v="0"/>
    <x v="87"/>
    <x v="1"/>
    <n v="14"/>
  </r>
  <r>
    <n v="6"/>
    <x v="3"/>
    <s v="DMSI"/>
    <s v="Charleston IL"/>
    <x v="0"/>
    <x v="87"/>
    <x v="0"/>
    <n v="34"/>
  </r>
  <r>
    <n v="7"/>
    <x v="30"/>
    <s v="DMSI"/>
    <s v="Clinton IL"/>
    <x v="0"/>
    <x v="87"/>
    <x v="0"/>
    <n v="41"/>
  </r>
  <r>
    <n v="5"/>
    <x v="0"/>
    <s v="DMSI"/>
    <s v="Bloomington IL"/>
    <x v="0"/>
    <x v="85"/>
    <x v="0"/>
    <n v="112"/>
  </r>
  <r>
    <n v="14"/>
    <x v="1"/>
    <s v="DMSI"/>
    <s v="Peru IL"/>
    <x v="0"/>
    <x v="85"/>
    <x v="0"/>
    <n v="36"/>
  </r>
  <r>
    <n v="13"/>
    <x v="2"/>
    <s v="DMSI"/>
    <s v="Peoria,IL"/>
    <x v="0"/>
    <x v="85"/>
    <x v="0"/>
    <n v="7"/>
  </r>
  <r>
    <n v="13"/>
    <x v="2"/>
    <s v="DMSI"/>
    <s v="Peoria,IL"/>
    <x v="0"/>
    <x v="85"/>
    <x v="1"/>
    <n v="12"/>
  </r>
  <r>
    <n v="6"/>
    <x v="3"/>
    <s v="DMSI"/>
    <s v="Charleston IL"/>
    <x v="0"/>
    <x v="85"/>
    <x v="0"/>
    <n v="39"/>
  </r>
  <r>
    <n v="15"/>
    <x v="21"/>
    <s v="DMSI"/>
    <s v="Pontiac, IL"/>
    <x v="0"/>
    <x v="85"/>
    <x v="0"/>
    <n v="45"/>
  </r>
  <r>
    <n v="73"/>
    <x v="4"/>
    <s v="TVS"/>
    <s v="Boynton Beach"/>
    <x v="0"/>
    <x v="85"/>
    <x v="0"/>
    <n v="61"/>
  </r>
  <r>
    <n v="73"/>
    <x v="4"/>
    <s v="TVS"/>
    <s v="Boynton Beach"/>
    <x v="1"/>
    <x v="85"/>
    <x v="2"/>
    <n v="1"/>
  </r>
  <r>
    <n v="75"/>
    <x v="5"/>
    <s v="TVS"/>
    <s v="Delray Beach"/>
    <x v="0"/>
    <x v="85"/>
    <x v="0"/>
    <n v="20"/>
  </r>
  <r>
    <n v="76"/>
    <x v="29"/>
    <s v="TVS"/>
    <s v="East Boca"/>
    <x v="0"/>
    <x v="85"/>
    <x v="0"/>
    <n v="13"/>
  </r>
  <r>
    <n v="77"/>
    <x v="6"/>
    <s v="TVS"/>
    <s v="West Boca"/>
    <x v="0"/>
    <x v="85"/>
    <x v="0"/>
    <n v="25"/>
  </r>
  <r>
    <n v="72"/>
    <x v="7"/>
    <s v="TVS"/>
    <s v="Lyons"/>
    <x v="0"/>
    <x v="85"/>
    <x v="0"/>
    <n v="31"/>
  </r>
  <r>
    <n v="104"/>
    <x v="31"/>
    <s v="TVS"/>
    <s v="Miami"/>
    <x v="0"/>
    <x v="85"/>
    <x v="0"/>
    <n v="10"/>
  </r>
  <r>
    <n v="73"/>
    <x v="4"/>
    <s v="TVS"/>
    <s v="Boynton Beach"/>
    <x v="0"/>
    <x v="86"/>
    <x v="0"/>
    <n v="56"/>
  </r>
  <r>
    <n v="75"/>
    <x v="5"/>
    <s v="TVS"/>
    <s v="Delray Beach"/>
    <x v="0"/>
    <x v="86"/>
    <x v="0"/>
    <n v="54"/>
  </r>
  <r>
    <n v="75"/>
    <x v="5"/>
    <s v="TVS"/>
    <s v="Delray Beach"/>
    <x v="0"/>
    <x v="86"/>
    <x v="3"/>
    <n v="1"/>
  </r>
  <r>
    <n v="76"/>
    <x v="29"/>
    <s v="TVS"/>
    <s v="East Boca"/>
    <x v="0"/>
    <x v="86"/>
    <x v="0"/>
    <n v="29"/>
  </r>
  <r>
    <n v="77"/>
    <x v="6"/>
    <s v="TVS"/>
    <s v="West Boca"/>
    <x v="0"/>
    <x v="86"/>
    <x v="0"/>
    <n v="32"/>
  </r>
  <r>
    <n v="73"/>
    <x v="4"/>
    <s v="TVS"/>
    <s v="Boynton Beach"/>
    <x v="0"/>
    <x v="87"/>
    <x v="0"/>
    <n v="62"/>
  </r>
  <r>
    <n v="73"/>
    <x v="4"/>
    <s v="TVS"/>
    <s v="Boynton Beach"/>
    <x v="0"/>
    <x v="87"/>
    <x v="2"/>
    <n v="1"/>
  </r>
  <r>
    <n v="75"/>
    <x v="5"/>
    <s v="TVS"/>
    <s v="Delray Beach"/>
    <x v="0"/>
    <x v="87"/>
    <x v="0"/>
    <n v="44"/>
  </r>
  <r>
    <n v="76"/>
    <x v="29"/>
    <s v="TVS"/>
    <s v="East Boca"/>
    <x v="0"/>
    <x v="87"/>
    <x v="0"/>
    <n v="10"/>
  </r>
  <r>
    <n v="77"/>
    <x v="6"/>
    <s v="TVS"/>
    <s v="West Boca"/>
    <x v="0"/>
    <x v="87"/>
    <x v="0"/>
    <n v="34"/>
  </r>
  <r>
    <n v="72"/>
    <x v="7"/>
    <s v="TVS"/>
    <s v="Lyons"/>
    <x v="0"/>
    <x v="87"/>
    <x v="0"/>
    <n v="13"/>
  </r>
  <r>
    <n v="104"/>
    <x v="31"/>
    <s v="TVS"/>
    <s v="Miami"/>
    <x v="0"/>
    <x v="87"/>
    <x v="2"/>
    <n v="7"/>
  </r>
  <r>
    <n v="73"/>
    <x v="4"/>
    <s v="TVS"/>
    <s v="Boynton Beach"/>
    <x v="0"/>
    <x v="88"/>
    <x v="0"/>
    <n v="53"/>
  </r>
  <r>
    <n v="75"/>
    <x v="5"/>
    <s v="TVS"/>
    <s v="Delray Beach"/>
    <x v="0"/>
    <x v="88"/>
    <x v="0"/>
    <n v="37"/>
  </r>
  <r>
    <n v="75"/>
    <x v="5"/>
    <s v="TVS"/>
    <s v="Delray Beach"/>
    <x v="0"/>
    <x v="88"/>
    <x v="3"/>
    <n v="2"/>
  </r>
  <r>
    <n v="76"/>
    <x v="29"/>
    <s v="TVS"/>
    <s v="East Boca"/>
    <x v="0"/>
    <x v="88"/>
    <x v="0"/>
    <n v="31"/>
  </r>
  <r>
    <n v="72"/>
    <x v="7"/>
    <s v="TVS"/>
    <s v="Lyons"/>
    <x v="0"/>
    <x v="88"/>
    <x v="0"/>
    <n v="22"/>
  </r>
  <r>
    <n v="104"/>
    <x v="31"/>
    <s v="TVS"/>
    <s v="Miami"/>
    <x v="0"/>
    <x v="88"/>
    <x v="0"/>
    <n v="7"/>
  </r>
  <r>
    <n v="73"/>
    <x v="4"/>
    <s v="TVS"/>
    <s v="Boynton Beach"/>
    <x v="0"/>
    <x v="89"/>
    <x v="0"/>
    <n v="50"/>
  </r>
  <r>
    <n v="75"/>
    <x v="5"/>
    <s v="TVS"/>
    <s v="Delray Beach"/>
    <x v="0"/>
    <x v="89"/>
    <x v="0"/>
    <n v="45"/>
  </r>
  <r>
    <n v="77"/>
    <x v="6"/>
    <s v="TVS"/>
    <s v="West Boca"/>
    <x v="0"/>
    <x v="89"/>
    <x v="0"/>
    <n v="39"/>
  </r>
  <r>
    <n v="72"/>
    <x v="7"/>
    <s v="TVS"/>
    <s v="Lyons"/>
    <x v="0"/>
    <x v="89"/>
    <x v="0"/>
    <n v="1"/>
  </r>
  <r>
    <n v="75"/>
    <x v="5"/>
    <s v="TVS"/>
    <s v="Delray Beach"/>
    <x v="0"/>
    <x v="92"/>
    <x v="3"/>
    <n v="12"/>
  </r>
  <r>
    <n v="86"/>
    <x v="20"/>
    <s v="Lake Washington"/>
    <s v="Kirkland, WA"/>
    <x v="0"/>
    <x v="85"/>
    <x v="0"/>
    <n v="30"/>
  </r>
  <r>
    <n v="86"/>
    <x v="20"/>
    <s v="Lake Washington"/>
    <s v="Kirkland, WA"/>
    <x v="0"/>
    <x v="85"/>
    <x v="3"/>
    <n v="1"/>
  </r>
  <r>
    <n v="86"/>
    <x v="20"/>
    <s v="Lake Washington"/>
    <s v="Kirkland, WA"/>
    <x v="0"/>
    <x v="87"/>
    <x v="0"/>
    <n v="1"/>
  </r>
  <r>
    <n v="86"/>
    <x v="20"/>
    <s v="Lake Washington"/>
    <s v="Kirkland, WA"/>
    <x v="0"/>
    <x v="86"/>
    <x v="0"/>
    <n v="64"/>
  </r>
  <r>
    <n v="86"/>
    <x v="20"/>
    <s v="Lake Washington"/>
    <s v="Kirkland, WA"/>
    <x v="0"/>
    <x v="86"/>
    <x v="3"/>
    <n v="3"/>
  </r>
  <r>
    <n v="86"/>
    <x v="20"/>
    <s v="Lake Washington"/>
    <s v="Kirkland, WA"/>
    <x v="0"/>
    <x v="86"/>
    <x v="2"/>
    <n v="1"/>
  </r>
  <r>
    <n v="86"/>
    <x v="20"/>
    <s v="Lake Washington"/>
    <s v="Kirkland, WA"/>
    <x v="0"/>
    <x v="89"/>
    <x v="0"/>
    <n v="62"/>
  </r>
  <r>
    <n v="86"/>
    <x v="20"/>
    <s v="Lake Washington"/>
    <s v="Kirkland, WA"/>
    <x v="0"/>
    <x v="89"/>
    <x v="3"/>
    <n v="9"/>
  </r>
  <r>
    <n v="86"/>
    <x v="20"/>
    <s v="Lake Washington"/>
    <s v="Kirkland, WA"/>
    <x v="0"/>
    <x v="89"/>
    <x v="2"/>
    <n v="1"/>
  </r>
  <r>
    <n v="86"/>
    <x v="20"/>
    <s v="Lake Washington"/>
    <s v="Kirkland, WA"/>
    <x v="0"/>
    <x v="88"/>
    <x v="0"/>
    <n v="51"/>
  </r>
  <r>
    <n v="86"/>
    <x v="20"/>
    <s v="Lake Washington"/>
    <s v="Kirkland, WA"/>
    <x v="0"/>
    <x v="88"/>
    <x v="3"/>
    <n v="5"/>
  </r>
  <r>
    <n v="86"/>
    <x v="20"/>
    <s v="Lake Washington"/>
    <s v="Kirkland, WA"/>
    <x v="0"/>
    <x v="88"/>
    <x v="2"/>
    <n v="1"/>
  </r>
  <r>
    <n v="86"/>
    <x v="20"/>
    <s v="Lake Washington"/>
    <s v="Kirkland, WA"/>
    <x v="0"/>
    <x v="93"/>
    <x v="0"/>
    <n v="66"/>
  </r>
  <r>
    <n v="86"/>
    <x v="20"/>
    <s v="Lake Washington"/>
    <s v="Kirkland, WA"/>
    <x v="0"/>
    <x v="93"/>
    <x v="3"/>
    <n v="5"/>
  </r>
  <r>
    <n v="86"/>
    <x v="20"/>
    <s v="Lake Washington"/>
    <s v="Kirkland, WA"/>
    <x v="0"/>
    <x v="91"/>
    <x v="0"/>
    <n v="62"/>
  </r>
  <r>
    <n v="86"/>
    <x v="20"/>
    <s v="Lake Washington"/>
    <s v="Kirkland, WA"/>
    <x v="0"/>
    <x v="91"/>
    <x v="3"/>
    <n v="4"/>
  </r>
  <r>
    <n v="86"/>
    <x v="20"/>
    <s v="Lake Washington"/>
    <s v="Kirkland, WA"/>
    <x v="0"/>
    <x v="94"/>
    <x v="1"/>
    <n v="5"/>
  </r>
  <r>
    <n v="86"/>
    <x v="20"/>
    <s v="Lake Washington"/>
    <s v="Kirkland, WA"/>
    <x v="0"/>
    <x v="94"/>
    <x v="0"/>
    <n v="5"/>
  </r>
  <r>
    <n v="86"/>
    <x v="20"/>
    <s v="Lake Washington"/>
    <s v="Kirkland, WA"/>
    <x v="0"/>
    <x v="95"/>
    <x v="0"/>
    <n v="58"/>
  </r>
  <r>
    <n v="86"/>
    <x v="20"/>
    <s v="Lake Washington"/>
    <s v="Kirkland, WA"/>
    <x v="0"/>
    <x v="95"/>
    <x v="3"/>
    <n v="9"/>
  </r>
  <r>
    <n v="86"/>
    <x v="20"/>
    <s v="Lake Washington"/>
    <s v="Kirkland, WA"/>
    <x v="0"/>
    <x v="96"/>
    <x v="0"/>
    <n v="58"/>
  </r>
  <r>
    <n v="86"/>
    <x v="20"/>
    <s v="Lake Washington"/>
    <s v="Kirkland, WA"/>
    <x v="0"/>
    <x v="96"/>
    <x v="3"/>
    <n v="7"/>
  </r>
  <r>
    <n v="86"/>
    <x v="20"/>
    <s v="Lake Washington"/>
    <s v="Kirkland, WA"/>
    <x v="0"/>
    <x v="97"/>
    <x v="0"/>
    <n v="63"/>
  </r>
  <r>
    <n v="86"/>
    <x v="20"/>
    <s v="Lake Washington"/>
    <s v="Kirkland, WA"/>
    <x v="0"/>
    <x v="97"/>
    <x v="3"/>
    <n v="3"/>
  </r>
  <r>
    <n v="86"/>
    <x v="20"/>
    <s v="Lake Washington"/>
    <s v="Kirkland, WA"/>
    <x v="0"/>
    <x v="97"/>
    <x v="2"/>
    <n v="1"/>
  </r>
  <r>
    <n v="5"/>
    <x v="0"/>
    <s v="DMSI"/>
    <s v="Bloomington IL"/>
    <x v="0"/>
    <x v="96"/>
    <x v="0"/>
    <n v="152"/>
  </r>
  <r>
    <n v="14"/>
    <x v="1"/>
    <s v="DMSI"/>
    <s v="Peru IL"/>
    <x v="0"/>
    <x v="96"/>
    <x v="0"/>
    <n v="45"/>
  </r>
  <r>
    <n v="13"/>
    <x v="2"/>
    <s v="DMSI"/>
    <s v="Peoria,IL"/>
    <x v="0"/>
    <x v="96"/>
    <x v="0"/>
    <n v="39"/>
  </r>
  <r>
    <n v="5"/>
    <x v="0"/>
    <s v="DMSI"/>
    <s v="Bloomington IL"/>
    <x v="0"/>
    <x v="93"/>
    <x v="0"/>
    <n v="80"/>
  </r>
  <r>
    <n v="14"/>
    <x v="1"/>
    <s v="DMSI"/>
    <s v="Peru IL"/>
    <x v="0"/>
    <x v="93"/>
    <x v="0"/>
    <n v="39"/>
  </r>
  <r>
    <n v="6"/>
    <x v="3"/>
    <s v="DMSI"/>
    <s v="Charleston IL"/>
    <x v="0"/>
    <x v="93"/>
    <x v="0"/>
    <n v="20"/>
  </r>
  <r>
    <n v="6"/>
    <x v="3"/>
    <s v="DMSI"/>
    <s v="Charleston IL"/>
    <x v="0"/>
    <x v="93"/>
    <x v="1"/>
    <n v="9"/>
  </r>
  <r>
    <n v="8"/>
    <x v="25"/>
    <s v="DMSI"/>
    <s v="Eureka, IL"/>
    <x v="0"/>
    <x v="93"/>
    <x v="0"/>
    <n v="37"/>
  </r>
  <r>
    <n v="10"/>
    <x v="28"/>
    <s v="DMSI"/>
    <s v="Lincoln IL"/>
    <x v="0"/>
    <x v="93"/>
    <x v="2"/>
    <n v="37"/>
  </r>
  <r>
    <n v="5"/>
    <x v="0"/>
    <s v="DMSI"/>
    <s v="Bloomington IL"/>
    <x v="0"/>
    <x v="94"/>
    <x v="0"/>
    <n v="55"/>
  </r>
  <r>
    <n v="5"/>
    <x v="0"/>
    <s v="DMSI"/>
    <s v="Bloomington IL"/>
    <x v="0"/>
    <x v="94"/>
    <x v="1"/>
    <n v="17"/>
  </r>
  <r>
    <n v="14"/>
    <x v="1"/>
    <s v="DMSI"/>
    <s v="Peru IL"/>
    <x v="0"/>
    <x v="94"/>
    <x v="0"/>
    <n v="27"/>
  </r>
  <r>
    <n v="6"/>
    <x v="3"/>
    <s v="DMSI"/>
    <s v="Charleston IL"/>
    <x v="0"/>
    <x v="94"/>
    <x v="0"/>
    <n v="42"/>
  </r>
  <r>
    <n v="5"/>
    <x v="0"/>
    <s v="DMSI"/>
    <s v="Bloomington IL"/>
    <x v="0"/>
    <x v="95"/>
    <x v="0"/>
    <n v="143"/>
  </r>
  <r>
    <n v="5"/>
    <x v="0"/>
    <s v="DMSI"/>
    <s v="Bloomington IL"/>
    <x v="0"/>
    <x v="95"/>
    <x v="1"/>
    <n v="11"/>
  </r>
  <r>
    <n v="13"/>
    <x v="2"/>
    <s v="DMSI"/>
    <s v="Peoria,IL"/>
    <x v="0"/>
    <x v="95"/>
    <x v="0"/>
    <n v="40"/>
  </r>
  <r>
    <n v="15"/>
    <x v="21"/>
    <s v="DMSI"/>
    <s v="Pontiac, IL"/>
    <x v="0"/>
    <x v="95"/>
    <x v="0"/>
    <n v="41"/>
  </r>
  <r>
    <n v="5"/>
    <x v="0"/>
    <s v="DMSI"/>
    <s v="Bloomington IL"/>
    <x v="0"/>
    <x v="98"/>
    <x v="0"/>
    <n v="22"/>
  </r>
  <r>
    <n v="5"/>
    <x v="0"/>
    <s v="DMSI"/>
    <s v="Bloomington IL"/>
    <x v="0"/>
    <x v="97"/>
    <x v="0"/>
    <n v="113"/>
  </r>
  <r>
    <n v="14"/>
    <x v="1"/>
    <s v="DMSI"/>
    <s v="Peru IL"/>
    <x v="0"/>
    <x v="97"/>
    <x v="0"/>
    <n v="50"/>
  </r>
  <r>
    <n v="13"/>
    <x v="2"/>
    <s v="DMSI"/>
    <s v="Peoria,IL"/>
    <x v="0"/>
    <x v="97"/>
    <x v="0"/>
    <n v="11"/>
  </r>
  <r>
    <n v="13"/>
    <x v="2"/>
    <s v="DMSI"/>
    <s v="Peoria,IL"/>
    <x v="0"/>
    <x v="97"/>
    <x v="1"/>
    <n v="13"/>
  </r>
  <r>
    <n v="6"/>
    <x v="3"/>
    <s v="DMSI"/>
    <s v="Charleston IL"/>
    <x v="0"/>
    <x v="97"/>
    <x v="0"/>
    <n v="34"/>
  </r>
  <r>
    <n v="15"/>
    <x v="21"/>
    <s v="DMSI"/>
    <s v="Pontiac, IL"/>
    <x v="0"/>
    <x v="97"/>
    <x v="0"/>
    <n v="38"/>
  </r>
  <r>
    <n v="16"/>
    <x v="23"/>
    <s v="DMSI"/>
    <s v="Princeton IL"/>
    <x v="0"/>
    <x v="97"/>
    <x v="0"/>
    <n v="32"/>
  </r>
  <r>
    <n v="100"/>
    <x v="8"/>
    <s v="Family"/>
    <s v="Osprey, FL"/>
    <x v="0"/>
    <x v="91"/>
    <x v="0"/>
    <n v="74"/>
  </r>
  <r>
    <n v="100"/>
    <x v="8"/>
    <s v="Family"/>
    <s v="Osprey, FL"/>
    <x v="0"/>
    <x v="93"/>
    <x v="0"/>
    <n v="93"/>
  </r>
  <r>
    <n v="100"/>
    <x v="8"/>
    <s v="Family"/>
    <s v="Osprey, FL"/>
    <x v="0"/>
    <x v="94"/>
    <x v="0"/>
    <n v="88"/>
  </r>
  <r>
    <n v="100"/>
    <x v="8"/>
    <s v="Family"/>
    <s v="Osprey, FL"/>
    <x v="0"/>
    <x v="96"/>
    <x v="0"/>
    <n v="96"/>
  </r>
  <r>
    <n v="100"/>
    <x v="8"/>
    <s v="Family"/>
    <s v="Osprey, FL"/>
    <x v="0"/>
    <x v="95"/>
    <x v="1"/>
    <n v="9"/>
  </r>
  <r>
    <n v="100"/>
    <x v="8"/>
    <s v="Family"/>
    <s v="Osprey, FL"/>
    <x v="0"/>
    <x v="95"/>
    <x v="0"/>
    <n v="1"/>
  </r>
  <r>
    <n v="73"/>
    <x v="4"/>
    <s v="TVS"/>
    <s v="Boynton Beach"/>
    <x v="0"/>
    <x v="96"/>
    <x v="0"/>
    <n v="54"/>
  </r>
  <r>
    <n v="75"/>
    <x v="5"/>
    <s v="TVS"/>
    <s v="Delray Beach"/>
    <x v="0"/>
    <x v="96"/>
    <x v="0"/>
    <n v="39"/>
  </r>
  <r>
    <n v="76"/>
    <x v="29"/>
    <s v="TVS"/>
    <s v="East Boca"/>
    <x v="0"/>
    <x v="96"/>
    <x v="0"/>
    <n v="27"/>
  </r>
  <r>
    <n v="72"/>
    <x v="7"/>
    <s v="TVS"/>
    <s v="Lyons"/>
    <x v="0"/>
    <x v="96"/>
    <x v="0"/>
    <n v="9"/>
  </r>
  <r>
    <n v="104"/>
    <x v="31"/>
    <s v="TVS"/>
    <s v="Miami"/>
    <x v="0"/>
    <x v="96"/>
    <x v="0"/>
    <n v="8"/>
  </r>
  <r>
    <n v="73"/>
    <x v="4"/>
    <s v="TVS"/>
    <s v="Boynton Beach"/>
    <x v="0"/>
    <x v="95"/>
    <x v="0"/>
    <n v="48"/>
  </r>
  <r>
    <n v="75"/>
    <x v="5"/>
    <s v="TVS"/>
    <s v="Delray Beach"/>
    <x v="0"/>
    <x v="95"/>
    <x v="0"/>
    <n v="37"/>
  </r>
  <r>
    <n v="76"/>
    <x v="29"/>
    <s v="TVS"/>
    <s v="East Boca"/>
    <x v="0"/>
    <x v="95"/>
    <x v="0"/>
    <n v="2"/>
  </r>
  <r>
    <n v="77"/>
    <x v="6"/>
    <s v="TVS"/>
    <s v="West Boca"/>
    <x v="0"/>
    <x v="95"/>
    <x v="0"/>
    <n v="30"/>
  </r>
  <r>
    <n v="104"/>
    <x v="31"/>
    <s v="TVS"/>
    <s v="Miami"/>
    <x v="0"/>
    <x v="95"/>
    <x v="0"/>
    <n v="11"/>
  </r>
  <r>
    <n v="86"/>
    <x v="20"/>
    <s v="Lake Washington"/>
    <s v="Kirkland, WA"/>
    <x v="0"/>
    <x v="99"/>
    <x v="0"/>
    <n v="61"/>
  </r>
  <r>
    <n v="86"/>
    <x v="20"/>
    <s v="Lake Washington"/>
    <s v="Kirkland, WA"/>
    <x v="0"/>
    <x v="99"/>
    <x v="3"/>
    <n v="4"/>
  </r>
  <r>
    <n v="73"/>
    <x v="4"/>
    <s v="TVS"/>
    <s v="Boynton Beach"/>
    <x v="0"/>
    <x v="91"/>
    <x v="0"/>
    <n v="56"/>
  </r>
  <r>
    <n v="73"/>
    <x v="4"/>
    <s v="TVS"/>
    <s v="Boynton Beach"/>
    <x v="1"/>
    <x v="91"/>
    <x v="2"/>
    <n v="1"/>
  </r>
  <r>
    <n v="75"/>
    <x v="5"/>
    <s v="TVS"/>
    <s v="Delray Beach"/>
    <x v="0"/>
    <x v="91"/>
    <x v="0"/>
    <n v="17"/>
  </r>
  <r>
    <n v="76"/>
    <x v="29"/>
    <s v="TVS"/>
    <s v="East Boca"/>
    <x v="0"/>
    <x v="91"/>
    <x v="0"/>
    <n v="19"/>
  </r>
  <r>
    <n v="77"/>
    <x v="6"/>
    <s v="TVS"/>
    <s v="West Boca"/>
    <x v="0"/>
    <x v="91"/>
    <x v="0"/>
    <n v="18"/>
  </r>
  <r>
    <n v="72"/>
    <x v="7"/>
    <s v="TVS"/>
    <s v="Lyons"/>
    <x v="0"/>
    <x v="91"/>
    <x v="0"/>
    <n v="28"/>
  </r>
  <r>
    <n v="104"/>
    <x v="31"/>
    <s v="TVS"/>
    <s v="Miami"/>
    <x v="0"/>
    <x v="91"/>
    <x v="0"/>
    <n v="10"/>
  </r>
  <r>
    <n v="73"/>
    <x v="4"/>
    <s v="TVS"/>
    <s v="Boynton Beach"/>
    <x v="0"/>
    <x v="93"/>
    <x v="0"/>
    <n v="79"/>
  </r>
  <r>
    <n v="73"/>
    <x v="4"/>
    <s v="TVS"/>
    <s v="Boynton Beach"/>
    <x v="1"/>
    <x v="93"/>
    <x v="2"/>
    <n v="2"/>
  </r>
  <r>
    <n v="75"/>
    <x v="5"/>
    <s v="TVS"/>
    <s v="Delray Beach"/>
    <x v="0"/>
    <x v="93"/>
    <x v="0"/>
    <n v="51"/>
  </r>
  <r>
    <n v="75"/>
    <x v="5"/>
    <s v="TVS"/>
    <s v="Delray Beach"/>
    <x v="0"/>
    <x v="93"/>
    <x v="3"/>
    <n v="1"/>
  </r>
  <r>
    <n v="76"/>
    <x v="29"/>
    <s v="TVS"/>
    <s v="East Boca"/>
    <x v="0"/>
    <x v="93"/>
    <x v="0"/>
    <n v="31"/>
  </r>
  <r>
    <n v="77"/>
    <x v="6"/>
    <s v="TVS"/>
    <s v="West Boca"/>
    <x v="0"/>
    <x v="93"/>
    <x v="0"/>
    <n v="36"/>
  </r>
  <r>
    <n v="73"/>
    <x v="4"/>
    <s v="TVS"/>
    <s v="Boynton Beach"/>
    <x v="0"/>
    <x v="94"/>
    <x v="0"/>
    <n v="63"/>
  </r>
  <r>
    <n v="73"/>
    <x v="4"/>
    <s v="TVS"/>
    <s v="Boynton Beach"/>
    <x v="1"/>
    <x v="94"/>
    <x v="2"/>
    <n v="2"/>
  </r>
  <r>
    <n v="75"/>
    <x v="5"/>
    <s v="TVS"/>
    <s v="Delray Beach"/>
    <x v="0"/>
    <x v="94"/>
    <x v="0"/>
    <n v="40"/>
  </r>
  <r>
    <n v="76"/>
    <x v="29"/>
    <s v="TVS"/>
    <s v="East Boca"/>
    <x v="0"/>
    <x v="94"/>
    <x v="0"/>
    <n v="6"/>
  </r>
  <r>
    <n v="77"/>
    <x v="6"/>
    <s v="TVS"/>
    <s v="West Boca"/>
    <x v="0"/>
    <x v="94"/>
    <x v="0"/>
    <n v="34"/>
  </r>
  <r>
    <n v="72"/>
    <x v="7"/>
    <s v="TVS"/>
    <s v="Lyons"/>
    <x v="0"/>
    <x v="94"/>
    <x v="0"/>
    <n v="13"/>
  </r>
  <r>
    <n v="104"/>
    <x v="31"/>
    <s v="TVS"/>
    <s v="Miami"/>
    <x v="1"/>
    <x v="94"/>
    <x v="2"/>
    <n v="7"/>
  </r>
  <r>
    <n v="76"/>
    <x v="29"/>
    <s v="TVS"/>
    <s v="East Boca"/>
    <x v="1"/>
    <x v="94"/>
    <x v="2"/>
    <n v="3"/>
  </r>
  <r>
    <n v="73"/>
    <x v="4"/>
    <s v="TVS"/>
    <s v="Boynton Beach"/>
    <x v="0"/>
    <x v="94"/>
    <x v="3"/>
    <n v="11"/>
  </r>
  <r>
    <n v="100"/>
    <x v="8"/>
    <s v="Family"/>
    <s v="Osprey, FL"/>
    <x v="0"/>
    <x v="97"/>
    <x v="0"/>
    <n v="96"/>
  </r>
  <r>
    <n v="100"/>
    <x v="8"/>
    <s v="Family"/>
    <s v="Osprey, FL"/>
    <x v="0"/>
    <x v="99"/>
    <x v="0"/>
    <n v="98"/>
  </r>
  <r>
    <n v="100"/>
    <x v="8"/>
    <s v="Family"/>
    <s v="Osprey, FL"/>
    <x v="0"/>
    <x v="100"/>
    <x v="0"/>
    <n v="86"/>
  </r>
  <r>
    <n v="100"/>
    <x v="8"/>
    <s v="Family"/>
    <s v="Osprey, FL"/>
    <x v="0"/>
    <x v="101"/>
    <x v="0"/>
    <n v="88"/>
  </r>
  <r>
    <n v="100"/>
    <x v="8"/>
    <s v="Family"/>
    <s v="Osprey, FL"/>
    <x v="0"/>
    <x v="102"/>
    <x v="0"/>
    <n v="5"/>
  </r>
  <r>
    <n v="100"/>
    <x v="8"/>
    <s v="Family"/>
    <s v="Osprey, FL"/>
    <x v="0"/>
    <x v="102"/>
    <x v="1"/>
    <n v="9"/>
  </r>
  <r>
    <n v="73"/>
    <x v="4"/>
    <s v="TVS"/>
    <s v="Boynton Beach"/>
    <x v="0"/>
    <x v="97"/>
    <x v="0"/>
    <n v="50"/>
  </r>
  <r>
    <n v="73"/>
    <x v="4"/>
    <s v="TVS"/>
    <s v="Boynton Beach"/>
    <x v="1"/>
    <x v="97"/>
    <x v="2"/>
    <n v="1"/>
  </r>
  <r>
    <n v="75"/>
    <x v="5"/>
    <s v="TVS"/>
    <s v="Delray Beach"/>
    <x v="0"/>
    <x v="97"/>
    <x v="0"/>
    <n v="16"/>
  </r>
  <r>
    <n v="76"/>
    <x v="29"/>
    <s v="TVS"/>
    <s v="East Boca"/>
    <x v="0"/>
    <x v="97"/>
    <x v="0"/>
    <n v="11"/>
  </r>
  <r>
    <n v="77"/>
    <x v="6"/>
    <s v="TVS"/>
    <s v="West Boca"/>
    <x v="0"/>
    <x v="97"/>
    <x v="0"/>
    <n v="14"/>
  </r>
  <r>
    <n v="72"/>
    <x v="7"/>
    <s v="TVS"/>
    <s v="Lyons"/>
    <x v="0"/>
    <x v="97"/>
    <x v="0"/>
    <n v="32"/>
  </r>
  <r>
    <n v="104"/>
    <x v="31"/>
    <s v="TVS"/>
    <s v="Miami"/>
    <x v="0"/>
    <x v="97"/>
    <x v="0"/>
    <n v="5"/>
  </r>
  <r>
    <n v="104"/>
    <x v="31"/>
    <s v="TVS"/>
    <s v="Miami"/>
    <x v="1"/>
    <x v="97"/>
    <x v="2"/>
    <n v="1"/>
  </r>
  <r>
    <n v="73"/>
    <x v="4"/>
    <s v="TVS"/>
    <s v="Boynton Beach"/>
    <x v="0"/>
    <x v="99"/>
    <x v="0"/>
    <n v="59"/>
  </r>
  <r>
    <n v="75"/>
    <x v="5"/>
    <s v="TVS"/>
    <s v="Delray Beach"/>
    <x v="0"/>
    <x v="99"/>
    <x v="0"/>
    <n v="45"/>
  </r>
  <r>
    <n v="76"/>
    <x v="29"/>
    <s v="TVS"/>
    <s v="East Boca"/>
    <x v="0"/>
    <x v="99"/>
    <x v="0"/>
    <n v="27"/>
  </r>
  <r>
    <n v="77"/>
    <x v="6"/>
    <s v="TVS"/>
    <s v="West Boca"/>
    <x v="0"/>
    <x v="99"/>
    <x v="0"/>
    <n v="22"/>
  </r>
  <r>
    <n v="104"/>
    <x v="31"/>
    <s v="TVS"/>
    <s v="Miami"/>
    <x v="0"/>
    <x v="99"/>
    <x v="0"/>
    <n v="9"/>
  </r>
  <r>
    <n v="104"/>
    <x v="31"/>
    <s v="TVS"/>
    <s v="Miami"/>
    <x v="1"/>
    <x v="99"/>
    <x v="2"/>
    <n v="1"/>
  </r>
  <r>
    <n v="73"/>
    <x v="4"/>
    <s v="TVS"/>
    <s v="Boynton Beach"/>
    <x v="0"/>
    <x v="100"/>
    <x v="0"/>
    <n v="45"/>
  </r>
  <r>
    <n v="75"/>
    <x v="5"/>
    <s v="TVS"/>
    <s v="Delray Beach"/>
    <x v="0"/>
    <x v="100"/>
    <x v="0"/>
    <n v="42"/>
  </r>
  <r>
    <n v="76"/>
    <x v="29"/>
    <s v="TVS"/>
    <s v="East Boca"/>
    <x v="0"/>
    <x v="100"/>
    <x v="0"/>
    <n v="8"/>
  </r>
  <r>
    <n v="76"/>
    <x v="29"/>
    <s v="TVS"/>
    <s v="East Boca"/>
    <x v="1"/>
    <x v="100"/>
    <x v="2"/>
    <n v="2"/>
  </r>
  <r>
    <n v="77"/>
    <x v="6"/>
    <s v="TVS"/>
    <s v="West Boca"/>
    <x v="0"/>
    <x v="100"/>
    <x v="0"/>
    <n v="35"/>
  </r>
  <r>
    <n v="72"/>
    <x v="7"/>
    <s v="TVS"/>
    <s v="Lyons"/>
    <x v="0"/>
    <x v="100"/>
    <x v="0"/>
    <n v="9"/>
  </r>
  <r>
    <n v="104"/>
    <x v="31"/>
    <s v="TVS"/>
    <s v="Miami"/>
    <x v="1"/>
    <x v="100"/>
    <x v="2"/>
    <n v="8"/>
  </r>
  <r>
    <n v="104"/>
    <x v="31"/>
    <s v="TVS"/>
    <s v="Miami"/>
    <x v="1"/>
    <x v="100"/>
    <x v="2"/>
    <n v="1"/>
  </r>
  <r>
    <n v="73"/>
    <x v="4"/>
    <s v="TVS"/>
    <s v="Boynton Beach"/>
    <x v="0"/>
    <x v="101"/>
    <x v="0"/>
    <n v="82"/>
  </r>
  <r>
    <n v="75"/>
    <x v="5"/>
    <s v="TVS"/>
    <s v="Delray Beach"/>
    <x v="0"/>
    <x v="101"/>
    <x v="0"/>
    <n v="19"/>
  </r>
  <r>
    <n v="75"/>
    <x v="5"/>
    <s v="TVS"/>
    <s v="Delray Beach"/>
    <x v="0"/>
    <x v="101"/>
    <x v="3"/>
    <n v="3"/>
  </r>
  <r>
    <n v="75"/>
    <x v="5"/>
    <s v="TVS"/>
    <s v="Delray Beach"/>
    <x v="1"/>
    <x v="101"/>
    <x v="2"/>
    <n v="2"/>
  </r>
  <r>
    <n v="76"/>
    <x v="29"/>
    <s v="TVS"/>
    <s v="East Boca"/>
    <x v="0"/>
    <x v="101"/>
    <x v="0"/>
    <n v="33"/>
  </r>
  <r>
    <n v="72"/>
    <x v="7"/>
    <s v="TVS"/>
    <s v="Lyons"/>
    <x v="0"/>
    <x v="101"/>
    <x v="0"/>
    <n v="12"/>
  </r>
  <r>
    <n v="72"/>
    <x v="7"/>
    <s v="TVS"/>
    <s v="Lyons"/>
    <x v="1"/>
    <x v="101"/>
    <x v="2"/>
    <n v="1"/>
  </r>
  <r>
    <n v="104"/>
    <x v="31"/>
    <s v="TVS"/>
    <s v="Miami"/>
    <x v="0"/>
    <x v="101"/>
    <x v="0"/>
    <n v="11"/>
  </r>
  <r>
    <n v="104"/>
    <x v="31"/>
    <s v="TVS"/>
    <s v="Miami"/>
    <x v="1"/>
    <x v="101"/>
    <x v="2"/>
    <n v="1"/>
  </r>
  <r>
    <n v="73"/>
    <x v="4"/>
    <s v="TVS"/>
    <s v="Boynton Beach"/>
    <x v="0"/>
    <x v="102"/>
    <x v="0"/>
    <n v="50"/>
  </r>
  <r>
    <n v="75"/>
    <x v="5"/>
    <s v="TVS"/>
    <s v="Delray Beach"/>
    <x v="0"/>
    <x v="102"/>
    <x v="0"/>
    <n v="45"/>
  </r>
  <r>
    <n v="77"/>
    <x v="6"/>
    <s v="TVS"/>
    <s v="West Boca"/>
    <x v="0"/>
    <x v="102"/>
    <x v="0"/>
    <n v="27"/>
  </r>
  <r>
    <n v="104"/>
    <x v="31"/>
    <s v="TVS"/>
    <s v="Miami"/>
    <x v="0"/>
    <x v="102"/>
    <x v="0"/>
    <n v="8"/>
  </r>
  <r>
    <n v="104"/>
    <x v="31"/>
    <s v="TVS"/>
    <s v="Miami"/>
    <x v="1"/>
    <x v="102"/>
    <x v="2"/>
    <n v="1"/>
  </r>
  <r>
    <n v="5"/>
    <x v="0"/>
    <s v="DMSI"/>
    <s v="Bloomington IL"/>
    <x v="0"/>
    <x v="100"/>
    <x v="0"/>
    <n v="100"/>
  </r>
  <r>
    <n v="5"/>
    <x v="0"/>
    <s v="DMSI"/>
    <s v="Bloomington IL"/>
    <x v="0"/>
    <x v="100"/>
    <x v="1"/>
    <n v="19"/>
  </r>
  <r>
    <n v="14"/>
    <x v="1"/>
    <s v="DMSI"/>
    <s v="Peru IL"/>
    <x v="0"/>
    <x v="100"/>
    <x v="0"/>
    <n v="25"/>
  </r>
  <r>
    <n v="13"/>
    <x v="2"/>
    <s v="DMSI"/>
    <s v="Peoria,IL"/>
    <x v="0"/>
    <x v="100"/>
    <x v="0"/>
    <n v="44"/>
  </r>
  <r>
    <n v="6"/>
    <x v="3"/>
    <s v="DMSI"/>
    <s v="Charleston IL"/>
    <x v="0"/>
    <x v="100"/>
    <x v="0"/>
    <n v="35"/>
  </r>
  <r>
    <n v="7"/>
    <x v="30"/>
    <s v="DMSI"/>
    <s v="Clinton IL"/>
    <x v="0"/>
    <x v="100"/>
    <x v="0"/>
    <n v="34"/>
  </r>
  <r>
    <n v="5"/>
    <x v="0"/>
    <s v="DMSI"/>
    <s v="Bloomington IL"/>
    <x v="0"/>
    <x v="101"/>
    <x v="0"/>
    <n v="145"/>
  </r>
  <r>
    <n v="5"/>
    <x v="0"/>
    <s v="DMSI"/>
    <s v="Bloomington IL"/>
    <x v="0"/>
    <x v="101"/>
    <x v="1"/>
    <n v="12"/>
  </r>
  <r>
    <n v="14"/>
    <x v="1"/>
    <s v="DMSI"/>
    <s v="Peru IL"/>
    <x v="0"/>
    <x v="101"/>
    <x v="0"/>
    <n v="46"/>
  </r>
  <r>
    <n v="13"/>
    <x v="2"/>
    <s v="DMSI"/>
    <s v="Peoria,IL"/>
    <x v="0"/>
    <x v="101"/>
    <x v="0"/>
    <n v="19"/>
  </r>
  <r>
    <n v="6"/>
    <x v="3"/>
    <s v="DMSI"/>
    <s v="Charleston IL"/>
    <x v="0"/>
    <x v="101"/>
    <x v="0"/>
    <n v="76"/>
  </r>
  <r>
    <n v="127"/>
    <x v="19"/>
    <s v="DMSI"/>
    <s v="Canton IL"/>
    <x v="0"/>
    <x v="101"/>
    <x v="0"/>
    <n v="42"/>
  </r>
  <r>
    <n v="5"/>
    <x v="0"/>
    <s v="DMSI"/>
    <s v="Bloomington IL"/>
    <x v="0"/>
    <x v="99"/>
    <x v="0"/>
    <n v="91"/>
  </r>
  <r>
    <n v="5"/>
    <x v="0"/>
    <s v="DMSI"/>
    <s v="Bloomington IL"/>
    <x v="0"/>
    <x v="99"/>
    <x v="1"/>
    <n v="10"/>
  </r>
  <r>
    <n v="14"/>
    <x v="1"/>
    <s v="DMSI"/>
    <s v="Peru IL"/>
    <x v="0"/>
    <x v="99"/>
    <x v="0"/>
    <n v="33"/>
  </r>
  <r>
    <n v="6"/>
    <x v="3"/>
    <s v="DMSI"/>
    <s v="Charleston IL"/>
    <x v="0"/>
    <x v="99"/>
    <x v="0"/>
    <n v="38"/>
  </r>
  <r>
    <n v="6"/>
    <x v="3"/>
    <s v="DMSI"/>
    <s v="Charleston IL"/>
    <x v="0"/>
    <x v="99"/>
    <x v="1"/>
    <n v="16"/>
  </r>
  <r>
    <n v="17"/>
    <x v="26"/>
    <s v="DMSI"/>
    <s v="Streator IL"/>
    <x v="0"/>
    <x v="99"/>
    <x v="0"/>
    <n v="43"/>
  </r>
  <r>
    <n v="11"/>
    <x v="24"/>
    <s v="DMSI"/>
    <s v="Mt. Zion IL"/>
    <x v="0"/>
    <x v="99"/>
    <x v="0"/>
    <n v="37"/>
  </r>
  <r>
    <n v="86"/>
    <x v="20"/>
    <s v="Lake Washington"/>
    <s v="Kirkland, WA"/>
    <x v="0"/>
    <x v="100"/>
    <x v="1"/>
    <n v="5"/>
  </r>
  <r>
    <n v="86"/>
    <x v="20"/>
    <s v="Lake Washington"/>
    <s v="Kirkland, WA"/>
    <x v="0"/>
    <x v="100"/>
    <x v="0"/>
    <n v="3"/>
  </r>
  <r>
    <n v="86"/>
    <x v="20"/>
    <s v="Lake Washington"/>
    <s v="Kirkland, WA"/>
    <x v="0"/>
    <x v="101"/>
    <x v="0"/>
    <n v="56"/>
  </r>
  <r>
    <n v="86"/>
    <x v="20"/>
    <s v="Lake Washington"/>
    <s v="Kirkland, WA"/>
    <x v="0"/>
    <x v="101"/>
    <x v="3"/>
    <n v="5"/>
  </r>
  <r>
    <n v="86"/>
    <x v="20"/>
    <s v="Lake Washington"/>
    <s v="Kirkland, WA"/>
    <x v="0"/>
    <x v="102"/>
    <x v="0"/>
    <n v="58"/>
  </r>
  <r>
    <n v="86"/>
    <x v="20"/>
    <s v="Lake Washington"/>
    <s v="Kirkland, WA"/>
    <x v="0"/>
    <x v="102"/>
    <x v="3"/>
    <n v="8"/>
  </r>
  <r>
    <n v="5"/>
    <x v="0"/>
    <s v="DMSI"/>
    <s v="Bloomington IL"/>
    <x v="0"/>
    <x v="102"/>
    <x v="0"/>
    <n v="143"/>
  </r>
  <r>
    <n v="5"/>
    <x v="0"/>
    <s v="DMSI"/>
    <s v="Bloomington IL"/>
    <x v="0"/>
    <x v="102"/>
    <x v="1"/>
    <n v="11"/>
  </r>
  <r>
    <n v="13"/>
    <x v="2"/>
    <s v="DMSI"/>
    <s v="Peoria,IL"/>
    <x v="0"/>
    <x v="102"/>
    <x v="0"/>
    <n v="40"/>
  </r>
  <r>
    <n v="15"/>
    <x v="21"/>
    <s v="DMSI"/>
    <s v="Pontiac, IL"/>
    <x v="0"/>
    <x v="102"/>
    <x v="0"/>
    <n v="41"/>
  </r>
  <r>
    <n v="5"/>
    <x v="0"/>
    <s v="DMSI"/>
    <s v="Bloomington IL"/>
    <x v="0"/>
    <x v="103"/>
    <x v="0"/>
    <n v="22"/>
  </r>
  <r>
    <n v="73"/>
    <x v="4"/>
    <s v="TVS"/>
    <s v="Boynton Beach"/>
    <x v="0"/>
    <x v="104"/>
    <x v="0"/>
    <n v="51"/>
  </r>
  <r>
    <n v="75"/>
    <x v="5"/>
    <s v="TVS"/>
    <s v="Delray Beach"/>
    <x v="0"/>
    <x v="104"/>
    <x v="0"/>
    <n v="18"/>
  </r>
  <r>
    <n v="76"/>
    <x v="29"/>
    <s v="TVS"/>
    <s v="East Boca"/>
    <x v="0"/>
    <x v="104"/>
    <x v="0"/>
    <n v="16"/>
  </r>
  <r>
    <n v="77"/>
    <x v="6"/>
    <s v="TVS"/>
    <s v="West Boca"/>
    <x v="0"/>
    <x v="104"/>
    <x v="0"/>
    <n v="20"/>
  </r>
  <r>
    <n v="72"/>
    <x v="7"/>
    <s v="TVS"/>
    <s v="Lyons"/>
    <x v="0"/>
    <x v="104"/>
    <x v="0"/>
    <n v="29"/>
  </r>
  <r>
    <n v="104"/>
    <x v="31"/>
    <s v="TVS"/>
    <s v="Miami"/>
    <x v="0"/>
    <x v="104"/>
    <x v="0"/>
    <n v="13"/>
  </r>
  <r>
    <n v="73"/>
    <x v="4"/>
    <s v="TVS"/>
    <s v="Boynton Beach"/>
    <x v="0"/>
    <x v="105"/>
    <x v="0"/>
    <n v="77"/>
  </r>
  <r>
    <n v="73"/>
    <x v="4"/>
    <s v="TVS"/>
    <s v="Boynton Beach"/>
    <x v="1"/>
    <x v="105"/>
    <x v="2"/>
    <n v="1"/>
  </r>
  <r>
    <n v="75"/>
    <x v="5"/>
    <s v="TVS"/>
    <s v="Delray Beach"/>
    <x v="0"/>
    <x v="105"/>
    <x v="0"/>
    <n v="52"/>
  </r>
  <r>
    <n v="75"/>
    <x v="5"/>
    <s v="TVS"/>
    <s v="Delray Beach"/>
    <x v="0"/>
    <x v="105"/>
    <x v="3"/>
    <n v="1"/>
  </r>
  <r>
    <n v="76"/>
    <x v="29"/>
    <s v="TVS"/>
    <s v="East Boca"/>
    <x v="0"/>
    <x v="105"/>
    <x v="0"/>
    <n v="30"/>
  </r>
  <r>
    <n v="77"/>
    <x v="6"/>
    <s v="TVS"/>
    <s v="West Boca"/>
    <x v="0"/>
    <x v="105"/>
    <x v="0"/>
    <n v="28"/>
  </r>
  <r>
    <n v="104"/>
    <x v="31"/>
    <s v="TVS"/>
    <s v="Miami"/>
    <x v="0"/>
    <x v="105"/>
    <x v="0"/>
    <n v="8"/>
  </r>
  <r>
    <n v="73"/>
    <x v="4"/>
    <s v="TVS"/>
    <s v="Boynton Beach"/>
    <x v="0"/>
    <x v="106"/>
    <x v="0"/>
    <n v="64"/>
  </r>
  <r>
    <n v="75"/>
    <x v="5"/>
    <s v="TVS"/>
    <s v="Delray Beach"/>
    <x v="0"/>
    <x v="106"/>
    <x v="0"/>
    <n v="42"/>
  </r>
  <r>
    <n v="76"/>
    <x v="29"/>
    <s v="TVS"/>
    <s v="East Boca"/>
    <x v="0"/>
    <x v="106"/>
    <x v="0"/>
    <n v="8"/>
  </r>
  <r>
    <n v="76"/>
    <x v="29"/>
    <s v="TVS"/>
    <s v="East Boca"/>
    <x v="1"/>
    <x v="106"/>
    <x v="2"/>
    <n v="2"/>
  </r>
  <r>
    <n v="77"/>
    <x v="6"/>
    <s v="TVS"/>
    <s v="West Boca"/>
    <x v="0"/>
    <x v="106"/>
    <x v="0"/>
    <n v="30"/>
  </r>
  <r>
    <n v="72"/>
    <x v="7"/>
    <s v="TVS"/>
    <s v="Lyons"/>
    <x v="0"/>
    <x v="106"/>
    <x v="0"/>
    <n v="18"/>
  </r>
  <r>
    <n v="104"/>
    <x v="31"/>
    <s v="TVS"/>
    <s v="Miami"/>
    <x v="1"/>
    <x v="106"/>
    <x v="2"/>
    <n v="9"/>
  </r>
  <r>
    <n v="73"/>
    <x v="4"/>
    <s v="TVS"/>
    <s v="Boynton Beach"/>
    <x v="0"/>
    <x v="107"/>
    <x v="0"/>
    <n v="52"/>
  </r>
  <r>
    <n v="75"/>
    <x v="5"/>
    <s v="TVS"/>
    <s v="Delray Beach"/>
    <x v="0"/>
    <x v="107"/>
    <x v="0"/>
    <n v="30"/>
  </r>
  <r>
    <n v="76"/>
    <x v="29"/>
    <s v="TVS"/>
    <s v="East Boca"/>
    <x v="0"/>
    <x v="107"/>
    <x v="0"/>
    <n v="29"/>
  </r>
  <r>
    <n v="72"/>
    <x v="7"/>
    <s v="TVS"/>
    <s v="Lyons"/>
    <x v="0"/>
    <x v="107"/>
    <x v="0"/>
    <n v="14"/>
  </r>
  <r>
    <n v="104"/>
    <x v="31"/>
    <s v="TVS"/>
    <s v="Miami"/>
    <x v="0"/>
    <x v="107"/>
    <x v="0"/>
    <n v="7"/>
  </r>
  <r>
    <n v="73"/>
    <x v="4"/>
    <s v="TVS"/>
    <s v="Boynton Beach"/>
    <x v="0"/>
    <x v="108"/>
    <x v="0"/>
    <n v="47"/>
  </r>
  <r>
    <n v="73"/>
    <x v="4"/>
    <s v="TVS"/>
    <s v="Boynton Beach"/>
    <x v="1"/>
    <x v="108"/>
    <x v="2"/>
    <n v="1"/>
  </r>
  <r>
    <n v="75"/>
    <x v="5"/>
    <s v="TVS"/>
    <s v="Delray Beach"/>
    <x v="0"/>
    <x v="108"/>
    <x v="0"/>
    <n v="40"/>
  </r>
  <r>
    <n v="77"/>
    <x v="6"/>
    <s v="TVS"/>
    <s v="West Boca"/>
    <x v="0"/>
    <x v="108"/>
    <x v="0"/>
    <n v="35"/>
  </r>
  <r>
    <n v="104"/>
    <x v="31"/>
    <s v="TVS"/>
    <s v="Miami"/>
    <x v="0"/>
    <x v="108"/>
    <x v="0"/>
    <n v="9"/>
  </r>
  <r>
    <n v="5"/>
    <x v="0"/>
    <s v="DMSI"/>
    <s v="Bloomington IL"/>
    <x v="0"/>
    <x v="108"/>
    <x v="0"/>
    <n v="27"/>
  </r>
  <r>
    <n v="14"/>
    <x v="1"/>
    <s v="DMSI"/>
    <s v="Peru IL"/>
    <x v="0"/>
    <x v="108"/>
    <x v="0"/>
    <n v="45"/>
  </r>
  <r>
    <n v="13"/>
    <x v="2"/>
    <s v="DMSI"/>
    <s v="Peoria,IL"/>
    <x v="0"/>
    <x v="108"/>
    <x v="0"/>
    <n v="72"/>
  </r>
  <r>
    <n v="6"/>
    <x v="3"/>
    <s v="DMSI"/>
    <s v="Charleston IL"/>
    <x v="0"/>
    <x v="108"/>
    <x v="0"/>
    <n v="36"/>
  </r>
  <r>
    <n v="15"/>
    <x v="21"/>
    <s v="DMSI"/>
    <s v="Pontiac, IL"/>
    <x v="0"/>
    <x v="108"/>
    <x v="0"/>
    <n v="17"/>
  </r>
  <r>
    <n v="5"/>
    <x v="0"/>
    <s v="DMSI"/>
    <s v="Bloomington IL"/>
    <x v="0"/>
    <x v="109"/>
    <x v="0"/>
    <n v="49"/>
  </r>
  <r>
    <n v="5"/>
    <x v="0"/>
    <s v="DMSI"/>
    <s v="Bloomington IL"/>
    <x v="0"/>
    <x v="107"/>
    <x v="0"/>
    <n v="86"/>
  </r>
  <r>
    <n v="13"/>
    <x v="2"/>
    <s v="DMSI"/>
    <s v="Peoria,IL"/>
    <x v="0"/>
    <x v="107"/>
    <x v="0"/>
    <n v="52"/>
  </r>
  <r>
    <n v="6"/>
    <x v="3"/>
    <s v="DMSI"/>
    <s v="Charleston IL"/>
    <x v="0"/>
    <x v="107"/>
    <x v="0"/>
    <n v="36"/>
  </r>
  <r>
    <n v="5"/>
    <x v="0"/>
    <s v="DMSI"/>
    <s v="Bloomington IL"/>
    <x v="0"/>
    <x v="106"/>
    <x v="0"/>
    <n v="42"/>
  </r>
  <r>
    <n v="14"/>
    <x v="1"/>
    <s v="DMSI"/>
    <s v="Peru IL"/>
    <x v="0"/>
    <x v="106"/>
    <x v="0"/>
    <n v="30"/>
  </r>
  <r>
    <n v="13"/>
    <x v="2"/>
    <s v="DMSI"/>
    <s v="Peoria,IL"/>
    <x v="0"/>
    <x v="106"/>
    <x v="0"/>
    <n v="91"/>
  </r>
  <r>
    <n v="6"/>
    <x v="3"/>
    <s v="DMSI"/>
    <s v="Charleston IL"/>
    <x v="0"/>
    <x v="106"/>
    <x v="0"/>
    <n v="70"/>
  </r>
  <r>
    <n v="5"/>
    <x v="0"/>
    <s v="DMSI"/>
    <s v="Bloomington IL"/>
    <x v="0"/>
    <x v="105"/>
    <x v="0"/>
    <n v="59"/>
  </r>
  <r>
    <n v="14"/>
    <x v="1"/>
    <s v="DMSI"/>
    <s v="Peru IL"/>
    <x v="0"/>
    <x v="105"/>
    <x v="0"/>
    <n v="27"/>
  </r>
  <r>
    <n v="13"/>
    <x v="2"/>
    <s v="DMSI"/>
    <s v="Peoria,IL"/>
    <x v="0"/>
    <x v="105"/>
    <x v="0"/>
    <n v="6"/>
  </r>
  <r>
    <n v="6"/>
    <x v="3"/>
    <s v="DMSI"/>
    <s v="Charleston IL"/>
    <x v="0"/>
    <x v="105"/>
    <x v="0"/>
    <n v="40"/>
  </r>
  <r>
    <n v="6"/>
    <x v="3"/>
    <s v="DMSI"/>
    <s v="Charleston IL"/>
    <x v="0"/>
    <x v="105"/>
    <x v="1"/>
    <n v="16"/>
  </r>
  <r>
    <n v="8"/>
    <x v="25"/>
    <s v="DMSI"/>
    <s v="Eureka, IL"/>
    <x v="0"/>
    <x v="105"/>
    <x v="0"/>
    <n v="49"/>
  </r>
  <r>
    <n v="10"/>
    <x v="28"/>
    <s v="DMSI"/>
    <s v="Lincoln IL"/>
    <x v="0"/>
    <x v="105"/>
    <x v="0"/>
    <n v="39"/>
  </r>
  <r>
    <n v="17"/>
    <x v="26"/>
    <s v="DMSI"/>
    <s v="Streator IL"/>
    <x v="0"/>
    <x v="105"/>
    <x v="0"/>
    <n v="19"/>
  </r>
  <r>
    <n v="5"/>
    <x v="0"/>
    <s v="DMSI"/>
    <s v="Bloomington IL"/>
    <x v="0"/>
    <x v="104"/>
    <x v="0"/>
    <n v="110"/>
  </r>
  <r>
    <n v="14"/>
    <x v="1"/>
    <s v="DMSI"/>
    <s v="Peru IL"/>
    <x v="0"/>
    <x v="104"/>
    <x v="0"/>
    <n v="44"/>
  </r>
  <r>
    <n v="13"/>
    <x v="2"/>
    <s v="DMSI"/>
    <s v="Peoria,IL"/>
    <x v="0"/>
    <x v="104"/>
    <x v="0"/>
    <n v="6"/>
  </r>
  <r>
    <n v="13"/>
    <x v="2"/>
    <s v="DMSI"/>
    <s v="Peoria,IL"/>
    <x v="0"/>
    <x v="104"/>
    <x v="1"/>
    <n v="17"/>
  </r>
  <r>
    <n v="6"/>
    <x v="3"/>
    <s v="DMSI"/>
    <s v="Charleston IL"/>
    <x v="0"/>
    <x v="104"/>
    <x v="0"/>
    <n v="43"/>
  </r>
  <r>
    <n v="15"/>
    <x v="21"/>
    <s v="DMSI"/>
    <s v="Pontiac, IL"/>
    <x v="0"/>
    <x v="104"/>
    <x v="0"/>
    <n v="38"/>
  </r>
  <r>
    <n v="127"/>
    <x v="19"/>
    <s v="DMSI"/>
    <s v="Canton IL"/>
    <x v="0"/>
    <x v="104"/>
    <x v="0"/>
    <n v="42"/>
  </r>
  <r>
    <n v="86"/>
    <x v="20"/>
    <s v="Lake Washington"/>
    <s v="Kirkland, WA"/>
    <x v="0"/>
    <x v="108"/>
    <x v="0"/>
    <n v="52"/>
  </r>
  <r>
    <n v="86"/>
    <x v="20"/>
    <s v="Lake Washington"/>
    <s v="Kirkland, WA"/>
    <x v="0"/>
    <x v="108"/>
    <x v="3"/>
    <n v="4"/>
  </r>
  <r>
    <n v="86"/>
    <x v="20"/>
    <s v="Lake Washington"/>
    <s v="Kirkland, WA"/>
    <x v="0"/>
    <x v="107"/>
    <x v="0"/>
    <n v="65"/>
  </r>
  <r>
    <n v="86"/>
    <x v="20"/>
    <s v="Lake Washington"/>
    <s v="Kirkland, WA"/>
    <x v="0"/>
    <x v="107"/>
    <x v="3"/>
    <n v="5"/>
  </r>
  <r>
    <n v="86"/>
    <x v="20"/>
    <s v="Lake Washington"/>
    <s v="Kirkland, WA"/>
    <x v="0"/>
    <x v="104"/>
    <x v="0"/>
    <n v="33"/>
  </r>
  <r>
    <n v="86"/>
    <x v="20"/>
    <s v="Lake Washington"/>
    <s v="Kirkland, WA"/>
    <x v="0"/>
    <x v="104"/>
    <x v="3"/>
    <n v="2"/>
  </r>
  <r>
    <n v="86"/>
    <x v="20"/>
    <s v="Lake Washington"/>
    <s v="Kirkland, WA"/>
    <x v="0"/>
    <x v="105"/>
    <x v="0"/>
    <n v="27"/>
  </r>
  <r>
    <n v="86"/>
    <x v="20"/>
    <s v="Lake Washington"/>
    <s v="Kirkland, WA"/>
    <x v="0"/>
    <x v="105"/>
    <x v="2"/>
    <n v="1"/>
  </r>
  <r>
    <n v="86"/>
    <x v="20"/>
    <s v="Lake Washington"/>
    <s v="Kirkland, WA"/>
    <x v="0"/>
    <x v="105"/>
    <x v="1"/>
    <n v="4"/>
  </r>
  <r>
    <n v="86"/>
    <x v="20"/>
    <s v="Lake Washington"/>
    <s v="Kirkland, WA"/>
    <x v="0"/>
    <x v="105"/>
    <x v="0"/>
    <n v="1"/>
  </r>
  <r>
    <n v="5"/>
    <x v="0"/>
    <s v="DMSI"/>
    <s v="Bloomington IL"/>
    <x v="0"/>
    <x v="109"/>
    <x v="0"/>
    <n v="0"/>
  </r>
  <r>
    <n v="5"/>
    <x v="0"/>
    <s v="DMSI"/>
    <s v="Bloomington IL"/>
    <x v="0"/>
    <x v="110"/>
    <x v="0"/>
    <n v="0"/>
  </r>
  <r>
    <n v="5"/>
    <x v="0"/>
    <s v="DMSI"/>
    <s v="Bloomington IL"/>
    <x v="0"/>
    <x v="110"/>
    <x v="1"/>
    <n v="0"/>
  </r>
  <r>
    <n v="5"/>
    <x v="0"/>
    <s v="DMSI"/>
    <s v="Bloomington IL"/>
    <x v="1"/>
    <x v="110"/>
    <x v="2"/>
    <n v="0"/>
  </r>
  <r>
    <n v="14"/>
    <x v="1"/>
    <s v="DMSI"/>
    <s v="Peru IL"/>
    <x v="0"/>
    <x v="110"/>
    <x v="0"/>
    <n v="0"/>
  </r>
  <r>
    <n v="14"/>
    <x v="1"/>
    <s v="DMSI"/>
    <s v="Peru IL"/>
    <x v="1"/>
    <x v="110"/>
    <x v="2"/>
    <n v="0"/>
  </r>
  <r>
    <n v="13"/>
    <x v="2"/>
    <s v="DMSI"/>
    <s v="Peoria,IL"/>
    <x v="0"/>
    <x v="110"/>
    <x v="0"/>
    <n v="37"/>
  </r>
  <r>
    <n v="13"/>
    <x v="2"/>
    <s v="DMSI"/>
    <s v="Peoria,IL"/>
    <x v="0"/>
    <x v="110"/>
    <x v="1"/>
    <n v="0"/>
  </r>
  <r>
    <n v="6"/>
    <x v="3"/>
    <s v="DMSI"/>
    <s v="Charleston IL"/>
    <x v="0"/>
    <x v="110"/>
    <x v="0"/>
    <n v="0"/>
  </r>
  <r>
    <n v="6"/>
    <x v="3"/>
    <s v="DMSI"/>
    <s v="Charleston IL"/>
    <x v="0"/>
    <x v="110"/>
    <x v="1"/>
    <n v="138"/>
  </r>
  <r>
    <n v="6"/>
    <x v="3"/>
    <s v="DMSI"/>
    <s v="Charleston IL"/>
    <x v="1"/>
    <x v="110"/>
    <x v="2"/>
    <n v="0"/>
  </r>
  <r>
    <n v="15"/>
    <x v="21"/>
    <s v="DMSI"/>
    <s v="Pontiac, IL"/>
    <x v="0"/>
    <x v="110"/>
    <x v="0"/>
    <n v="0"/>
  </r>
  <r>
    <n v="15"/>
    <x v="21"/>
    <s v="DMSI"/>
    <s v="Pontiac, IL"/>
    <x v="1"/>
    <x v="110"/>
    <x v="2"/>
    <n v="21"/>
  </r>
  <r>
    <n v="8"/>
    <x v="25"/>
    <s v="DMSI"/>
    <s v="Eureka, IL"/>
    <x v="0"/>
    <x v="110"/>
    <x v="0"/>
    <n v="0"/>
  </r>
  <r>
    <n v="8"/>
    <x v="25"/>
    <s v="DMSI"/>
    <s v="Eureka, IL"/>
    <x v="1"/>
    <x v="110"/>
    <x v="2"/>
    <n v="0"/>
  </r>
  <r>
    <n v="10"/>
    <x v="28"/>
    <s v="DMSI"/>
    <s v="Lincoln IL"/>
    <x v="0"/>
    <x v="110"/>
    <x v="0"/>
    <n v="0"/>
  </r>
  <r>
    <n v="10"/>
    <x v="28"/>
    <s v="DMSI"/>
    <s v="Lincoln IL"/>
    <x v="0"/>
    <x v="110"/>
    <x v="2"/>
    <n v="25"/>
  </r>
  <r>
    <n v="17"/>
    <x v="26"/>
    <s v="DMSI"/>
    <s v="Streator IL"/>
    <x v="0"/>
    <x v="110"/>
    <x v="0"/>
    <n v="0"/>
  </r>
  <r>
    <n v="17"/>
    <x v="26"/>
    <s v="DMSI"/>
    <s v="Streator IL"/>
    <x v="1"/>
    <x v="110"/>
    <x v="2"/>
    <n v="0"/>
  </r>
  <r>
    <n v="16"/>
    <x v="23"/>
    <s v="DMSI"/>
    <s v="Princeton IL"/>
    <x v="0"/>
    <x v="110"/>
    <x v="0"/>
    <n v="44"/>
  </r>
  <r>
    <n v="16"/>
    <x v="23"/>
    <s v="DMSI"/>
    <s v="Princeton IL"/>
    <x v="1"/>
    <x v="110"/>
    <x v="2"/>
    <n v="0"/>
  </r>
  <r>
    <n v="11"/>
    <x v="24"/>
    <s v="DMSI"/>
    <s v="Mt. Zion IL"/>
    <x v="0"/>
    <x v="110"/>
    <x v="0"/>
    <n v="0"/>
  </r>
  <r>
    <n v="11"/>
    <x v="24"/>
    <s v="DMSI"/>
    <s v="Mt. Zion IL"/>
    <x v="1"/>
    <x v="110"/>
    <x v="2"/>
    <n v="0"/>
  </r>
  <r>
    <n v="9"/>
    <x v="22"/>
    <s v="DMSI"/>
    <s v="Gibson City IL"/>
    <x v="0"/>
    <x v="110"/>
    <x v="0"/>
    <n v="0"/>
  </r>
  <r>
    <n v="127"/>
    <x v="19"/>
    <s v="DMSI"/>
    <s v="Canton IL"/>
    <x v="0"/>
    <x v="110"/>
    <x v="0"/>
    <n v="0"/>
  </r>
  <r>
    <n v="12"/>
    <x v="32"/>
    <s v="DMSI"/>
    <s v="Pekin IL"/>
    <x v="0"/>
    <x v="110"/>
    <x v="0"/>
    <n v="0"/>
  </r>
  <r>
    <n v="7"/>
    <x v="30"/>
    <s v="DMSI"/>
    <s v="Clinton IL"/>
    <x v="0"/>
    <x v="110"/>
    <x v="0"/>
    <n v="0"/>
  </r>
  <r>
    <n v="73"/>
    <x v="4"/>
    <s v="TVS"/>
    <s v="Boynton Beach"/>
    <x v="1"/>
    <x v="110"/>
    <x v="2"/>
    <n v="0"/>
  </r>
  <r>
    <n v="73"/>
    <x v="4"/>
    <s v="TVS"/>
    <s v="Boynton Beach"/>
    <x v="0"/>
    <x v="110"/>
    <x v="1"/>
    <n v="0"/>
  </r>
  <r>
    <n v="75"/>
    <x v="5"/>
    <s v="TVS"/>
    <s v="Delray Beach"/>
    <x v="0"/>
    <x v="110"/>
    <x v="0"/>
    <n v="0"/>
  </r>
  <r>
    <n v="75"/>
    <x v="5"/>
    <s v="TVS"/>
    <s v="Delray Beach"/>
    <x v="1"/>
    <x v="110"/>
    <x v="2"/>
    <n v="0"/>
  </r>
  <r>
    <n v="76"/>
    <x v="29"/>
    <s v="TVS"/>
    <s v="East Boca"/>
    <x v="0"/>
    <x v="110"/>
    <x v="0"/>
    <n v="36"/>
  </r>
  <r>
    <n v="77"/>
    <x v="6"/>
    <s v="TVS"/>
    <s v="West Boca"/>
    <x v="0"/>
    <x v="110"/>
    <x v="0"/>
    <n v="0"/>
  </r>
  <r>
    <n v="72"/>
    <x v="7"/>
    <s v="TVS"/>
    <s v="Lyons"/>
    <x v="0"/>
    <x v="110"/>
    <x v="0"/>
    <n v="0"/>
  </r>
  <r>
    <n v="104"/>
    <x v="31"/>
    <s v="TVS"/>
    <s v="Miami"/>
    <x v="0"/>
    <x v="110"/>
    <x v="0"/>
    <n v="0"/>
  </r>
  <r>
    <n v="104"/>
    <x v="31"/>
    <s v="TVS"/>
    <s v="Miami"/>
    <x v="1"/>
    <x v="110"/>
    <x v="2"/>
    <n v="90"/>
  </r>
  <r>
    <n v="100"/>
    <x v="8"/>
    <s v="Family"/>
    <s v="Osprey, FL"/>
    <x v="0"/>
    <x v="110"/>
    <x v="0"/>
    <n v="86"/>
  </r>
  <r>
    <n v="86"/>
    <x v="20"/>
    <s v="Lake Washington"/>
    <s v="Kirkland, WA"/>
    <x v="0"/>
    <x v="110"/>
    <x v="0"/>
    <n v="86"/>
  </r>
  <r>
    <n v="86"/>
    <x v="20"/>
    <s v="Lake Washington"/>
    <s v="Kirkland, WA"/>
    <x v="0"/>
    <x v="110"/>
    <x v="3"/>
    <n v="81"/>
  </r>
  <r>
    <n v="86"/>
    <x v="20"/>
    <s v="Lake Washington"/>
    <s v="Kirkland, WA"/>
    <x v="0"/>
    <x v="110"/>
    <x v="2"/>
    <n v="0"/>
  </r>
  <r>
    <n v="5"/>
    <x v="0"/>
    <s v="DMSI"/>
    <s v="Bloomington IL"/>
    <x v="0"/>
    <x v="111"/>
    <x v="0"/>
    <n v="44"/>
  </r>
  <r>
    <n v="5"/>
    <x v="0"/>
    <s v="DMSI"/>
    <s v="Bloomington IL"/>
    <x v="0"/>
    <x v="111"/>
    <x v="1"/>
    <n v="0"/>
  </r>
  <r>
    <n v="5"/>
    <x v="0"/>
    <s v="DMSI"/>
    <s v="Bloomington IL"/>
    <x v="1"/>
    <x v="111"/>
    <x v="2"/>
    <n v="6"/>
  </r>
  <r>
    <n v="14"/>
    <x v="1"/>
    <s v="DMSI"/>
    <s v="Peru IL"/>
    <x v="0"/>
    <x v="111"/>
    <x v="0"/>
    <n v="17"/>
  </r>
  <r>
    <n v="14"/>
    <x v="1"/>
    <s v="DMSI"/>
    <s v="Peru IL"/>
    <x v="1"/>
    <x v="111"/>
    <x v="2"/>
    <n v="43"/>
  </r>
  <r>
    <n v="13"/>
    <x v="2"/>
    <s v="DMSI"/>
    <s v="Peoria,IL"/>
    <x v="0"/>
    <x v="111"/>
    <x v="0"/>
    <n v="0"/>
  </r>
  <r>
    <n v="13"/>
    <x v="2"/>
    <s v="DMSI"/>
    <s v="Peoria,IL"/>
    <x v="0"/>
    <x v="111"/>
    <x v="1"/>
    <n v="0"/>
  </r>
  <r>
    <n v="6"/>
    <x v="3"/>
    <s v="DMSI"/>
    <s v="Charleston IL"/>
    <x v="0"/>
    <x v="111"/>
    <x v="0"/>
    <n v="38"/>
  </r>
  <r>
    <n v="6"/>
    <x v="3"/>
    <s v="DMSI"/>
    <s v="Charleston IL"/>
    <x v="0"/>
    <x v="111"/>
    <x v="1"/>
    <n v="0"/>
  </r>
  <r>
    <n v="6"/>
    <x v="3"/>
    <s v="DMSI"/>
    <s v="Charleston IL"/>
    <x v="1"/>
    <x v="111"/>
    <x v="2"/>
    <n v="0"/>
  </r>
  <r>
    <n v="15"/>
    <x v="21"/>
    <s v="DMSI"/>
    <s v="Pontiac, IL"/>
    <x v="0"/>
    <x v="111"/>
    <x v="0"/>
    <n v="0"/>
  </r>
  <r>
    <n v="15"/>
    <x v="21"/>
    <s v="DMSI"/>
    <s v="Pontiac, IL"/>
    <x v="1"/>
    <x v="111"/>
    <x v="2"/>
    <n v="0"/>
  </r>
  <r>
    <n v="8"/>
    <x v="25"/>
    <s v="DMSI"/>
    <s v="Eureka, IL"/>
    <x v="0"/>
    <x v="111"/>
    <x v="0"/>
    <n v="0"/>
  </r>
  <r>
    <n v="8"/>
    <x v="25"/>
    <s v="DMSI"/>
    <s v="Eureka, IL"/>
    <x v="1"/>
    <x v="111"/>
    <x v="2"/>
    <n v="0"/>
  </r>
  <r>
    <n v="10"/>
    <x v="28"/>
    <s v="DMSI"/>
    <s v="Lincoln IL"/>
    <x v="0"/>
    <x v="111"/>
    <x v="0"/>
    <n v="0"/>
  </r>
  <r>
    <n v="10"/>
    <x v="28"/>
    <s v="DMSI"/>
    <s v="Lincoln IL"/>
    <x v="0"/>
    <x v="111"/>
    <x v="2"/>
    <n v="0"/>
  </r>
  <r>
    <n v="17"/>
    <x v="26"/>
    <s v="DMSI"/>
    <s v="Streator IL"/>
    <x v="0"/>
    <x v="111"/>
    <x v="0"/>
    <n v="0"/>
  </r>
  <r>
    <n v="17"/>
    <x v="26"/>
    <s v="DMSI"/>
    <s v="Streator IL"/>
    <x v="1"/>
    <x v="111"/>
    <x v="2"/>
    <n v="0"/>
  </r>
  <r>
    <n v="16"/>
    <x v="23"/>
    <s v="DMSI"/>
    <s v="Princeton IL"/>
    <x v="0"/>
    <x v="111"/>
    <x v="0"/>
    <n v="0"/>
  </r>
  <r>
    <n v="16"/>
    <x v="23"/>
    <s v="DMSI"/>
    <s v="Princeton IL"/>
    <x v="1"/>
    <x v="111"/>
    <x v="2"/>
    <n v="0"/>
  </r>
  <r>
    <n v="11"/>
    <x v="24"/>
    <s v="DMSI"/>
    <s v="Mt. Zion IL"/>
    <x v="0"/>
    <x v="111"/>
    <x v="0"/>
    <n v="42"/>
  </r>
  <r>
    <n v="11"/>
    <x v="24"/>
    <s v="DMSI"/>
    <s v="Mt. Zion IL"/>
    <x v="1"/>
    <x v="111"/>
    <x v="2"/>
    <n v="0"/>
  </r>
  <r>
    <n v="9"/>
    <x v="22"/>
    <s v="DMSI"/>
    <s v="Gibson City IL"/>
    <x v="0"/>
    <x v="111"/>
    <x v="0"/>
    <n v="0"/>
  </r>
  <r>
    <n v="127"/>
    <x v="19"/>
    <s v="DMSI"/>
    <s v="Canton IL"/>
    <x v="0"/>
    <x v="111"/>
    <x v="0"/>
    <n v="27"/>
  </r>
  <r>
    <n v="12"/>
    <x v="32"/>
    <s v="DMSI"/>
    <s v="Pekin IL"/>
    <x v="0"/>
    <x v="111"/>
    <x v="0"/>
    <n v="0"/>
  </r>
  <r>
    <n v="7"/>
    <x v="30"/>
    <s v="DMSI"/>
    <s v="Clinton IL"/>
    <x v="0"/>
    <x v="111"/>
    <x v="0"/>
    <n v="6"/>
  </r>
  <r>
    <n v="73"/>
    <x v="4"/>
    <s v="TVS"/>
    <s v="Boynton Beach"/>
    <x v="0"/>
    <x v="111"/>
    <x v="0"/>
    <n v="0"/>
  </r>
  <r>
    <n v="73"/>
    <x v="4"/>
    <s v="TVS"/>
    <s v="Boynton Beach"/>
    <x v="1"/>
    <x v="111"/>
    <x v="2"/>
    <n v="40"/>
  </r>
  <r>
    <n v="75"/>
    <x v="5"/>
    <s v="TVS"/>
    <s v="Delray Beach"/>
    <x v="0"/>
    <x v="111"/>
    <x v="0"/>
    <n v="16"/>
  </r>
  <r>
    <n v="75"/>
    <x v="5"/>
    <s v="TVS"/>
    <s v="Delray Beach"/>
    <x v="0"/>
    <x v="111"/>
    <x v="3"/>
    <n v="0"/>
  </r>
  <r>
    <n v="76"/>
    <x v="29"/>
    <s v="TVS"/>
    <s v="East Boca"/>
    <x v="0"/>
    <x v="111"/>
    <x v="0"/>
    <n v="0"/>
  </r>
  <r>
    <n v="77"/>
    <x v="6"/>
    <s v="TVS"/>
    <s v="West Boca"/>
    <x v="0"/>
    <x v="111"/>
    <x v="0"/>
    <n v="0"/>
  </r>
  <r>
    <n v="72"/>
    <x v="7"/>
    <s v="TVS"/>
    <s v="Lyons"/>
    <x v="0"/>
    <x v="111"/>
    <x v="0"/>
    <n v="49"/>
  </r>
  <r>
    <n v="104"/>
    <x v="31"/>
    <s v="TVS"/>
    <s v="Miami"/>
    <x v="0"/>
    <x v="111"/>
    <x v="0"/>
    <n v="0"/>
  </r>
  <r>
    <n v="104"/>
    <x v="31"/>
    <s v="TVS"/>
    <s v="Miami"/>
    <x v="1"/>
    <x v="111"/>
    <x v="2"/>
    <n v="39"/>
  </r>
  <r>
    <n v="100"/>
    <x v="8"/>
    <s v="Family"/>
    <s v="Osprey, FL"/>
    <x v="0"/>
    <x v="111"/>
    <x v="0"/>
    <n v="0"/>
  </r>
  <r>
    <n v="86"/>
    <x v="20"/>
    <s v="Lake Washington"/>
    <s v="Kirkland, WA"/>
    <x v="0"/>
    <x v="111"/>
    <x v="0"/>
    <n v="19"/>
  </r>
  <r>
    <n v="86"/>
    <x v="20"/>
    <s v="Lake Washington"/>
    <s v="Kirkland, WA"/>
    <x v="0"/>
    <x v="111"/>
    <x v="3"/>
    <n v="0"/>
  </r>
  <r>
    <n v="86"/>
    <x v="20"/>
    <s v="Lake Washington"/>
    <s v="Kirkland, WA"/>
    <x v="0"/>
    <x v="112"/>
    <x v="0"/>
    <n v="0"/>
  </r>
  <r>
    <n v="86"/>
    <x v="20"/>
    <s v="Lake Washington"/>
    <s v="Kirkland, WA"/>
    <x v="0"/>
    <x v="112"/>
    <x v="3"/>
    <n v="0"/>
  </r>
  <r>
    <n v="73"/>
    <x v="4"/>
    <s v="TVS"/>
    <s v="Boynton Beach"/>
    <x v="0"/>
    <x v="112"/>
    <x v="0"/>
    <n v="0"/>
  </r>
  <r>
    <n v="73"/>
    <x v="4"/>
    <s v="TVS"/>
    <s v="Boynton Beach"/>
    <x v="1"/>
    <x v="112"/>
    <x v="2"/>
    <n v="0"/>
  </r>
  <r>
    <n v="73"/>
    <x v="4"/>
    <s v="TVS"/>
    <s v="Boynton Beach"/>
    <x v="0"/>
    <x v="112"/>
    <x v="1"/>
    <n v="0"/>
  </r>
  <r>
    <n v="75"/>
    <x v="5"/>
    <s v="TVS"/>
    <s v="Delray Beach"/>
    <x v="0"/>
    <x v="112"/>
    <x v="0"/>
    <n v="0"/>
  </r>
  <r>
    <n v="76"/>
    <x v="29"/>
    <s v="TVS"/>
    <s v="East Boca"/>
    <x v="0"/>
    <x v="112"/>
    <x v="0"/>
    <n v="0"/>
  </r>
  <r>
    <n v="76"/>
    <x v="29"/>
    <s v="TVS"/>
    <s v="East Boca"/>
    <x v="1"/>
    <x v="112"/>
    <x v="2"/>
    <n v="0"/>
  </r>
  <r>
    <n v="77"/>
    <x v="6"/>
    <s v="TVS"/>
    <s v="West Boca"/>
    <x v="0"/>
    <x v="112"/>
    <x v="0"/>
    <n v="30"/>
  </r>
  <r>
    <n v="72"/>
    <x v="7"/>
    <s v="TVS"/>
    <s v="Lyons"/>
    <x v="0"/>
    <x v="112"/>
    <x v="0"/>
    <n v="0"/>
  </r>
  <r>
    <n v="104"/>
    <x v="31"/>
    <s v="TVS"/>
    <s v="Miami"/>
    <x v="1"/>
    <x v="112"/>
    <x v="2"/>
    <n v="91"/>
  </r>
  <r>
    <n v="104"/>
    <x v="31"/>
    <s v="TVS"/>
    <s v="Miami"/>
    <x v="1"/>
    <x v="112"/>
    <x v="2"/>
    <n v="0"/>
  </r>
  <r>
    <n v="100"/>
    <x v="8"/>
    <s v="Family"/>
    <s v="Osprey, FL"/>
    <x v="0"/>
    <x v="112"/>
    <x v="0"/>
    <n v="70"/>
  </r>
  <r>
    <n v="5"/>
    <x v="0"/>
    <s v="DMSI"/>
    <s v="Bloomington IL"/>
    <x v="0"/>
    <x v="112"/>
    <x v="0"/>
    <n v="0"/>
  </r>
  <r>
    <n v="14"/>
    <x v="1"/>
    <s v="DMSI"/>
    <s v="Peru IL"/>
    <x v="0"/>
    <x v="112"/>
    <x v="0"/>
    <n v="0"/>
  </r>
  <r>
    <n v="13"/>
    <x v="2"/>
    <s v="DMSI"/>
    <s v="Peoria,IL"/>
    <x v="0"/>
    <x v="112"/>
    <x v="0"/>
    <n v="0"/>
  </r>
  <r>
    <n v="6"/>
    <x v="3"/>
    <s v="DMSI"/>
    <s v="Charleston IL"/>
    <x v="0"/>
    <x v="112"/>
    <x v="0"/>
    <n v="0"/>
  </r>
  <r>
    <n v="11"/>
    <x v="24"/>
    <s v="DMSI"/>
    <s v="Mt. Zion IL"/>
    <x v="0"/>
    <x v="112"/>
    <x v="0"/>
    <n v="0"/>
  </r>
  <r>
    <n v="7"/>
    <x v="30"/>
    <s v="DMSI"/>
    <s v="Clinton IL"/>
    <x v="0"/>
    <x v="112"/>
    <x v="0"/>
    <n v="0"/>
  </r>
  <r>
    <n v="86"/>
    <x v="20"/>
    <s v="Lake Washington"/>
    <s v="Kirkland, WA"/>
    <x v="0"/>
    <x v="113"/>
    <x v="0"/>
    <n v="0"/>
  </r>
  <r>
    <n v="86"/>
    <x v="20"/>
    <s v="Lake Washington"/>
    <s v="Kirkland, WA"/>
    <x v="0"/>
    <x v="113"/>
    <x v="3"/>
    <n v="0"/>
  </r>
  <r>
    <n v="73"/>
    <x v="4"/>
    <s v="TVS"/>
    <s v="Boynton Beach"/>
    <x v="0"/>
    <x v="113"/>
    <x v="0"/>
    <n v="0"/>
  </r>
  <r>
    <n v="73"/>
    <x v="4"/>
    <s v="TVS"/>
    <s v="Boynton Beach"/>
    <x v="1"/>
    <x v="113"/>
    <x v="2"/>
    <n v="0"/>
  </r>
  <r>
    <n v="75"/>
    <x v="5"/>
    <s v="TVS"/>
    <s v="Delray Beach"/>
    <x v="0"/>
    <x v="113"/>
    <x v="0"/>
    <n v="0"/>
  </r>
  <r>
    <n v="75"/>
    <x v="5"/>
    <s v="TVS"/>
    <s v="Delray Beach"/>
    <x v="0"/>
    <x v="113"/>
    <x v="3"/>
    <n v="0"/>
  </r>
  <r>
    <n v="75"/>
    <x v="5"/>
    <s v="TVS"/>
    <s v="Delray Beach"/>
    <x v="1"/>
    <x v="113"/>
    <x v="2"/>
    <n v="0"/>
  </r>
  <r>
    <n v="76"/>
    <x v="29"/>
    <s v="TVS"/>
    <s v="East Boca"/>
    <x v="0"/>
    <x v="113"/>
    <x v="0"/>
    <n v="0"/>
  </r>
  <r>
    <n v="77"/>
    <x v="6"/>
    <s v="TVS"/>
    <s v="West Boca"/>
    <x v="0"/>
    <x v="113"/>
    <x v="0"/>
    <n v="0"/>
  </r>
  <r>
    <n v="72"/>
    <x v="7"/>
    <s v="TVS"/>
    <s v="Lyons"/>
    <x v="0"/>
    <x v="113"/>
    <x v="0"/>
    <n v="0"/>
  </r>
  <r>
    <n v="72"/>
    <x v="7"/>
    <s v="TVS"/>
    <s v="Lyons"/>
    <x v="0"/>
    <x v="113"/>
    <x v="1"/>
    <n v="0"/>
  </r>
  <r>
    <n v="72"/>
    <x v="7"/>
    <s v="TVS"/>
    <s v="Lyons"/>
    <x v="1"/>
    <x v="113"/>
    <x v="2"/>
    <n v="0"/>
  </r>
  <r>
    <n v="104"/>
    <x v="31"/>
    <s v="TVS"/>
    <s v="Miami"/>
    <x v="0"/>
    <x v="113"/>
    <x v="0"/>
    <n v="0"/>
  </r>
  <r>
    <n v="104"/>
    <x v="31"/>
    <s v="TVS"/>
    <s v="Miami"/>
    <x v="1"/>
    <x v="113"/>
    <x v="2"/>
    <n v="0"/>
  </r>
  <r>
    <n v="5"/>
    <x v="0"/>
    <s v="DMSI"/>
    <s v="Bloomington IL"/>
    <x v="0"/>
    <x v="113"/>
    <x v="0"/>
    <n v="52"/>
  </r>
  <r>
    <n v="5"/>
    <x v="0"/>
    <s v="DMSI"/>
    <s v="Bloomington IL"/>
    <x v="0"/>
    <x v="113"/>
    <x v="1"/>
    <n v="0"/>
  </r>
  <r>
    <n v="5"/>
    <x v="0"/>
    <s v="DMSI"/>
    <s v="Bloomington IL"/>
    <x v="1"/>
    <x v="113"/>
    <x v="2"/>
    <n v="36"/>
  </r>
  <r>
    <n v="14"/>
    <x v="1"/>
    <s v="DMSI"/>
    <s v="Peru IL"/>
    <x v="0"/>
    <x v="113"/>
    <x v="0"/>
    <n v="0"/>
  </r>
  <r>
    <n v="14"/>
    <x v="1"/>
    <s v="DMSI"/>
    <s v="Peru IL"/>
    <x v="1"/>
    <x v="113"/>
    <x v="2"/>
    <n v="0"/>
  </r>
  <r>
    <n v="13"/>
    <x v="2"/>
    <s v="DMSI"/>
    <s v="Peoria,IL"/>
    <x v="0"/>
    <x v="113"/>
    <x v="0"/>
    <n v="0"/>
  </r>
  <r>
    <n v="13"/>
    <x v="2"/>
    <s v="DMSI"/>
    <s v="Peoria,IL"/>
    <x v="0"/>
    <x v="113"/>
    <x v="1"/>
    <n v="0"/>
  </r>
  <r>
    <n v="6"/>
    <x v="3"/>
    <s v="DMSI"/>
    <s v="Charleston IL"/>
    <x v="0"/>
    <x v="113"/>
    <x v="0"/>
    <n v="0"/>
  </r>
  <r>
    <n v="6"/>
    <x v="3"/>
    <s v="DMSI"/>
    <s v="Charleston IL"/>
    <x v="0"/>
    <x v="113"/>
    <x v="1"/>
    <n v="0"/>
  </r>
  <r>
    <n v="6"/>
    <x v="3"/>
    <s v="DMSI"/>
    <s v="Charleston IL"/>
    <x v="1"/>
    <x v="113"/>
    <x v="2"/>
    <n v="0"/>
  </r>
  <r>
    <n v="15"/>
    <x v="21"/>
    <s v="DMSI"/>
    <s v="Pontiac, IL"/>
    <x v="0"/>
    <x v="113"/>
    <x v="0"/>
    <n v="0"/>
  </r>
  <r>
    <n v="15"/>
    <x v="21"/>
    <s v="DMSI"/>
    <s v="Pontiac, IL"/>
    <x v="1"/>
    <x v="113"/>
    <x v="2"/>
    <n v="0"/>
  </r>
  <r>
    <n v="8"/>
    <x v="25"/>
    <s v="DMSI"/>
    <s v="Eureka, IL"/>
    <x v="0"/>
    <x v="113"/>
    <x v="0"/>
    <n v="0"/>
  </r>
  <r>
    <n v="8"/>
    <x v="25"/>
    <s v="DMSI"/>
    <s v="Eureka, IL"/>
    <x v="1"/>
    <x v="113"/>
    <x v="2"/>
    <n v="0"/>
  </r>
  <r>
    <n v="10"/>
    <x v="28"/>
    <s v="DMSI"/>
    <s v="Lincoln IL"/>
    <x v="0"/>
    <x v="113"/>
    <x v="0"/>
    <n v="0"/>
  </r>
  <r>
    <n v="10"/>
    <x v="28"/>
    <s v="DMSI"/>
    <s v="Lincoln IL"/>
    <x v="0"/>
    <x v="113"/>
    <x v="2"/>
    <n v="0"/>
  </r>
  <r>
    <n v="17"/>
    <x v="26"/>
    <s v="DMSI"/>
    <s v="Streator IL"/>
    <x v="0"/>
    <x v="113"/>
    <x v="0"/>
    <n v="0"/>
  </r>
  <r>
    <n v="17"/>
    <x v="26"/>
    <s v="DMSI"/>
    <s v="Streator IL"/>
    <x v="1"/>
    <x v="113"/>
    <x v="2"/>
    <n v="0"/>
  </r>
  <r>
    <n v="16"/>
    <x v="23"/>
    <s v="DMSI"/>
    <s v="Princeton IL"/>
    <x v="0"/>
    <x v="113"/>
    <x v="0"/>
    <n v="0"/>
  </r>
  <r>
    <n v="16"/>
    <x v="23"/>
    <s v="DMSI"/>
    <s v="Princeton IL"/>
    <x v="1"/>
    <x v="113"/>
    <x v="2"/>
    <n v="0"/>
  </r>
  <r>
    <n v="11"/>
    <x v="24"/>
    <s v="DMSI"/>
    <s v="Mt. Zion IL"/>
    <x v="0"/>
    <x v="113"/>
    <x v="0"/>
    <n v="0"/>
  </r>
  <r>
    <n v="11"/>
    <x v="24"/>
    <s v="DMSI"/>
    <s v="Mt. Zion IL"/>
    <x v="1"/>
    <x v="113"/>
    <x v="2"/>
    <n v="45"/>
  </r>
  <r>
    <n v="9"/>
    <x v="22"/>
    <s v="DMSI"/>
    <s v="Gibson City IL"/>
    <x v="0"/>
    <x v="113"/>
    <x v="0"/>
    <n v="0"/>
  </r>
  <r>
    <n v="127"/>
    <x v="19"/>
    <s v="DMSI"/>
    <s v="Canton IL"/>
    <x v="0"/>
    <x v="113"/>
    <x v="0"/>
    <n v="72"/>
  </r>
  <r>
    <n v="12"/>
    <x v="32"/>
    <s v="DMSI"/>
    <s v="Pekin IL"/>
    <x v="0"/>
    <x v="113"/>
    <x v="0"/>
    <n v="0"/>
  </r>
  <r>
    <n v="7"/>
    <x v="30"/>
    <s v="DMSI"/>
    <s v="Clinton IL"/>
    <x v="0"/>
    <x v="113"/>
    <x v="0"/>
    <n v="36"/>
  </r>
  <r>
    <n v="100"/>
    <x v="8"/>
    <s v="Family"/>
    <s v="Osprey, FL"/>
    <x v="0"/>
    <x v="113"/>
    <x v="0"/>
    <n v="0"/>
  </r>
  <r>
    <n v="86"/>
    <x v="20"/>
    <s v="Lake Washington"/>
    <s v="Kirkland, WA"/>
    <x v="0"/>
    <x v="114"/>
    <x v="0"/>
    <n v="0"/>
  </r>
  <r>
    <n v="86"/>
    <x v="20"/>
    <s v="Lake Washington"/>
    <s v="Kirkland, WA"/>
    <x v="0"/>
    <x v="114"/>
    <x v="3"/>
    <n v="17"/>
  </r>
  <r>
    <n v="73"/>
    <x v="4"/>
    <s v="TVS"/>
    <s v="Boynton Beach"/>
    <x v="0"/>
    <x v="114"/>
    <x v="0"/>
    <n v="0"/>
  </r>
  <r>
    <n v="73"/>
    <x v="4"/>
    <s v="TVS"/>
    <s v="Boynton Beach"/>
    <x v="1"/>
    <x v="114"/>
    <x v="2"/>
    <n v="0"/>
  </r>
  <r>
    <n v="73"/>
    <x v="4"/>
    <s v="TVS"/>
    <s v="Boynton Beach"/>
    <x v="0"/>
    <x v="114"/>
    <x v="1"/>
    <n v="0"/>
  </r>
  <r>
    <n v="75"/>
    <x v="5"/>
    <s v="TVS"/>
    <s v="Delray Beach"/>
    <x v="0"/>
    <x v="114"/>
    <x v="0"/>
    <n v="0"/>
  </r>
  <r>
    <n v="76"/>
    <x v="29"/>
    <s v="TVS"/>
    <s v="East Boca"/>
    <x v="0"/>
    <x v="114"/>
    <x v="0"/>
    <n v="0"/>
  </r>
  <r>
    <n v="77"/>
    <x v="6"/>
    <s v="TVS"/>
    <s v="West Boca"/>
    <x v="0"/>
    <x v="114"/>
    <x v="0"/>
    <n v="0"/>
  </r>
  <r>
    <n v="72"/>
    <x v="7"/>
    <s v="TVS"/>
    <s v="Lyons"/>
    <x v="1"/>
    <x v="114"/>
    <x v="2"/>
    <n v="0"/>
  </r>
  <r>
    <n v="104"/>
    <x v="31"/>
    <s v="TVS"/>
    <s v="Miami"/>
    <x v="0"/>
    <x v="114"/>
    <x v="0"/>
    <n v="0"/>
  </r>
  <r>
    <n v="104"/>
    <x v="31"/>
    <s v="TVS"/>
    <s v="Miami"/>
    <x v="1"/>
    <x v="114"/>
    <x v="2"/>
    <n v="0"/>
  </r>
  <r>
    <n v="5"/>
    <x v="0"/>
    <s v="DMSI"/>
    <s v="Bloomington IL"/>
    <x v="0"/>
    <x v="114"/>
    <x v="0"/>
    <n v="0"/>
  </r>
  <r>
    <n v="5"/>
    <x v="0"/>
    <s v="DMSI"/>
    <s v="Bloomington IL"/>
    <x v="0"/>
    <x v="114"/>
    <x v="1"/>
    <n v="0"/>
  </r>
  <r>
    <n v="5"/>
    <x v="0"/>
    <s v="DMSI"/>
    <s v="Bloomington IL"/>
    <x v="1"/>
    <x v="114"/>
    <x v="2"/>
    <n v="0"/>
  </r>
  <r>
    <n v="14"/>
    <x v="1"/>
    <s v="DMSI"/>
    <s v="Peru IL"/>
    <x v="0"/>
    <x v="114"/>
    <x v="0"/>
    <n v="0"/>
  </r>
  <r>
    <n v="14"/>
    <x v="1"/>
    <s v="DMSI"/>
    <s v="Peru IL"/>
    <x v="1"/>
    <x v="114"/>
    <x v="2"/>
    <n v="0"/>
  </r>
  <r>
    <n v="13"/>
    <x v="2"/>
    <s v="DMSI"/>
    <s v="Peoria,IL"/>
    <x v="0"/>
    <x v="114"/>
    <x v="0"/>
    <n v="0"/>
  </r>
  <r>
    <n v="13"/>
    <x v="2"/>
    <s v="DMSI"/>
    <s v="Peoria,IL"/>
    <x v="0"/>
    <x v="114"/>
    <x v="1"/>
    <n v="199"/>
  </r>
  <r>
    <n v="6"/>
    <x v="3"/>
    <s v="DMSI"/>
    <s v="Charleston IL"/>
    <x v="0"/>
    <x v="114"/>
    <x v="0"/>
    <n v="11"/>
  </r>
  <r>
    <n v="6"/>
    <x v="3"/>
    <s v="DMSI"/>
    <s v="Charleston IL"/>
    <x v="0"/>
    <x v="114"/>
    <x v="1"/>
    <n v="40"/>
  </r>
  <r>
    <n v="6"/>
    <x v="3"/>
    <s v="DMSI"/>
    <s v="Charleston IL"/>
    <x v="1"/>
    <x v="114"/>
    <x v="2"/>
    <n v="87"/>
  </r>
  <r>
    <n v="15"/>
    <x v="21"/>
    <s v="DMSI"/>
    <s v="Pontiac, IL"/>
    <x v="0"/>
    <x v="114"/>
    <x v="0"/>
    <n v="34"/>
  </r>
  <r>
    <n v="15"/>
    <x v="21"/>
    <s v="DMSI"/>
    <s v="Pontiac, IL"/>
    <x v="1"/>
    <x v="114"/>
    <x v="2"/>
    <n v="52"/>
  </r>
  <r>
    <n v="8"/>
    <x v="25"/>
    <s v="DMSI"/>
    <s v="Eureka, IL"/>
    <x v="0"/>
    <x v="114"/>
    <x v="0"/>
    <n v="26"/>
  </r>
  <r>
    <n v="8"/>
    <x v="25"/>
    <s v="DMSI"/>
    <s v="Eureka, IL"/>
    <x v="1"/>
    <x v="114"/>
    <x v="2"/>
    <n v="49"/>
  </r>
  <r>
    <n v="10"/>
    <x v="28"/>
    <s v="DMSI"/>
    <s v="Lincoln IL"/>
    <x v="0"/>
    <x v="114"/>
    <x v="0"/>
    <n v="31"/>
  </r>
  <r>
    <n v="10"/>
    <x v="28"/>
    <s v="DMSI"/>
    <s v="Lincoln IL"/>
    <x v="0"/>
    <x v="114"/>
    <x v="2"/>
    <n v="38"/>
  </r>
  <r>
    <n v="17"/>
    <x v="26"/>
    <s v="DMSI"/>
    <s v="Streator IL"/>
    <x v="0"/>
    <x v="114"/>
    <x v="0"/>
    <n v="35"/>
  </r>
  <r>
    <n v="17"/>
    <x v="26"/>
    <s v="DMSI"/>
    <s v="Streator IL"/>
    <x v="1"/>
    <x v="114"/>
    <x v="2"/>
    <n v="52"/>
  </r>
  <r>
    <n v="16"/>
    <x v="23"/>
    <s v="DMSI"/>
    <s v="Princeton IL"/>
    <x v="0"/>
    <x v="114"/>
    <x v="0"/>
    <n v="4"/>
  </r>
  <r>
    <n v="16"/>
    <x v="23"/>
    <s v="DMSI"/>
    <s v="Princeton IL"/>
    <x v="1"/>
    <x v="114"/>
    <x v="2"/>
    <n v="65"/>
  </r>
  <r>
    <n v="11"/>
    <x v="24"/>
    <s v="DMSI"/>
    <s v="Mt. Zion IL"/>
    <x v="0"/>
    <x v="114"/>
    <x v="0"/>
    <n v="5"/>
  </r>
  <r>
    <n v="11"/>
    <x v="24"/>
    <s v="DMSI"/>
    <s v="Mt. Zion IL"/>
    <x v="1"/>
    <x v="114"/>
    <x v="2"/>
    <n v="33"/>
  </r>
  <r>
    <n v="9"/>
    <x v="22"/>
    <s v="DMSI"/>
    <s v="Gibson City IL"/>
    <x v="0"/>
    <x v="114"/>
    <x v="0"/>
    <n v="2"/>
  </r>
  <r>
    <n v="127"/>
    <x v="19"/>
    <s v="DMSI"/>
    <s v="Canton IL"/>
    <x v="0"/>
    <x v="114"/>
    <x v="0"/>
    <n v="27"/>
  </r>
  <r>
    <n v="12"/>
    <x v="32"/>
    <s v="DMSI"/>
    <s v="Pekin IL"/>
    <x v="0"/>
    <x v="114"/>
    <x v="0"/>
    <n v="1"/>
  </r>
  <r>
    <n v="7"/>
    <x v="30"/>
    <s v="DMSI"/>
    <s v="Clinton IL"/>
    <x v="0"/>
    <x v="114"/>
    <x v="0"/>
    <n v="4"/>
  </r>
  <r>
    <n v="100"/>
    <x v="8"/>
    <s v="Family"/>
    <s v="Osprey, FL"/>
    <x v="0"/>
    <x v="114"/>
    <x v="0"/>
    <n v="1"/>
  </r>
  <r>
    <n v="5"/>
    <x v="0"/>
    <s v="DMSI"/>
    <s v="Bloomington IL"/>
    <x v="0"/>
    <x v="115"/>
    <x v="0"/>
    <n v="57"/>
  </r>
  <r>
    <n v="5"/>
    <x v="0"/>
    <s v="DMSI"/>
    <s v="Bloomington IL"/>
    <x v="0"/>
    <x v="115"/>
    <x v="1"/>
    <n v="6"/>
  </r>
  <r>
    <n v="14"/>
    <x v="1"/>
    <s v="DMSI"/>
    <s v="Peru IL"/>
    <x v="0"/>
    <x v="115"/>
    <x v="0"/>
    <n v="63"/>
  </r>
  <r>
    <n v="6"/>
    <x v="3"/>
    <s v="DMSI"/>
    <s v="Charleston IL"/>
    <x v="0"/>
    <x v="115"/>
    <x v="0"/>
    <n v="6"/>
  </r>
  <r>
    <n v="15"/>
    <x v="21"/>
    <s v="DMSI"/>
    <s v="Pontiac, IL"/>
    <x v="0"/>
    <x v="115"/>
    <x v="0"/>
    <n v="1"/>
  </r>
  <r>
    <n v="5"/>
    <x v="0"/>
    <s v="DMSI"/>
    <s v="Bloomington IL"/>
    <x v="0"/>
    <x v="115"/>
    <x v="0"/>
    <n v="85"/>
  </r>
  <r>
    <n v="5"/>
    <x v="0"/>
    <s v="DMSI"/>
    <s v="Bloomington IL"/>
    <x v="0"/>
    <x v="115"/>
    <x v="1"/>
    <n v="16"/>
  </r>
  <r>
    <n v="14"/>
    <x v="1"/>
    <s v="DMSI"/>
    <s v="Peru IL"/>
    <x v="0"/>
    <x v="115"/>
    <x v="0"/>
    <n v="20"/>
  </r>
  <r>
    <n v="6"/>
    <x v="3"/>
    <s v="DMSI"/>
    <s v="Charleston IL"/>
    <x v="0"/>
    <x v="115"/>
    <x v="0"/>
    <n v="73"/>
  </r>
  <r>
    <n v="6"/>
    <x v="3"/>
    <s v="DMSI"/>
    <s v="Charleston IL"/>
    <x v="0"/>
    <x v="115"/>
    <x v="1"/>
    <n v="100"/>
  </r>
  <r>
    <n v="10"/>
    <x v="28"/>
    <s v="DMSI"/>
    <s v="Lincoln IL"/>
    <x v="0"/>
    <x v="115"/>
    <x v="0"/>
    <n v="11"/>
  </r>
  <r>
    <n v="17"/>
    <x v="26"/>
    <s v="DMSI"/>
    <s v="Streator IL"/>
    <x v="0"/>
    <x v="115"/>
    <x v="0"/>
    <n v="35"/>
  </r>
  <r>
    <n v="5"/>
    <x v="0"/>
    <s v="DMSI"/>
    <s v="Bloomington IL"/>
    <x v="0"/>
    <x v="116"/>
    <x v="0"/>
    <n v="35"/>
  </r>
  <r>
    <n v="5"/>
    <x v="0"/>
    <s v="DMSI"/>
    <s v="Bloomington IL"/>
    <x v="0"/>
    <x v="116"/>
    <x v="1"/>
    <n v="11"/>
  </r>
  <r>
    <n v="14"/>
    <x v="1"/>
    <s v="DMSI"/>
    <s v="Peru IL"/>
    <x v="0"/>
    <x v="116"/>
    <x v="0"/>
    <n v="36"/>
  </r>
  <r>
    <n v="13"/>
    <x v="2"/>
    <s v="DMSI"/>
    <s v="Peoria,IL"/>
    <x v="0"/>
    <x v="116"/>
    <x v="0"/>
    <n v="19"/>
  </r>
  <r>
    <n v="86"/>
    <x v="20"/>
    <s v="Lake Washington"/>
    <s v="Kirkland, WA"/>
    <x v="0"/>
    <x v="117"/>
    <x v="0"/>
    <n v="58"/>
  </r>
  <r>
    <n v="86"/>
    <x v="20"/>
    <s v="Lake Washington"/>
    <s v="Kirkland, WA"/>
    <x v="0"/>
    <x v="117"/>
    <x v="3"/>
    <n v="6"/>
  </r>
  <r>
    <n v="5"/>
    <x v="0"/>
    <s v="DMSI"/>
    <s v="Bloomington IL"/>
    <x v="0"/>
    <x v="118"/>
    <x v="0"/>
    <n v="140"/>
  </r>
  <r>
    <n v="14"/>
    <x v="1"/>
    <s v="DMSI"/>
    <s v="Peru IL"/>
    <x v="0"/>
    <x v="118"/>
    <x v="0"/>
    <n v="23"/>
  </r>
  <r>
    <n v="13"/>
    <x v="2"/>
    <s v="DMSI"/>
    <s v="Peoria,IL"/>
    <x v="0"/>
    <x v="118"/>
    <x v="0"/>
    <n v="39"/>
  </r>
  <r>
    <n v="6"/>
    <x v="3"/>
    <s v="DMSI"/>
    <s v="Charleston IL"/>
    <x v="0"/>
    <x v="118"/>
    <x v="0"/>
    <n v="33"/>
  </r>
  <r>
    <n v="15"/>
    <x v="21"/>
    <s v="DMSI"/>
    <s v="Pontiac, IL"/>
    <x v="0"/>
    <x v="118"/>
    <x v="0"/>
    <n v="32"/>
  </r>
  <r>
    <n v="86"/>
    <x v="20"/>
    <s v="Lake Washington"/>
    <s v="Kirkland, WA"/>
    <x v="0"/>
    <x v="118"/>
    <x v="0"/>
    <n v="17"/>
  </r>
  <r>
    <n v="86"/>
    <x v="20"/>
    <s v="Lake Washington"/>
    <s v="Kirkland, WA"/>
    <x v="0"/>
    <x v="118"/>
    <x v="3"/>
    <n v="1"/>
  </r>
  <r>
    <n v="73"/>
    <x v="4"/>
    <s v="TVS"/>
    <s v="Boynton Beach"/>
    <x v="0"/>
    <x v="119"/>
    <x v="0"/>
    <n v="81"/>
  </r>
  <r>
    <n v="73"/>
    <x v="4"/>
    <s v="TVS"/>
    <s v="Boynton Beach"/>
    <x v="1"/>
    <x v="119"/>
    <x v="2"/>
    <n v="1"/>
  </r>
  <r>
    <n v="75"/>
    <x v="5"/>
    <s v="TVS"/>
    <s v="Delray Beach"/>
    <x v="0"/>
    <x v="119"/>
    <x v="0"/>
    <n v="12"/>
  </r>
  <r>
    <n v="75"/>
    <x v="5"/>
    <s v="TVS"/>
    <s v="Delray Beach"/>
    <x v="0"/>
    <x v="119"/>
    <x v="3"/>
    <n v="2"/>
  </r>
  <r>
    <n v="76"/>
    <x v="29"/>
    <s v="TVS"/>
    <s v="East Boca"/>
    <x v="0"/>
    <x v="119"/>
    <x v="0"/>
    <n v="19"/>
  </r>
  <r>
    <n v="77"/>
    <x v="6"/>
    <s v="TVS"/>
    <s v="West Boca"/>
    <x v="0"/>
    <x v="119"/>
    <x v="0"/>
    <n v="16"/>
  </r>
  <r>
    <n v="72"/>
    <x v="7"/>
    <s v="TVS"/>
    <s v="Lyons"/>
    <x v="0"/>
    <x v="119"/>
    <x v="0"/>
    <n v="31"/>
  </r>
  <r>
    <n v="104"/>
    <x v="31"/>
    <s v="TVS"/>
    <s v="Miami"/>
    <x v="0"/>
    <x v="119"/>
    <x v="0"/>
    <n v="7"/>
  </r>
  <r>
    <n v="104"/>
    <x v="31"/>
    <s v="TVS"/>
    <s v="Miami"/>
    <x v="1"/>
    <x v="119"/>
    <x v="2"/>
    <n v="1"/>
  </r>
  <r>
    <n v="104"/>
    <x v="31"/>
    <s v="TVS"/>
    <s v="Miami"/>
    <x v="0"/>
    <x v="119"/>
    <x v="3"/>
    <n v="2"/>
  </r>
  <r>
    <n v="73"/>
    <x v="4"/>
    <s v="TVS"/>
    <s v="Boynton Beach"/>
    <x v="0"/>
    <x v="115"/>
    <x v="0"/>
    <n v="74"/>
  </r>
  <r>
    <n v="75"/>
    <x v="5"/>
    <s v="TVS"/>
    <s v="Delray Beach"/>
    <x v="0"/>
    <x v="115"/>
    <x v="0"/>
    <n v="52"/>
  </r>
  <r>
    <n v="76"/>
    <x v="29"/>
    <s v="TVS"/>
    <s v="East Boca"/>
    <x v="0"/>
    <x v="115"/>
    <x v="0"/>
    <n v="29"/>
  </r>
  <r>
    <n v="77"/>
    <x v="6"/>
    <s v="TVS"/>
    <s v="West Boca"/>
    <x v="0"/>
    <x v="115"/>
    <x v="0"/>
    <n v="36"/>
  </r>
  <r>
    <n v="72"/>
    <x v="7"/>
    <s v="TVS"/>
    <s v="Lyons"/>
    <x v="1"/>
    <x v="115"/>
    <x v="2"/>
    <n v="2"/>
  </r>
  <r>
    <n v="104"/>
    <x v="31"/>
    <s v="TVS"/>
    <s v="Miami"/>
    <x v="0"/>
    <x v="115"/>
    <x v="0"/>
    <n v="9"/>
  </r>
  <r>
    <n v="104"/>
    <x v="31"/>
    <s v="TVS"/>
    <s v="Miami"/>
    <x v="0"/>
    <x v="115"/>
    <x v="3"/>
    <n v="2"/>
  </r>
  <r>
    <n v="73"/>
    <x v="4"/>
    <s v="TVS"/>
    <s v="Boynton Beach"/>
    <x v="0"/>
    <x v="116"/>
    <x v="0"/>
    <n v="59"/>
  </r>
  <r>
    <n v="73"/>
    <x v="4"/>
    <s v="TVS"/>
    <s v="Boynton Beach"/>
    <x v="1"/>
    <x v="116"/>
    <x v="2"/>
    <n v="2"/>
  </r>
  <r>
    <n v="75"/>
    <x v="5"/>
    <s v="TVS"/>
    <s v="Delray Beach"/>
    <x v="0"/>
    <x v="116"/>
    <x v="0"/>
    <n v="45"/>
  </r>
  <r>
    <n v="76"/>
    <x v="29"/>
    <s v="TVS"/>
    <s v="East Boca"/>
    <x v="0"/>
    <x v="116"/>
    <x v="0"/>
    <n v="9"/>
  </r>
  <r>
    <n v="76"/>
    <x v="29"/>
    <s v="TVS"/>
    <s v="East Boca"/>
    <x v="0"/>
    <x v="116"/>
    <x v="3"/>
    <n v="3"/>
  </r>
  <r>
    <n v="76"/>
    <x v="29"/>
    <s v="TVS"/>
    <s v="East Boca"/>
    <x v="1"/>
    <x v="116"/>
    <x v="2"/>
    <n v="1"/>
  </r>
  <r>
    <n v="77"/>
    <x v="6"/>
    <s v="TVS"/>
    <s v="West Boca"/>
    <x v="0"/>
    <x v="116"/>
    <x v="0"/>
    <n v="14"/>
  </r>
  <r>
    <n v="72"/>
    <x v="7"/>
    <s v="TVS"/>
    <s v="Lyons"/>
    <x v="0"/>
    <x v="116"/>
    <x v="0"/>
    <n v="16"/>
  </r>
  <r>
    <n v="72"/>
    <x v="7"/>
    <s v="TVS"/>
    <s v="Lyons"/>
    <x v="0"/>
    <x v="116"/>
    <x v="3"/>
    <n v="1"/>
  </r>
  <r>
    <n v="104"/>
    <x v="31"/>
    <s v="TVS"/>
    <s v="Miami"/>
    <x v="0"/>
    <x v="116"/>
    <x v="0"/>
    <n v="9"/>
  </r>
  <r>
    <n v="104"/>
    <x v="31"/>
    <s v="TVS"/>
    <s v="Miami"/>
    <x v="0"/>
    <x v="116"/>
    <x v="3"/>
    <n v="3"/>
  </r>
  <r>
    <n v="73"/>
    <x v="4"/>
    <s v="TVS"/>
    <s v="Boynton Beach"/>
    <x v="0"/>
    <x v="117"/>
    <x v="0"/>
    <n v="66"/>
  </r>
  <r>
    <n v="75"/>
    <x v="5"/>
    <s v="TVS"/>
    <s v="Delray Beach"/>
    <x v="0"/>
    <x v="117"/>
    <x v="0"/>
    <n v="30"/>
  </r>
  <r>
    <n v="76"/>
    <x v="29"/>
    <s v="TVS"/>
    <s v="East Boca"/>
    <x v="0"/>
    <x v="117"/>
    <x v="0"/>
    <n v="32"/>
  </r>
  <r>
    <n v="77"/>
    <x v="6"/>
    <s v="TVS"/>
    <s v="West Boca"/>
    <x v="0"/>
    <x v="117"/>
    <x v="0"/>
    <n v="1"/>
  </r>
  <r>
    <n v="72"/>
    <x v="7"/>
    <s v="TVS"/>
    <s v="Lyons"/>
    <x v="0"/>
    <x v="117"/>
    <x v="0"/>
    <n v="19"/>
  </r>
  <r>
    <n v="72"/>
    <x v="7"/>
    <s v="TVS"/>
    <s v="Lyons"/>
    <x v="1"/>
    <x v="117"/>
    <x v="2"/>
    <n v="1"/>
  </r>
  <r>
    <n v="104"/>
    <x v="31"/>
    <s v="TVS"/>
    <s v="Miami"/>
    <x v="0"/>
    <x v="117"/>
    <x v="0"/>
    <n v="15"/>
  </r>
  <r>
    <n v="104"/>
    <x v="31"/>
    <s v="TVS"/>
    <s v="Miami"/>
    <x v="1"/>
    <x v="117"/>
    <x v="2"/>
    <n v="2"/>
  </r>
  <r>
    <n v="73"/>
    <x v="4"/>
    <s v="TVS"/>
    <s v="Boynton Beach"/>
    <x v="0"/>
    <x v="118"/>
    <x v="0"/>
    <n v="61"/>
  </r>
  <r>
    <n v="73"/>
    <x v="4"/>
    <s v="TVS"/>
    <s v="Boynton Beach"/>
    <x v="1"/>
    <x v="118"/>
    <x v="2"/>
    <n v="1"/>
  </r>
  <r>
    <n v="75"/>
    <x v="5"/>
    <s v="TVS"/>
    <s v="Delray Beach"/>
    <x v="0"/>
    <x v="118"/>
    <x v="0"/>
    <n v="41"/>
  </r>
  <r>
    <n v="77"/>
    <x v="6"/>
    <s v="TVS"/>
    <s v="West Boca"/>
    <x v="0"/>
    <x v="118"/>
    <x v="0"/>
    <n v="33"/>
  </r>
  <r>
    <n v="72"/>
    <x v="7"/>
    <s v="TVS"/>
    <s v="Lyons"/>
    <x v="1"/>
    <x v="118"/>
    <x v="2"/>
    <n v="1"/>
  </r>
  <r>
    <n v="72"/>
    <x v="7"/>
    <s v="TVS"/>
    <s v="Lyons"/>
    <x v="0"/>
    <x v="118"/>
    <x v="0"/>
    <n v="3"/>
  </r>
  <r>
    <n v="72"/>
    <x v="7"/>
    <s v="TVS"/>
    <s v="Lyons"/>
    <x v="0"/>
    <x v="118"/>
    <x v="3"/>
    <n v="1"/>
  </r>
  <r>
    <n v="104"/>
    <x v="31"/>
    <s v="TVS"/>
    <s v="Miami"/>
    <x v="0"/>
    <x v="118"/>
    <x v="0"/>
    <n v="13"/>
  </r>
  <r>
    <n v="104"/>
    <x v="31"/>
    <s v="TVS"/>
    <s v="Miami"/>
    <x v="0"/>
    <x v="118"/>
    <x v="3"/>
    <n v="1"/>
  </r>
  <r>
    <n v="100"/>
    <x v="8"/>
    <s v="Family"/>
    <s v="Osprey, FL"/>
    <x v="0"/>
    <x v="119"/>
    <x v="0"/>
    <n v="73"/>
  </r>
  <r>
    <n v="100"/>
    <x v="8"/>
    <s v="Family"/>
    <s v="Osprey, FL"/>
    <x v="0"/>
    <x v="115"/>
    <x v="0"/>
    <n v="92"/>
  </r>
  <r>
    <n v="100"/>
    <x v="8"/>
    <s v="Family"/>
    <s v="Osprey, FL"/>
    <x v="0"/>
    <x v="116"/>
    <x v="0"/>
    <n v="81"/>
  </r>
  <r>
    <n v="100"/>
    <x v="8"/>
    <s v="Family"/>
    <s v="Osprey, FL"/>
    <x v="0"/>
    <x v="117"/>
    <x v="0"/>
    <n v="91"/>
  </r>
  <r>
    <n v="100"/>
    <x v="8"/>
    <s v="Family"/>
    <s v="Osprey, FL"/>
    <x v="0"/>
    <x v="118"/>
    <x v="0"/>
    <n v="8"/>
  </r>
  <r>
    <n v="100"/>
    <x v="8"/>
    <s v="Family"/>
    <s v="Osprey, FL"/>
    <x v="0"/>
    <x v="118"/>
    <x v="1"/>
    <n v="1"/>
  </r>
  <r>
    <n v="86"/>
    <x v="20"/>
    <s v="Lake Washington"/>
    <s v="Kirkland, WA"/>
    <x v="0"/>
    <x v="115"/>
    <x v="0"/>
    <n v="57"/>
  </r>
  <r>
    <n v="86"/>
    <x v="20"/>
    <s v="Lake Washington"/>
    <s v="Kirkland, WA"/>
    <x v="0"/>
    <x v="115"/>
    <x v="3"/>
    <n v="76"/>
  </r>
  <r>
    <n v="86"/>
    <x v="20"/>
    <s v="Lake Washington"/>
    <s v="Kirkland, WA"/>
    <x v="0"/>
    <x v="119"/>
    <x v="0"/>
    <n v="54"/>
  </r>
  <r>
    <n v="86"/>
    <x v="20"/>
    <s v="Lake Washington"/>
    <s v="Kirkland, WA"/>
    <x v="0"/>
    <x v="119"/>
    <x v="3"/>
    <n v="7"/>
  </r>
  <r>
    <n v="86"/>
    <x v="20"/>
    <s v="Lake Washington"/>
    <s v="Kirkland, WA"/>
    <x v="0"/>
    <x v="116"/>
    <x v="0"/>
    <n v="33"/>
  </r>
  <r>
    <n v="86"/>
    <x v="20"/>
    <s v="Lake Washington"/>
    <s v="Kirkland, WA"/>
    <x v="0"/>
    <x v="116"/>
    <x v="3"/>
    <n v="8"/>
  </r>
  <r>
    <n v="5"/>
    <x v="0"/>
    <s v="DMSI"/>
    <s v="Bloomington IL"/>
    <x v="0"/>
    <x v="119"/>
    <x v="0"/>
    <n v="199"/>
  </r>
  <r>
    <n v="5"/>
    <x v="0"/>
    <s v="DMSI"/>
    <s v="Bloomington IL"/>
    <x v="0"/>
    <x v="119"/>
    <x v="1"/>
    <n v="11"/>
  </r>
  <r>
    <n v="14"/>
    <x v="1"/>
    <s v="DMSI"/>
    <s v="Peru IL"/>
    <x v="0"/>
    <x v="119"/>
    <x v="0"/>
    <n v="40"/>
  </r>
  <r>
    <n v="6"/>
    <x v="3"/>
    <s v="DMSI"/>
    <s v="Charleston IL"/>
    <x v="0"/>
    <x v="119"/>
    <x v="0"/>
    <n v="87"/>
  </r>
  <r>
    <n v="15"/>
    <x v="21"/>
    <s v="DMSI"/>
    <s v="Pontiac, IL"/>
    <x v="0"/>
    <x v="119"/>
    <x v="0"/>
    <n v="34"/>
  </r>
  <r>
    <n v="86"/>
    <x v="20"/>
    <s v="Lake Washington"/>
    <s v="Kirkland, WA"/>
    <x v="0"/>
    <x v="113"/>
    <x v="0"/>
    <n v="56"/>
  </r>
  <r>
    <n v="86"/>
    <x v="20"/>
    <s v="Lake Washington"/>
    <s v="Kirkland, WA"/>
    <x v="0"/>
    <x v="113"/>
    <x v="3"/>
    <n v="7"/>
  </r>
  <r>
    <n v="86"/>
    <x v="20"/>
    <s v="Lake Washington"/>
    <s v="Kirkland, WA"/>
    <x v="0"/>
    <x v="112"/>
    <x v="0"/>
    <n v="6"/>
  </r>
  <r>
    <n v="100"/>
    <x v="8"/>
    <s v="Family"/>
    <s v="Osprey, FL"/>
    <x v="0"/>
    <x v="111"/>
    <x v="1"/>
    <n v="86"/>
  </r>
  <r>
    <n v="100"/>
    <x v="8"/>
    <s v="Family"/>
    <s v="Osprey, FL"/>
    <x v="0"/>
    <x v="113"/>
    <x v="1"/>
    <n v="81"/>
  </r>
  <r>
    <n v="5"/>
    <x v="0"/>
    <s v="DMSI"/>
    <s v="Bloomington IL"/>
    <x v="0"/>
    <x v="112"/>
    <x v="0"/>
    <n v="52"/>
  </r>
  <r>
    <n v="14"/>
    <x v="1"/>
    <s v="DMSI"/>
    <s v="Peru IL"/>
    <x v="0"/>
    <x v="112"/>
    <x v="0"/>
    <n v="26"/>
  </r>
  <r>
    <n v="13"/>
    <x v="2"/>
    <s v="DMSI"/>
    <s v="Peoria,IL"/>
    <x v="0"/>
    <x v="112"/>
    <x v="0"/>
    <n v="49"/>
  </r>
  <r>
    <n v="6"/>
    <x v="3"/>
    <s v="DMSI"/>
    <s v="Charleston IL"/>
    <x v="0"/>
    <x v="112"/>
    <x v="0"/>
    <n v="31"/>
  </r>
  <r>
    <n v="11"/>
    <x v="24"/>
    <s v="DMSI"/>
    <s v="Mt. Zion IL"/>
    <x v="0"/>
    <x v="112"/>
    <x v="0"/>
    <n v="38"/>
  </r>
  <r>
    <n v="7"/>
    <x v="30"/>
    <s v="DMSI"/>
    <s v="Clinton IL"/>
    <x v="0"/>
    <x v="112"/>
    <x v="0"/>
    <n v="35"/>
  </r>
  <r>
    <n v="73"/>
    <x v="4"/>
    <s v="TVS"/>
    <s v="Boynton Beach"/>
    <x v="0"/>
    <x v="114"/>
    <x v="0"/>
    <n v="56"/>
  </r>
  <r>
    <n v="73"/>
    <x v="4"/>
    <s v="TVS"/>
    <s v="Boynton Beach"/>
    <x v="1"/>
    <x v="114"/>
    <x v="2"/>
    <n v="1"/>
  </r>
  <r>
    <n v="73"/>
    <x v="4"/>
    <s v="TVS"/>
    <s v="Boynton Beach"/>
    <x v="0"/>
    <x v="114"/>
    <x v="1"/>
    <n v="34"/>
  </r>
  <r>
    <n v="75"/>
    <x v="5"/>
    <s v="TVS"/>
    <s v="Delray Beach"/>
    <x v="0"/>
    <x v="114"/>
    <x v="0"/>
    <n v="39"/>
  </r>
  <r>
    <n v="76"/>
    <x v="29"/>
    <s v="TVS"/>
    <s v="East Boca"/>
    <x v="0"/>
    <x v="114"/>
    <x v="0"/>
    <n v="1"/>
  </r>
  <r>
    <n v="77"/>
    <x v="6"/>
    <s v="TVS"/>
    <s v="West Boca"/>
    <x v="0"/>
    <x v="114"/>
    <x v="0"/>
    <n v="33"/>
  </r>
  <r>
    <n v="72"/>
    <x v="7"/>
    <s v="TVS"/>
    <s v="Lyons"/>
    <x v="1"/>
    <x v="114"/>
    <x v="2"/>
    <n v="1"/>
  </r>
  <r>
    <n v="104"/>
    <x v="31"/>
    <s v="TVS"/>
    <s v="Miami"/>
    <x v="0"/>
    <x v="114"/>
    <x v="0"/>
    <n v="11"/>
  </r>
  <r>
    <n v="104"/>
    <x v="31"/>
    <s v="TVS"/>
    <s v="Miami"/>
    <x v="1"/>
    <x v="114"/>
    <x v="2"/>
    <n v="0"/>
  </r>
  <r>
    <n v="73"/>
    <x v="4"/>
    <s v="TVS"/>
    <s v="Boynton Beach"/>
    <x v="0"/>
    <x v="113"/>
    <x v="0"/>
    <n v="44"/>
  </r>
  <r>
    <n v="73"/>
    <x v="4"/>
    <s v="TVS"/>
    <s v="Boynton Beach"/>
    <x v="1"/>
    <x v="113"/>
    <x v="2"/>
    <n v="1"/>
  </r>
  <r>
    <n v="75"/>
    <x v="5"/>
    <s v="TVS"/>
    <s v="Delray Beach"/>
    <x v="0"/>
    <x v="113"/>
    <x v="0"/>
    <n v="34"/>
  </r>
  <r>
    <n v="75"/>
    <x v="5"/>
    <s v="TVS"/>
    <s v="Delray Beach"/>
    <x v="0"/>
    <x v="113"/>
    <x v="3"/>
    <n v="1"/>
  </r>
  <r>
    <n v="75"/>
    <x v="5"/>
    <s v="TVS"/>
    <s v="Delray Beach"/>
    <x v="1"/>
    <x v="113"/>
    <x v="2"/>
    <n v="0"/>
  </r>
  <r>
    <n v="76"/>
    <x v="29"/>
    <s v="TVS"/>
    <s v="East Boca"/>
    <x v="0"/>
    <x v="113"/>
    <x v="0"/>
    <n v="35"/>
  </r>
  <r>
    <n v="77"/>
    <x v="6"/>
    <s v="TVS"/>
    <s v="West Boca"/>
    <x v="0"/>
    <x v="113"/>
    <x v="0"/>
    <n v="1"/>
  </r>
  <r>
    <n v="72"/>
    <x v="7"/>
    <s v="TVS"/>
    <s v="Lyons"/>
    <x v="0"/>
    <x v="113"/>
    <x v="0"/>
    <n v="6"/>
  </r>
  <r>
    <n v="72"/>
    <x v="7"/>
    <s v="TVS"/>
    <s v="Lyons"/>
    <x v="0"/>
    <x v="113"/>
    <x v="1"/>
    <n v="9"/>
  </r>
  <r>
    <n v="72"/>
    <x v="7"/>
    <s v="TVS"/>
    <s v="Lyons"/>
    <x v="1"/>
    <x v="113"/>
    <x v="2"/>
    <n v="2"/>
  </r>
  <r>
    <n v="104"/>
    <x v="31"/>
    <s v="TVS"/>
    <s v="Miami"/>
    <x v="0"/>
    <x v="113"/>
    <x v="0"/>
    <n v="11"/>
  </r>
  <r>
    <n v="104"/>
    <x v="31"/>
    <s v="TVS"/>
    <s v="Miami"/>
    <x v="1"/>
    <x v="113"/>
    <x v="2"/>
    <n v="1"/>
  </r>
  <r>
    <n v="73"/>
    <x v="4"/>
    <s v="TVS"/>
    <s v="Boynton Beach"/>
    <x v="0"/>
    <x v="112"/>
    <x v="0"/>
    <n v="49"/>
  </r>
  <r>
    <n v="73"/>
    <x v="4"/>
    <s v="TVS"/>
    <s v="Boynton Beach"/>
    <x v="1"/>
    <x v="112"/>
    <x v="2"/>
    <n v="3"/>
  </r>
  <r>
    <n v="73"/>
    <x v="4"/>
    <s v="TVS"/>
    <s v="Boynton Beach"/>
    <x v="0"/>
    <x v="112"/>
    <x v="1"/>
    <n v="37"/>
  </r>
  <r>
    <n v="75"/>
    <x v="5"/>
    <s v="TVS"/>
    <s v="Delray Beach"/>
    <x v="0"/>
    <x v="112"/>
    <x v="0"/>
    <n v="38"/>
  </r>
  <r>
    <n v="76"/>
    <x v="29"/>
    <s v="TVS"/>
    <s v="East Boca"/>
    <x v="0"/>
    <x v="112"/>
    <x v="0"/>
    <n v="8"/>
  </r>
  <r>
    <n v="76"/>
    <x v="29"/>
    <s v="TVS"/>
    <s v="East Boca"/>
    <x v="1"/>
    <x v="112"/>
    <x v="2"/>
    <n v="2"/>
  </r>
  <r>
    <n v="77"/>
    <x v="6"/>
    <s v="TVS"/>
    <s v="West Boca"/>
    <x v="0"/>
    <x v="112"/>
    <x v="0"/>
    <n v="28"/>
  </r>
  <r>
    <n v="72"/>
    <x v="7"/>
    <s v="TVS"/>
    <s v="Lyons"/>
    <x v="0"/>
    <x v="112"/>
    <x v="0"/>
    <n v="13"/>
  </r>
  <r>
    <n v="104"/>
    <x v="31"/>
    <s v="TVS"/>
    <s v="Miami"/>
    <x v="1"/>
    <x v="112"/>
    <x v="2"/>
    <n v="8"/>
  </r>
  <r>
    <n v="104"/>
    <x v="31"/>
    <s v="TVS"/>
    <s v="Miami"/>
    <x v="1"/>
    <x v="112"/>
    <x v="2"/>
    <n v="0"/>
  </r>
  <r>
    <n v="100"/>
    <x v="8"/>
    <s v="Family"/>
    <s v="Osprey, FL"/>
    <x v="0"/>
    <x v="104"/>
    <x v="0"/>
    <n v="92"/>
  </r>
  <r>
    <n v="100"/>
    <x v="8"/>
    <s v="Family"/>
    <s v="Osprey, FL"/>
    <x v="0"/>
    <x v="105"/>
    <x v="0"/>
    <n v="94"/>
  </r>
  <r>
    <n v="100"/>
    <x v="8"/>
    <s v="Family"/>
    <s v="Osprey, FL"/>
    <x v="0"/>
    <x v="106"/>
    <x v="0"/>
    <n v="90"/>
  </r>
  <r>
    <n v="100"/>
    <x v="8"/>
    <s v="Family"/>
    <s v="Osprey, FL"/>
    <x v="0"/>
    <x v="107"/>
    <x v="0"/>
    <n v="94"/>
  </r>
  <r>
    <n v="100"/>
    <x v="8"/>
    <s v="Family"/>
    <s v="Osprey, FL"/>
    <x v="0"/>
    <x v="108"/>
    <x v="0"/>
    <n v="5"/>
  </r>
  <r>
    <n v="100"/>
    <x v="8"/>
    <s v="Family"/>
    <s v="Osprey, FL"/>
    <x v="0"/>
    <x v="108"/>
    <x v="1"/>
    <n v="7"/>
  </r>
  <r>
    <n v="86"/>
    <x v="20"/>
    <s v="Lake Washington"/>
    <s v="Kirkland, WA"/>
    <x v="0"/>
    <x v="120"/>
    <x v="0"/>
    <n v="64"/>
  </r>
  <r>
    <n v="86"/>
    <x v="20"/>
    <s v="Lake Washington"/>
    <s v="Kirkland, WA"/>
    <x v="0"/>
    <x v="120"/>
    <x v="3"/>
    <n v="3"/>
  </r>
  <r>
    <n v="86"/>
    <x v="20"/>
    <s v="Lake Washington"/>
    <s v="Kirkland, WA"/>
    <x v="0"/>
    <x v="121"/>
    <x v="0"/>
    <n v="59"/>
  </r>
  <r>
    <n v="86"/>
    <x v="20"/>
    <s v="Lake Washington"/>
    <s v="Kirkland, WA"/>
    <x v="0"/>
    <x v="121"/>
    <x v="3"/>
    <n v="7"/>
  </r>
  <r>
    <n v="86"/>
    <x v="20"/>
    <s v="Lake Washington"/>
    <s v="Kirkland, WA"/>
    <x v="0"/>
    <x v="122"/>
    <x v="0"/>
    <n v="64"/>
  </r>
  <r>
    <n v="86"/>
    <x v="20"/>
    <s v="Lake Washington"/>
    <s v="Kirkland, WA"/>
    <x v="0"/>
    <x v="122"/>
    <x v="3"/>
    <n v="4"/>
  </r>
  <r>
    <n v="86"/>
    <x v="20"/>
    <s v="Lake Washington"/>
    <s v="Kirkland, WA"/>
    <x v="0"/>
    <x v="123"/>
    <x v="0"/>
    <n v="10"/>
  </r>
  <r>
    <n v="86"/>
    <x v="20"/>
    <s v="Lake Washington"/>
    <s v="Kirkland, WA"/>
    <x v="0"/>
    <x v="123"/>
    <x v="3"/>
    <n v="1"/>
  </r>
  <r>
    <n v="86"/>
    <x v="20"/>
    <s v="Lake Washington"/>
    <s v="Kirkland, WA"/>
    <x v="0"/>
    <x v="124"/>
    <x v="0"/>
    <n v="30"/>
  </r>
  <r>
    <n v="86"/>
    <x v="20"/>
    <s v="Lake Washington"/>
    <s v="Kirkland, WA"/>
    <x v="0"/>
    <x v="124"/>
    <x v="3"/>
    <n v="8"/>
  </r>
  <r>
    <n v="5"/>
    <x v="0"/>
    <s v="DMSI"/>
    <s v="Bloomington IL"/>
    <x v="0"/>
    <x v="117"/>
    <x v="0"/>
    <n v="146"/>
  </r>
  <r>
    <n v="5"/>
    <x v="0"/>
    <s v="DMSI"/>
    <s v="Bloomington IL"/>
    <x v="0"/>
    <x v="117"/>
    <x v="1"/>
    <n v="11"/>
  </r>
  <r>
    <n v="14"/>
    <x v="1"/>
    <s v="DMSI"/>
    <s v="Peru IL"/>
    <x v="0"/>
    <x v="117"/>
    <x v="0"/>
    <n v="40"/>
  </r>
  <r>
    <n v="13"/>
    <x v="2"/>
    <s v="DMSI"/>
    <s v="Peoria,IL"/>
    <x v="0"/>
    <x v="117"/>
    <x v="0"/>
    <n v="54"/>
  </r>
  <r>
    <n v="6"/>
    <x v="3"/>
    <s v="DMSI"/>
    <s v="Charleston IL"/>
    <x v="0"/>
    <x v="117"/>
    <x v="0"/>
    <n v="41"/>
  </r>
  <r>
    <n v="5"/>
    <x v="0"/>
    <s v="DMSI"/>
    <s v="Bloomington IL"/>
    <x v="0"/>
    <x v="120"/>
    <x v="0"/>
    <n v="181"/>
  </r>
  <r>
    <n v="13"/>
    <x v="2"/>
    <s v="DMSI"/>
    <s v="Peoria,IL"/>
    <x v="0"/>
    <x v="120"/>
    <x v="0"/>
    <n v="8"/>
  </r>
  <r>
    <n v="13"/>
    <x v="2"/>
    <s v="DMSI"/>
    <s v="Peoria,IL"/>
    <x v="0"/>
    <x v="120"/>
    <x v="1"/>
    <n v="1"/>
  </r>
  <r>
    <n v="6"/>
    <x v="3"/>
    <s v="DMSI"/>
    <s v="Charleston IL"/>
    <x v="0"/>
    <x v="120"/>
    <x v="0"/>
    <n v="36"/>
  </r>
  <r>
    <n v="5"/>
    <x v="0"/>
    <s v="DMSI"/>
    <s v="Bloomington IL"/>
    <x v="0"/>
    <x v="121"/>
    <x v="0"/>
    <n v="110"/>
  </r>
  <r>
    <n v="5"/>
    <x v="0"/>
    <s v="DMSI"/>
    <s v="Bloomington IL"/>
    <x v="0"/>
    <x v="121"/>
    <x v="1"/>
    <n v="11"/>
  </r>
  <r>
    <n v="14"/>
    <x v="1"/>
    <s v="DMSI"/>
    <s v="Peru IL"/>
    <x v="0"/>
    <x v="121"/>
    <x v="0"/>
    <n v="45"/>
  </r>
  <r>
    <n v="6"/>
    <x v="3"/>
    <s v="DMSI"/>
    <s v="Charleston IL"/>
    <x v="0"/>
    <x v="121"/>
    <x v="0"/>
    <n v="40"/>
  </r>
  <r>
    <n v="6"/>
    <x v="3"/>
    <s v="DMSI"/>
    <s v="Charleston IL"/>
    <x v="0"/>
    <x v="121"/>
    <x v="1"/>
    <n v="13"/>
  </r>
  <r>
    <n v="17"/>
    <x v="26"/>
    <s v="DMSI"/>
    <s v="Streator IL"/>
    <x v="0"/>
    <x v="121"/>
    <x v="0"/>
    <n v="33"/>
  </r>
  <r>
    <n v="11"/>
    <x v="24"/>
    <s v="DMSI"/>
    <s v="Mt. Zion IL"/>
    <x v="0"/>
    <x v="121"/>
    <x v="0"/>
    <n v="35"/>
  </r>
  <r>
    <n v="5"/>
    <x v="0"/>
    <s v="DMSI"/>
    <s v="Bloomington IL"/>
    <x v="0"/>
    <x v="123"/>
    <x v="0"/>
    <n v="69"/>
  </r>
  <r>
    <n v="5"/>
    <x v="0"/>
    <s v="DMSI"/>
    <s v="Bloomington IL"/>
    <x v="0"/>
    <x v="123"/>
    <x v="1"/>
    <n v="19"/>
  </r>
  <r>
    <n v="14"/>
    <x v="1"/>
    <s v="DMSI"/>
    <s v="Peru IL"/>
    <x v="0"/>
    <x v="123"/>
    <x v="0"/>
    <n v="25"/>
  </r>
  <r>
    <n v="13"/>
    <x v="2"/>
    <s v="DMSI"/>
    <s v="Peoria,IL"/>
    <x v="0"/>
    <x v="123"/>
    <x v="0"/>
    <n v="24"/>
  </r>
  <r>
    <n v="6"/>
    <x v="3"/>
    <s v="DMSI"/>
    <s v="Charleston IL"/>
    <x v="0"/>
    <x v="123"/>
    <x v="0"/>
    <n v="28"/>
  </r>
  <r>
    <n v="5"/>
    <x v="0"/>
    <s v="DMSI"/>
    <s v="Bloomington IL"/>
    <x v="0"/>
    <x v="122"/>
    <x v="0"/>
    <n v="110"/>
  </r>
  <r>
    <n v="5"/>
    <x v="0"/>
    <s v="DMSI"/>
    <s v="Bloomington IL"/>
    <x v="0"/>
    <x v="122"/>
    <x v="1"/>
    <n v="9"/>
  </r>
  <r>
    <n v="14"/>
    <x v="1"/>
    <s v="DMSI"/>
    <s v="Peru IL"/>
    <x v="0"/>
    <x v="122"/>
    <x v="0"/>
    <n v="45"/>
  </r>
  <r>
    <n v="6"/>
    <x v="3"/>
    <s v="DMSI"/>
    <s v="Charleston IL"/>
    <x v="0"/>
    <x v="122"/>
    <x v="0"/>
    <n v="72"/>
  </r>
  <r>
    <n v="5"/>
    <x v="0"/>
    <s v="DMSI"/>
    <s v="Bloomington IL"/>
    <x v="0"/>
    <x v="124"/>
    <x v="0"/>
    <n v="117"/>
  </r>
  <r>
    <n v="5"/>
    <x v="0"/>
    <s v="DMSI"/>
    <s v="Bloomington IL"/>
    <x v="0"/>
    <x v="124"/>
    <x v="1"/>
    <n v="9"/>
  </r>
  <r>
    <n v="15"/>
    <x v="21"/>
    <s v="DMSI"/>
    <s v="Pontiac, IL"/>
    <x v="0"/>
    <x v="124"/>
    <x v="0"/>
    <n v="35"/>
  </r>
  <r>
    <n v="5"/>
    <x v="0"/>
    <s v="DMSI"/>
    <s v="Bloomington IL"/>
    <x v="0"/>
    <x v="125"/>
    <x v="0"/>
    <n v="22"/>
  </r>
  <r>
    <n v="5"/>
    <x v="0"/>
    <s v="DMSI"/>
    <s v="Bloomington IL"/>
    <x v="0"/>
    <x v="126"/>
    <x v="0"/>
    <n v="29"/>
  </r>
  <r>
    <n v="73"/>
    <x v="4"/>
    <s v="TVS"/>
    <s v="Boynton Beach"/>
    <x v="0"/>
    <x v="120"/>
    <x v="0"/>
    <n v="86"/>
  </r>
  <r>
    <n v="75"/>
    <x v="5"/>
    <s v="TVS"/>
    <s v="Delray Beach"/>
    <x v="0"/>
    <x v="120"/>
    <x v="0"/>
    <n v="14"/>
  </r>
  <r>
    <n v="75"/>
    <x v="5"/>
    <s v="TVS"/>
    <s v="Delray Beach"/>
    <x v="1"/>
    <x v="120"/>
    <x v="2"/>
    <n v="5"/>
  </r>
  <r>
    <n v="76"/>
    <x v="29"/>
    <s v="TVS"/>
    <s v="East Boca"/>
    <x v="0"/>
    <x v="120"/>
    <x v="0"/>
    <n v="15"/>
  </r>
  <r>
    <n v="77"/>
    <x v="6"/>
    <s v="TVS"/>
    <s v="West Boca"/>
    <x v="0"/>
    <x v="120"/>
    <x v="0"/>
    <n v="17"/>
  </r>
  <r>
    <n v="72"/>
    <x v="7"/>
    <s v="TVS"/>
    <s v="Lyons"/>
    <x v="0"/>
    <x v="120"/>
    <x v="0"/>
    <n v="26"/>
  </r>
  <r>
    <n v="104"/>
    <x v="31"/>
    <s v="TVS"/>
    <s v="Miami"/>
    <x v="0"/>
    <x v="120"/>
    <x v="0"/>
    <n v="12"/>
  </r>
  <r>
    <n v="73"/>
    <x v="4"/>
    <s v="TVS"/>
    <s v="Boynton Beach"/>
    <x v="0"/>
    <x v="121"/>
    <x v="0"/>
    <n v="83"/>
  </r>
  <r>
    <n v="75"/>
    <x v="5"/>
    <s v="TVS"/>
    <s v="Delray Beach"/>
    <x v="0"/>
    <x v="121"/>
    <x v="0"/>
    <n v="51"/>
  </r>
  <r>
    <n v="76"/>
    <x v="29"/>
    <s v="TVS"/>
    <s v="East Boca"/>
    <x v="0"/>
    <x v="121"/>
    <x v="0"/>
    <n v="29"/>
  </r>
  <r>
    <n v="77"/>
    <x v="6"/>
    <s v="TVS"/>
    <s v="West Boca"/>
    <x v="0"/>
    <x v="121"/>
    <x v="0"/>
    <n v="22"/>
  </r>
  <r>
    <n v="104"/>
    <x v="31"/>
    <s v="TVS"/>
    <s v="Miami"/>
    <x v="0"/>
    <x v="121"/>
    <x v="0"/>
    <n v="10"/>
  </r>
  <r>
    <n v="73"/>
    <x v="4"/>
    <s v="TVS"/>
    <s v="Boynton Beach"/>
    <x v="0"/>
    <x v="123"/>
    <x v="0"/>
    <n v="90"/>
  </r>
  <r>
    <n v="75"/>
    <x v="5"/>
    <s v="TVS"/>
    <s v="Delray Beach"/>
    <x v="0"/>
    <x v="123"/>
    <x v="0"/>
    <n v="42"/>
  </r>
  <r>
    <n v="76"/>
    <x v="29"/>
    <s v="TVS"/>
    <s v="East Boca"/>
    <x v="0"/>
    <x v="123"/>
    <x v="0"/>
    <n v="11"/>
  </r>
  <r>
    <n v="76"/>
    <x v="29"/>
    <s v="TVS"/>
    <s v="East Boca"/>
    <x v="1"/>
    <x v="123"/>
    <x v="2"/>
    <n v="1"/>
  </r>
  <r>
    <n v="77"/>
    <x v="6"/>
    <s v="TVS"/>
    <s v="West Boca"/>
    <x v="0"/>
    <x v="123"/>
    <x v="0"/>
    <n v="17"/>
  </r>
  <r>
    <n v="72"/>
    <x v="7"/>
    <s v="TVS"/>
    <s v="Lyons"/>
    <x v="0"/>
    <x v="123"/>
    <x v="0"/>
    <n v="20"/>
  </r>
  <r>
    <n v="104"/>
    <x v="31"/>
    <s v="TVS"/>
    <s v="Miami"/>
    <x v="0"/>
    <x v="123"/>
    <x v="0"/>
    <n v="15"/>
  </r>
  <r>
    <n v="73"/>
    <x v="4"/>
    <s v="TVS"/>
    <s v="Boynton Beach"/>
    <x v="0"/>
    <x v="122"/>
    <x v="0"/>
    <n v="66"/>
  </r>
  <r>
    <n v="75"/>
    <x v="5"/>
    <s v="TVS"/>
    <s v="Delray Beach"/>
    <x v="0"/>
    <x v="122"/>
    <x v="0"/>
    <n v="22"/>
  </r>
  <r>
    <n v="76"/>
    <x v="29"/>
    <s v="TVS"/>
    <s v="East Boca"/>
    <x v="0"/>
    <x v="122"/>
    <x v="0"/>
    <n v="32"/>
  </r>
  <r>
    <n v="72"/>
    <x v="7"/>
    <s v="TVS"/>
    <s v="Lyons"/>
    <x v="0"/>
    <x v="122"/>
    <x v="0"/>
    <n v="29"/>
  </r>
  <r>
    <n v="104"/>
    <x v="31"/>
    <s v="TVS"/>
    <s v="Miami"/>
    <x v="0"/>
    <x v="122"/>
    <x v="0"/>
    <n v="16"/>
  </r>
  <r>
    <n v="73"/>
    <x v="4"/>
    <s v="TVS"/>
    <s v="Boynton Beach"/>
    <x v="0"/>
    <x v="124"/>
    <x v="0"/>
    <n v="92"/>
  </r>
  <r>
    <n v="73"/>
    <x v="4"/>
    <s v="TVS"/>
    <s v="Boynton Beach"/>
    <x v="1"/>
    <x v="124"/>
    <x v="2"/>
    <n v="1"/>
  </r>
  <r>
    <n v="75"/>
    <x v="5"/>
    <s v="TVS"/>
    <s v="Delray Beach"/>
    <x v="0"/>
    <x v="124"/>
    <x v="0"/>
    <n v="36"/>
  </r>
  <r>
    <n v="77"/>
    <x v="6"/>
    <s v="TVS"/>
    <s v="West Boca"/>
    <x v="0"/>
    <x v="124"/>
    <x v="0"/>
    <n v="34"/>
  </r>
  <r>
    <n v="104"/>
    <x v="31"/>
    <s v="TVS"/>
    <s v="Miami"/>
    <x v="0"/>
    <x v="124"/>
    <x v="0"/>
    <n v="12"/>
  </r>
  <r>
    <n v="9"/>
    <x v="22"/>
    <s v="DMSI"/>
    <s v="Gibson City IL"/>
    <x v="0"/>
    <x v="124"/>
    <x v="0"/>
    <n v="35"/>
  </r>
  <r>
    <n v="127"/>
    <x v="19"/>
    <s v="DMSI"/>
    <s v="Canton IL"/>
    <x v="0"/>
    <x v="122"/>
    <x v="0"/>
    <n v="40"/>
  </r>
  <r>
    <n v="7"/>
    <x v="30"/>
    <s v="DMSI"/>
    <s v="Clinton IL"/>
    <x v="0"/>
    <x v="123"/>
    <x v="0"/>
    <n v="31"/>
  </r>
  <r>
    <n v="5"/>
    <x v="0"/>
    <s v="DMSI"/>
    <s v="Bloomington IL"/>
    <x v="0"/>
    <x v="127"/>
    <x v="0"/>
    <n v="83"/>
  </r>
  <r>
    <n v="6"/>
    <x v="3"/>
    <s v="DMSI"/>
    <s v="Charleston IL"/>
    <x v="0"/>
    <x v="127"/>
    <x v="0"/>
    <n v="15"/>
  </r>
  <r>
    <n v="6"/>
    <x v="3"/>
    <s v="DMSI"/>
    <s v="Charleston IL"/>
    <x v="0"/>
    <x v="127"/>
    <x v="1"/>
    <n v="5"/>
  </r>
  <r>
    <n v="10"/>
    <x v="28"/>
    <s v="DMSI"/>
    <s v="Lincoln IL"/>
    <x v="0"/>
    <x v="127"/>
    <x v="0"/>
    <n v="27"/>
  </r>
  <r>
    <n v="17"/>
    <x v="26"/>
    <s v="DMSI"/>
    <s v="Streator IL"/>
    <x v="0"/>
    <x v="127"/>
    <x v="0"/>
    <n v="22"/>
  </r>
  <r>
    <n v="5"/>
    <x v="0"/>
    <s v="DMSI"/>
    <s v="Bloomington IL"/>
    <x v="0"/>
    <x v="128"/>
    <x v="0"/>
    <n v="60"/>
  </r>
  <r>
    <n v="14"/>
    <x v="1"/>
    <s v="DMSI"/>
    <s v="Peru IL"/>
    <x v="0"/>
    <x v="128"/>
    <x v="0"/>
    <n v="26"/>
  </r>
  <r>
    <n v="13"/>
    <x v="2"/>
    <s v="DMSI"/>
    <s v="Peoria,IL"/>
    <x v="0"/>
    <x v="128"/>
    <x v="0"/>
    <n v="75"/>
  </r>
  <r>
    <n v="6"/>
    <x v="3"/>
    <s v="DMSI"/>
    <s v="Charleston IL"/>
    <x v="0"/>
    <x v="128"/>
    <x v="0"/>
    <n v="71"/>
  </r>
  <r>
    <n v="100"/>
    <x v="8"/>
    <s v="Family"/>
    <s v="Osprey, FL"/>
    <x v="0"/>
    <x v="120"/>
    <x v="0"/>
    <n v="65"/>
  </r>
  <r>
    <n v="100"/>
    <x v="8"/>
    <s v="Family"/>
    <s v="Osprey, FL"/>
    <x v="0"/>
    <x v="121"/>
    <x v="0"/>
    <n v="60"/>
  </r>
  <r>
    <n v="100"/>
    <x v="8"/>
    <s v="Family"/>
    <s v="Osprey, FL"/>
    <x v="0"/>
    <x v="123"/>
    <x v="0"/>
    <n v="65"/>
  </r>
  <r>
    <n v="100"/>
    <x v="8"/>
    <s v="Family"/>
    <s v="Osprey, FL"/>
    <x v="0"/>
    <x v="122"/>
    <x v="0"/>
    <n v="68"/>
  </r>
  <r>
    <n v="100"/>
    <x v="8"/>
    <s v="Family"/>
    <s v="Osprey, FL"/>
    <x v="0"/>
    <x v="127"/>
    <x v="0"/>
    <n v="45"/>
  </r>
  <r>
    <n v="100"/>
    <x v="8"/>
    <s v="Family"/>
    <s v="Osprey, FL"/>
    <x v="0"/>
    <x v="128"/>
    <x v="0"/>
    <n v="47"/>
  </r>
  <r>
    <n v="100"/>
    <x v="8"/>
    <s v="Family"/>
    <s v="Osprey, FL"/>
    <x v="0"/>
    <x v="129"/>
    <x v="0"/>
    <n v="52"/>
  </r>
  <r>
    <n v="100"/>
    <x v="8"/>
    <s v="Family"/>
    <s v="Osprey, FL"/>
    <x v="0"/>
    <x v="130"/>
    <x v="0"/>
    <n v="0"/>
  </r>
  <r>
    <n v="86"/>
    <x v="20"/>
    <s v="Lake Washington"/>
    <s v="Kirkland, WA"/>
    <x v="0"/>
    <x v="127"/>
    <x v="0"/>
    <n v="52"/>
  </r>
  <r>
    <n v="86"/>
    <x v="20"/>
    <s v="Lake Washington"/>
    <s v="Kirkland, WA"/>
    <x v="0"/>
    <x v="127"/>
    <x v="3"/>
    <n v="13"/>
  </r>
  <r>
    <n v="86"/>
    <x v="20"/>
    <s v="Lake Washington"/>
    <s v="Kirkland, WA"/>
    <x v="0"/>
    <x v="128"/>
    <x v="1"/>
    <n v="4"/>
  </r>
  <r>
    <n v="86"/>
    <x v="20"/>
    <s v="Lake Washington"/>
    <s v="Kirkland, WA"/>
    <x v="0"/>
    <x v="131"/>
    <x v="0"/>
    <n v="2"/>
  </r>
  <r>
    <n v="86"/>
    <x v="20"/>
    <s v="Lake Washington"/>
    <s v="Kirkland, WA"/>
    <x v="0"/>
    <x v="131"/>
    <x v="0"/>
    <n v="61"/>
  </r>
  <r>
    <n v="86"/>
    <x v="20"/>
    <s v="Lake Washington"/>
    <s v="Kirkland, WA"/>
    <x v="0"/>
    <x v="131"/>
    <x v="3"/>
    <n v="4"/>
  </r>
  <r>
    <n v="73"/>
    <x v="4"/>
    <s v="TVS"/>
    <s v="Boynton Beach"/>
    <x v="0"/>
    <x v="127"/>
    <x v="0"/>
    <n v="71"/>
  </r>
  <r>
    <n v="75"/>
    <x v="5"/>
    <s v="TVS"/>
    <s v="Delray Beach"/>
    <x v="0"/>
    <x v="127"/>
    <x v="0"/>
    <n v="51"/>
  </r>
  <r>
    <n v="76"/>
    <x v="29"/>
    <s v="TVS"/>
    <s v="East Boca"/>
    <x v="0"/>
    <x v="127"/>
    <x v="0"/>
    <n v="33"/>
  </r>
  <r>
    <n v="77"/>
    <x v="6"/>
    <s v="TVS"/>
    <s v="West Boca"/>
    <x v="0"/>
    <x v="127"/>
    <x v="0"/>
    <n v="29"/>
  </r>
  <r>
    <n v="104"/>
    <x v="31"/>
    <s v="TVS"/>
    <s v="Miami"/>
    <x v="0"/>
    <x v="127"/>
    <x v="0"/>
    <n v="14"/>
  </r>
  <r>
    <n v="73"/>
    <x v="4"/>
    <s v="TVS"/>
    <s v="Boynton Beach"/>
    <x v="0"/>
    <x v="128"/>
    <x v="0"/>
    <n v="70"/>
  </r>
  <r>
    <n v="73"/>
    <x v="4"/>
    <s v="TVS"/>
    <s v="Boynton Beach"/>
    <x v="1"/>
    <x v="128"/>
    <x v="2"/>
    <n v="1"/>
  </r>
  <r>
    <n v="75"/>
    <x v="5"/>
    <s v="TVS"/>
    <s v="Delray Beach"/>
    <x v="0"/>
    <x v="128"/>
    <x v="0"/>
    <n v="32"/>
  </r>
  <r>
    <n v="77"/>
    <x v="6"/>
    <s v="TVS"/>
    <s v="West Boca"/>
    <x v="0"/>
    <x v="128"/>
    <x v="0"/>
    <n v="25"/>
  </r>
  <r>
    <n v="72"/>
    <x v="7"/>
    <s v="TVS"/>
    <s v="Lyons"/>
    <x v="1"/>
    <x v="128"/>
    <x v="2"/>
    <n v="19"/>
  </r>
  <r>
    <n v="104"/>
    <x v="31"/>
    <s v="TVS"/>
    <s v="Miami"/>
    <x v="0"/>
    <x v="128"/>
    <x v="0"/>
    <n v="19"/>
  </r>
  <r>
    <n v="73"/>
    <x v="4"/>
    <s v="TVS"/>
    <s v="Boynton Beach"/>
    <x v="0"/>
    <x v="129"/>
    <x v="0"/>
    <n v="66"/>
  </r>
  <r>
    <n v="73"/>
    <x v="4"/>
    <s v="TVS"/>
    <s v="Boynton Beach"/>
    <x v="1"/>
    <x v="129"/>
    <x v="2"/>
    <n v="1"/>
  </r>
  <r>
    <n v="75"/>
    <x v="5"/>
    <s v="TVS"/>
    <s v="Delray Beach"/>
    <x v="0"/>
    <x v="129"/>
    <x v="0"/>
    <n v="43"/>
  </r>
  <r>
    <n v="75"/>
    <x v="5"/>
    <s v="TVS"/>
    <s v="Delray Beach"/>
    <x v="1"/>
    <x v="129"/>
    <x v="2"/>
    <n v="1"/>
  </r>
  <r>
    <n v="75"/>
    <x v="5"/>
    <s v="TVS"/>
    <s v="Delray Beach"/>
    <x v="0"/>
    <x v="129"/>
    <x v="3"/>
    <n v="2"/>
  </r>
  <r>
    <n v="72"/>
    <x v="7"/>
    <s v="TVS"/>
    <s v="Lyons"/>
    <x v="0"/>
    <x v="129"/>
    <x v="0"/>
    <n v="19"/>
  </r>
  <r>
    <n v="104"/>
    <x v="31"/>
    <s v="TVS"/>
    <s v="Miami"/>
    <x v="0"/>
    <x v="129"/>
    <x v="0"/>
    <n v="20"/>
  </r>
  <r>
    <n v="73"/>
    <x v="4"/>
    <s v="TVS"/>
    <s v="Boynton Beach"/>
    <x v="0"/>
    <x v="130"/>
    <x v="0"/>
    <n v="66"/>
  </r>
  <r>
    <n v="75"/>
    <x v="5"/>
    <s v="TVS"/>
    <s v="Delray Beach"/>
    <x v="0"/>
    <x v="130"/>
    <x v="0"/>
    <n v="46"/>
  </r>
  <r>
    <n v="77"/>
    <x v="6"/>
    <s v="TVS"/>
    <s v="West Boca"/>
    <x v="0"/>
    <x v="130"/>
    <x v="0"/>
    <n v="29"/>
  </r>
  <r>
    <n v="86"/>
    <x v="20"/>
    <s v="Lake Washington"/>
    <s v="Kirkland, WA"/>
    <x v="0"/>
    <x v="130"/>
    <x v="0"/>
    <n v="71"/>
  </r>
  <r>
    <n v="5"/>
    <x v="0"/>
    <s v="DMSI"/>
    <s v="Bloomington IL"/>
    <x v="0"/>
    <x v="129"/>
    <x v="0"/>
    <n v="76"/>
  </r>
  <r>
    <n v="13"/>
    <x v="2"/>
    <s v="DMSI"/>
    <s v="Peoria,IL"/>
    <x v="0"/>
    <x v="129"/>
    <x v="0"/>
    <n v="72"/>
  </r>
  <r>
    <n v="6"/>
    <x v="3"/>
    <s v="DMSI"/>
    <s v="Charleston IL"/>
    <x v="0"/>
    <x v="129"/>
    <x v="0"/>
    <n v="40"/>
  </r>
  <r>
    <n v="5"/>
    <x v="0"/>
    <s v="DMSI"/>
    <s v="Bloomington IL"/>
    <x v="0"/>
    <x v="130"/>
    <x v="0"/>
    <n v="80"/>
  </r>
  <r>
    <n v="14"/>
    <x v="1"/>
    <s v="DMSI"/>
    <s v="Peru IL"/>
    <x v="0"/>
    <x v="130"/>
    <x v="0"/>
    <n v="27"/>
  </r>
  <r>
    <n v="13"/>
    <x v="2"/>
    <s v="DMSI"/>
    <s v="Peoria,IL"/>
    <x v="0"/>
    <x v="130"/>
    <x v="0"/>
    <n v="57"/>
  </r>
  <r>
    <n v="6"/>
    <x v="3"/>
    <s v="DMSI"/>
    <s v="Charleston IL"/>
    <x v="0"/>
    <x v="130"/>
    <x v="0"/>
    <n v="36"/>
  </r>
  <r>
    <n v="15"/>
    <x v="21"/>
    <s v="DMSI"/>
    <s v="Pontiac, IL"/>
    <x v="0"/>
    <x v="130"/>
    <x v="0"/>
    <n v="20"/>
  </r>
  <r>
    <n v="86"/>
    <x v="20"/>
    <s v="Lake Washington"/>
    <s v="Kirkland, WA"/>
    <x v="0"/>
    <x v="130"/>
    <x v="1"/>
    <n v="4"/>
  </r>
  <r>
    <n v="86"/>
    <x v="20"/>
    <s v="Lake Washington"/>
    <s v="Kirkland, WA"/>
    <x v="0"/>
    <x v="129"/>
    <x v="0"/>
    <n v="52"/>
  </r>
  <r>
    <n v="86"/>
    <x v="20"/>
    <s v="Lake Washington"/>
    <s v="Kirkland, WA"/>
    <x v="0"/>
    <x v="129"/>
    <x v="3"/>
    <n v="13"/>
  </r>
  <r>
    <n v="100"/>
    <x v="8"/>
    <s v="Family"/>
    <s v="Osprey, FL"/>
    <x v="0"/>
    <x v="132"/>
    <x v="0"/>
    <n v="92"/>
  </r>
  <r>
    <n v="100"/>
    <x v="8"/>
    <s v="Family"/>
    <s v="Osprey, FL"/>
    <x v="0"/>
    <x v="133"/>
    <x v="0"/>
    <n v="86"/>
  </r>
  <r>
    <n v="100"/>
    <x v="8"/>
    <s v="Family"/>
    <s v="Osprey, FL"/>
    <x v="0"/>
    <x v="134"/>
    <x v="0"/>
    <n v="94"/>
  </r>
  <r>
    <n v="100"/>
    <x v="8"/>
    <s v="Family"/>
    <s v="Osprey, FL"/>
    <x v="0"/>
    <x v="135"/>
    <x v="0"/>
    <n v="92"/>
  </r>
  <r>
    <n v="100"/>
    <x v="8"/>
    <s v="Family"/>
    <s v="Osprey, FL"/>
    <x v="0"/>
    <x v="136"/>
    <x v="0"/>
    <n v="4"/>
  </r>
  <r>
    <n v="100"/>
    <x v="8"/>
    <s v="Family"/>
    <s v="Osprey, FL"/>
    <x v="0"/>
    <x v="136"/>
    <x v="1"/>
    <n v="10"/>
  </r>
  <r>
    <n v="86"/>
    <x v="20"/>
    <s v="Lake Washington"/>
    <s v="Kirkland, WA"/>
    <x v="0"/>
    <x v="133"/>
    <x v="0"/>
    <n v="59"/>
  </r>
  <r>
    <n v="86"/>
    <x v="20"/>
    <s v="Lake Washington"/>
    <s v="Kirkland, WA"/>
    <x v="0"/>
    <x v="133"/>
    <x v="3"/>
    <n v="4"/>
  </r>
  <r>
    <n v="86"/>
    <x v="20"/>
    <s v="Lake Washington"/>
    <s v="Kirkland, WA"/>
    <x v="0"/>
    <x v="134"/>
    <x v="0"/>
    <n v="7"/>
  </r>
  <r>
    <n v="86"/>
    <x v="20"/>
    <s v="Lake Washington"/>
    <s v="Kirkland, WA"/>
    <x v="0"/>
    <x v="135"/>
    <x v="0"/>
    <n v="72"/>
  </r>
  <r>
    <n v="86"/>
    <x v="20"/>
    <s v="Lake Washington"/>
    <s v="Kirkland, WA"/>
    <x v="0"/>
    <x v="135"/>
    <x v="3"/>
    <n v="8"/>
  </r>
  <r>
    <n v="86"/>
    <x v="20"/>
    <s v="Lake Washington"/>
    <s v="Kirkland, WA"/>
    <x v="0"/>
    <x v="136"/>
    <x v="0"/>
    <n v="35"/>
  </r>
  <r>
    <n v="86"/>
    <x v="20"/>
    <s v="Lake Washington"/>
    <s v="Kirkland, WA"/>
    <x v="0"/>
    <x v="136"/>
    <x v="3"/>
    <n v="7"/>
  </r>
  <r>
    <n v="5"/>
    <x v="0"/>
    <s v="DMSI"/>
    <s v="Bloomington IL"/>
    <x v="0"/>
    <x v="132"/>
    <x v="0"/>
    <n v="175"/>
  </r>
  <r>
    <n v="14"/>
    <x v="1"/>
    <s v="DMSI"/>
    <s v="Peru IL"/>
    <x v="0"/>
    <x v="132"/>
    <x v="0"/>
    <n v="41"/>
  </r>
  <r>
    <n v="13"/>
    <x v="2"/>
    <s v="DMSI"/>
    <s v="Peoria,IL"/>
    <x v="0"/>
    <x v="132"/>
    <x v="1"/>
    <n v="14"/>
  </r>
  <r>
    <n v="6"/>
    <x v="3"/>
    <s v="DMSI"/>
    <s v="Charleston IL"/>
    <x v="0"/>
    <x v="132"/>
    <x v="0"/>
    <n v="42"/>
  </r>
  <r>
    <n v="15"/>
    <x v="21"/>
    <s v="DMSI"/>
    <s v="Pontiac, IL"/>
    <x v="0"/>
    <x v="132"/>
    <x v="0"/>
    <n v="39"/>
  </r>
  <r>
    <n v="73"/>
    <x v="4"/>
    <s v="TVS"/>
    <s v="Boynton Beach"/>
    <x v="0"/>
    <x v="132"/>
    <x v="0"/>
    <n v="97"/>
  </r>
  <r>
    <n v="73"/>
    <x v="4"/>
    <s v="TVS"/>
    <s v="Boynton Beach"/>
    <x v="1"/>
    <x v="132"/>
    <x v="2"/>
    <n v="1"/>
  </r>
  <r>
    <n v="73"/>
    <x v="4"/>
    <s v="TVS"/>
    <s v="Boynton Beach"/>
    <x v="0"/>
    <x v="132"/>
    <x v="1"/>
    <n v="32"/>
  </r>
  <r>
    <n v="75"/>
    <x v="5"/>
    <s v="TVS"/>
    <s v="Delray Beach"/>
    <x v="0"/>
    <x v="132"/>
    <x v="0"/>
    <n v="24"/>
  </r>
  <r>
    <n v="75"/>
    <x v="5"/>
    <s v="TVS"/>
    <s v="Delray Beach"/>
    <x v="0"/>
    <x v="132"/>
    <x v="3"/>
    <n v="4"/>
  </r>
  <r>
    <n v="76"/>
    <x v="29"/>
    <s v="TVS"/>
    <s v="East Boca"/>
    <x v="0"/>
    <x v="132"/>
    <x v="0"/>
    <n v="19"/>
  </r>
  <r>
    <n v="77"/>
    <x v="6"/>
    <s v="TVS"/>
    <s v="West Boca"/>
    <x v="0"/>
    <x v="132"/>
    <x v="0"/>
    <n v="21"/>
  </r>
  <r>
    <n v="72"/>
    <x v="7"/>
    <s v="TVS"/>
    <s v="Lyons"/>
    <x v="0"/>
    <x v="132"/>
    <x v="0"/>
    <n v="30"/>
  </r>
  <r>
    <n v="72"/>
    <x v="7"/>
    <s v="TVS"/>
    <s v="Lyons"/>
    <x v="0"/>
    <x v="132"/>
    <x v="3"/>
    <n v="1"/>
  </r>
  <r>
    <n v="104"/>
    <x v="31"/>
    <s v="TVS"/>
    <s v="Miami"/>
    <x v="0"/>
    <x v="132"/>
    <x v="0"/>
    <n v="18"/>
  </r>
  <r>
    <n v="73"/>
    <x v="4"/>
    <s v="TVS"/>
    <s v="Boynton Beach"/>
    <x v="0"/>
    <x v="133"/>
    <x v="0"/>
    <n v="77"/>
  </r>
  <r>
    <n v="73"/>
    <x v="4"/>
    <s v="TVS"/>
    <s v="Boynton Beach"/>
    <x v="1"/>
    <x v="133"/>
    <x v="2"/>
    <n v="2"/>
  </r>
  <r>
    <n v="75"/>
    <x v="5"/>
    <s v="TVS"/>
    <s v="Delray Beach"/>
    <x v="0"/>
    <x v="133"/>
    <x v="0"/>
    <n v="47"/>
  </r>
  <r>
    <n v="75"/>
    <x v="5"/>
    <s v="TVS"/>
    <s v="Delray Beach"/>
    <x v="1"/>
    <x v="133"/>
    <x v="2"/>
    <n v="2"/>
  </r>
  <r>
    <n v="76"/>
    <x v="29"/>
    <s v="TVS"/>
    <s v="East Boca"/>
    <x v="0"/>
    <x v="133"/>
    <x v="0"/>
    <n v="23"/>
  </r>
  <r>
    <n v="77"/>
    <x v="6"/>
    <s v="TVS"/>
    <s v="West Boca"/>
    <x v="0"/>
    <x v="133"/>
    <x v="0"/>
    <n v="32"/>
  </r>
  <r>
    <n v="72"/>
    <x v="7"/>
    <s v="TVS"/>
    <s v="Lyons"/>
    <x v="1"/>
    <x v="133"/>
    <x v="2"/>
    <n v="18"/>
  </r>
  <r>
    <n v="104"/>
    <x v="31"/>
    <s v="TVS"/>
    <s v="Miami"/>
    <x v="0"/>
    <x v="133"/>
    <x v="0"/>
    <n v="11"/>
  </r>
  <r>
    <n v="73"/>
    <x v="4"/>
    <s v="TVS"/>
    <s v="Boynton Beach"/>
    <x v="0"/>
    <x v="134"/>
    <x v="0"/>
    <n v="87"/>
  </r>
  <r>
    <n v="73"/>
    <x v="4"/>
    <s v="TVS"/>
    <s v="Boynton Beach"/>
    <x v="1"/>
    <x v="134"/>
    <x v="2"/>
    <n v="1"/>
  </r>
  <r>
    <n v="73"/>
    <x v="4"/>
    <s v="TVS"/>
    <s v="Boynton Beach"/>
    <x v="0"/>
    <x v="134"/>
    <x v="1"/>
    <n v="34"/>
  </r>
  <r>
    <n v="75"/>
    <x v="5"/>
    <s v="TVS"/>
    <s v="Delray Beach"/>
    <x v="0"/>
    <x v="134"/>
    <x v="0"/>
    <n v="34"/>
  </r>
  <r>
    <n v="76"/>
    <x v="29"/>
    <s v="TVS"/>
    <s v="East Boca"/>
    <x v="1"/>
    <x v="134"/>
    <x v="2"/>
    <n v="2"/>
  </r>
  <r>
    <n v="76"/>
    <x v="29"/>
    <s v="TVS"/>
    <s v="East Boca"/>
    <x v="0"/>
    <x v="134"/>
    <x v="0"/>
    <n v="11"/>
  </r>
  <r>
    <n v="77"/>
    <x v="6"/>
    <s v="TVS"/>
    <s v="West Boca"/>
    <x v="0"/>
    <x v="134"/>
    <x v="0"/>
    <n v="23"/>
  </r>
  <r>
    <n v="72"/>
    <x v="7"/>
    <s v="TVS"/>
    <s v="Lyons"/>
    <x v="0"/>
    <x v="134"/>
    <x v="0"/>
    <n v="22"/>
  </r>
  <r>
    <n v="72"/>
    <x v="7"/>
    <s v="TVS"/>
    <s v="Lyons"/>
    <x v="0"/>
    <x v="134"/>
    <x v="3"/>
    <n v="3"/>
  </r>
  <r>
    <n v="104"/>
    <x v="31"/>
    <s v="TVS"/>
    <s v="Miami"/>
    <x v="0"/>
    <x v="134"/>
    <x v="0"/>
    <n v="16"/>
  </r>
  <r>
    <n v="73"/>
    <x v="4"/>
    <s v="TVS"/>
    <s v="Boynton Beach"/>
    <x v="0"/>
    <x v="135"/>
    <x v="0"/>
    <n v="63"/>
  </r>
  <r>
    <n v="75"/>
    <x v="5"/>
    <s v="TVS"/>
    <s v="Delray Beach"/>
    <x v="0"/>
    <x v="135"/>
    <x v="0"/>
    <n v="30"/>
  </r>
  <r>
    <n v="75"/>
    <x v="5"/>
    <s v="TVS"/>
    <s v="Delray Beach"/>
    <x v="0"/>
    <x v="135"/>
    <x v="3"/>
    <n v="1"/>
  </r>
  <r>
    <n v="76"/>
    <x v="29"/>
    <s v="TVS"/>
    <s v="East Boca"/>
    <x v="0"/>
    <x v="135"/>
    <x v="0"/>
    <n v="27"/>
  </r>
  <r>
    <n v="72"/>
    <x v="7"/>
    <s v="TVS"/>
    <s v="Lyons"/>
    <x v="0"/>
    <x v="135"/>
    <x v="0"/>
    <n v="8"/>
  </r>
  <r>
    <n v="72"/>
    <x v="7"/>
    <s v="TVS"/>
    <s v="Lyons"/>
    <x v="0"/>
    <x v="135"/>
    <x v="1"/>
    <n v="14"/>
  </r>
  <r>
    <n v="104"/>
    <x v="31"/>
    <s v="TVS"/>
    <s v="Miami"/>
    <x v="0"/>
    <x v="135"/>
    <x v="0"/>
    <n v="13"/>
  </r>
  <r>
    <n v="73"/>
    <x v="4"/>
    <s v="TVS"/>
    <s v="Boynton Beach"/>
    <x v="0"/>
    <x v="136"/>
    <x v="0"/>
    <n v="91"/>
  </r>
  <r>
    <n v="75"/>
    <x v="5"/>
    <s v="TVS"/>
    <s v="Delray Beach"/>
    <x v="0"/>
    <x v="136"/>
    <x v="3"/>
    <n v="1"/>
  </r>
  <r>
    <n v="75"/>
    <x v="5"/>
    <s v="TVS"/>
    <s v="Delray Beach"/>
    <x v="0"/>
    <x v="136"/>
    <x v="0"/>
    <n v="47"/>
  </r>
  <r>
    <n v="76"/>
    <x v="29"/>
    <s v="TVS"/>
    <s v="East Boca"/>
    <x v="0"/>
    <x v="136"/>
    <x v="0"/>
    <n v="3"/>
  </r>
  <r>
    <n v="77"/>
    <x v="6"/>
    <s v="TVS"/>
    <s v="West Boca"/>
    <x v="0"/>
    <x v="136"/>
    <x v="0"/>
    <n v="34"/>
  </r>
  <r>
    <n v="104"/>
    <x v="31"/>
    <s v="TVS"/>
    <s v="Miami"/>
    <x v="0"/>
    <x v="136"/>
    <x v="0"/>
    <n v="12"/>
  </r>
  <r>
    <n v="5"/>
    <x v="0"/>
    <s v="DMSI"/>
    <s v="Bloomington IL"/>
    <x v="0"/>
    <x v="133"/>
    <x v="0"/>
    <n v="130"/>
  </r>
  <r>
    <n v="5"/>
    <x v="0"/>
    <s v="DMSI"/>
    <s v="Bloomington IL"/>
    <x v="0"/>
    <x v="133"/>
    <x v="1"/>
    <n v="11"/>
  </r>
  <r>
    <n v="14"/>
    <x v="1"/>
    <s v="DMSI"/>
    <s v="Peru IL"/>
    <x v="0"/>
    <x v="133"/>
    <x v="0"/>
    <n v="39"/>
  </r>
  <r>
    <n v="6"/>
    <x v="3"/>
    <s v="DMSI"/>
    <s v="Charleston IL"/>
    <x v="0"/>
    <x v="133"/>
    <x v="0"/>
    <n v="44"/>
  </r>
  <r>
    <n v="6"/>
    <x v="3"/>
    <s v="DMSI"/>
    <s v="Charleston IL"/>
    <x v="0"/>
    <x v="133"/>
    <x v="1"/>
    <n v="14"/>
  </r>
  <r>
    <n v="17"/>
    <x v="26"/>
    <s v="DMSI"/>
    <s v="Streator IL"/>
    <x v="0"/>
    <x v="133"/>
    <x v="0"/>
    <n v="34"/>
  </r>
  <r>
    <n v="11"/>
    <x v="24"/>
    <s v="DMSI"/>
    <s v="Mt. Zion IL"/>
    <x v="0"/>
    <x v="133"/>
    <x v="0"/>
    <n v="36"/>
  </r>
  <r>
    <n v="5"/>
    <x v="0"/>
    <s v="DMSI"/>
    <s v="Bloomington IL"/>
    <x v="0"/>
    <x v="134"/>
    <x v="0"/>
    <n v="104"/>
  </r>
  <r>
    <n v="5"/>
    <x v="0"/>
    <s v="DMSI"/>
    <s v="Bloomington IL"/>
    <x v="0"/>
    <x v="134"/>
    <x v="1"/>
    <n v="16"/>
  </r>
  <r>
    <n v="14"/>
    <x v="1"/>
    <s v="DMSI"/>
    <s v="Peru IL"/>
    <x v="0"/>
    <x v="134"/>
    <x v="0"/>
    <n v="24"/>
  </r>
  <r>
    <n v="6"/>
    <x v="3"/>
    <s v="DMSI"/>
    <s v="Charleston IL"/>
    <x v="0"/>
    <x v="134"/>
    <x v="0"/>
    <n v="33"/>
  </r>
  <r>
    <n v="7"/>
    <x v="30"/>
    <s v="DMSI"/>
    <s v="Clinton IL"/>
    <x v="0"/>
    <x v="134"/>
    <x v="0"/>
    <n v="32"/>
  </r>
  <r>
    <n v="5"/>
    <x v="0"/>
    <s v="DMSI"/>
    <s v="Bloomington IL"/>
    <x v="0"/>
    <x v="135"/>
    <x v="0"/>
    <n v="131"/>
  </r>
  <r>
    <n v="5"/>
    <x v="0"/>
    <s v="DMSI"/>
    <s v="Bloomington IL"/>
    <x v="0"/>
    <x v="135"/>
    <x v="1"/>
    <n v="10"/>
  </r>
  <r>
    <n v="14"/>
    <x v="1"/>
    <s v="DMSI"/>
    <s v="Peru IL"/>
    <x v="0"/>
    <x v="135"/>
    <x v="0"/>
    <n v="41"/>
  </r>
  <r>
    <n v="13"/>
    <x v="2"/>
    <s v="DMSI"/>
    <s v="Peoria,IL"/>
    <x v="0"/>
    <x v="135"/>
    <x v="0"/>
    <n v="31"/>
  </r>
  <r>
    <n v="6"/>
    <x v="3"/>
    <s v="DMSI"/>
    <s v="Charleston IL"/>
    <x v="0"/>
    <x v="135"/>
    <x v="0"/>
    <n v="82"/>
  </r>
  <r>
    <n v="127"/>
    <x v="19"/>
    <s v="DMSI"/>
    <s v="Canton IL"/>
    <x v="0"/>
    <x v="135"/>
    <x v="0"/>
    <n v="43"/>
  </r>
  <r>
    <n v="5"/>
    <x v="0"/>
    <s v="DMSI"/>
    <s v="Bloomington IL"/>
    <x v="0"/>
    <x v="136"/>
    <x v="0"/>
    <n v="145"/>
  </r>
  <r>
    <n v="5"/>
    <x v="0"/>
    <s v="DMSI"/>
    <s v="Bloomington IL"/>
    <x v="0"/>
    <x v="136"/>
    <x v="1"/>
    <n v="11"/>
  </r>
  <r>
    <n v="14"/>
    <x v="1"/>
    <s v="DMSI"/>
    <s v="Peru IL"/>
    <x v="0"/>
    <x v="136"/>
    <x v="0"/>
    <n v="25"/>
  </r>
  <r>
    <n v="6"/>
    <x v="3"/>
    <s v="DMSI"/>
    <s v="Charleston IL"/>
    <x v="0"/>
    <x v="136"/>
    <x v="0"/>
    <n v="41"/>
  </r>
  <r>
    <n v="15"/>
    <x v="21"/>
    <s v="DMSI"/>
    <s v="Pontiac, IL"/>
    <x v="0"/>
    <x v="136"/>
    <x v="0"/>
    <n v="37"/>
  </r>
  <r>
    <n v="9"/>
    <x v="22"/>
    <s v="DMSI"/>
    <s v="Gibson City IL"/>
    <x v="0"/>
    <x v="136"/>
    <x v="0"/>
    <n v="35"/>
  </r>
  <r>
    <n v="5"/>
    <x v="0"/>
    <s v="DMSI"/>
    <s v="Bloomington IL"/>
    <x v="0"/>
    <x v="137"/>
    <x v="0"/>
    <n v="33"/>
  </r>
  <r>
    <n v="86"/>
    <x v="20"/>
    <s v="Lake Washington"/>
    <s v="Kirkland, WA"/>
    <x v="0"/>
    <x v="132"/>
    <x v="0"/>
    <n v="71"/>
  </r>
  <r>
    <n v="86"/>
    <x v="20"/>
    <s v="Lake Washington"/>
    <s v="Kirkland, WA"/>
    <x v="0"/>
    <x v="132"/>
    <x v="3"/>
    <n v="4"/>
  </r>
  <r>
    <n v="100"/>
    <x v="8"/>
    <s v="Family"/>
    <s v="Osprey, FL"/>
    <x v="0"/>
    <x v="138"/>
    <x v="0"/>
    <n v="86"/>
  </r>
  <r>
    <n v="100"/>
    <x v="8"/>
    <s v="Family"/>
    <s v="Osprey, FL"/>
    <x v="0"/>
    <x v="139"/>
    <x v="0"/>
    <n v="91"/>
  </r>
  <r>
    <n v="100"/>
    <x v="8"/>
    <s v="Family"/>
    <s v="Osprey, FL"/>
    <x v="0"/>
    <x v="140"/>
    <x v="0"/>
    <n v="91"/>
  </r>
  <r>
    <n v="100"/>
    <x v="8"/>
    <s v="Family"/>
    <s v="Osprey, FL"/>
    <x v="0"/>
    <x v="141"/>
    <x v="0"/>
    <n v="31"/>
  </r>
  <r>
    <n v="100"/>
    <x v="8"/>
    <s v="Family"/>
    <s v="Osprey, FL"/>
    <x v="0"/>
    <x v="142"/>
    <x v="0"/>
    <n v="4"/>
  </r>
  <r>
    <n v="100"/>
    <x v="8"/>
    <s v="Family"/>
    <s v="Osprey, FL"/>
    <x v="0"/>
    <x v="142"/>
    <x v="1"/>
    <n v="11"/>
  </r>
  <r>
    <n v="86"/>
    <x v="20"/>
    <s v="Lake Washington"/>
    <s v="Kirkland, WA"/>
    <x v="0"/>
    <x v="138"/>
    <x v="0"/>
    <n v="72"/>
  </r>
  <r>
    <n v="86"/>
    <x v="20"/>
    <s v="Lake Washington"/>
    <s v="Kirkland, WA"/>
    <x v="0"/>
    <x v="138"/>
    <x v="3"/>
    <n v="9"/>
  </r>
  <r>
    <n v="86"/>
    <x v="20"/>
    <s v="Lake Washington"/>
    <s v="Kirkland, WA"/>
    <x v="0"/>
    <x v="139"/>
    <x v="0"/>
    <n v="68"/>
  </r>
  <r>
    <n v="86"/>
    <x v="20"/>
    <s v="Lake Washington"/>
    <s v="Kirkland, WA"/>
    <x v="0"/>
    <x v="139"/>
    <x v="3"/>
    <n v="7"/>
  </r>
  <r>
    <n v="86"/>
    <x v="20"/>
    <s v="Lake Washington"/>
    <s v="Kirkland, WA"/>
    <x v="0"/>
    <x v="141"/>
    <x v="0"/>
    <n v="67"/>
  </r>
  <r>
    <n v="86"/>
    <x v="20"/>
    <s v="Lake Washington"/>
    <s v="Kirkland, WA"/>
    <x v="0"/>
    <x v="141"/>
    <x v="3"/>
    <n v="3"/>
  </r>
  <r>
    <n v="86"/>
    <x v="20"/>
    <s v="Lake Washington"/>
    <s v="Kirkland, WA"/>
    <x v="0"/>
    <x v="142"/>
    <x v="0"/>
    <n v="1"/>
  </r>
  <r>
    <n v="86"/>
    <x v="20"/>
    <s v="Lake Washington"/>
    <s v="Kirkland, WA"/>
    <x v="0"/>
    <x v="140"/>
    <x v="0"/>
    <n v="52"/>
  </r>
  <r>
    <n v="86"/>
    <x v="20"/>
    <s v="Lake Washington"/>
    <s v="Kirkland, WA"/>
    <x v="0"/>
    <x v="140"/>
    <x v="1"/>
    <n v="7"/>
  </r>
  <r>
    <n v="5"/>
    <x v="0"/>
    <s v="DMSI"/>
    <s v="Bloomington IL"/>
    <x v="0"/>
    <x v="138"/>
    <x v="0"/>
    <n v="116"/>
  </r>
  <r>
    <n v="14"/>
    <x v="1"/>
    <s v="DMSI"/>
    <s v="Peru IL"/>
    <x v="0"/>
    <x v="138"/>
    <x v="0"/>
    <n v="37"/>
  </r>
  <r>
    <n v="13"/>
    <x v="2"/>
    <s v="DMSI"/>
    <s v="Peoria,IL"/>
    <x v="0"/>
    <x v="138"/>
    <x v="0"/>
    <n v="2"/>
  </r>
  <r>
    <n v="13"/>
    <x v="2"/>
    <s v="DMSI"/>
    <s v="Peoria,IL"/>
    <x v="0"/>
    <x v="138"/>
    <x v="1"/>
    <n v="15"/>
  </r>
  <r>
    <n v="6"/>
    <x v="3"/>
    <s v="DMSI"/>
    <s v="Charleston IL"/>
    <x v="0"/>
    <x v="138"/>
    <x v="0"/>
    <n v="77"/>
  </r>
  <r>
    <n v="15"/>
    <x v="21"/>
    <s v="DMSI"/>
    <s v="Pontiac, IL"/>
    <x v="0"/>
    <x v="138"/>
    <x v="0"/>
    <n v="34"/>
  </r>
  <r>
    <n v="16"/>
    <x v="23"/>
    <s v="DMSI"/>
    <s v="Princeton IL"/>
    <x v="0"/>
    <x v="138"/>
    <x v="0"/>
    <n v="36"/>
  </r>
  <r>
    <n v="5"/>
    <x v="0"/>
    <s v="DMSI"/>
    <s v="Bloomington IL"/>
    <x v="0"/>
    <x v="139"/>
    <x v="0"/>
    <n v="96"/>
  </r>
  <r>
    <n v="5"/>
    <x v="0"/>
    <s v="DMSI"/>
    <s v="Bloomington IL"/>
    <x v="0"/>
    <x v="139"/>
    <x v="1"/>
    <n v="11"/>
  </r>
  <r>
    <n v="14"/>
    <x v="1"/>
    <s v="DMSI"/>
    <s v="Peru IL"/>
    <x v="0"/>
    <x v="139"/>
    <x v="0"/>
    <n v="37"/>
  </r>
  <r>
    <n v="6"/>
    <x v="3"/>
    <s v="DMSI"/>
    <s v="Charleston IL"/>
    <x v="0"/>
    <x v="139"/>
    <x v="0"/>
    <n v="37"/>
  </r>
  <r>
    <n v="6"/>
    <x v="3"/>
    <s v="DMSI"/>
    <s v="Charleston IL"/>
    <x v="0"/>
    <x v="139"/>
    <x v="1"/>
    <n v="16"/>
  </r>
  <r>
    <n v="8"/>
    <x v="25"/>
    <s v="DMSI"/>
    <s v="Eureka, IL"/>
    <x v="0"/>
    <x v="139"/>
    <x v="0"/>
    <n v="38"/>
  </r>
  <r>
    <n v="17"/>
    <x v="26"/>
    <s v="DMSI"/>
    <s v="Streator IL"/>
    <x v="0"/>
    <x v="139"/>
    <x v="0"/>
    <n v="25"/>
  </r>
  <r>
    <n v="5"/>
    <x v="0"/>
    <s v="DMSI"/>
    <s v="Bloomington IL"/>
    <x v="0"/>
    <x v="140"/>
    <x v="0"/>
    <n v="88"/>
  </r>
  <r>
    <n v="5"/>
    <x v="0"/>
    <s v="DMSI"/>
    <s v="Bloomington IL"/>
    <x v="0"/>
    <x v="140"/>
    <x v="1"/>
    <n v="17"/>
  </r>
  <r>
    <n v="14"/>
    <x v="1"/>
    <s v="DMSI"/>
    <s v="Peru IL"/>
    <x v="0"/>
    <x v="140"/>
    <x v="0"/>
    <n v="22"/>
  </r>
  <r>
    <n v="13"/>
    <x v="2"/>
    <s v="DMSI"/>
    <s v="Peoria,IL"/>
    <x v="0"/>
    <x v="140"/>
    <x v="0"/>
    <n v="74"/>
  </r>
  <r>
    <n v="6"/>
    <x v="3"/>
    <s v="DMSI"/>
    <s v="Charleston IL"/>
    <x v="0"/>
    <x v="140"/>
    <x v="0"/>
    <n v="63"/>
  </r>
  <r>
    <n v="5"/>
    <x v="0"/>
    <s v="DMSI"/>
    <s v="Bloomington IL"/>
    <x v="0"/>
    <x v="141"/>
    <x v="0"/>
    <n v="140"/>
  </r>
  <r>
    <n v="5"/>
    <x v="0"/>
    <s v="DMSI"/>
    <s v="Bloomington IL"/>
    <x v="0"/>
    <x v="141"/>
    <x v="1"/>
    <n v="11"/>
  </r>
  <r>
    <n v="14"/>
    <x v="1"/>
    <s v="DMSI"/>
    <s v="Peru IL"/>
    <x v="0"/>
    <x v="141"/>
    <x v="0"/>
    <n v="45"/>
  </r>
  <r>
    <n v="13"/>
    <x v="2"/>
    <s v="DMSI"/>
    <s v="Peoria,IL"/>
    <x v="0"/>
    <x v="141"/>
    <x v="0"/>
    <n v="39"/>
  </r>
  <r>
    <n v="6"/>
    <x v="3"/>
    <s v="DMSI"/>
    <s v="Charleston IL"/>
    <x v="0"/>
    <x v="141"/>
    <x v="0"/>
    <n v="37"/>
  </r>
  <r>
    <n v="11"/>
    <x v="24"/>
    <s v="DMSI"/>
    <s v="Mt. Zion IL"/>
    <x v="0"/>
    <x v="141"/>
    <x v="0"/>
    <n v="24"/>
  </r>
  <r>
    <n v="5"/>
    <x v="0"/>
    <s v="DMSI"/>
    <s v="Bloomington IL"/>
    <x v="0"/>
    <x v="142"/>
    <x v="0"/>
    <n v="99"/>
  </r>
  <r>
    <n v="5"/>
    <x v="0"/>
    <s v="DMSI"/>
    <s v="Bloomington IL"/>
    <x v="0"/>
    <x v="142"/>
    <x v="1"/>
    <n v="9"/>
  </r>
  <r>
    <n v="14"/>
    <x v="1"/>
    <s v="DMSI"/>
    <s v="Peru IL"/>
    <x v="0"/>
    <x v="142"/>
    <x v="0"/>
    <n v="43"/>
  </r>
  <r>
    <n v="13"/>
    <x v="2"/>
    <s v="DMSI"/>
    <s v="Peoria,IL"/>
    <x v="0"/>
    <x v="142"/>
    <x v="0"/>
    <n v="57"/>
  </r>
  <r>
    <n v="6"/>
    <x v="3"/>
    <s v="DMSI"/>
    <s v="Charleston IL"/>
    <x v="0"/>
    <x v="142"/>
    <x v="0"/>
    <n v="38"/>
  </r>
  <r>
    <n v="5"/>
    <x v="0"/>
    <s v="DMSI"/>
    <s v="Bloomington IL"/>
    <x v="0"/>
    <x v="143"/>
    <x v="0"/>
    <n v="24"/>
  </r>
  <r>
    <n v="73"/>
    <x v="4"/>
    <s v="TVS"/>
    <s v="Boynton Beach"/>
    <x v="0"/>
    <x v="138"/>
    <x v="0"/>
    <n v="61"/>
  </r>
  <r>
    <n v="75"/>
    <x v="5"/>
    <s v="TVS"/>
    <s v="Delray Beach"/>
    <x v="0"/>
    <x v="138"/>
    <x v="0"/>
    <n v="10"/>
  </r>
  <r>
    <n v="75"/>
    <x v="5"/>
    <s v="TVS"/>
    <s v="Delray Beach"/>
    <x v="0"/>
    <x v="138"/>
    <x v="3"/>
    <n v="1"/>
  </r>
  <r>
    <n v="76"/>
    <x v="29"/>
    <s v="TVS"/>
    <s v="East Boca"/>
    <x v="0"/>
    <x v="138"/>
    <x v="0"/>
    <n v="16"/>
  </r>
  <r>
    <n v="77"/>
    <x v="6"/>
    <s v="TVS"/>
    <s v="West Boca"/>
    <x v="0"/>
    <x v="138"/>
    <x v="0"/>
    <n v="14"/>
  </r>
  <r>
    <n v="72"/>
    <x v="7"/>
    <s v="TVS"/>
    <s v="Lyons"/>
    <x v="0"/>
    <x v="138"/>
    <x v="0"/>
    <n v="17"/>
  </r>
  <r>
    <n v="104"/>
    <x v="31"/>
    <s v="TVS"/>
    <s v="Miami"/>
    <x v="0"/>
    <x v="138"/>
    <x v="0"/>
    <n v="16"/>
  </r>
  <r>
    <n v="73"/>
    <x v="4"/>
    <s v="TVS"/>
    <s v="Boynton Beach"/>
    <x v="0"/>
    <x v="139"/>
    <x v="0"/>
    <n v="105"/>
  </r>
  <r>
    <n v="73"/>
    <x v="4"/>
    <s v="TVS"/>
    <s v="Boynton Beach"/>
    <x v="1"/>
    <x v="139"/>
    <x v="2"/>
    <n v="1"/>
  </r>
  <r>
    <n v="75"/>
    <x v="5"/>
    <s v="TVS"/>
    <s v="Delray Beach"/>
    <x v="0"/>
    <x v="139"/>
    <x v="0"/>
    <n v="50"/>
  </r>
  <r>
    <n v="75"/>
    <x v="5"/>
    <s v="TVS"/>
    <s v="Delray Beach"/>
    <x v="1"/>
    <x v="139"/>
    <x v="2"/>
    <n v="1"/>
  </r>
  <r>
    <n v="76"/>
    <x v="29"/>
    <s v="TVS"/>
    <s v="East Boca"/>
    <x v="0"/>
    <x v="139"/>
    <x v="0"/>
    <n v="28"/>
  </r>
  <r>
    <n v="77"/>
    <x v="6"/>
    <s v="TVS"/>
    <s v="West Boca"/>
    <x v="0"/>
    <x v="139"/>
    <x v="0"/>
    <n v="28"/>
  </r>
  <r>
    <n v="72"/>
    <x v="7"/>
    <s v="TVS"/>
    <s v="Lyons"/>
    <x v="1"/>
    <x v="139"/>
    <x v="2"/>
    <n v="2"/>
  </r>
  <r>
    <n v="104"/>
    <x v="31"/>
    <s v="TVS"/>
    <s v="Miami"/>
    <x v="0"/>
    <x v="139"/>
    <x v="0"/>
    <n v="15"/>
  </r>
  <r>
    <n v="73"/>
    <x v="4"/>
    <s v="TVS"/>
    <s v="Boynton Beach"/>
    <x v="0"/>
    <x v="140"/>
    <x v="0"/>
    <n v="76"/>
  </r>
  <r>
    <n v="75"/>
    <x v="5"/>
    <s v="TVS"/>
    <s v="Delray Beach"/>
    <x v="0"/>
    <x v="140"/>
    <x v="0"/>
    <n v="47"/>
  </r>
  <r>
    <n v="76"/>
    <x v="29"/>
    <s v="TVS"/>
    <s v="East Boca"/>
    <x v="1"/>
    <x v="140"/>
    <x v="2"/>
    <n v="1"/>
  </r>
  <r>
    <n v="76"/>
    <x v="29"/>
    <s v="TVS"/>
    <s v="East Boca"/>
    <x v="0"/>
    <x v="140"/>
    <x v="0"/>
    <n v="7"/>
  </r>
  <r>
    <n v="77"/>
    <x v="6"/>
    <s v="TVS"/>
    <s v="West Boca"/>
    <x v="0"/>
    <x v="140"/>
    <x v="0"/>
    <n v="13"/>
  </r>
  <r>
    <n v="72"/>
    <x v="7"/>
    <s v="TVS"/>
    <s v="Lyons"/>
    <x v="0"/>
    <x v="140"/>
    <x v="0"/>
    <n v="22"/>
  </r>
  <r>
    <n v="104"/>
    <x v="31"/>
    <s v="TVS"/>
    <s v="Miami"/>
    <x v="0"/>
    <x v="140"/>
    <x v="0"/>
    <n v="23"/>
  </r>
  <r>
    <n v="104"/>
    <x v="31"/>
    <s v="TVS"/>
    <s v="Miami"/>
    <x v="0"/>
    <x v="140"/>
    <x v="3"/>
    <m/>
  </r>
  <r>
    <n v="73"/>
    <x v="4"/>
    <s v="TVS"/>
    <s v="Boynton Beach"/>
    <x v="0"/>
    <x v="141"/>
    <x v="0"/>
    <n v="47"/>
  </r>
  <r>
    <n v="75"/>
    <x v="5"/>
    <s v="TVS"/>
    <s v="Delray Beach"/>
    <x v="0"/>
    <x v="141"/>
    <x v="0"/>
    <n v="36"/>
  </r>
  <r>
    <n v="75"/>
    <x v="5"/>
    <s v="TVS"/>
    <s v="Delray Beach"/>
    <x v="1"/>
    <x v="141"/>
    <x v="2"/>
    <n v="1"/>
  </r>
  <r>
    <n v="76"/>
    <x v="29"/>
    <s v="TVS"/>
    <s v="East Boca"/>
    <x v="0"/>
    <x v="141"/>
    <x v="0"/>
    <n v="34"/>
  </r>
  <r>
    <n v="72"/>
    <x v="7"/>
    <s v="TVS"/>
    <s v="Lyons"/>
    <x v="0"/>
    <x v="141"/>
    <x v="0"/>
    <n v="23"/>
  </r>
  <r>
    <n v="72"/>
    <x v="7"/>
    <s v="TVS"/>
    <s v="Lyons"/>
    <x v="1"/>
    <x v="141"/>
    <x v="2"/>
    <n v="2"/>
  </r>
  <r>
    <n v="104"/>
    <x v="31"/>
    <s v="TVS"/>
    <s v="Miami"/>
    <x v="0"/>
    <x v="141"/>
    <x v="0"/>
    <n v="20"/>
  </r>
  <r>
    <n v="73"/>
    <x v="4"/>
    <s v="TVS"/>
    <s v="Boynton Beach"/>
    <x v="0"/>
    <x v="142"/>
    <x v="0"/>
    <n v="41"/>
  </r>
  <r>
    <n v="75"/>
    <x v="5"/>
    <s v="TVS"/>
    <s v="Delray Beach"/>
    <x v="0"/>
    <x v="142"/>
    <x v="0"/>
    <n v="41"/>
  </r>
  <r>
    <n v="76"/>
    <x v="29"/>
    <s v="TVS"/>
    <s v="East Boca"/>
    <x v="0"/>
    <x v="142"/>
    <x v="0"/>
    <n v="2"/>
  </r>
  <r>
    <n v="77"/>
    <x v="6"/>
    <s v="TVS"/>
    <s v="West Boca"/>
    <x v="0"/>
    <x v="142"/>
    <x v="0"/>
    <n v="36"/>
  </r>
  <r>
    <n v="72"/>
    <x v="7"/>
    <s v="TVS"/>
    <s v="Lyons"/>
    <x v="1"/>
    <x v="142"/>
    <x v="2"/>
    <n v="4"/>
  </r>
  <r>
    <n v="72"/>
    <x v="7"/>
    <s v="TVS"/>
    <s v="Lyons"/>
    <x v="0"/>
    <x v="142"/>
    <x v="0"/>
    <n v="9"/>
  </r>
  <r>
    <n v="104"/>
    <x v="31"/>
    <s v="TVS"/>
    <s v="Miami"/>
    <x v="0"/>
    <x v="142"/>
    <x v="0"/>
    <n v="10"/>
  </r>
  <r>
    <n v="86"/>
    <x v="20"/>
    <s v="Lake Washington"/>
    <s v="Kirkland, WA"/>
    <x v="0"/>
    <x v="144"/>
    <x v="0"/>
    <n v="75"/>
  </r>
  <r>
    <n v="86"/>
    <x v="20"/>
    <s v="Lake Washington"/>
    <s v="Kirkland, WA"/>
    <x v="0"/>
    <x v="144"/>
    <x v="3"/>
    <n v="2"/>
  </r>
  <r>
    <n v="86"/>
    <x v="20"/>
    <s v="Lake Washington"/>
    <s v="Kirkland, WA"/>
    <x v="0"/>
    <x v="145"/>
    <x v="0"/>
    <n v="74"/>
  </r>
  <r>
    <n v="86"/>
    <x v="20"/>
    <s v="Lake Washington"/>
    <s v="Kirkland, WA"/>
    <x v="0"/>
    <x v="145"/>
    <x v="3"/>
    <n v="2"/>
  </r>
  <r>
    <n v="86"/>
    <x v="20"/>
    <s v="Lake Washington"/>
    <s v="Kirkland, WA"/>
    <x v="0"/>
    <x v="146"/>
    <x v="0"/>
    <n v="33"/>
  </r>
  <r>
    <n v="86"/>
    <x v="20"/>
    <s v="Lake Washington"/>
    <s v="Kirkland, WA"/>
    <x v="0"/>
    <x v="146"/>
    <x v="3"/>
    <n v="5"/>
  </r>
  <r>
    <n v="86"/>
    <x v="20"/>
    <s v="Lake Washington"/>
    <s v="Kirkland, WA"/>
    <x v="0"/>
    <x v="147"/>
    <x v="0"/>
    <n v="75"/>
  </r>
  <r>
    <n v="86"/>
    <x v="20"/>
    <s v="Lake Washington"/>
    <s v="Kirkland, WA"/>
    <x v="0"/>
    <x v="147"/>
    <x v="3"/>
    <n v="3"/>
  </r>
  <r>
    <n v="86"/>
    <x v="20"/>
    <s v="Lake Washington"/>
    <s v="Kirkland, WA"/>
    <x v="0"/>
    <x v="148"/>
    <x v="0"/>
    <n v="32"/>
  </r>
  <r>
    <n v="5"/>
    <x v="0"/>
    <s v="DMSI"/>
    <s v="Bloomington IL"/>
    <x v="0"/>
    <x v="144"/>
    <x v="0"/>
    <n v="153"/>
  </r>
  <r>
    <n v="5"/>
    <x v="0"/>
    <s v="DMSI"/>
    <s v="Bloomington IL"/>
    <x v="0"/>
    <x v="144"/>
    <x v="1"/>
    <n v="10"/>
  </r>
  <r>
    <n v="13"/>
    <x v="2"/>
    <s v="DMSI"/>
    <s v="Peoria,IL"/>
    <x v="0"/>
    <x v="144"/>
    <x v="0"/>
    <n v="6"/>
  </r>
  <r>
    <n v="13"/>
    <x v="2"/>
    <s v="DMSI"/>
    <s v="Peoria,IL"/>
    <x v="0"/>
    <x v="144"/>
    <x v="1"/>
    <n v="14"/>
  </r>
  <r>
    <n v="6"/>
    <x v="3"/>
    <s v="DMSI"/>
    <s v="Charleston IL"/>
    <x v="0"/>
    <x v="144"/>
    <x v="0"/>
    <n v="37"/>
  </r>
  <r>
    <n v="15"/>
    <x v="21"/>
    <s v="DMSI"/>
    <s v="Pontiac, IL"/>
    <x v="0"/>
    <x v="144"/>
    <x v="0"/>
    <n v="30"/>
  </r>
  <r>
    <n v="5"/>
    <x v="0"/>
    <s v="DMSI"/>
    <s v="Bloomington IL"/>
    <x v="0"/>
    <x v="145"/>
    <x v="0"/>
    <n v="113"/>
  </r>
  <r>
    <n v="14"/>
    <x v="1"/>
    <s v="DMSI"/>
    <s v="Peru IL"/>
    <x v="0"/>
    <x v="145"/>
    <x v="0"/>
    <n v="47"/>
  </r>
  <r>
    <n v="6"/>
    <x v="3"/>
    <s v="DMSI"/>
    <s v="Charleston IL"/>
    <x v="0"/>
    <x v="145"/>
    <x v="0"/>
    <n v="47"/>
  </r>
  <r>
    <n v="6"/>
    <x v="3"/>
    <s v="DMSI"/>
    <s v="Charleston IL"/>
    <x v="0"/>
    <x v="145"/>
    <x v="1"/>
    <n v="15"/>
  </r>
  <r>
    <n v="17"/>
    <x v="26"/>
    <s v="DMSI"/>
    <s v="Streator IL"/>
    <x v="0"/>
    <x v="145"/>
    <x v="0"/>
    <n v="37"/>
  </r>
  <r>
    <n v="11"/>
    <x v="24"/>
    <s v="DMSI"/>
    <s v="Mt. Zion IL"/>
    <x v="0"/>
    <x v="145"/>
    <x v="0"/>
    <n v="32"/>
  </r>
  <r>
    <n v="5"/>
    <x v="0"/>
    <s v="DMSI"/>
    <s v="Bloomington IL"/>
    <x v="0"/>
    <x v="146"/>
    <x v="0"/>
    <n v="100"/>
  </r>
  <r>
    <n v="5"/>
    <x v="0"/>
    <s v="DMSI"/>
    <s v="Bloomington IL"/>
    <x v="0"/>
    <x v="146"/>
    <x v="1"/>
    <n v="16"/>
  </r>
  <r>
    <n v="14"/>
    <x v="1"/>
    <s v="DMSI"/>
    <s v="Peru IL"/>
    <x v="0"/>
    <x v="146"/>
    <x v="0"/>
    <n v="24"/>
  </r>
  <r>
    <n v="13"/>
    <x v="2"/>
    <s v="DMSI"/>
    <s v="Peoria,IL"/>
    <x v="0"/>
    <x v="146"/>
    <x v="0"/>
    <n v="7"/>
  </r>
  <r>
    <n v="13"/>
    <x v="2"/>
    <s v="DMSI"/>
    <s v="Peoria,IL"/>
    <x v="0"/>
    <x v="146"/>
    <x v="1"/>
    <n v="12"/>
  </r>
  <r>
    <n v="7"/>
    <x v="30"/>
    <s v="DMSI"/>
    <s v="Clinton IL"/>
    <x v="0"/>
    <x v="146"/>
    <x v="0"/>
    <n v="37"/>
  </r>
  <r>
    <n v="100"/>
    <x v="8"/>
    <s v="Family"/>
    <s v="Osprey, FL"/>
    <x v="0"/>
    <x v="144"/>
    <x v="0"/>
    <n v="74"/>
  </r>
  <r>
    <n v="100"/>
    <x v="8"/>
    <s v="Family"/>
    <s v="Osprey, FL"/>
    <x v="0"/>
    <x v="145"/>
    <x v="0"/>
    <n v="99"/>
  </r>
  <r>
    <n v="100"/>
    <x v="8"/>
    <s v="Family"/>
    <s v="Osprey, FL"/>
    <x v="0"/>
    <x v="146"/>
    <x v="0"/>
    <n v="94"/>
  </r>
  <r>
    <n v="100"/>
    <x v="8"/>
    <s v="Family"/>
    <s v="Osprey, FL"/>
    <x v="0"/>
    <x v="147"/>
    <x v="0"/>
    <n v="82"/>
  </r>
  <r>
    <n v="100"/>
    <x v="8"/>
    <s v="Family"/>
    <s v="Osprey, FL"/>
    <x v="0"/>
    <x v="148"/>
    <x v="1"/>
    <n v="14"/>
  </r>
  <r>
    <n v="5"/>
    <x v="0"/>
    <s v="DMSI"/>
    <s v="Bloomington IL"/>
    <x v="0"/>
    <x v="147"/>
    <x v="0"/>
    <n v="153"/>
  </r>
  <r>
    <n v="5"/>
    <x v="0"/>
    <s v="DMSI"/>
    <s v="Bloomington IL"/>
    <x v="0"/>
    <x v="147"/>
    <x v="1"/>
    <n v="11"/>
  </r>
  <r>
    <n v="13"/>
    <x v="2"/>
    <s v="DMSI"/>
    <s v="Peoria,IL"/>
    <x v="0"/>
    <x v="147"/>
    <x v="0"/>
    <n v="37"/>
  </r>
  <r>
    <n v="6"/>
    <x v="3"/>
    <s v="DMSI"/>
    <s v="Charleston IL"/>
    <x v="0"/>
    <x v="147"/>
    <x v="0"/>
    <n v="76"/>
  </r>
  <r>
    <n v="127"/>
    <x v="19"/>
    <s v="DMSI"/>
    <s v="Canton IL"/>
    <x v="0"/>
    <x v="147"/>
    <x v="0"/>
    <n v="39"/>
  </r>
  <r>
    <n v="5"/>
    <x v="0"/>
    <s v="DMSI"/>
    <s v="Bloomington IL"/>
    <x v="0"/>
    <x v="148"/>
    <x v="0"/>
    <n v="121"/>
  </r>
  <r>
    <n v="5"/>
    <x v="0"/>
    <s v="DMSI"/>
    <s v="Bloomington IL"/>
    <x v="0"/>
    <x v="148"/>
    <x v="1"/>
    <n v="10"/>
  </r>
  <r>
    <n v="14"/>
    <x v="1"/>
    <s v="DMSI"/>
    <s v="Peru IL"/>
    <x v="0"/>
    <x v="148"/>
    <x v="0"/>
    <n v="26"/>
  </r>
  <r>
    <n v="73"/>
    <x v="4"/>
    <s v="TVS"/>
    <s v="Boynton Beach"/>
    <x v="0"/>
    <x v="144"/>
    <x v="0"/>
    <n v="82"/>
  </r>
  <r>
    <n v="73"/>
    <x v="4"/>
    <s v="TVS"/>
    <s v="Boynton Beach"/>
    <x v="0"/>
    <x v="144"/>
    <x v="1"/>
    <n v="24"/>
  </r>
  <r>
    <n v="75"/>
    <x v="5"/>
    <s v="TVS"/>
    <s v="Delray Beach"/>
    <x v="0"/>
    <x v="144"/>
    <x v="0"/>
    <n v="10"/>
  </r>
  <r>
    <n v="75"/>
    <x v="5"/>
    <s v="TVS"/>
    <s v="Delray Beach"/>
    <x v="1"/>
    <x v="144"/>
    <x v="2"/>
    <n v="1"/>
  </r>
  <r>
    <n v="76"/>
    <x v="29"/>
    <s v="TVS"/>
    <s v="East Boca"/>
    <x v="0"/>
    <x v="144"/>
    <x v="0"/>
    <n v="8"/>
  </r>
  <r>
    <n v="77"/>
    <x v="6"/>
    <s v="TVS"/>
    <s v="West Boca"/>
    <x v="0"/>
    <x v="144"/>
    <x v="0"/>
    <n v="4"/>
  </r>
  <r>
    <n v="72"/>
    <x v="7"/>
    <s v="TVS"/>
    <s v="Lyons"/>
    <x v="0"/>
    <x v="144"/>
    <x v="0"/>
    <n v="13"/>
  </r>
  <r>
    <n v="73"/>
    <x v="4"/>
    <s v="TVS"/>
    <s v="Boynton Beach"/>
    <x v="0"/>
    <x v="145"/>
    <x v="0"/>
    <n v="90"/>
  </r>
  <r>
    <n v="73"/>
    <x v="4"/>
    <s v="TVS"/>
    <s v="Boynton Beach"/>
    <x v="1"/>
    <x v="145"/>
    <x v="2"/>
    <n v="1"/>
  </r>
  <r>
    <n v="75"/>
    <x v="5"/>
    <s v="TVS"/>
    <s v="Delray Beach"/>
    <x v="0"/>
    <x v="145"/>
    <x v="0"/>
    <n v="46"/>
  </r>
  <r>
    <n v="76"/>
    <x v="29"/>
    <s v="TVS"/>
    <s v="East Boca"/>
    <x v="0"/>
    <x v="145"/>
    <x v="0"/>
    <n v="43"/>
  </r>
  <r>
    <n v="77"/>
    <x v="6"/>
    <s v="TVS"/>
    <s v="West Boca"/>
    <x v="0"/>
    <x v="145"/>
    <x v="0"/>
    <n v="20"/>
  </r>
  <r>
    <n v="104"/>
    <x v="31"/>
    <s v="TVS"/>
    <s v="Miami"/>
    <x v="0"/>
    <x v="145"/>
    <x v="0"/>
    <n v="16"/>
  </r>
  <r>
    <n v="73"/>
    <x v="4"/>
    <s v="TVS"/>
    <s v="Boynton Beach"/>
    <x v="0"/>
    <x v="146"/>
    <x v="0"/>
    <n v="86"/>
  </r>
  <r>
    <n v="73"/>
    <x v="4"/>
    <s v="TVS"/>
    <s v="Boynton Beach"/>
    <x v="0"/>
    <x v="146"/>
    <x v="1"/>
    <n v="23"/>
  </r>
  <r>
    <n v="75"/>
    <x v="5"/>
    <s v="TVS"/>
    <s v="Delray Beach"/>
    <x v="0"/>
    <x v="146"/>
    <x v="0"/>
    <n v="50"/>
  </r>
  <r>
    <n v="76"/>
    <x v="29"/>
    <s v="TVS"/>
    <s v="East Boca"/>
    <x v="0"/>
    <x v="146"/>
    <x v="0"/>
    <n v="6"/>
  </r>
  <r>
    <n v="77"/>
    <x v="6"/>
    <s v="TVS"/>
    <s v="West Boca"/>
    <x v="0"/>
    <x v="146"/>
    <x v="0"/>
    <n v="25"/>
  </r>
  <r>
    <n v="72"/>
    <x v="7"/>
    <s v="TVS"/>
    <s v="Lyons"/>
    <x v="0"/>
    <x v="146"/>
    <x v="0"/>
    <n v="19"/>
  </r>
  <r>
    <n v="72"/>
    <x v="7"/>
    <s v="TVS"/>
    <s v="Lyons"/>
    <x v="0"/>
    <x v="146"/>
    <x v="3"/>
    <n v="2"/>
  </r>
  <r>
    <n v="104"/>
    <x v="31"/>
    <s v="TVS"/>
    <s v="Miami"/>
    <x v="0"/>
    <x v="146"/>
    <x v="0"/>
    <n v="16"/>
  </r>
  <r>
    <n v="73"/>
    <x v="4"/>
    <s v="TVS"/>
    <s v="Boynton Beach"/>
    <x v="0"/>
    <x v="147"/>
    <x v="0"/>
    <n v="66"/>
  </r>
  <r>
    <n v="73"/>
    <x v="4"/>
    <s v="TVS"/>
    <s v="Boynton Beach"/>
    <x v="1"/>
    <x v="147"/>
    <x v="2"/>
    <n v="1"/>
  </r>
  <r>
    <n v="75"/>
    <x v="5"/>
    <s v="TVS"/>
    <s v="Delray Beach"/>
    <x v="0"/>
    <x v="147"/>
    <x v="0"/>
    <n v="39"/>
  </r>
  <r>
    <n v="75"/>
    <x v="5"/>
    <s v="TVS"/>
    <s v="Delray Beach"/>
    <x v="0"/>
    <x v="147"/>
    <x v="3"/>
    <n v="1"/>
  </r>
  <r>
    <n v="76"/>
    <x v="29"/>
    <s v="TVS"/>
    <s v="East Boca"/>
    <x v="0"/>
    <x v="147"/>
    <x v="0"/>
    <n v="35"/>
  </r>
  <r>
    <n v="72"/>
    <x v="7"/>
    <s v="TVS"/>
    <s v="Lyons"/>
    <x v="0"/>
    <x v="147"/>
    <x v="0"/>
    <n v="26"/>
  </r>
  <r>
    <n v="104"/>
    <x v="31"/>
    <s v="TVS"/>
    <s v="Miami"/>
    <x v="0"/>
    <x v="147"/>
    <x v="0"/>
    <n v="17"/>
  </r>
  <r>
    <n v="104"/>
    <x v="31"/>
    <s v="TVS"/>
    <s v="Miami"/>
    <x v="1"/>
    <x v="147"/>
    <x v="2"/>
    <n v="1"/>
  </r>
  <r>
    <n v="73"/>
    <x v="4"/>
    <s v="TVS"/>
    <s v="Boynton Beach"/>
    <x v="0"/>
    <x v="148"/>
    <x v="0"/>
    <n v="81"/>
  </r>
  <r>
    <n v="73"/>
    <x v="4"/>
    <s v="TVS"/>
    <s v="Boynton Beach"/>
    <x v="1"/>
    <x v="148"/>
    <x v="2"/>
    <n v="1"/>
  </r>
  <r>
    <n v="75"/>
    <x v="5"/>
    <s v="TVS"/>
    <s v="Delray Beach"/>
    <x v="0"/>
    <x v="148"/>
    <x v="0"/>
    <n v="42"/>
  </r>
  <r>
    <n v="76"/>
    <x v="29"/>
    <s v="TVS"/>
    <s v="East Boca"/>
    <x v="0"/>
    <x v="148"/>
    <x v="0"/>
    <n v="6"/>
  </r>
  <r>
    <n v="76"/>
    <x v="29"/>
    <s v="TVS"/>
    <s v="East Boca"/>
    <x v="1"/>
    <x v="148"/>
    <x v="2"/>
    <n v="1"/>
  </r>
  <r>
    <n v="77"/>
    <x v="6"/>
    <s v="TVS"/>
    <s v="West Boca"/>
    <x v="0"/>
    <x v="148"/>
    <x v="0"/>
    <n v="28"/>
  </r>
  <r>
    <n v="72"/>
    <x v="7"/>
    <s v="TVS"/>
    <s v="Lyons"/>
    <x v="1"/>
    <x v="148"/>
    <x v="2"/>
    <n v="1"/>
  </r>
  <r>
    <n v="104"/>
    <x v="31"/>
    <s v="TVS"/>
    <s v="Miami"/>
    <x v="0"/>
    <x v="148"/>
    <x v="0"/>
    <n v="12"/>
  </r>
  <r>
    <n v="104"/>
    <x v="31"/>
    <s v="TVS"/>
    <s v="Miami"/>
    <x v="1"/>
    <x v="148"/>
    <x v="2"/>
    <n v="1"/>
  </r>
  <r>
    <n v="100"/>
    <x v="8"/>
    <s v="Family"/>
    <s v="Osprey, FL"/>
    <x v="0"/>
    <x v="149"/>
    <x v="0"/>
    <n v="92"/>
  </r>
  <r>
    <n v="100"/>
    <x v="8"/>
    <s v="Family"/>
    <s v="Osprey, FL"/>
    <x v="0"/>
    <x v="150"/>
    <x v="0"/>
    <n v="92"/>
  </r>
  <r>
    <n v="100"/>
    <x v="8"/>
    <s v="Family"/>
    <s v="Osprey, FL"/>
    <x v="0"/>
    <x v="151"/>
    <x v="0"/>
    <n v="92"/>
  </r>
  <r>
    <n v="100"/>
    <x v="8"/>
    <s v="Family"/>
    <s v="Osprey, FL"/>
    <x v="0"/>
    <x v="152"/>
    <x v="0"/>
    <n v="88"/>
  </r>
  <r>
    <n v="100"/>
    <x v="8"/>
    <s v="Family"/>
    <s v="Osprey, FL"/>
    <x v="0"/>
    <x v="153"/>
    <x v="0"/>
    <n v="6"/>
  </r>
  <r>
    <n v="100"/>
    <x v="8"/>
    <s v="Family"/>
    <s v="Osprey, FL"/>
    <x v="0"/>
    <x v="153"/>
    <x v="1"/>
    <n v="8"/>
  </r>
  <r>
    <n v="86"/>
    <x v="20"/>
    <s v="Lake Washington"/>
    <s v="Kirkland, WA"/>
    <x v="0"/>
    <x v="149"/>
    <x v="0"/>
    <n v="75"/>
  </r>
  <r>
    <n v="86"/>
    <x v="20"/>
    <s v="Lake Washington"/>
    <s v="Kirkland, WA"/>
    <x v="0"/>
    <x v="149"/>
    <x v="3"/>
    <n v="6"/>
  </r>
  <r>
    <n v="86"/>
    <x v="20"/>
    <s v="Lake Washington"/>
    <s v="Kirkland, WA"/>
    <x v="0"/>
    <x v="152"/>
    <x v="0"/>
    <n v="74"/>
  </r>
  <r>
    <n v="86"/>
    <x v="20"/>
    <s v="Lake Washington"/>
    <s v="Kirkland, WA"/>
    <x v="0"/>
    <x v="152"/>
    <x v="3"/>
    <n v="8"/>
  </r>
  <r>
    <n v="86"/>
    <x v="20"/>
    <s v="Lake Washington"/>
    <s v="Kirkland, WA"/>
    <x v="0"/>
    <x v="153"/>
    <x v="0"/>
    <n v="13"/>
  </r>
  <r>
    <n v="86"/>
    <x v="20"/>
    <s v="Lake Washington"/>
    <s v="Kirkland, WA"/>
    <x v="0"/>
    <x v="153"/>
    <x v="3"/>
    <n v="14"/>
  </r>
  <r>
    <n v="86"/>
    <x v="20"/>
    <s v="Lake Washington"/>
    <s v="Kirkland, WA"/>
    <x v="0"/>
    <x v="150"/>
    <x v="0"/>
    <n v="85"/>
  </r>
  <r>
    <n v="86"/>
    <x v="20"/>
    <s v="Lake Washington"/>
    <s v="Kirkland, WA"/>
    <x v="0"/>
    <x v="151"/>
    <x v="0"/>
    <n v="0"/>
  </r>
  <r>
    <n v="5"/>
    <x v="0"/>
    <s v="DMSI"/>
    <s v="Bloomington IL"/>
    <x v="0"/>
    <x v="150"/>
    <x v="0"/>
    <n v="115"/>
  </r>
  <r>
    <n v="5"/>
    <x v="0"/>
    <s v="DMSI"/>
    <s v="Bloomington IL"/>
    <x v="0"/>
    <x v="150"/>
    <x v="1"/>
    <n v="11"/>
  </r>
  <r>
    <n v="14"/>
    <x v="1"/>
    <s v="DMSI"/>
    <s v="Peru IL"/>
    <x v="0"/>
    <x v="150"/>
    <x v="0"/>
    <n v="34"/>
  </r>
  <r>
    <n v="6"/>
    <x v="3"/>
    <s v="DMSI"/>
    <s v="Charleston IL"/>
    <x v="0"/>
    <x v="150"/>
    <x v="0"/>
    <n v="14"/>
  </r>
  <r>
    <n v="6"/>
    <x v="3"/>
    <s v="DMSI"/>
    <s v="Charleston IL"/>
    <x v="0"/>
    <x v="150"/>
    <x v="1"/>
    <n v="16"/>
  </r>
  <r>
    <n v="8"/>
    <x v="25"/>
    <s v="DMSI"/>
    <s v="Eureka, IL"/>
    <x v="0"/>
    <x v="150"/>
    <x v="0"/>
    <n v="41"/>
  </r>
  <r>
    <n v="10"/>
    <x v="28"/>
    <s v="DMSI"/>
    <s v="Lincoln IL"/>
    <x v="0"/>
    <x v="150"/>
    <x v="0"/>
    <n v="38"/>
  </r>
  <r>
    <n v="17"/>
    <x v="26"/>
    <s v="DMSI"/>
    <s v="Streator IL"/>
    <x v="0"/>
    <x v="150"/>
    <x v="0"/>
    <n v="24"/>
  </r>
  <r>
    <n v="5"/>
    <x v="0"/>
    <s v="DMSI"/>
    <s v="Bloomington IL"/>
    <x v="0"/>
    <x v="151"/>
    <x v="0"/>
    <n v="110"/>
  </r>
  <r>
    <n v="5"/>
    <x v="0"/>
    <s v="DMSI"/>
    <s v="Bloomington IL"/>
    <x v="0"/>
    <x v="151"/>
    <x v="1"/>
    <n v="16"/>
  </r>
  <r>
    <n v="14"/>
    <x v="1"/>
    <s v="DMSI"/>
    <s v="Peru IL"/>
    <x v="0"/>
    <x v="151"/>
    <x v="0"/>
    <n v="24"/>
  </r>
  <r>
    <n v="13"/>
    <x v="2"/>
    <s v="DMSI"/>
    <s v="Peoria,IL"/>
    <x v="0"/>
    <x v="151"/>
    <x v="0"/>
    <n v="64"/>
  </r>
  <r>
    <n v="6"/>
    <x v="3"/>
    <s v="DMSI"/>
    <s v="Charleston IL"/>
    <x v="0"/>
    <x v="151"/>
    <x v="0"/>
    <n v="82"/>
  </r>
  <r>
    <n v="5"/>
    <x v="0"/>
    <s v="DMSI"/>
    <s v="Bloomington IL"/>
    <x v="0"/>
    <x v="149"/>
    <x v="0"/>
    <n v="150"/>
  </r>
  <r>
    <n v="14"/>
    <x v="1"/>
    <s v="DMSI"/>
    <s v="Peru IL"/>
    <x v="0"/>
    <x v="149"/>
    <x v="0"/>
    <n v="48"/>
  </r>
  <r>
    <n v="13"/>
    <x v="2"/>
    <s v="DMSI"/>
    <s v="Peoria,IL"/>
    <x v="0"/>
    <x v="149"/>
    <x v="0"/>
    <n v="7"/>
  </r>
  <r>
    <n v="13"/>
    <x v="2"/>
    <s v="DMSI"/>
    <s v="Peoria,IL"/>
    <x v="0"/>
    <x v="149"/>
    <x v="1"/>
    <n v="6"/>
  </r>
  <r>
    <n v="6"/>
    <x v="3"/>
    <s v="DMSI"/>
    <s v="Charleston IL"/>
    <x v="0"/>
    <x v="149"/>
    <x v="0"/>
    <n v="35"/>
  </r>
  <r>
    <n v="15"/>
    <x v="21"/>
    <s v="DMSI"/>
    <s v="Pontiac, IL"/>
    <x v="0"/>
    <x v="149"/>
    <x v="0"/>
    <n v="36"/>
  </r>
  <r>
    <n v="16"/>
    <x v="23"/>
    <s v="DMSI"/>
    <s v="Princeton IL"/>
    <x v="0"/>
    <x v="149"/>
    <x v="0"/>
    <n v="35"/>
  </r>
  <r>
    <n v="73"/>
    <x v="4"/>
    <s v="TVS"/>
    <s v="Boynton Beach"/>
    <x v="0"/>
    <x v="149"/>
    <x v="0"/>
    <n v="89"/>
  </r>
  <r>
    <n v="73"/>
    <x v="4"/>
    <s v="TVS"/>
    <s v="Boynton Beach"/>
    <x v="1"/>
    <x v="149"/>
    <x v="2"/>
    <n v="1"/>
  </r>
  <r>
    <n v="75"/>
    <x v="5"/>
    <s v="TVS"/>
    <s v="Delray Beach"/>
    <x v="0"/>
    <x v="149"/>
    <x v="0"/>
    <n v="18"/>
  </r>
  <r>
    <n v="76"/>
    <x v="29"/>
    <s v="TVS"/>
    <s v="East Boca"/>
    <x v="0"/>
    <x v="149"/>
    <x v="0"/>
    <n v="15"/>
  </r>
  <r>
    <n v="77"/>
    <x v="6"/>
    <s v="TVS"/>
    <s v="West Boca"/>
    <x v="0"/>
    <x v="149"/>
    <x v="0"/>
    <n v="20"/>
  </r>
  <r>
    <n v="72"/>
    <x v="7"/>
    <s v="TVS"/>
    <s v="Lyons"/>
    <x v="0"/>
    <x v="149"/>
    <x v="0"/>
    <n v="11"/>
  </r>
  <r>
    <n v="104"/>
    <x v="31"/>
    <s v="TVS"/>
    <s v="Miami"/>
    <x v="0"/>
    <x v="149"/>
    <x v="0"/>
    <n v="19"/>
  </r>
  <r>
    <n v="73"/>
    <x v="4"/>
    <s v="TVS"/>
    <s v="Boynton Beach"/>
    <x v="0"/>
    <x v="150"/>
    <x v="0"/>
    <n v="79"/>
  </r>
  <r>
    <n v="75"/>
    <x v="5"/>
    <s v="TVS"/>
    <s v="Delray Beach"/>
    <x v="0"/>
    <x v="150"/>
    <x v="0"/>
    <n v="46"/>
  </r>
  <r>
    <n v="76"/>
    <x v="29"/>
    <s v="TVS"/>
    <s v="East Boca"/>
    <x v="0"/>
    <x v="150"/>
    <x v="0"/>
    <n v="34"/>
  </r>
  <r>
    <n v="77"/>
    <x v="6"/>
    <s v="TVS"/>
    <s v="West Boca"/>
    <x v="0"/>
    <x v="150"/>
    <x v="0"/>
    <n v="27"/>
  </r>
  <r>
    <n v="72"/>
    <x v="7"/>
    <s v="TVS"/>
    <s v="Lyons"/>
    <x v="0"/>
    <x v="150"/>
    <x v="0"/>
    <n v="24"/>
  </r>
  <r>
    <n v="72"/>
    <x v="7"/>
    <s v="TVS"/>
    <s v="Lyons"/>
    <x v="0"/>
    <x v="150"/>
    <x v="3"/>
    <n v="1"/>
  </r>
  <r>
    <n v="104"/>
    <x v="31"/>
    <s v="TVS"/>
    <s v="Miami"/>
    <x v="0"/>
    <x v="150"/>
    <x v="0"/>
    <n v="14"/>
  </r>
  <r>
    <n v="73"/>
    <x v="4"/>
    <s v="TVS"/>
    <s v="Boynton Beach"/>
    <x v="0"/>
    <x v="151"/>
    <x v="0"/>
    <n v="84"/>
  </r>
  <r>
    <n v="73"/>
    <x v="4"/>
    <s v="TVS"/>
    <s v="Boynton Beach"/>
    <x v="0"/>
    <x v="151"/>
    <x v="1"/>
    <n v="18"/>
  </r>
  <r>
    <n v="75"/>
    <x v="5"/>
    <s v="TVS"/>
    <s v="Delray Beach"/>
    <x v="0"/>
    <x v="151"/>
    <x v="0"/>
    <n v="42"/>
  </r>
  <r>
    <n v="76"/>
    <x v="29"/>
    <s v="TVS"/>
    <s v="East Boca"/>
    <x v="0"/>
    <x v="151"/>
    <x v="0"/>
    <n v="3"/>
  </r>
  <r>
    <n v="77"/>
    <x v="6"/>
    <s v="TVS"/>
    <s v="West Boca"/>
    <x v="0"/>
    <x v="151"/>
    <x v="0"/>
    <n v="21"/>
  </r>
  <r>
    <n v="72"/>
    <x v="7"/>
    <s v="TVS"/>
    <s v="Lyons"/>
    <x v="0"/>
    <x v="151"/>
    <x v="0"/>
    <n v="23"/>
  </r>
  <r>
    <n v="104"/>
    <x v="31"/>
    <s v="TVS"/>
    <s v="Miami"/>
    <x v="0"/>
    <x v="151"/>
    <x v="0"/>
    <n v="17"/>
  </r>
  <r>
    <n v="73"/>
    <x v="4"/>
    <s v="TVS"/>
    <s v="Boynton Beach"/>
    <x v="0"/>
    <x v="152"/>
    <x v="0"/>
    <n v="56"/>
  </r>
  <r>
    <n v="75"/>
    <x v="5"/>
    <s v="TVS"/>
    <s v="Delray Beach"/>
    <x v="0"/>
    <x v="152"/>
    <x v="0"/>
    <n v="28"/>
  </r>
  <r>
    <n v="76"/>
    <x v="29"/>
    <s v="TVS"/>
    <s v="East Boca"/>
    <x v="0"/>
    <x v="152"/>
    <x v="0"/>
    <n v="32"/>
  </r>
  <r>
    <n v="72"/>
    <x v="7"/>
    <s v="TVS"/>
    <s v="Lyons"/>
    <x v="0"/>
    <x v="152"/>
    <x v="0"/>
    <n v="9"/>
  </r>
  <r>
    <n v="72"/>
    <x v="7"/>
    <s v="TVS"/>
    <s v="Lyons"/>
    <x v="0"/>
    <x v="152"/>
    <x v="1"/>
    <n v="11"/>
  </r>
  <r>
    <n v="104"/>
    <x v="31"/>
    <s v="TVS"/>
    <s v="Miami"/>
    <x v="0"/>
    <x v="152"/>
    <x v="0"/>
    <n v="17"/>
  </r>
  <r>
    <n v="73"/>
    <x v="4"/>
    <s v="TVS"/>
    <s v="Boynton Beach"/>
    <x v="0"/>
    <x v="153"/>
    <x v="0"/>
    <n v="51"/>
  </r>
  <r>
    <n v="73"/>
    <x v="4"/>
    <s v="TVS"/>
    <s v="Boynton Beach"/>
    <x v="1"/>
    <x v="153"/>
    <x v="2"/>
    <n v="1"/>
  </r>
  <r>
    <n v="75"/>
    <x v="5"/>
    <s v="TVS"/>
    <s v="Delray Beach"/>
    <x v="0"/>
    <x v="153"/>
    <x v="0"/>
    <n v="34"/>
  </r>
  <r>
    <n v="76"/>
    <x v="29"/>
    <s v="TVS"/>
    <s v="East Boca"/>
    <x v="0"/>
    <x v="153"/>
    <x v="0"/>
    <n v="4"/>
  </r>
  <r>
    <n v="77"/>
    <x v="6"/>
    <s v="TVS"/>
    <s v="West Boca"/>
    <x v="0"/>
    <x v="153"/>
    <x v="0"/>
    <n v="36"/>
  </r>
  <r>
    <n v="72"/>
    <x v="7"/>
    <s v="TVS"/>
    <s v="Lyons"/>
    <x v="1"/>
    <x v="153"/>
    <x v="2"/>
    <n v="1"/>
  </r>
  <r>
    <n v="72"/>
    <x v="7"/>
    <s v="TVS"/>
    <s v="Lyons"/>
    <x v="0"/>
    <x v="153"/>
    <x v="0"/>
    <n v="10"/>
  </r>
  <r>
    <n v="104"/>
    <x v="31"/>
    <s v="TVS"/>
    <s v="Miami"/>
    <x v="0"/>
    <x v="153"/>
    <x v="0"/>
    <n v="11"/>
  </r>
  <r>
    <n v="5"/>
    <x v="0"/>
    <s v="DMSI"/>
    <s v="Bloomington IL"/>
    <x v="0"/>
    <x v="153"/>
    <x v="0"/>
    <n v="110"/>
  </r>
  <r>
    <n v="5"/>
    <x v="0"/>
    <s v="DMSI"/>
    <s v="Bloomington IL"/>
    <x v="0"/>
    <x v="153"/>
    <x v="1"/>
    <n v="11"/>
  </r>
  <r>
    <n v="14"/>
    <x v="1"/>
    <s v="DMSI"/>
    <s v="Peru IL"/>
    <x v="0"/>
    <x v="153"/>
    <x v="0"/>
    <n v="20"/>
  </r>
  <r>
    <n v="13"/>
    <x v="2"/>
    <s v="DMSI"/>
    <s v="Peoria,IL"/>
    <x v="0"/>
    <x v="153"/>
    <x v="0"/>
    <n v="65"/>
  </r>
  <r>
    <n v="6"/>
    <x v="3"/>
    <s v="DMSI"/>
    <s v="Charleston IL"/>
    <x v="0"/>
    <x v="153"/>
    <x v="0"/>
    <n v="60"/>
  </r>
  <r>
    <n v="15"/>
    <x v="21"/>
    <s v="DMSI"/>
    <s v="Pontiac, IL"/>
    <x v="0"/>
    <x v="153"/>
    <x v="0"/>
    <n v="34"/>
  </r>
  <r>
    <n v="5"/>
    <x v="0"/>
    <s v="DMSI"/>
    <s v="Bloomington IL"/>
    <x v="0"/>
    <x v="152"/>
    <x v="0"/>
    <n v="95"/>
  </r>
  <r>
    <n v="5"/>
    <x v="0"/>
    <s v="DMSI"/>
    <s v="Bloomington IL"/>
    <x v="0"/>
    <x v="152"/>
    <x v="1"/>
    <n v="10"/>
  </r>
  <r>
    <n v="14"/>
    <x v="1"/>
    <s v="DMSI"/>
    <s v="Peru IL"/>
    <x v="0"/>
    <x v="152"/>
    <x v="0"/>
    <n v="39"/>
  </r>
  <r>
    <n v="13"/>
    <x v="2"/>
    <s v="DMSI"/>
    <s v="Peoria,IL"/>
    <x v="0"/>
    <x v="152"/>
    <x v="0"/>
    <n v="64"/>
  </r>
  <r>
    <n v="6"/>
    <x v="3"/>
    <s v="DMSI"/>
    <s v="Charleston IL"/>
    <x v="0"/>
    <x v="152"/>
    <x v="0"/>
    <n v="36"/>
  </r>
  <r>
    <n v="11"/>
    <x v="24"/>
    <s v="DMSI"/>
    <s v="Mt. Zion IL"/>
    <x v="0"/>
    <x v="152"/>
    <x v="0"/>
    <n v="23"/>
  </r>
  <r>
    <n v="86"/>
    <x v="20"/>
    <s v="Lake Washington"/>
    <s v="Kirkland, WA"/>
    <x v="0"/>
    <x v="151"/>
    <x v="0"/>
    <n v="0"/>
  </r>
  <r>
    <n v="86"/>
    <x v="20"/>
    <s v="Lake Washington"/>
    <s v="Kirkland, WA"/>
    <x v="0"/>
    <x v="151"/>
    <x v="3"/>
    <n v="0"/>
  </r>
  <r>
    <n v="86"/>
    <x v="20"/>
    <s v="Lake Washington"/>
    <s v="Kirkland, WA"/>
    <x v="0"/>
    <x v="154"/>
    <x v="0"/>
    <n v="75"/>
  </r>
  <r>
    <n v="86"/>
    <x v="20"/>
    <s v="Lake Washington"/>
    <s v="Kirkland, WA"/>
    <x v="0"/>
    <x v="154"/>
    <x v="3"/>
    <n v="4"/>
  </r>
  <r>
    <n v="86"/>
    <x v="20"/>
    <s v="Lake Washington"/>
    <s v="Kirkland, WA"/>
    <x v="0"/>
    <x v="155"/>
    <x v="0"/>
    <n v="77"/>
  </r>
  <r>
    <n v="86"/>
    <x v="20"/>
    <s v="Lake Washington"/>
    <s v="Kirkland, WA"/>
    <x v="0"/>
    <x v="155"/>
    <x v="3"/>
    <n v="3"/>
  </r>
  <r>
    <n v="86"/>
    <x v="20"/>
    <s v="Lake Washington"/>
    <s v="Kirkland, WA"/>
    <x v="0"/>
    <x v="156"/>
    <x v="0"/>
    <n v="10"/>
  </r>
  <r>
    <n v="86"/>
    <x v="20"/>
    <s v="Lake Washington"/>
    <s v="Kirkland, WA"/>
    <x v="0"/>
    <x v="157"/>
    <x v="0"/>
    <n v="76"/>
  </r>
  <r>
    <n v="86"/>
    <x v="20"/>
    <s v="Lake Washington"/>
    <s v="Kirkland, WA"/>
    <x v="0"/>
    <x v="157"/>
    <x v="3"/>
    <n v="4"/>
  </r>
  <r>
    <n v="86"/>
    <x v="20"/>
    <s v="Lake Washington"/>
    <s v="Kirkland, WA"/>
    <x v="0"/>
    <x v="158"/>
    <x v="0"/>
    <n v="58"/>
  </r>
  <r>
    <n v="86"/>
    <x v="20"/>
    <s v="Lake Washington"/>
    <s v="Kirkland, WA"/>
    <x v="0"/>
    <x v="158"/>
    <x v="3"/>
    <n v="1"/>
  </r>
  <r>
    <n v="100"/>
    <x v="8"/>
    <s v="Family"/>
    <s v="Osprey, FL"/>
    <x v="0"/>
    <x v="154"/>
    <x v="0"/>
    <n v="93"/>
  </r>
  <r>
    <n v="100"/>
    <x v="8"/>
    <s v="Family"/>
    <s v="Osprey, FL"/>
    <x v="0"/>
    <x v="155"/>
    <x v="0"/>
    <n v="84"/>
  </r>
  <r>
    <n v="100"/>
    <x v="8"/>
    <s v="Family"/>
    <s v="Osprey, FL"/>
    <x v="0"/>
    <x v="156"/>
    <x v="0"/>
    <n v="69"/>
  </r>
  <r>
    <n v="100"/>
    <x v="8"/>
    <s v="Family"/>
    <s v="Osprey, FL"/>
    <x v="0"/>
    <x v="157"/>
    <x v="0"/>
    <n v="42"/>
  </r>
  <r>
    <n v="73"/>
    <x v="4"/>
    <s v="TVS"/>
    <s v="Boynton Beach"/>
    <x v="0"/>
    <x v="154"/>
    <x v="0"/>
    <n v="72"/>
  </r>
  <r>
    <n v="73"/>
    <x v="4"/>
    <s v="TVS"/>
    <s v="Boynton Beach"/>
    <x v="1"/>
    <x v="154"/>
    <x v="2"/>
    <n v="1"/>
  </r>
  <r>
    <n v="75"/>
    <x v="5"/>
    <s v="TVS"/>
    <s v="Delray Beach"/>
    <x v="0"/>
    <x v="154"/>
    <x v="0"/>
    <n v="14"/>
  </r>
  <r>
    <n v="75"/>
    <x v="5"/>
    <s v="TVS"/>
    <s v="Delray Beach"/>
    <x v="1"/>
    <x v="154"/>
    <x v="2"/>
    <n v="2"/>
  </r>
  <r>
    <n v="75"/>
    <x v="5"/>
    <s v="TVS"/>
    <s v="Delray Beach"/>
    <x v="0"/>
    <x v="154"/>
    <x v="3"/>
    <n v="1"/>
  </r>
  <r>
    <n v="76"/>
    <x v="29"/>
    <s v="TVS"/>
    <s v="East Boca"/>
    <x v="0"/>
    <x v="154"/>
    <x v="0"/>
    <n v="13"/>
  </r>
  <r>
    <n v="77"/>
    <x v="6"/>
    <s v="TVS"/>
    <s v="West Boca"/>
    <x v="0"/>
    <x v="154"/>
    <x v="0"/>
    <n v="19"/>
  </r>
  <r>
    <n v="72"/>
    <x v="7"/>
    <s v="TVS"/>
    <s v="Lyons"/>
    <x v="0"/>
    <x v="154"/>
    <x v="0"/>
    <n v="23"/>
  </r>
  <r>
    <n v="104"/>
    <x v="31"/>
    <s v="TVS"/>
    <s v="Miami"/>
    <x v="0"/>
    <x v="154"/>
    <x v="0"/>
    <n v="23"/>
  </r>
  <r>
    <n v="73"/>
    <x v="4"/>
    <s v="TVS"/>
    <s v="Boynton Beach"/>
    <x v="0"/>
    <x v="155"/>
    <x v="0"/>
    <n v="86"/>
  </r>
  <r>
    <n v="73"/>
    <x v="4"/>
    <s v="TVS"/>
    <s v="Boynton Beach"/>
    <x v="1"/>
    <x v="155"/>
    <x v="2"/>
    <n v="1"/>
  </r>
  <r>
    <n v="75"/>
    <x v="5"/>
    <s v="TVS"/>
    <s v="Delray Beach"/>
    <x v="0"/>
    <x v="155"/>
    <x v="0"/>
    <n v="48"/>
  </r>
  <r>
    <n v="75"/>
    <x v="5"/>
    <s v="TVS"/>
    <s v="Delray Beach"/>
    <x v="1"/>
    <x v="155"/>
    <x v="2"/>
    <n v="2"/>
  </r>
  <r>
    <n v="76"/>
    <x v="29"/>
    <s v="TVS"/>
    <s v="East Boca"/>
    <x v="0"/>
    <x v="155"/>
    <x v="0"/>
    <n v="31"/>
  </r>
  <r>
    <n v="77"/>
    <x v="6"/>
    <s v="TVS"/>
    <s v="West Boca"/>
    <x v="0"/>
    <x v="155"/>
    <x v="0"/>
    <n v="21"/>
  </r>
  <r>
    <n v="104"/>
    <x v="31"/>
    <s v="TVS"/>
    <s v="Miami"/>
    <x v="0"/>
    <x v="155"/>
    <x v="0"/>
    <n v="13"/>
  </r>
  <r>
    <n v="73"/>
    <x v="4"/>
    <s v="TVS"/>
    <s v="Boynton Beach"/>
    <x v="0"/>
    <x v="156"/>
    <x v="0"/>
    <n v="86"/>
  </r>
  <r>
    <n v="75"/>
    <x v="5"/>
    <s v="TVS"/>
    <s v="Delray Beach"/>
    <x v="0"/>
    <x v="156"/>
    <x v="0"/>
    <n v="38"/>
  </r>
  <r>
    <n v="76"/>
    <x v="29"/>
    <s v="TVS"/>
    <s v="East Boca"/>
    <x v="1"/>
    <x v="156"/>
    <x v="2"/>
    <n v="1"/>
  </r>
  <r>
    <n v="76"/>
    <x v="29"/>
    <s v="TVS"/>
    <s v="East Boca"/>
    <x v="0"/>
    <x v="156"/>
    <x v="0"/>
    <n v="14"/>
  </r>
  <r>
    <n v="77"/>
    <x v="6"/>
    <s v="TVS"/>
    <s v="West Boca"/>
    <x v="0"/>
    <x v="156"/>
    <x v="0"/>
    <n v="14"/>
  </r>
  <r>
    <n v="72"/>
    <x v="7"/>
    <s v="TVS"/>
    <s v="Lyons"/>
    <x v="0"/>
    <x v="156"/>
    <x v="0"/>
    <n v="28"/>
  </r>
  <r>
    <n v="72"/>
    <x v="7"/>
    <s v="TVS"/>
    <s v="Lyons"/>
    <x v="0"/>
    <x v="156"/>
    <x v="3"/>
    <n v="1"/>
  </r>
  <r>
    <n v="104"/>
    <x v="31"/>
    <s v="TVS"/>
    <s v="Miami"/>
    <x v="0"/>
    <x v="156"/>
    <x v="0"/>
    <n v="20"/>
  </r>
  <r>
    <n v="73"/>
    <x v="4"/>
    <s v="TVS"/>
    <s v="Boynton Beach"/>
    <x v="0"/>
    <x v="157"/>
    <x v="0"/>
    <n v="55"/>
  </r>
  <r>
    <n v="75"/>
    <x v="5"/>
    <s v="TVS"/>
    <s v="Delray Beach"/>
    <x v="0"/>
    <x v="157"/>
    <x v="0"/>
    <n v="39"/>
  </r>
  <r>
    <n v="75"/>
    <x v="5"/>
    <s v="TVS"/>
    <s v="Delray Beach"/>
    <x v="1"/>
    <x v="157"/>
    <x v="2"/>
    <n v="2"/>
  </r>
  <r>
    <n v="76"/>
    <x v="29"/>
    <s v="TVS"/>
    <s v="East Boca"/>
    <x v="0"/>
    <x v="157"/>
    <x v="0"/>
    <n v="27"/>
  </r>
  <r>
    <n v="104"/>
    <x v="31"/>
    <s v="TVS"/>
    <s v="Miami"/>
    <x v="0"/>
    <x v="157"/>
    <x v="0"/>
    <n v="19"/>
  </r>
  <r>
    <n v="73"/>
    <x v="4"/>
    <s v="TVS"/>
    <s v="Boynton Beach"/>
    <x v="0"/>
    <x v="158"/>
    <x v="0"/>
    <n v="66"/>
  </r>
  <r>
    <n v="75"/>
    <x v="5"/>
    <s v="TVS"/>
    <s v="Delray Beach"/>
    <x v="0"/>
    <x v="158"/>
    <x v="0"/>
    <n v="41"/>
  </r>
  <r>
    <n v="77"/>
    <x v="6"/>
    <s v="TVS"/>
    <s v="West Boca"/>
    <x v="0"/>
    <x v="158"/>
    <x v="0"/>
    <n v="34"/>
  </r>
  <r>
    <n v="72"/>
    <x v="7"/>
    <s v="TVS"/>
    <s v="Lyons"/>
    <x v="0"/>
    <x v="158"/>
    <x v="0"/>
    <n v="5"/>
  </r>
  <r>
    <n v="104"/>
    <x v="31"/>
    <s v="TVS"/>
    <s v="Miami"/>
    <x v="0"/>
    <x v="158"/>
    <x v="0"/>
    <n v="5"/>
  </r>
  <r>
    <n v="5"/>
    <x v="0"/>
    <s v="DMSI"/>
    <s v="Bloomington IL"/>
    <x v="0"/>
    <x v="154"/>
    <x v="0"/>
    <n v="176"/>
  </r>
  <r>
    <n v="5"/>
    <x v="0"/>
    <s v="DMSI"/>
    <s v="Bloomington IL"/>
    <x v="0"/>
    <x v="154"/>
    <x v="1"/>
    <n v="0"/>
  </r>
  <r>
    <n v="5"/>
    <x v="0"/>
    <s v="DMSI"/>
    <s v="Bloomington IL"/>
    <x v="1"/>
    <x v="154"/>
    <x v="2"/>
    <n v="0"/>
  </r>
  <r>
    <n v="14"/>
    <x v="1"/>
    <s v="DMSI"/>
    <s v="Peru IL"/>
    <x v="0"/>
    <x v="154"/>
    <x v="0"/>
    <n v="31"/>
  </r>
  <r>
    <n v="14"/>
    <x v="1"/>
    <s v="DMSI"/>
    <s v="Peru IL"/>
    <x v="1"/>
    <x v="154"/>
    <x v="2"/>
    <n v="0"/>
  </r>
  <r>
    <n v="13"/>
    <x v="2"/>
    <s v="DMSI"/>
    <s v="Peoria,IL"/>
    <x v="0"/>
    <x v="154"/>
    <x v="0"/>
    <n v="7"/>
  </r>
  <r>
    <n v="13"/>
    <x v="2"/>
    <s v="DMSI"/>
    <s v="Peoria,IL"/>
    <x v="0"/>
    <x v="154"/>
    <x v="1"/>
    <n v="11"/>
  </r>
  <r>
    <n v="6"/>
    <x v="3"/>
    <s v="DMSI"/>
    <s v="Charleston IL"/>
    <x v="0"/>
    <x v="154"/>
    <x v="0"/>
    <n v="37"/>
  </r>
  <r>
    <n v="6"/>
    <x v="3"/>
    <s v="DMSI"/>
    <s v="Charleston IL"/>
    <x v="0"/>
    <x v="154"/>
    <x v="1"/>
    <n v="0"/>
  </r>
  <r>
    <n v="6"/>
    <x v="3"/>
    <s v="DMSI"/>
    <s v="Charleston IL"/>
    <x v="1"/>
    <x v="154"/>
    <x v="2"/>
    <n v="0"/>
  </r>
  <r>
    <n v="15"/>
    <x v="21"/>
    <s v="DMSI"/>
    <s v="Pontiac, IL"/>
    <x v="0"/>
    <x v="154"/>
    <x v="0"/>
    <n v="37"/>
  </r>
  <r>
    <n v="5"/>
    <x v="0"/>
    <s v="DMSI"/>
    <s v="Bloomington IL"/>
    <x v="0"/>
    <x v="155"/>
    <x v="0"/>
    <n v="136"/>
  </r>
  <r>
    <n v="5"/>
    <x v="0"/>
    <s v="DMSI"/>
    <s v="Bloomington IL"/>
    <x v="0"/>
    <x v="155"/>
    <x v="1"/>
    <n v="11"/>
  </r>
  <r>
    <n v="5"/>
    <x v="0"/>
    <s v="DMSI"/>
    <s v="Bloomington IL"/>
    <x v="1"/>
    <x v="155"/>
    <x v="2"/>
    <n v="0"/>
  </r>
  <r>
    <n v="14"/>
    <x v="1"/>
    <s v="DMSI"/>
    <s v="Peru IL"/>
    <x v="0"/>
    <x v="155"/>
    <x v="0"/>
    <n v="40"/>
  </r>
  <r>
    <n v="14"/>
    <x v="1"/>
    <s v="DMSI"/>
    <s v="Peru IL"/>
    <x v="1"/>
    <x v="155"/>
    <x v="2"/>
    <n v="0"/>
  </r>
  <r>
    <n v="13"/>
    <x v="2"/>
    <s v="DMSI"/>
    <s v="Peoria,IL"/>
    <x v="0"/>
    <x v="155"/>
    <x v="0"/>
    <n v="0"/>
  </r>
  <r>
    <n v="13"/>
    <x v="2"/>
    <s v="DMSI"/>
    <s v="Peoria,IL"/>
    <x v="0"/>
    <x v="155"/>
    <x v="1"/>
    <n v="0"/>
  </r>
  <r>
    <n v="6"/>
    <x v="3"/>
    <s v="DMSI"/>
    <s v="Charleston IL"/>
    <x v="0"/>
    <x v="155"/>
    <x v="0"/>
    <n v="36"/>
  </r>
  <r>
    <n v="6"/>
    <x v="3"/>
    <s v="DMSI"/>
    <s v="Charleston IL"/>
    <x v="0"/>
    <x v="155"/>
    <x v="1"/>
    <n v="15"/>
  </r>
  <r>
    <n v="6"/>
    <x v="3"/>
    <s v="DMSI"/>
    <s v="Charleston IL"/>
    <x v="1"/>
    <x v="155"/>
    <x v="2"/>
    <n v="0"/>
  </r>
  <r>
    <n v="15"/>
    <x v="21"/>
    <s v="DMSI"/>
    <s v="Pontiac, IL"/>
    <x v="0"/>
    <x v="155"/>
    <x v="0"/>
    <n v="0"/>
  </r>
  <r>
    <n v="15"/>
    <x v="21"/>
    <s v="DMSI"/>
    <s v="Pontiac, IL"/>
    <x v="1"/>
    <x v="155"/>
    <x v="2"/>
    <n v="0"/>
  </r>
  <r>
    <n v="8"/>
    <x v="25"/>
    <s v="DMSI"/>
    <s v="Eureka, IL"/>
    <x v="0"/>
    <x v="155"/>
    <x v="0"/>
    <n v="0"/>
  </r>
  <r>
    <n v="8"/>
    <x v="25"/>
    <s v="DMSI"/>
    <s v="Eureka, IL"/>
    <x v="1"/>
    <x v="155"/>
    <x v="2"/>
    <n v="0"/>
  </r>
  <r>
    <n v="10"/>
    <x v="28"/>
    <s v="DMSI"/>
    <s v="Lincoln IL"/>
    <x v="0"/>
    <x v="155"/>
    <x v="0"/>
    <n v="5"/>
  </r>
  <r>
    <n v="10"/>
    <x v="28"/>
    <s v="DMSI"/>
    <s v="Lincoln IL"/>
    <x v="0"/>
    <x v="155"/>
    <x v="2"/>
    <n v="0"/>
  </r>
  <r>
    <n v="17"/>
    <x v="26"/>
    <s v="DMSI"/>
    <s v="Streator IL"/>
    <x v="0"/>
    <x v="155"/>
    <x v="0"/>
    <n v="38"/>
  </r>
  <r>
    <n v="17"/>
    <x v="26"/>
    <s v="DMSI"/>
    <s v="Streator IL"/>
    <x v="1"/>
    <x v="155"/>
    <x v="2"/>
    <n v="0"/>
  </r>
  <r>
    <n v="16"/>
    <x v="23"/>
    <s v="DMSI"/>
    <s v="Princeton IL"/>
    <x v="0"/>
    <x v="155"/>
    <x v="0"/>
    <n v="0"/>
  </r>
  <r>
    <n v="7"/>
    <x v="30"/>
    <s v="DMSI"/>
    <s v="Clinton IL"/>
    <x v="0"/>
    <x v="155"/>
    <x v="0"/>
    <n v="0"/>
  </r>
  <r>
    <n v="5"/>
    <x v="0"/>
    <s v="DMSI"/>
    <s v="Bloomington IL"/>
    <x v="0"/>
    <x v="156"/>
    <x v="0"/>
    <n v="52"/>
  </r>
  <r>
    <n v="5"/>
    <x v="0"/>
    <s v="DMSI"/>
    <s v="Bloomington IL"/>
    <x v="0"/>
    <x v="156"/>
    <x v="1"/>
    <n v="16"/>
  </r>
  <r>
    <n v="5"/>
    <x v="0"/>
    <s v="DMSI"/>
    <s v="Bloomington IL"/>
    <x v="1"/>
    <x v="156"/>
    <x v="2"/>
    <n v="0"/>
  </r>
  <r>
    <n v="14"/>
    <x v="1"/>
    <s v="DMSI"/>
    <s v="Peru IL"/>
    <x v="0"/>
    <x v="156"/>
    <x v="0"/>
    <n v="32"/>
  </r>
  <r>
    <n v="14"/>
    <x v="1"/>
    <s v="DMSI"/>
    <s v="Peru IL"/>
    <x v="1"/>
    <x v="156"/>
    <x v="2"/>
    <n v="0"/>
  </r>
  <r>
    <n v="13"/>
    <x v="2"/>
    <s v="DMSI"/>
    <s v="Peoria,IL"/>
    <x v="0"/>
    <x v="156"/>
    <x v="0"/>
    <n v="36"/>
  </r>
  <r>
    <n v="13"/>
    <x v="2"/>
    <s v="DMSI"/>
    <s v="Peoria,IL"/>
    <x v="0"/>
    <x v="156"/>
    <x v="1"/>
    <n v="11"/>
  </r>
  <r>
    <n v="6"/>
    <x v="3"/>
    <s v="DMSI"/>
    <s v="Charleston IL"/>
    <x v="0"/>
    <x v="156"/>
    <x v="0"/>
    <n v="35"/>
  </r>
  <r>
    <n v="5"/>
    <x v="0"/>
    <s v="DMSI"/>
    <s v="Bloomington IL"/>
    <x v="0"/>
    <x v="157"/>
    <x v="0"/>
    <n v="94"/>
  </r>
  <r>
    <n v="5"/>
    <x v="0"/>
    <s v="DMSI"/>
    <s v="Bloomington IL"/>
    <x v="0"/>
    <x v="157"/>
    <x v="1"/>
    <n v="11"/>
  </r>
  <r>
    <n v="5"/>
    <x v="0"/>
    <s v="DMSI"/>
    <s v="Bloomington IL"/>
    <x v="1"/>
    <x v="157"/>
    <x v="2"/>
    <n v="0"/>
  </r>
  <r>
    <n v="14"/>
    <x v="1"/>
    <s v="DMSI"/>
    <s v="Peru IL"/>
    <x v="0"/>
    <x v="157"/>
    <x v="0"/>
    <n v="39"/>
  </r>
  <r>
    <n v="14"/>
    <x v="1"/>
    <s v="DMSI"/>
    <s v="Peru IL"/>
    <x v="1"/>
    <x v="157"/>
    <x v="2"/>
    <n v="0"/>
  </r>
  <r>
    <n v="13"/>
    <x v="2"/>
    <s v="DMSI"/>
    <s v="Peoria,IL"/>
    <x v="0"/>
    <x v="157"/>
    <x v="0"/>
    <n v="26"/>
  </r>
  <r>
    <n v="13"/>
    <x v="2"/>
    <s v="DMSI"/>
    <s v="Peoria,IL"/>
    <x v="0"/>
    <x v="157"/>
    <x v="1"/>
    <n v="0"/>
  </r>
  <r>
    <n v="6"/>
    <x v="3"/>
    <s v="DMSI"/>
    <s v="Charleston IL"/>
    <x v="0"/>
    <x v="157"/>
    <x v="0"/>
    <n v="32"/>
  </r>
  <r>
    <n v="5"/>
    <x v="0"/>
    <s v="DMSI"/>
    <s v="Bloomington IL"/>
    <x v="0"/>
    <x v="158"/>
    <x v="0"/>
    <n v="126"/>
  </r>
  <r>
    <n v="5"/>
    <x v="0"/>
    <s v="DMSI"/>
    <s v="Bloomington IL"/>
    <x v="0"/>
    <x v="158"/>
    <x v="1"/>
    <n v="10"/>
  </r>
  <r>
    <n v="5"/>
    <x v="0"/>
    <s v="DMSI"/>
    <s v="Bloomington IL"/>
    <x v="1"/>
    <x v="158"/>
    <x v="2"/>
    <n v="0"/>
  </r>
  <r>
    <n v="14"/>
    <x v="1"/>
    <s v="DMSI"/>
    <s v="Peru IL"/>
    <x v="0"/>
    <x v="158"/>
    <x v="0"/>
    <n v="0"/>
  </r>
  <r>
    <n v="14"/>
    <x v="1"/>
    <s v="DMSI"/>
    <s v="Peru IL"/>
    <x v="1"/>
    <x v="158"/>
    <x v="2"/>
    <n v="0"/>
  </r>
  <r>
    <n v="13"/>
    <x v="2"/>
    <s v="DMSI"/>
    <s v="Peoria,IL"/>
    <x v="0"/>
    <x v="158"/>
    <x v="0"/>
    <n v="0"/>
  </r>
  <r>
    <n v="13"/>
    <x v="2"/>
    <s v="DMSI"/>
    <s v="Peoria,IL"/>
    <x v="0"/>
    <x v="158"/>
    <x v="1"/>
    <n v="0"/>
  </r>
  <r>
    <n v="6"/>
    <x v="3"/>
    <s v="DMSI"/>
    <s v="Charleston IL"/>
    <x v="0"/>
    <x v="158"/>
    <x v="0"/>
    <n v="35"/>
  </r>
  <r>
    <n v="6"/>
    <x v="3"/>
    <s v="DMSI"/>
    <s v="Charleston IL"/>
    <x v="0"/>
    <x v="158"/>
    <x v="1"/>
    <n v="0"/>
  </r>
  <r>
    <n v="6"/>
    <x v="3"/>
    <s v="DMSI"/>
    <s v="Charleston IL"/>
    <x v="1"/>
    <x v="158"/>
    <x v="2"/>
    <n v="0"/>
  </r>
  <r>
    <n v="15"/>
    <x v="21"/>
    <s v="DMSI"/>
    <s v="Pontiac, IL"/>
    <x v="0"/>
    <x v="158"/>
    <x v="0"/>
    <n v="36"/>
  </r>
  <r>
    <n v="15"/>
    <x v="21"/>
    <s v="DMSI"/>
    <s v="Pontiac, IL"/>
    <x v="1"/>
    <x v="158"/>
    <x v="2"/>
    <n v="0"/>
  </r>
  <r>
    <n v="9"/>
    <x v="22"/>
    <s v="DMSI"/>
    <s v="Gibson City IL"/>
    <x v="0"/>
    <x v="158"/>
    <x v="0"/>
    <n v="27"/>
  </r>
  <r>
    <n v="5"/>
    <x v="0"/>
    <s v="DMSI"/>
    <s v="Bloomington IL"/>
    <x v="0"/>
    <x v="159"/>
    <x v="0"/>
    <n v="49"/>
  </r>
  <r>
    <n v="86"/>
    <x v="20"/>
    <s v="Lake Washington"/>
    <s v="Kirkland, WA"/>
    <x v="0"/>
    <x v="160"/>
    <x v="0"/>
    <n v="71"/>
  </r>
  <r>
    <n v="86"/>
    <x v="20"/>
    <s v="Lake Washington"/>
    <s v="Kirkland, WA"/>
    <x v="0"/>
    <x v="160"/>
    <x v="3"/>
    <n v="4"/>
  </r>
  <r>
    <n v="86"/>
    <x v="20"/>
    <s v="Lake Washington"/>
    <s v="Kirkland, WA"/>
    <x v="0"/>
    <x v="161"/>
    <x v="0"/>
    <n v="65"/>
  </r>
  <r>
    <n v="86"/>
    <x v="20"/>
    <s v="Lake Washington"/>
    <s v="Kirkland, WA"/>
    <x v="0"/>
    <x v="161"/>
    <x v="3"/>
    <n v="5"/>
  </r>
  <r>
    <n v="86"/>
    <x v="20"/>
    <s v="Lake Washington"/>
    <s v="Kirkland, WA"/>
    <x v="0"/>
    <x v="162"/>
    <x v="0"/>
    <n v="8"/>
  </r>
  <r>
    <n v="86"/>
    <x v="20"/>
    <s v="Lake Washington"/>
    <s v="Kirkland, WA"/>
    <x v="0"/>
    <x v="163"/>
    <x v="0"/>
    <n v="73"/>
  </r>
  <r>
    <n v="86"/>
    <x v="20"/>
    <s v="Lake Washington"/>
    <s v="Kirkland, WA"/>
    <x v="0"/>
    <x v="163"/>
    <x v="3"/>
    <n v="3"/>
  </r>
  <r>
    <n v="86"/>
    <x v="20"/>
    <s v="Lake Washington"/>
    <s v="Kirkland, WA"/>
    <x v="0"/>
    <x v="164"/>
    <x v="0"/>
    <n v="69"/>
  </r>
  <r>
    <n v="86"/>
    <x v="20"/>
    <s v="Lake Washington"/>
    <s v="Kirkland, WA"/>
    <x v="0"/>
    <x v="164"/>
    <x v="3"/>
    <n v="5"/>
  </r>
  <r>
    <n v="73"/>
    <x v="4"/>
    <s v="TVS"/>
    <s v="Boynton Beach"/>
    <x v="0"/>
    <x v="160"/>
    <x v="0"/>
    <n v="62"/>
  </r>
  <r>
    <n v="73"/>
    <x v="4"/>
    <s v="TVS"/>
    <s v="Boynton Beach"/>
    <x v="1"/>
    <x v="160"/>
    <x v="2"/>
    <n v="1"/>
  </r>
  <r>
    <n v="75"/>
    <x v="5"/>
    <s v="TVS"/>
    <s v="Delray Beach"/>
    <x v="0"/>
    <x v="160"/>
    <x v="0"/>
    <n v="12"/>
  </r>
  <r>
    <n v="75"/>
    <x v="5"/>
    <s v="TVS"/>
    <s v="Delray Beach"/>
    <x v="0"/>
    <x v="160"/>
    <x v="3"/>
    <n v="5"/>
  </r>
  <r>
    <n v="76"/>
    <x v="29"/>
    <s v="TVS"/>
    <s v="East Boca"/>
    <x v="0"/>
    <x v="160"/>
    <x v="0"/>
    <n v="13"/>
  </r>
  <r>
    <n v="77"/>
    <x v="6"/>
    <s v="TVS"/>
    <s v="West Boca"/>
    <x v="0"/>
    <x v="160"/>
    <x v="0"/>
    <n v="14"/>
  </r>
  <r>
    <n v="72"/>
    <x v="7"/>
    <s v="TVS"/>
    <s v="Lyons"/>
    <x v="0"/>
    <x v="160"/>
    <x v="0"/>
    <n v="26"/>
  </r>
  <r>
    <n v="104"/>
    <x v="31"/>
    <s v="TVS"/>
    <s v="Miami"/>
    <x v="0"/>
    <x v="160"/>
    <x v="0"/>
    <n v="14"/>
  </r>
  <r>
    <n v="73"/>
    <x v="4"/>
    <s v="TVS"/>
    <s v="Boynton Beach"/>
    <x v="0"/>
    <x v="161"/>
    <x v="0"/>
    <n v="65"/>
  </r>
  <r>
    <n v="75"/>
    <x v="5"/>
    <s v="TVS"/>
    <s v="Delray Beach"/>
    <x v="0"/>
    <x v="161"/>
    <x v="0"/>
    <n v="48"/>
  </r>
  <r>
    <n v="75"/>
    <x v="5"/>
    <s v="TVS"/>
    <s v="Delray Beach"/>
    <x v="0"/>
    <x v="161"/>
    <x v="3"/>
    <n v="1"/>
  </r>
  <r>
    <n v="76"/>
    <x v="29"/>
    <s v="TVS"/>
    <s v="East Boca"/>
    <x v="0"/>
    <x v="161"/>
    <x v="0"/>
    <n v="31"/>
  </r>
  <r>
    <n v="77"/>
    <x v="6"/>
    <s v="TVS"/>
    <s v="West Boca"/>
    <x v="0"/>
    <x v="161"/>
    <x v="0"/>
    <n v="24"/>
  </r>
  <r>
    <n v="72"/>
    <x v="7"/>
    <s v="TVS"/>
    <s v="Lyons"/>
    <x v="0"/>
    <x v="161"/>
    <x v="0"/>
    <n v="19"/>
  </r>
  <r>
    <n v="104"/>
    <x v="31"/>
    <s v="TVS"/>
    <s v="Miami"/>
    <x v="1"/>
    <x v="161"/>
    <x v="2"/>
    <n v="1"/>
  </r>
  <r>
    <n v="104"/>
    <x v="31"/>
    <s v="TVS"/>
    <s v="Miami"/>
    <x v="0"/>
    <x v="161"/>
    <x v="0"/>
    <n v="12"/>
  </r>
  <r>
    <n v="73"/>
    <x v="4"/>
    <s v="TVS"/>
    <s v="Boynton Beach"/>
    <x v="0"/>
    <x v="162"/>
    <x v="0"/>
    <n v="67"/>
  </r>
  <r>
    <n v="73"/>
    <x v="4"/>
    <s v="TVS"/>
    <s v="Boynton Beach"/>
    <x v="0"/>
    <x v="162"/>
    <x v="1"/>
    <n v="25"/>
  </r>
  <r>
    <n v="75"/>
    <x v="5"/>
    <s v="TVS"/>
    <s v="Delray Beach"/>
    <x v="0"/>
    <x v="162"/>
    <x v="0"/>
    <n v="37"/>
  </r>
  <r>
    <n v="76"/>
    <x v="29"/>
    <s v="TVS"/>
    <s v="East Boca"/>
    <x v="1"/>
    <x v="162"/>
    <x v="2"/>
    <n v="1"/>
  </r>
  <r>
    <n v="76"/>
    <x v="29"/>
    <s v="TVS"/>
    <s v="East Boca"/>
    <x v="0"/>
    <x v="162"/>
    <x v="0"/>
    <n v="12"/>
  </r>
  <r>
    <n v="77"/>
    <x v="6"/>
    <s v="TVS"/>
    <s v="West Boca"/>
    <x v="0"/>
    <x v="162"/>
    <x v="0"/>
    <n v="27"/>
  </r>
  <r>
    <n v="72"/>
    <x v="7"/>
    <s v="TVS"/>
    <s v="Lyons"/>
    <x v="0"/>
    <x v="162"/>
    <x v="0"/>
    <n v="22"/>
  </r>
  <r>
    <n v="104"/>
    <x v="31"/>
    <s v="TVS"/>
    <s v="Miami"/>
    <x v="0"/>
    <x v="162"/>
    <x v="0"/>
    <n v="16"/>
  </r>
  <r>
    <n v="73"/>
    <x v="4"/>
    <s v="TVS"/>
    <s v="Boynton Beach"/>
    <x v="0"/>
    <x v="163"/>
    <x v="0"/>
    <n v="68"/>
  </r>
  <r>
    <n v="73"/>
    <x v="4"/>
    <s v="TVS"/>
    <s v="Boynton Beach"/>
    <x v="1"/>
    <x v="163"/>
    <x v="2"/>
    <n v="1"/>
  </r>
  <r>
    <n v="73"/>
    <x v="4"/>
    <s v="TVS"/>
    <s v="Boynton Beach"/>
    <x v="0"/>
    <x v="163"/>
    <x v="1"/>
    <n v="15"/>
  </r>
  <r>
    <n v="75"/>
    <x v="5"/>
    <s v="TVS"/>
    <s v="Delray Beach"/>
    <x v="0"/>
    <x v="163"/>
    <x v="0"/>
    <n v="35"/>
  </r>
  <r>
    <n v="75"/>
    <x v="5"/>
    <s v="TVS"/>
    <s v="Delray Beach"/>
    <x v="0"/>
    <x v="163"/>
    <x v="3"/>
    <n v="1"/>
  </r>
  <r>
    <n v="75"/>
    <x v="5"/>
    <s v="TVS"/>
    <s v="Delray Beach"/>
    <x v="1"/>
    <x v="163"/>
    <x v="2"/>
    <n v="2"/>
  </r>
  <r>
    <n v="76"/>
    <x v="29"/>
    <s v="TVS"/>
    <s v="East Boca"/>
    <x v="0"/>
    <x v="163"/>
    <x v="0"/>
    <n v="29"/>
  </r>
  <r>
    <n v="72"/>
    <x v="7"/>
    <s v="TVS"/>
    <s v="Lyons"/>
    <x v="0"/>
    <x v="163"/>
    <x v="0"/>
    <n v="19"/>
  </r>
  <r>
    <n v="104"/>
    <x v="31"/>
    <s v="TVS"/>
    <s v="Miami"/>
    <x v="0"/>
    <x v="163"/>
    <x v="0"/>
    <n v="19"/>
  </r>
  <r>
    <n v="73"/>
    <x v="4"/>
    <s v="TVS"/>
    <s v="Boynton Beach"/>
    <x v="0"/>
    <x v="164"/>
    <x v="0"/>
    <n v="59"/>
  </r>
  <r>
    <n v="75"/>
    <x v="5"/>
    <s v="TVS"/>
    <s v="Delray Beach"/>
    <x v="0"/>
    <x v="164"/>
    <x v="0"/>
    <n v="37"/>
  </r>
  <r>
    <n v="76"/>
    <x v="29"/>
    <s v="TVS"/>
    <s v="East Boca"/>
    <x v="0"/>
    <x v="164"/>
    <x v="0"/>
    <n v="3"/>
  </r>
  <r>
    <n v="77"/>
    <x v="6"/>
    <s v="TVS"/>
    <s v="West Boca"/>
    <x v="0"/>
    <x v="164"/>
    <x v="0"/>
    <n v="36"/>
  </r>
  <r>
    <n v="72"/>
    <x v="7"/>
    <s v="TVS"/>
    <s v="Lyons"/>
    <x v="0"/>
    <x v="164"/>
    <x v="0"/>
    <n v="15"/>
  </r>
  <r>
    <n v="104"/>
    <x v="31"/>
    <s v="TVS"/>
    <s v="Miami"/>
    <x v="0"/>
    <x v="164"/>
    <x v="0"/>
    <n v="11"/>
  </r>
  <r>
    <n v="104"/>
    <x v="31"/>
    <s v="TVS"/>
    <s v="Miami"/>
    <x v="1"/>
    <x v="164"/>
    <x v="2"/>
    <n v="2"/>
  </r>
  <r>
    <n v="5"/>
    <x v="0"/>
    <s v="DMSI"/>
    <s v="Bloomington IL"/>
    <x v="0"/>
    <x v="160"/>
    <x v="0"/>
    <n v="46"/>
  </r>
  <r>
    <n v="5"/>
    <x v="0"/>
    <s v="DMSI"/>
    <s v="Bloomington IL"/>
    <x v="0"/>
    <x v="160"/>
    <x v="1"/>
    <n v="0"/>
  </r>
  <r>
    <n v="5"/>
    <x v="0"/>
    <s v="DMSI"/>
    <s v="Bloomington IL"/>
    <x v="1"/>
    <x v="160"/>
    <x v="2"/>
    <n v="0"/>
  </r>
  <r>
    <n v="14"/>
    <x v="1"/>
    <s v="DMSI"/>
    <s v="Peru IL"/>
    <x v="0"/>
    <x v="160"/>
    <x v="0"/>
    <n v="0"/>
  </r>
  <r>
    <n v="14"/>
    <x v="1"/>
    <s v="DMSI"/>
    <s v="Peru IL"/>
    <x v="1"/>
    <x v="160"/>
    <x v="2"/>
    <n v="0"/>
  </r>
  <r>
    <n v="13"/>
    <x v="2"/>
    <s v="DMSI"/>
    <s v="Peoria,IL"/>
    <x v="0"/>
    <x v="160"/>
    <x v="0"/>
    <n v="4"/>
  </r>
  <r>
    <n v="13"/>
    <x v="2"/>
    <s v="DMSI"/>
    <s v="Peoria,IL"/>
    <x v="0"/>
    <x v="160"/>
    <x v="1"/>
    <n v="14"/>
  </r>
  <r>
    <n v="6"/>
    <x v="3"/>
    <s v="DMSI"/>
    <s v="Charleston IL"/>
    <x v="0"/>
    <x v="160"/>
    <x v="0"/>
    <n v="37"/>
  </r>
  <r>
    <n v="6"/>
    <x v="3"/>
    <s v="DMSI"/>
    <s v="Charleston IL"/>
    <x v="0"/>
    <x v="160"/>
    <x v="1"/>
    <n v="0"/>
  </r>
  <r>
    <n v="6"/>
    <x v="3"/>
    <s v="DMSI"/>
    <s v="Charleston IL"/>
    <x v="1"/>
    <x v="160"/>
    <x v="2"/>
    <n v="0"/>
  </r>
  <r>
    <n v="15"/>
    <x v="21"/>
    <s v="DMSI"/>
    <s v="Pontiac, IL"/>
    <x v="0"/>
    <x v="160"/>
    <x v="0"/>
    <n v="37"/>
  </r>
  <r>
    <n v="16"/>
    <x v="23"/>
    <s v="DMSI"/>
    <s v="Princeton IL"/>
    <x v="0"/>
    <x v="160"/>
    <x v="0"/>
    <n v="43"/>
  </r>
  <r>
    <n v="5"/>
    <x v="0"/>
    <s v="DMSI"/>
    <s v="Bloomington IL"/>
    <x v="0"/>
    <x v="161"/>
    <x v="0"/>
    <n v="92"/>
  </r>
  <r>
    <n v="6"/>
    <x v="3"/>
    <s v="DMSI"/>
    <s v="Charleston IL"/>
    <x v="0"/>
    <x v="161"/>
    <x v="0"/>
    <n v="39"/>
  </r>
  <r>
    <n v="6"/>
    <x v="3"/>
    <s v="DMSI"/>
    <s v="Charleston IL"/>
    <x v="0"/>
    <x v="161"/>
    <x v="1"/>
    <n v="15"/>
  </r>
  <r>
    <n v="6"/>
    <x v="3"/>
    <s v="DMSI"/>
    <s v="Charleston IL"/>
    <x v="1"/>
    <x v="161"/>
    <x v="2"/>
    <n v="0"/>
  </r>
  <r>
    <n v="15"/>
    <x v="21"/>
    <s v="DMSI"/>
    <s v="Pontiac, IL"/>
    <x v="0"/>
    <x v="161"/>
    <x v="0"/>
    <n v="0"/>
  </r>
  <r>
    <n v="15"/>
    <x v="21"/>
    <s v="DMSI"/>
    <s v="Pontiac, IL"/>
    <x v="1"/>
    <x v="161"/>
    <x v="2"/>
    <n v="0"/>
  </r>
  <r>
    <n v="8"/>
    <x v="25"/>
    <s v="DMSI"/>
    <s v="Eureka, IL"/>
    <x v="0"/>
    <x v="161"/>
    <x v="0"/>
    <n v="46"/>
  </r>
  <r>
    <n v="8"/>
    <x v="25"/>
    <s v="DMSI"/>
    <s v="Eureka, IL"/>
    <x v="1"/>
    <x v="161"/>
    <x v="2"/>
    <n v="0"/>
  </r>
  <r>
    <n v="10"/>
    <x v="28"/>
    <s v="DMSI"/>
    <s v="Lincoln IL"/>
    <x v="0"/>
    <x v="161"/>
    <x v="0"/>
    <n v="0"/>
  </r>
  <r>
    <n v="10"/>
    <x v="28"/>
    <s v="DMSI"/>
    <s v="Lincoln IL"/>
    <x v="0"/>
    <x v="161"/>
    <x v="2"/>
    <n v="0"/>
  </r>
  <r>
    <n v="17"/>
    <x v="26"/>
    <s v="DMSI"/>
    <s v="Streator IL"/>
    <x v="0"/>
    <x v="161"/>
    <x v="0"/>
    <n v="27"/>
  </r>
  <r>
    <n v="17"/>
    <x v="26"/>
    <s v="DMSI"/>
    <s v="Streator IL"/>
    <x v="1"/>
    <x v="161"/>
    <x v="2"/>
    <n v="0"/>
  </r>
  <r>
    <n v="5"/>
    <x v="0"/>
    <s v="DMSI"/>
    <s v="Bloomington IL"/>
    <x v="0"/>
    <x v="162"/>
    <x v="0"/>
    <n v="54"/>
  </r>
  <r>
    <n v="5"/>
    <x v="0"/>
    <s v="DMSI"/>
    <s v="Bloomington IL"/>
    <x v="0"/>
    <x v="162"/>
    <x v="1"/>
    <n v="0"/>
  </r>
  <r>
    <n v="5"/>
    <x v="0"/>
    <s v="DMSI"/>
    <s v="Bloomington IL"/>
    <x v="1"/>
    <x v="162"/>
    <x v="2"/>
    <n v="0"/>
  </r>
  <r>
    <n v="14"/>
    <x v="1"/>
    <s v="DMSI"/>
    <s v="Peru IL"/>
    <x v="0"/>
    <x v="162"/>
    <x v="0"/>
    <n v="0"/>
  </r>
  <r>
    <n v="14"/>
    <x v="1"/>
    <s v="DMSI"/>
    <s v="Peru IL"/>
    <x v="1"/>
    <x v="162"/>
    <x v="2"/>
    <n v="0"/>
  </r>
  <r>
    <n v="13"/>
    <x v="2"/>
    <s v="DMSI"/>
    <s v="Peoria,IL"/>
    <x v="0"/>
    <x v="162"/>
    <x v="0"/>
    <n v="62"/>
  </r>
  <r>
    <n v="13"/>
    <x v="2"/>
    <s v="DMSI"/>
    <s v="Peoria,IL"/>
    <x v="0"/>
    <x v="162"/>
    <x v="1"/>
    <n v="0"/>
  </r>
  <r>
    <n v="6"/>
    <x v="3"/>
    <s v="DMSI"/>
    <s v="Charleston IL"/>
    <x v="0"/>
    <x v="162"/>
    <x v="0"/>
    <n v="31"/>
  </r>
  <r>
    <n v="6"/>
    <x v="3"/>
    <s v="DMSI"/>
    <s v="Charleston IL"/>
    <x v="0"/>
    <x v="162"/>
    <x v="1"/>
    <n v="0"/>
  </r>
  <r>
    <n v="5"/>
    <x v="0"/>
    <s v="DMSI"/>
    <s v="Bloomington IL"/>
    <x v="0"/>
    <x v="163"/>
    <x v="0"/>
    <n v="60"/>
  </r>
  <r>
    <n v="5"/>
    <x v="0"/>
    <s v="DMSI"/>
    <s v="Bloomington IL"/>
    <x v="0"/>
    <x v="163"/>
    <x v="1"/>
    <n v="0"/>
  </r>
  <r>
    <n v="5"/>
    <x v="0"/>
    <s v="DMSI"/>
    <s v="Bloomington IL"/>
    <x v="1"/>
    <x v="163"/>
    <x v="2"/>
    <n v="0"/>
  </r>
  <r>
    <n v="14"/>
    <x v="1"/>
    <s v="DMSI"/>
    <s v="Peru IL"/>
    <x v="0"/>
    <x v="163"/>
    <x v="0"/>
    <n v="39"/>
  </r>
  <r>
    <n v="14"/>
    <x v="1"/>
    <s v="DMSI"/>
    <s v="Peru IL"/>
    <x v="1"/>
    <x v="163"/>
    <x v="2"/>
    <n v="0"/>
  </r>
  <r>
    <n v="13"/>
    <x v="2"/>
    <s v="DMSI"/>
    <s v="Peoria,IL"/>
    <x v="0"/>
    <x v="163"/>
    <x v="0"/>
    <n v="58"/>
  </r>
  <r>
    <n v="13"/>
    <x v="2"/>
    <s v="DMSI"/>
    <s v="Peoria,IL"/>
    <x v="0"/>
    <x v="163"/>
    <x v="1"/>
    <n v="0"/>
  </r>
  <r>
    <n v="6"/>
    <x v="3"/>
    <s v="DMSI"/>
    <s v="Charleston IL"/>
    <x v="0"/>
    <x v="163"/>
    <x v="0"/>
    <n v="42"/>
  </r>
  <r>
    <n v="16"/>
    <x v="23"/>
    <s v="DMSI"/>
    <s v="Princeton IL"/>
    <x v="1"/>
    <x v="163"/>
    <x v="2"/>
    <n v="0"/>
  </r>
  <r>
    <n v="11"/>
    <x v="24"/>
    <s v="DMSI"/>
    <s v="Mt. Zion IL"/>
    <x v="0"/>
    <x v="163"/>
    <x v="0"/>
    <n v="27"/>
  </r>
  <r>
    <n v="7"/>
    <x v="30"/>
    <s v="DMSI"/>
    <s v="Clinton IL"/>
    <x v="0"/>
    <x v="163"/>
    <x v="0"/>
    <n v="0"/>
  </r>
  <r>
    <n v="5"/>
    <x v="0"/>
    <s v="DMSI"/>
    <s v="Bloomington IL"/>
    <x v="0"/>
    <x v="164"/>
    <x v="0"/>
    <n v="84"/>
  </r>
  <r>
    <n v="5"/>
    <x v="0"/>
    <s v="DMSI"/>
    <s v="Bloomington IL"/>
    <x v="0"/>
    <x v="164"/>
    <x v="1"/>
    <n v="0"/>
  </r>
  <r>
    <n v="13"/>
    <x v="2"/>
    <s v="DMSI"/>
    <s v="Peoria,IL"/>
    <x v="0"/>
    <x v="164"/>
    <x v="0"/>
    <n v="50"/>
  </r>
  <r>
    <n v="13"/>
    <x v="2"/>
    <s v="DMSI"/>
    <s v="Peoria,IL"/>
    <x v="0"/>
    <x v="164"/>
    <x v="1"/>
    <n v="0"/>
  </r>
  <r>
    <n v="6"/>
    <x v="3"/>
    <s v="DMSI"/>
    <s v="Charleston IL"/>
    <x v="0"/>
    <x v="164"/>
    <x v="0"/>
    <n v="32"/>
  </r>
  <r>
    <n v="6"/>
    <x v="3"/>
    <s v="DMSI"/>
    <s v="Charleston IL"/>
    <x v="0"/>
    <x v="164"/>
    <x v="1"/>
    <n v="0"/>
  </r>
  <r>
    <n v="6"/>
    <x v="3"/>
    <s v="DMSI"/>
    <s v="Charleston IL"/>
    <x v="1"/>
    <x v="164"/>
    <x v="2"/>
    <n v="0"/>
  </r>
  <r>
    <n v="15"/>
    <x v="21"/>
    <s v="DMSI"/>
    <s v="Pontiac, IL"/>
    <x v="0"/>
    <x v="164"/>
    <x v="0"/>
    <n v="28"/>
  </r>
  <r>
    <n v="15"/>
    <x v="21"/>
    <s v="DMSI"/>
    <s v="Pontiac, IL"/>
    <x v="1"/>
    <x v="164"/>
    <x v="2"/>
    <n v="0"/>
  </r>
  <r>
    <n v="14"/>
    <x v="1"/>
    <s v="DMSI"/>
    <s v="Peru IL"/>
    <x v="0"/>
    <x v="165"/>
    <x v="0"/>
    <n v="24"/>
  </r>
  <r>
    <n v="100"/>
    <x v="8"/>
    <s v="Family"/>
    <s v="Osprey, FL"/>
    <x v="0"/>
    <x v="160"/>
    <x v="0"/>
    <n v="94"/>
  </r>
  <r>
    <n v="100"/>
    <x v="8"/>
    <s v="Family"/>
    <s v="Osprey, FL"/>
    <x v="0"/>
    <x v="161"/>
    <x v="0"/>
    <n v="92"/>
  </r>
  <r>
    <n v="100"/>
    <x v="8"/>
    <s v="Family"/>
    <s v="Osprey, FL"/>
    <x v="0"/>
    <x v="162"/>
    <x v="0"/>
    <n v="100"/>
  </r>
  <r>
    <n v="100"/>
    <x v="8"/>
    <s v="Family"/>
    <s v="Osprey, FL"/>
    <x v="0"/>
    <x v="163"/>
    <x v="0"/>
    <n v="93"/>
  </r>
  <r>
    <n v="100"/>
    <x v="8"/>
    <s v="Family"/>
    <s v="Osprey, FL"/>
    <x v="0"/>
    <x v="164"/>
    <x v="0"/>
    <n v="3"/>
  </r>
  <r>
    <n v="100"/>
    <x v="8"/>
    <s v="Family"/>
    <s v="Osprey, FL"/>
    <x v="0"/>
    <x v="164"/>
    <x v="1"/>
    <n v="12"/>
  </r>
  <r>
    <n v="86"/>
    <x v="20"/>
    <s v="Lake Washington"/>
    <s v="Kirkland, WA"/>
    <x v="0"/>
    <x v="166"/>
    <x v="0"/>
    <n v="81"/>
  </r>
  <r>
    <n v="86"/>
    <x v="20"/>
    <s v="Lake Washington"/>
    <s v="Kirkland, WA"/>
    <x v="0"/>
    <x v="166"/>
    <x v="3"/>
    <n v="4"/>
  </r>
  <r>
    <n v="86"/>
    <x v="20"/>
    <s v="Lake Washington"/>
    <s v="Kirkland, WA"/>
    <x v="0"/>
    <x v="167"/>
    <x v="0"/>
    <n v="75"/>
  </r>
  <r>
    <n v="86"/>
    <x v="20"/>
    <s v="Lake Washington"/>
    <s v="Kirkland, WA"/>
    <x v="0"/>
    <x v="167"/>
    <x v="3"/>
    <n v="2"/>
  </r>
  <r>
    <n v="86"/>
    <x v="20"/>
    <s v="Lake Washington"/>
    <s v="Kirkland, WA"/>
    <x v="0"/>
    <x v="168"/>
    <x v="0"/>
    <n v="9"/>
  </r>
  <r>
    <n v="86"/>
    <x v="20"/>
    <s v="Lake Washington"/>
    <s v="Kirkland, WA"/>
    <x v="0"/>
    <x v="168"/>
    <x v="3"/>
    <n v="0"/>
  </r>
  <r>
    <n v="86"/>
    <x v="20"/>
    <s v="Lake Washington"/>
    <s v="Kirkland, WA"/>
    <x v="0"/>
    <x v="169"/>
    <x v="0"/>
    <n v="69"/>
  </r>
  <r>
    <n v="86"/>
    <x v="20"/>
    <s v="Lake Washington"/>
    <s v="Kirkland, WA"/>
    <x v="0"/>
    <x v="169"/>
    <x v="3"/>
    <n v="6"/>
  </r>
  <r>
    <n v="86"/>
    <x v="20"/>
    <s v="Lake Washington"/>
    <s v="Kirkland, WA"/>
    <x v="0"/>
    <x v="170"/>
    <x v="0"/>
    <n v="67"/>
  </r>
  <r>
    <n v="86"/>
    <x v="20"/>
    <s v="Lake Washington"/>
    <s v="Kirkland, WA"/>
    <x v="0"/>
    <x v="170"/>
    <x v="3"/>
    <n v="4"/>
  </r>
  <r>
    <n v="100"/>
    <x v="8"/>
    <s v="Family"/>
    <s v="Osprey, FL"/>
    <x v="0"/>
    <x v="166"/>
    <x v="0"/>
    <n v="98"/>
  </r>
  <r>
    <n v="100"/>
    <x v="8"/>
    <s v="Family"/>
    <s v="Osprey, FL"/>
    <x v="0"/>
    <x v="167"/>
    <x v="0"/>
    <n v="100"/>
  </r>
  <r>
    <n v="100"/>
    <x v="8"/>
    <s v="Family"/>
    <s v="Osprey, FL"/>
    <x v="0"/>
    <x v="168"/>
    <x v="0"/>
    <n v="88"/>
  </r>
  <r>
    <n v="100"/>
    <x v="8"/>
    <s v="Family"/>
    <s v="Osprey, FL"/>
    <x v="0"/>
    <x v="169"/>
    <x v="0"/>
    <n v="90"/>
  </r>
  <r>
    <n v="100"/>
    <x v="8"/>
    <s v="Family"/>
    <s v="Osprey, FL"/>
    <x v="0"/>
    <x v="170"/>
    <x v="0"/>
    <n v="0"/>
  </r>
  <r>
    <n v="73"/>
    <x v="4"/>
    <s v="TVS"/>
    <s v="Boynton Beach"/>
    <x v="0"/>
    <x v="166"/>
    <x v="0"/>
    <n v="86"/>
  </r>
  <r>
    <n v="73"/>
    <x v="4"/>
    <s v="TVS"/>
    <s v="Boynton Beach"/>
    <x v="1"/>
    <x v="166"/>
    <x v="2"/>
    <n v="1"/>
  </r>
  <r>
    <n v="73"/>
    <x v="4"/>
    <s v="TVS"/>
    <s v="Boynton Beach"/>
    <x v="0"/>
    <x v="166"/>
    <x v="1"/>
    <n v="0"/>
  </r>
  <r>
    <n v="75"/>
    <x v="5"/>
    <s v="TVS"/>
    <s v="Delray Beach"/>
    <x v="0"/>
    <x v="166"/>
    <x v="0"/>
    <n v="12"/>
  </r>
  <r>
    <n v="75"/>
    <x v="5"/>
    <s v="TVS"/>
    <s v="Delray Beach"/>
    <x v="1"/>
    <x v="166"/>
    <x v="2"/>
    <n v="1"/>
  </r>
  <r>
    <n v="75"/>
    <x v="5"/>
    <s v="TVS"/>
    <s v="Delray Beach"/>
    <x v="0"/>
    <x v="166"/>
    <x v="3"/>
    <n v="0"/>
  </r>
  <r>
    <n v="76"/>
    <x v="29"/>
    <s v="TVS"/>
    <s v="East Boca"/>
    <x v="0"/>
    <x v="166"/>
    <x v="0"/>
    <n v="11"/>
  </r>
  <r>
    <n v="77"/>
    <x v="6"/>
    <s v="TVS"/>
    <s v="West Boca"/>
    <x v="0"/>
    <x v="166"/>
    <x v="0"/>
    <n v="18"/>
  </r>
  <r>
    <n v="72"/>
    <x v="7"/>
    <s v="TVS"/>
    <s v="Lyons"/>
    <x v="0"/>
    <x v="166"/>
    <x v="0"/>
    <n v="21"/>
  </r>
  <r>
    <n v="72"/>
    <x v="7"/>
    <s v="TVS"/>
    <s v="Lyons"/>
    <x v="0"/>
    <x v="166"/>
    <x v="3"/>
    <n v="0"/>
  </r>
  <r>
    <n v="104"/>
    <x v="31"/>
    <s v="TVS"/>
    <s v="Miami"/>
    <x v="0"/>
    <x v="166"/>
    <x v="0"/>
    <n v="16"/>
  </r>
  <r>
    <n v="73"/>
    <x v="4"/>
    <s v="TVS"/>
    <s v="Boynton Beach"/>
    <x v="0"/>
    <x v="167"/>
    <x v="0"/>
    <n v="87"/>
  </r>
  <r>
    <n v="75"/>
    <x v="5"/>
    <s v="TVS"/>
    <s v="Delray Beach"/>
    <x v="1"/>
    <x v="167"/>
    <x v="2"/>
    <n v="1"/>
  </r>
  <r>
    <n v="75"/>
    <x v="5"/>
    <s v="TVS"/>
    <s v="Delray Beach"/>
    <x v="0"/>
    <x v="167"/>
    <x v="0"/>
    <n v="50"/>
  </r>
  <r>
    <n v="75"/>
    <x v="5"/>
    <s v="TVS"/>
    <s v="Delray Beach"/>
    <x v="0"/>
    <x v="167"/>
    <x v="3"/>
    <n v="1"/>
  </r>
  <r>
    <n v="76"/>
    <x v="29"/>
    <s v="TVS"/>
    <s v="East Boca"/>
    <x v="0"/>
    <x v="167"/>
    <x v="0"/>
    <n v="33"/>
  </r>
  <r>
    <n v="77"/>
    <x v="6"/>
    <s v="TVS"/>
    <s v="West Boca"/>
    <x v="0"/>
    <x v="167"/>
    <x v="0"/>
    <n v="22"/>
  </r>
  <r>
    <n v="72"/>
    <x v="7"/>
    <s v="TVS"/>
    <s v="Lyons"/>
    <x v="0"/>
    <x v="167"/>
    <x v="0"/>
    <n v="14"/>
  </r>
  <r>
    <n v="72"/>
    <x v="7"/>
    <s v="TVS"/>
    <s v="Lyons"/>
    <x v="1"/>
    <x v="167"/>
    <x v="2"/>
    <n v="1"/>
  </r>
  <r>
    <n v="104"/>
    <x v="31"/>
    <s v="TVS"/>
    <s v="Miami"/>
    <x v="0"/>
    <x v="167"/>
    <x v="0"/>
    <n v="11"/>
  </r>
  <r>
    <n v="73"/>
    <x v="4"/>
    <s v="TVS"/>
    <s v="Boynton Beach"/>
    <x v="0"/>
    <x v="168"/>
    <x v="0"/>
    <n v="73"/>
  </r>
  <r>
    <n v="73"/>
    <x v="4"/>
    <s v="TVS"/>
    <s v="Boynton Beach"/>
    <x v="1"/>
    <x v="168"/>
    <x v="2"/>
    <n v="0"/>
  </r>
  <r>
    <n v="73"/>
    <x v="4"/>
    <s v="TVS"/>
    <s v="Boynton Beach"/>
    <x v="0"/>
    <x v="168"/>
    <x v="1"/>
    <n v="0"/>
  </r>
  <r>
    <n v="75"/>
    <x v="5"/>
    <s v="TVS"/>
    <s v="Delray Beach"/>
    <x v="0"/>
    <x v="168"/>
    <x v="0"/>
    <n v="44"/>
  </r>
  <r>
    <n v="75"/>
    <x v="5"/>
    <s v="TVS"/>
    <s v="Delray Beach"/>
    <x v="1"/>
    <x v="168"/>
    <x v="2"/>
    <n v="0"/>
  </r>
  <r>
    <n v="75"/>
    <x v="5"/>
    <s v="TVS"/>
    <s v="Delray Beach"/>
    <x v="0"/>
    <x v="168"/>
    <x v="3"/>
    <n v="0"/>
  </r>
  <r>
    <n v="76"/>
    <x v="29"/>
    <s v="TVS"/>
    <s v="East Boca"/>
    <x v="1"/>
    <x v="168"/>
    <x v="2"/>
    <n v="0"/>
  </r>
  <r>
    <n v="76"/>
    <x v="29"/>
    <s v="TVS"/>
    <s v="East Boca"/>
    <x v="0"/>
    <x v="168"/>
    <x v="0"/>
    <n v="5"/>
  </r>
  <r>
    <n v="77"/>
    <x v="6"/>
    <s v="TVS"/>
    <s v="West Boca"/>
    <x v="0"/>
    <x v="168"/>
    <x v="0"/>
    <n v="7"/>
  </r>
  <r>
    <n v="72"/>
    <x v="7"/>
    <s v="TVS"/>
    <s v="Lyons"/>
    <x v="0"/>
    <x v="168"/>
    <x v="0"/>
    <n v="16"/>
  </r>
  <r>
    <n v="72"/>
    <x v="7"/>
    <s v="TVS"/>
    <s v="Lyons"/>
    <x v="0"/>
    <x v="168"/>
    <x v="3"/>
    <n v="0"/>
  </r>
  <r>
    <n v="104"/>
    <x v="31"/>
    <s v="TVS"/>
    <s v="Miami"/>
    <x v="0"/>
    <x v="168"/>
    <x v="0"/>
    <n v="23"/>
  </r>
  <r>
    <n v="104"/>
    <x v="31"/>
    <s v="TVS"/>
    <s v="Miami"/>
    <x v="1"/>
    <x v="168"/>
    <x v="2"/>
    <n v="0"/>
  </r>
  <r>
    <n v="73"/>
    <x v="4"/>
    <s v="TVS"/>
    <s v="Boynton Beach"/>
    <x v="0"/>
    <x v="169"/>
    <x v="0"/>
    <n v="78"/>
  </r>
  <r>
    <n v="73"/>
    <x v="4"/>
    <s v="TVS"/>
    <s v="Boynton Beach"/>
    <x v="1"/>
    <x v="169"/>
    <x v="2"/>
    <n v="1"/>
  </r>
  <r>
    <n v="73"/>
    <x v="4"/>
    <s v="TVS"/>
    <s v="Boynton Beach"/>
    <x v="0"/>
    <x v="169"/>
    <x v="1"/>
    <n v="0"/>
  </r>
  <r>
    <n v="75"/>
    <x v="5"/>
    <s v="TVS"/>
    <s v="Delray Beach"/>
    <x v="0"/>
    <x v="169"/>
    <x v="0"/>
    <n v="25"/>
  </r>
  <r>
    <n v="75"/>
    <x v="5"/>
    <s v="TVS"/>
    <s v="Delray Beach"/>
    <x v="0"/>
    <x v="169"/>
    <x v="3"/>
    <n v="0"/>
  </r>
  <r>
    <n v="75"/>
    <x v="5"/>
    <s v="TVS"/>
    <s v="Delray Beach"/>
    <x v="1"/>
    <x v="169"/>
    <x v="2"/>
    <n v="0"/>
  </r>
  <r>
    <n v="76"/>
    <x v="29"/>
    <s v="TVS"/>
    <s v="East Boca"/>
    <x v="0"/>
    <x v="169"/>
    <x v="0"/>
    <n v="30"/>
  </r>
  <r>
    <n v="77"/>
    <x v="6"/>
    <s v="TVS"/>
    <s v="West Boca"/>
    <x v="0"/>
    <x v="169"/>
    <x v="0"/>
    <n v="1"/>
  </r>
  <r>
    <n v="72"/>
    <x v="7"/>
    <s v="TVS"/>
    <s v="Lyons"/>
    <x v="0"/>
    <x v="169"/>
    <x v="0"/>
    <n v="9"/>
  </r>
  <r>
    <n v="72"/>
    <x v="7"/>
    <s v="TVS"/>
    <s v="Lyons"/>
    <x v="0"/>
    <x v="169"/>
    <x v="1"/>
    <n v="0"/>
  </r>
  <r>
    <n v="72"/>
    <x v="7"/>
    <s v="TVS"/>
    <s v="Lyons"/>
    <x v="1"/>
    <x v="169"/>
    <x v="2"/>
    <n v="0"/>
  </r>
  <r>
    <n v="104"/>
    <x v="31"/>
    <s v="TVS"/>
    <s v="Miami"/>
    <x v="0"/>
    <x v="169"/>
    <x v="0"/>
    <n v="16"/>
  </r>
  <r>
    <n v="104"/>
    <x v="31"/>
    <s v="TVS"/>
    <s v="Miami"/>
    <x v="1"/>
    <x v="169"/>
    <x v="2"/>
    <n v="0"/>
  </r>
  <r>
    <n v="73"/>
    <x v="4"/>
    <s v="TVS"/>
    <s v="Boynton Beach"/>
    <x v="0"/>
    <x v="170"/>
    <x v="0"/>
    <n v="58"/>
  </r>
  <r>
    <n v="73"/>
    <x v="4"/>
    <s v="TVS"/>
    <s v="Boynton Beach"/>
    <x v="1"/>
    <x v="170"/>
    <x v="2"/>
    <n v="1"/>
  </r>
  <r>
    <n v="75"/>
    <x v="5"/>
    <s v="TVS"/>
    <s v="Delray Beach"/>
    <x v="0"/>
    <x v="170"/>
    <x v="3"/>
    <n v="0"/>
  </r>
  <r>
    <n v="75"/>
    <x v="5"/>
    <s v="TVS"/>
    <s v="Delray Beach"/>
    <x v="0"/>
    <x v="170"/>
    <x v="0"/>
    <n v="42"/>
  </r>
  <r>
    <n v="76"/>
    <x v="29"/>
    <s v="TVS"/>
    <s v="East Boca"/>
    <x v="0"/>
    <x v="170"/>
    <x v="0"/>
    <n v="0"/>
  </r>
  <r>
    <n v="76"/>
    <x v="29"/>
    <s v="TVS"/>
    <s v="East Boca"/>
    <x v="1"/>
    <x v="170"/>
    <x v="2"/>
    <n v="0"/>
  </r>
  <r>
    <n v="77"/>
    <x v="6"/>
    <s v="TVS"/>
    <s v="West Boca"/>
    <x v="0"/>
    <x v="170"/>
    <x v="0"/>
    <n v="23"/>
  </r>
  <r>
    <n v="72"/>
    <x v="7"/>
    <s v="TVS"/>
    <s v="Lyons"/>
    <x v="1"/>
    <x v="170"/>
    <x v="2"/>
    <n v="0"/>
  </r>
  <r>
    <n v="72"/>
    <x v="7"/>
    <s v="TVS"/>
    <s v="Lyons"/>
    <x v="0"/>
    <x v="170"/>
    <x v="0"/>
    <n v="5"/>
  </r>
  <r>
    <n v="104"/>
    <x v="31"/>
    <s v="TVS"/>
    <s v="Miami"/>
    <x v="0"/>
    <x v="170"/>
    <x v="0"/>
    <n v="14"/>
  </r>
  <r>
    <n v="104"/>
    <x v="31"/>
    <s v="TVS"/>
    <s v="Miami"/>
    <x v="1"/>
    <x v="170"/>
    <x v="2"/>
    <n v="1"/>
  </r>
  <r>
    <n v="5"/>
    <x v="0"/>
    <s v="DMSI"/>
    <s v="Bloomington IL"/>
    <x v="0"/>
    <x v="166"/>
    <x v="0"/>
    <n v="162"/>
  </r>
  <r>
    <n v="5"/>
    <x v="0"/>
    <s v="DMSI"/>
    <s v="Bloomington IL"/>
    <x v="0"/>
    <x v="166"/>
    <x v="1"/>
    <n v="11"/>
  </r>
  <r>
    <n v="14"/>
    <x v="1"/>
    <s v="DMSI"/>
    <s v="Peru IL"/>
    <x v="0"/>
    <x v="166"/>
    <x v="0"/>
    <n v="40"/>
  </r>
  <r>
    <n v="13"/>
    <x v="2"/>
    <s v="DMSI"/>
    <s v="Peoria,IL"/>
    <x v="0"/>
    <x v="166"/>
    <x v="0"/>
    <n v="6"/>
  </r>
  <r>
    <n v="13"/>
    <x v="2"/>
    <s v="DMSI"/>
    <s v="Peoria,IL"/>
    <x v="0"/>
    <x v="166"/>
    <x v="1"/>
    <n v="11"/>
  </r>
  <r>
    <n v="6"/>
    <x v="3"/>
    <s v="DMSI"/>
    <s v="Charleston IL"/>
    <x v="0"/>
    <x v="166"/>
    <x v="0"/>
    <n v="39"/>
  </r>
  <r>
    <n v="15"/>
    <x v="21"/>
    <s v="DMSI"/>
    <s v="Pontiac, IL"/>
    <x v="0"/>
    <x v="166"/>
    <x v="0"/>
    <n v="42"/>
  </r>
  <r>
    <n v="5"/>
    <x v="0"/>
    <s v="DMSI"/>
    <s v="Bloomington IL"/>
    <x v="0"/>
    <x v="167"/>
    <x v="0"/>
    <n v="111"/>
  </r>
  <r>
    <n v="5"/>
    <x v="0"/>
    <s v="DMSI"/>
    <s v="Bloomington IL"/>
    <x v="0"/>
    <x v="167"/>
    <x v="1"/>
    <n v="11"/>
  </r>
  <r>
    <n v="14"/>
    <x v="1"/>
    <s v="DMSI"/>
    <s v="Peru IL"/>
    <x v="0"/>
    <x v="167"/>
    <x v="0"/>
    <n v="33"/>
  </r>
  <r>
    <n v="6"/>
    <x v="3"/>
    <s v="DMSI"/>
    <s v="Charleston IL"/>
    <x v="0"/>
    <x v="167"/>
    <x v="0"/>
    <n v="35"/>
  </r>
  <r>
    <n v="6"/>
    <x v="3"/>
    <s v="DMSI"/>
    <s v="Charleston IL"/>
    <x v="0"/>
    <x v="167"/>
    <x v="1"/>
    <n v="14"/>
  </r>
  <r>
    <n v="17"/>
    <x v="26"/>
    <s v="DMSI"/>
    <s v="Streator IL"/>
    <x v="0"/>
    <x v="167"/>
    <x v="0"/>
    <n v="40"/>
  </r>
  <r>
    <n v="11"/>
    <x v="24"/>
    <s v="DMSI"/>
    <s v="Mt. Zion IL"/>
    <x v="0"/>
    <x v="167"/>
    <x v="0"/>
    <n v="29"/>
  </r>
  <r>
    <n v="11"/>
    <x v="24"/>
    <s v="DMSI"/>
    <s v="Mt. Zion IL"/>
    <x v="1"/>
    <x v="167"/>
    <x v="2"/>
    <n v="1"/>
  </r>
  <r>
    <n v="5"/>
    <x v="0"/>
    <s v="DMSI"/>
    <s v="Bloomington IL"/>
    <x v="0"/>
    <x v="168"/>
    <x v="0"/>
    <n v="113"/>
  </r>
  <r>
    <n v="5"/>
    <x v="0"/>
    <s v="DMSI"/>
    <s v="Bloomington IL"/>
    <x v="0"/>
    <x v="168"/>
    <x v="1"/>
    <n v="17"/>
  </r>
  <r>
    <n v="13"/>
    <x v="2"/>
    <s v="DMSI"/>
    <s v="Peoria,IL"/>
    <x v="0"/>
    <x v="168"/>
    <x v="0"/>
    <n v="35"/>
  </r>
  <r>
    <n v="13"/>
    <x v="2"/>
    <s v="DMSI"/>
    <s v="Peoria,IL"/>
    <x v="0"/>
    <x v="168"/>
    <x v="1"/>
    <n v="11"/>
  </r>
  <r>
    <n v="6"/>
    <x v="3"/>
    <s v="DMSI"/>
    <s v="Charleston IL"/>
    <x v="0"/>
    <x v="168"/>
    <x v="0"/>
    <n v="38"/>
  </r>
  <r>
    <n v="7"/>
    <x v="30"/>
    <s v="DMSI"/>
    <s v="Clinton IL"/>
    <x v="0"/>
    <x v="168"/>
    <x v="0"/>
    <n v="27"/>
  </r>
  <r>
    <n v="5"/>
    <x v="0"/>
    <s v="DMSI"/>
    <s v="Bloomington IL"/>
    <x v="0"/>
    <x v="169"/>
    <x v="0"/>
    <n v="124"/>
  </r>
  <r>
    <n v="5"/>
    <x v="0"/>
    <s v="DMSI"/>
    <s v="Bloomington IL"/>
    <x v="0"/>
    <x v="169"/>
    <x v="1"/>
    <n v="11"/>
  </r>
  <r>
    <n v="14"/>
    <x v="1"/>
    <s v="DMSI"/>
    <s v="Peru IL"/>
    <x v="0"/>
    <x v="169"/>
    <x v="0"/>
    <n v="47"/>
  </r>
  <r>
    <n v="13"/>
    <x v="2"/>
    <s v="DMSI"/>
    <s v="Peoria,IL"/>
    <x v="0"/>
    <x v="169"/>
    <x v="0"/>
    <n v="70"/>
  </r>
  <r>
    <n v="6"/>
    <x v="3"/>
    <s v="DMSI"/>
    <s v="Charleston IL"/>
    <x v="0"/>
    <x v="169"/>
    <x v="0"/>
    <n v="48"/>
  </r>
  <r>
    <n v="5"/>
    <x v="0"/>
    <s v="DMSI"/>
    <s v="Bloomington IL"/>
    <x v="0"/>
    <x v="170"/>
    <x v="0"/>
    <n v="127"/>
  </r>
  <r>
    <n v="5"/>
    <x v="0"/>
    <s v="DMSI"/>
    <s v="Bloomington IL"/>
    <x v="0"/>
    <x v="170"/>
    <x v="1"/>
    <n v="11"/>
  </r>
  <r>
    <n v="6"/>
    <x v="3"/>
    <s v="DMSI"/>
    <s v="Charleston IL"/>
    <x v="0"/>
    <x v="170"/>
    <x v="0"/>
    <n v="36"/>
  </r>
  <r>
    <n v="15"/>
    <x v="21"/>
    <s v="DMSI"/>
    <s v="Pontiac, IL"/>
    <x v="0"/>
    <x v="170"/>
    <x v="0"/>
    <n v="33"/>
  </r>
  <r>
    <n v="9"/>
    <x v="22"/>
    <s v="DMSI"/>
    <s v="Gibson City IL"/>
    <x v="0"/>
    <x v="170"/>
    <x v="0"/>
    <n v="38"/>
  </r>
  <r>
    <n v="5"/>
    <x v="0"/>
    <s v="DMSI"/>
    <s v="Bloomington IL"/>
    <x v="0"/>
    <x v="171"/>
    <x v="0"/>
    <n v="13"/>
  </r>
  <r>
    <n v="86"/>
    <x v="20"/>
    <s v="DMSI"/>
    <s v="Kirkland, WA"/>
    <x v="0"/>
    <x v="172"/>
    <x v="0"/>
    <n v="66"/>
  </r>
  <r>
    <n v="86"/>
    <x v="20"/>
    <s v="DMSI"/>
    <s v="Kirkland, WA"/>
    <x v="0"/>
    <x v="172"/>
    <x v="3"/>
    <n v="4"/>
  </r>
  <r>
    <n v="86"/>
    <x v="20"/>
    <s v="DMSI"/>
    <s v="Kirkland, WA"/>
    <x v="0"/>
    <x v="173"/>
    <x v="0"/>
    <n v="73"/>
  </r>
  <r>
    <n v="86"/>
    <x v="20"/>
    <s v="DMSI"/>
    <s v="Kirkland, WA"/>
    <x v="0"/>
    <x v="173"/>
    <x v="3"/>
    <n v="3"/>
  </r>
  <r>
    <n v="86"/>
    <x v="20"/>
    <s v="DMSI"/>
    <s v="Kirkland, WA"/>
    <x v="0"/>
    <x v="174"/>
    <x v="0"/>
    <n v="12"/>
  </r>
  <r>
    <n v="86"/>
    <x v="20"/>
    <s v="DMSI"/>
    <s v="Kirkland, WA"/>
    <x v="0"/>
    <x v="175"/>
    <x v="0"/>
    <n v="71"/>
  </r>
  <r>
    <n v="86"/>
    <x v="20"/>
    <s v="DMSI"/>
    <s v="Kirkland, WA"/>
    <x v="0"/>
    <x v="175"/>
    <x v="3"/>
    <n v="3"/>
  </r>
  <r>
    <n v="86"/>
    <x v="20"/>
    <s v="DMSI"/>
    <s v="Kirkland, WA"/>
    <x v="0"/>
    <x v="176"/>
    <x v="0"/>
    <n v="72"/>
  </r>
  <r>
    <n v="86"/>
    <x v="20"/>
    <s v="DMSI"/>
    <s v="Kirkland, WA"/>
    <x v="0"/>
    <x v="176"/>
    <x v="3"/>
    <n v="1"/>
  </r>
  <r>
    <n v="5"/>
    <x v="0"/>
    <s v="DMSI"/>
    <s v="Bloomington IL"/>
    <x v="0"/>
    <x v="173"/>
    <x v="0"/>
    <n v="99"/>
  </r>
  <r>
    <n v="5"/>
    <x v="0"/>
    <s v="DMSI"/>
    <s v="Bloomington IL"/>
    <x v="0"/>
    <x v="173"/>
    <x v="1"/>
    <n v="11"/>
  </r>
  <r>
    <n v="5"/>
    <x v="0"/>
    <s v="DMSI"/>
    <s v="Bloomington IL"/>
    <x v="1"/>
    <x v="173"/>
    <x v="2"/>
    <n v="1"/>
  </r>
  <r>
    <n v="14"/>
    <x v="1"/>
    <s v="DMSI"/>
    <s v="Peru IL"/>
    <x v="0"/>
    <x v="173"/>
    <x v="0"/>
    <n v="40"/>
  </r>
  <r>
    <n v="14"/>
    <x v="1"/>
    <s v="DMSI"/>
    <s v="Peru IL"/>
    <x v="1"/>
    <x v="173"/>
    <x v="2"/>
    <n v="0"/>
  </r>
  <r>
    <n v="13"/>
    <x v="2"/>
    <s v="DMSI"/>
    <s v="Peoria,IL"/>
    <x v="0"/>
    <x v="173"/>
    <x v="0"/>
    <n v="34"/>
  </r>
  <r>
    <n v="13"/>
    <x v="2"/>
    <s v="DMSI"/>
    <s v="Peoria,IL"/>
    <x v="0"/>
    <x v="173"/>
    <x v="1"/>
    <n v="0"/>
  </r>
  <r>
    <n v="6"/>
    <x v="3"/>
    <s v="DMSI"/>
    <s v="Charleston IL"/>
    <x v="0"/>
    <x v="173"/>
    <x v="0"/>
    <n v="37"/>
  </r>
  <r>
    <n v="127"/>
    <x v="19"/>
    <s v="DMSI"/>
    <s v="Canton IL"/>
    <x v="0"/>
    <x v="173"/>
    <x v="0"/>
    <n v="41"/>
  </r>
  <r>
    <n v="5"/>
    <x v="0"/>
    <s v="DMSI"/>
    <s v="Bloomington IL"/>
    <x v="0"/>
    <x v="174"/>
    <x v="0"/>
    <n v="80"/>
  </r>
  <r>
    <n v="5"/>
    <x v="0"/>
    <s v="DMSI"/>
    <s v="Bloomington IL"/>
    <x v="0"/>
    <x v="174"/>
    <x v="1"/>
    <n v="17"/>
  </r>
  <r>
    <n v="5"/>
    <x v="0"/>
    <s v="DMSI"/>
    <s v="Bloomington IL"/>
    <x v="1"/>
    <x v="174"/>
    <x v="2"/>
    <n v="0"/>
  </r>
  <r>
    <n v="14"/>
    <x v="1"/>
    <s v="DMSI"/>
    <s v="Peru IL"/>
    <x v="0"/>
    <x v="174"/>
    <x v="0"/>
    <n v="0"/>
  </r>
  <r>
    <n v="14"/>
    <x v="1"/>
    <s v="DMSI"/>
    <s v="Peru IL"/>
    <x v="1"/>
    <x v="174"/>
    <x v="2"/>
    <n v="0"/>
  </r>
  <r>
    <n v="13"/>
    <x v="2"/>
    <s v="DMSI"/>
    <s v="Peoria,IL"/>
    <x v="0"/>
    <x v="174"/>
    <x v="0"/>
    <n v="31"/>
  </r>
  <r>
    <n v="13"/>
    <x v="2"/>
    <s v="DMSI"/>
    <s v="Peoria,IL"/>
    <x v="0"/>
    <x v="174"/>
    <x v="1"/>
    <n v="0"/>
  </r>
  <r>
    <n v="6"/>
    <x v="3"/>
    <s v="DMSI"/>
    <s v="Charleston IL"/>
    <x v="0"/>
    <x v="174"/>
    <x v="0"/>
    <n v="62"/>
  </r>
  <r>
    <n v="5"/>
    <x v="0"/>
    <s v="DMSI"/>
    <s v="Bloomington IL"/>
    <x v="0"/>
    <x v="175"/>
    <x v="0"/>
    <n v="117"/>
  </r>
  <r>
    <n v="5"/>
    <x v="0"/>
    <s v="DMSI"/>
    <s v="Bloomington IL"/>
    <x v="0"/>
    <x v="175"/>
    <x v="1"/>
    <n v="12"/>
  </r>
  <r>
    <n v="5"/>
    <x v="0"/>
    <s v="DMSI"/>
    <s v="Bloomington IL"/>
    <x v="1"/>
    <x v="175"/>
    <x v="2"/>
    <n v="0"/>
  </r>
  <r>
    <n v="14"/>
    <x v="1"/>
    <s v="DMSI"/>
    <s v="Peru IL"/>
    <x v="0"/>
    <x v="175"/>
    <x v="0"/>
    <n v="41"/>
  </r>
  <r>
    <n v="14"/>
    <x v="1"/>
    <s v="DMSI"/>
    <s v="Peru IL"/>
    <x v="1"/>
    <x v="175"/>
    <x v="2"/>
    <n v="0"/>
  </r>
  <r>
    <n v="13"/>
    <x v="2"/>
    <s v="DMSI"/>
    <s v="Peoria,IL"/>
    <x v="0"/>
    <x v="175"/>
    <x v="0"/>
    <n v="0"/>
  </r>
  <r>
    <n v="13"/>
    <x v="2"/>
    <s v="DMSI"/>
    <s v="Peoria,IL"/>
    <x v="0"/>
    <x v="175"/>
    <x v="1"/>
    <n v="0"/>
  </r>
  <r>
    <n v="6"/>
    <x v="3"/>
    <s v="DMSI"/>
    <s v="Charleston IL"/>
    <x v="0"/>
    <x v="175"/>
    <x v="0"/>
    <n v="42"/>
  </r>
  <r>
    <n v="6"/>
    <x v="3"/>
    <s v="DMSI"/>
    <s v="Charleston IL"/>
    <x v="0"/>
    <x v="175"/>
    <x v="1"/>
    <n v="16"/>
  </r>
  <r>
    <n v="6"/>
    <x v="3"/>
    <s v="DMSI"/>
    <s v="Charleston IL"/>
    <x v="1"/>
    <x v="175"/>
    <x v="2"/>
    <n v="0"/>
  </r>
  <r>
    <n v="15"/>
    <x v="21"/>
    <s v="DMSI"/>
    <s v="Pontiac, IL"/>
    <x v="0"/>
    <x v="175"/>
    <x v="0"/>
    <n v="0"/>
  </r>
  <r>
    <n v="15"/>
    <x v="21"/>
    <s v="DMSI"/>
    <s v="Pontiac, IL"/>
    <x v="1"/>
    <x v="175"/>
    <x v="2"/>
    <n v="0"/>
  </r>
  <r>
    <n v="8"/>
    <x v="25"/>
    <s v="DMSI"/>
    <s v="Eureka, IL"/>
    <x v="0"/>
    <x v="175"/>
    <x v="0"/>
    <n v="38"/>
  </r>
  <r>
    <n v="8"/>
    <x v="25"/>
    <s v="DMSI"/>
    <s v="Eureka, IL"/>
    <x v="1"/>
    <x v="175"/>
    <x v="2"/>
    <n v="0"/>
  </r>
  <r>
    <n v="10"/>
    <x v="28"/>
    <s v="DMSI"/>
    <s v="Lincoln IL"/>
    <x v="0"/>
    <x v="175"/>
    <x v="0"/>
    <n v="32"/>
  </r>
  <r>
    <n v="5"/>
    <x v="0"/>
    <s v="DMSI"/>
    <s v="Bloomington IL"/>
    <x v="0"/>
    <x v="176"/>
    <x v="0"/>
    <n v="125"/>
  </r>
  <r>
    <n v="5"/>
    <x v="0"/>
    <s v="DMSI"/>
    <s v="Bloomington IL"/>
    <x v="0"/>
    <x v="176"/>
    <x v="1"/>
    <n v="0"/>
  </r>
  <r>
    <n v="5"/>
    <x v="0"/>
    <s v="DMSI"/>
    <s v="Bloomington IL"/>
    <x v="1"/>
    <x v="176"/>
    <x v="2"/>
    <n v="0"/>
  </r>
  <r>
    <n v="14"/>
    <x v="1"/>
    <s v="DMSI"/>
    <s v="Peru IL"/>
    <x v="0"/>
    <x v="176"/>
    <x v="0"/>
    <n v="46"/>
  </r>
  <r>
    <n v="14"/>
    <x v="1"/>
    <s v="DMSI"/>
    <s v="Peru IL"/>
    <x v="1"/>
    <x v="176"/>
    <x v="2"/>
    <n v="0"/>
  </r>
  <r>
    <n v="13"/>
    <x v="2"/>
    <s v="DMSI"/>
    <s v="Peoria,IL"/>
    <x v="0"/>
    <x v="176"/>
    <x v="0"/>
    <n v="8"/>
  </r>
  <r>
    <n v="13"/>
    <x v="2"/>
    <s v="DMSI"/>
    <s v="Peoria,IL"/>
    <x v="0"/>
    <x v="176"/>
    <x v="1"/>
    <n v="14"/>
  </r>
  <r>
    <n v="6"/>
    <x v="3"/>
    <s v="DMSI"/>
    <s v="Charleston IL"/>
    <x v="0"/>
    <x v="176"/>
    <x v="0"/>
    <n v="37"/>
  </r>
  <r>
    <n v="6"/>
    <x v="3"/>
    <s v="DMSI"/>
    <s v="Charleston IL"/>
    <x v="0"/>
    <x v="176"/>
    <x v="1"/>
    <n v="0"/>
  </r>
  <r>
    <n v="6"/>
    <x v="3"/>
    <s v="DMSI"/>
    <s v="Charleston IL"/>
    <x v="1"/>
    <x v="176"/>
    <x v="2"/>
    <n v="0"/>
  </r>
  <r>
    <n v="15"/>
    <x v="21"/>
    <s v="DMSI"/>
    <s v="Pontiac, IL"/>
    <x v="0"/>
    <x v="176"/>
    <x v="0"/>
    <n v="30"/>
  </r>
  <r>
    <n v="15"/>
    <x v="21"/>
    <s v="DMSI"/>
    <s v="Pontiac, IL"/>
    <x v="1"/>
    <x v="176"/>
    <x v="2"/>
    <n v="0"/>
  </r>
  <r>
    <n v="8"/>
    <x v="25"/>
    <s v="DMSI"/>
    <s v="Eureka, IL"/>
    <x v="0"/>
    <x v="176"/>
    <x v="0"/>
    <n v="0"/>
  </r>
  <r>
    <n v="8"/>
    <x v="25"/>
    <s v="DMSI"/>
    <s v="Eureka, IL"/>
    <x v="1"/>
    <x v="176"/>
    <x v="2"/>
    <n v="0"/>
  </r>
  <r>
    <n v="10"/>
    <x v="28"/>
    <s v="DMSI"/>
    <s v="Lincoln IL"/>
    <x v="0"/>
    <x v="176"/>
    <x v="0"/>
    <n v="0"/>
  </r>
  <r>
    <n v="10"/>
    <x v="28"/>
    <s v="DMSI"/>
    <s v="Lincoln IL"/>
    <x v="0"/>
    <x v="176"/>
    <x v="2"/>
    <n v="0"/>
  </r>
  <r>
    <n v="17"/>
    <x v="26"/>
    <s v="DMSI"/>
    <s v="Streator IL"/>
    <x v="0"/>
    <x v="176"/>
    <x v="0"/>
    <n v="0"/>
  </r>
  <r>
    <n v="17"/>
    <x v="26"/>
    <s v="DMSI"/>
    <s v="Streator IL"/>
    <x v="1"/>
    <x v="176"/>
    <x v="2"/>
    <n v="0"/>
  </r>
  <r>
    <n v="16"/>
    <x v="23"/>
    <s v="DMSI"/>
    <s v="Princeton IL"/>
    <x v="0"/>
    <x v="176"/>
    <x v="0"/>
    <n v="42"/>
  </r>
  <r>
    <n v="5"/>
    <x v="0"/>
    <s v="DMSI"/>
    <s v="Bloomington IL"/>
    <x v="0"/>
    <x v="177"/>
    <x v="0"/>
    <n v="42"/>
  </r>
  <r>
    <n v="5"/>
    <x v="0"/>
    <s v="DMSI"/>
    <s v="Bloomington IL"/>
    <x v="0"/>
    <x v="172"/>
    <x v="0"/>
    <n v="112"/>
  </r>
  <r>
    <n v="5"/>
    <x v="0"/>
    <s v="DMSI"/>
    <s v="Bloomington IL"/>
    <x v="0"/>
    <x v="172"/>
    <x v="1"/>
    <n v="11"/>
  </r>
  <r>
    <n v="5"/>
    <x v="0"/>
    <s v="DMSI"/>
    <s v="Bloomington IL"/>
    <x v="1"/>
    <x v="172"/>
    <x v="2"/>
    <n v="0"/>
  </r>
  <r>
    <n v="14"/>
    <x v="1"/>
    <s v="DMSI"/>
    <s v="Peru IL"/>
    <x v="0"/>
    <x v="172"/>
    <x v="0"/>
    <n v="44"/>
  </r>
  <r>
    <n v="14"/>
    <x v="1"/>
    <s v="DMSI"/>
    <s v="Peru IL"/>
    <x v="1"/>
    <x v="172"/>
    <x v="2"/>
    <n v="0"/>
  </r>
  <r>
    <n v="13"/>
    <x v="2"/>
    <s v="DMSI"/>
    <s v="Peoria,IL"/>
    <x v="0"/>
    <x v="172"/>
    <x v="0"/>
    <n v="33"/>
  </r>
  <r>
    <n v="13"/>
    <x v="2"/>
    <s v="DMSI"/>
    <s v="Peoria,IL"/>
    <x v="0"/>
    <x v="172"/>
    <x v="1"/>
    <n v="0"/>
  </r>
  <r>
    <n v="6"/>
    <x v="3"/>
    <s v="DMSI"/>
    <s v="Charleston IL"/>
    <x v="0"/>
    <x v="172"/>
    <x v="0"/>
    <n v="32"/>
  </r>
  <r>
    <n v="6"/>
    <x v="3"/>
    <s v="DMSI"/>
    <s v="Charleston IL"/>
    <x v="0"/>
    <x v="172"/>
    <x v="1"/>
    <n v="0"/>
  </r>
  <r>
    <n v="6"/>
    <x v="3"/>
    <s v="DMSI"/>
    <s v="Charleston IL"/>
    <x v="1"/>
    <x v="172"/>
    <x v="2"/>
    <n v="0"/>
  </r>
  <r>
    <n v="15"/>
    <x v="21"/>
    <s v="DMSI"/>
    <s v="Pontiac, IL"/>
    <x v="0"/>
    <x v="172"/>
    <x v="0"/>
    <n v="41"/>
  </r>
  <r>
    <n v="151"/>
    <x v="33"/>
    <s v="WIDLS"/>
    <s v="Washington, DC"/>
    <x v="0"/>
    <x v="176"/>
    <x v="0"/>
    <n v="15"/>
  </r>
  <r>
    <n v="151"/>
    <x v="33"/>
    <s v="WIDLS"/>
    <s v="Washington, DC"/>
    <x v="0"/>
    <x v="175"/>
    <x v="0"/>
    <n v="8"/>
  </r>
  <r>
    <n v="151"/>
    <x v="33"/>
    <s v="WIDLS"/>
    <s v="Washington, DC"/>
    <x v="0"/>
    <x v="174"/>
    <x v="0"/>
    <n v="0"/>
  </r>
  <r>
    <n v="151"/>
    <x v="33"/>
    <s v="WIDLS"/>
    <s v="Washington, DC"/>
    <x v="0"/>
    <x v="173"/>
    <x v="0"/>
    <n v="16"/>
  </r>
  <r>
    <n v="151"/>
    <x v="33"/>
    <s v="WIDLS"/>
    <s v="Washington, DC"/>
    <x v="0"/>
    <x v="172"/>
    <x v="0"/>
    <n v="15"/>
  </r>
  <r>
    <n v="100"/>
    <x v="8"/>
    <s v="Family"/>
    <s v="Osprey, FL"/>
    <x v="0"/>
    <x v="176"/>
    <x v="0"/>
    <n v="93"/>
  </r>
  <r>
    <n v="100"/>
    <x v="8"/>
    <s v="Family"/>
    <s v="Osprey, FL"/>
    <x v="0"/>
    <x v="175"/>
    <x v="0"/>
    <n v="75"/>
  </r>
  <r>
    <n v="100"/>
    <x v="8"/>
    <s v="Family"/>
    <s v="Osprey, FL"/>
    <x v="0"/>
    <x v="174"/>
    <x v="0"/>
    <n v="94"/>
  </r>
  <r>
    <n v="100"/>
    <x v="8"/>
    <s v="Family"/>
    <s v="Osprey, FL"/>
    <x v="0"/>
    <x v="173"/>
    <x v="0"/>
    <n v="94"/>
  </r>
  <r>
    <n v="100"/>
    <x v="8"/>
    <s v="Family"/>
    <s v="Osprey, FL"/>
    <x v="0"/>
    <x v="172"/>
    <x v="0"/>
    <n v="4"/>
  </r>
  <r>
    <n v="100"/>
    <x v="8"/>
    <s v="Family"/>
    <s v="Osprey, FL"/>
    <x v="0"/>
    <x v="172"/>
    <x v="1"/>
    <n v="10"/>
  </r>
  <r>
    <n v="73"/>
    <x v="4"/>
    <s v="TVS"/>
    <s v="Boynton Beach"/>
    <x v="0"/>
    <x v="176"/>
    <x v="0"/>
    <n v="48"/>
  </r>
  <r>
    <n v="75"/>
    <x v="5"/>
    <s v="TVS"/>
    <s v="Delray Beach"/>
    <x v="0"/>
    <x v="176"/>
    <x v="0"/>
    <n v="7"/>
  </r>
  <r>
    <n v="76"/>
    <x v="29"/>
    <s v="TVS"/>
    <s v="East Boca"/>
    <x v="0"/>
    <x v="176"/>
    <x v="0"/>
    <n v="16"/>
  </r>
  <r>
    <n v="77"/>
    <x v="6"/>
    <s v="TVS"/>
    <s v="West Boca"/>
    <x v="0"/>
    <x v="176"/>
    <x v="0"/>
    <n v="19"/>
  </r>
  <r>
    <n v="72"/>
    <x v="7"/>
    <s v="TVS"/>
    <s v="Lyons"/>
    <x v="0"/>
    <x v="176"/>
    <x v="0"/>
    <n v="12"/>
  </r>
  <r>
    <n v="73"/>
    <x v="4"/>
    <s v="TVS"/>
    <s v="Boynton Beach"/>
    <x v="0"/>
    <x v="175"/>
    <x v="0"/>
    <n v="85"/>
  </r>
  <r>
    <n v="75"/>
    <x v="5"/>
    <s v="TVS"/>
    <s v="Delray Beach"/>
    <x v="0"/>
    <x v="175"/>
    <x v="0"/>
    <n v="48"/>
  </r>
  <r>
    <n v="76"/>
    <x v="29"/>
    <s v="TVS"/>
    <s v="East Boca"/>
    <x v="0"/>
    <x v="175"/>
    <x v="0"/>
    <n v="31"/>
  </r>
  <r>
    <n v="77"/>
    <x v="6"/>
    <s v="TVS"/>
    <s v="West Boca"/>
    <x v="0"/>
    <x v="175"/>
    <x v="0"/>
    <n v="19"/>
  </r>
  <r>
    <n v="72"/>
    <x v="7"/>
    <s v="TVS"/>
    <s v="Lyons"/>
    <x v="0"/>
    <x v="175"/>
    <x v="0"/>
    <n v="17"/>
  </r>
  <r>
    <n v="104"/>
    <x v="31"/>
    <s v="TVS"/>
    <s v="Miami"/>
    <x v="0"/>
    <x v="175"/>
    <x v="0"/>
    <n v="12"/>
  </r>
  <r>
    <n v="73"/>
    <x v="4"/>
    <s v="TVS"/>
    <s v="Boynton Beach"/>
    <x v="0"/>
    <x v="174"/>
    <x v="0"/>
    <n v="85"/>
  </r>
  <r>
    <n v="73"/>
    <x v="4"/>
    <s v="TVS"/>
    <s v="Boynton Beach"/>
    <x v="0"/>
    <x v="174"/>
    <x v="1"/>
    <n v="34"/>
  </r>
  <r>
    <n v="75"/>
    <x v="5"/>
    <s v="TVS"/>
    <s v="Delray Beach"/>
    <x v="0"/>
    <x v="174"/>
    <x v="0"/>
    <n v="31"/>
  </r>
  <r>
    <n v="77"/>
    <x v="6"/>
    <s v="TVS"/>
    <s v="West Boca"/>
    <x v="0"/>
    <x v="174"/>
    <x v="0"/>
    <n v="23"/>
  </r>
  <r>
    <n v="72"/>
    <x v="7"/>
    <s v="TVS"/>
    <s v="Lyons"/>
    <x v="0"/>
    <x v="174"/>
    <x v="0"/>
    <n v="14"/>
  </r>
  <r>
    <n v="72"/>
    <x v="7"/>
    <s v="TVS"/>
    <s v="Lyons"/>
    <x v="0"/>
    <x v="174"/>
    <x v="3"/>
    <n v="3"/>
  </r>
  <r>
    <n v="104"/>
    <x v="31"/>
    <s v="TVS"/>
    <s v="Miami"/>
    <x v="0"/>
    <x v="174"/>
    <x v="0"/>
    <n v="21"/>
  </r>
  <r>
    <n v="73"/>
    <x v="4"/>
    <s v="TVS"/>
    <s v="Boynton Beach"/>
    <x v="0"/>
    <x v="173"/>
    <x v="0"/>
    <n v="63"/>
  </r>
  <r>
    <n v="75"/>
    <x v="5"/>
    <s v="TVS"/>
    <s v="Delray Beach"/>
    <x v="0"/>
    <x v="173"/>
    <x v="0"/>
    <n v="27"/>
  </r>
  <r>
    <n v="76"/>
    <x v="29"/>
    <s v="TVS"/>
    <s v="East Boca"/>
    <x v="0"/>
    <x v="173"/>
    <x v="0"/>
    <n v="38"/>
  </r>
  <r>
    <n v="77"/>
    <x v="6"/>
    <s v="TVS"/>
    <s v="West Boca"/>
    <x v="0"/>
    <x v="173"/>
    <x v="0"/>
    <n v="1"/>
  </r>
  <r>
    <n v="72"/>
    <x v="7"/>
    <s v="TVS"/>
    <s v="Lyons"/>
    <x v="0"/>
    <x v="173"/>
    <x v="0"/>
    <n v="21"/>
  </r>
  <r>
    <n v="72"/>
    <x v="7"/>
    <s v="TVS"/>
    <s v="Lyons"/>
    <x v="0"/>
    <x v="173"/>
    <x v="1"/>
    <n v="16"/>
  </r>
  <r>
    <n v="104"/>
    <x v="31"/>
    <s v="TVS"/>
    <s v="Miami"/>
    <x v="0"/>
    <x v="173"/>
    <x v="0"/>
    <n v="18"/>
  </r>
  <r>
    <n v="73"/>
    <x v="4"/>
    <s v="TVS"/>
    <s v="Boynton Beach"/>
    <x v="0"/>
    <x v="172"/>
    <x v="0"/>
    <n v="68"/>
  </r>
  <r>
    <n v="75"/>
    <x v="5"/>
    <s v="TVS"/>
    <s v="Delray Beach"/>
    <x v="0"/>
    <x v="172"/>
    <x v="0"/>
    <n v="48"/>
  </r>
  <r>
    <n v="77"/>
    <x v="6"/>
    <s v="TVS"/>
    <s v="West Boca"/>
    <x v="0"/>
    <x v="172"/>
    <x v="0"/>
    <n v="28"/>
  </r>
  <r>
    <n v="72"/>
    <x v="7"/>
    <s v="TVS"/>
    <s v="Lyons"/>
    <x v="0"/>
    <x v="172"/>
    <x v="0"/>
    <n v="27"/>
  </r>
  <r>
    <n v="104"/>
    <x v="31"/>
    <s v="TVS"/>
    <s v="Miami"/>
    <x v="0"/>
    <x v="172"/>
    <x v="0"/>
    <n v="12"/>
  </r>
  <r>
    <n v="5"/>
    <x v="0"/>
    <s v="DMSI"/>
    <s v="Bloomington IL"/>
    <x v="0"/>
    <x v="178"/>
    <x v="0"/>
    <n v="115"/>
  </r>
  <r>
    <n v="5"/>
    <x v="0"/>
    <s v="DMSI"/>
    <s v="Bloomington IL"/>
    <x v="0"/>
    <x v="178"/>
    <x v="1"/>
    <n v="9"/>
  </r>
  <r>
    <n v="5"/>
    <x v="0"/>
    <s v="DMSI"/>
    <s v="Bloomington IL"/>
    <x v="1"/>
    <x v="178"/>
    <x v="2"/>
    <n v="0"/>
  </r>
  <r>
    <n v="14"/>
    <x v="1"/>
    <s v="DMSI"/>
    <s v="Peru IL"/>
    <x v="0"/>
    <x v="178"/>
    <x v="0"/>
    <n v="46"/>
  </r>
  <r>
    <n v="14"/>
    <x v="1"/>
    <s v="DMSI"/>
    <s v="Peru IL"/>
    <x v="1"/>
    <x v="178"/>
    <x v="2"/>
    <n v="0"/>
  </r>
  <r>
    <n v="13"/>
    <x v="2"/>
    <s v="DMSI"/>
    <s v="Peoria,IL"/>
    <x v="0"/>
    <x v="178"/>
    <x v="0"/>
    <n v="59"/>
  </r>
  <r>
    <n v="13"/>
    <x v="2"/>
    <s v="DMSI"/>
    <s v="Peoria,IL"/>
    <x v="0"/>
    <x v="178"/>
    <x v="1"/>
    <n v="0"/>
  </r>
  <r>
    <n v="6"/>
    <x v="3"/>
    <s v="DMSI"/>
    <s v="Charleston IL"/>
    <x v="0"/>
    <x v="178"/>
    <x v="0"/>
    <n v="39"/>
  </r>
  <r>
    <n v="5"/>
    <x v="0"/>
    <s v="DMSI"/>
    <s v="Bloomington IL"/>
    <x v="0"/>
    <x v="179"/>
    <x v="0"/>
    <n v="109"/>
  </r>
  <r>
    <n v="5"/>
    <x v="0"/>
    <s v="DMSI"/>
    <s v="Bloomington IL"/>
    <x v="0"/>
    <x v="179"/>
    <x v="1"/>
    <n v="17"/>
  </r>
  <r>
    <n v="5"/>
    <x v="0"/>
    <s v="DMSI"/>
    <s v="Bloomington IL"/>
    <x v="1"/>
    <x v="179"/>
    <x v="2"/>
    <n v="0"/>
  </r>
  <r>
    <n v="14"/>
    <x v="1"/>
    <s v="DMSI"/>
    <s v="Peru IL"/>
    <x v="0"/>
    <x v="179"/>
    <x v="0"/>
    <n v="21"/>
  </r>
  <r>
    <n v="14"/>
    <x v="1"/>
    <s v="DMSI"/>
    <s v="Peru IL"/>
    <x v="1"/>
    <x v="179"/>
    <x v="2"/>
    <n v="0"/>
  </r>
  <r>
    <n v="13"/>
    <x v="2"/>
    <s v="DMSI"/>
    <s v="Peoria,IL"/>
    <x v="0"/>
    <x v="179"/>
    <x v="0"/>
    <n v="47"/>
  </r>
  <r>
    <n v="13"/>
    <x v="2"/>
    <s v="DMSI"/>
    <s v="Peoria,IL"/>
    <x v="0"/>
    <x v="179"/>
    <x v="1"/>
    <n v="9"/>
  </r>
  <r>
    <n v="6"/>
    <x v="3"/>
    <s v="DMSI"/>
    <s v="Charleston IL"/>
    <x v="0"/>
    <x v="179"/>
    <x v="0"/>
    <n v="34"/>
  </r>
  <r>
    <n v="7"/>
    <x v="30"/>
    <s v="DMSI"/>
    <s v="Clinton IL"/>
    <x v="0"/>
    <x v="179"/>
    <x v="0"/>
    <n v="29"/>
  </r>
  <r>
    <n v="5"/>
    <x v="0"/>
    <s v="DMSI"/>
    <s v="Bloomington IL"/>
    <x v="0"/>
    <x v="180"/>
    <x v="0"/>
    <n v="134"/>
  </r>
  <r>
    <n v="5"/>
    <x v="0"/>
    <s v="DMSI"/>
    <s v="Bloomington IL"/>
    <x v="0"/>
    <x v="180"/>
    <x v="1"/>
    <n v="0"/>
  </r>
  <r>
    <n v="5"/>
    <x v="0"/>
    <s v="DMSI"/>
    <s v="Bloomington IL"/>
    <x v="1"/>
    <x v="180"/>
    <x v="2"/>
    <n v="0"/>
  </r>
  <r>
    <n v="14"/>
    <x v="1"/>
    <s v="DMSI"/>
    <s v="Peru IL"/>
    <x v="0"/>
    <x v="180"/>
    <x v="0"/>
    <n v="48"/>
  </r>
  <r>
    <n v="14"/>
    <x v="1"/>
    <s v="DMSI"/>
    <s v="Peru IL"/>
    <x v="1"/>
    <x v="180"/>
    <x v="2"/>
    <n v="0"/>
  </r>
  <r>
    <n v="13"/>
    <x v="2"/>
    <s v="DMSI"/>
    <s v="Peoria,IL"/>
    <x v="0"/>
    <x v="180"/>
    <x v="0"/>
    <n v="0"/>
  </r>
  <r>
    <n v="13"/>
    <x v="2"/>
    <s v="DMSI"/>
    <s v="Peoria,IL"/>
    <x v="0"/>
    <x v="180"/>
    <x v="1"/>
    <n v="0"/>
  </r>
  <r>
    <n v="6"/>
    <x v="3"/>
    <s v="DMSI"/>
    <s v="Charleston IL"/>
    <x v="0"/>
    <x v="180"/>
    <x v="0"/>
    <n v="39"/>
  </r>
  <r>
    <n v="10"/>
    <x v="28"/>
    <s v="DMSI"/>
    <s v="Lincoln IL"/>
    <x v="0"/>
    <x v="180"/>
    <x v="2"/>
    <n v="0"/>
  </r>
  <r>
    <n v="17"/>
    <x v="26"/>
    <s v="DMSI"/>
    <s v="Streator IL"/>
    <x v="0"/>
    <x v="180"/>
    <x v="0"/>
    <n v="40"/>
  </r>
  <r>
    <n v="17"/>
    <x v="26"/>
    <s v="DMSI"/>
    <s v="Streator IL"/>
    <x v="1"/>
    <x v="180"/>
    <x v="2"/>
    <n v="0"/>
  </r>
  <r>
    <n v="16"/>
    <x v="23"/>
    <s v="DMSI"/>
    <s v="Princeton IL"/>
    <x v="0"/>
    <x v="180"/>
    <x v="0"/>
    <n v="0"/>
  </r>
  <r>
    <n v="16"/>
    <x v="23"/>
    <s v="DMSI"/>
    <s v="Princeton IL"/>
    <x v="1"/>
    <x v="180"/>
    <x v="2"/>
    <n v="0"/>
  </r>
  <r>
    <n v="11"/>
    <x v="24"/>
    <s v="DMSI"/>
    <s v="Mt. Zion IL"/>
    <x v="0"/>
    <x v="180"/>
    <x v="0"/>
    <n v="38"/>
  </r>
  <r>
    <n v="11"/>
    <x v="24"/>
    <s v="DMSI"/>
    <s v="Mt. Zion IL"/>
    <x v="1"/>
    <x v="180"/>
    <x v="2"/>
    <n v="1"/>
  </r>
  <r>
    <n v="5"/>
    <x v="0"/>
    <s v="DMSI"/>
    <s v="Bloomington IL"/>
    <x v="0"/>
    <x v="181"/>
    <x v="0"/>
    <n v="150"/>
  </r>
  <r>
    <n v="5"/>
    <x v="0"/>
    <s v="DMSI"/>
    <s v="Bloomington IL"/>
    <x v="0"/>
    <x v="181"/>
    <x v="1"/>
    <n v="11"/>
  </r>
  <r>
    <n v="5"/>
    <x v="0"/>
    <s v="DMSI"/>
    <s v="Bloomington IL"/>
    <x v="1"/>
    <x v="181"/>
    <x v="2"/>
    <n v="0"/>
  </r>
  <r>
    <n v="14"/>
    <x v="1"/>
    <s v="DMSI"/>
    <s v="Peru IL"/>
    <x v="0"/>
    <x v="181"/>
    <x v="0"/>
    <n v="45"/>
  </r>
  <r>
    <n v="14"/>
    <x v="1"/>
    <s v="DMSI"/>
    <s v="Peru IL"/>
    <x v="1"/>
    <x v="181"/>
    <x v="2"/>
    <n v="0"/>
  </r>
  <r>
    <n v="13"/>
    <x v="2"/>
    <s v="DMSI"/>
    <s v="Peoria,IL"/>
    <x v="0"/>
    <x v="181"/>
    <x v="0"/>
    <n v="6"/>
  </r>
  <r>
    <n v="13"/>
    <x v="2"/>
    <s v="DMSI"/>
    <s v="Peoria,IL"/>
    <x v="0"/>
    <x v="181"/>
    <x v="1"/>
    <n v="14"/>
  </r>
  <r>
    <n v="6"/>
    <x v="3"/>
    <s v="DMSI"/>
    <s v="Charleston IL"/>
    <x v="0"/>
    <x v="181"/>
    <x v="0"/>
    <n v="0"/>
  </r>
  <r>
    <n v="6"/>
    <x v="3"/>
    <s v="DMSI"/>
    <s v="Charleston IL"/>
    <x v="0"/>
    <x v="181"/>
    <x v="1"/>
    <n v="0"/>
  </r>
  <r>
    <n v="6"/>
    <x v="3"/>
    <s v="DMSI"/>
    <s v="Charleston IL"/>
    <x v="1"/>
    <x v="181"/>
    <x v="2"/>
    <n v="0"/>
  </r>
  <r>
    <n v="15"/>
    <x v="21"/>
    <s v="DMSI"/>
    <s v="Pontiac, IL"/>
    <x v="0"/>
    <x v="181"/>
    <x v="0"/>
    <n v="48"/>
  </r>
  <r>
    <n v="86"/>
    <x v="20"/>
    <s v="Lake Washington"/>
    <s v="Kirkland, WA"/>
    <x v="0"/>
    <x v="182"/>
    <x v="0"/>
    <n v="22"/>
  </r>
  <r>
    <n v="86"/>
    <x v="20"/>
    <s v="Lake Washington"/>
    <s v="Kirkland, WA"/>
    <x v="0"/>
    <x v="182"/>
    <x v="3"/>
    <n v="1"/>
  </r>
  <r>
    <n v="86"/>
    <x v="20"/>
    <s v="Lake Washington"/>
    <s v="Kirkland, WA"/>
    <x v="0"/>
    <x v="178"/>
    <x v="0"/>
    <n v="63"/>
  </r>
  <r>
    <n v="86"/>
    <x v="20"/>
    <s v="Lake Washington"/>
    <s v="Kirkland, WA"/>
    <x v="0"/>
    <x v="178"/>
    <x v="3"/>
    <n v="3"/>
  </r>
  <r>
    <n v="86"/>
    <x v="20"/>
    <s v="Lake Washington"/>
    <s v="Kirkland, WA"/>
    <x v="0"/>
    <x v="179"/>
    <x v="0"/>
    <n v="46"/>
  </r>
  <r>
    <n v="86"/>
    <x v="20"/>
    <s v="Lake Washington"/>
    <s v="Kirkland, WA"/>
    <x v="0"/>
    <x v="179"/>
    <x v="3"/>
    <n v="4"/>
  </r>
  <r>
    <n v="86"/>
    <x v="20"/>
    <s v="Lake Washington"/>
    <s v="Kirkland, WA"/>
    <x v="0"/>
    <x v="180"/>
    <x v="0"/>
    <n v="70"/>
  </r>
  <r>
    <n v="86"/>
    <x v="20"/>
    <s v="Lake Washington"/>
    <s v="Kirkland, WA"/>
    <x v="0"/>
    <x v="181"/>
    <x v="0"/>
    <n v="78"/>
  </r>
  <r>
    <n v="86"/>
    <x v="20"/>
    <s v="Lake Washington"/>
    <s v="Kirkland, WA"/>
    <x v="0"/>
    <x v="181"/>
    <x v="3"/>
    <n v="4"/>
  </r>
  <r>
    <n v="73"/>
    <x v="4"/>
    <s v="TVS"/>
    <s v="Boynton Beach"/>
    <x v="0"/>
    <x v="181"/>
    <x v="0"/>
    <n v="68"/>
  </r>
  <r>
    <n v="73"/>
    <x v="4"/>
    <s v="TVS"/>
    <s v="Boynton Beach"/>
    <x v="1"/>
    <x v="181"/>
    <x v="2"/>
    <n v="1"/>
  </r>
  <r>
    <n v="73"/>
    <x v="4"/>
    <s v="TVS"/>
    <s v="Boynton Beach"/>
    <x v="0"/>
    <x v="181"/>
    <x v="1"/>
    <n v="0"/>
  </r>
  <r>
    <n v="75"/>
    <x v="5"/>
    <s v="TVS"/>
    <s v="Delray Beach"/>
    <x v="0"/>
    <x v="181"/>
    <x v="0"/>
    <n v="10"/>
  </r>
  <r>
    <n v="75"/>
    <x v="5"/>
    <s v="TVS"/>
    <s v="Delray Beach"/>
    <x v="1"/>
    <x v="181"/>
    <x v="2"/>
    <n v="1"/>
  </r>
  <r>
    <n v="75"/>
    <x v="5"/>
    <s v="TVS"/>
    <s v="Delray Beach"/>
    <x v="0"/>
    <x v="181"/>
    <x v="3"/>
    <n v="4"/>
  </r>
  <r>
    <n v="76"/>
    <x v="29"/>
    <s v="TVS"/>
    <s v="East Boca"/>
    <x v="0"/>
    <x v="181"/>
    <x v="0"/>
    <n v="10"/>
  </r>
  <r>
    <n v="77"/>
    <x v="6"/>
    <s v="TVS"/>
    <s v="West Boca"/>
    <x v="0"/>
    <x v="181"/>
    <x v="0"/>
    <n v="15"/>
  </r>
  <r>
    <n v="72"/>
    <x v="7"/>
    <s v="TVS"/>
    <s v="Lyons"/>
    <x v="0"/>
    <x v="181"/>
    <x v="0"/>
    <n v="9"/>
  </r>
  <r>
    <n v="72"/>
    <x v="7"/>
    <s v="TVS"/>
    <s v="Lyons"/>
    <x v="0"/>
    <x v="181"/>
    <x v="3"/>
    <n v="0"/>
  </r>
  <r>
    <n v="104"/>
    <x v="31"/>
    <s v="TVS"/>
    <s v="Miami"/>
    <x v="0"/>
    <x v="181"/>
    <x v="0"/>
    <n v="11"/>
  </r>
  <r>
    <n v="104"/>
    <x v="31"/>
    <s v="TVS"/>
    <s v="Miami"/>
    <x v="0"/>
    <x v="181"/>
    <x v="3"/>
    <n v="4"/>
  </r>
  <r>
    <n v="73"/>
    <x v="4"/>
    <s v="TVS"/>
    <s v="Boynton Beach"/>
    <x v="0"/>
    <x v="180"/>
    <x v="0"/>
    <n v="78"/>
  </r>
  <r>
    <n v="75"/>
    <x v="5"/>
    <s v="TVS"/>
    <s v="Delray Beach"/>
    <x v="1"/>
    <x v="180"/>
    <x v="2"/>
    <n v="0"/>
  </r>
  <r>
    <n v="75"/>
    <x v="5"/>
    <s v="TVS"/>
    <s v="Delray Beach"/>
    <x v="0"/>
    <x v="180"/>
    <x v="0"/>
    <n v="55"/>
  </r>
  <r>
    <n v="75"/>
    <x v="5"/>
    <s v="TVS"/>
    <s v="Delray Beach"/>
    <x v="0"/>
    <x v="180"/>
    <x v="3"/>
    <n v="0"/>
  </r>
  <r>
    <n v="76"/>
    <x v="29"/>
    <s v="TVS"/>
    <s v="East Boca"/>
    <x v="0"/>
    <x v="180"/>
    <x v="0"/>
    <n v="37"/>
  </r>
  <r>
    <n v="77"/>
    <x v="6"/>
    <s v="TVS"/>
    <s v="West Boca"/>
    <x v="0"/>
    <x v="180"/>
    <x v="0"/>
    <n v="25"/>
  </r>
  <r>
    <n v="72"/>
    <x v="7"/>
    <s v="TVS"/>
    <s v="Lyons"/>
    <x v="0"/>
    <x v="180"/>
    <x v="0"/>
    <n v="20"/>
  </r>
  <r>
    <n v="72"/>
    <x v="7"/>
    <s v="TVS"/>
    <s v="Lyons"/>
    <x v="1"/>
    <x v="180"/>
    <x v="2"/>
    <n v="0"/>
  </r>
  <r>
    <n v="104"/>
    <x v="31"/>
    <s v="TVS"/>
    <s v="Miami"/>
    <x v="0"/>
    <x v="180"/>
    <x v="0"/>
    <n v="15"/>
  </r>
  <r>
    <n v="104"/>
    <x v="31"/>
    <s v="TVS"/>
    <s v="Miami"/>
    <x v="0"/>
    <x v="180"/>
    <x v="3"/>
    <n v="1"/>
  </r>
  <r>
    <n v="73"/>
    <x v="4"/>
    <s v="TVS"/>
    <s v="Boynton Beach"/>
    <x v="0"/>
    <x v="179"/>
    <x v="0"/>
    <n v="72"/>
  </r>
  <r>
    <n v="73"/>
    <x v="4"/>
    <s v="TVS"/>
    <s v="Boynton Beach"/>
    <x v="1"/>
    <x v="179"/>
    <x v="2"/>
    <n v="0"/>
  </r>
  <r>
    <n v="73"/>
    <x v="4"/>
    <s v="TVS"/>
    <s v="Boynton Beach"/>
    <x v="0"/>
    <x v="179"/>
    <x v="1"/>
    <n v="34"/>
  </r>
  <r>
    <n v="75"/>
    <x v="5"/>
    <s v="TVS"/>
    <s v="Delray Beach"/>
    <x v="0"/>
    <x v="179"/>
    <x v="0"/>
    <n v="49"/>
  </r>
  <r>
    <n v="75"/>
    <x v="5"/>
    <s v="TVS"/>
    <s v="Delray Beach"/>
    <x v="1"/>
    <x v="179"/>
    <x v="2"/>
    <n v="0"/>
  </r>
  <r>
    <n v="75"/>
    <x v="5"/>
    <s v="TVS"/>
    <s v="Delray Beach"/>
    <x v="0"/>
    <x v="179"/>
    <x v="3"/>
    <n v="0"/>
  </r>
  <r>
    <n v="76"/>
    <x v="29"/>
    <s v="TVS"/>
    <s v="East Boca"/>
    <x v="1"/>
    <x v="179"/>
    <x v="2"/>
    <m/>
  </r>
  <r>
    <n v="76"/>
    <x v="29"/>
    <s v="TVS"/>
    <s v="East Boca"/>
    <x v="0"/>
    <x v="179"/>
    <x v="0"/>
    <n v="7"/>
  </r>
  <r>
    <n v="77"/>
    <x v="6"/>
    <s v="TVS"/>
    <s v="West Boca"/>
    <x v="0"/>
    <x v="179"/>
    <x v="0"/>
    <n v="17"/>
  </r>
  <r>
    <n v="72"/>
    <x v="7"/>
    <s v="TVS"/>
    <s v="Lyons"/>
    <x v="0"/>
    <x v="179"/>
    <x v="0"/>
    <n v="11"/>
  </r>
  <r>
    <n v="72"/>
    <x v="7"/>
    <s v="TVS"/>
    <s v="Lyons"/>
    <x v="0"/>
    <x v="179"/>
    <x v="3"/>
    <n v="2"/>
  </r>
  <r>
    <n v="104"/>
    <x v="31"/>
    <s v="TVS"/>
    <s v="Miami"/>
    <x v="0"/>
    <x v="179"/>
    <x v="0"/>
    <n v="22"/>
  </r>
  <r>
    <n v="104"/>
    <x v="31"/>
    <s v="TVS"/>
    <s v="Miami"/>
    <x v="0"/>
    <x v="179"/>
    <x v="3"/>
    <n v="2"/>
  </r>
  <r>
    <n v="73"/>
    <x v="4"/>
    <s v="TVS"/>
    <s v="Boynton Beach"/>
    <x v="0"/>
    <x v="178"/>
    <x v="0"/>
    <n v="58"/>
  </r>
  <r>
    <n v="73"/>
    <x v="4"/>
    <s v="TVS"/>
    <s v="Boynton Beach"/>
    <x v="1"/>
    <x v="178"/>
    <x v="2"/>
    <n v="10"/>
  </r>
  <r>
    <n v="73"/>
    <x v="4"/>
    <s v="TVS"/>
    <s v="Boynton Beach"/>
    <x v="0"/>
    <x v="178"/>
    <x v="1"/>
    <n v="0"/>
  </r>
  <r>
    <n v="75"/>
    <x v="5"/>
    <s v="TVS"/>
    <s v="Delray Beach"/>
    <x v="0"/>
    <x v="178"/>
    <x v="0"/>
    <n v="42"/>
  </r>
  <r>
    <n v="75"/>
    <x v="5"/>
    <s v="TVS"/>
    <s v="Delray Beach"/>
    <x v="0"/>
    <x v="178"/>
    <x v="3"/>
    <n v="1"/>
  </r>
  <r>
    <n v="75"/>
    <x v="5"/>
    <s v="TVS"/>
    <s v="Delray Beach"/>
    <x v="1"/>
    <x v="178"/>
    <x v="2"/>
    <n v="2"/>
  </r>
  <r>
    <n v="76"/>
    <x v="29"/>
    <s v="TVS"/>
    <s v="East Boca"/>
    <x v="0"/>
    <x v="178"/>
    <x v="0"/>
    <n v="38"/>
  </r>
  <r>
    <n v="77"/>
    <x v="6"/>
    <s v="TVS"/>
    <s v="West Boca"/>
    <x v="0"/>
    <x v="178"/>
    <x v="0"/>
    <n v="1"/>
  </r>
  <r>
    <n v="72"/>
    <x v="7"/>
    <s v="TVS"/>
    <s v="Lyons"/>
    <x v="0"/>
    <x v="178"/>
    <x v="0"/>
    <n v="7"/>
  </r>
  <r>
    <n v="72"/>
    <x v="7"/>
    <s v="TVS"/>
    <s v="Lyons"/>
    <x v="0"/>
    <x v="178"/>
    <x v="1"/>
    <n v="0"/>
  </r>
  <r>
    <n v="72"/>
    <x v="7"/>
    <s v="TVS"/>
    <s v="Lyons"/>
    <x v="1"/>
    <x v="178"/>
    <x v="2"/>
    <n v="0"/>
  </r>
  <r>
    <n v="104"/>
    <x v="31"/>
    <s v="TVS"/>
    <s v="Miami"/>
    <x v="0"/>
    <x v="178"/>
    <x v="0"/>
    <n v="23"/>
  </r>
  <r>
    <n v="104"/>
    <x v="31"/>
    <s v="TVS"/>
    <s v="Miami"/>
    <x v="1"/>
    <x v="178"/>
    <x v="2"/>
    <n v="0"/>
  </r>
  <r>
    <n v="73"/>
    <x v="4"/>
    <s v="TVS"/>
    <s v="Boynton Beach"/>
    <x v="0"/>
    <x v="182"/>
    <x v="0"/>
    <n v="66"/>
  </r>
  <r>
    <n v="73"/>
    <x v="4"/>
    <s v="TVS"/>
    <s v="Boynton Beach"/>
    <x v="1"/>
    <x v="182"/>
    <x v="2"/>
    <n v="0"/>
  </r>
  <r>
    <n v="75"/>
    <x v="5"/>
    <s v="TVS"/>
    <s v="Delray Beach"/>
    <x v="0"/>
    <x v="182"/>
    <x v="3"/>
    <n v="1"/>
  </r>
  <r>
    <n v="75"/>
    <x v="5"/>
    <s v="TVS"/>
    <s v="Delray Beach"/>
    <x v="0"/>
    <x v="182"/>
    <x v="0"/>
    <n v="48"/>
  </r>
  <r>
    <n v="76"/>
    <x v="29"/>
    <s v="TVS"/>
    <s v="East Boca"/>
    <x v="0"/>
    <x v="182"/>
    <x v="0"/>
    <n v="6"/>
  </r>
  <r>
    <n v="76"/>
    <x v="29"/>
    <s v="TVS"/>
    <s v="East Boca"/>
    <x v="1"/>
    <x v="182"/>
    <x v="2"/>
    <n v="0"/>
  </r>
  <r>
    <n v="77"/>
    <x v="6"/>
    <s v="TVS"/>
    <s v="West Boca"/>
    <x v="0"/>
    <x v="182"/>
    <x v="0"/>
    <n v="36"/>
  </r>
  <r>
    <n v="72"/>
    <x v="7"/>
    <s v="TVS"/>
    <s v="Lyons"/>
    <x v="1"/>
    <x v="182"/>
    <x v="2"/>
    <n v="0"/>
  </r>
  <r>
    <n v="72"/>
    <x v="7"/>
    <s v="TVS"/>
    <s v="Lyons"/>
    <x v="0"/>
    <x v="182"/>
    <x v="0"/>
    <n v="17"/>
  </r>
  <r>
    <n v="104"/>
    <x v="31"/>
    <s v="TVS"/>
    <s v="Miami"/>
    <x v="0"/>
    <x v="182"/>
    <x v="0"/>
    <n v="8"/>
  </r>
  <r>
    <n v="104"/>
    <x v="31"/>
    <s v="TVS"/>
    <s v="Miami"/>
    <x v="0"/>
    <x v="182"/>
    <x v="3"/>
    <n v="4"/>
  </r>
  <r>
    <n v="5"/>
    <x v="0"/>
    <s v="DMSI"/>
    <s v="Bloomington IL"/>
    <x v="0"/>
    <x v="183"/>
    <x v="0"/>
    <n v="25"/>
  </r>
  <r>
    <n v="5"/>
    <x v="0"/>
    <s v="DMSI"/>
    <s v="Bloomington IL"/>
    <x v="0"/>
    <x v="182"/>
    <x v="0"/>
    <n v="130"/>
  </r>
  <r>
    <n v="5"/>
    <x v="0"/>
    <s v="DMSI"/>
    <s v="Bloomington IL"/>
    <x v="0"/>
    <x v="182"/>
    <x v="1"/>
    <n v="11"/>
  </r>
  <r>
    <n v="5"/>
    <x v="0"/>
    <s v="DMSI"/>
    <s v="Bloomington IL"/>
    <x v="1"/>
    <x v="182"/>
    <x v="2"/>
    <n v="1"/>
  </r>
  <r>
    <n v="14"/>
    <x v="1"/>
    <s v="DMSI"/>
    <s v="Peru IL"/>
    <x v="0"/>
    <x v="182"/>
    <x v="0"/>
    <n v="18"/>
  </r>
  <r>
    <n v="14"/>
    <x v="1"/>
    <s v="DMSI"/>
    <s v="Peru IL"/>
    <x v="1"/>
    <x v="182"/>
    <x v="2"/>
    <n v="0"/>
  </r>
  <r>
    <n v="13"/>
    <x v="2"/>
    <s v="DMSI"/>
    <s v="Peoria,IL"/>
    <x v="0"/>
    <x v="182"/>
    <x v="0"/>
    <n v="31"/>
  </r>
  <r>
    <n v="13"/>
    <x v="2"/>
    <s v="DMSI"/>
    <s v="Peoria,IL"/>
    <x v="0"/>
    <x v="182"/>
    <x v="1"/>
    <n v="0"/>
  </r>
  <r>
    <n v="6"/>
    <x v="3"/>
    <s v="DMSI"/>
    <s v="Charleston IL"/>
    <x v="0"/>
    <x v="182"/>
    <x v="0"/>
    <n v="0"/>
  </r>
  <r>
    <n v="6"/>
    <x v="3"/>
    <s v="DMSI"/>
    <s v="Charleston IL"/>
    <x v="0"/>
    <x v="182"/>
    <x v="1"/>
    <n v="0"/>
  </r>
  <r>
    <n v="6"/>
    <x v="3"/>
    <s v="DMSI"/>
    <s v="Charleston IL"/>
    <x v="1"/>
    <x v="182"/>
    <x v="2"/>
    <n v="0"/>
  </r>
  <r>
    <n v="15"/>
    <x v="21"/>
    <s v="DMSI"/>
    <s v="Pontiac, IL"/>
    <x v="0"/>
    <x v="182"/>
    <x v="0"/>
    <n v="26"/>
  </r>
  <r>
    <n v="15"/>
    <x v="21"/>
    <s v="DMSI"/>
    <s v="Pontiac, IL"/>
    <x v="1"/>
    <x v="182"/>
    <x v="2"/>
    <n v="0"/>
  </r>
  <r>
    <n v="8"/>
    <x v="25"/>
    <s v="DMSI"/>
    <s v="Eureka, IL"/>
    <x v="0"/>
    <x v="182"/>
    <x v="0"/>
    <n v="0"/>
  </r>
  <r>
    <n v="8"/>
    <x v="25"/>
    <s v="DMSI"/>
    <s v="Eureka, IL"/>
    <x v="1"/>
    <x v="182"/>
    <x v="2"/>
    <n v="0"/>
  </r>
  <r>
    <n v="10"/>
    <x v="28"/>
    <s v="DMSI"/>
    <s v="Lincoln IL"/>
    <x v="0"/>
    <x v="182"/>
    <x v="0"/>
    <n v="0"/>
  </r>
  <r>
    <n v="10"/>
    <x v="28"/>
    <s v="DMSI"/>
    <s v="Lincoln IL"/>
    <x v="0"/>
    <x v="182"/>
    <x v="2"/>
    <n v="0"/>
  </r>
  <r>
    <n v="17"/>
    <x v="26"/>
    <s v="DMSI"/>
    <s v="Streator IL"/>
    <x v="0"/>
    <x v="182"/>
    <x v="0"/>
    <n v="0"/>
  </r>
  <r>
    <n v="17"/>
    <x v="26"/>
    <s v="DMSI"/>
    <s v="Streator IL"/>
    <x v="1"/>
    <x v="182"/>
    <x v="2"/>
    <n v="0"/>
  </r>
  <r>
    <n v="16"/>
    <x v="23"/>
    <s v="DMSI"/>
    <s v="Princeton IL"/>
    <x v="0"/>
    <x v="182"/>
    <x v="0"/>
    <n v="0"/>
  </r>
  <r>
    <n v="16"/>
    <x v="23"/>
    <s v="DMSI"/>
    <s v="Princeton IL"/>
    <x v="1"/>
    <x v="182"/>
    <x v="2"/>
    <n v="0"/>
  </r>
  <r>
    <n v="11"/>
    <x v="24"/>
    <s v="DMSI"/>
    <s v="Mt. Zion IL"/>
    <x v="0"/>
    <x v="182"/>
    <x v="0"/>
    <n v="0"/>
  </r>
  <r>
    <n v="11"/>
    <x v="24"/>
    <s v="DMSI"/>
    <s v="Mt. Zion IL"/>
    <x v="1"/>
    <x v="182"/>
    <x v="2"/>
    <n v="0"/>
  </r>
  <r>
    <n v="9"/>
    <x v="22"/>
    <s v="DMSI"/>
    <s v="Gibson City IL"/>
    <x v="0"/>
    <x v="182"/>
    <x v="0"/>
    <n v="36"/>
  </r>
  <r>
    <n v="127"/>
    <x v="19"/>
    <s v="DMSI"/>
    <s v="Canton IL"/>
    <x v="0"/>
    <x v="182"/>
    <x v="0"/>
    <n v="0"/>
  </r>
  <r>
    <n v="12"/>
    <x v="32"/>
    <s v="DMSI"/>
    <s v="Pekin IL"/>
    <x v="0"/>
    <x v="182"/>
    <x v="0"/>
    <n v="11"/>
  </r>
  <r>
    <n v="7"/>
    <x v="30"/>
    <s v="DMSI"/>
    <s v="Clinton IL"/>
    <x v="0"/>
    <x v="182"/>
    <x v="0"/>
    <n v="0"/>
  </r>
  <r>
    <n v="127"/>
    <x v="19"/>
    <s v="DMSI"/>
    <s v="Canton IL"/>
    <x v="0"/>
    <x v="182"/>
    <x v="0"/>
    <n v="0"/>
  </r>
  <r>
    <n v="100"/>
    <x v="8"/>
    <s v="Family"/>
    <s v="Osprey, FL"/>
    <x v="0"/>
    <x v="181"/>
    <x v="0"/>
    <n v="95"/>
  </r>
  <r>
    <n v="100"/>
    <x v="8"/>
    <s v="Family"/>
    <s v="Osprey, FL"/>
    <x v="0"/>
    <x v="180"/>
    <x v="0"/>
    <n v="91"/>
  </r>
  <r>
    <n v="100"/>
    <x v="8"/>
    <s v="Family"/>
    <s v="Osprey, FL"/>
    <x v="0"/>
    <x v="179"/>
    <x v="0"/>
    <n v="46"/>
  </r>
  <r>
    <n v="100"/>
    <x v="8"/>
    <s v="Family"/>
    <s v="Osprey, FL"/>
    <x v="0"/>
    <x v="178"/>
    <x v="0"/>
    <n v="101"/>
  </r>
  <r>
    <n v="100"/>
    <x v="8"/>
    <s v="Family"/>
    <s v="Osprey, FL"/>
    <x v="0"/>
    <x v="182"/>
    <x v="0"/>
    <n v="3"/>
  </r>
  <r>
    <n v="100"/>
    <x v="8"/>
    <s v="Family"/>
    <s v="Osprey, FL"/>
    <x v="0"/>
    <x v="182"/>
    <x v="1"/>
    <n v="10"/>
  </r>
  <r>
    <n v="151"/>
    <x v="33"/>
    <s v="WIDLS"/>
    <s v="Washington, DC"/>
    <x v="0"/>
    <x v="181"/>
    <x v="0"/>
    <n v="25"/>
  </r>
  <r>
    <n v="151"/>
    <x v="33"/>
    <s v="WIDLS"/>
    <s v="Washington, DC"/>
    <x v="0"/>
    <x v="180"/>
    <x v="0"/>
    <n v="15"/>
  </r>
  <r>
    <n v="151"/>
    <x v="33"/>
    <s v="WIDLS"/>
    <s v="Washington, DC"/>
    <x v="0"/>
    <x v="179"/>
    <x v="0"/>
    <n v="17"/>
  </r>
  <r>
    <n v="151"/>
    <x v="33"/>
    <s v="WIDLS"/>
    <s v="Washington, DC"/>
    <x v="0"/>
    <x v="178"/>
    <x v="0"/>
    <n v="20"/>
  </r>
  <r>
    <n v="151"/>
    <x v="33"/>
    <s v="WIDLS"/>
    <s v="Washington, DC"/>
    <x v="0"/>
    <x v="182"/>
    <x v="0"/>
    <n v="18"/>
  </r>
  <r>
    <n v="151"/>
    <x v="33"/>
    <s v="WIDLS"/>
    <s v="Washington, DC"/>
    <x v="0"/>
    <x v="184"/>
    <x v="0"/>
    <n v="23"/>
  </r>
  <r>
    <n v="151"/>
    <x v="33"/>
    <s v="WIDLS"/>
    <s v="Washington, DC"/>
    <x v="0"/>
    <x v="185"/>
    <x v="0"/>
    <n v="19"/>
  </r>
  <r>
    <n v="151"/>
    <x v="33"/>
    <s v="WIDLS"/>
    <s v="Washington, DC"/>
    <x v="0"/>
    <x v="186"/>
    <x v="0"/>
    <n v="14"/>
  </r>
  <r>
    <n v="151"/>
    <x v="33"/>
    <s v="WIDLS"/>
    <s v="Washington, DC"/>
    <x v="0"/>
    <x v="187"/>
    <x v="0"/>
    <n v="23"/>
  </r>
  <r>
    <n v="151"/>
    <x v="33"/>
    <s v="WIDLS"/>
    <s v="Washington, DC"/>
    <x v="0"/>
    <x v="188"/>
    <x v="0"/>
    <n v="19"/>
  </r>
  <r>
    <n v="100"/>
    <x v="8"/>
    <s v="Family"/>
    <s v="Osprey, FL"/>
    <x v="0"/>
    <x v="184"/>
    <x v="0"/>
    <n v="96"/>
  </r>
  <r>
    <n v="100"/>
    <x v="8"/>
    <s v="Family"/>
    <s v="Osprey, FL"/>
    <x v="0"/>
    <x v="185"/>
    <x v="0"/>
    <n v="96"/>
  </r>
  <r>
    <n v="100"/>
    <x v="8"/>
    <s v="Family"/>
    <s v="Osprey, FL"/>
    <x v="0"/>
    <x v="186"/>
    <x v="0"/>
    <n v="69"/>
  </r>
  <r>
    <n v="100"/>
    <x v="8"/>
    <s v="Family"/>
    <s v="Osprey, FL"/>
    <x v="0"/>
    <x v="187"/>
    <x v="0"/>
    <n v="92"/>
  </r>
  <r>
    <n v="100"/>
    <x v="8"/>
    <s v="Family"/>
    <s v="Osprey, FL"/>
    <x v="0"/>
    <x v="188"/>
    <x v="0"/>
    <n v="6"/>
  </r>
  <r>
    <n v="100"/>
    <x v="8"/>
    <s v="Family"/>
    <s v="Osprey, FL"/>
    <x v="0"/>
    <x v="188"/>
    <x v="1"/>
    <n v="10"/>
  </r>
  <r>
    <n v="5"/>
    <x v="0"/>
    <s v="DMSI"/>
    <s v="Bloomington IL"/>
    <x v="0"/>
    <x v="187"/>
    <x v="0"/>
    <n v="134"/>
  </r>
  <r>
    <n v="5"/>
    <x v="0"/>
    <s v="DMSI"/>
    <s v="Bloomington IL"/>
    <x v="0"/>
    <x v="187"/>
    <x v="1"/>
    <n v="11"/>
  </r>
  <r>
    <n v="5"/>
    <x v="0"/>
    <s v="DMSI"/>
    <s v="Bloomington IL"/>
    <x v="1"/>
    <x v="187"/>
    <x v="2"/>
    <n v="0"/>
  </r>
  <r>
    <n v="14"/>
    <x v="1"/>
    <s v="DMSI"/>
    <s v="Peru IL"/>
    <x v="0"/>
    <x v="187"/>
    <x v="0"/>
    <n v="0"/>
  </r>
  <r>
    <n v="14"/>
    <x v="1"/>
    <s v="DMSI"/>
    <s v="Peru IL"/>
    <x v="1"/>
    <x v="187"/>
    <x v="2"/>
    <n v="0"/>
  </r>
  <r>
    <n v="13"/>
    <x v="2"/>
    <s v="DMSI"/>
    <s v="Peoria,IL"/>
    <x v="0"/>
    <x v="187"/>
    <x v="0"/>
    <n v="31"/>
  </r>
  <r>
    <n v="13"/>
    <x v="2"/>
    <s v="DMSI"/>
    <s v="Peoria,IL"/>
    <x v="0"/>
    <x v="187"/>
    <x v="1"/>
    <n v="0"/>
  </r>
  <r>
    <n v="6"/>
    <x v="3"/>
    <s v="DMSI"/>
    <s v="Charleston IL"/>
    <x v="0"/>
    <x v="187"/>
    <x v="0"/>
    <n v="28"/>
  </r>
  <r>
    <n v="6"/>
    <x v="3"/>
    <s v="DMSI"/>
    <s v="Charleston IL"/>
    <x v="0"/>
    <x v="187"/>
    <x v="1"/>
    <n v="0"/>
  </r>
  <r>
    <n v="6"/>
    <x v="3"/>
    <s v="DMSI"/>
    <s v="Charleston IL"/>
    <x v="1"/>
    <x v="187"/>
    <x v="2"/>
    <n v="0"/>
  </r>
  <r>
    <n v="15"/>
    <x v="21"/>
    <s v="DMSI"/>
    <s v="Pontiac, IL"/>
    <x v="0"/>
    <x v="187"/>
    <x v="0"/>
    <n v="0"/>
  </r>
  <r>
    <n v="15"/>
    <x v="21"/>
    <s v="DMSI"/>
    <s v="Pontiac, IL"/>
    <x v="1"/>
    <x v="187"/>
    <x v="2"/>
    <n v="0"/>
  </r>
  <r>
    <n v="8"/>
    <x v="25"/>
    <s v="DMSI"/>
    <s v="Eureka, IL"/>
    <x v="0"/>
    <x v="187"/>
    <x v="0"/>
    <n v="0"/>
  </r>
  <r>
    <n v="8"/>
    <x v="25"/>
    <s v="DMSI"/>
    <s v="Eureka, IL"/>
    <x v="1"/>
    <x v="187"/>
    <x v="2"/>
    <n v="0"/>
  </r>
  <r>
    <n v="10"/>
    <x v="28"/>
    <s v="DMSI"/>
    <s v="Lincoln IL"/>
    <x v="0"/>
    <x v="187"/>
    <x v="0"/>
    <n v="0"/>
  </r>
  <r>
    <n v="10"/>
    <x v="28"/>
    <s v="DMSI"/>
    <s v="Lincoln IL"/>
    <x v="0"/>
    <x v="187"/>
    <x v="2"/>
    <n v="0"/>
  </r>
  <r>
    <n v="17"/>
    <x v="26"/>
    <s v="DMSI"/>
    <s v="Streator IL"/>
    <x v="0"/>
    <x v="187"/>
    <x v="0"/>
    <n v="0"/>
  </r>
  <r>
    <n v="17"/>
    <x v="26"/>
    <s v="DMSI"/>
    <s v="Streator IL"/>
    <x v="1"/>
    <x v="187"/>
    <x v="2"/>
    <n v="0"/>
  </r>
  <r>
    <n v="16"/>
    <x v="23"/>
    <s v="DMSI"/>
    <s v="Princeton IL"/>
    <x v="0"/>
    <x v="187"/>
    <x v="0"/>
    <n v="14"/>
  </r>
  <r>
    <n v="16"/>
    <x v="23"/>
    <s v="DMSI"/>
    <s v="Princeton IL"/>
    <x v="1"/>
    <x v="187"/>
    <x v="2"/>
    <n v="0"/>
  </r>
  <r>
    <n v="11"/>
    <x v="24"/>
    <s v="DMSI"/>
    <s v="Mt. Zion IL"/>
    <x v="0"/>
    <x v="187"/>
    <x v="0"/>
    <n v="0"/>
  </r>
  <r>
    <n v="11"/>
    <x v="24"/>
    <s v="DMSI"/>
    <s v="Mt. Zion IL"/>
    <x v="1"/>
    <x v="187"/>
    <x v="2"/>
    <n v="0"/>
  </r>
  <r>
    <n v="9"/>
    <x v="22"/>
    <s v="DMSI"/>
    <s v="Gibson City IL"/>
    <x v="0"/>
    <x v="187"/>
    <x v="0"/>
    <n v="0"/>
  </r>
  <r>
    <n v="127"/>
    <x v="19"/>
    <s v="DMSI"/>
    <s v="Canton IL"/>
    <x v="0"/>
    <x v="187"/>
    <x v="0"/>
    <n v="37"/>
  </r>
  <r>
    <n v="12"/>
    <x v="32"/>
    <s v="DMSI"/>
    <s v="Pekin IL"/>
    <x v="0"/>
    <x v="187"/>
    <x v="0"/>
    <n v="0"/>
  </r>
  <r>
    <n v="7"/>
    <x v="30"/>
    <s v="DMSI"/>
    <s v="Clinton IL"/>
    <x v="0"/>
    <x v="187"/>
    <x v="0"/>
    <n v="0"/>
  </r>
  <r>
    <n v="5"/>
    <x v="0"/>
    <s v="DMSI"/>
    <s v="Bloomington IL"/>
    <x v="0"/>
    <x v="186"/>
    <x v="0"/>
    <n v="105"/>
  </r>
  <r>
    <n v="5"/>
    <x v="0"/>
    <s v="DMSI"/>
    <s v="Bloomington IL"/>
    <x v="0"/>
    <x v="186"/>
    <x v="1"/>
    <n v="14"/>
  </r>
  <r>
    <n v="5"/>
    <x v="0"/>
    <s v="DMSI"/>
    <s v="Bloomington IL"/>
    <x v="1"/>
    <x v="186"/>
    <x v="2"/>
    <n v="0"/>
  </r>
  <r>
    <n v="14"/>
    <x v="1"/>
    <s v="DMSI"/>
    <s v="Peru IL"/>
    <x v="0"/>
    <x v="186"/>
    <x v="0"/>
    <n v="0"/>
  </r>
  <r>
    <n v="14"/>
    <x v="1"/>
    <s v="DMSI"/>
    <s v="Peru IL"/>
    <x v="1"/>
    <x v="186"/>
    <x v="2"/>
    <n v="0"/>
  </r>
  <r>
    <n v="13"/>
    <x v="2"/>
    <s v="DMSI"/>
    <s v="Peoria,IL"/>
    <x v="0"/>
    <x v="186"/>
    <x v="0"/>
    <n v="34"/>
  </r>
  <r>
    <n v="13"/>
    <x v="2"/>
    <s v="DMSI"/>
    <s v="Peoria,IL"/>
    <x v="0"/>
    <x v="186"/>
    <x v="1"/>
    <n v="0"/>
  </r>
  <r>
    <n v="6"/>
    <x v="3"/>
    <s v="DMSI"/>
    <s v="Charleston IL"/>
    <x v="0"/>
    <x v="186"/>
    <x v="0"/>
    <n v="71"/>
  </r>
  <r>
    <n v="6"/>
    <x v="3"/>
    <s v="DMSI"/>
    <s v="Charleston IL"/>
    <x v="0"/>
    <x v="186"/>
    <x v="1"/>
    <n v="0"/>
  </r>
  <r>
    <n v="6"/>
    <x v="3"/>
    <s v="DMSI"/>
    <s v="Charleston IL"/>
    <x v="1"/>
    <x v="186"/>
    <x v="2"/>
    <n v="0"/>
  </r>
  <r>
    <n v="15"/>
    <x v="21"/>
    <s v="DMSI"/>
    <s v="Pontiac, IL"/>
    <x v="0"/>
    <x v="186"/>
    <x v="0"/>
    <n v="11"/>
  </r>
  <r>
    <n v="5"/>
    <x v="0"/>
    <s v="DMSI"/>
    <s v="Bloomington IL"/>
    <x v="0"/>
    <x v="185"/>
    <x v="0"/>
    <n v="67"/>
  </r>
  <r>
    <n v="5"/>
    <x v="0"/>
    <s v="DMSI"/>
    <s v="Bloomington IL"/>
    <x v="0"/>
    <x v="185"/>
    <x v="1"/>
    <n v="10"/>
  </r>
  <r>
    <n v="5"/>
    <x v="0"/>
    <s v="DMSI"/>
    <s v="Bloomington IL"/>
    <x v="1"/>
    <x v="185"/>
    <x v="2"/>
    <n v="0"/>
  </r>
  <r>
    <n v="14"/>
    <x v="1"/>
    <s v="DMSI"/>
    <s v="Peru IL"/>
    <x v="0"/>
    <x v="185"/>
    <x v="0"/>
    <n v="42"/>
  </r>
  <r>
    <n v="14"/>
    <x v="1"/>
    <s v="DMSI"/>
    <s v="Peru IL"/>
    <x v="1"/>
    <x v="185"/>
    <x v="2"/>
    <n v="0"/>
  </r>
  <r>
    <n v="13"/>
    <x v="2"/>
    <s v="DMSI"/>
    <s v="Peoria,IL"/>
    <x v="0"/>
    <x v="185"/>
    <x v="0"/>
    <n v="0"/>
  </r>
  <r>
    <n v="13"/>
    <x v="2"/>
    <s v="DMSI"/>
    <s v="Peoria,IL"/>
    <x v="0"/>
    <x v="185"/>
    <x v="1"/>
    <n v="0"/>
  </r>
  <r>
    <n v="6"/>
    <x v="3"/>
    <s v="DMSI"/>
    <s v="Charleston IL"/>
    <x v="0"/>
    <x v="185"/>
    <x v="0"/>
    <n v="37"/>
  </r>
  <r>
    <n v="6"/>
    <x v="3"/>
    <s v="DMSI"/>
    <s v="Charleston IL"/>
    <x v="0"/>
    <x v="185"/>
    <x v="1"/>
    <n v="15"/>
  </r>
  <r>
    <n v="6"/>
    <x v="3"/>
    <s v="DMSI"/>
    <s v="Charleston IL"/>
    <x v="1"/>
    <x v="185"/>
    <x v="2"/>
    <n v="0"/>
  </r>
  <r>
    <n v="15"/>
    <x v="21"/>
    <s v="DMSI"/>
    <s v="Pontiac, IL"/>
    <x v="0"/>
    <x v="185"/>
    <x v="0"/>
    <n v="0"/>
  </r>
  <r>
    <n v="15"/>
    <x v="21"/>
    <s v="DMSI"/>
    <s v="Pontiac, IL"/>
    <x v="1"/>
    <x v="185"/>
    <x v="2"/>
    <n v="0"/>
  </r>
  <r>
    <n v="8"/>
    <x v="25"/>
    <s v="DMSI"/>
    <s v="Eureka, IL"/>
    <x v="0"/>
    <x v="185"/>
    <x v="0"/>
    <n v="37"/>
  </r>
  <r>
    <n v="8"/>
    <x v="25"/>
    <s v="DMSI"/>
    <s v="Eureka, IL"/>
    <x v="1"/>
    <x v="185"/>
    <x v="2"/>
    <n v="0"/>
  </r>
  <r>
    <n v="10"/>
    <x v="28"/>
    <s v="DMSI"/>
    <s v="Lincoln IL"/>
    <x v="0"/>
    <x v="185"/>
    <x v="0"/>
    <n v="33"/>
  </r>
  <r>
    <n v="10"/>
    <x v="28"/>
    <s v="DMSI"/>
    <s v="Lincoln IL"/>
    <x v="0"/>
    <x v="185"/>
    <x v="2"/>
    <n v="1"/>
  </r>
  <r>
    <n v="5"/>
    <x v="0"/>
    <s v="DMSI"/>
    <s v="Bloomington IL"/>
    <x v="0"/>
    <x v="184"/>
    <x v="0"/>
    <n v="83"/>
  </r>
  <r>
    <n v="5"/>
    <x v="0"/>
    <s v="DMSI"/>
    <s v="Bloomington IL"/>
    <x v="0"/>
    <x v="184"/>
    <x v="1"/>
    <n v="0"/>
  </r>
  <r>
    <n v="5"/>
    <x v="0"/>
    <s v="DMSI"/>
    <s v="Bloomington IL"/>
    <x v="1"/>
    <x v="184"/>
    <x v="2"/>
    <n v="0"/>
  </r>
  <r>
    <n v="14"/>
    <x v="1"/>
    <s v="DMSI"/>
    <s v="Peru IL"/>
    <x v="0"/>
    <x v="184"/>
    <x v="0"/>
    <n v="36"/>
  </r>
  <r>
    <n v="14"/>
    <x v="1"/>
    <s v="DMSI"/>
    <s v="Peru IL"/>
    <x v="1"/>
    <x v="184"/>
    <x v="2"/>
    <n v="0"/>
  </r>
  <r>
    <n v="13"/>
    <x v="2"/>
    <s v="DMSI"/>
    <s v="Peoria,IL"/>
    <x v="0"/>
    <x v="184"/>
    <x v="0"/>
    <n v="20"/>
  </r>
  <r>
    <n v="13"/>
    <x v="2"/>
    <s v="DMSI"/>
    <s v="Peoria,IL"/>
    <x v="0"/>
    <x v="184"/>
    <x v="1"/>
    <n v="11"/>
  </r>
  <r>
    <n v="6"/>
    <x v="3"/>
    <s v="DMSI"/>
    <s v="Charleston IL"/>
    <x v="0"/>
    <x v="184"/>
    <x v="0"/>
    <n v="75"/>
  </r>
  <r>
    <n v="6"/>
    <x v="3"/>
    <s v="DMSI"/>
    <s v="Charleston IL"/>
    <x v="0"/>
    <x v="184"/>
    <x v="1"/>
    <n v="0"/>
  </r>
  <r>
    <n v="6"/>
    <x v="3"/>
    <s v="DMSI"/>
    <s v="Charleston IL"/>
    <x v="1"/>
    <x v="184"/>
    <x v="2"/>
    <n v="0"/>
  </r>
  <r>
    <n v="15"/>
    <x v="21"/>
    <s v="DMSI"/>
    <s v="Pontiac, IL"/>
    <x v="0"/>
    <x v="184"/>
    <x v="0"/>
    <n v="36"/>
  </r>
  <r>
    <n v="86"/>
    <x v="20"/>
    <s v="Lake Washington"/>
    <s v="Kirkland, WA"/>
    <x v="0"/>
    <x v="187"/>
    <x v="0"/>
    <n v="71"/>
  </r>
  <r>
    <n v="86"/>
    <x v="20"/>
    <s v="Lake Washington"/>
    <s v="Kirkland, WA"/>
    <x v="0"/>
    <x v="187"/>
    <x v="3"/>
    <n v="4"/>
  </r>
  <r>
    <n v="86"/>
    <x v="20"/>
    <s v="Lake Washington"/>
    <s v="Kirkland, WA"/>
    <x v="0"/>
    <x v="186"/>
    <x v="0"/>
    <n v="14"/>
  </r>
  <r>
    <n v="86"/>
    <x v="20"/>
    <s v="Lake Washington"/>
    <s v="Kirkland, WA"/>
    <x v="0"/>
    <x v="185"/>
    <x v="0"/>
    <n v="74"/>
  </r>
  <r>
    <n v="86"/>
    <x v="20"/>
    <s v="Lake Washington"/>
    <s v="Kirkland, WA"/>
    <x v="0"/>
    <x v="185"/>
    <x v="3"/>
    <n v="2"/>
  </r>
  <r>
    <n v="86"/>
    <x v="20"/>
    <s v="Lake Washington"/>
    <s v="Kirkland, WA"/>
    <x v="0"/>
    <x v="184"/>
    <x v="0"/>
    <n v="74"/>
  </r>
  <r>
    <n v="86"/>
    <x v="20"/>
    <s v="Lake Washington"/>
    <s v="Kirkland, WA"/>
    <x v="0"/>
    <x v="184"/>
    <x v="3"/>
    <n v="3"/>
  </r>
  <r>
    <n v="73"/>
    <x v="4"/>
    <s v="TVS"/>
    <s v="Boynton Beach"/>
    <x v="0"/>
    <x v="184"/>
    <x v="0"/>
    <n v="67"/>
  </r>
  <r>
    <n v="73"/>
    <x v="4"/>
    <s v="TVS"/>
    <s v="Boynton Beach"/>
    <x v="1"/>
    <x v="184"/>
    <x v="2"/>
    <n v="1"/>
  </r>
  <r>
    <n v="73"/>
    <x v="4"/>
    <s v="TVS"/>
    <s v="Boynton Beach"/>
    <x v="0"/>
    <x v="184"/>
    <x v="1"/>
    <n v="0"/>
  </r>
  <r>
    <n v="75"/>
    <x v="5"/>
    <s v="TVS"/>
    <s v="Delray Beach"/>
    <x v="0"/>
    <x v="184"/>
    <x v="0"/>
    <n v="15"/>
  </r>
  <r>
    <n v="75"/>
    <x v="5"/>
    <s v="TVS"/>
    <s v="Delray Beach"/>
    <x v="1"/>
    <x v="184"/>
    <x v="2"/>
    <n v="1"/>
  </r>
  <r>
    <n v="75"/>
    <x v="5"/>
    <s v="TVS"/>
    <s v="Delray Beach"/>
    <x v="0"/>
    <x v="184"/>
    <x v="3"/>
    <n v="0"/>
  </r>
  <r>
    <n v="76"/>
    <x v="29"/>
    <s v="TVS"/>
    <s v="East Boca"/>
    <x v="0"/>
    <x v="184"/>
    <x v="0"/>
    <n v="20"/>
  </r>
  <r>
    <n v="77"/>
    <x v="6"/>
    <s v="TVS"/>
    <s v="West Boca"/>
    <x v="0"/>
    <x v="184"/>
    <x v="0"/>
    <n v="17"/>
  </r>
  <r>
    <n v="72"/>
    <x v="7"/>
    <s v="TVS"/>
    <s v="Lyons"/>
    <x v="0"/>
    <x v="184"/>
    <x v="0"/>
    <n v="19"/>
  </r>
  <r>
    <n v="72"/>
    <x v="7"/>
    <s v="TVS"/>
    <s v="Lyons"/>
    <x v="0"/>
    <x v="184"/>
    <x v="3"/>
    <n v="0"/>
  </r>
  <r>
    <n v="104"/>
    <x v="31"/>
    <s v="TVS"/>
    <s v="Miami"/>
    <x v="0"/>
    <x v="184"/>
    <x v="0"/>
    <n v="15"/>
  </r>
  <r>
    <n v="104"/>
    <x v="31"/>
    <s v="TVS"/>
    <s v="Miami"/>
    <x v="0"/>
    <x v="184"/>
    <x v="3"/>
    <n v="0"/>
  </r>
  <r>
    <n v="73"/>
    <x v="4"/>
    <s v="TVS"/>
    <s v="Boynton Beach"/>
    <x v="0"/>
    <x v="185"/>
    <x v="0"/>
    <n v="84"/>
  </r>
  <r>
    <n v="75"/>
    <x v="5"/>
    <s v="TVS"/>
    <s v="Delray Beach"/>
    <x v="1"/>
    <x v="185"/>
    <x v="2"/>
    <n v="1"/>
  </r>
  <r>
    <n v="75"/>
    <x v="5"/>
    <s v="TVS"/>
    <s v="Delray Beach"/>
    <x v="0"/>
    <x v="185"/>
    <x v="0"/>
    <n v="46"/>
  </r>
  <r>
    <n v="75"/>
    <x v="5"/>
    <s v="TVS"/>
    <s v="Delray Beach"/>
    <x v="0"/>
    <x v="185"/>
    <x v="3"/>
    <n v="0"/>
  </r>
  <r>
    <n v="76"/>
    <x v="29"/>
    <s v="TVS"/>
    <s v="East Boca"/>
    <x v="0"/>
    <x v="185"/>
    <x v="0"/>
    <n v="26"/>
  </r>
  <r>
    <n v="77"/>
    <x v="6"/>
    <s v="TVS"/>
    <s v="West Boca"/>
    <x v="0"/>
    <x v="185"/>
    <x v="0"/>
    <n v="33"/>
  </r>
  <r>
    <n v="72"/>
    <x v="7"/>
    <s v="TVS"/>
    <s v="Lyons"/>
    <x v="0"/>
    <x v="185"/>
    <x v="0"/>
    <n v="18"/>
  </r>
  <r>
    <n v="72"/>
    <x v="7"/>
    <s v="TVS"/>
    <s v="Lyons"/>
    <x v="0"/>
    <x v="185"/>
    <x v="3"/>
    <n v="2"/>
  </r>
  <r>
    <n v="104"/>
    <x v="31"/>
    <s v="TVS"/>
    <s v="Miami"/>
    <x v="0"/>
    <x v="185"/>
    <x v="0"/>
    <n v="17"/>
  </r>
  <r>
    <n v="104"/>
    <x v="31"/>
    <s v="TVS"/>
    <s v="Miami"/>
    <x v="0"/>
    <x v="185"/>
    <x v="3"/>
    <n v="0"/>
  </r>
  <r>
    <n v="73"/>
    <x v="4"/>
    <s v="TVS"/>
    <s v="Boynton Beach"/>
    <x v="0"/>
    <x v="186"/>
    <x v="0"/>
    <n v="99"/>
  </r>
  <r>
    <n v="73"/>
    <x v="4"/>
    <s v="TVS"/>
    <s v="Boynton Beach"/>
    <x v="1"/>
    <x v="186"/>
    <x v="2"/>
    <n v="0"/>
  </r>
  <r>
    <n v="73"/>
    <x v="4"/>
    <s v="TVS"/>
    <s v="Boynton Beach"/>
    <x v="0"/>
    <x v="186"/>
    <x v="1"/>
    <n v="28"/>
  </r>
  <r>
    <n v="75"/>
    <x v="5"/>
    <s v="TVS"/>
    <s v="Delray Beach"/>
    <x v="0"/>
    <x v="186"/>
    <x v="0"/>
    <n v="50"/>
  </r>
  <r>
    <n v="75"/>
    <x v="5"/>
    <s v="TVS"/>
    <s v="Delray Beach"/>
    <x v="1"/>
    <x v="186"/>
    <x v="2"/>
    <n v="0"/>
  </r>
  <r>
    <n v="75"/>
    <x v="5"/>
    <s v="TVS"/>
    <s v="Delray Beach"/>
    <x v="0"/>
    <x v="186"/>
    <x v="3"/>
    <n v="0"/>
  </r>
  <r>
    <n v="76"/>
    <x v="29"/>
    <s v="TVS"/>
    <s v="East Boca"/>
    <x v="1"/>
    <x v="186"/>
    <x v="2"/>
    <m/>
  </r>
  <r>
    <n v="76"/>
    <x v="29"/>
    <s v="TVS"/>
    <s v="East Boca"/>
    <x v="0"/>
    <x v="186"/>
    <x v="0"/>
    <n v="6"/>
  </r>
  <r>
    <n v="77"/>
    <x v="6"/>
    <s v="TVS"/>
    <s v="West Boca"/>
    <x v="0"/>
    <x v="186"/>
    <x v="0"/>
    <n v="13"/>
  </r>
  <r>
    <n v="72"/>
    <x v="7"/>
    <s v="TVS"/>
    <s v="Lyons"/>
    <x v="0"/>
    <x v="186"/>
    <x v="0"/>
    <n v="23"/>
  </r>
  <r>
    <n v="72"/>
    <x v="7"/>
    <s v="TVS"/>
    <s v="Lyons"/>
    <x v="1"/>
    <x v="186"/>
    <x v="2"/>
    <n v="1"/>
  </r>
  <r>
    <n v="104"/>
    <x v="31"/>
    <s v="TVS"/>
    <s v="Miami"/>
    <x v="0"/>
    <x v="186"/>
    <x v="0"/>
    <n v="17"/>
  </r>
  <r>
    <n v="104"/>
    <x v="31"/>
    <s v="TVS"/>
    <s v="Miami"/>
    <x v="0"/>
    <x v="186"/>
    <x v="3"/>
    <n v="0"/>
  </r>
  <r>
    <n v="73"/>
    <x v="4"/>
    <s v="TVS"/>
    <s v="Boynton Beach"/>
    <x v="0"/>
    <x v="187"/>
    <x v="0"/>
    <n v="78"/>
  </r>
  <r>
    <n v="73"/>
    <x v="4"/>
    <s v="TVS"/>
    <s v="Boynton Beach"/>
    <x v="1"/>
    <x v="187"/>
    <x v="2"/>
    <n v="0"/>
  </r>
  <r>
    <n v="73"/>
    <x v="4"/>
    <s v="TVS"/>
    <s v="Boynton Beach"/>
    <x v="0"/>
    <x v="187"/>
    <x v="1"/>
    <n v="23"/>
  </r>
  <r>
    <n v="75"/>
    <x v="5"/>
    <s v="TVS"/>
    <s v="Delray Beach"/>
    <x v="0"/>
    <x v="187"/>
    <x v="0"/>
    <n v="52"/>
  </r>
  <r>
    <n v="75"/>
    <x v="5"/>
    <s v="TVS"/>
    <s v="Delray Beach"/>
    <x v="0"/>
    <x v="187"/>
    <x v="3"/>
    <n v="0"/>
  </r>
  <r>
    <n v="75"/>
    <x v="5"/>
    <s v="TVS"/>
    <s v="Delray Beach"/>
    <x v="1"/>
    <x v="187"/>
    <x v="2"/>
    <n v="2"/>
  </r>
  <r>
    <n v="76"/>
    <x v="29"/>
    <s v="TVS"/>
    <s v="East Boca"/>
    <x v="0"/>
    <x v="187"/>
    <x v="0"/>
    <n v="44"/>
  </r>
  <r>
    <n v="77"/>
    <x v="6"/>
    <s v="TVS"/>
    <s v="West Boca"/>
    <x v="0"/>
    <x v="187"/>
    <x v="0"/>
    <n v="0"/>
  </r>
  <r>
    <n v="72"/>
    <x v="7"/>
    <s v="TVS"/>
    <s v="Lyons"/>
    <x v="0"/>
    <x v="187"/>
    <x v="0"/>
    <n v="26"/>
  </r>
  <r>
    <n v="72"/>
    <x v="7"/>
    <s v="TVS"/>
    <s v="Lyons"/>
    <x v="0"/>
    <x v="187"/>
    <x v="1"/>
    <n v="0"/>
  </r>
  <r>
    <n v="72"/>
    <x v="7"/>
    <s v="TVS"/>
    <s v="Lyons"/>
    <x v="1"/>
    <x v="187"/>
    <x v="2"/>
    <n v="0"/>
  </r>
  <r>
    <n v="104"/>
    <x v="31"/>
    <s v="TVS"/>
    <s v="Miami"/>
    <x v="0"/>
    <x v="187"/>
    <x v="0"/>
    <n v="20"/>
  </r>
  <r>
    <n v="104"/>
    <x v="31"/>
    <s v="TVS"/>
    <s v="Miami"/>
    <x v="1"/>
    <x v="187"/>
    <x v="2"/>
    <n v="0"/>
  </r>
  <r>
    <n v="73"/>
    <x v="4"/>
    <s v="TVS"/>
    <s v="Boynton Beach"/>
    <x v="0"/>
    <x v="188"/>
    <x v="0"/>
    <n v="77"/>
  </r>
  <r>
    <n v="73"/>
    <x v="4"/>
    <s v="TVS"/>
    <s v="Boynton Beach"/>
    <x v="1"/>
    <x v="188"/>
    <x v="2"/>
    <n v="0"/>
  </r>
  <r>
    <n v="75"/>
    <x v="5"/>
    <s v="TVS"/>
    <s v="Delray Beach"/>
    <x v="0"/>
    <x v="188"/>
    <x v="3"/>
    <n v="0"/>
  </r>
  <r>
    <n v="75"/>
    <x v="5"/>
    <s v="TVS"/>
    <s v="Delray Beach"/>
    <x v="0"/>
    <x v="188"/>
    <x v="0"/>
    <n v="55"/>
  </r>
  <r>
    <n v="76"/>
    <x v="29"/>
    <s v="TVS"/>
    <s v="East Boca"/>
    <x v="0"/>
    <x v="188"/>
    <x v="0"/>
    <n v="2"/>
  </r>
  <r>
    <n v="76"/>
    <x v="29"/>
    <s v="TVS"/>
    <s v="East Boca"/>
    <x v="1"/>
    <x v="188"/>
    <x v="2"/>
    <n v="1"/>
  </r>
  <r>
    <n v="77"/>
    <x v="6"/>
    <s v="TVS"/>
    <s v="West Boca"/>
    <x v="0"/>
    <x v="188"/>
    <x v="0"/>
    <n v="32"/>
  </r>
  <r>
    <n v="5"/>
    <x v="0"/>
    <s v="DMSI"/>
    <s v="Bloomington IL"/>
    <x v="0"/>
    <x v="188"/>
    <x v="0"/>
    <n v="149"/>
  </r>
  <r>
    <n v="5"/>
    <x v="0"/>
    <s v="DMSI"/>
    <s v="Bloomington IL"/>
    <x v="0"/>
    <x v="188"/>
    <x v="1"/>
    <n v="11"/>
  </r>
  <r>
    <n v="5"/>
    <x v="0"/>
    <s v="DMSI"/>
    <s v="Bloomington IL"/>
    <x v="1"/>
    <x v="188"/>
    <x v="2"/>
    <n v="0"/>
  </r>
  <r>
    <n v="14"/>
    <x v="1"/>
    <s v="DMSI"/>
    <s v="Peru IL"/>
    <x v="0"/>
    <x v="188"/>
    <x v="0"/>
    <n v="0"/>
  </r>
  <r>
    <n v="14"/>
    <x v="1"/>
    <s v="DMSI"/>
    <s v="Peru IL"/>
    <x v="1"/>
    <x v="188"/>
    <x v="2"/>
    <n v="0"/>
  </r>
  <r>
    <n v="13"/>
    <x v="2"/>
    <s v="DMSI"/>
    <s v="Peoria,IL"/>
    <x v="0"/>
    <x v="188"/>
    <x v="0"/>
    <n v="32"/>
  </r>
  <r>
    <n v="13"/>
    <x v="2"/>
    <s v="DMSI"/>
    <s v="Peoria,IL"/>
    <x v="0"/>
    <x v="188"/>
    <x v="1"/>
    <n v="0"/>
  </r>
  <r>
    <n v="6"/>
    <x v="3"/>
    <s v="DMSI"/>
    <s v="Charleston IL"/>
    <x v="0"/>
    <x v="188"/>
    <x v="0"/>
    <n v="58"/>
  </r>
  <r>
    <n v="86"/>
    <x v="20"/>
    <s v="Lake Washington"/>
    <s v="Kirkland, WA"/>
    <x v="0"/>
    <x v="188"/>
    <x v="0"/>
    <n v="64"/>
  </r>
  <r>
    <n v="86"/>
    <x v="20"/>
    <s v="Lake Washington"/>
    <s v="Kirkland, WA"/>
    <x v="0"/>
    <x v="188"/>
    <x v="3"/>
    <n v="7"/>
  </r>
  <r>
    <n v="73"/>
    <x v="4"/>
    <s v="TVS"/>
    <s v="Boynton Beach"/>
    <x v="0"/>
    <x v="189"/>
    <x v="0"/>
    <n v="86"/>
  </r>
  <r>
    <n v="73"/>
    <x v="4"/>
    <s v="TVS"/>
    <s v="Boynton Beach"/>
    <x v="1"/>
    <x v="189"/>
    <x v="2"/>
    <n v="1"/>
  </r>
  <r>
    <n v="73"/>
    <x v="4"/>
    <s v="TVS"/>
    <s v="Boynton Beach"/>
    <x v="0"/>
    <x v="189"/>
    <x v="1"/>
    <n v="0"/>
  </r>
  <r>
    <n v="75"/>
    <x v="5"/>
    <s v="TVS"/>
    <s v="Delray Beach"/>
    <x v="0"/>
    <x v="189"/>
    <x v="0"/>
    <n v="21"/>
  </r>
  <r>
    <n v="75"/>
    <x v="5"/>
    <s v="TVS"/>
    <s v="Delray Beach"/>
    <x v="1"/>
    <x v="189"/>
    <x v="2"/>
    <n v="0"/>
  </r>
  <r>
    <n v="75"/>
    <x v="5"/>
    <s v="TVS"/>
    <s v="Delray Beach"/>
    <x v="0"/>
    <x v="189"/>
    <x v="3"/>
    <n v="0"/>
  </r>
  <r>
    <n v="76"/>
    <x v="29"/>
    <s v="TVS"/>
    <s v="East Boca"/>
    <x v="0"/>
    <x v="189"/>
    <x v="0"/>
    <n v="16"/>
  </r>
  <r>
    <n v="77"/>
    <x v="6"/>
    <s v="TVS"/>
    <s v="West Boca"/>
    <x v="0"/>
    <x v="189"/>
    <x v="0"/>
    <n v="27"/>
  </r>
  <r>
    <n v="72"/>
    <x v="7"/>
    <s v="TVS"/>
    <s v="Lyons"/>
    <x v="0"/>
    <x v="189"/>
    <x v="0"/>
    <n v="11"/>
  </r>
  <r>
    <n v="72"/>
    <x v="7"/>
    <s v="TVS"/>
    <s v="Lyons"/>
    <x v="0"/>
    <x v="189"/>
    <x v="3"/>
    <n v="0"/>
  </r>
  <r>
    <n v="104"/>
    <x v="31"/>
    <s v="TVS"/>
    <s v="Miami"/>
    <x v="0"/>
    <x v="189"/>
    <x v="0"/>
    <n v="24"/>
  </r>
  <r>
    <n v="104"/>
    <x v="31"/>
    <s v="TVS"/>
    <s v="Miami"/>
    <x v="0"/>
    <x v="189"/>
    <x v="3"/>
    <n v="0"/>
  </r>
  <r>
    <n v="73"/>
    <x v="4"/>
    <s v="TVS"/>
    <s v="Boynton Beach"/>
    <x v="0"/>
    <x v="190"/>
    <x v="0"/>
    <n v="79"/>
  </r>
  <r>
    <n v="75"/>
    <x v="5"/>
    <s v="TVS"/>
    <s v="Delray Beach"/>
    <x v="1"/>
    <x v="190"/>
    <x v="2"/>
    <n v="1"/>
  </r>
  <r>
    <n v="75"/>
    <x v="5"/>
    <s v="TVS"/>
    <s v="Delray Beach"/>
    <x v="0"/>
    <x v="190"/>
    <x v="0"/>
    <n v="54"/>
  </r>
  <r>
    <n v="75"/>
    <x v="5"/>
    <s v="TVS"/>
    <s v="Delray Beach"/>
    <x v="0"/>
    <x v="190"/>
    <x v="3"/>
    <n v="0"/>
  </r>
  <r>
    <n v="76"/>
    <x v="29"/>
    <s v="TVS"/>
    <s v="East Boca"/>
    <x v="0"/>
    <x v="190"/>
    <x v="0"/>
    <n v="39"/>
  </r>
  <r>
    <n v="77"/>
    <x v="6"/>
    <s v="TVS"/>
    <s v="West Boca"/>
    <x v="0"/>
    <x v="190"/>
    <x v="0"/>
    <n v="33"/>
  </r>
  <r>
    <n v="72"/>
    <x v="7"/>
    <s v="TVS"/>
    <s v="Lyons"/>
    <x v="0"/>
    <x v="190"/>
    <x v="0"/>
    <n v="19"/>
  </r>
  <r>
    <n v="72"/>
    <x v="7"/>
    <s v="TVS"/>
    <s v="Lyons"/>
    <x v="0"/>
    <x v="190"/>
    <x v="3"/>
    <n v="0"/>
  </r>
  <r>
    <n v="104"/>
    <x v="31"/>
    <s v="TVS"/>
    <s v="Miami"/>
    <x v="0"/>
    <x v="190"/>
    <x v="0"/>
    <n v="0"/>
  </r>
  <r>
    <n v="104"/>
    <x v="31"/>
    <s v="TVS"/>
    <s v="Miami"/>
    <x v="0"/>
    <x v="190"/>
    <x v="3"/>
    <n v="0"/>
  </r>
  <r>
    <n v="73"/>
    <x v="4"/>
    <s v="TVS"/>
    <s v="Boynton Beach"/>
    <x v="0"/>
    <x v="191"/>
    <x v="0"/>
    <n v="53"/>
  </r>
  <r>
    <n v="73"/>
    <x v="4"/>
    <s v="TVS"/>
    <s v="Boynton Beach"/>
    <x v="1"/>
    <x v="191"/>
    <x v="2"/>
    <n v="0"/>
  </r>
  <r>
    <n v="73"/>
    <x v="4"/>
    <s v="TVS"/>
    <s v="Boynton Beach"/>
    <x v="0"/>
    <x v="191"/>
    <x v="1"/>
    <n v="28"/>
  </r>
  <r>
    <n v="75"/>
    <x v="5"/>
    <s v="TVS"/>
    <s v="Delray Beach"/>
    <x v="0"/>
    <x v="191"/>
    <x v="0"/>
    <n v="51"/>
  </r>
  <r>
    <n v="75"/>
    <x v="5"/>
    <s v="TVS"/>
    <s v="Delray Beach"/>
    <x v="1"/>
    <x v="191"/>
    <x v="2"/>
    <n v="0"/>
  </r>
  <r>
    <n v="75"/>
    <x v="5"/>
    <s v="TVS"/>
    <s v="Delray Beach"/>
    <x v="0"/>
    <x v="191"/>
    <x v="3"/>
    <n v="2"/>
  </r>
  <r>
    <n v="76"/>
    <x v="29"/>
    <s v="TVS"/>
    <s v="East Boca"/>
    <x v="1"/>
    <x v="191"/>
    <x v="2"/>
    <n v="0"/>
  </r>
  <r>
    <n v="76"/>
    <x v="29"/>
    <s v="TVS"/>
    <s v="East Boca"/>
    <x v="0"/>
    <x v="191"/>
    <x v="0"/>
    <n v="6"/>
  </r>
  <r>
    <n v="77"/>
    <x v="6"/>
    <s v="TVS"/>
    <s v="West Boca"/>
    <x v="0"/>
    <x v="191"/>
    <x v="0"/>
    <n v="20"/>
  </r>
  <r>
    <n v="72"/>
    <x v="7"/>
    <s v="TVS"/>
    <s v="Lyons"/>
    <x v="0"/>
    <x v="191"/>
    <x v="0"/>
    <n v="22"/>
  </r>
  <r>
    <n v="86"/>
    <x v="20"/>
    <s v="Lake Washington"/>
    <s v="Kirkland, WA"/>
    <x v="0"/>
    <x v="191"/>
    <x v="0"/>
    <n v="41"/>
  </r>
  <r>
    <n v="86"/>
    <x v="20"/>
    <s v="Lake Washington"/>
    <s v="Kirkland, WA"/>
    <x v="0"/>
    <x v="190"/>
    <x v="0"/>
    <n v="69"/>
  </r>
  <r>
    <n v="86"/>
    <x v="20"/>
    <s v="Lake Washington"/>
    <s v="Kirkland, WA"/>
    <x v="0"/>
    <x v="190"/>
    <x v="3"/>
    <n v="4"/>
  </r>
  <r>
    <n v="86"/>
    <x v="20"/>
    <s v="Lake Washington"/>
    <s v="Kirkland, WA"/>
    <x v="0"/>
    <x v="189"/>
    <x v="0"/>
    <n v="75"/>
  </r>
  <r>
    <n v="86"/>
    <x v="20"/>
    <s v="Lake Washington"/>
    <s v="Kirkland, WA"/>
    <x v="0"/>
    <x v="189"/>
    <x v="3"/>
    <n v="4"/>
  </r>
  <r>
    <n v="5"/>
    <x v="0"/>
    <s v="DMSI"/>
    <s v="Bloomington IL"/>
    <x v="0"/>
    <x v="189"/>
    <x v="0"/>
    <n v="172"/>
  </r>
  <r>
    <n v="5"/>
    <x v="0"/>
    <s v="DMSI"/>
    <s v="Bloomington IL"/>
    <x v="0"/>
    <x v="189"/>
    <x v="1"/>
    <n v="11"/>
  </r>
  <r>
    <n v="5"/>
    <x v="0"/>
    <s v="DMSI"/>
    <s v="Bloomington IL"/>
    <x v="1"/>
    <x v="189"/>
    <x v="2"/>
    <n v="0"/>
  </r>
  <r>
    <n v="14"/>
    <x v="1"/>
    <s v="DMSI"/>
    <s v="Peru IL"/>
    <x v="0"/>
    <x v="189"/>
    <x v="0"/>
    <n v="0"/>
  </r>
  <r>
    <n v="14"/>
    <x v="1"/>
    <s v="DMSI"/>
    <s v="Peru IL"/>
    <x v="1"/>
    <x v="189"/>
    <x v="2"/>
    <n v="0"/>
  </r>
  <r>
    <n v="13"/>
    <x v="2"/>
    <s v="DMSI"/>
    <s v="Peoria,IL"/>
    <x v="0"/>
    <x v="189"/>
    <x v="0"/>
    <n v="16"/>
  </r>
  <r>
    <n v="13"/>
    <x v="2"/>
    <s v="DMSI"/>
    <s v="Peoria,IL"/>
    <x v="0"/>
    <x v="189"/>
    <x v="1"/>
    <n v="14"/>
  </r>
  <r>
    <n v="6"/>
    <x v="3"/>
    <s v="DMSI"/>
    <s v="Charleston IL"/>
    <x v="0"/>
    <x v="189"/>
    <x v="0"/>
    <n v="43"/>
  </r>
  <r>
    <n v="6"/>
    <x v="3"/>
    <s v="DMSI"/>
    <s v="Charleston IL"/>
    <x v="0"/>
    <x v="189"/>
    <x v="1"/>
    <n v="0"/>
  </r>
  <r>
    <n v="6"/>
    <x v="3"/>
    <s v="DMSI"/>
    <s v="Charleston IL"/>
    <x v="1"/>
    <x v="189"/>
    <x v="2"/>
    <n v="0"/>
  </r>
  <r>
    <n v="15"/>
    <x v="21"/>
    <s v="DMSI"/>
    <s v="Pontiac, IL"/>
    <x v="0"/>
    <x v="189"/>
    <x v="0"/>
    <n v="33"/>
  </r>
  <r>
    <n v="5"/>
    <x v="0"/>
    <s v="DMSI"/>
    <s v="Bloomington IL"/>
    <x v="0"/>
    <x v="192"/>
    <x v="0"/>
    <n v="23"/>
  </r>
  <r>
    <n v="5"/>
    <x v="0"/>
    <s v="DMSI"/>
    <s v="Bloomington IL"/>
    <x v="0"/>
    <x v="192"/>
    <x v="1"/>
    <n v="0"/>
  </r>
  <r>
    <n v="5"/>
    <x v="0"/>
    <s v="DMSI"/>
    <s v="Bloomington IL"/>
    <x v="1"/>
    <x v="192"/>
    <x v="2"/>
    <n v="0"/>
  </r>
  <r>
    <n v="14"/>
    <x v="1"/>
    <s v="DMSI"/>
    <s v="Peru IL"/>
    <x v="0"/>
    <x v="192"/>
    <x v="0"/>
    <n v="3"/>
  </r>
  <r>
    <n v="5"/>
    <x v="0"/>
    <s v="DMSI"/>
    <s v="Bloomington IL"/>
    <x v="0"/>
    <x v="190"/>
    <x v="0"/>
    <n v="85"/>
  </r>
  <r>
    <n v="5"/>
    <x v="0"/>
    <s v="DMSI"/>
    <s v="Bloomington IL"/>
    <x v="0"/>
    <x v="190"/>
    <x v="1"/>
    <n v="12"/>
  </r>
  <r>
    <n v="5"/>
    <x v="0"/>
    <s v="DMSI"/>
    <s v="Bloomington IL"/>
    <x v="1"/>
    <x v="190"/>
    <x v="2"/>
    <n v="0"/>
  </r>
  <r>
    <n v="14"/>
    <x v="1"/>
    <s v="DMSI"/>
    <s v="Peru IL"/>
    <x v="0"/>
    <x v="190"/>
    <x v="0"/>
    <n v="35"/>
  </r>
  <r>
    <n v="14"/>
    <x v="1"/>
    <s v="DMSI"/>
    <s v="Peru IL"/>
    <x v="1"/>
    <x v="190"/>
    <x v="2"/>
    <n v="0"/>
  </r>
  <r>
    <n v="13"/>
    <x v="2"/>
    <s v="DMSI"/>
    <s v="Peoria,IL"/>
    <x v="0"/>
    <x v="190"/>
    <x v="0"/>
    <n v="0"/>
  </r>
  <r>
    <n v="13"/>
    <x v="2"/>
    <s v="DMSI"/>
    <s v="Peoria,IL"/>
    <x v="0"/>
    <x v="190"/>
    <x v="1"/>
    <n v="0"/>
  </r>
  <r>
    <n v="6"/>
    <x v="3"/>
    <s v="DMSI"/>
    <s v="Charleston IL"/>
    <x v="0"/>
    <x v="190"/>
    <x v="0"/>
    <n v="28"/>
  </r>
  <r>
    <n v="6"/>
    <x v="3"/>
    <s v="DMSI"/>
    <s v="Charleston IL"/>
    <x v="0"/>
    <x v="190"/>
    <x v="1"/>
    <n v="15"/>
  </r>
  <r>
    <n v="6"/>
    <x v="3"/>
    <s v="DMSI"/>
    <s v="Charleston IL"/>
    <x v="1"/>
    <x v="190"/>
    <x v="2"/>
    <n v="0"/>
  </r>
  <r>
    <n v="15"/>
    <x v="21"/>
    <s v="DMSI"/>
    <s v="Pontiac, IL"/>
    <x v="0"/>
    <x v="190"/>
    <x v="0"/>
    <n v="0"/>
  </r>
  <r>
    <n v="15"/>
    <x v="21"/>
    <s v="DMSI"/>
    <s v="Pontiac, IL"/>
    <x v="1"/>
    <x v="190"/>
    <x v="2"/>
    <n v="0"/>
  </r>
  <r>
    <n v="8"/>
    <x v="25"/>
    <s v="DMSI"/>
    <s v="Eureka, IL"/>
    <x v="0"/>
    <x v="190"/>
    <x v="0"/>
    <n v="0"/>
  </r>
  <r>
    <n v="8"/>
    <x v="25"/>
    <s v="DMSI"/>
    <s v="Eureka, IL"/>
    <x v="1"/>
    <x v="190"/>
    <x v="2"/>
    <n v="0"/>
  </r>
  <r>
    <n v="10"/>
    <x v="28"/>
    <s v="DMSI"/>
    <s v="Lincoln IL"/>
    <x v="0"/>
    <x v="190"/>
    <x v="0"/>
    <n v="12"/>
  </r>
  <r>
    <n v="10"/>
    <x v="28"/>
    <s v="DMSI"/>
    <s v="Lincoln IL"/>
    <x v="0"/>
    <x v="190"/>
    <x v="2"/>
    <n v="0"/>
  </r>
  <r>
    <n v="17"/>
    <x v="26"/>
    <s v="DMSI"/>
    <s v="Streator IL"/>
    <x v="0"/>
    <x v="190"/>
    <x v="0"/>
    <n v="35"/>
  </r>
  <r>
    <n v="17"/>
    <x v="26"/>
    <s v="DMSI"/>
    <s v="Streator IL"/>
    <x v="1"/>
    <x v="190"/>
    <x v="2"/>
    <n v="0"/>
  </r>
  <r>
    <n v="16"/>
    <x v="23"/>
    <s v="DMSI"/>
    <s v="Princeton IL"/>
    <x v="0"/>
    <x v="190"/>
    <x v="0"/>
    <n v="0"/>
  </r>
  <r>
    <n v="16"/>
    <x v="23"/>
    <s v="DMSI"/>
    <s v="Princeton IL"/>
    <x v="1"/>
    <x v="190"/>
    <x v="2"/>
    <n v="0"/>
  </r>
  <r>
    <n v="11"/>
    <x v="24"/>
    <s v="DMSI"/>
    <s v="Mt. Zion IL"/>
    <x v="0"/>
    <x v="190"/>
    <x v="0"/>
    <n v="33"/>
  </r>
  <r>
    <n v="100"/>
    <x v="8"/>
    <s v="Family"/>
    <s v="Osprey, FL"/>
    <x v="0"/>
    <x v="189"/>
    <x v="0"/>
    <n v="54"/>
  </r>
  <r>
    <n v="100"/>
    <x v="8"/>
    <s v="Family"/>
    <s v="Osprey, FL"/>
    <x v="0"/>
    <x v="190"/>
    <x v="0"/>
    <n v="52"/>
  </r>
  <r>
    <n v="100"/>
    <x v="8"/>
    <s v="Family"/>
    <s v="Osprey, FL"/>
    <x v="0"/>
    <x v="191"/>
    <x v="0"/>
    <n v="65"/>
  </r>
  <r>
    <n v="7"/>
    <x v="30"/>
    <s v="DMSI"/>
    <s v="Clinton IL"/>
    <x v="0"/>
    <x v="191"/>
    <x v="0"/>
    <n v="25"/>
  </r>
  <r>
    <n v="5"/>
    <x v="0"/>
    <s v="DMSI"/>
    <s v="Bloomington IL"/>
    <x v="0"/>
    <x v="191"/>
    <x v="0"/>
    <n v="76"/>
  </r>
  <r>
    <n v="5"/>
    <x v="0"/>
    <s v="DMSI"/>
    <s v="Bloomington IL"/>
    <x v="0"/>
    <x v="191"/>
    <x v="1"/>
    <n v="15"/>
  </r>
  <r>
    <n v="5"/>
    <x v="0"/>
    <s v="DMSI"/>
    <s v="Bloomington IL"/>
    <x v="1"/>
    <x v="191"/>
    <x v="2"/>
    <n v="0"/>
  </r>
  <r>
    <n v="14"/>
    <x v="1"/>
    <s v="DMSI"/>
    <s v="Peru IL"/>
    <x v="0"/>
    <x v="191"/>
    <x v="0"/>
    <n v="31"/>
  </r>
  <r>
    <n v="14"/>
    <x v="1"/>
    <s v="DMSI"/>
    <s v="Peru IL"/>
    <x v="1"/>
    <x v="191"/>
    <x v="2"/>
    <n v="0"/>
  </r>
  <r>
    <n v="13"/>
    <x v="2"/>
    <s v="DMSI"/>
    <s v="Peoria,IL"/>
    <x v="0"/>
    <x v="191"/>
    <x v="0"/>
    <n v="8"/>
  </r>
  <r>
    <n v="13"/>
    <x v="2"/>
    <s v="DMSI"/>
    <s v="Peoria,IL"/>
    <x v="0"/>
    <x v="191"/>
    <x v="1"/>
    <n v="8"/>
  </r>
  <r>
    <n v="6"/>
    <x v="3"/>
    <s v="DMSI"/>
    <s v="Charleston IL"/>
    <x v="0"/>
    <x v="191"/>
    <x v="0"/>
    <n v="33"/>
  </r>
  <r>
    <n v="151"/>
    <x v="33"/>
    <s v="WIDLS"/>
    <s v="Washington, DC"/>
    <x v="0"/>
    <x v="189"/>
    <x v="0"/>
    <n v="21"/>
  </r>
  <r>
    <n v="151"/>
    <x v="33"/>
    <s v="WIDLS"/>
    <s v="Washington, DC"/>
    <x v="0"/>
    <x v="190"/>
    <x v="0"/>
    <n v="18"/>
  </r>
  <r>
    <n v="151"/>
    <x v="33"/>
    <s v="WIDLS"/>
    <s v="Washington, DC"/>
    <x v="0"/>
    <x v="191"/>
    <x v="0"/>
    <n v="16"/>
  </r>
  <r>
    <n v="86"/>
    <x v="20"/>
    <s v="Lake Washington"/>
    <s v="Kirkland, WA"/>
    <x v="0"/>
    <x v="193"/>
    <x v="0"/>
    <n v="67"/>
  </r>
  <r>
    <n v="86"/>
    <x v="20"/>
    <s v="Lake Washington"/>
    <s v="Kirkland, WA"/>
    <x v="0"/>
    <x v="193"/>
    <x v="3"/>
    <n v="4"/>
  </r>
  <r>
    <n v="86"/>
    <x v="20"/>
    <s v="Lake Washington"/>
    <s v="Kirkland, WA"/>
    <x v="0"/>
    <x v="194"/>
    <x v="0"/>
    <n v="76"/>
  </r>
  <r>
    <n v="86"/>
    <x v="20"/>
    <s v="Lake Washington"/>
    <s v="Kirkland, WA"/>
    <x v="0"/>
    <x v="194"/>
    <x v="3"/>
    <n v="5"/>
  </r>
  <r>
    <n v="86"/>
    <x v="20"/>
    <s v="Lake Washington"/>
    <s v="Kirkland, WA"/>
    <x v="0"/>
    <x v="195"/>
    <x v="0"/>
    <n v="37"/>
  </r>
  <r>
    <n v="86"/>
    <x v="20"/>
    <s v="Lake Washington"/>
    <s v="Kirkland, WA"/>
    <x v="0"/>
    <x v="195"/>
    <x v="3"/>
    <n v="34"/>
  </r>
  <r>
    <n v="86"/>
    <x v="20"/>
    <s v="Lake Washington"/>
    <s v="Kirkland, WA"/>
    <x v="0"/>
    <x v="196"/>
    <x v="0"/>
    <n v="68"/>
  </r>
  <r>
    <n v="86"/>
    <x v="20"/>
    <s v="Lake Washington"/>
    <s v="Kirkland, WA"/>
    <x v="0"/>
    <x v="196"/>
    <x v="3"/>
    <n v="5"/>
  </r>
  <r>
    <n v="86"/>
    <x v="20"/>
    <s v="Lake Washington"/>
    <s v="Kirkland, WA"/>
    <x v="0"/>
    <x v="197"/>
    <x v="0"/>
    <n v="27"/>
  </r>
  <r>
    <n v="86"/>
    <x v="20"/>
    <s v="Lake Washington"/>
    <s v="Kirkland, WA"/>
    <x v="0"/>
    <x v="197"/>
    <x v="3"/>
    <n v="10"/>
  </r>
  <r>
    <n v="5"/>
    <x v="0"/>
    <s v="DMSI"/>
    <s v="Bloomington IL"/>
    <x v="0"/>
    <x v="193"/>
    <x v="0"/>
    <n v="130"/>
  </r>
  <r>
    <n v="5"/>
    <x v="0"/>
    <s v="DMSI"/>
    <s v="Bloomington IL"/>
    <x v="0"/>
    <x v="193"/>
    <x v="1"/>
    <n v="15"/>
  </r>
  <r>
    <n v="5"/>
    <x v="0"/>
    <s v="DMSI"/>
    <s v="Bloomington IL"/>
    <x v="1"/>
    <x v="193"/>
    <x v="2"/>
    <n v="0"/>
  </r>
  <r>
    <n v="14"/>
    <x v="1"/>
    <s v="DMSI"/>
    <s v="Peru IL"/>
    <x v="0"/>
    <x v="193"/>
    <x v="0"/>
    <n v="0"/>
  </r>
  <r>
    <n v="14"/>
    <x v="1"/>
    <s v="DMSI"/>
    <s v="Peru IL"/>
    <x v="1"/>
    <x v="193"/>
    <x v="2"/>
    <n v="0"/>
  </r>
  <r>
    <n v="13"/>
    <x v="2"/>
    <s v="DMSI"/>
    <s v="Peoria,IL"/>
    <x v="0"/>
    <x v="193"/>
    <x v="0"/>
    <n v="11"/>
  </r>
  <r>
    <n v="13"/>
    <x v="2"/>
    <s v="DMSI"/>
    <s v="Peoria,IL"/>
    <x v="0"/>
    <x v="193"/>
    <x v="1"/>
    <n v="11"/>
  </r>
  <r>
    <n v="6"/>
    <x v="3"/>
    <s v="DMSI"/>
    <s v="Charleston IL"/>
    <x v="0"/>
    <x v="193"/>
    <x v="0"/>
    <n v="37"/>
  </r>
  <r>
    <n v="6"/>
    <x v="3"/>
    <s v="DMSI"/>
    <s v="Charleston IL"/>
    <x v="0"/>
    <x v="193"/>
    <x v="1"/>
    <n v="0"/>
  </r>
  <r>
    <n v="6"/>
    <x v="3"/>
    <s v="DMSI"/>
    <s v="Charleston IL"/>
    <x v="1"/>
    <x v="193"/>
    <x v="2"/>
    <n v="0"/>
  </r>
  <r>
    <n v="15"/>
    <x v="21"/>
    <s v="DMSI"/>
    <s v="Pontiac, IL"/>
    <x v="0"/>
    <x v="193"/>
    <x v="0"/>
    <n v="42"/>
  </r>
  <r>
    <n v="15"/>
    <x v="21"/>
    <s v="DMSI"/>
    <s v="Pontiac, IL"/>
    <x v="1"/>
    <x v="193"/>
    <x v="2"/>
    <n v="0"/>
  </r>
  <r>
    <n v="8"/>
    <x v="25"/>
    <s v="DMSI"/>
    <s v="Eureka, IL"/>
    <x v="0"/>
    <x v="193"/>
    <x v="0"/>
    <n v="0"/>
  </r>
  <r>
    <n v="8"/>
    <x v="25"/>
    <s v="DMSI"/>
    <s v="Eureka, IL"/>
    <x v="1"/>
    <x v="193"/>
    <x v="2"/>
    <n v="0"/>
  </r>
  <r>
    <n v="10"/>
    <x v="28"/>
    <s v="DMSI"/>
    <s v="Lincoln IL"/>
    <x v="0"/>
    <x v="193"/>
    <x v="0"/>
    <n v="0"/>
  </r>
  <r>
    <n v="10"/>
    <x v="28"/>
    <s v="DMSI"/>
    <s v="Lincoln IL"/>
    <x v="0"/>
    <x v="193"/>
    <x v="2"/>
    <n v="0"/>
  </r>
  <r>
    <n v="17"/>
    <x v="26"/>
    <s v="DMSI"/>
    <s v="Streator IL"/>
    <x v="0"/>
    <x v="193"/>
    <x v="0"/>
    <n v="0"/>
  </r>
  <r>
    <n v="17"/>
    <x v="26"/>
    <s v="DMSI"/>
    <s v="Streator IL"/>
    <x v="1"/>
    <x v="193"/>
    <x v="2"/>
    <n v="0"/>
  </r>
  <r>
    <n v="16"/>
    <x v="23"/>
    <s v="DMSI"/>
    <s v="Princeton IL"/>
    <x v="0"/>
    <x v="193"/>
    <x v="0"/>
    <n v="34"/>
  </r>
  <r>
    <n v="5"/>
    <x v="0"/>
    <s v="DMSI"/>
    <s v="Bloomington IL"/>
    <x v="0"/>
    <x v="194"/>
    <x v="0"/>
    <n v="125"/>
  </r>
  <r>
    <n v="5"/>
    <x v="0"/>
    <s v="DMSI"/>
    <s v="Bloomington IL"/>
    <x v="0"/>
    <x v="194"/>
    <x v="1"/>
    <n v="0"/>
  </r>
  <r>
    <n v="5"/>
    <x v="0"/>
    <s v="DMSI"/>
    <s v="Bloomington IL"/>
    <x v="1"/>
    <x v="194"/>
    <x v="2"/>
    <n v="0"/>
  </r>
  <r>
    <n v="14"/>
    <x v="1"/>
    <s v="DMSI"/>
    <s v="Peru IL"/>
    <x v="0"/>
    <x v="194"/>
    <x v="0"/>
    <n v="43"/>
  </r>
  <r>
    <n v="14"/>
    <x v="1"/>
    <s v="DMSI"/>
    <s v="Peru IL"/>
    <x v="1"/>
    <x v="194"/>
    <x v="2"/>
    <n v="0"/>
  </r>
  <r>
    <n v="13"/>
    <x v="2"/>
    <s v="DMSI"/>
    <s v="Peoria,IL"/>
    <x v="0"/>
    <x v="194"/>
    <x v="0"/>
    <n v="0"/>
  </r>
  <r>
    <n v="13"/>
    <x v="2"/>
    <s v="DMSI"/>
    <s v="Peoria,IL"/>
    <x v="0"/>
    <x v="194"/>
    <x v="1"/>
    <n v="0"/>
  </r>
  <r>
    <n v="6"/>
    <x v="3"/>
    <s v="DMSI"/>
    <s v="Charleston IL"/>
    <x v="0"/>
    <x v="194"/>
    <x v="0"/>
    <n v="42"/>
  </r>
  <r>
    <n v="6"/>
    <x v="3"/>
    <s v="DMSI"/>
    <s v="Charleston IL"/>
    <x v="0"/>
    <x v="194"/>
    <x v="1"/>
    <n v="13"/>
  </r>
  <r>
    <n v="6"/>
    <x v="3"/>
    <s v="DMSI"/>
    <s v="Charleston IL"/>
    <x v="1"/>
    <x v="194"/>
    <x v="2"/>
    <n v="0"/>
  </r>
  <r>
    <n v="15"/>
    <x v="21"/>
    <s v="DMSI"/>
    <s v="Pontiac, IL"/>
    <x v="0"/>
    <x v="194"/>
    <x v="0"/>
    <n v="0"/>
  </r>
  <r>
    <n v="15"/>
    <x v="21"/>
    <s v="DMSI"/>
    <s v="Pontiac, IL"/>
    <x v="1"/>
    <x v="194"/>
    <x v="2"/>
    <n v="0"/>
  </r>
  <r>
    <n v="8"/>
    <x v="25"/>
    <s v="DMSI"/>
    <s v="Eureka, IL"/>
    <x v="0"/>
    <x v="194"/>
    <x v="0"/>
    <n v="43"/>
  </r>
  <r>
    <n v="8"/>
    <x v="25"/>
    <s v="DMSI"/>
    <s v="Eureka, IL"/>
    <x v="1"/>
    <x v="194"/>
    <x v="2"/>
    <n v="0"/>
  </r>
  <r>
    <n v="10"/>
    <x v="28"/>
    <s v="DMSI"/>
    <s v="Lincoln IL"/>
    <x v="0"/>
    <x v="194"/>
    <x v="0"/>
    <n v="0"/>
  </r>
  <r>
    <n v="10"/>
    <x v="28"/>
    <s v="DMSI"/>
    <s v="Lincoln IL"/>
    <x v="0"/>
    <x v="194"/>
    <x v="2"/>
    <n v="0"/>
  </r>
  <r>
    <n v="17"/>
    <x v="26"/>
    <s v="DMSI"/>
    <s v="Streator IL"/>
    <x v="0"/>
    <x v="194"/>
    <x v="0"/>
    <n v="22"/>
  </r>
  <r>
    <n v="5"/>
    <x v="0"/>
    <s v="DMSI"/>
    <s v="Bloomington IL"/>
    <x v="0"/>
    <x v="195"/>
    <x v="0"/>
    <n v="106"/>
  </r>
  <r>
    <n v="5"/>
    <x v="0"/>
    <s v="DMSI"/>
    <s v="Bloomington IL"/>
    <x v="0"/>
    <x v="195"/>
    <x v="1"/>
    <n v="13"/>
  </r>
  <r>
    <n v="5"/>
    <x v="0"/>
    <s v="DMSI"/>
    <s v="Bloomington IL"/>
    <x v="1"/>
    <x v="195"/>
    <x v="2"/>
    <n v="0"/>
  </r>
  <r>
    <n v="14"/>
    <x v="1"/>
    <s v="DMSI"/>
    <s v="Peru IL"/>
    <x v="0"/>
    <x v="195"/>
    <x v="0"/>
    <n v="31"/>
  </r>
  <r>
    <n v="14"/>
    <x v="1"/>
    <s v="DMSI"/>
    <s v="Peru IL"/>
    <x v="1"/>
    <x v="195"/>
    <x v="2"/>
    <n v="0"/>
  </r>
  <r>
    <n v="13"/>
    <x v="2"/>
    <s v="DMSI"/>
    <s v="Peoria,IL"/>
    <x v="0"/>
    <x v="195"/>
    <x v="0"/>
    <n v="29"/>
  </r>
  <r>
    <n v="13"/>
    <x v="2"/>
    <s v="DMSI"/>
    <s v="Peoria,IL"/>
    <x v="0"/>
    <x v="195"/>
    <x v="1"/>
    <n v="0"/>
  </r>
  <r>
    <n v="6"/>
    <x v="3"/>
    <s v="DMSI"/>
    <s v="Charleston IL"/>
    <x v="0"/>
    <x v="195"/>
    <x v="0"/>
    <n v="71"/>
  </r>
  <r>
    <n v="6"/>
    <x v="3"/>
    <s v="DMSI"/>
    <s v="Charleston IL"/>
    <x v="0"/>
    <x v="195"/>
    <x v="1"/>
    <n v="0"/>
  </r>
  <r>
    <n v="6"/>
    <x v="3"/>
    <s v="DMSI"/>
    <s v="Charleston IL"/>
    <x v="1"/>
    <x v="195"/>
    <x v="2"/>
    <n v="0"/>
  </r>
  <r>
    <n v="15"/>
    <x v="21"/>
    <s v="DMSI"/>
    <s v="Pontiac, IL"/>
    <x v="0"/>
    <x v="195"/>
    <x v="0"/>
    <n v="10"/>
  </r>
  <r>
    <n v="15"/>
    <x v="21"/>
    <s v="DMSI"/>
    <s v="Pontiac, IL"/>
    <x v="1"/>
    <x v="195"/>
    <x v="2"/>
    <n v="0"/>
  </r>
  <r>
    <n v="8"/>
    <x v="25"/>
    <s v="DMSI"/>
    <s v="Eureka, IL"/>
    <x v="0"/>
    <x v="195"/>
    <x v="0"/>
    <n v="0"/>
  </r>
  <r>
    <n v="8"/>
    <x v="25"/>
    <s v="DMSI"/>
    <s v="Eureka, IL"/>
    <x v="1"/>
    <x v="195"/>
    <x v="2"/>
    <n v="0"/>
  </r>
  <r>
    <n v="10"/>
    <x v="28"/>
    <s v="DMSI"/>
    <s v="Lincoln IL"/>
    <x v="0"/>
    <x v="195"/>
    <x v="0"/>
    <n v="0"/>
  </r>
  <r>
    <n v="10"/>
    <x v="28"/>
    <s v="DMSI"/>
    <s v="Lincoln IL"/>
    <x v="0"/>
    <x v="195"/>
    <x v="2"/>
    <n v="0"/>
  </r>
  <r>
    <n v="17"/>
    <x v="26"/>
    <s v="DMSI"/>
    <s v="Streator IL"/>
    <x v="0"/>
    <x v="195"/>
    <x v="0"/>
    <n v="0"/>
  </r>
  <r>
    <n v="17"/>
    <x v="26"/>
    <s v="DMSI"/>
    <s v="Streator IL"/>
    <x v="1"/>
    <x v="195"/>
    <x v="2"/>
    <n v="0"/>
  </r>
  <r>
    <n v="16"/>
    <x v="23"/>
    <s v="DMSI"/>
    <s v="Princeton IL"/>
    <x v="0"/>
    <x v="195"/>
    <x v="0"/>
    <n v="24"/>
  </r>
  <r>
    <n v="5"/>
    <x v="0"/>
    <s v="DMSI"/>
    <s v="Bloomington IL"/>
    <x v="0"/>
    <x v="196"/>
    <x v="0"/>
    <n v="99"/>
  </r>
  <r>
    <n v="5"/>
    <x v="0"/>
    <s v="DMSI"/>
    <s v="Bloomington IL"/>
    <x v="0"/>
    <x v="196"/>
    <x v="1"/>
    <n v="9"/>
  </r>
  <r>
    <n v="5"/>
    <x v="0"/>
    <s v="DMSI"/>
    <s v="Bloomington IL"/>
    <x v="1"/>
    <x v="196"/>
    <x v="2"/>
    <n v="0"/>
  </r>
  <r>
    <n v="14"/>
    <x v="1"/>
    <s v="DMSI"/>
    <s v="Peru IL"/>
    <x v="0"/>
    <x v="196"/>
    <x v="0"/>
    <n v="36"/>
  </r>
  <r>
    <n v="14"/>
    <x v="1"/>
    <s v="DMSI"/>
    <s v="Peru IL"/>
    <x v="1"/>
    <x v="196"/>
    <x v="2"/>
    <n v="0"/>
  </r>
  <r>
    <n v="13"/>
    <x v="2"/>
    <s v="DMSI"/>
    <s v="Peoria,IL"/>
    <x v="0"/>
    <x v="196"/>
    <x v="0"/>
    <n v="27"/>
  </r>
  <r>
    <n v="13"/>
    <x v="2"/>
    <s v="DMSI"/>
    <s v="Peoria,IL"/>
    <x v="0"/>
    <x v="196"/>
    <x v="1"/>
    <n v="0"/>
  </r>
  <r>
    <n v="6"/>
    <x v="3"/>
    <s v="DMSI"/>
    <s v="Charleston IL"/>
    <x v="0"/>
    <x v="196"/>
    <x v="0"/>
    <n v="33"/>
  </r>
  <r>
    <n v="6"/>
    <x v="3"/>
    <s v="DMSI"/>
    <s v="Charleston IL"/>
    <x v="0"/>
    <x v="196"/>
    <x v="1"/>
    <n v="0"/>
  </r>
  <r>
    <n v="6"/>
    <x v="3"/>
    <s v="DMSI"/>
    <s v="Charleston IL"/>
    <x v="1"/>
    <x v="196"/>
    <x v="2"/>
    <n v="0"/>
  </r>
  <r>
    <n v="15"/>
    <x v="21"/>
    <s v="DMSI"/>
    <s v="Pontiac, IL"/>
    <x v="0"/>
    <x v="196"/>
    <x v="0"/>
    <n v="0"/>
  </r>
  <r>
    <n v="15"/>
    <x v="21"/>
    <s v="DMSI"/>
    <s v="Pontiac, IL"/>
    <x v="1"/>
    <x v="196"/>
    <x v="2"/>
    <n v="0"/>
  </r>
  <r>
    <n v="8"/>
    <x v="25"/>
    <s v="DMSI"/>
    <s v="Eureka, IL"/>
    <x v="0"/>
    <x v="196"/>
    <x v="0"/>
    <n v="0"/>
  </r>
  <r>
    <n v="8"/>
    <x v="25"/>
    <s v="DMSI"/>
    <s v="Eureka, IL"/>
    <x v="1"/>
    <x v="196"/>
    <x v="2"/>
    <n v="0"/>
  </r>
  <r>
    <n v="10"/>
    <x v="28"/>
    <s v="DMSI"/>
    <s v="Lincoln IL"/>
    <x v="0"/>
    <x v="196"/>
    <x v="0"/>
    <n v="0"/>
  </r>
  <r>
    <n v="10"/>
    <x v="28"/>
    <s v="DMSI"/>
    <s v="Lincoln IL"/>
    <x v="0"/>
    <x v="196"/>
    <x v="2"/>
    <n v="0"/>
  </r>
  <r>
    <n v="17"/>
    <x v="26"/>
    <s v="DMSI"/>
    <s v="Streator IL"/>
    <x v="0"/>
    <x v="196"/>
    <x v="0"/>
    <n v="0"/>
  </r>
  <r>
    <n v="17"/>
    <x v="26"/>
    <s v="DMSI"/>
    <s v="Streator IL"/>
    <x v="1"/>
    <x v="196"/>
    <x v="2"/>
    <n v="0"/>
  </r>
  <r>
    <n v="16"/>
    <x v="23"/>
    <s v="DMSI"/>
    <s v="Princeton IL"/>
    <x v="0"/>
    <x v="196"/>
    <x v="0"/>
    <n v="11"/>
  </r>
  <r>
    <n v="16"/>
    <x v="23"/>
    <s v="DMSI"/>
    <s v="Princeton IL"/>
    <x v="1"/>
    <x v="196"/>
    <x v="2"/>
    <n v="0"/>
  </r>
  <r>
    <n v="11"/>
    <x v="24"/>
    <s v="DMSI"/>
    <s v="Mt. Zion IL"/>
    <x v="0"/>
    <x v="196"/>
    <x v="0"/>
    <n v="22"/>
  </r>
  <r>
    <n v="11"/>
    <x v="24"/>
    <s v="DMSI"/>
    <s v="Mt. Zion IL"/>
    <x v="1"/>
    <x v="196"/>
    <x v="2"/>
    <n v="0"/>
  </r>
  <r>
    <n v="9"/>
    <x v="22"/>
    <s v="DMSI"/>
    <s v="Gibson City IL"/>
    <x v="0"/>
    <x v="196"/>
    <x v="0"/>
    <n v="0"/>
  </r>
  <r>
    <n v="127"/>
    <x v="19"/>
    <s v="DMSI"/>
    <s v="Canton IL"/>
    <x v="0"/>
    <x v="196"/>
    <x v="0"/>
    <n v="38"/>
  </r>
  <r>
    <n v="5"/>
    <x v="0"/>
    <s v="DMSI"/>
    <s v="Bloomington IL"/>
    <x v="0"/>
    <x v="197"/>
    <x v="0"/>
    <n v="169"/>
  </r>
  <r>
    <n v="5"/>
    <x v="0"/>
    <s v="DMSI"/>
    <s v="Bloomington IL"/>
    <x v="0"/>
    <x v="197"/>
    <x v="1"/>
    <n v="9"/>
  </r>
  <r>
    <n v="5"/>
    <x v="0"/>
    <s v="DMSI"/>
    <s v="Bloomington IL"/>
    <x v="1"/>
    <x v="197"/>
    <x v="2"/>
    <n v="0"/>
  </r>
  <r>
    <n v="14"/>
    <x v="1"/>
    <s v="DMSI"/>
    <s v="Peru IL"/>
    <x v="0"/>
    <x v="197"/>
    <x v="0"/>
    <n v="21"/>
  </r>
  <r>
    <n v="14"/>
    <x v="1"/>
    <s v="DMSI"/>
    <s v="Peru IL"/>
    <x v="1"/>
    <x v="197"/>
    <x v="2"/>
    <n v="0"/>
  </r>
  <r>
    <n v="13"/>
    <x v="2"/>
    <s v="DMSI"/>
    <s v="Peoria,IL"/>
    <x v="0"/>
    <x v="197"/>
    <x v="0"/>
    <n v="32"/>
  </r>
  <r>
    <n v="13"/>
    <x v="2"/>
    <s v="DMSI"/>
    <s v="Peoria,IL"/>
    <x v="0"/>
    <x v="197"/>
    <x v="1"/>
    <n v="0"/>
  </r>
  <r>
    <n v="6"/>
    <x v="3"/>
    <s v="DMSI"/>
    <s v="Charleston IL"/>
    <x v="0"/>
    <x v="197"/>
    <x v="0"/>
    <n v="41"/>
  </r>
  <r>
    <n v="6"/>
    <x v="3"/>
    <s v="DMSI"/>
    <s v="Charleston IL"/>
    <x v="0"/>
    <x v="197"/>
    <x v="1"/>
    <n v="0"/>
  </r>
  <r>
    <n v="6"/>
    <x v="3"/>
    <s v="DMSI"/>
    <s v="Charleston IL"/>
    <x v="1"/>
    <x v="197"/>
    <x v="2"/>
    <n v="0"/>
  </r>
  <r>
    <n v="15"/>
    <x v="21"/>
    <s v="DMSI"/>
    <s v="Pontiac, IL"/>
    <x v="0"/>
    <x v="197"/>
    <x v="0"/>
    <n v="39"/>
  </r>
  <r>
    <n v="15"/>
    <x v="21"/>
    <s v="DMSI"/>
    <s v="Pontiac, IL"/>
    <x v="1"/>
    <x v="197"/>
    <x v="2"/>
    <n v="0"/>
  </r>
  <r>
    <n v="8"/>
    <x v="25"/>
    <s v="DMSI"/>
    <s v="Eureka, IL"/>
    <x v="0"/>
    <x v="197"/>
    <x v="0"/>
    <n v="0"/>
  </r>
  <r>
    <n v="8"/>
    <x v="25"/>
    <s v="DMSI"/>
    <s v="Eureka, IL"/>
    <x v="1"/>
    <x v="197"/>
    <x v="2"/>
    <n v="0"/>
  </r>
  <r>
    <n v="10"/>
    <x v="28"/>
    <s v="DMSI"/>
    <s v="Lincoln IL"/>
    <x v="0"/>
    <x v="197"/>
    <x v="0"/>
    <n v="0"/>
  </r>
  <r>
    <n v="10"/>
    <x v="28"/>
    <s v="DMSI"/>
    <s v="Lincoln IL"/>
    <x v="0"/>
    <x v="197"/>
    <x v="2"/>
    <n v="0"/>
  </r>
  <r>
    <n v="17"/>
    <x v="26"/>
    <s v="DMSI"/>
    <s v="Streator IL"/>
    <x v="0"/>
    <x v="197"/>
    <x v="0"/>
    <n v="0"/>
  </r>
  <r>
    <n v="17"/>
    <x v="26"/>
    <s v="DMSI"/>
    <s v="Streator IL"/>
    <x v="1"/>
    <x v="197"/>
    <x v="2"/>
    <n v="0"/>
  </r>
  <r>
    <n v="16"/>
    <x v="23"/>
    <s v="DMSI"/>
    <s v="Princeton IL"/>
    <x v="0"/>
    <x v="197"/>
    <x v="0"/>
    <n v="0"/>
  </r>
  <r>
    <n v="16"/>
    <x v="23"/>
    <s v="DMSI"/>
    <s v="Princeton IL"/>
    <x v="1"/>
    <x v="197"/>
    <x v="2"/>
    <n v="0"/>
  </r>
  <r>
    <n v="11"/>
    <x v="24"/>
    <s v="DMSI"/>
    <s v="Mt. Zion IL"/>
    <x v="0"/>
    <x v="197"/>
    <x v="0"/>
    <n v="0"/>
  </r>
  <r>
    <n v="11"/>
    <x v="24"/>
    <s v="DMSI"/>
    <s v="Mt. Zion IL"/>
    <x v="1"/>
    <x v="197"/>
    <x v="2"/>
    <n v="0"/>
  </r>
  <r>
    <n v="9"/>
    <x v="22"/>
    <s v="DMSI"/>
    <s v="Gibson City IL"/>
    <x v="0"/>
    <x v="197"/>
    <x v="0"/>
    <n v="0"/>
  </r>
  <r>
    <n v="127"/>
    <x v="19"/>
    <s v="DMSI"/>
    <s v="Canton IL"/>
    <x v="0"/>
    <x v="197"/>
    <x v="0"/>
    <n v="0"/>
  </r>
  <r>
    <n v="12"/>
    <x v="32"/>
    <s v="DMSI"/>
    <s v="Pekin IL"/>
    <x v="0"/>
    <x v="197"/>
    <x v="0"/>
    <n v="13"/>
  </r>
  <r>
    <n v="7"/>
    <x v="30"/>
    <s v="DMSI"/>
    <s v="Clinton IL"/>
    <x v="0"/>
    <x v="197"/>
    <x v="0"/>
    <n v="0"/>
  </r>
  <r>
    <n v="5"/>
    <x v="0"/>
    <s v="DMSI"/>
    <s v="Bloomington IL"/>
    <x v="0"/>
    <x v="198"/>
    <x v="0"/>
    <n v="24"/>
  </r>
  <r>
    <n v="5"/>
    <x v="0"/>
    <s v="DMSI"/>
    <s v="Bloomington IL"/>
    <x v="0"/>
    <x v="198"/>
    <x v="1"/>
    <n v="0"/>
  </r>
  <r>
    <n v="5"/>
    <x v="0"/>
    <s v="DMSI"/>
    <s v="Bloomington IL"/>
    <x v="1"/>
    <x v="198"/>
    <x v="2"/>
    <n v="0"/>
  </r>
  <r>
    <n v="100"/>
    <x v="8"/>
    <s v="Family"/>
    <s v="Osprey, FL"/>
    <x v="0"/>
    <x v="193"/>
    <x v="0"/>
    <n v="102"/>
  </r>
  <r>
    <n v="100"/>
    <x v="8"/>
    <s v="Family"/>
    <s v="Osprey, FL"/>
    <x v="0"/>
    <x v="194"/>
    <x v="0"/>
    <n v="96"/>
  </r>
  <r>
    <n v="100"/>
    <x v="8"/>
    <s v="Family"/>
    <s v="Osprey, FL"/>
    <x v="0"/>
    <x v="195"/>
    <x v="0"/>
    <n v="96"/>
  </r>
  <r>
    <n v="100"/>
    <x v="8"/>
    <s v="Family"/>
    <s v="Osprey, FL"/>
    <x v="0"/>
    <x v="196"/>
    <x v="0"/>
    <n v="99"/>
  </r>
  <r>
    <n v="73"/>
    <x v="4"/>
    <s v="TVS"/>
    <s v="Boynton Beach"/>
    <x v="0"/>
    <x v="193"/>
    <x v="0"/>
    <n v="94"/>
  </r>
  <r>
    <n v="73"/>
    <x v="4"/>
    <s v="TVS"/>
    <s v="Boynton Beach"/>
    <x v="1"/>
    <x v="193"/>
    <x v="2"/>
    <n v="0"/>
  </r>
  <r>
    <n v="73"/>
    <x v="4"/>
    <s v="TVS"/>
    <s v="Boynton Beach"/>
    <x v="0"/>
    <x v="193"/>
    <x v="1"/>
    <n v="23"/>
  </r>
  <r>
    <n v="75"/>
    <x v="5"/>
    <s v="TVS"/>
    <s v="Delray Beach"/>
    <x v="0"/>
    <x v="193"/>
    <x v="0"/>
    <n v="17"/>
  </r>
  <r>
    <n v="75"/>
    <x v="5"/>
    <s v="TVS"/>
    <s v="Delray Beach"/>
    <x v="1"/>
    <x v="193"/>
    <x v="2"/>
    <n v="0"/>
  </r>
  <r>
    <n v="75"/>
    <x v="5"/>
    <s v="TVS"/>
    <s v="Delray Beach"/>
    <x v="0"/>
    <x v="193"/>
    <x v="3"/>
    <n v="0"/>
  </r>
  <r>
    <n v="76"/>
    <x v="29"/>
    <s v="TVS"/>
    <s v="East Boca"/>
    <x v="0"/>
    <x v="193"/>
    <x v="0"/>
    <n v="18"/>
  </r>
  <r>
    <n v="77"/>
    <x v="6"/>
    <s v="TVS"/>
    <s v="West Boca"/>
    <x v="0"/>
    <x v="193"/>
    <x v="0"/>
    <n v="18"/>
  </r>
  <r>
    <n v="72"/>
    <x v="7"/>
    <s v="TVS"/>
    <s v="Lyons"/>
    <x v="0"/>
    <x v="193"/>
    <x v="0"/>
    <n v="16"/>
  </r>
  <r>
    <n v="72"/>
    <x v="7"/>
    <s v="TVS"/>
    <s v="Lyons"/>
    <x v="0"/>
    <x v="193"/>
    <x v="3"/>
    <n v="0"/>
  </r>
  <r>
    <n v="104"/>
    <x v="31"/>
    <s v="TVS"/>
    <s v="Miami"/>
    <x v="0"/>
    <x v="193"/>
    <x v="0"/>
    <n v="20"/>
  </r>
  <r>
    <n v="104"/>
    <x v="31"/>
    <s v="TVS"/>
    <s v="Miami"/>
    <x v="0"/>
    <x v="193"/>
    <x v="3"/>
    <n v="0"/>
  </r>
  <r>
    <n v="73"/>
    <x v="4"/>
    <s v="TVS"/>
    <s v="Boynton Beach"/>
    <x v="0"/>
    <x v="194"/>
    <x v="0"/>
    <n v="88"/>
  </r>
  <r>
    <n v="75"/>
    <x v="5"/>
    <s v="TVS"/>
    <s v="Delray Beach"/>
    <x v="1"/>
    <x v="194"/>
    <x v="2"/>
    <n v="0"/>
  </r>
  <r>
    <n v="75"/>
    <x v="5"/>
    <s v="TVS"/>
    <s v="Delray Beach"/>
    <x v="0"/>
    <x v="194"/>
    <x v="0"/>
    <n v="44"/>
  </r>
  <r>
    <n v="75"/>
    <x v="5"/>
    <s v="TVS"/>
    <s v="Delray Beach"/>
    <x v="0"/>
    <x v="194"/>
    <x v="3"/>
    <n v="0"/>
  </r>
  <r>
    <n v="76"/>
    <x v="29"/>
    <s v="TVS"/>
    <s v="East Boca"/>
    <x v="0"/>
    <x v="194"/>
    <x v="0"/>
    <n v="33"/>
  </r>
  <r>
    <n v="77"/>
    <x v="6"/>
    <s v="TVS"/>
    <s v="West Boca"/>
    <x v="0"/>
    <x v="194"/>
    <x v="0"/>
    <n v="29"/>
  </r>
  <r>
    <n v="72"/>
    <x v="7"/>
    <s v="TVS"/>
    <s v="Lyons"/>
    <x v="0"/>
    <x v="194"/>
    <x v="0"/>
    <n v="16"/>
  </r>
  <r>
    <n v="72"/>
    <x v="7"/>
    <s v="TVS"/>
    <s v="Lyons"/>
    <x v="0"/>
    <x v="194"/>
    <x v="3"/>
    <n v="1"/>
  </r>
  <r>
    <n v="104"/>
    <x v="31"/>
    <s v="TVS"/>
    <s v="Miami"/>
    <x v="0"/>
    <x v="194"/>
    <x v="0"/>
    <n v="19"/>
  </r>
  <r>
    <n v="104"/>
    <x v="31"/>
    <s v="TVS"/>
    <s v="Miami"/>
    <x v="0"/>
    <x v="194"/>
    <x v="3"/>
    <n v="0"/>
  </r>
  <r>
    <n v="73"/>
    <x v="4"/>
    <s v="TVS"/>
    <s v="Boynton Beach"/>
    <x v="0"/>
    <x v="195"/>
    <x v="0"/>
    <n v="77"/>
  </r>
  <r>
    <n v="73"/>
    <x v="4"/>
    <s v="TVS"/>
    <s v="Boynton Beach"/>
    <x v="1"/>
    <x v="195"/>
    <x v="2"/>
    <n v="0"/>
  </r>
  <r>
    <n v="73"/>
    <x v="4"/>
    <s v="TVS"/>
    <s v="Boynton Beach"/>
    <x v="0"/>
    <x v="195"/>
    <x v="1"/>
    <n v="0"/>
  </r>
  <r>
    <n v="75"/>
    <x v="5"/>
    <s v="TVS"/>
    <s v="Delray Beach"/>
    <x v="0"/>
    <x v="195"/>
    <x v="0"/>
    <n v="45"/>
  </r>
  <r>
    <n v="75"/>
    <x v="5"/>
    <s v="TVS"/>
    <s v="Delray Beach"/>
    <x v="1"/>
    <x v="195"/>
    <x v="2"/>
    <n v="0"/>
  </r>
  <r>
    <n v="75"/>
    <x v="5"/>
    <s v="TVS"/>
    <s v="Delray Beach"/>
    <x v="0"/>
    <x v="195"/>
    <x v="3"/>
    <n v="2"/>
  </r>
  <r>
    <n v="76"/>
    <x v="29"/>
    <s v="TVS"/>
    <s v="East Boca"/>
    <x v="1"/>
    <x v="195"/>
    <x v="2"/>
    <m/>
  </r>
  <r>
    <n v="76"/>
    <x v="29"/>
    <s v="TVS"/>
    <s v="East Boca"/>
    <x v="0"/>
    <x v="195"/>
    <x v="0"/>
    <n v="4"/>
  </r>
  <r>
    <n v="77"/>
    <x v="6"/>
    <s v="TVS"/>
    <s v="West Boca"/>
    <x v="0"/>
    <x v="195"/>
    <x v="0"/>
    <n v="28"/>
  </r>
  <r>
    <n v="72"/>
    <x v="7"/>
    <s v="TVS"/>
    <s v="Lyons"/>
    <x v="0"/>
    <x v="195"/>
    <x v="0"/>
    <n v="18"/>
  </r>
  <r>
    <n v="72"/>
    <x v="7"/>
    <s v="TVS"/>
    <s v="Lyons"/>
    <x v="0"/>
    <x v="195"/>
    <x v="3"/>
    <n v="3"/>
  </r>
  <r>
    <n v="104"/>
    <x v="31"/>
    <s v="TVS"/>
    <s v="Miami"/>
    <x v="0"/>
    <x v="195"/>
    <x v="0"/>
    <n v="19"/>
  </r>
  <r>
    <n v="104"/>
    <x v="31"/>
    <s v="TVS"/>
    <s v="Miami"/>
    <x v="0"/>
    <x v="195"/>
    <x v="3"/>
    <n v="0"/>
  </r>
  <r>
    <n v="73"/>
    <x v="4"/>
    <s v="TVS"/>
    <s v="Boynton Beach"/>
    <x v="0"/>
    <x v="196"/>
    <x v="0"/>
    <n v="84"/>
  </r>
  <r>
    <n v="73"/>
    <x v="4"/>
    <s v="TVS"/>
    <s v="Boynton Beach"/>
    <x v="1"/>
    <x v="196"/>
    <x v="2"/>
    <n v="0"/>
  </r>
  <r>
    <n v="73"/>
    <x v="4"/>
    <s v="TVS"/>
    <s v="Boynton Beach"/>
    <x v="0"/>
    <x v="196"/>
    <x v="1"/>
    <n v="0"/>
  </r>
  <r>
    <n v="75"/>
    <x v="5"/>
    <s v="TVS"/>
    <s v="Delray Beach"/>
    <x v="0"/>
    <x v="196"/>
    <x v="0"/>
    <n v="41"/>
  </r>
  <r>
    <n v="75"/>
    <x v="5"/>
    <s v="TVS"/>
    <s v="Delray Beach"/>
    <x v="0"/>
    <x v="196"/>
    <x v="3"/>
    <n v="1"/>
  </r>
  <r>
    <n v="75"/>
    <x v="5"/>
    <s v="TVS"/>
    <s v="Delray Beach"/>
    <x v="1"/>
    <x v="196"/>
    <x v="2"/>
    <n v="0"/>
  </r>
  <r>
    <n v="76"/>
    <x v="29"/>
    <s v="TVS"/>
    <s v="East Boca"/>
    <x v="0"/>
    <x v="196"/>
    <x v="0"/>
    <n v="36"/>
  </r>
  <r>
    <n v="77"/>
    <x v="6"/>
    <s v="TVS"/>
    <s v="West Boca"/>
    <x v="0"/>
    <x v="196"/>
    <x v="0"/>
    <n v="0"/>
  </r>
  <r>
    <n v="72"/>
    <x v="7"/>
    <s v="TVS"/>
    <s v="Lyons"/>
    <x v="0"/>
    <x v="196"/>
    <x v="0"/>
    <n v="13"/>
  </r>
  <r>
    <n v="72"/>
    <x v="7"/>
    <s v="TVS"/>
    <s v="Lyons"/>
    <x v="0"/>
    <x v="196"/>
    <x v="1"/>
    <n v="0"/>
  </r>
  <r>
    <n v="72"/>
    <x v="7"/>
    <s v="TVS"/>
    <s v="Lyons"/>
    <x v="1"/>
    <x v="196"/>
    <x v="2"/>
    <n v="0"/>
  </r>
  <r>
    <n v="104"/>
    <x v="31"/>
    <s v="TVS"/>
    <s v="Miami"/>
    <x v="0"/>
    <x v="196"/>
    <x v="0"/>
    <n v="24"/>
  </r>
  <r>
    <n v="104"/>
    <x v="31"/>
    <s v="TVS"/>
    <s v="Miami"/>
    <x v="1"/>
    <x v="196"/>
    <x v="2"/>
    <n v="0"/>
  </r>
  <r>
    <n v="73"/>
    <x v="4"/>
    <s v="TVS"/>
    <s v="Boynton Beach"/>
    <x v="0"/>
    <x v="197"/>
    <x v="0"/>
    <n v="89"/>
  </r>
  <r>
    <n v="73"/>
    <x v="4"/>
    <s v="TVS"/>
    <s v="Boynton Beach"/>
    <x v="1"/>
    <x v="197"/>
    <x v="2"/>
    <n v="0"/>
  </r>
  <r>
    <n v="75"/>
    <x v="5"/>
    <s v="TVS"/>
    <s v="Delray Beach"/>
    <x v="0"/>
    <x v="197"/>
    <x v="3"/>
    <n v="0"/>
  </r>
  <r>
    <n v="75"/>
    <x v="5"/>
    <s v="TVS"/>
    <s v="Delray Beach"/>
    <x v="0"/>
    <x v="197"/>
    <x v="0"/>
    <n v="41"/>
  </r>
  <r>
    <n v="76"/>
    <x v="29"/>
    <s v="TVS"/>
    <s v="East Boca"/>
    <x v="0"/>
    <x v="197"/>
    <x v="0"/>
    <n v="4"/>
  </r>
  <r>
    <n v="76"/>
    <x v="29"/>
    <s v="TVS"/>
    <s v="East Boca"/>
    <x v="1"/>
    <x v="197"/>
    <x v="2"/>
    <n v="0"/>
  </r>
  <r>
    <n v="77"/>
    <x v="6"/>
    <s v="TVS"/>
    <s v="West Boca"/>
    <x v="0"/>
    <x v="197"/>
    <x v="0"/>
    <n v="40"/>
  </r>
  <r>
    <n v="72"/>
    <x v="7"/>
    <s v="TVS"/>
    <s v="Lyons"/>
    <x v="1"/>
    <x v="197"/>
    <x v="2"/>
    <n v="0"/>
  </r>
  <r>
    <n v="72"/>
    <x v="7"/>
    <s v="TVS"/>
    <s v="Lyons"/>
    <x v="0"/>
    <x v="197"/>
    <x v="0"/>
    <n v="21"/>
  </r>
  <r>
    <n v="104"/>
    <x v="31"/>
    <s v="TVS"/>
    <s v="Miami"/>
    <x v="0"/>
    <x v="197"/>
    <x v="0"/>
    <n v="14"/>
  </r>
  <r>
    <n v="104"/>
    <x v="31"/>
    <s v="TVS"/>
    <s v="Miami"/>
    <x v="1"/>
    <x v="197"/>
    <x v="2"/>
    <n v="0"/>
  </r>
  <r>
    <n v="86"/>
    <x v="20"/>
    <s v="Lake Washington"/>
    <s v="Kirkland, WA"/>
    <x v="0"/>
    <x v="199"/>
    <x v="0"/>
    <n v="73"/>
  </r>
  <r>
    <n v="86"/>
    <x v="20"/>
    <s v="Lake Washington"/>
    <s v="Kirkland, WA"/>
    <x v="0"/>
    <x v="199"/>
    <x v="3"/>
    <n v="4"/>
  </r>
  <r>
    <n v="86"/>
    <x v="20"/>
    <s v="Lake Washington"/>
    <s v="Kirkland, WA"/>
    <x v="0"/>
    <x v="200"/>
    <x v="0"/>
    <n v="66"/>
  </r>
  <r>
    <n v="86"/>
    <x v="20"/>
    <s v="Lake Washington"/>
    <s v="Kirkland, WA"/>
    <x v="0"/>
    <x v="201"/>
    <x v="0"/>
    <n v="9"/>
  </r>
  <r>
    <n v="86"/>
    <x v="20"/>
    <s v="Lake Washington"/>
    <s v="Kirkland, WA"/>
    <x v="0"/>
    <x v="202"/>
    <x v="0"/>
    <n v="81"/>
  </r>
  <r>
    <n v="86"/>
    <x v="20"/>
    <s v="Lake Washington"/>
    <s v="Kirkland, WA"/>
    <x v="0"/>
    <x v="203"/>
    <x v="0"/>
    <n v="75"/>
  </r>
  <r>
    <n v="86"/>
    <x v="20"/>
    <s v="Lake Washington"/>
    <s v="Kirkland, WA"/>
    <x v="0"/>
    <x v="203"/>
    <x v="3"/>
    <n v="2"/>
  </r>
  <r>
    <n v="100"/>
    <x v="8"/>
    <s v="Family"/>
    <s v="Osprey, FL"/>
    <x v="0"/>
    <x v="203"/>
    <x v="0"/>
    <n v="106"/>
  </r>
  <r>
    <n v="100"/>
    <x v="8"/>
    <s v="Family"/>
    <s v="Osprey, FL"/>
    <x v="0"/>
    <x v="202"/>
    <x v="0"/>
    <n v="99"/>
  </r>
  <r>
    <n v="100"/>
    <x v="8"/>
    <s v="Family"/>
    <s v="Osprey, FL"/>
    <x v="0"/>
    <x v="201"/>
    <x v="0"/>
    <n v="106"/>
  </r>
  <r>
    <n v="100"/>
    <x v="8"/>
    <s v="Family"/>
    <s v="Osprey, FL"/>
    <x v="0"/>
    <x v="200"/>
    <x v="0"/>
    <n v="91"/>
  </r>
  <r>
    <n v="100"/>
    <x v="8"/>
    <s v="Family"/>
    <s v="Osprey, FL"/>
    <x v="0"/>
    <x v="199"/>
    <x v="0"/>
    <n v="13"/>
  </r>
  <r>
    <n v="5"/>
    <x v="0"/>
    <s v="DMSI"/>
    <s v="Bloomington IL"/>
    <x v="0"/>
    <x v="199"/>
    <x v="0"/>
    <n v="87"/>
  </r>
  <r>
    <n v="5"/>
    <x v="0"/>
    <s v="DMSI"/>
    <s v="Bloomington IL"/>
    <x v="0"/>
    <x v="199"/>
    <x v="1"/>
    <n v="18"/>
  </r>
  <r>
    <n v="5"/>
    <x v="0"/>
    <s v="DMSI"/>
    <s v="Bloomington IL"/>
    <x v="1"/>
    <x v="199"/>
    <x v="2"/>
    <n v="0"/>
  </r>
  <r>
    <n v="14"/>
    <x v="1"/>
    <s v="DMSI"/>
    <s v="Peru IL"/>
    <x v="0"/>
    <x v="199"/>
    <x v="0"/>
    <n v="24"/>
  </r>
  <r>
    <n v="14"/>
    <x v="1"/>
    <s v="DMSI"/>
    <s v="Peru IL"/>
    <x v="1"/>
    <x v="199"/>
    <x v="2"/>
    <n v="0"/>
  </r>
  <r>
    <n v="13"/>
    <x v="2"/>
    <s v="DMSI"/>
    <s v="Peoria,IL"/>
    <x v="0"/>
    <x v="199"/>
    <x v="0"/>
    <n v="36"/>
  </r>
  <r>
    <n v="13"/>
    <x v="2"/>
    <s v="DMSI"/>
    <s v="Peoria,IL"/>
    <x v="0"/>
    <x v="199"/>
    <x v="1"/>
    <n v="0"/>
  </r>
  <r>
    <n v="6"/>
    <x v="3"/>
    <s v="DMSI"/>
    <s v="Charleston IL"/>
    <x v="0"/>
    <x v="199"/>
    <x v="0"/>
    <n v="29"/>
  </r>
  <r>
    <n v="6"/>
    <x v="3"/>
    <s v="DMSI"/>
    <s v="Charleston IL"/>
    <x v="0"/>
    <x v="199"/>
    <x v="1"/>
    <n v="0"/>
  </r>
  <r>
    <n v="6"/>
    <x v="3"/>
    <s v="DMSI"/>
    <s v="Charleston IL"/>
    <x v="1"/>
    <x v="199"/>
    <x v="2"/>
    <n v="0"/>
  </r>
  <r>
    <n v="15"/>
    <x v="21"/>
    <s v="DMSI"/>
    <s v="Pontiac, IL"/>
    <x v="0"/>
    <x v="199"/>
    <x v="0"/>
    <n v="30"/>
  </r>
  <r>
    <n v="15"/>
    <x v="21"/>
    <s v="DMSI"/>
    <s v="Pontiac, IL"/>
    <x v="1"/>
    <x v="199"/>
    <x v="2"/>
    <n v="0"/>
  </r>
  <r>
    <n v="8"/>
    <x v="25"/>
    <s v="DMSI"/>
    <s v="Eureka, IL"/>
    <x v="0"/>
    <x v="199"/>
    <x v="0"/>
    <n v="0"/>
  </r>
  <r>
    <n v="8"/>
    <x v="25"/>
    <s v="DMSI"/>
    <s v="Eureka, IL"/>
    <x v="1"/>
    <x v="199"/>
    <x v="2"/>
    <n v="0"/>
  </r>
  <r>
    <n v="10"/>
    <x v="28"/>
    <s v="DMSI"/>
    <s v="Lincoln IL"/>
    <x v="0"/>
    <x v="199"/>
    <x v="0"/>
    <n v="0"/>
  </r>
  <r>
    <n v="10"/>
    <x v="28"/>
    <s v="DMSI"/>
    <s v="Lincoln IL"/>
    <x v="0"/>
    <x v="199"/>
    <x v="2"/>
    <n v="0"/>
  </r>
  <r>
    <n v="17"/>
    <x v="26"/>
    <s v="DMSI"/>
    <s v="Streator IL"/>
    <x v="0"/>
    <x v="199"/>
    <x v="0"/>
    <n v="0"/>
  </r>
  <r>
    <n v="17"/>
    <x v="26"/>
    <s v="DMSI"/>
    <s v="Streator IL"/>
    <x v="1"/>
    <x v="199"/>
    <x v="2"/>
    <n v="0"/>
  </r>
  <r>
    <n v="16"/>
    <x v="23"/>
    <s v="DMSI"/>
    <s v="Princeton IL"/>
    <x v="0"/>
    <x v="199"/>
    <x v="0"/>
    <n v="0"/>
  </r>
  <r>
    <n v="16"/>
    <x v="23"/>
    <s v="DMSI"/>
    <s v="Princeton IL"/>
    <x v="1"/>
    <x v="199"/>
    <x v="2"/>
    <n v="0"/>
  </r>
  <r>
    <n v="11"/>
    <x v="24"/>
    <s v="DMSI"/>
    <s v="Mt. Zion IL"/>
    <x v="0"/>
    <x v="199"/>
    <x v="0"/>
    <n v="0"/>
  </r>
  <r>
    <n v="11"/>
    <x v="24"/>
    <s v="DMSI"/>
    <s v="Mt. Zion IL"/>
    <x v="1"/>
    <x v="199"/>
    <x v="2"/>
    <n v="0"/>
  </r>
  <r>
    <n v="9"/>
    <x v="22"/>
    <s v="DMSI"/>
    <s v="Gibson City IL"/>
    <x v="0"/>
    <x v="199"/>
    <x v="0"/>
    <n v="37"/>
  </r>
  <r>
    <n v="127"/>
    <x v="19"/>
    <s v="DMSI"/>
    <s v="Canton IL"/>
    <x v="0"/>
    <x v="199"/>
    <x v="0"/>
    <n v="0"/>
  </r>
  <r>
    <n v="12"/>
    <x v="32"/>
    <s v="DMSI"/>
    <s v="Pekin IL"/>
    <x v="0"/>
    <x v="199"/>
    <x v="0"/>
    <n v="16"/>
  </r>
  <r>
    <n v="7"/>
    <x v="30"/>
    <s v="DMSI"/>
    <s v="Clinton IL"/>
    <x v="0"/>
    <x v="199"/>
    <x v="0"/>
    <n v="0"/>
  </r>
  <r>
    <n v="5"/>
    <x v="0"/>
    <s v="DMSI"/>
    <s v="Bloomington IL"/>
    <x v="0"/>
    <x v="204"/>
    <x v="0"/>
    <n v="42"/>
  </r>
  <r>
    <n v="5"/>
    <x v="0"/>
    <s v="DMSI"/>
    <s v="Bloomington IL"/>
    <x v="0"/>
    <x v="200"/>
    <x v="0"/>
    <n v="118"/>
  </r>
  <r>
    <n v="5"/>
    <x v="0"/>
    <s v="DMSI"/>
    <s v="Bloomington IL"/>
    <x v="0"/>
    <x v="200"/>
    <x v="1"/>
    <n v="8"/>
  </r>
  <r>
    <n v="5"/>
    <x v="0"/>
    <s v="DMSI"/>
    <s v="Bloomington IL"/>
    <x v="1"/>
    <x v="200"/>
    <x v="2"/>
    <n v="0"/>
  </r>
  <r>
    <n v="14"/>
    <x v="1"/>
    <s v="DMSI"/>
    <s v="Peru IL"/>
    <x v="0"/>
    <x v="200"/>
    <x v="0"/>
    <n v="40"/>
  </r>
  <r>
    <n v="14"/>
    <x v="1"/>
    <s v="DMSI"/>
    <s v="Peru IL"/>
    <x v="1"/>
    <x v="200"/>
    <x v="2"/>
    <n v="0"/>
  </r>
  <r>
    <n v="13"/>
    <x v="2"/>
    <s v="DMSI"/>
    <s v="Peoria,IL"/>
    <x v="0"/>
    <x v="200"/>
    <x v="0"/>
    <n v="29"/>
  </r>
  <r>
    <n v="13"/>
    <x v="2"/>
    <s v="DMSI"/>
    <s v="Peoria,IL"/>
    <x v="0"/>
    <x v="200"/>
    <x v="1"/>
    <n v="0"/>
  </r>
  <r>
    <n v="6"/>
    <x v="3"/>
    <s v="DMSI"/>
    <s v="Charleston IL"/>
    <x v="0"/>
    <x v="200"/>
    <x v="0"/>
    <n v="40"/>
  </r>
  <r>
    <n v="6"/>
    <x v="3"/>
    <s v="DMSI"/>
    <s v="Charleston IL"/>
    <x v="0"/>
    <x v="200"/>
    <x v="1"/>
    <n v="0"/>
  </r>
  <r>
    <n v="6"/>
    <x v="3"/>
    <s v="DMSI"/>
    <s v="Charleston IL"/>
    <x v="1"/>
    <x v="200"/>
    <x v="2"/>
    <n v="0"/>
  </r>
  <r>
    <n v="15"/>
    <x v="21"/>
    <s v="DMSI"/>
    <s v="Pontiac, IL"/>
    <x v="0"/>
    <x v="200"/>
    <x v="0"/>
    <n v="0"/>
  </r>
  <r>
    <n v="15"/>
    <x v="21"/>
    <s v="DMSI"/>
    <s v="Pontiac, IL"/>
    <x v="1"/>
    <x v="200"/>
    <x v="2"/>
    <n v="0"/>
  </r>
  <r>
    <n v="8"/>
    <x v="25"/>
    <s v="DMSI"/>
    <s v="Eureka, IL"/>
    <x v="0"/>
    <x v="200"/>
    <x v="0"/>
    <n v="0"/>
  </r>
  <r>
    <n v="8"/>
    <x v="25"/>
    <s v="DMSI"/>
    <s v="Eureka, IL"/>
    <x v="1"/>
    <x v="200"/>
    <x v="2"/>
    <n v="0"/>
  </r>
  <r>
    <n v="10"/>
    <x v="28"/>
    <s v="DMSI"/>
    <s v="Lincoln IL"/>
    <x v="0"/>
    <x v="200"/>
    <x v="0"/>
    <n v="0"/>
  </r>
  <r>
    <n v="10"/>
    <x v="28"/>
    <s v="DMSI"/>
    <s v="Lincoln IL"/>
    <x v="0"/>
    <x v="200"/>
    <x v="2"/>
    <n v="0"/>
  </r>
  <r>
    <n v="17"/>
    <x v="26"/>
    <s v="DMSI"/>
    <s v="Streator IL"/>
    <x v="0"/>
    <x v="200"/>
    <x v="0"/>
    <n v="0"/>
  </r>
  <r>
    <n v="17"/>
    <x v="26"/>
    <s v="DMSI"/>
    <s v="Streator IL"/>
    <x v="1"/>
    <x v="200"/>
    <x v="2"/>
    <n v="0"/>
  </r>
  <r>
    <n v="16"/>
    <x v="23"/>
    <s v="DMSI"/>
    <s v="Princeton IL"/>
    <x v="0"/>
    <x v="200"/>
    <x v="0"/>
    <n v="0"/>
  </r>
  <r>
    <n v="16"/>
    <x v="23"/>
    <s v="DMSI"/>
    <s v="Princeton IL"/>
    <x v="1"/>
    <x v="200"/>
    <x v="2"/>
    <n v="0"/>
  </r>
  <r>
    <n v="11"/>
    <x v="24"/>
    <s v="DMSI"/>
    <s v="Mt. Zion IL"/>
    <x v="0"/>
    <x v="200"/>
    <x v="0"/>
    <n v="0"/>
  </r>
  <r>
    <n v="11"/>
    <x v="24"/>
    <s v="DMSI"/>
    <s v="Mt. Zion IL"/>
    <x v="1"/>
    <x v="200"/>
    <x v="2"/>
    <n v="0"/>
  </r>
  <r>
    <n v="9"/>
    <x v="22"/>
    <s v="DMSI"/>
    <s v="Gibson City IL"/>
    <x v="0"/>
    <x v="200"/>
    <x v="0"/>
    <n v="0"/>
  </r>
  <r>
    <n v="127"/>
    <x v="19"/>
    <s v="DMSI"/>
    <s v="Canton IL"/>
    <x v="0"/>
    <x v="200"/>
    <x v="0"/>
    <n v="15"/>
  </r>
  <r>
    <n v="12"/>
    <x v="32"/>
    <s v="DMSI"/>
    <s v="Pekin IL"/>
    <x v="0"/>
    <x v="200"/>
    <x v="0"/>
    <n v="0"/>
  </r>
  <r>
    <n v="7"/>
    <x v="30"/>
    <s v="DMSI"/>
    <s v="Clinton IL"/>
    <x v="0"/>
    <x v="200"/>
    <x v="0"/>
    <n v="30"/>
  </r>
  <r>
    <n v="5"/>
    <x v="0"/>
    <s v="DMSI"/>
    <s v="Bloomington IL"/>
    <x v="0"/>
    <x v="201"/>
    <x v="0"/>
    <n v="96"/>
  </r>
  <r>
    <n v="5"/>
    <x v="0"/>
    <s v="DMSI"/>
    <s v="Bloomington IL"/>
    <x v="0"/>
    <x v="201"/>
    <x v="1"/>
    <n v="16"/>
  </r>
  <r>
    <n v="5"/>
    <x v="0"/>
    <s v="DMSI"/>
    <s v="Bloomington IL"/>
    <x v="1"/>
    <x v="201"/>
    <x v="2"/>
    <n v="0"/>
  </r>
  <r>
    <n v="14"/>
    <x v="1"/>
    <s v="DMSI"/>
    <s v="Peru IL"/>
    <x v="0"/>
    <x v="201"/>
    <x v="0"/>
    <n v="16"/>
  </r>
  <r>
    <n v="14"/>
    <x v="1"/>
    <s v="DMSI"/>
    <s v="Peru IL"/>
    <x v="1"/>
    <x v="201"/>
    <x v="2"/>
    <n v="0"/>
  </r>
  <r>
    <n v="13"/>
    <x v="2"/>
    <s v="DMSI"/>
    <s v="Peoria,IL"/>
    <x v="0"/>
    <x v="201"/>
    <x v="0"/>
    <n v="38"/>
  </r>
  <r>
    <n v="13"/>
    <x v="2"/>
    <s v="DMSI"/>
    <s v="Peoria,IL"/>
    <x v="0"/>
    <x v="201"/>
    <x v="1"/>
    <n v="9"/>
  </r>
  <r>
    <n v="6"/>
    <x v="3"/>
    <s v="DMSI"/>
    <s v="Charleston IL"/>
    <x v="0"/>
    <x v="201"/>
    <x v="0"/>
    <n v="62"/>
  </r>
  <r>
    <n v="5"/>
    <x v="0"/>
    <s v="DMSI"/>
    <s v="Bloomington IL"/>
    <x v="0"/>
    <x v="202"/>
    <x v="0"/>
    <n v="119"/>
  </r>
  <r>
    <n v="5"/>
    <x v="0"/>
    <s v="DMSI"/>
    <s v="Bloomington IL"/>
    <x v="0"/>
    <x v="202"/>
    <x v="1"/>
    <n v="18"/>
  </r>
  <r>
    <n v="5"/>
    <x v="0"/>
    <s v="DMSI"/>
    <s v="Bloomington IL"/>
    <x v="1"/>
    <x v="202"/>
    <x v="2"/>
    <n v="0"/>
  </r>
  <r>
    <n v="14"/>
    <x v="1"/>
    <s v="DMSI"/>
    <s v="Peru IL"/>
    <x v="0"/>
    <x v="202"/>
    <x v="0"/>
    <n v="33"/>
  </r>
  <r>
    <n v="14"/>
    <x v="1"/>
    <s v="DMSI"/>
    <s v="Peru IL"/>
    <x v="1"/>
    <x v="202"/>
    <x v="2"/>
    <n v="0"/>
  </r>
  <r>
    <n v="13"/>
    <x v="2"/>
    <s v="DMSI"/>
    <s v="Peoria,IL"/>
    <x v="0"/>
    <x v="202"/>
    <x v="0"/>
    <n v="0"/>
  </r>
  <r>
    <n v="13"/>
    <x v="2"/>
    <s v="DMSI"/>
    <s v="Peoria,IL"/>
    <x v="0"/>
    <x v="202"/>
    <x v="1"/>
    <n v="0"/>
  </r>
  <r>
    <n v="6"/>
    <x v="3"/>
    <s v="DMSI"/>
    <s v="Charleston IL"/>
    <x v="0"/>
    <x v="202"/>
    <x v="0"/>
    <n v="37"/>
  </r>
  <r>
    <n v="6"/>
    <x v="3"/>
    <s v="DMSI"/>
    <s v="Charleston IL"/>
    <x v="0"/>
    <x v="202"/>
    <x v="1"/>
    <n v="16"/>
  </r>
  <r>
    <n v="6"/>
    <x v="3"/>
    <s v="DMSI"/>
    <s v="Charleston IL"/>
    <x v="1"/>
    <x v="202"/>
    <x v="2"/>
    <n v="0"/>
  </r>
  <r>
    <n v="15"/>
    <x v="21"/>
    <s v="DMSI"/>
    <s v="Pontiac, IL"/>
    <x v="0"/>
    <x v="202"/>
    <x v="0"/>
    <n v="0"/>
  </r>
  <r>
    <n v="15"/>
    <x v="21"/>
    <s v="DMSI"/>
    <s v="Pontiac, IL"/>
    <x v="1"/>
    <x v="202"/>
    <x v="2"/>
    <n v="0"/>
  </r>
  <r>
    <n v="8"/>
    <x v="25"/>
    <s v="DMSI"/>
    <s v="Eureka, IL"/>
    <x v="0"/>
    <x v="202"/>
    <x v="0"/>
    <n v="0"/>
  </r>
  <r>
    <n v="8"/>
    <x v="25"/>
    <s v="DMSI"/>
    <s v="Eureka, IL"/>
    <x v="1"/>
    <x v="202"/>
    <x v="2"/>
    <n v="0"/>
  </r>
  <r>
    <n v="10"/>
    <x v="28"/>
    <s v="DMSI"/>
    <s v="Lincoln IL"/>
    <x v="0"/>
    <x v="202"/>
    <x v="0"/>
    <n v="6"/>
  </r>
  <r>
    <n v="10"/>
    <x v="28"/>
    <s v="DMSI"/>
    <s v="Lincoln IL"/>
    <x v="0"/>
    <x v="202"/>
    <x v="2"/>
    <n v="0"/>
  </r>
  <r>
    <n v="17"/>
    <x v="26"/>
    <s v="DMSI"/>
    <s v="Streator IL"/>
    <x v="0"/>
    <x v="202"/>
    <x v="0"/>
    <n v="42"/>
  </r>
  <r>
    <n v="17"/>
    <x v="26"/>
    <s v="DMSI"/>
    <s v="Streator IL"/>
    <x v="1"/>
    <x v="202"/>
    <x v="2"/>
    <n v="0"/>
  </r>
  <r>
    <n v="16"/>
    <x v="23"/>
    <s v="DMSI"/>
    <s v="Princeton IL"/>
    <x v="0"/>
    <x v="202"/>
    <x v="0"/>
    <n v="0"/>
  </r>
  <r>
    <n v="16"/>
    <x v="23"/>
    <s v="DMSI"/>
    <s v="Princeton IL"/>
    <x v="1"/>
    <x v="202"/>
    <x v="2"/>
    <n v="0"/>
  </r>
  <r>
    <n v="11"/>
    <x v="24"/>
    <s v="DMSI"/>
    <s v="Mt. Zion IL"/>
    <x v="0"/>
    <x v="202"/>
    <x v="0"/>
    <n v="34"/>
  </r>
  <r>
    <n v="5"/>
    <x v="0"/>
    <s v="DMSI"/>
    <s v="Bloomington IL"/>
    <x v="0"/>
    <x v="203"/>
    <x v="0"/>
    <n v="142"/>
  </r>
  <r>
    <n v="5"/>
    <x v="0"/>
    <s v="DMSI"/>
    <s v="Bloomington IL"/>
    <x v="0"/>
    <x v="203"/>
    <x v="1"/>
    <n v="0"/>
  </r>
  <r>
    <n v="5"/>
    <x v="0"/>
    <s v="DMSI"/>
    <s v="Bloomington IL"/>
    <x v="1"/>
    <x v="203"/>
    <x v="2"/>
    <n v="0"/>
  </r>
  <r>
    <n v="14"/>
    <x v="1"/>
    <s v="DMSI"/>
    <s v="Peru IL"/>
    <x v="0"/>
    <x v="203"/>
    <x v="0"/>
    <n v="49"/>
  </r>
  <r>
    <n v="14"/>
    <x v="1"/>
    <s v="DMSI"/>
    <s v="Peru IL"/>
    <x v="1"/>
    <x v="203"/>
    <x v="2"/>
    <n v="0"/>
  </r>
  <r>
    <n v="13"/>
    <x v="2"/>
    <s v="DMSI"/>
    <s v="Peoria,IL"/>
    <x v="0"/>
    <x v="203"/>
    <x v="0"/>
    <n v="25"/>
  </r>
  <r>
    <n v="13"/>
    <x v="2"/>
    <s v="DMSI"/>
    <s v="Peoria,IL"/>
    <x v="0"/>
    <x v="203"/>
    <x v="1"/>
    <n v="13"/>
  </r>
  <r>
    <n v="6"/>
    <x v="3"/>
    <s v="DMSI"/>
    <s v="Charleston IL"/>
    <x v="0"/>
    <x v="203"/>
    <x v="0"/>
    <n v="33"/>
  </r>
  <r>
    <n v="6"/>
    <x v="3"/>
    <s v="DMSI"/>
    <s v="Charleston IL"/>
    <x v="0"/>
    <x v="203"/>
    <x v="1"/>
    <n v="0"/>
  </r>
  <r>
    <n v="6"/>
    <x v="3"/>
    <s v="DMSI"/>
    <s v="Charleston IL"/>
    <x v="1"/>
    <x v="203"/>
    <x v="2"/>
    <n v="0"/>
  </r>
  <r>
    <n v="15"/>
    <x v="21"/>
    <s v="DMSI"/>
    <s v="Pontiac, IL"/>
    <x v="0"/>
    <x v="203"/>
    <x v="0"/>
    <n v="45"/>
  </r>
  <r>
    <n v="15"/>
    <x v="21"/>
    <s v="DMSI"/>
    <s v="Pontiac, IL"/>
    <x v="1"/>
    <x v="203"/>
    <x v="2"/>
    <n v="0"/>
  </r>
  <r>
    <n v="8"/>
    <x v="25"/>
    <s v="DMSI"/>
    <s v="Eureka, IL"/>
    <x v="0"/>
    <x v="203"/>
    <x v="0"/>
    <n v="0"/>
  </r>
  <r>
    <n v="8"/>
    <x v="25"/>
    <s v="DMSI"/>
    <s v="Eureka, IL"/>
    <x v="1"/>
    <x v="203"/>
    <x v="2"/>
    <n v="0"/>
  </r>
  <r>
    <n v="10"/>
    <x v="28"/>
    <s v="DMSI"/>
    <s v="Lincoln IL"/>
    <x v="0"/>
    <x v="203"/>
    <x v="0"/>
    <n v="0"/>
  </r>
  <r>
    <n v="10"/>
    <x v="28"/>
    <s v="DMSI"/>
    <s v="Lincoln IL"/>
    <x v="0"/>
    <x v="203"/>
    <x v="2"/>
    <n v="0"/>
  </r>
  <r>
    <n v="17"/>
    <x v="26"/>
    <s v="DMSI"/>
    <s v="Streator IL"/>
    <x v="0"/>
    <x v="203"/>
    <x v="0"/>
    <n v="0"/>
  </r>
  <r>
    <n v="17"/>
    <x v="26"/>
    <s v="DMSI"/>
    <s v="Streator IL"/>
    <x v="1"/>
    <x v="203"/>
    <x v="2"/>
    <n v="0"/>
  </r>
  <r>
    <n v="16"/>
    <x v="23"/>
    <s v="DMSI"/>
    <s v="Princeton IL"/>
    <x v="0"/>
    <x v="203"/>
    <x v="0"/>
    <n v="0"/>
  </r>
  <r>
    <n v="16"/>
    <x v="23"/>
    <s v="DMSI"/>
    <s v="Princeton IL"/>
    <x v="1"/>
    <x v="203"/>
    <x v="2"/>
    <n v="36"/>
  </r>
  <r>
    <n v="73"/>
    <x v="4"/>
    <s v="TVS"/>
    <s v="Boynton Beach"/>
    <x v="0"/>
    <x v="203"/>
    <x v="0"/>
    <n v="105"/>
  </r>
  <r>
    <n v="73"/>
    <x v="4"/>
    <s v="TVS"/>
    <s v="Boynton Beach"/>
    <x v="1"/>
    <x v="203"/>
    <x v="2"/>
    <n v="0"/>
  </r>
  <r>
    <n v="73"/>
    <x v="4"/>
    <s v="TVS"/>
    <s v="Boynton Beach"/>
    <x v="0"/>
    <x v="203"/>
    <x v="1"/>
    <n v="23"/>
  </r>
  <r>
    <n v="75"/>
    <x v="5"/>
    <s v="TVS"/>
    <s v="Delray Beach"/>
    <x v="0"/>
    <x v="203"/>
    <x v="0"/>
    <n v="11"/>
  </r>
  <r>
    <n v="75"/>
    <x v="5"/>
    <s v="TVS"/>
    <s v="Delray Beach"/>
    <x v="1"/>
    <x v="203"/>
    <x v="2"/>
    <n v="0"/>
  </r>
  <r>
    <n v="75"/>
    <x v="5"/>
    <s v="TVS"/>
    <s v="Delray Beach"/>
    <x v="0"/>
    <x v="203"/>
    <x v="3"/>
    <n v="40"/>
  </r>
  <r>
    <n v="76"/>
    <x v="29"/>
    <s v="TVS"/>
    <s v="East Boca"/>
    <x v="0"/>
    <x v="203"/>
    <x v="0"/>
    <n v="16"/>
  </r>
  <r>
    <n v="77"/>
    <x v="6"/>
    <s v="TVS"/>
    <s v="West Boca"/>
    <x v="0"/>
    <x v="203"/>
    <x v="0"/>
    <n v="21"/>
  </r>
  <r>
    <n v="72"/>
    <x v="7"/>
    <s v="TVS"/>
    <s v="Lyons"/>
    <x v="0"/>
    <x v="203"/>
    <x v="0"/>
    <n v="12"/>
  </r>
  <r>
    <n v="72"/>
    <x v="7"/>
    <s v="TVS"/>
    <s v="Lyons"/>
    <x v="0"/>
    <x v="203"/>
    <x v="3"/>
    <n v="0"/>
  </r>
  <r>
    <n v="104"/>
    <x v="31"/>
    <s v="TVS"/>
    <s v="Miami"/>
    <x v="0"/>
    <x v="203"/>
    <x v="0"/>
    <n v="23"/>
  </r>
  <r>
    <n v="104"/>
    <x v="31"/>
    <s v="TVS"/>
    <s v="Miami"/>
    <x v="0"/>
    <x v="203"/>
    <x v="3"/>
    <n v="0"/>
  </r>
  <r>
    <n v="73"/>
    <x v="4"/>
    <s v="TVS"/>
    <s v="Boynton Beach"/>
    <x v="0"/>
    <x v="202"/>
    <x v="0"/>
    <n v="81"/>
  </r>
  <r>
    <n v="75"/>
    <x v="5"/>
    <s v="TVS"/>
    <s v="Delray Beach"/>
    <x v="0"/>
    <x v="202"/>
    <x v="3"/>
    <n v="3"/>
  </r>
  <r>
    <n v="75"/>
    <x v="5"/>
    <s v="TVS"/>
    <s v="Delray Beach"/>
    <x v="0"/>
    <x v="202"/>
    <x v="0"/>
    <n v="45"/>
  </r>
  <r>
    <n v="75"/>
    <x v="5"/>
    <s v="TVS"/>
    <s v="Delray Beach"/>
    <x v="0"/>
    <x v="202"/>
    <x v="3"/>
    <n v="1"/>
  </r>
  <r>
    <n v="76"/>
    <x v="29"/>
    <s v="TVS"/>
    <s v="East Boca"/>
    <x v="0"/>
    <x v="202"/>
    <x v="0"/>
    <n v="37"/>
  </r>
  <r>
    <n v="77"/>
    <x v="6"/>
    <s v="TVS"/>
    <s v="West Boca"/>
    <x v="0"/>
    <x v="202"/>
    <x v="0"/>
    <n v="34"/>
  </r>
  <r>
    <n v="72"/>
    <x v="7"/>
    <s v="TVS"/>
    <s v="Lyons"/>
    <x v="0"/>
    <x v="202"/>
    <x v="0"/>
    <n v="21"/>
  </r>
  <r>
    <n v="72"/>
    <x v="7"/>
    <s v="TVS"/>
    <s v="Lyons"/>
    <x v="0"/>
    <x v="202"/>
    <x v="3"/>
    <n v="0"/>
  </r>
  <r>
    <n v="104"/>
    <x v="31"/>
    <s v="TVS"/>
    <s v="Miami"/>
    <x v="0"/>
    <x v="202"/>
    <x v="0"/>
    <n v="20"/>
  </r>
  <r>
    <n v="104"/>
    <x v="31"/>
    <s v="TVS"/>
    <s v="Miami"/>
    <x v="0"/>
    <x v="202"/>
    <x v="3"/>
    <n v="0"/>
  </r>
  <r>
    <n v="73"/>
    <x v="4"/>
    <s v="TVS"/>
    <s v="Boynton Beach"/>
    <x v="0"/>
    <x v="201"/>
    <x v="0"/>
    <n v="77"/>
  </r>
  <r>
    <n v="73"/>
    <x v="4"/>
    <s v="TVS"/>
    <s v="Boynton Beach"/>
    <x v="1"/>
    <x v="201"/>
    <x v="2"/>
    <n v="0"/>
  </r>
  <r>
    <n v="73"/>
    <x v="4"/>
    <s v="TVS"/>
    <s v="Boynton Beach"/>
    <x v="0"/>
    <x v="201"/>
    <x v="1"/>
    <n v="2"/>
  </r>
  <r>
    <n v="75"/>
    <x v="5"/>
    <s v="TVS"/>
    <s v="Delray Beach"/>
    <x v="0"/>
    <x v="201"/>
    <x v="0"/>
    <n v="44"/>
  </r>
  <r>
    <n v="75"/>
    <x v="5"/>
    <s v="TVS"/>
    <s v="Delray Beach"/>
    <x v="1"/>
    <x v="201"/>
    <x v="2"/>
    <n v="0"/>
  </r>
  <r>
    <n v="75"/>
    <x v="5"/>
    <s v="TVS"/>
    <s v="Delray Beach"/>
    <x v="0"/>
    <x v="201"/>
    <x v="3"/>
    <n v="1"/>
  </r>
  <r>
    <n v="76"/>
    <x v="29"/>
    <s v="TVS"/>
    <s v="East Boca"/>
    <x v="1"/>
    <x v="201"/>
    <x v="2"/>
    <m/>
  </r>
  <r>
    <n v="76"/>
    <x v="29"/>
    <s v="TVS"/>
    <s v="East Boca"/>
    <x v="0"/>
    <x v="201"/>
    <x v="0"/>
    <n v="9"/>
  </r>
  <r>
    <n v="77"/>
    <x v="6"/>
    <s v="TVS"/>
    <s v="West Boca"/>
    <x v="0"/>
    <x v="201"/>
    <x v="0"/>
    <n v="17"/>
  </r>
  <r>
    <n v="72"/>
    <x v="7"/>
    <s v="TVS"/>
    <s v="Lyons"/>
    <x v="0"/>
    <x v="201"/>
    <x v="0"/>
    <n v="21"/>
  </r>
  <r>
    <n v="72"/>
    <x v="7"/>
    <s v="TVS"/>
    <s v="Lyons"/>
    <x v="0"/>
    <x v="201"/>
    <x v="3"/>
    <n v="3"/>
  </r>
  <r>
    <n v="104"/>
    <x v="31"/>
    <s v="TVS"/>
    <s v="Miami"/>
    <x v="0"/>
    <x v="201"/>
    <x v="0"/>
    <n v="22"/>
  </r>
  <r>
    <n v="104"/>
    <x v="31"/>
    <s v="TVS"/>
    <s v="Miami"/>
    <x v="0"/>
    <x v="201"/>
    <x v="3"/>
    <n v="0"/>
  </r>
  <r>
    <n v="73"/>
    <x v="4"/>
    <s v="TVS"/>
    <s v="Boynton Beach"/>
    <x v="0"/>
    <x v="200"/>
    <x v="0"/>
    <n v="65"/>
  </r>
  <r>
    <n v="73"/>
    <x v="4"/>
    <s v="TVS"/>
    <s v="Boynton Beach"/>
    <x v="1"/>
    <x v="200"/>
    <x v="2"/>
    <n v="2"/>
  </r>
  <r>
    <n v="73"/>
    <x v="4"/>
    <s v="TVS"/>
    <s v="Boynton Beach"/>
    <x v="0"/>
    <x v="200"/>
    <x v="3"/>
    <n v="3"/>
  </r>
  <r>
    <n v="75"/>
    <x v="5"/>
    <s v="TVS"/>
    <s v="Delray Beach"/>
    <x v="0"/>
    <x v="200"/>
    <x v="0"/>
    <n v="41"/>
  </r>
  <r>
    <n v="75"/>
    <x v="5"/>
    <s v="TVS"/>
    <s v="Delray Beach"/>
    <x v="1"/>
    <x v="200"/>
    <x v="2"/>
    <n v="1"/>
  </r>
  <r>
    <n v="75"/>
    <x v="5"/>
    <s v="TVS"/>
    <s v="Delray Beach"/>
    <x v="0"/>
    <x v="200"/>
    <x v="3"/>
    <n v="0"/>
  </r>
  <r>
    <n v="76"/>
    <x v="29"/>
    <s v="TVS"/>
    <s v="East Boca"/>
    <x v="0"/>
    <x v="200"/>
    <x v="0"/>
    <n v="34"/>
  </r>
  <r>
    <n v="77"/>
    <x v="6"/>
    <s v="TVS"/>
    <s v="West Boca"/>
    <x v="0"/>
    <x v="200"/>
    <x v="0"/>
    <n v="0"/>
  </r>
  <r>
    <n v="72"/>
    <x v="7"/>
    <s v="TVS"/>
    <s v="Lyons"/>
    <x v="0"/>
    <x v="200"/>
    <x v="0"/>
    <n v="12"/>
  </r>
  <r>
    <n v="72"/>
    <x v="7"/>
    <s v="TVS"/>
    <s v="Lyons"/>
    <x v="0"/>
    <x v="200"/>
    <x v="1"/>
    <n v="0"/>
  </r>
  <r>
    <n v="72"/>
    <x v="7"/>
    <s v="TVS"/>
    <s v="Lyons"/>
    <x v="1"/>
    <x v="200"/>
    <x v="2"/>
    <n v="0"/>
  </r>
  <r>
    <n v="104"/>
    <x v="31"/>
    <s v="TVS"/>
    <s v="Miami"/>
    <x v="0"/>
    <x v="200"/>
    <x v="0"/>
    <n v="21"/>
  </r>
  <r>
    <n v="104"/>
    <x v="31"/>
    <s v="TVS"/>
    <s v="Miami"/>
    <x v="1"/>
    <x v="200"/>
    <x v="2"/>
    <n v="0"/>
  </r>
  <r>
    <n v="73"/>
    <x v="4"/>
    <s v="TVS"/>
    <s v="Boynton Beach"/>
    <x v="0"/>
    <x v="199"/>
    <x v="0"/>
    <n v="73"/>
  </r>
  <r>
    <n v="73"/>
    <x v="4"/>
    <s v="TVS"/>
    <s v="Boynton Beach"/>
    <x v="0"/>
    <x v="199"/>
    <x v="3"/>
    <n v="8"/>
  </r>
  <r>
    <n v="75"/>
    <x v="5"/>
    <s v="TVS"/>
    <s v="Delray Beach"/>
    <x v="0"/>
    <x v="199"/>
    <x v="3"/>
    <n v="0"/>
  </r>
  <r>
    <n v="75"/>
    <x v="5"/>
    <s v="TVS"/>
    <s v="Delray Beach"/>
    <x v="0"/>
    <x v="199"/>
    <x v="0"/>
    <n v="51"/>
  </r>
  <r>
    <n v="75"/>
    <x v="5"/>
    <s v="TVS"/>
    <s v="Delray Beach"/>
    <x v="0"/>
    <x v="199"/>
    <x v="3"/>
    <n v="1"/>
  </r>
  <r>
    <n v="76"/>
    <x v="29"/>
    <s v="TVS"/>
    <s v="East Boca"/>
    <x v="0"/>
    <x v="199"/>
    <x v="0"/>
    <n v="0"/>
  </r>
  <r>
    <n v="77"/>
    <x v="6"/>
    <s v="TVS"/>
    <s v="West Boca"/>
    <x v="0"/>
    <x v="199"/>
    <x v="0"/>
    <n v="40"/>
  </r>
  <r>
    <n v="72"/>
    <x v="7"/>
    <s v="TVS"/>
    <s v="Lyons"/>
    <x v="1"/>
    <x v="199"/>
    <x v="2"/>
    <m/>
  </r>
  <r>
    <n v="72"/>
    <x v="7"/>
    <s v="TVS"/>
    <s v="Lyons"/>
    <x v="0"/>
    <x v="199"/>
    <x v="0"/>
    <n v="13"/>
  </r>
  <r>
    <n v="104"/>
    <x v="31"/>
    <s v="TVS"/>
    <s v="Miami"/>
    <x v="0"/>
    <x v="199"/>
    <x v="0"/>
    <n v="14"/>
  </r>
  <r>
    <n v="104"/>
    <x v="31"/>
    <s v="TVS"/>
    <s v="Miami"/>
    <x v="1"/>
    <x v="199"/>
    <x v="2"/>
    <n v="1"/>
  </r>
  <r>
    <n v="86"/>
    <x v="20"/>
    <s v="Lake Washington"/>
    <s v="Kirkland, WA"/>
    <x v="0"/>
    <x v="205"/>
    <x v="0"/>
    <n v="86"/>
  </r>
  <r>
    <n v="86"/>
    <x v="20"/>
    <s v="Lake Washington"/>
    <s v="Kirkland, WA"/>
    <x v="0"/>
    <x v="205"/>
    <x v="3"/>
    <n v="2"/>
  </r>
  <r>
    <n v="86"/>
    <x v="20"/>
    <s v="Lake Washington"/>
    <s v="Kirkland, WA"/>
    <x v="0"/>
    <x v="206"/>
    <x v="0"/>
    <n v="83"/>
  </r>
  <r>
    <n v="86"/>
    <x v="20"/>
    <s v="Lake Washington"/>
    <s v="Kirkland, WA"/>
    <x v="0"/>
    <x v="206"/>
    <x v="3"/>
    <n v="8"/>
  </r>
  <r>
    <n v="86"/>
    <x v="20"/>
    <s v="Lake Washington"/>
    <s v="Kirkland, WA"/>
    <x v="0"/>
    <x v="207"/>
    <x v="0"/>
    <n v="10"/>
  </r>
  <r>
    <n v="86"/>
    <x v="20"/>
    <s v="Lake Washington"/>
    <s v="Kirkland, WA"/>
    <x v="0"/>
    <x v="207"/>
    <x v="0"/>
    <n v="44"/>
  </r>
  <r>
    <n v="86"/>
    <x v="20"/>
    <s v="Lake Washington"/>
    <s v="Kirkland, WA"/>
    <x v="0"/>
    <x v="207"/>
    <x v="3"/>
    <n v="2"/>
  </r>
  <r>
    <n v="86"/>
    <x v="20"/>
    <s v="Lake Washington"/>
    <s v="Kirkland, WA"/>
    <x v="0"/>
    <x v="208"/>
    <x v="0"/>
    <n v="82"/>
  </r>
  <r>
    <n v="86"/>
    <x v="20"/>
    <s v="Lake Washington"/>
    <s v="Kirkland, WA"/>
    <x v="0"/>
    <x v="208"/>
    <x v="3"/>
    <n v="1"/>
  </r>
  <r>
    <n v="5"/>
    <x v="0"/>
    <s v="DMSI"/>
    <s v="Bloomington IL"/>
    <x v="0"/>
    <x v="206"/>
    <x v="0"/>
    <n v="132"/>
  </r>
  <r>
    <n v="5"/>
    <x v="0"/>
    <s v="DMSI"/>
    <s v="Bloomington IL"/>
    <x v="0"/>
    <x v="206"/>
    <x v="1"/>
    <n v="10"/>
  </r>
  <r>
    <n v="5"/>
    <x v="0"/>
    <s v="DMSI"/>
    <s v="Bloomington IL"/>
    <x v="1"/>
    <x v="206"/>
    <x v="2"/>
    <n v="0"/>
  </r>
  <r>
    <n v="14"/>
    <x v="1"/>
    <s v="DMSI"/>
    <s v="Peru IL"/>
    <x v="0"/>
    <x v="206"/>
    <x v="0"/>
    <n v="46"/>
  </r>
  <r>
    <n v="14"/>
    <x v="1"/>
    <s v="DMSI"/>
    <s v="Peru IL"/>
    <x v="1"/>
    <x v="206"/>
    <x v="2"/>
    <n v="0"/>
  </r>
  <r>
    <n v="13"/>
    <x v="2"/>
    <s v="DMSI"/>
    <s v="Peoria,IL"/>
    <x v="0"/>
    <x v="206"/>
    <x v="0"/>
    <n v="36"/>
  </r>
  <r>
    <n v="13"/>
    <x v="2"/>
    <s v="DMSI"/>
    <s v="Peoria,IL"/>
    <x v="0"/>
    <x v="206"/>
    <x v="1"/>
    <n v="0"/>
  </r>
  <r>
    <n v="6"/>
    <x v="3"/>
    <s v="DMSI"/>
    <s v="Charleston IL"/>
    <x v="0"/>
    <x v="206"/>
    <x v="0"/>
    <n v="2"/>
  </r>
  <r>
    <n v="6"/>
    <x v="3"/>
    <s v="DMSI"/>
    <s v="Charleston IL"/>
    <x v="0"/>
    <x v="206"/>
    <x v="1"/>
    <n v="0"/>
  </r>
  <r>
    <n v="6"/>
    <x v="3"/>
    <s v="DMSI"/>
    <s v="Charleston IL"/>
    <x v="1"/>
    <x v="206"/>
    <x v="2"/>
    <n v="0"/>
  </r>
  <r>
    <n v="15"/>
    <x v="21"/>
    <s v="DMSI"/>
    <s v="Pontiac, IL"/>
    <x v="0"/>
    <x v="206"/>
    <x v="0"/>
    <n v="0"/>
  </r>
  <r>
    <n v="15"/>
    <x v="21"/>
    <s v="DMSI"/>
    <s v="Pontiac, IL"/>
    <x v="1"/>
    <x v="206"/>
    <x v="2"/>
    <n v="0"/>
  </r>
  <r>
    <n v="8"/>
    <x v="25"/>
    <s v="DMSI"/>
    <s v="Eureka, IL"/>
    <x v="0"/>
    <x v="206"/>
    <x v="0"/>
    <n v="0"/>
  </r>
  <r>
    <n v="8"/>
    <x v="25"/>
    <s v="DMSI"/>
    <s v="Eureka, IL"/>
    <x v="1"/>
    <x v="206"/>
    <x v="2"/>
    <n v="0"/>
  </r>
  <r>
    <n v="10"/>
    <x v="28"/>
    <s v="DMSI"/>
    <s v="Lincoln IL"/>
    <x v="0"/>
    <x v="206"/>
    <x v="0"/>
    <n v="0"/>
  </r>
  <r>
    <n v="10"/>
    <x v="28"/>
    <s v="DMSI"/>
    <s v="Lincoln IL"/>
    <x v="0"/>
    <x v="206"/>
    <x v="2"/>
    <n v="0"/>
  </r>
  <r>
    <n v="17"/>
    <x v="26"/>
    <s v="DMSI"/>
    <s v="Streator IL"/>
    <x v="0"/>
    <x v="206"/>
    <x v="0"/>
    <n v="0"/>
  </r>
  <r>
    <n v="17"/>
    <x v="26"/>
    <s v="DMSI"/>
    <s v="Streator IL"/>
    <x v="1"/>
    <x v="206"/>
    <x v="2"/>
    <n v="0"/>
  </r>
  <r>
    <n v="16"/>
    <x v="23"/>
    <s v="DMSI"/>
    <s v="Princeton IL"/>
    <x v="0"/>
    <x v="206"/>
    <x v="0"/>
    <n v="0"/>
  </r>
  <r>
    <n v="16"/>
    <x v="23"/>
    <s v="DMSI"/>
    <s v="Princeton IL"/>
    <x v="1"/>
    <x v="206"/>
    <x v="2"/>
    <n v="0"/>
  </r>
  <r>
    <n v="11"/>
    <x v="24"/>
    <s v="DMSI"/>
    <s v="Mt. Zion IL"/>
    <x v="0"/>
    <x v="206"/>
    <x v="0"/>
    <n v="27"/>
  </r>
  <r>
    <n v="11"/>
    <x v="24"/>
    <s v="DMSI"/>
    <s v="Mt. Zion IL"/>
    <x v="1"/>
    <x v="206"/>
    <x v="2"/>
    <n v="0"/>
  </r>
  <r>
    <n v="9"/>
    <x v="22"/>
    <s v="DMSI"/>
    <s v="Gibson City IL"/>
    <x v="0"/>
    <x v="206"/>
    <x v="0"/>
    <n v="0"/>
  </r>
  <r>
    <n v="127"/>
    <x v="19"/>
    <s v="DMSI"/>
    <s v="Canton IL"/>
    <x v="0"/>
    <x v="206"/>
    <x v="0"/>
    <n v="35"/>
  </r>
  <r>
    <n v="5"/>
    <x v="0"/>
    <s v="DMSI"/>
    <s v="Bloomington IL"/>
    <x v="0"/>
    <x v="207"/>
    <x v="0"/>
    <n v="100"/>
  </r>
  <r>
    <n v="5"/>
    <x v="0"/>
    <s v="DMSI"/>
    <s v="Bloomington IL"/>
    <x v="0"/>
    <x v="207"/>
    <x v="1"/>
    <n v="15"/>
  </r>
  <r>
    <n v="5"/>
    <x v="0"/>
    <s v="DMSI"/>
    <s v="Bloomington IL"/>
    <x v="1"/>
    <x v="207"/>
    <x v="2"/>
    <n v="0"/>
  </r>
  <r>
    <n v="14"/>
    <x v="1"/>
    <s v="DMSI"/>
    <s v="Peru IL"/>
    <x v="0"/>
    <x v="207"/>
    <x v="0"/>
    <n v="23"/>
  </r>
  <r>
    <n v="14"/>
    <x v="1"/>
    <s v="DMSI"/>
    <s v="Peru IL"/>
    <x v="1"/>
    <x v="207"/>
    <x v="2"/>
    <n v="0"/>
  </r>
  <r>
    <n v="13"/>
    <x v="2"/>
    <s v="DMSI"/>
    <s v="Peoria,IL"/>
    <x v="0"/>
    <x v="207"/>
    <x v="0"/>
    <n v="67"/>
  </r>
  <r>
    <n v="13"/>
    <x v="2"/>
    <s v="DMSI"/>
    <s v="Peoria,IL"/>
    <x v="0"/>
    <x v="207"/>
    <x v="1"/>
    <n v="0"/>
  </r>
  <r>
    <n v="6"/>
    <x v="3"/>
    <s v="DMSI"/>
    <s v="Charleston IL"/>
    <x v="0"/>
    <x v="207"/>
    <x v="0"/>
    <n v="42"/>
  </r>
  <r>
    <n v="5"/>
    <x v="0"/>
    <s v="DMSI"/>
    <s v="Bloomington IL"/>
    <x v="0"/>
    <x v="209"/>
    <x v="0"/>
    <n v="98"/>
  </r>
  <r>
    <n v="5"/>
    <x v="0"/>
    <s v="DMSI"/>
    <s v="Bloomington IL"/>
    <x v="0"/>
    <x v="209"/>
    <x v="1"/>
    <n v="16"/>
  </r>
  <r>
    <n v="5"/>
    <x v="0"/>
    <s v="DMSI"/>
    <s v="Bloomington IL"/>
    <x v="1"/>
    <x v="209"/>
    <x v="2"/>
    <n v="0"/>
  </r>
  <r>
    <n v="14"/>
    <x v="1"/>
    <s v="DMSI"/>
    <s v="Peru IL"/>
    <x v="0"/>
    <x v="209"/>
    <x v="0"/>
    <n v="40"/>
  </r>
  <r>
    <n v="14"/>
    <x v="1"/>
    <s v="DMSI"/>
    <s v="Peru IL"/>
    <x v="1"/>
    <x v="209"/>
    <x v="2"/>
    <n v="0"/>
  </r>
  <r>
    <n v="13"/>
    <x v="2"/>
    <s v="DMSI"/>
    <s v="Peoria,IL"/>
    <x v="0"/>
    <x v="209"/>
    <x v="0"/>
    <n v="0"/>
  </r>
  <r>
    <n v="13"/>
    <x v="2"/>
    <s v="DMSI"/>
    <s v="Peoria,IL"/>
    <x v="0"/>
    <x v="209"/>
    <x v="1"/>
    <n v="0"/>
  </r>
  <r>
    <n v="6"/>
    <x v="3"/>
    <s v="DMSI"/>
    <s v="Charleston IL"/>
    <x v="0"/>
    <x v="209"/>
    <x v="0"/>
    <n v="26"/>
  </r>
  <r>
    <n v="6"/>
    <x v="3"/>
    <s v="DMSI"/>
    <s v="Charleston IL"/>
    <x v="0"/>
    <x v="209"/>
    <x v="1"/>
    <n v="14"/>
  </r>
  <r>
    <n v="6"/>
    <x v="3"/>
    <s v="DMSI"/>
    <s v="Charleston IL"/>
    <x v="1"/>
    <x v="209"/>
    <x v="2"/>
    <n v="0"/>
  </r>
  <r>
    <n v="15"/>
    <x v="21"/>
    <s v="DMSI"/>
    <s v="Pontiac, IL"/>
    <x v="0"/>
    <x v="209"/>
    <x v="0"/>
    <n v="0"/>
  </r>
  <r>
    <n v="15"/>
    <x v="21"/>
    <s v="DMSI"/>
    <s v="Pontiac, IL"/>
    <x v="1"/>
    <x v="209"/>
    <x v="2"/>
    <n v="0"/>
  </r>
  <r>
    <n v="8"/>
    <x v="25"/>
    <s v="DMSI"/>
    <s v="Eureka, IL"/>
    <x v="0"/>
    <x v="209"/>
    <x v="0"/>
    <n v="0"/>
  </r>
  <r>
    <n v="8"/>
    <x v="25"/>
    <s v="DMSI"/>
    <s v="Eureka, IL"/>
    <x v="1"/>
    <x v="209"/>
    <x v="2"/>
    <n v="0"/>
  </r>
  <r>
    <n v="10"/>
    <x v="28"/>
    <s v="DMSI"/>
    <s v="Lincoln IL"/>
    <x v="0"/>
    <x v="209"/>
    <x v="0"/>
    <n v="28"/>
  </r>
  <r>
    <n v="10"/>
    <x v="28"/>
    <s v="DMSI"/>
    <s v="Lincoln IL"/>
    <x v="0"/>
    <x v="209"/>
    <x v="2"/>
    <n v="0"/>
  </r>
  <r>
    <n v="17"/>
    <x v="26"/>
    <s v="DMSI"/>
    <s v="Streator IL"/>
    <x v="0"/>
    <x v="209"/>
    <x v="0"/>
    <n v="24"/>
  </r>
  <r>
    <n v="5"/>
    <x v="0"/>
    <s v="DMSI"/>
    <s v="Bloomington IL"/>
    <x v="0"/>
    <x v="208"/>
    <x v="0"/>
    <n v="143"/>
  </r>
  <r>
    <n v="5"/>
    <x v="0"/>
    <s v="DMSI"/>
    <s v="Bloomington IL"/>
    <x v="0"/>
    <x v="208"/>
    <x v="1"/>
    <n v="17"/>
  </r>
  <r>
    <n v="5"/>
    <x v="0"/>
    <s v="DMSI"/>
    <s v="Bloomington IL"/>
    <x v="1"/>
    <x v="208"/>
    <x v="2"/>
    <n v="0"/>
  </r>
  <r>
    <n v="14"/>
    <x v="1"/>
    <s v="DMSI"/>
    <s v="Peru IL"/>
    <x v="0"/>
    <x v="208"/>
    <x v="0"/>
    <n v="36"/>
  </r>
  <r>
    <n v="14"/>
    <x v="1"/>
    <s v="DMSI"/>
    <s v="Peru IL"/>
    <x v="1"/>
    <x v="208"/>
    <x v="2"/>
    <n v="0"/>
  </r>
  <r>
    <n v="13"/>
    <x v="2"/>
    <s v="DMSI"/>
    <s v="Peoria,IL"/>
    <x v="0"/>
    <x v="208"/>
    <x v="0"/>
    <n v="4"/>
  </r>
  <r>
    <n v="13"/>
    <x v="2"/>
    <s v="DMSI"/>
    <s v="Peoria,IL"/>
    <x v="0"/>
    <x v="208"/>
    <x v="1"/>
    <n v="11"/>
  </r>
  <r>
    <n v="6"/>
    <x v="3"/>
    <s v="DMSI"/>
    <s v="Charleston IL"/>
    <x v="0"/>
    <x v="208"/>
    <x v="0"/>
    <n v="28"/>
  </r>
  <r>
    <n v="6"/>
    <x v="3"/>
    <s v="DMSI"/>
    <s v="Charleston IL"/>
    <x v="0"/>
    <x v="208"/>
    <x v="1"/>
    <n v="0"/>
  </r>
  <r>
    <n v="6"/>
    <x v="3"/>
    <s v="DMSI"/>
    <s v="Charleston IL"/>
    <x v="1"/>
    <x v="208"/>
    <x v="2"/>
    <n v="0"/>
  </r>
  <r>
    <n v="15"/>
    <x v="21"/>
    <s v="DMSI"/>
    <s v="Pontiac, IL"/>
    <x v="0"/>
    <x v="208"/>
    <x v="0"/>
    <n v="36"/>
  </r>
  <r>
    <n v="5"/>
    <x v="0"/>
    <s v="DMSI"/>
    <s v="Bloomington IL"/>
    <x v="0"/>
    <x v="205"/>
    <x v="0"/>
    <n v="136"/>
  </r>
  <r>
    <n v="5"/>
    <x v="0"/>
    <s v="DMSI"/>
    <s v="Bloomington IL"/>
    <x v="0"/>
    <x v="205"/>
    <x v="1"/>
    <n v="10"/>
  </r>
  <r>
    <n v="5"/>
    <x v="0"/>
    <s v="DMSI"/>
    <s v="Bloomington IL"/>
    <x v="1"/>
    <x v="205"/>
    <x v="2"/>
    <n v="0"/>
  </r>
  <r>
    <n v="14"/>
    <x v="1"/>
    <s v="DMSI"/>
    <s v="Peru IL"/>
    <x v="0"/>
    <x v="205"/>
    <x v="0"/>
    <n v="40"/>
  </r>
  <r>
    <n v="14"/>
    <x v="1"/>
    <s v="DMSI"/>
    <s v="Peru IL"/>
    <x v="1"/>
    <x v="205"/>
    <x v="2"/>
    <n v="0"/>
  </r>
  <r>
    <n v="13"/>
    <x v="2"/>
    <s v="DMSI"/>
    <s v="Peoria,IL"/>
    <x v="0"/>
    <x v="205"/>
    <x v="0"/>
    <n v="36"/>
  </r>
  <r>
    <n v="13"/>
    <x v="2"/>
    <s v="DMSI"/>
    <s v="Peoria,IL"/>
    <x v="0"/>
    <x v="205"/>
    <x v="1"/>
    <n v="0"/>
  </r>
  <r>
    <n v="6"/>
    <x v="3"/>
    <s v="DMSI"/>
    <s v="Charleston IL"/>
    <x v="0"/>
    <x v="205"/>
    <x v="0"/>
    <n v="0"/>
  </r>
  <r>
    <n v="6"/>
    <x v="3"/>
    <s v="DMSI"/>
    <s v="Charleston IL"/>
    <x v="0"/>
    <x v="205"/>
    <x v="1"/>
    <n v="0"/>
  </r>
  <r>
    <n v="6"/>
    <x v="3"/>
    <s v="DMSI"/>
    <s v="Charleston IL"/>
    <x v="1"/>
    <x v="205"/>
    <x v="2"/>
    <n v="0"/>
  </r>
  <r>
    <n v="15"/>
    <x v="21"/>
    <s v="DMSI"/>
    <s v="Pontiac, IL"/>
    <x v="0"/>
    <x v="205"/>
    <x v="0"/>
    <n v="53"/>
  </r>
  <r>
    <n v="5"/>
    <x v="0"/>
    <s v="DMSI"/>
    <s v="Bloomington IL"/>
    <x v="0"/>
    <x v="210"/>
    <x v="0"/>
    <n v="27"/>
  </r>
  <r>
    <n v="100"/>
    <x v="8"/>
    <s v="Family"/>
    <s v="Osprey, FL"/>
    <x v="0"/>
    <x v="208"/>
    <x v="0"/>
    <n v="56"/>
  </r>
  <r>
    <n v="100"/>
    <x v="8"/>
    <s v="Family"/>
    <s v="Osprey, FL"/>
    <x v="0"/>
    <x v="209"/>
    <x v="0"/>
    <n v="93"/>
  </r>
  <r>
    <n v="100"/>
    <x v="8"/>
    <s v="Family"/>
    <s v="Osprey, FL"/>
    <x v="0"/>
    <x v="207"/>
    <x v="0"/>
    <n v="97"/>
  </r>
  <r>
    <n v="100"/>
    <x v="8"/>
    <s v="Family"/>
    <s v="Osprey, FL"/>
    <x v="0"/>
    <x v="206"/>
    <x v="0"/>
    <n v="96"/>
  </r>
  <r>
    <n v="100"/>
    <x v="8"/>
    <s v="Family"/>
    <s v="Osprey, FL"/>
    <x v="0"/>
    <x v="205"/>
    <x v="0"/>
    <n v="12"/>
  </r>
  <r>
    <n v="73"/>
    <x v="4"/>
    <s v="TVS"/>
    <s v="Boynton Beach"/>
    <x v="0"/>
    <x v="208"/>
    <x v="0"/>
    <n v="109"/>
  </r>
  <r>
    <n v="73"/>
    <x v="4"/>
    <s v="TVS"/>
    <s v="Boynton Beach"/>
    <x v="0"/>
    <x v="208"/>
    <x v="3"/>
    <n v="3"/>
  </r>
  <r>
    <n v="73"/>
    <x v="4"/>
    <s v="TVS"/>
    <s v="Boynton Beach"/>
    <x v="0"/>
    <x v="208"/>
    <x v="1"/>
    <n v="29"/>
  </r>
  <r>
    <n v="75"/>
    <x v="5"/>
    <s v="TVS"/>
    <s v="Delray Beach"/>
    <x v="0"/>
    <x v="208"/>
    <x v="0"/>
    <n v="24"/>
  </r>
  <r>
    <n v="75"/>
    <x v="5"/>
    <s v="TVS"/>
    <s v="Delray Beach"/>
    <x v="1"/>
    <x v="208"/>
    <x v="2"/>
    <n v="2"/>
  </r>
  <r>
    <n v="75"/>
    <x v="5"/>
    <s v="TVS"/>
    <s v="Delray Beach"/>
    <x v="0"/>
    <x v="208"/>
    <x v="3"/>
    <n v="0"/>
  </r>
  <r>
    <n v="76"/>
    <x v="29"/>
    <s v="TVS"/>
    <s v="East Boca"/>
    <x v="0"/>
    <x v="208"/>
    <x v="0"/>
    <n v="19"/>
  </r>
  <r>
    <n v="77"/>
    <x v="6"/>
    <s v="TVS"/>
    <s v="West Boca"/>
    <x v="0"/>
    <x v="208"/>
    <x v="0"/>
    <n v="21"/>
  </r>
  <r>
    <n v="72"/>
    <x v="7"/>
    <s v="TVS"/>
    <s v="Lyons"/>
    <x v="0"/>
    <x v="208"/>
    <x v="0"/>
    <n v="22"/>
  </r>
  <r>
    <n v="72"/>
    <x v="7"/>
    <s v="TVS"/>
    <s v="Lyons"/>
    <x v="0"/>
    <x v="208"/>
    <x v="3"/>
    <n v="0"/>
  </r>
  <r>
    <n v="104"/>
    <x v="31"/>
    <s v="TVS"/>
    <s v="Miami"/>
    <x v="0"/>
    <x v="208"/>
    <x v="0"/>
    <n v="17"/>
  </r>
  <r>
    <n v="104"/>
    <x v="31"/>
    <s v="TVS"/>
    <s v="Miami"/>
    <x v="0"/>
    <x v="208"/>
    <x v="3"/>
    <n v="0"/>
  </r>
  <r>
    <n v="73"/>
    <x v="4"/>
    <s v="TVS"/>
    <s v="Boynton Beach"/>
    <x v="0"/>
    <x v="209"/>
    <x v="0"/>
    <n v="98"/>
  </r>
  <r>
    <n v="73"/>
    <x v="4"/>
    <s v="TVS"/>
    <s v="Boynton Beach"/>
    <x v="0"/>
    <x v="209"/>
    <x v="3"/>
    <n v="9"/>
  </r>
  <r>
    <n v="75"/>
    <x v="5"/>
    <s v="TVS"/>
    <s v="Delray Beach"/>
    <x v="0"/>
    <x v="209"/>
    <x v="0"/>
    <n v="52"/>
  </r>
  <r>
    <n v="75"/>
    <x v="5"/>
    <s v="TVS"/>
    <s v="Delray Beach"/>
    <x v="0"/>
    <x v="209"/>
    <x v="3"/>
    <n v="1"/>
  </r>
  <r>
    <n v="76"/>
    <x v="29"/>
    <s v="TVS"/>
    <s v="East Boca"/>
    <x v="0"/>
    <x v="209"/>
    <x v="0"/>
    <n v="35"/>
  </r>
  <r>
    <n v="77"/>
    <x v="6"/>
    <s v="TVS"/>
    <s v="West Boca"/>
    <x v="0"/>
    <x v="209"/>
    <x v="0"/>
    <n v="29"/>
  </r>
  <r>
    <n v="72"/>
    <x v="7"/>
    <s v="TVS"/>
    <s v="Lyons"/>
    <x v="0"/>
    <x v="209"/>
    <x v="0"/>
    <n v="23"/>
  </r>
  <r>
    <n v="72"/>
    <x v="7"/>
    <s v="TVS"/>
    <s v="Lyons"/>
    <x v="0"/>
    <x v="209"/>
    <x v="3"/>
    <n v="2"/>
  </r>
  <r>
    <n v="104"/>
    <x v="31"/>
    <s v="TVS"/>
    <s v="Miami"/>
    <x v="0"/>
    <x v="209"/>
    <x v="0"/>
    <n v="13"/>
  </r>
  <r>
    <n v="104"/>
    <x v="31"/>
    <s v="TVS"/>
    <s v="Miami"/>
    <x v="0"/>
    <x v="209"/>
    <x v="3"/>
    <n v="0"/>
  </r>
  <r>
    <n v="73"/>
    <x v="4"/>
    <s v="TVS"/>
    <s v="Boynton Beach"/>
    <x v="0"/>
    <x v="207"/>
    <x v="0"/>
    <n v="87"/>
  </r>
  <r>
    <n v="73"/>
    <x v="4"/>
    <s v="TVS"/>
    <s v="Boynton Beach"/>
    <x v="0"/>
    <x v="207"/>
    <x v="3"/>
    <n v="5"/>
  </r>
  <r>
    <n v="73"/>
    <x v="4"/>
    <s v="TVS"/>
    <s v="Boynton Beach"/>
    <x v="0"/>
    <x v="207"/>
    <x v="1"/>
    <n v="23"/>
  </r>
  <r>
    <n v="75"/>
    <x v="5"/>
    <s v="TVS"/>
    <s v="Delray Beach"/>
    <x v="0"/>
    <x v="207"/>
    <x v="0"/>
    <n v="44"/>
  </r>
  <r>
    <n v="75"/>
    <x v="5"/>
    <s v="TVS"/>
    <s v="Delray Beach"/>
    <x v="1"/>
    <x v="207"/>
    <x v="2"/>
    <n v="0"/>
  </r>
  <r>
    <n v="75"/>
    <x v="5"/>
    <s v="TVS"/>
    <s v="Delray Beach"/>
    <x v="0"/>
    <x v="207"/>
    <x v="3"/>
    <n v="1"/>
  </r>
  <r>
    <n v="76"/>
    <x v="29"/>
    <s v="TVS"/>
    <s v="East Boca"/>
    <x v="1"/>
    <x v="207"/>
    <x v="2"/>
    <n v="0"/>
  </r>
  <r>
    <n v="76"/>
    <x v="29"/>
    <s v="TVS"/>
    <s v="East Boca"/>
    <x v="0"/>
    <x v="207"/>
    <x v="0"/>
    <n v="5"/>
  </r>
  <r>
    <n v="77"/>
    <x v="6"/>
    <s v="TVS"/>
    <s v="West Boca"/>
    <x v="0"/>
    <x v="207"/>
    <x v="0"/>
    <n v="31"/>
  </r>
  <r>
    <n v="72"/>
    <x v="7"/>
    <s v="TVS"/>
    <s v="Lyons"/>
    <x v="0"/>
    <x v="207"/>
    <x v="0"/>
    <n v="20"/>
  </r>
  <r>
    <n v="72"/>
    <x v="7"/>
    <s v="TVS"/>
    <s v="Lyons"/>
    <x v="0"/>
    <x v="207"/>
    <x v="3"/>
    <n v="2"/>
  </r>
  <r>
    <n v="104"/>
    <x v="31"/>
    <s v="TVS"/>
    <s v="Miami"/>
    <x v="0"/>
    <x v="207"/>
    <x v="0"/>
    <n v="21"/>
  </r>
  <r>
    <n v="104"/>
    <x v="31"/>
    <s v="TVS"/>
    <s v="Miami"/>
    <x v="0"/>
    <x v="207"/>
    <x v="3"/>
    <n v="0"/>
  </r>
  <r>
    <n v="73"/>
    <x v="4"/>
    <s v="TVS"/>
    <s v="Boynton Beach"/>
    <x v="0"/>
    <x v="206"/>
    <x v="0"/>
    <n v="55"/>
  </r>
  <r>
    <n v="73"/>
    <x v="4"/>
    <s v="TVS"/>
    <s v="Boynton Beach"/>
    <x v="1"/>
    <x v="206"/>
    <x v="2"/>
    <n v="0"/>
  </r>
  <r>
    <n v="73"/>
    <x v="4"/>
    <s v="TVS"/>
    <s v="Boynton Beach"/>
    <x v="0"/>
    <x v="206"/>
    <x v="3"/>
    <n v="0"/>
  </r>
  <r>
    <n v="75"/>
    <x v="5"/>
    <s v="TVS"/>
    <s v="Delray Beach"/>
    <x v="0"/>
    <x v="206"/>
    <x v="0"/>
    <n v="31"/>
  </r>
  <r>
    <n v="75"/>
    <x v="5"/>
    <s v="TVS"/>
    <s v="Delray Beach"/>
    <x v="1"/>
    <x v="206"/>
    <x v="2"/>
    <n v="0"/>
  </r>
  <r>
    <n v="75"/>
    <x v="5"/>
    <s v="TVS"/>
    <s v="Delray Beach"/>
    <x v="0"/>
    <x v="206"/>
    <x v="3"/>
    <n v="1"/>
  </r>
  <r>
    <n v="76"/>
    <x v="29"/>
    <s v="TVS"/>
    <s v="East Boca"/>
    <x v="0"/>
    <x v="206"/>
    <x v="0"/>
    <n v="40"/>
  </r>
  <r>
    <n v="77"/>
    <x v="6"/>
    <s v="TVS"/>
    <s v="West Boca"/>
    <x v="0"/>
    <x v="206"/>
    <x v="0"/>
    <n v="1"/>
  </r>
  <r>
    <n v="72"/>
    <x v="7"/>
    <s v="TVS"/>
    <s v="Lyons"/>
    <x v="0"/>
    <x v="206"/>
    <x v="0"/>
    <n v="25"/>
  </r>
  <r>
    <n v="72"/>
    <x v="7"/>
    <s v="TVS"/>
    <s v="Lyons"/>
    <x v="0"/>
    <x v="206"/>
    <x v="1"/>
    <n v="15"/>
  </r>
  <r>
    <n v="72"/>
    <x v="7"/>
    <s v="TVS"/>
    <s v="Lyons"/>
    <x v="1"/>
    <x v="206"/>
    <x v="2"/>
    <n v="0"/>
  </r>
  <r>
    <n v="104"/>
    <x v="31"/>
    <s v="TVS"/>
    <s v="Miami"/>
    <x v="0"/>
    <x v="206"/>
    <x v="0"/>
    <n v="13"/>
  </r>
  <r>
    <n v="104"/>
    <x v="31"/>
    <s v="TVS"/>
    <s v="Miami"/>
    <x v="1"/>
    <x v="206"/>
    <x v="2"/>
    <n v="0"/>
  </r>
  <r>
    <n v="73"/>
    <x v="4"/>
    <s v="TVS"/>
    <s v="Boynton Beach"/>
    <x v="0"/>
    <x v="205"/>
    <x v="0"/>
    <n v="77"/>
  </r>
  <r>
    <n v="73"/>
    <x v="4"/>
    <s v="TVS"/>
    <s v="Boynton Beach"/>
    <x v="0"/>
    <x v="205"/>
    <x v="3"/>
    <n v="7"/>
  </r>
  <r>
    <n v="73"/>
    <x v="4"/>
    <s v="TVS"/>
    <s v="Boynton Beach"/>
    <x v="0"/>
    <x v="205"/>
    <x v="1"/>
    <n v="13"/>
  </r>
  <r>
    <n v="75"/>
    <x v="5"/>
    <s v="TVS"/>
    <s v="Delray Beach"/>
    <x v="0"/>
    <x v="205"/>
    <x v="0"/>
    <n v="48"/>
  </r>
  <r>
    <n v="75"/>
    <x v="5"/>
    <s v="TVS"/>
    <s v="Delray Beach"/>
    <x v="0"/>
    <x v="205"/>
    <x v="3"/>
    <n v="4"/>
  </r>
  <r>
    <n v="76"/>
    <x v="29"/>
    <s v="TVS"/>
    <s v="East Boca"/>
    <x v="0"/>
    <x v="205"/>
    <x v="0"/>
    <n v="0"/>
  </r>
  <r>
    <n v="77"/>
    <x v="6"/>
    <s v="TVS"/>
    <s v="West Boca"/>
    <x v="0"/>
    <x v="205"/>
    <x v="0"/>
    <n v="45"/>
  </r>
  <r>
    <n v="72"/>
    <x v="7"/>
    <s v="TVS"/>
    <s v="Lyons"/>
    <x v="1"/>
    <x v="205"/>
    <x v="2"/>
    <n v="0"/>
  </r>
  <r>
    <n v="72"/>
    <x v="7"/>
    <s v="TVS"/>
    <s v="Lyons"/>
    <x v="0"/>
    <x v="205"/>
    <x v="0"/>
    <n v="20"/>
  </r>
  <r>
    <n v="104"/>
    <x v="31"/>
    <s v="TVS"/>
    <s v="Miami"/>
    <x v="0"/>
    <x v="205"/>
    <x v="0"/>
    <n v="13"/>
  </r>
  <r>
    <n v="104"/>
    <x v="31"/>
    <s v="TVS"/>
    <s v="Miami"/>
    <x v="1"/>
    <x v="205"/>
    <x v="2"/>
    <n v="0"/>
  </r>
  <r>
    <n v="86"/>
    <x v="20"/>
    <s v="Lake Washington"/>
    <s v="Kirkland, WA"/>
    <x v="0"/>
    <x v="211"/>
    <x v="0"/>
    <n v="1"/>
  </r>
  <r>
    <n v="86"/>
    <x v="20"/>
    <s v="Lake Washington"/>
    <s v="Kirkland, WA"/>
    <x v="0"/>
    <x v="212"/>
    <x v="0"/>
    <n v="1"/>
  </r>
  <r>
    <n v="5"/>
    <x v="0"/>
    <s v="DMSI"/>
    <s v="Bloomington IL"/>
    <x v="0"/>
    <x v="213"/>
    <x v="0"/>
    <n v="100"/>
  </r>
  <r>
    <n v="5"/>
    <x v="0"/>
    <s v="DMSI"/>
    <s v="Bloomington IL"/>
    <x v="0"/>
    <x v="213"/>
    <x v="1"/>
    <n v="15"/>
  </r>
  <r>
    <n v="5"/>
    <x v="0"/>
    <s v="DMSI"/>
    <s v="Bloomington IL"/>
    <x v="1"/>
    <x v="213"/>
    <x v="2"/>
    <n v="0"/>
  </r>
  <r>
    <n v="14"/>
    <x v="1"/>
    <s v="DMSI"/>
    <s v="Peru IL"/>
    <x v="0"/>
    <x v="213"/>
    <x v="0"/>
    <n v="0"/>
  </r>
  <r>
    <n v="14"/>
    <x v="1"/>
    <s v="DMSI"/>
    <s v="Peru IL"/>
    <x v="1"/>
    <x v="213"/>
    <x v="2"/>
    <n v="0"/>
  </r>
  <r>
    <n v="13"/>
    <x v="2"/>
    <s v="DMSI"/>
    <s v="Peoria,IL"/>
    <x v="0"/>
    <x v="213"/>
    <x v="0"/>
    <n v="7"/>
  </r>
  <r>
    <n v="13"/>
    <x v="2"/>
    <s v="DMSI"/>
    <s v="Peoria,IL"/>
    <x v="0"/>
    <x v="213"/>
    <x v="1"/>
    <n v="11"/>
  </r>
  <r>
    <n v="6"/>
    <x v="3"/>
    <s v="DMSI"/>
    <s v="Charleston IL"/>
    <x v="0"/>
    <x v="213"/>
    <x v="0"/>
    <n v="27"/>
  </r>
  <r>
    <n v="6"/>
    <x v="3"/>
    <s v="DMSI"/>
    <s v="Charleston IL"/>
    <x v="0"/>
    <x v="213"/>
    <x v="1"/>
    <n v="0"/>
  </r>
  <r>
    <n v="6"/>
    <x v="3"/>
    <s v="DMSI"/>
    <s v="Charleston IL"/>
    <x v="1"/>
    <x v="213"/>
    <x v="2"/>
    <n v="1"/>
  </r>
  <r>
    <n v="5"/>
    <x v="0"/>
    <s v="DMSI"/>
    <s v="Bloomington IL"/>
    <x v="0"/>
    <x v="212"/>
    <x v="0"/>
    <n v="172"/>
  </r>
  <r>
    <n v="5"/>
    <x v="0"/>
    <s v="DMSI"/>
    <s v="Bloomington IL"/>
    <x v="0"/>
    <x v="212"/>
    <x v="1"/>
    <n v="0"/>
  </r>
  <r>
    <n v="5"/>
    <x v="0"/>
    <s v="DMSI"/>
    <s v="Bloomington IL"/>
    <x v="1"/>
    <x v="212"/>
    <x v="2"/>
    <n v="0"/>
  </r>
  <r>
    <n v="14"/>
    <x v="1"/>
    <s v="DMSI"/>
    <s v="Peru IL"/>
    <x v="0"/>
    <x v="212"/>
    <x v="0"/>
    <n v="48"/>
  </r>
  <r>
    <n v="14"/>
    <x v="1"/>
    <s v="DMSI"/>
    <s v="Peru IL"/>
    <x v="1"/>
    <x v="212"/>
    <x v="2"/>
    <n v="0"/>
  </r>
  <r>
    <n v="13"/>
    <x v="2"/>
    <s v="DMSI"/>
    <s v="Peoria,IL"/>
    <x v="0"/>
    <x v="212"/>
    <x v="0"/>
    <n v="0"/>
  </r>
  <r>
    <n v="13"/>
    <x v="2"/>
    <s v="DMSI"/>
    <s v="Peoria,IL"/>
    <x v="0"/>
    <x v="212"/>
    <x v="1"/>
    <n v="0"/>
  </r>
  <r>
    <n v="6"/>
    <x v="3"/>
    <s v="DMSI"/>
    <s v="Charleston IL"/>
    <x v="0"/>
    <x v="212"/>
    <x v="0"/>
    <n v="19"/>
  </r>
  <r>
    <n v="6"/>
    <x v="3"/>
    <s v="DMSI"/>
    <s v="Charleston IL"/>
    <x v="0"/>
    <x v="212"/>
    <x v="1"/>
    <n v="16"/>
  </r>
  <r>
    <n v="6"/>
    <x v="3"/>
    <s v="DMSI"/>
    <s v="Charleston IL"/>
    <x v="1"/>
    <x v="212"/>
    <x v="2"/>
    <n v="0"/>
  </r>
  <r>
    <n v="15"/>
    <x v="21"/>
    <s v="DMSI"/>
    <s v="Pontiac, IL"/>
    <x v="0"/>
    <x v="212"/>
    <x v="0"/>
    <n v="0"/>
  </r>
  <r>
    <n v="15"/>
    <x v="21"/>
    <s v="DMSI"/>
    <s v="Pontiac, IL"/>
    <x v="1"/>
    <x v="212"/>
    <x v="2"/>
    <n v="0"/>
  </r>
  <r>
    <n v="8"/>
    <x v="25"/>
    <s v="DMSI"/>
    <s v="Eureka, IL"/>
    <x v="0"/>
    <x v="212"/>
    <x v="0"/>
    <n v="0"/>
  </r>
  <r>
    <n v="8"/>
    <x v="25"/>
    <s v="DMSI"/>
    <s v="Eureka, IL"/>
    <x v="1"/>
    <x v="212"/>
    <x v="2"/>
    <n v="0"/>
  </r>
  <r>
    <n v="10"/>
    <x v="28"/>
    <s v="DMSI"/>
    <s v="Lincoln IL"/>
    <x v="0"/>
    <x v="212"/>
    <x v="0"/>
    <n v="0"/>
  </r>
  <r>
    <n v="10"/>
    <x v="28"/>
    <s v="DMSI"/>
    <s v="Lincoln IL"/>
    <x v="0"/>
    <x v="212"/>
    <x v="2"/>
    <n v="0"/>
  </r>
  <r>
    <n v="17"/>
    <x v="26"/>
    <s v="DMSI"/>
    <s v="Streator IL"/>
    <x v="0"/>
    <x v="212"/>
    <x v="0"/>
    <n v="42"/>
  </r>
  <r>
    <n v="17"/>
    <x v="26"/>
    <s v="DMSI"/>
    <s v="Streator IL"/>
    <x v="1"/>
    <x v="212"/>
    <x v="2"/>
    <n v="0"/>
  </r>
  <r>
    <n v="16"/>
    <x v="23"/>
    <s v="DMSI"/>
    <s v="Princeton IL"/>
    <x v="0"/>
    <x v="212"/>
    <x v="0"/>
    <n v="0"/>
  </r>
  <r>
    <n v="16"/>
    <x v="23"/>
    <s v="DMSI"/>
    <s v="Princeton IL"/>
    <x v="1"/>
    <x v="212"/>
    <x v="2"/>
    <n v="0"/>
  </r>
  <r>
    <n v="11"/>
    <x v="24"/>
    <s v="DMSI"/>
    <s v="Mt. Zion IL"/>
    <x v="0"/>
    <x v="212"/>
    <x v="0"/>
    <n v="35"/>
  </r>
  <r>
    <n v="5"/>
    <x v="0"/>
    <s v="DMSI"/>
    <s v="Bloomington IL"/>
    <x v="0"/>
    <x v="211"/>
    <x v="0"/>
    <n v="129"/>
  </r>
  <r>
    <n v="5"/>
    <x v="0"/>
    <s v="DMSI"/>
    <s v="Bloomington IL"/>
    <x v="0"/>
    <x v="211"/>
    <x v="1"/>
    <n v="0"/>
  </r>
  <r>
    <n v="5"/>
    <x v="0"/>
    <s v="DMSI"/>
    <s v="Bloomington IL"/>
    <x v="1"/>
    <x v="211"/>
    <x v="2"/>
    <n v="0"/>
  </r>
  <r>
    <n v="14"/>
    <x v="1"/>
    <s v="DMSI"/>
    <s v="Peru IL"/>
    <x v="0"/>
    <x v="211"/>
    <x v="0"/>
    <n v="35"/>
  </r>
  <r>
    <n v="14"/>
    <x v="1"/>
    <s v="DMSI"/>
    <s v="Peru IL"/>
    <x v="1"/>
    <x v="211"/>
    <x v="2"/>
    <n v="0"/>
  </r>
  <r>
    <n v="13"/>
    <x v="2"/>
    <s v="DMSI"/>
    <s v="Peoria,IL"/>
    <x v="0"/>
    <x v="211"/>
    <x v="0"/>
    <n v="5"/>
  </r>
  <r>
    <n v="13"/>
    <x v="2"/>
    <s v="DMSI"/>
    <s v="Peoria,IL"/>
    <x v="0"/>
    <x v="211"/>
    <x v="1"/>
    <n v="14"/>
  </r>
  <r>
    <n v="6"/>
    <x v="3"/>
    <s v="DMSI"/>
    <s v="Charleston IL"/>
    <x v="0"/>
    <x v="211"/>
    <x v="0"/>
    <n v="51"/>
  </r>
  <r>
    <n v="6"/>
    <x v="3"/>
    <s v="DMSI"/>
    <s v="Charleston IL"/>
    <x v="0"/>
    <x v="211"/>
    <x v="1"/>
    <n v="0"/>
  </r>
  <r>
    <n v="6"/>
    <x v="3"/>
    <s v="DMSI"/>
    <s v="Charleston IL"/>
    <x v="1"/>
    <x v="211"/>
    <x v="2"/>
    <n v="0"/>
  </r>
  <r>
    <n v="15"/>
    <x v="21"/>
    <s v="DMSI"/>
    <s v="Pontiac, IL"/>
    <x v="0"/>
    <x v="211"/>
    <x v="0"/>
    <n v="0"/>
  </r>
  <r>
    <n v="15"/>
    <x v="21"/>
    <s v="DMSI"/>
    <s v="Pontiac, IL"/>
    <x v="1"/>
    <x v="211"/>
    <x v="2"/>
    <n v="0"/>
  </r>
  <r>
    <n v="8"/>
    <x v="25"/>
    <s v="DMSI"/>
    <s v="Eureka, IL"/>
    <x v="0"/>
    <x v="211"/>
    <x v="0"/>
    <n v="0"/>
  </r>
  <r>
    <n v="8"/>
    <x v="25"/>
    <s v="DMSI"/>
    <s v="Eureka, IL"/>
    <x v="1"/>
    <x v="211"/>
    <x v="2"/>
    <n v="0"/>
  </r>
  <r>
    <n v="10"/>
    <x v="28"/>
    <s v="DMSI"/>
    <s v="Lincoln IL"/>
    <x v="0"/>
    <x v="211"/>
    <x v="0"/>
    <n v="0"/>
  </r>
  <r>
    <n v="10"/>
    <x v="28"/>
    <s v="DMSI"/>
    <s v="Lincoln IL"/>
    <x v="0"/>
    <x v="211"/>
    <x v="2"/>
    <n v="0"/>
  </r>
  <r>
    <n v="17"/>
    <x v="26"/>
    <s v="DMSI"/>
    <s v="Streator IL"/>
    <x v="0"/>
    <x v="211"/>
    <x v="0"/>
    <n v="0"/>
  </r>
  <r>
    <n v="17"/>
    <x v="26"/>
    <s v="DMSI"/>
    <s v="Streator IL"/>
    <x v="1"/>
    <x v="211"/>
    <x v="2"/>
    <n v="0"/>
  </r>
  <r>
    <n v="16"/>
    <x v="23"/>
    <s v="DMSI"/>
    <s v="Princeton IL"/>
    <x v="0"/>
    <x v="211"/>
    <x v="0"/>
    <n v="38"/>
  </r>
  <r>
    <n v="86"/>
    <x v="20"/>
    <s v="Lake Washington"/>
    <s v="Kirkland, WA"/>
    <x v="0"/>
    <x v="213"/>
    <x v="0"/>
    <n v="1"/>
  </r>
  <r>
    <n v="72"/>
    <x v="7"/>
    <s v="TVS"/>
    <s v="Lyons"/>
    <x v="0"/>
    <x v="211"/>
    <x v="0"/>
    <n v="13"/>
  </r>
  <r>
    <n v="73"/>
    <x v="4"/>
    <s v="TVS"/>
    <s v="Boynton Beach"/>
    <x v="0"/>
    <x v="211"/>
    <x v="0"/>
    <n v="91"/>
  </r>
  <r>
    <n v="75"/>
    <x v="5"/>
    <s v="TVS"/>
    <s v="Delray Beach"/>
    <x v="0"/>
    <x v="211"/>
    <x v="0"/>
    <n v="0"/>
  </r>
  <r>
    <n v="75"/>
    <x v="5"/>
    <s v="TVS"/>
    <s v="Delray Beach"/>
    <x v="0"/>
    <x v="211"/>
    <x v="0"/>
    <n v="38"/>
  </r>
  <r>
    <n v="76"/>
    <x v="29"/>
    <s v="TVS"/>
    <s v="East Boca"/>
    <x v="0"/>
    <x v="211"/>
    <x v="0"/>
    <n v="17"/>
  </r>
  <r>
    <n v="104"/>
    <x v="31"/>
    <s v="TVS"/>
    <s v="Miami"/>
    <x v="0"/>
    <x v="211"/>
    <x v="0"/>
    <n v="30"/>
  </r>
  <r>
    <n v="77"/>
    <x v="6"/>
    <s v="TVS"/>
    <s v="West Boca"/>
    <x v="0"/>
    <x v="211"/>
    <x v="0"/>
    <n v="26"/>
  </r>
  <r>
    <n v="72"/>
    <x v="7"/>
    <s v="TVS"/>
    <s v="Lyons"/>
    <x v="0"/>
    <x v="212"/>
    <x v="0"/>
    <n v="20"/>
  </r>
  <r>
    <n v="73"/>
    <x v="4"/>
    <s v="TVS"/>
    <s v="Boynton Beach"/>
    <x v="0"/>
    <x v="212"/>
    <x v="0"/>
    <n v="75"/>
  </r>
  <r>
    <n v="75"/>
    <x v="5"/>
    <s v="TVS"/>
    <s v="Delray Beach"/>
    <x v="0"/>
    <x v="212"/>
    <x v="0"/>
    <n v="2"/>
  </r>
  <r>
    <n v="75"/>
    <x v="5"/>
    <s v="TVS"/>
    <s v="Delray Beach"/>
    <x v="0"/>
    <x v="212"/>
    <x v="0"/>
    <n v="62"/>
  </r>
  <r>
    <n v="76"/>
    <x v="29"/>
    <s v="TVS"/>
    <s v="East Boca"/>
    <x v="0"/>
    <x v="212"/>
    <x v="0"/>
    <n v="38"/>
  </r>
  <r>
    <n v="104"/>
    <x v="31"/>
    <s v="TVS"/>
    <s v="Miami"/>
    <x v="0"/>
    <x v="212"/>
    <x v="0"/>
    <n v="14"/>
  </r>
  <r>
    <n v="77"/>
    <x v="6"/>
    <s v="TVS"/>
    <s v="West Boca"/>
    <x v="0"/>
    <x v="212"/>
    <x v="0"/>
    <n v="33"/>
  </r>
  <r>
    <n v="72"/>
    <x v="7"/>
    <s v="TVS"/>
    <s v="Lyons"/>
    <x v="0"/>
    <x v="213"/>
    <x v="0"/>
    <n v="10"/>
  </r>
  <r>
    <n v="73"/>
    <x v="4"/>
    <s v="TVS"/>
    <s v="Boynton Beach"/>
    <x v="0"/>
    <x v="213"/>
    <x v="0"/>
    <n v="73"/>
  </r>
  <r>
    <n v="75"/>
    <x v="5"/>
    <s v="TVS"/>
    <s v="Delray Beach"/>
    <x v="0"/>
    <x v="213"/>
    <x v="0"/>
    <n v="0"/>
  </r>
  <r>
    <n v="75"/>
    <x v="5"/>
    <s v="TVS"/>
    <s v="Delray Beach"/>
    <x v="0"/>
    <x v="213"/>
    <x v="0"/>
    <n v="61"/>
  </r>
  <r>
    <n v="76"/>
    <x v="29"/>
    <s v="TVS"/>
    <s v="East Boca"/>
    <x v="0"/>
    <x v="213"/>
    <x v="0"/>
    <n v="7"/>
  </r>
  <r>
    <n v="104"/>
    <x v="31"/>
    <s v="TVS"/>
    <s v="Miami"/>
    <x v="0"/>
    <x v="213"/>
    <x v="0"/>
    <n v="18"/>
  </r>
  <r>
    <n v="77"/>
    <x v="6"/>
    <s v="TVS"/>
    <s v="West Boca"/>
    <x v="0"/>
    <x v="213"/>
    <x v="0"/>
    <n v="14"/>
  </r>
  <r>
    <n v="72"/>
    <x v="7"/>
    <s v="TVS"/>
    <s v="Lyons"/>
    <x v="0"/>
    <x v="214"/>
    <x v="0"/>
    <n v="5"/>
  </r>
  <r>
    <n v="73"/>
    <x v="4"/>
    <s v="TVS"/>
    <s v="Boynton Beach"/>
    <x v="0"/>
    <x v="214"/>
    <x v="0"/>
    <n v="29"/>
  </r>
  <r>
    <n v="75"/>
    <x v="5"/>
    <s v="TVS"/>
    <s v="Delray Beach"/>
    <x v="0"/>
    <x v="214"/>
    <x v="0"/>
    <n v="0"/>
  </r>
  <r>
    <n v="75"/>
    <x v="5"/>
    <s v="TVS"/>
    <s v="Delray Beach"/>
    <x v="0"/>
    <x v="214"/>
    <x v="0"/>
    <n v="11"/>
  </r>
  <r>
    <n v="76"/>
    <x v="29"/>
    <s v="TVS"/>
    <s v="East Boca"/>
    <x v="0"/>
    <x v="214"/>
    <x v="0"/>
    <n v="7"/>
  </r>
  <r>
    <n v="104"/>
    <x v="31"/>
    <s v="TVS"/>
    <s v="Miami"/>
    <x v="0"/>
    <x v="214"/>
    <x v="0"/>
    <n v="12"/>
  </r>
  <r>
    <n v="77"/>
    <x v="6"/>
    <s v="TVS"/>
    <s v="West Boca"/>
    <x v="0"/>
    <x v="214"/>
    <x v="0"/>
    <n v="0"/>
  </r>
  <r>
    <n v="100"/>
    <x v="8"/>
    <s v="Family"/>
    <s v="Osprey, FL"/>
    <x v="0"/>
    <x v="211"/>
    <x v="0"/>
    <n v="53"/>
  </r>
  <r>
    <n v="100"/>
    <x v="8"/>
    <s v="Family"/>
    <s v="Osprey, FL"/>
    <x v="0"/>
    <x v="212"/>
    <x v="0"/>
    <n v="40"/>
  </r>
  <r>
    <n v="100"/>
    <x v="8"/>
    <s v="Family"/>
    <s v="Osprey, FL"/>
    <x v="0"/>
    <x v="213"/>
    <x v="0"/>
    <n v="39"/>
  </r>
  <r>
    <n v="5"/>
    <x v="0"/>
    <s v="DMSI"/>
    <s v="Bloomington IL"/>
    <x v="0"/>
    <x v="215"/>
    <x v="0"/>
    <n v="134"/>
  </r>
  <r>
    <n v="5"/>
    <x v="0"/>
    <s v="DMSI"/>
    <s v="Bloomington IL"/>
    <x v="0"/>
    <x v="215"/>
    <x v="1"/>
    <n v="12"/>
  </r>
  <r>
    <n v="5"/>
    <x v="0"/>
    <s v="DMSI"/>
    <s v="Bloomington IL"/>
    <x v="1"/>
    <x v="215"/>
    <x v="2"/>
    <n v="0"/>
  </r>
  <r>
    <n v="14"/>
    <x v="1"/>
    <s v="DMSI"/>
    <s v="Peru IL"/>
    <x v="0"/>
    <x v="215"/>
    <x v="0"/>
    <n v="0"/>
  </r>
  <r>
    <n v="14"/>
    <x v="1"/>
    <s v="DMSI"/>
    <s v="Peru IL"/>
    <x v="1"/>
    <x v="215"/>
    <x v="2"/>
    <n v="0"/>
  </r>
  <r>
    <n v="13"/>
    <x v="2"/>
    <s v="DMSI"/>
    <s v="Peoria,IL"/>
    <x v="0"/>
    <x v="215"/>
    <x v="0"/>
    <n v="22"/>
  </r>
  <r>
    <n v="13"/>
    <x v="2"/>
    <s v="DMSI"/>
    <s v="Peoria,IL"/>
    <x v="0"/>
    <x v="215"/>
    <x v="1"/>
    <n v="9"/>
  </r>
  <r>
    <n v="6"/>
    <x v="3"/>
    <s v="DMSI"/>
    <s v="Charleston IL"/>
    <x v="0"/>
    <x v="215"/>
    <x v="0"/>
    <n v="38"/>
  </r>
  <r>
    <n v="6"/>
    <x v="3"/>
    <s v="DMSI"/>
    <s v="Charleston IL"/>
    <x v="0"/>
    <x v="215"/>
    <x v="1"/>
    <n v="0"/>
  </r>
  <r>
    <n v="6"/>
    <x v="3"/>
    <s v="DMSI"/>
    <s v="Charleston IL"/>
    <x v="1"/>
    <x v="215"/>
    <x v="2"/>
    <n v="0"/>
  </r>
  <r>
    <n v="15"/>
    <x v="21"/>
    <s v="DMSI"/>
    <s v="Pontiac, IL"/>
    <x v="0"/>
    <x v="215"/>
    <x v="0"/>
    <n v="36"/>
  </r>
  <r>
    <n v="73"/>
    <x v="4"/>
    <s v="TVS"/>
    <s v="Boynton Beach"/>
    <x v="0"/>
    <x v="215"/>
    <x v="0"/>
    <n v="109"/>
  </r>
  <r>
    <n v="73"/>
    <x v="4"/>
    <s v="TVS"/>
    <s v="Boynton Beach"/>
    <x v="0"/>
    <x v="215"/>
    <x v="3"/>
    <n v="1"/>
  </r>
  <r>
    <n v="73"/>
    <x v="4"/>
    <s v="TVS"/>
    <s v="Boynton Beach"/>
    <x v="1"/>
    <x v="215"/>
    <x v="2"/>
    <n v="0"/>
  </r>
  <r>
    <n v="75"/>
    <x v="5"/>
    <s v="TVS"/>
    <s v="Delray Beach"/>
    <x v="0"/>
    <x v="215"/>
    <x v="0"/>
    <n v="24"/>
  </r>
  <r>
    <n v="75"/>
    <x v="5"/>
    <s v="TVS"/>
    <s v="Delray Beach"/>
    <x v="1"/>
    <x v="215"/>
    <x v="2"/>
    <n v="1"/>
  </r>
  <r>
    <n v="75"/>
    <x v="5"/>
    <s v="TVS"/>
    <s v="Delray Beach"/>
    <x v="0"/>
    <x v="215"/>
    <x v="3"/>
    <n v="0"/>
  </r>
  <r>
    <n v="76"/>
    <x v="29"/>
    <s v="TVS"/>
    <s v="East Boca"/>
    <x v="0"/>
    <x v="215"/>
    <x v="0"/>
    <n v="19"/>
  </r>
  <r>
    <n v="77"/>
    <x v="6"/>
    <s v="TVS"/>
    <s v="West Boca"/>
    <x v="0"/>
    <x v="215"/>
    <x v="0"/>
    <n v="18"/>
  </r>
  <r>
    <n v="72"/>
    <x v="7"/>
    <s v="TVS"/>
    <s v="Lyons"/>
    <x v="0"/>
    <x v="215"/>
    <x v="0"/>
    <n v="14"/>
  </r>
  <r>
    <n v="72"/>
    <x v="7"/>
    <s v="TVS"/>
    <s v="Lyons"/>
    <x v="0"/>
    <x v="215"/>
    <x v="3"/>
    <n v="0"/>
  </r>
  <r>
    <n v="104"/>
    <x v="31"/>
    <s v="TVS"/>
    <s v="Miami"/>
    <x v="0"/>
    <x v="215"/>
    <x v="0"/>
    <n v="22"/>
  </r>
  <r>
    <n v="104"/>
    <x v="31"/>
    <s v="TVS"/>
    <s v="Miami"/>
    <x v="0"/>
    <x v="215"/>
    <x v="2"/>
    <n v="0"/>
  </r>
  <r>
    <n v="73"/>
    <x v="4"/>
    <s v="TVS"/>
    <s v="Boynton Beach"/>
    <x v="0"/>
    <x v="216"/>
    <x v="0"/>
    <n v="81"/>
  </r>
  <r>
    <n v="73"/>
    <x v="4"/>
    <s v="TVS"/>
    <s v="Boynton Beach"/>
    <x v="0"/>
    <x v="216"/>
    <x v="3"/>
    <n v="0"/>
  </r>
  <r>
    <n v="73"/>
    <x v="4"/>
    <s v="TVS"/>
    <s v="Boynton Beach"/>
    <x v="1"/>
    <x v="216"/>
    <x v="2"/>
    <n v="0"/>
  </r>
  <r>
    <n v="75"/>
    <x v="5"/>
    <s v="TVS"/>
    <s v="Delray Beach"/>
    <x v="0"/>
    <x v="216"/>
    <x v="0"/>
    <n v="45"/>
  </r>
  <r>
    <n v="75"/>
    <x v="5"/>
    <s v="TVS"/>
    <s v="Delray Beach"/>
    <x v="0"/>
    <x v="216"/>
    <x v="3"/>
    <n v="0"/>
  </r>
  <r>
    <n v="76"/>
    <x v="29"/>
    <s v="TVS"/>
    <s v="East Boca"/>
    <x v="0"/>
    <x v="216"/>
    <x v="0"/>
    <n v="32"/>
  </r>
  <r>
    <n v="77"/>
    <x v="6"/>
    <s v="TVS"/>
    <s v="West Boca"/>
    <x v="0"/>
    <x v="216"/>
    <x v="0"/>
    <n v="28"/>
  </r>
  <r>
    <n v="72"/>
    <x v="7"/>
    <s v="TVS"/>
    <s v="Lyons"/>
    <x v="0"/>
    <x v="216"/>
    <x v="0"/>
    <n v="21"/>
  </r>
  <r>
    <n v="72"/>
    <x v="7"/>
    <s v="TVS"/>
    <s v="Lyons"/>
    <x v="0"/>
    <x v="216"/>
    <x v="3"/>
    <n v="0"/>
  </r>
  <r>
    <n v="104"/>
    <x v="31"/>
    <s v="TVS"/>
    <s v="Miami"/>
    <x v="0"/>
    <x v="216"/>
    <x v="0"/>
    <n v="19"/>
  </r>
  <r>
    <n v="104"/>
    <x v="31"/>
    <s v="TVS"/>
    <s v="Miami"/>
    <x v="0"/>
    <x v="216"/>
    <x v="3"/>
    <n v="0"/>
  </r>
  <r>
    <n v="73"/>
    <x v="4"/>
    <s v="TVS"/>
    <s v="Boynton Beach"/>
    <x v="0"/>
    <x v="217"/>
    <x v="0"/>
    <n v="71"/>
  </r>
  <r>
    <n v="73"/>
    <x v="4"/>
    <s v="TVS"/>
    <s v="Boynton Beach"/>
    <x v="0"/>
    <x v="217"/>
    <x v="3"/>
    <n v="6"/>
  </r>
  <r>
    <n v="73"/>
    <x v="4"/>
    <s v="TVS"/>
    <s v="Boynton Beach"/>
    <x v="1"/>
    <x v="217"/>
    <x v="2"/>
    <n v="0"/>
  </r>
  <r>
    <n v="75"/>
    <x v="5"/>
    <s v="TVS"/>
    <s v="Delray Beach"/>
    <x v="0"/>
    <x v="217"/>
    <x v="0"/>
    <n v="54"/>
  </r>
  <r>
    <n v="75"/>
    <x v="5"/>
    <s v="TVS"/>
    <s v="Delray Beach"/>
    <x v="1"/>
    <x v="217"/>
    <x v="2"/>
    <n v="1"/>
  </r>
  <r>
    <n v="75"/>
    <x v="5"/>
    <s v="TVS"/>
    <s v="Delray Beach"/>
    <x v="0"/>
    <x v="217"/>
    <x v="3"/>
    <n v="0"/>
  </r>
  <r>
    <n v="76"/>
    <x v="29"/>
    <s v="TVS"/>
    <s v="East Boca"/>
    <x v="1"/>
    <x v="217"/>
    <x v="2"/>
    <n v="0"/>
  </r>
  <r>
    <n v="76"/>
    <x v="29"/>
    <s v="TVS"/>
    <s v="East Boca"/>
    <x v="0"/>
    <x v="217"/>
    <x v="0"/>
    <n v="3"/>
  </r>
  <r>
    <n v="77"/>
    <x v="6"/>
    <s v="TVS"/>
    <s v="West Boca"/>
    <x v="0"/>
    <x v="217"/>
    <x v="0"/>
    <n v="30"/>
  </r>
  <r>
    <n v="72"/>
    <x v="7"/>
    <s v="TVS"/>
    <s v="Lyons"/>
    <x v="0"/>
    <x v="217"/>
    <x v="0"/>
    <n v="29"/>
  </r>
  <r>
    <n v="72"/>
    <x v="7"/>
    <s v="TVS"/>
    <s v="Lyons"/>
    <x v="0"/>
    <x v="217"/>
    <x v="3"/>
    <n v="0"/>
  </r>
  <r>
    <n v="104"/>
    <x v="31"/>
    <s v="TVS"/>
    <s v="Miami"/>
    <x v="0"/>
    <x v="217"/>
    <x v="0"/>
    <n v="25"/>
  </r>
  <r>
    <n v="104"/>
    <x v="31"/>
    <s v="TVS"/>
    <s v="Miami"/>
    <x v="0"/>
    <x v="217"/>
    <x v="3"/>
    <n v="0"/>
  </r>
  <r>
    <n v="73"/>
    <x v="4"/>
    <s v="TVS"/>
    <s v="Boynton Beach"/>
    <x v="0"/>
    <x v="218"/>
    <x v="0"/>
    <n v="34"/>
  </r>
  <r>
    <n v="73"/>
    <x v="4"/>
    <s v="TVS"/>
    <s v="Boynton Beach"/>
    <x v="1"/>
    <x v="218"/>
    <x v="2"/>
    <n v="0"/>
  </r>
  <r>
    <n v="73"/>
    <x v="4"/>
    <s v="TVS"/>
    <s v="Boynton Beach"/>
    <x v="0"/>
    <x v="218"/>
    <x v="3"/>
    <n v="2"/>
  </r>
  <r>
    <n v="75"/>
    <x v="5"/>
    <s v="TVS"/>
    <s v="Delray Beach"/>
    <x v="0"/>
    <x v="218"/>
    <x v="0"/>
    <n v="35"/>
  </r>
  <r>
    <n v="75"/>
    <x v="5"/>
    <s v="TVS"/>
    <s v="Delray Beach"/>
    <x v="1"/>
    <x v="218"/>
    <x v="2"/>
    <n v="1"/>
  </r>
  <r>
    <n v="75"/>
    <x v="5"/>
    <s v="TVS"/>
    <s v="Delray Beach"/>
    <x v="0"/>
    <x v="218"/>
    <x v="3"/>
    <n v="0"/>
  </r>
  <r>
    <n v="76"/>
    <x v="29"/>
    <s v="TVS"/>
    <s v="East Boca"/>
    <x v="0"/>
    <x v="218"/>
    <x v="0"/>
    <n v="15"/>
  </r>
  <r>
    <n v="77"/>
    <x v="6"/>
    <s v="TVS"/>
    <s v="West Boca"/>
    <x v="0"/>
    <x v="218"/>
    <x v="0"/>
    <n v="0"/>
  </r>
  <r>
    <n v="72"/>
    <x v="7"/>
    <s v="TVS"/>
    <s v="Lyons"/>
    <x v="0"/>
    <x v="218"/>
    <x v="0"/>
    <n v="9"/>
  </r>
  <r>
    <n v="72"/>
    <x v="7"/>
    <s v="TVS"/>
    <s v="Lyons"/>
    <x v="0"/>
    <x v="218"/>
    <x v="1"/>
    <n v="0"/>
  </r>
  <r>
    <n v="72"/>
    <x v="7"/>
    <s v="TVS"/>
    <s v="Lyons"/>
    <x v="1"/>
    <x v="218"/>
    <x v="2"/>
    <n v="0"/>
  </r>
  <r>
    <n v="104"/>
    <x v="31"/>
    <s v="TVS"/>
    <s v="Miami"/>
    <x v="0"/>
    <x v="218"/>
    <x v="0"/>
    <n v="8"/>
  </r>
  <r>
    <n v="104"/>
    <x v="31"/>
    <s v="TVS"/>
    <s v="Miami"/>
    <x v="1"/>
    <x v="218"/>
    <x v="2"/>
    <n v="0"/>
  </r>
  <r>
    <n v="86"/>
    <x v="20"/>
    <s v="Lake Washington"/>
    <s v="Kirkland, WA"/>
    <x v="0"/>
    <x v="217"/>
    <x v="0"/>
    <n v="41"/>
  </r>
  <r>
    <n v="86"/>
    <x v="20"/>
    <s v="Lake Washington"/>
    <s v="Kirkland, WA"/>
    <x v="0"/>
    <x v="217"/>
    <x v="3"/>
    <n v="3"/>
  </r>
  <r>
    <n v="86"/>
    <x v="20"/>
    <s v="Lake Washington"/>
    <s v="Kirkland, WA"/>
    <x v="0"/>
    <x v="216"/>
    <x v="0"/>
    <n v="42"/>
  </r>
  <r>
    <n v="86"/>
    <x v="20"/>
    <s v="Lake Washington"/>
    <s v="Kirkland, WA"/>
    <x v="0"/>
    <x v="216"/>
    <x v="3"/>
    <n v="3"/>
  </r>
  <r>
    <n v="86"/>
    <x v="20"/>
    <s v="Lake Washington"/>
    <s v="Kirkland, WA"/>
    <x v="0"/>
    <x v="216"/>
    <x v="0"/>
    <n v="16"/>
  </r>
  <r>
    <n v="86"/>
    <x v="20"/>
    <s v="Lake Washington"/>
    <s v="Kirkland, WA"/>
    <x v="0"/>
    <x v="216"/>
    <x v="3"/>
    <n v="2"/>
  </r>
  <r>
    <n v="100"/>
    <x v="8"/>
    <s v="Family"/>
    <s v="Osprey, FL"/>
    <x v="0"/>
    <x v="215"/>
    <x v="0"/>
    <n v="68"/>
  </r>
  <r>
    <n v="100"/>
    <x v="8"/>
    <s v="Family"/>
    <s v="Osprey, FL"/>
    <x v="0"/>
    <x v="216"/>
    <x v="5"/>
    <n v="67"/>
  </r>
  <r>
    <n v="100"/>
    <x v="8"/>
    <s v="Family"/>
    <s v="Osprey, FL"/>
    <x v="0"/>
    <x v="217"/>
    <x v="5"/>
    <n v="65"/>
  </r>
  <r>
    <n v="5"/>
    <x v="0"/>
    <s v="DMSI"/>
    <s v="Bloomington IL"/>
    <x v="0"/>
    <x v="216"/>
    <x v="0"/>
    <n v="4"/>
  </r>
  <r>
    <n v="5"/>
    <x v="0"/>
    <s v="DMSI"/>
    <s v="Bloomington IL"/>
    <x v="0"/>
    <x v="216"/>
    <x v="1"/>
    <n v="0"/>
  </r>
  <r>
    <n v="5"/>
    <x v="0"/>
    <s v="DMSI"/>
    <s v="Bloomington IL"/>
    <x v="1"/>
    <x v="216"/>
    <x v="2"/>
    <n v="0"/>
  </r>
  <r>
    <n v="14"/>
    <x v="1"/>
    <s v="DMSI"/>
    <s v="Peru IL"/>
    <x v="0"/>
    <x v="216"/>
    <x v="0"/>
    <n v="0"/>
  </r>
  <r>
    <n v="14"/>
    <x v="1"/>
    <s v="DMSI"/>
    <s v="Peru IL"/>
    <x v="1"/>
    <x v="216"/>
    <x v="2"/>
    <n v="0"/>
  </r>
  <r>
    <n v="13"/>
    <x v="2"/>
    <s v="DMSI"/>
    <s v="Peoria,IL"/>
    <x v="0"/>
    <x v="216"/>
    <x v="0"/>
    <n v="0"/>
  </r>
  <r>
    <n v="13"/>
    <x v="2"/>
    <s v="DMSI"/>
    <s v="Peoria,IL"/>
    <x v="0"/>
    <x v="216"/>
    <x v="1"/>
    <n v="0"/>
  </r>
  <r>
    <n v="6"/>
    <x v="3"/>
    <s v="DMSI"/>
    <s v="Charleston IL"/>
    <x v="0"/>
    <x v="216"/>
    <x v="0"/>
    <n v="36"/>
  </r>
  <r>
    <n v="6"/>
    <x v="3"/>
    <s v="DMSI"/>
    <s v="Charleston IL"/>
    <x v="0"/>
    <x v="216"/>
    <x v="1"/>
    <n v="16"/>
  </r>
  <r>
    <n v="6"/>
    <x v="3"/>
    <s v="DMSI"/>
    <s v="Charleston IL"/>
    <x v="1"/>
    <x v="216"/>
    <x v="2"/>
    <n v="0"/>
  </r>
  <r>
    <n v="15"/>
    <x v="21"/>
    <s v="DMSI"/>
    <s v="Pontiac, IL"/>
    <x v="0"/>
    <x v="216"/>
    <x v="0"/>
    <n v="0"/>
  </r>
  <r>
    <n v="15"/>
    <x v="21"/>
    <s v="DMSI"/>
    <s v="Pontiac, IL"/>
    <x v="1"/>
    <x v="216"/>
    <x v="2"/>
    <n v="0"/>
  </r>
  <r>
    <n v="8"/>
    <x v="25"/>
    <s v="DMSI"/>
    <s v="Eureka, IL"/>
    <x v="0"/>
    <x v="216"/>
    <x v="0"/>
    <n v="37"/>
  </r>
  <r>
    <n v="8"/>
    <x v="25"/>
    <s v="DMSI"/>
    <s v="Eureka, IL"/>
    <x v="1"/>
    <x v="216"/>
    <x v="2"/>
    <n v="0"/>
  </r>
  <r>
    <n v="10"/>
    <x v="28"/>
    <s v="DMSI"/>
    <s v="Lincoln IL"/>
    <x v="0"/>
    <x v="216"/>
    <x v="0"/>
    <n v="26"/>
  </r>
  <r>
    <n v="5"/>
    <x v="0"/>
    <s v="DMSI"/>
    <s v="Bloomington IL"/>
    <x v="0"/>
    <x v="217"/>
    <x v="0"/>
    <n v="6"/>
  </r>
  <r>
    <n v="5"/>
    <x v="0"/>
    <s v="DMSI"/>
    <s v="Bloomington IL"/>
    <x v="0"/>
    <x v="217"/>
    <x v="1"/>
    <n v="0"/>
  </r>
  <r>
    <n v="5"/>
    <x v="0"/>
    <s v="DMSI"/>
    <s v="Bloomington IL"/>
    <x v="1"/>
    <x v="217"/>
    <x v="2"/>
    <n v="0"/>
  </r>
  <r>
    <n v="14"/>
    <x v="1"/>
    <s v="DMSI"/>
    <s v="Peru IL"/>
    <x v="0"/>
    <x v="217"/>
    <x v="0"/>
    <n v="17"/>
  </r>
  <r>
    <n v="14"/>
    <x v="1"/>
    <s v="DMSI"/>
    <s v="Peru IL"/>
    <x v="1"/>
    <x v="217"/>
    <x v="2"/>
    <n v="0"/>
  </r>
  <r>
    <n v="13"/>
    <x v="2"/>
    <s v="DMSI"/>
    <s v="Peoria,IL"/>
    <x v="0"/>
    <x v="217"/>
    <x v="0"/>
    <n v="24"/>
  </r>
  <r>
    <n v="13"/>
    <x v="2"/>
    <s v="DMSI"/>
    <s v="Peoria,IL"/>
    <x v="0"/>
    <x v="217"/>
    <x v="1"/>
    <n v="0"/>
  </r>
  <r>
    <n v="6"/>
    <x v="3"/>
    <s v="DMSI"/>
    <s v="Charleston IL"/>
    <x v="0"/>
    <x v="217"/>
    <x v="0"/>
    <n v="35"/>
  </r>
  <r>
    <n v="5"/>
    <x v="0"/>
    <s v="DMSI"/>
    <s v="Bloomington IL"/>
    <x v="0"/>
    <x v="219"/>
    <x v="0"/>
    <n v="55"/>
  </r>
  <r>
    <n v="5"/>
    <x v="0"/>
    <s v="DMSI"/>
    <s v="Bloomington IL"/>
    <x v="0"/>
    <x v="219"/>
    <x v="1"/>
    <n v="0"/>
  </r>
  <r>
    <n v="5"/>
    <x v="0"/>
    <s v="DMSI"/>
    <s v="Bloomington IL"/>
    <x v="1"/>
    <x v="219"/>
    <x v="2"/>
    <n v="0"/>
  </r>
  <r>
    <n v="14"/>
    <x v="1"/>
    <s v="DMSI"/>
    <s v="Peru IL"/>
    <x v="0"/>
    <x v="219"/>
    <x v="0"/>
    <n v="47"/>
  </r>
  <r>
    <n v="14"/>
    <x v="1"/>
    <s v="DMSI"/>
    <s v="Peru IL"/>
    <x v="1"/>
    <x v="219"/>
    <x v="2"/>
    <n v="0"/>
  </r>
  <r>
    <n v="6"/>
    <x v="3"/>
    <s v="DMSI"/>
    <s v="Charleston IL"/>
    <x v="0"/>
    <x v="219"/>
    <x v="0"/>
    <n v="41"/>
  </r>
  <r>
    <n v="6"/>
    <x v="3"/>
    <s v="DMSI"/>
    <s v="Charleston IL"/>
    <x v="0"/>
    <x v="219"/>
    <x v="1"/>
    <n v="15"/>
  </r>
  <r>
    <n v="10"/>
    <x v="28"/>
    <s v="DMSI"/>
    <s v="Lincoln IL"/>
    <x v="0"/>
    <x v="219"/>
    <x v="0"/>
    <n v="15"/>
  </r>
  <r>
    <n v="11"/>
    <x v="24"/>
    <s v="DMSI"/>
    <s v="Mt. Zion IL"/>
    <x v="0"/>
    <x v="219"/>
    <x v="0"/>
    <n v="28"/>
  </r>
  <r>
    <n v="5"/>
    <x v="0"/>
    <s v="DMSI"/>
    <s v="Bloomington IL"/>
    <x v="0"/>
    <x v="220"/>
    <x v="0"/>
    <n v="71"/>
  </r>
  <r>
    <n v="5"/>
    <x v="0"/>
    <s v="DMSI"/>
    <s v="Bloomington IL"/>
    <x v="0"/>
    <x v="220"/>
    <x v="1"/>
    <n v="9"/>
  </r>
  <r>
    <n v="5"/>
    <x v="0"/>
    <s v="DMSI"/>
    <s v="Bloomington IL"/>
    <x v="1"/>
    <x v="220"/>
    <x v="2"/>
    <n v="0"/>
  </r>
  <r>
    <n v="14"/>
    <x v="1"/>
    <s v="DMSI"/>
    <s v="Peru IL"/>
    <x v="0"/>
    <x v="220"/>
    <x v="0"/>
    <n v="46"/>
  </r>
  <r>
    <n v="14"/>
    <x v="1"/>
    <s v="DMSI"/>
    <s v="Peru IL"/>
    <x v="1"/>
    <x v="220"/>
    <x v="2"/>
    <n v="0"/>
  </r>
  <r>
    <n v="13"/>
    <x v="2"/>
    <s v="DMSI"/>
    <s v="Peoria,IL"/>
    <x v="0"/>
    <x v="220"/>
    <x v="0"/>
    <n v="32"/>
  </r>
  <r>
    <n v="13"/>
    <x v="2"/>
    <s v="DMSI"/>
    <s v="Peoria,IL"/>
    <x v="0"/>
    <x v="220"/>
    <x v="1"/>
    <n v="0"/>
  </r>
  <r>
    <n v="6"/>
    <x v="3"/>
    <s v="DMSI"/>
    <s v="Charleston IL"/>
    <x v="0"/>
    <x v="220"/>
    <x v="0"/>
    <n v="33"/>
  </r>
  <r>
    <n v="6"/>
    <x v="3"/>
    <s v="DMSI"/>
    <s v="Charleston IL"/>
    <x v="0"/>
    <x v="220"/>
    <x v="1"/>
    <n v="0"/>
  </r>
  <r>
    <n v="6"/>
    <x v="3"/>
    <s v="DMSI"/>
    <s v="Charleston IL"/>
    <x v="1"/>
    <x v="220"/>
    <x v="2"/>
    <n v="0"/>
  </r>
  <r>
    <n v="15"/>
    <x v="21"/>
    <s v="DMSI"/>
    <s v="Pontiac, IL"/>
    <x v="0"/>
    <x v="220"/>
    <x v="0"/>
    <n v="0"/>
  </r>
  <r>
    <n v="15"/>
    <x v="21"/>
    <s v="DMSI"/>
    <s v="Pontiac, IL"/>
    <x v="1"/>
    <x v="220"/>
    <x v="2"/>
    <n v="0"/>
  </r>
  <r>
    <n v="8"/>
    <x v="25"/>
    <s v="DMSI"/>
    <s v="Eureka, IL"/>
    <x v="0"/>
    <x v="220"/>
    <x v="0"/>
    <n v="0"/>
  </r>
  <r>
    <n v="8"/>
    <x v="25"/>
    <s v="DMSI"/>
    <s v="Eureka, IL"/>
    <x v="1"/>
    <x v="220"/>
    <x v="2"/>
    <n v="0"/>
  </r>
  <r>
    <n v="10"/>
    <x v="28"/>
    <s v="DMSI"/>
    <s v="Lincoln IL"/>
    <x v="0"/>
    <x v="220"/>
    <x v="0"/>
    <n v="0"/>
  </r>
  <r>
    <n v="10"/>
    <x v="28"/>
    <s v="DMSI"/>
    <s v="Lincoln IL"/>
    <x v="0"/>
    <x v="220"/>
    <x v="2"/>
    <n v="0"/>
  </r>
  <r>
    <n v="17"/>
    <x v="26"/>
    <s v="DMSI"/>
    <s v="Streator IL"/>
    <x v="0"/>
    <x v="220"/>
    <x v="0"/>
    <n v="0"/>
  </r>
  <r>
    <n v="17"/>
    <x v="26"/>
    <s v="DMSI"/>
    <s v="Streator IL"/>
    <x v="1"/>
    <x v="220"/>
    <x v="2"/>
    <n v="0"/>
  </r>
  <r>
    <n v="16"/>
    <x v="23"/>
    <s v="DMSI"/>
    <s v="Princeton IL"/>
    <x v="0"/>
    <x v="220"/>
    <x v="0"/>
    <n v="18"/>
  </r>
  <r>
    <n v="16"/>
    <x v="23"/>
    <s v="DMSI"/>
    <s v="Princeton IL"/>
    <x v="1"/>
    <x v="220"/>
    <x v="2"/>
    <n v="0"/>
  </r>
  <r>
    <n v="11"/>
    <x v="24"/>
    <s v="DMSI"/>
    <s v="Mt. Zion IL"/>
    <x v="0"/>
    <x v="220"/>
    <x v="0"/>
    <n v="0"/>
  </r>
  <r>
    <n v="11"/>
    <x v="24"/>
    <s v="DMSI"/>
    <s v="Mt. Zion IL"/>
    <x v="1"/>
    <x v="220"/>
    <x v="2"/>
    <n v="0"/>
  </r>
  <r>
    <n v="9"/>
    <x v="22"/>
    <s v="DMSI"/>
    <s v="Gibson City IL"/>
    <x v="0"/>
    <x v="220"/>
    <x v="0"/>
    <n v="0"/>
  </r>
  <r>
    <n v="127"/>
    <x v="19"/>
    <s v="DMSI"/>
    <s v="Canton IL"/>
    <x v="0"/>
    <x v="220"/>
    <x v="0"/>
    <n v="32"/>
  </r>
  <r>
    <n v="12"/>
    <x v="32"/>
    <s v="DMSI"/>
    <s v="Pekin IL"/>
    <x v="0"/>
    <x v="220"/>
    <x v="0"/>
    <n v="0"/>
  </r>
  <r>
    <n v="7"/>
    <x v="30"/>
    <s v="DMSI"/>
    <s v="Clinton IL"/>
    <x v="0"/>
    <x v="220"/>
    <x v="0"/>
    <n v="28"/>
  </r>
  <r>
    <n v="5"/>
    <x v="0"/>
    <s v="DMSI"/>
    <s v="Bloomington IL"/>
    <x v="0"/>
    <x v="221"/>
    <x v="0"/>
    <n v="55"/>
  </r>
  <r>
    <n v="5"/>
    <x v="0"/>
    <s v="DMSI"/>
    <s v="Bloomington IL"/>
    <x v="0"/>
    <x v="221"/>
    <x v="1"/>
    <n v="17"/>
  </r>
  <r>
    <n v="5"/>
    <x v="0"/>
    <s v="DMSI"/>
    <s v="Bloomington IL"/>
    <x v="1"/>
    <x v="221"/>
    <x v="2"/>
    <n v="0"/>
  </r>
  <r>
    <n v="14"/>
    <x v="1"/>
    <s v="DMSI"/>
    <s v="Peru IL"/>
    <x v="0"/>
    <x v="221"/>
    <x v="0"/>
    <n v="17"/>
  </r>
  <r>
    <n v="14"/>
    <x v="1"/>
    <s v="DMSI"/>
    <s v="Peru IL"/>
    <x v="1"/>
    <x v="221"/>
    <x v="2"/>
    <n v="0"/>
  </r>
  <r>
    <n v="13"/>
    <x v="2"/>
    <s v="DMSI"/>
    <s v="Peoria,IL"/>
    <x v="0"/>
    <x v="221"/>
    <x v="0"/>
    <n v="36"/>
  </r>
  <r>
    <n v="13"/>
    <x v="2"/>
    <s v="DMSI"/>
    <s v="Peoria,IL"/>
    <x v="0"/>
    <x v="221"/>
    <x v="1"/>
    <n v="0"/>
  </r>
  <r>
    <n v="6"/>
    <x v="3"/>
    <s v="DMSI"/>
    <s v="Charleston IL"/>
    <x v="0"/>
    <x v="221"/>
    <x v="0"/>
    <n v="69"/>
  </r>
  <r>
    <n v="6"/>
    <x v="3"/>
    <s v="DMSI"/>
    <s v="Charleston IL"/>
    <x v="0"/>
    <x v="221"/>
    <x v="1"/>
    <n v="0"/>
  </r>
  <r>
    <n v="6"/>
    <x v="3"/>
    <s v="DMSI"/>
    <s v="Charleston IL"/>
    <x v="1"/>
    <x v="221"/>
    <x v="2"/>
    <n v="0"/>
  </r>
  <r>
    <n v="15"/>
    <x v="21"/>
    <s v="DMSI"/>
    <s v="Pontiac, IL"/>
    <x v="0"/>
    <x v="221"/>
    <x v="0"/>
    <n v="26"/>
  </r>
  <r>
    <n v="15"/>
    <x v="21"/>
    <s v="DMSI"/>
    <s v="Pontiac, IL"/>
    <x v="1"/>
    <x v="221"/>
    <x v="2"/>
    <n v="0"/>
  </r>
  <r>
    <n v="8"/>
    <x v="25"/>
    <s v="DMSI"/>
    <s v="Eureka, IL"/>
    <x v="0"/>
    <x v="221"/>
    <x v="0"/>
    <n v="0"/>
  </r>
  <r>
    <n v="8"/>
    <x v="25"/>
    <s v="DMSI"/>
    <s v="Eureka, IL"/>
    <x v="1"/>
    <x v="221"/>
    <x v="2"/>
    <n v="0"/>
  </r>
  <r>
    <n v="10"/>
    <x v="28"/>
    <s v="DMSI"/>
    <s v="Lincoln IL"/>
    <x v="0"/>
    <x v="221"/>
    <x v="0"/>
    <n v="0"/>
  </r>
  <r>
    <n v="10"/>
    <x v="28"/>
    <s v="DMSI"/>
    <s v="Lincoln IL"/>
    <x v="0"/>
    <x v="221"/>
    <x v="2"/>
    <n v="0"/>
  </r>
  <r>
    <n v="17"/>
    <x v="26"/>
    <s v="DMSI"/>
    <s v="Streator IL"/>
    <x v="0"/>
    <x v="221"/>
    <x v="0"/>
    <n v="0"/>
  </r>
  <r>
    <n v="17"/>
    <x v="26"/>
    <s v="DMSI"/>
    <s v="Streator IL"/>
    <x v="1"/>
    <x v="221"/>
    <x v="2"/>
    <n v="0"/>
  </r>
  <r>
    <n v="16"/>
    <x v="23"/>
    <s v="DMSI"/>
    <s v="Princeton IL"/>
    <x v="0"/>
    <x v="221"/>
    <x v="0"/>
    <n v="25"/>
  </r>
  <r>
    <n v="5"/>
    <x v="0"/>
    <s v="DMSI"/>
    <s v="Bloomington IL"/>
    <x v="0"/>
    <x v="222"/>
    <x v="0"/>
    <n v="83"/>
  </r>
  <r>
    <n v="5"/>
    <x v="0"/>
    <s v="DMSI"/>
    <s v="Bloomington IL"/>
    <x v="0"/>
    <x v="222"/>
    <x v="1"/>
    <n v="0"/>
  </r>
  <r>
    <n v="5"/>
    <x v="0"/>
    <s v="DMSI"/>
    <s v="Bloomington IL"/>
    <x v="1"/>
    <x v="222"/>
    <x v="2"/>
    <n v="0"/>
  </r>
  <r>
    <n v="14"/>
    <x v="1"/>
    <s v="DMSI"/>
    <s v="Peru IL"/>
    <x v="0"/>
    <x v="222"/>
    <x v="0"/>
    <n v="0"/>
  </r>
  <r>
    <n v="14"/>
    <x v="1"/>
    <s v="DMSI"/>
    <s v="Peru IL"/>
    <x v="1"/>
    <x v="222"/>
    <x v="2"/>
    <n v="0"/>
  </r>
  <r>
    <n v="13"/>
    <x v="2"/>
    <s v="DMSI"/>
    <s v="Peoria,IL"/>
    <x v="0"/>
    <x v="222"/>
    <x v="0"/>
    <n v="23"/>
  </r>
  <r>
    <n v="13"/>
    <x v="2"/>
    <s v="DMSI"/>
    <s v="Peoria,IL"/>
    <x v="0"/>
    <x v="222"/>
    <x v="1"/>
    <n v="8"/>
  </r>
  <r>
    <n v="6"/>
    <x v="3"/>
    <s v="DMSI"/>
    <s v="Charleston IL"/>
    <x v="0"/>
    <x v="222"/>
    <x v="0"/>
    <n v="31"/>
  </r>
  <r>
    <n v="6"/>
    <x v="3"/>
    <s v="DMSI"/>
    <s v="Charleston IL"/>
    <x v="0"/>
    <x v="222"/>
    <x v="1"/>
    <n v="0"/>
  </r>
  <r>
    <n v="6"/>
    <x v="3"/>
    <s v="DMSI"/>
    <s v="Charleston IL"/>
    <x v="1"/>
    <x v="222"/>
    <x v="2"/>
    <n v="0"/>
  </r>
  <r>
    <n v="15"/>
    <x v="21"/>
    <s v="DMSI"/>
    <s v="Pontiac, IL"/>
    <x v="0"/>
    <x v="222"/>
    <x v="0"/>
    <n v="0"/>
  </r>
  <r>
    <n v="15"/>
    <x v="21"/>
    <s v="DMSI"/>
    <s v="Pontiac, IL"/>
    <x v="1"/>
    <x v="222"/>
    <x v="2"/>
    <n v="0"/>
  </r>
  <r>
    <n v="8"/>
    <x v="25"/>
    <s v="DMSI"/>
    <s v="Eureka, IL"/>
    <x v="0"/>
    <x v="222"/>
    <x v="0"/>
    <n v="0"/>
  </r>
  <r>
    <n v="8"/>
    <x v="25"/>
    <s v="DMSI"/>
    <s v="Eureka, IL"/>
    <x v="1"/>
    <x v="222"/>
    <x v="2"/>
    <n v="0"/>
  </r>
  <r>
    <n v="10"/>
    <x v="28"/>
    <s v="DMSI"/>
    <s v="Lincoln IL"/>
    <x v="0"/>
    <x v="222"/>
    <x v="0"/>
    <n v="0"/>
  </r>
  <r>
    <n v="10"/>
    <x v="28"/>
    <s v="DMSI"/>
    <s v="Lincoln IL"/>
    <x v="0"/>
    <x v="222"/>
    <x v="2"/>
    <n v="0"/>
  </r>
  <r>
    <n v="17"/>
    <x v="26"/>
    <s v="DMSI"/>
    <s v="Streator IL"/>
    <x v="0"/>
    <x v="222"/>
    <x v="0"/>
    <n v="0"/>
  </r>
  <r>
    <n v="17"/>
    <x v="26"/>
    <s v="DMSI"/>
    <s v="Streator IL"/>
    <x v="1"/>
    <x v="222"/>
    <x v="2"/>
    <n v="0"/>
  </r>
  <r>
    <n v="16"/>
    <x v="23"/>
    <s v="DMSI"/>
    <s v="Princeton IL"/>
    <x v="0"/>
    <x v="222"/>
    <x v="0"/>
    <n v="24"/>
  </r>
  <r>
    <n v="86"/>
    <x v="20"/>
    <s v="Lake Washington"/>
    <s v="Kirkland, WA"/>
    <x v="0"/>
    <x v="222"/>
    <x v="0"/>
    <n v="39"/>
  </r>
  <r>
    <n v="86"/>
    <x v="20"/>
    <s v="Lake Washington"/>
    <s v="Kirkland, WA"/>
    <x v="0"/>
    <x v="222"/>
    <x v="3"/>
    <n v="5"/>
  </r>
  <r>
    <n v="86"/>
    <x v="20"/>
    <s v="Lake Washington"/>
    <s v="Kirkland, WA"/>
    <x v="0"/>
    <x v="219"/>
    <x v="0"/>
    <n v="68"/>
  </r>
  <r>
    <n v="86"/>
    <x v="20"/>
    <s v="Lake Washington"/>
    <s v="Kirkland, WA"/>
    <x v="0"/>
    <x v="219"/>
    <x v="3"/>
    <n v="6"/>
  </r>
  <r>
    <n v="86"/>
    <x v="20"/>
    <s v="Lake Washington"/>
    <s v="Kirkland, WA"/>
    <x v="0"/>
    <x v="221"/>
    <x v="0"/>
    <n v="41"/>
  </r>
  <r>
    <n v="86"/>
    <x v="20"/>
    <s v="Lake Washington"/>
    <s v="Kirkland, WA"/>
    <x v="0"/>
    <x v="221"/>
    <x v="3"/>
    <n v="1"/>
  </r>
  <r>
    <n v="5"/>
    <x v="0"/>
    <s v="DMSI"/>
    <s v="Bloomington IL"/>
    <x v="0"/>
    <x v="223"/>
    <x v="0"/>
    <n v="45"/>
  </r>
  <r>
    <n v="5"/>
    <x v="0"/>
    <s v="DMSI"/>
    <s v="Bloomington IL"/>
    <x v="0"/>
    <x v="223"/>
    <x v="1"/>
    <n v="0"/>
  </r>
  <r>
    <n v="5"/>
    <x v="0"/>
    <s v="DMSI"/>
    <s v="Bloomington IL"/>
    <x v="1"/>
    <x v="223"/>
    <x v="2"/>
    <n v="0"/>
  </r>
  <r>
    <n v="14"/>
    <x v="1"/>
    <s v="DMSI"/>
    <s v="Peru IL"/>
    <x v="0"/>
    <x v="223"/>
    <x v="0"/>
    <n v="0"/>
  </r>
  <r>
    <n v="14"/>
    <x v="1"/>
    <s v="DMSI"/>
    <s v="Peru IL"/>
    <x v="1"/>
    <x v="223"/>
    <x v="2"/>
    <n v="0"/>
  </r>
  <r>
    <n v="13"/>
    <x v="2"/>
    <s v="DMSI"/>
    <s v="Peoria,IL"/>
    <x v="0"/>
    <x v="223"/>
    <x v="0"/>
    <n v="16"/>
  </r>
  <r>
    <n v="5"/>
    <x v="0"/>
    <s v="DMSI"/>
    <s v="Bloomington IL"/>
    <x v="0"/>
    <x v="224"/>
    <x v="0"/>
    <n v="114"/>
  </r>
  <r>
    <n v="5"/>
    <x v="0"/>
    <s v="DMSI"/>
    <s v="Bloomington IL"/>
    <x v="0"/>
    <x v="224"/>
    <x v="1"/>
    <n v="9"/>
  </r>
  <r>
    <n v="5"/>
    <x v="0"/>
    <s v="DMSI"/>
    <s v="Bloomington IL"/>
    <x v="1"/>
    <x v="224"/>
    <x v="2"/>
    <n v="0"/>
  </r>
  <r>
    <n v="14"/>
    <x v="1"/>
    <s v="DMSI"/>
    <s v="Peru IL"/>
    <x v="0"/>
    <x v="224"/>
    <x v="0"/>
    <n v="37"/>
  </r>
  <r>
    <n v="14"/>
    <x v="1"/>
    <s v="DMSI"/>
    <s v="Peru IL"/>
    <x v="1"/>
    <x v="224"/>
    <x v="2"/>
    <n v="0"/>
  </r>
  <r>
    <n v="13"/>
    <x v="2"/>
    <s v="DMSI"/>
    <s v="Peoria,IL"/>
    <x v="0"/>
    <x v="224"/>
    <x v="0"/>
    <n v="36"/>
  </r>
  <r>
    <n v="13"/>
    <x v="2"/>
    <s v="DMSI"/>
    <s v="Peoria,IL"/>
    <x v="0"/>
    <x v="224"/>
    <x v="1"/>
    <n v="0"/>
  </r>
  <r>
    <n v="6"/>
    <x v="3"/>
    <s v="DMSI"/>
    <s v="Charleston IL"/>
    <x v="0"/>
    <x v="224"/>
    <x v="0"/>
    <n v="34"/>
  </r>
  <r>
    <n v="6"/>
    <x v="3"/>
    <s v="DMSI"/>
    <s v="Charleston IL"/>
    <x v="0"/>
    <x v="224"/>
    <x v="1"/>
    <n v="0"/>
  </r>
  <r>
    <n v="6"/>
    <x v="3"/>
    <s v="DMSI"/>
    <s v="Charleston IL"/>
    <x v="1"/>
    <x v="224"/>
    <x v="2"/>
    <n v="0"/>
  </r>
  <r>
    <n v="15"/>
    <x v="21"/>
    <s v="DMSI"/>
    <s v="Pontiac, IL"/>
    <x v="0"/>
    <x v="224"/>
    <x v="0"/>
    <n v="33"/>
  </r>
  <r>
    <n v="15"/>
    <x v="21"/>
    <s v="DMSI"/>
    <s v="Pontiac, IL"/>
    <x v="1"/>
    <x v="224"/>
    <x v="2"/>
    <n v="0"/>
  </r>
  <r>
    <n v="8"/>
    <x v="25"/>
    <s v="DMSI"/>
    <s v="Eureka, IL"/>
    <x v="0"/>
    <x v="224"/>
    <x v="0"/>
    <n v="0"/>
  </r>
  <r>
    <n v="8"/>
    <x v="25"/>
    <s v="DMSI"/>
    <s v="Eureka, IL"/>
    <x v="1"/>
    <x v="224"/>
    <x v="2"/>
    <n v="0"/>
  </r>
  <r>
    <n v="10"/>
    <x v="28"/>
    <s v="DMSI"/>
    <s v="Lincoln IL"/>
    <x v="0"/>
    <x v="224"/>
    <x v="0"/>
    <n v="0"/>
  </r>
  <r>
    <n v="10"/>
    <x v="28"/>
    <s v="DMSI"/>
    <s v="Lincoln IL"/>
    <x v="0"/>
    <x v="224"/>
    <x v="2"/>
    <n v="0"/>
  </r>
  <r>
    <n v="17"/>
    <x v="26"/>
    <s v="DMSI"/>
    <s v="Streator IL"/>
    <x v="0"/>
    <x v="224"/>
    <x v="0"/>
    <n v="0"/>
  </r>
  <r>
    <n v="17"/>
    <x v="26"/>
    <s v="DMSI"/>
    <s v="Streator IL"/>
    <x v="1"/>
    <x v="224"/>
    <x v="2"/>
    <n v="0"/>
  </r>
  <r>
    <n v="16"/>
    <x v="23"/>
    <s v="DMSI"/>
    <s v="Princeton IL"/>
    <x v="0"/>
    <x v="224"/>
    <x v="0"/>
    <n v="0"/>
  </r>
  <r>
    <n v="16"/>
    <x v="23"/>
    <s v="DMSI"/>
    <s v="Princeton IL"/>
    <x v="1"/>
    <x v="224"/>
    <x v="2"/>
    <n v="0"/>
  </r>
  <r>
    <n v="11"/>
    <x v="24"/>
    <s v="DMSI"/>
    <s v="Mt. Zion IL"/>
    <x v="0"/>
    <x v="224"/>
    <x v="0"/>
    <n v="0"/>
  </r>
  <r>
    <n v="11"/>
    <x v="24"/>
    <s v="DMSI"/>
    <s v="Mt. Zion IL"/>
    <x v="1"/>
    <x v="224"/>
    <x v="2"/>
    <n v="0"/>
  </r>
  <r>
    <n v="9"/>
    <x v="22"/>
    <s v="DMSI"/>
    <s v="Gibson City IL"/>
    <x v="0"/>
    <x v="224"/>
    <x v="0"/>
    <n v="29"/>
  </r>
  <r>
    <n v="127"/>
    <x v="19"/>
    <s v="DMSI"/>
    <s v="Canton IL"/>
    <x v="0"/>
    <x v="224"/>
    <x v="0"/>
    <n v="0"/>
  </r>
  <r>
    <n v="12"/>
    <x v="32"/>
    <s v="DMSI"/>
    <s v="Pekin IL"/>
    <x v="0"/>
    <x v="224"/>
    <x v="0"/>
    <n v="12"/>
  </r>
  <r>
    <n v="73"/>
    <x v="4"/>
    <s v="TVS"/>
    <s v="Boynton Beach"/>
    <x v="0"/>
    <x v="222"/>
    <x v="0"/>
    <n v="82"/>
  </r>
  <r>
    <n v="73"/>
    <x v="4"/>
    <s v="TVS"/>
    <s v="Boynton Beach"/>
    <x v="0"/>
    <x v="222"/>
    <x v="3"/>
    <n v="6"/>
  </r>
  <r>
    <n v="73"/>
    <x v="4"/>
    <s v="TVS"/>
    <s v="Boynton Beach"/>
    <x v="1"/>
    <x v="222"/>
    <x v="2"/>
    <n v="0"/>
  </r>
  <r>
    <n v="75"/>
    <x v="5"/>
    <s v="TVS"/>
    <s v="Delray Beach"/>
    <x v="0"/>
    <x v="222"/>
    <x v="0"/>
    <n v="21"/>
  </r>
  <r>
    <n v="75"/>
    <x v="5"/>
    <s v="TVS"/>
    <s v="Delray Beach"/>
    <x v="1"/>
    <x v="222"/>
    <x v="2"/>
    <n v="0"/>
  </r>
  <r>
    <n v="75"/>
    <x v="5"/>
    <s v="TVS"/>
    <s v="Delray Beach"/>
    <x v="0"/>
    <x v="222"/>
    <x v="3"/>
    <n v="1"/>
  </r>
  <r>
    <n v="76"/>
    <x v="29"/>
    <s v="TVS"/>
    <s v="East Boca"/>
    <x v="0"/>
    <x v="222"/>
    <x v="0"/>
    <n v="11"/>
  </r>
  <r>
    <n v="77"/>
    <x v="6"/>
    <s v="TVS"/>
    <s v="West Boca"/>
    <x v="0"/>
    <x v="222"/>
    <x v="0"/>
    <n v="14"/>
  </r>
  <r>
    <n v="72"/>
    <x v="7"/>
    <s v="TVS"/>
    <s v="Lyons"/>
    <x v="0"/>
    <x v="222"/>
    <x v="0"/>
    <n v="19"/>
  </r>
  <r>
    <n v="72"/>
    <x v="7"/>
    <s v="TVS"/>
    <s v="Lyons"/>
    <x v="0"/>
    <x v="222"/>
    <x v="3"/>
    <n v="0"/>
  </r>
  <r>
    <n v="104"/>
    <x v="31"/>
    <s v="TVS"/>
    <s v="Miami"/>
    <x v="0"/>
    <x v="222"/>
    <x v="0"/>
    <n v="19"/>
  </r>
  <r>
    <n v="104"/>
    <x v="31"/>
    <s v="TVS"/>
    <s v="Miami"/>
    <x v="0"/>
    <x v="222"/>
    <x v="2"/>
    <n v="0"/>
  </r>
  <r>
    <n v="73"/>
    <x v="4"/>
    <s v="TVS"/>
    <s v="Boynton Beach"/>
    <x v="0"/>
    <x v="219"/>
    <x v="0"/>
    <n v="76"/>
  </r>
  <r>
    <n v="73"/>
    <x v="4"/>
    <s v="TVS"/>
    <s v="Boynton Beach"/>
    <x v="0"/>
    <x v="219"/>
    <x v="3"/>
    <n v="5"/>
  </r>
  <r>
    <n v="73"/>
    <x v="4"/>
    <s v="TVS"/>
    <s v="Boynton Beach"/>
    <x v="1"/>
    <x v="219"/>
    <x v="2"/>
    <n v="1"/>
  </r>
  <r>
    <n v="75"/>
    <x v="5"/>
    <s v="TVS"/>
    <s v="Delray Beach"/>
    <x v="0"/>
    <x v="219"/>
    <x v="0"/>
    <n v="48"/>
  </r>
  <r>
    <n v="75"/>
    <x v="5"/>
    <s v="TVS"/>
    <s v="Delray Beach"/>
    <x v="0"/>
    <x v="219"/>
    <x v="3"/>
    <n v="0"/>
  </r>
  <r>
    <n v="76"/>
    <x v="29"/>
    <s v="TVS"/>
    <s v="East Boca"/>
    <x v="0"/>
    <x v="219"/>
    <x v="0"/>
    <n v="29"/>
  </r>
  <r>
    <n v="77"/>
    <x v="6"/>
    <s v="TVS"/>
    <s v="West Boca"/>
    <x v="0"/>
    <x v="219"/>
    <x v="0"/>
    <n v="28"/>
  </r>
  <r>
    <n v="72"/>
    <x v="7"/>
    <s v="TVS"/>
    <s v="Lyons"/>
    <x v="0"/>
    <x v="219"/>
    <x v="0"/>
    <n v="21"/>
  </r>
  <r>
    <n v="72"/>
    <x v="7"/>
    <s v="TVS"/>
    <s v="Lyons"/>
    <x v="0"/>
    <x v="219"/>
    <x v="3"/>
    <n v="1"/>
  </r>
  <r>
    <n v="104"/>
    <x v="31"/>
    <s v="TVS"/>
    <s v="Miami"/>
    <x v="0"/>
    <x v="219"/>
    <x v="0"/>
    <n v="14"/>
  </r>
  <r>
    <n v="104"/>
    <x v="31"/>
    <s v="TVS"/>
    <s v="Miami"/>
    <x v="0"/>
    <x v="219"/>
    <x v="3"/>
    <n v="0"/>
  </r>
  <r>
    <n v="73"/>
    <x v="4"/>
    <s v="TVS"/>
    <s v="Boynton Beach"/>
    <x v="0"/>
    <x v="221"/>
    <x v="0"/>
    <n v="94"/>
  </r>
  <r>
    <n v="73"/>
    <x v="4"/>
    <s v="TVS"/>
    <s v="Boynton Beach"/>
    <x v="0"/>
    <x v="221"/>
    <x v="3"/>
    <n v="1"/>
  </r>
  <r>
    <n v="73"/>
    <x v="4"/>
    <s v="TVS"/>
    <s v="Boynton Beach"/>
    <x v="1"/>
    <x v="221"/>
    <x v="2"/>
    <n v="1"/>
  </r>
  <r>
    <n v="73"/>
    <x v="4"/>
    <s v="TVS"/>
    <s v="Boynton Beach"/>
    <x v="0"/>
    <x v="221"/>
    <x v="1"/>
    <n v="32"/>
  </r>
  <r>
    <n v="75"/>
    <x v="5"/>
    <s v="TVS"/>
    <s v="Delray Beach"/>
    <x v="0"/>
    <x v="221"/>
    <x v="0"/>
    <n v="53"/>
  </r>
  <r>
    <n v="75"/>
    <x v="5"/>
    <s v="TVS"/>
    <s v="Delray Beach"/>
    <x v="1"/>
    <x v="221"/>
    <x v="2"/>
    <n v="0"/>
  </r>
  <r>
    <n v="75"/>
    <x v="5"/>
    <s v="TVS"/>
    <s v="Delray Beach"/>
    <x v="0"/>
    <x v="221"/>
    <x v="3"/>
    <n v="0"/>
  </r>
  <r>
    <n v="76"/>
    <x v="29"/>
    <s v="TVS"/>
    <s v="East Boca"/>
    <x v="1"/>
    <x v="221"/>
    <x v="2"/>
    <n v="0"/>
  </r>
  <r>
    <n v="76"/>
    <x v="29"/>
    <s v="TVS"/>
    <s v="East Boca"/>
    <x v="0"/>
    <x v="221"/>
    <x v="0"/>
    <n v="8"/>
  </r>
  <r>
    <n v="77"/>
    <x v="6"/>
    <s v="TVS"/>
    <s v="West Boca"/>
    <x v="0"/>
    <x v="221"/>
    <x v="0"/>
    <n v="26"/>
  </r>
  <r>
    <n v="72"/>
    <x v="7"/>
    <s v="TVS"/>
    <s v="Lyons"/>
    <x v="0"/>
    <x v="221"/>
    <x v="0"/>
    <n v="18"/>
  </r>
  <r>
    <n v="72"/>
    <x v="7"/>
    <s v="TVS"/>
    <s v="Lyons"/>
    <x v="0"/>
    <x v="221"/>
    <x v="3"/>
    <n v="4"/>
  </r>
  <r>
    <n v="104"/>
    <x v="31"/>
    <s v="TVS"/>
    <s v="Miami"/>
    <x v="0"/>
    <x v="221"/>
    <x v="0"/>
    <n v="22"/>
  </r>
  <r>
    <n v="104"/>
    <x v="31"/>
    <s v="TVS"/>
    <s v="Miami"/>
    <x v="0"/>
    <x v="221"/>
    <x v="3"/>
    <n v="0"/>
  </r>
  <r>
    <n v="73"/>
    <x v="4"/>
    <s v="TVS"/>
    <s v="Boynton Beach"/>
    <x v="0"/>
    <x v="220"/>
    <x v="0"/>
    <n v="83"/>
  </r>
  <r>
    <n v="73"/>
    <x v="4"/>
    <s v="TVS"/>
    <s v="Boynton Beach"/>
    <x v="0"/>
    <x v="220"/>
    <x v="1"/>
    <n v="27"/>
  </r>
  <r>
    <n v="73"/>
    <x v="4"/>
    <s v="TVS"/>
    <s v="Boynton Beach"/>
    <x v="0"/>
    <x v="220"/>
    <x v="3"/>
    <n v="2"/>
  </r>
  <r>
    <n v="75"/>
    <x v="5"/>
    <s v="TVS"/>
    <s v="Delray Beach"/>
    <x v="0"/>
    <x v="220"/>
    <x v="0"/>
    <n v="35"/>
  </r>
  <r>
    <n v="75"/>
    <x v="5"/>
    <s v="TVS"/>
    <s v="Delray Beach"/>
    <x v="1"/>
    <x v="220"/>
    <x v="2"/>
    <n v="0"/>
  </r>
  <r>
    <n v="75"/>
    <x v="5"/>
    <s v="TVS"/>
    <s v="Delray Beach"/>
    <x v="0"/>
    <x v="220"/>
    <x v="3"/>
    <n v="0"/>
  </r>
  <r>
    <n v="76"/>
    <x v="29"/>
    <s v="TVS"/>
    <s v="East Boca"/>
    <x v="0"/>
    <x v="220"/>
    <x v="0"/>
    <n v="32"/>
  </r>
  <r>
    <n v="77"/>
    <x v="6"/>
    <s v="TVS"/>
    <s v="West Boca"/>
    <x v="0"/>
    <x v="220"/>
    <x v="0"/>
    <n v="0"/>
  </r>
  <r>
    <n v="72"/>
    <x v="7"/>
    <s v="TVS"/>
    <s v="Lyons"/>
    <x v="0"/>
    <x v="220"/>
    <x v="0"/>
    <n v="21"/>
  </r>
  <r>
    <n v="72"/>
    <x v="7"/>
    <s v="TVS"/>
    <s v="Lyons"/>
    <x v="0"/>
    <x v="220"/>
    <x v="1"/>
    <n v="0"/>
  </r>
  <r>
    <n v="72"/>
    <x v="7"/>
    <s v="TVS"/>
    <s v="Lyons"/>
    <x v="1"/>
    <x v="220"/>
    <x v="2"/>
    <n v="0"/>
  </r>
  <r>
    <n v="104"/>
    <x v="31"/>
    <s v="TVS"/>
    <s v="Miami"/>
    <x v="0"/>
    <x v="220"/>
    <x v="0"/>
    <n v="22"/>
  </r>
  <r>
    <n v="104"/>
    <x v="31"/>
    <s v="TVS"/>
    <s v="Miami"/>
    <x v="1"/>
    <x v="220"/>
    <x v="2"/>
    <n v="0"/>
  </r>
  <r>
    <n v="73"/>
    <x v="4"/>
    <s v="TVS"/>
    <s v="Boynton Beach"/>
    <x v="0"/>
    <x v="224"/>
    <x v="0"/>
    <n v="61"/>
  </r>
  <r>
    <n v="73"/>
    <x v="4"/>
    <s v="TVS"/>
    <s v="Boynton Beach"/>
    <x v="0"/>
    <x v="224"/>
    <x v="3"/>
    <n v="7"/>
  </r>
  <r>
    <n v="73"/>
    <x v="4"/>
    <s v="TVS"/>
    <s v="Boynton Beach"/>
    <x v="0"/>
    <x v="224"/>
    <x v="1"/>
    <n v="0"/>
  </r>
  <r>
    <n v="75"/>
    <x v="5"/>
    <s v="TVS"/>
    <s v="Delray Beach"/>
    <x v="0"/>
    <x v="224"/>
    <x v="0"/>
    <n v="45"/>
  </r>
  <r>
    <n v="75"/>
    <x v="5"/>
    <s v="TVS"/>
    <s v="Delray Beach"/>
    <x v="0"/>
    <x v="224"/>
    <x v="3"/>
    <n v="0"/>
  </r>
  <r>
    <n v="76"/>
    <x v="29"/>
    <s v="TVS"/>
    <s v="East Boca"/>
    <x v="0"/>
    <x v="224"/>
    <x v="0"/>
    <n v="6"/>
  </r>
  <r>
    <n v="77"/>
    <x v="6"/>
    <s v="TVS"/>
    <s v="West Boca"/>
    <x v="0"/>
    <x v="224"/>
    <x v="0"/>
    <n v="27"/>
  </r>
  <r>
    <n v="72"/>
    <x v="7"/>
    <s v="TVS"/>
    <s v="Lyons"/>
    <x v="0"/>
    <x v="224"/>
    <x v="0"/>
    <n v="20"/>
  </r>
  <r>
    <n v="72"/>
    <x v="7"/>
    <s v="TVS"/>
    <s v="Lyons"/>
    <x v="1"/>
    <x v="224"/>
    <x v="2"/>
    <n v="1"/>
  </r>
  <r>
    <n v="104"/>
    <x v="31"/>
    <s v="TVS"/>
    <s v="Miami"/>
    <x v="0"/>
    <x v="224"/>
    <x v="0"/>
    <n v="17"/>
  </r>
  <r>
    <n v="104"/>
    <x v="31"/>
    <s v="TVS"/>
    <s v="Miami"/>
    <x v="1"/>
    <x v="224"/>
    <x v="2"/>
    <n v="0"/>
  </r>
  <r>
    <n v="86"/>
    <x v="20"/>
    <s v="Lake Washington"/>
    <s v="Kirkland, WA"/>
    <x v="0"/>
    <x v="220"/>
    <x v="0"/>
    <n v="69"/>
  </r>
  <r>
    <n v="86"/>
    <x v="20"/>
    <s v="Lake Washington"/>
    <s v="Kirkland, WA"/>
    <x v="0"/>
    <x v="220"/>
    <x v="3"/>
    <n v="7"/>
  </r>
  <r>
    <n v="86"/>
    <x v="20"/>
    <s v="Lake Washington"/>
    <s v="Kirkland, WA"/>
    <x v="0"/>
    <x v="224"/>
    <x v="0"/>
    <n v="70"/>
  </r>
  <r>
    <n v="86"/>
    <x v="20"/>
    <s v="Lake Washington"/>
    <s v="Kirkland, WA"/>
    <x v="0"/>
    <x v="224"/>
    <x v="3"/>
    <n v="4"/>
  </r>
  <r>
    <n v="5"/>
    <x v="0"/>
    <s v="DMSI"/>
    <s v="Bloomington IL"/>
    <x v="0"/>
    <x v="225"/>
    <x v="0"/>
    <n v="111"/>
  </r>
  <r>
    <n v="5"/>
    <x v="0"/>
    <s v="DMSI"/>
    <s v="Bloomington IL"/>
    <x v="0"/>
    <x v="225"/>
    <x v="1"/>
    <n v="0"/>
  </r>
  <r>
    <n v="5"/>
    <x v="0"/>
    <s v="DMSI"/>
    <s v="Bloomington IL"/>
    <x v="1"/>
    <x v="225"/>
    <x v="2"/>
    <n v="0"/>
  </r>
  <r>
    <n v="14"/>
    <x v="1"/>
    <s v="DMSI"/>
    <s v="Peru IL"/>
    <x v="0"/>
    <x v="225"/>
    <x v="0"/>
    <n v="36"/>
  </r>
  <r>
    <n v="14"/>
    <x v="1"/>
    <s v="DMSI"/>
    <s v="Peru IL"/>
    <x v="1"/>
    <x v="225"/>
    <x v="2"/>
    <n v="0"/>
  </r>
  <r>
    <n v="13"/>
    <x v="2"/>
    <s v="DMSI"/>
    <s v="Peoria,IL"/>
    <x v="0"/>
    <x v="225"/>
    <x v="0"/>
    <n v="0"/>
  </r>
  <r>
    <n v="13"/>
    <x v="2"/>
    <s v="DMSI"/>
    <s v="Peoria,IL"/>
    <x v="0"/>
    <x v="225"/>
    <x v="1"/>
    <n v="0"/>
  </r>
  <r>
    <n v="6"/>
    <x v="3"/>
    <s v="DMSI"/>
    <s v="Charleston IL"/>
    <x v="0"/>
    <x v="225"/>
    <x v="0"/>
    <n v="38"/>
  </r>
  <r>
    <n v="6"/>
    <x v="3"/>
    <s v="DMSI"/>
    <s v="Charleston IL"/>
    <x v="0"/>
    <x v="225"/>
    <x v="1"/>
    <n v="15"/>
  </r>
  <r>
    <n v="6"/>
    <x v="3"/>
    <s v="DMSI"/>
    <s v="Charleston IL"/>
    <x v="1"/>
    <x v="225"/>
    <x v="2"/>
    <n v="0"/>
  </r>
  <r>
    <n v="15"/>
    <x v="21"/>
    <s v="DMSI"/>
    <s v="Pontiac, IL"/>
    <x v="0"/>
    <x v="225"/>
    <x v="0"/>
    <n v="0"/>
  </r>
  <r>
    <n v="15"/>
    <x v="21"/>
    <s v="DMSI"/>
    <s v="Pontiac, IL"/>
    <x v="1"/>
    <x v="225"/>
    <x v="2"/>
    <n v="0"/>
  </r>
  <r>
    <n v="8"/>
    <x v="25"/>
    <s v="DMSI"/>
    <s v="Eureka, IL"/>
    <x v="0"/>
    <x v="225"/>
    <x v="0"/>
    <n v="31"/>
  </r>
  <r>
    <n v="8"/>
    <x v="25"/>
    <s v="DMSI"/>
    <s v="Eureka, IL"/>
    <x v="1"/>
    <x v="225"/>
    <x v="2"/>
    <n v="0"/>
  </r>
  <r>
    <n v="10"/>
    <x v="28"/>
    <s v="DMSI"/>
    <s v="Lincoln IL"/>
    <x v="0"/>
    <x v="225"/>
    <x v="0"/>
    <n v="31"/>
  </r>
  <r>
    <n v="10"/>
    <x v="28"/>
    <s v="DMSI"/>
    <s v="Lincoln IL"/>
    <x v="0"/>
    <x v="225"/>
    <x v="2"/>
    <n v="0"/>
  </r>
  <r>
    <n v="17"/>
    <x v="26"/>
    <s v="DMSI"/>
    <s v="Streator IL"/>
    <x v="0"/>
    <x v="225"/>
    <x v="0"/>
    <n v="29"/>
  </r>
  <r>
    <n v="5"/>
    <x v="0"/>
    <s v="DMSI"/>
    <s v="Bloomington IL"/>
    <x v="0"/>
    <x v="226"/>
    <x v="0"/>
    <n v="151"/>
  </r>
  <r>
    <n v="5"/>
    <x v="0"/>
    <s v="DMSI"/>
    <s v="Bloomington IL"/>
    <x v="0"/>
    <x v="226"/>
    <x v="1"/>
    <n v="16"/>
  </r>
  <r>
    <n v="5"/>
    <x v="0"/>
    <s v="DMSI"/>
    <s v="Bloomington IL"/>
    <x v="1"/>
    <x v="226"/>
    <x v="2"/>
    <n v="0"/>
  </r>
  <r>
    <n v="14"/>
    <x v="1"/>
    <s v="DMSI"/>
    <s v="Peru IL"/>
    <x v="0"/>
    <x v="226"/>
    <x v="0"/>
    <n v="41"/>
  </r>
  <r>
    <n v="14"/>
    <x v="1"/>
    <s v="DMSI"/>
    <s v="Peru IL"/>
    <x v="1"/>
    <x v="226"/>
    <x v="2"/>
    <n v="0"/>
  </r>
  <r>
    <n v="13"/>
    <x v="2"/>
    <s v="DMSI"/>
    <s v="Peoria,IL"/>
    <x v="0"/>
    <x v="226"/>
    <x v="0"/>
    <n v="22"/>
  </r>
  <r>
    <n v="13"/>
    <x v="2"/>
    <s v="DMSI"/>
    <s v="Peoria,IL"/>
    <x v="0"/>
    <x v="226"/>
    <x v="1"/>
    <n v="10"/>
  </r>
  <r>
    <n v="6"/>
    <x v="3"/>
    <s v="DMSI"/>
    <s v="Charleston IL"/>
    <x v="0"/>
    <x v="226"/>
    <x v="0"/>
    <n v="41"/>
  </r>
  <r>
    <n v="6"/>
    <x v="3"/>
    <s v="DMSI"/>
    <s v="Charleston IL"/>
    <x v="0"/>
    <x v="226"/>
    <x v="1"/>
    <n v="0"/>
  </r>
  <r>
    <n v="6"/>
    <x v="3"/>
    <s v="DMSI"/>
    <s v="Charleston IL"/>
    <x v="1"/>
    <x v="226"/>
    <x v="2"/>
    <n v="0"/>
  </r>
  <r>
    <n v="15"/>
    <x v="21"/>
    <s v="DMSI"/>
    <s v="Pontiac, IL"/>
    <x v="0"/>
    <x v="226"/>
    <x v="0"/>
    <n v="45"/>
  </r>
  <r>
    <n v="86"/>
    <x v="20"/>
    <s v="Lake Washington"/>
    <s v="Kirkland, WA"/>
    <x v="0"/>
    <x v="227"/>
    <x v="0"/>
    <n v="36"/>
  </r>
  <r>
    <n v="86"/>
    <x v="20"/>
    <s v="Lake Washington"/>
    <s v="Kirkland, WA"/>
    <x v="0"/>
    <x v="227"/>
    <x v="3"/>
    <n v="6"/>
  </r>
  <r>
    <n v="86"/>
    <x v="20"/>
    <s v="Lake Washington"/>
    <s v="Kirkland, WA"/>
    <x v="0"/>
    <x v="225"/>
    <x v="0"/>
    <n v="76"/>
  </r>
  <r>
    <n v="86"/>
    <x v="20"/>
    <s v="Lake Washington"/>
    <s v="Kirkland, WA"/>
    <x v="0"/>
    <x v="225"/>
    <x v="3"/>
    <n v="5"/>
  </r>
  <r>
    <n v="5"/>
    <x v="0"/>
    <s v="DMSI"/>
    <s v="Bloomington IL"/>
    <x v="0"/>
    <x v="228"/>
    <x v="0"/>
    <n v="112"/>
  </r>
  <r>
    <n v="5"/>
    <x v="0"/>
    <s v="DMSI"/>
    <s v="Bloomington IL"/>
    <x v="0"/>
    <x v="228"/>
    <x v="1"/>
    <n v="16"/>
  </r>
  <r>
    <n v="5"/>
    <x v="0"/>
    <s v="DMSI"/>
    <s v="Bloomington IL"/>
    <x v="1"/>
    <x v="228"/>
    <x v="2"/>
    <n v="0"/>
  </r>
  <r>
    <n v="14"/>
    <x v="1"/>
    <s v="DMSI"/>
    <s v="Peru IL"/>
    <x v="0"/>
    <x v="228"/>
    <x v="0"/>
    <n v="9"/>
  </r>
  <r>
    <n v="14"/>
    <x v="1"/>
    <s v="DMSI"/>
    <s v="Peru IL"/>
    <x v="1"/>
    <x v="228"/>
    <x v="2"/>
    <n v="0"/>
  </r>
  <r>
    <n v="13"/>
    <x v="2"/>
    <s v="DMSI"/>
    <s v="Peoria,IL"/>
    <x v="0"/>
    <x v="228"/>
    <x v="0"/>
    <n v="1"/>
  </r>
  <r>
    <n v="13"/>
    <x v="2"/>
    <s v="DMSI"/>
    <s v="Peoria,IL"/>
    <x v="0"/>
    <x v="228"/>
    <x v="1"/>
    <n v="4"/>
  </r>
  <r>
    <n v="6"/>
    <x v="3"/>
    <s v="DMSI"/>
    <s v="Charleston IL"/>
    <x v="0"/>
    <x v="228"/>
    <x v="0"/>
    <n v="75"/>
  </r>
  <r>
    <n v="5"/>
    <x v="0"/>
    <s v="DMSI"/>
    <s v="Bloomington IL"/>
    <x v="0"/>
    <x v="227"/>
    <x v="0"/>
    <n v="121"/>
  </r>
  <r>
    <n v="5"/>
    <x v="0"/>
    <s v="DMSI"/>
    <s v="Bloomington IL"/>
    <x v="0"/>
    <x v="227"/>
    <x v="1"/>
    <n v="8"/>
  </r>
  <r>
    <n v="5"/>
    <x v="0"/>
    <s v="DMSI"/>
    <s v="Bloomington IL"/>
    <x v="1"/>
    <x v="227"/>
    <x v="2"/>
    <n v="0"/>
  </r>
  <r>
    <n v="14"/>
    <x v="1"/>
    <s v="DMSI"/>
    <s v="Peru IL"/>
    <x v="0"/>
    <x v="227"/>
    <x v="0"/>
    <n v="33"/>
  </r>
  <r>
    <n v="14"/>
    <x v="1"/>
    <s v="DMSI"/>
    <s v="Peru IL"/>
    <x v="1"/>
    <x v="227"/>
    <x v="2"/>
    <n v="0"/>
  </r>
  <r>
    <n v="13"/>
    <x v="2"/>
    <s v="DMSI"/>
    <s v="Peoria,IL"/>
    <x v="0"/>
    <x v="227"/>
    <x v="0"/>
    <n v="57"/>
  </r>
  <r>
    <n v="13"/>
    <x v="2"/>
    <s v="DMSI"/>
    <s v="Peoria,IL"/>
    <x v="0"/>
    <x v="227"/>
    <x v="1"/>
    <n v="0"/>
  </r>
  <r>
    <n v="6"/>
    <x v="3"/>
    <s v="DMSI"/>
    <s v="Charleston IL"/>
    <x v="0"/>
    <x v="227"/>
    <x v="0"/>
    <n v="39"/>
  </r>
  <r>
    <n v="6"/>
    <x v="3"/>
    <s v="DMSI"/>
    <s v="Charleston IL"/>
    <x v="0"/>
    <x v="227"/>
    <x v="1"/>
    <n v="0"/>
  </r>
  <r>
    <n v="6"/>
    <x v="3"/>
    <s v="DMSI"/>
    <s v="Charleston IL"/>
    <x v="1"/>
    <x v="227"/>
    <x v="2"/>
    <n v="0"/>
  </r>
  <r>
    <n v="15"/>
    <x v="21"/>
    <s v="DMSI"/>
    <s v="Pontiac, IL"/>
    <x v="0"/>
    <x v="227"/>
    <x v="0"/>
    <n v="0"/>
  </r>
  <r>
    <n v="15"/>
    <x v="21"/>
    <s v="DMSI"/>
    <s v="Pontiac, IL"/>
    <x v="1"/>
    <x v="227"/>
    <x v="2"/>
    <n v="0"/>
  </r>
  <r>
    <n v="8"/>
    <x v="25"/>
    <s v="DMSI"/>
    <s v="Eureka, IL"/>
    <x v="0"/>
    <x v="227"/>
    <x v="0"/>
    <n v="0"/>
  </r>
  <r>
    <n v="8"/>
    <x v="25"/>
    <s v="DMSI"/>
    <s v="Eureka, IL"/>
    <x v="1"/>
    <x v="227"/>
    <x v="2"/>
    <n v="0"/>
  </r>
  <r>
    <n v="10"/>
    <x v="28"/>
    <s v="DMSI"/>
    <s v="Lincoln IL"/>
    <x v="0"/>
    <x v="227"/>
    <x v="0"/>
    <n v="0"/>
  </r>
  <r>
    <n v="10"/>
    <x v="28"/>
    <s v="DMSI"/>
    <s v="Lincoln IL"/>
    <x v="0"/>
    <x v="227"/>
    <x v="2"/>
    <n v="0"/>
  </r>
  <r>
    <n v="17"/>
    <x v="26"/>
    <s v="DMSI"/>
    <s v="Streator IL"/>
    <x v="0"/>
    <x v="227"/>
    <x v="0"/>
    <n v="0"/>
  </r>
  <r>
    <n v="17"/>
    <x v="26"/>
    <s v="DMSI"/>
    <s v="Streator IL"/>
    <x v="1"/>
    <x v="227"/>
    <x v="2"/>
    <n v="0"/>
  </r>
  <r>
    <n v="16"/>
    <x v="23"/>
    <s v="DMSI"/>
    <s v="Princeton IL"/>
    <x v="0"/>
    <x v="227"/>
    <x v="0"/>
    <n v="0"/>
  </r>
  <r>
    <n v="16"/>
    <x v="23"/>
    <s v="DMSI"/>
    <s v="Princeton IL"/>
    <x v="1"/>
    <x v="227"/>
    <x v="2"/>
    <n v="0"/>
  </r>
  <r>
    <n v="11"/>
    <x v="24"/>
    <s v="DMSI"/>
    <s v="Mt. Zion IL"/>
    <x v="0"/>
    <x v="227"/>
    <x v="0"/>
    <n v="27"/>
  </r>
  <r>
    <n v="11"/>
    <x v="24"/>
    <s v="DMSI"/>
    <s v="Mt. Zion IL"/>
    <x v="1"/>
    <x v="227"/>
    <x v="2"/>
    <n v="0"/>
  </r>
  <r>
    <n v="9"/>
    <x v="22"/>
    <s v="DMSI"/>
    <s v="Gibson City IL"/>
    <x v="0"/>
    <x v="227"/>
    <x v="0"/>
    <n v="0"/>
  </r>
  <r>
    <n v="127"/>
    <x v="19"/>
    <s v="DMSI"/>
    <s v="Canton IL"/>
    <x v="0"/>
    <x v="227"/>
    <x v="0"/>
    <n v="15"/>
  </r>
  <r>
    <n v="5"/>
    <x v="0"/>
    <s v="DMSI"/>
    <s v="Bloomington IL"/>
    <x v="0"/>
    <x v="229"/>
    <x v="0"/>
    <n v="104"/>
  </r>
  <r>
    <n v="5"/>
    <x v="0"/>
    <s v="DMSI"/>
    <s v="Bloomington IL"/>
    <x v="0"/>
    <x v="229"/>
    <x v="1"/>
    <n v="9"/>
  </r>
  <r>
    <n v="5"/>
    <x v="0"/>
    <s v="DMSI"/>
    <s v="Bloomington IL"/>
    <x v="1"/>
    <x v="229"/>
    <x v="2"/>
    <n v="0"/>
  </r>
  <r>
    <n v="14"/>
    <x v="1"/>
    <s v="DMSI"/>
    <s v="Peru IL"/>
    <x v="0"/>
    <x v="229"/>
    <x v="0"/>
    <n v="0"/>
  </r>
  <r>
    <n v="14"/>
    <x v="1"/>
    <s v="DMSI"/>
    <s v="Peru IL"/>
    <x v="1"/>
    <x v="229"/>
    <x v="2"/>
    <n v="0"/>
  </r>
  <r>
    <n v="13"/>
    <x v="2"/>
    <s v="DMSI"/>
    <s v="Peoria,IL"/>
    <x v="0"/>
    <x v="229"/>
    <x v="0"/>
    <n v="31"/>
  </r>
  <r>
    <n v="13"/>
    <x v="2"/>
    <s v="DMSI"/>
    <s v="Peoria,IL"/>
    <x v="0"/>
    <x v="229"/>
    <x v="1"/>
    <n v="0"/>
  </r>
  <r>
    <n v="6"/>
    <x v="3"/>
    <s v="DMSI"/>
    <s v="Charleston IL"/>
    <x v="0"/>
    <x v="229"/>
    <x v="0"/>
    <n v="25"/>
  </r>
  <r>
    <n v="6"/>
    <x v="3"/>
    <s v="DMSI"/>
    <s v="Charleston IL"/>
    <x v="0"/>
    <x v="229"/>
    <x v="1"/>
    <n v="0"/>
  </r>
  <r>
    <n v="6"/>
    <x v="3"/>
    <s v="DMSI"/>
    <s v="Charleston IL"/>
    <x v="1"/>
    <x v="229"/>
    <x v="2"/>
    <n v="0"/>
  </r>
  <r>
    <n v="15"/>
    <x v="21"/>
    <s v="DMSI"/>
    <s v="Pontiac, IL"/>
    <x v="0"/>
    <x v="229"/>
    <x v="0"/>
    <n v="37"/>
  </r>
  <r>
    <n v="12"/>
    <x v="32"/>
    <s v="DMSI"/>
    <s v="Pekin IL"/>
    <x v="0"/>
    <x v="229"/>
    <x v="0"/>
    <n v="15"/>
  </r>
  <r>
    <n v="5"/>
    <x v="0"/>
    <s v="DMSI"/>
    <s v="Bloomington IL"/>
    <x v="0"/>
    <x v="230"/>
    <x v="0"/>
    <n v="55"/>
  </r>
  <r>
    <n v="5"/>
    <x v="0"/>
    <s v="DMSI"/>
    <s v="Bloomington IL"/>
    <x v="0"/>
    <x v="230"/>
    <x v="1"/>
    <n v="0"/>
  </r>
  <r>
    <n v="5"/>
    <x v="0"/>
    <s v="DMSI"/>
    <s v="Bloomington IL"/>
    <x v="1"/>
    <x v="230"/>
    <x v="2"/>
    <n v="0"/>
  </r>
  <r>
    <n v="14"/>
    <x v="1"/>
    <s v="DMSI"/>
    <s v="Peru IL"/>
    <x v="0"/>
    <x v="230"/>
    <x v="0"/>
    <n v="29"/>
  </r>
  <r>
    <n v="86"/>
    <x v="20"/>
    <s v="Lake Washington"/>
    <s v="Kirkland, WA"/>
    <x v="0"/>
    <x v="229"/>
    <x v="0"/>
    <n v="34"/>
  </r>
  <r>
    <n v="86"/>
    <x v="20"/>
    <s v="Lake Washington"/>
    <s v="Kirkland, WA"/>
    <x v="0"/>
    <x v="229"/>
    <x v="3"/>
    <n v="4"/>
  </r>
  <r>
    <n v="73"/>
    <x v="4"/>
    <s v="TVS"/>
    <s v="Boynton Beach"/>
    <x v="0"/>
    <x v="226"/>
    <x v="0"/>
    <n v="85"/>
  </r>
  <r>
    <n v="73"/>
    <x v="4"/>
    <s v="TVS"/>
    <s v="Boynton Beach"/>
    <x v="0"/>
    <x v="226"/>
    <x v="3"/>
    <n v="2"/>
  </r>
  <r>
    <n v="73"/>
    <x v="4"/>
    <s v="TVS"/>
    <s v="Boynton Beach"/>
    <x v="1"/>
    <x v="226"/>
    <x v="2"/>
    <n v="2"/>
  </r>
  <r>
    <n v="75"/>
    <x v="5"/>
    <s v="TVS"/>
    <s v="Delray Beach"/>
    <x v="0"/>
    <x v="226"/>
    <x v="0"/>
    <n v="18"/>
  </r>
  <r>
    <n v="75"/>
    <x v="5"/>
    <s v="TVS"/>
    <s v="Delray Beach"/>
    <x v="1"/>
    <x v="226"/>
    <x v="2"/>
    <n v="0"/>
  </r>
  <r>
    <n v="75"/>
    <x v="5"/>
    <s v="TVS"/>
    <s v="Delray Beach"/>
    <x v="0"/>
    <x v="226"/>
    <x v="3"/>
    <n v="1"/>
  </r>
  <r>
    <n v="76"/>
    <x v="29"/>
    <s v="TVS"/>
    <s v="East Boca"/>
    <x v="0"/>
    <x v="226"/>
    <x v="0"/>
    <n v="12"/>
  </r>
  <r>
    <n v="77"/>
    <x v="6"/>
    <s v="TVS"/>
    <s v="West Boca"/>
    <x v="0"/>
    <x v="226"/>
    <x v="0"/>
    <n v="14"/>
  </r>
  <r>
    <n v="72"/>
    <x v="7"/>
    <s v="TVS"/>
    <s v="Lyons"/>
    <x v="0"/>
    <x v="226"/>
    <x v="0"/>
    <n v="14"/>
  </r>
  <r>
    <n v="72"/>
    <x v="7"/>
    <s v="TVS"/>
    <s v="Lyons"/>
    <x v="0"/>
    <x v="226"/>
    <x v="3"/>
    <n v="0"/>
  </r>
  <r>
    <n v="104"/>
    <x v="31"/>
    <s v="TVS"/>
    <s v="Miami"/>
    <x v="0"/>
    <x v="226"/>
    <x v="0"/>
    <n v="20"/>
  </r>
  <r>
    <n v="104"/>
    <x v="31"/>
    <s v="TVS"/>
    <s v="Miami"/>
    <x v="0"/>
    <x v="226"/>
    <x v="2"/>
    <n v="0"/>
  </r>
  <r>
    <n v="73"/>
    <x v="4"/>
    <s v="TVS"/>
    <s v="Boynton Beach"/>
    <x v="0"/>
    <x v="225"/>
    <x v="0"/>
    <n v="80"/>
  </r>
  <r>
    <n v="73"/>
    <x v="4"/>
    <s v="TVS"/>
    <s v="Boynton Beach"/>
    <x v="0"/>
    <x v="225"/>
    <x v="3"/>
    <n v="0"/>
  </r>
  <r>
    <n v="73"/>
    <x v="4"/>
    <s v="TVS"/>
    <s v="Boynton Beach"/>
    <x v="1"/>
    <x v="225"/>
    <x v="2"/>
    <n v="0"/>
  </r>
  <r>
    <n v="75"/>
    <x v="5"/>
    <s v="TVS"/>
    <s v="Delray Beach"/>
    <x v="0"/>
    <x v="225"/>
    <x v="0"/>
    <n v="48"/>
  </r>
  <r>
    <n v="75"/>
    <x v="5"/>
    <s v="TVS"/>
    <s v="Delray Beach"/>
    <x v="0"/>
    <x v="225"/>
    <x v="3"/>
    <n v="0"/>
  </r>
  <r>
    <n v="76"/>
    <x v="29"/>
    <s v="TVS"/>
    <s v="East Boca"/>
    <x v="0"/>
    <x v="225"/>
    <x v="0"/>
    <n v="32"/>
  </r>
  <r>
    <n v="77"/>
    <x v="6"/>
    <s v="TVS"/>
    <s v="West Boca"/>
    <x v="0"/>
    <x v="225"/>
    <x v="0"/>
    <n v="18"/>
  </r>
  <r>
    <n v="72"/>
    <x v="7"/>
    <s v="TVS"/>
    <s v="Lyons"/>
    <x v="0"/>
    <x v="225"/>
    <x v="0"/>
    <n v="17"/>
  </r>
  <r>
    <n v="72"/>
    <x v="7"/>
    <s v="TVS"/>
    <s v="Lyons"/>
    <x v="0"/>
    <x v="225"/>
    <x v="3"/>
    <n v="1"/>
  </r>
  <r>
    <n v="72"/>
    <x v="7"/>
    <s v="TVS"/>
    <s v="Lyons"/>
    <x v="1"/>
    <x v="225"/>
    <x v="2"/>
    <n v="1"/>
  </r>
  <r>
    <n v="104"/>
    <x v="31"/>
    <s v="TVS"/>
    <s v="Miami"/>
    <x v="0"/>
    <x v="225"/>
    <x v="0"/>
    <n v="16"/>
  </r>
  <r>
    <n v="104"/>
    <x v="31"/>
    <s v="TVS"/>
    <s v="Miami"/>
    <x v="0"/>
    <x v="225"/>
    <x v="3"/>
    <n v="0"/>
  </r>
  <r>
    <n v="73"/>
    <x v="4"/>
    <s v="TVS"/>
    <s v="Boynton Beach"/>
    <x v="0"/>
    <x v="228"/>
    <x v="0"/>
    <n v="73"/>
  </r>
  <r>
    <n v="73"/>
    <x v="4"/>
    <s v="TVS"/>
    <s v="Boynton Beach"/>
    <x v="0"/>
    <x v="228"/>
    <x v="3"/>
    <n v="0"/>
  </r>
  <r>
    <n v="73"/>
    <x v="4"/>
    <s v="TVS"/>
    <s v="Boynton Beach"/>
    <x v="1"/>
    <x v="228"/>
    <x v="2"/>
    <n v="1"/>
  </r>
  <r>
    <n v="73"/>
    <x v="4"/>
    <s v="TVS"/>
    <s v="Boynton Beach"/>
    <x v="0"/>
    <x v="228"/>
    <x v="1"/>
    <n v="0"/>
  </r>
  <r>
    <n v="75"/>
    <x v="5"/>
    <s v="TVS"/>
    <s v="Delray Beach"/>
    <x v="0"/>
    <x v="228"/>
    <x v="0"/>
    <n v="48"/>
  </r>
  <r>
    <n v="75"/>
    <x v="5"/>
    <s v="TVS"/>
    <s v="Delray Beach"/>
    <x v="1"/>
    <x v="228"/>
    <x v="2"/>
    <n v="0"/>
  </r>
  <r>
    <n v="75"/>
    <x v="5"/>
    <s v="TVS"/>
    <s v="Delray Beach"/>
    <x v="0"/>
    <x v="228"/>
    <x v="3"/>
    <n v="1"/>
  </r>
  <r>
    <n v="76"/>
    <x v="29"/>
    <s v="TVS"/>
    <s v="East Boca"/>
    <x v="1"/>
    <x v="228"/>
    <x v="2"/>
    <n v="0"/>
  </r>
  <r>
    <n v="76"/>
    <x v="29"/>
    <s v="TVS"/>
    <s v="East Boca"/>
    <x v="0"/>
    <x v="228"/>
    <x v="0"/>
    <n v="5"/>
  </r>
  <r>
    <n v="77"/>
    <x v="6"/>
    <s v="TVS"/>
    <s v="West Boca"/>
    <x v="0"/>
    <x v="228"/>
    <x v="0"/>
    <n v="16"/>
  </r>
  <r>
    <n v="72"/>
    <x v="7"/>
    <s v="TVS"/>
    <s v="Lyons"/>
    <x v="0"/>
    <x v="228"/>
    <x v="0"/>
    <n v="21"/>
  </r>
  <r>
    <n v="72"/>
    <x v="7"/>
    <s v="TVS"/>
    <s v="Lyons"/>
    <x v="0"/>
    <x v="228"/>
    <x v="3"/>
    <n v="2"/>
  </r>
  <r>
    <n v="72"/>
    <x v="7"/>
    <s v="TVS"/>
    <s v="Lyons"/>
    <x v="1"/>
    <x v="228"/>
    <x v="2"/>
    <n v="1"/>
  </r>
  <r>
    <n v="104"/>
    <x v="31"/>
    <s v="TVS"/>
    <s v="Miami"/>
    <x v="0"/>
    <x v="228"/>
    <x v="0"/>
    <n v="24"/>
  </r>
  <r>
    <n v="104"/>
    <x v="31"/>
    <s v="TVS"/>
    <s v="Miami"/>
    <x v="0"/>
    <x v="228"/>
    <x v="3"/>
    <n v="0"/>
  </r>
  <r>
    <n v="73"/>
    <x v="4"/>
    <s v="TVS"/>
    <s v="Boynton Beach"/>
    <x v="0"/>
    <x v="227"/>
    <x v="0"/>
    <n v="56"/>
  </r>
  <r>
    <n v="73"/>
    <x v="4"/>
    <s v="TVS"/>
    <s v="Boynton Beach"/>
    <x v="0"/>
    <x v="227"/>
    <x v="1"/>
    <n v="0"/>
  </r>
  <r>
    <n v="73"/>
    <x v="4"/>
    <s v="TVS"/>
    <s v="Boynton Beach"/>
    <x v="0"/>
    <x v="227"/>
    <x v="3"/>
    <n v="4"/>
  </r>
  <r>
    <n v="75"/>
    <x v="5"/>
    <s v="TVS"/>
    <s v="Delray Beach"/>
    <x v="0"/>
    <x v="227"/>
    <x v="0"/>
    <n v="35"/>
  </r>
  <r>
    <n v="75"/>
    <x v="5"/>
    <s v="TVS"/>
    <s v="Delray Beach"/>
    <x v="1"/>
    <x v="227"/>
    <x v="2"/>
    <n v="0"/>
  </r>
  <r>
    <n v="75"/>
    <x v="5"/>
    <s v="TVS"/>
    <s v="Delray Beach"/>
    <x v="0"/>
    <x v="227"/>
    <x v="3"/>
    <n v="1"/>
  </r>
  <r>
    <n v="76"/>
    <x v="29"/>
    <s v="TVS"/>
    <s v="East Boca"/>
    <x v="0"/>
    <x v="227"/>
    <x v="0"/>
    <n v="32"/>
  </r>
  <r>
    <n v="77"/>
    <x v="6"/>
    <s v="TVS"/>
    <s v="West Boca"/>
    <x v="0"/>
    <x v="227"/>
    <x v="0"/>
    <n v="0"/>
  </r>
  <r>
    <n v="72"/>
    <x v="7"/>
    <s v="TVS"/>
    <s v="Lyons"/>
    <x v="0"/>
    <x v="227"/>
    <x v="0"/>
    <n v="13"/>
  </r>
  <r>
    <n v="72"/>
    <x v="7"/>
    <s v="TVS"/>
    <s v="Lyons"/>
    <x v="0"/>
    <x v="227"/>
    <x v="1"/>
    <n v="0"/>
  </r>
  <r>
    <n v="72"/>
    <x v="7"/>
    <s v="TVS"/>
    <s v="Lyons"/>
    <x v="1"/>
    <x v="227"/>
    <x v="2"/>
    <n v="0"/>
  </r>
  <r>
    <n v="104"/>
    <x v="31"/>
    <s v="TVS"/>
    <s v="Miami"/>
    <x v="0"/>
    <x v="227"/>
    <x v="0"/>
    <n v="25"/>
  </r>
  <r>
    <n v="104"/>
    <x v="31"/>
    <s v="TVS"/>
    <s v="Miami"/>
    <x v="1"/>
    <x v="227"/>
    <x v="2"/>
    <n v="0"/>
  </r>
  <r>
    <n v="73"/>
    <x v="4"/>
    <s v="TVS"/>
    <s v="Boynton Beach"/>
    <x v="0"/>
    <x v="229"/>
    <x v="0"/>
    <n v="63"/>
  </r>
  <r>
    <n v="73"/>
    <x v="4"/>
    <s v="TVS"/>
    <s v="Boynton Beach"/>
    <x v="0"/>
    <x v="229"/>
    <x v="3"/>
    <n v="6"/>
  </r>
  <r>
    <n v="73"/>
    <x v="4"/>
    <s v="TVS"/>
    <s v="Boynton Beach"/>
    <x v="0"/>
    <x v="229"/>
    <x v="1"/>
    <n v="0"/>
  </r>
  <r>
    <n v="75"/>
    <x v="5"/>
    <s v="TVS"/>
    <s v="Delray Beach"/>
    <x v="0"/>
    <x v="229"/>
    <x v="0"/>
    <n v="42"/>
  </r>
  <r>
    <n v="75"/>
    <x v="5"/>
    <s v="TVS"/>
    <s v="Delray Beach"/>
    <x v="0"/>
    <x v="229"/>
    <x v="3"/>
    <n v="1"/>
  </r>
  <r>
    <n v="76"/>
    <x v="29"/>
    <s v="TVS"/>
    <s v="East Boca"/>
    <x v="0"/>
    <x v="229"/>
    <x v="0"/>
    <n v="0"/>
  </r>
  <r>
    <n v="77"/>
    <x v="6"/>
    <s v="TVS"/>
    <s v="West Boca"/>
    <x v="0"/>
    <x v="229"/>
    <x v="0"/>
    <n v="27"/>
  </r>
  <r>
    <n v="72"/>
    <x v="7"/>
    <s v="TVS"/>
    <s v="Lyons"/>
    <x v="0"/>
    <x v="229"/>
    <x v="0"/>
    <n v="12"/>
  </r>
  <r>
    <n v="72"/>
    <x v="7"/>
    <s v="TVS"/>
    <s v="Lyons"/>
    <x v="1"/>
    <x v="229"/>
    <x v="2"/>
    <n v="2"/>
  </r>
  <r>
    <n v="104"/>
    <x v="31"/>
    <s v="TVS"/>
    <s v="Miami"/>
    <x v="0"/>
    <x v="229"/>
    <x v="0"/>
    <n v="9"/>
  </r>
  <r>
    <n v="104"/>
    <x v="31"/>
    <s v="TVS"/>
    <s v="Miami"/>
    <x v="1"/>
    <x v="229"/>
    <x v="2"/>
    <n v="0"/>
  </r>
  <r>
    <n v="165"/>
    <x v="34"/>
    <s v="LA Derm"/>
    <s v="LA Baton Rouge JeffHwy"/>
    <x v="0"/>
    <x v="222"/>
    <x v="0"/>
    <n v="117"/>
  </r>
  <r>
    <n v="166"/>
    <x v="35"/>
    <s v="LA Derm"/>
    <s v="LA Baton Rouge WStClareBlvd"/>
    <x v="0"/>
    <x v="222"/>
    <x v="0"/>
    <n v="39"/>
  </r>
  <r>
    <n v="167"/>
    <x v="36"/>
    <s v="LA Derm"/>
    <s v="LA DenhamSprgsVetsBlvd"/>
    <x v="0"/>
    <x v="222"/>
    <x v="0"/>
    <n v="33"/>
  </r>
  <r>
    <n v="168"/>
    <x v="37"/>
    <s v="LA Derm"/>
    <s v="LA Baton Rouge Joor Rd"/>
    <x v="0"/>
    <x v="222"/>
    <x v="0"/>
    <n v="0"/>
  </r>
  <r>
    <n v="169"/>
    <x v="38"/>
    <s v="LA Derm"/>
    <s v="La Plaquemine RiverWDr"/>
    <x v="0"/>
    <x v="222"/>
    <x v="0"/>
    <n v="0"/>
  </r>
  <r>
    <s v="?"/>
    <x v="39"/>
    <s v="LA Derm"/>
    <s v="LA Baton Rouge LCC JeffHwy"/>
    <x v="0"/>
    <x v="222"/>
    <x v="3"/>
    <n v="9"/>
  </r>
  <r>
    <n v="165"/>
    <x v="34"/>
    <s v="LA Derm"/>
    <s v="LA Baton Rouge JeffHwy"/>
    <x v="0"/>
    <x v="219"/>
    <x v="0"/>
    <n v="109"/>
  </r>
  <r>
    <n v="166"/>
    <x v="35"/>
    <s v="LA Derm"/>
    <s v="LA Baton Rouge WStClareBlvd"/>
    <x v="0"/>
    <x v="219"/>
    <x v="0"/>
    <n v="73"/>
  </r>
  <r>
    <n v="167"/>
    <x v="36"/>
    <s v="LA Derm"/>
    <s v="LA DenhamSprgsVetsBlvd"/>
    <x v="0"/>
    <x v="219"/>
    <x v="0"/>
    <n v="29"/>
  </r>
  <r>
    <n v="168"/>
    <x v="37"/>
    <s v="LA Derm"/>
    <s v="LA Baton Rouge Joor Rd"/>
    <x v="0"/>
    <x v="219"/>
    <x v="0"/>
    <n v="0"/>
  </r>
  <r>
    <n v="169"/>
    <x v="38"/>
    <s v="LA Derm"/>
    <s v="La Plaquemine RiverWDr"/>
    <x v="0"/>
    <x v="219"/>
    <x v="0"/>
    <n v="0"/>
  </r>
  <r>
    <s v="?"/>
    <x v="39"/>
    <s v="LA Derm"/>
    <s v="LA Baton Rouge LCC JeffHwy"/>
    <x v="0"/>
    <x v="219"/>
    <x v="3"/>
    <n v="10"/>
  </r>
  <r>
    <n v="165"/>
    <x v="34"/>
    <s v="LA Derm"/>
    <s v="LA Baton Rouge JeffHwy"/>
    <x v="0"/>
    <x v="221"/>
    <x v="0"/>
    <n v="98"/>
  </r>
  <r>
    <n v="166"/>
    <x v="35"/>
    <s v="LA Derm"/>
    <s v="LA Baton Rouge WStClareBlvd"/>
    <x v="0"/>
    <x v="221"/>
    <x v="0"/>
    <n v="40"/>
  </r>
  <r>
    <n v="167"/>
    <x v="36"/>
    <s v="LA Derm"/>
    <s v="LA DenhamSprgsVetsBlvd"/>
    <x v="0"/>
    <x v="221"/>
    <x v="0"/>
    <n v="29"/>
  </r>
  <r>
    <n v="168"/>
    <x v="37"/>
    <s v="LA Derm"/>
    <s v="LA Baton Rouge Joor Rd"/>
    <x v="0"/>
    <x v="221"/>
    <x v="0"/>
    <n v="33"/>
  </r>
  <r>
    <n v="169"/>
    <x v="38"/>
    <s v="LA Derm"/>
    <s v="La Plaquemine RiverWDr"/>
    <x v="0"/>
    <x v="221"/>
    <x v="0"/>
    <n v="15"/>
  </r>
  <r>
    <s v="?"/>
    <x v="39"/>
    <s v="LA Derm"/>
    <s v="LA Baton Rouge LCC JeffHwy"/>
    <x v="0"/>
    <x v="221"/>
    <x v="3"/>
    <n v="14"/>
  </r>
  <r>
    <n v="165"/>
    <x v="34"/>
    <s v="LA Derm"/>
    <s v="LA Baton Rouge JeffHwy"/>
    <x v="0"/>
    <x v="220"/>
    <x v="0"/>
    <n v="91"/>
  </r>
  <r>
    <n v="166"/>
    <x v="35"/>
    <s v="LA Derm"/>
    <s v="LA Baton Rouge WStClareBlvd"/>
    <x v="0"/>
    <x v="220"/>
    <x v="0"/>
    <n v="41"/>
  </r>
  <r>
    <n v="167"/>
    <x v="36"/>
    <s v="LA Derm"/>
    <s v="LA DenhamSprgsVetsBlvd"/>
    <x v="0"/>
    <x v="220"/>
    <x v="0"/>
    <n v="50"/>
  </r>
  <r>
    <n v="168"/>
    <x v="37"/>
    <s v="LA Derm"/>
    <s v="LA Baton Rouge Joor Rd"/>
    <x v="0"/>
    <x v="220"/>
    <x v="0"/>
    <n v="0"/>
  </r>
  <r>
    <n v="169"/>
    <x v="38"/>
    <s v="LA Derm"/>
    <s v="La Plaquemine RiverWDr"/>
    <x v="0"/>
    <x v="220"/>
    <x v="0"/>
    <n v="0"/>
  </r>
  <r>
    <s v="?"/>
    <x v="39"/>
    <s v="LA Derm"/>
    <s v="LA Baton Rouge LCC JeffHwy"/>
    <x v="0"/>
    <x v="220"/>
    <x v="3"/>
    <n v="16"/>
  </r>
  <r>
    <n v="165"/>
    <x v="34"/>
    <s v="LA Derm"/>
    <s v="LA Baton Rouge JeffHwy"/>
    <x v="0"/>
    <x v="224"/>
    <x v="0"/>
    <n v="132"/>
  </r>
  <r>
    <n v="166"/>
    <x v="35"/>
    <s v="LA Derm"/>
    <s v="LA Baton Rouge WStClareBlvd"/>
    <x v="0"/>
    <x v="224"/>
    <x v="0"/>
    <n v="38"/>
  </r>
  <r>
    <n v="167"/>
    <x v="36"/>
    <s v="LA Derm"/>
    <s v="LA DenhamSprgsVetsBlvd"/>
    <x v="0"/>
    <x v="224"/>
    <x v="0"/>
    <n v="31"/>
  </r>
  <r>
    <n v="168"/>
    <x v="37"/>
    <s v="LA Derm"/>
    <s v="LA Baton Rouge Joor Rd"/>
    <x v="0"/>
    <x v="224"/>
    <x v="0"/>
    <n v="0"/>
  </r>
  <r>
    <n v="169"/>
    <x v="38"/>
    <s v="LA Derm"/>
    <s v="La Plaquemine RiverWDr"/>
    <x v="0"/>
    <x v="224"/>
    <x v="0"/>
    <n v="12"/>
  </r>
  <r>
    <s v="?"/>
    <x v="39"/>
    <s v="LA Derm"/>
    <s v="LA Baton Rouge LCC JeffHwy"/>
    <x v="0"/>
    <x v="224"/>
    <x v="3"/>
    <n v="21"/>
  </r>
  <r>
    <n v="165"/>
    <x v="34"/>
    <s v="LA Derm"/>
    <s v="LA Baton Rouge JeffHwy"/>
    <x v="0"/>
    <x v="226"/>
    <x v="0"/>
    <n v="96"/>
  </r>
  <r>
    <n v="166"/>
    <x v="35"/>
    <s v="LA Derm"/>
    <s v="LA Baton Rouge WStClareBlvd"/>
    <x v="0"/>
    <x v="226"/>
    <x v="0"/>
    <n v="33"/>
  </r>
  <r>
    <n v="167"/>
    <x v="36"/>
    <s v="LA Derm"/>
    <s v="LA DenhamSprgsVetsBlvd"/>
    <x v="0"/>
    <x v="226"/>
    <x v="0"/>
    <n v="43"/>
  </r>
  <r>
    <n v="168"/>
    <x v="37"/>
    <s v="LA Derm"/>
    <s v="LA Baton Rouge Joor Rd"/>
    <x v="0"/>
    <x v="226"/>
    <x v="0"/>
    <n v="0"/>
  </r>
  <r>
    <n v="169"/>
    <x v="38"/>
    <s v="LA Derm"/>
    <s v="La Plaquemine RiverWDr"/>
    <x v="0"/>
    <x v="226"/>
    <x v="0"/>
    <n v="0"/>
  </r>
  <r>
    <s v="?"/>
    <x v="39"/>
    <s v="LA Derm"/>
    <s v="LA Baton Rouge LCC JeffHwy"/>
    <x v="0"/>
    <x v="226"/>
    <x v="3"/>
    <n v="16"/>
  </r>
  <r>
    <n v="165"/>
    <x v="34"/>
    <s v="LA Derm"/>
    <s v="LA Baton Rouge JeffHwy"/>
    <x v="0"/>
    <x v="225"/>
    <x v="0"/>
    <n v="100"/>
  </r>
  <r>
    <n v="166"/>
    <x v="35"/>
    <s v="LA Derm"/>
    <s v="LA Baton Rouge WStClareBlvd"/>
    <x v="0"/>
    <x v="225"/>
    <x v="0"/>
    <n v="65"/>
  </r>
  <r>
    <n v="167"/>
    <x v="36"/>
    <s v="LA Derm"/>
    <s v="LA DenhamSprgsVetsBlvd"/>
    <x v="0"/>
    <x v="225"/>
    <x v="0"/>
    <n v="31"/>
  </r>
  <r>
    <n v="168"/>
    <x v="37"/>
    <s v="LA Derm"/>
    <s v="LA Baton Rouge Joor Rd"/>
    <x v="0"/>
    <x v="225"/>
    <x v="0"/>
    <n v="0"/>
  </r>
  <r>
    <n v="169"/>
    <x v="38"/>
    <s v="LA Derm"/>
    <s v="La Plaquemine RiverWDr"/>
    <x v="0"/>
    <x v="225"/>
    <x v="0"/>
    <n v="0"/>
  </r>
  <r>
    <s v="?"/>
    <x v="39"/>
    <s v="LA Derm"/>
    <s v="LA Baton Rouge LCC JeffHwy"/>
    <x v="0"/>
    <x v="225"/>
    <x v="3"/>
    <n v="22"/>
  </r>
  <r>
    <n v="165"/>
    <x v="34"/>
    <s v="LA Derm"/>
    <s v="LA Baton Rouge JeffHwy"/>
    <x v="0"/>
    <x v="228"/>
    <x v="0"/>
    <n v="98"/>
  </r>
  <r>
    <n v="166"/>
    <x v="35"/>
    <s v="LA Derm"/>
    <s v="LA Baton Rouge WStClareBlvd"/>
    <x v="0"/>
    <x v="228"/>
    <x v="0"/>
    <n v="32"/>
  </r>
  <r>
    <n v="167"/>
    <x v="36"/>
    <s v="LA Derm"/>
    <s v="LA DenhamSprgsVetsBlvd"/>
    <x v="0"/>
    <x v="228"/>
    <x v="0"/>
    <n v="35"/>
  </r>
  <r>
    <n v="168"/>
    <x v="37"/>
    <s v="LA Derm"/>
    <s v="LA Baton Rouge Joor Rd"/>
    <x v="0"/>
    <x v="228"/>
    <x v="0"/>
    <n v="19"/>
  </r>
  <r>
    <n v="169"/>
    <x v="38"/>
    <s v="LA Derm"/>
    <s v="La Plaquemine RiverWDr"/>
    <x v="0"/>
    <x v="228"/>
    <x v="0"/>
    <n v="9"/>
  </r>
  <r>
    <s v="?"/>
    <x v="39"/>
    <s v="LA Derm"/>
    <s v="LA Baton Rouge LCC JeffHwy"/>
    <x v="0"/>
    <x v="228"/>
    <x v="3"/>
    <n v="16"/>
  </r>
  <r>
    <n v="165"/>
    <x v="34"/>
    <s v="LA Derm"/>
    <s v="LA Baton Rouge JeffHwy"/>
    <x v="0"/>
    <x v="227"/>
    <x v="0"/>
    <n v="98"/>
  </r>
  <r>
    <n v="166"/>
    <x v="35"/>
    <s v="LA Derm"/>
    <s v="LA Baton Rouge WStClareBlvd"/>
    <x v="0"/>
    <x v="227"/>
    <x v="0"/>
    <n v="37"/>
  </r>
  <r>
    <n v="167"/>
    <x v="36"/>
    <s v="LA Derm"/>
    <s v="LA DenhamSprgsVetsBlvd"/>
    <x v="0"/>
    <x v="227"/>
    <x v="0"/>
    <n v="39"/>
  </r>
  <r>
    <n v="168"/>
    <x v="37"/>
    <s v="LA Derm"/>
    <s v="LA Baton Rouge Joor Rd"/>
    <x v="0"/>
    <x v="227"/>
    <x v="0"/>
    <n v="0"/>
  </r>
  <r>
    <n v="169"/>
    <x v="38"/>
    <s v="LA Derm"/>
    <s v="La Plaquemine RiverWDr"/>
    <x v="0"/>
    <x v="227"/>
    <x v="0"/>
    <n v="0"/>
  </r>
  <r>
    <s v="?"/>
    <x v="39"/>
    <s v="LA Derm"/>
    <s v="LA Baton Rouge LCC JeffHwy"/>
    <x v="0"/>
    <x v="227"/>
    <x v="3"/>
    <n v="19"/>
  </r>
  <r>
    <n v="165"/>
    <x v="34"/>
    <s v="LA Derm"/>
    <s v="LA Baton Rouge JeffHwy"/>
    <x v="0"/>
    <x v="229"/>
    <x v="0"/>
    <n v="139"/>
  </r>
  <r>
    <n v="166"/>
    <x v="35"/>
    <s v="LA Derm"/>
    <s v="LA Baton Rouge WStClareBlvd"/>
    <x v="0"/>
    <x v="229"/>
    <x v="0"/>
    <n v="42"/>
  </r>
  <r>
    <n v="167"/>
    <x v="36"/>
    <s v="LA Derm"/>
    <s v="LA DenhamSprgsVetsBlvd"/>
    <x v="0"/>
    <x v="229"/>
    <x v="0"/>
    <n v="3"/>
  </r>
  <r>
    <n v="168"/>
    <x v="37"/>
    <s v="LA Derm"/>
    <s v="LA Baton Rouge Joor Rd"/>
    <x v="0"/>
    <x v="229"/>
    <x v="0"/>
    <n v="0"/>
  </r>
  <r>
    <n v="169"/>
    <x v="38"/>
    <s v="LA Derm"/>
    <s v="La Plaquemine RiverWDr"/>
    <x v="0"/>
    <x v="229"/>
    <x v="0"/>
    <n v="14"/>
  </r>
  <r>
    <s v="?"/>
    <x v="39"/>
    <s v="LA Derm"/>
    <s v="LA Baton Rouge LCC JeffHwy"/>
    <x v="0"/>
    <x v="229"/>
    <x v="3"/>
    <n v="20"/>
  </r>
  <r>
    <n v="86"/>
    <x v="20"/>
    <s v="Lake Washington"/>
    <s v="Kirkland, WA"/>
    <x v="0"/>
    <x v="226"/>
    <x v="0"/>
    <n v="76"/>
  </r>
  <r>
    <n v="86"/>
    <x v="20"/>
    <s v="Lake Washington"/>
    <s v="Kirkland, WA"/>
    <x v="0"/>
    <x v="226"/>
    <x v="3"/>
    <n v="5"/>
  </r>
  <r>
    <n v="86"/>
    <x v="20"/>
    <s v="Lake Washington"/>
    <s v="Kirkland, WA"/>
    <x v="0"/>
    <x v="228"/>
    <x v="3"/>
    <n v="9"/>
  </r>
  <r>
    <n v="156"/>
    <x v="40"/>
    <s v="SSC"/>
    <s v="WA Seattle Madison St"/>
    <x v="0"/>
    <x v="222"/>
    <x v="0"/>
    <n v="13"/>
  </r>
  <r>
    <n v="156"/>
    <x v="40"/>
    <s v="SSC"/>
    <s v="WA Seattle Madison St"/>
    <x v="0"/>
    <x v="219"/>
    <x v="0"/>
    <n v="39"/>
  </r>
  <r>
    <n v="156"/>
    <x v="40"/>
    <s v="SSC"/>
    <s v="WA Seattle Madison St"/>
    <x v="0"/>
    <x v="221"/>
    <x v="0"/>
    <n v="65"/>
  </r>
  <r>
    <n v="156"/>
    <x v="40"/>
    <s v="SSC"/>
    <s v="WA Seattle Madison St"/>
    <x v="0"/>
    <x v="220"/>
    <x v="0"/>
    <n v="54"/>
  </r>
  <r>
    <n v="156"/>
    <x v="40"/>
    <s v="SSC"/>
    <s v="WA Seattle Madison St"/>
    <x v="0"/>
    <x v="226"/>
    <x v="0"/>
    <n v="9"/>
  </r>
  <r>
    <n v="156"/>
    <x v="40"/>
    <s v="SSC"/>
    <s v="WA Seattle Madison St"/>
    <x v="0"/>
    <x v="225"/>
    <x v="0"/>
    <n v="48"/>
  </r>
  <r>
    <n v="156"/>
    <x v="40"/>
    <s v="SSC"/>
    <s v="WA Seattle Madison St"/>
    <x v="0"/>
    <x v="228"/>
    <x v="0"/>
    <n v="68"/>
  </r>
  <r>
    <n v="156"/>
    <x v="40"/>
    <s v="SSC"/>
    <s v="WA Seattle Madison St"/>
    <x v="0"/>
    <x v="227"/>
    <x v="0"/>
    <n v="57"/>
  </r>
  <r>
    <n v="157"/>
    <x v="41"/>
    <s v="SSC"/>
    <s v="WA Bellevue 116 AV NE "/>
    <x v="0"/>
    <x v="222"/>
    <x v="0"/>
    <n v="62"/>
  </r>
  <r>
    <n v="157"/>
    <x v="41"/>
    <s v="SSC"/>
    <s v="WA Bellevue 116 AV NE "/>
    <x v="0"/>
    <x v="219"/>
    <x v="0"/>
    <n v="78"/>
  </r>
  <r>
    <n v="157"/>
    <x v="41"/>
    <s v="SSC"/>
    <s v="WA Bellevue 116 AV NE "/>
    <x v="0"/>
    <x v="221"/>
    <x v="0"/>
    <n v="51"/>
  </r>
  <r>
    <n v="157"/>
    <x v="41"/>
    <s v="SSC"/>
    <s v="WA Bellevue 116 AV NE "/>
    <x v="0"/>
    <x v="220"/>
    <x v="0"/>
    <n v="41"/>
  </r>
  <r>
    <n v="157"/>
    <x v="41"/>
    <s v="SSC"/>
    <s v="WA Bellevue 116 AV NE "/>
    <x v="0"/>
    <x v="224"/>
    <x v="0"/>
    <n v="11"/>
  </r>
  <r>
    <n v="157"/>
    <x v="41"/>
    <s v="SSC"/>
    <s v="WA Bellevue 116 AV NE "/>
    <x v="0"/>
    <x v="226"/>
    <x v="0"/>
    <n v="67"/>
  </r>
  <r>
    <n v="157"/>
    <x v="41"/>
    <s v="SSC"/>
    <s v="WA Bellevue 116 AV NE "/>
    <x v="0"/>
    <x v="225"/>
    <x v="0"/>
    <n v="72"/>
  </r>
  <r>
    <n v="157"/>
    <x v="41"/>
    <s v="SSC"/>
    <s v="WA Bellevue 116 AV NE "/>
    <x v="0"/>
    <x v="228"/>
    <x v="0"/>
    <n v="52"/>
  </r>
  <r>
    <n v="157"/>
    <x v="41"/>
    <s v="SSC"/>
    <s v="WA Bellevue 116 AV NE "/>
    <x v="0"/>
    <x v="227"/>
    <x v="0"/>
    <n v="47"/>
  </r>
  <r>
    <n v="157"/>
    <x v="41"/>
    <s v="SSC"/>
    <s v="WA Bellevue 116 AV NE "/>
    <x v="0"/>
    <x v="229"/>
    <x v="0"/>
    <n v="31"/>
  </r>
  <r>
    <n v="170"/>
    <x v="42"/>
    <s v="PPD"/>
    <s v="CALosAlamitosKatellaAv"/>
    <x v="0"/>
    <x v="222"/>
    <x v="0"/>
    <n v="34"/>
  </r>
  <r>
    <n v="170"/>
    <x v="42"/>
    <s v="PPD"/>
    <s v="CALosAlamitosKatellaAv"/>
    <x v="0"/>
    <x v="219"/>
    <x v="0"/>
    <n v="70"/>
  </r>
  <r>
    <n v="170"/>
    <x v="42"/>
    <s v="PPD"/>
    <s v="CALosAlamitosKatellaAv"/>
    <x v="0"/>
    <x v="221"/>
    <x v="0"/>
    <n v="64"/>
  </r>
  <r>
    <n v="170"/>
    <x v="42"/>
    <s v="PPD"/>
    <s v="CALosAlamitosKatellaAv"/>
    <x v="0"/>
    <x v="220"/>
    <x v="0"/>
    <n v="65"/>
  </r>
  <r>
    <n v="170"/>
    <x v="42"/>
    <s v="PPD"/>
    <s v="CALosAlamitosKatellaAv"/>
    <x v="0"/>
    <x v="224"/>
    <x v="0"/>
    <n v="54"/>
  </r>
  <r>
    <n v="170"/>
    <x v="42"/>
    <s v="PPD"/>
    <s v="CALosAlamitosKatellaAv"/>
    <x v="0"/>
    <x v="226"/>
    <x v="0"/>
    <n v="37"/>
  </r>
  <r>
    <n v="170"/>
    <x v="42"/>
    <s v="PPD"/>
    <s v="CALosAlamitosKatellaAv"/>
    <x v="0"/>
    <x v="225"/>
    <x v="0"/>
    <n v="70"/>
  </r>
  <r>
    <n v="170"/>
    <x v="42"/>
    <s v="PPD"/>
    <s v="CALosAlamitosKatellaAv"/>
    <x v="0"/>
    <x v="228"/>
    <x v="0"/>
    <n v="51"/>
  </r>
  <r>
    <n v="170"/>
    <x v="42"/>
    <s v="PPD"/>
    <s v="CALosAlamitosKatellaAv"/>
    <x v="0"/>
    <x v="227"/>
    <x v="0"/>
    <n v="50"/>
  </r>
  <r>
    <n v="170"/>
    <x v="42"/>
    <s v="PPD"/>
    <s v="CALosAlamitosKatellaAv"/>
    <x v="0"/>
    <x v="229"/>
    <x v="0"/>
    <n v="58"/>
  </r>
  <r>
    <n v="86"/>
    <x v="20"/>
    <s v="Lake Washington"/>
    <s v="Kirkland, WA"/>
    <x v="0"/>
    <x v="231"/>
    <x v="0"/>
    <n v="61"/>
  </r>
  <r>
    <n v="86"/>
    <x v="20"/>
    <s v="Lake Washington"/>
    <s v="Kirkland, WA"/>
    <x v="0"/>
    <x v="231"/>
    <x v="3"/>
    <n v="8"/>
  </r>
  <r>
    <n v="86"/>
    <x v="20"/>
    <s v="Lake Washington"/>
    <s v="Kirkland, WA"/>
    <x v="0"/>
    <x v="232"/>
    <x v="0"/>
    <n v="62"/>
  </r>
  <r>
    <n v="86"/>
    <x v="20"/>
    <s v="Lake Washington"/>
    <s v="Kirkland, WA"/>
    <x v="0"/>
    <x v="232"/>
    <x v="3"/>
    <n v="8"/>
  </r>
  <r>
    <n v="86"/>
    <x v="20"/>
    <s v="Lake Washington"/>
    <s v="Kirkland, WA"/>
    <x v="0"/>
    <x v="233"/>
    <x v="0"/>
    <n v="11"/>
  </r>
  <r>
    <n v="86"/>
    <x v="20"/>
    <s v="Lake Washington"/>
    <s v="Kirkland, WA"/>
    <x v="0"/>
    <x v="234"/>
    <x v="0"/>
    <n v="56"/>
  </r>
  <r>
    <n v="86"/>
    <x v="20"/>
    <s v="Lake Washington"/>
    <s v="Kirkland, WA"/>
    <x v="0"/>
    <x v="234"/>
    <x v="3"/>
    <n v="8"/>
  </r>
  <r>
    <n v="5"/>
    <x v="0"/>
    <s v="DMSI"/>
    <s v="Bloomington IL"/>
    <x v="0"/>
    <x v="232"/>
    <x v="0"/>
    <n v="116"/>
  </r>
  <r>
    <n v="5"/>
    <x v="0"/>
    <s v="DMSI"/>
    <s v="Bloomington IL"/>
    <x v="0"/>
    <x v="232"/>
    <x v="1"/>
    <n v="8"/>
  </r>
  <r>
    <n v="5"/>
    <x v="0"/>
    <s v="DMSI"/>
    <s v="Bloomington IL"/>
    <x v="1"/>
    <x v="232"/>
    <x v="2"/>
    <n v="0"/>
  </r>
  <r>
    <n v="14"/>
    <x v="1"/>
    <s v="DMSI"/>
    <s v="Peru IL"/>
    <x v="0"/>
    <x v="232"/>
    <x v="0"/>
    <n v="44"/>
  </r>
  <r>
    <n v="14"/>
    <x v="1"/>
    <s v="DMSI"/>
    <s v="Peru IL"/>
    <x v="1"/>
    <x v="232"/>
    <x v="2"/>
    <n v="0"/>
  </r>
  <r>
    <n v="13"/>
    <x v="2"/>
    <s v="DMSI"/>
    <s v="Peoria,IL"/>
    <x v="0"/>
    <x v="232"/>
    <x v="0"/>
    <n v="23"/>
  </r>
  <r>
    <n v="13"/>
    <x v="2"/>
    <s v="DMSI"/>
    <s v="Peoria,IL"/>
    <x v="0"/>
    <x v="232"/>
    <x v="1"/>
    <n v="0"/>
  </r>
  <r>
    <n v="6"/>
    <x v="3"/>
    <s v="DMSI"/>
    <s v="Charleston IL"/>
    <x v="0"/>
    <x v="232"/>
    <x v="0"/>
    <n v="39"/>
  </r>
  <r>
    <n v="6"/>
    <x v="3"/>
    <s v="DMSI"/>
    <s v="Charleston IL"/>
    <x v="0"/>
    <x v="232"/>
    <x v="1"/>
    <n v="0"/>
  </r>
  <r>
    <n v="6"/>
    <x v="3"/>
    <s v="DMSI"/>
    <s v="Charleston IL"/>
    <x v="1"/>
    <x v="232"/>
    <x v="2"/>
    <n v="0"/>
  </r>
  <r>
    <n v="15"/>
    <x v="21"/>
    <s v="DMSI"/>
    <s v="Pontiac, IL"/>
    <x v="0"/>
    <x v="232"/>
    <x v="0"/>
    <n v="0"/>
  </r>
  <r>
    <n v="15"/>
    <x v="21"/>
    <s v="DMSI"/>
    <s v="Pontiac, IL"/>
    <x v="1"/>
    <x v="232"/>
    <x v="2"/>
    <n v="0"/>
  </r>
  <r>
    <n v="8"/>
    <x v="25"/>
    <s v="DMSI"/>
    <s v="Eureka, IL"/>
    <x v="0"/>
    <x v="232"/>
    <x v="0"/>
    <n v="0"/>
  </r>
  <r>
    <n v="8"/>
    <x v="25"/>
    <s v="DMSI"/>
    <s v="Eureka, IL"/>
    <x v="1"/>
    <x v="232"/>
    <x v="2"/>
    <n v="0"/>
  </r>
  <r>
    <n v="10"/>
    <x v="28"/>
    <s v="DMSI"/>
    <s v="Lincoln IL"/>
    <x v="0"/>
    <x v="232"/>
    <x v="0"/>
    <n v="0"/>
  </r>
  <r>
    <n v="10"/>
    <x v="28"/>
    <s v="DMSI"/>
    <s v="Lincoln IL"/>
    <x v="0"/>
    <x v="232"/>
    <x v="2"/>
    <n v="0"/>
  </r>
  <r>
    <n v="17"/>
    <x v="26"/>
    <s v="DMSI"/>
    <s v="Streator IL"/>
    <x v="0"/>
    <x v="232"/>
    <x v="0"/>
    <n v="0"/>
  </r>
  <r>
    <n v="17"/>
    <x v="26"/>
    <s v="DMSI"/>
    <s v="Streator IL"/>
    <x v="1"/>
    <x v="232"/>
    <x v="2"/>
    <n v="0"/>
  </r>
  <r>
    <n v="16"/>
    <x v="23"/>
    <s v="DMSI"/>
    <s v="Princeton IL"/>
    <x v="0"/>
    <x v="232"/>
    <x v="0"/>
    <n v="24"/>
  </r>
  <r>
    <n v="16"/>
    <x v="23"/>
    <s v="DMSI"/>
    <s v="Princeton IL"/>
    <x v="1"/>
    <x v="232"/>
    <x v="2"/>
    <n v="0"/>
  </r>
  <r>
    <n v="11"/>
    <x v="24"/>
    <s v="DMSI"/>
    <s v="Mt. Zion IL"/>
    <x v="0"/>
    <x v="232"/>
    <x v="0"/>
    <n v="0"/>
  </r>
  <r>
    <n v="11"/>
    <x v="24"/>
    <s v="DMSI"/>
    <s v="Mt. Zion IL"/>
    <x v="1"/>
    <x v="232"/>
    <x v="2"/>
    <n v="0"/>
  </r>
  <r>
    <n v="9"/>
    <x v="22"/>
    <s v="DMSI"/>
    <s v="Gibson City IL"/>
    <x v="0"/>
    <x v="232"/>
    <x v="0"/>
    <n v="0"/>
  </r>
  <r>
    <n v="127"/>
    <x v="19"/>
    <s v="DMSI"/>
    <s v="Canton IL"/>
    <x v="0"/>
    <x v="232"/>
    <x v="0"/>
    <n v="38"/>
  </r>
  <r>
    <n v="12"/>
    <x v="32"/>
    <s v="DMSI"/>
    <s v="Pekin IL"/>
    <x v="0"/>
    <x v="232"/>
    <x v="0"/>
    <n v="0"/>
  </r>
  <r>
    <n v="7"/>
    <x v="30"/>
    <s v="DMSI"/>
    <s v="Clinton IL"/>
    <x v="0"/>
    <x v="232"/>
    <x v="0"/>
    <n v="29"/>
  </r>
  <r>
    <n v="5"/>
    <x v="0"/>
    <s v="DMSI"/>
    <s v="Bloomington IL"/>
    <x v="0"/>
    <x v="234"/>
    <x v="0"/>
    <n v="117"/>
  </r>
  <r>
    <n v="5"/>
    <x v="0"/>
    <s v="DMSI"/>
    <s v="Bloomington IL"/>
    <x v="0"/>
    <x v="234"/>
    <x v="1"/>
    <n v="9"/>
  </r>
  <r>
    <n v="5"/>
    <x v="0"/>
    <s v="DMSI"/>
    <s v="Bloomington IL"/>
    <x v="1"/>
    <x v="234"/>
    <x v="2"/>
    <n v="0"/>
  </r>
  <r>
    <n v="14"/>
    <x v="1"/>
    <s v="DMSI"/>
    <s v="Peru IL"/>
    <x v="0"/>
    <x v="234"/>
    <x v="0"/>
    <n v="31"/>
  </r>
  <r>
    <n v="14"/>
    <x v="1"/>
    <s v="DMSI"/>
    <s v="Peru IL"/>
    <x v="1"/>
    <x v="234"/>
    <x v="2"/>
    <n v="0"/>
  </r>
  <r>
    <n v="13"/>
    <x v="2"/>
    <s v="DMSI"/>
    <s v="Peoria,IL"/>
    <x v="0"/>
    <x v="234"/>
    <x v="0"/>
    <n v="0"/>
  </r>
  <r>
    <n v="13"/>
    <x v="2"/>
    <s v="DMSI"/>
    <s v="Peoria,IL"/>
    <x v="0"/>
    <x v="234"/>
    <x v="1"/>
    <n v="0"/>
  </r>
  <r>
    <n v="6"/>
    <x v="3"/>
    <s v="DMSI"/>
    <s v="Charleston IL"/>
    <x v="0"/>
    <x v="234"/>
    <x v="0"/>
    <n v="46"/>
  </r>
  <r>
    <n v="6"/>
    <x v="3"/>
    <s v="DMSI"/>
    <s v="Charleston IL"/>
    <x v="0"/>
    <x v="234"/>
    <x v="1"/>
    <n v="17"/>
  </r>
  <r>
    <n v="6"/>
    <x v="3"/>
    <s v="DMSI"/>
    <s v="Charleston IL"/>
    <x v="1"/>
    <x v="234"/>
    <x v="2"/>
    <n v="0"/>
  </r>
  <r>
    <n v="15"/>
    <x v="21"/>
    <s v="DMSI"/>
    <s v="Pontiac, IL"/>
    <x v="0"/>
    <x v="234"/>
    <x v="0"/>
    <n v="0"/>
  </r>
  <r>
    <n v="15"/>
    <x v="21"/>
    <s v="DMSI"/>
    <s v="Pontiac, IL"/>
    <x v="1"/>
    <x v="234"/>
    <x v="2"/>
    <n v="0"/>
  </r>
  <r>
    <n v="8"/>
    <x v="25"/>
    <s v="DMSI"/>
    <s v="Eureka, IL"/>
    <x v="0"/>
    <x v="234"/>
    <x v="0"/>
    <n v="0"/>
  </r>
  <r>
    <n v="8"/>
    <x v="25"/>
    <s v="DMSI"/>
    <s v="Eureka, IL"/>
    <x v="1"/>
    <x v="234"/>
    <x v="2"/>
    <n v="0"/>
  </r>
  <r>
    <n v="10"/>
    <x v="28"/>
    <s v="DMSI"/>
    <s v="Lincoln IL"/>
    <x v="0"/>
    <x v="234"/>
    <x v="0"/>
    <n v="12"/>
  </r>
  <r>
    <n v="10"/>
    <x v="28"/>
    <s v="DMSI"/>
    <s v="Lincoln IL"/>
    <x v="0"/>
    <x v="234"/>
    <x v="2"/>
    <n v="0"/>
  </r>
  <r>
    <n v="17"/>
    <x v="26"/>
    <s v="DMSI"/>
    <s v="Streator IL"/>
    <x v="0"/>
    <x v="234"/>
    <x v="0"/>
    <n v="38"/>
  </r>
  <r>
    <n v="17"/>
    <x v="26"/>
    <s v="DMSI"/>
    <s v="Streator IL"/>
    <x v="1"/>
    <x v="234"/>
    <x v="2"/>
    <n v="0"/>
  </r>
  <r>
    <n v="16"/>
    <x v="23"/>
    <s v="DMSI"/>
    <s v="Princeton IL"/>
    <x v="0"/>
    <x v="234"/>
    <x v="0"/>
    <n v="0"/>
  </r>
  <r>
    <n v="16"/>
    <x v="23"/>
    <s v="DMSI"/>
    <s v="Princeton IL"/>
    <x v="1"/>
    <x v="234"/>
    <x v="2"/>
    <n v="0"/>
  </r>
  <r>
    <n v="11"/>
    <x v="24"/>
    <s v="DMSI"/>
    <s v="Mt. Zion IL"/>
    <x v="0"/>
    <x v="234"/>
    <x v="0"/>
    <n v="41"/>
  </r>
  <r>
    <n v="5"/>
    <x v="0"/>
    <s v="DMSI"/>
    <s v="Bloomington IL"/>
    <x v="0"/>
    <x v="233"/>
    <x v="0"/>
    <n v="97"/>
  </r>
  <r>
    <n v="5"/>
    <x v="0"/>
    <s v="DMSI"/>
    <s v="Bloomington IL"/>
    <x v="0"/>
    <x v="233"/>
    <x v="1"/>
    <n v="18"/>
  </r>
  <r>
    <n v="5"/>
    <x v="0"/>
    <s v="DMSI"/>
    <s v="Bloomington IL"/>
    <x v="1"/>
    <x v="233"/>
    <x v="2"/>
    <n v="0"/>
  </r>
  <r>
    <n v="14"/>
    <x v="1"/>
    <s v="DMSI"/>
    <s v="Peru IL"/>
    <x v="0"/>
    <x v="233"/>
    <x v="0"/>
    <n v="19"/>
  </r>
  <r>
    <n v="14"/>
    <x v="1"/>
    <s v="DMSI"/>
    <s v="Peru IL"/>
    <x v="1"/>
    <x v="233"/>
    <x v="2"/>
    <n v="0"/>
  </r>
  <r>
    <n v="13"/>
    <x v="2"/>
    <s v="DMSI"/>
    <s v="Peoria,IL"/>
    <x v="0"/>
    <x v="233"/>
    <x v="0"/>
    <n v="75"/>
  </r>
  <r>
    <n v="13"/>
    <x v="2"/>
    <s v="DMSI"/>
    <s v="Peoria,IL"/>
    <x v="0"/>
    <x v="233"/>
    <x v="1"/>
    <n v="0"/>
  </r>
  <r>
    <n v="6"/>
    <x v="3"/>
    <s v="DMSI"/>
    <s v="Charleston IL"/>
    <x v="0"/>
    <x v="233"/>
    <x v="0"/>
    <n v="70"/>
  </r>
  <r>
    <n v="6"/>
    <x v="3"/>
    <s v="DMSI"/>
    <s v="Charleston IL"/>
    <x v="0"/>
    <x v="233"/>
    <x v="1"/>
    <n v="0"/>
  </r>
  <r>
    <n v="6"/>
    <x v="3"/>
    <s v="DMSI"/>
    <s v="Charleston IL"/>
    <x v="1"/>
    <x v="233"/>
    <x v="2"/>
    <n v="0"/>
  </r>
  <r>
    <n v="15"/>
    <x v="21"/>
    <s v="DMSI"/>
    <s v="Pontiac, IL"/>
    <x v="0"/>
    <x v="233"/>
    <x v="0"/>
    <n v="14"/>
  </r>
  <r>
    <n v="5"/>
    <x v="0"/>
    <s v="DMSI"/>
    <s v="Bloomington IL"/>
    <x v="0"/>
    <x v="235"/>
    <x v="0"/>
    <n v="94"/>
  </r>
  <r>
    <n v="5"/>
    <x v="0"/>
    <s v="DMSI"/>
    <s v="Bloomington IL"/>
    <x v="0"/>
    <x v="235"/>
    <x v="1"/>
    <n v="0"/>
  </r>
  <r>
    <n v="5"/>
    <x v="0"/>
    <s v="DMSI"/>
    <s v="Bloomington IL"/>
    <x v="1"/>
    <x v="235"/>
    <x v="2"/>
    <n v="0"/>
  </r>
  <r>
    <n v="14"/>
    <x v="1"/>
    <s v="DMSI"/>
    <s v="Peru IL"/>
    <x v="0"/>
    <x v="235"/>
    <x v="0"/>
    <n v="26"/>
  </r>
  <r>
    <n v="14"/>
    <x v="1"/>
    <s v="DMSI"/>
    <s v="Peru IL"/>
    <x v="1"/>
    <x v="235"/>
    <x v="2"/>
    <n v="0"/>
  </r>
  <r>
    <n v="13"/>
    <x v="2"/>
    <s v="DMSI"/>
    <s v="Peoria,IL"/>
    <x v="0"/>
    <x v="235"/>
    <x v="0"/>
    <n v="23"/>
  </r>
  <r>
    <n v="13"/>
    <x v="2"/>
    <s v="DMSI"/>
    <s v="Peoria,IL"/>
    <x v="0"/>
    <x v="235"/>
    <x v="1"/>
    <n v="11"/>
  </r>
  <r>
    <n v="6"/>
    <x v="3"/>
    <s v="DMSI"/>
    <s v="Charleston IL"/>
    <x v="0"/>
    <x v="235"/>
    <x v="0"/>
    <n v="66"/>
  </r>
  <r>
    <n v="6"/>
    <x v="3"/>
    <s v="DMSI"/>
    <s v="Charleston IL"/>
    <x v="0"/>
    <x v="235"/>
    <x v="1"/>
    <n v="0"/>
  </r>
  <r>
    <n v="6"/>
    <x v="3"/>
    <s v="DMSI"/>
    <s v="Charleston IL"/>
    <x v="1"/>
    <x v="235"/>
    <x v="2"/>
    <n v="0"/>
  </r>
  <r>
    <n v="15"/>
    <x v="21"/>
    <s v="DMSI"/>
    <s v="Pontiac, IL"/>
    <x v="0"/>
    <x v="235"/>
    <x v="0"/>
    <n v="38"/>
  </r>
  <r>
    <n v="15"/>
    <x v="21"/>
    <s v="DMSI"/>
    <s v="Pontiac, IL"/>
    <x v="1"/>
    <x v="235"/>
    <x v="2"/>
    <n v="0"/>
  </r>
  <r>
    <n v="8"/>
    <x v="25"/>
    <s v="DMSI"/>
    <s v="Eureka, IL"/>
    <x v="0"/>
    <x v="235"/>
    <x v="0"/>
    <n v="0"/>
  </r>
  <r>
    <n v="8"/>
    <x v="25"/>
    <s v="DMSI"/>
    <s v="Eureka, IL"/>
    <x v="1"/>
    <x v="235"/>
    <x v="2"/>
    <n v="0"/>
  </r>
  <r>
    <n v="10"/>
    <x v="28"/>
    <s v="DMSI"/>
    <s v="Lincoln IL"/>
    <x v="0"/>
    <x v="235"/>
    <x v="0"/>
    <n v="0"/>
  </r>
  <r>
    <n v="10"/>
    <x v="28"/>
    <s v="DMSI"/>
    <s v="Lincoln IL"/>
    <x v="0"/>
    <x v="235"/>
    <x v="2"/>
    <n v="0"/>
  </r>
  <r>
    <n v="17"/>
    <x v="26"/>
    <s v="DMSI"/>
    <s v="Streator IL"/>
    <x v="0"/>
    <x v="235"/>
    <x v="0"/>
    <n v="0"/>
  </r>
  <r>
    <n v="17"/>
    <x v="26"/>
    <s v="DMSI"/>
    <s v="Streator IL"/>
    <x v="1"/>
    <x v="235"/>
    <x v="2"/>
    <n v="0"/>
  </r>
  <r>
    <n v="16"/>
    <x v="23"/>
    <s v="DMSI"/>
    <s v="Princeton IL"/>
    <x v="0"/>
    <x v="235"/>
    <x v="0"/>
    <n v="42"/>
  </r>
  <r>
    <n v="73"/>
    <x v="4"/>
    <s v="TVS"/>
    <s v="Boynton Beach"/>
    <x v="0"/>
    <x v="235"/>
    <x v="0"/>
    <n v="103"/>
  </r>
  <r>
    <n v="73"/>
    <x v="4"/>
    <s v="TVS"/>
    <s v="Boynton Beach"/>
    <x v="0"/>
    <x v="235"/>
    <x v="3"/>
    <n v="8"/>
  </r>
  <r>
    <n v="73"/>
    <x v="4"/>
    <s v="TVS"/>
    <s v="Boynton Beach"/>
    <x v="1"/>
    <x v="235"/>
    <x v="2"/>
    <n v="0"/>
  </r>
  <r>
    <n v="75"/>
    <x v="5"/>
    <s v="TVS"/>
    <s v="Delray Beach"/>
    <x v="0"/>
    <x v="235"/>
    <x v="0"/>
    <n v="13"/>
  </r>
  <r>
    <n v="75"/>
    <x v="5"/>
    <s v="TVS"/>
    <s v="Delray Beach"/>
    <x v="1"/>
    <x v="235"/>
    <x v="2"/>
    <n v="0"/>
  </r>
  <r>
    <n v="75"/>
    <x v="5"/>
    <s v="TVS"/>
    <s v="Delray Beach"/>
    <x v="0"/>
    <x v="235"/>
    <x v="3"/>
    <n v="2"/>
  </r>
  <r>
    <n v="76"/>
    <x v="29"/>
    <s v="TVS"/>
    <s v="East Boca"/>
    <x v="0"/>
    <x v="235"/>
    <x v="0"/>
    <n v="16"/>
  </r>
  <r>
    <n v="77"/>
    <x v="6"/>
    <s v="TVS"/>
    <s v="West Boca"/>
    <x v="0"/>
    <x v="235"/>
    <x v="0"/>
    <n v="22"/>
  </r>
  <r>
    <n v="72"/>
    <x v="7"/>
    <s v="TVS"/>
    <s v="Lyons"/>
    <x v="0"/>
    <x v="235"/>
    <x v="0"/>
    <n v="18"/>
  </r>
  <r>
    <n v="72"/>
    <x v="7"/>
    <s v="TVS"/>
    <s v="Lyons"/>
    <x v="0"/>
    <x v="235"/>
    <x v="3"/>
    <n v="0"/>
  </r>
  <r>
    <n v="104"/>
    <x v="31"/>
    <s v="TVS"/>
    <s v="Miami"/>
    <x v="0"/>
    <x v="235"/>
    <x v="0"/>
    <n v="18"/>
  </r>
  <r>
    <n v="104"/>
    <x v="31"/>
    <s v="TVS"/>
    <s v="Miami"/>
    <x v="0"/>
    <x v="235"/>
    <x v="2"/>
    <n v="0"/>
  </r>
  <r>
    <n v="73"/>
    <x v="4"/>
    <s v="TVS"/>
    <s v="Boynton Beach"/>
    <x v="0"/>
    <x v="234"/>
    <x v="0"/>
    <n v="81"/>
  </r>
  <r>
    <n v="73"/>
    <x v="4"/>
    <s v="TVS"/>
    <s v="Boynton Beach"/>
    <x v="0"/>
    <x v="234"/>
    <x v="3"/>
    <n v="0"/>
  </r>
  <r>
    <n v="73"/>
    <x v="4"/>
    <s v="TVS"/>
    <s v="Boynton Beach"/>
    <x v="1"/>
    <x v="234"/>
    <x v="2"/>
    <n v="1"/>
  </r>
  <r>
    <n v="75"/>
    <x v="5"/>
    <s v="TVS"/>
    <s v="Delray Beach"/>
    <x v="0"/>
    <x v="234"/>
    <x v="0"/>
    <n v="49"/>
  </r>
  <r>
    <n v="75"/>
    <x v="5"/>
    <s v="TVS"/>
    <s v="Delray Beach"/>
    <x v="0"/>
    <x v="234"/>
    <x v="3"/>
    <n v="2"/>
  </r>
  <r>
    <n v="76"/>
    <x v="29"/>
    <s v="TVS"/>
    <s v="East Boca"/>
    <x v="0"/>
    <x v="234"/>
    <x v="0"/>
    <n v="35"/>
  </r>
  <r>
    <n v="77"/>
    <x v="6"/>
    <s v="TVS"/>
    <s v="West Boca"/>
    <x v="0"/>
    <x v="234"/>
    <x v="0"/>
    <n v="32"/>
  </r>
  <r>
    <n v="72"/>
    <x v="7"/>
    <s v="TVS"/>
    <s v="Lyons"/>
    <x v="0"/>
    <x v="234"/>
    <x v="0"/>
    <n v="23"/>
  </r>
  <r>
    <n v="72"/>
    <x v="7"/>
    <s v="TVS"/>
    <s v="Lyons"/>
    <x v="0"/>
    <x v="234"/>
    <x v="3"/>
    <n v="0"/>
  </r>
  <r>
    <n v="72"/>
    <x v="7"/>
    <s v="TVS"/>
    <s v="Lyons"/>
    <x v="1"/>
    <x v="234"/>
    <x v="2"/>
    <n v="0"/>
  </r>
  <r>
    <n v="104"/>
    <x v="31"/>
    <s v="TVS"/>
    <s v="Miami"/>
    <x v="0"/>
    <x v="234"/>
    <x v="0"/>
    <n v="17"/>
  </r>
  <r>
    <n v="104"/>
    <x v="31"/>
    <s v="TVS"/>
    <s v="Miami"/>
    <x v="0"/>
    <x v="234"/>
    <x v="3"/>
    <n v="0"/>
  </r>
  <r>
    <n v="73"/>
    <x v="4"/>
    <s v="TVS"/>
    <s v="Boynton Beach"/>
    <x v="0"/>
    <x v="233"/>
    <x v="0"/>
    <n v="73"/>
  </r>
  <r>
    <n v="73"/>
    <x v="4"/>
    <s v="TVS"/>
    <s v="Boynton Beach"/>
    <x v="0"/>
    <x v="233"/>
    <x v="3"/>
    <n v="0"/>
  </r>
  <r>
    <n v="73"/>
    <x v="4"/>
    <s v="TVS"/>
    <s v="Boynton Beach"/>
    <x v="1"/>
    <x v="233"/>
    <x v="2"/>
    <n v="1"/>
  </r>
  <r>
    <n v="73"/>
    <x v="4"/>
    <s v="TVS"/>
    <s v="Boynton Beach"/>
    <x v="0"/>
    <x v="233"/>
    <x v="1"/>
    <n v="22"/>
  </r>
  <r>
    <n v="75"/>
    <x v="5"/>
    <s v="TVS"/>
    <s v="Delray Beach"/>
    <x v="0"/>
    <x v="233"/>
    <x v="0"/>
    <n v="41"/>
  </r>
  <r>
    <n v="75"/>
    <x v="5"/>
    <s v="TVS"/>
    <s v="Delray Beach"/>
    <x v="1"/>
    <x v="233"/>
    <x v="2"/>
    <n v="0"/>
  </r>
  <r>
    <n v="75"/>
    <x v="5"/>
    <s v="TVS"/>
    <s v="Delray Beach"/>
    <x v="0"/>
    <x v="233"/>
    <x v="3"/>
    <n v="1"/>
  </r>
  <r>
    <n v="76"/>
    <x v="29"/>
    <s v="TVS"/>
    <s v="East Boca"/>
    <x v="1"/>
    <x v="233"/>
    <x v="2"/>
    <n v="0"/>
  </r>
  <r>
    <n v="76"/>
    <x v="29"/>
    <s v="TVS"/>
    <s v="East Boca"/>
    <x v="0"/>
    <x v="233"/>
    <x v="0"/>
    <n v="7"/>
  </r>
  <r>
    <n v="77"/>
    <x v="6"/>
    <s v="TVS"/>
    <s v="West Boca"/>
    <x v="0"/>
    <x v="233"/>
    <x v="0"/>
    <n v="16"/>
  </r>
  <r>
    <n v="72"/>
    <x v="7"/>
    <s v="TVS"/>
    <s v="Lyons"/>
    <x v="0"/>
    <x v="233"/>
    <x v="0"/>
    <n v="20"/>
  </r>
  <r>
    <n v="72"/>
    <x v="7"/>
    <s v="TVS"/>
    <s v="Lyons"/>
    <x v="0"/>
    <x v="233"/>
    <x v="3"/>
    <n v="0"/>
  </r>
  <r>
    <n v="72"/>
    <x v="7"/>
    <s v="TVS"/>
    <s v="Lyons"/>
    <x v="1"/>
    <x v="233"/>
    <x v="2"/>
    <n v="0"/>
  </r>
  <r>
    <n v="104"/>
    <x v="31"/>
    <s v="TVS"/>
    <s v="Miami"/>
    <x v="0"/>
    <x v="233"/>
    <x v="0"/>
    <n v="19"/>
  </r>
  <r>
    <n v="104"/>
    <x v="31"/>
    <s v="TVS"/>
    <s v="Miami"/>
    <x v="0"/>
    <x v="233"/>
    <x v="3"/>
    <n v="0"/>
  </r>
  <r>
    <n v="73"/>
    <x v="4"/>
    <s v="TVS"/>
    <s v="Boynton Beach"/>
    <x v="0"/>
    <x v="232"/>
    <x v="0"/>
    <n v="70"/>
  </r>
  <r>
    <n v="73"/>
    <x v="4"/>
    <s v="TVS"/>
    <s v="Boynton Beach"/>
    <x v="1"/>
    <x v="232"/>
    <x v="2"/>
    <n v="1"/>
  </r>
  <r>
    <n v="73"/>
    <x v="4"/>
    <s v="TVS"/>
    <s v="Boynton Beach"/>
    <x v="0"/>
    <x v="232"/>
    <x v="3"/>
    <n v="1"/>
  </r>
  <r>
    <n v="75"/>
    <x v="5"/>
    <s v="TVS"/>
    <s v="Delray Beach"/>
    <x v="0"/>
    <x v="232"/>
    <x v="0"/>
    <n v="31"/>
  </r>
  <r>
    <n v="75"/>
    <x v="5"/>
    <s v="TVS"/>
    <s v="Delray Beach"/>
    <x v="1"/>
    <x v="232"/>
    <x v="2"/>
    <n v="0"/>
  </r>
  <r>
    <n v="75"/>
    <x v="5"/>
    <s v="TVS"/>
    <s v="Delray Beach"/>
    <x v="0"/>
    <x v="232"/>
    <x v="3"/>
    <n v="0"/>
  </r>
  <r>
    <n v="76"/>
    <x v="29"/>
    <s v="TVS"/>
    <s v="East Boca"/>
    <x v="0"/>
    <x v="232"/>
    <x v="0"/>
    <n v="34"/>
  </r>
  <r>
    <n v="77"/>
    <x v="6"/>
    <s v="TVS"/>
    <s v="West Boca"/>
    <x v="0"/>
    <x v="232"/>
    <x v="0"/>
    <n v="3"/>
  </r>
  <r>
    <n v="72"/>
    <x v="7"/>
    <s v="TVS"/>
    <s v="Lyons"/>
    <x v="0"/>
    <x v="232"/>
    <x v="0"/>
    <n v="16"/>
  </r>
  <r>
    <n v="72"/>
    <x v="7"/>
    <s v="TVS"/>
    <s v="Lyons"/>
    <x v="0"/>
    <x v="232"/>
    <x v="1"/>
    <n v="8"/>
  </r>
  <r>
    <n v="72"/>
    <x v="7"/>
    <s v="TVS"/>
    <s v="Lyons"/>
    <x v="1"/>
    <x v="232"/>
    <x v="2"/>
    <n v="1"/>
  </r>
  <r>
    <n v="104"/>
    <x v="31"/>
    <s v="TVS"/>
    <s v="Miami"/>
    <x v="0"/>
    <x v="232"/>
    <x v="0"/>
    <n v="24"/>
  </r>
  <r>
    <n v="104"/>
    <x v="31"/>
    <s v="TVS"/>
    <s v="Miami"/>
    <x v="1"/>
    <x v="232"/>
    <x v="2"/>
    <n v="0"/>
  </r>
  <r>
    <n v="73"/>
    <x v="4"/>
    <s v="TVS"/>
    <s v="Boynton Beach"/>
    <x v="0"/>
    <x v="231"/>
    <x v="0"/>
    <n v="77"/>
  </r>
  <r>
    <n v="73"/>
    <x v="4"/>
    <s v="TVS"/>
    <s v="Boynton Beach"/>
    <x v="0"/>
    <x v="231"/>
    <x v="3"/>
    <n v="10"/>
  </r>
  <r>
    <n v="73"/>
    <x v="4"/>
    <s v="TVS"/>
    <s v="Boynton Beach"/>
    <x v="0"/>
    <x v="231"/>
    <x v="1"/>
    <n v="20"/>
  </r>
  <r>
    <n v="75"/>
    <x v="5"/>
    <s v="TVS"/>
    <s v="Delray Beach"/>
    <x v="0"/>
    <x v="231"/>
    <x v="0"/>
    <n v="40"/>
  </r>
  <r>
    <n v="75"/>
    <x v="5"/>
    <s v="TVS"/>
    <s v="Delray Beach"/>
    <x v="0"/>
    <x v="231"/>
    <x v="3"/>
    <n v="2"/>
  </r>
  <r>
    <n v="76"/>
    <x v="29"/>
    <s v="TVS"/>
    <s v="East Boca"/>
    <x v="0"/>
    <x v="231"/>
    <x v="0"/>
    <n v="0"/>
  </r>
  <r>
    <n v="77"/>
    <x v="6"/>
    <s v="TVS"/>
    <s v="West Boca"/>
    <x v="0"/>
    <x v="231"/>
    <x v="0"/>
    <n v="33"/>
  </r>
  <r>
    <n v="72"/>
    <x v="7"/>
    <s v="TVS"/>
    <s v="Lyons"/>
    <x v="0"/>
    <x v="231"/>
    <x v="0"/>
    <n v="18"/>
  </r>
  <r>
    <n v="72"/>
    <x v="7"/>
    <s v="TVS"/>
    <s v="Lyons"/>
    <x v="1"/>
    <x v="231"/>
    <x v="2"/>
    <n v="2"/>
  </r>
  <r>
    <n v="104"/>
    <x v="31"/>
    <s v="TVS"/>
    <s v="Miami"/>
    <x v="0"/>
    <x v="231"/>
    <x v="0"/>
    <n v="10"/>
  </r>
  <r>
    <n v="104"/>
    <x v="31"/>
    <s v="TVS"/>
    <s v="Miami"/>
    <x v="1"/>
    <x v="231"/>
    <x v="2"/>
    <n v="0"/>
  </r>
  <r>
    <n v="165"/>
    <x v="34"/>
    <s v="LA Derm"/>
    <s v="LA Baton Rouge JeffHwy"/>
    <x v="0"/>
    <x v="235"/>
    <x v="0"/>
    <n v="80"/>
  </r>
  <r>
    <n v="166"/>
    <x v="35"/>
    <s v="LA Derm"/>
    <s v="LA Baton Rouge WStClareBlvd"/>
    <x v="0"/>
    <x v="235"/>
    <x v="0"/>
    <n v="36"/>
  </r>
  <r>
    <n v="167"/>
    <x v="36"/>
    <s v="LA Derm"/>
    <s v="LA DenhamSprgsVetsBlvd"/>
    <x v="0"/>
    <x v="235"/>
    <x v="0"/>
    <n v="42"/>
  </r>
  <r>
    <n v="168"/>
    <x v="37"/>
    <s v="LA Derm"/>
    <s v="LA Baton Rouge Joor Rd"/>
    <x v="0"/>
    <x v="235"/>
    <x v="0"/>
    <n v="0"/>
  </r>
  <r>
    <n v="169"/>
    <x v="38"/>
    <s v="LA Derm"/>
    <s v="La Plaquemine RiverWDr"/>
    <x v="0"/>
    <x v="235"/>
    <x v="0"/>
    <n v="0"/>
  </r>
  <r>
    <s v="?"/>
    <x v="39"/>
    <s v="LA Derm"/>
    <s v="LA Baton Rouge LCC JeffHwy"/>
    <x v="0"/>
    <x v="235"/>
    <x v="3"/>
    <n v="13"/>
  </r>
  <r>
    <n v="165"/>
    <x v="34"/>
    <s v="LA Derm"/>
    <s v="LA Baton Rouge JeffHwy"/>
    <x v="0"/>
    <x v="234"/>
    <x v="0"/>
    <n v="116"/>
  </r>
  <r>
    <n v="166"/>
    <x v="35"/>
    <s v="LA Derm"/>
    <s v="LA Baton Rouge WStClareBlvd"/>
    <x v="0"/>
    <x v="234"/>
    <x v="0"/>
    <n v="64"/>
  </r>
  <r>
    <n v="167"/>
    <x v="36"/>
    <s v="LA Derm"/>
    <s v="LA DenhamSprgsVetsBlvd"/>
    <x v="0"/>
    <x v="234"/>
    <x v="0"/>
    <n v="0"/>
  </r>
  <r>
    <n v="168"/>
    <x v="37"/>
    <s v="LA Derm"/>
    <s v="LA Baton Rouge Joor Rd"/>
    <x v="0"/>
    <x v="234"/>
    <x v="0"/>
    <n v="0"/>
  </r>
  <r>
    <n v="169"/>
    <x v="38"/>
    <s v="LA Derm"/>
    <s v="La Plaquemine RiverWDr"/>
    <x v="0"/>
    <x v="234"/>
    <x v="0"/>
    <n v="0"/>
  </r>
  <r>
    <s v="?"/>
    <x v="39"/>
    <s v="LA Derm"/>
    <s v="LA Baton Rouge LCC JeffHwy"/>
    <x v="0"/>
    <x v="234"/>
    <x v="3"/>
    <n v="18"/>
  </r>
  <r>
    <n v="165"/>
    <x v="34"/>
    <s v="LA Derm"/>
    <s v="LA Baton Rouge JeffHwy"/>
    <x v="0"/>
    <x v="233"/>
    <x v="0"/>
    <n v="104"/>
  </r>
  <r>
    <n v="166"/>
    <x v="35"/>
    <s v="LA Derm"/>
    <s v="LA Baton Rouge WStClareBlvd"/>
    <x v="0"/>
    <x v="233"/>
    <x v="0"/>
    <n v="36"/>
  </r>
  <r>
    <n v="167"/>
    <x v="36"/>
    <s v="LA Derm"/>
    <s v="LA DenhamSprgsVetsBlvd"/>
    <x v="0"/>
    <x v="233"/>
    <x v="0"/>
    <n v="1"/>
  </r>
  <r>
    <n v="168"/>
    <x v="37"/>
    <s v="LA Derm"/>
    <s v="LA Baton Rouge Joor Rd"/>
    <x v="0"/>
    <x v="233"/>
    <x v="0"/>
    <n v="29"/>
  </r>
  <r>
    <n v="169"/>
    <x v="38"/>
    <s v="LA Derm"/>
    <s v="La Plaquemine RiverWDr"/>
    <x v="0"/>
    <x v="233"/>
    <x v="0"/>
    <n v="15"/>
  </r>
  <r>
    <s v="?"/>
    <x v="39"/>
    <s v="LA Derm"/>
    <s v="LA Baton Rouge LCC JeffHwy"/>
    <x v="0"/>
    <x v="233"/>
    <x v="3"/>
    <n v="16"/>
  </r>
  <r>
    <n v="165"/>
    <x v="34"/>
    <s v="LA Derm"/>
    <s v="LA Baton Rouge JeffHwy"/>
    <x v="0"/>
    <x v="232"/>
    <x v="0"/>
    <n v="93"/>
  </r>
  <r>
    <n v="166"/>
    <x v="35"/>
    <s v="LA Derm"/>
    <s v="LA Baton Rouge WStClareBlvd"/>
    <x v="0"/>
    <x v="232"/>
    <x v="0"/>
    <n v="34"/>
  </r>
  <r>
    <n v="167"/>
    <x v="36"/>
    <s v="LA Derm"/>
    <s v="LA DenhamSprgsVetsBlvd"/>
    <x v="0"/>
    <x v="232"/>
    <x v="0"/>
    <n v="46"/>
  </r>
  <r>
    <n v="168"/>
    <x v="37"/>
    <s v="LA Derm"/>
    <s v="LA Baton Rouge Joor Rd"/>
    <x v="0"/>
    <x v="232"/>
    <x v="0"/>
    <n v="0"/>
  </r>
  <r>
    <n v="169"/>
    <x v="38"/>
    <s v="LA Derm"/>
    <s v="La Plaquemine RiverWDr"/>
    <x v="0"/>
    <x v="232"/>
    <x v="0"/>
    <n v="0"/>
  </r>
  <r>
    <s v="?"/>
    <x v="39"/>
    <s v="LA Derm"/>
    <s v="LA Baton Rouge LCC JeffHwy"/>
    <x v="0"/>
    <x v="232"/>
    <x v="3"/>
    <n v="15"/>
  </r>
  <r>
    <n v="165"/>
    <x v="34"/>
    <s v="LA Derm"/>
    <s v="LA Baton Rouge JeffHwy"/>
    <x v="0"/>
    <x v="231"/>
    <x v="0"/>
    <n v="94"/>
  </r>
  <r>
    <n v="166"/>
    <x v="35"/>
    <s v="LA Derm"/>
    <s v="LA Baton Rouge WStClareBlvd"/>
    <x v="0"/>
    <x v="231"/>
    <x v="0"/>
    <n v="41"/>
  </r>
  <r>
    <n v="167"/>
    <x v="36"/>
    <s v="LA Derm"/>
    <s v="LA DenhamSprgsVetsBlvd"/>
    <x v="0"/>
    <x v="231"/>
    <x v="0"/>
    <n v="30"/>
  </r>
  <r>
    <n v="168"/>
    <x v="37"/>
    <s v="LA Derm"/>
    <s v="LA Baton Rouge Joor Rd"/>
    <x v="0"/>
    <x v="231"/>
    <x v="0"/>
    <n v="0"/>
  </r>
  <r>
    <n v="169"/>
    <x v="38"/>
    <s v="LA Derm"/>
    <s v="La Plaquemine RiverWDr"/>
    <x v="0"/>
    <x v="231"/>
    <x v="0"/>
    <n v="16"/>
  </r>
  <r>
    <s v="?"/>
    <x v="39"/>
    <s v="LA Derm"/>
    <s v="LA Baton Rouge LCC JeffHwy"/>
    <x v="0"/>
    <x v="231"/>
    <x v="3"/>
    <n v="18"/>
  </r>
  <r>
    <n v="170"/>
    <x v="42"/>
    <s v="PPD"/>
    <s v="CALosAlamitosKatellaAv"/>
    <x v="0"/>
    <x v="235"/>
    <x v="0"/>
    <n v="63"/>
  </r>
  <r>
    <n v="170"/>
    <x v="42"/>
    <s v="PPD"/>
    <s v="CALosAlamitosKatellaAv"/>
    <x v="0"/>
    <x v="234"/>
    <x v="0"/>
    <n v="73"/>
  </r>
  <r>
    <n v="170"/>
    <x v="42"/>
    <s v="PPD"/>
    <s v="CALosAlamitosKatellaAv"/>
    <x v="0"/>
    <x v="233"/>
    <x v="0"/>
    <n v="58"/>
  </r>
  <r>
    <n v="170"/>
    <x v="42"/>
    <s v="PPD"/>
    <s v="CALosAlamitosKatellaAv"/>
    <x v="0"/>
    <x v="232"/>
    <x v="0"/>
    <n v="63"/>
  </r>
  <r>
    <n v="170"/>
    <x v="42"/>
    <s v="PPD"/>
    <s v="CALosAlamitosKatellaAv"/>
    <x v="0"/>
    <x v="231"/>
    <x v="0"/>
    <n v="61"/>
  </r>
  <r>
    <n v="5"/>
    <x v="0"/>
    <s v="DMSI"/>
    <s v="Bloomington IL"/>
    <x v="0"/>
    <x v="236"/>
    <x v="0"/>
    <n v="62"/>
  </r>
  <r>
    <n v="5"/>
    <x v="0"/>
    <s v="DMSI"/>
    <s v="Bloomington IL"/>
    <x v="0"/>
    <x v="231"/>
    <x v="0"/>
    <n v="140"/>
  </r>
  <r>
    <n v="5"/>
    <x v="0"/>
    <s v="DMSI"/>
    <s v="Bloomington IL"/>
    <x v="0"/>
    <x v="231"/>
    <x v="1"/>
    <n v="8"/>
  </r>
  <r>
    <n v="5"/>
    <x v="0"/>
    <s v="DMSI"/>
    <s v="Bloomington IL"/>
    <x v="1"/>
    <x v="231"/>
    <x v="2"/>
    <n v="0"/>
  </r>
  <r>
    <n v="14"/>
    <x v="1"/>
    <s v="DMSI"/>
    <s v="Peru IL"/>
    <x v="0"/>
    <x v="231"/>
    <x v="0"/>
    <n v="0"/>
  </r>
  <r>
    <n v="14"/>
    <x v="1"/>
    <s v="DMSI"/>
    <s v="Peru IL"/>
    <x v="1"/>
    <x v="231"/>
    <x v="2"/>
    <n v="0"/>
  </r>
  <r>
    <n v="13"/>
    <x v="2"/>
    <s v="DMSI"/>
    <s v="Peoria,IL"/>
    <x v="0"/>
    <x v="231"/>
    <x v="0"/>
    <n v="38"/>
  </r>
  <r>
    <n v="13"/>
    <x v="2"/>
    <s v="DMSI"/>
    <s v="Peoria,IL"/>
    <x v="0"/>
    <x v="231"/>
    <x v="1"/>
    <n v="0"/>
  </r>
  <r>
    <n v="6"/>
    <x v="3"/>
    <s v="DMSI"/>
    <s v="Charleston IL"/>
    <x v="0"/>
    <x v="231"/>
    <x v="0"/>
    <n v="31"/>
  </r>
  <r>
    <n v="6"/>
    <x v="3"/>
    <s v="DMSI"/>
    <s v="Charleston IL"/>
    <x v="0"/>
    <x v="231"/>
    <x v="1"/>
    <n v="0"/>
  </r>
  <r>
    <n v="6"/>
    <x v="3"/>
    <s v="DMSI"/>
    <s v="Charleston IL"/>
    <x v="1"/>
    <x v="231"/>
    <x v="2"/>
    <n v="0"/>
  </r>
  <r>
    <n v="15"/>
    <x v="21"/>
    <s v="DMSI"/>
    <s v="Pontiac, IL"/>
    <x v="0"/>
    <x v="231"/>
    <x v="0"/>
    <n v="23"/>
  </r>
  <r>
    <n v="15"/>
    <x v="21"/>
    <s v="DMSI"/>
    <s v="Pontiac, IL"/>
    <x v="1"/>
    <x v="231"/>
    <x v="2"/>
    <n v="0"/>
  </r>
  <r>
    <n v="8"/>
    <x v="25"/>
    <s v="DMSI"/>
    <s v="Eureka, IL"/>
    <x v="0"/>
    <x v="231"/>
    <x v="0"/>
    <n v="0"/>
  </r>
  <r>
    <n v="8"/>
    <x v="25"/>
    <s v="DMSI"/>
    <s v="Eureka, IL"/>
    <x v="1"/>
    <x v="231"/>
    <x v="2"/>
    <n v="0"/>
  </r>
  <r>
    <n v="10"/>
    <x v="28"/>
    <s v="DMSI"/>
    <s v="Lincoln IL"/>
    <x v="0"/>
    <x v="231"/>
    <x v="0"/>
    <n v="0"/>
  </r>
  <r>
    <n v="10"/>
    <x v="28"/>
    <s v="DMSI"/>
    <s v="Lincoln IL"/>
    <x v="0"/>
    <x v="231"/>
    <x v="2"/>
    <n v="0"/>
  </r>
  <r>
    <n v="17"/>
    <x v="26"/>
    <s v="DMSI"/>
    <s v="Streator IL"/>
    <x v="0"/>
    <x v="231"/>
    <x v="0"/>
    <n v="0"/>
  </r>
  <r>
    <n v="17"/>
    <x v="26"/>
    <s v="DMSI"/>
    <s v="Streator IL"/>
    <x v="1"/>
    <x v="231"/>
    <x v="2"/>
    <n v="0"/>
  </r>
  <r>
    <n v="16"/>
    <x v="23"/>
    <s v="DMSI"/>
    <s v="Princeton IL"/>
    <x v="0"/>
    <x v="231"/>
    <x v="0"/>
    <n v="0"/>
  </r>
  <r>
    <n v="16"/>
    <x v="23"/>
    <s v="DMSI"/>
    <s v="Princeton IL"/>
    <x v="1"/>
    <x v="231"/>
    <x v="2"/>
    <n v="0"/>
  </r>
  <r>
    <n v="11"/>
    <x v="24"/>
    <s v="DMSI"/>
    <s v="Mt. Zion IL"/>
    <x v="0"/>
    <x v="231"/>
    <x v="0"/>
    <n v="0"/>
  </r>
  <r>
    <n v="11"/>
    <x v="24"/>
    <s v="DMSI"/>
    <s v="Mt. Zion IL"/>
    <x v="1"/>
    <x v="231"/>
    <x v="2"/>
    <n v="0"/>
  </r>
  <r>
    <n v="9"/>
    <x v="22"/>
    <s v="DMSI"/>
    <s v="Gibson City IL"/>
    <x v="0"/>
    <x v="231"/>
    <x v="0"/>
    <n v="38"/>
  </r>
  <r>
    <n v="127"/>
    <x v="19"/>
    <s v="DMSI"/>
    <s v="Canton IL"/>
    <x v="0"/>
    <x v="231"/>
    <x v="0"/>
    <n v="0"/>
  </r>
  <r>
    <n v="12"/>
    <x v="32"/>
    <s v="DMSI"/>
    <s v="Pekin IL"/>
    <x v="0"/>
    <x v="231"/>
    <x v="0"/>
    <n v="15"/>
  </r>
  <r>
    <n v="86"/>
    <x v="20"/>
    <s v="Lake Washington"/>
    <s v="Kirkland, WA"/>
    <x v="0"/>
    <x v="235"/>
    <x v="0"/>
    <n v="71"/>
  </r>
  <r>
    <n v="86"/>
    <x v="20"/>
    <s v="Lake Washington"/>
    <s v="Kirkland, WA"/>
    <x v="0"/>
    <x v="235"/>
    <x v="3"/>
    <n v="6"/>
  </r>
  <r>
    <n v="5"/>
    <x v="0"/>
    <s v="DMSI"/>
    <s v="Bloomington IL"/>
    <x v="0"/>
    <x v="237"/>
    <x v="0"/>
    <n v="120"/>
  </r>
  <r>
    <n v="5"/>
    <x v="0"/>
    <s v="DMSI"/>
    <s v="Bloomington IL"/>
    <x v="0"/>
    <x v="237"/>
    <x v="1"/>
    <n v="6"/>
  </r>
  <r>
    <n v="5"/>
    <x v="0"/>
    <s v="DMSI"/>
    <s v="Bloomington IL"/>
    <x v="1"/>
    <x v="237"/>
    <x v="2"/>
    <n v="0"/>
  </r>
  <r>
    <n v="14"/>
    <x v="1"/>
    <s v="DMSI"/>
    <s v="Peru IL"/>
    <x v="0"/>
    <x v="237"/>
    <x v="0"/>
    <n v="43"/>
  </r>
  <r>
    <n v="14"/>
    <x v="1"/>
    <s v="DMSI"/>
    <s v="Peru IL"/>
    <x v="1"/>
    <x v="237"/>
    <x v="2"/>
    <n v="0"/>
  </r>
  <r>
    <n v="13"/>
    <x v="2"/>
    <s v="DMSI"/>
    <s v="Peoria,IL"/>
    <x v="0"/>
    <x v="237"/>
    <x v="0"/>
    <n v="63"/>
  </r>
  <r>
    <n v="13"/>
    <x v="2"/>
    <s v="DMSI"/>
    <s v="Peoria,IL"/>
    <x v="0"/>
    <x v="237"/>
    <x v="1"/>
    <n v="0"/>
  </r>
  <r>
    <n v="6"/>
    <x v="3"/>
    <s v="DMSI"/>
    <s v="Charleston IL"/>
    <x v="0"/>
    <x v="237"/>
    <x v="0"/>
    <n v="34"/>
  </r>
  <r>
    <n v="6"/>
    <x v="3"/>
    <s v="DMSI"/>
    <s v="Charleston IL"/>
    <x v="0"/>
    <x v="237"/>
    <x v="1"/>
    <n v="0"/>
  </r>
  <r>
    <n v="6"/>
    <x v="3"/>
    <s v="DMSI"/>
    <s v="Charleston IL"/>
    <x v="1"/>
    <x v="237"/>
    <x v="2"/>
    <n v="0"/>
  </r>
  <r>
    <n v="15"/>
    <x v="21"/>
    <s v="DMSI"/>
    <s v="Pontiac, IL"/>
    <x v="0"/>
    <x v="237"/>
    <x v="0"/>
    <n v="0"/>
  </r>
  <r>
    <n v="15"/>
    <x v="21"/>
    <s v="DMSI"/>
    <s v="Pontiac, IL"/>
    <x v="1"/>
    <x v="237"/>
    <x v="2"/>
    <n v="0"/>
  </r>
  <r>
    <n v="8"/>
    <x v="25"/>
    <s v="DMSI"/>
    <s v="Eureka, IL"/>
    <x v="0"/>
    <x v="237"/>
    <x v="0"/>
    <n v="0"/>
  </r>
  <r>
    <n v="8"/>
    <x v="25"/>
    <s v="DMSI"/>
    <s v="Eureka, IL"/>
    <x v="1"/>
    <x v="237"/>
    <x v="2"/>
    <n v="0"/>
  </r>
  <r>
    <n v="10"/>
    <x v="28"/>
    <s v="DMSI"/>
    <s v="Lincoln IL"/>
    <x v="0"/>
    <x v="237"/>
    <x v="0"/>
    <n v="0"/>
  </r>
  <r>
    <n v="10"/>
    <x v="28"/>
    <s v="DMSI"/>
    <s v="Lincoln IL"/>
    <x v="0"/>
    <x v="237"/>
    <x v="2"/>
    <n v="0"/>
  </r>
  <r>
    <n v="17"/>
    <x v="26"/>
    <s v="DMSI"/>
    <s v="Streator IL"/>
    <x v="0"/>
    <x v="237"/>
    <x v="0"/>
    <n v="0"/>
  </r>
  <r>
    <n v="17"/>
    <x v="26"/>
    <s v="DMSI"/>
    <s v="Streator IL"/>
    <x v="1"/>
    <x v="237"/>
    <x v="2"/>
    <n v="0"/>
  </r>
  <r>
    <n v="16"/>
    <x v="23"/>
    <s v="DMSI"/>
    <s v="Princeton IL"/>
    <x v="0"/>
    <x v="237"/>
    <x v="0"/>
    <n v="0"/>
  </r>
  <r>
    <n v="16"/>
    <x v="23"/>
    <s v="DMSI"/>
    <s v="Princeton IL"/>
    <x v="1"/>
    <x v="237"/>
    <x v="2"/>
    <n v="0"/>
  </r>
  <r>
    <n v="11"/>
    <x v="24"/>
    <s v="DMSI"/>
    <s v="Mt. Zion IL"/>
    <x v="0"/>
    <x v="237"/>
    <x v="0"/>
    <n v="0"/>
  </r>
  <r>
    <n v="11"/>
    <x v="24"/>
    <s v="DMSI"/>
    <s v="Mt. Zion IL"/>
    <x v="1"/>
    <x v="237"/>
    <x v="2"/>
    <n v="0"/>
  </r>
  <r>
    <n v="9"/>
    <x v="22"/>
    <s v="DMSI"/>
    <s v="Gibson City IL"/>
    <x v="0"/>
    <x v="237"/>
    <x v="0"/>
    <n v="0"/>
  </r>
  <r>
    <n v="127"/>
    <x v="19"/>
    <s v="DMSI"/>
    <s v="Canton IL"/>
    <x v="0"/>
    <x v="237"/>
    <x v="0"/>
    <n v="11"/>
  </r>
  <r>
    <n v="5"/>
    <x v="0"/>
    <s v="DMSI"/>
    <s v="Bloomington IL"/>
    <x v="0"/>
    <x v="238"/>
    <x v="0"/>
    <n v="130"/>
  </r>
  <r>
    <n v="5"/>
    <x v="0"/>
    <s v="DMSI"/>
    <s v="Bloomington IL"/>
    <x v="0"/>
    <x v="238"/>
    <x v="1"/>
    <n v="11"/>
  </r>
  <r>
    <n v="5"/>
    <x v="0"/>
    <s v="DMSI"/>
    <s v="Bloomington IL"/>
    <x v="1"/>
    <x v="238"/>
    <x v="2"/>
    <n v="0"/>
  </r>
  <r>
    <n v="14"/>
    <x v="1"/>
    <s v="DMSI"/>
    <s v="Peru IL"/>
    <x v="0"/>
    <x v="238"/>
    <x v="0"/>
    <n v="0"/>
  </r>
  <r>
    <n v="14"/>
    <x v="1"/>
    <s v="DMSI"/>
    <s v="Peru IL"/>
    <x v="1"/>
    <x v="238"/>
    <x v="2"/>
    <n v="0"/>
  </r>
  <r>
    <n v="13"/>
    <x v="2"/>
    <s v="DMSI"/>
    <s v="Peoria,IL"/>
    <x v="0"/>
    <x v="238"/>
    <x v="0"/>
    <n v="11"/>
  </r>
  <r>
    <n v="13"/>
    <x v="2"/>
    <s v="DMSI"/>
    <s v="Peoria,IL"/>
    <x v="0"/>
    <x v="238"/>
    <x v="1"/>
    <n v="10"/>
  </r>
  <r>
    <n v="6"/>
    <x v="3"/>
    <s v="DMSI"/>
    <s v="Charleston IL"/>
    <x v="0"/>
    <x v="238"/>
    <x v="0"/>
    <n v="32"/>
  </r>
  <r>
    <n v="6"/>
    <x v="3"/>
    <s v="DMSI"/>
    <s v="Charleston IL"/>
    <x v="0"/>
    <x v="238"/>
    <x v="1"/>
    <n v="0"/>
  </r>
  <r>
    <n v="6"/>
    <x v="3"/>
    <s v="DMSI"/>
    <s v="Charleston IL"/>
    <x v="1"/>
    <x v="238"/>
    <x v="2"/>
    <n v="0"/>
  </r>
  <r>
    <n v="15"/>
    <x v="21"/>
    <s v="DMSI"/>
    <s v="Pontiac, IL"/>
    <x v="0"/>
    <x v="238"/>
    <x v="0"/>
    <n v="30"/>
  </r>
  <r>
    <n v="5"/>
    <x v="0"/>
    <s v="DMSI"/>
    <s v="Bloomington IL"/>
    <x v="0"/>
    <x v="239"/>
    <x v="0"/>
    <n v="97"/>
  </r>
  <r>
    <n v="5"/>
    <x v="0"/>
    <s v="DMSI"/>
    <s v="Bloomington IL"/>
    <x v="0"/>
    <x v="239"/>
    <x v="1"/>
    <n v="17"/>
  </r>
  <r>
    <n v="5"/>
    <x v="0"/>
    <s v="DMSI"/>
    <s v="Bloomington IL"/>
    <x v="1"/>
    <x v="239"/>
    <x v="2"/>
    <n v="0"/>
  </r>
  <r>
    <n v="14"/>
    <x v="1"/>
    <s v="DMSI"/>
    <s v="Peru IL"/>
    <x v="0"/>
    <x v="239"/>
    <x v="0"/>
    <n v="33"/>
  </r>
  <r>
    <n v="14"/>
    <x v="1"/>
    <s v="DMSI"/>
    <s v="Peru IL"/>
    <x v="1"/>
    <x v="239"/>
    <x v="2"/>
    <n v="0"/>
  </r>
  <r>
    <n v="13"/>
    <x v="2"/>
    <s v="DMSI"/>
    <s v="Peoria,IL"/>
    <x v="0"/>
    <x v="239"/>
    <x v="0"/>
    <n v="5"/>
  </r>
  <r>
    <n v="13"/>
    <x v="2"/>
    <s v="DMSI"/>
    <s v="Peoria,IL"/>
    <x v="0"/>
    <x v="239"/>
    <x v="1"/>
    <n v="3"/>
  </r>
  <r>
    <n v="6"/>
    <x v="3"/>
    <s v="DMSI"/>
    <s v="Charleston IL"/>
    <x v="0"/>
    <x v="239"/>
    <x v="0"/>
    <n v="54"/>
  </r>
  <r>
    <n v="5"/>
    <x v="0"/>
    <s v="DMSI"/>
    <s v="Bloomington IL"/>
    <x v="0"/>
    <x v="240"/>
    <x v="0"/>
    <n v="94"/>
  </r>
  <r>
    <n v="5"/>
    <x v="0"/>
    <s v="DMSI"/>
    <s v="Bloomington IL"/>
    <x v="0"/>
    <x v="240"/>
    <x v="1"/>
    <n v="8"/>
  </r>
  <r>
    <n v="5"/>
    <x v="0"/>
    <s v="DMSI"/>
    <s v="Bloomington IL"/>
    <x v="1"/>
    <x v="240"/>
    <x v="2"/>
    <n v="0"/>
  </r>
  <r>
    <n v="14"/>
    <x v="1"/>
    <s v="DMSI"/>
    <s v="Peru IL"/>
    <x v="0"/>
    <x v="240"/>
    <x v="0"/>
    <n v="0"/>
  </r>
  <r>
    <n v="14"/>
    <x v="1"/>
    <s v="DMSI"/>
    <s v="Peru IL"/>
    <x v="1"/>
    <x v="240"/>
    <x v="2"/>
    <n v="0"/>
  </r>
  <r>
    <n v="13"/>
    <x v="2"/>
    <s v="DMSI"/>
    <s v="Peoria,IL"/>
    <x v="0"/>
    <x v="240"/>
    <x v="0"/>
    <n v="0"/>
  </r>
  <r>
    <n v="13"/>
    <x v="2"/>
    <s v="DMSI"/>
    <s v="Peoria,IL"/>
    <x v="0"/>
    <x v="240"/>
    <x v="1"/>
    <n v="0"/>
  </r>
  <r>
    <n v="6"/>
    <x v="3"/>
    <s v="DMSI"/>
    <s v="Charleston IL"/>
    <x v="0"/>
    <x v="240"/>
    <x v="0"/>
    <n v="36"/>
  </r>
  <r>
    <n v="6"/>
    <x v="3"/>
    <s v="DMSI"/>
    <s v="Charleston IL"/>
    <x v="0"/>
    <x v="240"/>
    <x v="1"/>
    <n v="15"/>
  </r>
  <r>
    <n v="6"/>
    <x v="3"/>
    <s v="DMSI"/>
    <s v="Charleston IL"/>
    <x v="1"/>
    <x v="240"/>
    <x v="2"/>
    <n v="0"/>
  </r>
  <r>
    <n v="15"/>
    <x v="21"/>
    <s v="DMSI"/>
    <s v="Pontiac, IL"/>
    <x v="0"/>
    <x v="240"/>
    <x v="0"/>
    <n v="0"/>
  </r>
  <r>
    <n v="15"/>
    <x v="21"/>
    <s v="DMSI"/>
    <s v="Pontiac, IL"/>
    <x v="1"/>
    <x v="240"/>
    <x v="2"/>
    <n v="0"/>
  </r>
  <r>
    <n v="8"/>
    <x v="25"/>
    <s v="DMSI"/>
    <s v="Eureka, IL"/>
    <x v="0"/>
    <x v="240"/>
    <x v="0"/>
    <n v="36"/>
  </r>
  <r>
    <n v="8"/>
    <x v="25"/>
    <s v="DMSI"/>
    <s v="Eureka, IL"/>
    <x v="1"/>
    <x v="240"/>
    <x v="2"/>
    <n v="0"/>
  </r>
  <r>
    <n v="10"/>
    <x v="28"/>
    <s v="DMSI"/>
    <s v="Lincoln IL"/>
    <x v="0"/>
    <x v="240"/>
    <x v="0"/>
    <n v="24"/>
  </r>
  <r>
    <n v="86"/>
    <x v="20"/>
    <s v="Lake Washington"/>
    <s v="Kirkland, WA"/>
    <x v="0"/>
    <x v="237"/>
    <x v="0"/>
    <n v="76"/>
  </r>
  <r>
    <n v="86"/>
    <x v="20"/>
    <s v="Lake Washington"/>
    <s v="Kirkland, WA"/>
    <x v="0"/>
    <x v="237"/>
    <x v="3"/>
    <n v="5"/>
  </r>
  <r>
    <n v="86"/>
    <x v="20"/>
    <s v="Lake Washington"/>
    <s v="Kirkland, WA"/>
    <x v="0"/>
    <x v="239"/>
    <x v="0"/>
    <n v="8"/>
  </r>
  <r>
    <n v="86"/>
    <x v="20"/>
    <s v="Lake Washington"/>
    <s v="Kirkland, WA"/>
    <x v="0"/>
    <x v="240"/>
    <x v="0"/>
    <n v="65"/>
  </r>
  <r>
    <n v="86"/>
    <x v="20"/>
    <s v="Lake Washington"/>
    <s v="Kirkland, WA"/>
    <x v="0"/>
    <x v="240"/>
    <x v="3"/>
    <n v="4"/>
  </r>
  <r>
    <n v="86"/>
    <x v="20"/>
    <s v="Lake Washington"/>
    <s v="Kirkland, WA"/>
    <x v="0"/>
    <x v="238"/>
    <x v="0"/>
    <n v="61"/>
  </r>
  <r>
    <n v="86"/>
    <x v="20"/>
    <s v="Lake Washington"/>
    <s v="Kirkland, WA"/>
    <x v="0"/>
    <x v="238"/>
    <x v="3"/>
    <n v="8"/>
  </r>
  <r>
    <n v="156"/>
    <x v="40"/>
    <s v="Skin Surgery Center"/>
    <s v="WA Seattle Madison St"/>
    <x v="0"/>
    <x v="235"/>
    <x v="0"/>
    <n v="5"/>
  </r>
  <r>
    <n v="156"/>
    <x v="40"/>
    <s v="Skin Surgery Center"/>
    <s v="WA Seattle Madison St"/>
    <x v="0"/>
    <x v="234"/>
    <x v="0"/>
    <n v="33"/>
  </r>
  <r>
    <n v="156"/>
    <x v="40"/>
    <s v="Skin Surgery Center"/>
    <s v="WA Seattle Madison St"/>
    <x v="0"/>
    <x v="233"/>
    <x v="0"/>
    <n v="35"/>
  </r>
  <r>
    <n v="156"/>
    <x v="40"/>
    <s v="Skin Surgery Center"/>
    <s v="WA Seattle Madison St"/>
    <x v="0"/>
    <x v="232"/>
    <x v="0"/>
    <n v="32"/>
  </r>
  <r>
    <n v="156"/>
    <x v="40"/>
    <s v="Skin Surgery Center"/>
    <s v="WA Seattle Madison St"/>
    <x v="0"/>
    <x v="231"/>
    <x v="0"/>
    <n v="0"/>
  </r>
  <r>
    <n v="157"/>
    <x v="41"/>
    <s v="Skin Surgery Center"/>
    <s v="WA Bellevue 116 AV NE "/>
    <x v="0"/>
    <x v="235"/>
    <x v="0"/>
    <n v="40"/>
  </r>
  <r>
    <n v="157"/>
    <x v="41"/>
    <s v="Skin Surgery Center"/>
    <s v="WA Bellevue 116 AV NE "/>
    <x v="0"/>
    <x v="234"/>
    <x v="0"/>
    <n v="39"/>
  </r>
  <r>
    <n v="157"/>
    <x v="41"/>
    <s v="Skin Surgery Center"/>
    <s v="WA Bellevue 116 AV NE "/>
    <x v="0"/>
    <x v="233"/>
    <x v="0"/>
    <n v="39"/>
  </r>
  <r>
    <n v="157"/>
    <x v="41"/>
    <s v="Skin Surgery Center"/>
    <s v="WA Bellevue 116 AV NE "/>
    <x v="0"/>
    <x v="232"/>
    <x v="0"/>
    <n v="31"/>
  </r>
  <r>
    <n v="157"/>
    <x v="41"/>
    <s v="Skin Surgery Center"/>
    <s v="WA Bellevue 116 AV NE "/>
    <x v="0"/>
    <x v="231"/>
    <x v="0"/>
    <n v="20"/>
  </r>
  <r>
    <n v="86"/>
    <x v="20"/>
    <s v="Lake Washington"/>
    <s v="Kirkland, WA"/>
    <x v="0"/>
    <x v="241"/>
    <x v="0"/>
    <n v="40"/>
  </r>
  <r>
    <n v="86"/>
    <x v="20"/>
    <s v="Lake Washington"/>
    <s v="Kirkland, WA"/>
    <x v="0"/>
    <x v="241"/>
    <x v="3"/>
    <n v="4"/>
  </r>
  <r>
    <n v="165"/>
    <x v="34"/>
    <s v="LA Derm"/>
    <s v="LA Baton Rouge JeffHwy"/>
    <x v="0"/>
    <x v="238"/>
    <x v="0"/>
    <n v="99"/>
  </r>
  <r>
    <n v="166"/>
    <x v="35"/>
    <s v="LA Derm"/>
    <s v="LA Baton Rouge WStClareBlvd"/>
    <x v="0"/>
    <x v="238"/>
    <x v="0"/>
    <n v="42"/>
  </r>
  <r>
    <n v="167"/>
    <x v="36"/>
    <s v="LA Derm"/>
    <s v="LA DenhamSprgsVetsBlvd"/>
    <x v="0"/>
    <x v="238"/>
    <x v="0"/>
    <n v="41"/>
  </r>
  <r>
    <n v="168"/>
    <x v="37"/>
    <s v="LA Derm"/>
    <s v="LA Baton Rouge Joor Rd"/>
    <x v="0"/>
    <x v="238"/>
    <x v="0"/>
    <n v="0"/>
  </r>
  <r>
    <n v="169"/>
    <x v="38"/>
    <s v="LA Derm"/>
    <s v="La Plaquemine RiverWDr"/>
    <x v="0"/>
    <x v="238"/>
    <x v="0"/>
    <n v="0"/>
  </r>
  <r>
    <s v="?"/>
    <x v="39"/>
    <s v="LA Derm"/>
    <s v="LA Baton Rouge LCC JeffHwy"/>
    <x v="0"/>
    <x v="238"/>
    <x v="3"/>
    <n v="13"/>
  </r>
  <r>
    <n v="165"/>
    <x v="34"/>
    <s v="LA Derm"/>
    <s v="LA Baton Rouge JeffHwy"/>
    <x v="0"/>
    <x v="240"/>
    <x v="0"/>
    <n v="79"/>
  </r>
  <r>
    <n v="166"/>
    <x v="35"/>
    <s v="LA Derm"/>
    <s v="LA Baton Rouge WStClareBlvd"/>
    <x v="0"/>
    <x v="240"/>
    <x v="0"/>
    <n v="66"/>
  </r>
  <r>
    <n v="167"/>
    <x v="36"/>
    <s v="LA Derm"/>
    <s v="LA DenhamSprgsVetsBlvd"/>
    <x v="0"/>
    <x v="240"/>
    <x v="0"/>
    <n v="28"/>
  </r>
  <r>
    <n v="168"/>
    <x v="37"/>
    <s v="LA Derm"/>
    <s v="LA Baton Rouge Joor Rd"/>
    <x v="0"/>
    <x v="240"/>
    <x v="0"/>
    <n v="0"/>
  </r>
  <r>
    <n v="169"/>
    <x v="38"/>
    <s v="LA Derm"/>
    <s v="La Plaquemine RiverWDr"/>
    <x v="0"/>
    <x v="240"/>
    <x v="0"/>
    <n v="0"/>
  </r>
  <r>
    <s v="?"/>
    <x v="39"/>
    <s v="LA Derm"/>
    <s v="LA Baton Rouge LCC JeffHwy"/>
    <x v="0"/>
    <x v="240"/>
    <x v="3"/>
    <n v="24"/>
  </r>
  <r>
    <n v="165"/>
    <x v="34"/>
    <s v="LA Derm"/>
    <s v="LA Baton Rouge JeffHwy"/>
    <x v="0"/>
    <x v="239"/>
    <x v="0"/>
    <n v="104"/>
  </r>
  <r>
    <n v="166"/>
    <x v="35"/>
    <s v="LA Derm"/>
    <s v="LA Baton Rouge WStClareBlvd"/>
    <x v="0"/>
    <x v="239"/>
    <x v="0"/>
    <n v="41"/>
  </r>
  <r>
    <n v="167"/>
    <x v="36"/>
    <s v="LA Derm"/>
    <s v="LA DenhamSprgsVetsBlvd"/>
    <x v="0"/>
    <x v="239"/>
    <x v="0"/>
    <n v="38"/>
  </r>
  <r>
    <n v="168"/>
    <x v="37"/>
    <s v="LA Derm"/>
    <s v="LA Baton Rouge Joor Rd"/>
    <x v="0"/>
    <x v="239"/>
    <x v="0"/>
    <n v="21"/>
  </r>
  <r>
    <n v="169"/>
    <x v="38"/>
    <s v="LA Derm"/>
    <s v="La Plaquemine RiverWDr"/>
    <x v="0"/>
    <x v="239"/>
    <x v="0"/>
    <n v="10"/>
  </r>
  <r>
    <s v="?"/>
    <x v="39"/>
    <s v="LA Derm"/>
    <s v="LA Baton Rouge LCC JeffHwy"/>
    <x v="0"/>
    <x v="239"/>
    <x v="3"/>
    <n v="13"/>
  </r>
  <r>
    <n v="165"/>
    <x v="34"/>
    <s v="LA Derm"/>
    <s v="LA Baton Rouge JeffHwy"/>
    <x v="0"/>
    <x v="237"/>
    <x v="0"/>
    <n v="81"/>
  </r>
  <r>
    <n v="166"/>
    <x v="35"/>
    <s v="LA Derm"/>
    <s v="LA Baton Rouge WStClareBlvd"/>
    <x v="0"/>
    <x v="237"/>
    <x v="0"/>
    <n v="40"/>
  </r>
  <r>
    <n v="167"/>
    <x v="36"/>
    <s v="LA Derm"/>
    <s v="LA DenhamSprgsVetsBlvd"/>
    <x v="0"/>
    <x v="237"/>
    <x v="0"/>
    <n v="38"/>
  </r>
  <r>
    <n v="168"/>
    <x v="37"/>
    <s v="LA Derm"/>
    <s v="LA Baton Rouge Joor Rd"/>
    <x v="0"/>
    <x v="237"/>
    <x v="0"/>
    <n v="0"/>
  </r>
  <r>
    <n v="169"/>
    <x v="38"/>
    <s v="LA Derm"/>
    <s v="La Plaquemine RiverWDr"/>
    <x v="0"/>
    <x v="237"/>
    <x v="0"/>
    <n v="0"/>
  </r>
  <r>
    <s v="?"/>
    <x v="39"/>
    <s v="LA Derm"/>
    <s v="LA Baton Rouge LCC JeffHwy"/>
    <x v="0"/>
    <x v="237"/>
    <x v="3"/>
    <n v="16"/>
  </r>
  <r>
    <n v="165"/>
    <x v="34"/>
    <s v="LA Derm"/>
    <s v="LA Baton Rouge JeffHwy"/>
    <x v="0"/>
    <x v="241"/>
    <x v="0"/>
    <n v="132"/>
  </r>
  <r>
    <n v="166"/>
    <x v="35"/>
    <s v="LA Derm"/>
    <s v="LA Baton Rouge WStClareBlvd"/>
    <x v="0"/>
    <x v="241"/>
    <x v="0"/>
    <n v="41"/>
  </r>
  <r>
    <n v="167"/>
    <x v="36"/>
    <s v="LA Derm"/>
    <s v="LA DenhamSprgsVetsBlvd"/>
    <x v="0"/>
    <x v="241"/>
    <x v="0"/>
    <n v="28"/>
  </r>
  <r>
    <n v="168"/>
    <x v="37"/>
    <s v="LA Derm"/>
    <s v="LA Baton Rouge Joor Rd"/>
    <x v="0"/>
    <x v="241"/>
    <x v="0"/>
    <n v="0"/>
  </r>
  <r>
    <n v="169"/>
    <x v="38"/>
    <s v="LA Derm"/>
    <s v="La Plaquemine RiverWDr"/>
    <x v="0"/>
    <x v="241"/>
    <x v="0"/>
    <n v="13"/>
  </r>
  <r>
    <s v="?"/>
    <x v="39"/>
    <s v="LA Derm"/>
    <s v="LA Baton Rouge LCC JeffHwy"/>
    <x v="0"/>
    <x v="241"/>
    <x v="3"/>
    <n v="14"/>
  </r>
  <r>
    <n v="73"/>
    <x v="4"/>
    <s v="TVS"/>
    <s v="Boynton Beach"/>
    <x v="0"/>
    <x v="238"/>
    <x v="0"/>
    <n v="55"/>
  </r>
  <r>
    <n v="73"/>
    <x v="4"/>
    <s v="TVS"/>
    <s v="Boynton Beach"/>
    <x v="0"/>
    <x v="238"/>
    <x v="3"/>
    <n v="1"/>
  </r>
  <r>
    <n v="73"/>
    <x v="4"/>
    <s v="TVS"/>
    <s v="Boynton Beach"/>
    <x v="1"/>
    <x v="238"/>
    <x v="2"/>
    <n v="0"/>
  </r>
  <r>
    <n v="75"/>
    <x v="5"/>
    <s v="TVS"/>
    <s v="Delray Beach"/>
    <x v="0"/>
    <x v="238"/>
    <x v="0"/>
    <n v="11"/>
  </r>
  <r>
    <n v="75"/>
    <x v="5"/>
    <s v="TVS"/>
    <s v="Delray Beach"/>
    <x v="1"/>
    <x v="238"/>
    <x v="2"/>
    <n v="0"/>
  </r>
  <r>
    <n v="75"/>
    <x v="5"/>
    <s v="TVS"/>
    <s v="Delray Beach"/>
    <x v="0"/>
    <x v="238"/>
    <x v="3"/>
    <n v="0"/>
  </r>
  <r>
    <n v="76"/>
    <x v="29"/>
    <s v="TVS"/>
    <s v="East Boca"/>
    <x v="0"/>
    <x v="238"/>
    <x v="0"/>
    <n v="10"/>
  </r>
  <r>
    <n v="77"/>
    <x v="6"/>
    <s v="TVS"/>
    <s v="West Boca"/>
    <x v="0"/>
    <x v="238"/>
    <x v="0"/>
    <n v="15"/>
  </r>
  <r>
    <n v="72"/>
    <x v="7"/>
    <s v="TVS"/>
    <s v="Lyons"/>
    <x v="0"/>
    <x v="238"/>
    <x v="0"/>
    <n v="12"/>
  </r>
  <r>
    <n v="72"/>
    <x v="7"/>
    <s v="TVS"/>
    <s v="Lyons"/>
    <x v="0"/>
    <x v="238"/>
    <x v="3"/>
    <n v="0"/>
  </r>
  <r>
    <n v="104"/>
    <x v="31"/>
    <s v="TVS"/>
    <s v="Miami"/>
    <x v="0"/>
    <x v="238"/>
    <x v="0"/>
    <n v="25"/>
  </r>
  <r>
    <n v="104"/>
    <x v="31"/>
    <s v="TVS"/>
    <s v="Miami"/>
    <x v="0"/>
    <x v="238"/>
    <x v="2"/>
    <n v="0"/>
  </r>
  <r>
    <n v="73"/>
    <x v="4"/>
    <s v="TVS"/>
    <s v="Boynton Beach"/>
    <x v="0"/>
    <x v="240"/>
    <x v="0"/>
    <n v="72"/>
  </r>
  <r>
    <n v="73"/>
    <x v="4"/>
    <s v="TVS"/>
    <s v="Boynton Beach"/>
    <x v="0"/>
    <x v="240"/>
    <x v="3"/>
    <n v="6"/>
  </r>
  <r>
    <n v="73"/>
    <x v="4"/>
    <s v="TVS"/>
    <s v="Boynton Beach"/>
    <x v="1"/>
    <x v="240"/>
    <x v="2"/>
    <n v="0"/>
  </r>
  <r>
    <n v="75"/>
    <x v="5"/>
    <s v="TVS"/>
    <s v="Delray Beach"/>
    <x v="0"/>
    <x v="240"/>
    <x v="0"/>
    <n v="57"/>
  </r>
  <r>
    <n v="75"/>
    <x v="5"/>
    <s v="TVS"/>
    <s v="Delray Beach"/>
    <x v="0"/>
    <x v="240"/>
    <x v="3"/>
    <n v="1"/>
  </r>
  <r>
    <n v="76"/>
    <x v="29"/>
    <s v="TVS"/>
    <s v="East Boca"/>
    <x v="0"/>
    <x v="240"/>
    <x v="0"/>
    <n v="37"/>
  </r>
  <r>
    <n v="77"/>
    <x v="6"/>
    <s v="TVS"/>
    <s v="West Boca"/>
    <x v="0"/>
    <x v="240"/>
    <x v="0"/>
    <n v="0"/>
  </r>
  <r>
    <n v="72"/>
    <x v="7"/>
    <s v="TVS"/>
    <s v="Lyons"/>
    <x v="0"/>
    <x v="240"/>
    <x v="0"/>
    <n v="15"/>
  </r>
  <r>
    <n v="72"/>
    <x v="7"/>
    <s v="TVS"/>
    <s v="Lyons"/>
    <x v="0"/>
    <x v="240"/>
    <x v="3"/>
    <n v="1"/>
  </r>
  <r>
    <n v="72"/>
    <x v="7"/>
    <s v="TVS"/>
    <s v="Lyons"/>
    <x v="1"/>
    <x v="240"/>
    <x v="2"/>
    <n v="0"/>
  </r>
  <r>
    <n v="104"/>
    <x v="31"/>
    <s v="TVS"/>
    <s v="Miami"/>
    <x v="0"/>
    <x v="240"/>
    <x v="0"/>
    <n v="12"/>
  </r>
  <r>
    <n v="104"/>
    <x v="31"/>
    <s v="TVS"/>
    <s v="Miami"/>
    <x v="0"/>
    <x v="240"/>
    <x v="3"/>
    <n v="0"/>
  </r>
  <r>
    <n v="73"/>
    <x v="4"/>
    <s v="TVS"/>
    <s v="Boynton Beach"/>
    <x v="0"/>
    <x v="239"/>
    <x v="0"/>
    <n v="58"/>
  </r>
  <r>
    <n v="73"/>
    <x v="4"/>
    <s v="TVS"/>
    <s v="Boynton Beach"/>
    <x v="0"/>
    <x v="239"/>
    <x v="3"/>
    <n v="0"/>
  </r>
  <r>
    <n v="73"/>
    <x v="4"/>
    <s v="TVS"/>
    <s v="Boynton Beach"/>
    <x v="1"/>
    <x v="239"/>
    <x v="2"/>
    <n v="1"/>
  </r>
  <r>
    <n v="73"/>
    <x v="4"/>
    <s v="TVS"/>
    <s v="Boynton Beach"/>
    <x v="0"/>
    <x v="239"/>
    <x v="1"/>
    <n v="0"/>
  </r>
  <r>
    <n v="75"/>
    <x v="5"/>
    <s v="TVS"/>
    <s v="Delray Beach"/>
    <x v="0"/>
    <x v="239"/>
    <x v="0"/>
    <n v="46"/>
  </r>
  <r>
    <n v="75"/>
    <x v="5"/>
    <s v="TVS"/>
    <s v="Delray Beach"/>
    <x v="1"/>
    <x v="239"/>
    <x v="2"/>
    <n v="1"/>
  </r>
  <r>
    <n v="75"/>
    <x v="5"/>
    <s v="TVS"/>
    <s v="Delray Beach"/>
    <x v="0"/>
    <x v="239"/>
    <x v="3"/>
    <n v="1"/>
  </r>
  <r>
    <n v="76"/>
    <x v="29"/>
    <s v="TVS"/>
    <s v="East Boca"/>
    <x v="1"/>
    <x v="239"/>
    <x v="2"/>
    <n v="0"/>
  </r>
  <r>
    <n v="76"/>
    <x v="29"/>
    <s v="TVS"/>
    <s v="East Boca"/>
    <x v="0"/>
    <x v="239"/>
    <x v="0"/>
    <n v="8"/>
  </r>
  <r>
    <n v="77"/>
    <x v="6"/>
    <s v="TVS"/>
    <s v="West Boca"/>
    <x v="0"/>
    <x v="239"/>
    <x v="0"/>
    <n v="0"/>
  </r>
  <r>
    <n v="72"/>
    <x v="7"/>
    <s v="TVS"/>
    <s v="Lyons"/>
    <x v="0"/>
    <x v="239"/>
    <x v="0"/>
    <n v="26"/>
  </r>
  <r>
    <n v="72"/>
    <x v="7"/>
    <s v="TVS"/>
    <s v="Lyons"/>
    <x v="0"/>
    <x v="239"/>
    <x v="3"/>
    <n v="4"/>
  </r>
  <r>
    <n v="72"/>
    <x v="7"/>
    <s v="TVS"/>
    <s v="Lyons"/>
    <x v="1"/>
    <x v="239"/>
    <x v="2"/>
    <n v="1"/>
  </r>
  <r>
    <n v="104"/>
    <x v="31"/>
    <s v="TVS"/>
    <s v="Miami"/>
    <x v="0"/>
    <x v="239"/>
    <x v="0"/>
    <n v="21"/>
  </r>
  <r>
    <n v="104"/>
    <x v="31"/>
    <s v="TVS"/>
    <s v="Miami"/>
    <x v="0"/>
    <x v="239"/>
    <x v="3"/>
    <n v="0"/>
  </r>
  <r>
    <n v="73"/>
    <x v="4"/>
    <s v="TVS"/>
    <s v="Boynton Beach"/>
    <x v="0"/>
    <x v="237"/>
    <x v="0"/>
    <n v="56"/>
  </r>
  <r>
    <n v="73"/>
    <x v="4"/>
    <s v="TVS"/>
    <s v="Boynton Beach"/>
    <x v="1"/>
    <x v="237"/>
    <x v="2"/>
    <n v="1"/>
  </r>
  <r>
    <n v="73"/>
    <x v="4"/>
    <s v="TVS"/>
    <s v="Boynton Beach"/>
    <x v="0"/>
    <x v="237"/>
    <x v="3"/>
    <n v="0"/>
  </r>
  <r>
    <n v="75"/>
    <x v="5"/>
    <s v="TVS"/>
    <s v="Delray Beach"/>
    <x v="0"/>
    <x v="237"/>
    <x v="0"/>
    <n v="16"/>
  </r>
  <r>
    <n v="75"/>
    <x v="5"/>
    <s v="TVS"/>
    <s v="Delray Beach"/>
    <x v="1"/>
    <x v="237"/>
    <x v="2"/>
    <n v="2"/>
  </r>
  <r>
    <n v="75"/>
    <x v="5"/>
    <s v="TVS"/>
    <s v="Delray Beach"/>
    <x v="0"/>
    <x v="237"/>
    <x v="3"/>
    <n v="1"/>
  </r>
  <r>
    <n v="76"/>
    <x v="29"/>
    <s v="TVS"/>
    <s v="East Boca"/>
    <x v="0"/>
    <x v="237"/>
    <x v="0"/>
    <n v="32"/>
  </r>
  <r>
    <n v="77"/>
    <x v="6"/>
    <s v="TVS"/>
    <s v="West Boca"/>
    <x v="0"/>
    <x v="237"/>
    <x v="0"/>
    <n v="0"/>
  </r>
  <r>
    <n v="72"/>
    <x v="7"/>
    <s v="TVS"/>
    <s v="Lyons"/>
    <x v="0"/>
    <x v="237"/>
    <x v="0"/>
    <n v="15"/>
  </r>
  <r>
    <n v="72"/>
    <x v="7"/>
    <s v="TVS"/>
    <s v="Lyons"/>
    <x v="0"/>
    <x v="237"/>
    <x v="1"/>
    <n v="0"/>
  </r>
  <r>
    <n v="72"/>
    <x v="7"/>
    <s v="TVS"/>
    <s v="Lyons"/>
    <x v="1"/>
    <x v="237"/>
    <x v="2"/>
    <n v="0"/>
  </r>
  <r>
    <n v="104"/>
    <x v="31"/>
    <s v="TVS"/>
    <s v="Miami"/>
    <x v="0"/>
    <x v="237"/>
    <x v="0"/>
    <n v="19"/>
  </r>
  <r>
    <n v="104"/>
    <x v="31"/>
    <s v="TVS"/>
    <s v="Miami"/>
    <x v="1"/>
    <x v="237"/>
    <x v="2"/>
    <n v="0"/>
  </r>
  <r>
    <n v="73"/>
    <x v="4"/>
    <s v="TVS"/>
    <s v="Boynton Beach"/>
    <x v="0"/>
    <x v="241"/>
    <x v="0"/>
    <n v="83"/>
  </r>
  <r>
    <n v="73"/>
    <x v="4"/>
    <s v="TVS"/>
    <s v="Boynton Beach"/>
    <x v="0"/>
    <x v="241"/>
    <x v="3"/>
    <n v="7"/>
  </r>
  <r>
    <n v="73"/>
    <x v="4"/>
    <s v="TVS"/>
    <s v="Boynton Beach"/>
    <x v="0"/>
    <x v="241"/>
    <x v="1"/>
    <n v="0"/>
  </r>
  <r>
    <n v="75"/>
    <x v="5"/>
    <s v="TVS"/>
    <s v="Delray Beach"/>
    <x v="0"/>
    <x v="241"/>
    <x v="0"/>
    <n v="36"/>
  </r>
  <r>
    <n v="75"/>
    <x v="5"/>
    <s v="TVS"/>
    <s v="Delray Beach"/>
    <x v="0"/>
    <x v="241"/>
    <x v="3"/>
    <n v="0"/>
  </r>
  <r>
    <n v="76"/>
    <x v="29"/>
    <s v="TVS"/>
    <s v="East Boca"/>
    <x v="0"/>
    <x v="241"/>
    <x v="0"/>
    <n v="0"/>
  </r>
  <r>
    <n v="77"/>
    <x v="6"/>
    <s v="TVS"/>
    <s v="West Boca"/>
    <x v="0"/>
    <x v="241"/>
    <x v="0"/>
    <n v="15"/>
  </r>
  <r>
    <n v="72"/>
    <x v="7"/>
    <s v="TVS"/>
    <s v="Lyons"/>
    <x v="0"/>
    <x v="241"/>
    <x v="0"/>
    <n v="16"/>
  </r>
  <r>
    <n v="72"/>
    <x v="7"/>
    <s v="TVS"/>
    <s v="Lyons"/>
    <x v="1"/>
    <x v="241"/>
    <x v="2"/>
    <n v="0"/>
  </r>
  <r>
    <n v="104"/>
    <x v="31"/>
    <s v="TVS"/>
    <s v="Miami"/>
    <x v="0"/>
    <x v="241"/>
    <x v="0"/>
    <n v="8"/>
  </r>
  <r>
    <n v="104"/>
    <x v="31"/>
    <s v="TVS"/>
    <s v="Miami"/>
    <x v="1"/>
    <x v="241"/>
    <x v="2"/>
    <n v="0"/>
  </r>
  <r>
    <n v="170"/>
    <x v="42"/>
    <s v="PPD"/>
    <s v="CALosAlamitosKatellaAv"/>
    <x v="0"/>
    <x v="238"/>
    <x v="0"/>
    <n v="53"/>
  </r>
  <r>
    <n v="170"/>
    <x v="42"/>
    <s v="PPD"/>
    <s v="CALosAlamitosKatellaAv"/>
    <x v="0"/>
    <x v="240"/>
    <x v="0"/>
    <n v="69"/>
  </r>
  <r>
    <n v="170"/>
    <x v="42"/>
    <s v="PPD"/>
    <s v="CALosAlamitosKatellaAv"/>
    <x v="0"/>
    <x v="239"/>
    <x v="0"/>
    <n v="62"/>
  </r>
  <r>
    <n v="170"/>
    <x v="42"/>
    <s v="PPD"/>
    <s v="CALosAlamitosKatellaAv"/>
    <x v="0"/>
    <x v="237"/>
    <x v="0"/>
    <n v="60"/>
  </r>
  <r>
    <n v="170"/>
    <x v="42"/>
    <s v="PPD"/>
    <s v="CALosAlamitosKatellaAv"/>
    <x v="0"/>
    <x v="241"/>
    <x v="0"/>
    <n v="37"/>
  </r>
  <r>
    <n v="156"/>
    <x v="40"/>
    <s v="Skin Surgery Center"/>
    <s v="WA Seattle Madison St"/>
    <x v="0"/>
    <x v="238"/>
    <x v="0"/>
    <n v="8"/>
  </r>
  <r>
    <n v="156"/>
    <x v="40"/>
    <s v="Skin Surgery Center"/>
    <s v="WA Seattle Madison St"/>
    <x v="0"/>
    <x v="240"/>
    <x v="0"/>
    <n v="32"/>
  </r>
  <r>
    <n v="156"/>
    <x v="40"/>
    <s v="Skin Surgery Center"/>
    <s v="WA Seattle Madison St"/>
    <x v="0"/>
    <x v="239"/>
    <x v="0"/>
    <n v="33"/>
  </r>
  <r>
    <n v="156"/>
    <x v="40"/>
    <s v="Skin Surgery Center"/>
    <s v="WA Seattle Madison St"/>
    <x v="0"/>
    <x v="237"/>
    <x v="0"/>
    <n v="33"/>
  </r>
  <r>
    <n v="156"/>
    <x v="40"/>
    <s v="Skin Surgery Center"/>
    <s v="WA Seattle Madison St"/>
    <x v="0"/>
    <x v="241"/>
    <x v="0"/>
    <n v="0"/>
  </r>
  <r>
    <n v="157"/>
    <x v="41"/>
    <s v="Skin Surgery Center"/>
    <s v="WA Bellevue 116 AV NE "/>
    <x v="0"/>
    <x v="238"/>
    <x v="0"/>
    <n v="40"/>
  </r>
  <r>
    <n v="157"/>
    <x v="41"/>
    <s v="Skin Surgery Center"/>
    <s v="WA Bellevue 116 AV NE "/>
    <x v="0"/>
    <x v="240"/>
    <x v="0"/>
    <n v="39"/>
  </r>
  <r>
    <n v="157"/>
    <x v="41"/>
    <s v="Skin Surgery Center"/>
    <s v="WA Bellevue 116 AV NE "/>
    <x v="0"/>
    <x v="239"/>
    <x v="0"/>
    <n v="34"/>
  </r>
  <r>
    <n v="157"/>
    <x v="41"/>
    <s v="Skin Surgery Center"/>
    <s v="WA Bellevue 116 AV NE "/>
    <x v="0"/>
    <x v="237"/>
    <x v="0"/>
    <n v="36"/>
  </r>
  <r>
    <n v="157"/>
    <x v="41"/>
    <s v="Skin Surgery Center"/>
    <s v="WA Bellevue 116 AV NE "/>
    <x v="0"/>
    <x v="241"/>
    <x v="0"/>
    <n v="25"/>
  </r>
  <r>
    <n v="5"/>
    <x v="0"/>
    <s v="DMSI"/>
    <s v="Bloomington IL"/>
    <x v="0"/>
    <x v="241"/>
    <x v="0"/>
    <n v="70"/>
  </r>
  <r>
    <n v="5"/>
    <x v="0"/>
    <s v="DMSI"/>
    <s v="Bloomington IL"/>
    <x v="0"/>
    <x v="241"/>
    <x v="1"/>
    <n v="8"/>
  </r>
  <r>
    <n v="5"/>
    <x v="0"/>
    <s v="DMSI"/>
    <s v="Bloomington IL"/>
    <x v="1"/>
    <x v="241"/>
    <x v="2"/>
    <n v="0"/>
  </r>
  <r>
    <n v="14"/>
    <x v="1"/>
    <s v="DMSI"/>
    <s v="Peru IL"/>
    <x v="0"/>
    <x v="241"/>
    <x v="0"/>
    <n v="42"/>
  </r>
  <r>
    <n v="14"/>
    <x v="1"/>
    <s v="DMSI"/>
    <s v="Peru IL"/>
    <x v="1"/>
    <x v="241"/>
    <x v="2"/>
    <n v="0"/>
  </r>
  <r>
    <n v="13"/>
    <x v="2"/>
    <s v="DMSI"/>
    <s v="Peoria,IL"/>
    <x v="0"/>
    <x v="241"/>
    <x v="0"/>
    <n v="29"/>
  </r>
  <r>
    <n v="13"/>
    <x v="2"/>
    <s v="DMSI"/>
    <s v="Peoria,IL"/>
    <x v="0"/>
    <x v="241"/>
    <x v="1"/>
    <n v="0"/>
  </r>
  <r>
    <n v="6"/>
    <x v="3"/>
    <s v="DMSI"/>
    <s v="Charleston IL"/>
    <x v="0"/>
    <x v="241"/>
    <x v="0"/>
    <n v="41"/>
  </r>
  <r>
    <n v="6"/>
    <x v="3"/>
    <s v="DMSI"/>
    <s v="Charleston IL"/>
    <x v="0"/>
    <x v="241"/>
    <x v="1"/>
    <n v="0"/>
  </r>
  <r>
    <n v="6"/>
    <x v="3"/>
    <s v="DMSI"/>
    <s v="Charleston IL"/>
    <x v="1"/>
    <x v="241"/>
    <x v="2"/>
    <n v="0"/>
  </r>
  <r>
    <n v="15"/>
    <x v="21"/>
    <s v="DMSI"/>
    <s v="Pontiac, IL"/>
    <x v="0"/>
    <x v="241"/>
    <x v="0"/>
    <n v="27"/>
  </r>
  <r>
    <n v="15"/>
    <x v="21"/>
    <s v="DMSI"/>
    <s v="Pontiac, IL"/>
    <x v="1"/>
    <x v="241"/>
    <x v="2"/>
    <n v="0"/>
  </r>
  <r>
    <n v="8"/>
    <x v="25"/>
    <s v="DMSI"/>
    <s v="Eureka, IL"/>
    <x v="0"/>
    <x v="241"/>
    <x v="0"/>
    <n v="0"/>
  </r>
  <r>
    <n v="8"/>
    <x v="25"/>
    <s v="DMSI"/>
    <s v="Eureka, IL"/>
    <x v="1"/>
    <x v="241"/>
    <x v="2"/>
    <n v="0"/>
  </r>
  <r>
    <n v="10"/>
    <x v="28"/>
    <s v="DMSI"/>
    <s v="Lincoln IL"/>
    <x v="0"/>
    <x v="241"/>
    <x v="0"/>
    <n v="0"/>
  </r>
  <r>
    <n v="10"/>
    <x v="28"/>
    <s v="DMSI"/>
    <s v="Lincoln IL"/>
    <x v="0"/>
    <x v="241"/>
    <x v="2"/>
    <n v="0"/>
  </r>
  <r>
    <n v="17"/>
    <x v="26"/>
    <s v="DMSI"/>
    <s v="Streator IL"/>
    <x v="0"/>
    <x v="241"/>
    <x v="0"/>
    <n v="0"/>
  </r>
  <r>
    <n v="17"/>
    <x v="26"/>
    <s v="DMSI"/>
    <s v="Streator IL"/>
    <x v="1"/>
    <x v="241"/>
    <x v="2"/>
    <n v="0"/>
  </r>
  <r>
    <n v="16"/>
    <x v="23"/>
    <s v="DMSI"/>
    <s v="Princeton IL"/>
    <x v="0"/>
    <x v="241"/>
    <x v="0"/>
    <n v="34"/>
  </r>
  <r>
    <n v="16"/>
    <x v="23"/>
    <s v="DMSI"/>
    <s v="Princeton IL"/>
    <x v="1"/>
    <x v="241"/>
    <x v="2"/>
    <n v="0"/>
  </r>
  <r>
    <n v="11"/>
    <x v="24"/>
    <s v="DMSI"/>
    <s v="Mt. Zion IL"/>
    <x v="0"/>
    <x v="241"/>
    <x v="0"/>
    <n v="0"/>
  </r>
  <r>
    <n v="11"/>
    <x v="24"/>
    <s v="DMSI"/>
    <s v="Mt. Zion IL"/>
    <x v="1"/>
    <x v="241"/>
    <x v="2"/>
    <n v="0"/>
  </r>
  <r>
    <n v="9"/>
    <x v="22"/>
    <s v="DMSI"/>
    <s v="Gibson City IL"/>
    <x v="0"/>
    <x v="241"/>
    <x v="0"/>
    <n v="0"/>
  </r>
  <r>
    <n v="127"/>
    <x v="19"/>
    <s v="DMSI"/>
    <s v="Canton IL"/>
    <x v="0"/>
    <x v="241"/>
    <x v="0"/>
    <n v="0"/>
  </r>
  <r>
    <n v="12"/>
    <x v="32"/>
    <s v="DMSI"/>
    <s v="Pekin IL"/>
    <x v="0"/>
    <x v="241"/>
    <x v="0"/>
    <n v="17"/>
  </r>
  <r>
    <n v="5"/>
    <x v="0"/>
    <s v="DMSI"/>
    <s v="Bloomington IL"/>
    <x v="0"/>
    <x v="242"/>
    <x v="0"/>
    <n v="123"/>
  </r>
  <r>
    <n v="5"/>
    <x v="0"/>
    <s v="DMSI"/>
    <s v="Bloomington IL"/>
    <x v="0"/>
    <x v="242"/>
    <x v="1"/>
    <n v="0"/>
  </r>
  <r>
    <n v="5"/>
    <x v="0"/>
    <s v="DMSI"/>
    <s v="Bloomington IL"/>
    <x v="1"/>
    <x v="242"/>
    <x v="2"/>
    <n v="0"/>
  </r>
  <r>
    <n v="14"/>
    <x v="1"/>
    <s v="DMSI"/>
    <s v="Peru IL"/>
    <x v="0"/>
    <x v="242"/>
    <x v="0"/>
    <n v="34"/>
  </r>
  <r>
    <n v="14"/>
    <x v="1"/>
    <s v="DMSI"/>
    <s v="Peru IL"/>
    <x v="1"/>
    <x v="242"/>
    <x v="2"/>
    <n v="0"/>
  </r>
  <r>
    <n v="13"/>
    <x v="2"/>
    <s v="DMSI"/>
    <s v="Peoria,IL"/>
    <x v="0"/>
    <x v="242"/>
    <x v="0"/>
    <n v="25"/>
  </r>
  <r>
    <n v="13"/>
    <x v="2"/>
    <s v="DMSI"/>
    <s v="Peoria,IL"/>
    <x v="0"/>
    <x v="242"/>
    <x v="1"/>
    <n v="9"/>
  </r>
  <r>
    <n v="6"/>
    <x v="3"/>
    <s v="DMSI"/>
    <s v="Charleston IL"/>
    <x v="0"/>
    <x v="242"/>
    <x v="0"/>
    <n v="31"/>
  </r>
  <r>
    <n v="6"/>
    <x v="3"/>
    <s v="DMSI"/>
    <s v="Charleston IL"/>
    <x v="0"/>
    <x v="242"/>
    <x v="1"/>
    <n v="0"/>
  </r>
  <r>
    <n v="6"/>
    <x v="3"/>
    <s v="DMSI"/>
    <s v="Charleston IL"/>
    <x v="1"/>
    <x v="242"/>
    <x v="2"/>
    <n v="0"/>
  </r>
  <r>
    <n v="15"/>
    <x v="21"/>
    <s v="DMSI"/>
    <s v="Pontiac, IL"/>
    <x v="0"/>
    <x v="242"/>
    <x v="0"/>
    <n v="28"/>
  </r>
  <r>
    <n v="15"/>
    <x v="21"/>
    <s v="DMSI"/>
    <s v="Pontiac, IL"/>
    <x v="1"/>
    <x v="242"/>
    <x v="2"/>
    <n v="0"/>
  </r>
  <r>
    <n v="8"/>
    <x v="25"/>
    <s v="DMSI"/>
    <s v="Eureka, IL"/>
    <x v="0"/>
    <x v="242"/>
    <x v="0"/>
    <n v="0"/>
  </r>
  <r>
    <n v="8"/>
    <x v="25"/>
    <s v="DMSI"/>
    <s v="Eureka, IL"/>
    <x v="1"/>
    <x v="242"/>
    <x v="2"/>
    <n v="0"/>
  </r>
  <r>
    <n v="10"/>
    <x v="28"/>
    <s v="DMSI"/>
    <s v="Lincoln IL"/>
    <x v="0"/>
    <x v="242"/>
    <x v="0"/>
    <n v="0"/>
  </r>
  <r>
    <n v="10"/>
    <x v="28"/>
    <s v="DMSI"/>
    <s v="Lincoln IL"/>
    <x v="0"/>
    <x v="242"/>
    <x v="2"/>
    <n v="0"/>
  </r>
  <r>
    <n v="17"/>
    <x v="26"/>
    <s v="DMSI"/>
    <s v="Streator IL"/>
    <x v="0"/>
    <x v="242"/>
    <x v="0"/>
    <n v="0"/>
  </r>
  <r>
    <n v="17"/>
    <x v="26"/>
    <s v="DMSI"/>
    <s v="Streator IL"/>
    <x v="1"/>
    <x v="242"/>
    <x v="2"/>
    <n v="0"/>
  </r>
  <r>
    <n v="16"/>
    <x v="23"/>
    <s v="DMSI"/>
    <s v="Princeton IL"/>
    <x v="0"/>
    <x v="242"/>
    <x v="0"/>
    <n v="33"/>
  </r>
  <r>
    <n v="5"/>
    <x v="0"/>
    <s v="DMSI"/>
    <s v="Bloomington IL"/>
    <x v="0"/>
    <x v="243"/>
    <x v="0"/>
    <n v="37"/>
  </r>
  <r>
    <n v="5"/>
    <x v="0"/>
    <s v="DMSI"/>
    <s v="Bloomington IL"/>
    <x v="0"/>
    <x v="243"/>
    <x v="1"/>
    <n v="0"/>
  </r>
  <r>
    <n v="5"/>
    <x v="0"/>
    <s v="DMSI"/>
    <s v="Bloomington IL"/>
    <x v="1"/>
    <x v="243"/>
    <x v="2"/>
    <n v="0"/>
  </r>
  <r>
    <n v="14"/>
    <x v="1"/>
    <s v="DMSI"/>
    <s v="Peru IL"/>
    <x v="0"/>
    <x v="243"/>
    <x v="0"/>
    <n v="0"/>
  </r>
  <r>
    <n v="14"/>
    <x v="1"/>
    <s v="DMSI"/>
    <s v="Peru IL"/>
    <x v="1"/>
    <x v="243"/>
    <x v="2"/>
    <n v="0"/>
  </r>
  <r>
    <n v="13"/>
    <x v="2"/>
    <s v="DMSI"/>
    <s v="Peoria,IL"/>
    <x v="0"/>
    <x v="243"/>
    <x v="0"/>
    <n v="0"/>
  </r>
  <r>
    <n v="13"/>
    <x v="2"/>
    <s v="DMSI"/>
    <s v="Peoria,IL"/>
    <x v="0"/>
    <x v="243"/>
    <x v="1"/>
    <n v="0"/>
  </r>
  <r>
    <n v="6"/>
    <x v="3"/>
    <s v="DMSI"/>
    <s v="Charleston IL"/>
    <x v="0"/>
    <x v="243"/>
    <x v="0"/>
    <n v="19"/>
  </r>
  <r>
    <n v="5"/>
    <x v="0"/>
    <s v="DMSI"/>
    <s v="Bloomington IL"/>
    <x v="0"/>
    <x v="244"/>
    <x v="0"/>
    <n v="114"/>
  </r>
  <r>
    <n v="5"/>
    <x v="0"/>
    <s v="DMSI"/>
    <s v="Bloomington IL"/>
    <x v="0"/>
    <x v="244"/>
    <x v="1"/>
    <n v="0"/>
  </r>
  <r>
    <n v="5"/>
    <x v="0"/>
    <s v="DMSI"/>
    <s v="Bloomington IL"/>
    <x v="1"/>
    <x v="244"/>
    <x v="2"/>
    <n v="0"/>
  </r>
  <r>
    <n v="14"/>
    <x v="1"/>
    <s v="DMSI"/>
    <s v="Peru IL"/>
    <x v="0"/>
    <x v="244"/>
    <x v="0"/>
    <n v="37"/>
  </r>
  <r>
    <n v="14"/>
    <x v="1"/>
    <s v="DMSI"/>
    <s v="Peru IL"/>
    <x v="1"/>
    <x v="244"/>
    <x v="2"/>
    <n v="0"/>
  </r>
  <r>
    <n v="13"/>
    <x v="2"/>
    <s v="DMSI"/>
    <s v="Peoria,IL"/>
    <x v="0"/>
    <x v="244"/>
    <x v="0"/>
    <n v="0"/>
  </r>
  <r>
    <n v="13"/>
    <x v="2"/>
    <s v="DMSI"/>
    <s v="Peoria,IL"/>
    <x v="0"/>
    <x v="244"/>
    <x v="1"/>
    <n v="0"/>
  </r>
  <r>
    <n v="6"/>
    <x v="3"/>
    <s v="DMSI"/>
    <s v="Charleston IL"/>
    <x v="0"/>
    <x v="244"/>
    <x v="0"/>
    <n v="40"/>
  </r>
  <r>
    <n v="6"/>
    <x v="3"/>
    <s v="DMSI"/>
    <s v="Charleston IL"/>
    <x v="0"/>
    <x v="244"/>
    <x v="1"/>
    <n v="16"/>
  </r>
  <r>
    <n v="6"/>
    <x v="3"/>
    <s v="DMSI"/>
    <s v="Charleston IL"/>
    <x v="1"/>
    <x v="244"/>
    <x v="2"/>
    <n v="0"/>
  </r>
  <r>
    <n v="15"/>
    <x v="21"/>
    <s v="DMSI"/>
    <s v="Pontiac, IL"/>
    <x v="0"/>
    <x v="244"/>
    <x v="0"/>
    <n v="0"/>
  </r>
  <r>
    <n v="15"/>
    <x v="21"/>
    <s v="DMSI"/>
    <s v="Pontiac, IL"/>
    <x v="1"/>
    <x v="244"/>
    <x v="2"/>
    <n v="0"/>
  </r>
  <r>
    <n v="8"/>
    <x v="25"/>
    <s v="DMSI"/>
    <s v="Eureka, IL"/>
    <x v="0"/>
    <x v="244"/>
    <x v="0"/>
    <n v="9"/>
  </r>
  <r>
    <n v="8"/>
    <x v="25"/>
    <s v="DMSI"/>
    <s v="Eureka, IL"/>
    <x v="1"/>
    <x v="244"/>
    <x v="2"/>
    <n v="0"/>
  </r>
  <r>
    <n v="10"/>
    <x v="28"/>
    <s v="DMSI"/>
    <s v="Lincoln IL"/>
    <x v="0"/>
    <x v="244"/>
    <x v="0"/>
    <n v="20"/>
  </r>
  <r>
    <n v="10"/>
    <x v="28"/>
    <s v="DMSI"/>
    <s v="Lincoln IL"/>
    <x v="0"/>
    <x v="244"/>
    <x v="2"/>
    <n v="0"/>
  </r>
  <r>
    <n v="17"/>
    <x v="26"/>
    <s v="DMSI"/>
    <s v="Streator IL"/>
    <x v="0"/>
    <x v="244"/>
    <x v="0"/>
    <n v="36"/>
  </r>
  <r>
    <n v="17"/>
    <x v="26"/>
    <s v="DMSI"/>
    <s v="Streator IL"/>
    <x v="1"/>
    <x v="244"/>
    <x v="2"/>
    <n v="0"/>
  </r>
  <r>
    <n v="16"/>
    <x v="23"/>
    <s v="DMSI"/>
    <s v="Princeton IL"/>
    <x v="0"/>
    <x v="244"/>
    <x v="0"/>
    <n v="0"/>
  </r>
  <r>
    <n v="16"/>
    <x v="23"/>
    <s v="DMSI"/>
    <s v="Princeton IL"/>
    <x v="1"/>
    <x v="244"/>
    <x v="2"/>
    <n v="0"/>
  </r>
  <r>
    <n v="11"/>
    <x v="24"/>
    <s v="DMSI"/>
    <s v="Mt. Zion IL"/>
    <x v="0"/>
    <x v="244"/>
    <x v="0"/>
    <n v="33"/>
  </r>
  <r>
    <n v="5"/>
    <x v="0"/>
    <s v="DMSI"/>
    <s v="Bloomington IL"/>
    <x v="0"/>
    <x v="245"/>
    <x v="0"/>
    <n v="97"/>
  </r>
  <r>
    <n v="5"/>
    <x v="0"/>
    <s v="DMSI"/>
    <s v="Bloomington IL"/>
    <x v="0"/>
    <x v="245"/>
    <x v="1"/>
    <n v="15"/>
  </r>
  <r>
    <n v="5"/>
    <x v="0"/>
    <s v="DMSI"/>
    <s v="Bloomington IL"/>
    <x v="1"/>
    <x v="245"/>
    <x v="2"/>
    <n v="0"/>
  </r>
  <r>
    <n v="14"/>
    <x v="1"/>
    <s v="DMSI"/>
    <s v="Peru IL"/>
    <x v="0"/>
    <x v="245"/>
    <x v="0"/>
    <n v="0"/>
  </r>
  <r>
    <n v="14"/>
    <x v="1"/>
    <s v="DMSI"/>
    <s v="Peru IL"/>
    <x v="1"/>
    <x v="245"/>
    <x v="2"/>
    <n v="0"/>
  </r>
  <r>
    <n v="13"/>
    <x v="2"/>
    <s v="DMSI"/>
    <s v="Peoria,IL"/>
    <x v="0"/>
    <x v="245"/>
    <x v="0"/>
    <n v="37"/>
  </r>
  <r>
    <n v="13"/>
    <x v="2"/>
    <s v="DMSI"/>
    <s v="Peoria,IL"/>
    <x v="0"/>
    <x v="245"/>
    <x v="1"/>
    <n v="0"/>
  </r>
  <r>
    <n v="6"/>
    <x v="3"/>
    <s v="DMSI"/>
    <s v="Charleston IL"/>
    <x v="0"/>
    <x v="245"/>
    <x v="0"/>
    <n v="66"/>
  </r>
  <r>
    <n v="6"/>
    <x v="3"/>
    <s v="DMSI"/>
    <s v="Charleston IL"/>
    <x v="0"/>
    <x v="245"/>
    <x v="1"/>
    <n v="0"/>
  </r>
  <r>
    <n v="6"/>
    <x v="3"/>
    <s v="DMSI"/>
    <s v="Charleston IL"/>
    <x v="1"/>
    <x v="245"/>
    <x v="2"/>
    <n v="0"/>
  </r>
  <r>
    <n v="15"/>
    <x v="21"/>
    <s v="DMSI"/>
    <s v="Pontiac, IL"/>
    <x v="0"/>
    <x v="245"/>
    <x v="0"/>
    <n v="22"/>
  </r>
  <r>
    <n v="15"/>
    <x v="21"/>
    <s v="DMSI"/>
    <s v="Pontiac, IL"/>
    <x v="1"/>
    <x v="245"/>
    <x v="2"/>
    <n v="0"/>
  </r>
  <r>
    <n v="8"/>
    <x v="25"/>
    <s v="DMSI"/>
    <s v="Eureka, IL"/>
    <x v="0"/>
    <x v="245"/>
    <x v="0"/>
    <n v="0"/>
  </r>
  <r>
    <n v="8"/>
    <x v="25"/>
    <s v="DMSI"/>
    <s v="Eureka, IL"/>
    <x v="1"/>
    <x v="245"/>
    <x v="2"/>
    <n v="0"/>
  </r>
  <r>
    <n v="10"/>
    <x v="28"/>
    <s v="DMSI"/>
    <s v="Lincoln IL"/>
    <x v="0"/>
    <x v="245"/>
    <x v="0"/>
    <n v="0"/>
  </r>
  <r>
    <n v="10"/>
    <x v="28"/>
    <s v="DMSI"/>
    <s v="Lincoln IL"/>
    <x v="0"/>
    <x v="245"/>
    <x v="2"/>
    <n v="0"/>
  </r>
  <r>
    <n v="17"/>
    <x v="26"/>
    <s v="DMSI"/>
    <s v="Streator IL"/>
    <x v="0"/>
    <x v="245"/>
    <x v="0"/>
    <n v="0"/>
  </r>
  <r>
    <n v="17"/>
    <x v="26"/>
    <s v="DMSI"/>
    <s v="Streator IL"/>
    <x v="1"/>
    <x v="245"/>
    <x v="2"/>
    <n v="0"/>
  </r>
  <r>
    <n v="16"/>
    <x v="23"/>
    <s v="DMSI"/>
    <s v="Princeton IL"/>
    <x v="0"/>
    <x v="245"/>
    <x v="0"/>
    <n v="28"/>
  </r>
  <r>
    <n v="5"/>
    <x v="0"/>
    <s v="DMSI"/>
    <s v="Bloomington IL"/>
    <x v="0"/>
    <x v="246"/>
    <x v="0"/>
    <n v="99"/>
  </r>
  <r>
    <n v="5"/>
    <x v="0"/>
    <s v="DMSI"/>
    <s v="Bloomington IL"/>
    <x v="0"/>
    <x v="246"/>
    <x v="1"/>
    <n v="8"/>
  </r>
  <r>
    <n v="5"/>
    <x v="0"/>
    <s v="DMSI"/>
    <s v="Bloomington IL"/>
    <x v="1"/>
    <x v="246"/>
    <x v="2"/>
    <n v="0"/>
  </r>
  <r>
    <n v="14"/>
    <x v="1"/>
    <s v="DMSI"/>
    <s v="Peru IL"/>
    <x v="0"/>
    <x v="246"/>
    <x v="0"/>
    <n v="23"/>
  </r>
  <r>
    <n v="14"/>
    <x v="1"/>
    <s v="DMSI"/>
    <s v="Peru IL"/>
    <x v="1"/>
    <x v="246"/>
    <x v="2"/>
    <n v="0"/>
  </r>
  <r>
    <n v="13"/>
    <x v="2"/>
    <s v="DMSI"/>
    <s v="Peoria,IL"/>
    <x v="0"/>
    <x v="246"/>
    <x v="0"/>
    <n v="27"/>
  </r>
  <r>
    <n v="13"/>
    <x v="2"/>
    <s v="DMSI"/>
    <s v="Peoria,IL"/>
    <x v="0"/>
    <x v="246"/>
    <x v="1"/>
    <n v="0"/>
  </r>
  <r>
    <n v="6"/>
    <x v="3"/>
    <s v="DMSI"/>
    <s v="Charleston IL"/>
    <x v="0"/>
    <x v="246"/>
    <x v="0"/>
    <n v="39"/>
  </r>
  <r>
    <n v="6"/>
    <x v="3"/>
    <s v="DMSI"/>
    <s v="Charleston IL"/>
    <x v="0"/>
    <x v="246"/>
    <x v="1"/>
    <n v="0"/>
  </r>
  <r>
    <n v="6"/>
    <x v="3"/>
    <s v="DMSI"/>
    <s v="Charleston IL"/>
    <x v="1"/>
    <x v="246"/>
    <x v="2"/>
    <n v="0"/>
  </r>
  <r>
    <n v="15"/>
    <x v="21"/>
    <s v="DMSI"/>
    <s v="Pontiac, IL"/>
    <x v="0"/>
    <x v="246"/>
    <x v="0"/>
    <n v="0"/>
  </r>
  <r>
    <n v="15"/>
    <x v="21"/>
    <s v="DMSI"/>
    <s v="Pontiac, IL"/>
    <x v="1"/>
    <x v="246"/>
    <x v="2"/>
    <n v="0"/>
  </r>
  <r>
    <n v="8"/>
    <x v="25"/>
    <s v="DMSI"/>
    <s v="Eureka, IL"/>
    <x v="0"/>
    <x v="246"/>
    <x v="0"/>
    <n v="0"/>
  </r>
  <r>
    <n v="8"/>
    <x v="25"/>
    <s v="DMSI"/>
    <s v="Eureka, IL"/>
    <x v="1"/>
    <x v="246"/>
    <x v="2"/>
    <n v="0"/>
  </r>
  <r>
    <n v="10"/>
    <x v="28"/>
    <s v="DMSI"/>
    <s v="Lincoln IL"/>
    <x v="0"/>
    <x v="246"/>
    <x v="0"/>
    <n v="0"/>
  </r>
  <r>
    <n v="10"/>
    <x v="28"/>
    <s v="DMSI"/>
    <s v="Lincoln IL"/>
    <x v="0"/>
    <x v="246"/>
    <x v="2"/>
    <n v="0"/>
  </r>
  <r>
    <n v="17"/>
    <x v="26"/>
    <s v="DMSI"/>
    <s v="Streator IL"/>
    <x v="0"/>
    <x v="246"/>
    <x v="0"/>
    <n v="0"/>
  </r>
  <r>
    <n v="17"/>
    <x v="26"/>
    <s v="DMSI"/>
    <s v="Streator IL"/>
    <x v="1"/>
    <x v="246"/>
    <x v="2"/>
    <n v="0"/>
  </r>
  <r>
    <n v="16"/>
    <x v="23"/>
    <s v="DMSI"/>
    <s v="Princeton IL"/>
    <x v="0"/>
    <x v="246"/>
    <x v="0"/>
    <n v="22"/>
  </r>
  <r>
    <n v="16"/>
    <x v="23"/>
    <s v="DMSI"/>
    <s v="Princeton IL"/>
    <x v="1"/>
    <x v="246"/>
    <x v="2"/>
    <n v="0"/>
  </r>
  <r>
    <n v="11"/>
    <x v="24"/>
    <s v="DMSI"/>
    <s v="Mt. Zion IL"/>
    <x v="0"/>
    <x v="246"/>
    <x v="0"/>
    <n v="0"/>
  </r>
  <r>
    <n v="11"/>
    <x v="24"/>
    <s v="DMSI"/>
    <s v="Mt. Zion IL"/>
    <x v="1"/>
    <x v="246"/>
    <x v="2"/>
    <n v="0"/>
  </r>
  <r>
    <n v="9"/>
    <x v="22"/>
    <s v="DMSI"/>
    <s v="Gibson City IL"/>
    <x v="0"/>
    <x v="246"/>
    <x v="0"/>
    <n v="0"/>
  </r>
  <r>
    <n v="127"/>
    <x v="19"/>
    <s v="DMSI"/>
    <s v="Canton IL"/>
    <x v="0"/>
    <x v="246"/>
    <x v="0"/>
    <n v="29"/>
  </r>
  <r>
    <n v="12"/>
    <x v="32"/>
    <s v="DMSI"/>
    <s v="Pekin IL"/>
    <x v="0"/>
    <x v="246"/>
    <x v="0"/>
    <n v="0"/>
  </r>
  <r>
    <n v="7"/>
    <x v="30"/>
    <s v="DMSI"/>
    <s v="Clinton IL"/>
    <x v="0"/>
    <x v="246"/>
    <x v="0"/>
    <n v="33"/>
  </r>
  <r>
    <n v="73"/>
    <x v="4"/>
    <s v="TVS"/>
    <s v="Boynton Beach"/>
    <x v="0"/>
    <x v="242"/>
    <x v="0"/>
    <n v="94"/>
  </r>
  <r>
    <n v="73"/>
    <x v="4"/>
    <s v="TVS"/>
    <s v="Boynton Beach"/>
    <x v="0"/>
    <x v="242"/>
    <x v="3"/>
    <n v="1"/>
  </r>
  <r>
    <n v="73"/>
    <x v="4"/>
    <s v="TVS"/>
    <s v="Boynton Beach"/>
    <x v="1"/>
    <x v="242"/>
    <x v="2"/>
    <n v="0"/>
  </r>
  <r>
    <n v="75"/>
    <x v="5"/>
    <s v="TVS"/>
    <s v="Delray Beach"/>
    <x v="0"/>
    <x v="242"/>
    <x v="0"/>
    <n v="15"/>
  </r>
  <r>
    <n v="75"/>
    <x v="5"/>
    <s v="TVS"/>
    <s v="Delray Beach"/>
    <x v="1"/>
    <x v="242"/>
    <x v="2"/>
    <n v="0"/>
  </r>
  <r>
    <n v="75"/>
    <x v="5"/>
    <s v="TVS"/>
    <s v="Delray Beach"/>
    <x v="0"/>
    <x v="242"/>
    <x v="3"/>
    <n v="0"/>
  </r>
  <r>
    <n v="76"/>
    <x v="29"/>
    <s v="TVS"/>
    <s v="East Boca"/>
    <x v="0"/>
    <x v="242"/>
    <x v="0"/>
    <n v="13"/>
  </r>
  <r>
    <n v="77"/>
    <x v="6"/>
    <s v="TVS"/>
    <s v="West Boca"/>
    <x v="0"/>
    <x v="242"/>
    <x v="0"/>
    <n v="21"/>
  </r>
  <r>
    <n v="72"/>
    <x v="7"/>
    <s v="TVS"/>
    <s v="Lyons"/>
    <x v="0"/>
    <x v="242"/>
    <x v="0"/>
    <n v="18"/>
  </r>
  <r>
    <n v="72"/>
    <x v="7"/>
    <s v="TVS"/>
    <s v="Lyons"/>
    <x v="0"/>
    <x v="242"/>
    <x v="3"/>
    <n v="0"/>
  </r>
  <r>
    <n v="104"/>
    <x v="31"/>
    <s v="TVS"/>
    <s v="Miami"/>
    <x v="0"/>
    <x v="242"/>
    <x v="0"/>
    <n v="17"/>
  </r>
  <r>
    <n v="104"/>
    <x v="31"/>
    <s v="TVS"/>
    <s v="Miami"/>
    <x v="0"/>
    <x v="242"/>
    <x v="2"/>
    <n v="0"/>
  </r>
  <r>
    <n v="73"/>
    <x v="4"/>
    <s v="TVS"/>
    <s v="Boynton Beach"/>
    <x v="0"/>
    <x v="244"/>
    <x v="0"/>
    <n v="68"/>
  </r>
  <r>
    <n v="73"/>
    <x v="4"/>
    <s v="TVS"/>
    <s v="Boynton Beach"/>
    <x v="0"/>
    <x v="244"/>
    <x v="3"/>
    <n v="2"/>
  </r>
  <r>
    <n v="73"/>
    <x v="4"/>
    <s v="TVS"/>
    <s v="Boynton Beach"/>
    <x v="1"/>
    <x v="244"/>
    <x v="2"/>
    <n v="0"/>
  </r>
  <r>
    <n v="75"/>
    <x v="5"/>
    <s v="TVS"/>
    <s v="Delray Beach"/>
    <x v="0"/>
    <x v="244"/>
    <x v="0"/>
    <n v="39"/>
  </r>
  <r>
    <n v="75"/>
    <x v="5"/>
    <s v="TVS"/>
    <s v="Delray Beach"/>
    <x v="0"/>
    <x v="244"/>
    <x v="3"/>
    <n v="2"/>
  </r>
  <r>
    <n v="76"/>
    <x v="29"/>
    <s v="TVS"/>
    <s v="East Boca"/>
    <x v="0"/>
    <x v="244"/>
    <x v="0"/>
    <n v="18"/>
  </r>
  <r>
    <n v="77"/>
    <x v="6"/>
    <s v="TVS"/>
    <s v="West Boca"/>
    <x v="0"/>
    <x v="244"/>
    <x v="0"/>
    <n v="36"/>
  </r>
  <r>
    <n v="72"/>
    <x v="7"/>
    <s v="TVS"/>
    <s v="Lyons"/>
    <x v="0"/>
    <x v="244"/>
    <x v="0"/>
    <n v="23"/>
  </r>
  <r>
    <n v="72"/>
    <x v="7"/>
    <s v="TVS"/>
    <s v="Lyons"/>
    <x v="0"/>
    <x v="244"/>
    <x v="3"/>
    <n v="1"/>
  </r>
  <r>
    <n v="72"/>
    <x v="7"/>
    <s v="TVS"/>
    <s v="Lyons"/>
    <x v="1"/>
    <x v="244"/>
    <x v="2"/>
    <n v="1"/>
  </r>
  <r>
    <n v="104"/>
    <x v="31"/>
    <s v="TVS"/>
    <s v="Miami"/>
    <x v="0"/>
    <x v="244"/>
    <x v="0"/>
    <n v="15"/>
  </r>
  <r>
    <n v="104"/>
    <x v="31"/>
    <s v="TVS"/>
    <s v="Miami"/>
    <x v="0"/>
    <x v="244"/>
    <x v="3"/>
    <n v="0"/>
  </r>
  <r>
    <n v="73"/>
    <x v="4"/>
    <s v="TVS"/>
    <s v="Boynton Beach"/>
    <x v="0"/>
    <x v="245"/>
    <x v="0"/>
    <n v="75"/>
  </r>
  <r>
    <n v="73"/>
    <x v="4"/>
    <s v="TVS"/>
    <s v="Boynton Beach"/>
    <x v="0"/>
    <x v="245"/>
    <x v="3"/>
    <n v="0"/>
  </r>
  <r>
    <n v="73"/>
    <x v="4"/>
    <s v="TVS"/>
    <s v="Boynton Beach"/>
    <x v="1"/>
    <x v="245"/>
    <x v="2"/>
    <n v="2"/>
  </r>
  <r>
    <n v="73"/>
    <x v="4"/>
    <s v="TVS"/>
    <s v="Boynton Beach"/>
    <x v="0"/>
    <x v="245"/>
    <x v="1"/>
    <n v="0"/>
  </r>
  <r>
    <n v="75"/>
    <x v="5"/>
    <s v="TVS"/>
    <s v="Delray Beach"/>
    <x v="0"/>
    <x v="245"/>
    <x v="0"/>
    <n v="27"/>
  </r>
  <r>
    <n v="75"/>
    <x v="5"/>
    <s v="TVS"/>
    <s v="Delray Beach"/>
    <x v="1"/>
    <x v="245"/>
    <x v="2"/>
    <n v="0"/>
  </r>
  <r>
    <n v="75"/>
    <x v="5"/>
    <s v="TVS"/>
    <s v="Delray Beach"/>
    <x v="0"/>
    <x v="245"/>
    <x v="3"/>
    <n v="0"/>
  </r>
  <r>
    <n v="76"/>
    <x v="29"/>
    <s v="TVS"/>
    <s v="East Boca"/>
    <x v="1"/>
    <x v="245"/>
    <x v="2"/>
    <n v="0"/>
  </r>
  <r>
    <n v="76"/>
    <x v="29"/>
    <s v="TVS"/>
    <s v="East Boca"/>
    <x v="0"/>
    <x v="245"/>
    <x v="0"/>
    <n v="0"/>
  </r>
  <r>
    <n v="77"/>
    <x v="6"/>
    <s v="TVS"/>
    <s v="West Boca"/>
    <x v="0"/>
    <x v="245"/>
    <x v="0"/>
    <n v="21"/>
  </r>
  <r>
    <n v="72"/>
    <x v="7"/>
    <s v="TVS"/>
    <s v="Lyons"/>
    <x v="0"/>
    <x v="245"/>
    <x v="0"/>
    <n v="27"/>
  </r>
  <r>
    <n v="72"/>
    <x v="7"/>
    <s v="TVS"/>
    <s v="Lyons"/>
    <x v="0"/>
    <x v="245"/>
    <x v="3"/>
    <n v="0"/>
  </r>
  <r>
    <n v="72"/>
    <x v="7"/>
    <s v="TVS"/>
    <s v="Lyons"/>
    <x v="1"/>
    <x v="245"/>
    <x v="2"/>
    <n v="0"/>
  </r>
  <r>
    <n v="104"/>
    <x v="31"/>
    <s v="TVS"/>
    <s v="Miami"/>
    <x v="0"/>
    <x v="245"/>
    <x v="0"/>
    <n v="19"/>
  </r>
  <r>
    <n v="104"/>
    <x v="31"/>
    <s v="TVS"/>
    <s v="Miami"/>
    <x v="0"/>
    <x v="245"/>
    <x v="3"/>
    <n v="0"/>
  </r>
  <r>
    <n v="73"/>
    <x v="4"/>
    <s v="TVS"/>
    <s v="Boynton Beach"/>
    <x v="0"/>
    <x v="246"/>
    <x v="0"/>
    <n v="53"/>
  </r>
  <r>
    <n v="73"/>
    <x v="4"/>
    <s v="TVS"/>
    <s v="Boynton Beach"/>
    <x v="1"/>
    <x v="246"/>
    <x v="2"/>
    <n v="0"/>
  </r>
  <r>
    <n v="73"/>
    <x v="4"/>
    <s v="TVS"/>
    <s v="Boynton Beach"/>
    <x v="0"/>
    <x v="246"/>
    <x v="3"/>
    <n v="0"/>
  </r>
  <r>
    <n v="75"/>
    <x v="5"/>
    <s v="TVS"/>
    <s v="Delray Beach"/>
    <x v="0"/>
    <x v="246"/>
    <x v="0"/>
    <n v="29"/>
  </r>
  <r>
    <n v="75"/>
    <x v="5"/>
    <s v="TVS"/>
    <s v="Delray Beach"/>
    <x v="1"/>
    <x v="246"/>
    <x v="2"/>
    <n v="0"/>
  </r>
  <r>
    <n v="75"/>
    <x v="5"/>
    <s v="TVS"/>
    <s v="Delray Beach"/>
    <x v="0"/>
    <x v="246"/>
    <x v="3"/>
    <n v="0"/>
  </r>
  <r>
    <n v="76"/>
    <x v="29"/>
    <s v="TVS"/>
    <s v="East Boca"/>
    <x v="0"/>
    <x v="246"/>
    <x v="0"/>
    <n v="35"/>
  </r>
  <r>
    <n v="77"/>
    <x v="6"/>
    <s v="TVS"/>
    <s v="West Boca"/>
    <x v="0"/>
    <x v="246"/>
    <x v="0"/>
    <n v="0"/>
  </r>
  <r>
    <n v="72"/>
    <x v="7"/>
    <s v="TVS"/>
    <s v="Lyons"/>
    <x v="0"/>
    <x v="246"/>
    <x v="0"/>
    <n v="21"/>
  </r>
  <r>
    <n v="72"/>
    <x v="7"/>
    <s v="TVS"/>
    <s v="Lyons"/>
    <x v="0"/>
    <x v="246"/>
    <x v="1"/>
    <n v="0"/>
  </r>
  <r>
    <n v="72"/>
    <x v="7"/>
    <s v="TVS"/>
    <s v="Lyons"/>
    <x v="1"/>
    <x v="246"/>
    <x v="2"/>
    <n v="0"/>
  </r>
  <r>
    <n v="104"/>
    <x v="31"/>
    <s v="TVS"/>
    <s v="Miami"/>
    <x v="0"/>
    <x v="246"/>
    <x v="0"/>
    <n v="25"/>
  </r>
  <r>
    <n v="104"/>
    <x v="31"/>
    <s v="TVS"/>
    <s v="Miami"/>
    <x v="1"/>
    <x v="246"/>
    <x v="2"/>
    <n v="0"/>
  </r>
  <r>
    <n v="73"/>
    <x v="4"/>
    <s v="TVS"/>
    <s v="Boynton Beach"/>
    <x v="0"/>
    <x v="247"/>
    <x v="0"/>
    <n v="68"/>
  </r>
  <r>
    <n v="73"/>
    <x v="4"/>
    <s v="TVS"/>
    <s v="Boynton Beach"/>
    <x v="0"/>
    <x v="247"/>
    <x v="3"/>
    <n v="3"/>
  </r>
  <r>
    <n v="73"/>
    <x v="4"/>
    <s v="TVS"/>
    <s v="Boynton Beach"/>
    <x v="1"/>
    <x v="247"/>
    <x v="2"/>
    <n v="1"/>
  </r>
  <r>
    <n v="75"/>
    <x v="5"/>
    <s v="TVS"/>
    <s v="Delray Beach"/>
    <x v="0"/>
    <x v="247"/>
    <x v="0"/>
    <n v="38"/>
  </r>
  <r>
    <n v="75"/>
    <x v="5"/>
    <s v="TVS"/>
    <s v="Delray Beach"/>
    <x v="0"/>
    <x v="247"/>
    <x v="3"/>
    <n v="1"/>
  </r>
  <r>
    <n v="76"/>
    <x v="29"/>
    <s v="TVS"/>
    <s v="East Boca"/>
    <x v="0"/>
    <x v="247"/>
    <x v="0"/>
    <n v="5"/>
  </r>
  <r>
    <n v="77"/>
    <x v="6"/>
    <s v="TVS"/>
    <s v="West Boca"/>
    <x v="0"/>
    <x v="247"/>
    <x v="0"/>
    <n v="35"/>
  </r>
  <r>
    <n v="72"/>
    <x v="7"/>
    <s v="TVS"/>
    <s v="Lyons"/>
    <x v="0"/>
    <x v="247"/>
    <x v="0"/>
    <n v="22"/>
  </r>
  <r>
    <n v="72"/>
    <x v="7"/>
    <s v="TVS"/>
    <s v="Lyons"/>
    <x v="1"/>
    <x v="247"/>
    <x v="2"/>
    <n v="0"/>
  </r>
  <r>
    <n v="104"/>
    <x v="31"/>
    <s v="TVS"/>
    <s v="Miami"/>
    <x v="0"/>
    <x v="247"/>
    <x v="0"/>
    <n v="10"/>
  </r>
  <r>
    <n v="104"/>
    <x v="31"/>
    <s v="TVS"/>
    <s v="Miami"/>
    <x v="1"/>
    <x v="247"/>
    <x v="2"/>
    <n v="0"/>
  </r>
  <r>
    <n v="170"/>
    <x v="42"/>
    <s v="PPD"/>
    <s v="CALosAlamitosKatellaAv"/>
    <x v="0"/>
    <x v="242"/>
    <x v="0"/>
    <n v="52"/>
  </r>
  <r>
    <n v="170"/>
    <x v="42"/>
    <s v="PPD"/>
    <s v="CALosAlamitosKatellaAv"/>
    <x v="0"/>
    <x v="244"/>
    <x v="0"/>
    <n v="68"/>
  </r>
  <r>
    <n v="170"/>
    <x v="42"/>
    <s v="PPD"/>
    <s v="CALosAlamitosKatellaAv"/>
    <x v="0"/>
    <x v="245"/>
    <x v="0"/>
    <n v="63"/>
  </r>
  <r>
    <n v="170"/>
    <x v="42"/>
    <s v="PPD"/>
    <s v="CALosAlamitosKatellaAv"/>
    <x v="0"/>
    <x v="246"/>
    <x v="0"/>
    <n v="61"/>
  </r>
  <r>
    <n v="170"/>
    <x v="42"/>
    <s v="PPD"/>
    <s v="CALosAlamitosKatellaAv"/>
    <x v="0"/>
    <x v="247"/>
    <x v="0"/>
    <n v="58"/>
  </r>
  <r>
    <n v="5"/>
    <x v="0"/>
    <s v="DMSI"/>
    <s v="Bloomington IL"/>
    <x v="0"/>
    <x v="247"/>
    <x v="0"/>
    <n v="110"/>
  </r>
  <r>
    <n v="5"/>
    <x v="0"/>
    <s v="DMSI"/>
    <s v="Bloomington IL"/>
    <x v="0"/>
    <x v="247"/>
    <x v="1"/>
    <n v="12"/>
  </r>
  <r>
    <n v="5"/>
    <x v="0"/>
    <s v="DMSI"/>
    <s v="Bloomington IL"/>
    <x v="1"/>
    <x v="247"/>
    <x v="2"/>
    <n v="0"/>
  </r>
  <r>
    <n v="14"/>
    <x v="1"/>
    <s v="DMSI"/>
    <s v="Peru IL"/>
    <x v="0"/>
    <x v="247"/>
    <x v="0"/>
    <n v="32"/>
  </r>
  <r>
    <n v="14"/>
    <x v="1"/>
    <s v="DMSI"/>
    <s v="Peru IL"/>
    <x v="1"/>
    <x v="247"/>
    <x v="2"/>
    <n v="0"/>
  </r>
  <r>
    <n v="13"/>
    <x v="2"/>
    <s v="DMSI"/>
    <s v="Peoria,IL"/>
    <x v="0"/>
    <x v="247"/>
    <x v="0"/>
    <n v="15"/>
  </r>
  <r>
    <n v="13"/>
    <x v="2"/>
    <s v="DMSI"/>
    <s v="Peoria,IL"/>
    <x v="0"/>
    <x v="247"/>
    <x v="1"/>
    <n v="0"/>
  </r>
  <r>
    <n v="6"/>
    <x v="3"/>
    <s v="DMSI"/>
    <s v="Charleston IL"/>
    <x v="0"/>
    <x v="247"/>
    <x v="0"/>
    <n v="38"/>
  </r>
  <r>
    <n v="6"/>
    <x v="3"/>
    <s v="DMSI"/>
    <s v="Charleston IL"/>
    <x v="0"/>
    <x v="247"/>
    <x v="1"/>
    <n v="0"/>
  </r>
  <r>
    <n v="6"/>
    <x v="3"/>
    <s v="DMSI"/>
    <s v="Charleston IL"/>
    <x v="1"/>
    <x v="247"/>
    <x v="2"/>
    <n v="0"/>
  </r>
  <r>
    <n v="15"/>
    <x v="21"/>
    <s v="DMSI"/>
    <s v="Pontiac, IL"/>
    <x v="0"/>
    <x v="247"/>
    <x v="0"/>
    <n v="38"/>
  </r>
  <r>
    <n v="15"/>
    <x v="21"/>
    <s v="DMSI"/>
    <s v="Pontiac, IL"/>
    <x v="1"/>
    <x v="247"/>
    <x v="2"/>
    <n v="0"/>
  </r>
  <r>
    <n v="8"/>
    <x v="25"/>
    <s v="DMSI"/>
    <s v="Eureka, IL"/>
    <x v="0"/>
    <x v="247"/>
    <x v="0"/>
    <n v="0"/>
  </r>
  <r>
    <n v="8"/>
    <x v="25"/>
    <s v="DMSI"/>
    <s v="Eureka, IL"/>
    <x v="1"/>
    <x v="247"/>
    <x v="2"/>
    <n v="0"/>
  </r>
  <r>
    <n v="10"/>
    <x v="28"/>
    <s v="DMSI"/>
    <s v="Lincoln IL"/>
    <x v="0"/>
    <x v="247"/>
    <x v="0"/>
    <n v="0"/>
  </r>
  <r>
    <n v="10"/>
    <x v="28"/>
    <s v="DMSI"/>
    <s v="Lincoln IL"/>
    <x v="0"/>
    <x v="247"/>
    <x v="2"/>
    <n v="0"/>
  </r>
  <r>
    <n v="17"/>
    <x v="26"/>
    <s v="DMSI"/>
    <s v="Streator IL"/>
    <x v="0"/>
    <x v="247"/>
    <x v="0"/>
    <n v="0"/>
  </r>
  <r>
    <n v="17"/>
    <x v="26"/>
    <s v="DMSI"/>
    <s v="Streator IL"/>
    <x v="1"/>
    <x v="247"/>
    <x v="2"/>
    <n v="0"/>
  </r>
  <r>
    <n v="16"/>
    <x v="23"/>
    <s v="DMSI"/>
    <s v="Princeton IL"/>
    <x v="0"/>
    <x v="247"/>
    <x v="0"/>
    <n v="0"/>
  </r>
  <r>
    <n v="16"/>
    <x v="23"/>
    <s v="DMSI"/>
    <s v="Princeton IL"/>
    <x v="1"/>
    <x v="247"/>
    <x v="2"/>
    <n v="0"/>
  </r>
  <r>
    <n v="11"/>
    <x v="24"/>
    <s v="DMSI"/>
    <s v="Mt. Zion IL"/>
    <x v="0"/>
    <x v="247"/>
    <x v="0"/>
    <n v="0"/>
  </r>
  <r>
    <n v="11"/>
    <x v="24"/>
    <s v="DMSI"/>
    <s v="Mt. Zion IL"/>
    <x v="1"/>
    <x v="247"/>
    <x v="2"/>
    <n v="0"/>
  </r>
  <r>
    <n v="9"/>
    <x v="22"/>
    <s v="DMSI"/>
    <s v="Gibson City IL"/>
    <x v="0"/>
    <x v="247"/>
    <x v="0"/>
    <n v="34"/>
  </r>
  <r>
    <n v="127"/>
    <x v="19"/>
    <s v="DMSI"/>
    <s v="Canton IL"/>
    <x v="0"/>
    <x v="247"/>
    <x v="0"/>
    <n v="0"/>
  </r>
  <r>
    <n v="12"/>
    <x v="32"/>
    <s v="DMSI"/>
    <s v="Pekin IL"/>
    <x v="0"/>
    <x v="247"/>
    <x v="0"/>
    <n v="15"/>
  </r>
  <r>
    <n v="5"/>
    <x v="0"/>
    <s v="DMSI"/>
    <s v="Bloomington IL"/>
    <x v="0"/>
    <x v="248"/>
    <x v="0"/>
    <n v="22"/>
  </r>
  <r>
    <n v="5"/>
    <x v="0"/>
    <s v="DMSI"/>
    <s v="Bloomington IL"/>
    <x v="0"/>
    <x v="248"/>
    <x v="1"/>
    <n v="0"/>
  </r>
  <r>
    <n v="5"/>
    <x v="0"/>
    <s v="DMSI"/>
    <s v="Bloomington IL"/>
    <x v="1"/>
    <x v="248"/>
    <x v="2"/>
    <n v="0"/>
  </r>
  <r>
    <n v="14"/>
    <x v="1"/>
    <s v="DMSI"/>
    <s v="Peru IL"/>
    <x v="0"/>
    <x v="248"/>
    <x v="0"/>
    <n v="29"/>
  </r>
  <r>
    <n v="165"/>
    <x v="34"/>
    <s v="LA Derm"/>
    <s v="LA Baton Rouge JeffHwy"/>
    <x v="0"/>
    <x v="242"/>
    <x v="0"/>
    <n v="112"/>
  </r>
  <r>
    <n v="166"/>
    <x v="35"/>
    <s v="LA Derm"/>
    <s v="LA Baton Rouge WStClareBlvd"/>
    <x v="0"/>
    <x v="242"/>
    <x v="0"/>
    <n v="33"/>
  </r>
  <r>
    <n v="167"/>
    <x v="36"/>
    <s v="LA Derm"/>
    <s v="LA DenhamSprgsVetsBlvd"/>
    <x v="0"/>
    <x v="242"/>
    <x v="0"/>
    <n v="32"/>
  </r>
  <r>
    <n v="168"/>
    <x v="37"/>
    <s v="LA Derm"/>
    <s v="LA Baton Rouge Joor Rd"/>
    <x v="0"/>
    <x v="242"/>
    <x v="0"/>
    <n v="0"/>
  </r>
  <r>
    <n v="169"/>
    <x v="38"/>
    <s v="LA Derm"/>
    <s v="La Plaquemine RiverWDr"/>
    <x v="0"/>
    <x v="242"/>
    <x v="0"/>
    <n v="0"/>
  </r>
  <r>
    <s v="?"/>
    <x v="39"/>
    <s v="LA Derm"/>
    <s v="LA Baton Rouge LCC JeffHwy"/>
    <x v="0"/>
    <x v="242"/>
    <x v="3"/>
    <n v="12"/>
  </r>
  <r>
    <n v="165"/>
    <x v="34"/>
    <s v="LA Derm"/>
    <s v="LA Baton Rouge JeffHwy"/>
    <x v="0"/>
    <x v="244"/>
    <x v="0"/>
    <n v="88"/>
  </r>
  <r>
    <n v="166"/>
    <x v="35"/>
    <s v="LA Derm"/>
    <s v="LA Baton Rouge WStClareBlvd"/>
    <x v="0"/>
    <x v="244"/>
    <x v="0"/>
    <n v="57"/>
  </r>
  <r>
    <n v="167"/>
    <x v="36"/>
    <s v="LA Derm"/>
    <s v="LA DenhamSprgsVetsBlvd"/>
    <x v="0"/>
    <x v="244"/>
    <x v="0"/>
    <n v="30"/>
  </r>
  <r>
    <n v="168"/>
    <x v="37"/>
    <s v="LA Derm"/>
    <s v="LA Baton Rouge Joor Rd"/>
    <x v="0"/>
    <x v="244"/>
    <x v="0"/>
    <n v="0"/>
  </r>
  <r>
    <n v="169"/>
    <x v="38"/>
    <s v="LA Derm"/>
    <s v="La Plaquemine RiverWDr"/>
    <x v="0"/>
    <x v="244"/>
    <x v="0"/>
    <n v="0"/>
  </r>
  <r>
    <s v="?"/>
    <x v="39"/>
    <s v="LA Derm"/>
    <s v="LA Baton Rouge LCC JeffHwy"/>
    <x v="0"/>
    <x v="244"/>
    <x v="3"/>
    <n v="22"/>
  </r>
  <r>
    <n v="165"/>
    <x v="34"/>
    <s v="LA Derm"/>
    <s v="LA Baton Rouge JeffHwy"/>
    <x v="0"/>
    <x v="245"/>
    <x v="0"/>
    <n v="105"/>
  </r>
  <r>
    <n v="166"/>
    <x v="35"/>
    <s v="LA Derm"/>
    <s v="LA Baton Rouge WStClareBlvd"/>
    <x v="0"/>
    <x v="245"/>
    <x v="0"/>
    <n v="39"/>
  </r>
  <r>
    <n v="167"/>
    <x v="36"/>
    <s v="LA Derm"/>
    <s v="LA DenhamSprgsVetsBlvd"/>
    <x v="0"/>
    <x v="245"/>
    <x v="0"/>
    <n v="32"/>
  </r>
  <r>
    <n v="168"/>
    <x v="37"/>
    <s v="LA Derm"/>
    <s v="LA Baton Rouge Joor Rd"/>
    <x v="0"/>
    <x v="245"/>
    <x v="0"/>
    <n v="32"/>
  </r>
  <r>
    <n v="169"/>
    <x v="38"/>
    <s v="LA Derm"/>
    <s v="La Plaquemine RiverWDr"/>
    <x v="0"/>
    <x v="245"/>
    <x v="0"/>
    <n v="13"/>
  </r>
  <r>
    <s v="?"/>
    <x v="39"/>
    <s v="LA Derm"/>
    <s v="LA Baton Rouge LCC JeffHwy"/>
    <x v="0"/>
    <x v="245"/>
    <x v="3"/>
    <n v="17"/>
  </r>
  <r>
    <n v="165"/>
    <x v="34"/>
    <s v="LA Derm"/>
    <s v="LA Baton Rouge JeffHwy"/>
    <x v="0"/>
    <x v="246"/>
    <x v="0"/>
    <n v="91"/>
  </r>
  <r>
    <n v="166"/>
    <x v="35"/>
    <s v="LA Derm"/>
    <s v="LA Baton Rouge WStClareBlvd"/>
    <x v="0"/>
    <x v="246"/>
    <x v="0"/>
    <n v="35"/>
  </r>
  <r>
    <n v="167"/>
    <x v="36"/>
    <s v="LA Derm"/>
    <s v="LA DenhamSprgsVetsBlvd"/>
    <x v="0"/>
    <x v="246"/>
    <x v="0"/>
    <n v="38"/>
  </r>
  <r>
    <n v="168"/>
    <x v="37"/>
    <s v="LA Derm"/>
    <s v="LA Baton Rouge Joor Rd"/>
    <x v="0"/>
    <x v="246"/>
    <x v="0"/>
    <n v="0"/>
  </r>
  <r>
    <n v="169"/>
    <x v="38"/>
    <s v="LA Derm"/>
    <s v="La Plaquemine RiverWDr"/>
    <x v="0"/>
    <x v="246"/>
    <x v="0"/>
    <n v="0"/>
  </r>
  <r>
    <s v="?"/>
    <x v="39"/>
    <s v="LA Derm"/>
    <s v="LA Baton Rouge LCC JeffHwy"/>
    <x v="0"/>
    <x v="246"/>
    <x v="3"/>
    <n v="21"/>
  </r>
  <r>
    <n v="165"/>
    <x v="34"/>
    <s v="LA Derm"/>
    <s v="LA Baton Rouge JeffHwy"/>
    <x v="0"/>
    <x v="247"/>
    <x v="0"/>
    <n v="127"/>
  </r>
  <r>
    <n v="166"/>
    <x v="35"/>
    <s v="LA Derm"/>
    <s v="LA Baton Rouge WStClareBlvd"/>
    <x v="0"/>
    <x v="247"/>
    <x v="0"/>
    <n v="37"/>
  </r>
  <r>
    <n v="167"/>
    <x v="36"/>
    <s v="LA Derm"/>
    <s v="LA DenhamSprgsVetsBlvd"/>
    <x v="0"/>
    <x v="247"/>
    <x v="0"/>
    <n v="28"/>
  </r>
  <r>
    <n v="168"/>
    <x v="37"/>
    <s v="LA Derm"/>
    <s v="LA Baton Rouge Joor Rd"/>
    <x v="0"/>
    <x v="247"/>
    <x v="0"/>
    <n v="0"/>
  </r>
  <r>
    <n v="169"/>
    <x v="38"/>
    <s v="LA Derm"/>
    <s v="La Plaquemine RiverWDr"/>
    <x v="0"/>
    <x v="247"/>
    <x v="0"/>
    <n v="14"/>
  </r>
  <r>
    <s v="?"/>
    <x v="39"/>
    <s v="LA Derm"/>
    <s v="LA Baton Rouge LCC JeffHwy"/>
    <x v="0"/>
    <x v="247"/>
    <x v="3"/>
    <n v="16"/>
  </r>
  <r>
    <n v="156"/>
    <x v="40"/>
    <s v="Skin Surgery Center"/>
    <s v="WA Seattle Madison St"/>
    <x v="0"/>
    <x v="242"/>
    <x v="0"/>
    <n v="9"/>
  </r>
  <r>
    <n v="156"/>
    <x v="40"/>
    <s v="Skin Surgery Center"/>
    <s v="WA Seattle Madison St"/>
    <x v="0"/>
    <x v="244"/>
    <x v="0"/>
    <n v="28"/>
  </r>
  <r>
    <n v="156"/>
    <x v="40"/>
    <s v="Skin Surgery Center"/>
    <s v="WA Seattle Madison St"/>
    <x v="0"/>
    <x v="245"/>
    <x v="0"/>
    <n v="33"/>
  </r>
  <r>
    <n v="156"/>
    <x v="40"/>
    <s v="Skin Surgery Center"/>
    <s v="WA Seattle Madison St"/>
    <x v="0"/>
    <x v="246"/>
    <x v="0"/>
    <n v="37"/>
  </r>
  <r>
    <n v="156"/>
    <x v="40"/>
    <s v="Skin Surgery Center"/>
    <s v="WA Seattle Madison St"/>
    <x v="0"/>
    <x v="247"/>
    <x v="0"/>
    <n v="0"/>
  </r>
  <r>
    <n v="157"/>
    <x v="41"/>
    <s v="Skin Surgery Center"/>
    <s v="WA Bellevue 116 AV NE "/>
    <x v="0"/>
    <x v="242"/>
    <x v="0"/>
    <n v="43"/>
  </r>
  <r>
    <n v="157"/>
    <x v="41"/>
    <s v="Skin Surgery Center"/>
    <s v="WA Bellevue 116 AV NE "/>
    <x v="0"/>
    <x v="244"/>
    <x v="0"/>
    <n v="40"/>
  </r>
  <r>
    <n v="157"/>
    <x v="41"/>
    <s v="Skin Surgery Center"/>
    <s v="WA Bellevue 116 AV NE "/>
    <x v="0"/>
    <x v="245"/>
    <x v="0"/>
    <n v="35"/>
  </r>
  <r>
    <n v="157"/>
    <x v="41"/>
    <s v="Skin Surgery Center"/>
    <s v="WA Bellevue 116 AV NE "/>
    <x v="0"/>
    <x v="246"/>
    <x v="0"/>
    <n v="33"/>
  </r>
  <r>
    <n v="157"/>
    <x v="41"/>
    <s v="Skin Surgery Center"/>
    <s v="WA Bellevue 116 AV NE "/>
    <x v="0"/>
    <x v="247"/>
    <x v="0"/>
    <n v="14"/>
  </r>
  <r>
    <n v="5"/>
    <x v="0"/>
    <s v="DMSI"/>
    <s v="Bloomington IL"/>
    <x v="0"/>
    <x v="249"/>
    <x v="0"/>
    <n v="103"/>
  </r>
  <r>
    <n v="5"/>
    <x v="0"/>
    <s v="DMSI"/>
    <s v="Bloomington IL"/>
    <x v="0"/>
    <x v="249"/>
    <x v="1"/>
    <n v="5"/>
  </r>
  <r>
    <n v="5"/>
    <x v="0"/>
    <s v="DMSI"/>
    <s v="Bloomington IL"/>
    <x v="1"/>
    <x v="249"/>
    <x v="2"/>
    <n v="0"/>
  </r>
  <r>
    <n v="14"/>
    <x v="1"/>
    <s v="DMSI"/>
    <s v="Peru IL"/>
    <x v="0"/>
    <x v="249"/>
    <x v="0"/>
    <n v="35"/>
  </r>
  <r>
    <n v="14"/>
    <x v="1"/>
    <s v="DMSI"/>
    <s v="Peru IL"/>
    <x v="1"/>
    <x v="249"/>
    <x v="2"/>
    <n v="0"/>
  </r>
  <r>
    <n v="13"/>
    <x v="2"/>
    <s v="DMSI"/>
    <s v="Peoria,IL"/>
    <x v="0"/>
    <x v="249"/>
    <x v="0"/>
    <n v="0"/>
  </r>
  <r>
    <n v="13"/>
    <x v="2"/>
    <s v="DMSI"/>
    <s v="Peoria,IL"/>
    <x v="0"/>
    <x v="249"/>
    <x v="1"/>
    <n v="0"/>
  </r>
  <r>
    <n v="6"/>
    <x v="3"/>
    <s v="DMSI"/>
    <s v="Charleston IL"/>
    <x v="0"/>
    <x v="249"/>
    <x v="0"/>
    <n v="44"/>
  </r>
  <r>
    <n v="6"/>
    <x v="3"/>
    <s v="DMSI"/>
    <s v="Charleston IL"/>
    <x v="0"/>
    <x v="249"/>
    <x v="1"/>
    <n v="14"/>
  </r>
  <r>
    <n v="6"/>
    <x v="3"/>
    <s v="DMSI"/>
    <s v="Charleston IL"/>
    <x v="1"/>
    <x v="249"/>
    <x v="2"/>
    <n v="0"/>
  </r>
  <r>
    <n v="15"/>
    <x v="21"/>
    <s v="DMSI"/>
    <s v="Pontiac, IL"/>
    <x v="0"/>
    <x v="249"/>
    <x v="0"/>
    <n v="0"/>
  </r>
  <r>
    <n v="15"/>
    <x v="21"/>
    <s v="DMSI"/>
    <s v="Pontiac, IL"/>
    <x v="1"/>
    <x v="249"/>
    <x v="2"/>
    <n v="0"/>
  </r>
  <r>
    <n v="8"/>
    <x v="25"/>
    <s v="DMSI"/>
    <s v="Eureka, IL"/>
    <x v="0"/>
    <x v="249"/>
    <x v="0"/>
    <n v="32"/>
  </r>
  <r>
    <n v="8"/>
    <x v="25"/>
    <s v="DMSI"/>
    <s v="Eureka, IL"/>
    <x v="1"/>
    <x v="249"/>
    <x v="2"/>
    <n v="0"/>
  </r>
  <r>
    <n v="10"/>
    <x v="28"/>
    <s v="DMSI"/>
    <s v="Lincoln IL"/>
    <x v="0"/>
    <x v="249"/>
    <x v="0"/>
    <n v="23"/>
  </r>
  <r>
    <n v="10"/>
    <x v="28"/>
    <s v="DMSI"/>
    <s v="Lincoln IL"/>
    <x v="0"/>
    <x v="249"/>
    <x v="2"/>
    <n v="0"/>
  </r>
  <r>
    <n v="17"/>
    <x v="26"/>
    <s v="DMSI"/>
    <s v="Streator IL"/>
    <x v="0"/>
    <x v="249"/>
    <x v="0"/>
    <n v="22"/>
  </r>
  <r>
    <n v="17"/>
    <x v="26"/>
    <s v="DMSI"/>
    <s v="Streator IL"/>
    <x v="1"/>
    <x v="249"/>
    <x v="2"/>
    <n v="0"/>
  </r>
  <r>
    <n v="16"/>
    <x v="23"/>
    <s v="DMSI"/>
    <s v="Princeton IL"/>
    <x v="0"/>
    <x v="249"/>
    <x v="0"/>
    <n v="0"/>
  </r>
  <r>
    <n v="16"/>
    <x v="23"/>
    <s v="DMSI"/>
    <s v="Princeton IL"/>
    <x v="1"/>
    <x v="249"/>
    <x v="2"/>
    <n v="0"/>
  </r>
  <r>
    <n v="11"/>
    <x v="24"/>
    <s v="DMSI"/>
    <s v="Mt. Zion IL"/>
    <x v="0"/>
    <x v="249"/>
    <x v="0"/>
    <n v="0"/>
  </r>
  <r>
    <n v="11"/>
    <x v="24"/>
    <s v="DMSI"/>
    <s v="Mt. Zion IL"/>
    <x v="1"/>
    <x v="249"/>
    <x v="2"/>
    <n v="0"/>
  </r>
  <r>
    <n v="9"/>
    <x v="22"/>
    <s v="DMSI"/>
    <s v="Gibson City IL"/>
    <x v="0"/>
    <x v="249"/>
    <x v="0"/>
    <n v="0"/>
  </r>
  <r>
    <n v="127"/>
    <x v="19"/>
    <s v="DMSI"/>
    <s v="Canton IL"/>
    <x v="0"/>
    <x v="249"/>
    <x v="0"/>
    <n v="0"/>
  </r>
  <r>
    <n v="12"/>
    <x v="32"/>
    <s v="DMSI"/>
    <s v="Pekin IL"/>
    <x v="0"/>
    <x v="249"/>
    <x v="0"/>
    <n v="0"/>
  </r>
  <r>
    <n v="7"/>
    <x v="30"/>
    <s v="DMSI"/>
    <s v="Clinton IL"/>
    <x v="0"/>
    <x v="249"/>
    <x v="0"/>
    <n v="0"/>
  </r>
  <r>
    <n v="171"/>
    <x v="43"/>
    <s v="DMSI"/>
    <s v="Springfield IL"/>
    <x v="0"/>
    <x v="249"/>
    <x v="0"/>
    <n v="0"/>
  </r>
  <r>
    <n v="162"/>
    <x v="44"/>
    <s v="DMSI"/>
    <s v="Champaign IL"/>
    <x v="0"/>
    <x v="249"/>
    <x v="0"/>
    <n v="3"/>
  </r>
  <r>
    <n v="5"/>
    <x v="0"/>
    <s v="DMSI"/>
    <s v="Bloomington IL"/>
    <x v="0"/>
    <x v="250"/>
    <x v="0"/>
    <n v="103"/>
  </r>
  <r>
    <n v="5"/>
    <x v="0"/>
    <s v="DMSI"/>
    <s v="Bloomington IL"/>
    <x v="0"/>
    <x v="250"/>
    <x v="1"/>
    <n v="11"/>
  </r>
  <r>
    <n v="5"/>
    <x v="0"/>
    <s v="DMSI"/>
    <s v="Bloomington IL"/>
    <x v="1"/>
    <x v="250"/>
    <x v="2"/>
    <n v="0"/>
  </r>
  <r>
    <n v="14"/>
    <x v="1"/>
    <s v="DMSI"/>
    <s v="Peru IL"/>
    <x v="0"/>
    <x v="250"/>
    <x v="0"/>
    <n v="0"/>
  </r>
  <r>
    <n v="14"/>
    <x v="1"/>
    <s v="DMSI"/>
    <s v="Peru IL"/>
    <x v="1"/>
    <x v="250"/>
    <x v="2"/>
    <n v="0"/>
  </r>
  <r>
    <n v="13"/>
    <x v="2"/>
    <s v="DMSI"/>
    <s v="Peoria,IL"/>
    <x v="0"/>
    <x v="250"/>
    <x v="0"/>
    <n v="18"/>
  </r>
  <r>
    <n v="13"/>
    <x v="2"/>
    <s v="DMSI"/>
    <s v="Peoria,IL"/>
    <x v="0"/>
    <x v="250"/>
    <x v="1"/>
    <n v="9"/>
  </r>
  <r>
    <n v="6"/>
    <x v="3"/>
    <s v="DMSI"/>
    <s v="Charleston IL"/>
    <x v="0"/>
    <x v="250"/>
    <x v="0"/>
    <n v="38"/>
  </r>
  <r>
    <n v="6"/>
    <x v="3"/>
    <s v="DMSI"/>
    <s v="Charleston IL"/>
    <x v="0"/>
    <x v="250"/>
    <x v="1"/>
    <n v="0"/>
  </r>
  <r>
    <n v="6"/>
    <x v="3"/>
    <s v="DMSI"/>
    <s v="Charleston IL"/>
    <x v="1"/>
    <x v="250"/>
    <x v="2"/>
    <n v="0"/>
  </r>
  <r>
    <n v="15"/>
    <x v="21"/>
    <s v="DMSI"/>
    <s v="Pontiac, IL"/>
    <x v="0"/>
    <x v="250"/>
    <x v="0"/>
    <n v="34"/>
  </r>
  <r>
    <n v="15"/>
    <x v="21"/>
    <s v="DMSI"/>
    <s v="Pontiac, IL"/>
    <x v="1"/>
    <x v="250"/>
    <x v="2"/>
    <n v="0"/>
  </r>
  <r>
    <n v="8"/>
    <x v="25"/>
    <s v="DMSI"/>
    <s v="Eureka, IL"/>
    <x v="0"/>
    <x v="250"/>
    <x v="0"/>
    <n v="0"/>
  </r>
  <r>
    <n v="8"/>
    <x v="25"/>
    <s v="DMSI"/>
    <s v="Eureka, IL"/>
    <x v="1"/>
    <x v="250"/>
    <x v="2"/>
    <n v="0"/>
  </r>
  <r>
    <n v="10"/>
    <x v="28"/>
    <s v="DMSI"/>
    <s v="Lincoln IL"/>
    <x v="0"/>
    <x v="250"/>
    <x v="0"/>
    <n v="0"/>
  </r>
  <r>
    <n v="10"/>
    <x v="28"/>
    <s v="DMSI"/>
    <s v="Lincoln IL"/>
    <x v="0"/>
    <x v="250"/>
    <x v="2"/>
    <n v="0"/>
  </r>
  <r>
    <n v="17"/>
    <x v="26"/>
    <s v="DMSI"/>
    <s v="Streator IL"/>
    <x v="0"/>
    <x v="250"/>
    <x v="0"/>
    <n v="0"/>
  </r>
  <r>
    <n v="17"/>
    <x v="26"/>
    <s v="DMSI"/>
    <s v="Streator IL"/>
    <x v="1"/>
    <x v="250"/>
    <x v="2"/>
    <n v="0"/>
  </r>
  <r>
    <n v="16"/>
    <x v="23"/>
    <s v="DMSI"/>
    <s v="Princeton IL"/>
    <x v="0"/>
    <x v="250"/>
    <x v="0"/>
    <n v="0"/>
  </r>
  <r>
    <n v="16"/>
    <x v="23"/>
    <s v="DMSI"/>
    <s v="Princeton IL"/>
    <x v="1"/>
    <x v="250"/>
    <x v="2"/>
    <n v="0"/>
  </r>
  <r>
    <n v="11"/>
    <x v="24"/>
    <s v="DMSI"/>
    <s v="Mt. Zion IL"/>
    <x v="0"/>
    <x v="250"/>
    <x v="0"/>
    <n v="0"/>
  </r>
  <r>
    <n v="11"/>
    <x v="24"/>
    <s v="DMSI"/>
    <s v="Mt. Zion IL"/>
    <x v="1"/>
    <x v="250"/>
    <x v="2"/>
    <n v="0"/>
  </r>
  <r>
    <n v="9"/>
    <x v="22"/>
    <s v="DMSI"/>
    <s v="Gibson City IL"/>
    <x v="0"/>
    <x v="250"/>
    <x v="0"/>
    <n v="0"/>
  </r>
  <r>
    <n v="127"/>
    <x v="19"/>
    <s v="DMSI"/>
    <s v="Canton IL"/>
    <x v="0"/>
    <x v="250"/>
    <x v="0"/>
    <n v="0"/>
  </r>
  <r>
    <n v="12"/>
    <x v="32"/>
    <s v="DMSI"/>
    <s v="Pekin IL"/>
    <x v="0"/>
    <x v="250"/>
    <x v="0"/>
    <n v="0"/>
  </r>
  <r>
    <n v="7"/>
    <x v="30"/>
    <s v="DMSI"/>
    <s v="Clinton IL"/>
    <x v="0"/>
    <x v="250"/>
    <x v="0"/>
    <n v="0"/>
  </r>
  <r>
    <n v="171"/>
    <x v="43"/>
    <s v="DMSI"/>
    <s v="Springfield IL"/>
    <x v="0"/>
    <x v="250"/>
    <x v="0"/>
    <n v="12"/>
  </r>
  <r>
    <n v="162"/>
    <x v="44"/>
    <s v="DMSI"/>
    <s v="Champaign IL"/>
    <x v="0"/>
    <x v="250"/>
    <x v="0"/>
    <n v="0"/>
  </r>
  <r>
    <n v="164"/>
    <x v="45"/>
    <s v="DMSI"/>
    <s v="Galesburg IL"/>
    <x v="0"/>
    <x v="250"/>
    <x v="0"/>
    <n v="5"/>
  </r>
  <r>
    <n v="5"/>
    <x v="0"/>
    <s v="DMSI"/>
    <s v="Bloomington IL"/>
    <x v="0"/>
    <x v="251"/>
    <x v="0"/>
    <n v="139"/>
  </r>
  <r>
    <n v="5"/>
    <x v="0"/>
    <s v="DMSI"/>
    <s v="Bloomington IL"/>
    <x v="0"/>
    <x v="251"/>
    <x v="1"/>
    <n v="6"/>
  </r>
  <r>
    <n v="5"/>
    <x v="0"/>
    <s v="DMSI"/>
    <s v="Bloomington IL"/>
    <x v="1"/>
    <x v="251"/>
    <x v="2"/>
    <n v="0"/>
  </r>
  <r>
    <n v="14"/>
    <x v="1"/>
    <s v="DMSI"/>
    <s v="Peru IL"/>
    <x v="0"/>
    <x v="251"/>
    <x v="0"/>
    <n v="41"/>
  </r>
  <r>
    <n v="14"/>
    <x v="1"/>
    <s v="DMSI"/>
    <s v="Peru IL"/>
    <x v="1"/>
    <x v="251"/>
    <x v="2"/>
    <n v="0"/>
  </r>
  <r>
    <n v="13"/>
    <x v="2"/>
    <s v="DMSI"/>
    <s v="Peoria,IL"/>
    <x v="0"/>
    <x v="251"/>
    <x v="0"/>
    <n v="24"/>
  </r>
  <r>
    <n v="13"/>
    <x v="2"/>
    <s v="DMSI"/>
    <s v="Peoria,IL"/>
    <x v="0"/>
    <x v="251"/>
    <x v="1"/>
    <n v="0"/>
  </r>
  <r>
    <n v="6"/>
    <x v="3"/>
    <s v="DMSI"/>
    <s v="Charleston IL"/>
    <x v="0"/>
    <x v="251"/>
    <x v="0"/>
    <n v="36"/>
  </r>
  <r>
    <n v="6"/>
    <x v="3"/>
    <s v="DMSI"/>
    <s v="Charleston IL"/>
    <x v="0"/>
    <x v="251"/>
    <x v="1"/>
    <n v="0"/>
  </r>
  <r>
    <n v="6"/>
    <x v="3"/>
    <s v="DMSI"/>
    <s v="Charleston IL"/>
    <x v="1"/>
    <x v="251"/>
    <x v="2"/>
    <n v="0"/>
  </r>
  <r>
    <n v="15"/>
    <x v="21"/>
    <s v="DMSI"/>
    <s v="Pontiac, IL"/>
    <x v="0"/>
    <x v="251"/>
    <x v="0"/>
    <n v="0"/>
  </r>
  <r>
    <n v="15"/>
    <x v="21"/>
    <s v="DMSI"/>
    <s v="Pontiac, IL"/>
    <x v="1"/>
    <x v="251"/>
    <x v="2"/>
    <n v="0"/>
  </r>
  <r>
    <n v="8"/>
    <x v="25"/>
    <s v="DMSI"/>
    <s v="Eureka, IL"/>
    <x v="0"/>
    <x v="251"/>
    <x v="0"/>
    <n v="0"/>
  </r>
  <r>
    <n v="8"/>
    <x v="25"/>
    <s v="DMSI"/>
    <s v="Eureka, IL"/>
    <x v="1"/>
    <x v="251"/>
    <x v="2"/>
    <n v="0"/>
  </r>
  <r>
    <n v="10"/>
    <x v="28"/>
    <s v="DMSI"/>
    <s v="Lincoln IL"/>
    <x v="0"/>
    <x v="251"/>
    <x v="0"/>
    <n v="0"/>
  </r>
  <r>
    <n v="10"/>
    <x v="28"/>
    <s v="DMSI"/>
    <s v="Lincoln IL"/>
    <x v="0"/>
    <x v="251"/>
    <x v="2"/>
    <n v="0"/>
  </r>
  <r>
    <n v="17"/>
    <x v="26"/>
    <s v="DMSI"/>
    <s v="Streator IL"/>
    <x v="0"/>
    <x v="251"/>
    <x v="0"/>
    <n v="0"/>
  </r>
  <r>
    <n v="17"/>
    <x v="26"/>
    <s v="DMSI"/>
    <s v="Streator IL"/>
    <x v="1"/>
    <x v="251"/>
    <x v="2"/>
    <n v="0"/>
  </r>
  <r>
    <n v="16"/>
    <x v="23"/>
    <s v="DMSI"/>
    <s v="Princeton IL"/>
    <x v="0"/>
    <x v="251"/>
    <x v="0"/>
    <n v="0"/>
  </r>
  <r>
    <n v="16"/>
    <x v="23"/>
    <s v="DMSI"/>
    <s v="Princeton IL"/>
    <x v="1"/>
    <x v="251"/>
    <x v="2"/>
    <n v="0"/>
  </r>
  <r>
    <n v="11"/>
    <x v="24"/>
    <s v="DMSI"/>
    <s v="Mt. Zion IL"/>
    <x v="0"/>
    <x v="251"/>
    <x v="0"/>
    <n v="22"/>
  </r>
  <r>
    <n v="11"/>
    <x v="24"/>
    <s v="DMSI"/>
    <s v="Mt. Zion IL"/>
    <x v="1"/>
    <x v="251"/>
    <x v="2"/>
    <n v="0"/>
  </r>
  <r>
    <n v="9"/>
    <x v="22"/>
    <s v="DMSI"/>
    <s v="Gibson City IL"/>
    <x v="0"/>
    <x v="251"/>
    <x v="0"/>
    <n v="0"/>
  </r>
  <r>
    <n v="127"/>
    <x v="19"/>
    <s v="DMSI"/>
    <s v="Canton IL"/>
    <x v="0"/>
    <x v="251"/>
    <x v="0"/>
    <n v="13"/>
  </r>
  <r>
    <n v="12"/>
    <x v="32"/>
    <s v="DMSI"/>
    <s v="Pekin IL"/>
    <x v="0"/>
    <x v="251"/>
    <x v="0"/>
    <n v="0"/>
  </r>
  <r>
    <n v="7"/>
    <x v="30"/>
    <s v="DMSI"/>
    <s v="Clinton IL"/>
    <x v="0"/>
    <x v="251"/>
    <x v="0"/>
    <n v="0"/>
  </r>
  <r>
    <n v="171"/>
    <x v="43"/>
    <s v="DMSI"/>
    <s v="Springfield IL"/>
    <x v="0"/>
    <x v="251"/>
    <x v="0"/>
    <n v="4"/>
  </r>
  <r>
    <n v="162"/>
    <x v="44"/>
    <s v="DMSI"/>
    <s v="Champaign IL"/>
    <x v="0"/>
    <x v="251"/>
    <x v="0"/>
    <n v="0"/>
  </r>
  <r>
    <n v="164"/>
    <x v="45"/>
    <s v="DMSI"/>
    <s v="Galesburg IL"/>
    <x v="0"/>
    <x v="251"/>
    <x v="0"/>
    <n v="0"/>
  </r>
  <r>
    <n v="5"/>
    <x v="0"/>
    <s v="DMSI"/>
    <s v="Bloomington IL"/>
    <x v="0"/>
    <x v="252"/>
    <x v="0"/>
    <n v="103"/>
  </r>
  <r>
    <n v="5"/>
    <x v="0"/>
    <s v="DMSI"/>
    <s v="Bloomington IL"/>
    <x v="0"/>
    <x v="252"/>
    <x v="1"/>
    <n v="11"/>
  </r>
  <r>
    <n v="5"/>
    <x v="0"/>
    <s v="DMSI"/>
    <s v="Bloomington IL"/>
    <x v="1"/>
    <x v="252"/>
    <x v="2"/>
    <n v="0"/>
  </r>
  <r>
    <n v="14"/>
    <x v="1"/>
    <s v="DMSI"/>
    <s v="Peru IL"/>
    <x v="0"/>
    <x v="252"/>
    <x v="0"/>
    <n v="19"/>
  </r>
  <r>
    <n v="14"/>
    <x v="1"/>
    <s v="DMSI"/>
    <s v="Peru IL"/>
    <x v="1"/>
    <x v="252"/>
    <x v="2"/>
    <n v="0"/>
  </r>
  <r>
    <n v="13"/>
    <x v="2"/>
    <s v="DMSI"/>
    <s v="Peoria,IL"/>
    <x v="0"/>
    <x v="252"/>
    <x v="0"/>
    <n v="0"/>
  </r>
  <r>
    <n v="13"/>
    <x v="2"/>
    <s v="DMSI"/>
    <s v="Peoria,IL"/>
    <x v="0"/>
    <x v="252"/>
    <x v="1"/>
    <n v="0"/>
  </r>
  <r>
    <n v="6"/>
    <x v="3"/>
    <s v="DMSI"/>
    <s v="Charleston IL"/>
    <x v="0"/>
    <x v="252"/>
    <x v="0"/>
    <n v="34"/>
  </r>
  <r>
    <n v="6"/>
    <x v="3"/>
    <s v="DMSI"/>
    <s v="Charleston IL"/>
    <x v="0"/>
    <x v="252"/>
    <x v="1"/>
    <n v="0"/>
  </r>
  <r>
    <n v="6"/>
    <x v="3"/>
    <s v="DMSI"/>
    <s v="Charleston IL"/>
    <x v="1"/>
    <x v="252"/>
    <x v="2"/>
    <n v="0"/>
  </r>
  <r>
    <n v="15"/>
    <x v="21"/>
    <s v="DMSI"/>
    <s v="Pontiac, IL"/>
    <x v="0"/>
    <x v="252"/>
    <x v="0"/>
    <n v="0"/>
  </r>
  <r>
    <n v="15"/>
    <x v="21"/>
    <s v="DMSI"/>
    <s v="Pontiac, IL"/>
    <x v="1"/>
    <x v="252"/>
    <x v="2"/>
    <n v="0"/>
  </r>
  <r>
    <n v="8"/>
    <x v="25"/>
    <s v="DMSI"/>
    <s v="Eureka, IL"/>
    <x v="0"/>
    <x v="252"/>
    <x v="0"/>
    <n v="0"/>
  </r>
  <r>
    <n v="8"/>
    <x v="25"/>
    <s v="DMSI"/>
    <s v="Eureka, IL"/>
    <x v="1"/>
    <x v="252"/>
    <x v="2"/>
    <n v="0"/>
  </r>
  <r>
    <n v="10"/>
    <x v="28"/>
    <s v="DMSI"/>
    <s v="Lincoln IL"/>
    <x v="0"/>
    <x v="252"/>
    <x v="0"/>
    <n v="0"/>
  </r>
  <r>
    <n v="10"/>
    <x v="28"/>
    <s v="DMSI"/>
    <s v="Lincoln IL"/>
    <x v="0"/>
    <x v="252"/>
    <x v="2"/>
    <n v="0"/>
  </r>
  <r>
    <n v="17"/>
    <x v="26"/>
    <s v="DMSI"/>
    <s v="Streator IL"/>
    <x v="0"/>
    <x v="252"/>
    <x v="0"/>
    <n v="0"/>
  </r>
  <r>
    <n v="17"/>
    <x v="26"/>
    <s v="DMSI"/>
    <s v="Streator IL"/>
    <x v="1"/>
    <x v="252"/>
    <x v="2"/>
    <n v="0"/>
  </r>
  <r>
    <n v="16"/>
    <x v="23"/>
    <s v="DMSI"/>
    <s v="Princeton IL"/>
    <x v="0"/>
    <x v="252"/>
    <x v="0"/>
    <n v="0"/>
  </r>
  <r>
    <n v="16"/>
    <x v="23"/>
    <s v="DMSI"/>
    <s v="Princeton IL"/>
    <x v="1"/>
    <x v="252"/>
    <x v="2"/>
    <n v="0"/>
  </r>
  <r>
    <n v="11"/>
    <x v="24"/>
    <s v="DMSI"/>
    <s v="Mt. Zion IL"/>
    <x v="0"/>
    <x v="252"/>
    <x v="0"/>
    <n v="0"/>
  </r>
  <r>
    <n v="11"/>
    <x v="24"/>
    <s v="DMSI"/>
    <s v="Mt. Zion IL"/>
    <x v="1"/>
    <x v="252"/>
    <x v="2"/>
    <n v="0"/>
  </r>
  <r>
    <n v="9"/>
    <x v="22"/>
    <s v="DMSI"/>
    <s v="Gibson City IL"/>
    <x v="0"/>
    <x v="252"/>
    <x v="0"/>
    <n v="0"/>
  </r>
  <r>
    <n v="127"/>
    <x v="19"/>
    <s v="DMSI"/>
    <s v="Canton IL"/>
    <x v="0"/>
    <x v="252"/>
    <x v="0"/>
    <n v="0"/>
  </r>
  <r>
    <n v="12"/>
    <x v="32"/>
    <s v="DMSI"/>
    <s v="Pekin IL"/>
    <x v="0"/>
    <x v="252"/>
    <x v="0"/>
    <n v="0"/>
  </r>
  <r>
    <n v="7"/>
    <x v="30"/>
    <s v="DMSI"/>
    <s v="Clinton IL"/>
    <x v="0"/>
    <x v="252"/>
    <x v="0"/>
    <n v="0"/>
  </r>
  <r>
    <n v="165"/>
    <x v="34"/>
    <s v="LA Derm"/>
    <s v="LA Baton Rouge JeffHwy"/>
    <x v="0"/>
    <x v="250"/>
    <x v="0"/>
    <n v="112"/>
  </r>
  <r>
    <n v="166"/>
    <x v="35"/>
    <s v="LA Derm"/>
    <s v="LA Baton Rouge WStClareBlvd"/>
    <x v="0"/>
    <x v="250"/>
    <x v="0"/>
    <n v="34"/>
  </r>
  <r>
    <n v="167"/>
    <x v="36"/>
    <s v="LA Derm"/>
    <s v="LA DenhamSprgsVetsBlvd"/>
    <x v="0"/>
    <x v="250"/>
    <x v="0"/>
    <n v="42"/>
  </r>
  <r>
    <n v="168"/>
    <x v="37"/>
    <s v="LA Derm"/>
    <s v="LA Baton Rouge Joor Rd"/>
    <x v="0"/>
    <x v="250"/>
    <x v="0"/>
    <n v="0"/>
  </r>
  <r>
    <n v="169"/>
    <x v="38"/>
    <s v="LA Derm"/>
    <s v="La Plaquemine RiverWDr"/>
    <x v="0"/>
    <x v="250"/>
    <x v="0"/>
    <n v="0"/>
  </r>
  <r>
    <s v="?"/>
    <x v="39"/>
    <s v="LA Derm"/>
    <s v="LA Baton Rouge LCC JeffHwy"/>
    <x v="0"/>
    <x v="250"/>
    <x v="3"/>
    <n v="9"/>
  </r>
  <r>
    <n v="165"/>
    <x v="34"/>
    <s v="LA Derm"/>
    <s v="LA Baton Rouge JeffHwy"/>
    <x v="0"/>
    <x v="249"/>
    <x v="0"/>
    <n v="126"/>
  </r>
  <r>
    <n v="166"/>
    <x v="35"/>
    <s v="LA Derm"/>
    <s v="LA Baton Rouge WStClareBlvd"/>
    <x v="0"/>
    <x v="249"/>
    <x v="0"/>
    <n v="71"/>
  </r>
  <r>
    <n v="167"/>
    <x v="36"/>
    <s v="LA Derm"/>
    <s v="LA DenhamSprgsVetsBlvd"/>
    <x v="0"/>
    <x v="249"/>
    <x v="0"/>
    <n v="31"/>
  </r>
  <r>
    <n v="168"/>
    <x v="37"/>
    <s v="LA Derm"/>
    <s v="LA Baton Rouge Joor Rd"/>
    <x v="0"/>
    <x v="249"/>
    <x v="0"/>
    <n v="0"/>
  </r>
  <r>
    <n v="169"/>
    <x v="38"/>
    <s v="LA Derm"/>
    <s v="La Plaquemine RiverWDr"/>
    <x v="0"/>
    <x v="249"/>
    <x v="0"/>
    <n v="0"/>
  </r>
  <r>
    <s v="?"/>
    <x v="39"/>
    <s v="LA Derm"/>
    <s v="LA Baton Rouge LCC JeffHwy"/>
    <x v="0"/>
    <x v="249"/>
    <x v="3"/>
    <n v="17"/>
  </r>
  <r>
    <n v="165"/>
    <x v="34"/>
    <s v="LA Derm"/>
    <s v="LA Baton Rouge JeffHwy"/>
    <x v="0"/>
    <x v="252"/>
    <x v="0"/>
    <n v="90"/>
  </r>
  <r>
    <n v="166"/>
    <x v="35"/>
    <s v="LA Derm"/>
    <s v="LA Baton Rouge WStClareBlvd"/>
    <x v="0"/>
    <x v="252"/>
    <x v="0"/>
    <n v="30"/>
  </r>
  <r>
    <n v="167"/>
    <x v="36"/>
    <s v="LA Derm"/>
    <s v="LA DenhamSprgsVetsBlvd"/>
    <x v="0"/>
    <x v="252"/>
    <x v="0"/>
    <n v="41"/>
  </r>
  <r>
    <n v="168"/>
    <x v="37"/>
    <s v="LA Derm"/>
    <s v="LA Baton Rouge Joor Rd"/>
    <x v="0"/>
    <x v="252"/>
    <x v="0"/>
    <n v="20"/>
  </r>
  <r>
    <n v="169"/>
    <x v="38"/>
    <s v="LA Derm"/>
    <s v="La Plaquemine RiverWDr"/>
    <x v="0"/>
    <x v="252"/>
    <x v="0"/>
    <n v="10"/>
  </r>
  <r>
    <s v="?"/>
    <x v="39"/>
    <s v="LA Derm"/>
    <s v="LA Baton Rouge LCC JeffHwy"/>
    <x v="0"/>
    <x v="252"/>
    <x v="3"/>
    <n v="20"/>
  </r>
  <r>
    <n v="165"/>
    <x v="34"/>
    <s v="LA Derm"/>
    <s v="LA Baton Rouge JeffHwy"/>
    <x v="0"/>
    <x v="251"/>
    <x v="0"/>
    <n v="76"/>
  </r>
  <r>
    <n v="166"/>
    <x v="35"/>
    <s v="LA Derm"/>
    <s v="LA Baton Rouge WStClareBlvd"/>
    <x v="0"/>
    <x v="251"/>
    <x v="0"/>
    <n v="38"/>
  </r>
  <r>
    <n v="167"/>
    <x v="36"/>
    <s v="LA Derm"/>
    <s v="LA DenhamSprgsVetsBlvd"/>
    <x v="0"/>
    <x v="251"/>
    <x v="0"/>
    <n v="47"/>
  </r>
  <r>
    <n v="168"/>
    <x v="37"/>
    <s v="LA Derm"/>
    <s v="LA Baton Rouge Joor Rd"/>
    <x v="0"/>
    <x v="251"/>
    <x v="0"/>
    <n v="0"/>
  </r>
  <r>
    <n v="169"/>
    <x v="38"/>
    <s v="LA Derm"/>
    <s v="La Plaquemine RiverWDr"/>
    <x v="0"/>
    <x v="251"/>
    <x v="0"/>
    <n v="0"/>
  </r>
  <r>
    <s v="?"/>
    <x v="39"/>
    <s v="LA Derm"/>
    <s v="LA Baton Rouge LCC JeffHwy"/>
    <x v="0"/>
    <x v="251"/>
    <x v="3"/>
    <n v="18"/>
  </r>
  <r>
    <n v="165"/>
    <x v="34"/>
    <s v="LA Derm"/>
    <s v="LA Baton Rouge JeffHwy"/>
    <x v="0"/>
    <x v="253"/>
    <x v="0"/>
    <n v="121"/>
  </r>
  <r>
    <n v="166"/>
    <x v="35"/>
    <s v="LA Derm"/>
    <s v="LA Baton Rouge WStClareBlvd"/>
    <x v="0"/>
    <x v="253"/>
    <x v="0"/>
    <n v="40"/>
  </r>
  <r>
    <n v="167"/>
    <x v="36"/>
    <s v="LA Derm"/>
    <s v="LA DenhamSprgsVetsBlvd"/>
    <x v="0"/>
    <x v="253"/>
    <x v="0"/>
    <n v="30"/>
  </r>
  <r>
    <n v="168"/>
    <x v="37"/>
    <s v="LA Derm"/>
    <s v="LA Baton Rouge Joor Rd"/>
    <x v="0"/>
    <x v="253"/>
    <x v="0"/>
    <n v="0"/>
  </r>
  <r>
    <n v="169"/>
    <x v="38"/>
    <s v="LA Derm"/>
    <s v="La Plaquemine RiverWDr"/>
    <x v="0"/>
    <x v="253"/>
    <x v="0"/>
    <n v="9"/>
  </r>
  <r>
    <s v="?"/>
    <x v="39"/>
    <s v="LA Derm"/>
    <s v="LA Baton Rouge LCC JeffHwy"/>
    <x v="0"/>
    <x v="253"/>
    <x v="3"/>
    <n v="18"/>
  </r>
  <r>
    <n v="156"/>
    <x v="40"/>
    <s v="Skin Surgery Center"/>
    <s v="WA Seattle Madison St"/>
    <x v="0"/>
    <x v="250"/>
    <x v="0"/>
    <n v="12"/>
  </r>
  <r>
    <n v="156"/>
    <x v="40"/>
    <s v="Skin Surgery Center"/>
    <s v="WA Seattle Madison St"/>
    <x v="0"/>
    <x v="249"/>
    <x v="0"/>
    <n v="26"/>
  </r>
  <r>
    <n v="156"/>
    <x v="40"/>
    <s v="Skin Surgery Center"/>
    <s v="WA Seattle Madison St"/>
    <x v="0"/>
    <x v="252"/>
    <x v="0"/>
    <n v="31"/>
  </r>
  <r>
    <n v="156"/>
    <x v="40"/>
    <s v="Skin Surgery Center"/>
    <s v="WA Seattle Madison St"/>
    <x v="0"/>
    <x v="251"/>
    <x v="0"/>
    <n v="35"/>
  </r>
  <r>
    <n v="156"/>
    <x v="40"/>
    <s v="Skin Surgery Center"/>
    <s v="WA Seattle Madison St"/>
    <x v="0"/>
    <x v="253"/>
    <x v="0"/>
    <n v="0"/>
  </r>
  <r>
    <n v="157"/>
    <x v="41"/>
    <s v="Skin Surgery Center"/>
    <s v="WA Bellevue 116 AV NE "/>
    <x v="0"/>
    <x v="250"/>
    <x v="0"/>
    <n v="37"/>
  </r>
  <r>
    <n v="157"/>
    <x v="41"/>
    <s v="Skin Surgery Center"/>
    <s v="WA Bellevue 116 AV NE "/>
    <x v="0"/>
    <x v="249"/>
    <x v="0"/>
    <n v="40"/>
  </r>
  <r>
    <n v="157"/>
    <x v="41"/>
    <s v="Skin Surgery Center"/>
    <s v="WA Bellevue 116 AV NE "/>
    <x v="0"/>
    <x v="252"/>
    <x v="0"/>
    <n v="36"/>
  </r>
  <r>
    <n v="157"/>
    <x v="41"/>
    <s v="Skin Surgery Center"/>
    <s v="WA Bellevue 116 AV NE "/>
    <x v="0"/>
    <x v="251"/>
    <x v="0"/>
    <n v="36"/>
  </r>
  <r>
    <n v="157"/>
    <x v="41"/>
    <s v="Skin Surgery Center"/>
    <s v="WA Bellevue 116 AV NE "/>
    <x v="0"/>
    <x v="253"/>
    <x v="0"/>
    <n v="18"/>
  </r>
  <r>
    <n v="73"/>
    <x v="4"/>
    <s v="TVS"/>
    <s v="Boynton Beach"/>
    <x v="0"/>
    <x v="250"/>
    <x v="0"/>
    <n v="72"/>
  </r>
  <r>
    <n v="73"/>
    <x v="4"/>
    <s v="TVS"/>
    <s v="Boynton Beach"/>
    <x v="0"/>
    <x v="250"/>
    <x v="3"/>
    <n v="3"/>
  </r>
  <r>
    <n v="73"/>
    <x v="4"/>
    <s v="TVS"/>
    <s v="Boynton Beach"/>
    <x v="1"/>
    <x v="250"/>
    <x v="2"/>
    <n v="0"/>
  </r>
  <r>
    <n v="75"/>
    <x v="5"/>
    <s v="TVS"/>
    <s v="Delray Beach"/>
    <x v="0"/>
    <x v="250"/>
    <x v="0"/>
    <n v="12"/>
  </r>
  <r>
    <n v="75"/>
    <x v="5"/>
    <s v="TVS"/>
    <s v="Delray Beach"/>
    <x v="1"/>
    <x v="250"/>
    <x v="2"/>
    <n v="1"/>
  </r>
  <r>
    <n v="75"/>
    <x v="5"/>
    <s v="TVS"/>
    <s v="Delray Beach"/>
    <x v="0"/>
    <x v="250"/>
    <x v="3"/>
    <n v="4"/>
  </r>
  <r>
    <n v="76"/>
    <x v="29"/>
    <s v="TVS"/>
    <s v="East Boca"/>
    <x v="0"/>
    <x v="250"/>
    <x v="0"/>
    <n v="13"/>
  </r>
  <r>
    <n v="77"/>
    <x v="6"/>
    <s v="TVS"/>
    <s v="West Boca"/>
    <x v="0"/>
    <x v="250"/>
    <x v="0"/>
    <n v="20"/>
  </r>
  <r>
    <n v="72"/>
    <x v="7"/>
    <s v="TVS"/>
    <s v="Lyons"/>
    <x v="0"/>
    <x v="250"/>
    <x v="0"/>
    <n v="21"/>
  </r>
  <r>
    <n v="72"/>
    <x v="7"/>
    <s v="TVS"/>
    <s v="Lyons"/>
    <x v="0"/>
    <x v="250"/>
    <x v="3"/>
    <n v="0"/>
  </r>
  <r>
    <n v="104"/>
    <x v="31"/>
    <s v="TVS"/>
    <s v="Miami"/>
    <x v="0"/>
    <x v="250"/>
    <x v="0"/>
    <n v="16"/>
  </r>
  <r>
    <n v="104"/>
    <x v="31"/>
    <s v="TVS"/>
    <s v="Miami"/>
    <x v="0"/>
    <x v="250"/>
    <x v="3"/>
    <n v="4"/>
  </r>
  <r>
    <n v="73"/>
    <x v="4"/>
    <s v="TVS"/>
    <s v="Boynton Beach"/>
    <x v="0"/>
    <x v="249"/>
    <x v="0"/>
    <n v="53"/>
  </r>
  <r>
    <n v="73"/>
    <x v="4"/>
    <s v="TVS"/>
    <s v="Boynton Beach"/>
    <x v="0"/>
    <x v="249"/>
    <x v="3"/>
    <n v="2"/>
  </r>
  <r>
    <n v="73"/>
    <x v="4"/>
    <s v="TVS"/>
    <s v="Boynton Beach"/>
    <x v="1"/>
    <x v="249"/>
    <x v="2"/>
    <n v="0"/>
  </r>
  <r>
    <n v="75"/>
    <x v="5"/>
    <s v="TVS"/>
    <s v="Delray Beach"/>
    <x v="0"/>
    <x v="249"/>
    <x v="0"/>
    <n v="44"/>
  </r>
  <r>
    <n v="75"/>
    <x v="5"/>
    <s v="TVS"/>
    <s v="Delray Beach"/>
    <x v="0"/>
    <x v="249"/>
    <x v="3"/>
    <n v="0"/>
  </r>
  <r>
    <n v="76"/>
    <x v="29"/>
    <s v="TVS"/>
    <s v="East Boca"/>
    <x v="0"/>
    <x v="249"/>
    <x v="0"/>
    <n v="31"/>
  </r>
  <r>
    <n v="77"/>
    <x v="6"/>
    <s v="TVS"/>
    <s v="West Boca"/>
    <x v="0"/>
    <x v="249"/>
    <x v="0"/>
    <n v="21"/>
  </r>
  <r>
    <n v="72"/>
    <x v="7"/>
    <s v="TVS"/>
    <s v="Lyons"/>
    <x v="0"/>
    <x v="249"/>
    <x v="0"/>
    <n v="22"/>
  </r>
  <r>
    <n v="72"/>
    <x v="7"/>
    <s v="TVS"/>
    <s v="Lyons"/>
    <x v="0"/>
    <x v="249"/>
    <x v="3"/>
    <n v="0"/>
  </r>
  <r>
    <n v="72"/>
    <x v="7"/>
    <s v="TVS"/>
    <s v="Lyons"/>
    <x v="1"/>
    <x v="249"/>
    <x v="2"/>
    <m/>
  </r>
  <r>
    <n v="104"/>
    <x v="31"/>
    <s v="TVS"/>
    <s v="Miami"/>
    <x v="0"/>
    <x v="249"/>
    <x v="0"/>
    <n v="12"/>
  </r>
  <r>
    <n v="104"/>
    <x v="31"/>
    <s v="TVS"/>
    <s v="Miami"/>
    <x v="0"/>
    <x v="249"/>
    <x v="3"/>
    <n v="3"/>
  </r>
  <r>
    <n v="73"/>
    <x v="4"/>
    <s v="TVS"/>
    <s v="Boynton Beach"/>
    <x v="0"/>
    <x v="252"/>
    <x v="0"/>
    <n v="84"/>
  </r>
  <r>
    <n v="73"/>
    <x v="4"/>
    <s v="TVS"/>
    <s v="Boynton Beach"/>
    <x v="0"/>
    <x v="252"/>
    <x v="3"/>
    <n v="2"/>
  </r>
  <r>
    <n v="73"/>
    <x v="4"/>
    <s v="TVS"/>
    <s v="Boynton Beach"/>
    <x v="1"/>
    <x v="252"/>
    <x v="2"/>
    <n v="0"/>
  </r>
  <r>
    <n v="73"/>
    <x v="4"/>
    <s v="TVS"/>
    <s v="Boynton Beach"/>
    <x v="0"/>
    <x v="252"/>
    <x v="1"/>
    <n v="25"/>
  </r>
  <r>
    <n v="75"/>
    <x v="5"/>
    <s v="TVS"/>
    <s v="Delray Beach"/>
    <x v="0"/>
    <x v="252"/>
    <x v="0"/>
    <n v="49"/>
  </r>
  <r>
    <n v="75"/>
    <x v="5"/>
    <s v="TVS"/>
    <s v="Delray Beach"/>
    <x v="1"/>
    <x v="252"/>
    <x v="2"/>
    <n v="0"/>
  </r>
  <r>
    <n v="75"/>
    <x v="5"/>
    <s v="TVS"/>
    <s v="Delray Beach"/>
    <x v="0"/>
    <x v="252"/>
    <x v="3"/>
    <n v="1"/>
  </r>
  <r>
    <n v="76"/>
    <x v="29"/>
    <s v="TVS"/>
    <s v="East Boca"/>
    <x v="1"/>
    <x v="252"/>
    <x v="2"/>
    <n v="0"/>
  </r>
  <r>
    <n v="76"/>
    <x v="29"/>
    <s v="TVS"/>
    <s v="East Boca"/>
    <x v="0"/>
    <x v="252"/>
    <x v="0"/>
    <n v="0"/>
  </r>
  <r>
    <n v="77"/>
    <x v="6"/>
    <s v="TVS"/>
    <s v="West Boca"/>
    <x v="0"/>
    <x v="252"/>
    <x v="0"/>
    <n v="17"/>
  </r>
  <r>
    <n v="72"/>
    <x v="7"/>
    <s v="TVS"/>
    <s v="Lyons"/>
    <x v="0"/>
    <x v="252"/>
    <x v="0"/>
    <n v="15"/>
  </r>
  <r>
    <n v="72"/>
    <x v="7"/>
    <s v="TVS"/>
    <s v="Lyons"/>
    <x v="0"/>
    <x v="252"/>
    <x v="3"/>
    <n v="1"/>
  </r>
  <r>
    <n v="72"/>
    <x v="7"/>
    <s v="TVS"/>
    <s v="Lyons"/>
    <x v="1"/>
    <x v="252"/>
    <x v="2"/>
    <n v="1"/>
  </r>
  <r>
    <n v="104"/>
    <x v="31"/>
    <s v="TVS"/>
    <s v="Miami"/>
    <x v="0"/>
    <x v="252"/>
    <x v="0"/>
    <n v="12"/>
  </r>
  <r>
    <n v="104"/>
    <x v="31"/>
    <s v="TVS"/>
    <s v="Miami"/>
    <x v="0"/>
    <x v="252"/>
    <x v="3"/>
    <n v="4"/>
  </r>
  <r>
    <n v="73"/>
    <x v="4"/>
    <s v="TVS"/>
    <s v="Boynton Beach"/>
    <x v="0"/>
    <x v="251"/>
    <x v="0"/>
    <n v="82"/>
  </r>
  <r>
    <n v="73"/>
    <x v="4"/>
    <s v="TVS"/>
    <s v="Boynton Beach"/>
    <x v="1"/>
    <x v="251"/>
    <x v="2"/>
    <n v="0"/>
  </r>
  <r>
    <n v="73"/>
    <x v="4"/>
    <s v="TVS"/>
    <s v="Boynton Beach"/>
    <x v="0"/>
    <x v="251"/>
    <x v="3"/>
    <n v="19"/>
  </r>
  <r>
    <n v="75"/>
    <x v="5"/>
    <s v="TVS"/>
    <s v="Delray Beach"/>
    <x v="0"/>
    <x v="251"/>
    <x v="0"/>
    <n v="30"/>
  </r>
  <r>
    <n v="75"/>
    <x v="5"/>
    <s v="TVS"/>
    <s v="Delray Beach"/>
    <x v="1"/>
    <x v="251"/>
    <x v="2"/>
    <n v="0"/>
  </r>
  <r>
    <n v="75"/>
    <x v="5"/>
    <s v="TVS"/>
    <s v="Delray Beach"/>
    <x v="0"/>
    <x v="251"/>
    <x v="3"/>
    <n v="3"/>
  </r>
  <r>
    <n v="76"/>
    <x v="29"/>
    <s v="TVS"/>
    <s v="East Boca"/>
    <x v="0"/>
    <x v="251"/>
    <x v="0"/>
    <n v="31"/>
  </r>
  <r>
    <n v="77"/>
    <x v="6"/>
    <s v="TVS"/>
    <s v="West Boca"/>
    <x v="0"/>
    <x v="251"/>
    <x v="0"/>
    <n v="0"/>
  </r>
  <r>
    <n v="72"/>
    <x v="7"/>
    <s v="TVS"/>
    <s v="Lyons"/>
    <x v="0"/>
    <x v="251"/>
    <x v="0"/>
    <n v="14"/>
  </r>
  <r>
    <n v="72"/>
    <x v="7"/>
    <s v="TVS"/>
    <s v="Lyons"/>
    <x v="0"/>
    <x v="251"/>
    <x v="3"/>
    <n v="2"/>
  </r>
  <r>
    <n v="72"/>
    <x v="7"/>
    <s v="TVS"/>
    <s v="Lyons"/>
    <x v="1"/>
    <x v="251"/>
    <x v="2"/>
    <n v="0"/>
  </r>
  <r>
    <n v="104"/>
    <x v="31"/>
    <s v="TVS"/>
    <s v="Miami"/>
    <x v="0"/>
    <x v="251"/>
    <x v="0"/>
    <n v="23"/>
  </r>
  <r>
    <n v="104"/>
    <x v="31"/>
    <s v="TVS"/>
    <s v="Miami"/>
    <x v="0"/>
    <x v="251"/>
    <x v="3"/>
    <n v="2"/>
  </r>
  <r>
    <n v="73"/>
    <x v="4"/>
    <s v="TVS"/>
    <s v="Boynton Beach"/>
    <x v="0"/>
    <x v="253"/>
    <x v="0"/>
    <n v="76"/>
  </r>
  <r>
    <n v="73"/>
    <x v="4"/>
    <s v="TVS"/>
    <s v="Boynton Beach"/>
    <x v="0"/>
    <x v="253"/>
    <x v="3"/>
    <n v="5"/>
  </r>
  <r>
    <n v="73"/>
    <x v="4"/>
    <s v="TVS"/>
    <s v="Boynton Beach"/>
    <x v="1"/>
    <x v="253"/>
    <x v="2"/>
    <n v="0"/>
  </r>
  <r>
    <n v="75"/>
    <x v="5"/>
    <s v="TVS"/>
    <s v="Delray Beach"/>
    <x v="0"/>
    <x v="253"/>
    <x v="0"/>
    <n v="46"/>
  </r>
  <r>
    <n v="75"/>
    <x v="5"/>
    <s v="TVS"/>
    <s v="Delray Beach"/>
    <x v="1"/>
    <x v="253"/>
    <x v="2"/>
    <n v="1"/>
  </r>
  <r>
    <n v="76"/>
    <x v="29"/>
    <s v="TVS"/>
    <s v="East Boca"/>
    <x v="0"/>
    <x v="253"/>
    <x v="0"/>
    <n v="0"/>
  </r>
  <r>
    <n v="77"/>
    <x v="6"/>
    <s v="TVS"/>
    <s v="West Boca"/>
    <x v="0"/>
    <x v="253"/>
    <x v="0"/>
    <n v="24"/>
  </r>
  <r>
    <n v="72"/>
    <x v="7"/>
    <s v="TVS"/>
    <s v="Lyons"/>
    <x v="0"/>
    <x v="253"/>
    <x v="0"/>
    <n v="25"/>
  </r>
  <r>
    <n v="72"/>
    <x v="7"/>
    <s v="TVS"/>
    <s v="Lyons"/>
    <x v="1"/>
    <x v="253"/>
    <x v="2"/>
    <n v="2"/>
  </r>
  <r>
    <n v="72"/>
    <x v="7"/>
    <s v="TVS"/>
    <s v="Lyons"/>
    <x v="0"/>
    <x v="253"/>
    <x v="3"/>
    <n v="2"/>
  </r>
  <r>
    <n v="104"/>
    <x v="31"/>
    <s v="TVS"/>
    <s v="Miami"/>
    <x v="0"/>
    <x v="253"/>
    <x v="0"/>
    <n v="8"/>
  </r>
  <r>
    <n v="104"/>
    <x v="31"/>
    <s v="TVS"/>
    <s v="Miami"/>
    <x v="0"/>
    <x v="253"/>
    <x v="3"/>
    <n v="1"/>
  </r>
  <r>
    <n v="5"/>
    <x v="0"/>
    <s v="DMSI"/>
    <s v="Bloomington IL"/>
    <x v="0"/>
    <x v="254"/>
    <x v="0"/>
    <n v="24"/>
  </r>
  <r>
    <n v="5"/>
    <x v="0"/>
    <s v="DMSI"/>
    <s v="Bloomington IL"/>
    <x v="0"/>
    <x v="254"/>
    <x v="1"/>
    <n v="0"/>
  </r>
  <r>
    <n v="5"/>
    <x v="0"/>
    <s v="DMSI"/>
    <s v="Bloomington IL"/>
    <x v="1"/>
    <x v="254"/>
    <x v="2"/>
    <n v="0"/>
  </r>
  <r>
    <n v="14"/>
    <x v="1"/>
    <s v="DMSI"/>
    <s v="Peru IL"/>
    <x v="0"/>
    <x v="254"/>
    <x v="0"/>
    <n v="0"/>
  </r>
  <r>
    <n v="14"/>
    <x v="1"/>
    <s v="DMSI"/>
    <s v="Peru IL"/>
    <x v="1"/>
    <x v="254"/>
    <x v="2"/>
    <n v="0"/>
  </r>
  <r>
    <n v="13"/>
    <x v="2"/>
    <s v="DMSI"/>
    <s v="Peoria,IL"/>
    <x v="0"/>
    <x v="254"/>
    <x v="0"/>
    <n v="8"/>
  </r>
  <r>
    <n v="5"/>
    <x v="0"/>
    <s v="DMSI"/>
    <s v="Bloomington IL"/>
    <x v="0"/>
    <x v="253"/>
    <x v="0"/>
    <n v="74"/>
  </r>
  <r>
    <n v="5"/>
    <x v="0"/>
    <s v="DMSI"/>
    <s v="Bloomington IL"/>
    <x v="0"/>
    <x v="253"/>
    <x v="1"/>
    <n v="8"/>
  </r>
  <r>
    <n v="5"/>
    <x v="0"/>
    <s v="DMSI"/>
    <s v="Bloomington IL"/>
    <x v="1"/>
    <x v="253"/>
    <x v="2"/>
    <n v="0"/>
  </r>
  <r>
    <n v="14"/>
    <x v="1"/>
    <s v="DMSI"/>
    <s v="Peru IL"/>
    <x v="0"/>
    <x v="253"/>
    <x v="0"/>
    <n v="21"/>
  </r>
  <r>
    <n v="14"/>
    <x v="1"/>
    <s v="DMSI"/>
    <s v="Peru IL"/>
    <x v="1"/>
    <x v="253"/>
    <x v="2"/>
    <n v="0"/>
  </r>
  <r>
    <n v="13"/>
    <x v="2"/>
    <s v="DMSI"/>
    <s v="Peoria,IL"/>
    <x v="0"/>
    <x v="253"/>
    <x v="0"/>
    <n v="35"/>
  </r>
  <r>
    <n v="13"/>
    <x v="2"/>
    <s v="DMSI"/>
    <s v="Peoria,IL"/>
    <x v="0"/>
    <x v="253"/>
    <x v="1"/>
    <n v="0"/>
  </r>
  <r>
    <n v="6"/>
    <x v="3"/>
    <s v="DMSI"/>
    <s v="Charleston IL"/>
    <x v="0"/>
    <x v="253"/>
    <x v="0"/>
    <n v="35"/>
  </r>
  <r>
    <n v="6"/>
    <x v="3"/>
    <s v="DMSI"/>
    <s v="Charleston IL"/>
    <x v="0"/>
    <x v="253"/>
    <x v="1"/>
    <n v="0"/>
  </r>
  <r>
    <n v="6"/>
    <x v="3"/>
    <s v="DMSI"/>
    <s v="Charleston IL"/>
    <x v="1"/>
    <x v="253"/>
    <x v="2"/>
    <n v="0"/>
  </r>
  <r>
    <n v="15"/>
    <x v="21"/>
    <s v="DMSI"/>
    <s v="Pontiac, IL"/>
    <x v="0"/>
    <x v="253"/>
    <x v="0"/>
    <n v="30"/>
  </r>
  <r>
    <n v="15"/>
    <x v="21"/>
    <s v="DMSI"/>
    <s v="Pontiac, IL"/>
    <x v="1"/>
    <x v="253"/>
    <x v="2"/>
    <n v="0"/>
  </r>
  <r>
    <n v="8"/>
    <x v="25"/>
    <s v="DMSI"/>
    <s v="Eureka, IL"/>
    <x v="0"/>
    <x v="253"/>
    <x v="0"/>
    <n v="0"/>
  </r>
  <r>
    <n v="8"/>
    <x v="25"/>
    <s v="DMSI"/>
    <s v="Eureka, IL"/>
    <x v="1"/>
    <x v="253"/>
    <x v="2"/>
    <n v="0"/>
  </r>
  <r>
    <n v="10"/>
    <x v="28"/>
    <s v="DMSI"/>
    <s v="Lincoln IL"/>
    <x v="0"/>
    <x v="253"/>
    <x v="0"/>
    <n v="0"/>
  </r>
  <r>
    <n v="10"/>
    <x v="28"/>
    <s v="DMSI"/>
    <s v="Lincoln IL"/>
    <x v="0"/>
    <x v="253"/>
    <x v="2"/>
    <n v="0"/>
  </r>
  <r>
    <n v="17"/>
    <x v="26"/>
    <s v="DMSI"/>
    <s v="Streator IL"/>
    <x v="0"/>
    <x v="253"/>
    <x v="0"/>
    <n v="0"/>
  </r>
  <r>
    <n v="17"/>
    <x v="26"/>
    <s v="DMSI"/>
    <s v="Streator IL"/>
    <x v="1"/>
    <x v="253"/>
    <x v="2"/>
    <n v="0"/>
  </r>
  <r>
    <n v="16"/>
    <x v="23"/>
    <s v="DMSI"/>
    <s v="Princeton IL"/>
    <x v="0"/>
    <x v="253"/>
    <x v="0"/>
    <n v="25"/>
  </r>
  <r>
    <n v="16"/>
    <x v="23"/>
    <s v="DMSI"/>
    <s v="Princeton IL"/>
    <x v="1"/>
    <x v="253"/>
    <x v="2"/>
    <n v="0"/>
  </r>
  <r>
    <n v="11"/>
    <x v="24"/>
    <s v="DMSI"/>
    <s v="Mt. Zion IL"/>
    <x v="0"/>
    <x v="253"/>
    <x v="0"/>
    <n v="0"/>
  </r>
  <r>
    <n v="11"/>
    <x v="24"/>
    <s v="DMSI"/>
    <s v="Mt. Zion IL"/>
    <x v="1"/>
    <x v="253"/>
    <x v="2"/>
    <n v="0"/>
  </r>
  <r>
    <n v="9"/>
    <x v="22"/>
    <s v="DMSI"/>
    <s v="Gibson City IL"/>
    <x v="0"/>
    <x v="253"/>
    <x v="0"/>
    <n v="0"/>
  </r>
  <r>
    <n v="127"/>
    <x v="19"/>
    <s v="DMSI"/>
    <s v="Canton IL"/>
    <x v="0"/>
    <x v="253"/>
    <x v="0"/>
    <n v="0"/>
  </r>
  <r>
    <n v="12"/>
    <x v="32"/>
    <s v="DMSI"/>
    <s v="Pekin IL"/>
    <x v="0"/>
    <x v="253"/>
    <x v="0"/>
    <n v="20"/>
  </r>
  <r>
    <n v="7"/>
    <x v="30"/>
    <s v="DMSI"/>
    <s v="Clinton IL"/>
    <x v="0"/>
    <x v="253"/>
    <x v="0"/>
    <n v="0"/>
  </r>
  <r>
    <n v="171"/>
    <x v="43"/>
    <s v="DMSI"/>
    <s v="Springfield IL"/>
    <x v="0"/>
    <x v="253"/>
    <x v="0"/>
    <n v="4"/>
  </r>
  <r>
    <n v="162"/>
    <x v="44"/>
    <s v="DMSI"/>
    <s v="Champaign IL"/>
    <x v="0"/>
    <x v="253"/>
    <x v="0"/>
    <n v="0"/>
  </r>
  <r>
    <n v="164"/>
    <x v="45"/>
    <s v="DMSI"/>
    <s v="Galesburg IL"/>
    <x v="0"/>
    <x v="253"/>
    <x v="0"/>
    <n v="0"/>
  </r>
  <r>
    <n v="73"/>
    <x v="4"/>
    <s v="TVS"/>
    <s v="Boynton Beach"/>
    <x v="0"/>
    <x v="255"/>
    <x v="0"/>
    <n v="98"/>
  </r>
  <r>
    <n v="73"/>
    <x v="4"/>
    <s v="TVS"/>
    <s v="Boynton Beach"/>
    <x v="0"/>
    <x v="255"/>
    <x v="3"/>
    <n v="6"/>
  </r>
  <r>
    <n v="73"/>
    <x v="4"/>
    <s v="TVS"/>
    <s v="Boynton Beach"/>
    <x v="1"/>
    <x v="255"/>
    <x v="2"/>
    <n v="2"/>
  </r>
  <r>
    <n v="75"/>
    <x v="5"/>
    <s v="TVS"/>
    <s v="Delray Beach"/>
    <x v="0"/>
    <x v="255"/>
    <x v="0"/>
    <n v="21"/>
  </r>
  <r>
    <n v="75"/>
    <x v="5"/>
    <s v="TVS"/>
    <s v="Delray Beach"/>
    <x v="1"/>
    <x v="255"/>
    <x v="2"/>
    <n v="0"/>
  </r>
  <r>
    <n v="75"/>
    <x v="5"/>
    <s v="TVS"/>
    <s v="Delray Beach"/>
    <x v="0"/>
    <x v="255"/>
    <x v="3"/>
    <n v="3"/>
  </r>
  <r>
    <n v="76"/>
    <x v="29"/>
    <s v="TVS"/>
    <s v="East Boca"/>
    <x v="0"/>
    <x v="255"/>
    <x v="0"/>
    <n v="15"/>
  </r>
  <r>
    <n v="77"/>
    <x v="6"/>
    <s v="TVS"/>
    <s v="West Boca"/>
    <x v="0"/>
    <x v="255"/>
    <x v="0"/>
    <n v="25"/>
  </r>
  <r>
    <n v="72"/>
    <x v="7"/>
    <s v="TVS"/>
    <s v="Lyons"/>
    <x v="0"/>
    <x v="255"/>
    <x v="0"/>
    <n v="13"/>
  </r>
  <r>
    <n v="72"/>
    <x v="7"/>
    <s v="TVS"/>
    <s v="Lyons"/>
    <x v="0"/>
    <x v="255"/>
    <x v="3"/>
    <n v="0"/>
  </r>
  <r>
    <n v="104"/>
    <x v="31"/>
    <s v="TVS"/>
    <s v="Miami"/>
    <x v="0"/>
    <x v="255"/>
    <x v="0"/>
    <n v="25"/>
  </r>
  <r>
    <n v="104"/>
    <x v="31"/>
    <s v="TVS"/>
    <s v="Miami"/>
    <x v="0"/>
    <x v="255"/>
    <x v="3"/>
    <n v="0"/>
  </r>
  <r>
    <n v="73"/>
    <x v="4"/>
    <s v="TVS"/>
    <s v="Boynton Beach"/>
    <x v="0"/>
    <x v="256"/>
    <x v="0"/>
    <n v="64"/>
  </r>
  <r>
    <n v="73"/>
    <x v="4"/>
    <s v="TVS"/>
    <s v="Boynton Beach"/>
    <x v="0"/>
    <x v="256"/>
    <x v="3"/>
    <n v="5"/>
  </r>
  <r>
    <n v="73"/>
    <x v="4"/>
    <s v="TVS"/>
    <s v="Boynton Beach"/>
    <x v="1"/>
    <x v="256"/>
    <x v="2"/>
    <n v="0"/>
  </r>
  <r>
    <n v="75"/>
    <x v="5"/>
    <s v="TVS"/>
    <s v="Delray Beach"/>
    <x v="0"/>
    <x v="256"/>
    <x v="0"/>
    <n v="50"/>
  </r>
  <r>
    <n v="75"/>
    <x v="5"/>
    <s v="TVS"/>
    <s v="Delray Beach"/>
    <x v="0"/>
    <x v="256"/>
    <x v="3"/>
    <n v="0"/>
  </r>
  <r>
    <n v="76"/>
    <x v="29"/>
    <s v="TVS"/>
    <s v="East Boca"/>
    <x v="0"/>
    <x v="256"/>
    <x v="0"/>
    <n v="37"/>
  </r>
  <r>
    <n v="77"/>
    <x v="6"/>
    <s v="TVS"/>
    <s v="West Boca"/>
    <x v="0"/>
    <x v="256"/>
    <x v="0"/>
    <n v="27"/>
  </r>
  <r>
    <n v="72"/>
    <x v="7"/>
    <s v="TVS"/>
    <s v="Lyons"/>
    <x v="0"/>
    <x v="256"/>
    <x v="0"/>
    <n v="17"/>
  </r>
  <r>
    <n v="72"/>
    <x v="7"/>
    <s v="TVS"/>
    <s v="Lyons"/>
    <x v="0"/>
    <x v="256"/>
    <x v="3"/>
    <n v="0"/>
  </r>
  <r>
    <n v="72"/>
    <x v="7"/>
    <s v="TVS"/>
    <s v="Lyons"/>
    <x v="1"/>
    <x v="256"/>
    <x v="2"/>
    <n v="0"/>
  </r>
  <r>
    <n v="104"/>
    <x v="31"/>
    <s v="TVS"/>
    <s v="Miami"/>
    <x v="0"/>
    <x v="256"/>
    <x v="0"/>
    <n v="15"/>
  </r>
  <r>
    <n v="104"/>
    <x v="31"/>
    <s v="TVS"/>
    <s v="Miami"/>
    <x v="0"/>
    <x v="256"/>
    <x v="3"/>
    <n v="0"/>
  </r>
  <r>
    <n v="73"/>
    <x v="4"/>
    <s v="TVS"/>
    <s v="Boynton Beach"/>
    <x v="0"/>
    <x v="257"/>
    <x v="0"/>
    <n v="69"/>
  </r>
  <r>
    <n v="73"/>
    <x v="4"/>
    <s v="TVS"/>
    <s v="Boynton Beach"/>
    <x v="0"/>
    <x v="257"/>
    <x v="3"/>
    <n v="8"/>
  </r>
  <r>
    <n v="73"/>
    <x v="4"/>
    <s v="TVS"/>
    <s v="Boynton Beach"/>
    <x v="1"/>
    <x v="257"/>
    <x v="2"/>
    <n v="0"/>
  </r>
  <r>
    <n v="73"/>
    <x v="4"/>
    <s v="TVS"/>
    <s v="Boynton Beach"/>
    <x v="0"/>
    <x v="257"/>
    <x v="1"/>
    <n v="15"/>
  </r>
  <r>
    <n v="75"/>
    <x v="5"/>
    <s v="TVS"/>
    <s v="Delray Beach"/>
    <x v="0"/>
    <x v="257"/>
    <x v="0"/>
    <n v="38"/>
  </r>
  <r>
    <n v="75"/>
    <x v="5"/>
    <s v="TVS"/>
    <s v="Delray Beach"/>
    <x v="1"/>
    <x v="257"/>
    <x v="2"/>
    <n v="0"/>
  </r>
  <r>
    <n v="75"/>
    <x v="5"/>
    <s v="TVS"/>
    <s v="Delray Beach"/>
    <x v="0"/>
    <x v="257"/>
    <x v="3"/>
    <n v="3"/>
  </r>
  <r>
    <n v="76"/>
    <x v="29"/>
    <s v="TVS"/>
    <s v="East Boca"/>
    <x v="0"/>
    <x v="257"/>
    <x v="0"/>
    <n v="8"/>
  </r>
  <r>
    <n v="76"/>
    <x v="29"/>
    <s v="TVS"/>
    <s v="East Boca"/>
    <x v="1"/>
    <x v="257"/>
    <x v="0"/>
    <n v="1"/>
  </r>
  <r>
    <n v="77"/>
    <x v="6"/>
    <s v="TVS"/>
    <s v="West Boca"/>
    <x v="0"/>
    <x v="257"/>
    <x v="0"/>
    <n v="22"/>
  </r>
  <r>
    <n v="72"/>
    <x v="7"/>
    <s v="TVS"/>
    <s v="Lyons"/>
    <x v="0"/>
    <x v="257"/>
    <x v="0"/>
    <n v="29"/>
  </r>
  <r>
    <n v="72"/>
    <x v="7"/>
    <s v="TVS"/>
    <s v="Lyons"/>
    <x v="0"/>
    <x v="257"/>
    <x v="3"/>
    <n v="3"/>
  </r>
  <r>
    <n v="72"/>
    <x v="7"/>
    <s v="TVS"/>
    <s v="Lyons"/>
    <x v="1"/>
    <x v="257"/>
    <x v="2"/>
    <n v="0"/>
  </r>
  <r>
    <n v="104"/>
    <x v="31"/>
    <s v="TVS"/>
    <s v="Miami"/>
    <x v="0"/>
    <x v="257"/>
    <x v="0"/>
    <n v="20"/>
  </r>
  <r>
    <n v="104"/>
    <x v="31"/>
    <s v="TVS"/>
    <s v="Miami"/>
    <x v="0"/>
    <x v="257"/>
    <x v="3"/>
    <n v="0"/>
  </r>
  <r>
    <n v="73"/>
    <x v="4"/>
    <s v="TVS"/>
    <s v="Boynton Beach"/>
    <x v="0"/>
    <x v="258"/>
    <x v="0"/>
    <n v="60"/>
  </r>
  <r>
    <n v="73"/>
    <x v="4"/>
    <s v="TVS"/>
    <s v="Boynton Beach"/>
    <x v="1"/>
    <x v="258"/>
    <x v="2"/>
    <n v="0"/>
  </r>
  <r>
    <n v="73"/>
    <x v="4"/>
    <s v="TVS"/>
    <s v="Boynton Beach"/>
    <x v="0"/>
    <x v="258"/>
    <x v="3"/>
    <n v="4"/>
  </r>
  <r>
    <n v="75"/>
    <x v="5"/>
    <s v="TVS"/>
    <s v="Delray Beach"/>
    <x v="0"/>
    <x v="258"/>
    <x v="0"/>
    <n v="44"/>
  </r>
  <r>
    <n v="75"/>
    <x v="5"/>
    <s v="TVS"/>
    <s v="Delray Beach"/>
    <x v="1"/>
    <x v="258"/>
    <x v="2"/>
    <n v="0"/>
  </r>
  <r>
    <n v="75"/>
    <x v="5"/>
    <s v="TVS"/>
    <s v="Delray Beach"/>
    <x v="0"/>
    <x v="258"/>
    <x v="3"/>
    <n v="3"/>
  </r>
  <r>
    <n v="76"/>
    <x v="29"/>
    <s v="TVS"/>
    <s v="East Boca"/>
    <x v="0"/>
    <x v="258"/>
    <x v="0"/>
    <n v="39"/>
  </r>
  <r>
    <n v="77"/>
    <x v="6"/>
    <s v="TVS"/>
    <s v="West Boca"/>
    <x v="0"/>
    <x v="258"/>
    <x v="0"/>
    <n v="1"/>
  </r>
  <r>
    <n v="72"/>
    <x v="7"/>
    <s v="TVS"/>
    <s v="Lyons"/>
    <x v="0"/>
    <x v="258"/>
    <x v="0"/>
    <n v="31"/>
  </r>
  <r>
    <n v="72"/>
    <x v="7"/>
    <s v="TVS"/>
    <s v="Lyons"/>
    <x v="0"/>
    <x v="258"/>
    <x v="1"/>
    <n v="16"/>
  </r>
  <r>
    <n v="72"/>
    <x v="7"/>
    <s v="TVS"/>
    <s v="Lyons"/>
    <x v="1"/>
    <x v="258"/>
    <x v="2"/>
    <n v="2"/>
  </r>
  <r>
    <n v="104"/>
    <x v="31"/>
    <s v="TVS"/>
    <s v="Miami"/>
    <x v="0"/>
    <x v="258"/>
    <x v="0"/>
    <n v="25"/>
  </r>
  <r>
    <n v="104"/>
    <x v="31"/>
    <s v="TVS"/>
    <s v="Miami"/>
    <x v="0"/>
    <x v="258"/>
    <x v="3"/>
    <n v="0"/>
  </r>
  <r>
    <n v="73"/>
    <x v="4"/>
    <s v="TVS"/>
    <s v="Boynton Beach"/>
    <x v="0"/>
    <x v="259"/>
    <x v="0"/>
    <n v="81"/>
  </r>
  <r>
    <n v="73"/>
    <x v="4"/>
    <s v="TVS"/>
    <s v="Boynton Beach"/>
    <x v="0"/>
    <x v="259"/>
    <x v="3"/>
    <n v="5"/>
  </r>
  <r>
    <n v="73"/>
    <x v="4"/>
    <s v="TVS"/>
    <s v="Boynton Beach"/>
    <x v="0"/>
    <x v="259"/>
    <x v="1"/>
    <n v="17"/>
  </r>
  <r>
    <n v="75"/>
    <x v="5"/>
    <s v="TVS"/>
    <s v="Delray Beach"/>
    <x v="0"/>
    <x v="259"/>
    <x v="0"/>
    <n v="47"/>
  </r>
  <r>
    <n v="75"/>
    <x v="5"/>
    <s v="TVS"/>
    <s v="Delray Beach"/>
    <x v="1"/>
    <x v="259"/>
    <x v="2"/>
    <n v="0"/>
  </r>
  <r>
    <n v="76"/>
    <x v="29"/>
    <s v="TVS"/>
    <s v="East Boca"/>
    <x v="0"/>
    <x v="259"/>
    <x v="0"/>
    <n v="0"/>
  </r>
  <r>
    <n v="77"/>
    <x v="6"/>
    <s v="TVS"/>
    <s v="West Boca"/>
    <x v="0"/>
    <x v="259"/>
    <x v="0"/>
    <n v="32"/>
  </r>
  <r>
    <n v="72"/>
    <x v="7"/>
    <s v="TVS"/>
    <s v="Lyons"/>
    <x v="0"/>
    <x v="259"/>
    <x v="0"/>
    <n v="16"/>
  </r>
  <r>
    <n v="72"/>
    <x v="7"/>
    <s v="TVS"/>
    <s v="Lyons"/>
    <x v="1"/>
    <x v="259"/>
    <x v="2"/>
    <n v="0"/>
  </r>
  <r>
    <n v="72"/>
    <x v="7"/>
    <s v="TVS"/>
    <s v="Lyons"/>
    <x v="0"/>
    <x v="259"/>
    <x v="3"/>
    <n v="0"/>
  </r>
  <r>
    <n v="104"/>
    <x v="31"/>
    <s v="TVS"/>
    <s v="Miami"/>
    <x v="0"/>
    <x v="259"/>
    <x v="0"/>
    <n v="16"/>
  </r>
  <r>
    <n v="104"/>
    <x v="31"/>
    <s v="TVS"/>
    <s v="Miami"/>
    <x v="0"/>
    <x v="259"/>
    <x v="3"/>
    <n v="0"/>
  </r>
  <r>
    <n v="165"/>
    <x v="34"/>
    <s v="LA Derm"/>
    <s v="LA Baton Rouge JeffHwy"/>
    <x v="0"/>
    <x v="255"/>
    <x v="0"/>
    <n v="0"/>
  </r>
  <r>
    <n v="166"/>
    <x v="35"/>
    <s v="LA Derm"/>
    <s v="LA Baton Rouge WStClareBlvd"/>
    <x v="0"/>
    <x v="255"/>
    <x v="0"/>
    <n v="0"/>
  </r>
  <r>
    <n v="167"/>
    <x v="36"/>
    <s v="LA Derm"/>
    <s v="LA DenhamSprgsVetsBlvd"/>
    <x v="0"/>
    <x v="255"/>
    <x v="0"/>
    <n v="0"/>
  </r>
  <r>
    <n v="168"/>
    <x v="37"/>
    <s v="LA Derm"/>
    <s v="LA Baton Rouge Joor Rd"/>
    <x v="0"/>
    <x v="255"/>
    <x v="0"/>
    <n v="0"/>
  </r>
  <r>
    <n v="169"/>
    <x v="38"/>
    <s v="LA Derm"/>
    <s v="La Plaquemine RiverWDr"/>
    <x v="0"/>
    <x v="255"/>
    <x v="0"/>
    <n v="0"/>
  </r>
  <r>
    <s v="?"/>
    <x v="39"/>
    <s v="LA Derm"/>
    <s v="LA Baton Rouge LCC JeffHwy"/>
    <x v="0"/>
    <x v="255"/>
    <x v="3"/>
    <n v="0"/>
  </r>
  <r>
    <n v="165"/>
    <x v="34"/>
    <s v="LA Derm"/>
    <s v="LA Baton Rouge JeffHwy"/>
    <x v="0"/>
    <x v="256"/>
    <x v="0"/>
    <n v="0"/>
  </r>
  <r>
    <n v="166"/>
    <x v="35"/>
    <s v="LA Derm"/>
    <s v="LA Baton Rouge WStClareBlvd"/>
    <x v="0"/>
    <x v="256"/>
    <x v="0"/>
    <n v="0"/>
  </r>
  <r>
    <n v="167"/>
    <x v="36"/>
    <s v="LA Derm"/>
    <s v="LA DenhamSprgsVetsBlvd"/>
    <x v="0"/>
    <x v="256"/>
    <x v="0"/>
    <n v="0"/>
  </r>
  <r>
    <n v="168"/>
    <x v="37"/>
    <s v="LA Derm"/>
    <s v="LA Baton Rouge Joor Rd"/>
    <x v="0"/>
    <x v="256"/>
    <x v="0"/>
    <n v="0"/>
  </r>
  <r>
    <n v="169"/>
    <x v="38"/>
    <s v="LA Derm"/>
    <s v="La Plaquemine RiverWDr"/>
    <x v="0"/>
    <x v="256"/>
    <x v="0"/>
    <n v="0"/>
  </r>
  <r>
    <s v="?"/>
    <x v="39"/>
    <s v="LA Derm"/>
    <s v="LA Baton Rouge LCC JeffHwy"/>
    <x v="0"/>
    <x v="256"/>
    <x v="3"/>
    <n v="0"/>
  </r>
  <r>
    <n v="165"/>
    <x v="34"/>
    <s v="LA Derm"/>
    <s v="LA Baton Rouge JeffHwy"/>
    <x v="0"/>
    <x v="257"/>
    <x v="0"/>
    <n v="53"/>
  </r>
  <r>
    <n v="166"/>
    <x v="35"/>
    <s v="LA Derm"/>
    <s v="LA Baton Rouge WStClareBlvd"/>
    <x v="0"/>
    <x v="257"/>
    <x v="0"/>
    <n v="26"/>
  </r>
  <r>
    <n v="167"/>
    <x v="36"/>
    <s v="LA Derm"/>
    <s v="LA DenhamSprgsVetsBlvd"/>
    <x v="0"/>
    <x v="257"/>
    <x v="0"/>
    <n v="0"/>
  </r>
  <r>
    <n v="168"/>
    <x v="37"/>
    <s v="LA Derm"/>
    <s v="LA Baton Rouge Joor Rd"/>
    <x v="0"/>
    <x v="257"/>
    <x v="0"/>
    <n v="15"/>
  </r>
  <r>
    <n v="169"/>
    <x v="38"/>
    <s v="LA Derm"/>
    <s v="La Plaquemine RiverWDr"/>
    <x v="0"/>
    <x v="257"/>
    <x v="0"/>
    <n v="0"/>
  </r>
  <r>
    <s v="?"/>
    <x v="39"/>
    <s v="LA Derm"/>
    <s v="LA Baton Rouge LCC JeffHwy"/>
    <x v="0"/>
    <x v="257"/>
    <x v="3"/>
    <n v="4"/>
  </r>
  <r>
    <n v="165"/>
    <x v="34"/>
    <s v="LA Derm"/>
    <s v="LA Baton Rouge JeffHwy"/>
    <x v="0"/>
    <x v="258"/>
    <x v="0"/>
    <n v="59"/>
  </r>
  <r>
    <n v="166"/>
    <x v="35"/>
    <s v="LA Derm"/>
    <s v="LA Baton Rouge WStClareBlvd"/>
    <x v="0"/>
    <x v="258"/>
    <x v="0"/>
    <n v="36"/>
  </r>
  <r>
    <n v="167"/>
    <x v="36"/>
    <s v="LA Derm"/>
    <s v="LA DenhamSprgsVetsBlvd"/>
    <x v="0"/>
    <x v="258"/>
    <x v="0"/>
    <n v="36"/>
  </r>
  <r>
    <n v="168"/>
    <x v="37"/>
    <s v="LA Derm"/>
    <s v="LA Baton Rouge Joor Rd"/>
    <x v="0"/>
    <x v="258"/>
    <x v="0"/>
    <n v="0"/>
  </r>
  <r>
    <n v="169"/>
    <x v="38"/>
    <s v="LA Derm"/>
    <s v="La Plaquemine RiverWDr"/>
    <x v="0"/>
    <x v="258"/>
    <x v="0"/>
    <n v="0"/>
  </r>
  <r>
    <s v="?"/>
    <x v="39"/>
    <s v="LA Derm"/>
    <s v="LA Baton Rouge LCC JeffHwy"/>
    <x v="0"/>
    <x v="258"/>
    <x v="3"/>
    <n v="14"/>
  </r>
  <r>
    <n v="165"/>
    <x v="34"/>
    <s v="LA Derm"/>
    <s v="LA Baton Rouge JeffHwy"/>
    <x v="0"/>
    <x v="259"/>
    <x v="0"/>
    <n v="103"/>
  </r>
  <r>
    <n v="166"/>
    <x v="35"/>
    <s v="LA Derm"/>
    <s v="LA Baton Rouge WStClareBlvd"/>
    <x v="0"/>
    <x v="259"/>
    <x v="0"/>
    <n v="42"/>
  </r>
  <r>
    <n v="167"/>
    <x v="36"/>
    <s v="LA Derm"/>
    <s v="LA DenhamSprgsVetsBlvd"/>
    <x v="0"/>
    <x v="259"/>
    <x v="0"/>
    <n v="27"/>
  </r>
  <r>
    <n v="168"/>
    <x v="37"/>
    <s v="LA Derm"/>
    <s v="LA Baton Rouge Joor Rd"/>
    <x v="0"/>
    <x v="259"/>
    <x v="0"/>
    <n v="0"/>
  </r>
  <r>
    <n v="169"/>
    <x v="38"/>
    <s v="LA Derm"/>
    <s v="La Plaquemine RiverWDr"/>
    <x v="0"/>
    <x v="259"/>
    <x v="0"/>
    <n v="17"/>
  </r>
  <r>
    <s v="?"/>
    <x v="39"/>
    <s v="LA Derm"/>
    <s v="LA Baton Rouge LCC JeffHwy"/>
    <x v="0"/>
    <x v="259"/>
    <x v="3"/>
    <n v="14"/>
  </r>
  <r>
    <n v="156"/>
    <x v="40"/>
    <s v="Skin Surgery Center"/>
    <s v="WA Seattle Madison St"/>
    <x v="0"/>
    <x v="255"/>
    <x v="0"/>
    <n v="0"/>
  </r>
  <r>
    <n v="156"/>
    <x v="40"/>
    <s v="Skin Surgery Center"/>
    <s v="WA Seattle Madison St"/>
    <x v="0"/>
    <x v="256"/>
    <x v="0"/>
    <n v="30"/>
  </r>
  <r>
    <n v="156"/>
    <x v="40"/>
    <s v="Skin Surgery Center"/>
    <s v="WA Seattle Madison St"/>
    <x v="0"/>
    <x v="257"/>
    <x v="0"/>
    <n v="33"/>
  </r>
  <r>
    <n v="156"/>
    <x v="40"/>
    <s v="Skin Surgery Center"/>
    <s v="WA Seattle Madison St"/>
    <x v="0"/>
    <x v="258"/>
    <x v="0"/>
    <n v="30"/>
  </r>
  <r>
    <n v="156"/>
    <x v="40"/>
    <s v="Skin Surgery Center"/>
    <s v="WA Seattle Madison St"/>
    <x v="0"/>
    <x v="259"/>
    <x v="0"/>
    <n v="0"/>
  </r>
  <r>
    <n v="157"/>
    <x v="41"/>
    <s v="Skin Surgery Center"/>
    <s v="WA Bellevue 116 AV NE "/>
    <x v="0"/>
    <x v="255"/>
    <x v="0"/>
    <n v="0"/>
  </r>
  <r>
    <n v="157"/>
    <x v="41"/>
    <s v="Skin Surgery Center"/>
    <s v="WA Bellevue 116 AV NE "/>
    <x v="0"/>
    <x v="256"/>
    <x v="0"/>
    <n v="45"/>
  </r>
  <r>
    <n v="157"/>
    <x v="41"/>
    <s v="Skin Surgery Center"/>
    <s v="WA Bellevue 116 AV NE "/>
    <x v="0"/>
    <x v="257"/>
    <x v="0"/>
    <n v="32"/>
  </r>
  <r>
    <n v="157"/>
    <x v="41"/>
    <s v="Skin Surgery Center"/>
    <s v="WA Bellevue 116 AV NE "/>
    <x v="0"/>
    <x v="258"/>
    <x v="0"/>
    <n v="35"/>
  </r>
  <r>
    <n v="157"/>
    <x v="41"/>
    <s v="Skin Surgery Center"/>
    <s v="WA Bellevue 116 AV NE "/>
    <x v="0"/>
    <x v="259"/>
    <x v="0"/>
    <n v="14"/>
  </r>
  <r>
    <n v="5"/>
    <x v="0"/>
    <s v="DMSI"/>
    <s v="Bloomington IL"/>
    <x v="0"/>
    <x v="255"/>
    <x v="0"/>
    <n v="85"/>
  </r>
  <r>
    <n v="5"/>
    <x v="0"/>
    <s v="DMSI"/>
    <s v="Bloomington IL"/>
    <x v="0"/>
    <x v="255"/>
    <x v="1"/>
    <n v="0"/>
  </r>
  <r>
    <n v="5"/>
    <x v="0"/>
    <s v="DMSI"/>
    <s v="Bloomington IL"/>
    <x v="1"/>
    <x v="255"/>
    <x v="2"/>
    <n v="0"/>
  </r>
  <r>
    <n v="14"/>
    <x v="1"/>
    <s v="DMSI"/>
    <s v="Peru IL"/>
    <x v="0"/>
    <x v="255"/>
    <x v="0"/>
    <n v="27"/>
  </r>
  <r>
    <n v="14"/>
    <x v="1"/>
    <s v="DMSI"/>
    <s v="Peru IL"/>
    <x v="1"/>
    <x v="255"/>
    <x v="2"/>
    <n v="0"/>
  </r>
  <r>
    <n v="13"/>
    <x v="2"/>
    <s v="DMSI"/>
    <s v="Peoria,IL"/>
    <x v="0"/>
    <x v="255"/>
    <x v="0"/>
    <n v="12"/>
  </r>
  <r>
    <n v="13"/>
    <x v="2"/>
    <s v="DMSI"/>
    <s v="Peoria,IL"/>
    <x v="0"/>
    <x v="255"/>
    <x v="1"/>
    <n v="0"/>
  </r>
  <r>
    <n v="6"/>
    <x v="3"/>
    <s v="DMSI"/>
    <s v="Charleston IL"/>
    <x v="0"/>
    <x v="255"/>
    <x v="0"/>
    <n v="20"/>
  </r>
  <r>
    <n v="6"/>
    <x v="3"/>
    <s v="DMSI"/>
    <s v="Charleston IL"/>
    <x v="0"/>
    <x v="255"/>
    <x v="1"/>
    <n v="0"/>
  </r>
  <r>
    <n v="6"/>
    <x v="3"/>
    <s v="DMSI"/>
    <s v="Charleston IL"/>
    <x v="1"/>
    <x v="255"/>
    <x v="2"/>
    <n v="0"/>
  </r>
  <r>
    <n v="15"/>
    <x v="21"/>
    <s v="DMSI"/>
    <s v="Pontiac, IL"/>
    <x v="0"/>
    <x v="255"/>
    <x v="0"/>
    <n v="25"/>
  </r>
  <r>
    <n v="5"/>
    <x v="0"/>
    <s v="DMSI"/>
    <s v="Bloomington IL"/>
    <x v="0"/>
    <x v="256"/>
    <x v="0"/>
    <n v="87"/>
  </r>
  <r>
    <n v="5"/>
    <x v="0"/>
    <s v="DMSI"/>
    <s v="Bloomington IL"/>
    <x v="0"/>
    <x v="256"/>
    <x v="1"/>
    <n v="5"/>
  </r>
  <r>
    <n v="5"/>
    <x v="0"/>
    <s v="DMSI"/>
    <s v="Bloomington IL"/>
    <x v="1"/>
    <x v="256"/>
    <x v="2"/>
    <n v="0"/>
  </r>
  <r>
    <n v="14"/>
    <x v="1"/>
    <s v="DMSI"/>
    <s v="Peru IL"/>
    <x v="0"/>
    <x v="256"/>
    <x v="0"/>
    <n v="0"/>
  </r>
  <r>
    <n v="14"/>
    <x v="1"/>
    <s v="DMSI"/>
    <s v="Peru IL"/>
    <x v="1"/>
    <x v="256"/>
    <x v="2"/>
    <n v="0"/>
  </r>
  <r>
    <n v="13"/>
    <x v="2"/>
    <s v="DMSI"/>
    <s v="Peoria,IL"/>
    <x v="0"/>
    <x v="256"/>
    <x v="0"/>
    <n v="0"/>
  </r>
  <r>
    <n v="13"/>
    <x v="2"/>
    <s v="DMSI"/>
    <s v="Peoria,IL"/>
    <x v="0"/>
    <x v="256"/>
    <x v="1"/>
    <n v="0"/>
  </r>
  <r>
    <n v="6"/>
    <x v="3"/>
    <s v="DMSI"/>
    <s v="Charleston IL"/>
    <x v="0"/>
    <x v="256"/>
    <x v="0"/>
    <n v="0"/>
  </r>
  <r>
    <n v="6"/>
    <x v="3"/>
    <s v="DMSI"/>
    <s v="Charleston IL"/>
    <x v="0"/>
    <x v="256"/>
    <x v="1"/>
    <n v="0"/>
  </r>
  <r>
    <n v="6"/>
    <x v="3"/>
    <s v="DMSI"/>
    <s v="Charleston IL"/>
    <x v="1"/>
    <x v="256"/>
    <x v="2"/>
    <n v="0"/>
  </r>
  <r>
    <n v="15"/>
    <x v="21"/>
    <s v="DMSI"/>
    <s v="Pontiac, IL"/>
    <x v="0"/>
    <x v="256"/>
    <x v="0"/>
    <n v="0"/>
  </r>
  <r>
    <n v="15"/>
    <x v="21"/>
    <s v="DMSI"/>
    <s v="Pontiac, IL"/>
    <x v="1"/>
    <x v="256"/>
    <x v="2"/>
    <n v="0"/>
  </r>
  <r>
    <n v="8"/>
    <x v="25"/>
    <s v="DMSI"/>
    <s v="Eureka, IL"/>
    <x v="0"/>
    <x v="256"/>
    <x v="0"/>
    <n v="0"/>
  </r>
  <r>
    <n v="8"/>
    <x v="25"/>
    <s v="DMSI"/>
    <s v="Eureka, IL"/>
    <x v="1"/>
    <x v="256"/>
    <x v="2"/>
    <n v="0"/>
  </r>
  <r>
    <n v="10"/>
    <x v="28"/>
    <s v="DMSI"/>
    <s v="Lincoln IL"/>
    <x v="0"/>
    <x v="256"/>
    <x v="0"/>
    <n v="0"/>
  </r>
  <r>
    <n v="10"/>
    <x v="28"/>
    <s v="DMSI"/>
    <s v="Lincoln IL"/>
    <x v="0"/>
    <x v="256"/>
    <x v="2"/>
    <n v="0"/>
  </r>
  <r>
    <n v="17"/>
    <x v="26"/>
    <s v="DMSI"/>
    <s v="Streator IL"/>
    <x v="0"/>
    <x v="256"/>
    <x v="0"/>
    <n v="0"/>
  </r>
  <r>
    <n v="17"/>
    <x v="26"/>
    <s v="DMSI"/>
    <s v="Streator IL"/>
    <x v="1"/>
    <x v="256"/>
    <x v="2"/>
    <n v="0"/>
  </r>
  <r>
    <n v="16"/>
    <x v="23"/>
    <s v="DMSI"/>
    <s v="Princeton IL"/>
    <x v="0"/>
    <x v="256"/>
    <x v="0"/>
    <n v="0"/>
  </r>
  <r>
    <n v="16"/>
    <x v="23"/>
    <s v="DMSI"/>
    <s v="Princeton IL"/>
    <x v="1"/>
    <x v="256"/>
    <x v="2"/>
    <n v="0"/>
  </r>
  <r>
    <n v="11"/>
    <x v="24"/>
    <s v="DMSI"/>
    <s v="Mt. Zion IL"/>
    <x v="0"/>
    <x v="256"/>
    <x v="0"/>
    <n v="20"/>
  </r>
  <r>
    <n v="5"/>
    <x v="0"/>
    <s v="DMSI"/>
    <s v="Bloomington IL"/>
    <x v="0"/>
    <x v="257"/>
    <x v="0"/>
    <n v="106"/>
  </r>
  <r>
    <n v="5"/>
    <x v="0"/>
    <s v="DMSI"/>
    <s v="Bloomington IL"/>
    <x v="0"/>
    <x v="257"/>
    <x v="1"/>
    <n v="8"/>
  </r>
  <r>
    <n v="5"/>
    <x v="0"/>
    <s v="DMSI"/>
    <s v="Bloomington IL"/>
    <x v="1"/>
    <x v="257"/>
    <x v="2"/>
    <n v="0"/>
  </r>
  <r>
    <n v="14"/>
    <x v="1"/>
    <s v="DMSI"/>
    <s v="Peru IL"/>
    <x v="0"/>
    <x v="257"/>
    <x v="0"/>
    <n v="24"/>
  </r>
  <r>
    <n v="14"/>
    <x v="1"/>
    <s v="DMSI"/>
    <s v="Peru IL"/>
    <x v="1"/>
    <x v="257"/>
    <x v="2"/>
    <n v="0"/>
  </r>
  <r>
    <n v="13"/>
    <x v="2"/>
    <s v="DMSI"/>
    <s v="Peoria,IL"/>
    <x v="0"/>
    <x v="257"/>
    <x v="0"/>
    <n v="20"/>
  </r>
  <r>
    <n v="13"/>
    <x v="2"/>
    <s v="DMSI"/>
    <s v="Peoria,IL"/>
    <x v="0"/>
    <x v="257"/>
    <x v="1"/>
    <n v="0"/>
  </r>
  <r>
    <n v="6"/>
    <x v="3"/>
    <s v="DMSI"/>
    <s v="Charleston IL"/>
    <x v="0"/>
    <x v="257"/>
    <x v="0"/>
    <n v="58"/>
  </r>
  <r>
    <n v="6"/>
    <x v="3"/>
    <s v="DMSI"/>
    <s v="Charleston IL"/>
    <x v="0"/>
    <x v="257"/>
    <x v="1"/>
    <n v="0"/>
  </r>
  <r>
    <n v="6"/>
    <x v="3"/>
    <s v="DMSI"/>
    <s v="Charleston IL"/>
    <x v="1"/>
    <x v="257"/>
    <x v="2"/>
    <n v="0"/>
  </r>
  <r>
    <n v="15"/>
    <x v="21"/>
    <s v="DMSI"/>
    <s v="Pontiac, IL"/>
    <x v="0"/>
    <x v="257"/>
    <x v="0"/>
    <n v="18"/>
  </r>
  <r>
    <n v="5"/>
    <x v="0"/>
    <s v="DMSI"/>
    <s v="Bloomington IL"/>
    <x v="0"/>
    <x v="258"/>
    <x v="0"/>
    <n v="97"/>
  </r>
  <r>
    <n v="5"/>
    <x v="0"/>
    <s v="DMSI"/>
    <s v="Bloomington IL"/>
    <x v="0"/>
    <x v="258"/>
    <x v="1"/>
    <n v="6"/>
  </r>
  <r>
    <n v="5"/>
    <x v="0"/>
    <s v="DMSI"/>
    <s v="Bloomington IL"/>
    <x v="1"/>
    <x v="258"/>
    <x v="2"/>
    <n v="0"/>
  </r>
  <r>
    <n v="14"/>
    <x v="1"/>
    <s v="DMSI"/>
    <s v="Peru IL"/>
    <x v="0"/>
    <x v="258"/>
    <x v="0"/>
    <n v="41"/>
  </r>
  <r>
    <n v="14"/>
    <x v="1"/>
    <s v="DMSI"/>
    <s v="Peru IL"/>
    <x v="1"/>
    <x v="258"/>
    <x v="2"/>
    <n v="0"/>
  </r>
  <r>
    <n v="13"/>
    <x v="2"/>
    <s v="DMSI"/>
    <s v="Peoria,IL"/>
    <x v="0"/>
    <x v="258"/>
    <x v="0"/>
    <n v="36"/>
  </r>
  <r>
    <n v="13"/>
    <x v="2"/>
    <s v="DMSI"/>
    <s v="Peoria,IL"/>
    <x v="0"/>
    <x v="258"/>
    <x v="1"/>
    <n v="0"/>
  </r>
  <r>
    <n v="6"/>
    <x v="3"/>
    <s v="DMSI"/>
    <s v="Charleston IL"/>
    <x v="0"/>
    <x v="258"/>
    <x v="0"/>
    <n v="40"/>
  </r>
  <r>
    <n v="6"/>
    <x v="3"/>
    <s v="DMSI"/>
    <s v="Charleston IL"/>
    <x v="0"/>
    <x v="258"/>
    <x v="1"/>
    <n v="0"/>
  </r>
  <r>
    <n v="6"/>
    <x v="3"/>
    <s v="DMSI"/>
    <s v="Charleston IL"/>
    <x v="1"/>
    <x v="258"/>
    <x v="2"/>
    <n v="0"/>
  </r>
  <r>
    <n v="15"/>
    <x v="21"/>
    <s v="DMSI"/>
    <s v="Pontiac, IL"/>
    <x v="0"/>
    <x v="258"/>
    <x v="0"/>
    <n v="0"/>
  </r>
  <r>
    <n v="15"/>
    <x v="21"/>
    <s v="DMSI"/>
    <s v="Pontiac, IL"/>
    <x v="1"/>
    <x v="258"/>
    <x v="2"/>
    <n v="0"/>
  </r>
  <r>
    <n v="8"/>
    <x v="25"/>
    <s v="DMSI"/>
    <s v="Eureka, IL"/>
    <x v="0"/>
    <x v="258"/>
    <x v="0"/>
    <n v="0"/>
  </r>
  <r>
    <n v="8"/>
    <x v="25"/>
    <s v="DMSI"/>
    <s v="Eureka, IL"/>
    <x v="1"/>
    <x v="258"/>
    <x v="2"/>
    <n v="0"/>
  </r>
  <r>
    <n v="10"/>
    <x v="28"/>
    <s v="DMSI"/>
    <s v="Lincoln IL"/>
    <x v="0"/>
    <x v="258"/>
    <x v="0"/>
    <n v="0"/>
  </r>
  <r>
    <n v="10"/>
    <x v="28"/>
    <s v="DMSI"/>
    <s v="Lincoln IL"/>
    <x v="0"/>
    <x v="258"/>
    <x v="2"/>
    <n v="0"/>
  </r>
  <r>
    <n v="17"/>
    <x v="26"/>
    <s v="DMSI"/>
    <s v="Streator IL"/>
    <x v="0"/>
    <x v="258"/>
    <x v="0"/>
    <n v="0"/>
  </r>
  <r>
    <n v="17"/>
    <x v="26"/>
    <s v="DMSI"/>
    <s v="Streator IL"/>
    <x v="1"/>
    <x v="258"/>
    <x v="2"/>
    <n v="0"/>
  </r>
  <r>
    <n v="16"/>
    <x v="23"/>
    <s v="DMSI"/>
    <s v="Princeton IL"/>
    <x v="0"/>
    <x v="258"/>
    <x v="0"/>
    <n v="25"/>
  </r>
  <r>
    <n v="16"/>
    <x v="23"/>
    <s v="DMSI"/>
    <s v="Princeton IL"/>
    <x v="1"/>
    <x v="258"/>
    <x v="2"/>
    <n v="0"/>
  </r>
  <r>
    <n v="11"/>
    <x v="24"/>
    <s v="DMSI"/>
    <s v="Mt. Zion IL"/>
    <x v="0"/>
    <x v="258"/>
    <x v="0"/>
    <n v="0"/>
  </r>
  <r>
    <n v="11"/>
    <x v="24"/>
    <s v="DMSI"/>
    <s v="Mt. Zion IL"/>
    <x v="1"/>
    <x v="258"/>
    <x v="2"/>
    <n v="0"/>
  </r>
  <r>
    <n v="9"/>
    <x v="22"/>
    <s v="DMSI"/>
    <s v="Gibson City IL"/>
    <x v="0"/>
    <x v="258"/>
    <x v="0"/>
    <n v="0"/>
  </r>
  <r>
    <n v="127"/>
    <x v="19"/>
    <s v="DMSI"/>
    <s v="Canton IL"/>
    <x v="0"/>
    <x v="258"/>
    <x v="0"/>
    <n v="0"/>
  </r>
  <r>
    <n v="12"/>
    <x v="32"/>
    <s v="DMSI"/>
    <s v="Pekin IL"/>
    <x v="0"/>
    <x v="258"/>
    <x v="0"/>
    <n v="0"/>
  </r>
  <r>
    <n v="7"/>
    <x v="30"/>
    <s v="DMSI"/>
    <s v="Clinton IL"/>
    <x v="0"/>
    <x v="258"/>
    <x v="0"/>
    <n v="30"/>
  </r>
  <r>
    <n v="171"/>
    <x v="43"/>
    <s v="DMSI"/>
    <s v="Springfield IL"/>
    <x v="0"/>
    <x v="258"/>
    <x v="0"/>
    <n v="0"/>
  </r>
  <r>
    <n v="162"/>
    <x v="44"/>
    <s v="DMSI"/>
    <s v="Champaign IL"/>
    <x v="0"/>
    <x v="258"/>
    <x v="0"/>
    <n v="0"/>
  </r>
  <r>
    <n v="164"/>
    <x v="45"/>
    <s v="DMSI"/>
    <s v="Galesburg IL"/>
    <x v="0"/>
    <x v="258"/>
    <x v="0"/>
    <n v="0"/>
  </r>
  <r>
    <n v="5"/>
    <x v="0"/>
    <s v="DMSI"/>
    <s v="Bloomington IL"/>
    <x v="0"/>
    <x v="260"/>
    <x v="0"/>
    <n v="34"/>
  </r>
  <r>
    <n v="5"/>
    <x v="0"/>
    <s v="DMSI"/>
    <s v="Bloomington IL"/>
    <x v="0"/>
    <x v="259"/>
    <x v="0"/>
    <n v="58"/>
  </r>
  <r>
    <n v="5"/>
    <x v="0"/>
    <s v="DMSI"/>
    <s v="Bloomington IL"/>
    <x v="0"/>
    <x v="259"/>
    <x v="1"/>
    <n v="0"/>
  </r>
  <r>
    <n v="5"/>
    <x v="0"/>
    <s v="DMSI"/>
    <s v="Bloomington IL"/>
    <x v="1"/>
    <x v="259"/>
    <x v="2"/>
    <n v="0"/>
  </r>
  <r>
    <n v="14"/>
    <x v="1"/>
    <s v="DMSI"/>
    <s v="Peru IL"/>
    <x v="0"/>
    <x v="259"/>
    <x v="0"/>
    <n v="46"/>
  </r>
  <r>
    <n v="14"/>
    <x v="1"/>
    <s v="DMSI"/>
    <s v="Peru IL"/>
    <x v="1"/>
    <x v="259"/>
    <x v="2"/>
    <n v="0"/>
  </r>
  <r>
    <n v="13"/>
    <x v="2"/>
    <s v="DMSI"/>
    <s v="Peoria,IL"/>
    <x v="0"/>
    <x v="259"/>
    <x v="0"/>
    <n v="0"/>
  </r>
  <r>
    <n v="13"/>
    <x v="2"/>
    <s v="DMSI"/>
    <s v="Peoria,IL"/>
    <x v="0"/>
    <x v="259"/>
    <x v="1"/>
    <n v="0"/>
  </r>
  <r>
    <n v="6"/>
    <x v="3"/>
    <s v="DMSI"/>
    <s v="Charleston IL"/>
    <x v="0"/>
    <x v="259"/>
    <x v="0"/>
    <n v="0"/>
  </r>
  <r>
    <n v="6"/>
    <x v="3"/>
    <s v="DMSI"/>
    <s v="Charleston IL"/>
    <x v="0"/>
    <x v="259"/>
    <x v="1"/>
    <n v="0"/>
  </r>
  <r>
    <n v="6"/>
    <x v="3"/>
    <s v="DMSI"/>
    <s v="Charleston IL"/>
    <x v="1"/>
    <x v="259"/>
    <x v="2"/>
    <n v="0"/>
  </r>
  <r>
    <n v="15"/>
    <x v="21"/>
    <s v="DMSI"/>
    <s v="Pontiac, IL"/>
    <x v="0"/>
    <x v="259"/>
    <x v="0"/>
    <n v="30"/>
  </r>
  <r>
    <n v="15"/>
    <x v="21"/>
    <s v="DMSI"/>
    <s v="Pontiac, IL"/>
    <x v="1"/>
    <x v="259"/>
    <x v="2"/>
    <n v="0"/>
  </r>
  <r>
    <n v="8"/>
    <x v="25"/>
    <s v="DMSI"/>
    <s v="Eureka, IL"/>
    <x v="0"/>
    <x v="259"/>
    <x v="0"/>
    <n v="0"/>
  </r>
  <r>
    <n v="8"/>
    <x v="25"/>
    <s v="DMSI"/>
    <s v="Eureka, IL"/>
    <x v="1"/>
    <x v="259"/>
    <x v="2"/>
    <n v="0"/>
  </r>
  <r>
    <n v="10"/>
    <x v="28"/>
    <s v="DMSI"/>
    <s v="Lincoln IL"/>
    <x v="0"/>
    <x v="259"/>
    <x v="0"/>
    <n v="0"/>
  </r>
  <r>
    <n v="10"/>
    <x v="28"/>
    <s v="DMSI"/>
    <s v="Lincoln IL"/>
    <x v="0"/>
    <x v="259"/>
    <x v="2"/>
    <n v="0"/>
  </r>
  <r>
    <n v="17"/>
    <x v="26"/>
    <s v="DMSI"/>
    <s v="Streator IL"/>
    <x v="0"/>
    <x v="259"/>
    <x v="0"/>
    <n v="0"/>
  </r>
  <r>
    <n v="17"/>
    <x v="26"/>
    <s v="DMSI"/>
    <s v="Streator IL"/>
    <x v="1"/>
    <x v="259"/>
    <x v="2"/>
    <n v="0"/>
  </r>
  <r>
    <n v="16"/>
    <x v="23"/>
    <s v="DMSI"/>
    <s v="Princeton IL"/>
    <x v="0"/>
    <x v="259"/>
    <x v="0"/>
    <n v="0"/>
  </r>
  <r>
    <n v="16"/>
    <x v="23"/>
    <s v="DMSI"/>
    <s v="Princeton IL"/>
    <x v="1"/>
    <x v="259"/>
    <x v="2"/>
    <n v="0"/>
  </r>
  <r>
    <n v="11"/>
    <x v="24"/>
    <s v="DMSI"/>
    <s v="Mt. Zion IL"/>
    <x v="0"/>
    <x v="259"/>
    <x v="0"/>
    <n v="0"/>
  </r>
  <r>
    <n v="11"/>
    <x v="24"/>
    <s v="DMSI"/>
    <s v="Mt. Zion IL"/>
    <x v="1"/>
    <x v="259"/>
    <x v="2"/>
    <n v="0"/>
  </r>
  <r>
    <n v="9"/>
    <x v="22"/>
    <s v="DMSI"/>
    <s v="Gibson City IL"/>
    <x v="0"/>
    <x v="259"/>
    <x v="0"/>
    <n v="31"/>
  </r>
  <r>
    <n v="127"/>
    <x v="19"/>
    <s v="DMSI"/>
    <s v="Canton IL"/>
    <x v="0"/>
    <x v="259"/>
    <x v="0"/>
    <n v="0"/>
  </r>
  <r>
    <n v="12"/>
    <x v="32"/>
    <s v="DMSI"/>
    <s v="Pekin IL"/>
    <x v="0"/>
    <x v="259"/>
    <x v="0"/>
    <n v="18"/>
  </r>
  <r>
    <n v="5"/>
    <x v="0"/>
    <s v="DMSI"/>
    <s v="Bloomington IL"/>
    <x v="0"/>
    <x v="261"/>
    <x v="0"/>
    <n v="89"/>
  </r>
  <r>
    <n v="5"/>
    <x v="0"/>
    <s v="DMSI"/>
    <s v="Bloomington IL"/>
    <x v="0"/>
    <x v="261"/>
    <x v="1"/>
    <n v="0"/>
  </r>
  <r>
    <n v="5"/>
    <x v="0"/>
    <s v="DMSI"/>
    <s v="Bloomington IL"/>
    <x v="1"/>
    <x v="261"/>
    <x v="2"/>
    <n v="0"/>
  </r>
  <r>
    <n v="14"/>
    <x v="1"/>
    <s v="DMSI"/>
    <s v="Peru IL"/>
    <x v="0"/>
    <x v="261"/>
    <x v="0"/>
    <n v="0"/>
  </r>
  <r>
    <n v="14"/>
    <x v="1"/>
    <s v="DMSI"/>
    <s v="Peru IL"/>
    <x v="1"/>
    <x v="261"/>
    <x v="2"/>
    <n v="0"/>
  </r>
  <r>
    <n v="13"/>
    <x v="2"/>
    <s v="DMSI"/>
    <s v="Peoria,IL"/>
    <x v="0"/>
    <x v="261"/>
    <x v="0"/>
    <n v="0"/>
  </r>
  <r>
    <n v="13"/>
    <x v="2"/>
    <s v="DMSI"/>
    <s v="Peoria,IL"/>
    <x v="0"/>
    <x v="261"/>
    <x v="1"/>
    <n v="0"/>
  </r>
  <r>
    <n v="6"/>
    <x v="3"/>
    <s v="DMSI"/>
    <s v="Charleston IL"/>
    <x v="0"/>
    <x v="261"/>
    <x v="0"/>
    <n v="0"/>
  </r>
  <r>
    <n v="6"/>
    <x v="3"/>
    <s v="DMSI"/>
    <s v="Charleston IL"/>
    <x v="0"/>
    <x v="261"/>
    <x v="1"/>
    <n v="31"/>
  </r>
  <r>
    <n v="6"/>
    <x v="3"/>
    <s v="DMSI"/>
    <s v="Charleston IL"/>
    <x v="1"/>
    <x v="261"/>
    <x v="2"/>
    <n v="0"/>
  </r>
  <r>
    <n v="15"/>
    <x v="21"/>
    <s v="DMSI"/>
    <s v="Pontiac, IL"/>
    <x v="0"/>
    <x v="261"/>
    <x v="0"/>
    <n v="0"/>
  </r>
  <r>
    <n v="15"/>
    <x v="21"/>
    <s v="DMSI"/>
    <s v="Pontiac, IL"/>
    <x v="1"/>
    <x v="261"/>
    <x v="2"/>
    <n v="0"/>
  </r>
  <r>
    <n v="8"/>
    <x v="25"/>
    <s v="DMSI"/>
    <s v="Eureka, IL"/>
    <x v="0"/>
    <x v="261"/>
    <x v="0"/>
    <n v="29"/>
  </r>
  <r>
    <n v="8"/>
    <x v="25"/>
    <s v="DMSI"/>
    <s v="Eureka, IL"/>
    <x v="1"/>
    <x v="261"/>
    <x v="2"/>
    <n v="0"/>
  </r>
  <r>
    <n v="10"/>
    <x v="28"/>
    <s v="DMSI"/>
    <s v="Lincoln IL"/>
    <x v="0"/>
    <x v="261"/>
    <x v="0"/>
    <n v="27"/>
  </r>
  <r>
    <n v="10"/>
    <x v="28"/>
    <s v="DMSI"/>
    <s v="Lincoln IL"/>
    <x v="0"/>
    <x v="261"/>
    <x v="2"/>
    <n v="0"/>
  </r>
  <r>
    <n v="17"/>
    <x v="26"/>
    <s v="DMSI"/>
    <s v="Streator IL"/>
    <x v="0"/>
    <x v="261"/>
    <x v="0"/>
    <n v="18"/>
  </r>
  <r>
    <n v="17"/>
    <x v="26"/>
    <s v="DMSI"/>
    <s v="Streator IL"/>
    <x v="1"/>
    <x v="261"/>
    <x v="2"/>
    <n v="0"/>
  </r>
  <r>
    <n v="16"/>
    <x v="23"/>
    <s v="DMSI"/>
    <s v="Princeton IL"/>
    <x v="0"/>
    <x v="261"/>
    <x v="0"/>
    <n v="0"/>
  </r>
  <r>
    <n v="16"/>
    <x v="23"/>
    <s v="DMSI"/>
    <s v="Princeton IL"/>
    <x v="1"/>
    <x v="261"/>
    <x v="2"/>
    <n v="0"/>
  </r>
  <r>
    <n v="11"/>
    <x v="24"/>
    <s v="DMSI"/>
    <s v="Mt. Zion IL"/>
    <x v="0"/>
    <x v="261"/>
    <x v="0"/>
    <n v="0"/>
  </r>
  <r>
    <n v="11"/>
    <x v="24"/>
    <s v="DMSI"/>
    <s v="Mt. Zion IL"/>
    <x v="1"/>
    <x v="261"/>
    <x v="2"/>
    <n v="0"/>
  </r>
  <r>
    <n v="9"/>
    <x v="22"/>
    <s v="DMSI"/>
    <s v="Gibson City IL"/>
    <x v="0"/>
    <x v="261"/>
    <x v="0"/>
    <n v="0"/>
  </r>
  <r>
    <n v="127"/>
    <x v="19"/>
    <s v="DMSI"/>
    <s v="Canton IL"/>
    <x v="0"/>
    <x v="261"/>
    <x v="0"/>
    <n v="0"/>
  </r>
  <r>
    <n v="12"/>
    <x v="32"/>
    <s v="DMSI"/>
    <s v="Pekin IL"/>
    <x v="0"/>
    <x v="261"/>
    <x v="0"/>
    <n v="0"/>
  </r>
  <r>
    <n v="7"/>
    <x v="30"/>
    <s v="DMSI"/>
    <s v="Clinton IL"/>
    <x v="0"/>
    <x v="261"/>
    <x v="0"/>
    <n v="0"/>
  </r>
  <r>
    <n v="171"/>
    <x v="43"/>
    <s v="DMSI"/>
    <s v="Springfield IL"/>
    <x v="0"/>
    <x v="261"/>
    <x v="0"/>
    <n v="0"/>
  </r>
  <r>
    <n v="162"/>
    <x v="44"/>
    <s v="DMSI"/>
    <s v="Champaign IL"/>
    <x v="0"/>
    <x v="261"/>
    <x v="0"/>
    <n v="2"/>
  </r>
  <r>
    <n v="164"/>
    <x v="45"/>
    <s v="DMSI"/>
    <s v="Galesburg IL"/>
    <x v="0"/>
    <x v="261"/>
    <x v="0"/>
    <n v="0"/>
  </r>
  <r>
    <n v="5"/>
    <x v="0"/>
    <s v="DMSI"/>
    <s v="Bloomington IL"/>
    <x v="0"/>
    <x v="262"/>
    <x v="0"/>
    <n v="49"/>
  </r>
  <r>
    <n v="5"/>
    <x v="0"/>
    <s v="DMSI"/>
    <s v="Bloomington IL"/>
    <x v="0"/>
    <x v="262"/>
    <x v="1"/>
    <n v="0"/>
  </r>
  <r>
    <n v="5"/>
    <x v="0"/>
    <s v="DMSI"/>
    <s v="Bloomington IL"/>
    <x v="1"/>
    <x v="262"/>
    <x v="2"/>
    <n v="0"/>
  </r>
  <r>
    <n v="14"/>
    <x v="1"/>
    <s v="DMSI"/>
    <s v="Peru IL"/>
    <x v="0"/>
    <x v="262"/>
    <x v="0"/>
    <n v="28"/>
  </r>
  <r>
    <n v="14"/>
    <x v="1"/>
    <s v="DMSI"/>
    <s v="Peru IL"/>
    <x v="1"/>
    <x v="262"/>
    <x v="2"/>
    <n v="0"/>
  </r>
  <r>
    <n v="13"/>
    <x v="2"/>
    <s v="DMSI"/>
    <s v="Peoria,IL"/>
    <x v="0"/>
    <x v="262"/>
    <x v="0"/>
    <n v="1"/>
  </r>
  <r>
    <n v="13"/>
    <x v="2"/>
    <s v="DMSI"/>
    <s v="Peoria,IL"/>
    <x v="0"/>
    <x v="262"/>
    <x v="1"/>
    <n v="7"/>
  </r>
  <r>
    <n v="6"/>
    <x v="3"/>
    <s v="DMSI"/>
    <s v="Charleston IL"/>
    <x v="0"/>
    <x v="262"/>
    <x v="0"/>
    <n v="68"/>
  </r>
  <r>
    <n v="5"/>
    <x v="0"/>
    <s v="DMSI"/>
    <s v="Bloomington IL"/>
    <x v="0"/>
    <x v="263"/>
    <x v="0"/>
    <n v="89"/>
  </r>
  <r>
    <n v="5"/>
    <x v="0"/>
    <s v="DMSI"/>
    <s v="Bloomington IL"/>
    <x v="0"/>
    <x v="263"/>
    <x v="1"/>
    <n v="0"/>
  </r>
  <r>
    <n v="5"/>
    <x v="0"/>
    <s v="DMSI"/>
    <s v="Bloomington IL"/>
    <x v="1"/>
    <x v="263"/>
    <x v="2"/>
    <n v="0"/>
  </r>
  <r>
    <n v="14"/>
    <x v="1"/>
    <s v="DMSI"/>
    <s v="Peru IL"/>
    <x v="0"/>
    <x v="263"/>
    <x v="0"/>
    <n v="0"/>
  </r>
  <r>
    <n v="14"/>
    <x v="1"/>
    <s v="DMSI"/>
    <s v="Peru IL"/>
    <x v="1"/>
    <x v="263"/>
    <x v="2"/>
    <n v="0"/>
  </r>
  <r>
    <n v="13"/>
    <x v="2"/>
    <s v="DMSI"/>
    <s v="Peoria,IL"/>
    <x v="0"/>
    <x v="263"/>
    <x v="0"/>
    <n v="78"/>
  </r>
  <r>
    <n v="13"/>
    <x v="2"/>
    <s v="DMSI"/>
    <s v="Peoria,IL"/>
    <x v="0"/>
    <x v="263"/>
    <x v="1"/>
    <n v="0"/>
  </r>
  <r>
    <n v="6"/>
    <x v="3"/>
    <s v="DMSI"/>
    <s v="Charleston IL"/>
    <x v="0"/>
    <x v="263"/>
    <x v="0"/>
    <n v="39"/>
  </r>
  <r>
    <n v="6"/>
    <x v="3"/>
    <s v="DMSI"/>
    <s v="Charleston IL"/>
    <x v="0"/>
    <x v="263"/>
    <x v="1"/>
    <n v="0"/>
  </r>
  <r>
    <n v="6"/>
    <x v="3"/>
    <s v="DMSI"/>
    <s v="Charleston IL"/>
    <x v="1"/>
    <x v="263"/>
    <x v="2"/>
    <n v="0"/>
  </r>
  <r>
    <n v="15"/>
    <x v="21"/>
    <s v="DMSI"/>
    <s v="Pontiac, IL"/>
    <x v="0"/>
    <x v="263"/>
    <x v="0"/>
    <n v="0"/>
  </r>
  <r>
    <n v="15"/>
    <x v="21"/>
    <s v="DMSI"/>
    <s v="Pontiac, IL"/>
    <x v="1"/>
    <x v="263"/>
    <x v="2"/>
    <n v="0"/>
  </r>
  <r>
    <n v="8"/>
    <x v="25"/>
    <s v="DMSI"/>
    <s v="Eureka, IL"/>
    <x v="0"/>
    <x v="263"/>
    <x v="0"/>
    <n v="0"/>
  </r>
  <r>
    <n v="8"/>
    <x v="25"/>
    <s v="DMSI"/>
    <s v="Eureka, IL"/>
    <x v="1"/>
    <x v="263"/>
    <x v="2"/>
    <n v="0"/>
  </r>
  <r>
    <n v="10"/>
    <x v="28"/>
    <s v="DMSI"/>
    <s v="Lincoln IL"/>
    <x v="0"/>
    <x v="263"/>
    <x v="0"/>
    <n v="0"/>
  </r>
  <r>
    <n v="10"/>
    <x v="28"/>
    <s v="DMSI"/>
    <s v="Lincoln IL"/>
    <x v="0"/>
    <x v="263"/>
    <x v="2"/>
    <n v="0"/>
  </r>
  <r>
    <n v="17"/>
    <x v="26"/>
    <s v="DMSI"/>
    <s v="Streator IL"/>
    <x v="0"/>
    <x v="263"/>
    <x v="0"/>
    <n v="0"/>
  </r>
  <r>
    <n v="17"/>
    <x v="26"/>
    <s v="DMSI"/>
    <s v="Streator IL"/>
    <x v="1"/>
    <x v="263"/>
    <x v="2"/>
    <n v="0"/>
  </r>
  <r>
    <n v="16"/>
    <x v="23"/>
    <s v="DMSI"/>
    <s v="Princeton IL"/>
    <x v="0"/>
    <x v="263"/>
    <x v="0"/>
    <n v="0"/>
  </r>
  <r>
    <n v="16"/>
    <x v="23"/>
    <s v="DMSI"/>
    <s v="Princeton IL"/>
    <x v="1"/>
    <x v="263"/>
    <x v="2"/>
    <n v="0"/>
  </r>
  <r>
    <n v="11"/>
    <x v="24"/>
    <s v="DMSI"/>
    <s v="Mt. Zion IL"/>
    <x v="0"/>
    <x v="263"/>
    <x v="0"/>
    <n v="14"/>
  </r>
  <r>
    <n v="11"/>
    <x v="24"/>
    <s v="DMSI"/>
    <s v="Mt. Zion IL"/>
    <x v="1"/>
    <x v="263"/>
    <x v="2"/>
    <n v="0"/>
  </r>
  <r>
    <n v="9"/>
    <x v="22"/>
    <s v="DMSI"/>
    <s v="Gibson City IL"/>
    <x v="0"/>
    <x v="263"/>
    <x v="0"/>
    <n v="0"/>
  </r>
  <r>
    <n v="127"/>
    <x v="19"/>
    <s v="DMSI"/>
    <s v="Canton IL"/>
    <x v="0"/>
    <x v="263"/>
    <x v="0"/>
    <n v="16"/>
  </r>
  <r>
    <n v="5"/>
    <x v="0"/>
    <s v="DMSI"/>
    <s v="Bloomington IL"/>
    <x v="0"/>
    <x v="264"/>
    <x v="0"/>
    <n v="65"/>
  </r>
  <r>
    <n v="5"/>
    <x v="0"/>
    <s v="DMSI"/>
    <s v="Bloomington IL"/>
    <x v="0"/>
    <x v="264"/>
    <x v="1"/>
    <n v="0"/>
  </r>
  <r>
    <n v="5"/>
    <x v="0"/>
    <s v="DMSI"/>
    <s v="Bloomington IL"/>
    <x v="1"/>
    <x v="264"/>
    <x v="2"/>
    <n v="0"/>
  </r>
  <r>
    <n v="14"/>
    <x v="1"/>
    <s v="DMSI"/>
    <s v="Peru IL"/>
    <x v="0"/>
    <x v="264"/>
    <x v="0"/>
    <n v="0"/>
  </r>
  <r>
    <n v="14"/>
    <x v="1"/>
    <s v="DMSI"/>
    <s v="Peru IL"/>
    <x v="1"/>
    <x v="264"/>
    <x v="2"/>
    <n v="0"/>
  </r>
  <r>
    <n v="13"/>
    <x v="2"/>
    <s v="DMSI"/>
    <s v="Peoria,IL"/>
    <x v="0"/>
    <x v="264"/>
    <x v="0"/>
    <n v="19"/>
  </r>
  <r>
    <n v="13"/>
    <x v="2"/>
    <s v="DMSI"/>
    <s v="Peoria,IL"/>
    <x v="0"/>
    <x v="264"/>
    <x v="1"/>
    <n v="18"/>
  </r>
  <r>
    <n v="6"/>
    <x v="3"/>
    <s v="DMSI"/>
    <s v="Charleston IL"/>
    <x v="0"/>
    <x v="264"/>
    <x v="0"/>
    <n v="0"/>
  </r>
  <r>
    <n v="6"/>
    <x v="3"/>
    <s v="DMSI"/>
    <s v="Charleston IL"/>
    <x v="0"/>
    <x v="264"/>
    <x v="1"/>
    <n v="0"/>
  </r>
  <r>
    <n v="6"/>
    <x v="3"/>
    <s v="DMSI"/>
    <s v="Charleston IL"/>
    <x v="1"/>
    <x v="264"/>
    <x v="2"/>
    <n v="0"/>
  </r>
  <r>
    <n v="15"/>
    <x v="21"/>
    <s v="DMSI"/>
    <s v="Pontiac, IL"/>
    <x v="0"/>
    <x v="264"/>
    <x v="0"/>
    <n v="35"/>
  </r>
  <r>
    <n v="15"/>
    <x v="21"/>
    <s v="DMSI"/>
    <s v="Pontiac, IL"/>
    <x v="1"/>
    <x v="264"/>
    <x v="2"/>
    <n v="0"/>
  </r>
  <r>
    <n v="8"/>
    <x v="25"/>
    <s v="DMSI"/>
    <s v="Eureka, IL"/>
    <x v="0"/>
    <x v="264"/>
    <x v="0"/>
    <n v="0"/>
  </r>
  <r>
    <n v="8"/>
    <x v="25"/>
    <s v="DMSI"/>
    <s v="Eureka, IL"/>
    <x v="1"/>
    <x v="264"/>
    <x v="2"/>
    <n v="0"/>
  </r>
  <r>
    <n v="10"/>
    <x v="28"/>
    <s v="DMSI"/>
    <s v="Lincoln IL"/>
    <x v="0"/>
    <x v="264"/>
    <x v="0"/>
    <n v="0"/>
  </r>
  <r>
    <n v="10"/>
    <x v="28"/>
    <s v="DMSI"/>
    <s v="Lincoln IL"/>
    <x v="0"/>
    <x v="264"/>
    <x v="2"/>
    <n v="0"/>
  </r>
  <r>
    <n v="17"/>
    <x v="26"/>
    <s v="DMSI"/>
    <s v="Streator IL"/>
    <x v="0"/>
    <x v="264"/>
    <x v="0"/>
    <n v="0"/>
  </r>
  <r>
    <n v="17"/>
    <x v="26"/>
    <s v="DMSI"/>
    <s v="Streator IL"/>
    <x v="1"/>
    <x v="264"/>
    <x v="2"/>
    <n v="0"/>
  </r>
  <r>
    <n v="16"/>
    <x v="23"/>
    <s v="DMSI"/>
    <s v="Princeton IL"/>
    <x v="0"/>
    <x v="264"/>
    <x v="0"/>
    <n v="41"/>
  </r>
  <r>
    <n v="16"/>
    <x v="23"/>
    <s v="DMSI"/>
    <s v="Princeton IL"/>
    <x v="1"/>
    <x v="264"/>
    <x v="2"/>
    <n v="0"/>
  </r>
  <r>
    <n v="11"/>
    <x v="24"/>
    <s v="DMSI"/>
    <s v="Mt. Zion IL"/>
    <x v="0"/>
    <x v="264"/>
    <x v="0"/>
    <n v="0"/>
  </r>
  <r>
    <n v="11"/>
    <x v="24"/>
    <s v="DMSI"/>
    <s v="Mt. Zion IL"/>
    <x v="1"/>
    <x v="264"/>
    <x v="2"/>
    <n v="0"/>
  </r>
  <r>
    <n v="9"/>
    <x v="22"/>
    <s v="DMSI"/>
    <s v="Gibson City IL"/>
    <x v="0"/>
    <x v="264"/>
    <x v="0"/>
    <n v="0"/>
  </r>
  <r>
    <n v="127"/>
    <x v="19"/>
    <s v="DMSI"/>
    <s v="Canton IL"/>
    <x v="0"/>
    <x v="264"/>
    <x v="0"/>
    <n v="0"/>
  </r>
  <r>
    <n v="12"/>
    <x v="32"/>
    <s v="DMSI"/>
    <s v="Pekin IL"/>
    <x v="0"/>
    <x v="264"/>
    <x v="0"/>
    <n v="0"/>
  </r>
  <r>
    <n v="7"/>
    <x v="30"/>
    <s v="DMSI"/>
    <s v="Clinton IL"/>
    <x v="0"/>
    <x v="264"/>
    <x v="0"/>
    <n v="0"/>
  </r>
  <r>
    <n v="171"/>
    <x v="43"/>
    <s v="DMSI"/>
    <s v="Springfield IL"/>
    <x v="0"/>
    <x v="264"/>
    <x v="0"/>
    <n v="8"/>
  </r>
  <r>
    <n v="162"/>
    <x v="44"/>
    <s v="DMSI"/>
    <s v="Champaign IL"/>
    <x v="0"/>
    <x v="264"/>
    <x v="0"/>
    <n v="0"/>
  </r>
  <r>
    <n v="164"/>
    <x v="45"/>
    <s v="DMSI"/>
    <s v="Galesburg IL"/>
    <x v="0"/>
    <x v="264"/>
    <x v="0"/>
    <n v="13"/>
  </r>
  <r>
    <n v="165"/>
    <x v="34"/>
    <s v="LA Derm"/>
    <s v="LA Baton Rouge JeffHwy"/>
    <x v="0"/>
    <x v="264"/>
    <x v="0"/>
    <n v="119"/>
  </r>
  <r>
    <n v="166"/>
    <x v="35"/>
    <s v="LA Derm"/>
    <s v="LA Baton Rouge WStClareBlvd"/>
    <x v="0"/>
    <x v="264"/>
    <x v="0"/>
    <n v="38"/>
  </r>
  <r>
    <n v="167"/>
    <x v="36"/>
    <s v="LA Derm"/>
    <s v="LA DenhamSprgsVetsBlvd"/>
    <x v="0"/>
    <x v="264"/>
    <x v="0"/>
    <n v="33"/>
  </r>
  <r>
    <n v="168"/>
    <x v="37"/>
    <s v="LA Derm"/>
    <s v="LA Baton Rouge Joor Rd"/>
    <x v="0"/>
    <x v="264"/>
    <x v="0"/>
    <n v="0"/>
  </r>
  <r>
    <n v="169"/>
    <x v="38"/>
    <s v="LA Derm"/>
    <s v="La Plaquemine RiverWDr"/>
    <x v="0"/>
    <x v="264"/>
    <x v="0"/>
    <n v="0"/>
  </r>
  <r>
    <s v="?"/>
    <x v="39"/>
    <s v="LA Derm"/>
    <s v="LA Baton Rouge LCC JeffHwy"/>
    <x v="0"/>
    <x v="264"/>
    <x v="3"/>
    <n v="20"/>
  </r>
  <r>
    <n v="165"/>
    <x v="34"/>
    <s v="LA Derm"/>
    <s v="LA Baton Rouge JeffHwy"/>
    <x v="0"/>
    <x v="261"/>
    <x v="0"/>
    <n v="79"/>
  </r>
  <r>
    <n v="166"/>
    <x v="35"/>
    <s v="LA Derm"/>
    <s v="LA Baton Rouge WStClareBlvd"/>
    <x v="0"/>
    <x v="261"/>
    <x v="0"/>
    <n v="72"/>
  </r>
  <r>
    <n v="167"/>
    <x v="36"/>
    <s v="LA Derm"/>
    <s v="LA DenhamSprgsVetsBlvd"/>
    <x v="0"/>
    <x v="261"/>
    <x v="0"/>
    <n v="35"/>
  </r>
  <r>
    <n v="168"/>
    <x v="37"/>
    <s v="LA Derm"/>
    <s v="LA Baton Rouge Joor Rd"/>
    <x v="0"/>
    <x v="261"/>
    <x v="0"/>
    <n v="0"/>
  </r>
  <r>
    <n v="169"/>
    <x v="38"/>
    <s v="LA Derm"/>
    <s v="La Plaquemine RiverWDr"/>
    <x v="0"/>
    <x v="261"/>
    <x v="0"/>
    <n v="0"/>
  </r>
  <r>
    <s v="?"/>
    <x v="39"/>
    <s v="LA Derm"/>
    <s v="LA Baton Rouge LCC JeffHwy"/>
    <x v="0"/>
    <x v="261"/>
    <x v="3"/>
    <n v="18"/>
  </r>
  <r>
    <n v="165"/>
    <x v="34"/>
    <s v="LA Derm"/>
    <s v="LA Baton Rouge JeffHwy"/>
    <x v="0"/>
    <x v="262"/>
    <x v="0"/>
    <n v="103"/>
  </r>
  <r>
    <n v="166"/>
    <x v="35"/>
    <s v="LA Derm"/>
    <s v="LA Baton Rouge WStClareBlvd"/>
    <x v="0"/>
    <x v="262"/>
    <x v="0"/>
    <n v="41"/>
  </r>
  <r>
    <n v="167"/>
    <x v="36"/>
    <s v="LA Derm"/>
    <s v="LA DenhamSprgsVetsBlvd"/>
    <x v="0"/>
    <x v="262"/>
    <x v="0"/>
    <n v="45"/>
  </r>
  <r>
    <n v="168"/>
    <x v="37"/>
    <s v="LA Derm"/>
    <s v="LA Baton Rouge Joor Rd"/>
    <x v="0"/>
    <x v="262"/>
    <x v="0"/>
    <n v="17"/>
  </r>
  <r>
    <n v="169"/>
    <x v="38"/>
    <s v="LA Derm"/>
    <s v="La Plaquemine RiverWDr"/>
    <x v="0"/>
    <x v="262"/>
    <x v="0"/>
    <n v="16"/>
  </r>
  <r>
    <s v="?"/>
    <x v="39"/>
    <s v="LA Derm"/>
    <s v="LA Baton Rouge LCC JeffHwy"/>
    <x v="0"/>
    <x v="262"/>
    <x v="3"/>
    <n v="13"/>
  </r>
  <r>
    <n v="165"/>
    <x v="34"/>
    <s v="LA Derm"/>
    <s v="LA Baton Rouge JeffHwy"/>
    <x v="0"/>
    <x v="263"/>
    <x v="0"/>
    <n v="89"/>
  </r>
  <r>
    <n v="166"/>
    <x v="35"/>
    <s v="LA Derm"/>
    <s v="LA Baton Rouge WStClareBlvd"/>
    <x v="0"/>
    <x v="263"/>
    <x v="0"/>
    <n v="28"/>
  </r>
  <r>
    <n v="167"/>
    <x v="36"/>
    <s v="LA Derm"/>
    <s v="LA DenhamSprgsVetsBlvd"/>
    <x v="0"/>
    <x v="263"/>
    <x v="0"/>
    <n v="39"/>
  </r>
  <r>
    <n v="168"/>
    <x v="37"/>
    <s v="LA Derm"/>
    <s v="LA Baton Rouge Joor Rd"/>
    <x v="0"/>
    <x v="263"/>
    <x v="0"/>
    <n v="0"/>
  </r>
  <r>
    <n v="169"/>
    <x v="38"/>
    <s v="LA Derm"/>
    <s v="La Plaquemine RiverWDr"/>
    <x v="0"/>
    <x v="263"/>
    <x v="0"/>
    <n v="0"/>
  </r>
  <r>
    <s v="?"/>
    <x v="39"/>
    <s v="LA Derm"/>
    <s v="LA Baton Rouge LCC JeffHwy"/>
    <x v="0"/>
    <x v="263"/>
    <x v="3"/>
    <n v="15"/>
  </r>
  <r>
    <n v="165"/>
    <x v="34"/>
    <s v="LA Derm"/>
    <s v="LA Baton Rouge JeffHwy"/>
    <x v="0"/>
    <x v="265"/>
    <x v="0"/>
    <n v="121"/>
  </r>
  <r>
    <n v="166"/>
    <x v="35"/>
    <s v="LA Derm"/>
    <s v="LA Baton Rouge WStClareBlvd"/>
    <x v="0"/>
    <x v="265"/>
    <x v="0"/>
    <n v="39"/>
  </r>
  <r>
    <n v="167"/>
    <x v="36"/>
    <s v="LA Derm"/>
    <s v="LA DenhamSprgsVetsBlvd"/>
    <x v="0"/>
    <x v="265"/>
    <x v="0"/>
    <n v="28"/>
  </r>
  <r>
    <n v="168"/>
    <x v="37"/>
    <s v="LA Derm"/>
    <s v="LA Baton Rouge Joor Rd"/>
    <x v="0"/>
    <x v="265"/>
    <x v="0"/>
    <n v="0"/>
  </r>
  <r>
    <n v="169"/>
    <x v="38"/>
    <s v="LA Derm"/>
    <s v="La Plaquemine RiverWDr"/>
    <x v="0"/>
    <x v="265"/>
    <x v="0"/>
    <n v="0"/>
  </r>
  <r>
    <s v="?"/>
    <x v="39"/>
    <s v="LA Derm"/>
    <s v="LA Baton Rouge LCC JeffHwy"/>
    <x v="0"/>
    <x v="265"/>
    <x v="3"/>
    <n v="17"/>
  </r>
  <r>
    <n v="73"/>
    <x v="4"/>
    <s v="TVS"/>
    <s v="Boynton Beach"/>
    <x v="0"/>
    <x v="264"/>
    <x v="0"/>
    <n v="80"/>
  </r>
  <r>
    <n v="73"/>
    <x v="4"/>
    <s v="TVS"/>
    <s v="Boynton Beach"/>
    <x v="0"/>
    <x v="264"/>
    <x v="3"/>
    <n v="6"/>
  </r>
  <r>
    <n v="73"/>
    <x v="4"/>
    <s v="TVS"/>
    <s v="Boynton Beach"/>
    <x v="1"/>
    <x v="264"/>
    <x v="2"/>
    <n v="0"/>
  </r>
  <r>
    <n v="75"/>
    <x v="5"/>
    <s v="TVS"/>
    <s v="Delray Beach"/>
    <x v="0"/>
    <x v="264"/>
    <x v="0"/>
    <n v="16"/>
  </r>
  <r>
    <n v="75"/>
    <x v="5"/>
    <s v="TVS"/>
    <s v="Delray Beach"/>
    <x v="1"/>
    <x v="264"/>
    <x v="2"/>
    <n v="2"/>
  </r>
  <r>
    <n v="75"/>
    <x v="5"/>
    <s v="TVS"/>
    <s v="Delray Beach"/>
    <x v="0"/>
    <x v="264"/>
    <x v="3"/>
    <n v="6"/>
  </r>
  <r>
    <n v="76"/>
    <x v="29"/>
    <s v="TVS"/>
    <s v="East Boca"/>
    <x v="0"/>
    <x v="264"/>
    <x v="0"/>
    <n v="18"/>
  </r>
  <r>
    <n v="77"/>
    <x v="6"/>
    <s v="TVS"/>
    <s v="West Boca"/>
    <x v="0"/>
    <x v="264"/>
    <x v="0"/>
    <n v="23"/>
  </r>
  <r>
    <n v="72"/>
    <x v="7"/>
    <s v="TVS"/>
    <s v="Lyons"/>
    <x v="0"/>
    <x v="264"/>
    <x v="0"/>
    <n v="13"/>
  </r>
  <r>
    <n v="72"/>
    <x v="7"/>
    <s v="TVS"/>
    <s v="Lyons"/>
    <x v="0"/>
    <x v="264"/>
    <x v="3"/>
    <n v="0"/>
  </r>
  <r>
    <n v="104"/>
    <x v="31"/>
    <s v="TVS"/>
    <s v="Miami"/>
    <x v="0"/>
    <x v="264"/>
    <x v="0"/>
    <n v="25"/>
  </r>
  <r>
    <n v="104"/>
    <x v="31"/>
    <s v="TVS"/>
    <s v="Miami"/>
    <x v="0"/>
    <x v="264"/>
    <x v="3"/>
    <n v="0"/>
  </r>
  <r>
    <n v="73"/>
    <x v="4"/>
    <s v="TVS"/>
    <s v="Boynton Beach"/>
    <x v="0"/>
    <x v="261"/>
    <x v="0"/>
    <n v="72"/>
  </r>
  <r>
    <n v="73"/>
    <x v="4"/>
    <s v="TVS"/>
    <s v="Boynton Beach"/>
    <x v="0"/>
    <x v="261"/>
    <x v="3"/>
    <n v="4"/>
  </r>
  <r>
    <n v="73"/>
    <x v="4"/>
    <s v="TVS"/>
    <s v="Boynton Beach"/>
    <x v="1"/>
    <x v="261"/>
    <x v="2"/>
    <n v="0"/>
  </r>
  <r>
    <n v="75"/>
    <x v="5"/>
    <s v="TVS"/>
    <s v="Delray Beach"/>
    <x v="0"/>
    <x v="261"/>
    <x v="0"/>
    <n v="50"/>
  </r>
  <r>
    <n v="75"/>
    <x v="5"/>
    <s v="TVS"/>
    <s v="Delray Beach"/>
    <x v="0"/>
    <x v="261"/>
    <x v="3"/>
    <n v="1"/>
  </r>
  <r>
    <n v="76"/>
    <x v="29"/>
    <s v="TVS"/>
    <s v="East Boca"/>
    <x v="0"/>
    <x v="261"/>
    <x v="0"/>
    <n v="24"/>
  </r>
  <r>
    <n v="77"/>
    <x v="6"/>
    <s v="TVS"/>
    <s v="West Boca"/>
    <x v="0"/>
    <x v="261"/>
    <x v="0"/>
    <n v="30"/>
  </r>
  <r>
    <n v="72"/>
    <x v="7"/>
    <s v="TVS"/>
    <s v="Lyons"/>
    <x v="0"/>
    <x v="261"/>
    <x v="0"/>
    <n v="26"/>
  </r>
  <r>
    <n v="72"/>
    <x v="7"/>
    <s v="TVS"/>
    <s v="Lyons"/>
    <x v="0"/>
    <x v="261"/>
    <x v="3"/>
    <n v="2"/>
  </r>
  <r>
    <n v="72"/>
    <x v="7"/>
    <s v="TVS"/>
    <s v="Lyons"/>
    <x v="1"/>
    <x v="261"/>
    <x v="2"/>
    <n v="3"/>
  </r>
  <r>
    <n v="104"/>
    <x v="31"/>
    <s v="TVS"/>
    <s v="Miami"/>
    <x v="0"/>
    <x v="261"/>
    <x v="0"/>
    <n v="21"/>
  </r>
  <r>
    <n v="104"/>
    <x v="31"/>
    <s v="TVS"/>
    <s v="Miami"/>
    <x v="0"/>
    <x v="261"/>
    <x v="3"/>
    <n v="0"/>
  </r>
  <r>
    <n v="73"/>
    <x v="4"/>
    <s v="TVS"/>
    <s v="Boynton Beach"/>
    <x v="0"/>
    <x v="262"/>
    <x v="0"/>
    <n v="67"/>
  </r>
  <r>
    <n v="73"/>
    <x v="4"/>
    <s v="TVS"/>
    <s v="Boynton Beach"/>
    <x v="0"/>
    <x v="262"/>
    <x v="3"/>
    <n v="3"/>
  </r>
  <r>
    <n v="73"/>
    <x v="4"/>
    <s v="TVS"/>
    <s v="Boynton Beach"/>
    <x v="1"/>
    <x v="262"/>
    <x v="2"/>
    <n v="0"/>
  </r>
  <r>
    <n v="73"/>
    <x v="4"/>
    <s v="TVS"/>
    <s v="Boynton Beach"/>
    <x v="0"/>
    <x v="262"/>
    <x v="1"/>
    <n v="0"/>
  </r>
  <r>
    <n v="75"/>
    <x v="5"/>
    <s v="TVS"/>
    <s v="Delray Beach"/>
    <x v="0"/>
    <x v="262"/>
    <x v="0"/>
    <n v="49"/>
  </r>
  <r>
    <n v="75"/>
    <x v="5"/>
    <s v="TVS"/>
    <s v="Delray Beach"/>
    <x v="1"/>
    <x v="262"/>
    <x v="2"/>
    <n v="0"/>
  </r>
  <r>
    <n v="75"/>
    <x v="5"/>
    <s v="TVS"/>
    <s v="Delray Beach"/>
    <x v="0"/>
    <x v="262"/>
    <x v="3"/>
    <n v="0"/>
  </r>
  <r>
    <n v="76"/>
    <x v="29"/>
    <s v="TVS"/>
    <s v="East Boca"/>
    <x v="0"/>
    <x v="262"/>
    <x v="0"/>
    <n v="3"/>
  </r>
  <r>
    <n v="76"/>
    <x v="29"/>
    <s v="TVS"/>
    <s v="East Boca"/>
    <x v="1"/>
    <x v="262"/>
    <x v="0"/>
    <n v="0"/>
  </r>
  <r>
    <n v="77"/>
    <x v="6"/>
    <s v="TVS"/>
    <s v="West Boca"/>
    <x v="0"/>
    <x v="262"/>
    <x v="0"/>
    <n v="16"/>
  </r>
  <r>
    <n v="72"/>
    <x v="7"/>
    <s v="TVS"/>
    <s v="Lyons"/>
    <x v="0"/>
    <x v="262"/>
    <x v="0"/>
    <n v="22"/>
  </r>
  <r>
    <n v="72"/>
    <x v="7"/>
    <s v="TVS"/>
    <s v="Lyons"/>
    <x v="0"/>
    <x v="262"/>
    <x v="3"/>
    <n v="1"/>
  </r>
  <r>
    <n v="72"/>
    <x v="7"/>
    <s v="TVS"/>
    <s v="Lyons"/>
    <x v="1"/>
    <x v="262"/>
    <x v="2"/>
    <n v="0"/>
  </r>
  <r>
    <n v="104"/>
    <x v="31"/>
    <s v="TVS"/>
    <s v="Miami"/>
    <x v="0"/>
    <x v="262"/>
    <x v="0"/>
    <n v="25"/>
  </r>
  <r>
    <n v="104"/>
    <x v="31"/>
    <s v="TVS"/>
    <s v="Miami"/>
    <x v="0"/>
    <x v="262"/>
    <x v="3"/>
    <n v="0"/>
  </r>
  <r>
    <n v="73"/>
    <x v="4"/>
    <s v="TVS"/>
    <s v="Boynton Beach"/>
    <x v="0"/>
    <x v="263"/>
    <x v="0"/>
    <n v="74"/>
  </r>
  <r>
    <n v="73"/>
    <x v="4"/>
    <s v="TVS"/>
    <s v="Boynton Beach"/>
    <x v="1"/>
    <x v="263"/>
    <x v="2"/>
    <n v="1"/>
  </r>
  <r>
    <n v="73"/>
    <x v="4"/>
    <s v="TVS"/>
    <s v="Boynton Beach"/>
    <x v="0"/>
    <x v="263"/>
    <x v="3"/>
    <n v="3"/>
  </r>
  <r>
    <n v="75"/>
    <x v="5"/>
    <s v="TVS"/>
    <s v="Delray Beach"/>
    <x v="0"/>
    <x v="263"/>
    <x v="0"/>
    <n v="31"/>
  </r>
  <r>
    <n v="75"/>
    <x v="5"/>
    <s v="TVS"/>
    <s v="Delray Beach"/>
    <x v="1"/>
    <x v="263"/>
    <x v="2"/>
    <n v="0"/>
  </r>
  <r>
    <n v="75"/>
    <x v="5"/>
    <s v="TVS"/>
    <s v="Delray Beach"/>
    <x v="0"/>
    <x v="263"/>
    <x v="3"/>
    <n v="2"/>
  </r>
  <r>
    <n v="76"/>
    <x v="29"/>
    <s v="TVS"/>
    <s v="East Boca"/>
    <x v="0"/>
    <x v="263"/>
    <x v="0"/>
    <n v="29"/>
  </r>
  <r>
    <n v="77"/>
    <x v="6"/>
    <s v="TVS"/>
    <s v="West Boca"/>
    <x v="0"/>
    <x v="263"/>
    <x v="0"/>
    <n v="2"/>
  </r>
  <r>
    <n v="72"/>
    <x v="7"/>
    <s v="TVS"/>
    <s v="Lyons"/>
    <x v="0"/>
    <x v="263"/>
    <x v="0"/>
    <n v="18"/>
  </r>
  <r>
    <n v="72"/>
    <x v="7"/>
    <s v="TVS"/>
    <s v="Lyons"/>
    <x v="0"/>
    <x v="263"/>
    <x v="1"/>
    <n v="0"/>
  </r>
  <r>
    <n v="72"/>
    <x v="7"/>
    <s v="TVS"/>
    <s v="Lyons"/>
    <x v="1"/>
    <x v="263"/>
    <x v="2"/>
    <n v="1"/>
  </r>
  <r>
    <n v="104"/>
    <x v="31"/>
    <s v="TVS"/>
    <s v="Miami"/>
    <x v="0"/>
    <x v="263"/>
    <x v="0"/>
    <n v="25"/>
  </r>
  <r>
    <n v="104"/>
    <x v="31"/>
    <s v="TVS"/>
    <s v="Miami"/>
    <x v="0"/>
    <x v="263"/>
    <x v="3"/>
    <n v="0"/>
  </r>
  <r>
    <n v="73"/>
    <x v="4"/>
    <s v="TVS"/>
    <s v="Boynton Beach"/>
    <x v="0"/>
    <x v="265"/>
    <x v="0"/>
    <n v="72"/>
  </r>
  <r>
    <n v="73"/>
    <x v="4"/>
    <s v="TVS"/>
    <s v="Boynton Beach"/>
    <x v="0"/>
    <x v="265"/>
    <x v="3"/>
    <n v="4"/>
  </r>
  <r>
    <n v="73"/>
    <x v="4"/>
    <s v="TVS"/>
    <s v="Boynton Beach"/>
    <x v="0"/>
    <x v="265"/>
    <x v="1"/>
    <n v="0"/>
  </r>
  <r>
    <n v="75"/>
    <x v="5"/>
    <s v="TVS"/>
    <s v="Delray Beach"/>
    <x v="0"/>
    <x v="265"/>
    <x v="0"/>
    <n v="47"/>
  </r>
  <r>
    <n v="75"/>
    <x v="5"/>
    <s v="TVS"/>
    <s v="Delray Beach"/>
    <x v="0"/>
    <x v="265"/>
    <x v="3"/>
    <n v="1"/>
  </r>
  <r>
    <n v="76"/>
    <x v="29"/>
    <s v="TVS"/>
    <s v="East Boca"/>
    <x v="0"/>
    <x v="265"/>
    <x v="0"/>
    <n v="0"/>
  </r>
  <r>
    <n v="77"/>
    <x v="6"/>
    <s v="TVS"/>
    <s v="West Boca"/>
    <x v="0"/>
    <x v="265"/>
    <x v="0"/>
    <n v="35"/>
  </r>
  <r>
    <n v="72"/>
    <x v="7"/>
    <s v="TVS"/>
    <s v="Lyons"/>
    <x v="0"/>
    <x v="265"/>
    <x v="0"/>
    <n v="13"/>
  </r>
  <r>
    <n v="72"/>
    <x v="7"/>
    <s v="TVS"/>
    <s v="Lyons"/>
    <x v="1"/>
    <x v="265"/>
    <x v="2"/>
    <n v="0"/>
  </r>
  <r>
    <n v="72"/>
    <x v="7"/>
    <s v="TVS"/>
    <s v="Lyons"/>
    <x v="0"/>
    <x v="265"/>
    <x v="3"/>
    <n v="0"/>
  </r>
  <r>
    <n v="104"/>
    <x v="31"/>
    <s v="TVS"/>
    <s v="Miami"/>
    <x v="0"/>
    <x v="265"/>
    <x v="0"/>
    <n v="11"/>
  </r>
  <r>
    <n v="104"/>
    <x v="31"/>
    <s v="TVS"/>
    <s v="Miami"/>
    <x v="0"/>
    <x v="265"/>
    <x v="3"/>
    <n v="0"/>
  </r>
  <r>
    <n v="156"/>
    <x v="40"/>
    <s v="Skin Surgery Center"/>
    <s v="WA Seattle Madison St"/>
    <x v="0"/>
    <x v="264"/>
    <x v="0"/>
    <n v="0"/>
  </r>
  <r>
    <n v="156"/>
    <x v="40"/>
    <s v="Skin Surgery Center"/>
    <s v="WA Seattle Madison St"/>
    <x v="0"/>
    <x v="261"/>
    <x v="0"/>
    <n v="10"/>
  </r>
  <r>
    <n v="156"/>
    <x v="40"/>
    <s v="Skin Surgery Center"/>
    <s v="WA Seattle Madison St"/>
    <x v="0"/>
    <x v="262"/>
    <x v="0"/>
    <n v="28"/>
  </r>
  <r>
    <n v="156"/>
    <x v="40"/>
    <s v="Skin Surgery Center"/>
    <s v="WA Seattle Madison St"/>
    <x v="0"/>
    <x v="263"/>
    <x v="0"/>
    <n v="34"/>
  </r>
  <r>
    <n v="156"/>
    <x v="40"/>
    <s v="Skin Surgery Center"/>
    <s v="WA Seattle Madison St"/>
    <x v="0"/>
    <x v="265"/>
    <x v="0"/>
    <n v="0"/>
  </r>
  <r>
    <n v="157"/>
    <x v="41"/>
    <s v="Skin Surgery Center"/>
    <s v="WA Bellevue 116 AV NE "/>
    <x v="0"/>
    <x v="264"/>
    <x v="0"/>
    <n v="36"/>
  </r>
  <r>
    <n v="157"/>
    <x v="41"/>
    <s v="Skin Surgery Center"/>
    <s v="WA Bellevue 116 AV NE "/>
    <x v="0"/>
    <x v="261"/>
    <x v="0"/>
    <n v="40"/>
  </r>
  <r>
    <n v="157"/>
    <x v="41"/>
    <s v="Skin Surgery Center"/>
    <s v="WA Bellevue 116 AV NE "/>
    <x v="0"/>
    <x v="262"/>
    <x v="0"/>
    <n v="33"/>
  </r>
  <r>
    <n v="157"/>
    <x v="41"/>
    <s v="Skin Surgery Center"/>
    <s v="WA Bellevue 116 AV NE "/>
    <x v="0"/>
    <x v="263"/>
    <x v="0"/>
    <n v="36"/>
  </r>
  <r>
    <n v="157"/>
    <x v="41"/>
    <s v="Skin Surgery Center"/>
    <s v="WA Bellevue 116 AV NE "/>
    <x v="0"/>
    <x v="265"/>
    <x v="0"/>
    <n v="19"/>
  </r>
  <r>
    <n v="5"/>
    <x v="0"/>
    <s v="DMSI"/>
    <s v="Bloomington IL"/>
    <x v="0"/>
    <x v="263"/>
    <x v="0"/>
    <n v="0"/>
  </r>
  <r>
    <n v="5"/>
    <x v="0"/>
    <s v="DMSI"/>
    <s v="Bloomington IL"/>
    <x v="0"/>
    <x v="263"/>
    <x v="1"/>
    <n v="0"/>
  </r>
  <r>
    <n v="5"/>
    <x v="0"/>
    <s v="DMSI"/>
    <s v="Bloomington IL"/>
    <x v="1"/>
    <x v="263"/>
    <x v="2"/>
    <n v="0"/>
  </r>
  <r>
    <n v="14"/>
    <x v="1"/>
    <s v="DMSI"/>
    <s v="Peru IL"/>
    <x v="0"/>
    <x v="263"/>
    <x v="0"/>
    <n v="20"/>
  </r>
  <r>
    <n v="14"/>
    <x v="1"/>
    <s v="DMSI"/>
    <s v="Peru IL"/>
    <x v="1"/>
    <x v="263"/>
    <x v="2"/>
    <n v="0"/>
  </r>
  <r>
    <n v="13"/>
    <x v="2"/>
    <s v="DMSI"/>
    <s v="Peoria,IL"/>
    <x v="0"/>
    <x v="263"/>
    <x v="0"/>
    <n v="36"/>
  </r>
  <r>
    <n v="13"/>
    <x v="2"/>
    <s v="DMSI"/>
    <s v="Peoria,IL"/>
    <x v="0"/>
    <x v="263"/>
    <x v="1"/>
    <n v="0"/>
  </r>
  <r>
    <n v="6"/>
    <x v="3"/>
    <s v="DMSI"/>
    <s v="Charleston IL"/>
    <x v="0"/>
    <x v="263"/>
    <x v="0"/>
    <n v="30"/>
  </r>
  <r>
    <n v="6"/>
    <x v="3"/>
    <s v="DMSI"/>
    <s v="Charleston IL"/>
    <x v="0"/>
    <x v="263"/>
    <x v="1"/>
    <n v="0"/>
  </r>
  <r>
    <n v="6"/>
    <x v="3"/>
    <s v="DMSI"/>
    <s v="Charleston IL"/>
    <x v="1"/>
    <x v="263"/>
    <x v="2"/>
    <n v="0"/>
  </r>
  <r>
    <n v="15"/>
    <x v="21"/>
    <s v="DMSI"/>
    <s v="Pontiac, IL"/>
    <x v="0"/>
    <x v="263"/>
    <x v="0"/>
    <n v="29"/>
  </r>
  <r>
    <n v="15"/>
    <x v="21"/>
    <s v="DMSI"/>
    <s v="Pontiac, IL"/>
    <x v="1"/>
    <x v="263"/>
    <x v="2"/>
    <n v="0"/>
  </r>
  <r>
    <n v="8"/>
    <x v="25"/>
    <s v="DMSI"/>
    <s v="Eureka, IL"/>
    <x v="0"/>
    <x v="263"/>
    <x v="0"/>
    <n v="0"/>
  </r>
  <r>
    <n v="8"/>
    <x v="25"/>
    <s v="DMSI"/>
    <s v="Eureka, IL"/>
    <x v="1"/>
    <x v="263"/>
    <x v="2"/>
    <n v="0"/>
  </r>
  <r>
    <n v="10"/>
    <x v="28"/>
    <s v="DMSI"/>
    <s v="Lincoln IL"/>
    <x v="0"/>
    <x v="263"/>
    <x v="0"/>
    <n v="0"/>
  </r>
  <r>
    <n v="10"/>
    <x v="28"/>
    <s v="DMSI"/>
    <s v="Lincoln IL"/>
    <x v="0"/>
    <x v="263"/>
    <x v="2"/>
    <n v="0"/>
  </r>
  <r>
    <n v="17"/>
    <x v="26"/>
    <s v="DMSI"/>
    <s v="Streator IL"/>
    <x v="0"/>
    <x v="263"/>
    <x v="0"/>
    <n v="0"/>
  </r>
  <r>
    <n v="17"/>
    <x v="26"/>
    <s v="DMSI"/>
    <s v="Streator IL"/>
    <x v="1"/>
    <x v="263"/>
    <x v="2"/>
    <n v="0"/>
  </r>
  <r>
    <n v="16"/>
    <x v="23"/>
    <s v="DMSI"/>
    <s v="Princeton IL"/>
    <x v="0"/>
    <x v="263"/>
    <x v="0"/>
    <n v="23"/>
  </r>
  <r>
    <n v="16"/>
    <x v="23"/>
    <s v="DMSI"/>
    <s v="Princeton IL"/>
    <x v="1"/>
    <x v="263"/>
    <x v="2"/>
    <n v="0"/>
  </r>
  <r>
    <n v="11"/>
    <x v="24"/>
    <s v="DMSI"/>
    <s v="Mt. Zion IL"/>
    <x v="0"/>
    <x v="263"/>
    <x v="0"/>
    <n v="0"/>
  </r>
  <r>
    <n v="11"/>
    <x v="24"/>
    <s v="DMSI"/>
    <s v="Mt. Zion IL"/>
    <x v="1"/>
    <x v="263"/>
    <x v="2"/>
    <n v="0"/>
  </r>
  <r>
    <n v="9"/>
    <x v="22"/>
    <s v="DMSI"/>
    <s v="Gibson City IL"/>
    <x v="0"/>
    <x v="263"/>
    <x v="0"/>
    <n v="0"/>
  </r>
  <r>
    <n v="127"/>
    <x v="19"/>
    <s v="DMSI"/>
    <s v="Canton IL"/>
    <x v="0"/>
    <x v="263"/>
    <x v="0"/>
    <n v="0"/>
  </r>
  <r>
    <n v="12"/>
    <x v="32"/>
    <s v="DMSI"/>
    <s v="Pekin IL"/>
    <x v="0"/>
    <x v="263"/>
    <x v="0"/>
    <n v="20"/>
  </r>
  <r>
    <n v="7"/>
    <x v="30"/>
    <s v="DMSI"/>
    <s v="Clinton IL"/>
    <x v="0"/>
    <x v="263"/>
    <x v="0"/>
    <n v="0"/>
  </r>
  <r>
    <n v="171"/>
    <x v="43"/>
    <s v="DMSI"/>
    <s v="Springfield IL"/>
    <x v="0"/>
    <x v="263"/>
    <x v="0"/>
    <n v="0"/>
  </r>
  <r>
    <n v="162"/>
    <x v="44"/>
    <s v="DMSI"/>
    <s v="Champaign IL"/>
    <x v="0"/>
    <x v="263"/>
    <x v="0"/>
    <n v="0"/>
  </r>
  <r>
    <n v="164"/>
    <x v="45"/>
    <s v="DMSI"/>
    <s v="Galesburg IL"/>
    <x v="0"/>
    <x v="263"/>
    <x v="0"/>
    <n v="0"/>
  </r>
  <r>
    <n v="165"/>
    <x v="34"/>
    <s v="LA Derm"/>
    <s v="LA Baton Rouge JeffHwy"/>
    <x v="0"/>
    <x v="266"/>
    <x v="0"/>
    <n v="86"/>
  </r>
  <r>
    <n v="166"/>
    <x v="35"/>
    <s v="LA Derm"/>
    <s v="LA Baton Rouge WStClareBlvd"/>
    <x v="0"/>
    <x v="266"/>
    <x v="0"/>
    <n v="38"/>
  </r>
  <r>
    <n v="167"/>
    <x v="36"/>
    <s v="LA Derm"/>
    <s v="LA DenhamSprgsVetsBlvd"/>
    <x v="0"/>
    <x v="266"/>
    <x v="0"/>
    <n v="35"/>
  </r>
  <r>
    <n v="168"/>
    <x v="37"/>
    <s v="LA Derm"/>
    <s v="LA Baton Rouge Joor Rd"/>
    <x v="0"/>
    <x v="266"/>
    <x v="0"/>
    <n v="0"/>
  </r>
  <r>
    <n v="169"/>
    <x v="38"/>
    <s v="LA Derm"/>
    <s v="La Plaquemine RiverWDr"/>
    <x v="0"/>
    <x v="266"/>
    <x v="0"/>
    <n v="0"/>
  </r>
  <r>
    <s v="?"/>
    <x v="39"/>
    <s v="LA Derm"/>
    <s v="LA Baton Rouge LCC JeffHwy"/>
    <x v="0"/>
    <x v="266"/>
    <x v="3"/>
    <n v="20"/>
  </r>
  <r>
    <n v="165"/>
    <x v="34"/>
    <s v="LA Derm"/>
    <s v="LA Baton Rouge JeffHwy"/>
    <x v="0"/>
    <x v="267"/>
    <x v="0"/>
    <n v="106"/>
  </r>
  <r>
    <n v="166"/>
    <x v="35"/>
    <s v="LA Derm"/>
    <s v="LA Baton Rouge WStClareBlvd"/>
    <x v="0"/>
    <x v="267"/>
    <x v="0"/>
    <n v="79"/>
  </r>
  <r>
    <n v="167"/>
    <x v="36"/>
    <s v="LA Derm"/>
    <s v="LA DenhamSprgsVetsBlvd"/>
    <x v="0"/>
    <x v="267"/>
    <x v="0"/>
    <n v="30"/>
  </r>
  <r>
    <n v="168"/>
    <x v="37"/>
    <s v="LA Derm"/>
    <s v="LA Baton Rouge Joor Rd"/>
    <x v="0"/>
    <x v="267"/>
    <x v="0"/>
    <n v="0"/>
  </r>
  <r>
    <n v="169"/>
    <x v="38"/>
    <s v="LA Derm"/>
    <s v="La Plaquemine RiverWDr"/>
    <x v="0"/>
    <x v="267"/>
    <x v="0"/>
    <n v="0"/>
  </r>
  <r>
    <s v="?"/>
    <x v="39"/>
    <s v="LA Derm"/>
    <s v="LA Baton Rouge LCC JeffHwy"/>
    <x v="0"/>
    <x v="267"/>
    <x v="3"/>
    <n v="18"/>
  </r>
  <r>
    <n v="165"/>
    <x v="34"/>
    <s v="LA Derm"/>
    <s v="LA Baton Rouge JeffHwy"/>
    <x v="0"/>
    <x v="268"/>
    <x v="0"/>
    <n v="116"/>
  </r>
  <r>
    <n v="166"/>
    <x v="35"/>
    <s v="LA Derm"/>
    <s v="LA Baton Rouge WStClareBlvd"/>
    <x v="0"/>
    <x v="268"/>
    <x v="0"/>
    <n v="37"/>
  </r>
  <r>
    <n v="167"/>
    <x v="36"/>
    <s v="LA Derm"/>
    <s v="LA DenhamSprgsVetsBlvd"/>
    <x v="0"/>
    <x v="268"/>
    <x v="0"/>
    <n v="36"/>
  </r>
  <r>
    <n v="168"/>
    <x v="37"/>
    <s v="LA Derm"/>
    <s v="LA Baton Rouge Joor Rd"/>
    <x v="0"/>
    <x v="268"/>
    <x v="0"/>
    <n v="33"/>
  </r>
  <r>
    <n v="169"/>
    <x v="38"/>
    <s v="LA Derm"/>
    <s v="La Plaquemine RiverWDr"/>
    <x v="0"/>
    <x v="268"/>
    <x v="0"/>
    <n v="15"/>
  </r>
  <r>
    <s v="?"/>
    <x v="39"/>
    <s v="LA Derm"/>
    <s v="LA Baton Rouge LCC JeffHwy"/>
    <x v="0"/>
    <x v="268"/>
    <x v="3"/>
    <n v="15"/>
  </r>
  <r>
    <n v="165"/>
    <x v="34"/>
    <s v="LA Derm"/>
    <s v="LA Baton Rouge JeffHwy"/>
    <x v="0"/>
    <x v="269"/>
    <x v="0"/>
    <n v="88"/>
  </r>
  <r>
    <n v="166"/>
    <x v="35"/>
    <s v="LA Derm"/>
    <s v="LA Baton Rouge WStClareBlvd"/>
    <x v="0"/>
    <x v="269"/>
    <x v="0"/>
    <n v="37"/>
  </r>
  <r>
    <n v="167"/>
    <x v="36"/>
    <s v="LA Derm"/>
    <s v="LA DenhamSprgsVetsBlvd"/>
    <x v="0"/>
    <x v="269"/>
    <x v="0"/>
    <n v="43"/>
  </r>
  <r>
    <n v="168"/>
    <x v="37"/>
    <s v="LA Derm"/>
    <s v="LA Baton Rouge Joor Rd"/>
    <x v="0"/>
    <x v="269"/>
    <x v="0"/>
    <n v="0"/>
  </r>
  <r>
    <n v="169"/>
    <x v="38"/>
    <s v="LA Derm"/>
    <s v="La Plaquemine RiverWDr"/>
    <x v="0"/>
    <x v="269"/>
    <x v="0"/>
    <n v="23"/>
  </r>
  <r>
    <s v="?"/>
    <x v="39"/>
    <s v="LA Derm"/>
    <s v="LA Baton Rouge LCC JeffHwy"/>
    <x v="0"/>
    <x v="269"/>
    <x v="3"/>
    <n v="0"/>
  </r>
  <r>
    <n v="165"/>
    <x v="34"/>
    <s v="LA Derm"/>
    <s v="LA Baton Rouge JeffHwy"/>
    <x v="0"/>
    <x v="270"/>
    <x v="0"/>
    <n v="138"/>
  </r>
  <r>
    <n v="166"/>
    <x v="35"/>
    <s v="LA Derm"/>
    <s v="LA Baton Rouge WStClareBlvd"/>
    <x v="0"/>
    <x v="270"/>
    <x v="0"/>
    <n v="36"/>
  </r>
  <r>
    <n v="167"/>
    <x v="36"/>
    <s v="LA Derm"/>
    <s v="LA DenhamSprgsVetsBlvd"/>
    <x v="0"/>
    <x v="270"/>
    <x v="0"/>
    <n v="0"/>
  </r>
  <r>
    <n v="168"/>
    <x v="37"/>
    <s v="LA Derm"/>
    <s v="LA Baton Rouge Joor Rd"/>
    <x v="0"/>
    <x v="270"/>
    <x v="0"/>
    <n v="0"/>
  </r>
  <r>
    <n v="169"/>
    <x v="38"/>
    <s v="LA Derm"/>
    <s v="La Plaquemine RiverWDr"/>
    <x v="0"/>
    <x v="270"/>
    <x v="0"/>
    <n v="13"/>
  </r>
  <r>
    <s v="?"/>
    <x v="39"/>
    <s v="LA Derm"/>
    <s v="LA Baton Rouge LCC JeffHwy"/>
    <x v="0"/>
    <x v="270"/>
    <x v="3"/>
    <n v="27"/>
  </r>
  <r>
    <n v="73"/>
    <x v="4"/>
    <s v="TVS"/>
    <s v="Boynton Beach"/>
    <x v="0"/>
    <x v="266"/>
    <x v="0"/>
    <n v="92"/>
  </r>
  <r>
    <n v="73"/>
    <x v="4"/>
    <s v="TVS"/>
    <s v="Boynton Beach"/>
    <x v="0"/>
    <x v="266"/>
    <x v="3"/>
    <n v="4"/>
  </r>
  <r>
    <n v="73"/>
    <x v="4"/>
    <s v="TVS"/>
    <s v="Boynton Beach"/>
    <x v="1"/>
    <x v="266"/>
    <x v="2"/>
    <n v="0"/>
  </r>
  <r>
    <n v="73"/>
    <x v="4"/>
    <s v="TVS"/>
    <s v="Boynton Beach"/>
    <x v="0"/>
    <x v="266"/>
    <x v="0"/>
    <n v="4"/>
  </r>
  <r>
    <n v="75"/>
    <x v="5"/>
    <s v="TVS"/>
    <s v="Delray Beach"/>
    <x v="0"/>
    <x v="266"/>
    <x v="0"/>
    <n v="14"/>
  </r>
  <r>
    <n v="75"/>
    <x v="5"/>
    <s v="TVS"/>
    <s v="Delray Beach"/>
    <x v="1"/>
    <x v="266"/>
    <x v="2"/>
    <n v="0"/>
  </r>
  <r>
    <n v="75"/>
    <x v="5"/>
    <s v="TVS"/>
    <s v="Delray Beach"/>
    <x v="0"/>
    <x v="266"/>
    <x v="3"/>
    <n v="4"/>
  </r>
  <r>
    <n v="76"/>
    <x v="29"/>
    <s v="TVS"/>
    <s v="East Boca"/>
    <x v="0"/>
    <x v="266"/>
    <x v="0"/>
    <n v="13"/>
  </r>
  <r>
    <n v="77"/>
    <x v="6"/>
    <s v="TVS"/>
    <s v="West Boca"/>
    <x v="0"/>
    <x v="266"/>
    <x v="0"/>
    <n v="16"/>
  </r>
  <r>
    <n v="72"/>
    <x v="7"/>
    <s v="TVS"/>
    <s v="Lyons"/>
    <x v="0"/>
    <x v="266"/>
    <x v="0"/>
    <n v="12"/>
  </r>
  <r>
    <n v="72"/>
    <x v="7"/>
    <s v="TVS"/>
    <s v="Lyons"/>
    <x v="0"/>
    <x v="266"/>
    <x v="3"/>
    <n v="0"/>
  </r>
  <r>
    <n v="104"/>
    <x v="31"/>
    <s v="TVS"/>
    <s v="Miami"/>
    <x v="0"/>
    <x v="266"/>
    <x v="0"/>
    <n v="19"/>
  </r>
  <r>
    <n v="104"/>
    <x v="31"/>
    <s v="TVS"/>
    <s v="Miami"/>
    <x v="0"/>
    <x v="266"/>
    <x v="3"/>
    <n v="2"/>
  </r>
  <r>
    <n v="73"/>
    <x v="4"/>
    <s v="TVS"/>
    <s v="Boynton Beach"/>
    <x v="0"/>
    <x v="267"/>
    <x v="0"/>
    <n v="74"/>
  </r>
  <r>
    <n v="73"/>
    <x v="4"/>
    <s v="TVS"/>
    <s v="Boynton Beach"/>
    <x v="0"/>
    <x v="267"/>
    <x v="3"/>
    <n v="0"/>
  </r>
  <r>
    <n v="73"/>
    <x v="4"/>
    <s v="TVS"/>
    <s v="Boynton Beach"/>
    <x v="1"/>
    <x v="267"/>
    <x v="2"/>
    <n v="0"/>
  </r>
  <r>
    <n v="73"/>
    <x v="4"/>
    <s v="TVS"/>
    <s v="Boynton Beach"/>
    <x v="0"/>
    <x v="267"/>
    <x v="0"/>
    <n v="6"/>
  </r>
  <r>
    <n v="75"/>
    <x v="5"/>
    <s v="TVS"/>
    <s v="Delray Beach"/>
    <x v="0"/>
    <x v="267"/>
    <x v="0"/>
    <n v="54"/>
  </r>
  <r>
    <n v="75"/>
    <x v="5"/>
    <s v="TVS"/>
    <s v="Delray Beach"/>
    <x v="0"/>
    <x v="267"/>
    <x v="3"/>
    <n v="2"/>
  </r>
  <r>
    <n v="76"/>
    <x v="29"/>
    <s v="TVS"/>
    <s v="East Boca"/>
    <x v="0"/>
    <x v="267"/>
    <x v="0"/>
    <n v="26"/>
  </r>
  <r>
    <n v="77"/>
    <x v="6"/>
    <s v="TVS"/>
    <s v="West Boca"/>
    <x v="0"/>
    <x v="267"/>
    <x v="0"/>
    <n v="18"/>
  </r>
  <r>
    <n v="72"/>
    <x v="7"/>
    <s v="TVS"/>
    <s v="Lyons"/>
    <x v="0"/>
    <x v="267"/>
    <x v="0"/>
    <n v="22"/>
  </r>
  <r>
    <n v="72"/>
    <x v="7"/>
    <s v="TVS"/>
    <s v="Lyons"/>
    <x v="0"/>
    <x v="267"/>
    <x v="3"/>
    <n v="2"/>
  </r>
  <r>
    <n v="72"/>
    <x v="7"/>
    <s v="TVS"/>
    <s v="Lyons"/>
    <x v="1"/>
    <x v="267"/>
    <x v="2"/>
    <n v="0"/>
  </r>
  <r>
    <n v="104"/>
    <x v="31"/>
    <s v="TVS"/>
    <s v="Miami"/>
    <x v="0"/>
    <x v="267"/>
    <x v="0"/>
    <n v="19"/>
  </r>
  <r>
    <n v="104"/>
    <x v="31"/>
    <s v="TVS"/>
    <s v="Miami"/>
    <x v="0"/>
    <x v="267"/>
    <x v="3"/>
    <n v="1"/>
  </r>
  <r>
    <n v="73"/>
    <x v="4"/>
    <s v="TVS"/>
    <s v="Boynton Beach"/>
    <x v="0"/>
    <x v="268"/>
    <x v="0"/>
    <n v="48"/>
  </r>
  <r>
    <n v="73"/>
    <x v="4"/>
    <s v="TVS"/>
    <s v="Boynton Beach"/>
    <x v="0"/>
    <x v="268"/>
    <x v="3"/>
    <n v="2"/>
  </r>
  <r>
    <n v="73"/>
    <x v="4"/>
    <s v="TVS"/>
    <s v="Boynton Beach"/>
    <x v="0"/>
    <x v="268"/>
    <x v="0"/>
    <n v="4"/>
  </r>
  <r>
    <n v="73"/>
    <x v="4"/>
    <s v="TVS"/>
    <s v="Boynton Beach"/>
    <x v="0"/>
    <x v="268"/>
    <x v="0"/>
    <n v="24"/>
  </r>
  <r>
    <n v="73"/>
    <x v="4"/>
    <s v="TVS"/>
    <s v="Boynton Beach"/>
    <x v="0"/>
    <x v="268"/>
    <x v="1"/>
    <n v="20"/>
  </r>
  <r>
    <n v="75"/>
    <x v="5"/>
    <s v="TVS"/>
    <s v="Delray Beach"/>
    <x v="0"/>
    <x v="268"/>
    <x v="0"/>
    <n v="52"/>
  </r>
  <r>
    <n v="75"/>
    <x v="5"/>
    <s v="TVS"/>
    <s v="Delray Beach"/>
    <x v="1"/>
    <x v="268"/>
    <x v="2"/>
    <n v="0"/>
  </r>
  <r>
    <n v="75"/>
    <x v="5"/>
    <s v="TVS"/>
    <s v="Delray Beach"/>
    <x v="0"/>
    <x v="268"/>
    <x v="3"/>
    <n v="1"/>
  </r>
  <r>
    <n v="76"/>
    <x v="29"/>
    <s v="TVS"/>
    <s v="East Boca"/>
    <x v="0"/>
    <x v="268"/>
    <x v="0"/>
    <n v="5"/>
  </r>
  <r>
    <n v="76"/>
    <x v="29"/>
    <s v="TVS"/>
    <s v="East Boca"/>
    <x v="1"/>
    <x v="268"/>
    <x v="2"/>
    <n v="0"/>
  </r>
  <r>
    <n v="77"/>
    <x v="6"/>
    <s v="TVS"/>
    <s v="West Boca"/>
    <x v="0"/>
    <x v="268"/>
    <x v="0"/>
    <n v="29"/>
  </r>
  <r>
    <n v="72"/>
    <x v="7"/>
    <s v="TVS"/>
    <s v="Lyons"/>
    <x v="0"/>
    <x v="268"/>
    <x v="0"/>
    <n v="15"/>
  </r>
  <r>
    <n v="72"/>
    <x v="7"/>
    <s v="TVS"/>
    <s v="Lyons"/>
    <x v="0"/>
    <x v="268"/>
    <x v="3"/>
    <n v="1"/>
  </r>
  <r>
    <n v="72"/>
    <x v="7"/>
    <s v="TVS"/>
    <s v="Lyons"/>
    <x v="1"/>
    <x v="268"/>
    <x v="2"/>
    <n v="1"/>
  </r>
  <r>
    <n v="104"/>
    <x v="31"/>
    <s v="TVS"/>
    <s v="Miami"/>
    <x v="0"/>
    <x v="268"/>
    <x v="0"/>
    <n v="17"/>
  </r>
  <r>
    <n v="104"/>
    <x v="31"/>
    <s v="TVS"/>
    <s v="Miami"/>
    <x v="0"/>
    <x v="268"/>
    <x v="3"/>
    <n v="1"/>
  </r>
  <r>
    <n v="73"/>
    <x v="4"/>
    <s v="TVS"/>
    <s v="Boynton Beach"/>
    <x v="0"/>
    <x v="269"/>
    <x v="0"/>
    <n v="51"/>
  </r>
  <r>
    <n v="73"/>
    <x v="4"/>
    <s v="TVS"/>
    <s v="Boynton Beach"/>
    <x v="0"/>
    <x v="269"/>
    <x v="1"/>
    <n v="15"/>
  </r>
  <r>
    <n v="73"/>
    <x v="4"/>
    <s v="TVS"/>
    <s v="Boynton Beach"/>
    <x v="0"/>
    <x v="269"/>
    <x v="3"/>
    <n v="5"/>
  </r>
  <r>
    <n v="73"/>
    <x v="4"/>
    <s v="TVS"/>
    <s v="Boynton Beach"/>
    <x v="0"/>
    <x v="269"/>
    <x v="0"/>
    <n v="18"/>
  </r>
  <r>
    <n v="73"/>
    <x v="4"/>
    <s v="TVS"/>
    <s v="Boynton Beach"/>
    <x v="0"/>
    <x v="269"/>
    <x v="0"/>
    <n v="4"/>
  </r>
  <r>
    <n v="75"/>
    <x v="5"/>
    <s v="TVS"/>
    <s v="Delray Beach"/>
    <x v="0"/>
    <x v="269"/>
    <x v="0"/>
    <n v="40"/>
  </r>
  <r>
    <n v="75"/>
    <x v="5"/>
    <s v="TVS"/>
    <s v="Delray Beach"/>
    <x v="1"/>
    <x v="269"/>
    <x v="2"/>
    <n v="1"/>
  </r>
  <r>
    <n v="75"/>
    <x v="5"/>
    <s v="TVS"/>
    <s v="Delray Beach"/>
    <x v="0"/>
    <x v="269"/>
    <x v="3"/>
    <n v="3"/>
  </r>
  <r>
    <n v="76"/>
    <x v="29"/>
    <s v="TVS"/>
    <s v="East Boca"/>
    <x v="0"/>
    <x v="269"/>
    <x v="0"/>
    <n v="35"/>
  </r>
  <r>
    <n v="77"/>
    <x v="6"/>
    <s v="TVS"/>
    <s v="West Boca"/>
    <x v="0"/>
    <x v="269"/>
    <x v="0"/>
    <n v="0"/>
  </r>
  <r>
    <n v="72"/>
    <x v="7"/>
    <s v="TVS"/>
    <s v="Lyons"/>
    <x v="0"/>
    <x v="269"/>
    <x v="0"/>
    <n v="38"/>
  </r>
  <r>
    <n v="72"/>
    <x v="7"/>
    <s v="TVS"/>
    <s v="Lyons"/>
    <x v="0"/>
    <x v="269"/>
    <x v="1"/>
    <n v="0"/>
  </r>
  <r>
    <n v="72"/>
    <x v="7"/>
    <s v="TVS"/>
    <s v="Lyons"/>
    <x v="1"/>
    <x v="269"/>
    <x v="2"/>
    <n v="0"/>
  </r>
  <r>
    <n v="104"/>
    <x v="31"/>
    <s v="TVS"/>
    <s v="Miami"/>
    <x v="0"/>
    <x v="269"/>
    <x v="0"/>
    <n v="15"/>
  </r>
  <r>
    <n v="104"/>
    <x v="31"/>
    <s v="TVS"/>
    <s v="Miami"/>
    <x v="0"/>
    <x v="269"/>
    <x v="3"/>
    <n v="3"/>
  </r>
  <r>
    <n v="73"/>
    <x v="4"/>
    <s v="TVS"/>
    <s v="Boynton Beach"/>
    <x v="0"/>
    <x v="270"/>
    <x v="0"/>
    <n v="88"/>
  </r>
  <r>
    <n v="73"/>
    <x v="4"/>
    <s v="TVS"/>
    <s v="Boynton Beach"/>
    <x v="0"/>
    <x v="270"/>
    <x v="3"/>
    <n v="10"/>
  </r>
  <r>
    <n v="73"/>
    <x v="4"/>
    <s v="TVS"/>
    <s v="Boynton Beach"/>
    <x v="0"/>
    <x v="270"/>
    <x v="1"/>
    <n v="0"/>
  </r>
  <r>
    <n v="73"/>
    <x v="4"/>
    <s v="TVS"/>
    <s v="Boynton Beach"/>
    <x v="0"/>
    <x v="270"/>
    <x v="5"/>
    <n v="3"/>
  </r>
  <r>
    <n v="75"/>
    <x v="5"/>
    <s v="TVS"/>
    <s v="Delray Beach"/>
    <x v="0"/>
    <x v="270"/>
    <x v="0"/>
    <n v="38"/>
  </r>
  <r>
    <n v="75"/>
    <x v="5"/>
    <s v="TVS"/>
    <s v="Delray Beach"/>
    <x v="0"/>
    <x v="270"/>
    <x v="3"/>
    <n v="1"/>
  </r>
  <r>
    <n v="76"/>
    <x v="29"/>
    <s v="TVS"/>
    <s v="East Boca"/>
    <x v="0"/>
    <x v="270"/>
    <x v="0"/>
    <n v="0"/>
  </r>
  <r>
    <n v="77"/>
    <x v="6"/>
    <s v="TVS"/>
    <s v="West Boca"/>
    <x v="0"/>
    <x v="270"/>
    <x v="0"/>
    <n v="28"/>
  </r>
  <r>
    <n v="72"/>
    <x v="7"/>
    <s v="TVS"/>
    <s v="Lyons"/>
    <x v="0"/>
    <x v="270"/>
    <x v="0"/>
    <n v="21"/>
  </r>
  <r>
    <n v="72"/>
    <x v="7"/>
    <s v="TVS"/>
    <s v="Lyons"/>
    <x v="1"/>
    <x v="270"/>
    <x v="2"/>
    <n v="2"/>
  </r>
  <r>
    <n v="72"/>
    <x v="7"/>
    <s v="TVS"/>
    <s v="Lyons"/>
    <x v="0"/>
    <x v="270"/>
    <x v="3"/>
    <n v="0"/>
  </r>
  <r>
    <n v="104"/>
    <x v="31"/>
    <s v="TVS"/>
    <s v="Miami"/>
    <x v="0"/>
    <x v="270"/>
    <x v="0"/>
    <n v="7"/>
  </r>
  <r>
    <n v="104"/>
    <x v="31"/>
    <s v="TVS"/>
    <s v="Miami"/>
    <x v="0"/>
    <x v="270"/>
    <x v="3"/>
    <n v="3"/>
  </r>
  <r>
    <n v="75"/>
    <x v="5"/>
    <s v="TVS"/>
    <s v="Delray Beach"/>
    <x v="0"/>
    <x v="271"/>
    <x v="3"/>
    <n v="10"/>
  </r>
  <r>
    <n v="75"/>
    <x v="5"/>
    <s v="TVS"/>
    <s v="Delray Beach"/>
    <x v="0"/>
    <x v="271"/>
    <x v="0"/>
    <n v="1"/>
  </r>
  <r>
    <n v="5"/>
    <x v="0"/>
    <s v="DMSI"/>
    <s v="Bloomington IL"/>
    <x v="0"/>
    <x v="270"/>
    <x v="0"/>
    <n v="121"/>
  </r>
  <r>
    <n v="5"/>
    <x v="0"/>
    <s v="DMSI"/>
    <s v="Bloomington IL"/>
    <x v="0"/>
    <x v="270"/>
    <x v="1"/>
    <n v="8"/>
  </r>
  <r>
    <n v="5"/>
    <x v="0"/>
    <s v="DMSI"/>
    <s v="Bloomington IL"/>
    <x v="1"/>
    <x v="270"/>
    <x v="2"/>
    <n v="0"/>
  </r>
  <r>
    <n v="14"/>
    <x v="1"/>
    <s v="DMSI"/>
    <s v="Peru IL"/>
    <x v="0"/>
    <x v="270"/>
    <x v="0"/>
    <n v="39"/>
  </r>
  <r>
    <n v="14"/>
    <x v="1"/>
    <s v="DMSI"/>
    <s v="Peru IL"/>
    <x v="1"/>
    <x v="270"/>
    <x v="2"/>
    <n v="0"/>
  </r>
  <r>
    <n v="13"/>
    <x v="2"/>
    <s v="DMSI"/>
    <s v="Peoria,IL"/>
    <x v="0"/>
    <x v="270"/>
    <x v="0"/>
    <n v="20"/>
  </r>
  <r>
    <n v="13"/>
    <x v="2"/>
    <s v="DMSI"/>
    <s v="Peoria,IL"/>
    <x v="0"/>
    <x v="270"/>
    <x v="1"/>
    <n v="0"/>
  </r>
  <r>
    <n v="6"/>
    <x v="3"/>
    <s v="DMSI"/>
    <s v="Charleston IL"/>
    <x v="0"/>
    <x v="270"/>
    <x v="0"/>
    <n v="34"/>
  </r>
  <r>
    <n v="6"/>
    <x v="3"/>
    <s v="DMSI"/>
    <s v="Charleston IL"/>
    <x v="0"/>
    <x v="270"/>
    <x v="1"/>
    <n v="0"/>
  </r>
  <r>
    <n v="6"/>
    <x v="3"/>
    <s v="DMSI"/>
    <s v="Charleston IL"/>
    <x v="1"/>
    <x v="270"/>
    <x v="2"/>
    <n v="0"/>
  </r>
  <r>
    <n v="15"/>
    <x v="21"/>
    <s v="DMSI"/>
    <s v="Pontiac, IL"/>
    <x v="0"/>
    <x v="270"/>
    <x v="0"/>
    <n v="48"/>
  </r>
  <r>
    <n v="15"/>
    <x v="21"/>
    <s v="DMSI"/>
    <s v="Pontiac, IL"/>
    <x v="1"/>
    <x v="270"/>
    <x v="2"/>
    <n v="0"/>
  </r>
  <r>
    <n v="8"/>
    <x v="25"/>
    <s v="DMSI"/>
    <s v="Eureka, IL"/>
    <x v="0"/>
    <x v="270"/>
    <x v="0"/>
    <n v="0"/>
  </r>
  <r>
    <n v="8"/>
    <x v="25"/>
    <s v="DMSI"/>
    <s v="Eureka, IL"/>
    <x v="1"/>
    <x v="270"/>
    <x v="2"/>
    <n v="0"/>
  </r>
  <r>
    <n v="10"/>
    <x v="28"/>
    <s v="DMSI"/>
    <s v="Lincoln IL"/>
    <x v="0"/>
    <x v="270"/>
    <x v="0"/>
    <n v="0"/>
  </r>
  <r>
    <n v="10"/>
    <x v="28"/>
    <s v="DMSI"/>
    <s v="Lincoln IL"/>
    <x v="0"/>
    <x v="270"/>
    <x v="2"/>
    <n v="0"/>
  </r>
  <r>
    <n v="17"/>
    <x v="26"/>
    <s v="DMSI"/>
    <s v="Streator IL"/>
    <x v="0"/>
    <x v="270"/>
    <x v="0"/>
    <n v="0"/>
  </r>
  <r>
    <n v="17"/>
    <x v="26"/>
    <s v="DMSI"/>
    <s v="Streator IL"/>
    <x v="1"/>
    <x v="270"/>
    <x v="2"/>
    <n v="0"/>
  </r>
  <r>
    <n v="16"/>
    <x v="23"/>
    <s v="DMSI"/>
    <s v="Princeton IL"/>
    <x v="0"/>
    <x v="270"/>
    <x v="0"/>
    <n v="0"/>
  </r>
  <r>
    <n v="16"/>
    <x v="23"/>
    <s v="DMSI"/>
    <s v="Princeton IL"/>
    <x v="1"/>
    <x v="270"/>
    <x v="2"/>
    <n v="0"/>
  </r>
  <r>
    <n v="11"/>
    <x v="24"/>
    <s v="DMSI"/>
    <s v="Mt. Zion IL"/>
    <x v="0"/>
    <x v="270"/>
    <x v="0"/>
    <n v="0"/>
  </r>
  <r>
    <n v="11"/>
    <x v="24"/>
    <s v="DMSI"/>
    <s v="Mt. Zion IL"/>
    <x v="1"/>
    <x v="270"/>
    <x v="2"/>
    <n v="0"/>
  </r>
  <r>
    <n v="9"/>
    <x v="22"/>
    <s v="DMSI"/>
    <s v="Gibson City IL"/>
    <x v="0"/>
    <x v="270"/>
    <x v="0"/>
    <n v="43"/>
  </r>
  <r>
    <n v="127"/>
    <x v="19"/>
    <s v="DMSI"/>
    <s v="Canton IL"/>
    <x v="0"/>
    <x v="270"/>
    <x v="0"/>
    <n v="0"/>
  </r>
  <r>
    <n v="12"/>
    <x v="32"/>
    <s v="DMSI"/>
    <s v="Pekin IL"/>
    <x v="0"/>
    <x v="270"/>
    <x v="0"/>
    <n v="0"/>
  </r>
  <r>
    <n v="7"/>
    <x v="30"/>
    <s v="DMSI"/>
    <s v="Clinton IL"/>
    <x v="0"/>
    <x v="270"/>
    <x v="0"/>
    <n v="0"/>
  </r>
  <r>
    <n v="171"/>
    <x v="43"/>
    <s v="DMSI"/>
    <s v="Springfield IL"/>
    <x v="0"/>
    <x v="270"/>
    <x v="0"/>
    <n v="0"/>
  </r>
  <r>
    <n v="162"/>
    <x v="44"/>
    <s v="DMSI"/>
    <s v="Champaign IL"/>
    <x v="0"/>
    <x v="270"/>
    <x v="0"/>
    <n v="0"/>
  </r>
  <r>
    <n v="164"/>
    <x v="45"/>
    <s v="DMSI"/>
    <s v="Galesburg IL"/>
    <x v="0"/>
    <x v="270"/>
    <x v="0"/>
    <n v="0"/>
  </r>
  <r>
    <n v="5"/>
    <x v="0"/>
    <s v="DMSI"/>
    <s v="Bloomington IL"/>
    <x v="0"/>
    <x v="271"/>
    <x v="0"/>
    <n v="33"/>
  </r>
  <r>
    <n v="5"/>
    <x v="0"/>
    <s v="DMSI"/>
    <s v="Bloomington IL"/>
    <x v="0"/>
    <x v="269"/>
    <x v="0"/>
    <n v="111"/>
  </r>
  <r>
    <n v="5"/>
    <x v="0"/>
    <s v="DMSI"/>
    <s v="Bloomington IL"/>
    <x v="0"/>
    <x v="269"/>
    <x v="1"/>
    <n v="8"/>
  </r>
  <r>
    <n v="5"/>
    <x v="0"/>
    <s v="DMSI"/>
    <s v="Bloomington IL"/>
    <x v="1"/>
    <x v="269"/>
    <x v="2"/>
    <n v="0"/>
  </r>
  <r>
    <n v="14"/>
    <x v="1"/>
    <s v="DMSI"/>
    <s v="Peru IL"/>
    <x v="0"/>
    <x v="269"/>
    <x v="0"/>
    <n v="36"/>
  </r>
  <r>
    <n v="14"/>
    <x v="1"/>
    <s v="DMSI"/>
    <s v="Peru IL"/>
    <x v="1"/>
    <x v="269"/>
    <x v="2"/>
    <n v="0"/>
  </r>
  <r>
    <n v="13"/>
    <x v="2"/>
    <s v="DMSI"/>
    <s v="Peoria,IL"/>
    <x v="0"/>
    <x v="269"/>
    <x v="0"/>
    <n v="30"/>
  </r>
  <r>
    <n v="13"/>
    <x v="2"/>
    <s v="DMSI"/>
    <s v="Peoria,IL"/>
    <x v="0"/>
    <x v="269"/>
    <x v="1"/>
    <n v="0"/>
  </r>
  <r>
    <n v="6"/>
    <x v="3"/>
    <s v="DMSI"/>
    <s v="Charleston IL"/>
    <x v="0"/>
    <x v="269"/>
    <x v="0"/>
    <n v="40"/>
  </r>
  <r>
    <n v="6"/>
    <x v="3"/>
    <s v="DMSI"/>
    <s v="Charleston IL"/>
    <x v="0"/>
    <x v="269"/>
    <x v="1"/>
    <n v="0"/>
  </r>
  <r>
    <n v="6"/>
    <x v="3"/>
    <s v="DMSI"/>
    <s v="Charleston IL"/>
    <x v="1"/>
    <x v="269"/>
    <x v="2"/>
    <n v="0"/>
  </r>
  <r>
    <n v="15"/>
    <x v="21"/>
    <s v="DMSI"/>
    <s v="Pontiac, IL"/>
    <x v="0"/>
    <x v="269"/>
    <x v="0"/>
    <n v="0"/>
  </r>
  <r>
    <n v="15"/>
    <x v="21"/>
    <s v="DMSI"/>
    <s v="Pontiac, IL"/>
    <x v="1"/>
    <x v="269"/>
    <x v="2"/>
    <n v="0"/>
  </r>
  <r>
    <n v="8"/>
    <x v="25"/>
    <s v="DMSI"/>
    <s v="Eureka, IL"/>
    <x v="0"/>
    <x v="269"/>
    <x v="0"/>
    <n v="0"/>
  </r>
  <r>
    <n v="8"/>
    <x v="25"/>
    <s v="DMSI"/>
    <s v="Eureka, IL"/>
    <x v="1"/>
    <x v="269"/>
    <x v="2"/>
    <n v="0"/>
  </r>
  <r>
    <n v="10"/>
    <x v="28"/>
    <s v="DMSI"/>
    <s v="Lincoln IL"/>
    <x v="0"/>
    <x v="269"/>
    <x v="0"/>
    <n v="0"/>
  </r>
  <r>
    <n v="10"/>
    <x v="28"/>
    <s v="DMSI"/>
    <s v="Lincoln IL"/>
    <x v="0"/>
    <x v="269"/>
    <x v="2"/>
    <n v="0"/>
  </r>
  <r>
    <n v="17"/>
    <x v="26"/>
    <s v="DMSI"/>
    <s v="Streator IL"/>
    <x v="0"/>
    <x v="269"/>
    <x v="0"/>
    <n v="0"/>
  </r>
  <r>
    <n v="17"/>
    <x v="26"/>
    <s v="DMSI"/>
    <s v="Streator IL"/>
    <x v="1"/>
    <x v="269"/>
    <x v="2"/>
    <n v="0"/>
  </r>
  <r>
    <n v="16"/>
    <x v="23"/>
    <s v="DMSI"/>
    <s v="Princeton IL"/>
    <x v="0"/>
    <x v="269"/>
    <x v="0"/>
    <n v="0"/>
  </r>
  <r>
    <n v="16"/>
    <x v="23"/>
    <s v="DMSI"/>
    <s v="Princeton IL"/>
    <x v="1"/>
    <x v="269"/>
    <x v="2"/>
    <n v="0"/>
  </r>
  <r>
    <n v="11"/>
    <x v="24"/>
    <s v="DMSI"/>
    <s v="Mt. Zion IL"/>
    <x v="0"/>
    <x v="269"/>
    <x v="0"/>
    <n v="0"/>
  </r>
  <r>
    <n v="11"/>
    <x v="24"/>
    <s v="DMSI"/>
    <s v="Mt. Zion IL"/>
    <x v="1"/>
    <x v="269"/>
    <x v="2"/>
    <n v="0"/>
  </r>
  <r>
    <n v="9"/>
    <x v="22"/>
    <s v="DMSI"/>
    <s v="Gibson City IL"/>
    <x v="0"/>
    <x v="269"/>
    <x v="0"/>
    <n v="0"/>
  </r>
  <r>
    <n v="127"/>
    <x v="19"/>
    <s v="DMSI"/>
    <s v="Canton IL"/>
    <x v="0"/>
    <x v="269"/>
    <x v="0"/>
    <n v="39"/>
  </r>
  <r>
    <n v="12"/>
    <x v="32"/>
    <s v="DMSI"/>
    <s v="Pekin IL"/>
    <x v="0"/>
    <x v="269"/>
    <x v="0"/>
    <n v="0"/>
  </r>
  <r>
    <n v="7"/>
    <x v="30"/>
    <s v="DMSI"/>
    <s v="Clinton IL"/>
    <x v="0"/>
    <x v="269"/>
    <x v="0"/>
    <n v="0"/>
  </r>
  <r>
    <n v="171"/>
    <x v="43"/>
    <s v="DMSI"/>
    <s v="Springfield IL"/>
    <x v="0"/>
    <x v="269"/>
    <x v="0"/>
    <n v="4"/>
  </r>
  <r>
    <n v="162"/>
    <x v="44"/>
    <s v="DMSI"/>
    <s v="Champaign IL"/>
    <x v="0"/>
    <x v="269"/>
    <x v="0"/>
    <n v="0"/>
  </r>
  <r>
    <n v="164"/>
    <x v="45"/>
    <s v="DMSI"/>
    <s v="Galesburg IL"/>
    <x v="0"/>
    <x v="269"/>
    <x v="0"/>
    <n v="0"/>
  </r>
  <r>
    <n v="5"/>
    <x v="0"/>
    <s v="DMSI"/>
    <s v="Bloomington IL"/>
    <x v="0"/>
    <x v="268"/>
    <x v="0"/>
    <n v="103"/>
  </r>
  <r>
    <n v="5"/>
    <x v="0"/>
    <s v="DMSI"/>
    <s v="Bloomington IL"/>
    <x v="0"/>
    <x v="268"/>
    <x v="1"/>
    <n v="14"/>
  </r>
  <r>
    <n v="5"/>
    <x v="0"/>
    <s v="DMSI"/>
    <s v="Bloomington IL"/>
    <x v="1"/>
    <x v="268"/>
    <x v="2"/>
    <n v="0"/>
  </r>
  <r>
    <n v="14"/>
    <x v="1"/>
    <s v="DMSI"/>
    <s v="Peru IL"/>
    <x v="0"/>
    <x v="268"/>
    <x v="0"/>
    <n v="17"/>
  </r>
  <r>
    <n v="14"/>
    <x v="1"/>
    <s v="DMSI"/>
    <s v="Peru IL"/>
    <x v="1"/>
    <x v="268"/>
    <x v="2"/>
    <n v="0"/>
  </r>
  <r>
    <n v="13"/>
    <x v="2"/>
    <s v="DMSI"/>
    <s v="Peoria,IL"/>
    <x v="0"/>
    <x v="268"/>
    <x v="0"/>
    <n v="38"/>
  </r>
  <r>
    <n v="13"/>
    <x v="2"/>
    <s v="DMSI"/>
    <s v="Peoria,IL"/>
    <x v="0"/>
    <x v="268"/>
    <x v="1"/>
    <n v="0"/>
  </r>
  <r>
    <n v="6"/>
    <x v="3"/>
    <s v="DMSI"/>
    <s v="Charleston IL"/>
    <x v="0"/>
    <x v="268"/>
    <x v="0"/>
    <n v="29"/>
  </r>
  <r>
    <n v="6"/>
    <x v="3"/>
    <s v="DMSI"/>
    <s v="Charleston IL"/>
    <x v="0"/>
    <x v="268"/>
    <x v="1"/>
    <n v="0"/>
  </r>
  <r>
    <n v="6"/>
    <x v="3"/>
    <s v="DMSI"/>
    <s v="Charleston IL"/>
    <x v="1"/>
    <x v="268"/>
    <x v="2"/>
    <n v="0"/>
  </r>
  <r>
    <n v="15"/>
    <x v="21"/>
    <s v="DMSI"/>
    <s v="Pontiac, IL"/>
    <x v="0"/>
    <x v="268"/>
    <x v="0"/>
    <n v="20"/>
  </r>
  <r>
    <n v="15"/>
    <x v="21"/>
    <s v="DMSI"/>
    <s v="Pontiac, IL"/>
    <x v="1"/>
    <x v="268"/>
    <x v="2"/>
    <n v="0"/>
  </r>
  <r>
    <n v="8"/>
    <x v="25"/>
    <s v="DMSI"/>
    <s v="Eureka, IL"/>
    <x v="0"/>
    <x v="268"/>
    <x v="0"/>
    <n v="0"/>
  </r>
  <r>
    <n v="8"/>
    <x v="25"/>
    <s v="DMSI"/>
    <s v="Eureka, IL"/>
    <x v="1"/>
    <x v="268"/>
    <x v="2"/>
    <n v="0"/>
  </r>
  <r>
    <n v="10"/>
    <x v="28"/>
    <s v="DMSI"/>
    <s v="Lincoln IL"/>
    <x v="0"/>
    <x v="268"/>
    <x v="0"/>
    <n v="0"/>
  </r>
  <r>
    <n v="10"/>
    <x v="28"/>
    <s v="DMSI"/>
    <s v="Lincoln IL"/>
    <x v="0"/>
    <x v="268"/>
    <x v="2"/>
    <n v="0"/>
  </r>
  <r>
    <n v="17"/>
    <x v="26"/>
    <s v="DMSI"/>
    <s v="Streator IL"/>
    <x v="0"/>
    <x v="268"/>
    <x v="0"/>
    <n v="0"/>
  </r>
  <r>
    <n v="17"/>
    <x v="26"/>
    <s v="DMSI"/>
    <s v="Streator IL"/>
    <x v="1"/>
    <x v="268"/>
    <x v="2"/>
    <n v="0"/>
  </r>
  <r>
    <n v="16"/>
    <x v="23"/>
    <s v="DMSI"/>
    <s v="Princeton IL"/>
    <x v="0"/>
    <x v="268"/>
    <x v="0"/>
    <n v="21"/>
  </r>
  <r>
    <n v="16"/>
    <x v="23"/>
    <s v="DMSI"/>
    <s v="Princeton IL"/>
    <x v="1"/>
    <x v="268"/>
    <x v="2"/>
    <n v="0"/>
  </r>
  <r>
    <n v="11"/>
    <x v="24"/>
    <s v="DMSI"/>
    <s v="Mt. Zion IL"/>
    <x v="0"/>
    <x v="268"/>
    <x v="0"/>
    <n v="0"/>
  </r>
  <r>
    <n v="11"/>
    <x v="24"/>
    <s v="DMSI"/>
    <s v="Mt. Zion IL"/>
    <x v="1"/>
    <x v="268"/>
    <x v="2"/>
    <n v="0"/>
  </r>
  <r>
    <n v="9"/>
    <x v="22"/>
    <s v="DMSI"/>
    <s v="Gibson City IL"/>
    <x v="0"/>
    <x v="268"/>
    <x v="0"/>
    <n v="0"/>
  </r>
  <r>
    <n v="127"/>
    <x v="19"/>
    <s v="DMSI"/>
    <s v="Canton IL"/>
    <x v="0"/>
    <x v="268"/>
    <x v="0"/>
    <n v="0"/>
  </r>
  <r>
    <n v="12"/>
    <x v="32"/>
    <s v="DMSI"/>
    <s v="Pekin IL"/>
    <x v="0"/>
    <x v="268"/>
    <x v="0"/>
    <n v="0"/>
  </r>
  <r>
    <n v="7"/>
    <x v="30"/>
    <s v="DMSI"/>
    <s v="Clinton IL"/>
    <x v="0"/>
    <x v="268"/>
    <x v="0"/>
    <n v="0"/>
  </r>
  <r>
    <n v="171"/>
    <x v="43"/>
    <s v="DMSI"/>
    <s v="Springfield IL"/>
    <x v="0"/>
    <x v="268"/>
    <x v="0"/>
    <n v="0"/>
  </r>
  <r>
    <n v="162"/>
    <x v="44"/>
    <s v="DMSI"/>
    <s v="Champaign IL"/>
    <x v="0"/>
    <x v="268"/>
    <x v="0"/>
    <n v="0"/>
  </r>
  <r>
    <n v="164"/>
    <x v="45"/>
    <s v="DMSI"/>
    <s v="Galesburg IL"/>
    <x v="0"/>
    <x v="268"/>
    <x v="0"/>
    <n v="0"/>
  </r>
  <r>
    <n v="5"/>
    <x v="0"/>
    <s v="DMSI"/>
    <s v="Bloomington IL"/>
    <x v="0"/>
    <x v="267"/>
    <x v="0"/>
    <n v="127"/>
  </r>
  <r>
    <n v="5"/>
    <x v="0"/>
    <s v="DMSI"/>
    <s v="Bloomington IL"/>
    <x v="0"/>
    <x v="267"/>
    <x v="1"/>
    <n v="7"/>
  </r>
  <r>
    <n v="5"/>
    <x v="0"/>
    <s v="DMSI"/>
    <s v="Bloomington IL"/>
    <x v="1"/>
    <x v="267"/>
    <x v="2"/>
    <n v="0"/>
  </r>
  <r>
    <n v="14"/>
    <x v="1"/>
    <s v="DMSI"/>
    <s v="Peru IL"/>
    <x v="0"/>
    <x v="267"/>
    <x v="0"/>
    <n v="30"/>
  </r>
  <r>
    <n v="14"/>
    <x v="1"/>
    <s v="DMSI"/>
    <s v="Peru IL"/>
    <x v="1"/>
    <x v="267"/>
    <x v="2"/>
    <n v="0"/>
  </r>
  <r>
    <n v="13"/>
    <x v="2"/>
    <s v="DMSI"/>
    <s v="Peoria,IL"/>
    <x v="0"/>
    <x v="267"/>
    <x v="0"/>
    <n v="0"/>
  </r>
  <r>
    <n v="13"/>
    <x v="2"/>
    <s v="DMSI"/>
    <s v="Peoria,IL"/>
    <x v="0"/>
    <x v="267"/>
    <x v="1"/>
    <n v="0"/>
  </r>
  <r>
    <n v="6"/>
    <x v="3"/>
    <s v="DMSI"/>
    <s v="Charleston IL"/>
    <x v="0"/>
    <x v="267"/>
    <x v="0"/>
    <n v="33"/>
  </r>
  <r>
    <n v="6"/>
    <x v="3"/>
    <s v="DMSI"/>
    <s v="Charleston IL"/>
    <x v="0"/>
    <x v="267"/>
    <x v="1"/>
    <n v="13"/>
  </r>
  <r>
    <n v="6"/>
    <x v="3"/>
    <s v="DMSI"/>
    <s v="Charleston IL"/>
    <x v="1"/>
    <x v="267"/>
    <x v="2"/>
    <n v="0"/>
  </r>
  <r>
    <n v="15"/>
    <x v="21"/>
    <s v="DMSI"/>
    <s v="Pontiac, IL"/>
    <x v="0"/>
    <x v="267"/>
    <x v="0"/>
    <n v="0"/>
  </r>
  <r>
    <n v="15"/>
    <x v="21"/>
    <s v="DMSI"/>
    <s v="Pontiac, IL"/>
    <x v="1"/>
    <x v="267"/>
    <x v="2"/>
    <n v="0"/>
  </r>
  <r>
    <n v="8"/>
    <x v="25"/>
    <s v="DMSI"/>
    <s v="Eureka, IL"/>
    <x v="0"/>
    <x v="267"/>
    <x v="0"/>
    <n v="13"/>
  </r>
  <r>
    <n v="8"/>
    <x v="25"/>
    <s v="DMSI"/>
    <s v="Eureka, IL"/>
    <x v="1"/>
    <x v="267"/>
    <x v="2"/>
    <n v="0"/>
  </r>
  <r>
    <n v="10"/>
    <x v="28"/>
    <s v="DMSI"/>
    <s v="Lincoln IL"/>
    <x v="0"/>
    <x v="267"/>
    <x v="0"/>
    <n v="26"/>
  </r>
  <r>
    <n v="10"/>
    <x v="28"/>
    <s v="DMSI"/>
    <s v="Lincoln IL"/>
    <x v="0"/>
    <x v="267"/>
    <x v="2"/>
    <n v="0"/>
  </r>
  <r>
    <n v="17"/>
    <x v="26"/>
    <s v="DMSI"/>
    <s v="Streator IL"/>
    <x v="0"/>
    <x v="267"/>
    <x v="0"/>
    <n v="32"/>
  </r>
  <r>
    <n v="17"/>
    <x v="26"/>
    <s v="DMSI"/>
    <s v="Streator IL"/>
    <x v="1"/>
    <x v="267"/>
    <x v="2"/>
    <n v="0"/>
  </r>
  <r>
    <n v="16"/>
    <x v="23"/>
    <s v="DMSI"/>
    <s v="Princeton IL"/>
    <x v="0"/>
    <x v="267"/>
    <x v="0"/>
    <n v="0"/>
  </r>
  <r>
    <n v="16"/>
    <x v="23"/>
    <s v="DMSI"/>
    <s v="Princeton IL"/>
    <x v="1"/>
    <x v="267"/>
    <x v="2"/>
    <n v="0"/>
  </r>
  <r>
    <n v="11"/>
    <x v="24"/>
    <s v="DMSI"/>
    <s v="Mt. Zion IL"/>
    <x v="0"/>
    <x v="267"/>
    <x v="0"/>
    <n v="0"/>
  </r>
  <r>
    <n v="11"/>
    <x v="24"/>
    <s v="DMSI"/>
    <s v="Mt. Zion IL"/>
    <x v="1"/>
    <x v="267"/>
    <x v="2"/>
    <n v="0"/>
  </r>
  <r>
    <n v="9"/>
    <x v="22"/>
    <s v="DMSI"/>
    <s v="Gibson City IL"/>
    <x v="0"/>
    <x v="267"/>
    <x v="0"/>
    <n v="0"/>
  </r>
  <r>
    <n v="127"/>
    <x v="19"/>
    <s v="DMSI"/>
    <s v="Canton IL"/>
    <x v="0"/>
    <x v="267"/>
    <x v="0"/>
    <n v="0"/>
  </r>
  <r>
    <n v="12"/>
    <x v="32"/>
    <s v="DMSI"/>
    <s v="Pekin IL"/>
    <x v="0"/>
    <x v="267"/>
    <x v="0"/>
    <n v="0"/>
  </r>
  <r>
    <n v="7"/>
    <x v="30"/>
    <s v="DMSI"/>
    <s v="Clinton IL"/>
    <x v="0"/>
    <x v="267"/>
    <x v="0"/>
    <n v="0"/>
  </r>
  <r>
    <n v="171"/>
    <x v="43"/>
    <s v="DMSI"/>
    <s v="Springfield IL"/>
    <x v="0"/>
    <x v="267"/>
    <x v="0"/>
    <n v="0"/>
  </r>
  <r>
    <n v="162"/>
    <x v="44"/>
    <s v="DMSI"/>
    <s v="Champaign IL"/>
    <x v="0"/>
    <x v="267"/>
    <x v="0"/>
    <n v="0"/>
  </r>
  <r>
    <n v="164"/>
    <x v="45"/>
    <s v="DMSI"/>
    <s v="Galesburg IL"/>
    <x v="0"/>
    <x v="267"/>
    <x v="0"/>
    <n v="0"/>
  </r>
  <r>
    <n v="5"/>
    <x v="0"/>
    <s v="DMSI"/>
    <s v="Bloomington IL"/>
    <x v="0"/>
    <x v="266"/>
    <x v="0"/>
    <n v="114"/>
  </r>
  <r>
    <n v="5"/>
    <x v="0"/>
    <s v="DMSI"/>
    <s v="Bloomington IL"/>
    <x v="0"/>
    <x v="266"/>
    <x v="1"/>
    <n v="0"/>
  </r>
  <r>
    <n v="5"/>
    <x v="0"/>
    <s v="DMSI"/>
    <s v="Bloomington IL"/>
    <x v="1"/>
    <x v="266"/>
    <x v="2"/>
    <n v="0"/>
  </r>
  <r>
    <n v="14"/>
    <x v="1"/>
    <s v="DMSI"/>
    <s v="Peru IL"/>
    <x v="0"/>
    <x v="266"/>
    <x v="0"/>
    <n v="39"/>
  </r>
  <r>
    <n v="14"/>
    <x v="1"/>
    <s v="DMSI"/>
    <s v="Peru IL"/>
    <x v="1"/>
    <x v="266"/>
    <x v="2"/>
    <n v="0"/>
  </r>
  <r>
    <n v="13"/>
    <x v="2"/>
    <s v="DMSI"/>
    <s v="Peoria,IL"/>
    <x v="0"/>
    <x v="266"/>
    <x v="0"/>
    <n v="25"/>
  </r>
  <r>
    <n v="13"/>
    <x v="2"/>
    <s v="DMSI"/>
    <s v="Peoria,IL"/>
    <x v="0"/>
    <x v="266"/>
    <x v="1"/>
    <n v="11"/>
  </r>
  <r>
    <n v="6"/>
    <x v="3"/>
    <s v="DMSI"/>
    <s v="Charleston IL"/>
    <x v="0"/>
    <x v="266"/>
    <x v="0"/>
    <n v="43"/>
  </r>
  <r>
    <n v="6"/>
    <x v="3"/>
    <s v="DMSI"/>
    <s v="Charleston IL"/>
    <x v="0"/>
    <x v="266"/>
    <x v="1"/>
    <n v="0"/>
  </r>
  <r>
    <n v="6"/>
    <x v="3"/>
    <s v="DMSI"/>
    <s v="Charleston IL"/>
    <x v="1"/>
    <x v="266"/>
    <x v="2"/>
    <n v="0"/>
  </r>
  <r>
    <n v="15"/>
    <x v="21"/>
    <s v="DMSI"/>
    <s v="Pontiac, IL"/>
    <x v="0"/>
    <x v="266"/>
    <x v="0"/>
    <n v="44"/>
  </r>
  <r>
    <n v="15"/>
    <x v="21"/>
    <s v="DMSI"/>
    <s v="Pontiac, IL"/>
    <x v="1"/>
    <x v="266"/>
    <x v="2"/>
    <n v="0"/>
  </r>
  <r>
    <n v="8"/>
    <x v="25"/>
    <s v="DMSI"/>
    <s v="Eureka, IL"/>
    <x v="0"/>
    <x v="266"/>
    <x v="0"/>
    <n v="0"/>
  </r>
  <r>
    <n v="8"/>
    <x v="25"/>
    <s v="DMSI"/>
    <s v="Eureka, IL"/>
    <x v="1"/>
    <x v="266"/>
    <x v="2"/>
    <n v="0"/>
  </r>
  <r>
    <n v="10"/>
    <x v="28"/>
    <s v="DMSI"/>
    <s v="Lincoln IL"/>
    <x v="0"/>
    <x v="266"/>
    <x v="0"/>
    <n v="0"/>
  </r>
  <r>
    <n v="10"/>
    <x v="28"/>
    <s v="DMSI"/>
    <s v="Lincoln IL"/>
    <x v="0"/>
    <x v="266"/>
    <x v="2"/>
    <n v="0"/>
  </r>
  <r>
    <n v="17"/>
    <x v="26"/>
    <s v="DMSI"/>
    <s v="Streator IL"/>
    <x v="0"/>
    <x v="266"/>
    <x v="0"/>
    <n v="0"/>
  </r>
  <r>
    <n v="17"/>
    <x v="26"/>
    <s v="DMSI"/>
    <s v="Streator IL"/>
    <x v="1"/>
    <x v="266"/>
    <x v="2"/>
    <n v="0"/>
  </r>
  <r>
    <n v="16"/>
    <x v="23"/>
    <s v="DMSI"/>
    <s v="Princeton IL"/>
    <x v="0"/>
    <x v="266"/>
    <x v="0"/>
    <n v="36"/>
  </r>
  <r>
    <n v="16"/>
    <x v="23"/>
    <s v="DMSI"/>
    <s v="Princeton IL"/>
    <x v="1"/>
    <x v="266"/>
    <x v="2"/>
    <n v="0"/>
  </r>
  <r>
    <n v="11"/>
    <x v="24"/>
    <s v="DMSI"/>
    <s v="Mt. Zion IL"/>
    <x v="0"/>
    <x v="266"/>
    <x v="0"/>
    <n v="0"/>
  </r>
  <r>
    <n v="11"/>
    <x v="24"/>
    <s v="DMSI"/>
    <s v="Mt. Zion IL"/>
    <x v="1"/>
    <x v="266"/>
    <x v="2"/>
    <n v="0"/>
  </r>
  <r>
    <n v="9"/>
    <x v="22"/>
    <s v="DMSI"/>
    <s v="Gibson City IL"/>
    <x v="0"/>
    <x v="266"/>
    <x v="0"/>
    <n v="0"/>
  </r>
  <r>
    <n v="127"/>
    <x v="19"/>
    <s v="DMSI"/>
    <s v="Canton IL"/>
    <x v="0"/>
    <x v="266"/>
    <x v="0"/>
    <n v="0"/>
  </r>
  <r>
    <n v="12"/>
    <x v="32"/>
    <s v="DMSI"/>
    <s v="Pekin IL"/>
    <x v="0"/>
    <x v="266"/>
    <x v="0"/>
    <n v="0"/>
  </r>
  <r>
    <n v="7"/>
    <x v="30"/>
    <s v="DMSI"/>
    <s v="Clinton IL"/>
    <x v="0"/>
    <x v="266"/>
    <x v="0"/>
    <n v="0"/>
  </r>
  <r>
    <n v="171"/>
    <x v="43"/>
    <s v="DMSI"/>
    <s v="Springfield IL"/>
    <x v="0"/>
    <x v="266"/>
    <x v="0"/>
    <n v="0"/>
  </r>
  <r>
    <n v="162"/>
    <x v="44"/>
    <s v="DMSI"/>
    <s v="Champaign IL"/>
    <x v="0"/>
    <x v="266"/>
    <x v="0"/>
    <n v="0"/>
  </r>
  <r>
    <n v="164"/>
    <x v="45"/>
    <s v="DMSI"/>
    <s v="Galesburg IL"/>
    <x v="0"/>
    <x v="266"/>
    <x v="0"/>
    <n v="10"/>
  </r>
  <r>
    <n v="156"/>
    <x v="40"/>
    <s v="Skin Surgery Center"/>
    <s v="WA Seattle Madison St"/>
    <x v="0"/>
    <x v="266"/>
    <x v="0"/>
    <n v="5"/>
  </r>
  <r>
    <n v="156"/>
    <x v="40"/>
    <s v="Skin Surgery Center"/>
    <s v="WA Seattle Madison St"/>
    <x v="0"/>
    <x v="267"/>
    <x v="0"/>
    <n v="26"/>
  </r>
  <r>
    <n v="156"/>
    <x v="40"/>
    <s v="Skin Surgery Center"/>
    <s v="WA Seattle Madison St"/>
    <x v="0"/>
    <x v="268"/>
    <x v="0"/>
    <n v="21"/>
  </r>
  <r>
    <n v="156"/>
    <x v="40"/>
    <s v="Skin Surgery Center"/>
    <s v="WA Seattle Madison St"/>
    <x v="0"/>
    <x v="269"/>
    <x v="0"/>
    <n v="28"/>
  </r>
  <r>
    <n v="156"/>
    <x v="40"/>
    <s v="Skin Surgery Center"/>
    <s v="WA Seattle Madison St"/>
    <x v="0"/>
    <x v="270"/>
    <x v="0"/>
    <n v="0"/>
  </r>
  <r>
    <n v="157"/>
    <x v="41"/>
    <s v="Skin Surgery Center"/>
    <s v="WA Bellevue 116 AV NE "/>
    <x v="0"/>
    <x v="266"/>
    <x v="0"/>
    <n v="26"/>
  </r>
  <r>
    <n v="157"/>
    <x v="41"/>
    <s v="Skin Surgery Center"/>
    <s v="WA Bellevue 116 AV NE "/>
    <x v="0"/>
    <x v="267"/>
    <x v="0"/>
    <n v="29"/>
  </r>
  <r>
    <n v="157"/>
    <x v="41"/>
    <s v="Skin Surgery Center"/>
    <s v="WA Bellevue 116 AV NE "/>
    <x v="0"/>
    <x v="268"/>
    <x v="0"/>
    <n v="30"/>
  </r>
  <r>
    <n v="157"/>
    <x v="41"/>
    <s v="Skin Surgery Center"/>
    <s v="WA Bellevue 116 AV NE "/>
    <x v="0"/>
    <x v="269"/>
    <x v="0"/>
    <n v="25"/>
  </r>
  <r>
    <n v="157"/>
    <x v="41"/>
    <s v="Skin Surgery Center"/>
    <s v="WA Bellevue 116 AV NE "/>
    <x v="0"/>
    <x v="270"/>
    <x v="0"/>
    <n v="11"/>
  </r>
  <r>
    <n v="5"/>
    <x v="0"/>
    <s v="DMSI"/>
    <s v="Bloomington IL"/>
    <x v="0"/>
    <x v="272"/>
    <x v="0"/>
    <n v="90"/>
  </r>
  <r>
    <n v="5"/>
    <x v="0"/>
    <s v="DMSI"/>
    <s v="Bloomington IL"/>
    <x v="0"/>
    <x v="272"/>
    <x v="1"/>
    <n v="16"/>
  </r>
  <r>
    <n v="5"/>
    <x v="0"/>
    <s v="DMSI"/>
    <s v="Bloomington IL"/>
    <x v="1"/>
    <x v="272"/>
    <x v="2"/>
    <n v="0"/>
  </r>
  <r>
    <n v="14"/>
    <x v="1"/>
    <s v="DMSI"/>
    <s v="Peru IL"/>
    <x v="0"/>
    <x v="272"/>
    <x v="0"/>
    <n v="20"/>
  </r>
  <r>
    <n v="14"/>
    <x v="1"/>
    <s v="DMSI"/>
    <s v="Peru IL"/>
    <x v="1"/>
    <x v="272"/>
    <x v="2"/>
    <n v="0"/>
  </r>
  <r>
    <n v="13"/>
    <x v="2"/>
    <s v="DMSI"/>
    <s v="Peoria,IL"/>
    <x v="0"/>
    <x v="272"/>
    <x v="0"/>
    <n v="2"/>
  </r>
  <r>
    <n v="13"/>
    <x v="2"/>
    <s v="DMSI"/>
    <s v="Peoria,IL"/>
    <x v="0"/>
    <x v="272"/>
    <x v="1"/>
    <n v="7"/>
  </r>
  <r>
    <n v="6"/>
    <x v="3"/>
    <s v="DMSI"/>
    <s v="Charleston IL"/>
    <x v="0"/>
    <x v="272"/>
    <x v="0"/>
    <n v="69"/>
  </r>
  <r>
    <n v="5"/>
    <x v="0"/>
    <s v="DMSI"/>
    <s v="Bloomington IL"/>
    <x v="0"/>
    <x v="273"/>
    <x v="0"/>
    <n v="106"/>
  </r>
  <r>
    <n v="5"/>
    <x v="0"/>
    <s v="DMSI"/>
    <s v="Bloomington IL"/>
    <x v="0"/>
    <x v="273"/>
    <x v="1"/>
    <n v="6"/>
  </r>
  <r>
    <n v="5"/>
    <x v="0"/>
    <s v="DMSI"/>
    <s v="Bloomington IL"/>
    <x v="1"/>
    <x v="273"/>
    <x v="2"/>
    <n v="0"/>
  </r>
  <r>
    <n v="14"/>
    <x v="1"/>
    <s v="DMSI"/>
    <s v="Peru IL"/>
    <x v="0"/>
    <x v="273"/>
    <x v="0"/>
    <n v="39"/>
  </r>
  <r>
    <n v="14"/>
    <x v="1"/>
    <s v="DMSI"/>
    <s v="Peru IL"/>
    <x v="1"/>
    <x v="273"/>
    <x v="2"/>
    <n v="0"/>
  </r>
  <r>
    <n v="13"/>
    <x v="2"/>
    <s v="DMSI"/>
    <s v="Peoria,IL"/>
    <x v="0"/>
    <x v="273"/>
    <x v="0"/>
    <n v="0"/>
  </r>
  <r>
    <n v="13"/>
    <x v="2"/>
    <s v="DMSI"/>
    <s v="Peoria,IL"/>
    <x v="0"/>
    <x v="273"/>
    <x v="1"/>
    <n v="0"/>
  </r>
  <r>
    <n v="6"/>
    <x v="3"/>
    <s v="DMSI"/>
    <s v="Charleston IL"/>
    <x v="0"/>
    <x v="273"/>
    <x v="0"/>
    <n v="33"/>
  </r>
  <r>
    <n v="6"/>
    <x v="3"/>
    <s v="DMSI"/>
    <s v="Charleston IL"/>
    <x v="0"/>
    <x v="273"/>
    <x v="1"/>
    <n v="15"/>
  </r>
  <r>
    <n v="6"/>
    <x v="3"/>
    <s v="DMSI"/>
    <s v="Charleston IL"/>
    <x v="1"/>
    <x v="273"/>
    <x v="2"/>
    <n v="0"/>
  </r>
  <r>
    <n v="15"/>
    <x v="21"/>
    <s v="DMSI"/>
    <s v="Pontiac, IL"/>
    <x v="0"/>
    <x v="273"/>
    <x v="0"/>
    <n v="0"/>
  </r>
  <r>
    <n v="15"/>
    <x v="21"/>
    <s v="DMSI"/>
    <s v="Pontiac, IL"/>
    <x v="1"/>
    <x v="273"/>
    <x v="2"/>
    <n v="0"/>
  </r>
  <r>
    <n v="8"/>
    <x v="25"/>
    <s v="DMSI"/>
    <s v="Eureka, IL"/>
    <x v="0"/>
    <x v="273"/>
    <x v="0"/>
    <n v="38"/>
  </r>
  <r>
    <n v="8"/>
    <x v="25"/>
    <s v="DMSI"/>
    <s v="Eureka, IL"/>
    <x v="1"/>
    <x v="273"/>
    <x v="2"/>
    <n v="0"/>
  </r>
  <r>
    <n v="10"/>
    <x v="28"/>
    <s v="DMSI"/>
    <s v="Lincoln IL"/>
    <x v="0"/>
    <x v="273"/>
    <x v="0"/>
    <n v="26"/>
  </r>
  <r>
    <n v="10"/>
    <x v="28"/>
    <s v="DMSI"/>
    <s v="Lincoln IL"/>
    <x v="0"/>
    <x v="273"/>
    <x v="2"/>
    <n v="0"/>
  </r>
  <r>
    <n v="17"/>
    <x v="26"/>
    <s v="DMSI"/>
    <s v="Streator IL"/>
    <x v="0"/>
    <x v="273"/>
    <x v="0"/>
    <n v="20"/>
  </r>
  <r>
    <n v="17"/>
    <x v="26"/>
    <s v="DMSI"/>
    <s v="Streator IL"/>
    <x v="1"/>
    <x v="273"/>
    <x v="2"/>
    <n v="0"/>
  </r>
  <r>
    <n v="16"/>
    <x v="23"/>
    <s v="DMSI"/>
    <s v="Princeton IL"/>
    <x v="0"/>
    <x v="273"/>
    <x v="0"/>
    <n v="0"/>
  </r>
  <r>
    <n v="16"/>
    <x v="23"/>
    <s v="DMSI"/>
    <s v="Princeton IL"/>
    <x v="1"/>
    <x v="273"/>
    <x v="2"/>
    <n v="0"/>
  </r>
  <r>
    <n v="11"/>
    <x v="24"/>
    <s v="DMSI"/>
    <s v="Mt. Zion IL"/>
    <x v="0"/>
    <x v="273"/>
    <x v="0"/>
    <n v="0"/>
  </r>
  <r>
    <n v="11"/>
    <x v="24"/>
    <s v="DMSI"/>
    <s v="Mt. Zion IL"/>
    <x v="1"/>
    <x v="273"/>
    <x v="2"/>
    <n v="0"/>
  </r>
  <r>
    <n v="9"/>
    <x v="22"/>
    <s v="DMSI"/>
    <s v="Gibson City IL"/>
    <x v="0"/>
    <x v="273"/>
    <x v="0"/>
    <n v="0"/>
  </r>
  <r>
    <n v="127"/>
    <x v="19"/>
    <s v="DMSI"/>
    <s v="Canton IL"/>
    <x v="0"/>
    <x v="273"/>
    <x v="0"/>
    <n v="0"/>
  </r>
  <r>
    <n v="12"/>
    <x v="32"/>
    <s v="DMSI"/>
    <s v="Pekin IL"/>
    <x v="0"/>
    <x v="273"/>
    <x v="0"/>
    <n v="0"/>
  </r>
  <r>
    <n v="7"/>
    <x v="30"/>
    <s v="DMSI"/>
    <s v="Clinton IL"/>
    <x v="0"/>
    <x v="273"/>
    <x v="0"/>
    <n v="0"/>
  </r>
  <r>
    <n v="171"/>
    <x v="43"/>
    <s v="DMSI"/>
    <s v="Springfield IL"/>
    <x v="0"/>
    <x v="273"/>
    <x v="0"/>
    <n v="0"/>
  </r>
  <r>
    <n v="162"/>
    <x v="44"/>
    <s v="DMSI"/>
    <s v="Champaign IL"/>
    <x v="0"/>
    <x v="273"/>
    <x v="0"/>
    <n v="4"/>
  </r>
  <r>
    <n v="5"/>
    <x v="0"/>
    <s v="DMSI"/>
    <s v="Bloomington IL"/>
    <x v="0"/>
    <x v="274"/>
    <x v="0"/>
    <n v="93"/>
  </r>
  <r>
    <n v="5"/>
    <x v="0"/>
    <s v="DMSI"/>
    <s v="Bloomington IL"/>
    <x v="0"/>
    <x v="274"/>
    <x v="1"/>
    <n v="13"/>
  </r>
  <r>
    <n v="5"/>
    <x v="0"/>
    <s v="DMSI"/>
    <s v="Bloomington IL"/>
    <x v="1"/>
    <x v="274"/>
    <x v="2"/>
    <n v="0"/>
  </r>
  <r>
    <n v="14"/>
    <x v="1"/>
    <s v="DMSI"/>
    <s v="Peru IL"/>
    <x v="0"/>
    <x v="274"/>
    <x v="0"/>
    <n v="41"/>
  </r>
  <r>
    <n v="14"/>
    <x v="1"/>
    <s v="DMSI"/>
    <s v="Peru IL"/>
    <x v="1"/>
    <x v="274"/>
    <x v="2"/>
    <n v="0"/>
  </r>
  <r>
    <n v="13"/>
    <x v="2"/>
    <s v="DMSI"/>
    <s v="Peoria,IL"/>
    <x v="0"/>
    <x v="274"/>
    <x v="0"/>
    <n v="11"/>
  </r>
  <r>
    <n v="13"/>
    <x v="2"/>
    <s v="DMSI"/>
    <s v="Peoria,IL"/>
    <x v="0"/>
    <x v="274"/>
    <x v="1"/>
    <n v="8"/>
  </r>
  <r>
    <n v="6"/>
    <x v="3"/>
    <s v="DMSI"/>
    <s v="Charleston IL"/>
    <x v="0"/>
    <x v="274"/>
    <x v="0"/>
    <n v="33"/>
  </r>
  <r>
    <n v="6"/>
    <x v="3"/>
    <s v="DMSI"/>
    <s v="Charleston IL"/>
    <x v="0"/>
    <x v="274"/>
    <x v="1"/>
    <n v="0"/>
  </r>
  <r>
    <n v="6"/>
    <x v="3"/>
    <s v="DMSI"/>
    <s v="Charleston IL"/>
    <x v="1"/>
    <x v="274"/>
    <x v="2"/>
    <n v="0"/>
  </r>
  <r>
    <n v="15"/>
    <x v="21"/>
    <s v="DMSI"/>
    <s v="Pontiac, IL"/>
    <x v="0"/>
    <x v="274"/>
    <x v="0"/>
    <n v="37"/>
  </r>
  <r>
    <n v="15"/>
    <x v="21"/>
    <s v="DMSI"/>
    <s v="Pontiac, IL"/>
    <x v="1"/>
    <x v="274"/>
    <x v="2"/>
    <n v="0"/>
  </r>
  <r>
    <n v="8"/>
    <x v="25"/>
    <s v="DMSI"/>
    <s v="Eureka, IL"/>
    <x v="0"/>
    <x v="274"/>
    <x v="0"/>
    <n v="0"/>
  </r>
  <r>
    <n v="8"/>
    <x v="25"/>
    <s v="DMSI"/>
    <s v="Eureka, IL"/>
    <x v="1"/>
    <x v="274"/>
    <x v="2"/>
    <n v="0"/>
  </r>
  <r>
    <n v="10"/>
    <x v="28"/>
    <s v="DMSI"/>
    <s v="Lincoln IL"/>
    <x v="0"/>
    <x v="274"/>
    <x v="0"/>
    <n v="0"/>
  </r>
  <r>
    <n v="10"/>
    <x v="28"/>
    <s v="DMSI"/>
    <s v="Lincoln IL"/>
    <x v="0"/>
    <x v="274"/>
    <x v="2"/>
    <n v="0"/>
  </r>
  <r>
    <n v="17"/>
    <x v="26"/>
    <s v="DMSI"/>
    <s v="Streator IL"/>
    <x v="0"/>
    <x v="274"/>
    <x v="0"/>
    <n v="0"/>
  </r>
  <r>
    <n v="17"/>
    <x v="26"/>
    <s v="DMSI"/>
    <s v="Streator IL"/>
    <x v="1"/>
    <x v="274"/>
    <x v="2"/>
    <n v="0"/>
  </r>
  <r>
    <n v="16"/>
    <x v="23"/>
    <s v="DMSI"/>
    <s v="Princeton IL"/>
    <x v="0"/>
    <x v="274"/>
    <x v="0"/>
    <n v="0"/>
  </r>
  <r>
    <n v="16"/>
    <x v="23"/>
    <s v="DMSI"/>
    <s v="Princeton IL"/>
    <x v="1"/>
    <x v="274"/>
    <x v="2"/>
    <n v="0"/>
  </r>
  <r>
    <n v="11"/>
    <x v="24"/>
    <s v="DMSI"/>
    <s v="Mt. Zion IL"/>
    <x v="0"/>
    <x v="274"/>
    <x v="0"/>
    <n v="0"/>
  </r>
  <r>
    <n v="11"/>
    <x v="24"/>
    <s v="DMSI"/>
    <s v="Mt. Zion IL"/>
    <x v="1"/>
    <x v="274"/>
    <x v="2"/>
    <n v="0"/>
  </r>
  <r>
    <n v="9"/>
    <x v="22"/>
    <s v="DMSI"/>
    <s v="Gibson City IL"/>
    <x v="0"/>
    <x v="274"/>
    <x v="0"/>
    <n v="0"/>
  </r>
  <r>
    <n v="127"/>
    <x v="19"/>
    <s v="DMSI"/>
    <s v="Canton IL"/>
    <x v="0"/>
    <x v="274"/>
    <x v="0"/>
    <n v="0"/>
  </r>
  <r>
    <n v="12"/>
    <x v="32"/>
    <s v="DMSI"/>
    <s v="Pekin IL"/>
    <x v="0"/>
    <x v="274"/>
    <x v="0"/>
    <n v="0"/>
  </r>
  <r>
    <n v="7"/>
    <x v="30"/>
    <s v="DMSI"/>
    <s v="Clinton IL"/>
    <x v="0"/>
    <x v="274"/>
    <x v="0"/>
    <n v="0"/>
  </r>
  <r>
    <n v="171"/>
    <x v="43"/>
    <s v="DMSI"/>
    <s v="Springfield IL"/>
    <x v="0"/>
    <x v="274"/>
    <x v="0"/>
    <n v="8"/>
  </r>
  <r>
    <n v="162"/>
    <x v="44"/>
    <s v="DMSI"/>
    <s v="Champaign IL"/>
    <x v="0"/>
    <x v="274"/>
    <x v="0"/>
    <n v="0"/>
  </r>
  <r>
    <n v="164"/>
    <x v="45"/>
    <s v="DMSI"/>
    <s v="Galesburg IL"/>
    <x v="0"/>
    <x v="274"/>
    <x v="0"/>
    <n v="9"/>
  </r>
  <r>
    <n v="5"/>
    <x v="0"/>
    <s v="DMSI"/>
    <s v="Bloomington IL"/>
    <x v="0"/>
    <x v="275"/>
    <x v="0"/>
    <n v="21"/>
  </r>
  <r>
    <n v="5"/>
    <x v="0"/>
    <s v="DMSI"/>
    <s v="Bloomington IL"/>
    <x v="0"/>
    <x v="276"/>
    <x v="0"/>
    <n v="103"/>
  </r>
  <r>
    <n v="5"/>
    <x v="0"/>
    <s v="DMSI"/>
    <s v="Bloomington IL"/>
    <x v="0"/>
    <x v="276"/>
    <x v="1"/>
    <n v="7"/>
  </r>
  <r>
    <n v="5"/>
    <x v="0"/>
    <s v="DMSI"/>
    <s v="Bloomington IL"/>
    <x v="1"/>
    <x v="276"/>
    <x v="2"/>
    <n v="0"/>
  </r>
  <r>
    <n v="14"/>
    <x v="1"/>
    <s v="DMSI"/>
    <s v="Peru IL"/>
    <x v="0"/>
    <x v="276"/>
    <x v="0"/>
    <n v="21"/>
  </r>
  <r>
    <n v="14"/>
    <x v="1"/>
    <s v="DMSI"/>
    <s v="Peru IL"/>
    <x v="1"/>
    <x v="276"/>
    <x v="2"/>
    <n v="0"/>
  </r>
  <r>
    <n v="13"/>
    <x v="2"/>
    <s v="DMSI"/>
    <s v="Peoria,IL"/>
    <x v="0"/>
    <x v="276"/>
    <x v="0"/>
    <n v="69"/>
  </r>
  <r>
    <n v="13"/>
    <x v="2"/>
    <s v="DMSI"/>
    <s v="Peoria,IL"/>
    <x v="0"/>
    <x v="276"/>
    <x v="1"/>
    <n v="0"/>
  </r>
  <r>
    <n v="6"/>
    <x v="3"/>
    <s v="DMSI"/>
    <s v="Charleston IL"/>
    <x v="0"/>
    <x v="276"/>
    <x v="0"/>
    <n v="39"/>
  </r>
  <r>
    <n v="6"/>
    <x v="3"/>
    <s v="DMSI"/>
    <s v="Charleston IL"/>
    <x v="0"/>
    <x v="276"/>
    <x v="1"/>
    <n v="0"/>
  </r>
  <r>
    <n v="6"/>
    <x v="3"/>
    <s v="DMSI"/>
    <s v="Charleston IL"/>
    <x v="1"/>
    <x v="276"/>
    <x v="2"/>
    <n v="0"/>
  </r>
  <r>
    <n v="15"/>
    <x v="21"/>
    <s v="DMSI"/>
    <s v="Pontiac, IL"/>
    <x v="0"/>
    <x v="276"/>
    <x v="0"/>
    <n v="29"/>
  </r>
  <r>
    <n v="15"/>
    <x v="21"/>
    <s v="DMSI"/>
    <s v="Pontiac, IL"/>
    <x v="1"/>
    <x v="276"/>
    <x v="2"/>
    <n v="0"/>
  </r>
  <r>
    <n v="8"/>
    <x v="25"/>
    <s v="DMSI"/>
    <s v="Eureka, IL"/>
    <x v="0"/>
    <x v="276"/>
    <x v="0"/>
    <n v="0"/>
  </r>
  <r>
    <n v="8"/>
    <x v="25"/>
    <s v="DMSI"/>
    <s v="Eureka, IL"/>
    <x v="1"/>
    <x v="276"/>
    <x v="2"/>
    <n v="0"/>
  </r>
  <r>
    <n v="10"/>
    <x v="28"/>
    <s v="DMSI"/>
    <s v="Lincoln IL"/>
    <x v="0"/>
    <x v="276"/>
    <x v="0"/>
    <n v="0"/>
  </r>
  <r>
    <n v="10"/>
    <x v="28"/>
    <s v="DMSI"/>
    <s v="Lincoln IL"/>
    <x v="0"/>
    <x v="276"/>
    <x v="2"/>
    <n v="0"/>
  </r>
  <r>
    <n v="17"/>
    <x v="26"/>
    <s v="DMSI"/>
    <s v="Streator IL"/>
    <x v="0"/>
    <x v="276"/>
    <x v="0"/>
    <n v="0"/>
  </r>
  <r>
    <n v="17"/>
    <x v="26"/>
    <s v="DMSI"/>
    <s v="Streator IL"/>
    <x v="1"/>
    <x v="276"/>
    <x v="2"/>
    <n v="0"/>
  </r>
  <r>
    <n v="16"/>
    <x v="23"/>
    <s v="DMSI"/>
    <s v="Princeton IL"/>
    <x v="0"/>
    <x v="276"/>
    <x v="0"/>
    <n v="23"/>
  </r>
  <r>
    <n v="16"/>
    <x v="23"/>
    <s v="DMSI"/>
    <s v="Princeton IL"/>
    <x v="1"/>
    <x v="276"/>
    <x v="2"/>
    <n v="0"/>
  </r>
  <r>
    <n v="11"/>
    <x v="24"/>
    <s v="DMSI"/>
    <s v="Mt. Zion IL"/>
    <x v="0"/>
    <x v="276"/>
    <x v="0"/>
    <n v="0"/>
  </r>
  <r>
    <n v="11"/>
    <x v="24"/>
    <s v="DMSI"/>
    <s v="Mt. Zion IL"/>
    <x v="1"/>
    <x v="276"/>
    <x v="2"/>
    <n v="0"/>
  </r>
  <r>
    <n v="9"/>
    <x v="22"/>
    <s v="DMSI"/>
    <s v="Gibson City IL"/>
    <x v="0"/>
    <x v="276"/>
    <x v="0"/>
    <n v="0"/>
  </r>
  <r>
    <n v="127"/>
    <x v="19"/>
    <s v="DMSI"/>
    <s v="Canton IL"/>
    <x v="0"/>
    <x v="276"/>
    <x v="0"/>
    <n v="0"/>
  </r>
  <r>
    <n v="12"/>
    <x v="32"/>
    <s v="DMSI"/>
    <s v="Pekin IL"/>
    <x v="0"/>
    <x v="276"/>
    <x v="0"/>
    <n v="19"/>
  </r>
  <r>
    <n v="7"/>
    <x v="30"/>
    <s v="DMSI"/>
    <s v="Clinton IL"/>
    <x v="0"/>
    <x v="276"/>
    <x v="0"/>
    <n v="0"/>
  </r>
  <r>
    <n v="171"/>
    <x v="43"/>
    <s v="DMSI"/>
    <s v="Springfield IL"/>
    <x v="0"/>
    <x v="276"/>
    <x v="0"/>
    <n v="0"/>
  </r>
  <r>
    <n v="162"/>
    <x v="44"/>
    <s v="DMSI"/>
    <s v="Champaign IL"/>
    <x v="0"/>
    <x v="276"/>
    <x v="0"/>
    <n v="0"/>
  </r>
  <r>
    <n v="164"/>
    <x v="45"/>
    <s v="DMSI"/>
    <s v="Galesburg IL"/>
    <x v="0"/>
    <x v="276"/>
    <x v="0"/>
    <n v="0"/>
  </r>
  <r>
    <n v="5"/>
    <x v="0"/>
    <s v="DMSI"/>
    <s v="Bloomington IL"/>
    <x v="0"/>
    <x v="277"/>
    <x v="0"/>
    <n v="126"/>
  </r>
  <r>
    <n v="5"/>
    <x v="0"/>
    <s v="DMSI"/>
    <s v="Bloomington IL"/>
    <x v="0"/>
    <x v="277"/>
    <x v="1"/>
    <n v="7"/>
  </r>
  <r>
    <n v="5"/>
    <x v="0"/>
    <s v="DMSI"/>
    <s v="Bloomington IL"/>
    <x v="1"/>
    <x v="277"/>
    <x v="2"/>
    <n v="0"/>
  </r>
  <r>
    <n v="14"/>
    <x v="1"/>
    <s v="DMSI"/>
    <s v="Peru IL"/>
    <x v="0"/>
    <x v="277"/>
    <x v="0"/>
    <n v="42"/>
  </r>
  <r>
    <n v="14"/>
    <x v="1"/>
    <s v="DMSI"/>
    <s v="Peru IL"/>
    <x v="1"/>
    <x v="277"/>
    <x v="2"/>
    <n v="0"/>
  </r>
  <r>
    <n v="13"/>
    <x v="2"/>
    <s v="DMSI"/>
    <s v="Peoria,IL"/>
    <x v="0"/>
    <x v="277"/>
    <x v="0"/>
    <n v="71"/>
  </r>
  <r>
    <n v="13"/>
    <x v="2"/>
    <s v="DMSI"/>
    <s v="Peoria,IL"/>
    <x v="0"/>
    <x v="277"/>
    <x v="1"/>
    <n v="0"/>
  </r>
  <r>
    <n v="6"/>
    <x v="3"/>
    <s v="DMSI"/>
    <s v="Charleston IL"/>
    <x v="0"/>
    <x v="277"/>
    <x v="0"/>
    <n v="31"/>
  </r>
  <r>
    <n v="6"/>
    <x v="3"/>
    <s v="DMSI"/>
    <s v="Charleston IL"/>
    <x v="0"/>
    <x v="277"/>
    <x v="1"/>
    <n v="0"/>
  </r>
  <r>
    <n v="6"/>
    <x v="3"/>
    <s v="DMSI"/>
    <s v="Charleston IL"/>
    <x v="1"/>
    <x v="277"/>
    <x v="2"/>
    <n v="0"/>
  </r>
  <r>
    <n v="15"/>
    <x v="21"/>
    <s v="DMSI"/>
    <s v="Pontiac, IL"/>
    <x v="0"/>
    <x v="277"/>
    <x v="0"/>
    <n v="0"/>
  </r>
  <r>
    <n v="15"/>
    <x v="21"/>
    <s v="DMSI"/>
    <s v="Pontiac, IL"/>
    <x v="1"/>
    <x v="277"/>
    <x v="2"/>
    <n v="0"/>
  </r>
  <r>
    <n v="8"/>
    <x v="25"/>
    <s v="DMSI"/>
    <s v="Eureka, IL"/>
    <x v="0"/>
    <x v="277"/>
    <x v="0"/>
    <n v="0"/>
  </r>
  <r>
    <n v="8"/>
    <x v="25"/>
    <s v="DMSI"/>
    <s v="Eureka, IL"/>
    <x v="1"/>
    <x v="277"/>
    <x v="2"/>
    <n v="0"/>
  </r>
  <r>
    <n v="10"/>
    <x v="28"/>
    <s v="DMSI"/>
    <s v="Lincoln IL"/>
    <x v="0"/>
    <x v="277"/>
    <x v="0"/>
    <n v="0"/>
  </r>
  <r>
    <n v="10"/>
    <x v="28"/>
    <s v="DMSI"/>
    <s v="Lincoln IL"/>
    <x v="0"/>
    <x v="277"/>
    <x v="2"/>
    <n v="0"/>
  </r>
  <r>
    <n v="17"/>
    <x v="26"/>
    <s v="DMSI"/>
    <s v="Streator IL"/>
    <x v="0"/>
    <x v="277"/>
    <x v="0"/>
    <n v="0"/>
  </r>
  <r>
    <n v="17"/>
    <x v="26"/>
    <s v="DMSI"/>
    <s v="Streator IL"/>
    <x v="1"/>
    <x v="277"/>
    <x v="2"/>
    <n v="0"/>
  </r>
  <r>
    <n v="16"/>
    <x v="23"/>
    <s v="DMSI"/>
    <s v="Princeton IL"/>
    <x v="0"/>
    <x v="277"/>
    <x v="0"/>
    <n v="0"/>
  </r>
  <r>
    <n v="16"/>
    <x v="23"/>
    <s v="DMSI"/>
    <s v="Princeton IL"/>
    <x v="1"/>
    <x v="277"/>
    <x v="2"/>
    <n v="0"/>
  </r>
  <r>
    <n v="11"/>
    <x v="24"/>
    <s v="DMSI"/>
    <s v="Mt. Zion IL"/>
    <x v="0"/>
    <x v="277"/>
    <x v="0"/>
    <n v="23"/>
  </r>
  <r>
    <n v="11"/>
    <x v="24"/>
    <s v="DMSI"/>
    <s v="Mt. Zion IL"/>
    <x v="1"/>
    <x v="277"/>
    <x v="2"/>
    <n v="0"/>
  </r>
  <r>
    <n v="9"/>
    <x v="22"/>
    <s v="DMSI"/>
    <s v="Gibson City IL"/>
    <x v="0"/>
    <x v="277"/>
    <x v="0"/>
    <n v="0"/>
  </r>
  <r>
    <n v="127"/>
    <x v="19"/>
    <s v="DMSI"/>
    <s v="Canton IL"/>
    <x v="0"/>
    <x v="277"/>
    <x v="0"/>
    <n v="16"/>
  </r>
  <r>
    <n v="12"/>
    <x v="32"/>
    <s v="DMSI"/>
    <s v="Pekin IL"/>
    <x v="0"/>
    <x v="277"/>
    <x v="0"/>
    <n v="0"/>
  </r>
  <r>
    <n v="7"/>
    <x v="30"/>
    <s v="DMSI"/>
    <s v="Clinton IL"/>
    <x v="0"/>
    <x v="277"/>
    <x v="0"/>
    <n v="0"/>
  </r>
  <r>
    <n v="171"/>
    <x v="43"/>
    <s v="DMSI"/>
    <s v="Springfield IL"/>
    <x v="0"/>
    <x v="277"/>
    <x v="0"/>
    <n v="0"/>
  </r>
  <r>
    <n v="162"/>
    <x v="44"/>
    <s v="DMSI"/>
    <s v="Champaign IL"/>
    <x v="0"/>
    <x v="277"/>
    <x v="0"/>
    <n v="0"/>
  </r>
  <r>
    <n v="164"/>
    <x v="45"/>
    <s v="DMSI"/>
    <s v="Galesburg IL"/>
    <x v="0"/>
    <x v="277"/>
    <x v="0"/>
    <n v="0"/>
  </r>
  <r>
    <n v="73"/>
    <x v="4"/>
    <s v="TVS"/>
    <s v="Boynton Beach"/>
    <x v="0"/>
    <x v="274"/>
    <x v="0"/>
    <n v="57"/>
  </r>
  <r>
    <n v="73"/>
    <x v="4"/>
    <s v="TVS"/>
    <s v="Boynton Beach"/>
    <x v="0"/>
    <x v="274"/>
    <x v="3"/>
    <n v="4"/>
  </r>
  <r>
    <n v="73"/>
    <x v="4"/>
    <s v="TVS"/>
    <s v="Boynton Beach"/>
    <x v="1"/>
    <x v="274"/>
    <x v="0"/>
    <n v="19"/>
  </r>
  <r>
    <n v="73"/>
    <x v="4"/>
    <s v="TVS"/>
    <s v="Boynton Beach"/>
    <x v="0"/>
    <x v="274"/>
    <x v="5"/>
    <n v="5"/>
  </r>
  <r>
    <n v="75"/>
    <x v="5"/>
    <s v="TVS"/>
    <s v="Delray Beach"/>
    <x v="0"/>
    <x v="274"/>
    <x v="0"/>
    <n v="11"/>
  </r>
  <r>
    <n v="75"/>
    <x v="5"/>
    <s v="TVS"/>
    <s v="Delray Beach"/>
    <x v="1"/>
    <x v="274"/>
    <x v="2"/>
    <n v="0"/>
  </r>
  <r>
    <n v="75"/>
    <x v="5"/>
    <s v="TVS"/>
    <s v="Delray Beach"/>
    <x v="0"/>
    <x v="274"/>
    <x v="3"/>
    <n v="3"/>
  </r>
  <r>
    <n v="76"/>
    <x v="29"/>
    <s v="TVS"/>
    <s v="East Boca"/>
    <x v="0"/>
    <x v="274"/>
    <x v="0"/>
    <n v="18"/>
  </r>
  <r>
    <n v="77"/>
    <x v="6"/>
    <s v="TVS"/>
    <s v="West Boca"/>
    <x v="0"/>
    <x v="274"/>
    <x v="0"/>
    <n v="11"/>
  </r>
  <r>
    <n v="72"/>
    <x v="7"/>
    <s v="TVS"/>
    <s v="Lyons"/>
    <x v="0"/>
    <x v="274"/>
    <x v="0"/>
    <n v="13"/>
  </r>
  <r>
    <n v="72"/>
    <x v="7"/>
    <s v="TVS"/>
    <s v="Lyons"/>
    <x v="0"/>
    <x v="274"/>
    <x v="3"/>
    <n v="0"/>
  </r>
  <r>
    <n v="104"/>
    <x v="31"/>
    <s v="TVS"/>
    <s v="Miami"/>
    <x v="0"/>
    <x v="274"/>
    <x v="0"/>
    <n v="24"/>
  </r>
  <r>
    <n v="104"/>
    <x v="31"/>
    <s v="TVS"/>
    <s v="Miami"/>
    <x v="0"/>
    <x v="274"/>
    <x v="3"/>
    <n v="1"/>
  </r>
  <r>
    <n v="73"/>
    <x v="4"/>
    <s v="TVS"/>
    <s v="Boynton Beach"/>
    <x v="0"/>
    <x v="273"/>
    <x v="0"/>
    <n v="62"/>
  </r>
  <r>
    <n v="73"/>
    <x v="4"/>
    <s v="TVS"/>
    <s v="Boynton Beach"/>
    <x v="0"/>
    <x v="273"/>
    <x v="3"/>
    <n v="7"/>
  </r>
  <r>
    <n v="73"/>
    <x v="4"/>
    <s v="TVS"/>
    <s v="Boynton Beach"/>
    <x v="1"/>
    <x v="273"/>
    <x v="2"/>
    <n v="0"/>
  </r>
  <r>
    <n v="73"/>
    <x v="4"/>
    <s v="TVS"/>
    <s v="Boynton Beach"/>
    <x v="0"/>
    <x v="273"/>
    <x v="0"/>
    <n v="5"/>
  </r>
  <r>
    <n v="75"/>
    <x v="5"/>
    <s v="TVS"/>
    <s v="Delray Beach"/>
    <x v="0"/>
    <x v="273"/>
    <x v="0"/>
    <n v="55"/>
  </r>
  <r>
    <n v="75"/>
    <x v="5"/>
    <s v="TVS"/>
    <s v="Delray Beach"/>
    <x v="0"/>
    <x v="273"/>
    <x v="3"/>
    <n v="1"/>
  </r>
  <r>
    <n v="76"/>
    <x v="29"/>
    <s v="TVS"/>
    <s v="East Boca"/>
    <x v="0"/>
    <x v="273"/>
    <x v="0"/>
    <n v="20"/>
  </r>
  <r>
    <n v="77"/>
    <x v="6"/>
    <s v="TVS"/>
    <s v="West Boca"/>
    <x v="0"/>
    <x v="273"/>
    <x v="0"/>
    <n v="24"/>
  </r>
  <r>
    <n v="72"/>
    <x v="7"/>
    <s v="TVS"/>
    <s v="Lyons"/>
    <x v="0"/>
    <x v="273"/>
    <x v="0"/>
    <n v="22"/>
  </r>
  <r>
    <n v="72"/>
    <x v="7"/>
    <s v="TVS"/>
    <s v="Lyons"/>
    <x v="0"/>
    <x v="273"/>
    <x v="3"/>
    <n v="2"/>
  </r>
  <r>
    <n v="72"/>
    <x v="7"/>
    <s v="TVS"/>
    <s v="Lyons"/>
    <x v="1"/>
    <x v="273"/>
    <x v="2"/>
    <n v="0"/>
  </r>
  <r>
    <n v="104"/>
    <x v="31"/>
    <s v="TVS"/>
    <s v="Miami"/>
    <x v="0"/>
    <x v="273"/>
    <x v="0"/>
    <n v="18"/>
  </r>
  <r>
    <n v="104"/>
    <x v="31"/>
    <s v="TVS"/>
    <s v="Miami"/>
    <x v="0"/>
    <x v="273"/>
    <x v="3"/>
    <n v="4"/>
  </r>
  <r>
    <n v="73"/>
    <x v="4"/>
    <s v="TVS"/>
    <s v="Boynton Beach"/>
    <x v="0"/>
    <x v="272"/>
    <x v="0"/>
    <n v="55"/>
  </r>
  <r>
    <n v="73"/>
    <x v="4"/>
    <s v="TVS"/>
    <s v="Boynton Beach"/>
    <x v="0"/>
    <x v="272"/>
    <x v="3"/>
    <n v="7"/>
  </r>
  <r>
    <n v="73"/>
    <x v="4"/>
    <s v="TVS"/>
    <s v="Boynton Beach"/>
    <x v="0"/>
    <x v="272"/>
    <x v="0"/>
    <n v="3"/>
  </r>
  <r>
    <n v="73"/>
    <x v="4"/>
    <s v="TVS"/>
    <s v="Boynton Beach"/>
    <x v="0"/>
    <x v="272"/>
    <x v="0"/>
    <n v="0"/>
  </r>
  <r>
    <n v="73"/>
    <x v="4"/>
    <s v="TVS"/>
    <s v="Boynton Beach"/>
    <x v="0"/>
    <x v="272"/>
    <x v="1"/>
    <n v="0"/>
  </r>
  <r>
    <n v="75"/>
    <x v="5"/>
    <s v="TVS"/>
    <s v="Delray Beach"/>
    <x v="0"/>
    <x v="272"/>
    <x v="0"/>
    <n v="50"/>
  </r>
  <r>
    <n v="75"/>
    <x v="5"/>
    <s v="TVS"/>
    <s v="Delray Beach"/>
    <x v="1"/>
    <x v="272"/>
    <x v="2"/>
    <n v="0"/>
  </r>
  <r>
    <n v="75"/>
    <x v="5"/>
    <s v="TVS"/>
    <s v="Delray Beach"/>
    <x v="0"/>
    <x v="272"/>
    <x v="3"/>
    <n v="0"/>
  </r>
  <r>
    <n v="76"/>
    <x v="29"/>
    <s v="TVS"/>
    <s v="East Boca"/>
    <x v="0"/>
    <x v="272"/>
    <x v="0"/>
    <n v="5"/>
  </r>
  <r>
    <n v="76"/>
    <x v="29"/>
    <s v="TVS"/>
    <s v="East Boca"/>
    <x v="1"/>
    <x v="272"/>
    <x v="2"/>
    <n v="1"/>
  </r>
  <r>
    <n v="76"/>
    <x v="29"/>
    <s v="TVS"/>
    <s v="East Boca"/>
    <x v="0"/>
    <x v="272"/>
    <x v="3"/>
    <n v="3"/>
  </r>
  <r>
    <n v="77"/>
    <x v="6"/>
    <s v="TVS"/>
    <s v="West Boca"/>
    <x v="0"/>
    <x v="272"/>
    <x v="0"/>
    <n v="18"/>
  </r>
  <r>
    <n v="72"/>
    <x v="7"/>
    <s v="TVS"/>
    <s v="Lyons"/>
    <x v="0"/>
    <x v="272"/>
    <x v="0"/>
    <n v="22"/>
  </r>
  <r>
    <n v="72"/>
    <x v="7"/>
    <s v="TVS"/>
    <s v="Lyons"/>
    <x v="0"/>
    <x v="272"/>
    <x v="3"/>
    <n v="3"/>
  </r>
  <r>
    <n v="72"/>
    <x v="7"/>
    <s v="TVS"/>
    <s v="Lyons"/>
    <x v="1"/>
    <x v="272"/>
    <x v="2"/>
    <n v="1"/>
  </r>
  <r>
    <n v="104"/>
    <x v="31"/>
    <s v="TVS"/>
    <s v="Miami"/>
    <x v="0"/>
    <x v="272"/>
    <x v="0"/>
    <n v="19"/>
  </r>
  <r>
    <n v="104"/>
    <x v="31"/>
    <s v="TVS"/>
    <s v="Miami"/>
    <x v="0"/>
    <x v="272"/>
    <x v="3"/>
    <n v="0"/>
  </r>
  <r>
    <n v="73"/>
    <x v="4"/>
    <s v="TVS"/>
    <s v="Boynton Beach"/>
    <x v="0"/>
    <x v="277"/>
    <x v="0"/>
    <n v="56"/>
  </r>
  <r>
    <n v="73"/>
    <x v="4"/>
    <s v="TVS"/>
    <s v="Boynton Beach"/>
    <x v="0"/>
    <x v="277"/>
    <x v="1"/>
    <n v="0"/>
  </r>
  <r>
    <n v="73"/>
    <x v="4"/>
    <s v="TVS"/>
    <s v="Boynton Beach"/>
    <x v="0"/>
    <x v="277"/>
    <x v="3"/>
    <n v="3"/>
  </r>
  <r>
    <n v="73"/>
    <x v="4"/>
    <s v="TVS"/>
    <s v="Boynton Beach"/>
    <x v="0"/>
    <x v="277"/>
    <x v="0"/>
    <n v="0"/>
  </r>
  <r>
    <n v="73"/>
    <x v="4"/>
    <s v="TVS"/>
    <s v="Boynton Beach"/>
    <x v="0"/>
    <x v="277"/>
    <x v="0"/>
    <n v="0"/>
  </r>
  <r>
    <n v="75"/>
    <x v="5"/>
    <s v="TVS"/>
    <s v="Delray Beach"/>
    <x v="0"/>
    <x v="277"/>
    <x v="0"/>
    <n v="35"/>
  </r>
  <r>
    <n v="75"/>
    <x v="5"/>
    <s v="TVS"/>
    <s v="Delray Beach"/>
    <x v="1"/>
    <x v="277"/>
    <x v="2"/>
    <n v="0"/>
  </r>
  <r>
    <n v="75"/>
    <x v="5"/>
    <s v="TVS"/>
    <s v="Delray Beach"/>
    <x v="0"/>
    <x v="277"/>
    <x v="3"/>
    <n v="1"/>
  </r>
  <r>
    <n v="76"/>
    <x v="29"/>
    <s v="TVS"/>
    <s v="East Boca"/>
    <x v="0"/>
    <x v="277"/>
    <x v="0"/>
    <n v="33"/>
  </r>
  <r>
    <n v="77"/>
    <x v="6"/>
    <s v="TVS"/>
    <s v="West Boca"/>
    <x v="0"/>
    <x v="277"/>
    <x v="0"/>
    <n v="0"/>
  </r>
  <r>
    <n v="72"/>
    <x v="7"/>
    <s v="TVS"/>
    <s v="Lyons"/>
    <x v="0"/>
    <x v="277"/>
    <x v="0"/>
    <n v="22"/>
  </r>
  <r>
    <n v="72"/>
    <x v="7"/>
    <s v="TVS"/>
    <s v="Lyons"/>
    <x v="0"/>
    <x v="277"/>
    <x v="1"/>
    <n v="0"/>
  </r>
  <r>
    <n v="72"/>
    <x v="7"/>
    <s v="TVS"/>
    <s v="Lyons"/>
    <x v="1"/>
    <x v="277"/>
    <x v="2"/>
    <n v="1"/>
  </r>
  <r>
    <n v="104"/>
    <x v="31"/>
    <s v="TVS"/>
    <s v="Miami"/>
    <x v="0"/>
    <x v="277"/>
    <x v="0"/>
    <n v="17"/>
  </r>
  <r>
    <n v="104"/>
    <x v="31"/>
    <s v="TVS"/>
    <s v="Miami"/>
    <x v="0"/>
    <x v="277"/>
    <x v="3"/>
    <n v="2"/>
  </r>
  <r>
    <n v="73"/>
    <x v="4"/>
    <s v="TVS"/>
    <s v="Boynton Beach"/>
    <x v="0"/>
    <x v="276"/>
    <x v="0"/>
    <n v="69"/>
  </r>
  <r>
    <n v="73"/>
    <x v="4"/>
    <s v="TVS"/>
    <s v="Boynton Beach"/>
    <x v="0"/>
    <x v="276"/>
    <x v="3"/>
    <n v="9"/>
  </r>
  <r>
    <n v="73"/>
    <x v="4"/>
    <s v="TVS"/>
    <s v="Boynton Beach"/>
    <x v="0"/>
    <x v="276"/>
    <x v="1"/>
    <n v="0"/>
  </r>
  <r>
    <n v="73"/>
    <x v="4"/>
    <s v="TVS"/>
    <s v="Boynton Beach"/>
    <x v="0"/>
    <x v="276"/>
    <x v="0"/>
    <n v="0"/>
  </r>
  <r>
    <n v="75"/>
    <x v="5"/>
    <s v="TVS"/>
    <s v="Delray Beach"/>
    <x v="0"/>
    <x v="276"/>
    <x v="0"/>
    <n v="44"/>
  </r>
  <r>
    <n v="75"/>
    <x v="5"/>
    <s v="TVS"/>
    <s v="Delray Beach"/>
    <x v="0"/>
    <x v="276"/>
    <x v="3"/>
    <n v="1"/>
  </r>
  <r>
    <n v="76"/>
    <x v="29"/>
    <s v="TVS"/>
    <s v="East Boca"/>
    <x v="0"/>
    <x v="276"/>
    <x v="0"/>
    <n v="2"/>
  </r>
  <r>
    <n v="76"/>
    <x v="29"/>
    <s v="TVS"/>
    <s v="East Boca"/>
    <x v="0"/>
    <x v="276"/>
    <x v="3"/>
    <n v="1"/>
  </r>
  <r>
    <n v="77"/>
    <x v="6"/>
    <s v="TVS"/>
    <s v="West Boca"/>
    <x v="0"/>
    <x v="276"/>
    <x v="0"/>
    <n v="36"/>
  </r>
  <r>
    <n v="72"/>
    <x v="7"/>
    <s v="TVS"/>
    <s v="Lyons"/>
    <x v="0"/>
    <x v="276"/>
    <x v="0"/>
    <n v="28"/>
  </r>
  <r>
    <n v="72"/>
    <x v="7"/>
    <s v="TVS"/>
    <s v="Lyons"/>
    <x v="1"/>
    <x v="276"/>
    <x v="2"/>
    <n v="0"/>
  </r>
  <r>
    <n v="72"/>
    <x v="7"/>
    <s v="TVS"/>
    <s v="Lyons"/>
    <x v="0"/>
    <x v="276"/>
    <x v="3"/>
    <n v="0"/>
  </r>
  <r>
    <n v="104"/>
    <x v="31"/>
    <s v="TVS"/>
    <s v="Miami"/>
    <x v="0"/>
    <x v="276"/>
    <x v="0"/>
    <n v="9"/>
  </r>
  <r>
    <n v="104"/>
    <x v="31"/>
    <s v="TVS"/>
    <s v="Miami"/>
    <x v="0"/>
    <x v="276"/>
    <x v="3"/>
    <n v="3"/>
  </r>
  <r>
    <n v="165"/>
    <x v="34"/>
    <s v="LA Derm"/>
    <s v="LA Baton Rouge JeffHwy"/>
    <x v="0"/>
    <x v="274"/>
    <x v="0"/>
    <n v="119"/>
  </r>
  <r>
    <n v="166"/>
    <x v="35"/>
    <s v="LA Derm"/>
    <s v="LA Baton Rouge WStClareBlvd"/>
    <x v="0"/>
    <x v="274"/>
    <x v="0"/>
    <n v="34"/>
  </r>
  <r>
    <n v="167"/>
    <x v="36"/>
    <s v="LA Derm"/>
    <s v="LA DenhamSprgsVetsBlvd"/>
    <x v="0"/>
    <x v="274"/>
    <x v="0"/>
    <n v="39"/>
  </r>
  <r>
    <n v="168"/>
    <x v="37"/>
    <s v="LA Derm"/>
    <s v="LA Baton Rouge Joor Rd"/>
    <x v="0"/>
    <x v="274"/>
    <x v="0"/>
    <n v="0"/>
  </r>
  <r>
    <n v="169"/>
    <x v="38"/>
    <s v="LA Derm"/>
    <s v="La Plaquemine RiverWDr"/>
    <x v="0"/>
    <x v="274"/>
    <x v="0"/>
    <n v="0"/>
  </r>
  <r>
    <s v="?"/>
    <x v="39"/>
    <s v="LA Derm"/>
    <s v="LA Baton Rouge LCC JeffHwy"/>
    <x v="0"/>
    <x v="274"/>
    <x v="3"/>
    <n v="10"/>
  </r>
  <r>
    <n v="165"/>
    <x v="34"/>
    <s v="LA Derm"/>
    <s v="LA Baton Rouge JeffHwy"/>
    <x v="0"/>
    <x v="273"/>
    <x v="0"/>
    <n v="98"/>
  </r>
  <r>
    <n v="166"/>
    <x v="35"/>
    <s v="LA Derm"/>
    <s v="LA Baton Rouge WStClareBlvd"/>
    <x v="0"/>
    <x v="273"/>
    <x v="0"/>
    <n v="66"/>
  </r>
  <r>
    <n v="167"/>
    <x v="36"/>
    <s v="LA Derm"/>
    <s v="LA DenhamSprgsVetsBlvd"/>
    <x v="0"/>
    <x v="273"/>
    <x v="0"/>
    <n v="30"/>
  </r>
  <r>
    <n v="168"/>
    <x v="37"/>
    <s v="LA Derm"/>
    <s v="LA Baton Rouge Joor Rd"/>
    <x v="0"/>
    <x v="273"/>
    <x v="0"/>
    <n v="0"/>
  </r>
  <r>
    <n v="169"/>
    <x v="38"/>
    <s v="LA Derm"/>
    <s v="La Plaquemine RiverWDr"/>
    <x v="0"/>
    <x v="273"/>
    <x v="0"/>
    <n v="0"/>
  </r>
  <r>
    <s v="?"/>
    <x v="39"/>
    <s v="LA Derm"/>
    <s v="LA Baton Rouge LCC JeffHwy"/>
    <x v="0"/>
    <x v="273"/>
    <x v="3"/>
    <n v="17"/>
  </r>
  <r>
    <n v="165"/>
    <x v="34"/>
    <s v="LA Derm"/>
    <s v="LA Baton Rouge JeffHwy"/>
    <x v="0"/>
    <x v="272"/>
    <x v="0"/>
    <n v="113"/>
  </r>
  <r>
    <n v="166"/>
    <x v="35"/>
    <s v="LA Derm"/>
    <s v="LA Baton Rouge WStClareBlvd"/>
    <x v="0"/>
    <x v="272"/>
    <x v="0"/>
    <n v="41"/>
  </r>
  <r>
    <n v="167"/>
    <x v="36"/>
    <s v="LA Derm"/>
    <s v="LA DenhamSprgsVetsBlvd"/>
    <x v="0"/>
    <x v="272"/>
    <x v="0"/>
    <n v="38"/>
  </r>
  <r>
    <n v="168"/>
    <x v="37"/>
    <s v="LA Derm"/>
    <s v="LA Baton Rouge Joor Rd"/>
    <x v="0"/>
    <x v="272"/>
    <x v="0"/>
    <n v="22"/>
  </r>
  <r>
    <n v="169"/>
    <x v="38"/>
    <s v="LA Derm"/>
    <s v="La Plaquemine RiverWDr"/>
    <x v="0"/>
    <x v="272"/>
    <x v="0"/>
    <n v="13"/>
  </r>
  <r>
    <s v="?"/>
    <x v="39"/>
    <s v="LA Derm"/>
    <s v="LA Baton Rouge LCC JeffHwy"/>
    <x v="0"/>
    <x v="272"/>
    <x v="3"/>
    <n v="14"/>
  </r>
  <r>
    <n v="165"/>
    <x v="34"/>
    <s v="LA Derm"/>
    <s v="LA Baton Rouge JeffHwy"/>
    <x v="0"/>
    <x v="277"/>
    <x v="0"/>
    <n v="91"/>
  </r>
  <r>
    <n v="166"/>
    <x v="35"/>
    <s v="LA Derm"/>
    <s v="LA Baton Rouge WStClareBlvd"/>
    <x v="0"/>
    <x v="277"/>
    <x v="0"/>
    <n v="34"/>
  </r>
  <r>
    <n v="167"/>
    <x v="36"/>
    <s v="LA Derm"/>
    <s v="LA DenhamSprgsVetsBlvd"/>
    <x v="0"/>
    <x v="277"/>
    <x v="0"/>
    <n v="39"/>
  </r>
  <r>
    <n v="168"/>
    <x v="37"/>
    <s v="LA Derm"/>
    <s v="LA Baton Rouge Joor Rd"/>
    <x v="0"/>
    <x v="277"/>
    <x v="0"/>
    <n v="0"/>
  </r>
  <r>
    <n v="169"/>
    <x v="38"/>
    <s v="LA Derm"/>
    <s v="La Plaquemine RiverWDr"/>
    <x v="0"/>
    <x v="277"/>
    <x v="0"/>
    <n v="0"/>
  </r>
  <r>
    <s v="?"/>
    <x v="39"/>
    <s v="LA Derm"/>
    <s v="LA Baton Rouge LCC JeffHwy"/>
    <x v="0"/>
    <x v="277"/>
    <x v="3"/>
    <n v="16"/>
  </r>
  <r>
    <n v="165"/>
    <x v="34"/>
    <s v="LA Derm"/>
    <s v="LA Baton Rouge JeffHwy"/>
    <x v="0"/>
    <x v="276"/>
    <x v="0"/>
    <n v="105"/>
  </r>
  <r>
    <n v="166"/>
    <x v="35"/>
    <s v="LA Derm"/>
    <s v="LA Baton Rouge WStClareBlvd"/>
    <x v="0"/>
    <x v="276"/>
    <x v="0"/>
    <n v="40"/>
  </r>
  <r>
    <n v="167"/>
    <x v="36"/>
    <s v="LA Derm"/>
    <s v="LA DenhamSprgsVetsBlvd"/>
    <x v="0"/>
    <x v="276"/>
    <x v="0"/>
    <n v="26"/>
  </r>
  <r>
    <n v="168"/>
    <x v="37"/>
    <s v="LA Derm"/>
    <s v="LA Baton Rouge Joor Rd"/>
    <x v="0"/>
    <x v="276"/>
    <x v="0"/>
    <n v="0"/>
  </r>
  <r>
    <n v="169"/>
    <x v="38"/>
    <s v="LA Derm"/>
    <s v="La Plaquemine RiverWDr"/>
    <x v="0"/>
    <x v="276"/>
    <x v="0"/>
    <n v="16"/>
  </r>
  <r>
    <s v="?"/>
    <x v="39"/>
    <s v="LA Derm"/>
    <s v="LA Baton Rouge LCC JeffHwy"/>
    <x v="0"/>
    <x v="276"/>
    <x v="3"/>
    <n v="17"/>
  </r>
  <r>
    <n v="156"/>
    <x v="40"/>
    <s v="Skin Surgery Center"/>
    <s v="WA Seattle Madison St"/>
    <x v="0"/>
    <x v="274"/>
    <x v="0"/>
    <n v="0"/>
  </r>
  <r>
    <n v="156"/>
    <x v="40"/>
    <s v="Skin Surgery Center"/>
    <s v="WA Seattle Madison St"/>
    <x v="0"/>
    <x v="273"/>
    <x v="0"/>
    <n v="27"/>
  </r>
  <r>
    <n v="156"/>
    <x v="40"/>
    <s v="Skin Surgery Center"/>
    <s v="WA Seattle Madison St"/>
    <x v="0"/>
    <x v="272"/>
    <x v="0"/>
    <n v="30"/>
  </r>
  <r>
    <n v="156"/>
    <x v="40"/>
    <s v="Skin Surgery Center"/>
    <s v="WA Seattle Madison St"/>
    <x v="0"/>
    <x v="277"/>
    <x v="0"/>
    <n v="14"/>
  </r>
  <r>
    <n v="156"/>
    <x v="40"/>
    <s v="Skin Surgery Center"/>
    <s v="WA Seattle Madison St"/>
    <x v="0"/>
    <x v="276"/>
    <x v="0"/>
    <n v="0"/>
  </r>
  <r>
    <n v="157"/>
    <x v="41"/>
    <s v="Skin Surgery Center"/>
    <s v="WA Bellevue 116 AV NE "/>
    <x v="0"/>
    <x v="274"/>
    <x v="0"/>
    <n v="33"/>
  </r>
  <r>
    <n v="157"/>
    <x v="41"/>
    <s v="Skin Surgery Center"/>
    <s v="WA Bellevue 116 AV NE "/>
    <x v="0"/>
    <x v="273"/>
    <x v="0"/>
    <n v="36"/>
  </r>
  <r>
    <n v="157"/>
    <x v="41"/>
    <s v="Skin Surgery Center"/>
    <s v="WA Bellevue 116 AV NE "/>
    <x v="0"/>
    <x v="272"/>
    <x v="0"/>
    <n v="33"/>
  </r>
  <r>
    <n v="157"/>
    <x v="41"/>
    <s v="Skin Surgery Center"/>
    <s v="WA Bellevue 116 AV NE "/>
    <x v="0"/>
    <x v="277"/>
    <x v="0"/>
    <n v="30"/>
  </r>
  <r>
    <n v="157"/>
    <x v="41"/>
    <s v="Skin Surgery Center"/>
    <s v="WA Bellevue 116 AV NE "/>
    <x v="0"/>
    <x v="276"/>
    <x v="0"/>
    <n v="14"/>
  </r>
  <r>
    <n v="5"/>
    <x v="0"/>
    <s v="DMSI"/>
    <s v="Bloomington IL"/>
    <x v="0"/>
    <x v="278"/>
    <x v="0"/>
    <n v="21"/>
  </r>
  <r>
    <n v="5"/>
    <x v="0"/>
    <s v="DMSI"/>
    <s v="Bloomington IL"/>
    <x v="0"/>
    <x v="278"/>
    <x v="0"/>
    <n v="92"/>
  </r>
  <r>
    <n v="5"/>
    <x v="0"/>
    <s v="DMSI"/>
    <s v="Bloomington IL"/>
    <x v="0"/>
    <x v="278"/>
    <x v="1"/>
    <n v="8"/>
  </r>
  <r>
    <n v="5"/>
    <x v="0"/>
    <s v="DMSI"/>
    <s v="Bloomington IL"/>
    <x v="1"/>
    <x v="278"/>
    <x v="2"/>
    <n v="0"/>
  </r>
  <r>
    <n v="14"/>
    <x v="1"/>
    <s v="DMSI"/>
    <s v="Peru IL"/>
    <x v="0"/>
    <x v="278"/>
    <x v="0"/>
    <n v="39"/>
  </r>
  <r>
    <n v="14"/>
    <x v="1"/>
    <s v="DMSI"/>
    <s v="Peru IL"/>
    <x v="1"/>
    <x v="278"/>
    <x v="2"/>
    <n v="0"/>
  </r>
  <r>
    <n v="13"/>
    <x v="2"/>
    <s v="DMSI"/>
    <s v="Peoria,IL"/>
    <x v="0"/>
    <x v="278"/>
    <x v="0"/>
    <n v="11"/>
  </r>
  <r>
    <n v="13"/>
    <x v="2"/>
    <s v="DMSI"/>
    <s v="Peoria,IL"/>
    <x v="0"/>
    <x v="278"/>
    <x v="1"/>
    <n v="0"/>
  </r>
  <r>
    <n v="6"/>
    <x v="3"/>
    <s v="DMSI"/>
    <s v="Charleston IL"/>
    <x v="0"/>
    <x v="278"/>
    <x v="0"/>
    <n v="47"/>
  </r>
  <r>
    <n v="6"/>
    <x v="3"/>
    <s v="DMSI"/>
    <s v="Charleston IL"/>
    <x v="0"/>
    <x v="278"/>
    <x v="1"/>
    <n v="0"/>
  </r>
  <r>
    <n v="6"/>
    <x v="3"/>
    <s v="DMSI"/>
    <s v="Charleston IL"/>
    <x v="1"/>
    <x v="278"/>
    <x v="2"/>
    <n v="0"/>
  </r>
  <r>
    <n v="15"/>
    <x v="21"/>
    <s v="DMSI"/>
    <s v="Pontiac, IL"/>
    <x v="0"/>
    <x v="278"/>
    <x v="0"/>
    <n v="0"/>
  </r>
  <r>
    <n v="15"/>
    <x v="21"/>
    <s v="DMSI"/>
    <s v="Pontiac, IL"/>
    <x v="1"/>
    <x v="278"/>
    <x v="2"/>
    <n v="0"/>
  </r>
  <r>
    <n v="8"/>
    <x v="25"/>
    <s v="DMSI"/>
    <s v="Eureka, IL"/>
    <x v="0"/>
    <x v="278"/>
    <x v="0"/>
    <n v="0"/>
  </r>
  <r>
    <n v="8"/>
    <x v="25"/>
    <s v="DMSI"/>
    <s v="Eureka, IL"/>
    <x v="1"/>
    <x v="278"/>
    <x v="2"/>
    <n v="0"/>
  </r>
  <r>
    <n v="10"/>
    <x v="28"/>
    <s v="DMSI"/>
    <s v="Lincoln IL"/>
    <x v="0"/>
    <x v="278"/>
    <x v="0"/>
    <n v="0"/>
  </r>
  <r>
    <n v="10"/>
    <x v="28"/>
    <s v="DMSI"/>
    <s v="Lincoln IL"/>
    <x v="0"/>
    <x v="278"/>
    <x v="2"/>
    <n v="0"/>
  </r>
  <r>
    <n v="17"/>
    <x v="26"/>
    <s v="DMSI"/>
    <s v="Streator IL"/>
    <x v="0"/>
    <x v="278"/>
    <x v="0"/>
    <n v="0"/>
  </r>
  <r>
    <n v="17"/>
    <x v="26"/>
    <s v="DMSI"/>
    <s v="Streator IL"/>
    <x v="1"/>
    <x v="278"/>
    <x v="2"/>
    <n v="0"/>
  </r>
  <r>
    <n v="16"/>
    <x v="23"/>
    <s v="DMSI"/>
    <s v="Princeton IL"/>
    <x v="0"/>
    <x v="278"/>
    <x v="0"/>
    <n v="0"/>
  </r>
  <r>
    <n v="16"/>
    <x v="23"/>
    <s v="DMSI"/>
    <s v="Princeton IL"/>
    <x v="1"/>
    <x v="278"/>
    <x v="2"/>
    <n v="0"/>
  </r>
  <r>
    <n v="11"/>
    <x v="24"/>
    <s v="DMSI"/>
    <s v="Mt. Zion IL"/>
    <x v="0"/>
    <x v="278"/>
    <x v="0"/>
    <n v="0"/>
  </r>
  <r>
    <n v="11"/>
    <x v="24"/>
    <s v="DMSI"/>
    <s v="Mt. Zion IL"/>
    <x v="1"/>
    <x v="278"/>
    <x v="2"/>
    <n v="0"/>
  </r>
  <r>
    <n v="9"/>
    <x v="22"/>
    <s v="DMSI"/>
    <s v="Gibson City IL"/>
    <x v="0"/>
    <x v="278"/>
    <x v="0"/>
    <n v="42"/>
  </r>
  <r>
    <n v="127"/>
    <x v="19"/>
    <s v="DMSI"/>
    <s v="Canton IL"/>
    <x v="0"/>
    <x v="278"/>
    <x v="0"/>
    <n v="0"/>
  </r>
  <r>
    <n v="12"/>
    <x v="32"/>
    <s v="DMSI"/>
    <s v="Pekin IL"/>
    <x v="0"/>
    <x v="278"/>
    <x v="0"/>
    <n v="20"/>
  </r>
  <r>
    <n v="7"/>
    <x v="30"/>
    <s v="DMSI"/>
    <s v="Clinton IL"/>
    <x v="0"/>
    <x v="278"/>
    <x v="0"/>
    <n v="0"/>
  </r>
  <r>
    <n v="171"/>
    <x v="43"/>
    <s v="DMSI"/>
    <s v="Springfield IL"/>
    <x v="0"/>
    <x v="278"/>
    <x v="0"/>
    <n v="0"/>
  </r>
  <r>
    <n v="162"/>
    <x v="44"/>
    <s v="DMSI"/>
    <s v="Champaign IL"/>
    <x v="0"/>
    <x v="278"/>
    <x v="0"/>
    <n v="0"/>
  </r>
  <r>
    <n v="164"/>
    <x v="45"/>
    <s v="DMSI"/>
    <s v="Galesburg IL"/>
    <x v="0"/>
    <x v="278"/>
    <x v="0"/>
    <n v="0"/>
  </r>
  <r>
    <n v="5"/>
    <x v="0"/>
    <s v="DMSI"/>
    <s v="Bloomington IL"/>
    <x v="0"/>
    <x v="279"/>
    <x v="0"/>
    <n v="44"/>
  </r>
  <r>
    <n v="5"/>
    <x v="0"/>
    <s v="DMSI"/>
    <s v="Bloomington IL"/>
    <x v="0"/>
    <x v="279"/>
    <x v="1"/>
    <n v="0"/>
  </r>
  <r>
    <n v="5"/>
    <x v="0"/>
    <s v="DMSI"/>
    <s v="Bloomington IL"/>
    <x v="1"/>
    <x v="279"/>
    <x v="2"/>
    <n v="0"/>
  </r>
  <r>
    <n v="14"/>
    <x v="1"/>
    <s v="DMSI"/>
    <s v="Peru IL"/>
    <x v="0"/>
    <x v="279"/>
    <x v="0"/>
    <n v="0"/>
  </r>
  <r>
    <n v="14"/>
    <x v="1"/>
    <s v="DMSI"/>
    <s v="Peru IL"/>
    <x v="1"/>
    <x v="279"/>
    <x v="2"/>
    <n v="0"/>
  </r>
  <r>
    <n v="13"/>
    <x v="2"/>
    <s v="DMSI"/>
    <s v="Peoria,IL"/>
    <x v="0"/>
    <x v="279"/>
    <x v="0"/>
    <n v="24"/>
  </r>
  <r>
    <n v="13"/>
    <x v="2"/>
    <s v="DMSI"/>
    <s v="Peoria,IL"/>
    <x v="0"/>
    <x v="279"/>
    <x v="1"/>
    <n v="0"/>
  </r>
  <r>
    <n v="6"/>
    <x v="3"/>
    <s v="DMSI"/>
    <s v="Charleston IL"/>
    <x v="0"/>
    <x v="279"/>
    <x v="0"/>
    <n v="37"/>
  </r>
  <r>
    <n v="6"/>
    <x v="3"/>
    <s v="DMSI"/>
    <s v="Charleston IL"/>
    <x v="0"/>
    <x v="279"/>
    <x v="1"/>
    <n v="0"/>
  </r>
  <r>
    <n v="6"/>
    <x v="3"/>
    <s v="DMSI"/>
    <s v="Charleston IL"/>
    <x v="1"/>
    <x v="279"/>
    <x v="2"/>
    <n v="0"/>
  </r>
  <r>
    <n v="15"/>
    <x v="21"/>
    <s v="DMSI"/>
    <s v="Pontiac, IL"/>
    <x v="0"/>
    <x v="279"/>
    <x v="0"/>
    <n v="0"/>
  </r>
  <r>
    <n v="15"/>
    <x v="21"/>
    <s v="DMSI"/>
    <s v="Pontiac, IL"/>
    <x v="1"/>
    <x v="279"/>
    <x v="2"/>
    <n v="0"/>
  </r>
  <r>
    <n v="8"/>
    <x v="25"/>
    <s v="DMSI"/>
    <s v="Eureka, IL"/>
    <x v="0"/>
    <x v="279"/>
    <x v="0"/>
    <n v="0"/>
  </r>
  <r>
    <n v="8"/>
    <x v="25"/>
    <s v="DMSI"/>
    <s v="Eureka, IL"/>
    <x v="1"/>
    <x v="279"/>
    <x v="2"/>
    <n v="0"/>
  </r>
  <r>
    <n v="10"/>
    <x v="28"/>
    <s v="DMSI"/>
    <s v="Lincoln IL"/>
    <x v="0"/>
    <x v="279"/>
    <x v="0"/>
    <n v="0"/>
  </r>
  <r>
    <n v="10"/>
    <x v="28"/>
    <s v="DMSI"/>
    <s v="Lincoln IL"/>
    <x v="0"/>
    <x v="279"/>
    <x v="2"/>
    <n v="0"/>
  </r>
  <r>
    <n v="17"/>
    <x v="26"/>
    <s v="DMSI"/>
    <s v="Streator IL"/>
    <x v="0"/>
    <x v="279"/>
    <x v="0"/>
    <n v="0"/>
  </r>
  <r>
    <n v="17"/>
    <x v="26"/>
    <s v="DMSI"/>
    <s v="Streator IL"/>
    <x v="1"/>
    <x v="279"/>
    <x v="2"/>
    <n v="0"/>
  </r>
  <r>
    <n v="16"/>
    <x v="23"/>
    <s v="DMSI"/>
    <s v="Princeton IL"/>
    <x v="0"/>
    <x v="279"/>
    <x v="0"/>
    <n v="29"/>
  </r>
  <r>
    <n v="16"/>
    <x v="23"/>
    <s v="DMSI"/>
    <s v="Princeton IL"/>
    <x v="1"/>
    <x v="279"/>
    <x v="2"/>
    <n v="0"/>
  </r>
  <r>
    <n v="11"/>
    <x v="24"/>
    <s v="DMSI"/>
    <s v="Mt. Zion IL"/>
    <x v="0"/>
    <x v="279"/>
    <x v="0"/>
    <n v="0"/>
  </r>
  <r>
    <n v="11"/>
    <x v="24"/>
    <s v="DMSI"/>
    <s v="Mt. Zion IL"/>
    <x v="1"/>
    <x v="279"/>
    <x v="2"/>
    <n v="0"/>
  </r>
  <r>
    <n v="9"/>
    <x v="22"/>
    <s v="DMSI"/>
    <s v="Gibson City IL"/>
    <x v="0"/>
    <x v="279"/>
    <x v="0"/>
    <n v="0"/>
  </r>
  <r>
    <n v="127"/>
    <x v="19"/>
    <s v="DMSI"/>
    <s v="Canton IL"/>
    <x v="0"/>
    <x v="279"/>
    <x v="0"/>
    <n v="36"/>
  </r>
  <r>
    <n v="12"/>
    <x v="32"/>
    <s v="DMSI"/>
    <s v="Pekin IL"/>
    <x v="0"/>
    <x v="279"/>
    <x v="0"/>
    <n v="0"/>
  </r>
  <r>
    <n v="7"/>
    <x v="30"/>
    <s v="DMSI"/>
    <s v="Clinton IL"/>
    <x v="0"/>
    <x v="279"/>
    <x v="0"/>
    <n v="21"/>
  </r>
  <r>
    <n v="171"/>
    <x v="43"/>
    <s v="DMSI"/>
    <s v="Springfield IL"/>
    <x v="0"/>
    <x v="279"/>
    <x v="0"/>
    <n v="9"/>
  </r>
  <r>
    <n v="162"/>
    <x v="44"/>
    <s v="DMSI"/>
    <s v="Champaign IL"/>
    <x v="0"/>
    <x v="279"/>
    <x v="0"/>
    <n v="0"/>
  </r>
  <r>
    <n v="164"/>
    <x v="45"/>
    <s v="DMSI"/>
    <s v="Galesburg IL"/>
    <x v="0"/>
    <x v="279"/>
    <x v="0"/>
    <n v="0"/>
  </r>
  <r>
    <n v="5"/>
    <x v="0"/>
    <s v="DMSI"/>
    <s v="Bloomington IL"/>
    <x v="0"/>
    <x v="280"/>
    <x v="0"/>
    <n v="97"/>
  </r>
  <r>
    <n v="5"/>
    <x v="0"/>
    <s v="DMSI"/>
    <s v="Bloomington IL"/>
    <x v="0"/>
    <x v="280"/>
    <x v="1"/>
    <n v="13"/>
  </r>
  <r>
    <n v="5"/>
    <x v="0"/>
    <s v="DMSI"/>
    <s v="Bloomington IL"/>
    <x v="1"/>
    <x v="280"/>
    <x v="2"/>
    <n v="0"/>
  </r>
  <r>
    <n v="14"/>
    <x v="1"/>
    <s v="DMSI"/>
    <s v="Peru IL"/>
    <x v="0"/>
    <x v="280"/>
    <x v="0"/>
    <n v="21"/>
  </r>
  <r>
    <n v="14"/>
    <x v="1"/>
    <s v="DMSI"/>
    <s v="Peru IL"/>
    <x v="1"/>
    <x v="280"/>
    <x v="2"/>
    <n v="0"/>
  </r>
  <r>
    <n v="13"/>
    <x v="2"/>
    <s v="DMSI"/>
    <s v="Peoria,IL"/>
    <x v="0"/>
    <x v="280"/>
    <x v="0"/>
    <n v="37"/>
  </r>
  <r>
    <n v="13"/>
    <x v="2"/>
    <s v="DMSI"/>
    <s v="Peoria,IL"/>
    <x v="0"/>
    <x v="280"/>
    <x v="1"/>
    <n v="0"/>
  </r>
  <r>
    <n v="6"/>
    <x v="3"/>
    <s v="DMSI"/>
    <s v="Charleston IL"/>
    <x v="0"/>
    <x v="280"/>
    <x v="0"/>
    <n v="33"/>
  </r>
  <r>
    <n v="6"/>
    <x v="3"/>
    <s v="DMSI"/>
    <s v="Charleston IL"/>
    <x v="0"/>
    <x v="280"/>
    <x v="1"/>
    <n v="0"/>
  </r>
  <r>
    <n v="6"/>
    <x v="3"/>
    <s v="DMSI"/>
    <s v="Charleston IL"/>
    <x v="1"/>
    <x v="280"/>
    <x v="2"/>
    <n v="0"/>
  </r>
  <r>
    <n v="15"/>
    <x v="21"/>
    <s v="DMSI"/>
    <s v="Pontiac, IL"/>
    <x v="0"/>
    <x v="280"/>
    <x v="0"/>
    <n v="20"/>
  </r>
  <r>
    <n v="5"/>
    <x v="0"/>
    <s v="DMSI"/>
    <s v="Bloomington IL"/>
    <x v="0"/>
    <x v="281"/>
    <x v="0"/>
    <n v="101"/>
  </r>
  <r>
    <n v="5"/>
    <x v="0"/>
    <s v="DMSI"/>
    <s v="Bloomington IL"/>
    <x v="0"/>
    <x v="281"/>
    <x v="1"/>
    <n v="0"/>
  </r>
  <r>
    <n v="5"/>
    <x v="0"/>
    <s v="DMSI"/>
    <s v="Bloomington IL"/>
    <x v="1"/>
    <x v="281"/>
    <x v="2"/>
    <n v="0"/>
  </r>
  <r>
    <n v="14"/>
    <x v="1"/>
    <s v="DMSI"/>
    <s v="Peru IL"/>
    <x v="0"/>
    <x v="281"/>
    <x v="0"/>
    <n v="42"/>
  </r>
  <r>
    <n v="14"/>
    <x v="1"/>
    <s v="DMSI"/>
    <s v="Peru IL"/>
    <x v="1"/>
    <x v="281"/>
    <x v="2"/>
    <n v="0"/>
  </r>
  <r>
    <n v="13"/>
    <x v="2"/>
    <s v="DMSI"/>
    <s v="Peoria,IL"/>
    <x v="0"/>
    <x v="281"/>
    <x v="0"/>
    <n v="0"/>
  </r>
  <r>
    <n v="13"/>
    <x v="2"/>
    <s v="DMSI"/>
    <s v="Peoria,IL"/>
    <x v="0"/>
    <x v="281"/>
    <x v="1"/>
    <n v="0"/>
  </r>
  <r>
    <n v="6"/>
    <x v="3"/>
    <s v="DMSI"/>
    <s v="Charleston IL"/>
    <x v="0"/>
    <x v="281"/>
    <x v="0"/>
    <n v="37"/>
  </r>
  <r>
    <n v="6"/>
    <x v="3"/>
    <s v="DMSI"/>
    <s v="Charleston IL"/>
    <x v="0"/>
    <x v="281"/>
    <x v="1"/>
    <n v="14"/>
  </r>
  <r>
    <n v="6"/>
    <x v="3"/>
    <s v="DMSI"/>
    <s v="Charleston IL"/>
    <x v="1"/>
    <x v="281"/>
    <x v="2"/>
    <n v="0"/>
  </r>
  <r>
    <n v="15"/>
    <x v="21"/>
    <s v="DMSI"/>
    <s v="Pontiac, IL"/>
    <x v="0"/>
    <x v="281"/>
    <x v="0"/>
    <n v="0"/>
  </r>
  <r>
    <n v="15"/>
    <x v="21"/>
    <s v="DMSI"/>
    <s v="Pontiac, IL"/>
    <x v="1"/>
    <x v="281"/>
    <x v="2"/>
    <n v="0"/>
  </r>
  <r>
    <n v="8"/>
    <x v="25"/>
    <s v="DMSI"/>
    <s v="Eureka, IL"/>
    <x v="0"/>
    <x v="281"/>
    <x v="0"/>
    <n v="7"/>
  </r>
  <r>
    <n v="8"/>
    <x v="25"/>
    <s v="DMSI"/>
    <s v="Eureka, IL"/>
    <x v="1"/>
    <x v="281"/>
    <x v="2"/>
    <n v="0"/>
  </r>
  <r>
    <n v="10"/>
    <x v="28"/>
    <s v="DMSI"/>
    <s v="Lincoln IL"/>
    <x v="0"/>
    <x v="281"/>
    <x v="0"/>
    <n v="23"/>
  </r>
  <r>
    <n v="10"/>
    <x v="28"/>
    <s v="DMSI"/>
    <s v="Lincoln IL"/>
    <x v="0"/>
    <x v="281"/>
    <x v="2"/>
    <n v="0"/>
  </r>
  <r>
    <n v="17"/>
    <x v="26"/>
    <s v="DMSI"/>
    <s v="Streator IL"/>
    <x v="0"/>
    <x v="281"/>
    <x v="0"/>
    <n v="37"/>
  </r>
  <r>
    <n v="17"/>
    <x v="26"/>
    <s v="DMSI"/>
    <s v="Streator IL"/>
    <x v="1"/>
    <x v="281"/>
    <x v="2"/>
    <n v="0"/>
  </r>
  <r>
    <n v="16"/>
    <x v="23"/>
    <s v="DMSI"/>
    <s v="Princeton IL"/>
    <x v="0"/>
    <x v="281"/>
    <x v="0"/>
    <n v="0"/>
  </r>
  <r>
    <n v="16"/>
    <x v="23"/>
    <s v="DMSI"/>
    <s v="Princeton IL"/>
    <x v="1"/>
    <x v="281"/>
    <x v="2"/>
    <n v="0"/>
  </r>
  <r>
    <n v="11"/>
    <x v="24"/>
    <s v="DMSI"/>
    <s v="Mt. Zion IL"/>
    <x v="0"/>
    <x v="281"/>
    <x v="0"/>
    <n v="33"/>
  </r>
  <r>
    <n v="5"/>
    <x v="0"/>
    <s v="DMSI"/>
    <s v="Bloomington IL"/>
    <x v="0"/>
    <x v="282"/>
    <x v="0"/>
    <n v="90"/>
  </r>
  <r>
    <n v="5"/>
    <x v="0"/>
    <s v="DMSI"/>
    <s v="Bloomington IL"/>
    <x v="0"/>
    <x v="282"/>
    <x v="1"/>
    <n v="0"/>
  </r>
  <r>
    <n v="5"/>
    <x v="0"/>
    <s v="DMSI"/>
    <s v="Bloomington IL"/>
    <x v="1"/>
    <x v="282"/>
    <x v="2"/>
    <n v="0"/>
  </r>
  <r>
    <n v="14"/>
    <x v="1"/>
    <s v="DMSI"/>
    <s v="Peru IL"/>
    <x v="0"/>
    <x v="282"/>
    <x v="0"/>
    <n v="24"/>
  </r>
  <r>
    <n v="14"/>
    <x v="1"/>
    <s v="DMSI"/>
    <s v="Peru IL"/>
    <x v="1"/>
    <x v="282"/>
    <x v="2"/>
    <n v="0"/>
  </r>
  <r>
    <n v="13"/>
    <x v="2"/>
    <s v="DMSI"/>
    <s v="Peoria,IL"/>
    <x v="0"/>
    <x v="282"/>
    <x v="0"/>
    <n v="19"/>
  </r>
  <r>
    <n v="13"/>
    <x v="2"/>
    <s v="DMSI"/>
    <s v="Peoria,IL"/>
    <x v="0"/>
    <x v="282"/>
    <x v="1"/>
    <n v="8"/>
  </r>
  <r>
    <n v="6"/>
    <x v="3"/>
    <s v="DMSI"/>
    <s v="Charleston IL"/>
    <x v="0"/>
    <x v="282"/>
    <x v="0"/>
    <n v="67"/>
  </r>
  <r>
    <n v="6"/>
    <x v="3"/>
    <s v="DMSI"/>
    <s v="Charleston IL"/>
    <x v="0"/>
    <x v="282"/>
    <x v="1"/>
    <n v="0"/>
  </r>
  <r>
    <n v="6"/>
    <x v="3"/>
    <s v="DMSI"/>
    <s v="Charleston IL"/>
    <x v="1"/>
    <x v="282"/>
    <x v="2"/>
    <n v="0"/>
  </r>
  <r>
    <n v="15"/>
    <x v="21"/>
    <s v="DMSI"/>
    <s v="Pontiac, IL"/>
    <x v="0"/>
    <x v="282"/>
    <x v="0"/>
    <n v="32"/>
  </r>
  <r>
    <n v="15"/>
    <x v="21"/>
    <s v="DMSI"/>
    <s v="Pontiac, IL"/>
    <x v="1"/>
    <x v="282"/>
    <x v="2"/>
    <n v="0"/>
  </r>
  <r>
    <n v="165"/>
    <x v="34"/>
    <s v="LA Derm"/>
    <s v="LA Baton Rouge JeffHwy"/>
    <x v="0"/>
    <x v="282"/>
    <x v="0"/>
    <n v="124"/>
  </r>
  <r>
    <n v="166"/>
    <x v="35"/>
    <s v="LA Derm"/>
    <s v="LA Baton Rouge WStClareBlvd"/>
    <x v="0"/>
    <x v="282"/>
    <x v="0"/>
    <n v="33"/>
  </r>
  <r>
    <n v="167"/>
    <x v="36"/>
    <s v="LA Derm"/>
    <s v="LA DenhamSprgsVetsBlvd"/>
    <x v="0"/>
    <x v="282"/>
    <x v="0"/>
    <n v="40"/>
  </r>
  <r>
    <n v="168"/>
    <x v="37"/>
    <s v="LA Derm"/>
    <s v="LA Baton Rouge Joor Rd"/>
    <x v="0"/>
    <x v="282"/>
    <x v="0"/>
    <n v="0"/>
  </r>
  <r>
    <n v="169"/>
    <x v="38"/>
    <s v="LA Derm"/>
    <s v="La Plaquemine RiverWDr"/>
    <x v="0"/>
    <x v="282"/>
    <x v="0"/>
    <n v="0"/>
  </r>
  <r>
    <s v="?"/>
    <x v="39"/>
    <s v="LA Derm"/>
    <s v="LA Baton Rouge LCC JeffHwy"/>
    <x v="0"/>
    <x v="282"/>
    <x v="3"/>
    <n v="7"/>
  </r>
  <r>
    <n v="165"/>
    <x v="34"/>
    <s v="LA Derm"/>
    <s v="LA Baton Rouge JeffHwy"/>
    <x v="0"/>
    <x v="281"/>
    <x v="0"/>
    <n v="90"/>
  </r>
  <r>
    <n v="166"/>
    <x v="35"/>
    <s v="LA Derm"/>
    <s v="LA Baton Rouge WStClareBlvd"/>
    <x v="0"/>
    <x v="281"/>
    <x v="0"/>
    <n v="73"/>
  </r>
  <r>
    <n v="167"/>
    <x v="36"/>
    <s v="LA Derm"/>
    <s v="LA DenhamSprgsVetsBlvd"/>
    <x v="0"/>
    <x v="281"/>
    <x v="0"/>
    <n v="31"/>
  </r>
  <r>
    <n v="168"/>
    <x v="37"/>
    <s v="LA Derm"/>
    <s v="LA Baton Rouge Joor Rd"/>
    <x v="0"/>
    <x v="281"/>
    <x v="0"/>
    <n v="31"/>
  </r>
  <r>
    <n v="169"/>
    <x v="38"/>
    <s v="LA Derm"/>
    <s v="La Plaquemine RiverWDr"/>
    <x v="0"/>
    <x v="281"/>
    <x v="0"/>
    <n v="0"/>
  </r>
  <r>
    <s v="?"/>
    <x v="39"/>
    <s v="LA Derm"/>
    <s v="LA Baton Rouge LCC JeffHwy"/>
    <x v="0"/>
    <x v="281"/>
    <x v="3"/>
    <n v="16"/>
  </r>
  <r>
    <n v="165"/>
    <x v="34"/>
    <s v="LA Derm"/>
    <s v="LA Baton Rouge JeffHwy"/>
    <x v="0"/>
    <x v="280"/>
    <x v="0"/>
    <n v="98"/>
  </r>
  <r>
    <n v="166"/>
    <x v="35"/>
    <s v="LA Derm"/>
    <s v="LA Baton Rouge WStClareBlvd"/>
    <x v="0"/>
    <x v="280"/>
    <x v="0"/>
    <n v="40"/>
  </r>
  <r>
    <n v="167"/>
    <x v="36"/>
    <s v="LA Derm"/>
    <s v="LA DenhamSprgsVetsBlvd"/>
    <x v="0"/>
    <x v="280"/>
    <x v="0"/>
    <n v="30"/>
  </r>
  <r>
    <n v="168"/>
    <x v="37"/>
    <s v="LA Derm"/>
    <s v="LA Baton Rouge Joor Rd"/>
    <x v="0"/>
    <x v="280"/>
    <x v="0"/>
    <n v="25"/>
  </r>
  <r>
    <n v="169"/>
    <x v="38"/>
    <s v="LA Derm"/>
    <s v="La Plaquemine RiverWDr"/>
    <x v="0"/>
    <x v="280"/>
    <x v="0"/>
    <n v="14"/>
  </r>
  <r>
    <s v="?"/>
    <x v="39"/>
    <s v="LA Derm"/>
    <s v="LA Baton Rouge LCC JeffHwy"/>
    <x v="0"/>
    <x v="280"/>
    <x v="3"/>
    <n v="13"/>
  </r>
  <r>
    <n v="165"/>
    <x v="34"/>
    <s v="LA Derm"/>
    <s v="LA Baton Rouge JeffHwy"/>
    <x v="0"/>
    <x v="279"/>
    <x v="0"/>
    <n v="92"/>
  </r>
  <r>
    <n v="166"/>
    <x v="35"/>
    <s v="LA Derm"/>
    <s v="LA Baton Rouge WStClareBlvd"/>
    <x v="0"/>
    <x v="279"/>
    <x v="0"/>
    <n v="36"/>
  </r>
  <r>
    <n v="167"/>
    <x v="36"/>
    <s v="LA Derm"/>
    <s v="LA DenhamSprgsVetsBlvd"/>
    <x v="0"/>
    <x v="279"/>
    <x v="0"/>
    <n v="40"/>
  </r>
  <r>
    <n v="168"/>
    <x v="37"/>
    <s v="LA Derm"/>
    <s v="LA Baton Rouge Joor Rd"/>
    <x v="0"/>
    <x v="279"/>
    <x v="0"/>
    <n v="0"/>
  </r>
  <r>
    <n v="169"/>
    <x v="38"/>
    <s v="LA Derm"/>
    <s v="La Plaquemine RiverWDr"/>
    <x v="0"/>
    <x v="279"/>
    <x v="0"/>
    <n v="0"/>
  </r>
  <r>
    <s v="?"/>
    <x v="39"/>
    <s v="LA Derm"/>
    <s v="LA Baton Rouge LCC JeffHwy"/>
    <x v="0"/>
    <x v="279"/>
    <x v="3"/>
    <n v="14"/>
  </r>
  <r>
    <n v="165"/>
    <x v="34"/>
    <s v="LA Derm"/>
    <s v="LA Baton Rouge JeffHwy"/>
    <x v="0"/>
    <x v="278"/>
    <x v="0"/>
    <n v="124"/>
  </r>
  <r>
    <n v="166"/>
    <x v="35"/>
    <s v="LA Derm"/>
    <s v="LA Baton Rouge WStClareBlvd"/>
    <x v="0"/>
    <x v="278"/>
    <x v="0"/>
    <n v="37"/>
  </r>
  <r>
    <n v="167"/>
    <x v="36"/>
    <s v="LA Derm"/>
    <s v="LA DenhamSprgsVetsBlvd"/>
    <x v="0"/>
    <x v="278"/>
    <x v="0"/>
    <n v="28"/>
  </r>
  <r>
    <n v="168"/>
    <x v="37"/>
    <s v="LA Derm"/>
    <s v="LA Baton Rouge Joor Rd"/>
    <x v="0"/>
    <x v="278"/>
    <x v="0"/>
    <n v="0"/>
  </r>
  <r>
    <n v="169"/>
    <x v="38"/>
    <s v="LA Derm"/>
    <s v="La Plaquemine RiverWDr"/>
    <x v="0"/>
    <x v="278"/>
    <x v="0"/>
    <n v="15"/>
  </r>
  <r>
    <s v="?"/>
    <x v="39"/>
    <s v="LA Derm"/>
    <s v="LA Baton Rouge LCC JeffHwy"/>
    <x v="0"/>
    <x v="278"/>
    <x v="3"/>
    <n v="5"/>
  </r>
  <r>
    <n v="73"/>
    <x v="4"/>
    <s v="TVS"/>
    <s v="Boynton Beach"/>
    <x v="0"/>
    <x v="282"/>
    <x v="0"/>
    <n v="81"/>
  </r>
  <r>
    <n v="73"/>
    <x v="4"/>
    <s v="TVS"/>
    <s v="Boynton Beach"/>
    <x v="0"/>
    <x v="282"/>
    <x v="3"/>
    <n v="4"/>
  </r>
  <r>
    <n v="73"/>
    <x v="4"/>
    <s v="TVS"/>
    <s v="Boynton Beach"/>
    <x v="1"/>
    <x v="282"/>
    <x v="0"/>
    <n v="0"/>
  </r>
  <r>
    <n v="73"/>
    <x v="4"/>
    <s v="TVS"/>
    <s v="Boynton Beach"/>
    <x v="0"/>
    <x v="282"/>
    <x v="0"/>
    <n v="3"/>
  </r>
  <r>
    <n v="75"/>
    <x v="5"/>
    <s v="TVS"/>
    <s v="Delray Beach"/>
    <x v="0"/>
    <x v="282"/>
    <x v="0"/>
    <n v="15"/>
  </r>
  <r>
    <n v="75"/>
    <x v="5"/>
    <s v="TVS"/>
    <s v="Delray Beach"/>
    <x v="1"/>
    <x v="282"/>
    <x v="2"/>
    <n v="2"/>
  </r>
  <r>
    <n v="75"/>
    <x v="5"/>
    <s v="TVS"/>
    <s v="Delray Beach"/>
    <x v="0"/>
    <x v="282"/>
    <x v="3"/>
    <n v="2"/>
  </r>
  <r>
    <n v="76"/>
    <x v="29"/>
    <s v="TVS"/>
    <s v="East Boca"/>
    <x v="0"/>
    <x v="282"/>
    <x v="0"/>
    <n v="15"/>
  </r>
  <r>
    <n v="77"/>
    <x v="6"/>
    <s v="TVS"/>
    <s v="West Boca"/>
    <x v="0"/>
    <x v="282"/>
    <x v="0"/>
    <n v="23"/>
  </r>
  <r>
    <n v="72"/>
    <x v="7"/>
    <s v="TVS"/>
    <s v="Lyons"/>
    <x v="0"/>
    <x v="282"/>
    <x v="0"/>
    <n v="0"/>
  </r>
  <r>
    <n v="72"/>
    <x v="7"/>
    <s v="TVS"/>
    <s v="Lyons"/>
    <x v="0"/>
    <x v="282"/>
    <x v="3"/>
    <n v="0"/>
  </r>
  <r>
    <n v="104"/>
    <x v="31"/>
    <s v="TVS"/>
    <s v="Miami"/>
    <x v="0"/>
    <x v="282"/>
    <x v="0"/>
    <n v="18"/>
  </r>
  <r>
    <n v="104"/>
    <x v="31"/>
    <s v="TVS"/>
    <s v="Miami"/>
    <x v="0"/>
    <x v="282"/>
    <x v="3"/>
    <n v="3"/>
  </r>
  <r>
    <n v="73"/>
    <x v="4"/>
    <s v="TVS"/>
    <s v="Boynton Beach"/>
    <x v="0"/>
    <x v="281"/>
    <x v="0"/>
    <n v="70"/>
  </r>
  <r>
    <n v="73"/>
    <x v="4"/>
    <s v="TVS"/>
    <s v="Boynton Beach"/>
    <x v="0"/>
    <x v="281"/>
    <x v="3"/>
    <n v="4"/>
  </r>
  <r>
    <n v="73"/>
    <x v="4"/>
    <s v="TVS"/>
    <s v="Boynton Beach"/>
    <x v="1"/>
    <x v="281"/>
    <x v="2"/>
    <n v="0"/>
  </r>
  <r>
    <n v="73"/>
    <x v="4"/>
    <s v="TVS"/>
    <s v="Boynton Beach"/>
    <x v="0"/>
    <x v="281"/>
    <x v="0"/>
    <n v="9"/>
  </r>
  <r>
    <n v="75"/>
    <x v="5"/>
    <s v="TVS"/>
    <s v="Delray Beach"/>
    <x v="0"/>
    <x v="281"/>
    <x v="0"/>
    <n v="42"/>
  </r>
  <r>
    <n v="75"/>
    <x v="5"/>
    <s v="TVS"/>
    <s v="Delray Beach"/>
    <x v="0"/>
    <x v="281"/>
    <x v="3"/>
    <n v="0"/>
  </r>
  <r>
    <n v="76"/>
    <x v="29"/>
    <s v="TVS"/>
    <s v="East Boca"/>
    <x v="0"/>
    <x v="281"/>
    <x v="0"/>
    <n v="39"/>
  </r>
  <r>
    <n v="77"/>
    <x v="6"/>
    <s v="TVS"/>
    <s v="West Boca"/>
    <x v="0"/>
    <x v="281"/>
    <x v="0"/>
    <n v="0"/>
  </r>
  <r>
    <n v="72"/>
    <x v="7"/>
    <s v="TVS"/>
    <s v="Lyons"/>
    <x v="0"/>
    <x v="281"/>
    <x v="0"/>
    <n v="23"/>
  </r>
  <r>
    <n v="72"/>
    <x v="7"/>
    <s v="TVS"/>
    <s v="Lyons"/>
    <x v="0"/>
    <x v="281"/>
    <x v="3"/>
    <n v="1"/>
  </r>
  <r>
    <n v="72"/>
    <x v="7"/>
    <s v="TVS"/>
    <s v="Lyons"/>
    <x v="1"/>
    <x v="281"/>
    <x v="2"/>
    <n v="1"/>
  </r>
  <r>
    <n v="104"/>
    <x v="31"/>
    <s v="TVS"/>
    <s v="Miami"/>
    <x v="0"/>
    <x v="281"/>
    <x v="0"/>
    <n v="15"/>
  </r>
  <r>
    <n v="104"/>
    <x v="31"/>
    <s v="TVS"/>
    <s v="Miami"/>
    <x v="0"/>
    <x v="281"/>
    <x v="3"/>
    <n v="3"/>
  </r>
  <r>
    <n v="73"/>
    <x v="4"/>
    <s v="TVS"/>
    <s v="Boynton Beach"/>
    <x v="0"/>
    <x v="280"/>
    <x v="0"/>
    <n v="48"/>
  </r>
  <r>
    <n v="73"/>
    <x v="4"/>
    <s v="TVS"/>
    <s v="Boynton Beach"/>
    <x v="0"/>
    <x v="280"/>
    <x v="3"/>
    <n v="3"/>
  </r>
  <r>
    <n v="73"/>
    <x v="4"/>
    <s v="TVS"/>
    <s v="Boynton Beach"/>
    <x v="0"/>
    <x v="280"/>
    <x v="0"/>
    <n v="1"/>
  </r>
  <r>
    <n v="73"/>
    <x v="4"/>
    <s v="TVS"/>
    <s v="Boynton Beach"/>
    <x v="0"/>
    <x v="280"/>
    <x v="0"/>
    <n v="30"/>
  </r>
  <r>
    <n v="73"/>
    <x v="4"/>
    <s v="TVS"/>
    <s v="Boynton Beach"/>
    <x v="0"/>
    <x v="280"/>
    <x v="1"/>
    <n v="26"/>
  </r>
  <r>
    <n v="75"/>
    <x v="5"/>
    <s v="TVS"/>
    <s v="Delray Beach"/>
    <x v="0"/>
    <x v="280"/>
    <x v="0"/>
    <n v="49"/>
  </r>
  <r>
    <n v="75"/>
    <x v="5"/>
    <s v="TVS"/>
    <s v="Delray Beach"/>
    <x v="1"/>
    <x v="280"/>
    <x v="2"/>
    <n v="0"/>
  </r>
  <r>
    <n v="75"/>
    <x v="5"/>
    <s v="TVS"/>
    <s v="Delray Beach"/>
    <x v="0"/>
    <x v="280"/>
    <x v="3"/>
    <n v="1"/>
  </r>
  <r>
    <n v="76"/>
    <x v="29"/>
    <s v="TVS"/>
    <s v="East Boca"/>
    <x v="0"/>
    <x v="280"/>
    <x v="0"/>
    <n v="5"/>
  </r>
  <r>
    <n v="76"/>
    <x v="29"/>
    <s v="TVS"/>
    <s v="East Boca"/>
    <x v="1"/>
    <x v="280"/>
    <x v="2"/>
    <n v="2"/>
  </r>
  <r>
    <n v="76"/>
    <x v="29"/>
    <s v="TVS"/>
    <s v="East Boca"/>
    <x v="0"/>
    <x v="280"/>
    <x v="3"/>
    <n v="1"/>
  </r>
  <r>
    <n v="77"/>
    <x v="6"/>
    <s v="TVS"/>
    <s v="West Boca"/>
    <x v="0"/>
    <x v="280"/>
    <x v="0"/>
    <n v="0"/>
  </r>
  <r>
    <n v="72"/>
    <x v="7"/>
    <s v="TVS"/>
    <s v="Lyons"/>
    <x v="0"/>
    <x v="280"/>
    <x v="0"/>
    <n v="2"/>
  </r>
  <r>
    <n v="72"/>
    <x v="7"/>
    <s v="TVS"/>
    <s v="Lyons"/>
    <x v="0"/>
    <x v="280"/>
    <x v="3"/>
    <n v="0"/>
  </r>
  <r>
    <n v="72"/>
    <x v="7"/>
    <s v="TVS"/>
    <s v="Lyons"/>
    <x v="1"/>
    <x v="280"/>
    <x v="2"/>
    <n v="0"/>
  </r>
  <r>
    <n v="104"/>
    <x v="31"/>
    <s v="TVS"/>
    <s v="Miami"/>
    <x v="0"/>
    <x v="280"/>
    <x v="0"/>
    <n v="21"/>
  </r>
  <r>
    <n v="104"/>
    <x v="31"/>
    <s v="TVS"/>
    <s v="Miami"/>
    <x v="0"/>
    <x v="280"/>
    <x v="3"/>
    <n v="4"/>
  </r>
  <r>
    <n v="73"/>
    <x v="4"/>
    <s v="TVS"/>
    <s v="Boynton Beach"/>
    <x v="0"/>
    <x v="279"/>
    <x v="0"/>
    <n v="59"/>
  </r>
  <r>
    <n v="73"/>
    <x v="4"/>
    <s v="TVS"/>
    <s v="Boynton Beach"/>
    <x v="0"/>
    <x v="279"/>
    <x v="1"/>
    <n v="0"/>
  </r>
  <r>
    <n v="73"/>
    <x v="4"/>
    <s v="TVS"/>
    <s v="Boynton Beach"/>
    <x v="0"/>
    <x v="279"/>
    <x v="3"/>
    <n v="3"/>
  </r>
  <r>
    <n v="73"/>
    <x v="4"/>
    <s v="TVS"/>
    <s v="Boynton Beach"/>
    <x v="0"/>
    <x v="279"/>
    <x v="0"/>
    <n v="0"/>
  </r>
  <r>
    <n v="73"/>
    <x v="4"/>
    <s v="TVS"/>
    <s v="Boynton Beach"/>
    <x v="0"/>
    <x v="279"/>
    <x v="0"/>
    <n v="4"/>
  </r>
  <r>
    <n v="75"/>
    <x v="5"/>
    <s v="TVS"/>
    <s v="Delray Beach"/>
    <x v="0"/>
    <x v="279"/>
    <x v="0"/>
    <n v="35"/>
  </r>
  <r>
    <n v="75"/>
    <x v="5"/>
    <s v="TVS"/>
    <s v="Delray Beach"/>
    <x v="1"/>
    <x v="279"/>
    <x v="2"/>
    <n v="2"/>
  </r>
  <r>
    <n v="75"/>
    <x v="5"/>
    <s v="TVS"/>
    <s v="Delray Beach"/>
    <x v="0"/>
    <x v="279"/>
    <x v="3"/>
    <n v="0"/>
  </r>
  <r>
    <n v="76"/>
    <x v="29"/>
    <s v="TVS"/>
    <s v="East Boca"/>
    <x v="0"/>
    <x v="279"/>
    <x v="0"/>
    <n v="38"/>
  </r>
  <r>
    <n v="77"/>
    <x v="6"/>
    <s v="TVS"/>
    <s v="West Boca"/>
    <x v="0"/>
    <x v="279"/>
    <x v="0"/>
    <n v="0"/>
  </r>
  <r>
    <n v="72"/>
    <x v="7"/>
    <s v="TVS"/>
    <s v="Lyons"/>
    <x v="0"/>
    <x v="279"/>
    <x v="0"/>
    <n v="0"/>
  </r>
  <r>
    <n v="72"/>
    <x v="7"/>
    <s v="TVS"/>
    <s v="Lyons"/>
    <x v="0"/>
    <x v="279"/>
    <x v="0"/>
    <n v="13"/>
  </r>
  <r>
    <n v="72"/>
    <x v="7"/>
    <s v="TVS"/>
    <s v="Lyons"/>
    <x v="0"/>
    <x v="279"/>
    <x v="1"/>
    <n v="16"/>
  </r>
  <r>
    <n v="72"/>
    <x v="7"/>
    <s v="TVS"/>
    <s v="Lyons"/>
    <x v="1"/>
    <x v="279"/>
    <x v="2"/>
    <n v="0"/>
  </r>
  <r>
    <n v="104"/>
    <x v="31"/>
    <s v="TVS"/>
    <s v="Miami"/>
    <x v="0"/>
    <x v="279"/>
    <x v="0"/>
    <n v="18"/>
  </r>
  <r>
    <n v="104"/>
    <x v="31"/>
    <s v="TVS"/>
    <s v="Miami"/>
    <x v="0"/>
    <x v="279"/>
    <x v="3"/>
    <n v="2"/>
  </r>
  <r>
    <n v="73"/>
    <x v="4"/>
    <s v="TVS"/>
    <s v="Boynton Beach"/>
    <x v="0"/>
    <x v="278"/>
    <x v="0"/>
    <n v="58"/>
  </r>
  <r>
    <n v="73"/>
    <x v="4"/>
    <s v="TVS"/>
    <s v="Boynton Beach"/>
    <x v="0"/>
    <x v="278"/>
    <x v="3"/>
    <n v="7"/>
  </r>
  <r>
    <n v="73"/>
    <x v="4"/>
    <s v="TVS"/>
    <s v="Boynton Beach"/>
    <x v="0"/>
    <x v="278"/>
    <x v="1"/>
    <n v="19"/>
  </r>
  <r>
    <n v="73"/>
    <x v="4"/>
    <s v="TVS"/>
    <s v="Boynton Beach"/>
    <x v="0"/>
    <x v="278"/>
    <x v="0"/>
    <n v="26"/>
  </r>
  <r>
    <n v="73"/>
    <x v="4"/>
    <s v="TVS"/>
    <s v="Boynton Beach"/>
    <x v="0"/>
    <x v="278"/>
    <x v="0"/>
    <n v="5"/>
  </r>
  <r>
    <n v="75"/>
    <x v="5"/>
    <s v="TVS"/>
    <s v="Delray Beach"/>
    <x v="0"/>
    <x v="278"/>
    <x v="0"/>
    <n v="36"/>
  </r>
  <r>
    <n v="75"/>
    <x v="5"/>
    <s v="TVS"/>
    <s v="Delray Beach"/>
    <x v="0"/>
    <x v="278"/>
    <x v="3"/>
    <n v="0"/>
  </r>
  <r>
    <n v="76"/>
    <x v="29"/>
    <s v="TVS"/>
    <s v="East Boca"/>
    <x v="0"/>
    <x v="278"/>
    <x v="0"/>
    <n v="0"/>
  </r>
  <r>
    <n v="76"/>
    <x v="29"/>
    <s v="TVS"/>
    <s v="East Boca"/>
    <x v="0"/>
    <x v="278"/>
    <x v="3"/>
    <n v="1"/>
  </r>
  <r>
    <n v="77"/>
    <x v="6"/>
    <s v="TVS"/>
    <s v="West Boca"/>
    <x v="0"/>
    <x v="278"/>
    <x v="0"/>
    <n v="41"/>
  </r>
  <r>
    <n v="72"/>
    <x v="7"/>
    <s v="TVS"/>
    <s v="Lyons"/>
    <x v="0"/>
    <x v="278"/>
    <x v="0"/>
    <n v="19"/>
  </r>
  <r>
    <n v="72"/>
    <x v="7"/>
    <s v="TVS"/>
    <s v="Lyons"/>
    <x v="1"/>
    <x v="278"/>
    <x v="2"/>
    <n v="2"/>
  </r>
  <r>
    <n v="72"/>
    <x v="7"/>
    <s v="TVS"/>
    <s v="Lyons"/>
    <x v="0"/>
    <x v="278"/>
    <x v="3"/>
    <n v="0"/>
  </r>
  <r>
    <n v="104"/>
    <x v="31"/>
    <s v="TVS"/>
    <s v="Miami"/>
    <x v="0"/>
    <x v="278"/>
    <x v="0"/>
    <n v="15"/>
  </r>
  <r>
    <n v="104"/>
    <x v="31"/>
    <s v="TVS"/>
    <s v="Miami"/>
    <x v="0"/>
    <x v="278"/>
    <x v="3"/>
    <n v="2"/>
  </r>
  <r>
    <n v="156"/>
    <x v="40"/>
    <s v="Skin Surgery Center"/>
    <s v="WA Seattle Madison St"/>
    <x v="0"/>
    <x v="282"/>
    <x v="0"/>
    <n v="4"/>
  </r>
  <r>
    <n v="156"/>
    <x v="40"/>
    <s v="Skin Surgery Center"/>
    <s v="WA Seattle Madison St"/>
    <x v="0"/>
    <x v="281"/>
    <x v="0"/>
    <n v="18"/>
  </r>
  <r>
    <n v="156"/>
    <x v="40"/>
    <s v="Skin Surgery Center"/>
    <s v="WA Seattle Madison St"/>
    <x v="0"/>
    <x v="280"/>
    <x v="0"/>
    <n v="27"/>
  </r>
  <r>
    <n v="156"/>
    <x v="40"/>
    <s v="Skin Surgery Center"/>
    <s v="WA Seattle Madison St"/>
    <x v="0"/>
    <x v="279"/>
    <x v="0"/>
    <n v="28"/>
  </r>
  <r>
    <n v="156"/>
    <x v="40"/>
    <s v="Skin Surgery Center"/>
    <s v="WA Seattle Madison St"/>
    <x v="0"/>
    <x v="278"/>
    <x v="0"/>
    <n v="0"/>
  </r>
  <r>
    <n v="157"/>
    <x v="41"/>
    <s v="Skin Surgery Center"/>
    <s v="WA Bellevue 116 AV NE "/>
    <x v="0"/>
    <x v="282"/>
    <x v="0"/>
    <n v="42"/>
  </r>
  <r>
    <n v="157"/>
    <x v="41"/>
    <s v="Skin Surgery Center"/>
    <s v="WA Bellevue 116 AV NE "/>
    <x v="0"/>
    <x v="281"/>
    <x v="0"/>
    <n v="33"/>
  </r>
  <r>
    <n v="157"/>
    <x v="41"/>
    <s v="Skin Surgery Center"/>
    <s v="WA Bellevue 116 AV NE "/>
    <x v="0"/>
    <x v="280"/>
    <x v="0"/>
    <n v="33"/>
  </r>
  <r>
    <n v="157"/>
    <x v="41"/>
    <s v="Skin Surgery Center"/>
    <s v="WA Bellevue 116 AV NE "/>
    <x v="0"/>
    <x v="279"/>
    <x v="0"/>
    <n v="35"/>
  </r>
  <r>
    <n v="157"/>
    <x v="41"/>
    <s v="Skin Surgery Center"/>
    <s v="WA Bellevue 116 AV NE "/>
    <x v="0"/>
    <x v="278"/>
    <x v="0"/>
    <n v="18"/>
  </r>
  <r>
    <n v="5"/>
    <x v="0"/>
    <s v="DMSI"/>
    <s v="Bloomington IL"/>
    <x v="0"/>
    <x v="283"/>
    <x v="0"/>
    <n v="47"/>
  </r>
  <r>
    <n v="5"/>
    <x v="0"/>
    <s v="DMSI"/>
    <s v="Bloomington IL"/>
    <x v="0"/>
    <x v="283"/>
    <x v="1"/>
    <n v="0"/>
  </r>
  <r>
    <n v="5"/>
    <x v="0"/>
    <s v="DMSI"/>
    <s v="Bloomington IL"/>
    <x v="1"/>
    <x v="283"/>
    <x v="2"/>
    <n v="0"/>
  </r>
  <r>
    <n v="14"/>
    <x v="1"/>
    <s v="DMSI"/>
    <s v="Peru IL"/>
    <x v="0"/>
    <x v="283"/>
    <x v="0"/>
    <n v="23"/>
  </r>
  <r>
    <n v="14"/>
    <x v="1"/>
    <s v="DMSI"/>
    <s v="Peru IL"/>
    <x v="1"/>
    <x v="283"/>
    <x v="2"/>
    <n v="0"/>
  </r>
  <r>
    <n v="13"/>
    <x v="2"/>
    <s v="DMSI"/>
    <s v="Peoria,IL"/>
    <x v="0"/>
    <x v="283"/>
    <x v="0"/>
    <n v="67"/>
  </r>
  <r>
    <n v="13"/>
    <x v="2"/>
    <s v="DMSI"/>
    <s v="Peoria,IL"/>
    <x v="0"/>
    <x v="283"/>
    <x v="1"/>
    <n v="0"/>
  </r>
  <r>
    <n v="6"/>
    <x v="3"/>
    <s v="DMSI"/>
    <s v="Charleston IL"/>
    <x v="0"/>
    <x v="283"/>
    <x v="0"/>
    <n v="40"/>
  </r>
  <r>
    <n v="6"/>
    <x v="3"/>
    <s v="DMSI"/>
    <s v="Charleston IL"/>
    <x v="0"/>
    <x v="283"/>
    <x v="1"/>
    <n v="0"/>
  </r>
  <r>
    <n v="6"/>
    <x v="3"/>
    <s v="DMSI"/>
    <s v="Charleston IL"/>
    <x v="1"/>
    <x v="283"/>
    <x v="2"/>
    <n v="0"/>
  </r>
  <r>
    <n v="15"/>
    <x v="21"/>
    <s v="DMSI"/>
    <s v="Pontiac, IL"/>
    <x v="0"/>
    <x v="283"/>
    <x v="0"/>
    <n v="0"/>
  </r>
  <r>
    <n v="15"/>
    <x v="21"/>
    <s v="DMSI"/>
    <s v="Pontiac, IL"/>
    <x v="1"/>
    <x v="283"/>
    <x v="2"/>
    <n v="0"/>
  </r>
  <r>
    <n v="8"/>
    <x v="25"/>
    <s v="DMSI"/>
    <s v="Eureka, IL"/>
    <x v="0"/>
    <x v="283"/>
    <x v="0"/>
    <n v="0"/>
  </r>
  <r>
    <n v="8"/>
    <x v="25"/>
    <s v="DMSI"/>
    <s v="Eureka, IL"/>
    <x v="1"/>
    <x v="283"/>
    <x v="2"/>
    <n v="0"/>
  </r>
  <r>
    <n v="10"/>
    <x v="28"/>
    <s v="DMSI"/>
    <s v="Lincoln IL"/>
    <x v="0"/>
    <x v="283"/>
    <x v="0"/>
    <n v="0"/>
  </r>
  <r>
    <n v="10"/>
    <x v="28"/>
    <s v="DMSI"/>
    <s v="Lincoln IL"/>
    <x v="0"/>
    <x v="283"/>
    <x v="2"/>
    <n v="0"/>
  </r>
  <r>
    <n v="17"/>
    <x v="26"/>
    <s v="DMSI"/>
    <s v="Streator IL"/>
    <x v="0"/>
    <x v="283"/>
    <x v="0"/>
    <n v="0"/>
  </r>
  <r>
    <n v="17"/>
    <x v="26"/>
    <s v="DMSI"/>
    <s v="Streator IL"/>
    <x v="1"/>
    <x v="283"/>
    <x v="2"/>
    <n v="0"/>
  </r>
  <r>
    <n v="16"/>
    <x v="23"/>
    <s v="DMSI"/>
    <s v="Princeton IL"/>
    <x v="0"/>
    <x v="283"/>
    <x v="0"/>
    <n v="22"/>
  </r>
  <r>
    <n v="16"/>
    <x v="23"/>
    <s v="DMSI"/>
    <s v="Princeton IL"/>
    <x v="1"/>
    <x v="283"/>
    <x v="2"/>
    <n v="0"/>
  </r>
  <r>
    <n v="11"/>
    <x v="24"/>
    <s v="DMSI"/>
    <s v="Mt. Zion IL"/>
    <x v="0"/>
    <x v="283"/>
    <x v="0"/>
    <n v="0"/>
  </r>
  <r>
    <n v="11"/>
    <x v="24"/>
    <s v="DMSI"/>
    <s v="Mt. Zion IL"/>
    <x v="1"/>
    <x v="283"/>
    <x v="2"/>
    <n v="0"/>
  </r>
  <r>
    <n v="9"/>
    <x v="22"/>
    <s v="DMSI"/>
    <s v="Gibson City IL"/>
    <x v="0"/>
    <x v="283"/>
    <x v="0"/>
    <n v="0"/>
  </r>
  <r>
    <n v="127"/>
    <x v="19"/>
    <s v="DMSI"/>
    <s v="Canton IL"/>
    <x v="0"/>
    <x v="283"/>
    <x v="0"/>
    <n v="0"/>
  </r>
  <r>
    <n v="12"/>
    <x v="32"/>
    <s v="DMSI"/>
    <s v="Pekin IL"/>
    <x v="0"/>
    <x v="283"/>
    <x v="0"/>
    <n v="24"/>
  </r>
  <r>
    <n v="7"/>
    <x v="30"/>
    <s v="DMSI"/>
    <s v="Clinton IL"/>
    <x v="0"/>
    <x v="283"/>
    <x v="0"/>
    <n v="0"/>
  </r>
  <r>
    <n v="171"/>
    <x v="43"/>
    <s v="DMSI"/>
    <s v="Springfield IL"/>
    <x v="0"/>
    <x v="283"/>
    <x v="0"/>
    <n v="0"/>
  </r>
  <r>
    <n v="162"/>
    <x v="44"/>
    <s v="DMSI"/>
    <s v="Champaign IL"/>
    <x v="0"/>
    <x v="283"/>
    <x v="0"/>
    <n v="0"/>
  </r>
  <r>
    <n v="164"/>
    <x v="45"/>
    <s v="DMSI"/>
    <s v="Galesburg IL"/>
    <x v="0"/>
    <x v="283"/>
    <x v="0"/>
    <n v="0"/>
  </r>
  <r>
    <n v="5"/>
    <x v="0"/>
    <s v="DMSI"/>
    <s v="Bloomington IL"/>
    <x v="0"/>
    <x v="284"/>
    <x v="0"/>
    <n v="86"/>
  </r>
  <r>
    <n v="5"/>
    <x v="0"/>
    <s v="DMSI"/>
    <s v="Bloomington IL"/>
    <x v="0"/>
    <x v="284"/>
    <x v="1"/>
    <n v="0"/>
  </r>
  <r>
    <n v="5"/>
    <x v="0"/>
    <s v="DMSI"/>
    <s v="Bloomington IL"/>
    <x v="1"/>
    <x v="284"/>
    <x v="2"/>
    <n v="0"/>
  </r>
  <r>
    <n v="14"/>
    <x v="1"/>
    <s v="DMSI"/>
    <s v="Peru IL"/>
    <x v="0"/>
    <x v="284"/>
    <x v="0"/>
    <n v="37"/>
  </r>
  <r>
    <n v="14"/>
    <x v="1"/>
    <s v="DMSI"/>
    <s v="Peru IL"/>
    <x v="1"/>
    <x v="284"/>
    <x v="2"/>
    <n v="0"/>
  </r>
  <r>
    <n v="13"/>
    <x v="2"/>
    <s v="DMSI"/>
    <s v="Peoria,IL"/>
    <x v="0"/>
    <x v="284"/>
    <x v="0"/>
    <n v="37"/>
  </r>
  <r>
    <n v="13"/>
    <x v="2"/>
    <s v="DMSI"/>
    <s v="Peoria,IL"/>
    <x v="0"/>
    <x v="284"/>
    <x v="1"/>
    <n v="0"/>
  </r>
  <r>
    <n v="6"/>
    <x v="3"/>
    <s v="DMSI"/>
    <s v="Charleston IL"/>
    <x v="0"/>
    <x v="284"/>
    <x v="0"/>
    <n v="43"/>
  </r>
  <r>
    <n v="6"/>
    <x v="3"/>
    <s v="DMSI"/>
    <s v="Charleston IL"/>
    <x v="0"/>
    <x v="284"/>
    <x v="1"/>
    <n v="0"/>
  </r>
  <r>
    <n v="6"/>
    <x v="3"/>
    <s v="DMSI"/>
    <s v="Charleston IL"/>
    <x v="1"/>
    <x v="284"/>
    <x v="2"/>
    <n v="0"/>
  </r>
  <r>
    <n v="15"/>
    <x v="21"/>
    <s v="DMSI"/>
    <s v="Pontiac, IL"/>
    <x v="0"/>
    <x v="284"/>
    <x v="0"/>
    <n v="0"/>
  </r>
  <r>
    <n v="15"/>
    <x v="21"/>
    <s v="DMSI"/>
    <s v="Pontiac, IL"/>
    <x v="1"/>
    <x v="284"/>
    <x v="2"/>
    <n v="0"/>
  </r>
  <r>
    <n v="8"/>
    <x v="25"/>
    <s v="DMSI"/>
    <s v="Eureka, IL"/>
    <x v="0"/>
    <x v="284"/>
    <x v="0"/>
    <n v="0"/>
  </r>
  <r>
    <n v="8"/>
    <x v="25"/>
    <s v="DMSI"/>
    <s v="Eureka, IL"/>
    <x v="1"/>
    <x v="284"/>
    <x v="2"/>
    <n v="0"/>
  </r>
  <r>
    <n v="10"/>
    <x v="28"/>
    <s v="DMSI"/>
    <s v="Lincoln IL"/>
    <x v="0"/>
    <x v="284"/>
    <x v="0"/>
    <n v="0"/>
  </r>
  <r>
    <n v="10"/>
    <x v="28"/>
    <s v="DMSI"/>
    <s v="Lincoln IL"/>
    <x v="0"/>
    <x v="284"/>
    <x v="2"/>
    <n v="0"/>
  </r>
  <r>
    <n v="17"/>
    <x v="26"/>
    <s v="DMSI"/>
    <s v="Streator IL"/>
    <x v="0"/>
    <x v="284"/>
    <x v="0"/>
    <n v="0"/>
  </r>
  <r>
    <n v="17"/>
    <x v="26"/>
    <s v="DMSI"/>
    <s v="Streator IL"/>
    <x v="1"/>
    <x v="284"/>
    <x v="2"/>
    <n v="0"/>
  </r>
  <r>
    <n v="16"/>
    <x v="23"/>
    <s v="DMSI"/>
    <s v="Princeton IL"/>
    <x v="0"/>
    <x v="284"/>
    <x v="0"/>
    <n v="0"/>
  </r>
  <r>
    <n v="16"/>
    <x v="23"/>
    <s v="DMSI"/>
    <s v="Princeton IL"/>
    <x v="1"/>
    <x v="284"/>
    <x v="2"/>
    <n v="0"/>
  </r>
  <r>
    <n v="11"/>
    <x v="24"/>
    <s v="DMSI"/>
    <s v="Mt. Zion IL"/>
    <x v="0"/>
    <x v="284"/>
    <x v="0"/>
    <n v="26"/>
  </r>
  <r>
    <n v="11"/>
    <x v="24"/>
    <s v="DMSI"/>
    <s v="Mt. Zion IL"/>
    <x v="1"/>
    <x v="284"/>
    <x v="2"/>
    <n v="0"/>
  </r>
  <r>
    <n v="9"/>
    <x v="22"/>
    <s v="DMSI"/>
    <s v="Gibson City IL"/>
    <x v="0"/>
    <x v="284"/>
    <x v="0"/>
    <n v="0"/>
  </r>
  <r>
    <n v="127"/>
    <x v="19"/>
    <s v="DMSI"/>
    <s v="Canton IL"/>
    <x v="0"/>
    <x v="284"/>
    <x v="0"/>
    <n v="19"/>
  </r>
  <r>
    <n v="12"/>
    <x v="32"/>
    <s v="DMSI"/>
    <s v="Pekin IL"/>
    <x v="0"/>
    <x v="284"/>
    <x v="0"/>
    <n v="0"/>
  </r>
  <r>
    <n v="7"/>
    <x v="30"/>
    <s v="DMSI"/>
    <s v="Clinton IL"/>
    <x v="0"/>
    <x v="284"/>
    <x v="0"/>
    <n v="0"/>
  </r>
  <r>
    <n v="171"/>
    <x v="43"/>
    <s v="DMSI"/>
    <s v="Springfield IL"/>
    <x v="0"/>
    <x v="284"/>
    <x v="0"/>
    <n v="6"/>
  </r>
  <r>
    <n v="162"/>
    <x v="44"/>
    <s v="DMSI"/>
    <s v="Champaign IL"/>
    <x v="0"/>
    <x v="284"/>
    <x v="0"/>
    <n v="0"/>
  </r>
  <r>
    <n v="164"/>
    <x v="45"/>
    <s v="DMSI"/>
    <s v="Galesburg IL"/>
    <x v="0"/>
    <x v="284"/>
    <x v="0"/>
    <n v="0"/>
  </r>
  <r>
    <n v="5"/>
    <x v="0"/>
    <s v="DMSI"/>
    <s v="Bloomington IL"/>
    <x v="0"/>
    <x v="285"/>
    <x v="0"/>
    <n v="21"/>
  </r>
  <r>
    <n v="5"/>
    <x v="0"/>
    <s v="DMSI"/>
    <s v="Bloomington IL"/>
    <x v="0"/>
    <x v="285"/>
    <x v="1"/>
    <n v="0"/>
  </r>
  <r>
    <n v="5"/>
    <x v="0"/>
    <s v="DMSI"/>
    <s v="Bloomington IL"/>
    <x v="1"/>
    <x v="285"/>
    <x v="2"/>
    <n v="0"/>
  </r>
  <r>
    <n v="14"/>
    <x v="1"/>
    <s v="DMSI"/>
    <s v="Peru IL"/>
    <x v="0"/>
    <x v="285"/>
    <x v="0"/>
    <n v="0"/>
  </r>
  <r>
    <n v="14"/>
    <x v="1"/>
    <s v="DMSI"/>
    <s v="Peru IL"/>
    <x v="1"/>
    <x v="285"/>
    <x v="2"/>
    <n v="0"/>
  </r>
  <r>
    <n v="13"/>
    <x v="2"/>
    <s v="DMSI"/>
    <s v="Peoria,IL"/>
    <x v="0"/>
    <x v="285"/>
    <x v="0"/>
    <n v="8"/>
  </r>
  <r>
    <n v="5"/>
    <x v="0"/>
    <s v="DMSI"/>
    <s v="Bloomington IL"/>
    <x v="0"/>
    <x v="286"/>
    <x v="0"/>
    <n v="52"/>
  </r>
  <r>
    <n v="5"/>
    <x v="0"/>
    <s v="DMSI"/>
    <s v="Bloomington IL"/>
    <x v="0"/>
    <x v="286"/>
    <x v="1"/>
    <n v="0"/>
  </r>
  <r>
    <n v="5"/>
    <x v="0"/>
    <s v="DMSI"/>
    <s v="Bloomington IL"/>
    <x v="1"/>
    <x v="286"/>
    <x v="2"/>
    <n v="0"/>
  </r>
  <r>
    <n v="14"/>
    <x v="1"/>
    <s v="DMSI"/>
    <s v="Peru IL"/>
    <x v="0"/>
    <x v="286"/>
    <x v="0"/>
    <n v="0"/>
  </r>
  <r>
    <n v="14"/>
    <x v="1"/>
    <s v="DMSI"/>
    <s v="Peru IL"/>
    <x v="1"/>
    <x v="286"/>
    <x v="2"/>
    <n v="0"/>
  </r>
  <r>
    <n v="13"/>
    <x v="2"/>
    <s v="DMSI"/>
    <s v="Peoria,IL"/>
    <x v="0"/>
    <x v="286"/>
    <x v="0"/>
    <n v="0"/>
  </r>
  <r>
    <n v="13"/>
    <x v="2"/>
    <s v="DMSI"/>
    <s v="Peoria,IL"/>
    <x v="0"/>
    <x v="286"/>
    <x v="1"/>
    <n v="0"/>
  </r>
  <r>
    <n v="6"/>
    <x v="3"/>
    <s v="DMSI"/>
    <s v="Charleston IL"/>
    <x v="0"/>
    <x v="286"/>
    <x v="0"/>
    <n v="40"/>
  </r>
  <r>
    <n v="6"/>
    <x v="3"/>
    <s v="DMSI"/>
    <s v="Charleston IL"/>
    <x v="0"/>
    <x v="286"/>
    <x v="1"/>
    <n v="15"/>
  </r>
  <r>
    <n v="6"/>
    <x v="3"/>
    <s v="DMSI"/>
    <s v="Charleston IL"/>
    <x v="1"/>
    <x v="286"/>
    <x v="2"/>
    <n v="0"/>
  </r>
  <r>
    <n v="15"/>
    <x v="21"/>
    <s v="DMSI"/>
    <s v="Pontiac, IL"/>
    <x v="0"/>
    <x v="286"/>
    <x v="0"/>
    <n v="0"/>
  </r>
  <r>
    <n v="15"/>
    <x v="21"/>
    <s v="DMSI"/>
    <s v="Pontiac, IL"/>
    <x v="1"/>
    <x v="286"/>
    <x v="2"/>
    <n v="0"/>
  </r>
  <r>
    <n v="8"/>
    <x v="25"/>
    <s v="DMSI"/>
    <s v="Eureka, IL"/>
    <x v="0"/>
    <x v="286"/>
    <x v="0"/>
    <n v="30"/>
  </r>
  <r>
    <n v="8"/>
    <x v="25"/>
    <s v="DMSI"/>
    <s v="Eureka, IL"/>
    <x v="1"/>
    <x v="286"/>
    <x v="2"/>
    <n v="0"/>
  </r>
  <r>
    <n v="10"/>
    <x v="28"/>
    <s v="DMSI"/>
    <s v="Lincoln IL"/>
    <x v="0"/>
    <x v="286"/>
    <x v="0"/>
    <n v="27"/>
  </r>
  <r>
    <n v="10"/>
    <x v="28"/>
    <s v="DMSI"/>
    <s v="Lincoln IL"/>
    <x v="0"/>
    <x v="286"/>
    <x v="2"/>
    <n v="0"/>
  </r>
  <r>
    <n v="17"/>
    <x v="26"/>
    <s v="DMSI"/>
    <s v="Streator IL"/>
    <x v="0"/>
    <x v="286"/>
    <x v="0"/>
    <n v="20"/>
  </r>
  <r>
    <n v="17"/>
    <x v="26"/>
    <s v="DMSI"/>
    <s v="Streator IL"/>
    <x v="1"/>
    <x v="286"/>
    <x v="2"/>
    <n v="0"/>
  </r>
  <r>
    <n v="16"/>
    <x v="23"/>
    <s v="DMSI"/>
    <s v="Princeton IL"/>
    <x v="0"/>
    <x v="286"/>
    <x v="0"/>
    <n v="0"/>
  </r>
  <r>
    <n v="16"/>
    <x v="23"/>
    <s v="DMSI"/>
    <s v="Princeton IL"/>
    <x v="1"/>
    <x v="286"/>
    <x v="2"/>
    <n v="0"/>
  </r>
  <r>
    <n v="11"/>
    <x v="24"/>
    <s v="DMSI"/>
    <s v="Mt. Zion IL"/>
    <x v="0"/>
    <x v="286"/>
    <x v="0"/>
    <n v="0"/>
  </r>
  <r>
    <n v="11"/>
    <x v="24"/>
    <s v="DMSI"/>
    <s v="Mt. Zion IL"/>
    <x v="1"/>
    <x v="286"/>
    <x v="2"/>
    <n v="0"/>
  </r>
  <r>
    <n v="9"/>
    <x v="22"/>
    <s v="DMSI"/>
    <s v="Gibson City IL"/>
    <x v="0"/>
    <x v="286"/>
    <x v="0"/>
    <n v="0"/>
  </r>
  <r>
    <n v="127"/>
    <x v="19"/>
    <s v="DMSI"/>
    <s v="Canton IL"/>
    <x v="0"/>
    <x v="286"/>
    <x v="0"/>
    <n v="0"/>
  </r>
  <r>
    <n v="12"/>
    <x v="32"/>
    <s v="DMSI"/>
    <s v="Pekin IL"/>
    <x v="0"/>
    <x v="286"/>
    <x v="0"/>
    <n v="0"/>
  </r>
  <r>
    <n v="7"/>
    <x v="30"/>
    <s v="DMSI"/>
    <s v="Clinton IL"/>
    <x v="0"/>
    <x v="286"/>
    <x v="0"/>
    <n v="0"/>
  </r>
  <r>
    <n v="171"/>
    <x v="43"/>
    <s v="DMSI"/>
    <s v="Springfield IL"/>
    <x v="0"/>
    <x v="286"/>
    <x v="0"/>
    <n v="0"/>
  </r>
  <r>
    <n v="162"/>
    <x v="44"/>
    <s v="DMSI"/>
    <s v="Champaign IL"/>
    <x v="0"/>
    <x v="286"/>
    <x v="0"/>
    <n v="9"/>
  </r>
  <r>
    <n v="164"/>
    <x v="45"/>
    <s v="DMSI"/>
    <s v="Galesburg IL"/>
    <x v="0"/>
    <x v="286"/>
    <x v="0"/>
    <n v="0"/>
  </r>
  <r>
    <n v="5"/>
    <x v="0"/>
    <s v="DMSI"/>
    <s v="Bloomington IL"/>
    <x v="0"/>
    <x v="287"/>
    <x v="0"/>
    <n v="75"/>
  </r>
  <r>
    <n v="5"/>
    <x v="0"/>
    <s v="DMSI"/>
    <s v="Bloomington IL"/>
    <x v="0"/>
    <x v="287"/>
    <x v="1"/>
    <n v="0"/>
  </r>
  <r>
    <n v="5"/>
    <x v="0"/>
    <s v="DMSI"/>
    <s v="Bloomington IL"/>
    <x v="1"/>
    <x v="287"/>
    <x v="2"/>
    <n v="0"/>
  </r>
  <r>
    <n v="14"/>
    <x v="1"/>
    <s v="DMSI"/>
    <s v="Peru IL"/>
    <x v="0"/>
    <x v="287"/>
    <x v="0"/>
    <n v="25"/>
  </r>
  <r>
    <n v="14"/>
    <x v="1"/>
    <s v="DMSI"/>
    <s v="Peru IL"/>
    <x v="1"/>
    <x v="287"/>
    <x v="2"/>
    <n v="0"/>
  </r>
  <r>
    <n v="13"/>
    <x v="2"/>
    <s v="DMSI"/>
    <s v="Peoria,IL"/>
    <x v="0"/>
    <x v="287"/>
    <x v="0"/>
    <n v="24"/>
  </r>
  <r>
    <n v="13"/>
    <x v="2"/>
    <s v="DMSI"/>
    <s v="Peoria,IL"/>
    <x v="0"/>
    <x v="287"/>
    <x v="1"/>
    <n v="14"/>
  </r>
  <r>
    <n v="6"/>
    <x v="3"/>
    <s v="DMSI"/>
    <s v="Charleston IL"/>
    <x v="0"/>
    <x v="287"/>
    <x v="0"/>
    <n v="36"/>
  </r>
  <r>
    <n v="6"/>
    <x v="3"/>
    <s v="DMSI"/>
    <s v="Charleston IL"/>
    <x v="0"/>
    <x v="287"/>
    <x v="1"/>
    <n v="0"/>
  </r>
  <r>
    <n v="6"/>
    <x v="3"/>
    <s v="DMSI"/>
    <s v="Charleston IL"/>
    <x v="1"/>
    <x v="287"/>
    <x v="2"/>
    <n v="0"/>
  </r>
  <r>
    <n v="15"/>
    <x v="21"/>
    <s v="DMSI"/>
    <s v="Pontiac, IL"/>
    <x v="0"/>
    <x v="287"/>
    <x v="0"/>
    <n v="43"/>
  </r>
  <r>
    <n v="15"/>
    <x v="21"/>
    <s v="DMSI"/>
    <s v="Pontiac, IL"/>
    <x v="1"/>
    <x v="287"/>
    <x v="2"/>
    <n v="0"/>
  </r>
  <r>
    <n v="8"/>
    <x v="25"/>
    <s v="DMSI"/>
    <s v="Eureka, IL"/>
    <x v="0"/>
    <x v="287"/>
    <x v="0"/>
    <n v="0"/>
  </r>
  <r>
    <n v="8"/>
    <x v="25"/>
    <s v="DMSI"/>
    <s v="Eureka, IL"/>
    <x v="1"/>
    <x v="287"/>
    <x v="2"/>
    <n v="0"/>
  </r>
  <r>
    <n v="10"/>
    <x v="28"/>
    <s v="DMSI"/>
    <s v="Lincoln IL"/>
    <x v="0"/>
    <x v="287"/>
    <x v="0"/>
    <n v="0"/>
  </r>
  <r>
    <n v="10"/>
    <x v="28"/>
    <s v="DMSI"/>
    <s v="Lincoln IL"/>
    <x v="0"/>
    <x v="287"/>
    <x v="2"/>
    <n v="0"/>
  </r>
  <r>
    <n v="17"/>
    <x v="26"/>
    <s v="DMSI"/>
    <s v="Streator IL"/>
    <x v="0"/>
    <x v="287"/>
    <x v="0"/>
    <n v="0"/>
  </r>
  <r>
    <n v="17"/>
    <x v="26"/>
    <s v="DMSI"/>
    <s v="Streator IL"/>
    <x v="1"/>
    <x v="287"/>
    <x v="2"/>
    <n v="0"/>
  </r>
  <r>
    <n v="16"/>
    <x v="23"/>
    <s v="DMSI"/>
    <s v="Princeton IL"/>
    <x v="0"/>
    <x v="287"/>
    <x v="0"/>
    <n v="0"/>
  </r>
  <r>
    <n v="16"/>
    <x v="23"/>
    <s v="DMSI"/>
    <s v="Princeton IL"/>
    <x v="1"/>
    <x v="287"/>
    <x v="2"/>
    <n v="0"/>
  </r>
  <r>
    <n v="11"/>
    <x v="24"/>
    <s v="DMSI"/>
    <s v="Mt. Zion IL"/>
    <x v="0"/>
    <x v="287"/>
    <x v="0"/>
    <n v="0"/>
  </r>
  <r>
    <n v="11"/>
    <x v="24"/>
    <s v="DMSI"/>
    <s v="Mt. Zion IL"/>
    <x v="1"/>
    <x v="287"/>
    <x v="2"/>
    <n v="0"/>
  </r>
  <r>
    <n v="9"/>
    <x v="22"/>
    <s v="DMSI"/>
    <s v="Gibson City IL"/>
    <x v="0"/>
    <x v="287"/>
    <x v="0"/>
    <n v="0"/>
  </r>
  <r>
    <n v="127"/>
    <x v="19"/>
    <s v="DMSI"/>
    <s v="Canton IL"/>
    <x v="0"/>
    <x v="287"/>
    <x v="0"/>
    <n v="0"/>
  </r>
  <r>
    <n v="12"/>
    <x v="32"/>
    <s v="DMSI"/>
    <s v="Pekin IL"/>
    <x v="0"/>
    <x v="287"/>
    <x v="0"/>
    <n v="0"/>
  </r>
  <r>
    <n v="7"/>
    <x v="30"/>
    <s v="DMSI"/>
    <s v="Clinton IL"/>
    <x v="0"/>
    <x v="287"/>
    <x v="0"/>
    <n v="0"/>
  </r>
  <r>
    <n v="171"/>
    <x v="43"/>
    <s v="DMSI"/>
    <s v="Springfield IL"/>
    <x v="0"/>
    <x v="287"/>
    <x v="0"/>
    <n v="7"/>
  </r>
  <r>
    <n v="162"/>
    <x v="44"/>
    <s v="DMSI"/>
    <s v="Champaign IL"/>
    <x v="0"/>
    <x v="287"/>
    <x v="0"/>
    <n v="0"/>
  </r>
  <r>
    <n v="164"/>
    <x v="45"/>
    <s v="DMSI"/>
    <s v="Galesburg IL"/>
    <x v="0"/>
    <x v="287"/>
    <x v="0"/>
    <n v="13"/>
  </r>
  <r>
    <n v="73"/>
    <x v="4"/>
    <s v="TVS"/>
    <s v="Boynton Beach"/>
    <x v="0"/>
    <x v="287"/>
    <x v="0"/>
    <n v="85"/>
  </r>
  <r>
    <n v="73"/>
    <x v="4"/>
    <s v="TVS"/>
    <s v="Boynton Beach"/>
    <x v="0"/>
    <x v="287"/>
    <x v="3"/>
    <n v="5"/>
  </r>
  <r>
    <n v="73"/>
    <x v="4"/>
    <s v="TVS"/>
    <s v="Boynton Beach"/>
    <x v="1"/>
    <x v="287"/>
    <x v="0"/>
    <n v="0"/>
  </r>
  <r>
    <n v="73"/>
    <x v="4"/>
    <s v="TVS"/>
    <s v="Boynton Beach"/>
    <x v="0"/>
    <x v="287"/>
    <x v="0"/>
    <n v="5"/>
  </r>
  <r>
    <n v="75"/>
    <x v="5"/>
    <s v="TVS"/>
    <s v="Delray Beach"/>
    <x v="0"/>
    <x v="287"/>
    <x v="0"/>
    <n v="10"/>
  </r>
  <r>
    <n v="75"/>
    <x v="5"/>
    <s v="TVS"/>
    <s v="Delray Beach"/>
    <x v="1"/>
    <x v="287"/>
    <x v="2"/>
    <n v="1"/>
  </r>
  <r>
    <n v="75"/>
    <x v="5"/>
    <s v="TVS"/>
    <s v="Delray Beach"/>
    <x v="0"/>
    <x v="287"/>
    <x v="3"/>
    <n v="3"/>
  </r>
  <r>
    <n v="76"/>
    <x v="29"/>
    <s v="TVS"/>
    <s v="East Boca"/>
    <x v="0"/>
    <x v="287"/>
    <x v="0"/>
    <n v="14"/>
  </r>
  <r>
    <n v="77"/>
    <x v="6"/>
    <s v="TVS"/>
    <s v="West Boca"/>
    <x v="0"/>
    <x v="287"/>
    <x v="0"/>
    <n v="19"/>
  </r>
  <r>
    <n v="72"/>
    <x v="7"/>
    <s v="TVS"/>
    <s v="Lyons"/>
    <x v="0"/>
    <x v="287"/>
    <x v="0"/>
    <n v="26"/>
  </r>
  <r>
    <n v="72"/>
    <x v="7"/>
    <s v="TVS"/>
    <s v="Lyons"/>
    <x v="0"/>
    <x v="287"/>
    <x v="3"/>
    <n v="0"/>
  </r>
  <r>
    <n v="104"/>
    <x v="31"/>
    <s v="TVS"/>
    <s v="Miami"/>
    <x v="0"/>
    <x v="287"/>
    <x v="0"/>
    <n v="21"/>
  </r>
  <r>
    <n v="104"/>
    <x v="31"/>
    <s v="TVS"/>
    <s v="Miami"/>
    <x v="0"/>
    <x v="287"/>
    <x v="3"/>
    <n v="3"/>
  </r>
  <r>
    <n v="73"/>
    <x v="4"/>
    <s v="TVS"/>
    <s v="Boynton Beach"/>
    <x v="0"/>
    <x v="286"/>
    <x v="0"/>
    <n v="75"/>
  </r>
  <r>
    <n v="73"/>
    <x v="4"/>
    <s v="TVS"/>
    <s v="Boynton Beach"/>
    <x v="0"/>
    <x v="286"/>
    <x v="3"/>
    <n v="4"/>
  </r>
  <r>
    <n v="73"/>
    <x v="4"/>
    <s v="TVS"/>
    <s v="Boynton Beach"/>
    <x v="1"/>
    <x v="286"/>
    <x v="2"/>
    <n v="0"/>
  </r>
  <r>
    <n v="73"/>
    <x v="4"/>
    <s v="TVS"/>
    <s v="Boynton Beach"/>
    <x v="0"/>
    <x v="286"/>
    <x v="0"/>
    <n v="6"/>
  </r>
  <r>
    <n v="75"/>
    <x v="5"/>
    <s v="TVS"/>
    <s v="Delray Beach"/>
    <x v="0"/>
    <x v="286"/>
    <x v="0"/>
    <n v="42"/>
  </r>
  <r>
    <n v="75"/>
    <x v="5"/>
    <s v="TVS"/>
    <s v="Delray Beach"/>
    <x v="0"/>
    <x v="286"/>
    <x v="3"/>
    <n v="0"/>
  </r>
  <r>
    <n v="76"/>
    <x v="29"/>
    <s v="TVS"/>
    <s v="East Boca"/>
    <x v="0"/>
    <x v="286"/>
    <x v="0"/>
    <n v="36"/>
  </r>
  <r>
    <n v="77"/>
    <x v="6"/>
    <s v="TVS"/>
    <s v="West Boca"/>
    <x v="0"/>
    <x v="286"/>
    <x v="0"/>
    <n v="37"/>
  </r>
  <r>
    <n v="72"/>
    <x v="7"/>
    <s v="TVS"/>
    <s v="Lyons"/>
    <x v="0"/>
    <x v="286"/>
    <x v="0"/>
    <n v="16"/>
  </r>
  <r>
    <n v="72"/>
    <x v="7"/>
    <s v="TVS"/>
    <s v="Lyons"/>
    <x v="0"/>
    <x v="286"/>
    <x v="3"/>
    <n v="0"/>
  </r>
  <r>
    <n v="72"/>
    <x v="7"/>
    <s v="TVS"/>
    <s v="Lyons"/>
    <x v="1"/>
    <x v="286"/>
    <x v="2"/>
    <n v="2"/>
  </r>
  <r>
    <n v="104"/>
    <x v="31"/>
    <s v="TVS"/>
    <s v="Miami"/>
    <x v="0"/>
    <x v="286"/>
    <x v="0"/>
    <n v="15"/>
  </r>
  <r>
    <n v="104"/>
    <x v="31"/>
    <s v="TVS"/>
    <s v="Miami"/>
    <x v="0"/>
    <x v="286"/>
    <x v="3"/>
    <n v="2"/>
  </r>
  <r>
    <n v="73"/>
    <x v="4"/>
    <s v="TVS"/>
    <s v="Boynton Beach"/>
    <x v="0"/>
    <x v="288"/>
    <x v="0"/>
    <n v="58"/>
  </r>
  <r>
    <n v="73"/>
    <x v="4"/>
    <s v="TVS"/>
    <s v="Boynton Beach"/>
    <x v="0"/>
    <x v="288"/>
    <x v="0"/>
    <n v="3"/>
  </r>
  <r>
    <n v="73"/>
    <x v="4"/>
    <s v="TVS"/>
    <s v="Boynton Beach"/>
    <x v="0"/>
    <x v="288"/>
    <x v="0"/>
    <n v="6"/>
  </r>
  <r>
    <n v="73"/>
    <x v="4"/>
    <s v="TVS"/>
    <s v="Boynton Beach"/>
    <x v="0"/>
    <x v="288"/>
    <x v="0"/>
    <n v="0"/>
  </r>
  <r>
    <n v="73"/>
    <x v="4"/>
    <s v="TVS"/>
    <s v="Boynton Beach"/>
    <x v="0"/>
    <x v="288"/>
    <x v="1"/>
    <n v="0"/>
  </r>
  <r>
    <n v="75"/>
    <x v="5"/>
    <s v="TVS"/>
    <s v="Delray Beach"/>
    <x v="0"/>
    <x v="288"/>
    <x v="0"/>
    <n v="51"/>
  </r>
  <r>
    <n v="75"/>
    <x v="5"/>
    <s v="TVS"/>
    <s v="Delray Beach"/>
    <x v="1"/>
    <x v="288"/>
    <x v="2"/>
    <n v="0"/>
  </r>
  <r>
    <n v="75"/>
    <x v="5"/>
    <s v="TVS"/>
    <s v="Delray Beach"/>
    <x v="0"/>
    <x v="288"/>
    <x v="3"/>
    <n v="1"/>
  </r>
  <r>
    <n v="76"/>
    <x v="29"/>
    <s v="TVS"/>
    <s v="East Boca"/>
    <x v="0"/>
    <x v="288"/>
    <x v="0"/>
    <n v="2"/>
  </r>
  <r>
    <n v="76"/>
    <x v="29"/>
    <s v="TVS"/>
    <s v="East Boca"/>
    <x v="1"/>
    <x v="288"/>
    <x v="2"/>
    <n v="0"/>
  </r>
  <r>
    <n v="76"/>
    <x v="29"/>
    <s v="TVS"/>
    <s v="East Boca"/>
    <x v="0"/>
    <x v="288"/>
    <x v="3"/>
    <n v="1"/>
  </r>
  <r>
    <n v="77"/>
    <x v="6"/>
    <s v="TVS"/>
    <s v="West Boca"/>
    <x v="0"/>
    <x v="288"/>
    <x v="0"/>
    <n v="17"/>
  </r>
  <r>
    <n v="72"/>
    <x v="7"/>
    <s v="TVS"/>
    <s v="Lyons"/>
    <x v="0"/>
    <x v="288"/>
    <x v="0"/>
    <n v="14"/>
  </r>
  <r>
    <n v="72"/>
    <x v="7"/>
    <s v="TVS"/>
    <s v="Lyons"/>
    <x v="0"/>
    <x v="288"/>
    <x v="3"/>
    <n v="0"/>
  </r>
  <r>
    <n v="72"/>
    <x v="7"/>
    <s v="TVS"/>
    <s v="Lyons"/>
    <x v="1"/>
    <x v="288"/>
    <x v="2"/>
    <n v="0"/>
  </r>
  <r>
    <n v="104"/>
    <x v="31"/>
    <s v="TVS"/>
    <s v="Miami"/>
    <x v="0"/>
    <x v="288"/>
    <x v="0"/>
    <n v="20"/>
  </r>
  <r>
    <n v="104"/>
    <x v="31"/>
    <s v="TVS"/>
    <s v="Miami"/>
    <x v="0"/>
    <x v="288"/>
    <x v="3"/>
    <n v="3"/>
  </r>
  <r>
    <n v="73"/>
    <x v="4"/>
    <s v="TVS"/>
    <s v="Boynton Beach"/>
    <x v="0"/>
    <x v="284"/>
    <x v="0"/>
    <n v="68"/>
  </r>
  <r>
    <n v="73"/>
    <x v="4"/>
    <s v="TVS"/>
    <s v="Boynton Beach"/>
    <x v="0"/>
    <x v="284"/>
    <x v="1"/>
    <n v="0"/>
  </r>
  <r>
    <n v="73"/>
    <x v="4"/>
    <s v="TVS"/>
    <s v="Boynton Beach"/>
    <x v="0"/>
    <x v="284"/>
    <x v="3"/>
    <n v="0"/>
  </r>
  <r>
    <n v="73"/>
    <x v="4"/>
    <s v="TVS"/>
    <s v="Boynton Beach"/>
    <x v="0"/>
    <x v="284"/>
    <x v="0"/>
    <n v="0"/>
  </r>
  <r>
    <n v="73"/>
    <x v="4"/>
    <s v="TVS"/>
    <s v="Boynton Beach"/>
    <x v="0"/>
    <x v="284"/>
    <x v="0"/>
    <n v="2"/>
  </r>
  <r>
    <n v="75"/>
    <x v="5"/>
    <s v="TVS"/>
    <s v="Delray Beach"/>
    <x v="0"/>
    <x v="284"/>
    <x v="0"/>
    <n v="30"/>
  </r>
  <r>
    <n v="75"/>
    <x v="5"/>
    <s v="TVS"/>
    <s v="Delray Beach"/>
    <x v="1"/>
    <x v="284"/>
    <x v="2"/>
    <n v="0"/>
  </r>
  <r>
    <n v="75"/>
    <x v="5"/>
    <s v="TVS"/>
    <s v="Delray Beach"/>
    <x v="0"/>
    <x v="284"/>
    <x v="3"/>
    <n v="0"/>
  </r>
  <r>
    <n v="76"/>
    <x v="29"/>
    <s v="TVS"/>
    <s v="East Boca"/>
    <x v="0"/>
    <x v="284"/>
    <x v="0"/>
    <n v="38"/>
  </r>
  <r>
    <n v="77"/>
    <x v="6"/>
    <s v="TVS"/>
    <s v="West Boca"/>
    <x v="0"/>
    <x v="284"/>
    <x v="0"/>
    <n v="1"/>
  </r>
  <r>
    <n v="72"/>
    <x v="7"/>
    <s v="TVS"/>
    <s v="Lyons"/>
    <x v="0"/>
    <x v="284"/>
    <x v="0"/>
    <n v="17"/>
  </r>
  <r>
    <n v="72"/>
    <x v="7"/>
    <s v="TVS"/>
    <s v="Lyons"/>
    <x v="0"/>
    <x v="284"/>
    <x v="3"/>
    <n v="1"/>
  </r>
  <r>
    <n v="72"/>
    <x v="7"/>
    <s v="TVS"/>
    <s v="Lyons"/>
    <x v="1"/>
    <x v="284"/>
    <x v="2"/>
    <n v="2"/>
  </r>
  <r>
    <n v="104"/>
    <x v="31"/>
    <s v="TVS"/>
    <s v="Miami"/>
    <x v="0"/>
    <x v="284"/>
    <x v="0"/>
    <n v="19"/>
  </r>
  <r>
    <n v="104"/>
    <x v="31"/>
    <s v="TVS"/>
    <s v="Miami"/>
    <x v="0"/>
    <x v="284"/>
    <x v="3"/>
    <n v="4"/>
  </r>
  <r>
    <n v="73"/>
    <x v="4"/>
    <s v="TVS"/>
    <s v="Boynton Beach"/>
    <x v="0"/>
    <x v="283"/>
    <x v="0"/>
    <n v="60"/>
  </r>
  <r>
    <n v="73"/>
    <x v="4"/>
    <s v="TVS"/>
    <s v="Boynton Beach"/>
    <x v="0"/>
    <x v="283"/>
    <x v="3"/>
    <n v="4"/>
  </r>
  <r>
    <n v="73"/>
    <x v="4"/>
    <s v="TVS"/>
    <s v="Boynton Beach"/>
    <x v="0"/>
    <x v="283"/>
    <x v="1"/>
    <n v="0"/>
  </r>
  <r>
    <n v="73"/>
    <x v="4"/>
    <s v="TVS"/>
    <s v="Boynton Beach"/>
    <x v="0"/>
    <x v="283"/>
    <x v="0"/>
    <n v="8"/>
  </r>
  <r>
    <n v="75"/>
    <x v="5"/>
    <s v="TVS"/>
    <s v="Delray Beach"/>
    <x v="0"/>
    <x v="283"/>
    <x v="0"/>
    <n v="49"/>
  </r>
  <r>
    <n v="75"/>
    <x v="5"/>
    <s v="TVS"/>
    <s v="Delray Beach"/>
    <x v="0"/>
    <x v="283"/>
    <x v="3"/>
    <n v="2"/>
  </r>
  <r>
    <n v="76"/>
    <x v="29"/>
    <s v="TVS"/>
    <s v="East Boca"/>
    <x v="0"/>
    <x v="283"/>
    <x v="0"/>
    <n v="0"/>
  </r>
  <r>
    <n v="76"/>
    <x v="29"/>
    <s v="TVS"/>
    <s v="East Boca"/>
    <x v="0"/>
    <x v="283"/>
    <x v="3"/>
    <n v="0"/>
  </r>
  <r>
    <n v="77"/>
    <x v="6"/>
    <s v="TVS"/>
    <s v="West Boca"/>
    <x v="0"/>
    <x v="283"/>
    <x v="0"/>
    <n v="38"/>
  </r>
  <r>
    <n v="72"/>
    <x v="7"/>
    <s v="TVS"/>
    <s v="Lyons"/>
    <x v="0"/>
    <x v="283"/>
    <x v="0"/>
    <n v="6"/>
  </r>
  <r>
    <n v="72"/>
    <x v="7"/>
    <s v="TVS"/>
    <s v="Lyons"/>
    <x v="1"/>
    <x v="283"/>
    <x v="2"/>
    <n v="1"/>
  </r>
  <r>
    <n v="72"/>
    <x v="7"/>
    <s v="TVS"/>
    <s v="Lyons"/>
    <x v="0"/>
    <x v="283"/>
    <x v="3"/>
    <n v="1"/>
  </r>
  <r>
    <n v="104"/>
    <x v="31"/>
    <s v="TVS"/>
    <s v="Miami"/>
    <x v="0"/>
    <x v="283"/>
    <x v="0"/>
    <n v="10"/>
  </r>
  <r>
    <n v="104"/>
    <x v="31"/>
    <s v="TVS"/>
    <s v="Miami"/>
    <x v="0"/>
    <x v="283"/>
    <x v="3"/>
    <n v="3"/>
  </r>
  <r>
    <n v="5"/>
    <x v="0"/>
    <s v="DMSI"/>
    <s v="Bloomington IL"/>
    <x v="0"/>
    <x v="288"/>
    <x v="0"/>
    <n v="48"/>
  </r>
  <r>
    <n v="5"/>
    <x v="0"/>
    <s v="DMSI"/>
    <s v="Bloomington IL"/>
    <x v="0"/>
    <x v="288"/>
    <x v="1"/>
    <n v="0"/>
  </r>
  <r>
    <n v="5"/>
    <x v="0"/>
    <s v="DMSI"/>
    <s v="Bloomington IL"/>
    <x v="1"/>
    <x v="288"/>
    <x v="2"/>
    <n v="0"/>
  </r>
  <r>
    <n v="14"/>
    <x v="1"/>
    <s v="DMSI"/>
    <s v="Peru IL"/>
    <x v="0"/>
    <x v="288"/>
    <x v="0"/>
    <n v="22"/>
  </r>
  <r>
    <n v="14"/>
    <x v="1"/>
    <s v="DMSI"/>
    <s v="Peru IL"/>
    <x v="1"/>
    <x v="288"/>
    <x v="2"/>
    <n v="0"/>
  </r>
  <r>
    <n v="13"/>
    <x v="2"/>
    <s v="DMSI"/>
    <s v="Peoria,IL"/>
    <x v="0"/>
    <x v="288"/>
    <x v="0"/>
    <n v="5"/>
  </r>
  <r>
    <n v="13"/>
    <x v="2"/>
    <s v="DMSI"/>
    <s v="Peoria,IL"/>
    <x v="0"/>
    <x v="288"/>
    <x v="1"/>
    <n v="6"/>
  </r>
  <r>
    <n v="6"/>
    <x v="3"/>
    <s v="DMSI"/>
    <s v="Charleston IL"/>
    <x v="0"/>
    <x v="288"/>
    <x v="0"/>
    <n v="58"/>
  </r>
  <r>
    <n v="6"/>
    <x v="3"/>
    <s v="DMSI"/>
    <s v="Charleston IL"/>
    <x v="0"/>
    <x v="288"/>
    <x v="1"/>
    <n v="0"/>
  </r>
  <r>
    <n v="6"/>
    <x v="3"/>
    <s v="DMSI"/>
    <s v="Charleston IL"/>
    <x v="1"/>
    <x v="288"/>
    <x v="2"/>
    <n v="0"/>
  </r>
  <r>
    <n v="15"/>
    <x v="21"/>
    <s v="DMSI"/>
    <s v="Pontiac, IL"/>
    <x v="0"/>
    <x v="288"/>
    <x v="0"/>
    <n v="0"/>
  </r>
  <r>
    <n v="15"/>
    <x v="21"/>
    <s v="DMSI"/>
    <s v="Pontiac, IL"/>
    <x v="1"/>
    <x v="288"/>
    <x v="2"/>
    <n v="0"/>
  </r>
  <r>
    <n v="8"/>
    <x v="25"/>
    <s v="DMSI"/>
    <s v="Eureka, IL"/>
    <x v="0"/>
    <x v="288"/>
    <x v="0"/>
    <n v="0"/>
  </r>
  <r>
    <n v="8"/>
    <x v="25"/>
    <s v="DMSI"/>
    <s v="Eureka, IL"/>
    <x v="1"/>
    <x v="288"/>
    <x v="2"/>
    <n v="0"/>
  </r>
  <r>
    <n v="10"/>
    <x v="28"/>
    <s v="DMSI"/>
    <s v="Lincoln IL"/>
    <x v="0"/>
    <x v="288"/>
    <x v="0"/>
    <n v="0"/>
  </r>
  <r>
    <n v="10"/>
    <x v="28"/>
    <s v="DMSI"/>
    <s v="Lincoln IL"/>
    <x v="0"/>
    <x v="288"/>
    <x v="2"/>
    <n v="0"/>
  </r>
  <r>
    <n v="17"/>
    <x v="26"/>
    <s v="DMSI"/>
    <s v="Streator IL"/>
    <x v="0"/>
    <x v="288"/>
    <x v="0"/>
    <n v="0"/>
  </r>
  <r>
    <n v="17"/>
    <x v="26"/>
    <s v="DMSI"/>
    <s v="Streator IL"/>
    <x v="1"/>
    <x v="288"/>
    <x v="2"/>
    <n v="0"/>
  </r>
  <r>
    <n v="16"/>
    <x v="23"/>
    <s v="DMSI"/>
    <s v="Princeton IL"/>
    <x v="0"/>
    <x v="288"/>
    <x v="0"/>
    <n v="0"/>
  </r>
  <r>
    <n v="16"/>
    <x v="23"/>
    <s v="DMSI"/>
    <s v="Princeton IL"/>
    <x v="1"/>
    <x v="288"/>
    <x v="2"/>
    <n v="0"/>
  </r>
  <r>
    <n v="11"/>
    <x v="24"/>
    <s v="DMSI"/>
    <s v="Mt. Zion IL"/>
    <x v="0"/>
    <x v="288"/>
    <x v="0"/>
    <n v="0"/>
  </r>
  <r>
    <n v="11"/>
    <x v="24"/>
    <s v="DMSI"/>
    <s v="Mt. Zion IL"/>
    <x v="1"/>
    <x v="288"/>
    <x v="2"/>
    <n v="0"/>
  </r>
  <r>
    <n v="9"/>
    <x v="22"/>
    <s v="DMSI"/>
    <s v="Gibson City IL"/>
    <x v="0"/>
    <x v="288"/>
    <x v="0"/>
    <n v="0"/>
  </r>
  <r>
    <n v="127"/>
    <x v="19"/>
    <s v="DMSI"/>
    <s v="Canton IL"/>
    <x v="0"/>
    <x v="288"/>
    <x v="0"/>
    <n v="0"/>
  </r>
  <r>
    <n v="12"/>
    <x v="32"/>
    <s v="DMSI"/>
    <s v="Pekin IL"/>
    <x v="0"/>
    <x v="288"/>
    <x v="0"/>
    <n v="0"/>
  </r>
  <r>
    <n v="7"/>
    <x v="30"/>
    <s v="DMSI"/>
    <s v="Clinton IL"/>
    <x v="0"/>
    <x v="288"/>
    <x v="0"/>
    <n v="0"/>
  </r>
  <r>
    <n v="171"/>
    <x v="43"/>
    <s v="DMSI"/>
    <s v="Springfield IL"/>
    <x v="0"/>
    <x v="288"/>
    <x v="0"/>
    <n v="0"/>
  </r>
  <r>
    <n v="162"/>
    <x v="44"/>
    <s v="DMSI"/>
    <s v="Champaign IL"/>
    <x v="0"/>
    <x v="288"/>
    <x v="0"/>
    <n v="0"/>
  </r>
  <r>
    <n v="164"/>
    <x v="45"/>
    <s v="DMSI"/>
    <s v="Galesburg IL"/>
    <x v="0"/>
    <x v="288"/>
    <x v="0"/>
    <n v="0"/>
  </r>
  <r>
    <n v="5"/>
    <x v="0"/>
    <s v="DMSI"/>
    <s v="Bloomington IL"/>
    <x v="0"/>
    <x v="289"/>
    <x v="0"/>
    <n v="81"/>
  </r>
  <r>
    <n v="5"/>
    <x v="0"/>
    <s v="DMSI"/>
    <s v="Bloomington IL"/>
    <x v="0"/>
    <x v="289"/>
    <x v="1"/>
    <n v="7"/>
  </r>
  <r>
    <n v="5"/>
    <x v="0"/>
    <s v="DMSI"/>
    <s v="Bloomington IL"/>
    <x v="1"/>
    <x v="289"/>
    <x v="2"/>
    <n v="0"/>
  </r>
  <r>
    <n v="14"/>
    <x v="1"/>
    <s v="DMSI"/>
    <s v="Peru IL"/>
    <x v="0"/>
    <x v="289"/>
    <x v="0"/>
    <n v="45"/>
  </r>
  <r>
    <n v="14"/>
    <x v="1"/>
    <s v="DMSI"/>
    <s v="Peru IL"/>
    <x v="1"/>
    <x v="289"/>
    <x v="2"/>
    <n v="0"/>
  </r>
  <r>
    <n v="13"/>
    <x v="2"/>
    <s v="DMSI"/>
    <s v="Peoria,IL"/>
    <x v="0"/>
    <x v="289"/>
    <x v="0"/>
    <n v="31"/>
  </r>
  <r>
    <n v="13"/>
    <x v="2"/>
    <s v="DMSI"/>
    <s v="Peoria,IL"/>
    <x v="0"/>
    <x v="289"/>
    <x v="1"/>
    <n v="0"/>
  </r>
  <r>
    <n v="6"/>
    <x v="3"/>
    <s v="DMSI"/>
    <s v="Charleston IL"/>
    <x v="0"/>
    <x v="289"/>
    <x v="0"/>
    <n v="37"/>
  </r>
  <r>
    <n v="6"/>
    <x v="3"/>
    <s v="DMSI"/>
    <s v="Charleston IL"/>
    <x v="0"/>
    <x v="289"/>
    <x v="1"/>
    <n v="0"/>
  </r>
  <r>
    <n v="6"/>
    <x v="3"/>
    <s v="DMSI"/>
    <s v="Charleston IL"/>
    <x v="1"/>
    <x v="289"/>
    <x v="2"/>
    <n v="0"/>
  </r>
  <r>
    <n v="15"/>
    <x v="21"/>
    <s v="DMSI"/>
    <s v="Pontiac, IL"/>
    <x v="0"/>
    <x v="289"/>
    <x v="0"/>
    <n v="0"/>
  </r>
  <r>
    <n v="15"/>
    <x v="21"/>
    <s v="DMSI"/>
    <s v="Pontiac, IL"/>
    <x v="1"/>
    <x v="289"/>
    <x v="2"/>
    <n v="0"/>
  </r>
  <r>
    <n v="8"/>
    <x v="25"/>
    <s v="DMSI"/>
    <s v="Eureka, IL"/>
    <x v="0"/>
    <x v="289"/>
    <x v="0"/>
    <n v="0"/>
  </r>
  <r>
    <n v="8"/>
    <x v="25"/>
    <s v="DMSI"/>
    <s v="Eureka, IL"/>
    <x v="1"/>
    <x v="289"/>
    <x v="2"/>
    <n v="0"/>
  </r>
  <r>
    <n v="10"/>
    <x v="28"/>
    <s v="DMSI"/>
    <s v="Lincoln IL"/>
    <x v="0"/>
    <x v="289"/>
    <x v="0"/>
    <n v="0"/>
  </r>
  <r>
    <n v="10"/>
    <x v="28"/>
    <s v="DMSI"/>
    <s v="Lincoln IL"/>
    <x v="0"/>
    <x v="289"/>
    <x v="2"/>
    <n v="0"/>
  </r>
  <r>
    <n v="17"/>
    <x v="26"/>
    <s v="DMSI"/>
    <s v="Streator IL"/>
    <x v="0"/>
    <x v="289"/>
    <x v="0"/>
    <n v="0"/>
  </r>
  <r>
    <n v="17"/>
    <x v="26"/>
    <s v="DMSI"/>
    <s v="Streator IL"/>
    <x v="1"/>
    <x v="289"/>
    <x v="2"/>
    <n v="0"/>
  </r>
  <r>
    <n v="16"/>
    <x v="23"/>
    <s v="DMSI"/>
    <s v="Princeton IL"/>
    <x v="0"/>
    <x v="289"/>
    <x v="0"/>
    <n v="19"/>
  </r>
  <r>
    <n v="16"/>
    <x v="23"/>
    <s v="DMSI"/>
    <s v="Princeton IL"/>
    <x v="1"/>
    <x v="289"/>
    <x v="2"/>
    <n v="0"/>
  </r>
  <r>
    <n v="11"/>
    <x v="24"/>
    <s v="DMSI"/>
    <s v="Mt. Zion IL"/>
    <x v="0"/>
    <x v="289"/>
    <x v="0"/>
    <n v="0"/>
  </r>
  <r>
    <n v="11"/>
    <x v="24"/>
    <s v="DMSI"/>
    <s v="Mt. Zion IL"/>
    <x v="1"/>
    <x v="289"/>
    <x v="2"/>
    <n v="0"/>
  </r>
  <r>
    <n v="9"/>
    <x v="22"/>
    <s v="DMSI"/>
    <s v="Gibson City IL"/>
    <x v="0"/>
    <x v="289"/>
    <x v="0"/>
    <n v="0"/>
  </r>
  <r>
    <n v="127"/>
    <x v="19"/>
    <s v="DMSI"/>
    <s v="Canton IL"/>
    <x v="0"/>
    <x v="289"/>
    <x v="0"/>
    <n v="31"/>
  </r>
  <r>
    <n v="12"/>
    <x v="32"/>
    <s v="DMSI"/>
    <s v="Pekin IL"/>
    <x v="0"/>
    <x v="289"/>
    <x v="0"/>
    <n v="0"/>
  </r>
  <r>
    <n v="7"/>
    <x v="30"/>
    <s v="DMSI"/>
    <s v="Clinton IL"/>
    <x v="0"/>
    <x v="289"/>
    <x v="0"/>
    <n v="31"/>
  </r>
  <r>
    <n v="171"/>
    <x v="43"/>
    <s v="DMSI"/>
    <s v="Springfield IL"/>
    <x v="0"/>
    <x v="289"/>
    <x v="0"/>
    <n v="7"/>
  </r>
  <r>
    <n v="162"/>
    <x v="44"/>
    <s v="DMSI"/>
    <s v="Champaign IL"/>
    <x v="0"/>
    <x v="289"/>
    <x v="0"/>
    <n v="0"/>
  </r>
  <r>
    <n v="164"/>
    <x v="45"/>
    <s v="DMSI"/>
    <s v="Galesburg IL"/>
    <x v="0"/>
    <x v="289"/>
    <x v="0"/>
    <n v="0"/>
  </r>
  <r>
    <n v="5"/>
    <x v="0"/>
    <s v="DMSI"/>
    <s v="Bloomington IL"/>
    <x v="0"/>
    <x v="290"/>
    <x v="0"/>
    <n v="100"/>
  </r>
  <r>
    <n v="5"/>
    <x v="0"/>
    <s v="DMSI"/>
    <s v="Bloomington IL"/>
    <x v="0"/>
    <x v="290"/>
    <x v="1"/>
    <n v="14"/>
  </r>
  <r>
    <n v="5"/>
    <x v="0"/>
    <s v="DMSI"/>
    <s v="Bloomington IL"/>
    <x v="1"/>
    <x v="290"/>
    <x v="2"/>
    <n v="0"/>
  </r>
  <r>
    <n v="14"/>
    <x v="1"/>
    <s v="DMSI"/>
    <s v="Peru IL"/>
    <x v="0"/>
    <x v="290"/>
    <x v="0"/>
    <n v="0"/>
  </r>
  <r>
    <n v="14"/>
    <x v="1"/>
    <s v="DMSI"/>
    <s v="Peru IL"/>
    <x v="1"/>
    <x v="290"/>
    <x v="2"/>
    <n v="0"/>
  </r>
  <r>
    <n v="13"/>
    <x v="2"/>
    <s v="DMSI"/>
    <s v="Peoria,IL"/>
    <x v="0"/>
    <x v="290"/>
    <x v="0"/>
    <n v="33"/>
  </r>
  <r>
    <n v="13"/>
    <x v="2"/>
    <s v="DMSI"/>
    <s v="Peoria,IL"/>
    <x v="0"/>
    <x v="290"/>
    <x v="1"/>
    <n v="0"/>
  </r>
  <r>
    <n v="6"/>
    <x v="3"/>
    <s v="DMSI"/>
    <s v="Charleston IL"/>
    <x v="0"/>
    <x v="290"/>
    <x v="0"/>
    <n v="59"/>
  </r>
  <r>
    <n v="6"/>
    <x v="3"/>
    <s v="DMSI"/>
    <s v="Charleston IL"/>
    <x v="0"/>
    <x v="290"/>
    <x v="1"/>
    <n v="0"/>
  </r>
  <r>
    <n v="5"/>
    <x v="0"/>
    <s v="DMSI"/>
    <s v="Bloomington IL"/>
    <x v="0"/>
    <x v="291"/>
    <x v="0"/>
    <n v="80"/>
  </r>
  <r>
    <n v="5"/>
    <x v="0"/>
    <s v="DMSI"/>
    <s v="Bloomington IL"/>
    <x v="0"/>
    <x v="291"/>
    <x v="1"/>
    <n v="0"/>
  </r>
  <r>
    <n v="5"/>
    <x v="0"/>
    <s v="DMSI"/>
    <s v="Bloomington IL"/>
    <x v="1"/>
    <x v="291"/>
    <x v="2"/>
    <n v="0"/>
  </r>
  <r>
    <n v="14"/>
    <x v="1"/>
    <s v="DMSI"/>
    <s v="Peru IL"/>
    <x v="0"/>
    <x v="291"/>
    <x v="0"/>
    <n v="32"/>
  </r>
  <r>
    <n v="14"/>
    <x v="1"/>
    <s v="DMSI"/>
    <s v="Peru IL"/>
    <x v="1"/>
    <x v="291"/>
    <x v="2"/>
    <n v="0"/>
  </r>
  <r>
    <n v="13"/>
    <x v="2"/>
    <s v="DMSI"/>
    <s v="Peoria,IL"/>
    <x v="0"/>
    <x v="291"/>
    <x v="0"/>
    <n v="0"/>
  </r>
  <r>
    <n v="13"/>
    <x v="2"/>
    <s v="DMSI"/>
    <s v="Peoria,IL"/>
    <x v="0"/>
    <x v="291"/>
    <x v="1"/>
    <n v="0"/>
  </r>
  <r>
    <n v="6"/>
    <x v="3"/>
    <s v="DMSI"/>
    <s v="Charleston IL"/>
    <x v="0"/>
    <x v="291"/>
    <x v="0"/>
    <n v="32"/>
  </r>
  <r>
    <n v="6"/>
    <x v="3"/>
    <s v="DMSI"/>
    <s v="Charleston IL"/>
    <x v="0"/>
    <x v="291"/>
    <x v="1"/>
    <n v="16"/>
  </r>
  <r>
    <n v="6"/>
    <x v="3"/>
    <s v="DMSI"/>
    <s v="Charleston IL"/>
    <x v="1"/>
    <x v="291"/>
    <x v="2"/>
    <n v="0"/>
  </r>
  <r>
    <n v="15"/>
    <x v="21"/>
    <s v="DMSI"/>
    <s v="Pontiac, IL"/>
    <x v="0"/>
    <x v="291"/>
    <x v="0"/>
    <n v="0"/>
  </r>
  <r>
    <n v="15"/>
    <x v="21"/>
    <s v="DMSI"/>
    <s v="Pontiac, IL"/>
    <x v="1"/>
    <x v="291"/>
    <x v="2"/>
    <n v="0"/>
  </r>
  <r>
    <n v="8"/>
    <x v="25"/>
    <s v="DMSI"/>
    <s v="Eureka, IL"/>
    <x v="0"/>
    <x v="291"/>
    <x v="0"/>
    <n v="11"/>
  </r>
  <r>
    <n v="8"/>
    <x v="25"/>
    <s v="DMSI"/>
    <s v="Eureka, IL"/>
    <x v="1"/>
    <x v="291"/>
    <x v="2"/>
    <n v="0"/>
  </r>
  <r>
    <n v="10"/>
    <x v="28"/>
    <s v="DMSI"/>
    <s v="Lincoln IL"/>
    <x v="0"/>
    <x v="291"/>
    <x v="0"/>
    <n v="24"/>
  </r>
  <r>
    <n v="10"/>
    <x v="28"/>
    <s v="DMSI"/>
    <s v="Lincoln IL"/>
    <x v="0"/>
    <x v="291"/>
    <x v="2"/>
    <n v="0"/>
  </r>
  <r>
    <n v="17"/>
    <x v="26"/>
    <s v="DMSI"/>
    <s v="Streator IL"/>
    <x v="0"/>
    <x v="291"/>
    <x v="0"/>
    <n v="36"/>
  </r>
  <r>
    <n v="17"/>
    <x v="26"/>
    <s v="DMSI"/>
    <s v="Streator IL"/>
    <x v="1"/>
    <x v="291"/>
    <x v="2"/>
    <n v="0"/>
  </r>
  <r>
    <n v="16"/>
    <x v="23"/>
    <s v="DMSI"/>
    <s v="Princeton IL"/>
    <x v="0"/>
    <x v="291"/>
    <x v="0"/>
    <n v="0"/>
  </r>
  <r>
    <n v="16"/>
    <x v="23"/>
    <s v="DMSI"/>
    <s v="Princeton IL"/>
    <x v="1"/>
    <x v="291"/>
    <x v="2"/>
    <n v="0"/>
  </r>
  <r>
    <n v="11"/>
    <x v="24"/>
    <s v="DMSI"/>
    <s v="Mt. Zion IL"/>
    <x v="0"/>
    <x v="291"/>
    <x v="0"/>
    <n v="44"/>
  </r>
  <r>
    <n v="5"/>
    <x v="0"/>
    <s v="DMSI"/>
    <s v="Bloomington IL"/>
    <x v="0"/>
    <x v="292"/>
    <x v="0"/>
    <n v="101"/>
  </r>
  <r>
    <n v="5"/>
    <x v="0"/>
    <s v="DMSI"/>
    <s v="Bloomington IL"/>
    <x v="0"/>
    <x v="292"/>
    <x v="1"/>
    <n v="0"/>
  </r>
  <r>
    <n v="5"/>
    <x v="0"/>
    <s v="DMSI"/>
    <s v="Bloomington IL"/>
    <x v="1"/>
    <x v="292"/>
    <x v="2"/>
    <n v="0"/>
  </r>
  <r>
    <n v="14"/>
    <x v="1"/>
    <s v="DMSI"/>
    <s v="Peru IL"/>
    <x v="0"/>
    <x v="292"/>
    <x v="0"/>
    <n v="0"/>
  </r>
  <r>
    <n v="14"/>
    <x v="1"/>
    <s v="DMSI"/>
    <s v="Peru IL"/>
    <x v="1"/>
    <x v="292"/>
    <x v="2"/>
    <n v="0"/>
  </r>
  <r>
    <n v="13"/>
    <x v="2"/>
    <s v="DMSI"/>
    <s v="Peoria,IL"/>
    <x v="0"/>
    <x v="292"/>
    <x v="0"/>
    <n v="24"/>
  </r>
  <r>
    <n v="13"/>
    <x v="2"/>
    <s v="DMSI"/>
    <s v="Peoria,IL"/>
    <x v="0"/>
    <x v="292"/>
    <x v="1"/>
    <n v="14"/>
  </r>
  <r>
    <n v="6"/>
    <x v="3"/>
    <s v="DMSI"/>
    <s v="Charleston IL"/>
    <x v="0"/>
    <x v="292"/>
    <x v="0"/>
    <n v="35"/>
  </r>
  <r>
    <n v="6"/>
    <x v="3"/>
    <s v="DMSI"/>
    <s v="Charleston IL"/>
    <x v="0"/>
    <x v="292"/>
    <x v="1"/>
    <n v="0"/>
  </r>
  <r>
    <n v="6"/>
    <x v="3"/>
    <s v="DMSI"/>
    <s v="Charleston IL"/>
    <x v="1"/>
    <x v="292"/>
    <x v="2"/>
    <n v="0"/>
  </r>
  <r>
    <n v="15"/>
    <x v="21"/>
    <s v="DMSI"/>
    <s v="Pontiac, IL"/>
    <x v="0"/>
    <x v="292"/>
    <x v="0"/>
    <n v="48"/>
  </r>
  <r>
    <n v="15"/>
    <x v="21"/>
    <s v="DMSI"/>
    <s v="Pontiac, IL"/>
    <x v="1"/>
    <x v="292"/>
    <x v="2"/>
    <n v="0"/>
  </r>
  <r>
    <n v="8"/>
    <x v="25"/>
    <s v="DMSI"/>
    <s v="Eureka, IL"/>
    <x v="0"/>
    <x v="292"/>
    <x v="0"/>
    <n v="0"/>
  </r>
  <r>
    <n v="8"/>
    <x v="25"/>
    <s v="DMSI"/>
    <s v="Eureka, IL"/>
    <x v="1"/>
    <x v="292"/>
    <x v="2"/>
    <n v="0"/>
  </r>
  <r>
    <n v="10"/>
    <x v="28"/>
    <s v="DMSI"/>
    <s v="Lincoln IL"/>
    <x v="0"/>
    <x v="292"/>
    <x v="0"/>
    <n v="0"/>
  </r>
  <r>
    <n v="10"/>
    <x v="28"/>
    <s v="DMSI"/>
    <s v="Lincoln IL"/>
    <x v="0"/>
    <x v="292"/>
    <x v="2"/>
    <n v="0"/>
  </r>
  <r>
    <n v="17"/>
    <x v="26"/>
    <s v="DMSI"/>
    <s v="Streator IL"/>
    <x v="0"/>
    <x v="292"/>
    <x v="0"/>
    <n v="0"/>
  </r>
  <r>
    <n v="17"/>
    <x v="26"/>
    <s v="DMSI"/>
    <s v="Streator IL"/>
    <x v="1"/>
    <x v="292"/>
    <x v="2"/>
    <n v="0"/>
  </r>
  <r>
    <n v="16"/>
    <x v="23"/>
    <s v="DMSI"/>
    <s v="Princeton IL"/>
    <x v="0"/>
    <x v="292"/>
    <x v="0"/>
    <n v="40"/>
  </r>
  <r>
    <n v="16"/>
    <x v="23"/>
    <s v="DMSI"/>
    <s v="Princeton IL"/>
    <x v="1"/>
    <x v="292"/>
    <x v="2"/>
    <n v="0"/>
  </r>
  <r>
    <n v="11"/>
    <x v="24"/>
    <s v="DMSI"/>
    <s v="Mt. Zion IL"/>
    <x v="0"/>
    <x v="292"/>
    <x v="0"/>
    <n v="0"/>
  </r>
  <r>
    <n v="11"/>
    <x v="24"/>
    <s v="DMSI"/>
    <s v="Mt. Zion IL"/>
    <x v="1"/>
    <x v="292"/>
    <x v="2"/>
    <n v="0"/>
  </r>
  <r>
    <n v="9"/>
    <x v="22"/>
    <s v="DMSI"/>
    <s v="Gibson City IL"/>
    <x v="0"/>
    <x v="292"/>
    <x v="0"/>
    <n v="0"/>
  </r>
  <r>
    <n v="127"/>
    <x v="19"/>
    <s v="DMSI"/>
    <s v="Canton IL"/>
    <x v="0"/>
    <x v="292"/>
    <x v="0"/>
    <n v="0"/>
  </r>
  <r>
    <n v="12"/>
    <x v="32"/>
    <s v="DMSI"/>
    <s v="Pekin IL"/>
    <x v="0"/>
    <x v="292"/>
    <x v="0"/>
    <n v="0"/>
  </r>
  <r>
    <n v="7"/>
    <x v="30"/>
    <s v="DMSI"/>
    <s v="Clinton IL"/>
    <x v="0"/>
    <x v="292"/>
    <x v="0"/>
    <n v="0"/>
  </r>
  <r>
    <n v="171"/>
    <x v="43"/>
    <s v="DMSI"/>
    <s v="Springfield IL"/>
    <x v="0"/>
    <x v="292"/>
    <x v="0"/>
    <n v="0"/>
  </r>
  <r>
    <n v="162"/>
    <x v="44"/>
    <s v="DMSI"/>
    <s v="Champaign IL"/>
    <x v="0"/>
    <x v="292"/>
    <x v="0"/>
    <n v="0"/>
  </r>
  <r>
    <n v="164"/>
    <x v="45"/>
    <s v="DMSI"/>
    <s v="Galesburg IL"/>
    <x v="0"/>
    <x v="292"/>
    <x v="0"/>
    <n v="12"/>
  </r>
  <r>
    <n v="73"/>
    <x v="4"/>
    <s v="TVS"/>
    <s v="Boynton Beach"/>
    <x v="0"/>
    <x v="292"/>
    <x v="0"/>
    <n v="71"/>
  </r>
  <r>
    <n v="73"/>
    <x v="4"/>
    <s v="TVS"/>
    <s v="Boynton Beach"/>
    <x v="0"/>
    <x v="292"/>
    <x v="3"/>
    <n v="4"/>
  </r>
  <r>
    <n v="73"/>
    <x v="4"/>
    <s v="TVS"/>
    <s v="Boynton Beach"/>
    <x v="1"/>
    <x v="292"/>
    <x v="0"/>
    <n v="27"/>
  </r>
  <r>
    <n v="73"/>
    <x v="4"/>
    <s v="TVS"/>
    <s v="Boynton Beach"/>
    <x v="0"/>
    <x v="292"/>
    <x v="0"/>
    <n v="5"/>
  </r>
  <r>
    <n v="75"/>
    <x v="5"/>
    <s v="TVS"/>
    <s v="Delray Beach"/>
    <x v="0"/>
    <x v="292"/>
    <x v="0"/>
    <n v="13"/>
  </r>
  <r>
    <n v="75"/>
    <x v="5"/>
    <s v="TVS"/>
    <s v="Delray Beach"/>
    <x v="1"/>
    <x v="292"/>
    <x v="2"/>
    <n v="0"/>
  </r>
  <r>
    <n v="75"/>
    <x v="5"/>
    <s v="TVS"/>
    <s v="Delray Beach"/>
    <x v="0"/>
    <x v="292"/>
    <x v="3"/>
    <n v="5"/>
  </r>
  <r>
    <n v="76"/>
    <x v="29"/>
    <s v="TVS"/>
    <s v="East Boca"/>
    <x v="0"/>
    <x v="292"/>
    <x v="0"/>
    <n v="15"/>
  </r>
  <r>
    <n v="77"/>
    <x v="6"/>
    <s v="TVS"/>
    <s v="West Boca"/>
    <x v="0"/>
    <x v="292"/>
    <x v="0"/>
    <n v="27"/>
  </r>
  <r>
    <n v="72"/>
    <x v="7"/>
    <s v="TVS"/>
    <s v="Lyons"/>
    <x v="0"/>
    <x v="292"/>
    <x v="0"/>
    <n v="26"/>
  </r>
  <r>
    <n v="72"/>
    <x v="7"/>
    <s v="TVS"/>
    <s v="Lyons"/>
    <x v="0"/>
    <x v="292"/>
    <x v="3"/>
    <n v="0"/>
  </r>
  <r>
    <n v="104"/>
    <x v="31"/>
    <s v="TVS"/>
    <s v="Miami"/>
    <x v="0"/>
    <x v="292"/>
    <x v="0"/>
    <n v="23"/>
  </r>
  <r>
    <n v="104"/>
    <x v="31"/>
    <s v="TVS"/>
    <s v="Miami"/>
    <x v="0"/>
    <x v="292"/>
    <x v="3"/>
    <n v="3"/>
  </r>
  <r>
    <n v="73"/>
    <x v="4"/>
    <s v="TVS"/>
    <s v="Boynton Beach"/>
    <x v="0"/>
    <x v="291"/>
    <x v="0"/>
    <n v="66"/>
  </r>
  <r>
    <n v="73"/>
    <x v="4"/>
    <s v="TVS"/>
    <s v="Boynton Beach"/>
    <x v="0"/>
    <x v="291"/>
    <x v="3"/>
    <n v="5"/>
  </r>
  <r>
    <n v="73"/>
    <x v="4"/>
    <s v="TVS"/>
    <s v="Boynton Beach"/>
    <x v="1"/>
    <x v="291"/>
    <x v="2"/>
    <n v="0"/>
  </r>
  <r>
    <n v="73"/>
    <x v="4"/>
    <s v="TVS"/>
    <s v="Boynton Beach"/>
    <x v="0"/>
    <x v="291"/>
    <x v="0"/>
    <n v="11"/>
  </r>
  <r>
    <n v="75"/>
    <x v="5"/>
    <s v="TVS"/>
    <s v="Delray Beach"/>
    <x v="0"/>
    <x v="291"/>
    <x v="0"/>
    <n v="54"/>
  </r>
  <r>
    <n v="75"/>
    <x v="5"/>
    <s v="TVS"/>
    <s v="Delray Beach"/>
    <x v="0"/>
    <x v="291"/>
    <x v="3"/>
    <n v="0"/>
  </r>
  <r>
    <n v="76"/>
    <x v="29"/>
    <s v="TVS"/>
    <s v="East Boca"/>
    <x v="0"/>
    <x v="291"/>
    <x v="0"/>
    <n v="25"/>
  </r>
  <r>
    <n v="77"/>
    <x v="6"/>
    <s v="TVS"/>
    <s v="West Boca"/>
    <x v="0"/>
    <x v="291"/>
    <x v="0"/>
    <n v="37"/>
  </r>
  <r>
    <n v="72"/>
    <x v="7"/>
    <s v="TVS"/>
    <s v="Lyons"/>
    <x v="0"/>
    <x v="291"/>
    <x v="0"/>
    <n v="10"/>
  </r>
  <r>
    <n v="72"/>
    <x v="7"/>
    <s v="TVS"/>
    <s v="Lyons"/>
    <x v="0"/>
    <x v="291"/>
    <x v="3"/>
    <n v="3"/>
  </r>
  <r>
    <n v="72"/>
    <x v="7"/>
    <s v="TVS"/>
    <s v="Lyons"/>
    <x v="1"/>
    <x v="291"/>
    <x v="2"/>
    <n v="1"/>
  </r>
  <r>
    <n v="104"/>
    <x v="31"/>
    <s v="TVS"/>
    <s v="Miami"/>
    <x v="0"/>
    <x v="291"/>
    <x v="0"/>
    <n v="11"/>
  </r>
  <r>
    <n v="104"/>
    <x v="31"/>
    <s v="TVS"/>
    <s v="Miami"/>
    <x v="0"/>
    <x v="291"/>
    <x v="3"/>
    <n v="2"/>
  </r>
  <r>
    <n v="73"/>
    <x v="4"/>
    <s v="TVS"/>
    <s v="Boynton Beach"/>
    <x v="0"/>
    <x v="290"/>
    <x v="0"/>
    <n v="66"/>
  </r>
  <r>
    <n v="73"/>
    <x v="4"/>
    <s v="TVS"/>
    <s v="Boynton Beach"/>
    <x v="0"/>
    <x v="290"/>
    <x v="3"/>
    <n v="5"/>
  </r>
  <r>
    <n v="73"/>
    <x v="4"/>
    <s v="TVS"/>
    <s v="Boynton Beach"/>
    <x v="0"/>
    <x v="290"/>
    <x v="0"/>
    <n v="1"/>
  </r>
  <r>
    <n v="73"/>
    <x v="4"/>
    <s v="TVS"/>
    <s v="Boynton Beach"/>
    <x v="0"/>
    <x v="290"/>
    <x v="0"/>
    <n v="0"/>
  </r>
  <r>
    <n v="73"/>
    <x v="4"/>
    <s v="TVS"/>
    <s v="Boynton Beach"/>
    <x v="0"/>
    <x v="290"/>
    <x v="1"/>
    <n v="0"/>
  </r>
  <r>
    <n v="75"/>
    <x v="5"/>
    <s v="TVS"/>
    <s v="Delray Beach"/>
    <x v="0"/>
    <x v="290"/>
    <x v="0"/>
    <n v="37"/>
  </r>
  <r>
    <n v="75"/>
    <x v="5"/>
    <s v="TVS"/>
    <s v="Delray Beach"/>
    <x v="1"/>
    <x v="288"/>
    <x v="2"/>
    <n v="1"/>
  </r>
  <r>
    <n v="75"/>
    <x v="5"/>
    <s v="TVS"/>
    <s v="Delray Beach"/>
    <x v="0"/>
    <x v="290"/>
    <x v="3"/>
    <n v="2"/>
  </r>
  <r>
    <n v="76"/>
    <x v="29"/>
    <s v="TVS"/>
    <s v="East Boca"/>
    <x v="0"/>
    <x v="290"/>
    <x v="0"/>
    <n v="3"/>
  </r>
  <r>
    <n v="76"/>
    <x v="29"/>
    <s v="TVS"/>
    <s v="East Boca"/>
    <x v="1"/>
    <x v="290"/>
    <x v="2"/>
    <n v="0"/>
  </r>
  <r>
    <n v="76"/>
    <x v="29"/>
    <s v="TVS"/>
    <s v="East Boca"/>
    <x v="0"/>
    <x v="290"/>
    <x v="3"/>
    <n v="1"/>
  </r>
  <r>
    <n v="77"/>
    <x v="6"/>
    <s v="TVS"/>
    <s v="West Boca"/>
    <x v="0"/>
    <x v="290"/>
    <x v="0"/>
    <n v="23"/>
  </r>
  <r>
    <n v="72"/>
    <x v="7"/>
    <s v="TVS"/>
    <s v="Lyons"/>
    <x v="0"/>
    <x v="290"/>
    <x v="0"/>
    <n v="0"/>
  </r>
  <r>
    <n v="72"/>
    <x v="7"/>
    <s v="TVS"/>
    <s v="Lyons"/>
    <x v="0"/>
    <x v="290"/>
    <x v="3"/>
    <n v="0"/>
  </r>
  <r>
    <n v="72"/>
    <x v="7"/>
    <s v="TVS"/>
    <s v="Lyons"/>
    <x v="1"/>
    <x v="290"/>
    <x v="2"/>
    <n v="0"/>
  </r>
  <r>
    <n v="104"/>
    <x v="31"/>
    <s v="TVS"/>
    <s v="Miami"/>
    <x v="0"/>
    <x v="290"/>
    <x v="0"/>
    <n v="21"/>
  </r>
  <r>
    <n v="104"/>
    <x v="31"/>
    <s v="TVS"/>
    <s v="Miami"/>
    <x v="0"/>
    <x v="290"/>
    <x v="3"/>
    <n v="5"/>
  </r>
  <r>
    <n v="73"/>
    <x v="4"/>
    <s v="TVS"/>
    <s v="Boynton Beach"/>
    <x v="0"/>
    <x v="289"/>
    <x v="0"/>
    <n v="61"/>
  </r>
  <r>
    <n v="73"/>
    <x v="4"/>
    <s v="TVS"/>
    <s v="Boynton Beach"/>
    <x v="0"/>
    <x v="289"/>
    <x v="1"/>
    <n v="0"/>
  </r>
  <r>
    <n v="73"/>
    <x v="4"/>
    <s v="TVS"/>
    <s v="Boynton Beach"/>
    <x v="0"/>
    <x v="289"/>
    <x v="3"/>
    <n v="4"/>
  </r>
  <r>
    <n v="73"/>
    <x v="4"/>
    <s v="TVS"/>
    <s v="Boynton Beach"/>
    <x v="0"/>
    <x v="289"/>
    <x v="0"/>
    <n v="0"/>
  </r>
  <r>
    <n v="73"/>
    <x v="4"/>
    <s v="TVS"/>
    <s v="Boynton Beach"/>
    <x v="0"/>
    <x v="289"/>
    <x v="0"/>
    <n v="2"/>
  </r>
  <r>
    <n v="75"/>
    <x v="5"/>
    <s v="TVS"/>
    <s v="Delray Beach"/>
    <x v="0"/>
    <x v="289"/>
    <x v="0"/>
    <n v="20"/>
  </r>
  <r>
    <n v="75"/>
    <x v="5"/>
    <s v="TVS"/>
    <s v="Delray Beach"/>
    <x v="1"/>
    <x v="289"/>
    <x v="2"/>
    <n v="0"/>
  </r>
  <r>
    <n v="75"/>
    <x v="5"/>
    <s v="TVS"/>
    <s v="Delray Beach"/>
    <x v="0"/>
    <x v="289"/>
    <x v="3"/>
    <n v="0"/>
  </r>
  <r>
    <n v="76"/>
    <x v="29"/>
    <s v="TVS"/>
    <s v="East Boca"/>
    <x v="0"/>
    <x v="289"/>
    <x v="0"/>
    <n v="32"/>
  </r>
  <r>
    <n v="77"/>
    <x v="6"/>
    <s v="TVS"/>
    <s v="West Boca"/>
    <x v="0"/>
    <x v="289"/>
    <x v="0"/>
    <n v="2"/>
  </r>
  <r>
    <n v="72"/>
    <x v="7"/>
    <s v="TVS"/>
    <s v="Lyons"/>
    <x v="0"/>
    <x v="289"/>
    <x v="0"/>
    <n v="18"/>
  </r>
  <r>
    <n v="72"/>
    <x v="7"/>
    <s v="TVS"/>
    <s v="Lyons"/>
    <x v="0"/>
    <x v="289"/>
    <x v="3"/>
    <n v="0"/>
  </r>
  <r>
    <n v="72"/>
    <x v="7"/>
    <s v="TVS"/>
    <s v="Lyons"/>
    <x v="1"/>
    <x v="289"/>
    <x v="2"/>
    <n v="1"/>
  </r>
  <r>
    <n v="104"/>
    <x v="31"/>
    <s v="TVS"/>
    <s v="Miami"/>
    <x v="0"/>
    <x v="289"/>
    <x v="0"/>
    <n v="19"/>
  </r>
  <r>
    <n v="104"/>
    <x v="31"/>
    <s v="TVS"/>
    <s v="Miami"/>
    <x v="0"/>
    <x v="289"/>
    <x v="3"/>
    <n v="4"/>
  </r>
  <r>
    <n v="73"/>
    <x v="4"/>
    <s v="TVS"/>
    <s v="Boynton Beach"/>
    <x v="0"/>
    <x v="293"/>
    <x v="0"/>
    <n v="62"/>
  </r>
  <r>
    <n v="73"/>
    <x v="4"/>
    <s v="TVS"/>
    <s v="Boynton Beach"/>
    <x v="0"/>
    <x v="293"/>
    <x v="3"/>
    <n v="10"/>
  </r>
  <r>
    <n v="73"/>
    <x v="4"/>
    <s v="TVS"/>
    <s v="Boynton Beach"/>
    <x v="0"/>
    <x v="293"/>
    <x v="0"/>
    <n v="30"/>
  </r>
  <r>
    <n v="73"/>
    <x v="4"/>
    <s v="TVS"/>
    <s v="Boynton Beach"/>
    <x v="0"/>
    <x v="293"/>
    <x v="0"/>
    <n v="5"/>
  </r>
  <r>
    <n v="75"/>
    <x v="5"/>
    <s v="TVS"/>
    <s v="Delray Beach"/>
    <x v="0"/>
    <x v="293"/>
    <x v="0"/>
    <n v="45"/>
  </r>
  <r>
    <n v="75"/>
    <x v="5"/>
    <s v="TVS"/>
    <s v="Delray Beach"/>
    <x v="0"/>
    <x v="293"/>
    <x v="3"/>
    <n v="3"/>
  </r>
  <r>
    <n v="75"/>
    <x v="5"/>
    <s v="TVS"/>
    <s v="Delray Beach"/>
    <x v="1"/>
    <x v="293"/>
    <x v="2"/>
    <n v="1"/>
  </r>
  <r>
    <n v="76"/>
    <x v="29"/>
    <s v="TVS"/>
    <s v="East Boca"/>
    <x v="0"/>
    <x v="293"/>
    <x v="0"/>
    <n v="0"/>
  </r>
  <r>
    <n v="76"/>
    <x v="29"/>
    <s v="TVS"/>
    <s v="East Boca"/>
    <x v="0"/>
    <x v="293"/>
    <x v="3"/>
    <n v="0"/>
  </r>
  <r>
    <n v="77"/>
    <x v="6"/>
    <s v="TVS"/>
    <s v="West Boca"/>
    <x v="0"/>
    <x v="293"/>
    <x v="0"/>
    <n v="28"/>
  </r>
  <r>
    <n v="72"/>
    <x v="7"/>
    <s v="TVS"/>
    <s v="Lyons"/>
    <x v="0"/>
    <x v="293"/>
    <x v="0"/>
    <n v="8"/>
  </r>
  <r>
    <n v="72"/>
    <x v="7"/>
    <s v="TVS"/>
    <s v="Lyons"/>
    <x v="1"/>
    <x v="293"/>
    <x v="2"/>
    <n v="0"/>
  </r>
  <r>
    <n v="72"/>
    <x v="7"/>
    <s v="TVS"/>
    <s v="Lyons"/>
    <x v="0"/>
    <x v="293"/>
    <x v="3"/>
    <n v="2"/>
  </r>
  <r>
    <n v="104"/>
    <x v="31"/>
    <s v="TVS"/>
    <s v="Miami"/>
    <x v="0"/>
    <x v="293"/>
    <x v="0"/>
    <n v="13"/>
  </r>
  <r>
    <n v="104"/>
    <x v="31"/>
    <s v="TVS"/>
    <s v="Miami"/>
    <x v="0"/>
    <x v="293"/>
    <x v="3"/>
    <n v="0"/>
  </r>
  <r>
    <n v="5"/>
    <x v="0"/>
    <s v="DMSI"/>
    <s v="Bloomington IL"/>
    <x v="0"/>
    <x v="293"/>
    <x v="0"/>
    <n v="124"/>
  </r>
  <r>
    <n v="5"/>
    <x v="0"/>
    <s v="DMSI"/>
    <s v="Bloomington IL"/>
    <x v="0"/>
    <x v="293"/>
    <x v="1"/>
    <n v="8"/>
  </r>
  <r>
    <n v="5"/>
    <x v="0"/>
    <s v="DMSI"/>
    <s v="Bloomington IL"/>
    <x v="1"/>
    <x v="293"/>
    <x v="2"/>
    <n v="0"/>
  </r>
  <r>
    <n v="14"/>
    <x v="1"/>
    <s v="DMSI"/>
    <s v="Peru IL"/>
    <x v="0"/>
    <x v="293"/>
    <x v="0"/>
    <n v="32"/>
  </r>
  <r>
    <n v="14"/>
    <x v="1"/>
    <s v="DMSI"/>
    <s v="Peru IL"/>
    <x v="1"/>
    <x v="293"/>
    <x v="2"/>
    <n v="0"/>
  </r>
  <r>
    <n v="13"/>
    <x v="2"/>
    <s v="DMSI"/>
    <s v="Peoria,IL"/>
    <x v="0"/>
    <x v="293"/>
    <x v="0"/>
    <n v="18"/>
  </r>
  <r>
    <n v="13"/>
    <x v="2"/>
    <s v="DMSI"/>
    <s v="Peoria,IL"/>
    <x v="0"/>
    <x v="293"/>
    <x v="1"/>
    <n v="0"/>
  </r>
  <r>
    <n v="6"/>
    <x v="3"/>
    <s v="DMSI"/>
    <s v="Charleston IL"/>
    <x v="0"/>
    <x v="293"/>
    <x v="0"/>
    <n v="30"/>
  </r>
  <r>
    <n v="6"/>
    <x v="3"/>
    <s v="DMSI"/>
    <s v="Charleston IL"/>
    <x v="0"/>
    <x v="293"/>
    <x v="1"/>
    <n v="0"/>
  </r>
  <r>
    <n v="6"/>
    <x v="3"/>
    <s v="DMSI"/>
    <s v="Charleston IL"/>
    <x v="1"/>
    <x v="293"/>
    <x v="2"/>
    <n v="0"/>
  </r>
  <r>
    <n v="15"/>
    <x v="21"/>
    <s v="DMSI"/>
    <s v="Pontiac, IL"/>
    <x v="0"/>
    <x v="293"/>
    <x v="0"/>
    <n v="41"/>
  </r>
  <r>
    <n v="15"/>
    <x v="21"/>
    <s v="DMSI"/>
    <s v="Pontiac, IL"/>
    <x v="1"/>
    <x v="293"/>
    <x v="2"/>
    <n v="0"/>
  </r>
  <r>
    <n v="8"/>
    <x v="25"/>
    <s v="DMSI"/>
    <s v="Eureka, IL"/>
    <x v="0"/>
    <x v="293"/>
    <x v="0"/>
    <n v="0"/>
  </r>
  <r>
    <n v="8"/>
    <x v="25"/>
    <s v="DMSI"/>
    <s v="Eureka, IL"/>
    <x v="1"/>
    <x v="293"/>
    <x v="2"/>
    <n v="0"/>
  </r>
  <r>
    <n v="10"/>
    <x v="28"/>
    <s v="DMSI"/>
    <s v="Lincoln IL"/>
    <x v="0"/>
    <x v="293"/>
    <x v="0"/>
    <n v="0"/>
  </r>
  <r>
    <n v="10"/>
    <x v="28"/>
    <s v="DMSI"/>
    <s v="Lincoln IL"/>
    <x v="0"/>
    <x v="293"/>
    <x v="2"/>
    <n v="0"/>
  </r>
  <r>
    <n v="17"/>
    <x v="26"/>
    <s v="DMSI"/>
    <s v="Streator IL"/>
    <x v="0"/>
    <x v="293"/>
    <x v="0"/>
    <n v="0"/>
  </r>
  <r>
    <n v="17"/>
    <x v="26"/>
    <s v="DMSI"/>
    <s v="Streator IL"/>
    <x v="1"/>
    <x v="293"/>
    <x v="2"/>
    <n v="0"/>
  </r>
  <r>
    <n v="16"/>
    <x v="23"/>
    <s v="DMSI"/>
    <s v="Princeton IL"/>
    <x v="0"/>
    <x v="293"/>
    <x v="0"/>
    <n v="0"/>
  </r>
  <r>
    <n v="16"/>
    <x v="23"/>
    <s v="DMSI"/>
    <s v="Princeton IL"/>
    <x v="1"/>
    <x v="293"/>
    <x v="2"/>
    <n v="0"/>
  </r>
  <r>
    <n v="11"/>
    <x v="24"/>
    <s v="DMSI"/>
    <s v="Mt. Zion IL"/>
    <x v="0"/>
    <x v="293"/>
    <x v="0"/>
    <n v="0"/>
  </r>
  <r>
    <n v="11"/>
    <x v="24"/>
    <s v="DMSI"/>
    <s v="Mt. Zion IL"/>
    <x v="1"/>
    <x v="293"/>
    <x v="2"/>
    <n v="0"/>
  </r>
  <r>
    <n v="9"/>
    <x v="22"/>
    <s v="DMSI"/>
    <s v="Gibson City IL"/>
    <x v="0"/>
    <x v="293"/>
    <x v="0"/>
    <n v="39"/>
  </r>
  <r>
    <n v="127"/>
    <x v="19"/>
    <s v="DMSI"/>
    <s v="Canton IL"/>
    <x v="0"/>
    <x v="293"/>
    <x v="0"/>
    <n v="0"/>
  </r>
  <r>
    <n v="12"/>
    <x v="32"/>
    <s v="DMSI"/>
    <s v="Pekin IL"/>
    <x v="0"/>
    <x v="293"/>
    <x v="0"/>
    <n v="21"/>
  </r>
  <r>
    <n v="5"/>
    <x v="0"/>
    <s v="DMSI"/>
    <s v="Bloomington IL"/>
    <x v="0"/>
    <x v="294"/>
    <x v="0"/>
    <n v="48"/>
  </r>
  <r>
    <n v="5"/>
    <x v="0"/>
    <s v="DMSI"/>
    <s v="Bloomington IL"/>
    <x v="0"/>
    <x v="295"/>
    <x v="0"/>
    <n v="77"/>
  </r>
  <r>
    <n v="5"/>
    <x v="0"/>
    <s v="DMSI"/>
    <s v="Bloomington IL"/>
    <x v="0"/>
    <x v="295"/>
    <x v="1"/>
    <n v="15"/>
  </r>
  <r>
    <n v="5"/>
    <x v="0"/>
    <s v="DMSI"/>
    <s v="Bloomington IL"/>
    <x v="1"/>
    <x v="295"/>
    <x v="2"/>
    <n v="0"/>
  </r>
  <r>
    <n v="14"/>
    <x v="1"/>
    <s v="DMSI"/>
    <s v="Peru IL"/>
    <x v="0"/>
    <x v="295"/>
    <x v="0"/>
    <n v="20"/>
  </r>
  <r>
    <n v="14"/>
    <x v="1"/>
    <s v="DMSI"/>
    <s v="Peru IL"/>
    <x v="1"/>
    <x v="295"/>
    <x v="2"/>
    <n v="0"/>
  </r>
  <r>
    <n v="13"/>
    <x v="2"/>
    <s v="DMSI"/>
    <s v="Peoria,IL"/>
    <x v="0"/>
    <x v="295"/>
    <x v="0"/>
    <n v="0"/>
  </r>
  <r>
    <n v="13"/>
    <x v="2"/>
    <s v="DMSI"/>
    <s v="Peoria,IL"/>
    <x v="0"/>
    <x v="295"/>
    <x v="1"/>
    <n v="0"/>
  </r>
  <r>
    <n v="6"/>
    <x v="3"/>
    <s v="DMSI"/>
    <s v="Charleston IL"/>
    <x v="0"/>
    <x v="295"/>
    <x v="0"/>
    <n v="55"/>
  </r>
  <r>
    <n v="6"/>
    <x v="3"/>
    <s v="DMSI"/>
    <s v="Charleston IL"/>
    <x v="0"/>
    <x v="295"/>
    <x v="1"/>
    <n v="0"/>
  </r>
  <r>
    <n v="6"/>
    <x v="3"/>
    <s v="DMSI"/>
    <s v="Charleston IL"/>
    <x v="1"/>
    <x v="295"/>
    <x v="2"/>
    <n v="0"/>
  </r>
  <r>
    <n v="15"/>
    <x v="21"/>
    <s v="DMSI"/>
    <s v="Pontiac, IL"/>
    <x v="0"/>
    <x v="295"/>
    <x v="0"/>
    <n v="22"/>
  </r>
  <r>
    <n v="15"/>
    <x v="21"/>
    <s v="DMSI"/>
    <s v="Pontiac, IL"/>
    <x v="1"/>
    <x v="295"/>
    <x v="2"/>
    <n v="0"/>
  </r>
  <r>
    <n v="8"/>
    <x v="25"/>
    <s v="DMSI"/>
    <s v="Eureka, IL"/>
    <x v="0"/>
    <x v="295"/>
    <x v="0"/>
    <n v="0"/>
  </r>
  <r>
    <n v="8"/>
    <x v="25"/>
    <s v="DMSI"/>
    <s v="Eureka, IL"/>
    <x v="1"/>
    <x v="295"/>
    <x v="2"/>
    <n v="0"/>
  </r>
  <r>
    <n v="10"/>
    <x v="28"/>
    <s v="DMSI"/>
    <s v="Lincoln IL"/>
    <x v="0"/>
    <x v="295"/>
    <x v="0"/>
    <n v="0"/>
  </r>
  <r>
    <n v="10"/>
    <x v="28"/>
    <s v="DMSI"/>
    <s v="Lincoln IL"/>
    <x v="0"/>
    <x v="295"/>
    <x v="2"/>
    <n v="0"/>
  </r>
  <r>
    <n v="17"/>
    <x v="26"/>
    <s v="DMSI"/>
    <s v="Streator IL"/>
    <x v="0"/>
    <x v="295"/>
    <x v="0"/>
    <n v="0"/>
  </r>
  <r>
    <n v="17"/>
    <x v="26"/>
    <s v="DMSI"/>
    <s v="Streator IL"/>
    <x v="1"/>
    <x v="295"/>
    <x v="2"/>
    <n v="0"/>
  </r>
  <r>
    <n v="16"/>
    <x v="23"/>
    <s v="DMSI"/>
    <s v="Princeton IL"/>
    <x v="0"/>
    <x v="295"/>
    <x v="0"/>
    <n v="28"/>
  </r>
  <r>
    <n v="16"/>
    <x v="23"/>
    <s v="DMSI"/>
    <s v="Princeton IL"/>
    <x v="1"/>
    <x v="295"/>
    <x v="2"/>
    <n v="0"/>
  </r>
  <r>
    <n v="11"/>
    <x v="24"/>
    <s v="DMSI"/>
    <s v="Mt. Zion IL"/>
    <x v="0"/>
    <x v="295"/>
    <x v="0"/>
    <n v="0"/>
  </r>
  <r>
    <n v="11"/>
    <x v="24"/>
    <s v="DMSI"/>
    <s v="Mt. Zion IL"/>
    <x v="1"/>
    <x v="295"/>
    <x v="2"/>
    <n v="0"/>
  </r>
  <r>
    <n v="9"/>
    <x v="22"/>
    <s v="DMSI"/>
    <s v="Gibson City IL"/>
    <x v="0"/>
    <x v="295"/>
    <x v="0"/>
    <n v="0"/>
  </r>
  <r>
    <n v="127"/>
    <x v="19"/>
    <s v="DMSI"/>
    <s v="Canton IL"/>
    <x v="0"/>
    <x v="295"/>
    <x v="0"/>
    <n v="0"/>
  </r>
  <r>
    <n v="12"/>
    <x v="32"/>
    <s v="DMSI"/>
    <s v="Pekin IL"/>
    <x v="0"/>
    <x v="295"/>
    <x v="0"/>
    <n v="0"/>
  </r>
  <r>
    <n v="7"/>
    <x v="30"/>
    <s v="DMSI"/>
    <s v="Clinton IL"/>
    <x v="0"/>
    <x v="295"/>
    <x v="0"/>
    <n v="0"/>
  </r>
  <r>
    <n v="171"/>
    <x v="43"/>
    <s v="DMSI"/>
    <s v="Springfield IL"/>
    <x v="0"/>
    <x v="295"/>
    <x v="0"/>
    <n v="0"/>
  </r>
  <r>
    <n v="162"/>
    <x v="44"/>
    <s v="DMSI"/>
    <s v="Champaign IL"/>
    <x v="0"/>
    <x v="295"/>
    <x v="0"/>
    <n v="0"/>
  </r>
  <r>
    <n v="164"/>
    <x v="45"/>
    <s v="DMSI"/>
    <s v="Galesburg IL"/>
    <x v="0"/>
    <x v="295"/>
    <x v="0"/>
    <n v="0"/>
  </r>
  <r>
    <n v="5"/>
    <x v="0"/>
    <s v="DMSI"/>
    <s v="Bloomington IL"/>
    <x v="0"/>
    <x v="296"/>
    <x v="0"/>
    <n v="104"/>
  </r>
  <r>
    <n v="5"/>
    <x v="0"/>
    <s v="DMSI"/>
    <s v="Bloomington IL"/>
    <x v="0"/>
    <x v="296"/>
    <x v="1"/>
    <n v="0"/>
  </r>
  <r>
    <n v="5"/>
    <x v="0"/>
    <s v="DMSI"/>
    <s v="Bloomington IL"/>
    <x v="1"/>
    <x v="296"/>
    <x v="2"/>
    <n v="0"/>
  </r>
  <r>
    <n v="14"/>
    <x v="1"/>
    <s v="DMSI"/>
    <s v="Peru IL"/>
    <x v="0"/>
    <x v="296"/>
    <x v="0"/>
    <n v="48"/>
  </r>
  <r>
    <n v="14"/>
    <x v="1"/>
    <s v="DMSI"/>
    <s v="Peru IL"/>
    <x v="1"/>
    <x v="296"/>
    <x v="2"/>
    <n v="0"/>
  </r>
  <r>
    <n v="13"/>
    <x v="2"/>
    <s v="DMSI"/>
    <s v="Peoria,IL"/>
    <x v="0"/>
    <x v="296"/>
    <x v="0"/>
    <n v="0"/>
  </r>
  <r>
    <n v="13"/>
    <x v="2"/>
    <s v="DMSI"/>
    <s v="Peoria,IL"/>
    <x v="0"/>
    <x v="296"/>
    <x v="1"/>
    <n v="0"/>
  </r>
  <r>
    <n v="6"/>
    <x v="3"/>
    <s v="DMSI"/>
    <s v="Charleston IL"/>
    <x v="0"/>
    <x v="296"/>
    <x v="0"/>
    <n v="38"/>
  </r>
  <r>
    <n v="6"/>
    <x v="3"/>
    <s v="DMSI"/>
    <s v="Charleston IL"/>
    <x v="0"/>
    <x v="296"/>
    <x v="1"/>
    <n v="15"/>
  </r>
  <r>
    <n v="6"/>
    <x v="3"/>
    <s v="DMSI"/>
    <s v="Charleston IL"/>
    <x v="1"/>
    <x v="296"/>
    <x v="2"/>
    <n v="0"/>
  </r>
  <r>
    <n v="15"/>
    <x v="21"/>
    <s v="DMSI"/>
    <s v="Pontiac, IL"/>
    <x v="0"/>
    <x v="296"/>
    <x v="0"/>
    <n v="0"/>
  </r>
  <r>
    <n v="15"/>
    <x v="21"/>
    <s v="DMSI"/>
    <s v="Pontiac, IL"/>
    <x v="1"/>
    <x v="296"/>
    <x v="2"/>
    <n v="0"/>
  </r>
  <r>
    <n v="8"/>
    <x v="25"/>
    <s v="DMSI"/>
    <s v="Eureka, IL"/>
    <x v="0"/>
    <x v="296"/>
    <x v="0"/>
    <n v="42"/>
  </r>
  <r>
    <n v="8"/>
    <x v="25"/>
    <s v="DMSI"/>
    <s v="Eureka, IL"/>
    <x v="1"/>
    <x v="296"/>
    <x v="2"/>
    <n v="0"/>
  </r>
  <r>
    <n v="10"/>
    <x v="28"/>
    <s v="DMSI"/>
    <s v="Lincoln IL"/>
    <x v="0"/>
    <x v="296"/>
    <x v="0"/>
    <n v="26"/>
  </r>
  <r>
    <n v="10"/>
    <x v="28"/>
    <s v="DMSI"/>
    <s v="Lincoln IL"/>
    <x v="0"/>
    <x v="296"/>
    <x v="2"/>
    <n v="0"/>
  </r>
  <r>
    <n v="17"/>
    <x v="26"/>
    <s v="DMSI"/>
    <s v="Streator IL"/>
    <x v="0"/>
    <x v="296"/>
    <x v="0"/>
    <n v="14"/>
  </r>
  <r>
    <n v="17"/>
    <x v="26"/>
    <s v="DMSI"/>
    <s v="Streator IL"/>
    <x v="1"/>
    <x v="296"/>
    <x v="2"/>
    <n v="0"/>
  </r>
  <r>
    <n v="16"/>
    <x v="23"/>
    <s v="DMSI"/>
    <s v="Princeton IL"/>
    <x v="0"/>
    <x v="296"/>
    <x v="0"/>
    <n v="0"/>
  </r>
  <r>
    <n v="16"/>
    <x v="23"/>
    <s v="DMSI"/>
    <s v="Princeton IL"/>
    <x v="1"/>
    <x v="296"/>
    <x v="2"/>
    <n v="0"/>
  </r>
  <r>
    <n v="11"/>
    <x v="24"/>
    <s v="DMSI"/>
    <s v="Mt. Zion IL"/>
    <x v="0"/>
    <x v="296"/>
    <x v="0"/>
    <n v="0"/>
  </r>
  <r>
    <n v="11"/>
    <x v="24"/>
    <s v="DMSI"/>
    <s v="Mt. Zion IL"/>
    <x v="1"/>
    <x v="296"/>
    <x v="2"/>
    <n v="0"/>
  </r>
  <r>
    <n v="9"/>
    <x v="22"/>
    <s v="DMSI"/>
    <s v="Gibson City IL"/>
    <x v="0"/>
    <x v="296"/>
    <x v="0"/>
    <n v="0"/>
  </r>
  <r>
    <n v="127"/>
    <x v="19"/>
    <s v="DMSI"/>
    <s v="Canton IL"/>
    <x v="0"/>
    <x v="296"/>
    <x v="0"/>
    <n v="0"/>
  </r>
  <r>
    <n v="12"/>
    <x v="32"/>
    <s v="DMSI"/>
    <s v="Pekin IL"/>
    <x v="0"/>
    <x v="296"/>
    <x v="0"/>
    <n v="0"/>
  </r>
  <r>
    <n v="7"/>
    <x v="30"/>
    <s v="DMSI"/>
    <s v="Clinton IL"/>
    <x v="0"/>
    <x v="296"/>
    <x v="0"/>
    <n v="0"/>
  </r>
  <r>
    <n v="171"/>
    <x v="43"/>
    <s v="DMSI"/>
    <s v="Springfield IL"/>
    <x v="0"/>
    <x v="296"/>
    <x v="0"/>
    <n v="0"/>
  </r>
  <r>
    <n v="162"/>
    <x v="44"/>
    <s v="DMSI"/>
    <s v="Champaign IL"/>
    <x v="0"/>
    <x v="296"/>
    <x v="0"/>
    <n v="7"/>
  </r>
  <r>
    <n v="5"/>
    <x v="0"/>
    <s v="DMSI"/>
    <s v="Bloomington IL"/>
    <x v="0"/>
    <x v="297"/>
    <x v="0"/>
    <n v="77"/>
  </r>
  <r>
    <n v="5"/>
    <x v="0"/>
    <s v="DMSI"/>
    <s v="Bloomington IL"/>
    <x v="0"/>
    <x v="297"/>
    <x v="1"/>
    <n v="0"/>
  </r>
  <r>
    <n v="5"/>
    <x v="0"/>
    <s v="DMSI"/>
    <s v="Bloomington IL"/>
    <x v="1"/>
    <x v="297"/>
    <x v="2"/>
    <n v="0"/>
  </r>
  <r>
    <n v="14"/>
    <x v="1"/>
    <s v="DMSI"/>
    <s v="Peru IL"/>
    <x v="0"/>
    <x v="297"/>
    <x v="0"/>
    <n v="0"/>
  </r>
  <r>
    <n v="14"/>
    <x v="1"/>
    <s v="DMSI"/>
    <s v="Peru IL"/>
    <x v="1"/>
    <x v="297"/>
    <x v="2"/>
    <n v="0"/>
  </r>
  <r>
    <n v="13"/>
    <x v="2"/>
    <s v="DMSI"/>
    <s v="Peoria,IL"/>
    <x v="0"/>
    <x v="297"/>
    <x v="0"/>
    <n v="29"/>
  </r>
  <r>
    <n v="13"/>
    <x v="2"/>
    <s v="DMSI"/>
    <s v="Peoria,IL"/>
    <x v="0"/>
    <x v="297"/>
    <x v="1"/>
    <n v="11"/>
  </r>
  <r>
    <n v="6"/>
    <x v="3"/>
    <s v="DMSI"/>
    <s v="Charleston IL"/>
    <x v="0"/>
    <x v="297"/>
    <x v="0"/>
    <n v="0"/>
  </r>
  <r>
    <n v="6"/>
    <x v="3"/>
    <s v="DMSI"/>
    <s v="Charleston IL"/>
    <x v="0"/>
    <x v="297"/>
    <x v="1"/>
    <n v="0"/>
  </r>
  <r>
    <n v="6"/>
    <x v="3"/>
    <s v="DMSI"/>
    <s v="Charleston IL"/>
    <x v="1"/>
    <x v="297"/>
    <x v="2"/>
    <n v="0"/>
  </r>
  <r>
    <n v="15"/>
    <x v="21"/>
    <s v="DMSI"/>
    <s v="Pontiac, IL"/>
    <x v="0"/>
    <x v="297"/>
    <x v="0"/>
    <n v="38"/>
  </r>
  <r>
    <n v="15"/>
    <x v="21"/>
    <s v="DMSI"/>
    <s v="Pontiac, IL"/>
    <x v="1"/>
    <x v="297"/>
    <x v="2"/>
    <n v="0"/>
  </r>
  <r>
    <n v="8"/>
    <x v="25"/>
    <s v="DMSI"/>
    <s v="Eureka, IL"/>
    <x v="0"/>
    <x v="297"/>
    <x v="0"/>
    <n v="0"/>
  </r>
  <r>
    <n v="8"/>
    <x v="25"/>
    <s v="DMSI"/>
    <s v="Eureka, IL"/>
    <x v="1"/>
    <x v="297"/>
    <x v="2"/>
    <n v="0"/>
  </r>
  <r>
    <n v="10"/>
    <x v="28"/>
    <s v="DMSI"/>
    <s v="Lincoln IL"/>
    <x v="0"/>
    <x v="297"/>
    <x v="0"/>
    <n v="0"/>
  </r>
  <r>
    <n v="10"/>
    <x v="28"/>
    <s v="DMSI"/>
    <s v="Lincoln IL"/>
    <x v="0"/>
    <x v="297"/>
    <x v="2"/>
    <n v="0"/>
  </r>
  <r>
    <n v="17"/>
    <x v="26"/>
    <s v="DMSI"/>
    <s v="Streator IL"/>
    <x v="0"/>
    <x v="297"/>
    <x v="0"/>
    <n v="0"/>
  </r>
  <r>
    <n v="17"/>
    <x v="26"/>
    <s v="DMSI"/>
    <s v="Streator IL"/>
    <x v="1"/>
    <x v="297"/>
    <x v="2"/>
    <n v="0"/>
  </r>
  <r>
    <n v="16"/>
    <x v="23"/>
    <s v="DMSI"/>
    <s v="Princeton IL"/>
    <x v="0"/>
    <x v="297"/>
    <x v="0"/>
    <n v="38"/>
  </r>
  <r>
    <n v="16"/>
    <x v="23"/>
    <s v="DMSI"/>
    <s v="Princeton IL"/>
    <x v="1"/>
    <x v="297"/>
    <x v="2"/>
    <n v="0"/>
  </r>
  <r>
    <n v="11"/>
    <x v="24"/>
    <s v="DMSI"/>
    <s v="Mt. Zion IL"/>
    <x v="0"/>
    <x v="297"/>
    <x v="0"/>
    <n v="0"/>
  </r>
  <r>
    <n v="11"/>
    <x v="24"/>
    <s v="DMSI"/>
    <s v="Mt. Zion IL"/>
    <x v="1"/>
    <x v="297"/>
    <x v="2"/>
    <n v="0"/>
  </r>
  <r>
    <n v="9"/>
    <x v="22"/>
    <s v="DMSI"/>
    <s v="Gibson City IL"/>
    <x v="0"/>
    <x v="297"/>
    <x v="0"/>
    <n v="0"/>
  </r>
  <r>
    <n v="127"/>
    <x v="19"/>
    <s v="DMSI"/>
    <s v="Canton IL"/>
    <x v="0"/>
    <x v="297"/>
    <x v="0"/>
    <n v="0"/>
  </r>
  <r>
    <n v="12"/>
    <x v="32"/>
    <s v="DMSI"/>
    <s v="Pekin IL"/>
    <x v="0"/>
    <x v="297"/>
    <x v="0"/>
    <n v="0"/>
  </r>
  <r>
    <n v="7"/>
    <x v="30"/>
    <s v="DMSI"/>
    <s v="Clinton IL"/>
    <x v="0"/>
    <x v="297"/>
    <x v="0"/>
    <n v="0"/>
  </r>
  <r>
    <n v="171"/>
    <x v="43"/>
    <s v="DMSI"/>
    <s v="Springfield IL"/>
    <x v="0"/>
    <x v="297"/>
    <x v="0"/>
    <n v="9"/>
  </r>
  <r>
    <n v="162"/>
    <x v="44"/>
    <s v="DMSI"/>
    <s v="Champaign IL"/>
    <x v="0"/>
    <x v="297"/>
    <x v="0"/>
    <n v="0"/>
  </r>
  <r>
    <n v="164"/>
    <x v="45"/>
    <s v="DMSI"/>
    <s v="Galesburg IL"/>
    <x v="0"/>
    <x v="297"/>
    <x v="0"/>
    <n v="15"/>
  </r>
  <r>
    <n v="5"/>
    <x v="0"/>
    <s v="DMSI"/>
    <s v="Bloomington IL"/>
    <x v="0"/>
    <x v="298"/>
    <x v="0"/>
    <n v="93"/>
  </r>
  <r>
    <n v="5"/>
    <x v="0"/>
    <s v="DMSI"/>
    <s v="Bloomington IL"/>
    <x v="0"/>
    <x v="298"/>
    <x v="1"/>
    <n v="8"/>
  </r>
  <r>
    <n v="5"/>
    <x v="0"/>
    <s v="DMSI"/>
    <s v="Bloomington IL"/>
    <x v="1"/>
    <x v="298"/>
    <x v="2"/>
    <n v="0"/>
  </r>
  <r>
    <n v="14"/>
    <x v="1"/>
    <s v="DMSI"/>
    <s v="Peru IL"/>
    <x v="0"/>
    <x v="298"/>
    <x v="0"/>
    <n v="35"/>
  </r>
  <r>
    <n v="14"/>
    <x v="1"/>
    <s v="DMSI"/>
    <s v="Peru IL"/>
    <x v="1"/>
    <x v="298"/>
    <x v="2"/>
    <n v="0"/>
  </r>
  <r>
    <n v="13"/>
    <x v="2"/>
    <s v="DMSI"/>
    <s v="Peoria,IL"/>
    <x v="0"/>
    <x v="298"/>
    <x v="0"/>
    <n v="51"/>
  </r>
  <r>
    <n v="13"/>
    <x v="2"/>
    <s v="DMSI"/>
    <s v="Peoria,IL"/>
    <x v="0"/>
    <x v="298"/>
    <x v="1"/>
    <n v="0"/>
  </r>
  <r>
    <n v="6"/>
    <x v="3"/>
    <s v="DMSI"/>
    <s v="Charleston IL"/>
    <x v="0"/>
    <x v="298"/>
    <x v="0"/>
    <n v="35"/>
  </r>
  <r>
    <n v="6"/>
    <x v="3"/>
    <s v="DMSI"/>
    <s v="Charleston IL"/>
    <x v="0"/>
    <x v="298"/>
    <x v="1"/>
    <n v="0"/>
  </r>
  <r>
    <n v="6"/>
    <x v="3"/>
    <s v="DMSI"/>
    <s v="Charleston IL"/>
    <x v="1"/>
    <x v="298"/>
    <x v="2"/>
    <n v="0"/>
  </r>
  <r>
    <n v="15"/>
    <x v="21"/>
    <s v="DMSI"/>
    <s v="Pontiac, IL"/>
    <x v="0"/>
    <x v="298"/>
    <x v="0"/>
    <n v="0"/>
  </r>
  <r>
    <n v="15"/>
    <x v="21"/>
    <s v="DMSI"/>
    <s v="Pontiac, IL"/>
    <x v="1"/>
    <x v="298"/>
    <x v="2"/>
    <n v="0"/>
  </r>
  <r>
    <n v="8"/>
    <x v="25"/>
    <s v="DMSI"/>
    <s v="Eureka, IL"/>
    <x v="0"/>
    <x v="298"/>
    <x v="0"/>
    <n v="0"/>
  </r>
  <r>
    <n v="8"/>
    <x v="25"/>
    <s v="DMSI"/>
    <s v="Eureka, IL"/>
    <x v="1"/>
    <x v="298"/>
    <x v="2"/>
    <n v="0"/>
  </r>
  <r>
    <n v="10"/>
    <x v="28"/>
    <s v="DMSI"/>
    <s v="Lincoln IL"/>
    <x v="0"/>
    <x v="298"/>
    <x v="0"/>
    <n v="0"/>
  </r>
  <r>
    <n v="10"/>
    <x v="28"/>
    <s v="DMSI"/>
    <s v="Lincoln IL"/>
    <x v="0"/>
    <x v="298"/>
    <x v="2"/>
    <n v="0"/>
  </r>
  <r>
    <n v="17"/>
    <x v="26"/>
    <s v="DMSI"/>
    <s v="Streator IL"/>
    <x v="0"/>
    <x v="298"/>
    <x v="0"/>
    <n v="0"/>
  </r>
  <r>
    <n v="17"/>
    <x v="26"/>
    <s v="DMSI"/>
    <s v="Streator IL"/>
    <x v="1"/>
    <x v="298"/>
    <x v="2"/>
    <n v="0"/>
  </r>
  <r>
    <n v="16"/>
    <x v="23"/>
    <s v="DMSI"/>
    <s v="Princeton IL"/>
    <x v="0"/>
    <x v="298"/>
    <x v="0"/>
    <n v="0"/>
  </r>
  <r>
    <n v="16"/>
    <x v="23"/>
    <s v="DMSI"/>
    <s v="Princeton IL"/>
    <x v="1"/>
    <x v="298"/>
    <x v="2"/>
    <n v="0"/>
  </r>
  <r>
    <n v="11"/>
    <x v="24"/>
    <s v="DMSI"/>
    <s v="Mt. Zion IL"/>
    <x v="0"/>
    <x v="298"/>
    <x v="0"/>
    <n v="26"/>
  </r>
  <r>
    <n v="11"/>
    <x v="24"/>
    <s v="DMSI"/>
    <s v="Mt. Zion IL"/>
    <x v="1"/>
    <x v="298"/>
    <x v="2"/>
    <n v="0"/>
  </r>
  <r>
    <n v="9"/>
    <x v="22"/>
    <s v="DMSI"/>
    <s v="Gibson City IL"/>
    <x v="0"/>
    <x v="298"/>
    <x v="0"/>
    <n v="0"/>
  </r>
  <r>
    <n v="127"/>
    <x v="19"/>
    <s v="DMSI"/>
    <s v="Canton IL"/>
    <x v="0"/>
    <x v="298"/>
    <x v="0"/>
    <n v="10"/>
  </r>
  <r>
    <n v="5"/>
    <x v="0"/>
    <s v="DMSI"/>
    <s v="Bloomington IL"/>
    <x v="0"/>
    <x v="298"/>
    <x v="0"/>
    <n v="69"/>
  </r>
  <r>
    <n v="5"/>
    <x v="0"/>
    <s v="DMSI"/>
    <s v="Bloomington IL"/>
    <x v="0"/>
    <x v="298"/>
    <x v="1"/>
    <n v="8"/>
  </r>
  <r>
    <n v="5"/>
    <x v="0"/>
    <s v="DMSI"/>
    <s v="Bloomington IL"/>
    <x v="1"/>
    <x v="298"/>
    <x v="2"/>
    <n v="0"/>
  </r>
  <r>
    <n v="14"/>
    <x v="1"/>
    <s v="DMSI"/>
    <s v="Peru IL"/>
    <x v="0"/>
    <x v="298"/>
    <x v="0"/>
    <n v="22"/>
  </r>
  <r>
    <n v="14"/>
    <x v="1"/>
    <s v="DMSI"/>
    <s v="Peru IL"/>
    <x v="1"/>
    <x v="298"/>
    <x v="2"/>
    <n v="0"/>
  </r>
  <r>
    <n v="13"/>
    <x v="2"/>
    <s v="DMSI"/>
    <s v="Peoria,IL"/>
    <x v="0"/>
    <x v="298"/>
    <x v="0"/>
    <n v="37"/>
  </r>
  <r>
    <n v="13"/>
    <x v="2"/>
    <s v="DMSI"/>
    <s v="Peoria,IL"/>
    <x v="0"/>
    <x v="298"/>
    <x v="1"/>
    <n v="0"/>
  </r>
  <r>
    <n v="6"/>
    <x v="3"/>
    <s v="DMSI"/>
    <s v="Charleston IL"/>
    <x v="0"/>
    <x v="298"/>
    <x v="0"/>
    <n v="35"/>
  </r>
  <r>
    <n v="6"/>
    <x v="3"/>
    <s v="DMSI"/>
    <s v="Charleston IL"/>
    <x v="0"/>
    <x v="298"/>
    <x v="1"/>
    <n v="0"/>
  </r>
  <r>
    <n v="6"/>
    <x v="3"/>
    <s v="DMSI"/>
    <s v="Charleston IL"/>
    <x v="1"/>
    <x v="298"/>
    <x v="2"/>
    <n v="0"/>
  </r>
  <r>
    <n v="15"/>
    <x v="21"/>
    <s v="DMSI"/>
    <s v="Pontiac, IL"/>
    <x v="0"/>
    <x v="298"/>
    <x v="0"/>
    <n v="31"/>
  </r>
  <r>
    <n v="15"/>
    <x v="21"/>
    <s v="DMSI"/>
    <s v="Pontiac, IL"/>
    <x v="1"/>
    <x v="298"/>
    <x v="2"/>
    <n v="0"/>
  </r>
  <r>
    <n v="8"/>
    <x v="25"/>
    <s v="DMSI"/>
    <s v="Eureka, IL"/>
    <x v="0"/>
    <x v="298"/>
    <x v="0"/>
    <n v="0"/>
  </r>
  <r>
    <n v="8"/>
    <x v="25"/>
    <s v="DMSI"/>
    <s v="Eureka, IL"/>
    <x v="1"/>
    <x v="298"/>
    <x v="2"/>
    <n v="0"/>
  </r>
  <r>
    <n v="10"/>
    <x v="28"/>
    <s v="DMSI"/>
    <s v="Lincoln IL"/>
    <x v="0"/>
    <x v="298"/>
    <x v="0"/>
    <n v="0"/>
  </r>
  <r>
    <n v="10"/>
    <x v="28"/>
    <s v="DMSI"/>
    <s v="Lincoln IL"/>
    <x v="0"/>
    <x v="298"/>
    <x v="2"/>
    <n v="0"/>
  </r>
  <r>
    <n v="17"/>
    <x v="26"/>
    <s v="DMSI"/>
    <s v="Streator IL"/>
    <x v="0"/>
    <x v="298"/>
    <x v="0"/>
    <n v="0"/>
  </r>
  <r>
    <n v="17"/>
    <x v="26"/>
    <s v="DMSI"/>
    <s v="Streator IL"/>
    <x v="1"/>
    <x v="298"/>
    <x v="2"/>
    <n v="0"/>
  </r>
  <r>
    <n v="16"/>
    <x v="23"/>
    <s v="DMSI"/>
    <s v="Princeton IL"/>
    <x v="0"/>
    <x v="298"/>
    <x v="0"/>
    <n v="24"/>
  </r>
  <r>
    <n v="16"/>
    <x v="23"/>
    <s v="DMSI"/>
    <s v="Princeton IL"/>
    <x v="1"/>
    <x v="298"/>
    <x v="2"/>
    <n v="0"/>
  </r>
  <r>
    <n v="11"/>
    <x v="24"/>
    <s v="DMSI"/>
    <s v="Mt. Zion IL"/>
    <x v="0"/>
    <x v="298"/>
    <x v="0"/>
    <n v="0"/>
  </r>
  <r>
    <n v="11"/>
    <x v="24"/>
    <s v="DMSI"/>
    <s v="Mt. Zion IL"/>
    <x v="1"/>
    <x v="298"/>
    <x v="2"/>
    <n v="0"/>
  </r>
  <r>
    <n v="9"/>
    <x v="22"/>
    <s v="DMSI"/>
    <s v="Gibson City IL"/>
    <x v="0"/>
    <x v="298"/>
    <x v="0"/>
    <n v="0"/>
  </r>
  <r>
    <n v="127"/>
    <x v="19"/>
    <s v="DMSI"/>
    <s v="Canton IL"/>
    <x v="0"/>
    <x v="298"/>
    <x v="0"/>
    <n v="0"/>
  </r>
  <r>
    <n v="12"/>
    <x v="32"/>
    <s v="DMSI"/>
    <s v="Pekin IL"/>
    <x v="0"/>
    <x v="298"/>
    <x v="0"/>
    <n v="14"/>
  </r>
  <r>
    <n v="5"/>
    <x v="0"/>
    <s v="DMSI"/>
    <s v="Bloomington IL"/>
    <x v="0"/>
    <x v="298"/>
    <x v="0"/>
    <n v="22"/>
  </r>
  <r>
    <n v="73"/>
    <x v="4"/>
    <s v="TVS"/>
    <s v="Boynton Beach"/>
    <x v="0"/>
    <x v="297"/>
    <x v="0"/>
    <n v="86"/>
  </r>
  <r>
    <n v="73"/>
    <x v="4"/>
    <s v="TVS"/>
    <s v="Boynton Beach"/>
    <x v="0"/>
    <x v="297"/>
    <x v="3"/>
    <n v="1"/>
  </r>
  <r>
    <n v="73"/>
    <x v="4"/>
    <s v="TVS"/>
    <s v="Boynton Beach"/>
    <x v="1"/>
    <x v="297"/>
    <x v="0"/>
    <n v="0"/>
  </r>
  <r>
    <n v="73"/>
    <x v="4"/>
    <s v="TVS"/>
    <s v="Boynton Beach"/>
    <x v="0"/>
    <x v="297"/>
    <x v="0"/>
    <n v="9"/>
  </r>
  <r>
    <n v="75"/>
    <x v="5"/>
    <s v="TVS"/>
    <s v="Delray Beach"/>
    <x v="0"/>
    <x v="297"/>
    <x v="0"/>
    <n v="19"/>
  </r>
  <r>
    <n v="75"/>
    <x v="5"/>
    <s v="TVS"/>
    <s v="Delray Beach"/>
    <x v="1"/>
    <x v="297"/>
    <x v="2"/>
    <n v="2"/>
  </r>
  <r>
    <n v="75"/>
    <x v="5"/>
    <s v="TVS"/>
    <s v="Delray Beach"/>
    <x v="0"/>
    <x v="297"/>
    <x v="3"/>
    <n v="1"/>
  </r>
  <r>
    <n v="76"/>
    <x v="29"/>
    <s v="TVS"/>
    <s v="East Boca"/>
    <x v="0"/>
    <x v="297"/>
    <x v="0"/>
    <n v="15"/>
  </r>
  <r>
    <n v="77"/>
    <x v="6"/>
    <s v="TVS"/>
    <s v="West Boca"/>
    <x v="0"/>
    <x v="297"/>
    <x v="0"/>
    <n v="20"/>
  </r>
  <r>
    <n v="72"/>
    <x v="7"/>
    <s v="TVS"/>
    <s v="Lyons"/>
    <x v="0"/>
    <x v="297"/>
    <x v="0"/>
    <n v="26"/>
  </r>
  <r>
    <n v="72"/>
    <x v="7"/>
    <s v="TVS"/>
    <s v="Lyons"/>
    <x v="0"/>
    <x v="297"/>
    <x v="3"/>
    <n v="0"/>
  </r>
  <r>
    <n v="104"/>
    <x v="31"/>
    <s v="TVS"/>
    <s v="Miami"/>
    <x v="0"/>
    <x v="297"/>
    <x v="0"/>
    <n v="23"/>
  </r>
  <r>
    <n v="104"/>
    <x v="31"/>
    <s v="TVS"/>
    <s v="Miami"/>
    <x v="0"/>
    <x v="297"/>
    <x v="3"/>
    <n v="2"/>
  </r>
  <r>
    <n v="73"/>
    <x v="4"/>
    <s v="TVS"/>
    <s v="Boynton Beach"/>
    <x v="0"/>
    <x v="296"/>
    <x v="0"/>
    <n v="73"/>
  </r>
  <r>
    <n v="73"/>
    <x v="4"/>
    <s v="TVS"/>
    <s v="Boynton Beach"/>
    <x v="0"/>
    <x v="296"/>
    <x v="3"/>
    <n v="4"/>
  </r>
  <r>
    <n v="73"/>
    <x v="4"/>
    <s v="TVS"/>
    <s v="Boynton Beach"/>
    <x v="1"/>
    <x v="296"/>
    <x v="2"/>
    <n v="0"/>
  </r>
  <r>
    <n v="73"/>
    <x v="4"/>
    <s v="TVS"/>
    <s v="Boynton Beach"/>
    <x v="0"/>
    <x v="296"/>
    <x v="0"/>
    <n v="14"/>
  </r>
  <r>
    <n v="75"/>
    <x v="5"/>
    <s v="TVS"/>
    <s v="Delray Beach"/>
    <x v="0"/>
    <x v="296"/>
    <x v="0"/>
    <n v="49"/>
  </r>
  <r>
    <n v="75"/>
    <x v="5"/>
    <s v="TVS"/>
    <s v="Delray Beach"/>
    <x v="0"/>
    <x v="296"/>
    <x v="3"/>
    <n v="0"/>
  </r>
  <r>
    <n v="76"/>
    <x v="29"/>
    <s v="TVS"/>
    <s v="East Boca"/>
    <x v="0"/>
    <x v="296"/>
    <x v="0"/>
    <n v="29"/>
  </r>
  <r>
    <n v="77"/>
    <x v="6"/>
    <s v="TVS"/>
    <s v="West Boca"/>
    <x v="0"/>
    <x v="296"/>
    <x v="0"/>
    <n v="37"/>
  </r>
  <r>
    <n v="72"/>
    <x v="7"/>
    <s v="TVS"/>
    <s v="Lyons"/>
    <x v="0"/>
    <x v="296"/>
    <x v="0"/>
    <n v="15"/>
  </r>
  <r>
    <n v="72"/>
    <x v="7"/>
    <s v="TVS"/>
    <s v="Lyons"/>
    <x v="0"/>
    <x v="296"/>
    <x v="3"/>
    <n v="3"/>
  </r>
  <r>
    <n v="72"/>
    <x v="7"/>
    <s v="TVS"/>
    <s v="Lyons"/>
    <x v="1"/>
    <x v="296"/>
    <x v="2"/>
    <n v="1"/>
  </r>
  <r>
    <n v="104"/>
    <x v="31"/>
    <s v="TVS"/>
    <s v="Miami"/>
    <x v="0"/>
    <x v="296"/>
    <x v="0"/>
    <n v="14"/>
  </r>
  <r>
    <n v="104"/>
    <x v="31"/>
    <s v="TVS"/>
    <s v="Miami"/>
    <x v="0"/>
    <x v="296"/>
    <x v="3"/>
    <n v="2"/>
  </r>
  <r>
    <n v="73"/>
    <x v="4"/>
    <s v="TVS"/>
    <s v="Boynton Beach"/>
    <x v="0"/>
    <x v="295"/>
    <x v="0"/>
    <n v="46"/>
  </r>
  <r>
    <n v="73"/>
    <x v="4"/>
    <s v="TVS"/>
    <s v="Boynton Beach"/>
    <x v="0"/>
    <x v="295"/>
    <x v="3"/>
    <n v="2"/>
  </r>
  <r>
    <n v="73"/>
    <x v="4"/>
    <s v="TVS"/>
    <s v="Boynton Beach"/>
    <x v="0"/>
    <x v="295"/>
    <x v="0"/>
    <n v="5"/>
  </r>
  <r>
    <n v="73"/>
    <x v="4"/>
    <s v="TVS"/>
    <s v="Boynton Beach"/>
    <x v="0"/>
    <x v="295"/>
    <x v="0"/>
    <n v="26"/>
  </r>
  <r>
    <n v="73"/>
    <x v="4"/>
    <s v="TVS"/>
    <s v="Boynton Beach"/>
    <x v="0"/>
    <x v="295"/>
    <x v="1"/>
    <n v="24"/>
  </r>
  <r>
    <n v="75"/>
    <x v="5"/>
    <s v="TVS"/>
    <s v="Delray Beach"/>
    <x v="0"/>
    <x v="295"/>
    <x v="0"/>
    <n v="47"/>
  </r>
  <r>
    <n v="75"/>
    <x v="5"/>
    <s v="TVS"/>
    <s v="Delray Beach"/>
    <x v="1"/>
    <x v="295"/>
    <x v="2"/>
    <n v="2"/>
  </r>
  <r>
    <n v="75"/>
    <x v="5"/>
    <s v="TVS"/>
    <s v="Delray Beach"/>
    <x v="0"/>
    <x v="295"/>
    <x v="3"/>
    <n v="0"/>
  </r>
  <r>
    <n v="76"/>
    <x v="29"/>
    <s v="TVS"/>
    <s v="East Boca"/>
    <x v="0"/>
    <x v="295"/>
    <x v="0"/>
    <n v="3"/>
  </r>
  <r>
    <n v="76"/>
    <x v="29"/>
    <s v="TVS"/>
    <s v="East Boca"/>
    <x v="1"/>
    <x v="295"/>
    <x v="2"/>
    <n v="0"/>
  </r>
  <r>
    <n v="76"/>
    <x v="29"/>
    <s v="TVS"/>
    <s v="East Boca"/>
    <x v="0"/>
    <x v="295"/>
    <x v="3"/>
    <n v="1"/>
  </r>
  <r>
    <n v="77"/>
    <x v="6"/>
    <s v="TVS"/>
    <s v="West Boca"/>
    <x v="0"/>
    <x v="295"/>
    <x v="0"/>
    <n v="7"/>
  </r>
  <r>
    <n v="72"/>
    <x v="7"/>
    <s v="TVS"/>
    <s v="Lyons"/>
    <x v="0"/>
    <x v="295"/>
    <x v="0"/>
    <n v="19"/>
  </r>
  <r>
    <n v="72"/>
    <x v="7"/>
    <s v="TVS"/>
    <s v="Lyons"/>
    <x v="0"/>
    <x v="295"/>
    <x v="3"/>
    <n v="0"/>
  </r>
  <r>
    <n v="72"/>
    <x v="7"/>
    <s v="TVS"/>
    <s v="Lyons"/>
    <x v="1"/>
    <x v="295"/>
    <x v="2"/>
    <n v="0"/>
  </r>
  <r>
    <n v="104"/>
    <x v="31"/>
    <s v="TVS"/>
    <s v="Miami"/>
    <x v="0"/>
    <x v="295"/>
    <x v="0"/>
    <n v="21"/>
  </r>
  <r>
    <n v="104"/>
    <x v="31"/>
    <s v="TVS"/>
    <s v="Miami"/>
    <x v="0"/>
    <x v="295"/>
    <x v="3"/>
    <n v="2"/>
  </r>
  <r>
    <n v="73"/>
    <x v="4"/>
    <s v="TVS"/>
    <s v="Boynton Beach"/>
    <x v="0"/>
    <x v="298"/>
    <x v="0"/>
    <n v="54"/>
  </r>
  <r>
    <n v="73"/>
    <x v="4"/>
    <s v="TVS"/>
    <s v="Boynton Beach"/>
    <x v="0"/>
    <x v="298"/>
    <x v="1"/>
    <n v="25"/>
  </r>
  <r>
    <n v="73"/>
    <x v="4"/>
    <s v="TVS"/>
    <s v="Boynton Beach"/>
    <x v="0"/>
    <x v="298"/>
    <x v="3"/>
    <n v="3"/>
  </r>
  <r>
    <n v="73"/>
    <x v="4"/>
    <s v="TVS"/>
    <s v="Boynton Beach"/>
    <x v="0"/>
    <x v="298"/>
    <x v="0"/>
    <n v="25"/>
  </r>
  <r>
    <n v="73"/>
    <x v="4"/>
    <s v="TVS"/>
    <s v="Boynton Beach"/>
    <x v="0"/>
    <x v="298"/>
    <x v="0"/>
    <n v="5"/>
  </r>
  <r>
    <n v="75"/>
    <x v="5"/>
    <s v="TVS"/>
    <s v="Delray Beach"/>
    <x v="0"/>
    <x v="298"/>
    <x v="0"/>
    <n v="30"/>
  </r>
  <r>
    <n v="75"/>
    <x v="5"/>
    <s v="TVS"/>
    <s v="Delray Beach"/>
    <x v="1"/>
    <x v="298"/>
    <x v="2"/>
    <n v="0"/>
  </r>
  <r>
    <n v="75"/>
    <x v="5"/>
    <s v="TVS"/>
    <s v="Delray Beach"/>
    <x v="0"/>
    <x v="298"/>
    <x v="3"/>
    <n v="0"/>
  </r>
  <r>
    <n v="76"/>
    <x v="29"/>
    <s v="TVS"/>
    <s v="East Boca"/>
    <x v="0"/>
    <x v="298"/>
    <x v="0"/>
    <n v="41"/>
  </r>
  <r>
    <n v="77"/>
    <x v="6"/>
    <s v="TVS"/>
    <s v="West Boca"/>
    <x v="0"/>
    <x v="298"/>
    <x v="0"/>
    <n v="2"/>
  </r>
  <r>
    <n v="72"/>
    <x v="7"/>
    <s v="TVS"/>
    <s v="Lyons"/>
    <x v="0"/>
    <x v="298"/>
    <x v="0"/>
    <n v="17"/>
  </r>
  <r>
    <n v="72"/>
    <x v="7"/>
    <s v="TVS"/>
    <s v="Lyons"/>
    <x v="0"/>
    <x v="298"/>
    <x v="3"/>
    <n v="2"/>
  </r>
  <r>
    <n v="72"/>
    <x v="7"/>
    <s v="TVS"/>
    <s v="Lyons"/>
    <x v="1"/>
    <x v="298"/>
    <x v="2"/>
    <n v="1"/>
  </r>
  <r>
    <n v="104"/>
    <x v="31"/>
    <s v="TVS"/>
    <s v="Miami"/>
    <x v="0"/>
    <x v="298"/>
    <x v="0"/>
    <n v="16"/>
  </r>
  <r>
    <n v="104"/>
    <x v="31"/>
    <s v="TVS"/>
    <s v="Miami"/>
    <x v="0"/>
    <x v="298"/>
    <x v="3"/>
    <n v="3"/>
  </r>
  <r>
    <n v="73"/>
    <x v="4"/>
    <s v="TVS"/>
    <s v="Boynton Beach"/>
    <x v="0"/>
    <x v="299"/>
    <x v="0"/>
    <n v="51"/>
  </r>
  <r>
    <n v="73"/>
    <x v="4"/>
    <s v="TVS"/>
    <s v="Boynton Beach"/>
    <x v="0"/>
    <x v="299"/>
    <x v="3"/>
    <n v="7"/>
  </r>
  <r>
    <n v="73"/>
    <x v="4"/>
    <s v="TVS"/>
    <s v="Boynton Beach"/>
    <x v="0"/>
    <x v="299"/>
    <x v="1"/>
    <n v="23"/>
  </r>
  <r>
    <n v="73"/>
    <x v="4"/>
    <s v="TVS"/>
    <s v="Boynton Beach"/>
    <x v="0"/>
    <x v="299"/>
    <x v="0"/>
    <n v="6"/>
  </r>
  <r>
    <n v="73"/>
    <x v="4"/>
    <s v="TVS"/>
    <s v="Boynton Beach"/>
    <x v="0"/>
    <x v="299"/>
    <x v="0"/>
    <n v="28"/>
  </r>
  <r>
    <n v="75"/>
    <x v="5"/>
    <s v="TVS"/>
    <s v="Delray Beach"/>
    <x v="0"/>
    <x v="299"/>
    <x v="0"/>
    <n v="48"/>
  </r>
  <r>
    <n v="75"/>
    <x v="5"/>
    <s v="TVS"/>
    <s v="Delray Beach"/>
    <x v="0"/>
    <x v="299"/>
    <x v="3"/>
    <n v="4"/>
  </r>
  <r>
    <n v="75"/>
    <x v="5"/>
    <s v="TVS"/>
    <s v="Delray Beach"/>
    <x v="1"/>
    <x v="299"/>
    <x v="2"/>
    <n v="0"/>
  </r>
  <r>
    <n v="76"/>
    <x v="29"/>
    <s v="TVS"/>
    <s v="East Boca"/>
    <x v="0"/>
    <x v="299"/>
    <x v="0"/>
    <n v="0"/>
  </r>
  <r>
    <n v="76"/>
    <x v="29"/>
    <s v="TVS"/>
    <s v="East Boca"/>
    <x v="0"/>
    <x v="299"/>
    <x v="3"/>
    <n v="0"/>
  </r>
  <r>
    <n v="77"/>
    <x v="6"/>
    <s v="TVS"/>
    <s v="West Boca"/>
    <x v="0"/>
    <x v="299"/>
    <x v="0"/>
    <n v="37"/>
  </r>
  <r>
    <n v="72"/>
    <x v="7"/>
    <s v="TVS"/>
    <s v="Lyons"/>
    <x v="0"/>
    <x v="299"/>
    <x v="0"/>
    <n v="10"/>
  </r>
  <r>
    <n v="72"/>
    <x v="7"/>
    <s v="TVS"/>
    <s v="Lyons"/>
    <x v="1"/>
    <x v="299"/>
    <x v="2"/>
    <n v="0"/>
  </r>
  <r>
    <n v="72"/>
    <x v="7"/>
    <s v="TVS"/>
    <s v="Lyons"/>
    <x v="0"/>
    <x v="299"/>
    <x v="3"/>
    <n v="1"/>
  </r>
  <r>
    <n v="104"/>
    <x v="31"/>
    <s v="TVS"/>
    <s v="Miami"/>
    <x v="0"/>
    <x v="299"/>
    <x v="0"/>
    <n v="0"/>
  </r>
  <r>
    <n v="104"/>
    <x v="31"/>
    <s v="TVS"/>
    <s v="Miami"/>
    <x v="0"/>
    <x v="299"/>
    <x v="3"/>
    <n v="0"/>
  </r>
  <r>
    <n v="5"/>
    <x v="0"/>
    <s v="DMSI"/>
    <s v="Bloomington IL"/>
    <x v="0"/>
    <x v="300"/>
    <x v="0"/>
    <n v="94"/>
  </r>
  <r>
    <n v="5"/>
    <x v="0"/>
    <s v="DMSI"/>
    <s v="Bloomington IL"/>
    <x v="0"/>
    <x v="300"/>
    <x v="1"/>
    <n v="8"/>
  </r>
  <r>
    <n v="5"/>
    <x v="0"/>
    <s v="DMSI"/>
    <s v="Bloomington IL"/>
    <x v="1"/>
    <x v="300"/>
    <x v="2"/>
    <n v="0"/>
  </r>
  <r>
    <n v="14"/>
    <x v="1"/>
    <s v="DMSI"/>
    <s v="Peru IL"/>
    <x v="0"/>
    <x v="300"/>
    <x v="0"/>
    <n v="26"/>
  </r>
  <r>
    <n v="14"/>
    <x v="1"/>
    <s v="DMSI"/>
    <s v="Peru IL"/>
    <x v="1"/>
    <x v="300"/>
    <x v="2"/>
    <n v="0"/>
  </r>
  <r>
    <n v="13"/>
    <x v="2"/>
    <s v="DMSI"/>
    <s v="Peoria,IL"/>
    <x v="0"/>
    <x v="300"/>
    <x v="0"/>
    <n v="17"/>
  </r>
  <r>
    <n v="13"/>
    <x v="2"/>
    <s v="DMSI"/>
    <s v="Peoria,IL"/>
    <x v="0"/>
    <x v="300"/>
    <x v="1"/>
    <n v="0"/>
  </r>
  <r>
    <n v="6"/>
    <x v="3"/>
    <s v="DMSI"/>
    <s v="Charleston IL"/>
    <x v="0"/>
    <x v="300"/>
    <x v="0"/>
    <n v="32"/>
  </r>
  <r>
    <n v="6"/>
    <x v="3"/>
    <s v="DMSI"/>
    <s v="Charleston IL"/>
    <x v="0"/>
    <x v="300"/>
    <x v="1"/>
    <n v="0"/>
  </r>
  <r>
    <n v="6"/>
    <x v="3"/>
    <s v="DMSI"/>
    <s v="Charleston IL"/>
    <x v="1"/>
    <x v="300"/>
    <x v="2"/>
    <n v="0"/>
  </r>
  <r>
    <n v="15"/>
    <x v="21"/>
    <s v="DMSI"/>
    <s v="Pontiac, IL"/>
    <x v="0"/>
    <x v="300"/>
    <x v="0"/>
    <n v="0"/>
  </r>
  <r>
    <n v="15"/>
    <x v="21"/>
    <s v="DMSI"/>
    <s v="Pontiac, IL"/>
    <x v="1"/>
    <x v="300"/>
    <x v="2"/>
    <n v="0"/>
  </r>
  <r>
    <n v="8"/>
    <x v="25"/>
    <s v="DMSI"/>
    <s v="Eureka, IL"/>
    <x v="0"/>
    <x v="300"/>
    <x v="0"/>
    <n v="0"/>
  </r>
  <r>
    <n v="8"/>
    <x v="25"/>
    <s v="DMSI"/>
    <s v="Eureka, IL"/>
    <x v="1"/>
    <x v="300"/>
    <x v="2"/>
    <n v="0"/>
  </r>
  <r>
    <n v="10"/>
    <x v="28"/>
    <s v="DMSI"/>
    <s v="Lincoln IL"/>
    <x v="0"/>
    <x v="300"/>
    <x v="0"/>
    <n v="0"/>
  </r>
  <r>
    <n v="10"/>
    <x v="28"/>
    <s v="DMSI"/>
    <s v="Lincoln IL"/>
    <x v="0"/>
    <x v="300"/>
    <x v="2"/>
    <n v="0"/>
  </r>
  <r>
    <n v="17"/>
    <x v="26"/>
    <s v="DMSI"/>
    <s v="Streator IL"/>
    <x v="0"/>
    <x v="300"/>
    <x v="0"/>
    <n v="0"/>
  </r>
  <r>
    <n v="17"/>
    <x v="26"/>
    <s v="DMSI"/>
    <s v="Streator IL"/>
    <x v="1"/>
    <x v="300"/>
    <x v="2"/>
    <n v="0"/>
  </r>
  <r>
    <n v="16"/>
    <x v="23"/>
    <s v="DMSI"/>
    <s v="Princeton IL"/>
    <x v="0"/>
    <x v="300"/>
    <x v="0"/>
    <n v="29"/>
  </r>
  <r>
    <n v="16"/>
    <x v="23"/>
    <s v="DMSI"/>
    <s v="Princeton IL"/>
    <x v="1"/>
    <x v="300"/>
    <x v="2"/>
    <n v="0"/>
  </r>
  <r>
    <n v="11"/>
    <x v="24"/>
    <s v="DMSI"/>
    <s v="Mt. Zion IL"/>
    <x v="0"/>
    <x v="300"/>
    <x v="0"/>
    <n v="0"/>
  </r>
  <r>
    <n v="11"/>
    <x v="24"/>
    <s v="DMSI"/>
    <s v="Mt. Zion IL"/>
    <x v="1"/>
    <x v="300"/>
    <x v="2"/>
    <n v="0"/>
  </r>
  <r>
    <n v="9"/>
    <x v="22"/>
    <s v="DMSI"/>
    <s v="Gibson City IL"/>
    <x v="0"/>
    <x v="300"/>
    <x v="0"/>
    <n v="0"/>
  </r>
  <r>
    <n v="127"/>
    <x v="19"/>
    <s v="DMSI"/>
    <s v="Canton IL"/>
    <x v="0"/>
    <x v="300"/>
    <x v="0"/>
    <n v="29"/>
  </r>
  <r>
    <n v="12"/>
    <x v="32"/>
    <s v="DMSI"/>
    <s v="Pekin IL"/>
    <x v="0"/>
    <x v="300"/>
    <x v="0"/>
    <n v="0"/>
  </r>
  <r>
    <n v="7"/>
    <x v="30"/>
    <s v="DMSI"/>
    <s v="Clinton IL"/>
    <x v="0"/>
    <x v="300"/>
    <x v="0"/>
    <n v="26"/>
  </r>
  <r>
    <n v="171"/>
    <x v="43"/>
    <s v="DMSI"/>
    <s v="Springfield IL"/>
    <x v="0"/>
    <x v="300"/>
    <x v="0"/>
    <n v="0"/>
  </r>
  <r>
    <n v="162"/>
    <x v="44"/>
    <s v="DMSI"/>
    <s v="Champaign IL"/>
    <x v="0"/>
    <x v="300"/>
    <x v="0"/>
    <n v="0"/>
  </r>
  <r>
    <n v="164"/>
    <x v="45"/>
    <s v="DMSI"/>
    <s v="Galesburg IL"/>
    <x v="0"/>
    <x v="300"/>
    <x v="0"/>
    <n v="0"/>
  </r>
  <r>
    <n v="5"/>
    <x v="0"/>
    <s v="DMSI"/>
    <s v="Bloomington IL"/>
    <x v="0"/>
    <x v="301"/>
    <x v="0"/>
    <n v="77"/>
  </r>
  <r>
    <n v="5"/>
    <x v="0"/>
    <s v="DMSI"/>
    <s v="Bloomington IL"/>
    <x v="0"/>
    <x v="301"/>
    <x v="1"/>
    <n v="15"/>
  </r>
  <r>
    <n v="5"/>
    <x v="0"/>
    <s v="DMSI"/>
    <s v="Bloomington IL"/>
    <x v="1"/>
    <x v="301"/>
    <x v="2"/>
    <n v="0"/>
  </r>
  <r>
    <n v="14"/>
    <x v="1"/>
    <s v="DMSI"/>
    <s v="Peru IL"/>
    <x v="0"/>
    <x v="301"/>
    <x v="0"/>
    <n v="23"/>
  </r>
  <r>
    <n v="14"/>
    <x v="1"/>
    <s v="DMSI"/>
    <s v="Peru IL"/>
    <x v="1"/>
    <x v="301"/>
    <x v="2"/>
    <n v="0"/>
  </r>
  <r>
    <n v="13"/>
    <x v="2"/>
    <s v="DMSI"/>
    <s v="Peoria,IL"/>
    <x v="0"/>
    <x v="301"/>
    <x v="0"/>
    <n v="42"/>
  </r>
  <r>
    <n v="13"/>
    <x v="2"/>
    <s v="DMSI"/>
    <s v="Peoria,IL"/>
    <x v="0"/>
    <x v="301"/>
    <x v="1"/>
    <n v="11"/>
  </r>
  <r>
    <n v="6"/>
    <x v="3"/>
    <s v="DMSI"/>
    <s v="Charleston IL"/>
    <x v="0"/>
    <x v="301"/>
    <x v="0"/>
    <n v="45"/>
  </r>
  <r>
    <n v="6"/>
    <x v="3"/>
    <s v="DMSI"/>
    <s v="Charleston IL"/>
    <x v="0"/>
    <x v="301"/>
    <x v="1"/>
    <n v="0"/>
  </r>
  <r>
    <n v="6"/>
    <x v="3"/>
    <s v="DMSI"/>
    <s v="Charleston IL"/>
    <x v="1"/>
    <x v="301"/>
    <x v="2"/>
    <n v="0"/>
  </r>
  <r>
    <n v="15"/>
    <x v="21"/>
    <s v="DMSI"/>
    <s v="Pontiac, IL"/>
    <x v="0"/>
    <x v="301"/>
    <x v="0"/>
    <n v="0"/>
  </r>
  <r>
    <n v="15"/>
    <x v="21"/>
    <s v="DMSI"/>
    <s v="Pontiac, IL"/>
    <x v="1"/>
    <x v="301"/>
    <x v="2"/>
    <n v="0"/>
  </r>
  <r>
    <n v="8"/>
    <x v="25"/>
    <s v="DMSI"/>
    <s v="Eureka, IL"/>
    <x v="0"/>
    <x v="301"/>
    <x v="0"/>
    <n v="0"/>
  </r>
  <r>
    <n v="8"/>
    <x v="25"/>
    <s v="DMSI"/>
    <s v="Eureka, IL"/>
    <x v="1"/>
    <x v="301"/>
    <x v="2"/>
    <n v="0"/>
  </r>
  <r>
    <n v="10"/>
    <x v="28"/>
    <s v="DMSI"/>
    <s v="Lincoln IL"/>
    <x v="0"/>
    <x v="301"/>
    <x v="0"/>
    <n v="0"/>
  </r>
  <r>
    <n v="10"/>
    <x v="28"/>
    <s v="DMSI"/>
    <s v="Lincoln IL"/>
    <x v="0"/>
    <x v="301"/>
    <x v="2"/>
    <n v="0"/>
  </r>
  <r>
    <n v="17"/>
    <x v="26"/>
    <s v="DMSI"/>
    <s v="Streator IL"/>
    <x v="0"/>
    <x v="301"/>
    <x v="0"/>
    <n v="0"/>
  </r>
  <r>
    <n v="17"/>
    <x v="26"/>
    <s v="DMSI"/>
    <s v="Streator IL"/>
    <x v="1"/>
    <x v="301"/>
    <x v="2"/>
    <n v="0"/>
  </r>
  <r>
    <n v="16"/>
    <x v="23"/>
    <s v="DMSI"/>
    <s v="Princeton IL"/>
    <x v="0"/>
    <x v="301"/>
    <x v="0"/>
    <n v="0"/>
  </r>
  <r>
    <n v="16"/>
    <x v="23"/>
    <s v="DMSI"/>
    <s v="Princeton IL"/>
    <x v="1"/>
    <x v="301"/>
    <x v="2"/>
    <n v="0"/>
  </r>
  <r>
    <n v="11"/>
    <x v="24"/>
    <s v="DMSI"/>
    <s v="Mt. Zion IL"/>
    <x v="0"/>
    <x v="301"/>
    <x v="0"/>
    <n v="0"/>
  </r>
  <r>
    <n v="11"/>
    <x v="24"/>
    <s v="DMSI"/>
    <s v="Mt. Zion IL"/>
    <x v="1"/>
    <x v="301"/>
    <x v="2"/>
    <n v="0"/>
  </r>
  <r>
    <n v="9"/>
    <x v="22"/>
    <s v="DMSI"/>
    <s v="Gibson City IL"/>
    <x v="0"/>
    <x v="301"/>
    <x v="0"/>
    <n v="0"/>
  </r>
  <r>
    <n v="127"/>
    <x v="19"/>
    <s v="DMSI"/>
    <s v="Canton IL"/>
    <x v="0"/>
    <x v="301"/>
    <x v="0"/>
    <n v="0"/>
  </r>
  <r>
    <n v="12"/>
    <x v="32"/>
    <s v="DMSI"/>
    <s v="Pekin IL"/>
    <x v="0"/>
    <x v="301"/>
    <x v="0"/>
    <n v="0"/>
  </r>
  <r>
    <n v="7"/>
    <x v="30"/>
    <s v="DMSI"/>
    <s v="Clinton IL"/>
    <x v="0"/>
    <x v="301"/>
    <x v="0"/>
    <n v="0"/>
  </r>
  <r>
    <n v="171"/>
    <x v="43"/>
    <s v="DMSI"/>
    <s v="Springfield IL"/>
    <x v="0"/>
    <x v="301"/>
    <x v="0"/>
    <n v="0"/>
  </r>
  <r>
    <n v="162"/>
    <x v="44"/>
    <s v="DMSI"/>
    <s v="Champaign IL"/>
    <x v="0"/>
    <x v="301"/>
    <x v="0"/>
    <n v="0"/>
  </r>
  <r>
    <n v="164"/>
    <x v="45"/>
    <s v="DMSI"/>
    <s v="Galesburg IL"/>
    <x v="0"/>
    <x v="301"/>
    <x v="0"/>
    <n v="0"/>
  </r>
  <r>
    <n v="5"/>
    <x v="0"/>
    <s v="DMSI"/>
    <s v="Bloomington IL"/>
    <x v="0"/>
    <x v="302"/>
    <x v="0"/>
    <n v="94"/>
  </r>
  <r>
    <n v="5"/>
    <x v="0"/>
    <s v="DMSI"/>
    <s v="Bloomington IL"/>
    <x v="0"/>
    <x v="302"/>
    <x v="1"/>
    <n v="7"/>
  </r>
  <r>
    <n v="5"/>
    <x v="0"/>
    <s v="DMSI"/>
    <s v="Bloomington IL"/>
    <x v="1"/>
    <x v="302"/>
    <x v="2"/>
    <n v="0"/>
  </r>
  <r>
    <n v="14"/>
    <x v="1"/>
    <s v="DMSI"/>
    <s v="Peru IL"/>
    <x v="0"/>
    <x v="302"/>
    <x v="0"/>
    <n v="27"/>
  </r>
  <r>
    <n v="14"/>
    <x v="1"/>
    <s v="DMSI"/>
    <s v="Peru IL"/>
    <x v="1"/>
    <x v="302"/>
    <x v="2"/>
    <n v="0"/>
  </r>
  <r>
    <n v="13"/>
    <x v="2"/>
    <s v="DMSI"/>
    <s v="Peoria,IL"/>
    <x v="0"/>
    <x v="302"/>
    <x v="0"/>
    <n v="0"/>
  </r>
  <r>
    <n v="13"/>
    <x v="2"/>
    <s v="DMSI"/>
    <s v="Peoria,IL"/>
    <x v="0"/>
    <x v="302"/>
    <x v="1"/>
    <n v="0"/>
  </r>
  <r>
    <n v="6"/>
    <x v="3"/>
    <s v="DMSI"/>
    <s v="Charleston IL"/>
    <x v="0"/>
    <x v="302"/>
    <x v="0"/>
    <n v="32"/>
  </r>
  <r>
    <n v="6"/>
    <x v="3"/>
    <s v="DMSI"/>
    <s v="Charleston IL"/>
    <x v="0"/>
    <x v="302"/>
    <x v="1"/>
    <n v="15"/>
  </r>
  <r>
    <n v="6"/>
    <x v="3"/>
    <s v="DMSI"/>
    <s v="Charleston IL"/>
    <x v="1"/>
    <x v="302"/>
    <x v="2"/>
    <n v="0"/>
  </r>
  <r>
    <n v="15"/>
    <x v="21"/>
    <s v="DMSI"/>
    <s v="Pontiac, IL"/>
    <x v="0"/>
    <x v="302"/>
    <x v="0"/>
    <n v="0"/>
  </r>
  <r>
    <n v="15"/>
    <x v="21"/>
    <s v="DMSI"/>
    <s v="Pontiac, IL"/>
    <x v="1"/>
    <x v="302"/>
    <x v="2"/>
    <n v="0"/>
  </r>
  <r>
    <n v="8"/>
    <x v="25"/>
    <s v="DMSI"/>
    <s v="Eureka, IL"/>
    <x v="0"/>
    <x v="302"/>
    <x v="0"/>
    <n v="5"/>
  </r>
  <r>
    <n v="8"/>
    <x v="25"/>
    <s v="DMSI"/>
    <s v="Eureka, IL"/>
    <x v="1"/>
    <x v="302"/>
    <x v="2"/>
    <n v="0"/>
  </r>
  <r>
    <n v="10"/>
    <x v="28"/>
    <s v="DMSI"/>
    <s v="Lincoln IL"/>
    <x v="0"/>
    <x v="302"/>
    <x v="0"/>
    <n v="14"/>
  </r>
  <r>
    <n v="10"/>
    <x v="28"/>
    <s v="DMSI"/>
    <s v="Lincoln IL"/>
    <x v="0"/>
    <x v="302"/>
    <x v="2"/>
    <n v="0"/>
  </r>
  <r>
    <n v="17"/>
    <x v="26"/>
    <s v="DMSI"/>
    <s v="Streator IL"/>
    <x v="0"/>
    <x v="302"/>
    <x v="0"/>
    <n v="42"/>
  </r>
  <r>
    <n v="17"/>
    <x v="26"/>
    <s v="DMSI"/>
    <s v="Streator IL"/>
    <x v="1"/>
    <x v="302"/>
    <x v="2"/>
    <n v="0"/>
  </r>
  <r>
    <n v="16"/>
    <x v="23"/>
    <s v="DMSI"/>
    <s v="Princeton IL"/>
    <x v="0"/>
    <x v="302"/>
    <x v="0"/>
    <n v="0"/>
  </r>
  <r>
    <n v="16"/>
    <x v="23"/>
    <s v="DMSI"/>
    <s v="Princeton IL"/>
    <x v="1"/>
    <x v="302"/>
    <x v="2"/>
    <n v="0"/>
  </r>
  <r>
    <n v="11"/>
    <x v="24"/>
    <s v="DMSI"/>
    <s v="Mt. Zion IL"/>
    <x v="0"/>
    <x v="302"/>
    <x v="0"/>
    <n v="32"/>
  </r>
  <r>
    <n v="11"/>
    <x v="24"/>
    <s v="DMSI"/>
    <s v="Mt. Zion IL"/>
    <x v="1"/>
    <x v="302"/>
    <x v="2"/>
    <n v="0"/>
  </r>
  <r>
    <n v="9"/>
    <x v="22"/>
    <s v="DMSI"/>
    <s v="Gibson City IL"/>
    <x v="0"/>
    <x v="302"/>
    <x v="0"/>
    <n v="0"/>
  </r>
  <r>
    <n v="127"/>
    <x v="19"/>
    <s v="DMSI"/>
    <s v="Canton IL"/>
    <x v="0"/>
    <x v="302"/>
    <x v="0"/>
    <n v="0"/>
  </r>
  <r>
    <n v="12"/>
    <x v="32"/>
    <s v="DMSI"/>
    <s v="Pekin IL"/>
    <x v="0"/>
    <x v="302"/>
    <x v="0"/>
    <n v="0"/>
  </r>
  <r>
    <n v="7"/>
    <x v="30"/>
    <s v="DMSI"/>
    <s v="Clinton IL"/>
    <x v="0"/>
    <x v="302"/>
    <x v="0"/>
    <n v="0"/>
  </r>
  <r>
    <n v="171"/>
    <x v="43"/>
    <s v="DMSI"/>
    <s v="Springfield IL"/>
    <x v="0"/>
    <x v="302"/>
    <x v="0"/>
    <n v="0"/>
  </r>
  <r>
    <n v="162"/>
    <x v="44"/>
    <s v="DMSI"/>
    <s v="Champaign IL"/>
    <x v="0"/>
    <x v="302"/>
    <x v="0"/>
    <n v="3"/>
  </r>
  <r>
    <n v="164"/>
    <x v="45"/>
    <s v="DMSI"/>
    <s v="Galesburg IL"/>
    <x v="0"/>
    <x v="302"/>
    <x v="0"/>
    <n v="0"/>
  </r>
  <r>
    <n v="5"/>
    <x v="0"/>
    <s v="DMSI"/>
    <s v="Bloomington IL"/>
    <x v="0"/>
    <x v="303"/>
    <x v="0"/>
    <n v="79"/>
  </r>
  <r>
    <n v="5"/>
    <x v="0"/>
    <s v="DMSI"/>
    <s v="Bloomington IL"/>
    <x v="0"/>
    <x v="303"/>
    <x v="1"/>
    <n v="8"/>
  </r>
  <r>
    <n v="5"/>
    <x v="0"/>
    <s v="DMSI"/>
    <s v="Bloomington IL"/>
    <x v="1"/>
    <x v="303"/>
    <x v="2"/>
    <n v="0"/>
  </r>
  <r>
    <n v="14"/>
    <x v="1"/>
    <s v="DMSI"/>
    <s v="Peru IL"/>
    <x v="0"/>
    <x v="303"/>
    <x v="0"/>
    <n v="26"/>
  </r>
  <r>
    <n v="14"/>
    <x v="1"/>
    <s v="DMSI"/>
    <s v="Peru IL"/>
    <x v="1"/>
    <x v="303"/>
    <x v="2"/>
    <n v="0"/>
  </r>
  <r>
    <n v="13"/>
    <x v="2"/>
    <s v="DMSI"/>
    <s v="Peoria,IL"/>
    <x v="0"/>
    <x v="303"/>
    <x v="0"/>
    <n v="22"/>
  </r>
  <r>
    <n v="13"/>
    <x v="2"/>
    <s v="DMSI"/>
    <s v="Peoria,IL"/>
    <x v="0"/>
    <x v="303"/>
    <x v="1"/>
    <n v="13"/>
  </r>
  <r>
    <n v="6"/>
    <x v="3"/>
    <s v="DMSI"/>
    <s v="Charleston IL"/>
    <x v="0"/>
    <x v="303"/>
    <x v="0"/>
    <n v="36"/>
  </r>
  <r>
    <n v="6"/>
    <x v="3"/>
    <s v="DMSI"/>
    <s v="Charleston IL"/>
    <x v="0"/>
    <x v="303"/>
    <x v="1"/>
    <n v="0"/>
  </r>
  <r>
    <n v="6"/>
    <x v="3"/>
    <s v="DMSI"/>
    <s v="Charleston IL"/>
    <x v="1"/>
    <x v="303"/>
    <x v="2"/>
    <n v="0"/>
  </r>
  <r>
    <n v="15"/>
    <x v="21"/>
    <s v="DMSI"/>
    <s v="Pontiac, IL"/>
    <x v="0"/>
    <x v="303"/>
    <x v="0"/>
    <n v="31"/>
  </r>
  <r>
    <n v="15"/>
    <x v="21"/>
    <s v="DMSI"/>
    <s v="Pontiac, IL"/>
    <x v="1"/>
    <x v="303"/>
    <x v="2"/>
    <n v="0"/>
  </r>
  <r>
    <n v="8"/>
    <x v="25"/>
    <s v="DMSI"/>
    <s v="Eureka, IL"/>
    <x v="0"/>
    <x v="303"/>
    <x v="0"/>
    <n v="0"/>
  </r>
  <r>
    <n v="8"/>
    <x v="25"/>
    <s v="DMSI"/>
    <s v="Eureka, IL"/>
    <x v="1"/>
    <x v="303"/>
    <x v="2"/>
    <n v="0"/>
  </r>
  <r>
    <n v="10"/>
    <x v="28"/>
    <s v="DMSI"/>
    <s v="Lincoln IL"/>
    <x v="0"/>
    <x v="303"/>
    <x v="0"/>
    <n v="0"/>
  </r>
  <r>
    <n v="10"/>
    <x v="28"/>
    <s v="DMSI"/>
    <s v="Lincoln IL"/>
    <x v="0"/>
    <x v="303"/>
    <x v="2"/>
    <n v="0"/>
  </r>
  <r>
    <n v="17"/>
    <x v="26"/>
    <s v="DMSI"/>
    <s v="Streator IL"/>
    <x v="0"/>
    <x v="303"/>
    <x v="0"/>
    <n v="0"/>
  </r>
  <r>
    <n v="17"/>
    <x v="26"/>
    <s v="DMSI"/>
    <s v="Streator IL"/>
    <x v="1"/>
    <x v="303"/>
    <x v="2"/>
    <n v="0"/>
  </r>
  <r>
    <n v="16"/>
    <x v="23"/>
    <s v="DMSI"/>
    <s v="Princeton IL"/>
    <x v="0"/>
    <x v="303"/>
    <x v="0"/>
    <n v="0"/>
  </r>
  <r>
    <n v="16"/>
    <x v="23"/>
    <s v="DMSI"/>
    <s v="Princeton IL"/>
    <x v="1"/>
    <x v="303"/>
    <x v="2"/>
    <n v="0"/>
  </r>
  <r>
    <n v="11"/>
    <x v="24"/>
    <s v="DMSI"/>
    <s v="Mt. Zion IL"/>
    <x v="0"/>
    <x v="303"/>
    <x v="0"/>
    <n v="0"/>
  </r>
  <r>
    <n v="11"/>
    <x v="24"/>
    <s v="DMSI"/>
    <s v="Mt. Zion IL"/>
    <x v="1"/>
    <x v="303"/>
    <x v="2"/>
    <n v="0"/>
  </r>
  <r>
    <n v="9"/>
    <x v="22"/>
    <s v="DMSI"/>
    <s v="Gibson City IL"/>
    <x v="0"/>
    <x v="303"/>
    <x v="0"/>
    <n v="0"/>
  </r>
  <r>
    <n v="127"/>
    <x v="19"/>
    <s v="DMSI"/>
    <s v="Canton IL"/>
    <x v="0"/>
    <x v="303"/>
    <x v="0"/>
    <n v="0"/>
  </r>
  <r>
    <n v="12"/>
    <x v="32"/>
    <s v="DMSI"/>
    <s v="Pekin IL"/>
    <x v="0"/>
    <x v="303"/>
    <x v="0"/>
    <n v="0"/>
  </r>
  <r>
    <n v="7"/>
    <x v="30"/>
    <s v="DMSI"/>
    <s v="Clinton IL"/>
    <x v="0"/>
    <x v="303"/>
    <x v="0"/>
    <n v="0"/>
  </r>
  <r>
    <n v="171"/>
    <x v="43"/>
    <s v="DMSI"/>
    <s v="Springfield IL"/>
    <x v="0"/>
    <x v="303"/>
    <x v="0"/>
    <n v="9"/>
  </r>
  <r>
    <n v="162"/>
    <x v="44"/>
    <s v="DMSI"/>
    <s v="Champaign IL"/>
    <x v="0"/>
    <x v="303"/>
    <x v="0"/>
    <n v="0"/>
  </r>
  <r>
    <n v="164"/>
    <x v="45"/>
    <s v="DMSI"/>
    <s v="Galesburg IL"/>
    <x v="0"/>
    <x v="303"/>
    <x v="0"/>
    <n v="10"/>
  </r>
  <r>
    <n v="5"/>
    <x v="0"/>
    <s v="DMSI"/>
    <s v="Bloomington IL"/>
    <x v="0"/>
    <x v="304"/>
    <x v="0"/>
    <n v="31"/>
  </r>
  <r>
    <n v="5"/>
    <x v="0"/>
    <s v="DMSI"/>
    <s v="Bloomington IL"/>
    <x v="0"/>
    <x v="305"/>
    <x v="0"/>
    <n v="121"/>
  </r>
  <r>
    <n v="5"/>
    <x v="0"/>
    <s v="DMSI"/>
    <s v="Bloomington IL"/>
    <x v="0"/>
    <x v="305"/>
    <x v="1"/>
    <n v="9"/>
  </r>
  <r>
    <n v="5"/>
    <x v="0"/>
    <s v="DMSI"/>
    <s v="Bloomington IL"/>
    <x v="1"/>
    <x v="305"/>
    <x v="2"/>
    <n v="0"/>
  </r>
  <r>
    <n v="14"/>
    <x v="1"/>
    <s v="DMSI"/>
    <s v="Peru IL"/>
    <x v="0"/>
    <x v="305"/>
    <x v="0"/>
    <n v="37"/>
  </r>
  <r>
    <n v="14"/>
    <x v="1"/>
    <s v="DMSI"/>
    <s v="Peru IL"/>
    <x v="1"/>
    <x v="305"/>
    <x v="2"/>
    <n v="0"/>
  </r>
  <r>
    <n v="13"/>
    <x v="2"/>
    <s v="DMSI"/>
    <s v="Peoria,IL"/>
    <x v="0"/>
    <x v="305"/>
    <x v="0"/>
    <n v="0"/>
  </r>
  <r>
    <n v="13"/>
    <x v="2"/>
    <s v="DMSI"/>
    <s v="Peoria,IL"/>
    <x v="0"/>
    <x v="305"/>
    <x v="1"/>
    <n v="0"/>
  </r>
  <r>
    <n v="6"/>
    <x v="3"/>
    <s v="DMSI"/>
    <s v="Charleston IL"/>
    <x v="0"/>
    <x v="305"/>
    <x v="0"/>
    <n v="37"/>
  </r>
  <r>
    <n v="6"/>
    <x v="3"/>
    <s v="DMSI"/>
    <s v="Charleston IL"/>
    <x v="0"/>
    <x v="305"/>
    <x v="1"/>
    <n v="0"/>
  </r>
  <r>
    <n v="6"/>
    <x v="3"/>
    <s v="DMSI"/>
    <s v="Charleston IL"/>
    <x v="1"/>
    <x v="305"/>
    <x v="2"/>
    <n v="0"/>
  </r>
  <r>
    <n v="15"/>
    <x v="21"/>
    <s v="DMSI"/>
    <s v="Pontiac, IL"/>
    <x v="0"/>
    <x v="305"/>
    <x v="0"/>
    <n v="21"/>
  </r>
  <r>
    <n v="15"/>
    <x v="21"/>
    <s v="DMSI"/>
    <s v="Pontiac, IL"/>
    <x v="1"/>
    <x v="305"/>
    <x v="2"/>
    <n v="0"/>
  </r>
  <r>
    <n v="8"/>
    <x v="25"/>
    <s v="DMSI"/>
    <s v="Eureka, IL"/>
    <x v="0"/>
    <x v="305"/>
    <x v="0"/>
    <n v="0"/>
  </r>
  <r>
    <n v="8"/>
    <x v="25"/>
    <s v="DMSI"/>
    <s v="Eureka, IL"/>
    <x v="1"/>
    <x v="305"/>
    <x v="2"/>
    <n v="0"/>
  </r>
  <r>
    <n v="10"/>
    <x v="28"/>
    <s v="DMSI"/>
    <s v="Lincoln IL"/>
    <x v="0"/>
    <x v="305"/>
    <x v="0"/>
    <n v="0"/>
  </r>
  <r>
    <n v="10"/>
    <x v="28"/>
    <s v="DMSI"/>
    <s v="Lincoln IL"/>
    <x v="0"/>
    <x v="305"/>
    <x v="2"/>
    <n v="0"/>
  </r>
  <r>
    <n v="17"/>
    <x v="26"/>
    <s v="DMSI"/>
    <s v="Streator IL"/>
    <x v="0"/>
    <x v="305"/>
    <x v="0"/>
    <n v="0"/>
  </r>
  <r>
    <n v="17"/>
    <x v="26"/>
    <s v="DMSI"/>
    <s v="Streator IL"/>
    <x v="1"/>
    <x v="305"/>
    <x v="2"/>
    <n v="0"/>
  </r>
  <r>
    <n v="16"/>
    <x v="23"/>
    <s v="DMSI"/>
    <s v="Princeton IL"/>
    <x v="0"/>
    <x v="305"/>
    <x v="0"/>
    <n v="0"/>
  </r>
  <r>
    <n v="16"/>
    <x v="23"/>
    <s v="DMSI"/>
    <s v="Princeton IL"/>
    <x v="1"/>
    <x v="305"/>
    <x v="2"/>
    <n v="0"/>
  </r>
  <r>
    <n v="11"/>
    <x v="24"/>
    <s v="DMSI"/>
    <s v="Mt. Zion IL"/>
    <x v="0"/>
    <x v="305"/>
    <x v="0"/>
    <n v="0"/>
  </r>
  <r>
    <n v="11"/>
    <x v="24"/>
    <s v="DMSI"/>
    <s v="Mt. Zion IL"/>
    <x v="1"/>
    <x v="305"/>
    <x v="2"/>
    <n v="0"/>
  </r>
  <r>
    <n v="9"/>
    <x v="22"/>
    <s v="DMSI"/>
    <s v="Gibson City IL"/>
    <x v="0"/>
    <x v="305"/>
    <x v="0"/>
    <n v="30"/>
  </r>
  <r>
    <n v="127"/>
    <x v="19"/>
    <s v="DMSI"/>
    <s v="Canton IL"/>
    <x v="0"/>
    <x v="305"/>
    <x v="0"/>
    <n v="0"/>
  </r>
  <r>
    <n v="12"/>
    <x v="32"/>
    <s v="DMSI"/>
    <s v="Pekin IL"/>
    <x v="0"/>
    <x v="305"/>
    <x v="0"/>
    <n v="14"/>
  </r>
  <r>
    <n v="7"/>
    <x v="30"/>
    <s v="DMSI"/>
    <s v="Clinton IL"/>
    <x v="0"/>
    <x v="305"/>
    <x v="0"/>
    <n v="0"/>
  </r>
  <r>
    <n v="171"/>
    <x v="43"/>
    <s v="DMSI"/>
    <s v="Springfield IL"/>
    <x v="0"/>
    <x v="305"/>
    <x v="0"/>
    <n v="0"/>
  </r>
  <r>
    <n v="162"/>
    <x v="44"/>
    <s v="DMSI"/>
    <s v="Champaign IL"/>
    <x v="0"/>
    <x v="305"/>
    <x v="0"/>
    <n v="0"/>
  </r>
  <r>
    <n v="164"/>
    <x v="45"/>
    <s v="DMSI"/>
    <s v="Galesburg IL"/>
    <x v="0"/>
    <x v="305"/>
    <x v="0"/>
    <n v="0"/>
  </r>
  <r>
    <n v="73"/>
    <x v="4"/>
    <s v="TVS"/>
    <s v="Boynton Beach"/>
    <x v="0"/>
    <x v="303"/>
    <x v="0"/>
    <n v="71"/>
  </r>
  <r>
    <n v="73"/>
    <x v="4"/>
    <s v="TVS"/>
    <s v="Boynton Beach"/>
    <x v="0"/>
    <x v="303"/>
    <x v="3"/>
    <n v="4"/>
  </r>
  <r>
    <n v="73"/>
    <x v="4"/>
    <s v="TVS"/>
    <s v="Boynton Beach"/>
    <x v="1"/>
    <x v="303"/>
    <x v="0"/>
    <n v="25"/>
  </r>
  <r>
    <n v="73"/>
    <x v="4"/>
    <s v="TVS"/>
    <s v="Boynton Beach"/>
    <x v="0"/>
    <x v="303"/>
    <x v="0"/>
    <n v="7"/>
  </r>
  <r>
    <n v="75"/>
    <x v="5"/>
    <s v="TVS"/>
    <s v="Delray Beach"/>
    <x v="0"/>
    <x v="303"/>
    <x v="0"/>
    <n v="20"/>
  </r>
  <r>
    <n v="75"/>
    <x v="5"/>
    <s v="TVS"/>
    <s v="Delray Beach"/>
    <x v="1"/>
    <x v="303"/>
    <x v="2"/>
    <n v="0"/>
  </r>
  <r>
    <n v="75"/>
    <x v="5"/>
    <s v="TVS"/>
    <s v="Delray Beach"/>
    <x v="0"/>
    <x v="303"/>
    <x v="3"/>
    <n v="4"/>
  </r>
  <r>
    <n v="76"/>
    <x v="29"/>
    <s v="TVS"/>
    <s v="East Boca"/>
    <x v="0"/>
    <x v="303"/>
    <x v="0"/>
    <n v="17"/>
  </r>
  <r>
    <n v="77"/>
    <x v="6"/>
    <s v="TVS"/>
    <s v="West Boca"/>
    <x v="0"/>
    <x v="303"/>
    <x v="0"/>
    <n v="23"/>
  </r>
  <r>
    <n v="72"/>
    <x v="7"/>
    <s v="TVS"/>
    <s v="Lyons"/>
    <x v="0"/>
    <x v="303"/>
    <x v="0"/>
    <n v="22"/>
  </r>
  <r>
    <n v="72"/>
    <x v="7"/>
    <s v="TVS"/>
    <s v="Lyons"/>
    <x v="0"/>
    <x v="303"/>
    <x v="3"/>
    <n v="0"/>
  </r>
  <r>
    <n v="104"/>
    <x v="31"/>
    <s v="TVS"/>
    <s v="Miami"/>
    <x v="0"/>
    <x v="303"/>
    <x v="0"/>
    <n v="0"/>
  </r>
  <r>
    <n v="104"/>
    <x v="31"/>
    <s v="TVS"/>
    <s v="Miami"/>
    <x v="0"/>
    <x v="303"/>
    <x v="3"/>
    <n v="0"/>
  </r>
  <r>
    <n v="73"/>
    <x v="4"/>
    <s v="TVS"/>
    <s v="Boynton Beach"/>
    <x v="0"/>
    <x v="302"/>
    <x v="0"/>
    <n v="80"/>
  </r>
  <r>
    <n v="73"/>
    <x v="4"/>
    <s v="TVS"/>
    <s v="Boynton Beach"/>
    <x v="0"/>
    <x v="302"/>
    <x v="3"/>
    <n v="2"/>
  </r>
  <r>
    <n v="73"/>
    <x v="4"/>
    <s v="TVS"/>
    <s v="Boynton Beach"/>
    <x v="1"/>
    <x v="302"/>
    <x v="2"/>
    <n v="0"/>
  </r>
  <r>
    <n v="73"/>
    <x v="4"/>
    <s v="TVS"/>
    <s v="Boynton Beach"/>
    <x v="0"/>
    <x v="302"/>
    <x v="0"/>
    <n v="3"/>
  </r>
  <r>
    <n v="75"/>
    <x v="5"/>
    <s v="TVS"/>
    <s v="Delray Beach"/>
    <x v="0"/>
    <x v="302"/>
    <x v="0"/>
    <n v="50"/>
  </r>
  <r>
    <n v="75"/>
    <x v="5"/>
    <s v="TVS"/>
    <s v="Delray Beach"/>
    <x v="0"/>
    <x v="302"/>
    <x v="3"/>
    <n v="0"/>
  </r>
  <r>
    <n v="76"/>
    <x v="29"/>
    <s v="TVS"/>
    <s v="East Boca"/>
    <x v="0"/>
    <x v="302"/>
    <x v="0"/>
    <n v="38"/>
  </r>
  <r>
    <n v="77"/>
    <x v="6"/>
    <s v="TVS"/>
    <s v="West Boca"/>
    <x v="0"/>
    <x v="302"/>
    <x v="0"/>
    <n v="42"/>
  </r>
  <r>
    <n v="72"/>
    <x v="7"/>
    <s v="TVS"/>
    <s v="Lyons"/>
    <x v="0"/>
    <x v="302"/>
    <x v="0"/>
    <n v="12"/>
  </r>
  <r>
    <n v="72"/>
    <x v="7"/>
    <s v="TVS"/>
    <s v="Lyons"/>
    <x v="0"/>
    <x v="302"/>
    <x v="3"/>
    <n v="1"/>
  </r>
  <r>
    <n v="72"/>
    <x v="7"/>
    <s v="TVS"/>
    <s v="Lyons"/>
    <x v="1"/>
    <x v="302"/>
    <x v="2"/>
    <n v="0"/>
  </r>
  <r>
    <n v="104"/>
    <x v="31"/>
    <s v="TVS"/>
    <s v="Miami"/>
    <x v="0"/>
    <x v="302"/>
    <x v="0"/>
    <n v="23"/>
  </r>
  <r>
    <n v="104"/>
    <x v="31"/>
    <s v="TVS"/>
    <s v="Miami"/>
    <x v="0"/>
    <x v="302"/>
    <x v="3"/>
    <n v="6"/>
  </r>
  <r>
    <n v="73"/>
    <x v="4"/>
    <s v="TVS"/>
    <s v="Boynton Beach"/>
    <x v="0"/>
    <x v="301"/>
    <x v="0"/>
    <n v="53"/>
  </r>
  <r>
    <n v="73"/>
    <x v="4"/>
    <s v="TVS"/>
    <s v="Boynton Beach"/>
    <x v="0"/>
    <x v="301"/>
    <x v="3"/>
    <n v="0"/>
  </r>
  <r>
    <n v="73"/>
    <x v="4"/>
    <s v="TVS"/>
    <s v="Boynton Beach"/>
    <x v="0"/>
    <x v="301"/>
    <x v="0"/>
    <n v="2"/>
  </r>
  <r>
    <n v="73"/>
    <x v="4"/>
    <s v="TVS"/>
    <s v="Boynton Beach"/>
    <x v="0"/>
    <x v="301"/>
    <x v="0"/>
    <n v="0"/>
  </r>
  <r>
    <n v="73"/>
    <x v="4"/>
    <s v="TVS"/>
    <s v="Boynton Beach"/>
    <x v="0"/>
    <x v="301"/>
    <x v="1"/>
    <n v="0"/>
  </r>
  <r>
    <n v="75"/>
    <x v="5"/>
    <s v="TVS"/>
    <s v="Delray Beach"/>
    <x v="0"/>
    <x v="301"/>
    <x v="0"/>
    <n v="46"/>
  </r>
  <r>
    <n v="75"/>
    <x v="5"/>
    <s v="TVS"/>
    <s v="Delray Beach"/>
    <x v="1"/>
    <x v="301"/>
    <x v="2"/>
    <n v="0"/>
  </r>
  <r>
    <n v="75"/>
    <x v="5"/>
    <s v="TVS"/>
    <s v="Delray Beach"/>
    <x v="0"/>
    <x v="301"/>
    <x v="3"/>
    <n v="0"/>
  </r>
  <r>
    <n v="76"/>
    <x v="29"/>
    <s v="TVS"/>
    <s v="East Boca"/>
    <x v="0"/>
    <x v="301"/>
    <x v="0"/>
    <n v="5"/>
  </r>
  <r>
    <n v="76"/>
    <x v="29"/>
    <s v="TVS"/>
    <s v="East Boca"/>
    <x v="1"/>
    <x v="301"/>
    <x v="2"/>
    <n v="0"/>
  </r>
  <r>
    <n v="76"/>
    <x v="29"/>
    <s v="TVS"/>
    <s v="East Boca"/>
    <x v="0"/>
    <x v="301"/>
    <x v="3"/>
    <n v="1"/>
  </r>
  <r>
    <n v="77"/>
    <x v="6"/>
    <s v="TVS"/>
    <s v="West Boca"/>
    <x v="0"/>
    <x v="301"/>
    <x v="0"/>
    <n v="23"/>
  </r>
  <r>
    <n v="72"/>
    <x v="7"/>
    <s v="TVS"/>
    <s v="Lyons"/>
    <x v="0"/>
    <x v="301"/>
    <x v="0"/>
    <n v="2"/>
  </r>
  <r>
    <n v="72"/>
    <x v="7"/>
    <s v="TVS"/>
    <s v="Lyons"/>
    <x v="0"/>
    <x v="301"/>
    <x v="3"/>
    <n v="0"/>
  </r>
  <r>
    <n v="72"/>
    <x v="7"/>
    <s v="TVS"/>
    <s v="Lyons"/>
    <x v="1"/>
    <x v="301"/>
    <x v="2"/>
    <n v="0"/>
  </r>
  <r>
    <n v="104"/>
    <x v="31"/>
    <s v="TVS"/>
    <s v="Miami"/>
    <x v="0"/>
    <x v="301"/>
    <x v="0"/>
    <n v="18"/>
  </r>
  <r>
    <n v="104"/>
    <x v="31"/>
    <s v="TVS"/>
    <s v="Miami"/>
    <x v="0"/>
    <x v="301"/>
    <x v="3"/>
    <n v="5"/>
  </r>
  <r>
    <n v="73"/>
    <x v="4"/>
    <s v="TVS"/>
    <s v="Boynton Beach"/>
    <x v="0"/>
    <x v="300"/>
    <x v="0"/>
    <n v="68"/>
  </r>
  <r>
    <n v="73"/>
    <x v="4"/>
    <s v="TVS"/>
    <s v="Boynton Beach"/>
    <x v="0"/>
    <x v="300"/>
    <x v="1"/>
    <n v="0"/>
  </r>
  <r>
    <n v="73"/>
    <x v="4"/>
    <s v="TVS"/>
    <s v="Boynton Beach"/>
    <x v="0"/>
    <x v="300"/>
    <x v="3"/>
    <n v="5"/>
  </r>
  <r>
    <n v="73"/>
    <x v="4"/>
    <s v="TVS"/>
    <s v="Boynton Beach"/>
    <x v="0"/>
    <x v="300"/>
    <x v="0"/>
    <n v="0"/>
  </r>
  <r>
    <n v="73"/>
    <x v="4"/>
    <s v="TVS"/>
    <s v="Boynton Beach"/>
    <x v="0"/>
    <x v="300"/>
    <x v="0"/>
    <n v="4"/>
  </r>
  <r>
    <n v="75"/>
    <x v="5"/>
    <s v="TVS"/>
    <s v="Delray Beach"/>
    <x v="0"/>
    <x v="300"/>
    <x v="0"/>
    <n v="35"/>
  </r>
  <r>
    <n v="75"/>
    <x v="5"/>
    <s v="TVS"/>
    <s v="Delray Beach"/>
    <x v="1"/>
    <x v="300"/>
    <x v="2"/>
    <n v="0"/>
  </r>
  <r>
    <n v="75"/>
    <x v="5"/>
    <s v="TVS"/>
    <s v="Delray Beach"/>
    <x v="0"/>
    <x v="300"/>
    <x v="3"/>
    <n v="0"/>
  </r>
  <r>
    <n v="76"/>
    <x v="29"/>
    <s v="TVS"/>
    <s v="East Boca"/>
    <x v="0"/>
    <x v="300"/>
    <x v="0"/>
    <n v="31"/>
  </r>
  <r>
    <n v="77"/>
    <x v="6"/>
    <s v="TVS"/>
    <s v="West Boca"/>
    <x v="0"/>
    <x v="300"/>
    <x v="0"/>
    <n v="1"/>
  </r>
  <r>
    <n v="72"/>
    <x v="7"/>
    <s v="TVS"/>
    <s v="Lyons"/>
    <x v="0"/>
    <x v="300"/>
    <x v="0"/>
    <n v="12"/>
  </r>
  <r>
    <n v="72"/>
    <x v="7"/>
    <s v="TVS"/>
    <s v="Lyons"/>
    <x v="0"/>
    <x v="300"/>
    <x v="3"/>
    <n v="1"/>
  </r>
  <r>
    <n v="72"/>
    <x v="7"/>
    <s v="TVS"/>
    <s v="Lyons"/>
    <x v="1"/>
    <x v="300"/>
    <x v="2"/>
    <n v="1"/>
  </r>
  <r>
    <n v="104"/>
    <x v="31"/>
    <s v="TVS"/>
    <s v="Miami"/>
    <x v="0"/>
    <x v="300"/>
    <x v="0"/>
    <n v="27"/>
  </r>
  <r>
    <n v="104"/>
    <x v="31"/>
    <s v="TVS"/>
    <s v="Miami"/>
    <x v="0"/>
    <x v="300"/>
    <x v="3"/>
    <n v="2"/>
  </r>
  <r>
    <n v="73"/>
    <x v="4"/>
    <s v="TVS"/>
    <s v="Boynton Beach"/>
    <x v="0"/>
    <x v="305"/>
    <x v="0"/>
    <n v="80"/>
  </r>
  <r>
    <n v="73"/>
    <x v="4"/>
    <s v="TVS"/>
    <s v="Boynton Beach"/>
    <x v="0"/>
    <x v="305"/>
    <x v="3"/>
    <n v="7"/>
  </r>
  <r>
    <n v="73"/>
    <x v="4"/>
    <s v="TVS"/>
    <s v="Boynton Beach"/>
    <x v="0"/>
    <x v="305"/>
    <x v="1"/>
    <n v="0"/>
  </r>
  <r>
    <n v="73"/>
    <x v="4"/>
    <s v="TVS"/>
    <s v="Boynton Beach"/>
    <x v="0"/>
    <x v="305"/>
    <x v="0"/>
    <n v="8"/>
  </r>
  <r>
    <n v="73"/>
    <x v="4"/>
    <s v="TVS"/>
    <s v="Boynton Beach"/>
    <x v="0"/>
    <x v="305"/>
    <x v="0"/>
    <n v="0"/>
  </r>
  <r>
    <n v="75"/>
    <x v="5"/>
    <s v="TVS"/>
    <s v="Delray Beach"/>
    <x v="0"/>
    <x v="305"/>
    <x v="0"/>
    <n v="39"/>
  </r>
  <r>
    <n v="75"/>
    <x v="5"/>
    <s v="TVS"/>
    <s v="Delray Beach"/>
    <x v="0"/>
    <x v="305"/>
    <x v="3"/>
    <n v="1"/>
  </r>
  <r>
    <n v="75"/>
    <x v="5"/>
    <s v="TVS"/>
    <s v="Delray Beach"/>
    <x v="1"/>
    <x v="305"/>
    <x v="2"/>
    <n v="1"/>
  </r>
  <r>
    <n v="76"/>
    <x v="29"/>
    <s v="TVS"/>
    <s v="East Boca"/>
    <x v="0"/>
    <x v="305"/>
    <x v="0"/>
    <n v="0"/>
  </r>
  <r>
    <n v="76"/>
    <x v="29"/>
    <s v="TVS"/>
    <s v="East Boca"/>
    <x v="0"/>
    <x v="305"/>
    <x v="3"/>
    <n v="0"/>
  </r>
  <r>
    <n v="77"/>
    <x v="6"/>
    <s v="TVS"/>
    <s v="West Boca"/>
    <x v="0"/>
    <x v="305"/>
    <x v="0"/>
    <n v="34"/>
  </r>
  <r>
    <n v="72"/>
    <x v="7"/>
    <s v="TVS"/>
    <s v="Lyons"/>
    <x v="0"/>
    <x v="305"/>
    <x v="0"/>
    <n v="7"/>
  </r>
  <r>
    <n v="72"/>
    <x v="7"/>
    <s v="TVS"/>
    <s v="Lyons"/>
    <x v="1"/>
    <x v="305"/>
    <x v="2"/>
    <n v="0"/>
  </r>
  <r>
    <n v="72"/>
    <x v="7"/>
    <s v="TVS"/>
    <s v="Lyons"/>
    <x v="0"/>
    <x v="305"/>
    <x v="3"/>
    <n v="1"/>
  </r>
  <r>
    <n v="104"/>
    <x v="31"/>
    <s v="TVS"/>
    <s v="Miami"/>
    <x v="0"/>
    <x v="305"/>
    <x v="0"/>
    <n v="8"/>
  </r>
  <r>
    <n v="104"/>
    <x v="31"/>
    <s v="TVS"/>
    <s v="Miami"/>
    <x v="0"/>
    <x v="305"/>
    <x v="3"/>
    <n v="3"/>
  </r>
  <r>
    <n v="5"/>
    <x v="0"/>
    <s v="DMSI"/>
    <s v="Bloomington IL"/>
    <x v="0"/>
    <x v="306"/>
    <x v="0"/>
    <n v="97"/>
  </r>
  <r>
    <n v="5"/>
    <x v="0"/>
    <s v="DMSI"/>
    <s v="Bloomington IL"/>
    <x v="0"/>
    <x v="306"/>
    <x v="1"/>
    <n v="8"/>
  </r>
  <r>
    <n v="5"/>
    <x v="0"/>
    <s v="DMSI"/>
    <s v="Bloomington IL"/>
    <x v="1"/>
    <x v="306"/>
    <x v="2"/>
    <n v="0"/>
  </r>
  <r>
    <n v="14"/>
    <x v="1"/>
    <s v="DMSI"/>
    <s v="Peru IL"/>
    <x v="0"/>
    <x v="306"/>
    <x v="0"/>
    <n v="43"/>
  </r>
  <r>
    <n v="14"/>
    <x v="1"/>
    <s v="DMSI"/>
    <s v="Peru IL"/>
    <x v="1"/>
    <x v="306"/>
    <x v="2"/>
    <n v="0"/>
  </r>
  <r>
    <n v="13"/>
    <x v="2"/>
    <s v="DMSI"/>
    <s v="Peoria,IL"/>
    <x v="0"/>
    <x v="306"/>
    <x v="0"/>
    <n v="0"/>
  </r>
  <r>
    <n v="13"/>
    <x v="2"/>
    <s v="DMSI"/>
    <s v="Peoria,IL"/>
    <x v="0"/>
    <x v="306"/>
    <x v="1"/>
    <n v="0"/>
  </r>
  <r>
    <n v="6"/>
    <x v="3"/>
    <s v="DMSI"/>
    <s v="Charleston IL"/>
    <x v="0"/>
    <x v="306"/>
    <x v="0"/>
    <n v="32"/>
  </r>
  <r>
    <n v="6"/>
    <x v="3"/>
    <s v="DMSI"/>
    <s v="Charleston IL"/>
    <x v="0"/>
    <x v="306"/>
    <x v="1"/>
    <n v="15"/>
  </r>
  <r>
    <n v="6"/>
    <x v="3"/>
    <s v="DMSI"/>
    <s v="Charleston IL"/>
    <x v="1"/>
    <x v="306"/>
    <x v="2"/>
    <n v="0"/>
  </r>
  <r>
    <n v="15"/>
    <x v="21"/>
    <s v="DMSI"/>
    <s v="Pontiac, IL"/>
    <x v="0"/>
    <x v="306"/>
    <x v="0"/>
    <n v="0"/>
  </r>
  <r>
    <n v="15"/>
    <x v="21"/>
    <s v="DMSI"/>
    <s v="Pontiac, IL"/>
    <x v="1"/>
    <x v="306"/>
    <x v="2"/>
    <n v="0"/>
  </r>
  <r>
    <n v="8"/>
    <x v="25"/>
    <s v="DMSI"/>
    <s v="Eureka, IL"/>
    <x v="0"/>
    <x v="306"/>
    <x v="0"/>
    <n v="37"/>
  </r>
  <r>
    <n v="8"/>
    <x v="25"/>
    <s v="DMSI"/>
    <s v="Eureka, IL"/>
    <x v="1"/>
    <x v="306"/>
    <x v="2"/>
    <n v="0"/>
  </r>
  <r>
    <n v="10"/>
    <x v="28"/>
    <s v="DMSI"/>
    <s v="Lincoln IL"/>
    <x v="0"/>
    <x v="306"/>
    <x v="0"/>
    <n v="21"/>
  </r>
  <r>
    <n v="10"/>
    <x v="28"/>
    <s v="DMSI"/>
    <s v="Lincoln IL"/>
    <x v="0"/>
    <x v="306"/>
    <x v="2"/>
    <n v="0"/>
  </r>
  <r>
    <n v="17"/>
    <x v="26"/>
    <s v="DMSI"/>
    <s v="Streator IL"/>
    <x v="0"/>
    <x v="306"/>
    <x v="0"/>
    <n v="0"/>
  </r>
  <r>
    <n v="17"/>
    <x v="26"/>
    <s v="DMSI"/>
    <s v="Streator IL"/>
    <x v="1"/>
    <x v="306"/>
    <x v="2"/>
    <n v="0"/>
  </r>
  <r>
    <n v="16"/>
    <x v="23"/>
    <s v="DMSI"/>
    <s v="Princeton IL"/>
    <x v="0"/>
    <x v="306"/>
    <x v="0"/>
    <n v="0"/>
  </r>
  <r>
    <n v="16"/>
    <x v="23"/>
    <s v="DMSI"/>
    <s v="Princeton IL"/>
    <x v="1"/>
    <x v="306"/>
    <x v="2"/>
    <n v="0"/>
  </r>
  <r>
    <n v="11"/>
    <x v="24"/>
    <s v="DMSI"/>
    <s v="Mt. Zion IL"/>
    <x v="0"/>
    <x v="306"/>
    <x v="0"/>
    <n v="0"/>
  </r>
  <r>
    <n v="11"/>
    <x v="24"/>
    <s v="DMSI"/>
    <s v="Mt. Zion IL"/>
    <x v="1"/>
    <x v="306"/>
    <x v="2"/>
    <n v="0"/>
  </r>
  <r>
    <n v="9"/>
    <x v="22"/>
    <s v="DMSI"/>
    <s v="Gibson City IL"/>
    <x v="0"/>
    <x v="306"/>
    <x v="0"/>
    <n v="0"/>
  </r>
  <r>
    <n v="127"/>
    <x v="19"/>
    <s v="DMSI"/>
    <s v="Canton IL"/>
    <x v="0"/>
    <x v="306"/>
    <x v="0"/>
    <n v="0"/>
  </r>
  <r>
    <n v="12"/>
    <x v="32"/>
    <s v="DMSI"/>
    <s v="Pekin IL"/>
    <x v="0"/>
    <x v="306"/>
    <x v="0"/>
    <n v="0"/>
  </r>
  <r>
    <n v="7"/>
    <x v="30"/>
    <s v="DMSI"/>
    <s v="Clinton IL"/>
    <x v="0"/>
    <x v="306"/>
    <x v="0"/>
    <n v="0"/>
  </r>
  <r>
    <n v="171"/>
    <x v="43"/>
    <s v="DMSI"/>
    <s v="Springfield IL"/>
    <x v="0"/>
    <x v="306"/>
    <x v="0"/>
    <n v="0"/>
  </r>
  <r>
    <n v="162"/>
    <x v="44"/>
    <s v="DMSI"/>
    <s v="Champaign IL"/>
    <x v="0"/>
    <x v="306"/>
    <x v="0"/>
    <n v="3"/>
  </r>
  <r>
    <n v="164"/>
    <x v="45"/>
    <s v="DMSI"/>
    <s v="Galesburg IL"/>
    <x v="0"/>
    <x v="306"/>
    <x v="0"/>
    <n v="0"/>
  </r>
  <r>
    <n v="5"/>
    <x v="0"/>
    <s v="DMSI"/>
    <s v="Bloomington IL"/>
    <x v="0"/>
    <x v="307"/>
    <x v="0"/>
    <n v="63"/>
  </r>
  <r>
    <n v="5"/>
    <x v="0"/>
    <s v="DMSI"/>
    <s v="Bloomington IL"/>
    <x v="0"/>
    <x v="307"/>
    <x v="1"/>
    <n v="0"/>
  </r>
  <r>
    <n v="5"/>
    <x v="0"/>
    <s v="DMSI"/>
    <s v="Bloomington IL"/>
    <x v="1"/>
    <x v="307"/>
    <x v="2"/>
    <n v="0"/>
  </r>
  <r>
    <n v="14"/>
    <x v="1"/>
    <s v="DMSI"/>
    <s v="Peru IL"/>
    <x v="0"/>
    <x v="307"/>
    <x v="0"/>
    <n v="26"/>
  </r>
  <r>
    <n v="14"/>
    <x v="1"/>
    <s v="DMSI"/>
    <s v="Peru IL"/>
    <x v="1"/>
    <x v="307"/>
    <x v="2"/>
    <n v="0"/>
  </r>
  <r>
    <n v="13"/>
    <x v="2"/>
    <s v="DMSI"/>
    <s v="Peoria,IL"/>
    <x v="0"/>
    <x v="307"/>
    <x v="0"/>
    <n v="28"/>
  </r>
  <r>
    <n v="13"/>
    <x v="2"/>
    <s v="DMSI"/>
    <s v="Peoria,IL"/>
    <x v="0"/>
    <x v="307"/>
    <x v="1"/>
    <n v="13"/>
  </r>
  <r>
    <n v="6"/>
    <x v="3"/>
    <s v="DMSI"/>
    <s v="Charleston IL"/>
    <x v="0"/>
    <x v="307"/>
    <x v="0"/>
    <n v="68"/>
  </r>
  <r>
    <n v="6"/>
    <x v="3"/>
    <s v="DMSI"/>
    <s v="Charleston IL"/>
    <x v="0"/>
    <x v="307"/>
    <x v="1"/>
    <n v="0"/>
  </r>
  <r>
    <n v="6"/>
    <x v="3"/>
    <s v="DMSI"/>
    <s v="Charleston IL"/>
    <x v="1"/>
    <x v="307"/>
    <x v="2"/>
    <n v="0"/>
  </r>
  <r>
    <n v="15"/>
    <x v="21"/>
    <s v="DMSI"/>
    <s v="Pontiac, IL"/>
    <x v="0"/>
    <x v="307"/>
    <x v="0"/>
    <n v="35"/>
  </r>
  <r>
    <n v="15"/>
    <x v="21"/>
    <s v="DMSI"/>
    <s v="Pontiac, IL"/>
    <x v="1"/>
    <x v="307"/>
    <x v="2"/>
    <n v="0"/>
  </r>
  <r>
    <n v="8"/>
    <x v="25"/>
    <s v="DMSI"/>
    <s v="Eureka, IL"/>
    <x v="0"/>
    <x v="307"/>
    <x v="0"/>
    <n v="0"/>
  </r>
  <r>
    <n v="8"/>
    <x v="25"/>
    <s v="DMSI"/>
    <s v="Eureka, IL"/>
    <x v="1"/>
    <x v="307"/>
    <x v="2"/>
    <n v="0"/>
  </r>
  <r>
    <n v="10"/>
    <x v="28"/>
    <s v="DMSI"/>
    <s v="Lincoln IL"/>
    <x v="0"/>
    <x v="307"/>
    <x v="0"/>
    <n v="0"/>
  </r>
  <r>
    <n v="10"/>
    <x v="28"/>
    <s v="DMSI"/>
    <s v="Lincoln IL"/>
    <x v="0"/>
    <x v="307"/>
    <x v="2"/>
    <n v="0"/>
  </r>
  <r>
    <n v="17"/>
    <x v="26"/>
    <s v="DMSI"/>
    <s v="Streator IL"/>
    <x v="0"/>
    <x v="307"/>
    <x v="0"/>
    <n v="0"/>
  </r>
  <r>
    <n v="17"/>
    <x v="26"/>
    <s v="DMSI"/>
    <s v="Streator IL"/>
    <x v="1"/>
    <x v="307"/>
    <x v="2"/>
    <n v="0"/>
  </r>
  <r>
    <n v="16"/>
    <x v="23"/>
    <s v="DMSI"/>
    <s v="Princeton IL"/>
    <x v="0"/>
    <x v="307"/>
    <x v="0"/>
    <n v="0"/>
  </r>
  <r>
    <n v="16"/>
    <x v="23"/>
    <s v="DMSI"/>
    <s v="Princeton IL"/>
    <x v="1"/>
    <x v="307"/>
    <x v="2"/>
    <n v="0"/>
  </r>
  <r>
    <n v="11"/>
    <x v="24"/>
    <s v="DMSI"/>
    <s v="Mt. Zion IL"/>
    <x v="0"/>
    <x v="307"/>
    <x v="0"/>
    <n v="0"/>
  </r>
  <r>
    <n v="11"/>
    <x v="24"/>
    <s v="DMSI"/>
    <s v="Mt. Zion IL"/>
    <x v="1"/>
    <x v="307"/>
    <x v="2"/>
    <n v="0"/>
  </r>
  <r>
    <n v="9"/>
    <x v="22"/>
    <s v="DMSI"/>
    <s v="Gibson City IL"/>
    <x v="0"/>
    <x v="307"/>
    <x v="0"/>
    <n v="0"/>
  </r>
  <r>
    <n v="127"/>
    <x v="19"/>
    <s v="DMSI"/>
    <s v="Canton IL"/>
    <x v="0"/>
    <x v="307"/>
    <x v="0"/>
    <n v="0"/>
  </r>
  <r>
    <n v="12"/>
    <x v="32"/>
    <s v="DMSI"/>
    <s v="Pekin IL"/>
    <x v="0"/>
    <x v="307"/>
    <x v="0"/>
    <n v="0"/>
  </r>
  <r>
    <n v="7"/>
    <x v="30"/>
    <s v="DMSI"/>
    <s v="Clinton IL"/>
    <x v="0"/>
    <x v="307"/>
    <x v="0"/>
    <n v="0"/>
  </r>
  <r>
    <n v="171"/>
    <x v="43"/>
    <s v="DMSI"/>
    <s v="Springfield IL"/>
    <x v="0"/>
    <x v="307"/>
    <x v="0"/>
    <n v="14"/>
  </r>
  <r>
    <n v="162"/>
    <x v="44"/>
    <s v="DMSI"/>
    <s v="Champaign IL"/>
    <x v="0"/>
    <x v="307"/>
    <x v="0"/>
    <n v="0"/>
  </r>
  <r>
    <n v="164"/>
    <x v="45"/>
    <s v="DMSI"/>
    <s v="Galesburg IL"/>
    <x v="0"/>
    <x v="307"/>
    <x v="0"/>
    <n v="0"/>
  </r>
  <r>
    <n v="73"/>
    <x v="4"/>
    <s v="TVS"/>
    <s v="Boynton Beach"/>
    <x v="0"/>
    <x v="307"/>
    <x v="0"/>
    <n v="73"/>
  </r>
  <r>
    <n v="73"/>
    <x v="4"/>
    <s v="TVS"/>
    <s v="Boynton Beach"/>
    <x v="0"/>
    <x v="307"/>
    <x v="3"/>
    <n v="4"/>
  </r>
  <r>
    <n v="73"/>
    <x v="4"/>
    <s v="TVS"/>
    <s v="Boynton Beach"/>
    <x v="1"/>
    <x v="307"/>
    <x v="0"/>
    <n v="0"/>
  </r>
  <r>
    <n v="73"/>
    <x v="4"/>
    <s v="TVS"/>
    <s v="Boynton Beach"/>
    <x v="0"/>
    <x v="307"/>
    <x v="0"/>
    <n v="6"/>
  </r>
  <r>
    <n v="75"/>
    <x v="5"/>
    <s v="TVS"/>
    <s v="Delray Beach"/>
    <x v="0"/>
    <x v="307"/>
    <x v="0"/>
    <n v="7"/>
  </r>
  <r>
    <n v="75"/>
    <x v="5"/>
    <s v="TVS"/>
    <s v="Delray Beach"/>
    <x v="1"/>
    <x v="307"/>
    <x v="2"/>
    <n v="0"/>
  </r>
  <r>
    <n v="75"/>
    <x v="5"/>
    <s v="TVS"/>
    <s v="Delray Beach"/>
    <x v="0"/>
    <x v="307"/>
    <x v="3"/>
    <n v="0"/>
  </r>
  <r>
    <n v="76"/>
    <x v="29"/>
    <s v="TVS"/>
    <s v="East Boca"/>
    <x v="0"/>
    <x v="307"/>
    <x v="0"/>
    <n v="19"/>
  </r>
  <r>
    <n v="77"/>
    <x v="6"/>
    <s v="TVS"/>
    <s v="West Boca"/>
    <x v="0"/>
    <x v="307"/>
    <x v="0"/>
    <n v="26"/>
  </r>
  <r>
    <n v="72"/>
    <x v="7"/>
    <s v="TVS"/>
    <s v="Lyons"/>
    <x v="0"/>
    <x v="307"/>
    <x v="0"/>
    <n v="21"/>
  </r>
  <r>
    <n v="72"/>
    <x v="7"/>
    <s v="TVS"/>
    <s v="Lyons"/>
    <x v="0"/>
    <x v="307"/>
    <x v="3"/>
    <n v="0"/>
  </r>
  <r>
    <n v="104"/>
    <x v="31"/>
    <s v="TVS"/>
    <s v="Miami"/>
    <x v="0"/>
    <x v="307"/>
    <x v="0"/>
    <n v="17"/>
  </r>
  <r>
    <n v="104"/>
    <x v="31"/>
    <s v="TVS"/>
    <s v="Miami"/>
    <x v="0"/>
    <x v="307"/>
    <x v="3"/>
    <n v="2"/>
  </r>
  <r>
    <n v="73"/>
    <x v="4"/>
    <s v="TVS"/>
    <s v="Boynton Beach"/>
    <x v="0"/>
    <x v="306"/>
    <x v="0"/>
    <n v="88"/>
  </r>
  <r>
    <n v="73"/>
    <x v="4"/>
    <s v="TVS"/>
    <s v="Boynton Beach"/>
    <x v="0"/>
    <x v="306"/>
    <x v="3"/>
    <n v="4"/>
  </r>
  <r>
    <n v="73"/>
    <x v="4"/>
    <s v="TVS"/>
    <s v="Boynton Beach"/>
    <x v="1"/>
    <x v="306"/>
    <x v="2"/>
    <n v="0"/>
  </r>
  <r>
    <n v="73"/>
    <x v="4"/>
    <s v="TVS"/>
    <s v="Boynton Beach"/>
    <x v="0"/>
    <x v="306"/>
    <x v="0"/>
    <n v="5"/>
  </r>
  <r>
    <n v="75"/>
    <x v="5"/>
    <s v="TVS"/>
    <s v="Delray Beach"/>
    <x v="0"/>
    <x v="306"/>
    <x v="0"/>
    <n v="48"/>
  </r>
  <r>
    <n v="75"/>
    <x v="5"/>
    <s v="TVS"/>
    <s v="Delray Beach"/>
    <x v="0"/>
    <x v="306"/>
    <x v="3"/>
    <n v="0"/>
  </r>
  <r>
    <n v="76"/>
    <x v="29"/>
    <s v="TVS"/>
    <s v="East Boca"/>
    <x v="0"/>
    <x v="306"/>
    <x v="0"/>
    <n v="40"/>
  </r>
  <r>
    <n v="77"/>
    <x v="6"/>
    <s v="TVS"/>
    <s v="West Boca"/>
    <x v="0"/>
    <x v="306"/>
    <x v="0"/>
    <n v="27"/>
  </r>
  <r>
    <n v="72"/>
    <x v="7"/>
    <s v="TVS"/>
    <s v="Lyons"/>
    <x v="0"/>
    <x v="306"/>
    <x v="0"/>
    <n v="9"/>
  </r>
  <r>
    <n v="72"/>
    <x v="7"/>
    <s v="TVS"/>
    <s v="Lyons"/>
    <x v="0"/>
    <x v="306"/>
    <x v="3"/>
    <n v="4"/>
  </r>
  <r>
    <n v="72"/>
    <x v="7"/>
    <s v="TVS"/>
    <s v="Lyons"/>
    <x v="1"/>
    <x v="306"/>
    <x v="2"/>
    <n v="0"/>
  </r>
  <r>
    <n v="104"/>
    <x v="31"/>
    <s v="TVS"/>
    <s v="Miami"/>
    <x v="0"/>
    <x v="306"/>
    <x v="0"/>
    <n v="12"/>
  </r>
  <r>
    <n v="104"/>
    <x v="31"/>
    <s v="TVS"/>
    <s v="Miami"/>
    <x v="0"/>
    <x v="306"/>
    <x v="3"/>
    <n v="3"/>
  </r>
  <r>
    <n v="73"/>
    <x v="4"/>
    <s v="TVS"/>
    <s v="Boynton Beach"/>
    <x v="0"/>
    <x v="308"/>
    <x v="0"/>
    <n v="39"/>
  </r>
  <r>
    <n v="73"/>
    <x v="4"/>
    <s v="TVS"/>
    <s v="Boynton Beach"/>
    <x v="0"/>
    <x v="308"/>
    <x v="3"/>
    <n v="3"/>
  </r>
  <r>
    <n v="73"/>
    <x v="4"/>
    <s v="TVS"/>
    <s v="Boynton Beach"/>
    <x v="0"/>
    <x v="308"/>
    <x v="0"/>
    <n v="1"/>
  </r>
  <r>
    <n v="73"/>
    <x v="4"/>
    <s v="TVS"/>
    <s v="Boynton Beach"/>
    <x v="0"/>
    <x v="308"/>
    <x v="0"/>
    <n v="27"/>
  </r>
  <r>
    <n v="73"/>
    <x v="4"/>
    <s v="TVS"/>
    <s v="Boynton Beach"/>
    <x v="0"/>
    <x v="308"/>
    <x v="1"/>
    <n v="24"/>
  </r>
  <r>
    <n v="75"/>
    <x v="5"/>
    <s v="TVS"/>
    <s v="Delray Beach"/>
    <x v="0"/>
    <x v="308"/>
    <x v="0"/>
    <n v="49"/>
  </r>
  <r>
    <n v="75"/>
    <x v="5"/>
    <s v="TVS"/>
    <s v="Delray Beach"/>
    <x v="1"/>
    <x v="308"/>
    <x v="2"/>
    <n v="0"/>
  </r>
  <r>
    <n v="75"/>
    <x v="5"/>
    <s v="TVS"/>
    <s v="Delray Beach"/>
    <x v="0"/>
    <x v="308"/>
    <x v="3"/>
    <n v="1"/>
  </r>
  <r>
    <n v="76"/>
    <x v="29"/>
    <s v="TVS"/>
    <s v="East Boca"/>
    <x v="0"/>
    <x v="308"/>
    <x v="0"/>
    <n v="6"/>
  </r>
  <r>
    <n v="76"/>
    <x v="29"/>
    <s v="TVS"/>
    <s v="East Boca"/>
    <x v="1"/>
    <x v="308"/>
    <x v="2"/>
    <n v="0"/>
  </r>
  <r>
    <n v="76"/>
    <x v="29"/>
    <s v="TVS"/>
    <s v="East Boca"/>
    <x v="0"/>
    <x v="308"/>
    <x v="3"/>
    <n v="1"/>
  </r>
  <r>
    <n v="77"/>
    <x v="6"/>
    <s v="TVS"/>
    <s v="West Boca"/>
    <x v="0"/>
    <x v="308"/>
    <x v="0"/>
    <n v="15"/>
  </r>
  <r>
    <n v="72"/>
    <x v="7"/>
    <s v="TVS"/>
    <s v="Lyons"/>
    <x v="0"/>
    <x v="308"/>
    <x v="0"/>
    <n v="16"/>
  </r>
  <r>
    <n v="72"/>
    <x v="7"/>
    <s v="TVS"/>
    <s v="Lyons"/>
    <x v="0"/>
    <x v="308"/>
    <x v="3"/>
    <n v="0"/>
  </r>
  <r>
    <n v="72"/>
    <x v="7"/>
    <s v="TVS"/>
    <s v="Lyons"/>
    <x v="1"/>
    <x v="308"/>
    <x v="2"/>
    <n v="0"/>
  </r>
  <r>
    <n v="104"/>
    <x v="31"/>
    <s v="TVS"/>
    <s v="Miami"/>
    <x v="0"/>
    <x v="308"/>
    <x v="0"/>
    <n v="24"/>
  </r>
  <r>
    <n v="104"/>
    <x v="31"/>
    <s v="TVS"/>
    <s v="Miami"/>
    <x v="0"/>
    <x v="308"/>
    <x v="3"/>
    <n v="1"/>
  </r>
  <r>
    <n v="73"/>
    <x v="4"/>
    <s v="TVS"/>
    <s v="Boynton Beach"/>
    <x v="0"/>
    <x v="309"/>
    <x v="0"/>
    <n v="52"/>
  </r>
  <r>
    <n v="73"/>
    <x v="4"/>
    <s v="TVS"/>
    <s v="Boynton Beach"/>
    <x v="0"/>
    <x v="309"/>
    <x v="1"/>
    <n v="0"/>
  </r>
  <r>
    <n v="73"/>
    <x v="4"/>
    <s v="TVS"/>
    <s v="Boynton Beach"/>
    <x v="0"/>
    <x v="309"/>
    <x v="3"/>
    <n v="2"/>
  </r>
  <r>
    <n v="73"/>
    <x v="4"/>
    <s v="TVS"/>
    <s v="Boynton Beach"/>
    <x v="0"/>
    <x v="309"/>
    <x v="0"/>
    <n v="0"/>
  </r>
  <r>
    <n v="73"/>
    <x v="4"/>
    <s v="TVS"/>
    <s v="Boynton Beach"/>
    <x v="0"/>
    <x v="309"/>
    <x v="0"/>
    <n v="7"/>
  </r>
  <r>
    <n v="75"/>
    <x v="5"/>
    <s v="TVS"/>
    <s v="Delray Beach"/>
    <x v="0"/>
    <x v="309"/>
    <x v="0"/>
    <n v="31"/>
  </r>
  <r>
    <n v="75"/>
    <x v="5"/>
    <s v="TVS"/>
    <s v="Delray Beach"/>
    <x v="1"/>
    <x v="309"/>
    <x v="2"/>
    <n v="0"/>
  </r>
  <r>
    <n v="75"/>
    <x v="5"/>
    <s v="TVS"/>
    <s v="Delray Beach"/>
    <x v="0"/>
    <x v="309"/>
    <x v="3"/>
    <n v="0"/>
  </r>
  <r>
    <n v="76"/>
    <x v="29"/>
    <s v="TVS"/>
    <s v="East Boca"/>
    <x v="0"/>
    <x v="309"/>
    <x v="0"/>
    <n v="35"/>
  </r>
  <r>
    <n v="77"/>
    <x v="6"/>
    <s v="TVS"/>
    <s v="West Boca"/>
    <x v="0"/>
    <x v="309"/>
    <x v="0"/>
    <n v="2"/>
  </r>
  <r>
    <n v="72"/>
    <x v="7"/>
    <s v="TVS"/>
    <s v="Lyons"/>
    <x v="0"/>
    <x v="309"/>
    <x v="0"/>
    <n v="1"/>
  </r>
  <r>
    <n v="72"/>
    <x v="7"/>
    <s v="TVS"/>
    <s v="Lyons"/>
    <x v="0"/>
    <x v="309"/>
    <x v="0"/>
    <n v="25"/>
  </r>
  <r>
    <n v="72"/>
    <x v="7"/>
    <s v="TVS"/>
    <s v="Lyons"/>
    <x v="0"/>
    <x v="309"/>
    <x v="1"/>
    <n v="20"/>
  </r>
  <r>
    <n v="104"/>
    <x v="31"/>
    <s v="TVS"/>
    <s v="Miami"/>
    <x v="0"/>
    <x v="309"/>
    <x v="0"/>
    <n v="24"/>
  </r>
  <r>
    <n v="104"/>
    <x v="31"/>
    <s v="TVS"/>
    <s v="Miami"/>
    <x v="0"/>
    <x v="309"/>
    <x v="3"/>
    <n v="4"/>
  </r>
  <r>
    <n v="73"/>
    <x v="4"/>
    <s v="TVS"/>
    <s v="Boynton Beach"/>
    <x v="0"/>
    <x v="310"/>
    <x v="0"/>
    <n v="60"/>
  </r>
  <r>
    <n v="73"/>
    <x v="4"/>
    <s v="TVS"/>
    <s v="Boynton Beach"/>
    <x v="0"/>
    <x v="310"/>
    <x v="3"/>
    <n v="8"/>
  </r>
  <r>
    <n v="73"/>
    <x v="4"/>
    <s v="TVS"/>
    <s v="Boynton Beach"/>
    <x v="0"/>
    <x v="310"/>
    <x v="1"/>
    <n v="26"/>
  </r>
  <r>
    <n v="73"/>
    <x v="4"/>
    <s v="TVS"/>
    <s v="Boynton Beach"/>
    <x v="0"/>
    <x v="310"/>
    <x v="0"/>
    <n v="4"/>
  </r>
  <r>
    <n v="73"/>
    <x v="4"/>
    <s v="TVS"/>
    <s v="Boynton Beach"/>
    <x v="0"/>
    <x v="310"/>
    <x v="0"/>
    <n v="30"/>
  </r>
  <r>
    <n v="75"/>
    <x v="5"/>
    <s v="TVS"/>
    <s v="Delray Beach"/>
    <x v="0"/>
    <x v="310"/>
    <x v="0"/>
    <n v="51"/>
  </r>
  <r>
    <n v="75"/>
    <x v="5"/>
    <s v="TVS"/>
    <s v="Delray Beach"/>
    <x v="0"/>
    <x v="310"/>
    <x v="3"/>
    <n v="1"/>
  </r>
  <r>
    <n v="75"/>
    <x v="5"/>
    <s v="TVS"/>
    <s v="Delray Beach"/>
    <x v="1"/>
    <x v="310"/>
    <x v="2"/>
    <n v="0"/>
  </r>
  <r>
    <n v="76"/>
    <x v="29"/>
    <s v="TVS"/>
    <s v="East Boca"/>
    <x v="0"/>
    <x v="310"/>
    <x v="0"/>
    <n v="0"/>
  </r>
  <r>
    <n v="76"/>
    <x v="29"/>
    <s v="TVS"/>
    <s v="East Boca"/>
    <x v="0"/>
    <x v="310"/>
    <x v="3"/>
    <n v="0"/>
  </r>
  <r>
    <n v="77"/>
    <x v="6"/>
    <s v="TVS"/>
    <s v="West Boca"/>
    <x v="0"/>
    <x v="310"/>
    <x v="0"/>
    <n v="27"/>
  </r>
  <r>
    <n v="72"/>
    <x v="7"/>
    <s v="TVS"/>
    <s v="Lyons"/>
    <x v="0"/>
    <x v="310"/>
    <x v="0"/>
    <n v="7"/>
  </r>
  <r>
    <n v="72"/>
    <x v="7"/>
    <s v="TVS"/>
    <s v="Lyons"/>
    <x v="1"/>
    <x v="310"/>
    <x v="2"/>
    <n v="0"/>
  </r>
  <r>
    <n v="72"/>
    <x v="7"/>
    <s v="TVS"/>
    <s v="Lyons"/>
    <x v="0"/>
    <x v="310"/>
    <x v="3"/>
    <n v="3"/>
  </r>
  <r>
    <n v="104"/>
    <x v="31"/>
    <s v="TVS"/>
    <s v="Miami"/>
    <x v="0"/>
    <x v="310"/>
    <x v="0"/>
    <n v="11"/>
  </r>
  <r>
    <n v="104"/>
    <x v="31"/>
    <s v="TVS"/>
    <s v="Miami"/>
    <x v="0"/>
    <x v="310"/>
    <x v="3"/>
    <n v="0"/>
  </r>
  <r>
    <n v="73"/>
    <x v="4"/>
    <s v="TVS"/>
    <s v="Boynton Beach"/>
    <x v="0"/>
    <x v="311"/>
    <x v="0"/>
    <n v="90"/>
  </r>
  <r>
    <n v="73"/>
    <x v="4"/>
    <s v="TVS"/>
    <s v="Boynton Beach"/>
    <x v="0"/>
    <x v="311"/>
    <x v="3"/>
    <n v="4"/>
  </r>
  <r>
    <n v="73"/>
    <x v="4"/>
    <s v="TVS"/>
    <s v="Boynton Beach"/>
    <x v="1"/>
    <x v="311"/>
    <x v="0"/>
    <n v="0"/>
  </r>
  <r>
    <n v="73"/>
    <x v="4"/>
    <s v="TVS"/>
    <s v="Boynton Beach"/>
    <x v="0"/>
    <x v="311"/>
    <x v="0"/>
    <n v="7"/>
  </r>
  <r>
    <n v="75"/>
    <x v="5"/>
    <s v="TVS"/>
    <s v="Delray Beach"/>
    <x v="0"/>
    <x v="311"/>
    <x v="0"/>
    <n v="10"/>
  </r>
  <r>
    <n v="75"/>
    <x v="5"/>
    <s v="TVS"/>
    <s v="Delray Beach"/>
    <x v="1"/>
    <x v="311"/>
    <x v="2"/>
    <n v="1"/>
  </r>
  <r>
    <n v="75"/>
    <x v="5"/>
    <s v="TVS"/>
    <s v="Delray Beach"/>
    <x v="0"/>
    <x v="311"/>
    <x v="3"/>
    <n v="3"/>
  </r>
  <r>
    <n v="76"/>
    <x v="29"/>
    <s v="TVS"/>
    <s v="East Boca"/>
    <x v="0"/>
    <x v="311"/>
    <x v="0"/>
    <n v="18"/>
  </r>
  <r>
    <n v="77"/>
    <x v="6"/>
    <s v="TVS"/>
    <s v="West Boca"/>
    <x v="0"/>
    <x v="311"/>
    <x v="0"/>
    <n v="12"/>
  </r>
  <r>
    <n v="72"/>
    <x v="7"/>
    <s v="TVS"/>
    <s v="Lyons"/>
    <x v="0"/>
    <x v="311"/>
    <x v="0"/>
    <n v="24"/>
  </r>
  <r>
    <n v="72"/>
    <x v="7"/>
    <s v="TVS"/>
    <s v="Lyons"/>
    <x v="0"/>
    <x v="311"/>
    <x v="3"/>
    <n v="0"/>
  </r>
  <r>
    <n v="72"/>
    <x v="7"/>
    <s v="TVS"/>
    <s v="Lyons"/>
    <x v="1"/>
    <x v="311"/>
    <x v="2"/>
    <n v="0"/>
  </r>
  <r>
    <n v="104"/>
    <x v="31"/>
    <s v="TVS"/>
    <s v="Miami"/>
    <x v="0"/>
    <x v="311"/>
    <x v="0"/>
    <n v="21"/>
  </r>
  <r>
    <n v="104"/>
    <x v="31"/>
    <s v="TVS"/>
    <s v="Miami"/>
    <x v="0"/>
    <x v="311"/>
    <x v="3"/>
    <n v="2"/>
  </r>
  <r>
    <n v="73"/>
    <x v="4"/>
    <s v="TVS"/>
    <s v="Boynton Beach"/>
    <x v="0"/>
    <x v="312"/>
    <x v="0"/>
    <n v="66"/>
  </r>
  <r>
    <n v="73"/>
    <x v="4"/>
    <s v="TVS"/>
    <s v="Boynton Beach"/>
    <x v="0"/>
    <x v="312"/>
    <x v="3"/>
    <n v="3"/>
  </r>
  <r>
    <n v="73"/>
    <x v="4"/>
    <s v="TVS"/>
    <s v="Boynton Beach"/>
    <x v="1"/>
    <x v="312"/>
    <x v="2"/>
    <n v="0"/>
  </r>
  <r>
    <n v="73"/>
    <x v="4"/>
    <s v="TVS"/>
    <s v="Boynton Beach"/>
    <x v="0"/>
    <x v="312"/>
    <x v="0"/>
    <n v="9"/>
  </r>
  <r>
    <n v="75"/>
    <x v="5"/>
    <s v="TVS"/>
    <s v="Delray Beach"/>
    <x v="0"/>
    <x v="312"/>
    <x v="0"/>
    <n v="51"/>
  </r>
  <r>
    <n v="75"/>
    <x v="5"/>
    <s v="TVS"/>
    <s v="Delray Beach"/>
    <x v="0"/>
    <x v="312"/>
    <x v="3"/>
    <n v="0"/>
  </r>
  <r>
    <n v="76"/>
    <x v="29"/>
    <s v="TVS"/>
    <s v="East Boca"/>
    <x v="0"/>
    <x v="312"/>
    <x v="0"/>
    <n v="27"/>
  </r>
  <r>
    <n v="77"/>
    <x v="6"/>
    <s v="TVS"/>
    <s v="West Boca"/>
    <x v="0"/>
    <x v="312"/>
    <x v="0"/>
    <n v="22"/>
  </r>
  <r>
    <n v="72"/>
    <x v="7"/>
    <s v="TVS"/>
    <s v="Lyons"/>
    <x v="0"/>
    <x v="312"/>
    <x v="0"/>
    <n v="15"/>
  </r>
  <r>
    <n v="72"/>
    <x v="7"/>
    <s v="TVS"/>
    <s v="Lyons"/>
    <x v="0"/>
    <x v="312"/>
    <x v="3"/>
    <n v="1"/>
  </r>
  <r>
    <n v="72"/>
    <x v="7"/>
    <s v="TVS"/>
    <s v="Lyons"/>
    <x v="1"/>
    <x v="312"/>
    <x v="2"/>
    <n v="1"/>
  </r>
  <r>
    <n v="104"/>
    <x v="31"/>
    <s v="TVS"/>
    <s v="Miami"/>
    <x v="0"/>
    <x v="312"/>
    <x v="0"/>
    <n v="16"/>
  </r>
  <r>
    <n v="104"/>
    <x v="31"/>
    <s v="TVS"/>
    <s v="Miami"/>
    <x v="0"/>
    <x v="312"/>
    <x v="3"/>
    <n v="3"/>
  </r>
  <r>
    <n v="73"/>
    <x v="4"/>
    <s v="TVS"/>
    <s v="Boynton Beach"/>
    <x v="0"/>
    <x v="313"/>
    <x v="0"/>
    <n v="53"/>
  </r>
  <r>
    <n v="73"/>
    <x v="4"/>
    <s v="TVS"/>
    <s v="Boynton Beach"/>
    <x v="0"/>
    <x v="313"/>
    <x v="3"/>
    <n v="1"/>
  </r>
  <r>
    <n v="73"/>
    <x v="4"/>
    <s v="TVS"/>
    <s v="Boynton Beach"/>
    <x v="0"/>
    <x v="313"/>
    <x v="0"/>
    <n v="2"/>
  </r>
  <r>
    <n v="73"/>
    <x v="4"/>
    <s v="TVS"/>
    <s v="Boynton Beach"/>
    <x v="0"/>
    <x v="313"/>
    <x v="0"/>
    <n v="0"/>
  </r>
  <r>
    <n v="73"/>
    <x v="4"/>
    <s v="TVS"/>
    <s v="Boynton Beach"/>
    <x v="0"/>
    <x v="313"/>
    <x v="1"/>
    <n v="0"/>
  </r>
  <r>
    <n v="75"/>
    <x v="5"/>
    <s v="TVS"/>
    <s v="Delray Beach"/>
    <x v="0"/>
    <x v="313"/>
    <x v="0"/>
    <n v="42"/>
  </r>
  <r>
    <n v="75"/>
    <x v="5"/>
    <s v="TVS"/>
    <s v="Delray Beach"/>
    <x v="1"/>
    <x v="313"/>
    <x v="2"/>
    <n v="0"/>
  </r>
  <r>
    <n v="75"/>
    <x v="5"/>
    <s v="TVS"/>
    <s v="Delray Beach"/>
    <x v="0"/>
    <x v="313"/>
    <x v="3"/>
    <n v="1"/>
  </r>
  <r>
    <n v="76"/>
    <x v="29"/>
    <s v="TVS"/>
    <s v="East Boca"/>
    <x v="0"/>
    <x v="313"/>
    <x v="0"/>
    <n v="8"/>
  </r>
  <r>
    <n v="76"/>
    <x v="29"/>
    <s v="TVS"/>
    <s v="East Boca"/>
    <x v="1"/>
    <x v="313"/>
    <x v="2"/>
    <n v="0"/>
  </r>
  <r>
    <n v="76"/>
    <x v="29"/>
    <s v="TVS"/>
    <s v="East Boca"/>
    <x v="0"/>
    <x v="313"/>
    <x v="3"/>
    <n v="1"/>
  </r>
  <r>
    <n v="77"/>
    <x v="6"/>
    <s v="TVS"/>
    <s v="West Boca"/>
    <x v="0"/>
    <x v="313"/>
    <x v="0"/>
    <n v="16"/>
  </r>
  <r>
    <n v="72"/>
    <x v="7"/>
    <s v="TVS"/>
    <s v="Lyons"/>
    <x v="0"/>
    <x v="313"/>
    <x v="0"/>
    <n v="0"/>
  </r>
  <r>
    <n v="72"/>
    <x v="7"/>
    <s v="TVS"/>
    <s v="Lyons"/>
    <x v="0"/>
    <x v="313"/>
    <x v="3"/>
    <n v="0"/>
  </r>
  <r>
    <n v="72"/>
    <x v="7"/>
    <s v="TVS"/>
    <s v="Lyons"/>
    <x v="1"/>
    <x v="313"/>
    <x v="2"/>
    <n v="0"/>
  </r>
  <r>
    <n v="104"/>
    <x v="31"/>
    <s v="TVS"/>
    <s v="Miami"/>
    <x v="0"/>
    <x v="313"/>
    <x v="0"/>
    <n v="19"/>
  </r>
  <r>
    <n v="104"/>
    <x v="31"/>
    <s v="TVS"/>
    <s v="Miami"/>
    <x v="0"/>
    <x v="313"/>
    <x v="3"/>
    <n v="2"/>
  </r>
  <r>
    <n v="73"/>
    <x v="4"/>
    <s v="TVS"/>
    <s v="Boynton Beach"/>
    <x v="0"/>
    <x v="314"/>
    <x v="0"/>
    <n v="60"/>
  </r>
  <r>
    <n v="73"/>
    <x v="4"/>
    <s v="TVS"/>
    <s v="Boynton Beach"/>
    <x v="0"/>
    <x v="314"/>
    <x v="1"/>
    <n v="0"/>
  </r>
  <r>
    <n v="73"/>
    <x v="4"/>
    <s v="TVS"/>
    <s v="Boynton Beach"/>
    <x v="0"/>
    <x v="314"/>
    <x v="3"/>
    <n v="7"/>
  </r>
  <r>
    <n v="73"/>
    <x v="4"/>
    <s v="TVS"/>
    <s v="Boynton Beach"/>
    <x v="0"/>
    <x v="314"/>
    <x v="0"/>
    <n v="0"/>
  </r>
  <r>
    <n v="73"/>
    <x v="4"/>
    <s v="TVS"/>
    <s v="Boynton Beach"/>
    <x v="0"/>
    <x v="314"/>
    <x v="0"/>
    <n v="6"/>
  </r>
  <r>
    <n v="75"/>
    <x v="5"/>
    <s v="TVS"/>
    <s v="Delray Beach"/>
    <x v="0"/>
    <x v="314"/>
    <x v="0"/>
    <n v="25"/>
  </r>
  <r>
    <n v="75"/>
    <x v="5"/>
    <s v="TVS"/>
    <s v="Delray Beach"/>
    <x v="1"/>
    <x v="314"/>
    <x v="2"/>
    <n v="0"/>
  </r>
  <r>
    <n v="75"/>
    <x v="5"/>
    <s v="TVS"/>
    <s v="Delray Beach"/>
    <x v="0"/>
    <x v="314"/>
    <x v="3"/>
    <n v="0"/>
  </r>
  <r>
    <n v="76"/>
    <x v="29"/>
    <s v="TVS"/>
    <s v="East Boca"/>
    <x v="0"/>
    <x v="314"/>
    <x v="0"/>
    <n v="38"/>
  </r>
  <r>
    <n v="77"/>
    <x v="6"/>
    <s v="TVS"/>
    <s v="West Boca"/>
    <x v="0"/>
    <x v="314"/>
    <x v="0"/>
    <n v="1"/>
  </r>
  <r>
    <n v="72"/>
    <x v="7"/>
    <s v="TVS"/>
    <s v="Lyons"/>
    <x v="0"/>
    <x v="314"/>
    <x v="0"/>
    <n v="20"/>
  </r>
  <r>
    <n v="72"/>
    <x v="7"/>
    <s v="TVS"/>
    <s v="Lyons"/>
    <x v="0"/>
    <x v="314"/>
    <x v="3"/>
    <n v="1"/>
  </r>
  <r>
    <n v="72"/>
    <x v="7"/>
    <s v="TVS"/>
    <s v="Lyons"/>
    <x v="1"/>
    <x v="314"/>
    <x v="2"/>
    <n v="1"/>
  </r>
  <r>
    <n v="104"/>
    <x v="31"/>
    <s v="TVS"/>
    <s v="Miami"/>
    <x v="0"/>
    <x v="314"/>
    <x v="0"/>
    <n v="20"/>
  </r>
  <r>
    <n v="104"/>
    <x v="31"/>
    <s v="TVS"/>
    <s v="Miami"/>
    <x v="0"/>
    <x v="314"/>
    <x v="3"/>
    <n v="4"/>
  </r>
  <r>
    <n v="73"/>
    <x v="4"/>
    <s v="TVS"/>
    <s v="Boynton Beach"/>
    <x v="0"/>
    <x v="315"/>
    <x v="0"/>
    <n v="56"/>
  </r>
  <r>
    <n v="73"/>
    <x v="4"/>
    <s v="TVS"/>
    <s v="Boynton Beach"/>
    <x v="0"/>
    <x v="315"/>
    <x v="3"/>
    <n v="8"/>
  </r>
  <r>
    <n v="73"/>
    <x v="4"/>
    <s v="TVS"/>
    <s v="Boynton Beach"/>
    <x v="0"/>
    <x v="315"/>
    <x v="0"/>
    <n v="27"/>
  </r>
  <r>
    <n v="73"/>
    <x v="4"/>
    <s v="TVS"/>
    <s v="Boynton Beach"/>
    <x v="0"/>
    <x v="315"/>
    <x v="0"/>
    <n v="5"/>
  </r>
  <r>
    <n v="75"/>
    <x v="5"/>
    <s v="TVS"/>
    <s v="Delray Beach"/>
    <x v="0"/>
    <x v="315"/>
    <x v="0"/>
    <n v="43"/>
  </r>
  <r>
    <n v="75"/>
    <x v="5"/>
    <s v="TVS"/>
    <s v="Delray Beach"/>
    <x v="0"/>
    <x v="315"/>
    <x v="3"/>
    <n v="0"/>
  </r>
  <r>
    <n v="76"/>
    <x v="29"/>
    <s v="TVS"/>
    <s v="East Boca"/>
    <x v="0"/>
    <x v="315"/>
    <x v="0"/>
    <n v="0"/>
  </r>
  <r>
    <n v="76"/>
    <x v="29"/>
    <s v="TVS"/>
    <s v="East Boca"/>
    <x v="0"/>
    <x v="315"/>
    <x v="3"/>
    <n v="0"/>
  </r>
  <r>
    <n v="77"/>
    <x v="6"/>
    <s v="TVS"/>
    <s v="West Boca"/>
    <x v="0"/>
    <x v="315"/>
    <x v="0"/>
    <n v="31"/>
  </r>
  <r>
    <n v="72"/>
    <x v="7"/>
    <s v="TVS"/>
    <s v="Lyons"/>
    <x v="0"/>
    <x v="315"/>
    <x v="0"/>
    <n v="13"/>
  </r>
  <r>
    <n v="72"/>
    <x v="7"/>
    <s v="TVS"/>
    <s v="Lyons"/>
    <x v="1"/>
    <x v="315"/>
    <x v="2"/>
    <n v="0"/>
  </r>
  <r>
    <n v="72"/>
    <x v="7"/>
    <s v="TVS"/>
    <s v="Lyons"/>
    <x v="0"/>
    <x v="315"/>
    <x v="3"/>
    <n v="0"/>
  </r>
  <r>
    <n v="104"/>
    <x v="31"/>
    <s v="TVS"/>
    <s v="Miami"/>
    <x v="0"/>
    <x v="315"/>
    <x v="0"/>
    <n v="12"/>
  </r>
  <r>
    <n v="104"/>
    <x v="31"/>
    <s v="TVS"/>
    <s v="Miami"/>
    <x v="0"/>
    <x v="315"/>
    <x v="3"/>
    <n v="1"/>
  </r>
  <r>
    <n v="73"/>
    <x v="4"/>
    <s v="TVS"/>
    <s v="Boynton Beach"/>
    <x v="0"/>
    <x v="316"/>
    <x v="0"/>
    <n v="80"/>
  </r>
  <r>
    <n v="73"/>
    <x v="4"/>
    <s v="TVS"/>
    <s v="Boynton Beach"/>
    <x v="0"/>
    <x v="316"/>
    <x v="3"/>
    <n v="7"/>
  </r>
  <r>
    <n v="73"/>
    <x v="4"/>
    <s v="TVS"/>
    <s v="Boynton Beach"/>
    <x v="1"/>
    <x v="316"/>
    <x v="0"/>
    <n v="0"/>
  </r>
  <r>
    <n v="73"/>
    <x v="4"/>
    <s v="TVS"/>
    <s v="Boynton Beach"/>
    <x v="0"/>
    <x v="316"/>
    <x v="0"/>
    <n v="5"/>
  </r>
  <r>
    <n v="75"/>
    <x v="5"/>
    <s v="TVS"/>
    <s v="Delray Beach"/>
    <x v="0"/>
    <x v="316"/>
    <x v="0"/>
    <n v="6"/>
  </r>
  <r>
    <n v="75"/>
    <x v="5"/>
    <s v="TVS"/>
    <s v="Delray Beach"/>
    <x v="1"/>
    <x v="316"/>
    <x v="2"/>
    <n v="2"/>
  </r>
  <r>
    <n v="75"/>
    <x v="5"/>
    <s v="TVS"/>
    <s v="Delray Beach"/>
    <x v="0"/>
    <x v="316"/>
    <x v="3"/>
    <n v="3"/>
  </r>
  <r>
    <n v="76"/>
    <x v="29"/>
    <s v="TVS"/>
    <s v="East Boca"/>
    <x v="0"/>
    <x v="316"/>
    <x v="0"/>
    <n v="13"/>
  </r>
  <r>
    <n v="77"/>
    <x v="6"/>
    <s v="TVS"/>
    <s v="West Boca"/>
    <x v="0"/>
    <x v="316"/>
    <x v="0"/>
    <n v="13"/>
  </r>
  <r>
    <n v="72"/>
    <x v="7"/>
    <s v="TVS"/>
    <s v="Lyons"/>
    <x v="0"/>
    <x v="316"/>
    <x v="0"/>
    <n v="28"/>
  </r>
  <r>
    <n v="72"/>
    <x v="7"/>
    <s v="TVS"/>
    <s v="Lyons"/>
    <x v="0"/>
    <x v="316"/>
    <x v="3"/>
    <n v="0"/>
  </r>
  <r>
    <n v="72"/>
    <x v="7"/>
    <s v="TVS"/>
    <s v="Lyons"/>
    <x v="1"/>
    <x v="316"/>
    <x v="2"/>
    <n v="0"/>
  </r>
  <r>
    <n v="104"/>
    <x v="31"/>
    <s v="TVS"/>
    <s v="Miami"/>
    <x v="0"/>
    <x v="316"/>
    <x v="0"/>
    <n v="18"/>
  </r>
  <r>
    <n v="104"/>
    <x v="31"/>
    <s v="TVS"/>
    <s v="Miami"/>
    <x v="0"/>
    <x v="316"/>
    <x v="3"/>
    <n v="6"/>
  </r>
  <r>
    <n v="73"/>
    <x v="4"/>
    <s v="TVS"/>
    <s v="Boynton Beach"/>
    <x v="0"/>
    <x v="317"/>
    <x v="0"/>
    <n v="48"/>
  </r>
  <r>
    <n v="73"/>
    <x v="4"/>
    <s v="TVS"/>
    <s v="Boynton Beach"/>
    <x v="0"/>
    <x v="317"/>
    <x v="3"/>
    <n v="6"/>
  </r>
  <r>
    <n v="73"/>
    <x v="4"/>
    <s v="TVS"/>
    <s v="Boynton Beach"/>
    <x v="1"/>
    <x v="317"/>
    <x v="2"/>
    <n v="0"/>
  </r>
  <r>
    <n v="73"/>
    <x v="4"/>
    <s v="TVS"/>
    <s v="Boynton Beach"/>
    <x v="0"/>
    <x v="317"/>
    <x v="0"/>
    <n v="9"/>
  </r>
  <r>
    <n v="75"/>
    <x v="5"/>
    <s v="TVS"/>
    <s v="Delray Beach"/>
    <x v="0"/>
    <x v="317"/>
    <x v="0"/>
    <n v="56"/>
  </r>
  <r>
    <n v="75"/>
    <x v="5"/>
    <s v="TVS"/>
    <s v="Delray Beach"/>
    <x v="0"/>
    <x v="317"/>
    <x v="3"/>
    <n v="0"/>
  </r>
  <r>
    <n v="76"/>
    <x v="29"/>
    <s v="TVS"/>
    <s v="East Boca"/>
    <x v="0"/>
    <x v="317"/>
    <x v="0"/>
    <n v="37"/>
  </r>
  <r>
    <n v="77"/>
    <x v="6"/>
    <s v="TVS"/>
    <s v="West Boca"/>
    <x v="0"/>
    <x v="317"/>
    <x v="0"/>
    <n v="21"/>
  </r>
  <r>
    <n v="72"/>
    <x v="7"/>
    <s v="TVS"/>
    <s v="Lyons"/>
    <x v="0"/>
    <x v="317"/>
    <x v="0"/>
    <n v="12"/>
  </r>
  <r>
    <n v="72"/>
    <x v="7"/>
    <s v="TVS"/>
    <s v="Lyons"/>
    <x v="0"/>
    <x v="317"/>
    <x v="3"/>
    <n v="4"/>
  </r>
  <r>
    <n v="72"/>
    <x v="7"/>
    <s v="TVS"/>
    <s v="Lyons"/>
    <x v="1"/>
    <x v="317"/>
    <x v="2"/>
    <n v="0"/>
  </r>
  <r>
    <n v="104"/>
    <x v="31"/>
    <s v="TVS"/>
    <s v="Miami"/>
    <x v="0"/>
    <x v="317"/>
    <x v="0"/>
    <n v="16"/>
  </r>
  <r>
    <n v="104"/>
    <x v="31"/>
    <s v="TVS"/>
    <s v="Miami"/>
    <x v="0"/>
    <x v="317"/>
    <x v="3"/>
    <n v="2"/>
  </r>
  <r>
    <n v="73"/>
    <x v="4"/>
    <s v="TVS"/>
    <s v="Boynton Beach"/>
    <x v="0"/>
    <x v="318"/>
    <x v="0"/>
    <n v="47"/>
  </r>
  <r>
    <n v="73"/>
    <x v="4"/>
    <s v="TVS"/>
    <s v="Boynton Beach"/>
    <x v="0"/>
    <x v="318"/>
    <x v="3"/>
    <n v="5"/>
  </r>
  <r>
    <n v="73"/>
    <x v="4"/>
    <s v="TVS"/>
    <s v="Boynton Beach"/>
    <x v="0"/>
    <x v="318"/>
    <x v="0"/>
    <n v="5"/>
  </r>
  <r>
    <n v="73"/>
    <x v="4"/>
    <s v="TVS"/>
    <s v="Boynton Beach"/>
    <x v="0"/>
    <x v="318"/>
    <x v="0"/>
    <n v="19"/>
  </r>
  <r>
    <n v="73"/>
    <x v="4"/>
    <s v="TVS"/>
    <s v="Boynton Beach"/>
    <x v="0"/>
    <x v="318"/>
    <x v="1"/>
    <n v="18"/>
  </r>
  <r>
    <n v="75"/>
    <x v="5"/>
    <s v="TVS"/>
    <s v="Delray Beach"/>
    <x v="0"/>
    <x v="318"/>
    <x v="0"/>
    <n v="54"/>
  </r>
  <r>
    <n v="75"/>
    <x v="5"/>
    <s v="TVS"/>
    <s v="Delray Beach"/>
    <x v="1"/>
    <x v="318"/>
    <x v="2"/>
    <n v="1"/>
  </r>
  <r>
    <n v="75"/>
    <x v="5"/>
    <s v="TVS"/>
    <s v="Delray Beach"/>
    <x v="0"/>
    <x v="318"/>
    <x v="3"/>
    <n v="2"/>
  </r>
  <r>
    <n v="76"/>
    <x v="29"/>
    <s v="TVS"/>
    <s v="East Boca"/>
    <x v="0"/>
    <x v="318"/>
    <x v="0"/>
    <n v="6"/>
  </r>
  <r>
    <n v="76"/>
    <x v="29"/>
    <s v="TVS"/>
    <s v="East Boca"/>
    <x v="1"/>
    <x v="318"/>
    <x v="2"/>
    <n v="0"/>
  </r>
  <r>
    <n v="76"/>
    <x v="29"/>
    <s v="TVS"/>
    <s v="East Boca"/>
    <x v="0"/>
    <x v="318"/>
    <x v="3"/>
    <n v="3"/>
  </r>
  <r>
    <n v="77"/>
    <x v="6"/>
    <s v="TVS"/>
    <s v="West Boca"/>
    <x v="0"/>
    <x v="318"/>
    <x v="0"/>
    <n v="9"/>
  </r>
  <r>
    <n v="72"/>
    <x v="7"/>
    <s v="TVS"/>
    <s v="Lyons"/>
    <x v="0"/>
    <x v="318"/>
    <x v="0"/>
    <n v="19"/>
  </r>
  <r>
    <n v="72"/>
    <x v="7"/>
    <s v="TVS"/>
    <s v="Lyons"/>
    <x v="0"/>
    <x v="318"/>
    <x v="3"/>
    <n v="0"/>
  </r>
  <r>
    <n v="72"/>
    <x v="7"/>
    <s v="TVS"/>
    <s v="Lyons"/>
    <x v="1"/>
    <x v="318"/>
    <x v="2"/>
    <n v="0"/>
  </r>
  <r>
    <n v="104"/>
    <x v="31"/>
    <s v="TVS"/>
    <s v="Miami"/>
    <x v="0"/>
    <x v="318"/>
    <x v="0"/>
    <n v="23"/>
  </r>
  <r>
    <n v="104"/>
    <x v="31"/>
    <s v="TVS"/>
    <s v="Miami"/>
    <x v="0"/>
    <x v="318"/>
    <x v="3"/>
    <n v="1"/>
  </r>
  <r>
    <n v="73"/>
    <x v="4"/>
    <s v="TVS"/>
    <s v="Boynton Beach"/>
    <x v="0"/>
    <x v="319"/>
    <x v="0"/>
    <n v="54"/>
  </r>
  <r>
    <n v="73"/>
    <x v="4"/>
    <s v="TVS"/>
    <s v="Boynton Beach"/>
    <x v="0"/>
    <x v="319"/>
    <x v="1"/>
    <n v="16"/>
  </r>
  <r>
    <n v="73"/>
    <x v="4"/>
    <s v="TVS"/>
    <s v="Boynton Beach"/>
    <x v="0"/>
    <x v="319"/>
    <x v="3"/>
    <n v="5"/>
  </r>
  <r>
    <n v="73"/>
    <x v="4"/>
    <s v="TVS"/>
    <s v="Boynton Beach"/>
    <x v="0"/>
    <x v="319"/>
    <x v="0"/>
    <n v="17"/>
  </r>
  <r>
    <n v="73"/>
    <x v="4"/>
    <s v="TVS"/>
    <s v="Boynton Beach"/>
    <x v="0"/>
    <x v="319"/>
    <x v="0"/>
    <n v="3"/>
  </r>
  <r>
    <n v="75"/>
    <x v="5"/>
    <s v="TVS"/>
    <s v="Delray Beach"/>
    <x v="0"/>
    <x v="319"/>
    <x v="0"/>
    <n v="30"/>
  </r>
  <r>
    <n v="75"/>
    <x v="5"/>
    <s v="TVS"/>
    <s v="Delray Beach"/>
    <x v="1"/>
    <x v="319"/>
    <x v="2"/>
    <n v="0"/>
  </r>
  <r>
    <n v="75"/>
    <x v="5"/>
    <s v="TVS"/>
    <s v="Delray Beach"/>
    <x v="0"/>
    <x v="319"/>
    <x v="3"/>
    <n v="0"/>
  </r>
  <r>
    <n v="76"/>
    <x v="29"/>
    <s v="TVS"/>
    <s v="East Boca"/>
    <x v="0"/>
    <x v="319"/>
    <x v="0"/>
    <n v="28"/>
  </r>
  <r>
    <n v="77"/>
    <x v="6"/>
    <s v="TVS"/>
    <s v="West Boca"/>
    <x v="0"/>
    <x v="319"/>
    <x v="0"/>
    <n v="1"/>
  </r>
  <r>
    <n v="72"/>
    <x v="7"/>
    <s v="TVS"/>
    <s v="Lyons"/>
    <x v="0"/>
    <x v="319"/>
    <x v="0"/>
    <n v="33"/>
  </r>
  <r>
    <n v="72"/>
    <x v="7"/>
    <s v="TVS"/>
    <s v="Lyons"/>
    <x v="0"/>
    <x v="319"/>
    <x v="3"/>
    <n v="4"/>
  </r>
  <r>
    <n v="72"/>
    <x v="7"/>
    <s v="TVS"/>
    <s v="Lyons"/>
    <x v="1"/>
    <x v="319"/>
    <x v="2"/>
    <n v="1"/>
  </r>
  <r>
    <n v="104"/>
    <x v="31"/>
    <s v="TVS"/>
    <s v="Miami"/>
    <x v="0"/>
    <x v="319"/>
    <x v="0"/>
    <n v="18"/>
  </r>
  <r>
    <n v="104"/>
    <x v="31"/>
    <s v="TVS"/>
    <s v="Miami"/>
    <x v="0"/>
    <x v="319"/>
    <x v="3"/>
    <n v="5"/>
  </r>
  <r>
    <n v="73"/>
    <x v="4"/>
    <s v="TVS"/>
    <s v="Boynton Beach"/>
    <x v="0"/>
    <x v="320"/>
    <x v="0"/>
    <n v="64"/>
  </r>
  <r>
    <n v="73"/>
    <x v="4"/>
    <s v="TVS"/>
    <s v="Boynton Beach"/>
    <x v="0"/>
    <x v="320"/>
    <x v="3"/>
    <n v="2"/>
  </r>
  <r>
    <n v="73"/>
    <x v="4"/>
    <s v="TVS"/>
    <s v="Boynton Beach"/>
    <x v="0"/>
    <x v="320"/>
    <x v="0"/>
    <n v="0"/>
  </r>
  <r>
    <n v="73"/>
    <x v="4"/>
    <s v="TVS"/>
    <s v="Boynton Beach"/>
    <x v="0"/>
    <x v="320"/>
    <x v="0"/>
    <n v="0"/>
  </r>
  <r>
    <n v="75"/>
    <x v="5"/>
    <s v="TVS"/>
    <s v="Delray Beach"/>
    <x v="0"/>
    <x v="320"/>
    <x v="0"/>
    <n v="61"/>
  </r>
  <r>
    <n v="75"/>
    <x v="5"/>
    <s v="TVS"/>
    <s v="Delray Beach"/>
    <x v="0"/>
    <x v="320"/>
    <x v="3"/>
    <n v="1"/>
  </r>
  <r>
    <n v="76"/>
    <x v="29"/>
    <s v="TVS"/>
    <s v="East Boca"/>
    <x v="0"/>
    <x v="320"/>
    <x v="0"/>
    <n v="0"/>
  </r>
  <r>
    <n v="76"/>
    <x v="29"/>
    <s v="TVS"/>
    <s v="East Boca"/>
    <x v="0"/>
    <x v="320"/>
    <x v="3"/>
    <n v="0"/>
  </r>
  <r>
    <n v="77"/>
    <x v="6"/>
    <s v="TVS"/>
    <s v="West Boca"/>
    <x v="0"/>
    <x v="320"/>
    <x v="0"/>
    <n v="28"/>
  </r>
  <r>
    <n v="72"/>
    <x v="7"/>
    <s v="TVS"/>
    <s v="Lyons"/>
    <x v="0"/>
    <x v="320"/>
    <x v="0"/>
    <n v="6"/>
  </r>
  <r>
    <n v="72"/>
    <x v="7"/>
    <s v="TVS"/>
    <s v="Lyons"/>
    <x v="1"/>
    <x v="320"/>
    <x v="2"/>
    <n v="0"/>
  </r>
  <r>
    <n v="72"/>
    <x v="7"/>
    <s v="TVS"/>
    <s v="Lyons"/>
    <x v="0"/>
    <x v="320"/>
    <x v="3"/>
    <n v="1"/>
  </r>
  <r>
    <n v="104"/>
    <x v="31"/>
    <s v="TVS"/>
    <s v="Miami"/>
    <x v="0"/>
    <x v="320"/>
    <x v="0"/>
    <n v="9"/>
  </r>
  <r>
    <n v="104"/>
    <x v="31"/>
    <s v="TVS"/>
    <s v="Miami"/>
    <x v="0"/>
    <x v="320"/>
    <x v="3"/>
    <n v="4"/>
  </r>
  <r>
    <n v="73"/>
    <x v="4"/>
    <s v="TVS"/>
    <s v="Boynton Beach"/>
    <x v="0"/>
    <x v="321"/>
    <x v="0"/>
    <n v="72"/>
  </r>
  <r>
    <n v="73"/>
    <x v="4"/>
    <s v="TVS"/>
    <s v="Boynton Beach"/>
    <x v="0"/>
    <x v="321"/>
    <x v="3"/>
    <n v="2"/>
  </r>
  <r>
    <n v="73"/>
    <x v="4"/>
    <s v="TVS"/>
    <s v="Boynton Beach"/>
    <x v="1"/>
    <x v="321"/>
    <x v="0"/>
    <n v="24"/>
  </r>
  <r>
    <n v="73"/>
    <x v="4"/>
    <s v="TVS"/>
    <s v="Boynton Beach"/>
    <x v="0"/>
    <x v="321"/>
    <x v="0"/>
    <n v="0"/>
  </r>
  <r>
    <n v="75"/>
    <x v="5"/>
    <s v="TVS"/>
    <s v="Delray Beach"/>
    <x v="0"/>
    <x v="321"/>
    <x v="0"/>
    <n v="16"/>
  </r>
  <r>
    <n v="75"/>
    <x v="5"/>
    <s v="TVS"/>
    <s v="Delray Beach"/>
    <x v="1"/>
    <x v="321"/>
    <x v="2"/>
    <n v="0"/>
  </r>
  <r>
    <n v="75"/>
    <x v="5"/>
    <s v="TVS"/>
    <s v="Delray Beach"/>
    <x v="0"/>
    <x v="321"/>
    <x v="3"/>
    <n v="4"/>
  </r>
  <r>
    <n v="76"/>
    <x v="29"/>
    <s v="TVS"/>
    <s v="East Boca"/>
    <x v="0"/>
    <x v="321"/>
    <x v="0"/>
    <n v="17"/>
  </r>
  <r>
    <n v="77"/>
    <x v="6"/>
    <s v="TVS"/>
    <s v="West Boca"/>
    <x v="0"/>
    <x v="321"/>
    <x v="0"/>
    <n v="22"/>
  </r>
  <r>
    <n v="72"/>
    <x v="7"/>
    <s v="TVS"/>
    <s v="Lyons"/>
    <x v="0"/>
    <x v="321"/>
    <x v="0"/>
    <n v="25"/>
  </r>
  <r>
    <n v="72"/>
    <x v="7"/>
    <s v="TVS"/>
    <s v="Lyons"/>
    <x v="0"/>
    <x v="321"/>
    <x v="3"/>
    <n v="0"/>
  </r>
  <r>
    <n v="72"/>
    <x v="7"/>
    <s v="TVS"/>
    <s v="Lyons"/>
    <x v="1"/>
    <x v="321"/>
    <x v="2"/>
    <n v="0"/>
  </r>
  <r>
    <n v="104"/>
    <x v="31"/>
    <s v="TVS"/>
    <s v="Miami"/>
    <x v="0"/>
    <x v="321"/>
    <x v="0"/>
    <n v="21"/>
  </r>
  <r>
    <n v="104"/>
    <x v="31"/>
    <s v="TVS"/>
    <s v="Miami"/>
    <x v="0"/>
    <x v="321"/>
    <x v="3"/>
    <n v="4"/>
  </r>
  <r>
    <n v="73"/>
    <x v="4"/>
    <s v="TVS"/>
    <s v="Boynton Beach"/>
    <x v="0"/>
    <x v="322"/>
    <x v="0"/>
    <n v="54"/>
  </r>
  <r>
    <n v="73"/>
    <x v="4"/>
    <s v="TVS"/>
    <s v="Boynton Beach"/>
    <x v="0"/>
    <x v="322"/>
    <x v="3"/>
    <n v="2"/>
  </r>
  <r>
    <n v="73"/>
    <x v="4"/>
    <s v="TVS"/>
    <s v="Boynton Beach"/>
    <x v="1"/>
    <x v="322"/>
    <x v="2"/>
    <n v="0"/>
  </r>
  <r>
    <n v="73"/>
    <x v="4"/>
    <s v="TVS"/>
    <s v="Boynton Beach"/>
    <x v="0"/>
    <x v="322"/>
    <x v="0"/>
    <n v="5"/>
  </r>
  <r>
    <n v="75"/>
    <x v="5"/>
    <s v="TVS"/>
    <s v="Delray Beach"/>
    <x v="0"/>
    <x v="322"/>
    <x v="0"/>
    <n v="52"/>
  </r>
  <r>
    <n v="75"/>
    <x v="5"/>
    <s v="TVS"/>
    <s v="Delray Beach"/>
    <x v="0"/>
    <x v="322"/>
    <x v="3"/>
    <n v="0"/>
  </r>
  <r>
    <n v="76"/>
    <x v="29"/>
    <s v="TVS"/>
    <s v="East Boca"/>
    <x v="0"/>
    <x v="322"/>
    <x v="0"/>
    <n v="38"/>
  </r>
  <r>
    <n v="77"/>
    <x v="6"/>
    <s v="TVS"/>
    <s v="West Boca"/>
    <x v="0"/>
    <x v="322"/>
    <x v="0"/>
    <n v="24"/>
  </r>
  <r>
    <n v="72"/>
    <x v="7"/>
    <s v="TVS"/>
    <s v="Lyons"/>
    <x v="0"/>
    <x v="322"/>
    <x v="0"/>
    <n v="13"/>
  </r>
  <r>
    <n v="72"/>
    <x v="7"/>
    <s v="TVS"/>
    <s v="Lyons"/>
    <x v="0"/>
    <x v="322"/>
    <x v="3"/>
    <n v="3"/>
  </r>
  <r>
    <n v="72"/>
    <x v="7"/>
    <s v="TVS"/>
    <s v="Lyons"/>
    <x v="1"/>
    <x v="322"/>
    <x v="2"/>
    <n v="0"/>
  </r>
  <r>
    <n v="104"/>
    <x v="31"/>
    <s v="TVS"/>
    <s v="Miami"/>
    <x v="0"/>
    <x v="322"/>
    <x v="0"/>
    <n v="15"/>
  </r>
  <r>
    <n v="104"/>
    <x v="31"/>
    <s v="TVS"/>
    <s v="Miami"/>
    <x v="0"/>
    <x v="322"/>
    <x v="3"/>
    <n v="0"/>
  </r>
  <r>
    <n v="73"/>
    <x v="4"/>
    <s v="TVS"/>
    <s v="Boynton Beach"/>
    <x v="0"/>
    <x v="323"/>
    <x v="0"/>
    <n v="57"/>
  </r>
  <r>
    <n v="73"/>
    <x v="4"/>
    <s v="TVS"/>
    <s v="Boynton Beach"/>
    <x v="0"/>
    <x v="323"/>
    <x v="3"/>
    <n v="0"/>
  </r>
  <r>
    <n v="73"/>
    <x v="4"/>
    <s v="TVS"/>
    <s v="Boynton Beach"/>
    <x v="0"/>
    <x v="323"/>
    <x v="0"/>
    <n v="0"/>
  </r>
  <r>
    <n v="73"/>
    <x v="4"/>
    <s v="TVS"/>
    <s v="Boynton Beach"/>
    <x v="0"/>
    <x v="323"/>
    <x v="0"/>
    <n v="0"/>
  </r>
  <r>
    <n v="73"/>
    <x v="4"/>
    <s v="TVS"/>
    <s v="Boynton Beach"/>
    <x v="0"/>
    <x v="323"/>
    <x v="1"/>
    <n v="0"/>
  </r>
  <r>
    <n v="75"/>
    <x v="5"/>
    <s v="TVS"/>
    <s v="Delray Beach"/>
    <x v="0"/>
    <x v="323"/>
    <x v="0"/>
    <n v="43"/>
  </r>
  <r>
    <n v="75"/>
    <x v="5"/>
    <s v="TVS"/>
    <s v="Delray Beach"/>
    <x v="1"/>
    <x v="323"/>
    <x v="2"/>
    <n v="0"/>
  </r>
  <r>
    <n v="75"/>
    <x v="5"/>
    <s v="TVS"/>
    <s v="Delray Beach"/>
    <x v="0"/>
    <x v="323"/>
    <x v="3"/>
    <n v="1"/>
  </r>
  <r>
    <n v="76"/>
    <x v="29"/>
    <s v="TVS"/>
    <s v="East Boca"/>
    <x v="0"/>
    <x v="323"/>
    <x v="0"/>
    <n v="9"/>
  </r>
  <r>
    <n v="76"/>
    <x v="29"/>
    <s v="TVS"/>
    <s v="East Boca"/>
    <x v="1"/>
    <x v="323"/>
    <x v="2"/>
    <n v="0"/>
  </r>
  <r>
    <n v="76"/>
    <x v="29"/>
    <s v="TVS"/>
    <s v="East Boca"/>
    <x v="0"/>
    <x v="323"/>
    <x v="3"/>
    <n v="1"/>
  </r>
  <r>
    <n v="77"/>
    <x v="6"/>
    <s v="TVS"/>
    <s v="West Boca"/>
    <x v="0"/>
    <x v="323"/>
    <x v="0"/>
    <n v="20"/>
  </r>
  <r>
    <n v="72"/>
    <x v="7"/>
    <s v="TVS"/>
    <s v="Lyons"/>
    <x v="0"/>
    <x v="323"/>
    <x v="0"/>
    <n v="0"/>
  </r>
  <r>
    <n v="72"/>
    <x v="7"/>
    <s v="TVS"/>
    <s v="Lyons"/>
    <x v="0"/>
    <x v="323"/>
    <x v="3"/>
    <n v="3"/>
  </r>
  <r>
    <n v="72"/>
    <x v="7"/>
    <s v="TVS"/>
    <s v="Lyons"/>
    <x v="1"/>
    <x v="323"/>
    <x v="2"/>
    <n v="0"/>
  </r>
  <r>
    <n v="104"/>
    <x v="31"/>
    <s v="TVS"/>
    <s v="Miami"/>
    <x v="0"/>
    <x v="323"/>
    <x v="0"/>
    <n v="24"/>
  </r>
  <r>
    <n v="104"/>
    <x v="31"/>
    <s v="TVS"/>
    <s v="Miami"/>
    <x v="0"/>
    <x v="323"/>
    <x v="3"/>
    <n v="0"/>
  </r>
  <r>
    <n v="73"/>
    <x v="4"/>
    <s v="TVS"/>
    <s v="Boynton Beach"/>
    <x v="0"/>
    <x v="324"/>
    <x v="0"/>
    <n v="61"/>
  </r>
  <r>
    <n v="73"/>
    <x v="4"/>
    <s v="TVS"/>
    <s v="Boynton Beach"/>
    <x v="0"/>
    <x v="324"/>
    <x v="1"/>
    <n v="0"/>
  </r>
  <r>
    <n v="73"/>
    <x v="4"/>
    <s v="TVS"/>
    <s v="Boynton Beach"/>
    <x v="0"/>
    <x v="324"/>
    <x v="3"/>
    <n v="6"/>
  </r>
  <r>
    <n v="73"/>
    <x v="4"/>
    <s v="TVS"/>
    <s v="Boynton Beach"/>
    <x v="0"/>
    <x v="324"/>
    <x v="0"/>
    <n v="0"/>
  </r>
  <r>
    <n v="73"/>
    <x v="4"/>
    <s v="TVS"/>
    <s v="Boynton Beach"/>
    <x v="0"/>
    <x v="324"/>
    <x v="0"/>
    <n v="4"/>
  </r>
  <r>
    <n v="75"/>
    <x v="5"/>
    <s v="TVS"/>
    <s v="Delray Beach"/>
    <x v="0"/>
    <x v="324"/>
    <x v="0"/>
    <n v="33"/>
  </r>
  <r>
    <n v="75"/>
    <x v="5"/>
    <s v="TVS"/>
    <s v="Delray Beach"/>
    <x v="1"/>
    <x v="324"/>
    <x v="2"/>
    <n v="0"/>
  </r>
  <r>
    <n v="75"/>
    <x v="5"/>
    <s v="TVS"/>
    <s v="Delray Beach"/>
    <x v="0"/>
    <x v="324"/>
    <x v="3"/>
    <n v="0"/>
  </r>
  <r>
    <n v="76"/>
    <x v="29"/>
    <s v="TVS"/>
    <s v="East Boca"/>
    <x v="0"/>
    <x v="324"/>
    <x v="0"/>
    <n v="30"/>
  </r>
  <r>
    <n v="77"/>
    <x v="6"/>
    <s v="TVS"/>
    <s v="West Boca"/>
    <x v="0"/>
    <x v="324"/>
    <x v="0"/>
    <n v="0"/>
  </r>
  <r>
    <n v="72"/>
    <x v="7"/>
    <s v="TVS"/>
    <s v="Lyons"/>
    <x v="0"/>
    <x v="324"/>
    <x v="0"/>
    <n v="7"/>
  </r>
  <r>
    <n v="72"/>
    <x v="7"/>
    <s v="TVS"/>
    <s v="Lyons"/>
    <x v="0"/>
    <x v="324"/>
    <x v="3"/>
    <n v="2"/>
  </r>
  <r>
    <n v="72"/>
    <x v="7"/>
    <s v="TVS"/>
    <s v="Lyons"/>
    <x v="1"/>
    <x v="324"/>
    <x v="2"/>
    <n v="0"/>
  </r>
  <r>
    <n v="104"/>
    <x v="31"/>
    <s v="TVS"/>
    <s v="Miami"/>
    <x v="0"/>
    <x v="324"/>
    <x v="0"/>
    <n v="25"/>
  </r>
  <r>
    <n v="104"/>
    <x v="31"/>
    <s v="TVS"/>
    <s v="Miami"/>
    <x v="0"/>
    <x v="324"/>
    <x v="3"/>
    <n v="2"/>
  </r>
  <r>
    <n v="73"/>
    <x v="4"/>
    <s v="TVS"/>
    <s v="Boynton Beach"/>
    <x v="0"/>
    <x v="325"/>
    <x v="0"/>
    <n v="77"/>
  </r>
  <r>
    <n v="73"/>
    <x v="4"/>
    <s v="TVS"/>
    <s v="Boynton Beach"/>
    <x v="0"/>
    <x v="325"/>
    <x v="3"/>
    <n v="13"/>
  </r>
  <r>
    <n v="73"/>
    <x v="4"/>
    <s v="TVS"/>
    <s v="Boynton Beach"/>
    <x v="0"/>
    <x v="325"/>
    <x v="0"/>
    <n v="0"/>
  </r>
  <r>
    <n v="73"/>
    <x v="4"/>
    <s v="TVS"/>
    <s v="Boynton Beach"/>
    <x v="0"/>
    <x v="325"/>
    <x v="0"/>
    <n v="5"/>
  </r>
  <r>
    <n v="75"/>
    <x v="5"/>
    <s v="TVS"/>
    <s v="Delray Beach"/>
    <x v="0"/>
    <x v="325"/>
    <x v="0"/>
    <n v="37"/>
  </r>
  <r>
    <n v="75"/>
    <x v="5"/>
    <s v="TVS"/>
    <s v="Delray Beach"/>
    <x v="0"/>
    <x v="325"/>
    <x v="3"/>
    <n v="1"/>
  </r>
  <r>
    <n v="76"/>
    <x v="29"/>
    <s v="TVS"/>
    <s v="East Boca"/>
    <x v="0"/>
    <x v="325"/>
    <x v="0"/>
    <n v="0"/>
  </r>
  <r>
    <n v="76"/>
    <x v="29"/>
    <s v="TVS"/>
    <s v="East Boca"/>
    <x v="0"/>
    <x v="325"/>
    <x v="3"/>
    <n v="0"/>
  </r>
  <r>
    <n v="77"/>
    <x v="6"/>
    <s v="TVS"/>
    <s v="West Boca"/>
    <x v="0"/>
    <x v="325"/>
    <x v="0"/>
    <n v="36"/>
  </r>
  <r>
    <n v="72"/>
    <x v="7"/>
    <s v="TVS"/>
    <s v="Lyons"/>
    <x v="0"/>
    <x v="325"/>
    <x v="0"/>
    <n v="7"/>
  </r>
  <r>
    <n v="72"/>
    <x v="7"/>
    <s v="TVS"/>
    <s v="Lyons"/>
    <x v="1"/>
    <x v="325"/>
    <x v="2"/>
    <n v="0"/>
  </r>
  <r>
    <n v="72"/>
    <x v="7"/>
    <s v="TVS"/>
    <s v="Lyons"/>
    <x v="0"/>
    <x v="325"/>
    <x v="3"/>
    <n v="1"/>
  </r>
  <r>
    <n v="104"/>
    <x v="31"/>
    <s v="TVS"/>
    <s v="Miami"/>
    <x v="0"/>
    <x v="325"/>
    <x v="0"/>
    <n v="11"/>
  </r>
  <r>
    <n v="104"/>
    <x v="31"/>
    <s v="TVS"/>
    <s v="Miami"/>
    <x v="0"/>
    <x v="325"/>
    <x v="3"/>
    <n v="2"/>
  </r>
  <r>
    <n v="75"/>
    <x v="5"/>
    <s v="TVS"/>
    <s v="Delray Beach"/>
    <x v="0"/>
    <x v="326"/>
    <x v="3"/>
    <n v="21"/>
  </r>
  <r>
    <n v="75"/>
    <x v="5"/>
    <s v="TVS"/>
    <s v="Delray Beach"/>
    <x v="0"/>
    <x v="326"/>
    <x v="0"/>
    <n v="13"/>
  </r>
  <r>
    <n v="73"/>
    <x v="4"/>
    <s v="TVS"/>
    <s v="Boynton Beach"/>
    <x v="0"/>
    <x v="327"/>
    <x v="0"/>
    <n v="77"/>
  </r>
  <r>
    <n v="73"/>
    <x v="4"/>
    <s v="TVS"/>
    <s v="Boynton Beach"/>
    <x v="0"/>
    <x v="327"/>
    <x v="3"/>
    <n v="4"/>
  </r>
  <r>
    <n v="73"/>
    <x v="4"/>
    <s v="TVS"/>
    <s v="Boynton Beach"/>
    <x v="1"/>
    <x v="327"/>
    <x v="0"/>
    <n v="0"/>
  </r>
  <r>
    <n v="73"/>
    <x v="4"/>
    <s v="TVS"/>
    <s v="Boynton Beach"/>
    <x v="0"/>
    <x v="327"/>
    <x v="0"/>
    <n v="6"/>
  </r>
  <r>
    <n v="75"/>
    <x v="5"/>
    <s v="TVS"/>
    <s v="Delray Beach"/>
    <x v="0"/>
    <x v="327"/>
    <x v="0"/>
    <n v="28"/>
  </r>
  <r>
    <n v="75"/>
    <x v="5"/>
    <s v="TVS"/>
    <s v="Delray Beach"/>
    <x v="1"/>
    <x v="327"/>
    <x v="2"/>
    <n v="1"/>
  </r>
  <r>
    <n v="75"/>
    <x v="5"/>
    <s v="TVS"/>
    <s v="Delray Beach"/>
    <x v="0"/>
    <x v="327"/>
    <x v="3"/>
    <n v="6"/>
  </r>
  <r>
    <n v="76"/>
    <x v="29"/>
    <s v="TVS"/>
    <s v="East Boca"/>
    <x v="0"/>
    <x v="327"/>
    <x v="0"/>
    <n v="11"/>
  </r>
  <r>
    <n v="77"/>
    <x v="6"/>
    <s v="TVS"/>
    <s v="West Boca"/>
    <x v="0"/>
    <x v="327"/>
    <x v="0"/>
    <n v="22"/>
  </r>
  <r>
    <n v="72"/>
    <x v="7"/>
    <s v="TVS"/>
    <s v="Lyons"/>
    <x v="0"/>
    <x v="327"/>
    <x v="0"/>
    <n v="18"/>
  </r>
  <r>
    <n v="72"/>
    <x v="7"/>
    <s v="TVS"/>
    <s v="Lyons"/>
    <x v="0"/>
    <x v="327"/>
    <x v="3"/>
    <n v="0"/>
  </r>
  <r>
    <n v="104"/>
    <x v="31"/>
    <s v="TVS"/>
    <s v="Miami"/>
    <x v="0"/>
    <x v="327"/>
    <x v="0"/>
    <n v="23"/>
  </r>
  <r>
    <n v="104"/>
    <x v="31"/>
    <s v="TVS"/>
    <s v="Miami"/>
    <x v="0"/>
    <x v="327"/>
    <x v="3"/>
    <n v="2"/>
  </r>
  <r>
    <n v="73"/>
    <x v="4"/>
    <s v="TVS"/>
    <s v="Boynton Beach"/>
    <x v="0"/>
    <x v="328"/>
    <x v="0"/>
    <n v="64"/>
  </r>
  <r>
    <n v="73"/>
    <x v="4"/>
    <s v="TVS"/>
    <s v="Boynton Beach"/>
    <x v="0"/>
    <x v="328"/>
    <x v="3"/>
    <n v="4"/>
  </r>
  <r>
    <n v="73"/>
    <x v="4"/>
    <s v="TVS"/>
    <s v="Boynton Beach"/>
    <x v="1"/>
    <x v="328"/>
    <x v="2"/>
    <n v="0"/>
  </r>
  <r>
    <n v="73"/>
    <x v="4"/>
    <s v="TVS"/>
    <s v="Boynton Beach"/>
    <x v="0"/>
    <x v="328"/>
    <x v="0"/>
    <n v="5"/>
  </r>
  <r>
    <n v="75"/>
    <x v="5"/>
    <s v="TVS"/>
    <s v="Delray Beach"/>
    <x v="0"/>
    <x v="328"/>
    <x v="0"/>
    <n v="44"/>
  </r>
  <r>
    <n v="75"/>
    <x v="5"/>
    <s v="TVS"/>
    <s v="Delray Beach"/>
    <x v="0"/>
    <x v="328"/>
    <x v="3"/>
    <n v="0"/>
  </r>
  <r>
    <n v="76"/>
    <x v="29"/>
    <s v="TVS"/>
    <s v="East Boca"/>
    <x v="0"/>
    <x v="328"/>
    <x v="0"/>
    <n v="34"/>
  </r>
  <r>
    <n v="77"/>
    <x v="6"/>
    <s v="TVS"/>
    <s v="West Boca"/>
    <x v="0"/>
    <x v="328"/>
    <x v="0"/>
    <n v="24"/>
  </r>
  <r>
    <n v="72"/>
    <x v="7"/>
    <s v="TVS"/>
    <s v="Lyons"/>
    <x v="0"/>
    <x v="328"/>
    <x v="0"/>
    <n v="23"/>
  </r>
  <r>
    <n v="72"/>
    <x v="7"/>
    <s v="TVS"/>
    <s v="Lyons"/>
    <x v="0"/>
    <x v="328"/>
    <x v="3"/>
    <n v="4"/>
  </r>
  <r>
    <n v="72"/>
    <x v="7"/>
    <s v="TVS"/>
    <s v="Lyons"/>
    <x v="1"/>
    <x v="328"/>
    <x v="2"/>
    <n v="1"/>
  </r>
  <r>
    <n v="104"/>
    <x v="31"/>
    <s v="TVS"/>
    <s v="Miami"/>
    <x v="0"/>
    <x v="328"/>
    <x v="0"/>
    <n v="21"/>
  </r>
  <r>
    <n v="104"/>
    <x v="31"/>
    <s v="TVS"/>
    <s v="Miami"/>
    <x v="0"/>
    <x v="328"/>
    <x v="3"/>
    <n v="2"/>
  </r>
  <r>
    <n v="73"/>
    <x v="4"/>
    <s v="TVS"/>
    <s v="Boynton Beach"/>
    <x v="0"/>
    <x v="329"/>
    <x v="0"/>
    <n v="50"/>
  </r>
  <r>
    <n v="73"/>
    <x v="4"/>
    <s v="TVS"/>
    <s v="Boynton Beach"/>
    <x v="0"/>
    <x v="329"/>
    <x v="3"/>
    <n v="4"/>
  </r>
  <r>
    <n v="73"/>
    <x v="4"/>
    <s v="TVS"/>
    <s v="Boynton Beach"/>
    <x v="0"/>
    <x v="329"/>
    <x v="0"/>
    <n v="1"/>
  </r>
  <r>
    <n v="73"/>
    <x v="4"/>
    <s v="TVS"/>
    <s v="Boynton Beach"/>
    <x v="0"/>
    <x v="329"/>
    <x v="0"/>
    <n v="30"/>
  </r>
  <r>
    <n v="73"/>
    <x v="4"/>
    <s v="TVS"/>
    <s v="Boynton Beach"/>
    <x v="0"/>
    <x v="329"/>
    <x v="1"/>
    <n v="28"/>
  </r>
  <r>
    <n v="75"/>
    <x v="5"/>
    <s v="TVS"/>
    <s v="Delray Beach"/>
    <x v="0"/>
    <x v="329"/>
    <x v="0"/>
    <n v="46"/>
  </r>
  <r>
    <n v="75"/>
    <x v="5"/>
    <s v="TVS"/>
    <s v="Delray Beach"/>
    <x v="1"/>
    <x v="329"/>
    <x v="2"/>
    <n v="0"/>
  </r>
  <r>
    <n v="75"/>
    <x v="5"/>
    <s v="TVS"/>
    <s v="Delray Beach"/>
    <x v="0"/>
    <x v="329"/>
    <x v="3"/>
    <n v="2"/>
  </r>
  <r>
    <n v="76"/>
    <x v="29"/>
    <s v="TVS"/>
    <s v="East Boca"/>
    <x v="0"/>
    <x v="329"/>
    <x v="0"/>
    <n v="8"/>
  </r>
  <r>
    <n v="76"/>
    <x v="29"/>
    <s v="TVS"/>
    <s v="East Boca"/>
    <x v="1"/>
    <x v="329"/>
    <x v="2"/>
    <n v="0"/>
  </r>
  <r>
    <n v="76"/>
    <x v="29"/>
    <s v="TVS"/>
    <s v="East Boca"/>
    <x v="0"/>
    <x v="329"/>
    <x v="3"/>
    <n v="1"/>
  </r>
  <r>
    <n v="77"/>
    <x v="6"/>
    <s v="TVS"/>
    <s v="West Boca"/>
    <x v="0"/>
    <x v="329"/>
    <x v="0"/>
    <n v="19"/>
  </r>
  <r>
    <n v="72"/>
    <x v="7"/>
    <s v="TVS"/>
    <s v="Lyons"/>
    <x v="0"/>
    <x v="329"/>
    <x v="0"/>
    <n v="15"/>
  </r>
  <r>
    <n v="72"/>
    <x v="7"/>
    <s v="TVS"/>
    <s v="Lyons"/>
    <x v="0"/>
    <x v="329"/>
    <x v="3"/>
    <n v="0"/>
  </r>
  <r>
    <n v="72"/>
    <x v="7"/>
    <s v="TVS"/>
    <s v="Lyons"/>
    <x v="1"/>
    <x v="329"/>
    <x v="2"/>
    <n v="0"/>
  </r>
  <r>
    <n v="104"/>
    <x v="31"/>
    <s v="TVS"/>
    <s v="Miami"/>
    <x v="0"/>
    <x v="329"/>
    <x v="0"/>
    <n v="16"/>
  </r>
  <r>
    <n v="104"/>
    <x v="31"/>
    <s v="TVS"/>
    <s v="Miami"/>
    <x v="0"/>
    <x v="329"/>
    <x v="3"/>
    <n v="2"/>
  </r>
  <r>
    <n v="73"/>
    <x v="4"/>
    <s v="TVS"/>
    <s v="Boynton Beach"/>
    <x v="0"/>
    <x v="330"/>
    <x v="0"/>
    <n v="62"/>
  </r>
  <r>
    <n v="73"/>
    <x v="4"/>
    <s v="TVS"/>
    <s v="Boynton Beach"/>
    <x v="0"/>
    <x v="330"/>
    <x v="1"/>
    <m/>
  </r>
  <r>
    <n v="73"/>
    <x v="4"/>
    <s v="TVS"/>
    <s v="Boynton Beach"/>
    <x v="0"/>
    <x v="330"/>
    <x v="3"/>
    <n v="9"/>
  </r>
  <r>
    <n v="73"/>
    <x v="4"/>
    <s v="TVS"/>
    <s v="Boynton Beach"/>
    <x v="0"/>
    <x v="330"/>
    <x v="0"/>
    <n v="0"/>
  </r>
  <r>
    <n v="73"/>
    <x v="4"/>
    <s v="TVS"/>
    <s v="Boynton Beach"/>
    <x v="0"/>
    <x v="330"/>
    <x v="0"/>
    <n v="6"/>
  </r>
  <r>
    <n v="75"/>
    <x v="5"/>
    <s v="TVS"/>
    <s v="Delray Beach"/>
    <x v="0"/>
    <x v="330"/>
    <x v="0"/>
    <n v="34"/>
  </r>
  <r>
    <n v="75"/>
    <x v="5"/>
    <s v="TVS"/>
    <s v="Delray Beach"/>
    <x v="1"/>
    <x v="330"/>
    <x v="2"/>
    <n v="0"/>
  </r>
  <r>
    <n v="75"/>
    <x v="5"/>
    <s v="TVS"/>
    <s v="Delray Beach"/>
    <x v="0"/>
    <x v="330"/>
    <x v="3"/>
    <n v="0"/>
  </r>
  <r>
    <n v="76"/>
    <x v="29"/>
    <s v="TVS"/>
    <s v="East Boca"/>
    <x v="0"/>
    <x v="330"/>
    <x v="0"/>
    <n v="39"/>
  </r>
  <r>
    <n v="77"/>
    <x v="6"/>
    <s v="TVS"/>
    <s v="West Boca"/>
    <x v="0"/>
    <x v="330"/>
    <x v="0"/>
    <n v="0"/>
  </r>
  <r>
    <n v="72"/>
    <x v="7"/>
    <s v="TVS"/>
    <s v="Lyons"/>
    <x v="0"/>
    <x v="330"/>
    <x v="0"/>
    <n v="9"/>
  </r>
  <r>
    <n v="72"/>
    <x v="7"/>
    <s v="TVS"/>
    <s v="Lyons"/>
    <x v="0"/>
    <x v="330"/>
    <x v="3"/>
    <n v="0"/>
  </r>
  <r>
    <n v="72"/>
    <x v="7"/>
    <s v="TVS"/>
    <s v="Lyons"/>
    <x v="1"/>
    <x v="330"/>
    <x v="1"/>
    <n v="6"/>
  </r>
  <r>
    <n v="104"/>
    <x v="31"/>
    <s v="TVS"/>
    <s v="Miami"/>
    <x v="0"/>
    <x v="330"/>
    <x v="0"/>
    <n v="20"/>
  </r>
  <r>
    <n v="104"/>
    <x v="31"/>
    <s v="TVS"/>
    <s v="Miami"/>
    <x v="0"/>
    <x v="330"/>
    <x v="3"/>
    <n v="7"/>
  </r>
  <r>
    <n v="73"/>
    <x v="4"/>
    <s v="TVS"/>
    <s v="Boynton Beach"/>
    <x v="0"/>
    <x v="331"/>
    <x v="0"/>
    <n v="62"/>
  </r>
  <r>
    <n v="73"/>
    <x v="4"/>
    <s v="TVS"/>
    <s v="Boynton Beach"/>
    <x v="0"/>
    <x v="331"/>
    <x v="1"/>
    <n v="18"/>
  </r>
  <r>
    <n v="73"/>
    <x v="4"/>
    <s v="TVS"/>
    <s v="Boynton Beach"/>
    <x v="0"/>
    <x v="331"/>
    <x v="0"/>
    <n v="23"/>
  </r>
  <r>
    <n v="73"/>
    <x v="4"/>
    <s v="TVS"/>
    <s v="Boynton Beach"/>
    <x v="0"/>
    <x v="331"/>
    <x v="0"/>
    <n v="7"/>
  </r>
  <r>
    <n v="75"/>
    <x v="5"/>
    <s v="TVS"/>
    <s v="Delray Beach"/>
    <x v="0"/>
    <x v="331"/>
    <x v="0"/>
    <n v="56"/>
  </r>
  <r>
    <n v="75"/>
    <x v="5"/>
    <s v="TVS"/>
    <s v="Delray Beach"/>
    <x v="0"/>
    <x v="331"/>
    <x v="3"/>
    <n v="1"/>
  </r>
  <r>
    <n v="75"/>
    <x v="5"/>
    <s v="TVS"/>
    <s v="Delray Beach"/>
    <x v="1"/>
    <x v="331"/>
    <x v="2"/>
    <n v="1"/>
  </r>
  <r>
    <n v="76"/>
    <x v="29"/>
    <s v="TVS"/>
    <s v="East Boca"/>
    <x v="0"/>
    <x v="331"/>
    <x v="0"/>
    <n v="0"/>
  </r>
  <r>
    <n v="76"/>
    <x v="29"/>
    <s v="TVS"/>
    <s v="East Boca"/>
    <x v="0"/>
    <x v="331"/>
    <x v="3"/>
    <n v="0"/>
  </r>
  <r>
    <n v="77"/>
    <x v="6"/>
    <s v="TVS"/>
    <s v="West Boca"/>
    <x v="0"/>
    <x v="331"/>
    <x v="0"/>
    <n v="35"/>
  </r>
  <r>
    <n v="72"/>
    <x v="7"/>
    <s v="TVS"/>
    <s v="Lyons"/>
    <x v="0"/>
    <x v="331"/>
    <x v="0"/>
    <n v="21"/>
  </r>
  <r>
    <n v="72"/>
    <x v="7"/>
    <s v="TVS"/>
    <s v="Lyons"/>
    <x v="1"/>
    <x v="331"/>
    <x v="2"/>
    <n v="0"/>
  </r>
  <r>
    <n v="72"/>
    <x v="7"/>
    <s v="TVS"/>
    <s v="Lyons"/>
    <x v="0"/>
    <x v="331"/>
    <x v="3"/>
    <n v="0"/>
  </r>
  <r>
    <n v="104"/>
    <x v="31"/>
    <s v="TVS"/>
    <s v="Miami"/>
    <x v="0"/>
    <x v="331"/>
    <x v="0"/>
    <n v="14"/>
  </r>
  <r>
    <n v="104"/>
    <x v="31"/>
    <s v="TVS"/>
    <s v="Miami"/>
    <x v="0"/>
    <x v="331"/>
    <x v="3"/>
    <n v="0"/>
  </r>
  <r>
    <n v="73"/>
    <x v="4"/>
    <s v="TVS"/>
    <s v="Boynton Beach"/>
    <x v="0"/>
    <x v="332"/>
    <x v="0"/>
    <n v="81"/>
  </r>
  <r>
    <n v="73"/>
    <x v="4"/>
    <s v="TVS"/>
    <s v="Boynton Beach"/>
    <x v="0"/>
    <x v="332"/>
    <x v="3"/>
    <n v="4"/>
  </r>
  <r>
    <n v="73"/>
    <x v="4"/>
    <s v="TVS"/>
    <s v="Boynton Beach"/>
    <x v="1"/>
    <x v="332"/>
    <x v="0"/>
    <n v="0"/>
  </r>
  <r>
    <n v="73"/>
    <x v="4"/>
    <s v="TVS"/>
    <s v="Boynton Beach"/>
    <x v="0"/>
    <x v="332"/>
    <x v="0"/>
    <n v="17"/>
  </r>
  <r>
    <n v="75"/>
    <x v="5"/>
    <s v="TVS"/>
    <s v="Delray Beach"/>
    <x v="0"/>
    <x v="332"/>
    <x v="0"/>
    <n v="13"/>
  </r>
  <r>
    <n v="75"/>
    <x v="5"/>
    <s v="TVS"/>
    <s v="Delray Beach"/>
    <x v="1"/>
    <x v="332"/>
    <x v="2"/>
    <n v="0"/>
  </r>
  <r>
    <n v="75"/>
    <x v="5"/>
    <s v="TVS"/>
    <s v="Delray Beach"/>
    <x v="0"/>
    <x v="332"/>
    <x v="3"/>
    <n v="0"/>
  </r>
  <r>
    <n v="76"/>
    <x v="29"/>
    <s v="TVS"/>
    <s v="East Boca"/>
    <x v="0"/>
    <x v="332"/>
    <x v="0"/>
    <n v="18"/>
  </r>
  <r>
    <n v="77"/>
    <x v="6"/>
    <s v="TVS"/>
    <s v="West Boca"/>
    <x v="0"/>
    <x v="332"/>
    <x v="0"/>
    <n v="22"/>
  </r>
  <r>
    <n v="72"/>
    <x v="7"/>
    <s v="TVS"/>
    <s v="Lyons"/>
    <x v="0"/>
    <x v="332"/>
    <x v="0"/>
    <n v="23"/>
  </r>
  <r>
    <n v="72"/>
    <x v="7"/>
    <s v="TVS"/>
    <s v="Lyons"/>
    <x v="0"/>
    <x v="332"/>
    <x v="3"/>
    <n v="0"/>
  </r>
  <r>
    <n v="72"/>
    <x v="7"/>
    <s v="TVS"/>
    <s v="Lyons"/>
    <x v="1"/>
    <x v="332"/>
    <x v="2"/>
    <n v="0"/>
  </r>
  <r>
    <n v="104"/>
    <x v="31"/>
    <s v="TVS"/>
    <s v="Miami"/>
    <x v="0"/>
    <x v="332"/>
    <x v="0"/>
    <n v="28"/>
  </r>
  <r>
    <n v="104"/>
    <x v="31"/>
    <s v="TVS"/>
    <s v="Miami"/>
    <x v="0"/>
    <x v="332"/>
    <x v="3"/>
    <n v="1"/>
  </r>
  <r>
    <n v="73"/>
    <x v="4"/>
    <s v="TVS"/>
    <s v="Boynton Beach"/>
    <x v="0"/>
    <x v="333"/>
    <x v="0"/>
    <n v="72"/>
  </r>
  <r>
    <n v="73"/>
    <x v="4"/>
    <s v="TVS"/>
    <s v="Boynton Beach"/>
    <x v="0"/>
    <x v="333"/>
    <x v="3"/>
    <n v="2"/>
  </r>
  <r>
    <n v="73"/>
    <x v="4"/>
    <s v="TVS"/>
    <s v="Boynton Beach"/>
    <x v="1"/>
    <x v="333"/>
    <x v="2"/>
    <n v="0"/>
  </r>
  <r>
    <n v="73"/>
    <x v="4"/>
    <s v="TVS"/>
    <s v="Boynton Beach"/>
    <x v="0"/>
    <x v="333"/>
    <x v="0"/>
    <n v="6"/>
  </r>
  <r>
    <n v="75"/>
    <x v="5"/>
    <s v="TVS"/>
    <s v="Delray Beach"/>
    <x v="0"/>
    <x v="333"/>
    <x v="0"/>
    <n v="52"/>
  </r>
  <r>
    <n v="75"/>
    <x v="5"/>
    <s v="TVS"/>
    <s v="Delray Beach"/>
    <x v="0"/>
    <x v="333"/>
    <x v="3"/>
    <n v="0"/>
  </r>
  <r>
    <n v="76"/>
    <x v="29"/>
    <s v="TVS"/>
    <s v="East Boca"/>
    <x v="0"/>
    <x v="333"/>
    <x v="0"/>
    <n v="32"/>
  </r>
  <r>
    <n v="77"/>
    <x v="6"/>
    <s v="TVS"/>
    <s v="West Boca"/>
    <x v="0"/>
    <x v="333"/>
    <x v="0"/>
    <n v="24"/>
  </r>
  <r>
    <n v="72"/>
    <x v="7"/>
    <s v="TVS"/>
    <s v="Lyons"/>
    <x v="0"/>
    <x v="333"/>
    <x v="0"/>
    <n v="31"/>
  </r>
  <r>
    <n v="72"/>
    <x v="7"/>
    <s v="TVS"/>
    <s v="Lyons"/>
    <x v="0"/>
    <x v="333"/>
    <x v="3"/>
    <n v="4"/>
  </r>
  <r>
    <n v="72"/>
    <x v="7"/>
    <s v="TVS"/>
    <s v="Lyons"/>
    <x v="1"/>
    <x v="333"/>
    <x v="2"/>
    <n v="0"/>
  </r>
  <r>
    <n v="104"/>
    <x v="31"/>
    <s v="TVS"/>
    <s v="Miami"/>
    <x v="0"/>
    <x v="333"/>
    <x v="0"/>
    <n v="15"/>
  </r>
  <r>
    <n v="104"/>
    <x v="31"/>
    <s v="TVS"/>
    <s v="Miami"/>
    <x v="0"/>
    <x v="333"/>
    <x v="3"/>
    <n v="0"/>
  </r>
  <r>
    <n v="73"/>
    <x v="4"/>
    <s v="TVS"/>
    <s v="Boynton Beach"/>
    <x v="0"/>
    <x v="334"/>
    <x v="0"/>
    <n v="53"/>
  </r>
  <r>
    <n v="73"/>
    <x v="4"/>
    <s v="TVS"/>
    <s v="Boynton Beach"/>
    <x v="0"/>
    <x v="334"/>
    <x v="3"/>
    <n v="6"/>
  </r>
  <r>
    <n v="73"/>
    <x v="4"/>
    <s v="TVS"/>
    <s v="Boynton Beach"/>
    <x v="0"/>
    <x v="334"/>
    <x v="0"/>
    <n v="3"/>
  </r>
  <r>
    <n v="73"/>
    <x v="4"/>
    <s v="TVS"/>
    <s v="Boynton Beach"/>
    <x v="0"/>
    <x v="334"/>
    <x v="0"/>
    <n v="0"/>
  </r>
  <r>
    <n v="73"/>
    <x v="4"/>
    <s v="TVS"/>
    <s v="Boynton Beach"/>
    <x v="0"/>
    <x v="334"/>
    <x v="1"/>
    <n v="0"/>
  </r>
  <r>
    <n v="75"/>
    <x v="5"/>
    <s v="TVS"/>
    <s v="Delray Beach"/>
    <x v="0"/>
    <x v="334"/>
    <x v="0"/>
    <n v="53"/>
  </r>
  <r>
    <n v="75"/>
    <x v="5"/>
    <s v="TVS"/>
    <s v="Delray Beach"/>
    <x v="1"/>
    <x v="334"/>
    <x v="2"/>
    <n v="0"/>
  </r>
  <r>
    <n v="75"/>
    <x v="5"/>
    <s v="TVS"/>
    <s v="Delray Beach"/>
    <x v="0"/>
    <x v="334"/>
    <x v="3"/>
    <n v="0"/>
  </r>
  <r>
    <n v="76"/>
    <x v="29"/>
    <s v="TVS"/>
    <s v="East Boca"/>
    <x v="0"/>
    <x v="334"/>
    <x v="0"/>
    <n v="7"/>
  </r>
  <r>
    <n v="76"/>
    <x v="29"/>
    <s v="TVS"/>
    <s v="East Boca"/>
    <x v="1"/>
    <x v="334"/>
    <x v="2"/>
    <n v="0"/>
  </r>
  <r>
    <n v="76"/>
    <x v="29"/>
    <s v="TVS"/>
    <s v="East Boca"/>
    <x v="0"/>
    <x v="334"/>
    <x v="3"/>
    <n v="2"/>
  </r>
  <r>
    <n v="77"/>
    <x v="6"/>
    <s v="TVS"/>
    <s v="West Boca"/>
    <x v="0"/>
    <x v="334"/>
    <x v="0"/>
    <n v="22"/>
  </r>
  <r>
    <n v="72"/>
    <x v="7"/>
    <s v="TVS"/>
    <s v="Lyons"/>
    <x v="0"/>
    <x v="334"/>
    <x v="0"/>
    <n v="3"/>
  </r>
  <r>
    <n v="72"/>
    <x v="7"/>
    <s v="TVS"/>
    <s v="Lyons"/>
    <x v="0"/>
    <x v="334"/>
    <x v="3"/>
    <n v="0"/>
  </r>
  <r>
    <n v="72"/>
    <x v="7"/>
    <s v="TVS"/>
    <s v="Lyons"/>
    <x v="1"/>
    <x v="334"/>
    <x v="2"/>
    <n v="0"/>
  </r>
  <r>
    <n v="104"/>
    <x v="31"/>
    <s v="TVS"/>
    <s v="Miami"/>
    <x v="0"/>
    <x v="334"/>
    <x v="0"/>
    <n v="22"/>
  </r>
  <r>
    <n v="104"/>
    <x v="31"/>
    <s v="TVS"/>
    <s v="Miami"/>
    <x v="0"/>
    <x v="334"/>
    <x v="3"/>
    <n v="4"/>
  </r>
  <r>
    <n v="73"/>
    <x v="4"/>
    <s v="TVS"/>
    <s v="Boynton Beach"/>
    <x v="0"/>
    <x v="335"/>
    <x v="0"/>
    <n v="58"/>
  </r>
  <r>
    <n v="73"/>
    <x v="4"/>
    <s v="TVS"/>
    <s v="Boynton Beach"/>
    <x v="0"/>
    <x v="335"/>
    <x v="1"/>
    <n v="0"/>
  </r>
  <r>
    <n v="73"/>
    <x v="4"/>
    <s v="TVS"/>
    <s v="Boynton Beach"/>
    <x v="0"/>
    <x v="335"/>
    <x v="3"/>
    <n v="5"/>
  </r>
  <r>
    <n v="73"/>
    <x v="4"/>
    <s v="TVS"/>
    <s v="Boynton Beach"/>
    <x v="0"/>
    <x v="335"/>
    <x v="0"/>
    <n v="0"/>
  </r>
  <r>
    <n v="73"/>
    <x v="4"/>
    <s v="TVS"/>
    <s v="Boynton Beach"/>
    <x v="0"/>
    <x v="335"/>
    <x v="0"/>
    <n v="6"/>
  </r>
  <r>
    <n v="75"/>
    <x v="5"/>
    <s v="TVS"/>
    <s v="Delray Beach"/>
    <x v="0"/>
    <x v="335"/>
    <x v="0"/>
    <n v="36"/>
  </r>
  <r>
    <n v="75"/>
    <x v="5"/>
    <s v="TVS"/>
    <s v="Delray Beach"/>
    <x v="1"/>
    <x v="335"/>
    <x v="2"/>
    <n v="0"/>
  </r>
  <r>
    <n v="75"/>
    <x v="5"/>
    <s v="TVS"/>
    <s v="Delray Beach"/>
    <x v="0"/>
    <x v="335"/>
    <x v="3"/>
    <n v="2"/>
  </r>
  <r>
    <n v="76"/>
    <x v="29"/>
    <s v="TVS"/>
    <s v="East Boca"/>
    <x v="0"/>
    <x v="335"/>
    <x v="0"/>
    <n v="40"/>
  </r>
  <r>
    <n v="77"/>
    <x v="6"/>
    <s v="TVS"/>
    <s v="West Boca"/>
    <x v="0"/>
    <x v="335"/>
    <x v="0"/>
    <n v="0"/>
  </r>
  <r>
    <n v="72"/>
    <x v="7"/>
    <s v="TVS"/>
    <s v="Lyons"/>
    <x v="0"/>
    <x v="335"/>
    <x v="0"/>
    <n v="30"/>
  </r>
  <r>
    <n v="72"/>
    <x v="7"/>
    <s v="TVS"/>
    <s v="Lyons"/>
    <x v="0"/>
    <x v="335"/>
    <x v="3"/>
    <n v="0"/>
  </r>
  <r>
    <n v="72"/>
    <x v="7"/>
    <s v="TVS"/>
    <s v="Lyons"/>
    <x v="1"/>
    <x v="335"/>
    <x v="2"/>
    <n v="0"/>
  </r>
  <r>
    <n v="104"/>
    <x v="31"/>
    <s v="TVS"/>
    <s v="Miami"/>
    <x v="0"/>
    <x v="335"/>
    <x v="0"/>
    <n v="25"/>
  </r>
  <r>
    <n v="104"/>
    <x v="31"/>
    <s v="TVS"/>
    <s v="Miami"/>
    <x v="0"/>
    <x v="335"/>
    <x v="3"/>
    <n v="0"/>
  </r>
  <r>
    <n v="73"/>
    <x v="4"/>
    <s v="TVS"/>
    <s v="Boynton Beach"/>
    <x v="0"/>
    <x v="336"/>
    <x v="0"/>
    <n v="71"/>
  </r>
  <r>
    <n v="73"/>
    <x v="4"/>
    <s v="TVS"/>
    <s v="Boynton Beach"/>
    <x v="0"/>
    <x v="336"/>
    <x v="3"/>
    <n v="8"/>
  </r>
  <r>
    <n v="73"/>
    <x v="4"/>
    <s v="TVS"/>
    <s v="Boynton Beach"/>
    <x v="0"/>
    <x v="336"/>
    <x v="0"/>
    <n v="0"/>
  </r>
  <r>
    <n v="73"/>
    <x v="4"/>
    <s v="TVS"/>
    <s v="Boynton Beach"/>
    <x v="0"/>
    <x v="336"/>
    <x v="0"/>
    <n v="5"/>
  </r>
  <r>
    <n v="75"/>
    <x v="5"/>
    <s v="TVS"/>
    <s v="Delray Beach"/>
    <x v="0"/>
    <x v="336"/>
    <x v="0"/>
    <n v="45"/>
  </r>
  <r>
    <n v="75"/>
    <x v="5"/>
    <s v="TVS"/>
    <s v="Delray Beach"/>
    <x v="0"/>
    <x v="336"/>
    <x v="3"/>
    <n v="0"/>
  </r>
  <r>
    <n v="76"/>
    <x v="29"/>
    <s v="TVS"/>
    <s v="East Boca"/>
    <x v="0"/>
    <x v="336"/>
    <x v="0"/>
    <n v="0"/>
  </r>
  <r>
    <n v="76"/>
    <x v="29"/>
    <s v="TVS"/>
    <s v="East Boca"/>
    <x v="0"/>
    <x v="336"/>
    <x v="3"/>
    <n v="0"/>
  </r>
  <r>
    <n v="77"/>
    <x v="6"/>
    <s v="TVS"/>
    <s v="West Boca"/>
    <x v="0"/>
    <x v="336"/>
    <x v="0"/>
    <n v="22"/>
  </r>
  <r>
    <n v="72"/>
    <x v="7"/>
    <s v="TVS"/>
    <s v="Lyons"/>
    <x v="0"/>
    <x v="336"/>
    <x v="0"/>
    <n v="0"/>
  </r>
  <r>
    <n v="72"/>
    <x v="7"/>
    <s v="TVS"/>
    <s v="Lyons"/>
    <x v="1"/>
    <x v="336"/>
    <x v="2"/>
    <n v="0"/>
  </r>
  <r>
    <n v="72"/>
    <x v="7"/>
    <s v="TVS"/>
    <s v="Lyons"/>
    <x v="0"/>
    <x v="336"/>
    <x v="3"/>
    <n v="0"/>
  </r>
  <r>
    <n v="104"/>
    <x v="31"/>
    <s v="TVS"/>
    <s v="Miami"/>
    <x v="0"/>
    <x v="336"/>
    <x v="0"/>
    <n v="19"/>
  </r>
  <r>
    <n v="104"/>
    <x v="31"/>
    <s v="TVS"/>
    <s v="Miami"/>
    <x v="0"/>
    <x v="336"/>
    <x v="3"/>
    <n v="1"/>
  </r>
  <r>
    <n v="73"/>
    <x v="4"/>
    <s v="TVS"/>
    <s v="Boynton Beach"/>
    <x v="0"/>
    <x v="337"/>
    <x v="0"/>
    <n v="78"/>
  </r>
  <r>
    <n v="73"/>
    <x v="4"/>
    <s v="TVS"/>
    <s v="Boynton Beach"/>
    <x v="0"/>
    <x v="337"/>
    <x v="3"/>
    <n v="1"/>
  </r>
  <r>
    <n v="73"/>
    <x v="4"/>
    <s v="TVS"/>
    <s v="Boynton Beach"/>
    <x v="1"/>
    <x v="337"/>
    <x v="0"/>
    <n v="0"/>
  </r>
  <r>
    <n v="73"/>
    <x v="4"/>
    <s v="TVS"/>
    <s v="Boynton Beach"/>
    <x v="0"/>
    <x v="337"/>
    <x v="0"/>
    <n v="1"/>
  </r>
  <r>
    <n v="75"/>
    <x v="5"/>
    <s v="TVS"/>
    <s v="Delray Beach"/>
    <x v="0"/>
    <x v="337"/>
    <x v="0"/>
    <n v="37"/>
  </r>
  <r>
    <n v="75"/>
    <x v="5"/>
    <s v="TVS"/>
    <s v="Delray Beach"/>
    <x v="1"/>
    <x v="337"/>
    <x v="2"/>
    <n v="0"/>
  </r>
  <r>
    <n v="75"/>
    <x v="5"/>
    <s v="TVS"/>
    <s v="Delray Beach"/>
    <x v="0"/>
    <x v="337"/>
    <x v="3"/>
    <n v="0"/>
  </r>
  <r>
    <n v="76"/>
    <x v="29"/>
    <s v="TVS"/>
    <s v="East Boca"/>
    <x v="0"/>
    <x v="337"/>
    <x v="0"/>
    <n v="33"/>
  </r>
  <r>
    <n v="77"/>
    <x v="6"/>
    <s v="TVS"/>
    <s v="West Boca"/>
    <x v="0"/>
    <x v="337"/>
    <x v="0"/>
    <n v="21"/>
  </r>
  <r>
    <n v="72"/>
    <x v="7"/>
    <s v="TVS"/>
    <s v="Lyons"/>
    <x v="0"/>
    <x v="337"/>
    <x v="0"/>
    <n v="27"/>
  </r>
  <r>
    <n v="72"/>
    <x v="7"/>
    <s v="TVS"/>
    <s v="Lyons"/>
    <x v="0"/>
    <x v="337"/>
    <x v="3"/>
    <n v="0"/>
  </r>
  <r>
    <n v="72"/>
    <x v="7"/>
    <s v="TVS"/>
    <s v="Lyons"/>
    <x v="1"/>
    <x v="337"/>
    <x v="2"/>
    <n v="0"/>
  </r>
  <r>
    <n v="104"/>
    <x v="31"/>
    <s v="TVS"/>
    <s v="Miami"/>
    <x v="0"/>
    <x v="337"/>
    <x v="0"/>
    <n v="18"/>
  </r>
  <r>
    <n v="104"/>
    <x v="31"/>
    <s v="TVS"/>
    <s v="Miami"/>
    <x v="0"/>
    <x v="337"/>
    <x v="3"/>
    <n v="1"/>
  </r>
  <r>
    <n v="73"/>
    <x v="4"/>
    <s v="TVS"/>
    <s v="Boynton Beach"/>
    <x v="0"/>
    <x v="338"/>
    <x v="0"/>
    <n v="50"/>
  </r>
  <r>
    <n v="73"/>
    <x v="4"/>
    <s v="TVS"/>
    <s v="Boynton Beach"/>
    <x v="0"/>
    <x v="338"/>
    <x v="3"/>
    <n v="2"/>
  </r>
  <r>
    <n v="73"/>
    <x v="4"/>
    <s v="TVS"/>
    <s v="Boynton Beach"/>
    <x v="0"/>
    <x v="338"/>
    <x v="0"/>
    <n v="24"/>
  </r>
  <r>
    <n v="73"/>
    <x v="4"/>
    <s v="TVS"/>
    <s v="Boynton Beach"/>
    <x v="1"/>
    <x v="338"/>
    <x v="2"/>
    <n v="21"/>
  </r>
  <r>
    <n v="73"/>
    <x v="4"/>
    <s v="TVS"/>
    <s v="Boynton Beach"/>
    <x v="0"/>
    <x v="338"/>
    <x v="0"/>
    <n v="6"/>
  </r>
  <r>
    <n v="75"/>
    <x v="5"/>
    <s v="TVS"/>
    <s v="Delray Beach"/>
    <x v="0"/>
    <x v="338"/>
    <x v="0"/>
    <n v="47"/>
  </r>
  <r>
    <n v="75"/>
    <x v="5"/>
    <s v="TVS"/>
    <s v="Delray Beach"/>
    <x v="0"/>
    <x v="338"/>
    <x v="3"/>
    <n v="1"/>
  </r>
  <r>
    <n v="76"/>
    <x v="29"/>
    <s v="TVS"/>
    <s v="East Boca"/>
    <x v="0"/>
    <x v="338"/>
    <x v="0"/>
    <n v="5"/>
  </r>
  <r>
    <n v="77"/>
    <x v="6"/>
    <s v="TVS"/>
    <s v="West Boca"/>
    <x v="0"/>
    <x v="338"/>
    <x v="0"/>
    <n v="17"/>
  </r>
  <r>
    <n v="72"/>
    <x v="7"/>
    <s v="TVS"/>
    <s v="Lyons"/>
    <x v="0"/>
    <x v="338"/>
    <x v="0"/>
    <n v="15"/>
  </r>
  <r>
    <n v="72"/>
    <x v="7"/>
    <s v="TVS"/>
    <s v="Lyons"/>
    <x v="0"/>
    <x v="338"/>
    <x v="3"/>
    <n v="1"/>
  </r>
  <r>
    <n v="72"/>
    <x v="7"/>
    <s v="TVS"/>
    <s v="Lyons"/>
    <x v="1"/>
    <x v="338"/>
    <x v="2"/>
    <n v="0"/>
  </r>
  <r>
    <n v="104"/>
    <x v="31"/>
    <s v="TVS"/>
    <s v="Miami"/>
    <x v="0"/>
    <x v="338"/>
    <x v="0"/>
    <n v="19"/>
  </r>
  <r>
    <n v="104"/>
    <x v="31"/>
    <s v="TVS"/>
    <s v="Miami"/>
    <x v="0"/>
    <x v="338"/>
    <x v="3"/>
    <n v="6"/>
  </r>
  <r>
    <n v="73"/>
    <x v="4"/>
    <s v="TVS"/>
    <s v="Boynton Beach"/>
    <x v="0"/>
    <x v="339"/>
    <x v="0"/>
    <n v="77"/>
  </r>
  <r>
    <n v="73"/>
    <x v="4"/>
    <s v="TVS"/>
    <s v="Boynton Beach"/>
    <x v="0"/>
    <x v="339"/>
    <x v="3"/>
    <n v="3"/>
  </r>
  <r>
    <n v="73"/>
    <x v="4"/>
    <s v="TVS"/>
    <s v="Boynton Beach"/>
    <x v="0"/>
    <x v="339"/>
    <x v="0"/>
    <n v="4"/>
  </r>
  <r>
    <n v="73"/>
    <x v="4"/>
    <s v="TVS"/>
    <s v="Boynton Beach"/>
    <x v="0"/>
    <x v="339"/>
    <x v="0"/>
    <n v="12"/>
  </r>
  <r>
    <n v="73"/>
    <x v="4"/>
    <s v="TVS"/>
    <s v="Boynton Beach"/>
    <x v="0"/>
    <x v="339"/>
    <x v="1"/>
    <n v="12"/>
  </r>
  <r>
    <n v="75"/>
    <x v="5"/>
    <s v="TVS"/>
    <s v="Delray Beach"/>
    <x v="0"/>
    <x v="339"/>
    <x v="0"/>
    <n v="28"/>
  </r>
  <r>
    <n v="75"/>
    <x v="5"/>
    <s v="TVS"/>
    <s v="Delray Beach"/>
    <x v="1"/>
    <x v="339"/>
    <x v="2"/>
    <n v="0"/>
  </r>
  <r>
    <n v="75"/>
    <x v="5"/>
    <s v="TVS"/>
    <s v="Delray Beach"/>
    <x v="0"/>
    <x v="339"/>
    <x v="3"/>
    <n v="3"/>
  </r>
  <r>
    <n v="76"/>
    <x v="29"/>
    <s v="TVS"/>
    <s v="East Boca"/>
    <x v="0"/>
    <x v="339"/>
    <x v="0"/>
    <n v="38"/>
  </r>
  <r>
    <n v="76"/>
    <x v="29"/>
    <s v="TVS"/>
    <s v="East Boca"/>
    <x v="1"/>
    <x v="339"/>
    <x v="2"/>
    <n v="0"/>
  </r>
  <r>
    <n v="76"/>
    <x v="29"/>
    <s v="TVS"/>
    <s v="East Boca"/>
    <x v="0"/>
    <x v="339"/>
    <x v="3"/>
    <n v="0"/>
  </r>
  <r>
    <n v="77"/>
    <x v="6"/>
    <s v="TVS"/>
    <s v="West Boca"/>
    <x v="0"/>
    <x v="339"/>
    <x v="0"/>
    <m/>
  </r>
  <r>
    <n v="72"/>
    <x v="7"/>
    <s v="TVS"/>
    <s v="Lyons"/>
    <x v="0"/>
    <x v="339"/>
    <x v="0"/>
    <n v="32"/>
  </r>
  <r>
    <n v="72"/>
    <x v="7"/>
    <s v="TVS"/>
    <s v="Lyons"/>
    <x v="0"/>
    <x v="339"/>
    <x v="3"/>
    <n v="0"/>
  </r>
  <r>
    <n v="72"/>
    <x v="7"/>
    <s v="TVS"/>
    <s v="Lyons"/>
    <x v="1"/>
    <x v="339"/>
    <x v="2"/>
    <n v="0"/>
  </r>
  <r>
    <n v="104"/>
    <x v="31"/>
    <s v="TVS"/>
    <s v="Miami"/>
    <x v="0"/>
    <x v="339"/>
    <x v="0"/>
    <n v="26"/>
  </r>
  <r>
    <n v="104"/>
    <x v="31"/>
    <s v="TVS"/>
    <s v="Miami"/>
    <x v="0"/>
    <x v="339"/>
    <x v="3"/>
    <n v="2"/>
  </r>
  <r>
    <n v="73"/>
    <x v="4"/>
    <s v="TVS"/>
    <s v="Boynton Beach"/>
    <x v="0"/>
    <x v="340"/>
    <x v="0"/>
    <n v="65"/>
  </r>
  <r>
    <n v="73"/>
    <x v="4"/>
    <s v="TVS"/>
    <s v="Boynton Beach"/>
    <x v="0"/>
    <x v="340"/>
    <x v="1"/>
    <n v="0"/>
  </r>
  <r>
    <n v="73"/>
    <x v="4"/>
    <s v="TVS"/>
    <s v="Boynton Beach"/>
    <x v="0"/>
    <x v="340"/>
    <x v="3"/>
    <n v="9"/>
  </r>
  <r>
    <n v="73"/>
    <x v="4"/>
    <s v="TVS"/>
    <s v="Boynton Beach"/>
    <x v="0"/>
    <x v="340"/>
    <x v="0"/>
    <n v="0"/>
  </r>
  <r>
    <n v="73"/>
    <x v="4"/>
    <s v="TVS"/>
    <s v="Boynton Beach"/>
    <x v="0"/>
    <x v="340"/>
    <x v="0"/>
    <n v="0"/>
  </r>
  <r>
    <n v="75"/>
    <x v="5"/>
    <s v="TVS"/>
    <s v="Delray Beach"/>
    <x v="0"/>
    <x v="340"/>
    <x v="0"/>
    <n v="48"/>
  </r>
  <r>
    <n v="75"/>
    <x v="5"/>
    <s v="TVS"/>
    <s v="Delray Beach"/>
    <x v="1"/>
    <x v="340"/>
    <x v="2"/>
    <n v="0"/>
  </r>
  <r>
    <n v="75"/>
    <x v="5"/>
    <s v="TVS"/>
    <s v="Delray Beach"/>
    <x v="0"/>
    <x v="340"/>
    <x v="3"/>
    <n v="1"/>
  </r>
  <r>
    <n v="76"/>
    <x v="29"/>
    <s v="TVS"/>
    <s v="East Boca"/>
    <x v="0"/>
    <x v="340"/>
    <x v="0"/>
    <n v="0"/>
  </r>
  <r>
    <n v="77"/>
    <x v="6"/>
    <s v="TVS"/>
    <s v="West Boca"/>
    <x v="0"/>
    <x v="340"/>
    <x v="0"/>
    <n v="40"/>
  </r>
  <r>
    <n v="72"/>
    <x v="7"/>
    <s v="TVS"/>
    <s v="Lyons"/>
    <x v="0"/>
    <x v="340"/>
    <x v="0"/>
    <n v="3"/>
  </r>
  <r>
    <n v="72"/>
    <x v="7"/>
    <s v="TVS"/>
    <s v="Lyons"/>
    <x v="0"/>
    <x v="340"/>
    <x v="3"/>
    <n v="1"/>
  </r>
  <r>
    <n v="72"/>
    <x v="7"/>
    <s v="TVS"/>
    <s v="Lyons"/>
    <x v="1"/>
    <x v="340"/>
    <x v="2"/>
    <n v="0"/>
  </r>
  <r>
    <n v="104"/>
    <x v="31"/>
    <s v="TVS"/>
    <s v="Miami"/>
    <x v="0"/>
    <x v="340"/>
    <x v="0"/>
    <n v="12"/>
  </r>
  <r>
    <n v="104"/>
    <x v="31"/>
    <s v="TVS"/>
    <s v="Miami"/>
    <x v="0"/>
    <x v="340"/>
    <x v="3"/>
    <n v="1"/>
  </r>
  <r>
    <n v="73"/>
    <x v="4"/>
    <s v="TVS"/>
    <s v="Boynton Beach"/>
    <x v="0"/>
    <x v="341"/>
    <x v="0"/>
    <n v="73"/>
  </r>
  <r>
    <n v="73"/>
    <x v="4"/>
    <s v="TVS"/>
    <s v="Boynton Beach"/>
    <x v="0"/>
    <x v="341"/>
    <x v="3"/>
    <n v="6"/>
  </r>
  <r>
    <n v="73"/>
    <x v="4"/>
    <s v="TVS"/>
    <s v="Boynton Beach"/>
    <x v="1"/>
    <x v="341"/>
    <x v="0"/>
    <n v="0"/>
  </r>
  <r>
    <n v="73"/>
    <x v="4"/>
    <s v="TVS"/>
    <s v="Boynton Beach"/>
    <x v="0"/>
    <x v="341"/>
    <x v="0"/>
    <n v="5"/>
  </r>
  <r>
    <n v="75"/>
    <x v="5"/>
    <s v="TVS"/>
    <s v="Delray Beach"/>
    <x v="0"/>
    <x v="341"/>
    <x v="0"/>
    <n v="17"/>
  </r>
  <r>
    <n v="75"/>
    <x v="5"/>
    <s v="TVS"/>
    <s v="Delray Beach"/>
    <x v="1"/>
    <x v="341"/>
    <x v="2"/>
    <n v="0"/>
  </r>
  <r>
    <n v="75"/>
    <x v="5"/>
    <s v="TVS"/>
    <s v="Delray Beach"/>
    <x v="0"/>
    <x v="341"/>
    <x v="3"/>
    <n v="1"/>
  </r>
  <r>
    <n v="76"/>
    <x v="29"/>
    <s v="TVS"/>
    <s v="East Boca"/>
    <x v="0"/>
    <x v="341"/>
    <x v="0"/>
    <n v="13"/>
  </r>
  <r>
    <n v="77"/>
    <x v="6"/>
    <s v="TVS"/>
    <s v="West Boca"/>
    <x v="0"/>
    <x v="341"/>
    <x v="0"/>
    <n v="21"/>
  </r>
  <r>
    <n v="72"/>
    <x v="7"/>
    <s v="TVS"/>
    <s v="Lyons"/>
    <x v="0"/>
    <x v="341"/>
    <x v="0"/>
    <n v="20"/>
  </r>
  <r>
    <n v="72"/>
    <x v="7"/>
    <s v="TVS"/>
    <s v="Lyons"/>
    <x v="0"/>
    <x v="341"/>
    <x v="3"/>
    <n v="0"/>
  </r>
  <r>
    <n v="72"/>
    <x v="7"/>
    <s v="TVS"/>
    <s v="Lyons"/>
    <x v="1"/>
    <x v="341"/>
    <x v="2"/>
    <n v="0"/>
  </r>
  <r>
    <n v="104"/>
    <x v="31"/>
    <s v="TVS"/>
    <s v="Miami"/>
    <x v="0"/>
    <x v="341"/>
    <x v="0"/>
    <n v="18"/>
  </r>
  <r>
    <n v="104"/>
    <x v="31"/>
    <s v="TVS"/>
    <s v="Miami"/>
    <x v="0"/>
    <x v="341"/>
    <x v="3"/>
    <n v="5"/>
  </r>
  <r>
    <n v="73"/>
    <x v="4"/>
    <s v="TVS"/>
    <s v="Boynton Beach"/>
    <x v="0"/>
    <x v="342"/>
    <x v="0"/>
    <n v="70"/>
  </r>
  <r>
    <n v="73"/>
    <x v="4"/>
    <s v="TVS"/>
    <s v="Boynton Beach"/>
    <x v="0"/>
    <x v="342"/>
    <x v="3"/>
    <n v="4"/>
  </r>
  <r>
    <n v="73"/>
    <x v="4"/>
    <s v="TVS"/>
    <s v="Boynton Beach"/>
    <x v="1"/>
    <x v="342"/>
    <x v="2"/>
    <n v="0"/>
  </r>
  <r>
    <n v="73"/>
    <x v="4"/>
    <s v="TVS"/>
    <s v="Boynton Beach"/>
    <x v="0"/>
    <x v="342"/>
    <x v="0"/>
    <n v="8"/>
  </r>
  <r>
    <n v="75"/>
    <x v="5"/>
    <s v="TVS"/>
    <s v="Delray Beach"/>
    <x v="0"/>
    <x v="342"/>
    <x v="0"/>
    <n v="58"/>
  </r>
  <r>
    <n v="75"/>
    <x v="5"/>
    <s v="TVS"/>
    <s v="Delray Beach"/>
    <x v="0"/>
    <x v="342"/>
    <x v="3"/>
    <n v="0"/>
  </r>
  <r>
    <n v="76"/>
    <x v="29"/>
    <s v="TVS"/>
    <s v="East Boca"/>
    <x v="0"/>
    <x v="342"/>
    <x v="0"/>
    <n v="40"/>
  </r>
  <r>
    <n v="77"/>
    <x v="6"/>
    <s v="TVS"/>
    <s v="West Boca"/>
    <x v="0"/>
    <x v="342"/>
    <x v="0"/>
    <n v="28"/>
  </r>
  <r>
    <n v="72"/>
    <x v="7"/>
    <s v="TVS"/>
    <s v="Lyons"/>
    <x v="0"/>
    <x v="342"/>
    <x v="0"/>
    <n v="22"/>
  </r>
  <r>
    <n v="72"/>
    <x v="7"/>
    <s v="TVS"/>
    <s v="Lyons"/>
    <x v="0"/>
    <x v="342"/>
    <x v="3"/>
    <n v="6"/>
  </r>
  <r>
    <n v="72"/>
    <x v="7"/>
    <s v="TVS"/>
    <s v="Lyons"/>
    <x v="1"/>
    <x v="342"/>
    <x v="2"/>
    <n v="0"/>
  </r>
  <r>
    <n v="104"/>
    <x v="31"/>
    <s v="TVS"/>
    <s v="Miami"/>
    <x v="0"/>
    <x v="342"/>
    <x v="0"/>
    <n v="17"/>
  </r>
  <r>
    <n v="104"/>
    <x v="31"/>
    <s v="TVS"/>
    <s v="Miami"/>
    <x v="0"/>
    <x v="342"/>
    <x v="3"/>
    <n v="0"/>
  </r>
  <r>
    <n v="73"/>
    <x v="4"/>
    <s v="TVS"/>
    <s v="Boynton Beach"/>
    <x v="0"/>
    <x v="343"/>
    <x v="0"/>
    <n v="75"/>
  </r>
  <r>
    <n v="73"/>
    <x v="4"/>
    <s v="TVS"/>
    <s v="Boynton Beach"/>
    <x v="0"/>
    <x v="343"/>
    <x v="3"/>
    <n v="6"/>
  </r>
  <r>
    <n v="73"/>
    <x v="4"/>
    <s v="TVS"/>
    <s v="Boynton Beach"/>
    <x v="0"/>
    <x v="343"/>
    <x v="0"/>
    <n v="3"/>
  </r>
  <r>
    <n v="73"/>
    <x v="4"/>
    <s v="TVS"/>
    <s v="Boynton Beach"/>
    <x v="0"/>
    <x v="343"/>
    <x v="0"/>
    <n v="0"/>
  </r>
  <r>
    <n v="73"/>
    <x v="4"/>
    <s v="TVS"/>
    <s v="Boynton Beach"/>
    <x v="0"/>
    <x v="343"/>
    <x v="1"/>
    <n v="0"/>
  </r>
  <r>
    <n v="75"/>
    <x v="5"/>
    <s v="TVS"/>
    <s v="Delray Beach"/>
    <x v="0"/>
    <x v="343"/>
    <x v="0"/>
    <n v="44"/>
  </r>
  <r>
    <n v="75"/>
    <x v="5"/>
    <s v="TVS"/>
    <s v="Delray Beach"/>
    <x v="1"/>
    <x v="343"/>
    <x v="2"/>
    <n v="0"/>
  </r>
  <r>
    <n v="75"/>
    <x v="5"/>
    <s v="TVS"/>
    <s v="Delray Beach"/>
    <x v="0"/>
    <x v="343"/>
    <x v="3"/>
    <n v="0"/>
  </r>
  <r>
    <n v="76"/>
    <x v="29"/>
    <s v="TVS"/>
    <s v="East Boca"/>
    <x v="0"/>
    <x v="343"/>
    <x v="0"/>
    <n v="8"/>
  </r>
  <r>
    <n v="76"/>
    <x v="29"/>
    <s v="TVS"/>
    <s v="East Boca"/>
    <x v="1"/>
    <x v="343"/>
    <x v="2"/>
    <n v="0"/>
  </r>
  <r>
    <n v="76"/>
    <x v="29"/>
    <s v="TVS"/>
    <s v="East Boca"/>
    <x v="0"/>
    <x v="343"/>
    <x v="3"/>
    <n v="1"/>
  </r>
  <r>
    <n v="77"/>
    <x v="6"/>
    <s v="TVS"/>
    <s v="West Boca"/>
    <x v="0"/>
    <x v="343"/>
    <x v="0"/>
    <n v="28"/>
  </r>
  <r>
    <n v="72"/>
    <x v="7"/>
    <s v="TVS"/>
    <s v="Lyons"/>
    <x v="0"/>
    <x v="343"/>
    <x v="0"/>
    <n v="4"/>
  </r>
  <r>
    <n v="72"/>
    <x v="7"/>
    <s v="TVS"/>
    <s v="Lyons"/>
    <x v="0"/>
    <x v="343"/>
    <x v="3"/>
    <n v="1"/>
  </r>
  <r>
    <n v="72"/>
    <x v="7"/>
    <s v="TVS"/>
    <s v="Lyons"/>
    <x v="1"/>
    <x v="343"/>
    <x v="2"/>
    <n v="0"/>
  </r>
  <r>
    <n v="104"/>
    <x v="31"/>
    <s v="TVS"/>
    <s v="Miami"/>
    <x v="0"/>
    <x v="343"/>
    <x v="0"/>
    <n v="17"/>
  </r>
  <r>
    <n v="104"/>
    <x v="31"/>
    <s v="TVS"/>
    <s v="Miami"/>
    <x v="0"/>
    <x v="343"/>
    <x v="3"/>
    <n v="0"/>
  </r>
  <r>
    <n v="73"/>
    <x v="4"/>
    <s v="TVS"/>
    <s v="Boynton Beach"/>
    <x v="0"/>
    <x v="344"/>
    <x v="0"/>
    <n v="59"/>
  </r>
  <r>
    <n v="73"/>
    <x v="4"/>
    <s v="TVS"/>
    <s v="Boynton Beach"/>
    <x v="0"/>
    <x v="344"/>
    <x v="1"/>
    <n v="0"/>
  </r>
  <r>
    <n v="73"/>
    <x v="4"/>
    <s v="TVS"/>
    <s v="Boynton Beach"/>
    <x v="0"/>
    <x v="344"/>
    <x v="3"/>
    <n v="6"/>
  </r>
  <r>
    <n v="73"/>
    <x v="4"/>
    <s v="TVS"/>
    <s v="Boynton Beach"/>
    <x v="0"/>
    <x v="344"/>
    <x v="0"/>
    <n v="0"/>
  </r>
  <r>
    <n v="73"/>
    <x v="4"/>
    <s v="TVS"/>
    <s v="Boynton Beach"/>
    <x v="0"/>
    <x v="344"/>
    <x v="0"/>
    <n v="7"/>
  </r>
  <r>
    <n v="75"/>
    <x v="5"/>
    <s v="TVS"/>
    <s v="Delray Beach"/>
    <x v="0"/>
    <x v="344"/>
    <x v="0"/>
    <n v="31"/>
  </r>
  <r>
    <n v="75"/>
    <x v="5"/>
    <s v="TVS"/>
    <s v="Delray Beach"/>
    <x v="1"/>
    <x v="344"/>
    <x v="2"/>
    <n v="0"/>
  </r>
  <r>
    <n v="75"/>
    <x v="5"/>
    <s v="TVS"/>
    <s v="Delray Beach"/>
    <x v="0"/>
    <x v="344"/>
    <x v="3"/>
    <n v="4"/>
  </r>
  <r>
    <n v="76"/>
    <x v="29"/>
    <s v="TVS"/>
    <s v="East Boca"/>
    <x v="0"/>
    <x v="344"/>
    <x v="0"/>
    <n v="42"/>
  </r>
  <r>
    <n v="77"/>
    <x v="6"/>
    <s v="TVS"/>
    <s v="West Boca"/>
    <x v="0"/>
    <x v="344"/>
    <x v="0"/>
    <n v="0"/>
  </r>
  <r>
    <n v="72"/>
    <x v="7"/>
    <s v="TVS"/>
    <s v="Lyons"/>
    <x v="0"/>
    <x v="344"/>
    <x v="0"/>
    <n v="29"/>
  </r>
  <r>
    <n v="72"/>
    <x v="7"/>
    <s v="TVS"/>
    <s v="Lyons"/>
    <x v="0"/>
    <x v="344"/>
    <x v="3"/>
    <n v="0"/>
  </r>
  <r>
    <n v="72"/>
    <x v="7"/>
    <s v="TVS"/>
    <s v="Lyons"/>
    <x v="1"/>
    <x v="344"/>
    <x v="2"/>
    <n v="0"/>
  </r>
  <r>
    <n v="104"/>
    <x v="31"/>
    <s v="TVS"/>
    <s v="Miami"/>
    <x v="0"/>
    <x v="344"/>
    <x v="0"/>
    <n v="27"/>
  </r>
  <r>
    <n v="104"/>
    <x v="31"/>
    <s v="TVS"/>
    <s v="Miami"/>
    <x v="0"/>
    <x v="344"/>
    <x v="3"/>
    <n v="0"/>
  </r>
  <r>
    <n v="73"/>
    <x v="4"/>
    <s v="TVS"/>
    <s v="Boynton Beach"/>
    <x v="0"/>
    <x v="345"/>
    <x v="0"/>
    <n v="53"/>
  </r>
  <r>
    <n v="73"/>
    <x v="4"/>
    <s v="TVS"/>
    <s v="Boynton Beach"/>
    <x v="0"/>
    <x v="345"/>
    <x v="3"/>
    <n v="5"/>
  </r>
  <r>
    <n v="73"/>
    <x v="4"/>
    <s v="TVS"/>
    <s v="Boynton Beach"/>
    <x v="0"/>
    <x v="345"/>
    <x v="0"/>
    <n v="0"/>
  </r>
  <r>
    <n v="73"/>
    <x v="4"/>
    <s v="TVS"/>
    <s v="Boynton Beach"/>
    <x v="0"/>
    <x v="345"/>
    <x v="0"/>
    <n v="3"/>
  </r>
  <r>
    <n v="75"/>
    <x v="5"/>
    <s v="TVS"/>
    <s v="Delray Beach"/>
    <x v="0"/>
    <x v="345"/>
    <x v="0"/>
    <n v="48"/>
  </r>
  <r>
    <n v="75"/>
    <x v="5"/>
    <s v="TVS"/>
    <s v="Delray Beach"/>
    <x v="0"/>
    <x v="345"/>
    <x v="3"/>
    <n v="0"/>
  </r>
  <r>
    <n v="76"/>
    <x v="29"/>
    <s v="TVS"/>
    <s v="East Boca"/>
    <x v="0"/>
    <x v="345"/>
    <x v="0"/>
    <n v="0"/>
  </r>
  <r>
    <n v="76"/>
    <x v="29"/>
    <s v="TVS"/>
    <s v="East Boca"/>
    <x v="0"/>
    <x v="345"/>
    <x v="3"/>
    <n v="0"/>
  </r>
  <r>
    <n v="77"/>
    <x v="6"/>
    <s v="TVS"/>
    <s v="West Boca"/>
    <x v="0"/>
    <x v="345"/>
    <x v="0"/>
    <n v="48"/>
  </r>
  <r>
    <n v="72"/>
    <x v="7"/>
    <s v="TVS"/>
    <s v="Lyons"/>
    <x v="0"/>
    <x v="345"/>
    <x v="0"/>
    <n v="5"/>
  </r>
  <r>
    <n v="72"/>
    <x v="7"/>
    <s v="TVS"/>
    <s v="Lyons"/>
    <x v="1"/>
    <x v="345"/>
    <x v="2"/>
    <n v="0"/>
  </r>
  <r>
    <n v="72"/>
    <x v="7"/>
    <s v="TVS"/>
    <s v="Lyons"/>
    <x v="0"/>
    <x v="345"/>
    <x v="3"/>
    <n v="3"/>
  </r>
  <r>
    <n v="104"/>
    <x v="31"/>
    <s v="TVS"/>
    <s v="Miami"/>
    <x v="0"/>
    <x v="345"/>
    <x v="0"/>
    <n v="15"/>
  </r>
  <r>
    <n v="104"/>
    <x v="31"/>
    <s v="TVS"/>
    <s v="Miami"/>
    <x v="0"/>
    <x v="345"/>
    <x v="3"/>
    <n v="0"/>
  </r>
  <r>
    <n v="73"/>
    <x v="4"/>
    <s v="TVS"/>
    <s v="Boynton Beach"/>
    <x v="0"/>
    <x v="346"/>
    <x v="0"/>
    <n v="61"/>
  </r>
  <r>
    <n v="73"/>
    <x v="4"/>
    <s v="TVS"/>
    <s v="Boynton Beach"/>
    <x v="0"/>
    <x v="346"/>
    <x v="3"/>
    <n v="7"/>
  </r>
  <r>
    <n v="73"/>
    <x v="4"/>
    <s v="TVS"/>
    <s v="Boynton Beach"/>
    <x v="1"/>
    <x v="346"/>
    <x v="0"/>
    <n v="24"/>
  </r>
  <r>
    <n v="73"/>
    <x v="4"/>
    <s v="TVS"/>
    <s v="Boynton Beach"/>
    <x v="0"/>
    <x v="346"/>
    <x v="0"/>
    <n v="14"/>
  </r>
  <r>
    <n v="75"/>
    <x v="5"/>
    <s v="TVS"/>
    <s v="Delray Beach"/>
    <x v="0"/>
    <x v="346"/>
    <x v="0"/>
    <n v="22"/>
  </r>
  <r>
    <n v="75"/>
    <x v="5"/>
    <s v="TVS"/>
    <s v="Delray Beach"/>
    <x v="1"/>
    <x v="346"/>
    <x v="2"/>
    <n v="0"/>
  </r>
  <r>
    <n v="75"/>
    <x v="5"/>
    <s v="TVS"/>
    <s v="Delray Beach"/>
    <x v="0"/>
    <x v="346"/>
    <x v="3"/>
    <n v="3"/>
  </r>
  <r>
    <n v="76"/>
    <x v="29"/>
    <s v="TVS"/>
    <s v="East Boca"/>
    <x v="0"/>
    <x v="346"/>
    <x v="0"/>
    <n v="19"/>
  </r>
  <r>
    <n v="77"/>
    <x v="6"/>
    <s v="TVS"/>
    <s v="West Boca"/>
    <x v="0"/>
    <x v="346"/>
    <x v="0"/>
    <n v="22"/>
  </r>
  <r>
    <n v="72"/>
    <x v="7"/>
    <s v="TVS"/>
    <s v="Lyons"/>
    <x v="0"/>
    <x v="346"/>
    <x v="0"/>
    <n v="0"/>
  </r>
  <r>
    <n v="72"/>
    <x v="7"/>
    <s v="TVS"/>
    <s v="Lyons"/>
    <x v="0"/>
    <x v="346"/>
    <x v="3"/>
    <n v="0"/>
  </r>
  <r>
    <n v="72"/>
    <x v="7"/>
    <s v="TVS"/>
    <s v="Lyons"/>
    <x v="1"/>
    <x v="346"/>
    <x v="2"/>
    <n v="0"/>
  </r>
  <r>
    <n v="104"/>
    <x v="31"/>
    <s v="TVS"/>
    <s v="Miami"/>
    <x v="0"/>
    <x v="346"/>
    <x v="0"/>
    <n v="0"/>
  </r>
  <r>
    <n v="104"/>
    <x v="31"/>
    <s v="TVS"/>
    <s v="Miami"/>
    <x v="0"/>
    <x v="346"/>
    <x v="3"/>
    <n v="0"/>
  </r>
  <r>
    <n v="73"/>
    <x v="4"/>
    <s v="TVS"/>
    <s v="Boynton Beach"/>
    <x v="0"/>
    <x v="347"/>
    <x v="0"/>
    <n v="53"/>
  </r>
  <r>
    <n v="73"/>
    <x v="4"/>
    <s v="TVS"/>
    <s v="Boynton Beach"/>
    <x v="0"/>
    <x v="347"/>
    <x v="3"/>
    <n v="6"/>
  </r>
  <r>
    <n v="73"/>
    <x v="4"/>
    <s v="TVS"/>
    <s v="Boynton Beach"/>
    <x v="0"/>
    <x v="347"/>
    <x v="0"/>
    <n v="0"/>
  </r>
  <r>
    <n v="73"/>
    <x v="4"/>
    <s v="TVS"/>
    <s v="Boynton Beach"/>
    <x v="1"/>
    <x v="347"/>
    <x v="2"/>
    <n v="0"/>
  </r>
  <r>
    <n v="73"/>
    <x v="4"/>
    <s v="TVS"/>
    <s v="Boynton Beach"/>
    <x v="0"/>
    <x v="347"/>
    <x v="0"/>
    <n v="8"/>
  </r>
  <r>
    <n v="75"/>
    <x v="5"/>
    <s v="TVS"/>
    <s v="Delray Beach"/>
    <x v="0"/>
    <x v="347"/>
    <x v="0"/>
    <n v="55"/>
  </r>
  <r>
    <n v="75"/>
    <x v="5"/>
    <s v="TVS"/>
    <s v="Delray Beach"/>
    <x v="0"/>
    <x v="347"/>
    <x v="3"/>
    <n v="0"/>
  </r>
  <r>
    <n v="76"/>
    <x v="29"/>
    <s v="TVS"/>
    <s v="East Boca"/>
    <x v="0"/>
    <x v="347"/>
    <x v="0"/>
    <n v="32"/>
  </r>
  <r>
    <n v="77"/>
    <x v="6"/>
    <s v="TVS"/>
    <s v="West Boca"/>
    <x v="0"/>
    <x v="347"/>
    <x v="0"/>
    <n v="3"/>
  </r>
  <r>
    <n v="72"/>
    <x v="7"/>
    <s v="TVS"/>
    <s v="Lyons"/>
    <x v="0"/>
    <x v="347"/>
    <x v="0"/>
    <n v="32"/>
  </r>
  <r>
    <n v="72"/>
    <x v="7"/>
    <s v="TVS"/>
    <s v="Lyons"/>
    <x v="0"/>
    <x v="347"/>
    <x v="3"/>
    <n v="5"/>
  </r>
  <r>
    <n v="72"/>
    <x v="7"/>
    <s v="TVS"/>
    <s v="Lyons"/>
    <x v="1"/>
    <x v="347"/>
    <x v="2"/>
    <n v="0"/>
  </r>
  <r>
    <n v="104"/>
    <x v="31"/>
    <s v="TVS"/>
    <s v="Miami"/>
    <x v="0"/>
    <x v="347"/>
    <x v="0"/>
    <n v="0"/>
  </r>
  <r>
    <n v="104"/>
    <x v="31"/>
    <s v="TVS"/>
    <s v="Miami"/>
    <x v="0"/>
    <x v="347"/>
    <x v="3"/>
    <n v="0"/>
  </r>
  <r>
    <n v="73"/>
    <x v="4"/>
    <s v="TVS"/>
    <s v="Boynton Beach"/>
    <x v="0"/>
    <x v="348"/>
    <x v="0"/>
    <n v="78"/>
  </r>
  <r>
    <n v="73"/>
    <x v="4"/>
    <s v="TVS"/>
    <s v="Boynton Beach"/>
    <x v="0"/>
    <x v="348"/>
    <x v="3"/>
    <n v="3"/>
  </r>
  <r>
    <n v="73"/>
    <x v="4"/>
    <s v="TVS"/>
    <s v="Boynton Beach"/>
    <x v="0"/>
    <x v="348"/>
    <x v="0"/>
    <n v="2"/>
  </r>
  <r>
    <n v="73"/>
    <x v="4"/>
    <s v="TVS"/>
    <s v="Boynton Beach"/>
    <x v="0"/>
    <x v="348"/>
    <x v="0"/>
    <n v="0"/>
  </r>
  <r>
    <n v="73"/>
    <x v="4"/>
    <s v="TVS"/>
    <s v="Boynton Beach"/>
    <x v="0"/>
    <x v="348"/>
    <x v="1"/>
    <n v="0"/>
  </r>
  <r>
    <n v="75"/>
    <x v="5"/>
    <s v="TVS"/>
    <s v="Delray Beach"/>
    <x v="0"/>
    <x v="348"/>
    <x v="0"/>
    <n v="49"/>
  </r>
  <r>
    <n v="75"/>
    <x v="5"/>
    <s v="TVS"/>
    <s v="Delray Beach"/>
    <x v="1"/>
    <x v="348"/>
    <x v="2"/>
    <n v="0"/>
  </r>
  <r>
    <n v="75"/>
    <x v="5"/>
    <s v="TVS"/>
    <s v="Delray Beach"/>
    <x v="0"/>
    <x v="348"/>
    <x v="3"/>
    <n v="1"/>
  </r>
  <r>
    <n v="76"/>
    <x v="29"/>
    <s v="TVS"/>
    <s v="East Boca"/>
    <x v="0"/>
    <x v="348"/>
    <x v="0"/>
    <n v="7"/>
  </r>
  <r>
    <n v="76"/>
    <x v="29"/>
    <s v="TVS"/>
    <s v="East Boca"/>
    <x v="1"/>
    <x v="348"/>
    <x v="2"/>
    <n v="0"/>
  </r>
  <r>
    <n v="76"/>
    <x v="29"/>
    <s v="TVS"/>
    <s v="East Boca"/>
    <x v="0"/>
    <x v="348"/>
    <x v="3"/>
    <n v="0"/>
  </r>
  <r>
    <n v="77"/>
    <x v="6"/>
    <s v="TVS"/>
    <s v="West Boca"/>
    <x v="0"/>
    <x v="348"/>
    <x v="0"/>
    <n v="0"/>
  </r>
  <r>
    <n v="72"/>
    <x v="7"/>
    <s v="TVS"/>
    <s v="Lyons"/>
    <x v="0"/>
    <x v="348"/>
    <x v="0"/>
    <n v="31"/>
  </r>
  <r>
    <n v="72"/>
    <x v="7"/>
    <s v="TVS"/>
    <s v="Lyons"/>
    <x v="0"/>
    <x v="348"/>
    <x v="3"/>
    <n v="5"/>
  </r>
  <r>
    <n v="72"/>
    <x v="7"/>
    <s v="TVS"/>
    <s v="Lyons"/>
    <x v="1"/>
    <x v="348"/>
    <x v="2"/>
    <n v="1"/>
  </r>
  <r>
    <n v="104"/>
    <x v="31"/>
    <s v="TVS"/>
    <s v="Miami"/>
    <x v="0"/>
    <x v="348"/>
    <x v="0"/>
    <n v="0"/>
  </r>
  <r>
    <n v="104"/>
    <x v="31"/>
    <s v="TVS"/>
    <s v="Miami"/>
    <x v="0"/>
    <x v="348"/>
    <x v="3"/>
    <n v="0"/>
  </r>
  <r>
    <n v="73"/>
    <x v="4"/>
    <s v="TVS"/>
    <s v="Boynton Beach"/>
    <x v="0"/>
    <x v="349"/>
    <x v="0"/>
    <n v="60"/>
  </r>
  <r>
    <n v="73"/>
    <x v="4"/>
    <s v="TVS"/>
    <s v="Boynton Beach"/>
    <x v="0"/>
    <x v="349"/>
    <x v="1"/>
    <n v="0"/>
  </r>
  <r>
    <n v="73"/>
    <x v="4"/>
    <s v="TVS"/>
    <s v="Boynton Beach"/>
    <x v="0"/>
    <x v="349"/>
    <x v="3"/>
    <n v="3"/>
  </r>
  <r>
    <n v="73"/>
    <x v="4"/>
    <s v="TVS"/>
    <s v="Boynton Beach"/>
    <x v="0"/>
    <x v="349"/>
    <x v="0"/>
    <n v="0"/>
  </r>
  <r>
    <n v="73"/>
    <x v="4"/>
    <s v="TVS"/>
    <s v="Boynton Beach"/>
    <x v="0"/>
    <x v="349"/>
    <x v="0"/>
    <n v="13"/>
  </r>
  <r>
    <n v="75"/>
    <x v="5"/>
    <s v="TVS"/>
    <s v="Delray Beach"/>
    <x v="0"/>
    <x v="349"/>
    <x v="0"/>
    <n v="18"/>
  </r>
  <r>
    <n v="75"/>
    <x v="5"/>
    <s v="TVS"/>
    <s v="Delray Beach"/>
    <x v="1"/>
    <x v="349"/>
    <x v="2"/>
    <n v="2"/>
  </r>
  <r>
    <n v="75"/>
    <x v="5"/>
    <s v="TVS"/>
    <s v="Delray Beach"/>
    <x v="0"/>
    <x v="349"/>
    <x v="3"/>
    <n v="3"/>
  </r>
  <r>
    <n v="76"/>
    <x v="29"/>
    <s v="TVS"/>
    <s v="East Boca"/>
    <x v="0"/>
    <x v="349"/>
    <x v="0"/>
    <n v="43"/>
  </r>
  <r>
    <n v="77"/>
    <x v="6"/>
    <s v="TVS"/>
    <s v="West Boca"/>
    <x v="0"/>
    <x v="349"/>
    <x v="0"/>
    <n v="0"/>
  </r>
  <r>
    <n v="72"/>
    <x v="7"/>
    <s v="TVS"/>
    <s v="Lyons"/>
    <x v="0"/>
    <x v="349"/>
    <x v="0"/>
    <n v="27"/>
  </r>
  <r>
    <n v="72"/>
    <x v="7"/>
    <s v="TVS"/>
    <s v="Lyons"/>
    <x v="0"/>
    <x v="349"/>
    <x v="3"/>
    <n v="1"/>
  </r>
  <r>
    <n v="72"/>
    <x v="7"/>
    <s v="TVS"/>
    <s v="Lyons"/>
    <x v="1"/>
    <x v="349"/>
    <x v="2"/>
    <n v="0"/>
  </r>
  <r>
    <n v="104"/>
    <x v="31"/>
    <s v="TVS"/>
    <s v="Miami"/>
    <x v="0"/>
    <x v="349"/>
    <x v="0"/>
    <n v="0"/>
  </r>
  <r>
    <n v="104"/>
    <x v="31"/>
    <s v="TVS"/>
    <s v="Miami"/>
    <x v="0"/>
    <x v="349"/>
    <x v="3"/>
    <n v="0"/>
  </r>
  <r>
    <n v="73"/>
    <x v="4"/>
    <s v="TVS"/>
    <s v="Boynton Beach"/>
    <x v="0"/>
    <x v="350"/>
    <x v="0"/>
    <n v="52"/>
  </r>
  <r>
    <n v="73"/>
    <x v="4"/>
    <s v="TVS"/>
    <s v="Boynton Beach"/>
    <x v="0"/>
    <x v="350"/>
    <x v="3"/>
    <n v="6"/>
  </r>
  <r>
    <n v="73"/>
    <x v="4"/>
    <s v="TVS"/>
    <s v="Boynton Beach"/>
    <x v="0"/>
    <x v="350"/>
    <x v="0"/>
    <n v="0"/>
  </r>
  <r>
    <n v="73"/>
    <x v="4"/>
    <s v="TVS"/>
    <s v="Boynton Beach"/>
    <x v="0"/>
    <x v="350"/>
    <x v="0"/>
    <n v="4"/>
  </r>
  <r>
    <n v="75"/>
    <x v="5"/>
    <s v="TVS"/>
    <s v="Delray Beach"/>
    <x v="0"/>
    <x v="350"/>
    <x v="0"/>
    <n v="44"/>
  </r>
  <r>
    <n v="75"/>
    <x v="5"/>
    <s v="TVS"/>
    <s v="Delray Beach"/>
    <x v="1"/>
    <x v="350"/>
    <x v="2"/>
    <n v="1"/>
  </r>
  <r>
    <n v="76"/>
    <x v="29"/>
    <s v="TVS"/>
    <s v="East Boca"/>
    <x v="0"/>
    <x v="350"/>
    <x v="0"/>
    <n v="0"/>
  </r>
  <r>
    <n v="76"/>
    <x v="29"/>
    <s v="TVS"/>
    <s v="East Boca"/>
    <x v="0"/>
    <x v="350"/>
    <x v="3"/>
    <n v="0"/>
  </r>
  <r>
    <n v="77"/>
    <x v="6"/>
    <s v="TVS"/>
    <s v="West Boca"/>
    <x v="0"/>
    <x v="350"/>
    <x v="0"/>
    <n v="0"/>
  </r>
  <r>
    <n v="72"/>
    <x v="7"/>
    <s v="TVS"/>
    <s v="Lyons"/>
    <x v="0"/>
    <x v="350"/>
    <x v="0"/>
    <n v="5"/>
  </r>
  <r>
    <n v="72"/>
    <x v="7"/>
    <s v="TVS"/>
    <s v="Lyons"/>
    <x v="1"/>
    <x v="350"/>
    <x v="2"/>
    <n v="0"/>
  </r>
  <r>
    <n v="72"/>
    <x v="7"/>
    <s v="TVS"/>
    <s v="Lyons"/>
    <x v="0"/>
    <x v="350"/>
    <x v="3"/>
    <n v="2"/>
  </r>
  <r>
    <n v="104"/>
    <x v="31"/>
    <s v="TVS"/>
    <s v="Miami"/>
    <x v="0"/>
    <x v="350"/>
    <x v="0"/>
    <n v="0"/>
  </r>
  <r>
    <n v="104"/>
    <x v="31"/>
    <s v="TVS"/>
    <s v="Miami"/>
    <x v="0"/>
    <x v="350"/>
    <x v="3"/>
    <n v="0"/>
  </r>
  <r>
    <n v="73"/>
    <x v="4"/>
    <s v="TVS"/>
    <s v="Boynton Beach"/>
    <x v="0"/>
    <x v="351"/>
    <x v="0"/>
    <n v="82"/>
  </r>
  <r>
    <n v="73"/>
    <x v="4"/>
    <s v="TVS"/>
    <s v="Boynton Beach"/>
    <x v="0"/>
    <x v="351"/>
    <x v="3"/>
    <n v="5"/>
  </r>
  <r>
    <n v="73"/>
    <x v="4"/>
    <s v="TVS"/>
    <s v="Boynton Beach"/>
    <x v="1"/>
    <x v="351"/>
    <x v="0"/>
    <n v="0"/>
  </r>
  <r>
    <n v="73"/>
    <x v="4"/>
    <s v="TVS"/>
    <s v="Boynton Beach"/>
    <x v="0"/>
    <x v="351"/>
    <x v="0"/>
    <n v="6"/>
  </r>
  <r>
    <n v="75"/>
    <x v="5"/>
    <s v="TVS"/>
    <s v="Delray Beach"/>
    <x v="0"/>
    <x v="351"/>
    <x v="0"/>
    <n v="14"/>
  </r>
  <r>
    <n v="75"/>
    <x v="5"/>
    <s v="TVS"/>
    <s v="Delray Beach"/>
    <x v="1"/>
    <x v="351"/>
    <x v="2"/>
    <n v="0"/>
  </r>
  <r>
    <n v="75"/>
    <x v="5"/>
    <s v="TVS"/>
    <s v="Delray Beach"/>
    <x v="0"/>
    <x v="351"/>
    <x v="3"/>
    <n v="4"/>
  </r>
  <r>
    <n v="76"/>
    <x v="29"/>
    <s v="TVS"/>
    <s v="East Boca"/>
    <x v="0"/>
    <x v="351"/>
    <x v="0"/>
    <n v="15"/>
  </r>
  <r>
    <n v="77"/>
    <x v="6"/>
    <s v="TVS"/>
    <s v="West Boca"/>
    <x v="0"/>
    <x v="351"/>
    <x v="0"/>
    <n v="20"/>
  </r>
  <r>
    <n v="72"/>
    <x v="7"/>
    <s v="TVS"/>
    <s v="Lyons"/>
    <x v="0"/>
    <x v="351"/>
    <x v="0"/>
    <n v="1"/>
  </r>
  <r>
    <n v="72"/>
    <x v="7"/>
    <s v="TVS"/>
    <s v="Lyons"/>
    <x v="0"/>
    <x v="351"/>
    <x v="3"/>
    <n v="0"/>
  </r>
  <r>
    <n v="72"/>
    <x v="7"/>
    <s v="TVS"/>
    <s v="Lyons"/>
    <x v="1"/>
    <x v="351"/>
    <x v="2"/>
    <n v="0"/>
  </r>
  <r>
    <n v="104"/>
    <x v="31"/>
    <s v="TVS"/>
    <s v="Miami"/>
    <x v="0"/>
    <x v="351"/>
    <x v="0"/>
    <n v="18"/>
  </r>
  <r>
    <n v="104"/>
    <x v="31"/>
    <s v="TVS"/>
    <s v="Miami"/>
    <x v="0"/>
    <x v="351"/>
    <x v="3"/>
    <n v="0"/>
  </r>
  <r>
    <n v="73"/>
    <x v="4"/>
    <s v="TVS"/>
    <s v="Boynton Beach"/>
    <x v="0"/>
    <x v="352"/>
    <x v="0"/>
    <n v="62"/>
  </r>
  <r>
    <n v="73"/>
    <x v="4"/>
    <s v="TVS"/>
    <s v="Boynton Beach"/>
    <x v="0"/>
    <x v="352"/>
    <x v="3"/>
    <n v="5"/>
  </r>
  <r>
    <n v="73"/>
    <x v="4"/>
    <s v="TVS"/>
    <s v="Boynton Beach"/>
    <x v="1"/>
    <x v="352"/>
    <x v="2"/>
    <n v="0"/>
  </r>
  <r>
    <n v="73"/>
    <x v="4"/>
    <s v="TVS"/>
    <s v="Boynton Beach"/>
    <x v="0"/>
    <x v="352"/>
    <x v="0"/>
    <n v="5"/>
  </r>
  <r>
    <n v="75"/>
    <x v="5"/>
    <s v="TVS"/>
    <s v="Delray Beach"/>
    <x v="0"/>
    <x v="352"/>
    <x v="0"/>
    <n v="55"/>
  </r>
  <r>
    <n v="75"/>
    <x v="5"/>
    <s v="TVS"/>
    <s v="Delray Beach"/>
    <x v="0"/>
    <x v="352"/>
    <x v="3"/>
    <n v="0"/>
  </r>
  <r>
    <n v="76"/>
    <x v="29"/>
    <s v="TVS"/>
    <s v="East Boca"/>
    <x v="0"/>
    <x v="352"/>
    <x v="0"/>
    <n v="18"/>
  </r>
  <r>
    <n v="77"/>
    <x v="6"/>
    <s v="TVS"/>
    <s v="West Boca"/>
    <x v="0"/>
    <x v="352"/>
    <x v="0"/>
    <n v="1"/>
  </r>
  <r>
    <n v="72"/>
    <x v="7"/>
    <s v="TVS"/>
    <s v="Lyons"/>
    <x v="0"/>
    <x v="352"/>
    <x v="0"/>
    <n v="43"/>
  </r>
  <r>
    <n v="72"/>
    <x v="7"/>
    <s v="TVS"/>
    <s v="Lyons"/>
    <x v="0"/>
    <x v="352"/>
    <x v="3"/>
    <n v="1"/>
  </r>
  <r>
    <n v="72"/>
    <x v="7"/>
    <s v="TVS"/>
    <s v="Lyons"/>
    <x v="1"/>
    <x v="352"/>
    <x v="2"/>
    <n v="0"/>
  </r>
  <r>
    <n v="104"/>
    <x v="31"/>
    <s v="TVS"/>
    <s v="Miami"/>
    <x v="0"/>
    <x v="352"/>
    <x v="0"/>
    <n v="18"/>
  </r>
  <r>
    <n v="104"/>
    <x v="31"/>
    <s v="TVS"/>
    <s v="Miami"/>
    <x v="0"/>
    <x v="352"/>
    <x v="3"/>
    <n v="3"/>
  </r>
  <r>
    <n v="73"/>
    <x v="4"/>
    <s v="TVS"/>
    <s v="Boynton Beach"/>
    <x v="0"/>
    <x v="353"/>
    <x v="0"/>
    <n v="51"/>
  </r>
  <r>
    <n v="73"/>
    <x v="4"/>
    <s v="TVS"/>
    <s v="Boynton Beach"/>
    <x v="0"/>
    <x v="353"/>
    <x v="3"/>
    <n v="9"/>
  </r>
  <r>
    <n v="73"/>
    <x v="4"/>
    <s v="TVS"/>
    <s v="Boynton Beach"/>
    <x v="0"/>
    <x v="353"/>
    <x v="0"/>
    <n v="5"/>
  </r>
  <r>
    <n v="73"/>
    <x v="4"/>
    <s v="TVS"/>
    <s v="Boynton Beach"/>
    <x v="0"/>
    <x v="353"/>
    <x v="0"/>
    <n v="0"/>
  </r>
  <r>
    <n v="73"/>
    <x v="4"/>
    <s v="TVS"/>
    <s v="Boynton Beach"/>
    <x v="0"/>
    <x v="353"/>
    <x v="1"/>
    <n v="0"/>
  </r>
  <r>
    <n v="75"/>
    <x v="5"/>
    <s v="TVS"/>
    <s v="Delray Beach"/>
    <x v="0"/>
    <x v="353"/>
    <x v="0"/>
    <n v="48"/>
  </r>
  <r>
    <n v="75"/>
    <x v="5"/>
    <s v="TVS"/>
    <s v="Delray Beach"/>
    <x v="1"/>
    <x v="353"/>
    <x v="2"/>
    <n v="0"/>
  </r>
  <r>
    <n v="75"/>
    <x v="5"/>
    <s v="TVS"/>
    <s v="Delray Beach"/>
    <x v="0"/>
    <x v="353"/>
    <x v="3"/>
    <n v="2"/>
  </r>
  <r>
    <n v="76"/>
    <x v="29"/>
    <s v="TVS"/>
    <s v="East Boca"/>
    <x v="0"/>
    <x v="353"/>
    <x v="0"/>
    <n v="6"/>
  </r>
  <r>
    <n v="76"/>
    <x v="29"/>
    <s v="TVS"/>
    <s v="East Boca"/>
    <x v="1"/>
    <x v="353"/>
    <x v="2"/>
    <n v="0"/>
  </r>
  <r>
    <n v="76"/>
    <x v="29"/>
    <s v="TVS"/>
    <s v="East Boca"/>
    <x v="0"/>
    <x v="353"/>
    <x v="3"/>
    <n v="1"/>
  </r>
  <r>
    <n v="77"/>
    <x v="6"/>
    <s v="TVS"/>
    <s v="West Boca"/>
    <x v="0"/>
    <x v="353"/>
    <x v="0"/>
    <n v="39"/>
  </r>
  <r>
    <n v="72"/>
    <x v="7"/>
    <s v="TVS"/>
    <s v="Lyons"/>
    <x v="0"/>
    <x v="353"/>
    <x v="0"/>
    <n v="1"/>
  </r>
  <r>
    <n v="72"/>
    <x v="7"/>
    <s v="TVS"/>
    <s v="Lyons"/>
    <x v="0"/>
    <x v="353"/>
    <x v="3"/>
    <n v="0"/>
  </r>
  <r>
    <n v="72"/>
    <x v="7"/>
    <s v="TVS"/>
    <s v="Lyons"/>
    <x v="1"/>
    <x v="353"/>
    <x v="2"/>
    <n v="0"/>
  </r>
  <r>
    <n v="104"/>
    <x v="31"/>
    <s v="TVS"/>
    <s v="Miami"/>
    <x v="0"/>
    <x v="353"/>
    <x v="0"/>
    <n v="24"/>
  </r>
  <r>
    <n v="104"/>
    <x v="31"/>
    <s v="TVS"/>
    <s v="Miami"/>
    <x v="0"/>
    <x v="353"/>
    <x v="3"/>
    <n v="3"/>
  </r>
  <r>
    <n v="73"/>
    <x v="4"/>
    <s v="TVS"/>
    <s v="Boynton Beach"/>
    <x v="0"/>
    <x v="354"/>
    <x v="0"/>
    <n v="37"/>
  </r>
  <r>
    <n v="73"/>
    <x v="4"/>
    <s v="TVS"/>
    <s v="Boynton Beach"/>
    <x v="0"/>
    <x v="354"/>
    <x v="1"/>
    <n v="0"/>
  </r>
  <r>
    <n v="73"/>
    <x v="4"/>
    <s v="TVS"/>
    <s v="Boynton Beach"/>
    <x v="0"/>
    <x v="354"/>
    <x v="3"/>
    <n v="6"/>
  </r>
  <r>
    <n v="73"/>
    <x v="4"/>
    <s v="TVS"/>
    <s v="Boynton Beach"/>
    <x v="0"/>
    <x v="354"/>
    <x v="0"/>
    <n v="0"/>
  </r>
  <r>
    <n v="73"/>
    <x v="4"/>
    <s v="TVS"/>
    <s v="Boynton Beach"/>
    <x v="0"/>
    <x v="354"/>
    <x v="0"/>
    <n v="6"/>
  </r>
  <r>
    <n v="75"/>
    <x v="5"/>
    <s v="TVS"/>
    <s v="Delray Beach"/>
    <x v="0"/>
    <x v="354"/>
    <x v="0"/>
    <n v="41"/>
  </r>
  <r>
    <n v="75"/>
    <x v="5"/>
    <s v="TVS"/>
    <s v="Delray Beach"/>
    <x v="1"/>
    <x v="354"/>
    <x v="2"/>
    <n v="0"/>
  </r>
  <r>
    <n v="75"/>
    <x v="5"/>
    <s v="TVS"/>
    <s v="Delray Beach"/>
    <x v="0"/>
    <x v="354"/>
    <x v="3"/>
    <n v="2"/>
  </r>
  <r>
    <n v="76"/>
    <x v="29"/>
    <s v="TVS"/>
    <s v="East Boca"/>
    <x v="0"/>
    <x v="354"/>
    <x v="0"/>
    <n v="30"/>
  </r>
  <r>
    <n v="77"/>
    <x v="6"/>
    <s v="TVS"/>
    <s v="West Boca"/>
    <x v="0"/>
    <x v="354"/>
    <x v="0"/>
    <n v="0"/>
  </r>
  <r>
    <n v="72"/>
    <x v="7"/>
    <s v="TVS"/>
    <s v="Lyons"/>
    <x v="0"/>
    <x v="354"/>
    <x v="0"/>
    <n v="31"/>
  </r>
  <r>
    <n v="72"/>
    <x v="7"/>
    <s v="TVS"/>
    <s v="Lyons"/>
    <x v="0"/>
    <x v="354"/>
    <x v="3"/>
    <n v="1"/>
  </r>
  <r>
    <n v="72"/>
    <x v="7"/>
    <s v="TVS"/>
    <s v="Lyons"/>
    <x v="1"/>
    <x v="354"/>
    <x v="2"/>
    <n v="0"/>
  </r>
  <r>
    <n v="104"/>
    <x v="31"/>
    <s v="TVS"/>
    <s v="Miami"/>
    <x v="0"/>
    <x v="354"/>
    <x v="0"/>
    <n v="29"/>
  </r>
  <r>
    <n v="104"/>
    <x v="31"/>
    <s v="TVS"/>
    <s v="Miami"/>
    <x v="0"/>
    <x v="354"/>
    <x v="3"/>
    <n v="3"/>
  </r>
  <r>
    <n v="73"/>
    <x v="4"/>
    <s v="TVS"/>
    <s v="Boynton Beach"/>
    <x v="0"/>
    <x v="355"/>
    <x v="0"/>
    <n v="61"/>
  </r>
  <r>
    <n v="73"/>
    <x v="4"/>
    <s v="TVS"/>
    <s v="Boynton Beach"/>
    <x v="0"/>
    <x v="355"/>
    <x v="3"/>
    <n v="8"/>
  </r>
  <r>
    <n v="73"/>
    <x v="4"/>
    <s v="TVS"/>
    <s v="Boynton Beach"/>
    <x v="0"/>
    <x v="355"/>
    <x v="0"/>
    <n v="20"/>
  </r>
  <r>
    <n v="73"/>
    <x v="4"/>
    <s v="TVS"/>
    <s v="Boynton Beach"/>
    <x v="0"/>
    <x v="355"/>
    <x v="0"/>
    <n v="6"/>
  </r>
  <r>
    <n v="75"/>
    <x v="5"/>
    <s v="TVS"/>
    <s v="Delray Beach"/>
    <x v="0"/>
    <x v="355"/>
    <x v="0"/>
    <n v="49"/>
  </r>
  <r>
    <n v="75"/>
    <x v="5"/>
    <s v="TVS"/>
    <s v="Delray Beach"/>
    <x v="0"/>
    <x v="355"/>
    <x v="3"/>
    <n v="0"/>
  </r>
  <r>
    <n v="76"/>
    <x v="29"/>
    <s v="TVS"/>
    <s v="East Boca"/>
    <x v="0"/>
    <x v="355"/>
    <x v="0"/>
    <n v="1"/>
  </r>
  <r>
    <n v="76"/>
    <x v="29"/>
    <s v="TVS"/>
    <s v="East Boca"/>
    <x v="0"/>
    <x v="355"/>
    <x v="3"/>
    <n v="0"/>
  </r>
  <r>
    <n v="77"/>
    <x v="6"/>
    <s v="TVS"/>
    <s v="West Boca"/>
    <x v="0"/>
    <x v="355"/>
    <x v="0"/>
    <n v="49"/>
  </r>
  <r>
    <n v="72"/>
    <x v="7"/>
    <s v="TVS"/>
    <s v="Lyons"/>
    <x v="0"/>
    <x v="355"/>
    <x v="0"/>
    <n v="11"/>
  </r>
  <r>
    <n v="72"/>
    <x v="7"/>
    <s v="TVS"/>
    <s v="Lyons"/>
    <x v="1"/>
    <x v="355"/>
    <x v="2"/>
    <n v="0"/>
  </r>
  <r>
    <n v="72"/>
    <x v="7"/>
    <s v="TVS"/>
    <s v="Lyons"/>
    <x v="0"/>
    <x v="355"/>
    <x v="3"/>
    <n v="2"/>
  </r>
  <r>
    <n v="104"/>
    <x v="31"/>
    <s v="TVS"/>
    <s v="Miami"/>
    <x v="0"/>
    <x v="355"/>
    <x v="0"/>
    <n v="16"/>
  </r>
  <r>
    <n v="104"/>
    <x v="31"/>
    <s v="TVS"/>
    <s v="Miami"/>
    <x v="0"/>
    <x v="355"/>
    <x v="3"/>
    <n v="1"/>
  </r>
  <r>
    <n v="73"/>
    <x v="4"/>
    <s v="TVS"/>
    <s v="Boynton Beach"/>
    <x v="0"/>
    <x v="356"/>
    <x v="0"/>
    <n v="84"/>
  </r>
  <r>
    <n v="73"/>
    <x v="4"/>
    <s v="TVS"/>
    <s v="Boynton Beach"/>
    <x v="0"/>
    <x v="356"/>
    <x v="3"/>
    <n v="1"/>
  </r>
  <r>
    <n v="73"/>
    <x v="4"/>
    <s v="TVS"/>
    <s v="Boynton Beach"/>
    <x v="1"/>
    <x v="356"/>
    <x v="0"/>
    <n v="0"/>
  </r>
  <r>
    <n v="73"/>
    <x v="4"/>
    <s v="TVS"/>
    <s v="Boynton Beach"/>
    <x v="0"/>
    <x v="356"/>
    <x v="0"/>
    <n v="6"/>
  </r>
  <r>
    <n v="75"/>
    <x v="5"/>
    <s v="TVS"/>
    <s v="Delray Beach"/>
    <x v="0"/>
    <x v="356"/>
    <x v="0"/>
    <n v="21"/>
  </r>
  <r>
    <n v="75"/>
    <x v="5"/>
    <s v="TVS"/>
    <s v="Delray Beach"/>
    <x v="1"/>
    <x v="356"/>
    <x v="2"/>
    <n v="0"/>
  </r>
  <r>
    <n v="75"/>
    <x v="5"/>
    <s v="TVS"/>
    <s v="Delray Beach"/>
    <x v="0"/>
    <x v="356"/>
    <x v="3"/>
    <n v="3"/>
  </r>
  <r>
    <n v="76"/>
    <x v="29"/>
    <s v="TVS"/>
    <s v="East Boca"/>
    <x v="0"/>
    <x v="356"/>
    <x v="0"/>
    <n v="17"/>
  </r>
  <r>
    <n v="77"/>
    <x v="6"/>
    <s v="TVS"/>
    <s v="West Boca"/>
    <x v="0"/>
    <x v="356"/>
    <x v="0"/>
    <n v="30"/>
  </r>
  <r>
    <n v="72"/>
    <x v="7"/>
    <s v="TVS"/>
    <s v="Lyons"/>
    <x v="0"/>
    <x v="356"/>
    <x v="0"/>
    <n v="35"/>
  </r>
  <r>
    <n v="72"/>
    <x v="7"/>
    <s v="TVS"/>
    <s v="Lyons"/>
    <x v="0"/>
    <x v="356"/>
    <x v="3"/>
    <n v="0"/>
  </r>
  <r>
    <n v="72"/>
    <x v="7"/>
    <s v="TVS"/>
    <s v="Lyons"/>
    <x v="1"/>
    <x v="356"/>
    <x v="2"/>
    <n v="0"/>
  </r>
  <r>
    <n v="104"/>
    <x v="31"/>
    <s v="TVS"/>
    <s v="Miami"/>
    <x v="0"/>
    <x v="356"/>
    <x v="0"/>
    <n v="27"/>
  </r>
  <r>
    <n v="104"/>
    <x v="31"/>
    <s v="TVS"/>
    <s v="Miami"/>
    <x v="0"/>
    <x v="356"/>
    <x v="3"/>
    <n v="0"/>
  </r>
  <r>
    <n v="73"/>
    <x v="4"/>
    <s v="TVS"/>
    <s v="Boynton Beach"/>
    <x v="0"/>
    <x v="357"/>
    <x v="0"/>
    <n v="70"/>
  </r>
  <r>
    <n v="73"/>
    <x v="4"/>
    <s v="TVS"/>
    <s v="Boynton Beach"/>
    <x v="0"/>
    <x v="357"/>
    <x v="3"/>
    <n v="9"/>
  </r>
  <r>
    <n v="73"/>
    <x v="4"/>
    <s v="TVS"/>
    <s v="Boynton Beach"/>
    <x v="1"/>
    <x v="357"/>
    <x v="2"/>
    <n v="0"/>
  </r>
  <r>
    <n v="73"/>
    <x v="4"/>
    <s v="TVS"/>
    <s v="Boynton Beach"/>
    <x v="0"/>
    <x v="357"/>
    <x v="0"/>
    <n v="10"/>
  </r>
  <r>
    <n v="75"/>
    <x v="5"/>
    <s v="TVS"/>
    <s v="Delray Beach"/>
    <x v="0"/>
    <x v="357"/>
    <x v="0"/>
    <n v="57"/>
  </r>
  <r>
    <n v="75"/>
    <x v="5"/>
    <s v="TVS"/>
    <s v="Delray Beach"/>
    <x v="0"/>
    <x v="357"/>
    <x v="3"/>
    <n v="0"/>
  </r>
  <r>
    <n v="76"/>
    <x v="29"/>
    <s v="TVS"/>
    <s v="East Boca"/>
    <x v="0"/>
    <x v="357"/>
    <x v="0"/>
    <n v="42"/>
  </r>
  <r>
    <n v="77"/>
    <x v="6"/>
    <s v="TVS"/>
    <s v="West Boca"/>
    <x v="0"/>
    <x v="357"/>
    <x v="0"/>
    <n v="34"/>
  </r>
  <r>
    <n v="72"/>
    <x v="7"/>
    <s v="TVS"/>
    <s v="Lyons"/>
    <x v="0"/>
    <x v="357"/>
    <x v="0"/>
    <n v="27"/>
  </r>
  <r>
    <n v="72"/>
    <x v="7"/>
    <s v="TVS"/>
    <s v="Lyons"/>
    <x v="0"/>
    <x v="357"/>
    <x v="3"/>
    <n v="3"/>
  </r>
  <r>
    <n v="72"/>
    <x v="7"/>
    <s v="TVS"/>
    <s v="Lyons"/>
    <x v="1"/>
    <x v="357"/>
    <x v="2"/>
    <n v="1"/>
  </r>
  <r>
    <n v="104"/>
    <x v="31"/>
    <s v="TVS"/>
    <s v="Miami"/>
    <x v="0"/>
    <x v="357"/>
    <x v="0"/>
    <n v="20"/>
  </r>
  <r>
    <n v="104"/>
    <x v="31"/>
    <s v="TVS"/>
    <s v="Miami"/>
    <x v="0"/>
    <x v="357"/>
    <x v="3"/>
    <n v="0"/>
  </r>
  <r>
    <n v="73"/>
    <x v="4"/>
    <s v="TVS"/>
    <s v="Boynton Beach"/>
    <x v="0"/>
    <x v="358"/>
    <x v="0"/>
    <n v="52"/>
  </r>
  <r>
    <n v="73"/>
    <x v="4"/>
    <s v="TVS"/>
    <s v="Boynton Beach"/>
    <x v="0"/>
    <x v="358"/>
    <x v="3"/>
    <n v="7"/>
  </r>
  <r>
    <n v="73"/>
    <x v="4"/>
    <s v="TVS"/>
    <s v="Boynton Beach"/>
    <x v="0"/>
    <x v="358"/>
    <x v="0"/>
    <n v="1"/>
  </r>
  <r>
    <n v="73"/>
    <x v="4"/>
    <s v="TVS"/>
    <s v="Boynton Beach"/>
    <x v="0"/>
    <x v="358"/>
    <x v="0"/>
    <n v="29"/>
  </r>
  <r>
    <n v="73"/>
    <x v="4"/>
    <s v="TVS"/>
    <s v="Boynton Beach"/>
    <x v="0"/>
    <x v="358"/>
    <x v="1"/>
    <n v="28"/>
  </r>
  <r>
    <n v="75"/>
    <x v="5"/>
    <s v="TVS"/>
    <s v="Delray Beach"/>
    <x v="0"/>
    <x v="358"/>
    <x v="0"/>
    <n v="52"/>
  </r>
  <r>
    <n v="75"/>
    <x v="5"/>
    <s v="TVS"/>
    <s v="Delray Beach"/>
    <x v="1"/>
    <x v="358"/>
    <x v="2"/>
    <n v="1"/>
  </r>
  <r>
    <n v="75"/>
    <x v="5"/>
    <s v="TVS"/>
    <s v="Delray Beach"/>
    <x v="0"/>
    <x v="358"/>
    <x v="3"/>
    <n v="0"/>
  </r>
  <r>
    <n v="76"/>
    <x v="29"/>
    <s v="TVS"/>
    <s v="East Boca"/>
    <x v="0"/>
    <x v="358"/>
    <x v="0"/>
    <n v="11"/>
  </r>
  <r>
    <n v="76"/>
    <x v="29"/>
    <s v="TVS"/>
    <s v="East Boca"/>
    <x v="1"/>
    <x v="358"/>
    <x v="2"/>
    <n v="0"/>
  </r>
  <r>
    <n v="76"/>
    <x v="29"/>
    <s v="TVS"/>
    <s v="East Boca"/>
    <x v="0"/>
    <x v="358"/>
    <x v="3"/>
    <n v="1"/>
  </r>
  <r>
    <n v="77"/>
    <x v="6"/>
    <s v="TVS"/>
    <s v="West Boca"/>
    <x v="0"/>
    <x v="358"/>
    <x v="0"/>
    <n v="33"/>
  </r>
  <r>
    <n v="72"/>
    <x v="7"/>
    <s v="TVS"/>
    <s v="Lyons"/>
    <x v="0"/>
    <x v="358"/>
    <x v="0"/>
    <n v="1"/>
  </r>
  <r>
    <n v="72"/>
    <x v="7"/>
    <s v="TVS"/>
    <s v="Lyons"/>
    <x v="0"/>
    <x v="358"/>
    <x v="3"/>
    <n v="1"/>
  </r>
  <r>
    <n v="72"/>
    <x v="7"/>
    <s v="TVS"/>
    <s v="Lyons"/>
    <x v="1"/>
    <x v="358"/>
    <x v="2"/>
    <n v="0"/>
  </r>
  <r>
    <n v="104"/>
    <x v="31"/>
    <s v="TVS"/>
    <s v="Miami"/>
    <x v="0"/>
    <x v="358"/>
    <x v="0"/>
    <n v="23"/>
  </r>
  <r>
    <n v="104"/>
    <x v="31"/>
    <s v="TVS"/>
    <s v="Miami"/>
    <x v="0"/>
    <x v="358"/>
    <x v="3"/>
    <n v="0"/>
  </r>
  <r>
    <n v="73"/>
    <x v="4"/>
    <s v="TVS"/>
    <s v="Boynton Beach"/>
    <x v="0"/>
    <x v="359"/>
    <x v="0"/>
    <n v="51"/>
  </r>
  <r>
    <n v="73"/>
    <x v="4"/>
    <s v="TVS"/>
    <s v="Boynton Beach"/>
    <x v="0"/>
    <x v="359"/>
    <x v="1"/>
    <n v="0"/>
  </r>
  <r>
    <n v="73"/>
    <x v="4"/>
    <s v="TVS"/>
    <s v="Boynton Beach"/>
    <x v="0"/>
    <x v="359"/>
    <x v="3"/>
    <n v="2"/>
  </r>
  <r>
    <n v="73"/>
    <x v="4"/>
    <s v="TVS"/>
    <s v="Boynton Beach"/>
    <x v="0"/>
    <x v="359"/>
    <x v="0"/>
    <n v="0"/>
  </r>
  <r>
    <n v="73"/>
    <x v="4"/>
    <s v="TVS"/>
    <s v="Boynton Beach"/>
    <x v="0"/>
    <x v="359"/>
    <x v="0"/>
    <n v="6"/>
  </r>
  <r>
    <n v="75"/>
    <x v="5"/>
    <s v="TVS"/>
    <s v="Delray Beach"/>
    <x v="0"/>
    <x v="359"/>
    <x v="0"/>
    <n v="24"/>
  </r>
  <r>
    <n v="75"/>
    <x v="5"/>
    <s v="TVS"/>
    <s v="Delray Beach"/>
    <x v="1"/>
    <x v="359"/>
    <x v="2"/>
    <n v="1"/>
  </r>
  <r>
    <n v="75"/>
    <x v="5"/>
    <s v="TVS"/>
    <s v="Delray Beach"/>
    <x v="0"/>
    <x v="359"/>
    <x v="3"/>
    <n v="4"/>
  </r>
  <r>
    <n v="76"/>
    <x v="29"/>
    <s v="TVS"/>
    <s v="East Boca"/>
    <x v="0"/>
    <x v="359"/>
    <x v="0"/>
    <n v="31"/>
  </r>
  <r>
    <n v="77"/>
    <x v="6"/>
    <s v="TVS"/>
    <s v="West Boca"/>
    <x v="0"/>
    <x v="359"/>
    <x v="1"/>
    <n v="19"/>
  </r>
  <r>
    <n v="72"/>
    <x v="7"/>
    <s v="TVS"/>
    <s v="Lyons"/>
    <x v="0"/>
    <x v="359"/>
    <x v="0"/>
    <n v="16"/>
  </r>
  <r>
    <n v="72"/>
    <x v="7"/>
    <s v="TVS"/>
    <s v="Lyons"/>
    <x v="0"/>
    <x v="359"/>
    <x v="3"/>
    <n v="0"/>
  </r>
  <r>
    <n v="72"/>
    <x v="7"/>
    <s v="TVS"/>
    <s v="Lyons"/>
    <x v="1"/>
    <x v="359"/>
    <x v="2"/>
    <n v="0"/>
  </r>
  <r>
    <n v="104"/>
    <x v="31"/>
    <s v="TVS"/>
    <s v="Miami"/>
    <x v="0"/>
    <x v="359"/>
    <x v="0"/>
    <n v="20"/>
  </r>
  <r>
    <n v="104"/>
    <x v="31"/>
    <s v="TVS"/>
    <s v="Miami"/>
    <x v="0"/>
    <x v="359"/>
    <x v="3"/>
    <n v="5"/>
  </r>
  <r>
    <n v="73"/>
    <x v="4"/>
    <s v="TVS"/>
    <s v="Boynton Beach"/>
    <x v="0"/>
    <x v="360"/>
    <x v="0"/>
    <n v="41"/>
  </r>
  <r>
    <n v="73"/>
    <x v="4"/>
    <s v="TVS"/>
    <s v="Boynton Beach"/>
    <x v="0"/>
    <x v="360"/>
    <x v="3"/>
    <n v="11"/>
  </r>
  <r>
    <n v="73"/>
    <x v="4"/>
    <s v="TVS"/>
    <s v="Boynton Beach"/>
    <x v="0"/>
    <x v="360"/>
    <x v="0"/>
    <n v="32"/>
  </r>
  <r>
    <n v="73"/>
    <x v="4"/>
    <s v="TVS"/>
    <s v="Boynton Beach"/>
    <x v="0"/>
    <x v="360"/>
    <x v="1"/>
    <n v="30"/>
  </r>
  <r>
    <n v="75"/>
    <x v="5"/>
    <s v="TVS"/>
    <s v="Delray Beach"/>
    <x v="0"/>
    <x v="360"/>
    <x v="0"/>
    <n v="43"/>
  </r>
  <r>
    <n v="75"/>
    <x v="5"/>
    <s v="TVS"/>
    <s v="Delray Beach"/>
    <x v="0"/>
    <x v="360"/>
    <x v="3"/>
    <n v="1"/>
  </r>
  <r>
    <n v="76"/>
    <x v="29"/>
    <s v="TVS"/>
    <s v="East Boca"/>
    <x v="0"/>
    <x v="360"/>
    <x v="0"/>
    <n v="0"/>
  </r>
  <r>
    <n v="76"/>
    <x v="29"/>
    <s v="TVS"/>
    <s v="East Boca"/>
    <x v="0"/>
    <x v="360"/>
    <x v="3"/>
    <n v="0"/>
  </r>
  <r>
    <n v="77"/>
    <x v="6"/>
    <s v="TVS"/>
    <s v="West Boca"/>
    <x v="0"/>
    <x v="360"/>
    <x v="0"/>
    <n v="37"/>
  </r>
  <r>
    <n v="72"/>
    <x v="7"/>
    <s v="TVS"/>
    <s v="Lyons"/>
    <x v="0"/>
    <x v="360"/>
    <x v="0"/>
    <n v="30"/>
  </r>
  <r>
    <n v="72"/>
    <x v="7"/>
    <s v="TVS"/>
    <s v="Lyons"/>
    <x v="1"/>
    <x v="360"/>
    <x v="2"/>
    <n v="0"/>
  </r>
  <r>
    <n v="72"/>
    <x v="7"/>
    <s v="TVS"/>
    <s v="Lyons"/>
    <x v="0"/>
    <x v="360"/>
    <x v="3"/>
    <n v="0"/>
  </r>
  <r>
    <n v="104"/>
    <x v="31"/>
    <s v="TVS"/>
    <s v="Miami"/>
    <x v="0"/>
    <x v="360"/>
    <x v="0"/>
    <n v="15"/>
  </r>
  <r>
    <n v="104"/>
    <x v="31"/>
    <s v="TVS"/>
    <s v="Miami"/>
    <x v="0"/>
    <x v="360"/>
    <x v="3"/>
    <n v="2"/>
  </r>
  <r>
    <n v="73"/>
    <x v="4"/>
    <s v="TVS"/>
    <s v="Boynton Beach"/>
    <x v="0"/>
    <x v="361"/>
    <x v="0"/>
    <n v="0"/>
  </r>
  <r>
    <n v="73"/>
    <x v="4"/>
    <s v="TVS"/>
    <s v="Boynton Beach"/>
    <x v="0"/>
    <x v="361"/>
    <x v="3"/>
    <n v="0"/>
  </r>
  <r>
    <n v="73"/>
    <x v="4"/>
    <s v="TVS"/>
    <s v="Boynton Beach"/>
    <x v="1"/>
    <x v="361"/>
    <x v="0"/>
    <n v="0"/>
  </r>
  <r>
    <n v="73"/>
    <x v="4"/>
    <s v="TVS"/>
    <s v="Boynton Beach"/>
    <x v="0"/>
    <x v="361"/>
    <x v="0"/>
    <n v="0"/>
  </r>
  <r>
    <n v="75"/>
    <x v="5"/>
    <s v="TVS"/>
    <s v="Delray Beach"/>
    <x v="0"/>
    <x v="361"/>
    <x v="0"/>
    <n v="0"/>
  </r>
  <r>
    <n v="75"/>
    <x v="5"/>
    <s v="TVS"/>
    <s v="Delray Beach"/>
    <x v="1"/>
    <x v="361"/>
    <x v="2"/>
    <n v="0"/>
  </r>
  <r>
    <n v="75"/>
    <x v="5"/>
    <s v="TVS"/>
    <s v="Delray Beach"/>
    <x v="0"/>
    <x v="361"/>
    <x v="3"/>
    <n v="0"/>
  </r>
  <r>
    <n v="76"/>
    <x v="29"/>
    <s v="TVS"/>
    <s v="East Boca"/>
    <x v="0"/>
    <x v="361"/>
    <x v="0"/>
    <n v="0"/>
  </r>
  <r>
    <n v="77"/>
    <x v="6"/>
    <s v="TVS"/>
    <s v="West Boca"/>
    <x v="0"/>
    <x v="361"/>
    <x v="0"/>
    <n v="0"/>
  </r>
  <r>
    <n v="72"/>
    <x v="7"/>
    <s v="TVS"/>
    <s v="Lyons"/>
    <x v="0"/>
    <x v="361"/>
    <x v="0"/>
    <n v="0"/>
  </r>
  <r>
    <n v="72"/>
    <x v="7"/>
    <s v="TVS"/>
    <s v="Lyons"/>
    <x v="0"/>
    <x v="361"/>
    <x v="3"/>
    <n v="0"/>
  </r>
  <r>
    <n v="72"/>
    <x v="7"/>
    <s v="TVS"/>
    <s v="Lyons"/>
    <x v="1"/>
    <x v="361"/>
    <x v="2"/>
    <n v="0"/>
  </r>
  <r>
    <n v="104"/>
    <x v="31"/>
    <s v="TVS"/>
    <s v="Miami"/>
    <x v="0"/>
    <x v="361"/>
    <x v="0"/>
    <n v="0"/>
  </r>
  <r>
    <n v="104"/>
    <x v="31"/>
    <s v="TVS"/>
    <s v="Miami"/>
    <x v="0"/>
    <x v="361"/>
    <x v="3"/>
    <n v="0"/>
  </r>
  <r>
    <n v="73"/>
    <x v="4"/>
    <s v="TVS"/>
    <s v="Boynton Beach"/>
    <x v="0"/>
    <x v="362"/>
    <x v="0"/>
    <n v="69"/>
  </r>
  <r>
    <n v="73"/>
    <x v="4"/>
    <s v="TVS"/>
    <s v="Boynton Beach"/>
    <x v="0"/>
    <x v="362"/>
    <x v="3"/>
    <n v="3"/>
  </r>
  <r>
    <n v="73"/>
    <x v="4"/>
    <s v="TVS"/>
    <s v="Boynton Beach"/>
    <x v="1"/>
    <x v="362"/>
    <x v="2"/>
    <n v="0"/>
  </r>
  <r>
    <n v="73"/>
    <x v="4"/>
    <s v="TVS"/>
    <s v="Boynton Beach"/>
    <x v="0"/>
    <x v="362"/>
    <x v="0"/>
    <n v="0"/>
  </r>
  <r>
    <n v="75"/>
    <x v="5"/>
    <s v="TVS"/>
    <s v="Delray Beach"/>
    <x v="0"/>
    <x v="362"/>
    <x v="0"/>
    <n v="46"/>
  </r>
  <r>
    <n v="75"/>
    <x v="5"/>
    <s v="TVS"/>
    <s v="Delray Beach"/>
    <x v="0"/>
    <x v="362"/>
    <x v="3"/>
    <n v="0"/>
  </r>
  <r>
    <n v="76"/>
    <x v="29"/>
    <s v="TVS"/>
    <s v="East Boca"/>
    <x v="0"/>
    <x v="362"/>
    <x v="0"/>
    <n v="42"/>
  </r>
  <r>
    <n v="77"/>
    <x v="6"/>
    <s v="TVS"/>
    <s v="West Boca"/>
    <x v="0"/>
    <x v="362"/>
    <x v="0"/>
    <n v="22"/>
  </r>
  <r>
    <n v="72"/>
    <x v="7"/>
    <s v="TVS"/>
    <s v="Lyons"/>
    <x v="0"/>
    <x v="362"/>
    <x v="0"/>
    <n v="28"/>
  </r>
  <r>
    <n v="72"/>
    <x v="7"/>
    <s v="TVS"/>
    <s v="Lyons"/>
    <x v="0"/>
    <x v="362"/>
    <x v="3"/>
    <n v="0"/>
  </r>
  <r>
    <n v="72"/>
    <x v="7"/>
    <s v="TVS"/>
    <s v="Lyons"/>
    <x v="1"/>
    <x v="362"/>
    <x v="2"/>
    <n v="0"/>
  </r>
  <r>
    <n v="104"/>
    <x v="31"/>
    <s v="TVS"/>
    <s v="Miami"/>
    <x v="0"/>
    <x v="362"/>
    <x v="0"/>
    <n v="0"/>
  </r>
  <r>
    <n v="104"/>
    <x v="31"/>
    <s v="TVS"/>
    <s v="Miami"/>
    <x v="0"/>
    <x v="362"/>
    <x v="3"/>
    <n v="0"/>
  </r>
  <r>
    <n v="73"/>
    <x v="4"/>
    <s v="TVS"/>
    <s v="Boynton Beach"/>
    <x v="0"/>
    <x v="363"/>
    <x v="0"/>
    <n v="67"/>
  </r>
  <r>
    <n v="73"/>
    <x v="4"/>
    <s v="TVS"/>
    <s v="Boynton Beach"/>
    <x v="0"/>
    <x v="363"/>
    <x v="3"/>
    <n v="6"/>
  </r>
  <r>
    <n v="73"/>
    <x v="4"/>
    <s v="TVS"/>
    <s v="Boynton Beach"/>
    <x v="0"/>
    <x v="363"/>
    <x v="0"/>
    <n v="0"/>
  </r>
  <r>
    <n v="73"/>
    <x v="4"/>
    <s v="TVS"/>
    <s v="Boynton Beach"/>
    <x v="0"/>
    <x v="363"/>
    <x v="0"/>
    <n v="0"/>
  </r>
  <r>
    <n v="73"/>
    <x v="4"/>
    <s v="TVS"/>
    <s v="Boynton Beach"/>
    <x v="0"/>
    <x v="363"/>
    <x v="1"/>
    <n v="0"/>
  </r>
  <r>
    <n v="75"/>
    <x v="5"/>
    <s v="TVS"/>
    <s v="Delray Beach"/>
    <x v="0"/>
    <x v="363"/>
    <x v="0"/>
    <n v="33"/>
  </r>
  <r>
    <n v="75"/>
    <x v="5"/>
    <s v="TVS"/>
    <s v="Delray Beach"/>
    <x v="1"/>
    <x v="363"/>
    <x v="2"/>
    <n v="1"/>
  </r>
  <r>
    <n v="75"/>
    <x v="5"/>
    <s v="TVS"/>
    <s v="Delray Beach"/>
    <x v="0"/>
    <x v="363"/>
    <x v="3"/>
    <n v="0"/>
  </r>
  <r>
    <n v="76"/>
    <x v="29"/>
    <s v="TVS"/>
    <s v="East Boca"/>
    <x v="0"/>
    <x v="363"/>
    <x v="0"/>
    <n v="6"/>
  </r>
  <r>
    <n v="76"/>
    <x v="29"/>
    <s v="TVS"/>
    <s v="East Boca"/>
    <x v="1"/>
    <x v="363"/>
    <x v="2"/>
    <n v="0"/>
  </r>
  <r>
    <n v="76"/>
    <x v="29"/>
    <s v="TVS"/>
    <s v="East Boca"/>
    <x v="0"/>
    <x v="363"/>
    <x v="3"/>
    <n v="1"/>
  </r>
  <r>
    <n v="77"/>
    <x v="6"/>
    <s v="TVS"/>
    <s v="West Boca"/>
    <x v="0"/>
    <x v="363"/>
    <x v="0"/>
    <n v="19"/>
  </r>
  <r>
    <n v="72"/>
    <x v="7"/>
    <s v="TVS"/>
    <s v="Lyons"/>
    <x v="0"/>
    <x v="363"/>
    <x v="0"/>
    <n v="31"/>
  </r>
  <r>
    <n v="72"/>
    <x v="7"/>
    <s v="TVS"/>
    <s v="Lyons"/>
    <x v="0"/>
    <x v="363"/>
    <x v="3"/>
    <n v="3"/>
  </r>
  <r>
    <n v="72"/>
    <x v="7"/>
    <s v="TVS"/>
    <s v="Lyons"/>
    <x v="1"/>
    <x v="363"/>
    <x v="2"/>
    <n v="0"/>
  </r>
  <r>
    <n v="104"/>
    <x v="31"/>
    <s v="TVS"/>
    <s v="Miami"/>
    <x v="0"/>
    <x v="363"/>
    <x v="0"/>
    <n v="0"/>
  </r>
  <r>
    <n v="104"/>
    <x v="31"/>
    <s v="TVS"/>
    <s v="Miami"/>
    <x v="0"/>
    <x v="363"/>
    <x v="3"/>
    <n v="0"/>
  </r>
  <r>
    <n v="73"/>
    <x v="4"/>
    <s v="TVS"/>
    <s v="Boynton Beach"/>
    <x v="0"/>
    <x v="364"/>
    <x v="0"/>
    <n v="55"/>
  </r>
  <r>
    <n v="73"/>
    <x v="4"/>
    <s v="TVS"/>
    <s v="Boynton Beach"/>
    <x v="0"/>
    <x v="364"/>
    <x v="1"/>
    <n v="0"/>
  </r>
  <r>
    <n v="73"/>
    <x v="4"/>
    <s v="TVS"/>
    <s v="Boynton Beach"/>
    <x v="0"/>
    <x v="364"/>
    <x v="3"/>
    <n v="2"/>
  </r>
  <r>
    <n v="73"/>
    <x v="4"/>
    <s v="TVS"/>
    <s v="Boynton Beach"/>
    <x v="0"/>
    <x v="364"/>
    <x v="0"/>
    <n v="0"/>
  </r>
  <r>
    <n v="73"/>
    <x v="4"/>
    <s v="TVS"/>
    <s v="Boynton Beach"/>
    <x v="0"/>
    <x v="364"/>
    <x v="0"/>
    <n v="6"/>
  </r>
  <r>
    <n v="75"/>
    <x v="5"/>
    <s v="TVS"/>
    <s v="Delray Beach"/>
    <x v="0"/>
    <x v="364"/>
    <x v="0"/>
    <n v="19"/>
  </r>
  <r>
    <n v="75"/>
    <x v="5"/>
    <s v="TVS"/>
    <s v="Delray Beach"/>
    <x v="1"/>
    <x v="364"/>
    <x v="2"/>
    <n v="0"/>
  </r>
  <r>
    <n v="75"/>
    <x v="5"/>
    <s v="TVS"/>
    <s v="Delray Beach"/>
    <x v="0"/>
    <x v="364"/>
    <x v="3"/>
    <n v="2"/>
  </r>
  <r>
    <n v="76"/>
    <x v="29"/>
    <s v="TVS"/>
    <s v="East Boca"/>
    <x v="0"/>
    <x v="364"/>
    <x v="0"/>
    <n v="37"/>
  </r>
  <r>
    <n v="77"/>
    <x v="6"/>
    <s v="TVS"/>
    <s v="West Boca"/>
    <x v="0"/>
    <x v="364"/>
    <x v="0"/>
    <n v="1"/>
  </r>
  <r>
    <n v="72"/>
    <x v="7"/>
    <s v="TVS"/>
    <s v="Lyons"/>
    <x v="0"/>
    <x v="364"/>
    <x v="0"/>
    <n v="32"/>
  </r>
  <r>
    <n v="72"/>
    <x v="7"/>
    <s v="TVS"/>
    <s v="Lyons"/>
    <x v="0"/>
    <x v="364"/>
    <x v="3"/>
    <n v="0"/>
  </r>
  <r>
    <n v="72"/>
    <x v="7"/>
    <s v="TVS"/>
    <s v="Lyons"/>
    <x v="1"/>
    <x v="364"/>
    <x v="2"/>
    <n v="0"/>
  </r>
  <r>
    <n v="104"/>
    <x v="31"/>
    <s v="TVS"/>
    <s v="Miami"/>
    <x v="0"/>
    <x v="364"/>
    <x v="0"/>
    <n v="0"/>
  </r>
  <r>
    <n v="104"/>
    <x v="31"/>
    <s v="TVS"/>
    <s v="Miami"/>
    <x v="0"/>
    <x v="364"/>
    <x v="3"/>
    <n v="0"/>
  </r>
  <r>
    <n v="73"/>
    <x v="4"/>
    <s v="TVS"/>
    <s v="Boynton Beach"/>
    <x v="0"/>
    <x v="365"/>
    <x v="0"/>
    <n v="77"/>
  </r>
  <r>
    <n v="73"/>
    <x v="4"/>
    <s v="TVS"/>
    <s v="Boynton Beach"/>
    <x v="0"/>
    <x v="365"/>
    <x v="3"/>
    <n v="1"/>
  </r>
  <r>
    <n v="73"/>
    <x v="4"/>
    <s v="TVS"/>
    <s v="Boynton Beach"/>
    <x v="0"/>
    <x v="365"/>
    <x v="0"/>
    <n v="20"/>
  </r>
  <r>
    <n v="73"/>
    <x v="4"/>
    <s v="TVS"/>
    <s v="Boynton Beach"/>
    <x v="0"/>
    <x v="365"/>
    <x v="5"/>
    <n v="4"/>
  </r>
  <r>
    <n v="75"/>
    <x v="5"/>
    <s v="TVS"/>
    <s v="Delray Beach"/>
    <x v="0"/>
    <x v="365"/>
    <x v="0"/>
    <n v="47"/>
  </r>
  <r>
    <n v="75"/>
    <x v="5"/>
    <s v="TVS"/>
    <s v="Delray Beach"/>
    <x v="0"/>
    <x v="365"/>
    <x v="3"/>
    <n v="1"/>
  </r>
  <r>
    <n v="76"/>
    <x v="29"/>
    <s v="TVS"/>
    <s v="East Boca"/>
    <x v="0"/>
    <x v="365"/>
    <x v="0"/>
    <n v="4"/>
  </r>
  <r>
    <n v="76"/>
    <x v="29"/>
    <s v="TVS"/>
    <s v="East Boca"/>
    <x v="0"/>
    <x v="365"/>
    <x v="3"/>
    <n v="1"/>
  </r>
  <r>
    <n v="77"/>
    <x v="6"/>
    <s v="TVS"/>
    <s v="West Boca"/>
    <x v="0"/>
    <x v="365"/>
    <x v="0"/>
    <n v="34"/>
  </r>
  <r>
    <n v="72"/>
    <x v="7"/>
    <s v="TVS"/>
    <s v="Lyons"/>
    <x v="0"/>
    <x v="365"/>
    <x v="0"/>
    <n v="30"/>
  </r>
  <r>
    <n v="72"/>
    <x v="7"/>
    <s v="TVS"/>
    <s v="Lyons"/>
    <x v="1"/>
    <x v="365"/>
    <x v="2"/>
    <n v="0"/>
  </r>
  <r>
    <n v="72"/>
    <x v="7"/>
    <s v="TVS"/>
    <s v="Lyons"/>
    <x v="0"/>
    <x v="365"/>
    <x v="3"/>
    <n v="0"/>
  </r>
  <r>
    <n v="104"/>
    <x v="31"/>
    <s v="TVS"/>
    <s v="Miami"/>
    <x v="0"/>
    <x v="365"/>
    <x v="0"/>
    <n v="0"/>
  </r>
  <r>
    <n v="104"/>
    <x v="31"/>
    <s v="TVS"/>
    <s v="Miami"/>
    <x v="0"/>
    <x v="365"/>
    <x v="3"/>
    <n v="0"/>
  </r>
  <r>
    <n v="75"/>
    <x v="5"/>
    <s v="TVS"/>
    <s v="Delray Beach"/>
    <x v="0"/>
    <x v="366"/>
    <x v="3"/>
    <n v="26"/>
  </r>
  <r>
    <n v="75"/>
    <x v="5"/>
    <s v="TVS"/>
    <s v="Delray Beach"/>
    <x v="0"/>
    <x v="366"/>
    <x v="0"/>
    <n v="2"/>
  </r>
  <r>
    <n v="73"/>
    <x v="4"/>
    <s v="TVS"/>
    <s v="Boynton Beach"/>
    <x v="0"/>
    <x v="367"/>
    <x v="0"/>
    <n v="66"/>
  </r>
  <r>
    <n v="73"/>
    <x v="4"/>
    <s v="TVS"/>
    <s v="Boynton Beach"/>
    <x v="0"/>
    <x v="367"/>
    <x v="3"/>
    <n v="1"/>
  </r>
  <r>
    <n v="73"/>
    <x v="4"/>
    <s v="TVS"/>
    <s v="Boynton Beach"/>
    <x v="1"/>
    <x v="367"/>
    <x v="0"/>
    <n v="0"/>
  </r>
  <r>
    <n v="73"/>
    <x v="4"/>
    <s v="TVS"/>
    <s v="Boynton Beach"/>
    <x v="0"/>
    <x v="367"/>
    <x v="0"/>
    <n v="0"/>
  </r>
  <r>
    <n v="75"/>
    <x v="5"/>
    <s v="TVS"/>
    <s v="Delray Beach"/>
    <x v="0"/>
    <x v="367"/>
    <x v="0"/>
    <n v="14"/>
  </r>
  <r>
    <n v="75"/>
    <x v="5"/>
    <s v="TVS"/>
    <s v="Delray Beach"/>
    <x v="1"/>
    <x v="367"/>
    <x v="2"/>
    <n v="0"/>
  </r>
  <r>
    <n v="75"/>
    <x v="5"/>
    <s v="TVS"/>
    <s v="Delray Beach"/>
    <x v="0"/>
    <x v="367"/>
    <x v="3"/>
    <n v="3"/>
  </r>
  <r>
    <n v="76"/>
    <x v="29"/>
    <s v="TVS"/>
    <s v="East Boca"/>
    <x v="0"/>
    <x v="367"/>
    <x v="0"/>
    <n v="15"/>
  </r>
  <r>
    <n v="77"/>
    <x v="6"/>
    <s v="TVS"/>
    <s v="West Boca"/>
    <x v="0"/>
    <x v="367"/>
    <x v="0"/>
    <n v="29"/>
  </r>
  <r>
    <n v="72"/>
    <x v="7"/>
    <s v="TVS"/>
    <s v="Lyons"/>
    <x v="0"/>
    <x v="367"/>
    <x v="0"/>
    <n v="29"/>
  </r>
  <r>
    <n v="72"/>
    <x v="7"/>
    <s v="TVS"/>
    <s v="Lyons"/>
    <x v="0"/>
    <x v="367"/>
    <x v="3"/>
    <n v="0"/>
  </r>
  <r>
    <n v="72"/>
    <x v="7"/>
    <s v="TVS"/>
    <s v="Lyons"/>
    <x v="1"/>
    <x v="367"/>
    <x v="2"/>
    <n v="0"/>
  </r>
  <r>
    <n v="104"/>
    <x v="31"/>
    <s v="TVS"/>
    <s v="Miami"/>
    <x v="0"/>
    <x v="367"/>
    <x v="0"/>
    <n v="28"/>
  </r>
  <r>
    <n v="104"/>
    <x v="31"/>
    <s v="TVS"/>
    <s v="Miami"/>
    <x v="0"/>
    <x v="367"/>
    <x v="3"/>
    <n v="0"/>
  </r>
  <r>
    <n v="73"/>
    <x v="4"/>
    <s v="TVS"/>
    <s v="Boynton Beach"/>
    <x v="0"/>
    <x v="368"/>
    <x v="0"/>
    <n v="59"/>
  </r>
  <r>
    <n v="73"/>
    <x v="4"/>
    <s v="TVS"/>
    <s v="Boynton Beach"/>
    <x v="0"/>
    <x v="368"/>
    <x v="3"/>
    <n v="5"/>
  </r>
  <r>
    <n v="73"/>
    <x v="4"/>
    <s v="TVS"/>
    <s v="Boynton Beach"/>
    <x v="1"/>
    <x v="368"/>
    <x v="2"/>
    <n v="0"/>
  </r>
  <r>
    <n v="73"/>
    <x v="4"/>
    <s v="TVS"/>
    <s v="Boynton Beach"/>
    <x v="0"/>
    <x v="368"/>
    <x v="0"/>
    <n v="0"/>
  </r>
  <r>
    <n v="75"/>
    <x v="5"/>
    <s v="TVS"/>
    <s v="Delray Beach"/>
    <x v="0"/>
    <x v="368"/>
    <x v="0"/>
    <n v="47"/>
  </r>
  <r>
    <n v="75"/>
    <x v="5"/>
    <s v="TVS"/>
    <s v="Delray Beach"/>
    <x v="0"/>
    <x v="368"/>
    <x v="3"/>
    <n v="0"/>
  </r>
  <r>
    <n v="76"/>
    <x v="29"/>
    <s v="TVS"/>
    <s v="East Boca"/>
    <x v="0"/>
    <x v="368"/>
    <x v="0"/>
    <n v="33"/>
  </r>
  <r>
    <n v="77"/>
    <x v="6"/>
    <s v="TVS"/>
    <s v="West Boca"/>
    <x v="0"/>
    <x v="368"/>
    <x v="0"/>
    <n v="24"/>
  </r>
  <r>
    <n v="72"/>
    <x v="7"/>
    <s v="TVS"/>
    <s v="Lyons"/>
    <x v="0"/>
    <x v="368"/>
    <x v="0"/>
    <n v="28"/>
  </r>
  <r>
    <n v="72"/>
    <x v="7"/>
    <s v="TVS"/>
    <s v="Lyons"/>
    <x v="0"/>
    <x v="368"/>
    <x v="3"/>
    <n v="5"/>
  </r>
  <r>
    <n v="72"/>
    <x v="7"/>
    <s v="TVS"/>
    <s v="Lyons"/>
    <x v="1"/>
    <x v="368"/>
    <x v="2"/>
    <n v="0"/>
  </r>
  <r>
    <n v="104"/>
    <x v="31"/>
    <s v="TVS"/>
    <s v="Miami"/>
    <x v="0"/>
    <x v="368"/>
    <x v="0"/>
    <n v="19"/>
  </r>
  <r>
    <n v="104"/>
    <x v="31"/>
    <s v="TVS"/>
    <s v="Miami"/>
    <x v="0"/>
    <x v="368"/>
    <x v="3"/>
    <n v="3"/>
  </r>
  <r>
    <n v="73"/>
    <x v="4"/>
    <s v="TVS"/>
    <s v="Boynton Beach"/>
    <x v="0"/>
    <x v="369"/>
    <x v="0"/>
    <n v="70"/>
  </r>
  <r>
    <n v="73"/>
    <x v="4"/>
    <s v="TVS"/>
    <s v="Boynton Beach"/>
    <x v="0"/>
    <x v="369"/>
    <x v="3"/>
    <n v="2"/>
  </r>
  <r>
    <n v="73"/>
    <x v="4"/>
    <s v="TVS"/>
    <s v="Boynton Beach"/>
    <x v="0"/>
    <x v="369"/>
    <x v="0"/>
    <n v="0"/>
  </r>
  <r>
    <n v="73"/>
    <x v="4"/>
    <s v="TVS"/>
    <s v="Boynton Beach"/>
    <x v="0"/>
    <x v="369"/>
    <x v="0"/>
    <n v="0"/>
  </r>
  <r>
    <n v="73"/>
    <x v="4"/>
    <s v="TVS"/>
    <s v="Boynton Beach"/>
    <x v="0"/>
    <x v="369"/>
    <x v="1"/>
    <n v="0"/>
  </r>
  <r>
    <n v="75"/>
    <x v="5"/>
    <s v="TVS"/>
    <s v="Delray Beach"/>
    <x v="0"/>
    <x v="369"/>
    <x v="0"/>
    <n v="43"/>
  </r>
  <r>
    <n v="75"/>
    <x v="5"/>
    <s v="TVS"/>
    <s v="Delray Beach"/>
    <x v="1"/>
    <x v="369"/>
    <x v="2"/>
    <n v="0"/>
  </r>
  <r>
    <n v="75"/>
    <x v="5"/>
    <s v="TVS"/>
    <s v="Delray Beach"/>
    <x v="0"/>
    <x v="369"/>
    <x v="3"/>
    <n v="0"/>
  </r>
  <r>
    <n v="76"/>
    <x v="29"/>
    <s v="TVS"/>
    <s v="East Boca"/>
    <x v="0"/>
    <x v="369"/>
    <x v="0"/>
    <n v="0"/>
  </r>
  <r>
    <n v="76"/>
    <x v="29"/>
    <s v="TVS"/>
    <s v="East Boca"/>
    <x v="1"/>
    <x v="369"/>
    <x v="2"/>
    <n v="0"/>
  </r>
  <r>
    <n v="76"/>
    <x v="29"/>
    <s v="TVS"/>
    <s v="East Boca"/>
    <x v="0"/>
    <x v="369"/>
    <x v="3"/>
    <n v="0"/>
  </r>
  <r>
    <n v="77"/>
    <x v="6"/>
    <s v="TVS"/>
    <s v="West Boca"/>
    <x v="0"/>
    <x v="369"/>
    <x v="0"/>
    <n v="23"/>
  </r>
  <r>
    <n v="72"/>
    <x v="7"/>
    <s v="TVS"/>
    <s v="Lyons"/>
    <x v="0"/>
    <x v="369"/>
    <x v="0"/>
    <n v="23"/>
  </r>
  <r>
    <n v="72"/>
    <x v="7"/>
    <s v="TVS"/>
    <s v="Lyons"/>
    <x v="0"/>
    <x v="369"/>
    <x v="3"/>
    <n v="0"/>
  </r>
  <r>
    <n v="72"/>
    <x v="7"/>
    <s v="TVS"/>
    <s v="Lyons"/>
    <x v="1"/>
    <x v="369"/>
    <x v="2"/>
    <n v="0"/>
  </r>
  <r>
    <n v="104"/>
    <x v="31"/>
    <s v="TVS"/>
    <s v="Miami"/>
    <x v="0"/>
    <x v="369"/>
    <x v="0"/>
    <n v="19"/>
  </r>
  <r>
    <n v="104"/>
    <x v="31"/>
    <s v="TVS"/>
    <s v="Miami"/>
    <x v="0"/>
    <x v="369"/>
    <x v="3"/>
    <n v="1"/>
  </r>
  <r>
    <n v="73"/>
    <x v="4"/>
    <s v="TVS"/>
    <s v="Boynton Beach"/>
    <x v="0"/>
    <x v="370"/>
    <x v="0"/>
    <n v="48"/>
  </r>
  <r>
    <n v="73"/>
    <x v="4"/>
    <s v="TVS"/>
    <s v="Boynton Beach"/>
    <x v="0"/>
    <x v="370"/>
    <x v="1"/>
    <n v="0"/>
  </r>
  <r>
    <n v="73"/>
    <x v="4"/>
    <s v="TVS"/>
    <s v="Boynton Beach"/>
    <x v="0"/>
    <x v="370"/>
    <x v="3"/>
    <n v="1"/>
  </r>
  <r>
    <n v="73"/>
    <x v="4"/>
    <s v="TVS"/>
    <s v="Boynton Beach"/>
    <x v="0"/>
    <x v="370"/>
    <x v="0"/>
    <n v="0"/>
  </r>
  <r>
    <n v="73"/>
    <x v="4"/>
    <s v="TVS"/>
    <s v="Boynton Beach"/>
    <x v="0"/>
    <x v="370"/>
    <x v="0"/>
    <n v="2"/>
  </r>
  <r>
    <n v="75"/>
    <x v="5"/>
    <s v="TVS"/>
    <s v="Delray Beach"/>
    <x v="0"/>
    <x v="370"/>
    <x v="0"/>
    <n v="35"/>
  </r>
  <r>
    <n v="75"/>
    <x v="5"/>
    <s v="TVS"/>
    <s v="Delray Beach"/>
    <x v="1"/>
    <x v="370"/>
    <x v="2"/>
    <n v="0"/>
  </r>
  <r>
    <n v="75"/>
    <x v="5"/>
    <s v="TVS"/>
    <s v="Delray Beach"/>
    <x v="0"/>
    <x v="370"/>
    <x v="3"/>
    <n v="2"/>
  </r>
  <r>
    <n v="76"/>
    <x v="29"/>
    <s v="TVS"/>
    <s v="East Boca"/>
    <x v="0"/>
    <x v="370"/>
    <x v="0"/>
    <n v="27"/>
  </r>
  <r>
    <n v="77"/>
    <x v="6"/>
    <s v="TVS"/>
    <s v="West Boca"/>
    <x v="0"/>
    <x v="370"/>
    <x v="0"/>
    <n v="3"/>
  </r>
  <r>
    <n v="72"/>
    <x v="7"/>
    <s v="TVS"/>
    <s v="Lyons"/>
    <x v="0"/>
    <x v="370"/>
    <x v="0"/>
    <n v="40"/>
  </r>
  <r>
    <n v="72"/>
    <x v="7"/>
    <s v="TVS"/>
    <s v="Lyons"/>
    <x v="0"/>
    <x v="370"/>
    <x v="3"/>
    <n v="0"/>
  </r>
  <r>
    <n v="72"/>
    <x v="7"/>
    <s v="TVS"/>
    <s v="Lyons"/>
    <x v="1"/>
    <x v="370"/>
    <x v="2"/>
    <n v="0"/>
  </r>
  <r>
    <n v="104"/>
    <x v="31"/>
    <s v="TVS"/>
    <s v="Miami"/>
    <x v="0"/>
    <x v="370"/>
    <x v="0"/>
    <n v="23"/>
  </r>
  <r>
    <n v="104"/>
    <x v="31"/>
    <s v="TVS"/>
    <s v="Miami"/>
    <x v="0"/>
    <x v="370"/>
    <x v="3"/>
    <n v="3"/>
  </r>
  <r>
    <n v="73"/>
    <x v="4"/>
    <s v="TVS"/>
    <s v="Boynton Beach"/>
    <x v="0"/>
    <x v="371"/>
    <x v="0"/>
    <n v="80"/>
  </r>
  <r>
    <n v="73"/>
    <x v="4"/>
    <s v="TVS"/>
    <s v="Boynton Beach"/>
    <x v="0"/>
    <x v="371"/>
    <x v="3"/>
    <n v="1"/>
  </r>
  <r>
    <n v="73"/>
    <x v="4"/>
    <s v="TVS"/>
    <s v="Boynton Beach"/>
    <x v="0"/>
    <x v="371"/>
    <x v="0"/>
    <n v="0"/>
  </r>
  <r>
    <n v="73"/>
    <x v="4"/>
    <s v="TVS"/>
    <s v="Boynton Beach"/>
    <x v="0"/>
    <x v="371"/>
    <x v="0"/>
    <n v="0"/>
  </r>
  <r>
    <n v="75"/>
    <x v="5"/>
    <s v="TVS"/>
    <s v="Delray Beach"/>
    <x v="0"/>
    <x v="371"/>
    <x v="0"/>
    <n v="60"/>
  </r>
  <r>
    <n v="75"/>
    <x v="5"/>
    <s v="TVS"/>
    <s v="Delray Beach"/>
    <x v="0"/>
    <x v="371"/>
    <x v="3"/>
    <n v="1"/>
  </r>
  <r>
    <n v="76"/>
    <x v="29"/>
    <s v="TVS"/>
    <s v="East Boca"/>
    <x v="0"/>
    <x v="371"/>
    <x v="0"/>
    <n v="7"/>
  </r>
  <r>
    <n v="76"/>
    <x v="29"/>
    <s v="TVS"/>
    <s v="East Boca"/>
    <x v="0"/>
    <x v="371"/>
    <x v="3"/>
    <n v="1"/>
  </r>
  <r>
    <n v="77"/>
    <x v="6"/>
    <s v="TVS"/>
    <s v="West Boca"/>
    <x v="0"/>
    <x v="371"/>
    <x v="0"/>
    <n v="27"/>
  </r>
  <r>
    <n v="72"/>
    <x v="7"/>
    <s v="TVS"/>
    <s v="Lyons"/>
    <x v="0"/>
    <x v="371"/>
    <x v="0"/>
    <n v="28"/>
  </r>
  <r>
    <n v="72"/>
    <x v="7"/>
    <s v="TVS"/>
    <s v="Lyons"/>
    <x v="1"/>
    <x v="371"/>
    <x v="2"/>
    <n v="0"/>
  </r>
  <r>
    <n v="72"/>
    <x v="7"/>
    <s v="TVS"/>
    <s v="Lyons"/>
    <x v="0"/>
    <x v="371"/>
    <x v="3"/>
    <n v="0"/>
  </r>
  <r>
    <n v="104"/>
    <x v="31"/>
    <s v="TVS"/>
    <s v="Miami"/>
    <x v="0"/>
    <x v="371"/>
    <x v="0"/>
    <n v="14"/>
  </r>
  <r>
    <n v="104"/>
    <x v="31"/>
    <s v="TVS"/>
    <s v="Miami"/>
    <x v="0"/>
    <x v="371"/>
    <x v="3"/>
    <n v="0"/>
  </r>
  <r>
    <n v="73"/>
    <x v="4"/>
    <s v="TVS"/>
    <s v="Boynton Beach"/>
    <x v="0"/>
    <x v="372"/>
    <x v="0"/>
    <n v="75"/>
  </r>
  <r>
    <n v="73"/>
    <x v="4"/>
    <s v="TVS"/>
    <s v="Boynton Beach"/>
    <x v="0"/>
    <x v="372"/>
    <x v="3"/>
    <n v="7"/>
  </r>
  <r>
    <n v="73"/>
    <x v="4"/>
    <s v="TVS"/>
    <s v="Boynton Beach"/>
    <x v="1"/>
    <x v="372"/>
    <x v="0"/>
    <n v="19"/>
  </r>
  <r>
    <n v="73"/>
    <x v="4"/>
    <s v="TVS"/>
    <s v="Boynton Beach"/>
    <x v="0"/>
    <x v="372"/>
    <x v="0"/>
    <n v="10"/>
  </r>
  <r>
    <n v="75"/>
    <x v="5"/>
    <s v="TVS"/>
    <s v="Delray Beach"/>
    <x v="0"/>
    <x v="372"/>
    <x v="0"/>
    <n v="15"/>
  </r>
  <r>
    <n v="75"/>
    <x v="5"/>
    <s v="TVS"/>
    <s v="Delray Beach"/>
    <x v="1"/>
    <x v="372"/>
    <x v="2"/>
    <n v="1"/>
  </r>
  <r>
    <n v="75"/>
    <x v="5"/>
    <s v="TVS"/>
    <s v="Delray Beach"/>
    <x v="0"/>
    <x v="372"/>
    <x v="3"/>
    <n v="0"/>
  </r>
  <r>
    <n v="76"/>
    <x v="29"/>
    <s v="TVS"/>
    <s v="East Boca"/>
    <x v="0"/>
    <x v="372"/>
    <x v="0"/>
    <n v="15"/>
  </r>
  <r>
    <n v="77"/>
    <x v="6"/>
    <s v="TVS"/>
    <s v="West Boca"/>
    <x v="0"/>
    <x v="372"/>
    <x v="0"/>
    <n v="22"/>
  </r>
  <r>
    <n v="72"/>
    <x v="7"/>
    <s v="TVS"/>
    <s v="Lyons"/>
    <x v="0"/>
    <x v="372"/>
    <x v="0"/>
    <n v="3"/>
  </r>
  <r>
    <n v="72"/>
    <x v="7"/>
    <s v="TVS"/>
    <s v="Lyons"/>
    <x v="0"/>
    <x v="372"/>
    <x v="3"/>
    <n v="0"/>
  </r>
  <r>
    <n v="72"/>
    <x v="7"/>
    <s v="TVS"/>
    <s v="Lyons"/>
    <x v="1"/>
    <x v="372"/>
    <x v="2"/>
    <n v="0"/>
  </r>
  <r>
    <n v="104"/>
    <x v="31"/>
    <s v="TVS"/>
    <s v="Miami"/>
    <x v="0"/>
    <x v="372"/>
    <x v="0"/>
    <n v="24"/>
  </r>
  <r>
    <n v="104"/>
    <x v="31"/>
    <s v="TVS"/>
    <s v="Miami"/>
    <x v="0"/>
    <x v="372"/>
    <x v="3"/>
    <n v="0"/>
  </r>
  <r>
    <n v="73"/>
    <x v="4"/>
    <s v="TVS"/>
    <s v="Boynton Beach"/>
    <x v="0"/>
    <x v="373"/>
    <x v="0"/>
    <n v="62"/>
  </r>
  <r>
    <n v="73"/>
    <x v="4"/>
    <s v="TVS"/>
    <s v="Boynton Beach"/>
    <x v="0"/>
    <x v="373"/>
    <x v="3"/>
    <n v="7"/>
  </r>
  <r>
    <n v="73"/>
    <x v="4"/>
    <s v="TVS"/>
    <s v="Boynton Beach"/>
    <x v="1"/>
    <x v="373"/>
    <x v="2"/>
    <n v="0"/>
  </r>
  <r>
    <n v="73"/>
    <x v="4"/>
    <s v="TVS"/>
    <s v="Boynton Beach"/>
    <x v="0"/>
    <x v="373"/>
    <x v="0"/>
    <n v="6"/>
  </r>
  <r>
    <n v="75"/>
    <x v="5"/>
    <s v="TVS"/>
    <s v="Delray Beach"/>
    <x v="0"/>
    <x v="373"/>
    <x v="0"/>
    <n v="54"/>
  </r>
  <r>
    <n v="75"/>
    <x v="5"/>
    <s v="TVS"/>
    <s v="Delray Beach"/>
    <x v="0"/>
    <x v="373"/>
    <x v="3"/>
    <n v="0"/>
  </r>
  <r>
    <n v="76"/>
    <x v="29"/>
    <s v="TVS"/>
    <s v="East Boca"/>
    <x v="0"/>
    <x v="373"/>
    <x v="0"/>
    <n v="33"/>
  </r>
  <r>
    <n v="77"/>
    <x v="6"/>
    <s v="TVS"/>
    <s v="West Boca"/>
    <x v="0"/>
    <x v="373"/>
    <x v="0"/>
    <n v="0"/>
  </r>
  <r>
    <n v="72"/>
    <x v="7"/>
    <s v="TVS"/>
    <s v="Lyons"/>
    <x v="0"/>
    <x v="373"/>
    <x v="0"/>
    <n v="30"/>
  </r>
  <r>
    <n v="72"/>
    <x v="7"/>
    <s v="TVS"/>
    <s v="Lyons"/>
    <x v="0"/>
    <x v="373"/>
    <x v="3"/>
    <n v="3"/>
  </r>
  <r>
    <n v="72"/>
    <x v="7"/>
    <s v="TVS"/>
    <s v="Lyons"/>
    <x v="1"/>
    <x v="373"/>
    <x v="2"/>
    <n v="0"/>
  </r>
  <r>
    <n v="104"/>
    <x v="31"/>
    <s v="TVS"/>
    <s v="Miami"/>
    <x v="0"/>
    <x v="373"/>
    <x v="0"/>
    <n v="18"/>
  </r>
  <r>
    <n v="104"/>
    <x v="31"/>
    <s v="TVS"/>
    <s v="Miami"/>
    <x v="0"/>
    <x v="373"/>
    <x v="3"/>
    <n v="0"/>
  </r>
  <r>
    <n v="73"/>
    <x v="4"/>
    <s v="TVS"/>
    <s v="Boynton Beach"/>
    <x v="0"/>
    <x v="374"/>
    <x v="0"/>
    <n v="45"/>
  </r>
  <r>
    <n v="73"/>
    <x v="4"/>
    <s v="TVS"/>
    <s v="Boynton Beach"/>
    <x v="0"/>
    <x v="374"/>
    <x v="3"/>
    <n v="9"/>
  </r>
  <r>
    <n v="73"/>
    <x v="4"/>
    <s v="TVS"/>
    <s v="Boynton Beach"/>
    <x v="0"/>
    <x v="374"/>
    <x v="0"/>
    <n v="3"/>
  </r>
  <r>
    <n v="73"/>
    <x v="4"/>
    <s v="TVS"/>
    <s v="Boynton Beach"/>
    <x v="0"/>
    <x v="374"/>
    <x v="0"/>
    <n v="26"/>
  </r>
  <r>
    <n v="73"/>
    <x v="4"/>
    <s v="TVS"/>
    <s v="Boynton Beach"/>
    <x v="0"/>
    <x v="374"/>
    <x v="1"/>
    <n v="25"/>
  </r>
  <r>
    <n v="75"/>
    <x v="5"/>
    <s v="TVS"/>
    <s v="Delray Beach"/>
    <x v="0"/>
    <x v="374"/>
    <x v="0"/>
    <n v="37"/>
  </r>
  <r>
    <n v="75"/>
    <x v="5"/>
    <s v="TVS"/>
    <s v="Delray Beach"/>
    <x v="1"/>
    <x v="374"/>
    <x v="2"/>
    <n v="0"/>
  </r>
  <r>
    <n v="75"/>
    <x v="5"/>
    <s v="TVS"/>
    <s v="Delray Beach"/>
    <x v="0"/>
    <x v="374"/>
    <x v="3"/>
    <n v="0"/>
  </r>
  <r>
    <n v="76"/>
    <x v="29"/>
    <s v="TVS"/>
    <s v="East Boca"/>
    <x v="0"/>
    <x v="374"/>
    <x v="0"/>
    <n v="0"/>
  </r>
  <r>
    <n v="76"/>
    <x v="29"/>
    <s v="TVS"/>
    <s v="East Boca"/>
    <x v="1"/>
    <x v="374"/>
    <x v="2"/>
    <n v="0"/>
  </r>
  <r>
    <n v="76"/>
    <x v="29"/>
    <s v="TVS"/>
    <s v="East Boca"/>
    <x v="0"/>
    <x v="374"/>
    <x v="3"/>
    <n v="0"/>
  </r>
  <r>
    <n v="77"/>
    <x v="6"/>
    <s v="TVS"/>
    <s v="West Boca"/>
    <x v="0"/>
    <x v="374"/>
    <x v="0"/>
    <n v="2"/>
  </r>
  <r>
    <n v="72"/>
    <x v="7"/>
    <s v="TVS"/>
    <s v="Lyons"/>
    <x v="0"/>
    <x v="374"/>
    <x v="0"/>
    <n v="19"/>
  </r>
  <r>
    <n v="72"/>
    <x v="7"/>
    <s v="TVS"/>
    <s v="Lyons"/>
    <x v="0"/>
    <x v="374"/>
    <x v="3"/>
    <n v="2"/>
  </r>
  <r>
    <n v="72"/>
    <x v="7"/>
    <s v="TVS"/>
    <s v="Lyons"/>
    <x v="1"/>
    <x v="374"/>
    <x v="2"/>
    <n v="0"/>
  </r>
  <r>
    <n v="104"/>
    <x v="31"/>
    <s v="TVS"/>
    <s v="Miami"/>
    <x v="0"/>
    <x v="374"/>
    <x v="0"/>
    <n v="25"/>
  </r>
  <r>
    <n v="104"/>
    <x v="31"/>
    <s v="TVS"/>
    <s v="Miami"/>
    <x v="0"/>
    <x v="374"/>
    <x v="3"/>
    <n v="0"/>
  </r>
  <r>
    <n v="73"/>
    <x v="4"/>
    <s v="TVS"/>
    <s v="Boynton Beach"/>
    <x v="0"/>
    <x v="375"/>
    <x v="0"/>
    <n v="58"/>
  </r>
  <r>
    <n v="73"/>
    <x v="4"/>
    <s v="TVS"/>
    <s v="Boynton Beach"/>
    <x v="0"/>
    <x v="375"/>
    <x v="1"/>
    <n v="13"/>
  </r>
  <r>
    <n v="73"/>
    <x v="4"/>
    <s v="TVS"/>
    <s v="Boynton Beach"/>
    <x v="0"/>
    <x v="375"/>
    <x v="3"/>
    <n v="5"/>
  </r>
  <r>
    <n v="73"/>
    <x v="4"/>
    <s v="TVS"/>
    <s v="Boynton Beach"/>
    <x v="0"/>
    <x v="375"/>
    <x v="0"/>
    <n v="17"/>
  </r>
  <r>
    <n v="73"/>
    <x v="4"/>
    <s v="TVS"/>
    <s v="Boynton Beach"/>
    <x v="0"/>
    <x v="375"/>
    <x v="0"/>
    <n v="6"/>
  </r>
  <r>
    <n v="75"/>
    <x v="5"/>
    <s v="TVS"/>
    <s v="Delray Beach"/>
    <x v="0"/>
    <x v="375"/>
    <x v="0"/>
    <n v="25"/>
  </r>
  <r>
    <n v="75"/>
    <x v="5"/>
    <s v="TVS"/>
    <s v="Delray Beach"/>
    <x v="1"/>
    <x v="375"/>
    <x v="2"/>
    <n v="0"/>
  </r>
  <r>
    <n v="75"/>
    <x v="5"/>
    <s v="TVS"/>
    <s v="Delray Beach"/>
    <x v="0"/>
    <x v="375"/>
    <x v="3"/>
    <n v="1"/>
  </r>
  <r>
    <n v="76"/>
    <x v="29"/>
    <s v="TVS"/>
    <s v="East Boca"/>
    <x v="0"/>
    <x v="375"/>
    <x v="0"/>
    <n v="39"/>
  </r>
  <r>
    <n v="77"/>
    <x v="6"/>
    <s v="TVS"/>
    <s v="West Boca"/>
    <x v="0"/>
    <x v="375"/>
    <x v="0"/>
    <n v="1"/>
  </r>
  <r>
    <n v="72"/>
    <x v="7"/>
    <s v="TVS"/>
    <s v="Lyons"/>
    <x v="0"/>
    <x v="375"/>
    <x v="0"/>
    <n v="16"/>
  </r>
  <r>
    <n v="72"/>
    <x v="7"/>
    <s v="TVS"/>
    <s v="Lyons"/>
    <x v="0"/>
    <x v="375"/>
    <x v="3"/>
    <n v="0"/>
  </r>
  <r>
    <n v="72"/>
    <x v="7"/>
    <s v="TVS"/>
    <s v="Lyons"/>
    <x v="1"/>
    <x v="375"/>
    <x v="2"/>
    <n v="0"/>
  </r>
  <r>
    <n v="104"/>
    <x v="31"/>
    <s v="TVS"/>
    <s v="Miami"/>
    <x v="0"/>
    <x v="375"/>
    <x v="0"/>
    <n v="25"/>
  </r>
  <r>
    <n v="104"/>
    <x v="31"/>
    <s v="TVS"/>
    <s v="Miami"/>
    <x v="0"/>
    <x v="375"/>
    <x v="3"/>
    <n v="0"/>
  </r>
  <r>
    <n v="73"/>
    <x v="4"/>
    <s v="TVS"/>
    <s v="Boynton Beach"/>
    <x v="0"/>
    <x v="376"/>
    <x v="0"/>
    <n v="50"/>
  </r>
  <r>
    <n v="73"/>
    <x v="4"/>
    <s v="TVS"/>
    <s v="Boynton Beach"/>
    <x v="0"/>
    <x v="376"/>
    <x v="3"/>
    <n v="9"/>
  </r>
  <r>
    <n v="73"/>
    <x v="4"/>
    <s v="TVS"/>
    <s v="Boynton Beach"/>
    <x v="0"/>
    <x v="376"/>
    <x v="0"/>
    <n v="0"/>
  </r>
  <r>
    <n v="73"/>
    <x v="4"/>
    <s v="TVS"/>
    <s v="Boynton Beach"/>
    <x v="0"/>
    <x v="376"/>
    <x v="0"/>
    <n v="6"/>
  </r>
  <r>
    <n v="75"/>
    <x v="5"/>
    <s v="TVS"/>
    <s v="Delray Beach"/>
    <x v="0"/>
    <x v="376"/>
    <x v="0"/>
    <n v="44"/>
  </r>
  <r>
    <n v="75"/>
    <x v="5"/>
    <s v="TVS"/>
    <s v="Delray Beach"/>
    <x v="0"/>
    <x v="376"/>
    <x v="3"/>
    <n v="0"/>
  </r>
  <r>
    <n v="76"/>
    <x v="29"/>
    <s v="TVS"/>
    <s v="East Boca"/>
    <x v="0"/>
    <x v="376"/>
    <x v="0"/>
    <n v="0"/>
  </r>
  <r>
    <n v="76"/>
    <x v="29"/>
    <s v="TVS"/>
    <s v="East Boca"/>
    <x v="0"/>
    <x v="376"/>
    <x v="3"/>
    <n v="0"/>
  </r>
  <r>
    <n v="77"/>
    <x v="6"/>
    <s v="TVS"/>
    <s v="West Boca"/>
    <x v="0"/>
    <x v="376"/>
    <x v="0"/>
    <n v="48"/>
  </r>
  <r>
    <n v="72"/>
    <x v="7"/>
    <s v="TVS"/>
    <s v="Lyons"/>
    <x v="0"/>
    <x v="376"/>
    <x v="0"/>
    <n v="18"/>
  </r>
  <r>
    <n v="72"/>
    <x v="7"/>
    <s v="TVS"/>
    <s v="Lyons"/>
    <x v="1"/>
    <x v="376"/>
    <x v="2"/>
    <n v="0"/>
  </r>
  <r>
    <n v="72"/>
    <x v="7"/>
    <s v="TVS"/>
    <s v="Lyons"/>
    <x v="0"/>
    <x v="376"/>
    <x v="3"/>
    <n v="0"/>
  </r>
  <r>
    <n v="104"/>
    <x v="31"/>
    <s v="TVS"/>
    <s v="Miami"/>
    <x v="0"/>
    <x v="376"/>
    <x v="0"/>
    <n v="16"/>
  </r>
  <r>
    <n v="104"/>
    <x v="31"/>
    <s v="TVS"/>
    <s v="Miami"/>
    <x v="0"/>
    <x v="376"/>
    <x v="3"/>
    <n v="0"/>
  </r>
  <r>
    <m/>
    <x v="46"/>
    <m/>
    <m/>
    <x v="2"/>
    <x v="377"/>
    <x v="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96">
  <r>
    <s v="Dermatology &amp; MOHS Surgery Institute"/>
    <s v="Dermatology &amp; MOHS Surgery Institute"/>
    <x v="0"/>
    <d v="2021-07-29T00:00:00"/>
    <n v="48"/>
    <x v="0"/>
  </r>
  <r>
    <s v="Family Dermatology"/>
    <s v="Family Dermatology"/>
    <x v="1"/>
    <d v="2021-07-29T00:00:00"/>
    <n v="107"/>
    <x v="0"/>
  </r>
  <r>
    <s v="Lupo Center for Aesthetic &amp; General Dermatology"/>
    <s v="Lupo Center for Aesthetic &amp; General Dermatology, LLC"/>
    <x v="2"/>
    <d v="2021-07-29T00:00:00"/>
    <n v="38"/>
    <x v="0"/>
  </r>
  <r>
    <s v="North Pacific Dermatology"/>
    <s v="Eastside Dermatology"/>
    <x v="3"/>
    <d v="2021-07-29T00:00:00"/>
    <n v="42"/>
    <x v="0"/>
  </r>
  <r>
    <s v="North Pacific Dermatology"/>
    <s v="North Pacific Dermatology"/>
    <x v="4"/>
    <d v="2021-07-29T00:00:00"/>
    <n v="20"/>
    <x v="0"/>
  </r>
  <r>
    <s v="Northeast Dermatology Associates"/>
    <s v="Northeast Dermatology Associates"/>
    <x v="5"/>
    <d v="2021-07-29T00:00:00"/>
    <n v="107"/>
    <x v="0"/>
  </r>
  <r>
    <s v="Northeast Dermatology Associates"/>
    <s v="Northeast Dermatology Associates"/>
    <x v="6"/>
    <d v="2021-07-29T00:00:00"/>
    <n v="45"/>
    <x v="0"/>
  </r>
  <r>
    <s v="Northeast Dermatology Associates"/>
    <s v="Northeast Dermatology Associates"/>
    <x v="7"/>
    <d v="2021-07-29T00:00:00"/>
    <n v="61"/>
    <x v="0"/>
  </r>
  <r>
    <s v="Northeast Dermatology Associates"/>
    <s v="Northeast Dermatology Associates"/>
    <x v="8"/>
    <d v="2021-07-29T00:00:00"/>
    <n v="50"/>
    <x v="0"/>
  </r>
  <r>
    <s v="Northeast Dermatology Associates"/>
    <s v="South Shore Skin Center"/>
    <x v="9"/>
    <d v="2021-07-29T00:00:00"/>
    <n v="241"/>
    <x v="0"/>
  </r>
  <r>
    <s v="Northeast Dermatology Associates"/>
    <s v="South Shore Skin Center"/>
    <x v="10"/>
    <d v="2021-07-29T00:00:00"/>
    <n v="7"/>
    <x v="0"/>
  </r>
  <r>
    <s v="The Dermatology Group  "/>
    <s v="Swan Dermatology &amp; Aesthetics"/>
    <x v="11"/>
    <d v="2021-07-29T00:00:00"/>
    <n v="46"/>
    <x v="0"/>
  </r>
  <r>
    <s v="Vanguard Dermatology"/>
    <s v="Vanguard Dermatology"/>
    <x v="12"/>
    <d v="2021-07-29T00:00:00"/>
    <n v="2"/>
    <x v="0"/>
  </r>
  <r>
    <s v="Vanguard Dermatology"/>
    <s v="Vanguard Dermatology"/>
    <x v="13"/>
    <d v="2021-07-29T00:00:00"/>
    <n v="95"/>
    <x v="0"/>
  </r>
  <r>
    <s v="Dermatology &amp; MOHS Surgery Institute"/>
    <s v="Dermatology &amp; MOHS Surgery Institute"/>
    <x v="14"/>
    <d v="2021-07-29T00:00:00"/>
    <n v="41"/>
    <x v="0"/>
  </r>
  <r>
    <s v="North Pacific Dermatology"/>
    <s v="Skin Surgery Center"/>
    <x v="15"/>
    <d v="2021-07-29T00:00:00"/>
    <n v="30"/>
    <x v="0"/>
  </r>
  <r>
    <s v="Northeast Dermatology Associates"/>
    <s v="Brookline Dermatology Associates"/>
    <x v="16"/>
    <d v="2021-07-29T00:00:00"/>
    <n v="19"/>
    <x v="0"/>
  </r>
  <r>
    <s v="Northeast Dermatology Associates"/>
    <s v="Brookline Dermatology Associates"/>
    <x v="17"/>
    <d v="2021-07-29T00:00:00"/>
    <n v="51"/>
    <x v="0"/>
  </r>
  <r>
    <s v="Northeast Dermatology Associates"/>
    <s v="Northeast Dermatology Associates"/>
    <x v="18"/>
    <d v="2021-07-29T00:00:00"/>
    <n v="104"/>
    <x v="0"/>
  </r>
  <r>
    <s v="Northeast Dermatology Associates"/>
    <s v="Northeast Dermatology Associates"/>
    <x v="19"/>
    <d v="2021-07-29T00:00:00"/>
    <n v="39"/>
    <x v="0"/>
  </r>
  <r>
    <s v="Northeast Dermatology Associates"/>
    <s v="Northeast Dermatology Associates"/>
    <x v="20"/>
    <d v="2021-07-29T00:00:00"/>
    <n v="7"/>
    <x v="0"/>
  </r>
  <r>
    <s v="Northeast Dermatology Associates"/>
    <s v="Northeast Dermatology Associates"/>
    <x v="21"/>
    <d v="2021-07-29T00:00:00"/>
    <n v="51"/>
    <x v="0"/>
  </r>
  <r>
    <s v="Northeast Dermatology Associates"/>
    <s v="Northeast Dermatology Associates"/>
    <x v="22"/>
    <d v="2021-07-29T00:00:00"/>
    <n v="96"/>
    <x v="0"/>
  </r>
  <r>
    <s v="Pacific Dermatology Specialists"/>
    <s v="Pacific Dermatology Specialists"/>
    <x v="23"/>
    <d v="2021-07-29T00:00:00"/>
    <n v="18"/>
    <x v="0"/>
  </r>
  <r>
    <s v="The Dermatology Group  "/>
    <s v="The Dermatology Group"/>
    <x v="24"/>
    <d v="2021-07-29T00:00:00"/>
    <n v="175"/>
    <x v="0"/>
  </r>
  <r>
    <s v="The Dermatology Group  "/>
    <s v="The Dermatology Group"/>
    <x v="25"/>
    <d v="2021-07-29T00:00:00"/>
    <n v="33"/>
    <x v="0"/>
  </r>
  <r>
    <s v="The Dermatology Group  "/>
    <s v="The Dermatology Group"/>
    <x v="26"/>
    <d v="2021-07-29T00:00:00"/>
    <n v="93"/>
    <x v="0"/>
  </r>
  <r>
    <s v="Vanguard Dermatology"/>
    <s v="Vanguard Dermatology"/>
    <x v="27"/>
    <d v="2021-07-29T00:00:00"/>
    <n v="1"/>
    <x v="0"/>
  </r>
  <r>
    <s v="Dermatology &amp; MOHS Surgery Institute"/>
    <s v="Dermatology &amp; MOHS Surgery Institute"/>
    <x v="28"/>
    <d v="2021-07-29T00:00:00"/>
    <n v="69"/>
    <x v="0"/>
  </r>
  <r>
    <s v="Dermatology &amp; MOHS Surgery Institute"/>
    <s v="Dermatology &amp; MOHS Surgery Institute"/>
    <x v="29"/>
    <d v="2021-07-29T00:00:00"/>
    <n v="42"/>
    <x v="0"/>
  </r>
  <r>
    <s v="Dermatology &amp; MOHS Surgery Institute"/>
    <s v="Dermatology &amp; MOHS Surgery Institute"/>
    <x v="30"/>
    <d v="2021-07-29T00:00:00"/>
    <n v="43"/>
    <x v="0"/>
  </r>
  <r>
    <s v="Louisiana Dermatology Associates "/>
    <s v="Louisiana Dermatology Associates"/>
    <x v="31"/>
    <d v="2021-07-29T00:00:00"/>
    <n v="38"/>
    <x v="0"/>
  </r>
  <r>
    <s v="Louisiana Dermatology Associates "/>
    <s v="Louisiana Dermatology Associates"/>
    <x v="32"/>
    <d v="2021-07-29T00:00:00"/>
    <n v="46"/>
    <x v="0"/>
  </r>
  <r>
    <s v="North Pacific Dermatology"/>
    <s v="North Pacific Dermatology"/>
    <x v="33"/>
    <d v="2021-07-29T00:00:00"/>
    <n v="60"/>
    <x v="0"/>
  </r>
  <r>
    <s v="Northeast Dermatology Associates"/>
    <s v="Dermatology of Cape Cod"/>
    <x v="34"/>
    <d v="2021-07-29T00:00:00"/>
    <n v="115"/>
    <x v="0"/>
  </r>
  <r>
    <s v="Northeast Dermatology Associates"/>
    <s v="Northeast Dermatology Associates"/>
    <x v="35"/>
    <d v="2021-07-29T00:00:00"/>
    <n v="83"/>
    <x v="0"/>
  </r>
  <r>
    <s v="Northeast Dermatology Associates"/>
    <s v="Northeast Dermatology Associates"/>
    <x v="36"/>
    <d v="2021-07-29T00:00:00"/>
    <n v="38"/>
    <x v="0"/>
  </r>
  <r>
    <s v="Northeast Dermatology Associates"/>
    <s v="Northeast Dermatology Associates"/>
    <x v="37"/>
    <d v="2021-07-29T00:00:00"/>
    <n v="96"/>
    <x v="0"/>
  </r>
  <r>
    <s v="Northeast Dermatology Associates"/>
    <s v="Northeast Dermatology Associates"/>
    <x v="38"/>
    <d v="2021-07-29T00:00:00"/>
    <n v="53"/>
    <x v="0"/>
  </r>
  <r>
    <s v="Northeast Dermatology Associates"/>
    <s v="Northeast Dermatology Associates"/>
    <x v="39"/>
    <d v="2021-07-29T00:00:00"/>
    <n v="29"/>
    <x v="0"/>
  </r>
  <r>
    <s v="Northeast Dermatology Associates"/>
    <s v="Northeast Dermatology Associates"/>
    <x v="40"/>
    <d v="2021-07-29T00:00:00"/>
    <n v="9"/>
    <x v="0"/>
  </r>
  <r>
    <s v="Pacific Dermatology Specialists"/>
    <s v="Pacific Dermatology Specialists"/>
    <x v="41"/>
    <d v="2021-07-29T00:00:00"/>
    <n v="49"/>
    <x v="0"/>
  </r>
  <r>
    <s v="Pacific Dermatology Specialists"/>
    <s v="Pacific Dermatology Specialists"/>
    <x v="42"/>
    <d v="2021-07-29T00:00:00"/>
    <n v="15"/>
    <x v="0"/>
  </r>
  <r>
    <s v="Southeast Dermatology Specialists  "/>
    <s v="Southeast Dermatology Specialists"/>
    <x v="43"/>
    <d v="2021-07-29T00:00:00"/>
    <n v="55"/>
    <x v="0"/>
  </r>
  <r>
    <s v="Southeast Dermatology Specialists  "/>
    <s v="Southeast Dermatology Specialists"/>
    <x v="44"/>
    <d v="2021-07-29T00:00:00"/>
    <n v="38"/>
    <x v="0"/>
  </r>
  <r>
    <s v="The Dermatology Group  "/>
    <s v="The Dermatology Group"/>
    <x v="45"/>
    <d v="2021-07-29T00:00:00"/>
    <n v="22"/>
    <x v="0"/>
  </r>
  <r>
    <s v="Vanguard Dermatology"/>
    <s v="Vanguard Dermatology"/>
    <x v="46"/>
    <d v="2021-07-29T00:00:00"/>
    <n v="89"/>
    <x v="0"/>
  </r>
  <r>
    <s v="Vanguard Dermatology"/>
    <s v="Vanguard Dermatology"/>
    <x v="47"/>
    <d v="2021-07-29T00:00:00"/>
    <n v="46"/>
    <x v="0"/>
  </r>
  <r>
    <s v="Washington Institute of Dermatologic Laser Surgery"/>
    <s v="Washington Institute of Dermatologic Laser Surgery"/>
    <x v="48"/>
    <d v="2021-07-29T00:00:00"/>
    <n v="21"/>
    <x v="0"/>
  </r>
  <r>
    <s v="Dermatology &amp; MOHS Surgery Institute"/>
    <s v="Dermatology &amp; MOHS Surgery Institute"/>
    <x v="49"/>
    <d v="2021-07-29T00:00:00"/>
    <n v="2"/>
    <x v="0"/>
  </r>
  <r>
    <s v="Louisiana Dermatology Associates "/>
    <s v="Louisiana Dermatology Associates"/>
    <x v="50"/>
    <d v="2021-07-29T00:00:00"/>
    <n v="56"/>
    <x v="0"/>
  </r>
  <r>
    <s v="North Pacific Dermatology"/>
    <s v="Lake Washington Dermatology"/>
    <x v="51"/>
    <d v="2021-07-29T00:00:00"/>
    <n v="41"/>
    <x v="0"/>
  </r>
  <r>
    <s v="North Pacific Dermatology"/>
    <s v="Skin Surgery Center"/>
    <x v="52"/>
    <d v="2021-07-29T00:00:00"/>
    <n v="37"/>
    <x v="0"/>
  </r>
  <r>
    <s v="Northeast Dermatology Associates"/>
    <s v="Northeast Dermatology Associates"/>
    <x v="53"/>
    <d v="2021-07-29T00:00:00"/>
    <n v="62"/>
    <x v="0"/>
  </r>
  <r>
    <s v="Northeast Dermatology Associates"/>
    <s v="Northeast Dermatology Associates"/>
    <x v="54"/>
    <d v="2021-07-29T00:00:00"/>
    <n v="37"/>
    <x v="0"/>
  </r>
  <r>
    <s v="Northeast Dermatology Associates"/>
    <s v="Northeast Dermatology Associates"/>
    <x v="55"/>
    <d v="2021-07-29T00:00:00"/>
    <n v="47"/>
    <x v="0"/>
  </r>
  <r>
    <s v="Northeast Dermatology Associates"/>
    <s v="Northeast Dermatology Associates"/>
    <x v="56"/>
    <d v="2021-07-29T00:00:00"/>
    <n v="23"/>
    <x v="0"/>
  </r>
  <r>
    <s v="Northeast Dermatology Associates"/>
    <s v="South Shore Skin Center"/>
    <x v="57"/>
    <d v="2021-07-29T00:00:00"/>
    <n v="118"/>
    <x v="0"/>
  </r>
  <r>
    <s v="Pacific Dermatology Specialists"/>
    <s v="Pacific Dermatology Specialists"/>
    <x v="58"/>
    <d v="2021-07-29T00:00:00"/>
    <n v="32"/>
    <x v="0"/>
  </r>
  <r>
    <s v="Pacific Dermatology Specialists"/>
    <s v="Pacific Dermatology Specialists"/>
    <x v="59"/>
    <d v="2021-07-29T00:00:00"/>
    <n v="40"/>
    <x v="0"/>
  </r>
  <r>
    <s v="Pacific Dermatology Specialists"/>
    <s v="Pacific Dermatology Specialists"/>
    <x v="60"/>
    <d v="2021-07-29T00:00:00"/>
    <n v="3"/>
    <x v="0"/>
  </r>
  <r>
    <s v="Semler Dermatology"/>
    <s v="Semler Dermatology"/>
    <x v="61"/>
    <d v="2021-07-29T00:00:00"/>
    <n v="103"/>
    <x v="0"/>
  </r>
  <r>
    <s v="Southeast Dermatology Specialists  "/>
    <s v="Southeast Dermatology Specialists"/>
    <x v="62"/>
    <d v="2021-07-29T00:00:00"/>
    <n v="66"/>
    <x v="0"/>
  </r>
  <r>
    <s v="Pacific Dermatology Specialists"/>
    <s v="Pacific Dermatology Specialists"/>
    <x v="41"/>
    <d v="2021-07-28T00:00:00"/>
    <n v="22"/>
    <x v="1"/>
  </r>
  <r>
    <s v="Northeast Dermatology Associates"/>
    <s v="South Shore Skin Center"/>
    <x v="10"/>
    <d v="2021-07-28T00:00:00"/>
    <n v="13"/>
    <x v="1"/>
  </r>
  <r>
    <s v="Northeast Dermatology Associates"/>
    <s v="Northeast Dermatology Associates"/>
    <x v="8"/>
    <d v="2021-07-28T00:00:00"/>
    <n v="21"/>
    <x v="1"/>
  </r>
  <r>
    <s v="The Dermatology Group  "/>
    <s v="Swan Dermatology &amp; Aesthetics"/>
    <x v="11"/>
    <d v="2021-07-28T00:00:00"/>
    <n v="48"/>
    <x v="1"/>
  </r>
  <r>
    <s v="The Dermatology Group  "/>
    <s v="The Dermatology Group"/>
    <x v="26"/>
    <d v="2021-07-28T00:00:00"/>
    <n v="32"/>
    <x v="1"/>
  </r>
  <r>
    <s v="Northeast Dermatology Associates"/>
    <s v="Northeast Dermatology Associates"/>
    <x v="7"/>
    <d v="2021-07-28T00:00:00"/>
    <n v="31"/>
    <x v="1"/>
  </r>
  <r>
    <s v="Northeast Dermatology Associates"/>
    <s v="Northeast Dermatology Associates"/>
    <x v="20"/>
    <d v="2021-07-28T00:00:00"/>
    <n v="12"/>
    <x v="1"/>
  </r>
  <r>
    <s v="Northeast Dermatology Associates"/>
    <s v="Northeast Dermatology Associates"/>
    <x v="5"/>
    <d v="2021-07-28T00:00:00"/>
    <n v="123"/>
    <x v="1"/>
  </r>
  <r>
    <s v="Northeast Dermatology Associates"/>
    <s v="Northeast Dermatology Associates"/>
    <x v="36"/>
    <d v="2021-07-28T00:00:00"/>
    <n v="106"/>
    <x v="1"/>
  </r>
  <r>
    <s v="Northeast Dermatology Associates"/>
    <s v="Brookline Dermatology Associates"/>
    <x v="16"/>
    <d v="2021-07-28T00:00:00"/>
    <n v="1"/>
    <x v="1"/>
  </r>
  <r>
    <s v="Northeast Dermatology Associates"/>
    <s v="Dermatology of Cape Cod"/>
    <x v="34"/>
    <d v="2021-07-28T00:00:00"/>
    <n v="100"/>
    <x v="1"/>
  </r>
  <r>
    <s v="Louisiana Dermatology Associates "/>
    <s v="Louisiana Dermatology Associates"/>
    <x v="63"/>
    <d v="2021-07-28T00:00:00"/>
    <n v="21"/>
    <x v="1"/>
  </r>
  <r>
    <s v="Louisiana Dermatology Associates "/>
    <s v="Louisiana Dermatology Associates"/>
    <x v="32"/>
    <d v="2021-07-28T00:00:00"/>
    <n v="17"/>
    <x v="1"/>
  </r>
  <r>
    <s v="Dermatology &amp; MOHS Surgery Institute"/>
    <s v="Dermatology &amp; MOHS Surgery Institute"/>
    <x v="30"/>
    <d v="2021-07-28T00:00:00"/>
    <n v="37"/>
    <x v="1"/>
  </r>
  <r>
    <s v="Dermatology &amp; MOHS Surgery Institute"/>
    <s v="Dermatology &amp; MOHS Surgery Institute"/>
    <x v="0"/>
    <d v="2021-07-28T00:00:00"/>
    <n v="34"/>
    <x v="1"/>
  </r>
  <r>
    <s v="Vanguard Dermatology"/>
    <s v="Vanguard Dermatology"/>
    <x v="13"/>
    <d v="2021-07-28T00:00:00"/>
    <n v="55"/>
    <x v="1"/>
  </r>
  <r>
    <s v="Vanguard Dermatology"/>
    <s v="Vanguard Dermatology"/>
    <x v="27"/>
    <d v="2021-07-28T00:00:00"/>
    <n v="19"/>
    <x v="1"/>
  </r>
  <r>
    <s v="The Dermatology Group  "/>
    <s v="The Dermatology Group"/>
    <x v="24"/>
    <d v="2021-07-28T00:00:00"/>
    <n v="163"/>
    <x v="1"/>
  </r>
  <r>
    <s v="Southeast Dermatology Specialists  "/>
    <s v="Southeast Dermatology Specialists"/>
    <x v="62"/>
    <d v="2021-07-28T00:00:00"/>
    <n v="67"/>
    <x v="1"/>
  </r>
  <r>
    <s v="Pacific Dermatology Specialists"/>
    <s v="Pacific Dermatology Specialists"/>
    <x v="60"/>
    <d v="2021-07-28T00:00:00"/>
    <n v="25"/>
    <x v="1"/>
  </r>
  <r>
    <s v="Pacific Dermatology Specialists"/>
    <s v="Pacific Dermatology Specialists"/>
    <x v="23"/>
    <d v="2021-07-28T00:00:00"/>
    <n v="19"/>
    <x v="1"/>
  </r>
  <r>
    <s v="Northeast Dermatology Associates"/>
    <s v="Northeast Dermatology Associates"/>
    <x v="22"/>
    <d v="2021-07-28T00:00:00"/>
    <n v="67"/>
    <x v="1"/>
  </r>
  <r>
    <s v="Northeast Dermatology Associates"/>
    <s v="Northeast Dermatology Associates"/>
    <x v="21"/>
    <d v="2021-07-28T00:00:00"/>
    <n v="25"/>
    <x v="1"/>
  </r>
  <r>
    <s v="Northeast Dermatology Associates"/>
    <s v="Brookline Dermatology Associates"/>
    <x v="17"/>
    <d v="2021-07-28T00:00:00"/>
    <n v="45"/>
    <x v="1"/>
  </r>
  <r>
    <s v="Northeast Dermatology Associates"/>
    <s v="Northeast Dermatology Associates"/>
    <x v="18"/>
    <d v="2021-07-28T00:00:00"/>
    <n v="98"/>
    <x v="1"/>
  </r>
  <r>
    <s v="North Pacific Dermatology"/>
    <s v="Skin Surgery Center"/>
    <x v="15"/>
    <d v="2021-07-28T00:00:00"/>
    <n v="28"/>
    <x v="1"/>
  </r>
  <r>
    <s v="Louisiana Dermatology Associates "/>
    <s v="Louisiana Dermatology Associates"/>
    <x v="50"/>
    <d v="2021-07-28T00:00:00"/>
    <n v="83"/>
    <x v="1"/>
  </r>
  <r>
    <s v="Dermatology &amp; MOHS Surgery Institute"/>
    <s v="Dermatology &amp; MOHS Surgery Institute"/>
    <x v="14"/>
    <d v="2021-07-28T00:00:00"/>
    <n v="16"/>
    <x v="1"/>
  </r>
  <r>
    <s v="Lupo Center for Aesthetic &amp; General Dermatology"/>
    <s v="Lupo Center for Aesthetic &amp; General Dermatology, LLC"/>
    <x v="2"/>
    <d v="2021-07-28T00:00:00"/>
    <n v="42"/>
    <x v="1"/>
  </r>
  <r>
    <s v="North Pacific Dermatology"/>
    <s v="Eastside Dermatology"/>
    <x v="3"/>
    <d v="2021-07-28T00:00:00"/>
    <n v="38"/>
    <x v="1"/>
  </r>
  <r>
    <s v="Vanguard Dermatology"/>
    <s v="Vanguard Dermatology"/>
    <x v="47"/>
    <d v="2021-07-28T00:00:00"/>
    <n v="54"/>
    <x v="1"/>
  </r>
  <r>
    <s v="The Dermatology Group  "/>
    <s v="The Dermatology Group"/>
    <x v="45"/>
    <d v="2021-07-28T00:00:00"/>
    <n v="22"/>
    <x v="1"/>
  </r>
  <r>
    <s v="The Dermatology Group  "/>
    <s v="The Dermatology Group"/>
    <x v="64"/>
    <d v="2021-07-28T00:00:00"/>
    <n v="26"/>
    <x v="1"/>
  </r>
  <r>
    <s v="Northeast Dermatology Associates"/>
    <s v="South Shore Skin Center"/>
    <x v="57"/>
    <d v="2021-07-28T00:00:00"/>
    <n v="151"/>
    <x v="1"/>
  </r>
  <r>
    <s v="Northeast Dermatology Associates"/>
    <s v="South Shore Skin Center"/>
    <x v="9"/>
    <d v="2021-07-28T00:00:00"/>
    <n v="167"/>
    <x v="1"/>
  </r>
  <r>
    <s v="Pacific Dermatology Specialists"/>
    <s v="Pacific Dermatology Specialists"/>
    <x v="65"/>
    <d v="2021-07-28T00:00:00"/>
    <n v="24"/>
    <x v="1"/>
  </r>
  <r>
    <s v="Pacific Dermatology Specialists"/>
    <s v="Pacific Dermatology Specialists"/>
    <x v="42"/>
    <d v="2021-07-28T00:00:00"/>
    <n v="13"/>
    <x v="1"/>
  </r>
  <r>
    <s v="Southeast Dermatology Specialists  "/>
    <s v="Southeast Dermatology Specialists"/>
    <x v="43"/>
    <d v="2021-07-28T00:00:00"/>
    <n v="48"/>
    <x v="1"/>
  </r>
  <r>
    <s v="Southeast Dermatology Specialists  "/>
    <s v="Southeast Dermatology Specialists"/>
    <x v="66"/>
    <d v="2021-07-28T00:00:00"/>
    <n v="28"/>
    <x v="1"/>
  </r>
  <r>
    <s v="Northeast Dermatology Associates"/>
    <s v="Northeast Dermatology Associates"/>
    <x v="56"/>
    <d v="2021-07-28T00:00:00"/>
    <n v="12"/>
    <x v="1"/>
  </r>
  <r>
    <s v="Northeast Dermatology Associates"/>
    <s v="Northeast Dermatology Associates"/>
    <x v="38"/>
    <d v="2021-07-28T00:00:00"/>
    <n v="45"/>
    <x v="1"/>
  </r>
  <r>
    <s v="Northeast Dermatology Associates"/>
    <s v="Northeast Dermatology Associates"/>
    <x v="53"/>
    <d v="2021-07-28T00:00:00"/>
    <n v="40"/>
    <x v="1"/>
  </r>
  <r>
    <s v="Northeast Dermatology Associates"/>
    <s v="Northeast Dermatology Associates"/>
    <x v="55"/>
    <d v="2021-07-28T00:00:00"/>
    <n v="12"/>
    <x v="1"/>
  </r>
  <r>
    <s v="Northeast Dermatology Associates"/>
    <s v="Northeast Dermatology Associates"/>
    <x v="67"/>
    <d v="2021-07-28T00:00:00"/>
    <n v="83"/>
    <x v="1"/>
  </r>
  <r>
    <s v="North Pacific Dermatology"/>
    <s v="Skin Surgery Center"/>
    <x v="52"/>
    <d v="2021-07-28T00:00:00"/>
    <n v="36"/>
    <x v="1"/>
  </r>
  <r>
    <s v="North Pacific Dermatology"/>
    <s v="North Pacific Dermatology"/>
    <x v="4"/>
    <d v="2021-07-28T00:00:00"/>
    <n v="19"/>
    <x v="1"/>
  </r>
  <r>
    <s v="North Pacific Dermatology"/>
    <s v="North Pacific Dermatology"/>
    <x v="33"/>
    <d v="2021-07-28T00:00:00"/>
    <n v="32"/>
    <x v="1"/>
  </r>
  <r>
    <s v="Dermatology &amp; MOHS Surgery Institute"/>
    <s v="Dermatology &amp; MOHS Surgery Institute"/>
    <x v="28"/>
    <d v="2021-07-28T00:00:00"/>
    <n v="51"/>
    <x v="1"/>
  </r>
  <r>
    <s v="Family Dermatology"/>
    <s v="Family Dermatology"/>
    <x v="1"/>
    <d v="2021-07-28T00:00:00"/>
    <n v="91"/>
    <x v="1"/>
  </r>
  <r>
    <s v="North Pacific Dermatology"/>
    <s v="Lake Washington Dermatology"/>
    <x v="51"/>
    <d v="2021-07-28T00:00:00"/>
    <n v="43"/>
    <x v="1"/>
  </r>
  <r>
    <s v="Washington Institute of Dermatologic Laser Surgery"/>
    <s v="Washington Institute of Dermatologic Laser Surgery"/>
    <x v="48"/>
    <d v="2021-07-28T00:00:00"/>
    <n v="20"/>
    <x v="1"/>
  </r>
  <r>
    <s v="The Dermatology Group  "/>
    <s v="The Dermatology Group"/>
    <x v="25"/>
    <d v="2021-07-28T00:00:00"/>
    <n v="67"/>
    <x v="1"/>
  </r>
  <r>
    <s v="Pacific Dermatology Specialists"/>
    <s v="Pacific Dermatology Specialists"/>
    <x v="58"/>
    <d v="2021-07-28T00:00:00"/>
    <n v="65"/>
    <x v="1"/>
  </r>
  <r>
    <s v="Pacific Dermatology Specialists"/>
    <s v="Pacific Dermatology Specialists"/>
    <x v="59"/>
    <d v="2021-07-28T00:00:00"/>
    <n v="35"/>
    <x v="1"/>
  </r>
  <r>
    <s v="Northeast Dermatology Associates"/>
    <s v="Northeast Dermatology Associates"/>
    <x v="39"/>
    <d v="2021-07-28T00:00:00"/>
    <n v="29"/>
    <x v="1"/>
  </r>
  <r>
    <s v="Semler Dermatology"/>
    <s v="Semler Dermatology"/>
    <x v="61"/>
    <d v="2021-07-28T00:00:00"/>
    <n v="96"/>
    <x v="1"/>
  </r>
  <r>
    <s v="Northeast Dermatology Associates"/>
    <s v="Northeast Dermatology Associates"/>
    <x v="37"/>
    <d v="2021-07-28T00:00:00"/>
    <n v="104"/>
    <x v="1"/>
  </r>
  <r>
    <s v="Northeast Dermatology Associates"/>
    <s v="Northeast Dermatology Associates"/>
    <x v="54"/>
    <d v="2021-07-28T00:00:00"/>
    <n v="68"/>
    <x v="1"/>
  </r>
  <r>
    <s v="North Pacific Dermatology"/>
    <s v="North Pacific Dermatology"/>
    <x v="68"/>
    <d v="2021-07-28T00:00:00"/>
    <n v="1"/>
    <x v="1"/>
  </r>
  <r>
    <s v="Louisiana Dermatology Associates "/>
    <s v="Louisiana Dermatology Associates"/>
    <x v="31"/>
    <d v="2021-07-28T00:00:00"/>
    <n v="38"/>
    <x v="1"/>
  </r>
  <r>
    <s v="Louisiana Dermatology Associates "/>
    <s v="Louisiana Dermatology Associates"/>
    <x v="69"/>
    <d v="2021-07-28T00:00:00"/>
    <n v="13"/>
    <x v="1"/>
  </r>
  <r>
    <s v="Louisiana Dermatology Associates "/>
    <s v="Louisiana Dermatology Associates"/>
    <x v="32"/>
    <d v="2021-07-27T00:00:00"/>
    <n v="30"/>
    <x v="2"/>
  </r>
  <r>
    <s v="Dermatology &amp; MOHS Surgery Institute"/>
    <s v="Dermatology &amp; MOHS Surgery Institute"/>
    <x v="28"/>
    <d v="2021-07-27T00:00:00"/>
    <n v="54"/>
    <x v="2"/>
  </r>
  <r>
    <s v="North Pacific Dermatology"/>
    <s v="Lake Washington Dermatology"/>
    <x v="51"/>
    <d v="2021-07-27T00:00:00"/>
    <n v="47"/>
    <x v="2"/>
  </r>
  <r>
    <s v="North Pacific Dermatology"/>
    <s v="North Pacific Dermatology"/>
    <x v="33"/>
    <d v="2021-07-27T00:00:00"/>
    <n v="57"/>
    <x v="2"/>
  </r>
  <r>
    <s v="North Pacific Dermatology"/>
    <s v="Skin Surgery Center"/>
    <x v="52"/>
    <d v="2021-07-27T00:00:00"/>
    <n v="32"/>
    <x v="2"/>
  </r>
  <r>
    <s v="Northeast Dermatology Associates"/>
    <s v="Brookline Dermatology Associates"/>
    <x v="16"/>
    <d v="2021-07-27T00:00:00"/>
    <n v="1"/>
    <x v="2"/>
  </r>
  <r>
    <s v="Northeast Dermatology Associates"/>
    <s v="Northeast Dermatology Associates"/>
    <x v="18"/>
    <d v="2021-07-27T00:00:00"/>
    <n v="54"/>
    <x v="2"/>
  </r>
  <r>
    <s v="Northeast Dermatology Associates"/>
    <s v="Northeast Dermatology Associates"/>
    <x v="53"/>
    <d v="2021-07-27T00:00:00"/>
    <n v="51"/>
    <x v="2"/>
  </r>
  <r>
    <s v="Northeast Dermatology Associates"/>
    <s v="Northeast Dermatology Associates"/>
    <x v="35"/>
    <d v="2021-07-27T00:00:00"/>
    <n v="79"/>
    <x v="2"/>
  </r>
  <r>
    <s v="Northeast Dermatology Associates"/>
    <s v="Northeast Dermatology Associates"/>
    <x v="36"/>
    <d v="2021-07-27T00:00:00"/>
    <n v="40"/>
    <x v="2"/>
  </r>
  <r>
    <s v="Northeast Dermatology Associates"/>
    <s v="Northeast Dermatology Associates"/>
    <x v="55"/>
    <d v="2021-07-27T00:00:00"/>
    <n v="26"/>
    <x v="2"/>
  </r>
  <r>
    <s v="Northeast Dermatology Associates"/>
    <s v="Northeast Dermatology Associates"/>
    <x v="21"/>
    <d v="2021-07-27T00:00:00"/>
    <n v="40"/>
    <x v="2"/>
  </r>
  <r>
    <s v="Northeast Dermatology Associates"/>
    <s v="Northeast Dermatology Associates"/>
    <x v="38"/>
    <d v="2021-07-27T00:00:00"/>
    <n v="31"/>
    <x v="2"/>
  </r>
  <r>
    <s v="Northeast Dermatology Associates"/>
    <s v="Northeast Dermatology Associates"/>
    <x v="56"/>
    <d v="2021-07-27T00:00:00"/>
    <n v="20"/>
    <x v="2"/>
  </r>
  <r>
    <s v="Northeast Dermatology Associates"/>
    <s v="Northeast Dermatology Associates"/>
    <x v="22"/>
    <d v="2021-07-27T00:00:00"/>
    <n v="115"/>
    <x v="2"/>
  </r>
  <r>
    <s v="Southeast Dermatology Specialists  "/>
    <s v="Southeast Dermatology Specialists"/>
    <x v="62"/>
    <d v="2021-07-27T00:00:00"/>
    <n v="30"/>
    <x v="2"/>
  </r>
  <r>
    <s v="Southeast Dermatology Specialists  "/>
    <s v="Southeast Dermatology Specialists"/>
    <x v="44"/>
    <d v="2021-07-27T00:00:00"/>
    <n v="25"/>
    <x v="2"/>
  </r>
  <r>
    <s v="Pacific Dermatology Specialists"/>
    <s v="Pacific Dermatology Specialists"/>
    <x v="42"/>
    <d v="2021-07-27T00:00:00"/>
    <n v="27"/>
    <x v="2"/>
  </r>
  <r>
    <s v="Northeast Dermatology Associates"/>
    <s v="South Shore Skin Center"/>
    <x v="57"/>
    <d v="2021-07-27T00:00:00"/>
    <n v="195"/>
    <x v="2"/>
  </r>
  <r>
    <s v="Vanguard Dermatology"/>
    <s v="Vanguard Dermatology"/>
    <x v="47"/>
    <d v="2021-07-27T00:00:00"/>
    <n v="92"/>
    <x v="2"/>
  </r>
  <r>
    <s v="Louisiana Dermatology Associates "/>
    <s v="Louisiana Dermatology Associates"/>
    <x v="50"/>
    <d v="2021-07-27T00:00:00"/>
    <n v="95"/>
    <x v="2"/>
  </r>
  <r>
    <s v="Dermatology &amp; MOHS Surgery Institute"/>
    <s v="Dermatology &amp; MOHS Surgery Institute"/>
    <x v="30"/>
    <d v="2021-07-27T00:00:00"/>
    <n v="51"/>
    <x v="2"/>
  </r>
  <r>
    <s v="Dermatology &amp; MOHS Surgery Institute"/>
    <s v="Dermatology &amp; MOHS Surgery Institute"/>
    <x v="70"/>
    <d v="2021-07-27T00:00:00"/>
    <n v="44"/>
    <x v="2"/>
  </r>
  <r>
    <s v="Northeast Dermatology Associates"/>
    <s v="Northeast Dermatology Associates"/>
    <x v="5"/>
    <d v="2021-07-27T00:00:00"/>
    <n v="123"/>
    <x v="2"/>
  </r>
  <r>
    <s v="Northeast Dermatology Associates"/>
    <s v="Dermatology of Cape Cod"/>
    <x v="34"/>
    <d v="2021-07-27T00:00:00"/>
    <n v="143"/>
    <x v="2"/>
  </r>
  <r>
    <s v="Northeast Dermatology Associates"/>
    <s v="Northeast Dermatology Associates"/>
    <x v="54"/>
    <d v="2021-07-27T00:00:00"/>
    <n v="28"/>
    <x v="2"/>
  </r>
  <r>
    <s v="Northeast Dermatology Associates"/>
    <s v="Northeast Dermatology Associates"/>
    <x v="7"/>
    <d v="2021-07-27T00:00:00"/>
    <n v="48"/>
    <x v="2"/>
  </r>
  <r>
    <s v="Northeast Dermatology Associates"/>
    <s v="Northeast Dermatology Associates"/>
    <x v="71"/>
    <d v="2021-07-27T00:00:00"/>
    <n v="3"/>
    <x v="2"/>
  </r>
  <r>
    <s v="Northeast Dermatology Associates"/>
    <s v="Northeast Dermatology Associates"/>
    <x v="37"/>
    <d v="2021-07-27T00:00:00"/>
    <n v="107"/>
    <x v="2"/>
  </r>
  <r>
    <s v="Pacific Dermatology Specialists"/>
    <s v="Pacific Dermatology Specialists"/>
    <x v="60"/>
    <d v="2021-07-27T00:00:00"/>
    <n v="35"/>
    <x v="2"/>
  </r>
  <r>
    <s v="Pacific Dermatology Specialists"/>
    <s v="Pacific Dermatology Specialists"/>
    <x v="41"/>
    <d v="2021-07-27T00:00:00"/>
    <n v="24"/>
    <x v="2"/>
  </r>
  <r>
    <s v="Northeast Dermatology Associates"/>
    <s v="Northeast Dermatology Associates"/>
    <x v="39"/>
    <d v="2021-07-27T00:00:00"/>
    <n v="26"/>
    <x v="2"/>
  </r>
  <r>
    <s v="Northeast Dermatology Associates"/>
    <s v="Northeast Dermatology Associates"/>
    <x v="8"/>
    <d v="2021-07-27T00:00:00"/>
    <n v="63"/>
    <x v="2"/>
  </r>
  <r>
    <s v="Pacific Dermatology Specialists"/>
    <s v="Pacific Dermatology Specialists"/>
    <x v="58"/>
    <d v="2021-07-27T00:00:00"/>
    <n v="72"/>
    <x v="2"/>
  </r>
  <r>
    <s v="Pacific Dermatology Specialists"/>
    <s v="Pacific Dermatology Specialists"/>
    <x v="72"/>
    <d v="2021-07-27T00:00:00"/>
    <n v="25"/>
    <x v="2"/>
  </r>
  <r>
    <s v="Pacific Dermatology Specialists"/>
    <s v="Pacific Dermatology Specialists"/>
    <x v="59"/>
    <d v="2021-07-27T00:00:00"/>
    <n v="34"/>
    <x v="2"/>
  </r>
  <r>
    <s v="Pacific Dermatology Specialists"/>
    <s v="Pacific Dermatology Specialists"/>
    <x v="73"/>
    <d v="2021-07-27T00:00:00"/>
    <n v="17"/>
    <x v="2"/>
  </r>
  <r>
    <s v="Vanguard Dermatology"/>
    <s v="Vanguard Dermatology"/>
    <x v="46"/>
    <d v="2021-07-27T00:00:00"/>
    <n v="90"/>
    <x v="2"/>
  </r>
  <r>
    <s v="North Pacific Dermatology"/>
    <s v="North Pacific Dermatology"/>
    <x v="68"/>
    <d v="2021-07-27T00:00:00"/>
    <n v="2"/>
    <x v="2"/>
  </r>
  <r>
    <s v="Dermatology &amp; MOHS Surgery Institute"/>
    <s v="Dermatology &amp; MOHS Surgery Institute"/>
    <x v="74"/>
    <d v="2021-07-27T00:00:00"/>
    <n v="6"/>
    <x v="2"/>
  </r>
  <r>
    <s v="Family Dermatology"/>
    <s v="Family Dermatology"/>
    <x v="1"/>
    <d v="2021-07-27T00:00:00"/>
    <n v="90"/>
    <x v="2"/>
  </r>
  <r>
    <s v="Dermatology &amp; MOHS Surgery Institute"/>
    <s v="Dermatology &amp; MOHS Surgery Institute"/>
    <x v="75"/>
    <d v="2021-07-27T00:00:00"/>
    <n v="35"/>
    <x v="2"/>
  </r>
  <r>
    <s v="North Pacific Dermatology"/>
    <s v="North Pacific Dermatology"/>
    <x v="4"/>
    <d v="2021-07-27T00:00:00"/>
    <n v="25"/>
    <x v="2"/>
  </r>
  <r>
    <s v="Northeast Dermatology Associates"/>
    <s v="Northeast Dermatology Associates"/>
    <x v="20"/>
    <d v="2021-07-27T00:00:00"/>
    <n v="9"/>
    <x v="2"/>
  </r>
  <r>
    <s v="Northeast Dermatology Associates"/>
    <s v="South Shore Skin Center"/>
    <x v="10"/>
    <d v="2021-07-27T00:00:00"/>
    <n v="6"/>
    <x v="2"/>
  </r>
  <r>
    <s v="Northeast Dermatology Associates"/>
    <s v="South Shore Skin Center"/>
    <x v="9"/>
    <d v="2021-07-27T00:00:00"/>
    <n v="144"/>
    <x v="2"/>
  </r>
  <r>
    <s v="Semler Dermatology"/>
    <s v="Semler Dermatology"/>
    <x v="61"/>
    <d v="2021-07-27T00:00:00"/>
    <n v="90"/>
    <x v="2"/>
  </r>
  <r>
    <s v="The Dermatology Group  "/>
    <s v="The Dermatology Group"/>
    <x v="64"/>
    <d v="2021-07-27T00:00:00"/>
    <n v="26"/>
    <x v="2"/>
  </r>
  <r>
    <s v="The Dermatology Group  "/>
    <s v="Swan Dermatology &amp; Aesthetics"/>
    <x v="11"/>
    <d v="2021-07-27T00:00:00"/>
    <n v="42"/>
    <x v="2"/>
  </r>
  <r>
    <s v="The Dermatology Group  "/>
    <s v="The Dermatology Group"/>
    <x v="76"/>
    <d v="2021-07-27T00:00:00"/>
    <n v="71"/>
    <x v="2"/>
  </r>
  <r>
    <s v="The Dermatology Group  "/>
    <s v="The Dermatology Group"/>
    <x v="26"/>
    <d v="2021-07-27T00:00:00"/>
    <n v="27"/>
    <x v="2"/>
  </r>
  <r>
    <s v="Louisiana Dermatology Associates "/>
    <s v="Louisiana Dermatology Associates"/>
    <x v="31"/>
    <d v="2021-07-27T00:00:00"/>
    <n v="74"/>
    <x v="2"/>
  </r>
  <r>
    <s v="Lupo Center for Aesthetic &amp; General Dermatology"/>
    <s v="Lupo Center for Aesthetic &amp; General Dermatology, LLC"/>
    <x v="2"/>
    <d v="2021-07-27T00:00:00"/>
    <n v="44"/>
    <x v="2"/>
  </r>
  <r>
    <s v="North Pacific Dermatology"/>
    <s v="Eastside Dermatology"/>
    <x v="3"/>
    <d v="2021-07-27T00:00:00"/>
    <n v="48"/>
    <x v="2"/>
  </r>
  <r>
    <s v="Northeast Dermatology Associates"/>
    <s v="Brookline Dermatology Associates"/>
    <x v="17"/>
    <d v="2021-07-27T00:00:00"/>
    <n v="8"/>
    <x v="2"/>
  </r>
  <r>
    <s v="North Pacific Dermatology"/>
    <s v="Skin Surgery Center"/>
    <x v="15"/>
    <d v="2021-07-27T00:00:00"/>
    <n v="30"/>
    <x v="2"/>
  </r>
  <r>
    <s v="Northeast Dermatology Associates"/>
    <s v="Northeast Dermatology Associates"/>
    <x v="67"/>
    <d v="2021-07-27T00:00:00"/>
    <n v="6"/>
    <x v="2"/>
  </r>
  <r>
    <s v="Northeast Dermatology Associates"/>
    <s v="Northeast Dermatology Associates"/>
    <x v="19"/>
    <d v="2021-07-27T00:00:00"/>
    <n v="28"/>
    <x v="2"/>
  </r>
  <r>
    <s v="The Dermatology Group  "/>
    <s v="The Dermatology Group"/>
    <x v="24"/>
    <d v="2021-07-27T00:00:00"/>
    <n v="154"/>
    <x v="2"/>
  </r>
  <r>
    <s v="Vanguard Dermatology"/>
    <s v="Vanguard Dermatology"/>
    <x v="13"/>
    <d v="2021-07-27T00:00:00"/>
    <n v="86"/>
    <x v="2"/>
  </r>
  <r>
    <s v="Washington Institute of Dermatologic Laser Surgery"/>
    <s v="Washington Institute of Dermatologic Laser Surgery"/>
    <x v="48"/>
    <d v="2021-07-27T00:00:00"/>
    <n v="23"/>
    <x v="2"/>
  </r>
  <r>
    <s v="Pacific Dermatology Specialists"/>
    <s v="Pacific Dermatology Specialists"/>
    <x v="23"/>
    <d v="2021-07-27T00:00:00"/>
    <n v="17"/>
    <x v="2"/>
  </r>
  <r>
    <s v="Southeast Dermatology Specialists  "/>
    <s v="Southeast Dermatology Specialists"/>
    <x v="43"/>
    <d v="2021-07-27T00:00:00"/>
    <n v="54"/>
    <x v="2"/>
  </r>
  <r>
    <s v="Semler Dermatology"/>
    <s v="Semler Dermatology"/>
    <x v="61"/>
    <d v="2021-07-26T00:00:00"/>
    <n v="92"/>
    <x v="3"/>
  </r>
  <r>
    <s v="Southeast Dermatology Specialists  "/>
    <s v="Southeast Dermatology Specialists"/>
    <x v="62"/>
    <d v="2021-07-26T00:00:00"/>
    <n v="84"/>
    <x v="3"/>
  </r>
  <r>
    <s v="Pacific Dermatology Specialists"/>
    <s v="Pacific Dermatology Specialists"/>
    <x v="58"/>
    <d v="2021-07-26T00:00:00"/>
    <n v="53"/>
    <x v="3"/>
  </r>
  <r>
    <s v="Northeast Dermatology Associates"/>
    <s v="South Shore Skin Center"/>
    <x v="57"/>
    <d v="2021-07-26T00:00:00"/>
    <n v="86"/>
    <x v="3"/>
  </r>
  <r>
    <s v="Northeast Dermatology Associates"/>
    <s v="South Shore Skin Center"/>
    <x v="9"/>
    <d v="2021-07-26T00:00:00"/>
    <n v="122"/>
    <x v="3"/>
  </r>
  <r>
    <s v="The Dermatology Group  "/>
    <s v="The Dermatology Group"/>
    <x v="77"/>
    <d v="2021-07-26T00:00:00"/>
    <n v="21"/>
    <x v="3"/>
  </r>
  <r>
    <s v="Northeast Dermatology Associates"/>
    <s v="Northeast Dermatology Associates"/>
    <x v="53"/>
    <d v="2021-07-26T00:00:00"/>
    <n v="67"/>
    <x v="3"/>
  </r>
  <r>
    <s v="Northeast Dermatology Associates"/>
    <s v="Northeast Dermatology Associates"/>
    <x v="54"/>
    <d v="2021-07-26T00:00:00"/>
    <n v="27"/>
    <x v="3"/>
  </r>
  <r>
    <s v="Northeast Dermatology Associates"/>
    <s v="Northeast Dermatology Associates"/>
    <x v="55"/>
    <d v="2021-07-26T00:00:00"/>
    <n v="29"/>
    <x v="3"/>
  </r>
  <r>
    <s v="Northeast Dermatology Associates"/>
    <s v="Northeast Dermatology Associates"/>
    <x v="71"/>
    <d v="2021-07-26T00:00:00"/>
    <n v="1"/>
    <x v="3"/>
  </r>
  <r>
    <s v="North Pacific Dermatology"/>
    <s v="Skin Surgery Center"/>
    <x v="52"/>
    <d v="2021-07-26T00:00:00"/>
    <n v="40"/>
    <x v="3"/>
  </r>
  <r>
    <s v="North Pacific Dermatology"/>
    <s v="North Pacific Dermatology"/>
    <x v="33"/>
    <d v="2021-07-26T00:00:00"/>
    <n v="59"/>
    <x v="3"/>
  </r>
  <r>
    <s v="North Pacific Dermatology"/>
    <s v="Lake Washington Dermatology"/>
    <x v="51"/>
    <d v="2021-07-26T00:00:00"/>
    <n v="46"/>
    <x v="3"/>
  </r>
  <r>
    <s v="North Pacific Dermatology"/>
    <s v="North Pacific Dermatology"/>
    <x v="68"/>
    <d v="2021-07-26T00:00:00"/>
    <n v="4"/>
    <x v="3"/>
  </r>
  <r>
    <s v="Louisiana Dermatology Associates "/>
    <s v="Louisiana Dermatology Associates"/>
    <x v="50"/>
    <d v="2021-07-26T00:00:00"/>
    <n v="94"/>
    <x v="3"/>
  </r>
  <r>
    <s v="The Dermatology Group  "/>
    <s v="The Dermatology Group"/>
    <x v="25"/>
    <d v="2021-07-26T00:00:00"/>
    <n v="1"/>
    <x v="3"/>
  </r>
  <r>
    <s v="Vanguard Dermatology"/>
    <s v="Vanguard Dermatology"/>
    <x v="46"/>
    <d v="2021-07-26T00:00:00"/>
    <n v="86"/>
    <x v="3"/>
  </r>
  <r>
    <s v="Vanguard Dermatology"/>
    <s v="Vanguard Dermatology"/>
    <x v="47"/>
    <d v="2021-07-26T00:00:00"/>
    <n v="37"/>
    <x v="3"/>
  </r>
  <r>
    <s v="Washington Institute of Dermatologic Laser Surgery"/>
    <s v="Washington Institute of Dermatologic Laser Surgery"/>
    <x v="48"/>
    <d v="2021-07-26T00:00:00"/>
    <n v="13"/>
    <x v="3"/>
  </r>
  <r>
    <s v="Pacific Dermatology Specialists"/>
    <s v="Pacific Dermatology Specialists"/>
    <x v="41"/>
    <d v="2021-07-26T00:00:00"/>
    <n v="36"/>
    <x v="3"/>
  </r>
  <r>
    <s v="Southeast Dermatology Specialists  "/>
    <s v="Southeast Dermatology Specialists"/>
    <x v="43"/>
    <d v="2021-07-26T00:00:00"/>
    <n v="64"/>
    <x v="3"/>
  </r>
  <r>
    <s v="Pacific Dermatology Specialists"/>
    <s v="Pacific Dermatology Specialists"/>
    <x v="72"/>
    <d v="2021-07-26T00:00:00"/>
    <n v="28"/>
    <x v="3"/>
  </r>
  <r>
    <s v="Pacific Dermatology Specialists"/>
    <s v="Pacific Dermatology Specialists"/>
    <x v="59"/>
    <d v="2021-07-26T00:00:00"/>
    <n v="30"/>
    <x v="3"/>
  </r>
  <r>
    <s v="Pacific Dermatology Specialists"/>
    <s v="Pacific Dermatology Specialists"/>
    <x v="73"/>
    <d v="2021-07-26T00:00:00"/>
    <n v="21"/>
    <x v="3"/>
  </r>
  <r>
    <s v="Northeast Dermatology Associates"/>
    <s v="Northeast Dermatology Associates"/>
    <x v="36"/>
    <d v="2021-07-26T00:00:00"/>
    <n v="90"/>
    <x v="3"/>
  </r>
  <r>
    <s v="Northeast Dermatology Associates"/>
    <s v="Northeast Dermatology Associates"/>
    <x v="67"/>
    <d v="2021-07-26T00:00:00"/>
    <n v="43"/>
    <x v="3"/>
  </r>
  <r>
    <s v="Northeast Dermatology Associates"/>
    <s v="Northeast Dermatology Associates"/>
    <x v="35"/>
    <d v="2021-07-26T00:00:00"/>
    <n v="43"/>
    <x v="3"/>
  </r>
  <r>
    <s v="Northeast Dermatology Associates"/>
    <s v="Northeast Dermatology Associates"/>
    <x v="37"/>
    <d v="2021-07-26T00:00:00"/>
    <n v="80"/>
    <x v="3"/>
  </r>
  <r>
    <s v="Northeast Dermatology Associates"/>
    <s v="Northeast Dermatology Associates"/>
    <x v="39"/>
    <d v="2021-07-26T00:00:00"/>
    <n v="27"/>
    <x v="3"/>
  </r>
  <r>
    <s v="Northeast Dermatology Associates"/>
    <s v="Northeast Dermatology Associates"/>
    <x v="38"/>
    <d v="2021-07-26T00:00:00"/>
    <n v="56"/>
    <x v="3"/>
  </r>
  <r>
    <s v="Northeast Dermatology Associates"/>
    <s v="Dermatology of Cape Cod"/>
    <x v="34"/>
    <d v="2021-07-26T00:00:00"/>
    <n v="125"/>
    <x v="3"/>
  </r>
  <r>
    <s v="Louisiana Dermatology Associates "/>
    <s v="Louisiana Dermatology Associates"/>
    <x v="31"/>
    <d v="2021-07-26T00:00:00"/>
    <n v="36"/>
    <x v="3"/>
  </r>
  <r>
    <s v="Dermatology &amp; MOHS Surgery Institute"/>
    <s v="Dermatology &amp; MOHS Surgery Institute"/>
    <x v="30"/>
    <d v="2021-07-26T00:00:00"/>
    <n v="41"/>
    <x v="3"/>
  </r>
  <r>
    <s v="Dermatology &amp; MOHS Surgery Institute"/>
    <s v="Dermatology &amp; MOHS Surgery Institute"/>
    <x v="28"/>
    <d v="2021-07-26T00:00:00"/>
    <n v="95"/>
    <x v="3"/>
  </r>
  <r>
    <s v="Vanguard Dermatology"/>
    <s v="Vanguard Dermatology"/>
    <x v="27"/>
    <d v="2021-07-26T00:00:00"/>
    <n v="19"/>
    <x v="3"/>
  </r>
  <r>
    <s v="The Dermatology Group  "/>
    <s v="The Dermatology Group"/>
    <x v="24"/>
    <d v="2021-07-26T00:00:00"/>
    <n v="136"/>
    <x v="3"/>
  </r>
  <r>
    <s v="The Dermatology Group  "/>
    <s v="Swan Dermatology &amp; Aesthetics"/>
    <x v="11"/>
    <d v="2021-07-26T00:00:00"/>
    <n v="57"/>
    <x v="3"/>
  </r>
  <r>
    <s v="The Dermatology Group  "/>
    <s v="The Dermatology Group"/>
    <x v="26"/>
    <d v="2021-07-26T00:00:00"/>
    <n v="30"/>
    <x v="3"/>
  </r>
  <r>
    <s v="The Dermatology Group  "/>
    <s v="The Dermatology Group"/>
    <x v="78"/>
    <d v="2021-07-26T00:00:00"/>
    <n v="65"/>
    <x v="3"/>
  </r>
  <r>
    <s v="Northeast Dermatology Associates"/>
    <s v="South Shore Skin Center"/>
    <x v="10"/>
    <d v="2021-07-26T00:00:00"/>
    <n v="7"/>
    <x v="3"/>
  </r>
  <r>
    <s v="Northeast Dermatology Associates"/>
    <s v="Northeast Dermatology Associates"/>
    <x v="21"/>
    <d v="2021-07-26T00:00:00"/>
    <n v="43"/>
    <x v="3"/>
  </r>
  <r>
    <s v="Northeast Dermatology Associates"/>
    <s v="Northeast Dermatology Associates"/>
    <x v="22"/>
    <d v="2021-07-26T00:00:00"/>
    <n v="130"/>
    <x v="3"/>
  </r>
  <r>
    <s v="Northeast Dermatology Associates"/>
    <s v="Northeast Dermatology Associates"/>
    <x v="20"/>
    <d v="2021-07-26T00:00:00"/>
    <n v="20"/>
    <x v="3"/>
  </r>
  <r>
    <s v="Northeast Dermatology Associates"/>
    <s v="Brookline Dermatology Associates"/>
    <x v="17"/>
    <d v="2021-07-26T00:00:00"/>
    <n v="11"/>
    <x v="3"/>
  </r>
  <r>
    <s v="Northeast Dermatology Associates"/>
    <s v="Northeast Dermatology Associates"/>
    <x v="18"/>
    <d v="2021-07-26T00:00:00"/>
    <n v="9"/>
    <x v="3"/>
  </r>
  <r>
    <s v="North Pacific Dermatology"/>
    <s v="Skin Surgery Center"/>
    <x v="15"/>
    <d v="2021-07-26T00:00:00"/>
    <n v="7"/>
    <x v="3"/>
  </r>
  <r>
    <s v="Northeast Dermatology Associates"/>
    <s v="Brookline Dermatology Associates"/>
    <x v="16"/>
    <d v="2021-07-26T00:00:00"/>
    <n v="9"/>
    <x v="3"/>
  </r>
  <r>
    <s v="Dermatology &amp; MOHS Surgery Institute"/>
    <s v="Dermatology &amp; MOHS Surgery Institute"/>
    <x v="79"/>
    <d v="2021-07-26T00:00:00"/>
    <n v="19"/>
    <x v="3"/>
  </r>
  <r>
    <s v="Dermatology &amp; MOHS Surgery Institute"/>
    <s v="Dermatology &amp; MOHS Surgery Institute"/>
    <x v="14"/>
    <d v="2021-07-26T00:00:00"/>
    <n v="21"/>
    <x v="3"/>
  </r>
  <r>
    <s v="Louisiana Dermatology Associates "/>
    <s v="Louisiana Dermatology Associates"/>
    <x v="32"/>
    <d v="2021-07-26T00:00:00"/>
    <n v="41"/>
    <x v="3"/>
  </r>
  <r>
    <s v="Vanguard Dermatology"/>
    <s v="Vanguard Dermatology"/>
    <x v="13"/>
    <d v="2021-07-26T00:00:00"/>
    <n v="206"/>
    <x v="3"/>
  </r>
  <r>
    <s v="Vanguard Dermatology"/>
    <s v="Vanguard Dermatology"/>
    <x v="12"/>
    <d v="2021-07-26T00:00:00"/>
    <n v="1"/>
    <x v="3"/>
  </r>
  <r>
    <s v="Pacific Dermatology Specialists"/>
    <s v="Pacific Dermatology Specialists"/>
    <x v="23"/>
    <d v="2021-07-26T00:00:00"/>
    <n v="19"/>
    <x v="3"/>
  </r>
  <r>
    <s v="Northeast Dermatology Associates"/>
    <s v="Northeast Dermatology Associates"/>
    <x v="8"/>
    <d v="2021-07-26T00:00:00"/>
    <n v="48"/>
    <x v="3"/>
  </r>
  <r>
    <s v="Pacific Dermatology Specialists"/>
    <s v="Pacific Dermatology Specialists"/>
    <x v="65"/>
    <d v="2021-07-26T00:00:00"/>
    <n v="27"/>
    <x v="3"/>
  </r>
  <r>
    <s v="Southeast Dermatology Specialists  "/>
    <s v="Southeast Dermatology Specialists"/>
    <x v="66"/>
    <d v="2021-07-26T00:00:00"/>
    <n v="29"/>
    <x v="3"/>
  </r>
  <r>
    <s v="Northeast Dermatology Associates"/>
    <s v="Northeast Dermatology Associates"/>
    <x v="7"/>
    <d v="2021-07-26T00:00:00"/>
    <n v="25"/>
    <x v="3"/>
  </r>
  <r>
    <s v="Northeast Dermatology Associates"/>
    <s v="Northeast Dermatology Associates"/>
    <x v="5"/>
    <d v="2021-07-26T00:00:00"/>
    <n v="86"/>
    <x v="3"/>
  </r>
  <r>
    <s v="North Pacific Dermatology"/>
    <s v="North Pacific Dermatology"/>
    <x v="4"/>
    <d v="2021-07-26T00:00:00"/>
    <n v="13"/>
    <x v="3"/>
  </r>
  <r>
    <s v="North Pacific Dermatology"/>
    <s v="Eastside Dermatology"/>
    <x v="3"/>
    <d v="2021-07-26T00:00:00"/>
    <n v="51"/>
    <x v="3"/>
  </r>
  <r>
    <s v="Lupo Center for Aesthetic &amp; General Dermatology"/>
    <s v="Lupo Center for Aesthetic &amp; General Dermatology, LLC"/>
    <x v="2"/>
    <d v="2021-07-26T00:00:00"/>
    <n v="48"/>
    <x v="3"/>
  </r>
  <r>
    <s v="Dermatology &amp; MOHS Surgery Institute"/>
    <s v="Dermatology &amp; MOHS Surgery Institute"/>
    <x v="80"/>
    <d v="2021-07-26T00:00:00"/>
    <n v="30"/>
    <x v="3"/>
  </r>
  <r>
    <s v="Family Dermatology"/>
    <s v="Family Dermatology"/>
    <x v="1"/>
    <d v="2021-07-26T00:00:00"/>
    <n v="91"/>
    <x v="3"/>
  </r>
  <r>
    <s v="Pacific Dermatology Specialists"/>
    <s v="Pacific Dermatology Specialists"/>
    <x v="58"/>
    <d v="2021-07-24T00:00:00"/>
    <n v="1"/>
    <x v="4"/>
  </r>
  <r>
    <s v="Northeast Dermatology Associates"/>
    <s v="South Shore Skin Center"/>
    <x v="10"/>
    <d v="2021-07-23T00:00:00"/>
    <n v="6"/>
    <x v="5"/>
  </r>
  <r>
    <s v="Southeast Dermatology Specialists  "/>
    <s v="Southeast Dermatology Specialists"/>
    <x v="44"/>
    <d v="2021-07-23T00:00:00"/>
    <n v="22"/>
    <x v="5"/>
  </r>
  <r>
    <s v="Southeast Dermatology Specialists  "/>
    <s v="Southeast Dermatology Specialists"/>
    <x v="81"/>
    <d v="2021-07-23T00:00:00"/>
    <n v="1"/>
    <x v="5"/>
  </r>
  <r>
    <s v="The Dermatology Group  "/>
    <s v="The Dermatology Group"/>
    <x v="78"/>
    <d v="2021-07-23T00:00:00"/>
    <n v="38"/>
    <x v="5"/>
  </r>
  <r>
    <s v="The Dermatology Group  "/>
    <s v="The Dermatology Group"/>
    <x v="26"/>
    <d v="2021-07-23T00:00:00"/>
    <n v="25"/>
    <x v="5"/>
  </r>
  <r>
    <s v="The Dermatology Group  "/>
    <s v="Swan Dermatology &amp; Aesthetics"/>
    <x v="11"/>
    <d v="2021-07-23T00:00:00"/>
    <n v="16"/>
    <x v="5"/>
  </r>
  <r>
    <s v="Vanguard Dermatology"/>
    <s v="Vanguard Dermatology"/>
    <x v="46"/>
    <d v="2021-07-23T00:00:00"/>
    <n v="1"/>
    <x v="5"/>
  </r>
  <r>
    <s v="Dermatology &amp; MOHS Surgery Institute"/>
    <s v="Dermatology &amp; MOHS Surgery Institute"/>
    <x v="14"/>
    <d v="2021-07-23T00:00:00"/>
    <n v="31"/>
    <x v="5"/>
  </r>
  <r>
    <s v="Northeast Dermatology Associates"/>
    <s v="Brookline Dermatology Associates"/>
    <x v="16"/>
    <d v="2021-07-23T00:00:00"/>
    <n v="9"/>
    <x v="5"/>
  </r>
  <r>
    <s v="Northeast Dermatology Associates"/>
    <s v="Dermatology of Cape Cod"/>
    <x v="34"/>
    <d v="2021-07-23T00:00:00"/>
    <n v="32"/>
    <x v="5"/>
  </r>
  <r>
    <s v="Northeast Dermatology Associates"/>
    <s v="Northeast Dermatology Associates"/>
    <x v="36"/>
    <d v="2021-07-23T00:00:00"/>
    <n v="38"/>
    <x v="5"/>
  </r>
  <r>
    <s v="Northeast Dermatology Associates"/>
    <s v="Northeast Dermatology Associates"/>
    <x v="35"/>
    <d v="2021-07-23T00:00:00"/>
    <n v="38"/>
    <x v="5"/>
  </r>
  <r>
    <s v="Northeast Dermatology Associates"/>
    <s v="Northeast Dermatology Associates"/>
    <x v="22"/>
    <d v="2021-07-23T00:00:00"/>
    <n v="69"/>
    <x v="5"/>
  </r>
  <r>
    <s v="Louisiana Dermatology Associates "/>
    <s v="Louisiana Dermatology Associates"/>
    <x v="50"/>
    <d v="2021-07-23T00:00:00"/>
    <n v="137"/>
    <x v="5"/>
  </r>
  <r>
    <s v="Dermatology &amp; MOHS Surgery Institute"/>
    <s v="Dermatology &amp; MOHS Surgery Institute"/>
    <x v="82"/>
    <d v="2021-07-23T00:00:00"/>
    <n v="40"/>
    <x v="5"/>
  </r>
  <r>
    <s v="Lupo Center for Aesthetic &amp; General Dermatology"/>
    <s v="Lupo Center for Aesthetic &amp; General Dermatology, LLC"/>
    <x v="2"/>
    <d v="2021-07-23T00:00:00"/>
    <n v="17"/>
    <x v="5"/>
  </r>
  <r>
    <s v="North Pacific Dermatology"/>
    <s v="Eastside Dermatology"/>
    <x v="3"/>
    <d v="2021-07-23T00:00:00"/>
    <n v="39"/>
    <x v="5"/>
  </r>
  <r>
    <s v="Northeast Dermatology Associates"/>
    <s v="Brookline Dermatology Associates"/>
    <x v="17"/>
    <d v="2021-07-23T00:00:00"/>
    <n v="46"/>
    <x v="5"/>
  </r>
  <r>
    <s v="Northeast Dermatology Associates"/>
    <s v="Northeast Dermatology Associates"/>
    <x v="5"/>
    <d v="2021-07-23T00:00:00"/>
    <n v="52"/>
    <x v="5"/>
  </r>
  <r>
    <s v="Northeast Dermatology Associates"/>
    <s v="Northeast Dermatology Associates"/>
    <x v="8"/>
    <d v="2021-07-23T00:00:00"/>
    <n v="48"/>
    <x v="5"/>
  </r>
  <r>
    <s v="Vanguard Dermatology"/>
    <s v="Vanguard Dermatology"/>
    <x v="13"/>
    <d v="2021-07-23T00:00:00"/>
    <n v="28"/>
    <x v="5"/>
  </r>
  <r>
    <s v="The Dermatology Group  "/>
    <s v="The Dermatology Group"/>
    <x v="83"/>
    <d v="2021-07-23T00:00:00"/>
    <n v="1"/>
    <x v="5"/>
  </r>
  <r>
    <s v="The Dermatology Group  "/>
    <s v="The Dermatology Group"/>
    <x v="24"/>
    <d v="2021-07-23T00:00:00"/>
    <n v="57"/>
    <x v="5"/>
  </r>
  <r>
    <s v="Dermatology &amp; MOHS Surgery Institute"/>
    <s v="Dermatology &amp; MOHS Surgery Institute"/>
    <x v="29"/>
    <d v="2021-07-23T00:00:00"/>
    <n v="1"/>
    <x v="5"/>
  </r>
  <r>
    <s v="Dermatology &amp; MOHS Surgery Institute"/>
    <s v="Dermatology &amp; MOHS Surgery Institute"/>
    <x v="30"/>
    <d v="2021-07-23T00:00:00"/>
    <n v="35"/>
    <x v="5"/>
  </r>
  <r>
    <s v="Louisiana Dermatology Associates "/>
    <s v="Louisiana Dermatology Associates"/>
    <x v="31"/>
    <d v="2021-07-23T00:00:00"/>
    <n v="2"/>
    <x v="5"/>
  </r>
  <r>
    <s v="Louisiana Dermatology Associates "/>
    <s v="Louisiana Dermatology Associates"/>
    <x v="69"/>
    <d v="2021-07-23T00:00:00"/>
    <n v="15"/>
    <x v="5"/>
  </r>
  <r>
    <s v="Northeast Dermatology Associates"/>
    <s v="Northeast Dermatology Associates"/>
    <x v="37"/>
    <d v="2021-07-23T00:00:00"/>
    <n v="118"/>
    <x v="5"/>
  </r>
  <r>
    <s v="Northeast Dermatology Associates"/>
    <s v="Northeast Dermatology Associates"/>
    <x v="67"/>
    <d v="2021-07-23T00:00:00"/>
    <n v="9"/>
    <x v="5"/>
  </r>
  <r>
    <s v="Northeast Dermatology Associates"/>
    <s v="Northeast Dermatology Associates"/>
    <x v="54"/>
    <d v="2021-07-23T00:00:00"/>
    <n v="33"/>
    <x v="5"/>
  </r>
  <r>
    <s v="Pacific Dermatology Specialists"/>
    <s v="Pacific Dermatology Specialists"/>
    <x v="58"/>
    <d v="2021-07-23T00:00:00"/>
    <n v="36"/>
    <x v="5"/>
  </r>
  <r>
    <s v="Southeast Dermatology Specialists  "/>
    <s v="Southeast Dermatology Specialists"/>
    <x v="43"/>
    <d v="2021-07-23T00:00:00"/>
    <n v="46"/>
    <x v="5"/>
  </r>
  <r>
    <s v="Pacific Dermatology Specialists"/>
    <s v="Pacific Dermatology Specialists"/>
    <x v="41"/>
    <d v="2021-07-23T00:00:00"/>
    <n v="47"/>
    <x v="5"/>
  </r>
  <r>
    <s v="Washington Institute of Dermatologic Laser Surgery"/>
    <s v="Washington Institute of Dermatologic Laser Surgery"/>
    <x v="48"/>
    <d v="2021-07-23T00:00:00"/>
    <n v="8"/>
    <x v="5"/>
  </r>
  <r>
    <s v="Dermatology &amp; MOHS Surgery Institute"/>
    <s v="Dermatology &amp; MOHS Surgery Institute"/>
    <x v="28"/>
    <d v="2021-07-23T00:00:00"/>
    <n v="50"/>
    <x v="5"/>
  </r>
  <r>
    <s v="North Pacific Dermatology"/>
    <s v="North Pacific Dermatology"/>
    <x v="68"/>
    <d v="2021-07-23T00:00:00"/>
    <n v="1"/>
    <x v="5"/>
  </r>
  <r>
    <s v="North Pacific Dermatology"/>
    <s v="Lake Washington Dermatology"/>
    <x v="51"/>
    <d v="2021-07-23T00:00:00"/>
    <n v="40"/>
    <x v="5"/>
  </r>
  <r>
    <s v="North Pacific Dermatology"/>
    <s v="North Pacific Dermatology"/>
    <x v="33"/>
    <d v="2021-07-23T00:00:00"/>
    <n v="19"/>
    <x v="5"/>
  </r>
  <r>
    <s v="North Pacific Dermatology"/>
    <s v="North Pacific Dermatology"/>
    <x v="4"/>
    <d v="2021-07-23T00:00:00"/>
    <n v="31"/>
    <x v="5"/>
  </r>
  <r>
    <s v="North Pacific Dermatology"/>
    <s v="Skin Surgery Center"/>
    <x v="52"/>
    <d v="2021-07-23T00:00:00"/>
    <n v="37"/>
    <x v="5"/>
  </r>
  <r>
    <s v="Northeast Dermatology Associates"/>
    <s v="Northeast Dermatology Associates"/>
    <x v="38"/>
    <d v="2021-07-23T00:00:00"/>
    <n v="57"/>
    <x v="5"/>
  </r>
  <r>
    <s v="Northeast Dermatology Associates"/>
    <s v="Northeast Dermatology Associates"/>
    <x v="53"/>
    <d v="2021-07-23T00:00:00"/>
    <n v="46"/>
    <x v="5"/>
  </r>
  <r>
    <s v="Vanguard Dermatology"/>
    <s v="Vanguard Dermatology"/>
    <x v="84"/>
    <d v="2021-07-23T00:00:00"/>
    <n v="1"/>
    <x v="5"/>
  </r>
  <r>
    <s v="The Dermatology Group  "/>
    <s v="The Dermatology Group"/>
    <x v="76"/>
    <d v="2021-07-23T00:00:00"/>
    <n v="36"/>
    <x v="5"/>
  </r>
  <r>
    <s v="Vanguard Dermatology"/>
    <s v="Vanguard Dermatology"/>
    <x v="47"/>
    <d v="2021-07-23T00:00:00"/>
    <n v="18"/>
    <x v="5"/>
  </r>
  <r>
    <s v="Northeast Dermatology Associates"/>
    <s v="South Shore Skin Center"/>
    <x v="9"/>
    <d v="2021-07-23T00:00:00"/>
    <n v="91"/>
    <x v="5"/>
  </r>
  <r>
    <s v="Northeast Dermatology Associates"/>
    <s v="South Shore Skin Center"/>
    <x v="57"/>
    <d v="2021-07-23T00:00:00"/>
    <n v="102"/>
    <x v="5"/>
  </r>
  <r>
    <s v="Southeast Dermatology Specialists  "/>
    <s v="Southeast Dermatology Specialists"/>
    <x v="62"/>
    <d v="2021-07-23T00:00:00"/>
    <n v="29"/>
    <x v="5"/>
  </r>
  <r>
    <s v="Semler Dermatology"/>
    <s v="Semler Dermatology"/>
    <x v="61"/>
    <d v="2021-07-23T00:00:00"/>
    <n v="46"/>
    <x v="5"/>
  </r>
  <r>
    <s v="Pacific Dermatology Specialists"/>
    <s v="Pacific Dermatology Specialists"/>
    <x v="42"/>
    <d v="2021-07-23T00:00:00"/>
    <n v="26"/>
    <x v="5"/>
  </r>
  <r>
    <s v="Pacific Dermatology Specialists"/>
    <s v="Pacific Dermatology Specialists"/>
    <x v="41"/>
    <d v="2021-07-22T00:00:00"/>
    <n v="46"/>
    <x v="6"/>
  </r>
  <r>
    <s v="Pacific Dermatology Specialists"/>
    <s v="Pacific Dermatology Specialists"/>
    <x v="60"/>
    <d v="2021-07-22T00:00:00"/>
    <n v="1"/>
    <x v="6"/>
  </r>
  <r>
    <s v="Southeast Dermatology Specialists  "/>
    <s v="Southeast Dermatology Specialists"/>
    <x v="44"/>
    <d v="2021-07-22T00:00:00"/>
    <n v="27"/>
    <x v="6"/>
  </r>
  <r>
    <s v="Northeast Dermatology Associates"/>
    <s v="Northeast Dermatology Associates"/>
    <x v="8"/>
    <d v="2021-07-22T00:00:00"/>
    <n v="49"/>
    <x v="6"/>
  </r>
  <r>
    <s v="Northeast Dermatology Associates"/>
    <s v="Northeast Dermatology Associates"/>
    <x v="39"/>
    <d v="2021-07-22T00:00:00"/>
    <n v="29"/>
    <x v="6"/>
  </r>
  <r>
    <s v="Vanguard Dermatology"/>
    <s v="Vanguard Dermatology"/>
    <x v="12"/>
    <d v="2021-07-22T00:00:00"/>
    <n v="41"/>
    <x v="6"/>
  </r>
  <r>
    <s v="Vanguard Dermatology"/>
    <s v="Vanguard Dermatology"/>
    <x v="46"/>
    <d v="2021-07-22T00:00:00"/>
    <n v="97"/>
    <x v="6"/>
  </r>
  <r>
    <s v="Northeast Dermatology Associates"/>
    <s v="Northeast Dermatology Associates"/>
    <x v="36"/>
    <d v="2021-07-22T00:00:00"/>
    <n v="68"/>
    <x v="6"/>
  </r>
  <r>
    <s v="Northeast Dermatology Associates"/>
    <s v="Northeast Dermatology Associates"/>
    <x v="5"/>
    <d v="2021-07-22T00:00:00"/>
    <n v="105"/>
    <x v="6"/>
  </r>
  <r>
    <s v="Northeast Dermatology Associates"/>
    <s v="Northeast Dermatology Associates"/>
    <x v="35"/>
    <d v="2021-07-22T00:00:00"/>
    <n v="41"/>
    <x v="6"/>
  </r>
  <r>
    <s v="Northeast Dermatology Associates"/>
    <s v="Northeast Dermatology Associates"/>
    <x v="7"/>
    <d v="2021-07-22T00:00:00"/>
    <n v="23"/>
    <x v="6"/>
  </r>
  <r>
    <s v="Northeast Dermatology Associates"/>
    <s v="Northeast Dermatology Associates"/>
    <x v="37"/>
    <d v="2021-07-22T00:00:00"/>
    <n v="89"/>
    <x v="6"/>
  </r>
  <r>
    <s v="Northeast Dermatology Associates"/>
    <s v="Dermatology of Cape Cod"/>
    <x v="34"/>
    <d v="2021-07-22T00:00:00"/>
    <n v="103"/>
    <x v="6"/>
  </r>
  <r>
    <s v="Dermatology &amp; MOHS Surgery Institute"/>
    <s v="Dermatology &amp; MOHS Surgery Institute"/>
    <x v="30"/>
    <d v="2021-07-22T00:00:00"/>
    <n v="33"/>
    <x v="6"/>
  </r>
  <r>
    <s v="Vanguard Dermatology"/>
    <s v="Vanguard Dermatology"/>
    <x v="27"/>
    <d v="2021-07-22T00:00:00"/>
    <n v="2"/>
    <x v="6"/>
  </r>
  <r>
    <s v="Pacific Dermatology Specialists"/>
    <s v="Pacific Dermatology Specialists"/>
    <x v="42"/>
    <d v="2021-07-22T00:00:00"/>
    <n v="25"/>
    <x v="6"/>
  </r>
  <r>
    <s v="Southeast Dermatology Specialists  "/>
    <s v="Southeast Dermatology Specialists"/>
    <x v="62"/>
    <d v="2021-07-22T00:00:00"/>
    <n v="86"/>
    <x v="6"/>
  </r>
  <r>
    <s v="Northeast Dermatology Associates"/>
    <s v="South Shore Skin Center"/>
    <x v="57"/>
    <d v="2021-07-22T00:00:00"/>
    <n v="82"/>
    <x v="6"/>
  </r>
  <r>
    <s v="Northeast Dermatology Associates"/>
    <s v="Northeast Dermatology Associates"/>
    <x v="40"/>
    <d v="2021-07-22T00:00:00"/>
    <n v="22"/>
    <x v="6"/>
  </r>
  <r>
    <s v="Northeast Dermatology Associates"/>
    <s v="Northeast Dermatology Associates"/>
    <x v="53"/>
    <d v="2021-07-22T00:00:00"/>
    <n v="25"/>
    <x v="6"/>
  </r>
  <r>
    <s v="Northeast Dermatology Associates"/>
    <s v="Northeast Dermatology Associates"/>
    <x v="21"/>
    <d v="2021-07-22T00:00:00"/>
    <n v="45"/>
    <x v="6"/>
  </r>
  <r>
    <s v="Northeast Dermatology Associates"/>
    <s v="Northeast Dermatology Associates"/>
    <x v="55"/>
    <d v="2021-07-22T00:00:00"/>
    <n v="50"/>
    <x v="6"/>
  </r>
  <r>
    <s v="Northeast Dermatology Associates"/>
    <s v="Northeast Dermatology Associates"/>
    <x v="56"/>
    <d v="2021-07-22T00:00:00"/>
    <n v="14"/>
    <x v="6"/>
  </r>
  <r>
    <s v="Northeast Dermatology Associates"/>
    <s v="Northeast Dermatology Associates"/>
    <x v="22"/>
    <d v="2021-07-22T00:00:00"/>
    <n v="98"/>
    <x v="6"/>
  </r>
  <r>
    <s v="Louisiana Dermatology Associates "/>
    <s v="Louisiana Dermatology Associates"/>
    <x v="32"/>
    <d v="2021-07-22T00:00:00"/>
    <n v="41"/>
    <x v="6"/>
  </r>
  <r>
    <s v="Louisiana Dermatology Associates "/>
    <s v="Louisiana Dermatology Associates"/>
    <x v="50"/>
    <d v="2021-07-22T00:00:00"/>
    <n v="103"/>
    <x v="6"/>
  </r>
  <r>
    <s v="Dermatology &amp; MOHS Surgery Institute"/>
    <s v="Dermatology &amp; MOHS Surgery Institute"/>
    <x v="14"/>
    <d v="2021-07-22T00:00:00"/>
    <n v="38"/>
    <x v="6"/>
  </r>
  <r>
    <s v="North Pacific Dermatology"/>
    <s v="Lake Washington Dermatology"/>
    <x v="51"/>
    <d v="2021-07-22T00:00:00"/>
    <n v="54"/>
    <x v="6"/>
  </r>
  <r>
    <s v="Northeast Dermatology Associates"/>
    <s v="Brookline Dermatology Associates"/>
    <x v="17"/>
    <d v="2021-07-22T00:00:00"/>
    <n v="48"/>
    <x v="6"/>
  </r>
  <r>
    <s v="Northeast Dermatology Associates"/>
    <s v="Northeast Dermatology Associates"/>
    <x v="18"/>
    <d v="2021-07-22T00:00:00"/>
    <n v="89"/>
    <x v="6"/>
  </r>
  <r>
    <s v="North Pacific Dermatology"/>
    <s v="North Pacific Dermatology"/>
    <x v="33"/>
    <d v="2021-07-22T00:00:00"/>
    <n v="56"/>
    <x v="6"/>
  </r>
  <r>
    <s v="North Pacific Dermatology"/>
    <s v="Skin Surgery Center"/>
    <x v="52"/>
    <d v="2021-07-22T00:00:00"/>
    <n v="32"/>
    <x v="6"/>
  </r>
  <r>
    <s v="Northeast Dermatology Associates"/>
    <s v="Brookline Dermatology Associates"/>
    <x v="16"/>
    <d v="2021-07-22T00:00:00"/>
    <n v="13"/>
    <x v="6"/>
  </r>
  <r>
    <s v="The Dermatology Group  "/>
    <s v="Swan Dermatology &amp; Aesthetics"/>
    <x v="11"/>
    <d v="2021-07-22T00:00:00"/>
    <n v="46"/>
    <x v="6"/>
  </r>
  <r>
    <s v="The Dermatology Group  "/>
    <s v="The Dermatology Group"/>
    <x v="26"/>
    <d v="2021-07-22T00:00:00"/>
    <n v="97"/>
    <x v="6"/>
  </r>
  <r>
    <s v="The Dermatology Group  "/>
    <s v="The Dermatology Group"/>
    <x v="76"/>
    <d v="2021-07-22T00:00:00"/>
    <n v="32"/>
    <x v="6"/>
  </r>
  <r>
    <s v="Northeast Dermatology Associates"/>
    <s v="South Shore Skin Center"/>
    <x v="9"/>
    <d v="2021-07-22T00:00:00"/>
    <n v="200"/>
    <x v="6"/>
  </r>
  <r>
    <s v="Northeast Dermatology Associates"/>
    <s v="South Shore Skin Center"/>
    <x v="10"/>
    <d v="2021-07-22T00:00:00"/>
    <n v="7"/>
    <x v="6"/>
  </r>
  <r>
    <s v="Pacific Dermatology Specialists"/>
    <s v="Pacific Dermatology Specialists"/>
    <x v="58"/>
    <d v="2021-07-22T00:00:00"/>
    <n v="33"/>
    <x v="6"/>
  </r>
  <r>
    <s v="Semler Dermatology"/>
    <s v="Semler Dermatology"/>
    <x v="61"/>
    <d v="2021-07-22T00:00:00"/>
    <n v="68"/>
    <x v="6"/>
  </r>
  <r>
    <s v="Northeast Dermatology Associates"/>
    <s v="Northeast Dermatology Associates"/>
    <x v="6"/>
    <d v="2021-07-22T00:00:00"/>
    <n v="41"/>
    <x v="6"/>
  </r>
  <r>
    <s v="Northeast Dermatology Associates"/>
    <s v="Northeast Dermatology Associates"/>
    <x v="19"/>
    <d v="2021-07-22T00:00:00"/>
    <n v="37"/>
    <x v="6"/>
  </r>
  <r>
    <s v="Northeast Dermatology Associates"/>
    <s v="Northeast Dermatology Associates"/>
    <x v="54"/>
    <d v="2021-07-22T00:00:00"/>
    <n v="64"/>
    <x v="6"/>
  </r>
  <r>
    <s v="Northeast Dermatology Associates"/>
    <s v="Northeast Dermatology Associates"/>
    <x v="20"/>
    <d v="2021-07-22T00:00:00"/>
    <n v="9"/>
    <x v="6"/>
  </r>
  <r>
    <s v="North Pacific Dermatology"/>
    <s v="North Pacific Dermatology"/>
    <x v="4"/>
    <d v="2021-07-22T00:00:00"/>
    <n v="13"/>
    <x v="6"/>
  </r>
  <r>
    <s v="North Pacific Dermatology"/>
    <s v="Eastside Dermatology"/>
    <x v="85"/>
    <d v="2021-07-22T00:00:00"/>
    <n v="3"/>
    <x v="6"/>
  </r>
  <r>
    <s v="North Pacific Dermatology"/>
    <s v="North Pacific Dermatology"/>
    <x v="68"/>
    <d v="2021-07-22T00:00:00"/>
    <n v="3"/>
    <x v="6"/>
  </r>
  <r>
    <s v="Dermatology &amp; MOHS Surgery Institute"/>
    <s v="Dermatology &amp; MOHS Surgery Institute"/>
    <x v="0"/>
    <d v="2021-07-22T00:00:00"/>
    <n v="39"/>
    <x v="6"/>
  </r>
  <r>
    <s v="Northeast Dermatology Associates"/>
    <s v="Northeast Dermatology Associates"/>
    <x v="38"/>
    <d v="2021-07-22T00:00:00"/>
    <n v="50"/>
    <x v="6"/>
  </r>
  <r>
    <s v="Northeast Dermatology Associates"/>
    <s v="Northeast Dermatology Associates"/>
    <x v="67"/>
    <d v="2021-07-22T00:00:00"/>
    <n v="1"/>
    <x v="6"/>
  </r>
  <r>
    <s v="Dermatology &amp; MOHS Surgery Institute"/>
    <s v="Dermatology &amp; MOHS Surgery Institute"/>
    <x v="86"/>
    <d v="2021-07-22T00:00:00"/>
    <n v="40"/>
    <x v="6"/>
  </r>
  <r>
    <s v="Dermatology &amp; MOHS Surgery Institute"/>
    <s v="Dermatology &amp; MOHS Surgery Institute"/>
    <x v="28"/>
    <d v="2021-07-22T00:00:00"/>
    <n v="89"/>
    <x v="6"/>
  </r>
  <r>
    <s v="Louisiana Dermatology Associates "/>
    <s v="Louisiana Dermatology Associates"/>
    <x v="31"/>
    <d v="2021-07-22T00:00:00"/>
    <n v="34"/>
    <x v="6"/>
  </r>
  <r>
    <s v="Family Dermatology"/>
    <s v="Family Dermatology"/>
    <x v="1"/>
    <d v="2021-07-22T00:00:00"/>
    <n v="53"/>
    <x v="6"/>
  </r>
  <r>
    <s v="Lupo Center for Aesthetic &amp; General Dermatology"/>
    <s v="Lupo Center for Aesthetic &amp; General Dermatology, LLC"/>
    <x v="2"/>
    <d v="2021-07-22T00:00:00"/>
    <n v="32"/>
    <x v="6"/>
  </r>
  <r>
    <s v="North Pacific Dermatology"/>
    <s v="Eastside Dermatology"/>
    <x v="3"/>
    <d v="2021-07-22T00:00:00"/>
    <n v="44"/>
    <x v="6"/>
  </r>
  <r>
    <s v="Vanguard Dermatology"/>
    <s v="Vanguard Dermatology"/>
    <x v="13"/>
    <d v="2021-07-22T00:00:00"/>
    <n v="108"/>
    <x v="6"/>
  </r>
  <r>
    <s v="Vanguard Dermatology"/>
    <s v="Vanguard Dermatology"/>
    <x v="47"/>
    <d v="2021-07-22T00:00:00"/>
    <n v="41"/>
    <x v="6"/>
  </r>
  <r>
    <s v="Washington Institute of Dermatologic Laser Surgery"/>
    <s v="Washington Institute of Dermatologic Laser Surgery"/>
    <x v="48"/>
    <d v="2021-07-22T00:00:00"/>
    <n v="37"/>
    <x v="6"/>
  </r>
  <r>
    <s v="The Dermatology Group  "/>
    <s v="The Dermatology Group"/>
    <x v="24"/>
    <d v="2021-07-22T00:00:00"/>
    <n v="106"/>
    <x v="6"/>
  </r>
  <r>
    <s v="The Dermatology Group  "/>
    <s v="The Dermatology Group"/>
    <x v="45"/>
    <d v="2021-07-22T00:00:00"/>
    <n v="26"/>
    <x v="6"/>
  </r>
  <r>
    <s v="The Dermatology Group  "/>
    <s v="The Dermatology Group"/>
    <x v="25"/>
    <d v="2021-07-22T00:00:00"/>
    <n v="30"/>
    <x v="6"/>
  </r>
  <r>
    <s v="Southeast Dermatology Specialists  "/>
    <s v="Southeast Dermatology Specialists"/>
    <x v="43"/>
    <d v="2021-07-22T00:00:00"/>
    <n v="66"/>
    <x v="6"/>
  </r>
  <r>
    <s v="Pacific Dermatology Specialists"/>
    <s v="Pacific Dermatology Specialists"/>
    <x v="23"/>
    <d v="2021-07-22T00:00:00"/>
    <n v="17"/>
    <x v="6"/>
  </r>
  <r>
    <s v="Pacific Dermatology Specialists"/>
    <s v="Pacific Dermatology Specialists"/>
    <x v="58"/>
    <d v="2021-07-21T00:00:00"/>
    <n v="58"/>
    <x v="7"/>
  </r>
  <r>
    <s v="Northeast Dermatology Associates"/>
    <s v="South Shore Skin Center"/>
    <x v="57"/>
    <d v="2021-07-21T00:00:00"/>
    <n v="120"/>
    <x v="7"/>
  </r>
  <r>
    <s v="Pacific Dermatology Specialists"/>
    <s v="Pacific Dermatology Specialists"/>
    <x v="59"/>
    <d v="2021-07-21T00:00:00"/>
    <n v="1"/>
    <x v="7"/>
  </r>
  <r>
    <s v="Northeast Dermatology Associates"/>
    <s v="South Shore Skin Center"/>
    <x v="9"/>
    <d v="2021-07-21T00:00:00"/>
    <n v="156"/>
    <x v="7"/>
  </r>
  <r>
    <s v="Semler Dermatology"/>
    <s v="Semler Dermatology"/>
    <x v="61"/>
    <d v="2021-07-21T00:00:00"/>
    <n v="85"/>
    <x v="7"/>
  </r>
  <r>
    <s v="Southeast Dermatology Specialists  "/>
    <s v="Southeast Dermatology Specialists"/>
    <x v="62"/>
    <d v="2021-07-21T00:00:00"/>
    <n v="84"/>
    <x v="7"/>
  </r>
  <r>
    <s v="Pacific Dermatology Specialists"/>
    <s v="Pacific Dermatology Specialists"/>
    <x v="42"/>
    <d v="2021-07-21T00:00:00"/>
    <n v="27"/>
    <x v="7"/>
  </r>
  <r>
    <s v="The Dermatology Group  "/>
    <s v="The Dermatology Group"/>
    <x v="76"/>
    <d v="2021-07-21T00:00:00"/>
    <n v="35"/>
    <x v="7"/>
  </r>
  <r>
    <s v="The Dermatology Group  "/>
    <s v="The Dermatology Group"/>
    <x v="64"/>
    <d v="2021-07-21T00:00:00"/>
    <n v="29"/>
    <x v="7"/>
  </r>
  <r>
    <s v="North Pacific Dermatology"/>
    <s v="North Pacific Dermatology"/>
    <x v="68"/>
    <d v="2021-07-21T00:00:00"/>
    <n v="5"/>
    <x v="7"/>
  </r>
  <r>
    <s v="Louisiana Dermatology Associates "/>
    <s v="Louisiana Dermatology Associates"/>
    <x v="50"/>
    <d v="2021-07-21T00:00:00"/>
    <n v="132"/>
    <x v="7"/>
  </r>
  <r>
    <s v="North Pacific Dermatology"/>
    <s v="Skin Surgery Center"/>
    <x v="52"/>
    <d v="2021-07-21T00:00:00"/>
    <n v="37"/>
    <x v="7"/>
  </r>
  <r>
    <s v="Northeast Dermatology Associates"/>
    <s v="Northeast Dermatology Associates"/>
    <x v="53"/>
    <d v="2021-07-21T00:00:00"/>
    <n v="85"/>
    <x v="7"/>
  </r>
  <r>
    <s v="Northeast Dermatology Associates"/>
    <s v="Northeast Dermatology Associates"/>
    <x v="54"/>
    <d v="2021-07-21T00:00:00"/>
    <n v="64"/>
    <x v="7"/>
  </r>
  <r>
    <s v="Northeast Dermatology Associates"/>
    <s v="Northeast Dermatology Associates"/>
    <x v="55"/>
    <d v="2021-07-21T00:00:00"/>
    <n v="16"/>
    <x v="7"/>
  </r>
  <r>
    <s v="Northeast Dermatology Associates"/>
    <s v="Northeast Dermatology Associates"/>
    <x v="56"/>
    <d v="2021-07-21T00:00:00"/>
    <n v="16"/>
    <x v="7"/>
  </r>
  <r>
    <s v="Northeast Dermatology Associates"/>
    <s v="Northeast Dermatology Associates"/>
    <x v="87"/>
    <d v="2021-07-21T00:00:00"/>
    <n v="10"/>
    <x v="7"/>
  </r>
  <r>
    <s v="Dermatology &amp; MOHS Surgery Institute"/>
    <s v="Dermatology &amp; MOHS Surgery Institute"/>
    <x v="30"/>
    <d v="2021-07-21T00:00:00"/>
    <n v="60"/>
    <x v="7"/>
  </r>
  <r>
    <s v="Dermatology &amp; MOHS Surgery Institute"/>
    <s v="Dermatology &amp; MOHS Surgery Institute"/>
    <x v="28"/>
    <d v="2021-07-21T00:00:00"/>
    <n v="79"/>
    <x v="7"/>
  </r>
  <r>
    <s v="Louisiana Dermatology Associates "/>
    <s v="Louisiana Dermatology Associates"/>
    <x v="31"/>
    <d v="2021-07-21T00:00:00"/>
    <n v="2"/>
    <x v="7"/>
  </r>
  <r>
    <s v="North Pacific Dermatology"/>
    <s v="North Pacific Dermatology"/>
    <x v="33"/>
    <d v="2021-07-21T00:00:00"/>
    <n v="60"/>
    <x v="7"/>
  </r>
  <r>
    <s v="Northeast Dermatology Associates"/>
    <s v="Dermatology of Cape Cod"/>
    <x v="34"/>
    <d v="2021-07-21T00:00:00"/>
    <n v="104"/>
    <x v="7"/>
  </r>
  <r>
    <s v="Northeast Dermatology Associates"/>
    <s v="Northeast Dermatology Associates"/>
    <x v="36"/>
    <d v="2021-07-21T00:00:00"/>
    <n v="119"/>
    <x v="7"/>
  </r>
  <r>
    <s v="Northeast Dermatology Associates"/>
    <s v="Northeast Dermatology Associates"/>
    <x v="67"/>
    <d v="2021-07-21T00:00:00"/>
    <n v="65"/>
    <x v="7"/>
  </r>
  <r>
    <s v="Northeast Dermatology Associates"/>
    <s v="Northeast Dermatology Associates"/>
    <x v="38"/>
    <d v="2021-07-21T00:00:00"/>
    <n v="3"/>
    <x v="7"/>
  </r>
  <r>
    <s v="Northeast Dermatology Associates"/>
    <s v="Northeast Dermatology Associates"/>
    <x v="37"/>
    <d v="2021-07-21T00:00:00"/>
    <n v="102"/>
    <x v="7"/>
  </r>
  <r>
    <s v="Southeast Dermatology Specialists  "/>
    <s v="Southeast Dermatology Specialists"/>
    <x v="43"/>
    <d v="2021-07-21T00:00:00"/>
    <n v="58"/>
    <x v="7"/>
  </r>
  <r>
    <s v="Pacific Dermatology Specialists"/>
    <s v="Pacific Dermatology Specialists"/>
    <x v="41"/>
    <d v="2021-07-21T00:00:00"/>
    <n v="18"/>
    <x v="7"/>
  </r>
  <r>
    <s v="Northeast Dermatology Associates"/>
    <s v="Northeast Dermatology Associates"/>
    <x v="39"/>
    <d v="2021-07-21T00:00:00"/>
    <n v="28"/>
    <x v="7"/>
  </r>
  <r>
    <s v="The Dermatology Group  "/>
    <s v="The Dermatology Group"/>
    <x v="45"/>
    <d v="2021-07-21T00:00:00"/>
    <n v="23"/>
    <x v="7"/>
  </r>
  <r>
    <s v="Vanguard Dermatology"/>
    <s v="Vanguard Dermatology"/>
    <x v="47"/>
    <d v="2021-07-21T00:00:00"/>
    <n v="42"/>
    <x v="7"/>
  </r>
  <r>
    <s v="Washington Institute of Dermatologic Laser Surgery"/>
    <s v="Washington Institute of Dermatologic Laser Surgery"/>
    <x v="48"/>
    <d v="2021-07-21T00:00:00"/>
    <n v="24"/>
    <x v="7"/>
  </r>
  <r>
    <s v="North Pacific Dermatology"/>
    <s v="North Pacific Dermatology"/>
    <x v="4"/>
    <d v="2021-07-21T00:00:00"/>
    <n v="8"/>
    <x v="7"/>
  </r>
  <r>
    <s v="North Pacific Dermatology"/>
    <s v="Eastside Dermatology"/>
    <x v="3"/>
    <d v="2021-07-21T00:00:00"/>
    <n v="45"/>
    <x v="7"/>
  </r>
  <r>
    <s v="Lupo Center for Aesthetic &amp; General Dermatology"/>
    <s v="Lupo Center for Aesthetic &amp; General Dermatology, LLC"/>
    <x v="2"/>
    <d v="2021-07-21T00:00:00"/>
    <n v="28"/>
    <x v="7"/>
  </r>
  <r>
    <s v="Louisiana Dermatology Associates "/>
    <s v="Louisiana Dermatology Associates"/>
    <x v="63"/>
    <d v="2021-07-21T00:00:00"/>
    <n v="24"/>
    <x v="7"/>
  </r>
  <r>
    <s v="Family Dermatology"/>
    <s v="Family Dermatology"/>
    <x v="1"/>
    <d v="2021-07-21T00:00:00"/>
    <n v="55"/>
    <x v="7"/>
  </r>
  <r>
    <s v="Northeast Dermatology Associates"/>
    <s v="Northeast Dermatology Associates"/>
    <x v="7"/>
    <d v="2021-07-21T00:00:00"/>
    <n v="30"/>
    <x v="7"/>
  </r>
  <r>
    <s v="Northeast Dermatology Associates"/>
    <s v="Northeast Dermatology Associates"/>
    <x v="5"/>
    <d v="2021-07-21T00:00:00"/>
    <n v="91"/>
    <x v="7"/>
  </r>
  <r>
    <s v="Northeast Dermatology Associates"/>
    <s v="Northeast Dermatology Associates"/>
    <x v="8"/>
    <d v="2021-07-21T00:00:00"/>
    <n v="55"/>
    <x v="7"/>
  </r>
  <r>
    <s v="Pacific Dermatology Specialists"/>
    <s v="Pacific Dermatology Specialists"/>
    <x v="65"/>
    <d v="2021-07-21T00:00:00"/>
    <n v="17"/>
    <x v="7"/>
  </r>
  <r>
    <s v="Southeast Dermatology Specialists  "/>
    <s v="Southeast Dermatology Specialists"/>
    <x v="66"/>
    <d v="2021-07-21T00:00:00"/>
    <n v="30"/>
    <x v="7"/>
  </r>
  <r>
    <s v="Pacific Dermatology Specialists"/>
    <s v="Pacific Dermatology Specialists"/>
    <x v="60"/>
    <d v="2021-07-21T00:00:00"/>
    <n v="21"/>
    <x v="7"/>
  </r>
  <r>
    <s v="Vanguard Dermatology"/>
    <s v="Vanguard Dermatology"/>
    <x v="13"/>
    <d v="2021-07-21T00:00:00"/>
    <n v="150"/>
    <x v="7"/>
  </r>
  <r>
    <s v="The Dermatology Group  "/>
    <s v="Swan Dermatology &amp; Aesthetics"/>
    <x v="11"/>
    <d v="2021-07-21T00:00:00"/>
    <n v="44"/>
    <x v="7"/>
  </r>
  <r>
    <s v="Dermatology &amp; MOHS Surgery Institute"/>
    <s v="Dermatology &amp; MOHS Surgery Institute"/>
    <x v="14"/>
    <d v="2021-07-21T00:00:00"/>
    <n v="72"/>
    <x v="7"/>
  </r>
  <r>
    <s v="Louisiana Dermatology Associates "/>
    <s v="Louisiana Dermatology Associates"/>
    <x v="32"/>
    <d v="2021-07-21T00:00:00"/>
    <n v="20"/>
    <x v="7"/>
  </r>
  <r>
    <s v="Louisiana Dermatology Associates "/>
    <s v="Louisiana Dermatology Associates"/>
    <x v="69"/>
    <d v="2021-07-21T00:00:00"/>
    <n v="17"/>
    <x v="7"/>
  </r>
  <r>
    <s v="Northeast Dermatology Associates"/>
    <s v="Brookline Dermatology Associates"/>
    <x v="17"/>
    <d v="2021-07-21T00:00:00"/>
    <n v="54"/>
    <x v="7"/>
  </r>
  <r>
    <s v="Northeast Dermatology Associates"/>
    <s v="Northeast Dermatology Associates"/>
    <x v="18"/>
    <d v="2021-07-21T00:00:00"/>
    <n v="100"/>
    <x v="7"/>
  </r>
  <r>
    <s v="North Pacific Dermatology"/>
    <s v="Skin Surgery Center"/>
    <x v="15"/>
    <d v="2021-07-21T00:00:00"/>
    <n v="18"/>
    <x v="7"/>
  </r>
  <r>
    <s v="Northeast Dermatology Associates"/>
    <s v="Brookline Dermatology Associates"/>
    <x v="16"/>
    <d v="2021-07-21T00:00:00"/>
    <n v="1"/>
    <x v="7"/>
  </r>
  <r>
    <s v="Northeast Dermatology Associates"/>
    <s v="Northeast Dermatology Associates"/>
    <x v="21"/>
    <d v="2021-07-21T00:00:00"/>
    <n v="24"/>
    <x v="7"/>
  </r>
  <r>
    <s v="Northeast Dermatology Associates"/>
    <s v="Northeast Dermatology Associates"/>
    <x v="22"/>
    <d v="2021-07-21T00:00:00"/>
    <n v="66"/>
    <x v="7"/>
  </r>
  <r>
    <s v="Northeast Dermatology Associates"/>
    <s v="Northeast Dermatology Associates"/>
    <x v="20"/>
    <d v="2021-07-21T00:00:00"/>
    <n v="16"/>
    <x v="7"/>
  </r>
  <r>
    <s v="Vanguard Dermatology"/>
    <s v="Vanguard Dermatology"/>
    <x v="27"/>
    <d v="2021-07-21T00:00:00"/>
    <n v="19"/>
    <x v="7"/>
  </r>
  <r>
    <s v="The Dermatology Group  "/>
    <s v="The Dermatology Group"/>
    <x v="24"/>
    <d v="2021-07-21T00:00:00"/>
    <n v="86"/>
    <x v="7"/>
  </r>
  <r>
    <s v="The Dermatology Group  "/>
    <s v="The Dermatology Group"/>
    <x v="26"/>
    <d v="2021-07-21T00:00:00"/>
    <n v="34"/>
    <x v="7"/>
  </r>
  <r>
    <s v="The Dermatology Group  "/>
    <s v="The Dermatology Group"/>
    <x v="25"/>
    <d v="2021-07-21T00:00:00"/>
    <n v="62"/>
    <x v="7"/>
  </r>
  <r>
    <s v="Northeast Dermatology Associates"/>
    <s v="South Shore Skin Center"/>
    <x v="10"/>
    <d v="2021-07-21T00:00:00"/>
    <n v="14"/>
    <x v="7"/>
  </r>
  <r>
    <s v="Pacific Dermatology Specialists"/>
    <s v="Pacific Dermatology Specialists"/>
    <x v="23"/>
    <d v="2021-07-21T00:00:00"/>
    <n v="20"/>
    <x v="7"/>
  </r>
  <r>
    <s v="Northeast Dermatology Associates"/>
    <s v="South Shore Skin Center"/>
    <x v="57"/>
    <d v="2021-07-20T00:00:00"/>
    <n v="186"/>
    <x v="8"/>
  </r>
  <r>
    <s v="Northeast Dermatology Associates"/>
    <s v="South Shore Skin Center"/>
    <x v="9"/>
    <d v="2021-07-20T00:00:00"/>
    <n v="130"/>
    <x v="8"/>
  </r>
  <r>
    <s v="Southeast Dermatology Specialists  "/>
    <s v="Southeast Dermatology Specialists"/>
    <x v="66"/>
    <d v="2021-07-20T00:00:00"/>
    <n v="15"/>
    <x v="8"/>
  </r>
  <r>
    <s v="Southeast Dermatology Specialists  "/>
    <s v="Southeast Dermatology Specialists"/>
    <x v="43"/>
    <d v="2021-07-20T00:00:00"/>
    <n v="80"/>
    <x v="8"/>
  </r>
  <r>
    <s v="Pacific Dermatology Specialists"/>
    <s v="Pacific Dermatology Specialists"/>
    <x v="42"/>
    <d v="2021-07-20T00:00:00"/>
    <n v="19"/>
    <x v="8"/>
  </r>
  <r>
    <s v="The Dermatology Group  "/>
    <s v="The Dermatology Group"/>
    <x v="64"/>
    <d v="2021-07-20T00:00:00"/>
    <n v="26"/>
    <x v="8"/>
  </r>
  <r>
    <s v="Vanguard Dermatology"/>
    <s v="Vanguard Dermatology"/>
    <x v="88"/>
    <d v="2021-07-20T00:00:00"/>
    <n v="32"/>
    <x v="8"/>
  </r>
  <r>
    <s v="Vanguard Dermatology"/>
    <s v="Vanguard Dermatology"/>
    <x v="47"/>
    <d v="2021-07-20T00:00:00"/>
    <n v="137"/>
    <x v="8"/>
  </r>
  <r>
    <s v="Northeast Dermatology Associates"/>
    <s v="Northeast Dermatology Associates"/>
    <x v="53"/>
    <d v="2021-07-20T00:00:00"/>
    <n v="45"/>
    <x v="8"/>
  </r>
  <r>
    <s v="Northeast Dermatology Associates"/>
    <s v="Northeast Dermatology Associates"/>
    <x v="67"/>
    <d v="2021-07-20T00:00:00"/>
    <n v="15"/>
    <x v="8"/>
  </r>
  <r>
    <s v="Northeast Dermatology Associates"/>
    <s v="Northeast Dermatology Associates"/>
    <x v="56"/>
    <d v="2021-07-20T00:00:00"/>
    <n v="12"/>
    <x v="8"/>
  </r>
  <r>
    <s v="Northeast Dermatology Associates"/>
    <s v="Northeast Dermatology Associates"/>
    <x v="38"/>
    <d v="2021-07-20T00:00:00"/>
    <n v="69"/>
    <x v="8"/>
  </r>
  <r>
    <s v="Northeast Dermatology Associates"/>
    <s v="Northeast Dermatology Associates"/>
    <x v="55"/>
    <d v="2021-07-20T00:00:00"/>
    <n v="33"/>
    <x v="8"/>
  </r>
  <r>
    <s v="North Pacific Dermatology"/>
    <s v="Skin Surgery Center"/>
    <x v="52"/>
    <d v="2021-07-20T00:00:00"/>
    <n v="34"/>
    <x v="8"/>
  </r>
  <r>
    <s v="North Pacific Dermatology"/>
    <s v="North Pacific Dermatology"/>
    <x v="4"/>
    <d v="2021-07-20T00:00:00"/>
    <n v="31"/>
    <x v="8"/>
  </r>
  <r>
    <s v="North Pacific Dermatology"/>
    <s v="North Pacific Dermatology"/>
    <x v="33"/>
    <d v="2021-07-20T00:00:00"/>
    <n v="54"/>
    <x v="8"/>
  </r>
  <r>
    <s v="Family Dermatology"/>
    <s v="Family Dermatology"/>
    <x v="1"/>
    <d v="2021-07-20T00:00:00"/>
    <n v="105"/>
    <x v="8"/>
  </r>
  <r>
    <s v="Dermatology &amp; MOHS Surgery Institute"/>
    <s v="Dermatology &amp; MOHS Surgery Institute"/>
    <x v="89"/>
    <d v="2021-07-20T00:00:00"/>
    <n v="14"/>
    <x v="8"/>
  </r>
  <r>
    <s v="Dermatology &amp; MOHS Surgery Institute"/>
    <s v="Dermatology &amp; MOHS Surgery Institute"/>
    <x v="28"/>
    <d v="2021-07-20T00:00:00"/>
    <n v="78"/>
    <x v="8"/>
  </r>
  <r>
    <s v="North Pacific Dermatology"/>
    <s v="Lake Washington Dermatology"/>
    <x v="51"/>
    <d v="2021-07-20T00:00:00"/>
    <n v="46"/>
    <x v="8"/>
  </r>
  <r>
    <s v="North Pacific Dermatology"/>
    <s v="Eastside Dermatology"/>
    <x v="3"/>
    <d v="2021-07-20T00:00:00"/>
    <n v="42"/>
    <x v="8"/>
  </r>
  <r>
    <s v="The Dermatology Group  "/>
    <s v="The Dermatology Group"/>
    <x v="76"/>
    <d v="2021-07-20T00:00:00"/>
    <n v="100"/>
    <x v="8"/>
  </r>
  <r>
    <s v="Washington Institute of Dermatologic Laser Surgery"/>
    <s v="Washington Institute of Dermatologic Laser Surgery"/>
    <x v="48"/>
    <d v="2021-07-20T00:00:00"/>
    <n v="30"/>
    <x v="8"/>
  </r>
  <r>
    <s v="Semler Dermatology"/>
    <s v="Semler Dermatology"/>
    <x v="61"/>
    <d v="2021-07-20T00:00:00"/>
    <n v="89"/>
    <x v="8"/>
  </r>
  <r>
    <s v="Pacific Dermatology Specialists"/>
    <s v="Pacific Dermatology Specialists"/>
    <x v="59"/>
    <d v="2021-07-20T00:00:00"/>
    <n v="39"/>
    <x v="8"/>
  </r>
  <r>
    <s v="Pacific Dermatology Specialists"/>
    <s v="Pacific Dermatology Specialists"/>
    <x v="58"/>
    <d v="2021-07-20T00:00:00"/>
    <n v="82"/>
    <x v="8"/>
  </r>
  <r>
    <s v="Pacific Dermatology Specialists"/>
    <s v="Pacific Dermatology Specialists"/>
    <x v="72"/>
    <d v="2021-07-20T00:00:00"/>
    <n v="36"/>
    <x v="8"/>
  </r>
  <r>
    <s v="Northeast Dermatology Associates"/>
    <s v="Northeast Dermatology Associates"/>
    <x v="19"/>
    <d v="2021-07-20T00:00:00"/>
    <n v="22"/>
    <x v="8"/>
  </r>
  <r>
    <s v="Northeast Dermatology Associates"/>
    <s v="Northeast Dermatology Associates"/>
    <x v="54"/>
    <d v="2021-07-20T00:00:00"/>
    <n v="33"/>
    <x v="8"/>
  </r>
  <r>
    <s v="Northeast Dermatology Associates"/>
    <s v="Northeast Dermatology Associates"/>
    <x v="37"/>
    <d v="2021-07-20T00:00:00"/>
    <n v="110"/>
    <x v="8"/>
  </r>
  <r>
    <s v="Northeast Dermatology Associates"/>
    <s v="Northeast Dermatology Associates"/>
    <x v="39"/>
    <d v="2021-07-20T00:00:00"/>
    <n v="26"/>
    <x v="8"/>
  </r>
  <r>
    <s v="Louisiana Dermatology Associates "/>
    <s v="Louisiana Dermatology Associates"/>
    <x v="31"/>
    <d v="2021-07-20T00:00:00"/>
    <n v="39"/>
    <x v="8"/>
  </r>
  <r>
    <s v="Dermatology &amp; MOHS Surgery Institute"/>
    <s v="Dermatology &amp; MOHS Surgery Institute"/>
    <x v="49"/>
    <d v="2021-07-20T00:00:00"/>
    <n v="23"/>
    <x v="8"/>
  </r>
  <r>
    <s v="North Pacific Dermatology"/>
    <s v="North Pacific Dermatology"/>
    <x v="68"/>
    <d v="2021-07-20T00:00:00"/>
    <n v="3"/>
    <x v="8"/>
  </r>
  <r>
    <s v="Vanguard Dermatology"/>
    <s v="Vanguard Dermatology"/>
    <x v="13"/>
    <d v="2021-07-20T00:00:00"/>
    <n v="73"/>
    <x v="8"/>
  </r>
  <r>
    <s v="The Dermatology Group  "/>
    <s v="The Dermatology Group"/>
    <x v="24"/>
    <d v="2021-07-20T00:00:00"/>
    <n v="112"/>
    <x v="8"/>
  </r>
  <r>
    <s v="Pacific Dermatology Specialists"/>
    <s v="Pacific Dermatology Specialists"/>
    <x v="23"/>
    <d v="2021-07-20T00:00:00"/>
    <n v="17"/>
    <x v="8"/>
  </r>
  <r>
    <s v="Pacific Dermatology Specialists"/>
    <s v="Pacific Dermatology Specialists"/>
    <x v="60"/>
    <d v="2021-07-20T00:00:00"/>
    <n v="34"/>
    <x v="8"/>
  </r>
  <r>
    <s v="Pacific Dermatology Specialists"/>
    <s v="Pacific Dermatology Specialists"/>
    <x v="90"/>
    <d v="2021-07-20T00:00:00"/>
    <n v="9"/>
    <x v="8"/>
  </r>
  <r>
    <s v="Southeast Dermatology Specialists  "/>
    <s v="Southeast Dermatology Specialists"/>
    <x v="62"/>
    <d v="2021-07-20T00:00:00"/>
    <n v="30"/>
    <x v="8"/>
  </r>
  <r>
    <s v="Northeast Dermatology Associates"/>
    <s v="Northeast Dermatology Associates"/>
    <x v="71"/>
    <d v="2021-07-20T00:00:00"/>
    <n v="1"/>
    <x v="8"/>
  </r>
  <r>
    <s v="Northeast Dermatology Associates"/>
    <s v="Northeast Dermatology Associates"/>
    <x v="21"/>
    <d v="2021-07-20T00:00:00"/>
    <n v="44"/>
    <x v="8"/>
  </r>
  <r>
    <s v="Northeast Dermatology Associates"/>
    <s v="Northeast Dermatology Associates"/>
    <x v="22"/>
    <d v="2021-07-20T00:00:00"/>
    <n v="116"/>
    <x v="8"/>
  </r>
  <r>
    <s v="Northeast Dermatology Associates"/>
    <s v="Northeast Dermatology Associates"/>
    <x v="91"/>
    <d v="2021-07-20T00:00:00"/>
    <n v="24"/>
    <x v="8"/>
  </r>
  <r>
    <s v="Northeast Dermatology Associates"/>
    <s v="Brookline Dermatology Associates"/>
    <x v="17"/>
    <d v="2021-07-20T00:00:00"/>
    <n v="63"/>
    <x v="8"/>
  </r>
  <r>
    <s v="Northeast Dermatology Associates"/>
    <s v="Northeast Dermatology Associates"/>
    <x v="18"/>
    <d v="2021-07-20T00:00:00"/>
    <n v="52"/>
    <x v="8"/>
  </r>
  <r>
    <s v="North Pacific Dermatology"/>
    <s v="Skin Surgery Center"/>
    <x v="15"/>
    <d v="2021-07-20T00:00:00"/>
    <n v="16"/>
    <x v="8"/>
  </r>
  <r>
    <s v="Louisiana Dermatology Associates "/>
    <s v="Louisiana Dermatology Associates"/>
    <x v="50"/>
    <d v="2021-07-20T00:00:00"/>
    <n v="89"/>
    <x v="8"/>
  </r>
  <r>
    <s v="Lupo Center for Aesthetic &amp; General Dermatology"/>
    <s v="Lupo Center for Aesthetic &amp; General Dermatology, LLC"/>
    <x v="2"/>
    <d v="2021-07-20T00:00:00"/>
    <n v="29"/>
    <x v="8"/>
  </r>
  <r>
    <s v="Northeast Dermatology Associates"/>
    <s v="Northeast Dermatology Associates"/>
    <x v="7"/>
    <d v="2021-07-20T00:00:00"/>
    <n v="54"/>
    <x v="8"/>
  </r>
  <r>
    <s v="Northeast Dermatology Associates"/>
    <s v="Northeast Dermatology Associates"/>
    <x v="20"/>
    <d v="2021-07-20T00:00:00"/>
    <n v="17"/>
    <x v="8"/>
  </r>
  <r>
    <s v="Northeast Dermatology Associates"/>
    <s v="Northeast Dermatology Associates"/>
    <x v="36"/>
    <d v="2021-07-20T00:00:00"/>
    <n v="91"/>
    <x v="8"/>
  </r>
  <r>
    <s v="Northeast Dermatology Associates"/>
    <s v="Northeast Dermatology Associates"/>
    <x v="35"/>
    <d v="2021-07-20T00:00:00"/>
    <n v="39"/>
    <x v="8"/>
  </r>
  <r>
    <s v="Northeast Dermatology Associates"/>
    <s v="Brookline Dermatology Associates"/>
    <x v="16"/>
    <d v="2021-07-20T00:00:00"/>
    <n v="1"/>
    <x v="8"/>
  </r>
  <r>
    <s v="Northeast Dermatology Associates"/>
    <s v="Dermatology of Cape Cod"/>
    <x v="34"/>
    <d v="2021-07-20T00:00:00"/>
    <n v="115"/>
    <x v="8"/>
  </r>
  <r>
    <s v="Northeast Dermatology Associates"/>
    <s v="Northeast Dermatology Associates"/>
    <x v="5"/>
    <d v="2021-07-20T00:00:00"/>
    <n v="124"/>
    <x v="8"/>
  </r>
  <r>
    <s v="Louisiana Dermatology Associates "/>
    <s v="Louisiana Dermatology Associates"/>
    <x v="32"/>
    <d v="2021-07-20T00:00:00"/>
    <n v="38"/>
    <x v="8"/>
  </r>
  <r>
    <s v="Dermatology &amp; MOHS Surgery Institute"/>
    <s v="Dermatology &amp; MOHS Surgery Institute"/>
    <x v="30"/>
    <d v="2021-07-20T00:00:00"/>
    <n v="50"/>
    <x v="8"/>
  </r>
  <r>
    <s v="Dermatology &amp; MOHS Surgery Institute"/>
    <s v="Dermatology &amp; MOHS Surgery Institute"/>
    <x v="0"/>
    <d v="2021-07-20T00:00:00"/>
    <n v="39"/>
    <x v="8"/>
  </r>
  <r>
    <s v="The Dermatology Group  "/>
    <s v="Swan Dermatology &amp; Aesthetics"/>
    <x v="11"/>
    <d v="2021-07-20T00:00:00"/>
    <n v="37"/>
    <x v="8"/>
  </r>
  <r>
    <s v="The Dermatology Group  "/>
    <s v="The Dermatology Group"/>
    <x v="26"/>
    <d v="2021-07-20T00:00:00"/>
    <n v="25"/>
    <x v="8"/>
  </r>
  <r>
    <s v="Vanguard Dermatology"/>
    <s v="Vanguard Dermatology"/>
    <x v="46"/>
    <d v="2021-07-20T00:00:00"/>
    <n v="69"/>
    <x v="8"/>
  </r>
  <r>
    <s v="Pacific Dermatology Specialists"/>
    <s v="Pacific Dermatology Specialists"/>
    <x v="41"/>
    <d v="2021-07-20T00:00:00"/>
    <n v="25"/>
    <x v="8"/>
  </r>
  <r>
    <s v="Southeast Dermatology Specialists  "/>
    <s v="Southeast Dermatology Specialists"/>
    <x v="44"/>
    <d v="2021-07-20T00:00:00"/>
    <n v="31"/>
    <x v="8"/>
  </r>
  <r>
    <s v="Northeast Dermatology Associates"/>
    <s v="Northeast Dermatology Associates"/>
    <x v="8"/>
    <d v="2021-07-20T00:00:00"/>
    <n v="61"/>
    <x v="8"/>
  </r>
  <r>
    <s v="Pacific Dermatology Specialists"/>
    <s v="Pacific Dermatology Specialists"/>
    <x v="73"/>
    <d v="2021-07-20T00:00:00"/>
    <n v="24"/>
    <x v="8"/>
  </r>
  <r>
    <s v="Northeast Dermatology Associates"/>
    <s v="South Shore Skin Center"/>
    <x v="10"/>
    <d v="2021-07-20T00:00:00"/>
    <n v="10"/>
    <x v="8"/>
  </r>
  <r>
    <s v="Pacific Dermatology Specialists"/>
    <s v="Pacific Dermatology Specialists"/>
    <x v="92"/>
    <d v="2021-07-20T00:00:00"/>
    <n v="1"/>
    <x v="8"/>
  </r>
  <r>
    <s v="Pacific Dermatology Specialists"/>
    <s v="Pacific Dermatology Specialists"/>
    <x v="23"/>
    <d v="2021-07-19T00:00:00"/>
    <n v="15"/>
    <x v="9"/>
  </r>
  <r>
    <s v="Southeast Dermatology Specialists  "/>
    <s v="Southeast Dermatology Specialists"/>
    <x v="66"/>
    <d v="2021-07-19T00:00:00"/>
    <n v="22"/>
    <x v="9"/>
  </r>
  <r>
    <s v="Southeast Dermatology Specialists  "/>
    <s v="Southeast Dermatology Specialists"/>
    <x v="43"/>
    <d v="2021-07-19T00:00:00"/>
    <n v="28"/>
    <x v="9"/>
  </r>
  <r>
    <s v="Vanguard Dermatology"/>
    <s v="Vanguard Dermatology"/>
    <x v="13"/>
    <d v="2021-07-19T00:00:00"/>
    <n v="109"/>
    <x v="9"/>
  </r>
  <r>
    <s v="Washington Institute of Dermatologic Laser Surgery"/>
    <s v="Washington Institute of Dermatologic Laser Surgery"/>
    <x v="48"/>
    <d v="2021-07-19T00:00:00"/>
    <n v="18"/>
    <x v="9"/>
  </r>
  <r>
    <s v="The Dermatology Group  "/>
    <s v="The Dermatology Group"/>
    <x v="24"/>
    <d v="2021-07-19T00:00:00"/>
    <n v="127"/>
    <x v="9"/>
  </r>
  <r>
    <s v="Dermatology &amp; MOHS Surgery Institute"/>
    <s v="Dermatology &amp; MOHS Surgery Institute"/>
    <x v="79"/>
    <d v="2021-07-19T00:00:00"/>
    <n v="27"/>
    <x v="9"/>
  </r>
  <r>
    <s v="North Pacific Dermatology"/>
    <s v="Eastside Dermatology"/>
    <x v="3"/>
    <d v="2021-07-19T00:00:00"/>
    <n v="47"/>
    <x v="9"/>
  </r>
  <r>
    <s v="Lupo Center for Aesthetic &amp; General Dermatology"/>
    <s v="Lupo Center for Aesthetic &amp; General Dermatology, LLC"/>
    <x v="2"/>
    <d v="2021-07-19T00:00:00"/>
    <n v="33"/>
    <x v="9"/>
  </r>
  <r>
    <s v="Northeast Dermatology Associates"/>
    <s v="Brookline Dermatology Associates"/>
    <x v="17"/>
    <d v="2021-07-19T00:00:00"/>
    <n v="13"/>
    <x v="9"/>
  </r>
  <r>
    <s v="North Pacific Dermatology"/>
    <s v="Skin Surgery Center"/>
    <x v="15"/>
    <d v="2021-07-19T00:00:00"/>
    <n v="13"/>
    <x v="9"/>
  </r>
  <r>
    <s v="Northeast Dermatology Associates"/>
    <s v="Northeast Dermatology Associates"/>
    <x v="67"/>
    <d v="2021-07-19T00:00:00"/>
    <n v="54"/>
    <x v="9"/>
  </r>
  <r>
    <s v="Northeast Dermatology Associates"/>
    <s v="Northeast Dermatology Associates"/>
    <x v="22"/>
    <d v="2021-07-19T00:00:00"/>
    <n v="92"/>
    <x v="9"/>
  </r>
  <r>
    <s v="North Pacific Dermatology"/>
    <s v="North Pacific Dermatology"/>
    <x v="68"/>
    <d v="2021-07-19T00:00:00"/>
    <n v="3"/>
    <x v="9"/>
  </r>
  <r>
    <s v="Family Dermatology"/>
    <s v="Family Dermatology"/>
    <x v="1"/>
    <d v="2021-07-19T00:00:00"/>
    <n v="95"/>
    <x v="9"/>
  </r>
  <r>
    <s v="Dermatology &amp; MOHS Surgery Institute"/>
    <s v="Dermatology &amp; MOHS Surgery Institute"/>
    <x v="0"/>
    <d v="2021-07-19T00:00:00"/>
    <n v="22"/>
    <x v="9"/>
  </r>
  <r>
    <s v="North Pacific Dermatology"/>
    <s v="North Pacific Dermatology"/>
    <x v="4"/>
    <d v="2021-07-19T00:00:00"/>
    <n v="10"/>
    <x v="9"/>
  </r>
  <r>
    <s v="Northeast Dermatology Associates"/>
    <s v="Northeast Dermatology Associates"/>
    <x v="20"/>
    <d v="2021-07-19T00:00:00"/>
    <n v="19"/>
    <x v="9"/>
  </r>
  <r>
    <s v="Semler Dermatology"/>
    <s v="Semler Dermatology"/>
    <x v="61"/>
    <d v="2021-07-19T00:00:00"/>
    <n v="46"/>
    <x v="9"/>
  </r>
  <r>
    <s v="Pacific Dermatology Specialists"/>
    <s v="Pacific Dermatology Specialists"/>
    <x v="65"/>
    <d v="2021-07-19T00:00:00"/>
    <n v="30"/>
    <x v="9"/>
  </r>
  <r>
    <s v="Northeast Dermatology Associates"/>
    <s v="South Shore Skin Center"/>
    <x v="10"/>
    <d v="2021-07-19T00:00:00"/>
    <n v="4"/>
    <x v="9"/>
  </r>
  <r>
    <s v="Northeast Dermatology Associates"/>
    <s v="South Shore Skin Center"/>
    <x v="9"/>
    <d v="2021-07-19T00:00:00"/>
    <n v="137"/>
    <x v="9"/>
  </r>
  <r>
    <s v="The Dermatology Group  "/>
    <s v="Swan Dermatology &amp; Aesthetics"/>
    <x v="11"/>
    <d v="2021-07-19T00:00:00"/>
    <n v="55"/>
    <x v="9"/>
  </r>
  <r>
    <s v="The Dermatology Group  "/>
    <s v="The Dermatology Group"/>
    <x v="26"/>
    <d v="2021-07-19T00:00:00"/>
    <n v="24"/>
    <x v="9"/>
  </r>
  <r>
    <s v="The Dermatology Group  "/>
    <s v="The Dermatology Group"/>
    <x v="77"/>
    <d v="2021-07-19T00:00:00"/>
    <n v="87"/>
    <x v="9"/>
  </r>
  <r>
    <s v="North Pacific Dermatology"/>
    <s v="Lake Washington Dermatology"/>
    <x v="51"/>
    <d v="2021-07-19T00:00:00"/>
    <n v="40"/>
    <x v="9"/>
  </r>
  <r>
    <s v="Dermatology &amp; MOHS Surgery Institute"/>
    <s v="Dermatology &amp; MOHS Surgery Institute"/>
    <x v="14"/>
    <d v="2021-07-19T00:00:00"/>
    <n v="21"/>
    <x v="9"/>
  </r>
  <r>
    <s v="Dermatology &amp; MOHS Surgery Institute"/>
    <s v="Dermatology &amp; MOHS Surgery Institute"/>
    <x v="28"/>
    <d v="2021-07-19T00:00:00"/>
    <n v="60"/>
    <x v="9"/>
  </r>
  <r>
    <s v="Louisiana Dermatology Associates "/>
    <s v="Louisiana Dermatology Associates"/>
    <x v="32"/>
    <d v="2021-07-19T00:00:00"/>
    <n v="43"/>
    <x v="9"/>
  </r>
  <r>
    <s v="North Pacific Dermatology"/>
    <s v="North Pacific Dermatology"/>
    <x v="33"/>
    <d v="2021-07-19T00:00:00"/>
    <n v="59"/>
    <x v="9"/>
  </r>
  <r>
    <s v="Northeast Dermatology Associates"/>
    <s v="Brookline Dermatology Associates"/>
    <x v="16"/>
    <d v="2021-07-19T00:00:00"/>
    <n v="14"/>
    <x v="9"/>
  </r>
  <r>
    <s v="North Pacific Dermatology"/>
    <s v="Skin Surgery Center"/>
    <x v="52"/>
    <d v="2021-07-19T00:00:00"/>
    <n v="32"/>
    <x v="9"/>
  </r>
  <r>
    <s v="Northeast Dermatology Associates"/>
    <s v="Northeast Dermatology Associates"/>
    <x v="18"/>
    <d v="2021-07-19T00:00:00"/>
    <n v="98"/>
    <x v="9"/>
  </r>
  <r>
    <s v="Northeast Dermatology Associates"/>
    <s v="Dermatology of Cape Cod"/>
    <x v="34"/>
    <d v="2021-07-19T00:00:00"/>
    <n v="108"/>
    <x v="9"/>
  </r>
  <r>
    <s v="Northeast Dermatology Associates"/>
    <s v="Northeast Dermatology Associates"/>
    <x v="38"/>
    <d v="2021-07-19T00:00:00"/>
    <n v="59"/>
    <x v="9"/>
  </r>
  <r>
    <s v="Northeast Dermatology Associates"/>
    <s v="Northeast Dermatology Associates"/>
    <x v="55"/>
    <d v="2021-07-19T00:00:00"/>
    <n v="29"/>
    <x v="9"/>
  </r>
  <r>
    <s v="Northeast Dermatology Associates"/>
    <s v="Northeast Dermatology Associates"/>
    <x v="21"/>
    <d v="2021-07-19T00:00:00"/>
    <n v="39"/>
    <x v="9"/>
  </r>
  <r>
    <s v="Northeast Dermatology Associates"/>
    <s v="Northeast Dermatology Associates"/>
    <x v="53"/>
    <d v="2021-07-19T00:00:00"/>
    <n v="65"/>
    <x v="9"/>
  </r>
  <r>
    <s v="Northeast Dermatology Associates"/>
    <s v="Northeast Dermatology Associates"/>
    <x v="35"/>
    <d v="2021-07-19T00:00:00"/>
    <n v="33"/>
    <x v="9"/>
  </r>
  <r>
    <s v="Northeast Dermatology Associates"/>
    <s v="Northeast Dermatology Associates"/>
    <x v="36"/>
    <d v="2021-07-19T00:00:00"/>
    <n v="135"/>
    <x v="9"/>
  </r>
  <r>
    <s v="Pacific Dermatology Specialists"/>
    <s v="Pacific Dermatology Specialists"/>
    <x v="73"/>
    <d v="2021-07-19T00:00:00"/>
    <n v="2"/>
    <x v="9"/>
  </r>
  <r>
    <s v="Northeast Dermatology Associates"/>
    <s v="South Shore Skin Center"/>
    <x v="57"/>
    <d v="2021-07-19T00:00:00"/>
    <n v="112"/>
    <x v="9"/>
  </r>
  <r>
    <s v="Southeast Dermatology Specialists  "/>
    <s v="Southeast Dermatology Specialists"/>
    <x v="44"/>
    <d v="2021-07-19T00:00:00"/>
    <n v="1"/>
    <x v="9"/>
  </r>
  <r>
    <s v="Southeast Dermatology Specialists  "/>
    <s v="Southeast Dermatology Specialists"/>
    <x v="62"/>
    <d v="2021-07-19T00:00:00"/>
    <n v="92"/>
    <x v="9"/>
  </r>
  <r>
    <s v="Pacific Dermatology Specialists"/>
    <s v="Pacific Dermatology Specialists"/>
    <x v="42"/>
    <d v="2021-07-19T00:00:00"/>
    <n v="1"/>
    <x v="9"/>
  </r>
  <r>
    <s v="Vanguard Dermatology"/>
    <s v="Vanguard Dermatology"/>
    <x v="47"/>
    <d v="2021-07-19T00:00:00"/>
    <n v="37"/>
    <x v="9"/>
  </r>
  <r>
    <s v="Vanguard Dermatology"/>
    <s v="Vanguard Dermatology"/>
    <x v="27"/>
    <d v="2021-07-19T00:00:00"/>
    <n v="23"/>
    <x v="9"/>
  </r>
  <r>
    <s v="Vanguard Dermatology"/>
    <s v="Vanguard Dermatology"/>
    <x v="46"/>
    <d v="2021-07-19T00:00:00"/>
    <n v="63"/>
    <x v="9"/>
  </r>
  <r>
    <s v="Dermatology &amp; MOHS Surgery Institute"/>
    <s v="Dermatology &amp; MOHS Surgery Institute"/>
    <x v="93"/>
    <d v="2021-07-19T00:00:00"/>
    <n v="20"/>
    <x v="9"/>
  </r>
  <r>
    <s v="Dermatology &amp; MOHS Surgery Institute"/>
    <s v="Dermatology &amp; MOHS Surgery Institute"/>
    <x v="30"/>
    <d v="2021-07-19T00:00:00"/>
    <n v="36"/>
    <x v="9"/>
  </r>
  <r>
    <s v="Louisiana Dermatology Associates "/>
    <s v="Louisiana Dermatology Associates"/>
    <x v="50"/>
    <d v="2021-07-19T00:00:00"/>
    <n v="128"/>
    <x v="9"/>
  </r>
  <r>
    <s v="Northeast Dermatology Associates"/>
    <s v="Northeast Dermatology Associates"/>
    <x v="37"/>
    <d v="2021-07-19T00:00:00"/>
    <n v="50"/>
    <x v="9"/>
  </r>
  <r>
    <s v="Northeast Dermatology Associates"/>
    <s v="Northeast Dermatology Associates"/>
    <x v="7"/>
    <d v="2021-07-19T00:00:00"/>
    <n v="29"/>
    <x v="9"/>
  </r>
  <r>
    <s v="Northeast Dermatology Associates"/>
    <s v="Northeast Dermatology Associates"/>
    <x v="5"/>
    <d v="2021-07-19T00:00:00"/>
    <n v="105"/>
    <x v="9"/>
  </r>
  <r>
    <s v="Northeast Dermatology Associates"/>
    <s v="Northeast Dermatology Associates"/>
    <x v="54"/>
    <d v="2021-07-19T00:00:00"/>
    <n v="25"/>
    <x v="9"/>
  </r>
  <r>
    <s v="Pacific Dermatology Specialists"/>
    <s v="Pacific Dermatology Specialists"/>
    <x v="41"/>
    <d v="2021-07-19T00:00:00"/>
    <n v="43"/>
    <x v="9"/>
  </r>
  <r>
    <s v="Northeast Dermatology Associates"/>
    <s v="Northeast Dermatology Associates"/>
    <x v="39"/>
    <d v="2021-07-19T00:00:00"/>
    <n v="28"/>
    <x v="9"/>
  </r>
  <r>
    <s v="Northeast Dermatology Associates"/>
    <s v="Northeast Dermatology Associates"/>
    <x v="8"/>
    <d v="2021-07-19T00:00:00"/>
    <n v="46"/>
    <x v="9"/>
  </r>
  <r>
    <s v="Pacific Dermatology Specialists"/>
    <s v="Pacific Dermatology Specialists"/>
    <x v="58"/>
    <d v="2021-07-19T00:00:00"/>
    <n v="51"/>
    <x v="9"/>
  </r>
  <r>
    <s v="Pacific Dermatology Specialists"/>
    <s v="Pacific Dermatology Specialists"/>
    <x v="59"/>
    <d v="2021-07-19T00:00:00"/>
    <n v="25"/>
    <x v="9"/>
  </r>
  <r>
    <s v="Pacific Dermatology Specialists"/>
    <s v="Pacific Dermatology Specialists"/>
    <x v="72"/>
    <d v="2021-07-19T00:00:00"/>
    <n v="26"/>
    <x v="9"/>
  </r>
  <r>
    <s v="Dermatology &amp; MOHS Surgery Institute"/>
    <s v="Dermatology &amp; MOHS Surgery Institute"/>
    <x v="28"/>
    <d v="2021-07-17T00:00:00"/>
    <n v="21"/>
    <x v="10"/>
  </r>
  <r>
    <s v="Pacific Dermatology Specialists"/>
    <s v="Pacific Dermatology Specialists"/>
    <x v="58"/>
    <d v="2021-07-17T00:00:00"/>
    <n v="2"/>
    <x v="10"/>
  </r>
  <r>
    <s v="Vanguard Dermatology"/>
    <s v="Vanguard Dermatology"/>
    <x v="46"/>
    <d v="2021-07-17T00:00:00"/>
    <n v="27"/>
    <x v="10"/>
  </r>
  <r>
    <s v="Vanguard Dermatology"/>
    <s v="Vanguard Dermatology"/>
    <x v="13"/>
    <d v="2021-07-16T00:00:00"/>
    <n v="76"/>
    <x v="11"/>
  </r>
  <r>
    <s v="Washington Institute of Dermatologic Laser Surgery"/>
    <s v="Washington Institute of Dermatologic Laser Surgery"/>
    <x v="48"/>
    <d v="2021-07-16T00:00:00"/>
    <n v="9"/>
    <x v="11"/>
  </r>
  <r>
    <s v="The Dermatology Group  "/>
    <s v="The Dermatology Group"/>
    <x v="24"/>
    <d v="2021-07-16T00:00:00"/>
    <n v="35"/>
    <x v="11"/>
  </r>
  <r>
    <s v="The Dermatology Group  "/>
    <s v="The Dermatology Group"/>
    <x v="25"/>
    <d v="2021-07-16T00:00:00"/>
    <n v="1"/>
    <x v="11"/>
  </r>
  <r>
    <s v="Northeast Dermatology Associates"/>
    <s v="Northeast Dermatology Associates"/>
    <x v="22"/>
    <d v="2021-07-16T00:00:00"/>
    <n v="103"/>
    <x v="11"/>
  </r>
  <r>
    <s v="Northeast Dermatology Associates"/>
    <s v="Brookline Dermatology Associates"/>
    <x v="17"/>
    <d v="2021-07-16T00:00:00"/>
    <n v="3"/>
    <x v="11"/>
  </r>
  <r>
    <s v="Lupo Center for Aesthetic &amp; General Dermatology"/>
    <s v="Lupo Center for Aesthetic &amp; General Dermatology, LLC"/>
    <x v="2"/>
    <d v="2021-07-16T00:00:00"/>
    <n v="24"/>
    <x v="11"/>
  </r>
  <r>
    <s v="Dermatology &amp; MOHS Surgery Institute"/>
    <s v="Dermatology &amp; MOHS Surgery Institute"/>
    <x v="14"/>
    <d v="2021-07-16T00:00:00"/>
    <n v="1"/>
    <x v="11"/>
  </r>
  <r>
    <s v="Louisiana Dermatology Associates "/>
    <s v="Louisiana Dermatology Associates"/>
    <x v="31"/>
    <d v="2021-07-16T00:00:00"/>
    <n v="38"/>
    <x v="11"/>
  </r>
  <r>
    <s v="The Dermatology Group  "/>
    <s v="The Dermatology Group"/>
    <x v="26"/>
    <d v="2021-07-16T00:00:00"/>
    <n v="26"/>
    <x v="11"/>
  </r>
  <r>
    <s v="The Dermatology Group  "/>
    <s v="Swan Dermatology &amp; Aesthetics"/>
    <x v="11"/>
    <d v="2021-07-16T00:00:00"/>
    <n v="41"/>
    <x v="11"/>
  </r>
  <r>
    <s v="Northeast Dermatology Associates"/>
    <s v="South Shore Skin Center"/>
    <x v="9"/>
    <d v="2021-07-16T00:00:00"/>
    <n v="102"/>
    <x v="11"/>
  </r>
  <r>
    <s v="Northeast Dermatology Associates"/>
    <s v="Northeast Dermatology Associates"/>
    <x v="8"/>
    <d v="2021-07-16T00:00:00"/>
    <n v="15"/>
    <x v="11"/>
  </r>
  <r>
    <s v="Northeast Dermatology Associates"/>
    <s v="South Shore Skin Center"/>
    <x v="10"/>
    <d v="2021-07-16T00:00:00"/>
    <n v="16"/>
    <x v="11"/>
  </r>
  <r>
    <s v="Southeast Dermatology Specialists  "/>
    <s v="Southeast Dermatology Specialists"/>
    <x v="66"/>
    <d v="2021-07-16T00:00:00"/>
    <n v="21"/>
    <x v="11"/>
  </r>
  <r>
    <s v="Northeast Dermatology Associates"/>
    <s v="Northeast Dermatology Associates"/>
    <x v="5"/>
    <d v="2021-07-16T00:00:00"/>
    <n v="53"/>
    <x v="11"/>
  </r>
  <r>
    <s v="North Pacific Dermatology"/>
    <s v="North Pacific Dermatology"/>
    <x v="4"/>
    <d v="2021-07-16T00:00:00"/>
    <n v="26"/>
    <x v="11"/>
  </r>
  <r>
    <s v="North Pacific Dermatology"/>
    <s v="Eastside Dermatology"/>
    <x v="3"/>
    <d v="2021-07-16T00:00:00"/>
    <n v="54"/>
    <x v="11"/>
  </r>
  <r>
    <s v="Northeast Dermatology Associates"/>
    <s v="South Shore Skin Center"/>
    <x v="57"/>
    <d v="2021-07-16T00:00:00"/>
    <n v="96"/>
    <x v="11"/>
  </r>
  <r>
    <s v="Pacific Dermatology Specialists"/>
    <s v="Pacific Dermatology Specialists"/>
    <x v="42"/>
    <d v="2021-07-16T00:00:00"/>
    <n v="21"/>
    <x v="11"/>
  </r>
  <r>
    <s v="Pacific Dermatology Specialists"/>
    <s v="Pacific Dermatology Specialists"/>
    <x v="41"/>
    <d v="2021-07-16T00:00:00"/>
    <n v="39"/>
    <x v="11"/>
  </r>
  <r>
    <s v="Southeast Dermatology Specialists  "/>
    <s v="Southeast Dermatology Specialists"/>
    <x v="43"/>
    <d v="2021-07-16T00:00:00"/>
    <n v="21"/>
    <x v="11"/>
  </r>
  <r>
    <s v="Vanguard Dermatology"/>
    <s v="Vanguard Dermatology"/>
    <x v="46"/>
    <d v="2021-07-16T00:00:00"/>
    <n v="2"/>
    <x v="11"/>
  </r>
  <r>
    <s v="Vanguard Dermatology"/>
    <s v="Vanguard Dermatology"/>
    <x v="47"/>
    <d v="2021-07-16T00:00:00"/>
    <n v="19"/>
    <x v="11"/>
  </r>
  <r>
    <s v="The Dermatology Group  "/>
    <s v="The Dermatology Group"/>
    <x v="78"/>
    <d v="2021-07-16T00:00:00"/>
    <n v="39"/>
    <x v="11"/>
  </r>
  <r>
    <s v="Northeast Dermatology Associates"/>
    <s v="Northeast Dermatology Associates"/>
    <x v="36"/>
    <d v="2021-07-16T00:00:00"/>
    <n v="41"/>
    <x v="11"/>
  </r>
  <r>
    <s v="Northeast Dermatology Associates"/>
    <s v="Northeast Dermatology Associates"/>
    <x v="67"/>
    <d v="2021-07-16T00:00:00"/>
    <n v="18"/>
    <x v="11"/>
  </r>
  <r>
    <s v="Northeast Dermatology Associates"/>
    <s v="Northeast Dermatology Associates"/>
    <x v="35"/>
    <d v="2021-07-16T00:00:00"/>
    <n v="35"/>
    <x v="11"/>
  </r>
  <r>
    <s v="Northeast Dermatology Associates"/>
    <s v="Northeast Dermatology Associates"/>
    <x v="53"/>
    <d v="2021-07-16T00:00:00"/>
    <n v="52"/>
    <x v="11"/>
  </r>
  <r>
    <s v="Northeast Dermatology Associates"/>
    <s v="Northeast Dermatology Associates"/>
    <x v="38"/>
    <d v="2021-07-16T00:00:00"/>
    <n v="63"/>
    <x v="11"/>
  </r>
  <r>
    <s v="Northeast Dermatology Associates"/>
    <s v="Dermatology of Cape Cod"/>
    <x v="34"/>
    <d v="2021-07-16T00:00:00"/>
    <n v="31"/>
    <x v="11"/>
  </r>
  <r>
    <s v="North Pacific Dermatology"/>
    <s v="Skin Surgery Center"/>
    <x v="52"/>
    <d v="2021-07-16T00:00:00"/>
    <n v="32"/>
    <x v="11"/>
  </r>
  <r>
    <s v="Northeast Dermatology Associates"/>
    <s v="Brookline Dermatology Associates"/>
    <x v="16"/>
    <d v="2021-07-16T00:00:00"/>
    <n v="36"/>
    <x v="11"/>
  </r>
  <r>
    <s v="North Pacific Dermatology"/>
    <s v="North Pacific Dermatology"/>
    <x v="33"/>
    <d v="2021-07-16T00:00:00"/>
    <n v="22"/>
    <x v="11"/>
  </r>
  <r>
    <s v="Louisiana Dermatology Associates "/>
    <s v="Louisiana Dermatology Associates"/>
    <x v="32"/>
    <d v="2021-07-16T00:00:00"/>
    <n v="1"/>
    <x v="11"/>
  </r>
  <r>
    <s v="Dermatology &amp; MOHS Surgery Institute"/>
    <s v="Dermatology &amp; MOHS Surgery Institute"/>
    <x v="28"/>
    <d v="2021-07-16T00:00:00"/>
    <n v="80"/>
    <x v="11"/>
  </r>
  <r>
    <s v="Dermatology &amp; MOHS Surgery Institute"/>
    <s v="Dermatology &amp; MOHS Surgery Institute"/>
    <x v="30"/>
    <d v="2021-07-16T00:00:00"/>
    <n v="35"/>
    <x v="11"/>
  </r>
  <r>
    <s v="North Pacific Dermatology"/>
    <s v="Lake Washington Dermatology"/>
    <x v="51"/>
    <d v="2021-07-16T00:00:00"/>
    <n v="48"/>
    <x v="11"/>
  </r>
  <r>
    <s v="Dermatology &amp; MOHS Surgery Institute"/>
    <s v="Dermatology &amp; MOHS Surgery Institute"/>
    <x v="94"/>
    <d v="2021-07-16T00:00:00"/>
    <n v="28"/>
    <x v="11"/>
  </r>
  <r>
    <s v="Louisiana Dermatology Associates "/>
    <s v="Louisiana Dermatology Associates"/>
    <x v="50"/>
    <d v="2021-07-16T00:00:00"/>
    <n v="94"/>
    <x v="11"/>
  </r>
  <r>
    <s v="North Pacific Dermatology"/>
    <s v="North Pacific Dermatology"/>
    <x v="68"/>
    <d v="2021-07-16T00:00:00"/>
    <n v="1"/>
    <x v="11"/>
  </r>
  <r>
    <s v="Northeast Dermatology Associates"/>
    <s v="Northeast Dermatology Associates"/>
    <x v="54"/>
    <d v="2021-07-16T00:00:00"/>
    <n v="33"/>
    <x v="11"/>
  </r>
  <r>
    <s v="Northeast Dermatology Associates"/>
    <s v="Northeast Dermatology Associates"/>
    <x v="37"/>
    <d v="2021-07-16T00:00:00"/>
    <n v="100"/>
    <x v="11"/>
  </r>
  <r>
    <s v="Northeast Dermatology Associates"/>
    <s v="Northeast Dermatology Associates"/>
    <x v="71"/>
    <d v="2021-07-16T00:00:00"/>
    <n v="1"/>
    <x v="11"/>
  </r>
  <r>
    <s v="Pacific Dermatology Specialists"/>
    <s v="Pacific Dermatology Specialists"/>
    <x v="59"/>
    <d v="2021-07-16T00:00:00"/>
    <n v="53"/>
    <x v="11"/>
  </r>
  <r>
    <s v="Pacific Dermatology Specialists"/>
    <s v="Pacific Dermatology Specialists"/>
    <x v="58"/>
    <d v="2021-07-16T00:00:00"/>
    <n v="67"/>
    <x v="11"/>
  </r>
  <r>
    <s v="Semler Dermatology"/>
    <s v="Semler Dermatology"/>
    <x v="61"/>
    <d v="2021-07-16T00:00:00"/>
    <n v="27"/>
    <x v="11"/>
  </r>
  <r>
    <s v="Southeast Dermatology Specialists  "/>
    <s v="Southeast Dermatology Specialists"/>
    <x v="62"/>
    <d v="2021-07-16T00:00:00"/>
    <n v="28"/>
    <x v="11"/>
  </r>
  <r>
    <s v="Vanguard Dermatology"/>
    <s v="Vanguard Dermatology"/>
    <x v="12"/>
    <d v="2021-07-16T00:00:00"/>
    <n v="4"/>
    <x v="11"/>
  </r>
  <r>
    <s v="The Dermatology Group  "/>
    <s v="The Dermatology Group"/>
    <x v="76"/>
    <d v="2021-07-16T00:00:00"/>
    <n v="37"/>
    <x v="11"/>
  </r>
  <r>
    <s v="The Dermatology Group  "/>
    <s v="The Dermatology Group"/>
    <x v="83"/>
    <d v="2021-07-16T00:00:00"/>
    <n v="1"/>
    <x v="11"/>
  </r>
  <r>
    <s v="Vanguard Dermatology"/>
    <s v="Vanguard Dermatology"/>
    <x v="84"/>
    <d v="2021-07-16T00:00:00"/>
    <n v="1"/>
    <x v="11"/>
  </r>
  <r>
    <s v="The Dermatology Group  "/>
    <s v="The Dermatology Group"/>
    <x v="26"/>
    <d v="2021-07-15T00:00:00"/>
    <n v="94"/>
    <x v="12"/>
  </r>
  <r>
    <s v="The Dermatology Group  "/>
    <s v="Swan Dermatology &amp; Aesthetics"/>
    <x v="11"/>
    <d v="2021-07-15T00:00:00"/>
    <n v="17"/>
    <x v="12"/>
  </r>
  <r>
    <s v="Vanguard Dermatology"/>
    <s v="Vanguard Dermatology"/>
    <x v="27"/>
    <d v="2021-07-15T00:00:00"/>
    <n v="5"/>
    <x v="12"/>
  </r>
  <r>
    <s v="Vanguard Dermatology"/>
    <s v="Vanguard Dermatology"/>
    <x v="46"/>
    <d v="2021-07-15T00:00:00"/>
    <n v="97"/>
    <x v="12"/>
  </r>
  <r>
    <s v="Southeast Dermatology Specialists  "/>
    <s v="Southeast Dermatology Specialists"/>
    <x v="44"/>
    <d v="2021-07-15T00:00:00"/>
    <n v="31"/>
    <x v="12"/>
  </r>
  <r>
    <s v="Northeast Dermatology Associates"/>
    <s v="South Shore Skin Center"/>
    <x v="10"/>
    <d v="2021-07-15T00:00:00"/>
    <n v="9"/>
    <x v="12"/>
  </r>
  <r>
    <s v="Pacific Dermatology Specialists"/>
    <s v="Pacific Dermatology Specialists"/>
    <x v="73"/>
    <d v="2021-07-15T00:00:00"/>
    <n v="1"/>
    <x v="12"/>
  </r>
  <r>
    <s v="Northeast Dermatology Associates"/>
    <s v="Northeast Dermatology Associates"/>
    <x v="40"/>
    <d v="2021-07-15T00:00:00"/>
    <n v="16"/>
    <x v="12"/>
  </r>
  <r>
    <s v="Northeast Dermatology Associates"/>
    <s v="Northeast Dermatology Associates"/>
    <x v="20"/>
    <d v="2021-07-15T00:00:00"/>
    <n v="12"/>
    <x v="12"/>
  </r>
  <r>
    <s v="Northeast Dermatology Associates"/>
    <s v="Northeast Dermatology Associates"/>
    <x v="35"/>
    <d v="2021-07-15T00:00:00"/>
    <n v="70"/>
    <x v="12"/>
  </r>
  <r>
    <s v="Northeast Dermatology Associates"/>
    <s v="Northeast Dermatology Associates"/>
    <x v="36"/>
    <d v="2021-07-15T00:00:00"/>
    <n v="53"/>
    <x v="12"/>
  </r>
  <r>
    <s v="Louisiana Dermatology Associates "/>
    <s v="Louisiana Dermatology Associates"/>
    <x v="32"/>
    <d v="2021-07-15T00:00:00"/>
    <n v="43"/>
    <x v="12"/>
  </r>
  <r>
    <s v="Dermatology &amp; MOHS Surgery Institute"/>
    <s v="Dermatology &amp; MOHS Surgery Institute"/>
    <x v="0"/>
    <d v="2021-07-15T00:00:00"/>
    <n v="38"/>
    <x v="12"/>
  </r>
  <r>
    <s v="Northeast Dermatology Associates"/>
    <s v="Brookline Dermatology Associates"/>
    <x v="16"/>
    <d v="2021-07-15T00:00:00"/>
    <n v="60"/>
    <x v="12"/>
  </r>
  <r>
    <s v="Northeast Dermatology Associates"/>
    <s v="Northeast Dermatology Associates"/>
    <x v="18"/>
    <d v="2021-07-15T00:00:00"/>
    <n v="100"/>
    <x v="12"/>
  </r>
  <r>
    <s v="Northeast Dermatology Associates"/>
    <s v="Dermatology of Cape Cod"/>
    <x v="34"/>
    <d v="2021-07-15T00:00:00"/>
    <n v="74"/>
    <x v="12"/>
  </r>
  <r>
    <s v="Lupo Center for Aesthetic &amp; General Dermatology"/>
    <s v="Lupo Center for Aesthetic &amp; General Dermatology, LLC"/>
    <x v="2"/>
    <d v="2021-07-15T00:00:00"/>
    <n v="39"/>
    <x v="12"/>
  </r>
  <r>
    <s v="North Pacific Dermatology"/>
    <s v="Eastside Dermatology"/>
    <x v="3"/>
    <d v="2021-07-15T00:00:00"/>
    <n v="41"/>
    <x v="12"/>
  </r>
  <r>
    <s v="Dermatology &amp; MOHS Surgery Institute"/>
    <s v="Dermatology &amp; MOHS Surgery Institute"/>
    <x v="14"/>
    <d v="2021-07-15T00:00:00"/>
    <n v="36"/>
    <x v="12"/>
  </r>
  <r>
    <s v="Dermatology &amp; MOHS Surgery Institute"/>
    <s v="Dermatology &amp; MOHS Surgery Institute"/>
    <x v="94"/>
    <d v="2021-07-15T00:00:00"/>
    <n v="6"/>
    <x v="12"/>
  </r>
  <r>
    <s v="Louisiana Dermatology Associates "/>
    <s v="Louisiana Dermatology Associates"/>
    <x v="50"/>
    <d v="2021-07-15T00:00:00"/>
    <n v="91"/>
    <x v="12"/>
  </r>
  <r>
    <s v="North Pacific Dermatology"/>
    <s v="Skin Surgery Center"/>
    <x v="15"/>
    <d v="2021-07-15T00:00:00"/>
    <n v="19"/>
    <x v="12"/>
  </r>
  <r>
    <s v="Northeast Dermatology Associates"/>
    <s v="Northeast Dermatology Associates"/>
    <x v="22"/>
    <d v="2021-07-15T00:00:00"/>
    <n v="89"/>
    <x v="12"/>
  </r>
  <r>
    <s v="Northeast Dermatology Associates"/>
    <s v="Northeast Dermatology Associates"/>
    <x v="71"/>
    <d v="2021-07-15T00:00:00"/>
    <n v="4"/>
    <x v="12"/>
  </r>
  <r>
    <s v="Northeast Dermatology Associates"/>
    <s v="Northeast Dermatology Associates"/>
    <x v="7"/>
    <d v="2021-07-15T00:00:00"/>
    <n v="54"/>
    <x v="12"/>
  </r>
  <r>
    <s v="Northeast Dermatology Associates"/>
    <s v="Northeast Dermatology Associates"/>
    <x v="5"/>
    <d v="2021-07-15T00:00:00"/>
    <n v="104"/>
    <x v="12"/>
  </r>
  <r>
    <s v="The Dermatology Group  "/>
    <s v="The Dermatology Group"/>
    <x v="24"/>
    <d v="2021-07-15T00:00:00"/>
    <n v="63"/>
    <x v="12"/>
  </r>
  <r>
    <s v="Vanguard Dermatology"/>
    <s v="Vanguard Dermatology"/>
    <x v="13"/>
    <d v="2021-07-15T00:00:00"/>
    <n v="92"/>
    <x v="12"/>
  </r>
  <r>
    <s v="Vanguard Dermatology"/>
    <s v="Vanguard Dermatology"/>
    <x v="12"/>
    <d v="2021-07-15T00:00:00"/>
    <n v="76"/>
    <x v="12"/>
  </r>
  <r>
    <s v="Southeast Dermatology Specialists  "/>
    <s v="Southeast Dermatology Specialists"/>
    <x v="66"/>
    <d v="2021-07-15T00:00:00"/>
    <n v="1"/>
    <x v="12"/>
  </r>
  <r>
    <s v="Pacific Dermatology Specialists"/>
    <s v="Pacific Dermatology Specialists"/>
    <x v="60"/>
    <d v="2021-07-15T00:00:00"/>
    <n v="2"/>
    <x v="12"/>
  </r>
  <r>
    <s v="Northeast Dermatology Associates"/>
    <s v="Northeast Dermatology Associates"/>
    <x v="8"/>
    <d v="2021-07-15T00:00:00"/>
    <n v="50"/>
    <x v="12"/>
  </r>
  <r>
    <s v="Pacific Dermatology Specialists"/>
    <s v="Pacific Dermatology Specialists"/>
    <x v="23"/>
    <d v="2021-07-15T00:00:00"/>
    <n v="18"/>
    <x v="12"/>
  </r>
  <r>
    <s v="North Pacific Dermatology"/>
    <s v="Eastside Dermatology"/>
    <x v="95"/>
    <d v="2021-07-15T00:00:00"/>
    <n v="7"/>
    <x v="12"/>
  </r>
  <r>
    <s v="Dermatology &amp; MOHS Surgery Institute"/>
    <s v="Dermatology &amp; MOHS Surgery Institute"/>
    <x v="30"/>
    <d v="2021-07-15T00:00:00"/>
    <n v="17"/>
    <x v="12"/>
  </r>
  <r>
    <s v="Dermatology &amp; MOHS Surgery Institute"/>
    <s v="Dermatology &amp; MOHS Surgery Institute"/>
    <x v="93"/>
    <d v="2021-07-15T00:00:00"/>
    <n v="1"/>
    <x v="12"/>
  </r>
  <r>
    <s v="Dermatology &amp; MOHS Surgery Institute"/>
    <s v="Dermatology &amp; MOHS Surgery Institute"/>
    <x v="49"/>
    <d v="2021-07-15T00:00:00"/>
    <n v="30"/>
    <x v="12"/>
  </r>
  <r>
    <s v="Dermatology &amp; MOHS Surgery Institute"/>
    <s v="Dermatology &amp; MOHS Surgery Institute"/>
    <x v="29"/>
    <d v="2021-07-15T00:00:00"/>
    <n v="38"/>
    <x v="12"/>
  </r>
  <r>
    <s v="Northeast Dermatology Associates"/>
    <s v="Northeast Dermatology Associates"/>
    <x v="54"/>
    <d v="2021-07-15T00:00:00"/>
    <n v="34"/>
    <x v="12"/>
  </r>
  <r>
    <s v="Northeast Dermatology Associates"/>
    <s v="Northeast Dermatology Associates"/>
    <x v="19"/>
    <d v="2021-07-15T00:00:00"/>
    <n v="42"/>
    <x v="12"/>
  </r>
  <r>
    <s v="Northeast Dermatology Associates"/>
    <s v="Northeast Dermatology Associates"/>
    <x v="37"/>
    <d v="2021-07-15T00:00:00"/>
    <n v="93"/>
    <x v="12"/>
  </r>
  <r>
    <s v="Southeast Dermatology Specialists  "/>
    <s v="Southeast Dermatology Specialists"/>
    <x v="43"/>
    <d v="2021-07-15T00:00:00"/>
    <n v="14"/>
    <x v="12"/>
  </r>
  <r>
    <s v="Pacific Dermatology Specialists"/>
    <s v="Pacific Dermatology Specialists"/>
    <x v="41"/>
    <d v="2021-07-15T00:00:00"/>
    <n v="43"/>
    <x v="12"/>
  </r>
  <r>
    <s v="Pacific Dermatology Specialists"/>
    <s v="Pacific Dermatology Specialists"/>
    <x v="58"/>
    <d v="2021-07-15T00:00:00"/>
    <n v="34"/>
    <x v="12"/>
  </r>
  <r>
    <s v="Pacific Dermatology Specialists"/>
    <s v="Pacific Dermatology Specialists"/>
    <x v="59"/>
    <d v="2021-07-15T00:00:00"/>
    <n v="58"/>
    <x v="12"/>
  </r>
  <r>
    <s v="Northeast Dermatology Associates"/>
    <s v="Northeast Dermatology Associates"/>
    <x v="39"/>
    <d v="2021-07-15T00:00:00"/>
    <n v="26"/>
    <x v="12"/>
  </r>
  <r>
    <s v="The Dermatology Group  "/>
    <s v="The Dermatology Group"/>
    <x v="45"/>
    <d v="2021-07-15T00:00:00"/>
    <n v="26"/>
    <x v="12"/>
  </r>
  <r>
    <s v="The Dermatology Group  "/>
    <s v="The Dermatology Group"/>
    <x v="25"/>
    <d v="2021-07-15T00:00:00"/>
    <n v="27"/>
    <x v="12"/>
  </r>
  <r>
    <s v="Washington Institute of Dermatologic Laser Surgery"/>
    <s v="Washington Institute of Dermatologic Laser Surgery"/>
    <x v="48"/>
    <d v="2021-07-15T00:00:00"/>
    <n v="28"/>
    <x v="12"/>
  </r>
  <r>
    <s v="Family Dermatology"/>
    <s v="Family Dermatology"/>
    <x v="1"/>
    <d v="2021-07-15T00:00:00"/>
    <n v="83"/>
    <x v="12"/>
  </r>
  <r>
    <s v="Dermatology &amp; MOHS Surgery Institute"/>
    <s v="Dermatology &amp; MOHS Surgery Institute"/>
    <x v="28"/>
    <d v="2021-07-15T00:00:00"/>
    <n v="119"/>
    <x v="12"/>
  </r>
  <r>
    <s v="North Pacific Dermatology"/>
    <s v="Lake Washington Dermatology"/>
    <x v="51"/>
    <d v="2021-07-15T00:00:00"/>
    <n v="58"/>
    <x v="12"/>
  </r>
  <r>
    <s v="North Pacific Dermatology"/>
    <s v="North Pacific Dermatology"/>
    <x v="68"/>
    <d v="2021-07-15T00:00:00"/>
    <n v="4"/>
    <x v="12"/>
  </r>
  <r>
    <s v="North Pacific Dermatology"/>
    <s v="Skin Surgery Center"/>
    <x v="52"/>
    <d v="2021-07-15T00:00:00"/>
    <n v="34"/>
    <x v="12"/>
  </r>
  <r>
    <s v="North Pacific Dermatology"/>
    <s v="North Pacific Dermatology"/>
    <x v="33"/>
    <d v="2021-07-15T00:00:00"/>
    <n v="53"/>
    <x v="12"/>
  </r>
  <r>
    <s v="North Pacific Dermatology"/>
    <s v="North Pacific Dermatology"/>
    <x v="4"/>
    <d v="2021-07-15T00:00:00"/>
    <n v="12"/>
    <x v="12"/>
  </r>
  <r>
    <s v="Northeast Dermatology Associates"/>
    <s v="Northeast Dermatology Associates"/>
    <x v="56"/>
    <d v="2021-07-15T00:00:00"/>
    <n v="21"/>
    <x v="12"/>
  </r>
  <r>
    <s v="Northeast Dermatology Associates"/>
    <s v="Northeast Dermatology Associates"/>
    <x v="38"/>
    <d v="2021-07-15T00:00:00"/>
    <n v="46"/>
    <x v="12"/>
  </r>
  <r>
    <s v="Northeast Dermatology Associates"/>
    <s v="Northeast Dermatology Associates"/>
    <x v="6"/>
    <d v="2021-07-15T00:00:00"/>
    <n v="38"/>
    <x v="12"/>
  </r>
  <r>
    <s v="Northeast Dermatology Associates"/>
    <s v="Northeast Dermatology Associates"/>
    <x v="53"/>
    <d v="2021-07-15T00:00:00"/>
    <n v="50"/>
    <x v="12"/>
  </r>
  <r>
    <s v="Northeast Dermatology Associates"/>
    <s v="Northeast Dermatology Associates"/>
    <x v="55"/>
    <d v="2021-07-15T00:00:00"/>
    <n v="39"/>
    <x v="12"/>
  </r>
  <r>
    <s v="The Dermatology Group  "/>
    <s v="The Dermatology Group"/>
    <x v="76"/>
    <d v="2021-07-15T00:00:00"/>
    <n v="39"/>
    <x v="12"/>
  </r>
  <r>
    <s v="The Dermatology Group  "/>
    <s v="The Dermatology Group"/>
    <x v="64"/>
    <d v="2021-07-15T00:00:00"/>
    <n v="1"/>
    <x v="12"/>
  </r>
  <r>
    <s v="Vanguard Dermatology"/>
    <s v="Vanguard Dermatology"/>
    <x v="47"/>
    <d v="2021-07-15T00:00:00"/>
    <n v="36"/>
    <x v="12"/>
  </r>
  <r>
    <s v="Semler Dermatology"/>
    <s v="Semler Dermatology"/>
    <x v="61"/>
    <d v="2021-07-15T00:00:00"/>
    <n v="90"/>
    <x v="12"/>
  </r>
  <r>
    <s v="Southeast Dermatology Specialists  "/>
    <s v="Southeast Dermatology Specialists"/>
    <x v="62"/>
    <d v="2021-07-15T00:00:00"/>
    <n v="48"/>
    <x v="12"/>
  </r>
  <r>
    <s v="Pacific Dermatology Specialists"/>
    <s v="Pacific Dermatology Specialists"/>
    <x v="65"/>
    <d v="2021-07-15T00:00:00"/>
    <n v="1"/>
    <x v="12"/>
  </r>
  <r>
    <s v="Pacific Dermatology Specialists"/>
    <s v="Pacific Dermatology Specialists"/>
    <x v="42"/>
    <d v="2021-07-15T00:00:00"/>
    <n v="25"/>
    <x v="12"/>
  </r>
  <r>
    <s v="Northeast Dermatology Associates"/>
    <s v="South Shore Skin Center"/>
    <x v="57"/>
    <d v="2021-07-15T00:00:00"/>
    <n v="130"/>
    <x v="12"/>
  </r>
  <r>
    <s v="Northeast Dermatology Associates"/>
    <s v="South Shore Skin Center"/>
    <x v="9"/>
    <d v="2021-07-15T00:00:00"/>
    <n v="182"/>
    <x v="12"/>
  </r>
  <r>
    <s v="Northeast Dermatology Associates"/>
    <s v="Northeast Dermatology Associates"/>
    <x v="8"/>
    <d v="2021-07-14T00:00:00"/>
    <n v="62"/>
    <x v="13"/>
  </r>
  <r>
    <s v="Northeast Dermatology Associates"/>
    <s v="Northeast Dermatology Associates"/>
    <x v="39"/>
    <d v="2021-07-14T00:00:00"/>
    <n v="21"/>
    <x v="13"/>
  </r>
  <r>
    <s v="Pacific Dermatology Specialists"/>
    <s v="Pacific Dermatology Specialists"/>
    <x v="59"/>
    <d v="2021-07-14T00:00:00"/>
    <n v="55"/>
    <x v="13"/>
  </r>
  <r>
    <s v="Pacific Dermatology Specialists"/>
    <s v="Pacific Dermatology Specialists"/>
    <x v="60"/>
    <d v="2021-07-14T00:00:00"/>
    <n v="17"/>
    <x v="13"/>
  </r>
  <r>
    <s v="Pacific Dermatology Specialists"/>
    <s v="Pacific Dermatology Specialists"/>
    <x v="41"/>
    <d v="2021-07-14T00:00:00"/>
    <n v="17"/>
    <x v="13"/>
  </r>
  <r>
    <s v="Southeast Dermatology Specialists  "/>
    <s v="Southeast Dermatology Specialists"/>
    <x v="44"/>
    <d v="2021-07-14T00:00:00"/>
    <n v="1"/>
    <x v="13"/>
  </r>
  <r>
    <s v="Vanguard Dermatology"/>
    <s v="Vanguard Dermatology"/>
    <x v="12"/>
    <d v="2021-07-14T00:00:00"/>
    <n v="5"/>
    <x v="13"/>
  </r>
  <r>
    <s v="Northeast Dermatology Associates"/>
    <s v="Northeast Dermatology Associates"/>
    <x v="36"/>
    <d v="2021-07-14T00:00:00"/>
    <n v="67"/>
    <x v="13"/>
  </r>
  <r>
    <s v="Northeast Dermatology Associates"/>
    <s v="Northeast Dermatology Associates"/>
    <x v="7"/>
    <d v="2021-07-14T00:00:00"/>
    <n v="27"/>
    <x v="13"/>
  </r>
  <r>
    <s v="Northeast Dermatology Associates"/>
    <s v="Northeast Dermatology Associates"/>
    <x v="37"/>
    <d v="2021-07-14T00:00:00"/>
    <n v="95"/>
    <x v="13"/>
  </r>
  <r>
    <s v="Northeast Dermatology Associates"/>
    <s v="Dermatology of Cape Cod"/>
    <x v="34"/>
    <d v="2021-07-14T00:00:00"/>
    <n v="76"/>
    <x v="13"/>
  </r>
  <r>
    <s v="Northeast Dermatology Associates"/>
    <s v="Northeast Dermatology Associates"/>
    <x v="5"/>
    <d v="2021-07-14T00:00:00"/>
    <n v="109"/>
    <x v="13"/>
  </r>
  <r>
    <s v="Dermatology &amp; MOHS Surgery Institute"/>
    <s v="Dermatology &amp; MOHS Surgery Institute"/>
    <x v="30"/>
    <d v="2021-07-14T00:00:00"/>
    <n v="72"/>
    <x v="13"/>
  </r>
  <r>
    <s v="Louisiana Dermatology Associates "/>
    <s v="Louisiana Dermatology Associates"/>
    <x v="63"/>
    <d v="2021-07-14T00:00:00"/>
    <n v="22"/>
    <x v="13"/>
  </r>
  <r>
    <s v="Vanguard Dermatology"/>
    <s v="Vanguard Dermatology"/>
    <x v="27"/>
    <d v="2021-07-14T00:00:00"/>
    <n v="16"/>
    <x v="13"/>
  </r>
  <r>
    <s v="Northeast Dermatology Associates"/>
    <s v="South Shore Skin Center"/>
    <x v="57"/>
    <d v="2021-07-14T00:00:00"/>
    <n v="110"/>
    <x v="13"/>
  </r>
  <r>
    <s v="Pacific Dermatology Specialists"/>
    <s v="Pacific Dermatology Specialists"/>
    <x v="42"/>
    <d v="2021-07-14T00:00:00"/>
    <n v="30"/>
    <x v="13"/>
  </r>
  <r>
    <s v="Southeast Dermatology Specialists  "/>
    <s v="Southeast Dermatology Specialists"/>
    <x v="62"/>
    <d v="2021-07-14T00:00:00"/>
    <n v="55"/>
    <x v="13"/>
  </r>
  <r>
    <s v="Northeast Dermatology Associates"/>
    <s v="Northeast Dermatology Associates"/>
    <x v="71"/>
    <d v="2021-07-14T00:00:00"/>
    <n v="5"/>
    <x v="13"/>
  </r>
  <r>
    <s v="Northeast Dermatology Associates"/>
    <s v="Northeast Dermatology Associates"/>
    <x v="55"/>
    <d v="2021-07-14T00:00:00"/>
    <n v="22"/>
    <x v="13"/>
  </r>
  <r>
    <s v="Northeast Dermatology Associates"/>
    <s v="Northeast Dermatology Associates"/>
    <x v="22"/>
    <d v="2021-07-14T00:00:00"/>
    <n v="67"/>
    <x v="13"/>
  </r>
  <r>
    <s v="Northeast Dermatology Associates"/>
    <s v="Northeast Dermatology Associates"/>
    <x v="56"/>
    <d v="2021-07-14T00:00:00"/>
    <n v="19"/>
    <x v="13"/>
  </r>
  <r>
    <s v="Northeast Dermatology Associates"/>
    <s v="Northeast Dermatology Associates"/>
    <x v="53"/>
    <d v="2021-07-14T00:00:00"/>
    <n v="85"/>
    <x v="13"/>
  </r>
  <r>
    <s v="Dermatology &amp; MOHS Surgery Institute"/>
    <s v="Dermatology &amp; MOHS Surgery Institute"/>
    <x v="14"/>
    <d v="2021-07-14T00:00:00"/>
    <n v="2"/>
    <x v="13"/>
  </r>
  <r>
    <s v="Louisiana Dermatology Associates "/>
    <s v="Louisiana Dermatology Associates"/>
    <x v="50"/>
    <d v="2021-07-14T00:00:00"/>
    <n v="87"/>
    <x v="13"/>
  </r>
  <r>
    <s v="Louisiana Dermatology Associates "/>
    <s v="Louisiana Dermatology Associates"/>
    <x v="32"/>
    <d v="2021-07-14T00:00:00"/>
    <n v="18"/>
    <x v="13"/>
  </r>
  <r>
    <s v="North Pacific Dermatology"/>
    <s v="Lake Washington Dermatology"/>
    <x v="51"/>
    <d v="2021-07-14T00:00:00"/>
    <n v="9"/>
    <x v="13"/>
  </r>
  <r>
    <s v="North Pacific Dermatology"/>
    <s v="North Pacific Dermatology"/>
    <x v="33"/>
    <d v="2021-07-14T00:00:00"/>
    <n v="57"/>
    <x v="13"/>
  </r>
  <r>
    <s v="North Pacific Dermatology"/>
    <s v="Skin Surgery Center"/>
    <x v="15"/>
    <d v="2021-07-14T00:00:00"/>
    <n v="28"/>
    <x v="13"/>
  </r>
  <r>
    <s v="North Pacific Dermatology"/>
    <s v="Skin Surgery Center"/>
    <x v="52"/>
    <d v="2021-07-14T00:00:00"/>
    <n v="34"/>
    <x v="13"/>
  </r>
  <r>
    <s v="Northeast Dermatology Associates"/>
    <s v="Brookline Dermatology Associates"/>
    <x v="16"/>
    <d v="2021-07-14T00:00:00"/>
    <n v="41"/>
    <x v="13"/>
  </r>
  <r>
    <s v="Northeast Dermatology Associates"/>
    <s v="Northeast Dermatology Associates"/>
    <x v="18"/>
    <d v="2021-07-14T00:00:00"/>
    <n v="97"/>
    <x v="13"/>
  </r>
  <r>
    <s v="Northeast Dermatology Associates"/>
    <s v="Brookline Dermatology Associates"/>
    <x v="17"/>
    <d v="2021-07-14T00:00:00"/>
    <n v="2"/>
    <x v="13"/>
  </r>
  <r>
    <s v="Northeast Dermatology Associates"/>
    <s v="South Shore Skin Center"/>
    <x v="10"/>
    <d v="2021-07-14T00:00:00"/>
    <n v="14"/>
    <x v="13"/>
  </r>
  <r>
    <s v="Pacific Dermatology Specialists"/>
    <s v="Pacific Dermatology Specialists"/>
    <x v="58"/>
    <d v="2021-07-14T00:00:00"/>
    <n v="52"/>
    <x v="13"/>
  </r>
  <r>
    <s v="Northeast Dermatology Associates"/>
    <s v="South Shore Skin Center"/>
    <x v="9"/>
    <d v="2021-07-14T00:00:00"/>
    <n v="148"/>
    <x v="13"/>
  </r>
  <r>
    <s v="Semler Dermatology"/>
    <s v="Semler Dermatology"/>
    <x v="61"/>
    <d v="2021-07-14T00:00:00"/>
    <n v="89"/>
    <x v="13"/>
  </r>
  <r>
    <s v="The Dermatology Group  "/>
    <s v="The Dermatology Group"/>
    <x v="64"/>
    <d v="2021-07-14T00:00:00"/>
    <n v="22"/>
    <x v="13"/>
  </r>
  <r>
    <s v="The Dermatology Group  "/>
    <s v="The Dermatology Group"/>
    <x v="76"/>
    <d v="2021-07-14T00:00:00"/>
    <n v="36"/>
    <x v="13"/>
  </r>
  <r>
    <s v="The Dermatology Group  "/>
    <s v="Swan Dermatology &amp; Aesthetics"/>
    <x v="11"/>
    <d v="2021-07-14T00:00:00"/>
    <n v="22"/>
    <x v="13"/>
  </r>
  <r>
    <s v="The Dermatology Group  "/>
    <s v="The Dermatology Group"/>
    <x v="26"/>
    <d v="2021-07-14T00:00:00"/>
    <n v="1"/>
    <x v="13"/>
  </r>
  <r>
    <s v="Northeast Dermatology Associates"/>
    <s v="Northeast Dermatology Associates"/>
    <x v="20"/>
    <d v="2021-07-14T00:00:00"/>
    <n v="10"/>
    <x v="13"/>
  </r>
  <r>
    <s v="Northeast Dermatology Associates"/>
    <s v="Northeast Dermatology Associates"/>
    <x v="54"/>
    <d v="2021-07-14T00:00:00"/>
    <n v="56"/>
    <x v="13"/>
  </r>
  <r>
    <s v="North Pacific Dermatology"/>
    <s v="Skin Surgery Center"/>
    <x v="96"/>
    <d v="2021-07-14T00:00:00"/>
    <n v="1"/>
    <x v="13"/>
  </r>
  <r>
    <s v="North Pacific Dermatology"/>
    <s v="North Pacific Dermatology"/>
    <x v="4"/>
    <d v="2021-07-14T00:00:00"/>
    <n v="11"/>
    <x v="13"/>
  </r>
  <r>
    <s v="Dermatology &amp; MOHS Surgery Institute"/>
    <s v="Dermatology &amp; MOHS Surgery Institute"/>
    <x v="0"/>
    <d v="2021-07-14T00:00:00"/>
    <n v="9"/>
    <x v="13"/>
  </r>
  <r>
    <s v="North Pacific Dermatology"/>
    <s v="North Pacific Dermatology"/>
    <x v="68"/>
    <d v="2021-07-14T00:00:00"/>
    <n v="4"/>
    <x v="13"/>
  </r>
  <r>
    <s v="Dermatology &amp; MOHS Surgery Institute"/>
    <s v="Dermatology &amp; MOHS Surgery Institute"/>
    <x v="28"/>
    <d v="2021-07-14T00:00:00"/>
    <n v="109"/>
    <x v="13"/>
  </r>
  <r>
    <s v="Louisiana Dermatology Associates "/>
    <s v="Louisiana Dermatology Associates"/>
    <x v="31"/>
    <d v="2021-07-14T00:00:00"/>
    <n v="35"/>
    <x v="13"/>
  </r>
  <r>
    <s v="Family Dermatology"/>
    <s v="Family Dermatology"/>
    <x v="1"/>
    <d v="2021-07-14T00:00:00"/>
    <n v="66"/>
    <x v="13"/>
  </r>
  <r>
    <s v="North Pacific Dermatology"/>
    <s v="Eastside Dermatology"/>
    <x v="3"/>
    <d v="2021-07-14T00:00:00"/>
    <n v="43"/>
    <x v="13"/>
  </r>
  <r>
    <s v="Lupo Center for Aesthetic &amp; General Dermatology"/>
    <s v="Lupo Center for Aesthetic &amp; General Dermatology, LLC"/>
    <x v="2"/>
    <d v="2021-07-14T00:00:00"/>
    <n v="52"/>
    <x v="13"/>
  </r>
  <r>
    <s v="Northeast Dermatology Associates"/>
    <s v="Northeast Dermatology Associates"/>
    <x v="67"/>
    <d v="2021-07-14T00:00:00"/>
    <n v="56"/>
    <x v="13"/>
  </r>
  <r>
    <s v="Northeast Dermatology Associates"/>
    <s v="Northeast Dermatology Associates"/>
    <x v="38"/>
    <d v="2021-07-14T00:00:00"/>
    <n v="56"/>
    <x v="13"/>
  </r>
  <r>
    <s v="Pacific Dermatology Specialists"/>
    <s v="Pacific Dermatology Specialists"/>
    <x v="23"/>
    <d v="2021-07-14T00:00:00"/>
    <n v="20"/>
    <x v="13"/>
  </r>
  <r>
    <s v="Southeast Dermatology Specialists  "/>
    <s v="Southeast Dermatology Specialists"/>
    <x v="66"/>
    <d v="2021-07-14T00:00:00"/>
    <n v="36"/>
    <x v="13"/>
  </r>
  <r>
    <s v="Southeast Dermatology Specialists  "/>
    <s v="Southeast Dermatology Specialists"/>
    <x v="43"/>
    <d v="2021-07-14T00:00:00"/>
    <n v="38"/>
    <x v="13"/>
  </r>
  <r>
    <s v="Pacific Dermatology Specialists"/>
    <s v="Pacific Dermatology Specialists"/>
    <x v="65"/>
    <d v="2021-07-14T00:00:00"/>
    <n v="22"/>
    <x v="13"/>
  </r>
  <r>
    <s v="Vanguard Dermatology"/>
    <s v="Vanguard Dermatology"/>
    <x v="47"/>
    <d v="2021-07-14T00:00:00"/>
    <n v="46"/>
    <x v="13"/>
  </r>
  <r>
    <s v="Vanguard Dermatology"/>
    <s v="Vanguard Dermatology"/>
    <x v="13"/>
    <d v="2021-07-14T00:00:00"/>
    <n v="193"/>
    <x v="13"/>
  </r>
  <r>
    <s v="Washington Institute of Dermatologic Laser Surgery"/>
    <s v="Washington Institute of Dermatologic Laser Surgery"/>
    <x v="48"/>
    <d v="2021-07-14T00:00:00"/>
    <n v="33"/>
    <x v="13"/>
  </r>
  <r>
    <s v="The Dermatology Group  "/>
    <s v="The Dermatology Group"/>
    <x v="24"/>
    <d v="2021-07-14T00:00:00"/>
    <n v="92"/>
    <x v="13"/>
  </r>
  <r>
    <s v="The Dermatology Group  "/>
    <s v="The Dermatology Group"/>
    <x v="45"/>
    <d v="2021-07-14T00:00:00"/>
    <n v="25"/>
    <x v="13"/>
  </r>
  <r>
    <s v="The Dermatology Group  "/>
    <s v="The Dermatology Group"/>
    <x v="25"/>
    <d v="2021-07-14T00:00:00"/>
    <n v="64"/>
    <x v="13"/>
  </r>
  <r>
    <s v="Vanguard Dermatology"/>
    <s v="Vanguard Dermatology"/>
    <x v="84"/>
    <d v="2021-07-13T00:00:00"/>
    <n v="4"/>
    <x v="14"/>
  </r>
  <r>
    <s v="The Dermatology Group  "/>
    <s v="The Dermatology Group"/>
    <x v="64"/>
    <d v="2021-07-13T00:00:00"/>
    <n v="30"/>
    <x v="14"/>
  </r>
  <r>
    <s v="The Dermatology Group  "/>
    <s v="The Dermatology Group"/>
    <x v="76"/>
    <d v="2021-07-13T00:00:00"/>
    <n v="118"/>
    <x v="14"/>
  </r>
  <r>
    <s v="Pacific Dermatology Specialists"/>
    <s v="Pacific Dermatology Specialists"/>
    <x v="90"/>
    <d v="2021-07-13T00:00:00"/>
    <n v="1"/>
    <x v="14"/>
  </r>
  <r>
    <s v="Pacific Dermatology Specialists"/>
    <s v="Pacific Dermatology Specialists"/>
    <x v="42"/>
    <d v="2021-07-13T00:00:00"/>
    <n v="19"/>
    <x v="14"/>
  </r>
  <r>
    <s v="Semler Dermatology"/>
    <s v="Semler Dermatology"/>
    <x v="61"/>
    <d v="2021-07-13T00:00:00"/>
    <n v="94"/>
    <x v="14"/>
  </r>
  <r>
    <s v="Southeast Dermatology Specialists  "/>
    <s v="Southeast Dermatology Specialists"/>
    <x v="62"/>
    <d v="2021-07-13T00:00:00"/>
    <n v="37"/>
    <x v="14"/>
  </r>
  <r>
    <s v="Pacific Dermatology Specialists"/>
    <s v="Pacific Dermatology Specialists"/>
    <x v="58"/>
    <d v="2021-07-13T00:00:00"/>
    <n v="76"/>
    <x v="14"/>
  </r>
  <r>
    <s v="Pacific Dermatology Specialists"/>
    <s v="Pacific Dermatology Specialists"/>
    <x v="59"/>
    <d v="2021-07-13T00:00:00"/>
    <n v="41"/>
    <x v="14"/>
  </r>
  <r>
    <s v="Northeast Dermatology Associates"/>
    <s v="South Shore Skin Center"/>
    <x v="9"/>
    <d v="2021-07-13T00:00:00"/>
    <n v="161"/>
    <x v="14"/>
  </r>
  <r>
    <s v="Northeast Dermatology Associates"/>
    <s v="South Shore Skin Center"/>
    <x v="57"/>
    <d v="2021-07-13T00:00:00"/>
    <n v="150"/>
    <x v="14"/>
  </r>
  <r>
    <s v="Northeast Dermatology Associates"/>
    <s v="Northeast Dermatology Associates"/>
    <x v="56"/>
    <d v="2021-07-13T00:00:00"/>
    <n v="21"/>
    <x v="14"/>
  </r>
  <r>
    <s v="Northeast Dermatology Associates"/>
    <s v="Northeast Dermatology Associates"/>
    <x v="55"/>
    <d v="2021-07-13T00:00:00"/>
    <n v="36"/>
    <x v="14"/>
  </r>
  <r>
    <s v="Northeast Dermatology Associates"/>
    <s v="Northeast Dermatology Associates"/>
    <x v="71"/>
    <d v="2021-07-13T00:00:00"/>
    <n v="2"/>
    <x v="14"/>
  </r>
  <r>
    <s v="Northeast Dermatology Associates"/>
    <s v="Northeast Dermatology Associates"/>
    <x v="54"/>
    <d v="2021-07-13T00:00:00"/>
    <n v="34"/>
    <x v="14"/>
  </r>
  <r>
    <s v="Northeast Dermatology Associates"/>
    <s v="Northeast Dermatology Associates"/>
    <x v="53"/>
    <d v="2021-07-13T00:00:00"/>
    <n v="67"/>
    <x v="14"/>
  </r>
  <r>
    <s v="North Pacific Dermatology"/>
    <s v="North Pacific Dermatology"/>
    <x v="68"/>
    <d v="2021-07-13T00:00:00"/>
    <n v="1"/>
    <x v="14"/>
  </r>
  <r>
    <s v="North Pacific Dermatology"/>
    <s v="Lake Washington Dermatology"/>
    <x v="51"/>
    <d v="2021-07-13T00:00:00"/>
    <n v="55"/>
    <x v="14"/>
  </r>
  <r>
    <s v="Louisiana Dermatology Associates "/>
    <s v="Louisiana Dermatology Associates"/>
    <x v="50"/>
    <d v="2021-07-13T00:00:00"/>
    <n v="52"/>
    <x v="14"/>
  </r>
  <r>
    <s v="Dermatology &amp; MOHS Surgery Institute"/>
    <s v="Dermatology &amp; MOHS Surgery Institute"/>
    <x v="89"/>
    <d v="2021-07-13T00:00:00"/>
    <n v="40"/>
    <x v="14"/>
  </r>
  <r>
    <s v="North Pacific Dermatology"/>
    <s v="Skin Surgery Center"/>
    <x v="52"/>
    <d v="2021-07-13T00:00:00"/>
    <n v="33"/>
    <x v="14"/>
  </r>
  <r>
    <s v="Dermatology &amp; MOHS Surgery Institute"/>
    <s v="Dermatology &amp; MOHS Surgery Institute"/>
    <x v="70"/>
    <d v="2021-07-13T00:00:00"/>
    <n v="31"/>
    <x v="14"/>
  </r>
  <r>
    <s v="Dermatology &amp; MOHS Surgery Institute"/>
    <s v="Dermatology &amp; MOHS Surgery Institute"/>
    <x v="30"/>
    <d v="2021-07-13T00:00:00"/>
    <n v="56"/>
    <x v="14"/>
  </r>
  <r>
    <s v="Dermatology &amp; MOHS Surgery Institute"/>
    <s v="Dermatology &amp; MOHS Surgery Institute"/>
    <x v="28"/>
    <d v="2021-07-13T00:00:00"/>
    <n v="70"/>
    <x v="14"/>
  </r>
  <r>
    <s v="Louisiana Dermatology Associates "/>
    <s v="Louisiana Dermatology Associates"/>
    <x v="31"/>
    <d v="2021-07-13T00:00:00"/>
    <n v="39"/>
    <x v="14"/>
  </r>
  <r>
    <s v="North Pacific Dermatology"/>
    <s v="North Pacific Dermatology"/>
    <x v="33"/>
    <d v="2021-07-13T00:00:00"/>
    <n v="56"/>
    <x v="14"/>
  </r>
  <r>
    <s v="Northeast Dermatology Associates"/>
    <s v="Dermatology of Cape Cod"/>
    <x v="34"/>
    <d v="2021-07-13T00:00:00"/>
    <n v="103"/>
    <x v="14"/>
  </r>
  <r>
    <s v="Northeast Dermatology Associates"/>
    <s v="Northeast Dermatology Associates"/>
    <x v="35"/>
    <d v="2021-07-13T00:00:00"/>
    <n v="67"/>
    <x v="14"/>
  </r>
  <r>
    <s v="Northeast Dermatology Associates"/>
    <s v="Northeast Dermatology Associates"/>
    <x v="67"/>
    <d v="2021-07-13T00:00:00"/>
    <n v="18"/>
    <x v="14"/>
  </r>
  <r>
    <s v="Northeast Dermatology Associates"/>
    <s v="Northeast Dermatology Associates"/>
    <x v="36"/>
    <d v="2021-07-13T00:00:00"/>
    <n v="83"/>
    <x v="14"/>
  </r>
  <r>
    <s v="Northeast Dermatology Associates"/>
    <s v="Northeast Dermatology Associates"/>
    <x v="37"/>
    <d v="2021-07-13T00:00:00"/>
    <n v="101"/>
    <x v="14"/>
  </r>
  <r>
    <s v="Northeast Dermatology Associates"/>
    <s v="Northeast Dermatology Associates"/>
    <x v="39"/>
    <d v="2021-07-13T00:00:00"/>
    <n v="26"/>
    <x v="14"/>
  </r>
  <r>
    <s v="Northeast Dermatology Associates"/>
    <s v="Northeast Dermatology Associates"/>
    <x v="38"/>
    <d v="2021-07-13T00:00:00"/>
    <n v="54"/>
    <x v="14"/>
  </r>
  <r>
    <s v="Vanguard Dermatology"/>
    <s v="Vanguard Dermatology"/>
    <x v="46"/>
    <d v="2021-07-13T00:00:00"/>
    <n v="73"/>
    <x v="14"/>
  </r>
  <r>
    <s v="Vanguard Dermatology"/>
    <s v="Vanguard Dermatology"/>
    <x v="47"/>
    <d v="2021-07-13T00:00:00"/>
    <n v="41"/>
    <x v="14"/>
  </r>
  <r>
    <s v="Washington Institute of Dermatologic Laser Surgery"/>
    <s v="Washington Institute of Dermatologic Laser Surgery"/>
    <x v="48"/>
    <d v="2021-07-13T00:00:00"/>
    <n v="29"/>
    <x v="14"/>
  </r>
  <r>
    <s v="Pacific Dermatology Specialists"/>
    <s v="Pacific Dermatology Specialists"/>
    <x v="41"/>
    <d v="2021-07-13T00:00:00"/>
    <n v="26"/>
    <x v="14"/>
  </r>
  <r>
    <s v="Southeast Dermatology Specialists  "/>
    <s v="Southeast Dermatology Specialists"/>
    <x v="44"/>
    <d v="2021-07-13T00:00:00"/>
    <n v="30"/>
    <x v="14"/>
  </r>
  <r>
    <s v="Southeast Dermatology Specialists  "/>
    <s v="Southeast Dermatology Specialists"/>
    <x v="43"/>
    <d v="2021-07-13T00:00:00"/>
    <n v="21"/>
    <x v="14"/>
  </r>
  <r>
    <s v="Pacific Dermatology Specialists"/>
    <s v="Pacific Dermatology Specialists"/>
    <x v="72"/>
    <d v="2021-07-13T00:00:00"/>
    <n v="23"/>
    <x v="14"/>
  </r>
  <r>
    <s v="Pacific Dermatology Specialists"/>
    <s v="Pacific Dermatology Specialists"/>
    <x v="73"/>
    <d v="2021-07-13T00:00:00"/>
    <n v="23"/>
    <x v="14"/>
  </r>
  <r>
    <s v="North Pacific Dermatology"/>
    <s v="North Pacific Dermatology"/>
    <x v="4"/>
    <d v="2021-07-13T00:00:00"/>
    <n v="28"/>
    <x v="14"/>
  </r>
  <r>
    <s v="Lupo Center for Aesthetic &amp; General Dermatology"/>
    <s v="Lupo Center for Aesthetic &amp; General Dermatology, LLC"/>
    <x v="2"/>
    <d v="2021-07-13T00:00:00"/>
    <n v="41"/>
    <x v="14"/>
  </r>
  <r>
    <s v="North Pacific Dermatology"/>
    <s v="Eastside Dermatology"/>
    <x v="3"/>
    <d v="2021-07-13T00:00:00"/>
    <n v="44"/>
    <x v="14"/>
  </r>
  <r>
    <s v="Family Dermatology"/>
    <s v="Family Dermatology"/>
    <x v="1"/>
    <d v="2021-07-13T00:00:00"/>
    <n v="77"/>
    <x v="14"/>
  </r>
  <r>
    <s v="Dermatology &amp; MOHS Surgery Institute"/>
    <s v="Dermatology &amp; MOHS Surgery Institute"/>
    <x v="0"/>
    <d v="2021-07-13T00:00:00"/>
    <n v="40"/>
    <x v="14"/>
  </r>
  <r>
    <s v="Dermatology &amp; MOHS Surgery Institute"/>
    <s v="Dermatology &amp; MOHS Surgery Institute"/>
    <x v="74"/>
    <d v="2021-07-13T00:00:00"/>
    <n v="6"/>
    <x v="14"/>
  </r>
  <r>
    <s v="Northeast Dermatology Associates"/>
    <s v="Northeast Dermatology Associates"/>
    <x v="5"/>
    <d v="2021-07-13T00:00:00"/>
    <n v="122"/>
    <x v="14"/>
  </r>
  <r>
    <s v="Northeast Dermatology Associates"/>
    <s v="Northeast Dermatology Associates"/>
    <x v="7"/>
    <d v="2021-07-13T00:00:00"/>
    <n v="55"/>
    <x v="14"/>
  </r>
  <r>
    <s v="Southeast Dermatology Specialists  "/>
    <s v="Southeast Dermatology Specialists"/>
    <x v="66"/>
    <d v="2021-07-13T00:00:00"/>
    <n v="1"/>
    <x v="14"/>
  </r>
  <r>
    <s v="Pacific Dermatology Specialists"/>
    <s v="Pacific Dermatology Specialists"/>
    <x v="65"/>
    <d v="2021-07-13T00:00:00"/>
    <n v="1"/>
    <x v="14"/>
  </r>
  <r>
    <s v="Pacific Dermatology Specialists"/>
    <s v="Pacific Dermatology Specialists"/>
    <x v="60"/>
    <d v="2021-07-13T00:00:00"/>
    <n v="35"/>
    <x v="14"/>
  </r>
  <r>
    <s v="Northeast Dermatology Associates"/>
    <s v="Northeast Dermatology Associates"/>
    <x v="8"/>
    <d v="2021-07-13T00:00:00"/>
    <n v="65"/>
    <x v="14"/>
  </r>
  <r>
    <s v="Vanguard Dermatology"/>
    <s v="Vanguard Dermatology"/>
    <x v="13"/>
    <d v="2021-07-13T00:00:00"/>
    <n v="83"/>
    <x v="14"/>
  </r>
  <r>
    <s v="The Dermatology Group  "/>
    <s v="The Dermatology Group"/>
    <x v="83"/>
    <d v="2021-07-13T00:00:00"/>
    <n v="1"/>
    <x v="14"/>
  </r>
  <r>
    <s v="The Dermatology Group  "/>
    <s v="Swan Dermatology &amp; Aesthetics"/>
    <x v="11"/>
    <d v="2021-07-13T00:00:00"/>
    <n v="42"/>
    <x v="14"/>
  </r>
  <r>
    <s v="Louisiana Dermatology Associates "/>
    <s v="Louisiana Dermatology Associates"/>
    <x v="32"/>
    <d v="2021-07-13T00:00:00"/>
    <n v="40"/>
    <x v="14"/>
  </r>
  <r>
    <s v="Northeast Dermatology Associates"/>
    <s v="Northeast Dermatology Associates"/>
    <x v="18"/>
    <d v="2021-07-13T00:00:00"/>
    <n v="74"/>
    <x v="14"/>
  </r>
  <r>
    <s v="Northeast Dermatology Associates"/>
    <s v="Brookline Dermatology Associates"/>
    <x v="17"/>
    <d v="2021-07-13T00:00:00"/>
    <n v="15"/>
    <x v="14"/>
  </r>
  <r>
    <s v="North Pacific Dermatology"/>
    <s v="Skin Surgery Center"/>
    <x v="15"/>
    <d v="2021-07-13T00:00:00"/>
    <n v="27"/>
    <x v="14"/>
  </r>
  <r>
    <s v="Northeast Dermatology Associates"/>
    <s v="Brookline Dermatology Associates"/>
    <x v="16"/>
    <d v="2021-07-13T00:00:00"/>
    <n v="38"/>
    <x v="14"/>
  </r>
  <r>
    <s v="Northeast Dermatology Associates"/>
    <s v="Northeast Dermatology Associates"/>
    <x v="21"/>
    <d v="2021-07-13T00:00:00"/>
    <n v="43"/>
    <x v="14"/>
  </r>
  <r>
    <s v="Northeast Dermatology Associates"/>
    <s v="Northeast Dermatology Associates"/>
    <x v="22"/>
    <d v="2021-07-13T00:00:00"/>
    <n v="68"/>
    <x v="14"/>
  </r>
  <r>
    <s v="Northeast Dermatology Associates"/>
    <s v="Northeast Dermatology Associates"/>
    <x v="19"/>
    <d v="2021-07-13T00:00:00"/>
    <n v="28"/>
    <x v="14"/>
  </r>
  <r>
    <s v="Northeast Dermatology Associates"/>
    <s v="Northeast Dermatology Associates"/>
    <x v="20"/>
    <d v="2021-07-13T00:00:00"/>
    <n v="11"/>
    <x v="14"/>
  </r>
  <r>
    <s v="The Dermatology Group  "/>
    <s v="The Dermatology Group"/>
    <x v="24"/>
    <d v="2021-07-13T00:00:00"/>
    <n v="128"/>
    <x v="14"/>
  </r>
  <r>
    <s v="The Dermatology Group  "/>
    <s v="The Dermatology Group"/>
    <x v="26"/>
    <d v="2021-07-13T00:00:00"/>
    <n v="33"/>
    <x v="14"/>
  </r>
  <r>
    <s v="Northeast Dermatology Associates"/>
    <s v="South Shore Skin Center"/>
    <x v="10"/>
    <d v="2021-07-13T00:00:00"/>
    <n v="9"/>
    <x v="14"/>
  </r>
  <r>
    <s v="Pacific Dermatology Specialists"/>
    <s v="Pacific Dermatology Specialists"/>
    <x v="23"/>
    <d v="2021-07-13T00:00:00"/>
    <n v="23"/>
    <x v="14"/>
  </r>
  <r>
    <s v="Northeast Dermatology Associates"/>
    <s v="South Shore Skin Center"/>
    <x v="57"/>
    <d v="2021-07-12T00:00:00"/>
    <n v="107"/>
    <x v="15"/>
  </r>
  <r>
    <s v="Northeast Dermatology Associates"/>
    <s v="South Shore Skin Center"/>
    <x v="9"/>
    <d v="2021-07-12T00:00:00"/>
    <n v="80"/>
    <x v="15"/>
  </r>
  <r>
    <s v="Southeast Dermatology Specialists  "/>
    <s v="Southeast Dermatology Specialists"/>
    <x v="66"/>
    <d v="2021-07-12T00:00:00"/>
    <n v="27"/>
    <x v="15"/>
  </r>
  <r>
    <s v="Southeast Dermatology Specialists  "/>
    <s v="Southeast Dermatology Specialists"/>
    <x v="43"/>
    <d v="2021-07-12T00:00:00"/>
    <n v="35"/>
    <x v="15"/>
  </r>
  <r>
    <s v="Pacific Dermatology Specialists"/>
    <s v="Pacific Dermatology Specialists"/>
    <x v="65"/>
    <d v="2021-07-12T00:00:00"/>
    <n v="25"/>
    <x v="15"/>
  </r>
  <r>
    <s v="Vanguard Dermatology"/>
    <s v="Vanguard Dermatology"/>
    <x v="13"/>
    <d v="2021-07-12T00:00:00"/>
    <n v="214"/>
    <x v="15"/>
  </r>
  <r>
    <s v="Vanguard Dermatology"/>
    <s v="Vanguard Dermatology"/>
    <x v="47"/>
    <d v="2021-07-12T00:00:00"/>
    <n v="49"/>
    <x v="15"/>
  </r>
  <r>
    <s v="Northeast Dermatology Associates"/>
    <s v="Northeast Dermatology Associates"/>
    <x v="53"/>
    <d v="2021-07-12T00:00:00"/>
    <n v="70"/>
    <x v="15"/>
  </r>
  <r>
    <s v="Northeast Dermatology Associates"/>
    <s v="Northeast Dermatology Associates"/>
    <x v="67"/>
    <d v="2021-07-12T00:00:00"/>
    <n v="51"/>
    <x v="15"/>
  </r>
  <r>
    <s v="Northeast Dermatology Associates"/>
    <s v="Northeast Dermatology Associates"/>
    <x v="38"/>
    <d v="2021-07-12T00:00:00"/>
    <n v="85"/>
    <x v="15"/>
  </r>
  <r>
    <s v="North Pacific Dermatology"/>
    <s v="North Pacific Dermatology"/>
    <x v="4"/>
    <d v="2021-07-12T00:00:00"/>
    <n v="12"/>
    <x v="15"/>
  </r>
  <r>
    <s v="North Pacific Dermatology"/>
    <s v="North Pacific Dermatology"/>
    <x v="33"/>
    <d v="2021-07-12T00:00:00"/>
    <n v="61"/>
    <x v="15"/>
  </r>
  <r>
    <s v="North Pacific Dermatology"/>
    <s v="Skin Surgery Center"/>
    <x v="52"/>
    <d v="2021-07-12T00:00:00"/>
    <n v="33"/>
    <x v="15"/>
  </r>
  <r>
    <s v="Louisiana Dermatology Associates "/>
    <s v="Louisiana Dermatology Associates"/>
    <x v="31"/>
    <d v="2021-07-12T00:00:00"/>
    <n v="40"/>
    <x v="15"/>
  </r>
  <r>
    <s v="Family Dermatology"/>
    <s v="Family Dermatology"/>
    <x v="1"/>
    <d v="2021-07-12T00:00:00"/>
    <n v="79"/>
    <x v="15"/>
  </r>
  <r>
    <s v="Dermatology &amp; MOHS Surgery Institute"/>
    <s v="Dermatology &amp; MOHS Surgery Institute"/>
    <x v="28"/>
    <d v="2021-07-12T00:00:00"/>
    <n v="116"/>
    <x v="15"/>
  </r>
  <r>
    <s v="North Pacific Dermatology"/>
    <s v="Lake Washington Dermatology"/>
    <x v="51"/>
    <d v="2021-07-12T00:00:00"/>
    <n v="51"/>
    <x v="15"/>
  </r>
  <r>
    <s v="North Pacific Dermatology"/>
    <s v="Eastside Dermatology"/>
    <x v="3"/>
    <d v="2021-07-12T00:00:00"/>
    <n v="52"/>
    <x v="15"/>
  </r>
  <r>
    <s v="The Dermatology Group  "/>
    <s v="The Dermatology Group"/>
    <x v="77"/>
    <d v="2021-07-12T00:00:00"/>
    <n v="13"/>
    <x v="15"/>
  </r>
  <r>
    <s v="The Dermatology Group  "/>
    <s v="The Dermatology Group"/>
    <x v="25"/>
    <d v="2021-07-12T00:00:00"/>
    <n v="1"/>
    <x v="15"/>
  </r>
  <r>
    <s v="Washington Institute of Dermatologic Laser Surgery"/>
    <s v="Washington Institute of Dermatologic Laser Surgery"/>
    <x v="48"/>
    <d v="2021-07-12T00:00:00"/>
    <n v="32"/>
    <x v="15"/>
  </r>
  <r>
    <s v="Northeast Dermatology Associates"/>
    <s v="Northeast Dermatology Associates"/>
    <x v="39"/>
    <d v="2021-07-12T00:00:00"/>
    <n v="29"/>
    <x v="15"/>
  </r>
  <r>
    <s v="Pacific Dermatology Specialists"/>
    <s v="Pacific Dermatology Specialists"/>
    <x v="58"/>
    <d v="2021-07-12T00:00:00"/>
    <n v="57"/>
    <x v="15"/>
  </r>
  <r>
    <s v="Pacific Dermatology Specialists"/>
    <s v="Pacific Dermatology Specialists"/>
    <x v="59"/>
    <d v="2021-07-12T00:00:00"/>
    <n v="45"/>
    <x v="15"/>
  </r>
  <r>
    <s v="Pacific Dermatology Specialists"/>
    <s v="Pacific Dermatology Specialists"/>
    <x v="72"/>
    <d v="2021-07-12T00:00:00"/>
    <n v="27"/>
    <x v="15"/>
  </r>
  <r>
    <s v="Semler Dermatology"/>
    <s v="Semler Dermatology"/>
    <x v="61"/>
    <d v="2021-07-12T00:00:00"/>
    <n v="71"/>
    <x v="15"/>
  </r>
  <r>
    <s v="Northeast Dermatology Associates"/>
    <s v="Northeast Dermatology Associates"/>
    <x v="37"/>
    <d v="2021-07-12T00:00:00"/>
    <n v="63"/>
    <x v="15"/>
  </r>
  <r>
    <s v="Northeast Dermatology Associates"/>
    <s v="Northeast Dermatology Associates"/>
    <x v="54"/>
    <d v="2021-07-12T00:00:00"/>
    <n v="36"/>
    <x v="15"/>
  </r>
  <r>
    <s v="Dermatology &amp; MOHS Surgery Institute"/>
    <s v="Dermatology &amp; MOHS Surgery Institute"/>
    <x v="79"/>
    <d v="2021-07-12T00:00:00"/>
    <n v="28"/>
    <x v="15"/>
  </r>
  <r>
    <s v="Dermatology &amp; MOHS Surgery Institute"/>
    <s v="Dermatology &amp; MOHS Surgery Institute"/>
    <x v="93"/>
    <d v="2021-07-12T00:00:00"/>
    <n v="10"/>
    <x v="15"/>
  </r>
  <r>
    <s v="North Pacific Dermatology"/>
    <s v="North Pacific Dermatology"/>
    <x v="68"/>
    <d v="2021-07-12T00:00:00"/>
    <n v="4"/>
    <x v="15"/>
  </r>
  <r>
    <s v="Pacific Dermatology Specialists"/>
    <s v="Pacific Dermatology Specialists"/>
    <x v="23"/>
    <d v="2021-07-12T00:00:00"/>
    <n v="19"/>
    <x v="15"/>
  </r>
  <r>
    <s v="Southeast Dermatology Specialists  "/>
    <s v="Southeast Dermatology Specialists"/>
    <x v="62"/>
    <d v="2021-07-12T00:00:00"/>
    <n v="51"/>
    <x v="15"/>
  </r>
  <r>
    <s v="Pacific Dermatology Specialists"/>
    <s v="Pacific Dermatology Specialists"/>
    <x v="90"/>
    <d v="2021-07-12T00:00:00"/>
    <n v="13"/>
    <x v="15"/>
  </r>
  <r>
    <s v="Vanguard Dermatology"/>
    <s v="Vanguard Dermatology"/>
    <x v="12"/>
    <d v="2021-07-12T00:00:00"/>
    <n v="1"/>
    <x v="15"/>
  </r>
  <r>
    <s v="Vanguard Dermatology"/>
    <s v="Vanguard Dermatology"/>
    <x v="27"/>
    <d v="2021-07-12T00:00:00"/>
    <n v="24"/>
    <x v="15"/>
  </r>
  <r>
    <s v="The Dermatology Group  "/>
    <s v="The Dermatology Group"/>
    <x v="24"/>
    <d v="2021-07-12T00:00:00"/>
    <n v="133"/>
    <x v="15"/>
  </r>
  <r>
    <s v="Northeast Dermatology Associates"/>
    <s v="Northeast Dermatology Associates"/>
    <x v="22"/>
    <d v="2021-07-12T00:00:00"/>
    <n v="134"/>
    <x v="15"/>
  </r>
  <r>
    <s v="Northeast Dermatology Associates"/>
    <s v="Northeast Dermatology Associates"/>
    <x v="71"/>
    <d v="2021-07-12T00:00:00"/>
    <n v="2"/>
    <x v="15"/>
  </r>
  <r>
    <s v="Northeast Dermatology Associates"/>
    <s v="Northeast Dermatology Associates"/>
    <x v="21"/>
    <d v="2021-07-12T00:00:00"/>
    <n v="50"/>
    <x v="15"/>
  </r>
  <r>
    <s v="Northeast Dermatology Associates"/>
    <s v="Northeast Dermatology Associates"/>
    <x v="55"/>
    <d v="2021-07-12T00:00:00"/>
    <n v="29"/>
    <x v="15"/>
  </r>
  <r>
    <s v="Northeast Dermatology Associates"/>
    <s v="Brookline Dermatology Associates"/>
    <x v="17"/>
    <d v="2021-07-12T00:00:00"/>
    <n v="10"/>
    <x v="15"/>
  </r>
  <r>
    <s v="Northeast Dermatology Associates"/>
    <s v="Northeast Dermatology Associates"/>
    <x v="18"/>
    <d v="2021-07-12T00:00:00"/>
    <n v="104"/>
    <x v="15"/>
  </r>
  <r>
    <s v="North Pacific Dermatology"/>
    <s v="Skin Surgery Center"/>
    <x v="15"/>
    <d v="2021-07-12T00:00:00"/>
    <n v="16"/>
    <x v="15"/>
  </r>
  <r>
    <s v="Louisiana Dermatology Associates "/>
    <s v="Louisiana Dermatology Associates"/>
    <x v="50"/>
    <d v="2021-07-12T00:00:00"/>
    <n v="57"/>
    <x v="15"/>
  </r>
  <r>
    <s v="Dermatology &amp; MOHS Surgery Institute"/>
    <s v="Dermatology &amp; MOHS Surgery Institute"/>
    <x v="14"/>
    <d v="2021-07-12T00:00:00"/>
    <n v="25"/>
    <x v="15"/>
  </r>
  <r>
    <s v="Lupo Center for Aesthetic &amp; General Dermatology"/>
    <s v="Lupo Center for Aesthetic &amp; General Dermatology, LLC"/>
    <x v="2"/>
    <d v="2021-07-12T00:00:00"/>
    <n v="54"/>
    <x v="15"/>
  </r>
  <r>
    <s v="Northeast Dermatology Associates"/>
    <s v="Brookline Dermatology Associates"/>
    <x v="16"/>
    <d v="2021-07-12T00:00:00"/>
    <n v="15"/>
    <x v="15"/>
  </r>
  <r>
    <s v="Northeast Dermatology Associates"/>
    <s v="Dermatology of Cape Cod"/>
    <x v="34"/>
    <d v="2021-07-12T00:00:00"/>
    <n v="82"/>
    <x v="15"/>
  </r>
  <r>
    <s v="Dermatology &amp; MOHS Surgery Institute"/>
    <s v="Dermatology &amp; MOHS Surgery Institute"/>
    <x v="30"/>
    <d v="2021-07-12T00:00:00"/>
    <n v="32"/>
    <x v="15"/>
  </r>
  <r>
    <s v="Dermatology &amp; MOHS Surgery Institute"/>
    <s v="Dermatology &amp; MOHS Surgery Institute"/>
    <x v="80"/>
    <d v="2021-07-12T00:00:00"/>
    <n v="36"/>
    <x v="15"/>
  </r>
  <r>
    <s v="Louisiana Dermatology Associates "/>
    <s v="Louisiana Dermatology Associates"/>
    <x v="32"/>
    <d v="2021-07-12T00:00:00"/>
    <n v="43"/>
    <x v="15"/>
  </r>
  <r>
    <s v="Northeast Dermatology Associates"/>
    <s v="Northeast Dermatology Associates"/>
    <x v="20"/>
    <d v="2021-07-12T00:00:00"/>
    <n v="15"/>
    <x v="15"/>
  </r>
  <r>
    <s v="Northeast Dermatology Associates"/>
    <s v="Northeast Dermatology Associates"/>
    <x v="36"/>
    <d v="2021-07-12T00:00:00"/>
    <n v="113"/>
    <x v="15"/>
  </r>
  <r>
    <s v="Northeast Dermatology Associates"/>
    <s v="Northeast Dermatology Associates"/>
    <x v="35"/>
    <d v="2021-07-12T00:00:00"/>
    <n v="68"/>
    <x v="15"/>
  </r>
  <r>
    <s v="Northeast Dermatology Associates"/>
    <s v="Northeast Dermatology Associates"/>
    <x v="5"/>
    <d v="2021-07-12T00:00:00"/>
    <n v="99"/>
    <x v="15"/>
  </r>
  <r>
    <s v="Northeast Dermatology Associates"/>
    <s v="Northeast Dermatology Associates"/>
    <x v="7"/>
    <d v="2021-07-12T00:00:00"/>
    <n v="25"/>
    <x v="15"/>
  </r>
  <r>
    <s v="Northeast Dermatology Associates"/>
    <s v="Northeast Dermatology Associates"/>
    <x v="8"/>
    <d v="2021-07-12T00:00:00"/>
    <n v="49"/>
    <x v="15"/>
  </r>
  <r>
    <s v="Pacific Dermatology Specialists"/>
    <s v="Pacific Dermatology Specialists"/>
    <x v="73"/>
    <d v="2021-07-12T00:00:00"/>
    <n v="26"/>
    <x v="15"/>
  </r>
  <r>
    <s v="Northeast Dermatology Associates"/>
    <s v="South Shore Skin Center"/>
    <x v="10"/>
    <d v="2021-07-12T00:00:00"/>
    <n v="11"/>
    <x v="15"/>
  </r>
  <r>
    <s v="Pacific Dermatology Specialists"/>
    <s v="Pacific Dermatology Specialists"/>
    <x v="41"/>
    <d v="2021-07-12T00:00:00"/>
    <n v="35"/>
    <x v="15"/>
  </r>
  <r>
    <s v="The Dermatology Group  "/>
    <s v="Swan Dermatology &amp; Aesthetics"/>
    <x v="11"/>
    <d v="2021-07-12T00:00:00"/>
    <n v="35"/>
    <x v="15"/>
  </r>
  <r>
    <s v="The Dermatology Group  "/>
    <s v="The Dermatology Group"/>
    <x v="26"/>
    <d v="2021-07-12T00:00:00"/>
    <n v="29"/>
    <x v="15"/>
  </r>
  <r>
    <s v="The Dermatology Group  "/>
    <s v="The Dermatology Group"/>
    <x v="78"/>
    <d v="2021-07-12T00:00:00"/>
    <n v="65"/>
    <x v="15"/>
  </r>
  <r>
    <s v="Vanguard Dermatology"/>
    <s v="Vanguard Dermatology"/>
    <x v="46"/>
    <d v="2021-07-12T00:00:00"/>
    <n v="73"/>
    <x v="15"/>
  </r>
  <r>
    <s v="Dermatology &amp; MOHS Surgery Institute"/>
    <s v="Dermatology &amp; MOHS Surgery Institute"/>
    <x v="28"/>
    <d v="2021-07-10T00:00:00"/>
    <n v="15"/>
    <x v="16"/>
  </r>
  <r>
    <s v="Dermatology &amp; MOHS Surgery Institute"/>
    <s v="Dermatology &amp; MOHS Surgery Institute"/>
    <x v="14"/>
    <d v="2021-07-09T00:00:00"/>
    <n v="27"/>
    <x v="17"/>
  </r>
  <r>
    <s v="Dermatology &amp; MOHS Surgery Institute"/>
    <s v="Dermatology &amp; MOHS Surgery Institute"/>
    <x v="82"/>
    <d v="2021-07-09T00:00:00"/>
    <n v="39"/>
    <x v="17"/>
  </r>
  <r>
    <s v="Louisiana Dermatology Associates "/>
    <s v="Louisiana Dermatology Associates"/>
    <x v="50"/>
    <d v="2021-07-09T00:00:00"/>
    <n v="160"/>
    <x v="17"/>
  </r>
  <r>
    <s v="Louisiana Dermatology Associates "/>
    <s v="Louisiana Dermatology Associates"/>
    <x v="32"/>
    <d v="2021-07-09T00:00:00"/>
    <n v="2"/>
    <x v="17"/>
  </r>
  <r>
    <s v="North Pacific Dermatology"/>
    <s v="Lake Washington Dermatology"/>
    <x v="51"/>
    <d v="2021-07-09T00:00:00"/>
    <n v="40"/>
    <x v="17"/>
  </r>
  <r>
    <s v="North Pacific Dermatology"/>
    <s v="Skin Surgery Center"/>
    <x v="52"/>
    <d v="2021-07-09T00:00:00"/>
    <n v="31"/>
    <x v="17"/>
  </r>
  <r>
    <s v="Northeast Dermatology Associates"/>
    <s v="Brookline Dermatology Associates"/>
    <x v="16"/>
    <d v="2021-07-09T00:00:00"/>
    <n v="34"/>
    <x v="17"/>
  </r>
  <r>
    <s v="Northeast Dermatology Associates"/>
    <s v="Brookline Dermatology Associates"/>
    <x v="17"/>
    <d v="2021-07-09T00:00:00"/>
    <n v="1"/>
    <x v="17"/>
  </r>
  <r>
    <s v="Northeast Dermatology Associates"/>
    <s v="Northeast Dermatology Associates"/>
    <x v="71"/>
    <d v="2021-07-09T00:00:00"/>
    <n v="1"/>
    <x v="17"/>
  </r>
  <r>
    <s v="Northeast Dermatology Associates"/>
    <s v="Northeast Dermatology Associates"/>
    <x v="22"/>
    <d v="2021-07-09T00:00:00"/>
    <n v="39"/>
    <x v="17"/>
  </r>
  <r>
    <s v="Northeast Dermatology Associates"/>
    <s v="Northeast Dermatology Associates"/>
    <x v="53"/>
    <d v="2021-07-09T00:00:00"/>
    <n v="53"/>
    <x v="17"/>
  </r>
  <r>
    <s v="The Dermatology Group  "/>
    <s v="The Dermatology Group"/>
    <x v="24"/>
    <d v="2021-07-09T00:00:00"/>
    <n v="38"/>
    <x v="17"/>
  </r>
  <r>
    <s v="The Dermatology Group  "/>
    <s v="The Dermatology Group"/>
    <x v="78"/>
    <d v="2021-07-09T00:00:00"/>
    <n v="38"/>
    <x v="17"/>
  </r>
  <r>
    <s v="Pacific Dermatology Specialists"/>
    <s v="Pacific Dermatology Specialists"/>
    <x v="42"/>
    <d v="2021-07-09T00:00:00"/>
    <n v="25"/>
    <x v="17"/>
  </r>
  <r>
    <s v="Southeast Dermatology Specialists  "/>
    <s v="Southeast Dermatology Specialists"/>
    <x v="62"/>
    <d v="2021-07-09T00:00:00"/>
    <n v="24"/>
    <x v="17"/>
  </r>
  <r>
    <s v="Northeast Dermatology Associates"/>
    <s v="South Shore Skin Center"/>
    <x v="57"/>
    <d v="2021-07-09T00:00:00"/>
    <n v="58"/>
    <x v="17"/>
  </r>
  <r>
    <s v="Vanguard Dermatology"/>
    <s v="Vanguard Dermatology"/>
    <x v="46"/>
    <d v="2021-07-09T00:00:00"/>
    <n v="81"/>
    <x v="17"/>
  </r>
  <r>
    <s v="The Dermatology Group  "/>
    <s v="Swan Dermatology &amp; Aesthetics"/>
    <x v="11"/>
    <d v="2021-07-09T00:00:00"/>
    <n v="44"/>
    <x v="17"/>
  </r>
  <r>
    <s v="Pacific Dermatology Specialists"/>
    <s v="Pacific Dermatology Specialists"/>
    <x v="41"/>
    <d v="2021-07-09T00:00:00"/>
    <n v="35"/>
    <x v="17"/>
  </r>
  <r>
    <s v="Pacific Dermatology Specialists"/>
    <s v="Pacific Dermatology Specialists"/>
    <x v="60"/>
    <d v="2021-07-09T00:00:00"/>
    <n v="1"/>
    <x v="17"/>
  </r>
  <r>
    <s v="Southeast Dermatology Specialists  "/>
    <s v="Southeast Dermatology Specialists"/>
    <x v="44"/>
    <d v="2021-07-09T00:00:00"/>
    <n v="2"/>
    <x v="17"/>
  </r>
  <r>
    <s v="Northeast Dermatology Associates"/>
    <s v="Northeast Dermatology Associates"/>
    <x v="8"/>
    <d v="2021-07-09T00:00:00"/>
    <n v="25"/>
    <x v="17"/>
  </r>
  <r>
    <s v="Northeast Dermatology Associates"/>
    <s v="Northeast Dermatology Associates"/>
    <x v="37"/>
    <d v="2021-07-09T00:00:00"/>
    <n v="100"/>
    <x v="17"/>
  </r>
  <r>
    <s v="Northeast Dermatology Associates"/>
    <s v="Northeast Dermatology Associates"/>
    <x v="5"/>
    <d v="2021-07-09T00:00:00"/>
    <n v="51"/>
    <x v="17"/>
  </r>
  <r>
    <s v="Northeast Dermatology Associates"/>
    <s v="Northeast Dermatology Associates"/>
    <x v="35"/>
    <d v="2021-07-09T00:00:00"/>
    <n v="37"/>
    <x v="17"/>
  </r>
  <r>
    <s v="Northeast Dermatology Associates"/>
    <s v="Northeast Dermatology Associates"/>
    <x v="36"/>
    <d v="2021-07-09T00:00:00"/>
    <n v="6"/>
    <x v="17"/>
  </r>
  <r>
    <s v="Dermatology &amp; MOHS Surgery Institute"/>
    <s v="Dermatology &amp; MOHS Surgery Institute"/>
    <x v="80"/>
    <d v="2021-07-09T00:00:00"/>
    <n v="39"/>
    <x v="17"/>
  </r>
  <r>
    <s v="Dermatology &amp; MOHS Surgery Institute"/>
    <s v="Dermatology &amp; MOHS Surgery Institute"/>
    <x v="0"/>
    <d v="2021-07-09T00:00:00"/>
    <n v="42"/>
    <x v="17"/>
  </r>
  <r>
    <s v="Dermatology &amp; MOHS Surgery Institute"/>
    <s v="Dermatology &amp; MOHS Surgery Institute"/>
    <x v="30"/>
    <d v="2021-07-09T00:00:00"/>
    <n v="36"/>
    <x v="17"/>
  </r>
  <r>
    <s v="Dermatology &amp; MOHS Surgery Institute"/>
    <s v="Dermatology &amp; MOHS Surgery Institute"/>
    <x v="97"/>
    <d v="2021-07-09T00:00:00"/>
    <n v="13"/>
    <x v="17"/>
  </r>
  <r>
    <s v="Northeast Dermatology Associates"/>
    <s v="Dermatology of Cape Cod"/>
    <x v="34"/>
    <d v="2021-07-09T00:00:00"/>
    <n v="32"/>
    <x v="17"/>
  </r>
  <r>
    <s v="Louisiana Dermatology Associates "/>
    <s v="Louisiana Dermatology Associates"/>
    <x v="69"/>
    <d v="2021-07-09T00:00:00"/>
    <n v="16"/>
    <x v="17"/>
  </r>
  <r>
    <s v="Semler Dermatology"/>
    <s v="Semler Dermatology"/>
    <x v="61"/>
    <d v="2021-07-09T00:00:00"/>
    <n v="49"/>
    <x v="17"/>
  </r>
  <r>
    <s v="Pacific Dermatology Specialists"/>
    <s v="Pacific Dermatology Specialists"/>
    <x v="58"/>
    <d v="2021-07-09T00:00:00"/>
    <n v="37"/>
    <x v="17"/>
  </r>
  <r>
    <s v="Northeast Dermatology Associates"/>
    <s v="South Shore Skin Center"/>
    <x v="10"/>
    <d v="2021-07-09T00:00:00"/>
    <n v="13"/>
    <x v="17"/>
  </r>
  <r>
    <s v="Northeast Dermatology Associates"/>
    <s v="South Shore Skin Center"/>
    <x v="9"/>
    <d v="2021-07-09T00:00:00"/>
    <n v="100"/>
    <x v="17"/>
  </r>
  <r>
    <s v="The Dermatology Group  "/>
    <s v="The Dermatology Group"/>
    <x v="26"/>
    <d v="2021-07-09T00:00:00"/>
    <n v="30"/>
    <x v="17"/>
  </r>
  <r>
    <s v="Vanguard Dermatology"/>
    <s v="Vanguard Dermatology"/>
    <x v="84"/>
    <d v="2021-07-09T00:00:00"/>
    <n v="3"/>
    <x v="17"/>
  </r>
  <r>
    <s v="North Pacific Dermatology"/>
    <s v="Eastside Dermatology"/>
    <x v="3"/>
    <d v="2021-07-09T00:00:00"/>
    <n v="46"/>
    <x v="17"/>
  </r>
  <r>
    <s v="Lupo Center for Aesthetic &amp; General Dermatology"/>
    <s v="Lupo Center for Aesthetic &amp; General Dermatology, LLC"/>
    <x v="2"/>
    <d v="2021-07-09T00:00:00"/>
    <n v="32"/>
    <x v="17"/>
  </r>
  <r>
    <s v="Dermatology &amp; MOHS Surgery Institute"/>
    <s v="Dermatology &amp; MOHS Surgery Institute"/>
    <x v="28"/>
    <d v="2021-07-09T00:00:00"/>
    <n v="54"/>
    <x v="17"/>
  </r>
  <r>
    <s v="Louisiana Dermatology Associates "/>
    <s v="Louisiana Dermatology Associates"/>
    <x v="31"/>
    <d v="2021-07-09T00:00:00"/>
    <n v="41"/>
    <x v="17"/>
  </r>
  <r>
    <s v="North Pacific Dermatology"/>
    <s v="North Pacific Dermatology"/>
    <x v="33"/>
    <d v="2021-07-09T00:00:00"/>
    <n v="24"/>
    <x v="17"/>
  </r>
  <r>
    <s v="North Pacific Dermatology"/>
    <s v="North Pacific Dermatology"/>
    <x v="4"/>
    <d v="2021-07-09T00:00:00"/>
    <n v="42"/>
    <x v="17"/>
  </r>
  <r>
    <s v="Northeast Dermatology Associates"/>
    <s v="Northeast Dermatology Associates"/>
    <x v="91"/>
    <d v="2021-07-09T00:00:00"/>
    <n v="21"/>
    <x v="17"/>
  </r>
  <r>
    <s v="Vanguard Dermatology"/>
    <s v="Vanguard Dermatology"/>
    <x v="47"/>
    <d v="2021-07-09T00:00:00"/>
    <n v="25"/>
    <x v="17"/>
  </r>
  <r>
    <s v="Washington Institute of Dermatologic Laser Surgery"/>
    <s v="Washington Institute of Dermatologic Laser Surgery"/>
    <x v="48"/>
    <d v="2021-07-09T00:00:00"/>
    <n v="15"/>
    <x v="17"/>
  </r>
  <r>
    <s v="Vanguard Dermatology"/>
    <s v="Vanguard Dermatology"/>
    <x v="13"/>
    <d v="2021-07-09T00:00:00"/>
    <n v="39"/>
    <x v="17"/>
  </r>
  <r>
    <s v="Southeast Dermatology Specialists  "/>
    <s v="Southeast Dermatology Specialists"/>
    <x v="43"/>
    <d v="2021-07-09T00:00:00"/>
    <n v="45"/>
    <x v="17"/>
  </r>
  <r>
    <s v="Semler Dermatology"/>
    <s v="Semler Dermatology"/>
    <x v="61"/>
    <d v="2021-07-08T00:00:00"/>
    <n v="99"/>
    <x v="18"/>
  </r>
  <r>
    <s v="Southeast Dermatology Specialists  "/>
    <s v="Southeast Dermatology Specialists"/>
    <x v="62"/>
    <d v="2021-07-08T00:00:00"/>
    <n v="85"/>
    <x v="18"/>
  </r>
  <r>
    <s v="Pacific Dermatology Specialists"/>
    <s v="Pacific Dermatology Specialists"/>
    <x v="60"/>
    <d v="2021-07-08T00:00:00"/>
    <n v="3"/>
    <x v="18"/>
  </r>
  <r>
    <s v="Northeast Dermatology Associates"/>
    <s v="Northeast Dermatology Associates"/>
    <x v="39"/>
    <d v="2021-07-08T00:00:00"/>
    <n v="23"/>
    <x v="18"/>
  </r>
  <r>
    <s v="Pacific Dermatology Specialists"/>
    <s v="Pacific Dermatology Specialists"/>
    <x v="58"/>
    <d v="2021-07-08T00:00:00"/>
    <n v="41"/>
    <x v="18"/>
  </r>
  <r>
    <s v="Pacific Dermatology Specialists"/>
    <s v="Pacific Dermatology Specialists"/>
    <x v="59"/>
    <d v="2021-07-08T00:00:00"/>
    <n v="37"/>
    <x v="18"/>
  </r>
  <r>
    <s v="Vanguard Dermatology"/>
    <s v="Vanguard Dermatology"/>
    <x v="12"/>
    <d v="2021-07-08T00:00:00"/>
    <n v="88"/>
    <x v="18"/>
  </r>
  <r>
    <s v="The Dermatology Group  "/>
    <s v="The Dermatology Group"/>
    <x v="83"/>
    <d v="2021-07-08T00:00:00"/>
    <n v="1"/>
    <x v="18"/>
  </r>
  <r>
    <s v="The Dermatology Group  "/>
    <s v="The Dermatology Group"/>
    <x v="76"/>
    <d v="2021-07-08T00:00:00"/>
    <n v="28"/>
    <x v="18"/>
  </r>
  <r>
    <s v="Louisiana Dermatology Associates "/>
    <s v="Louisiana Dermatology Associates"/>
    <x v="50"/>
    <d v="2021-07-08T00:00:00"/>
    <n v="98"/>
    <x v="18"/>
  </r>
  <r>
    <s v="Dermatology &amp; MOHS Surgery Institute"/>
    <s v="Dermatology &amp; MOHS Surgery Institute"/>
    <x v="29"/>
    <d v="2021-07-08T00:00:00"/>
    <n v="18"/>
    <x v="18"/>
  </r>
  <r>
    <s v="Northeast Dermatology Associates"/>
    <s v="Northeast Dermatology Associates"/>
    <x v="56"/>
    <d v="2021-07-08T00:00:00"/>
    <n v="11"/>
    <x v="18"/>
  </r>
  <r>
    <s v="Northeast Dermatology Associates"/>
    <s v="Northeast Dermatology Associates"/>
    <x v="71"/>
    <d v="2021-07-08T00:00:00"/>
    <n v="5"/>
    <x v="18"/>
  </r>
  <r>
    <s v="Northeast Dermatology Associates"/>
    <s v="Northeast Dermatology Associates"/>
    <x v="55"/>
    <d v="2021-07-08T00:00:00"/>
    <n v="63"/>
    <x v="18"/>
  </r>
  <r>
    <s v="Northeast Dermatology Associates"/>
    <s v="Northeast Dermatology Associates"/>
    <x v="54"/>
    <d v="2021-07-08T00:00:00"/>
    <n v="33"/>
    <x v="18"/>
  </r>
  <r>
    <s v="The Dermatology Group  "/>
    <s v="The Dermatology Group"/>
    <x v="45"/>
    <d v="2021-07-08T00:00:00"/>
    <n v="16"/>
    <x v="18"/>
  </r>
  <r>
    <s v="Vanguard Dermatology"/>
    <s v="Vanguard Dermatology"/>
    <x v="47"/>
    <d v="2021-07-08T00:00:00"/>
    <n v="46"/>
    <x v="18"/>
  </r>
  <r>
    <s v="Vanguard Dermatology"/>
    <s v="Vanguard Dermatology"/>
    <x v="46"/>
    <d v="2021-07-08T00:00:00"/>
    <n v="68"/>
    <x v="18"/>
  </r>
  <r>
    <s v="Northeast Dermatology Associates"/>
    <s v="Northeast Dermatology Associates"/>
    <x v="40"/>
    <d v="2021-07-08T00:00:00"/>
    <n v="18"/>
    <x v="18"/>
  </r>
  <r>
    <s v="Northeast Dermatology Associates"/>
    <s v="South Shore Skin Center"/>
    <x v="57"/>
    <d v="2021-07-08T00:00:00"/>
    <n v="127"/>
    <x v="18"/>
  </r>
  <r>
    <s v="Southeast Dermatology Specialists  "/>
    <s v="Southeast Dermatology Specialists"/>
    <x v="43"/>
    <d v="2021-07-08T00:00:00"/>
    <n v="52"/>
    <x v="18"/>
  </r>
  <r>
    <s v="Southeast Dermatology Specialists  "/>
    <s v="Southeast Dermatology Specialists"/>
    <x v="44"/>
    <d v="2021-07-08T00:00:00"/>
    <n v="20"/>
    <x v="18"/>
  </r>
  <r>
    <s v="Pacific Dermatology Specialists"/>
    <s v="Pacific Dermatology Specialists"/>
    <x v="41"/>
    <d v="2021-07-08T00:00:00"/>
    <n v="31"/>
    <x v="18"/>
  </r>
  <r>
    <s v="Pacific Dermatology Specialists"/>
    <s v="Pacific Dermatology Specialists"/>
    <x v="42"/>
    <d v="2021-07-08T00:00:00"/>
    <n v="22"/>
    <x v="18"/>
  </r>
  <r>
    <s v="Louisiana Dermatology Associates "/>
    <s v="Louisiana Dermatology Associates"/>
    <x v="31"/>
    <d v="2021-07-08T00:00:00"/>
    <n v="56"/>
    <x v="18"/>
  </r>
  <r>
    <s v="Louisiana Dermatology Associates "/>
    <s v="Louisiana Dermatology Associates"/>
    <x v="32"/>
    <d v="2021-07-08T00:00:00"/>
    <n v="44"/>
    <x v="18"/>
  </r>
  <r>
    <s v="Dermatology &amp; MOHS Surgery Institute"/>
    <s v="Dermatology &amp; MOHS Surgery Institute"/>
    <x v="30"/>
    <d v="2021-07-08T00:00:00"/>
    <n v="40"/>
    <x v="18"/>
  </r>
  <r>
    <s v="Dermatology &amp; MOHS Surgery Institute"/>
    <s v="Dermatology &amp; MOHS Surgery Institute"/>
    <x v="28"/>
    <d v="2021-07-08T00:00:00"/>
    <n v="107"/>
    <x v="18"/>
  </r>
  <r>
    <s v="North Pacific Dermatology"/>
    <s v="Lake Washington Dermatology"/>
    <x v="51"/>
    <d v="2021-07-08T00:00:00"/>
    <n v="49"/>
    <x v="18"/>
  </r>
  <r>
    <s v="North Pacific Dermatology"/>
    <s v="North Pacific Dermatology"/>
    <x v="33"/>
    <d v="2021-07-08T00:00:00"/>
    <n v="54"/>
    <x v="18"/>
  </r>
  <r>
    <s v="Northeast Dermatology Associates"/>
    <s v="Brookline Dermatology Associates"/>
    <x v="16"/>
    <d v="2021-07-08T00:00:00"/>
    <n v="52"/>
    <x v="18"/>
  </r>
  <r>
    <s v="North Pacific Dermatology"/>
    <s v="Skin Surgery Center"/>
    <x v="52"/>
    <d v="2021-07-08T00:00:00"/>
    <n v="28"/>
    <x v="18"/>
  </r>
  <r>
    <s v="Northeast Dermatology Associates"/>
    <s v="Dermatology of Cape Cod"/>
    <x v="34"/>
    <d v="2021-07-08T00:00:00"/>
    <n v="62"/>
    <x v="18"/>
  </r>
  <r>
    <s v="Northeast Dermatology Associates"/>
    <s v="Northeast Dermatology Associates"/>
    <x v="53"/>
    <d v="2021-07-08T00:00:00"/>
    <n v="51"/>
    <x v="18"/>
  </r>
  <r>
    <s v="Northeast Dermatology Associates"/>
    <s v="Northeast Dermatology Associates"/>
    <x v="35"/>
    <d v="2021-07-08T00:00:00"/>
    <n v="79"/>
    <x v="18"/>
  </r>
  <r>
    <s v="Northeast Dermatology Associates"/>
    <s v="Northeast Dermatology Associates"/>
    <x v="36"/>
    <d v="2021-07-08T00:00:00"/>
    <n v="25"/>
    <x v="18"/>
  </r>
  <r>
    <s v="Northeast Dermatology Associates"/>
    <s v="Northeast Dermatology Associates"/>
    <x v="37"/>
    <d v="2021-07-08T00:00:00"/>
    <n v="84"/>
    <x v="18"/>
  </r>
  <r>
    <s v="Northeast Dermatology Associates"/>
    <s v="Northeast Dermatology Associates"/>
    <x v="38"/>
    <d v="2021-07-08T00:00:00"/>
    <n v="2"/>
    <x v="18"/>
  </r>
  <r>
    <s v="Northeast Dermatology Associates"/>
    <s v="Brookline Dermatology Associates"/>
    <x v="17"/>
    <d v="2021-07-08T00:00:00"/>
    <n v="3"/>
    <x v="18"/>
  </r>
  <r>
    <s v="Northeast Dermatology Associates"/>
    <s v="Northeast Dermatology Associates"/>
    <x v="18"/>
    <d v="2021-07-08T00:00:00"/>
    <n v="105"/>
    <x v="18"/>
  </r>
  <r>
    <s v="North Pacific Dermatology"/>
    <s v="Skin Surgery Center"/>
    <x v="15"/>
    <d v="2021-07-08T00:00:00"/>
    <n v="23"/>
    <x v="18"/>
  </r>
  <r>
    <s v="Dermatology &amp; MOHS Surgery Institute"/>
    <s v="Dermatology &amp; MOHS Surgery Institute"/>
    <x v="14"/>
    <d v="2021-07-08T00:00:00"/>
    <n v="73"/>
    <x v="18"/>
  </r>
  <r>
    <s v="Lupo Center for Aesthetic &amp; General Dermatology"/>
    <s v="Lupo Center for Aesthetic &amp; General Dermatology, LLC"/>
    <x v="2"/>
    <d v="2021-07-08T00:00:00"/>
    <n v="43"/>
    <x v="18"/>
  </r>
  <r>
    <s v="Northeast Dermatology Associates"/>
    <s v="Northeast Dermatology Associates"/>
    <x v="21"/>
    <d v="2021-07-08T00:00:00"/>
    <n v="37"/>
    <x v="18"/>
  </r>
  <r>
    <s v="Pacific Dermatology Specialists"/>
    <s v="Pacific Dermatology Specialists"/>
    <x v="23"/>
    <d v="2021-07-08T00:00:00"/>
    <n v="21"/>
    <x v="18"/>
  </r>
  <r>
    <s v="The Dermatology Group  "/>
    <s v="The Dermatology Group"/>
    <x v="24"/>
    <d v="2021-07-08T00:00:00"/>
    <n v="148"/>
    <x v="18"/>
  </r>
  <r>
    <s v="The Dermatology Group  "/>
    <s v="The Dermatology Group"/>
    <x v="25"/>
    <d v="2021-07-08T00:00:00"/>
    <n v="27"/>
    <x v="18"/>
  </r>
  <r>
    <s v="Vanguard Dermatology"/>
    <s v="Vanguard Dermatology"/>
    <x v="27"/>
    <d v="2021-07-08T00:00:00"/>
    <n v="6"/>
    <x v="18"/>
  </r>
  <r>
    <s v="Washington Institute of Dermatologic Laser Surgery"/>
    <s v="Washington Institute of Dermatologic Laser Surgery"/>
    <x v="48"/>
    <d v="2021-07-08T00:00:00"/>
    <n v="10"/>
    <x v="18"/>
  </r>
  <r>
    <s v="Northeast Dermatology Associates"/>
    <s v="South Shore Skin Center"/>
    <x v="9"/>
    <d v="2021-07-08T00:00:00"/>
    <n v="209"/>
    <x v="18"/>
  </r>
  <r>
    <s v="Northeast Dermatology Associates"/>
    <s v="Northeast Dermatology Associates"/>
    <x v="8"/>
    <d v="2021-07-08T00:00:00"/>
    <n v="30"/>
    <x v="18"/>
  </r>
  <r>
    <s v="Northeast Dermatology Associates"/>
    <s v="South Shore Skin Center"/>
    <x v="10"/>
    <d v="2021-07-08T00:00:00"/>
    <n v="12"/>
    <x v="18"/>
  </r>
  <r>
    <s v="Southeast Dermatology Specialists  "/>
    <s v="Southeast Dermatology Specialists"/>
    <x v="66"/>
    <d v="2021-07-08T00:00:00"/>
    <n v="2"/>
    <x v="18"/>
  </r>
  <r>
    <s v="The Dermatology Group  "/>
    <s v="The Dermatology Group"/>
    <x v="26"/>
    <d v="2021-07-08T00:00:00"/>
    <n v="91"/>
    <x v="18"/>
  </r>
  <r>
    <s v="The Dermatology Group  "/>
    <s v="Swan Dermatology &amp; Aesthetics"/>
    <x v="11"/>
    <d v="2021-07-08T00:00:00"/>
    <n v="55"/>
    <x v="18"/>
  </r>
  <r>
    <s v="Vanguard Dermatology"/>
    <s v="Vanguard Dermatology"/>
    <x v="13"/>
    <d v="2021-07-08T00:00:00"/>
    <n v="73"/>
    <x v="18"/>
  </r>
  <r>
    <s v="Northeast Dermatology Associates"/>
    <s v="Northeast Dermatology Associates"/>
    <x v="20"/>
    <d v="2021-07-08T00:00:00"/>
    <n v="15"/>
    <x v="18"/>
  </r>
  <r>
    <s v="Northeast Dermatology Associates"/>
    <s v="Northeast Dermatology Associates"/>
    <x v="6"/>
    <d v="2021-07-08T00:00:00"/>
    <n v="34"/>
    <x v="18"/>
  </r>
  <r>
    <s v="Northeast Dermatology Associates"/>
    <s v="Northeast Dermatology Associates"/>
    <x v="5"/>
    <d v="2021-07-08T00:00:00"/>
    <n v="106"/>
    <x v="18"/>
  </r>
  <r>
    <s v="Northeast Dermatology Associates"/>
    <s v="Northeast Dermatology Associates"/>
    <x v="7"/>
    <d v="2021-07-08T00:00:00"/>
    <n v="52"/>
    <x v="18"/>
  </r>
  <r>
    <s v="North Pacific Dermatology"/>
    <s v="North Pacific Dermatology"/>
    <x v="4"/>
    <d v="2021-07-08T00:00:00"/>
    <n v="8"/>
    <x v="18"/>
  </r>
  <r>
    <s v="North Pacific Dermatology"/>
    <s v="Eastside Dermatology"/>
    <x v="3"/>
    <d v="2021-07-08T00:00:00"/>
    <n v="36"/>
    <x v="18"/>
  </r>
  <r>
    <s v="Family Dermatology"/>
    <s v="Family Dermatology"/>
    <x v="1"/>
    <d v="2021-07-08T00:00:00"/>
    <n v="101"/>
    <x v="18"/>
  </r>
  <r>
    <s v="Dermatology &amp; MOHS Surgery Institute"/>
    <s v="Dermatology &amp; MOHS Surgery Institute"/>
    <x v="86"/>
    <d v="2021-07-08T00:00:00"/>
    <n v="40"/>
    <x v="18"/>
  </r>
  <r>
    <s v="Dermatology &amp; MOHS Surgery Institute"/>
    <s v="Dermatology &amp; MOHS Surgery Institute"/>
    <x v="0"/>
    <d v="2021-07-08T00:00:00"/>
    <n v="31"/>
    <x v="18"/>
  </r>
  <r>
    <s v="Dermatology &amp; MOHS Surgery Institute"/>
    <s v="Dermatology &amp; MOHS Surgery Institute"/>
    <x v="29"/>
    <d v="2021-07-07T00:00:00"/>
    <n v="1"/>
    <x v="19"/>
  </r>
  <r>
    <s v="Louisiana Dermatology Associates "/>
    <s v="Louisiana Dermatology Associates"/>
    <x v="31"/>
    <d v="2021-07-07T00:00:00"/>
    <n v="39"/>
    <x v="19"/>
  </r>
  <r>
    <s v="Louisiana Dermatology Associates "/>
    <s v="Louisiana Dermatology Associates"/>
    <x v="69"/>
    <d v="2021-07-07T00:00:00"/>
    <n v="11"/>
    <x v="19"/>
  </r>
  <r>
    <s v="Northeast Dermatology Associates"/>
    <s v="Northeast Dermatology Associates"/>
    <x v="37"/>
    <d v="2021-07-07T00:00:00"/>
    <n v="53"/>
    <x v="19"/>
  </r>
  <r>
    <s v="Northeast Dermatology Associates"/>
    <s v="Northeast Dermatology Associates"/>
    <x v="39"/>
    <d v="2021-07-07T00:00:00"/>
    <n v="31"/>
    <x v="19"/>
  </r>
  <r>
    <s v="Northeast Dermatology Associates"/>
    <s v="Northeast Dermatology Associates"/>
    <x v="67"/>
    <d v="2021-07-07T00:00:00"/>
    <n v="43"/>
    <x v="19"/>
  </r>
  <r>
    <s v="Northeast Dermatology Associates"/>
    <s v="Northeast Dermatology Associates"/>
    <x v="54"/>
    <d v="2021-07-07T00:00:00"/>
    <n v="28"/>
    <x v="19"/>
  </r>
  <r>
    <s v="Washington Institute of Dermatologic Laser Surgery"/>
    <s v="Washington Institute of Dermatologic Laser Surgery"/>
    <x v="48"/>
    <d v="2021-07-07T00:00:00"/>
    <n v="11"/>
    <x v="19"/>
  </r>
  <r>
    <s v="The Dermatology Group  "/>
    <s v="The Dermatology Group"/>
    <x v="25"/>
    <d v="2021-07-07T00:00:00"/>
    <n v="60"/>
    <x v="19"/>
  </r>
  <r>
    <s v="Pacific Dermatology Specialists"/>
    <s v="Pacific Dermatology Specialists"/>
    <x v="41"/>
    <d v="2021-07-07T00:00:00"/>
    <n v="11"/>
    <x v="19"/>
  </r>
  <r>
    <s v="Pacific Dermatology Specialists"/>
    <s v="Pacific Dermatology Specialists"/>
    <x v="58"/>
    <d v="2021-07-07T00:00:00"/>
    <n v="73"/>
    <x v="19"/>
  </r>
  <r>
    <s v="Pacific Dermatology Specialists"/>
    <s v="Pacific Dermatology Specialists"/>
    <x v="59"/>
    <d v="2021-07-07T00:00:00"/>
    <n v="16"/>
    <x v="19"/>
  </r>
  <r>
    <s v="Vanguard Dermatology"/>
    <s v="Vanguard Dermatology"/>
    <x v="47"/>
    <d v="2021-07-07T00:00:00"/>
    <n v="54"/>
    <x v="19"/>
  </r>
  <r>
    <s v="The Dermatology Group  "/>
    <s v="The Dermatology Group"/>
    <x v="45"/>
    <d v="2021-07-07T00:00:00"/>
    <n v="26"/>
    <x v="19"/>
  </r>
  <r>
    <s v="The Dermatology Group  "/>
    <s v="The Dermatology Group"/>
    <x v="76"/>
    <d v="2021-07-07T00:00:00"/>
    <n v="30"/>
    <x v="19"/>
  </r>
  <r>
    <s v="The Dermatology Group  "/>
    <s v="The Dermatology Group"/>
    <x v="64"/>
    <d v="2021-07-07T00:00:00"/>
    <n v="26"/>
    <x v="19"/>
  </r>
  <r>
    <s v="Northeast Dermatology Associates"/>
    <s v="South Shore Skin Center"/>
    <x v="57"/>
    <d v="2021-07-07T00:00:00"/>
    <n v="148"/>
    <x v="19"/>
  </r>
  <r>
    <s v="Northeast Dermatology Associates"/>
    <s v="South Shore Skin Center"/>
    <x v="9"/>
    <d v="2021-07-07T00:00:00"/>
    <n v="138"/>
    <x v="19"/>
  </r>
  <r>
    <s v="Semler Dermatology"/>
    <s v="Semler Dermatology"/>
    <x v="61"/>
    <d v="2021-07-07T00:00:00"/>
    <n v="90"/>
    <x v="19"/>
  </r>
  <r>
    <s v="Southeast Dermatology Specialists  "/>
    <s v="Southeast Dermatology Specialists"/>
    <x v="43"/>
    <d v="2021-07-07T00:00:00"/>
    <n v="57"/>
    <x v="19"/>
  </r>
  <r>
    <s v="Pacific Dermatology Specialists"/>
    <s v="Pacific Dermatology Specialists"/>
    <x v="65"/>
    <d v="2021-07-07T00:00:00"/>
    <n v="21"/>
    <x v="19"/>
  </r>
  <r>
    <s v="Pacific Dermatology Specialists"/>
    <s v="Pacific Dermatology Specialists"/>
    <x v="42"/>
    <d v="2021-07-07T00:00:00"/>
    <n v="27"/>
    <x v="19"/>
  </r>
  <r>
    <s v="Northeast Dermatology Associates"/>
    <s v="Northeast Dermatology Associates"/>
    <x v="87"/>
    <d v="2021-07-07T00:00:00"/>
    <n v="19"/>
    <x v="19"/>
  </r>
  <r>
    <s v="Northeast Dermatology Associates"/>
    <s v="Northeast Dermatology Associates"/>
    <x v="38"/>
    <d v="2021-07-07T00:00:00"/>
    <n v="54"/>
    <x v="19"/>
  </r>
  <r>
    <s v="Northeast Dermatology Associates"/>
    <s v="Northeast Dermatology Associates"/>
    <x v="56"/>
    <d v="2021-07-07T00:00:00"/>
    <n v="17"/>
    <x v="19"/>
  </r>
  <r>
    <s v="Northeast Dermatology Associates"/>
    <s v="Northeast Dermatology Associates"/>
    <x v="53"/>
    <d v="2021-07-07T00:00:00"/>
    <n v="36"/>
    <x v="19"/>
  </r>
  <r>
    <s v="North Pacific Dermatology"/>
    <s v="Lake Washington Dermatology"/>
    <x v="51"/>
    <d v="2021-07-07T00:00:00"/>
    <n v="2"/>
    <x v="19"/>
  </r>
  <r>
    <s v="Dermatology &amp; MOHS Surgery Institute"/>
    <s v="Dermatology &amp; MOHS Surgery Institute"/>
    <x v="28"/>
    <d v="2021-07-07T00:00:00"/>
    <n v="92"/>
    <x v="19"/>
  </r>
  <r>
    <s v="Family Dermatology"/>
    <s v="Family Dermatology"/>
    <x v="1"/>
    <d v="2021-07-07T00:00:00"/>
    <n v="93"/>
    <x v="19"/>
  </r>
  <r>
    <s v="North Pacific Dermatology"/>
    <s v="Skin Surgery Center"/>
    <x v="52"/>
    <d v="2021-07-07T00:00:00"/>
    <n v="39"/>
    <x v="19"/>
  </r>
  <r>
    <s v="North Pacific Dermatology"/>
    <s v="North Pacific Dermatology"/>
    <x v="33"/>
    <d v="2021-07-07T00:00:00"/>
    <n v="63"/>
    <x v="19"/>
  </r>
  <r>
    <s v="North Pacific Dermatology"/>
    <s v="North Pacific Dermatology"/>
    <x v="4"/>
    <d v="2021-07-07T00:00:00"/>
    <n v="9"/>
    <x v="19"/>
  </r>
  <r>
    <s v="Northeast Dermatology Associates"/>
    <s v="Northeast Dermatology Associates"/>
    <x v="7"/>
    <d v="2021-07-07T00:00:00"/>
    <n v="25"/>
    <x v="19"/>
  </r>
  <r>
    <s v="Northeast Dermatology Associates"/>
    <s v="Northeast Dermatology Associates"/>
    <x v="22"/>
    <d v="2021-07-07T00:00:00"/>
    <n v="45"/>
    <x v="19"/>
  </r>
  <r>
    <s v="Northeast Dermatology Associates"/>
    <s v="Northeast Dermatology Associates"/>
    <x v="71"/>
    <d v="2021-07-07T00:00:00"/>
    <n v="6"/>
    <x v="19"/>
  </r>
  <r>
    <s v="Northeast Dermatology Associates"/>
    <s v="Northeast Dermatology Associates"/>
    <x v="5"/>
    <d v="2021-07-07T00:00:00"/>
    <n v="95"/>
    <x v="19"/>
  </r>
  <r>
    <s v="Northeast Dermatology Associates"/>
    <s v="Brookline Dermatology Associates"/>
    <x v="17"/>
    <d v="2021-07-07T00:00:00"/>
    <n v="52"/>
    <x v="19"/>
  </r>
  <r>
    <s v="North Pacific Dermatology"/>
    <s v="Skin Surgery Center"/>
    <x v="15"/>
    <d v="2021-07-07T00:00:00"/>
    <n v="30"/>
    <x v="19"/>
  </r>
  <r>
    <s v="North Pacific Dermatology"/>
    <s v="Eastside Dermatology"/>
    <x v="3"/>
    <d v="2021-07-07T00:00:00"/>
    <n v="40"/>
    <x v="19"/>
  </r>
  <r>
    <s v="Lupo Center for Aesthetic &amp; General Dermatology"/>
    <s v="Lupo Center for Aesthetic &amp; General Dermatology, LLC"/>
    <x v="2"/>
    <d v="2021-07-07T00:00:00"/>
    <n v="46"/>
    <x v="19"/>
  </r>
  <r>
    <s v="Dermatology &amp; MOHS Surgery Institute"/>
    <s v="Dermatology &amp; MOHS Surgery Institute"/>
    <x v="14"/>
    <d v="2021-07-07T00:00:00"/>
    <n v="27"/>
    <x v="19"/>
  </r>
  <r>
    <s v="Louisiana Dermatology Associates "/>
    <s v="Louisiana Dermatology Associates"/>
    <x v="50"/>
    <d v="2021-07-07T00:00:00"/>
    <n v="134"/>
    <x v="19"/>
  </r>
  <r>
    <s v="Dermatology &amp; MOHS Surgery Institute"/>
    <s v="Dermatology &amp; MOHS Surgery Institute"/>
    <x v="94"/>
    <d v="2021-07-07T00:00:00"/>
    <n v="29"/>
    <x v="19"/>
  </r>
  <r>
    <s v="Pacific Dermatology Specialists"/>
    <s v="Pacific Dermatology Specialists"/>
    <x v="60"/>
    <d v="2021-07-07T00:00:00"/>
    <n v="18"/>
    <x v="19"/>
  </r>
  <r>
    <s v="Southeast Dermatology Specialists  "/>
    <s v="Southeast Dermatology Specialists"/>
    <x v="66"/>
    <d v="2021-07-07T00:00:00"/>
    <n v="20"/>
    <x v="19"/>
  </r>
  <r>
    <s v="Southeast Dermatology Specialists  "/>
    <s v="Southeast Dermatology Specialists"/>
    <x v="62"/>
    <d v="2021-07-07T00:00:00"/>
    <n v="36"/>
    <x v="19"/>
  </r>
  <r>
    <s v="Pacific Dermatology Specialists"/>
    <s v="Pacific Dermatology Specialists"/>
    <x v="23"/>
    <d v="2021-07-07T00:00:00"/>
    <n v="20"/>
    <x v="19"/>
  </r>
  <r>
    <s v="Northeast Dermatology Associates"/>
    <s v="Northeast Dermatology Associates"/>
    <x v="8"/>
    <d v="2021-07-07T00:00:00"/>
    <n v="45"/>
    <x v="19"/>
  </r>
  <r>
    <s v="Vanguard Dermatology"/>
    <s v="Vanguard Dermatology"/>
    <x v="12"/>
    <d v="2021-07-07T00:00:00"/>
    <n v="7"/>
    <x v="19"/>
  </r>
  <r>
    <s v="Vanguard Dermatology"/>
    <s v="Vanguard Dermatology"/>
    <x v="13"/>
    <d v="2021-07-07T00:00:00"/>
    <n v="79"/>
    <x v="19"/>
  </r>
  <r>
    <s v="The Dermatology Group  "/>
    <s v="The Dermatology Group"/>
    <x v="24"/>
    <d v="2021-07-07T00:00:00"/>
    <n v="122"/>
    <x v="19"/>
  </r>
  <r>
    <s v="The Dermatology Group  "/>
    <s v="The Dermatology Group"/>
    <x v="83"/>
    <d v="2021-07-07T00:00:00"/>
    <n v="1"/>
    <x v="19"/>
  </r>
  <r>
    <s v="Northeast Dermatology Associates"/>
    <s v="Northeast Dermatology Associates"/>
    <x v="20"/>
    <d v="2021-07-07T00:00:00"/>
    <n v="15"/>
    <x v="19"/>
  </r>
  <r>
    <s v="Northeast Dermatology Associates"/>
    <s v="Northeast Dermatology Associates"/>
    <x v="36"/>
    <d v="2021-07-07T00:00:00"/>
    <n v="83"/>
    <x v="19"/>
  </r>
  <r>
    <s v="Northeast Dermatology Associates"/>
    <s v="Northeast Dermatology Associates"/>
    <x v="21"/>
    <d v="2021-07-07T00:00:00"/>
    <n v="20"/>
    <x v="19"/>
  </r>
  <r>
    <s v="Dermatology &amp; MOHS Surgery Institute"/>
    <s v="Dermatology &amp; MOHS Surgery Institute"/>
    <x v="30"/>
    <d v="2021-07-07T00:00:00"/>
    <n v="62"/>
    <x v="19"/>
  </r>
  <r>
    <s v="Dermatology &amp; MOHS Surgery Institute"/>
    <s v="Dermatology &amp; MOHS Surgery Institute"/>
    <x v="0"/>
    <d v="2021-07-07T00:00:00"/>
    <n v="34"/>
    <x v="19"/>
  </r>
  <r>
    <s v="Louisiana Dermatology Associates "/>
    <s v="Louisiana Dermatology Associates"/>
    <x v="63"/>
    <d v="2021-07-07T00:00:00"/>
    <n v="22"/>
    <x v="19"/>
  </r>
  <r>
    <s v="Louisiana Dermatology Associates "/>
    <s v="Louisiana Dermatology Associates"/>
    <x v="32"/>
    <d v="2021-07-07T00:00:00"/>
    <n v="17"/>
    <x v="19"/>
  </r>
  <r>
    <s v="Northeast Dermatology Associates"/>
    <s v="Northeast Dermatology Associates"/>
    <x v="18"/>
    <d v="2021-07-07T00:00:00"/>
    <n v="90"/>
    <x v="19"/>
  </r>
  <r>
    <s v="Northeast Dermatology Associates"/>
    <s v="Dermatology of Cape Cod"/>
    <x v="34"/>
    <d v="2021-07-07T00:00:00"/>
    <n v="54"/>
    <x v="19"/>
  </r>
  <r>
    <s v="Northeast Dermatology Associates"/>
    <s v="Brookline Dermatology Associates"/>
    <x v="16"/>
    <d v="2021-07-07T00:00:00"/>
    <n v="38"/>
    <x v="19"/>
  </r>
  <r>
    <s v="The Dermatology Group  "/>
    <s v="The Dermatology Group"/>
    <x v="26"/>
    <d v="2021-07-07T00:00:00"/>
    <n v="32"/>
    <x v="19"/>
  </r>
  <r>
    <s v="The Dermatology Group  "/>
    <s v="Swan Dermatology &amp; Aesthetics"/>
    <x v="11"/>
    <d v="2021-07-07T00:00:00"/>
    <n v="49"/>
    <x v="19"/>
  </r>
  <r>
    <s v="Pacific Dermatology Specialists"/>
    <s v="Pacific Dermatology Specialists"/>
    <x v="73"/>
    <d v="2021-07-07T00:00:00"/>
    <n v="1"/>
    <x v="19"/>
  </r>
  <r>
    <s v="Northeast Dermatology Associates"/>
    <s v="South Shore Skin Center"/>
    <x v="10"/>
    <d v="2021-07-07T00:00:00"/>
    <n v="17"/>
    <x v="19"/>
  </r>
  <r>
    <s v="Southeast Dermatology Specialists  "/>
    <s v="Southeast Dermatology Specialists"/>
    <x v="44"/>
    <d v="2021-07-07T00:00:00"/>
    <n v="18"/>
    <x v="19"/>
  </r>
  <r>
    <s v="Southeast Dermatology Specialists  "/>
    <s v="Southeast Dermatology Specialists"/>
    <x v="43"/>
    <d v="2021-07-06T00:00:00"/>
    <n v="57"/>
    <x v="20"/>
  </r>
  <r>
    <s v="Pacific Dermatology Specialists"/>
    <s v="Pacific Dermatology Specialists"/>
    <x v="23"/>
    <d v="2021-07-06T00:00:00"/>
    <n v="19"/>
    <x v="20"/>
  </r>
  <r>
    <s v="The Dermatology Group  "/>
    <s v="The Dermatology Group"/>
    <x v="24"/>
    <d v="2021-07-06T00:00:00"/>
    <n v="167"/>
    <x v="20"/>
  </r>
  <r>
    <s v="Vanguard Dermatology"/>
    <s v="Vanguard Dermatology"/>
    <x v="13"/>
    <d v="2021-07-06T00:00:00"/>
    <n v="41"/>
    <x v="20"/>
  </r>
  <r>
    <s v="Washington Institute of Dermatologic Laser Surgery"/>
    <s v="Washington Institute of Dermatologic Laser Surgery"/>
    <x v="48"/>
    <d v="2021-07-06T00:00:00"/>
    <n v="11"/>
    <x v="20"/>
  </r>
  <r>
    <s v="Vanguard Dermatology"/>
    <s v="Vanguard Dermatology"/>
    <x v="47"/>
    <d v="2021-07-06T00:00:00"/>
    <n v="98"/>
    <x v="20"/>
  </r>
  <r>
    <s v="North Pacific Dermatology"/>
    <s v="Skin Surgery Center"/>
    <x v="15"/>
    <d v="2021-07-06T00:00:00"/>
    <n v="28"/>
    <x v="20"/>
  </r>
  <r>
    <s v="Louisiana Dermatology Associates "/>
    <s v="Louisiana Dermatology Associates"/>
    <x v="31"/>
    <d v="2021-07-06T00:00:00"/>
    <n v="75"/>
    <x v="20"/>
  </r>
  <r>
    <s v="Family Dermatology"/>
    <s v="Family Dermatology"/>
    <x v="1"/>
    <d v="2021-07-06T00:00:00"/>
    <n v="76"/>
    <x v="20"/>
  </r>
  <r>
    <s v="Dermatology &amp; MOHS Surgery Institute"/>
    <s v="Dermatology &amp; MOHS Surgery Institute"/>
    <x v="28"/>
    <d v="2021-07-06T00:00:00"/>
    <n v="73"/>
    <x v="20"/>
  </r>
  <r>
    <s v="Lupo Center for Aesthetic &amp; General Dermatology"/>
    <s v="Lupo Center for Aesthetic &amp; General Dermatology, LLC"/>
    <x v="2"/>
    <d v="2021-07-06T00:00:00"/>
    <n v="42"/>
    <x v="20"/>
  </r>
  <r>
    <s v="North Pacific Dermatology"/>
    <s v="Eastside Dermatology"/>
    <x v="3"/>
    <d v="2021-07-06T00:00:00"/>
    <n v="47"/>
    <x v="20"/>
  </r>
  <r>
    <s v="Northeast Dermatology Associates"/>
    <s v="Northeast Dermatology Associates"/>
    <x v="38"/>
    <d v="2021-07-06T00:00:00"/>
    <n v="7"/>
    <x v="20"/>
  </r>
  <r>
    <s v="Northeast Dermatology Associates"/>
    <s v="Northeast Dermatology Associates"/>
    <x v="67"/>
    <d v="2021-07-06T00:00:00"/>
    <n v="25"/>
    <x v="20"/>
  </r>
  <r>
    <s v="The Dermatology Group  "/>
    <s v="The Dermatology Group"/>
    <x v="26"/>
    <d v="2021-07-06T00:00:00"/>
    <n v="1"/>
    <x v="20"/>
  </r>
  <r>
    <s v="The Dermatology Group  "/>
    <s v="The Dermatology Group"/>
    <x v="76"/>
    <d v="2021-07-06T00:00:00"/>
    <n v="103"/>
    <x v="20"/>
  </r>
  <r>
    <s v="The Dermatology Group  "/>
    <s v="The Dermatology Group"/>
    <x v="64"/>
    <d v="2021-07-06T00:00:00"/>
    <n v="25"/>
    <x v="20"/>
  </r>
  <r>
    <s v="The Dermatology Group  "/>
    <s v="Swan Dermatology &amp; Aesthetics"/>
    <x v="11"/>
    <d v="2021-07-06T00:00:00"/>
    <n v="51"/>
    <x v="20"/>
  </r>
  <r>
    <s v="Northeast Dermatology Associates"/>
    <s v="South Shore Skin Center"/>
    <x v="9"/>
    <d v="2021-07-06T00:00:00"/>
    <n v="161"/>
    <x v="20"/>
  </r>
  <r>
    <s v="Northeast Dermatology Associates"/>
    <s v="South Shore Skin Center"/>
    <x v="10"/>
    <d v="2021-07-06T00:00:00"/>
    <n v="15"/>
    <x v="20"/>
  </r>
  <r>
    <s v="Semler Dermatology"/>
    <s v="Semler Dermatology"/>
    <x v="61"/>
    <d v="2021-07-06T00:00:00"/>
    <n v="89"/>
    <x v="20"/>
  </r>
  <r>
    <s v="Dermatology &amp; MOHS Surgery Institute"/>
    <s v="Dermatology &amp; MOHS Surgery Institute"/>
    <x v="75"/>
    <d v="2021-07-06T00:00:00"/>
    <n v="33"/>
    <x v="20"/>
  </r>
  <r>
    <s v="Dermatology &amp; MOHS Surgery Institute"/>
    <s v="Dermatology &amp; MOHS Surgery Institute"/>
    <x v="80"/>
    <d v="2021-07-06T00:00:00"/>
    <n v="1"/>
    <x v="20"/>
  </r>
  <r>
    <s v="Dermatology &amp; MOHS Surgery Institute"/>
    <s v="Dermatology &amp; MOHS Surgery Institute"/>
    <x v="74"/>
    <d v="2021-07-06T00:00:00"/>
    <n v="5"/>
    <x v="20"/>
  </r>
  <r>
    <s v="North Pacific Dermatology"/>
    <s v="North Pacific Dermatology"/>
    <x v="68"/>
    <d v="2021-07-06T00:00:00"/>
    <n v="2"/>
    <x v="20"/>
  </r>
  <r>
    <s v="North Pacific Dermatology"/>
    <s v="North Pacific Dermatology"/>
    <x v="4"/>
    <d v="2021-07-06T00:00:00"/>
    <n v="32"/>
    <x v="20"/>
  </r>
  <r>
    <s v="Northeast Dermatology Associates"/>
    <s v="Northeast Dermatology Associates"/>
    <x v="19"/>
    <d v="2021-07-06T00:00:00"/>
    <n v="30"/>
    <x v="20"/>
  </r>
  <r>
    <s v="Northeast Dermatology Associates"/>
    <s v="Northeast Dermatology Associates"/>
    <x v="20"/>
    <d v="2021-07-06T00:00:00"/>
    <n v="14"/>
    <x v="20"/>
  </r>
  <r>
    <s v="Northeast Dermatology Associates"/>
    <s v="Dermatology of Cape Cod"/>
    <x v="34"/>
    <d v="2021-07-06T00:00:00"/>
    <n v="85"/>
    <x v="20"/>
  </r>
  <r>
    <s v="Louisiana Dermatology Associates "/>
    <s v="Louisiana Dermatology Associates"/>
    <x v="50"/>
    <d v="2021-07-06T00:00:00"/>
    <n v="121"/>
    <x v="20"/>
  </r>
  <r>
    <s v="Dermatology &amp; MOHS Surgery Institute"/>
    <s v="Dermatology &amp; MOHS Surgery Institute"/>
    <x v="49"/>
    <d v="2021-07-06T00:00:00"/>
    <n v="22"/>
    <x v="20"/>
  </r>
  <r>
    <s v="Dermatology &amp; MOHS Surgery Institute"/>
    <s v="Dermatology &amp; MOHS Surgery Institute"/>
    <x v="30"/>
    <d v="2021-07-06T00:00:00"/>
    <n v="48"/>
    <x v="20"/>
  </r>
  <r>
    <s v="Northeast Dermatology Associates"/>
    <s v="Northeast Dermatology Associates"/>
    <x v="36"/>
    <d v="2021-07-06T00:00:00"/>
    <n v="88"/>
    <x v="20"/>
  </r>
  <r>
    <s v="Northeast Dermatology Associates"/>
    <s v="Northeast Dermatology Associates"/>
    <x v="35"/>
    <d v="2021-07-06T00:00:00"/>
    <n v="79"/>
    <x v="20"/>
  </r>
  <r>
    <s v="Northeast Dermatology Associates"/>
    <s v="Northeast Dermatology Associates"/>
    <x v="5"/>
    <d v="2021-07-06T00:00:00"/>
    <n v="120"/>
    <x v="20"/>
  </r>
  <r>
    <s v="Northeast Dermatology Associates"/>
    <s v="Northeast Dermatology Associates"/>
    <x v="7"/>
    <d v="2021-07-06T00:00:00"/>
    <n v="28"/>
    <x v="20"/>
  </r>
  <r>
    <s v="Northeast Dermatology Associates"/>
    <s v="Northeast Dermatology Associates"/>
    <x v="37"/>
    <d v="2021-07-06T00:00:00"/>
    <n v="60"/>
    <x v="20"/>
  </r>
  <r>
    <s v="Pacific Dermatology Specialists"/>
    <s v="Pacific Dermatology Specialists"/>
    <x v="60"/>
    <d v="2021-07-06T00:00:00"/>
    <n v="29"/>
    <x v="20"/>
  </r>
  <r>
    <s v="Pacific Dermatology Specialists"/>
    <s v="Pacific Dermatology Specialists"/>
    <x v="90"/>
    <d v="2021-07-06T00:00:00"/>
    <n v="2"/>
    <x v="20"/>
  </r>
  <r>
    <s v="Pacific Dermatology Specialists"/>
    <s v="Pacific Dermatology Specialists"/>
    <x v="41"/>
    <d v="2021-07-06T00:00:00"/>
    <n v="23"/>
    <x v="20"/>
  </r>
  <r>
    <s v="Southeast Dermatology Specialists  "/>
    <s v="Southeast Dermatology Specialists"/>
    <x v="44"/>
    <d v="2021-07-06T00:00:00"/>
    <n v="33"/>
    <x v="20"/>
  </r>
  <r>
    <s v="Northeast Dermatology Associates"/>
    <s v="Northeast Dermatology Associates"/>
    <x v="39"/>
    <d v="2021-07-06T00:00:00"/>
    <n v="31"/>
    <x v="20"/>
  </r>
  <r>
    <s v="Pacific Dermatology Specialists"/>
    <s v="Pacific Dermatology Specialists"/>
    <x v="58"/>
    <d v="2021-07-06T00:00:00"/>
    <n v="70"/>
    <x v="20"/>
  </r>
  <r>
    <s v="Pacific Dermatology Specialists"/>
    <s v="Pacific Dermatology Specialists"/>
    <x v="73"/>
    <d v="2021-07-06T00:00:00"/>
    <n v="22"/>
    <x v="20"/>
  </r>
  <r>
    <s v="Pacific Dermatology Specialists"/>
    <s v="Pacific Dermatology Specialists"/>
    <x v="59"/>
    <d v="2021-07-06T00:00:00"/>
    <n v="37"/>
    <x v="20"/>
  </r>
  <r>
    <s v="The Dermatology Group  "/>
    <s v="The Dermatology Group"/>
    <x v="83"/>
    <d v="2021-07-06T00:00:00"/>
    <n v="1"/>
    <x v="20"/>
  </r>
  <r>
    <s v="Vanguard Dermatology"/>
    <s v="Vanguard Dermatology"/>
    <x v="46"/>
    <d v="2021-07-06T00:00:00"/>
    <n v="57"/>
    <x v="20"/>
  </r>
  <r>
    <s v="Northeast Dermatology Associates"/>
    <s v="South Shore Skin Center"/>
    <x v="57"/>
    <d v="2021-07-06T00:00:00"/>
    <n v="133"/>
    <x v="20"/>
  </r>
  <r>
    <s v="Pacific Dermatology Specialists"/>
    <s v="Pacific Dermatology Specialists"/>
    <x v="42"/>
    <d v="2021-07-06T00:00:00"/>
    <n v="20"/>
    <x v="20"/>
  </r>
  <r>
    <s v="Southeast Dermatology Specialists  "/>
    <s v="Southeast Dermatology Specialists"/>
    <x v="62"/>
    <d v="2021-07-06T00:00:00"/>
    <n v="90"/>
    <x v="20"/>
  </r>
  <r>
    <s v="Northeast Dermatology Associates"/>
    <s v="Northeast Dermatology Associates"/>
    <x v="22"/>
    <d v="2021-07-06T00:00:00"/>
    <n v="72"/>
    <x v="20"/>
  </r>
  <r>
    <s v="Northeast Dermatology Associates"/>
    <s v="Northeast Dermatology Associates"/>
    <x v="56"/>
    <d v="2021-07-06T00:00:00"/>
    <n v="21"/>
    <x v="20"/>
  </r>
  <r>
    <s v="Northeast Dermatology Associates"/>
    <s v="Northeast Dermatology Associates"/>
    <x v="71"/>
    <d v="2021-07-06T00:00:00"/>
    <n v="6"/>
    <x v="20"/>
  </r>
  <r>
    <s v="Northeast Dermatology Associates"/>
    <s v="Northeast Dermatology Associates"/>
    <x v="55"/>
    <d v="2021-07-06T00:00:00"/>
    <n v="34"/>
    <x v="20"/>
  </r>
  <r>
    <s v="Northeast Dermatology Associates"/>
    <s v="Northeast Dermatology Associates"/>
    <x v="21"/>
    <d v="2021-07-06T00:00:00"/>
    <n v="43"/>
    <x v="20"/>
  </r>
  <r>
    <s v="Louisiana Dermatology Associates "/>
    <s v="Louisiana Dermatology Associates"/>
    <x v="32"/>
    <d v="2021-07-06T00:00:00"/>
    <n v="36"/>
    <x v="20"/>
  </r>
  <r>
    <s v="Dermatology &amp; MOHS Surgery Institute"/>
    <s v="Dermatology &amp; MOHS Surgery Institute"/>
    <x v="89"/>
    <d v="2021-07-06T00:00:00"/>
    <n v="25"/>
    <x v="20"/>
  </r>
  <r>
    <s v="North Pacific Dermatology"/>
    <s v="Lake Washington Dermatology"/>
    <x v="51"/>
    <d v="2021-07-06T00:00:00"/>
    <n v="8"/>
    <x v="20"/>
  </r>
  <r>
    <s v="North Pacific Dermatology"/>
    <s v="North Pacific Dermatology"/>
    <x v="33"/>
    <d v="2021-07-06T00:00:00"/>
    <n v="27"/>
    <x v="20"/>
  </r>
  <r>
    <s v="Northeast Dermatology Associates"/>
    <s v="Brookline Dermatology Associates"/>
    <x v="16"/>
    <d v="2021-07-06T00:00:00"/>
    <n v="36"/>
    <x v="20"/>
  </r>
  <r>
    <s v="North Pacific Dermatology"/>
    <s v="Skin Surgery Center"/>
    <x v="52"/>
    <d v="2021-07-06T00:00:00"/>
    <n v="35"/>
    <x v="20"/>
  </r>
  <r>
    <s v="Northeast Dermatology Associates"/>
    <s v="Brookline Dermatology Associates"/>
    <x v="17"/>
    <d v="2021-07-06T00:00:00"/>
    <n v="18"/>
    <x v="20"/>
  </r>
  <r>
    <s v="Northeast Dermatology Associates"/>
    <s v="Northeast Dermatology Associates"/>
    <x v="18"/>
    <d v="2021-07-06T00:00:00"/>
    <n v="54"/>
    <x v="20"/>
  </r>
  <r>
    <s v="North Pacific Dermatology"/>
    <s v="Eastside Dermatology"/>
    <x v="3"/>
    <d v="2021-07-02T00:00:00"/>
    <n v="25"/>
    <x v="21"/>
  </r>
  <r>
    <s v="Lupo Center for Aesthetic &amp; General Dermatology"/>
    <s v="Lupo Center for Aesthetic &amp; General Dermatology, LLC"/>
    <x v="2"/>
    <d v="2021-07-02T00:00:00"/>
    <n v="19"/>
    <x v="21"/>
  </r>
  <r>
    <s v="Louisiana Dermatology Associates "/>
    <s v="Louisiana Dermatology Associates"/>
    <x v="50"/>
    <d v="2021-07-02T00:00:00"/>
    <n v="150"/>
    <x v="21"/>
  </r>
  <r>
    <s v="Northeast Dermatology Associates"/>
    <s v="Northeast Dermatology Associates"/>
    <x v="5"/>
    <d v="2021-07-02T00:00:00"/>
    <n v="50"/>
    <x v="21"/>
  </r>
  <r>
    <s v="Southeast Dermatology Specialists  "/>
    <s v="Southeast Dermatology Specialists"/>
    <x v="66"/>
    <d v="2021-07-02T00:00:00"/>
    <n v="26"/>
    <x v="21"/>
  </r>
  <r>
    <s v="Northeast Dermatology Associates"/>
    <s v="Northeast Dermatology Associates"/>
    <x v="8"/>
    <d v="2021-07-02T00:00:00"/>
    <n v="25"/>
    <x v="21"/>
  </r>
  <r>
    <s v="The Dermatology Group  "/>
    <s v="The Dermatology Group"/>
    <x v="83"/>
    <d v="2021-07-02T00:00:00"/>
    <n v="1"/>
    <x v="21"/>
  </r>
  <r>
    <s v="The Dermatology Group  "/>
    <s v="The Dermatology Group"/>
    <x v="24"/>
    <d v="2021-07-02T00:00:00"/>
    <n v="56"/>
    <x v="21"/>
  </r>
  <r>
    <s v="Vanguard Dermatology"/>
    <s v="Vanguard Dermatology"/>
    <x v="13"/>
    <d v="2021-07-02T00:00:00"/>
    <n v="27"/>
    <x v="21"/>
  </r>
  <r>
    <s v="The Dermatology Group  "/>
    <s v="The Dermatology Group"/>
    <x v="78"/>
    <d v="2021-07-02T00:00:00"/>
    <n v="38"/>
    <x v="21"/>
  </r>
  <r>
    <s v="The Dermatology Group  "/>
    <s v="Swan Dermatology &amp; Aesthetics"/>
    <x v="11"/>
    <d v="2021-07-02T00:00:00"/>
    <n v="30"/>
    <x v="21"/>
  </r>
  <r>
    <s v="Northeast Dermatology Associates"/>
    <s v="South Shore Skin Center"/>
    <x v="10"/>
    <d v="2021-07-02T00:00:00"/>
    <n v="13"/>
    <x v="21"/>
  </r>
  <r>
    <s v="Northeast Dermatology Associates"/>
    <s v="Northeast Dermatology Associates"/>
    <x v="22"/>
    <d v="2021-07-02T00:00:00"/>
    <n v="76"/>
    <x v="21"/>
  </r>
  <r>
    <s v="Dermatology &amp; MOHS Surgery Institute"/>
    <s v="Dermatology &amp; MOHS Surgery Institute"/>
    <x v="14"/>
    <d v="2021-07-02T00:00:00"/>
    <n v="34"/>
    <x v="21"/>
  </r>
  <r>
    <s v="Louisiana Dermatology Associates "/>
    <s v="Louisiana Dermatology Associates"/>
    <x v="69"/>
    <d v="2021-07-02T00:00:00"/>
    <n v="18"/>
    <x v="21"/>
  </r>
  <r>
    <s v="Northeast Dermatology Associates"/>
    <s v="Brookline Dermatology Associates"/>
    <x v="17"/>
    <d v="2021-07-02T00:00:00"/>
    <n v="45"/>
    <x v="21"/>
  </r>
  <r>
    <s v="Northeast Dermatology Associates"/>
    <s v="Brookline Dermatology Associates"/>
    <x v="16"/>
    <d v="2021-07-02T00:00:00"/>
    <n v="20"/>
    <x v="21"/>
  </r>
  <r>
    <s v="Northeast Dermatology Associates"/>
    <s v="Northeast Dermatology Associates"/>
    <x v="54"/>
    <d v="2021-07-02T00:00:00"/>
    <n v="30"/>
    <x v="21"/>
  </r>
  <r>
    <s v="Northeast Dermatology Associates"/>
    <s v="Northeast Dermatology Associates"/>
    <x v="35"/>
    <d v="2021-07-02T00:00:00"/>
    <n v="32"/>
    <x v="21"/>
  </r>
  <r>
    <s v="Northeast Dermatology Associates"/>
    <s v="Northeast Dermatology Associates"/>
    <x v="36"/>
    <d v="2021-07-02T00:00:00"/>
    <n v="2"/>
    <x v="21"/>
  </r>
  <r>
    <s v="Northeast Dermatology Associates"/>
    <s v="Northeast Dermatology Associates"/>
    <x v="67"/>
    <d v="2021-07-02T00:00:00"/>
    <n v="1"/>
    <x v="21"/>
  </r>
  <r>
    <s v="Northeast Dermatology Associates"/>
    <s v="Northeast Dermatology Associates"/>
    <x v="37"/>
    <d v="2021-07-02T00:00:00"/>
    <n v="97"/>
    <x v="21"/>
  </r>
  <r>
    <s v="Northeast Dermatology Associates"/>
    <s v="Dermatology of Cape Cod"/>
    <x v="34"/>
    <d v="2021-07-02T00:00:00"/>
    <n v="32"/>
    <x v="21"/>
  </r>
  <r>
    <s v="North Pacific Dermatology"/>
    <s v="Lake Washington Dermatology"/>
    <x v="98"/>
    <d v="2021-07-02T00:00:00"/>
    <n v="1"/>
    <x v="21"/>
  </r>
  <r>
    <s v="Dermatology &amp; MOHS Surgery Institute"/>
    <s v="Dermatology &amp; MOHS Surgery Institute"/>
    <x v="30"/>
    <d v="2021-07-02T00:00:00"/>
    <n v="45"/>
    <x v="21"/>
  </r>
  <r>
    <s v="Dermatology &amp; MOHS Surgery Institute"/>
    <s v="Dermatology &amp; MOHS Surgery Institute"/>
    <x v="97"/>
    <d v="2021-07-02T00:00:00"/>
    <n v="26"/>
    <x v="21"/>
  </r>
  <r>
    <s v="Dermatology &amp; MOHS Surgery Institute"/>
    <s v="Dermatology &amp; MOHS Surgery Institute"/>
    <x v="28"/>
    <d v="2021-07-02T00:00:00"/>
    <n v="82"/>
    <x v="21"/>
  </r>
  <r>
    <s v="Louisiana Dermatology Associates "/>
    <s v="Louisiana Dermatology Associates"/>
    <x v="31"/>
    <d v="2021-07-02T00:00:00"/>
    <n v="2"/>
    <x v="21"/>
  </r>
  <r>
    <s v="Southeast Dermatology Specialists  "/>
    <s v="Southeast Dermatology Specialists"/>
    <x v="43"/>
    <d v="2021-07-02T00:00:00"/>
    <n v="50"/>
    <x v="21"/>
  </r>
  <r>
    <s v="Southeast Dermatology Specialists  "/>
    <s v="Southeast Dermatology Specialists"/>
    <x v="81"/>
    <d v="2021-07-02T00:00:00"/>
    <n v="1"/>
    <x v="21"/>
  </r>
  <r>
    <s v="Pacific Dermatology Specialists"/>
    <s v="Pacific Dermatology Specialists"/>
    <x v="58"/>
    <d v="2021-07-02T00:00:00"/>
    <n v="79"/>
    <x v="21"/>
  </r>
  <r>
    <s v="Pacific Dermatology Specialists"/>
    <s v="Pacific Dermatology Specialists"/>
    <x v="59"/>
    <d v="2021-07-02T00:00:00"/>
    <n v="25"/>
    <x v="21"/>
  </r>
  <r>
    <s v="The Dermatology Group  "/>
    <s v="The Dermatology Group"/>
    <x v="25"/>
    <d v="2021-07-02T00:00:00"/>
    <n v="23"/>
    <x v="21"/>
  </r>
  <r>
    <s v="Vanguard Dermatology"/>
    <s v="Vanguard Dermatology"/>
    <x v="47"/>
    <d v="2021-07-02T00:00:00"/>
    <n v="18"/>
    <x v="21"/>
  </r>
  <r>
    <s v="Vanguard Dermatology"/>
    <s v="Vanguard Dermatology"/>
    <x v="46"/>
    <d v="2021-07-02T00:00:00"/>
    <n v="60"/>
    <x v="21"/>
  </r>
  <r>
    <s v="Washington Institute of Dermatologic Laser Surgery"/>
    <s v="Washington Institute of Dermatologic Laser Surgery"/>
    <x v="48"/>
    <d v="2021-07-02T00:00:00"/>
    <n v="6"/>
    <x v="21"/>
  </r>
  <r>
    <s v="Northeast Dermatology Associates"/>
    <s v="Northeast Dermatology Associates"/>
    <x v="53"/>
    <d v="2021-07-02T00:00:00"/>
    <n v="55"/>
    <x v="21"/>
  </r>
  <r>
    <s v="Northeast Dermatology Associates"/>
    <s v="Northeast Dermatology Associates"/>
    <x v="71"/>
    <d v="2021-07-02T00:00:00"/>
    <n v="1"/>
    <x v="21"/>
  </r>
  <r>
    <s v="North Pacific Dermatology"/>
    <s v="Lake Washington Dermatology"/>
    <x v="51"/>
    <d v="2021-07-02T00:00:00"/>
    <n v="53"/>
    <x v="21"/>
  </r>
  <r>
    <s v="Dermatology &amp; MOHS Surgery Institute"/>
    <s v="Dermatology &amp; MOHS Surgery Institute"/>
    <x v="94"/>
    <d v="2021-07-02T00:00:00"/>
    <n v="22"/>
    <x v="21"/>
  </r>
  <r>
    <s v="North Pacific Dermatology"/>
    <s v="North Pacific Dermatology"/>
    <x v="4"/>
    <d v="2021-07-02T00:00:00"/>
    <n v="25"/>
    <x v="21"/>
  </r>
  <r>
    <s v="North Pacific Dermatology"/>
    <s v="Skin Surgery Center"/>
    <x v="52"/>
    <d v="2021-07-02T00:00:00"/>
    <n v="15"/>
    <x v="21"/>
  </r>
  <r>
    <s v="The Dermatology Group  "/>
    <s v="The Dermatology Group"/>
    <x v="76"/>
    <d v="2021-07-02T00:00:00"/>
    <n v="37"/>
    <x v="21"/>
  </r>
  <r>
    <s v="Northeast Dermatology Associates"/>
    <s v="South Shore Skin Center"/>
    <x v="57"/>
    <d v="2021-07-02T00:00:00"/>
    <n v="51"/>
    <x v="21"/>
  </r>
  <r>
    <s v="Northeast Dermatology Associates"/>
    <s v="South Shore Skin Center"/>
    <x v="9"/>
    <d v="2021-07-02T00:00:00"/>
    <n v="100"/>
    <x v="21"/>
  </r>
  <r>
    <s v="Semler Dermatology"/>
    <s v="Semler Dermatology"/>
    <x v="61"/>
    <d v="2021-07-02T00:00:00"/>
    <n v="25"/>
    <x v="21"/>
  </r>
  <r>
    <s v="Southeast Dermatology Specialists  "/>
    <s v="Southeast Dermatology Specialists"/>
    <x v="62"/>
    <d v="2021-07-02T00:00:00"/>
    <n v="22"/>
    <x v="21"/>
  </r>
  <r>
    <s v="Pacific Dermatology Specialists"/>
    <s v="Pacific Dermatology Specialists"/>
    <x v="42"/>
    <d v="2021-07-02T00:00:00"/>
    <n v="25"/>
    <x v="21"/>
  </r>
  <r>
    <s v="Southeast Dermatology Specialists  "/>
    <s v="Southeast Dermatology Specialists"/>
    <x v="44"/>
    <d v="2021-07-01T00:00:00"/>
    <n v="28"/>
    <x v="22"/>
  </r>
  <r>
    <s v="Northeast Dermatology Associates"/>
    <s v="Northeast Dermatology Associates"/>
    <x v="8"/>
    <d v="2021-07-01T00:00:00"/>
    <n v="54"/>
    <x v="22"/>
  </r>
  <r>
    <s v="The Dermatology Group  "/>
    <s v="The Dermatology Group"/>
    <x v="83"/>
    <d v="2021-07-01T00:00:00"/>
    <n v="1"/>
    <x v="22"/>
  </r>
  <r>
    <s v="The Dermatology Group  "/>
    <s v="Swan Dermatology &amp; Aesthetics"/>
    <x v="11"/>
    <d v="2021-07-01T00:00:00"/>
    <n v="36"/>
    <x v="22"/>
  </r>
  <r>
    <s v="Vanguard Dermatology"/>
    <s v="Vanguard Dermatology"/>
    <x v="12"/>
    <d v="2021-07-01T00:00:00"/>
    <n v="78"/>
    <x v="22"/>
  </r>
  <r>
    <s v="Vanguard Dermatology"/>
    <s v="Vanguard Dermatology"/>
    <x v="46"/>
    <d v="2021-07-01T00:00:00"/>
    <n v="87"/>
    <x v="22"/>
  </r>
  <r>
    <s v="Northeast Dermatology Associates"/>
    <s v="Dermatology of Cape Cod"/>
    <x v="34"/>
    <d v="2021-07-01T00:00:00"/>
    <n v="53"/>
    <x v="22"/>
  </r>
  <r>
    <s v="Northeast Dermatology Associates"/>
    <s v="Northeast Dermatology Associates"/>
    <x v="5"/>
    <d v="2021-07-01T00:00:00"/>
    <n v="57"/>
    <x v="22"/>
  </r>
  <r>
    <s v="Dermatology &amp; MOHS Surgery Institute"/>
    <s v="Dermatology &amp; MOHS Surgery Institute"/>
    <x v="29"/>
    <d v="2021-07-01T00:00:00"/>
    <n v="38"/>
    <x v="22"/>
  </r>
  <r>
    <s v="Dermatology &amp; MOHS Surgery Institute"/>
    <s v="Dermatology &amp; MOHS Surgery Institute"/>
    <x v="30"/>
    <d v="2021-07-01T00:00:00"/>
    <n v="36"/>
    <x v="22"/>
  </r>
  <r>
    <s v="North Pacific Dermatology"/>
    <s v="Eastside Dermatology"/>
    <x v="95"/>
    <d v="2021-07-01T00:00:00"/>
    <n v="3"/>
    <x v="22"/>
  </r>
  <r>
    <s v="Northeast Dermatology Associates"/>
    <s v="Northeast Dermatology Associates"/>
    <x v="37"/>
    <d v="2021-07-01T00:00:00"/>
    <n v="96"/>
    <x v="22"/>
  </r>
  <r>
    <s v="Northeast Dermatology Associates"/>
    <s v="Northeast Dermatology Associates"/>
    <x v="7"/>
    <d v="2021-07-01T00:00:00"/>
    <n v="52"/>
    <x v="22"/>
  </r>
  <r>
    <s v="Northeast Dermatology Associates"/>
    <s v="Northeast Dermatology Associates"/>
    <x v="36"/>
    <d v="2021-07-01T00:00:00"/>
    <n v="63"/>
    <x v="22"/>
  </r>
  <r>
    <s v="Northeast Dermatology Associates"/>
    <s v="Northeast Dermatology Associates"/>
    <x v="35"/>
    <d v="2021-07-01T00:00:00"/>
    <n v="66"/>
    <x v="22"/>
  </r>
  <r>
    <s v="The Dermatology Group  "/>
    <s v="The Dermatology Group"/>
    <x v="24"/>
    <d v="2021-07-01T00:00:00"/>
    <n v="155"/>
    <x v="22"/>
  </r>
  <r>
    <s v="Pacific Dermatology Specialists"/>
    <s v="Pacific Dermatology Specialists"/>
    <x v="23"/>
    <d v="2021-07-01T00:00:00"/>
    <n v="10"/>
    <x v="22"/>
  </r>
  <r>
    <s v="Northeast Dermatology Associates"/>
    <s v="South Shore Skin Center"/>
    <x v="57"/>
    <d v="2021-07-01T00:00:00"/>
    <n v="111"/>
    <x v="22"/>
  </r>
  <r>
    <s v="Northeast Dermatology Associates"/>
    <s v="Northeast Dermatology Associates"/>
    <x v="40"/>
    <d v="2021-07-01T00:00:00"/>
    <n v="18"/>
    <x v="22"/>
  </r>
  <r>
    <s v="Southeast Dermatology Specialists  "/>
    <s v="Southeast Dermatology Specialists"/>
    <x v="62"/>
    <d v="2021-07-01T00:00:00"/>
    <n v="76"/>
    <x v="22"/>
  </r>
  <r>
    <s v="Pacific Dermatology Specialists"/>
    <s v="Pacific Dermatology Specialists"/>
    <x v="42"/>
    <d v="2021-07-01T00:00:00"/>
    <n v="30"/>
    <x v="22"/>
  </r>
  <r>
    <s v="Louisiana Dermatology Associates "/>
    <s v="Louisiana Dermatology Associates"/>
    <x v="32"/>
    <d v="2021-07-01T00:00:00"/>
    <n v="46"/>
    <x v="22"/>
  </r>
  <r>
    <s v="Dermatology &amp; MOHS Surgery Institute"/>
    <s v="Dermatology &amp; MOHS Surgery Institute"/>
    <x v="94"/>
    <d v="2021-07-01T00:00:00"/>
    <n v="25"/>
    <x v="22"/>
  </r>
  <r>
    <s v="Louisiana Dermatology Associates "/>
    <s v="Louisiana Dermatology Associates"/>
    <x v="50"/>
    <d v="2021-07-01T00:00:00"/>
    <n v="91"/>
    <x v="22"/>
  </r>
  <r>
    <s v="Dermatology &amp; MOHS Surgery Institute"/>
    <s v="Dermatology &amp; MOHS Surgery Institute"/>
    <x v="14"/>
    <d v="2021-07-01T00:00:00"/>
    <n v="27"/>
    <x v="22"/>
  </r>
  <r>
    <s v="North Pacific Dermatology"/>
    <s v="Lake Washington Dermatology"/>
    <x v="51"/>
    <d v="2021-07-01T00:00:00"/>
    <n v="50"/>
    <x v="22"/>
  </r>
  <r>
    <s v="Northeast Dermatology Associates"/>
    <s v="Brookline Dermatology Associates"/>
    <x v="17"/>
    <d v="2021-07-01T00:00:00"/>
    <n v="45"/>
    <x v="22"/>
  </r>
  <r>
    <s v="Northeast Dermatology Associates"/>
    <s v="Northeast Dermatology Associates"/>
    <x v="18"/>
    <d v="2021-07-01T00:00:00"/>
    <n v="86"/>
    <x v="22"/>
  </r>
  <r>
    <s v="North Pacific Dermatology"/>
    <s v="Skin Surgery Center"/>
    <x v="15"/>
    <d v="2021-07-01T00:00:00"/>
    <n v="28"/>
    <x v="22"/>
  </r>
  <r>
    <s v="North Pacific Dermatology"/>
    <s v="Skin Surgery Center"/>
    <x v="52"/>
    <d v="2021-07-01T00:00:00"/>
    <n v="31"/>
    <x v="22"/>
  </r>
  <r>
    <s v="Northeast Dermatology Associates"/>
    <s v="Brookline Dermatology Associates"/>
    <x v="16"/>
    <d v="2021-07-01T00:00:00"/>
    <n v="36"/>
    <x v="22"/>
  </r>
  <r>
    <s v="Northeast Dermatology Associates"/>
    <s v="Northeast Dermatology Associates"/>
    <x v="71"/>
    <d v="2021-07-01T00:00:00"/>
    <n v="4"/>
    <x v="22"/>
  </r>
  <r>
    <s v="Northeast Dermatology Associates"/>
    <s v="Northeast Dermatology Associates"/>
    <x v="55"/>
    <d v="2021-07-01T00:00:00"/>
    <n v="55"/>
    <x v="22"/>
  </r>
  <r>
    <s v="Northeast Dermatology Associates"/>
    <s v="Northeast Dermatology Associates"/>
    <x v="21"/>
    <d v="2021-07-01T00:00:00"/>
    <n v="42"/>
    <x v="22"/>
  </r>
  <r>
    <s v="Northeast Dermatology Associates"/>
    <s v="Northeast Dermatology Associates"/>
    <x v="56"/>
    <d v="2021-07-01T00:00:00"/>
    <n v="20"/>
    <x v="22"/>
  </r>
  <r>
    <s v="Northeast Dermatology Associates"/>
    <s v="Northeast Dermatology Associates"/>
    <x v="53"/>
    <d v="2021-07-01T00:00:00"/>
    <n v="32"/>
    <x v="22"/>
  </r>
  <r>
    <s v="North Pacific Dermatology"/>
    <s v="North Pacific Dermatology"/>
    <x v="99"/>
    <d v="2021-07-01T00:00:00"/>
    <n v="4"/>
    <x v="22"/>
  </r>
  <r>
    <s v="North Pacific Dermatology"/>
    <s v="North Pacific Dermatology"/>
    <x v="4"/>
    <d v="2021-07-01T00:00:00"/>
    <n v="11"/>
    <x v="22"/>
  </r>
  <r>
    <s v="North Pacific Dermatology"/>
    <s v="North Pacific Dermatology"/>
    <x v="33"/>
    <d v="2021-07-01T00:00:00"/>
    <n v="47"/>
    <x v="22"/>
  </r>
  <r>
    <s v="Louisiana Dermatology Associates "/>
    <s v="Louisiana Dermatology Associates"/>
    <x v="31"/>
    <d v="2021-07-01T00:00:00"/>
    <n v="35"/>
    <x v="22"/>
  </r>
  <r>
    <s v="Family Dermatology"/>
    <s v="Family Dermatology"/>
    <x v="1"/>
    <d v="2021-07-01T00:00:00"/>
    <n v="97"/>
    <x v="22"/>
  </r>
  <r>
    <s v="Dermatology &amp; MOHS Surgery Institute"/>
    <s v="Dermatology &amp; MOHS Surgery Institute"/>
    <x v="28"/>
    <d v="2021-07-01T00:00:00"/>
    <n v="53"/>
    <x v="22"/>
  </r>
  <r>
    <s v="Lupo Center for Aesthetic &amp; General Dermatology"/>
    <s v="Lupo Center for Aesthetic &amp; General Dermatology, LLC"/>
    <x v="2"/>
    <d v="2021-07-01T00:00:00"/>
    <n v="26"/>
    <x v="22"/>
  </r>
  <r>
    <s v="North Pacific Dermatology"/>
    <s v="Eastside Dermatology"/>
    <x v="3"/>
    <d v="2021-07-01T00:00:00"/>
    <n v="40"/>
    <x v="22"/>
  </r>
  <r>
    <s v="Northeast Dermatology Associates"/>
    <s v="Northeast Dermatology Associates"/>
    <x v="38"/>
    <d v="2021-07-01T00:00:00"/>
    <n v="72"/>
    <x v="22"/>
  </r>
  <r>
    <s v="Southeast Dermatology Specialists  "/>
    <s v="Southeast Dermatology Specialists"/>
    <x v="43"/>
    <d v="2021-07-01T00:00:00"/>
    <n v="62"/>
    <x v="22"/>
  </r>
  <r>
    <s v="The Dermatology Group  "/>
    <s v="The Dermatology Group"/>
    <x v="45"/>
    <d v="2021-07-01T00:00:00"/>
    <n v="32"/>
    <x v="22"/>
  </r>
  <r>
    <s v="Vanguard Dermatology"/>
    <s v="Vanguard Dermatology"/>
    <x v="47"/>
    <d v="2021-07-01T00:00:00"/>
    <n v="39"/>
    <x v="22"/>
  </r>
  <r>
    <s v="Vanguard Dermatology"/>
    <s v="Vanguard Dermatology"/>
    <x v="13"/>
    <d v="2021-07-01T00:00:00"/>
    <n v="72"/>
    <x v="22"/>
  </r>
  <r>
    <s v="Washington Institute of Dermatologic Laser Surgery"/>
    <s v="Washington Institute of Dermatologic Laser Surgery"/>
    <x v="48"/>
    <d v="2021-07-01T00:00:00"/>
    <n v="29"/>
    <x v="22"/>
  </r>
  <r>
    <s v="The Dermatology Group  "/>
    <s v="The Dermatology Group"/>
    <x v="100"/>
    <d v="2021-07-01T00:00:00"/>
    <n v="28"/>
    <x v="22"/>
  </r>
  <r>
    <s v="The Dermatology Group  "/>
    <s v="The Dermatology Group"/>
    <x v="26"/>
    <d v="2021-07-01T00:00:00"/>
    <n v="65"/>
    <x v="22"/>
  </r>
  <r>
    <s v="The Dermatology Group  "/>
    <s v="The Dermatology Group"/>
    <x v="25"/>
    <d v="2021-07-01T00:00:00"/>
    <n v="20"/>
    <x v="22"/>
  </r>
  <r>
    <s v="Northeast Dermatology Associates"/>
    <s v="South Shore Skin Center"/>
    <x v="9"/>
    <d v="2021-07-01T00:00:00"/>
    <n v="223"/>
    <x v="22"/>
  </r>
  <r>
    <s v="Pacific Dermatology Specialists"/>
    <s v="Pacific Dermatology Specialists"/>
    <x v="59"/>
    <d v="2021-07-01T00:00:00"/>
    <n v="46"/>
    <x v="22"/>
  </r>
  <r>
    <s v="Pacific Dermatology Specialists"/>
    <s v="Pacific Dermatology Specialists"/>
    <x v="58"/>
    <d v="2021-07-01T00:00:00"/>
    <n v="36"/>
    <x v="22"/>
  </r>
  <r>
    <s v="Northeast Dermatology Associates"/>
    <s v="South Shore Skin Center"/>
    <x v="10"/>
    <d v="2021-07-01T00:00:00"/>
    <n v="10"/>
    <x v="22"/>
  </r>
  <r>
    <s v="Semler Dermatology"/>
    <s v="Semler Dermatology"/>
    <x v="61"/>
    <d v="2021-07-01T00:00:00"/>
    <n v="65"/>
    <x v="22"/>
  </r>
  <r>
    <s v="Northeast Dermatology Associates"/>
    <s v="Northeast Dermatology Associates"/>
    <x v="6"/>
    <d v="2021-07-01T00:00:00"/>
    <n v="48"/>
    <x v="22"/>
  </r>
  <r>
    <s v="Northeast Dermatology Associates"/>
    <s v="Northeast Dermatology Associates"/>
    <x v="54"/>
    <d v="2021-07-01T00:00:00"/>
    <n v="35"/>
    <x v="22"/>
  </r>
  <r>
    <s v="Northeast Dermatology Associates"/>
    <s v="Northeast Dermatology Associates"/>
    <x v="20"/>
    <d v="2021-07-01T00:00:00"/>
    <n v="17"/>
    <x v="22"/>
  </r>
  <r>
    <s v="Northeast Dermatology Associates"/>
    <s v="Northeast Dermatology Associates"/>
    <x v="19"/>
    <d v="2021-07-01T00:00:00"/>
    <n v="39"/>
    <x v="22"/>
  </r>
  <r>
    <s v="Dermatology &amp; MOHS Surgery Institute"/>
    <s v="Dermatology &amp; MOHS Surgery Institute"/>
    <x v="0"/>
    <d v="2021-07-01T00:00:00"/>
    <n v="30"/>
    <x v="22"/>
  </r>
  <r>
    <s v="North Pacific Dermatology"/>
    <s v="North Pacific Dermatology"/>
    <x v="68"/>
    <d v="2021-07-01T00:00:00"/>
    <n v="2"/>
    <x v="22"/>
  </r>
  <r>
    <s v="North Pacific Dermatology"/>
    <s v="Lake Washington Dermatology"/>
    <x v="51"/>
    <d v="2021-06-30T00:00:00"/>
    <n v="4"/>
    <x v="23"/>
  </r>
  <r>
    <s v="Dermatology &amp; MOHS Surgery Institute"/>
    <s v="Dermatology &amp; MOHS Surgery Institute"/>
    <x v="30"/>
    <d v="2021-06-30T00:00:00"/>
    <n v="34"/>
    <x v="23"/>
  </r>
  <r>
    <s v="Dermatology &amp; MOHS Surgery Institute"/>
    <s v="Dermatology &amp; MOHS Surgery Institute"/>
    <x v="28"/>
    <d v="2021-06-30T00:00:00"/>
    <n v="87"/>
    <x v="23"/>
  </r>
  <r>
    <s v="Louisiana Dermatology Associates "/>
    <s v="Louisiana Dermatology Associates"/>
    <x v="32"/>
    <d v="2021-06-30T00:00:00"/>
    <n v="17"/>
    <x v="23"/>
  </r>
  <r>
    <s v="Louisiana Dermatology Associates "/>
    <s v="Louisiana Dermatology Associates"/>
    <x v="31"/>
    <d v="2021-06-30T00:00:00"/>
    <n v="5"/>
    <x v="23"/>
  </r>
  <r>
    <s v="Northeast Dermatology Associates"/>
    <s v="Dermatology of Cape Cod"/>
    <x v="34"/>
    <d v="2021-06-30T00:00:00"/>
    <n v="86"/>
    <x v="23"/>
  </r>
  <r>
    <s v="North Pacific Dermatology"/>
    <s v="Skin Surgery Center"/>
    <x v="52"/>
    <d v="2021-06-30T00:00:00"/>
    <n v="36"/>
    <x v="23"/>
  </r>
  <r>
    <s v="North Pacific Dermatology"/>
    <s v="North Pacific Dermatology"/>
    <x v="33"/>
    <d v="2021-06-30T00:00:00"/>
    <n v="57"/>
    <x v="23"/>
  </r>
  <r>
    <s v="Northeast Dermatology Associates"/>
    <s v="Northeast Dermatology Associates"/>
    <x v="53"/>
    <d v="2021-06-30T00:00:00"/>
    <n v="78"/>
    <x v="23"/>
  </r>
  <r>
    <s v="Northeast Dermatology Associates"/>
    <s v="Northeast Dermatology Associates"/>
    <x v="67"/>
    <d v="2021-06-30T00:00:00"/>
    <n v="48"/>
    <x v="23"/>
  </r>
  <r>
    <s v="Northeast Dermatology Associates"/>
    <s v="Northeast Dermatology Associates"/>
    <x v="36"/>
    <d v="2021-06-30T00:00:00"/>
    <n v="132"/>
    <x v="23"/>
  </r>
  <r>
    <s v="Northeast Dermatology Associates"/>
    <s v="Northeast Dermatology Associates"/>
    <x v="37"/>
    <d v="2021-06-30T00:00:00"/>
    <n v="103"/>
    <x v="23"/>
  </r>
  <r>
    <s v="Northeast Dermatology Associates"/>
    <s v="Northeast Dermatology Associates"/>
    <x v="38"/>
    <d v="2021-06-30T00:00:00"/>
    <n v="53"/>
    <x v="23"/>
  </r>
  <r>
    <s v="Pacific Dermatology Specialists"/>
    <s v="Pacific Dermatology Specialists"/>
    <x v="42"/>
    <d v="2021-06-30T00:00:00"/>
    <n v="27"/>
    <x v="23"/>
  </r>
  <r>
    <s v="Southeast Dermatology Specialists  "/>
    <s v="Southeast Dermatology Specialists"/>
    <x v="43"/>
    <d v="2021-06-30T00:00:00"/>
    <n v="53"/>
    <x v="23"/>
  </r>
  <r>
    <s v="Northeast Dermatology Associates"/>
    <s v="South Shore Skin Center"/>
    <x v="57"/>
    <d v="2021-06-30T00:00:00"/>
    <n v="137"/>
    <x v="23"/>
  </r>
  <r>
    <s v="The Dermatology Group  "/>
    <s v="The Dermatology Group"/>
    <x v="45"/>
    <d v="2021-06-30T00:00:00"/>
    <n v="25"/>
    <x v="23"/>
  </r>
  <r>
    <s v="Vanguard Dermatology"/>
    <s v="Vanguard Dermatology"/>
    <x v="47"/>
    <d v="2021-06-30T00:00:00"/>
    <n v="61"/>
    <x v="23"/>
  </r>
  <r>
    <s v="Vanguard Dermatology"/>
    <s v="Vanguard Dermatology"/>
    <x v="46"/>
    <d v="2021-06-30T00:00:00"/>
    <n v="47"/>
    <x v="23"/>
  </r>
  <r>
    <s v="The Dermatology Group  "/>
    <s v="The Dermatology Group"/>
    <x v="64"/>
    <d v="2021-06-30T00:00:00"/>
    <n v="25"/>
    <x v="23"/>
  </r>
  <r>
    <s v="The Dermatology Group  "/>
    <s v="The Dermatology Group"/>
    <x v="76"/>
    <d v="2021-06-30T00:00:00"/>
    <n v="55"/>
    <x v="23"/>
  </r>
  <r>
    <s v="Semler Dermatology"/>
    <s v="Semler Dermatology"/>
    <x v="61"/>
    <d v="2021-06-30T00:00:00"/>
    <n v="50"/>
    <x v="23"/>
  </r>
  <r>
    <s v="Southeast Dermatology Specialists  "/>
    <s v="Southeast Dermatology Specialists"/>
    <x v="62"/>
    <d v="2021-06-30T00:00:00"/>
    <n v="78"/>
    <x v="23"/>
  </r>
  <r>
    <s v="Pacific Dermatology Specialists"/>
    <s v="Pacific Dermatology Specialists"/>
    <x v="60"/>
    <d v="2021-06-30T00:00:00"/>
    <n v="29"/>
    <x v="23"/>
  </r>
  <r>
    <s v="Pacific Dermatology Specialists"/>
    <s v="Pacific Dermatology Specialists"/>
    <x v="58"/>
    <d v="2021-06-30T00:00:00"/>
    <n v="66"/>
    <x v="23"/>
  </r>
  <r>
    <s v="Pacific Dermatology Specialists"/>
    <s v="Pacific Dermatology Specialists"/>
    <x v="59"/>
    <d v="2021-06-30T00:00:00"/>
    <n v="35"/>
    <x v="23"/>
  </r>
  <r>
    <s v="Northeast Dermatology Associates"/>
    <s v="Northeast Dermatology Associates"/>
    <x v="56"/>
    <d v="2021-06-30T00:00:00"/>
    <n v="20"/>
    <x v="23"/>
  </r>
  <r>
    <s v="Northeast Dermatology Associates"/>
    <s v="Northeast Dermatology Associates"/>
    <x v="71"/>
    <d v="2021-06-30T00:00:00"/>
    <n v="1"/>
    <x v="23"/>
  </r>
  <r>
    <s v="Northeast Dermatology Associates"/>
    <s v="Northeast Dermatology Associates"/>
    <x v="55"/>
    <d v="2021-06-30T00:00:00"/>
    <n v="15"/>
    <x v="23"/>
  </r>
  <r>
    <s v="Northeast Dermatology Associates"/>
    <s v="Northeast Dermatology Associates"/>
    <x v="54"/>
    <d v="2021-06-30T00:00:00"/>
    <n v="66"/>
    <x v="23"/>
  </r>
  <r>
    <s v="North Pacific Dermatology"/>
    <s v="North Pacific Dermatology"/>
    <x v="68"/>
    <d v="2021-06-30T00:00:00"/>
    <n v="6"/>
    <x v="23"/>
  </r>
  <r>
    <s v="Louisiana Dermatology Associates "/>
    <s v="Louisiana Dermatology Associates"/>
    <x v="50"/>
    <d v="2021-06-30T00:00:00"/>
    <n v="141"/>
    <x v="23"/>
  </r>
  <r>
    <s v="Northeast Dermatology Associates"/>
    <s v="Northeast Dermatology Associates"/>
    <x v="5"/>
    <d v="2021-06-30T00:00:00"/>
    <n v="103"/>
    <x v="23"/>
  </r>
  <r>
    <s v="Northeast Dermatology Associates"/>
    <s v="Northeast Dermatology Associates"/>
    <x v="7"/>
    <d v="2021-06-30T00:00:00"/>
    <n v="28"/>
    <x v="23"/>
  </r>
  <r>
    <s v="North Pacific Dermatology"/>
    <s v="North Pacific Dermatology"/>
    <x v="4"/>
    <d v="2021-06-30T00:00:00"/>
    <n v="14"/>
    <x v="23"/>
  </r>
  <r>
    <s v="Lupo Center for Aesthetic &amp; General Dermatology"/>
    <s v="Lupo Center for Aesthetic &amp; General Dermatology, LLC"/>
    <x v="2"/>
    <d v="2021-06-30T00:00:00"/>
    <n v="28"/>
    <x v="23"/>
  </r>
  <r>
    <s v="North Pacific Dermatology"/>
    <s v="Eastside Dermatology"/>
    <x v="3"/>
    <d v="2021-06-30T00:00:00"/>
    <n v="24"/>
    <x v="23"/>
  </r>
  <r>
    <s v="Dermatology &amp; MOHS Surgery Institute"/>
    <s v="Dermatology &amp; MOHS Surgery Institute"/>
    <x v="80"/>
    <d v="2021-06-30T00:00:00"/>
    <n v="29"/>
    <x v="23"/>
  </r>
  <r>
    <s v="Dermatology &amp; MOHS Surgery Institute"/>
    <s v="Dermatology &amp; MOHS Surgery Institute"/>
    <x v="0"/>
    <d v="2021-06-30T00:00:00"/>
    <n v="25"/>
    <x v="23"/>
  </r>
  <r>
    <s v="Family Dermatology"/>
    <s v="Family Dermatology"/>
    <x v="1"/>
    <d v="2021-06-30T00:00:00"/>
    <n v="87"/>
    <x v="23"/>
  </r>
  <r>
    <s v="Louisiana Dermatology Associates "/>
    <s v="Louisiana Dermatology Associates"/>
    <x v="63"/>
    <d v="2021-06-30T00:00:00"/>
    <n v="25"/>
    <x v="23"/>
  </r>
  <r>
    <s v="Pacific Dermatology Specialists"/>
    <s v="Pacific Dermatology Specialists"/>
    <x v="65"/>
    <d v="2021-06-30T00:00:00"/>
    <n v="18"/>
    <x v="23"/>
  </r>
  <r>
    <s v="Southeast Dermatology Specialists  "/>
    <s v="Southeast Dermatology Specialists"/>
    <x v="66"/>
    <d v="2021-06-30T00:00:00"/>
    <n v="31"/>
    <x v="23"/>
  </r>
  <r>
    <s v="Northeast Dermatology Associates"/>
    <s v="Northeast Dermatology Associates"/>
    <x v="8"/>
    <d v="2021-06-30T00:00:00"/>
    <n v="23"/>
    <x v="23"/>
  </r>
  <r>
    <s v="Northeast Dermatology Associates"/>
    <s v="South Shore Skin Center"/>
    <x v="9"/>
    <d v="2021-06-30T00:00:00"/>
    <n v="158"/>
    <x v="23"/>
  </r>
  <r>
    <s v="Northeast Dermatology Associates"/>
    <s v="South Shore Skin Center"/>
    <x v="10"/>
    <d v="2021-06-30T00:00:00"/>
    <n v="16"/>
    <x v="23"/>
  </r>
  <r>
    <s v="The Dermatology Group  "/>
    <s v="Swan Dermatology &amp; Aesthetics"/>
    <x v="11"/>
    <d v="2021-06-30T00:00:00"/>
    <n v="40"/>
    <x v="23"/>
  </r>
  <r>
    <s v="Vanguard Dermatology"/>
    <s v="Vanguard Dermatology"/>
    <x v="13"/>
    <d v="2021-06-30T00:00:00"/>
    <n v="76"/>
    <x v="23"/>
  </r>
  <r>
    <s v="Northeast Dermatology Associates"/>
    <s v="Northeast Dermatology Associates"/>
    <x v="20"/>
    <d v="2021-06-30T00:00:00"/>
    <n v="17"/>
    <x v="23"/>
  </r>
  <r>
    <s v="Northeast Dermatology Associates"/>
    <s v="Northeast Dermatology Associates"/>
    <x v="21"/>
    <d v="2021-06-30T00:00:00"/>
    <n v="21"/>
    <x v="23"/>
  </r>
  <r>
    <s v="Northeast Dermatology Associates"/>
    <s v="Northeast Dermatology Associates"/>
    <x v="22"/>
    <d v="2021-06-30T00:00:00"/>
    <n v="69"/>
    <x v="23"/>
  </r>
  <r>
    <s v="Dermatology &amp; MOHS Surgery Institute"/>
    <s v="Dermatology &amp; MOHS Surgery Institute"/>
    <x v="14"/>
    <d v="2021-06-30T00:00:00"/>
    <n v="15"/>
    <x v="23"/>
  </r>
  <r>
    <s v="Louisiana Dermatology Associates "/>
    <s v="Louisiana Dermatology Associates"/>
    <x v="69"/>
    <d v="2021-06-30T00:00:00"/>
    <n v="8"/>
    <x v="23"/>
  </r>
  <r>
    <s v="Northeast Dermatology Associates"/>
    <s v="Northeast Dermatology Associates"/>
    <x v="18"/>
    <d v="2021-06-30T00:00:00"/>
    <n v="94"/>
    <x v="23"/>
  </r>
  <r>
    <s v="Northeast Dermatology Associates"/>
    <s v="Brookline Dermatology Associates"/>
    <x v="17"/>
    <d v="2021-06-30T00:00:00"/>
    <n v="45"/>
    <x v="23"/>
  </r>
  <r>
    <s v="North Pacific Dermatology"/>
    <s v="Skin Surgery Center"/>
    <x v="15"/>
    <d v="2021-06-30T00:00:00"/>
    <n v="32"/>
    <x v="23"/>
  </r>
  <r>
    <s v="Northeast Dermatology Associates"/>
    <s v="Brookline Dermatology Associates"/>
    <x v="16"/>
    <d v="2021-06-30T00:00:00"/>
    <n v="38"/>
    <x v="23"/>
  </r>
  <r>
    <s v="Vanguard Dermatology"/>
    <s v="Vanguard Dermatology"/>
    <x v="27"/>
    <d v="2021-06-30T00:00:00"/>
    <n v="28"/>
    <x v="23"/>
  </r>
  <r>
    <s v="Washington Institute of Dermatologic Laser Surgery"/>
    <s v="Washington Institute of Dermatologic Laser Surgery"/>
    <x v="48"/>
    <d v="2021-06-30T00:00:00"/>
    <n v="29"/>
    <x v="23"/>
  </r>
  <r>
    <s v="The Dermatology Group  "/>
    <s v="The Dermatology Group"/>
    <x v="24"/>
    <d v="2021-06-30T00:00:00"/>
    <n v="103"/>
    <x v="23"/>
  </r>
  <r>
    <s v="The Dermatology Group  "/>
    <s v="The Dermatology Group"/>
    <x v="26"/>
    <d v="2021-06-30T00:00:00"/>
    <n v="21"/>
    <x v="23"/>
  </r>
  <r>
    <s v="The Dermatology Group  "/>
    <s v="The Dermatology Group"/>
    <x v="76"/>
    <d v="2021-06-29T00:00:00"/>
    <n v="61"/>
    <x v="24"/>
  </r>
  <r>
    <s v="The Dermatology Group  "/>
    <s v="The Dermatology Group"/>
    <x v="64"/>
    <d v="2021-06-29T00:00:00"/>
    <n v="24"/>
    <x v="24"/>
  </r>
  <r>
    <s v="Vanguard Dermatology"/>
    <s v="Vanguard Dermatology"/>
    <x v="47"/>
    <d v="2021-06-29T00:00:00"/>
    <n v="69"/>
    <x v="24"/>
  </r>
  <r>
    <s v="Vanguard Dermatology"/>
    <s v="Vanguard Dermatology"/>
    <x v="88"/>
    <d v="2021-06-29T00:00:00"/>
    <n v="21"/>
    <x v="24"/>
  </r>
  <r>
    <s v="Northeast Dermatology Associates"/>
    <s v="South Shore Skin Center"/>
    <x v="9"/>
    <d v="2021-06-29T00:00:00"/>
    <n v="153"/>
    <x v="24"/>
  </r>
  <r>
    <s v="Northeast Dermatology Associates"/>
    <s v="South Shore Skin Center"/>
    <x v="57"/>
    <d v="2021-06-29T00:00:00"/>
    <n v="164"/>
    <x v="24"/>
  </r>
  <r>
    <s v="Southeast Dermatology Specialists  "/>
    <s v="Southeast Dermatology Specialists"/>
    <x v="43"/>
    <d v="2021-06-29T00:00:00"/>
    <n v="42"/>
    <x v="24"/>
  </r>
  <r>
    <s v="Pacific Dermatology Specialists"/>
    <s v="Pacific Dermatology Specialists"/>
    <x v="42"/>
    <d v="2021-06-29T00:00:00"/>
    <n v="18"/>
    <x v="24"/>
  </r>
  <r>
    <s v="North Pacific Dermatology"/>
    <s v="Skin Surgery Center"/>
    <x v="52"/>
    <d v="2021-06-29T00:00:00"/>
    <n v="30"/>
    <x v="24"/>
  </r>
  <r>
    <s v="North Pacific Dermatology"/>
    <s v="North Pacific Dermatology"/>
    <x v="33"/>
    <d v="2021-06-29T00:00:00"/>
    <n v="58"/>
    <x v="24"/>
  </r>
  <r>
    <s v="North Pacific Dermatology"/>
    <s v="North Pacific Dermatology"/>
    <x v="4"/>
    <d v="2021-06-29T00:00:00"/>
    <n v="2"/>
    <x v="24"/>
  </r>
  <r>
    <s v="Family Dermatology"/>
    <s v="Family Dermatology"/>
    <x v="1"/>
    <d v="2021-06-29T00:00:00"/>
    <n v="102"/>
    <x v="24"/>
  </r>
  <r>
    <s v="Dermatology &amp; MOHS Surgery Institute"/>
    <s v="Dermatology &amp; MOHS Surgery Institute"/>
    <x v="74"/>
    <d v="2021-06-29T00:00:00"/>
    <n v="7"/>
    <x v="24"/>
  </r>
  <r>
    <s v="Dermatology &amp; MOHS Surgery Institute"/>
    <s v="Dermatology &amp; MOHS Surgery Institute"/>
    <x v="28"/>
    <d v="2021-06-29T00:00:00"/>
    <n v="111"/>
    <x v="24"/>
  </r>
  <r>
    <s v="North Pacific Dermatology"/>
    <s v="Lake Washington Dermatology"/>
    <x v="51"/>
    <d v="2021-06-29T00:00:00"/>
    <n v="50"/>
    <x v="24"/>
  </r>
  <r>
    <s v="North Pacific Dermatology"/>
    <s v="North Pacific Dermatology"/>
    <x v="68"/>
    <d v="2021-06-29T00:00:00"/>
    <n v="1"/>
    <x v="24"/>
  </r>
  <r>
    <s v="Northeast Dermatology Associates"/>
    <s v="Northeast Dermatology Associates"/>
    <x v="56"/>
    <d v="2021-06-29T00:00:00"/>
    <n v="11"/>
    <x v="24"/>
  </r>
  <r>
    <s v="Northeast Dermatology Associates"/>
    <s v="Northeast Dermatology Associates"/>
    <x v="38"/>
    <d v="2021-06-29T00:00:00"/>
    <n v="76"/>
    <x v="24"/>
  </r>
  <r>
    <s v="Northeast Dermatology Associates"/>
    <s v="Northeast Dermatology Associates"/>
    <x v="53"/>
    <d v="2021-06-29T00:00:00"/>
    <n v="64"/>
    <x v="24"/>
  </r>
  <r>
    <s v="Northeast Dermatology Associates"/>
    <s v="Northeast Dermatology Associates"/>
    <x v="55"/>
    <d v="2021-06-29T00:00:00"/>
    <n v="33"/>
    <x v="24"/>
  </r>
  <r>
    <s v="Washington Institute of Dermatologic Laser Surgery"/>
    <s v="Washington Institute of Dermatologic Laser Surgery"/>
    <x v="48"/>
    <d v="2021-06-29T00:00:00"/>
    <n v="27"/>
    <x v="24"/>
  </r>
  <r>
    <s v="Pacific Dermatology Specialists"/>
    <s v="Pacific Dermatology Specialists"/>
    <x v="58"/>
    <d v="2021-06-29T00:00:00"/>
    <n v="84"/>
    <x v="24"/>
  </r>
  <r>
    <s v="Pacific Dermatology Specialists"/>
    <s v="Pacific Dermatology Specialists"/>
    <x v="59"/>
    <d v="2021-06-29T00:00:00"/>
    <n v="33"/>
    <x v="24"/>
  </r>
  <r>
    <s v="Pacific Dermatology Specialists"/>
    <s v="Pacific Dermatology Specialists"/>
    <x v="72"/>
    <d v="2021-06-29T00:00:00"/>
    <n v="23"/>
    <x v="24"/>
  </r>
  <r>
    <s v="Semler Dermatology"/>
    <s v="Semler Dermatology"/>
    <x v="61"/>
    <d v="2021-06-29T00:00:00"/>
    <n v="52"/>
    <x v="24"/>
  </r>
  <r>
    <s v="Louisiana Dermatology Associates "/>
    <s v="Louisiana Dermatology Associates"/>
    <x v="31"/>
    <d v="2021-06-29T00:00:00"/>
    <n v="41"/>
    <x v="24"/>
  </r>
  <r>
    <s v="Dermatology &amp; MOHS Surgery Institute"/>
    <s v="Dermatology &amp; MOHS Surgery Institute"/>
    <x v="70"/>
    <d v="2021-06-29T00:00:00"/>
    <n v="36"/>
    <x v="24"/>
  </r>
  <r>
    <s v="North Pacific Dermatology"/>
    <s v="Skin Surgery Center"/>
    <x v="96"/>
    <d v="2021-06-29T00:00:00"/>
    <n v="1"/>
    <x v="24"/>
  </r>
  <r>
    <s v="Northeast Dermatology Associates"/>
    <s v="Northeast Dermatology Associates"/>
    <x v="37"/>
    <d v="2021-06-29T00:00:00"/>
    <n v="112"/>
    <x v="24"/>
  </r>
  <r>
    <s v="Northeast Dermatology Associates"/>
    <s v="Northeast Dermatology Associates"/>
    <x v="67"/>
    <d v="2021-06-29T00:00:00"/>
    <n v="16"/>
    <x v="24"/>
  </r>
  <r>
    <s v="Northeast Dermatology Associates"/>
    <s v="Northeast Dermatology Associates"/>
    <x v="19"/>
    <d v="2021-06-29T00:00:00"/>
    <n v="32"/>
    <x v="24"/>
  </r>
  <r>
    <s v="Northeast Dermatology Associates"/>
    <s v="Northeast Dermatology Associates"/>
    <x v="54"/>
    <d v="2021-06-29T00:00:00"/>
    <n v="34"/>
    <x v="24"/>
  </r>
  <r>
    <s v="Dermatology &amp; MOHS Surgery Institute"/>
    <s v="Dermatology &amp; MOHS Surgery Institute"/>
    <x v="75"/>
    <d v="2021-06-29T00:00:00"/>
    <n v="27"/>
    <x v="24"/>
  </r>
  <r>
    <s v="Louisiana Dermatology Associates "/>
    <s v="Louisiana Dermatology Associates"/>
    <x v="32"/>
    <d v="2021-06-29T00:00:00"/>
    <n v="32"/>
    <x v="24"/>
  </r>
  <r>
    <s v="Dermatology &amp; MOHS Surgery Institute"/>
    <s v="Dermatology &amp; MOHS Surgery Institute"/>
    <x v="0"/>
    <d v="2021-06-29T00:00:00"/>
    <n v="28"/>
    <x v="24"/>
  </r>
  <r>
    <s v="Dermatology &amp; MOHS Surgery Institute"/>
    <s v="Dermatology &amp; MOHS Surgery Institute"/>
    <x v="30"/>
    <d v="2021-06-29T00:00:00"/>
    <n v="59"/>
    <x v="24"/>
  </r>
  <r>
    <s v="Northeast Dermatology Associates"/>
    <s v="Brookline Dermatology Associates"/>
    <x v="16"/>
    <d v="2021-06-29T00:00:00"/>
    <n v="38"/>
    <x v="24"/>
  </r>
  <r>
    <s v="Northeast Dermatology Associates"/>
    <s v="Dermatology of Cape Cod"/>
    <x v="34"/>
    <d v="2021-06-29T00:00:00"/>
    <n v="110"/>
    <x v="24"/>
  </r>
  <r>
    <s v="Northeast Dermatology Associates"/>
    <s v="Northeast Dermatology Associates"/>
    <x v="18"/>
    <d v="2021-06-29T00:00:00"/>
    <n v="37"/>
    <x v="24"/>
  </r>
  <r>
    <s v="Northeast Dermatology Associates"/>
    <s v="Northeast Dermatology Associates"/>
    <x v="20"/>
    <d v="2021-06-29T00:00:00"/>
    <n v="11"/>
    <x v="24"/>
  </r>
  <r>
    <s v="Northeast Dermatology Associates"/>
    <s v="Northeast Dermatology Associates"/>
    <x v="5"/>
    <d v="2021-06-29T00:00:00"/>
    <n v="113"/>
    <x v="24"/>
  </r>
  <r>
    <s v="Northeast Dermatology Associates"/>
    <s v="Northeast Dermatology Associates"/>
    <x v="35"/>
    <d v="2021-06-29T00:00:00"/>
    <n v="73"/>
    <x v="24"/>
  </r>
  <r>
    <s v="Northeast Dermatology Associates"/>
    <s v="Northeast Dermatology Associates"/>
    <x v="36"/>
    <d v="2021-06-29T00:00:00"/>
    <n v="40"/>
    <x v="24"/>
  </r>
  <r>
    <s v="Northeast Dermatology Associates"/>
    <s v="Northeast Dermatology Associates"/>
    <x v="7"/>
    <d v="2021-06-29T00:00:00"/>
    <n v="53"/>
    <x v="24"/>
  </r>
  <r>
    <s v="Pacific Dermatology Specialists"/>
    <s v="Pacific Dermatology Specialists"/>
    <x v="73"/>
    <d v="2021-06-29T00:00:00"/>
    <n v="17"/>
    <x v="24"/>
  </r>
  <r>
    <s v="Northeast Dermatology Associates"/>
    <s v="South Shore Skin Center"/>
    <x v="10"/>
    <d v="2021-06-29T00:00:00"/>
    <n v="17"/>
    <x v="24"/>
  </r>
  <r>
    <s v="Pacific Dermatology Specialists"/>
    <s v="Pacific Dermatology Specialists"/>
    <x v="41"/>
    <d v="2021-06-29T00:00:00"/>
    <n v="32"/>
    <x v="24"/>
  </r>
  <r>
    <s v="Southeast Dermatology Specialists  "/>
    <s v="Southeast Dermatology Specialists"/>
    <x v="44"/>
    <d v="2021-06-29T00:00:00"/>
    <n v="30"/>
    <x v="24"/>
  </r>
  <r>
    <s v="The Dermatology Group  "/>
    <s v="Swan Dermatology &amp; Aesthetics"/>
    <x v="11"/>
    <d v="2021-06-29T00:00:00"/>
    <n v="36"/>
    <x v="24"/>
  </r>
  <r>
    <s v="The Dermatology Group  "/>
    <s v="The Dermatology Group"/>
    <x v="26"/>
    <d v="2021-06-29T00:00:00"/>
    <n v="27"/>
    <x v="24"/>
  </r>
  <r>
    <s v="Vanguard Dermatology"/>
    <s v="Vanguard Dermatology"/>
    <x v="27"/>
    <d v="2021-06-29T00:00:00"/>
    <n v="1"/>
    <x v="24"/>
  </r>
  <r>
    <s v="Vanguard Dermatology"/>
    <s v="Vanguard Dermatology"/>
    <x v="13"/>
    <d v="2021-06-29T00:00:00"/>
    <n v="67"/>
    <x v="24"/>
  </r>
  <r>
    <s v="The Dermatology Group  "/>
    <s v="The Dermatology Group"/>
    <x v="24"/>
    <d v="2021-06-29T00:00:00"/>
    <n v="153"/>
    <x v="24"/>
  </r>
  <r>
    <s v="Northeast Dermatology Associates"/>
    <s v="Northeast Dermatology Associates"/>
    <x v="8"/>
    <d v="2021-06-29T00:00:00"/>
    <n v="22"/>
    <x v="24"/>
  </r>
  <r>
    <s v="Pacific Dermatology Specialists"/>
    <s v="Pacific Dermatology Specialists"/>
    <x v="23"/>
    <d v="2021-06-29T00:00:00"/>
    <n v="8"/>
    <x v="24"/>
  </r>
  <r>
    <s v="Southeast Dermatology Specialists  "/>
    <s v="Southeast Dermatology Specialists"/>
    <x v="66"/>
    <d v="2021-06-29T00:00:00"/>
    <n v="1"/>
    <x v="24"/>
  </r>
  <r>
    <s v="Southeast Dermatology Specialists  "/>
    <s v="Southeast Dermatology Specialists"/>
    <x v="62"/>
    <d v="2021-06-29T00:00:00"/>
    <n v="35"/>
    <x v="24"/>
  </r>
  <r>
    <s v="Pacific Dermatology Specialists"/>
    <s v="Pacific Dermatology Specialists"/>
    <x v="90"/>
    <d v="2021-06-29T00:00:00"/>
    <n v="4"/>
    <x v="24"/>
  </r>
  <r>
    <s v="Northeast Dermatology Associates"/>
    <s v="Northeast Dermatology Associates"/>
    <x v="22"/>
    <d v="2021-06-29T00:00:00"/>
    <n v="115"/>
    <x v="24"/>
  </r>
  <r>
    <s v="Northeast Dermatology Associates"/>
    <s v="Northeast Dermatology Associates"/>
    <x v="21"/>
    <d v="2021-06-29T00:00:00"/>
    <n v="42"/>
    <x v="24"/>
  </r>
  <r>
    <s v="Northeast Dermatology Associates"/>
    <s v="Northeast Dermatology Associates"/>
    <x v="71"/>
    <d v="2021-06-29T00:00:00"/>
    <n v="4"/>
    <x v="24"/>
  </r>
  <r>
    <s v="North Pacific Dermatology"/>
    <s v="Skin Surgery Center"/>
    <x v="15"/>
    <d v="2021-06-29T00:00:00"/>
    <n v="20"/>
    <x v="24"/>
  </r>
  <r>
    <s v="Northeast Dermatology Associates"/>
    <s v="Brookline Dermatology Associates"/>
    <x v="17"/>
    <d v="2021-06-29T00:00:00"/>
    <n v="1"/>
    <x v="24"/>
  </r>
  <r>
    <s v="Louisiana Dermatology Associates "/>
    <s v="Louisiana Dermatology Associates"/>
    <x v="50"/>
    <d v="2021-06-29T00:00:00"/>
    <n v="134"/>
    <x v="24"/>
  </r>
  <r>
    <s v="Lupo Center for Aesthetic &amp; General Dermatology"/>
    <s v="Lupo Center for Aesthetic &amp; General Dermatology, LLC"/>
    <x v="2"/>
    <d v="2021-06-29T00:00:00"/>
    <n v="24"/>
    <x v="24"/>
  </r>
  <r>
    <s v="North Pacific Dermatology"/>
    <s v="Eastside Dermatology"/>
    <x v="3"/>
    <d v="2021-06-29T00:00:00"/>
    <n v="46"/>
    <x v="24"/>
  </r>
  <r>
    <s v="North Pacific Dermatology"/>
    <s v="North Pacific Dermatology"/>
    <x v="68"/>
    <d v="2021-06-28T00:00:00"/>
    <n v="7"/>
    <x v="25"/>
  </r>
  <r>
    <s v="Dermatology &amp; MOHS Surgery Institute"/>
    <s v="Dermatology &amp; MOHS Surgery Institute"/>
    <x v="80"/>
    <d v="2021-06-28T00:00:00"/>
    <n v="32"/>
    <x v="25"/>
  </r>
  <r>
    <s v="North Pacific Dermatology"/>
    <s v="North Pacific Dermatology"/>
    <x v="4"/>
    <d v="2021-06-28T00:00:00"/>
    <n v="14"/>
    <x v="25"/>
  </r>
  <r>
    <s v="Northeast Dermatology Associates"/>
    <s v="Northeast Dermatology Associates"/>
    <x v="20"/>
    <d v="2021-06-28T00:00:00"/>
    <n v="15"/>
    <x v="25"/>
  </r>
  <r>
    <s v="Semler Dermatology"/>
    <s v="Semler Dermatology"/>
    <x v="61"/>
    <d v="2021-06-28T00:00:00"/>
    <n v="69"/>
    <x v="25"/>
  </r>
  <r>
    <s v="Northeast Dermatology Associates"/>
    <s v="South Shore Skin Center"/>
    <x v="10"/>
    <d v="2021-06-28T00:00:00"/>
    <n v="7"/>
    <x v="25"/>
  </r>
  <r>
    <s v="Northeast Dermatology Associates"/>
    <s v="South Shore Skin Center"/>
    <x v="9"/>
    <d v="2021-06-28T00:00:00"/>
    <n v="126"/>
    <x v="25"/>
  </r>
  <r>
    <s v="The Dermatology Group  "/>
    <s v="Swan Dermatology &amp; Aesthetics"/>
    <x v="11"/>
    <d v="2021-06-28T00:00:00"/>
    <n v="46"/>
    <x v="25"/>
  </r>
  <r>
    <s v="The Dermatology Group  "/>
    <s v="The Dermatology Group"/>
    <x v="26"/>
    <d v="2021-06-28T00:00:00"/>
    <n v="22"/>
    <x v="25"/>
  </r>
  <r>
    <s v="The Dermatology Group  "/>
    <s v="The Dermatology Group"/>
    <x v="77"/>
    <d v="2021-06-28T00:00:00"/>
    <n v="25"/>
    <x v="25"/>
  </r>
  <r>
    <s v="The Dermatology Group  "/>
    <s v="The Dermatology Group"/>
    <x v="25"/>
    <d v="2021-06-28T00:00:00"/>
    <n v="1"/>
    <x v="25"/>
  </r>
  <r>
    <s v="The Dermatology Group  "/>
    <s v="The Dermatology Group"/>
    <x v="24"/>
    <d v="2021-06-28T00:00:00"/>
    <n v="176"/>
    <x v="25"/>
  </r>
  <r>
    <s v="Washington Institute of Dermatologic Laser Surgery"/>
    <s v="Washington Institute of Dermatologic Laser Surgery"/>
    <x v="48"/>
    <d v="2021-06-28T00:00:00"/>
    <n v="33"/>
    <x v="25"/>
  </r>
  <r>
    <s v="Vanguard Dermatology"/>
    <s v="Vanguard Dermatology"/>
    <x v="13"/>
    <d v="2021-06-28T00:00:00"/>
    <n v="124"/>
    <x v="25"/>
  </r>
  <r>
    <s v="Vanguard Dermatology"/>
    <s v="Vanguard Dermatology"/>
    <x v="47"/>
    <d v="2021-06-28T00:00:00"/>
    <n v="37"/>
    <x v="25"/>
  </r>
  <r>
    <s v="Southeast Dermatology Specialists  "/>
    <s v="Southeast Dermatology Specialists"/>
    <x v="66"/>
    <d v="2021-06-28T00:00:00"/>
    <n v="29"/>
    <x v="25"/>
  </r>
  <r>
    <s v="Southeast Dermatology Specialists  "/>
    <s v="Southeast Dermatology Specialists"/>
    <x v="43"/>
    <d v="2021-06-28T00:00:00"/>
    <n v="56"/>
    <x v="25"/>
  </r>
  <r>
    <s v="Pacific Dermatology Specialists"/>
    <s v="Pacific Dermatology Specialists"/>
    <x v="65"/>
    <d v="2021-06-28T00:00:00"/>
    <n v="30"/>
    <x v="25"/>
  </r>
  <r>
    <s v="Northeast Dermatology Associates"/>
    <s v="Northeast Dermatology Associates"/>
    <x v="38"/>
    <d v="2021-06-28T00:00:00"/>
    <n v="35"/>
    <x v="25"/>
  </r>
  <r>
    <s v="Northeast Dermatology Associates"/>
    <s v="Northeast Dermatology Associates"/>
    <x v="67"/>
    <d v="2021-06-28T00:00:00"/>
    <n v="59"/>
    <x v="25"/>
  </r>
  <r>
    <s v="North Pacific Dermatology"/>
    <s v="Skin Surgery Center"/>
    <x v="15"/>
    <d v="2021-06-28T00:00:00"/>
    <n v="12"/>
    <x v="25"/>
  </r>
  <r>
    <s v="Dermatology &amp; MOHS Surgery Institute"/>
    <s v="Dermatology &amp; MOHS Surgery Institute"/>
    <x v="79"/>
    <d v="2021-06-28T00:00:00"/>
    <n v="23"/>
    <x v="25"/>
  </r>
  <r>
    <s v="Dermatology &amp; MOHS Surgery Institute"/>
    <s v="Dermatology &amp; MOHS Surgery Institute"/>
    <x v="28"/>
    <d v="2021-06-28T00:00:00"/>
    <n v="140"/>
    <x v="25"/>
  </r>
  <r>
    <s v="Family Dermatology"/>
    <s v="Family Dermatology"/>
    <x v="1"/>
    <d v="2021-06-28T00:00:00"/>
    <n v="97"/>
    <x v="25"/>
  </r>
  <r>
    <s v="North Pacific Dermatology"/>
    <s v="Eastside Dermatology"/>
    <x v="3"/>
    <d v="2021-06-28T00:00:00"/>
    <n v="47"/>
    <x v="25"/>
  </r>
  <r>
    <s v="Lupo Center for Aesthetic &amp; General Dermatology"/>
    <s v="Lupo Center for Aesthetic &amp; General Dermatology, LLC"/>
    <x v="2"/>
    <d v="2021-06-28T00:00:00"/>
    <n v="13"/>
    <x v="25"/>
  </r>
  <r>
    <s v="Northeast Dermatology Associates"/>
    <s v="Northeast Dermatology Associates"/>
    <x v="53"/>
    <d v="2021-06-28T00:00:00"/>
    <n v="59"/>
    <x v="25"/>
  </r>
  <r>
    <s v="Northeast Dermatology Associates"/>
    <s v="Northeast Dermatology Associates"/>
    <x v="21"/>
    <d v="2021-06-28T00:00:00"/>
    <n v="41"/>
    <x v="25"/>
  </r>
  <r>
    <s v="Northeast Dermatology Associates"/>
    <s v="Northeast Dermatology Associates"/>
    <x v="55"/>
    <d v="2021-06-28T00:00:00"/>
    <n v="29"/>
    <x v="25"/>
  </r>
  <r>
    <s v="Northeast Dermatology Associates"/>
    <s v="Northeast Dermatology Associates"/>
    <x v="22"/>
    <d v="2021-06-28T00:00:00"/>
    <n v="44"/>
    <x v="25"/>
  </r>
  <r>
    <s v="North Pacific Dermatology"/>
    <s v="North Pacific Dermatology"/>
    <x v="33"/>
    <d v="2021-06-28T00:00:00"/>
    <n v="33"/>
    <x v="25"/>
  </r>
  <r>
    <s v="North Pacific Dermatology"/>
    <s v="Skin Surgery Center"/>
    <x v="52"/>
    <d v="2021-06-28T00:00:00"/>
    <n v="34"/>
    <x v="25"/>
  </r>
  <r>
    <s v="Northeast Dermatology Associates"/>
    <s v="Northeast Dermatology Associates"/>
    <x v="18"/>
    <d v="2021-06-28T00:00:00"/>
    <n v="97"/>
    <x v="25"/>
  </r>
  <r>
    <s v="Northeast Dermatology Associates"/>
    <s v="Brookline Dermatology Associates"/>
    <x v="17"/>
    <d v="2021-06-28T00:00:00"/>
    <n v="14"/>
    <x v="25"/>
  </r>
  <r>
    <s v="Dermatology &amp; MOHS Surgery Institute"/>
    <s v="Dermatology &amp; MOHS Surgery Institute"/>
    <x v="14"/>
    <d v="2021-06-28T00:00:00"/>
    <n v="46"/>
    <x v="25"/>
  </r>
  <r>
    <s v="Louisiana Dermatology Associates "/>
    <s v="Louisiana Dermatology Associates"/>
    <x v="32"/>
    <d v="2021-06-28T00:00:00"/>
    <n v="39"/>
    <x v="25"/>
  </r>
  <r>
    <s v="North Pacific Dermatology"/>
    <s v="Lake Washington Dermatology"/>
    <x v="51"/>
    <d v="2021-06-28T00:00:00"/>
    <n v="58"/>
    <x v="25"/>
  </r>
  <r>
    <s v="Southeast Dermatology Specialists  "/>
    <s v="Southeast Dermatology Specialists"/>
    <x v="62"/>
    <d v="2021-06-28T00:00:00"/>
    <n v="80"/>
    <x v="25"/>
  </r>
  <r>
    <s v="Pacific Dermatology Specialists"/>
    <s v="Pacific Dermatology Specialists"/>
    <x v="42"/>
    <d v="2021-06-28T00:00:00"/>
    <n v="6"/>
    <x v="25"/>
  </r>
  <r>
    <s v="Northeast Dermatology Associates"/>
    <s v="South Shore Skin Center"/>
    <x v="57"/>
    <d v="2021-06-28T00:00:00"/>
    <n v="115"/>
    <x v="25"/>
  </r>
  <r>
    <s v="Vanguard Dermatology"/>
    <s v="Vanguard Dermatology"/>
    <x v="27"/>
    <d v="2021-06-28T00:00:00"/>
    <n v="21"/>
    <x v="25"/>
  </r>
  <r>
    <s v="The Dermatology Group  "/>
    <s v="The Dermatology Group"/>
    <x v="78"/>
    <d v="2021-06-28T00:00:00"/>
    <n v="64"/>
    <x v="25"/>
  </r>
  <r>
    <s v="Northeast Dermatology Associates"/>
    <s v="Northeast Dermatology Associates"/>
    <x v="54"/>
    <d v="2021-06-28T00:00:00"/>
    <n v="33"/>
    <x v="25"/>
  </r>
  <r>
    <s v="Northeast Dermatology Associates"/>
    <s v="Northeast Dermatology Associates"/>
    <x v="35"/>
    <d v="2021-06-28T00:00:00"/>
    <n v="77"/>
    <x v="25"/>
  </r>
  <r>
    <s v="Northeast Dermatology Associates"/>
    <s v="Northeast Dermatology Associates"/>
    <x v="36"/>
    <d v="2021-06-28T00:00:00"/>
    <n v="51"/>
    <x v="25"/>
  </r>
  <r>
    <s v="Northeast Dermatology Associates"/>
    <s v="Northeast Dermatology Associates"/>
    <x v="7"/>
    <d v="2021-06-28T00:00:00"/>
    <n v="27"/>
    <x v="25"/>
  </r>
  <r>
    <s v="Northeast Dermatology Associates"/>
    <s v="Northeast Dermatology Associates"/>
    <x v="37"/>
    <d v="2021-06-28T00:00:00"/>
    <n v="69"/>
    <x v="25"/>
  </r>
  <r>
    <s v="Dermatology &amp; MOHS Surgery Institute"/>
    <s v="Dermatology &amp; MOHS Surgery Institute"/>
    <x v="93"/>
    <d v="2021-06-28T00:00:00"/>
    <n v="1"/>
    <x v="25"/>
  </r>
  <r>
    <s v="Dermatology &amp; MOHS Surgery Institute"/>
    <s v="Dermatology &amp; MOHS Surgery Institute"/>
    <x v="30"/>
    <d v="2021-06-28T00:00:00"/>
    <n v="36"/>
    <x v="25"/>
  </r>
  <r>
    <s v="Louisiana Dermatology Associates "/>
    <s v="Louisiana Dermatology Associates"/>
    <x v="50"/>
    <d v="2021-06-28T00:00:00"/>
    <n v="87"/>
    <x v="25"/>
  </r>
  <r>
    <s v="Northeast Dermatology Associates"/>
    <s v="Dermatology of Cape Cod"/>
    <x v="34"/>
    <d v="2021-06-28T00:00:00"/>
    <n v="88"/>
    <x v="25"/>
  </r>
  <r>
    <s v="Northeast Dermatology Associates"/>
    <s v="Northeast Dermatology Associates"/>
    <x v="5"/>
    <d v="2021-06-28T00:00:00"/>
    <n v="80"/>
    <x v="25"/>
  </r>
  <r>
    <s v="Pacific Dermatology Specialists"/>
    <s v="Pacific Dermatology Specialists"/>
    <x v="90"/>
    <d v="2021-06-28T00:00:00"/>
    <n v="6"/>
    <x v="25"/>
  </r>
  <r>
    <s v="Southeast Dermatology Specialists  "/>
    <s v="Southeast Dermatology Specialists"/>
    <x v="81"/>
    <d v="2021-06-28T00:00:00"/>
    <n v="1"/>
    <x v="25"/>
  </r>
  <r>
    <s v="Pacific Dermatology Specialists"/>
    <s v="Pacific Dermatology Specialists"/>
    <x v="58"/>
    <d v="2021-06-28T00:00:00"/>
    <n v="49"/>
    <x v="25"/>
  </r>
  <r>
    <s v="Pacific Dermatology Specialists"/>
    <s v="Pacific Dermatology Specialists"/>
    <x v="73"/>
    <d v="2021-06-28T00:00:00"/>
    <n v="21"/>
    <x v="25"/>
  </r>
  <r>
    <s v="Pacific Dermatology Specialists"/>
    <s v="Pacific Dermatology Specialists"/>
    <x v="59"/>
    <d v="2021-06-28T00:00:00"/>
    <n v="42"/>
    <x v="25"/>
  </r>
  <r>
    <s v="Pacific Dermatology Specialists"/>
    <s v="Pacific Dermatology Specialists"/>
    <x v="72"/>
    <d v="2021-06-28T00:00:00"/>
    <n v="20"/>
    <x v="25"/>
  </r>
  <r>
    <s v="Northeast Dermatology Associates"/>
    <s v="Northeast Dermatology Associates"/>
    <x v="8"/>
    <d v="2021-06-28T00:00:00"/>
    <n v="53"/>
    <x v="25"/>
  </r>
  <r>
    <s v="Vanguard Dermatology"/>
    <s v="Vanguard Dermatology"/>
    <x v="46"/>
    <d v="2021-06-28T00:00:00"/>
    <n v="82"/>
    <x v="25"/>
  </r>
  <r>
    <s v="Dermatology &amp; MOHS Surgery Institute"/>
    <s v="Dermatology &amp; MOHS Surgery Institute"/>
    <x v="28"/>
    <d v="2021-06-26T00:00:00"/>
    <n v="21"/>
    <x v="26"/>
  </r>
  <r>
    <s v="Dermatology &amp; MOHS Surgery Institute"/>
    <s v="Dermatology &amp; MOHS Surgery Institute"/>
    <x v="82"/>
    <d v="2021-06-25T00:00:00"/>
    <n v="34"/>
    <x v="27"/>
  </r>
  <r>
    <s v="Louisiana Dermatology Associates "/>
    <s v="Louisiana Dermatology Associates"/>
    <x v="50"/>
    <d v="2021-06-25T00:00:00"/>
    <n v="118"/>
    <x v="27"/>
  </r>
  <r>
    <s v="Northeast Dermatology Associates"/>
    <s v="Northeast Dermatology Associates"/>
    <x v="37"/>
    <d v="2021-06-25T00:00:00"/>
    <n v="82"/>
    <x v="27"/>
  </r>
  <r>
    <s v="Northeast Dermatology Associates"/>
    <s v="Northeast Dermatology Associates"/>
    <x v="71"/>
    <d v="2021-06-25T00:00:00"/>
    <n v="2"/>
    <x v="27"/>
  </r>
  <r>
    <s v="Northeast Dermatology Associates"/>
    <s v="Northeast Dermatology Associates"/>
    <x v="54"/>
    <d v="2021-06-25T00:00:00"/>
    <n v="31"/>
    <x v="27"/>
  </r>
  <r>
    <s v="Northeast Dermatology Associates"/>
    <s v="Northeast Dermatology Associates"/>
    <x v="8"/>
    <d v="2021-06-25T00:00:00"/>
    <n v="56"/>
    <x v="27"/>
  </r>
  <r>
    <s v="Pacific Dermatology Specialists"/>
    <s v="Pacific Dermatology Specialists"/>
    <x v="58"/>
    <d v="2021-06-25T00:00:00"/>
    <n v="44"/>
    <x v="27"/>
  </r>
  <r>
    <s v="Semler Dermatology"/>
    <s v="Semler Dermatology"/>
    <x v="61"/>
    <d v="2021-06-25T00:00:00"/>
    <n v="19"/>
    <x v="27"/>
  </r>
  <r>
    <s v="Southeast Dermatology Specialists  "/>
    <s v="Southeast Dermatology Specialists"/>
    <x v="62"/>
    <d v="2021-06-25T00:00:00"/>
    <n v="20"/>
    <x v="27"/>
  </r>
  <r>
    <s v="Vanguard Dermatology"/>
    <s v="Vanguard Dermatology"/>
    <x v="47"/>
    <d v="2021-06-25T00:00:00"/>
    <n v="9"/>
    <x v="27"/>
  </r>
  <r>
    <s v="Northeast Dermatology Associates"/>
    <s v="South Shore Skin Center"/>
    <x v="57"/>
    <d v="2021-06-25T00:00:00"/>
    <n v="90"/>
    <x v="27"/>
  </r>
  <r>
    <s v="Pacific Dermatology Specialists"/>
    <s v="Pacific Dermatology Specialists"/>
    <x v="42"/>
    <d v="2021-06-25T00:00:00"/>
    <n v="27"/>
    <x v="27"/>
  </r>
  <r>
    <s v="Pacific Dermatology Specialists"/>
    <s v="Pacific Dermatology Specialists"/>
    <x v="41"/>
    <d v="2021-06-25T00:00:00"/>
    <n v="5"/>
    <x v="27"/>
  </r>
  <r>
    <s v="Southeast Dermatology Specialists  "/>
    <s v="Southeast Dermatology Specialists"/>
    <x v="44"/>
    <d v="2021-06-25T00:00:00"/>
    <n v="26"/>
    <x v="27"/>
  </r>
  <r>
    <s v="Southeast Dermatology Specialists  "/>
    <s v="Southeast Dermatology Specialists"/>
    <x v="81"/>
    <d v="2021-06-25T00:00:00"/>
    <n v="1"/>
    <x v="27"/>
  </r>
  <r>
    <s v="Southeast Dermatology Specialists  "/>
    <s v="Southeast Dermatology Specialists"/>
    <x v="43"/>
    <d v="2021-06-25T00:00:00"/>
    <n v="5"/>
    <x v="27"/>
  </r>
  <r>
    <s v="North Pacific Dermatology"/>
    <s v="Lake Washington Dermatology"/>
    <x v="51"/>
    <d v="2021-06-25T00:00:00"/>
    <n v="8"/>
    <x v="27"/>
  </r>
  <r>
    <s v="Dermatology &amp; MOHS Surgery Institute"/>
    <s v="Dermatology &amp; MOHS Surgery Institute"/>
    <x v="30"/>
    <d v="2021-06-25T00:00:00"/>
    <n v="36"/>
    <x v="27"/>
  </r>
  <r>
    <s v="Dermatology &amp; MOHS Surgery Institute"/>
    <s v="Dermatology &amp; MOHS Surgery Institute"/>
    <x v="97"/>
    <d v="2021-06-25T00:00:00"/>
    <n v="25"/>
    <x v="27"/>
  </r>
  <r>
    <s v="Dermatology &amp; MOHS Surgery Institute"/>
    <s v="Dermatology &amp; MOHS Surgery Institute"/>
    <x v="28"/>
    <d v="2021-06-25T00:00:00"/>
    <n v="94"/>
    <x v="27"/>
  </r>
  <r>
    <s v="Northeast Dermatology Associates"/>
    <s v="Dermatology of Cape Cod"/>
    <x v="34"/>
    <d v="2021-06-25T00:00:00"/>
    <n v="48"/>
    <x v="27"/>
  </r>
  <r>
    <s v="North Pacific Dermatology"/>
    <s v="Skin Surgery Center"/>
    <x v="52"/>
    <d v="2021-06-25T00:00:00"/>
    <n v="26"/>
    <x v="27"/>
  </r>
  <r>
    <s v="Northeast Dermatology Associates"/>
    <s v="Brookline Dermatology Associates"/>
    <x v="16"/>
    <d v="2021-06-25T00:00:00"/>
    <n v="21"/>
    <x v="27"/>
  </r>
  <r>
    <s v="North Pacific Dermatology"/>
    <s v="North Pacific Dermatology"/>
    <x v="33"/>
    <d v="2021-06-25T00:00:00"/>
    <n v="23"/>
    <x v="27"/>
  </r>
  <r>
    <s v="Northeast Dermatology Associates"/>
    <s v="Northeast Dermatology Associates"/>
    <x v="38"/>
    <d v="2021-06-25T00:00:00"/>
    <n v="53"/>
    <x v="27"/>
  </r>
  <r>
    <s v="Northeast Dermatology Associates"/>
    <s v="Northeast Dermatology Associates"/>
    <x v="53"/>
    <d v="2021-06-25T00:00:00"/>
    <n v="25"/>
    <x v="27"/>
  </r>
  <r>
    <s v="Northeast Dermatology Associates"/>
    <s v="Northeast Dermatology Associates"/>
    <x v="36"/>
    <d v="2021-06-25T00:00:00"/>
    <n v="32"/>
    <x v="27"/>
  </r>
  <r>
    <s v="Northeast Dermatology Associates"/>
    <s v="Northeast Dermatology Associates"/>
    <x v="35"/>
    <d v="2021-06-25T00:00:00"/>
    <n v="37"/>
    <x v="27"/>
  </r>
  <r>
    <s v="Lupo Center for Aesthetic &amp; General Dermatology"/>
    <s v="Lupo Center for Aesthetic &amp; General Dermatology, LLC"/>
    <x v="2"/>
    <d v="2021-06-25T00:00:00"/>
    <n v="17"/>
    <x v="27"/>
  </r>
  <r>
    <s v="North Pacific Dermatology"/>
    <s v="Eastside Dermatology"/>
    <x v="3"/>
    <d v="2021-06-25T00:00:00"/>
    <n v="51"/>
    <x v="27"/>
  </r>
  <r>
    <s v="Louisiana Dermatology Associates "/>
    <s v="Louisiana Dermatology Associates"/>
    <x v="69"/>
    <d v="2021-06-25T00:00:00"/>
    <n v="19"/>
    <x v="27"/>
  </r>
  <r>
    <s v="Louisiana Dermatology Associates "/>
    <s v="Louisiana Dermatology Associates"/>
    <x v="31"/>
    <d v="2021-06-25T00:00:00"/>
    <n v="33"/>
    <x v="27"/>
  </r>
  <r>
    <s v="North Pacific Dermatology"/>
    <s v="Skin Surgery Center"/>
    <x v="15"/>
    <d v="2021-06-25T00:00:00"/>
    <n v="2"/>
    <x v="27"/>
  </r>
  <r>
    <s v="Northeast Dermatology Associates"/>
    <s v="Brookline Dermatology Associates"/>
    <x v="17"/>
    <d v="2021-06-25T00:00:00"/>
    <n v="46"/>
    <x v="27"/>
  </r>
  <r>
    <s v="Northeast Dermatology Associates"/>
    <s v="Northeast Dermatology Associates"/>
    <x v="91"/>
    <d v="2021-06-25T00:00:00"/>
    <n v="16"/>
    <x v="27"/>
  </r>
  <r>
    <s v="Northeast Dermatology Associates"/>
    <s v="Northeast Dermatology Associates"/>
    <x v="22"/>
    <d v="2021-06-25T00:00:00"/>
    <n v="34"/>
    <x v="27"/>
  </r>
  <r>
    <s v="Vanguard Dermatology"/>
    <s v="Vanguard Dermatology"/>
    <x v="13"/>
    <d v="2021-06-25T00:00:00"/>
    <n v="78"/>
    <x v="27"/>
  </r>
  <r>
    <s v="Washington Institute of Dermatologic Laser Surgery"/>
    <s v="Washington Institute of Dermatologic Laser Surgery"/>
    <x v="48"/>
    <d v="2021-06-25T00:00:00"/>
    <n v="31"/>
    <x v="27"/>
  </r>
  <r>
    <s v="The Dermatology Group  "/>
    <s v="The Dermatology Group"/>
    <x v="24"/>
    <d v="2021-06-25T00:00:00"/>
    <n v="55"/>
    <x v="27"/>
  </r>
  <r>
    <s v="The Dermatology Group  "/>
    <s v="The Dermatology Group"/>
    <x v="25"/>
    <d v="2021-06-25T00:00:00"/>
    <n v="20"/>
    <x v="27"/>
  </r>
  <r>
    <s v="The Dermatology Group  "/>
    <s v="The Dermatology Group"/>
    <x v="26"/>
    <d v="2021-06-25T00:00:00"/>
    <n v="36"/>
    <x v="27"/>
  </r>
  <r>
    <s v="The Dermatology Group  "/>
    <s v="Swan Dermatology &amp; Aesthetics"/>
    <x v="11"/>
    <d v="2021-06-25T00:00:00"/>
    <n v="21"/>
    <x v="27"/>
  </r>
  <r>
    <s v="The Dermatology Group  "/>
    <s v="The Dermatology Group"/>
    <x v="64"/>
    <d v="2021-06-25T00:00:00"/>
    <n v="9"/>
    <x v="27"/>
  </r>
  <r>
    <s v="Northeast Dermatology Associates"/>
    <s v="South Shore Skin Center"/>
    <x v="9"/>
    <d v="2021-06-25T00:00:00"/>
    <n v="121"/>
    <x v="27"/>
  </r>
  <r>
    <s v="Northeast Dermatology Associates"/>
    <s v="South Shore Skin Center"/>
    <x v="10"/>
    <d v="2021-06-25T00:00:00"/>
    <n v="11"/>
    <x v="27"/>
  </r>
  <r>
    <s v="Northeast Dermatology Associates"/>
    <s v="Northeast Dermatology Associates"/>
    <x v="5"/>
    <d v="2021-06-25T00:00:00"/>
    <n v="49"/>
    <x v="27"/>
  </r>
  <r>
    <s v="Dermatology &amp; MOHS Surgery Institute"/>
    <s v="Dermatology &amp; MOHS Surgery Institute"/>
    <x v="80"/>
    <d v="2021-06-25T00:00:00"/>
    <n v="25"/>
    <x v="27"/>
  </r>
  <r>
    <s v="Dermatology &amp; MOHS Surgery Institute"/>
    <s v="Dermatology &amp; MOHS Surgery Institute"/>
    <x v="30"/>
    <d v="2021-06-24T00:00:00"/>
    <n v="40"/>
    <x v="28"/>
  </r>
  <r>
    <s v="Dermatology &amp; MOHS Surgery Institute"/>
    <s v="Dermatology &amp; MOHS Surgery Institute"/>
    <x v="28"/>
    <d v="2021-06-24T00:00:00"/>
    <n v="110"/>
    <x v="28"/>
  </r>
  <r>
    <s v="Dermatology &amp; MOHS Surgery Institute"/>
    <s v="Dermatology &amp; MOHS Surgery Institute"/>
    <x v="29"/>
    <d v="2021-06-24T00:00:00"/>
    <n v="16"/>
    <x v="28"/>
  </r>
  <r>
    <s v="Louisiana Dermatology Associates "/>
    <s v="Louisiana Dermatology Associates"/>
    <x v="31"/>
    <d v="2021-06-24T00:00:00"/>
    <n v="39"/>
    <x v="28"/>
  </r>
  <r>
    <s v="Northeast Dermatology Associates"/>
    <s v="Dermatology of Cape Cod"/>
    <x v="34"/>
    <d v="2021-06-24T00:00:00"/>
    <n v="79"/>
    <x v="28"/>
  </r>
  <r>
    <s v="Northeast Dermatology Associates"/>
    <s v="Northeast Dermatology Associates"/>
    <x v="19"/>
    <d v="2021-06-24T00:00:00"/>
    <n v="35"/>
    <x v="28"/>
  </r>
  <r>
    <s v="Northeast Dermatology Associates"/>
    <s v="Northeast Dermatology Associates"/>
    <x v="54"/>
    <d v="2021-06-24T00:00:00"/>
    <n v="37"/>
    <x v="28"/>
  </r>
  <r>
    <s v="Northeast Dermatology Associates"/>
    <s v="Northeast Dermatology Associates"/>
    <x v="36"/>
    <d v="2021-06-24T00:00:00"/>
    <n v="53"/>
    <x v="28"/>
  </r>
  <r>
    <s v="Northeast Dermatology Associates"/>
    <s v="Northeast Dermatology Associates"/>
    <x v="35"/>
    <d v="2021-06-24T00:00:00"/>
    <n v="73"/>
    <x v="28"/>
  </r>
  <r>
    <s v="Northeast Dermatology Associates"/>
    <s v="Northeast Dermatology Associates"/>
    <x v="37"/>
    <d v="2021-06-24T00:00:00"/>
    <n v="95"/>
    <x v="28"/>
  </r>
  <r>
    <s v="Northeast Dermatology Associates"/>
    <s v="Northeast Dermatology Associates"/>
    <x v="39"/>
    <d v="2021-06-24T00:00:00"/>
    <n v="24"/>
    <x v="28"/>
  </r>
  <r>
    <s v="Pacific Dermatology Specialists"/>
    <s v="Pacific Dermatology Specialists"/>
    <x v="58"/>
    <d v="2021-06-24T00:00:00"/>
    <n v="38"/>
    <x v="28"/>
  </r>
  <r>
    <s v="Pacific Dermatology Specialists"/>
    <s v="Pacific Dermatology Specialists"/>
    <x v="59"/>
    <d v="2021-06-24T00:00:00"/>
    <n v="33"/>
    <x v="28"/>
  </r>
  <r>
    <s v="Pacific Dermatology Specialists"/>
    <s v="Pacific Dermatology Specialists"/>
    <x v="41"/>
    <d v="2021-06-24T00:00:00"/>
    <n v="5"/>
    <x v="28"/>
  </r>
  <r>
    <s v="Southeast Dermatology Specialists  "/>
    <s v="Southeast Dermatology Specialists"/>
    <x v="43"/>
    <d v="2021-06-24T00:00:00"/>
    <n v="57"/>
    <x v="28"/>
  </r>
  <r>
    <s v="The Dermatology Group  "/>
    <s v="The Dermatology Group"/>
    <x v="25"/>
    <d v="2021-06-24T00:00:00"/>
    <n v="71"/>
    <x v="28"/>
  </r>
  <r>
    <s v="Vanguard Dermatology"/>
    <s v="Vanguard Dermatology"/>
    <x v="47"/>
    <d v="2021-06-24T00:00:00"/>
    <n v="42"/>
    <x v="28"/>
  </r>
  <r>
    <s v="Vanguard Dermatology"/>
    <s v="Vanguard Dermatology"/>
    <x v="46"/>
    <d v="2021-06-24T00:00:00"/>
    <n v="1"/>
    <x v="28"/>
  </r>
  <r>
    <s v="Washington Institute of Dermatologic Laser Surgery"/>
    <s v="Washington Institute of Dermatologic Laser Surgery"/>
    <x v="48"/>
    <d v="2021-06-24T00:00:00"/>
    <n v="23"/>
    <x v="28"/>
  </r>
  <r>
    <s v="The Dermatology Group  "/>
    <s v="The Dermatology Group"/>
    <x v="64"/>
    <d v="2021-06-24T00:00:00"/>
    <n v="19"/>
    <x v="28"/>
  </r>
  <r>
    <s v="Pacific Dermatology Specialists"/>
    <s v="Pacific Dermatology Specialists"/>
    <x v="42"/>
    <d v="2021-06-24T00:00:00"/>
    <n v="35"/>
    <x v="28"/>
  </r>
  <r>
    <s v="Semler Dermatology"/>
    <s v="Semler Dermatology"/>
    <x v="61"/>
    <d v="2021-06-24T00:00:00"/>
    <n v="99"/>
    <x v="28"/>
  </r>
  <r>
    <s v="Southeast Dermatology Specialists  "/>
    <s v="Southeast Dermatology Specialists"/>
    <x v="62"/>
    <d v="2021-06-24T00:00:00"/>
    <n v="68"/>
    <x v="28"/>
  </r>
  <r>
    <s v="Northeast Dermatology Associates"/>
    <s v="South Shore Skin Center"/>
    <x v="9"/>
    <d v="2021-06-24T00:00:00"/>
    <n v="202"/>
    <x v="28"/>
  </r>
  <r>
    <s v="Northeast Dermatology Associates"/>
    <s v="South Shore Skin Center"/>
    <x v="57"/>
    <d v="2021-06-24T00:00:00"/>
    <n v="123"/>
    <x v="28"/>
  </r>
  <r>
    <s v="Northeast Dermatology Associates"/>
    <s v="Northeast Dermatology Associates"/>
    <x v="56"/>
    <d v="2021-06-24T00:00:00"/>
    <n v="23"/>
    <x v="28"/>
  </r>
  <r>
    <s v="Northeast Dermatology Associates"/>
    <s v="Northeast Dermatology Associates"/>
    <x v="38"/>
    <d v="2021-06-24T00:00:00"/>
    <n v="83"/>
    <x v="28"/>
  </r>
  <r>
    <s v="Northeast Dermatology Associates"/>
    <s v="Northeast Dermatology Associates"/>
    <x v="55"/>
    <d v="2021-06-24T00:00:00"/>
    <n v="52"/>
    <x v="28"/>
  </r>
  <r>
    <s v="Northeast Dermatology Associates"/>
    <s v="Northeast Dermatology Associates"/>
    <x v="71"/>
    <d v="2021-06-24T00:00:00"/>
    <n v="5"/>
    <x v="28"/>
  </r>
  <r>
    <s v="Northeast Dermatology Associates"/>
    <s v="Northeast Dermatology Associates"/>
    <x v="6"/>
    <d v="2021-06-24T00:00:00"/>
    <n v="42"/>
    <x v="28"/>
  </r>
  <r>
    <s v="Northeast Dermatology Associates"/>
    <s v="Northeast Dermatology Associates"/>
    <x v="53"/>
    <d v="2021-06-24T00:00:00"/>
    <n v="48"/>
    <x v="28"/>
  </r>
  <r>
    <s v="North Pacific Dermatology"/>
    <s v="Skin Surgery Center"/>
    <x v="52"/>
    <d v="2021-06-24T00:00:00"/>
    <n v="23"/>
    <x v="28"/>
  </r>
  <r>
    <s v="North Pacific Dermatology"/>
    <s v="North Pacific Dermatology"/>
    <x v="33"/>
    <d v="2021-06-24T00:00:00"/>
    <n v="28"/>
    <x v="28"/>
  </r>
  <r>
    <s v="North Pacific Dermatology"/>
    <s v="North Pacific Dermatology"/>
    <x v="4"/>
    <d v="2021-06-24T00:00:00"/>
    <n v="14"/>
    <x v="28"/>
  </r>
  <r>
    <s v="North Pacific Dermatology"/>
    <s v="North Pacific Dermatology"/>
    <x v="68"/>
    <d v="2021-06-24T00:00:00"/>
    <n v="5"/>
    <x v="28"/>
  </r>
  <r>
    <s v="North Pacific Dermatology"/>
    <s v="Lake Washington Dermatology"/>
    <x v="51"/>
    <d v="2021-06-24T00:00:00"/>
    <n v="47"/>
    <x v="28"/>
  </r>
  <r>
    <s v="Northeast Dermatology Associates"/>
    <s v="Northeast Dermatology Associates"/>
    <x v="5"/>
    <d v="2021-06-24T00:00:00"/>
    <n v="107"/>
    <x v="28"/>
  </r>
  <r>
    <s v="Northeast Dermatology Associates"/>
    <s v="Northeast Dermatology Associates"/>
    <x v="7"/>
    <d v="2021-06-24T00:00:00"/>
    <n v="26"/>
    <x v="28"/>
  </r>
  <r>
    <s v="North Pacific Dermatology"/>
    <s v="Skin Surgery Center"/>
    <x v="15"/>
    <d v="2021-06-24T00:00:00"/>
    <n v="13"/>
    <x v="28"/>
  </r>
  <r>
    <s v="Family Dermatology"/>
    <s v="Family Dermatology"/>
    <x v="1"/>
    <d v="2021-06-24T00:00:00"/>
    <n v="88"/>
    <x v="28"/>
  </r>
  <r>
    <s v="Louisiana Dermatology Associates "/>
    <s v="Louisiana Dermatology Associates"/>
    <x v="50"/>
    <d v="2021-06-24T00:00:00"/>
    <n v="56"/>
    <x v="28"/>
  </r>
  <r>
    <s v="North Pacific Dermatology"/>
    <s v="Eastside Dermatology"/>
    <x v="3"/>
    <d v="2021-06-24T00:00:00"/>
    <n v="42"/>
    <x v="28"/>
  </r>
  <r>
    <s v="Lupo Center for Aesthetic &amp; General Dermatology"/>
    <s v="Lupo Center for Aesthetic &amp; General Dermatology, LLC"/>
    <x v="2"/>
    <d v="2021-06-24T00:00:00"/>
    <n v="20"/>
    <x v="28"/>
  </r>
  <r>
    <s v="Pacific Dermatology Specialists"/>
    <s v="Pacific Dermatology Specialists"/>
    <x v="23"/>
    <d v="2021-06-24T00:00:00"/>
    <n v="9"/>
    <x v="28"/>
  </r>
  <r>
    <s v="Northeast Dermatology Associates"/>
    <s v="Northeast Dermatology Associates"/>
    <x v="8"/>
    <d v="2021-06-24T00:00:00"/>
    <n v="58"/>
    <x v="28"/>
  </r>
  <r>
    <s v="Vanguard Dermatology"/>
    <s v="Vanguard Dermatology"/>
    <x v="13"/>
    <d v="2021-06-24T00:00:00"/>
    <n v="70"/>
    <x v="28"/>
  </r>
  <r>
    <s v="Vanguard Dermatology"/>
    <s v="Vanguard Dermatology"/>
    <x v="12"/>
    <d v="2021-06-24T00:00:00"/>
    <n v="47"/>
    <x v="28"/>
  </r>
  <r>
    <s v="The Dermatology Group  "/>
    <s v="The Dermatology Group"/>
    <x v="24"/>
    <d v="2021-06-24T00:00:00"/>
    <n v="117"/>
    <x v="28"/>
  </r>
  <r>
    <s v="Southeast Dermatology Specialists  "/>
    <s v="Southeast Dermatology Specialists"/>
    <x v="44"/>
    <d v="2021-06-24T00:00:00"/>
    <n v="30"/>
    <x v="28"/>
  </r>
  <r>
    <s v="Northeast Dermatology Associates"/>
    <s v="South Shore Skin Center"/>
    <x v="10"/>
    <d v="2021-06-24T00:00:00"/>
    <n v="9"/>
    <x v="28"/>
  </r>
  <r>
    <s v="Vanguard Dermatology"/>
    <s v="Vanguard Dermatology"/>
    <x v="27"/>
    <d v="2021-06-24T00:00:00"/>
    <n v="1"/>
    <x v="28"/>
  </r>
  <r>
    <s v="The Dermatology Group  "/>
    <s v="Swan Dermatology &amp; Aesthetics"/>
    <x v="11"/>
    <d v="2021-06-24T00:00:00"/>
    <n v="23"/>
    <x v="28"/>
  </r>
  <r>
    <s v="The Dermatology Group  "/>
    <s v="The Dermatology Group"/>
    <x v="26"/>
    <d v="2021-06-24T00:00:00"/>
    <n v="68"/>
    <x v="28"/>
  </r>
  <r>
    <s v="Northeast Dermatology Associates"/>
    <s v="Northeast Dermatology Associates"/>
    <x v="20"/>
    <d v="2021-06-24T00:00:00"/>
    <n v="11"/>
    <x v="28"/>
  </r>
  <r>
    <s v="Northeast Dermatology Associates"/>
    <s v="Northeast Dermatology Associates"/>
    <x v="21"/>
    <d v="2021-06-24T00:00:00"/>
    <n v="43"/>
    <x v="28"/>
  </r>
  <r>
    <s v="Northeast Dermatology Associates"/>
    <s v="Northeast Dermatology Associates"/>
    <x v="22"/>
    <d v="2021-06-24T00:00:00"/>
    <n v="57"/>
    <x v="28"/>
  </r>
  <r>
    <s v="Louisiana Dermatology Associates "/>
    <s v="Louisiana Dermatology Associates"/>
    <x v="32"/>
    <d v="2021-06-24T00:00:00"/>
    <n v="44"/>
    <x v="28"/>
  </r>
  <r>
    <s v="Dermatology &amp; MOHS Surgery Institute"/>
    <s v="Dermatology &amp; MOHS Surgery Institute"/>
    <x v="14"/>
    <d v="2021-06-24T00:00:00"/>
    <n v="55"/>
    <x v="28"/>
  </r>
  <r>
    <s v="Northeast Dermatology Associates"/>
    <s v="Northeast Dermatology Associates"/>
    <x v="18"/>
    <d v="2021-06-24T00:00:00"/>
    <n v="106"/>
    <x v="28"/>
  </r>
  <r>
    <s v="Northeast Dermatology Associates"/>
    <s v="Brookline Dermatology Associates"/>
    <x v="17"/>
    <d v="2021-06-24T00:00:00"/>
    <n v="49"/>
    <x v="28"/>
  </r>
  <r>
    <s v="Northeast Dermatology Associates"/>
    <s v="Brookline Dermatology Associates"/>
    <x v="16"/>
    <d v="2021-06-24T00:00:00"/>
    <n v="40"/>
    <x v="28"/>
  </r>
  <r>
    <s v="North Pacific Dermatology"/>
    <s v="North Pacific Dermatology"/>
    <x v="4"/>
    <d v="2021-06-23T00:00:00"/>
    <n v="10"/>
    <x v="29"/>
  </r>
  <r>
    <s v="Dermatology &amp; MOHS Surgery Institute"/>
    <s v="Dermatology &amp; MOHS Surgery Institute"/>
    <x v="28"/>
    <d v="2021-06-23T00:00:00"/>
    <n v="94"/>
    <x v="29"/>
  </r>
  <r>
    <s v="Louisiana Dermatology Associates "/>
    <s v="Louisiana Dermatology Associates"/>
    <x v="31"/>
    <d v="2021-06-23T00:00:00"/>
    <n v="33"/>
    <x v="29"/>
  </r>
  <r>
    <s v="Family Dermatology"/>
    <s v="Family Dermatology"/>
    <x v="1"/>
    <d v="2021-06-23T00:00:00"/>
    <n v="78"/>
    <x v="29"/>
  </r>
  <r>
    <s v="Lupo Center for Aesthetic &amp; General Dermatology"/>
    <s v="Lupo Center for Aesthetic &amp; General Dermatology, LLC"/>
    <x v="2"/>
    <d v="2021-06-23T00:00:00"/>
    <n v="22"/>
    <x v="29"/>
  </r>
  <r>
    <s v="North Pacific Dermatology"/>
    <s v="Eastside Dermatology"/>
    <x v="3"/>
    <d v="2021-06-23T00:00:00"/>
    <n v="25"/>
    <x v="29"/>
  </r>
  <r>
    <s v="Northeast Dermatology Associates"/>
    <s v="Northeast Dermatology Associates"/>
    <x v="38"/>
    <d v="2021-06-23T00:00:00"/>
    <n v="39"/>
    <x v="29"/>
  </r>
  <r>
    <s v="Northeast Dermatology Associates"/>
    <s v="Northeast Dermatology Associates"/>
    <x v="67"/>
    <d v="2021-06-23T00:00:00"/>
    <n v="50"/>
    <x v="29"/>
  </r>
  <r>
    <s v="The Dermatology Group  "/>
    <s v="The Dermatology Group"/>
    <x v="25"/>
    <d v="2021-06-23T00:00:00"/>
    <n v="59"/>
    <x v="29"/>
  </r>
  <r>
    <s v="Vanguard Dermatology"/>
    <s v="Vanguard Dermatology"/>
    <x v="13"/>
    <d v="2021-06-23T00:00:00"/>
    <n v="146"/>
    <x v="29"/>
  </r>
  <r>
    <s v="Vanguard Dermatology"/>
    <s v="Vanguard Dermatology"/>
    <x v="47"/>
    <d v="2021-06-23T00:00:00"/>
    <n v="52"/>
    <x v="29"/>
  </r>
  <r>
    <s v="Washington Institute of Dermatologic Laser Surgery"/>
    <s v="Washington Institute of Dermatologic Laser Surgery"/>
    <x v="48"/>
    <d v="2021-06-23T00:00:00"/>
    <n v="31"/>
    <x v="29"/>
  </r>
  <r>
    <s v="Southeast Dermatology Specialists  "/>
    <s v="Southeast Dermatology Specialists"/>
    <x v="66"/>
    <d v="2021-06-23T00:00:00"/>
    <n v="36"/>
    <x v="29"/>
  </r>
  <r>
    <s v="Southeast Dermatology Specialists  "/>
    <s v="Southeast Dermatology Specialists"/>
    <x v="43"/>
    <d v="2021-06-23T00:00:00"/>
    <n v="57"/>
    <x v="29"/>
  </r>
  <r>
    <s v="The Dermatology Group  "/>
    <s v="The Dermatology Group"/>
    <x v="64"/>
    <d v="2021-06-23T00:00:00"/>
    <n v="23"/>
    <x v="29"/>
  </r>
  <r>
    <s v="The Dermatology Group  "/>
    <s v="Swan Dermatology &amp; Aesthetics"/>
    <x v="11"/>
    <d v="2021-06-23T00:00:00"/>
    <n v="14"/>
    <x v="29"/>
  </r>
  <r>
    <s v="The Dermatology Group  "/>
    <s v="The Dermatology Group"/>
    <x v="26"/>
    <d v="2021-06-23T00:00:00"/>
    <n v="74"/>
    <x v="29"/>
  </r>
  <r>
    <s v="The Dermatology Group  "/>
    <s v="The Dermatology Group"/>
    <x v="76"/>
    <d v="2021-06-23T00:00:00"/>
    <n v="24"/>
    <x v="29"/>
  </r>
  <r>
    <s v="Northeast Dermatology Associates"/>
    <s v="South Shore Skin Center"/>
    <x v="9"/>
    <d v="2021-06-23T00:00:00"/>
    <n v="140"/>
    <x v="29"/>
  </r>
  <r>
    <s v="Northeast Dermatology Associates"/>
    <s v="South Shore Skin Center"/>
    <x v="10"/>
    <d v="2021-06-23T00:00:00"/>
    <n v="25"/>
    <x v="29"/>
  </r>
  <r>
    <s v="Pacific Dermatology Specialists"/>
    <s v="Pacific Dermatology Specialists"/>
    <x v="58"/>
    <d v="2021-06-23T00:00:00"/>
    <n v="66"/>
    <x v="29"/>
  </r>
  <r>
    <s v="Semler Dermatology"/>
    <s v="Semler Dermatology"/>
    <x v="61"/>
    <d v="2021-06-23T00:00:00"/>
    <n v="74"/>
    <x v="29"/>
  </r>
  <r>
    <s v="North Pacific Dermatology"/>
    <s v="North Pacific Dermatology"/>
    <x v="68"/>
    <d v="2021-06-23T00:00:00"/>
    <n v="6"/>
    <x v="29"/>
  </r>
  <r>
    <s v="Louisiana Dermatology Associates "/>
    <s v="Louisiana Dermatology Associates"/>
    <x v="69"/>
    <d v="2021-06-23T00:00:00"/>
    <n v="17"/>
    <x v="29"/>
  </r>
  <r>
    <s v="Dermatology &amp; MOHS Surgery Institute"/>
    <s v="Dermatology &amp; MOHS Surgery Institute"/>
    <x v="0"/>
    <d v="2021-06-23T00:00:00"/>
    <n v="28"/>
    <x v="29"/>
  </r>
  <r>
    <s v="Northeast Dermatology Associates"/>
    <s v="Northeast Dermatology Associates"/>
    <x v="19"/>
    <d v="2021-06-23T00:00:00"/>
    <n v="1"/>
    <x v="29"/>
  </r>
  <r>
    <s v="Northeast Dermatology Associates"/>
    <s v="Northeast Dermatology Associates"/>
    <x v="54"/>
    <d v="2021-06-23T00:00:00"/>
    <n v="37"/>
    <x v="29"/>
  </r>
  <r>
    <s v="Northeast Dermatology Associates"/>
    <s v="Northeast Dermatology Associates"/>
    <x v="20"/>
    <d v="2021-06-23T00:00:00"/>
    <n v="14"/>
    <x v="29"/>
  </r>
  <r>
    <s v="Louisiana Dermatology Associates "/>
    <s v="Louisiana Dermatology Associates"/>
    <x v="63"/>
    <d v="2021-06-23T00:00:00"/>
    <n v="22"/>
    <x v="29"/>
  </r>
  <r>
    <s v="Dermatology &amp; MOHS Surgery Institute"/>
    <s v="Dermatology &amp; MOHS Surgery Institute"/>
    <x v="30"/>
    <d v="2021-06-23T00:00:00"/>
    <n v="33"/>
    <x v="29"/>
  </r>
  <r>
    <s v="Northeast Dermatology Associates"/>
    <s v="Dermatology of Cape Cod"/>
    <x v="34"/>
    <d v="2021-06-23T00:00:00"/>
    <n v="81"/>
    <x v="29"/>
  </r>
  <r>
    <s v="Northeast Dermatology Associates"/>
    <s v="Northeast Dermatology Associates"/>
    <x v="5"/>
    <d v="2021-06-23T00:00:00"/>
    <n v="102"/>
    <x v="29"/>
  </r>
  <r>
    <s v="Northeast Dermatology Associates"/>
    <s v="Northeast Dermatology Associates"/>
    <x v="36"/>
    <d v="2021-06-23T00:00:00"/>
    <n v="115"/>
    <x v="29"/>
  </r>
  <r>
    <s v="Northeast Dermatology Associates"/>
    <s v="Northeast Dermatology Associates"/>
    <x v="37"/>
    <d v="2021-06-23T00:00:00"/>
    <n v="94"/>
    <x v="29"/>
  </r>
  <r>
    <s v="Northeast Dermatology Associates"/>
    <s v="Northeast Dermatology Associates"/>
    <x v="7"/>
    <d v="2021-06-23T00:00:00"/>
    <n v="24"/>
    <x v="29"/>
  </r>
  <r>
    <s v="Northeast Dermatology Associates"/>
    <s v="Northeast Dermatology Associates"/>
    <x v="39"/>
    <d v="2021-06-23T00:00:00"/>
    <n v="31"/>
    <x v="29"/>
  </r>
  <r>
    <s v="Northeast Dermatology Associates"/>
    <s v="Northeast Dermatology Associates"/>
    <x v="8"/>
    <d v="2021-06-23T00:00:00"/>
    <n v="67"/>
    <x v="29"/>
  </r>
  <r>
    <s v="Pacific Dermatology Specialists"/>
    <s v="Pacific Dermatology Specialists"/>
    <x v="59"/>
    <d v="2021-06-23T00:00:00"/>
    <n v="17"/>
    <x v="29"/>
  </r>
  <r>
    <s v="Southeast Dermatology Specialists  "/>
    <s v="Southeast Dermatology Specialists"/>
    <x v="44"/>
    <d v="2021-06-23T00:00:00"/>
    <n v="1"/>
    <x v="29"/>
  </r>
  <r>
    <s v="Pacific Dermatology Specialists"/>
    <s v="Pacific Dermatology Specialists"/>
    <x v="60"/>
    <d v="2021-06-23T00:00:00"/>
    <n v="33"/>
    <x v="29"/>
  </r>
  <r>
    <s v="Pacific Dermatology Specialists"/>
    <s v="Pacific Dermatology Specialists"/>
    <x v="41"/>
    <d v="2021-06-23T00:00:00"/>
    <n v="6"/>
    <x v="29"/>
  </r>
  <r>
    <s v="The Dermatology Group  "/>
    <s v="The Dermatology Group"/>
    <x v="83"/>
    <d v="2021-06-23T00:00:00"/>
    <n v="1"/>
    <x v="29"/>
  </r>
  <r>
    <s v="Vanguard Dermatology"/>
    <s v="Vanguard Dermatology"/>
    <x v="27"/>
    <d v="2021-06-23T00:00:00"/>
    <n v="21"/>
    <x v="29"/>
  </r>
  <r>
    <s v="The Dermatology Group  "/>
    <s v="The Dermatology Group"/>
    <x v="24"/>
    <d v="2021-06-23T00:00:00"/>
    <n v="126"/>
    <x v="29"/>
  </r>
  <r>
    <s v="Southeast Dermatology Specialists  "/>
    <s v="Southeast Dermatology Specialists"/>
    <x v="62"/>
    <d v="2021-06-23T00:00:00"/>
    <n v="70"/>
    <x v="29"/>
  </r>
  <r>
    <s v="Pacific Dermatology Specialists"/>
    <s v="Pacific Dermatology Specialists"/>
    <x v="42"/>
    <d v="2021-06-23T00:00:00"/>
    <n v="26"/>
    <x v="29"/>
  </r>
  <r>
    <s v="Pacific Dermatology Specialists"/>
    <s v="Pacific Dermatology Specialists"/>
    <x v="23"/>
    <d v="2021-06-23T00:00:00"/>
    <n v="4"/>
    <x v="29"/>
  </r>
  <r>
    <s v="Northeast Dermatology Associates"/>
    <s v="South Shore Skin Center"/>
    <x v="57"/>
    <d v="2021-06-23T00:00:00"/>
    <n v="131"/>
    <x v="29"/>
  </r>
  <r>
    <s v="Northeast Dermatology Associates"/>
    <s v="Northeast Dermatology Associates"/>
    <x v="22"/>
    <d v="2021-06-23T00:00:00"/>
    <n v="123"/>
    <x v="29"/>
  </r>
  <r>
    <s v="Northeast Dermatology Associates"/>
    <s v="Northeast Dermatology Associates"/>
    <x v="71"/>
    <d v="2021-06-23T00:00:00"/>
    <n v="2"/>
    <x v="29"/>
  </r>
  <r>
    <s v="Northeast Dermatology Associates"/>
    <s v="Northeast Dermatology Associates"/>
    <x v="21"/>
    <d v="2021-06-23T00:00:00"/>
    <n v="18"/>
    <x v="29"/>
  </r>
  <r>
    <s v="Northeast Dermatology Associates"/>
    <s v="Northeast Dermatology Associates"/>
    <x v="53"/>
    <d v="2021-06-23T00:00:00"/>
    <n v="68"/>
    <x v="29"/>
  </r>
  <r>
    <s v="Northeast Dermatology Associates"/>
    <s v="Brookline Dermatology Associates"/>
    <x v="17"/>
    <d v="2021-06-23T00:00:00"/>
    <n v="47"/>
    <x v="29"/>
  </r>
  <r>
    <s v="Northeast Dermatology Associates"/>
    <s v="Northeast Dermatology Associates"/>
    <x v="18"/>
    <d v="2021-06-23T00:00:00"/>
    <n v="112"/>
    <x v="29"/>
  </r>
  <r>
    <s v="North Pacific Dermatology"/>
    <s v="North Pacific Dermatology"/>
    <x v="33"/>
    <d v="2021-06-23T00:00:00"/>
    <n v="67"/>
    <x v="29"/>
  </r>
  <r>
    <s v="North Pacific Dermatology"/>
    <s v="Skin Surgery Center"/>
    <x v="15"/>
    <d v="2021-06-23T00:00:00"/>
    <n v="31"/>
    <x v="29"/>
  </r>
  <r>
    <s v="North Pacific Dermatology"/>
    <s v="Skin Surgery Center"/>
    <x v="52"/>
    <d v="2021-06-23T00:00:00"/>
    <n v="28"/>
    <x v="29"/>
  </r>
  <r>
    <s v="Northeast Dermatology Associates"/>
    <s v="Brookline Dermatology Associates"/>
    <x v="16"/>
    <d v="2021-06-23T00:00:00"/>
    <n v="39"/>
    <x v="29"/>
  </r>
  <r>
    <s v="Louisiana Dermatology Associates "/>
    <s v="Louisiana Dermatology Associates"/>
    <x v="32"/>
    <d v="2021-06-23T00:00:00"/>
    <n v="18"/>
    <x v="29"/>
  </r>
  <r>
    <s v="Louisiana Dermatology Associates "/>
    <s v="Louisiana Dermatology Associates"/>
    <x v="50"/>
    <d v="2021-06-23T00:00:00"/>
    <n v="79"/>
    <x v="29"/>
  </r>
  <r>
    <s v="Dermatology &amp; MOHS Surgery Institute"/>
    <s v="Dermatology &amp; MOHS Surgery Institute"/>
    <x v="14"/>
    <d v="2021-06-23T00:00:00"/>
    <n v="11"/>
    <x v="29"/>
  </r>
  <r>
    <s v="North Pacific Dermatology"/>
    <s v="Lake Washington Dermatology"/>
    <x v="51"/>
    <d v="2021-06-23T00:00:00"/>
    <n v="41"/>
    <x v="29"/>
  </r>
  <r>
    <s v="North Pacific Dermatology"/>
    <s v="Eastside Dermatology"/>
    <x v="3"/>
    <d v="2021-06-22T00:00:00"/>
    <n v="41"/>
    <x v="30"/>
  </r>
  <r>
    <s v="Lupo Center for Aesthetic &amp; General Dermatology"/>
    <s v="Lupo Center for Aesthetic &amp; General Dermatology, LLC"/>
    <x v="2"/>
    <d v="2021-06-22T00:00:00"/>
    <n v="59"/>
    <x v="30"/>
  </r>
  <r>
    <s v="Dermatology &amp; MOHS Surgery Institute"/>
    <s v="Dermatology &amp; MOHS Surgery Institute"/>
    <x v="0"/>
    <d v="2021-06-22T00:00:00"/>
    <n v="33"/>
    <x v="30"/>
  </r>
  <r>
    <s v="Dermatology &amp; MOHS Surgery Institute"/>
    <s v="Dermatology &amp; MOHS Surgery Institute"/>
    <x v="74"/>
    <d v="2021-06-22T00:00:00"/>
    <n v="5"/>
    <x v="30"/>
  </r>
  <r>
    <s v="Family Dermatology"/>
    <s v="Family Dermatology"/>
    <x v="1"/>
    <d v="2021-06-22T00:00:00"/>
    <n v="75"/>
    <x v="30"/>
  </r>
  <r>
    <s v="Dermatology &amp; MOHS Surgery Institute"/>
    <s v="Dermatology &amp; MOHS Surgery Institute"/>
    <x v="75"/>
    <d v="2021-06-22T00:00:00"/>
    <n v="29"/>
    <x v="30"/>
  </r>
  <r>
    <s v="Northeast Dermatology Associates"/>
    <s v="Northeast Dermatology Associates"/>
    <x v="5"/>
    <d v="2021-06-22T00:00:00"/>
    <n v="121"/>
    <x v="30"/>
  </r>
  <r>
    <s v="Northeast Dermatology Associates"/>
    <s v="Northeast Dermatology Associates"/>
    <x v="7"/>
    <d v="2021-06-22T00:00:00"/>
    <n v="60"/>
    <x v="30"/>
  </r>
  <r>
    <s v="Northeast Dermatology Associates"/>
    <s v="South Shore Skin Center"/>
    <x v="9"/>
    <d v="2021-06-22T00:00:00"/>
    <n v="141"/>
    <x v="30"/>
  </r>
  <r>
    <s v="Northeast Dermatology Associates"/>
    <s v="Northeast Dermatology Associates"/>
    <x v="8"/>
    <d v="2021-06-22T00:00:00"/>
    <n v="68"/>
    <x v="30"/>
  </r>
  <r>
    <s v="Northeast Dermatology Associates"/>
    <s v="South Shore Skin Center"/>
    <x v="10"/>
    <d v="2021-06-22T00:00:00"/>
    <n v="9"/>
    <x v="30"/>
  </r>
  <r>
    <s v="The Dermatology Group  "/>
    <s v="Swan Dermatology &amp; Aesthetics"/>
    <x v="11"/>
    <d v="2021-06-22T00:00:00"/>
    <n v="50"/>
    <x v="30"/>
  </r>
  <r>
    <s v="Vanguard Dermatology"/>
    <s v="Vanguard Dermatology"/>
    <x v="12"/>
    <d v="2021-06-22T00:00:00"/>
    <n v="1"/>
    <x v="30"/>
  </r>
  <r>
    <s v="Vanguard Dermatology"/>
    <s v="Vanguard Dermatology"/>
    <x v="13"/>
    <d v="2021-06-22T00:00:00"/>
    <n v="87"/>
    <x v="30"/>
  </r>
  <r>
    <s v="The Dermatology Group  "/>
    <s v="The Dermatology Group"/>
    <x v="26"/>
    <d v="2021-06-22T00:00:00"/>
    <n v="21"/>
    <x v="30"/>
  </r>
  <r>
    <s v="The Dermatology Group  "/>
    <s v="The Dermatology Group"/>
    <x v="25"/>
    <d v="2021-06-22T00:00:00"/>
    <n v="65"/>
    <x v="30"/>
  </r>
  <r>
    <s v="The Dermatology Group  "/>
    <s v="The Dermatology Group"/>
    <x v="24"/>
    <d v="2021-06-22T00:00:00"/>
    <n v="106"/>
    <x v="30"/>
  </r>
  <r>
    <s v="Washington Institute of Dermatologic Laser Surgery"/>
    <s v="Washington Institute of Dermatologic Laser Surgery"/>
    <x v="48"/>
    <d v="2021-06-22T00:00:00"/>
    <n v="23"/>
    <x v="30"/>
  </r>
  <r>
    <s v="Pacific Dermatology Specialists"/>
    <s v="Pacific Dermatology Specialists"/>
    <x v="23"/>
    <d v="2021-06-22T00:00:00"/>
    <n v="15"/>
    <x v="30"/>
  </r>
  <r>
    <s v="Northeast Dermatology Associates"/>
    <s v="Northeast Dermatology Associates"/>
    <x v="22"/>
    <d v="2021-06-22T00:00:00"/>
    <n v="116"/>
    <x v="30"/>
  </r>
  <r>
    <s v="Northeast Dermatology Associates"/>
    <s v="Northeast Dermatology Associates"/>
    <x v="21"/>
    <d v="2021-06-22T00:00:00"/>
    <n v="41"/>
    <x v="30"/>
  </r>
  <r>
    <s v="Northeast Dermatology Associates"/>
    <s v="Northeast Dermatology Associates"/>
    <x v="91"/>
    <d v="2021-06-22T00:00:00"/>
    <n v="22"/>
    <x v="30"/>
  </r>
  <r>
    <s v="Northeast Dermatology Associates"/>
    <s v="Northeast Dermatology Associates"/>
    <x v="20"/>
    <d v="2021-06-22T00:00:00"/>
    <n v="15"/>
    <x v="30"/>
  </r>
  <r>
    <s v="Northeast Dermatology Associates"/>
    <s v="Northeast Dermatology Associates"/>
    <x v="19"/>
    <d v="2021-06-22T00:00:00"/>
    <n v="30"/>
    <x v="30"/>
  </r>
  <r>
    <s v="Northeast Dermatology Associates"/>
    <s v="Northeast Dermatology Associates"/>
    <x v="18"/>
    <d v="2021-06-22T00:00:00"/>
    <n v="56"/>
    <x v="30"/>
  </r>
  <r>
    <s v="North Pacific Dermatology"/>
    <s v="Skin Surgery Center"/>
    <x v="15"/>
    <d v="2021-06-22T00:00:00"/>
    <n v="26"/>
    <x v="30"/>
  </r>
  <r>
    <s v="Northeast Dermatology Associates"/>
    <s v="Brookline Dermatology Associates"/>
    <x v="16"/>
    <d v="2021-06-22T00:00:00"/>
    <n v="37"/>
    <x v="30"/>
  </r>
  <r>
    <s v="Northeast Dermatology Associates"/>
    <s v="Northeast Dermatology Associates"/>
    <x v="35"/>
    <d v="2021-06-22T00:00:00"/>
    <n v="63"/>
    <x v="30"/>
  </r>
  <r>
    <s v="Northeast Dermatology Associates"/>
    <s v="Northeast Dermatology Associates"/>
    <x v="36"/>
    <d v="2021-06-22T00:00:00"/>
    <n v="86"/>
    <x v="30"/>
  </r>
  <r>
    <s v="Northeast Dermatology Associates"/>
    <s v="Northeast Dermatology Associates"/>
    <x v="67"/>
    <d v="2021-06-22T00:00:00"/>
    <n v="17"/>
    <x v="30"/>
  </r>
  <r>
    <s v="Northeast Dermatology Associates"/>
    <s v="Northeast Dermatology Associates"/>
    <x v="38"/>
    <d v="2021-06-22T00:00:00"/>
    <n v="54"/>
    <x v="30"/>
  </r>
  <r>
    <s v="Northeast Dermatology Associates"/>
    <s v="Northeast Dermatology Associates"/>
    <x v="37"/>
    <d v="2021-06-22T00:00:00"/>
    <n v="102"/>
    <x v="30"/>
  </r>
  <r>
    <s v="Dermatology &amp; MOHS Surgery Institute"/>
    <s v="Dermatology &amp; MOHS Surgery Institute"/>
    <x v="89"/>
    <d v="2021-06-22T00:00:00"/>
    <n v="23"/>
    <x v="30"/>
  </r>
  <r>
    <s v="Dermatology &amp; MOHS Surgery Institute"/>
    <s v="Dermatology &amp; MOHS Surgery Institute"/>
    <x v="30"/>
    <d v="2021-06-22T00:00:00"/>
    <n v="49"/>
    <x v="30"/>
  </r>
  <r>
    <s v="Dermatology &amp; MOHS Surgery Institute"/>
    <s v="Dermatology &amp; MOHS Surgery Institute"/>
    <x v="28"/>
    <d v="2021-06-22T00:00:00"/>
    <n v="69"/>
    <x v="30"/>
  </r>
  <r>
    <s v="Louisiana Dermatology Associates "/>
    <s v="Louisiana Dermatology Associates"/>
    <x v="31"/>
    <d v="2021-06-22T00:00:00"/>
    <n v="74"/>
    <x v="30"/>
  </r>
  <r>
    <s v="Louisiana Dermatology Associates "/>
    <s v="Louisiana Dermatology Associates"/>
    <x v="32"/>
    <d v="2021-06-22T00:00:00"/>
    <n v="38"/>
    <x v="30"/>
  </r>
  <r>
    <s v="North Pacific Dermatology"/>
    <s v="Skin Surgery Center"/>
    <x v="52"/>
    <d v="2021-06-22T00:00:00"/>
    <n v="34"/>
    <x v="30"/>
  </r>
  <r>
    <s v="North Pacific Dermatology"/>
    <s v="North Pacific Dermatology"/>
    <x v="33"/>
    <d v="2021-06-22T00:00:00"/>
    <n v="58"/>
    <x v="30"/>
  </r>
  <r>
    <s v="Northeast Dermatology Associates"/>
    <s v="Dermatology of Cape Cod"/>
    <x v="34"/>
    <d v="2021-06-22T00:00:00"/>
    <n v="97"/>
    <x v="30"/>
  </r>
  <r>
    <s v="Southeast Dermatology Specialists  "/>
    <s v="Southeast Dermatology Specialists"/>
    <x v="43"/>
    <d v="2021-06-22T00:00:00"/>
    <n v="66"/>
    <x v="30"/>
  </r>
  <r>
    <s v="Southeast Dermatology Specialists  "/>
    <s v="Southeast Dermatology Specialists"/>
    <x v="44"/>
    <d v="2021-06-22T00:00:00"/>
    <n v="29"/>
    <x v="30"/>
  </r>
  <r>
    <s v="Pacific Dermatology Specialists"/>
    <s v="Pacific Dermatology Specialists"/>
    <x v="41"/>
    <d v="2021-06-22T00:00:00"/>
    <n v="26"/>
    <x v="30"/>
  </r>
  <r>
    <s v="Pacific Dermatology Specialists"/>
    <s v="Pacific Dermatology Specialists"/>
    <x v="73"/>
    <d v="2021-06-22T00:00:00"/>
    <n v="17"/>
    <x v="30"/>
  </r>
  <r>
    <s v="Vanguard Dermatology"/>
    <s v="Vanguard Dermatology"/>
    <x v="47"/>
    <d v="2021-06-22T00:00:00"/>
    <n v="116"/>
    <x v="30"/>
  </r>
  <r>
    <s v="Semler Dermatology"/>
    <s v="Semler Dermatology"/>
    <x v="61"/>
    <d v="2021-06-22T00:00:00"/>
    <n v="73"/>
    <x v="30"/>
  </r>
  <r>
    <s v="Southeast Dermatology Specialists  "/>
    <s v="Southeast Dermatology Specialists"/>
    <x v="62"/>
    <d v="2021-06-22T00:00:00"/>
    <n v="54"/>
    <x v="30"/>
  </r>
  <r>
    <s v="Pacific Dermatology Specialists"/>
    <s v="Pacific Dermatology Specialists"/>
    <x v="90"/>
    <d v="2021-06-22T00:00:00"/>
    <n v="1"/>
    <x v="30"/>
  </r>
  <r>
    <s v="Pacific Dermatology Specialists"/>
    <s v="Pacific Dermatology Specialists"/>
    <x v="60"/>
    <d v="2021-06-22T00:00:00"/>
    <n v="4"/>
    <x v="30"/>
  </r>
  <r>
    <s v="Northeast Dermatology Associates"/>
    <s v="South Shore Skin Center"/>
    <x v="57"/>
    <d v="2021-06-22T00:00:00"/>
    <n v="180"/>
    <x v="30"/>
  </r>
  <r>
    <s v="Pacific Dermatology Specialists"/>
    <s v="Pacific Dermatology Specialists"/>
    <x v="58"/>
    <d v="2021-06-22T00:00:00"/>
    <n v="81"/>
    <x v="30"/>
  </r>
  <r>
    <s v="Pacific Dermatology Specialists"/>
    <s v="Pacific Dermatology Specialists"/>
    <x v="72"/>
    <d v="2021-06-22T00:00:00"/>
    <n v="25"/>
    <x v="30"/>
  </r>
  <r>
    <s v="Pacific Dermatology Specialists"/>
    <s v="Pacific Dermatology Specialists"/>
    <x v="59"/>
    <d v="2021-06-22T00:00:00"/>
    <n v="38"/>
    <x v="30"/>
  </r>
  <r>
    <s v="Northeast Dermatology Associates"/>
    <s v="Northeast Dermatology Associates"/>
    <x v="39"/>
    <d v="2021-06-22T00:00:00"/>
    <n v="30"/>
    <x v="30"/>
  </r>
  <r>
    <s v="The Dermatology Group  "/>
    <s v="The Dermatology Group"/>
    <x v="76"/>
    <d v="2021-06-22T00:00:00"/>
    <n v="100"/>
    <x v="30"/>
  </r>
  <r>
    <s v="The Dermatology Group  "/>
    <s v="The Dermatology Group"/>
    <x v="83"/>
    <d v="2021-06-22T00:00:00"/>
    <n v="1"/>
    <x v="30"/>
  </r>
  <r>
    <s v="The Dermatology Group  "/>
    <s v="The Dermatology Group"/>
    <x v="64"/>
    <d v="2021-06-22T00:00:00"/>
    <n v="19"/>
    <x v="30"/>
  </r>
  <r>
    <s v="Northeast Dermatology Associates"/>
    <s v="Northeast Dermatology Associates"/>
    <x v="53"/>
    <d v="2021-06-22T00:00:00"/>
    <n v="45"/>
    <x v="30"/>
  </r>
  <r>
    <s v="Northeast Dermatology Associates"/>
    <s v="Northeast Dermatology Associates"/>
    <x v="54"/>
    <d v="2021-06-22T00:00:00"/>
    <n v="31"/>
    <x v="30"/>
  </r>
  <r>
    <s v="Northeast Dermatology Associates"/>
    <s v="Northeast Dermatology Associates"/>
    <x v="55"/>
    <d v="2021-06-22T00:00:00"/>
    <n v="34"/>
    <x v="30"/>
  </r>
  <r>
    <s v="Northeast Dermatology Associates"/>
    <s v="Northeast Dermatology Associates"/>
    <x v="56"/>
    <d v="2021-06-22T00:00:00"/>
    <n v="23"/>
    <x v="30"/>
  </r>
  <r>
    <s v="Northeast Dermatology Associates"/>
    <s v="Northeast Dermatology Associates"/>
    <x v="71"/>
    <d v="2021-06-22T00:00:00"/>
    <n v="6"/>
    <x v="30"/>
  </r>
  <r>
    <s v="North Pacific Dermatology"/>
    <s v="Lake Washington Dermatology"/>
    <x v="51"/>
    <d v="2021-06-22T00:00:00"/>
    <n v="52"/>
    <x v="30"/>
  </r>
  <r>
    <s v="North Pacific Dermatology"/>
    <s v="North Pacific Dermatology"/>
    <x v="68"/>
    <d v="2021-06-22T00:00:00"/>
    <n v="3"/>
    <x v="30"/>
  </r>
  <r>
    <s v="Louisiana Dermatology Associates "/>
    <s v="Louisiana Dermatology Associates"/>
    <x v="50"/>
    <d v="2021-06-22T00:00:00"/>
    <n v="87"/>
    <x v="30"/>
  </r>
  <r>
    <s v="Dermatology &amp; MOHS Surgery Institute"/>
    <s v="Dermatology &amp; MOHS Surgery Institute"/>
    <x v="80"/>
    <d v="2021-06-21T00:00:00"/>
    <n v="30"/>
    <x v="31"/>
  </r>
  <r>
    <s v="Louisiana Dermatology Associates "/>
    <s v="Louisiana Dermatology Associates"/>
    <x v="32"/>
    <d v="2021-06-21T00:00:00"/>
    <n v="37"/>
    <x v="31"/>
  </r>
  <r>
    <s v="Dermatology &amp; MOHS Surgery Institute"/>
    <s v="Dermatology &amp; MOHS Surgery Institute"/>
    <x v="0"/>
    <d v="2021-06-21T00:00:00"/>
    <n v="19"/>
    <x v="31"/>
  </r>
  <r>
    <s v="Dermatology &amp; MOHS Surgery Institute"/>
    <s v="Dermatology &amp; MOHS Surgery Institute"/>
    <x v="30"/>
    <d v="2021-06-21T00:00:00"/>
    <n v="54"/>
    <x v="31"/>
  </r>
  <r>
    <s v="Northeast Dermatology Associates"/>
    <s v="Dermatology of Cape Cod"/>
    <x v="34"/>
    <d v="2021-06-21T00:00:00"/>
    <n v="86"/>
    <x v="31"/>
  </r>
  <r>
    <s v="Northeast Dermatology Associates"/>
    <s v="Northeast Dermatology Associates"/>
    <x v="5"/>
    <d v="2021-06-21T00:00:00"/>
    <n v="83"/>
    <x v="31"/>
  </r>
  <r>
    <s v="Northeast Dermatology Associates"/>
    <s v="Northeast Dermatology Associates"/>
    <x v="7"/>
    <d v="2021-06-21T00:00:00"/>
    <n v="23"/>
    <x v="31"/>
  </r>
  <r>
    <s v="Northeast Dermatology Associates"/>
    <s v="Northeast Dermatology Associates"/>
    <x v="20"/>
    <d v="2021-06-21T00:00:00"/>
    <n v="16"/>
    <x v="31"/>
  </r>
  <r>
    <s v="Northeast Dermatology Associates"/>
    <s v="Northeast Dermatology Associates"/>
    <x v="36"/>
    <d v="2021-06-21T00:00:00"/>
    <n v="87"/>
    <x v="31"/>
  </r>
  <r>
    <s v="Northeast Dermatology Associates"/>
    <s v="Northeast Dermatology Associates"/>
    <x v="35"/>
    <d v="2021-06-21T00:00:00"/>
    <n v="72"/>
    <x v="31"/>
  </r>
  <r>
    <s v="The Dermatology Group  "/>
    <s v="Swan Dermatology &amp; Aesthetics"/>
    <x v="11"/>
    <d v="2021-06-21T00:00:00"/>
    <n v="60"/>
    <x v="31"/>
  </r>
  <r>
    <s v="The Dermatology Group  "/>
    <s v="The Dermatology Group"/>
    <x v="26"/>
    <d v="2021-06-21T00:00:00"/>
    <n v="25"/>
    <x v="31"/>
  </r>
  <r>
    <s v="Vanguard Dermatology"/>
    <s v="Vanguard Dermatology"/>
    <x v="46"/>
    <d v="2021-06-21T00:00:00"/>
    <n v="84"/>
    <x v="31"/>
  </r>
  <r>
    <s v="Pacific Dermatology Specialists"/>
    <s v="Pacific Dermatology Specialists"/>
    <x v="73"/>
    <d v="2021-06-21T00:00:00"/>
    <n v="28"/>
    <x v="31"/>
  </r>
  <r>
    <s v="Northeast Dermatology Associates"/>
    <s v="South Shore Skin Center"/>
    <x v="10"/>
    <d v="2021-06-21T00:00:00"/>
    <n v="4"/>
    <x v="31"/>
  </r>
  <r>
    <s v="Pacific Dermatology Specialists"/>
    <s v="Pacific Dermatology Specialists"/>
    <x v="41"/>
    <d v="2021-06-21T00:00:00"/>
    <n v="1"/>
    <x v="31"/>
  </r>
  <r>
    <s v="Southeast Dermatology Specialists  "/>
    <s v="Southeast Dermatology Specialists"/>
    <x v="81"/>
    <d v="2021-06-21T00:00:00"/>
    <n v="1"/>
    <x v="31"/>
  </r>
  <r>
    <s v="Vanguard Dermatology"/>
    <s v="Vanguard Dermatology"/>
    <x v="13"/>
    <d v="2021-06-21T00:00:00"/>
    <n v="156"/>
    <x v="31"/>
  </r>
  <r>
    <s v="Vanguard Dermatology"/>
    <s v="Vanguard Dermatology"/>
    <x v="27"/>
    <d v="2021-06-21T00:00:00"/>
    <n v="22"/>
    <x v="31"/>
  </r>
  <r>
    <s v="The Dermatology Group  "/>
    <s v="The Dermatology Group"/>
    <x v="24"/>
    <d v="2021-06-21T00:00:00"/>
    <n v="70"/>
    <x v="31"/>
  </r>
  <r>
    <s v="Pacific Dermatology Specialists"/>
    <s v="Pacific Dermatology Specialists"/>
    <x v="23"/>
    <d v="2021-06-21T00:00:00"/>
    <n v="13"/>
    <x v="31"/>
  </r>
  <r>
    <s v="Northeast Dermatology Associates"/>
    <s v="Northeast Dermatology Associates"/>
    <x v="8"/>
    <d v="2021-06-21T00:00:00"/>
    <n v="52"/>
    <x v="31"/>
  </r>
  <r>
    <s v="Southeast Dermatology Specialists  "/>
    <s v="Southeast Dermatology Specialists"/>
    <x v="62"/>
    <d v="2021-06-21T00:00:00"/>
    <n v="77"/>
    <x v="31"/>
  </r>
  <r>
    <s v="Northeast Dermatology Associates"/>
    <s v="Brookline Dermatology Associates"/>
    <x v="17"/>
    <d v="2021-06-21T00:00:00"/>
    <n v="10"/>
    <x v="31"/>
  </r>
  <r>
    <s v="Northeast Dermatology Associates"/>
    <s v="Northeast Dermatology Associates"/>
    <x v="18"/>
    <d v="2021-06-21T00:00:00"/>
    <n v="97"/>
    <x v="31"/>
  </r>
  <r>
    <s v="North Pacific Dermatology"/>
    <s v="Skin Surgery Center"/>
    <x v="15"/>
    <d v="2021-06-21T00:00:00"/>
    <n v="15"/>
    <x v="31"/>
  </r>
  <r>
    <s v="Louisiana Dermatology Associates "/>
    <s v="Louisiana Dermatology Associates"/>
    <x v="50"/>
    <d v="2021-06-21T00:00:00"/>
    <n v="92"/>
    <x v="31"/>
  </r>
  <r>
    <s v="Dermatology &amp; MOHS Surgery Institute"/>
    <s v="Dermatology &amp; MOHS Surgery Institute"/>
    <x v="14"/>
    <d v="2021-06-21T00:00:00"/>
    <n v="48"/>
    <x v="31"/>
  </r>
  <r>
    <s v="Lupo Center for Aesthetic &amp; General Dermatology"/>
    <s v="Lupo Center for Aesthetic &amp; General Dermatology, LLC"/>
    <x v="2"/>
    <d v="2021-06-21T00:00:00"/>
    <n v="47"/>
    <x v="31"/>
  </r>
  <r>
    <s v="North Pacific Dermatology"/>
    <s v="Eastside Dermatology"/>
    <x v="3"/>
    <d v="2021-06-21T00:00:00"/>
    <n v="50"/>
    <x v="31"/>
  </r>
  <r>
    <s v="Northeast Dermatology Associates"/>
    <s v="Northeast Dermatology Associates"/>
    <x v="71"/>
    <d v="2021-06-21T00:00:00"/>
    <n v="1"/>
    <x v="31"/>
  </r>
  <r>
    <s v="Northeast Dermatology Associates"/>
    <s v="Northeast Dermatology Associates"/>
    <x v="21"/>
    <d v="2021-06-21T00:00:00"/>
    <n v="41"/>
    <x v="31"/>
  </r>
  <r>
    <s v="Northeast Dermatology Associates"/>
    <s v="Northeast Dermatology Associates"/>
    <x v="22"/>
    <d v="2021-06-21T00:00:00"/>
    <n v="132"/>
    <x v="31"/>
  </r>
  <r>
    <s v="North Pacific Dermatology"/>
    <s v="Skin Surgery Center"/>
    <x v="52"/>
    <d v="2021-06-21T00:00:00"/>
    <n v="32"/>
    <x v="31"/>
  </r>
  <r>
    <s v="North Pacific Dermatology"/>
    <s v="North Pacific Dermatology"/>
    <x v="4"/>
    <d v="2021-06-21T00:00:00"/>
    <n v="15"/>
    <x v="31"/>
  </r>
  <r>
    <s v="North Pacific Dermatology"/>
    <s v="North Pacific Dermatology"/>
    <x v="33"/>
    <d v="2021-06-21T00:00:00"/>
    <n v="32"/>
    <x v="31"/>
  </r>
  <r>
    <s v="Dermatology &amp; MOHS Surgery Institute"/>
    <s v="Dermatology &amp; MOHS Surgery Institute"/>
    <x v="28"/>
    <d v="2021-06-21T00:00:00"/>
    <n v="50"/>
    <x v="31"/>
  </r>
  <r>
    <s v="Family Dermatology"/>
    <s v="Family Dermatology"/>
    <x v="1"/>
    <d v="2021-06-21T00:00:00"/>
    <n v="77"/>
    <x v="31"/>
  </r>
  <r>
    <s v="North Pacific Dermatology"/>
    <s v="Lake Washington Dermatology"/>
    <x v="51"/>
    <d v="2021-06-21T00:00:00"/>
    <n v="52"/>
    <x v="31"/>
  </r>
  <r>
    <s v="North Pacific Dermatology"/>
    <s v="North Pacific Dermatology"/>
    <x v="68"/>
    <d v="2021-06-21T00:00:00"/>
    <n v="5"/>
    <x v="31"/>
  </r>
  <r>
    <s v="Northeast Dermatology Associates"/>
    <s v="Northeast Dermatology Associates"/>
    <x v="53"/>
    <d v="2021-06-21T00:00:00"/>
    <n v="66"/>
    <x v="31"/>
  </r>
  <r>
    <s v="Northeast Dermatology Associates"/>
    <s v="Northeast Dermatology Associates"/>
    <x v="55"/>
    <d v="2021-06-21T00:00:00"/>
    <n v="27"/>
    <x v="31"/>
  </r>
  <r>
    <s v="Northeast Dermatology Associates"/>
    <s v="Northeast Dermatology Associates"/>
    <x v="38"/>
    <d v="2021-06-21T00:00:00"/>
    <n v="40"/>
    <x v="31"/>
  </r>
  <r>
    <s v="Northeast Dermatology Associates"/>
    <s v="South Shore Skin Center"/>
    <x v="57"/>
    <d v="2021-06-21T00:00:00"/>
    <n v="101"/>
    <x v="31"/>
  </r>
  <r>
    <s v="Northeast Dermatology Associates"/>
    <s v="South Shore Skin Center"/>
    <x v="9"/>
    <d v="2021-06-21T00:00:00"/>
    <n v="138"/>
    <x v="31"/>
  </r>
  <r>
    <s v="Pacific Dermatology Specialists"/>
    <s v="Pacific Dermatology Specialists"/>
    <x v="65"/>
    <d v="2021-06-21T00:00:00"/>
    <n v="30"/>
    <x v="31"/>
  </r>
  <r>
    <s v="Pacific Dermatology Specialists"/>
    <s v="Pacific Dermatology Specialists"/>
    <x v="42"/>
    <d v="2021-06-21T00:00:00"/>
    <n v="1"/>
    <x v="31"/>
  </r>
  <r>
    <s v="Southeast Dermatology Specialists  "/>
    <s v="Southeast Dermatology Specialists"/>
    <x v="66"/>
    <d v="2021-06-21T00:00:00"/>
    <n v="29"/>
    <x v="31"/>
  </r>
  <r>
    <s v="Southeast Dermatology Specialists  "/>
    <s v="Southeast Dermatology Specialists"/>
    <x v="43"/>
    <d v="2021-06-21T00:00:00"/>
    <n v="56"/>
    <x v="31"/>
  </r>
  <r>
    <s v="Vanguard Dermatology"/>
    <s v="Vanguard Dermatology"/>
    <x v="47"/>
    <d v="2021-06-21T00:00:00"/>
    <n v="40"/>
    <x v="31"/>
  </r>
  <r>
    <s v="The Dermatology Group  "/>
    <s v="The Dermatology Group"/>
    <x v="77"/>
    <d v="2021-06-21T00:00:00"/>
    <n v="78"/>
    <x v="31"/>
  </r>
  <r>
    <s v="Washington Institute of Dermatologic Laser Surgery"/>
    <s v="Washington Institute of Dermatologic Laser Surgery"/>
    <x v="48"/>
    <d v="2021-06-21T00:00:00"/>
    <n v="29"/>
    <x v="31"/>
  </r>
  <r>
    <s v="The Dermatology Group  "/>
    <s v="The Dermatology Group"/>
    <x v="25"/>
    <d v="2021-06-21T00:00:00"/>
    <n v="41"/>
    <x v="31"/>
  </r>
  <r>
    <s v="Pacific Dermatology Specialists"/>
    <s v="Pacific Dermatology Specialists"/>
    <x v="58"/>
    <d v="2021-06-21T00:00:00"/>
    <n v="26"/>
    <x v="31"/>
  </r>
  <r>
    <s v="Pacific Dermatology Specialists"/>
    <s v="Pacific Dermatology Specialists"/>
    <x v="72"/>
    <d v="2021-06-21T00:00:00"/>
    <n v="26"/>
    <x v="31"/>
  </r>
  <r>
    <s v="Pacific Dermatology Specialists"/>
    <s v="Pacific Dermatology Specialists"/>
    <x v="59"/>
    <d v="2021-06-21T00:00:00"/>
    <n v="24"/>
    <x v="31"/>
  </r>
  <r>
    <s v="Semler Dermatology"/>
    <s v="Semler Dermatology"/>
    <x v="61"/>
    <d v="2021-06-21T00:00:00"/>
    <n v="96"/>
    <x v="31"/>
  </r>
  <r>
    <s v="Northeast Dermatology Associates"/>
    <s v="Northeast Dermatology Associates"/>
    <x v="37"/>
    <d v="2021-06-21T00:00:00"/>
    <n v="74"/>
    <x v="31"/>
  </r>
  <r>
    <s v="Northeast Dermatology Associates"/>
    <s v="Northeast Dermatology Associates"/>
    <x v="39"/>
    <d v="2021-06-21T00:00:00"/>
    <n v="28"/>
    <x v="31"/>
  </r>
  <r>
    <s v="Northeast Dermatology Associates"/>
    <s v="Northeast Dermatology Associates"/>
    <x v="54"/>
    <d v="2021-06-21T00:00:00"/>
    <n v="32"/>
    <x v="31"/>
  </r>
  <r>
    <s v="Northeast Dermatology Associates"/>
    <s v="Northeast Dermatology Associates"/>
    <x v="67"/>
    <d v="2021-06-21T00:00:00"/>
    <n v="53"/>
    <x v="31"/>
  </r>
  <r>
    <s v="Louisiana Dermatology Associates "/>
    <s v="Louisiana Dermatology Associates"/>
    <x v="31"/>
    <d v="2021-06-21T00:00:00"/>
    <n v="41"/>
    <x v="31"/>
  </r>
  <r>
    <s v="Northeast Dermatology Associates"/>
    <s v="Northeast Dermatology Associates"/>
    <x v="71"/>
    <d v="2021-06-19T00:00:00"/>
    <n v="1"/>
    <x v="32"/>
  </r>
  <r>
    <s v="Northeast Dermatology Associates"/>
    <s v="Northeast Dermatology Associates"/>
    <x v="37"/>
    <d v="2021-06-18T00:00:00"/>
    <n v="62"/>
    <x v="33"/>
  </r>
  <r>
    <s v="Northeast Dermatology Associates"/>
    <s v="Northeast Dermatology Associates"/>
    <x v="35"/>
    <d v="2021-06-18T00:00:00"/>
    <n v="34"/>
    <x v="33"/>
  </r>
  <r>
    <s v="Northeast Dermatology Associates"/>
    <s v="Northeast Dermatology Associates"/>
    <x v="36"/>
    <d v="2021-06-18T00:00:00"/>
    <n v="34"/>
    <x v="33"/>
  </r>
  <r>
    <s v="Northeast Dermatology Associates"/>
    <s v="Northeast Dermatology Associates"/>
    <x v="5"/>
    <d v="2021-06-18T00:00:00"/>
    <n v="47"/>
    <x v="33"/>
  </r>
  <r>
    <s v="Northeast Dermatology Associates"/>
    <s v="Dermatology of Cape Cod"/>
    <x v="34"/>
    <d v="2021-06-18T00:00:00"/>
    <n v="5"/>
    <x v="33"/>
  </r>
  <r>
    <s v="Dermatology &amp; MOHS Surgery Institute"/>
    <s v="Dermatology &amp; MOHS Surgery Institute"/>
    <x v="30"/>
    <d v="2021-06-18T00:00:00"/>
    <n v="30"/>
    <x v="33"/>
  </r>
  <r>
    <s v="Dermatology &amp; MOHS Surgery Institute"/>
    <s v="Dermatology &amp; MOHS Surgery Institute"/>
    <x v="97"/>
    <d v="2021-06-18T00:00:00"/>
    <n v="21"/>
    <x v="33"/>
  </r>
  <r>
    <s v="Dermatology &amp; MOHS Surgery Institute"/>
    <s v="Dermatology &amp; MOHS Surgery Institute"/>
    <x v="0"/>
    <d v="2021-06-18T00:00:00"/>
    <n v="31"/>
    <x v="33"/>
  </r>
  <r>
    <s v="Southeast Dermatology Specialists  "/>
    <s v="Southeast Dermatology Specialists"/>
    <x v="44"/>
    <d v="2021-06-18T00:00:00"/>
    <n v="1"/>
    <x v="33"/>
  </r>
  <r>
    <s v="Pacific Dermatology Specialists"/>
    <s v="Pacific Dermatology Specialists"/>
    <x v="41"/>
    <d v="2021-06-18T00:00:00"/>
    <n v="12"/>
    <x v="33"/>
  </r>
  <r>
    <s v="Northeast Dermatology Associates"/>
    <s v="South Shore Skin Center"/>
    <x v="10"/>
    <d v="2021-06-18T00:00:00"/>
    <n v="16"/>
    <x v="33"/>
  </r>
  <r>
    <s v="Vanguard Dermatology"/>
    <s v="Vanguard Dermatology"/>
    <x v="46"/>
    <d v="2021-06-18T00:00:00"/>
    <n v="61"/>
    <x v="33"/>
  </r>
  <r>
    <s v="The Dermatology Group  "/>
    <s v="Swan Dermatology &amp; Aesthetics"/>
    <x v="11"/>
    <d v="2021-06-18T00:00:00"/>
    <n v="41"/>
    <x v="33"/>
  </r>
  <r>
    <s v="Northeast Dermatology Associates"/>
    <s v="Northeast Dermatology Associates"/>
    <x v="22"/>
    <d v="2021-06-18T00:00:00"/>
    <n v="120"/>
    <x v="33"/>
  </r>
  <r>
    <s v="Northeast Dermatology Associates"/>
    <s v="Northeast Dermatology Associates"/>
    <x v="71"/>
    <d v="2021-06-18T00:00:00"/>
    <n v="1"/>
    <x v="33"/>
  </r>
  <r>
    <s v="Northeast Dermatology Associates"/>
    <s v="Northeast Dermatology Associates"/>
    <x v="53"/>
    <d v="2021-06-18T00:00:00"/>
    <n v="51"/>
    <x v="33"/>
  </r>
  <r>
    <s v="North Pacific Dermatology"/>
    <s v="Lake Washington Dermatology"/>
    <x v="51"/>
    <d v="2021-06-18T00:00:00"/>
    <n v="49"/>
    <x v="33"/>
  </r>
  <r>
    <s v="Dermatology &amp; MOHS Surgery Institute"/>
    <s v="Dermatology &amp; MOHS Surgery Institute"/>
    <x v="14"/>
    <d v="2021-06-18T00:00:00"/>
    <n v="32"/>
    <x v="33"/>
  </r>
  <r>
    <s v="Louisiana Dermatology Associates "/>
    <s v="Louisiana Dermatology Associates"/>
    <x v="50"/>
    <d v="2021-06-18T00:00:00"/>
    <n v="114"/>
    <x v="33"/>
  </r>
  <r>
    <s v="Dermatology &amp; MOHS Surgery Institute"/>
    <s v="Dermatology &amp; MOHS Surgery Institute"/>
    <x v="94"/>
    <d v="2021-06-18T00:00:00"/>
    <n v="22"/>
    <x v="33"/>
  </r>
  <r>
    <s v="Northeast Dermatology Associates"/>
    <s v="Brookline Dermatology Associates"/>
    <x v="16"/>
    <d v="2021-06-18T00:00:00"/>
    <n v="19"/>
    <x v="33"/>
  </r>
  <r>
    <s v="Northeast Dermatology Associates"/>
    <s v="Brookline Dermatology Associates"/>
    <x v="17"/>
    <d v="2021-06-18T00:00:00"/>
    <n v="43"/>
    <x v="33"/>
  </r>
  <r>
    <s v="Southeast Dermatology Specialists  "/>
    <s v="Southeast Dermatology Specialists"/>
    <x v="62"/>
    <d v="2021-06-18T00:00:00"/>
    <n v="25"/>
    <x v="33"/>
  </r>
  <r>
    <s v="Northeast Dermatology Associates"/>
    <s v="South Shore Skin Center"/>
    <x v="57"/>
    <d v="2021-06-18T00:00:00"/>
    <n v="71"/>
    <x v="33"/>
  </r>
  <r>
    <s v="The Dermatology Group  "/>
    <s v="The Dermatology Group"/>
    <x v="24"/>
    <d v="2021-06-18T00:00:00"/>
    <n v="55"/>
    <x v="33"/>
  </r>
  <r>
    <s v="The Dermatology Group  "/>
    <s v="The Dermatology Group"/>
    <x v="83"/>
    <d v="2021-06-18T00:00:00"/>
    <n v="1"/>
    <x v="33"/>
  </r>
  <r>
    <s v="Louisiana Dermatology Associates "/>
    <s v="Louisiana Dermatology Associates"/>
    <x v="69"/>
    <d v="2021-06-18T00:00:00"/>
    <n v="15"/>
    <x v="33"/>
  </r>
  <r>
    <s v="North Pacific Dermatology"/>
    <s v="North Pacific Dermatology"/>
    <x v="68"/>
    <d v="2021-06-18T00:00:00"/>
    <n v="1"/>
    <x v="33"/>
  </r>
  <r>
    <s v="Northeast Dermatology Associates"/>
    <s v="Northeast Dermatology Associates"/>
    <x v="54"/>
    <d v="2021-06-18T00:00:00"/>
    <n v="39"/>
    <x v="33"/>
  </r>
  <r>
    <s v="Semler Dermatology"/>
    <s v="Semler Dermatology"/>
    <x v="61"/>
    <d v="2021-06-18T00:00:00"/>
    <n v="47"/>
    <x v="33"/>
  </r>
  <r>
    <s v="Pacific Dermatology Specialists"/>
    <s v="Pacific Dermatology Specialists"/>
    <x v="58"/>
    <d v="2021-06-18T00:00:00"/>
    <n v="31"/>
    <x v="33"/>
  </r>
  <r>
    <s v="The Dermatology Group  "/>
    <s v="The Dermatology Group"/>
    <x v="26"/>
    <d v="2021-06-18T00:00:00"/>
    <n v="41"/>
    <x v="33"/>
  </r>
  <r>
    <s v="Vanguard Dermatology"/>
    <s v="Vanguard Dermatology"/>
    <x v="84"/>
    <d v="2021-06-18T00:00:00"/>
    <n v="1"/>
    <x v="33"/>
  </r>
  <r>
    <s v="The Dermatology Group  "/>
    <s v="The Dermatology Group"/>
    <x v="64"/>
    <d v="2021-06-18T00:00:00"/>
    <n v="7"/>
    <x v="33"/>
  </r>
  <r>
    <s v="The Dermatology Group  "/>
    <s v="The Dermatology Group"/>
    <x v="76"/>
    <d v="2021-06-18T00:00:00"/>
    <n v="25"/>
    <x v="33"/>
  </r>
  <r>
    <s v="Washington Institute of Dermatologic Laser Surgery"/>
    <s v="Washington Institute of Dermatologic Laser Surgery"/>
    <x v="48"/>
    <d v="2021-06-18T00:00:00"/>
    <n v="24"/>
    <x v="33"/>
  </r>
  <r>
    <s v="Vanguard Dermatology"/>
    <s v="Vanguard Dermatology"/>
    <x v="47"/>
    <d v="2021-06-18T00:00:00"/>
    <n v="19"/>
    <x v="33"/>
  </r>
  <r>
    <s v="Vanguard Dermatology"/>
    <s v="Vanguard Dermatology"/>
    <x v="13"/>
    <d v="2021-06-18T00:00:00"/>
    <n v="74"/>
    <x v="33"/>
  </r>
  <r>
    <s v="Southeast Dermatology Specialists  "/>
    <s v="Southeast Dermatology Specialists"/>
    <x v="43"/>
    <d v="2021-06-18T00:00:00"/>
    <n v="36"/>
    <x v="33"/>
  </r>
  <r>
    <s v="Pacific Dermatology Specialists"/>
    <s v="Pacific Dermatology Specialists"/>
    <x v="42"/>
    <d v="2021-06-18T00:00:00"/>
    <n v="25"/>
    <x v="33"/>
  </r>
  <r>
    <s v="Northeast Dermatology Associates"/>
    <s v="South Shore Skin Center"/>
    <x v="9"/>
    <d v="2021-06-18T00:00:00"/>
    <n v="114"/>
    <x v="33"/>
  </r>
  <r>
    <s v="Northeast Dermatology Associates"/>
    <s v="Northeast Dermatology Associates"/>
    <x v="38"/>
    <d v="2021-06-18T00:00:00"/>
    <n v="43"/>
    <x v="33"/>
  </r>
  <r>
    <s v="North Pacific Dermatology"/>
    <s v="Eastside Dermatology"/>
    <x v="3"/>
    <d v="2021-06-18T00:00:00"/>
    <n v="54"/>
    <x v="33"/>
  </r>
  <r>
    <s v="Lupo Center for Aesthetic &amp; General Dermatology"/>
    <s v="Lupo Center for Aesthetic &amp; General Dermatology, LLC"/>
    <x v="2"/>
    <d v="2021-06-18T00:00:00"/>
    <n v="5"/>
    <x v="33"/>
  </r>
  <r>
    <s v="Louisiana Dermatology Associates "/>
    <s v="Louisiana Dermatology Associates"/>
    <x v="31"/>
    <d v="2021-06-18T00:00:00"/>
    <n v="35"/>
    <x v="33"/>
  </r>
  <r>
    <s v="Dermatology &amp; MOHS Surgery Institute"/>
    <s v="Dermatology &amp; MOHS Surgery Institute"/>
    <x v="28"/>
    <d v="2021-06-18T00:00:00"/>
    <n v="101"/>
    <x v="33"/>
  </r>
  <r>
    <s v="North Pacific Dermatology"/>
    <s v="North Pacific Dermatology"/>
    <x v="33"/>
    <d v="2021-06-18T00:00:00"/>
    <n v="22"/>
    <x v="33"/>
  </r>
  <r>
    <s v="North Pacific Dermatology"/>
    <s v="North Pacific Dermatology"/>
    <x v="4"/>
    <d v="2021-06-18T00:00:00"/>
    <n v="24"/>
    <x v="33"/>
  </r>
  <r>
    <s v="North Pacific Dermatology"/>
    <s v="Skin Surgery Center"/>
    <x v="52"/>
    <d v="2021-06-18T00:00:00"/>
    <n v="29"/>
    <x v="33"/>
  </r>
  <r>
    <s v="Dermatology &amp; MOHS Surgery Institute"/>
    <s v="Dermatology &amp; MOHS Surgery Institute"/>
    <x v="29"/>
    <d v="2021-06-17T00:00:00"/>
    <n v="21"/>
    <x v="34"/>
  </r>
  <r>
    <s v="Dermatology &amp; MOHS Surgery Institute"/>
    <s v="Dermatology &amp; MOHS Surgery Institute"/>
    <x v="49"/>
    <d v="2021-06-17T00:00:00"/>
    <n v="24"/>
    <x v="34"/>
  </r>
  <r>
    <s v="Louisiana Dermatology Associates "/>
    <s v="Louisiana Dermatology Associates"/>
    <x v="50"/>
    <d v="2021-06-17T00:00:00"/>
    <n v="99"/>
    <x v="34"/>
  </r>
  <r>
    <s v="Dermatology &amp; MOHS Surgery Institute"/>
    <s v="Dermatology &amp; MOHS Surgery Institute"/>
    <x v="94"/>
    <d v="2021-06-17T00:00:00"/>
    <n v="33"/>
    <x v="34"/>
  </r>
  <r>
    <s v="North Pacific Dermatology"/>
    <s v="Eastside Dermatology"/>
    <x v="95"/>
    <d v="2021-06-17T00:00:00"/>
    <n v="8"/>
    <x v="34"/>
  </r>
  <r>
    <s v="North Pacific Dermatology"/>
    <s v="North Pacific Dermatology"/>
    <x v="68"/>
    <d v="2021-06-17T00:00:00"/>
    <n v="3"/>
    <x v="34"/>
  </r>
  <r>
    <s v="Northeast Dermatology Associates"/>
    <s v="Northeast Dermatology Associates"/>
    <x v="71"/>
    <d v="2021-06-17T00:00:00"/>
    <n v="4"/>
    <x v="34"/>
  </r>
  <r>
    <s v="Northeast Dermatology Associates"/>
    <s v="Northeast Dermatology Associates"/>
    <x v="37"/>
    <d v="2021-06-17T00:00:00"/>
    <n v="88"/>
    <x v="34"/>
  </r>
  <r>
    <s v="Northeast Dermatology Associates"/>
    <s v="Northeast Dermatology Associates"/>
    <x v="54"/>
    <d v="2021-06-17T00:00:00"/>
    <n v="36"/>
    <x v="34"/>
  </r>
  <r>
    <s v="Northeast Dermatology Associates"/>
    <s v="Northeast Dermatology Associates"/>
    <x v="8"/>
    <d v="2021-06-17T00:00:00"/>
    <n v="55"/>
    <x v="34"/>
  </r>
  <r>
    <s v="Pacific Dermatology Specialists"/>
    <s v="Pacific Dermatology Specialists"/>
    <x v="58"/>
    <d v="2021-06-17T00:00:00"/>
    <n v="37"/>
    <x v="34"/>
  </r>
  <r>
    <s v="Pacific Dermatology Specialists"/>
    <s v="Pacific Dermatology Specialists"/>
    <x v="59"/>
    <d v="2021-06-17T00:00:00"/>
    <n v="31"/>
    <x v="34"/>
  </r>
  <r>
    <s v="Semler Dermatology"/>
    <s v="Semler Dermatology"/>
    <x v="61"/>
    <d v="2021-06-17T00:00:00"/>
    <n v="67"/>
    <x v="34"/>
  </r>
  <r>
    <s v="Southeast Dermatology Specialists  "/>
    <s v="Southeast Dermatology Specialists"/>
    <x v="62"/>
    <d v="2021-06-17T00:00:00"/>
    <n v="78"/>
    <x v="34"/>
  </r>
  <r>
    <s v="Vanguard Dermatology"/>
    <s v="Vanguard Dermatology"/>
    <x v="12"/>
    <d v="2021-06-17T00:00:00"/>
    <n v="78"/>
    <x v="34"/>
  </r>
  <r>
    <s v="The Dermatology Group  "/>
    <s v="The Dermatology Group"/>
    <x v="76"/>
    <d v="2021-06-17T00:00:00"/>
    <n v="24"/>
    <x v="34"/>
  </r>
  <r>
    <s v="Vanguard Dermatology"/>
    <s v="Vanguard Dermatology"/>
    <x v="47"/>
    <d v="2021-06-17T00:00:00"/>
    <n v="47"/>
    <x v="34"/>
  </r>
  <r>
    <s v="Vanguard Dermatology"/>
    <s v="Vanguard Dermatology"/>
    <x v="46"/>
    <d v="2021-06-17T00:00:00"/>
    <n v="88"/>
    <x v="34"/>
  </r>
  <r>
    <s v="The Dermatology Group  "/>
    <s v="The Dermatology Group"/>
    <x v="45"/>
    <d v="2021-06-17T00:00:00"/>
    <n v="23"/>
    <x v="34"/>
  </r>
  <r>
    <s v="Northeast Dermatology Associates"/>
    <s v="Northeast Dermatology Associates"/>
    <x v="40"/>
    <d v="2021-06-17T00:00:00"/>
    <n v="13"/>
    <x v="34"/>
  </r>
  <r>
    <s v="Northeast Dermatology Associates"/>
    <s v="South Shore Skin Center"/>
    <x v="57"/>
    <d v="2021-06-17T00:00:00"/>
    <n v="123"/>
    <x v="34"/>
  </r>
  <r>
    <s v="Pacific Dermatology Specialists"/>
    <s v="Pacific Dermatology Specialists"/>
    <x v="42"/>
    <d v="2021-06-17T00:00:00"/>
    <n v="30"/>
    <x v="34"/>
  </r>
  <r>
    <s v="Pacific Dermatology Specialists"/>
    <s v="Pacific Dermatology Specialists"/>
    <x v="41"/>
    <d v="2021-06-17T00:00:00"/>
    <n v="39"/>
    <x v="34"/>
  </r>
  <r>
    <s v="Southeast Dermatology Specialists  "/>
    <s v="Southeast Dermatology Specialists"/>
    <x v="44"/>
    <d v="2021-06-17T00:00:00"/>
    <n v="35"/>
    <x v="34"/>
  </r>
  <r>
    <s v="Southeast Dermatology Specialists  "/>
    <s v="Southeast Dermatology Specialists"/>
    <x v="43"/>
    <d v="2021-06-17T00:00:00"/>
    <n v="46"/>
    <x v="34"/>
  </r>
  <r>
    <s v="Northeast Dermatology Associates"/>
    <s v="Northeast Dermatology Associates"/>
    <x v="53"/>
    <d v="2021-06-17T00:00:00"/>
    <n v="57"/>
    <x v="34"/>
  </r>
  <r>
    <s v="Northeast Dermatology Associates"/>
    <s v="Northeast Dermatology Associates"/>
    <x v="36"/>
    <d v="2021-06-17T00:00:00"/>
    <n v="50"/>
    <x v="34"/>
  </r>
  <r>
    <s v="Northeast Dermatology Associates"/>
    <s v="Northeast Dermatology Associates"/>
    <x v="35"/>
    <d v="2021-06-17T00:00:00"/>
    <n v="79"/>
    <x v="34"/>
  </r>
  <r>
    <s v="Northeast Dermatology Associates"/>
    <s v="Northeast Dermatology Associates"/>
    <x v="38"/>
    <d v="2021-06-17T00:00:00"/>
    <n v="45"/>
    <x v="34"/>
  </r>
  <r>
    <s v="Northeast Dermatology Associates"/>
    <s v="Northeast Dermatology Associates"/>
    <x v="56"/>
    <d v="2021-06-17T00:00:00"/>
    <n v="18"/>
    <x v="34"/>
  </r>
  <r>
    <s v="Northeast Dermatology Associates"/>
    <s v="Northeast Dermatology Associates"/>
    <x v="55"/>
    <d v="2021-06-17T00:00:00"/>
    <n v="43"/>
    <x v="34"/>
  </r>
  <r>
    <s v="North Pacific Dermatology"/>
    <s v="Lake Washington Dermatology"/>
    <x v="51"/>
    <d v="2021-06-17T00:00:00"/>
    <n v="84"/>
    <x v="34"/>
  </r>
  <r>
    <s v="Louisiana Dermatology Associates "/>
    <s v="Louisiana Dermatology Associates"/>
    <x v="32"/>
    <d v="2021-06-17T00:00:00"/>
    <n v="35"/>
    <x v="34"/>
  </r>
  <r>
    <s v="Dermatology &amp; MOHS Surgery Institute"/>
    <s v="Dermatology &amp; MOHS Surgery Institute"/>
    <x v="30"/>
    <d v="2021-06-17T00:00:00"/>
    <n v="27"/>
    <x v="34"/>
  </r>
  <r>
    <s v="Dermatology &amp; MOHS Surgery Institute"/>
    <s v="Dermatology &amp; MOHS Surgery Institute"/>
    <x v="28"/>
    <d v="2021-06-17T00:00:00"/>
    <n v="102"/>
    <x v="34"/>
  </r>
  <r>
    <s v="Northeast Dermatology Associates"/>
    <s v="Dermatology of Cape Cod"/>
    <x v="34"/>
    <d v="2021-06-17T00:00:00"/>
    <n v="61"/>
    <x v="34"/>
  </r>
  <r>
    <s v="Northeast Dermatology Associates"/>
    <s v="Brookline Dermatology Associates"/>
    <x v="16"/>
    <d v="2021-06-17T00:00:00"/>
    <n v="40"/>
    <x v="34"/>
  </r>
  <r>
    <s v="North Pacific Dermatology"/>
    <s v="Skin Surgery Center"/>
    <x v="52"/>
    <d v="2021-06-17T00:00:00"/>
    <n v="33"/>
    <x v="34"/>
  </r>
  <r>
    <s v="North Pacific Dermatology"/>
    <s v="North Pacific Dermatology"/>
    <x v="33"/>
    <d v="2021-06-17T00:00:00"/>
    <n v="55"/>
    <x v="34"/>
  </r>
  <r>
    <s v="The Dermatology Group  "/>
    <s v="The Dermatology Group"/>
    <x v="26"/>
    <d v="2021-06-17T00:00:00"/>
    <n v="81"/>
    <x v="34"/>
  </r>
  <r>
    <s v="The Dermatology Group  "/>
    <s v="The Dermatology Group"/>
    <x v="64"/>
    <d v="2021-06-17T00:00:00"/>
    <n v="24"/>
    <x v="34"/>
  </r>
  <r>
    <s v="The Dermatology Group  "/>
    <s v="Swan Dermatology &amp; Aesthetics"/>
    <x v="11"/>
    <d v="2021-06-17T00:00:00"/>
    <n v="41"/>
    <x v="34"/>
  </r>
  <r>
    <s v="Northeast Dermatology Associates"/>
    <s v="South Shore Skin Center"/>
    <x v="10"/>
    <d v="2021-06-17T00:00:00"/>
    <n v="12"/>
    <x v="34"/>
  </r>
  <r>
    <s v="Northeast Dermatology Associates"/>
    <s v="South Shore Skin Center"/>
    <x v="9"/>
    <d v="2021-06-17T00:00:00"/>
    <n v="220"/>
    <x v="34"/>
  </r>
  <r>
    <s v="North Pacific Dermatology"/>
    <s v="North Pacific Dermatology"/>
    <x v="4"/>
    <d v="2021-06-17T00:00:00"/>
    <n v="14"/>
    <x v="34"/>
  </r>
  <r>
    <s v="Family Dermatology"/>
    <s v="Family Dermatology"/>
    <x v="1"/>
    <d v="2021-06-17T00:00:00"/>
    <n v="54"/>
    <x v="34"/>
  </r>
  <r>
    <s v="Dermatology &amp; MOHS Surgery Institute"/>
    <s v="Dermatology &amp; MOHS Surgery Institute"/>
    <x v="0"/>
    <d v="2021-06-17T00:00:00"/>
    <n v="38"/>
    <x v="34"/>
  </r>
  <r>
    <s v="Northeast Dermatology Associates"/>
    <s v="Northeast Dermatology Associates"/>
    <x v="20"/>
    <d v="2021-06-17T00:00:00"/>
    <n v="23"/>
    <x v="34"/>
  </r>
  <r>
    <s v="Northeast Dermatology Associates"/>
    <s v="Northeast Dermatology Associates"/>
    <x v="6"/>
    <d v="2021-06-17T00:00:00"/>
    <n v="37"/>
    <x v="34"/>
  </r>
  <r>
    <s v="Northeast Dermatology Associates"/>
    <s v="Northeast Dermatology Associates"/>
    <x v="5"/>
    <d v="2021-06-17T00:00:00"/>
    <n v="101"/>
    <x v="34"/>
  </r>
  <r>
    <s v="Northeast Dermatology Associates"/>
    <s v="Northeast Dermatology Associates"/>
    <x v="7"/>
    <d v="2021-06-17T00:00:00"/>
    <n v="48"/>
    <x v="34"/>
  </r>
  <r>
    <s v="The Dermatology Group  "/>
    <s v="The Dermatology Group"/>
    <x v="24"/>
    <d v="2021-06-17T00:00:00"/>
    <n v="163"/>
    <x v="34"/>
  </r>
  <r>
    <s v="The Dermatology Group  "/>
    <s v="The Dermatology Group"/>
    <x v="25"/>
    <d v="2021-06-17T00:00:00"/>
    <n v="41"/>
    <x v="34"/>
  </r>
  <r>
    <s v="Vanguard Dermatology"/>
    <s v="Vanguard Dermatology"/>
    <x v="27"/>
    <d v="2021-06-17T00:00:00"/>
    <n v="11"/>
    <x v="34"/>
  </r>
  <r>
    <s v="Vanguard Dermatology"/>
    <s v="Vanguard Dermatology"/>
    <x v="13"/>
    <d v="2021-06-17T00:00:00"/>
    <n v="79"/>
    <x v="34"/>
  </r>
  <r>
    <s v="Washington Institute of Dermatologic Laser Surgery"/>
    <s v="Washington Institute of Dermatologic Laser Surgery"/>
    <x v="48"/>
    <d v="2021-06-17T00:00:00"/>
    <n v="27"/>
    <x v="34"/>
  </r>
  <r>
    <s v="Pacific Dermatology Specialists"/>
    <s v="Pacific Dermatology Specialists"/>
    <x v="23"/>
    <d v="2021-06-17T00:00:00"/>
    <n v="1"/>
    <x v="34"/>
  </r>
  <r>
    <s v="Dermatology &amp; MOHS Surgery Institute"/>
    <s v="Dermatology &amp; MOHS Surgery Institute"/>
    <x v="14"/>
    <d v="2021-06-17T00:00:00"/>
    <n v="27"/>
    <x v="34"/>
  </r>
  <r>
    <s v="Louisiana Dermatology Associates "/>
    <s v="Louisiana Dermatology Associates"/>
    <x v="31"/>
    <d v="2021-06-17T00:00:00"/>
    <n v="35"/>
    <x v="34"/>
  </r>
  <r>
    <s v="North Pacific Dermatology"/>
    <s v="Eastside Dermatology"/>
    <x v="3"/>
    <d v="2021-06-17T00:00:00"/>
    <n v="41"/>
    <x v="34"/>
  </r>
  <r>
    <s v="Lupo Center for Aesthetic &amp; General Dermatology"/>
    <s v="Lupo Center for Aesthetic &amp; General Dermatology, LLC"/>
    <x v="2"/>
    <d v="2021-06-17T00:00:00"/>
    <n v="11"/>
    <x v="34"/>
  </r>
  <r>
    <s v="Northeast Dermatology Associates"/>
    <s v="Brookline Dermatology Associates"/>
    <x v="17"/>
    <d v="2021-06-17T00:00:00"/>
    <n v="52"/>
    <x v="34"/>
  </r>
  <r>
    <s v="Northeast Dermatology Associates"/>
    <s v="Northeast Dermatology Associates"/>
    <x v="18"/>
    <d v="2021-06-17T00:00:00"/>
    <n v="55"/>
    <x v="34"/>
  </r>
  <r>
    <s v="North Pacific Dermatology"/>
    <s v="Skin Surgery Center"/>
    <x v="15"/>
    <d v="2021-06-17T00:00:00"/>
    <n v="29"/>
    <x v="34"/>
  </r>
  <r>
    <s v="Northeast Dermatology Associates"/>
    <s v="Northeast Dermatology Associates"/>
    <x v="19"/>
    <d v="2021-06-17T00:00:00"/>
    <n v="42"/>
    <x v="34"/>
  </r>
  <r>
    <s v="Northeast Dermatology Associates"/>
    <s v="Northeast Dermatology Associates"/>
    <x v="21"/>
    <d v="2021-06-17T00:00:00"/>
    <n v="33"/>
    <x v="34"/>
  </r>
  <r>
    <s v="Northeast Dermatology Associates"/>
    <s v="Northeast Dermatology Associates"/>
    <x v="22"/>
    <d v="2021-06-17T00:00:00"/>
    <n v="57"/>
    <x v="34"/>
  </r>
  <r>
    <s v="Northeast Dermatology Associates"/>
    <s v="Northeast Dermatology Associates"/>
    <x v="56"/>
    <d v="2021-06-16T00:00:00"/>
    <n v="39"/>
    <x v="35"/>
  </r>
  <r>
    <s v="Northeast Dermatology Associates"/>
    <s v="Northeast Dermatology Associates"/>
    <x v="38"/>
    <d v="2021-06-16T00:00:00"/>
    <n v="68"/>
    <x v="35"/>
  </r>
  <r>
    <s v="Northeast Dermatology Associates"/>
    <s v="Northeast Dermatology Associates"/>
    <x v="87"/>
    <d v="2021-06-16T00:00:00"/>
    <n v="17"/>
    <x v="35"/>
  </r>
  <r>
    <s v="Northeast Dermatology Associates"/>
    <s v="Northeast Dermatology Associates"/>
    <x v="53"/>
    <d v="2021-06-16T00:00:00"/>
    <n v="59"/>
    <x v="35"/>
  </r>
  <r>
    <s v="Northeast Dermatology Associates"/>
    <s v="Northeast Dermatology Associates"/>
    <x v="55"/>
    <d v="2021-06-16T00:00:00"/>
    <n v="22"/>
    <x v="35"/>
  </r>
  <r>
    <s v="North Pacific Dermatology"/>
    <s v="North Pacific Dermatology"/>
    <x v="4"/>
    <d v="2021-06-16T00:00:00"/>
    <n v="14"/>
    <x v="35"/>
  </r>
  <r>
    <s v="North Pacific Dermatology"/>
    <s v="North Pacific Dermatology"/>
    <x v="33"/>
    <d v="2021-06-16T00:00:00"/>
    <n v="59"/>
    <x v="35"/>
  </r>
  <r>
    <s v="North Pacific Dermatology"/>
    <s v="Skin Surgery Center"/>
    <x v="52"/>
    <d v="2021-06-16T00:00:00"/>
    <n v="36"/>
    <x v="35"/>
  </r>
  <r>
    <s v="North Pacific Dermatology"/>
    <s v="North Pacific Dermatology"/>
    <x v="68"/>
    <d v="2021-06-16T00:00:00"/>
    <n v="5"/>
    <x v="35"/>
  </r>
  <r>
    <s v="North Pacific Dermatology"/>
    <s v="Lake Washington Dermatology"/>
    <x v="51"/>
    <d v="2021-06-16T00:00:00"/>
    <n v="59"/>
    <x v="35"/>
  </r>
  <r>
    <s v="Family Dermatology"/>
    <s v="Family Dermatology"/>
    <x v="1"/>
    <d v="2021-06-16T00:00:00"/>
    <n v="101"/>
    <x v="35"/>
  </r>
  <r>
    <s v="Dermatology &amp; MOHS Surgery Institute"/>
    <s v="Dermatology &amp; MOHS Surgery Institute"/>
    <x v="28"/>
    <d v="2021-06-16T00:00:00"/>
    <n v="108"/>
    <x v="35"/>
  </r>
  <r>
    <s v="Northeast Dermatology Associates"/>
    <s v="South Shore Skin Center"/>
    <x v="57"/>
    <d v="2021-06-16T00:00:00"/>
    <n v="131"/>
    <x v="35"/>
  </r>
  <r>
    <s v="Northeast Dermatology Associates"/>
    <s v="South Shore Skin Center"/>
    <x v="9"/>
    <d v="2021-06-16T00:00:00"/>
    <n v="159"/>
    <x v="35"/>
  </r>
  <r>
    <s v="Pacific Dermatology Specialists"/>
    <s v="Pacific Dermatology Specialists"/>
    <x v="42"/>
    <d v="2021-06-16T00:00:00"/>
    <n v="28"/>
    <x v="35"/>
  </r>
  <r>
    <s v="Southeast Dermatology Specialists  "/>
    <s v="Southeast Dermatology Specialists"/>
    <x v="62"/>
    <d v="2021-06-16T00:00:00"/>
    <n v="80"/>
    <x v="35"/>
  </r>
  <r>
    <s v="Semler Dermatology"/>
    <s v="Semler Dermatology"/>
    <x v="61"/>
    <d v="2021-06-16T00:00:00"/>
    <n v="52"/>
    <x v="35"/>
  </r>
  <r>
    <s v="Vanguard Dermatology"/>
    <s v="Vanguard Dermatology"/>
    <x v="47"/>
    <d v="2021-06-16T00:00:00"/>
    <n v="65"/>
    <x v="35"/>
  </r>
  <r>
    <s v="Vanguard Dermatology"/>
    <s v="Vanguard Dermatology"/>
    <x v="88"/>
    <d v="2021-06-16T00:00:00"/>
    <n v="1"/>
    <x v="35"/>
  </r>
  <r>
    <s v="The Dermatology Group  "/>
    <s v="The Dermatology Group"/>
    <x v="76"/>
    <d v="2021-06-16T00:00:00"/>
    <n v="27"/>
    <x v="35"/>
  </r>
  <r>
    <s v="The Dermatology Group  "/>
    <s v="The Dermatology Group"/>
    <x v="64"/>
    <d v="2021-06-16T00:00:00"/>
    <n v="25"/>
    <x v="35"/>
  </r>
  <r>
    <s v="Northeast Dermatology Associates"/>
    <s v="Northeast Dermatology Associates"/>
    <x v="37"/>
    <d v="2021-06-16T00:00:00"/>
    <n v="100"/>
    <x v="35"/>
  </r>
  <r>
    <s v="Northeast Dermatology Associates"/>
    <s v="Northeast Dermatology Associates"/>
    <x v="54"/>
    <d v="2021-06-16T00:00:00"/>
    <n v="36"/>
    <x v="35"/>
  </r>
  <r>
    <s v="Dermatology &amp; MOHS Surgery Institute"/>
    <s v="Dermatology &amp; MOHS Surgery Institute"/>
    <x v="30"/>
    <d v="2021-06-16T00:00:00"/>
    <n v="60"/>
    <x v="35"/>
  </r>
  <r>
    <s v="Louisiana Dermatology Associates "/>
    <s v="Louisiana Dermatology Associates"/>
    <x v="31"/>
    <d v="2021-06-16T00:00:00"/>
    <n v="37"/>
    <x v="35"/>
  </r>
  <r>
    <s v="Louisiana Dermatology Associates "/>
    <s v="Louisiana Dermatology Associates"/>
    <x v="69"/>
    <d v="2021-06-16T00:00:00"/>
    <n v="15"/>
    <x v="35"/>
  </r>
  <r>
    <s v="North Pacific Dermatology"/>
    <s v="Skin Surgery Center"/>
    <x v="96"/>
    <d v="2021-06-16T00:00:00"/>
    <n v="1"/>
    <x v="35"/>
  </r>
  <r>
    <s v="Northeast Dermatology Associates"/>
    <s v="Dermatology of Cape Cod"/>
    <x v="34"/>
    <d v="2021-06-16T00:00:00"/>
    <n v="56"/>
    <x v="35"/>
  </r>
  <r>
    <s v="Northeast Dermatology Associates"/>
    <s v="Northeast Dermatology Associates"/>
    <x v="39"/>
    <d v="2021-06-16T00:00:00"/>
    <n v="30"/>
    <x v="35"/>
  </r>
  <r>
    <s v="Pacific Dermatology Specialists"/>
    <s v="Pacific Dermatology Specialists"/>
    <x v="58"/>
    <d v="2021-06-16T00:00:00"/>
    <n v="47"/>
    <x v="35"/>
  </r>
  <r>
    <s v="Pacific Dermatology Specialists"/>
    <s v="Pacific Dermatology Specialists"/>
    <x v="59"/>
    <d v="2021-06-16T00:00:00"/>
    <n v="19"/>
    <x v="35"/>
  </r>
  <r>
    <s v="Southeast Dermatology Specialists  "/>
    <s v="Southeast Dermatology Specialists"/>
    <x v="43"/>
    <d v="2021-06-16T00:00:00"/>
    <n v="42"/>
    <x v="35"/>
  </r>
  <r>
    <s v="Pacific Dermatology Specialists"/>
    <s v="Pacific Dermatology Specialists"/>
    <x v="41"/>
    <d v="2021-06-16T00:00:00"/>
    <n v="14"/>
    <x v="35"/>
  </r>
  <r>
    <s v="The Dermatology Group  "/>
    <s v="The Dermatology Group"/>
    <x v="45"/>
    <d v="2021-06-16T00:00:00"/>
    <n v="23"/>
    <x v="35"/>
  </r>
  <r>
    <s v="The Dermatology Group  "/>
    <s v="The Dermatology Group"/>
    <x v="25"/>
    <d v="2021-06-16T00:00:00"/>
    <n v="38"/>
    <x v="35"/>
  </r>
  <r>
    <s v="Washington Institute of Dermatologic Laser Surgery"/>
    <s v="Washington Institute of Dermatologic Laser Surgery"/>
    <x v="48"/>
    <d v="2021-06-16T00:00:00"/>
    <n v="31"/>
    <x v="35"/>
  </r>
  <r>
    <s v="North Pacific Dermatology"/>
    <s v="Skin Surgery Center"/>
    <x v="15"/>
    <d v="2021-06-16T00:00:00"/>
    <n v="24"/>
    <x v="35"/>
  </r>
  <r>
    <s v="Northeast Dermatology Associates"/>
    <s v="Brookline Dermatology Associates"/>
    <x v="17"/>
    <d v="2021-06-16T00:00:00"/>
    <n v="51"/>
    <x v="35"/>
  </r>
  <r>
    <s v="Northeast Dermatology Associates"/>
    <s v="Northeast Dermatology Associates"/>
    <x v="5"/>
    <d v="2021-06-16T00:00:00"/>
    <n v="84"/>
    <x v="35"/>
  </r>
  <r>
    <s v="Louisiana Dermatology Associates "/>
    <s v="Louisiana Dermatology Associates"/>
    <x v="50"/>
    <d v="2021-06-16T00:00:00"/>
    <n v="127"/>
    <x v="35"/>
  </r>
  <r>
    <s v="Lupo Center for Aesthetic &amp; General Dermatology"/>
    <s v="Lupo Center for Aesthetic &amp; General Dermatology, LLC"/>
    <x v="2"/>
    <d v="2021-06-16T00:00:00"/>
    <n v="32"/>
    <x v="35"/>
  </r>
  <r>
    <s v="North Pacific Dermatology"/>
    <s v="Eastside Dermatology"/>
    <x v="3"/>
    <d v="2021-06-16T00:00:00"/>
    <n v="26"/>
    <x v="35"/>
  </r>
  <r>
    <s v="Northeast Dermatology Associates"/>
    <s v="Northeast Dermatology Associates"/>
    <x v="71"/>
    <d v="2021-06-16T00:00:00"/>
    <n v="3"/>
    <x v="35"/>
  </r>
  <r>
    <s v="Northeast Dermatology Associates"/>
    <s v="Northeast Dermatology Associates"/>
    <x v="7"/>
    <d v="2021-06-16T00:00:00"/>
    <n v="22"/>
    <x v="35"/>
  </r>
  <r>
    <s v="Southeast Dermatology Specialists  "/>
    <s v="Southeast Dermatology Specialists"/>
    <x v="66"/>
    <d v="2021-06-16T00:00:00"/>
    <n v="31"/>
    <x v="35"/>
  </r>
  <r>
    <s v="Pacific Dermatology Specialists"/>
    <s v="Pacific Dermatology Specialists"/>
    <x v="60"/>
    <d v="2021-06-16T00:00:00"/>
    <n v="13"/>
    <x v="35"/>
  </r>
  <r>
    <s v="Northeast Dermatology Associates"/>
    <s v="Northeast Dermatology Associates"/>
    <x v="8"/>
    <d v="2021-06-16T00:00:00"/>
    <n v="60"/>
    <x v="35"/>
  </r>
  <r>
    <s v="Pacific Dermatology Specialists"/>
    <s v="Pacific Dermatology Specialists"/>
    <x v="23"/>
    <d v="2021-06-16T00:00:00"/>
    <n v="1"/>
    <x v="35"/>
  </r>
  <r>
    <s v="The Dermatology Group  "/>
    <s v="The Dermatology Group"/>
    <x v="24"/>
    <d v="2021-06-16T00:00:00"/>
    <n v="118"/>
    <x v="35"/>
  </r>
  <r>
    <s v="Vanguard Dermatology"/>
    <s v="Vanguard Dermatology"/>
    <x v="12"/>
    <d v="2021-06-16T00:00:00"/>
    <n v="30"/>
    <x v="35"/>
  </r>
  <r>
    <s v="Vanguard Dermatology"/>
    <s v="Vanguard Dermatology"/>
    <x v="13"/>
    <d v="2021-06-16T00:00:00"/>
    <n v="118"/>
    <x v="35"/>
  </r>
  <r>
    <s v="The Dermatology Group  "/>
    <s v="Swan Dermatology &amp; Aesthetics"/>
    <x v="11"/>
    <d v="2021-06-16T00:00:00"/>
    <n v="48"/>
    <x v="35"/>
  </r>
  <r>
    <s v="The Dermatology Group  "/>
    <s v="The Dermatology Group"/>
    <x v="26"/>
    <d v="2021-06-16T00:00:00"/>
    <n v="71"/>
    <x v="35"/>
  </r>
  <r>
    <s v="Vanguard Dermatology"/>
    <s v="Vanguard Dermatology"/>
    <x v="27"/>
    <d v="2021-06-16T00:00:00"/>
    <n v="19"/>
    <x v="35"/>
  </r>
  <r>
    <s v="Southeast Dermatology Specialists  "/>
    <s v="Southeast Dermatology Specialists"/>
    <x v="81"/>
    <d v="2021-06-16T00:00:00"/>
    <n v="1"/>
    <x v="35"/>
  </r>
  <r>
    <s v="Northeast Dermatology Associates"/>
    <s v="South Shore Skin Center"/>
    <x v="10"/>
    <d v="2021-06-16T00:00:00"/>
    <n v="18"/>
    <x v="35"/>
  </r>
  <r>
    <s v="Northeast Dermatology Associates"/>
    <s v="Northeast Dermatology Associates"/>
    <x v="20"/>
    <d v="2021-06-16T00:00:00"/>
    <n v="22"/>
    <x v="35"/>
  </r>
  <r>
    <s v="Northeast Dermatology Associates"/>
    <s v="Northeast Dermatology Associates"/>
    <x v="36"/>
    <d v="2021-06-16T00:00:00"/>
    <n v="122"/>
    <x v="35"/>
  </r>
  <r>
    <s v="Northeast Dermatology Associates"/>
    <s v="Northeast Dermatology Associates"/>
    <x v="21"/>
    <d v="2021-06-16T00:00:00"/>
    <n v="25"/>
    <x v="35"/>
  </r>
  <r>
    <s v="Northeast Dermatology Associates"/>
    <s v="Northeast Dermatology Associates"/>
    <x v="22"/>
    <d v="2021-06-16T00:00:00"/>
    <n v="71"/>
    <x v="35"/>
  </r>
  <r>
    <s v="Louisiana Dermatology Associates "/>
    <s v="Louisiana Dermatology Associates"/>
    <x v="63"/>
    <d v="2021-06-16T00:00:00"/>
    <n v="24"/>
    <x v="35"/>
  </r>
  <r>
    <s v="Louisiana Dermatology Associates "/>
    <s v="Louisiana Dermatology Associates"/>
    <x v="32"/>
    <d v="2021-06-16T00:00:00"/>
    <n v="20"/>
    <x v="35"/>
  </r>
  <r>
    <s v="Dermatology &amp; MOHS Surgery Institute"/>
    <s v="Dermatology &amp; MOHS Surgery Institute"/>
    <x v="80"/>
    <d v="2021-06-16T00:00:00"/>
    <n v="26"/>
    <x v="35"/>
  </r>
  <r>
    <s v="Dermatology &amp; MOHS Surgery Institute"/>
    <s v="Dermatology &amp; MOHS Surgery Institute"/>
    <x v="14"/>
    <d v="2021-06-16T00:00:00"/>
    <n v="39"/>
    <x v="35"/>
  </r>
  <r>
    <s v="Northeast Dermatology Associates"/>
    <s v="Brookline Dermatology Associates"/>
    <x v="16"/>
    <d v="2021-06-16T00:00:00"/>
    <n v="34"/>
    <x v="35"/>
  </r>
  <r>
    <s v="Northeast Dermatology Associates"/>
    <s v="Northeast Dermatology Associates"/>
    <x v="18"/>
    <d v="2021-06-16T00:00:00"/>
    <n v="74"/>
    <x v="35"/>
  </r>
  <r>
    <s v="North Pacific Dermatology"/>
    <s v="North Pacific Dermatology"/>
    <x v="4"/>
    <d v="2021-06-15T00:00:00"/>
    <n v="23"/>
    <x v="36"/>
  </r>
  <r>
    <s v="Dermatology &amp; MOHS Surgery Institute"/>
    <s v="Dermatology &amp; MOHS Surgery Institute"/>
    <x v="28"/>
    <d v="2021-06-15T00:00:00"/>
    <n v="95"/>
    <x v="36"/>
  </r>
  <r>
    <s v="Louisiana Dermatology Associates "/>
    <s v="Louisiana Dermatology Associates"/>
    <x v="31"/>
    <d v="2021-06-15T00:00:00"/>
    <n v="73"/>
    <x v="36"/>
  </r>
  <r>
    <s v="Family Dermatology"/>
    <s v="Family Dermatology"/>
    <x v="1"/>
    <d v="2021-06-15T00:00:00"/>
    <n v="78"/>
    <x v="36"/>
  </r>
  <r>
    <s v="Lupo Center for Aesthetic &amp; General Dermatology"/>
    <s v="Lupo Center for Aesthetic &amp; General Dermatology, LLC"/>
    <x v="2"/>
    <d v="2021-06-15T00:00:00"/>
    <n v="29"/>
    <x v="36"/>
  </r>
  <r>
    <s v="North Pacific Dermatology"/>
    <s v="Eastside Dermatology"/>
    <x v="3"/>
    <d v="2021-06-15T00:00:00"/>
    <n v="19"/>
    <x v="36"/>
  </r>
  <r>
    <s v="Northeast Dermatology Associates"/>
    <s v="Northeast Dermatology Associates"/>
    <x v="38"/>
    <d v="2021-06-15T00:00:00"/>
    <n v="76"/>
    <x v="36"/>
  </r>
  <r>
    <s v="Northeast Dermatology Associates"/>
    <s v="Northeast Dermatology Associates"/>
    <x v="67"/>
    <d v="2021-06-15T00:00:00"/>
    <n v="19"/>
    <x v="36"/>
  </r>
  <r>
    <s v="Southeast Dermatology Specialists  "/>
    <s v="Southeast Dermatology Specialists"/>
    <x v="43"/>
    <d v="2021-06-15T00:00:00"/>
    <n v="46"/>
    <x v="36"/>
  </r>
  <r>
    <s v="Vanguard Dermatology"/>
    <s v="Vanguard Dermatology"/>
    <x v="13"/>
    <d v="2021-06-15T00:00:00"/>
    <n v="87"/>
    <x v="36"/>
  </r>
  <r>
    <s v="Vanguard Dermatology"/>
    <s v="Vanguard Dermatology"/>
    <x v="47"/>
    <d v="2021-06-15T00:00:00"/>
    <n v="98"/>
    <x v="36"/>
  </r>
  <r>
    <s v="Washington Institute of Dermatologic Laser Surgery"/>
    <s v="Washington Institute of Dermatologic Laser Surgery"/>
    <x v="48"/>
    <d v="2021-06-15T00:00:00"/>
    <n v="25"/>
    <x v="36"/>
  </r>
  <r>
    <s v="The Dermatology Group  "/>
    <s v="The Dermatology Group"/>
    <x v="25"/>
    <d v="2021-06-15T00:00:00"/>
    <n v="59"/>
    <x v="36"/>
  </r>
  <r>
    <s v="The Dermatology Group  "/>
    <s v="The Dermatology Group"/>
    <x v="64"/>
    <d v="2021-06-15T00:00:00"/>
    <n v="25"/>
    <x v="36"/>
  </r>
  <r>
    <s v="The Dermatology Group  "/>
    <s v="The Dermatology Group"/>
    <x v="76"/>
    <d v="2021-06-15T00:00:00"/>
    <n v="92"/>
    <x v="36"/>
  </r>
  <r>
    <s v="The Dermatology Group  "/>
    <s v="Swan Dermatology &amp; Aesthetics"/>
    <x v="11"/>
    <d v="2021-06-15T00:00:00"/>
    <n v="42"/>
    <x v="36"/>
  </r>
  <r>
    <s v="Vanguard Dermatology"/>
    <s v="Vanguard Dermatology"/>
    <x v="84"/>
    <d v="2021-06-15T00:00:00"/>
    <n v="4"/>
    <x v="36"/>
  </r>
  <r>
    <s v="The Dermatology Group  "/>
    <s v="The Dermatology Group"/>
    <x v="26"/>
    <d v="2021-06-15T00:00:00"/>
    <n v="27"/>
    <x v="36"/>
  </r>
  <r>
    <s v="Northeast Dermatology Associates"/>
    <s v="South Shore Skin Center"/>
    <x v="10"/>
    <d v="2021-06-15T00:00:00"/>
    <n v="16"/>
    <x v="36"/>
  </r>
  <r>
    <s v="Pacific Dermatology Specialists"/>
    <s v="Pacific Dermatology Specialists"/>
    <x v="58"/>
    <d v="2021-06-15T00:00:00"/>
    <n v="82"/>
    <x v="36"/>
  </r>
  <r>
    <s v="Northeast Dermatology Associates"/>
    <s v="South Shore Skin Center"/>
    <x v="9"/>
    <d v="2021-06-15T00:00:00"/>
    <n v="168"/>
    <x v="36"/>
  </r>
  <r>
    <s v="Semler Dermatology"/>
    <s v="Semler Dermatology"/>
    <x v="61"/>
    <d v="2021-06-15T00:00:00"/>
    <n v="49"/>
    <x v="36"/>
  </r>
  <r>
    <s v="Northeast Dermatology Associates"/>
    <s v="Northeast Dermatology Associates"/>
    <x v="19"/>
    <d v="2021-06-15T00:00:00"/>
    <n v="31"/>
    <x v="36"/>
  </r>
  <r>
    <s v="Northeast Dermatology Associates"/>
    <s v="Northeast Dermatology Associates"/>
    <x v="54"/>
    <d v="2021-06-15T00:00:00"/>
    <n v="31"/>
    <x v="36"/>
  </r>
  <r>
    <s v="North Pacific Dermatology"/>
    <s v="North Pacific Dermatology"/>
    <x v="68"/>
    <d v="2021-06-15T00:00:00"/>
    <n v="3"/>
    <x v="36"/>
  </r>
  <r>
    <s v="Dermatology &amp; MOHS Surgery Institute"/>
    <s v="Dermatology &amp; MOHS Surgery Institute"/>
    <x v="0"/>
    <d v="2021-06-15T00:00:00"/>
    <n v="32"/>
    <x v="36"/>
  </r>
  <r>
    <s v="Dermatology &amp; MOHS Surgery Institute"/>
    <s v="Dermatology &amp; MOHS Surgery Institute"/>
    <x v="75"/>
    <d v="2021-06-15T00:00:00"/>
    <n v="16"/>
    <x v="36"/>
  </r>
  <r>
    <s v="Vanguard Dermatology"/>
    <s v="Vanguard Dermatology"/>
    <x v="88"/>
    <d v="2021-06-15T00:00:00"/>
    <n v="20"/>
    <x v="36"/>
  </r>
  <r>
    <s v="The Dermatology Group  "/>
    <s v="The Dermatology Group"/>
    <x v="24"/>
    <d v="2021-06-15T00:00:00"/>
    <n v="173"/>
    <x v="36"/>
  </r>
  <r>
    <s v="Pacific Dermatology Specialists"/>
    <s v="Pacific Dermatology Specialists"/>
    <x v="42"/>
    <d v="2021-06-15T00:00:00"/>
    <n v="11"/>
    <x v="36"/>
  </r>
  <r>
    <s v="Southeast Dermatology Specialists  "/>
    <s v="Southeast Dermatology Specialists"/>
    <x v="62"/>
    <d v="2021-06-15T00:00:00"/>
    <n v="38"/>
    <x v="36"/>
  </r>
  <r>
    <s v="Pacific Dermatology Specialists"/>
    <s v="Pacific Dermatology Specialists"/>
    <x v="23"/>
    <d v="2021-06-15T00:00:00"/>
    <n v="1"/>
    <x v="36"/>
  </r>
  <r>
    <s v="Northeast Dermatology Associates"/>
    <s v="South Shore Skin Center"/>
    <x v="57"/>
    <d v="2021-06-15T00:00:00"/>
    <n v="181"/>
    <x v="36"/>
  </r>
  <r>
    <s v="Northeast Dermatology Associates"/>
    <s v="Northeast Dermatology Associates"/>
    <x v="18"/>
    <d v="2021-06-15T00:00:00"/>
    <n v="4"/>
    <x v="36"/>
  </r>
  <r>
    <s v="North Pacific Dermatology"/>
    <s v="North Pacific Dermatology"/>
    <x v="33"/>
    <d v="2021-06-15T00:00:00"/>
    <n v="59"/>
    <x v="36"/>
  </r>
  <r>
    <s v="Northeast Dermatology Associates"/>
    <s v="Brookline Dermatology Associates"/>
    <x v="16"/>
    <d v="2021-06-15T00:00:00"/>
    <n v="36"/>
    <x v="36"/>
  </r>
  <r>
    <s v="North Pacific Dermatology"/>
    <s v="Skin Surgery Center"/>
    <x v="15"/>
    <d v="2021-06-15T00:00:00"/>
    <n v="23"/>
    <x v="36"/>
  </r>
  <r>
    <s v="North Pacific Dermatology"/>
    <s v="Skin Surgery Center"/>
    <x v="52"/>
    <d v="2021-06-15T00:00:00"/>
    <n v="31"/>
    <x v="36"/>
  </r>
  <r>
    <s v="Louisiana Dermatology Associates "/>
    <s v="Louisiana Dermatology Associates"/>
    <x v="32"/>
    <d v="2021-06-15T00:00:00"/>
    <n v="38"/>
    <x v="36"/>
  </r>
  <r>
    <s v="Louisiana Dermatology Associates "/>
    <s v="Louisiana Dermatology Associates"/>
    <x v="50"/>
    <d v="2021-06-15T00:00:00"/>
    <n v="88"/>
    <x v="36"/>
  </r>
  <r>
    <s v="Dermatology &amp; MOHS Surgery Institute"/>
    <s v="Dermatology &amp; MOHS Surgery Institute"/>
    <x v="89"/>
    <d v="2021-06-15T00:00:00"/>
    <n v="36"/>
    <x v="36"/>
  </r>
  <r>
    <s v="North Pacific Dermatology"/>
    <s v="Lake Washington Dermatology"/>
    <x v="51"/>
    <d v="2021-06-15T00:00:00"/>
    <n v="83"/>
    <x v="36"/>
  </r>
  <r>
    <s v="Northeast Dermatology Associates"/>
    <s v="Northeast Dermatology Associates"/>
    <x v="53"/>
    <d v="2021-06-15T00:00:00"/>
    <n v="76"/>
    <x v="36"/>
  </r>
  <r>
    <s v="Northeast Dermatology Associates"/>
    <s v="Northeast Dermatology Associates"/>
    <x v="71"/>
    <d v="2021-06-15T00:00:00"/>
    <n v="2"/>
    <x v="36"/>
  </r>
  <r>
    <s v="Northeast Dermatology Associates"/>
    <s v="Northeast Dermatology Associates"/>
    <x v="21"/>
    <d v="2021-06-15T00:00:00"/>
    <n v="43"/>
    <x v="36"/>
  </r>
  <r>
    <s v="Northeast Dermatology Associates"/>
    <s v="Northeast Dermatology Associates"/>
    <x v="55"/>
    <d v="2021-06-15T00:00:00"/>
    <n v="35"/>
    <x v="36"/>
  </r>
  <r>
    <s v="Northeast Dermatology Associates"/>
    <s v="Northeast Dermatology Associates"/>
    <x v="22"/>
    <d v="2021-06-15T00:00:00"/>
    <n v="91"/>
    <x v="36"/>
  </r>
  <r>
    <s v="Northeast Dermatology Associates"/>
    <s v="Northeast Dermatology Associates"/>
    <x v="56"/>
    <d v="2021-06-15T00:00:00"/>
    <n v="20"/>
    <x v="36"/>
  </r>
  <r>
    <s v="Vanguard Dermatology"/>
    <s v="Vanguard Dermatology"/>
    <x v="46"/>
    <d v="2021-06-15T00:00:00"/>
    <n v="55"/>
    <x v="36"/>
  </r>
  <r>
    <s v="Southeast Dermatology Specialists  "/>
    <s v="Southeast Dermatology Specialists"/>
    <x v="44"/>
    <d v="2021-06-15T00:00:00"/>
    <n v="33"/>
    <x v="36"/>
  </r>
  <r>
    <s v="Pacific Dermatology Specialists"/>
    <s v="Pacific Dermatology Specialists"/>
    <x v="41"/>
    <d v="2021-06-15T00:00:00"/>
    <n v="1"/>
    <x v="36"/>
  </r>
  <r>
    <s v="Pacific Dermatology Specialists"/>
    <s v="Pacific Dermatology Specialists"/>
    <x v="60"/>
    <d v="2021-06-15T00:00:00"/>
    <n v="22"/>
    <x v="36"/>
  </r>
  <r>
    <s v="Pacific Dermatology Specialists"/>
    <s v="Pacific Dermatology Specialists"/>
    <x v="90"/>
    <d v="2021-06-15T00:00:00"/>
    <n v="3"/>
    <x v="36"/>
  </r>
  <r>
    <s v="Northeast Dermatology Associates"/>
    <s v="Northeast Dermatology Associates"/>
    <x v="39"/>
    <d v="2021-06-15T00:00:00"/>
    <n v="24"/>
    <x v="36"/>
  </r>
  <r>
    <s v="Northeast Dermatology Associates"/>
    <s v="Northeast Dermatology Associates"/>
    <x v="8"/>
    <d v="2021-06-15T00:00:00"/>
    <n v="64"/>
    <x v="36"/>
  </r>
  <r>
    <s v="Pacific Dermatology Specialists"/>
    <s v="Pacific Dermatology Specialists"/>
    <x v="73"/>
    <d v="2021-06-15T00:00:00"/>
    <n v="18"/>
    <x v="36"/>
  </r>
  <r>
    <s v="Pacific Dermatology Specialists"/>
    <s v="Pacific Dermatology Specialists"/>
    <x v="59"/>
    <d v="2021-06-15T00:00:00"/>
    <n v="37"/>
    <x v="36"/>
  </r>
  <r>
    <s v="Pacific Dermatology Specialists"/>
    <s v="Pacific Dermatology Specialists"/>
    <x v="72"/>
    <d v="2021-06-15T00:00:00"/>
    <n v="21"/>
    <x v="36"/>
  </r>
  <r>
    <s v="Dermatology &amp; MOHS Surgery Institute"/>
    <s v="Dermatology &amp; MOHS Surgery Institute"/>
    <x v="30"/>
    <d v="2021-06-15T00:00:00"/>
    <n v="51"/>
    <x v="36"/>
  </r>
  <r>
    <s v="Dermatology &amp; MOHS Surgery Institute"/>
    <s v="Dermatology &amp; MOHS Surgery Institute"/>
    <x v="70"/>
    <d v="2021-06-15T00:00:00"/>
    <n v="40"/>
    <x v="36"/>
  </r>
  <r>
    <s v="Dermatology &amp; MOHS Surgery Institute"/>
    <s v="Dermatology &amp; MOHS Surgery Institute"/>
    <x v="80"/>
    <d v="2021-06-15T00:00:00"/>
    <n v="1"/>
    <x v="36"/>
  </r>
  <r>
    <s v="Northeast Dermatology Associates"/>
    <s v="Northeast Dermatology Associates"/>
    <x v="5"/>
    <d v="2021-06-15T00:00:00"/>
    <n v="120"/>
    <x v="36"/>
  </r>
  <r>
    <s v="Northeast Dermatology Associates"/>
    <s v="Dermatology of Cape Cod"/>
    <x v="34"/>
    <d v="2021-06-15T00:00:00"/>
    <n v="88"/>
    <x v="36"/>
  </r>
  <r>
    <s v="Northeast Dermatology Associates"/>
    <s v="Northeast Dermatology Associates"/>
    <x v="36"/>
    <d v="2021-06-15T00:00:00"/>
    <n v="79"/>
    <x v="36"/>
  </r>
  <r>
    <s v="Northeast Dermatology Associates"/>
    <s v="Northeast Dermatology Associates"/>
    <x v="35"/>
    <d v="2021-06-15T00:00:00"/>
    <n v="69"/>
    <x v="36"/>
  </r>
  <r>
    <s v="Northeast Dermatology Associates"/>
    <s v="Northeast Dermatology Associates"/>
    <x v="37"/>
    <d v="2021-06-15T00:00:00"/>
    <n v="112"/>
    <x v="36"/>
  </r>
  <r>
    <s v="Northeast Dermatology Associates"/>
    <s v="Northeast Dermatology Associates"/>
    <x v="7"/>
    <d v="2021-06-15T00:00:00"/>
    <n v="55"/>
    <x v="36"/>
  </r>
  <r>
    <s v="Northeast Dermatology Associates"/>
    <s v="Northeast Dermatology Associates"/>
    <x v="21"/>
    <d v="2021-06-14T00:00:00"/>
    <n v="42"/>
    <x v="37"/>
  </r>
  <r>
    <s v="Northeast Dermatology Associates"/>
    <s v="Northeast Dermatology Associates"/>
    <x v="22"/>
    <d v="2021-06-14T00:00:00"/>
    <n v="135"/>
    <x v="37"/>
  </r>
  <r>
    <s v="Northeast Dermatology Associates"/>
    <s v="Brookline Dermatology Associates"/>
    <x v="17"/>
    <d v="2021-06-14T00:00:00"/>
    <n v="9"/>
    <x v="37"/>
  </r>
  <r>
    <s v="Northeast Dermatology Associates"/>
    <s v="Northeast Dermatology Associates"/>
    <x v="18"/>
    <d v="2021-06-14T00:00:00"/>
    <n v="65"/>
    <x v="37"/>
  </r>
  <r>
    <s v="Dermatology &amp; MOHS Surgery Institute"/>
    <s v="Dermatology &amp; MOHS Surgery Institute"/>
    <x v="79"/>
    <d v="2021-06-14T00:00:00"/>
    <n v="9"/>
    <x v="37"/>
  </r>
  <r>
    <s v="Dermatology &amp; MOHS Surgery Institute"/>
    <s v="Dermatology &amp; MOHS Surgery Institute"/>
    <x v="14"/>
    <d v="2021-06-14T00:00:00"/>
    <n v="38"/>
    <x v="37"/>
  </r>
  <r>
    <s v="Pacific Dermatology Specialists"/>
    <s v="Pacific Dermatology Specialists"/>
    <x v="23"/>
    <d v="2021-06-14T00:00:00"/>
    <n v="3"/>
    <x v="37"/>
  </r>
  <r>
    <s v="Vanguard Dermatology"/>
    <s v="Vanguard Dermatology"/>
    <x v="27"/>
    <d v="2021-06-14T00:00:00"/>
    <n v="21"/>
    <x v="37"/>
  </r>
  <r>
    <s v="The Dermatology Group  "/>
    <s v="The Dermatology Group"/>
    <x v="24"/>
    <d v="2021-06-14T00:00:00"/>
    <n v="163"/>
    <x v="37"/>
  </r>
  <r>
    <s v="The Dermatology Group  "/>
    <s v="The Dermatology Group"/>
    <x v="25"/>
    <d v="2021-06-14T00:00:00"/>
    <n v="36"/>
    <x v="37"/>
  </r>
  <r>
    <s v="The Dermatology Group  "/>
    <s v="The Dermatology Group"/>
    <x v="26"/>
    <d v="2021-06-14T00:00:00"/>
    <n v="21"/>
    <x v="37"/>
  </r>
  <r>
    <s v="The Dermatology Group  "/>
    <s v="The Dermatology Group"/>
    <x v="78"/>
    <d v="2021-06-14T00:00:00"/>
    <n v="60"/>
    <x v="37"/>
  </r>
  <r>
    <s v="Northeast Dermatology Associates"/>
    <s v="Northeast Dermatology Associates"/>
    <x v="7"/>
    <d v="2021-06-14T00:00:00"/>
    <n v="23"/>
    <x v="37"/>
  </r>
  <r>
    <s v="Northeast Dermatology Associates"/>
    <s v="Northeast Dermatology Associates"/>
    <x v="5"/>
    <d v="2021-06-14T00:00:00"/>
    <n v="81"/>
    <x v="37"/>
  </r>
  <r>
    <s v="North Pacific Dermatology"/>
    <s v="Eastside Dermatology"/>
    <x v="3"/>
    <d v="2021-06-14T00:00:00"/>
    <n v="29"/>
    <x v="37"/>
  </r>
  <r>
    <s v="Lupo Center for Aesthetic &amp; General Dermatology"/>
    <s v="Lupo Center for Aesthetic &amp; General Dermatology, LLC"/>
    <x v="2"/>
    <d v="2021-06-14T00:00:00"/>
    <n v="36"/>
    <x v="37"/>
  </r>
  <r>
    <s v="Dermatology &amp; MOHS Surgery Institute"/>
    <s v="Dermatology &amp; MOHS Surgery Institute"/>
    <x v="80"/>
    <d v="2021-06-14T00:00:00"/>
    <n v="33"/>
    <x v="37"/>
  </r>
  <r>
    <s v="Family Dermatology"/>
    <s v="Family Dermatology"/>
    <x v="1"/>
    <d v="2021-06-14T00:00:00"/>
    <n v="68"/>
    <x v="37"/>
  </r>
  <r>
    <s v="North Pacific Dermatology"/>
    <s v="North Pacific Dermatology"/>
    <x v="4"/>
    <d v="2021-06-14T00:00:00"/>
    <n v="14"/>
    <x v="37"/>
  </r>
  <r>
    <s v="Northeast Dermatology Associates"/>
    <s v="South Shore Skin Center"/>
    <x v="10"/>
    <d v="2021-06-14T00:00:00"/>
    <n v="2"/>
    <x v="37"/>
  </r>
  <r>
    <s v="Northeast Dermatology Associates"/>
    <s v="Northeast Dermatology Associates"/>
    <x v="8"/>
    <d v="2021-06-14T00:00:00"/>
    <n v="54"/>
    <x v="37"/>
  </r>
  <r>
    <s v="Northeast Dermatology Associates"/>
    <s v="South Shore Skin Center"/>
    <x v="9"/>
    <d v="2021-06-14T00:00:00"/>
    <n v="114"/>
    <x v="37"/>
  </r>
  <r>
    <s v="Southeast Dermatology Specialists  "/>
    <s v="Southeast Dermatology Specialists"/>
    <x v="66"/>
    <d v="2021-06-14T00:00:00"/>
    <n v="30"/>
    <x v="37"/>
  </r>
  <r>
    <s v="Pacific Dermatology Specialists"/>
    <s v="Pacific Dermatology Specialists"/>
    <x v="65"/>
    <d v="2021-06-14T00:00:00"/>
    <n v="32"/>
    <x v="37"/>
  </r>
  <r>
    <s v="The Dermatology Group  "/>
    <s v="Swan Dermatology &amp; Aesthetics"/>
    <x v="11"/>
    <d v="2021-06-14T00:00:00"/>
    <n v="58"/>
    <x v="37"/>
  </r>
  <r>
    <s v="Vanguard Dermatology"/>
    <s v="Vanguard Dermatology"/>
    <x v="13"/>
    <d v="2021-06-14T00:00:00"/>
    <n v="151"/>
    <x v="37"/>
  </r>
  <r>
    <s v="Dermatology &amp; MOHS Surgery Institute"/>
    <s v="Dermatology &amp; MOHS Surgery Institute"/>
    <x v="30"/>
    <d v="2021-06-14T00:00:00"/>
    <n v="33"/>
    <x v="37"/>
  </r>
  <r>
    <s v="Dermatology &amp; MOHS Surgery Institute"/>
    <s v="Dermatology &amp; MOHS Surgery Institute"/>
    <x v="28"/>
    <d v="2021-06-14T00:00:00"/>
    <n v="103"/>
    <x v="37"/>
  </r>
  <r>
    <s v="Louisiana Dermatology Associates "/>
    <s v="Louisiana Dermatology Associates"/>
    <x v="32"/>
    <d v="2021-06-14T00:00:00"/>
    <n v="38"/>
    <x v="37"/>
  </r>
  <r>
    <s v="Louisiana Dermatology Associates "/>
    <s v="Louisiana Dermatology Associates"/>
    <x v="31"/>
    <d v="2021-06-14T00:00:00"/>
    <n v="37"/>
    <x v="37"/>
  </r>
  <r>
    <s v="Northeast Dermatology Associates"/>
    <s v="Dermatology of Cape Cod"/>
    <x v="34"/>
    <d v="2021-06-14T00:00:00"/>
    <n v="86"/>
    <x v="37"/>
  </r>
  <r>
    <s v="North Pacific Dermatology"/>
    <s v="North Pacific Dermatology"/>
    <x v="33"/>
    <d v="2021-06-14T00:00:00"/>
    <n v="65"/>
    <x v="37"/>
  </r>
  <r>
    <s v="Northeast Dermatology Associates"/>
    <s v="Northeast Dermatology Associates"/>
    <x v="35"/>
    <d v="2021-06-14T00:00:00"/>
    <n v="76"/>
    <x v="37"/>
  </r>
  <r>
    <s v="Northeast Dermatology Associates"/>
    <s v="Northeast Dermatology Associates"/>
    <x v="36"/>
    <d v="2021-06-14T00:00:00"/>
    <n v="94"/>
    <x v="37"/>
  </r>
  <r>
    <s v="Northeast Dermatology Associates"/>
    <s v="Northeast Dermatology Associates"/>
    <x v="67"/>
    <d v="2021-06-14T00:00:00"/>
    <n v="54"/>
    <x v="37"/>
  </r>
  <r>
    <s v="Northeast Dermatology Associates"/>
    <s v="Northeast Dermatology Associates"/>
    <x v="37"/>
    <d v="2021-06-14T00:00:00"/>
    <n v="75"/>
    <x v="37"/>
  </r>
  <r>
    <s v="Northeast Dermatology Associates"/>
    <s v="Northeast Dermatology Associates"/>
    <x v="38"/>
    <d v="2021-06-14T00:00:00"/>
    <n v="63"/>
    <x v="37"/>
  </r>
  <r>
    <s v="Pacific Dermatology Specialists"/>
    <s v="Pacific Dermatology Specialists"/>
    <x v="42"/>
    <d v="2021-06-14T00:00:00"/>
    <n v="1"/>
    <x v="37"/>
  </r>
  <r>
    <s v="Pacific Dermatology Specialists"/>
    <s v="Pacific Dermatology Specialists"/>
    <x v="41"/>
    <d v="2021-06-14T00:00:00"/>
    <n v="44"/>
    <x v="37"/>
  </r>
  <r>
    <s v="Southeast Dermatology Specialists  "/>
    <s v="Southeast Dermatology Specialists"/>
    <x v="43"/>
    <d v="2021-06-14T00:00:00"/>
    <n v="51"/>
    <x v="37"/>
  </r>
  <r>
    <s v="Pacific Dermatology Specialists"/>
    <s v="Pacific Dermatology Specialists"/>
    <x v="73"/>
    <d v="2021-06-14T00:00:00"/>
    <n v="3"/>
    <x v="37"/>
  </r>
  <r>
    <s v="Vanguard Dermatology"/>
    <s v="Vanguard Dermatology"/>
    <x v="47"/>
    <d v="2021-06-14T00:00:00"/>
    <n v="34"/>
    <x v="37"/>
  </r>
  <r>
    <s v="Vanguard Dermatology"/>
    <s v="Vanguard Dermatology"/>
    <x v="46"/>
    <d v="2021-06-14T00:00:00"/>
    <n v="69"/>
    <x v="37"/>
  </r>
  <r>
    <s v="Washington Institute of Dermatologic Laser Surgery"/>
    <s v="Washington Institute of Dermatologic Laser Surgery"/>
    <x v="48"/>
    <d v="2021-06-14T00:00:00"/>
    <n v="26"/>
    <x v="37"/>
  </r>
  <r>
    <s v="The Dermatology Group  "/>
    <s v="The Dermatology Group"/>
    <x v="77"/>
    <d v="2021-06-14T00:00:00"/>
    <n v="23"/>
    <x v="37"/>
  </r>
  <r>
    <s v="Semler Dermatology"/>
    <s v="Semler Dermatology"/>
    <x v="61"/>
    <d v="2021-06-14T00:00:00"/>
    <n v="59"/>
    <x v="37"/>
  </r>
  <r>
    <s v="Southeast Dermatology Specialists  "/>
    <s v="Southeast Dermatology Specialists"/>
    <x v="62"/>
    <d v="2021-06-14T00:00:00"/>
    <n v="82"/>
    <x v="37"/>
  </r>
  <r>
    <s v="Pacific Dermatology Specialists"/>
    <s v="Pacific Dermatology Specialists"/>
    <x v="58"/>
    <d v="2021-06-14T00:00:00"/>
    <n v="24"/>
    <x v="37"/>
  </r>
  <r>
    <s v="Pacific Dermatology Specialists"/>
    <s v="Pacific Dermatology Specialists"/>
    <x v="59"/>
    <d v="2021-06-14T00:00:00"/>
    <n v="24"/>
    <x v="37"/>
  </r>
  <r>
    <s v="Pacific Dermatology Specialists"/>
    <s v="Pacific Dermatology Specialists"/>
    <x v="72"/>
    <d v="2021-06-14T00:00:00"/>
    <n v="29"/>
    <x v="37"/>
  </r>
  <r>
    <s v="Northeast Dermatology Associates"/>
    <s v="Northeast Dermatology Associates"/>
    <x v="39"/>
    <d v="2021-06-14T00:00:00"/>
    <n v="29"/>
    <x v="37"/>
  </r>
  <r>
    <s v="Northeast Dermatology Associates"/>
    <s v="South Shore Skin Center"/>
    <x v="57"/>
    <d v="2021-06-14T00:00:00"/>
    <n v="110"/>
    <x v="37"/>
  </r>
  <r>
    <s v="Northeast Dermatology Associates"/>
    <s v="Northeast Dermatology Associates"/>
    <x v="53"/>
    <d v="2021-06-14T00:00:00"/>
    <n v="56"/>
    <x v="37"/>
  </r>
  <r>
    <s v="Northeast Dermatology Associates"/>
    <s v="Northeast Dermatology Associates"/>
    <x v="54"/>
    <d v="2021-06-14T00:00:00"/>
    <n v="31"/>
    <x v="37"/>
  </r>
  <r>
    <s v="Northeast Dermatology Associates"/>
    <s v="Northeast Dermatology Associates"/>
    <x v="71"/>
    <d v="2021-06-14T00:00:00"/>
    <n v="2"/>
    <x v="37"/>
  </r>
  <r>
    <s v="Northeast Dermatology Associates"/>
    <s v="Northeast Dermatology Associates"/>
    <x v="55"/>
    <d v="2021-06-14T00:00:00"/>
    <n v="30"/>
    <x v="37"/>
  </r>
  <r>
    <s v="North Pacific Dermatology"/>
    <s v="North Pacific Dermatology"/>
    <x v="68"/>
    <d v="2021-06-14T00:00:00"/>
    <n v="4"/>
    <x v="37"/>
  </r>
  <r>
    <s v="North Pacific Dermatology"/>
    <s v="Lake Washington Dermatology"/>
    <x v="51"/>
    <d v="2021-06-14T00:00:00"/>
    <n v="86"/>
    <x v="37"/>
  </r>
  <r>
    <s v="Louisiana Dermatology Associates "/>
    <s v="Louisiana Dermatology Associates"/>
    <x v="50"/>
    <d v="2021-06-14T00:00:00"/>
    <n v="99"/>
    <x v="37"/>
  </r>
  <r>
    <s v="North Pacific Dermatology"/>
    <s v="Skin Surgery Center"/>
    <x v="52"/>
    <d v="2021-06-14T00:00:00"/>
    <n v="39"/>
    <x v="37"/>
  </r>
  <r>
    <s v="Dermatology &amp; MOHS Surgery Institute"/>
    <s v="Dermatology &amp; MOHS Surgery Institute"/>
    <x v="28"/>
    <d v="2021-06-12T00:00:00"/>
    <n v="3"/>
    <x v="38"/>
  </r>
  <r>
    <s v="Dermatology &amp; MOHS Surgery Institute"/>
    <s v="Dermatology &amp; MOHS Surgery Institute"/>
    <x v="80"/>
    <d v="2021-06-11T00:00:00"/>
    <n v="28"/>
    <x v="39"/>
  </r>
  <r>
    <s v="Lupo Center for Aesthetic &amp; General Dermatology"/>
    <s v="Lupo Center for Aesthetic &amp; General Dermatology, LLC"/>
    <x v="2"/>
    <d v="2021-06-11T00:00:00"/>
    <n v="11"/>
    <x v="39"/>
  </r>
  <r>
    <s v="North Pacific Dermatology"/>
    <s v="Eastside Dermatology"/>
    <x v="3"/>
    <d v="2021-06-11T00:00:00"/>
    <n v="31"/>
    <x v="39"/>
  </r>
  <r>
    <s v="North Pacific Dermatology"/>
    <s v="North Pacific Dermatology"/>
    <x v="4"/>
    <d v="2021-06-11T00:00:00"/>
    <n v="28"/>
    <x v="39"/>
  </r>
  <r>
    <s v="Northeast Dermatology Associates"/>
    <s v="Northeast Dermatology Associates"/>
    <x v="5"/>
    <d v="2021-06-11T00:00:00"/>
    <n v="59"/>
    <x v="39"/>
  </r>
  <r>
    <s v="Northeast Dermatology Associates"/>
    <s v="Northeast Dermatology Associates"/>
    <x v="91"/>
    <d v="2021-06-11T00:00:00"/>
    <n v="15"/>
    <x v="39"/>
  </r>
  <r>
    <s v="Vanguard Dermatology"/>
    <s v="Vanguard Dermatology"/>
    <x v="13"/>
    <d v="2021-06-11T00:00:00"/>
    <n v="78"/>
    <x v="39"/>
  </r>
  <r>
    <s v="Southeast Dermatology Specialists  "/>
    <s v="Southeast Dermatology Specialists"/>
    <x v="66"/>
    <d v="2021-06-11T00:00:00"/>
    <n v="1"/>
    <x v="39"/>
  </r>
  <r>
    <s v="Northeast Dermatology Associates"/>
    <s v="Northeast Dermatology Associates"/>
    <x v="8"/>
    <d v="2021-06-11T00:00:00"/>
    <n v="31"/>
    <x v="39"/>
  </r>
  <r>
    <s v="Pacific Dermatology Specialists"/>
    <s v="Pacific Dermatology Specialists"/>
    <x v="23"/>
    <d v="2021-06-11T00:00:00"/>
    <n v="1"/>
    <x v="39"/>
  </r>
  <r>
    <s v="The Dermatology Group  "/>
    <s v="The Dermatology Group"/>
    <x v="26"/>
    <d v="2021-06-11T00:00:00"/>
    <n v="31"/>
    <x v="39"/>
  </r>
  <r>
    <s v="The Dermatology Group  "/>
    <s v="The Dermatology Group"/>
    <x v="24"/>
    <d v="2021-06-11T00:00:00"/>
    <n v="59"/>
    <x v="39"/>
  </r>
  <r>
    <s v="The Dermatology Group  "/>
    <s v="Swan Dermatology &amp; Aesthetics"/>
    <x v="11"/>
    <d v="2021-06-11T00:00:00"/>
    <n v="47"/>
    <x v="39"/>
  </r>
  <r>
    <s v="Northeast Dermatology Associates"/>
    <s v="South Shore Skin Center"/>
    <x v="10"/>
    <d v="2021-06-11T00:00:00"/>
    <n v="23"/>
    <x v="39"/>
  </r>
  <r>
    <s v="Dermatology &amp; MOHS Surgery Institute"/>
    <s v="Dermatology &amp; MOHS Surgery Institute"/>
    <x v="14"/>
    <d v="2021-06-11T00:00:00"/>
    <n v="18"/>
    <x v="39"/>
  </r>
  <r>
    <s v="Northeast Dermatology Associates"/>
    <s v="Brookline Dermatology Associates"/>
    <x v="17"/>
    <d v="2021-06-11T00:00:00"/>
    <n v="40"/>
    <x v="39"/>
  </r>
  <r>
    <s v="North Pacific Dermatology"/>
    <s v="Skin Surgery Center"/>
    <x v="15"/>
    <d v="2021-06-11T00:00:00"/>
    <n v="1"/>
    <x v="39"/>
  </r>
  <r>
    <s v="Northeast Dermatology Associates"/>
    <s v="Brookline Dermatology Associates"/>
    <x v="16"/>
    <d v="2021-06-11T00:00:00"/>
    <n v="18"/>
    <x v="39"/>
  </r>
  <r>
    <s v="Northeast Dermatology Associates"/>
    <s v="Northeast Dermatology Associates"/>
    <x v="22"/>
    <d v="2021-06-11T00:00:00"/>
    <n v="70"/>
    <x v="39"/>
  </r>
  <r>
    <s v="North Pacific Dermatology"/>
    <s v="Skin Surgery Center"/>
    <x v="52"/>
    <d v="2021-06-11T00:00:00"/>
    <n v="33"/>
    <x v="39"/>
  </r>
  <r>
    <s v="North Pacific Dermatology"/>
    <s v="North Pacific Dermatology"/>
    <x v="33"/>
    <d v="2021-06-11T00:00:00"/>
    <n v="25"/>
    <x v="39"/>
  </r>
  <r>
    <s v="Louisiana Dermatology Associates "/>
    <s v="Louisiana Dermatology Associates"/>
    <x v="50"/>
    <d v="2021-06-11T00:00:00"/>
    <n v="91"/>
    <x v="39"/>
  </r>
  <r>
    <s v="Lupo Center for Aesthetic &amp; General Dermatology"/>
    <s v="Lupo Center for Aesthetic &amp; General Dermatology, LLC"/>
    <x v="101"/>
    <d v="2021-06-11T00:00:00"/>
    <n v="1"/>
    <x v="39"/>
  </r>
  <r>
    <s v="Dermatology &amp; MOHS Surgery Institute"/>
    <s v="Dermatology &amp; MOHS Surgery Institute"/>
    <x v="82"/>
    <d v="2021-06-11T00:00:00"/>
    <n v="22"/>
    <x v="39"/>
  </r>
  <r>
    <s v="North Pacific Dermatology"/>
    <s v="Lake Washington Dermatology"/>
    <x v="51"/>
    <d v="2021-06-11T00:00:00"/>
    <n v="59"/>
    <x v="39"/>
  </r>
  <r>
    <s v="Northeast Dermatology Associates"/>
    <s v="Northeast Dermatology Associates"/>
    <x v="54"/>
    <d v="2021-06-11T00:00:00"/>
    <n v="35"/>
    <x v="39"/>
  </r>
  <r>
    <s v="Northeast Dermatology Associates"/>
    <s v="Northeast Dermatology Associates"/>
    <x v="53"/>
    <d v="2021-06-11T00:00:00"/>
    <n v="49"/>
    <x v="39"/>
  </r>
  <r>
    <s v="Northeast Dermatology Associates"/>
    <s v="South Shore Skin Center"/>
    <x v="57"/>
    <d v="2021-06-11T00:00:00"/>
    <n v="90"/>
    <x v="39"/>
  </r>
  <r>
    <s v="Northeast Dermatology Associates"/>
    <s v="South Shore Skin Center"/>
    <x v="9"/>
    <d v="2021-06-11T00:00:00"/>
    <n v="124"/>
    <x v="39"/>
  </r>
  <r>
    <s v="Pacific Dermatology Specialists"/>
    <s v="Pacific Dermatology Specialists"/>
    <x v="58"/>
    <d v="2021-06-11T00:00:00"/>
    <n v="29"/>
    <x v="39"/>
  </r>
  <r>
    <s v="Southeast Dermatology Specialists  "/>
    <s v="Southeast Dermatology Specialists"/>
    <x v="62"/>
    <d v="2021-06-11T00:00:00"/>
    <n v="28"/>
    <x v="39"/>
  </r>
  <r>
    <s v="Semler Dermatology"/>
    <s v="Semler Dermatology"/>
    <x v="61"/>
    <d v="2021-06-11T00:00:00"/>
    <n v="37"/>
    <x v="39"/>
  </r>
  <r>
    <s v="Pacific Dermatology Specialists"/>
    <s v="Pacific Dermatology Specialists"/>
    <x v="42"/>
    <d v="2021-06-11T00:00:00"/>
    <n v="27"/>
    <x v="39"/>
  </r>
  <r>
    <s v="Vanguard Dermatology"/>
    <s v="Vanguard Dermatology"/>
    <x v="84"/>
    <d v="2021-06-11T00:00:00"/>
    <n v="5"/>
    <x v="39"/>
  </r>
  <r>
    <s v="The Dermatology Group  "/>
    <s v="The Dermatology Group"/>
    <x v="76"/>
    <d v="2021-06-11T00:00:00"/>
    <n v="30"/>
    <x v="39"/>
  </r>
  <r>
    <s v="Washington Institute of Dermatologic Laser Surgery"/>
    <s v="Washington Institute of Dermatologic Laser Surgery"/>
    <x v="48"/>
    <d v="2021-06-11T00:00:00"/>
    <n v="30"/>
    <x v="39"/>
  </r>
  <r>
    <s v="Vanguard Dermatology"/>
    <s v="Vanguard Dermatology"/>
    <x v="46"/>
    <d v="2021-06-11T00:00:00"/>
    <n v="62"/>
    <x v="39"/>
  </r>
  <r>
    <s v="Vanguard Dermatology"/>
    <s v="Vanguard Dermatology"/>
    <x v="47"/>
    <d v="2021-06-11T00:00:00"/>
    <n v="8"/>
    <x v="39"/>
  </r>
  <r>
    <s v="The Dermatology Group  "/>
    <s v="The Dermatology Group"/>
    <x v="25"/>
    <d v="2021-06-11T00:00:00"/>
    <n v="25"/>
    <x v="39"/>
  </r>
  <r>
    <s v="Southeast Dermatology Specialists  "/>
    <s v="Southeast Dermatology Specialists"/>
    <x v="43"/>
    <d v="2021-06-11T00:00:00"/>
    <n v="48"/>
    <x v="39"/>
  </r>
  <r>
    <s v="Southeast Dermatology Specialists  "/>
    <s v="Southeast Dermatology Specialists"/>
    <x v="81"/>
    <d v="2021-06-11T00:00:00"/>
    <n v="2"/>
    <x v="39"/>
  </r>
  <r>
    <s v="Southeast Dermatology Specialists  "/>
    <s v="Southeast Dermatology Specialists"/>
    <x v="44"/>
    <d v="2021-06-11T00:00:00"/>
    <n v="24"/>
    <x v="39"/>
  </r>
  <r>
    <s v="Pacific Dermatology Specialists"/>
    <s v="Pacific Dermatology Specialists"/>
    <x v="41"/>
    <d v="2021-06-11T00:00:00"/>
    <n v="44"/>
    <x v="39"/>
  </r>
  <r>
    <s v="Northeast Dermatology Associates"/>
    <s v="Northeast Dermatology Associates"/>
    <x v="38"/>
    <d v="2021-06-11T00:00:00"/>
    <n v="59"/>
    <x v="39"/>
  </r>
  <r>
    <s v="Northeast Dermatology Associates"/>
    <s v="Northeast Dermatology Associates"/>
    <x v="37"/>
    <d v="2021-06-11T00:00:00"/>
    <n v="126"/>
    <x v="39"/>
  </r>
  <r>
    <s v="Northeast Dermatology Associates"/>
    <s v="Northeast Dermatology Associates"/>
    <x v="36"/>
    <d v="2021-06-11T00:00:00"/>
    <n v="30"/>
    <x v="39"/>
  </r>
  <r>
    <s v="Northeast Dermatology Associates"/>
    <s v="Dermatology of Cape Cod"/>
    <x v="34"/>
    <d v="2021-06-11T00:00:00"/>
    <n v="46"/>
    <x v="39"/>
  </r>
  <r>
    <s v="Louisiana Dermatology Associates "/>
    <s v="Louisiana Dermatology Associates"/>
    <x v="31"/>
    <d v="2021-06-11T00:00:00"/>
    <n v="21"/>
    <x v="39"/>
  </r>
  <r>
    <s v="Dermatology &amp; MOHS Surgery Institute"/>
    <s v="Dermatology &amp; MOHS Surgery Institute"/>
    <x v="28"/>
    <d v="2021-06-11T00:00:00"/>
    <n v="102"/>
    <x v="39"/>
  </r>
  <r>
    <s v="Dermatology &amp; MOHS Surgery Institute"/>
    <s v="Dermatology &amp; MOHS Surgery Institute"/>
    <x v="29"/>
    <d v="2021-06-11T00:00:00"/>
    <n v="2"/>
    <x v="39"/>
  </r>
  <r>
    <s v="Dermatology &amp; MOHS Surgery Institute"/>
    <s v="Dermatology &amp; MOHS Surgery Institute"/>
    <x v="30"/>
    <d v="2021-06-11T00:00:00"/>
    <n v="33"/>
    <x v="39"/>
  </r>
  <r>
    <s v="Dermatology &amp; MOHS Surgery Institute"/>
    <s v="Dermatology &amp; MOHS Surgery Institute"/>
    <x v="97"/>
    <d v="2021-06-11T00:00:00"/>
    <n v="26"/>
    <x v="39"/>
  </r>
  <r>
    <s v="North Pacific Dermatology"/>
    <s v="Lake Washington Dermatology"/>
    <x v="98"/>
    <d v="2021-06-11T00:00:00"/>
    <n v="1"/>
    <x v="39"/>
  </r>
  <r>
    <s v="North Pacific Dermatology"/>
    <s v="Lake Washington Dermatology"/>
    <x v="51"/>
    <d v="2021-06-10T00:00:00"/>
    <n v="85"/>
    <x v="40"/>
  </r>
  <r>
    <s v="Dermatology &amp; MOHS Surgery Institute"/>
    <s v="Dermatology &amp; MOHS Surgery Institute"/>
    <x v="14"/>
    <d v="2021-06-10T00:00:00"/>
    <n v="50"/>
    <x v="40"/>
  </r>
  <r>
    <s v="Louisiana Dermatology Associates "/>
    <s v="Louisiana Dermatology Associates"/>
    <x v="50"/>
    <d v="2021-06-10T00:00:00"/>
    <n v="100"/>
    <x v="40"/>
  </r>
  <r>
    <s v="Northeast Dermatology Associates"/>
    <s v="Brookline Dermatology Associates"/>
    <x v="17"/>
    <d v="2021-06-10T00:00:00"/>
    <n v="46"/>
    <x v="40"/>
  </r>
  <r>
    <s v="Northeast Dermatology Associates"/>
    <s v="Northeast Dermatology Associates"/>
    <x v="18"/>
    <d v="2021-06-10T00:00:00"/>
    <n v="98"/>
    <x v="40"/>
  </r>
  <r>
    <s v="North Pacific Dermatology"/>
    <s v="Skin Surgery Center"/>
    <x v="15"/>
    <d v="2021-06-10T00:00:00"/>
    <n v="29"/>
    <x v="40"/>
  </r>
  <r>
    <s v="North Pacific Dermatology"/>
    <s v="Skin Surgery Center"/>
    <x v="52"/>
    <d v="2021-06-10T00:00:00"/>
    <n v="27"/>
    <x v="40"/>
  </r>
  <r>
    <s v="Northeast Dermatology Associates"/>
    <s v="Brookline Dermatology Associates"/>
    <x v="16"/>
    <d v="2021-06-10T00:00:00"/>
    <n v="41"/>
    <x v="40"/>
  </r>
  <r>
    <s v="Northeast Dermatology Associates"/>
    <s v="Northeast Dermatology Associates"/>
    <x v="55"/>
    <d v="2021-06-10T00:00:00"/>
    <n v="58"/>
    <x v="40"/>
  </r>
  <r>
    <s v="Northeast Dermatology Associates"/>
    <s v="Northeast Dermatology Associates"/>
    <x v="53"/>
    <d v="2021-06-10T00:00:00"/>
    <n v="60"/>
    <x v="40"/>
  </r>
  <r>
    <s v="Northeast Dermatology Associates"/>
    <s v="Northeast Dermatology Associates"/>
    <x v="21"/>
    <d v="2021-06-10T00:00:00"/>
    <n v="25"/>
    <x v="40"/>
  </r>
  <r>
    <s v="Northeast Dermatology Associates"/>
    <s v="Northeast Dermatology Associates"/>
    <x v="56"/>
    <d v="2021-06-10T00:00:00"/>
    <n v="10"/>
    <x v="40"/>
  </r>
  <r>
    <s v="Northeast Dermatology Associates"/>
    <s v="Northeast Dermatology Associates"/>
    <x v="22"/>
    <d v="2021-06-10T00:00:00"/>
    <n v="54"/>
    <x v="40"/>
  </r>
  <r>
    <s v="Southeast Dermatology Specialists  "/>
    <s v="Southeast Dermatology Specialists"/>
    <x v="62"/>
    <d v="2021-06-10T00:00:00"/>
    <n v="91"/>
    <x v="40"/>
  </r>
  <r>
    <s v="Northeast Dermatology Associates"/>
    <s v="South Shore Skin Center"/>
    <x v="57"/>
    <d v="2021-06-10T00:00:00"/>
    <n v="130"/>
    <x v="40"/>
  </r>
  <r>
    <s v="The Dermatology Group  "/>
    <s v="The Dermatology Group"/>
    <x v="83"/>
    <d v="2021-06-10T00:00:00"/>
    <n v="1"/>
    <x v="40"/>
  </r>
  <r>
    <s v="The Dermatology Group  "/>
    <s v="The Dermatology Group"/>
    <x v="24"/>
    <d v="2021-06-10T00:00:00"/>
    <n v="137"/>
    <x v="40"/>
  </r>
  <r>
    <s v="Vanguard Dermatology"/>
    <s v="Vanguard Dermatology"/>
    <x v="27"/>
    <d v="2021-06-10T00:00:00"/>
    <n v="20"/>
    <x v="40"/>
  </r>
  <r>
    <s v="The Dermatology Group  "/>
    <s v="Swan Dermatology &amp; Aesthetics"/>
    <x v="11"/>
    <d v="2021-06-10T00:00:00"/>
    <n v="54"/>
    <x v="40"/>
  </r>
  <r>
    <s v="Vanguard Dermatology"/>
    <s v="Vanguard Dermatology"/>
    <x v="12"/>
    <d v="2021-06-10T00:00:00"/>
    <n v="91"/>
    <x v="40"/>
  </r>
  <r>
    <s v="Vanguard Dermatology"/>
    <s v="Vanguard Dermatology"/>
    <x v="46"/>
    <d v="2021-06-10T00:00:00"/>
    <n v="81"/>
    <x v="40"/>
  </r>
  <r>
    <s v="Pacific Dermatology Specialists"/>
    <s v="Pacific Dermatology Specialists"/>
    <x v="41"/>
    <d v="2021-06-10T00:00:00"/>
    <n v="44"/>
    <x v="40"/>
  </r>
  <r>
    <s v="Southeast Dermatology Specialists  "/>
    <s v="Southeast Dermatology Specialists"/>
    <x v="81"/>
    <d v="2021-06-10T00:00:00"/>
    <n v="1"/>
    <x v="40"/>
  </r>
  <r>
    <s v="Southeast Dermatology Specialists  "/>
    <s v="Southeast Dermatology Specialists"/>
    <x v="44"/>
    <d v="2021-06-10T00:00:00"/>
    <n v="38"/>
    <x v="40"/>
  </r>
  <r>
    <s v="Northeast Dermatology Associates"/>
    <s v="South Shore Skin Center"/>
    <x v="10"/>
    <d v="2021-06-10T00:00:00"/>
    <n v="7"/>
    <x v="40"/>
  </r>
  <r>
    <s v="Northeast Dermatology Associates"/>
    <s v="Northeast Dermatology Associates"/>
    <x v="39"/>
    <d v="2021-06-10T00:00:00"/>
    <n v="27"/>
    <x v="40"/>
  </r>
  <r>
    <s v="Northeast Dermatology Associates"/>
    <s v="Northeast Dermatology Associates"/>
    <x v="40"/>
    <d v="2021-06-10T00:00:00"/>
    <n v="12"/>
    <x v="40"/>
  </r>
  <r>
    <s v="Northeast Dermatology Associates"/>
    <s v="Northeast Dermatology Associates"/>
    <x v="8"/>
    <d v="2021-06-10T00:00:00"/>
    <n v="54"/>
    <x v="40"/>
  </r>
  <r>
    <s v="Northeast Dermatology Associates"/>
    <s v="Northeast Dermatology Associates"/>
    <x v="36"/>
    <d v="2021-06-10T00:00:00"/>
    <n v="53"/>
    <x v="40"/>
  </r>
  <r>
    <s v="Northeast Dermatology Associates"/>
    <s v="Northeast Dermatology Associates"/>
    <x v="5"/>
    <d v="2021-06-10T00:00:00"/>
    <n v="97"/>
    <x v="40"/>
  </r>
  <r>
    <s v="Northeast Dermatology Associates"/>
    <s v="Northeast Dermatology Associates"/>
    <x v="35"/>
    <d v="2021-06-10T00:00:00"/>
    <n v="33"/>
    <x v="40"/>
  </r>
  <r>
    <s v="Northeast Dermatology Associates"/>
    <s v="Northeast Dermatology Associates"/>
    <x v="37"/>
    <d v="2021-06-10T00:00:00"/>
    <n v="69"/>
    <x v="40"/>
  </r>
  <r>
    <s v="Northeast Dermatology Associates"/>
    <s v="Northeast Dermatology Associates"/>
    <x v="7"/>
    <d v="2021-06-10T00:00:00"/>
    <n v="26"/>
    <x v="40"/>
  </r>
  <r>
    <s v="Dermatology &amp; MOHS Surgery Institute"/>
    <s v="Dermatology &amp; MOHS Surgery Institute"/>
    <x v="30"/>
    <d v="2021-06-10T00:00:00"/>
    <n v="32"/>
    <x v="40"/>
  </r>
  <r>
    <s v="Dermatology &amp; MOHS Surgery Institute"/>
    <s v="Dermatology &amp; MOHS Surgery Institute"/>
    <x v="0"/>
    <d v="2021-06-10T00:00:00"/>
    <n v="30"/>
    <x v="40"/>
  </r>
  <r>
    <s v="Dermatology &amp; MOHS Surgery Institute"/>
    <s v="Dermatology &amp; MOHS Surgery Institute"/>
    <x v="29"/>
    <d v="2021-06-10T00:00:00"/>
    <n v="13"/>
    <x v="40"/>
  </r>
  <r>
    <s v="Louisiana Dermatology Associates "/>
    <s v="Louisiana Dermatology Associates"/>
    <x v="32"/>
    <d v="2021-06-10T00:00:00"/>
    <n v="41"/>
    <x v="40"/>
  </r>
  <r>
    <s v="Northeast Dermatology Associates"/>
    <s v="Dermatology of Cape Cod"/>
    <x v="34"/>
    <d v="2021-06-10T00:00:00"/>
    <n v="71"/>
    <x v="40"/>
  </r>
  <r>
    <s v="Northeast Dermatology Associates"/>
    <s v="Northeast Dermatology Associates"/>
    <x v="38"/>
    <d v="2021-06-10T00:00:00"/>
    <n v="81"/>
    <x v="40"/>
  </r>
  <r>
    <s v="Northeast Dermatology Associates"/>
    <s v="Northeast Dermatology Associates"/>
    <x v="6"/>
    <d v="2021-06-10T00:00:00"/>
    <n v="39"/>
    <x v="40"/>
  </r>
  <r>
    <s v="North Pacific Dermatology"/>
    <s v="North Pacific Dermatology"/>
    <x v="33"/>
    <d v="2021-06-10T00:00:00"/>
    <n v="58"/>
    <x v="40"/>
  </r>
  <r>
    <s v="North Pacific Dermatology"/>
    <s v="North Pacific Dermatology"/>
    <x v="4"/>
    <d v="2021-06-10T00:00:00"/>
    <n v="13"/>
    <x v="40"/>
  </r>
  <r>
    <s v="Dermatology &amp; MOHS Surgery Institute"/>
    <s v="Dermatology &amp; MOHS Surgery Institute"/>
    <x v="86"/>
    <d v="2021-06-10T00:00:00"/>
    <n v="22"/>
    <x v="40"/>
  </r>
  <r>
    <s v="Dermatology &amp; MOHS Surgery Institute"/>
    <s v="Dermatology &amp; MOHS Surgery Institute"/>
    <x v="28"/>
    <d v="2021-06-10T00:00:00"/>
    <n v="90"/>
    <x v="40"/>
  </r>
  <r>
    <s v="Family Dermatology"/>
    <s v="Family Dermatology"/>
    <x v="1"/>
    <d v="2021-06-10T00:00:00"/>
    <n v="83"/>
    <x v="40"/>
  </r>
  <r>
    <s v="Louisiana Dermatology Associates "/>
    <s v="Louisiana Dermatology Associates"/>
    <x v="31"/>
    <d v="2021-06-10T00:00:00"/>
    <n v="39"/>
    <x v="40"/>
  </r>
  <r>
    <s v="North Pacific Dermatology"/>
    <s v="Lake Washington Dermatology"/>
    <x v="98"/>
    <d v="2021-06-10T00:00:00"/>
    <n v="1"/>
    <x v="40"/>
  </r>
  <r>
    <s v="Lupo Center for Aesthetic &amp; General Dermatology"/>
    <s v="Lupo Center for Aesthetic &amp; General Dermatology, LLC"/>
    <x v="2"/>
    <d v="2021-06-10T00:00:00"/>
    <n v="29"/>
    <x v="40"/>
  </r>
  <r>
    <s v="North Pacific Dermatology"/>
    <s v="Eastside Dermatology"/>
    <x v="3"/>
    <d v="2021-06-10T00:00:00"/>
    <n v="12"/>
    <x v="40"/>
  </r>
  <r>
    <s v="Northeast Dermatology Associates"/>
    <s v="South Shore Skin Center"/>
    <x v="9"/>
    <d v="2021-06-10T00:00:00"/>
    <n v="212"/>
    <x v="40"/>
  </r>
  <r>
    <s v="Pacific Dermatology Specialists"/>
    <s v="Pacific Dermatology Specialists"/>
    <x v="42"/>
    <d v="2021-06-10T00:00:00"/>
    <n v="29"/>
    <x v="40"/>
  </r>
  <r>
    <s v="Southeast Dermatology Specialists  "/>
    <s v="Southeast Dermatology Specialists"/>
    <x v="43"/>
    <d v="2021-06-10T00:00:00"/>
    <n v="56"/>
    <x v="40"/>
  </r>
  <r>
    <s v="The Dermatology Group  "/>
    <s v="The Dermatology Group"/>
    <x v="45"/>
    <d v="2021-06-10T00:00:00"/>
    <n v="15"/>
    <x v="40"/>
  </r>
  <r>
    <s v="Vanguard Dermatology"/>
    <s v="Vanguard Dermatology"/>
    <x v="47"/>
    <d v="2021-06-10T00:00:00"/>
    <n v="56"/>
    <x v="40"/>
  </r>
  <r>
    <s v="Vanguard Dermatology"/>
    <s v="Vanguard Dermatology"/>
    <x v="13"/>
    <d v="2021-06-10T00:00:00"/>
    <n v="30"/>
    <x v="40"/>
  </r>
  <r>
    <s v="Washington Institute of Dermatologic Laser Surgery"/>
    <s v="Washington Institute of Dermatologic Laser Surgery"/>
    <x v="48"/>
    <d v="2021-06-10T00:00:00"/>
    <n v="24"/>
    <x v="40"/>
  </r>
  <r>
    <s v="Pacific Dermatology Specialists"/>
    <s v="Pacific Dermatology Specialists"/>
    <x v="58"/>
    <d v="2021-06-10T00:00:00"/>
    <n v="40"/>
    <x v="40"/>
  </r>
  <r>
    <s v="Pacific Dermatology Specialists"/>
    <s v="Pacific Dermatology Specialists"/>
    <x v="59"/>
    <d v="2021-06-10T00:00:00"/>
    <n v="25"/>
    <x v="40"/>
  </r>
  <r>
    <s v="Semler Dermatology"/>
    <s v="Semler Dermatology"/>
    <x v="61"/>
    <d v="2021-06-10T00:00:00"/>
    <n v="96"/>
    <x v="40"/>
  </r>
  <r>
    <s v="The Dermatology Group  "/>
    <s v="The Dermatology Group"/>
    <x v="64"/>
    <d v="2021-06-10T00:00:00"/>
    <n v="26"/>
    <x v="40"/>
  </r>
  <r>
    <s v="The Dermatology Group  "/>
    <s v="The Dermatology Group"/>
    <x v="25"/>
    <d v="2021-06-10T00:00:00"/>
    <n v="64"/>
    <x v="40"/>
  </r>
  <r>
    <s v="The Dermatology Group  "/>
    <s v="The Dermatology Group"/>
    <x v="76"/>
    <d v="2021-06-10T00:00:00"/>
    <n v="20"/>
    <x v="40"/>
  </r>
  <r>
    <s v="The Dermatology Group  "/>
    <s v="The Dermatology Group"/>
    <x v="26"/>
    <d v="2021-06-10T00:00:00"/>
    <n v="80"/>
    <x v="40"/>
  </r>
  <r>
    <s v="Northeast Dermatology Associates"/>
    <s v="Northeast Dermatology Associates"/>
    <x v="19"/>
    <d v="2021-06-10T00:00:00"/>
    <n v="38"/>
    <x v="40"/>
  </r>
  <r>
    <s v="Northeast Dermatology Associates"/>
    <s v="Northeast Dermatology Associates"/>
    <x v="54"/>
    <d v="2021-06-10T00:00:00"/>
    <n v="41"/>
    <x v="40"/>
  </r>
  <r>
    <s v="Northeast Dermatology Associates"/>
    <s v="Northeast Dermatology Associates"/>
    <x v="20"/>
    <d v="2021-06-10T00:00:00"/>
    <n v="19"/>
    <x v="40"/>
  </r>
  <r>
    <s v="North Pacific Dermatology"/>
    <s v="North Pacific Dermatology"/>
    <x v="68"/>
    <d v="2021-06-10T00:00:00"/>
    <n v="5"/>
    <x v="40"/>
  </r>
  <r>
    <s v="North Pacific Dermatology"/>
    <s v="Lake Washington Dermatology"/>
    <x v="51"/>
    <d v="2021-06-09T00:00:00"/>
    <n v="25"/>
    <x v="41"/>
  </r>
  <r>
    <s v="Dermatology &amp; MOHS Surgery Institute"/>
    <s v="Dermatology &amp; MOHS Surgery Institute"/>
    <x v="30"/>
    <d v="2021-06-09T00:00:00"/>
    <n v="52"/>
    <x v="41"/>
  </r>
  <r>
    <s v="Dermatology &amp; MOHS Surgery Institute"/>
    <s v="Dermatology &amp; MOHS Surgery Institute"/>
    <x v="28"/>
    <d v="2021-06-09T00:00:00"/>
    <n v="45"/>
    <x v="41"/>
  </r>
  <r>
    <s v="Louisiana Dermatology Associates "/>
    <s v="Louisiana Dermatology Associates"/>
    <x v="32"/>
    <d v="2021-06-09T00:00:00"/>
    <n v="18"/>
    <x v="41"/>
  </r>
  <r>
    <s v="North Pacific Dermatology"/>
    <s v="North Pacific Dermatology"/>
    <x v="33"/>
    <d v="2021-06-09T00:00:00"/>
    <n v="60"/>
    <x v="41"/>
  </r>
  <r>
    <s v="North Pacific Dermatology"/>
    <s v="Skin Surgery Center"/>
    <x v="52"/>
    <d v="2021-06-09T00:00:00"/>
    <n v="39"/>
    <x v="41"/>
  </r>
  <r>
    <s v="Northeast Dermatology Associates"/>
    <s v="Brookline Dermatology Associates"/>
    <x v="16"/>
    <d v="2021-06-09T00:00:00"/>
    <n v="36"/>
    <x v="41"/>
  </r>
  <r>
    <s v="Northeast Dermatology Associates"/>
    <s v="Dermatology of Cape Cod"/>
    <x v="34"/>
    <d v="2021-06-09T00:00:00"/>
    <n v="78"/>
    <x v="41"/>
  </r>
  <r>
    <s v="Northeast Dermatology Associates"/>
    <s v="Northeast Dermatology Associates"/>
    <x v="53"/>
    <d v="2021-06-09T00:00:00"/>
    <n v="69"/>
    <x v="41"/>
  </r>
  <r>
    <s v="Northeast Dermatology Associates"/>
    <s v="Northeast Dermatology Associates"/>
    <x v="35"/>
    <d v="2021-06-09T00:00:00"/>
    <n v="20"/>
    <x v="41"/>
  </r>
  <r>
    <s v="Northeast Dermatology Associates"/>
    <s v="Northeast Dermatology Associates"/>
    <x v="67"/>
    <d v="2021-06-09T00:00:00"/>
    <n v="45"/>
    <x v="41"/>
  </r>
  <r>
    <s v="Northeast Dermatology Associates"/>
    <s v="Northeast Dermatology Associates"/>
    <x v="36"/>
    <d v="2021-06-09T00:00:00"/>
    <n v="94"/>
    <x v="41"/>
  </r>
  <r>
    <s v="Northeast Dermatology Associates"/>
    <s v="Northeast Dermatology Associates"/>
    <x v="38"/>
    <d v="2021-06-09T00:00:00"/>
    <n v="70"/>
    <x v="41"/>
  </r>
  <r>
    <s v="Northeast Dermatology Associates"/>
    <s v="Northeast Dermatology Associates"/>
    <x v="56"/>
    <d v="2021-06-09T00:00:00"/>
    <n v="16"/>
    <x v="41"/>
  </r>
  <r>
    <s v="Northeast Dermatology Associates"/>
    <s v="Northeast Dermatology Associates"/>
    <x v="55"/>
    <d v="2021-06-09T00:00:00"/>
    <n v="20"/>
    <x v="41"/>
  </r>
  <r>
    <s v="The Dermatology Group  "/>
    <s v="The Dermatology Group"/>
    <x v="45"/>
    <d v="2021-06-09T00:00:00"/>
    <n v="17"/>
    <x v="41"/>
  </r>
  <r>
    <s v="Vanguard Dermatology"/>
    <s v="Vanguard Dermatology"/>
    <x v="47"/>
    <d v="2021-06-09T00:00:00"/>
    <n v="43"/>
    <x v="41"/>
  </r>
  <r>
    <s v="Southeast Dermatology Specialists  "/>
    <s v="Southeast Dermatology Specialists"/>
    <x v="43"/>
    <d v="2021-06-09T00:00:00"/>
    <n v="53"/>
    <x v="41"/>
  </r>
  <r>
    <s v="Southeast Dermatology Specialists  "/>
    <s v="Southeast Dermatology Specialists"/>
    <x v="81"/>
    <d v="2021-06-09T00:00:00"/>
    <n v="1"/>
    <x v="41"/>
  </r>
  <r>
    <s v="Southeast Dermatology Specialists  "/>
    <s v="Southeast Dermatology Specialists"/>
    <x v="44"/>
    <d v="2021-06-09T00:00:00"/>
    <n v="14"/>
    <x v="41"/>
  </r>
  <r>
    <s v="Pacific Dermatology Specialists"/>
    <s v="Pacific Dermatology Specialists"/>
    <x v="41"/>
    <d v="2021-06-09T00:00:00"/>
    <n v="13"/>
    <x v="41"/>
  </r>
  <r>
    <s v="Pacific Dermatology Specialists"/>
    <s v="Pacific Dermatology Specialists"/>
    <x v="42"/>
    <d v="2021-06-09T00:00:00"/>
    <n v="25"/>
    <x v="41"/>
  </r>
  <r>
    <s v="Northeast Dermatology Associates"/>
    <s v="South Shore Skin Center"/>
    <x v="57"/>
    <d v="2021-06-09T00:00:00"/>
    <n v="138"/>
    <x v="41"/>
  </r>
  <r>
    <s v="Vanguard Dermatology"/>
    <s v="Vanguard Dermatology"/>
    <x v="12"/>
    <d v="2021-06-09T00:00:00"/>
    <n v="40"/>
    <x v="41"/>
  </r>
  <r>
    <s v="The Dermatology Group  "/>
    <s v="The Dermatology Group"/>
    <x v="83"/>
    <d v="2021-06-09T00:00:00"/>
    <n v="1"/>
    <x v="41"/>
  </r>
  <r>
    <s v="The Dermatology Group  "/>
    <s v="The Dermatology Group"/>
    <x v="76"/>
    <d v="2021-06-09T00:00:00"/>
    <n v="19"/>
    <x v="41"/>
  </r>
  <r>
    <s v="Semler Dermatology"/>
    <s v="Semler Dermatology"/>
    <x v="61"/>
    <d v="2021-06-09T00:00:00"/>
    <n v="85"/>
    <x v="41"/>
  </r>
  <r>
    <s v="Southeast Dermatology Specialists  "/>
    <s v="Southeast Dermatology Specialists"/>
    <x v="62"/>
    <d v="2021-06-09T00:00:00"/>
    <n v="41"/>
    <x v="41"/>
  </r>
  <r>
    <s v="Pacific Dermatology Specialists"/>
    <s v="Pacific Dermatology Specialists"/>
    <x v="60"/>
    <d v="2021-06-09T00:00:00"/>
    <n v="21"/>
    <x v="41"/>
  </r>
  <r>
    <s v="Northeast Dermatology Associates"/>
    <s v="Northeast Dermatology Associates"/>
    <x v="39"/>
    <d v="2021-06-09T00:00:00"/>
    <n v="27"/>
    <x v="41"/>
  </r>
  <r>
    <s v="Pacific Dermatology Specialists"/>
    <s v="Pacific Dermatology Specialists"/>
    <x v="58"/>
    <d v="2021-06-09T00:00:00"/>
    <n v="74"/>
    <x v="41"/>
  </r>
  <r>
    <s v="Pacific Dermatology Specialists"/>
    <s v="Pacific Dermatology Specialists"/>
    <x v="59"/>
    <d v="2021-06-09T00:00:00"/>
    <n v="24"/>
    <x v="41"/>
  </r>
  <r>
    <s v="North Pacific Dermatology"/>
    <s v="North Pacific Dermatology"/>
    <x v="68"/>
    <d v="2021-06-09T00:00:00"/>
    <n v="4"/>
    <x v="41"/>
  </r>
  <r>
    <s v="Louisiana Dermatology Associates "/>
    <s v="Louisiana Dermatology Associates"/>
    <x v="50"/>
    <d v="2021-06-09T00:00:00"/>
    <n v="128"/>
    <x v="41"/>
  </r>
  <r>
    <s v="Northeast Dermatology Associates"/>
    <s v="Northeast Dermatology Associates"/>
    <x v="54"/>
    <d v="2021-06-09T00:00:00"/>
    <n v="37"/>
    <x v="41"/>
  </r>
  <r>
    <s v="Northeast Dermatology Associates"/>
    <s v="Northeast Dermatology Associates"/>
    <x v="71"/>
    <d v="2021-06-09T00:00:00"/>
    <n v="3"/>
    <x v="41"/>
  </r>
  <r>
    <s v="Northeast Dermatology Associates"/>
    <s v="Northeast Dermatology Associates"/>
    <x v="37"/>
    <d v="2021-06-09T00:00:00"/>
    <n v="97"/>
    <x v="41"/>
  </r>
  <r>
    <s v="Northeast Dermatology Associates"/>
    <s v="Brookline Dermatology Associates"/>
    <x v="17"/>
    <d v="2021-06-09T00:00:00"/>
    <n v="50"/>
    <x v="41"/>
  </r>
  <r>
    <s v="Northeast Dermatology Associates"/>
    <s v="Northeast Dermatology Associates"/>
    <x v="18"/>
    <d v="2021-06-09T00:00:00"/>
    <n v="96"/>
    <x v="41"/>
  </r>
  <r>
    <s v="North Pacific Dermatology"/>
    <s v="Skin Surgery Center"/>
    <x v="15"/>
    <d v="2021-06-09T00:00:00"/>
    <n v="28"/>
    <x v="41"/>
  </r>
  <r>
    <s v="Louisiana Dermatology Associates "/>
    <s v="Louisiana Dermatology Associates"/>
    <x v="69"/>
    <d v="2021-06-09T00:00:00"/>
    <n v="14"/>
    <x v="41"/>
  </r>
  <r>
    <s v="Louisiana Dermatology Associates "/>
    <s v="Louisiana Dermatology Associates"/>
    <x v="31"/>
    <d v="2021-06-09T00:00:00"/>
    <n v="40"/>
    <x v="41"/>
  </r>
  <r>
    <s v="Dermatology &amp; MOHS Surgery Institute"/>
    <s v="Dermatology &amp; MOHS Surgery Institute"/>
    <x v="14"/>
    <d v="2021-06-09T00:00:00"/>
    <n v="37"/>
    <x v="41"/>
  </r>
  <r>
    <s v="North Pacific Dermatology"/>
    <s v="Eastside Dermatology"/>
    <x v="3"/>
    <d v="2021-06-09T00:00:00"/>
    <n v="24"/>
    <x v="41"/>
  </r>
  <r>
    <s v="Lupo Center for Aesthetic &amp; General Dermatology"/>
    <s v="Lupo Center for Aesthetic &amp; General Dermatology, LLC"/>
    <x v="2"/>
    <d v="2021-06-09T00:00:00"/>
    <n v="29"/>
    <x v="41"/>
  </r>
  <r>
    <s v="Northeast Dermatology Associates"/>
    <s v="Northeast Dermatology Associates"/>
    <x v="22"/>
    <d v="2021-06-09T00:00:00"/>
    <n v="71"/>
    <x v="41"/>
  </r>
  <r>
    <s v="Northeast Dermatology Associates"/>
    <s v="Northeast Dermatology Associates"/>
    <x v="21"/>
    <d v="2021-06-09T00:00:00"/>
    <n v="24"/>
    <x v="41"/>
  </r>
  <r>
    <s v="Pacific Dermatology Specialists"/>
    <s v="Pacific Dermatology Specialists"/>
    <x v="23"/>
    <d v="2021-06-09T00:00:00"/>
    <n v="17"/>
    <x v="41"/>
  </r>
  <r>
    <s v="Vanguard Dermatology"/>
    <s v="Vanguard Dermatology"/>
    <x v="27"/>
    <d v="2021-06-09T00:00:00"/>
    <n v="12"/>
    <x v="41"/>
  </r>
  <r>
    <s v="Vanguard Dermatology"/>
    <s v="Vanguard Dermatology"/>
    <x v="13"/>
    <d v="2021-06-09T00:00:00"/>
    <n v="161"/>
    <x v="41"/>
  </r>
  <r>
    <s v="Washington Institute of Dermatologic Laser Surgery"/>
    <s v="Washington Institute of Dermatologic Laser Surgery"/>
    <x v="48"/>
    <d v="2021-06-09T00:00:00"/>
    <n v="28"/>
    <x v="41"/>
  </r>
  <r>
    <s v="The Dermatology Group  "/>
    <s v="The Dermatology Group"/>
    <x v="24"/>
    <d v="2021-06-09T00:00:00"/>
    <n v="152"/>
    <x v="41"/>
  </r>
  <r>
    <s v="The Dermatology Group  "/>
    <s v="The Dermatology Group"/>
    <x v="25"/>
    <d v="2021-06-09T00:00:00"/>
    <n v="59"/>
    <x v="41"/>
  </r>
  <r>
    <s v="The Dermatology Group  "/>
    <s v="Swan Dermatology &amp; Aesthetics"/>
    <x v="11"/>
    <d v="2021-06-09T00:00:00"/>
    <n v="44"/>
    <x v="41"/>
  </r>
  <r>
    <s v="The Dermatology Group  "/>
    <s v="The Dermatology Group"/>
    <x v="64"/>
    <d v="2021-06-09T00:00:00"/>
    <n v="20"/>
    <x v="41"/>
  </r>
  <r>
    <s v="The Dermatology Group  "/>
    <s v="The Dermatology Group"/>
    <x v="26"/>
    <d v="2021-06-09T00:00:00"/>
    <n v="91"/>
    <x v="41"/>
  </r>
  <r>
    <s v="Northeast Dermatology Associates"/>
    <s v="South Shore Skin Center"/>
    <x v="9"/>
    <d v="2021-06-09T00:00:00"/>
    <n v="169"/>
    <x v="41"/>
  </r>
  <r>
    <s v="Northeast Dermatology Associates"/>
    <s v="Northeast Dermatology Associates"/>
    <x v="8"/>
    <d v="2021-06-09T00:00:00"/>
    <n v="63"/>
    <x v="41"/>
  </r>
  <r>
    <s v="Pacific Dermatology Specialists"/>
    <s v="Pacific Dermatology Specialists"/>
    <x v="65"/>
    <d v="2021-06-09T00:00:00"/>
    <n v="23"/>
    <x v="41"/>
  </r>
  <r>
    <s v="Northeast Dermatology Associates"/>
    <s v="South Shore Skin Center"/>
    <x v="10"/>
    <d v="2021-06-09T00:00:00"/>
    <n v="21"/>
    <x v="41"/>
  </r>
  <r>
    <s v="Southeast Dermatology Specialists  "/>
    <s v="Southeast Dermatology Specialists"/>
    <x v="66"/>
    <d v="2021-06-09T00:00:00"/>
    <n v="29"/>
    <x v="41"/>
  </r>
  <r>
    <s v="Northeast Dermatology Associates"/>
    <s v="Northeast Dermatology Associates"/>
    <x v="20"/>
    <d v="2021-06-09T00:00:00"/>
    <n v="12"/>
    <x v="41"/>
  </r>
  <r>
    <s v="North Pacific Dermatology"/>
    <s v="North Pacific Dermatology"/>
    <x v="4"/>
    <d v="2021-06-09T00:00:00"/>
    <n v="14"/>
    <x v="41"/>
  </r>
  <r>
    <s v="Northeast Dermatology Associates"/>
    <s v="Northeast Dermatology Associates"/>
    <x v="5"/>
    <d v="2021-06-09T00:00:00"/>
    <n v="102"/>
    <x v="41"/>
  </r>
  <r>
    <s v="Family Dermatology"/>
    <s v="Family Dermatology"/>
    <x v="1"/>
    <d v="2021-06-09T00:00:00"/>
    <n v="83"/>
    <x v="41"/>
  </r>
  <r>
    <s v="Louisiana Dermatology Associates "/>
    <s v="Louisiana Dermatology Associates"/>
    <x v="63"/>
    <d v="2021-06-09T00:00:00"/>
    <n v="22"/>
    <x v="41"/>
  </r>
  <r>
    <s v="Dermatology &amp; MOHS Surgery Institute"/>
    <s v="Dermatology &amp; MOHS Surgery Institute"/>
    <x v="0"/>
    <d v="2021-06-09T00:00:00"/>
    <n v="33"/>
    <x v="41"/>
  </r>
  <r>
    <s v="Dermatology &amp; MOHS Surgery Institute"/>
    <s v="Dermatology &amp; MOHS Surgery Institute"/>
    <x v="49"/>
    <d v="2021-06-08T00:00:00"/>
    <n v="27"/>
    <x v="42"/>
  </r>
  <r>
    <s v="Dermatology &amp; MOHS Surgery Institute"/>
    <s v="Dermatology &amp; MOHS Surgery Institute"/>
    <x v="30"/>
    <d v="2021-06-08T00:00:00"/>
    <n v="44"/>
    <x v="42"/>
  </r>
  <r>
    <s v="Louisiana Dermatology Associates "/>
    <s v="Louisiana Dermatology Associates"/>
    <x v="31"/>
    <d v="2021-06-08T00:00:00"/>
    <n v="75"/>
    <x v="42"/>
  </r>
  <r>
    <s v="Northeast Dermatology Associates"/>
    <s v="Dermatology of Cape Cod"/>
    <x v="34"/>
    <d v="2021-06-08T00:00:00"/>
    <n v="102"/>
    <x v="42"/>
  </r>
  <r>
    <s v="Northeast Dermatology Associates"/>
    <s v="Northeast Dermatology Associates"/>
    <x v="19"/>
    <d v="2021-06-08T00:00:00"/>
    <n v="31"/>
    <x v="42"/>
  </r>
  <r>
    <s v="Northeast Dermatology Associates"/>
    <s v="Northeast Dermatology Associates"/>
    <x v="54"/>
    <d v="2021-06-08T00:00:00"/>
    <n v="30"/>
    <x v="42"/>
  </r>
  <r>
    <s v="Northeast Dermatology Associates"/>
    <s v="Northeast Dermatology Associates"/>
    <x v="67"/>
    <d v="2021-06-08T00:00:00"/>
    <n v="1"/>
    <x v="42"/>
  </r>
  <r>
    <s v="Northeast Dermatology Associates"/>
    <s v="Northeast Dermatology Associates"/>
    <x v="39"/>
    <d v="2021-06-08T00:00:00"/>
    <n v="32"/>
    <x v="42"/>
  </r>
  <r>
    <s v="Northeast Dermatology Associates"/>
    <s v="Northeast Dermatology Associates"/>
    <x v="37"/>
    <d v="2021-06-08T00:00:00"/>
    <n v="108"/>
    <x v="42"/>
  </r>
  <r>
    <s v="Southeast Dermatology Specialists  "/>
    <s v="Southeast Dermatology Specialists"/>
    <x v="43"/>
    <d v="2021-06-08T00:00:00"/>
    <n v="47"/>
    <x v="42"/>
  </r>
  <r>
    <s v="Pacific Dermatology Specialists"/>
    <s v="Pacific Dermatology Specialists"/>
    <x v="41"/>
    <d v="2021-06-08T00:00:00"/>
    <n v="2"/>
    <x v="42"/>
  </r>
  <r>
    <s v="Pacific Dermatology Specialists"/>
    <s v="Pacific Dermatology Specialists"/>
    <x v="58"/>
    <d v="2021-06-08T00:00:00"/>
    <n v="75"/>
    <x v="42"/>
  </r>
  <r>
    <s v="Pacific Dermatology Specialists"/>
    <s v="Pacific Dermatology Specialists"/>
    <x v="72"/>
    <d v="2021-06-08T00:00:00"/>
    <n v="26"/>
    <x v="42"/>
  </r>
  <r>
    <s v="Pacific Dermatology Specialists"/>
    <s v="Pacific Dermatology Specialists"/>
    <x v="73"/>
    <d v="2021-06-08T00:00:00"/>
    <n v="13"/>
    <x v="42"/>
  </r>
  <r>
    <s v="Pacific Dermatology Specialists"/>
    <s v="Pacific Dermatology Specialists"/>
    <x v="59"/>
    <d v="2021-06-08T00:00:00"/>
    <n v="34"/>
    <x v="42"/>
  </r>
  <r>
    <s v="The Dermatology Group  "/>
    <s v="The Dermatology Group"/>
    <x v="25"/>
    <d v="2021-06-08T00:00:00"/>
    <n v="68"/>
    <x v="42"/>
  </r>
  <r>
    <s v="Vanguard Dermatology"/>
    <s v="Vanguard Dermatology"/>
    <x v="46"/>
    <d v="2021-06-08T00:00:00"/>
    <n v="69"/>
    <x v="42"/>
  </r>
  <r>
    <s v="Washington Institute of Dermatologic Laser Surgery"/>
    <s v="Washington Institute of Dermatologic Laser Surgery"/>
    <x v="48"/>
    <d v="2021-06-08T00:00:00"/>
    <n v="21"/>
    <x v="42"/>
  </r>
  <r>
    <s v="Vanguard Dermatology"/>
    <s v="Vanguard Dermatology"/>
    <x v="84"/>
    <d v="2021-06-08T00:00:00"/>
    <n v="4"/>
    <x v="42"/>
  </r>
  <r>
    <s v="The Dermatology Group  "/>
    <s v="The Dermatology Group"/>
    <x v="64"/>
    <d v="2021-06-08T00:00:00"/>
    <n v="22"/>
    <x v="42"/>
  </r>
  <r>
    <s v="The Dermatology Group  "/>
    <s v="The Dermatology Group"/>
    <x v="76"/>
    <d v="2021-06-08T00:00:00"/>
    <n v="92"/>
    <x v="42"/>
  </r>
  <r>
    <s v="Vanguard Dermatology"/>
    <s v="Vanguard Dermatology"/>
    <x v="47"/>
    <d v="2021-06-08T00:00:00"/>
    <n v="54"/>
    <x v="42"/>
  </r>
  <r>
    <s v="Northeast Dermatology Associates"/>
    <s v="South Shore Skin Center"/>
    <x v="9"/>
    <d v="2021-06-08T00:00:00"/>
    <n v="149"/>
    <x v="42"/>
  </r>
  <r>
    <s v="Northeast Dermatology Associates"/>
    <s v="South Shore Skin Center"/>
    <x v="57"/>
    <d v="2021-06-08T00:00:00"/>
    <n v="200"/>
    <x v="42"/>
  </r>
  <r>
    <s v="Southeast Dermatology Specialists  "/>
    <s v="Southeast Dermatology Specialists"/>
    <x v="62"/>
    <d v="2021-06-08T00:00:00"/>
    <n v="40"/>
    <x v="42"/>
  </r>
  <r>
    <s v="Semler Dermatology"/>
    <s v="Semler Dermatology"/>
    <x v="61"/>
    <d v="2021-06-08T00:00:00"/>
    <n v="82"/>
    <x v="42"/>
  </r>
  <r>
    <s v="Pacific Dermatology Specialists"/>
    <s v="Pacific Dermatology Specialists"/>
    <x v="42"/>
    <d v="2021-06-08T00:00:00"/>
    <n v="12"/>
    <x v="42"/>
  </r>
  <r>
    <s v="Northeast Dermatology Associates"/>
    <s v="Northeast Dermatology Associates"/>
    <x v="55"/>
    <d v="2021-06-08T00:00:00"/>
    <n v="33"/>
    <x v="42"/>
  </r>
  <r>
    <s v="Northeast Dermatology Associates"/>
    <s v="Northeast Dermatology Associates"/>
    <x v="56"/>
    <d v="2021-06-08T00:00:00"/>
    <n v="17"/>
    <x v="42"/>
  </r>
  <r>
    <s v="Northeast Dermatology Associates"/>
    <s v="Northeast Dermatology Associates"/>
    <x v="38"/>
    <d v="2021-06-08T00:00:00"/>
    <n v="46"/>
    <x v="42"/>
  </r>
  <r>
    <s v="Northeast Dermatology Associates"/>
    <s v="Northeast Dermatology Associates"/>
    <x v="53"/>
    <d v="2021-06-08T00:00:00"/>
    <n v="54"/>
    <x v="42"/>
  </r>
  <r>
    <s v="North Pacific Dermatology"/>
    <s v="Lake Washington Dermatology"/>
    <x v="51"/>
    <d v="2021-06-08T00:00:00"/>
    <n v="79"/>
    <x v="42"/>
  </r>
  <r>
    <s v="North Pacific Dermatology"/>
    <s v="Lake Washington Dermatology"/>
    <x v="98"/>
    <d v="2021-06-08T00:00:00"/>
    <n v="1"/>
    <x v="42"/>
  </r>
  <r>
    <s v="Dermatology &amp; MOHS Surgery Institute"/>
    <s v="Dermatology &amp; MOHS Surgery Institute"/>
    <x v="89"/>
    <d v="2021-06-08T00:00:00"/>
    <n v="28"/>
    <x v="42"/>
  </r>
  <r>
    <s v="Dermatology &amp; MOHS Surgery Institute"/>
    <s v="Dermatology &amp; MOHS Surgery Institute"/>
    <x v="28"/>
    <d v="2021-06-08T00:00:00"/>
    <n v="71"/>
    <x v="42"/>
  </r>
  <r>
    <s v="Family Dermatology"/>
    <s v="Family Dermatology"/>
    <x v="1"/>
    <d v="2021-06-08T00:00:00"/>
    <n v="95"/>
    <x v="42"/>
  </r>
  <r>
    <s v="North Pacific Dermatology"/>
    <s v="Skin Surgery Center"/>
    <x v="52"/>
    <d v="2021-06-08T00:00:00"/>
    <n v="33"/>
    <x v="42"/>
  </r>
  <r>
    <s v="North Pacific Dermatology"/>
    <s v="North Pacific Dermatology"/>
    <x v="33"/>
    <d v="2021-06-08T00:00:00"/>
    <n v="56"/>
    <x v="42"/>
  </r>
  <r>
    <s v="North Pacific Dermatology"/>
    <s v="North Pacific Dermatology"/>
    <x v="4"/>
    <d v="2021-06-08T00:00:00"/>
    <n v="31"/>
    <x v="42"/>
  </r>
  <r>
    <s v="Northeast Dermatology Associates"/>
    <s v="Northeast Dermatology Associates"/>
    <x v="21"/>
    <d v="2021-06-08T00:00:00"/>
    <n v="40"/>
    <x v="42"/>
  </r>
  <r>
    <s v="Northeast Dermatology Associates"/>
    <s v="Northeast Dermatology Associates"/>
    <x v="22"/>
    <d v="2021-06-08T00:00:00"/>
    <n v="106"/>
    <x v="42"/>
  </r>
  <r>
    <s v="Northeast Dermatology Associates"/>
    <s v="Northeast Dermatology Associates"/>
    <x v="20"/>
    <d v="2021-06-08T00:00:00"/>
    <n v="13"/>
    <x v="42"/>
  </r>
  <r>
    <s v="Northeast Dermatology Associates"/>
    <s v="Northeast Dermatology Associates"/>
    <x v="35"/>
    <d v="2021-06-08T00:00:00"/>
    <n v="38"/>
    <x v="42"/>
  </r>
  <r>
    <s v="Northeast Dermatology Associates"/>
    <s v="Northeast Dermatology Associates"/>
    <x v="36"/>
    <d v="2021-06-08T00:00:00"/>
    <n v="83"/>
    <x v="42"/>
  </r>
  <r>
    <s v="Dermatology &amp; MOHS Surgery Institute"/>
    <s v="Dermatology &amp; MOHS Surgery Institute"/>
    <x v="75"/>
    <d v="2021-06-08T00:00:00"/>
    <n v="35"/>
    <x v="42"/>
  </r>
  <r>
    <s v="Louisiana Dermatology Associates "/>
    <s v="Louisiana Dermatology Associates"/>
    <x v="32"/>
    <d v="2021-06-08T00:00:00"/>
    <n v="35"/>
    <x v="42"/>
  </r>
  <r>
    <s v="Dermatology &amp; MOHS Surgery Institute"/>
    <s v="Dermatology &amp; MOHS Surgery Institute"/>
    <x v="14"/>
    <d v="2021-06-08T00:00:00"/>
    <n v="1"/>
    <x v="42"/>
  </r>
  <r>
    <s v="Northeast Dermatology Associates"/>
    <s v="Brookline Dermatology Associates"/>
    <x v="16"/>
    <d v="2021-06-08T00:00:00"/>
    <n v="40"/>
    <x v="42"/>
  </r>
  <r>
    <s v="Northeast Dermatology Associates"/>
    <s v="Northeast Dermatology Associates"/>
    <x v="18"/>
    <d v="2021-06-08T00:00:00"/>
    <n v="71"/>
    <x v="42"/>
  </r>
  <r>
    <s v="Northeast Dermatology Associates"/>
    <s v="South Shore Skin Center"/>
    <x v="10"/>
    <d v="2021-06-08T00:00:00"/>
    <n v="8"/>
    <x v="42"/>
  </r>
  <r>
    <s v="Southeast Dermatology Specialists  "/>
    <s v="Southeast Dermatology Specialists"/>
    <x v="44"/>
    <d v="2021-06-08T00:00:00"/>
    <n v="32"/>
    <x v="42"/>
  </r>
  <r>
    <s v="The Dermatology Group  "/>
    <s v="The Dermatology Group"/>
    <x v="26"/>
    <d v="2021-06-08T00:00:00"/>
    <n v="31"/>
    <x v="42"/>
  </r>
  <r>
    <s v="The Dermatology Group  "/>
    <s v="Swan Dermatology &amp; Aesthetics"/>
    <x v="11"/>
    <d v="2021-06-08T00:00:00"/>
    <n v="47"/>
    <x v="42"/>
  </r>
  <r>
    <s v="Vanguard Dermatology"/>
    <s v="Vanguard Dermatology"/>
    <x v="27"/>
    <d v="2021-06-08T00:00:00"/>
    <n v="1"/>
    <x v="42"/>
  </r>
  <r>
    <s v="Pacific Dermatology Specialists"/>
    <s v="Pacific Dermatology Specialists"/>
    <x v="23"/>
    <d v="2021-06-08T00:00:00"/>
    <n v="15"/>
    <x v="42"/>
  </r>
  <r>
    <s v="Northeast Dermatology Associates"/>
    <s v="Northeast Dermatology Associates"/>
    <x v="8"/>
    <d v="2021-06-08T00:00:00"/>
    <n v="60"/>
    <x v="42"/>
  </r>
  <r>
    <s v="Pacific Dermatology Specialists"/>
    <s v="Pacific Dermatology Specialists"/>
    <x v="60"/>
    <d v="2021-06-08T00:00:00"/>
    <n v="39"/>
    <x v="42"/>
  </r>
  <r>
    <s v="Pacific Dermatology Specialists"/>
    <s v="Pacific Dermatology Specialists"/>
    <x v="90"/>
    <d v="2021-06-08T00:00:00"/>
    <n v="2"/>
    <x v="42"/>
  </r>
  <r>
    <s v="Vanguard Dermatology"/>
    <s v="Vanguard Dermatology"/>
    <x v="13"/>
    <d v="2021-06-08T00:00:00"/>
    <n v="57"/>
    <x v="42"/>
  </r>
  <r>
    <s v="The Dermatology Group  "/>
    <s v="The Dermatology Group"/>
    <x v="24"/>
    <d v="2021-06-08T00:00:00"/>
    <n v="175"/>
    <x v="42"/>
  </r>
  <r>
    <s v="The Dermatology Group  "/>
    <s v="The Dermatology Group"/>
    <x v="83"/>
    <d v="2021-06-08T00:00:00"/>
    <n v="1"/>
    <x v="42"/>
  </r>
  <r>
    <s v="Northeast Dermatology Associates"/>
    <s v="Northeast Dermatology Associates"/>
    <x v="7"/>
    <d v="2021-06-08T00:00:00"/>
    <n v="28"/>
    <x v="42"/>
  </r>
  <r>
    <s v="Northeast Dermatology Associates"/>
    <s v="Northeast Dermatology Associates"/>
    <x v="91"/>
    <d v="2021-06-08T00:00:00"/>
    <n v="15"/>
    <x v="42"/>
  </r>
  <r>
    <s v="Northeast Dermatology Associates"/>
    <s v="Northeast Dermatology Associates"/>
    <x v="5"/>
    <d v="2021-06-08T00:00:00"/>
    <n v="126"/>
    <x v="42"/>
  </r>
  <r>
    <s v="North Pacific Dermatology"/>
    <s v="Skin Surgery Center"/>
    <x v="15"/>
    <d v="2021-06-08T00:00:00"/>
    <n v="28"/>
    <x v="42"/>
  </r>
  <r>
    <s v="Louisiana Dermatology Associates "/>
    <s v="Louisiana Dermatology Associates"/>
    <x v="50"/>
    <d v="2021-06-08T00:00:00"/>
    <n v="91"/>
    <x v="42"/>
  </r>
  <r>
    <s v="North Pacific Dermatology"/>
    <s v="Eastside Dermatology"/>
    <x v="3"/>
    <d v="2021-06-08T00:00:00"/>
    <n v="2"/>
    <x v="42"/>
  </r>
  <r>
    <s v="Lupo Center for Aesthetic &amp; General Dermatology"/>
    <s v="Lupo Center for Aesthetic &amp; General Dermatology, LLC"/>
    <x v="2"/>
    <d v="2021-06-08T00:00:00"/>
    <n v="27"/>
    <x v="42"/>
  </r>
  <r>
    <s v="North Pacific Dermatology"/>
    <s v="North Pacific Dermatology"/>
    <x v="68"/>
    <d v="2021-06-07T00:00:00"/>
    <n v="5"/>
    <x v="43"/>
  </r>
  <r>
    <s v="NULL"/>
    <s v="Unknown Practice"/>
    <x v="68"/>
    <d v="2021-06-07T00:00:00"/>
    <n v="1"/>
    <x v="43"/>
  </r>
  <r>
    <s v="Dermatology &amp; MOHS Surgery Institute"/>
    <s v="Dermatology &amp; MOHS Surgery Institute"/>
    <x v="79"/>
    <d v="2021-06-07T00:00:00"/>
    <n v="27"/>
    <x v="43"/>
  </r>
  <r>
    <s v="Northeast Dermatology Associates"/>
    <s v="Northeast Dermatology Associates"/>
    <x v="20"/>
    <d v="2021-06-07T00:00:00"/>
    <n v="16"/>
    <x v="43"/>
  </r>
  <r>
    <s v="Northeast Dermatology Associates"/>
    <s v="Northeast Dermatology Associates"/>
    <x v="54"/>
    <d v="2021-06-07T00:00:00"/>
    <n v="33"/>
    <x v="43"/>
  </r>
  <r>
    <s v="The Dermatology Group  "/>
    <s v="The Dermatology Group"/>
    <x v="77"/>
    <d v="2021-06-07T00:00:00"/>
    <n v="20"/>
    <x v="43"/>
  </r>
  <r>
    <s v="The Dermatology Group  "/>
    <s v="The Dermatology Group"/>
    <x v="26"/>
    <d v="2021-06-07T00:00:00"/>
    <n v="32"/>
    <x v="43"/>
  </r>
  <r>
    <s v="The Dermatology Group  "/>
    <s v="Swan Dermatology &amp; Aesthetics"/>
    <x v="11"/>
    <d v="2021-06-07T00:00:00"/>
    <n v="59"/>
    <x v="43"/>
  </r>
  <r>
    <s v="Semler Dermatology"/>
    <s v="Semler Dermatology"/>
    <x v="61"/>
    <d v="2021-06-07T00:00:00"/>
    <n v="93"/>
    <x v="43"/>
  </r>
  <r>
    <s v="Northeast Dermatology Associates"/>
    <s v="South Shore Skin Center"/>
    <x v="9"/>
    <d v="2021-06-07T00:00:00"/>
    <n v="139"/>
    <x v="43"/>
  </r>
  <r>
    <s v="Northeast Dermatology Associates"/>
    <s v="South Shore Skin Center"/>
    <x v="10"/>
    <d v="2021-06-07T00:00:00"/>
    <n v="7"/>
    <x v="43"/>
  </r>
  <r>
    <s v="Pacific Dermatology Specialists"/>
    <s v="Pacific Dermatology Specialists"/>
    <x v="58"/>
    <d v="2021-06-07T00:00:00"/>
    <n v="80"/>
    <x v="43"/>
  </r>
  <r>
    <s v="Vanguard Dermatology"/>
    <s v="Vanguard Dermatology"/>
    <x v="13"/>
    <d v="2021-06-07T00:00:00"/>
    <n v="71"/>
    <x v="43"/>
  </r>
  <r>
    <s v="Vanguard Dermatology"/>
    <s v="Vanguard Dermatology"/>
    <x v="47"/>
    <d v="2021-06-07T00:00:00"/>
    <n v="40"/>
    <x v="43"/>
  </r>
  <r>
    <s v="Washington Institute of Dermatologic Laser Surgery"/>
    <s v="Washington Institute of Dermatologic Laser Surgery"/>
    <x v="48"/>
    <d v="2021-06-07T00:00:00"/>
    <n v="14"/>
    <x v="43"/>
  </r>
  <r>
    <s v="The Dermatology Group  "/>
    <s v="The Dermatology Group"/>
    <x v="25"/>
    <d v="2021-06-07T00:00:00"/>
    <n v="36"/>
    <x v="43"/>
  </r>
  <r>
    <s v="Southeast Dermatology Specialists  "/>
    <s v="Southeast Dermatology Specialists"/>
    <x v="66"/>
    <d v="2021-06-07T00:00:00"/>
    <n v="27"/>
    <x v="43"/>
  </r>
  <r>
    <s v="Southeast Dermatology Specialists  "/>
    <s v="Southeast Dermatology Specialists"/>
    <x v="43"/>
    <d v="2021-06-07T00:00:00"/>
    <n v="2"/>
    <x v="43"/>
  </r>
  <r>
    <s v="Pacific Dermatology Specialists"/>
    <s v="Pacific Dermatology Specialists"/>
    <x v="65"/>
    <d v="2021-06-07T00:00:00"/>
    <n v="5"/>
    <x v="43"/>
  </r>
  <r>
    <s v="North Pacific Dermatology"/>
    <s v="North Pacific Dermatology"/>
    <x v="4"/>
    <d v="2021-06-07T00:00:00"/>
    <n v="12"/>
    <x v="43"/>
  </r>
  <r>
    <s v="Dermatology &amp; MOHS Surgery Institute"/>
    <s v="Dermatology &amp; MOHS Surgery Institute"/>
    <x v="28"/>
    <d v="2021-06-07T00:00:00"/>
    <n v="45"/>
    <x v="43"/>
  </r>
  <r>
    <s v="Louisiana Dermatology Associates "/>
    <s v="Louisiana Dermatology Associates"/>
    <x v="31"/>
    <d v="2021-06-07T00:00:00"/>
    <n v="39"/>
    <x v="43"/>
  </r>
  <r>
    <s v="Family Dermatology"/>
    <s v="Family Dermatology"/>
    <x v="1"/>
    <d v="2021-06-07T00:00:00"/>
    <n v="99"/>
    <x v="43"/>
  </r>
  <r>
    <s v="North Pacific Dermatology"/>
    <s v="Eastside Dermatology"/>
    <x v="3"/>
    <d v="2021-06-07T00:00:00"/>
    <n v="1"/>
    <x v="43"/>
  </r>
  <r>
    <s v="Lupo Center for Aesthetic &amp; General Dermatology"/>
    <s v="Lupo Center for Aesthetic &amp; General Dermatology, LLC"/>
    <x v="2"/>
    <d v="2021-06-07T00:00:00"/>
    <n v="36"/>
    <x v="43"/>
  </r>
  <r>
    <s v="Northeast Dermatology Associates"/>
    <s v="Northeast Dermatology Associates"/>
    <x v="67"/>
    <d v="2021-06-07T00:00:00"/>
    <n v="58"/>
    <x v="43"/>
  </r>
  <r>
    <s v="Northeast Dermatology Associates"/>
    <s v="Northeast Dermatology Associates"/>
    <x v="38"/>
    <d v="2021-06-07T00:00:00"/>
    <n v="52"/>
    <x v="43"/>
  </r>
  <r>
    <s v="Northeast Dermatology Associates"/>
    <s v="Dermatology of Cape Cod"/>
    <x v="34"/>
    <d v="2021-06-07T00:00:00"/>
    <n v="84"/>
    <x v="43"/>
  </r>
  <r>
    <s v="Dermatology &amp; MOHS Surgery Institute"/>
    <s v="Dermatology &amp; MOHS Surgery Institute"/>
    <x v="93"/>
    <d v="2021-06-07T00:00:00"/>
    <n v="16"/>
    <x v="43"/>
  </r>
  <r>
    <s v="Dermatology &amp; MOHS Surgery Institute"/>
    <s v="Dermatology &amp; MOHS Surgery Institute"/>
    <x v="30"/>
    <d v="2021-06-07T00:00:00"/>
    <n v="35"/>
    <x v="43"/>
  </r>
  <r>
    <s v="Dermatology &amp; MOHS Surgery Institute"/>
    <s v="Dermatology &amp; MOHS Surgery Institute"/>
    <x v="80"/>
    <d v="2021-06-07T00:00:00"/>
    <n v="38"/>
    <x v="43"/>
  </r>
  <r>
    <s v="Northeast Dermatology Associates"/>
    <s v="Northeast Dermatology Associates"/>
    <x v="35"/>
    <d v="2021-06-07T00:00:00"/>
    <n v="33"/>
    <x v="43"/>
  </r>
  <r>
    <s v="Northeast Dermatology Associates"/>
    <s v="Northeast Dermatology Associates"/>
    <x v="5"/>
    <d v="2021-06-07T00:00:00"/>
    <n v="98"/>
    <x v="43"/>
  </r>
  <r>
    <s v="Northeast Dermatology Associates"/>
    <s v="Northeast Dermatology Associates"/>
    <x v="36"/>
    <d v="2021-06-07T00:00:00"/>
    <n v="96"/>
    <x v="43"/>
  </r>
  <r>
    <s v="Northeast Dermatology Associates"/>
    <s v="Northeast Dermatology Associates"/>
    <x v="37"/>
    <d v="2021-06-07T00:00:00"/>
    <n v="76"/>
    <x v="43"/>
  </r>
  <r>
    <s v="Pacific Dermatology Specialists"/>
    <s v="Pacific Dermatology Specialists"/>
    <x v="41"/>
    <d v="2021-06-07T00:00:00"/>
    <n v="33"/>
    <x v="43"/>
  </r>
  <r>
    <s v="Pacific Dermatology Specialists"/>
    <s v="Pacific Dermatology Specialists"/>
    <x v="90"/>
    <d v="2021-06-07T00:00:00"/>
    <n v="1"/>
    <x v="43"/>
  </r>
  <r>
    <s v="Southeast Dermatology Specialists  "/>
    <s v="Southeast Dermatology Specialists"/>
    <x v="81"/>
    <d v="2021-06-07T00:00:00"/>
    <n v="2"/>
    <x v="43"/>
  </r>
  <r>
    <s v="Northeast Dermatology Associates"/>
    <s v="Northeast Dermatology Associates"/>
    <x v="8"/>
    <d v="2021-06-07T00:00:00"/>
    <n v="26"/>
    <x v="43"/>
  </r>
  <r>
    <s v="Northeast Dermatology Associates"/>
    <s v="Northeast Dermatology Associates"/>
    <x v="39"/>
    <d v="2021-06-07T00:00:00"/>
    <n v="30"/>
    <x v="43"/>
  </r>
  <r>
    <s v="Pacific Dermatology Specialists"/>
    <s v="Pacific Dermatology Specialists"/>
    <x v="72"/>
    <d v="2021-06-07T00:00:00"/>
    <n v="22"/>
    <x v="43"/>
  </r>
  <r>
    <s v="Pacific Dermatology Specialists"/>
    <s v="Pacific Dermatology Specialists"/>
    <x v="59"/>
    <d v="2021-06-07T00:00:00"/>
    <n v="42"/>
    <x v="43"/>
  </r>
  <r>
    <s v="Pacific Dermatology Specialists"/>
    <s v="Pacific Dermatology Specialists"/>
    <x v="73"/>
    <d v="2021-06-07T00:00:00"/>
    <n v="22"/>
    <x v="43"/>
  </r>
  <r>
    <s v="Vanguard Dermatology"/>
    <s v="Vanguard Dermatology"/>
    <x v="46"/>
    <d v="2021-06-07T00:00:00"/>
    <n v="84"/>
    <x v="43"/>
  </r>
  <r>
    <s v="The Dermatology Group  "/>
    <s v="The Dermatology Group"/>
    <x v="83"/>
    <d v="2021-06-07T00:00:00"/>
    <n v="1"/>
    <x v="43"/>
  </r>
  <r>
    <s v="Vanguard Dermatology"/>
    <s v="Vanguard Dermatology"/>
    <x v="27"/>
    <d v="2021-06-07T00:00:00"/>
    <n v="21"/>
    <x v="43"/>
  </r>
  <r>
    <s v="The Dermatology Group  "/>
    <s v="The Dermatology Group"/>
    <x v="78"/>
    <d v="2021-06-07T00:00:00"/>
    <n v="61"/>
    <x v="43"/>
  </r>
  <r>
    <s v="The Dermatology Group  "/>
    <s v="The Dermatology Group"/>
    <x v="24"/>
    <d v="2021-06-07T00:00:00"/>
    <n v="138"/>
    <x v="43"/>
  </r>
  <r>
    <s v="Northeast Dermatology Associates"/>
    <s v="South Shore Skin Center"/>
    <x v="57"/>
    <d v="2021-06-07T00:00:00"/>
    <n v="84"/>
    <x v="43"/>
  </r>
  <r>
    <s v="Pacific Dermatology Specialists"/>
    <s v="Pacific Dermatology Specialists"/>
    <x v="42"/>
    <d v="2021-06-07T00:00:00"/>
    <n v="29"/>
    <x v="43"/>
  </r>
  <r>
    <s v="Southeast Dermatology Specialists  "/>
    <s v="Southeast Dermatology Specialists"/>
    <x v="62"/>
    <d v="2021-06-07T00:00:00"/>
    <n v="43"/>
    <x v="43"/>
  </r>
  <r>
    <s v="Northeast Dermatology Associates"/>
    <s v="Northeast Dermatology Associates"/>
    <x v="21"/>
    <d v="2021-06-07T00:00:00"/>
    <n v="36"/>
    <x v="43"/>
  </r>
  <r>
    <s v="Northeast Dermatology Associates"/>
    <s v="Northeast Dermatology Associates"/>
    <x v="22"/>
    <d v="2021-06-07T00:00:00"/>
    <n v="127"/>
    <x v="43"/>
  </r>
  <r>
    <s v="Northeast Dermatology Associates"/>
    <s v="Northeast Dermatology Associates"/>
    <x v="55"/>
    <d v="2021-06-07T00:00:00"/>
    <n v="27"/>
    <x v="43"/>
  </r>
  <r>
    <s v="Northeast Dermatology Associates"/>
    <s v="Northeast Dermatology Associates"/>
    <x v="53"/>
    <d v="2021-06-07T00:00:00"/>
    <n v="23"/>
    <x v="43"/>
  </r>
  <r>
    <s v="Northeast Dermatology Associates"/>
    <s v="Brookline Dermatology Associates"/>
    <x v="17"/>
    <d v="2021-06-07T00:00:00"/>
    <n v="11"/>
    <x v="43"/>
  </r>
  <r>
    <s v="Northeast Dermatology Associates"/>
    <s v="Northeast Dermatology Associates"/>
    <x v="18"/>
    <d v="2021-06-07T00:00:00"/>
    <n v="66"/>
    <x v="43"/>
  </r>
  <r>
    <s v="North Pacific Dermatology"/>
    <s v="North Pacific Dermatology"/>
    <x v="33"/>
    <d v="2021-06-07T00:00:00"/>
    <n v="56"/>
    <x v="43"/>
  </r>
  <r>
    <s v="North Pacific Dermatology"/>
    <s v="Skin Surgery Center"/>
    <x v="52"/>
    <d v="2021-06-07T00:00:00"/>
    <n v="32"/>
    <x v="43"/>
  </r>
  <r>
    <s v="North Pacific Dermatology"/>
    <s v="Skin Surgery Center"/>
    <x v="15"/>
    <d v="2021-06-07T00:00:00"/>
    <n v="10"/>
    <x v="43"/>
  </r>
  <r>
    <s v="Louisiana Dermatology Associates "/>
    <s v="Louisiana Dermatology Associates"/>
    <x v="32"/>
    <d v="2021-06-07T00:00:00"/>
    <n v="42"/>
    <x v="43"/>
  </r>
  <r>
    <s v="Louisiana Dermatology Associates "/>
    <s v="Louisiana Dermatology Associates"/>
    <x v="50"/>
    <d v="2021-06-07T00:00:00"/>
    <n v="133"/>
    <x v="43"/>
  </r>
  <r>
    <s v="Dermatology &amp; MOHS Surgery Institute"/>
    <s v="Dermatology &amp; MOHS Surgery Institute"/>
    <x v="14"/>
    <d v="2021-06-07T00:00:00"/>
    <n v="43"/>
    <x v="43"/>
  </r>
  <r>
    <s v="North Pacific Dermatology"/>
    <s v="Lake Washington Dermatology"/>
    <x v="51"/>
    <d v="2021-06-07T00:00:00"/>
    <n v="79"/>
    <x v="43"/>
  </r>
  <r>
    <s v="Dermatology &amp; MOHS Surgery Institute"/>
    <s v="Dermatology &amp; MOHS Surgery Institute"/>
    <x v="28"/>
    <d v="2021-06-05T00:00:00"/>
    <n v="23"/>
    <x v="44"/>
  </r>
  <r>
    <s v="Vanguard Dermatology"/>
    <s v="Vanguard Dermatology"/>
    <x v="13"/>
    <d v="2021-06-05T00:00:00"/>
    <n v="60"/>
    <x v="44"/>
  </r>
  <r>
    <s v="Vanguard Dermatology"/>
    <s v="Vanguard Dermatology"/>
    <x v="12"/>
    <d v="2021-06-05T00:00:00"/>
    <n v="5"/>
    <x v="44"/>
  </r>
  <r>
    <s v="The Dermatology Group  "/>
    <s v="Swan Dermatology &amp; Aesthetics"/>
    <x v="11"/>
    <d v="2021-06-04T00:00:00"/>
    <n v="48"/>
    <x v="45"/>
  </r>
  <r>
    <s v="The Dermatology Group  "/>
    <s v="The Dermatology Group"/>
    <x v="26"/>
    <d v="2021-06-04T00:00:00"/>
    <n v="36"/>
    <x v="45"/>
  </r>
  <r>
    <s v="Vanguard Dermatology"/>
    <s v="Vanguard Dermatology"/>
    <x v="84"/>
    <d v="2021-06-04T00:00:00"/>
    <n v="2"/>
    <x v="45"/>
  </r>
  <r>
    <s v="The Dermatology Group  "/>
    <s v="The Dermatology Group"/>
    <x v="76"/>
    <d v="2021-06-04T00:00:00"/>
    <n v="25"/>
    <x v="45"/>
  </r>
  <r>
    <s v="Northeast Dermatology Associates"/>
    <s v="South Shore Skin Center"/>
    <x v="10"/>
    <d v="2021-06-04T00:00:00"/>
    <n v="14"/>
    <x v="45"/>
  </r>
  <r>
    <s v="Northeast Dermatology Associates"/>
    <s v="South Shore Skin Center"/>
    <x v="9"/>
    <d v="2021-06-04T00:00:00"/>
    <n v="89"/>
    <x v="45"/>
  </r>
  <r>
    <s v="Semler Dermatology"/>
    <s v="Semler Dermatology"/>
    <x v="61"/>
    <d v="2021-06-04T00:00:00"/>
    <n v="27"/>
    <x v="45"/>
  </r>
  <r>
    <s v="Dermatology &amp; MOHS Surgery Institute"/>
    <s v="Dermatology &amp; MOHS Surgery Institute"/>
    <x v="0"/>
    <d v="2021-06-04T00:00:00"/>
    <n v="47"/>
    <x v="45"/>
  </r>
  <r>
    <s v="North Pacific Dermatology"/>
    <s v="North Pacific Dermatology"/>
    <x v="4"/>
    <d v="2021-06-04T00:00:00"/>
    <n v="25"/>
    <x v="45"/>
  </r>
  <r>
    <s v="Lupo Center for Aesthetic &amp; General Dermatology"/>
    <s v="Lupo Center for Aesthetic &amp; General Dermatology, LLC"/>
    <x v="2"/>
    <d v="2021-06-04T00:00:00"/>
    <n v="31"/>
    <x v="45"/>
  </r>
  <r>
    <s v="North Pacific Dermatology"/>
    <s v="Eastside Dermatology"/>
    <x v="3"/>
    <d v="2021-06-04T00:00:00"/>
    <n v="25"/>
    <x v="45"/>
  </r>
  <r>
    <s v="Louisiana Dermatology Associates "/>
    <s v="Louisiana Dermatology Associates"/>
    <x v="31"/>
    <d v="2021-06-04T00:00:00"/>
    <n v="41"/>
    <x v="45"/>
  </r>
  <r>
    <s v="Louisiana Dermatology Associates "/>
    <s v="Louisiana Dermatology Associates"/>
    <x v="69"/>
    <d v="2021-06-04T00:00:00"/>
    <n v="16"/>
    <x v="45"/>
  </r>
  <r>
    <s v="Northeast Dermatology Associates"/>
    <s v="Brookline Dermatology Associates"/>
    <x v="17"/>
    <d v="2021-06-04T00:00:00"/>
    <n v="47"/>
    <x v="45"/>
  </r>
  <r>
    <s v="Southeast Dermatology Specialists  "/>
    <s v="Southeast Dermatology Specialists"/>
    <x v="43"/>
    <d v="2021-06-04T00:00:00"/>
    <n v="1"/>
    <x v="45"/>
  </r>
  <r>
    <s v="The Dermatology Group  "/>
    <s v="The Dermatology Group"/>
    <x v="24"/>
    <d v="2021-06-04T00:00:00"/>
    <n v="20"/>
    <x v="45"/>
  </r>
  <r>
    <s v="Washington Institute of Dermatologic Laser Surgery"/>
    <s v="Washington Institute of Dermatologic Laser Surgery"/>
    <x v="48"/>
    <d v="2021-06-04T00:00:00"/>
    <n v="21"/>
    <x v="45"/>
  </r>
  <r>
    <s v="Vanguard Dermatology"/>
    <s v="Vanguard Dermatology"/>
    <x v="13"/>
    <d v="2021-06-04T00:00:00"/>
    <n v="104"/>
    <x v="45"/>
  </r>
  <r>
    <s v="Dermatology &amp; MOHS Surgery Institute"/>
    <s v="Dermatology &amp; MOHS Surgery Institute"/>
    <x v="29"/>
    <d v="2021-06-04T00:00:00"/>
    <n v="1"/>
    <x v="45"/>
  </r>
  <r>
    <s v="Dermatology &amp; MOHS Surgery Institute"/>
    <s v="Dermatology &amp; MOHS Surgery Institute"/>
    <x v="94"/>
    <d v="2021-06-04T00:00:00"/>
    <n v="22"/>
    <x v="45"/>
  </r>
  <r>
    <s v="Dermatology &amp; MOHS Surgery Institute"/>
    <s v="Dermatology &amp; MOHS Surgery Institute"/>
    <x v="30"/>
    <d v="2021-06-04T00:00:00"/>
    <n v="40"/>
    <x v="45"/>
  </r>
  <r>
    <s v="Louisiana Dermatology Associates "/>
    <s v="Louisiana Dermatology Associates"/>
    <x v="50"/>
    <d v="2021-06-04T00:00:00"/>
    <n v="130"/>
    <x v="45"/>
  </r>
  <r>
    <s v="Northeast Dermatology Associates"/>
    <s v="Northeast Dermatology Associates"/>
    <x v="37"/>
    <d v="2021-06-04T00:00:00"/>
    <n v="112"/>
    <x v="45"/>
  </r>
  <r>
    <s v="Northeast Dermatology Associates"/>
    <s v="Northeast Dermatology Associates"/>
    <x v="71"/>
    <d v="2021-06-04T00:00:00"/>
    <n v="1"/>
    <x v="45"/>
  </r>
  <r>
    <s v="Northeast Dermatology Associates"/>
    <s v="Northeast Dermatology Associates"/>
    <x v="5"/>
    <d v="2021-06-04T00:00:00"/>
    <n v="55"/>
    <x v="45"/>
  </r>
  <r>
    <s v="Northeast Dermatology Associates"/>
    <s v="Northeast Dermatology Associates"/>
    <x v="54"/>
    <d v="2021-06-04T00:00:00"/>
    <n v="37"/>
    <x v="45"/>
  </r>
  <r>
    <s v="The Dermatology Group  "/>
    <s v="The Dermatology Group"/>
    <x v="83"/>
    <d v="2021-06-04T00:00:00"/>
    <n v="1"/>
    <x v="45"/>
  </r>
  <r>
    <s v="Pacific Dermatology Specialists"/>
    <s v="Pacific Dermatology Specialists"/>
    <x v="59"/>
    <d v="2021-06-04T00:00:00"/>
    <n v="23"/>
    <x v="45"/>
  </r>
  <r>
    <s v="Pacific Dermatology Specialists"/>
    <s v="Pacific Dermatology Specialists"/>
    <x v="72"/>
    <d v="2021-06-04T00:00:00"/>
    <n v="1"/>
    <x v="45"/>
  </r>
  <r>
    <s v="Pacific Dermatology Specialists"/>
    <s v="Pacific Dermatology Specialists"/>
    <x v="58"/>
    <d v="2021-06-04T00:00:00"/>
    <n v="42"/>
    <x v="45"/>
  </r>
  <r>
    <s v="Northeast Dermatology Associates"/>
    <s v="Northeast Dermatology Associates"/>
    <x v="8"/>
    <d v="2021-06-04T00:00:00"/>
    <n v="54"/>
    <x v="45"/>
  </r>
  <r>
    <s v="Pacific Dermatology Specialists"/>
    <s v="Pacific Dermatology Specialists"/>
    <x v="41"/>
    <d v="2021-06-04T00:00:00"/>
    <n v="49"/>
    <x v="45"/>
  </r>
  <r>
    <s v="North Pacific Dermatology"/>
    <s v="Lake Washington Dermatology"/>
    <x v="51"/>
    <d v="2021-06-04T00:00:00"/>
    <n v="78"/>
    <x v="45"/>
  </r>
  <r>
    <s v="Dermatology &amp; MOHS Surgery Institute"/>
    <s v="Dermatology &amp; MOHS Surgery Institute"/>
    <x v="14"/>
    <d v="2021-06-04T00:00:00"/>
    <n v="1"/>
    <x v="45"/>
  </r>
  <r>
    <s v="Dermatology &amp; MOHS Surgery Institute"/>
    <s v="Dermatology &amp; MOHS Surgery Institute"/>
    <x v="28"/>
    <d v="2021-06-04T00:00:00"/>
    <n v="48"/>
    <x v="45"/>
  </r>
  <r>
    <s v="Northeast Dermatology Associates"/>
    <s v="Brookline Dermatology Associates"/>
    <x v="16"/>
    <d v="2021-06-04T00:00:00"/>
    <n v="17"/>
    <x v="45"/>
  </r>
  <r>
    <s v="North Pacific Dermatology"/>
    <s v="North Pacific Dermatology"/>
    <x v="33"/>
    <d v="2021-06-04T00:00:00"/>
    <n v="22"/>
    <x v="45"/>
  </r>
  <r>
    <s v="North Pacific Dermatology"/>
    <s v="Skin Surgery Center"/>
    <x v="52"/>
    <d v="2021-06-04T00:00:00"/>
    <n v="32"/>
    <x v="45"/>
  </r>
  <r>
    <s v="Northeast Dermatology Associates"/>
    <s v="Dermatology of Cape Cod"/>
    <x v="34"/>
    <d v="2021-06-04T00:00:00"/>
    <n v="46"/>
    <x v="45"/>
  </r>
  <r>
    <s v="Northeast Dermatology Associates"/>
    <s v="Northeast Dermatology Associates"/>
    <x v="53"/>
    <d v="2021-06-04T00:00:00"/>
    <n v="39"/>
    <x v="45"/>
  </r>
  <r>
    <s v="Northeast Dermatology Associates"/>
    <s v="Northeast Dermatology Associates"/>
    <x v="36"/>
    <d v="2021-06-04T00:00:00"/>
    <n v="30"/>
    <x v="45"/>
  </r>
  <r>
    <s v="Northeast Dermatology Associates"/>
    <s v="Northeast Dermatology Associates"/>
    <x v="22"/>
    <d v="2021-06-04T00:00:00"/>
    <n v="46"/>
    <x v="45"/>
  </r>
  <r>
    <s v="Northeast Dermatology Associates"/>
    <s v="Northeast Dermatology Associates"/>
    <x v="38"/>
    <d v="2021-06-04T00:00:00"/>
    <n v="53"/>
    <x v="45"/>
  </r>
  <r>
    <s v="Southeast Dermatology Specialists  "/>
    <s v="Southeast Dermatology Specialists"/>
    <x v="62"/>
    <d v="2021-06-04T00:00:00"/>
    <n v="4"/>
    <x v="45"/>
  </r>
  <r>
    <s v="Pacific Dermatology Specialists"/>
    <s v="Pacific Dermatology Specialists"/>
    <x v="42"/>
    <d v="2021-06-04T00:00:00"/>
    <n v="29"/>
    <x v="45"/>
  </r>
  <r>
    <s v="Northeast Dermatology Associates"/>
    <s v="South Shore Skin Center"/>
    <x v="57"/>
    <d v="2021-06-04T00:00:00"/>
    <n v="78"/>
    <x v="45"/>
  </r>
  <r>
    <s v="Vanguard Dermatology"/>
    <s v="Vanguard Dermatology"/>
    <x v="46"/>
    <d v="2021-06-04T00:00:00"/>
    <n v="67"/>
    <x v="45"/>
  </r>
  <r>
    <s v="Vanguard Dermatology"/>
    <s v="Vanguard Dermatology"/>
    <x v="47"/>
    <d v="2021-06-04T00:00:00"/>
    <n v="19"/>
    <x v="45"/>
  </r>
  <r>
    <s v="Vanguard Dermatology"/>
    <s v="Vanguard Dermatology"/>
    <x v="13"/>
    <d v="2021-06-03T00:00:00"/>
    <n v="53"/>
    <x v="46"/>
  </r>
  <r>
    <s v="Vanguard Dermatology"/>
    <s v="Vanguard Dermatology"/>
    <x v="12"/>
    <d v="2021-06-03T00:00:00"/>
    <n v="73"/>
    <x v="46"/>
  </r>
  <r>
    <s v="The Dermatology Group  "/>
    <s v="The Dermatology Group"/>
    <x v="24"/>
    <d v="2021-06-03T00:00:00"/>
    <n v="108"/>
    <x v="46"/>
  </r>
  <r>
    <s v="Northeast Dermatology Associates"/>
    <s v="Northeast Dermatology Associates"/>
    <x v="8"/>
    <d v="2021-06-03T00:00:00"/>
    <n v="44"/>
    <x v="46"/>
  </r>
  <r>
    <s v="Northeast Dermatology Associates"/>
    <s v="Northeast Dermatology Associates"/>
    <x v="7"/>
    <d v="2021-06-03T00:00:00"/>
    <n v="48"/>
    <x v="46"/>
  </r>
  <r>
    <s v="Northeast Dermatology Associates"/>
    <s v="Northeast Dermatology Associates"/>
    <x v="5"/>
    <d v="2021-06-03T00:00:00"/>
    <n v="61"/>
    <x v="46"/>
  </r>
  <r>
    <s v="Family Dermatology"/>
    <s v="Family Dermatology"/>
    <x v="1"/>
    <d v="2021-06-03T00:00:00"/>
    <n v="31"/>
    <x v="46"/>
  </r>
  <r>
    <s v="North Pacific Dermatology"/>
    <s v="Eastside Dermatology"/>
    <x v="3"/>
    <d v="2021-06-03T00:00:00"/>
    <n v="24"/>
    <x v="46"/>
  </r>
  <r>
    <s v="Lupo Center for Aesthetic &amp; General Dermatology"/>
    <s v="Lupo Center for Aesthetic &amp; General Dermatology, LLC"/>
    <x v="2"/>
    <d v="2021-06-03T00:00:00"/>
    <n v="39"/>
    <x v="46"/>
  </r>
  <r>
    <s v="Northeast Dermatology Associates"/>
    <s v="Northeast Dermatology Associates"/>
    <x v="40"/>
    <d v="2021-06-03T00:00:00"/>
    <n v="11"/>
    <x v="46"/>
  </r>
  <r>
    <s v="Northeast Dermatology Associates"/>
    <s v="South Shore Skin Center"/>
    <x v="10"/>
    <d v="2021-06-03T00:00:00"/>
    <n v="9"/>
    <x v="46"/>
  </r>
  <r>
    <s v="The Dermatology Group  "/>
    <s v="The Dermatology Group"/>
    <x v="26"/>
    <d v="2021-06-03T00:00:00"/>
    <n v="62"/>
    <x v="46"/>
  </r>
  <r>
    <s v="The Dermatology Group  "/>
    <s v="Swan Dermatology &amp; Aesthetics"/>
    <x v="11"/>
    <d v="2021-06-03T00:00:00"/>
    <n v="54"/>
    <x v="46"/>
  </r>
  <r>
    <s v="Vanguard Dermatology"/>
    <s v="Vanguard Dermatology"/>
    <x v="27"/>
    <d v="2021-06-03T00:00:00"/>
    <n v="16"/>
    <x v="46"/>
  </r>
  <r>
    <s v="Northeast Dermatology Associates"/>
    <s v="Northeast Dermatology Associates"/>
    <x v="20"/>
    <d v="2021-06-03T00:00:00"/>
    <n v="13"/>
    <x v="46"/>
  </r>
  <r>
    <s v="Northeast Dermatology Associates"/>
    <s v="Northeast Dermatology Associates"/>
    <x v="19"/>
    <d v="2021-06-03T00:00:00"/>
    <n v="37"/>
    <x v="46"/>
  </r>
  <r>
    <s v="Northeast Dermatology Associates"/>
    <s v="Northeast Dermatology Associates"/>
    <x v="21"/>
    <d v="2021-06-03T00:00:00"/>
    <n v="35"/>
    <x v="46"/>
  </r>
  <r>
    <s v="Northeast Dermatology Associates"/>
    <s v="Northeast Dermatology Associates"/>
    <x v="22"/>
    <d v="2021-06-03T00:00:00"/>
    <n v="54"/>
    <x v="46"/>
  </r>
  <r>
    <s v="Louisiana Dermatology Associates "/>
    <s v="Louisiana Dermatology Associates"/>
    <x v="32"/>
    <d v="2021-06-03T00:00:00"/>
    <n v="31"/>
    <x v="46"/>
  </r>
  <r>
    <s v="Dermatology &amp; MOHS Surgery Institute"/>
    <s v="Dermatology &amp; MOHS Surgery Institute"/>
    <x v="14"/>
    <d v="2021-06-03T00:00:00"/>
    <n v="25"/>
    <x v="46"/>
  </r>
  <r>
    <s v="Dermatology &amp; MOHS Surgery Institute"/>
    <s v="Dermatology &amp; MOHS Surgery Institute"/>
    <x v="0"/>
    <d v="2021-06-03T00:00:00"/>
    <n v="38"/>
    <x v="46"/>
  </r>
  <r>
    <s v="Northeast Dermatology Associates"/>
    <s v="Brookline Dermatology Associates"/>
    <x v="17"/>
    <d v="2021-06-03T00:00:00"/>
    <n v="43"/>
    <x v="46"/>
  </r>
  <r>
    <s v="Northeast Dermatology Associates"/>
    <s v="Northeast Dermatology Associates"/>
    <x v="18"/>
    <d v="2021-06-03T00:00:00"/>
    <n v="101"/>
    <x v="46"/>
  </r>
  <r>
    <s v="North Pacific Dermatology"/>
    <s v="Skin Surgery Center"/>
    <x v="15"/>
    <d v="2021-06-03T00:00:00"/>
    <n v="22"/>
    <x v="46"/>
  </r>
  <r>
    <s v="Northeast Dermatology Associates"/>
    <s v="Brookline Dermatology Associates"/>
    <x v="16"/>
    <d v="2021-06-03T00:00:00"/>
    <n v="35"/>
    <x v="46"/>
  </r>
  <r>
    <s v="The Dermatology Group  "/>
    <s v="The Dermatology Group"/>
    <x v="64"/>
    <d v="2021-06-03T00:00:00"/>
    <n v="22"/>
    <x v="46"/>
  </r>
  <r>
    <s v="The Dermatology Group  "/>
    <s v="The Dermatology Group"/>
    <x v="76"/>
    <d v="2021-06-03T00:00:00"/>
    <n v="24"/>
    <x v="46"/>
  </r>
  <r>
    <s v="Semler Dermatology"/>
    <s v="Semler Dermatology"/>
    <x v="61"/>
    <d v="2021-06-03T00:00:00"/>
    <n v="67"/>
    <x v="46"/>
  </r>
  <r>
    <s v="Southeast Dermatology Specialists  "/>
    <s v="Southeast Dermatology Specialists"/>
    <x v="62"/>
    <d v="2021-06-03T00:00:00"/>
    <n v="6"/>
    <x v="46"/>
  </r>
  <r>
    <s v="Pacific Dermatology Specialists"/>
    <s v="Pacific Dermatology Specialists"/>
    <x v="42"/>
    <d v="2021-06-03T00:00:00"/>
    <n v="24"/>
    <x v="46"/>
  </r>
  <r>
    <s v="Northeast Dermatology Associates"/>
    <s v="South Shore Skin Center"/>
    <x v="57"/>
    <d v="2021-06-03T00:00:00"/>
    <n v="110"/>
    <x v="46"/>
  </r>
  <r>
    <s v="Pacific Dermatology Specialists"/>
    <s v="Pacific Dermatology Specialists"/>
    <x v="58"/>
    <d v="2021-06-03T00:00:00"/>
    <n v="38"/>
    <x v="46"/>
  </r>
  <r>
    <s v="Northeast Dermatology Associates"/>
    <s v="South Shore Skin Center"/>
    <x v="9"/>
    <d v="2021-06-03T00:00:00"/>
    <n v="148"/>
    <x v="46"/>
  </r>
  <r>
    <s v="North Pacific Dermatology"/>
    <s v="North Pacific Dermatology"/>
    <x v="4"/>
    <d v="2021-06-03T00:00:00"/>
    <n v="18"/>
    <x v="46"/>
  </r>
  <r>
    <s v="North Pacific Dermatology"/>
    <s v="North Pacific Dermatology"/>
    <x v="33"/>
    <d v="2021-06-03T00:00:00"/>
    <n v="54"/>
    <x v="46"/>
  </r>
  <r>
    <s v="North Pacific Dermatology"/>
    <s v="Skin Surgery Center"/>
    <x v="52"/>
    <d v="2021-06-03T00:00:00"/>
    <n v="30"/>
    <x v="46"/>
  </r>
  <r>
    <s v="Louisiana Dermatology Associates "/>
    <s v="Louisiana Dermatology Associates"/>
    <x v="50"/>
    <d v="2021-06-03T00:00:00"/>
    <n v="90"/>
    <x v="46"/>
  </r>
  <r>
    <s v="Dermatology &amp; MOHS Surgery Institute"/>
    <s v="Dermatology &amp; MOHS Surgery Institute"/>
    <x v="94"/>
    <d v="2021-06-03T00:00:00"/>
    <n v="32"/>
    <x v="46"/>
  </r>
  <r>
    <s v="Dermatology &amp; MOHS Surgery Institute"/>
    <s v="Dermatology &amp; MOHS Surgery Institute"/>
    <x v="49"/>
    <d v="2021-06-03T00:00:00"/>
    <n v="29"/>
    <x v="46"/>
  </r>
  <r>
    <s v="North Pacific Dermatology"/>
    <s v="North Pacific Dermatology"/>
    <x v="68"/>
    <d v="2021-06-03T00:00:00"/>
    <n v="3"/>
    <x v="46"/>
  </r>
  <r>
    <s v="North Pacific Dermatology"/>
    <s v="Lake Washington Dermatology"/>
    <x v="51"/>
    <d v="2021-06-03T00:00:00"/>
    <n v="80"/>
    <x v="46"/>
  </r>
  <r>
    <s v="Northeast Dermatology Associates"/>
    <s v="Northeast Dermatology Associates"/>
    <x v="56"/>
    <d v="2021-06-03T00:00:00"/>
    <n v="18"/>
    <x v="46"/>
  </r>
  <r>
    <s v="Northeast Dermatology Associates"/>
    <s v="Northeast Dermatology Associates"/>
    <x v="71"/>
    <d v="2021-06-03T00:00:00"/>
    <n v="4"/>
    <x v="46"/>
  </r>
  <r>
    <s v="Northeast Dermatology Associates"/>
    <s v="Northeast Dermatology Associates"/>
    <x v="6"/>
    <d v="2021-06-03T00:00:00"/>
    <n v="40"/>
    <x v="46"/>
  </r>
  <r>
    <s v="Northeast Dermatology Associates"/>
    <s v="Northeast Dermatology Associates"/>
    <x v="53"/>
    <d v="2021-06-03T00:00:00"/>
    <n v="22"/>
    <x v="46"/>
  </r>
  <r>
    <s v="Northeast Dermatology Associates"/>
    <s v="Northeast Dermatology Associates"/>
    <x v="54"/>
    <d v="2021-06-03T00:00:00"/>
    <n v="34"/>
    <x v="46"/>
  </r>
  <r>
    <s v="Northeast Dermatology Associates"/>
    <s v="Northeast Dermatology Associates"/>
    <x v="55"/>
    <d v="2021-06-03T00:00:00"/>
    <n v="29"/>
    <x v="46"/>
  </r>
  <r>
    <s v="Northeast Dermatology Associates"/>
    <s v="Dermatology of Cape Cod"/>
    <x v="34"/>
    <d v="2021-06-03T00:00:00"/>
    <n v="76"/>
    <x v="46"/>
  </r>
  <r>
    <s v="Dermatology &amp; MOHS Surgery Institute"/>
    <s v="Dermatology &amp; MOHS Surgery Institute"/>
    <x v="30"/>
    <d v="2021-06-03T00:00:00"/>
    <n v="36"/>
    <x v="46"/>
  </r>
  <r>
    <s v="Dermatology &amp; MOHS Surgery Institute"/>
    <s v="Dermatology &amp; MOHS Surgery Institute"/>
    <x v="28"/>
    <d v="2021-06-03T00:00:00"/>
    <n v="63"/>
    <x v="46"/>
  </r>
  <r>
    <s v="Dermatology &amp; MOHS Surgery Institute"/>
    <s v="Dermatology &amp; MOHS Surgery Institute"/>
    <x v="29"/>
    <d v="2021-06-03T00:00:00"/>
    <n v="37"/>
    <x v="46"/>
  </r>
  <r>
    <s v="Louisiana Dermatology Associates "/>
    <s v="Louisiana Dermatology Associates"/>
    <x v="31"/>
    <d v="2021-06-03T00:00:00"/>
    <n v="32"/>
    <x v="46"/>
  </r>
  <r>
    <s v="Northeast Dermatology Associates"/>
    <s v="Northeast Dermatology Associates"/>
    <x v="35"/>
    <d v="2021-06-03T00:00:00"/>
    <n v="41"/>
    <x v="46"/>
  </r>
  <r>
    <s v="Northeast Dermatology Associates"/>
    <s v="Northeast Dermatology Associates"/>
    <x v="36"/>
    <d v="2021-06-03T00:00:00"/>
    <n v="32"/>
    <x v="46"/>
  </r>
  <r>
    <s v="Northeast Dermatology Associates"/>
    <s v="Northeast Dermatology Associates"/>
    <x v="38"/>
    <d v="2021-06-03T00:00:00"/>
    <n v="72"/>
    <x v="46"/>
  </r>
  <r>
    <s v="Northeast Dermatology Associates"/>
    <s v="Northeast Dermatology Associates"/>
    <x v="37"/>
    <d v="2021-06-03T00:00:00"/>
    <n v="88"/>
    <x v="46"/>
  </r>
  <r>
    <s v="Southeast Dermatology Specialists  "/>
    <s v="Southeast Dermatology Specialists"/>
    <x v="43"/>
    <d v="2021-06-03T00:00:00"/>
    <n v="4"/>
    <x v="46"/>
  </r>
  <r>
    <s v="Pacific Dermatology Specialists"/>
    <s v="Pacific Dermatology Specialists"/>
    <x v="41"/>
    <d v="2021-06-03T00:00:00"/>
    <n v="38"/>
    <x v="46"/>
  </r>
  <r>
    <s v="Northeast Dermatology Associates"/>
    <s v="Northeast Dermatology Associates"/>
    <x v="39"/>
    <d v="2021-06-03T00:00:00"/>
    <n v="28"/>
    <x v="46"/>
  </r>
  <r>
    <s v="Pacific Dermatology Specialists"/>
    <s v="Pacific Dermatology Specialists"/>
    <x v="59"/>
    <d v="2021-06-03T00:00:00"/>
    <n v="34"/>
    <x v="46"/>
  </r>
  <r>
    <s v="The Dermatology Group  "/>
    <s v="The Dermatology Group"/>
    <x v="25"/>
    <d v="2021-06-03T00:00:00"/>
    <n v="63"/>
    <x v="46"/>
  </r>
  <r>
    <s v="The Dermatology Group  "/>
    <s v="The Dermatology Group"/>
    <x v="45"/>
    <d v="2021-06-03T00:00:00"/>
    <n v="13"/>
    <x v="46"/>
  </r>
  <r>
    <s v="The Dermatology Group  "/>
    <s v="The Dermatology Group"/>
    <x v="100"/>
    <d v="2021-06-03T00:00:00"/>
    <n v="24"/>
    <x v="46"/>
  </r>
  <r>
    <s v="Vanguard Dermatology"/>
    <s v="Vanguard Dermatology"/>
    <x v="46"/>
    <d v="2021-06-03T00:00:00"/>
    <n v="83"/>
    <x v="46"/>
  </r>
  <r>
    <s v="Vanguard Dermatology"/>
    <s v="Vanguard Dermatology"/>
    <x v="47"/>
    <d v="2021-06-03T00:00:00"/>
    <n v="39"/>
    <x v="46"/>
  </r>
  <r>
    <s v="Washington Institute of Dermatologic Laser Surgery"/>
    <s v="Washington Institute of Dermatologic Laser Surgery"/>
    <x v="48"/>
    <d v="2021-06-03T00:00:00"/>
    <n v="20"/>
    <x v="46"/>
  </r>
  <r>
    <s v="Vanguard Dermatology"/>
    <s v="Vanguard Dermatology"/>
    <x v="27"/>
    <d v="2021-06-02T00:00:00"/>
    <n v="16"/>
    <x v="47"/>
  </r>
  <r>
    <s v="The Dermatology Group  "/>
    <s v="The Dermatology Group"/>
    <x v="24"/>
    <d v="2021-06-02T00:00:00"/>
    <n v="110"/>
    <x v="47"/>
  </r>
  <r>
    <s v="Northeast Dermatology Associates"/>
    <s v="South Shore Skin Center"/>
    <x v="57"/>
    <d v="2021-06-02T00:00:00"/>
    <n v="124"/>
    <x v="47"/>
  </r>
  <r>
    <s v="Pacific Dermatology Specialists"/>
    <s v="Pacific Dermatology Specialists"/>
    <x v="42"/>
    <d v="2021-06-02T00:00:00"/>
    <n v="24"/>
    <x v="47"/>
  </r>
  <r>
    <s v="Southeast Dermatology Specialists  "/>
    <s v="Southeast Dermatology Specialists"/>
    <x v="62"/>
    <d v="2021-06-02T00:00:00"/>
    <n v="40"/>
    <x v="47"/>
  </r>
  <r>
    <s v="Northeast Dermatology Associates"/>
    <s v="Northeast Dermatology Associates"/>
    <x v="71"/>
    <d v="2021-06-02T00:00:00"/>
    <n v="2"/>
    <x v="47"/>
  </r>
  <r>
    <s v="Northeast Dermatology Associates"/>
    <s v="Northeast Dermatology Associates"/>
    <x v="55"/>
    <d v="2021-06-02T00:00:00"/>
    <n v="5"/>
    <x v="47"/>
  </r>
  <r>
    <s v="Northeast Dermatology Associates"/>
    <s v="Northeast Dermatology Associates"/>
    <x v="21"/>
    <d v="2021-06-02T00:00:00"/>
    <n v="26"/>
    <x v="47"/>
  </r>
  <r>
    <s v="Northeast Dermatology Associates"/>
    <s v="Northeast Dermatology Associates"/>
    <x v="56"/>
    <d v="2021-06-02T00:00:00"/>
    <n v="8"/>
    <x v="47"/>
  </r>
  <r>
    <s v="Northeast Dermatology Associates"/>
    <s v="Northeast Dermatology Associates"/>
    <x v="22"/>
    <d v="2021-06-02T00:00:00"/>
    <n v="61"/>
    <x v="47"/>
  </r>
  <r>
    <s v="Northeast Dermatology Associates"/>
    <s v="Northeast Dermatology Associates"/>
    <x v="53"/>
    <d v="2021-06-02T00:00:00"/>
    <n v="69"/>
    <x v="47"/>
  </r>
  <r>
    <s v="Louisiana Dermatology Associates "/>
    <s v="Louisiana Dermatology Associates"/>
    <x v="32"/>
    <d v="2021-06-02T00:00:00"/>
    <n v="19"/>
    <x v="47"/>
  </r>
  <r>
    <s v="Louisiana Dermatology Associates "/>
    <s v="Louisiana Dermatology Associates"/>
    <x v="50"/>
    <d v="2021-06-02T00:00:00"/>
    <n v="132"/>
    <x v="47"/>
  </r>
  <r>
    <s v="Dermatology &amp; MOHS Surgery Institute"/>
    <s v="Dermatology &amp; MOHS Surgery Institute"/>
    <x v="14"/>
    <d v="2021-06-02T00:00:00"/>
    <n v="1"/>
    <x v="47"/>
  </r>
  <r>
    <s v="Dermatology &amp; MOHS Surgery Institute"/>
    <s v="Dermatology &amp; MOHS Surgery Institute"/>
    <x v="94"/>
    <d v="2021-06-02T00:00:00"/>
    <n v="35"/>
    <x v="47"/>
  </r>
  <r>
    <s v="North Pacific Dermatology"/>
    <s v="Lake Washington Dermatology"/>
    <x v="51"/>
    <d v="2021-06-02T00:00:00"/>
    <n v="20"/>
    <x v="47"/>
  </r>
  <r>
    <s v="Northeast Dermatology Associates"/>
    <s v="Brookline Dermatology Associates"/>
    <x v="17"/>
    <d v="2021-06-02T00:00:00"/>
    <n v="46"/>
    <x v="47"/>
  </r>
  <r>
    <s v="Northeast Dermatology Associates"/>
    <s v="Northeast Dermatology Associates"/>
    <x v="18"/>
    <d v="2021-06-02T00:00:00"/>
    <n v="95"/>
    <x v="47"/>
  </r>
  <r>
    <s v="North Pacific Dermatology"/>
    <s v="Skin Surgery Center"/>
    <x v="15"/>
    <d v="2021-06-02T00:00:00"/>
    <n v="32"/>
    <x v="47"/>
  </r>
  <r>
    <s v="North Pacific Dermatology"/>
    <s v="Skin Surgery Center"/>
    <x v="52"/>
    <d v="2021-06-02T00:00:00"/>
    <n v="30"/>
    <x v="47"/>
  </r>
  <r>
    <s v="Northeast Dermatology Associates"/>
    <s v="Brookline Dermatology Associates"/>
    <x v="16"/>
    <d v="2021-06-02T00:00:00"/>
    <n v="39"/>
    <x v="47"/>
  </r>
  <r>
    <s v="Northeast Dermatology Associates"/>
    <s v="Northeast Dermatology Associates"/>
    <x v="35"/>
    <d v="2021-06-02T00:00:00"/>
    <n v="1"/>
    <x v="47"/>
  </r>
  <r>
    <s v="Northeast Dermatology Associates"/>
    <s v="Northeast Dermatology Associates"/>
    <x v="36"/>
    <d v="2021-06-02T00:00:00"/>
    <n v="113"/>
    <x v="47"/>
  </r>
  <r>
    <s v="Northeast Dermatology Associates"/>
    <s v="Northeast Dermatology Associates"/>
    <x v="37"/>
    <d v="2021-06-02T00:00:00"/>
    <n v="88"/>
    <x v="47"/>
  </r>
  <r>
    <s v="Northeast Dermatology Associates"/>
    <s v="Northeast Dermatology Associates"/>
    <x v="7"/>
    <d v="2021-06-02T00:00:00"/>
    <n v="30"/>
    <x v="47"/>
  </r>
  <r>
    <s v="Dermatology &amp; MOHS Surgery Institute"/>
    <s v="Dermatology &amp; MOHS Surgery Institute"/>
    <x v="30"/>
    <d v="2021-06-02T00:00:00"/>
    <n v="56"/>
    <x v="47"/>
  </r>
  <r>
    <s v="Dermatology &amp; MOHS Surgery Institute"/>
    <s v="Dermatology &amp; MOHS Surgery Institute"/>
    <x v="80"/>
    <d v="2021-06-02T00:00:00"/>
    <n v="24"/>
    <x v="47"/>
  </r>
  <r>
    <s v="Dermatology &amp; MOHS Surgery Institute"/>
    <s v="Dermatology &amp; MOHS Surgery Institute"/>
    <x v="0"/>
    <d v="2021-06-02T00:00:00"/>
    <n v="30"/>
    <x v="47"/>
  </r>
  <r>
    <s v="Louisiana Dermatology Associates "/>
    <s v="Louisiana Dermatology Associates"/>
    <x v="63"/>
    <d v="2021-06-02T00:00:00"/>
    <n v="23"/>
    <x v="47"/>
  </r>
  <r>
    <s v="Northeast Dermatology Associates"/>
    <s v="Dermatology of Cape Cod"/>
    <x v="34"/>
    <d v="2021-06-02T00:00:00"/>
    <n v="71"/>
    <x v="47"/>
  </r>
  <r>
    <s v="Northeast Dermatology Associates"/>
    <s v="Northeast Dermatology Associates"/>
    <x v="5"/>
    <d v="2021-06-02T00:00:00"/>
    <n v="84"/>
    <x v="47"/>
  </r>
  <r>
    <s v="Northeast Dermatology Associates"/>
    <s v="Northeast Dermatology Associates"/>
    <x v="39"/>
    <d v="2021-06-02T00:00:00"/>
    <n v="29"/>
    <x v="47"/>
  </r>
  <r>
    <s v="Northeast Dermatology Associates"/>
    <s v="Northeast Dermatology Associates"/>
    <x v="8"/>
    <d v="2021-06-02T00:00:00"/>
    <n v="40"/>
    <x v="47"/>
  </r>
  <r>
    <s v="Pacific Dermatology Specialists"/>
    <s v="Pacific Dermatology Specialists"/>
    <x v="60"/>
    <d v="2021-06-02T00:00:00"/>
    <n v="22"/>
    <x v="47"/>
  </r>
  <r>
    <s v="Pacific Dermatology Specialists"/>
    <s v="Pacific Dermatology Specialists"/>
    <x v="41"/>
    <d v="2021-06-02T00:00:00"/>
    <n v="19"/>
    <x v="47"/>
  </r>
  <r>
    <s v="Southeast Dermatology Specialists  "/>
    <s v="Southeast Dermatology Specialists"/>
    <x v="81"/>
    <d v="2021-06-02T00:00:00"/>
    <n v="1"/>
    <x v="47"/>
  </r>
  <r>
    <s v="The Dermatology Group  "/>
    <s v="Swan Dermatology &amp; Aesthetics"/>
    <x v="11"/>
    <d v="2021-06-02T00:00:00"/>
    <n v="44"/>
    <x v="47"/>
  </r>
  <r>
    <s v="Vanguard Dermatology"/>
    <s v="Vanguard Dermatology"/>
    <x v="12"/>
    <d v="2021-06-02T00:00:00"/>
    <n v="45"/>
    <x v="47"/>
  </r>
  <r>
    <s v="North Pacific Dermatology"/>
    <s v="North Pacific Dermatology"/>
    <x v="4"/>
    <d v="2021-06-02T00:00:00"/>
    <n v="13"/>
    <x v="47"/>
  </r>
  <r>
    <s v="North Pacific Dermatology"/>
    <s v="North Pacific Dermatology"/>
    <x v="33"/>
    <d v="2021-06-02T00:00:00"/>
    <n v="67"/>
    <x v="47"/>
  </r>
  <r>
    <s v="Dermatology &amp; MOHS Surgery Institute"/>
    <s v="Dermatology &amp; MOHS Surgery Institute"/>
    <x v="28"/>
    <d v="2021-06-02T00:00:00"/>
    <n v="51"/>
    <x v="47"/>
  </r>
  <r>
    <s v="Louisiana Dermatology Associates "/>
    <s v="Louisiana Dermatology Associates"/>
    <x v="31"/>
    <d v="2021-06-02T00:00:00"/>
    <n v="39"/>
    <x v="47"/>
  </r>
  <r>
    <s v="Family Dermatology"/>
    <s v="Family Dermatology"/>
    <x v="1"/>
    <d v="2021-06-02T00:00:00"/>
    <n v="54"/>
    <x v="47"/>
  </r>
  <r>
    <s v="Lupo Center for Aesthetic &amp; General Dermatology"/>
    <s v="Lupo Center for Aesthetic &amp; General Dermatology, LLC"/>
    <x v="2"/>
    <d v="2021-06-02T00:00:00"/>
    <n v="44"/>
    <x v="47"/>
  </r>
  <r>
    <s v="North Pacific Dermatology"/>
    <s v="Eastside Dermatology"/>
    <x v="3"/>
    <d v="2021-06-02T00:00:00"/>
    <n v="1"/>
    <x v="47"/>
  </r>
  <r>
    <s v="Northeast Dermatology Associates"/>
    <s v="Northeast Dermatology Associates"/>
    <x v="38"/>
    <d v="2021-06-02T00:00:00"/>
    <n v="66"/>
    <x v="47"/>
  </r>
  <r>
    <s v="Northeast Dermatology Associates"/>
    <s v="Northeast Dermatology Associates"/>
    <x v="67"/>
    <d v="2021-06-02T00:00:00"/>
    <n v="45"/>
    <x v="47"/>
  </r>
  <r>
    <s v="Vanguard Dermatology"/>
    <s v="Vanguard Dermatology"/>
    <x v="47"/>
    <d v="2021-06-02T00:00:00"/>
    <n v="54"/>
    <x v="47"/>
  </r>
  <r>
    <s v="Vanguard Dermatology"/>
    <s v="Vanguard Dermatology"/>
    <x v="13"/>
    <d v="2021-06-02T00:00:00"/>
    <n v="99"/>
    <x v="47"/>
  </r>
  <r>
    <s v="Washington Institute of Dermatologic Laser Surgery"/>
    <s v="Washington Institute of Dermatologic Laser Surgery"/>
    <x v="48"/>
    <d v="2021-06-02T00:00:00"/>
    <n v="18"/>
    <x v="47"/>
  </r>
  <r>
    <s v="The Dermatology Group  "/>
    <s v="The Dermatology Group"/>
    <x v="45"/>
    <d v="2021-06-02T00:00:00"/>
    <n v="29"/>
    <x v="47"/>
  </r>
  <r>
    <s v="Pacific Dermatology Specialists"/>
    <s v="Pacific Dermatology Specialists"/>
    <x v="65"/>
    <d v="2021-06-02T00:00:00"/>
    <n v="18"/>
    <x v="47"/>
  </r>
  <r>
    <s v="Southeast Dermatology Specialists  "/>
    <s v="Southeast Dermatology Specialists"/>
    <x v="43"/>
    <d v="2021-06-02T00:00:00"/>
    <n v="56"/>
    <x v="47"/>
  </r>
  <r>
    <s v="Southeast Dermatology Specialists  "/>
    <s v="Southeast Dermatology Specialists"/>
    <x v="66"/>
    <d v="2021-06-02T00:00:00"/>
    <n v="20"/>
    <x v="47"/>
  </r>
  <r>
    <s v="North Pacific Dermatology"/>
    <s v="North Pacific Dermatology"/>
    <x v="68"/>
    <d v="2021-06-02T00:00:00"/>
    <n v="4"/>
    <x v="47"/>
  </r>
  <r>
    <s v="Louisiana Dermatology Associates "/>
    <s v="Louisiana Dermatology Associates"/>
    <x v="69"/>
    <d v="2021-06-02T00:00:00"/>
    <n v="14"/>
    <x v="47"/>
  </r>
  <r>
    <s v="Northeast Dermatology Associates"/>
    <s v="Northeast Dermatology Associates"/>
    <x v="87"/>
    <d v="2021-06-02T00:00:00"/>
    <n v="16"/>
    <x v="47"/>
  </r>
  <r>
    <s v="Northeast Dermatology Associates"/>
    <s v="Northeast Dermatology Associates"/>
    <x v="20"/>
    <d v="2021-06-02T00:00:00"/>
    <n v="15"/>
    <x v="47"/>
  </r>
  <r>
    <s v="Northeast Dermatology Associates"/>
    <s v="Northeast Dermatology Associates"/>
    <x v="54"/>
    <d v="2021-06-02T00:00:00"/>
    <n v="41"/>
    <x v="47"/>
  </r>
  <r>
    <s v="Northeast Dermatology Associates"/>
    <s v="South Shore Skin Center"/>
    <x v="9"/>
    <d v="2021-06-02T00:00:00"/>
    <n v="144"/>
    <x v="47"/>
  </r>
  <r>
    <s v="Pacific Dermatology Specialists"/>
    <s v="Pacific Dermatology Specialists"/>
    <x v="59"/>
    <d v="2021-06-02T00:00:00"/>
    <n v="1"/>
    <x v="47"/>
  </r>
  <r>
    <s v="Pacific Dermatology Specialists"/>
    <s v="Pacific Dermatology Specialists"/>
    <x v="58"/>
    <d v="2021-06-02T00:00:00"/>
    <n v="69"/>
    <x v="47"/>
  </r>
  <r>
    <s v="Northeast Dermatology Associates"/>
    <s v="South Shore Skin Center"/>
    <x v="10"/>
    <d v="2021-06-02T00:00:00"/>
    <n v="11"/>
    <x v="47"/>
  </r>
  <r>
    <s v="Semler Dermatology"/>
    <s v="Semler Dermatology"/>
    <x v="61"/>
    <d v="2021-06-02T00:00:00"/>
    <n v="90"/>
    <x v="47"/>
  </r>
  <r>
    <s v="The Dermatology Group  "/>
    <s v="The Dermatology Group"/>
    <x v="64"/>
    <d v="2021-06-02T00:00:00"/>
    <n v="23"/>
    <x v="47"/>
  </r>
  <r>
    <s v="The Dermatology Group  "/>
    <s v="The Dermatology Group"/>
    <x v="76"/>
    <d v="2021-06-02T00:00:00"/>
    <n v="35"/>
    <x v="47"/>
  </r>
  <r>
    <s v="The Dermatology Group  "/>
    <s v="The Dermatology Group"/>
    <x v="26"/>
    <d v="2021-06-02T00:00:00"/>
    <n v="54"/>
    <x v="47"/>
  </r>
  <r>
    <s v="Vanguard Dermatology"/>
    <s v="Vanguard Dermatology"/>
    <x v="84"/>
    <d v="2021-06-02T00:00:00"/>
    <n v="1"/>
    <x v="47"/>
  </r>
  <r>
    <s v="The Dermatology Group  "/>
    <s v="The Dermatology Group"/>
    <x v="25"/>
    <d v="2021-06-02T00:00:00"/>
    <n v="62"/>
    <x v="47"/>
  </r>
  <r>
    <s v="Vanguard Dermatology"/>
    <s v="Vanguard Dermatology"/>
    <x v="88"/>
    <d v="2021-06-01T00:00:00"/>
    <n v="24"/>
    <x v="48"/>
  </r>
  <r>
    <s v="Vanguard Dermatology"/>
    <s v="Vanguard Dermatology"/>
    <x v="46"/>
    <d v="2021-06-01T00:00:00"/>
    <n v="52"/>
    <x v="48"/>
  </r>
  <r>
    <s v="Vanguard Dermatology"/>
    <s v="Vanguard Dermatology"/>
    <x v="47"/>
    <d v="2021-06-01T00:00:00"/>
    <n v="86"/>
    <x v="48"/>
  </r>
  <r>
    <s v="Pacific Dermatology Specialists"/>
    <s v="Pacific Dermatology Specialists"/>
    <x v="42"/>
    <d v="2021-06-01T00:00:00"/>
    <n v="11"/>
    <x v="48"/>
  </r>
  <r>
    <s v="Pacific Dermatology Specialists"/>
    <s v="Pacific Dermatology Specialists"/>
    <x v="41"/>
    <d v="2021-06-01T00:00:00"/>
    <n v="1"/>
    <x v="48"/>
  </r>
  <r>
    <s v="Southeast Dermatology Specialists  "/>
    <s v="Southeast Dermatology Specialists"/>
    <x v="44"/>
    <d v="2021-06-01T00:00:00"/>
    <n v="31"/>
    <x v="48"/>
  </r>
  <r>
    <s v="Southeast Dermatology Specialists  "/>
    <s v="Southeast Dermatology Specialists"/>
    <x v="43"/>
    <d v="2021-06-01T00:00:00"/>
    <n v="40"/>
    <x v="48"/>
  </r>
  <r>
    <s v="Southeast Dermatology Specialists  "/>
    <s v="Southeast Dermatology Specialists"/>
    <x v="81"/>
    <d v="2021-06-01T00:00:00"/>
    <n v="2"/>
    <x v="48"/>
  </r>
  <r>
    <s v="Pacific Dermatology Specialists"/>
    <s v="Pacific Dermatology Specialists"/>
    <x v="73"/>
    <d v="2021-06-01T00:00:00"/>
    <n v="21"/>
    <x v="48"/>
  </r>
  <r>
    <s v="Northeast Dermatology Associates"/>
    <s v="South Shore Skin Center"/>
    <x v="57"/>
    <d v="2021-06-01T00:00:00"/>
    <n v="133"/>
    <x v="48"/>
  </r>
  <r>
    <s v="Northeast Dermatology Associates"/>
    <s v="Northeast Dermatology Associates"/>
    <x v="55"/>
    <d v="2021-06-01T00:00:00"/>
    <n v="42"/>
    <x v="48"/>
  </r>
  <r>
    <s v="Northeast Dermatology Associates"/>
    <s v="Northeast Dermatology Associates"/>
    <x v="53"/>
    <d v="2021-06-01T00:00:00"/>
    <n v="68"/>
    <x v="48"/>
  </r>
  <r>
    <s v="Northeast Dermatology Associates"/>
    <s v="Northeast Dermatology Associates"/>
    <x v="36"/>
    <d v="2021-06-01T00:00:00"/>
    <n v="93"/>
    <x v="48"/>
  </r>
  <r>
    <s v="Northeast Dermatology Associates"/>
    <s v="Northeast Dermatology Associates"/>
    <x v="67"/>
    <d v="2021-06-01T00:00:00"/>
    <n v="19"/>
    <x v="48"/>
  </r>
  <r>
    <s v="Northeast Dermatology Associates"/>
    <s v="Northeast Dermatology Associates"/>
    <x v="35"/>
    <d v="2021-06-01T00:00:00"/>
    <n v="60"/>
    <x v="48"/>
  </r>
  <r>
    <s v="Northeast Dermatology Associates"/>
    <s v="Northeast Dermatology Associates"/>
    <x v="38"/>
    <d v="2021-06-01T00:00:00"/>
    <n v="62"/>
    <x v="48"/>
  </r>
  <r>
    <s v="Northeast Dermatology Associates"/>
    <s v="Northeast Dermatology Associates"/>
    <x v="56"/>
    <d v="2021-06-01T00:00:00"/>
    <n v="19"/>
    <x v="48"/>
  </r>
  <r>
    <s v="Louisiana Dermatology Associates "/>
    <s v="Louisiana Dermatology Associates"/>
    <x v="32"/>
    <d v="2021-06-01T00:00:00"/>
    <n v="36"/>
    <x v="48"/>
  </r>
  <r>
    <s v="Dermatology &amp; MOHS Surgery Institute"/>
    <s v="Dermatology &amp; MOHS Surgery Institute"/>
    <x v="28"/>
    <d v="2021-06-01T00:00:00"/>
    <n v="46"/>
    <x v="48"/>
  </r>
  <r>
    <s v="Dermatology &amp; MOHS Surgery Institute"/>
    <s v="Dermatology &amp; MOHS Surgery Institute"/>
    <x v="30"/>
    <d v="2021-06-01T00:00:00"/>
    <n v="33"/>
    <x v="48"/>
  </r>
  <r>
    <s v="North Pacific Dermatology"/>
    <s v="Lake Washington Dermatology"/>
    <x v="51"/>
    <d v="2021-06-01T00:00:00"/>
    <n v="81"/>
    <x v="48"/>
  </r>
  <r>
    <s v="Northeast Dermatology Associates"/>
    <s v="Dermatology of Cape Cod"/>
    <x v="34"/>
    <d v="2021-06-01T00:00:00"/>
    <n v="80"/>
    <x v="48"/>
  </r>
  <r>
    <s v="North Pacific Dermatology"/>
    <s v="Skin Surgery Center"/>
    <x v="52"/>
    <d v="2021-06-01T00:00:00"/>
    <n v="31"/>
    <x v="48"/>
  </r>
  <r>
    <s v="North Pacific Dermatology"/>
    <s v="North Pacific Dermatology"/>
    <x v="33"/>
    <d v="2021-06-01T00:00:00"/>
    <n v="51"/>
    <x v="48"/>
  </r>
  <r>
    <s v="Northeast Dermatology Associates"/>
    <s v="Brookline Dermatology Associates"/>
    <x v="16"/>
    <d v="2021-06-01T00:00:00"/>
    <n v="40"/>
    <x v="48"/>
  </r>
  <r>
    <s v="Southeast Dermatology Specialists  "/>
    <s v="Southeast Dermatology Specialists"/>
    <x v="62"/>
    <d v="2021-06-01T00:00:00"/>
    <n v="33"/>
    <x v="48"/>
  </r>
  <r>
    <s v="Semler Dermatology"/>
    <s v="Semler Dermatology"/>
    <x v="61"/>
    <d v="2021-06-01T00:00:00"/>
    <n v="89"/>
    <x v="48"/>
  </r>
  <r>
    <s v="Pacific Dermatology Specialists"/>
    <s v="Pacific Dermatology Specialists"/>
    <x v="60"/>
    <d v="2021-06-01T00:00:00"/>
    <n v="45"/>
    <x v="48"/>
  </r>
  <r>
    <s v="Pacific Dermatology Specialists"/>
    <s v="Pacific Dermatology Specialists"/>
    <x v="90"/>
    <d v="2021-06-01T00:00:00"/>
    <n v="13"/>
    <x v="48"/>
  </r>
  <r>
    <s v="Pacific Dermatology Specialists"/>
    <s v="Pacific Dermatology Specialists"/>
    <x v="58"/>
    <d v="2021-06-01T00:00:00"/>
    <n v="77"/>
    <x v="48"/>
  </r>
  <r>
    <s v="Pacific Dermatology Specialists"/>
    <s v="Pacific Dermatology Specialists"/>
    <x v="72"/>
    <d v="2021-06-01T00:00:00"/>
    <n v="27"/>
    <x v="48"/>
  </r>
  <r>
    <s v="Pacific Dermatology Specialists"/>
    <s v="Pacific Dermatology Specialists"/>
    <x v="59"/>
    <d v="2021-06-01T00:00:00"/>
    <n v="38"/>
    <x v="48"/>
  </r>
  <r>
    <s v="Northeast Dermatology Associates"/>
    <s v="Northeast Dermatology Associates"/>
    <x v="39"/>
    <d v="2021-06-01T00:00:00"/>
    <n v="23"/>
    <x v="48"/>
  </r>
  <r>
    <s v="The Dermatology Group  "/>
    <s v="The Dermatology Group"/>
    <x v="76"/>
    <d v="2021-06-01T00:00:00"/>
    <n v="86"/>
    <x v="48"/>
  </r>
  <r>
    <s v="Vanguard Dermatology"/>
    <s v="Vanguard Dermatology"/>
    <x v="84"/>
    <d v="2021-06-01T00:00:00"/>
    <n v="4"/>
    <x v="48"/>
  </r>
  <r>
    <s v="Northeast Dermatology Associates"/>
    <s v="Northeast Dermatology Associates"/>
    <x v="54"/>
    <d v="2021-06-01T00:00:00"/>
    <n v="28"/>
    <x v="48"/>
  </r>
  <r>
    <s v="Northeast Dermatology Associates"/>
    <s v="Northeast Dermatology Associates"/>
    <x v="71"/>
    <d v="2021-06-01T00:00:00"/>
    <n v="2"/>
    <x v="48"/>
  </r>
  <r>
    <s v="Northeast Dermatology Associates"/>
    <s v="Northeast Dermatology Associates"/>
    <x v="37"/>
    <d v="2021-06-01T00:00:00"/>
    <n v="103"/>
    <x v="48"/>
  </r>
  <r>
    <s v="North Pacific Dermatology"/>
    <s v="North Pacific Dermatology"/>
    <x v="68"/>
    <d v="2021-06-01T00:00:00"/>
    <n v="2"/>
    <x v="48"/>
  </r>
  <r>
    <s v="Louisiana Dermatology Associates "/>
    <s v="Louisiana Dermatology Associates"/>
    <x v="50"/>
    <d v="2021-06-01T00:00:00"/>
    <n v="113"/>
    <x v="48"/>
  </r>
  <r>
    <s v="Dermatology &amp; MOHS Surgery Institute"/>
    <s v="Dermatology &amp; MOHS Surgery Institute"/>
    <x v="70"/>
    <d v="2021-06-01T00:00:00"/>
    <n v="43"/>
    <x v="48"/>
  </r>
  <r>
    <s v="Vanguard Dermatology"/>
    <s v="Vanguard Dermatology"/>
    <x v="13"/>
    <d v="2021-06-01T00:00:00"/>
    <n v="27"/>
    <x v="48"/>
  </r>
  <r>
    <s v="Washington Institute of Dermatologic Laser Surgery"/>
    <s v="Washington Institute of Dermatologic Laser Surgery"/>
    <x v="48"/>
    <d v="2021-06-01T00:00:00"/>
    <n v="19"/>
    <x v="48"/>
  </r>
  <r>
    <s v="The Dermatology Group  "/>
    <s v="The Dermatology Group"/>
    <x v="24"/>
    <d v="2021-06-01T00:00:00"/>
    <n v="154"/>
    <x v="48"/>
  </r>
  <r>
    <s v="The Dermatology Group  "/>
    <s v="The Dermatology Group"/>
    <x v="25"/>
    <d v="2021-06-01T00:00:00"/>
    <n v="59"/>
    <x v="48"/>
  </r>
  <r>
    <s v="Northeast Dermatology Associates"/>
    <s v="Northeast Dermatology Associates"/>
    <x v="18"/>
    <d v="2021-06-01T00:00:00"/>
    <n v="51"/>
    <x v="48"/>
  </r>
  <r>
    <s v="North Pacific Dermatology"/>
    <s v="Skin Surgery Center"/>
    <x v="96"/>
    <d v="2021-06-01T00:00:00"/>
    <n v="1"/>
    <x v="48"/>
  </r>
  <r>
    <s v="North Pacific Dermatology"/>
    <s v="Skin Surgery Center"/>
    <x v="15"/>
    <d v="2021-06-01T00:00:00"/>
    <n v="29"/>
    <x v="48"/>
  </r>
  <r>
    <s v="Louisiana Dermatology Associates "/>
    <s v="Louisiana Dermatology Associates"/>
    <x v="31"/>
    <d v="2021-06-01T00:00:00"/>
    <n v="70"/>
    <x v="48"/>
  </r>
  <r>
    <s v="Lupo Center for Aesthetic &amp; General Dermatology"/>
    <s v="Lupo Center for Aesthetic &amp; General Dermatology, LLC"/>
    <x v="2"/>
    <d v="2021-06-01T00:00:00"/>
    <n v="44"/>
    <x v="48"/>
  </r>
  <r>
    <s v="Northeast Dermatology Associates"/>
    <s v="Northeast Dermatology Associates"/>
    <x v="21"/>
    <d v="2021-06-01T00:00:00"/>
    <n v="39"/>
    <x v="48"/>
  </r>
  <r>
    <s v="Northeast Dermatology Associates"/>
    <s v="Northeast Dermatology Associates"/>
    <x v="22"/>
    <d v="2021-06-01T00:00:00"/>
    <n v="81"/>
    <x v="48"/>
  </r>
  <r>
    <s v="Northeast Dermatology Associates"/>
    <s v="Northeast Dermatology Associates"/>
    <x v="19"/>
    <d v="2021-06-01T00:00:00"/>
    <n v="30"/>
    <x v="48"/>
  </r>
  <r>
    <s v="North Pacific Dermatology"/>
    <s v="North Pacific Dermatology"/>
    <x v="4"/>
    <d v="2021-06-01T00:00:00"/>
    <n v="24"/>
    <x v="48"/>
  </r>
  <r>
    <s v="North Pacific Dermatology"/>
    <s v="Eastside Dermatology"/>
    <x v="3"/>
    <d v="2021-06-01T00:00:00"/>
    <n v="22"/>
    <x v="48"/>
  </r>
  <r>
    <s v="Dermatology &amp; MOHS Surgery Institute"/>
    <s v="Dermatology &amp; MOHS Surgery Institute"/>
    <x v="0"/>
    <d v="2021-06-01T00:00:00"/>
    <n v="31"/>
    <x v="48"/>
  </r>
  <r>
    <s v="Family Dermatology"/>
    <s v="Family Dermatology"/>
    <x v="1"/>
    <d v="2021-06-01T00:00:00"/>
    <n v="53"/>
    <x v="48"/>
  </r>
  <r>
    <s v="Dermatology &amp; MOHS Surgery Institute"/>
    <s v="Dermatology &amp; MOHS Surgery Institute"/>
    <x v="75"/>
    <d v="2021-06-01T00:00:00"/>
    <n v="20"/>
    <x v="48"/>
  </r>
  <r>
    <s v="Northeast Dermatology Associates"/>
    <s v="Northeast Dermatology Associates"/>
    <x v="20"/>
    <d v="2021-06-01T00:00:00"/>
    <n v="20"/>
    <x v="48"/>
  </r>
  <r>
    <s v="Northeast Dermatology Associates"/>
    <s v="Northeast Dermatology Associates"/>
    <x v="5"/>
    <d v="2021-06-01T00:00:00"/>
    <n v="126"/>
    <x v="48"/>
  </r>
  <r>
    <s v="Northeast Dermatology Associates"/>
    <s v="Northeast Dermatology Associates"/>
    <x v="7"/>
    <d v="2021-06-01T00:00:00"/>
    <n v="48"/>
    <x v="48"/>
  </r>
  <r>
    <s v="Northeast Dermatology Associates"/>
    <s v="South Shore Skin Center"/>
    <x v="10"/>
    <d v="2021-06-01T00:00:00"/>
    <n v="9"/>
    <x v="48"/>
  </r>
  <r>
    <s v="Northeast Dermatology Associates"/>
    <s v="Northeast Dermatology Associates"/>
    <x v="8"/>
    <d v="2021-06-01T00:00:00"/>
    <n v="44"/>
    <x v="48"/>
  </r>
  <r>
    <s v="Northeast Dermatology Associates"/>
    <s v="South Shore Skin Center"/>
    <x v="9"/>
    <d v="2021-06-01T00:00:00"/>
    <n v="135"/>
    <x v="48"/>
  </r>
  <r>
    <s v="The Dermatology Group  "/>
    <s v="The Dermatology Group"/>
    <x v="64"/>
    <d v="2021-06-01T00:00:00"/>
    <n v="20"/>
    <x v="48"/>
  </r>
  <r>
    <s v="The Dermatology Group  "/>
    <s v="Swan Dermatology &amp; Aesthetics"/>
    <x v="11"/>
    <d v="2021-06-01T00:00:00"/>
    <n v="47"/>
    <x v="48"/>
  </r>
  <r>
    <s v="The Dermatology Group  "/>
    <s v="The Dermatology Group"/>
    <x v="26"/>
    <d v="2021-06-01T00:00:00"/>
    <n v="23"/>
    <x v="48"/>
  </r>
  <r>
    <s v="Family Dermatology"/>
    <s v="Family Dermatology"/>
    <x v="1"/>
    <d v="2021-05-31T00:00:00"/>
    <n v="1"/>
    <x v="49"/>
  </r>
  <r>
    <s v="Vanguard Dermatology"/>
    <s v="Vanguard Dermatology"/>
    <x v="47"/>
    <d v="2021-05-31T00:00:00"/>
    <n v="2"/>
    <x v="49"/>
  </r>
  <r>
    <s v="Vanguard Dermatology"/>
    <s v="Vanguard Dermatology"/>
    <x v="46"/>
    <d v="2021-05-31T00:00:00"/>
    <n v="5"/>
    <x v="49"/>
  </r>
  <r>
    <s v="Lupo Center for Aesthetic &amp; General Dermatology"/>
    <s v="Lupo Center for Aesthetic &amp; General Dermatology, LLC"/>
    <x v="2"/>
    <d v="2021-05-31T00:00:00"/>
    <n v="42"/>
    <x v="49"/>
  </r>
  <r>
    <s v="Dermatology &amp; MOHS Surgery Institute"/>
    <s v="Dermatology &amp; MOHS Surgery Institute"/>
    <x v="28"/>
    <d v="2021-05-29T00:00:00"/>
    <n v="19"/>
    <x v="50"/>
  </r>
  <r>
    <s v="Dermatology &amp; MOHS Surgery Institute"/>
    <s v="Dermatology &amp; MOHS Surgery Institute"/>
    <x v="82"/>
    <d v="2021-05-28T00:00:00"/>
    <n v="28"/>
    <x v="51"/>
  </r>
  <r>
    <s v="Dermatology &amp; MOHS Surgery Institute"/>
    <s v="Dermatology &amp; MOHS Surgery Institute"/>
    <x v="14"/>
    <d v="2021-05-28T00:00:00"/>
    <n v="19"/>
    <x v="51"/>
  </r>
  <r>
    <s v="Louisiana Dermatology Associates "/>
    <s v="Louisiana Dermatology Associates"/>
    <x v="50"/>
    <d v="2021-05-28T00:00:00"/>
    <n v="87"/>
    <x v="51"/>
  </r>
  <r>
    <s v="Lupo Center for Aesthetic &amp; General Dermatology"/>
    <s v="Lupo Center for Aesthetic &amp; General Dermatology, LLC"/>
    <x v="2"/>
    <d v="2021-05-28T00:00:00"/>
    <n v="28"/>
    <x v="51"/>
  </r>
  <r>
    <s v="Northeast Dermatology Associates"/>
    <s v="Brookline Dermatology Associates"/>
    <x v="17"/>
    <d v="2021-05-28T00:00:00"/>
    <n v="42"/>
    <x v="51"/>
  </r>
  <r>
    <s v="Northeast Dermatology Associates"/>
    <s v="Northeast Dermatology Associates"/>
    <x v="18"/>
    <d v="2021-05-28T00:00:00"/>
    <n v="23"/>
    <x v="51"/>
  </r>
  <r>
    <s v="Northeast Dermatology Associates"/>
    <s v="Northeast Dermatology Associates"/>
    <x v="22"/>
    <d v="2021-05-28T00:00:00"/>
    <n v="75"/>
    <x v="51"/>
  </r>
  <r>
    <s v="Northeast Dermatology Associates"/>
    <s v="Northeast Dermatology Associates"/>
    <x v="71"/>
    <d v="2021-05-28T00:00:00"/>
    <n v="1"/>
    <x v="51"/>
  </r>
  <r>
    <s v="Northeast Dermatology Associates"/>
    <s v="Northeast Dermatology Associates"/>
    <x v="91"/>
    <d v="2021-05-28T00:00:00"/>
    <n v="18"/>
    <x v="51"/>
  </r>
  <r>
    <s v="Southeast Dermatology Specialists  "/>
    <s v="Southeast Dermatology Specialists"/>
    <x v="62"/>
    <d v="2021-05-28T00:00:00"/>
    <n v="4"/>
    <x v="51"/>
  </r>
  <r>
    <s v="Vanguard Dermatology"/>
    <s v="Vanguard Dermatology"/>
    <x v="13"/>
    <d v="2021-05-28T00:00:00"/>
    <n v="74"/>
    <x v="51"/>
  </r>
  <r>
    <s v="The Dermatology Group  "/>
    <s v="The Dermatology Group"/>
    <x v="24"/>
    <d v="2021-05-28T00:00:00"/>
    <n v="73"/>
    <x v="51"/>
  </r>
  <r>
    <s v="Vanguard Dermatology"/>
    <s v="Vanguard Dermatology"/>
    <x v="46"/>
    <d v="2021-05-28T00:00:00"/>
    <n v="52"/>
    <x v="51"/>
  </r>
  <r>
    <s v="The Dermatology Group  "/>
    <s v="The Dermatology Group"/>
    <x v="26"/>
    <d v="2021-05-28T00:00:00"/>
    <n v="30"/>
    <x v="51"/>
  </r>
  <r>
    <s v="The Dermatology Group  "/>
    <s v="Swan Dermatology &amp; Aesthetics"/>
    <x v="11"/>
    <d v="2021-05-28T00:00:00"/>
    <n v="49"/>
    <x v="51"/>
  </r>
  <r>
    <s v="Northeast Dermatology Associates"/>
    <s v="Northeast Dermatology Associates"/>
    <x v="8"/>
    <d v="2021-05-28T00:00:00"/>
    <n v="54"/>
    <x v="51"/>
  </r>
  <r>
    <s v="Northeast Dermatology Associates"/>
    <s v="South Shore Skin Center"/>
    <x v="10"/>
    <d v="2021-05-28T00:00:00"/>
    <n v="16"/>
    <x v="51"/>
  </r>
  <r>
    <s v="Pacific Dermatology Specialists"/>
    <s v="Pacific Dermatology Specialists"/>
    <x v="41"/>
    <d v="2021-05-28T00:00:00"/>
    <n v="50"/>
    <x v="51"/>
  </r>
  <r>
    <s v="Dermatology &amp; MOHS Surgery Institute"/>
    <s v="Dermatology &amp; MOHS Surgery Institute"/>
    <x v="97"/>
    <d v="2021-05-28T00:00:00"/>
    <n v="26"/>
    <x v="51"/>
  </r>
  <r>
    <s v="Dermatology &amp; MOHS Surgery Institute"/>
    <s v="Dermatology &amp; MOHS Surgery Institute"/>
    <x v="0"/>
    <d v="2021-05-28T00:00:00"/>
    <n v="27"/>
    <x v="51"/>
  </r>
  <r>
    <s v="Dermatology &amp; MOHS Surgery Institute"/>
    <s v="Dermatology &amp; MOHS Surgery Institute"/>
    <x v="80"/>
    <d v="2021-05-28T00:00:00"/>
    <n v="41"/>
    <x v="51"/>
  </r>
  <r>
    <s v="Northeast Dermatology Associates"/>
    <s v="Brookline Dermatology Associates"/>
    <x v="16"/>
    <d v="2021-05-28T00:00:00"/>
    <n v="19"/>
    <x v="51"/>
  </r>
  <r>
    <s v="Northeast Dermatology Associates"/>
    <s v="Dermatology of Cape Cod"/>
    <x v="34"/>
    <d v="2021-05-28T00:00:00"/>
    <n v="38"/>
    <x v="51"/>
  </r>
  <r>
    <s v="Northeast Dermatology Associates"/>
    <s v="Northeast Dermatology Associates"/>
    <x v="5"/>
    <d v="2021-05-28T00:00:00"/>
    <n v="64"/>
    <x v="51"/>
  </r>
  <r>
    <s v="Northeast Dermatology Associates"/>
    <s v="Northeast Dermatology Associates"/>
    <x v="35"/>
    <d v="2021-05-28T00:00:00"/>
    <n v="30"/>
    <x v="51"/>
  </r>
  <r>
    <s v="Vanguard Dermatology"/>
    <s v="Vanguard Dermatology"/>
    <x v="47"/>
    <d v="2021-05-28T00:00:00"/>
    <n v="19"/>
    <x v="51"/>
  </r>
  <r>
    <s v="Southeast Dermatology Specialists  "/>
    <s v="Southeast Dermatology Specialists"/>
    <x v="43"/>
    <d v="2021-05-28T00:00:00"/>
    <n v="16"/>
    <x v="51"/>
  </r>
  <r>
    <s v="Pacific Dermatology Specialists"/>
    <s v="Pacific Dermatology Specialists"/>
    <x v="42"/>
    <d v="2021-05-28T00:00:00"/>
    <n v="27"/>
    <x v="51"/>
  </r>
  <r>
    <s v="Northeast Dermatology Associates"/>
    <s v="South Shore Skin Center"/>
    <x v="9"/>
    <d v="2021-05-28T00:00:00"/>
    <n v="138"/>
    <x v="51"/>
  </r>
  <r>
    <s v="Northeast Dermatology Associates"/>
    <s v="South Shore Skin Center"/>
    <x v="57"/>
    <d v="2021-05-28T00:00:00"/>
    <n v="71"/>
    <x v="51"/>
  </r>
  <r>
    <s v="Dermatology &amp; MOHS Surgery Institute"/>
    <s v="Dermatology &amp; MOHS Surgery Institute"/>
    <x v="28"/>
    <d v="2021-05-28T00:00:00"/>
    <n v="37"/>
    <x v="51"/>
  </r>
  <r>
    <s v="North Pacific Dermatology"/>
    <s v="Eastside Dermatology"/>
    <x v="3"/>
    <d v="2021-05-28T00:00:00"/>
    <n v="44"/>
    <x v="51"/>
  </r>
  <r>
    <s v="North Pacific Dermatology"/>
    <s v="Lake Washington Dermatology"/>
    <x v="51"/>
    <d v="2021-05-28T00:00:00"/>
    <n v="16"/>
    <x v="51"/>
  </r>
  <r>
    <s v="North Pacific Dermatology"/>
    <s v="Skin Surgery Center"/>
    <x v="52"/>
    <d v="2021-05-28T00:00:00"/>
    <n v="39"/>
    <x v="51"/>
  </r>
  <r>
    <s v="North Pacific Dermatology"/>
    <s v="North Pacific Dermatology"/>
    <x v="33"/>
    <d v="2021-05-28T00:00:00"/>
    <n v="22"/>
    <x v="51"/>
  </r>
  <r>
    <s v="North Pacific Dermatology"/>
    <s v="North Pacific Dermatology"/>
    <x v="4"/>
    <d v="2021-05-28T00:00:00"/>
    <n v="23"/>
    <x v="51"/>
  </r>
  <r>
    <s v="Northeast Dermatology Associates"/>
    <s v="Northeast Dermatology Associates"/>
    <x v="55"/>
    <d v="2021-05-28T00:00:00"/>
    <n v="1"/>
    <x v="51"/>
  </r>
  <r>
    <s v="Northeast Dermatology Associates"/>
    <s v="Northeast Dermatology Associates"/>
    <x v="53"/>
    <d v="2021-05-28T00:00:00"/>
    <n v="54"/>
    <x v="51"/>
  </r>
  <r>
    <s v="Northeast Dermatology Associates"/>
    <s v="Northeast Dermatology Associates"/>
    <x v="38"/>
    <d v="2021-05-28T00:00:00"/>
    <n v="55"/>
    <x v="51"/>
  </r>
  <r>
    <s v="Vanguard Dermatology"/>
    <s v="Vanguard Dermatology"/>
    <x v="84"/>
    <d v="2021-05-28T00:00:00"/>
    <n v="12"/>
    <x v="51"/>
  </r>
  <r>
    <s v="The Dermatology Group  "/>
    <s v="The Dermatology Group"/>
    <x v="25"/>
    <d v="2021-05-28T00:00:00"/>
    <n v="21"/>
    <x v="51"/>
  </r>
  <r>
    <s v="The Dermatology Group  "/>
    <s v="The Dermatology Group"/>
    <x v="76"/>
    <d v="2021-05-28T00:00:00"/>
    <n v="29"/>
    <x v="51"/>
  </r>
  <r>
    <s v="Washington Institute of Dermatologic Laser Surgery"/>
    <s v="Washington Institute of Dermatologic Laser Surgery"/>
    <x v="48"/>
    <d v="2021-05-28T00:00:00"/>
    <n v="39"/>
    <x v="51"/>
  </r>
  <r>
    <s v="Pacific Dermatology Specialists"/>
    <s v="Pacific Dermatology Specialists"/>
    <x v="58"/>
    <d v="2021-05-28T00:00:00"/>
    <n v="32"/>
    <x v="51"/>
  </r>
  <r>
    <s v="Semler Dermatology"/>
    <s v="Semler Dermatology"/>
    <x v="61"/>
    <d v="2021-05-28T00:00:00"/>
    <n v="31"/>
    <x v="51"/>
  </r>
  <r>
    <s v="Northeast Dermatology Associates"/>
    <s v="Northeast Dermatology Associates"/>
    <x v="37"/>
    <d v="2021-05-28T00:00:00"/>
    <n v="104"/>
    <x v="51"/>
  </r>
  <r>
    <s v="Northeast Dermatology Associates"/>
    <s v="Northeast Dermatology Associates"/>
    <x v="54"/>
    <d v="2021-05-28T00:00:00"/>
    <n v="32"/>
    <x v="51"/>
  </r>
  <r>
    <s v="Louisiana Dermatology Associates "/>
    <s v="Louisiana Dermatology Associates"/>
    <x v="69"/>
    <d v="2021-05-28T00:00:00"/>
    <n v="14"/>
    <x v="51"/>
  </r>
  <r>
    <s v="Louisiana Dermatology Associates "/>
    <s v="Louisiana Dermatology Associates"/>
    <x v="31"/>
    <d v="2021-05-28T00:00:00"/>
    <n v="38"/>
    <x v="51"/>
  </r>
  <r>
    <s v="NULL"/>
    <s v="Unknown Practice"/>
    <x v="68"/>
    <d v="2021-05-28T00:00:00"/>
    <n v="1"/>
    <x v="51"/>
  </r>
  <r>
    <s v="North Pacific Dermatology"/>
    <s v="Skin Surgery Center"/>
    <x v="96"/>
    <d v="2021-05-28T00:00:00"/>
    <n v="1"/>
    <x v="51"/>
  </r>
  <r>
    <s v="North Pacific Dermatology"/>
    <s v="North Pacific Dermatology"/>
    <x v="33"/>
    <d v="2021-05-27T00:00:00"/>
    <n v="61"/>
    <x v="52"/>
  </r>
  <r>
    <s v="Northeast Dermatology Associates"/>
    <s v="Brookline Dermatology Associates"/>
    <x v="16"/>
    <d v="2021-05-27T00:00:00"/>
    <n v="43"/>
    <x v="52"/>
  </r>
  <r>
    <s v="North Pacific Dermatology"/>
    <s v="Skin Surgery Center"/>
    <x v="52"/>
    <d v="2021-05-27T00:00:00"/>
    <n v="31"/>
    <x v="52"/>
  </r>
  <r>
    <s v="Northeast Dermatology Associates"/>
    <s v="Northeast Dermatology Associates"/>
    <x v="18"/>
    <d v="2021-05-27T00:00:00"/>
    <n v="111"/>
    <x v="52"/>
  </r>
  <r>
    <s v="Northeast Dermatology Associates"/>
    <s v="Dermatology of Cape Cod"/>
    <x v="34"/>
    <d v="2021-05-27T00:00:00"/>
    <n v="75"/>
    <x v="52"/>
  </r>
  <r>
    <s v="Dermatology &amp; MOHS Surgery Institute"/>
    <s v="Dermatology &amp; MOHS Surgery Institute"/>
    <x v="28"/>
    <d v="2021-05-27T00:00:00"/>
    <n v="50"/>
    <x v="52"/>
  </r>
  <r>
    <s v="Louisiana Dermatology Associates "/>
    <s v="Louisiana Dermatology Associates"/>
    <x v="32"/>
    <d v="2021-05-27T00:00:00"/>
    <n v="38"/>
    <x v="52"/>
  </r>
  <r>
    <s v="North Pacific Dermatology"/>
    <s v="Lake Washington Dermatology"/>
    <x v="51"/>
    <d v="2021-05-27T00:00:00"/>
    <n v="82"/>
    <x v="52"/>
  </r>
  <r>
    <s v="Northeast Dermatology Associates"/>
    <s v="Northeast Dermatology Associates"/>
    <x v="53"/>
    <d v="2021-05-27T00:00:00"/>
    <n v="58"/>
    <x v="52"/>
  </r>
  <r>
    <s v="Northeast Dermatology Associates"/>
    <s v="Northeast Dermatology Associates"/>
    <x v="35"/>
    <d v="2021-05-27T00:00:00"/>
    <n v="72"/>
    <x v="52"/>
  </r>
  <r>
    <s v="Northeast Dermatology Associates"/>
    <s v="Northeast Dermatology Associates"/>
    <x v="36"/>
    <d v="2021-05-27T00:00:00"/>
    <n v="48"/>
    <x v="52"/>
  </r>
  <r>
    <s v="Northeast Dermatology Associates"/>
    <s v="Northeast Dermatology Associates"/>
    <x v="21"/>
    <d v="2021-05-27T00:00:00"/>
    <n v="39"/>
    <x v="52"/>
  </r>
  <r>
    <s v="Northeast Dermatology Associates"/>
    <s v="Northeast Dermatology Associates"/>
    <x v="55"/>
    <d v="2021-05-27T00:00:00"/>
    <n v="54"/>
    <x v="52"/>
  </r>
  <r>
    <s v="Northeast Dermatology Associates"/>
    <s v="Northeast Dermatology Associates"/>
    <x v="38"/>
    <d v="2021-05-27T00:00:00"/>
    <n v="75"/>
    <x v="52"/>
  </r>
  <r>
    <s v="Pacific Dermatology Specialists"/>
    <s v="Pacific Dermatology Specialists"/>
    <x v="42"/>
    <d v="2021-05-27T00:00:00"/>
    <n v="27"/>
    <x v="52"/>
  </r>
  <r>
    <s v="Southeast Dermatology Specialists  "/>
    <s v="Southeast Dermatology Specialists"/>
    <x v="62"/>
    <d v="2021-05-27T00:00:00"/>
    <n v="61"/>
    <x v="52"/>
  </r>
  <r>
    <s v="Southeast Dermatology Specialists  "/>
    <s v="Southeast Dermatology Specialists"/>
    <x v="44"/>
    <d v="2021-05-27T00:00:00"/>
    <n v="33"/>
    <x v="52"/>
  </r>
  <r>
    <s v="Northeast Dermatology Associates"/>
    <s v="South Shore Skin Center"/>
    <x v="57"/>
    <d v="2021-05-27T00:00:00"/>
    <n v="132"/>
    <x v="52"/>
  </r>
  <r>
    <s v="Pacific Dermatology Specialists"/>
    <s v="Pacific Dermatology Specialists"/>
    <x v="73"/>
    <d v="2021-05-27T00:00:00"/>
    <n v="1"/>
    <x v="52"/>
  </r>
  <r>
    <s v="Northeast Dermatology Associates"/>
    <s v="Northeast Dermatology Associates"/>
    <x v="40"/>
    <d v="2021-05-27T00:00:00"/>
    <n v="15"/>
    <x v="52"/>
  </r>
  <r>
    <s v="Vanguard Dermatology"/>
    <s v="Vanguard Dermatology"/>
    <x v="46"/>
    <d v="2021-05-27T00:00:00"/>
    <n v="78"/>
    <x v="52"/>
  </r>
  <r>
    <s v="Vanguard Dermatology"/>
    <s v="Vanguard Dermatology"/>
    <x v="27"/>
    <d v="2021-05-27T00:00:00"/>
    <n v="22"/>
    <x v="52"/>
  </r>
  <r>
    <s v="Vanguard Dermatology"/>
    <s v="Vanguard Dermatology"/>
    <x v="47"/>
    <d v="2021-05-27T00:00:00"/>
    <n v="44"/>
    <x v="52"/>
  </r>
  <r>
    <s v="Northeast Dermatology Associates"/>
    <s v="Northeast Dermatology Associates"/>
    <x v="71"/>
    <d v="2021-05-27T00:00:00"/>
    <n v="2"/>
    <x v="52"/>
  </r>
  <r>
    <s v="Northeast Dermatology Associates"/>
    <s v="Northeast Dermatology Associates"/>
    <x v="7"/>
    <d v="2021-05-27T00:00:00"/>
    <n v="49"/>
    <x v="52"/>
  </r>
  <r>
    <s v="Northeast Dermatology Associates"/>
    <s v="Northeast Dermatology Associates"/>
    <x v="37"/>
    <d v="2021-05-27T00:00:00"/>
    <n v="88"/>
    <x v="52"/>
  </r>
  <r>
    <s v="Northeast Dermatology Associates"/>
    <s v="Northeast Dermatology Associates"/>
    <x v="54"/>
    <d v="2021-05-27T00:00:00"/>
    <n v="38"/>
    <x v="52"/>
  </r>
  <r>
    <s v="Northeast Dermatology Associates"/>
    <s v="Northeast Dermatology Associates"/>
    <x v="5"/>
    <d v="2021-05-27T00:00:00"/>
    <n v="98"/>
    <x v="52"/>
  </r>
  <r>
    <s v="Dermatology &amp; MOHS Surgery Institute"/>
    <s v="Dermatology &amp; MOHS Surgery Institute"/>
    <x v="29"/>
    <d v="2021-05-27T00:00:00"/>
    <n v="15"/>
    <x v="52"/>
  </r>
  <r>
    <s v="Louisiana Dermatology Associates "/>
    <s v="Louisiana Dermatology Associates"/>
    <x v="50"/>
    <d v="2021-05-27T00:00:00"/>
    <n v="47"/>
    <x v="52"/>
  </r>
  <r>
    <s v="Pacific Dermatology Specialists"/>
    <s v="Pacific Dermatology Specialists"/>
    <x v="58"/>
    <d v="2021-05-27T00:00:00"/>
    <n v="27"/>
    <x v="52"/>
  </r>
  <r>
    <s v="Pacific Dermatology Specialists"/>
    <s v="Pacific Dermatology Specialists"/>
    <x v="59"/>
    <d v="2021-05-27T00:00:00"/>
    <n v="28"/>
    <x v="52"/>
  </r>
  <r>
    <s v="Northeast Dermatology Associates"/>
    <s v="Northeast Dermatology Associates"/>
    <x v="8"/>
    <d v="2021-05-27T00:00:00"/>
    <n v="54"/>
    <x v="52"/>
  </r>
  <r>
    <s v="Pacific Dermatology Specialists"/>
    <s v="Pacific Dermatology Specialists"/>
    <x v="41"/>
    <d v="2021-05-27T00:00:00"/>
    <n v="43"/>
    <x v="52"/>
  </r>
  <r>
    <s v="Vanguard Dermatology"/>
    <s v="Vanguard Dermatology"/>
    <x v="12"/>
    <d v="2021-05-27T00:00:00"/>
    <n v="49"/>
    <x v="52"/>
  </r>
  <r>
    <s v="Northeast Dermatology Associates"/>
    <s v="Northeast Dermatology Associates"/>
    <x v="67"/>
    <d v="2021-05-27T00:00:00"/>
    <n v="27"/>
    <x v="52"/>
  </r>
  <r>
    <s v="Northeast Dermatology Associates"/>
    <s v="Northeast Dermatology Associates"/>
    <x v="19"/>
    <d v="2021-05-27T00:00:00"/>
    <n v="40"/>
    <x v="52"/>
  </r>
  <r>
    <s v="Northeast Dermatology Associates"/>
    <s v="Northeast Dermatology Associates"/>
    <x v="22"/>
    <d v="2021-05-27T00:00:00"/>
    <n v="56"/>
    <x v="52"/>
  </r>
  <r>
    <s v="Northeast Dermatology Associates"/>
    <s v="Brookline Dermatology Associates"/>
    <x v="17"/>
    <d v="2021-05-27T00:00:00"/>
    <n v="48"/>
    <x v="52"/>
  </r>
  <r>
    <s v="North Pacific Dermatology"/>
    <s v="Skin Surgery Center"/>
    <x v="15"/>
    <d v="2021-05-27T00:00:00"/>
    <n v="28"/>
    <x v="52"/>
  </r>
  <r>
    <s v="Dermatology &amp; MOHS Surgery Institute"/>
    <s v="Dermatology &amp; MOHS Surgery Institute"/>
    <x v="14"/>
    <d v="2021-05-27T00:00:00"/>
    <n v="45"/>
    <x v="52"/>
  </r>
  <r>
    <s v="Louisiana Dermatology Associates "/>
    <s v="Louisiana Dermatology Associates"/>
    <x v="31"/>
    <d v="2021-05-27T00:00:00"/>
    <n v="38"/>
    <x v="52"/>
  </r>
  <r>
    <s v="North Pacific Dermatology"/>
    <s v="Eastside Dermatology"/>
    <x v="85"/>
    <d v="2021-05-27T00:00:00"/>
    <n v="2"/>
    <x v="52"/>
  </r>
  <r>
    <s v="North Pacific Dermatology"/>
    <s v="Eastside Dermatology"/>
    <x v="3"/>
    <d v="2021-05-27T00:00:00"/>
    <n v="23"/>
    <x v="52"/>
  </r>
  <r>
    <s v="Lupo Center for Aesthetic &amp; General Dermatology"/>
    <s v="Lupo Center for Aesthetic &amp; General Dermatology, LLC"/>
    <x v="2"/>
    <d v="2021-05-27T00:00:00"/>
    <n v="38"/>
    <x v="52"/>
  </r>
  <r>
    <s v="Southeast Dermatology Specialists  "/>
    <s v="Southeast Dermatology Specialists"/>
    <x v="43"/>
    <d v="2021-05-27T00:00:00"/>
    <n v="53"/>
    <x v="52"/>
  </r>
  <r>
    <s v="Southeast Dermatology Specialists  "/>
    <s v="Southeast Dermatology Specialists"/>
    <x v="66"/>
    <d v="2021-05-27T00:00:00"/>
    <n v="1"/>
    <x v="52"/>
  </r>
  <r>
    <s v="Pacific Dermatology Specialists"/>
    <s v="Pacific Dermatology Specialists"/>
    <x v="23"/>
    <d v="2021-05-27T00:00:00"/>
    <n v="7"/>
    <x v="52"/>
  </r>
  <r>
    <s v="The Dermatology Group  "/>
    <s v="The Dermatology Group"/>
    <x v="45"/>
    <d v="2021-05-27T00:00:00"/>
    <n v="15"/>
    <x v="52"/>
  </r>
  <r>
    <s v="The Dermatology Group  "/>
    <s v="The Dermatology Group"/>
    <x v="24"/>
    <d v="2021-05-27T00:00:00"/>
    <n v="179"/>
    <x v="52"/>
  </r>
  <r>
    <s v="The Dermatology Group  "/>
    <s v="The Dermatology Group"/>
    <x v="25"/>
    <d v="2021-05-27T00:00:00"/>
    <n v="75"/>
    <x v="52"/>
  </r>
  <r>
    <s v="Vanguard Dermatology"/>
    <s v="Vanguard Dermatology"/>
    <x v="13"/>
    <d v="2021-05-27T00:00:00"/>
    <n v="93"/>
    <x v="52"/>
  </r>
  <r>
    <s v="Washington Institute of Dermatologic Laser Surgery"/>
    <s v="Washington Institute of Dermatologic Laser Surgery"/>
    <x v="48"/>
    <d v="2021-05-27T00:00:00"/>
    <n v="35"/>
    <x v="52"/>
  </r>
  <r>
    <s v="The Dermatology Group  "/>
    <s v="Swan Dermatology &amp; Aesthetics"/>
    <x v="11"/>
    <d v="2021-05-27T00:00:00"/>
    <n v="56"/>
    <x v="52"/>
  </r>
  <r>
    <s v="The Dermatology Group  "/>
    <s v="The Dermatology Group"/>
    <x v="76"/>
    <d v="2021-05-27T00:00:00"/>
    <n v="29"/>
    <x v="52"/>
  </r>
  <r>
    <s v="The Dermatology Group  "/>
    <s v="The Dermatology Group"/>
    <x v="64"/>
    <d v="2021-05-27T00:00:00"/>
    <n v="21"/>
    <x v="52"/>
  </r>
  <r>
    <s v="The Dermatology Group  "/>
    <s v="The Dermatology Group"/>
    <x v="26"/>
    <d v="2021-05-27T00:00:00"/>
    <n v="59"/>
    <x v="52"/>
  </r>
  <r>
    <s v="Semler Dermatology"/>
    <s v="Semler Dermatology"/>
    <x v="61"/>
    <d v="2021-05-27T00:00:00"/>
    <n v="69"/>
    <x v="52"/>
  </r>
  <r>
    <s v="Northeast Dermatology Associates"/>
    <s v="South Shore Skin Center"/>
    <x v="9"/>
    <d v="2021-05-27T00:00:00"/>
    <n v="216"/>
    <x v="52"/>
  </r>
  <r>
    <s v="Northeast Dermatology Associates"/>
    <s v="South Shore Skin Center"/>
    <x v="10"/>
    <d v="2021-05-27T00:00:00"/>
    <n v="12"/>
    <x v="52"/>
  </r>
  <r>
    <s v="Northeast Dermatology Associates"/>
    <s v="Northeast Dermatology Associates"/>
    <x v="6"/>
    <d v="2021-05-27T00:00:00"/>
    <n v="33"/>
    <x v="52"/>
  </r>
  <r>
    <s v="Northeast Dermatology Associates"/>
    <s v="Northeast Dermatology Associates"/>
    <x v="20"/>
    <d v="2021-05-27T00:00:00"/>
    <n v="16"/>
    <x v="52"/>
  </r>
  <r>
    <s v="North Pacific Dermatology"/>
    <s v="North Pacific Dermatology"/>
    <x v="4"/>
    <d v="2021-05-27T00:00:00"/>
    <n v="14"/>
    <x v="52"/>
  </r>
  <r>
    <s v="North Pacific Dermatology"/>
    <s v="North Pacific Dermatology"/>
    <x v="68"/>
    <d v="2021-05-27T00:00:00"/>
    <n v="1"/>
    <x v="52"/>
  </r>
  <r>
    <s v="Family Dermatology"/>
    <s v="Family Dermatology"/>
    <x v="1"/>
    <d v="2021-05-27T00:00:00"/>
    <n v="89"/>
    <x v="52"/>
  </r>
  <r>
    <s v="Dermatology &amp; MOHS Surgery Institute"/>
    <s v="Dermatology &amp; MOHS Surgery Institute"/>
    <x v="0"/>
    <d v="2021-05-27T00:00:00"/>
    <n v="30"/>
    <x v="52"/>
  </r>
  <r>
    <s v="Dermatology &amp; MOHS Surgery Institute"/>
    <s v="Dermatology &amp; MOHS Surgery Institute"/>
    <x v="86"/>
    <d v="2021-05-27T00:00:00"/>
    <n v="35"/>
    <x v="52"/>
  </r>
  <r>
    <s v="Dermatology &amp; MOHS Surgery Institute"/>
    <s v="Dermatology &amp; MOHS Surgery Institute"/>
    <x v="28"/>
    <d v="2021-05-26T00:00:00"/>
    <n v="111"/>
    <x v="53"/>
  </r>
  <r>
    <s v="Dermatology &amp; MOHS Surgery Institute"/>
    <s v="Dermatology &amp; MOHS Surgery Institute"/>
    <x v="30"/>
    <d v="2021-05-26T00:00:00"/>
    <n v="63"/>
    <x v="53"/>
  </r>
  <r>
    <s v="Louisiana Dermatology Associates "/>
    <s v="Louisiana Dermatology Associates"/>
    <x v="31"/>
    <d v="2021-05-26T00:00:00"/>
    <n v="44"/>
    <x v="53"/>
  </r>
  <r>
    <s v="Northeast Dermatology Associates"/>
    <s v="Dermatology of Cape Cod"/>
    <x v="34"/>
    <d v="2021-05-26T00:00:00"/>
    <n v="78"/>
    <x v="53"/>
  </r>
  <r>
    <s v="Northeast Dermatology Associates"/>
    <s v="Northeast Dermatology Associates"/>
    <x v="67"/>
    <d v="2021-05-26T00:00:00"/>
    <n v="42"/>
    <x v="53"/>
  </r>
  <r>
    <s v="Northeast Dermatology Associates"/>
    <s v="Northeast Dermatology Associates"/>
    <x v="36"/>
    <d v="2021-05-26T00:00:00"/>
    <n v="105"/>
    <x v="53"/>
  </r>
  <r>
    <s v="Northeast Dermatology Associates"/>
    <s v="Northeast Dermatology Associates"/>
    <x v="37"/>
    <d v="2021-05-26T00:00:00"/>
    <n v="97"/>
    <x v="53"/>
  </r>
  <r>
    <s v="Northeast Dermatology Associates"/>
    <s v="Northeast Dermatology Associates"/>
    <x v="39"/>
    <d v="2021-05-26T00:00:00"/>
    <n v="26"/>
    <x v="53"/>
  </r>
  <r>
    <s v="Northeast Dermatology Associates"/>
    <s v="Northeast Dermatology Associates"/>
    <x v="38"/>
    <d v="2021-05-26T00:00:00"/>
    <n v="32"/>
    <x v="53"/>
  </r>
  <r>
    <s v="Pacific Dermatology Specialists"/>
    <s v="Pacific Dermatology Specialists"/>
    <x v="59"/>
    <d v="2021-05-26T00:00:00"/>
    <n v="23"/>
    <x v="53"/>
  </r>
  <r>
    <s v="Pacific Dermatology Specialists"/>
    <s v="Pacific Dermatology Specialists"/>
    <x v="41"/>
    <d v="2021-05-26T00:00:00"/>
    <n v="13"/>
    <x v="53"/>
  </r>
  <r>
    <s v="Southeast Dermatology Specialists  "/>
    <s v="Southeast Dermatology Specialists"/>
    <x v="43"/>
    <d v="2021-05-26T00:00:00"/>
    <n v="52"/>
    <x v="53"/>
  </r>
  <r>
    <s v="Southeast Dermatology Specialists  "/>
    <s v="Southeast Dermatology Specialists"/>
    <x v="81"/>
    <d v="2021-05-26T00:00:00"/>
    <n v="1"/>
    <x v="53"/>
  </r>
  <r>
    <s v="The Dermatology Group  "/>
    <s v="The Dermatology Group"/>
    <x v="25"/>
    <d v="2021-05-26T00:00:00"/>
    <n v="62"/>
    <x v="53"/>
  </r>
  <r>
    <s v="The Dermatology Group  "/>
    <s v="The Dermatology Group"/>
    <x v="45"/>
    <d v="2021-05-26T00:00:00"/>
    <n v="26"/>
    <x v="53"/>
  </r>
  <r>
    <s v="Vanguard Dermatology"/>
    <s v="Vanguard Dermatology"/>
    <x v="47"/>
    <d v="2021-05-26T00:00:00"/>
    <n v="54"/>
    <x v="53"/>
  </r>
  <r>
    <s v="Washington Institute of Dermatologic Laser Surgery"/>
    <s v="Washington Institute of Dermatologic Laser Surgery"/>
    <x v="48"/>
    <d v="2021-05-26T00:00:00"/>
    <n v="24"/>
    <x v="53"/>
  </r>
  <r>
    <s v="The Dermatology Group  "/>
    <s v="The Dermatology Group"/>
    <x v="64"/>
    <d v="2021-05-26T00:00:00"/>
    <n v="23"/>
    <x v="53"/>
  </r>
  <r>
    <s v="The Dermatology Group  "/>
    <s v="The Dermatology Group"/>
    <x v="76"/>
    <d v="2021-05-26T00:00:00"/>
    <n v="13"/>
    <x v="53"/>
  </r>
  <r>
    <s v="Pacific Dermatology Specialists"/>
    <s v="Pacific Dermatology Specialists"/>
    <x v="58"/>
    <d v="2021-05-26T00:00:00"/>
    <n v="63"/>
    <x v="53"/>
  </r>
  <r>
    <s v="Northeast Dermatology Associates"/>
    <s v="South Shore Skin Center"/>
    <x v="57"/>
    <d v="2021-05-26T00:00:00"/>
    <n v="139"/>
    <x v="53"/>
  </r>
  <r>
    <s v="Northeast Dermatology Associates"/>
    <s v="South Shore Skin Center"/>
    <x v="9"/>
    <d v="2021-05-26T00:00:00"/>
    <n v="170"/>
    <x v="53"/>
  </r>
  <r>
    <s v="Southeast Dermatology Specialists  "/>
    <s v="Southeast Dermatology Specialists"/>
    <x v="62"/>
    <d v="2021-05-26T00:00:00"/>
    <n v="76"/>
    <x v="53"/>
  </r>
  <r>
    <s v="Semler Dermatology"/>
    <s v="Semler Dermatology"/>
    <x v="61"/>
    <d v="2021-05-26T00:00:00"/>
    <n v="93"/>
    <x v="53"/>
  </r>
  <r>
    <s v="Pacific Dermatology Specialists"/>
    <s v="Pacific Dermatology Specialists"/>
    <x v="42"/>
    <d v="2021-05-26T00:00:00"/>
    <n v="27"/>
    <x v="53"/>
  </r>
  <r>
    <s v="North Pacific Dermatology"/>
    <s v="Lake Washington Dermatology"/>
    <x v="51"/>
    <d v="2021-05-26T00:00:00"/>
    <n v="35"/>
    <x v="53"/>
  </r>
  <r>
    <s v="North Pacific Dermatology"/>
    <s v="North Pacific Dermatology"/>
    <x v="68"/>
    <d v="2021-05-26T00:00:00"/>
    <n v="1"/>
    <x v="53"/>
  </r>
  <r>
    <s v="Louisiana Dermatology Associates "/>
    <s v="Louisiana Dermatology Associates"/>
    <x v="50"/>
    <d v="2021-05-26T00:00:00"/>
    <n v="94"/>
    <x v="53"/>
  </r>
  <r>
    <s v="North Pacific Dermatology"/>
    <s v="Skin Surgery Center"/>
    <x v="52"/>
    <d v="2021-05-26T00:00:00"/>
    <n v="38"/>
    <x v="53"/>
  </r>
  <r>
    <s v="North Pacific Dermatology"/>
    <s v="North Pacific Dermatology"/>
    <x v="33"/>
    <d v="2021-05-26T00:00:00"/>
    <n v="53"/>
    <x v="53"/>
  </r>
  <r>
    <s v="North Pacific Dermatology"/>
    <s v="North Pacific Dermatology"/>
    <x v="4"/>
    <d v="2021-05-26T00:00:00"/>
    <n v="17"/>
    <x v="53"/>
  </r>
  <r>
    <s v="Northeast Dermatology Associates"/>
    <s v="Northeast Dermatology Associates"/>
    <x v="55"/>
    <d v="2021-05-26T00:00:00"/>
    <n v="16"/>
    <x v="53"/>
  </r>
  <r>
    <s v="Northeast Dermatology Associates"/>
    <s v="Northeast Dermatology Associates"/>
    <x v="53"/>
    <d v="2021-05-26T00:00:00"/>
    <n v="71"/>
    <x v="53"/>
  </r>
  <r>
    <s v="Northeast Dermatology Associates"/>
    <s v="Northeast Dermatology Associates"/>
    <x v="54"/>
    <d v="2021-05-26T00:00:00"/>
    <n v="61"/>
    <x v="53"/>
  </r>
  <r>
    <s v="Vanguard Dermatology"/>
    <s v="Vanguard Dermatology"/>
    <x v="27"/>
    <d v="2021-05-26T00:00:00"/>
    <n v="1"/>
    <x v="53"/>
  </r>
  <r>
    <s v="The Dermatology Group  "/>
    <s v="The Dermatology Group"/>
    <x v="26"/>
    <d v="2021-05-26T00:00:00"/>
    <n v="62"/>
    <x v="53"/>
  </r>
  <r>
    <s v="Vanguard Dermatology"/>
    <s v="Vanguard Dermatology"/>
    <x v="102"/>
    <d v="2021-05-26T00:00:00"/>
    <n v="19"/>
    <x v="53"/>
  </r>
  <r>
    <s v="The Dermatology Group  "/>
    <s v="Swan Dermatology &amp; Aesthetics"/>
    <x v="11"/>
    <d v="2021-05-26T00:00:00"/>
    <n v="42"/>
    <x v="53"/>
  </r>
  <r>
    <s v="Northeast Dermatology Associates"/>
    <s v="South Shore Skin Center"/>
    <x v="10"/>
    <d v="2021-05-26T00:00:00"/>
    <n v="23"/>
    <x v="53"/>
  </r>
  <r>
    <s v="Louisiana Dermatology Associates "/>
    <s v="Louisiana Dermatology Associates"/>
    <x v="69"/>
    <d v="2021-05-26T00:00:00"/>
    <n v="11"/>
    <x v="53"/>
  </r>
  <r>
    <s v="Louisiana Dermatology Associates "/>
    <s v="Louisiana Dermatology Associates"/>
    <x v="32"/>
    <d v="2021-05-26T00:00:00"/>
    <n v="23"/>
    <x v="53"/>
  </r>
  <r>
    <s v="NULL"/>
    <s v="Unknown Practice"/>
    <x v="68"/>
    <d v="2021-05-26T00:00:00"/>
    <n v="2"/>
    <x v="53"/>
  </r>
  <r>
    <s v="Dermatology &amp; MOHS Surgery Institute"/>
    <s v="Dermatology &amp; MOHS Surgery Institute"/>
    <x v="0"/>
    <d v="2021-05-26T00:00:00"/>
    <n v="31"/>
    <x v="53"/>
  </r>
  <r>
    <s v="Dermatology &amp; MOHS Surgery Institute"/>
    <s v="Dermatology &amp; MOHS Surgery Institute"/>
    <x v="14"/>
    <d v="2021-05-26T00:00:00"/>
    <n v="24"/>
    <x v="53"/>
  </r>
  <r>
    <s v="Northeast Dermatology Associates"/>
    <s v="Northeast Dermatology Associates"/>
    <x v="18"/>
    <d v="2021-05-26T00:00:00"/>
    <n v="101"/>
    <x v="53"/>
  </r>
  <r>
    <s v="Northeast Dermatology Associates"/>
    <s v="Brookline Dermatology Associates"/>
    <x v="17"/>
    <d v="2021-05-26T00:00:00"/>
    <n v="42"/>
    <x v="53"/>
  </r>
  <r>
    <s v="North Pacific Dermatology"/>
    <s v="Skin Surgery Center"/>
    <x v="15"/>
    <d v="2021-05-26T00:00:00"/>
    <n v="31"/>
    <x v="53"/>
  </r>
  <r>
    <s v="Northeast Dermatology Associates"/>
    <s v="Brookline Dermatology Associates"/>
    <x v="16"/>
    <d v="2021-05-26T00:00:00"/>
    <n v="39"/>
    <x v="53"/>
  </r>
  <r>
    <s v="Northeast Dermatology Associates"/>
    <s v="Northeast Dermatology Associates"/>
    <x v="20"/>
    <d v="2021-05-26T00:00:00"/>
    <n v="17"/>
    <x v="53"/>
  </r>
  <r>
    <s v="Northeast Dermatology Associates"/>
    <s v="Northeast Dermatology Associates"/>
    <x v="21"/>
    <d v="2021-05-26T00:00:00"/>
    <n v="23"/>
    <x v="53"/>
  </r>
  <r>
    <s v="Northeast Dermatology Associates"/>
    <s v="Northeast Dermatology Associates"/>
    <x v="22"/>
    <d v="2021-05-26T00:00:00"/>
    <n v="64"/>
    <x v="53"/>
  </r>
  <r>
    <s v="Vanguard Dermatology"/>
    <s v="Vanguard Dermatology"/>
    <x v="13"/>
    <d v="2021-05-26T00:00:00"/>
    <n v="146"/>
    <x v="53"/>
  </r>
  <r>
    <s v="Vanguard Dermatology"/>
    <s v="Vanguard Dermatology"/>
    <x v="12"/>
    <d v="2021-05-26T00:00:00"/>
    <n v="26"/>
    <x v="53"/>
  </r>
  <r>
    <s v="The Dermatology Group  "/>
    <s v="The Dermatology Group"/>
    <x v="24"/>
    <d v="2021-05-26T00:00:00"/>
    <n v="161"/>
    <x v="53"/>
  </r>
  <r>
    <s v="Pacific Dermatology Specialists"/>
    <s v="Pacific Dermatology Specialists"/>
    <x v="23"/>
    <d v="2021-05-26T00:00:00"/>
    <n v="7"/>
    <x v="53"/>
  </r>
  <r>
    <s v="Southeast Dermatology Specialists  "/>
    <s v="Southeast Dermatology Specialists"/>
    <x v="66"/>
    <d v="2021-05-26T00:00:00"/>
    <n v="26"/>
    <x v="53"/>
  </r>
  <r>
    <s v="Pacific Dermatology Specialists"/>
    <s v="Pacific Dermatology Specialists"/>
    <x v="60"/>
    <d v="2021-05-26T00:00:00"/>
    <n v="16"/>
    <x v="53"/>
  </r>
  <r>
    <s v="Pacific Dermatology Specialists"/>
    <s v="Pacific Dermatology Specialists"/>
    <x v="65"/>
    <d v="2021-05-26T00:00:00"/>
    <n v="20"/>
    <x v="53"/>
  </r>
  <r>
    <s v="Northeast Dermatology Associates"/>
    <s v="Northeast Dermatology Associates"/>
    <x v="7"/>
    <d v="2021-05-26T00:00:00"/>
    <n v="29"/>
    <x v="53"/>
  </r>
  <r>
    <s v="Northeast Dermatology Associates"/>
    <s v="Northeast Dermatology Associates"/>
    <x v="5"/>
    <d v="2021-05-26T00:00:00"/>
    <n v="111"/>
    <x v="53"/>
  </r>
  <r>
    <s v="North Pacific Dermatology"/>
    <s v="Eastside Dermatology"/>
    <x v="3"/>
    <d v="2021-05-26T00:00:00"/>
    <n v="26"/>
    <x v="53"/>
  </r>
  <r>
    <s v="Lupo Center for Aesthetic &amp; General Dermatology"/>
    <s v="Lupo Center for Aesthetic &amp; General Dermatology, LLC"/>
    <x v="2"/>
    <d v="2021-05-26T00:00:00"/>
    <n v="49"/>
    <x v="53"/>
  </r>
  <r>
    <s v="Louisiana Dermatology Associates "/>
    <s v="Louisiana Dermatology Associates"/>
    <x v="63"/>
    <d v="2021-05-26T00:00:00"/>
    <n v="25"/>
    <x v="53"/>
  </r>
  <r>
    <s v="Family Dermatology"/>
    <s v="Family Dermatology"/>
    <x v="1"/>
    <d v="2021-05-26T00:00:00"/>
    <n v="86"/>
    <x v="53"/>
  </r>
  <r>
    <s v="Dermatology &amp; MOHS Surgery Institute"/>
    <s v="Dermatology &amp; MOHS Surgery Institute"/>
    <x v="75"/>
    <d v="2021-05-25T00:00:00"/>
    <n v="28"/>
    <x v="54"/>
  </r>
  <r>
    <s v="Dermatology &amp; MOHS Surgery Institute"/>
    <s v="Dermatology &amp; MOHS Surgery Institute"/>
    <x v="49"/>
    <d v="2021-05-25T00:00:00"/>
    <n v="21"/>
    <x v="54"/>
  </r>
  <r>
    <s v="North Pacific Dermatology"/>
    <s v="Skin Surgery Center"/>
    <x v="96"/>
    <d v="2021-05-25T00:00:00"/>
    <n v="1"/>
    <x v="54"/>
  </r>
  <r>
    <s v="Northeast Dermatology Associates"/>
    <s v="Northeast Dermatology Associates"/>
    <x v="19"/>
    <d v="2021-05-25T00:00:00"/>
    <n v="30"/>
    <x v="54"/>
  </r>
  <r>
    <s v="Northeast Dermatology Associates"/>
    <s v="Northeast Dermatology Associates"/>
    <x v="54"/>
    <d v="2021-05-25T00:00:00"/>
    <n v="32"/>
    <x v="54"/>
  </r>
  <r>
    <s v="Northeast Dermatology Associates"/>
    <s v="Northeast Dermatology Associates"/>
    <x v="20"/>
    <d v="2021-05-25T00:00:00"/>
    <n v="15"/>
    <x v="54"/>
  </r>
  <r>
    <s v="Semler Dermatology"/>
    <s v="Semler Dermatology"/>
    <x v="61"/>
    <d v="2021-05-25T00:00:00"/>
    <n v="83"/>
    <x v="54"/>
  </r>
  <r>
    <s v="Northeast Dermatology Associates"/>
    <s v="South Shore Skin Center"/>
    <x v="10"/>
    <d v="2021-05-25T00:00:00"/>
    <n v="11"/>
    <x v="54"/>
  </r>
  <r>
    <s v="Pacific Dermatology Specialists"/>
    <s v="Pacific Dermatology Specialists"/>
    <x v="58"/>
    <d v="2021-05-25T00:00:00"/>
    <n v="65"/>
    <x v="54"/>
  </r>
  <r>
    <s v="Pacific Dermatology Specialists"/>
    <s v="Pacific Dermatology Specialists"/>
    <x v="59"/>
    <d v="2021-05-25T00:00:00"/>
    <n v="33"/>
    <x v="54"/>
  </r>
  <r>
    <s v="Northeast Dermatology Associates"/>
    <s v="South Shore Skin Center"/>
    <x v="9"/>
    <d v="2021-05-25T00:00:00"/>
    <n v="155"/>
    <x v="54"/>
  </r>
  <r>
    <s v="The Dermatology Group  "/>
    <s v="The Dermatology Group"/>
    <x v="64"/>
    <d v="2021-05-25T00:00:00"/>
    <n v="20"/>
    <x v="54"/>
  </r>
  <r>
    <s v="The Dermatology Group  "/>
    <s v="The Dermatology Group"/>
    <x v="76"/>
    <d v="2021-05-25T00:00:00"/>
    <n v="97"/>
    <x v="54"/>
  </r>
  <r>
    <s v="The Dermatology Group  "/>
    <s v="The Dermatology Group"/>
    <x v="25"/>
    <d v="2021-05-25T00:00:00"/>
    <n v="34"/>
    <x v="54"/>
  </r>
  <r>
    <s v="Vanguard Dermatology"/>
    <s v="Vanguard Dermatology"/>
    <x v="84"/>
    <d v="2021-05-25T00:00:00"/>
    <n v="8"/>
    <x v="54"/>
  </r>
  <r>
    <s v="The Dermatology Group  "/>
    <s v="The Dermatology Group"/>
    <x v="26"/>
    <d v="2021-05-25T00:00:00"/>
    <n v="25"/>
    <x v="54"/>
  </r>
  <r>
    <s v="Northeast Dermatology Associates"/>
    <s v="Northeast Dermatology Associates"/>
    <x v="38"/>
    <d v="2021-05-25T00:00:00"/>
    <n v="64"/>
    <x v="54"/>
  </r>
  <r>
    <s v="Northeast Dermatology Associates"/>
    <s v="Northeast Dermatology Associates"/>
    <x v="67"/>
    <d v="2021-05-25T00:00:00"/>
    <n v="15"/>
    <x v="54"/>
  </r>
  <r>
    <s v="North Pacific Dermatology"/>
    <s v="North Pacific Dermatology"/>
    <x v="4"/>
    <d v="2021-05-25T00:00:00"/>
    <n v="26"/>
    <x v="54"/>
  </r>
  <r>
    <s v="North Pacific Dermatology"/>
    <s v="North Pacific Dermatology"/>
    <x v="33"/>
    <d v="2021-05-25T00:00:00"/>
    <n v="56"/>
    <x v="54"/>
  </r>
  <r>
    <s v="Dermatology &amp; MOHS Surgery Institute"/>
    <s v="Dermatology &amp; MOHS Surgery Institute"/>
    <x v="28"/>
    <d v="2021-05-25T00:00:00"/>
    <n v="98"/>
    <x v="54"/>
  </r>
  <r>
    <s v="Louisiana Dermatology Associates "/>
    <s v="Louisiana Dermatology Associates"/>
    <x v="31"/>
    <d v="2021-05-25T00:00:00"/>
    <n v="75"/>
    <x v="54"/>
  </r>
  <r>
    <s v="Family Dermatology"/>
    <s v="Family Dermatology"/>
    <x v="1"/>
    <d v="2021-05-25T00:00:00"/>
    <n v="94"/>
    <x v="54"/>
  </r>
  <r>
    <s v="North Pacific Dermatology"/>
    <s v="Lake Washington Dermatology"/>
    <x v="98"/>
    <d v="2021-05-25T00:00:00"/>
    <n v="1"/>
    <x v="54"/>
  </r>
  <r>
    <s v="North Pacific Dermatology"/>
    <s v="Eastside Dermatology"/>
    <x v="3"/>
    <d v="2021-05-25T00:00:00"/>
    <n v="26"/>
    <x v="54"/>
  </r>
  <r>
    <s v="Lupo Center for Aesthetic &amp; General Dermatology"/>
    <s v="Lupo Center for Aesthetic &amp; General Dermatology, LLC"/>
    <x v="2"/>
    <d v="2021-05-25T00:00:00"/>
    <n v="45"/>
    <x v="54"/>
  </r>
  <r>
    <s v="Southeast Dermatology Specialists  "/>
    <s v="Southeast Dermatology Specialists"/>
    <x v="43"/>
    <d v="2021-05-25T00:00:00"/>
    <n v="66"/>
    <x v="54"/>
  </r>
  <r>
    <s v="Vanguard Dermatology"/>
    <s v="Vanguard Dermatology"/>
    <x v="47"/>
    <d v="2021-05-25T00:00:00"/>
    <n v="85"/>
    <x v="54"/>
  </r>
  <r>
    <s v="Vanguard Dermatology"/>
    <s v="Vanguard Dermatology"/>
    <x v="13"/>
    <d v="2021-05-25T00:00:00"/>
    <n v="83"/>
    <x v="54"/>
  </r>
  <r>
    <s v="Washington Institute of Dermatologic Laser Surgery"/>
    <s v="Washington Institute of Dermatologic Laser Surgery"/>
    <x v="48"/>
    <d v="2021-05-25T00:00:00"/>
    <n v="30"/>
    <x v="54"/>
  </r>
  <r>
    <s v="Northeast Dermatology Associates"/>
    <s v="Northeast Dermatology Associates"/>
    <x v="36"/>
    <d v="2021-05-25T00:00:00"/>
    <n v="46"/>
    <x v="54"/>
  </r>
  <r>
    <s v="Northeast Dermatology Associates"/>
    <s v="Northeast Dermatology Associates"/>
    <x v="35"/>
    <d v="2021-05-25T00:00:00"/>
    <n v="64"/>
    <x v="54"/>
  </r>
  <r>
    <s v="Northeast Dermatology Associates"/>
    <s v="Northeast Dermatology Associates"/>
    <x v="5"/>
    <d v="2021-05-25T00:00:00"/>
    <n v="119"/>
    <x v="54"/>
  </r>
  <r>
    <s v="Northeast Dermatology Associates"/>
    <s v="Northeast Dermatology Associates"/>
    <x v="37"/>
    <d v="2021-05-25T00:00:00"/>
    <n v="109"/>
    <x v="54"/>
  </r>
  <r>
    <s v="Northeast Dermatology Associates"/>
    <s v="Northeast Dermatology Associates"/>
    <x v="7"/>
    <d v="2021-05-25T00:00:00"/>
    <n v="49"/>
    <x v="54"/>
  </r>
  <r>
    <s v="Northeast Dermatology Associates"/>
    <s v="Dermatology of Cape Cod"/>
    <x v="34"/>
    <d v="2021-05-25T00:00:00"/>
    <n v="106"/>
    <x v="54"/>
  </r>
  <r>
    <s v="Dermatology &amp; MOHS Surgery Institute"/>
    <s v="Dermatology &amp; MOHS Surgery Institute"/>
    <x v="0"/>
    <d v="2021-05-25T00:00:00"/>
    <n v="30"/>
    <x v="54"/>
  </r>
  <r>
    <s v="Dermatology &amp; MOHS Surgery Institute"/>
    <s v="Dermatology &amp; MOHS Surgery Institute"/>
    <x v="30"/>
    <d v="2021-05-25T00:00:00"/>
    <n v="47"/>
    <x v="54"/>
  </r>
  <r>
    <s v="Dermatology &amp; MOHS Surgery Institute"/>
    <s v="Dermatology &amp; MOHS Surgery Institute"/>
    <x v="29"/>
    <d v="2021-05-25T00:00:00"/>
    <n v="1"/>
    <x v="54"/>
  </r>
  <r>
    <s v="Pacific Dermatology Specialists"/>
    <s v="Pacific Dermatology Specialists"/>
    <x v="60"/>
    <d v="2021-05-25T00:00:00"/>
    <n v="38"/>
    <x v="54"/>
  </r>
  <r>
    <s v="Southeast Dermatology Specialists  "/>
    <s v="Southeast Dermatology Specialists"/>
    <x v="44"/>
    <d v="2021-05-25T00:00:00"/>
    <n v="32"/>
    <x v="54"/>
  </r>
  <r>
    <s v="Northeast Dermatology Associates"/>
    <s v="Northeast Dermatology Associates"/>
    <x v="8"/>
    <d v="2021-05-25T00:00:00"/>
    <n v="42"/>
    <x v="54"/>
  </r>
  <r>
    <s v="Northeast Dermatology Associates"/>
    <s v="Northeast Dermatology Associates"/>
    <x v="39"/>
    <d v="2021-05-25T00:00:00"/>
    <n v="28"/>
    <x v="54"/>
  </r>
  <r>
    <s v="Pacific Dermatology Specialists"/>
    <s v="Pacific Dermatology Specialists"/>
    <x v="72"/>
    <d v="2021-05-25T00:00:00"/>
    <n v="29"/>
    <x v="54"/>
  </r>
  <r>
    <s v="Pacific Dermatology Specialists"/>
    <s v="Pacific Dermatology Specialists"/>
    <x v="73"/>
    <d v="2021-05-25T00:00:00"/>
    <n v="11"/>
    <x v="54"/>
  </r>
  <r>
    <s v="The Dermatology Group  "/>
    <s v="Swan Dermatology &amp; Aesthetics"/>
    <x v="11"/>
    <d v="2021-05-25T00:00:00"/>
    <n v="46"/>
    <x v="54"/>
  </r>
  <r>
    <s v="The Dermatology Group  "/>
    <s v="The Dermatology Group"/>
    <x v="83"/>
    <d v="2021-05-25T00:00:00"/>
    <n v="2"/>
    <x v="54"/>
  </r>
  <r>
    <s v="Vanguard Dermatology"/>
    <s v="Vanguard Dermatology"/>
    <x v="46"/>
    <d v="2021-05-25T00:00:00"/>
    <n v="60"/>
    <x v="54"/>
  </r>
  <r>
    <s v="The Dermatology Group  "/>
    <s v="The Dermatology Group"/>
    <x v="24"/>
    <d v="2021-05-25T00:00:00"/>
    <n v="186"/>
    <x v="54"/>
  </r>
  <r>
    <s v="Southeast Dermatology Specialists  "/>
    <s v="Southeast Dermatology Specialists"/>
    <x v="62"/>
    <d v="2021-05-25T00:00:00"/>
    <n v="51"/>
    <x v="54"/>
  </r>
  <r>
    <s v="Pacific Dermatology Specialists"/>
    <s v="Pacific Dermatology Specialists"/>
    <x v="90"/>
    <d v="2021-05-25T00:00:00"/>
    <n v="2"/>
    <x v="54"/>
  </r>
  <r>
    <s v="Pacific Dermatology Specialists"/>
    <s v="Pacific Dermatology Specialists"/>
    <x v="42"/>
    <d v="2021-05-25T00:00:00"/>
    <n v="7"/>
    <x v="54"/>
  </r>
  <r>
    <s v="Pacific Dermatology Specialists"/>
    <s v="Pacific Dermatology Specialists"/>
    <x v="23"/>
    <d v="2021-05-25T00:00:00"/>
    <n v="6"/>
    <x v="54"/>
  </r>
  <r>
    <s v="Northeast Dermatology Associates"/>
    <s v="South Shore Skin Center"/>
    <x v="57"/>
    <d v="2021-05-25T00:00:00"/>
    <n v="221"/>
    <x v="54"/>
  </r>
  <r>
    <s v="Northeast Dermatology Associates"/>
    <s v="Northeast Dermatology Associates"/>
    <x v="56"/>
    <d v="2021-05-25T00:00:00"/>
    <n v="8"/>
    <x v="54"/>
  </r>
  <r>
    <s v="Northeast Dermatology Associates"/>
    <s v="Northeast Dermatology Associates"/>
    <x v="22"/>
    <d v="2021-05-25T00:00:00"/>
    <n v="103"/>
    <x v="54"/>
  </r>
  <r>
    <s v="Northeast Dermatology Associates"/>
    <s v="Northeast Dermatology Associates"/>
    <x v="71"/>
    <d v="2021-05-25T00:00:00"/>
    <n v="2"/>
    <x v="54"/>
  </r>
  <r>
    <s v="Northeast Dermatology Associates"/>
    <s v="Northeast Dermatology Associates"/>
    <x v="21"/>
    <d v="2021-05-25T00:00:00"/>
    <n v="34"/>
    <x v="54"/>
  </r>
  <r>
    <s v="Northeast Dermatology Associates"/>
    <s v="Northeast Dermatology Associates"/>
    <x v="53"/>
    <d v="2021-05-25T00:00:00"/>
    <n v="47"/>
    <x v="54"/>
  </r>
  <r>
    <s v="Northeast Dermatology Associates"/>
    <s v="Northeast Dermatology Associates"/>
    <x v="55"/>
    <d v="2021-05-25T00:00:00"/>
    <n v="33"/>
    <x v="54"/>
  </r>
  <r>
    <s v="Northeast Dermatology Associates"/>
    <s v="Northeast Dermatology Associates"/>
    <x v="18"/>
    <d v="2021-05-25T00:00:00"/>
    <n v="49"/>
    <x v="54"/>
  </r>
  <r>
    <s v="North Pacific Dermatology"/>
    <s v="Skin Surgery Center"/>
    <x v="52"/>
    <d v="2021-05-25T00:00:00"/>
    <n v="38"/>
    <x v="54"/>
  </r>
  <r>
    <s v="Northeast Dermatology Associates"/>
    <s v="Brookline Dermatology Associates"/>
    <x v="16"/>
    <d v="2021-05-25T00:00:00"/>
    <n v="42"/>
    <x v="54"/>
  </r>
  <r>
    <s v="North Pacific Dermatology"/>
    <s v="Skin Surgery Center"/>
    <x v="15"/>
    <d v="2021-05-25T00:00:00"/>
    <n v="31"/>
    <x v="54"/>
  </r>
  <r>
    <s v="Louisiana Dermatology Associates "/>
    <s v="Louisiana Dermatology Associates"/>
    <x v="32"/>
    <d v="2021-05-25T00:00:00"/>
    <n v="26"/>
    <x v="54"/>
  </r>
  <r>
    <s v="Louisiana Dermatology Associates "/>
    <s v="Louisiana Dermatology Associates"/>
    <x v="50"/>
    <d v="2021-05-25T00:00:00"/>
    <n v="102"/>
    <x v="54"/>
  </r>
  <r>
    <s v="Dermatology &amp; MOHS Surgery Institute"/>
    <s v="Dermatology &amp; MOHS Surgery Institute"/>
    <x v="89"/>
    <d v="2021-05-25T00:00:00"/>
    <n v="16"/>
    <x v="54"/>
  </r>
  <r>
    <s v="North Pacific Dermatology"/>
    <s v="Lake Washington Dermatology"/>
    <x v="51"/>
    <d v="2021-05-25T00:00:00"/>
    <n v="81"/>
    <x v="54"/>
  </r>
  <r>
    <s v="North Pacific Dermatology"/>
    <s v="Eastside Dermatology"/>
    <x v="3"/>
    <d v="2021-05-24T00:00:00"/>
    <n v="31"/>
    <x v="55"/>
  </r>
  <r>
    <s v="Family Dermatology"/>
    <s v="Family Dermatology"/>
    <x v="1"/>
    <d v="2021-05-24T00:00:00"/>
    <n v="94"/>
    <x v="55"/>
  </r>
  <r>
    <s v="North Pacific Dermatology"/>
    <s v="North Pacific Dermatology"/>
    <x v="4"/>
    <d v="2021-05-24T00:00:00"/>
    <n v="17"/>
    <x v="55"/>
  </r>
  <r>
    <s v="Northeast Dermatology Associates"/>
    <s v="Northeast Dermatology Associates"/>
    <x v="5"/>
    <d v="2021-05-24T00:00:00"/>
    <n v="86"/>
    <x v="55"/>
  </r>
  <r>
    <s v="Northeast Dermatology Associates"/>
    <s v="Northeast Dermatology Associates"/>
    <x v="20"/>
    <d v="2021-05-24T00:00:00"/>
    <n v="22"/>
    <x v="55"/>
  </r>
  <r>
    <s v="Northeast Dermatology Associates"/>
    <s v="Northeast Dermatology Associates"/>
    <x v="7"/>
    <d v="2021-05-24T00:00:00"/>
    <n v="20"/>
    <x v="55"/>
  </r>
  <r>
    <s v="Northeast Dermatology Associates"/>
    <s v="South Shore Skin Center"/>
    <x v="9"/>
    <d v="2021-05-24T00:00:00"/>
    <n v="170"/>
    <x v="55"/>
  </r>
  <r>
    <s v="Northeast Dermatology Associates"/>
    <s v="Northeast Dermatology Associates"/>
    <x v="8"/>
    <d v="2021-05-24T00:00:00"/>
    <n v="27"/>
    <x v="55"/>
  </r>
  <r>
    <s v="Northeast Dermatology Associates"/>
    <s v="South Shore Skin Center"/>
    <x v="10"/>
    <d v="2021-05-24T00:00:00"/>
    <n v="7"/>
    <x v="55"/>
  </r>
  <r>
    <s v="Pacific Dermatology Specialists"/>
    <s v="Pacific Dermatology Specialists"/>
    <x v="65"/>
    <d v="2021-05-24T00:00:00"/>
    <n v="31"/>
    <x v="55"/>
  </r>
  <r>
    <s v="Southeast Dermatology Specialists  "/>
    <s v="Southeast Dermatology Specialists"/>
    <x v="66"/>
    <d v="2021-05-24T00:00:00"/>
    <n v="30"/>
    <x v="55"/>
  </r>
  <r>
    <s v="The Dermatology Group  "/>
    <s v="Swan Dermatology &amp; Aesthetics"/>
    <x v="11"/>
    <d v="2021-05-24T00:00:00"/>
    <n v="63"/>
    <x v="55"/>
  </r>
  <r>
    <s v="The Dermatology Group  "/>
    <s v="The Dermatology Group"/>
    <x v="26"/>
    <d v="2021-05-24T00:00:00"/>
    <n v="22"/>
    <x v="55"/>
  </r>
  <r>
    <s v="Vanguard Dermatology"/>
    <s v="Vanguard Dermatology"/>
    <x v="13"/>
    <d v="2021-05-24T00:00:00"/>
    <n v="122"/>
    <x v="55"/>
  </r>
  <r>
    <s v="Vanguard Dermatology"/>
    <s v="Vanguard Dermatology"/>
    <x v="27"/>
    <d v="2021-05-24T00:00:00"/>
    <n v="9"/>
    <x v="55"/>
  </r>
  <r>
    <s v="Washington Institute of Dermatologic Laser Surgery"/>
    <s v="Washington Institute of Dermatologic Laser Surgery"/>
    <x v="48"/>
    <d v="2021-05-24T00:00:00"/>
    <n v="31"/>
    <x v="55"/>
  </r>
  <r>
    <s v="The Dermatology Group  "/>
    <s v="The Dermatology Group"/>
    <x v="25"/>
    <d v="2021-05-24T00:00:00"/>
    <n v="36"/>
    <x v="55"/>
  </r>
  <r>
    <s v="The Dermatology Group  "/>
    <s v="The Dermatology Group"/>
    <x v="24"/>
    <d v="2021-05-24T00:00:00"/>
    <n v="179"/>
    <x v="55"/>
  </r>
  <r>
    <s v="Pacific Dermatology Specialists"/>
    <s v="Pacific Dermatology Specialists"/>
    <x v="23"/>
    <d v="2021-05-24T00:00:00"/>
    <n v="2"/>
    <x v="55"/>
  </r>
  <r>
    <s v="Dermatology &amp; MOHS Surgery Institute"/>
    <s v="Dermatology &amp; MOHS Surgery Institute"/>
    <x v="79"/>
    <d v="2021-05-24T00:00:00"/>
    <n v="17"/>
    <x v="55"/>
  </r>
  <r>
    <s v="Dermatology &amp; MOHS Surgery Institute"/>
    <s v="Dermatology &amp; MOHS Surgery Institute"/>
    <x v="14"/>
    <d v="2021-05-24T00:00:00"/>
    <n v="30"/>
    <x v="55"/>
  </r>
  <r>
    <s v="Lupo Center for Aesthetic &amp; General Dermatology"/>
    <s v="Lupo Center for Aesthetic &amp; General Dermatology, LLC"/>
    <x v="2"/>
    <d v="2021-05-24T00:00:00"/>
    <n v="59"/>
    <x v="55"/>
  </r>
  <r>
    <s v="Northeast Dermatology Associates"/>
    <s v="Brookline Dermatology Associates"/>
    <x v="17"/>
    <d v="2021-05-24T00:00:00"/>
    <n v="8"/>
    <x v="55"/>
  </r>
  <r>
    <s v="Northeast Dermatology Associates"/>
    <s v="Northeast Dermatology Associates"/>
    <x v="18"/>
    <d v="2021-05-24T00:00:00"/>
    <n v="98"/>
    <x v="55"/>
  </r>
  <r>
    <s v="North Pacific Dermatology"/>
    <s v="Skin Surgery Center"/>
    <x v="96"/>
    <d v="2021-05-24T00:00:00"/>
    <n v="1"/>
    <x v="55"/>
  </r>
  <r>
    <s v="North Pacific Dermatology"/>
    <s v="Skin Surgery Center"/>
    <x v="15"/>
    <d v="2021-05-24T00:00:00"/>
    <n v="12"/>
    <x v="55"/>
  </r>
  <r>
    <s v="Northeast Dermatology Associates"/>
    <s v="Northeast Dermatology Associates"/>
    <x v="22"/>
    <d v="2021-05-24T00:00:00"/>
    <n v="120"/>
    <x v="55"/>
  </r>
  <r>
    <s v="Northeast Dermatology Associates"/>
    <s v="Northeast Dermatology Associates"/>
    <x v="21"/>
    <d v="2021-05-24T00:00:00"/>
    <n v="38"/>
    <x v="55"/>
  </r>
  <r>
    <s v="Vanguard Dermatology"/>
    <s v="Vanguard Dermatology"/>
    <x v="12"/>
    <d v="2021-05-24T00:00:00"/>
    <n v="1"/>
    <x v="55"/>
  </r>
  <r>
    <s v="The Dermatology Group  "/>
    <s v="The Dermatology Group"/>
    <x v="77"/>
    <d v="2021-05-24T00:00:00"/>
    <n v="22"/>
    <x v="55"/>
  </r>
  <r>
    <s v="The Dermatology Group  "/>
    <s v="The Dermatology Group"/>
    <x v="76"/>
    <d v="2021-05-24T00:00:00"/>
    <n v="1"/>
    <x v="55"/>
  </r>
  <r>
    <s v="Semler Dermatology"/>
    <s v="Semler Dermatology"/>
    <x v="61"/>
    <d v="2021-05-24T00:00:00"/>
    <n v="52"/>
    <x v="55"/>
  </r>
  <r>
    <s v="Southeast Dermatology Specialists  "/>
    <s v="Southeast Dermatology Specialists"/>
    <x v="62"/>
    <d v="2021-05-24T00:00:00"/>
    <n v="87"/>
    <x v="55"/>
  </r>
  <r>
    <s v="Pacific Dermatology Specialists"/>
    <s v="Pacific Dermatology Specialists"/>
    <x v="90"/>
    <d v="2021-05-24T00:00:00"/>
    <n v="7"/>
    <x v="55"/>
  </r>
  <r>
    <s v="Pacific Dermatology Specialists"/>
    <s v="Pacific Dermatology Specialists"/>
    <x v="58"/>
    <d v="2021-05-24T00:00:00"/>
    <n v="48"/>
    <x v="55"/>
  </r>
  <r>
    <s v="Pacific Dermatology Specialists"/>
    <s v="Pacific Dermatology Specialists"/>
    <x v="59"/>
    <d v="2021-05-24T00:00:00"/>
    <n v="32"/>
    <x v="55"/>
  </r>
  <r>
    <s v="Pacific Dermatology Specialists"/>
    <s v="Pacific Dermatology Specialists"/>
    <x v="72"/>
    <d v="2021-05-24T00:00:00"/>
    <n v="26"/>
    <x v="55"/>
  </r>
  <r>
    <s v="Northeast Dermatology Associates"/>
    <s v="Northeast Dermatology Associates"/>
    <x v="39"/>
    <d v="2021-05-24T00:00:00"/>
    <n v="28"/>
    <x v="55"/>
  </r>
  <r>
    <s v="Louisiana Dermatology Associates "/>
    <s v="Louisiana Dermatology Associates"/>
    <x v="50"/>
    <d v="2021-05-24T00:00:00"/>
    <n v="90"/>
    <x v="55"/>
  </r>
  <r>
    <s v="Dermatology &amp; MOHS Surgery Institute"/>
    <s v="Dermatology &amp; MOHS Surgery Institute"/>
    <x v="93"/>
    <d v="2021-05-24T00:00:00"/>
    <n v="15"/>
    <x v="55"/>
  </r>
  <r>
    <s v="Northeast Dermatology Associates"/>
    <s v="Northeast Dermatology Associates"/>
    <x v="54"/>
    <d v="2021-05-24T00:00:00"/>
    <n v="30"/>
    <x v="55"/>
  </r>
  <r>
    <s v="Northeast Dermatology Associates"/>
    <s v="Northeast Dermatology Associates"/>
    <x v="55"/>
    <d v="2021-05-24T00:00:00"/>
    <n v="37"/>
    <x v="55"/>
  </r>
  <r>
    <s v="Northeast Dermatology Associates"/>
    <s v="Northeast Dermatology Associates"/>
    <x v="56"/>
    <d v="2021-05-24T00:00:00"/>
    <n v="8"/>
    <x v="55"/>
  </r>
  <r>
    <s v="Northeast Dermatology Associates"/>
    <s v="Northeast Dermatology Associates"/>
    <x v="37"/>
    <d v="2021-05-24T00:00:00"/>
    <n v="80"/>
    <x v="55"/>
  </r>
  <r>
    <s v="The Dermatology Group  "/>
    <s v="The Dermatology Group"/>
    <x v="78"/>
    <d v="2021-05-24T00:00:00"/>
    <n v="61"/>
    <x v="55"/>
  </r>
  <r>
    <s v="Vanguard Dermatology"/>
    <s v="Vanguard Dermatology"/>
    <x v="46"/>
    <d v="2021-05-24T00:00:00"/>
    <n v="64"/>
    <x v="55"/>
  </r>
  <r>
    <s v="Vanguard Dermatology"/>
    <s v="Vanguard Dermatology"/>
    <x v="47"/>
    <d v="2021-05-24T00:00:00"/>
    <n v="39"/>
    <x v="55"/>
  </r>
  <r>
    <s v="Pacific Dermatology Specialists"/>
    <s v="Pacific Dermatology Specialists"/>
    <x v="73"/>
    <d v="2021-05-24T00:00:00"/>
    <n v="25"/>
    <x v="55"/>
  </r>
  <r>
    <s v="Northeast Dermatology Associates"/>
    <s v="South Shore Skin Center"/>
    <x v="57"/>
    <d v="2021-05-24T00:00:00"/>
    <n v="92"/>
    <x v="55"/>
  </r>
  <r>
    <s v="Pacific Dermatology Specialists"/>
    <s v="Pacific Dermatology Specialists"/>
    <x v="41"/>
    <d v="2021-05-24T00:00:00"/>
    <n v="35"/>
    <x v="55"/>
  </r>
  <r>
    <s v="Southeast Dermatology Specialists  "/>
    <s v="Southeast Dermatology Specialists"/>
    <x v="43"/>
    <d v="2021-05-24T00:00:00"/>
    <n v="49"/>
    <x v="55"/>
  </r>
  <r>
    <s v="Southeast Dermatology Specialists  "/>
    <s v="Southeast Dermatology Specialists"/>
    <x v="81"/>
    <d v="2021-05-24T00:00:00"/>
    <n v="1"/>
    <x v="55"/>
  </r>
  <r>
    <s v="Northeast Dermatology Associates"/>
    <s v="Northeast Dermatology Associates"/>
    <x v="53"/>
    <d v="2021-05-24T00:00:00"/>
    <n v="58"/>
    <x v="55"/>
  </r>
  <r>
    <s v="Northeast Dermatology Associates"/>
    <s v="Northeast Dermatology Associates"/>
    <x v="35"/>
    <d v="2021-05-24T00:00:00"/>
    <n v="64"/>
    <x v="55"/>
  </r>
  <r>
    <s v="Northeast Dermatology Associates"/>
    <s v="Northeast Dermatology Associates"/>
    <x v="36"/>
    <d v="2021-05-24T00:00:00"/>
    <n v="50"/>
    <x v="55"/>
  </r>
  <r>
    <s v="Northeast Dermatology Associates"/>
    <s v="Northeast Dermatology Associates"/>
    <x v="67"/>
    <d v="2021-05-24T00:00:00"/>
    <n v="60"/>
    <x v="55"/>
  </r>
  <r>
    <s v="Northeast Dermatology Associates"/>
    <s v="Northeast Dermatology Associates"/>
    <x v="38"/>
    <d v="2021-05-24T00:00:00"/>
    <n v="57"/>
    <x v="55"/>
  </r>
  <r>
    <s v="North Pacific Dermatology"/>
    <s v="North Pacific Dermatology"/>
    <x v="33"/>
    <d v="2021-05-24T00:00:00"/>
    <n v="34"/>
    <x v="55"/>
  </r>
  <r>
    <s v="North Pacific Dermatology"/>
    <s v="Skin Surgery Center"/>
    <x v="52"/>
    <d v="2021-05-24T00:00:00"/>
    <n v="48"/>
    <x v="55"/>
  </r>
  <r>
    <s v="Northeast Dermatology Associates"/>
    <s v="Brookline Dermatology Associates"/>
    <x v="16"/>
    <d v="2021-05-24T00:00:00"/>
    <n v="1"/>
    <x v="55"/>
  </r>
  <r>
    <s v="Northeast Dermatology Associates"/>
    <s v="Dermatology of Cape Cod"/>
    <x v="34"/>
    <d v="2021-05-24T00:00:00"/>
    <n v="86"/>
    <x v="55"/>
  </r>
  <r>
    <s v="Dermatology &amp; MOHS Surgery Institute"/>
    <s v="Dermatology &amp; MOHS Surgery Institute"/>
    <x v="28"/>
    <d v="2021-05-24T00:00:00"/>
    <n v="173"/>
    <x v="55"/>
  </r>
  <r>
    <s v="Dermatology &amp; MOHS Surgery Institute"/>
    <s v="Dermatology &amp; MOHS Surgery Institute"/>
    <x v="30"/>
    <d v="2021-05-24T00:00:00"/>
    <n v="20"/>
    <x v="55"/>
  </r>
  <r>
    <s v="Louisiana Dermatology Associates "/>
    <s v="Louisiana Dermatology Associates"/>
    <x v="31"/>
    <d v="2021-05-24T00:00:00"/>
    <n v="38"/>
    <x v="55"/>
  </r>
  <r>
    <s v="Louisiana Dermatology Associates "/>
    <s v="Louisiana Dermatology Associates"/>
    <x v="32"/>
    <d v="2021-05-24T00:00:00"/>
    <n v="47"/>
    <x v="55"/>
  </r>
  <r>
    <s v="North Pacific Dermatology"/>
    <s v="Lake Washington Dermatology"/>
    <x v="51"/>
    <d v="2021-05-24T00:00:00"/>
    <n v="76"/>
    <x v="55"/>
  </r>
  <r>
    <s v="Vanguard Dermatology"/>
    <s v="Vanguard Dermatology"/>
    <x v="13"/>
    <d v="2021-05-22T00:00:00"/>
    <n v="1"/>
    <x v="56"/>
  </r>
  <r>
    <s v="The Dermatology Group  "/>
    <s v="The Dermatology Group"/>
    <x v="76"/>
    <d v="2021-05-21T00:00:00"/>
    <n v="26"/>
    <x v="57"/>
  </r>
  <r>
    <s v="Vanguard Dermatology"/>
    <s v="Vanguard Dermatology"/>
    <x v="84"/>
    <d v="2021-05-21T00:00:00"/>
    <n v="11"/>
    <x v="57"/>
  </r>
  <r>
    <s v="The Dermatology Group  "/>
    <s v="The Dermatology Group"/>
    <x v="64"/>
    <d v="2021-05-21T00:00:00"/>
    <n v="5"/>
    <x v="57"/>
  </r>
  <r>
    <s v="Northeast Dermatology Associates"/>
    <s v="South Shore Skin Center"/>
    <x v="9"/>
    <d v="2021-05-21T00:00:00"/>
    <n v="106"/>
    <x v="57"/>
  </r>
  <r>
    <s v="Northeast Dermatology Associates"/>
    <s v="South Shore Skin Center"/>
    <x v="57"/>
    <d v="2021-05-21T00:00:00"/>
    <n v="120"/>
    <x v="57"/>
  </r>
  <r>
    <s v="Pacific Dermatology Specialists"/>
    <s v="Pacific Dermatology Specialists"/>
    <x v="58"/>
    <d v="2021-05-21T00:00:00"/>
    <n v="36"/>
    <x v="57"/>
  </r>
  <r>
    <s v="Pacific Dermatology Specialists"/>
    <s v="Pacific Dermatology Specialists"/>
    <x v="42"/>
    <d v="2021-05-21T00:00:00"/>
    <n v="19"/>
    <x v="57"/>
  </r>
  <r>
    <s v="Southeast Dermatology Specialists  "/>
    <s v="Southeast Dermatology Specialists"/>
    <x v="62"/>
    <d v="2021-05-21T00:00:00"/>
    <n v="26"/>
    <x v="57"/>
  </r>
  <r>
    <s v="Semler Dermatology"/>
    <s v="Semler Dermatology"/>
    <x v="61"/>
    <d v="2021-05-21T00:00:00"/>
    <n v="36"/>
    <x v="57"/>
  </r>
  <r>
    <s v="Northeast Dermatology Associates"/>
    <s v="Northeast Dermatology Associates"/>
    <x v="71"/>
    <d v="2021-05-21T00:00:00"/>
    <n v="3"/>
    <x v="57"/>
  </r>
  <r>
    <s v="Northeast Dermatology Associates"/>
    <s v="Northeast Dermatology Associates"/>
    <x v="54"/>
    <d v="2021-05-21T00:00:00"/>
    <n v="34"/>
    <x v="57"/>
  </r>
  <r>
    <s v="Northeast Dermatology Associates"/>
    <s v="Northeast Dermatology Associates"/>
    <x v="53"/>
    <d v="2021-05-21T00:00:00"/>
    <n v="34"/>
    <x v="57"/>
  </r>
  <r>
    <s v="Louisiana Dermatology Associates "/>
    <s v="Louisiana Dermatology Associates"/>
    <x v="50"/>
    <d v="2021-05-21T00:00:00"/>
    <n v="135"/>
    <x v="57"/>
  </r>
  <r>
    <s v="Dermatology &amp; MOHS Surgery Institute"/>
    <s v="Dermatology &amp; MOHS Surgery Institute"/>
    <x v="94"/>
    <d v="2021-05-21T00:00:00"/>
    <n v="22"/>
    <x v="57"/>
  </r>
  <r>
    <s v="North Pacific Dermatology"/>
    <s v="Lake Washington Dermatology"/>
    <x v="51"/>
    <d v="2021-05-21T00:00:00"/>
    <n v="61"/>
    <x v="57"/>
  </r>
  <r>
    <s v="North Pacific Dermatology"/>
    <s v="Skin Surgery Center"/>
    <x v="52"/>
    <d v="2021-05-21T00:00:00"/>
    <n v="34"/>
    <x v="57"/>
  </r>
  <r>
    <s v="Louisiana Dermatology Associates "/>
    <s v="Louisiana Dermatology Associates"/>
    <x v="31"/>
    <d v="2021-05-21T00:00:00"/>
    <n v="35"/>
    <x v="57"/>
  </r>
  <r>
    <s v="Dermatology &amp; MOHS Surgery Institute"/>
    <s v="Dermatology &amp; MOHS Surgery Institute"/>
    <x v="30"/>
    <d v="2021-05-21T00:00:00"/>
    <n v="36"/>
    <x v="57"/>
  </r>
  <r>
    <s v="Dermatology &amp; MOHS Surgery Institute"/>
    <s v="Dermatology &amp; MOHS Surgery Institute"/>
    <x v="28"/>
    <d v="2021-05-21T00:00:00"/>
    <n v="88"/>
    <x v="57"/>
  </r>
  <r>
    <s v="Northeast Dermatology Associates"/>
    <s v="Dermatology of Cape Cod"/>
    <x v="34"/>
    <d v="2021-05-21T00:00:00"/>
    <n v="42"/>
    <x v="57"/>
  </r>
  <r>
    <s v="North Pacific Dermatology"/>
    <s v="North Pacific Dermatology"/>
    <x v="33"/>
    <d v="2021-05-21T00:00:00"/>
    <n v="22"/>
    <x v="57"/>
  </r>
  <r>
    <s v="Northeast Dermatology Associates"/>
    <s v="Northeast Dermatology Associates"/>
    <x v="38"/>
    <d v="2021-05-21T00:00:00"/>
    <n v="70"/>
    <x v="57"/>
  </r>
  <r>
    <s v="Northeast Dermatology Associates"/>
    <s v="Northeast Dermatology Associates"/>
    <x v="37"/>
    <d v="2021-05-21T00:00:00"/>
    <n v="101"/>
    <x v="57"/>
  </r>
  <r>
    <s v="Northeast Dermatology Associates"/>
    <s v="Northeast Dermatology Associates"/>
    <x v="67"/>
    <d v="2021-05-21T00:00:00"/>
    <n v="1"/>
    <x v="57"/>
  </r>
  <r>
    <s v="Northeast Dermatology Associates"/>
    <s v="Northeast Dermatology Associates"/>
    <x v="36"/>
    <d v="2021-05-21T00:00:00"/>
    <n v="63"/>
    <x v="57"/>
  </r>
  <r>
    <s v="Northeast Dermatology Associates"/>
    <s v="Northeast Dermatology Associates"/>
    <x v="35"/>
    <d v="2021-05-21T00:00:00"/>
    <n v="38"/>
    <x v="57"/>
  </r>
  <r>
    <s v="Southeast Dermatology Specialists  "/>
    <s v="Southeast Dermatology Specialists"/>
    <x v="81"/>
    <d v="2021-05-21T00:00:00"/>
    <n v="1"/>
    <x v="57"/>
  </r>
  <r>
    <s v="Southeast Dermatology Specialists  "/>
    <s v="Southeast Dermatology Specialists"/>
    <x v="43"/>
    <d v="2021-05-21T00:00:00"/>
    <n v="29"/>
    <x v="57"/>
  </r>
  <r>
    <s v="Southeast Dermatology Specialists  "/>
    <s v="Southeast Dermatology Specialists"/>
    <x v="44"/>
    <d v="2021-05-21T00:00:00"/>
    <n v="15"/>
    <x v="57"/>
  </r>
  <r>
    <s v="Pacific Dermatology Specialists"/>
    <s v="Pacific Dermatology Specialists"/>
    <x v="41"/>
    <d v="2021-05-21T00:00:00"/>
    <n v="37"/>
    <x v="57"/>
  </r>
  <r>
    <s v="Vanguard Dermatology"/>
    <s v="Vanguard Dermatology"/>
    <x v="47"/>
    <d v="2021-05-21T00:00:00"/>
    <n v="15"/>
    <x v="57"/>
  </r>
  <r>
    <s v="Vanguard Dermatology"/>
    <s v="Vanguard Dermatology"/>
    <x v="46"/>
    <d v="2021-05-21T00:00:00"/>
    <n v="69"/>
    <x v="57"/>
  </r>
  <r>
    <s v="Washington Institute of Dermatologic Laser Surgery"/>
    <s v="Washington Institute of Dermatologic Laser Surgery"/>
    <x v="48"/>
    <d v="2021-05-21T00:00:00"/>
    <n v="21"/>
    <x v="57"/>
  </r>
  <r>
    <s v="Northeast Dermatology Associates"/>
    <s v="Northeast Dermatology Associates"/>
    <x v="22"/>
    <d v="2021-05-21T00:00:00"/>
    <n v="113"/>
    <x v="57"/>
  </r>
  <r>
    <s v="Northeast Dermatology Associates"/>
    <s v="Brookline Dermatology Associates"/>
    <x v="16"/>
    <d v="2021-05-21T00:00:00"/>
    <n v="20"/>
    <x v="57"/>
  </r>
  <r>
    <s v="Northeast Dermatology Associates"/>
    <s v="Northeast Dermatology Associates"/>
    <x v="18"/>
    <d v="2021-05-21T00:00:00"/>
    <n v="23"/>
    <x v="57"/>
  </r>
  <r>
    <s v="Northeast Dermatology Associates"/>
    <s v="Brookline Dermatology Associates"/>
    <x v="17"/>
    <d v="2021-05-21T00:00:00"/>
    <n v="47"/>
    <x v="57"/>
  </r>
  <r>
    <s v="Dermatology &amp; MOHS Surgery Institute"/>
    <s v="Dermatology &amp; MOHS Surgery Institute"/>
    <x v="14"/>
    <d v="2021-05-21T00:00:00"/>
    <n v="32"/>
    <x v="57"/>
  </r>
  <r>
    <s v="Louisiana Dermatology Associates "/>
    <s v="Louisiana Dermatology Associates"/>
    <x v="69"/>
    <d v="2021-05-21T00:00:00"/>
    <n v="9"/>
    <x v="57"/>
  </r>
  <r>
    <s v="Northeast Dermatology Associates"/>
    <s v="South Shore Skin Center"/>
    <x v="10"/>
    <d v="2021-05-21T00:00:00"/>
    <n v="26"/>
    <x v="57"/>
  </r>
  <r>
    <s v="The Dermatology Group  "/>
    <s v="The Dermatology Group"/>
    <x v="24"/>
    <d v="2021-05-21T00:00:00"/>
    <n v="63"/>
    <x v="57"/>
  </r>
  <r>
    <s v="The Dermatology Group  "/>
    <s v="The Dermatology Group"/>
    <x v="26"/>
    <d v="2021-05-21T00:00:00"/>
    <n v="39"/>
    <x v="57"/>
  </r>
  <r>
    <s v="Vanguard Dermatology"/>
    <s v="Vanguard Dermatology"/>
    <x v="13"/>
    <d v="2021-05-21T00:00:00"/>
    <n v="34"/>
    <x v="57"/>
  </r>
  <r>
    <s v="The Dermatology Group  "/>
    <s v="The Dermatology Group"/>
    <x v="83"/>
    <d v="2021-05-21T00:00:00"/>
    <n v="2"/>
    <x v="57"/>
  </r>
  <r>
    <s v="The Dermatology Group  "/>
    <s v="Swan Dermatology &amp; Aesthetics"/>
    <x v="11"/>
    <d v="2021-05-21T00:00:00"/>
    <n v="44"/>
    <x v="57"/>
  </r>
  <r>
    <s v="Northeast Dermatology Associates"/>
    <s v="Northeast Dermatology Associates"/>
    <x v="8"/>
    <d v="2021-05-21T00:00:00"/>
    <n v="27"/>
    <x v="57"/>
  </r>
  <r>
    <s v="Northeast Dermatology Associates"/>
    <s v="Northeast Dermatology Associates"/>
    <x v="5"/>
    <d v="2021-05-21T00:00:00"/>
    <n v="2"/>
    <x v="57"/>
  </r>
  <r>
    <s v="North Pacific Dermatology"/>
    <s v="North Pacific Dermatology"/>
    <x v="4"/>
    <d v="2021-05-21T00:00:00"/>
    <n v="33"/>
    <x v="57"/>
  </r>
  <r>
    <s v="Dermatology &amp; MOHS Surgery Institute"/>
    <s v="Dermatology &amp; MOHS Surgery Institute"/>
    <x v="0"/>
    <d v="2021-05-21T00:00:00"/>
    <n v="42"/>
    <x v="57"/>
  </r>
  <r>
    <s v="North Pacific Dermatology"/>
    <s v="Eastside Dermatology"/>
    <x v="3"/>
    <d v="2021-05-21T00:00:00"/>
    <n v="48"/>
    <x v="57"/>
  </r>
  <r>
    <s v="Lupo Center for Aesthetic &amp; General Dermatology"/>
    <s v="Lupo Center for Aesthetic &amp; General Dermatology, LLC"/>
    <x v="2"/>
    <d v="2021-05-21T00:00:00"/>
    <n v="12"/>
    <x v="57"/>
  </r>
  <r>
    <s v="Dermatology &amp; MOHS Surgery Institute"/>
    <s v="Dermatology &amp; MOHS Surgery Institute"/>
    <x v="29"/>
    <d v="2021-05-20T00:00:00"/>
    <n v="28"/>
    <x v="58"/>
  </r>
  <r>
    <s v="Lupo Center for Aesthetic &amp; General Dermatology"/>
    <s v="Lupo Center for Aesthetic &amp; General Dermatology, LLC"/>
    <x v="101"/>
    <d v="2021-05-20T00:00:00"/>
    <n v="1"/>
    <x v="58"/>
  </r>
  <r>
    <s v="Northeast Dermatology Associates"/>
    <s v="Northeast Dermatology Associates"/>
    <x v="39"/>
    <d v="2021-05-20T00:00:00"/>
    <n v="23"/>
    <x v="58"/>
  </r>
  <r>
    <s v="Northeast Dermatology Associates"/>
    <s v="Northeast Dermatology Associates"/>
    <x v="19"/>
    <d v="2021-05-20T00:00:00"/>
    <n v="36"/>
    <x v="58"/>
  </r>
  <r>
    <s v="Northeast Dermatology Associates"/>
    <s v="Northeast Dermatology Associates"/>
    <x v="54"/>
    <d v="2021-05-20T00:00:00"/>
    <n v="36"/>
    <x v="58"/>
  </r>
  <r>
    <s v="Pacific Dermatology Specialists"/>
    <s v="Pacific Dermatology Specialists"/>
    <x v="59"/>
    <d v="2021-05-20T00:00:00"/>
    <n v="31"/>
    <x v="58"/>
  </r>
  <r>
    <s v="Pacific Dermatology Specialists"/>
    <s v="Pacific Dermatology Specialists"/>
    <x v="58"/>
    <d v="2021-05-20T00:00:00"/>
    <n v="31"/>
    <x v="58"/>
  </r>
  <r>
    <s v="Semler Dermatology"/>
    <s v="Semler Dermatology"/>
    <x v="61"/>
    <d v="2021-05-20T00:00:00"/>
    <n v="90"/>
    <x v="58"/>
  </r>
  <r>
    <s v="The Dermatology Group  "/>
    <s v="The Dermatology Group"/>
    <x v="76"/>
    <d v="2021-05-20T00:00:00"/>
    <n v="25"/>
    <x v="58"/>
  </r>
  <r>
    <s v="The Dermatology Group  "/>
    <s v="The Dermatology Group"/>
    <x v="77"/>
    <d v="2021-05-20T00:00:00"/>
    <n v="1"/>
    <x v="58"/>
  </r>
  <r>
    <s v="The Dermatology Group  "/>
    <s v="The Dermatology Group"/>
    <x v="25"/>
    <d v="2021-05-20T00:00:00"/>
    <n v="34"/>
    <x v="58"/>
  </r>
  <r>
    <s v="Washington Institute of Dermatologic Laser Surgery"/>
    <s v="Washington Institute of Dermatologic Laser Surgery"/>
    <x v="48"/>
    <d v="2021-05-20T00:00:00"/>
    <n v="28"/>
    <x v="58"/>
  </r>
  <r>
    <s v="The Dermatology Group  "/>
    <s v="The Dermatology Group"/>
    <x v="45"/>
    <d v="2021-05-20T00:00:00"/>
    <n v="20"/>
    <x v="58"/>
  </r>
  <r>
    <s v="The Dermatology Group  "/>
    <s v="The Dermatology Group"/>
    <x v="64"/>
    <d v="2021-05-20T00:00:00"/>
    <n v="20"/>
    <x v="58"/>
  </r>
  <r>
    <s v="Vanguard Dermatology"/>
    <s v="Vanguard Dermatology"/>
    <x v="13"/>
    <d v="2021-05-20T00:00:00"/>
    <n v="88"/>
    <x v="58"/>
  </r>
  <r>
    <s v="Vanguard Dermatology"/>
    <s v="Vanguard Dermatology"/>
    <x v="47"/>
    <d v="2021-05-20T00:00:00"/>
    <n v="50"/>
    <x v="58"/>
  </r>
  <r>
    <s v="Northeast Dermatology Associates"/>
    <s v="South Shore Skin Center"/>
    <x v="9"/>
    <d v="2021-05-20T00:00:00"/>
    <n v="229"/>
    <x v="58"/>
  </r>
  <r>
    <s v="Northeast Dermatology Associates"/>
    <s v="South Shore Skin Center"/>
    <x v="57"/>
    <d v="2021-05-20T00:00:00"/>
    <n v="130"/>
    <x v="58"/>
  </r>
  <r>
    <s v="Southeast Dermatology Specialists  "/>
    <s v="Southeast Dermatology Specialists"/>
    <x v="43"/>
    <d v="2021-05-20T00:00:00"/>
    <n v="52"/>
    <x v="58"/>
  </r>
  <r>
    <s v="Pacific Dermatology Specialists"/>
    <s v="Pacific Dermatology Specialists"/>
    <x v="42"/>
    <d v="2021-05-20T00:00:00"/>
    <n v="6"/>
    <x v="58"/>
  </r>
  <r>
    <s v="Louisiana Dermatology Associates "/>
    <s v="Louisiana Dermatology Associates"/>
    <x v="31"/>
    <d v="2021-05-20T00:00:00"/>
    <n v="35"/>
    <x v="58"/>
  </r>
  <r>
    <s v="Family Dermatology"/>
    <s v="Family Dermatology"/>
    <x v="1"/>
    <d v="2021-05-20T00:00:00"/>
    <n v="99"/>
    <x v="58"/>
  </r>
  <r>
    <s v="Dermatology &amp; MOHS Surgery Institute"/>
    <s v="Dermatology &amp; MOHS Surgery Institute"/>
    <x v="28"/>
    <d v="2021-05-20T00:00:00"/>
    <n v="99"/>
    <x v="58"/>
  </r>
  <r>
    <s v="North Pacific Dermatology"/>
    <s v="Eastside Dermatology"/>
    <x v="3"/>
    <d v="2021-05-20T00:00:00"/>
    <n v="26"/>
    <x v="58"/>
  </r>
  <r>
    <s v="North Pacific Dermatology"/>
    <s v="Lake Washington Dermatology"/>
    <x v="51"/>
    <d v="2021-05-20T00:00:00"/>
    <n v="80"/>
    <x v="58"/>
  </r>
  <r>
    <s v="North Pacific Dermatology"/>
    <s v="Skin Surgery Center"/>
    <x v="52"/>
    <d v="2021-05-20T00:00:00"/>
    <n v="37"/>
    <x v="58"/>
  </r>
  <r>
    <s v="North Pacific Dermatology"/>
    <s v="North Pacific Dermatology"/>
    <x v="33"/>
    <d v="2021-05-20T00:00:00"/>
    <n v="62"/>
    <x v="58"/>
  </r>
  <r>
    <s v="North Pacific Dermatology"/>
    <s v="North Pacific Dermatology"/>
    <x v="4"/>
    <d v="2021-05-20T00:00:00"/>
    <n v="19"/>
    <x v="58"/>
  </r>
  <r>
    <s v="Northeast Dermatology Associates"/>
    <s v="Northeast Dermatology Associates"/>
    <x v="38"/>
    <d v="2021-05-20T00:00:00"/>
    <n v="45"/>
    <x v="58"/>
  </r>
  <r>
    <s v="Northeast Dermatology Associates"/>
    <s v="Northeast Dermatology Associates"/>
    <x v="6"/>
    <d v="2021-05-20T00:00:00"/>
    <n v="40"/>
    <x v="58"/>
  </r>
  <r>
    <s v="Northeast Dermatology Associates"/>
    <s v="Northeast Dermatology Associates"/>
    <x v="67"/>
    <d v="2021-05-20T00:00:00"/>
    <n v="26"/>
    <x v="58"/>
  </r>
  <r>
    <s v="Northeast Dermatology Associates"/>
    <s v="Northeast Dermatology Associates"/>
    <x v="53"/>
    <d v="2021-05-20T00:00:00"/>
    <n v="47"/>
    <x v="58"/>
  </r>
  <r>
    <s v="Vanguard Dermatology"/>
    <s v="Vanguard Dermatology"/>
    <x v="12"/>
    <d v="2021-05-20T00:00:00"/>
    <n v="79"/>
    <x v="58"/>
  </r>
  <r>
    <s v="Vanguard Dermatology"/>
    <s v="Vanguard Dermatology"/>
    <x v="27"/>
    <d v="2021-05-20T00:00:00"/>
    <n v="11"/>
    <x v="58"/>
  </r>
  <r>
    <s v="The Dermatology Group  "/>
    <s v="The Dermatology Group"/>
    <x v="24"/>
    <d v="2021-05-20T00:00:00"/>
    <n v="132"/>
    <x v="58"/>
  </r>
  <r>
    <s v="Southeast Dermatology Specialists  "/>
    <s v="Southeast Dermatology Specialists"/>
    <x v="62"/>
    <d v="2021-05-20T00:00:00"/>
    <n v="76"/>
    <x v="58"/>
  </r>
  <r>
    <s v="Pacific Dermatology Specialists"/>
    <s v="Pacific Dermatology Specialists"/>
    <x v="23"/>
    <d v="2021-05-20T00:00:00"/>
    <n v="8"/>
    <x v="58"/>
  </r>
  <r>
    <s v="Northeast Dermatology Associates"/>
    <s v="Northeast Dermatology Associates"/>
    <x v="55"/>
    <d v="2021-05-20T00:00:00"/>
    <n v="52"/>
    <x v="58"/>
  </r>
  <r>
    <s v="Northeast Dermatology Associates"/>
    <s v="Northeast Dermatology Associates"/>
    <x v="21"/>
    <d v="2021-05-20T00:00:00"/>
    <n v="45"/>
    <x v="58"/>
  </r>
  <r>
    <s v="Northeast Dermatology Associates"/>
    <s v="Northeast Dermatology Associates"/>
    <x v="22"/>
    <d v="2021-05-20T00:00:00"/>
    <n v="51"/>
    <x v="58"/>
  </r>
  <r>
    <s v="Northeast Dermatology Associates"/>
    <s v="Northeast Dermatology Associates"/>
    <x v="56"/>
    <d v="2021-05-20T00:00:00"/>
    <n v="2"/>
    <x v="58"/>
  </r>
  <r>
    <s v="North Pacific Dermatology"/>
    <s v="Skin Surgery Center"/>
    <x v="15"/>
    <d v="2021-05-20T00:00:00"/>
    <n v="21"/>
    <x v="58"/>
  </r>
  <r>
    <s v="Northeast Dermatology Associates"/>
    <s v="Brookline Dermatology Associates"/>
    <x v="17"/>
    <d v="2021-05-20T00:00:00"/>
    <n v="47"/>
    <x v="58"/>
  </r>
  <r>
    <s v="Northeast Dermatology Associates"/>
    <s v="Northeast Dermatology Associates"/>
    <x v="18"/>
    <d v="2021-05-20T00:00:00"/>
    <n v="106"/>
    <x v="58"/>
  </r>
  <r>
    <s v="Dermatology &amp; MOHS Surgery Institute"/>
    <s v="Dermatology &amp; MOHS Surgery Institute"/>
    <x v="14"/>
    <d v="2021-05-20T00:00:00"/>
    <n v="13"/>
    <x v="58"/>
  </r>
  <r>
    <s v="Louisiana Dermatology Associates "/>
    <s v="Louisiana Dermatology Associates"/>
    <x v="50"/>
    <d v="2021-05-20T00:00:00"/>
    <n v="81"/>
    <x v="58"/>
  </r>
  <r>
    <s v="Lupo Center for Aesthetic &amp; General Dermatology"/>
    <s v="Lupo Center for Aesthetic &amp; General Dermatology, LLC"/>
    <x v="2"/>
    <d v="2021-05-20T00:00:00"/>
    <n v="32"/>
    <x v="58"/>
  </r>
  <r>
    <s v="Northeast Dermatology Associates"/>
    <s v="Brookline Dermatology Associates"/>
    <x v="16"/>
    <d v="2021-05-20T00:00:00"/>
    <n v="41"/>
    <x v="58"/>
  </r>
  <r>
    <s v="Northeast Dermatology Associates"/>
    <s v="Dermatology of Cape Cod"/>
    <x v="34"/>
    <d v="2021-05-20T00:00:00"/>
    <n v="71"/>
    <x v="58"/>
  </r>
  <r>
    <s v="Northeast Dermatology Associates"/>
    <s v="Northeast Dermatology Associates"/>
    <x v="5"/>
    <d v="2021-05-20T00:00:00"/>
    <n v="106"/>
    <x v="58"/>
  </r>
  <r>
    <s v="Louisiana Dermatology Associates "/>
    <s v="Louisiana Dermatology Associates"/>
    <x v="32"/>
    <d v="2021-05-20T00:00:00"/>
    <n v="39"/>
    <x v="58"/>
  </r>
  <r>
    <s v="Dermatology &amp; MOHS Surgery Institute"/>
    <s v="Dermatology &amp; MOHS Surgery Institute"/>
    <x v="30"/>
    <d v="2021-05-20T00:00:00"/>
    <n v="26"/>
    <x v="58"/>
  </r>
  <r>
    <s v="Dermatology &amp; MOHS Surgery Institute"/>
    <s v="Dermatology &amp; MOHS Surgery Institute"/>
    <x v="0"/>
    <d v="2021-05-20T00:00:00"/>
    <n v="25"/>
    <x v="58"/>
  </r>
  <r>
    <s v="Northeast Dermatology Associates"/>
    <s v="Northeast Dermatology Associates"/>
    <x v="20"/>
    <d v="2021-05-20T00:00:00"/>
    <n v="11"/>
    <x v="58"/>
  </r>
  <r>
    <s v="Northeast Dermatology Associates"/>
    <s v="Northeast Dermatology Associates"/>
    <x v="36"/>
    <d v="2021-05-20T00:00:00"/>
    <n v="40"/>
    <x v="58"/>
  </r>
  <r>
    <s v="Northeast Dermatology Associates"/>
    <s v="Northeast Dermatology Associates"/>
    <x v="35"/>
    <d v="2021-05-20T00:00:00"/>
    <n v="63"/>
    <x v="58"/>
  </r>
  <r>
    <s v="Northeast Dermatology Associates"/>
    <s v="Northeast Dermatology Associates"/>
    <x v="37"/>
    <d v="2021-05-20T00:00:00"/>
    <n v="48"/>
    <x v="58"/>
  </r>
  <r>
    <s v="Northeast Dermatology Associates"/>
    <s v="Northeast Dermatology Associates"/>
    <x v="7"/>
    <d v="2021-05-20T00:00:00"/>
    <n v="49"/>
    <x v="58"/>
  </r>
  <r>
    <s v="Southeast Dermatology Specialists  "/>
    <s v="Southeast Dermatology Specialists"/>
    <x v="44"/>
    <d v="2021-05-20T00:00:00"/>
    <n v="34"/>
    <x v="58"/>
  </r>
  <r>
    <s v="Pacific Dermatology Specialists"/>
    <s v="Pacific Dermatology Specialists"/>
    <x v="41"/>
    <d v="2021-05-20T00:00:00"/>
    <n v="32"/>
    <x v="58"/>
  </r>
  <r>
    <s v="Northeast Dermatology Associates"/>
    <s v="South Shore Skin Center"/>
    <x v="10"/>
    <d v="2021-05-20T00:00:00"/>
    <n v="13"/>
    <x v="58"/>
  </r>
  <r>
    <s v="Northeast Dermatology Associates"/>
    <s v="Northeast Dermatology Associates"/>
    <x v="40"/>
    <d v="2021-05-20T00:00:00"/>
    <n v="9"/>
    <x v="58"/>
  </r>
  <r>
    <s v="Northeast Dermatology Associates"/>
    <s v="Northeast Dermatology Associates"/>
    <x v="8"/>
    <d v="2021-05-20T00:00:00"/>
    <n v="48"/>
    <x v="58"/>
  </r>
  <r>
    <s v="The Dermatology Group  "/>
    <s v="Swan Dermatology &amp; Aesthetics"/>
    <x v="11"/>
    <d v="2021-05-20T00:00:00"/>
    <n v="52"/>
    <x v="58"/>
  </r>
  <r>
    <s v="The Dermatology Group  "/>
    <s v="The Dermatology Group"/>
    <x v="26"/>
    <d v="2021-05-20T00:00:00"/>
    <n v="57"/>
    <x v="58"/>
  </r>
  <r>
    <s v="Vanguard Dermatology"/>
    <s v="Vanguard Dermatology"/>
    <x v="46"/>
    <d v="2021-05-20T00:00:00"/>
    <n v="83"/>
    <x v="58"/>
  </r>
  <r>
    <s v="Vanguard Dermatology"/>
    <s v="Vanguard Dermatology"/>
    <x v="27"/>
    <d v="2021-05-19T00:00:00"/>
    <n v="19"/>
    <x v="59"/>
  </r>
  <r>
    <s v="Vanguard Dermatology"/>
    <s v="Vanguard Dermatology"/>
    <x v="13"/>
    <d v="2021-05-19T00:00:00"/>
    <n v="110"/>
    <x v="59"/>
  </r>
  <r>
    <s v="Washington Institute of Dermatologic Laser Surgery"/>
    <s v="Washington Institute of Dermatologic Laser Surgery"/>
    <x v="48"/>
    <d v="2021-05-19T00:00:00"/>
    <n v="26"/>
    <x v="59"/>
  </r>
  <r>
    <s v="The Dermatology Group  "/>
    <s v="The Dermatology Group"/>
    <x v="25"/>
    <d v="2021-05-19T00:00:00"/>
    <n v="64"/>
    <x v="59"/>
  </r>
  <r>
    <s v="The Dermatology Group  "/>
    <s v="The Dermatology Group"/>
    <x v="24"/>
    <d v="2021-05-19T00:00:00"/>
    <n v="142"/>
    <x v="59"/>
  </r>
  <r>
    <s v="Southeast Dermatology Specialists  "/>
    <s v="Southeast Dermatology Specialists"/>
    <x v="66"/>
    <d v="2021-05-19T00:00:00"/>
    <n v="26"/>
    <x v="59"/>
  </r>
  <r>
    <s v="Northeast Dermatology Associates"/>
    <s v="Northeast Dermatology Associates"/>
    <x v="22"/>
    <d v="2021-05-19T00:00:00"/>
    <n v="73"/>
    <x v="59"/>
  </r>
  <r>
    <s v="Northeast Dermatology Associates"/>
    <s v="Northeast Dermatology Associates"/>
    <x v="67"/>
    <d v="2021-05-19T00:00:00"/>
    <n v="41"/>
    <x v="59"/>
  </r>
  <r>
    <s v="Dermatology &amp; MOHS Surgery Institute"/>
    <s v="Dermatology &amp; MOHS Surgery Institute"/>
    <x v="14"/>
    <d v="2021-05-19T00:00:00"/>
    <n v="32"/>
    <x v="59"/>
  </r>
  <r>
    <s v="Louisiana Dermatology Associates "/>
    <s v="Louisiana Dermatology Associates"/>
    <x v="69"/>
    <d v="2021-05-19T00:00:00"/>
    <n v="7"/>
    <x v="59"/>
  </r>
  <r>
    <s v="Louisiana Dermatology Associates "/>
    <s v="Louisiana Dermatology Associates"/>
    <x v="31"/>
    <d v="2021-05-19T00:00:00"/>
    <n v="22"/>
    <x v="59"/>
  </r>
  <r>
    <s v="Lupo Center for Aesthetic &amp; General Dermatology"/>
    <s v="Lupo Center for Aesthetic &amp; General Dermatology, LLC"/>
    <x v="2"/>
    <d v="2021-05-19T00:00:00"/>
    <n v="38"/>
    <x v="59"/>
  </r>
  <r>
    <s v="North Pacific Dermatology"/>
    <s v="Eastside Dermatology"/>
    <x v="3"/>
    <d v="2021-05-19T00:00:00"/>
    <n v="29"/>
    <x v="59"/>
  </r>
  <r>
    <s v="Northeast Dermatology Associates"/>
    <s v="Brookline Dermatology Associates"/>
    <x v="17"/>
    <d v="2021-05-19T00:00:00"/>
    <n v="54"/>
    <x v="59"/>
  </r>
  <r>
    <s v="North Pacific Dermatology"/>
    <s v="Skin Surgery Center"/>
    <x v="15"/>
    <d v="2021-05-19T00:00:00"/>
    <n v="17"/>
    <x v="59"/>
  </r>
  <r>
    <s v="North Pacific Dermatology"/>
    <s v="North Pacific Dermatology"/>
    <x v="68"/>
    <d v="2021-05-19T00:00:00"/>
    <n v="1"/>
    <x v="59"/>
  </r>
  <r>
    <s v="Family Dermatology"/>
    <s v="Family Dermatology"/>
    <x v="1"/>
    <d v="2021-05-19T00:00:00"/>
    <n v="94"/>
    <x v="59"/>
  </r>
  <r>
    <s v="Louisiana Dermatology Associates "/>
    <s v="Louisiana Dermatology Associates"/>
    <x v="63"/>
    <d v="2021-05-19T00:00:00"/>
    <n v="22"/>
    <x v="59"/>
  </r>
  <r>
    <s v="Dermatology &amp; MOHS Surgery Institute"/>
    <s v="Dermatology &amp; MOHS Surgery Institute"/>
    <x v="0"/>
    <d v="2021-05-19T00:00:00"/>
    <n v="27"/>
    <x v="59"/>
  </r>
  <r>
    <s v="Dermatology &amp; MOHS Surgery Institute"/>
    <s v="Dermatology &amp; MOHS Surgery Institute"/>
    <x v="80"/>
    <d v="2021-05-19T00:00:00"/>
    <n v="26"/>
    <x v="59"/>
  </r>
  <r>
    <s v="North Pacific Dermatology"/>
    <s v="North Pacific Dermatology"/>
    <x v="4"/>
    <d v="2021-05-19T00:00:00"/>
    <n v="16"/>
    <x v="59"/>
  </r>
  <r>
    <s v="Northeast Dermatology Associates"/>
    <s v="Northeast Dermatology Associates"/>
    <x v="87"/>
    <d v="2021-05-19T00:00:00"/>
    <n v="22"/>
    <x v="59"/>
  </r>
  <r>
    <s v="Northeast Dermatology Associates"/>
    <s v="Northeast Dermatology Associates"/>
    <x v="20"/>
    <d v="2021-05-19T00:00:00"/>
    <n v="16"/>
    <x v="59"/>
  </r>
  <r>
    <s v="Northeast Dermatology Associates"/>
    <s v="South Shore Skin Center"/>
    <x v="10"/>
    <d v="2021-05-19T00:00:00"/>
    <n v="22"/>
    <x v="59"/>
  </r>
  <r>
    <s v="Northeast Dermatology Associates"/>
    <s v="South Shore Skin Center"/>
    <x v="9"/>
    <d v="2021-05-19T00:00:00"/>
    <n v="181"/>
    <x v="59"/>
  </r>
  <r>
    <s v="Pacific Dermatology Specialists"/>
    <s v="Pacific Dermatology Specialists"/>
    <x v="65"/>
    <d v="2021-05-19T00:00:00"/>
    <n v="19"/>
    <x v="59"/>
  </r>
  <r>
    <s v="Semler Dermatology"/>
    <s v="Semler Dermatology"/>
    <x v="61"/>
    <d v="2021-05-19T00:00:00"/>
    <n v="83"/>
    <x v="59"/>
  </r>
  <r>
    <s v="The Dermatology Group  "/>
    <s v="The Dermatology Group"/>
    <x v="64"/>
    <d v="2021-05-19T00:00:00"/>
    <n v="17"/>
    <x v="59"/>
  </r>
  <r>
    <s v="The Dermatology Group  "/>
    <s v="Swan Dermatology &amp; Aesthetics"/>
    <x v="11"/>
    <d v="2021-05-19T00:00:00"/>
    <n v="41"/>
    <x v="59"/>
  </r>
  <r>
    <s v="The Dermatology Group  "/>
    <s v="The Dermatology Group"/>
    <x v="26"/>
    <d v="2021-05-19T00:00:00"/>
    <n v="78"/>
    <x v="59"/>
  </r>
  <r>
    <s v="The Dermatology Group  "/>
    <s v="The Dermatology Group"/>
    <x v="76"/>
    <d v="2021-05-19T00:00:00"/>
    <n v="29"/>
    <x v="59"/>
  </r>
  <r>
    <s v="Northeast Dermatology Associates"/>
    <s v="Northeast Dermatology Associates"/>
    <x v="54"/>
    <d v="2021-05-19T00:00:00"/>
    <n v="69"/>
    <x v="59"/>
  </r>
  <r>
    <s v="Northeast Dermatology Associates"/>
    <s v="Northeast Dermatology Associates"/>
    <x v="5"/>
    <d v="2021-05-19T00:00:00"/>
    <n v="90"/>
    <x v="59"/>
  </r>
  <r>
    <s v="Northeast Dermatology Associates"/>
    <s v="Northeast Dermatology Associates"/>
    <x v="7"/>
    <d v="2021-05-19T00:00:00"/>
    <n v="27"/>
    <x v="59"/>
  </r>
  <r>
    <s v="Northeast Dermatology Associates"/>
    <s v="Northeast Dermatology Associates"/>
    <x v="71"/>
    <d v="2021-05-19T00:00:00"/>
    <n v="4"/>
    <x v="59"/>
  </r>
  <r>
    <s v="Northeast Dermatology Associates"/>
    <s v="Northeast Dermatology Associates"/>
    <x v="37"/>
    <d v="2021-05-19T00:00:00"/>
    <n v="95"/>
    <x v="59"/>
  </r>
  <r>
    <s v="Louisiana Dermatology Associates "/>
    <s v="Louisiana Dermatology Associates"/>
    <x v="50"/>
    <d v="2021-05-19T00:00:00"/>
    <n v="123"/>
    <x v="59"/>
  </r>
  <r>
    <s v="Pacific Dermatology Specialists"/>
    <s v="Pacific Dermatology Specialists"/>
    <x v="41"/>
    <d v="2021-05-19T00:00:00"/>
    <n v="17"/>
    <x v="59"/>
  </r>
  <r>
    <s v="Southeast Dermatology Specialists  "/>
    <s v="Southeast Dermatology Specialists"/>
    <x v="62"/>
    <d v="2021-05-19T00:00:00"/>
    <n v="71"/>
    <x v="59"/>
  </r>
  <r>
    <s v="Northeast Dermatology Associates"/>
    <s v="Northeast Dermatology Associates"/>
    <x v="39"/>
    <d v="2021-05-19T00:00:00"/>
    <n v="26"/>
    <x v="59"/>
  </r>
  <r>
    <s v="Northeast Dermatology Associates"/>
    <s v="Northeast Dermatology Associates"/>
    <x v="8"/>
    <d v="2021-05-19T00:00:00"/>
    <n v="53"/>
    <x v="59"/>
  </r>
  <r>
    <s v="Pacific Dermatology Specialists"/>
    <s v="Pacific Dermatology Specialists"/>
    <x v="58"/>
    <d v="2021-05-19T00:00:00"/>
    <n v="63"/>
    <x v="59"/>
  </r>
  <r>
    <s v="Pacific Dermatology Specialists"/>
    <s v="Pacific Dermatology Specialists"/>
    <x v="59"/>
    <d v="2021-05-19T00:00:00"/>
    <n v="20"/>
    <x v="59"/>
  </r>
  <r>
    <s v="Vanguard Dermatology"/>
    <s v="Vanguard Dermatology"/>
    <x v="12"/>
    <d v="2021-05-19T00:00:00"/>
    <n v="30"/>
    <x v="59"/>
  </r>
  <r>
    <s v="The Dermatology Group  "/>
    <s v="The Dermatology Group"/>
    <x v="83"/>
    <d v="2021-05-19T00:00:00"/>
    <n v="1"/>
    <x v="59"/>
  </r>
  <r>
    <s v="Vanguard Dermatology"/>
    <s v="Vanguard Dermatology"/>
    <x v="47"/>
    <d v="2021-05-19T00:00:00"/>
    <n v="52"/>
    <x v="59"/>
  </r>
  <r>
    <s v="The Dermatology Group  "/>
    <s v="The Dermatology Group"/>
    <x v="45"/>
    <d v="2021-05-19T00:00:00"/>
    <n v="21"/>
    <x v="59"/>
  </r>
  <r>
    <s v="Pacific Dermatology Specialists"/>
    <s v="Pacific Dermatology Specialists"/>
    <x v="42"/>
    <d v="2021-05-19T00:00:00"/>
    <n v="27"/>
    <x v="59"/>
  </r>
  <r>
    <s v="Southeast Dermatology Specialists  "/>
    <s v="Southeast Dermatology Specialists"/>
    <x v="81"/>
    <d v="2021-05-19T00:00:00"/>
    <n v="2"/>
    <x v="59"/>
  </r>
  <r>
    <s v="Southeast Dermatology Specialists  "/>
    <s v="Southeast Dermatology Specialists"/>
    <x v="43"/>
    <d v="2021-05-19T00:00:00"/>
    <n v="56"/>
    <x v="59"/>
  </r>
  <r>
    <s v="Northeast Dermatology Associates"/>
    <s v="South Shore Skin Center"/>
    <x v="57"/>
    <d v="2021-05-19T00:00:00"/>
    <n v="147"/>
    <x v="59"/>
  </r>
  <r>
    <s v="Northeast Dermatology Associates"/>
    <s v="Northeast Dermatology Associates"/>
    <x v="55"/>
    <d v="2021-05-19T00:00:00"/>
    <n v="15"/>
    <x v="59"/>
  </r>
  <r>
    <s v="Northeast Dermatology Associates"/>
    <s v="Northeast Dermatology Associates"/>
    <x v="53"/>
    <d v="2021-05-19T00:00:00"/>
    <n v="63"/>
    <x v="59"/>
  </r>
  <r>
    <s v="Northeast Dermatology Associates"/>
    <s v="Northeast Dermatology Associates"/>
    <x v="36"/>
    <d v="2021-05-19T00:00:00"/>
    <n v="59"/>
    <x v="59"/>
  </r>
  <r>
    <s v="Northeast Dermatology Associates"/>
    <s v="Northeast Dermatology Associates"/>
    <x v="35"/>
    <d v="2021-05-19T00:00:00"/>
    <n v="17"/>
    <x v="59"/>
  </r>
  <r>
    <s v="Northeast Dermatology Associates"/>
    <s v="Northeast Dermatology Associates"/>
    <x v="56"/>
    <d v="2021-05-19T00:00:00"/>
    <n v="16"/>
    <x v="59"/>
  </r>
  <r>
    <s v="Northeast Dermatology Associates"/>
    <s v="Northeast Dermatology Associates"/>
    <x v="38"/>
    <d v="2021-05-19T00:00:00"/>
    <n v="78"/>
    <x v="59"/>
  </r>
  <r>
    <s v="Northeast Dermatology Associates"/>
    <s v="Northeast Dermatology Associates"/>
    <x v="21"/>
    <d v="2021-05-19T00:00:00"/>
    <n v="23"/>
    <x v="59"/>
  </r>
  <r>
    <s v="Louisiana Dermatology Associates "/>
    <s v="Louisiana Dermatology Associates"/>
    <x v="32"/>
    <d v="2021-05-19T00:00:00"/>
    <n v="19"/>
    <x v="59"/>
  </r>
  <r>
    <s v="Dermatology &amp; MOHS Surgery Institute"/>
    <s v="Dermatology &amp; MOHS Surgery Institute"/>
    <x v="30"/>
    <d v="2021-05-19T00:00:00"/>
    <n v="34"/>
    <x v="59"/>
  </r>
  <r>
    <s v="Dermatology &amp; MOHS Surgery Institute"/>
    <s v="Dermatology &amp; MOHS Surgery Institute"/>
    <x v="28"/>
    <d v="2021-05-19T00:00:00"/>
    <n v="98"/>
    <x v="59"/>
  </r>
  <r>
    <s v="North Pacific Dermatology"/>
    <s v="Lake Washington Dermatology"/>
    <x v="51"/>
    <d v="2021-05-19T00:00:00"/>
    <n v="8"/>
    <x v="59"/>
  </r>
  <r>
    <s v="North Pacific Dermatology"/>
    <s v="Skin Surgery Center"/>
    <x v="52"/>
    <d v="2021-05-19T00:00:00"/>
    <n v="35"/>
    <x v="59"/>
  </r>
  <r>
    <s v="North Pacific Dermatology"/>
    <s v="North Pacific Dermatology"/>
    <x v="33"/>
    <d v="2021-05-19T00:00:00"/>
    <n v="64"/>
    <x v="59"/>
  </r>
  <r>
    <s v="Northeast Dermatology Associates"/>
    <s v="Brookline Dermatology Associates"/>
    <x v="16"/>
    <d v="2021-05-19T00:00:00"/>
    <n v="35"/>
    <x v="59"/>
  </r>
  <r>
    <s v="Northeast Dermatology Associates"/>
    <s v="Northeast Dermatology Associates"/>
    <x v="18"/>
    <d v="2021-05-19T00:00:00"/>
    <n v="92"/>
    <x v="59"/>
  </r>
  <r>
    <s v="Northeast Dermatology Associates"/>
    <s v="Dermatology of Cape Cod"/>
    <x v="34"/>
    <d v="2021-05-19T00:00:00"/>
    <n v="73"/>
    <x v="59"/>
  </r>
  <r>
    <s v="Northeast Dermatology Associates"/>
    <s v="Northeast Dermatology Associates"/>
    <x v="5"/>
    <d v="2021-05-18T00:00:00"/>
    <n v="131"/>
    <x v="60"/>
  </r>
  <r>
    <s v="North Pacific Dermatology"/>
    <s v="Skin Surgery Center"/>
    <x v="15"/>
    <d v="2021-05-18T00:00:00"/>
    <n v="25"/>
    <x v="60"/>
  </r>
  <r>
    <s v="Lupo Center for Aesthetic &amp; General Dermatology"/>
    <s v="Lupo Center for Aesthetic &amp; General Dermatology, LLC"/>
    <x v="2"/>
    <d v="2021-05-18T00:00:00"/>
    <n v="31"/>
    <x v="60"/>
  </r>
  <r>
    <s v="North Pacific Dermatology"/>
    <s v="Eastside Dermatology"/>
    <x v="3"/>
    <d v="2021-05-18T00:00:00"/>
    <n v="4"/>
    <x v="60"/>
  </r>
  <r>
    <s v="Family Dermatology"/>
    <s v="Family Dermatology"/>
    <x v="1"/>
    <d v="2021-05-18T00:00:00"/>
    <n v="91"/>
    <x v="60"/>
  </r>
  <r>
    <s v="Louisiana Dermatology Associates "/>
    <s v="Louisiana Dermatology Associates"/>
    <x v="50"/>
    <d v="2021-05-18T00:00:00"/>
    <n v="101"/>
    <x v="60"/>
  </r>
  <r>
    <s v="Northeast Dermatology Associates"/>
    <s v="Northeast Dermatology Associates"/>
    <x v="7"/>
    <d v="2021-05-18T00:00:00"/>
    <n v="57"/>
    <x v="60"/>
  </r>
  <r>
    <s v="Northeast Dermatology Associates"/>
    <s v="Northeast Dermatology Associates"/>
    <x v="8"/>
    <d v="2021-05-18T00:00:00"/>
    <n v="63"/>
    <x v="60"/>
  </r>
  <r>
    <s v="Pacific Dermatology Specialists"/>
    <s v="Pacific Dermatology Specialists"/>
    <x v="23"/>
    <d v="2021-05-18T00:00:00"/>
    <n v="15"/>
    <x v="60"/>
  </r>
  <r>
    <s v="Pacific Dermatology Specialists"/>
    <s v="Pacific Dermatology Specialists"/>
    <x v="90"/>
    <d v="2021-05-18T00:00:00"/>
    <n v="2"/>
    <x v="60"/>
  </r>
  <r>
    <s v="Pacific Dermatology Specialists"/>
    <s v="Pacific Dermatology Specialists"/>
    <x v="60"/>
    <d v="2021-05-18T00:00:00"/>
    <n v="39"/>
    <x v="60"/>
  </r>
  <r>
    <s v="The Dermatology Group  "/>
    <s v="The Dermatology Group"/>
    <x v="24"/>
    <d v="2021-05-18T00:00:00"/>
    <n v="165"/>
    <x v="60"/>
  </r>
  <r>
    <s v="Vanguard Dermatology"/>
    <s v="Vanguard Dermatology"/>
    <x v="13"/>
    <d v="2021-05-18T00:00:00"/>
    <n v="75"/>
    <x v="60"/>
  </r>
  <r>
    <s v="Vanguard Dermatology"/>
    <s v="Vanguard Dermatology"/>
    <x v="12"/>
    <d v="2021-05-18T00:00:00"/>
    <n v="4"/>
    <x v="60"/>
  </r>
  <r>
    <s v="The Dermatology Group  "/>
    <s v="The Dermatology Group"/>
    <x v="26"/>
    <d v="2021-05-18T00:00:00"/>
    <n v="1"/>
    <x v="60"/>
  </r>
  <r>
    <s v="The Dermatology Group  "/>
    <s v="Swan Dermatology &amp; Aesthetics"/>
    <x v="11"/>
    <d v="2021-05-18T00:00:00"/>
    <n v="42"/>
    <x v="60"/>
  </r>
  <r>
    <s v="Vanguard Dermatology"/>
    <s v="Vanguard Dermatology"/>
    <x v="27"/>
    <d v="2021-05-18T00:00:00"/>
    <n v="2"/>
    <x v="60"/>
  </r>
  <r>
    <s v="Northeast Dermatology Associates"/>
    <s v="South Shore Skin Center"/>
    <x v="10"/>
    <d v="2021-05-18T00:00:00"/>
    <n v="14"/>
    <x v="60"/>
  </r>
  <r>
    <s v="Louisiana Dermatology Associates "/>
    <s v="Louisiana Dermatology Associates"/>
    <x v="32"/>
    <d v="2021-05-18T00:00:00"/>
    <n v="31"/>
    <x v="60"/>
  </r>
  <r>
    <s v="Dermatology &amp; MOHS Surgery Institute"/>
    <s v="Dermatology &amp; MOHS Surgery Institute"/>
    <x v="0"/>
    <d v="2021-05-18T00:00:00"/>
    <n v="36"/>
    <x v="60"/>
  </r>
  <r>
    <s v="Dermatology &amp; MOHS Surgery Institute"/>
    <s v="Dermatology &amp; MOHS Surgery Institute"/>
    <x v="80"/>
    <d v="2021-05-18T00:00:00"/>
    <n v="1"/>
    <x v="60"/>
  </r>
  <r>
    <s v="Dermatology &amp; MOHS Surgery Institute"/>
    <s v="Dermatology &amp; MOHS Surgery Institute"/>
    <x v="75"/>
    <d v="2021-05-18T00:00:00"/>
    <n v="24"/>
    <x v="60"/>
  </r>
  <r>
    <s v="Northeast Dermatology Associates"/>
    <s v="Brookline Dermatology Associates"/>
    <x v="16"/>
    <d v="2021-05-18T00:00:00"/>
    <n v="40"/>
    <x v="60"/>
  </r>
  <r>
    <s v="Northeast Dermatology Associates"/>
    <s v="Northeast Dermatology Associates"/>
    <x v="18"/>
    <d v="2021-05-18T00:00:00"/>
    <n v="52"/>
    <x v="60"/>
  </r>
  <r>
    <s v="Northeast Dermatology Associates"/>
    <s v="Northeast Dermatology Associates"/>
    <x v="21"/>
    <d v="2021-05-18T00:00:00"/>
    <n v="29"/>
    <x v="60"/>
  </r>
  <r>
    <s v="Northeast Dermatology Associates"/>
    <s v="Northeast Dermatology Associates"/>
    <x v="22"/>
    <d v="2021-05-18T00:00:00"/>
    <n v="63"/>
    <x v="60"/>
  </r>
  <r>
    <s v="Northeast Dermatology Associates"/>
    <s v="Northeast Dermatology Associates"/>
    <x v="20"/>
    <d v="2021-05-18T00:00:00"/>
    <n v="15"/>
    <x v="60"/>
  </r>
  <r>
    <s v="Northeast Dermatology Associates"/>
    <s v="Northeast Dermatology Associates"/>
    <x v="19"/>
    <d v="2021-05-18T00:00:00"/>
    <n v="29"/>
    <x v="60"/>
  </r>
  <r>
    <s v="The Dermatology Group  "/>
    <s v="The Dermatology Group"/>
    <x v="25"/>
    <d v="2021-05-18T00:00:00"/>
    <n v="62"/>
    <x v="60"/>
  </r>
  <r>
    <s v="Vanguard Dermatology"/>
    <s v="Vanguard Dermatology"/>
    <x v="46"/>
    <d v="2021-05-18T00:00:00"/>
    <n v="61"/>
    <x v="60"/>
  </r>
  <r>
    <s v="Vanguard Dermatology"/>
    <s v="Vanguard Dermatology"/>
    <x v="47"/>
    <d v="2021-05-18T00:00:00"/>
    <n v="105"/>
    <x v="60"/>
  </r>
  <r>
    <s v="Washington Institute of Dermatologic Laser Surgery"/>
    <s v="Washington Institute of Dermatologic Laser Surgery"/>
    <x v="48"/>
    <d v="2021-05-18T00:00:00"/>
    <n v="28"/>
    <x v="60"/>
  </r>
  <r>
    <s v="Southeast Dermatology Specialists  "/>
    <s v="Southeast Dermatology Specialists"/>
    <x v="44"/>
    <d v="2021-05-18T00:00:00"/>
    <n v="36"/>
    <x v="60"/>
  </r>
  <r>
    <s v="Southeast Dermatology Specialists  "/>
    <s v="Southeast Dermatology Specialists"/>
    <x v="43"/>
    <d v="2021-05-18T00:00:00"/>
    <n v="39"/>
    <x v="60"/>
  </r>
  <r>
    <s v="Northeast Dermatology Associates"/>
    <s v="Northeast Dermatology Associates"/>
    <x v="39"/>
    <d v="2021-05-18T00:00:00"/>
    <n v="29"/>
    <x v="60"/>
  </r>
  <r>
    <s v="Pacific Dermatology Specialists"/>
    <s v="Pacific Dermatology Specialists"/>
    <x v="58"/>
    <d v="2021-05-18T00:00:00"/>
    <n v="67"/>
    <x v="60"/>
  </r>
  <r>
    <s v="Pacific Dermatology Specialists"/>
    <s v="Pacific Dermatology Specialists"/>
    <x v="73"/>
    <d v="2021-05-18T00:00:00"/>
    <n v="17"/>
    <x v="60"/>
  </r>
  <r>
    <s v="Pacific Dermatology Specialists"/>
    <s v="Pacific Dermatology Specialists"/>
    <x v="59"/>
    <d v="2021-05-18T00:00:00"/>
    <n v="31"/>
    <x v="60"/>
  </r>
  <r>
    <s v="Pacific Dermatology Specialists"/>
    <s v="Pacific Dermatology Specialists"/>
    <x v="72"/>
    <d v="2021-05-18T00:00:00"/>
    <n v="25"/>
    <x v="60"/>
  </r>
  <r>
    <s v="Northeast Dermatology Associates"/>
    <s v="Northeast Dermatology Associates"/>
    <x v="54"/>
    <d v="2021-05-18T00:00:00"/>
    <n v="32"/>
    <x v="60"/>
  </r>
  <r>
    <s v="Northeast Dermatology Associates"/>
    <s v="Northeast Dermatology Associates"/>
    <x v="35"/>
    <d v="2021-05-18T00:00:00"/>
    <n v="36"/>
    <x v="60"/>
  </r>
  <r>
    <s v="Northeast Dermatology Associates"/>
    <s v="Northeast Dermatology Associates"/>
    <x v="36"/>
    <d v="2021-05-18T00:00:00"/>
    <n v="90"/>
    <x v="60"/>
  </r>
  <r>
    <s v="Northeast Dermatology Associates"/>
    <s v="Northeast Dermatology Associates"/>
    <x v="67"/>
    <d v="2021-05-18T00:00:00"/>
    <n v="15"/>
    <x v="60"/>
  </r>
  <r>
    <s v="Northeast Dermatology Associates"/>
    <s v="Northeast Dermatology Associates"/>
    <x v="37"/>
    <d v="2021-05-18T00:00:00"/>
    <n v="114"/>
    <x v="60"/>
  </r>
  <r>
    <s v="Northeast Dermatology Associates"/>
    <s v="Northeast Dermatology Associates"/>
    <x v="38"/>
    <d v="2021-05-18T00:00:00"/>
    <n v="71"/>
    <x v="60"/>
  </r>
  <r>
    <s v="Northeast Dermatology Associates"/>
    <s v="Dermatology of Cape Cod"/>
    <x v="34"/>
    <d v="2021-05-18T00:00:00"/>
    <n v="99"/>
    <x v="60"/>
  </r>
  <r>
    <s v="Dermatology &amp; MOHS Surgery Institute"/>
    <s v="Dermatology &amp; MOHS Surgery Institute"/>
    <x v="70"/>
    <d v="2021-05-18T00:00:00"/>
    <n v="28"/>
    <x v="60"/>
  </r>
  <r>
    <s v="Dermatology &amp; MOHS Surgery Institute"/>
    <s v="Dermatology &amp; MOHS Surgery Institute"/>
    <x v="28"/>
    <d v="2021-05-18T00:00:00"/>
    <n v="105"/>
    <x v="60"/>
  </r>
  <r>
    <s v="Dermatology &amp; MOHS Surgery Institute"/>
    <s v="Dermatology &amp; MOHS Surgery Institute"/>
    <x v="30"/>
    <d v="2021-05-18T00:00:00"/>
    <n v="47"/>
    <x v="60"/>
  </r>
  <r>
    <s v="Dermatology &amp; MOHS Surgery Institute"/>
    <s v="Dermatology &amp; MOHS Surgery Institute"/>
    <x v="29"/>
    <d v="2021-05-18T00:00:00"/>
    <n v="1"/>
    <x v="60"/>
  </r>
  <r>
    <s v="Louisiana Dermatology Associates "/>
    <s v="Louisiana Dermatology Associates"/>
    <x v="31"/>
    <d v="2021-05-18T00:00:00"/>
    <n v="61"/>
    <x v="60"/>
  </r>
  <r>
    <s v="North Pacific Dermatology"/>
    <s v="Lake Washington Dermatology"/>
    <x v="98"/>
    <d v="2021-05-18T00:00:00"/>
    <n v="1"/>
    <x v="60"/>
  </r>
  <r>
    <s v="North Pacific Dermatology"/>
    <s v="Skin Surgery Center"/>
    <x v="52"/>
    <d v="2021-05-18T00:00:00"/>
    <n v="39"/>
    <x v="60"/>
  </r>
  <r>
    <s v="North Pacific Dermatology"/>
    <s v="North Pacific Dermatology"/>
    <x v="33"/>
    <d v="2021-05-18T00:00:00"/>
    <n v="55"/>
    <x v="60"/>
  </r>
  <r>
    <s v="North Pacific Dermatology"/>
    <s v="North Pacific Dermatology"/>
    <x v="4"/>
    <d v="2021-05-18T00:00:00"/>
    <n v="28"/>
    <x v="60"/>
  </r>
  <r>
    <s v="North Pacific Dermatology"/>
    <s v="Lake Washington Dermatology"/>
    <x v="51"/>
    <d v="2021-05-18T00:00:00"/>
    <n v="81"/>
    <x v="60"/>
  </r>
  <r>
    <s v="North Pacific Dermatology"/>
    <s v="North Pacific Dermatology"/>
    <x v="68"/>
    <d v="2021-05-18T00:00:00"/>
    <n v="3"/>
    <x v="60"/>
  </r>
  <r>
    <s v="Northeast Dermatology Associates"/>
    <s v="Northeast Dermatology Associates"/>
    <x v="53"/>
    <d v="2021-05-18T00:00:00"/>
    <n v="72"/>
    <x v="60"/>
  </r>
  <r>
    <s v="Northeast Dermatology Associates"/>
    <s v="Northeast Dermatology Associates"/>
    <x v="55"/>
    <d v="2021-05-18T00:00:00"/>
    <n v="36"/>
    <x v="60"/>
  </r>
  <r>
    <s v="Northeast Dermatology Associates"/>
    <s v="Northeast Dermatology Associates"/>
    <x v="56"/>
    <d v="2021-05-18T00:00:00"/>
    <n v="9"/>
    <x v="60"/>
  </r>
  <r>
    <s v="Northeast Dermatology Associates"/>
    <s v="Northeast Dermatology Associates"/>
    <x v="71"/>
    <d v="2021-05-18T00:00:00"/>
    <n v="2"/>
    <x v="60"/>
  </r>
  <r>
    <s v="Southeast Dermatology Specialists  "/>
    <s v="Southeast Dermatology Specialists"/>
    <x v="62"/>
    <d v="2021-05-18T00:00:00"/>
    <n v="28"/>
    <x v="60"/>
  </r>
  <r>
    <s v="Semler Dermatology"/>
    <s v="Semler Dermatology"/>
    <x v="61"/>
    <d v="2021-05-18T00:00:00"/>
    <n v="73"/>
    <x v="60"/>
  </r>
  <r>
    <s v="Pacific Dermatology Specialists"/>
    <s v="Pacific Dermatology Specialists"/>
    <x v="42"/>
    <d v="2021-05-18T00:00:00"/>
    <n v="19"/>
    <x v="60"/>
  </r>
  <r>
    <s v="Northeast Dermatology Associates"/>
    <s v="South Shore Skin Center"/>
    <x v="57"/>
    <d v="2021-05-18T00:00:00"/>
    <n v="225"/>
    <x v="60"/>
  </r>
  <r>
    <s v="Northeast Dermatology Associates"/>
    <s v="South Shore Skin Center"/>
    <x v="9"/>
    <d v="2021-05-18T00:00:00"/>
    <n v="191"/>
    <x v="60"/>
  </r>
  <r>
    <s v="The Dermatology Group  "/>
    <s v="The Dermatology Group"/>
    <x v="64"/>
    <d v="2021-05-18T00:00:00"/>
    <n v="21"/>
    <x v="60"/>
  </r>
  <r>
    <s v="The Dermatology Group  "/>
    <s v="The Dermatology Group"/>
    <x v="76"/>
    <d v="2021-05-18T00:00:00"/>
    <n v="97"/>
    <x v="60"/>
  </r>
  <r>
    <s v="Vanguard Dermatology"/>
    <s v="Vanguard Dermatology"/>
    <x v="84"/>
    <d v="2021-05-18T00:00:00"/>
    <n v="7"/>
    <x v="60"/>
  </r>
  <r>
    <s v="Vanguard Dermatology"/>
    <s v="Vanguard Dermatology"/>
    <x v="88"/>
    <d v="2021-05-18T00:00:00"/>
    <n v="13"/>
    <x v="60"/>
  </r>
  <r>
    <s v="Vanguard Dermatology"/>
    <s v="Vanguard Dermatology"/>
    <x v="12"/>
    <d v="2021-05-17T00:00:00"/>
    <n v="1"/>
    <x v="61"/>
  </r>
  <r>
    <s v="Vanguard Dermatology"/>
    <s v="Vanguard Dermatology"/>
    <x v="46"/>
    <d v="2021-05-17T00:00:00"/>
    <n v="69"/>
    <x v="61"/>
  </r>
  <r>
    <s v="The Dermatology Group  "/>
    <s v="Swan Dermatology &amp; Aesthetics"/>
    <x v="11"/>
    <d v="2021-05-17T00:00:00"/>
    <n v="51"/>
    <x v="61"/>
  </r>
  <r>
    <s v="Northeast Dermatology Associates"/>
    <s v="Northeast Dermatology Associates"/>
    <x v="8"/>
    <d v="2021-05-17T00:00:00"/>
    <n v="43"/>
    <x v="61"/>
  </r>
  <r>
    <s v="Northeast Dermatology Associates"/>
    <s v="Northeast Dermatology Associates"/>
    <x v="39"/>
    <d v="2021-05-17T00:00:00"/>
    <n v="27"/>
    <x v="61"/>
  </r>
  <r>
    <s v="Pacific Dermatology Specialists"/>
    <s v="Pacific Dermatology Specialists"/>
    <x v="72"/>
    <d v="2021-05-17T00:00:00"/>
    <n v="29"/>
    <x v="61"/>
  </r>
  <r>
    <s v="Pacific Dermatology Specialists"/>
    <s v="Pacific Dermatology Specialists"/>
    <x v="73"/>
    <d v="2021-05-17T00:00:00"/>
    <n v="1"/>
    <x v="61"/>
  </r>
  <r>
    <s v="Pacific Dermatology Specialists"/>
    <s v="Pacific Dermatology Specialists"/>
    <x v="41"/>
    <d v="2021-05-17T00:00:00"/>
    <n v="43"/>
    <x v="61"/>
  </r>
  <r>
    <s v="Southeast Dermatology Specialists  "/>
    <s v="Southeast Dermatology Specialists"/>
    <x v="81"/>
    <d v="2021-05-17T00:00:00"/>
    <n v="3"/>
    <x v="61"/>
  </r>
  <r>
    <s v="Northeast Dermatology Associates"/>
    <s v="Northeast Dermatology Associates"/>
    <x v="7"/>
    <d v="2021-05-17T00:00:00"/>
    <n v="25"/>
    <x v="61"/>
  </r>
  <r>
    <s v="Northeast Dermatology Associates"/>
    <s v="Northeast Dermatology Associates"/>
    <x v="37"/>
    <d v="2021-05-17T00:00:00"/>
    <n v="75"/>
    <x v="61"/>
  </r>
  <r>
    <s v="Northeast Dermatology Associates"/>
    <s v="Northeast Dermatology Associates"/>
    <x v="36"/>
    <d v="2021-05-17T00:00:00"/>
    <n v="85"/>
    <x v="61"/>
  </r>
  <r>
    <s v="Northeast Dermatology Associates"/>
    <s v="Northeast Dermatology Associates"/>
    <x v="35"/>
    <d v="2021-05-17T00:00:00"/>
    <n v="35"/>
    <x v="61"/>
  </r>
  <r>
    <s v="Dermatology &amp; MOHS Surgery Institute"/>
    <s v="Dermatology &amp; MOHS Surgery Institute"/>
    <x v="0"/>
    <d v="2021-05-17T00:00:00"/>
    <n v="28"/>
    <x v="61"/>
  </r>
  <r>
    <s v="Dermatology &amp; MOHS Surgery Institute"/>
    <s v="Dermatology &amp; MOHS Surgery Institute"/>
    <x v="80"/>
    <d v="2021-05-17T00:00:00"/>
    <n v="29"/>
    <x v="61"/>
  </r>
  <r>
    <s v="Dermatology &amp; MOHS Surgery Institute"/>
    <s v="Dermatology &amp; MOHS Surgery Institute"/>
    <x v="30"/>
    <d v="2021-05-17T00:00:00"/>
    <n v="35"/>
    <x v="61"/>
  </r>
  <r>
    <s v="Northeast Dermatology Associates"/>
    <s v="Dermatology of Cape Cod"/>
    <x v="34"/>
    <d v="2021-05-17T00:00:00"/>
    <n v="84"/>
    <x v="61"/>
  </r>
  <r>
    <s v="Northeast Dermatology Associates"/>
    <s v="Northeast Dermatology Associates"/>
    <x v="5"/>
    <d v="2021-05-17T00:00:00"/>
    <n v="90"/>
    <x v="61"/>
  </r>
  <r>
    <s v="North Pacific Dermatology"/>
    <s v="Lake Washington Dermatology"/>
    <x v="51"/>
    <d v="2021-05-17T00:00:00"/>
    <n v="77"/>
    <x v="61"/>
  </r>
  <r>
    <s v="Louisiana Dermatology Associates "/>
    <s v="Louisiana Dermatology Associates"/>
    <x v="32"/>
    <d v="2021-05-17T00:00:00"/>
    <n v="38"/>
    <x v="61"/>
  </r>
  <r>
    <s v="Louisiana Dermatology Associates "/>
    <s v="Louisiana Dermatology Associates"/>
    <x v="50"/>
    <d v="2021-05-17T00:00:00"/>
    <n v="113"/>
    <x v="61"/>
  </r>
  <r>
    <s v="Dermatology &amp; MOHS Surgery Institute"/>
    <s v="Dermatology &amp; MOHS Surgery Institute"/>
    <x v="14"/>
    <d v="2021-05-17T00:00:00"/>
    <n v="34"/>
    <x v="61"/>
  </r>
  <r>
    <s v="Northeast Dermatology Associates"/>
    <s v="Northeast Dermatology Associates"/>
    <x v="18"/>
    <d v="2021-05-17T00:00:00"/>
    <n v="96"/>
    <x v="61"/>
  </r>
  <r>
    <s v="North Pacific Dermatology"/>
    <s v="Skin Surgery Center"/>
    <x v="15"/>
    <d v="2021-05-17T00:00:00"/>
    <n v="8"/>
    <x v="61"/>
  </r>
  <r>
    <s v="North Pacific Dermatology"/>
    <s v="Skin Surgery Center"/>
    <x v="52"/>
    <d v="2021-05-17T00:00:00"/>
    <n v="38"/>
    <x v="61"/>
  </r>
  <r>
    <s v="Northeast Dermatology Associates"/>
    <s v="Northeast Dermatology Associates"/>
    <x v="56"/>
    <d v="2021-05-17T00:00:00"/>
    <n v="20"/>
    <x v="61"/>
  </r>
  <r>
    <s v="Northeast Dermatology Associates"/>
    <s v="Northeast Dermatology Associates"/>
    <x v="22"/>
    <d v="2021-05-17T00:00:00"/>
    <n v="119"/>
    <x v="61"/>
  </r>
  <r>
    <s v="Northeast Dermatology Associates"/>
    <s v="Northeast Dermatology Associates"/>
    <x v="71"/>
    <d v="2021-05-17T00:00:00"/>
    <n v="2"/>
    <x v="61"/>
  </r>
  <r>
    <s v="Northeast Dermatology Associates"/>
    <s v="Northeast Dermatology Associates"/>
    <x v="21"/>
    <d v="2021-05-17T00:00:00"/>
    <n v="30"/>
    <x v="61"/>
  </r>
  <r>
    <s v="Northeast Dermatology Associates"/>
    <s v="Northeast Dermatology Associates"/>
    <x v="55"/>
    <d v="2021-05-17T00:00:00"/>
    <n v="35"/>
    <x v="61"/>
  </r>
  <r>
    <s v="Northeast Dermatology Associates"/>
    <s v="Northeast Dermatology Associates"/>
    <x v="53"/>
    <d v="2021-05-17T00:00:00"/>
    <n v="59"/>
    <x v="61"/>
  </r>
  <r>
    <s v="Pacific Dermatology Specialists"/>
    <s v="Pacific Dermatology Specialists"/>
    <x v="23"/>
    <d v="2021-05-17T00:00:00"/>
    <n v="6"/>
    <x v="61"/>
  </r>
  <r>
    <s v="Northeast Dermatology Associates"/>
    <s v="South Shore Skin Center"/>
    <x v="57"/>
    <d v="2021-05-17T00:00:00"/>
    <n v="115"/>
    <x v="61"/>
  </r>
  <r>
    <s v="Southeast Dermatology Specialists  "/>
    <s v="Southeast Dermatology Specialists"/>
    <x v="62"/>
    <d v="2021-05-17T00:00:00"/>
    <n v="86"/>
    <x v="61"/>
  </r>
  <r>
    <s v="Vanguard Dermatology"/>
    <s v="Vanguard Dermatology"/>
    <x v="27"/>
    <d v="2021-05-17T00:00:00"/>
    <n v="16"/>
    <x v="61"/>
  </r>
  <r>
    <s v="The Dermatology Group  "/>
    <s v="The Dermatology Group"/>
    <x v="24"/>
    <d v="2021-05-17T00:00:00"/>
    <n v="171"/>
    <x v="61"/>
  </r>
  <r>
    <s v="Northeast Dermatology Associates"/>
    <s v="Northeast Dermatology Associates"/>
    <x v="67"/>
    <d v="2021-05-17T00:00:00"/>
    <n v="61"/>
    <x v="61"/>
  </r>
  <r>
    <s v="Northeast Dermatology Associates"/>
    <s v="Northeast Dermatology Associates"/>
    <x v="38"/>
    <d v="2021-05-17T00:00:00"/>
    <n v="44"/>
    <x v="61"/>
  </r>
  <r>
    <s v="North Pacific Dermatology"/>
    <s v="North Pacific Dermatology"/>
    <x v="4"/>
    <d v="2021-05-17T00:00:00"/>
    <n v="15"/>
    <x v="61"/>
  </r>
  <r>
    <s v="North Pacific Dermatology"/>
    <s v="North Pacific Dermatology"/>
    <x v="33"/>
    <d v="2021-05-17T00:00:00"/>
    <n v="55"/>
    <x v="61"/>
  </r>
  <r>
    <s v="Dermatology &amp; MOHS Surgery Institute"/>
    <s v="Dermatology &amp; MOHS Surgery Institute"/>
    <x v="28"/>
    <d v="2021-05-17T00:00:00"/>
    <n v="63"/>
    <x v="61"/>
  </r>
  <r>
    <s v="Louisiana Dermatology Associates "/>
    <s v="Louisiana Dermatology Associates"/>
    <x v="31"/>
    <d v="2021-05-17T00:00:00"/>
    <n v="17"/>
    <x v="61"/>
  </r>
  <r>
    <s v="Family Dermatology"/>
    <s v="Family Dermatology"/>
    <x v="1"/>
    <d v="2021-05-17T00:00:00"/>
    <n v="101"/>
    <x v="61"/>
  </r>
  <r>
    <s v="North Pacific Dermatology"/>
    <s v="Eastside Dermatology"/>
    <x v="3"/>
    <d v="2021-05-17T00:00:00"/>
    <n v="40"/>
    <x v="61"/>
  </r>
  <r>
    <s v="Lupo Center for Aesthetic &amp; General Dermatology"/>
    <s v="Lupo Center for Aesthetic &amp; General Dermatology, LLC"/>
    <x v="2"/>
    <d v="2021-05-17T00:00:00"/>
    <n v="37"/>
    <x v="61"/>
  </r>
  <r>
    <s v="Southeast Dermatology Specialists  "/>
    <s v="Southeast Dermatology Specialists"/>
    <x v="66"/>
    <d v="2021-05-17T00:00:00"/>
    <n v="30"/>
    <x v="61"/>
  </r>
  <r>
    <s v="Southeast Dermatology Specialists  "/>
    <s v="Southeast Dermatology Specialists"/>
    <x v="43"/>
    <d v="2021-05-17T00:00:00"/>
    <n v="54"/>
    <x v="61"/>
  </r>
  <r>
    <s v="Pacific Dermatology Specialists"/>
    <s v="Pacific Dermatology Specialists"/>
    <x v="65"/>
    <d v="2021-05-17T00:00:00"/>
    <n v="26"/>
    <x v="61"/>
  </r>
  <r>
    <s v="Vanguard Dermatology"/>
    <s v="Vanguard Dermatology"/>
    <x v="13"/>
    <d v="2021-05-17T00:00:00"/>
    <n v="133"/>
    <x v="61"/>
  </r>
  <r>
    <s v="Washington Institute of Dermatologic Laser Surgery"/>
    <s v="Washington Institute of Dermatologic Laser Surgery"/>
    <x v="48"/>
    <d v="2021-05-17T00:00:00"/>
    <n v="28"/>
    <x v="61"/>
  </r>
  <r>
    <s v="The Dermatology Group  "/>
    <s v="The Dermatology Group"/>
    <x v="25"/>
    <d v="2021-05-17T00:00:00"/>
    <n v="39"/>
    <x v="61"/>
  </r>
  <r>
    <s v="The Dermatology Group  "/>
    <s v="The Dermatology Group"/>
    <x v="77"/>
    <d v="2021-05-17T00:00:00"/>
    <n v="86"/>
    <x v="61"/>
  </r>
  <r>
    <s v="The Dermatology Group  "/>
    <s v="The Dermatology Group"/>
    <x v="26"/>
    <d v="2021-05-17T00:00:00"/>
    <n v="24"/>
    <x v="61"/>
  </r>
  <r>
    <s v="Semler Dermatology"/>
    <s v="Semler Dermatology"/>
    <x v="61"/>
    <d v="2021-05-17T00:00:00"/>
    <n v="89"/>
    <x v="61"/>
  </r>
  <r>
    <s v="Northeast Dermatology Associates"/>
    <s v="South Shore Skin Center"/>
    <x v="10"/>
    <d v="2021-05-17T00:00:00"/>
    <n v="7"/>
    <x v="61"/>
  </r>
  <r>
    <s v="Pacific Dermatology Specialists"/>
    <s v="Pacific Dermatology Specialists"/>
    <x v="58"/>
    <d v="2021-05-17T00:00:00"/>
    <n v="73"/>
    <x v="61"/>
  </r>
  <r>
    <s v="Pacific Dermatology Specialists"/>
    <s v="Pacific Dermatology Specialists"/>
    <x v="59"/>
    <d v="2021-05-17T00:00:00"/>
    <n v="26"/>
    <x v="61"/>
  </r>
  <r>
    <s v="Northeast Dermatology Associates"/>
    <s v="South Shore Skin Center"/>
    <x v="9"/>
    <d v="2021-05-17T00:00:00"/>
    <n v="174"/>
    <x v="61"/>
  </r>
  <r>
    <s v="Northeast Dermatology Associates"/>
    <s v="Northeast Dermatology Associates"/>
    <x v="20"/>
    <d v="2021-05-17T00:00:00"/>
    <n v="19"/>
    <x v="61"/>
  </r>
  <r>
    <s v="Northeast Dermatology Associates"/>
    <s v="Northeast Dermatology Associates"/>
    <x v="54"/>
    <d v="2021-05-17T00:00:00"/>
    <n v="33"/>
    <x v="61"/>
  </r>
  <r>
    <s v="Lupo Center for Aesthetic &amp; General Dermatology"/>
    <s v="Lupo Center for Aesthetic &amp; General Dermatology, LLC"/>
    <x v="101"/>
    <d v="2021-05-17T00:00:00"/>
    <n v="1"/>
    <x v="61"/>
  </r>
  <r>
    <s v="Louisiana Dermatology Associates "/>
    <s v="Louisiana Dermatology Associates"/>
    <x v="69"/>
    <d v="2021-05-17T00:00:00"/>
    <n v="8"/>
    <x v="61"/>
  </r>
  <r>
    <s v="NULL"/>
    <s v="Unknown Practice"/>
    <x v="68"/>
    <d v="2021-05-17T00:00:00"/>
    <n v="1"/>
    <x v="61"/>
  </r>
  <r>
    <s v="Dermatology &amp; MOHS Surgery Institute"/>
    <s v="Dermatology &amp; MOHS Surgery Institute"/>
    <x v="79"/>
    <d v="2021-05-17T00:00:00"/>
    <n v="25"/>
    <x v="61"/>
  </r>
  <r>
    <s v="Dermatology &amp; MOHS Surgery Institute"/>
    <s v="Dermatology &amp; MOHS Surgery Institute"/>
    <x v="28"/>
    <d v="2021-05-15T00:00:00"/>
    <n v="18"/>
    <x v="62"/>
  </r>
  <r>
    <s v="Dermatology &amp; MOHS Surgery Institute"/>
    <s v="Dermatology &amp; MOHS Surgery Institute"/>
    <x v="30"/>
    <d v="2021-05-14T00:00:00"/>
    <n v="33"/>
    <x v="63"/>
  </r>
  <r>
    <s v="Dermatology &amp; MOHS Surgery Institute"/>
    <s v="Dermatology &amp; MOHS Surgery Institute"/>
    <x v="97"/>
    <d v="2021-05-14T00:00:00"/>
    <n v="16"/>
    <x v="63"/>
  </r>
  <r>
    <s v="Dermatology &amp; MOHS Surgery Institute"/>
    <s v="Dermatology &amp; MOHS Surgery Institute"/>
    <x v="82"/>
    <d v="2021-05-14T00:00:00"/>
    <n v="23"/>
    <x v="63"/>
  </r>
  <r>
    <s v="Louisiana Dermatology Associates "/>
    <s v="Louisiana Dermatology Associates"/>
    <x v="50"/>
    <d v="2021-05-14T00:00:00"/>
    <n v="150"/>
    <x v="63"/>
  </r>
  <r>
    <s v="Northeast Dermatology Associates"/>
    <s v="Northeast Dermatology Associates"/>
    <x v="5"/>
    <d v="2021-05-14T00:00:00"/>
    <n v="53"/>
    <x v="63"/>
  </r>
  <r>
    <s v="Northeast Dermatology Associates"/>
    <s v="Dermatology of Cape Cod"/>
    <x v="34"/>
    <d v="2021-05-14T00:00:00"/>
    <n v="40"/>
    <x v="63"/>
  </r>
  <r>
    <s v="Northeast Dermatology Associates"/>
    <s v="Northeast Dermatology Associates"/>
    <x v="35"/>
    <d v="2021-05-14T00:00:00"/>
    <n v="27"/>
    <x v="63"/>
  </r>
  <r>
    <s v="Northeast Dermatology Associates"/>
    <s v="Northeast Dermatology Associates"/>
    <x v="36"/>
    <d v="2021-05-14T00:00:00"/>
    <n v="72"/>
    <x v="63"/>
  </r>
  <r>
    <s v="Northeast Dermatology Associates"/>
    <s v="Northeast Dermatology Associates"/>
    <x v="54"/>
    <d v="2021-05-14T00:00:00"/>
    <n v="31"/>
    <x v="63"/>
  </r>
  <r>
    <s v="Northeast Dermatology Associates"/>
    <s v="Northeast Dermatology Associates"/>
    <x v="37"/>
    <d v="2021-05-14T00:00:00"/>
    <n v="107"/>
    <x v="63"/>
  </r>
  <r>
    <s v="Southeast Dermatology Specialists  "/>
    <s v="Southeast Dermatology Specialists"/>
    <x v="81"/>
    <d v="2021-05-14T00:00:00"/>
    <n v="2"/>
    <x v="63"/>
  </r>
  <r>
    <s v="Southeast Dermatology Specialists  "/>
    <s v="Southeast Dermatology Specialists"/>
    <x v="44"/>
    <d v="2021-05-14T00:00:00"/>
    <n v="3"/>
    <x v="63"/>
  </r>
  <r>
    <s v="Pacific Dermatology Specialists"/>
    <s v="Pacific Dermatology Specialists"/>
    <x v="41"/>
    <d v="2021-05-14T00:00:00"/>
    <n v="40"/>
    <x v="63"/>
  </r>
  <r>
    <s v="Pacific Dermatology Specialists"/>
    <s v="Pacific Dermatology Specialists"/>
    <x v="58"/>
    <d v="2021-05-14T00:00:00"/>
    <n v="33"/>
    <x v="63"/>
  </r>
  <r>
    <s v="Northeast Dermatology Associates"/>
    <s v="Northeast Dermatology Associates"/>
    <x v="8"/>
    <d v="2021-05-14T00:00:00"/>
    <n v="22"/>
    <x v="63"/>
  </r>
  <r>
    <s v="Vanguard Dermatology"/>
    <s v="Vanguard Dermatology"/>
    <x v="46"/>
    <d v="2021-05-14T00:00:00"/>
    <n v="63"/>
    <x v="63"/>
  </r>
  <r>
    <s v="Southeast Dermatology Specialists  "/>
    <s v="Southeast Dermatology Specialists"/>
    <x v="62"/>
    <d v="2021-05-14T00:00:00"/>
    <n v="36"/>
    <x v="63"/>
  </r>
  <r>
    <s v="Pacific Dermatology Specialists"/>
    <s v="Pacific Dermatology Specialists"/>
    <x v="42"/>
    <d v="2021-05-14T00:00:00"/>
    <n v="22"/>
    <x v="63"/>
  </r>
  <r>
    <s v="Northeast Dermatology Associates"/>
    <s v="South Shore Skin Center"/>
    <x v="57"/>
    <d v="2021-05-14T00:00:00"/>
    <n v="130"/>
    <x v="63"/>
  </r>
  <r>
    <s v="Northeast Dermatology Associates"/>
    <s v="Northeast Dermatology Associates"/>
    <x v="53"/>
    <d v="2021-05-14T00:00:00"/>
    <n v="53"/>
    <x v="63"/>
  </r>
  <r>
    <s v="Northeast Dermatology Associates"/>
    <s v="Northeast Dermatology Associates"/>
    <x v="71"/>
    <d v="2021-05-14T00:00:00"/>
    <n v="2"/>
    <x v="63"/>
  </r>
  <r>
    <s v="Northeast Dermatology Associates"/>
    <s v="Northeast Dermatology Associates"/>
    <x v="22"/>
    <d v="2021-05-14T00:00:00"/>
    <n v="65"/>
    <x v="63"/>
  </r>
  <r>
    <s v="North Pacific Dermatology"/>
    <s v="Skin Surgery Center"/>
    <x v="52"/>
    <d v="2021-05-14T00:00:00"/>
    <n v="26"/>
    <x v="63"/>
  </r>
  <r>
    <s v="Northeast Dermatology Associates"/>
    <s v="Brookline Dermatology Associates"/>
    <x v="16"/>
    <d v="2021-05-14T00:00:00"/>
    <n v="20"/>
    <x v="63"/>
  </r>
  <r>
    <s v="Northeast Dermatology Associates"/>
    <s v="Northeast Dermatology Associates"/>
    <x v="18"/>
    <d v="2021-05-14T00:00:00"/>
    <n v="27"/>
    <x v="63"/>
  </r>
  <r>
    <s v="Northeast Dermatology Associates"/>
    <s v="Brookline Dermatology Associates"/>
    <x v="17"/>
    <d v="2021-05-14T00:00:00"/>
    <n v="47"/>
    <x v="63"/>
  </r>
  <r>
    <s v="Dermatology &amp; MOHS Surgery Institute"/>
    <s v="Dermatology &amp; MOHS Surgery Institute"/>
    <x v="14"/>
    <d v="2021-05-14T00:00:00"/>
    <n v="16"/>
    <x v="63"/>
  </r>
  <r>
    <s v="Louisiana Dermatology Associates "/>
    <s v="Louisiana Dermatology Associates"/>
    <x v="32"/>
    <d v="2021-05-14T00:00:00"/>
    <n v="33"/>
    <x v="63"/>
  </r>
  <r>
    <s v="North Pacific Dermatology"/>
    <s v="Lake Washington Dermatology"/>
    <x v="51"/>
    <d v="2021-05-14T00:00:00"/>
    <n v="48"/>
    <x v="63"/>
  </r>
  <r>
    <s v="Dermatology &amp; MOHS Surgery Institute"/>
    <s v="Dermatology &amp; MOHS Surgery Institute"/>
    <x v="80"/>
    <d v="2021-05-14T00:00:00"/>
    <n v="33"/>
    <x v="63"/>
  </r>
  <r>
    <s v="Dermatology &amp; MOHS Surgery Institute"/>
    <s v="Dermatology &amp; MOHS Surgery Institute"/>
    <x v="0"/>
    <d v="2021-05-14T00:00:00"/>
    <n v="17"/>
    <x v="63"/>
  </r>
  <r>
    <s v="Louisiana Dermatology Associates "/>
    <s v="Louisiana Dermatology Associates"/>
    <x v="69"/>
    <d v="2021-05-14T00:00:00"/>
    <n v="6"/>
    <x v="63"/>
  </r>
  <r>
    <s v="North Pacific Dermatology"/>
    <s v="North Pacific Dermatology"/>
    <x v="4"/>
    <d v="2021-05-14T00:00:00"/>
    <n v="36"/>
    <x v="63"/>
  </r>
  <r>
    <s v="Northeast Dermatology Associates"/>
    <s v="South Shore Skin Center"/>
    <x v="9"/>
    <d v="2021-05-14T00:00:00"/>
    <n v="131"/>
    <x v="63"/>
  </r>
  <r>
    <s v="Northeast Dermatology Associates"/>
    <s v="South Shore Skin Center"/>
    <x v="10"/>
    <d v="2021-05-14T00:00:00"/>
    <n v="22"/>
    <x v="63"/>
  </r>
  <r>
    <s v="Semler Dermatology"/>
    <s v="Semler Dermatology"/>
    <x v="61"/>
    <d v="2021-05-14T00:00:00"/>
    <n v="36"/>
    <x v="63"/>
  </r>
  <r>
    <s v="The Dermatology Group  "/>
    <s v="The Dermatology Group"/>
    <x v="26"/>
    <d v="2021-05-14T00:00:00"/>
    <n v="32"/>
    <x v="63"/>
  </r>
  <r>
    <s v="Vanguard Dermatology"/>
    <s v="Vanguard Dermatology"/>
    <x v="84"/>
    <d v="2021-05-14T00:00:00"/>
    <n v="14"/>
    <x v="63"/>
  </r>
  <r>
    <s v="The Dermatology Group  "/>
    <s v="Swan Dermatology &amp; Aesthetics"/>
    <x v="11"/>
    <d v="2021-05-14T00:00:00"/>
    <n v="29"/>
    <x v="63"/>
  </r>
  <r>
    <s v="The Dermatology Group  "/>
    <s v="The Dermatology Group"/>
    <x v="76"/>
    <d v="2021-05-14T00:00:00"/>
    <n v="19"/>
    <x v="63"/>
  </r>
  <r>
    <s v="Washington Institute of Dermatologic Laser Surgery"/>
    <s v="Washington Institute of Dermatologic Laser Surgery"/>
    <x v="48"/>
    <d v="2021-05-14T00:00:00"/>
    <n v="32"/>
    <x v="63"/>
  </r>
  <r>
    <s v="Vanguard Dermatology"/>
    <s v="Vanguard Dermatology"/>
    <x v="13"/>
    <d v="2021-05-14T00:00:00"/>
    <n v="78"/>
    <x v="63"/>
  </r>
  <r>
    <s v="Vanguard Dermatology"/>
    <s v="Vanguard Dermatology"/>
    <x v="47"/>
    <d v="2021-05-14T00:00:00"/>
    <n v="15"/>
    <x v="63"/>
  </r>
  <r>
    <s v="The Dermatology Group  "/>
    <s v="The Dermatology Group"/>
    <x v="24"/>
    <d v="2021-05-14T00:00:00"/>
    <n v="70"/>
    <x v="63"/>
  </r>
  <r>
    <s v="The Dermatology Group  "/>
    <s v="The Dermatology Group"/>
    <x v="25"/>
    <d v="2021-05-14T00:00:00"/>
    <n v="16"/>
    <x v="63"/>
  </r>
  <r>
    <s v="Southeast Dermatology Specialists  "/>
    <s v="Southeast Dermatology Specialists"/>
    <x v="43"/>
    <d v="2021-05-14T00:00:00"/>
    <n v="48"/>
    <x v="63"/>
  </r>
  <r>
    <s v="Southeast Dermatology Specialists  "/>
    <s v="Southeast Dermatology Specialists"/>
    <x v="66"/>
    <d v="2021-05-14T00:00:00"/>
    <n v="1"/>
    <x v="63"/>
  </r>
  <r>
    <s v="Lupo Center for Aesthetic &amp; General Dermatology"/>
    <s v="Lupo Center for Aesthetic &amp; General Dermatology, LLC"/>
    <x v="2"/>
    <d v="2021-05-14T00:00:00"/>
    <n v="19"/>
    <x v="63"/>
  </r>
  <r>
    <s v="North Pacific Dermatology"/>
    <s v="Eastside Dermatology"/>
    <x v="3"/>
    <d v="2021-05-14T00:00:00"/>
    <n v="50"/>
    <x v="63"/>
  </r>
  <r>
    <s v="Louisiana Dermatology Associates "/>
    <s v="Louisiana Dermatology Associates"/>
    <x v="31"/>
    <d v="2021-05-14T00:00:00"/>
    <n v="40"/>
    <x v="63"/>
  </r>
  <r>
    <s v="Dermatology &amp; MOHS Surgery Institute"/>
    <s v="Dermatology &amp; MOHS Surgery Institute"/>
    <x v="28"/>
    <d v="2021-05-14T00:00:00"/>
    <n v="102"/>
    <x v="63"/>
  </r>
  <r>
    <s v="Northeast Dermatology Associates"/>
    <s v="Northeast Dermatology Associates"/>
    <x v="38"/>
    <d v="2021-05-14T00:00:00"/>
    <n v="91"/>
    <x v="63"/>
  </r>
  <r>
    <s v="Northeast Dermatology Associates"/>
    <s v="Northeast Dermatology Associates"/>
    <x v="91"/>
    <d v="2021-05-14T00:00:00"/>
    <n v="15"/>
    <x v="63"/>
  </r>
  <r>
    <s v="Northeast Dermatology Associates"/>
    <s v="Northeast Dermatology Associates"/>
    <x v="6"/>
    <d v="2021-05-13T00:00:00"/>
    <n v="37"/>
    <x v="64"/>
  </r>
  <r>
    <s v="Northeast Dermatology Associates"/>
    <s v="Northeast Dermatology Associates"/>
    <x v="53"/>
    <d v="2021-05-13T00:00:00"/>
    <n v="49"/>
    <x v="64"/>
  </r>
  <r>
    <s v="Northeast Dermatology Associates"/>
    <s v="Northeast Dermatology Associates"/>
    <x v="54"/>
    <d v="2021-05-13T00:00:00"/>
    <n v="34"/>
    <x v="64"/>
  </r>
  <r>
    <s v="Northeast Dermatology Associates"/>
    <s v="Northeast Dermatology Associates"/>
    <x v="56"/>
    <d v="2021-05-13T00:00:00"/>
    <n v="18"/>
    <x v="64"/>
  </r>
  <r>
    <s v="Northeast Dermatology Associates"/>
    <s v="Northeast Dermatology Associates"/>
    <x v="55"/>
    <d v="2021-05-13T00:00:00"/>
    <n v="59"/>
    <x v="64"/>
  </r>
  <r>
    <s v="Northeast Dermatology Associates"/>
    <s v="Northeast Dermatology Associates"/>
    <x v="71"/>
    <d v="2021-05-13T00:00:00"/>
    <n v="4"/>
    <x v="64"/>
  </r>
  <r>
    <s v="Louisiana Dermatology Associates "/>
    <s v="Louisiana Dermatology Associates"/>
    <x v="50"/>
    <d v="2021-05-13T00:00:00"/>
    <n v="97"/>
    <x v="64"/>
  </r>
  <r>
    <s v="North Pacific Dermatology"/>
    <s v="Lake Washington Dermatology"/>
    <x v="51"/>
    <d v="2021-05-13T00:00:00"/>
    <n v="71"/>
    <x v="64"/>
  </r>
  <r>
    <s v="North Pacific Dermatology"/>
    <s v="North Pacific Dermatology"/>
    <x v="68"/>
    <d v="2021-05-13T00:00:00"/>
    <n v="2"/>
    <x v="64"/>
  </r>
  <r>
    <s v="North Pacific Dermatology"/>
    <s v="Skin Surgery Center"/>
    <x v="52"/>
    <d v="2021-05-13T00:00:00"/>
    <n v="28"/>
    <x v="64"/>
  </r>
  <r>
    <s v="Southeast Dermatology Specialists  "/>
    <s v="Southeast Dermatology Specialists"/>
    <x v="62"/>
    <d v="2021-05-13T00:00:00"/>
    <n v="80"/>
    <x v="64"/>
  </r>
  <r>
    <s v="Pacific Dermatology Specialists"/>
    <s v="Pacific Dermatology Specialists"/>
    <x v="42"/>
    <d v="2021-05-13T00:00:00"/>
    <n v="26"/>
    <x v="64"/>
  </r>
  <r>
    <s v="Semler Dermatology"/>
    <s v="Semler Dermatology"/>
    <x v="61"/>
    <d v="2021-05-13T00:00:00"/>
    <n v="88"/>
    <x v="64"/>
  </r>
  <r>
    <s v="Pacific Dermatology Specialists"/>
    <s v="Pacific Dermatology Specialists"/>
    <x v="58"/>
    <d v="2021-05-13T00:00:00"/>
    <n v="57"/>
    <x v="64"/>
  </r>
  <r>
    <s v="Pacific Dermatology Specialists"/>
    <s v="Pacific Dermatology Specialists"/>
    <x v="59"/>
    <d v="2021-05-13T00:00:00"/>
    <n v="23"/>
    <x v="64"/>
  </r>
  <r>
    <s v="Northeast Dermatology Associates"/>
    <s v="South Shore Skin Center"/>
    <x v="57"/>
    <d v="2021-05-13T00:00:00"/>
    <n v="142"/>
    <x v="64"/>
  </r>
  <r>
    <s v="Northeast Dermatology Associates"/>
    <s v="South Shore Skin Center"/>
    <x v="9"/>
    <d v="2021-05-13T00:00:00"/>
    <n v="243"/>
    <x v="64"/>
  </r>
  <r>
    <s v="The Dermatology Group  "/>
    <s v="The Dermatology Group"/>
    <x v="64"/>
    <d v="2021-05-13T00:00:00"/>
    <n v="24"/>
    <x v="64"/>
  </r>
  <r>
    <s v="The Dermatology Group  "/>
    <s v="The Dermatology Group"/>
    <x v="76"/>
    <d v="2021-05-13T00:00:00"/>
    <n v="26"/>
    <x v="64"/>
  </r>
  <r>
    <s v="The Dermatology Group  "/>
    <s v="The Dermatology Group"/>
    <x v="45"/>
    <d v="2021-05-13T00:00:00"/>
    <n v="16"/>
    <x v="64"/>
  </r>
  <r>
    <s v="Vanguard Dermatology"/>
    <s v="Vanguard Dermatology"/>
    <x v="46"/>
    <d v="2021-05-13T00:00:00"/>
    <n v="70"/>
    <x v="64"/>
  </r>
  <r>
    <s v="Vanguard Dermatology"/>
    <s v="Vanguard Dermatology"/>
    <x v="47"/>
    <d v="2021-05-13T00:00:00"/>
    <n v="38"/>
    <x v="64"/>
  </r>
  <r>
    <s v="Washington Institute of Dermatologic Laser Surgery"/>
    <s v="Washington Institute of Dermatologic Laser Surgery"/>
    <x v="48"/>
    <d v="2021-05-13T00:00:00"/>
    <n v="24"/>
    <x v="64"/>
  </r>
  <r>
    <s v="Pacific Dermatology Specialists"/>
    <s v="Pacific Dermatology Specialists"/>
    <x v="41"/>
    <d v="2021-05-13T00:00:00"/>
    <n v="41"/>
    <x v="64"/>
  </r>
  <r>
    <s v="Southeast Dermatology Specialists  "/>
    <s v="Southeast Dermatology Specialists"/>
    <x v="43"/>
    <d v="2021-05-13T00:00:00"/>
    <n v="50"/>
    <x v="64"/>
  </r>
  <r>
    <s v="Southeast Dermatology Specialists  "/>
    <s v="Southeast Dermatology Specialists"/>
    <x v="81"/>
    <d v="2021-05-13T00:00:00"/>
    <n v="1"/>
    <x v="64"/>
  </r>
  <r>
    <s v="Southeast Dermatology Specialists  "/>
    <s v="Southeast Dermatology Specialists"/>
    <x v="44"/>
    <d v="2021-05-13T00:00:00"/>
    <n v="34"/>
    <x v="64"/>
  </r>
  <r>
    <s v="North Pacific Dermatology"/>
    <s v="North Pacific Dermatology"/>
    <x v="33"/>
    <d v="2021-05-13T00:00:00"/>
    <n v="59"/>
    <x v="64"/>
  </r>
  <r>
    <s v="Northeast Dermatology Associates"/>
    <s v="Dermatology of Cape Cod"/>
    <x v="34"/>
    <d v="2021-05-13T00:00:00"/>
    <n v="68"/>
    <x v="64"/>
  </r>
  <r>
    <s v="Louisiana Dermatology Associates "/>
    <s v="Louisiana Dermatology Associates"/>
    <x v="31"/>
    <d v="2021-05-13T00:00:00"/>
    <n v="34"/>
    <x v="64"/>
  </r>
  <r>
    <s v="Dermatology &amp; MOHS Surgery Institute"/>
    <s v="Dermatology &amp; MOHS Surgery Institute"/>
    <x v="28"/>
    <d v="2021-05-13T00:00:00"/>
    <n v="105"/>
    <x v="64"/>
  </r>
  <r>
    <s v="Dermatology &amp; MOHS Surgery Institute"/>
    <s v="Dermatology &amp; MOHS Surgery Institute"/>
    <x v="30"/>
    <d v="2021-05-13T00:00:00"/>
    <n v="34"/>
    <x v="64"/>
  </r>
  <r>
    <s v="Dermatology &amp; MOHS Surgery Institute"/>
    <s v="Dermatology &amp; MOHS Surgery Institute"/>
    <x v="29"/>
    <d v="2021-05-13T00:00:00"/>
    <n v="21"/>
    <x v="64"/>
  </r>
  <r>
    <s v="Northeast Dermatology Associates"/>
    <s v="Northeast Dermatology Associates"/>
    <x v="35"/>
    <d v="2021-05-13T00:00:00"/>
    <n v="58"/>
    <x v="64"/>
  </r>
  <r>
    <s v="Northeast Dermatology Associates"/>
    <s v="Northeast Dermatology Associates"/>
    <x v="36"/>
    <d v="2021-05-13T00:00:00"/>
    <n v="57"/>
    <x v="64"/>
  </r>
  <r>
    <s v="Northeast Dermatology Associates"/>
    <s v="Northeast Dermatology Associates"/>
    <x v="67"/>
    <d v="2021-05-13T00:00:00"/>
    <n v="20"/>
    <x v="64"/>
  </r>
  <r>
    <s v="Northeast Dermatology Associates"/>
    <s v="Northeast Dermatology Associates"/>
    <x v="37"/>
    <d v="2021-05-13T00:00:00"/>
    <n v="86"/>
    <x v="64"/>
  </r>
  <r>
    <s v="Northeast Dermatology Associates"/>
    <s v="Northeast Dermatology Associates"/>
    <x v="38"/>
    <d v="2021-05-13T00:00:00"/>
    <n v="84"/>
    <x v="64"/>
  </r>
  <r>
    <s v="Northeast Dermatology Associates"/>
    <s v="Northeast Dermatology Associates"/>
    <x v="39"/>
    <d v="2021-05-13T00:00:00"/>
    <n v="29"/>
    <x v="64"/>
  </r>
  <r>
    <s v="Lupo Center for Aesthetic &amp; General Dermatology"/>
    <s v="Lupo Center for Aesthetic &amp; General Dermatology, LLC"/>
    <x v="2"/>
    <d v="2021-05-13T00:00:00"/>
    <n v="37"/>
    <x v="64"/>
  </r>
  <r>
    <s v="North Pacific Dermatology"/>
    <s v="Eastside Dermatology"/>
    <x v="3"/>
    <d v="2021-05-13T00:00:00"/>
    <n v="41"/>
    <x v="64"/>
  </r>
  <r>
    <s v="Family Dermatology"/>
    <s v="Family Dermatology"/>
    <x v="1"/>
    <d v="2021-05-13T00:00:00"/>
    <n v="96"/>
    <x v="64"/>
  </r>
  <r>
    <s v="Dermatology &amp; MOHS Surgery Institute"/>
    <s v="Dermatology &amp; MOHS Surgery Institute"/>
    <x v="86"/>
    <d v="2021-05-13T00:00:00"/>
    <n v="25"/>
    <x v="64"/>
  </r>
  <r>
    <s v="North Pacific Dermatology"/>
    <s v="North Pacific Dermatology"/>
    <x v="4"/>
    <d v="2021-05-13T00:00:00"/>
    <n v="14"/>
    <x v="64"/>
  </r>
  <r>
    <s v="Northeast Dermatology Associates"/>
    <s v="Northeast Dermatology Associates"/>
    <x v="7"/>
    <d v="2021-05-13T00:00:00"/>
    <n v="51"/>
    <x v="64"/>
  </r>
  <r>
    <s v="Northeast Dermatology Associates"/>
    <s v="Northeast Dermatology Associates"/>
    <x v="5"/>
    <d v="2021-05-13T00:00:00"/>
    <n v="103"/>
    <x v="64"/>
  </r>
  <r>
    <s v="Northeast Dermatology Associates"/>
    <s v="Northeast Dermatology Associates"/>
    <x v="8"/>
    <d v="2021-05-13T00:00:00"/>
    <n v="35"/>
    <x v="64"/>
  </r>
  <r>
    <s v="The Dermatology Group  "/>
    <s v="Swan Dermatology &amp; Aesthetics"/>
    <x v="11"/>
    <d v="2021-05-13T00:00:00"/>
    <n v="30"/>
    <x v="64"/>
  </r>
  <r>
    <s v="Vanguard Dermatology"/>
    <s v="Vanguard Dermatology"/>
    <x v="12"/>
    <d v="2021-05-13T00:00:00"/>
    <n v="76"/>
    <x v="64"/>
  </r>
  <r>
    <s v="Vanguard Dermatology"/>
    <s v="Vanguard Dermatology"/>
    <x v="13"/>
    <d v="2021-05-13T00:00:00"/>
    <n v="67"/>
    <x v="64"/>
  </r>
  <r>
    <s v="Vanguard Dermatology"/>
    <s v="Vanguard Dermatology"/>
    <x v="27"/>
    <d v="2021-05-13T00:00:00"/>
    <n v="19"/>
    <x v="64"/>
  </r>
  <r>
    <s v="The Dermatology Group  "/>
    <s v="The Dermatology Group"/>
    <x v="24"/>
    <d v="2021-05-13T00:00:00"/>
    <n v="151"/>
    <x v="64"/>
  </r>
  <r>
    <s v="The Dermatology Group  "/>
    <s v="The Dermatology Group"/>
    <x v="26"/>
    <d v="2021-05-13T00:00:00"/>
    <n v="61"/>
    <x v="64"/>
  </r>
  <r>
    <s v="The Dermatology Group  "/>
    <s v="The Dermatology Group"/>
    <x v="25"/>
    <d v="2021-05-13T00:00:00"/>
    <n v="66"/>
    <x v="64"/>
  </r>
  <r>
    <s v="Northeast Dermatology Associates"/>
    <s v="Northeast Dermatology Associates"/>
    <x v="40"/>
    <d v="2021-05-13T00:00:00"/>
    <n v="7"/>
    <x v="64"/>
  </r>
  <r>
    <s v="Pacific Dermatology Specialists"/>
    <s v="Pacific Dermatology Specialists"/>
    <x v="23"/>
    <d v="2021-05-13T00:00:00"/>
    <n v="17"/>
    <x v="64"/>
  </r>
  <r>
    <s v="Northeast Dermatology Associates"/>
    <s v="South Shore Skin Center"/>
    <x v="10"/>
    <d v="2021-05-13T00:00:00"/>
    <n v="11"/>
    <x v="64"/>
  </r>
  <r>
    <s v="Northeast Dermatology Associates"/>
    <s v="Northeast Dermatology Associates"/>
    <x v="21"/>
    <d v="2021-05-13T00:00:00"/>
    <n v="38"/>
    <x v="64"/>
  </r>
  <r>
    <s v="Northeast Dermatology Associates"/>
    <s v="Northeast Dermatology Associates"/>
    <x v="22"/>
    <d v="2021-05-13T00:00:00"/>
    <n v="55"/>
    <x v="64"/>
  </r>
  <r>
    <s v="Northeast Dermatology Associates"/>
    <s v="Northeast Dermatology Associates"/>
    <x v="20"/>
    <d v="2021-05-13T00:00:00"/>
    <n v="1"/>
    <x v="64"/>
  </r>
  <r>
    <s v="Northeast Dermatology Associates"/>
    <s v="Northeast Dermatology Associates"/>
    <x v="19"/>
    <d v="2021-05-13T00:00:00"/>
    <n v="41"/>
    <x v="64"/>
  </r>
  <r>
    <s v="Northeast Dermatology Associates"/>
    <s v="Brookline Dermatology Associates"/>
    <x v="17"/>
    <d v="2021-05-13T00:00:00"/>
    <n v="42"/>
    <x v="64"/>
  </r>
  <r>
    <s v="Northeast Dermatology Associates"/>
    <s v="Northeast Dermatology Associates"/>
    <x v="18"/>
    <d v="2021-05-13T00:00:00"/>
    <n v="104"/>
    <x v="64"/>
  </r>
  <r>
    <s v="North Pacific Dermatology"/>
    <s v="Skin Surgery Center"/>
    <x v="15"/>
    <d v="2021-05-13T00:00:00"/>
    <n v="28"/>
    <x v="64"/>
  </r>
  <r>
    <s v="Northeast Dermatology Associates"/>
    <s v="Brookline Dermatology Associates"/>
    <x v="16"/>
    <d v="2021-05-13T00:00:00"/>
    <n v="38"/>
    <x v="64"/>
  </r>
  <r>
    <s v="Louisiana Dermatology Associates "/>
    <s v="Louisiana Dermatology Associates"/>
    <x v="32"/>
    <d v="2021-05-13T00:00:00"/>
    <n v="42"/>
    <x v="64"/>
  </r>
  <r>
    <s v="Dermatology &amp; MOHS Surgery Institute"/>
    <s v="Dermatology &amp; MOHS Surgery Institute"/>
    <x v="14"/>
    <d v="2021-05-13T00:00:00"/>
    <n v="55"/>
    <x v="64"/>
  </r>
  <r>
    <s v="Dermatology &amp; MOHS Surgery Institute"/>
    <s v="Dermatology &amp; MOHS Surgery Institute"/>
    <x v="0"/>
    <d v="2021-05-13T00:00:00"/>
    <n v="27"/>
    <x v="64"/>
  </r>
  <r>
    <s v="North Pacific Dermatology"/>
    <s v="Eastside Dermatology"/>
    <x v="85"/>
    <d v="2021-05-13T00:00:00"/>
    <n v="3"/>
    <x v="64"/>
  </r>
  <r>
    <s v="North Pacific Dermatology"/>
    <s v="Lake Washington Dermatology"/>
    <x v="51"/>
    <d v="2021-05-12T00:00:00"/>
    <n v="1"/>
    <x v="65"/>
  </r>
  <r>
    <s v="North Pacific Dermatology"/>
    <s v="Eastside Dermatology"/>
    <x v="3"/>
    <d v="2021-05-12T00:00:00"/>
    <n v="26"/>
    <x v="65"/>
  </r>
  <r>
    <s v="Lupo Center for Aesthetic &amp; General Dermatology"/>
    <s v="Lupo Center for Aesthetic &amp; General Dermatology, LLC"/>
    <x v="2"/>
    <d v="2021-05-12T00:00:00"/>
    <n v="38"/>
    <x v="65"/>
  </r>
  <r>
    <s v="Dermatology &amp; MOHS Surgery Institute"/>
    <s v="Dermatology &amp; MOHS Surgery Institute"/>
    <x v="28"/>
    <d v="2021-05-12T00:00:00"/>
    <n v="110"/>
    <x v="65"/>
  </r>
  <r>
    <s v="Louisiana Dermatology Associates "/>
    <s v="Louisiana Dermatology Associates"/>
    <x v="31"/>
    <d v="2021-05-12T00:00:00"/>
    <n v="34"/>
    <x v="65"/>
  </r>
  <r>
    <s v="Family Dermatology"/>
    <s v="Family Dermatology"/>
    <x v="1"/>
    <d v="2021-05-12T00:00:00"/>
    <n v="75"/>
    <x v="65"/>
  </r>
  <r>
    <s v="North Pacific Dermatology"/>
    <s v="North Pacific Dermatology"/>
    <x v="4"/>
    <d v="2021-05-12T00:00:00"/>
    <n v="15"/>
    <x v="65"/>
  </r>
  <r>
    <s v="North Pacific Dermatology"/>
    <s v="North Pacific Dermatology"/>
    <x v="33"/>
    <d v="2021-05-12T00:00:00"/>
    <n v="62"/>
    <x v="65"/>
  </r>
  <r>
    <s v="North Pacific Dermatology"/>
    <s v="Skin Surgery Center"/>
    <x v="52"/>
    <d v="2021-05-12T00:00:00"/>
    <n v="38"/>
    <x v="65"/>
  </r>
  <r>
    <s v="Northeast Dermatology Associates"/>
    <s v="Northeast Dermatology Associates"/>
    <x v="67"/>
    <d v="2021-05-12T00:00:00"/>
    <n v="28"/>
    <x v="65"/>
  </r>
  <r>
    <s v="Northeast Dermatology Associates"/>
    <s v="Northeast Dermatology Associates"/>
    <x v="53"/>
    <d v="2021-05-12T00:00:00"/>
    <n v="68"/>
    <x v="65"/>
  </r>
  <r>
    <s v="Northeast Dermatology Associates"/>
    <s v="Northeast Dermatology Associates"/>
    <x v="38"/>
    <d v="2021-05-12T00:00:00"/>
    <n v="1"/>
    <x v="65"/>
  </r>
  <r>
    <s v="Northeast Dermatology Associates"/>
    <s v="South Shore Skin Center"/>
    <x v="9"/>
    <d v="2021-05-12T00:00:00"/>
    <n v="163"/>
    <x v="65"/>
  </r>
  <r>
    <s v="Northeast Dermatology Associates"/>
    <s v="South Shore Skin Center"/>
    <x v="57"/>
    <d v="2021-05-12T00:00:00"/>
    <n v="126"/>
    <x v="65"/>
  </r>
  <r>
    <s v="Pacific Dermatology Specialists"/>
    <s v="Pacific Dermatology Specialists"/>
    <x v="65"/>
    <d v="2021-05-12T00:00:00"/>
    <n v="17"/>
    <x v="65"/>
  </r>
  <r>
    <s v="Pacific Dermatology Specialists"/>
    <s v="Pacific Dermatology Specialists"/>
    <x v="42"/>
    <d v="2021-05-12T00:00:00"/>
    <n v="21"/>
    <x v="65"/>
  </r>
  <r>
    <s v="Southeast Dermatology Specialists  "/>
    <s v="Southeast Dermatology Specialists"/>
    <x v="66"/>
    <d v="2021-05-12T00:00:00"/>
    <n v="30"/>
    <x v="65"/>
  </r>
  <r>
    <s v="Southeast Dermatology Specialists  "/>
    <s v="Southeast Dermatology Specialists"/>
    <x v="43"/>
    <d v="2021-05-12T00:00:00"/>
    <n v="42"/>
    <x v="65"/>
  </r>
  <r>
    <s v="The Dermatology Group  "/>
    <s v="The Dermatology Group"/>
    <x v="45"/>
    <d v="2021-05-12T00:00:00"/>
    <n v="26"/>
    <x v="65"/>
  </r>
  <r>
    <s v="Vanguard Dermatology"/>
    <s v="Vanguard Dermatology"/>
    <x v="13"/>
    <d v="2021-05-12T00:00:00"/>
    <n v="148"/>
    <x v="65"/>
  </r>
  <r>
    <s v="Vanguard Dermatology"/>
    <s v="Vanguard Dermatology"/>
    <x v="47"/>
    <d v="2021-05-12T00:00:00"/>
    <n v="53"/>
    <x v="65"/>
  </r>
  <r>
    <s v="Washington Institute of Dermatologic Laser Surgery"/>
    <s v="Washington Institute of Dermatologic Laser Surgery"/>
    <x v="48"/>
    <d v="2021-05-12T00:00:00"/>
    <n v="25"/>
    <x v="65"/>
  </r>
  <r>
    <s v="The Dermatology Group  "/>
    <s v="The Dermatology Group"/>
    <x v="64"/>
    <d v="2021-05-12T00:00:00"/>
    <n v="22"/>
    <x v="65"/>
  </r>
  <r>
    <s v="The Dermatology Group  "/>
    <s v="The Dermatology Group"/>
    <x v="25"/>
    <d v="2021-05-12T00:00:00"/>
    <n v="52"/>
    <x v="65"/>
  </r>
  <r>
    <s v="The Dermatology Group  "/>
    <s v="The Dermatology Group"/>
    <x v="76"/>
    <d v="2021-05-12T00:00:00"/>
    <n v="24"/>
    <x v="65"/>
  </r>
  <r>
    <s v="The Dermatology Group  "/>
    <s v="The Dermatology Group"/>
    <x v="26"/>
    <d v="2021-05-12T00:00:00"/>
    <n v="71"/>
    <x v="65"/>
  </r>
  <r>
    <s v="Northeast Dermatology Associates"/>
    <s v="Northeast Dermatology Associates"/>
    <x v="39"/>
    <d v="2021-05-12T00:00:00"/>
    <n v="23"/>
    <x v="65"/>
  </r>
  <r>
    <s v="Pacific Dermatology Specialists"/>
    <s v="Pacific Dermatology Specialists"/>
    <x v="58"/>
    <d v="2021-05-12T00:00:00"/>
    <n v="42"/>
    <x v="65"/>
  </r>
  <r>
    <s v="Pacific Dermatology Specialists"/>
    <s v="Pacific Dermatology Specialists"/>
    <x v="59"/>
    <d v="2021-05-12T00:00:00"/>
    <n v="21"/>
    <x v="65"/>
  </r>
  <r>
    <s v="Semler Dermatology"/>
    <s v="Semler Dermatology"/>
    <x v="61"/>
    <d v="2021-05-12T00:00:00"/>
    <n v="79"/>
    <x v="65"/>
  </r>
  <r>
    <s v="Northeast Dermatology Associates"/>
    <s v="Northeast Dermatology Associates"/>
    <x v="54"/>
    <d v="2021-05-12T00:00:00"/>
    <n v="63"/>
    <x v="65"/>
  </r>
  <r>
    <s v="Louisiana Dermatology Associates "/>
    <s v="Louisiana Dermatology Associates"/>
    <x v="69"/>
    <d v="2021-05-12T00:00:00"/>
    <n v="14"/>
    <x v="65"/>
  </r>
  <r>
    <s v="North Pacific Dermatology"/>
    <s v="North Pacific Dermatology"/>
    <x v="68"/>
    <d v="2021-05-12T00:00:00"/>
    <n v="1"/>
    <x v="65"/>
  </r>
  <r>
    <s v="Northeast Dermatology Associates"/>
    <s v="Northeast Dermatology Associates"/>
    <x v="22"/>
    <d v="2021-05-12T00:00:00"/>
    <n v="66"/>
    <x v="65"/>
  </r>
  <r>
    <s v="Northeast Dermatology Associates"/>
    <s v="Northeast Dermatology Associates"/>
    <x v="56"/>
    <d v="2021-05-12T00:00:00"/>
    <n v="11"/>
    <x v="65"/>
  </r>
  <r>
    <s v="Northeast Dermatology Associates"/>
    <s v="Northeast Dermatology Associates"/>
    <x v="21"/>
    <d v="2021-05-12T00:00:00"/>
    <n v="22"/>
    <x v="65"/>
  </r>
  <r>
    <s v="Northeast Dermatology Associates"/>
    <s v="Northeast Dermatology Associates"/>
    <x v="71"/>
    <d v="2021-05-12T00:00:00"/>
    <n v="3"/>
    <x v="65"/>
  </r>
  <r>
    <s v="Northeast Dermatology Associates"/>
    <s v="Northeast Dermatology Associates"/>
    <x v="55"/>
    <d v="2021-05-12T00:00:00"/>
    <n v="20"/>
    <x v="65"/>
  </r>
  <r>
    <s v="Dermatology &amp; MOHS Surgery Institute"/>
    <s v="Dermatology &amp; MOHS Surgery Institute"/>
    <x v="14"/>
    <d v="2021-05-12T00:00:00"/>
    <n v="36"/>
    <x v="65"/>
  </r>
  <r>
    <s v="Louisiana Dermatology Associates "/>
    <s v="Louisiana Dermatology Associates"/>
    <x v="50"/>
    <d v="2021-05-12T00:00:00"/>
    <n v="117"/>
    <x v="65"/>
  </r>
  <r>
    <s v="Northeast Dermatology Associates"/>
    <s v="Brookline Dermatology Associates"/>
    <x v="17"/>
    <d v="2021-05-12T00:00:00"/>
    <n v="44"/>
    <x v="65"/>
  </r>
  <r>
    <s v="Northeast Dermatology Associates"/>
    <s v="Northeast Dermatology Associates"/>
    <x v="18"/>
    <d v="2021-05-12T00:00:00"/>
    <n v="102"/>
    <x v="65"/>
  </r>
  <r>
    <s v="North Pacific Dermatology"/>
    <s v="Skin Surgery Center"/>
    <x v="15"/>
    <d v="2021-05-12T00:00:00"/>
    <n v="20"/>
    <x v="65"/>
  </r>
  <r>
    <s v="Northeast Dermatology Associates"/>
    <s v="Brookline Dermatology Associates"/>
    <x v="16"/>
    <d v="2021-05-12T00:00:00"/>
    <n v="39"/>
    <x v="65"/>
  </r>
  <r>
    <s v="Southeast Dermatology Specialists  "/>
    <s v="Southeast Dermatology Specialists"/>
    <x v="62"/>
    <d v="2021-05-12T00:00:00"/>
    <n v="30"/>
    <x v="65"/>
  </r>
  <r>
    <s v="Pacific Dermatology Specialists"/>
    <s v="Pacific Dermatology Specialists"/>
    <x v="60"/>
    <d v="2021-05-12T00:00:00"/>
    <n v="21"/>
    <x v="65"/>
  </r>
  <r>
    <s v="Pacific Dermatology Specialists"/>
    <s v="Pacific Dermatology Specialists"/>
    <x v="23"/>
    <d v="2021-05-12T00:00:00"/>
    <n v="3"/>
    <x v="65"/>
  </r>
  <r>
    <s v="Vanguard Dermatology"/>
    <s v="Vanguard Dermatology"/>
    <x v="12"/>
    <d v="2021-05-12T00:00:00"/>
    <n v="42"/>
    <x v="65"/>
  </r>
  <r>
    <s v="Vanguard Dermatology"/>
    <s v="Vanguard Dermatology"/>
    <x v="27"/>
    <d v="2021-05-12T00:00:00"/>
    <n v="11"/>
    <x v="65"/>
  </r>
  <r>
    <s v="The Dermatology Group  "/>
    <s v="The Dermatology Group"/>
    <x v="24"/>
    <d v="2021-05-12T00:00:00"/>
    <n v="132"/>
    <x v="65"/>
  </r>
  <r>
    <s v="The Dermatology Group  "/>
    <s v="Swan Dermatology &amp; Aesthetics"/>
    <x v="11"/>
    <d v="2021-05-12T00:00:00"/>
    <n v="45"/>
    <x v="65"/>
  </r>
  <r>
    <s v="Northeast Dermatology Associates"/>
    <s v="Northeast Dermatology Associates"/>
    <x v="8"/>
    <d v="2021-05-12T00:00:00"/>
    <n v="48"/>
    <x v="65"/>
  </r>
  <r>
    <s v="Northeast Dermatology Associates"/>
    <s v="South Shore Skin Center"/>
    <x v="10"/>
    <d v="2021-05-12T00:00:00"/>
    <n v="28"/>
    <x v="65"/>
  </r>
  <r>
    <s v="Pacific Dermatology Specialists"/>
    <s v="Pacific Dermatology Specialists"/>
    <x v="41"/>
    <d v="2021-05-12T00:00:00"/>
    <n v="16"/>
    <x v="65"/>
  </r>
  <r>
    <s v="Southeast Dermatology Specialists  "/>
    <s v="Southeast Dermatology Specialists"/>
    <x v="44"/>
    <d v="2021-05-12T00:00:00"/>
    <n v="11"/>
    <x v="65"/>
  </r>
  <r>
    <s v="Northeast Dermatology Associates"/>
    <s v="Northeast Dermatology Associates"/>
    <x v="5"/>
    <d v="2021-05-12T00:00:00"/>
    <n v="88"/>
    <x v="65"/>
  </r>
  <r>
    <s v="Northeast Dermatology Associates"/>
    <s v="Dermatology of Cape Cod"/>
    <x v="34"/>
    <d v="2021-05-12T00:00:00"/>
    <n v="65"/>
    <x v="65"/>
  </r>
  <r>
    <s v="Louisiana Dermatology Associates "/>
    <s v="Louisiana Dermatology Associates"/>
    <x v="63"/>
    <d v="2021-05-12T00:00:00"/>
    <n v="34"/>
    <x v="65"/>
  </r>
  <r>
    <s v="Louisiana Dermatology Associates "/>
    <s v="Louisiana Dermatology Associates"/>
    <x v="32"/>
    <d v="2021-05-12T00:00:00"/>
    <n v="30"/>
    <x v="65"/>
  </r>
  <r>
    <s v="Dermatology &amp; MOHS Surgery Institute"/>
    <s v="Dermatology &amp; MOHS Surgery Institute"/>
    <x v="30"/>
    <d v="2021-05-12T00:00:00"/>
    <n v="53"/>
    <x v="65"/>
  </r>
  <r>
    <s v="Dermatology &amp; MOHS Surgery Institute"/>
    <s v="Dermatology &amp; MOHS Surgery Institute"/>
    <x v="0"/>
    <d v="2021-05-12T00:00:00"/>
    <n v="21"/>
    <x v="65"/>
  </r>
  <r>
    <s v="Northeast Dermatology Associates"/>
    <s v="Northeast Dermatology Associates"/>
    <x v="7"/>
    <d v="2021-05-12T00:00:00"/>
    <n v="26"/>
    <x v="65"/>
  </r>
  <r>
    <s v="Northeast Dermatology Associates"/>
    <s v="Northeast Dermatology Associates"/>
    <x v="37"/>
    <d v="2021-05-12T00:00:00"/>
    <n v="103"/>
    <x v="65"/>
  </r>
  <r>
    <s v="Northeast Dermatology Associates"/>
    <s v="Northeast Dermatology Associates"/>
    <x v="36"/>
    <d v="2021-05-12T00:00:00"/>
    <n v="116"/>
    <x v="65"/>
  </r>
  <r>
    <s v="Northeast Dermatology Associates"/>
    <s v="Northeast Dermatology Associates"/>
    <x v="67"/>
    <d v="2021-05-11T00:00:00"/>
    <n v="18"/>
    <x v="66"/>
  </r>
  <r>
    <s v="Northeast Dermatology Associates"/>
    <s v="Northeast Dermatology Associates"/>
    <x v="19"/>
    <d v="2021-05-11T00:00:00"/>
    <n v="29"/>
    <x v="66"/>
  </r>
  <r>
    <s v="Northeast Dermatology Associates"/>
    <s v="Northeast Dermatology Associates"/>
    <x v="21"/>
    <d v="2021-05-11T00:00:00"/>
    <n v="32"/>
    <x v="66"/>
  </r>
  <r>
    <s v="Northeast Dermatology Associates"/>
    <s v="Northeast Dermatology Associates"/>
    <x v="22"/>
    <d v="2021-05-11T00:00:00"/>
    <n v="98"/>
    <x v="66"/>
  </r>
  <r>
    <s v="Louisiana Dermatology Associates "/>
    <s v="Louisiana Dermatology Associates"/>
    <x v="31"/>
    <d v="2021-05-11T00:00:00"/>
    <n v="74"/>
    <x v="66"/>
  </r>
  <r>
    <s v="North Pacific Dermatology"/>
    <s v="Eastside Dermatology"/>
    <x v="3"/>
    <d v="2021-05-11T00:00:00"/>
    <n v="47"/>
    <x v="66"/>
  </r>
  <r>
    <s v="Lupo Center for Aesthetic &amp; General Dermatology"/>
    <s v="Lupo Center for Aesthetic &amp; General Dermatology, LLC"/>
    <x v="2"/>
    <d v="2021-05-11T00:00:00"/>
    <n v="50"/>
    <x v="66"/>
  </r>
  <r>
    <s v="North Pacific Dermatology"/>
    <s v="Skin Surgery Center"/>
    <x v="15"/>
    <d v="2021-05-11T00:00:00"/>
    <n v="32"/>
    <x v="66"/>
  </r>
  <r>
    <s v="Pacific Dermatology Specialists"/>
    <s v="Pacific Dermatology Specialists"/>
    <x v="23"/>
    <d v="2021-05-11T00:00:00"/>
    <n v="2"/>
    <x v="66"/>
  </r>
  <r>
    <s v="The Dermatology Group  "/>
    <s v="The Dermatology Group"/>
    <x v="24"/>
    <d v="2021-05-11T00:00:00"/>
    <n v="139"/>
    <x v="66"/>
  </r>
  <r>
    <s v="The Dermatology Group  "/>
    <s v="The Dermatology Group"/>
    <x v="25"/>
    <d v="2021-05-11T00:00:00"/>
    <n v="53"/>
    <x v="66"/>
  </r>
  <r>
    <s v="Vanguard Dermatology"/>
    <s v="Vanguard Dermatology"/>
    <x v="13"/>
    <d v="2021-05-11T00:00:00"/>
    <n v="55"/>
    <x v="66"/>
  </r>
  <r>
    <s v="Washington Institute of Dermatologic Laser Surgery"/>
    <s v="Washington Institute of Dermatologic Laser Surgery"/>
    <x v="48"/>
    <d v="2021-05-11T00:00:00"/>
    <n v="25"/>
    <x v="66"/>
  </r>
  <r>
    <s v="The Dermatology Group  "/>
    <s v="Swan Dermatology &amp; Aesthetics"/>
    <x v="11"/>
    <d v="2021-05-11T00:00:00"/>
    <n v="39"/>
    <x v="66"/>
  </r>
  <r>
    <s v="The Dermatology Group  "/>
    <s v="The Dermatology Group"/>
    <x v="64"/>
    <d v="2021-05-11T00:00:00"/>
    <n v="21"/>
    <x v="66"/>
  </r>
  <r>
    <s v="The Dermatology Group  "/>
    <s v="The Dermatology Group"/>
    <x v="76"/>
    <d v="2021-05-11T00:00:00"/>
    <n v="99"/>
    <x v="66"/>
  </r>
  <r>
    <s v="The Dermatology Group  "/>
    <s v="The Dermatology Group"/>
    <x v="26"/>
    <d v="2021-05-11T00:00:00"/>
    <n v="19"/>
    <x v="66"/>
  </r>
  <r>
    <s v="Northeast Dermatology Associates"/>
    <s v="South Shore Skin Center"/>
    <x v="10"/>
    <d v="2021-05-11T00:00:00"/>
    <n v="9"/>
    <x v="66"/>
  </r>
  <r>
    <s v="Northeast Dermatology Associates"/>
    <s v="South Shore Skin Center"/>
    <x v="9"/>
    <d v="2021-05-11T00:00:00"/>
    <n v="154"/>
    <x v="66"/>
  </r>
  <r>
    <s v="North Pacific Dermatology"/>
    <s v="North Pacific Dermatology"/>
    <x v="4"/>
    <d v="2021-05-11T00:00:00"/>
    <n v="27"/>
    <x v="66"/>
  </r>
  <r>
    <s v="Northeast Dermatology Associates"/>
    <s v="Northeast Dermatology Associates"/>
    <x v="5"/>
    <d v="2021-05-11T00:00:00"/>
    <n v="122"/>
    <x v="66"/>
  </r>
  <r>
    <s v="Family Dermatology"/>
    <s v="Family Dermatology"/>
    <x v="1"/>
    <d v="2021-05-11T00:00:00"/>
    <n v="92"/>
    <x v="66"/>
  </r>
  <r>
    <s v="Dermatology &amp; MOHS Surgery Institute"/>
    <s v="Dermatology &amp; MOHS Surgery Institute"/>
    <x v="0"/>
    <d v="2021-05-11T00:00:00"/>
    <n v="38"/>
    <x v="66"/>
  </r>
  <r>
    <s v="Dermatology &amp; MOHS Surgery Institute"/>
    <s v="Dermatology &amp; MOHS Surgery Institute"/>
    <x v="80"/>
    <d v="2021-05-11T00:00:00"/>
    <n v="1"/>
    <x v="66"/>
  </r>
  <r>
    <s v="Dermatology &amp; MOHS Surgery Institute"/>
    <s v="Dermatology &amp; MOHS Surgery Institute"/>
    <x v="75"/>
    <d v="2021-05-11T00:00:00"/>
    <n v="29"/>
    <x v="66"/>
  </r>
  <r>
    <s v="Dermatology &amp; MOHS Surgery Institute"/>
    <s v="Dermatology &amp; MOHS Surgery Institute"/>
    <x v="74"/>
    <d v="2021-05-11T00:00:00"/>
    <n v="2"/>
    <x v="66"/>
  </r>
  <r>
    <s v="North Pacific Dermatology"/>
    <s v="North Pacific Dermatology"/>
    <x v="68"/>
    <d v="2021-05-11T00:00:00"/>
    <n v="3"/>
    <x v="66"/>
  </r>
  <r>
    <s v="Northeast Dermatology Associates"/>
    <s v="Northeast Dermatology Associates"/>
    <x v="7"/>
    <d v="2021-05-11T00:00:00"/>
    <n v="52"/>
    <x v="66"/>
  </r>
  <r>
    <s v="North Pacific Dermatology"/>
    <s v="Lake Washington Dermatology"/>
    <x v="51"/>
    <d v="2021-05-11T00:00:00"/>
    <n v="79"/>
    <x v="66"/>
  </r>
  <r>
    <s v="Louisiana Dermatology Associates "/>
    <s v="Louisiana Dermatology Associates"/>
    <x v="32"/>
    <d v="2021-05-11T00:00:00"/>
    <n v="27"/>
    <x v="66"/>
  </r>
  <r>
    <s v="Dermatology &amp; MOHS Surgery Institute"/>
    <s v="Dermatology &amp; MOHS Surgery Institute"/>
    <x v="89"/>
    <d v="2021-05-11T00:00:00"/>
    <n v="13"/>
    <x v="66"/>
  </r>
  <r>
    <s v="Dermatology &amp; MOHS Surgery Institute"/>
    <s v="Dermatology &amp; MOHS Surgery Institute"/>
    <x v="30"/>
    <d v="2021-05-11T00:00:00"/>
    <n v="48"/>
    <x v="66"/>
  </r>
  <r>
    <s v="Dermatology &amp; MOHS Surgery Institute"/>
    <s v="Dermatology &amp; MOHS Surgery Institute"/>
    <x v="28"/>
    <d v="2021-05-11T00:00:00"/>
    <n v="87"/>
    <x v="66"/>
  </r>
  <r>
    <s v="North Pacific Dermatology"/>
    <s v="North Pacific Dermatology"/>
    <x v="33"/>
    <d v="2021-05-11T00:00:00"/>
    <n v="54"/>
    <x v="66"/>
  </r>
  <r>
    <s v="Northeast Dermatology Associates"/>
    <s v="Brookline Dermatology Associates"/>
    <x v="16"/>
    <d v="2021-05-11T00:00:00"/>
    <n v="37"/>
    <x v="66"/>
  </r>
  <r>
    <s v="North Pacific Dermatology"/>
    <s v="Skin Surgery Center"/>
    <x v="52"/>
    <d v="2021-05-11T00:00:00"/>
    <n v="33"/>
    <x v="66"/>
  </r>
  <r>
    <s v="Northeast Dermatology Associates"/>
    <s v="Dermatology of Cape Cod"/>
    <x v="34"/>
    <d v="2021-05-11T00:00:00"/>
    <n v="99"/>
    <x v="66"/>
  </r>
  <r>
    <s v="Northeast Dermatology Associates"/>
    <s v="Northeast Dermatology Associates"/>
    <x v="18"/>
    <d v="2021-05-11T00:00:00"/>
    <n v="72"/>
    <x v="66"/>
  </r>
  <r>
    <s v="Northeast Dermatology Associates"/>
    <s v="Northeast Dermatology Associates"/>
    <x v="53"/>
    <d v="2021-05-11T00:00:00"/>
    <n v="61"/>
    <x v="66"/>
  </r>
  <r>
    <s v="Northeast Dermatology Associates"/>
    <s v="Northeast Dermatology Associates"/>
    <x v="35"/>
    <d v="2021-05-11T00:00:00"/>
    <n v="60"/>
    <x v="66"/>
  </r>
  <r>
    <s v="Northeast Dermatology Associates"/>
    <s v="Northeast Dermatology Associates"/>
    <x v="36"/>
    <d v="2021-05-11T00:00:00"/>
    <n v="83"/>
    <x v="66"/>
  </r>
  <r>
    <s v="Northeast Dermatology Associates"/>
    <s v="Northeast Dermatology Associates"/>
    <x v="38"/>
    <d v="2021-05-11T00:00:00"/>
    <n v="44"/>
    <x v="66"/>
  </r>
  <r>
    <s v="Northeast Dermatology Associates"/>
    <s v="Northeast Dermatology Associates"/>
    <x v="56"/>
    <d v="2021-05-11T00:00:00"/>
    <n v="10"/>
    <x v="66"/>
  </r>
  <r>
    <s v="Northeast Dermatology Associates"/>
    <s v="Northeast Dermatology Associates"/>
    <x v="55"/>
    <d v="2021-05-11T00:00:00"/>
    <n v="33"/>
    <x v="66"/>
  </r>
  <r>
    <s v="Pacific Dermatology Specialists"/>
    <s v="Pacific Dermatology Specialists"/>
    <x v="42"/>
    <d v="2021-05-11T00:00:00"/>
    <n v="15"/>
    <x v="66"/>
  </r>
  <r>
    <s v="Pacific Dermatology Specialists"/>
    <s v="Pacific Dermatology Specialists"/>
    <x v="41"/>
    <d v="2021-05-11T00:00:00"/>
    <n v="4"/>
    <x v="66"/>
  </r>
  <r>
    <s v="Southeast Dermatology Specialists  "/>
    <s v="Southeast Dermatology Specialists"/>
    <x v="44"/>
    <d v="2021-05-11T00:00:00"/>
    <n v="34"/>
    <x v="66"/>
  </r>
  <r>
    <s v="Southeast Dermatology Specialists  "/>
    <s v="Southeast Dermatology Specialists"/>
    <x v="43"/>
    <d v="2021-05-11T00:00:00"/>
    <n v="56"/>
    <x v="66"/>
  </r>
  <r>
    <s v="Southeast Dermatology Specialists  "/>
    <s v="Southeast Dermatology Specialists"/>
    <x v="81"/>
    <d v="2021-05-11T00:00:00"/>
    <n v="1"/>
    <x v="66"/>
  </r>
  <r>
    <s v="Pacific Dermatology Specialists"/>
    <s v="Pacific Dermatology Specialists"/>
    <x v="73"/>
    <d v="2021-05-11T00:00:00"/>
    <n v="15"/>
    <x v="66"/>
  </r>
  <r>
    <s v="Northeast Dermatology Associates"/>
    <s v="South Shore Skin Center"/>
    <x v="57"/>
    <d v="2021-05-11T00:00:00"/>
    <n v="215"/>
    <x v="66"/>
  </r>
  <r>
    <s v="Northeast Dermatology Associates"/>
    <s v="Northeast Dermatology Associates"/>
    <x v="40"/>
    <d v="2021-05-11T00:00:00"/>
    <n v="3"/>
    <x v="66"/>
  </r>
  <r>
    <s v="Vanguard Dermatology"/>
    <s v="Vanguard Dermatology"/>
    <x v="47"/>
    <d v="2021-05-11T00:00:00"/>
    <n v="32"/>
    <x v="66"/>
  </r>
  <r>
    <s v="Vanguard Dermatology"/>
    <s v="Vanguard Dermatology"/>
    <x v="46"/>
    <d v="2021-05-11T00:00:00"/>
    <n v="70"/>
    <x v="66"/>
  </r>
  <r>
    <s v="Vanguard Dermatology"/>
    <s v="Vanguard Dermatology"/>
    <x v="84"/>
    <d v="2021-05-11T00:00:00"/>
    <n v="10"/>
    <x v="66"/>
  </r>
  <r>
    <s v="The Dermatology Group  "/>
    <s v="The Dermatology Group"/>
    <x v="83"/>
    <d v="2021-05-11T00:00:00"/>
    <n v="1"/>
    <x v="66"/>
  </r>
  <r>
    <s v="Southeast Dermatology Specialists  "/>
    <s v="Southeast Dermatology Specialists"/>
    <x v="62"/>
    <d v="2021-05-11T00:00:00"/>
    <n v="74"/>
    <x v="66"/>
  </r>
  <r>
    <s v="Semler Dermatology"/>
    <s v="Semler Dermatology"/>
    <x v="61"/>
    <d v="2021-05-11T00:00:00"/>
    <n v="73"/>
    <x v="66"/>
  </r>
  <r>
    <s v="Pacific Dermatology Specialists"/>
    <s v="Pacific Dermatology Specialists"/>
    <x v="60"/>
    <d v="2021-05-11T00:00:00"/>
    <n v="35"/>
    <x v="66"/>
  </r>
  <r>
    <s v="Northeast Dermatology Associates"/>
    <s v="Northeast Dermatology Associates"/>
    <x v="39"/>
    <d v="2021-05-11T00:00:00"/>
    <n v="28"/>
    <x v="66"/>
  </r>
  <r>
    <s v="Northeast Dermatology Associates"/>
    <s v="Northeast Dermatology Associates"/>
    <x v="8"/>
    <d v="2021-05-11T00:00:00"/>
    <n v="59"/>
    <x v="66"/>
  </r>
  <r>
    <s v="Pacific Dermatology Specialists"/>
    <s v="Pacific Dermatology Specialists"/>
    <x v="58"/>
    <d v="2021-05-11T00:00:00"/>
    <n v="86"/>
    <x v="66"/>
  </r>
  <r>
    <s v="Pacific Dermatology Specialists"/>
    <s v="Pacific Dermatology Specialists"/>
    <x v="72"/>
    <d v="2021-05-11T00:00:00"/>
    <n v="27"/>
    <x v="66"/>
  </r>
  <r>
    <s v="Northeast Dermatology Associates"/>
    <s v="Northeast Dermatology Associates"/>
    <x v="71"/>
    <d v="2021-05-11T00:00:00"/>
    <n v="2"/>
    <x v="66"/>
  </r>
  <r>
    <s v="Northeast Dermatology Associates"/>
    <s v="Northeast Dermatology Associates"/>
    <x v="37"/>
    <d v="2021-05-11T00:00:00"/>
    <n v="73"/>
    <x v="66"/>
  </r>
  <r>
    <s v="Northeast Dermatology Associates"/>
    <s v="Northeast Dermatology Associates"/>
    <x v="54"/>
    <d v="2021-05-11T00:00:00"/>
    <n v="32"/>
    <x v="66"/>
  </r>
  <r>
    <s v="Louisiana Dermatology Associates "/>
    <s v="Louisiana Dermatology Associates"/>
    <x v="50"/>
    <d v="2021-05-11T00:00:00"/>
    <n v="126"/>
    <x v="66"/>
  </r>
  <r>
    <s v="Dermatology &amp; MOHS Surgery Institute"/>
    <s v="Dermatology &amp; MOHS Surgery Institute"/>
    <x v="49"/>
    <d v="2021-05-11T00:00:00"/>
    <n v="26"/>
    <x v="66"/>
  </r>
  <r>
    <s v="Dermatology &amp; MOHS Surgery Institute"/>
    <s v="Dermatology &amp; MOHS Surgery Institute"/>
    <x v="80"/>
    <d v="2021-05-10T00:00:00"/>
    <n v="38"/>
    <x v="67"/>
  </r>
  <r>
    <s v="Dermatology &amp; MOHS Surgery Institute"/>
    <s v="Dermatology &amp; MOHS Surgery Institute"/>
    <x v="14"/>
    <d v="2021-05-10T00:00:00"/>
    <n v="35"/>
    <x v="67"/>
  </r>
  <r>
    <s v="Louisiana Dermatology Associates "/>
    <s v="Louisiana Dermatology Associates"/>
    <x v="32"/>
    <d v="2021-05-10T00:00:00"/>
    <n v="38"/>
    <x v="67"/>
  </r>
  <r>
    <s v="Louisiana Dermatology Associates "/>
    <s v="Louisiana Dermatology Associates"/>
    <x v="69"/>
    <d v="2021-05-10T00:00:00"/>
    <n v="9"/>
    <x v="67"/>
  </r>
  <r>
    <s v="Northeast Dermatology Associates"/>
    <s v="Northeast Dermatology Associates"/>
    <x v="18"/>
    <d v="2021-05-10T00:00:00"/>
    <n v="96"/>
    <x v="67"/>
  </r>
  <r>
    <s v="Northeast Dermatology Associates"/>
    <s v="Brookline Dermatology Associates"/>
    <x v="17"/>
    <d v="2021-05-10T00:00:00"/>
    <n v="16"/>
    <x v="67"/>
  </r>
  <r>
    <s v="Northeast Dermatology Associates"/>
    <s v="Northeast Dermatology Associates"/>
    <x v="20"/>
    <d v="2021-05-10T00:00:00"/>
    <n v="12"/>
    <x v="67"/>
  </r>
  <r>
    <s v="Northeast Dermatology Associates"/>
    <s v="Northeast Dermatology Associates"/>
    <x v="19"/>
    <d v="2021-05-10T00:00:00"/>
    <n v="1"/>
    <x v="67"/>
  </r>
  <r>
    <s v="Northeast Dermatology Associates"/>
    <s v="Northeast Dermatology Associates"/>
    <x v="21"/>
    <d v="2021-05-10T00:00:00"/>
    <n v="27"/>
    <x v="67"/>
  </r>
  <r>
    <s v="Northeast Dermatology Associates"/>
    <s v="Northeast Dermatology Associates"/>
    <x v="22"/>
    <d v="2021-05-10T00:00:00"/>
    <n v="122"/>
    <x v="67"/>
  </r>
  <r>
    <s v="Northeast Dermatology Associates"/>
    <s v="South Shore Skin Center"/>
    <x v="10"/>
    <d v="2021-05-10T00:00:00"/>
    <n v="5"/>
    <x v="67"/>
  </r>
  <r>
    <s v="The Dermatology Group  "/>
    <s v="The Dermatology Group"/>
    <x v="26"/>
    <d v="2021-05-10T00:00:00"/>
    <n v="23"/>
    <x v="67"/>
  </r>
  <r>
    <s v="The Dermatology Group  "/>
    <s v="The Dermatology Group"/>
    <x v="78"/>
    <d v="2021-05-10T00:00:00"/>
    <n v="62"/>
    <x v="67"/>
  </r>
  <r>
    <s v="The Dermatology Group  "/>
    <s v="Swan Dermatology &amp; Aesthetics"/>
    <x v="11"/>
    <d v="2021-05-10T00:00:00"/>
    <n v="55"/>
    <x v="67"/>
  </r>
  <r>
    <s v="Vanguard Dermatology"/>
    <s v="Vanguard Dermatology"/>
    <x v="27"/>
    <d v="2021-05-10T00:00:00"/>
    <n v="17"/>
    <x v="67"/>
  </r>
  <r>
    <s v="Vanguard Dermatology"/>
    <s v="Vanguard Dermatology"/>
    <x v="13"/>
    <d v="2021-05-10T00:00:00"/>
    <n v="116"/>
    <x v="67"/>
  </r>
  <r>
    <s v="The Dermatology Group  "/>
    <s v="The Dermatology Group"/>
    <x v="24"/>
    <d v="2021-05-10T00:00:00"/>
    <n v="161"/>
    <x v="67"/>
  </r>
  <r>
    <s v="Northeast Dermatology Associates"/>
    <s v="Northeast Dermatology Associates"/>
    <x v="8"/>
    <d v="2021-05-10T00:00:00"/>
    <n v="55"/>
    <x v="67"/>
  </r>
  <r>
    <s v="Pacific Dermatology Specialists"/>
    <s v="Pacific Dermatology Specialists"/>
    <x v="23"/>
    <d v="2021-05-10T00:00:00"/>
    <n v="1"/>
    <x v="67"/>
  </r>
  <r>
    <s v="Southeast Dermatology Specialists  "/>
    <s v="Southeast Dermatology Specialists"/>
    <x v="66"/>
    <d v="2021-05-10T00:00:00"/>
    <n v="17"/>
    <x v="67"/>
  </r>
  <r>
    <s v="Pacific Dermatology Specialists"/>
    <s v="Pacific Dermatology Specialists"/>
    <x v="65"/>
    <d v="2021-05-10T00:00:00"/>
    <n v="3"/>
    <x v="67"/>
  </r>
  <r>
    <s v="Pacific Dermatology Specialists"/>
    <s v="Pacific Dermatology Specialists"/>
    <x v="90"/>
    <d v="2021-05-10T00:00:00"/>
    <n v="7"/>
    <x v="67"/>
  </r>
  <r>
    <s v="Northeast Dermatology Associates"/>
    <s v="Northeast Dermatology Associates"/>
    <x v="7"/>
    <d v="2021-05-10T00:00:00"/>
    <n v="23"/>
    <x v="67"/>
  </r>
  <r>
    <s v="Northeast Dermatology Associates"/>
    <s v="Northeast Dermatology Associates"/>
    <x v="5"/>
    <d v="2021-05-10T00:00:00"/>
    <n v="83"/>
    <x v="67"/>
  </r>
  <r>
    <s v="North Pacific Dermatology"/>
    <s v="Skin Surgery Center"/>
    <x v="15"/>
    <d v="2021-05-10T00:00:00"/>
    <n v="4"/>
    <x v="67"/>
  </r>
  <r>
    <s v="Family Dermatology"/>
    <s v="Family Dermatology"/>
    <x v="1"/>
    <d v="2021-05-10T00:00:00"/>
    <n v="96"/>
    <x v="67"/>
  </r>
  <r>
    <s v="Louisiana Dermatology Associates "/>
    <s v="Louisiana Dermatology Associates"/>
    <x v="50"/>
    <d v="2021-05-10T00:00:00"/>
    <n v="84"/>
    <x v="67"/>
  </r>
  <r>
    <s v="North Pacific Dermatology"/>
    <s v="Eastside Dermatology"/>
    <x v="3"/>
    <d v="2021-05-10T00:00:00"/>
    <n v="38"/>
    <x v="67"/>
  </r>
  <r>
    <s v="Lupo Center for Aesthetic &amp; General Dermatology"/>
    <s v="Lupo Center for Aesthetic &amp; General Dermatology, LLC"/>
    <x v="2"/>
    <d v="2021-05-10T00:00:00"/>
    <n v="48"/>
    <x v="67"/>
  </r>
  <r>
    <s v="Northeast Dermatology Associates"/>
    <s v="Northeast Dermatology Associates"/>
    <x v="37"/>
    <d v="2021-05-10T00:00:00"/>
    <n v="69"/>
    <x v="67"/>
  </r>
  <r>
    <s v="Northeast Dermatology Associates"/>
    <s v="Northeast Dermatology Associates"/>
    <x v="38"/>
    <d v="2021-05-10T00:00:00"/>
    <n v="55"/>
    <x v="67"/>
  </r>
  <r>
    <s v="Northeast Dermatology Associates"/>
    <s v="Northeast Dermatology Associates"/>
    <x v="39"/>
    <d v="2021-05-10T00:00:00"/>
    <n v="25"/>
    <x v="67"/>
  </r>
  <r>
    <s v="Northeast Dermatology Associates"/>
    <s v="Northeast Dermatology Associates"/>
    <x v="54"/>
    <d v="2021-05-10T00:00:00"/>
    <n v="32"/>
    <x v="67"/>
  </r>
  <r>
    <s v="Northeast Dermatology Associates"/>
    <s v="Northeast Dermatology Associates"/>
    <x v="67"/>
    <d v="2021-05-10T00:00:00"/>
    <n v="62"/>
    <x v="67"/>
  </r>
  <r>
    <s v="Northeast Dermatology Associates"/>
    <s v="Northeast Dermatology Associates"/>
    <x v="36"/>
    <d v="2021-05-10T00:00:00"/>
    <n v="95"/>
    <x v="67"/>
  </r>
  <r>
    <s v="Northeast Dermatology Associates"/>
    <s v="Northeast Dermatology Associates"/>
    <x v="35"/>
    <d v="2021-05-10T00:00:00"/>
    <n v="59"/>
    <x v="67"/>
  </r>
  <r>
    <s v="Dermatology &amp; MOHS Surgery Institute"/>
    <s v="Dermatology &amp; MOHS Surgery Institute"/>
    <x v="93"/>
    <d v="2021-05-10T00:00:00"/>
    <n v="6"/>
    <x v="67"/>
  </r>
  <r>
    <s v="Dermatology &amp; MOHS Surgery Institute"/>
    <s v="Dermatology &amp; MOHS Surgery Institute"/>
    <x v="30"/>
    <d v="2021-05-10T00:00:00"/>
    <n v="33"/>
    <x v="67"/>
  </r>
  <r>
    <s v="Dermatology &amp; MOHS Surgery Institute"/>
    <s v="Dermatology &amp; MOHS Surgery Institute"/>
    <x v="28"/>
    <d v="2021-05-10T00:00:00"/>
    <n v="121"/>
    <x v="67"/>
  </r>
  <r>
    <s v="Louisiana Dermatology Associates "/>
    <s v="Louisiana Dermatology Associates"/>
    <x v="31"/>
    <d v="2021-05-10T00:00:00"/>
    <n v="38"/>
    <x v="67"/>
  </r>
  <r>
    <s v="Northeast Dermatology Associates"/>
    <s v="Dermatology of Cape Cod"/>
    <x v="34"/>
    <d v="2021-05-10T00:00:00"/>
    <n v="86"/>
    <x v="67"/>
  </r>
  <r>
    <s v="Pacific Dermatology Specialists"/>
    <s v="Pacific Dermatology Specialists"/>
    <x v="58"/>
    <d v="2021-05-10T00:00:00"/>
    <n v="43"/>
    <x v="67"/>
  </r>
  <r>
    <s v="Pacific Dermatology Specialists"/>
    <s v="Pacific Dermatology Specialists"/>
    <x v="72"/>
    <d v="2021-05-10T00:00:00"/>
    <n v="28"/>
    <x v="67"/>
  </r>
  <r>
    <s v="Pacific Dermatology Specialists"/>
    <s v="Pacific Dermatology Specialists"/>
    <x v="59"/>
    <d v="2021-05-10T00:00:00"/>
    <n v="18"/>
    <x v="67"/>
  </r>
  <r>
    <s v="Pacific Dermatology Specialists"/>
    <s v="Pacific Dermatology Specialists"/>
    <x v="73"/>
    <d v="2021-05-10T00:00:00"/>
    <n v="28"/>
    <x v="67"/>
  </r>
  <r>
    <s v="Pacific Dermatology Specialists"/>
    <s v="Pacific Dermatology Specialists"/>
    <x v="41"/>
    <d v="2021-05-10T00:00:00"/>
    <n v="35"/>
    <x v="67"/>
  </r>
  <r>
    <s v="Southeast Dermatology Specialists  "/>
    <s v="Southeast Dermatology Specialists"/>
    <x v="43"/>
    <d v="2021-05-10T00:00:00"/>
    <n v="31"/>
    <x v="67"/>
  </r>
  <r>
    <s v="The Dermatology Group  "/>
    <s v="The Dermatology Group"/>
    <x v="25"/>
    <d v="2021-05-10T00:00:00"/>
    <n v="40"/>
    <x v="67"/>
  </r>
  <r>
    <s v="Vanguard Dermatology"/>
    <s v="Vanguard Dermatology"/>
    <x v="47"/>
    <d v="2021-05-10T00:00:00"/>
    <n v="38"/>
    <x v="67"/>
  </r>
  <r>
    <s v="Washington Institute of Dermatologic Laser Surgery"/>
    <s v="Washington Institute of Dermatologic Laser Surgery"/>
    <x v="48"/>
    <d v="2021-05-10T00:00:00"/>
    <n v="28"/>
    <x v="67"/>
  </r>
  <r>
    <s v="The Dermatology Group  "/>
    <s v="The Dermatology Group"/>
    <x v="77"/>
    <d v="2021-05-10T00:00:00"/>
    <n v="18"/>
    <x v="67"/>
  </r>
  <r>
    <s v="The Dermatology Group  "/>
    <s v="The Dermatology Group"/>
    <x v="76"/>
    <d v="2021-05-10T00:00:00"/>
    <n v="1"/>
    <x v="67"/>
  </r>
  <r>
    <s v="Northeast Dermatology Associates"/>
    <s v="South Shore Skin Center"/>
    <x v="9"/>
    <d v="2021-05-10T00:00:00"/>
    <n v="183"/>
    <x v="67"/>
  </r>
  <r>
    <s v="Northeast Dermatology Associates"/>
    <s v="South Shore Skin Center"/>
    <x v="57"/>
    <d v="2021-05-10T00:00:00"/>
    <n v="75"/>
    <x v="67"/>
  </r>
  <r>
    <s v="Southeast Dermatology Specialists  "/>
    <s v="Southeast Dermatology Specialists"/>
    <x v="62"/>
    <d v="2021-05-10T00:00:00"/>
    <n v="84"/>
    <x v="67"/>
  </r>
  <r>
    <s v="Semler Dermatology"/>
    <s v="Semler Dermatology"/>
    <x v="61"/>
    <d v="2021-05-10T00:00:00"/>
    <n v="85"/>
    <x v="67"/>
  </r>
  <r>
    <s v="North Pacific Dermatology"/>
    <s v="Skin Surgery Center"/>
    <x v="52"/>
    <d v="2021-05-10T00:00:00"/>
    <n v="42"/>
    <x v="67"/>
  </r>
  <r>
    <s v="North Pacific Dermatology"/>
    <s v="North Pacific Dermatology"/>
    <x v="33"/>
    <d v="2021-05-10T00:00:00"/>
    <n v="63"/>
    <x v="67"/>
  </r>
  <r>
    <s v="North Pacific Dermatology"/>
    <s v="North Pacific Dermatology"/>
    <x v="4"/>
    <d v="2021-05-10T00:00:00"/>
    <n v="17"/>
    <x v="67"/>
  </r>
  <r>
    <s v="North Pacific Dermatology"/>
    <s v="North Pacific Dermatology"/>
    <x v="68"/>
    <d v="2021-05-10T00:00:00"/>
    <n v="1"/>
    <x v="67"/>
  </r>
  <r>
    <s v="North Pacific Dermatology"/>
    <s v="Lake Washington Dermatology"/>
    <x v="51"/>
    <d v="2021-05-10T00:00:00"/>
    <n v="74"/>
    <x v="67"/>
  </r>
  <r>
    <s v="Northeast Dermatology Associates"/>
    <s v="Northeast Dermatology Associates"/>
    <x v="56"/>
    <d v="2021-05-10T00:00:00"/>
    <n v="18"/>
    <x v="67"/>
  </r>
  <r>
    <s v="Northeast Dermatology Associates"/>
    <s v="Northeast Dermatology Associates"/>
    <x v="55"/>
    <d v="2021-05-10T00:00:00"/>
    <n v="37"/>
    <x v="67"/>
  </r>
  <r>
    <s v="Northeast Dermatology Associates"/>
    <s v="Northeast Dermatology Associates"/>
    <x v="71"/>
    <d v="2021-05-10T00:00:00"/>
    <n v="2"/>
    <x v="67"/>
  </r>
  <r>
    <s v="Northeast Dermatology Associates"/>
    <s v="Northeast Dermatology Associates"/>
    <x v="53"/>
    <d v="2021-05-10T00:00:00"/>
    <n v="23"/>
    <x v="67"/>
  </r>
  <r>
    <s v="Vanguard Dermatology"/>
    <s v="Vanguard Dermatology"/>
    <x v="13"/>
    <d v="2021-05-08T00:00:00"/>
    <n v="50"/>
    <x v="68"/>
  </r>
  <r>
    <s v="Dermatology &amp; MOHS Surgery Institute"/>
    <s v="Dermatology &amp; MOHS Surgery Institute"/>
    <x v="28"/>
    <d v="2021-05-08T00:00:00"/>
    <n v="18"/>
    <x v="68"/>
  </r>
  <r>
    <s v="Southeast Dermatology Specialists  "/>
    <s v="Southeast Dermatology Specialists"/>
    <x v="43"/>
    <d v="2021-05-08T00:00:00"/>
    <n v="24"/>
    <x v="68"/>
  </r>
  <r>
    <s v="The Dermatology Group  "/>
    <s v="The Dermatology Group"/>
    <x v="77"/>
    <d v="2021-05-08T00:00:00"/>
    <n v="1"/>
    <x v="68"/>
  </r>
  <r>
    <s v="Northeast Dermatology Associates"/>
    <s v="South Shore Skin Center"/>
    <x v="57"/>
    <d v="2021-05-08T00:00:00"/>
    <n v="1"/>
    <x v="68"/>
  </r>
  <r>
    <s v="Northeast Dermatology Associates"/>
    <s v="South Shore Skin Center"/>
    <x v="10"/>
    <d v="2021-05-07T00:00:00"/>
    <n v="13"/>
    <x v="69"/>
  </r>
  <r>
    <s v="Pacific Dermatology Specialists"/>
    <s v="Pacific Dermatology Specialists"/>
    <x v="41"/>
    <d v="2021-05-07T00:00:00"/>
    <n v="43"/>
    <x v="69"/>
  </r>
  <r>
    <s v="Southeast Dermatology Specialists  "/>
    <s v="Southeast Dermatology Specialists"/>
    <x v="44"/>
    <d v="2021-05-07T00:00:00"/>
    <n v="8"/>
    <x v="69"/>
  </r>
  <r>
    <s v="Southeast Dermatology Specialists  "/>
    <s v="Southeast Dermatology Specialists"/>
    <x v="81"/>
    <d v="2021-05-07T00:00:00"/>
    <n v="2"/>
    <x v="69"/>
  </r>
  <r>
    <s v="The Dermatology Group  "/>
    <s v="The Dermatology Group"/>
    <x v="26"/>
    <d v="2021-05-07T00:00:00"/>
    <n v="39"/>
    <x v="69"/>
  </r>
  <r>
    <s v="The Dermatology Group  "/>
    <s v="Swan Dermatology &amp; Aesthetics"/>
    <x v="11"/>
    <d v="2021-05-07T00:00:00"/>
    <n v="42"/>
    <x v="69"/>
  </r>
  <r>
    <s v="Vanguard Dermatology"/>
    <s v="Vanguard Dermatology"/>
    <x v="46"/>
    <d v="2021-05-07T00:00:00"/>
    <n v="65"/>
    <x v="69"/>
  </r>
  <r>
    <s v="Northeast Dermatology Associates"/>
    <s v="Northeast Dermatology Associates"/>
    <x v="36"/>
    <d v="2021-05-07T00:00:00"/>
    <n v="27"/>
    <x v="69"/>
  </r>
  <r>
    <s v="Northeast Dermatology Associates"/>
    <s v="Northeast Dermatology Associates"/>
    <x v="35"/>
    <d v="2021-05-07T00:00:00"/>
    <n v="34"/>
    <x v="69"/>
  </r>
  <r>
    <s v="Northeast Dermatology Associates"/>
    <s v="Dermatology of Cape Cod"/>
    <x v="34"/>
    <d v="2021-05-07T00:00:00"/>
    <n v="36"/>
    <x v="69"/>
  </r>
  <r>
    <s v="Northeast Dermatology Associates"/>
    <s v="Northeast Dermatology Associates"/>
    <x v="18"/>
    <d v="2021-05-07T00:00:00"/>
    <n v="27"/>
    <x v="69"/>
  </r>
  <r>
    <s v="Northeast Dermatology Associates"/>
    <s v="Northeast Dermatology Associates"/>
    <x v="5"/>
    <d v="2021-05-07T00:00:00"/>
    <n v="50"/>
    <x v="69"/>
  </r>
  <r>
    <s v="Northeast Dermatology Associates"/>
    <s v="Brookline Dermatology Associates"/>
    <x v="16"/>
    <d v="2021-05-07T00:00:00"/>
    <n v="16"/>
    <x v="69"/>
  </r>
  <r>
    <s v="Louisiana Dermatology Associates "/>
    <s v="Louisiana Dermatology Associates"/>
    <x v="32"/>
    <d v="2021-05-07T00:00:00"/>
    <n v="25"/>
    <x v="69"/>
  </r>
  <r>
    <s v="Dermatology &amp; MOHS Surgery Institute"/>
    <s v="Dermatology &amp; MOHS Surgery Institute"/>
    <x v="80"/>
    <d v="2021-05-07T00:00:00"/>
    <n v="6"/>
    <x v="69"/>
  </r>
  <r>
    <s v="Dermatology &amp; MOHS Surgery Institute"/>
    <s v="Dermatology &amp; MOHS Surgery Institute"/>
    <x v="0"/>
    <d v="2021-05-07T00:00:00"/>
    <n v="41"/>
    <x v="69"/>
  </r>
  <r>
    <s v="Dermatology &amp; MOHS Surgery Institute"/>
    <s v="Dermatology &amp; MOHS Surgery Institute"/>
    <x v="97"/>
    <d v="2021-05-07T00:00:00"/>
    <n v="23"/>
    <x v="69"/>
  </r>
  <r>
    <s v="Dermatology &amp; MOHS Surgery Institute"/>
    <s v="Dermatology &amp; MOHS Surgery Institute"/>
    <x v="30"/>
    <d v="2021-05-07T00:00:00"/>
    <n v="31"/>
    <x v="69"/>
  </r>
  <r>
    <s v="Southeast Dermatology Specialists  "/>
    <s v="Southeast Dermatology Specialists"/>
    <x v="62"/>
    <d v="2021-05-07T00:00:00"/>
    <n v="26"/>
    <x v="69"/>
  </r>
  <r>
    <s v="Northeast Dermatology Associates"/>
    <s v="Northeast Dermatology Associates"/>
    <x v="8"/>
    <d v="2021-05-07T00:00:00"/>
    <n v="23"/>
    <x v="69"/>
  </r>
  <r>
    <s v="The Dermatology Group  "/>
    <s v="The Dermatology Group"/>
    <x v="24"/>
    <d v="2021-05-07T00:00:00"/>
    <n v="54"/>
    <x v="69"/>
  </r>
  <r>
    <s v="The Dermatology Group  "/>
    <s v="The Dermatology Group"/>
    <x v="83"/>
    <d v="2021-05-07T00:00:00"/>
    <n v="1"/>
    <x v="69"/>
  </r>
  <r>
    <s v="Vanguard Dermatology"/>
    <s v="Vanguard Dermatology"/>
    <x v="13"/>
    <d v="2021-05-07T00:00:00"/>
    <n v="90"/>
    <x v="69"/>
  </r>
  <r>
    <s v="Vanguard Dermatology"/>
    <s v="Vanguard Dermatology"/>
    <x v="12"/>
    <d v="2021-05-07T00:00:00"/>
    <n v="1"/>
    <x v="69"/>
  </r>
  <r>
    <s v="Dermatology &amp; MOHS Surgery Institute"/>
    <s v="Dermatology &amp; MOHS Surgery Institute"/>
    <x v="14"/>
    <d v="2021-05-07T00:00:00"/>
    <n v="31"/>
    <x v="69"/>
  </r>
  <r>
    <s v="Louisiana Dermatology Associates "/>
    <s v="Louisiana Dermatology Associates"/>
    <x v="50"/>
    <d v="2021-05-07T00:00:00"/>
    <n v="127"/>
    <x v="69"/>
  </r>
  <r>
    <s v="Lupo Center for Aesthetic &amp; General Dermatology"/>
    <s v="Lupo Center for Aesthetic &amp; General Dermatology, LLC"/>
    <x v="2"/>
    <d v="2021-05-07T00:00:00"/>
    <n v="17"/>
    <x v="69"/>
  </r>
  <r>
    <s v="North Pacific Dermatology"/>
    <s v="Eastside Dermatology"/>
    <x v="3"/>
    <d v="2021-05-07T00:00:00"/>
    <n v="47"/>
    <x v="69"/>
  </r>
  <r>
    <s v="Northeast Dermatology Associates"/>
    <s v="Brookline Dermatology Associates"/>
    <x v="17"/>
    <d v="2021-05-07T00:00:00"/>
    <n v="49"/>
    <x v="69"/>
  </r>
  <r>
    <s v="Northeast Dermatology Associates"/>
    <s v="Northeast Dermatology Associates"/>
    <x v="22"/>
    <d v="2021-05-07T00:00:00"/>
    <n v="105"/>
    <x v="69"/>
  </r>
  <r>
    <s v="Washington Institute of Dermatologic Laser Surgery"/>
    <s v="Washington Institute of Dermatologic Laser Surgery"/>
    <x v="48"/>
    <d v="2021-05-07T00:00:00"/>
    <n v="28"/>
    <x v="69"/>
  </r>
  <r>
    <s v="The Dermatology Group  "/>
    <s v="The Dermatology Group"/>
    <x v="25"/>
    <d v="2021-05-07T00:00:00"/>
    <n v="20"/>
    <x v="69"/>
  </r>
  <r>
    <s v="Semler Dermatology"/>
    <s v="Semler Dermatology"/>
    <x v="61"/>
    <d v="2021-05-07T00:00:00"/>
    <n v="42"/>
    <x v="69"/>
  </r>
  <r>
    <s v="Pacific Dermatology Specialists"/>
    <s v="Pacific Dermatology Specialists"/>
    <x v="59"/>
    <d v="2021-05-07T00:00:00"/>
    <n v="16"/>
    <x v="69"/>
  </r>
  <r>
    <s v="Pacific Dermatology Specialists"/>
    <s v="Pacific Dermatology Specialists"/>
    <x v="72"/>
    <d v="2021-05-07T00:00:00"/>
    <n v="1"/>
    <x v="69"/>
  </r>
  <r>
    <s v="Pacific Dermatology Specialists"/>
    <s v="Pacific Dermatology Specialists"/>
    <x v="58"/>
    <d v="2021-05-07T00:00:00"/>
    <n v="33"/>
    <x v="69"/>
  </r>
  <r>
    <s v="Louisiana Dermatology Associates "/>
    <s v="Louisiana Dermatology Associates"/>
    <x v="31"/>
    <d v="2021-05-07T00:00:00"/>
    <n v="28"/>
    <x v="69"/>
  </r>
  <r>
    <s v="Louisiana Dermatology Associates "/>
    <s v="Louisiana Dermatology Associates"/>
    <x v="69"/>
    <d v="2021-05-07T00:00:00"/>
    <n v="7"/>
    <x v="69"/>
  </r>
  <r>
    <s v="Northeast Dermatology Associates"/>
    <s v="Northeast Dermatology Associates"/>
    <x v="54"/>
    <d v="2021-05-07T00:00:00"/>
    <n v="35"/>
    <x v="69"/>
  </r>
  <r>
    <s v="Northeast Dermatology Associates"/>
    <s v="Northeast Dermatology Associates"/>
    <x v="37"/>
    <d v="2021-05-07T00:00:00"/>
    <n v="96"/>
    <x v="69"/>
  </r>
  <r>
    <s v="Northeast Dermatology Associates"/>
    <s v="Northeast Dermatology Associates"/>
    <x v="53"/>
    <d v="2021-05-07T00:00:00"/>
    <n v="57"/>
    <x v="69"/>
  </r>
  <r>
    <s v="Northeast Dermatology Associates"/>
    <s v="Northeast Dermatology Associates"/>
    <x v="38"/>
    <d v="2021-05-07T00:00:00"/>
    <n v="53"/>
    <x v="69"/>
  </r>
  <r>
    <s v="North Pacific Dermatology"/>
    <s v="Lake Washington Dermatology"/>
    <x v="51"/>
    <d v="2021-05-07T00:00:00"/>
    <n v="53"/>
    <x v="69"/>
  </r>
  <r>
    <s v="Family Dermatology"/>
    <s v="Family Dermatology"/>
    <x v="1"/>
    <d v="2021-05-07T00:00:00"/>
    <n v="13"/>
    <x v="69"/>
  </r>
  <r>
    <s v="Dermatology &amp; MOHS Surgery Institute"/>
    <s v="Dermatology &amp; MOHS Surgery Institute"/>
    <x v="28"/>
    <d v="2021-05-07T00:00:00"/>
    <n v="110"/>
    <x v="69"/>
  </r>
  <r>
    <s v="North Pacific Dermatology"/>
    <s v="North Pacific Dermatology"/>
    <x v="4"/>
    <d v="2021-05-07T00:00:00"/>
    <n v="31"/>
    <x v="69"/>
  </r>
  <r>
    <s v="North Pacific Dermatology"/>
    <s v="North Pacific Dermatology"/>
    <x v="33"/>
    <d v="2021-05-07T00:00:00"/>
    <n v="22"/>
    <x v="69"/>
  </r>
  <r>
    <s v="North Pacific Dermatology"/>
    <s v="Skin Surgery Center"/>
    <x v="52"/>
    <d v="2021-05-07T00:00:00"/>
    <n v="21"/>
    <x v="69"/>
  </r>
  <r>
    <s v="Southeast Dermatology Specialists  "/>
    <s v="Southeast Dermatology Specialists"/>
    <x v="43"/>
    <d v="2021-05-07T00:00:00"/>
    <n v="40"/>
    <x v="69"/>
  </r>
  <r>
    <s v="Northeast Dermatology Associates"/>
    <s v="South Shore Skin Center"/>
    <x v="57"/>
    <d v="2021-05-07T00:00:00"/>
    <n v="86"/>
    <x v="69"/>
  </r>
  <r>
    <s v="Northeast Dermatology Associates"/>
    <s v="South Shore Skin Center"/>
    <x v="9"/>
    <d v="2021-05-07T00:00:00"/>
    <n v="132"/>
    <x v="69"/>
  </r>
  <r>
    <s v="The Dermatology Group  "/>
    <s v="The Dermatology Group"/>
    <x v="76"/>
    <d v="2021-05-07T00:00:00"/>
    <n v="24"/>
    <x v="69"/>
  </r>
  <r>
    <s v="Vanguard Dermatology"/>
    <s v="Vanguard Dermatology"/>
    <x v="47"/>
    <d v="2021-05-07T00:00:00"/>
    <n v="15"/>
    <x v="69"/>
  </r>
  <r>
    <s v="Vanguard Dermatology"/>
    <s v="Vanguard Dermatology"/>
    <x v="12"/>
    <d v="2021-05-06T00:00:00"/>
    <n v="72"/>
    <x v="70"/>
  </r>
  <r>
    <s v="Vanguard Dermatology"/>
    <s v="Vanguard Dermatology"/>
    <x v="46"/>
    <d v="2021-05-06T00:00:00"/>
    <n v="86"/>
    <x v="70"/>
  </r>
  <r>
    <s v="Northeast Dermatology Associates"/>
    <s v="Northeast Dermatology Associates"/>
    <x v="8"/>
    <d v="2021-05-06T00:00:00"/>
    <n v="48"/>
    <x v="70"/>
  </r>
  <r>
    <s v="Northeast Dermatology Associates"/>
    <s v="Northeast Dermatology Associates"/>
    <x v="39"/>
    <d v="2021-05-06T00:00:00"/>
    <n v="22"/>
    <x v="70"/>
  </r>
  <r>
    <s v="Pacific Dermatology Specialists"/>
    <s v="Pacific Dermatology Specialists"/>
    <x v="58"/>
    <d v="2021-05-06T00:00:00"/>
    <n v="41"/>
    <x v="70"/>
  </r>
  <r>
    <s v="Pacific Dermatology Specialists"/>
    <s v="Pacific Dermatology Specialists"/>
    <x v="59"/>
    <d v="2021-05-06T00:00:00"/>
    <n v="36"/>
    <x v="70"/>
  </r>
  <r>
    <s v="Southeast Dermatology Specialists  "/>
    <s v="Southeast Dermatology Specialists"/>
    <x v="81"/>
    <d v="2021-05-06T00:00:00"/>
    <n v="1"/>
    <x v="70"/>
  </r>
  <r>
    <s v="Northeast Dermatology Associates"/>
    <s v="Dermatology of Cape Cod"/>
    <x v="34"/>
    <d v="2021-05-06T00:00:00"/>
    <n v="51"/>
    <x v="70"/>
  </r>
  <r>
    <s v="Northeast Dermatology Associates"/>
    <s v="Northeast Dermatology Associates"/>
    <x v="5"/>
    <d v="2021-05-06T00:00:00"/>
    <n v="97"/>
    <x v="70"/>
  </r>
  <r>
    <s v="Dermatology &amp; MOHS Surgery Institute"/>
    <s v="Dermatology &amp; MOHS Surgery Institute"/>
    <x v="30"/>
    <d v="2021-05-06T00:00:00"/>
    <n v="26"/>
    <x v="70"/>
  </r>
  <r>
    <s v="Dermatology &amp; MOHS Surgery Institute"/>
    <s v="Dermatology &amp; MOHS Surgery Institute"/>
    <x v="29"/>
    <d v="2021-05-06T00:00:00"/>
    <n v="39"/>
    <x v="70"/>
  </r>
  <r>
    <s v="Dermatology &amp; MOHS Surgery Institute"/>
    <s v="Dermatology &amp; MOHS Surgery Institute"/>
    <x v="94"/>
    <d v="2021-05-06T00:00:00"/>
    <n v="26"/>
    <x v="70"/>
  </r>
  <r>
    <s v="Louisiana Dermatology Associates "/>
    <s v="Louisiana Dermatology Associates"/>
    <x v="50"/>
    <d v="2021-05-06T00:00:00"/>
    <n v="109"/>
    <x v="70"/>
  </r>
  <r>
    <s v="Northeast Dermatology Associates"/>
    <s v="Northeast Dermatology Associates"/>
    <x v="37"/>
    <d v="2021-05-06T00:00:00"/>
    <n v="83"/>
    <x v="70"/>
  </r>
  <r>
    <s v="Northeast Dermatology Associates"/>
    <s v="Northeast Dermatology Associates"/>
    <x v="7"/>
    <d v="2021-05-06T00:00:00"/>
    <n v="48"/>
    <x v="70"/>
  </r>
  <r>
    <s v="Northeast Dermatology Associates"/>
    <s v="Northeast Dermatology Associates"/>
    <x v="54"/>
    <d v="2021-05-06T00:00:00"/>
    <n v="35"/>
    <x v="70"/>
  </r>
  <r>
    <s v="Northeast Dermatology Associates"/>
    <s v="Northeast Dermatology Associates"/>
    <x v="36"/>
    <d v="2021-05-06T00:00:00"/>
    <n v="46"/>
    <x v="70"/>
  </r>
  <r>
    <s v="Northeast Dermatology Associates"/>
    <s v="Northeast Dermatology Associates"/>
    <x v="35"/>
    <d v="2021-05-06T00:00:00"/>
    <n v="25"/>
    <x v="70"/>
  </r>
  <r>
    <s v="Northeast Dermatology Associates"/>
    <s v="Northeast Dermatology Associates"/>
    <x v="21"/>
    <d v="2021-05-06T00:00:00"/>
    <n v="43"/>
    <x v="70"/>
  </r>
  <r>
    <s v="Northeast Dermatology Associates"/>
    <s v="Northeast Dermatology Associates"/>
    <x v="22"/>
    <d v="2021-05-06T00:00:00"/>
    <n v="55"/>
    <x v="70"/>
  </r>
  <r>
    <s v="Northeast Dermatology Associates"/>
    <s v="Northeast Dermatology Associates"/>
    <x v="38"/>
    <d v="2021-05-06T00:00:00"/>
    <n v="73"/>
    <x v="70"/>
  </r>
  <r>
    <s v="Northeast Dermatology Associates"/>
    <s v="Northeast Dermatology Associates"/>
    <x v="56"/>
    <d v="2021-05-06T00:00:00"/>
    <n v="12"/>
    <x v="70"/>
  </r>
  <r>
    <s v="Northeast Dermatology Associates"/>
    <s v="Northeast Dermatology Associates"/>
    <x v="55"/>
    <d v="2021-05-06T00:00:00"/>
    <n v="59"/>
    <x v="70"/>
  </r>
  <r>
    <s v="Northeast Dermatology Associates"/>
    <s v="Northeast Dermatology Associates"/>
    <x v="53"/>
    <d v="2021-05-06T00:00:00"/>
    <n v="59"/>
    <x v="70"/>
  </r>
  <r>
    <s v="Dermatology &amp; MOHS Surgery Institute"/>
    <s v="Dermatology &amp; MOHS Surgery Institute"/>
    <x v="14"/>
    <d v="2021-05-06T00:00:00"/>
    <n v="24"/>
    <x v="70"/>
  </r>
  <r>
    <s v="North Pacific Dermatology"/>
    <s v="Lake Washington Dermatology"/>
    <x v="51"/>
    <d v="2021-05-06T00:00:00"/>
    <n v="49"/>
    <x v="70"/>
  </r>
  <r>
    <s v="Northeast Dermatology Associates"/>
    <s v="Brookline Dermatology Associates"/>
    <x v="17"/>
    <d v="2021-05-06T00:00:00"/>
    <n v="45"/>
    <x v="70"/>
  </r>
  <r>
    <s v="Northeast Dermatology Associates"/>
    <s v="Northeast Dermatology Associates"/>
    <x v="18"/>
    <d v="2021-05-06T00:00:00"/>
    <n v="106"/>
    <x v="70"/>
  </r>
  <r>
    <s v="North Pacific Dermatology"/>
    <s v="North Pacific Dermatology"/>
    <x v="33"/>
    <d v="2021-05-06T00:00:00"/>
    <n v="60"/>
    <x v="70"/>
  </r>
  <r>
    <s v="North Pacific Dermatology"/>
    <s v="Skin Surgery Center"/>
    <x v="52"/>
    <d v="2021-05-06T00:00:00"/>
    <n v="30"/>
    <x v="70"/>
  </r>
  <r>
    <s v="Northeast Dermatology Associates"/>
    <s v="Brookline Dermatology Associates"/>
    <x v="16"/>
    <d v="2021-05-06T00:00:00"/>
    <n v="37"/>
    <x v="70"/>
  </r>
  <r>
    <s v="Northeast Dermatology Associates"/>
    <s v="South Shore Skin Center"/>
    <x v="57"/>
    <d v="2021-05-06T00:00:00"/>
    <n v="142"/>
    <x v="70"/>
  </r>
  <r>
    <s v="Northeast Dermatology Associates"/>
    <s v="Northeast Dermatology Associates"/>
    <x v="40"/>
    <d v="2021-05-06T00:00:00"/>
    <n v="18"/>
    <x v="70"/>
  </r>
  <r>
    <s v="Pacific Dermatology Specialists"/>
    <s v="Pacific Dermatology Specialists"/>
    <x v="42"/>
    <d v="2021-05-06T00:00:00"/>
    <n v="19"/>
    <x v="70"/>
  </r>
  <r>
    <s v="Southeast Dermatology Specialists  "/>
    <s v="Southeast Dermatology Specialists"/>
    <x v="62"/>
    <d v="2021-05-06T00:00:00"/>
    <n v="63"/>
    <x v="70"/>
  </r>
  <r>
    <s v="Southeast Dermatology Specialists  "/>
    <s v="Southeast Dermatology Specialists"/>
    <x v="44"/>
    <d v="2021-05-06T00:00:00"/>
    <n v="25"/>
    <x v="70"/>
  </r>
  <r>
    <s v="Vanguard Dermatology"/>
    <s v="Vanguard Dermatology"/>
    <x v="27"/>
    <d v="2021-05-06T00:00:00"/>
    <n v="24"/>
    <x v="70"/>
  </r>
  <r>
    <s v="Northeast Dermatology Associates"/>
    <s v="Northeast Dermatology Associates"/>
    <x v="6"/>
    <d v="2021-05-06T00:00:00"/>
    <n v="43"/>
    <x v="70"/>
  </r>
  <r>
    <s v="Northeast Dermatology Associates"/>
    <s v="Northeast Dermatology Associates"/>
    <x v="20"/>
    <d v="2021-05-06T00:00:00"/>
    <n v="12"/>
    <x v="70"/>
  </r>
  <r>
    <s v="North Pacific Dermatology"/>
    <s v="Skin Surgery Center"/>
    <x v="96"/>
    <d v="2021-05-06T00:00:00"/>
    <n v="1"/>
    <x v="70"/>
  </r>
  <r>
    <s v="North Pacific Dermatology"/>
    <s v="North Pacific Dermatology"/>
    <x v="4"/>
    <d v="2021-05-06T00:00:00"/>
    <n v="9"/>
    <x v="70"/>
  </r>
  <r>
    <s v="The Dermatology Group  "/>
    <s v="The Dermatology Group"/>
    <x v="26"/>
    <d v="2021-05-06T00:00:00"/>
    <n v="49"/>
    <x v="70"/>
  </r>
  <r>
    <s v="The Dermatology Group  "/>
    <s v="The Dermatology Group"/>
    <x v="76"/>
    <d v="2021-05-06T00:00:00"/>
    <n v="26"/>
    <x v="70"/>
  </r>
  <r>
    <s v="The Dermatology Group  "/>
    <s v="The Dermatology Group"/>
    <x v="64"/>
    <d v="2021-05-06T00:00:00"/>
    <n v="18"/>
    <x v="70"/>
  </r>
  <r>
    <s v="The Dermatology Group  "/>
    <s v="Swan Dermatology &amp; Aesthetics"/>
    <x v="11"/>
    <d v="2021-05-06T00:00:00"/>
    <n v="51"/>
    <x v="70"/>
  </r>
  <r>
    <s v="Northeast Dermatology Associates"/>
    <s v="South Shore Skin Center"/>
    <x v="9"/>
    <d v="2021-05-06T00:00:00"/>
    <n v="208"/>
    <x v="70"/>
  </r>
  <r>
    <s v="Northeast Dermatology Associates"/>
    <s v="South Shore Skin Center"/>
    <x v="10"/>
    <d v="2021-05-06T00:00:00"/>
    <n v="9"/>
    <x v="70"/>
  </r>
  <r>
    <s v="Semler Dermatology"/>
    <s v="Semler Dermatology"/>
    <x v="61"/>
    <d v="2021-05-06T00:00:00"/>
    <n v="96"/>
    <x v="70"/>
  </r>
  <r>
    <s v="Dermatology &amp; MOHS Surgery Institute"/>
    <s v="Dermatology &amp; MOHS Surgery Institute"/>
    <x v="28"/>
    <d v="2021-05-06T00:00:00"/>
    <n v="110"/>
    <x v="70"/>
  </r>
  <r>
    <s v="Louisiana Dermatology Associates "/>
    <s v="Louisiana Dermatology Associates"/>
    <x v="31"/>
    <d v="2021-05-06T00:00:00"/>
    <n v="36"/>
    <x v="70"/>
  </r>
  <r>
    <s v="Family Dermatology"/>
    <s v="Family Dermatology"/>
    <x v="1"/>
    <d v="2021-05-06T00:00:00"/>
    <n v="88"/>
    <x v="70"/>
  </r>
  <r>
    <s v="Lupo Center for Aesthetic &amp; General Dermatology"/>
    <s v="Lupo Center for Aesthetic &amp; General Dermatology, LLC"/>
    <x v="2"/>
    <d v="2021-05-06T00:00:00"/>
    <n v="49"/>
    <x v="70"/>
  </r>
  <r>
    <s v="North Pacific Dermatology"/>
    <s v="Eastside Dermatology"/>
    <x v="3"/>
    <d v="2021-05-06T00:00:00"/>
    <n v="48"/>
    <x v="70"/>
  </r>
  <r>
    <s v="North Pacific Dermatology"/>
    <s v="Skin Surgery Center"/>
    <x v="15"/>
    <d v="2021-05-06T00:00:00"/>
    <n v="35"/>
    <x v="70"/>
  </r>
  <r>
    <s v="Northeast Dermatology Associates"/>
    <s v="Northeast Dermatology Associates"/>
    <x v="19"/>
    <d v="2021-05-06T00:00:00"/>
    <n v="39"/>
    <x v="70"/>
  </r>
  <r>
    <s v="Northeast Dermatology Associates"/>
    <s v="Northeast Dermatology Associates"/>
    <x v="67"/>
    <d v="2021-05-06T00:00:00"/>
    <n v="24"/>
    <x v="70"/>
  </r>
  <r>
    <s v="Vanguard Dermatology"/>
    <s v="Vanguard Dermatology"/>
    <x v="47"/>
    <d v="2021-05-06T00:00:00"/>
    <n v="46"/>
    <x v="70"/>
  </r>
  <r>
    <s v="Vanguard Dermatology"/>
    <s v="Vanguard Dermatology"/>
    <x v="13"/>
    <d v="2021-05-06T00:00:00"/>
    <n v="92"/>
    <x v="70"/>
  </r>
  <r>
    <s v="Washington Institute of Dermatologic Laser Surgery"/>
    <s v="Washington Institute of Dermatologic Laser Surgery"/>
    <x v="48"/>
    <d v="2021-05-06T00:00:00"/>
    <n v="37"/>
    <x v="70"/>
  </r>
  <r>
    <s v="The Dermatology Group  "/>
    <s v="The Dermatology Group"/>
    <x v="45"/>
    <d v="2021-05-06T00:00:00"/>
    <n v="18"/>
    <x v="70"/>
  </r>
  <r>
    <s v="The Dermatology Group  "/>
    <s v="The Dermatology Group"/>
    <x v="24"/>
    <d v="2021-05-06T00:00:00"/>
    <n v="143"/>
    <x v="70"/>
  </r>
  <r>
    <s v="The Dermatology Group  "/>
    <s v="The Dermatology Group"/>
    <x v="100"/>
    <d v="2021-05-06T00:00:00"/>
    <n v="29"/>
    <x v="70"/>
  </r>
  <r>
    <s v="The Dermatology Group  "/>
    <s v="The Dermatology Group"/>
    <x v="25"/>
    <d v="2021-05-06T00:00:00"/>
    <n v="65"/>
    <x v="70"/>
  </r>
  <r>
    <s v="Southeast Dermatology Specialists  "/>
    <s v="Southeast Dermatology Specialists"/>
    <x v="43"/>
    <d v="2021-05-06T00:00:00"/>
    <n v="49"/>
    <x v="70"/>
  </r>
  <r>
    <s v="Pacific Dermatology Specialists"/>
    <s v="Pacific Dermatology Specialists"/>
    <x v="23"/>
    <d v="2021-05-06T00:00:00"/>
    <n v="3"/>
    <x v="70"/>
  </r>
  <r>
    <s v="Pacific Dermatology Specialists"/>
    <s v="Pacific Dermatology Specialists"/>
    <x v="58"/>
    <d v="2021-05-05T00:00:00"/>
    <n v="61"/>
    <x v="71"/>
  </r>
  <r>
    <s v="Northeast Dermatology Associates"/>
    <s v="South Shore Skin Center"/>
    <x v="57"/>
    <d v="2021-05-05T00:00:00"/>
    <n v="137"/>
    <x v="71"/>
  </r>
  <r>
    <s v="Northeast Dermatology Associates"/>
    <s v="South Shore Skin Center"/>
    <x v="9"/>
    <d v="2021-05-05T00:00:00"/>
    <n v="192"/>
    <x v="71"/>
  </r>
  <r>
    <s v="Southeast Dermatology Specialists  "/>
    <s v="Southeast Dermatology Specialists"/>
    <x v="62"/>
    <d v="2021-05-05T00:00:00"/>
    <n v="66"/>
    <x v="71"/>
  </r>
  <r>
    <s v="Semler Dermatology"/>
    <s v="Semler Dermatology"/>
    <x v="61"/>
    <d v="2021-05-05T00:00:00"/>
    <n v="80"/>
    <x v="71"/>
  </r>
  <r>
    <s v="The Dermatology Group  "/>
    <s v="The Dermatology Group"/>
    <x v="76"/>
    <d v="2021-05-05T00:00:00"/>
    <n v="28"/>
    <x v="71"/>
  </r>
  <r>
    <s v="The Dermatology Group  "/>
    <s v="The Dermatology Group"/>
    <x v="64"/>
    <d v="2021-05-05T00:00:00"/>
    <n v="21"/>
    <x v="71"/>
  </r>
  <r>
    <s v="Northeast Dermatology Associates"/>
    <s v="Northeast Dermatology Associates"/>
    <x v="53"/>
    <d v="2021-05-05T00:00:00"/>
    <n v="60"/>
    <x v="71"/>
  </r>
  <r>
    <s v="Northeast Dermatology Associates"/>
    <s v="Northeast Dermatology Associates"/>
    <x v="54"/>
    <d v="2021-05-05T00:00:00"/>
    <n v="60"/>
    <x v="71"/>
  </r>
  <r>
    <s v="Northeast Dermatology Associates"/>
    <s v="Northeast Dermatology Associates"/>
    <x v="55"/>
    <d v="2021-05-05T00:00:00"/>
    <n v="5"/>
    <x v="71"/>
  </r>
  <r>
    <s v="Northeast Dermatology Associates"/>
    <s v="Northeast Dermatology Associates"/>
    <x v="56"/>
    <d v="2021-05-05T00:00:00"/>
    <n v="8"/>
    <x v="71"/>
  </r>
  <r>
    <s v="Northeast Dermatology Associates"/>
    <s v="Northeast Dermatology Associates"/>
    <x v="87"/>
    <d v="2021-05-05T00:00:00"/>
    <n v="15"/>
    <x v="71"/>
  </r>
  <r>
    <s v="Northeast Dermatology Associates"/>
    <s v="Northeast Dermatology Associates"/>
    <x v="71"/>
    <d v="2021-05-05T00:00:00"/>
    <n v="6"/>
    <x v="71"/>
  </r>
  <r>
    <s v="North Pacific Dermatology"/>
    <s v="Skin Surgery Center"/>
    <x v="52"/>
    <d v="2021-05-05T00:00:00"/>
    <n v="30"/>
    <x v="71"/>
  </r>
  <r>
    <s v="North Pacific Dermatology"/>
    <s v="North Pacific Dermatology"/>
    <x v="33"/>
    <d v="2021-05-05T00:00:00"/>
    <n v="65"/>
    <x v="71"/>
  </r>
  <r>
    <s v="North Pacific Dermatology"/>
    <s v="Lake Washington Dermatology"/>
    <x v="51"/>
    <d v="2021-05-05T00:00:00"/>
    <n v="35"/>
    <x v="71"/>
  </r>
  <r>
    <s v="North Pacific Dermatology"/>
    <s v="North Pacific Dermatology"/>
    <x v="68"/>
    <d v="2021-05-05T00:00:00"/>
    <n v="1"/>
    <x v="71"/>
  </r>
  <r>
    <s v="Louisiana Dermatology Associates "/>
    <s v="Louisiana Dermatology Associates"/>
    <x v="50"/>
    <d v="2021-05-05T00:00:00"/>
    <n v="120"/>
    <x v="71"/>
  </r>
  <r>
    <s v="Dermatology &amp; MOHS Surgery Institute"/>
    <s v="Dermatology &amp; MOHS Surgery Institute"/>
    <x v="94"/>
    <d v="2021-05-05T00:00:00"/>
    <n v="17"/>
    <x v="71"/>
  </r>
  <r>
    <s v="Pacific Dermatology Specialists"/>
    <s v="Pacific Dermatology Specialists"/>
    <x v="41"/>
    <d v="2021-05-05T00:00:00"/>
    <n v="16"/>
    <x v="71"/>
  </r>
  <r>
    <s v="Southeast Dermatology Specialists  "/>
    <s v="Southeast Dermatology Specialists"/>
    <x v="43"/>
    <d v="2021-05-05T00:00:00"/>
    <n v="43"/>
    <x v="71"/>
  </r>
  <r>
    <s v="Pacific Dermatology Specialists"/>
    <s v="Pacific Dermatology Specialists"/>
    <x v="59"/>
    <d v="2021-05-05T00:00:00"/>
    <n v="18"/>
    <x v="71"/>
  </r>
  <r>
    <s v="Northeast Dermatology Associates"/>
    <s v="Northeast Dermatology Associates"/>
    <x v="39"/>
    <d v="2021-05-05T00:00:00"/>
    <n v="29"/>
    <x v="71"/>
  </r>
  <r>
    <s v="The Dermatology Group  "/>
    <s v="The Dermatology Group"/>
    <x v="45"/>
    <d v="2021-05-05T00:00:00"/>
    <n v="21"/>
    <x v="71"/>
  </r>
  <r>
    <s v="The Dermatology Group  "/>
    <s v="The Dermatology Group"/>
    <x v="25"/>
    <d v="2021-05-05T00:00:00"/>
    <n v="58"/>
    <x v="71"/>
  </r>
  <r>
    <s v="Vanguard Dermatology"/>
    <s v="Vanguard Dermatology"/>
    <x v="47"/>
    <d v="2021-05-05T00:00:00"/>
    <n v="27"/>
    <x v="71"/>
  </r>
  <r>
    <s v="Washington Institute of Dermatologic Laser Surgery"/>
    <s v="Washington Institute of Dermatologic Laser Surgery"/>
    <x v="48"/>
    <d v="2021-05-05T00:00:00"/>
    <n v="20"/>
    <x v="71"/>
  </r>
  <r>
    <s v="Northeast Dermatology Associates"/>
    <s v="Dermatology of Cape Cod"/>
    <x v="34"/>
    <d v="2021-05-05T00:00:00"/>
    <n v="47"/>
    <x v="71"/>
  </r>
  <r>
    <s v="Louisiana Dermatology Associates "/>
    <s v="Louisiana Dermatology Associates"/>
    <x v="103"/>
    <d v="2021-05-05T00:00:00"/>
    <n v="1"/>
    <x v="71"/>
  </r>
  <r>
    <s v="Louisiana Dermatology Associates "/>
    <s v="Louisiana Dermatology Associates"/>
    <x v="31"/>
    <d v="2021-05-05T00:00:00"/>
    <n v="37"/>
    <x v="71"/>
  </r>
  <r>
    <s v="Dermatology &amp; MOHS Surgery Institute"/>
    <s v="Dermatology &amp; MOHS Surgery Institute"/>
    <x v="28"/>
    <d v="2021-05-05T00:00:00"/>
    <n v="116"/>
    <x v="71"/>
  </r>
  <r>
    <s v="Dermatology &amp; MOHS Surgery Institute"/>
    <s v="Dermatology &amp; MOHS Surgery Institute"/>
    <x v="30"/>
    <d v="2021-05-05T00:00:00"/>
    <n v="61"/>
    <x v="71"/>
  </r>
  <r>
    <s v="Northeast Dermatology Associates"/>
    <s v="Northeast Dermatology Associates"/>
    <x v="36"/>
    <d v="2021-05-05T00:00:00"/>
    <n v="109"/>
    <x v="71"/>
  </r>
  <r>
    <s v="Northeast Dermatology Associates"/>
    <s v="Northeast Dermatology Associates"/>
    <x v="67"/>
    <d v="2021-05-05T00:00:00"/>
    <n v="48"/>
    <x v="71"/>
  </r>
  <r>
    <s v="Northeast Dermatology Associates"/>
    <s v="Northeast Dermatology Associates"/>
    <x v="38"/>
    <d v="2021-05-05T00:00:00"/>
    <n v="83"/>
    <x v="71"/>
  </r>
  <r>
    <s v="Northeast Dermatology Associates"/>
    <s v="Northeast Dermatology Associates"/>
    <x v="37"/>
    <d v="2021-05-05T00:00:00"/>
    <n v="96"/>
    <x v="71"/>
  </r>
  <r>
    <s v="Vanguard Dermatology"/>
    <s v="Vanguard Dermatology"/>
    <x v="12"/>
    <d v="2021-05-05T00:00:00"/>
    <n v="30"/>
    <x v="71"/>
  </r>
  <r>
    <s v="Vanguard Dermatology"/>
    <s v="Vanguard Dermatology"/>
    <x v="13"/>
    <d v="2021-05-05T00:00:00"/>
    <n v="94"/>
    <x v="71"/>
  </r>
  <r>
    <s v="Southeast Dermatology Specialists  "/>
    <s v="Southeast Dermatology Specialists"/>
    <x v="66"/>
    <d v="2021-05-05T00:00:00"/>
    <n v="23"/>
    <x v="71"/>
  </r>
  <r>
    <s v="Pacific Dermatology Specialists"/>
    <s v="Pacific Dermatology Specialists"/>
    <x v="60"/>
    <d v="2021-05-05T00:00:00"/>
    <n v="10"/>
    <x v="71"/>
  </r>
  <r>
    <s v="Northeast Dermatology Associates"/>
    <s v="Northeast Dermatology Associates"/>
    <x v="8"/>
    <d v="2021-05-05T00:00:00"/>
    <n v="50"/>
    <x v="71"/>
  </r>
  <r>
    <s v="Pacific Dermatology Specialists"/>
    <s v="Pacific Dermatology Specialists"/>
    <x v="65"/>
    <d v="2021-05-05T00:00:00"/>
    <n v="17"/>
    <x v="71"/>
  </r>
  <r>
    <s v="North Pacific Dermatology"/>
    <s v="North Pacific Dermatology"/>
    <x v="4"/>
    <d v="2021-05-05T00:00:00"/>
    <n v="16"/>
    <x v="71"/>
  </r>
  <r>
    <s v="Northeast Dermatology Associates"/>
    <s v="Northeast Dermatology Associates"/>
    <x v="5"/>
    <d v="2021-05-05T00:00:00"/>
    <n v="92"/>
    <x v="71"/>
  </r>
  <r>
    <s v="North Pacific Dermatology"/>
    <s v="Eastside Dermatology"/>
    <x v="3"/>
    <d v="2021-05-05T00:00:00"/>
    <n v="18"/>
    <x v="71"/>
  </r>
  <r>
    <s v="Lupo Center for Aesthetic &amp; General Dermatology"/>
    <s v="Lupo Center for Aesthetic &amp; General Dermatology, LLC"/>
    <x v="2"/>
    <d v="2021-05-05T00:00:00"/>
    <n v="45"/>
    <x v="71"/>
  </r>
  <r>
    <s v="Dermatology &amp; MOHS Surgery Institute"/>
    <s v="Dermatology &amp; MOHS Surgery Institute"/>
    <x v="80"/>
    <d v="2021-05-05T00:00:00"/>
    <n v="19"/>
    <x v="71"/>
  </r>
  <r>
    <s v="Family Dermatology"/>
    <s v="Family Dermatology"/>
    <x v="1"/>
    <d v="2021-05-05T00:00:00"/>
    <n v="90"/>
    <x v="71"/>
  </r>
  <r>
    <s v="Northeast Dermatology Associates"/>
    <s v="Northeast Dermatology Associates"/>
    <x v="7"/>
    <d v="2021-05-05T00:00:00"/>
    <n v="25"/>
    <x v="71"/>
  </r>
  <r>
    <s v="Northeast Dermatology Associates"/>
    <s v="Northeast Dermatology Associates"/>
    <x v="20"/>
    <d v="2021-05-05T00:00:00"/>
    <n v="16"/>
    <x v="71"/>
  </r>
  <r>
    <s v="Northeast Dermatology Associates"/>
    <s v="Northeast Dermatology Associates"/>
    <x v="19"/>
    <d v="2021-05-05T00:00:00"/>
    <n v="1"/>
    <x v="71"/>
  </r>
  <r>
    <s v="Northeast Dermatology Associates"/>
    <s v="Northeast Dermatology Associates"/>
    <x v="21"/>
    <d v="2021-05-05T00:00:00"/>
    <n v="24"/>
    <x v="71"/>
  </r>
  <r>
    <s v="Northeast Dermatology Associates"/>
    <s v="Northeast Dermatology Associates"/>
    <x v="22"/>
    <d v="2021-05-05T00:00:00"/>
    <n v="61"/>
    <x v="71"/>
  </r>
  <r>
    <s v="Louisiana Dermatology Associates "/>
    <s v="Louisiana Dermatology Associates"/>
    <x v="69"/>
    <d v="2021-05-05T00:00:00"/>
    <n v="11"/>
    <x v="71"/>
  </r>
  <r>
    <s v="Louisiana Dermatology Associates "/>
    <s v="Louisiana Dermatology Associates"/>
    <x v="32"/>
    <d v="2021-05-05T00:00:00"/>
    <n v="28"/>
    <x v="71"/>
  </r>
  <r>
    <s v="Dermatology &amp; MOHS Surgery Institute"/>
    <s v="Dermatology &amp; MOHS Surgery Institute"/>
    <x v="0"/>
    <d v="2021-05-05T00:00:00"/>
    <n v="24"/>
    <x v="71"/>
  </r>
  <r>
    <s v="North Pacific Dermatology"/>
    <s v="Eastside Dermatology"/>
    <x v="85"/>
    <d v="2021-05-05T00:00:00"/>
    <n v="4"/>
    <x v="71"/>
  </r>
  <r>
    <s v="Northeast Dermatology Associates"/>
    <s v="Northeast Dermatology Associates"/>
    <x v="18"/>
    <d v="2021-05-05T00:00:00"/>
    <n v="85"/>
    <x v="71"/>
  </r>
  <r>
    <s v="Northeast Dermatology Associates"/>
    <s v="Northeast Dermatology Associates"/>
    <x v="104"/>
    <d v="2021-05-05T00:00:00"/>
    <n v="1"/>
    <x v="71"/>
  </r>
  <r>
    <s v="Northeast Dermatology Associates"/>
    <s v="Brookline Dermatology Associates"/>
    <x v="17"/>
    <d v="2021-05-05T00:00:00"/>
    <n v="45"/>
    <x v="71"/>
  </r>
  <r>
    <s v="North Pacific Dermatology"/>
    <s v="Skin Surgery Center"/>
    <x v="15"/>
    <d v="2021-05-05T00:00:00"/>
    <n v="29"/>
    <x v="71"/>
  </r>
  <r>
    <s v="Northeast Dermatology Associates"/>
    <s v="Brookline Dermatology Associates"/>
    <x v="16"/>
    <d v="2021-05-05T00:00:00"/>
    <n v="39"/>
    <x v="71"/>
  </r>
  <r>
    <s v="Pacific Dermatology Specialists"/>
    <s v="Pacific Dermatology Specialists"/>
    <x v="23"/>
    <d v="2021-05-05T00:00:00"/>
    <n v="11"/>
    <x v="71"/>
  </r>
  <r>
    <s v="Northeast Dermatology Associates"/>
    <s v="South Shore Skin Center"/>
    <x v="10"/>
    <d v="2021-05-05T00:00:00"/>
    <n v="14"/>
    <x v="71"/>
  </r>
  <r>
    <s v="Vanguard Dermatology"/>
    <s v="Vanguard Dermatology"/>
    <x v="27"/>
    <d v="2021-05-05T00:00:00"/>
    <n v="11"/>
    <x v="71"/>
  </r>
  <r>
    <s v="The Dermatology Group  "/>
    <s v="The Dermatology Group"/>
    <x v="24"/>
    <d v="2021-05-05T00:00:00"/>
    <n v="144"/>
    <x v="71"/>
  </r>
  <r>
    <s v="The Dermatology Group  "/>
    <s v="Swan Dermatology &amp; Aesthetics"/>
    <x v="11"/>
    <d v="2021-05-05T00:00:00"/>
    <n v="48"/>
    <x v="71"/>
  </r>
  <r>
    <s v="The Dermatology Group  "/>
    <s v="The Dermatology Group"/>
    <x v="26"/>
    <d v="2021-05-05T00:00:00"/>
    <n v="67"/>
    <x v="71"/>
  </r>
  <r>
    <s v="Vanguard Dermatology"/>
    <s v="Vanguard Dermatology"/>
    <x v="88"/>
    <d v="2021-05-04T00:00:00"/>
    <n v="6"/>
    <x v="72"/>
  </r>
  <r>
    <s v="Vanguard Dermatology"/>
    <s v="Vanguard Dermatology"/>
    <x v="47"/>
    <d v="2021-05-04T00:00:00"/>
    <n v="107"/>
    <x v="72"/>
  </r>
  <r>
    <s v="Vanguard Dermatology"/>
    <s v="Vanguard Dermatology"/>
    <x v="13"/>
    <d v="2021-05-04T00:00:00"/>
    <n v="81"/>
    <x v="72"/>
  </r>
  <r>
    <s v="Northeast Dermatology Associates"/>
    <s v="South Shore Skin Center"/>
    <x v="9"/>
    <d v="2021-05-04T00:00:00"/>
    <n v="205"/>
    <x v="72"/>
  </r>
  <r>
    <s v="Southeast Dermatology Specialists  "/>
    <s v="Southeast Dermatology Specialists"/>
    <x v="43"/>
    <d v="2021-05-04T00:00:00"/>
    <n v="43"/>
    <x v="72"/>
  </r>
  <r>
    <s v="Pacific Dermatology Specialists"/>
    <s v="Pacific Dermatology Specialists"/>
    <x v="42"/>
    <d v="2021-05-04T00:00:00"/>
    <n v="14"/>
    <x v="72"/>
  </r>
  <r>
    <s v="North Pacific Dermatology"/>
    <s v="Skin Surgery Center"/>
    <x v="52"/>
    <d v="2021-05-04T00:00:00"/>
    <n v="32"/>
    <x v="72"/>
  </r>
  <r>
    <s v="North Pacific Dermatology"/>
    <s v="North Pacific Dermatology"/>
    <x v="33"/>
    <d v="2021-05-04T00:00:00"/>
    <n v="56"/>
    <x v="72"/>
  </r>
  <r>
    <s v="North Pacific Dermatology"/>
    <s v="North Pacific Dermatology"/>
    <x v="4"/>
    <d v="2021-05-04T00:00:00"/>
    <n v="29"/>
    <x v="72"/>
  </r>
  <r>
    <s v="Lupo Center for Aesthetic &amp; General Dermatology"/>
    <s v="Lupo Center for Aesthetic &amp; General Dermatology, LLC"/>
    <x v="2"/>
    <d v="2021-05-04T00:00:00"/>
    <n v="36"/>
    <x v="72"/>
  </r>
  <r>
    <s v="North Pacific Dermatology"/>
    <s v="Eastside Dermatology"/>
    <x v="3"/>
    <d v="2021-05-04T00:00:00"/>
    <n v="32"/>
    <x v="72"/>
  </r>
  <r>
    <s v="Dermatology &amp; MOHS Surgery Institute"/>
    <s v="Dermatology &amp; MOHS Surgery Institute"/>
    <x v="89"/>
    <d v="2021-05-04T00:00:00"/>
    <n v="27"/>
    <x v="72"/>
  </r>
  <r>
    <s v="Dermatology &amp; MOHS Surgery Institute"/>
    <s v="Dermatology &amp; MOHS Surgery Institute"/>
    <x v="28"/>
    <d v="2021-05-04T00:00:00"/>
    <n v="96"/>
    <x v="72"/>
  </r>
  <r>
    <s v="Louisiana Dermatology Associates "/>
    <s v="Louisiana Dermatology Associates"/>
    <x v="31"/>
    <d v="2021-05-04T00:00:00"/>
    <n v="62"/>
    <x v="72"/>
  </r>
  <r>
    <s v="Family Dermatology"/>
    <s v="Family Dermatology"/>
    <x v="1"/>
    <d v="2021-05-04T00:00:00"/>
    <n v="93"/>
    <x v="72"/>
  </r>
  <r>
    <s v="Northeast Dermatology Associates"/>
    <s v="Northeast Dermatology Associates"/>
    <x v="38"/>
    <d v="2021-05-04T00:00:00"/>
    <n v="74"/>
    <x v="72"/>
  </r>
  <r>
    <s v="Northeast Dermatology Associates"/>
    <s v="Northeast Dermatology Associates"/>
    <x v="67"/>
    <d v="2021-05-04T00:00:00"/>
    <n v="17"/>
    <x v="72"/>
  </r>
  <r>
    <s v="Northeast Dermatology Associates"/>
    <s v="Northeast Dermatology Associates"/>
    <x v="39"/>
    <d v="2021-05-04T00:00:00"/>
    <n v="30"/>
    <x v="72"/>
  </r>
  <r>
    <s v="Northeast Dermatology Associates"/>
    <s v="Northeast Dermatology Associates"/>
    <x v="20"/>
    <d v="2021-05-04T00:00:00"/>
    <n v="16"/>
    <x v="72"/>
  </r>
  <r>
    <s v="Northeast Dermatology Associates"/>
    <s v="Northeast Dermatology Associates"/>
    <x v="19"/>
    <d v="2021-05-04T00:00:00"/>
    <n v="28"/>
    <x v="72"/>
  </r>
  <r>
    <s v="Northeast Dermatology Associates"/>
    <s v="Northeast Dermatology Associates"/>
    <x v="54"/>
    <d v="2021-05-04T00:00:00"/>
    <n v="30"/>
    <x v="72"/>
  </r>
  <r>
    <s v="Dermatology &amp; MOHS Surgery Institute"/>
    <s v="Dermatology &amp; MOHS Surgery Institute"/>
    <x v="70"/>
    <d v="2021-05-04T00:00:00"/>
    <n v="36"/>
    <x v="72"/>
  </r>
  <r>
    <s v="Dermatology &amp; MOHS Surgery Institute"/>
    <s v="Dermatology &amp; MOHS Surgery Institute"/>
    <x v="29"/>
    <d v="2021-05-04T00:00:00"/>
    <n v="1"/>
    <x v="72"/>
  </r>
  <r>
    <s v="North Pacific Dermatology"/>
    <s v="North Pacific Dermatology"/>
    <x v="68"/>
    <d v="2021-05-04T00:00:00"/>
    <n v="1"/>
    <x v="72"/>
  </r>
  <r>
    <s v="Pacific Dermatology Specialists"/>
    <s v="Pacific Dermatology Specialists"/>
    <x v="59"/>
    <d v="2021-05-04T00:00:00"/>
    <n v="6"/>
    <x v="72"/>
  </r>
  <r>
    <s v="Pacific Dermatology Specialists"/>
    <s v="Pacific Dermatology Specialists"/>
    <x v="58"/>
    <d v="2021-05-04T00:00:00"/>
    <n v="73"/>
    <x v="72"/>
  </r>
  <r>
    <s v="Pacific Dermatology Specialists"/>
    <s v="Pacific Dermatology Specialists"/>
    <x v="72"/>
    <d v="2021-05-04T00:00:00"/>
    <n v="23"/>
    <x v="72"/>
  </r>
  <r>
    <s v="Semler Dermatology"/>
    <s v="Semler Dermatology"/>
    <x v="61"/>
    <d v="2021-05-04T00:00:00"/>
    <n v="79"/>
    <x v="72"/>
  </r>
  <r>
    <s v="Washington Institute of Dermatologic Laser Surgery"/>
    <s v="Washington Institute of Dermatologic Laser Surgery"/>
    <x v="48"/>
    <d v="2021-05-04T00:00:00"/>
    <n v="32"/>
    <x v="72"/>
  </r>
  <r>
    <s v="The Dermatology Group  "/>
    <s v="The Dermatology Group"/>
    <x v="25"/>
    <d v="2021-05-04T00:00:00"/>
    <n v="35"/>
    <x v="72"/>
  </r>
  <r>
    <s v="The Dermatology Group  "/>
    <s v="The Dermatology Group"/>
    <x v="26"/>
    <d v="2021-05-04T00:00:00"/>
    <n v="18"/>
    <x v="72"/>
  </r>
  <r>
    <s v="Vanguard Dermatology"/>
    <s v="Vanguard Dermatology"/>
    <x v="84"/>
    <d v="2021-05-04T00:00:00"/>
    <n v="11"/>
    <x v="72"/>
  </r>
  <r>
    <s v="The Dermatology Group  "/>
    <s v="The Dermatology Group"/>
    <x v="76"/>
    <d v="2021-05-04T00:00:00"/>
    <n v="92"/>
    <x v="72"/>
  </r>
  <r>
    <s v="The Dermatology Group  "/>
    <s v="The Dermatology Group"/>
    <x v="64"/>
    <d v="2021-05-04T00:00:00"/>
    <n v="23"/>
    <x v="72"/>
  </r>
  <r>
    <s v="Northeast Dermatology Associates"/>
    <s v="Northeast Dermatology Associates"/>
    <x v="55"/>
    <d v="2021-05-04T00:00:00"/>
    <n v="27"/>
    <x v="72"/>
  </r>
  <r>
    <s v="Northeast Dermatology Associates"/>
    <s v="Northeast Dermatology Associates"/>
    <x v="21"/>
    <d v="2021-05-04T00:00:00"/>
    <n v="39"/>
    <x v="72"/>
  </r>
  <r>
    <s v="Northeast Dermatology Associates"/>
    <s v="Northeast Dermatology Associates"/>
    <x v="71"/>
    <d v="2021-05-04T00:00:00"/>
    <n v="4"/>
    <x v="72"/>
  </r>
  <r>
    <s v="Northeast Dermatology Associates"/>
    <s v="Northeast Dermatology Associates"/>
    <x v="22"/>
    <d v="2021-05-04T00:00:00"/>
    <n v="95"/>
    <x v="72"/>
  </r>
  <r>
    <s v="Northeast Dermatology Associates"/>
    <s v="Northeast Dermatology Associates"/>
    <x v="56"/>
    <d v="2021-05-04T00:00:00"/>
    <n v="12"/>
    <x v="72"/>
  </r>
  <r>
    <s v="Northeast Dermatology Associates"/>
    <s v="Northeast Dermatology Associates"/>
    <x v="53"/>
    <d v="2021-05-04T00:00:00"/>
    <n v="81"/>
    <x v="72"/>
  </r>
  <r>
    <s v="Louisiana Dermatology Associates "/>
    <s v="Louisiana Dermatology Associates"/>
    <x v="50"/>
    <d v="2021-05-04T00:00:00"/>
    <n v="106"/>
    <x v="72"/>
  </r>
  <r>
    <s v="North Pacific Dermatology"/>
    <s v="Lake Washington Dermatology"/>
    <x v="51"/>
    <d v="2021-05-04T00:00:00"/>
    <n v="81"/>
    <x v="72"/>
  </r>
  <r>
    <s v="Northeast Dermatology Associates"/>
    <s v="Northeast Dermatology Associates"/>
    <x v="18"/>
    <d v="2021-05-04T00:00:00"/>
    <n v="55"/>
    <x v="72"/>
  </r>
  <r>
    <s v="North Pacific Dermatology"/>
    <s v="Skin Surgery Center"/>
    <x v="15"/>
    <d v="2021-05-04T00:00:00"/>
    <n v="26"/>
    <x v="72"/>
  </r>
  <r>
    <s v="Northeast Dermatology Associates"/>
    <s v="Brookline Dermatology Associates"/>
    <x v="16"/>
    <d v="2021-05-04T00:00:00"/>
    <n v="38"/>
    <x v="72"/>
  </r>
  <r>
    <s v="The Dermatology Group  "/>
    <s v="The Dermatology Group"/>
    <x v="24"/>
    <d v="2021-05-04T00:00:00"/>
    <n v="174"/>
    <x v="72"/>
  </r>
  <r>
    <s v="Northeast Dermatology Associates"/>
    <s v="South Shore Skin Center"/>
    <x v="57"/>
    <d v="2021-05-04T00:00:00"/>
    <n v="215"/>
    <x v="72"/>
  </r>
  <r>
    <s v="Southeast Dermatology Specialists  "/>
    <s v="Southeast Dermatology Specialists"/>
    <x v="62"/>
    <d v="2021-05-04T00:00:00"/>
    <n v="37"/>
    <x v="72"/>
  </r>
  <r>
    <s v="Pacific Dermatology Specialists"/>
    <s v="Pacific Dermatology Specialists"/>
    <x v="90"/>
    <d v="2021-05-04T00:00:00"/>
    <n v="6"/>
    <x v="72"/>
  </r>
  <r>
    <s v="Pacific Dermatology Specialists"/>
    <s v="Pacific Dermatology Specialists"/>
    <x v="60"/>
    <d v="2021-05-04T00:00:00"/>
    <n v="36"/>
    <x v="72"/>
  </r>
  <r>
    <s v="Dermatology &amp; MOHS Surgery Institute"/>
    <s v="Dermatology &amp; MOHS Surgery Institute"/>
    <x v="75"/>
    <d v="2021-05-04T00:00:00"/>
    <n v="16"/>
    <x v="72"/>
  </r>
  <r>
    <s v="Louisiana Dermatology Associates "/>
    <s v="Louisiana Dermatology Associates"/>
    <x v="32"/>
    <d v="2021-05-04T00:00:00"/>
    <n v="25"/>
    <x v="72"/>
  </r>
  <r>
    <s v="Dermatology &amp; MOHS Surgery Institute"/>
    <s v="Dermatology &amp; MOHS Surgery Institute"/>
    <x v="30"/>
    <d v="2021-05-04T00:00:00"/>
    <n v="60"/>
    <x v="72"/>
  </r>
  <r>
    <s v="Dermatology &amp; MOHS Surgery Institute"/>
    <s v="Dermatology &amp; MOHS Surgery Institute"/>
    <x v="0"/>
    <d v="2021-05-04T00:00:00"/>
    <n v="35"/>
    <x v="72"/>
  </r>
  <r>
    <s v="Northeast Dermatology Associates"/>
    <s v="Northeast Dermatology Associates"/>
    <x v="5"/>
    <d v="2021-05-04T00:00:00"/>
    <n v="122"/>
    <x v="72"/>
  </r>
  <r>
    <s v="Northeast Dermatology Associates"/>
    <s v="Dermatology of Cape Cod"/>
    <x v="34"/>
    <d v="2021-05-04T00:00:00"/>
    <n v="87"/>
    <x v="72"/>
  </r>
  <r>
    <s v="Northeast Dermatology Associates"/>
    <s v="Northeast Dermatology Associates"/>
    <x v="37"/>
    <d v="2021-05-04T00:00:00"/>
    <n v="100"/>
    <x v="72"/>
  </r>
  <r>
    <s v="Northeast Dermatology Associates"/>
    <s v="Northeast Dermatology Associates"/>
    <x v="7"/>
    <d v="2021-05-04T00:00:00"/>
    <n v="48"/>
    <x v="72"/>
  </r>
  <r>
    <s v="Northeast Dermatology Associates"/>
    <s v="Northeast Dermatology Associates"/>
    <x v="36"/>
    <d v="2021-05-04T00:00:00"/>
    <n v="72"/>
    <x v="72"/>
  </r>
  <r>
    <s v="Northeast Dermatology Associates"/>
    <s v="Northeast Dermatology Associates"/>
    <x v="35"/>
    <d v="2021-05-04T00:00:00"/>
    <n v="23"/>
    <x v="72"/>
  </r>
  <r>
    <s v="The Dermatology Group  "/>
    <s v="Swan Dermatology &amp; Aesthetics"/>
    <x v="11"/>
    <d v="2021-05-04T00:00:00"/>
    <n v="52"/>
    <x v="72"/>
  </r>
  <r>
    <s v="Vanguard Dermatology"/>
    <s v="Vanguard Dermatology"/>
    <x v="46"/>
    <d v="2021-05-04T00:00:00"/>
    <n v="46"/>
    <x v="72"/>
  </r>
  <r>
    <s v="Vanguard Dermatology"/>
    <s v="Vanguard Dermatology"/>
    <x v="12"/>
    <d v="2021-05-04T00:00:00"/>
    <n v="1"/>
    <x v="72"/>
  </r>
  <r>
    <s v="Southeast Dermatology Specialists  "/>
    <s v="Southeast Dermatology Specialists"/>
    <x v="44"/>
    <d v="2021-05-04T00:00:00"/>
    <n v="30"/>
    <x v="72"/>
  </r>
  <r>
    <s v="Southeast Dermatology Specialists  "/>
    <s v="Southeast Dermatology Specialists"/>
    <x v="81"/>
    <d v="2021-05-04T00:00:00"/>
    <n v="2"/>
    <x v="72"/>
  </r>
  <r>
    <s v="Northeast Dermatology Associates"/>
    <s v="Northeast Dermatology Associates"/>
    <x v="8"/>
    <d v="2021-05-04T00:00:00"/>
    <n v="17"/>
    <x v="72"/>
  </r>
  <r>
    <s v="Northeast Dermatology Associates"/>
    <s v="South Shore Skin Center"/>
    <x v="10"/>
    <d v="2021-05-04T00:00:00"/>
    <n v="11"/>
    <x v="72"/>
  </r>
  <r>
    <s v="Pacific Dermatology Specialists"/>
    <s v="Pacific Dermatology Specialists"/>
    <x v="73"/>
    <d v="2021-05-04T00:00:00"/>
    <n v="13"/>
    <x v="72"/>
  </r>
  <r>
    <s v="Pacific Dermatology Specialists"/>
    <s v="Pacific Dermatology Specialists"/>
    <x v="23"/>
    <d v="2021-05-03T00:00:00"/>
    <n v="3"/>
    <x v="73"/>
  </r>
  <r>
    <s v="Vanguard Dermatology"/>
    <s v="Vanguard Dermatology"/>
    <x v="27"/>
    <d v="2021-05-03T00:00:00"/>
    <n v="20"/>
    <x v="73"/>
  </r>
  <r>
    <s v="Vanguard Dermatology"/>
    <s v="Vanguard Dermatology"/>
    <x v="13"/>
    <d v="2021-05-03T00:00:00"/>
    <n v="123"/>
    <x v="73"/>
  </r>
  <r>
    <s v="Washington Institute of Dermatologic Laser Surgery"/>
    <s v="Washington Institute of Dermatologic Laser Surgery"/>
    <x v="48"/>
    <d v="2021-05-03T00:00:00"/>
    <n v="29"/>
    <x v="73"/>
  </r>
  <r>
    <s v="The Dermatology Group  "/>
    <s v="The Dermatology Group"/>
    <x v="24"/>
    <d v="2021-05-03T00:00:00"/>
    <n v="118"/>
    <x v="73"/>
  </r>
  <r>
    <s v="The Dermatology Group  "/>
    <s v="The Dermatology Group"/>
    <x v="25"/>
    <d v="2021-05-03T00:00:00"/>
    <n v="36"/>
    <x v="73"/>
  </r>
  <r>
    <s v="Northeast Dermatology Associates"/>
    <s v="Northeast Dermatology Associates"/>
    <x v="67"/>
    <d v="2021-05-03T00:00:00"/>
    <n v="54"/>
    <x v="73"/>
  </r>
  <r>
    <s v="Northeast Dermatology Associates"/>
    <s v="Northeast Dermatology Associates"/>
    <x v="21"/>
    <d v="2021-05-03T00:00:00"/>
    <n v="37"/>
    <x v="73"/>
  </r>
  <r>
    <s v="Northeast Dermatology Associates"/>
    <s v="Northeast Dermatology Associates"/>
    <x v="22"/>
    <d v="2021-05-03T00:00:00"/>
    <n v="71"/>
    <x v="73"/>
  </r>
  <r>
    <s v="Northeast Dermatology Associates"/>
    <s v="Brookline Dermatology Associates"/>
    <x v="17"/>
    <d v="2021-05-03T00:00:00"/>
    <n v="12"/>
    <x v="73"/>
  </r>
  <r>
    <s v="Northeast Dermatology Associates"/>
    <s v="Northeast Dermatology Associates"/>
    <x v="18"/>
    <d v="2021-05-03T00:00:00"/>
    <n v="107"/>
    <x v="73"/>
  </r>
  <r>
    <s v="North Pacific Dermatology"/>
    <s v="Skin Surgery Center"/>
    <x v="15"/>
    <d v="2021-05-03T00:00:00"/>
    <n v="1"/>
    <x v="73"/>
  </r>
  <r>
    <s v="Dermatology &amp; MOHS Surgery Institute"/>
    <s v="Dermatology &amp; MOHS Surgery Institute"/>
    <x v="14"/>
    <d v="2021-05-03T00:00:00"/>
    <n v="42"/>
    <x v="73"/>
  </r>
  <r>
    <s v="Dermatology &amp; MOHS Surgery Institute"/>
    <s v="Dermatology &amp; MOHS Surgery Institute"/>
    <x v="79"/>
    <d v="2021-05-03T00:00:00"/>
    <n v="13"/>
    <x v="73"/>
  </r>
  <r>
    <s v="Louisiana Dermatology Associates "/>
    <s v="Louisiana Dermatology Associates"/>
    <x v="69"/>
    <d v="2021-05-03T00:00:00"/>
    <n v="5"/>
    <x v="73"/>
  </r>
  <r>
    <s v="Louisiana Dermatology Associates "/>
    <s v="Louisiana Dermatology Associates"/>
    <x v="31"/>
    <d v="2021-05-03T00:00:00"/>
    <n v="38"/>
    <x v="73"/>
  </r>
  <r>
    <s v="North Pacific Dermatology"/>
    <s v="Eastside Dermatology"/>
    <x v="3"/>
    <d v="2021-05-03T00:00:00"/>
    <n v="43"/>
    <x v="73"/>
  </r>
  <r>
    <s v="Lupo Center for Aesthetic &amp; General Dermatology"/>
    <s v="Lupo Center for Aesthetic &amp; General Dermatology, LLC"/>
    <x v="2"/>
    <d v="2021-05-03T00:00:00"/>
    <n v="52"/>
    <x v="73"/>
  </r>
  <r>
    <s v="Southeast Dermatology Specialists  "/>
    <s v="Southeast Dermatology Specialists"/>
    <x v="66"/>
    <d v="2021-05-03T00:00:00"/>
    <n v="29"/>
    <x v="73"/>
  </r>
  <r>
    <s v="Northeast Dermatology Associates"/>
    <s v="South Shore Skin Center"/>
    <x v="10"/>
    <d v="2021-05-03T00:00:00"/>
    <n v="2"/>
    <x v="73"/>
  </r>
  <r>
    <s v="Northeast Dermatology Associates"/>
    <s v="South Shore Skin Center"/>
    <x v="9"/>
    <d v="2021-05-03T00:00:00"/>
    <n v="189"/>
    <x v="73"/>
  </r>
  <r>
    <s v="The Dermatology Group  "/>
    <s v="Swan Dermatology &amp; Aesthetics"/>
    <x v="11"/>
    <d v="2021-05-03T00:00:00"/>
    <n v="59"/>
    <x v="73"/>
  </r>
  <r>
    <s v="The Dermatology Group  "/>
    <s v="The Dermatology Group"/>
    <x v="26"/>
    <d v="2021-05-03T00:00:00"/>
    <n v="30"/>
    <x v="73"/>
  </r>
  <r>
    <s v="The Dermatology Group  "/>
    <s v="The Dermatology Group"/>
    <x v="77"/>
    <d v="2021-05-03T00:00:00"/>
    <n v="21"/>
    <x v="73"/>
  </r>
  <r>
    <s v="North Pacific Dermatology"/>
    <s v="North Pacific Dermatology"/>
    <x v="4"/>
    <d v="2021-05-03T00:00:00"/>
    <n v="15"/>
    <x v="73"/>
  </r>
  <r>
    <s v="North Pacific Dermatology"/>
    <s v="North Pacific Dermatology"/>
    <x v="68"/>
    <d v="2021-05-03T00:00:00"/>
    <n v="1"/>
    <x v="73"/>
  </r>
  <r>
    <s v="Family Dermatology"/>
    <s v="Family Dermatology"/>
    <x v="1"/>
    <d v="2021-05-03T00:00:00"/>
    <n v="86"/>
    <x v="73"/>
  </r>
  <r>
    <s v="Dermatology &amp; MOHS Surgery Institute"/>
    <s v="Dermatology &amp; MOHS Surgery Institute"/>
    <x v="0"/>
    <d v="2021-05-03T00:00:00"/>
    <n v="35"/>
    <x v="73"/>
  </r>
  <r>
    <s v="Dermatology &amp; MOHS Surgery Institute"/>
    <s v="Dermatology &amp; MOHS Surgery Institute"/>
    <x v="80"/>
    <d v="2021-05-03T00:00:00"/>
    <n v="34"/>
    <x v="73"/>
  </r>
  <r>
    <s v="Northeast Dermatology Associates"/>
    <s v="Northeast Dermatology Associates"/>
    <x v="20"/>
    <d v="2021-05-03T00:00:00"/>
    <n v="12"/>
    <x v="73"/>
  </r>
  <r>
    <s v="Northeast Dermatology Associates"/>
    <s v="Northeast Dermatology Associates"/>
    <x v="5"/>
    <d v="2021-05-03T00:00:00"/>
    <n v="84"/>
    <x v="73"/>
  </r>
  <r>
    <s v="Northeast Dermatology Associates"/>
    <s v="Northeast Dermatology Associates"/>
    <x v="7"/>
    <d v="2021-05-03T00:00:00"/>
    <n v="27"/>
    <x v="73"/>
  </r>
  <r>
    <s v="The Dermatology Group  "/>
    <s v="The Dermatology Group"/>
    <x v="78"/>
    <d v="2021-05-03T00:00:00"/>
    <n v="56"/>
    <x v="73"/>
  </r>
  <r>
    <s v="Vanguard Dermatology"/>
    <s v="Vanguard Dermatology"/>
    <x v="47"/>
    <d v="2021-05-03T00:00:00"/>
    <n v="30"/>
    <x v="73"/>
  </r>
  <r>
    <s v="Vanguard Dermatology"/>
    <s v="Vanguard Dermatology"/>
    <x v="46"/>
    <d v="2021-05-03T00:00:00"/>
    <n v="70"/>
    <x v="73"/>
  </r>
  <r>
    <s v="Pacific Dermatology Specialists"/>
    <s v="Pacific Dermatology Specialists"/>
    <x v="41"/>
    <d v="2021-05-03T00:00:00"/>
    <n v="38"/>
    <x v="73"/>
  </r>
  <r>
    <s v="Southeast Dermatology Specialists  "/>
    <s v="Southeast Dermatology Specialists"/>
    <x v="43"/>
    <d v="2021-05-03T00:00:00"/>
    <n v="41"/>
    <x v="73"/>
  </r>
  <r>
    <s v="Pacific Dermatology Specialists"/>
    <s v="Pacific Dermatology Specialists"/>
    <x v="73"/>
    <d v="2021-05-03T00:00:00"/>
    <n v="31"/>
    <x v="73"/>
  </r>
  <r>
    <s v="Northeast Dermatology Associates"/>
    <s v="South Shore Skin Center"/>
    <x v="57"/>
    <d v="2021-05-03T00:00:00"/>
    <n v="88"/>
    <x v="73"/>
  </r>
  <r>
    <s v="North Pacific Dermatology"/>
    <s v="Lake Washington Dermatology"/>
    <x v="51"/>
    <d v="2021-05-03T00:00:00"/>
    <n v="80"/>
    <x v="73"/>
  </r>
  <r>
    <s v="Dermatology &amp; MOHS Surgery Institute"/>
    <s v="Dermatology &amp; MOHS Surgery Institute"/>
    <x v="28"/>
    <d v="2021-05-03T00:00:00"/>
    <n v="96"/>
    <x v="73"/>
  </r>
  <r>
    <s v="Louisiana Dermatology Associates "/>
    <s v="Louisiana Dermatology Associates"/>
    <x v="32"/>
    <d v="2021-05-03T00:00:00"/>
    <n v="38"/>
    <x v="73"/>
  </r>
  <r>
    <s v="Northeast Dermatology Associates"/>
    <s v="Dermatology of Cape Cod"/>
    <x v="34"/>
    <d v="2021-05-03T00:00:00"/>
    <n v="58"/>
    <x v="73"/>
  </r>
  <r>
    <s v="North Pacific Dermatology"/>
    <s v="Skin Surgery Center"/>
    <x v="52"/>
    <d v="2021-05-03T00:00:00"/>
    <n v="35"/>
    <x v="73"/>
  </r>
  <r>
    <s v="North Pacific Dermatology"/>
    <s v="North Pacific Dermatology"/>
    <x v="33"/>
    <d v="2021-05-03T00:00:00"/>
    <n v="62"/>
    <x v="73"/>
  </r>
  <r>
    <s v="Northeast Dermatology Associates"/>
    <s v="Brookline Dermatology Associates"/>
    <x v="16"/>
    <d v="2021-05-03T00:00:00"/>
    <n v="1"/>
    <x v="73"/>
  </r>
  <r>
    <s v="Northeast Dermatology Associates"/>
    <s v="Northeast Dermatology Associates"/>
    <x v="55"/>
    <d v="2021-05-03T00:00:00"/>
    <n v="38"/>
    <x v="73"/>
  </r>
  <r>
    <s v="Northeast Dermatology Associates"/>
    <s v="Northeast Dermatology Associates"/>
    <x v="53"/>
    <d v="2021-05-03T00:00:00"/>
    <n v="24"/>
    <x v="73"/>
  </r>
  <r>
    <s v="Northeast Dermatology Associates"/>
    <s v="Northeast Dermatology Associates"/>
    <x v="35"/>
    <d v="2021-05-03T00:00:00"/>
    <n v="25"/>
    <x v="73"/>
  </r>
  <r>
    <s v="Northeast Dermatology Associates"/>
    <s v="Northeast Dermatology Associates"/>
    <x v="36"/>
    <d v="2021-05-03T00:00:00"/>
    <n v="83"/>
    <x v="73"/>
  </r>
  <r>
    <s v="Northeast Dermatology Associates"/>
    <s v="Northeast Dermatology Associates"/>
    <x v="56"/>
    <d v="2021-05-03T00:00:00"/>
    <n v="9"/>
    <x v="73"/>
  </r>
  <r>
    <s v="Northeast Dermatology Associates"/>
    <s v="Northeast Dermatology Associates"/>
    <x v="38"/>
    <d v="2021-05-03T00:00:00"/>
    <n v="46"/>
    <x v="73"/>
  </r>
  <r>
    <s v="Northeast Dermatology Associates"/>
    <s v="Northeast Dermatology Associates"/>
    <x v="54"/>
    <d v="2021-05-03T00:00:00"/>
    <n v="37"/>
    <x v="73"/>
  </r>
  <r>
    <s v="Northeast Dermatology Associates"/>
    <s v="Northeast Dermatology Associates"/>
    <x v="71"/>
    <d v="2021-05-03T00:00:00"/>
    <n v="3"/>
    <x v="73"/>
  </r>
  <r>
    <s v="Northeast Dermatology Associates"/>
    <s v="Northeast Dermatology Associates"/>
    <x v="37"/>
    <d v="2021-05-03T00:00:00"/>
    <n v="69"/>
    <x v="73"/>
  </r>
  <r>
    <s v="Louisiana Dermatology Associates "/>
    <s v="Louisiana Dermatology Associates"/>
    <x v="50"/>
    <d v="2021-05-03T00:00:00"/>
    <n v="110"/>
    <x v="73"/>
  </r>
  <r>
    <s v="Dermatology &amp; MOHS Surgery Institute"/>
    <s v="Dermatology &amp; MOHS Surgery Institute"/>
    <x v="29"/>
    <d v="2021-05-03T00:00:00"/>
    <n v="1"/>
    <x v="73"/>
  </r>
  <r>
    <s v="Dermatology &amp; MOHS Surgery Institute"/>
    <s v="Dermatology &amp; MOHS Surgery Institute"/>
    <x v="93"/>
    <d v="2021-05-03T00:00:00"/>
    <n v="5"/>
    <x v="73"/>
  </r>
  <r>
    <s v="Semler Dermatology"/>
    <s v="Semler Dermatology"/>
    <x v="61"/>
    <d v="2021-05-03T00:00:00"/>
    <n v="88"/>
    <x v="73"/>
  </r>
  <r>
    <s v="Pacific Dermatology Specialists"/>
    <s v="Pacific Dermatology Specialists"/>
    <x v="90"/>
    <d v="2021-05-03T00:00:00"/>
    <n v="5"/>
    <x v="73"/>
  </r>
  <r>
    <s v="Southeast Dermatology Specialists  "/>
    <s v="Southeast Dermatology Specialists"/>
    <x v="62"/>
    <d v="2021-05-03T00:00:00"/>
    <n v="76"/>
    <x v="73"/>
  </r>
  <r>
    <s v="Northeast Dermatology Associates"/>
    <s v="Northeast Dermatology Associates"/>
    <x v="39"/>
    <d v="2021-05-03T00:00:00"/>
    <n v="30"/>
    <x v="73"/>
  </r>
  <r>
    <s v="Northeast Dermatology Associates"/>
    <s v="Northeast Dermatology Associates"/>
    <x v="8"/>
    <d v="2021-05-03T00:00:00"/>
    <n v="44"/>
    <x v="73"/>
  </r>
  <r>
    <s v="Pacific Dermatology Specialists"/>
    <s v="Pacific Dermatology Specialists"/>
    <x v="58"/>
    <d v="2021-05-03T00:00:00"/>
    <n v="52"/>
    <x v="73"/>
  </r>
  <r>
    <s v="Pacific Dermatology Specialists"/>
    <s v="Pacific Dermatology Specialists"/>
    <x v="72"/>
    <d v="2021-05-03T00:00:00"/>
    <n v="22"/>
    <x v="73"/>
  </r>
  <r>
    <s v="Pacific Dermatology Specialists"/>
    <s v="Pacific Dermatology Specialists"/>
    <x v="59"/>
    <d v="2021-05-03T00:00:00"/>
    <n v="31"/>
    <x v="73"/>
  </r>
  <r>
    <s v="Vanguard Dermatology"/>
    <s v="Vanguard Dermatology"/>
    <x v="12"/>
    <d v="2021-05-03T00:00:00"/>
    <n v="3"/>
    <x v="73"/>
  </r>
  <r>
    <s v="Dermatology &amp; MOHS Surgery Institute"/>
    <s v="Dermatology &amp; MOHS Surgery Institute"/>
    <x v="28"/>
    <d v="2021-05-01T00:00:00"/>
    <n v="8"/>
    <x v="74"/>
  </r>
  <r>
    <s v="Dermatology &amp; MOHS Surgery Institute"/>
    <s v="Dermatology &amp; MOHS Surgery Institute"/>
    <x v="29"/>
    <d v="2021-04-30T00:00:00"/>
    <n v="1"/>
    <x v="75"/>
  </r>
  <r>
    <s v="Dermatology &amp; MOHS Surgery Institute"/>
    <s v="Dermatology &amp; MOHS Surgery Institute"/>
    <x v="82"/>
    <d v="2021-04-30T00:00:00"/>
    <n v="27"/>
    <x v="75"/>
  </r>
  <r>
    <s v="Louisiana Dermatology Associates "/>
    <s v="Louisiana Dermatology Associates"/>
    <x v="50"/>
    <d v="2021-04-30T00:00:00"/>
    <n v="155"/>
    <x v="75"/>
  </r>
  <r>
    <s v="North Pacific Dermatology"/>
    <s v="Lake Washington Dermatology"/>
    <x v="51"/>
    <d v="2021-04-30T00:00:00"/>
    <n v="74"/>
    <x v="75"/>
  </r>
  <r>
    <s v="Northeast Dermatology Associates"/>
    <s v="Northeast Dermatology Associates"/>
    <x v="53"/>
    <d v="2021-04-30T00:00:00"/>
    <n v="50"/>
    <x v="75"/>
  </r>
  <r>
    <s v="Vanguard Dermatology"/>
    <s v="Vanguard Dermatology"/>
    <x v="84"/>
    <d v="2021-04-30T00:00:00"/>
    <n v="8"/>
    <x v="75"/>
  </r>
  <r>
    <s v="The Dermatology Group  "/>
    <s v="The Dermatology Group"/>
    <x v="76"/>
    <d v="2021-04-30T00:00:00"/>
    <n v="35"/>
    <x v="75"/>
  </r>
  <r>
    <s v="Pacific Dermatology Specialists"/>
    <s v="Pacific Dermatology Specialists"/>
    <x v="58"/>
    <d v="2021-04-30T00:00:00"/>
    <n v="35"/>
    <x v="75"/>
  </r>
  <r>
    <s v="Northeast Dermatology Associates"/>
    <s v="South Shore Skin Center"/>
    <x v="57"/>
    <d v="2021-04-30T00:00:00"/>
    <n v="95"/>
    <x v="75"/>
  </r>
  <r>
    <s v="Southeast Dermatology Specialists  "/>
    <s v="Southeast Dermatology Specialists"/>
    <x v="62"/>
    <d v="2021-04-30T00:00:00"/>
    <n v="23"/>
    <x v="75"/>
  </r>
  <r>
    <s v="Semler Dermatology"/>
    <s v="Semler Dermatology"/>
    <x v="61"/>
    <d v="2021-04-30T00:00:00"/>
    <n v="22"/>
    <x v="75"/>
  </r>
  <r>
    <s v="Northeast Dermatology Associates"/>
    <s v="Northeast Dermatology Associates"/>
    <x v="38"/>
    <d v="2021-04-30T00:00:00"/>
    <n v="55"/>
    <x v="75"/>
  </r>
  <r>
    <s v="Northeast Dermatology Associates"/>
    <s v="Northeast Dermatology Associates"/>
    <x v="37"/>
    <d v="2021-04-30T00:00:00"/>
    <n v="116"/>
    <x v="75"/>
  </r>
  <r>
    <s v="Northeast Dermatology Associates"/>
    <s v="Northeast Dermatology Associates"/>
    <x v="36"/>
    <d v="2021-04-30T00:00:00"/>
    <n v="30"/>
    <x v="75"/>
  </r>
  <r>
    <s v="Northeast Dermatology Associates"/>
    <s v="Northeast Dermatology Associates"/>
    <x v="35"/>
    <d v="2021-04-30T00:00:00"/>
    <n v="26"/>
    <x v="75"/>
  </r>
  <r>
    <s v="North Pacific Dermatology"/>
    <s v="Skin Surgery Center"/>
    <x v="52"/>
    <d v="2021-04-30T00:00:00"/>
    <n v="16"/>
    <x v="75"/>
  </r>
  <r>
    <s v="Northeast Dermatology Associates"/>
    <s v="Dermatology of Cape Cod"/>
    <x v="34"/>
    <d v="2021-04-30T00:00:00"/>
    <n v="43"/>
    <x v="75"/>
  </r>
  <r>
    <s v="Louisiana Dermatology Associates "/>
    <s v="Louisiana Dermatology Associates"/>
    <x v="32"/>
    <d v="2021-04-30T00:00:00"/>
    <n v="24"/>
    <x v="75"/>
  </r>
  <r>
    <s v="Louisiana Dermatology Associates "/>
    <s v="Louisiana Dermatology Associates"/>
    <x v="31"/>
    <d v="2021-04-30T00:00:00"/>
    <n v="37"/>
    <x v="75"/>
  </r>
  <r>
    <s v="Dermatology &amp; MOHS Surgery Institute"/>
    <s v="Dermatology &amp; MOHS Surgery Institute"/>
    <x v="28"/>
    <d v="2021-04-30T00:00:00"/>
    <n v="74"/>
    <x v="75"/>
  </r>
  <r>
    <s v="Dermatology &amp; MOHS Surgery Institute"/>
    <s v="Dermatology &amp; MOHS Surgery Institute"/>
    <x v="97"/>
    <d v="2021-04-30T00:00:00"/>
    <n v="17"/>
    <x v="75"/>
  </r>
  <r>
    <s v="Southeast Dermatology Specialists  "/>
    <s v="Southeast Dermatology Specialists"/>
    <x v="43"/>
    <d v="2021-04-30T00:00:00"/>
    <n v="41"/>
    <x v="75"/>
  </r>
  <r>
    <s v="Southeast Dermatology Specialists  "/>
    <s v="Southeast Dermatology Specialists"/>
    <x v="81"/>
    <d v="2021-04-30T00:00:00"/>
    <n v="1"/>
    <x v="75"/>
  </r>
  <r>
    <s v="Pacific Dermatology Specialists"/>
    <s v="Pacific Dermatology Specialists"/>
    <x v="41"/>
    <d v="2021-04-30T00:00:00"/>
    <n v="42"/>
    <x v="75"/>
  </r>
  <r>
    <s v="Pacific Dermatology Specialists"/>
    <s v="Pacific Dermatology Specialists"/>
    <x v="42"/>
    <d v="2021-04-30T00:00:00"/>
    <n v="4"/>
    <x v="75"/>
  </r>
  <r>
    <s v="Vanguard Dermatology"/>
    <s v="Vanguard Dermatology"/>
    <x v="46"/>
    <d v="2021-04-30T00:00:00"/>
    <n v="85"/>
    <x v="75"/>
  </r>
  <r>
    <s v="Vanguard Dermatology"/>
    <s v="Vanguard Dermatology"/>
    <x v="47"/>
    <d v="2021-04-30T00:00:00"/>
    <n v="9"/>
    <x v="75"/>
  </r>
  <r>
    <s v="Northeast Dermatology Associates"/>
    <s v="Northeast Dermatology Associates"/>
    <x v="5"/>
    <d v="2021-04-30T00:00:00"/>
    <n v="51"/>
    <x v="75"/>
  </r>
  <r>
    <s v="Northeast Dermatology Associates"/>
    <s v="Northeast Dermatology Associates"/>
    <x v="91"/>
    <d v="2021-04-30T00:00:00"/>
    <n v="11"/>
    <x v="75"/>
  </r>
  <r>
    <s v="Dermatology &amp; MOHS Surgery Institute"/>
    <s v="Dermatology &amp; MOHS Surgery Institute"/>
    <x v="80"/>
    <d v="2021-04-30T00:00:00"/>
    <n v="17"/>
    <x v="75"/>
  </r>
  <r>
    <s v="Dermatology &amp; MOHS Surgery Institute"/>
    <s v="Dermatology &amp; MOHS Surgery Institute"/>
    <x v="0"/>
    <d v="2021-04-30T00:00:00"/>
    <n v="24"/>
    <x v="75"/>
  </r>
  <r>
    <s v="Family Dermatology"/>
    <s v="Family Dermatology"/>
    <x v="1"/>
    <d v="2021-04-30T00:00:00"/>
    <n v="18"/>
    <x v="75"/>
  </r>
  <r>
    <s v="North Pacific Dermatology"/>
    <s v="Eastside Dermatology"/>
    <x v="3"/>
    <d v="2021-04-30T00:00:00"/>
    <n v="26"/>
    <x v="75"/>
  </r>
  <r>
    <s v="Lupo Center for Aesthetic &amp; General Dermatology"/>
    <s v="Lupo Center for Aesthetic &amp; General Dermatology, LLC"/>
    <x v="2"/>
    <d v="2021-04-30T00:00:00"/>
    <n v="19"/>
    <x v="75"/>
  </r>
  <r>
    <s v="North Pacific Dermatology"/>
    <s v="North Pacific Dermatology"/>
    <x v="4"/>
    <d v="2021-04-30T00:00:00"/>
    <n v="26"/>
    <x v="75"/>
  </r>
  <r>
    <s v="The Dermatology Group  "/>
    <s v="Swan Dermatology &amp; Aesthetics"/>
    <x v="11"/>
    <d v="2021-04-30T00:00:00"/>
    <n v="52"/>
    <x v="75"/>
  </r>
  <r>
    <s v="Vanguard Dermatology"/>
    <s v="Vanguard Dermatology"/>
    <x v="13"/>
    <d v="2021-04-30T00:00:00"/>
    <n v="48"/>
    <x v="75"/>
  </r>
  <r>
    <s v="Vanguard Dermatology"/>
    <s v="Vanguard Dermatology"/>
    <x v="12"/>
    <d v="2021-04-30T00:00:00"/>
    <n v="3"/>
    <x v="75"/>
  </r>
  <r>
    <s v="Northeast Dermatology Associates"/>
    <s v="South Shore Skin Center"/>
    <x v="9"/>
    <d v="2021-04-30T00:00:00"/>
    <n v="119"/>
    <x v="75"/>
  </r>
  <r>
    <s v="Northeast Dermatology Associates"/>
    <s v="Northeast Dermatology Associates"/>
    <x v="8"/>
    <d v="2021-04-30T00:00:00"/>
    <n v="20"/>
    <x v="75"/>
  </r>
  <r>
    <s v="Northeast Dermatology Associates"/>
    <s v="South Shore Skin Center"/>
    <x v="10"/>
    <d v="2021-04-30T00:00:00"/>
    <n v="6"/>
    <x v="75"/>
  </r>
  <r>
    <s v="Southeast Dermatology Specialists  "/>
    <s v="Southeast Dermatology Specialists"/>
    <x v="66"/>
    <d v="2021-04-30T00:00:00"/>
    <n v="9"/>
    <x v="75"/>
  </r>
  <r>
    <s v="Louisiana Dermatology Associates "/>
    <s v="Louisiana Dermatology Associates"/>
    <x v="69"/>
    <d v="2021-04-30T00:00:00"/>
    <n v="12"/>
    <x v="75"/>
  </r>
  <r>
    <s v="Dermatology &amp; MOHS Surgery Institute"/>
    <s v="Dermatology &amp; MOHS Surgery Institute"/>
    <x v="14"/>
    <d v="2021-04-30T00:00:00"/>
    <n v="16"/>
    <x v="75"/>
  </r>
  <r>
    <s v="Northeast Dermatology Associates"/>
    <s v="Brookline Dermatology Associates"/>
    <x v="16"/>
    <d v="2021-04-30T00:00:00"/>
    <n v="21"/>
    <x v="75"/>
  </r>
  <r>
    <s v="Northeast Dermatology Associates"/>
    <s v="Brookline Dermatology Associates"/>
    <x v="17"/>
    <d v="2021-04-30T00:00:00"/>
    <n v="49"/>
    <x v="75"/>
  </r>
  <r>
    <s v="Northeast Dermatology Associates"/>
    <s v="Northeast Dermatology Associates"/>
    <x v="22"/>
    <d v="2021-04-30T00:00:00"/>
    <n v="26"/>
    <x v="75"/>
  </r>
  <r>
    <s v="The Dermatology Group  "/>
    <s v="The Dermatology Group"/>
    <x v="25"/>
    <d v="2021-04-30T00:00:00"/>
    <n v="12"/>
    <x v="75"/>
  </r>
  <r>
    <s v="The Dermatology Group  "/>
    <s v="The Dermatology Group"/>
    <x v="26"/>
    <d v="2021-04-30T00:00:00"/>
    <n v="30"/>
    <x v="75"/>
  </r>
  <r>
    <s v="The Dermatology Group  "/>
    <s v="The Dermatology Group"/>
    <x v="24"/>
    <d v="2021-04-30T00:00:00"/>
    <n v="83"/>
    <x v="75"/>
  </r>
  <r>
    <s v="Washington Institute of Dermatologic Laser Surgery"/>
    <s v="Washington Institute of Dermatologic Laser Surgery"/>
    <x v="48"/>
    <d v="2021-04-30T00:00:00"/>
    <n v="21"/>
    <x v="75"/>
  </r>
  <r>
    <s v="Vanguard Dermatology"/>
    <s v="Vanguard Dermatology"/>
    <x v="47"/>
    <d v="2021-04-29T00:00:00"/>
    <n v="32"/>
    <x v="76"/>
  </r>
  <r>
    <s v="The Dermatology Group  "/>
    <s v="The Dermatology Group"/>
    <x v="45"/>
    <d v="2021-04-29T00:00:00"/>
    <n v="12"/>
    <x v="76"/>
  </r>
  <r>
    <s v="The Dermatology Group  "/>
    <s v="The Dermatology Group"/>
    <x v="64"/>
    <d v="2021-04-29T00:00:00"/>
    <n v="25"/>
    <x v="76"/>
  </r>
  <r>
    <s v="Northeast Dermatology Associates"/>
    <s v="South Shore Skin Center"/>
    <x v="9"/>
    <d v="2021-04-29T00:00:00"/>
    <n v="216"/>
    <x v="76"/>
  </r>
  <r>
    <s v="Northeast Dermatology Associates"/>
    <s v="South Shore Skin Center"/>
    <x v="57"/>
    <d v="2021-04-29T00:00:00"/>
    <n v="152"/>
    <x v="76"/>
  </r>
  <r>
    <s v="Southeast Dermatology Specialists  "/>
    <s v="Southeast Dermatology Specialists"/>
    <x v="43"/>
    <d v="2021-04-29T00:00:00"/>
    <n v="55"/>
    <x v="76"/>
  </r>
  <r>
    <s v="Southeast Dermatology Specialists  "/>
    <s v="Southeast Dermatology Specialists"/>
    <x v="66"/>
    <d v="2021-04-29T00:00:00"/>
    <n v="1"/>
    <x v="76"/>
  </r>
  <r>
    <s v="Pacific Dermatology Specialists"/>
    <s v="Pacific Dermatology Specialists"/>
    <x v="42"/>
    <d v="2021-04-29T00:00:00"/>
    <n v="30"/>
    <x v="76"/>
  </r>
  <r>
    <s v="Pacific Dermatology Specialists"/>
    <s v="Pacific Dermatology Specialists"/>
    <x v="65"/>
    <d v="2021-04-29T00:00:00"/>
    <n v="1"/>
    <x v="76"/>
  </r>
  <r>
    <s v="Northeast Dermatology Associates"/>
    <s v="Northeast Dermatology Associates"/>
    <x v="56"/>
    <d v="2021-04-29T00:00:00"/>
    <n v="13"/>
    <x v="76"/>
  </r>
  <r>
    <s v="Northeast Dermatology Associates"/>
    <s v="Northeast Dermatology Associates"/>
    <x v="38"/>
    <d v="2021-04-29T00:00:00"/>
    <n v="81"/>
    <x v="76"/>
  </r>
  <r>
    <s v="Northeast Dermatology Associates"/>
    <s v="Northeast Dermatology Associates"/>
    <x v="55"/>
    <d v="2021-04-29T00:00:00"/>
    <n v="31"/>
    <x v="76"/>
  </r>
  <r>
    <s v="Northeast Dermatology Associates"/>
    <s v="Northeast Dermatology Associates"/>
    <x v="53"/>
    <d v="2021-04-29T00:00:00"/>
    <n v="52"/>
    <x v="76"/>
  </r>
  <r>
    <s v="North Pacific Dermatology"/>
    <s v="North Pacific Dermatology"/>
    <x v="33"/>
    <d v="2021-04-29T00:00:00"/>
    <n v="60"/>
    <x v="76"/>
  </r>
  <r>
    <s v="North Pacific Dermatology"/>
    <s v="Skin Surgery Center"/>
    <x v="52"/>
    <d v="2021-04-29T00:00:00"/>
    <n v="17"/>
    <x v="76"/>
  </r>
  <r>
    <s v="North Pacific Dermatology"/>
    <s v="North Pacific Dermatology"/>
    <x v="4"/>
    <d v="2021-04-29T00:00:00"/>
    <n v="16"/>
    <x v="76"/>
  </r>
  <r>
    <s v="North Pacific Dermatology"/>
    <s v="North Pacific Dermatology"/>
    <x v="99"/>
    <d v="2021-04-29T00:00:00"/>
    <n v="1"/>
    <x v="76"/>
  </r>
  <r>
    <s v="Dermatology &amp; MOHS Surgery Institute"/>
    <s v="Dermatology &amp; MOHS Surgery Institute"/>
    <x v="86"/>
    <d v="2021-04-29T00:00:00"/>
    <n v="30"/>
    <x v="76"/>
  </r>
  <r>
    <s v="Dermatology &amp; MOHS Surgery Institute"/>
    <s v="Dermatology &amp; MOHS Surgery Institute"/>
    <x v="28"/>
    <d v="2021-04-29T00:00:00"/>
    <n v="106"/>
    <x v="76"/>
  </r>
  <r>
    <s v="Family Dermatology"/>
    <s v="Family Dermatology"/>
    <x v="1"/>
    <d v="2021-04-29T00:00:00"/>
    <n v="79"/>
    <x v="76"/>
  </r>
  <r>
    <s v="North Pacific Dermatology"/>
    <s v="Lake Washington Dermatology"/>
    <x v="51"/>
    <d v="2021-04-29T00:00:00"/>
    <n v="81"/>
    <x v="76"/>
  </r>
  <r>
    <s v="Semler Dermatology"/>
    <s v="Semler Dermatology"/>
    <x v="61"/>
    <d v="2021-04-29T00:00:00"/>
    <n v="56"/>
    <x v="76"/>
  </r>
  <r>
    <s v="Pacific Dermatology Specialists"/>
    <s v="Pacific Dermatology Specialists"/>
    <x v="58"/>
    <d v="2021-04-29T00:00:00"/>
    <n v="66"/>
    <x v="76"/>
  </r>
  <r>
    <s v="Pacific Dermatology Specialists"/>
    <s v="Pacific Dermatology Specialists"/>
    <x v="59"/>
    <d v="2021-04-29T00:00:00"/>
    <n v="24"/>
    <x v="76"/>
  </r>
  <r>
    <s v="Northeast Dermatology Associates"/>
    <s v="Northeast Dermatology Associates"/>
    <x v="39"/>
    <d v="2021-04-29T00:00:00"/>
    <n v="22"/>
    <x v="76"/>
  </r>
  <r>
    <s v="Washington Institute of Dermatologic Laser Surgery"/>
    <s v="Washington Institute of Dermatologic Laser Surgery"/>
    <x v="48"/>
    <d v="2021-04-29T00:00:00"/>
    <n v="22"/>
    <x v="76"/>
  </r>
  <r>
    <s v="The Dermatology Group  "/>
    <s v="The Dermatology Group"/>
    <x v="25"/>
    <d v="2021-04-29T00:00:00"/>
    <n v="67"/>
    <x v="76"/>
  </r>
  <r>
    <s v="The Dermatology Group  "/>
    <s v="The Dermatology Group"/>
    <x v="76"/>
    <d v="2021-04-29T00:00:00"/>
    <n v="25"/>
    <x v="76"/>
  </r>
  <r>
    <s v="Louisiana Dermatology Associates "/>
    <s v="Louisiana Dermatology Associates"/>
    <x v="31"/>
    <d v="2021-04-29T00:00:00"/>
    <n v="37"/>
    <x v="76"/>
  </r>
  <r>
    <s v="Dermatology &amp; MOHS Surgery Institute"/>
    <s v="Dermatology &amp; MOHS Surgery Institute"/>
    <x v="29"/>
    <d v="2021-04-29T00:00:00"/>
    <n v="1"/>
    <x v="76"/>
  </r>
  <r>
    <s v="Northeast Dermatology Associates"/>
    <s v="Northeast Dermatology Associates"/>
    <x v="67"/>
    <d v="2021-04-29T00:00:00"/>
    <n v="26"/>
    <x v="76"/>
  </r>
  <r>
    <s v="Northeast Dermatology Associates"/>
    <s v="Northeast Dermatology Associates"/>
    <x v="54"/>
    <d v="2021-04-29T00:00:00"/>
    <n v="35"/>
    <x v="76"/>
  </r>
  <r>
    <s v="Northeast Dermatology Associates"/>
    <s v="Northeast Dermatology Associates"/>
    <x v="19"/>
    <d v="2021-04-29T00:00:00"/>
    <n v="34"/>
    <x v="76"/>
  </r>
  <r>
    <s v="Northeast Dermatology Associates"/>
    <s v="Northeast Dermatology Associates"/>
    <x v="37"/>
    <d v="2021-04-29T00:00:00"/>
    <n v="93"/>
    <x v="76"/>
  </r>
  <r>
    <s v="Vanguard Dermatology"/>
    <s v="Vanguard Dermatology"/>
    <x v="13"/>
    <d v="2021-04-29T00:00:00"/>
    <n v="76"/>
    <x v="76"/>
  </r>
  <r>
    <s v="Vanguard Dermatology"/>
    <s v="Vanguard Dermatology"/>
    <x v="12"/>
    <d v="2021-04-29T00:00:00"/>
    <n v="80"/>
    <x v="76"/>
  </r>
  <r>
    <s v="Vanguard Dermatology"/>
    <s v="Vanguard Dermatology"/>
    <x v="27"/>
    <d v="2021-04-29T00:00:00"/>
    <n v="15"/>
    <x v="76"/>
  </r>
  <r>
    <s v="The Dermatology Group  "/>
    <s v="The Dermatology Group"/>
    <x v="24"/>
    <d v="2021-04-29T00:00:00"/>
    <n v="147"/>
    <x v="76"/>
  </r>
  <r>
    <s v="Southeast Dermatology Specialists  "/>
    <s v="Southeast Dermatology Specialists"/>
    <x v="62"/>
    <d v="2021-04-29T00:00:00"/>
    <n v="74"/>
    <x v="76"/>
  </r>
  <r>
    <s v="Northeast Dermatology Associates"/>
    <s v="Northeast Dermatology Associates"/>
    <x v="8"/>
    <d v="2021-04-29T00:00:00"/>
    <n v="53"/>
    <x v="76"/>
  </r>
  <r>
    <s v="Pacific Dermatology Specialists"/>
    <s v="Pacific Dermatology Specialists"/>
    <x v="23"/>
    <d v="2021-04-29T00:00:00"/>
    <n v="9"/>
    <x v="76"/>
  </r>
  <r>
    <s v="Dermatology &amp; MOHS Surgery Institute"/>
    <s v="Dermatology &amp; MOHS Surgery Institute"/>
    <x v="14"/>
    <d v="2021-04-29T00:00:00"/>
    <n v="13"/>
    <x v="76"/>
  </r>
  <r>
    <s v="Louisiana Dermatology Associates "/>
    <s v="Louisiana Dermatology Associates"/>
    <x v="50"/>
    <d v="2021-04-29T00:00:00"/>
    <n v="107"/>
    <x v="76"/>
  </r>
  <r>
    <s v="Lupo Center for Aesthetic &amp; General Dermatology"/>
    <s v="Lupo Center for Aesthetic &amp; General Dermatology, LLC"/>
    <x v="2"/>
    <d v="2021-04-29T00:00:00"/>
    <n v="48"/>
    <x v="76"/>
  </r>
  <r>
    <s v="North Pacific Dermatology"/>
    <s v="Eastside Dermatology"/>
    <x v="3"/>
    <d v="2021-04-29T00:00:00"/>
    <n v="46"/>
    <x v="76"/>
  </r>
  <r>
    <s v="Northeast Dermatology Associates"/>
    <s v="Brookline Dermatology Associates"/>
    <x v="17"/>
    <d v="2021-04-29T00:00:00"/>
    <n v="45"/>
    <x v="76"/>
  </r>
  <r>
    <s v="Northeast Dermatology Associates"/>
    <s v="Northeast Dermatology Associates"/>
    <x v="18"/>
    <d v="2021-04-29T00:00:00"/>
    <n v="5"/>
    <x v="76"/>
  </r>
  <r>
    <s v="North Pacific Dermatology"/>
    <s v="Skin Surgery Center"/>
    <x v="15"/>
    <d v="2021-04-29T00:00:00"/>
    <n v="30"/>
    <x v="76"/>
  </r>
  <r>
    <s v="Northeast Dermatology Associates"/>
    <s v="Northeast Dermatology Associates"/>
    <x v="21"/>
    <d v="2021-04-29T00:00:00"/>
    <n v="45"/>
    <x v="76"/>
  </r>
  <r>
    <s v="Northeast Dermatology Associates"/>
    <s v="Northeast Dermatology Associates"/>
    <x v="71"/>
    <d v="2021-04-29T00:00:00"/>
    <n v="1"/>
    <x v="76"/>
  </r>
  <r>
    <s v="Pacific Dermatology Specialists"/>
    <s v="Pacific Dermatology Specialists"/>
    <x v="41"/>
    <d v="2021-04-29T00:00:00"/>
    <n v="1"/>
    <x v="76"/>
  </r>
  <r>
    <s v="Southeast Dermatology Specialists  "/>
    <s v="Southeast Dermatology Specialists"/>
    <x v="44"/>
    <d v="2021-04-29T00:00:00"/>
    <n v="36"/>
    <x v="76"/>
  </r>
  <r>
    <s v="Northeast Dermatology Associates"/>
    <s v="Northeast Dermatology Associates"/>
    <x v="40"/>
    <d v="2021-04-29T00:00:00"/>
    <n v="16"/>
    <x v="76"/>
  </r>
  <r>
    <s v="Northeast Dermatology Associates"/>
    <s v="South Shore Skin Center"/>
    <x v="10"/>
    <d v="2021-04-29T00:00:00"/>
    <n v="6"/>
    <x v="76"/>
  </r>
  <r>
    <s v="The Dermatology Group  "/>
    <s v="Swan Dermatology &amp; Aesthetics"/>
    <x v="11"/>
    <d v="2021-04-29T00:00:00"/>
    <n v="49"/>
    <x v="76"/>
  </r>
  <r>
    <s v="The Dermatology Group  "/>
    <s v="The Dermatology Group"/>
    <x v="26"/>
    <d v="2021-04-29T00:00:00"/>
    <n v="46"/>
    <x v="76"/>
  </r>
  <r>
    <s v="Vanguard Dermatology"/>
    <s v="Vanguard Dermatology"/>
    <x v="46"/>
    <d v="2021-04-29T00:00:00"/>
    <n v="73"/>
    <x v="76"/>
  </r>
  <r>
    <s v="Northeast Dermatology Associates"/>
    <s v="Northeast Dermatology Associates"/>
    <x v="20"/>
    <d v="2021-04-29T00:00:00"/>
    <n v="15"/>
    <x v="76"/>
  </r>
  <r>
    <s v="Northeast Dermatology Associates"/>
    <s v="Northeast Dermatology Associates"/>
    <x v="36"/>
    <d v="2021-04-29T00:00:00"/>
    <n v="20"/>
    <x v="76"/>
  </r>
  <r>
    <s v="Northeast Dermatology Associates"/>
    <s v="Northeast Dermatology Associates"/>
    <x v="35"/>
    <d v="2021-04-29T00:00:00"/>
    <n v="61"/>
    <x v="76"/>
  </r>
  <r>
    <s v="Northeast Dermatology Associates"/>
    <s v="Northeast Dermatology Associates"/>
    <x v="7"/>
    <d v="2021-04-29T00:00:00"/>
    <n v="43"/>
    <x v="76"/>
  </r>
  <r>
    <s v="Louisiana Dermatology Associates "/>
    <s v="Louisiana Dermatology Associates"/>
    <x v="32"/>
    <d v="2021-04-29T00:00:00"/>
    <n v="36"/>
    <x v="76"/>
  </r>
  <r>
    <s v="Dermatology &amp; MOHS Surgery Institute"/>
    <s v="Dermatology &amp; MOHS Surgery Institute"/>
    <x v="0"/>
    <d v="2021-04-29T00:00:00"/>
    <n v="24"/>
    <x v="76"/>
  </r>
  <r>
    <s v="Dermatology &amp; MOHS Surgery Institute"/>
    <s v="Dermatology &amp; MOHS Surgery Institute"/>
    <x v="30"/>
    <d v="2021-04-29T00:00:00"/>
    <n v="2"/>
    <x v="76"/>
  </r>
  <r>
    <s v="Northeast Dermatology Associates"/>
    <s v="Brookline Dermatology Associates"/>
    <x v="16"/>
    <d v="2021-04-29T00:00:00"/>
    <n v="38"/>
    <x v="76"/>
  </r>
  <r>
    <s v="Northeast Dermatology Associates"/>
    <s v="Dermatology of Cape Cod"/>
    <x v="34"/>
    <d v="2021-04-29T00:00:00"/>
    <n v="68"/>
    <x v="76"/>
  </r>
  <r>
    <s v="Northeast Dermatology Associates"/>
    <s v="Northeast Dermatology Associates"/>
    <x v="5"/>
    <d v="2021-04-29T00:00:00"/>
    <n v="91"/>
    <x v="76"/>
  </r>
  <r>
    <s v="Northeast Dermatology Associates"/>
    <s v="Brookline Dermatology Associates"/>
    <x v="17"/>
    <d v="2021-04-28T00:00:00"/>
    <n v="47"/>
    <x v="77"/>
  </r>
  <r>
    <s v="North Pacific Dermatology"/>
    <s v="Skin Surgery Center"/>
    <x v="15"/>
    <d v="2021-04-28T00:00:00"/>
    <n v="28"/>
    <x v="77"/>
  </r>
  <r>
    <s v="North Pacific Dermatology"/>
    <s v="Skin Surgery Center"/>
    <x v="96"/>
    <d v="2021-04-28T00:00:00"/>
    <n v="4"/>
    <x v="77"/>
  </r>
  <r>
    <s v="Louisiana Dermatology Associates "/>
    <s v="Louisiana Dermatology Associates"/>
    <x v="31"/>
    <d v="2021-04-28T00:00:00"/>
    <n v="37"/>
    <x v="77"/>
  </r>
  <r>
    <s v="Louisiana Dermatology Associates "/>
    <s v="Louisiana Dermatology Associates"/>
    <x v="69"/>
    <d v="2021-04-28T00:00:00"/>
    <n v="11"/>
    <x v="77"/>
  </r>
  <r>
    <s v="North Pacific Dermatology"/>
    <s v="Eastside Dermatology"/>
    <x v="3"/>
    <d v="2021-04-28T00:00:00"/>
    <n v="2"/>
    <x v="77"/>
  </r>
  <r>
    <s v="Lupo Center for Aesthetic &amp; General Dermatology"/>
    <s v="Lupo Center for Aesthetic &amp; General Dermatology, LLC"/>
    <x v="2"/>
    <d v="2021-04-28T00:00:00"/>
    <n v="54"/>
    <x v="77"/>
  </r>
  <r>
    <s v="Northeast Dermatology Associates"/>
    <s v="Northeast Dermatology Associates"/>
    <x v="67"/>
    <d v="2021-04-28T00:00:00"/>
    <n v="1"/>
    <x v="77"/>
  </r>
  <r>
    <s v="Vanguard Dermatology"/>
    <s v="Vanguard Dermatology"/>
    <x v="13"/>
    <d v="2021-04-28T00:00:00"/>
    <n v="130"/>
    <x v="77"/>
  </r>
  <r>
    <s v="Washington Institute of Dermatologic Laser Surgery"/>
    <s v="Washington Institute of Dermatologic Laser Surgery"/>
    <x v="48"/>
    <d v="2021-04-28T00:00:00"/>
    <n v="29"/>
    <x v="77"/>
  </r>
  <r>
    <s v="The Dermatology Group  "/>
    <s v="The Dermatology Group"/>
    <x v="25"/>
    <d v="2021-04-28T00:00:00"/>
    <n v="51"/>
    <x v="77"/>
  </r>
  <r>
    <s v="The Dermatology Group  "/>
    <s v="The Dermatology Group"/>
    <x v="24"/>
    <d v="2021-04-28T00:00:00"/>
    <n v="132"/>
    <x v="77"/>
  </r>
  <r>
    <s v="The Dermatology Group  "/>
    <s v="The Dermatology Group"/>
    <x v="45"/>
    <d v="2021-04-28T00:00:00"/>
    <n v="23"/>
    <x v="77"/>
  </r>
  <r>
    <s v="Pacific Dermatology Specialists"/>
    <s v="Pacific Dermatology Specialists"/>
    <x v="23"/>
    <d v="2021-04-28T00:00:00"/>
    <n v="5"/>
    <x v="77"/>
  </r>
  <r>
    <s v="Southeast Dermatology Specialists  "/>
    <s v="Southeast Dermatology Specialists"/>
    <x v="66"/>
    <d v="2021-04-28T00:00:00"/>
    <n v="23"/>
    <x v="77"/>
  </r>
  <r>
    <s v="Southeast Dermatology Specialists  "/>
    <s v="Southeast Dermatology Specialists"/>
    <x v="43"/>
    <d v="2021-04-28T00:00:00"/>
    <n v="52"/>
    <x v="77"/>
  </r>
  <r>
    <s v="Pacific Dermatology Specialists"/>
    <s v="Pacific Dermatology Specialists"/>
    <x v="65"/>
    <d v="2021-04-28T00:00:00"/>
    <n v="16"/>
    <x v="77"/>
  </r>
  <r>
    <s v="Northeast Dermatology Associates"/>
    <s v="Northeast Dermatology Associates"/>
    <x v="20"/>
    <d v="2021-04-28T00:00:00"/>
    <n v="13"/>
    <x v="77"/>
  </r>
  <r>
    <s v="North Pacific Dermatology"/>
    <s v="North Pacific Dermatology"/>
    <x v="4"/>
    <d v="2021-04-28T00:00:00"/>
    <n v="18"/>
    <x v="77"/>
  </r>
  <r>
    <s v="North Pacific Dermatology"/>
    <s v="North Pacific Dermatology"/>
    <x v="68"/>
    <d v="2021-04-28T00:00:00"/>
    <n v="1"/>
    <x v="77"/>
  </r>
  <r>
    <s v="Louisiana Dermatology Associates "/>
    <s v="Louisiana Dermatology Associates"/>
    <x v="63"/>
    <d v="2021-04-28T00:00:00"/>
    <n v="27"/>
    <x v="77"/>
  </r>
  <r>
    <s v="Family Dermatology"/>
    <s v="Family Dermatology"/>
    <x v="1"/>
    <d v="2021-04-28T00:00:00"/>
    <n v="87"/>
    <x v="77"/>
  </r>
  <r>
    <s v="Dermatology &amp; MOHS Surgery Institute"/>
    <s v="Dermatology &amp; MOHS Surgery Institute"/>
    <x v="0"/>
    <d v="2021-04-28T00:00:00"/>
    <n v="24"/>
    <x v="77"/>
  </r>
  <r>
    <s v="Northeast Dermatology Associates"/>
    <s v="South Shore Skin Center"/>
    <x v="10"/>
    <d v="2021-04-28T00:00:00"/>
    <n v="13"/>
    <x v="77"/>
  </r>
  <r>
    <s v="Northeast Dermatology Associates"/>
    <s v="South Shore Skin Center"/>
    <x v="9"/>
    <d v="2021-04-28T00:00:00"/>
    <n v="191"/>
    <x v="77"/>
  </r>
  <r>
    <s v="Semler Dermatology"/>
    <s v="Semler Dermatology"/>
    <x v="61"/>
    <d v="2021-04-28T00:00:00"/>
    <n v="49"/>
    <x v="77"/>
  </r>
  <r>
    <s v="The Dermatology Group  "/>
    <s v="Swan Dermatology &amp; Aesthetics"/>
    <x v="11"/>
    <d v="2021-04-28T00:00:00"/>
    <n v="43"/>
    <x v="77"/>
  </r>
  <r>
    <s v="The Dermatology Group  "/>
    <s v="The Dermatology Group"/>
    <x v="64"/>
    <d v="2021-04-28T00:00:00"/>
    <n v="20"/>
    <x v="77"/>
  </r>
  <r>
    <s v="The Dermatology Group  "/>
    <s v="The Dermatology Group"/>
    <x v="76"/>
    <d v="2021-04-28T00:00:00"/>
    <n v="22"/>
    <x v="77"/>
  </r>
  <r>
    <s v="The Dermatology Group  "/>
    <s v="The Dermatology Group"/>
    <x v="26"/>
    <d v="2021-04-28T00:00:00"/>
    <n v="56"/>
    <x v="77"/>
  </r>
  <r>
    <s v="Vanguard Dermatology"/>
    <s v="Vanguard Dermatology"/>
    <x v="102"/>
    <d v="2021-04-28T00:00:00"/>
    <n v="9"/>
    <x v="77"/>
  </r>
  <r>
    <s v="Northeast Dermatology Associates"/>
    <s v="Northeast Dermatology Associates"/>
    <x v="21"/>
    <d v="2021-04-28T00:00:00"/>
    <n v="20"/>
    <x v="77"/>
  </r>
  <r>
    <s v="Northeast Dermatology Associates"/>
    <s v="Northeast Dermatology Associates"/>
    <x v="55"/>
    <d v="2021-04-28T00:00:00"/>
    <n v="19"/>
    <x v="77"/>
  </r>
  <r>
    <s v="Northeast Dermatology Associates"/>
    <s v="Northeast Dermatology Associates"/>
    <x v="38"/>
    <d v="2021-04-28T00:00:00"/>
    <n v="1"/>
    <x v="77"/>
  </r>
  <r>
    <s v="Northeast Dermatology Associates"/>
    <s v="Northeast Dermatology Associates"/>
    <x v="56"/>
    <d v="2021-04-28T00:00:00"/>
    <n v="12"/>
    <x v="77"/>
  </r>
  <r>
    <s v="Northeast Dermatology Associates"/>
    <s v="Northeast Dermatology Associates"/>
    <x v="22"/>
    <d v="2021-04-28T00:00:00"/>
    <n v="65"/>
    <x v="77"/>
  </r>
  <r>
    <s v="Northeast Dermatology Associates"/>
    <s v="Northeast Dermatology Associates"/>
    <x v="53"/>
    <d v="2021-04-28T00:00:00"/>
    <n v="67"/>
    <x v="77"/>
  </r>
  <r>
    <s v="Northeast Dermatology Associates"/>
    <s v="Northeast Dermatology Associates"/>
    <x v="36"/>
    <d v="2021-04-28T00:00:00"/>
    <n v="89"/>
    <x v="77"/>
  </r>
  <r>
    <s v="Dermatology &amp; MOHS Surgery Institute"/>
    <s v="Dermatology &amp; MOHS Surgery Institute"/>
    <x v="28"/>
    <d v="2021-04-28T00:00:00"/>
    <n v="109"/>
    <x v="77"/>
  </r>
  <r>
    <s v="Dermatology &amp; MOHS Surgery Institute"/>
    <s v="Dermatology &amp; MOHS Surgery Institute"/>
    <x v="14"/>
    <d v="2021-04-28T00:00:00"/>
    <n v="35"/>
    <x v="77"/>
  </r>
  <r>
    <s v="Louisiana Dermatology Associates "/>
    <s v="Louisiana Dermatology Associates"/>
    <x v="32"/>
    <d v="2021-04-28T00:00:00"/>
    <n v="26"/>
    <x v="77"/>
  </r>
  <r>
    <s v="North Pacific Dermatology"/>
    <s v="Lake Washington Dermatology"/>
    <x v="51"/>
    <d v="2021-04-28T00:00:00"/>
    <n v="1"/>
    <x v="77"/>
  </r>
  <r>
    <s v="North Pacific Dermatology"/>
    <s v="Skin Surgery Center"/>
    <x v="105"/>
    <d v="2021-04-28T00:00:00"/>
    <n v="1"/>
    <x v="77"/>
  </r>
  <r>
    <s v="North Pacific Dermatology"/>
    <s v="North Pacific Dermatology"/>
    <x v="33"/>
    <d v="2021-04-28T00:00:00"/>
    <n v="61"/>
    <x v="77"/>
  </r>
  <r>
    <s v="Northeast Dermatology Associates"/>
    <s v="Brookline Dermatology Associates"/>
    <x v="16"/>
    <d v="2021-04-28T00:00:00"/>
    <n v="36"/>
    <x v="77"/>
  </r>
  <r>
    <s v="North Pacific Dermatology"/>
    <s v="Skin Surgery Center"/>
    <x v="52"/>
    <d v="2021-04-28T00:00:00"/>
    <n v="19"/>
    <x v="77"/>
  </r>
  <r>
    <s v="Northeast Dermatology Associates"/>
    <s v="Northeast Dermatology Associates"/>
    <x v="18"/>
    <d v="2021-04-28T00:00:00"/>
    <n v="6"/>
    <x v="77"/>
  </r>
  <r>
    <s v="Vanguard Dermatology"/>
    <s v="Vanguard Dermatology"/>
    <x v="27"/>
    <d v="2021-04-28T00:00:00"/>
    <n v="12"/>
    <x v="77"/>
  </r>
  <r>
    <s v="Vanguard Dermatology"/>
    <s v="Vanguard Dermatology"/>
    <x v="47"/>
    <d v="2021-04-28T00:00:00"/>
    <n v="49"/>
    <x v="77"/>
  </r>
  <r>
    <s v="Northeast Dermatology Associates"/>
    <s v="South Shore Skin Center"/>
    <x v="57"/>
    <d v="2021-04-28T00:00:00"/>
    <n v="148"/>
    <x v="77"/>
  </r>
  <r>
    <s v="Southeast Dermatology Specialists  "/>
    <s v="Southeast Dermatology Specialists"/>
    <x v="44"/>
    <d v="2021-04-28T00:00:00"/>
    <n v="12"/>
    <x v="77"/>
  </r>
  <r>
    <s v="Southeast Dermatology Specialists  "/>
    <s v="Southeast Dermatology Specialists"/>
    <x v="62"/>
    <d v="2021-04-28T00:00:00"/>
    <n v="25"/>
    <x v="77"/>
  </r>
  <r>
    <s v="Louisiana Dermatology Associates "/>
    <s v="Louisiana Dermatology Associates"/>
    <x v="50"/>
    <d v="2021-04-28T00:00:00"/>
    <n v="123"/>
    <x v="77"/>
  </r>
  <r>
    <s v="Dermatology &amp; MOHS Surgery Institute"/>
    <s v="Dermatology &amp; MOHS Surgery Institute"/>
    <x v="30"/>
    <d v="2021-04-28T00:00:00"/>
    <n v="65"/>
    <x v="77"/>
  </r>
  <r>
    <s v="Dermatology &amp; MOHS Surgery Institute"/>
    <s v="Dermatology &amp; MOHS Surgery Institute"/>
    <x v="29"/>
    <d v="2021-04-28T00:00:00"/>
    <n v="1"/>
    <x v="77"/>
  </r>
  <r>
    <s v="Northeast Dermatology Associates"/>
    <s v="Dermatology of Cape Cod"/>
    <x v="34"/>
    <d v="2021-04-28T00:00:00"/>
    <n v="68"/>
    <x v="77"/>
  </r>
  <r>
    <s v="Northeast Dermatology Associates"/>
    <s v="Northeast Dermatology Associates"/>
    <x v="5"/>
    <d v="2021-04-28T00:00:00"/>
    <n v="106"/>
    <x v="77"/>
  </r>
  <r>
    <s v="Northeast Dermatology Associates"/>
    <s v="Northeast Dermatology Associates"/>
    <x v="54"/>
    <d v="2021-04-28T00:00:00"/>
    <n v="44"/>
    <x v="77"/>
  </r>
  <r>
    <s v="Northeast Dermatology Associates"/>
    <s v="Northeast Dermatology Associates"/>
    <x v="7"/>
    <d v="2021-04-28T00:00:00"/>
    <n v="28"/>
    <x v="77"/>
  </r>
  <r>
    <s v="Northeast Dermatology Associates"/>
    <s v="Northeast Dermatology Associates"/>
    <x v="37"/>
    <d v="2021-04-28T00:00:00"/>
    <n v="93"/>
    <x v="77"/>
  </r>
  <r>
    <s v="Pacific Dermatology Specialists"/>
    <s v="Pacific Dermatology Specialists"/>
    <x v="41"/>
    <d v="2021-04-28T00:00:00"/>
    <n v="18"/>
    <x v="77"/>
  </r>
  <r>
    <s v="Northeast Dermatology Associates"/>
    <s v="Northeast Dermatology Associates"/>
    <x v="8"/>
    <d v="2021-04-28T00:00:00"/>
    <n v="44"/>
    <x v="77"/>
  </r>
  <r>
    <s v="Northeast Dermatology Associates"/>
    <s v="Northeast Dermatology Associates"/>
    <x v="39"/>
    <d v="2021-04-28T00:00:00"/>
    <n v="28"/>
    <x v="77"/>
  </r>
  <r>
    <s v="Pacific Dermatology Specialists"/>
    <s v="Pacific Dermatology Specialists"/>
    <x v="58"/>
    <d v="2021-04-28T00:00:00"/>
    <n v="63"/>
    <x v="77"/>
  </r>
  <r>
    <s v="Pacific Dermatology Specialists"/>
    <s v="Pacific Dermatology Specialists"/>
    <x v="59"/>
    <d v="2021-04-28T00:00:00"/>
    <n v="20"/>
    <x v="77"/>
  </r>
  <r>
    <s v="Pacific Dermatology Specialists"/>
    <s v="Pacific Dermatology Specialists"/>
    <x v="23"/>
    <d v="2021-04-27T00:00:00"/>
    <n v="13"/>
    <x v="78"/>
  </r>
  <r>
    <s v="Northeast Dermatology Associates"/>
    <s v="South Shore Skin Center"/>
    <x v="10"/>
    <d v="2021-04-27T00:00:00"/>
    <n v="5"/>
    <x v="78"/>
  </r>
  <r>
    <s v="Northeast Dermatology Associates"/>
    <s v="Northeast Dermatology Associates"/>
    <x v="40"/>
    <d v="2021-04-27T00:00:00"/>
    <n v="4"/>
    <x v="78"/>
  </r>
  <r>
    <s v="The Dermatology Group  "/>
    <s v="The Dermatology Group"/>
    <x v="24"/>
    <d v="2021-04-27T00:00:00"/>
    <n v="154"/>
    <x v="78"/>
  </r>
  <r>
    <s v="The Dermatology Group  "/>
    <s v="Swan Dermatology &amp; Aesthetics"/>
    <x v="11"/>
    <d v="2021-04-27T00:00:00"/>
    <n v="46"/>
    <x v="78"/>
  </r>
  <r>
    <s v="The Dermatology Group  "/>
    <s v="The Dermatology Group"/>
    <x v="26"/>
    <d v="2021-04-27T00:00:00"/>
    <n v="23"/>
    <x v="78"/>
  </r>
  <r>
    <s v="Northeast Dermatology Associates"/>
    <s v="Northeast Dermatology Associates"/>
    <x v="21"/>
    <d v="2021-04-27T00:00:00"/>
    <n v="47"/>
    <x v="78"/>
  </r>
  <r>
    <s v="Northeast Dermatology Associates"/>
    <s v="Northeast Dermatology Associates"/>
    <x v="22"/>
    <d v="2021-04-27T00:00:00"/>
    <n v="57"/>
    <x v="78"/>
  </r>
  <r>
    <s v="Northeast Dermatology Associates"/>
    <s v="Northeast Dermatology Associates"/>
    <x v="20"/>
    <d v="2021-04-27T00:00:00"/>
    <n v="9"/>
    <x v="78"/>
  </r>
  <r>
    <s v="Northeast Dermatology Associates"/>
    <s v="Northeast Dermatology Associates"/>
    <x v="19"/>
    <d v="2021-04-27T00:00:00"/>
    <n v="25"/>
    <x v="78"/>
  </r>
  <r>
    <s v="Northeast Dermatology Associates"/>
    <s v="Brookline Dermatology Associates"/>
    <x v="16"/>
    <d v="2021-04-27T00:00:00"/>
    <n v="38"/>
    <x v="78"/>
  </r>
  <r>
    <s v="North Pacific Dermatology"/>
    <s v="Skin Surgery Center"/>
    <x v="15"/>
    <d v="2021-04-27T00:00:00"/>
    <n v="9"/>
    <x v="78"/>
  </r>
  <r>
    <s v="Dermatology &amp; MOHS Surgery Institute"/>
    <s v="Dermatology &amp; MOHS Surgery Institute"/>
    <x v="0"/>
    <d v="2021-04-27T00:00:00"/>
    <n v="38"/>
    <x v="78"/>
  </r>
  <r>
    <s v="Dermatology &amp; MOHS Surgery Institute"/>
    <s v="Dermatology &amp; MOHS Surgery Institute"/>
    <x v="75"/>
    <d v="2021-04-27T00:00:00"/>
    <n v="28"/>
    <x v="78"/>
  </r>
  <r>
    <s v="Louisiana Dermatology Associates "/>
    <s v="Louisiana Dermatology Associates"/>
    <x v="32"/>
    <d v="2021-04-27T00:00:00"/>
    <n v="33"/>
    <x v="78"/>
  </r>
  <r>
    <s v="Southeast Dermatology Specialists  "/>
    <s v="Southeast Dermatology Specialists"/>
    <x v="66"/>
    <d v="2021-04-27T00:00:00"/>
    <n v="6"/>
    <x v="78"/>
  </r>
  <r>
    <s v="Pacific Dermatology Specialists"/>
    <s v="Pacific Dermatology Specialists"/>
    <x v="60"/>
    <d v="2021-04-27T00:00:00"/>
    <n v="38"/>
    <x v="78"/>
  </r>
  <r>
    <s v="Pacific Dermatology Specialists"/>
    <s v="Pacific Dermatology Specialists"/>
    <x v="90"/>
    <d v="2021-04-27T00:00:00"/>
    <n v="2"/>
    <x v="78"/>
  </r>
  <r>
    <s v="Northeast Dermatology Associates"/>
    <s v="Northeast Dermatology Associates"/>
    <x v="8"/>
    <d v="2021-04-27T00:00:00"/>
    <n v="47"/>
    <x v="78"/>
  </r>
  <r>
    <s v="Vanguard Dermatology"/>
    <s v="Vanguard Dermatology"/>
    <x v="13"/>
    <d v="2021-04-27T00:00:00"/>
    <n v="54"/>
    <x v="78"/>
  </r>
  <r>
    <s v="North Pacific Dermatology"/>
    <s v="North Pacific Dermatology"/>
    <x v="4"/>
    <d v="2021-04-27T00:00:00"/>
    <n v="30"/>
    <x v="78"/>
  </r>
  <r>
    <s v="Lupo Center for Aesthetic &amp; General Dermatology"/>
    <s v="Lupo Center for Aesthetic &amp; General Dermatology, LLC"/>
    <x v="2"/>
    <d v="2021-04-27T00:00:00"/>
    <n v="46"/>
    <x v="78"/>
  </r>
  <r>
    <s v="North Pacific Dermatology"/>
    <s v="Eastside Dermatology"/>
    <x v="3"/>
    <d v="2021-04-27T00:00:00"/>
    <n v="30"/>
    <x v="78"/>
  </r>
  <r>
    <s v="Family Dermatology"/>
    <s v="Family Dermatology"/>
    <x v="1"/>
    <d v="2021-04-27T00:00:00"/>
    <n v="93"/>
    <x v="78"/>
  </r>
  <r>
    <s v="Dermatology &amp; MOHS Surgery Institute"/>
    <s v="Dermatology &amp; MOHS Surgery Institute"/>
    <x v="74"/>
    <d v="2021-04-27T00:00:00"/>
    <n v="4"/>
    <x v="78"/>
  </r>
  <r>
    <s v="Dermatology &amp; MOHS Surgery Institute"/>
    <s v="Dermatology &amp; MOHS Surgery Institute"/>
    <x v="80"/>
    <d v="2021-04-27T00:00:00"/>
    <n v="1"/>
    <x v="78"/>
  </r>
  <r>
    <s v="Northeast Dermatology Associates"/>
    <s v="Northeast Dermatology Associates"/>
    <x v="5"/>
    <d v="2021-04-27T00:00:00"/>
    <n v="125"/>
    <x v="78"/>
  </r>
  <r>
    <s v="Northeast Dermatology Associates"/>
    <s v="Northeast Dermatology Associates"/>
    <x v="7"/>
    <d v="2021-04-27T00:00:00"/>
    <n v="56"/>
    <x v="78"/>
  </r>
  <r>
    <s v="The Dermatology Group  "/>
    <s v="The Dermatology Group"/>
    <x v="25"/>
    <d v="2021-04-27T00:00:00"/>
    <n v="56"/>
    <x v="78"/>
  </r>
  <r>
    <s v="Vanguard Dermatology"/>
    <s v="Vanguard Dermatology"/>
    <x v="46"/>
    <d v="2021-04-27T00:00:00"/>
    <n v="42"/>
    <x v="78"/>
  </r>
  <r>
    <s v="Vanguard Dermatology"/>
    <s v="Vanguard Dermatology"/>
    <x v="47"/>
    <d v="2021-04-27T00:00:00"/>
    <n v="81"/>
    <x v="78"/>
  </r>
  <r>
    <s v="Washington Institute of Dermatologic Laser Surgery"/>
    <s v="Washington Institute of Dermatologic Laser Surgery"/>
    <x v="48"/>
    <d v="2021-04-27T00:00:00"/>
    <n v="26"/>
    <x v="78"/>
  </r>
  <r>
    <s v="Pacific Dermatology Specialists"/>
    <s v="Pacific Dermatology Specialists"/>
    <x v="41"/>
    <d v="2021-04-27T00:00:00"/>
    <n v="2"/>
    <x v="78"/>
  </r>
  <r>
    <s v="Southeast Dermatology Specialists  "/>
    <s v="Southeast Dermatology Specialists"/>
    <x v="44"/>
    <d v="2021-04-27T00:00:00"/>
    <n v="25"/>
    <x v="78"/>
  </r>
  <r>
    <s v="Southeast Dermatology Specialists  "/>
    <s v="Southeast Dermatology Specialists"/>
    <x v="43"/>
    <d v="2021-04-27T00:00:00"/>
    <n v="56"/>
    <x v="78"/>
  </r>
  <r>
    <s v="Pacific Dermatology Specialists"/>
    <s v="Pacific Dermatology Specialists"/>
    <x v="72"/>
    <d v="2021-04-27T00:00:00"/>
    <n v="20"/>
    <x v="78"/>
  </r>
  <r>
    <s v="Pacific Dermatology Specialists"/>
    <s v="Pacific Dermatology Specialists"/>
    <x v="92"/>
    <d v="2021-04-27T00:00:00"/>
    <n v="18"/>
    <x v="78"/>
  </r>
  <r>
    <s v="Pacific Dermatology Specialists"/>
    <s v="Pacific Dermatology Specialists"/>
    <x v="73"/>
    <d v="2021-04-27T00:00:00"/>
    <n v="11"/>
    <x v="78"/>
  </r>
  <r>
    <s v="Pacific Dermatology Specialists"/>
    <s v="Pacific Dermatology Specialists"/>
    <x v="59"/>
    <d v="2021-04-27T00:00:00"/>
    <n v="13"/>
    <x v="78"/>
  </r>
  <r>
    <s v="Dermatology &amp; MOHS Surgery Institute"/>
    <s v="Dermatology &amp; MOHS Surgery Institute"/>
    <x v="28"/>
    <d v="2021-04-27T00:00:00"/>
    <n v="113"/>
    <x v="78"/>
  </r>
  <r>
    <s v="Dermatology &amp; MOHS Surgery Institute"/>
    <s v="Dermatology &amp; MOHS Surgery Institute"/>
    <x v="29"/>
    <d v="2021-04-27T00:00:00"/>
    <n v="1"/>
    <x v="78"/>
  </r>
  <r>
    <s v="Dermatology &amp; MOHS Surgery Institute"/>
    <s v="Dermatology &amp; MOHS Surgery Institute"/>
    <x v="30"/>
    <d v="2021-04-27T00:00:00"/>
    <n v="33"/>
    <x v="78"/>
  </r>
  <r>
    <s v="Louisiana Dermatology Associates "/>
    <s v="Louisiana Dermatology Associates"/>
    <x v="31"/>
    <d v="2021-04-27T00:00:00"/>
    <n v="60"/>
    <x v="78"/>
  </r>
  <r>
    <s v="Northeast Dermatology Associates"/>
    <s v="Dermatology of Cape Cod"/>
    <x v="34"/>
    <d v="2021-04-27T00:00:00"/>
    <n v="95"/>
    <x v="78"/>
  </r>
  <r>
    <s v="Northeast Dermatology Associates"/>
    <s v="Northeast Dermatology Associates"/>
    <x v="35"/>
    <d v="2021-04-27T00:00:00"/>
    <n v="57"/>
    <x v="78"/>
  </r>
  <r>
    <s v="Northeast Dermatology Associates"/>
    <s v="Northeast Dermatology Associates"/>
    <x v="36"/>
    <d v="2021-04-27T00:00:00"/>
    <n v="82"/>
    <x v="78"/>
  </r>
  <r>
    <s v="Northeast Dermatology Associates"/>
    <s v="Northeast Dermatology Associates"/>
    <x v="67"/>
    <d v="2021-04-27T00:00:00"/>
    <n v="18"/>
    <x v="78"/>
  </r>
  <r>
    <s v="Northeast Dermatology Associates"/>
    <s v="Northeast Dermatology Associates"/>
    <x v="37"/>
    <d v="2021-04-27T00:00:00"/>
    <n v="118"/>
    <x v="78"/>
  </r>
  <r>
    <s v="Northeast Dermatology Associates"/>
    <s v="Northeast Dermatology Associates"/>
    <x v="38"/>
    <d v="2021-04-27T00:00:00"/>
    <n v="81"/>
    <x v="78"/>
  </r>
  <r>
    <s v="Northeast Dermatology Associates"/>
    <s v="Northeast Dermatology Associates"/>
    <x v="39"/>
    <d v="2021-04-27T00:00:00"/>
    <n v="25"/>
    <x v="78"/>
  </r>
  <r>
    <s v="Semler Dermatology"/>
    <s v="Semler Dermatology"/>
    <x v="61"/>
    <d v="2021-04-27T00:00:00"/>
    <n v="41"/>
    <x v="78"/>
  </r>
  <r>
    <s v="Pacific Dermatology Specialists"/>
    <s v="Pacific Dermatology Specialists"/>
    <x v="42"/>
    <d v="2021-04-27T00:00:00"/>
    <n v="20"/>
    <x v="78"/>
  </r>
  <r>
    <s v="Southeast Dermatology Specialists  "/>
    <s v="Southeast Dermatology Specialists"/>
    <x v="62"/>
    <d v="2021-04-27T00:00:00"/>
    <n v="28"/>
    <x v="78"/>
  </r>
  <r>
    <s v="Pacific Dermatology Specialists"/>
    <s v="Pacific Dermatology Specialists"/>
    <x v="58"/>
    <d v="2021-04-27T00:00:00"/>
    <n v="75"/>
    <x v="78"/>
  </r>
  <r>
    <s v="Northeast Dermatology Associates"/>
    <s v="South Shore Skin Center"/>
    <x v="57"/>
    <d v="2021-04-27T00:00:00"/>
    <n v="213"/>
    <x v="78"/>
  </r>
  <r>
    <s v="Northeast Dermatology Associates"/>
    <s v="South Shore Skin Center"/>
    <x v="9"/>
    <d v="2021-04-27T00:00:00"/>
    <n v="185"/>
    <x v="78"/>
  </r>
  <r>
    <s v="The Dermatology Group  "/>
    <s v="The Dermatology Group"/>
    <x v="64"/>
    <d v="2021-04-27T00:00:00"/>
    <n v="16"/>
    <x v="78"/>
  </r>
  <r>
    <s v="The Dermatology Group  "/>
    <s v="The Dermatology Group"/>
    <x v="76"/>
    <d v="2021-04-27T00:00:00"/>
    <n v="91"/>
    <x v="78"/>
  </r>
  <r>
    <s v="Vanguard Dermatology"/>
    <s v="Vanguard Dermatology"/>
    <x v="84"/>
    <d v="2021-04-27T00:00:00"/>
    <n v="18"/>
    <x v="78"/>
  </r>
  <r>
    <s v="Northeast Dermatology Associates"/>
    <s v="Northeast Dermatology Associates"/>
    <x v="53"/>
    <d v="2021-04-27T00:00:00"/>
    <n v="54"/>
    <x v="78"/>
  </r>
  <r>
    <s v="Northeast Dermatology Associates"/>
    <s v="Northeast Dermatology Associates"/>
    <x v="54"/>
    <d v="2021-04-27T00:00:00"/>
    <n v="34"/>
    <x v="78"/>
  </r>
  <r>
    <s v="Northeast Dermatology Associates"/>
    <s v="Northeast Dermatology Associates"/>
    <x v="55"/>
    <d v="2021-04-27T00:00:00"/>
    <n v="32"/>
    <x v="78"/>
  </r>
  <r>
    <s v="Northeast Dermatology Associates"/>
    <s v="Northeast Dermatology Associates"/>
    <x v="56"/>
    <d v="2021-04-27T00:00:00"/>
    <n v="13"/>
    <x v="78"/>
  </r>
  <r>
    <s v="North Pacific Dermatology"/>
    <s v="Lake Washington Dermatology"/>
    <x v="51"/>
    <d v="2021-04-27T00:00:00"/>
    <n v="81"/>
    <x v="78"/>
  </r>
  <r>
    <s v="North Pacific Dermatology"/>
    <s v="North Pacific Dermatology"/>
    <x v="68"/>
    <d v="2021-04-27T00:00:00"/>
    <n v="1"/>
    <x v="78"/>
  </r>
  <r>
    <s v="Louisiana Dermatology Associates "/>
    <s v="Louisiana Dermatology Associates"/>
    <x v="50"/>
    <d v="2021-04-27T00:00:00"/>
    <n v="118"/>
    <x v="78"/>
  </r>
  <r>
    <s v="Dermatology &amp; MOHS Surgery Institute"/>
    <s v="Dermatology &amp; MOHS Surgery Institute"/>
    <x v="89"/>
    <d v="2021-04-27T00:00:00"/>
    <n v="11"/>
    <x v="78"/>
  </r>
  <r>
    <s v="Dermatology &amp; MOHS Surgery Institute"/>
    <s v="Dermatology &amp; MOHS Surgery Institute"/>
    <x v="49"/>
    <d v="2021-04-27T00:00:00"/>
    <n v="42"/>
    <x v="78"/>
  </r>
  <r>
    <s v="North Pacific Dermatology"/>
    <s v="North Pacific Dermatology"/>
    <x v="33"/>
    <d v="2021-04-27T00:00:00"/>
    <n v="61"/>
    <x v="78"/>
  </r>
  <r>
    <s v="North Pacific Dermatology"/>
    <s v="Skin Surgery Center"/>
    <x v="52"/>
    <d v="2021-04-27T00:00:00"/>
    <n v="37"/>
    <x v="78"/>
  </r>
  <r>
    <s v="Northeast Dermatology Associates"/>
    <s v="Dermatology of Cape Cod"/>
    <x v="34"/>
    <d v="2021-04-26T00:00:00"/>
    <n v="74"/>
    <x v="79"/>
  </r>
  <r>
    <s v="Northeast Dermatology Associates"/>
    <s v="Northeast Dermatology Associates"/>
    <x v="5"/>
    <d v="2021-04-26T00:00:00"/>
    <n v="84"/>
    <x v="79"/>
  </r>
  <r>
    <s v="Dermatology &amp; MOHS Surgery Institute"/>
    <s v="Dermatology &amp; MOHS Surgery Institute"/>
    <x v="80"/>
    <d v="2021-04-26T00:00:00"/>
    <n v="16"/>
    <x v="79"/>
  </r>
  <r>
    <s v="Dermatology &amp; MOHS Surgery Institute"/>
    <s v="Dermatology &amp; MOHS Surgery Institute"/>
    <x v="30"/>
    <d v="2021-04-26T00:00:00"/>
    <n v="29"/>
    <x v="79"/>
  </r>
  <r>
    <s v="Dermatology &amp; MOHS Surgery Institute"/>
    <s v="Dermatology &amp; MOHS Surgery Institute"/>
    <x v="29"/>
    <d v="2021-04-26T00:00:00"/>
    <n v="5"/>
    <x v="79"/>
  </r>
  <r>
    <s v="Louisiana Dermatology Associates "/>
    <s v="Louisiana Dermatology Associates"/>
    <x v="32"/>
    <d v="2021-04-26T00:00:00"/>
    <n v="28"/>
    <x v="79"/>
  </r>
  <r>
    <s v="Northeast Dermatology Associates"/>
    <s v="Northeast Dermatology Associates"/>
    <x v="7"/>
    <d v="2021-04-26T00:00:00"/>
    <n v="27"/>
    <x v="79"/>
  </r>
  <r>
    <s v="Northeast Dermatology Associates"/>
    <s v="Northeast Dermatology Associates"/>
    <x v="37"/>
    <d v="2021-04-26T00:00:00"/>
    <n v="79"/>
    <x v="79"/>
  </r>
  <r>
    <s v="Northeast Dermatology Associates"/>
    <s v="Northeast Dermatology Associates"/>
    <x v="36"/>
    <d v="2021-04-26T00:00:00"/>
    <n v="76"/>
    <x v="79"/>
  </r>
  <r>
    <s v="Northeast Dermatology Associates"/>
    <s v="Northeast Dermatology Associates"/>
    <x v="35"/>
    <d v="2021-04-26T00:00:00"/>
    <n v="55"/>
    <x v="79"/>
  </r>
  <r>
    <s v="The Dermatology Group  "/>
    <s v="Swan Dermatology &amp; Aesthetics"/>
    <x v="11"/>
    <d v="2021-04-26T00:00:00"/>
    <n v="55"/>
    <x v="79"/>
  </r>
  <r>
    <s v="Vanguard Dermatology"/>
    <s v="Vanguard Dermatology"/>
    <x v="46"/>
    <d v="2021-04-26T00:00:00"/>
    <n v="76"/>
    <x v="79"/>
  </r>
  <r>
    <s v="Vanguard Dermatology"/>
    <s v="Vanguard Dermatology"/>
    <x v="12"/>
    <d v="2021-04-26T00:00:00"/>
    <n v="2"/>
    <x v="79"/>
  </r>
  <r>
    <s v="Northeast Dermatology Associates"/>
    <s v="Northeast Dermatology Associates"/>
    <x v="8"/>
    <d v="2021-04-26T00:00:00"/>
    <n v="40"/>
    <x v="79"/>
  </r>
  <r>
    <s v="Northeast Dermatology Associates"/>
    <s v="South Shore Skin Center"/>
    <x v="10"/>
    <d v="2021-04-26T00:00:00"/>
    <n v="2"/>
    <x v="79"/>
  </r>
  <r>
    <s v="Pacific Dermatology Specialists"/>
    <s v="Pacific Dermatology Specialists"/>
    <x v="73"/>
    <d v="2021-04-26T00:00:00"/>
    <n v="29"/>
    <x v="79"/>
  </r>
  <r>
    <s v="Pacific Dermatology Specialists"/>
    <s v="Pacific Dermatology Specialists"/>
    <x v="41"/>
    <d v="2021-04-26T00:00:00"/>
    <n v="47"/>
    <x v="79"/>
  </r>
  <r>
    <s v="Northeast Dermatology Associates"/>
    <s v="Northeast Dermatology Associates"/>
    <x v="22"/>
    <d v="2021-04-26T00:00:00"/>
    <n v="82"/>
    <x v="79"/>
  </r>
  <r>
    <s v="Northeast Dermatology Associates"/>
    <s v="Northeast Dermatology Associates"/>
    <x v="56"/>
    <d v="2021-04-26T00:00:00"/>
    <n v="13"/>
    <x v="79"/>
  </r>
  <r>
    <s v="Northeast Dermatology Associates"/>
    <s v="Northeast Dermatology Associates"/>
    <x v="71"/>
    <d v="2021-04-26T00:00:00"/>
    <n v="1"/>
    <x v="79"/>
  </r>
  <r>
    <s v="Northeast Dermatology Associates"/>
    <s v="Northeast Dermatology Associates"/>
    <x v="21"/>
    <d v="2021-04-26T00:00:00"/>
    <n v="35"/>
    <x v="79"/>
  </r>
  <r>
    <s v="Northeast Dermatology Associates"/>
    <s v="Northeast Dermatology Associates"/>
    <x v="53"/>
    <d v="2021-04-26T00:00:00"/>
    <n v="57"/>
    <x v="79"/>
  </r>
  <r>
    <s v="Northeast Dermatology Associates"/>
    <s v="Northeast Dermatology Associates"/>
    <x v="55"/>
    <d v="2021-04-26T00:00:00"/>
    <n v="39"/>
    <x v="79"/>
  </r>
  <r>
    <s v="Northeast Dermatology Associates"/>
    <s v="Brookline Dermatology Associates"/>
    <x v="17"/>
    <d v="2021-04-26T00:00:00"/>
    <n v="9"/>
    <x v="79"/>
  </r>
  <r>
    <s v="North Pacific Dermatology"/>
    <s v="Skin Surgery Center"/>
    <x v="52"/>
    <d v="2021-04-26T00:00:00"/>
    <n v="38"/>
    <x v="79"/>
  </r>
  <r>
    <s v="North Pacific Dermatology"/>
    <s v="Skin Surgery Center"/>
    <x v="15"/>
    <d v="2021-04-26T00:00:00"/>
    <n v="1"/>
    <x v="79"/>
  </r>
  <r>
    <s v="Louisiana Dermatology Associates "/>
    <s v="Louisiana Dermatology Associates"/>
    <x v="50"/>
    <d v="2021-04-26T00:00:00"/>
    <n v="84"/>
    <x v="79"/>
  </r>
  <r>
    <s v="Dermatology &amp; MOHS Surgery Institute"/>
    <s v="Dermatology &amp; MOHS Surgery Institute"/>
    <x v="14"/>
    <d v="2021-04-26T00:00:00"/>
    <n v="36"/>
    <x v="79"/>
  </r>
  <r>
    <s v="North Pacific Dermatology"/>
    <s v="Lake Washington Dermatology"/>
    <x v="51"/>
    <d v="2021-04-26T00:00:00"/>
    <n v="73"/>
    <x v="79"/>
  </r>
  <r>
    <s v="Pacific Dermatology Specialists"/>
    <s v="Pacific Dermatology Specialists"/>
    <x v="23"/>
    <d v="2021-04-26T00:00:00"/>
    <n v="9"/>
    <x v="79"/>
  </r>
  <r>
    <s v="Northeast Dermatology Associates"/>
    <s v="South Shore Skin Center"/>
    <x v="57"/>
    <d v="2021-04-26T00:00:00"/>
    <n v="110"/>
    <x v="79"/>
  </r>
  <r>
    <s v="Southeast Dermatology Specialists  "/>
    <s v="Southeast Dermatology Specialists"/>
    <x v="62"/>
    <d v="2021-04-26T00:00:00"/>
    <n v="70"/>
    <x v="79"/>
  </r>
  <r>
    <s v="Pacific Dermatology Specialists"/>
    <s v="Pacific Dermatology Specialists"/>
    <x v="90"/>
    <d v="2021-04-26T00:00:00"/>
    <n v="6"/>
    <x v="79"/>
  </r>
  <r>
    <s v="Vanguard Dermatology"/>
    <s v="Vanguard Dermatology"/>
    <x v="27"/>
    <d v="2021-04-26T00:00:00"/>
    <n v="18"/>
    <x v="79"/>
  </r>
  <r>
    <s v="The Dermatology Group  "/>
    <s v="The Dermatology Group"/>
    <x v="78"/>
    <d v="2021-04-26T00:00:00"/>
    <n v="62"/>
    <x v="79"/>
  </r>
  <r>
    <s v="The Dermatology Group  "/>
    <s v="The Dermatology Group"/>
    <x v="24"/>
    <d v="2021-04-26T00:00:00"/>
    <n v="162"/>
    <x v="79"/>
  </r>
  <r>
    <s v="Northeast Dermatology Associates"/>
    <s v="Northeast Dermatology Associates"/>
    <x v="54"/>
    <d v="2021-04-26T00:00:00"/>
    <n v="37"/>
    <x v="79"/>
  </r>
  <r>
    <s v="Northeast Dermatology Associates"/>
    <s v="Northeast Dermatology Associates"/>
    <x v="20"/>
    <d v="2021-04-26T00:00:00"/>
    <n v="8"/>
    <x v="79"/>
  </r>
  <r>
    <s v="Dermatology &amp; MOHS Surgery Institute"/>
    <s v="Dermatology &amp; MOHS Surgery Institute"/>
    <x v="93"/>
    <d v="2021-04-26T00:00:00"/>
    <n v="8"/>
    <x v="79"/>
  </r>
  <r>
    <s v="Dermatology &amp; MOHS Surgery Institute"/>
    <s v="Dermatology &amp; MOHS Surgery Institute"/>
    <x v="79"/>
    <d v="2021-04-26T00:00:00"/>
    <n v="10"/>
    <x v="79"/>
  </r>
  <r>
    <s v="Louisiana Dermatology Associates "/>
    <s v="Louisiana Dermatology Associates"/>
    <x v="69"/>
    <d v="2021-04-26T00:00:00"/>
    <n v="4"/>
    <x v="79"/>
  </r>
  <r>
    <s v="North Pacific Dermatology"/>
    <s v="Skin Surgery Center"/>
    <x v="96"/>
    <d v="2021-04-26T00:00:00"/>
    <n v="1"/>
    <x v="79"/>
  </r>
  <r>
    <s v="The Dermatology Group  "/>
    <s v="The Dermatology Group"/>
    <x v="25"/>
    <d v="2021-04-26T00:00:00"/>
    <n v="34"/>
    <x v="79"/>
  </r>
  <r>
    <s v="The Dermatology Group  "/>
    <s v="The Dermatology Group"/>
    <x v="77"/>
    <d v="2021-04-26T00:00:00"/>
    <n v="21"/>
    <x v="79"/>
  </r>
  <r>
    <s v="The Dermatology Group  "/>
    <s v="The Dermatology Group"/>
    <x v="26"/>
    <d v="2021-04-26T00:00:00"/>
    <n v="21"/>
    <x v="79"/>
  </r>
  <r>
    <s v="Northeast Dermatology Associates"/>
    <s v="Northeast Dermatology Associates"/>
    <x v="39"/>
    <d v="2021-04-26T00:00:00"/>
    <n v="25"/>
    <x v="79"/>
  </r>
  <r>
    <s v="Pacific Dermatology Specialists"/>
    <s v="Pacific Dermatology Specialists"/>
    <x v="58"/>
    <d v="2021-04-26T00:00:00"/>
    <n v="59"/>
    <x v="79"/>
  </r>
  <r>
    <s v="Pacific Dermatology Specialists"/>
    <s v="Pacific Dermatology Specialists"/>
    <x v="72"/>
    <d v="2021-04-26T00:00:00"/>
    <n v="25"/>
    <x v="79"/>
  </r>
  <r>
    <s v="Semler Dermatology"/>
    <s v="Semler Dermatology"/>
    <x v="61"/>
    <d v="2021-04-26T00:00:00"/>
    <n v="25"/>
    <x v="79"/>
  </r>
  <r>
    <s v="Louisiana Dermatology Associates "/>
    <s v="Louisiana Dermatology Associates"/>
    <x v="31"/>
    <d v="2021-04-26T00:00:00"/>
    <n v="39"/>
    <x v="79"/>
  </r>
  <r>
    <s v="Family Dermatology"/>
    <s v="Family Dermatology"/>
    <x v="1"/>
    <d v="2021-04-26T00:00:00"/>
    <n v="98"/>
    <x v="79"/>
  </r>
  <r>
    <s v="Dermatology &amp; MOHS Surgery Institute"/>
    <s v="Dermatology &amp; MOHS Surgery Institute"/>
    <x v="28"/>
    <d v="2021-04-26T00:00:00"/>
    <n v="174"/>
    <x v="79"/>
  </r>
  <r>
    <s v="Lupo Center for Aesthetic &amp; General Dermatology"/>
    <s v="Lupo Center for Aesthetic &amp; General Dermatology, LLC"/>
    <x v="2"/>
    <d v="2021-04-26T00:00:00"/>
    <n v="50"/>
    <x v="79"/>
  </r>
  <r>
    <s v="North Pacific Dermatology"/>
    <s v="Eastside Dermatology"/>
    <x v="3"/>
    <d v="2021-04-26T00:00:00"/>
    <n v="29"/>
    <x v="79"/>
  </r>
  <r>
    <s v="North Pacific Dermatology"/>
    <s v="North Pacific Dermatology"/>
    <x v="4"/>
    <d v="2021-04-26T00:00:00"/>
    <n v="17"/>
    <x v="79"/>
  </r>
  <r>
    <s v="North Pacific Dermatology"/>
    <s v="North Pacific Dermatology"/>
    <x v="33"/>
    <d v="2021-04-26T00:00:00"/>
    <n v="59"/>
    <x v="79"/>
  </r>
  <r>
    <s v="Northeast Dermatology Associates"/>
    <s v="Northeast Dermatology Associates"/>
    <x v="67"/>
    <d v="2021-04-26T00:00:00"/>
    <n v="44"/>
    <x v="79"/>
  </r>
  <r>
    <s v="Northeast Dermatology Associates"/>
    <s v="Northeast Dermatology Associates"/>
    <x v="38"/>
    <d v="2021-04-26T00:00:00"/>
    <n v="56"/>
    <x v="79"/>
  </r>
  <r>
    <s v="Vanguard Dermatology"/>
    <s v="Vanguard Dermatology"/>
    <x v="47"/>
    <d v="2021-04-26T00:00:00"/>
    <n v="27"/>
    <x v="79"/>
  </r>
  <r>
    <s v="Vanguard Dermatology"/>
    <s v="Vanguard Dermatology"/>
    <x v="13"/>
    <d v="2021-04-26T00:00:00"/>
    <n v="87"/>
    <x v="79"/>
  </r>
  <r>
    <s v="Washington Institute of Dermatologic Laser Surgery"/>
    <s v="Washington Institute of Dermatologic Laser Surgery"/>
    <x v="48"/>
    <d v="2021-04-26T00:00:00"/>
    <n v="33"/>
    <x v="79"/>
  </r>
  <r>
    <s v="Northeast Dermatology Associates"/>
    <s v="South Shore Skin Center"/>
    <x v="9"/>
    <d v="2021-04-26T00:00:00"/>
    <n v="205"/>
    <x v="79"/>
  </r>
  <r>
    <s v="Pacific Dermatology Specialists"/>
    <s v="Pacific Dermatology Specialists"/>
    <x v="65"/>
    <d v="2021-04-26T00:00:00"/>
    <n v="2"/>
    <x v="79"/>
  </r>
  <r>
    <s v="Southeast Dermatology Specialists  "/>
    <s v="Southeast Dermatology Specialists"/>
    <x v="66"/>
    <d v="2021-04-26T00:00:00"/>
    <n v="31"/>
    <x v="79"/>
  </r>
  <r>
    <s v="Southeast Dermatology Specialists  "/>
    <s v="Southeast Dermatology Specialists"/>
    <x v="43"/>
    <d v="2021-04-26T00:00:00"/>
    <n v="48"/>
    <x v="79"/>
  </r>
  <r>
    <s v="Vanguard Dermatology"/>
    <s v="Vanguard Dermatology"/>
    <x v="13"/>
    <d v="2021-04-24T00:00:00"/>
    <n v="60"/>
    <x v="80"/>
  </r>
  <r>
    <s v="The Dermatology Group  "/>
    <s v="The Dermatology Group"/>
    <x v="26"/>
    <d v="2021-04-23T00:00:00"/>
    <n v="28"/>
    <x v="81"/>
  </r>
  <r>
    <s v="Vanguard Dermatology"/>
    <s v="Vanguard Dermatology"/>
    <x v="84"/>
    <d v="2021-04-23T00:00:00"/>
    <n v="21"/>
    <x v="81"/>
  </r>
  <r>
    <s v="The Dermatology Group  "/>
    <s v="Swan Dermatology &amp; Aesthetics"/>
    <x v="11"/>
    <d v="2021-04-23T00:00:00"/>
    <n v="18"/>
    <x v="81"/>
  </r>
  <r>
    <s v="The Dermatology Group  "/>
    <s v="The Dermatology Group"/>
    <x v="64"/>
    <d v="2021-04-23T00:00:00"/>
    <n v="5"/>
    <x v="81"/>
  </r>
  <r>
    <s v="The Dermatology Group  "/>
    <s v="The Dermatology Group"/>
    <x v="76"/>
    <d v="2021-04-23T00:00:00"/>
    <n v="27"/>
    <x v="81"/>
  </r>
  <r>
    <s v="Semler Dermatology"/>
    <s v="Semler Dermatology"/>
    <x v="61"/>
    <d v="2021-04-23T00:00:00"/>
    <n v="43"/>
    <x v="81"/>
  </r>
  <r>
    <s v="Pacific Dermatology Specialists"/>
    <s v="Pacific Dermatology Specialists"/>
    <x v="58"/>
    <d v="2021-04-23T00:00:00"/>
    <n v="37"/>
    <x v="81"/>
  </r>
  <r>
    <s v="Northeast Dermatology Associates"/>
    <s v="South Shore Skin Center"/>
    <x v="10"/>
    <d v="2021-04-23T00:00:00"/>
    <n v="21"/>
    <x v="81"/>
  </r>
  <r>
    <s v="Northeast Dermatology Associates"/>
    <s v="South Shore Skin Center"/>
    <x v="9"/>
    <d v="2021-04-23T00:00:00"/>
    <n v="117"/>
    <x v="81"/>
  </r>
  <r>
    <s v="North Pacific Dermatology"/>
    <s v="North Pacific Dermatology"/>
    <x v="99"/>
    <d v="2021-04-23T00:00:00"/>
    <n v="1"/>
    <x v="81"/>
  </r>
  <r>
    <s v="Northeast Dermatology Associates"/>
    <s v="Northeast Dermatology Associates"/>
    <x v="54"/>
    <d v="2021-04-23T00:00:00"/>
    <n v="36"/>
    <x v="81"/>
  </r>
  <r>
    <s v="Southeast Dermatology Specialists  "/>
    <s v="Southeast Dermatology Specialists"/>
    <x v="43"/>
    <d v="2021-04-23T00:00:00"/>
    <n v="43"/>
    <x v="81"/>
  </r>
  <r>
    <s v="Washington Institute of Dermatologic Laser Surgery"/>
    <s v="Washington Institute of Dermatologic Laser Surgery"/>
    <x v="48"/>
    <d v="2021-04-23T00:00:00"/>
    <n v="28"/>
    <x v="81"/>
  </r>
  <r>
    <s v="Vanguard Dermatology"/>
    <s v="Vanguard Dermatology"/>
    <x v="13"/>
    <d v="2021-04-23T00:00:00"/>
    <n v="76"/>
    <x v="81"/>
  </r>
  <r>
    <s v="Vanguard Dermatology"/>
    <s v="Vanguard Dermatology"/>
    <x v="47"/>
    <d v="2021-04-23T00:00:00"/>
    <n v="8"/>
    <x v="81"/>
  </r>
  <r>
    <s v="The Dermatology Group  "/>
    <s v="The Dermatology Group"/>
    <x v="25"/>
    <d v="2021-04-23T00:00:00"/>
    <n v="19"/>
    <x v="81"/>
  </r>
  <r>
    <s v="Northeast Dermatology Associates"/>
    <s v="Northeast Dermatology Associates"/>
    <x v="38"/>
    <d v="2021-04-23T00:00:00"/>
    <n v="39"/>
    <x v="81"/>
  </r>
  <r>
    <s v="North Pacific Dermatology"/>
    <s v="North Pacific Dermatology"/>
    <x v="4"/>
    <d v="2021-04-23T00:00:00"/>
    <n v="28"/>
    <x v="81"/>
  </r>
  <r>
    <s v="North Pacific Dermatology"/>
    <s v="Eastside Dermatology"/>
    <x v="3"/>
    <d v="2021-04-23T00:00:00"/>
    <n v="43"/>
    <x v="81"/>
  </r>
  <r>
    <s v="Lupo Center for Aesthetic &amp; General Dermatology"/>
    <s v="Lupo Center for Aesthetic &amp; General Dermatology, LLC"/>
    <x v="2"/>
    <d v="2021-04-23T00:00:00"/>
    <n v="30"/>
    <x v="81"/>
  </r>
  <r>
    <s v="North Pacific Dermatology"/>
    <s v="Lake Washington Dermatology"/>
    <x v="98"/>
    <d v="2021-04-23T00:00:00"/>
    <n v="2"/>
    <x v="81"/>
  </r>
  <r>
    <s v="Family Dermatology"/>
    <s v="Family Dermatology"/>
    <x v="1"/>
    <d v="2021-04-23T00:00:00"/>
    <n v="15"/>
    <x v="81"/>
  </r>
  <r>
    <s v="Louisiana Dermatology Associates "/>
    <s v="Louisiana Dermatology Associates"/>
    <x v="31"/>
    <d v="2021-04-23T00:00:00"/>
    <n v="38"/>
    <x v="81"/>
  </r>
  <r>
    <s v="The Dermatology Group  "/>
    <s v="The Dermatology Group"/>
    <x v="24"/>
    <d v="2021-04-23T00:00:00"/>
    <n v="79"/>
    <x v="81"/>
  </r>
  <r>
    <s v="Pacific Dermatology Specialists"/>
    <s v="Pacific Dermatology Specialists"/>
    <x v="42"/>
    <d v="2021-04-23T00:00:00"/>
    <n v="2"/>
    <x v="81"/>
  </r>
  <r>
    <s v="Southeast Dermatology Specialists  "/>
    <s v="Southeast Dermatology Specialists"/>
    <x v="62"/>
    <d v="2021-04-23T00:00:00"/>
    <n v="3"/>
    <x v="81"/>
  </r>
  <r>
    <s v="Northeast Dermatology Associates"/>
    <s v="South Shore Skin Center"/>
    <x v="57"/>
    <d v="2021-04-23T00:00:00"/>
    <n v="102"/>
    <x v="81"/>
  </r>
  <r>
    <s v="North Pacific Dermatology"/>
    <s v="Lake Washington Dermatology"/>
    <x v="51"/>
    <d v="2021-04-23T00:00:00"/>
    <n v="42"/>
    <x v="81"/>
  </r>
  <r>
    <s v="Louisiana Dermatology Associates "/>
    <s v="Louisiana Dermatology Associates"/>
    <x v="50"/>
    <d v="2021-04-23T00:00:00"/>
    <n v="89"/>
    <x v="81"/>
  </r>
  <r>
    <s v="Louisiana Dermatology Associates "/>
    <s v="Louisiana Dermatology Associates"/>
    <x v="32"/>
    <d v="2021-04-23T00:00:00"/>
    <n v="30"/>
    <x v="81"/>
  </r>
  <r>
    <s v="Northeast Dermatology Associates"/>
    <s v="Brookline Dermatology Associates"/>
    <x v="16"/>
    <d v="2021-04-23T00:00:00"/>
    <n v="20"/>
    <x v="81"/>
  </r>
  <r>
    <s v="North Pacific Dermatology"/>
    <s v="Skin Surgery Center"/>
    <x v="52"/>
    <d v="2021-04-23T00:00:00"/>
    <n v="25"/>
    <x v="81"/>
  </r>
  <r>
    <s v="North Pacific Dermatology"/>
    <s v="North Pacific Dermatology"/>
    <x v="33"/>
    <d v="2021-04-23T00:00:00"/>
    <n v="20"/>
    <x v="81"/>
  </r>
  <r>
    <s v="Northeast Dermatology Associates"/>
    <s v="Northeast Dermatology Associates"/>
    <x v="18"/>
    <d v="2021-04-23T00:00:00"/>
    <n v="29"/>
    <x v="81"/>
  </r>
  <r>
    <s v="Northeast Dermatology Associates"/>
    <s v="Northeast Dermatology Associates"/>
    <x v="53"/>
    <d v="2021-04-23T00:00:00"/>
    <n v="28"/>
    <x v="81"/>
  </r>
  <r>
    <s v="Northeast Dermatology Associates"/>
    <s v="Northeast Dermatology Associates"/>
    <x v="71"/>
    <d v="2021-04-23T00:00:00"/>
    <n v="1"/>
    <x v="81"/>
  </r>
  <r>
    <s v="Northeast Dermatology Associates"/>
    <s v="Northeast Dermatology Associates"/>
    <x v="22"/>
    <d v="2021-04-23T00:00:00"/>
    <n v="22"/>
    <x v="81"/>
  </r>
  <r>
    <s v="Pacific Dermatology Specialists"/>
    <s v="Pacific Dermatology Specialists"/>
    <x v="41"/>
    <d v="2021-04-23T00:00:00"/>
    <n v="42"/>
    <x v="81"/>
  </r>
  <r>
    <s v="Southeast Dermatology Specialists  "/>
    <s v="Southeast Dermatology Specialists"/>
    <x v="44"/>
    <d v="2021-04-23T00:00:00"/>
    <n v="14"/>
    <x v="81"/>
  </r>
  <r>
    <s v="Northeast Dermatology Associates"/>
    <s v="Northeast Dermatology Associates"/>
    <x v="8"/>
    <d v="2021-04-23T00:00:00"/>
    <n v="49"/>
    <x v="81"/>
  </r>
  <r>
    <s v="Vanguard Dermatology"/>
    <s v="Vanguard Dermatology"/>
    <x v="46"/>
    <d v="2021-04-23T00:00:00"/>
    <n v="57"/>
    <x v="81"/>
  </r>
  <r>
    <s v="Northeast Dermatology Associates"/>
    <s v="Northeast Dermatology Associates"/>
    <x v="35"/>
    <d v="2021-04-23T00:00:00"/>
    <n v="24"/>
    <x v="81"/>
  </r>
  <r>
    <s v="Northeast Dermatology Associates"/>
    <s v="Northeast Dermatology Associates"/>
    <x v="36"/>
    <d v="2021-04-23T00:00:00"/>
    <n v="62"/>
    <x v="81"/>
  </r>
  <r>
    <s v="Northeast Dermatology Associates"/>
    <s v="Northeast Dermatology Associates"/>
    <x v="37"/>
    <d v="2021-04-23T00:00:00"/>
    <n v="107"/>
    <x v="81"/>
  </r>
  <r>
    <s v="Northeast Dermatology Associates"/>
    <s v="Northeast Dermatology Associates"/>
    <x v="5"/>
    <d v="2021-04-23T00:00:00"/>
    <n v="49"/>
    <x v="81"/>
  </r>
  <r>
    <s v="Northeast Dermatology Associates"/>
    <s v="Dermatology of Cape Cod"/>
    <x v="34"/>
    <d v="2021-04-23T00:00:00"/>
    <n v="39"/>
    <x v="81"/>
  </r>
  <r>
    <s v="Northeast Dermatology Associates"/>
    <s v="Brookline Dermatology Associates"/>
    <x v="17"/>
    <d v="2021-04-22T00:00:00"/>
    <n v="5"/>
    <x v="82"/>
  </r>
  <r>
    <s v="Northeast Dermatology Associates"/>
    <s v="Northeast Dermatology Associates"/>
    <x v="18"/>
    <d v="2021-04-22T00:00:00"/>
    <n v="109"/>
    <x v="82"/>
  </r>
  <r>
    <s v="North Pacific Dermatology"/>
    <s v="Skin Surgery Center"/>
    <x v="15"/>
    <d v="2021-04-22T00:00:00"/>
    <n v="16"/>
    <x v="82"/>
  </r>
  <r>
    <s v="Northeast Dermatology Associates"/>
    <s v="Brookline Dermatology Associates"/>
    <x v="16"/>
    <d v="2021-04-22T00:00:00"/>
    <n v="37"/>
    <x v="82"/>
  </r>
  <r>
    <s v="North Pacific Dermatology"/>
    <s v="Eastside Dermatology"/>
    <x v="85"/>
    <d v="2021-04-22T00:00:00"/>
    <n v="2"/>
    <x v="82"/>
  </r>
  <r>
    <s v="Northeast Dermatology Associates"/>
    <s v="Northeast Dermatology Associates"/>
    <x v="22"/>
    <d v="2021-04-22T00:00:00"/>
    <n v="51"/>
    <x v="82"/>
  </r>
  <r>
    <s v="Northeast Dermatology Associates"/>
    <s v="Northeast Dermatology Associates"/>
    <x v="20"/>
    <d v="2021-04-22T00:00:00"/>
    <n v="8"/>
    <x v="82"/>
  </r>
  <r>
    <s v="Vanguard Dermatology"/>
    <s v="Vanguard Dermatology"/>
    <x v="27"/>
    <d v="2021-04-22T00:00:00"/>
    <n v="6"/>
    <x v="82"/>
  </r>
  <r>
    <s v="The Dermatology Group  "/>
    <s v="The Dermatology Group"/>
    <x v="24"/>
    <d v="2021-04-22T00:00:00"/>
    <n v="143"/>
    <x v="82"/>
  </r>
  <r>
    <s v="The Dermatology Group  "/>
    <s v="The Dermatology Group"/>
    <x v="26"/>
    <d v="2021-04-22T00:00:00"/>
    <n v="60"/>
    <x v="82"/>
  </r>
  <r>
    <s v="The Dermatology Group  "/>
    <s v="The Dermatology Group"/>
    <x v="25"/>
    <d v="2021-04-22T00:00:00"/>
    <n v="73"/>
    <x v="82"/>
  </r>
  <r>
    <s v="Pacific Dermatology Specialists"/>
    <s v="Pacific Dermatology Specialists"/>
    <x v="23"/>
    <d v="2021-04-22T00:00:00"/>
    <n v="10"/>
    <x v="82"/>
  </r>
  <r>
    <s v="Northeast Dermatology Associates"/>
    <s v="Northeast Dermatology Associates"/>
    <x v="7"/>
    <d v="2021-04-22T00:00:00"/>
    <n v="22"/>
    <x v="82"/>
  </r>
  <r>
    <s v="Northeast Dermatology Associates"/>
    <s v="Northeast Dermatology Associates"/>
    <x v="6"/>
    <d v="2021-04-22T00:00:00"/>
    <n v="34"/>
    <x v="82"/>
  </r>
  <r>
    <s v="Northeast Dermatology Associates"/>
    <s v="Northeast Dermatology Associates"/>
    <x v="5"/>
    <d v="2021-04-22T00:00:00"/>
    <n v="101"/>
    <x v="82"/>
  </r>
  <r>
    <s v="North Pacific Dermatology"/>
    <s v="North Pacific Dermatology"/>
    <x v="4"/>
    <d v="2021-04-22T00:00:00"/>
    <n v="17"/>
    <x v="82"/>
  </r>
  <r>
    <s v="Family Dermatology"/>
    <s v="Family Dermatology"/>
    <x v="1"/>
    <d v="2021-04-22T00:00:00"/>
    <n v="96"/>
    <x v="82"/>
  </r>
  <r>
    <s v="North Pacific Dermatology"/>
    <s v="Eastside Dermatology"/>
    <x v="3"/>
    <d v="2021-04-22T00:00:00"/>
    <n v="46"/>
    <x v="82"/>
  </r>
  <r>
    <s v="Lupo Center for Aesthetic &amp; General Dermatology"/>
    <s v="Lupo Center for Aesthetic &amp; General Dermatology, LLC"/>
    <x v="2"/>
    <d v="2021-04-22T00:00:00"/>
    <n v="43"/>
    <x v="82"/>
  </r>
  <r>
    <s v="Northeast Dermatology Associates"/>
    <s v="South Shore Skin Center"/>
    <x v="9"/>
    <d v="2021-04-22T00:00:00"/>
    <n v="152"/>
    <x v="82"/>
  </r>
  <r>
    <s v="Northeast Dermatology Associates"/>
    <s v="Northeast Dermatology Associates"/>
    <x v="8"/>
    <d v="2021-04-22T00:00:00"/>
    <n v="45"/>
    <x v="82"/>
  </r>
  <r>
    <s v="Northeast Dermatology Associates"/>
    <s v="South Shore Skin Center"/>
    <x v="10"/>
    <d v="2021-04-22T00:00:00"/>
    <n v="10"/>
    <x v="82"/>
  </r>
  <r>
    <s v="Pacific Dermatology Specialists"/>
    <s v="Pacific Dermatology Specialists"/>
    <x v="65"/>
    <d v="2021-04-22T00:00:00"/>
    <n v="1"/>
    <x v="82"/>
  </r>
  <r>
    <s v="Southeast Dermatology Specialists  "/>
    <s v="Southeast Dermatology Specialists"/>
    <x v="66"/>
    <d v="2021-04-22T00:00:00"/>
    <n v="1"/>
    <x v="82"/>
  </r>
  <r>
    <s v="The Dermatology Group  "/>
    <s v="Swan Dermatology &amp; Aesthetics"/>
    <x v="11"/>
    <d v="2021-04-22T00:00:00"/>
    <n v="49"/>
    <x v="82"/>
  </r>
  <r>
    <s v="Vanguard Dermatology"/>
    <s v="Vanguard Dermatology"/>
    <x v="12"/>
    <d v="2021-04-22T00:00:00"/>
    <n v="62"/>
    <x v="82"/>
  </r>
  <r>
    <s v="Vanguard Dermatology"/>
    <s v="Vanguard Dermatology"/>
    <x v="13"/>
    <d v="2021-04-22T00:00:00"/>
    <n v="58"/>
    <x v="82"/>
  </r>
  <r>
    <s v="Louisiana Dermatology Associates "/>
    <s v="Louisiana Dermatology Associates"/>
    <x v="50"/>
    <d v="2021-04-22T00:00:00"/>
    <n v="60"/>
    <x v="82"/>
  </r>
  <r>
    <s v="North Pacific Dermatology"/>
    <s v="North Pacific Dermatology"/>
    <x v="68"/>
    <d v="2021-04-22T00:00:00"/>
    <n v="1"/>
    <x v="82"/>
  </r>
  <r>
    <s v="North Pacific Dermatology"/>
    <s v="Lake Washington Dermatology"/>
    <x v="51"/>
    <d v="2021-04-22T00:00:00"/>
    <n v="68"/>
    <x v="82"/>
  </r>
  <r>
    <s v="North Pacific Dermatology"/>
    <s v="Skin Surgery Center"/>
    <x v="52"/>
    <d v="2021-04-22T00:00:00"/>
    <n v="34"/>
    <x v="82"/>
  </r>
  <r>
    <s v="Northeast Dermatology Associates"/>
    <s v="Northeast Dermatology Associates"/>
    <x v="56"/>
    <d v="2021-04-22T00:00:00"/>
    <n v="10"/>
    <x v="82"/>
  </r>
  <r>
    <s v="Northeast Dermatology Associates"/>
    <s v="Northeast Dermatology Associates"/>
    <x v="71"/>
    <d v="2021-04-22T00:00:00"/>
    <n v="4"/>
    <x v="82"/>
  </r>
  <r>
    <s v="Northeast Dermatology Associates"/>
    <s v="Northeast Dermatology Associates"/>
    <x v="53"/>
    <d v="2021-04-22T00:00:00"/>
    <n v="46"/>
    <x v="82"/>
  </r>
  <r>
    <s v="Northeast Dermatology Associates"/>
    <s v="Northeast Dermatology Associates"/>
    <x v="54"/>
    <d v="2021-04-22T00:00:00"/>
    <n v="35"/>
    <x v="82"/>
  </r>
  <r>
    <s v="Northeast Dermatology Associates"/>
    <s v="Northeast Dermatology Associates"/>
    <x v="55"/>
    <d v="2021-04-22T00:00:00"/>
    <n v="54"/>
    <x v="82"/>
  </r>
  <r>
    <s v="The Dermatology Group  "/>
    <s v="The Dermatology Group"/>
    <x v="76"/>
    <d v="2021-04-22T00:00:00"/>
    <n v="25"/>
    <x v="82"/>
  </r>
  <r>
    <s v="Vanguard Dermatology"/>
    <s v="Vanguard Dermatology"/>
    <x v="84"/>
    <d v="2021-04-22T00:00:00"/>
    <n v="2"/>
    <x v="82"/>
  </r>
  <r>
    <s v="The Dermatology Group  "/>
    <s v="The Dermatology Group"/>
    <x v="64"/>
    <d v="2021-04-22T00:00:00"/>
    <n v="17"/>
    <x v="82"/>
  </r>
  <r>
    <s v="Southeast Dermatology Specialists  "/>
    <s v="Southeast Dermatology Specialists"/>
    <x v="62"/>
    <d v="2021-04-22T00:00:00"/>
    <n v="57"/>
    <x v="82"/>
  </r>
  <r>
    <s v="Semler Dermatology"/>
    <s v="Semler Dermatology"/>
    <x v="61"/>
    <d v="2021-04-22T00:00:00"/>
    <n v="95"/>
    <x v="82"/>
  </r>
  <r>
    <s v="Northeast Dermatology Associates"/>
    <s v="South Shore Skin Center"/>
    <x v="57"/>
    <d v="2021-04-22T00:00:00"/>
    <n v="143"/>
    <x v="82"/>
  </r>
  <r>
    <s v="Pacific Dermatology Specialists"/>
    <s v="Pacific Dermatology Specialists"/>
    <x v="58"/>
    <d v="2021-04-22T00:00:00"/>
    <n v="66"/>
    <x v="82"/>
  </r>
  <r>
    <s v="Northeast Dermatology Associates"/>
    <s v="Northeast Dermatology Associates"/>
    <x v="35"/>
    <d v="2021-04-22T00:00:00"/>
    <n v="60"/>
    <x v="82"/>
  </r>
  <r>
    <s v="Northeast Dermatology Associates"/>
    <s v="Northeast Dermatology Associates"/>
    <x v="36"/>
    <d v="2021-04-22T00:00:00"/>
    <n v="51"/>
    <x v="82"/>
  </r>
  <r>
    <s v="Northeast Dermatology Associates"/>
    <s v="Northeast Dermatology Associates"/>
    <x v="67"/>
    <d v="2021-04-22T00:00:00"/>
    <n v="25"/>
    <x v="82"/>
  </r>
  <r>
    <s v="Northeast Dermatology Associates"/>
    <s v="Northeast Dermatology Associates"/>
    <x v="37"/>
    <d v="2021-04-22T00:00:00"/>
    <n v="90"/>
    <x v="82"/>
  </r>
  <r>
    <s v="North Pacific Dermatology"/>
    <s v="North Pacific Dermatology"/>
    <x v="33"/>
    <d v="2021-04-22T00:00:00"/>
    <n v="49"/>
    <x v="82"/>
  </r>
  <r>
    <s v="Northeast Dermatology Associates"/>
    <s v="Dermatology of Cape Cod"/>
    <x v="34"/>
    <d v="2021-04-22T00:00:00"/>
    <n v="73"/>
    <x v="82"/>
  </r>
  <r>
    <s v="Louisiana Dermatology Associates "/>
    <s v="Louisiana Dermatology Associates"/>
    <x v="31"/>
    <d v="2021-04-22T00:00:00"/>
    <n v="27"/>
    <x v="82"/>
  </r>
  <r>
    <s v="Louisiana Dermatology Associates "/>
    <s v="Louisiana Dermatology Associates"/>
    <x v="32"/>
    <d v="2021-04-22T00:00:00"/>
    <n v="35"/>
    <x v="82"/>
  </r>
  <r>
    <s v="Dermatology &amp; MOHS Surgery Institute"/>
    <s v="Dermatology &amp; MOHS Surgery Institute"/>
    <x v="29"/>
    <d v="2021-04-22T00:00:00"/>
    <n v="11"/>
    <x v="82"/>
  </r>
  <r>
    <s v="Pacific Dermatology Specialists"/>
    <s v="Pacific Dermatology Specialists"/>
    <x v="42"/>
    <d v="2021-04-22T00:00:00"/>
    <n v="28"/>
    <x v="82"/>
  </r>
  <r>
    <s v="Pacific Dermatology Specialists"/>
    <s v="Pacific Dermatology Specialists"/>
    <x v="41"/>
    <d v="2021-04-22T00:00:00"/>
    <n v="43"/>
    <x v="82"/>
  </r>
  <r>
    <s v="Southeast Dermatology Specialists  "/>
    <s v="Southeast Dermatology Specialists"/>
    <x v="44"/>
    <d v="2021-04-22T00:00:00"/>
    <n v="29"/>
    <x v="82"/>
  </r>
  <r>
    <s v="Southeast Dermatology Specialists  "/>
    <s v="Southeast Dermatology Specialists"/>
    <x v="43"/>
    <d v="2021-04-22T00:00:00"/>
    <n v="51"/>
    <x v="82"/>
  </r>
  <r>
    <s v="Southeast Dermatology Specialists  "/>
    <s v="Southeast Dermatology Specialists"/>
    <x v="81"/>
    <d v="2021-04-22T00:00:00"/>
    <n v="1"/>
    <x v="82"/>
  </r>
  <r>
    <s v="The Dermatology Group  "/>
    <s v="The Dermatology Group"/>
    <x v="45"/>
    <d v="2021-04-22T00:00:00"/>
    <n v="16"/>
    <x v="82"/>
  </r>
  <r>
    <s v="Vanguard Dermatology"/>
    <s v="Vanguard Dermatology"/>
    <x v="47"/>
    <d v="2021-04-22T00:00:00"/>
    <n v="29"/>
    <x v="82"/>
  </r>
  <r>
    <s v="Vanguard Dermatology"/>
    <s v="Vanguard Dermatology"/>
    <x v="46"/>
    <d v="2021-04-22T00:00:00"/>
    <n v="77"/>
    <x v="82"/>
  </r>
  <r>
    <s v="Washington Institute of Dermatologic Laser Surgery"/>
    <s v="Washington Institute of Dermatologic Laser Surgery"/>
    <x v="48"/>
    <d v="2021-04-22T00:00:00"/>
    <n v="27"/>
    <x v="82"/>
  </r>
  <r>
    <s v="Vanguard Dermatology"/>
    <s v="Vanguard Dermatology"/>
    <x v="27"/>
    <d v="2021-04-21T00:00:00"/>
    <n v="9"/>
    <x v="83"/>
  </r>
  <r>
    <s v="Vanguard Dermatology"/>
    <s v="Vanguard Dermatology"/>
    <x v="12"/>
    <d v="2021-04-21T00:00:00"/>
    <n v="1"/>
    <x v="83"/>
  </r>
  <r>
    <s v="Vanguard Dermatology"/>
    <s v="Vanguard Dermatology"/>
    <x v="13"/>
    <d v="2021-04-21T00:00:00"/>
    <n v="107"/>
    <x v="83"/>
  </r>
  <r>
    <s v="The Dermatology Group  "/>
    <s v="The Dermatology Group"/>
    <x v="24"/>
    <d v="2021-04-21T00:00:00"/>
    <n v="141"/>
    <x v="83"/>
  </r>
  <r>
    <s v="The Dermatology Group  "/>
    <s v="The Dermatology Group"/>
    <x v="83"/>
    <d v="2021-04-21T00:00:00"/>
    <n v="1"/>
    <x v="83"/>
  </r>
  <r>
    <s v="Southeast Dermatology Specialists  "/>
    <s v="Southeast Dermatology Specialists"/>
    <x v="62"/>
    <d v="2021-04-21T00:00:00"/>
    <n v="58"/>
    <x v="83"/>
  </r>
  <r>
    <s v="Pacific Dermatology Specialists"/>
    <s v="Pacific Dermatology Specialists"/>
    <x v="23"/>
    <d v="2021-04-21T00:00:00"/>
    <n v="15"/>
    <x v="83"/>
  </r>
  <r>
    <s v="Louisiana Dermatology Associates "/>
    <s v="Louisiana Dermatology Associates"/>
    <x v="50"/>
    <d v="2021-04-21T00:00:00"/>
    <n v="124"/>
    <x v="83"/>
  </r>
  <r>
    <s v="North Pacific Dermatology"/>
    <s v="Eastside Dermatology"/>
    <x v="3"/>
    <d v="2021-04-21T00:00:00"/>
    <n v="55"/>
    <x v="83"/>
  </r>
  <r>
    <s v="Lupo Center for Aesthetic &amp; General Dermatology"/>
    <s v="Lupo Center for Aesthetic &amp; General Dermatology, LLC"/>
    <x v="2"/>
    <d v="2021-04-21T00:00:00"/>
    <n v="41"/>
    <x v="83"/>
  </r>
  <r>
    <s v="Northeast Dermatology Associates"/>
    <s v="Northeast Dermatology Associates"/>
    <x v="18"/>
    <d v="2021-04-21T00:00:00"/>
    <n v="105"/>
    <x v="83"/>
  </r>
  <r>
    <s v="North Pacific Dermatology"/>
    <s v="Skin Surgery Center"/>
    <x v="15"/>
    <d v="2021-04-21T00:00:00"/>
    <n v="28"/>
    <x v="83"/>
  </r>
  <r>
    <s v="Northeast Dermatology Associates"/>
    <s v="Northeast Dermatology Associates"/>
    <x v="71"/>
    <d v="2021-04-21T00:00:00"/>
    <n v="2"/>
    <x v="83"/>
  </r>
  <r>
    <s v="Northeast Dermatology Associates"/>
    <s v="Northeast Dermatology Associates"/>
    <x v="22"/>
    <d v="2021-04-21T00:00:00"/>
    <n v="61"/>
    <x v="83"/>
  </r>
  <r>
    <s v="Northeast Dermatology Associates"/>
    <s v="South Shore Skin Center"/>
    <x v="10"/>
    <d v="2021-04-21T00:00:00"/>
    <n v="22"/>
    <x v="83"/>
  </r>
  <r>
    <s v="Northeast Dermatology Associates"/>
    <s v="Northeast Dermatology Associates"/>
    <x v="8"/>
    <d v="2021-04-21T00:00:00"/>
    <n v="43"/>
    <x v="83"/>
  </r>
  <r>
    <s v="Pacific Dermatology Specialists"/>
    <s v="Pacific Dermatology Specialists"/>
    <x v="41"/>
    <d v="2021-04-21T00:00:00"/>
    <n v="13"/>
    <x v="83"/>
  </r>
  <r>
    <s v="The Dermatology Group  "/>
    <s v="Swan Dermatology &amp; Aesthetics"/>
    <x v="11"/>
    <d v="2021-04-21T00:00:00"/>
    <n v="73"/>
    <x v="83"/>
  </r>
  <r>
    <s v="Vanguard Dermatology"/>
    <s v="Vanguard Dermatology"/>
    <x v="102"/>
    <d v="2021-04-21T00:00:00"/>
    <n v="4"/>
    <x v="83"/>
  </r>
  <r>
    <s v="The Dermatology Group  "/>
    <s v="The Dermatology Group"/>
    <x v="26"/>
    <d v="2021-04-21T00:00:00"/>
    <n v="79"/>
    <x v="83"/>
  </r>
  <r>
    <s v="Vanguard Dermatology"/>
    <s v="Vanguard Dermatology"/>
    <x v="46"/>
    <d v="2021-04-21T00:00:00"/>
    <n v="1"/>
    <x v="83"/>
  </r>
  <r>
    <s v="Northeast Dermatology Associates"/>
    <s v="Northeast Dermatology Associates"/>
    <x v="20"/>
    <d v="2021-04-21T00:00:00"/>
    <n v="9"/>
    <x v="83"/>
  </r>
  <r>
    <s v="Northeast Dermatology Associates"/>
    <s v="Northeast Dermatology Associates"/>
    <x v="36"/>
    <d v="2021-04-21T00:00:00"/>
    <n v="99"/>
    <x v="83"/>
  </r>
  <r>
    <s v="Northeast Dermatology Associates"/>
    <s v="Northeast Dermatology Associates"/>
    <x v="7"/>
    <d v="2021-04-21T00:00:00"/>
    <n v="26"/>
    <x v="83"/>
  </r>
  <r>
    <s v="North Pacific Dermatology"/>
    <s v="Skin Surgery Center"/>
    <x v="105"/>
    <d v="2021-04-21T00:00:00"/>
    <n v="3"/>
    <x v="83"/>
  </r>
  <r>
    <s v="Northeast Dermatology Associates"/>
    <s v="Brookline Dermatology Associates"/>
    <x v="16"/>
    <d v="2021-04-21T00:00:00"/>
    <n v="37"/>
    <x v="83"/>
  </r>
  <r>
    <s v="Northeast Dermatology Associates"/>
    <s v="Northeast Dermatology Associates"/>
    <x v="5"/>
    <d v="2021-04-21T00:00:00"/>
    <n v="69"/>
    <x v="83"/>
  </r>
  <r>
    <s v="Northeast Dermatology Associates"/>
    <s v="Dermatology of Cape Cod"/>
    <x v="34"/>
    <d v="2021-04-21T00:00:00"/>
    <n v="70"/>
    <x v="83"/>
  </r>
  <r>
    <s v="Louisiana Dermatology Associates "/>
    <s v="Louisiana Dermatology Associates"/>
    <x v="63"/>
    <d v="2021-04-21T00:00:00"/>
    <n v="15"/>
    <x v="83"/>
  </r>
  <r>
    <s v="Louisiana Dermatology Associates "/>
    <s v="Louisiana Dermatology Associates"/>
    <x v="32"/>
    <d v="2021-04-21T00:00:00"/>
    <n v="37"/>
    <x v="83"/>
  </r>
  <r>
    <s v="Washington Institute of Dermatologic Laser Surgery"/>
    <s v="Washington Institute of Dermatologic Laser Surgery"/>
    <x v="48"/>
    <d v="2021-04-21T00:00:00"/>
    <n v="26"/>
    <x v="83"/>
  </r>
  <r>
    <s v="The Dermatology Group  "/>
    <s v="The Dermatology Group"/>
    <x v="76"/>
    <d v="2021-04-21T00:00:00"/>
    <n v="22"/>
    <x v="83"/>
  </r>
  <r>
    <s v="The Dermatology Group  "/>
    <s v="The Dermatology Group"/>
    <x v="25"/>
    <d v="2021-04-21T00:00:00"/>
    <n v="27"/>
    <x v="83"/>
  </r>
  <r>
    <s v="Semler Dermatology"/>
    <s v="Semler Dermatology"/>
    <x v="61"/>
    <d v="2021-04-21T00:00:00"/>
    <n v="82"/>
    <x v="83"/>
  </r>
  <r>
    <s v="Pacific Dermatology Specialists"/>
    <s v="Pacific Dermatology Specialists"/>
    <x v="58"/>
    <d v="2021-04-21T00:00:00"/>
    <n v="70"/>
    <x v="83"/>
  </r>
  <r>
    <s v="Lupo Center for Aesthetic &amp; General Dermatology"/>
    <s v="Lupo Center for Aesthetic &amp; General Dermatology, LLC"/>
    <x v="101"/>
    <d v="2021-04-21T00:00:00"/>
    <n v="1"/>
    <x v="83"/>
  </r>
  <r>
    <s v="Louisiana Dermatology Associates "/>
    <s v="Louisiana Dermatology Associates"/>
    <x v="31"/>
    <d v="2021-04-21T00:00:00"/>
    <n v="42"/>
    <x v="83"/>
  </r>
  <r>
    <s v="Louisiana Dermatology Associates "/>
    <s v="Louisiana Dermatology Associates"/>
    <x v="69"/>
    <d v="2021-04-21T00:00:00"/>
    <n v="14"/>
    <x v="83"/>
  </r>
  <r>
    <s v="Northeast Dermatology Associates"/>
    <s v="Northeast Dermatology Associates"/>
    <x v="54"/>
    <d v="2021-04-21T00:00:00"/>
    <n v="27"/>
    <x v="83"/>
  </r>
  <r>
    <s v="Northeast Dermatology Associates"/>
    <s v="Northeast Dermatology Associates"/>
    <x v="37"/>
    <d v="2021-04-21T00:00:00"/>
    <n v="49"/>
    <x v="83"/>
  </r>
  <r>
    <s v="Northeast Dermatology Associates"/>
    <s v="Northeast Dermatology Associates"/>
    <x v="87"/>
    <d v="2021-04-21T00:00:00"/>
    <n v="19"/>
    <x v="83"/>
  </r>
  <r>
    <s v="Northeast Dermatology Associates"/>
    <s v="South Shore Skin Center"/>
    <x v="9"/>
    <d v="2021-04-21T00:00:00"/>
    <n v="137"/>
    <x v="83"/>
  </r>
  <r>
    <s v="Northeast Dermatology Associates"/>
    <s v="South Shore Skin Center"/>
    <x v="57"/>
    <d v="2021-04-21T00:00:00"/>
    <n v="92"/>
    <x v="83"/>
  </r>
  <r>
    <s v="Southeast Dermatology Specialists  "/>
    <s v="Southeast Dermatology Specialists"/>
    <x v="66"/>
    <d v="2021-04-21T00:00:00"/>
    <n v="24"/>
    <x v="83"/>
  </r>
  <r>
    <s v="Southeast Dermatology Specialists  "/>
    <s v="Southeast Dermatology Specialists"/>
    <x v="43"/>
    <d v="2021-04-21T00:00:00"/>
    <n v="48"/>
    <x v="83"/>
  </r>
  <r>
    <s v="Pacific Dermatology Specialists"/>
    <s v="Pacific Dermatology Specialists"/>
    <x v="65"/>
    <d v="2021-04-21T00:00:00"/>
    <n v="17"/>
    <x v="83"/>
  </r>
  <r>
    <s v="Pacific Dermatology Specialists"/>
    <s v="Pacific Dermatology Specialists"/>
    <x v="42"/>
    <d v="2021-04-21T00:00:00"/>
    <n v="5"/>
    <x v="83"/>
  </r>
  <r>
    <s v="The Dermatology Group  "/>
    <s v="The Dermatology Group"/>
    <x v="45"/>
    <d v="2021-04-21T00:00:00"/>
    <n v="18"/>
    <x v="83"/>
  </r>
  <r>
    <s v="The Dermatology Group  "/>
    <s v="The Dermatology Group"/>
    <x v="64"/>
    <d v="2021-04-21T00:00:00"/>
    <n v="17"/>
    <x v="83"/>
  </r>
  <r>
    <s v="Vanguard Dermatology"/>
    <s v="Vanguard Dermatology"/>
    <x v="47"/>
    <d v="2021-04-21T00:00:00"/>
    <n v="47"/>
    <x v="83"/>
  </r>
  <r>
    <s v="Northeast Dermatology Associates"/>
    <s v="Northeast Dermatology Associates"/>
    <x v="53"/>
    <d v="2021-04-21T00:00:00"/>
    <n v="25"/>
    <x v="83"/>
  </r>
  <r>
    <s v="Northeast Dermatology Associates"/>
    <s v="Northeast Dermatology Associates"/>
    <x v="67"/>
    <d v="2021-04-21T00:00:00"/>
    <n v="3"/>
    <x v="83"/>
  </r>
  <r>
    <s v="Northeast Dermatology Associates"/>
    <s v="Northeast Dermatology Associates"/>
    <x v="56"/>
    <d v="2021-04-21T00:00:00"/>
    <n v="35"/>
    <x v="83"/>
  </r>
  <r>
    <s v="Northeast Dermatology Associates"/>
    <s v="Northeast Dermatology Associates"/>
    <x v="38"/>
    <d v="2021-04-21T00:00:00"/>
    <n v="42"/>
    <x v="83"/>
  </r>
  <r>
    <s v="Northeast Dermatology Associates"/>
    <s v="Northeast Dermatology Associates"/>
    <x v="55"/>
    <d v="2021-04-21T00:00:00"/>
    <n v="20"/>
    <x v="83"/>
  </r>
  <r>
    <s v="Family Dermatology"/>
    <s v="Family Dermatology"/>
    <x v="1"/>
    <d v="2021-04-21T00:00:00"/>
    <n v="82"/>
    <x v="83"/>
  </r>
  <r>
    <s v="North Pacific Dermatology"/>
    <s v="Skin Surgery Center"/>
    <x v="52"/>
    <d v="2021-04-21T00:00:00"/>
    <n v="25"/>
    <x v="83"/>
  </r>
  <r>
    <s v="North Pacific Dermatology"/>
    <s v="North Pacific Dermatology"/>
    <x v="33"/>
    <d v="2021-04-21T00:00:00"/>
    <n v="62"/>
    <x v="83"/>
  </r>
  <r>
    <s v="North Pacific Dermatology"/>
    <s v="North Pacific Dermatology"/>
    <x v="4"/>
    <d v="2021-04-21T00:00:00"/>
    <n v="18"/>
    <x v="83"/>
  </r>
  <r>
    <s v="Northeast Dermatology Associates"/>
    <s v="Northeast Dermatology Associates"/>
    <x v="5"/>
    <d v="2021-04-20T00:00:00"/>
    <n v="102"/>
    <x v="84"/>
  </r>
  <r>
    <s v="Northeast Dermatology Associates"/>
    <s v="Dermatology of Cape Cod"/>
    <x v="34"/>
    <d v="2021-04-20T00:00:00"/>
    <n v="108"/>
    <x v="84"/>
  </r>
  <r>
    <s v="Louisiana Dermatology Associates "/>
    <s v="Louisiana Dermatology Associates"/>
    <x v="50"/>
    <d v="2021-04-20T00:00:00"/>
    <n v="131"/>
    <x v="84"/>
  </r>
  <r>
    <s v="Northeast Dermatology Associates"/>
    <s v="Northeast Dermatology Associates"/>
    <x v="71"/>
    <d v="2021-04-20T00:00:00"/>
    <n v="2"/>
    <x v="84"/>
  </r>
  <r>
    <s v="Northeast Dermatology Associates"/>
    <s v="Northeast Dermatology Associates"/>
    <x v="37"/>
    <d v="2021-04-20T00:00:00"/>
    <n v="61"/>
    <x v="84"/>
  </r>
  <r>
    <s v="Northeast Dermatology Associates"/>
    <s v="Northeast Dermatology Associates"/>
    <x v="7"/>
    <d v="2021-04-20T00:00:00"/>
    <n v="25"/>
    <x v="84"/>
  </r>
  <r>
    <s v="Northeast Dermatology Associates"/>
    <s v="Northeast Dermatology Associates"/>
    <x v="54"/>
    <d v="2021-04-20T00:00:00"/>
    <n v="36"/>
    <x v="84"/>
  </r>
  <r>
    <s v="Vanguard Dermatology"/>
    <s v="Vanguard Dermatology"/>
    <x v="12"/>
    <d v="2021-04-20T00:00:00"/>
    <n v="11"/>
    <x v="84"/>
  </r>
  <r>
    <s v="Vanguard Dermatology"/>
    <s v="Vanguard Dermatology"/>
    <x v="46"/>
    <d v="2021-04-20T00:00:00"/>
    <n v="20"/>
    <x v="84"/>
  </r>
  <r>
    <s v="Pacific Dermatology Specialists"/>
    <s v="Pacific Dermatology Specialists"/>
    <x v="60"/>
    <d v="2021-04-20T00:00:00"/>
    <n v="36"/>
    <x v="84"/>
  </r>
  <r>
    <s v="Pacific Dermatology Specialists"/>
    <s v="Pacific Dermatology Specialists"/>
    <x v="90"/>
    <d v="2021-04-20T00:00:00"/>
    <n v="2"/>
    <x v="84"/>
  </r>
  <r>
    <s v="Pacific Dermatology Specialists"/>
    <s v="Pacific Dermatology Specialists"/>
    <x v="41"/>
    <d v="2021-04-20T00:00:00"/>
    <n v="2"/>
    <x v="84"/>
  </r>
  <r>
    <s v="Northeast Dermatology Associates"/>
    <s v="Northeast Dermatology Associates"/>
    <x v="8"/>
    <d v="2021-04-20T00:00:00"/>
    <n v="44"/>
    <x v="84"/>
  </r>
  <r>
    <s v="Pacific Dermatology Specialists"/>
    <s v="Pacific Dermatology Specialists"/>
    <x v="58"/>
    <d v="2021-04-20T00:00:00"/>
    <n v="92"/>
    <x v="84"/>
  </r>
  <r>
    <s v="Pacific Dermatology Specialists"/>
    <s v="Pacific Dermatology Specialists"/>
    <x v="72"/>
    <d v="2021-04-20T00:00:00"/>
    <n v="28"/>
    <x v="84"/>
  </r>
  <r>
    <s v="Pacific Dermatology Specialists"/>
    <s v="Pacific Dermatology Specialists"/>
    <x v="73"/>
    <d v="2021-04-20T00:00:00"/>
    <n v="12"/>
    <x v="84"/>
  </r>
  <r>
    <s v="Pacific Dermatology Specialists"/>
    <s v="Pacific Dermatology Specialists"/>
    <x v="59"/>
    <d v="2021-04-20T00:00:00"/>
    <n v="46"/>
    <x v="84"/>
  </r>
  <r>
    <s v="Northeast Dermatology Associates"/>
    <s v="Northeast Dermatology Associates"/>
    <x v="22"/>
    <d v="2021-04-20T00:00:00"/>
    <n v="94"/>
    <x v="84"/>
  </r>
  <r>
    <s v="Northeast Dermatology Associates"/>
    <s v="Northeast Dermatology Associates"/>
    <x v="56"/>
    <d v="2021-04-20T00:00:00"/>
    <n v="12"/>
    <x v="84"/>
  </r>
  <r>
    <s v="Northeast Dermatology Associates"/>
    <s v="Northeast Dermatology Associates"/>
    <x v="53"/>
    <d v="2021-04-20T00:00:00"/>
    <n v="35"/>
    <x v="84"/>
  </r>
  <r>
    <s v="Northeast Dermatology Associates"/>
    <s v="Northeast Dermatology Associates"/>
    <x v="35"/>
    <d v="2021-04-20T00:00:00"/>
    <n v="44"/>
    <x v="84"/>
  </r>
  <r>
    <s v="Northeast Dermatology Associates"/>
    <s v="Northeast Dermatology Associates"/>
    <x v="36"/>
    <d v="2021-04-20T00:00:00"/>
    <n v="82"/>
    <x v="84"/>
  </r>
  <r>
    <s v="Louisiana Dermatology Associates "/>
    <s v="Louisiana Dermatology Associates"/>
    <x v="32"/>
    <d v="2021-04-20T00:00:00"/>
    <n v="24"/>
    <x v="84"/>
  </r>
  <r>
    <s v="North Pacific Dermatology"/>
    <s v="Lake Washington Dermatology"/>
    <x v="51"/>
    <d v="2021-04-20T00:00:00"/>
    <n v="73"/>
    <x v="84"/>
  </r>
  <r>
    <s v="North Pacific Dermatology"/>
    <s v="North Pacific Dermatology"/>
    <x v="33"/>
    <d v="2021-04-20T00:00:00"/>
    <n v="61"/>
    <x v="84"/>
  </r>
  <r>
    <s v="North Pacific Dermatology"/>
    <s v="Skin Surgery Center"/>
    <x v="52"/>
    <d v="2021-04-20T00:00:00"/>
    <n v="38"/>
    <x v="84"/>
  </r>
  <r>
    <s v="Northeast Dermatology Associates"/>
    <s v="Brookline Dermatology Associates"/>
    <x v="16"/>
    <d v="2021-04-20T00:00:00"/>
    <n v="35"/>
    <x v="84"/>
  </r>
  <r>
    <s v="Northeast Dermatology Associates"/>
    <s v="Northeast Dermatology Associates"/>
    <x v="18"/>
    <d v="2021-04-20T00:00:00"/>
    <n v="67"/>
    <x v="84"/>
  </r>
  <r>
    <s v="Northeast Dermatology Associates"/>
    <s v="South Shore Skin Center"/>
    <x v="57"/>
    <d v="2021-04-20T00:00:00"/>
    <n v="172"/>
    <x v="84"/>
  </r>
  <r>
    <s v="Pacific Dermatology Specialists"/>
    <s v="Pacific Dermatology Specialists"/>
    <x v="42"/>
    <d v="2021-04-20T00:00:00"/>
    <n v="19"/>
    <x v="84"/>
  </r>
  <r>
    <s v="Southeast Dermatology Specialists  "/>
    <s v="Southeast Dermatology Specialists"/>
    <x v="44"/>
    <d v="2021-04-20T00:00:00"/>
    <n v="29"/>
    <x v="84"/>
  </r>
  <r>
    <s v="Southeast Dermatology Specialists  "/>
    <s v="Southeast Dermatology Specialists"/>
    <x v="62"/>
    <d v="2021-04-20T00:00:00"/>
    <n v="34"/>
    <x v="84"/>
  </r>
  <r>
    <s v="Southeast Dermatology Specialists  "/>
    <s v="Southeast Dermatology Specialists"/>
    <x v="81"/>
    <d v="2021-04-20T00:00:00"/>
    <n v="1"/>
    <x v="84"/>
  </r>
  <r>
    <s v="Vanguard Dermatology"/>
    <s v="Vanguard Dermatology"/>
    <x v="47"/>
    <d v="2021-04-20T00:00:00"/>
    <n v="93"/>
    <x v="84"/>
  </r>
  <r>
    <s v="Vanguard Dermatology"/>
    <s v="Vanguard Dermatology"/>
    <x v="88"/>
    <d v="2021-04-20T00:00:00"/>
    <n v="15"/>
    <x v="84"/>
  </r>
  <r>
    <s v="Louisiana Dermatology Associates "/>
    <s v="Louisiana Dermatology Associates"/>
    <x v="31"/>
    <d v="2021-04-20T00:00:00"/>
    <n v="64"/>
    <x v="84"/>
  </r>
  <r>
    <s v="Lupo Center for Aesthetic &amp; General Dermatology"/>
    <s v="Lupo Center for Aesthetic &amp; General Dermatology, LLC"/>
    <x v="2"/>
    <d v="2021-04-20T00:00:00"/>
    <n v="51"/>
    <x v="84"/>
  </r>
  <r>
    <s v="North Pacific Dermatology"/>
    <s v="Eastside Dermatology"/>
    <x v="3"/>
    <d v="2021-04-20T00:00:00"/>
    <n v="48"/>
    <x v="84"/>
  </r>
  <r>
    <s v="North Pacific Dermatology"/>
    <s v="Skin Surgery Center"/>
    <x v="15"/>
    <d v="2021-04-20T00:00:00"/>
    <n v="24"/>
    <x v="84"/>
  </r>
  <r>
    <s v="Northeast Dermatology Associates"/>
    <s v="Northeast Dermatology Associates"/>
    <x v="19"/>
    <d v="2021-04-20T00:00:00"/>
    <n v="29"/>
    <x v="84"/>
  </r>
  <r>
    <s v="Northeast Dermatology Associates"/>
    <s v="Northeast Dermatology Associates"/>
    <x v="67"/>
    <d v="2021-04-20T00:00:00"/>
    <n v="19"/>
    <x v="84"/>
  </r>
  <r>
    <s v="Vanguard Dermatology"/>
    <s v="Vanguard Dermatology"/>
    <x v="13"/>
    <d v="2021-04-20T00:00:00"/>
    <n v="56"/>
    <x v="84"/>
  </r>
  <r>
    <s v="Washington Institute of Dermatologic Laser Surgery"/>
    <s v="Washington Institute of Dermatologic Laser Surgery"/>
    <x v="48"/>
    <d v="2021-04-20T00:00:00"/>
    <n v="29"/>
    <x v="84"/>
  </r>
  <r>
    <s v="The Dermatology Group  "/>
    <s v="The Dermatology Group"/>
    <x v="25"/>
    <d v="2021-04-20T00:00:00"/>
    <n v="29"/>
    <x v="84"/>
  </r>
  <r>
    <s v="The Dermatology Group  "/>
    <s v="The Dermatology Group"/>
    <x v="24"/>
    <d v="2021-04-20T00:00:00"/>
    <n v="168"/>
    <x v="84"/>
  </r>
  <r>
    <s v="Southeast Dermatology Specialists  "/>
    <s v="Southeast Dermatology Specialists"/>
    <x v="43"/>
    <d v="2021-04-20T00:00:00"/>
    <n v="41"/>
    <x v="84"/>
  </r>
  <r>
    <s v="Pacific Dermatology Specialists"/>
    <s v="Pacific Dermatology Specialists"/>
    <x v="23"/>
    <d v="2021-04-20T00:00:00"/>
    <n v="16"/>
    <x v="84"/>
  </r>
  <r>
    <s v="Northeast Dermatology Associates"/>
    <s v="Northeast Dermatology Associates"/>
    <x v="20"/>
    <d v="2021-04-20T00:00:00"/>
    <n v="17"/>
    <x v="84"/>
  </r>
  <r>
    <s v="North Pacific Dermatology"/>
    <s v="North Pacific Dermatology"/>
    <x v="4"/>
    <d v="2021-04-20T00:00:00"/>
    <n v="23"/>
    <x v="84"/>
  </r>
  <r>
    <s v="North Pacific Dermatology"/>
    <s v="North Pacific Dermatology"/>
    <x v="68"/>
    <d v="2021-04-20T00:00:00"/>
    <n v="1"/>
    <x v="84"/>
  </r>
  <r>
    <s v="Family Dermatology"/>
    <s v="Family Dermatology"/>
    <x v="1"/>
    <d v="2021-04-20T00:00:00"/>
    <n v="102"/>
    <x v="84"/>
  </r>
  <r>
    <s v="Dermatology &amp; MOHS Surgery Institute"/>
    <s v="Dermatology &amp; MOHS Surgery Institute"/>
    <x v="74"/>
    <d v="2021-04-20T00:00:00"/>
    <n v="3"/>
    <x v="84"/>
  </r>
  <r>
    <s v="Northeast Dermatology Associates"/>
    <s v="South Shore Skin Center"/>
    <x v="10"/>
    <d v="2021-04-20T00:00:00"/>
    <n v="15"/>
    <x v="84"/>
  </r>
  <r>
    <s v="Northeast Dermatology Associates"/>
    <s v="South Shore Skin Center"/>
    <x v="9"/>
    <d v="2021-04-20T00:00:00"/>
    <n v="142"/>
    <x v="84"/>
  </r>
  <r>
    <s v="Semler Dermatology"/>
    <s v="Semler Dermatology"/>
    <x v="61"/>
    <d v="2021-04-20T00:00:00"/>
    <n v="86"/>
    <x v="84"/>
  </r>
  <r>
    <s v="The Dermatology Group  "/>
    <s v="The Dermatology Group"/>
    <x v="26"/>
    <d v="2021-04-20T00:00:00"/>
    <n v="18"/>
    <x v="84"/>
  </r>
  <r>
    <s v="Vanguard Dermatology"/>
    <s v="Vanguard Dermatology"/>
    <x v="84"/>
    <d v="2021-04-20T00:00:00"/>
    <n v="14"/>
    <x v="84"/>
  </r>
  <r>
    <s v="The Dermatology Group  "/>
    <s v="The Dermatology Group"/>
    <x v="76"/>
    <d v="2021-04-20T00:00:00"/>
    <n v="89"/>
    <x v="84"/>
  </r>
  <r>
    <s v="The Dermatology Group  "/>
    <s v="The Dermatology Group"/>
    <x v="64"/>
    <d v="2021-04-20T00:00:00"/>
    <n v="26"/>
    <x v="84"/>
  </r>
  <r>
    <s v="The Dermatology Group  "/>
    <s v="Swan Dermatology &amp; Aesthetics"/>
    <x v="11"/>
    <d v="2021-04-20T00:00:00"/>
    <n v="46"/>
    <x v="84"/>
  </r>
  <r>
    <s v="The Dermatology Group  "/>
    <s v="The Dermatology Group"/>
    <x v="25"/>
    <d v="2021-04-19T00:00:00"/>
    <n v="37"/>
    <x v="85"/>
  </r>
  <r>
    <s v="Vanguard Dermatology"/>
    <s v="Vanguard Dermatology"/>
    <x v="47"/>
    <d v="2021-04-19T00:00:00"/>
    <n v="38"/>
    <x v="85"/>
  </r>
  <r>
    <s v="Vanguard Dermatology"/>
    <s v="Vanguard Dermatology"/>
    <x v="46"/>
    <d v="2021-04-19T00:00:00"/>
    <n v="73"/>
    <x v="85"/>
  </r>
  <r>
    <s v="Washington Institute of Dermatologic Laser Surgery"/>
    <s v="Washington Institute of Dermatologic Laser Surgery"/>
    <x v="48"/>
    <d v="2021-04-19T00:00:00"/>
    <n v="26"/>
    <x v="85"/>
  </r>
  <r>
    <s v="Pacific Dermatology Specialists"/>
    <s v="Pacific Dermatology Specialists"/>
    <x v="41"/>
    <d v="2021-04-19T00:00:00"/>
    <n v="44"/>
    <x v="85"/>
  </r>
  <r>
    <s v="Southeast Dermatology Specialists  "/>
    <s v="Southeast Dermatology Specialists"/>
    <x v="43"/>
    <d v="2021-04-19T00:00:00"/>
    <n v="54"/>
    <x v="85"/>
  </r>
  <r>
    <s v="Northeast Dermatology Associates"/>
    <s v="Northeast Dermatology Associates"/>
    <x v="39"/>
    <d v="2021-04-19T00:00:00"/>
    <n v="33"/>
    <x v="85"/>
  </r>
  <r>
    <s v="Pacific Dermatology Specialists"/>
    <s v="Pacific Dermatology Specialists"/>
    <x v="72"/>
    <d v="2021-04-19T00:00:00"/>
    <n v="28"/>
    <x v="85"/>
  </r>
  <r>
    <s v="Pacific Dermatology Specialists"/>
    <s v="Pacific Dermatology Specialists"/>
    <x v="59"/>
    <d v="2021-04-19T00:00:00"/>
    <n v="38"/>
    <x v="85"/>
  </r>
  <r>
    <s v="Pacific Dermatology Specialists"/>
    <s v="Pacific Dermatology Specialists"/>
    <x v="73"/>
    <d v="2021-04-19T00:00:00"/>
    <n v="28"/>
    <x v="85"/>
  </r>
  <r>
    <s v="Louisiana Dermatology Associates "/>
    <s v="Louisiana Dermatology Associates"/>
    <x v="31"/>
    <d v="2021-04-19T00:00:00"/>
    <n v="34"/>
    <x v="85"/>
  </r>
  <r>
    <s v="Northeast Dermatology Associates"/>
    <s v="Dermatology of Cape Cod"/>
    <x v="34"/>
    <d v="2021-04-19T00:00:00"/>
    <n v="23"/>
    <x v="85"/>
  </r>
  <r>
    <s v="Northeast Dermatology Associates"/>
    <s v="Northeast Dermatology Associates"/>
    <x v="67"/>
    <d v="2021-04-19T00:00:00"/>
    <n v="55"/>
    <x v="85"/>
  </r>
  <r>
    <s v="Northeast Dermatology Associates"/>
    <s v="Northeast Dermatology Associates"/>
    <x v="36"/>
    <d v="2021-04-19T00:00:00"/>
    <n v="80"/>
    <x v="85"/>
  </r>
  <r>
    <s v="Northeast Dermatology Associates"/>
    <s v="Northeast Dermatology Associates"/>
    <x v="35"/>
    <d v="2021-04-19T00:00:00"/>
    <n v="57"/>
    <x v="85"/>
  </r>
  <r>
    <s v="Northeast Dermatology Associates"/>
    <s v="Northeast Dermatology Associates"/>
    <x v="38"/>
    <d v="2021-04-19T00:00:00"/>
    <n v="1"/>
    <x v="85"/>
  </r>
  <r>
    <s v="Northeast Dermatology Associates"/>
    <s v="Northeast Dermatology Associates"/>
    <x v="37"/>
    <d v="2021-04-19T00:00:00"/>
    <n v="24"/>
    <x v="85"/>
  </r>
  <r>
    <s v="Pacific Dermatology Specialists"/>
    <s v="Pacific Dermatology Specialists"/>
    <x v="58"/>
    <d v="2021-04-19T00:00:00"/>
    <n v="65"/>
    <x v="85"/>
  </r>
  <r>
    <s v="Northeast Dermatology Associates"/>
    <s v="South Shore Skin Center"/>
    <x v="57"/>
    <d v="2021-04-19T00:00:00"/>
    <n v="80"/>
    <x v="85"/>
  </r>
  <r>
    <s v="Northeast Dermatology Associates"/>
    <s v="South Shore Skin Center"/>
    <x v="9"/>
    <d v="2021-04-19T00:00:00"/>
    <n v="115"/>
    <x v="85"/>
  </r>
  <r>
    <s v="Southeast Dermatology Specialists  "/>
    <s v="Southeast Dermatology Specialists"/>
    <x v="62"/>
    <d v="2021-04-19T00:00:00"/>
    <n v="69"/>
    <x v="85"/>
  </r>
  <r>
    <s v="Semler Dermatology"/>
    <s v="Semler Dermatology"/>
    <x v="61"/>
    <d v="2021-04-19T00:00:00"/>
    <n v="93"/>
    <x v="85"/>
  </r>
  <r>
    <s v="The Dermatology Group  "/>
    <s v="The Dermatology Group"/>
    <x v="77"/>
    <d v="2021-04-19T00:00:00"/>
    <n v="75"/>
    <x v="85"/>
  </r>
  <r>
    <s v="Northeast Dermatology Associates"/>
    <s v="Northeast Dermatology Associates"/>
    <x v="53"/>
    <d v="2021-04-19T00:00:00"/>
    <n v="38"/>
    <x v="85"/>
  </r>
  <r>
    <s v="Northeast Dermatology Associates"/>
    <s v="Northeast Dermatology Associates"/>
    <x v="55"/>
    <d v="2021-04-19T00:00:00"/>
    <n v="1"/>
    <x v="85"/>
  </r>
  <r>
    <s v="Northeast Dermatology Associates"/>
    <s v="Northeast Dermatology Associates"/>
    <x v="54"/>
    <d v="2021-04-19T00:00:00"/>
    <n v="33"/>
    <x v="85"/>
  </r>
  <r>
    <s v="Northeast Dermatology Associates"/>
    <s v="Northeast Dermatology Associates"/>
    <x v="71"/>
    <d v="2021-04-19T00:00:00"/>
    <n v="2"/>
    <x v="85"/>
  </r>
  <r>
    <s v="Northeast Dermatology Associates"/>
    <s v="Northeast Dermatology Associates"/>
    <x v="56"/>
    <d v="2021-04-19T00:00:00"/>
    <n v="14"/>
    <x v="85"/>
  </r>
  <r>
    <s v="North Pacific Dermatology"/>
    <s v="Skin Surgery Center"/>
    <x v="52"/>
    <d v="2021-04-19T00:00:00"/>
    <n v="35"/>
    <x v="85"/>
  </r>
  <r>
    <s v="North Pacific Dermatology"/>
    <s v="North Pacific Dermatology"/>
    <x v="33"/>
    <d v="2021-04-19T00:00:00"/>
    <n v="56"/>
    <x v="85"/>
  </r>
  <r>
    <s v="North Pacific Dermatology"/>
    <s v="Lake Washington Dermatology"/>
    <x v="51"/>
    <d v="2021-04-19T00:00:00"/>
    <n v="87"/>
    <x v="85"/>
  </r>
  <r>
    <s v="Louisiana Dermatology Associates "/>
    <s v="Louisiana Dermatology Associates"/>
    <x v="50"/>
    <d v="2021-04-19T00:00:00"/>
    <n v="111"/>
    <x v="85"/>
  </r>
  <r>
    <s v="Vanguard Dermatology"/>
    <s v="Vanguard Dermatology"/>
    <x v="13"/>
    <d v="2021-04-19T00:00:00"/>
    <n v="121"/>
    <x v="85"/>
  </r>
  <r>
    <s v="The Dermatology Group  "/>
    <s v="The Dermatology Group"/>
    <x v="83"/>
    <d v="2021-04-19T00:00:00"/>
    <n v="1"/>
    <x v="85"/>
  </r>
  <r>
    <s v="Southeast Dermatology Specialists  "/>
    <s v="Southeast Dermatology Specialists"/>
    <x v="66"/>
    <d v="2021-04-19T00:00:00"/>
    <n v="24"/>
    <x v="85"/>
  </r>
  <r>
    <s v="Pacific Dermatology Specialists"/>
    <s v="Pacific Dermatology Specialists"/>
    <x v="90"/>
    <d v="2021-04-19T00:00:00"/>
    <n v="5"/>
    <x v="85"/>
  </r>
  <r>
    <s v="Northeast Dermatology Associates"/>
    <s v="Northeast Dermatology Associates"/>
    <x v="8"/>
    <d v="2021-04-19T00:00:00"/>
    <n v="24"/>
    <x v="85"/>
  </r>
  <r>
    <s v="Pacific Dermatology Specialists"/>
    <s v="Pacific Dermatology Specialists"/>
    <x v="23"/>
    <d v="2021-04-19T00:00:00"/>
    <n v="13"/>
    <x v="85"/>
  </r>
  <r>
    <s v="Pacific Dermatology Specialists"/>
    <s v="Pacific Dermatology Specialists"/>
    <x v="65"/>
    <d v="2021-04-19T00:00:00"/>
    <n v="34"/>
    <x v="85"/>
  </r>
  <r>
    <s v="Northeast Dermatology Associates"/>
    <s v="Northeast Dermatology Associates"/>
    <x v="5"/>
    <d v="2021-04-19T00:00:00"/>
    <n v="56"/>
    <x v="85"/>
  </r>
  <r>
    <s v="North Pacific Dermatology"/>
    <s v="North Pacific Dermatology"/>
    <x v="4"/>
    <d v="2021-04-19T00:00:00"/>
    <n v="18"/>
    <x v="85"/>
  </r>
  <r>
    <s v="Lupo Center for Aesthetic &amp; General Dermatology"/>
    <s v="Lupo Center for Aesthetic &amp; General Dermatology, LLC"/>
    <x v="2"/>
    <d v="2021-04-19T00:00:00"/>
    <n v="56"/>
    <x v="85"/>
  </r>
  <r>
    <s v="North Pacific Dermatology"/>
    <s v="Eastside Dermatology"/>
    <x v="3"/>
    <d v="2021-04-19T00:00:00"/>
    <n v="28"/>
    <x v="85"/>
  </r>
  <r>
    <s v="Family Dermatology"/>
    <s v="Family Dermatology"/>
    <x v="1"/>
    <d v="2021-04-19T00:00:00"/>
    <n v="103"/>
    <x v="85"/>
  </r>
  <r>
    <s v="Northeast Dermatology Associates"/>
    <s v="Northeast Dermatology Associates"/>
    <x v="7"/>
    <d v="2021-04-19T00:00:00"/>
    <n v="22"/>
    <x v="85"/>
  </r>
  <r>
    <s v="Northeast Dermatology Associates"/>
    <s v="South Shore Skin Center"/>
    <x v="10"/>
    <d v="2021-04-19T00:00:00"/>
    <n v="8"/>
    <x v="85"/>
  </r>
  <r>
    <s v="Vanguard Dermatology"/>
    <s v="Vanguard Dermatology"/>
    <x v="27"/>
    <d v="2021-04-19T00:00:00"/>
    <n v="15"/>
    <x v="85"/>
  </r>
  <r>
    <s v="The Dermatology Group  "/>
    <s v="Swan Dermatology &amp; Aesthetics"/>
    <x v="11"/>
    <d v="2021-04-19T00:00:00"/>
    <n v="54"/>
    <x v="85"/>
  </r>
  <r>
    <s v="The Dermatology Group  "/>
    <s v="The Dermatology Group"/>
    <x v="24"/>
    <d v="2021-04-19T00:00:00"/>
    <n v="153"/>
    <x v="85"/>
  </r>
  <r>
    <s v="The Dermatology Group  "/>
    <s v="The Dermatology Group"/>
    <x v="26"/>
    <d v="2021-04-19T00:00:00"/>
    <n v="23"/>
    <x v="85"/>
  </r>
  <r>
    <s v="Northeast Dermatology Associates"/>
    <s v="Northeast Dermatology Associates"/>
    <x v="22"/>
    <d v="2021-04-19T00:00:00"/>
    <n v="109"/>
    <x v="85"/>
  </r>
  <r>
    <s v="Louisiana Dermatology Associates "/>
    <s v="Louisiana Dermatology Associates"/>
    <x v="32"/>
    <d v="2021-04-19T00:00:00"/>
    <n v="43"/>
    <x v="85"/>
  </r>
  <r>
    <s v="Louisiana Dermatology Associates "/>
    <s v="Louisiana Dermatology Associates"/>
    <x v="69"/>
    <d v="2021-04-19T00:00:00"/>
    <n v="3"/>
    <x v="85"/>
  </r>
  <r>
    <s v="Northeast Dermatology Associates"/>
    <s v="Northeast Dermatology Associates"/>
    <x v="18"/>
    <d v="2021-04-19T00:00:00"/>
    <n v="102"/>
    <x v="85"/>
  </r>
  <r>
    <s v="North Pacific Dermatology"/>
    <s v="Skin Surgery Center"/>
    <x v="96"/>
    <d v="2021-04-19T00:00:00"/>
    <n v="3"/>
    <x v="85"/>
  </r>
  <r>
    <s v="Northeast Dermatology Associates"/>
    <s v="Brookline Dermatology Associates"/>
    <x v="16"/>
    <d v="2021-04-19T00:00:00"/>
    <n v="1"/>
    <x v="85"/>
  </r>
  <r>
    <s v="Northeast Dermatology Associates"/>
    <s v="Brookline Dermatology Associates"/>
    <x v="16"/>
    <d v="2021-04-16T00:00:00"/>
    <n v="18"/>
    <x v="86"/>
  </r>
  <r>
    <s v="Northeast Dermatology Associates"/>
    <s v="Northeast Dermatology Associates"/>
    <x v="18"/>
    <d v="2021-04-16T00:00:00"/>
    <n v="21"/>
    <x v="86"/>
  </r>
  <r>
    <s v="Northeast Dermatology Associates"/>
    <s v="Dermatology of Cape Cod"/>
    <x v="34"/>
    <d v="2021-04-16T00:00:00"/>
    <n v="34"/>
    <x v="86"/>
  </r>
  <r>
    <s v="Louisiana Dermatology Associates "/>
    <s v="Louisiana Dermatology Associates"/>
    <x v="32"/>
    <d v="2021-04-16T00:00:00"/>
    <n v="28"/>
    <x v="86"/>
  </r>
  <r>
    <s v="Northeast Dermatology Associates"/>
    <s v="Northeast Dermatology Associates"/>
    <x v="22"/>
    <d v="2021-04-16T00:00:00"/>
    <n v="115"/>
    <x v="86"/>
  </r>
  <r>
    <s v="Northeast Dermatology Associates"/>
    <s v="Northeast Dermatology Associates"/>
    <x v="36"/>
    <d v="2021-04-16T00:00:00"/>
    <n v="30"/>
    <x v="86"/>
  </r>
  <r>
    <s v="Northeast Dermatology Associates"/>
    <s v="Northeast Dermatology Associates"/>
    <x v="35"/>
    <d v="2021-04-16T00:00:00"/>
    <n v="23"/>
    <x v="86"/>
  </r>
  <r>
    <s v="The Dermatology Group  "/>
    <s v="The Dermatology Group"/>
    <x v="26"/>
    <d v="2021-04-16T00:00:00"/>
    <n v="38"/>
    <x v="86"/>
  </r>
  <r>
    <s v="The Dermatology Group  "/>
    <s v="Swan Dermatology &amp; Aesthetics"/>
    <x v="11"/>
    <d v="2021-04-16T00:00:00"/>
    <n v="47"/>
    <x v="86"/>
  </r>
  <r>
    <s v="Vanguard Dermatology"/>
    <s v="Vanguard Dermatology"/>
    <x v="46"/>
    <d v="2021-04-16T00:00:00"/>
    <n v="61"/>
    <x v="86"/>
  </r>
  <r>
    <s v="Northeast Dermatology Associates"/>
    <s v="South Shore Skin Center"/>
    <x v="10"/>
    <d v="2021-04-16T00:00:00"/>
    <n v="22"/>
    <x v="86"/>
  </r>
  <r>
    <s v="Northeast Dermatology Associates"/>
    <s v="Northeast Dermatology Associates"/>
    <x v="7"/>
    <d v="2021-04-16T00:00:00"/>
    <n v="14"/>
    <x v="86"/>
  </r>
  <r>
    <s v="Northeast Dermatology Associates"/>
    <s v="Northeast Dermatology Associates"/>
    <x v="71"/>
    <d v="2021-04-16T00:00:00"/>
    <n v="5"/>
    <x v="86"/>
  </r>
  <r>
    <s v="Northeast Dermatology Associates"/>
    <s v="Northeast Dermatology Associates"/>
    <x v="91"/>
    <d v="2021-04-16T00:00:00"/>
    <n v="8"/>
    <x v="86"/>
  </r>
  <r>
    <s v="Louisiana Dermatology Associates "/>
    <s v="Louisiana Dermatology Associates"/>
    <x v="50"/>
    <d v="2021-04-16T00:00:00"/>
    <n v="140"/>
    <x v="86"/>
  </r>
  <r>
    <s v="North Pacific Dermatology"/>
    <s v="Eastside Dermatology"/>
    <x v="3"/>
    <d v="2021-04-16T00:00:00"/>
    <n v="45"/>
    <x v="86"/>
  </r>
  <r>
    <s v="Lupo Center for Aesthetic &amp; General Dermatology"/>
    <s v="Lupo Center for Aesthetic &amp; General Dermatology, LLC"/>
    <x v="2"/>
    <d v="2021-04-16T00:00:00"/>
    <n v="7"/>
    <x v="86"/>
  </r>
  <r>
    <s v="North Pacific Dermatology"/>
    <s v="Skin Surgery Center"/>
    <x v="15"/>
    <d v="2021-04-16T00:00:00"/>
    <n v="3"/>
    <x v="86"/>
  </r>
  <r>
    <s v="Northeast Dermatology Associates"/>
    <s v="Northeast Dermatology Associates"/>
    <x v="5"/>
    <d v="2021-04-16T00:00:00"/>
    <n v="44"/>
    <x v="86"/>
  </r>
  <r>
    <s v="Northeast Dermatology Associates"/>
    <s v="Brookline Dermatology Associates"/>
    <x v="17"/>
    <d v="2021-04-16T00:00:00"/>
    <n v="40"/>
    <x v="86"/>
  </r>
  <r>
    <s v="Northeast Dermatology Associates"/>
    <s v="Northeast Dermatology Associates"/>
    <x v="8"/>
    <d v="2021-04-16T00:00:00"/>
    <n v="27"/>
    <x v="86"/>
  </r>
  <r>
    <s v="Southeast Dermatology Specialists  "/>
    <s v="Southeast Dermatology Specialists"/>
    <x v="66"/>
    <d v="2021-04-16T00:00:00"/>
    <n v="7"/>
    <x v="86"/>
  </r>
  <r>
    <s v="The Dermatology Group  "/>
    <s v="The Dermatology Group"/>
    <x v="24"/>
    <d v="2021-04-16T00:00:00"/>
    <n v="55"/>
    <x v="86"/>
  </r>
  <r>
    <s v="Vanguard Dermatology"/>
    <s v="Vanguard Dermatology"/>
    <x v="13"/>
    <d v="2021-04-16T00:00:00"/>
    <n v="50"/>
    <x v="86"/>
  </r>
  <r>
    <s v="Vanguard Dermatology"/>
    <s v="Vanguard Dermatology"/>
    <x v="12"/>
    <d v="2021-04-16T00:00:00"/>
    <n v="11"/>
    <x v="86"/>
  </r>
  <r>
    <s v="Family Dermatology"/>
    <s v="Family Dermatology"/>
    <x v="1"/>
    <d v="2021-04-16T00:00:00"/>
    <n v="17"/>
    <x v="86"/>
  </r>
  <r>
    <s v="Louisiana Dermatology Associates "/>
    <s v="Louisiana Dermatology Associates"/>
    <x v="103"/>
    <d v="2021-04-16T00:00:00"/>
    <n v="1"/>
    <x v="86"/>
  </r>
  <r>
    <s v="North Pacific Dermatology"/>
    <s v="Lake Washington Dermatology"/>
    <x v="51"/>
    <d v="2021-04-16T00:00:00"/>
    <n v="36"/>
    <x v="86"/>
  </r>
  <r>
    <s v="North Pacific Dermatology"/>
    <s v="North Pacific Dermatology"/>
    <x v="68"/>
    <d v="2021-04-16T00:00:00"/>
    <n v="2"/>
    <x v="86"/>
  </r>
  <r>
    <s v="North Pacific Dermatology"/>
    <s v="Skin Surgery Center"/>
    <x v="52"/>
    <d v="2021-04-16T00:00:00"/>
    <n v="27"/>
    <x v="86"/>
  </r>
  <r>
    <s v="North Pacific Dermatology"/>
    <s v="North Pacific Dermatology"/>
    <x v="4"/>
    <d v="2021-04-16T00:00:00"/>
    <n v="32"/>
    <x v="86"/>
  </r>
  <r>
    <s v="Northeast Dermatology Associates"/>
    <s v="Northeast Dermatology Associates"/>
    <x v="38"/>
    <d v="2021-04-16T00:00:00"/>
    <n v="68"/>
    <x v="86"/>
  </r>
  <r>
    <s v="Northeast Dermatology Associates"/>
    <s v="Northeast Dermatology Associates"/>
    <x v="55"/>
    <d v="2021-04-16T00:00:00"/>
    <n v="27"/>
    <x v="86"/>
  </r>
  <r>
    <s v="Northeast Dermatology Associates"/>
    <s v="Northeast Dermatology Associates"/>
    <x v="53"/>
    <d v="2021-04-16T00:00:00"/>
    <n v="45"/>
    <x v="86"/>
  </r>
  <r>
    <s v="Vanguard Dermatology"/>
    <s v="Vanguard Dermatology"/>
    <x v="84"/>
    <d v="2021-04-16T00:00:00"/>
    <n v="20"/>
    <x v="86"/>
  </r>
  <r>
    <s v="The Dermatology Group  "/>
    <s v="The Dermatology Group"/>
    <x v="76"/>
    <d v="2021-04-16T00:00:00"/>
    <n v="20"/>
    <x v="86"/>
  </r>
  <r>
    <s v="Vanguard Dermatology"/>
    <s v="Vanguard Dermatology"/>
    <x v="47"/>
    <d v="2021-04-16T00:00:00"/>
    <n v="8"/>
    <x v="86"/>
  </r>
  <r>
    <s v="Semler Dermatology"/>
    <s v="Semler Dermatology"/>
    <x v="61"/>
    <d v="2021-04-16T00:00:00"/>
    <n v="47"/>
    <x v="86"/>
  </r>
  <r>
    <s v="Pacific Dermatology Specialists"/>
    <s v="Pacific Dermatology Specialists"/>
    <x v="42"/>
    <d v="2021-04-16T00:00:00"/>
    <n v="36"/>
    <x v="86"/>
  </r>
  <r>
    <s v="Southeast Dermatology Specialists  "/>
    <s v="Southeast Dermatology Specialists"/>
    <x v="62"/>
    <d v="2021-04-16T00:00:00"/>
    <n v="31"/>
    <x v="86"/>
  </r>
  <r>
    <s v="Northeast Dermatology Associates"/>
    <s v="South Shore Skin Center"/>
    <x v="9"/>
    <d v="2021-04-16T00:00:00"/>
    <n v="129"/>
    <x v="86"/>
  </r>
  <r>
    <s v="Northeast Dermatology Associates"/>
    <s v="South Shore Skin Center"/>
    <x v="57"/>
    <d v="2021-04-16T00:00:00"/>
    <n v="127"/>
    <x v="86"/>
  </r>
  <r>
    <s v="Northeast Dermatology Associates"/>
    <s v="Northeast Dermatology Associates"/>
    <x v="37"/>
    <d v="2021-04-16T00:00:00"/>
    <n v="93"/>
    <x v="86"/>
  </r>
  <r>
    <s v="Northeast Dermatology Associates"/>
    <s v="Northeast Dermatology Associates"/>
    <x v="54"/>
    <d v="2021-04-16T00:00:00"/>
    <n v="34"/>
    <x v="86"/>
  </r>
  <r>
    <s v="Louisiana Dermatology Associates "/>
    <s v="Louisiana Dermatology Associates"/>
    <x v="31"/>
    <d v="2021-04-16T00:00:00"/>
    <n v="36"/>
    <x v="86"/>
  </r>
  <r>
    <s v="Louisiana Dermatology Associates "/>
    <s v="Louisiana Dermatology Associates"/>
    <x v="69"/>
    <d v="2021-04-16T00:00:00"/>
    <n v="11"/>
    <x v="86"/>
  </r>
  <r>
    <s v="Pacific Dermatology Specialists"/>
    <s v="Pacific Dermatology Specialists"/>
    <x v="59"/>
    <d v="2021-04-16T00:00:00"/>
    <n v="22"/>
    <x v="86"/>
  </r>
  <r>
    <s v="Pacific Dermatology Specialists"/>
    <s v="Pacific Dermatology Specialists"/>
    <x v="58"/>
    <d v="2021-04-16T00:00:00"/>
    <n v="33"/>
    <x v="86"/>
  </r>
  <r>
    <s v="Southeast Dermatology Specialists  "/>
    <s v="Southeast Dermatology Specialists"/>
    <x v="43"/>
    <d v="2021-04-16T00:00:00"/>
    <n v="45"/>
    <x v="86"/>
  </r>
  <r>
    <s v="Pacific Dermatology Specialists"/>
    <s v="Pacific Dermatology Specialists"/>
    <x v="41"/>
    <d v="2021-04-16T00:00:00"/>
    <n v="43"/>
    <x v="86"/>
  </r>
  <r>
    <s v="Washington Institute of Dermatologic Laser Surgery"/>
    <s v="Washington Institute of Dermatologic Laser Surgery"/>
    <x v="48"/>
    <d v="2021-04-16T00:00:00"/>
    <n v="24"/>
    <x v="86"/>
  </r>
  <r>
    <s v="The Dermatology Group  "/>
    <s v="The Dermatology Group"/>
    <x v="25"/>
    <d v="2021-04-16T00:00:00"/>
    <n v="1"/>
    <x v="86"/>
  </r>
  <r>
    <s v="Vanguard Dermatology"/>
    <s v="Vanguard Dermatology"/>
    <x v="27"/>
    <d v="2021-04-15T00:00:00"/>
    <n v="9"/>
    <x v="87"/>
  </r>
  <r>
    <s v="Pacific Dermatology Specialists"/>
    <s v="Pacific Dermatology Specialists"/>
    <x v="42"/>
    <d v="2021-04-15T00:00:00"/>
    <n v="28"/>
    <x v="87"/>
  </r>
  <r>
    <s v="Southeast Dermatology Specialists  "/>
    <s v="Southeast Dermatology Specialists"/>
    <x v="62"/>
    <d v="2021-04-15T00:00:00"/>
    <n v="77"/>
    <x v="87"/>
  </r>
  <r>
    <s v="Northeast Dermatology Associates"/>
    <s v="South Shore Skin Center"/>
    <x v="57"/>
    <d v="2021-04-15T00:00:00"/>
    <n v="143"/>
    <x v="87"/>
  </r>
  <r>
    <s v="Northeast Dermatology Associates"/>
    <s v="Northeast Dermatology Associates"/>
    <x v="40"/>
    <d v="2021-04-15T00:00:00"/>
    <n v="14"/>
    <x v="87"/>
  </r>
  <r>
    <s v="Louisiana Dermatology Associates "/>
    <s v="Louisiana Dermatology Associates"/>
    <x v="32"/>
    <d v="2021-04-15T00:00:00"/>
    <n v="45"/>
    <x v="87"/>
  </r>
  <r>
    <s v="Louisiana Dermatology Associates "/>
    <s v="Louisiana Dermatology Associates"/>
    <x v="50"/>
    <d v="2021-04-15T00:00:00"/>
    <n v="99"/>
    <x v="87"/>
  </r>
  <r>
    <s v="North Pacific Dermatology"/>
    <s v="Lake Washington Dermatology"/>
    <x v="51"/>
    <d v="2021-04-15T00:00:00"/>
    <n v="34"/>
    <x v="87"/>
  </r>
  <r>
    <s v="Northeast Dermatology Associates"/>
    <s v="Brookline Dermatology Associates"/>
    <x v="17"/>
    <d v="2021-04-15T00:00:00"/>
    <n v="49"/>
    <x v="87"/>
  </r>
  <r>
    <s v="Northeast Dermatology Associates"/>
    <s v="Northeast Dermatology Associates"/>
    <x v="18"/>
    <d v="2021-04-15T00:00:00"/>
    <n v="106"/>
    <x v="87"/>
  </r>
  <r>
    <s v="North Pacific Dermatology"/>
    <s v="North Pacific Dermatology"/>
    <x v="33"/>
    <d v="2021-04-15T00:00:00"/>
    <n v="58"/>
    <x v="87"/>
  </r>
  <r>
    <s v="North Pacific Dermatology"/>
    <s v="Skin Surgery Center"/>
    <x v="52"/>
    <d v="2021-04-15T00:00:00"/>
    <n v="33"/>
    <x v="87"/>
  </r>
  <r>
    <s v="North Pacific Dermatology"/>
    <s v="Skin Surgery Center"/>
    <x v="15"/>
    <d v="2021-04-15T00:00:00"/>
    <n v="14"/>
    <x v="87"/>
  </r>
  <r>
    <s v="Northeast Dermatology Associates"/>
    <s v="Brookline Dermatology Associates"/>
    <x v="16"/>
    <d v="2021-04-15T00:00:00"/>
    <n v="37"/>
    <x v="87"/>
  </r>
  <r>
    <s v="Northeast Dermatology Associates"/>
    <s v="Northeast Dermatology Associates"/>
    <x v="53"/>
    <d v="2021-04-15T00:00:00"/>
    <n v="57"/>
    <x v="87"/>
  </r>
  <r>
    <s v="Northeast Dermatology Associates"/>
    <s v="Northeast Dermatology Associates"/>
    <x v="71"/>
    <d v="2021-04-15T00:00:00"/>
    <n v="4"/>
    <x v="87"/>
  </r>
  <r>
    <s v="Northeast Dermatology Associates"/>
    <s v="Northeast Dermatology Associates"/>
    <x v="55"/>
    <d v="2021-04-15T00:00:00"/>
    <n v="50"/>
    <x v="87"/>
  </r>
  <r>
    <s v="Northeast Dermatology Associates"/>
    <s v="Northeast Dermatology Associates"/>
    <x v="22"/>
    <d v="2021-04-15T00:00:00"/>
    <n v="52"/>
    <x v="87"/>
  </r>
  <r>
    <s v="Northeast Dermatology Associates"/>
    <s v="Northeast Dermatology Associates"/>
    <x v="56"/>
    <d v="2021-04-15T00:00:00"/>
    <n v="11"/>
    <x v="87"/>
  </r>
  <r>
    <s v="Northeast Dermatology Associates"/>
    <s v="Northeast Dermatology Associates"/>
    <x v="8"/>
    <d v="2021-04-15T00:00:00"/>
    <n v="24"/>
    <x v="87"/>
  </r>
  <r>
    <s v="Northeast Dermatology Associates"/>
    <s v="Northeast Dermatology Associates"/>
    <x v="39"/>
    <d v="2021-04-15T00:00:00"/>
    <n v="26"/>
    <x v="87"/>
  </r>
  <r>
    <s v="Pacific Dermatology Specialists"/>
    <s v="Pacific Dermatology Specialists"/>
    <x v="59"/>
    <d v="2021-04-15T00:00:00"/>
    <n v="31"/>
    <x v="87"/>
  </r>
  <r>
    <s v="Southeast Dermatology Specialists  "/>
    <s v="Southeast Dermatology Specialists"/>
    <x v="44"/>
    <d v="2021-04-15T00:00:00"/>
    <n v="33"/>
    <x v="87"/>
  </r>
  <r>
    <s v="Pacific Dermatology Specialists"/>
    <s v="Pacific Dermatology Specialists"/>
    <x v="41"/>
    <d v="2021-04-15T00:00:00"/>
    <n v="49"/>
    <x v="87"/>
  </r>
  <r>
    <s v="Vanguard Dermatology"/>
    <s v="Vanguard Dermatology"/>
    <x v="46"/>
    <d v="2021-04-15T00:00:00"/>
    <n v="70"/>
    <x v="87"/>
  </r>
  <r>
    <s v="Vanguard Dermatology"/>
    <s v="Vanguard Dermatology"/>
    <x v="12"/>
    <d v="2021-04-15T00:00:00"/>
    <n v="62"/>
    <x v="87"/>
  </r>
  <r>
    <s v="Northeast Dermatology Associates"/>
    <s v="Northeast Dermatology Associates"/>
    <x v="36"/>
    <d v="2021-04-15T00:00:00"/>
    <n v="48"/>
    <x v="87"/>
  </r>
  <r>
    <s v="Northeast Dermatology Associates"/>
    <s v="Northeast Dermatology Associates"/>
    <x v="35"/>
    <d v="2021-04-15T00:00:00"/>
    <n v="56"/>
    <x v="87"/>
  </r>
  <r>
    <s v="Northeast Dermatology Associates"/>
    <s v="Northeast Dermatology Associates"/>
    <x v="7"/>
    <d v="2021-04-15T00:00:00"/>
    <n v="39"/>
    <x v="87"/>
  </r>
  <r>
    <s v="Northeast Dermatology Associates"/>
    <s v="Northeast Dermatology Associates"/>
    <x v="37"/>
    <d v="2021-04-15T00:00:00"/>
    <n v="89"/>
    <x v="87"/>
  </r>
  <r>
    <s v="Northeast Dermatology Associates"/>
    <s v="Dermatology of Cape Cod"/>
    <x v="34"/>
    <d v="2021-04-15T00:00:00"/>
    <n v="45"/>
    <x v="87"/>
  </r>
  <r>
    <s v="Northeast Dermatology Associates"/>
    <s v="Northeast Dermatology Associates"/>
    <x v="5"/>
    <d v="2021-04-15T00:00:00"/>
    <n v="96"/>
    <x v="87"/>
  </r>
  <r>
    <s v="North Pacific Dermatology"/>
    <s v="Eastside Dermatology"/>
    <x v="95"/>
    <d v="2021-04-15T00:00:00"/>
    <n v="10"/>
    <x v="87"/>
  </r>
  <r>
    <s v="Dermatology &amp; MOHS Surgery Institute"/>
    <s v="Dermatology &amp; MOHS Surgery Institute"/>
    <x v="29"/>
    <d v="2021-04-15T00:00:00"/>
    <n v="29"/>
    <x v="87"/>
  </r>
  <r>
    <s v="The Dermatology Group  "/>
    <s v="Swan Dermatology &amp; Aesthetics"/>
    <x v="11"/>
    <d v="2021-04-15T00:00:00"/>
    <n v="57"/>
    <x v="87"/>
  </r>
  <r>
    <s v="The Dermatology Group  "/>
    <s v="The Dermatology Group"/>
    <x v="76"/>
    <d v="2021-04-15T00:00:00"/>
    <n v="27"/>
    <x v="87"/>
  </r>
  <r>
    <s v="The Dermatology Group  "/>
    <s v="The Dermatology Group"/>
    <x v="64"/>
    <d v="2021-04-15T00:00:00"/>
    <n v="19"/>
    <x v="87"/>
  </r>
  <r>
    <s v="The Dermatology Group  "/>
    <s v="The Dermatology Group"/>
    <x v="26"/>
    <d v="2021-04-15T00:00:00"/>
    <n v="76"/>
    <x v="87"/>
  </r>
  <r>
    <s v="Semler Dermatology"/>
    <s v="Semler Dermatology"/>
    <x v="61"/>
    <d v="2021-04-15T00:00:00"/>
    <n v="90"/>
    <x v="87"/>
  </r>
  <r>
    <s v="Northeast Dermatology Associates"/>
    <s v="South Shore Skin Center"/>
    <x v="9"/>
    <d v="2021-04-15T00:00:00"/>
    <n v="181"/>
    <x v="87"/>
  </r>
  <r>
    <s v="Northeast Dermatology Associates"/>
    <s v="South Shore Skin Center"/>
    <x v="10"/>
    <d v="2021-04-15T00:00:00"/>
    <n v="22"/>
    <x v="87"/>
  </r>
  <r>
    <s v="Pacific Dermatology Specialists"/>
    <s v="Pacific Dermatology Specialists"/>
    <x v="58"/>
    <d v="2021-04-15T00:00:00"/>
    <n v="63"/>
    <x v="87"/>
  </r>
  <r>
    <s v="North Pacific Dermatology"/>
    <s v="North Pacific Dermatology"/>
    <x v="68"/>
    <d v="2021-04-15T00:00:00"/>
    <n v="3"/>
    <x v="87"/>
  </r>
  <r>
    <s v="North Pacific Dermatology"/>
    <s v="North Pacific Dermatology"/>
    <x v="4"/>
    <d v="2021-04-15T00:00:00"/>
    <n v="8"/>
    <x v="87"/>
  </r>
  <r>
    <s v="Northeast Dermatology Associates"/>
    <s v="Northeast Dermatology Associates"/>
    <x v="6"/>
    <d v="2021-04-15T00:00:00"/>
    <n v="39"/>
    <x v="87"/>
  </r>
  <r>
    <s v="Northeast Dermatology Associates"/>
    <s v="Northeast Dermatology Associates"/>
    <x v="20"/>
    <d v="2021-04-15T00:00:00"/>
    <n v="11"/>
    <x v="87"/>
  </r>
  <r>
    <s v="Northeast Dermatology Associates"/>
    <s v="Northeast Dermatology Associates"/>
    <x v="19"/>
    <d v="2021-04-15T00:00:00"/>
    <n v="40"/>
    <x v="87"/>
  </r>
  <r>
    <s v="Northeast Dermatology Associates"/>
    <s v="Northeast Dermatology Associates"/>
    <x v="54"/>
    <d v="2021-04-15T00:00:00"/>
    <n v="36"/>
    <x v="87"/>
  </r>
  <r>
    <s v="Pacific Dermatology Specialists"/>
    <s v="Pacific Dermatology Specialists"/>
    <x v="23"/>
    <d v="2021-04-15T00:00:00"/>
    <n v="16"/>
    <x v="87"/>
  </r>
  <r>
    <s v="Southeast Dermatology Specialists  "/>
    <s v="Southeast Dermatology Specialists"/>
    <x v="43"/>
    <d v="2021-04-15T00:00:00"/>
    <n v="58"/>
    <x v="87"/>
  </r>
  <r>
    <s v="Southeast Dermatology Specialists  "/>
    <s v="Southeast Dermatology Specialists"/>
    <x v="66"/>
    <d v="2021-04-15T00:00:00"/>
    <n v="1"/>
    <x v="87"/>
  </r>
  <r>
    <s v="Vanguard Dermatology"/>
    <s v="Vanguard Dermatology"/>
    <x v="47"/>
    <d v="2021-04-15T00:00:00"/>
    <n v="34"/>
    <x v="87"/>
  </r>
  <r>
    <s v="Vanguard Dermatology"/>
    <s v="Vanguard Dermatology"/>
    <x v="13"/>
    <d v="2021-04-15T00:00:00"/>
    <n v="62"/>
    <x v="87"/>
  </r>
  <r>
    <s v="Washington Institute of Dermatologic Laser Surgery"/>
    <s v="Washington Institute of Dermatologic Laser Surgery"/>
    <x v="48"/>
    <d v="2021-04-15T00:00:00"/>
    <n v="22"/>
    <x v="87"/>
  </r>
  <r>
    <s v="The Dermatology Group  "/>
    <s v="The Dermatology Group"/>
    <x v="24"/>
    <d v="2021-04-15T00:00:00"/>
    <n v="117"/>
    <x v="87"/>
  </r>
  <r>
    <s v="The Dermatology Group  "/>
    <s v="The Dermatology Group"/>
    <x v="45"/>
    <d v="2021-04-15T00:00:00"/>
    <n v="20"/>
    <x v="87"/>
  </r>
  <r>
    <s v="The Dermatology Group  "/>
    <s v="The Dermatology Group"/>
    <x v="25"/>
    <d v="2021-04-15T00:00:00"/>
    <n v="39"/>
    <x v="87"/>
  </r>
  <r>
    <s v="Northeast Dermatology Associates"/>
    <s v="Northeast Dermatology Associates"/>
    <x v="67"/>
    <d v="2021-04-15T00:00:00"/>
    <n v="31"/>
    <x v="87"/>
  </r>
  <r>
    <s v="Northeast Dermatology Associates"/>
    <s v="Northeast Dermatology Associates"/>
    <x v="38"/>
    <d v="2021-04-15T00:00:00"/>
    <n v="46"/>
    <x v="87"/>
  </r>
  <r>
    <s v="Louisiana Dermatology Associates "/>
    <s v="Louisiana Dermatology Associates"/>
    <x v="31"/>
    <d v="2021-04-15T00:00:00"/>
    <n v="31"/>
    <x v="87"/>
  </r>
  <r>
    <s v="Family Dermatology"/>
    <s v="Family Dermatology"/>
    <x v="1"/>
    <d v="2021-04-15T00:00:00"/>
    <n v="86"/>
    <x v="87"/>
  </r>
  <r>
    <s v="Lupo Center for Aesthetic &amp; General Dermatology"/>
    <s v="Lupo Center for Aesthetic &amp; General Dermatology, LLC"/>
    <x v="2"/>
    <d v="2021-04-15T00:00:00"/>
    <n v="5"/>
    <x v="87"/>
  </r>
  <r>
    <s v="North Pacific Dermatology"/>
    <s v="Eastside Dermatology"/>
    <x v="3"/>
    <d v="2021-04-15T00:00:00"/>
    <n v="49"/>
    <x v="87"/>
  </r>
  <r>
    <s v="North Pacific Dermatology"/>
    <s v="Lake Washington Dermatology"/>
    <x v="51"/>
    <d v="2021-04-14T00:00:00"/>
    <n v="1"/>
    <x v="88"/>
  </r>
  <r>
    <s v="Louisiana Dermatology Associates "/>
    <s v="Louisiana Dermatology Associates"/>
    <x v="50"/>
    <d v="2021-04-14T00:00:00"/>
    <n v="132"/>
    <x v="88"/>
  </r>
  <r>
    <s v="North Pacific Dermatology"/>
    <s v="Skin Surgery Center"/>
    <x v="52"/>
    <d v="2021-04-14T00:00:00"/>
    <n v="38"/>
    <x v="88"/>
  </r>
  <r>
    <s v="Northeast Dermatology Associates"/>
    <s v="Northeast Dermatology Associates"/>
    <x v="56"/>
    <d v="2021-04-14T00:00:00"/>
    <n v="3"/>
    <x v="88"/>
  </r>
  <r>
    <s v="Northeast Dermatology Associates"/>
    <s v="Northeast Dermatology Associates"/>
    <x v="71"/>
    <d v="2021-04-14T00:00:00"/>
    <n v="3"/>
    <x v="88"/>
  </r>
  <r>
    <s v="Northeast Dermatology Associates"/>
    <s v="Northeast Dermatology Associates"/>
    <x v="55"/>
    <d v="2021-04-14T00:00:00"/>
    <n v="20"/>
    <x v="88"/>
  </r>
  <r>
    <s v="Northeast Dermatology Associates"/>
    <s v="Northeast Dermatology Associates"/>
    <x v="54"/>
    <d v="2021-04-14T00:00:00"/>
    <n v="44"/>
    <x v="88"/>
  </r>
  <r>
    <s v="Northeast Dermatology Associates"/>
    <s v="Northeast Dermatology Associates"/>
    <x v="53"/>
    <d v="2021-04-14T00:00:00"/>
    <n v="66"/>
    <x v="88"/>
  </r>
  <r>
    <s v="The Dermatology Group  "/>
    <s v="The Dermatology Group"/>
    <x v="64"/>
    <d v="2021-04-14T00:00:00"/>
    <n v="19"/>
    <x v="88"/>
  </r>
  <r>
    <s v="The Dermatology Group  "/>
    <s v="The Dermatology Group"/>
    <x v="76"/>
    <d v="2021-04-14T00:00:00"/>
    <n v="29"/>
    <x v="88"/>
  </r>
  <r>
    <s v="Southeast Dermatology Specialists  "/>
    <s v="Southeast Dermatology Specialists"/>
    <x v="62"/>
    <d v="2021-04-14T00:00:00"/>
    <n v="42"/>
    <x v="88"/>
  </r>
  <r>
    <s v="Pacific Dermatology Specialists"/>
    <s v="Pacific Dermatology Specialists"/>
    <x v="42"/>
    <d v="2021-04-14T00:00:00"/>
    <n v="33"/>
    <x v="88"/>
  </r>
  <r>
    <s v="Semler Dermatology"/>
    <s v="Semler Dermatology"/>
    <x v="61"/>
    <d v="2021-04-14T00:00:00"/>
    <n v="80"/>
    <x v="88"/>
  </r>
  <r>
    <s v="Pacific Dermatology Specialists"/>
    <s v="Pacific Dermatology Specialists"/>
    <x v="58"/>
    <d v="2021-04-14T00:00:00"/>
    <n v="39"/>
    <x v="88"/>
  </r>
  <r>
    <s v="Pacific Dermatology Specialists"/>
    <s v="Pacific Dermatology Specialists"/>
    <x v="59"/>
    <d v="2021-04-14T00:00:00"/>
    <n v="15"/>
    <x v="88"/>
  </r>
  <r>
    <s v="Northeast Dermatology Associates"/>
    <s v="South Shore Skin Center"/>
    <x v="57"/>
    <d v="2021-04-14T00:00:00"/>
    <n v="102"/>
    <x v="88"/>
  </r>
  <r>
    <s v="Northeast Dermatology Associates"/>
    <s v="South Shore Skin Center"/>
    <x v="9"/>
    <d v="2021-04-14T00:00:00"/>
    <n v="186"/>
    <x v="88"/>
  </r>
  <r>
    <s v="Northeast Dermatology Associates"/>
    <s v="Northeast Dermatology Associates"/>
    <x v="36"/>
    <d v="2021-04-14T00:00:00"/>
    <n v="107"/>
    <x v="88"/>
  </r>
  <r>
    <s v="Northeast Dermatology Associates"/>
    <s v="Northeast Dermatology Associates"/>
    <x v="67"/>
    <d v="2021-04-14T00:00:00"/>
    <n v="37"/>
    <x v="88"/>
  </r>
  <r>
    <s v="Northeast Dermatology Associates"/>
    <s v="Northeast Dermatology Associates"/>
    <x v="37"/>
    <d v="2021-04-14T00:00:00"/>
    <n v="100"/>
    <x v="88"/>
  </r>
  <r>
    <s v="Northeast Dermatology Associates"/>
    <s v="Northeast Dermatology Associates"/>
    <x v="38"/>
    <d v="2021-04-14T00:00:00"/>
    <n v="75"/>
    <x v="88"/>
  </r>
  <r>
    <s v="Northeast Dermatology Associates"/>
    <s v="Northeast Dermatology Associates"/>
    <x v="39"/>
    <d v="2021-04-14T00:00:00"/>
    <n v="26"/>
    <x v="88"/>
  </r>
  <r>
    <s v="Louisiana Dermatology Associates "/>
    <s v="Louisiana Dermatology Associates"/>
    <x v="31"/>
    <d v="2021-04-14T00:00:00"/>
    <n v="36"/>
    <x v="88"/>
  </r>
  <r>
    <s v="Northeast Dermatology Associates"/>
    <s v="Dermatology of Cape Cod"/>
    <x v="34"/>
    <d v="2021-04-14T00:00:00"/>
    <n v="51"/>
    <x v="88"/>
  </r>
  <r>
    <s v="North Pacific Dermatology"/>
    <s v="North Pacific Dermatology"/>
    <x v="33"/>
    <d v="2021-04-14T00:00:00"/>
    <n v="33"/>
    <x v="88"/>
  </r>
  <r>
    <s v="Pacific Dermatology Specialists"/>
    <s v="Pacific Dermatology Specialists"/>
    <x v="41"/>
    <d v="2021-04-14T00:00:00"/>
    <n v="16"/>
    <x v="88"/>
  </r>
  <r>
    <s v="Southeast Dermatology Specialists  "/>
    <s v="Southeast Dermatology Specialists"/>
    <x v="43"/>
    <d v="2021-04-14T00:00:00"/>
    <n v="45"/>
    <x v="88"/>
  </r>
  <r>
    <s v="The Dermatology Group  "/>
    <s v="The Dermatology Group"/>
    <x v="45"/>
    <d v="2021-04-14T00:00:00"/>
    <n v="23"/>
    <x v="88"/>
  </r>
  <r>
    <s v="Vanguard Dermatology"/>
    <s v="Vanguard Dermatology"/>
    <x v="47"/>
    <d v="2021-04-14T00:00:00"/>
    <n v="53"/>
    <x v="88"/>
  </r>
  <r>
    <s v="Washington Institute of Dermatologic Laser Surgery"/>
    <s v="Washington Institute of Dermatologic Laser Surgery"/>
    <x v="48"/>
    <d v="2021-04-14T00:00:00"/>
    <n v="22"/>
    <x v="88"/>
  </r>
  <r>
    <s v="Louisiana Dermatology Associates "/>
    <s v="Louisiana Dermatology Associates"/>
    <x v="32"/>
    <d v="2021-04-14T00:00:00"/>
    <n v="27"/>
    <x v="88"/>
  </r>
  <r>
    <s v="Louisiana Dermatology Associates "/>
    <s v="Louisiana Dermatology Associates"/>
    <x v="69"/>
    <d v="2021-04-14T00:00:00"/>
    <n v="9"/>
    <x v="88"/>
  </r>
  <r>
    <s v="Northeast Dermatology Associates"/>
    <s v="Northeast Dermatology Associates"/>
    <x v="18"/>
    <d v="2021-04-14T00:00:00"/>
    <n v="90"/>
    <x v="88"/>
  </r>
  <r>
    <s v="Northeast Dermatology Associates"/>
    <s v="Brookline Dermatology Associates"/>
    <x v="17"/>
    <d v="2021-04-14T00:00:00"/>
    <n v="50"/>
    <x v="88"/>
  </r>
  <r>
    <s v="North Pacific Dermatology"/>
    <s v="Skin Surgery Center"/>
    <x v="15"/>
    <d v="2021-04-14T00:00:00"/>
    <n v="19"/>
    <x v="88"/>
  </r>
  <r>
    <s v="Northeast Dermatology Associates"/>
    <s v="Brookline Dermatology Associates"/>
    <x v="16"/>
    <d v="2021-04-14T00:00:00"/>
    <n v="37"/>
    <x v="88"/>
  </r>
  <r>
    <s v="Northeast Dermatology Associates"/>
    <s v="Northeast Dermatology Associates"/>
    <x v="22"/>
    <d v="2021-04-14T00:00:00"/>
    <n v="61"/>
    <x v="88"/>
  </r>
  <r>
    <s v="Northeast Dermatology Associates"/>
    <s v="Northeast Dermatology Associates"/>
    <x v="20"/>
    <d v="2021-04-14T00:00:00"/>
    <n v="15"/>
    <x v="88"/>
  </r>
  <r>
    <s v="Vanguard Dermatology"/>
    <s v="Vanguard Dermatology"/>
    <x v="27"/>
    <d v="2021-04-14T00:00:00"/>
    <n v="11"/>
    <x v="88"/>
  </r>
  <r>
    <s v="The Dermatology Group  "/>
    <s v="The Dermatology Group"/>
    <x v="25"/>
    <d v="2021-04-14T00:00:00"/>
    <n v="58"/>
    <x v="88"/>
  </r>
  <r>
    <s v="The Dermatology Group  "/>
    <s v="The Dermatology Group"/>
    <x v="26"/>
    <d v="2021-04-14T00:00:00"/>
    <n v="83"/>
    <x v="88"/>
  </r>
  <r>
    <s v="The Dermatology Group  "/>
    <s v="The Dermatology Group"/>
    <x v="24"/>
    <d v="2021-04-14T00:00:00"/>
    <n v="104"/>
    <x v="88"/>
  </r>
  <r>
    <s v="Pacific Dermatology Specialists"/>
    <s v="Pacific Dermatology Specialists"/>
    <x v="23"/>
    <d v="2021-04-14T00:00:00"/>
    <n v="13"/>
    <x v="88"/>
  </r>
  <r>
    <s v="Northeast Dermatology Associates"/>
    <s v="South Shore Skin Center"/>
    <x v="10"/>
    <d v="2021-04-14T00:00:00"/>
    <n v="19"/>
    <x v="88"/>
  </r>
  <r>
    <s v="Northeast Dermatology Associates"/>
    <s v="Northeast Dermatology Associates"/>
    <x v="5"/>
    <d v="2021-04-14T00:00:00"/>
    <n v="113"/>
    <x v="88"/>
  </r>
  <r>
    <s v="North Pacific Dermatology"/>
    <s v="North Pacific Dermatology"/>
    <x v="4"/>
    <d v="2021-04-14T00:00:00"/>
    <n v="16"/>
    <x v="88"/>
  </r>
  <r>
    <s v="Lupo Center for Aesthetic &amp; General Dermatology"/>
    <s v="Lupo Center for Aesthetic &amp; General Dermatology, LLC"/>
    <x v="2"/>
    <d v="2021-04-14T00:00:00"/>
    <n v="50"/>
    <x v="88"/>
  </r>
  <r>
    <s v="North Pacific Dermatology"/>
    <s v="Eastside Dermatology"/>
    <x v="3"/>
    <d v="2021-04-14T00:00:00"/>
    <n v="47"/>
    <x v="88"/>
  </r>
  <r>
    <s v="Louisiana Dermatology Associates "/>
    <s v="Louisiana Dermatology Associates"/>
    <x v="63"/>
    <d v="2021-04-14T00:00:00"/>
    <n v="17"/>
    <x v="88"/>
  </r>
  <r>
    <s v="Family Dermatology"/>
    <s v="Family Dermatology"/>
    <x v="1"/>
    <d v="2021-04-14T00:00:00"/>
    <n v="80"/>
    <x v="88"/>
  </r>
  <r>
    <s v="Northeast Dermatology Associates"/>
    <s v="Northeast Dermatology Associates"/>
    <x v="8"/>
    <d v="2021-04-14T00:00:00"/>
    <n v="44"/>
    <x v="88"/>
  </r>
  <r>
    <s v="Southeast Dermatology Specialists  "/>
    <s v="Southeast Dermatology Specialists"/>
    <x v="66"/>
    <d v="2021-04-14T00:00:00"/>
    <n v="21"/>
    <x v="88"/>
  </r>
  <r>
    <s v="Pacific Dermatology Specialists"/>
    <s v="Pacific Dermatology Specialists"/>
    <x v="60"/>
    <d v="2021-04-14T00:00:00"/>
    <n v="6"/>
    <x v="88"/>
  </r>
  <r>
    <s v="Pacific Dermatology Specialists"/>
    <s v="Pacific Dermatology Specialists"/>
    <x v="65"/>
    <d v="2021-04-14T00:00:00"/>
    <n v="12"/>
    <x v="88"/>
  </r>
  <r>
    <s v="Vanguard Dermatology"/>
    <s v="Vanguard Dermatology"/>
    <x v="13"/>
    <d v="2021-04-14T00:00:00"/>
    <n v="116"/>
    <x v="88"/>
  </r>
  <r>
    <s v="Vanguard Dermatology"/>
    <s v="Vanguard Dermatology"/>
    <x v="102"/>
    <d v="2021-04-14T00:00:00"/>
    <n v="14"/>
    <x v="88"/>
  </r>
  <r>
    <s v="The Dermatology Group  "/>
    <s v="The Dermatology Group"/>
    <x v="83"/>
    <d v="2021-04-14T00:00:00"/>
    <n v="1"/>
    <x v="88"/>
  </r>
  <r>
    <s v="The Dermatology Group  "/>
    <s v="Swan Dermatology &amp; Aesthetics"/>
    <x v="11"/>
    <d v="2021-04-14T00:00:00"/>
    <n v="53"/>
    <x v="88"/>
  </r>
  <r>
    <s v="The Dermatology Group  "/>
    <s v="The Dermatology Group"/>
    <x v="76"/>
    <d v="2021-04-13T00:00:00"/>
    <n v="89"/>
    <x v="89"/>
  </r>
  <r>
    <s v="Vanguard Dermatology"/>
    <s v="Vanguard Dermatology"/>
    <x v="84"/>
    <d v="2021-04-13T00:00:00"/>
    <n v="12"/>
    <x v="89"/>
  </r>
  <r>
    <s v="The Dermatology Group  "/>
    <s v="The Dermatology Group"/>
    <x v="25"/>
    <d v="2021-04-13T00:00:00"/>
    <n v="62"/>
    <x v="89"/>
  </r>
  <r>
    <s v="Washington Institute of Dermatologic Laser Surgery"/>
    <s v="Washington Institute of Dermatologic Laser Surgery"/>
    <x v="48"/>
    <d v="2021-04-13T00:00:00"/>
    <n v="25"/>
    <x v="89"/>
  </r>
  <r>
    <s v="Semler Dermatology"/>
    <s v="Semler Dermatology"/>
    <x v="61"/>
    <d v="2021-04-13T00:00:00"/>
    <n v="67"/>
    <x v="89"/>
  </r>
  <r>
    <s v="Northeast Dermatology Associates"/>
    <s v="Northeast Dermatology Associates"/>
    <x v="39"/>
    <d v="2021-04-13T00:00:00"/>
    <n v="28"/>
    <x v="89"/>
  </r>
  <r>
    <s v="Pacific Dermatology Specialists"/>
    <s v="Pacific Dermatology Specialists"/>
    <x v="58"/>
    <d v="2021-04-13T00:00:00"/>
    <n v="76"/>
    <x v="89"/>
  </r>
  <r>
    <s v="Pacific Dermatology Specialists"/>
    <s v="Pacific Dermatology Specialists"/>
    <x v="59"/>
    <d v="2021-04-13T00:00:00"/>
    <n v="36"/>
    <x v="89"/>
  </r>
  <r>
    <s v="Pacific Dermatology Specialists"/>
    <s v="Pacific Dermatology Specialists"/>
    <x v="72"/>
    <d v="2021-04-13T00:00:00"/>
    <n v="22"/>
    <x v="89"/>
  </r>
  <r>
    <s v="Louisiana Dermatology Associates "/>
    <s v="Louisiana Dermatology Associates"/>
    <x v="31"/>
    <d v="2021-04-13T00:00:00"/>
    <n v="58"/>
    <x v="89"/>
  </r>
  <r>
    <s v="North Pacific Dermatology"/>
    <s v="North Pacific Dermatology"/>
    <x v="68"/>
    <d v="2021-04-13T00:00:00"/>
    <n v="3"/>
    <x v="89"/>
  </r>
  <r>
    <s v="Northeast Dermatology Associates"/>
    <s v="Northeast Dermatology Associates"/>
    <x v="54"/>
    <d v="2021-04-13T00:00:00"/>
    <n v="32"/>
    <x v="89"/>
  </r>
  <r>
    <s v="Northeast Dermatology Associates"/>
    <s v="Northeast Dermatology Associates"/>
    <x v="37"/>
    <d v="2021-04-13T00:00:00"/>
    <n v="93"/>
    <x v="89"/>
  </r>
  <r>
    <s v="Northeast Dermatology Associates"/>
    <s v="South Shore Skin Center"/>
    <x v="57"/>
    <d v="2021-04-13T00:00:00"/>
    <n v="177"/>
    <x v="89"/>
  </r>
  <r>
    <s v="Northeast Dermatology Associates"/>
    <s v="South Shore Skin Center"/>
    <x v="9"/>
    <d v="2021-04-13T00:00:00"/>
    <n v="160"/>
    <x v="89"/>
  </r>
  <r>
    <s v="Pacific Dermatology Specialists"/>
    <s v="Pacific Dermatology Specialists"/>
    <x v="42"/>
    <d v="2021-04-13T00:00:00"/>
    <n v="21"/>
    <x v="89"/>
  </r>
  <r>
    <s v="Southeast Dermatology Specialists  "/>
    <s v="Southeast Dermatology Specialists"/>
    <x v="43"/>
    <d v="2021-04-13T00:00:00"/>
    <n v="56"/>
    <x v="89"/>
  </r>
  <r>
    <s v="The Dermatology Group  "/>
    <s v="The Dermatology Group"/>
    <x v="64"/>
    <d v="2021-04-13T00:00:00"/>
    <n v="24"/>
    <x v="89"/>
  </r>
  <r>
    <s v="The Dermatology Group  "/>
    <s v="The Dermatology Group"/>
    <x v="77"/>
    <d v="2021-04-13T00:00:00"/>
    <n v="1"/>
    <x v="89"/>
  </r>
  <r>
    <s v="Vanguard Dermatology"/>
    <s v="Vanguard Dermatology"/>
    <x v="47"/>
    <d v="2021-04-13T00:00:00"/>
    <n v="43"/>
    <x v="89"/>
  </r>
  <r>
    <s v="Northeast Dermatology Associates"/>
    <s v="Northeast Dermatology Associates"/>
    <x v="53"/>
    <d v="2021-04-13T00:00:00"/>
    <n v="60"/>
    <x v="89"/>
  </r>
  <r>
    <s v="Northeast Dermatology Associates"/>
    <s v="Northeast Dermatology Associates"/>
    <x v="55"/>
    <d v="2021-04-13T00:00:00"/>
    <n v="29"/>
    <x v="89"/>
  </r>
  <r>
    <s v="Northeast Dermatology Associates"/>
    <s v="Northeast Dermatology Associates"/>
    <x v="67"/>
    <d v="2021-04-13T00:00:00"/>
    <n v="14"/>
    <x v="89"/>
  </r>
  <r>
    <s v="Northeast Dermatology Associates"/>
    <s v="Northeast Dermatology Associates"/>
    <x v="38"/>
    <d v="2021-04-13T00:00:00"/>
    <n v="72"/>
    <x v="89"/>
  </r>
  <r>
    <s v="Northeast Dermatology Associates"/>
    <s v="Northeast Dermatology Associates"/>
    <x v="56"/>
    <d v="2021-04-13T00:00:00"/>
    <n v="10"/>
    <x v="89"/>
  </r>
  <r>
    <s v="North Pacific Dermatology"/>
    <s v="Skin Surgery Center"/>
    <x v="52"/>
    <d v="2021-04-13T00:00:00"/>
    <n v="26"/>
    <x v="89"/>
  </r>
  <r>
    <s v="North Pacific Dermatology"/>
    <s v="North Pacific Dermatology"/>
    <x v="33"/>
    <d v="2021-04-13T00:00:00"/>
    <n v="25"/>
    <x v="89"/>
  </r>
  <r>
    <s v="Family Dermatology"/>
    <s v="Family Dermatology"/>
    <x v="1"/>
    <d v="2021-04-13T00:00:00"/>
    <n v="106"/>
    <x v="89"/>
  </r>
  <r>
    <s v="Dermatology &amp; MOHS Surgery Institute"/>
    <s v="Dermatology &amp; MOHS Surgery Institute"/>
    <x v="74"/>
    <d v="2021-04-13T00:00:00"/>
    <n v="3"/>
    <x v="89"/>
  </r>
  <r>
    <s v="North Pacific Dermatology"/>
    <s v="Eastside Dermatology"/>
    <x v="3"/>
    <d v="2021-04-13T00:00:00"/>
    <n v="56"/>
    <x v="89"/>
  </r>
  <r>
    <s v="North Pacific Dermatology"/>
    <s v="Lake Washington Dermatology"/>
    <x v="51"/>
    <d v="2021-04-13T00:00:00"/>
    <n v="37"/>
    <x v="89"/>
  </r>
  <r>
    <s v="North Pacific Dermatology"/>
    <s v="North Pacific Dermatology"/>
    <x v="4"/>
    <d v="2021-04-13T00:00:00"/>
    <n v="30"/>
    <x v="89"/>
  </r>
  <r>
    <s v="Vanguard Dermatology"/>
    <s v="Vanguard Dermatology"/>
    <x v="13"/>
    <d v="2021-04-13T00:00:00"/>
    <n v="86"/>
    <x v="89"/>
  </r>
  <r>
    <s v="Vanguard Dermatology"/>
    <s v="Vanguard Dermatology"/>
    <x v="12"/>
    <d v="2021-04-13T00:00:00"/>
    <n v="12"/>
    <x v="89"/>
  </r>
  <r>
    <s v="The Dermatology Group  "/>
    <s v="The Dermatology Group"/>
    <x v="24"/>
    <d v="2021-04-13T00:00:00"/>
    <n v="146"/>
    <x v="89"/>
  </r>
  <r>
    <s v="Southeast Dermatology Specialists  "/>
    <s v="Southeast Dermatology Specialists"/>
    <x v="62"/>
    <d v="2021-04-13T00:00:00"/>
    <n v="36"/>
    <x v="89"/>
  </r>
  <r>
    <s v="Pacific Dermatology Specialists"/>
    <s v="Pacific Dermatology Specialists"/>
    <x v="90"/>
    <d v="2021-04-13T00:00:00"/>
    <n v="2"/>
    <x v="89"/>
  </r>
  <r>
    <s v="Pacific Dermatology Specialists"/>
    <s v="Pacific Dermatology Specialists"/>
    <x v="60"/>
    <d v="2021-04-13T00:00:00"/>
    <n v="1"/>
    <x v="89"/>
  </r>
  <r>
    <s v="Pacific Dermatology Specialists"/>
    <s v="Pacific Dermatology Specialists"/>
    <x v="23"/>
    <d v="2021-04-13T00:00:00"/>
    <n v="11"/>
    <x v="89"/>
  </r>
  <r>
    <s v="North Pacific Dermatology"/>
    <s v="Skin Surgery Center"/>
    <x v="15"/>
    <d v="2021-04-13T00:00:00"/>
    <n v="29"/>
    <x v="89"/>
  </r>
  <r>
    <s v="Northeast Dermatology Associates"/>
    <s v="Northeast Dermatology Associates"/>
    <x v="18"/>
    <d v="2021-04-13T00:00:00"/>
    <n v="59"/>
    <x v="89"/>
  </r>
  <r>
    <s v="Louisiana Dermatology Associates "/>
    <s v="Louisiana Dermatology Associates"/>
    <x v="50"/>
    <d v="2021-04-13T00:00:00"/>
    <n v="114"/>
    <x v="89"/>
  </r>
  <r>
    <s v="Lupo Center for Aesthetic &amp; General Dermatology"/>
    <s v="Lupo Center for Aesthetic &amp; General Dermatology, LLC"/>
    <x v="2"/>
    <d v="2021-04-13T00:00:00"/>
    <n v="51"/>
    <x v="89"/>
  </r>
  <r>
    <s v="Northeast Dermatology Associates"/>
    <s v="Northeast Dermatology Associates"/>
    <x v="22"/>
    <d v="2021-04-13T00:00:00"/>
    <n v="83"/>
    <x v="89"/>
  </r>
  <r>
    <s v="Northeast Dermatology Associates"/>
    <s v="Northeast Dermatology Associates"/>
    <x v="8"/>
    <d v="2021-04-13T00:00:00"/>
    <n v="58"/>
    <x v="89"/>
  </r>
  <r>
    <s v="Pacific Dermatology Specialists"/>
    <s v="Pacific Dermatology Specialists"/>
    <x v="73"/>
    <d v="2021-04-13T00:00:00"/>
    <n v="10"/>
    <x v="89"/>
  </r>
  <r>
    <s v="Pacific Dermatology Specialists"/>
    <s v="Pacific Dermatology Specialists"/>
    <x v="92"/>
    <d v="2021-04-13T00:00:00"/>
    <n v="14"/>
    <x v="89"/>
  </r>
  <r>
    <s v="Northeast Dermatology Associates"/>
    <s v="South Shore Skin Center"/>
    <x v="10"/>
    <d v="2021-04-13T00:00:00"/>
    <n v="17"/>
    <x v="89"/>
  </r>
  <r>
    <s v="Pacific Dermatology Specialists"/>
    <s v="Pacific Dermatology Specialists"/>
    <x v="41"/>
    <d v="2021-04-13T00:00:00"/>
    <n v="11"/>
    <x v="89"/>
  </r>
  <r>
    <s v="Southeast Dermatology Specialists  "/>
    <s v="Southeast Dermatology Specialists"/>
    <x v="44"/>
    <d v="2021-04-13T00:00:00"/>
    <n v="27"/>
    <x v="89"/>
  </r>
  <r>
    <s v="Southeast Dermatology Specialists  "/>
    <s v="Southeast Dermatology Specialists"/>
    <x v="81"/>
    <d v="2021-04-13T00:00:00"/>
    <n v="1"/>
    <x v="89"/>
  </r>
  <r>
    <s v="The Dermatology Group  "/>
    <s v="Swan Dermatology &amp; Aesthetics"/>
    <x v="11"/>
    <d v="2021-04-13T00:00:00"/>
    <n v="37"/>
    <x v="89"/>
  </r>
  <r>
    <s v="The Dermatology Group  "/>
    <s v="The Dermatology Group"/>
    <x v="26"/>
    <d v="2021-04-13T00:00:00"/>
    <n v="33"/>
    <x v="89"/>
  </r>
  <r>
    <s v="Vanguard Dermatology"/>
    <s v="Vanguard Dermatology"/>
    <x v="46"/>
    <d v="2021-04-13T00:00:00"/>
    <n v="59"/>
    <x v="89"/>
  </r>
  <r>
    <s v="Northeast Dermatology Associates"/>
    <s v="Northeast Dermatology Associates"/>
    <x v="20"/>
    <d v="2021-04-13T00:00:00"/>
    <n v="16"/>
    <x v="89"/>
  </r>
  <r>
    <s v="Northeast Dermatology Associates"/>
    <s v="Northeast Dermatology Associates"/>
    <x v="36"/>
    <d v="2021-04-13T00:00:00"/>
    <n v="83"/>
    <x v="89"/>
  </r>
  <r>
    <s v="Northeast Dermatology Associates"/>
    <s v="Northeast Dermatology Associates"/>
    <x v="35"/>
    <d v="2021-04-13T00:00:00"/>
    <n v="55"/>
    <x v="89"/>
  </r>
  <r>
    <s v="Northeast Dermatology Associates"/>
    <s v="Northeast Dermatology Associates"/>
    <x v="7"/>
    <d v="2021-04-13T00:00:00"/>
    <n v="30"/>
    <x v="89"/>
  </r>
  <r>
    <s v="Northeast Dermatology Associates"/>
    <s v="Brookline Dermatology Associates"/>
    <x v="16"/>
    <d v="2021-04-13T00:00:00"/>
    <n v="36"/>
    <x v="89"/>
  </r>
  <r>
    <s v="Northeast Dermatology Associates"/>
    <s v="Dermatology of Cape Cod"/>
    <x v="34"/>
    <d v="2021-04-13T00:00:00"/>
    <n v="79"/>
    <x v="89"/>
  </r>
  <r>
    <s v="Northeast Dermatology Associates"/>
    <s v="Northeast Dermatology Associates"/>
    <x v="5"/>
    <d v="2021-04-13T00:00:00"/>
    <n v="117"/>
    <x v="89"/>
  </r>
  <r>
    <s v="Louisiana Dermatology Associates "/>
    <s v="Louisiana Dermatology Associates"/>
    <x v="32"/>
    <d v="2021-04-13T00:00:00"/>
    <n v="23"/>
    <x v="89"/>
  </r>
  <r>
    <s v="Louisiana Dermatology Associates "/>
    <s v="Louisiana Dermatology Associates"/>
    <x v="31"/>
    <d v="2021-04-12T00:00:00"/>
    <n v="41"/>
    <x v="90"/>
  </r>
  <r>
    <s v="Louisiana Dermatology Associates "/>
    <s v="Louisiana Dermatology Associates"/>
    <x v="69"/>
    <d v="2021-04-12T00:00:00"/>
    <n v="5"/>
    <x v="90"/>
  </r>
  <r>
    <s v="North Pacific Dermatology"/>
    <s v="Eastside Dermatology"/>
    <x v="3"/>
    <d v="2021-04-12T00:00:00"/>
    <n v="44"/>
    <x v="90"/>
  </r>
  <r>
    <s v="Lupo Center for Aesthetic &amp; General Dermatology"/>
    <s v="Lupo Center for Aesthetic &amp; General Dermatology, LLC"/>
    <x v="2"/>
    <d v="2021-04-12T00:00:00"/>
    <n v="55"/>
    <x v="90"/>
  </r>
  <r>
    <s v="Northeast Dermatology Associates"/>
    <s v="Brookline Dermatology Associates"/>
    <x v="17"/>
    <d v="2021-04-12T00:00:00"/>
    <n v="15"/>
    <x v="90"/>
  </r>
  <r>
    <s v="North Pacific Dermatology"/>
    <s v="Skin Surgery Center"/>
    <x v="15"/>
    <d v="2021-04-12T00:00:00"/>
    <n v="16"/>
    <x v="90"/>
  </r>
  <r>
    <s v="North Pacific Dermatology"/>
    <s v="Skin Surgery Center"/>
    <x v="96"/>
    <d v="2021-04-12T00:00:00"/>
    <n v="1"/>
    <x v="90"/>
  </r>
  <r>
    <s v="Northeast Dermatology Associates"/>
    <s v="Northeast Dermatology Associates"/>
    <x v="22"/>
    <d v="2021-04-12T00:00:00"/>
    <n v="113"/>
    <x v="90"/>
  </r>
  <r>
    <s v="Northeast Dermatology Associates"/>
    <s v="Northeast Dermatology Associates"/>
    <x v="67"/>
    <d v="2021-04-12T00:00:00"/>
    <n v="53"/>
    <x v="90"/>
  </r>
  <r>
    <s v="Vanguard Dermatology"/>
    <s v="Vanguard Dermatology"/>
    <x v="13"/>
    <d v="2021-04-12T00:00:00"/>
    <n v="87"/>
    <x v="90"/>
  </r>
  <r>
    <s v="Washington Institute of Dermatologic Laser Surgery"/>
    <s v="Washington Institute of Dermatologic Laser Surgery"/>
    <x v="48"/>
    <d v="2021-04-12T00:00:00"/>
    <n v="26"/>
    <x v="90"/>
  </r>
  <r>
    <s v="The Dermatology Group  "/>
    <s v="The Dermatology Group"/>
    <x v="25"/>
    <d v="2021-04-12T00:00:00"/>
    <n v="36"/>
    <x v="90"/>
  </r>
  <r>
    <s v="The Dermatology Group  "/>
    <s v="The Dermatology Group"/>
    <x v="24"/>
    <d v="2021-04-12T00:00:00"/>
    <n v="133"/>
    <x v="90"/>
  </r>
  <r>
    <s v="Southeast Dermatology Specialists  "/>
    <s v="Southeast Dermatology Specialists"/>
    <x v="43"/>
    <d v="2021-04-12T00:00:00"/>
    <n v="52"/>
    <x v="90"/>
  </r>
  <r>
    <s v="Southeast Dermatology Specialists  "/>
    <s v="Southeast Dermatology Specialists"/>
    <x v="66"/>
    <d v="2021-04-12T00:00:00"/>
    <n v="29"/>
    <x v="90"/>
  </r>
  <r>
    <s v="Pacific Dermatology Specialists"/>
    <s v="Pacific Dermatology Specialists"/>
    <x v="23"/>
    <d v="2021-04-12T00:00:00"/>
    <n v="15"/>
    <x v="90"/>
  </r>
  <r>
    <s v="Northeast Dermatology Associates"/>
    <s v="Northeast Dermatology Associates"/>
    <x v="20"/>
    <d v="2021-04-12T00:00:00"/>
    <n v="15"/>
    <x v="90"/>
  </r>
  <r>
    <s v="North Pacific Dermatology"/>
    <s v="North Pacific Dermatology"/>
    <x v="4"/>
    <d v="2021-04-12T00:00:00"/>
    <n v="20"/>
    <x v="90"/>
  </r>
  <r>
    <s v="North Pacific Dermatology"/>
    <s v="North Pacific Dermatology"/>
    <x v="68"/>
    <d v="2021-04-12T00:00:00"/>
    <n v="1"/>
    <x v="90"/>
  </r>
  <r>
    <s v="Family Dermatology"/>
    <s v="Family Dermatology"/>
    <x v="1"/>
    <d v="2021-04-12T00:00:00"/>
    <n v="92"/>
    <x v="90"/>
  </r>
  <r>
    <s v="Northeast Dermatology Associates"/>
    <s v="South Shore Skin Center"/>
    <x v="10"/>
    <d v="2021-04-12T00:00:00"/>
    <n v="14"/>
    <x v="90"/>
  </r>
  <r>
    <s v="Pacific Dermatology Specialists"/>
    <s v="Pacific Dermatology Specialists"/>
    <x v="65"/>
    <d v="2021-04-12T00:00:00"/>
    <n v="38"/>
    <x v="90"/>
  </r>
  <r>
    <s v="Northeast Dermatology Associates"/>
    <s v="South Shore Skin Center"/>
    <x v="9"/>
    <d v="2021-04-12T00:00:00"/>
    <n v="152"/>
    <x v="90"/>
  </r>
  <r>
    <s v="Semler Dermatology"/>
    <s v="Semler Dermatology"/>
    <x v="61"/>
    <d v="2021-04-12T00:00:00"/>
    <n v="80"/>
    <x v="90"/>
  </r>
  <r>
    <s v="The Dermatology Group  "/>
    <s v="Swan Dermatology &amp; Aesthetics"/>
    <x v="11"/>
    <d v="2021-04-12T00:00:00"/>
    <n v="52"/>
    <x v="90"/>
  </r>
  <r>
    <s v="The Dermatology Group  "/>
    <s v="The Dermatology Group"/>
    <x v="26"/>
    <d v="2021-04-12T00:00:00"/>
    <n v="38"/>
    <x v="90"/>
  </r>
  <r>
    <s v="The Dermatology Group  "/>
    <s v="The Dermatology Group"/>
    <x v="77"/>
    <d v="2021-04-12T00:00:00"/>
    <n v="26"/>
    <x v="90"/>
  </r>
  <r>
    <s v="Louisiana Dermatology Associates "/>
    <s v="Louisiana Dermatology Associates"/>
    <x v="50"/>
    <d v="2021-04-12T00:00:00"/>
    <n v="109"/>
    <x v="90"/>
  </r>
  <r>
    <s v="Northeast Dermatology Associates"/>
    <s v="Northeast Dermatology Associates"/>
    <x v="5"/>
    <d v="2021-04-12T00:00:00"/>
    <n v="85"/>
    <x v="90"/>
  </r>
  <r>
    <s v="Northeast Dermatology Associates"/>
    <s v="Northeast Dermatology Associates"/>
    <x v="37"/>
    <d v="2021-04-12T00:00:00"/>
    <n v="72"/>
    <x v="90"/>
  </r>
  <r>
    <s v="Northeast Dermatology Associates"/>
    <s v="Northeast Dermatology Associates"/>
    <x v="71"/>
    <d v="2021-04-12T00:00:00"/>
    <n v="2"/>
    <x v="90"/>
  </r>
  <r>
    <s v="Northeast Dermatology Associates"/>
    <s v="Northeast Dermatology Associates"/>
    <x v="54"/>
    <d v="2021-04-12T00:00:00"/>
    <n v="32"/>
    <x v="90"/>
  </r>
  <r>
    <s v="Vanguard Dermatology"/>
    <s v="Vanguard Dermatology"/>
    <x v="12"/>
    <d v="2021-04-12T00:00:00"/>
    <n v="24"/>
    <x v="90"/>
  </r>
  <r>
    <s v="Pacific Dermatology Specialists"/>
    <s v="Pacific Dermatology Specialists"/>
    <x v="41"/>
    <d v="2021-04-12T00:00:00"/>
    <n v="34"/>
    <x v="90"/>
  </r>
  <r>
    <s v="Pacific Dermatology Specialists"/>
    <s v="Pacific Dermatology Specialists"/>
    <x v="90"/>
    <d v="2021-04-12T00:00:00"/>
    <n v="4"/>
    <x v="90"/>
  </r>
  <r>
    <s v="Northeast Dermatology Associates"/>
    <s v="Northeast Dermatology Associates"/>
    <x v="8"/>
    <d v="2021-04-12T00:00:00"/>
    <n v="47"/>
    <x v="90"/>
  </r>
  <r>
    <s v="Pacific Dermatology Specialists"/>
    <s v="Pacific Dermatology Specialists"/>
    <x v="58"/>
    <d v="2021-04-12T00:00:00"/>
    <n v="63"/>
    <x v="90"/>
  </r>
  <r>
    <s v="Pacific Dermatology Specialists"/>
    <s v="Pacific Dermatology Specialists"/>
    <x v="59"/>
    <d v="2021-04-12T00:00:00"/>
    <n v="33"/>
    <x v="90"/>
  </r>
  <r>
    <s v="Pacific Dermatology Specialists"/>
    <s v="Pacific Dermatology Specialists"/>
    <x v="72"/>
    <d v="2021-04-12T00:00:00"/>
    <n v="29"/>
    <x v="90"/>
  </r>
  <r>
    <s v="Northeast Dermatology Associates"/>
    <s v="Northeast Dermatology Associates"/>
    <x v="55"/>
    <d v="2021-04-12T00:00:00"/>
    <n v="32"/>
    <x v="90"/>
  </r>
  <r>
    <s v="Northeast Dermatology Associates"/>
    <s v="Northeast Dermatology Associates"/>
    <x v="56"/>
    <d v="2021-04-12T00:00:00"/>
    <n v="10"/>
    <x v="90"/>
  </r>
  <r>
    <s v="Northeast Dermatology Associates"/>
    <s v="Northeast Dermatology Associates"/>
    <x v="53"/>
    <d v="2021-04-12T00:00:00"/>
    <n v="63"/>
    <x v="90"/>
  </r>
  <r>
    <s v="Northeast Dermatology Associates"/>
    <s v="Northeast Dermatology Associates"/>
    <x v="35"/>
    <d v="2021-04-12T00:00:00"/>
    <n v="61"/>
    <x v="90"/>
  </r>
  <r>
    <s v="Northeast Dermatology Associates"/>
    <s v="Northeast Dermatology Associates"/>
    <x v="36"/>
    <d v="2021-04-12T00:00:00"/>
    <n v="89"/>
    <x v="90"/>
  </r>
  <r>
    <s v="North Pacific Dermatology"/>
    <s v="Lake Washington Dermatology"/>
    <x v="51"/>
    <d v="2021-04-12T00:00:00"/>
    <n v="37"/>
    <x v="90"/>
  </r>
  <r>
    <s v="Louisiana Dermatology Associates "/>
    <s v="Louisiana Dermatology Associates"/>
    <x v="32"/>
    <d v="2021-04-12T00:00:00"/>
    <n v="31"/>
    <x v="90"/>
  </r>
  <r>
    <s v="North Pacific Dermatology"/>
    <s v="North Pacific Dermatology"/>
    <x v="33"/>
    <d v="2021-04-12T00:00:00"/>
    <n v="30"/>
    <x v="90"/>
  </r>
  <r>
    <s v="North Pacific Dermatology"/>
    <s v="Skin Surgery Center"/>
    <x v="52"/>
    <d v="2021-04-12T00:00:00"/>
    <n v="20"/>
    <x v="90"/>
  </r>
  <r>
    <s v="Northeast Dermatology Associates"/>
    <s v="Northeast Dermatology Associates"/>
    <x v="18"/>
    <d v="2021-04-12T00:00:00"/>
    <n v="99"/>
    <x v="90"/>
  </r>
  <r>
    <s v="Northeast Dermatology Associates"/>
    <s v="Dermatology of Cape Cod"/>
    <x v="34"/>
    <d v="2021-04-12T00:00:00"/>
    <n v="71"/>
    <x v="90"/>
  </r>
  <r>
    <s v="Pacific Dermatology Specialists"/>
    <s v="Pacific Dermatology Specialists"/>
    <x v="73"/>
    <d v="2021-04-12T00:00:00"/>
    <n v="28"/>
    <x v="90"/>
  </r>
  <r>
    <s v="Northeast Dermatology Associates"/>
    <s v="South Shore Skin Center"/>
    <x v="57"/>
    <d v="2021-04-12T00:00:00"/>
    <n v="59"/>
    <x v="90"/>
  </r>
  <r>
    <s v="Pacific Dermatology Specialists"/>
    <s v="Pacific Dermatology Specialists"/>
    <x v="42"/>
    <d v="2021-04-12T00:00:00"/>
    <n v="1"/>
    <x v="90"/>
  </r>
  <r>
    <s v="Southeast Dermatology Specialists  "/>
    <s v="Southeast Dermatology Specialists"/>
    <x v="44"/>
    <d v="2021-04-12T00:00:00"/>
    <n v="1"/>
    <x v="90"/>
  </r>
  <r>
    <s v="Southeast Dermatology Specialists  "/>
    <s v="Southeast Dermatology Specialists"/>
    <x v="62"/>
    <d v="2021-04-12T00:00:00"/>
    <n v="60"/>
    <x v="90"/>
  </r>
  <r>
    <s v="Southeast Dermatology Specialists  "/>
    <s v="Southeast Dermatology Specialists"/>
    <x v="81"/>
    <d v="2021-04-12T00:00:00"/>
    <n v="1"/>
    <x v="90"/>
  </r>
  <r>
    <s v="Vanguard Dermatology"/>
    <s v="Vanguard Dermatology"/>
    <x v="47"/>
    <d v="2021-04-12T00:00:00"/>
    <n v="40"/>
    <x v="90"/>
  </r>
  <r>
    <s v="Vanguard Dermatology"/>
    <s v="Vanguard Dermatology"/>
    <x v="27"/>
    <d v="2021-04-12T00:00:00"/>
    <n v="19"/>
    <x v="90"/>
  </r>
  <r>
    <s v="Vanguard Dermatology"/>
    <s v="Vanguard Dermatology"/>
    <x v="46"/>
    <d v="2021-04-12T00:00:00"/>
    <n v="61"/>
    <x v="90"/>
  </r>
  <r>
    <s v="The Dermatology Group  "/>
    <s v="The Dermatology Group"/>
    <x v="78"/>
    <d v="2021-04-12T00:00:00"/>
    <n v="46"/>
    <x v="90"/>
  </r>
  <r>
    <s v="Vanguard Dermatology"/>
    <s v="Vanguard Dermatology"/>
    <x v="13"/>
    <d v="2021-04-10T00:00:00"/>
    <n v="52"/>
    <x v="91"/>
  </r>
  <r>
    <s v="Vanguard Dermatology"/>
    <s v="Vanguard Dermatology"/>
    <x v="84"/>
    <d v="2021-04-09T00:00:00"/>
    <n v="21"/>
    <x v="92"/>
  </r>
  <r>
    <s v="The Dermatology Group  "/>
    <s v="The Dermatology Group"/>
    <x v="83"/>
    <d v="2021-04-09T00:00:00"/>
    <n v="1"/>
    <x v="92"/>
  </r>
  <r>
    <s v="The Dermatology Group  "/>
    <s v="The Dermatology Group"/>
    <x v="76"/>
    <d v="2021-04-09T00:00:00"/>
    <n v="20"/>
    <x v="92"/>
  </r>
  <r>
    <s v="Pacific Dermatology Specialists"/>
    <s v="Pacific Dermatology Specialists"/>
    <x v="58"/>
    <d v="2021-04-09T00:00:00"/>
    <n v="33"/>
    <x v="92"/>
  </r>
  <r>
    <s v="Semler Dermatology"/>
    <s v="Semler Dermatology"/>
    <x v="61"/>
    <d v="2021-04-09T00:00:00"/>
    <n v="44"/>
    <x v="92"/>
  </r>
  <r>
    <s v="Southeast Dermatology Specialists  "/>
    <s v="Southeast Dermatology Specialists"/>
    <x v="62"/>
    <d v="2021-04-09T00:00:00"/>
    <n v="29"/>
    <x v="92"/>
  </r>
  <r>
    <s v="Northeast Dermatology Associates"/>
    <s v="Northeast Dermatology Associates"/>
    <x v="54"/>
    <d v="2021-04-09T00:00:00"/>
    <n v="33"/>
    <x v="92"/>
  </r>
  <r>
    <s v="Northeast Dermatology Associates"/>
    <s v="Northeast Dermatology Associates"/>
    <x v="71"/>
    <d v="2021-04-09T00:00:00"/>
    <n v="4"/>
    <x v="92"/>
  </r>
  <r>
    <s v="Northeast Dermatology Associates"/>
    <s v="Northeast Dermatology Associates"/>
    <x v="37"/>
    <d v="2021-04-09T00:00:00"/>
    <n v="85"/>
    <x v="92"/>
  </r>
  <r>
    <s v="Louisiana Dermatology Associates "/>
    <s v="Louisiana Dermatology Associates"/>
    <x v="50"/>
    <d v="2021-04-09T00:00:00"/>
    <n v="140"/>
    <x v="92"/>
  </r>
  <r>
    <s v="North Pacific Dermatology"/>
    <s v="North Pacific Dermatology"/>
    <x v="68"/>
    <d v="2021-04-09T00:00:00"/>
    <n v="1"/>
    <x v="92"/>
  </r>
  <r>
    <s v="Vanguard Dermatology"/>
    <s v="Vanguard Dermatology"/>
    <x v="46"/>
    <d v="2021-04-09T00:00:00"/>
    <n v="36"/>
    <x v="92"/>
  </r>
  <r>
    <s v="Vanguard Dermatology"/>
    <s v="Vanguard Dermatology"/>
    <x v="47"/>
    <d v="2021-04-09T00:00:00"/>
    <n v="12"/>
    <x v="92"/>
  </r>
  <r>
    <s v="Southeast Dermatology Specialists  "/>
    <s v="Southeast Dermatology Specialists"/>
    <x v="43"/>
    <d v="2021-04-09T00:00:00"/>
    <n v="55"/>
    <x v="92"/>
  </r>
  <r>
    <s v="Southeast Dermatology Specialists  "/>
    <s v="Southeast Dermatology Specialists"/>
    <x v="44"/>
    <d v="2021-04-09T00:00:00"/>
    <n v="13"/>
    <x v="92"/>
  </r>
  <r>
    <s v="Pacific Dermatology Specialists"/>
    <s v="Pacific Dermatology Specialists"/>
    <x v="42"/>
    <d v="2021-04-09T00:00:00"/>
    <n v="28"/>
    <x v="92"/>
  </r>
  <r>
    <s v="Pacific Dermatology Specialists"/>
    <s v="Pacific Dermatology Specialists"/>
    <x v="41"/>
    <d v="2021-04-09T00:00:00"/>
    <n v="41"/>
    <x v="92"/>
  </r>
  <r>
    <s v="Northeast Dermatology Associates"/>
    <s v="South Shore Skin Center"/>
    <x v="57"/>
    <d v="2021-04-09T00:00:00"/>
    <n v="92"/>
    <x v="92"/>
  </r>
  <r>
    <s v="Northeast Dermatology Associates"/>
    <s v="Dermatology of Cape Cod"/>
    <x v="34"/>
    <d v="2021-04-09T00:00:00"/>
    <n v="48"/>
    <x v="92"/>
  </r>
  <r>
    <s v="North Pacific Dermatology"/>
    <s v="Skin Surgery Center"/>
    <x v="52"/>
    <d v="2021-04-09T00:00:00"/>
    <n v="19"/>
    <x v="92"/>
  </r>
  <r>
    <s v="Northeast Dermatology Associates"/>
    <s v="Brookline Dermatology Associates"/>
    <x v="16"/>
    <d v="2021-04-09T00:00:00"/>
    <n v="18"/>
    <x v="92"/>
  </r>
  <r>
    <s v="Louisiana Dermatology Associates "/>
    <s v="Louisiana Dermatology Associates"/>
    <x v="32"/>
    <d v="2021-04-09T00:00:00"/>
    <n v="30"/>
    <x v="92"/>
  </r>
  <r>
    <s v="North Pacific Dermatology"/>
    <s v="Lake Washington Dermatology"/>
    <x v="51"/>
    <d v="2021-04-09T00:00:00"/>
    <n v="53"/>
    <x v="92"/>
  </r>
  <r>
    <s v="Northeast Dermatology Associates"/>
    <s v="Northeast Dermatology Associates"/>
    <x v="36"/>
    <d v="2021-04-09T00:00:00"/>
    <n v="65"/>
    <x v="92"/>
  </r>
  <r>
    <s v="Northeast Dermatology Associates"/>
    <s v="Northeast Dermatology Associates"/>
    <x v="67"/>
    <d v="2021-04-09T00:00:00"/>
    <n v="1"/>
    <x v="92"/>
  </r>
  <r>
    <s v="Northeast Dermatology Associates"/>
    <s v="Northeast Dermatology Associates"/>
    <x v="35"/>
    <d v="2021-04-09T00:00:00"/>
    <n v="26"/>
    <x v="92"/>
  </r>
  <r>
    <s v="Northeast Dermatology Associates"/>
    <s v="Northeast Dermatology Associates"/>
    <x v="53"/>
    <d v="2021-04-09T00:00:00"/>
    <n v="53"/>
    <x v="92"/>
  </r>
  <r>
    <s v="Northeast Dermatology Associates"/>
    <s v="Northeast Dermatology Associates"/>
    <x v="38"/>
    <d v="2021-04-09T00:00:00"/>
    <n v="47"/>
    <x v="92"/>
  </r>
  <r>
    <s v="Northeast Dermatology Associates"/>
    <s v="Northeast Dermatology Associates"/>
    <x v="55"/>
    <d v="2021-04-09T00:00:00"/>
    <n v="16"/>
    <x v="92"/>
  </r>
  <r>
    <s v="The Dermatology Group  "/>
    <s v="The Dermatology Group"/>
    <x v="26"/>
    <d v="2021-04-09T00:00:00"/>
    <n v="31"/>
    <x v="92"/>
  </r>
  <r>
    <s v="The Dermatology Group  "/>
    <s v="Swan Dermatology &amp; Aesthetics"/>
    <x v="11"/>
    <d v="2021-04-09T00:00:00"/>
    <n v="53"/>
    <x v="92"/>
  </r>
  <r>
    <s v="Northeast Dermatology Associates"/>
    <s v="South Shore Skin Center"/>
    <x v="9"/>
    <d v="2021-04-09T00:00:00"/>
    <n v="106"/>
    <x v="92"/>
  </r>
  <r>
    <s v="Northeast Dermatology Associates"/>
    <s v="Northeast Dermatology Associates"/>
    <x v="8"/>
    <d v="2021-04-09T00:00:00"/>
    <n v="16"/>
    <x v="92"/>
  </r>
  <r>
    <s v="Pacific Dermatology Specialists"/>
    <s v="Pacific Dermatology Specialists"/>
    <x v="65"/>
    <d v="2021-04-09T00:00:00"/>
    <n v="1"/>
    <x v="92"/>
  </r>
  <r>
    <s v="Northeast Dermatology Associates"/>
    <s v="South Shore Skin Center"/>
    <x v="10"/>
    <d v="2021-04-09T00:00:00"/>
    <n v="29"/>
    <x v="92"/>
  </r>
  <r>
    <s v="Family Dermatology"/>
    <s v="Family Dermatology"/>
    <x v="1"/>
    <d v="2021-04-09T00:00:00"/>
    <n v="11"/>
    <x v="92"/>
  </r>
  <r>
    <s v="North Pacific Dermatology"/>
    <s v="North Pacific Dermatology"/>
    <x v="4"/>
    <d v="2021-04-09T00:00:00"/>
    <n v="35"/>
    <x v="92"/>
  </r>
  <r>
    <s v="North Pacific Dermatology"/>
    <s v="Eastside Dermatology"/>
    <x v="3"/>
    <d v="2021-04-09T00:00:00"/>
    <n v="47"/>
    <x v="92"/>
  </r>
  <r>
    <s v="Northeast Dermatology Associates"/>
    <s v="Northeast Dermatology Associates"/>
    <x v="5"/>
    <d v="2021-04-09T00:00:00"/>
    <n v="52"/>
    <x v="92"/>
  </r>
  <r>
    <s v="The Dermatology Group  "/>
    <s v="The Dermatology Group"/>
    <x v="24"/>
    <d v="2021-04-09T00:00:00"/>
    <n v="45"/>
    <x v="92"/>
  </r>
  <r>
    <s v="The Dermatology Group  "/>
    <s v="The Dermatology Group"/>
    <x v="25"/>
    <d v="2021-04-09T00:00:00"/>
    <n v="15"/>
    <x v="92"/>
  </r>
  <r>
    <s v="Washington Institute of Dermatologic Laser Surgery"/>
    <s v="Washington Institute of Dermatologic Laser Surgery"/>
    <x v="48"/>
    <d v="2021-04-09T00:00:00"/>
    <n v="34"/>
    <x v="92"/>
  </r>
  <r>
    <s v="Vanguard Dermatology"/>
    <s v="Vanguard Dermatology"/>
    <x v="13"/>
    <d v="2021-04-09T00:00:00"/>
    <n v="77"/>
    <x v="92"/>
  </r>
  <r>
    <s v="Northeast Dermatology Associates"/>
    <s v="Northeast Dermatology Associates"/>
    <x v="22"/>
    <d v="2021-04-09T00:00:00"/>
    <n v="22"/>
    <x v="92"/>
  </r>
  <r>
    <s v="North Pacific Dermatology"/>
    <s v="Skin Surgery Center"/>
    <x v="96"/>
    <d v="2021-04-09T00:00:00"/>
    <n v="3"/>
    <x v="92"/>
  </r>
  <r>
    <s v="Northeast Dermatology Associates"/>
    <s v="Brookline Dermatology Associates"/>
    <x v="17"/>
    <d v="2021-04-09T00:00:00"/>
    <n v="43"/>
    <x v="92"/>
  </r>
  <r>
    <s v="Northeast Dermatology Associates"/>
    <s v="Northeast Dermatology Associates"/>
    <x v="18"/>
    <d v="2021-04-09T00:00:00"/>
    <n v="1"/>
    <x v="92"/>
  </r>
  <r>
    <s v="Lupo Center for Aesthetic &amp; General Dermatology"/>
    <s v="Lupo Center for Aesthetic &amp; General Dermatology, LLC"/>
    <x v="2"/>
    <d v="2021-04-09T00:00:00"/>
    <n v="31"/>
    <x v="92"/>
  </r>
  <r>
    <s v="Louisiana Dermatology Associates "/>
    <s v="Louisiana Dermatology Associates"/>
    <x v="69"/>
    <d v="2021-04-09T00:00:00"/>
    <n v="15"/>
    <x v="92"/>
  </r>
  <r>
    <s v="Louisiana Dermatology Associates "/>
    <s v="Louisiana Dermatology Associates"/>
    <x v="31"/>
    <d v="2021-04-09T00:00:00"/>
    <n v="42"/>
    <x v="92"/>
  </r>
  <r>
    <s v="Family Dermatology"/>
    <s v="Family Dermatology"/>
    <x v="1"/>
    <d v="2021-04-08T00:00:00"/>
    <n v="91"/>
    <x v="93"/>
  </r>
  <r>
    <s v="North Pacific Dermatology"/>
    <s v="Lake Washington Dermatology"/>
    <x v="51"/>
    <d v="2021-04-08T00:00:00"/>
    <n v="81"/>
    <x v="93"/>
  </r>
  <r>
    <s v="North Pacific Dermatology"/>
    <s v="North Pacific Dermatology"/>
    <x v="68"/>
    <d v="2021-04-08T00:00:00"/>
    <n v="2"/>
    <x v="93"/>
  </r>
  <r>
    <s v="North Pacific Dermatology"/>
    <s v="North Pacific Dermatology"/>
    <x v="33"/>
    <d v="2021-04-08T00:00:00"/>
    <n v="50"/>
    <x v="93"/>
  </r>
  <r>
    <s v="North Pacific Dermatology"/>
    <s v="North Pacific Dermatology"/>
    <x v="4"/>
    <d v="2021-04-08T00:00:00"/>
    <n v="18"/>
    <x v="93"/>
  </r>
  <r>
    <s v="North Pacific Dermatology"/>
    <s v="Skin Surgery Center"/>
    <x v="52"/>
    <d v="2021-04-08T00:00:00"/>
    <n v="32"/>
    <x v="93"/>
  </r>
  <r>
    <s v="Northeast Dermatology Associates"/>
    <s v="Northeast Dermatology Associates"/>
    <x v="56"/>
    <d v="2021-04-08T00:00:00"/>
    <n v="10"/>
    <x v="93"/>
  </r>
  <r>
    <s v="Northeast Dermatology Associates"/>
    <s v="Northeast Dermatology Associates"/>
    <x v="38"/>
    <d v="2021-04-08T00:00:00"/>
    <n v="81"/>
    <x v="93"/>
  </r>
  <r>
    <s v="Northeast Dermatology Associates"/>
    <s v="Northeast Dermatology Associates"/>
    <x v="55"/>
    <d v="2021-04-08T00:00:00"/>
    <n v="50"/>
    <x v="93"/>
  </r>
  <r>
    <s v="Northeast Dermatology Associates"/>
    <s v="Northeast Dermatology Associates"/>
    <x v="6"/>
    <d v="2021-04-08T00:00:00"/>
    <n v="38"/>
    <x v="93"/>
  </r>
  <r>
    <s v="Northeast Dermatology Associates"/>
    <s v="Northeast Dermatology Associates"/>
    <x v="53"/>
    <d v="2021-04-08T00:00:00"/>
    <n v="41"/>
    <x v="93"/>
  </r>
  <r>
    <s v="Vanguard Dermatology"/>
    <s v="Vanguard Dermatology"/>
    <x v="47"/>
    <d v="2021-04-08T00:00:00"/>
    <n v="44"/>
    <x v="93"/>
  </r>
  <r>
    <s v="The Dermatology Group  "/>
    <s v="The Dermatology Group"/>
    <x v="76"/>
    <d v="2021-04-08T00:00:00"/>
    <n v="30"/>
    <x v="93"/>
  </r>
  <r>
    <s v="The Dermatology Group  "/>
    <s v="The Dermatology Group"/>
    <x v="64"/>
    <d v="2021-04-08T00:00:00"/>
    <n v="22"/>
    <x v="93"/>
  </r>
  <r>
    <s v="Northeast Dermatology Associates"/>
    <s v="South Shore Skin Center"/>
    <x v="9"/>
    <d v="2021-04-08T00:00:00"/>
    <n v="224"/>
    <x v="93"/>
  </r>
  <r>
    <s v="Northeast Dermatology Associates"/>
    <s v="South Shore Skin Center"/>
    <x v="57"/>
    <d v="2021-04-08T00:00:00"/>
    <n v="139"/>
    <x v="93"/>
  </r>
  <r>
    <s v="Southeast Dermatology Specialists  "/>
    <s v="Southeast Dermatology Specialists"/>
    <x v="62"/>
    <d v="2021-04-08T00:00:00"/>
    <n v="44"/>
    <x v="93"/>
  </r>
  <r>
    <s v="Semler Dermatology"/>
    <s v="Semler Dermatology"/>
    <x v="61"/>
    <d v="2021-04-08T00:00:00"/>
    <n v="86"/>
    <x v="93"/>
  </r>
  <r>
    <s v="Pacific Dermatology Specialists"/>
    <s v="Pacific Dermatology Specialists"/>
    <x v="42"/>
    <d v="2021-04-08T00:00:00"/>
    <n v="35"/>
    <x v="93"/>
  </r>
  <r>
    <s v="North Pacific Dermatology"/>
    <s v="Skin Surgery Center"/>
    <x v="96"/>
    <d v="2021-04-08T00:00:00"/>
    <n v="3"/>
    <x v="93"/>
  </r>
  <r>
    <s v="North Pacific Dermatology"/>
    <s v="Eastside Dermatology"/>
    <x v="85"/>
    <d v="2021-04-08T00:00:00"/>
    <n v="2"/>
    <x v="93"/>
  </r>
  <r>
    <s v="Louisiana Dermatology Associates "/>
    <s v="Louisiana Dermatology Associates"/>
    <x v="31"/>
    <d v="2021-04-08T00:00:00"/>
    <n v="34"/>
    <x v="93"/>
  </r>
  <r>
    <s v="Dermatology &amp; MOHS Surgery Institute"/>
    <s v="Dermatology &amp; MOHS Surgery Institute"/>
    <x v="29"/>
    <d v="2021-04-08T00:00:00"/>
    <n v="10"/>
    <x v="93"/>
  </r>
  <r>
    <s v="Northeast Dermatology Associates"/>
    <s v="Northeast Dermatology Associates"/>
    <x v="19"/>
    <d v="2021-04-08T00:00:00"/>
    <n v="41"/>
    <x v="93"/>
  </r>
  <r>
    <s v="Northeast Dermatology Associates"/>
    <s v="Northeast Dermatology Associates"/>
    <x v="54"/>
    <d v="2021-04-08T00:00:00"/>
    <n v="32"/>
    <x v="93"/>
  </r>
  <r>
    <s v="Northeast Dermatology Associates"/>
    <s v="Northeast Dermatology Associates"/>
    <x v="67"/>
    <d v="2021-04-08T00:00:00"/>
    <n v="29"/>
    <x v="93"/>
  </r>
  <r>
    <s v="Northeast Dermatology Associates"/>
    <s v="Northeast Dermatology Associates"/>
    <x v="39"/>
    <d v="2021-04-08T00:00:00"/>
    <n v="27"/>
    <x v="93"/>
  </r>
  <r>
    <s v="Northeast Dermatology Associates"/>
    <s v="Northeast Dermatology Associates"/>
    <x v="37"/>
    <d v="2021-04-08T00:00:00"/>
    <n v="65"/>
    <x v="93"/>
  </r>
  <r>
    <s v="Pacific Dermatology Specialists"/>
    <s v="Pacific Dermatology Specialists"/>
    <x v="58"/>
    <d v="2021-04-08T00:00:00"/>
    <n v="48"/>
    <x v="93"/>
  </r>
  <r>
    <s v="Pacific Dermatology Specialists"/>
    <s v="Pacific Dermatology Specialists"/>
    <x v="59"/>
    <d v="2021-04-08T00:00:00"/>
    <n v="40"/>
    <x v="93"/>
  </r>
  <r>
    <s v="Pacific Dermatology Specialists"/>
    <s v="Pacific Dermatology Specialists"/>
    <x v="41"/>
    <d v="2021-04-08T00:00:00"/>
    <n v="44"/>
    <x v="93"/>
  </r>
  <r>
    <s v="Southeast Dermatology Specialists  "/>
    <s v="Southeast Dermatology Specialists"/>
    <x v="43"/>
    <d v="2021-04-08T00:00:00"/>
    <n v="49"/>
    <x v="93"/>
  </r>
  <r>
    <s v="The Dermatology Group  "/>
    <s v="The Dermatology Group"/>
    <x v="45"/>
    <d v="2021-04-08T00:00:00"/>
    <n v="12"/>
    <x v="93"/>
  </r>
  <r>
    <s v="The Dermatology Group  "/>
    <s v="The Dermatology Group"/>
    <x v="25"/>
    <d v="2021-04-08T00:00:00"/>
    <n v="68"/>
    <x v="93"/>
  </r>
  <r>
    <s v="Washington Institute of Dermatologic Laser Surgery"/>
    <s v="Washington Institute of Dermatologic Laser Surgery"/>
    <x v="48"/>
    <d v="2021-04-08T00:00:00"/>
    <n v="29"/>
    <x v="93"/>
  </r>
  <r>
    <s v="Northeast Dermatology Associates"/>
    <s v="Northeast Dermatology Associates"/>
    <x v="71"/>
    <d v="2021-04-08T00:00:00"/>
    <n v="4"/>
    <x v="93"/>
  </r>
  <r>
    <s v="Northeast Dermatology Associates"/>
    <s v="Northeast Dermatology Associates"/>
    <x v="7"/>
    <d v="2021-04-08T00:00:00"/>
    <n v="20"/>
    <x v="93"/>
  </r>
  <r>
    <s v="Northeast Dermatology Associates"/>
    <s v="Northeast Dermatology Associates"/>
    <x v="22"/>
    <d v="2021-04-08T00:00:00"/>
    <n v="53"/>
    <x v="93"/>
  </r>
  <r>
    <s v="Northeast Dermatology Associates"/>
    <s v="Northeast Dermatology Associates"/>
    <x v="5"/>
    <d v="2021-04-08T00:00:00"/>
    <n v="107"/>
    <x v="93"/>
  </r>
  <r>
    <s v="North Pacific Dermatology"/>
    <s v="Eastside Dermatology"/>
    <x v="3"/>
    <d v="2021-04-08T00:00:00"/>
    <n v="51"/>
    <x v="93"/>
  </r>
  <r>
    <s v="Lupo Center for Aesthetic &amp; General Dermatology"/>
    <s v="Lupo Center for Aesthetic &amp; General Dermatology, LLC"/>
    <x v="2"/>
    <d v="2021-04-08T00:00:00"/>
    <n v="52"/>
    <x v="93"/>
  </r>
  <r>
    <s v="Louisiana Dermatology Associates "/>
    <s v="Louisiana Dermatology Associates"/>
    <x v="50"/>
    <d v="2021-04-08T00:00:00"/>
    <n v="98"/>
    <x v="93"/>
  </r>
  <r>
    <s v="North Pacific Dermatology"/>
    <s v="Skin Surgery Center"/>
    <x v="15"/>
    <d v="2021-04-08T00:00:00"/>
    <n v="33"/>
    <x v="93"/>
  </r>
  <r>
    <s v="Northeast Dermatology Associates"/>
    <s v="Brookline Dermatology Associates"/>
    <x v="17"/>
    <d v="2021-04-08T00:00:00"/>
    <n v="41"/>
    <x v="93"/>
  </r>
  <r>
    <s v="Pacific Dermatology Specialists"/>
    <s v="Pacific Dermatology Specialists"/>
    <x v="23"/>
    <d v="2021-04-08T00:00:00"/>
    <n v="11"/>
    <x v="93"/>
  </r>
  <r>
    <s v="Northeast Dermatology Associates"/>
    <s v="Northeast Dermatology Associates"/>
    <x v="8"/>
    <d v="2021-04-08T00:00:00"/>
    <n v="50"/>
    <x v="93"/>
  </r>
  <r>
    <s v="Vanguard Dermatology"/>
    <s v="Vanguard Dermatology"/>
    <x v="13"/>
    <d v="2021-04-08T00:00:00"/>
    <n v="63"/>
    <x v="93"/>
  </r>
  <r>
    <s v="Vanguard Dermatology"/>
    <s v="Vanguard Dermatology"/>
    <x v="12"/>
    <d v="2021-04-08T00:00:00"/>
    <n v="59"/>
    <x v="93"/>
  </r>
  <r>
    <s v="The Dermatology Group  "/>
    <s v="The Dermatology Group"/>
    <x v="83"/>
    <d v="2021-04-08T00:00:00"/>
    <n v="1"/>
    <x v="93"/>
  </r>
  <r>
    <s v="The Dermatology Group  "/>
    <s v="The Dermatology Group"/>
    <x v="24"/>
    <d v="2021-04-08T00:00:00"/>
    <n v="104"/>
    <x v="93"/>
  </r>
  <r>
    <s v="Louisiana Dermatology Associates "/>
    <s v="Louisiana Dermatology Associates"/>
    <x v="32"/>
    <d v="2021-04-08T00:00:00"/>
    <n v="39"/>
    <x v="93"/>
  </r>
  <r>
    <s v="Northeast Dermatology Associates"/>
    <s v="Northeast Dermatology Associates"/>
    <x v="18"/>
    <d v="2021-04-08T00:00:00"/>
    <n v="95"/>
    <x v="93"/>
  </r>
  <r>
    <s v="Northeast Dermatology Associates"/>
    <s v="Dermatology of Cape Cod"/>
    <x v="34"/>
    <d v="2021-04-08T00:00:00"/>
    <n v="71"/>
    <x v="93"/>
  </r>
  <r>
    <s v="Northeast Dermatology Associates"/>
    <s v="Brookline Dermatology Associates"/>
    <x v="16"/>
    <d v="2021-04-08T00:00:00"/>
    <n v="37"/>
    <x v="93"/>
  </r>
  <r>
    <s v="Northeast Dermatology Associates"/>
    <s v="Northeast Dermatology Associates"/>
    <x v="21"/>
    <d v="2021-04-08T00:00:00"/>
    <n v="43"/>
    <x v="93"/>
  </r>
  <r>
    <s v="Northeast Dermatology Associates"/>
    <s v="Northeast Dermatology Associates"/>
    <x v="20"/>
    <d v="2021-04-08T00:00:00"/>
    <n v="7"/>
    <x v="93"/>
  </r>
  <r>
    <s v="Northeast Dermatology Associates"/>
    <s v="Northeast Dermatology Associates"/>
    <x v="35"/>
    <d v="2021-04-08T00:00:00"/>
    <n v="54"/>
    <x v="93"/>
  </r>
  <r>
    <s v="Northeast Dermatology Associates"/>
    <s v="Northeast Dermatology Associates"/>
    <x v="36"/>
    <d v="2021-04-08T00:00:00"/>
    <n v="57"/>
    <x v="93"/>
  </r>
  <r>
    <s v="Southeast Dermatology Specialists  "/>
    <s v="Southeast Dermatology Specialists"/>
    <x v="44"/>
    <d v="2021-04-08T00:00:00"/>
    <n v="32"/>
    <x v="93"/>
  </r>
  <r>
    <s v="Southeast Dermatology Specialists  "/>
    <s v="Southeast Dermatology Specialists"/>
    <x v="81"/>
    <d v="2021-04-08T00:00:00"/>
    <n v="3"/>
    <x v="93"/>
  </r>
  <r>
    <s v="Northeast Dermatology Associates"/>
    <s v="South Shore Skin Center"/>
    <x v="10"/>
    <d v="2021-04-08T00:00:00"/>
    <n v="15"/>
    <x v="93"/>
  </r>
  <r>
    <s v="Northeast Dermatology Associates"/>
    <s v="Northeast Dermatology Associates"/>
    <x v="40"/>
    <d v="2021-04-08T00:00:00"/>
    <n v="19"/>
    <x v="93"/>
  </r>
  <r>
    <s v="The Dermatology Group  "/>
    <s v="The Dermatology Group"/>
    <x v="26"/>
    <d v="2021-04-08T00:00:00"/>
    <n v="60"/>
    <x v="93"/>
  </r>
  <r>
    <s v="The Dermatology Group  "/>
    <s v="Swan Dermatology &amp; Aesthetics"/>
    <x v="11"/>
    <d v="2021-04-08T00:00:00"/>
    <n v="41"/>
    <x v="93"/>
  </r>
  <r>
    <s v="Vanguard Dermatology"/>
    <s v="Vanguard Dermatology"/>
    <x v="27"/>
    <d v="2021-04-08T00:00:00"/>
    <n v="6"/>
    <x v="93"/>
  </r>
  <r>
    <s v="Vanguard Dermatology"/>
    <s v="Vanguard Dermatology"/>
    <x v="46"/>
    <d v="2021-04-08T00:00:00"/>
    <n v="80"/>
    <x v="93"/>
  </r>
  <r>
    <s v="Vanguard Dermatology"/>
    <s v="Vanguard Dermatology"/>
    <x v="13"/>
    <d v="2021-04-07T00:00:00"/>
    <n v="110"/>
    <x v="94"/>
  </r>
  <r>
    <s v="Vanguard Dermatology"/>
    <s v="Vanguard Dermatology"/>
    <x v="47"/>
    <d v="2021-04-07T00:00:00"/>
    <n v="55"/>
    <x v="94"/>
  </r>
  <r>
    <s v="Washington Institute of Dermatologic Laser Surgery"/>
    <s v="Washington Institute of Dermatologic Laser Surgery"/>
    <x v="48"/>
    <d v="2021-04-07T00:00:00"/>
    <n v="23"/>
    <x v="94"/>
  </r>
  <r>
    <s v="The Dermatology Group  "/>
    <s v="The Dermatology Group"/>
    <x v="24"/>
    <d v="2021-04-07T00:00:00"/>
    <n v="147"/>
    <x v="94"/>
  </r>
  <r>
    <s v="The Dermatology Group  "/>
    <s v="The Dermatology Group"/>
    <x v="45"/>
    <d v="2021-04-07T00:00:00"/>
    <n v="25"/>
    <x v="94"/>
  </r>
  <r>
    <s v="The Dermatology Group  "/>
    <s v="The Dermatology Group"/>
    <x v="25"/>
    <d v="2021-04-07T00:00:00"/>
    <n v="57"/>
    <x v="94"/>
  </r>
  <r>
    <s v="Pacific Dermatology Specialists"/>
    <s v="Pacific Dermatology Specialists"/>
    <x v="23"/>
    <d v="2021-04-07T00:00:00"/>
    <n v="14"/>
    <x v="94"/>
  </r>
  <r>
    <s v="Southeast Dermatology Specialists  "/>
    <s v="Southeast Dermatology Specialists"/>
    <x v="43"/>
    <d v="2021-04-07T00:00:00"/>
    <n v="52"/>
    <x v="94"/>
  </r>
  <r>
    <s v="Southeast Dermatology Specialists  "/>
    <s v="Southeast Dermatology Specialists"/>
    <x v="66"/>
    <d v="2021-04-07T00:00:00"/>
    <n v="25"/>
    <x v="94"/>
  </r>
  <r>
    <s v="Pacific Dermatology Specialists"/>
    <s v="Pacific Dermatology Specialists"/>
    <x v="65"/>
    <d v="2021-04-07T00:00:00"/>
    <n v="17"/>
    <x v="94"/>
  </r>
  <r>
    <s v="Northeast Dermatology Associates"/>
    <s v="Northeast Dermatology Associates"/>
    <x v="67"/>
    <d v="2021-04-07T00:00:00"/>
    <n v="39"/>
    <x v="94"/>
  </r>
  <r>
    <s v="Northeast Dermatology Associates"/>
    <s v="Northeast Dermatology Associates"/>
    <x v="38"/>
    <d v="2021-04-07T00:00:00"/>
    <n v="73"/>
    <x v="94"/>
  </r>
  <r>
    <s v="Louisiana Dermatology Associates "/>
    <s v="Louisiana Dermatology Associates"/>
    <x v="31"/>
    <d v="2021-04-07T00:00:00"/>
    <n v="44"/>
    <x v="94"/>
  </r>
  <r>
    <s v="Family Dermatology"/>
    <s v="Family Dermatology"/>
    <x v="1"/>
    <d v="2021-04-07T00:00:00"/>
    <n v="81"/>
    <x v="94"/>
  </r>
  <r>
    <s v="North Pacific Dermatology"/>
    <s v="Eastside Dermatology"/>
    <x v="3"/>
    <d v="2021-04-07T00:00:00"/>
    <n v="49"/>
    <x v="94"/>
  </r>
  <r>
    <s v="Lupo Center for Aesthetic &amp; General Dermatology"/>
    <s v="Lupo Center for Aesthetic &amp; General Dermatology, LLC"/>
    <x v="2"/>
    <d v="2021-04-07T00:00:00"/>
    <n v="34"/>
    <x v="94"/>
  </r>
  <r>
    <s v="The Dermatology Group  "/>
    <s v="The Dermatology Group"/>
    <x v="76"/>
    <d v="2021-04-07T00:00:00"/>
    <n v="26"/>
    <x v="94"/>
  </r>
  <r>
    <s v="The Dermatology Group  "/>
    <s v="The Dermatology Group"/>
    <x v="64"/>
    <d v="2021-04-07T00:00:00"/>
    <n v="19"/>
    <x v="94"/>
  </r>
  <r>
    <s v="The Dermatology Group  "/>
    <s v="Swan Dermatology &amp; Aesthetics"/>
    <x v="11"/>
    <d v="2021-04-07T00:00:00"/>
    <n v="45"/>
    <x v="94"/>
  </r>
  <r>
    <s v="The Dermatology Group  "/>
    <s v="The Dermatology Group"/>
    <x v="26"/>
    <d v="2021-04-07T00:00:00"/>
    <n v="61"/>
    <x v="94"/>
  </r>
  <r>
    <s v="Vanguard Dermatology"/>
    <s v="Vanguard Dermatology"/>
    <x v="102"/>
    <d v="2021-04-07T00:00:00"/>
    <n v="6"/>
    <x v="94"/>
  </r>
  <r>
    <s v="Northeast Dermatology Associates"/>
    <s v="South Shore Skin Center"/>
    <x v="9"/>
    <d v="2021-04-07T00:00:00"/>
    <n v="176"/>
    <x v="94"/>
  </r>
  <r>
    <s v="Pacific Dermatology Specialists"/>
    <s v="Pacific Dermatology Specialists"/>
    <x v="58"/>
    <d v="2021-04-07T00:00:00"/>
    <n v="54"/>
    <x v="94"/>
  </r>
  <r>
    <s v="Northeast Dermatology Associates"/>
    <s v="South Shore Skin Center"/>
    <x v="10"/>
    <d v="2021-04-07T00:00:00"/>
    <n v="28"/>
    <x v="94"/>
  </r>
  <r>
    <s v="Semler Dermatology"/>
    <s v="Semler Dermatology"/>
    <x v="61"/>
    <d v="2021-04-07T00:00:00"/>
    <n v="75"/>
    <x v="94"/>
  </r>
  <r>
    <s v="North Pacific Dermatology"/>
    <s v="Skin Surgery Center"/>
    <x v="96"/>
    <d v="2021-04-07T00:00:00"/>
    <n v="1"/>
    <x v="94"/>
  </r>
  <r>
    <s v="North Pacific Dermatology"/>
    <s v="North Pacific Dermatology"/>
    <x v="4"/>
    <d v="2021-04-07T00:00:00"/>
    <n v="16"/>
    <x v="94"/>
  </r>
  <r>
    <s v="Louisiana Dermatology Associates "/>
    <s v="Louisiana Dermatology Associates"/>
    <x v="69"/>
    <d v="2021-04-07T00:00:00"/>
    <n v="11"/>
    <x v="94"/>
  </r>
  <r>
    <s v="North Pacific Dermatology"/>
    <s v="North Pacific Dermatology"/>
    <x v="68"/>
    <d v="2021-04-07T00:00:00"/>
    <n v="1"/>
    <x v="94"/>
  </r>
  <r>
    <s v="Northeast Dermatology Associates"/>
    <s v="Northeast Dermatology Associates"/>
    <x v="54"/>
    <d v="2021-04-07T00:00:00"/>
    <n v="45"/>
    <x v="94"/>
  </r>
  <r>
    <s v="Northeast Dermatology Associates"/>
    <s v="Northeast Dermatology Associates"/>
    <x v="20"/>
    <d v="2021-04-07T00:00:00"/>
    <n v="7"/>
    <x v="94"/>
  </r>
  <r>
    <s v="Northeast Dermatology Associates"/>
    <s v="Northeast Dermatology Associates"/>
    <x v="87"/>
    <d v="2021-04-07T00:00:00"/>
    <n v="18"/>
    <x v="94"/>
  </r>
  <r>
    <s v="Vanguard Dermatology"/>
    <s v="Vanguard Dermatology"/>
    <x v="27"/>
    <d v="2021-04-07T00:00:00"/>
    <n v="15"/>
    <x v="94"/>
  </r>
  <r>
    <s v="Southeast Dermatology Specialists  "/>
    <s v="Southeast Dermatology Specialists"/>
    <x v="62"/>
    <d v="2021-04-07T00:00:00"/>
    <n v="77"/>
    <x v="94"/>
  </r>
  <r>
    <s v="Pacific Dermatology Specialists"/>
    <s v="Pacific Dermatology Specialists"/>
    <x v="42"/>
    <d v="2021-04-07T00:00:00"/>
    <n v="27"/>
    <x v="94"/>
  </r>
  <r>
    <s v="Northeast Dermatology Associates"/>
    <s v="South Shore Skin Center"/>
    <x v="57"/>
    <d v="2021-04-07T00:00:00"/>
    <n v="137"/>
    <x v="94"/>
  </r>
  <r>
    <s v="Northeast Dermatology Associates"/>
    <s v="Northeast Dermatology Associates"/>
    <x v="71"/>
    <d v="2021-04-07T00:00:00"/>
    <n v="4"/>
    <x v="94"/>
  </r>
  <r>
    <s v="Northeast Dermatology Associates"/>
    <s v="Northeast Dermatology Associates"/>
    <x v="22"/>
    <d v="2021-04-07T00:00:00"/>
    <n v="60"/>
    <x v="94"/>
  </r>
  <r>
    <s v="Northeast Dermatology Associates"/>
    <s v="Northeast Dermatology Associates"/>
    <x v="56"/>
    <d v="2021-04-07T00:00:00"/>
    <n v="14"/>
    <x v="94"/>
  </r>
  <r>
    <s v="Northeast Dermatology Associates"/>
    <s v="Northeast Dermatology Associates"/>
    <x v="55"/>
    <d v="2021-04-07T00:00:00"/>
    <n v="21"/>
    <x v="94"/>
  </r>
  <r>
    <s v="Northeast Dermatology Associates"/>
    <s v="Northeast Dermatology Associates"/>
    <x v="53"/>
    <d v="2021-04-07T00:00:00"/>
    <n v="65"/>
    <x v="94"/>
  </r>
  <r>
    <s v="Louisiana Dermatology Associates "/>
    <s v="Louisiana Dermatology Associates"/>
    <x v="32"/>
    <d v="2021-04-07T00:00:00"/>
    <n v="38"/>
    <x v="94"/>
  </r>
  <r>
    <s v="Louisiana Dermatology Associates "/>
    <s v="Louisiana Dermatology Associates"/>
    <x v="50"/>
    <d v="2021-04-07T00:00:00"/>
    <n v="122"/>
    <x v="94"/>
  </r>
  <r>
    <s v="North Pacific Dermatology"/>
    <s v="Lake Washington Dermatology"/>
    <x v="51"/>
    <d v="2021-04-07T00:00:00"/>
    <n v="15"/>
    <x v="94"/>
  </r>
  <r>
    <s v="North Pacific Dermatology"/>
    <s v="Skin Surgery Center"/>
    <x v="105"/>
    <d v="2021-04-07T00:00:00"/>
    <n v="1"/>
    <x v="94"/>
  </r>
  <r>
    <s v="North Pacific Dermatology"/>
    <s v="Skin Surgery Center"/>
    <x v="52"/>
    <d v="2021-04-07T00:00:00"/>
    <n v="32"/>
    <x v="94"/>
  </r>
  <r>
    <s v="North Pacific Dermatology"/>
    <s v="North Pacific Dermatology"/>
    <x v="33"/>
    <d v="2021-04-07T00:00:00"/>
    <n v="69"/>
    <x v="94"/>
  </r>
  <r>
    <s v="North Pacific Dermatology"/>
    <s v="Skin Surgery Center"/>
    <x v="15"/>
    <d v="2021-04-07T00:00:00"/>
    <n v="38"/>
    <x v="94"/>
  </r>
  <r>
    <s v="Northeast Dermatology Associates"/>
    <s v="Brookline Dermatology Associates"/>
    <x v="16"/>
    <d v="2021-04-07T00:00:00"/>
    <n v="29"/>
    <x v="94"/>
  </r>
  <r>
    <s v="Northeast Dermatology Associates"/>
    <s v="Northeast Dermatology Associates"/>
    <x v="18"/>
    <d v="2021-04-07T00:00:00"/>
    <n v="96"/>
    <x v="94"/>
  </r>
  <r>
    <s v="Northeast Dermatology Associates"/>
    <s v="Brookline Dermatology Associates"/>
    <x v="17"/>
    <d v="2021-04-07T00:00:00"/>
    <n v="41"/>
    <x v="94"/>
  </r>
  <r>
    <s v="Pacific Dermatology Specialists"/>
    <s v="Pacific Dermatology Specialists"/>
    <x v="41"/>
    <d v="2021-04-07T00:00:00"/>
    <n v="18"/>
    <x v="94"/>
  </r>
  <r>
    <s v="Pacific Dermatology Specialists"/>
    <s v="Pacific Dermatology Specialists"/>
    <x v="60"/>
    <d v="2021-04-07T00:00:00"/>
    <n v="13"/>
    <x v="94"/>
  </r>
  <r>
    <s v="Southeast Dermatology Specialists  "/>
    <s v="Southeast Dermatology Specialists"/>
    <x v="81"/>
    <d v="2021-04-07T00:00:00"/>
    <n v="3"/>
    <x v="94"/>
  </r>
  <r>
    <s v="Northeast Dermatology Associates"/>
    <s v="Northeast Dermatology Associates"/>
    <x v="8"/>
    <d v="2021-04-07T00:00:00"/>
    <n v="55"/>
    <x v="94"/>
  </r>
  <r>
    <s v="Pacific Dermatology Specialists"/>
    <s v="Pacific Dermatology Specialists"/>
    <x v="59"/>
    <d v="2021-04-07T00:00:00"/>
    <n v="24"/>
    <x v="94"/>
  </r>
  <r>
    <s v="Northeast Dermatology Associates"/>
    <s v="Northeast Dermatology Associates"/>
    <x v="36"/>
    <d v="2021-04-07T00:00:00"/>
    <n v="107"/>
    <x v="94"/>
  </r>
  <r>
    <s v="Northeast Dermatology Associates"/>
    <s v="Northeast Dermatology Associates"/>
    <x v="37"/>
    <d v="2021-04-07T00:00:00"/>
    <n v="91"/>
    <x v="94"/>
  </r>
  <r>
    <s v="Northeast Dermatology Associates"/>
    <s v="Northeast Dermatology Associates"/>
    <x v="39"/>
    <d v="2021-04-07T00:00:00"/>
    <n v="29"/>
    <x v="94"/>
  </r>
  <r>
    <s v="Northeast Dermatology Associates"/>
    <s v="Northeast Dermatology Associates"/>
    <x v="5"/>
    <d v="2021-04-07T00:00:00"/>
    <n v="90"/>
    <x v="94"/>
  </r>
  <r>
    <s v="Northeast Dermatology Associates"/>
    <s v="Dermatology of Cape Cod"/>
    <x v="34"/>
    <d v="2021-04-07T00:00:00"/>
    <n v="75"/>
    <x v="94"/>
  </r>
  <r>
    <s v="Louisiana Dermatology Associates "/>
    <s v="Louisiana Dermatology Associates"/>
    <x v="63"/>
    <d v="2021-04-07T00:00:00"/>
    <n v="14"/>
    <x v="94"/>
  </r>
  <r>
    <s v="Louisiana Dermatology Associates "/>
    <s v="Louisiana Dermatology Associates"/>
    <x v="32"/>
    <d v="2021-04-06T00:00:00"/>
    <n v="30"/>
    <x v="95"/>
  </r>
  <r>
    <s v="Northeast Dermatology Associates"/>
    <s v="Northeast Dermatology Associates"/>
    <x v="18"/>
    <d v="2021-04-06T00:00:00"/>
    <n v="44"/>
    <x v="95"/>
  </r>
  <r>
    <s v="North Pacific Dermatology"/>
    <s v="Skin Surgery Center"/>
    <x v="15"/>
    <d v="2021-04-06T00:00:00"/>
    <n v="23"/>
    <x v="95"/>
  </r>
  <r>
    <s v="Northeast Dermatology Associates"/>
    <s v="Brookline Dermatology Associates"/>
    <x v="16"/>
    <d v="2021-04-06T00:00:00"/>
    <n v="34"/>
    <x v="95"/>
  </r>
  <r>
    <s v="North Pacific Dermatology"/>
    <s v="Skin Surgery Center"/>
    <x v="96"/>
    <d v="2021-04-06T00:00:00"/>
    <n v="2"/>
    <x v="95"/>
  </r>
  <r>
    <s v="North Pacific Dermatology"/>
    <s v="Skin Surgery Center"/>
    <x v="105"/>
    <d v="2021-04-06T00:00:00"/>
    <n v="1"/>
    <x v="95"/>
  </r>
  <r>
    <s v="Northeast Dermatology Associates"/>
    <s v="Northeast Dermatology Associates"/>
    <x v="22"/>
    <d v="2021-04-06T00:00:00"/>
    <n v="88"/>
    <x v="95"/>
  </r>
  <r>
    <s v="Northeast Dermatology Associates"/>
    <s v="Northeast Dermatology Associates"/>
    <x v="21"/>
    <d v="2021-04-06T00:00:00"/>
    <n v="38"/>
    <x v="95"/>
  </r>
  <r>
    <s v="Northeast Dermatology Associates"/>
    <s v="Northeast Dermatology Associates"/>
    <x v="20"/>
    <d v="2021-04-06T00:00:00"/>
    <n v="9"/>
    <x v="95"/>
  </r>
  <r>
    <s v="Northeast Dermatology Associates"/>
    <s v="Northeast Dermatology Associates"/>
    <x v="19"/>
    <d v="2021-04-06T00:00:00"/>
    <n v="31"/>
    <x v="95"/>
  </r>
  <r>
    <s v="Pacific Dermatology Specialists"/>
    <s v="Pacific Dermatology Specialists"/>
    <x v="23"/>
    <d v="2021-04-06T00:00:00"/>
    <n v="13"/>
    <x v="95"/>
  </r>
  <r>
    <s v="Northeast Dermatology Associates"/>
    <s v="South Shore Skin Center"/>
    <x v="10"/>
    <d v="2021-04-06T00:00:00"/>
    <n v="8"/>
    <x v="95"/>
  </r>
  <r>
    <s v="The Dermatology Group  "/>
    <s v="The Dermatology Group"/>
    <x v="24"/>
    <d v="2021-04-06T00:00:00"/>
    <n v="173"/>
    <x v="95"/>
  </r>
  <r>
    <s v="The Dermatology Group  "/>
    <s v="The Dermatology Group"/>
    <x v="25"/>
    <d v="2021-04-06T00:00:00"/>
    <n v="60"/>
    <x v="95"/>
  </r>
  <r>
    <s v="The Dermatology Group  "/>
    <s v="The Dermatology Group"/>
    <x v="26"/>
    <d v="2021-04-06T00:00:00"/>
    <n v="11"/>
    <x v="95"/>
  </r>
  <r>
    <s v="Northeast Dermatology Associates"/>
    <s v="Northeast Dermatology Associates"/>
    <x v="5"/>
    <d v="2021-04-06T00:00:00"/>
    <n v="128"/>
    <x v="95"/>
  </r>
  <r>
    <s v="North Pacific Dermatology"/>
    <s v="North Pacific Dermatology"/>
    <x v="4"/>
    <d v="2021-04-06T00:00:00"/>
    <n v="26"/>
    <x v="95"/>
  </r>
  <r>
    <s v="North Pacific Dermatology"/>
    <s v="Eastside Dermatology"/>
    <x v="3"/>
    <d v="2021-04-06T00:00:00"/>
    <n v="45"/>
    <x v="95"/>
  </r>
  <r>
    <s v="Lupo Center for Aesthetic &amp; General Dermatology"/>
    <s v="Lupo Center for Aesthetic &amp; General Dermatology, LLC"/>
    <x v="2"/>
    <d v="2021-04-06T00:00:00"/>
    <n v="51"/>
    <x v="95"/>
  </r>
  <r>
    <s v="Family Dermatology"/>
    <s v="Family Dermatology"/>
    <x v="1"/>
    <d v="2021-04-06T00:00:00"/>
    <n v="88"/>
    <x v="95"/>
  </r>
  <r>
    <s v="Dermatology &amp; MOHS Surgery Institute"/>
    <s v="Dermatology &amp; MOHS Surgery Institute"/>
    <x v="74"/>
    <d v="2021-04-06T00:00:00"/>
    <n v="7"/>
    <x v="95"/>
  </r>
  <r>
    <s v="Northeast Dermatology Associates"/>
    <s v="Northeast Dermatology Associates"/>
    <x v="7"/>
    <d v="2021-04-06T00:00:00"/>
    <n v="31"/>
    <x v="95"/>
  </r>
  <r>
    <s v="Northeast Dermatology Associates"/>
    <s v="Northeast Dermatology Associates"/>
    <x v="8"/>
    <d v="2021-04-06T00:00:00"/>
    <n v="58"/>
    <x v="95"/>
  </r>
  <r>
    <s v="Pacific Dermatology Specialists"/>
    <s v="Pacific Dermatology Specialists"/>
    <x v="60"/>
    <d v="2021-04-06T00:00:00"/>
    <n v="38"/>
    <x v="95"/>
  </r>
  <r>
    <s v="Vanguard Dermatology"/>
    <s v="Vanguard Dermatology"/>
    <x v="12"/>
    <d v="2021-04-06T00:00:00"/>
    <n v="34"/>
    <x v="95"/>
  </r>
  <r>
    <s v="Vanguard Dermatology"/>
    <s v="Vanguard Dermatology"/>
    <x v="13"/>
    <d v="2021-04-06T00:00:00"/>
    <n v="68"/>
    <x v="95"/>
  </r>
  <r>
    <s v="The Dermatology Group  "/>
    <s v="The Dermatology Group"/>
    <x v="83"/>
    <d v="2021-04-06T00:00:00"/>
    <n v="2"/>
    <x v="95"/>
  </r>
  <r>
    <s v="The Dermatology Group  "/>
    <s v="Swan Dermatology &amp; Aesthetics"/>
    <x v="11"/>
    <d v="2021-04-06T00:00:00"/>
    <n v="45"/>
    <x v="95"/>
  </r>
  <r>
    <s v="Northeast Dermatology Associates"/>
    <s v="Northeast Dermatology Associates"/>
    <x v="37"/>
    <d v="2021-04-06T00:00:00"/>
    <n v="115"/>
    <x v="95"/>
  </r>
  <r>
    <s v="Northeast Dermatology Associates"/>
    <s v="Northeast Dermatology Associates"/>
    <x v="38"/>
    <d v="2021-04-06T00:00:00"/>
    <n v="70"/>
    <x v="95"/>
  </r>
  <r>
    <s v="Northeast Dermatology Associates"/>
    <s v="Northeast Dermatology Associates"/>
    <x v="35"/>
    <d v="2021-04-06T00:00:00"/>
    <n v="50"/>
    <x v="95"/>
  </r>
  <r>
    <s v="Northeast Dermatology Associates"/>
    <s v="Northeast Dermatology Associates"/>
    <x v="67"/>
    <d v="2021-04-06T00:00:00"/>
    <n v="20"/>
    <x v="95"/>
  </r>
  <r>
    <s v="Northeast Dermatology Associates"/>
    <s v="Northeast Dermatology Associates"/>
    <x v="36"/>
    <d v="2021-04-06T00:00:00"/>
    <n v="85"/>
    <x v="95"/>
  </r>
  <r>
    <s v="North Pacific Dermatology"/>
    <s v="Lake Washington Dermatology"/>
    <x v="98"/>
    <d v="2021-04-06T00:00:00"/>
    <n v="1"/>
    <x v="95"/>
  </r>
  <r>
    <s v="Louisiana Dermatology Associates "/>
    <s v="Louisiana Dermatology Associates"/>
    <x v="31"/>
    <d v="2021-04-06T00:00:00"/>
    <n v="62"/>
    <x v="95"/>
  </r>
  <r>
    <s v="Louisiana Dermatology Associates "/>
    <s v="Louisiana Dermatology Associates"/>
    <x v="103"/>
    <d v="2021-04-06T00:00:00"/>
    <n v="1"/>
    <x v="95"/>
  </r>
  <r>
    <s v="North Pacific Dermatology"/>
    <s v="North Pacific Dermatology"/>
    <x v="33"/>
    <d v="2021-04-06T00:00:00"/>
    <n v="62"/>
    <x v="95"/>
  </r>
  <r>
    <s v="Northeast Dermatology Associates"/>
    <s v="Dermatology of Cape Cod"/>
    <x v="34"/>
    <d v="2021-04-06T00:00:00"/>
    <n v="106"/>
    <x v="95"/>
  </r>
  <r>
    <s v="Pacific Dermatology Specialists"/>
    <s v="Pacific Dermatology Specialists"/>
    <x v="41"/>
    <d v="2021-04-06T00:00:00"/>
    <n v="3"/>
    <x v="95"/>
  </r>
  <r>
    <s v="Southeast Dermatology Specialists  "/>
    <s v="Southeast Dermatology Specialists"/>
    <x v="44"/>
    <d v="2021-04-06T00:00:00"/>
    <n v="34"/>
    <x v="95"/>
  </r>
  <r>
    <s v="Southeast Dermatology Specialists  "/>
    <s v="Southeast Dermatology Specialists"/>
    <x v="43"/>
    <d v="2021-04-06T00:00:00"/>
    <n v="39"/>
    <x v="95"/>
  </r>
  <r>
    <s v="Pacific Dermatology Specialists"/>
    <s v="Pacific Dermatology Specialists"/>
    <x v="73"/>
    <d v="2021-04-06T00:00:00"/>
    <n v="2"/>
    <x v="95"/>
  </r>
  <r>
    <s v="Northeast Dermatology Associates"/>
    <s v="Northeast Dermatology Associates"/>
    <x v="39"/>
    <d v="2021-04-06T00:00:00"/>
    <n v="24"/>
    <x v="95"/>
  </r>
  <r>
    <s v="Vanguard Dermatology"/>
    <s v="Vanguard Dermatology"/>
    <x v="46"/>
    <d v="2021-04-06T00:00:00"/>
    <n v="57"/>
    <x v="95"/>
  </r>
  <r>
    <s v="Vanguard Dermatology"/>
    <s v="Vanguard Dermatology"/>
    <x v="88"/>
    <d v="2021-04-06T00:00:00"/>
    <n v="16"/>
    <x v="95"/>
  </r>
  <r>
    <s v="Vanguard Dermatology"/>
    <s v="Vanguard Dermatology"/>
    <x v="47"/>
    <d v="2021-04-06T00:00:00"/>
    <n v="102"/>
    <x v="95"/>
  </r>
  <r>
    <s v="Washington Institute of Dermatologic Laser Surgery"/>
    <s v="Washington Institute of Dermatologic Laser Surgery"/>
    <x v="48"/>
    <d v="2021-04-06T00:00:00"/>
    <n v="25"/>
    <x v="95"/>
  </r>
  <r>
    <s v="North Pacific Dermatology"/>
    <s v="North Pacific Dermatology"/>
    <x v="68"/>
    <d v="2021-04-06T00:00:00"/>
    <n v="2"/>
    <x v="95"/>
  </r>
  <r>
    <s v="North Pacific Dermatology"/>
    <s v="Lake Washington Dermatology"/>
    <x v="51"/>
    <d v="2021-04-06T00:00:00"/>
    <n v="68"/>
    <x v="95"/>
  </r>
  <r>
    <s v="Louisiana Dermatology Associates "/>
    <s v="Louisiana Dermatology Associates"/>
    <x v="50"/>
    <d v="2021-04-06T00:00:00"/>
    <n v="137"/>
    <x v="95"/>
  </r>
  <r>
    <s v="North Pacific Dermatology"/>
    <s v="Skin Surgery Center"/>
    <x v="52"/>
    <d v="2021-04-06T00:00:00"/>
    <n v="33"/>
    <x v="95"/>
  </r>
  <r>
    <s v="Northeast Dermatology Associates"/>
    <s v="Northeast Dermatology Associates"/>
    <x v="56"/>
    <d v="2021-04-06T00:00:00"/>
    <n v="5"/>
    <x v="95"/>
  </r>
  <r>
    <s v="Northeast Dermatology Associates"/>
    <s v="Northeast Dermatology Associates"/>
    <x v="71"/>
    <d v="2021-04-06T00:00:00"/>
    <n v="6"/>
    <x v="95"/>
  </r>
  <r>
    <s v="Northeast Dermatology Associates"/>
    <s v="Northeast Dermatology Associates"/>
    <x v="53"/>
    <d v="2021-04-06T00:00:00"/>
    <n v="73"/>
    <x v="95"/>
  </r>
  <r>
    <s v="Northeast Dermatology Associates"/>
    <s v="Northeast Dermatology Associates"/>
    <x v="54"/>
    <d v="2021-04-06T00:00:00"/>
    <n v="32"/>
    <x v="95"/>
  </r>
  <r>
    <s v="Northeast Dermatology Associates"/>
    <s v="Northeast Dermatology Associates"/>
    <x v="55"/>
    <d v="2021-04-06T00:00:00"/>
    <n v="34"/>
    <x v="95"/>
  </r>
  <r>
    <s v="Semler Dermatology"/>
    <s v="Semler Dermatology"/>
    <x v="61"/>
    <d v="2021-04-06T00:00:00"/>
    <n v="73"/>
    <x v="95"/>
  </r>
  <r>
    <s v="Pacific Dermatology Specialists"/>
    <s v="Pacific Dermatology Specialists"/>
    <x v="42"/>
    <d v="2021-04-06T00:00:00"/>
    <n v="12"/>
    <x v="95"/>
  </r>
  <r>
    <s v="Southeast Dermatology Specialists  "/>
    <s v="Southeast Dermatology Specialists"/>
    <x v="62"/>
    <d v="2021-04-06T00:00:00"/>
    <n v="34"/>
    <x v="95"/>
  </r>
  <r>
    <s v="Pacific Dermatology Specialists"/>
    <s v="Pacific Dermatology Specialists"/>
    <x v="58"/>
    <d v="2021-04-06T00:00:00"/>
    <n v="67"/>
    <x v="95"/>
  </r>
  <r>
    <s v="Pacific Dermatology Specialists"/>
    <s v="Pacific Dermatology Specialists"/>
    <x v="59"/>
    <d v="2021-04-06T00:00:00"/>
    <n v="39"/>
    <x v="95"/>
  </r>
  <r>
    <s v="Northeast Dermatology Associates"/>
    <s v="South Shore Skin Center"/>
    <x v="9"/>
    <d v="2021-04-06T00:00:00"/>
    <n v="201"/>
    <x v="95"/>
  </r>
  <r>
    <s v="Northeast Dermatology Associates"/>
    <s v="South Shore Skin Center"/>
    <x v="57"/>
    <d v="2021-04-06T00:00:00"/>
    <n v="187"/>
    <x v="95"/>
  </r>
  <r>
    <s v="The Dermatology Group  "/>
    <s v="The Dermatology Group"/>
    <x v="76"/>
    <d v="2021-04-06T00:00:00"/>
    <n v="88"/>
    <x v="95"/>
  </r>
  <r>
    <s v="Vanguard Dermatology"/>
    <s v="Vanguard Dermatology"/>
    <x v="84"/>
    <d v="2021-04-06T00:00:00"/>
    <n v="15"/>
    <x v="95"/>
  </r>
  <r>
    <s v="The Dermatology Group  "/>
    <s v="The Dermatology Group"/>
    <x v="64"/>
    <d v="2021-04-06T00:00:00"/>
    <n v="21"/>
    <x v="95"/>
  </r>
  <r>
    <s v="The Dermatology Group  "/>
    <s v="Swan Dermatology &amp; Aesthetics"/>
    <x v="11"/>
    <d v="2021-04-05T00:00:00"/>
    <n v="60"/>
    <x v="96"/>
  </r>
  <r>
    <s v="The Dermatology Group  "/>
    <s v="The Dermatology Group"/>
    <x v="26"/>
    <d v="2021-04-05T00:00:00"/>
    <n v="15"/>
    <x v="96"/>
  </r>
  <r>
    <s v="The Dermatology Group  "/>
    <s v="The Dermatology Group"/>
    <x v="78"/>
    <d v="2021-04-05T00:00:00"/>
    <n v="49"/>
    <x v="96"/>
  </r>
  <r>
    <s v="Vanguard Dermatology"/>
    <s v="Vanguard Dermatology"/>
    <x v="46"/>
    <d v="2021-04-05T00:00:00"/>
    <n v="67"/>
    <x v="96"/>
  </r>
  <r>
    <s v="Northeast Dermatology Associates"/>
    <s v="Northeast Dermatology Associates"/>
    <x v="8"/>
    <d v="2021-04-05T00:00:00"/>
    <n v="26"/>
    <x v="96"/>
  </r>
  <r>
    <s v="Pacific Dermatology Specialists"/>
    <s v="Pacific Dermatology Specialists"/>
    <x v="73"/>
    <d v="2021-04-05T00:00:00"/>
    <n v="6"/>
    <x v="96"/>
  </r>
  <r>
    <s v="Northeast Dermatology Associates"/>
    <s v="South Shore Skin Center"/>
    <x v="10"/>
    <d v="2021-04-05T00:00:00"/>
    <n v="3"/>
    <x v="96"/>
  </r>
  <r>
    <s v="Pacific Dermatology Specialists"/>
    <s v="Pacific Dermatology Specialists"/>
    <x v="41"/>
    <d v="2021-04-05T00:00:00"/>
    <n v="42"/>
    <x v="96"/>
  </r>
  <r>
    <s v="Northeast Dermatology Associates"/>
    <s v="Northeast Dermatology Associates"/>
    <x v="20"/>
    <d v="2021-04-05T00:00:00"/>
    <n v="11"/>
    <x v="96"/>
  </r>
  <r>
    <s v="Northeast Dermatology Associates"/>
    <s v="Northeast Dermatology Associates"/>
    <x v="35"/>
    <d v="2021-04-05T00:00:00"/>
    <n v="58"/>
    <x v="96"/>
  </r>
  <r>
    <s v="Northeast Dermatology Associates"/>
    <s v="Northeast Dermatology Associates"/>
    <x v="36"/>
    <d v="2021-04-05T00:00:00"/>
    <n v="91"/>
    <x v="96"/>
  </r>
  <r>
    <s v="North Pacific Dermatology"/>
    <s v="Skin Surgery Center"/>
    <x v="105"/>
    <d v="2021-04-05T00:00:00"/>
    <n v="1"/>
    <x v="96"/>
  </r>
  <r>
    <s v="Northeast Dermatology Associates"/>
    <s v="Dermatology of Cape Cod"/>
    <x v="34"/>
    <d v="2021-04-05T00:00:00"/>
    <n v="89"/>
    <x v="96"/>
  </r>
  <r>
    <s v="Northeast Dermatology Associates"/>
    <s v="Northeast Dermatology Associates"/>
    <x v="5"/>
    <d v="2021-04-05T00:00:00"/>
    <n v="83"/>
    <x v="96"/>
  </r>
  <r>
    <s v="Louisiana Dermatology Associates "/>
    <s v="Louisiana Dermatology Associates"/>
    <x v="32"/>
    <d v="2021-04-05T00:00:00"/>
    <n v="31"/>
    <x v="96"/>
  </r>
  <r>
    <s v="Vanguard Dermatology"/>
    <s v="Vanguard Dermatology"/>
    <x v="12"/>
    <d v="2021-04-05T00:00:00"/>
    <n v="32"/>
    <x v="96"/>
  </r>
  <r>
    <s v="Vanguard Dermatology"/>
    <s v="Vanguard Dermatology"/>
    <x v="27"/>
    <d v="2021-04-05T00:00:00"/>
    <n v="17"/>
    <x v="96"/>
  </r>
  <r>
    <s v="The Dermatology Group  "/>
    <s v="The Dermatology Group"/>
    <x v="83"/>
    <d v="2021-04-05T00:00:00"/>
    <n v="1"/>
    <x v="96"/>
  </r>
  <r>
    <s v="The Dermatology Group  "/>
    <s v="The Dermatology Group"/>
    <x v="24"/>
    <d v="2021-04-05T00:00:00"/>
    <n v="132"/>
    <x v="96"/>
  </r>
  <r>
    <s v="Pacific Dermatology Specialists"/>
    <s v="Pacific Dermatology Specialists"/>
    <x v="23"/>
    <d v="2021-04-05T00:00:00"/>
    <n v="14"/>
    <x v="96"/>
  </r>
  <r>
    <s v="Southeast Dermatology Specialists  "/>
    <s v="Southeast Dermatology Specialists"/>
    <x v="62"/>
    <d v="2021-04-05T00:00:00"/>
    <n v="58"/>
    <x v="96"/>
  </r>
  <r>
    <s v="Northeast Dermatology Associates"/>
    <s v="Brookline Dermatology Associates"/>
    <x v="17"/>
    <d v="2021-04-05T00:00:00"/>
    <n v="14"/>
    <x v="96"/>
  </r>
  <r>
    <s v="Northeast Dermatology Associates"/>
    <s v="Northeast Dermatology Associates"/>
    <x v="18"/>
    <d v="2021-04-05T00:00:00"/>
    <n v="99"/>
    <x v="96"/>
  </r>
  <r>
    <s v="North Pacific Dermatology"/>
    <s v="Skin Surgery Center"/>
    <x v="15"/>
    <d v="2021-04-05T00:00:00"/>
    <n v="6"/>
    <x v="96"/>
  </r>
  <r>
    <s v="Louisiana Dermatology Associates "/>
    <s v="Louisiana Dermatology Associates"/>
    <x v="50"/>
    <d v="2021-04-05T00:00:00"/>
    <n v="90"/>
    <x v="96"/>
  </r>
  <r>
    <s v="Lupo Center for Aesthetic &amp; General Dermatology"/>
    <s v="Lupo Center for Aesthetic &amp; General Dermatology, LLC"/>
    <x v="2"/>
    <d v="2021-04-05T00:00:00"/>
    <n v="29"/>
    <x v="96"/>
  </r>
  <r>
    <s v="Northeast Dermatology Associates"/>
    <s v="Northeast Dermatology Associates"/>
    <x v="22"/>
    <d v="2021-04-05T00:00:00"/>
    <n v="60"/>
    <x v="96"/>
  </r>
  <r>
    <s v="Northeast Dermatology Associates"/>
    <s v="Northeast Dermatology Associates"/>
    <x v="56"/>
    <d v="2021-04-05T00:00:00"/>
    <n v="12"/>
    <x v="96"/>
  </r>
  <r>
    <s v="Northeast Dermatology Associates"/>
    <s v="Northeast Dermatology Associates"/>
    <x v="71"/>
    <d v="2021-04-05T00:00:00"/>
    <n v="2"/>
    <x v="96"/>
  </r>
  <r>
    <s v="Northeast Dermatology Associates"/>
    <s v="Northeast Dermatology Associates"/>
    <x v="55"/>
    <d v="2021-04-05T00:00:00"/>
    <n v="1"/>
    <x v="96"/>
  </r>
  <r>
    <s v="Northeast Dermatology Associates"/>
    <s v="Northeast Dermatology Associates"/>
    <x v="21"/>
    <d v="2021-04-05T00:00:00"/>
    <n v="45"/>
    <x v="96"/>
  </r>
  <r>
    <s v="The Dermatology Group  "/>
    <s v="The Dermatology Group"/>
    <x v="77"/>
    <d v="2021-04-05T00:00:00"/>
    <n v="24"/>
    <x v="96"/>
  </r>
  <r>
    <s v="The Dermatology Group  "/>
    <s v="The Dermatology Group"/>
    <x v="25"/>
    <d v="2021-04-05T00:00:00"/>
    <n v="36"/>
    <x v="96"/>
  </r>
  <r>
    <s v="Washington Institute of Dermatologic Laser Surgery"/>
    <s v="Washington Institute of Dermatologic Laser Surgery"/>
    <x v="48"/>
    <d v="2021-04-05T00:00:00"/>
    <n v="29"/>
    <x v="96"/>
  </r>
  <r>
    <s v="Semler Dermatology"/>
    <s v="Semler Dermatology"/>
    <x v="61"/>
    <d v="2021-04-05T00:00:00"/>
    <n v="93"/>
    <x v="96"/>
  </r>
  <r>
    <s v="Pacific Dermatology Specialists"/>
    <s v="Pacific Dermatology Specialists"/>
    <x v="59"/>
    <d v="2021-04-05T00:00:00"/>
    <n v="38"/>
    <x v="96"/>
  </r>
  <r>
    <s v="Pacific Dermatology Specialists"/>
    <s v="Pacific Dermatology Specialists"/>
    <x v="58"/>
    <d v="2021-04-05T00:00:00"/>
    <n v="57"/>
    <x v="96"/>
  </r>
  <r>
    <s v="Northeast Dermatology Associates"/>
    <s v="Northeast Dermatology Associates"/>
    <x v="37"/>
    <d v="2021-04-05T00:00:00"/>
    <n v="72"/>
    <x v="96"/>
  </r>
  <r>
    <s v="Northeast Dermatology Associates"/>
    <s v="Northeast Dermatology Associates"/>
    <x v="39"/>
    <d v="2021-04-05T00:00:00"/>
    <n v="24"/>
    <x v="96"/>
  </r>
  <r>
    <s v="Northeast Dermatology Associates"/>
    <s v="Northeast Dermatology Associates"/>
    <x v="54"/>
    <d v="2021-04-05T00:00:00"/>
    <n v="38"/>
    <x v="96"/>
  </r>
  <r>
    <s v="North Pacific Dermatology"/>
    <s v="North Pacific Dermatology"/>
    <x v="68"/>
    <d v="2021-04-05T00:00:00"/>
    <n v="1"/>
    <x v="96"/>
  </r>
  <r>
    <s v="North Pacific Dermatology"/>
    <s v="Skin Surgery Center"/>
    <x v="96"/>
    <d v="2021-04-05T00:00:00"/>
    <n v="5"/>
    <x v="96"/>
  </r>
  <r>
    <s v="Vanguard Dermatology"/>
    <s v="Vanguard Dermatology"/>
    <x v="13"/>
    <d v="2021-04-05T00:00:00"/>
    <n v="118"/>
    <x v="96"/>
  </r>
  <r>
    <s v="Northeast Dermatology Associates"/>
    <s v="South Shore Skin Center"/>
    <x v="57"/>
    <d v="2021-04-05T00:00:00"/>
    <n v="101"/>
    <x v="96"/>
  </r>
  <r>
    <s v="Northeast Dermatology Associates"/>
    <s v="South Shore Skin Center"/>
    <x v="9"/>
    <d v="2021-04-05T00:00:00"/>
    <n v="167"/>
    <x v="96"/>
  </r>
  <r>
    <s v="Southeast Dermatology Specialists  "/>
    <s v="Southeast Dermatology Specialists"/>
    <x v="43"/>
    <d v="2021-04-05T00:00:00"/>
    <n v="41"/>
    <x v="96"/>
  </r>
  <r>
    <s v="Southeast Dermatology Specialists  "/>
    <s v="Southeast Dermatology Specialists"/>
    <x v="66"/>
    <d v="2021-04-05T00:00:00"/>
    <n v="31"/>
    <x v="96"/>
  </r>
  <r>
    <s v="Pacific Dermatology Specialists"/>
    <s v="Pacific Dermatology Specialists"/>
    <x v="65"/>
    <d v="2021-04-05T00:00:00"/>
    <n v="33"/>
    <x v="96"/>
  </r>
  <r>
    <s v="Northeast Dermatology Associates"/>
    <s v="Northeast Dermatology Associates"/>
    <x v="53"/>
    <d v="2021-04-05T00:00:00"/>
    <n v="20"/>
    <x v="96"/>
  </r>
  <r>
    <s v="Northeast Dermatology Associates"/>
    <s v="Northeast Dermatology Associates"/>
    <x v="67"/>
    <d v="2021-04-05T00:00:00"/>
    <n v="56"/>
    <x v="96"/>
  </r>
  <r>
    <s v="Northeast Dermatology Associates"/>
    <s v="Northeast Dermatology Associates"/>
    <x v="38"/>
    <d v="2021-04-05T00:00:00"/>
    <n v="54"/>
    <x v="96"/>
  </r>
  <r>
    <s v="North Pacific Dermatology"/>
    <s v="Skin Surgery Center"/>
    <x v="52"/>
    <d v="2021-04-05T00:00:00"/>
    <n v="36"/>
    <x v="96"/>
  </r>
  <r>
    <s v="North Pacific Dermatology"/>
    <s v="North Pacific Dermatology"/>
    <x v="33"/>
    <d v="2021-04-05T00:00:00"/>
    <n v="56"/>
    <x v="96"/>
  </r>
  <r>
    <s v="North Pacific Dermatology"/>
    <s v="North Pacific Dermatology"/>
    <x v="4"/>
    <d v="2021-04-05T00:00:00"/>
    <n v="20"/>
    <x v="96"/>
  </r>
  <r>
    <s v="Louisiana Dermatology Associates "/>
    <s v="Louisiana Dermatology Associates"/>
    <x v="31"/>
    <d v="2021-04-05T00:00:00"/>
    <n v="40"/>
    <x v="96"/>
  </r>
  <r>
    <s v="Family Dermatology"/>
    <s v="Family Dermatology"/>
    <x v="1"/>
    <d v="2021-04-05T00:00:00"/>
    <n v="90"/>
    <x v="96"/>
  </r>
  <r>
    <s v="North Pacific Dermatology"/>
    <s v="Lake Washington Dermatology"/>
    <x v="51"/>
    <d v="2021-04-05T00:00:00"/>
    <n v="73"/>
    <x v="96"/>
  </r>
  <r>
    <s v="North Pacific Dermatology"/>
    <s v="Eastside Dermatology"/>
    <x v="3"/>
    <d v="2021-04-05T00:00:00"/>
    <n v="30"/>
    <x v="96"/>
  </r>
  <r>
    <s v="North Pacific Dermatology"/>
    <s v="Eastside Dermatology"/>
    <x v="3"/>
    <d v="2021-04-02T00:00:00"/>
    <n v="44"/>
    <x v="97"/>
  </r>
  <r>
    <s v="Lupo Center for Aesthetic &amp; General Dermatology"/>
    <s v="Lupo Center for Aesthetic &amp; General Dermatology, LLC"/>
    <x v="2"/>
    <d v="2021-04-02T00:00:00"/>
    <n v="20"/>
    <x v="97"/>
  </r>
  <r>
    <s v="Family Dermatology"/>
    <s v="Family Dermatology"/>
    <x v="1"/>
    <d v="2021-04-02T00:00:00"/>
    <n v="8"/>
    <x v="97"/>
  </r>
  <r>
    <s v="North Pacific Dermatology"/>
    <s v="North Pacific Dermatology"/>
    <x v="4"/>
    <d v="2021-04-02T00:00:00"/>
    <n v="22"/>
    <x v="97"/>
  </r>
  <r>
    <s v="North Pacific Dermatology"/>
    <s v="North Pacific Dermatology"/>
    <x v="33"/>
    <d v="2021-04-02T00:00:00"/>
    <n v="23"/>
    <x v="97"/>
  </r>
  <r>
    <s v="Northeast Dermatology Associates"/>
    <s v="Northeast Dermatology Associates"/>
    <x v="38"/>
    <d v="2021-04-02T00:00:00"/>
    <n v="71"/>
    <x v="97"/>
  </r>
  <r>
    <s v="Northeast Dermatology Associates"/>
    <s v="Northeast Dermatology Associates"/>
    <x v="91"/>
    <d v="2021-04-02T00:00:00"/>
    <n v="3"/>
    <x v="97"/>
  </r>
  <r>
    <s v="Pacific Dermatology Specialists"/>
    <s v="Pacific Dermatology Specialists"/>
    <x v="65"/>
    <d v="2021-04-02T00:00:00"/>
    <n v="1"/>
    <x v="97"/>
  </r>
  <r>
    <s v="Southeast Dermatology Specialists  "/>
    <s v="Southeast Dermatology Specialists"/>
    <x v="66"/>
    <d v="2021-04-02T00:00:00"/>
    <n v="1"/>
    <x v="97"/>
  </r>
  <r>
    <s v="Southeast Dermatology Specialists  "/>
    <s v="Southeast Dermatology Specialists"/>
    <x v="43"/>
    <d v="2021-04-02T00:00:00"/>
    <n v="41"/>
    <x v="97"/>
  </r>
  <r>
    <s v="Vanguard Dermatology"/>
    <s v="Vanguard Dermatology"/>
    <x v="13"/>
    <d v="2021-04-02T00:00:00"/>
    <n v="53"/>
    <x v="97"/>
  </r>
  <r>
    <s v="Vanguard Dermatology"/>
    <s v="Vanguard Dermatology"/>
    <x v="47"/>
    <d v="2021-04-02T00:00:00"/>
    <n v="11"/>
    <x v="97"/>
  </r>
  <r>
    <s v="Washington Institute of Dermatologic Laser Surgery"/>
    <s v="Washington Institute of Dermatologic Laser Surgery"/>
    <x v="48"/>
    <d v="2021-04-02T00:00:00"/>
    <n v="27"/>
    <x v="97"/>
  </r>
  <r>
    <s v="North Pacific Dermatology"/>
    <s v="Skin Surgery Center"/>
    <x v="96"/>
    <d v="2021-04-02T00:00:00"/>
    <n v="3"/>
    <x v="97"/>
  </r>
  <r>
    <s v="Northeast Dermatology Associates"/>
    <s v="Northeast Dermatology Associates"/>
    <x v="54"/>
    <d v="2021-04-02T00:00:00"/>
    <n v="34"/>
    <x v="97"/>
  </r>
  <r>
    <s v="Pacific Dermatology Specialists"/>
    <s v="Pacific Dermatology Specialists"/>
    <x v="58"/>
    <d v="2021-04-02T00:00:00"/>
    <n v="54"/>
    <x v="97"/>
  </r>
  <r>
    <s v="Northeast Dermatology Associates"/>
    <s v="South Shore Skin Center"/>
    <x v="10"/>
    <d v="2021-04-02T00:00:00"/>
    <n v="28"/>
    <x v="97"/>
  </r>
  <r>
    <s v="Northeast Dermatology Associates"/>
    <s v="South Shore Skin Center"/>
    <x v="9"/>
    <d v="2021-04-02T00:00:00"/>
    <n v="131"/>
    <x v="97"/>
  </r>
  <r>
    <s v="Semler Dermatology"/>
    <s v="Semler Dermatology"/>
    <x v="61"/>
    <d v="2021-04-02T00:00:00"/>
    <n v="38"/>
    <x v="97"/>
  </r>
  <r>
    <s v="The Dermatology Group  "/>
    <s v="The Dermatology Group"/>
    <x v="25"/>
    <d v="2021-04-02T00:00:00"/>
    <n v="20"/>
    <x v="97"/>
  </r>
  <r>
    <s v="The Dermatology Group  "/>
    <s v="The Dermatology Group"/>
    <x v="26"/>
    <d v="2021-04-02T00:00:00"/>
    <n v="33"/>
    <x v="97"/>
  </r>
  <r>
    <s v="Vanguard Dermatology"/>
    <s v="Vanguard Dermatology"/>
    <x v="84"/>
    <d v="2021-04-02T00:00:00"/>
    <n v="13"/>
    <x v="97"/>
  </r>
  <r>
    <s v="The Dermatology Group  "/>
    <s v="The Dermatology Group"/>
    <x v="76"/>
    <d v="2021-04-02T00:00:00"/>
    <n v="32"/>
    <x v="97"/>
  </r>
  <r>
    <s v="Northeast Dermatology Associates"/>
    <s v="Northeast Dermatology Associates"/>
    <x v="22"/>
    <d v="2021-04-02T00:00:00"/>
    <n v="54"/>
    <x v="97"/>
  </r>
  <r>
    <s v="Northeast Dermatology Associates"/>
    <s v="Northeast Dermatology Associates"/>
    <x v="53"/>
    <d v="2021-04-02T00:00:00"/>
    <n v="51"/>
    <x v="97"/>
  </r>
  <r>
    <s v="North Pacific Dermatology"/>
    <s v="Lake Washington Dermatology"/>
    <x v="51"/>
    <d v="2021-04-02T00:00:00"/>
    <n v="74"/>
    <x v="97"/>
  </r>
  <r>
    <s v="North Pacific Dermatology"/>
    <s v="Skin Surgery Center"/>
    <x v="15"/>
    <d v="2021-04-02T00:00:00"/>
    <n v="2"/>
    <x v="97"/>
  </r>
  <r>
    <s v="North Pacific Dermatology"/>
    <s v="Skin Surgery Center"/>
    <x v="52"/>
    <d v="2021-04-02T00:00:00"/>
    <n v="11"/>
    <x v="97"/>
  </r>
  <r>
    <s v="Northeast Dermatology Associates"/>
    <s v="Brookline Dermatology Associates"/>
    <x v="16"/>
    <d v="2021-04-02T00:00:00"/>
    <n v="22"/>
    <x v="97"/>
  </r>
  <r>
    <s v="Northeast Dermatology Associates"/>
    <s v="Brookline Dermatology Associates"/>
    <x v="17"/>
    <d v="2021-04-02T00:00:00"/>
    <n v="50"/>
    <x v="97"/>
  </r>
  <r>
    <s v="Southeast Dermatology Specialists  "/>
    <s v="Southeast Dermatology Specialists"/>
    <x v="62"/>
    <d v="2021-04-02T00:00:00"/>
    <n v="25"/>
    <x v="97"/>
  </r>
  <r>
    <s v="Pacific Dermatology Specialists"/>
    <s v="Pacific Dermatology Specialists"/>
    <x v="42"/>
    <d v="2021-04-02T00:00:00"/>
    <n v="31"/>
    <x v="97"/>
  </r>
  <r>
    <s v="Northeast Dermatology Associates"/>
    <s v="South Shore Skin Center"/>
    <x v="57"/>
    <d v="2021-04-02T00:00:00"/>
    <n v="102"/>
    <x v="97"/>
  </r>
  <r>
    <s v="The Dermatology Group  "/>
    <s v="The Dermatology Group"/>
    <x v="24"/>
    <d v="2021-04-02T00:00:00"/>
    <n v="37"/>
    <x v="97"/>
  </r>
  <r>
    <s v="Northeast Dermatology Associates"/>
    <s v="Northeast Dermatology Associates"/>
    <x v="5"/>
    <d v="2021-04-02T00:00:00"/>
    <n v="54"/>
    <x v="97"/>
  </r>
  <r>
    <s v="Northeast Dermatology Associates"/>
    <s v="Dermatology of Cape Cod"/>
    <x v="34"/>
    <d v="2021-04-02T00:00:00"/>
    <n v="38"/>
    <x v="97"/>
  </r>
  <r>
    <s v="Northeast Dermatology Associates"/>
    <s v="Northeast Dermatology Associates"/>
    <x v="36"/>
    <d v="2021-04-02T00:00:00"/>
    <n v="31"/>
    <x v="97"/>
  </r>
  <r>
    <s v="Northeast Dermatology Associates"/>
    <s v="Northeast Dermatology Associates"/>
    <x v="35"/>
    <d v="2021-04-02T00:00:00"/>
    <n v="21"/>
    <x v="97"/>
  </r>
  <r>
    <s v="Northeast Dermatology Associates"/>
    <s v="Northeast Dermatology Associates"/>
    <x v="37"/>
    <d v="2021-04-02T00:00:00"/>
    <n v="103"/>
    <x v="97"/>
  </r>
  <r>
    <s v="Pacific Dermatology Specialists"/>
    <s v="Pacific Dermatology Specialists"/>
    <x v="41"/>
    <d v="2021-04-02T00:00:00"/>
    <n v="2"/>
    <x v="97"/>
  </r>
  <r>
    <s v="Northeast Dermatology Associates"/>
    <s v="Northeast Dermatology Associates"/>
    <x v="8"/>
    <d v="2021-04-02T00:00:00"/>
    <n v="41"/>
    <x v="97"/>
  </r>
  <r>
    <s v="Vanguard Dermatology"/>
    <s v="Vanguard Dermatology"/>
    <x v="46"/>
    <d v="2021-04-02T00:00:00"/>
    <n v="55"/>
    <x v="97"/>
  </r>
  <r>
    <s v="Vanguard Dermatology"/>
    <s v="Vanguard Dermatology"/>
    <x v="12"/>
    <d v="2021-04-02T00:00:00"/>
    <n v="21"/>
    <x v="97"/>
  </r>
  <r>
    <s v="The Dermatology Group  "/>
    <s v="Swan Dermatology &amp; Aesthetics"/>
    <x v="11"/>
    <d v="2021-04-02T00:00:00"/>
    <n v="1"/>
    <x v="97"/>
  </r>
  <r>
    <s v="The Dermatology Group  "/>
    <s v="The Dermatology Group"/>
    <x v="100"/>
    <d v="2021-04-01T00:00:00"/>
    <n v="23"/>
    <x v="98"/>
  </r>
  <r>
    <s v="The Dermatology Group  "/>
    <s v="The Dermatology Group"/>
    <x v="24"/>
    <d v="2021-04-01T00:00:00"/>
    <n v="148"/>
    <x v="98"/>
  </r>
  <r>
    <s v="The Dermatology Group  "/>
    <s v="The Dermatology Group"/>
    <x v="25"/>
    <d v="2021-04-01T00:00:00"/>
    <n v="68"/>
    <x v="98"/>
  </r>
  <r>
    <s v="Vanguard Dermatology"/>
    <s v="Vanguard Dermatology"/>
    <x v="27"/>
    <d v="2021-04-01T00:00:00"/>
    <n v="12"/>
    <x v="98"/>
  </r>
  <r>
    <s v="Washington Institute of Dermatologic Laser Surgery"/>
    <s v="Washington Institute of Dermatologic Laser Surgery"/>
    <x v="48"/>
    <d v="2021-04-01T00:00:00"/>
    <n v="26"/>
    <x v="98"/>
  </r>
  <r>
    <s v="Pacific Dermatology Specialists"/>
    <s v="Pacific Dermatology Specialists"/>
    <x v="23"/>
    <d v="2021-04-01T00:00:00"/>
    <n v="9"/>
    <x v="98"/>
  </r>
  <r>
    <s v="Northeast Dermatology Associates"/>
    <s v="Northeast Dermatology Associates"/>
    <x v="21"/>
    <d v="2021-04-01T00:00:00"/>
    <n v="28"/>
    <x v="98"/>
  </r>
  <r>
    <s v="Northeast Dermatology Associates"/>
    <s v="Northeast Dermatology Associates"/>
    <x v="22"/>
    <d v="2021-04-01T00:00:00"/>
    <n v="48"/>
    <x v="98"/>
  </r>
  <r>
    <s v="Northeast Dermatology Associates"/>
    <s v="Northeast Dermatology Associates"/>
    <x v="19"/>
    <d v="2021-04-01T00:00:00"/>
    <n v="34"/>
    <x v="98"/>
  </r>
  <r>
    <s v="Northeast Dermatology Associates"/>
    <s v="Brookline Dermatology Associates"/>
    <x v="17"/>
    <d v="2021-04-01T00:00:00"/>
    <n v="35"/>
    <x v="98"/>
  </r>
  <r>
    <s v="Northeast Dermatology Associates"/>
    <s v="Northeast Dermatology Associates"/>
    <x v="18"/>
    <d v="2021-04-01T00:00:00"/>
    <n v="93"/>
    <x v="98"/>
  </r>
  <r>
    <s v="North Pacific Dermatology"/>
    <s v="Skin Surgery Center"/>
    <x v="96"/>
    <d v="2021-04-01T00:00:00"/>
    <n v="3"/>
    <x v="98"/>
  </r>
  <r>
    <s v="North Pacific Dermatology"/>
    <s v="Skin Surgery Center"/>
    <x v="15"/>
    <d v="2021-04-01T00:00:00"/>
    <n v="30"/>
    <x v="98"/>
  </r>
  <r>
    <s v="Lupo Center for Aesthetic &amp; General Dermatology"/>
    <s v="Lupo Center for Aesthetic &amp; General Dermatology, LLC"/>
    <x v="2"/>
    <d v="2021-04-01T00:00:00"/>
    <n v="12"/>
    <x v="98"/>
  </r>
  <r>
    <s v="The Dermatology Group  "/>
    <s v="The Dermatology Group"/>
    <x v="64"/>
    <d v="2021-04-01T00:00:00"/>
    <n v="24"/>
    <x v="98"/>
  </r>
  <r>
    <s v="The Dermatology Group  "/>
    <s v="Swan Dermatology &amp; Aesthetics"/>
    <x v="11"/>
    <d v="2021-04-01T00:00:00"/>
    <n v="52"/>
    <x v="98"/>
  </r>
  <r>
    <s v="The Dermatology Group  "/>
    <s v="The Dermatology Group"/>
    <x v="26"/>
    <d v="2021-04-01T00:00:00"/>
    <n v="49"/>
    <x v="98"/>
  </r>
  <r>
    <s v="Vanguard Dermatology"/>
    <s v="Vanguard Dermatology"/>
    <x v="13"/>
    <d v="2021-04-01T00:00:00"/>
    <n v="69"/>
    <x v="98"/>
  </r>
  <r>
    <s v="Northeast Dermatology Associates"/>
    <s v="South Shore Skin Center"/>
    <x v="9"/>
    <d v="2021-04-01T00:00:00"/>
    <n v="214"/>
    <x v="98"/>
  </r>
  <r>
    <s v="Northeast Dermatology Associates"/>
    <s v="Northeast Dermatology Associates"/>
    <x v="8"/>
    <d v="2021-04-01T00:00:00"/>
    <n v="46"/>
    <x v="98"/>
  </r>
  <r>
    <s v="Northeast Dermatology Associates"/>
    <s v="South Shore Skin Center"/>
    <x v="10"/>
    <d v="2021-04-01T00:00:00"/>
    <n v="21"/>
    <x v="98"/>
  </r>
  <r>
    <s v="Southeast Dermatology Specialists  "/>
    <s v="Southeast Dermatology Specialists"/>
    <x v="66"/>
    <d v="2021-04-01T00:00:00"/>
    <n v="1"/>
    <x v="98"/>
  </r>
  <r>
    <s v="Northeast Dermatology Associates"/>
    <s v="Northeast Dermatology Associates"/>
    <x v="5"/>
    <d v="2021-04-01T00:00:00"/>
    <n v="99"/>
    <x v="98"/>
  </r>
  <r>
    <s v="North Pacific Dermatology"/>
    <s v="North Pacific Dermatology"/>
    <x v="4"/>
    <d v="2021-04-01T00:00:00"/>
    <n v="11"/>
    <x v="98"/>
  </r>
  <r>
    <s v="North Pacific Dermatology"/>
    <s v="Eastside Dermatology"/>
    <x v="3"/>
    <d v="2021-04-01T00:00:00"/>
    <n v="21"/>
    <x v="98"/>
  </r>
  <r>
    <s v="Family Dermatology"/>
    <s v="Family Dermatology"/>
    <x v="1"/>
    <d v="2021-04-01T00:00:00"/>
    <n v="95"/>
    <x v="98"/>
  </r>
  <r>
    <s v="Northeast Dermatology Associates"/>
    <s v="Northeast Dermatology Associates"/>
    <x v="20"/>
    <d v="2021-04-01T00:00:00"/>
    <n v="12"/>
    <x v="98"/>
  </r>
  <r>
    <s v="Northeast Dermatology Associates"/>
    <s v="Northeast Dermatology Associates"/>
    <x v="6"/>
    <d v="2021-04-01T00:00:00"/>
    <n v="36"/>
    <x v="98"/>
  </r>
  <r>
    <s v="Northeast Dermatology Associates"/>
    <s v="Northeast Dermatology Associates"/>
    <x v="7"/>
    <d v="2021-04-01T00:00:00"/>
    <n v="48"/>
    <x v="98"/>
  </r>
  <r>
    <s v="The Dermatology Group  "/>
    <s v="The Dermatology Group"/>
    <x v="45"/>
    <d v="2021-04-01T00:00:00"/>
    <n v="20"/>
    <x v="98"/>
  </r>
  <r>
    <s v="Vanguard Dermatology"/>
    <s v="Vanguard Dermatology"/>
    <x v="47"/>
    <d v="2021-04-01T00:00:00"/>
    <n v="10"/>
    <x v="98"/>
  </r>
  <r>
    <s v="Vanguard Dermatology"/>
    <s v="Vanguard Dermatology"/>
    <x v="46"/>
    <d v="2021-04-01T00:00:00"/>
    <n v="66"/>
    <x v="98"/>
  </r>
  <r>
    <s v="Pacific Dermatology Specialists"/>
    <s v="Pacific Dermatology Specialists"/>
    <x v="42"/>
    <d v="2021-04-01T00:00:00"/>
    <n v="42"/>
    <x v="98"/>
  </r>
  <r>
    <s v="Pacific Dermatology Specialists"/>
    <s v="Pacific Dermatology Specialists"/>
    <x v="41"/>
    <d v="2021-04-01T00:00:00"/>
    <n v="23"/>
    <x v="98"/>
  </r>
  <r>
    <s v="Southeast Dermatology Specialists  "/>
    <s v="Southeast Dermatology Specialists"/>
    <x v="44"/>
    <d v="2021-04-01T00:00:00"/>
    <n v="32"/>
    <x v="98"/>
  </r>
  <r>
    <s v="Southeast Dermatology Specialists  "/>
    <s v="Southeast Dermatology Specialists"/>
    <x v="43"/>
    <d v="2021-04-01T00:00:00"/>
    <n v="2"/>
    <x v="98"/>
  </r>
  <r>
    <s v="Southeast Dermatology Specialists  "/>
    <s v="Southeast Dermatology Specialists"/>
    <x v="81"/>
    <d v="2021-04-01T00:00:00"/>
    <n v="1"/>
    <x v="98"/>
  </r>
  <r>
    <s v="Northeast Dermatology Associates"/>
    <s v="South Shore Skin Center"/>
    <x v="57"/>
    <d v="2021-04-01T00:00:00"/>
    <n v="143"/>
    <x v="98"/>
  </r>
  <r>
    <s v="Northeast Dermatology Associates"/>
    <s v="Northeast Dermatology Associates"/>
    <x v="40"/>
    <d v="2021-04-01T00:00:00"/>
    <n v="10"/>
    <x v="98"/>
  </r>
  <r>
    <s v="Pacific Dermatology Specialists"/>
    <s v="Pacific Dermatology Specialists"/>
    <x v="73"/>
    <d v="2021-04-01T00:00:00"/>
    <n v="4"/>
    <x v="98"/>
  </r>
  <r>
    <s v="Northeast Dermatology Associates"/>
    <s v="Northeast Dermatology Associates"/>
    <x v="53"/>
    <d v="2021-04-01T00:00:00"/>
    <n v="56"/>
    <x v="98"/>
  </r>
  <r>
    <s v="Northeast Dermatology Associates"/>
    <s v="Northeast Dermatology Associates"/>
    <x v="67"/>
    <d v="2021-04-01T00:00:00"/>
    <n v="25"/>
    <x v="98"/>
  </r>
  <r>
    <s v="Northeast Dermatology Associates"/>
    <s v="Northeast Dermatology Associates"/>
    <x v="36"/>
    <d v="2021-04-01T00:00:00"/>
    <n v="49"/>
    <x v="98"/>
  </r>
  <r>
    <s v="Northeast Dermatology Associates"/>
    <s v="Northeast Dermatology Associates"/>
    <x v="35"/>
    <d v="2021-04-01T00:00:00"/>
    <n v="58"/>
    <x v="98"/>
  </r>
  <r>
    <s v="Northeast Dermatology Associates"/>
    <s v="Northeast Dermatology Associates"/>
    <x v="38"/>
    <d v="2021-04-01T00:00:00"/>
    <n v="63"/>
    <x v="98"/>
  </r>
  <r>
    <s v="Northeast Dermatology Associates"/>
    <s v="Northeast Dermatology Associates"/>
    <x v="37"/>
    <d v="2021-04-01T00:00:00"/>
    <n v="86"/>
    <x v="98"/>
  </r>
  <r>
    <s v="North Pacific Dermatology"/>
    <s v="Skin Surgery Center"/>
    <x v="105"/>
    <d v="2021-04-01T00:00:00"/>
    <n v="7"/>
    <x v="98"/>
  </r>
  <r>
    <s v="North Pacific Dermatology"/>
    <s v="Skin Surgery Center"/>
    <x v="52"/>
    <d v="2021-04-01T00:00:00"/>
    <n v="28"/>
    <x v="98"/>
  </r>
  <r>
    <s v="North Pacific Dermatology"/>
    <s v="North Pacific Dermatology"/>
    <x v="33"/>
    <d v="2021-04-01T00:00:00"/>
    <n v="51"/>
    <x v="98"/>
  </r>
  <r>
    <s v="Northeast Dermatology Associates"/>
    <s v="Brookline Dermatology Associates"/>
    <x v="16"/>
    <d v="2021-04-01T00:00:00"/>
    <n v="21"/>
    <x v="98"/>
  </r>
  <r>
    <s v="Northeast Dermatology Associates"/>
    <s v="Dermatology of Cape Cod"/>
    <x v="34"/>
    <d v="2021-04-01T00:00:00"/>
    <n v="68"/>
    <x v="98"/>
  </r>
  <r>
    <s v="North Pacific Dermatology"/>
    <s v="Lake Washington Dermatology"/>
    <x v="51"/>
    <d v="2021-04-01T00:00:00"/>
    <n v="66"/>
    <x v="98"/>
  </r>
  <r>
    <s v="Louisiana Dermatology Associates "/>
    <s v="Louisiana Dermatology Associates"/>
    <x v="32"/>
    <d v="2021-04-01T00:00:00"/>
    <n v="32"/>
    <x v="98"/>
  </r>
  <r>
    <s v="Louisiana Dermatology Associates "/>
    <s v="Louisiana Dermatology Associates"/>
    <x v="31"/>
    <d v="2021-04-01T00:00:00"/>
    <n v="36"/>
    <x v="98"/>
  </r>
  <r>
    <s v="Vanguard Dermatology"/>
    <s v="Vanguard Dermatology"/>
    <x v="12"/>
    <d v="2021-04-01T00:00:00"/>
    <n v="76"/>
    <x v="98"/>
  </r>
  <r>
    <s v="The Dermatology Group  "/>
    <s v="The Dermatology Group"/>
    <x v="83"/>
    <d v="2021-04-01T00:00:00"/>
    <n v="1"/>
    <x v="98"/>
  </r>
  <r>
    <s v="Southeast Dermatology Specialists  "/>
    <s v="Southeast Dermatology Specialists"/>
    <x v="62"/>
    <d v="2021-04-01T00:00:00"/>
    <n v="70"/>
    <x v="98"/>
  </r>
  <r>
    <s v="Semler Dermatology"/>
    <s v="Semler Dermatology"/>
    <x v="61"/>
    <d v="2021-04-01T00:00:00"/>
    <n v="38"/>
    <x v="98"/>
  </r>
  <r>
    <s v="Pacific Dermatology Specialists"/>
    <s v="Pacific Dermatology Specialists"/>
    <x v="58"/>
    <d v="2021-04-01T00:00:00"/>
    <n v="57"/>
    <x v="98"/>
  </r>
  <r>
    <s v="Northeast Dermatology Associates"/>
    <s v="Northeast Dermatology Associates"/>
    <x v="54"/>
    <d v="2021-04-01T00:00:00"/>
    <n v="31"/>
    <x v="98"/>
  </r>
  <r>
    <s v="Northeast Dermatology Associates"/>
    <s v="Northeast Dermatology Associates"/>
    <x v="56"/>
    <d v="2021-04-01T00:00:00"/>
    <n v="8"/>
    <x v="98"/>
  </r>
  <r>
    <s v="Northeast Dermatology Associates"/>
    <s v="Northeast Dermatology Associates"/>
    <x v="39"/>
    <d v="2021-04-01T00:00:00"/>
    <n v="23"/>
    <x v="98"/>
  </r>
  <r>
    <s v="Northeast Dermatology Associates"/>
    <s v="Northeast Dermatology Associates"/>
    <x v="55"/>
    <d v="2021-04-01T00:00:00"/>
    <n v="46"/>
    <x v="98"/>
  </r>
  <r>
    <s v="Northeast Dermatology Associates"/>
    <s v="Northeast Dermatology Associates"/>
    <x v="71"/>
    <d v="2021-04-01T00:00:00"/>
    <n v="8"/>
    <x v="98"/>
  </r>
  <r>
    <s v="Louisiana Dermatology Associates "/>
    <s v="Louisiana Dermatology Associates"/>
    <x v="50"/>
    <d v="2021-04-01T00:00:00"/>
    <n v="98"/>
    <x v="98"/>
  </r>
  <r>
    <s v="Dermatology &amp; MOHS Surgery Institute"/>
    <s v="Dermatology &amp; MOHS Surgery Institute"/>
    <x v="29"/>
    <d v="2021-04-01T00:00:00"/>
    <n v="31"/>
    <x v="98"/>
  </r>
  <r>
    <s v="North Pacific Dermatology"/>
    <s v="North Pacific Dermatology"/>
    <x v="68"/>
    <d v="2021-04-01T00:00:00"/>
    <n v="2"/>
    <x v="98"/>
  </r>
  <r>
    <s v="Louisiana Dermatology Associates "/>
    <s v="Louisiana Dermatology Associates"/>
    <x v="63"/>
    <d v="2021-03-31T00:00:00"/>
    <n v="21"/>
    <x v="99"/>
  </r>
  <r>
    <s v="Louisiana Dermatology Associates "/>
    <s v="Louisiana Dermatology Associates"/>
    <x v="32"/>
    <d v="2021-03-31T00:00:00"/>
    <n v="32"/>
    <x v="99"/>
  </r>
  <r>
    <s v="North Pacific Dermatology"/>
    <s v="Skin Surgery Center"/>
    <x v="105"/>
    <d v="2021-03-31T00:00:00"/>
    <n v="6"/>
    <x v="99"/>
  </r>
  <r>
    <s v="Northeast Dermatology Associates"/>
    <s v="Brookline Dermatology Associates"/>
    <x v="16"/>
    <d v="2021-03-31T00:00:00"/>
    <n v="35"/>
    <x v="99"/>
  </r>
  <r>
    <s v="Northeast Dermatology Associates"/>
    <s v="Northeast Dermatology Associates"/>
    <x v="18"/>
    <d v="2021-03-31T00:00:00"/>
    <n v="98"/>
    <x v="99"/>
  </r>
  <r>
    <s v="Northeast Dermatology Associates"/>
    <s v="Dermatology of Cape Cod"/>
    <x v="34"/>
    <d v="2021-03-31T00:00:00"/>
    <n v="30"/>
    <x v="99"/>
  </r>
  <r>
    <s v="Northeast Dermatology Associates"/>
    <s v="Northeast Dermatology Associates"/>
    <x v="21"/>
    <d v="2021-03-31T00:00:00"/>
    <n v="38"/>
    <x v="99"/>
  </r>
  <r>
    <s v="Northeast Dermatology Associates"/>
    <s v="Northeast Dermatology Associates"/>
    <x v="20"/>
    <d v="2021-03-31T00:00:00"/>
    <n v="10"/>
    <x v="99"/>
  </r>
  <r>
    <s v="Northeast Dermatology Associates"/>
    <s v="Northeast Dermatology Associates"/>
    <x v="36"/>
    <d v="2021-03-31T00:00:00"/>
    <n v="103"/>
    <x v="99"/>
  </r>
  <r>
    <s v="Northeast Dermatology Associates"/>
    <s v="South Shore Skin Center"/>
    <x v="10"/>
    <d v="2021-03-31T00:00:00"/>
    <n v="22"/>
    <x v="99"/>
  </r>
  <r>
    <s v="Vanguard Dermatology"/>
    <s v="Vanguard Dermatology"/>
    <x v="102"/>
    <d v="2021-03-31T00:00:00"/>
    <n v="11"/>
    <x v="99"/>
  </r>
  <r>
    <s v="The Dermatology Group  "/>
    <s v="The Dermatology Group"/>
    <x v="26"/>
    <d v="2021-03-31T00:00:00"/>
    <n v="54"/>
    <x v="99"/>
  </r>
  <r>
    <s v="The Dermatology Group  "/>
    <s v="Swan Dermatology &amp; Aesthetics"/>
    <x v="11"/>
    <d v="2021-03-31T00:00:00"/>
    <n v="47"/>
    <x v="99"/>
  </r>
  <r>
    <s v="Louisiana Dermatology Associates "/>
    <s v="Louisiana Dermatology Associates"/>
    <x v="50"/>
    <d v="2021-03-31T00:00:00"/>
    <n v="104"/>
    <x v="99"/>
  </r>
  <r>
    <s v="Lupo Center for Aesthetic &amp; General Dermatology"/>
    <s v="Lupo Center for Aesthetic &amp; General Dermatology, LLC"/>
    <x v="2"/>
    <d v="2021-03-31T00:00:00"/>
    <n v="40"/>
    <x v="99"/>
  </r>
  <r>
    <s v="North Pacific Dermatology"/>
    <s v="Eastside Dermatology"/>
    <x v="3"/>
    <d v="2021-03-31T00:00:00"/>
    <n v="50"/>
    <x v="99"/>
  </r>
  <r>
    <s v="Northeast Dermatology Associates"/>
    <s v="Brookline Dermatology Associates"/>
    <x v="17"/>
    <d v="2021-03-31T00:00:00"/>
    <n v="42"/>
    <x v="99"/>
  </r>
  <r>
    <s v="Northeast Dermatology Associates"/>
    <s v="Northeast Dermatology Associates"/>
    <x v="5"/>
    <d v="2021-03-31T00:00:00"/>
    <n v="81"/>
    <x v="99"/>
  </r>
  <r>
    <s v="North Pacific Dermatology"/>
    <s v="Skin Surgery Center"/>
    <x v="15"/>
    <d v="2021-03-31T00:00:00"/>
    <n v="25"/>
    <x v="99"/>
  </r>
  <r>
    <s v="Northeast Dermatology Associates"/>
    <s v="Northeast Dermatology Associates"/>
    <x v="7"/>
    <d v="2021-03-31T00:00:00"/>
    <n v="24"/>
    <x v="99"/>
  </r>
  <r>
    <s v="Northeast Dermatology Associates"/>
    <s v="Northeast Dermatology Associates"/>
    <x v="71"/>
    <d v="2021-03-31T00:00:00"/>
    <n v="2"/>
    <x v="99"/>
  </r>
  <r>
    <s v="Northeast Dermatology Associates"/>
    <s v="Northeast Dermatology Associates"/>
    <x v="22"/>
    <d v="2021-03-31T00:00:00"/>
    <n v="57"/>
    <x v="99"/>
  </r>
  <r>
    <s v="Pacific Dermatology Specialists"/>
    <s v="Pacific Dermatology Specialists"/>
    <x v="23"/>
    <d v="2021-03-31T00:00:00"/>
    <n v="9"/>
    <x v="99"/>
  </r>
  <r>
    <s v="Northeast Dermatology Associates"/>
    <s v="Northeast Dermatology Associates"/>
    <x v="8"/>
    <d v="2021-03-31T00:00:00"/>
    <n v="33"/>
    <x v="99"/>
  </r>
  <r>
    <s v="Southeast Dermatology Specialists  "/>
    <s v="Southeast Dermatology Specialists"/>
    <x v="66"/>
    <d v="2021-03-31T00:00:00"/>
    <n v="25"/>
    <x v="99"/>
  </r>
  <r>
    <s v="Southeast Dermatology Specialists  "/>
    <s v="Southeast Dermatology Specialists"/>
    <x v="62"/>
    <d v="2021-03-31T00:00:00"/>
    <n v="61"/>
    <x v="99"/>
  </r>
  <r>
    <s v="Pacific Dermatology Specialists"/>
    <s v="Pacific Dermatology Specialists"/>
    <x v="60"/>
    <d v="2021-03-31T00:00:00"/>
    <n v="11"/>
    <x v="99"/>
  </r>
  <r>
    <s v="Vanguard Dermatology"/>
    <s v="Vanguard Dermatology"/>
    <x v="27"/>
    <d v="2021-03-31T00:00:00"/>
    <n v="8"/>
    <x v="99"/>
  </r>
  <r>
    <s v="Vanguard Dermatology"/>
    <s v="Vanguard Dermatology"/>
    <x v="13"/>
    <d v="2021-03-31T00:00:00"/>
    <n v="108"/>
    <x v="99"/>
  </r>
  <r>
    <s v="The Dermatology Group  "/>
    <s v="The Dermatology Group"/>
    <x v="24"/>
    <d v="2021-03-31T00:00:00"/>
    <n v="127"/>
    <x v="99"/>
  </r>
  <r>
    <s v="Northeast Dermatology Associates"/>
    <s v="Northeast Dermatology Associates"/>
    <x v="37"/>
    <d v="2021-03-31T00:00:00"/>
    <n v="101"/>
    <x v="99"/>
  </r>
  <r>
    <s v="Northeast Dermatology Associates"/>
    <s v="Northeast Dermatology Associates"/>
    <x v="67"/>
    <d v="2021-03-31T00:00:00"/>
    <n v="29"/>
    <x v="99"/>
  </r>
  <r>
    <s v="Northeast Dermatology Associates"/>
    <s v="Northeast Dermatology Associates"/>
    <x v="54"/>
    <d v="2021-03-31T00:00:00"/>
    <n v="58"/>
    <x v="99"/>
  </r>
  <r>
    <s v="Louisiana Dermatology Associates "/>
    <s v="Louisiana Dermatology Associates"/>
    <x v="31"/>
    <d v="2021-03-31T00:00:00"/>
    <n v="40"/>
    <x v="99"/>
  </r>
  <r>
    <s v="Pacific Dermatology Specialists"/>
    <s v="Pacific Dermatology Specialists"/>
    <x v="41"/>
    <d v="2021-03-31T00:00:00"/>
    <n v="14"/>
    <x v="99"/>
  </r>
  <r>
    <s v="Pacific Dermatology Specialists"/>
    <s v="Pacific Dermatology Specialists"/>
    <x v="58"/>
    <d v="2021-03-31T00:00:00"/>
    <n v="64"/>
    <x v="99"/>
  </r>
  <r>
    <s v="Northeast Dermatology Associates"/>
    <s v="Northeast Dermatology Associates"/>
    <x v="39"/>
    <d v="2021-03-31T00:00:00"/>
    <n v="23"/>
    <x v="99"/>
  </r>
  <r>
    <s v="Washington Institute of Dermatologic Laser Surgery"/>
    <s v="Washington Institute of Dermatologic Laser Surgery"/>
    <x v="48"/>
    <d v="2021-03-31T00:00:00"/>
    <n v="23"/>
    <x v="99"/>
  </r>
  <r>
    <s v="The Dermatology Group  "/>
    <s v="The Dermatology Group"/>
    <x v="25"/>
    <d v="2021-03-31T00:00:00"/>
    <n v="28"/>
    <x v="99"/>
  </r>
  <r>
    <s v="North Pacific Dermatology"/>
    <s v="Lake Washington Dermatology"/>
    <x v="51"/>
    <d v="2021-03-31T00:00:00"/>
    <n v="8"/>
    <x v="99"/>
  </r>
  <r>
    <s v="North Pacific Dermatology"/>
    <s v="North Pacific Dermatology"/>
    <x v="68"/>
    <d v="2021-03-31T00:00:00"/>
    <n v="2"/>
    <x v="99"/>
  </r>
  <r>
    <s v="North Pacific Dermatology"/>
    <s v="North Pacific Dermatology"/>
    <x v="4"/>
    <d v="2021-03-31T00:00:00"/>
    <n v="13"/>
    <x v="99"/>
  </r>
  <r>
    <s v="Family Dermatology"/>
    <s v="Family Dermatology"/>
    <x v="1"/>
    <d v="2021-03-31T00:00:00"/>
    <n v="86"/>
    <x v="99"/>
  </r>
  <r>
    <s v="North Pacific Dermatology"/>
    <s v="Skin Surgery Center"/>
    <x v="52"/>
    <d v="2021-03-31T00:00:00"/>
    <n v="36"/>
    <x v="99"/>
  </r>
  <r>
    <s v="North Pacific Dermatology"/>
    <s v="North Pacific Dermatology"/>
    <x v="33"/>
    <d v="2021-03-31T00:00:00"/>
    <n v="56"/>
    <x v="99"/>
  </r>
  <r>
    <s v="Northeast Dermatology Associates"/>
    <s v="Northeast Dermatology Associates"/>
    <x v="53"/>
    <d v="2021-03-31T00:00:00"/>
    <n v="67"/>
    <x v="99"/>
  </r>
  <r>
    <s v="Northeast Dermatology Associates"/>
    <s v="Northeast Dermatology Associates"/>
    <x v="55"/>
    <d v="2021-03-31T00:00:00"/>
    <n v="13"/>
    <x v="99"/>
  </r>
  <r>
    <s v="Northeast Dermatology Associates"/>
    <s v="Northeast Dermatology Associates"/>
    <x v="56"/>
    <d v="2021-03-31T00:00:00"/>
    <n v="3"/>
    <x v="99"/>
  </r>
  <r>
    <s v="Northeast Dermatology Associates"/>
    <s v="Northeast Dermatology Associates"/>
    <x v="38"/>
    <d v="2021-03-31T00:00:00"/>
    <n v="80"/>
    <x v="99"/>
  </r>
  <r>
    <s v="Northeast Dermatology Associates"/>
    <s v="South Shore Skin Center"/>
    <x v="57"/>
    <d v="2021-03-31T00:00:00"/>
    <n v="156"/>
    <x v="99"/>
  </r>
  <r>
    <s v="Northeast Dermatology Associates"/>
    <s v="South Shore Skin Center"/>
    <x v="9"/>
    <d v="2021-03-31T00:00:00"/>
    <n v="190"/>
    <x v="99"/>
  </r>
  <r>
    <s v="Pacific Dermatology Specialists"/>
    <s v="Pacific Dermatology Specialists"/>
    <x v="65"/>
    <d v="2021-03-31T00:00:00"/>
    <n v="12"/>
    <x v="99"/>
  </r>
  <r>
    <s v="Pacific Dermatology Specialists"/>
    <s v="Pacific Dermatology Specialists"/>
    <x v="42"/>
    <d v="2021-03-31T00:00:00"/>
    <n v="31"/>
    <x v="99"/>
  </r>
  <r>
    <s v="Semler Dermatology"/>
    <s v="Semler Dermatology"/>
    <x v="61"/>
    <d v="2021-03-31T00:00:00"/>
    <n v="41"/>
    <x v="99"/>
  </r>
  <r>
    <s v="Southeast Dermatology Specialists  "/>
    <s v="Southeast Dermatology Specialists"/>
    <x v="43"/>
    <d v="2021-03-31T00:00:00"/>
    <n v="25"/>
    <x v="99"/>
  </r>
  <r>
    <s v="Vanguard Dermatology"/>
    <s v="Vanguard Dermatology"/>
    <x v="47"/>
    <d v="2021-03-31T00:00:00"/>
    <n v="17"/>
    <x v="99"/>
  </r>
  <r>
    <s v="The Dermatology Group  "/>
    <s v="The Dermatology Group"/>
    <x v="45"/>
    <d v="2021-03-31T00:00:00"/>
    <n v="23"/>
    <x v="99"/>
  </r>
  <r>
    <s v="The Dermatology Group  "/>
    <s v="The Dermatology Group"/>
    <x v="64"/>
    <d v="2021-03-31T00:00:00"/>
    <n v="26"/>
    <x v="99"/>
  </r>
  <r>
    <s v="The Dermatology Group  "/>
    <s v="The Dermatology Group"/>
    <x v="76"/>
    <d v="2021-03-31T00:00:00"/>
    <n v="31"/>
    <x v="99"/>
  </r>
  <r>
    <s v="Vanguard Dermatology"/>
    <s v="Vanguard Dermatology"/>
    <x v="46"/>
    <d v="2021-03-30T00:00:00"/>
    <n v="53"/>
    <x v="100"/>
  </r>
  <r>
    <s v="Southeast Dermatology Specialists  "/>
    <s v="Southeast Dermatology Specialists"/>
    <x v="44"/>
    <d v="2021-03-30T00:00:00"/>
    <n v="26"/>
    <x v="100"/>
  </r>
  <r>
    <s v="Pacific Dermatology Specialists"/>
    <s v="Pacific Dermatology Specialists"/>
    <x v="60"/>
    <d v="2021-03-30T00:00:00"/>
    <n v="41"/>
    <x v="100"/>
  </r>
  <r>
    <s v="Pacific Dermatology Specialists"/>
    <s v="Pacific Dermatology Specialists"/>
    <x v="90"/>
    <d v="2021-03-30T00:00:00"/>
    <n v="2"/>
    <x v="100"/>
  </r>
  <r>
    <s v="Pacific Dermatology Specialists"/>
    <s v="Pacific Dermatology Specialists"/>
    <x v="41"/>
    <d v="2021-03-30T00:00:00"/>
    <n v="1"/>
    <x v="100"/>
  </r>
  <r>
    <s v="Northeast Dermatology Associates"/>
    <s v="Northeast Dermatology Associates"/>
    <x v="8"/>
    <d v="2021-03-30T00:00:00"/>
    <n v="39"/>
    <x v="100"/>
  </r>
  <r>
    <s v="Northeast Dermatology Associates"/>
    <s v="Northeast Dermatology Associates"/>
    <x v="39"/>
    <d v="2021-03-30T00:00:00"/>
    <n v="20"/>
    <x v="100"/>
  </r>
  <r>
    <s v="Pacific Dermatology Specialists"/>
    <s v="Pacific Dermatology Specialists"/>
    <x v="58"/>
    <d v="2021-03-30T00:00:00"/>
    <n v="81"/>
    <x v="100"/>
  </r>
  <r>
    <s v="Pacific Dermatology Specialists"/>
    <s v="Pacific Dermatology Specialists"/>
    <x v="92"/>
    <d v="2021-03-30T00:00:00"/>
    <n v="5"/>
    <x v="100"/>
  </r>
  <r>
    <s v="Pacific Dermatology Specialists"/>
    <s v="Pacific Dermatology Specialists"/>
    <x v="73"/>
    <d v="2021-03-30T00:00:00"/>
    <n v="9"/>
    <x v="100"/>
  </r>
  <r>
    <s v="Pacific Dermatology Specialists"/>
    <s v="Pacific Dermatology Specialists"/>
    <x v="72"/>
    <d v="2021-03-30T00:00:00"/>
    <n v="25"/>
    <x v="100"/>
  </r>
  <r>
    <s v="Pacific Dermatology Specialists"/>
    <s v="Pacific Dermatology Specialists"/>
    <x v="59"/>
    <d v="2021-03-30T00:00:00"/>
    <n v="34"/>
    <x v="100"/>
  </r>
  <r>
    <s v="Northeast Dermatology Associates"/>
    <s v="Northeast Dermatology Associates"/>
    <x v="37"/>
    <d v="2021-03-30T00:00:00"/>
    <n v="100"/>
    <x v="100"/>
  </r>
  <r>
    <s v="Northeast Dermatology Associates"/>
    <s v="Northeast Dermatology Associates"/>
    <x v="7"/>
    <d v="2021-03-30T00:00:00"/>
    <n v="51"/>
    <x v="100"/>
  </r>
  <r>
    <s v="Northeast Dermatology Associates"/>
    <s v="Northeast Dermatology Associates"/>
    <x v="54"/>
    <d v="2021-03-30T00:00:00"/>
    <n v="34"/>
    <x v="100"/>
  </r>
  <r>
    <s v="Northeast Dermatology Associates"/>
    <s v="Northeast Dermatology Associates"/>
    <x v="36"/>
    <d v="2021-03-30T00:00:00"/>
    <n v="78"/>
    <x v="100"/>
  </r>
  <r>
    <s v="Northeast Dermatology Associates"/>
    <s v="Northeast Dermatology Associates"/>
    <x v="35"/>
    <d v="2021-03-30T00:00:00"/>
    <n v="63"/>
    <x v="100"/>
  </r>
  <r>
    <s v="Northeast Dermatology Associates"/>
    <s v="Northeast Dermatology Associates"/>
    <x v="5"/>
    <d v="2021-03-30T00:00:00"/>
    <n v="118"/>
    <x v="100"/>
  </r>
  <r>
    <s v="Northeast Dermatology Associates"/>
    <s v="Dermatology of Cape Cod"/>
    <x v="34"/>
    <d v="2021-03-30T00:00:00"/>
    <n v="78"/>
    <x v="100"/>
  </r>
  <r>
    <s v="Louisiana Dermatology Associates "/>
    <s v="Louisiana Dermatology Associates"/>
    <x v="50"/>
    <d v="2021-03-30T00:00:00"/>
    <n v="130"/>
    <x v="100"/>
  </r>
  <r>
    <s v="Northeast Dermatology Associates"/>
    <s v="Northeast Dermatology Associates"/>
    <x v="40"/>
    <d v="2021-03-30T00:00:00"/>
    <n v="1"/>
    <x v="100"/>
  </r>
  <r>
    <s v="Northeast Dermatology Associates"/>
    <s v="South Shore Skin Center"/>
    <x v="57"/>
    <d v="2021-03-30T00:00:00"/>
    <n v="218"/>
    <x v="100"/>
  </r>
  <r>
    <s v="Pacific Dermatology Specialists"/>
    <s v="Pacific Dermatology Specialists"/>
    <x v="42"/>
    <d v="2021-03-30T00:00:00"/>
    <n v="20"/>
    <x v="100"/>
  </r>
  <r>
    <s v="Southeast Dermatology Specialists  "/>
    <s v="Southeast Dermatology Specialists"/>
    <x v="62"/>
    <d v="2021-03-30T00:00:00"/>
    <n v="28"/>
    <x v="100"/>
  </r>
  <r>
    <s v="Louisiana Dermatology Associates "/>
    <s v="Louisiana Dermatology Associates"/>
    <x v="32"/>
    <d v="2021-03-30T00:00:00"/>
    <n v="31"/>
    <x v="100"/>
  </r>
  <r>
    <s v="North Pacific Dermatology"/>
    <s v="Lake Washington Dermatology"/>
    <x v="51"/>
    <d v="2021-03-30T00:00:00"/>
    <n v="77"/>
    <x v="100"/>
  </r>
  <r>
    <s v="North Pacific Dermatology"/>
    <s v="North Pacific Dermatology"/>
    <x v="33"/>
    <d v="2021-03-30T00:00:00"/>
    <n v="57"/>
    <x v="100"/>
  </r>
  <r>
    <s v="North Pacific Dermatology"/>
    <s v="Skin Surgery Center"/>
    <x v="105"/>
    <d v="2021-03-30T00:00:00"/>
    <n v="1"/>
    <x v="100"/>
  </r>
  <r>
    <s v="Northeast Dermatology Associates"/>
    <s v="Brookline Dermatology Associates"/>
    <x v="16"/>
    <d v="2021-03-30T00:00:00"/>
    <n v="38"/>
    <x v="100"/>
  </r>
  <r>
    <s v="North Pacific Dermatology"/>
    <s v="Skin Surgery Center"/>
    <x v="52"/>
    <d v="2021-03-30T00:00:00"/>
    <n v="28"/>
    <x v="100"/>
  </r>
  <r>
    <s v="Northeast Dermatology Associates"/>
    <s v="Northeast Dermatology Associates"/>
    <x v="18"/>
    <d v="2021-03-30T00:00:00"/>
    <n v="55"/>
    <x v="100"/>
  </r>
  <r>
    <s v="Northeast Dermatology Associates"/>
    <s v="Northeast Dermatology Associates"/>
    <x v="53"/>
    <d v="2021-03-30T00:00:00"/>
    <n v="54"/>
    <x v="100"/>
  </r>
  <r>
    <s v="Northeast Dermatology Associates"/>
    <s v="Northeast Dermatology Associates"/>
    <x v="21"/>
    <d v="2021-03-30T00:00:00"/>
    <n v="38"/>
    <x v="100"/>
  </r>
  <r>
    <s v="Northeast Dermatology Associates"/>
    <s v="Northeast Dermatology Associates"/>
    <x v="55"/>
    <d v="2021-03-30T00:00:00"/>
    <n v="30"/>
    <x v="100"/>
  </r>
  <r>
    <s v="Northeast Dermatology Associates"/>
    <s v="Northeast Dermatology Associates"/>
    <x v="22"/>
    <d v="2021-03-30T00:00:00"/>
    <n v="91"/>
    <x v="100"/>
  </r>
  <r>
    <s v="Northeast Dermatology Associates"/>
    <s v="Northeast Dermatology Associates"/>
    <x v="56"/>
    <d v="2021-03-30T00:00:00"/>
    <n v="9"/>
    <x v="100"/>
  </r>
  <r>
    <s v="The Dermatology Group  "/>
    <s v="Swan Dermatology &amp; Aesthetics"/>
    <x v="11"/>
    <d v="2021-03-30T00:00:00"/>
    <n v="39"/>
    <x v="100"/>
  </r>
  <r>
    <s v="The Dermatology Group  "/>
    <s v="The Dermatology Group"/>
    <x v="76"/>
    <d v="2021-03-30T00:00:00"/>
    <n v="92"/>
    <x v="100"/>
  </r>
  <r>
    <s v="Vanguard Dermatology"/>
    <s v="Vanguard Dermatology"/>
    <x v="84"/>
    <d v="2021-03-30T00:00:00"/>
    <n v="10"/>
    <x v="100"/>
  </r>
  <r>
    <s v="The Dermatology Group  "/>
    <s v="The Dermatology Group"/>
    <x v="26"/>
    <d v="2021-03-30T00:00:00"/>
    <n v="24"/>
    <x v="100"/>
  </r>
  <r>
    <s v="Semler Dermatology"/>
    <s v="Semler Dermatology"/>
    <x v="61"/>
    <d v="2021-03-30T00:00:00"/>
    <n v="34"/>
    <x v="100"/>
  </r>
  <r>
    <s v="Northeast Dermatology Associates"/>
    <s v="South Shore Skin Center"/>
    <x v="9"/>
    <d v="2021-03-30T00:00:00"/>
    <n v="205"/>
    <x v="100"/>
  </r>
  <r>
    <s v="Northeast Dermatology Associates"/>
    <s v="Northeast Dermatology Associates"/>
    <x v="20"/>
    <d v="2021-03-30T00:00:00"/>
    <n v="9"/>
    <x v="100"/>
  </r>
  <r>
    <s v="Northeast Dermatology Associates"/>
    <s v="Northeast Dermatology Associates"/>
    <x v="19"/>
    <d v="2021-03-30T00:00:00"/>
    <n v="29"/>
    <x v="100"/>
  </r>
  <r>
    <s v="North Pacific Dermatology"/>
    <s v="Skin Surgery Center"/>
    <x v="96"/>
    <d v="2021-03-30T00:00:00"/>
    <n v="12"/>
    <x v="100"/>
  </r>
  <r>
    <s v="North Pacific Dermatology"/>
    <s v="North Pacific Dermatology"/>
    <x v="68"/>
    <d v="2021-03-30T00:00:00"/>
    <n v="2"/>
    <x v="100"/>
  </r>
  <r>
    <s v="North Pacific Dermatology"/>
    <s v="North Pacific Dermatology"/>
    <x v="4"/>
    <d v="2021-03-30T00:00:00"/>
    <n v="25"/>
    <x v="100"/>
  </r>
  <r>
    <s v="The Dermatology Group  "/>
    <s v="The Dermatology Group"/>
    <x v="24"/>
    <d v="2021-03-30T00:00:00"/>
    <n v="165"/>
    <x v="100"/>
  </r>
  <r>
    <s v="The Dermatology Group  "/>
    <s v="The Dermatology Group"/>
    <x v="25"/>
    <d v="2021-03-30T00:00:00"/>
    <n v="27"/>
    <x v="100"/>
  </r>
  <r>
    <s v="Vanguard Dermatology"/>
    <s v="Vanguard Dermatology"/>
    <x v="47"/>
    <d v="2021-03-30T00:00:00"/>
    <n v="76"/>
    <x v="100"/>
  </r>
  <r>
    <s v="Vanguard Dermatology"/>
    <s v="Vanguard Dermatology"/>
    <x v="13"/>
    <d v="2021-03-30T00:00:00"/>
    <n v="65"/>
    <x v="100"/>
  </r>
  <r>
    <s v="Washington Institute of Dermatologic Laser Surgery"/>
    <s v="Washington Institute of Dermatologic Laser Surgery"/>
    <x v="48"/>
    <d v="2021-03-30T00:00:00"/>
    <n v="26"/>
    <x v="100"/>
  </r>
  <r>
    <s v="Pacific Dermatology Specialists"/>
    <s v="Pacific Dermatology Specialists"/>
    <x v="23"/>
    <d v="2021-03-30T00:00:00"/>
    <n v="8"/>
    <x v="100"/>
  </r>
  <r>
    <s v="Southeast Dermatology Specialists  "/>
    <s v="Southeast Dermatology Specialists"/>
    <x v="66"/>
    <d v="2021-03-30T00:00:00"/>
    <n v="4"/>
    <x v="100"/>
  </r>
  <r>
    <s v="Southeast Dermatology Specialists  "/>
    <s v="Southeast Dermatology Specialists"/>
    <x v="43"/>
    <d v="2021-03-30T00:00:00"/>
    <n v="58"/>
    <x v="100"/>
  </r>
  <r>
    <s v="Northeast Dermatology Associates"/>
    <s v="Northeast Dermatology Associates"/>
    <x v="67"/>
    <d v="2021-03-30T00:00:00"/>
    <n v="19"/>
    <x v="100"/>
  </r>
  <r>
    <s v="Northeast Dermatology Associates"/>
    <s v="Northeast Dermatology Associates"/>
    <x v="38"/>
    <d v="2021-03-30T00:00:00"/>
    <n v="67"/>
    <x v="100"/>
  </r>
  <r>
    <s v="North Pacific Dermatology"/>
    <s v="Skin Surgery Center"/>
    <x v="15"/>
    <d v="2021-03-30T00:00:00"/>
    <n v="22"/>
    <x v="100"/>
  </r>
  <r>
    <s v="Louisiana Dermatology Associates "/>
    <s v="Louisiana Dermatology Associates"/>
    <x v="31"/>
    <d v="2021-03-30T00:00:00"/>
    <n v="69"/>
    <x v="100"/>
  </r>
  <r>
    <s v="Family Dermatology"/>
    <s v="Family Dermatology"/>
    <x v="1"/>
    <d v="2021-03-30T00:00:00"/>
    <n v="83"/>
    <x v="100"/>
  </r>
  <r>
    <s v="Lupo Center for Aesthetic &amp; General Dermatology"/>
    <s v="Lupo Center for Aesthetic &amp; General Dermatology, LLC"/>
    <x v="2"/>
    <d v="2021-03-30T00:00:00"/>
    <n v="31"/>
    <x v="100"/>
  </r>
  <r>
    <s v="North Pacific Dermatology"/>
    <s v="Eastside Dermatology"/>
    <x v="3"/>
    <d v="2021-03-30T00:00:00"/>
    <n v="28"/>
    <x v="100"/>
  </r>
  <r>
    <s v="North Pacific Dermatology"/>
    <s v="Lake Washington Dermatology"/>
    <x v="51"/>
    <d v="2021-03-29T00:00:00"/>
    <n v="65"/>
    <x v="101"/>
  </r>
  <r>
    <s v="Louisiana Dermatology Associates "/>
    <s v="Louisiana Dermatology Associates"/>
    <x v="50"/>
    <d v="2021-03-29T00:00:00"/>
    <n v="123"/>
    <x v="101"/>
  </r>
  <r>
    <s v="North Pacific Dermatology"/>
    <s v="Skin Surgery Center"/>
    <x v="52"/>
    <d v="2021-03-29T00:00:00"/>
    <n v="34"/>
    <x v="101"/>
  </r>
  <r>
    <s v="Northeast Dermatology Associates"/>
    <s v="Northeast Dermatology Associates"/>
    <x v="56"/>
    <d v="2021-03-29T00:00:00"/>
    <n v="7"/>
    <x v="101"/>
  </r>
  <r>
    <s v="Northeast Dermatology Associates"/>
    <s v="Northeast Dermatology Associates"/>
    <x v="55"/>
    <d v="2021-03-29T00:00:00"/>
    <n v="32"/>
    <x v="101"/>
  </r>
  <r>
    <s v="Northeast Dermatology Associates"/>
    <s v="Northeast Dermatology Associates"/>
    <x v="71"/>
    <d v="2021-03-29T00:00:00"/>
    <n v="2"/>
    <x v="101"/>
  </r>
  <r>
    <s v="Northeast Dermatology Associates"/>
    <s v="Northeast Dermatology Associates"/>
    <x v="53"/>
    <d v="2021-03-29T00:00:00"/>
    <n v="25"/>
    <x v="101"/>
  </r>
  <r>
    <s v="Northeast Dermatology Associates"/>
    <s v="Northeast Dermatology Associates"/>
    <x v="54"/>
    <d v="2021-03-29T00:00:00"/>
    <n v="33"/>
    <x v="101"/>
  </r>
  <r>
    <s v="Southeast Dermatology Specialists  "/>
    <s v="Southeast Dermatology Specialists"/>
    <x v="62"/>
    <d v="2021-03-29T00:00:00"/>
    <n v="65"/>
    <x v="101"/>
  </r>
  <r>
    <s v="Semler Dermatology"/>
    <s v="Semler Dermatology"/>
    <x v="61"/>
    <d v="2021-03-29T00:00:00"/>
    <n v="59"/>
    <x v="101"/>
  </r>
  <r>
    <s v="Pacific Dermatology Specialists"/>
    <s v="Pacific Dermatology Specialists"/>
    <x v="42"/>
    <d v="2021-03-29T00:00:00"/>
    <n v="1"/>
    <x v="101"/>
  </r>
  <r>
    <s v="Pacific Dermatology Specialists"/>
    <s v="Pacific Dermatology Specialists"/>
    <x v="58"/>
    <d v="2021-03-29T00:00:00"/>
    <n v="58"/>
    <x v="101"/>
  </r>
  <r>
    <s v="Pacific Dermatology Specialists"/>
    <s v="Pacific Dermatology Specialists"/>
    <x v="59"/>
    <d v="2021-03-29T00:00:00"/>
    <n v="2"/>
    <x v="101"/>
  </r>
  <r>
    <s v="Northeast Dermatology Associates"/>
    <s v="South Shore Skin Center"/>
    <x v="9"/>
    <d v="2021-03-29T00:00:00"/>
    <n v="181"/>
    <x v="101"/>
  </r>
  <r>
    <s v="Northeast Dermatology Associates"/>
    <s v="South Shore Skin Center"/>
    <x v="57"/>
    <d v="2021-03-29T00:00:00"/>
    <n v="112"/>
    <x v="101"/>
  </r>
  <r>
    <s v="The Dermatology Group  "/>
    <s v="The Dermatology Group"/>
    <x v="77"/>
    <d v="2021-03-29T00:00:00"/>
    <n v="22"/>
    <x v="101"/>
  </r>
  <r>
    <s v="Louisiana Dermatology Associates "/>
    <s v="Louisiana Dermatology Associates"/>
    <x v="31"/>
    <d v="2021-03-29T00:00:00"/>
    <n v="36"/>
    <x v="101"/>
  </r>
  <r>
    <s v="North Pacific Dermatology"/>
    <s v="North Pacific Dermatology"/>
    <x v="33"/>
    <d v="2021-03-29T00:00:00"/>
    <n v="63"/>
    <x v="101"/>
  </r>
  <r>
    <s v="Northeast Dermatology Associates"/>
    <s v="Dermatology of Cape Cod"/>
    <x v="34"/>
    <d v="2021-03-29T00:00:00"/>
    <n v="55"/>
    <x v="101"/>
  </r>
  <r>
    <s v="Northeast Dermatology Associates"/>
    <s v="Northeast Dermatology Associates"/>
    <x v="35"/>
    <d v="2021-03-29T00:00:00"/>
    <n v="35"/>
    <x v="101"/>
  </r>
  <r>
    <s v="Northeast Dermatology Associates"/>
    <s v="Northeast Dermatology Associates"/>
    <x v="36"/>
    <d v="2021-03-29T00:00:00"/>
    <n v="101"/>
    <x v="101"/>
  </r>
  <r>
    <s v="Northeast Dermatology Associates"/>
    <s v="Northeast Dermatology Associates"/>
    <x v="67"/>
    <d v="2021-03-29T00:00:00"/>
    <n v="47"/>
    <x v="101"/>
  </r>
  <r>
    <s v="Northeast Dermatology Associates"/>
    <s v="Northeast Dermatology Associates"/>
    <x v="39"/>
    <d v="2021-03-29T00:00:00"/>
    <n v="27"/>
    <x v="101"/>
  </r>
  <r>
    <s v="Northeast Dermatology Associates"/>
    <s v="Northeast Dermatology Associates"/>
    <x v="38"/>
    <d v="2021-03-29T00:00:00"/>
    <n v="52"/>
    <x v="101"/>
  </r>
  <r>
    <s v="Northeast Dermatology Associates"/>
    <s v="Northeast Dermatology Associates"/>
    <x v="37"/>
    <d v="2021-03-29T00:00:00"/>
    <n v="77"/>
    <x v="101"/>
  </r>
  <r>
    <s v="Pacific Dermatology Specialists"/>
    <s v="Pacific Dermatology Specialists"/>
    <x v="72"/>
    <d v="2021-03-29T00:00:00"/>
    <n v="22"/>
    <x v="101"/>
  </r>
  <r>
    <s v="Pacific Dermatology Specialists"/>
    <s v="Pacific Dermatology Specialists"/>
    <x v="73"/>
    <d v="2021-03-29T00:00:00"/>
    <n v="19"/>
    <x v="101"/>
  </r>
  <r>
    <s v="Pacific Dermatology Specialists"/>
    <s v="Pacific Dermatology Specialists"/>
    <x v="41"/>
    <d v="2021-03-29T00:00:00"/>
    <n v="34"/>
    <x v="101"/>
  </r>
  <r>
    <s v="Southeast Dermatology Specialists  "/>
    <s v="Southeast Dermatology Specialists"/>
    <x v="43"/>
    <d v="2021-03-29T00:00:00"/>
    <n v="54"/>
    <x v="101"/>
  </r>
  <r>
    <s v="Vanguard Dermatology"/>
    <s v="Vanguard Dermatology"/>
    <x v="46"/>
    <d v="2021-03-29T00:00:00"/>
    <n v="74"/>
    <x v="101"/>
  </r>
  <r>
    <s v="Washington Institute of Dermatologic Laser Surgery"/>
    <s v="Washington Institute of Dermatologic Laser Surgery"/>
    <x v="48"/>
    <d v="2021-03-29T00:00:00"/>
    <n v="25"/>
    <x v="101"/>
  </r>
  <r>
    <s v="Northeast Dermatology Associates"/>
    <s v="Northeast Dermatology Associates"/>
    <x v="7"/>
    <d v="2021-03-29T00:00:00"/>
    <n v="24"/>
    <x v="101"/>
  </r>
  <r>
    <s v="Northeast Dermatology Associates"/>
    <s v="Northeast Dermatology Associates"/>
    <x v="5"/>
    <d v="2021-03-29T00:00:00"/>
    <n v="76"/>
    <x v="101"/>
  </r>
  <r>
    <s v="North Pacific Dermatology"/>
    <s v="North Pacific Dermatology"/>
    <x v="4"/>
    <d v="2021-03-29T00:00:00"/>
    <n v="17"/>
    <x v="101"/>
  </r>
  <r>
    <s v="North Pacific Dermatology"/>
    <s v="Eastside Dermatology"/>
    <x v="3"/>
    <d v="2021-03-29T00:00:00"/>
    <n v="24"/>
    <x v="101"/>
  </r>
  <r>
    <s v="Lupo Center for Aesthetic &amp; General Dermatology"/>
    <s v="Lupo Center for Aesthetic &amp; General Dermatology, LLC"/>
    <x v="2"/>
    <d v="2021-03-29T00:00:00"/>
    <n v="36"/>
    <x v="101"/>
  </r>
  <r>
    <s v="Family Dermatology"/>
    <s v="Family Dermatology"/>
    <x v="1"/>
    <d v="2021-03-29T00:00:00"/>
    <n v="97"/>
    <x v="101"/>
  </r>
  <r>
    <s v="Southeast Dermatology Specialists  "/>
    <s v="Southeast Dermatology Specialists"/>
    <x v="66"/>
    <d v="2021-03-29T00:00:00"/>
    <n v="1"/>
    <x v="101"/>
  </r>
  <r>
    <s v="Pacific Dermatology Specialists"/>
    <s v="Pacific Dermatology Specialists"/>
    <x v="65"/>
    <d v="2021-03-29T00:00:00"/>
    <n v="31"/>
    <x v="101"/>
  </r>
  <r>
    <s v="Pacific Dermatology Specialists"/>
    <s v="Pacific Dermatology Specialists"/>
    <x v="90"/>
    <d v="2021-03-29T00:00:00"/>
    <n v="3"/>
    <x v="101"/>
  </r>
  <r>
    <s v="Northeast Dermatology Associates"/>
    <s v="Northeast Dermatology Associates"/>
    <x v="8"/>
    <d v="2021-03-29T00:00:00"/>
    <n v="21"/>
    <x v="101"/>
  </r>
  <r>
    <s v="The Dermatology Group  "/>
    <s v="Swan Dermatology &amp; Aesthetics"/>
    <x v="11"/>
    <d v="2021-03-29T00:00:00"/>
    <n v="50"/>
    <x v="101"/>
  </r>
  <r>
    <s v="Vanguard Dermatology"/>
    <s v="Vanguard Dermatology"/>
    <x v="13"/>
    <d v="2021-03-29T00:00:00"/>
    <n v="92"/>
    <x v="101"/>
  </r>
  <r>
    <s v="Louisiana Dermatology Associates "/>
    <s v="Louisiana Dermatology Associates"/>
    <x v="32"/>
    <d v="2021-03-29T00:00:00"/>
    <n v="24"/>
    <x v="101"/>
  </r>
  <r>
    <s v="NULL"/>
    <s v="Unknown Practice"/>
    <x v="68"/>
    <d v="2021-03-29T00:00:00"/>
    <n v="2"/>
    <x v="101"/>
  </r>
  <r>
    <s v="Northeast Dermatology Associates"/>
    <s v="Brookline Dermatology Associates"/>
    <x v="17"/>
    <d v="2021-03-29T00:00:00"/>
    <n v="1"/>
    <x v="101"/>
  </r>
  <r>
    <s v="Northeast Dermatology Associates"/>
    <s v="Northeast Dermatology Associates"/>
    <x v="18"/>
    <d v="2021-03-29T00:00:00"/>
    <n v="42"/>
    <x v="101"/>
  </r>
  <r>
    <s v="North Pacific Dermatology"/>
    <s v="Skin Surgery Center"/>
    <x v="96"/>
    <d v="2021-03-29T00:00:00"/>
    <n v="5"/>
    <x v="101"/>
  </r>
  <r>
    <s v="North Pacific Dermatology"/>
    <s v="Skin Surgery Center"/>
    <x v="105"/>
    <d v="2021-03-29T00:00:00"/>
    <n v="3"/>
    <x v="101"/>
  </r>
  <r>
    <s v="North Pacific Dermatology"/>
    <s v="Skin Surgery Center"/>
    <x v="15"/>
    <d v="2021-03-29T00:00:00"/>
    <n v="4"/>
    <x v="101"/>
  </r>
  <r>
    <s v="Northeast Dermatology Associates"/>
    <s v="Northeast Dermatology Associates"/>
    <x v="19"/>
    <d v="2021-03-29T00:00:00"/>
    <n v="2"/>
    <x v="101"/>
  </r>
  <r>
    <s v="Northeast Dermatology Associates"/>
    <s v="Northeast Dermatology Associates"/>
    <x v="20"/>
    <d v="2021-03-29T00:00:00"/>
    <n v="11"/>
    <x v="101"/>
  </r>
  <r>
    <s v="Northeast Dermatology Associates"/>
    <s v="Northeast Dermatology Associates"/>
    <x v="21"/>
    <d v="2021-03-29T00:00:00"/>
    <n v="37"/>
    <x v="101"/>
  </r>
  <r>
    <s v="Northeast Dermatology Associates"/>
    <s v="Northeast Dermatology Associates"/>
    <x v="22"/>
    <d v="2021-03-29T00:00:00"/>
    <n v="94"/>
    <x v="101"/>
  </r>
  <r>
    <s v="Pacific Dermatology Specialists"/>
    <s v="Pacific Dermatology Specialists"/>
    <x v="23"/>
    <d v="2021-03-29T00:00:00"/>
    <n v="14"/>
    <x v="101"/>
  </r>
  <r>
    <s v="Vanguard Dermatology"/>
    <s v="Vanguard Dermatology"/>
    <x v="27"/>
    <d v="2021-03-29T00:00:00"/>
    <n v="18"/>
    <x v="101"/>
  </r>
  <r>
    <s v="The Dermatology Group  "/>
    <s v="The Dermatology Group"/>
    <x v="24"/>
    <d v="2021-03-29T00:00:00"/>
    <n v="172"/>
    <x v="101"/>
  </r>
  <r>
    <s v="The Dermatology Group  "/>
    <s v="The Dermatology Group"/>
    <x v="25"/>
    <d v="2021-03-29T00:00:00"/>
    <n v="35"/>
    <x v="101"/>
  </r>
  <r>
    <s v="The Dermatology Group  "/>
    <s v="The Dermatology Group"/>
    <x v="78"/>
    <d v="2021-03-29T00:00:00"/>
    <n v="52"/>
    <x v="101"/>
  </r>
  <r>
    <s v="The Dermatology Group  "/>
    <s v="The Dermatology Group"/>
    <x v="26"/>
    <d v="2021-03-29T00:00:00"/>
    <n v="14"/>
    <x v="101"/>
  </r>
  <r>
    <s v="Southeast Dermatology Specialists  "/>
    <s v="Southeast Dermatology Specialists"/>
    <x v="44"/>
    <d v="2021-03-27T00:00:00"/>
    <n v="3"/>
    <x v="102"/>
  </r>
  <r>
    <s v="Vanguard Dermatology"/>
    <s v="Vanguard Dermatology"/>
    <x v="13"/>
    <d v="2021-03-27T00:00:00"/>
    <n v="45"/>
    <x v="102"/>
  </r>
  <r>
    <s v="Vanguard Dermatology"/>
    <s v="Vanguard Dermatology"/>
    <x v="84"/>
    <d v="2021-03-26T00:00:00"/>
    <n v="17"/>
    <x v="103"/>
  </r>
  <r>
    <s v="Northeast Dermatology Associates"/>
    <s v="South Shore Skin Center"/>
    <x v="57"/>
    <d v="2021-03-26T00:00:00"/>
    <n v="88"/>
    <x v="103"/>
  </r>
  <r>
    <s v="Northeast Dermatology Associates"/>
    <s v="South Shore Skin Center"/>
    <x v="9"/>
    <d v="2021-03-26T00:00:00"/>
    <n v="152"/>
    <x v="103"/>
  </r>
  <r>
    <s v="Pacific Dermatology Specialists"/>
    <s v="Pacific Dermatology Specialists"/>
    <x v="42"/>
    <d v="2021-03-26T00:00:00"/>
    <n v="34"/>
    <x v="103"/>
  </r>
  <r>
    <s v="Semler Dermatology"/>
    <s v="Semler Dermatology"/>
    <x v="61"/>
    <d v="2021-03-26T00:00:00"/>
    <n v="34"/>
    <x v="103"/>
  </r>
  <r>
    <s v="Southeast Dermatology Specialists  "/>
    <s v="Southeast Dermatology Specialists"/>
    <x v="62"/>
    <d v="2021-03-26T00:00:00"/>
    <n v="32"/>
    <x v="103"/>
  </r>
  <r>
    <s v="Northeast Dermatology Associates"/>
    <s v="Northeast Dermatology Associates"/>
    <x v="53"/>
    <d v="2021-03-26T00:00:00"/>
    <n v="50"/>
    <x v="103"/>
  </r>
  <r>
    <s v="Northeast Dermatology Associates"/>
    <s v="Northeast Dermatology Associates"/>
    <x v="71"/>
    <d v="2021-03-26T00:00:00"/>
    <n v="2"/>
    <x v="103"/>
  </r>
  <r>
    <s v="North Pacific Dermatology"/>
    <s v="Skin Surgery Center"/>
    <x v="52"/>
    <d v="2021-03-26T00:00:00"/>
    <n v="18"/>
    <x v="103"/>
  </r>
  <r>
    <s v="North Pacific Dermatology"/>
    <s v="North Pacific Dermatology"/>
    <x v="33"/>
    <d v="2021-03-26T00:00:00"/>
    <n v="22"/>
    <x v="103"/>
  </r>
  <r>
    <s v="North Pacific Dermatology"/>
    <s v="North Pacific Dermatology"/>
    <x v="4"/>
    <d v="2021-03-26T00:00:00"/>
    <n v="32"/>
    <x v="103"/>
  </r>
  <r>
    <s v="North Pacific Dermatology"/>
    <s v="Lake Washington Dermatology"/>
    <x v="51"/>
    <d v="2021-03-26T00:00:00"/>
    <n v="69"/>
    <x v="103"/>
  </r>
  <r>
    <s v="Washington Institute of Dermatologic Laser Surgery"/>
    <s v="Washington Institute of Dermatologic Laser Surgery"/>
    <x v="48"/>
    <d v="2021-03-26T00:00:00"/>
    <n v="33"/>
    <x v="103"/>
  </r>
  <r>
    <s v="Vanguard Dermatology"/>
    <s v="Vanguard Dermatology"/>
    <x v="46"/>
    <d v="2021-03-26T00:00:00"/>
    <n v="71"/>
    <x v="103"/>
  </r>
  <r>
    <s v="Vanguard Dermatology"/>
    <s v="Vanguard Dermatology"/>
    <x v="47"/>
    <d v="2021-03-26T00:00:00"/>
    <n v="12"/>
    <x v="103"/>
  </r>
  <r>
    <s v="Southeast Dermatology Specialists  "/>
    <s v="Southeast Dermatology Specialists"/>
    <x v="43"/>
    <d v="2021-03-26T00:00:00"/>
    <n v="47"/>
    <x v="103"/>
  </r>
  <r>
    <s v="Southeast Dermatology Specialists  "/>
    <s v="Southeast Dermatology Specialists"/>
    <x v="44"/>
    <d v="2021-03-26T00:00:00"/>
    <n v="7"/>
    <x v="103"/>
  </r>
  <r>
    <s v="Pacific Dermatology Specialists"/>
    <s v="Pacific Dermatology Specialists"/>
    <x v="41"/>
    <d v="2021-03-26T00:00:00"/>
    <n v="41"/>
    <x v="103"/>
  </r>
  <r>
    <s v="Pacific Dermatology Specialists"/>
    <s v="Pacific Dermatology Specialists"/>
    <x v="58"/>
    <d v="2021-03-26T00:00:00"/>
    <n v="48"/>
    <x v="103"/>
  </r>
  <r>
    <s v="Northeast Dermatology Associates"/>
    <s v="Northeast Dermatology Associates"/>
    <x v="37"/>
    <d v="2021-03-26T00:00:00"/>
    <n v="112"/>
    <x v="103"/>
  </r>
  <r>
    <s v="Northeast Dermatology Associates"/>
    <s v="Northeast Dermatology Associates"/>
    <x v="38"/>
    <d v="2021-03-26T00:00:00"/>
    <n v="62"/>
    <x v="103"/>
  </r>
  <r>
    <s v="Northeast Dermatology Associates"/>
    <s v="Northeast Dermatology Associates"/>
    <x v="36"/>
    <d v="2021-03-26T00:00:00"/>
    <n v="71"/>
    <x v="103"/>
  </r>
  <r>
    <s v="Northeast Dermatology Associates"/>
    <s v="Northeast Dermatology Associates"/>
    <x v="35"/>
    <d v="2021-03-26T00:00:00"/>
    <n v="33"/>
    <x v="103"/>
  </r>
  <r>
    <s v="Northeast Dermatology Associates"/>
    <s v="Northeast Dermatology Associates"/>
    <x v="54"/>
    <d v="2021-03-26T00:00:00"/>
    <n v="31"/>
    <x v="103"/>
  </r>
  <r>
    <s v="Northeast Dermatology Associates"/>
    <s v="Dermatology of Cape Cod"/>
    <x v="34"/>
    <d v="2021-03-26T00:00:00"/>
    <n v="29"/>
    <x v="103"/>
  </r>
  <r>
    <s v="Louisiana Dermatology Associates "/>
    <s v="Louisiana Dermatology Associates"/>
    <x v="31"/>
    <d v="2021-03-26T00:00:00"/>
    <n v="39"/>
    <x v="103"/>
  </r>
  <r>
    <s v="Louisiana Dermatology Associates "/>
    <s v="Louisiana Dermatology Associates"/>
    <x v="103"/>
    <d v="2021-03-26T00:00:00"/>
    <n v="2"/>
    <x v="103"/>
  </r>
  <r>
    <s v="Northeast Dermatology Associates"/>
    <s v="Northeast Dermatology Associates"/>
    <x v="8"/>
    <d v="2021-03-26T00:00:00"/>
    <n v="41"/>
    <x v="103"/>
  </r>
  <r>
    <s v="Vanguard Dermatology"/>
    <s v="Vanguard Dermatology"/>
    <x v="13"/>
    <d v="2021-03-26T00:00:00"/>
    <n v="82"/>
    <x v="103"/>
  </r>
  <r>
    <s v="The Dermatology Group  "/>
    <s v="The Dermatology Group"/>
    <x v="24"/>
    <d v="2021-03-26T00:00:00"/>
    <n v="51"/>
    <x v="103"/>
  </r>
  <r>
    <s v="Louisiana Dermatology Associates "/>
    <s v="Louisiana Dermatology Associates"/>
    <x v="50"/>
    <d v="2021-03-26T00:00:00"/>
    <n v="114"/>
    <x v="103"/>
  </r>
  <r>
    <s v="Lupo Center for Aesthetic &amp; General Dermatology"/>
    <s v="Lupo Center for Aesthetic &amp; General Dermatology, LLC"/>
    <x v="2"/>
    <d v="2021-03-26T00:00:00"/>
    <n v="18"/>
    <x v="103"/>
  </r>
  <r>
    <s v="North Pacific Dermatology"/>
    <s v="Eastside Dermatology"/>
    <x v="3"/>
    <d v="2021-03-26T00:00:00"/>
    <n v="43"/>
    <x v="103"/>
  </r>
  <r>
    <s v="North Pacific Dermatology"/>
    <s v="Skin Surgery Center"/>
    <x v="15"/>
    <d v="2021-03-26T00:00:00"/>
    <n v="2"/>
    <x v="103"/>
  </r>
  <r>
    <s v="Northeast Dermatology Associates"/>
    <s v="Northeast Dermatology Associates"/>
    <x v="5"/>
    <d v="2021-03-26T00:00:00"/>
    <n v="48"/>
    <x v="103"/>
  </r>
  <r>
    <s v="The Dermatology Group  "/>
    <s v="The Dermatology Group"/>
    <x v="26"/>
    <d v="2021-03-26T00:00:00"/>
    <n v="1"/>
    <x v="103"/>
  </r>
  <r>
    <s v="The Dermatology Group  "/>
    <s v="Swan Dermatology &amp; Aesthetics"/>
    <x v="11"/>
    <d v="2021-03-26T00:00:00"/>
    <n v="18"/>
    <x v="103"/>
  </r>
  <r>
    <s v="Northeast Dermatology Associates"/>
    <s v="Northeast Dermatology Associates"/>
    <x v="22"/>
    <d v="2021-03-26T00:00:00"/>
    <n v="51"/>
    <x v="103"/>
  </r>
  <r>
    <s v="North Pacific Dermatology"/>
    <s v="Skin Surgery Center"/>
    <x v="96"/>
    <d v="2021-03-26T00:00:00"/>
    <n v="5"/>
    <x v="103"/>
  </r>
  <r>
    <s v="Northeast Dermatology Associates"/>
    <s v="Brookline Dermatology Associates"/>
    <x v="17"/>
    <d v="2021-03-26T00:00:00"/>
    <n v="45"/>
    <x v="103"/>
  </r>
  <r>
    <s v="Louisiana Dermatology Associates "/>
    <s v="Louisiana Dermatology Associates"/>
    <x v="32"/>
    <d v="2021-03-26T00:00:00"/>
    <n v="29"/>
    <x v="103"/>
  </r>
  <r>
    <s v="Louisiana Dermatology Associates "/>
    <s v="Louisiana Dermatology Associates"/>
    <x v="31"/>
    <d v="2021-03-25T00:00:00"/>
    <n v="26"/>
    <x v="104"/>
  </r>
  <r>
    <s v="Family Dermatology"/>
    <s v="Family Dermatology"/>
    <x v="1"/>
    <d v="2021-03-25T00:00:00"/>
    <n v="97"/>
    <x v="104"/>
  </r>
  <r>
    <s v="North Pacific Dermatology"/>
    <s v="North Pacific Dermatology"/>
    <x v="4"/>
    <d v="2021-03-25T00:00:00"/>
    <n v="17"/>
    <x v="104"/>
  </r>
  <r>
    <s v="Lupo Center for Aesthetic &amp; General Dermatology"/>
    <s v="Lupo Center for Aesthetic &amp; General Dermatology, LLC"/>
    <x v="2"/>
    <d v="2021-03-25T00:00:00"/>
    <n v="41"/>
    <x v="104"/>
  </r>
  <r>
    <s v="North Pacific Dermatology"/>
    <s v="Eastside Dermatology"/>
    <x v="3"/>
    <d v="2021-03-25T00:00:00"/>
    <n v="50"/>
    <x v="104"/>
  </r>
  <r>
    <s v="North Pacific Dermatology"/>
    <s v="North Pacific Dermatology"/>
    <x v="33"/>
    <d v="2021-03-25T00:00:00"/>
    <n v="59"/>
    <x v="104"/>
  </r>
  <r>
    <s v="Northeast Dermatology Associates"/>
    <s v="Northeast Dermatology Associates"/>
    <x v="38"/>
    <d v="2021-03-25T00:00:00"/>
    <n v="44"/>
    <x v="104"/>
  </r>
  <r>
    <s v="Northeast Dermatology Associates"/>
    <s v="Northeast Dermatology Associates"/>
    <x v="67"/>
    <d v="2021-03-25T00:00:00"/>
    <n v="24"/>
    <x v="104"/>
  </r>
  <r>
    <s v="Vanguard Dermatology"/>
    <s v="Vanguard Dermatology"/>
    <x v="47"/>
    <d v="2021-03-25T00:00:00"/>
    <n v="7"/>
    <x v="104"/>
  </r>
  <r>
    <s v="Vanguard Dermatology"/>
    <s v="Vanguard Dermatology"/>
    <x v="13"/>
    <d v="2021-03-25T00:00:00"/>
    <n v="69"/>
    <x v="104"/>
  </r>
  <r>
    <s v="Washington Institute of Dermatologic Laser Surgery"/>
    <s v="Washington Institute of Dermatologic Laser Surgery"/>
    <x v="48"/>
    <d v="2021-03-25T00:00:00"/>
    <n v="30"/>
    <x v="104"/>
  </r>
  <r>
    <s v="Southeast Dermatology Specialists  "/>
    <s v="Southeast Dermatology Specialists"/>
    <x v="66"/>
    <d v="2021-03-25T00:00:00"/>
    <n v="1"/>
    <x v="104"/>
  </r>
  <r>
    <s v="Southeast Dermatology Specialists  "/>
    <s v="Southeast Dermatology Specialists"/>
    <x v="43"/>
    <d v="2021-03-25T00:00:00"/>
    <n v="55"/>
    <x v="104"/>
  </r>
  <r>
    <s v="North Pacific Dermatology"/>
    <s v="Skin Surgery Center"/>
    <x v="96"/>
    <d v="2021-03-25T00:00:00"/>
    <n v="16"/>
    <x v="104"/>
  </r>
  <r>
    <s v="North Pacific Dermatology"/>
    <s v="Eastside Dermatology"/>
    <x v="85"/>
    <d v="2021-03-25T00:00:00"/>
    <n v="2"/>
    <x v="104"/>
  </r>
  <r>
    <s v="Northeast Dermatology Associates"/>
    <s v="Northeast Dermatology Associates"/>
    <x v="20"/>
    <d v="2021-03-25T00:00:00"/>
    <n v="7"/>
    <x v="104"/>
  </r>
  <r>
    <s v="Northeast Dermatology Associates"/>
    <s v="Northeast Dermatology Associates"/>
    <x v="19"/>
    <d v="2021-03-25T00:00:00"/>
    <n v="35"/>
    <x v="104"/>
  </r>
  <r>
    <s v="Northeast Dermatology Associates"/>
    <s v="Northeast Dermatology Associates"/>
    <x v="54"/>
    <d v="2021-03-25T00:00:00"/>
    <n v="34"/>
    <x v="104"/>
  </r>
  <r>
    <s v="Northeast Dermatology Associates"/>
    <s v="Northeast Dermatology Associates"/>
    <x v="6"/>
    <d v="2021-03-25T00:00:00"/>
    <n v="35"/>
    <x v="104"/>
  </r>
  <r>
    <s v="The Dermatology Group  "/>
    <s v="The Dermatology Group"/>
    <x v="64"/>
    <d v="2021-03-25T00:00:00"/>
    <n v="24"/>
    <x v="104"/>
  </r>
  <r>
    <s v="The Dermatology Group  "/>
    <s v="The Dermatology Group"/>
    <x v="25"/>
    <d v="2021-03-25T00:00:00"/>
    <n v="44"/>
    <x v="104"/>
  </r>
  <r>
    <s v="The Dermatology Group  "/>
    <s v="The Dermatology Group"/>
    <x v="26"/>
    <d v="2021-03-25T00:00:00"/>
    <n v="67"/>
    <x v="104"/>
  </r>
  <r>
    <s v="Vanguard Dermatology"/>
    <s v="Vanguard Dermatology"/>
    <x v="84"/>
    <d v="2021-03-25T00:00:00"/>
    <n v="2"/>
    <x v="104"/>
  </r>
  <r>
    <s v="Northeast Dermatology Associates"/>
    <s v="South Shore Skin Center"/>
    <x v="9"/>
    <d v="2021-03-25T00:00:00"/>
    <n v="243"/>
    <x v="104"/>
  </r>
  <r>
    <s v="Pacific Dermatology Specialists"/>
    <s v="Pacific Dermatology Specialists"/>
    <x v="58"/>
    <d v="2021-03-25T00:00:00"/>
    <n v="64"/>
    <x v="104"/>
  </r>
  <r>
    <s v="Pacific Dermatology Specialists"/>
    <s v="Pacific Dermatology Specialists"/>
    <x v="59"/>
    <d v="2021-03-25T00:00:00"/>
    <n v="34"/>
    <x v="104"/>
  </r>
  <r>
    <s v="Semler Dermatology"/>
    <s v="Semler Dermatology"/>
    <x v="61"/>
    <d v="2021-03-25T00:00:00"/>
    <n v="88"/>
    <x v="104"/>
  </r>
  <r>
    <s v="Louisiana Dermatology Associates "/>
    <s v="Louisiana Dermatology Associates"/>
    <x v="32"/>
    <d v="2021-03-25T00:00:00"/>
    <n v="36"/>
    <x v="104"/>
  </r>
  <r>
    <s v="Louisiana Dermatology Associates "/>
    <s v="Louisiana Dermatology Associates"/>
    <x v="50"/>
    <d v="2021-03-25T00:00:00"/>
    <n v="112"/>
    <x v="104"/>
  </r>
  <r>
    <s v="North Pacific Dermatology"/>
    <s v="Lake Washington Dermatology"/>
    <x v="51"/>
    <d v="2021-03-25T00:00:00"/>
    <n v="75"/>
    <x v="104"/>
  </r>
  <r>
    <s v="Northeast Dermatology Associates"/>
    <s v="Brookline Dermatology Associates"/>
    <x v="17"/>
    <d v="2021-03-25T00:00:00"/>
    <n v="47"/>
    <x v="104"/>
  </r>
  <r>
    <s v="Northeast Dermatology Associates"/>
    <s v="Northeast Dermatology Associates"/>
    <x v="18"/>
    <d v="2021-03-25T00:00:00"/>
    <n v="97"/>
    <x v="104"/>
  </r>
  <r>
    <s v="North Pacific Dermatology"/>
    <s v="Skin Surgery Center"/>
    <x v="105"/>
    <d v="2021-03-25T00:00:00"/>
    <n v="5"/>
    <x v="104"/>
  </r>
  <r>
    <s v="North Pacific Dermatology"/>
    <s v="Skin Surgery Center"/>
    <x v="52"/>
    <d v="2021-03-25T00:00:00"/>
    <n v="24"/>
    <x v="104"/>
  </r>
  <r>
    <s v="North Pacific Dermatology"/>
    <s v="Skin Surgery Center"/>
    <x v="15"/>
    <d v="2021-03-25T00:00:00"/>
    <n v="32"/>
    <x v="104"/>
  </r>
  <r>
    <s v="Northeast Dermatology Associates"/>
    <s v="Brookline Dermatology Associates"/>
    <x v="16"/>
    <d v="2021-03-25T00:00:00"/>
    <n v="43"/>
    <x v="104"/>
  </r>
  <r>
    <s v="Northeast Dermatology Associates"/>
    <s v="Northeast Dermatology Associates"/>
    <x v="55"/>
    <d v="2021-03-25T00:00:00"/>
    <n v="47"/>
    <x v="104"/>
  </r>
  <r>
    <s v="Northeast Dermatology Associates"/>
    <s v="Northeast Dermatology Associates"/>
    <x v="53"/>
    <d v="2021-03-25T00:00:00"/>
    <n v="50"/>
    <x v="104"/>
  </r>
  <r>
    <s v="Northeast Dermatology Associates"/>
    <s v="Northeast Dermatology Associates"/>
    <x v="56"/>
    <d v="2021-03-25T00:00:00"/>
    <n v="7"/>
    <x v="104"/>
  </r>
  <r>
    <s v="Northeast Dermatology Associates"/>
    <s v="Northeast Dermatology Associates"/>
    <x v="22"/>
    <d v="2021-03-25T00:00:00"/>
    <n v="52"/>
    <x v="104"/>
  </r>
  <r>
    <s v="Northeast Dermatology Associates"/>
    <s v="Northeast Dermatology Associates"/>
    <x v="71"/>
    <d v="2021-03-25T00:00:00"/>
    <n v="3"/>
    <x v="104"/>
  </r>
  <r>
    <s v="Pacific Dermatology Specialists"/>
    <s v="Pacific Dermatology Specialists"/>
    <x v="23"/>
    <d v="2021-03-25T00:00:00"/>
    <n v="14"/>
    <x v="104"/>
  </r>
  <r>
    <s v="Northeast Dermatology Associates"/>
    <s v="South Shore Skin Center"/>
    <x v="57"/>
    <d v="2021-03-25T00:00:00"/>
    <n v="135"/>
    <x v="104"/>
  </r>
  <r>
    <s v="Northeast Dermatology Associates"/>
    <s v="Northeast Dermatology Associates"/>
    <x v="40"/>
    <d v="2021-03-25T00:00:00"/>
    <n v="10"/>
    <x v="104"/>
  </r>
  <r>
    <s v="Pacific Dermatology Specialists"/>
    <s v="Pacific Dermatology Specialists"/>
    <x v="42"/>
    <d v="2021-03-25T00:00:00"/>
    <n v="32"/>
    <x v="104"/>
  </r>
  <r>
    <s v="Southeast Dermatology Specialists  "/>
    <s v="Southeast Dermatology Specialists"/>
    <x v="62"/>
    <d v="2021-03-25T00:00:00"/>
    <n v="69"/>
    <x v="104"/>
  </r>
  <r>
    <s v="Vanguard Dermatology"/>
    <s v="Vanguard Dermatology"/>
    <x v="27"/>
    <d v="2021-03-25T00:00:00"/>
    <n v="8"/>
    <x v="104"/>
  </r>
  <r>
    <s v="The Dermatology Group  "/>
    <s v="The Dermatology Group"/>
    <x v="24"/>
    <d v="2021-03-25T00:00:00"/>
    <n v="113"/>
    <x v="104"/>
  </r>
  <r>
    <s v="North Pacific Dermatology"/>
    <s v="Eastside Dermatology"/>
    <x v="95"/>
    <d v="2021-03-25T00:00:00"/>
    <n v="1"/>
    <x v="104"/>
  </r>
  <r>
    <s v="Dermatology &amp; MOHS Surgery Institute"/>
    <s v="Dermatology &amp; MOHS Surgery Institute"/>
    <x v="29"/>
    <d v="2021-03-25T00:00:00"/>
    <n v="19"/>
    <x v="104"/>
  </r>
  <r>
    <s v="Northeast Dermatology Associates"/>
    <s v="Dermatology of Cape Cod"/>
    <x v="34"/>
    <d v="2021-03-25T00:00:00"/>
    <n v="49"/>
    <x v="104"/>
  </r>
  <r>
    <s v="Northeast Dermatology Associates"/>
    <s v="Northeast Dermatology Associates"/>
    <x v="5"/>
    <d v="2021-03-25T00:00:00"/>
    <n v="103"/>
    <x v="104"/>
  </r>
  <r>
    <s v="Northeast Dermatology Associates"/>
    <s v="Northeast Dermatology Associates"/>
    <x v="37"/>
    <d v="2021-03-25T00:00:00"/>
    <n v="92"/>
    <x v="104"/>
  </r>
  <r>
    <s v="Northeast Dermatology Associates"/>
    <s v="Northeast Dermatology Associates"/>
    <x v="7"/>
    <d v="2021-03-25T00:00:00"/>
    <n v="43"/>
    <x v="104"/>
  </r>
  <r>
    <s v="Northeast Dermatology Associates"/>
    <s v="Northeast Dermatology Associates"/>
    <x v="39"/>
    <d v="2021-03-25T00:00:00"/>
    <n v="22"/>
    <x v="104"/>
  </r>
  <r>
    <s v="Northeast Dermatology Associates"/>
    <s v="Northeast Dermatology Associates"/>
    <x v="36"/>
    <d v="2021-03-25T00:00:00"/>
    <n v="53"/>
    <x v="104"/>
  </r>
  <r>
    <s v="Northeast Dermatology Associates"/>
    <s v="Northeast Dermatology Associates"/>
    <x v="35"/>
    <d v="2021-03-25T00:00:00"/>
    <n v="58"/>
    <x v="104"/>
  </r>
  <r>
    <s v="Southeast Dermatology Specialists  "/>
    <s v="Southeast Dermatology Specialists"/>
    <x v="44"/>
    <d v="2021-03-25T00:00:00"/>
    <n v="30"/>
    <x v="104"/>
  </r>
  <r>
    <s v="Southeast Dermatology Specialists  "/>
    <s v="Southeast Dermatology Specialists"/>
    <x v="81"/>
    <d v="2021-03-25T00:00:00"/>
    <n v="1"/>
    <x v="104"/>
  </r>
  <r>
    <s v="Pacific Dermatology Specialists"/>
    <s v="Pacific Dermatology Specialists"/>
    <x v="41"/>
    <d v="2021-03-25T00:00:00"/>
    <n v="44"/>
    <x v="104"/>
  </r>
  <r>
    <s v="Northeast Dermatology Associates"/>
    <s v="Northeast Dermatology Associates"/>
    <x v="8"/>
    <d v="2021-03-25T00:00:00"/>
    <n v="49"/>
    <x v="104"/>
  </r>
  <r>
    <s v="The Dermatology Group  "/>
    <s v="Swan Dermatology &amp; Aesthetics"/>
    <x v="11"/>
    <d v="2021-03-25T00:00:00"/>
    <n v="44"/>
    <x v="104"/>
  </r>
  <r>
    <s v="Vanguard Dermatology"/>
    <s v="Vanguard Dermatology"/>
    <x v="12"/>
    <d v="2021-03-25T00:00:00"/>
    <n v="73"/>
    <x v="104"/>
  </r>
  <r>
    <s v="Vanguard Dermatology"/>
    <s v="Vanguard Dermatology"/>
    <x v="46"/>
    <d v="2021-03-25T00:00:00"/>
    <n v="75"/>
    <x v="104"/>
  </r>
  <r>
    <s v="Vanguard Dermatology"/>
    <s v="Vanguard Dermatology"/>
    <x v="27"/>
    <d v="2021-03-24T00:00:00"/>
    <n v="9"/>
    <x v="105"/>
  </r>
  <r>
    <s v="Washington Institute of Dermatologic Laser Surgery"/>
    <s v="Washington Institute of Dermatologic Laser Surgery"/>
    <x v="48"/>
    <d v="2021-03-24T00:00:00"/>
    <n v="20"/>
    <x v="105"/>
  </r>
  <r>
    <s v="The Dermatology Group  "/>
    <s v="The Dermatology Group"/>
    <x v="24"/>
    <d v="2021-03-24T00:00:00"/>
    <n v="127"/>
    <x v="105"/>
  </r>
  <r>
    <s v="The Dermatology Group  "/>
    <s v="The Dermatology Group"/>
    <x v="25"/>
    <d v="2021-03-24T00:00:00"/>
    <n v="58"/>
    <x v="105"/>
  </r>
  <r>
    <s v="The Dermatology Group  "/>
    <s v="The Dermatology Group"/>
    <x v="26"/>
    <d v="2021-03-24T00:00:00"/>
    <n v="66"/>
    <x v="105"/>
  </r>
  <r>
    <s v="Pacific Dermatology Specialists"/>
    <s v="Pacific Dermatology Specialists"/>
    <x v="23"/>
    <d v="2021-03-24T00:00:00"/>
    <n v="13"/>
    <x v="105"/>
  </r>
  <r>
    <s v="Northeast Dermatology Associates"/>
    <s v="Northeast Dermatology Associates"/>
    <x v="20"/>
    <d v="2021-03-24T00:00:00"/>
    <n v="7"/>
    <x v="105"/>
  </r>
  <r>
    <s v="Northeast Dermatology Associates"/>
    <s v="Northeast Dermatology Associates"/>
    <x v="22"/>
    <d v="2021-03-24T00:00:00"/>
    <n v="69"/>
    <x v="105"/>
  </r>
  <r>
    <s v="Northeast Dermatology Associates"/>
    <s v="Northeast Dermatology Associates"/>
    <x v="18"/>
    <d v="2021-03-24T00:00:00"/>
    <n v="102"/>
    <x v="105"/>
  </r>
  <r>
    <s v="Northeast Dermatology Associates"/>
    <s v="Brookline Dermatology Associates"/>
    <x v="17"/>
    <d v="2021-03-24T00:00:00"/>
    <n v="45"/>
    <x v="105"/>
  </r>
  <r>
    <s v="North Pacific Dermatology"/>
    <s v="Skin Surgery Center"/>
    <x v="96"/>
    <d v="2021-03-24T00:00:00"/>
    <n v="8"/>
    <x v="105"/>
  </r>
  <r>
    <s v="North Pacific Dermatology"/>
    <s v="Skin Surgery Center"/>
    <x v="15"/>
    <d v="2021-03-24T00:00:00"/>
    <n v="26"/>
    <x v="105"/>
  </r>
  <r>
    <s v="Northeast Dermatology Associates"/>
    <s v="Brookline Dermatology Associates"/>
    <x v="16"/>
    <d v="2021-03-24T00:00:00"/>
    <n v="35"/>
    <x v="105"/>
  </r>
  <r>
    <s v="The Dermatology Group  "/>
    <s v="Swan Dermatology &amp; Aesthetics"/>
    <x v="11"/>
    <d v="2021-03-24T00:00:00"/>
    <n v="50"/>
    <x v="105"/>
  </r>
  <r>
    <s v="Vanguard Dermatology"/>
    <s v="Vanguard Dermatology"/>
    <x v="102"/>
    <d v="2021-03-24T00:00:00"/>
    <n v="14"/>
    <x v="105"/>
  </r>
  <r>
    <s v="Vanguard Dermatology"/>
    <s v="Vanguard Dermatology"/>
    <x v="13"/>
    <d v="2021-03-24T00:00:00"/>
    <n v="108"/>
    <x v="105"/>
  </r>
  <r>
    <s v="Southeast Dermatology Specialists  "/>
    <s v="Southeast Dermatology Specialists"/>
    <x v="66"/>
    <d v="2021-03-24T00:00:00"/>
    <n v="26"/>
    <x v="105"/>
  </r>
  <r>
    <s v="Northeast Dermatology Associates"/>
    <s v="Northeast Dermatology Associates"/>
    <x v="8"/>
    <d v="2021-03-24T00:00:00"/>
    <n v="11"/>
    <x v="105"/>
  </r>
  <r>
    <s v="Northeast Dermatology Associates"/>
    <s v="South Shore Skin Center"/>
    <x v="9"/>
    <d v="2021-03-24T00:00:00"/>
    <n v="214"/>
    <x v="105"/>
  </r>
  <r>
    <s v="Northeast Dermatology Associates"/>
    <s v="South Shore Skin Center"/>
    <x v="10"/>
    <d v="2021-03-24T00:00:00"/>
    <n v="1"/>
    <x v="105"/>
  </r>
  <r>
    <s v="Pacific Dermatology Specialists"/>
    <s v="Pacific Dermatology Specialists"/>
    <x v="65"/>
    <d v="2021-03-24T00:00:00"/>
    <n v="15"/>
    <x v="105"/>
  </r>
  <r>
    <s v="Northeast Dermatology Associates"/>
    <s v="Northeast Dermatology Associates"/>
    <x v="7"/>
    <d v="2021-03-24T00:00:00"/>
    <n v="26"/>
    <x v="105"/>
  </r>
  <r>
    <s v="Northeast Dermatology Associates"/>
    <s v="Northeast Dermatology Associates"/>
    <x v="5"/>
    <d v="2021-03-24T00:00:00"/>
    <n v="107"/>
    <x v="105"/>
  </r>
  <r>
    <s v="North Pacific Dermatology"/>
    <s v="North Pacific Dermatology"/>
    <x v="4"/>
    <d v="2021-03-24T00:00:00"/>
    <n v="12"/>
    <x v="105"/>
  </r>
  <r>
    <s v="North Pacific Dermatology"/>
    <s v="Eastside Dermatology"/>
    <x v="3"/>
    <d v="2021-03-24T00:00:00"/>
    <n v="41"/>
    <x v="105"/>
  </r>
  <r>
    <s v="Lupo Center for Aesthetic &amp; General Dermatology"/>
    <s v="Lupo Center for Aesthetic &amp; General Dermatology, LLC"/>
    <x v="2"/>
    <d v="2021-03-24T00:00:00"/>
    <n v="44"/>
    <x v="105"/>
  </r>
  <r>
    <s v="Louisiana Dermatology Associates "/>
    <s v="Louisiana Dermatology Associates"/>
    <x v="63"/>
    <d v="2021-03-24T00:00:00"/>
    <n v="16"/>
    <x v="105"/>
  </r>
  <r>
    <s v="Family Dermatology"/>
    <s v="Family Dermatology"/>
    <x v="1"/>
    <d v="2021-03-24T00:00:00"/>
    <n v="82"/>
    <x v="105"/>
  </r>
  <r>
    <s v="Pacific Dermatology Specialists"/>
    <s v="Pacific Dermatology Specialists"/>
    <x v="42"/>
    <d v="2021-03-24T00:00:00"/>
    <n v="32"/>
    <x v="105"/>
  </r>
  <r>
    <s v="Pacific Dermatology Specialists"/>
    <s v="Pacific Dermatology Specialists"/>
    <x v="41"/>
    <d v="2021-03-24T00:00:00"/>
    <n v="15"/>
    <x v="105"/>
  </r>
  <r>
    <s v="Southeast Dermatology Specialists  "/>
    <s v="Southeast Dermatology Specialists"/>
    <x v="43"/>
    <d v="2021-03-24T00:00:00"/>
    <n v="53"/>
    <x v="105"/>
  </r>
  <r>
    <s v="The Dermatology Group  "/>
    <s v="The Dermatology Group"/>
    <x v="45"/>
    <d v="2021-03-24T00:00:00"/>
    <n v="27"/>
    <x v="105"/>
  </r>
  <r>
    <s v="Vanguard Dermatology"/>
    <s v="Vanguard Dermatology"/>
    <x v="47"/>
    <d v="2021-03-24T00:00:00"/>
    <n v="30"/>
    <x v="105"/>
  </r>
  <r>
    <s v="Northeast Dermatology Associates"/>
    <s v="Northeast Dermatology Associates"/>
    <x v="67"/>
    <d v="2021-03-24T00:00:00"/>
    <n v="31"/>
    <x v="105"/>
  </r>
  <r>
    <s v="Northeast Dermatology Associates"/>
    <s v="Northeast Dermatology Associates"/>
    <x v="36"/>
    <d v="2021-03-24T00:00:00"/>
    <n v="62"/>
    <x v="105"/>
  </r>
  <r>
    <s v="Northeast Dermatology Associates"/>
    <s v="Northeast Dermatology Associates"/>
    <x v="53"/>
    <d v="2021-03-24T00:00:00"/>
    <n v="59"/>
    <x v="105"/>
  </r>
  <r>
    <s v="Northeast Dermatology Associates"/>
    <s v="Northeast Dermatology Associates"/>
    <x v="38"/>
    <d v="2021-03-24T00:00:00"/>
    <n v="85"/>
    <x v="105"/>
  </r>
  <r>
    <s v="Northeast Dermatology Associates"/>
    <s v="Northeast Dermatology Associates"/>
    <x v="37"/>
    <d v="2021-03-24T00:00:00"/>
    <n v="96"/>
    <x v="105"/>
  </r>
  <r>
    <s v="Louisiana Dermatology Associates "/>
    <s v="Louisiana Dermatology Associates"/>
    <x v="32"/>
    <d v="2021-03-24T00:00:00"/>
    <n v="39"/>
    <x v="105"/>
  </r>
  <r>
    <s v="Louisiana Dermatology Associates "/>
    <s v="Louisiana Dermatology Associates"/>
    <x v="103"/>
    <d v="2021-03-24T00:00:00"/>
    <n v="2"/>
    <x v="105"/>
  </r>
  <r>
    <s v="Louisiana Dermatology Associates "/>
    <s v="Louisiana Dermatology Associates"/>
    <x v="31"/>
    <d v="2021-03-24T00:00:00"/>
    <n v="37"/>
    <x v="105"/>
  </r>
  <r>
    <s v="North Pacific Dermatology"/>
    <s v="Skin Surgery Center"/>
    <x v="105"/>
    <d v="2021-03-24T00:00:00"/>
    <n v="6"/>
    <x v="105"/>
  </r>
  <r>
    <s v="North Pacific Dermatology"/>
    <s v="North Pacific Dermatology"/>
    <x v="33"/>
    <d v="2021-03-24T00:00:00"/>
    <n v="65"/>
    <x v="105"/>
  </r>
  <r>
    <s v="North Pacific Dermatology"/>
    <s v="Skin Surgery Center"/>
    <x v="52"/>
    <d v="2021-03-24T00:00:00"/>
    <n v="27"/>
    <x v="105"/>
  </r>
  <r>
    <s v="Northeast Dermatology Associates"/>
    <s v="Dermatology of Cape Cod"/>
    <x v="34"/>
    <d v="2021-03-24T00:00:00"/>
    <n v="53"/>
    <x v="105"/>
  </r>
  <r>
    <s v="Southeast Dermatology Specialists  "/>
    <s v="Southeast Dermatology Specialists"/>
    <x v="62"/>
    <d v="2021-03-24T00:00:00"/>
    <n v="83"/>
    <x v="105"/>
  </r>
  <r>
    <s v="Semler Dermatology"/>
    <s v="Semler Dermatology"/>
    <x v="61"/>
    <d v="2021-03-24T00:00:00"/>
    <n v="83"/>
    <x v="105"/>
  </r>
  <r>
    <s v="Pacific Dermatology Specialists"/>
    <s v="Pacific Dermatology Specialists"/>
    <x v="58"/>
    <d v="2021-03-24T00:00:00"/>
    <n v="60"/>
    <x v="105"/>
  </r>
  <r>
    <s v="Pacific Dermatology Specialists"/>
    <s v="Pacific Dermatology Specialists"/>
    <x v="59"/>
    <d v="2021-03-24T00:00:00"/>
    <n v="14"/>
    <x v="105"/>
  </r>
  <r>
    <s v="Northeast Dermatology Associates"/>
    <s v="Northeast Dermatology Associates"/>
    <x v="39"/>
    <d v="2021-03-24T00:00:00"/>
    <n v="23"/>
    <x v="105"/>
  </r>
  <r>
    <s v="Northeast Dermatology Associates"/>
    <s v="South Shore Skin Center"/>
    <x v="57"/>
    <d v="2021-03-24T00:00:00"/>
    <n v="151"/>
    <x v="105"/>
  </r>
  <r>
    <s v="The Dermatology Group  "/>
    <s v="The Dermatology Group"/>
    <x v="76"/>
    <d v="2021-03-24T00:00:00"/>
    <n v="31"/>
    <x v="105"/>
  </r>
  <r>
    <s v="The Dermatology Group  "/>
    <s v="The Dermatology Group"/>
    <x v="64"/>
    <d v="2021-03-24T00:00:00"/>
    <n v="27"/>
    <x v="105"/>
  </r>
  <r>
    <s v="Northeast Dermatology Associates"/>
    <s v="Northeast Dermatology Associates"/>
    <x v="54"/>
    <d v="2021-03-24T00:00:00"/>
    <n v="70"/>
    <x v="105"/>
  </r>
  <r>
    <s v="Northeast Dermatology Associates"/>
    <s v="Northeast Dermatology Associates"/>
    <x v="55"/>
    <d v="2021-03-24T00:00:00"/>
    <n v="17"/>
    <x v="105"/>
  </r>
  <r>
    <s v="Northeast Dermatology Associates"/>
    <s v="Northeast Dermatology Associates"/>
    <x v="56"/>
    <d v="2021-03-24T00:00:00"/>
    <n v="10"/>
    <x v="105"/>
  </r>
  <r>
    <s v="Northeast Dermatology Associates"/>
    <s v="Northeast Dermatology Associates"/>
    <x v="71"/>
    <d v="2021-03-24T00:00:00"/>
    <n v="2"/>
    <x v="105"/>
  </r>
  <r>
    <s v="North Pacific Dermatology"/>
    <s v="North Pacific Dermatology"/>
    <x v="68"/>
    <d v="2021-03-24T00:00:00"/>
    <n v="2"/>
    <x v="105"/>
  </r>
  <r>
    <s v="Louisiana Dermatology Associates "/>
    <s v="Louisiana Dermatology Associates"/>
    <x v="50"/>
    <d v="2021-03-24T00:00:00"/>
    <n v="130"/>
    <x v="105"/>
  </r>
  <r>
    <s v="Louisiana Dermatology Associates "/>
    <s v="Louisiana Dermatology Associates"/>
    <x v="32"/>
    <d v="2021-03-23T00:00:00"/>
    <n v="34"/>
    <x v="106"/>
  </r>
  <r>
    <s v="Northeast Dermatology Associates"/>
    <s v="Brookline Dermatology Associates"/>
    <x v="16"/>
    <d v="2021-03-23T00:00:00"/>
    <n v="38"/>
    <x v="106"/>
  </r>
  <r>
    <s v="Northeast Dermatology Associates"/>
    <s v="Dermatology of Cape Cod"/>
    <x v="34"/>
    <d v="2021-03-23T00:00:00"/>
    <n v="84"/>
    <x v="106"/>
  </r>
  <r>
    <s v="Northeast Dermatology Associates"/>
    <s v="Northeast Dermatology Associates"/>
    <x v="18"/>
    <d v="2021-03-23T00:00:00"/>
    <n v="50"/>
    <x v="106"/>
  </r>
  <r>
    <s v="Northeast Dermatology Associates"/>
    <s v="Northeast Dermatology Associates"/>
    <x v="5"/>
    <d v="2021-03-23T00:00:00"/>
    <n v="130"/>
    <x v="106"/>
  </r>
  <r>
    <s v="Northeast Dermatology Associates"/>
    <s v="Northeast Dermatology Associates"/>
    <x v="7"/>
    <d v="2021-03-23T00:00:00"/>
    <n v="53"/>
    <x v="106"/>
  </r>
  <r>
    <s v="Northeast Dermatology Associates"/>
    <s v="Northeast Dermatology Associates"/>
    <x v="20"/>
    <d v="2021-03-23T00:00:00"/>
    <n v="4"/>
    <x v="106"/>
  </r>
  <r>
    <s v="Northeast Dermatology Associates"/>
    <s v="Northeast Dermatology Associates"/>
    <x v="35"/>
    <d v="2021-03-23T00:00:00"/>
    <n v="32"/>
    <x v="106"/>
  </r>
  <r>
    <s v="Northeast Dermatology Associates"/>
    <s v="Northeast Dermatology Associates"/>
    <x v="36"/>
    <d v="2021-03-23T00:00:00"/>
    <n v="46"/>
    <x v="106"/>
  </r>
  <r>
    <s v="The Dermatology Group  "/>
    <s v="Swan Dermatology &amp; Aesthetics"/>
    <x v="11"/>
    <d v="2021-03-23T00:00:00"/>
    <n v="13"/>
    <x v="106"/>
  </r>
  <r>
    <s v="The Dermatology Group  "/>
    <s v="The Dermatology Group"/>
    <x v="26"/>
    <d v="2021-03-23T00:00:00"/>
    <n v="23"/>
    <x v="106"/>
  </r>
  <r>
    <s v="Vanguard Dermatology"/>
    <s v="Vanguard Dermatology"/>
    <x v="46"/>
    <d v="2021-03-23T00:00:00"/>
    <n v="36"/>
    <x v="106"/>
  </r>
  <r>
    <s v="Pacific Dermatology Specialists"/>
    <s v="Pacific Dermatology Specialists"/>
    <x v="73"/>
    <d v="2021-03-23T00:00:00"/>
    <n v="14"/>
    <x v="106"/>
  </r>
  <r>
    <s v="Pacific Dermatology Specialists"/>
    <s v="Pacific Dermatology Specialists"/>
    <x v="41"/>
    <d v="2021-03-23T00:00:00"/>
    <n v="3"/>
    <x v="106"/>
  </r>
  <r>
    <s v="Southeast Dermatology Specialists  "/>
    <s v="Southeast Dermatology Specialists"/>
    <x v="44"/>
    <d v="2021-03-23T00:00:00"/>
    <n v="29"/>
    <x v="106"/>
  </r>
  <r>
    <s v="North Pacific Dermatology"/>
    <s v="Skin Surgery Center"/>
    <x v="15"/>
    <d v="2021-03-23T00:00:00"/>
    <n v="20"/>
    <x v="106"/>
  </r>
  <r>
    <s v="Louisiana Dermatology Associates "/>
    <s v="Louisiana Dermatology Associates"/>
    <x v="50"/>
    <d v="2021-03-23T00:00:00"/>
    <n v="63"/>
    <x v="106"/>
  </r>
  <r>
    <s v="North Pacific Dermatology"/>
    <s v="Eastside Dermatology"/>
    <x v="3"/>
    <d v="2021-03-23T00:00:00"/>
    <n v="35"/>
    <x v="106"/>
  </r>
  <r>
    <s v="Lupo Center for Aesthetic &amp; General Dermatology"/>
    <s v="Lupo Center for Aesthetic &amp; General Dermatology, LLC"/>
    <x v="2"/>
    <d v="2021-03-23T00:00:00"/>
    <n v="32"/>
    <x v="106"/>
  </r>
  <r>
    <s v="Northeast Dermatology Associates"/>
    <s v="Northeast Dermatology Associates"/>
    <x v="71"/>
    <d v="2021-03-23T00:00:00"/>
    <n v="1"/>
    <x v="106"/>
  </r>
  <r>
    <s v="Northeast Dermatology Associates"/>
    <s v="Northeast Dermatology Associates"/>
    <x v="22"/>
    <d v="2021-03-23T00:00:00"/>
    <n v="55"/>
    <x v="106"/>
  </r>
  <r>
    <s v="Vanguard Dermatology"/>
    <s v="Vanguard Dermatology"/>
    <x v="13"/>
    <d v="2021-03-23T00:00:00"/>
    <n v="69"/>
    <x v="106"/>
  </r>
  <r>
    <s v="Vanguard Dermatology"/>
    <s v="Vanguard Dermatology"/>
    <x v="12"/>
    <d v="2021-03-23T00:00:00"/>
    <n v="34"/>
    <x v="106"/>
  </r>
  <r>
    <s v="The Dermatology Group  "/>
    <s v="The Dermatology Group"/>
    <x v="24"/>
    <d v="2021-03-23T00:00:00"/>
    <n v="179"/>
    <x v="106"/>
  </r>
  <r>
    <s v="Southeast Dermatology Specialists  "/>
    <s v="Southeast Dermatology Specialists"/>
    <x v="62"/>
    <d v="2021-03-23T00:00:00"/>
    <n v="27"/>
    <x v="106"/>
  </r>
  <r>
    <s v="Pacific Dermatology Specialists"/>
    <s v="Pacific Dermatology Specialists"/>
    <x v="90"/>
    <d v="2021-03-23T00:00:00"/>
    <n v="2"/>
    <x v="106"/>
  </r>
  <r>
    <s v="Pacific Dermatology Specialists"/>
    <s v="Pacific Dermatology Specialists"/>
    <x v="60"/>
    <d v="2021-03-23T00:00:00"/>
    <n v="30"/>
    <x v="106"/>
  </r>
  <r>
    <s v="Pacific Dermatology Specialists"/>
    <s v="Pacific Dermatology Specialists"/>
    <x v="23"/>
    <d v="2021-03-23T00:00:00"/>
    <n v="11"/>
    <x v="106"/>
  </r>
  <r>
    <s v="Northeast Dermatology Associates"/>
    <s v="Northeast Dermatology Associates"/>
    <x v="8"/>
    <d v="2021-03-23T00:00:00"/>
    <n v="58"/>
    <x v="106"/>
  </r>
  <r>
    <s v="Louisiana Dermatology Associates "/>
    <s v="Louisiana Dermatology Associates"/>
    <x v="31"/>
    <d v="2021-03-23T00:00:00"/>
    <n v="58"/>
    <x v="106"/>
  </r>
  <r>
    <s v="North Pacific Dermatology"/>
    <s v="Skin Surgery Center"/>
    <x v="96"/>
    <d v="2021-03-23T00:00:00"/>
    <n v="4"/>
    <x v="106"/>
  </r>
  <r>
    <s v="Northeast Dermatology Associates"/>
    <s v="Northeast Dermatology Associates"/>
    <x v="37"/>
    <d v="2021-03-23T00:00:00"/>
    <n v="111"/>
    <x v="106"/>
  </r>
  <r>
    <s v="Northeast Dermatology Associates"/>
    <s v="Northeast Dermatology Associates"/>
    <x v="39"/>
    <d v="2021-03-23T00:00:00"/>
    <n v="24"/>
    <x v="106"/>
  </r>
  <r>
    <s v="Northeast Dermatology Associates"/>
    <s v="Northeast Dermatology Associates"/>
    <x v="54"/>
    <d v="2021-03-23T00:00:00"/>
    <n v="31"/>
    <x v="106"/>
  </r>
  <r>
    <s v="Northeast Dermatology Associates"/>
    <s v="Northeast Dermatology Associates"/>
    <x v="19"/>
    <d v="2021-03-23T00:00:00"/>
    <n v="27"/>
    <x v="106"/>
  </r>
  <r>
    <s v="Northeast Dermatology Associates"/>
    <s v="Northeast Dermatology Associates"/>
    <x v="67"/>
    <d v="2021-03-23T00:00:00"/>
    <n v="12"/>
    <x v="106"/>
  </r>
  <r>
    <s v="Pacific Dermatology Specialists"/>
    <s v="Pacific Dermatology Specialists"/>
    <x v="59"/>
    <d v="2021-03-23T00:00:00"/>
    <n v="40"/>
    <x v="106"/>
  </r>
  <r>
    <s v="Pacific Dermatology Specialists"/>
    <s v="Pacific Dermatology Specialists"/>
    <x v="58"/>
    <d v="2021-03-23T00:00:00"/>
    <n v="75"/>
    <x v="106"/>
  </r>
  <r>
    <s v="Pacific Dermatology Specialists"/>
    <s v="Pacific Dermatology Specialists"/>
    <x v="72"/>
    <d v="2021-03-23T00:00:00"/>
    <n v="22"/>
    <x v="106"/>
  </r>
  <r>
    <s v="Semler Dermatology"/>
    <s v="Semler Dermatology"/>
    <x v="61"/>
    <d v="2021-03-23T00:00:00"/>
    <n v="84"/>
    <x v="106"/>
  </r>
  <r>
    <s v="Washington Institute of Dermatologic Laser Surgery"/>
    <s v="Washington Institute of Dermatologic Laser Surgery"/>
    <x v="48"/>
    <d v="2021-03-23T00:00:00"/>
    <n v="29"/>
    <x v="106"/>
  </r>
  <r>
    <s v="Vanguard Dermatology"/>
    <s v="Vanguard Dermatology"/>
    <x v="84"/>
    <d v="2021-03-23T00:00:00"/>
    <n v="12"/>
    <x v="106"/>
  </r>
  <r>
    <s v="The Dermatology Group  "/>
    <s v="The Dermatology Group"/>
    <x v="25"/>
    <d v="2021-03-23T00:00:00"/>
    <n v="58"/>
    <x v="106"/>
  </r>
  <r>
    <s v="North Pacific Dermatology"/>
    <s v="Skin Surgery Center"/>
    <x v="52"/>
    <d v="2021-03-23T00:00:00"/>
    <n v="27"/>
    <x v="106"/>
  </r>
  <r>
    <s v="North Pacific Dermatology"/>
    <s v="North Pacific Dermatology"/>
    <x v="33"/>
    <d v="2021-03-23T00:00:00"/>
    <n v="57"/>
    <x v="106"/>
  </r>
  <r>
    <s v="North Pacific Dermatology"/>
    <s v="North Pacific Dermatology"/>
    <x v="4"/>
    <d v="2021-03-23T00:00:00"/>
    <n v="26"/>
    <x v="106"/>
  </r>
  <r>
    <s v="Dermatology &amp; MOHS Surgery Institute"/>
    <s v="Dermatology &amp; MOHS Surgery Institute"/>
    <x v="74"/>
    <d v="2021-03-23T00:00:00"/>
    <n v="9"/>
    <x v="106"/>
  </r>
  <r>
    <s v="Family Dermatology"/>
    <s v="Family Dermatology"/>
    <x v="1"/>
    <d v="2021-03-23T00:00:00"/>
    <n v="84"/>
    <x v="106"/>
  </r>
  <r>
    <s v="Louisiana Dermatology Associates "/>
    <s v="Louisiana Dermatology Associates"/>
    <x v="103"/>
    <d v="2021-03-23T00:00:00"/>
    <n v="7"/>
    <x v="106"/>
  </r>
  <r>
    <s v="North Pacific Dermatology"/>
    <s v="Lake Washington Dermatology"/>
    <x v="51"/>
    <d v="2021-03-23T00:00:00"/>
    <n v="79"/>
    <x v="106"/>
  </r>
  <r>
    <s v="North Pacific Dermatology"/>
    <s v="North Pacific Dermatology"/>
    <x v="68"/>
    <d v="2021-03-23T00:00:00"/>
    <n v="3"/>
    <x v="106"/>
  </r>
  <r>
    <s v="Northeast Dermatology Associates"/>
    <s v="Northeast Dermatology Associates"/>
    <x v="56"/>
    <d v="2021-03-23T00:00:00"/>
    <n v="9"/>
    <x v="106"/>
  </r>
  <r>
    <s v="Northeast Dermatology Associates"/>
    <s v="Northeast Dermatology Associates"/>
    <x v="38"/>
    <d v="2021-03-23T00:00:00"/>
    <n v="60"/>
    <x v="106"/>
  </r>
  <r>
    <s v="Northeast Dermatology Associates"/>
    <s v="Northeast Dermatology Associates"/>
    <x v="55"/>
    <d v="2021-03-23T00:00:00"/>
    <n v="30"/>
    <x v="106"/>
  </r>
  <r>
    <s v="Northeast Dermatology Associates"/>
    <s v="Northeast Dermatology Associates"/>
    <x v="53"/>
    <d v="2021-03-23T00:00:00"/>
    <n v="65"/>
    <x v="106"/>
  </r>
  <r>
    <s v="Northeast Dermatology Associates"/>
    <s v="South Shore Skin Center"/>
    <x v="9"/>
    <d v="2021-03-23T00:00:00"/>
    <n v="200"/>
    <x v="106"/>
  </r>
  <r>
    <s v="Northeast Dermatology Associates"/>
    <s v="South Shore Skin Center"/>
    <x v="57"/>
    <d v="2021-03-23T00:00:00"/>
    <n v="229"/>
    <x v="106"/>
  </r>
  <r>
    <s v="Pacific Dermatology Specialists"/>
    <s v="Pacific Dermatology Specialists"/>
    <x v="42"/>
    <d v="2021-03-23T00:00:00"/>
    <n v="16"/>
    <x v="106"/>
  </r>
  <r>
    <s v="Southeast Dermatology Specialists  "/>
    <s v="Southeast Dermatology Specialists"/>
    <x v="43"/>
    <d v="2021-03-23T00:00:00"/>
    <n v="35"/>
    <x v="106"/>
  </r>
  <r>
    <s v="The Dermatology Group  "/>
    <s v="The Dermatology Group"/>
    <x v="76"/>
    <d v="2021-03-23T00:00:00"/>
    <n v="90"/>
    <x v="106"/>
  </r>
  <r>
    <s v="Vanguard Dermatology"/>
    <s v="Vanguard Dermatology"/>
    <x v="88"/>
    <d v="2021-03-23T00:00:00"/>
    <n v="17"/>
    <x v="106"/>
  </r>
  <r>
    <s v="Vanguard Dermatology"/>
    <s v="Vanguard Dermatology"/>
    <x v="47"/>
    <d v="2021-03-23T00:00:00"/>
    <n v="89"/>
    <x v="106"/>
  </r>
  <r>
    <s v="Vanguard Dermatology"/>
    <s v="Vanguard Dermatology"/>
    <x v="46"/>
    <d v="2021-03-22T00:00:00"/>
    <n v="63"/>
    <x v="107"/>
  </r>
  <r>
    <s v="Vanguard Dermatology"/>
    <s v="Vanguard Dermatology"/>
    <x v="12"/>
    <d v="2021-03-22T00:00:00"/>
    <n v="33"/>
    <x v="107"/>
  </r>
  <r>
    <s v="Pacific Dermatology Specialists"/>
    <s v="Pacific Dermatology Specialists"/>
    <x v="41"/>
    <d v="2021-03-22T00:00:00"/>
    <n v="39"/>
    <x v="107"/>
  </r>
  <r>
    <s v="Pacific Dermatology Specialists"/>
    <s v="Pacific Dermatology Specialists"/>
    <x v="90"/>
    <d v="2021-03-22T00:00:00"/>
    <n v="3"/>
    <x v="107"/>
  </r>
  <r>
    <s v="Northeast Dermatology Associates"/>
    <s v="Northeast Dermatology Associates"/>
    <x v="8"/>
    <d v="2021-03-22T00:00:00"/>
    <n v="40"/>
    <x v="107"/>
  </r>
  <r>
    <s v="Pacific Dermatology Specialists"/>
    <s v="Pacific Dermatology Specialists"/>
    <x v="58"/>
    <d v="2021-03-22T00:00:00"/>
    <n v="56"/>
    <x v="107"/>
  </r>
  <r>
    <s v="Pacific Dermatology Specialists"/>
    <s v="Pacific Dermatology Specialists"/>
    <x v="72"/>
    <d v="2021-03-22T00:00:00"/>
    <n v="24"/>
    <x v="107"/>
  </r>
  <r>
    <s v="Pacific Dermatology Specialists"/>
    <s v="Pacific Dermatology Specialists"/>
    <x v="59"/>
    <d v="2021-03-22T00:00:00"/>
    <n v="20"/>
    <x v="107"/>
  </r>
  <r>
    <s v="Pacific Dermatology Specialists"/>
    <s v="Pacific Dermatology Specialists"/>
    <x v="73"/>
    <d v="2021-03-22T00:00:00"/>
    <n v="22"/>
    <x v="107"/>
  </r>
  <r>
    <s v="Northeast Dermatology Associates"/>
    <s v="Northeast Dermatology Associates"/>
    <x v="54"/>
    <d v="2021-03-22T00:00:00"/>
    <n v="28"/>
    <x v="107"/>
  </r>
  <r>
    <s v="Northeast Dermatology Associates"/>
    <s v="Northeast Dermatology Associates"/>
    <x v="35"/>
    <d v="2021-03-22T00:00:00"/>
    <n v="56"/>
    <x v="107"/>
  </r>
  <r>
    <s v="Northeast Dermatology Associates"/>
    <s v="Northeast Dermatology Associates"/>
    <x v="36"/>
    <d v="2021-03-22T00:00:00"/>
    <n v="54"/>
    <x v="107"/>
  </r>
  <r>
    <s v="Northeast Dermatology Associates"/>
    <s v="Northeast Dermatology Associates"/>
    <x v="7"/>
    <d v="2021-03-22T00:00:00"/>
    <n v="26"/>
    <x v="107"/>
  </r>
  <r>
    <s v="Northeast Dermatology Associates"/>
    <s v="Northeast Dermatology Associates"/>
    <x v="37"/>
    <d v="2021-03-22T00:00:00"/>
    <n v="77"/>
    <x v="107"/>
  </r>
  <r>
    <s v="Northeast Dermatology Associates"/>
    <s v="Northeast Dermatology Associates"/>
    <x v="39"/>
    <d v="2021-03-22T00:00:00"/>
    <n v="34"/>
    <x v="107"/>
  </r>
  <r>
    <s v="Louisiana Dermatology Associates "/>
    <s v="Louisiana Dermatology Associates"/>
    <x v="50"/>
    <d v="2021-03-22T00:00:00"/>
    <n v="93"/>
    <x v="107"/>
  </r>
  <r>
    <s v="Northeast Dermatology Associates"/>
    <s v="Dermatology of Cape Cod"/>
    <x v="34"/>
    <d v="2021-03-22T00:00:00"/>
    <n v="55"/>
    <x v="107"/>
  </r>
  <r>
    <s v="Northeast Dermatology Associates"/>
    <s v="Northeast Dermatology Associates"/>
    <x v="5"/>
    <d v="2021-03-22T00:00:00"/>
    <n v="62"/>
    <x v="107"/>
  </r>
  <r>
    <s v="Vanguard Dermatology"/>
    <s v="Vanguard Dermatology"/>
    <x v="27"/>
    <d v="2021-03-22T00:00:00"/>
    <n v="15"/>
    <x v="107"/>
  </r>
  <r>
    <s v="Southeast Dermatology Specialists  "/>
    <s v="Southeast Dermatology Specialists"/>
    <x v="62"/>
    <d v="2021-03-22T00:00:00"/>
    <n v="50"/>
    <x v="107"/>
  </r>
  <r>
    <s v="Northeast Dermatology Associates"/>
    <s v="South Shore Skin Center"/>
    <x v="57"/>
    <d v="2021-03-22T00:00:00"/>
    <n v="66"/>
    <x v="107"/>
  </r>
  <r>
    <s v="Northeast Dermatology Associates"/>
    <s v="Northeast Dermatology Associates"/>
    <x v="55"/>
    <d v="2021-03-22T00:00:00"/>
    <n v="22"/>
    <x v="107"/>
  </r>
  <r>
    <s v="Northeast Dermatology Associates"/>
    <s v="Northeast Dermatology Associates"/>
    <x v="53"/>
    <d v="2021-03-22T00:00:00"/>
    <n v="61"/>
    <x v="107"/>
  </r>
  <r>
    <s v="Northeast Dermatology Associates"/>
    <s v="Northeast Dermatology Associates"/>
    <x v="22"/>
    <d v="2021-03-22T00:00:00"/>
    <n v="105"/>
    <x v="107"/>
  </r>
  <r>
    <s v="Northeast Dermatology Associates"/>
    <s v="Northeast Dermatology Associates"/>
    <x v="56"/>
    <d v="2021-03-22T00:00:00"/>
    <n v="11"/>
    <x v="107"/>
  </r>
  <r>
    <s v="Northeast Dermatology Associates"/>
    <s v="Northeast Dermatology Associates"/>
    <x v="71"/>
    <d v="2021-03-22T00:00:00"/>
    <n v="1"/>
    <x v="107"/>
  </r>
  <r>
    <s v="North Pacific Dermatology"/>
    <s v="Skin Surgery Center"/>
    <x v="105"/>
    <d v="2021-03-22T00:00:00"/>
    <n v="1"/>
    <x v="107"/>
  </r>
  <r>
    <s v="North Pacific Dermatology"/>
    <s v="Skin Surgery Center"/>
    <x v="52"/>
    <d v="2021-03-22T00:00:00"/>
    <n v="29"/>
    <x v="107"/>
  </r>
  <r>
    <s v="North Pacific Dermatology"/>
    <s v="North Pacific Dermatology"/>
    <x v="33"/>
    <d v="2021-03-22T00:00:00"/>
    <n v="61"/>
    <x v="107"/>
  </r>
  <r>
    <s v="Northeast Dermatology Associates"/>
    <s v="Northeast Dermatology Associates"/>
    <x v="18"/>
    <d v="2021-03-22T00:00:00"/>
    <n v="103"/>
    <x v="107"/>
  </r>
  <r>
    <s v="Northeast Dermatology Associates"/>
    <s v="Brookline Dermatology Associates"/>
    <x v="17"/>
    <d v="2021-03-22T00:00:00"/>
    <n v="12"/>
    <x v="107"/>
  </r>
  <r>
    <s v="Louisiana Dermatology Associates "/>
    <s v="Louisiana Dermatology Associates"/>
    <x v="32"/>
    <d v="2021-03-22T00:00:00"/>
    <n v="44"/>
    <x v="107"/>
  </r>
  <r>
    <s v="North Pacific Dermatology"/>
    <s v="Lake Washington Dermatology"/>
    <x v="51"/>
    <d v="2021-03-22T00:00:00"/>
    <n v="69"/>
    <x v="107"/>
  </r>
  <r>
    <s v="Northeast Dermatology Associates"/>
    <s v="South Shore Skin Center"/>
    <x v="9"/>
    <d v="2021-03-22T00:00:00"/>
    <n v="179"/>
    <x v="107"/>
  </r>
  <r>
    <s v="Semler Dermatology"/>
    <s v="Semler Dermatology"/>
    <x v="61"/>
    <d v="2021-03-22T00:00:00"/>
    <n v="94"/>
    <x v="107"/>
  </r>
  <r>
    <s v="The Dermatology Group  "/>
    <s v="Swan Dermatology &amp; Aesthetics"/>
    <x v="11"/>
    <d v="2021-03-22T00:00:00"/>
    <n v="15"/>
    <x v="107"/>
  </r>
  <r>
    <s v="The Dermatology Group  "/>
    <s v="The Dermatology Group"/>
    <x v="77"/>
    <d v="2021-03-22T00:00:00"/>
    <n v="56"/>
    <x v="107"/>
  </r>
  <r>
    <s v="The Dermatology Group  "/>
    <s v="The Dermatology Group"/>
    <x v="26"/>
    <d v="2021-03-22T00:00:00"/>
    <n v="2"/>
    <x v="107"/>
  </r>
  <r>
    <s v="Northeast Dermatology Associates"/>
    <s v="Northeast Dermatology Associates"/>
    <x v="20"/>
    <d v="2021-03-22T00:00:00"/>
    <n v="12"/>
    <x v="107"/>
  </r>
  <r>
    <s v="North Pacific Dermatology"/>
    <s v="North Pacific Dermatology"/>
    <x v="68"/>
    <d v="2021-03-22T00:00:00"/>
    <n v="2"/>
    <x v="107"/>
  </r>
  <r>
    <s v="North Pacific Dermatology"/>
    <s v="Skin Surgery Center"/>
    <x v="96"/>
    <d v="2021-03-22T00:00:00"/>
    <n v="4"/>
    <x v="107"/>
  </r>
  <r>
    <s v="North Pacific Dermatology"/>
    <s v="North Pacific Dermatology"/>
    <x v="4"/>
    <d v="2021-03-22T00:00:00"/>
    <n v="11"/>
    <x v="107"/>
  </r>
  <r>
    <s v="Southeast Dermatology Specialists  "/>
    <s v="Southeast Dermatology Specialists"/>
    <x v="66"/>
    <d v="2021-03-22T00:00:00"/>
    <n v="18"/>
    <x v="107"/>
  </r>
  <r>
    <s v="Southeast Dermatology Specialists  "/>
    <s v="Southeast Dermatology Specialists"/>
    <x v="43"/>
    <d v="2021-03-22T00:00:00"/>
    <n v="50"/>
    <x v="107"/>
  </r>
  <r>
    <s v="Pacific Dermatology Specialists"/>
    <s v="Pacific Dermatology Specialists"/>
    <x v="65"/>
    <d v="2021-03-22T00:00:00"/>
    <n v="34"/>
    <x v="107"/>
  </r>
  <r>
    <s v="Pacific Dermatology Specialists"/>
    <s v="Pacific Dermatology Specialists"/>
    <x v="23"/>
    <d v="2021-03-22T00:00:00"/>
    <n v="12"/>
    <x v="107"/>
  </r>
  <r>
    <s v="Vanguard Dermatology"/>
    <s v="Vanguard Dermatology"/>
    <x v="13"/>
    <d v="2021-03-22T00:00:00"/>
    <n v="163"/>
    <x v="107"/>
  </r>
  <r>
    <s v="Vanguard Dermatology"/>
    <s v="Vanguard Dermatology"/>
    <x v="47"/>
    <d v="2021-03-22T00:00:00"/>
    <n v="39"/>
    <x v="107"/>
  </r>
  <r>
    <s v="Washington Institute of Dermatologic Laser Surgery"/>
    <s v="Washington Institute of Dermatologic Laser Surgery"/>
    <x v="48"/>
    <d v="2021-03-22T00:00:00"/>
    <n v="23"/>
    <x v="107"/>
  </r>
  <r>
    <s v="The Dermatology Group  "/>
    <s v="The Dermatology Group"/>
    <x v="25"/>
    <d v="2021-03-22T00:00:00"/>
    <n v="36"/>
    <x v="107"/>
  </r>
  <r>
    <s v="The Dermatology Group  "/>
    <s v="The Dermatology Group"/>
    <x v="24"/>
    <d v="2021-03-22T00:00:00"/>
    <n v="162"/>
    <x v="107"/>
  </r>
  <r>
    <s v="Northeast Dermatology Associates"/>
    <s v="Northeast Dermatology Associates"/>
    <x v="67"/>
    <d v="2021-03-22T00:00:00"/>
    <n v="56"/>
    <x v="107"/>
  </r>
  <r>
    <s v="Northeast Dermatology Associates"/>
    <s v="Northeast Dermatology Associates"/>
    <x v="38"/>
    <d v="2021-03-22T00:00:00"/>
    <n v="53"/>
    <x v="107"/>
  </r>
  <r>
    <s v="North Pacific Dermatology"/>
    <s v="Skin Surgery Center"/>
    <x v="15"/>
    <d v="2021-03-22T00:00:00"/>
    <n v="6"/>
    <x v="107"/>
  </r>
  <r>
    <s v="Louisiana Dermatology Associates "/>
    <s v="Louisiana Dermatology Associates"/>
    <x v="31"/>
    <d v="2021-03-22T00:00:00"/>
    <n v="35"/>
    <x v="107"/>
  </r>
  <r>
    <s v="Family Dermatology"/>
    <s v="Family Dermatology"/>
    <x v="1"/>
    <d v="2021-03-22T00:00:00"/>
    <n v="94"/>
    <x v="107"/>
  </r>
  <r>
    <s v="North Pacific Dermatology"/>
    <s v="Eastside Dermatology"/>
    <x v="3"/>
    <d v="2021-03-22T00:00:00"/>
    <n v="46"/>
    <x v="107"/>
  </r>
  <r>
    <s v="Lupo Center for Aesthetic &amp; General Dermatology"/>
    <s v="Lupo Center for Aesthetic &amp; General Dermatology, LLC"/>
    <x v="2"/>
    <d v="2021-03-22T00:00:00"/>
    <n v="51"/>
    <x v="107"/>
  </r>
  <r>
    <s v="Lupo Center for Aesthetic &amp; General Dermatology"/>
    <s v="Lupo Center for Aesthetic &amp; General Dermatology, LLC"/>
    <x v="2"/>
    <d v="2021-03-19T00:00:00"/>
    <n v="21"/>
    <x v="108"/>
  </r>
  <r>
    <s v="North Pacific Dermatology"/>
    <s v="Eastside Dermatology"/>
    <x v="3"/>
    <d v="2021-03-19T00:00:00"/>
    <n v="23"/>
    <x v="108"/>
  </r>
  <r>
    <s v="NULL"/>
    <s v="Unknown Practice"/>
    <x v="68"/>
    <d v="2021-03-19T00:00:00"/>
    <n v="2"/>
    <x v="108"/>
  </r>
  <r>
    <s v="North Pacific Dermatology"/>
    <s v="Skin Surgery Center"/>
    <x v="96"/>
    <d v="2021-03-19T00:00:00"/>
    <n v="7"/>
    <x v="108"/>
  </r>
  <r>
    <s v="Northeast Dermatology Associates"/>
    <s v="Northeast Dermatology Associates"/>
    <x v="91"/>
    <d v="2021-03-19T00:00:00"/>
    <n v="3"/>
    <x v="108"/>
  </r>
  <r>
    <s v="Northeast Dermatology Associates"/>
    <s v="Brookline Dermatology Associates"/>
    <x v="17"/>
    <d v="2021-03-19T00:00:00"/>
    <n v="43"/>
    <x v="108"/>
  </r>
  <r>
    <s v="Northeast Dermatology Associates"/>
    <s v="Northeast Dermatology Associates"/>
    <x v="22"/>
    <d v="2021-03-19T00:00:00"/>
    <n v="99"/>
    <x v="108"/>
  </r>
  <r>
    <s v="Northeast Dermatology Associates"/>
    <s v="Northeast Dermatology Associates"/>
    <x v="19"/>
    <d v="2021-03-19T00:00:00"/>
    <n v="1"/>
    <x v="108"/>
  </r>
  <r>
    <s v="The Dermatology Group  "/>
    <s v="The Dermatology Group"/>
    <x v="24"/>
    <d v="2021-03-19T00:00:00"/>
    <n v="81"/>
    <x v="108"/>
  </r>
  <r>
    <s v="The Dermatology Group  "/>
    <s v="The Dermatology Group"/>
    <x v="25"/>
    <d v="2021-03-19T00:00:00"/>
    <n v="20"/>
    <x v="108"/>
  </r>
  <r>
    <s v="Washington Institute of Dermatologic Laser Surgery"/>
    <s v="Washington Institute of Dermatologic Laser Surgery"/>
    <x v="48"/>
    <d v="2021-03-19T00:00:00"/>
    <n v="37"/>
    <x v="108"/>
  </r>
  <r>
    <s v="Vanguard Dermatology"/>
    <s v="Vanguard Dermatology"/>
    <x v="13"/>
    <d v="2021-03-19T00:00:00"/>
    <n v="22"/>
    <x v="108"/>
  </r>
  <r>
    <s v="Southeast Dermatology Specialists  "/>
    <s v="Southeast Dermatology Specialists"/>
    <x v="66"/>
    <d v="2021-03-19T00:00:00"/>
    <n v="12"/>
    <x v="108"/>
  </r>
  <r>
    <s v="North Pacific Dermatology"/>
    <s v="North Pacific Dermatology"/>
    <x v="4"/>
    <d v="2021-03-19T00:00:00"/>
    <n v="30"/>
    <x v="108"/>
  </r>
  <r>
    <s v="Northeast Dermatology Associates"/>
    <s v="Northeast Dermatology Associates"/>
    <x v="5"/>
    <d v="2021-03-19T00:00:00"/>
    <n v="55"/>
    <x v="108"/>
  </r>
  <r>
    <s v="The Dermatology Group  "/>
    <s v="The Dermatology Group"/>
    <x v="26"/>
    <d v="2021-03-19T00:00:00"/>
    <n v="53"/>
    <x v="108"/>
  </r>
  <r>
    <s v="The Dermatology Group  "/>
    <s v="Swan Dermatology &amp; Aesthetics"/>
    <x v="11"/>
    <d v="2021-03-19T00:00:00"/>
    <n v="44"/>
    <x v="108"/>
  </r>
  <r>
    <s v="The Dermatology Group  "/>
    <s v="The Dermatology Group"/>
    <x v="64"/>
    <d v="2021-03-19T00:00:00"/>
    <n v="8"/>
    <x v="108"/>
  </r>
  <r>
    <s v="Northeast Dermatology Associates"/>
    <s v="South Shore Skin Center"/>
    <x v="9"/>
    <d v="2021-03-19T00:00:00"/>
    <n v="139"/>
    <x v="108"/>
  </r>
  <r>
    <s v="Northeast Dermatology Associates"/>
    <s v="South Shore Skin Center"/>
    <x v="10"/>
    <d v="2021-03-19T00:00:00"/>
    <n v="1"/>
    <x v="108"/>
  </r>
  <r>
    <s v="North Pacific Dermatology"/>
    <s v="Lake Washington Dermatology"/>
    <x v="51"/>
    <d v="2021-03-19T00:00:00"/>
    <n v="79"/>
    <x v="108"/>
  </r>
  <r>
    <s v="Northeast Dermatology Associates"/>
    <s v="Dermatology of Cape Cod"/>
    <x v="34"/>
    <d v="2021-03-19T00:00:00"/>
    <n v="28"/>
    <x v="108"/>
  </r>
  <r>
    <s v="Northeast Dermatology Associates"/>
    <s v="Northeast Dermatology Associates"/>
    <x v="18"/>
    <d v="2021-03-19T00:00:00"/>
    <n v="2"/>
    <x v="108"/>
  </r>
  <r>
    <s v="North Pacific Dermatology"/>
    <s v="North Pacific Dermatology"/>
    <x v="33"/>
    <d v="2021-03-19T00:00:00"/>
    <n v="21"/>
    <x v="108"/>
  </r>
  <r>
    <s v="North Pacific Dermatology"/>
    <s v="Skin Surgery Center"/>
    <x v="52"/>
    <d v="2021-03-19T00:00:00"/>
    <n v="11"/>
    <x v="108"/>
  </r>
  <r>
    <s v="Northeast Dermatology Associates"/>
    <s v="Brookline Dermatology Associates"/>
    <x v="16"/>
    <d v="2021-03-19T00:00:00"/>
    <n v="22"/>
    <x v="108"/>
  </r>
  <r>
    <s v="Northeast Dermatology Associates"/>
    <s v="Northeast Dermatology Associates"/>
    <x v="56"/>
    <d v="2021-03-19T00:00:00"/>
    <n v="7"/>
    <x v="108"/>
  </r>
  <r>
    <s v="Northeast Dermatology Associates"/>
    <s v="Northeast Dermatology Associates"/>
    <x v="38"/>
    <d v="2021-03-19T00:00:00"/>
    <n v="71"/>
    <x v="108"/>
  </r>
  <r>
    <s v="Northeast Dermatology Associates"/>
    <s v="Northeast Dermatology Associates"/>
    <x v="53"/>
    <d v="2021-03-19T00:00:00"/>
    <n v="55"/>
    <x v="108"/>
  </r>
  <r>
    <s v="Northeast Dermatology Associates"/>
    <s v="Northeast Dermatology Associates"/>
    <x v="55"/>
    <d v="2021-03-19T00:00:00"/>
    <n v="22"/>
    <x v="108"/>
  </r>
  <r>
    <s v="Northeast Dermatology Associates"/>
    <s v="Northeast Dermatology Associates"/>
    <x v="36"/>
    <d v="2021-03-19T00:00:00"/>
    <n v="29"/>
    <x v="108"/>
  </r>
  <r>
    <s v="Northeast Dermatology Associates"/>
    <s v="Northeast Dermatology Associates"/>
    <x v="35"/>
    <d v="2021-03-19T00:00:00"/>
    <n v="21"/>
    <x v="108"/>
  </r>
  <r>
    <s v="Northeast Dermatology Associates"/>
    <s v="South Shore Skin Center"/>
    <x v="57"/>
    <d v="2021-03-19T00:00:00"/>
    <n v="123"/>
    <x v="108"/>
  </r>
  <r>
    <s v="Southeast Dermatology Specialists  "/>
    <s v="Southeast Dermatology Specialists"/>
    <x v="43"/>
    <d v="2021-03-19T00:00:00"/>
    <n v="52"/>
    <x v="108"/>
  </r>
  <r>
    <s v="Pacific Dermatology Specialists"/>
    <s v="Pacific Dermatology Specialists"/>
    <x v="42"/>
    <d v="2021-03-19T00:00:00"/>
    <n v="30"/>
    <x v="108"/>
  </r>
  <r>
    <s v="Pacific Dermatology Specialists"/>
    <s v="Pacific Dermatology Specialists"/>
    <x v="41"/>
    <d v="2021-03-19T00:00:00"/>
    <n v="45"/>
    <x v="108"/>
  </r>
  <r>
    <s v="Vanguard Dermatology"/>
    <s v="Vanguard Dermatology"/>
    <x v="46"/>
    <d v="2021-03-19T00:00:00"/>
    <n v="69"/>
    <x v="108"/>
  </r>
  <r>
    <s v="Vanguard Dermatology"/>
    <s v="Vanguard Dermatology"/>
    <x v="47"/>
    <d v="2021-03-19T00:00:00"/>
    <n v="16"/>
    <x v="108"/>
  </r>
  <r>
    <s v="Northeast Dermatology Associates"/>
    <s v="Northeast Dermatology Associates"/>
    <x v="37"/>
    <d v="2021-03-19T00:00:00"/>
    <n v="116"/>
    <x v="108"/>
  </r>
  <r>
    <s v="Northeast Dermatology Associates"/>
    <s v="Northeast Dermatology Associates"/>
    <x v="71"/>
    <d v="2021-03-19T00:00:00"/>
    <n v="2"/>
    <x v="108"/>
  </r>
  <r>
    <s v="Northeast Dermatology Associates"/>
    <s v="Northeast Dermatology Associates"/>
    <x v="54"/>
    <d v="2021-03-19T00:00:00"/>
    <n v="32"/>
    <x v="108"/>
  </r>
  <r>
    <s v="Northeast Dermatology Associates"/>
    <s v="Northeast Dermatology Associates"/>
    <x v="8"/>
    <d v="2021-03-19T00:00:00"/>
    <n v="15"/>
    <x v="108"/>
  </r>
  <r>
    <s v="Semler Dermatology"/>
    <s v="Semler Dermatology"/>
    <x v="61"/>
    <d v="2021-03-19T00:00:00"/>
    <n v="34"/>
    <x v="108"/>
  </r>
  <r>
    <s v="Southeast Dermatology Specialists  "/>
    <s v="Southeast Dermatology Specialists"/>
    <x v="62"/>
    <d v="2021-03-19T00:00:00"/>
    <n v="28"/>
    <x v="108"/>
  </r>
  <r>
    <s v="Vanguard Dermatology"/>
    <s v="Vanguard Dermatology"/>
    <x v="12"/>
    <d v="2021-03-19T00:00:00"/>
    <n v="20"/>
    <x v="108"/>
  </r>
  <r>
    <s v="Vanguard Dermatology"/>
    <s v="Vanguard Dermatology"/>
    <x v="84"/>
    <d v="2021-03-19T00:00:00"/>
    <n v="11"/>
    <x v="108"/>
  </r>
  <r>
    <s v="The Dermatology Group  "/>
    <s v="The Dermatology Group"/>
    <x v="26"/>
    <d v="2021-03-18T00:00:00"/>
    <n v="59"/>
    <x v="109"/>
  </r>
  <r>
    <s v="The Dermatology Group  "/>
    <s v="Swan Dermatology &amp; Aesthetics"/>
    <x v="11"/>
    <d v="2021-03-18T00:00:00"/>
    <n v="38"/>
    <x v="109"/>
  </r>
  <r>
    <s v="Vanguard Dermatology"/>
    <s v="Vanguard Dermatology"/>
    <x v="27"/>
    <d v="2021-03-18T00:00:00"/>
    <n v="9"/>
    <x v="109"/>
  </r>
  <r>
    <s v="Southeast Dermatology Specialists  "/>
    <s v="Southeast Dermatology Specialists"/>
    <x v="44"/>
    <d v="2021-03-18T00:00:00"/>
    <n v="30"/>
    <x v="109"/>
  </r>
  <r>
    <s v="Northeast Dermatology Associates"/>
    <s v="Northeast Dermatology Associates"/>
    <x v="40"/>
    <d v="2021-03-18T00:00:00"/>
    <n v="10"/>
    <x v="109"/>
  </r>
  <r>
    <s v="Northeast Dermatology Associates"/>
    <s v="Northeast Dermatology Associates"/>
    <x v="20"/>
    <d v="2021-03-18T00:00:00"/>
    <n v="4"/>
    <x v="109"/>
  </r>
  <r>
    <s v="Northeast Dermatology Associates"/>
    <s v="Northeast Dermatology Associates"/>
    <x v="36"/>
    <d v="2021-03-18T00:00:00"/>
    <n v="90"/>
    <x v="109"/>
  </r>
  <r>
    <s v="Northeast Dermatology Associates"/>
    <s v="Northeast Dermatology Associates"/>
    <x v="22"/>
    <d v="2021-03-18T00:00:00"/>
    <n v="51"/>
    <x v="109"/>
  </r>
  <r>
    <s v="Northeast Dermatology Associates"/>
    <s v="Northeast Dermatology Associates"/>
    <x v="18"/>
    <d v="2021-03-18T00:00:00"/>
    <n v="96"/>
    <x v="109"/>
  </r>
  <r>
    <s v="Northeast Dermatology Associates"/>
    <s v="Brookline Dermatology Associates"/>
    <x v="17"/>
    <d v="2021-03-18T00:00:00"/>
    <n v="47"/>
    <x v="109"/>
  </r>
  <r>
    <s v="North Pacific Dermatology"/>
    <s v="Skin Surgery Center"/>
    <x v="96"/>
    <d v="2021-03-18T00:00:00"/>
    <n v="9"/>
    <x v="109"/>
  </r>
  <r>
    <s v="Northeast Dermatology Associates"/>
    <s v="Brookline Dermatology Associates"/>
    <x v="16"/>
    <d v="2021-03-18T00:00:00"/>
    <n v="37"/>
    <x v="109"/>
  </r>
  <r>
    <s v="NULL"/>
    <s v="Unknown Practice"/>
    <x v="68"/>
    <d v="2021-03-18T00:00:00"/>
    <n v="1"/>
    <x v="109"/>
  </r>
  <r>
    <s v="Vanguard Dermatology"/>
    <s v="Vanguard Dermatology"/>
    <x v="13"/>
    <d v="2021-03-18T00:00:00"/>
    <n v="77"/>
    <x v="109"/>
  </r>
  <r>
    <s v="Vanguard Dermatology"/>
    <s v="Vanguard Dermatology"/>
    <x v="12"/>
    <d v="2021-03-18T00:00:00"/>
    <n v="58"/>
    <x v="109"/>
  </r>
  <r>
    <s v="The Dermatology Group  "/>
    <s v="The Dermatology Group"/>
    <x v="83"/>
    <d v="2021-03-18T00:00:00"/>
    <n v="1"/>
    <x v="109"/>
  </r>
  <r>
    <s v="The Dermatology Group  "/>
    <s v="The Dermatology Group"/>
    <x v="24"/>
    <d v="2021-03-18T00:00:00"/>
    <n v="106"/>
    <x v="109"/>
  </r>
  <r>
    <s v="Southeast Dermatology Specialists  "/>
    <s v="Southeast Dermatology Specialists"/>
    <x v="66"/>
    <d v="2021-03-18T00:00:00"/>
    <n v="1"/>
    <x v="109"/>
  </r>
  <r>
    <s v="Northeast Dermatology Associates"/>
    <s v="Northeast Dermatology Associates"/>
    <x v="8"/>
    <d v="2021-03-18T00:00:00"/>
    <n v="46"/>
    <x v="109"/>
  </r>
  <r>
    <s v="Pacific Dermatology Specialists"/>
    <s v="Pacific Dermatology Specialists"/>
    <x v="65"/>
    <d v="2021-03-18T00:00:00"/>
    <n v="2"/>
    <x v="109"/>
  </r>
  <r>
    <s v="Northeast Dermatology Associates"/>
    <s v="Northeast Dermatology Associates"/>
    <x v="7"/>
    <d v="2021-03-18T00:00:00"/>
    <n v="53"/>
    <x v="109"/>
  </r>
  <r>
    <s v="North Pacific Dermatology"/>
    <s v="Skin Surgery Center"/>
    <x v="15"/>
    <d v="2021-03-18T00:00:00"/>
    <n v="28"/>
    <x v="109"/>
  </r>
  <r>
    <s v="Northeast Dermatology Associates"/>
    <s v="Northeast Dermatology Associates"/>
    <x v="5"/>
    <d v="2021-03-18T00:00:00"/>
    <n v="93"/>
    <x v="109"/>
  </r>
  <r>
    <s v="Lupo Center for Aesthetic &amp; General Dermatology"/>
    <s v="Lupo Center for Aesthetic &amp; General Dermatology, LLC"/>
    <x v="2"/>
    <d v="2021-03-18T00:00:00"/>
    <n v="46"/>
    <x v="109"/>
  </r>
  <r>
    <s v="North Pacific Dermatology"/>
    <s v="Eastside Dermatology"/>
    <x v="3"/>
    <d v="2021-03-18T00:00:00"/>
    <n v="29"/>
    <x v="109"/>
  </r>
  <r>
    <s v="Family Dermatology"/>
    <s v="Family Dermatology"/>
    <x v="1"/>
    <d v="2021-03-18T00:00:00"/>
    <n v="76"/>
    <x v="109"/>
  </r>
  <r>
    <s v="Pacific Dermatology Specialists"/>
    <s v="Pacific Dermatology Specialists"/>
    <x v="59"/>
    <d v="2021-03-18T00:00:00"/>
    <n v="33"/>
    <x v="109"/>
  </r>
  <r>
    <s v="Northeast Dermatology Associates"/>
    <s v="Northeast Dermatology Associates"/>
    <x v="39"/>
    <d v="2021-03-18T00:00:00"/>
    <n v="22"/>
    <x v="109"/>
  </r>
  <r>
    <s v="Pacific Dermatology Specialists"/>
    <s v="Pacific Dermatology Specialists"/>
    <x v="41"/>
    <d v="2021-03-18T00:00:00"/>
    <n v="41"/>
    <x v="109"/>
  </r>
  <r>
    <s v="Southeast Dermatology Specialists  "/>
    <s v="Southeast Dermatology Specialists"/>
    <x v="43"/>
    <d v="2021-03-18T00:00:00"/>
    <n v="49"/>
    <x v="109"/>
  </r>
  <r>
    <s v="The Dermatology Group  "/>
    <s v="The Dermatology Group"/>
    <x v="45"/>
    <d v="2021-03-18T00:00:00"/>
    <n v="18"/>
    <x v="109"/>
  </r>
  <r>
    <s v="The Dermatology Group  "/>
    <s v="The Dermatology Group"/>
    <x v="25"/>
    <d v="2021-03-18T00:00:00"/>
    <n v="58"/>
    <x v="109"/>
  </r>
  <r>
    <s v="Vanguard Dermatology"/>
    <s v="Vanguard Dermatology"/>
    <x v="46"/>
    <d v="2021-03-18T00:00:00"/>
    <n v="63"/>
    <x v="109"/>
  </r>
  <r>
    <s v="Vanguard Dermatology"/>
    <s v="Vanguard Dermatology"/>
    <x v="47"/>
    <d v="2021-03-18T00:00:00"/>
    <n v="26"/>
    <x v="109"/>
  </r>
  <r>
    <s v="Washington Institute of Dermatologic Laser Surgery"/>
    <s v="Washington Institute of Dermatologic Laser Surgery"/>
    <x v="48"/>
    <d v="2021-03-18T00:00:00"/>
    <n v="28"/>
    <x v="109"/>
  </r>
  <r>
    <s v="Northeast Dermatology Associates"/>
    <s v="Dermatology of Cape Cod"/>
    <x v="34"/>
    <d v="2021-03-18T00:00:00"/>
    <n v="55"/>
    <x v="109"/>
  </r>
  <r>
    <s v="North Pacific Dermatology"/>
    <s v="Eastside Dermatology"/>
    <x v="95"/>
    <d v="2021-03-18T00:00:00"/>
    <n v="10"/>
    <x v="109"/>
  </r>
  <r>
    <s v="Dermatology &amp; MOHS Surgery Institute"/>
    <s v="Dermatology &amp; MOHS Surgery Institute"/>
    <x v="29"/>
    <d v="2021-03-18T00:00:00"/>
    <n v="36"/>
    <x v="109"/>
  </r>
  <r>
    <s v="Northeast Dermatology Associates"/>
    <s v="Northeast Dermatology Associates"/>
    <x v="19"/>
    <d v="2021-03-18T00:00:00"/>
    <n v="38"/>
    <x v="109"/>
  </r>
  <r>
    <s v="Northeast Dermatology Associates"/>
    <s v="Northeast Dermatology Associates"/>
    <x v="54"/>
    <d v="2021-03-18T00:00:00"/>
    <n v="31"/>
    <x v="109"/>
  </r>
  <r>
    <s v="Northeast Dermatology Associates"/>
    <s v="Northeast Dermatology Associates"/>
    <x v="67"/>
    <d v="2021-03-18T00:00:00"/>
    <n v="18"/>
    <x v="109"/>
  </r>
  <r>
    <s v="Northeast Dermatology Associates"/>
    <s v="Northeast Dermatology Associates"/>
    <x v="35"/>
    <d v="2021-03-18T00:00:00"/>
    <n v="55"/>
    <x v="109"/>
  </r>
  <r>
    <s v="Northeast Dermatology Associates"/>
    <s v="Northeast Dermatology Associates"/>
    <x v="37"/>
    <d v="2021-03-18T00:00:00"/>
    <n v="90"/>
    <x v="109"/>
  </r>
  <r>
    <s v="Southeast Dermatology Specialists  "/>
    <s v="Southeast Dermatology Specialists"/>
    <x v="62"/>
    <d v="2021-03-18T00:00:00"/>
    <n v="74"/>
    <x v="109"/>
  </r>
  <r>
    <s v="Semler Dermatology"/>
    <s v="Semler Dermatology"/>
    <x v="61"/>
    <d v="2021-03-18T00:00:00"/>
    <n v="82"/>
    <x v="109"/>
  </r>
  <r>
    <s v="Pacific Dermatology Specialists"/>
    <s v="Pacific Dermatology Specialists"/>
    <x v="42"/>
    <d v="2021-03-18T00:00:00"/>
    <n v="60"/>
    <x v="109"/>
  </r>
  <r>
    <s v="Northeast Dermatology Associates"/>
    <s v="South Shore Skin Center"/>
    <x v="57"/>
    <d v="2021-03-18T00:00:00"/>
    <n v="121"/>
    <x v="109"/>
  </r>
  <r>
    <s v="Northeast Dermatology Associates"/>
    <s v="South Shore Skin Center"/>
    <x v="9"/>
    <d v="2021-03-18T00:00:00"/>
    <n v="226"/>
    <x v="109"/>
  </r>
  <r>
    <s v="The Dermatology Group  "/>
    <s v="The Dermatology Group"/>
    <x v="64"/>
    <d v="2021-03-18T00:00:00"/>
    <n v="24"/>
    <x v="109"/>
  </r>
  <r>
    <s v="The Dermatology Group  "/>
    <s v="The Dermatology Group"/>
    <x v="76"/>
    <d v="2021-03-18T00:00:00"/>
    <n v="29"/>
    <x v="109"/>
  </r>
  <r>
    <s v="Northeast Dermatology Associates"/>
    <s v="Northeast Dermatology Associates"/>
    <x v="6"/>
    <d v="2021-03-18T00:00:00"/>
    <n v="37"/>
    <x v="109"/>
  </r>
  <r>
    <s v="Northeast Dermatology Associates"/>
    <s v="Northeast Dermatology Associates"/>
    <x v="53"/>
    <d v="2021-03-18T00:00:00"/>
    <n v="45"/>
    <x v="109"/>
  </r>
  <r>
    <s v="Northeast Dermatology Associates"/>
    <s v="Northeast Dermatology Associates"/>
    <x v="55"/>
    <d v="2021-03-18T00:00:00"/>
    <n v="52"/>
    <x v="109"/>
  </r>
  <r>
    <s v="Northeast Dermatology Associates"/>
    <s v="Northeast Dermatology Associates"/>
    <x v="38"/>
    <d v="2021-03-18T00:00:00"/>
    <n v="34"/>
    <x v="109"/>
  </r>
  <r>
    <s v="Northeast Dermatology Associates"/>
    <s v="Northeast Dermatology Associates"/>
    <x v="56"/>
    <d v="2021-03-18T00:00:00"/>
    <n v="9"/>
    <x v="109"/>
  </r>
  <r>
    <s v="Northeast Dermatology Associates"/>
    <s v="Northeast Dermatology Associates"/>
    <x v="71"/>
    <d v="2021-03-18T00:00:00"/>
    <n v="2"/>
    <x v="109"/>
  </r>
  <r>
    <s v="North Pacific Dermatology"/>
    <s v="North Pacific Dermatology"/>
    <x v="33"/>
    <d v="2021-03-18T00:00:00"/>
    <n v="59"/>
    <x v="109"/>
  </r>
  <r>
    <s v="North Pacific Dermatology"/>
    <s v="Skin Surgery Center"/>
    <x v="52"/>
    <d v="2021-03-18T00:00:00"/>
    <n v="27"/>
    <x v="109"/>
  </r>
  <r>
    <s v="North Pacific Dermatology"/>
    <s v="North Pacific Dermatology"/>
    <x v="68"/>
    <d v="2021-03-18T00:00:00"/>
    <n v="1"/>
    <x v="109"/>
  </r>
  <r>
    <s v="North Pacific Dermatology"/>
    <s v="Lake Washington Dermatology"/>
    <x v="51"/>
    <d v="2021-03-18T00:00:00"/>
    <n v="81"/>
    <x v="109"/>
  </r>
  <r>
    <s v="North Pacific Dermatology"/>
    <s v="North Pacific Dermatology"/>
    <x v="4"/>
    <d v="2021-03-18T00:00:00"/>
    <n v="18"/>
    <x v="109"/>
  </r>
  <r>
    <s v="Northeast Dermatology Associates"/>
    <s v="Dermatology of Cape Cod"/>
    <x v="34"/>
    <d v="2021-03-17T00:00:00"/>
    <n v="51"/>
    <x v="110"/>
  </r>
  <r>
    <s v="Northeast Dermatology Associates"/>
    <s v="Northeast Dermatology Associates"/>
    <x v="5"/>
    <d v="2021-03-17T00:00:00"/>
    <n v="96"/>
    <x v="110"/>
  </r>
  <r>
    <s v="Northeast Dermatology Associates"/>
    <s v="Northeast Dermatology Associates"/>
    <x v="7"/>
    <d v="2021-03-17T00:00:00"/>
    <n v="25"/>
    <x v="110"/>
  </r>
  <r>
    <s v="Northeast Dermatology Associates"/>
    <s v="Northeast Dermatology Associates"/>
    <x v="37"/>
    <d v="2021-03-17T00:00:00"/>
    <n v="106"/>
    <x v="110"/>
  </r>
  <r>
    <s v="Northeast Dermatology Associates"/>
    <s v="Northeast Dermatology Associates"/>
    <x v="36"/>
    <d v="2021-03-17T00:00:00"/>
    <n v="67"/>
    <x v="110"/>
  </r>
  <r>
    <s v="Northeast Dermatology Associates"/>
    <s v="Northeast Dermatology Associates"/>
    <x v="39"/>
    <d v="2021-03-17T00:00:00"/>
    <n v="24"/>
    <x v="110"/>
  </r>
  <r>
    <s v="Northeast Dermatology Associates"/>
    <s v="Northeast Dermatology Associates"/>
    <x v="8"/>
    <d v="2021-03-17T00:00:00"/>
    <n v="56"/>
    <x v="110"/>
  </r>
  <r>
    <s v="Pacific Dermatology Specialists"/>
    <s v="Pacific Dermatology Specialists"/>
    <x v="59"/>
    <d v="2021-03-17T00:00:00"/>
    <n v="16"/>
    <x v="110"/>
  </r>
  <r>
    <s v="Pacific Dermatology Specialists"/>
    <s v="Pacific Dermatology Specialists"/>
    <x v="60"/>
    <d v="2021-03-17T00:00:00"/>
    <n v="9"/>
    <x v="110"/>
  </r>
  <r>
    <s v="Pacific Dermatology Specialists"/>
    <s v="Pacific Dermatology Specialists"/>
    <x v="41"/>
    <d v="2021-03-17T00:00:00"/>
    <n v="18"/>
    <x v="110"/>
  </r>
  <r>
    <s v="Southeast Dermatology Specialists  "/>
    <s v="Southeast Dermatology Specialists"/>
    <x v="44"/>
    <d v="2021-03-17T00:00:00"/>
    <n v="7"/>
    <x v="110"/>
  </r>
  <r>
    <s v="Southeast Dermatology Specialists  "/>
    <s v="Southeast Dermatology Specialists"/>
    <x v="81"/>
    <d v="2021-03-17T00:00:00"/>
    <n v="1"/>
    <x v="110"/>
  </r>
  <r>
    <s v="Northeast Dermatology Associates"/>
    <s v="Northeast Dermatology Associates"/>
    <x v="71"/>
    <d v="2021-03-17T00:00:00"/>
    <n v="3"/>
    <x v="110"/>
  </r>
  <r>
    <s v="Northeast Dermatology Associates"/>
    <s v="Northeast Dermatology Associates"/>
    <x v="55"/>
    <d v="2021-03-17T00:00:00"/>
    <n v="4"/>
    <x v="110"/>
  </r>
  <r>
    <s v="Northeast Dermatology Associates"/>
    <s v="Northeast Dermatology Associates"/>
    <x v="22"/>
    <d v="2021-03-17T00:00:00"/>
    <n v="58"/>
    <x v="110"/>
  </r>
  <r>
    <s v="Northeast Dermatology Associates"/>
    <s v="Northeast Dermatology Associates"/>
    <x v="56"/>
    <d v="2021-03-17T00:00:00"/>
    <n v="15"/>
    <x v="110"/>
  </r>
  <r>
    <s v="Northeast Dermatology Associates"/>
    <s v="Northeast Dermatology Associates"/>
    <x v="53"/>
    <d v="2021-03-17T00:00:00"/>
    <n v="65"/>
    <x v="110"/>
  </r>
  <r>
    <s v="North Pacific Dermatology"/>
    <s v="Lake Washington Dermatology"/>
    <x v="51"/>
    <d v="2021-03-17T00:00:00"/>
    <n v="8"/>
    <x v="110"/>
  </r>
  <r>
    <s v="Northeast Dermatology Associates"/>
    <s v="Brookline Dermatology Associates"/>
    <x v="17"/>
    <d v="2021-03-17T00:00:00"/>
    <n v="47"/>
    <x v="110"/>
  </r>
  <r>
    <s v="Northeast Dermatology Associates"/>
    <s v="Northeast Dermatology Associates"/>
    <x v="18"/>
    <d v="2021-03-17T00:00:00"/>
    <n v="92"/>
    <x v="110"/>
  </r>
  <r>
    <s v="North Pacific Dermatology"/>
    <s v="Skin Surgery Center"/>
    <x v="105"/>
    <d v="2021-03-17T00:00:00"/>
    <n v="2"/>
    <x v="110"/>
  </r>
  <r>
    <s v="North Pacific Dermatology"/>
    <s v="Skin Surgery Center"/>
    <x v="52"/>
    <d v="2021-03-17T00:00:00"/>
    <n v="21"/>
    <x v="110"/>
  </r>
  <r>
    <s v="North Pacific Dermatology"/>
    <s v="North Pacific Dermatology"/>
    <x v="33"/>
    <d v="2021-03-17T00:00:00"/>
    <n v="63"/>
    <x v="110"/>
  </r>
  <r>
    <s v="North Pacific Dermatology"/>
    <s v="Skin Surgery Center"/>
    <x v="15"/>
    <d v="2021-03-17T00:00:00"/>
    <n v="23"/>
    <x v="110"/>
  </r>
  <r>
    <s v="Northeast Dermatology Associates"/>
    <s v="Brookline Dermatology Associates"/>
    <x v="16"/>
    <d v="2021-03-17T00:00:00"/>
    <n v="36"/>
    <x v="110"/>
  </r>
  <r>
    <s v="Vanguard Dermatology"/>
    <s v="Vanguard Dermatology"/>
    <x v="27"/>
    <d v="2021-03-17T00:00:00"/>
    <n v="12"/>
    <x v="110"/>
  </r>
  <r>
    <s v="The Dermatology Group  "/>
    <s v="The Dermatology Group"/>
    <x v="24"/>
    <d v="2021-03-17T00:00:00"/>
    <n v="116"/>
    <x v="110"/>
  </r>
  <r>
    <s v="Southeast Dermatology Specialists  "/>
    <s v="Southeast Dermatology Specialists"/>
    <x v="62"/>
    <d v="2021-03-17T00:00:00"/>
    <n v="45"/>
    <x v="110"/>
  </r>
  <r>
    <s v="Pacific Dermatology Specialists"/>
    <s v="Pacific Dermatology Specialists"/>
    <x v="42"/>
    <d v="2021-03-17T00:00:00"/>
    <n v="32"/>
    <x v="110"/>
  </r>
  <r>
    <s v="Northeast Dermatology Associates"/>
    <s v="South Shore Skin Center"/>
    <x v="57"/>
    <d v="2021-03-17T00:00:00"/>
    <n v="147"/>
    <x v="110"/>
  </r>
  <r>
    <s v="North Pacific Dermatology"/>
    <s v="North Pacific Dermatology"/>
    <x v="68"/>
    <d v="2021-03-17T00:00:00"/>
    <n v="2"/>
    <x v="110"/>
  </r>
  <r>
    <s v="North Pacific Dermatology"/>
    <s v="Skin Surgery Center"/>
    <x v="96"/>
    <d v="2021-03-17T00:00:00"/>
    <n v="9"/>
    <x v="110"/>
  </r>
  <r>
    <s v="Northeast Dermatology Associates"/>
    <s v="Northeast Dermatology Associates"/>
    <x v="87"/>
    <d v="2021-03-17T00:00:00"/>
    <n v="16"/>
    <x v="110"/>
  </r>
  <r>
    <s v="Northeast Dermatology Associates"/>
    <s v="Northeast Dermatology Associates"/>
    <x v="54"/>
    <d v="2021-03-17T00:00:00"/>
    <n v="15"/>
    <x v="110"/>
  </r>
  <r>
    <s v="Northeast Dermatology Associates"/>
    <s v="Northeast Dermatology Associates"/>
    <x v="20"/>
    <d v="2021-03-17T00:00:00"/>
    <n v="9"/>
    <x v="110"/>
  </r>
  <r>
    <s v="Northeast Dermatology Associates"/>
    <s v="South Shore Skin Center"/>
    <x v="9"/>
    <d v="2021-03-17T00:00:00"/>
    <n v="131"/>
    <x v="110"/>
  </r>
  <r>
    <s v="Semler Dermatology"/>
    <s v="Semler Dermatology"/>
    <x v="61"/>
    <d v="2021-03-17T00:00:00"/>
    <n v="80"/>
    <x v="110"/>
  </r>
  <r>
    <s v="The Dermatology Group  "/>
    <s v="Swan Dermatology &amp; Aesthetics"/>
    <x v="11"/>
    <d v="2021-03-17T00:00:00"/>
    <n v="45"/>
    <x v="110"/>
  </r>
  <r>
    <s v="The Dermatology Group  "/>
    <s v="The Dermatology Group"/>
    <x v="76"/>
    <d v="2021-03-17T00:00:00"/>
    <n v="34"/>
    <x v="110"/>
  </r>
  <r>
    <s v="The Dermatology Group  "/>
    <s v="The Dermatology Group"/>
    <x v="64"/>
    <d v="2021-03-17T00:00:00"/>
    <n v="21"/>
    <x v="110"/>
  </r>
  <r>
    <s v="Vanguard Dermatology"/>
    <s v="Vanguard Dermatology"/>
    <x v="102"/>
    <d v="2021-03-17T00:00:00"/>
    <n v="10"/>
    <x v="110"/>
  </r>
  <r>
    <s v="The Dermatology Group  "/>
    <s v="The Dermatology Group"/>
    <x v="26"/>
    <d v="2021-03-17T00:00:00"/>
    <n v="49"/>
    <x v="110"/>
  </r>
  <r>
    <s v="Family Dermatology"/>
    <s v="Family Dermatology"/>
    <x v="1"/>
    <d v="2021-03-17T00:00:00"/>
    <n v="75"/>
    <x v="110"/>
  </r>
  <r>
    <s v="Lupo Center for Aesthetic &amp; General Dermatology"/>
    <s v="Lupo Center for Aesthetic &amp; General Dermatology, LLC"/>
    <x v="2"/>
    <d v="2021-03-17T00:00:00"/>
    <n v="49"/>
    <x v="110"/>
  </r>
  <r>
    <s v="North Pacific Dermatology"/>
    <s v="Eastside Dermatology"/>
    <x v="3"/>
    <d v="2021-03-17T00:00:00"/>
    <n v="49"/>
    <x v="110"/>
  </r>
  <r>
    <s v="North Pacific Dermatology"/>
    <s v="North Pacific Dermatology"/>
    <x v="4"/>
    <d v="2021-03-17T00:00:00"/>
    <n v="13"/>
    <x v="110"/>
  </r>
  <r>
    <s v="Northeast Dermatology Associates"/>
    <s v="Northeast Dermatology Associates"/>
    <x v="38"/>
    <d v="2021-03-17T00:00:00"/>
    <n v="42"/>
    <x v="110"/>
  </r>
  <r>
    <s v="Northeast Dermatology Associates"/>
    <s v="Northeast Dermatology Associates"/>
    <x v="67"/>
    <d v="2021-03-17T00:00:00"/>
    <n v="30"/>
    <x v="110"/>
  </r>
  <r>
    <s v="Pacific Dermatology Specialists"/>
    <s v="Pacific Dermatology Specialists"/>
    <x v="65"/>
    <d v="2021-03-17T00:00:00"/>
    <n v="13"/>
    <x v="110"/>
  </r>
  <r>
    <s v="Southeast Dermatology Specialists  "/>
    <s v="Southeast Dermatology Specialists"/>
    <x v="66"/>
    <d v="2021-03-17T00:00:00"/>
    <n v="23"/>
    <x v="110"/>
  </r>
  <r>
    <s v="Southeast Dermatology Specialists  "/>
    <s v="Southeast Dermatology Specialists"/>
    <x v="43"/>
    <d v="2021-03-17T00:00:00"/>
    <n v="49"/>
    <x v="110"/>
  </r>
  <r>
    <s v="Vanguard Dermatology"/>
    <s v="Vanguard Dermatology"/>
    <x v="47"/>
    <d v="2021-03-17T00:00:00"/>
    <n v="40"/>
    <x v="110"/>
  </r>
  <r>
    <s v="Vanguard Dermatology"/>
    <s v="Vanguard Dermatology"/>
    <x v="13"/>
    <d v="2021-03-17T00:00:00"/>
    <n v="123"/>
    <x v="110"/>
  </r>
  <r>
    <s v="Washington Institute of Dermatologic Laser Surgery"/>
    <s v="Washington Institute of Dermatologic Laser Surgery"/>
    <x v="48"/>
    <d v="2021-03-17T00:00:00"/>
    <n v="23"/>
    <x v="110"/>
  </r>
  <r>
    <s v="The Dermatology Group  "/>
    <s v="The Dermatology Group"/>
    <x v="45"/>
    <d v="2021-03-17T00:00:00"/>
    <n v="21"/>
    <x v="110"/>
  </r>
  <r>
    <s v="The Dermatology Group  "/>
    <s v="The Dermatology Group"/>
    <x v="25"/>
    <d v="2021-03-17T00:00:00"/>
    <n v="52"/>
    <x v="110"/>
  </r>
  <r>
    <s v="Vanguard Dermatology"/>
    <s v="Vanguard Dermatology"/>
    <x v="84"/>
    <d v="2021-03-16T00:00:00"/>
    <n v="6"/>
    <x v="111"/>
  </r>
  <r>
    <s v="The Dermatology Group  "/>
    <s v="The Dermatology Group"/>
    <x v="76"/>
    <d v="2021-03-16T00:00:00"/>
    <n v="88"/>
    <x v="111"/>
  </r>
  <r>
    <s v="Southeast Dermatology Specialists  "/>
    <s v="Southeast Dermatology Specialists"/>
    <x v="62"/>
    <d v="2021-03-16T00:00:00"/>
    <n v="66"/>
    <x v="111"/>
  </r>
  <r>
    <s v="Semler Dermatology"/>
    <s v="Semler Dermatology"/>
    <x v="61"/>
    <d v="2021-03-16T00:00:00"/>
    <n v="79"/>
    <x v="111"/>
  </r>
  <r>
    <s v="Pacific Dermatology Specialists"/>
    <s v="Pacific Dermatology Specialists"/>
    <x v="60"/>
    <d v="2021-03-16T00:00:00"/>
    <n v="37"/>
    <x v="111"/>
  </r>
  <r>
    <s v="Pacific Dermatology Specialists"/>
    <s v="Pacific Dermatology Specialists"/>
    <x v="59"/>
    <d v="2021-03-16T00:00:00"/>
    <n v="31"/>
    <x v="111"/>
  </r>
  <r>
    <s v="Pacific Dermatology Specialists"/>
    <s v="Pacific Dermatology Specialists"/>
    <x v="72"/>
    <d v="2021-03-16T00:00:00"/>
    <n v="23"/>
    <x v="111"/>
  </r>
  <r>
    <s v="Northeast Dermatology Associates"/>
    <s v="South Shore Skin Center"/>
    <x v="57"/>
    <d v="2021-03-16T00:00:00"/>
    <n v="161"/>
    <x v="111"/>
  </r>
  <r>
    <s v="Northeast Dermatology Associates"/>
    <s v="Northeast Dermatology Associates"/>
    <x v="53"/>
    <d v="2021-03-16T00:00:00"/>
    <n v="76"/>
    <x v="111"/>
  </r>
  <r>
    <s v="Northeast Dermatology Associates"/>
    <s v="Northeast Dermatology Associates"/>
    <x v="54"/>
    <d v="2021-03-16T00:00:00"/>
    <n v="27"/>
    <x v="111"/>
  </r>
  <r>
    <s v="Northeast Dermatology Associates"/>
    <s v="Northeast Dermatology Associates"/>
    <x v="56"/>
    <d v="2021-03-16T00:00:00"/>
    <n v="27"/>
    <x v="111"/>
  </r>
  <r>
    <s v="Northeast Dermatology Associates"/>
    <s v="Northeast Dermatology Associates"/>
    <x v="39"/>
    <d v="2021-03-16T00:00:00"/>
    <n v="24"/>
    <x v="111"/>
  </r>
  <r>
    <s v="Northeast Dermatology Associates"/>
    <s v="Northeast Dermatology Associates"/>
    <x v="71"/>
    <d v="2021-03-16T00:00:00"/>
    <n v="2"/>
    <x v="111"/>
  </r>
  <r>
    <s v="Northeast Dermatology Associates"/>
    <s v="Northeast Dermatology Associates"/>
    <x v="55"/>
    <d v="2021-03-16T00:00:00"/>
    <n v="29"/>
    <x v="111"/>
  </r>
  <r>
    <s v="North Pacific Dermatology"/>
    <s v="Lake Washington Dermatology"/>
    <x v="51"/>
    <d v="2021-03-16T00:00:00"/>
    <n v="66"/>
    <x v="111"/>
  </r>
  <r>
    <s v="North Pacific Dermatology"/>
    <s v="North Pacific Dermatology"/>
    <x v="68"/>
    <d v="2021-03-16T00:00:00"/>
    <n v="3"/>
    <x v="111"/>
  </r>
  <r>
    <s v="Vanguard Dermatology"/>
    <s v="Vanguard Dermatology"/>
    <x v="46"/>
    <d v="2021-03-16T00:00:00"/>
    <n v="37"/>
    <x v="111"/>
  </r>
  <r>
    <s v="Vanguard Dermatology"/>
    <s v="Vanguard Dermatology"/>
    <x v="47"/>
    <d v="2021-03-16T00:00:00"/>
    <n v="77"/>
    <x v="111"/>
  </r>
  <r>
    <s v="Pacific Dermatology Specialists"/>
    <s v="Pacific Dermatology Specialists"/>
    <x v="42"/>
    <d v="2021-03-16T00:00:00"/>
    <n v="13"/>
    <x v="111"/>
  </r>
  <r>
    <s v="Pacific Dermatology Specialists"/>
    <s v="Pacific Dermatology Specialists"/>
    <x v="41"/>
    <d v="2021-03-16T00:00:00"/>
    <n v="3"/>
    <x v="111"/>
  </r>
  <r>
    <s v="Southeast Dermatology Specialists  "/>
    <s v="Southeast Dermatology Specialists"/>
    <x v="44"/>
    <d v="2021-03-16T00:00:00"/>
    <n v="36"/>
    <x v="111"/>
  </r>
  <r>
    <s v="Southeast Dermatology Specialists  "/>
    <s v="Southeast Dermatology Specialists"/>
    <x v="43"/>
    <d v="2021-03-16T00:00:00"/>
    <n v="56"/>
    <x v="111"/>
  </r>
  <r>
    <s v="Pacific Dermatology Specialists"/>
    <s v="Pacific Dermatology Specialists"/>
    <x v="73"/>
    <d v="2021-03-16T00:00:00"/>
    <n v="22"/>
    <x v="111"/>
  </r>
  <r>
    <s v="Pacific Dermatology Specialists"/>
    <s v="Pacific Dermatology Specialists"/>
    <x v="92"/>
    <d v="2021-03-16T00:00:00"/>
    <n v="9"/>
    <x v="111"/>
  </r>
  <r>
    <s v="Northeast Dermatology Associates"/>
    <s v="Northeast Dermatology Associates"/>
    <x v="35"/>
    <d v="2021-03-16T00:00:00"/>
    <n v="55"/>
    <x v="111"/>
  </r>
  <r>
    <s v="Northeast Dermatology Associates"/>
    <s v="Northeast Dermatology Associates"/>
    <x v="36"/>
    <d v="2021-03-16T00:00:00"/>
    <n v="93"/>
    <x v="111"/>
  </r>
  <r>
    <s v="Northeast Dermatology Associates"/>
    <s v="Northeast Dermatology Associates"/>
    <x v="67"/>
    <d v="2021-03-16T00:00:00"/>
    <n v="15"/>
    <x v="111"/>
  </r>
  <r>
    <s v="Northeast Dermatology Associates"/>
    <s v="Northeast Dermatology Associates"/>
    <x v="37"/>
    <d v="2021-03-16T00:00:00"/>
    <n v="78"/>
    <x v="111"/>
  </r>
  <r>
    <s v="Northeast Dermatology Associates"/>
    <s v="Northeast Dermatology Associates"/>
    <x v="38"/>
    <d v="2021-03-16T00:00:00"/>
    <n v="74"/>
    <x v="111"/>
  </r>
  <r>
    <s v="North Pacific Dermatology"/>
    <s v="Skin Surgery Center"/>
    <x v="105"/>
    <d v="2021-03-16T00:00:00"/>
    <n v="2"/>
    <x v="111"/>
  </r>
  <r>
    <s v="North Pacific Dermatology"/>
    <s v="Skin Surgery Center"/>
    <x v="52"/>
    <d v="2021-03-16T00:00:00"/>
    <n v="18"/>
    <x v="111"/>
  </r>
  <r>
    <s v="North Pacific Dermatology"/>
    <s v="North Pacific Dermatology"/>
    <x v="33"/>
    <d v="2021-03-16T00:00:00"/>
    <n v="63"/>
    <x v="111"/>
  </r>
  <r>
    <s v="Northeast Dermatology Associates"/>
    <s v="Dermatology of Cape Cod"/>
    <x v="34"/>
    <d v="2021-03-16T00:00:00"/>
    <n v="76"/>
    <x v="111"/>
  </r>
  <r>
    <s v="Northeast Dermatology Associates"/>
    <s v="South Shore Skin Center"/>
    <x v="9"/>
    <d v="2021-03-16T00:00:00"/>
    <n v="158"/>
    <x v="111"/>
  </r>
  <r>
    <s v="Northeast Dermatology Associates"/>
    <s v="Northeast Dermatology Associates"/>
    <x v="8"/>
    <d v="2021-03-16T00:00:00"/>
    <n v="46"/>
    <x v="111"/>
  </r>
  <r>
    <s v="Southeast Dermatology Specialists  "/>
    <s v="Southeast Dermatology Specialists"/>
    <x v="66"/>
    <d v="2021-03-16T00:00:00"/>
    <n v="1"/>
    <x v="111"/>
  </r>
  <r>
    <s v="The Dermatology Group  "/>
    <s v="Swan Dermatology &amp; Aesthetics"/>
    <x v="11"/>
    <d v="2021-03-16T00:00:00"/>
    <n v="34"/>
    <x v="111"/>
  </r>
  <r>
    <s v="Vanguard Dermatology"/>
    <s v="Vanguard Dermatology"/>
    <x v="12"/>
    <d v="2021-03-16T00:00:00"/>
    <n v="21"/>
    <x v="111"/>
  </r>
  <r>
    <s v="Vanguard Dermatology"/>
    <s v="Vanguard Dermatology"/>
    <x v="13"/>
    <d v="2021-03-16T00:00:00"/>
    <n v="65"/>
    <x v="111"/>
  </r>
  <r>
    <s v="North Pacific Dermatology"/>
    <s v="North Pacific Dermatology"/>
    <x v="4"/>
    <d v="2021-03-16T00:00:00"/>
    <n v="32"/>
    <x v="111"/>
  </r>
  <r>
    <s v="Northeast Dermatology Associates"/>
    <s v="Northeast Dermatology Associates"/>
    <x v="5"/>
    <d v="2021-03-16T00:00:00"/>
    <n v="127"/>
    <x v="111"/>
  </r>
  <r>
    <s v="Lupo Center for Aesthetic &amp; General Dermatology"/>
    <s v="Lupo Center for Aesthetic &amp; General Dermatology, LLC"/>
    <x v="2"/>
    <d v="2021-03-16T00:00:00"/>
    <n v="37"/>
    <x v="111"/>
  </r>
  <r>
    <s v="North Pacific Dermatology"/>
    <s v="Eastside Dermatology"/>
    <x v="3"/>
    <d v="2021-03-16T00:00:00"/>
    <n v="50"/>
    <x v="111"/>
  </r>
  <r>
    <s v="Family Dermatology"/>
    <s v="Family Dermatology"/>
    <x v="1"/>
    <d v="2021-03-16T00:00:00"/>
    <n v="76"/>
    <x v="111"/>
  </r>
  <r>
    <s v="Northeast Dermatology Associates"/>
    <s v="Northeast Dermatology Associates"/>
    <x v="7"/>
    <d v="2021-03-16T00:00:00"/>
    <n v="55"/>
    <x v="111"/>
  </r>
  <r>
    <s v="The Dermatology Group  "/>
    <s v="The Dermatology Group"/>
    <x v="24"/>
    <d v="2021-03-16T00:00:00"/>
    <n v="136"/>
    <x v="111"/>
  </r>
  <r>
    <s v="The Dermatology Group  "/>
    <s v="The Dermatology Group"/>
    <x v="25"/>
    <d v="2021-03-16T00:00:00"/>
    <n v="64"/>
    <x v="111"/>
  </r>
  <r>
    <s v="The Dermatology Group  "/>
    <s v="The Dermatology Group"/>
    <x v="26"/>
    <d v="2021-03-16T00:00:00"/>
    <n v="26"/>
    <x v="111"/>
  </r>
  <r>
    <s v="Washington Institute of Dermatologic Laser Surgery"/>
    <s v="Washington Institute of Dermatologic Laser Surgery"/>
    <x v="48"/>
    <d v="2021-03-16T00:00:00"/>
    <n v="28"/>
    <x v="111"/>
  </r>
  <r>
    <s v="Northeast Dermatology Associates"/>
    <s v="Northeast Dermatology Associates"/>
    <x v="19"/>
    <d v="2021-03-16T00:00:00"/>
    <n v="28"/>
    <x v="111"/>
  </r>
  <r>
    <s v="Northeast Dermatology Associates"/>
    <s v="Northeast Dermatology Associates"/>
    <x v="20"/>
    <d v="2021-03-16T00:00:00"/>
    <n v="5"/>
    <x v="111"/>
  </r>
  <r>
    <s v="Northeast Dermatology Associates"/>
    <s v="Northeast Dermatology Associates"/>
    <x v="22"/>
    <d v="2021-03-16T00:00:00"/>
    <n v="88"/>
    <x v="111"/>
  </r>
  <r>
    <s v="Northeast Dermatology Associates"/>
    <s v="Northeast Dermatology Associates"/>
    <x v="18"/>
    <d v="2021-03-16T00:00:00"/>
    <n v="41"/>
    <x v="111"/>
  </r>
  <r>
    <s v="North Pacific Dermatology"/>
    <s v="Skin Surgery Center"/>
    <x v="96"/>
    <d v="2021-03-16T00:00:00"/>
    <n v="9"/>
    <x v="111"/>
  </r>
  <r>
    <s v="North Pacific Dermatology"/>
    <s v="Skin Surgery Center"/>
    <x v="15"/>
    <d v="2021-03-16T00:00:00"/>
    <n v="16"/>
    <x v="111"/>
  </r>
  <r>
    <s v="Northeast Dermatology Associates"/>
    <s v="Brookline Dermatology Associates"/>
    <x v="16"/>
    <d v="2021-03-16T00:00:00"/>
    <n v="36"/>
    <x v="111"/>
  </r>
  <r>
    <s v="NULL"/>
    <s v="Unknown Practice"/>
    <x v="68"/>
    <d v="2021-03-16T00:00:00"/>
    <n v="1"/>
    <x v="111"/>
  </r>
  <r>
    <s v="Family Dermatology"/>
    <s v="Family Dermatology"/>
    <x v="1"/>
    <d v="2021-03-15T00:00:00"/>
    <n v="69"/>
    <x v="112"/>
  </r>
  <r>
    <s v="North Pacific Dermatology"/>
    <s v="North Pacific Dermatology"/>
    <x v="4"/>
    <d v="2021-03-15T00:00:00"/>
    <n v="17"/>
    <x v="112"/>
  </r>
  <r>
    <s v="North Pacific Dermatology"/>
    <s v="Lake Washington Dermatology"/>
    <x v="51"/>
    <d v="2021-03-15T00:00:00"/>
    <n v="71"/>
    <x v="112"/>
  </r>
  <r>
    <s v="North Pacific Dermatology"/>
    <s v="North Pacific Dermatology"/>
    <x v="68"/>
    <d v="2021-03-15T00:00:00"/>
    <n v="1"/>
    <x v="112"/>
  </r>
  <r>
    <s v="North Pacific Dermatology"/>
    <s v="North Pacific Dermatology"/>
    <x v="33"/>
    <d v="2021-03-15T00:00:00"/>
    <n v="58"/>
    <x v="112"/>
  </r>
  <r>
    <s v="North Pacific Dermatology"/>
    <s v="Skin Surgery Center"/>
    <x v="52"/>
    <d v="2021-03-15T00:00:00"/>
    <n v="34"/>
    <x v="112"/>
  </r>
  <r>
    <s v="Northeast Dermatology Associates"/>
    <s v="Northeast Dermatology Associates"/>
    <x v="38"/>
    <d v="2021-03-15T00:00:00"/>
    <n v="45"/>
    <x v="112"/>
  </r>
  <r>
    <s v="Northeast Dermatology Associates"/>
    <s v="Northeast Dermatology Associates"/>
    <x v="53"/>
    <d v="2021-03-15T00:00:00"/>
    <n v="21"/>
    <x v="112"/>
  </r>
  <r>
    <s v="Northeast Dermatology Associates"/>
    <s v="Northeast Dermatology Associates"/>
    <x v="55"/>
    <d v="2021-03-15T00:00:00"/>
    <n v="31"/>
    <x v="112"/>
  </r>
  <r>
    <s v="Vanguard Dermatology"/>
    <s v="Vanguard Dermatology"/>
    <x v="47"/>
    <d v="2021-03-15T00:00:00"/>
    <n v="29"/>
    <x v="112"/>
  </r>
  <r>
    <s v="The Dermatology Group  "/>
    <s v="The Dermatology Group"/>
    <x v="77"/>
    <d v="2021-03-15T00:00:00"/>
    <n v="53"/>
    <x v="112"/>
  </r>
  <r>
    <s v="Southeast Dermatology Specialists  "/>
    <s v="Southeast Dermatology Specialists"/>
    <x v="43"/>
    <d v="2021-03-15T00:00:00"/>
    <n v="47"/>
    <x v="112"/>
  </r>
  <r>
    <s v="Southeast Dermatology Specialists  "/>
    <s v="Southeast Dermatology Specialists"/>
    <x v="66"/>
    <d v="2021-03-15T00:00:00"/>
    <n v="30"/>
    <x v="112"/>
  </r>
  <r>
    <s v="Pacific Dermatology Specialists"/>
    <s v="Pacific Dermatology Specialists"/>
    <x v="65"/>
    <d v="2021-03-15T00:00:00"/>
    <n v="34"/>
    <x v="112"/>
  </r>
  <r>
    <s v="Northeast Dermatology Associates"/>
    <s v="South Shore Skin Center"/>
    <x v="9"/>
    <d v="2021-03-15T00:00:00"/>
    <n v="210"/>
    <x v="112"/>
  </r>
  <r>
    <s v="Northeast Dermatology Associates"/>
    <s v="South Shore Skin Center"/>
    <x v="57"/>
    <d v="2021-03-15T00:00:00"/>
    <n v="126"/>
    <x v="112"/>
  </r>
  <r>
    <s v="Northeast Dermatology Associates"/>
    <s v="Northeast Dermatology Associates"/>
    <x v="37"/>
    <d v="2021-03-15T00:00:00"/>
    <n v="74"/>
    <x v="112"/>
  </r>
  <r>
    <s v="Northeast Dermatology Associates"/>
    <s v="Northeast Dermatology Associates"/>
    <x v="54"/>
    <d v="2021-03-15T00:00:00"/>
    <n v="33"/>
    <x v="112"/>
  </r>
  <r>
    <s v="Northeast Dermatology Associates"/>
    <s v="Northeast Dermatology Associates"/>
    <x v="67"/>
    <d v="2021-03-15T00:00:00"/>
    <n v="49"/>
    <x v="112"/>
  </r>
  <r>
    <s v="Lupo Center for Aesthetic &amp; General Dermatology"/>
    <s v="Lupo Center for Aesthetic &amp; General Dermatology, LLC"/>
    <x v="101"/>
    <d v="2021-03-15T00:00:00"/>
    <n v="1"/>
    <x v="112"/>
  </r>
  <r>
    <s v="North Pacific Dermatology"/>
    <s v="Skin Surgery Center"/>
    <x v="96"/>
    <d v="2021-03-15T00:00:00"/>
    <n v="8"/>
    <x v="112"/>
  </r>
  <r>
    <s v="Washington Institute of Dermatologic Laser Surgery"/>
    <s v="Washington Institute of Dermatologic Laser Surgery"/>
    <x v="48"/>
    <d v="2021-03-15T00:00:00"/>
    <n v="28"/>
    <x v="112"/>
  </r>
  <r>
    <s v="The Dermatology Group  "/>
    <s v="The Dermatology Group"/>
    <x v="25"/>
    <d v="2021-03-15T00:00:00"/>
    <n v="39"/>
    <x v="112"/>
  </r>
  <r>
    <s v="Semler Dermatology"/>
    <s v="Semler Dermatology"/>
    <x v="61"/>
    <d v="2021-03-15T00:00:00"/>
    <n v="84"/>
    <x v="112"/>
  </r>
  <r>
    <s v="Northeast Dermatology Associates"/>
    <s v="Northeast Dermatology Associates"/>
    <x v="39"/>
    <d v="2021-03-15T00:00:00"/>
    <n v="28"/>
    <x v="112"/>
  </r>
  <r>
    <s v="Pacific Dermatology Specialists"/>
    <s v="Pacific Dermatology Specialists"/>
    <x v="59"/>
    <d v="2021-03-15T00:00:00"/>
    <n v="22"/>
    <x v="112"/>
  </r>
  <r>
    <s v="Pacific Dermatology Specialists"/>
    <s v="Pacific Dermatology Specialists"/>
    <x v="72"/>
    <d v="2021-03-15T00:00:00"/>
    <n v="21"/>
    <x v="112"/>
  </r>
  <r>
    <s v="Northeast Dermatology Associates"/>
    <s v="Brookline Dermatology Associates"/>
    <x v="17"/>
    <d v="2021-03-15T00:00:00"/>
    <n v="12"/>
    <x v="112"/>
  </r>
  <r>
    <s v="Northeast Dermatology Associates"/>
    <s v="Northeast Dermatology Associates"/>
    <x v="18"/>
    <d v="2021-03-15T00:00:00"/>
    <n v="107"/>
    <x v="112"/>
  </r>
  <r>
    <s v="North Pacific Dermatology"/>
    <s v="Skin Surgery Center"/>
    <x v="15"/>
    <d v="2021-03-15T00:00:00"/>
    <n v="3"/>
    <x v="112"/>
  </r>
  <r>
    <s v="North Pacific Dermatology"/>
    <s v="Eastside Dermatology"/>
    <x v="3"/>
    <d v="2021-03-15T00:00:00"/>
    <n v="43"/>
    <x v="112"/>
  </r>
  <r>
    <s v="Lupo Center for Aesthetic &amp; General Dermatology"/>
    <s v="Lupo Center for Aesthetic &amp; General Dermatology, LLC"/>
    <x v="2"/>
    <d v="2021-03-15T00:00:00"/>
    <n v="43"/>
    <x v="112"/>
  </r>
  <r>
    <s v="Northeast Dermatology Associates"/>
    <s v="Northeast Dermatology Associates"/>
    <x v="22"/>
    <d v="2021-03-15T00:00:00"/>
    <n v="85"/>
    <x v="112"/>
  </r>
  <r>
    <s v="Northeast Dermatology Associates"/>
    <s v="Northeast Dermatology Associates"/>
    <x v="8"/>
    <d v="2021-03-15T00:00:00"/>
    <n v="24"/>
    <x v="112"/>
  </r>
  <r>
    <s v="Southeast Dermatology Specialists  "/>
    <s v="Southeast Dermatology Specialists"/>
    <x v="62"/>
    <d v="2021-03-15T00:00:00"/>
    <n v="79"/>
    <x v="112"/>
  </r>
  <r>
    <s v="Vanguard Dermatology"/>
    <s v="Vanguard Dermatology"/>
    <x v="13"/>
    <d v="2021-03-15T00:00:00"/>
    <n v="110"/>
    <x v="112"/>
  </r>
  <r>
    <s v="Vanguard Dermatology"/>
    <s v="Vanguard Dermatology"/>
    <x v="12"/>
    <d v="2021-03-15T00:00:00"/>
    <n v="25"/>
    <x v="112"/>
  </r>
  <r>
    <s v="Vanguard Dermatology"/>
    <s v="Vanguard Dermatology"/>
    <x v="27"/>
    <d v="2021-03-15T00:00:00"/>
    <n v="17"/>
    <x v="112"/>
  </r>
  <r>
    <s v="The Dermatology Group  "/>
    <s v="The Dermatology Group"/>
    <x v="24"/>
    <d v="2021-03-15T00:00:00"/>
    <n v="107"/>
    <x v="112"/>
  </r>
  <r>
    <s v="North Pacific Dermatology"/>
    <s v="Skin Surgery Center"/>
    <x v="105"/>
    <d v="2021-03-15T00:00:00"/>
    <n v="2"/>
    <x v="112"/>
  </r>
  <r>
    <s v="Northeast Dermatology Associates"/>
    <s v="Dermatology of Cape Cod"/>
    <x v="34"/>
    <d v="2021-03-15T00:00:00"/>
    <n v="60"/>
    <x v="112"/>
  </r>
  <r>
    <s v="Northeast Dermatology Associates"/>
    <s v="Northeast Dermatology Associates"/>
    <x v="5"/>
    <d v="2021-03-15T00:00:00"/>
    <n v="90"/>
    <x v="112"/>
  </r>
  <r>
    <s v="Northeast Dermatology Associates"/>
    <s v="Northeast Dermatology Associates"/>
    <x v="7"/>
    <d v="2021-03-15T00:00:00"/>
    <n v="26"/>
    <x v="112"/>
  </r>
  <r>
    <s v="Northeast Dermatology Associates"/>
    <s v="Northeast Dermatology Associates"/>
    <x v="20"/>
    <d v="2021-03-15T00:00:00"/>
    <n v="7"/>
    <x v="112"/>
  </r>
  <r>
    <s v="Northeast Dermatology Associates"/>
    <s v="Northeast Dermatology Associates"/>
    <x v="36"/>
    <d v="2021-03-15T00:00:00"/>
    <n v="94"/>
    <x v="112"/>
  </r>
  <r>
    <s v="Northeast Dermatology Associates"/>
    <s v="Northeast Dermatology Associates"/>
    <x v="35"/>
    <d v="2021-03-15T00:00:00"/>
    <n v="61"/>
    <x v="112"/>
  </r>
  <r>
    <s v="Pacific Dermatology Specialists"/>
    <s v="Pacific Dermatology Specialists"/>
    <x v="73"/>
    <d v="2021-03-15T00:00:00"/>
    <n v="26"/>
    <x v="112"/>
  </r>
  <r>
    <s v="Pacific Dermatology Specialists"/>
    <s v="Pacific Dermatology Specialists"/>
    <x v="41"/>
    <d v="2021-03-15T00:00:00"/>
    <n v="33"/>
    <x v="112"/>
  </r>
  <r>
    <s v="The Dermatology Group  "/>
    <s v="Swan Dermatology &amp; Aesthetics"/>
    <x v="11"/>
    <d v="2021-03-15T00:00:00"/>
    <n v="54"/>
    <x v="112"/>
  </r>
  <r>
    <s v="The Dermatology Group  "/>
    <s v="The Dermatology Group"/>
    <x v="26"/>
    <d v="2021-03-15T00:00:00"/>
    <n v="8"/>
    <x v="112"/>
  </r>
  <r>
    <s v="Vanguard Dermatology"/>
    <s v="Vanguard Dermatology"/>
    <x v="46"/>
    <d v="2021-03-15T00:00:00"/>
    <n v="75"/>
    <x v="112"/>
  </r>
  <r>
    <s v="Washington Institute of Dermatologic Laser Surgery"/>
    <s v="Washington Institute of Dermatologic Laser Surgery"/>
    <x v="48"/>
    <d v="2021-03-13T00:00:00"/>
    <n v="3"/>
    <x v="113"/>
  </r>
  <r>
    <s v="The Dermatology Group  "/>
    <s v="The Dermatology Group"/>
    <x v="24"/>
    <d v="2021-03-12T00:00:00"/>
    <n v="80"/>
    <x v="114"/>
  </r>
  <r>
    <s v="The Dermatology Group  "/>
    <s v="The Dermatology Group"/>
    <x v="83"/>
    <d v="2021-03-12T00:00:00"/>
    <n v="1"/>
    <x v="114"/>
  </r>
  <r>
    <s v="Southeast Dermatology Specialists  "/>
    <s v="Southeast Dermatology Specialists"/>
    <x v="62"/>
    <d v="2021-03-12T00:00:00"/>
    <n v="37"/>
    <x v="114"/>
  </r>
  <r>
    <s v="Northeast Dermatology Associates"/>
    <s v="South Shore Skin Center"/>
    <x v="57"/>
    <d v="2021-03-12T00:00:00"/>
    <n v="91"/>
    <x v="114"/>
  </r>
  <r>
    <s v="Northeast Dermatology Associates"/>
    <s v="Northeast Dermatology Associates"/>
    <x v="22"/>
    <d v="2021-03-12T00:00:00"/>
    <n v="43"/>
    <x v="114"/>
  </r>
  <r>
    <s v="Northeast Dermatology Associates"/>
    <s v="Northeast Dermatology Associates"/>
    <x v="56"/>
    <d v="2021-03-12T00:00:00"/>
    <n v="1"/>
    <x v="114"/>
  </r>
  <r>
    <s v="Northeast Dermatology Associates"/>
    <s v="Northeast Dermatology Associates"/>
    <x v="53"/>
    <d v="2021-03-12T00:00:00"/>
    <n v="50"/>
    <x v="114"/>
  </r>
  <r>
    <s v="North Pacific Dermatology"/>
    <s v="Lake Washington Dermatology"/>
    <x v="51"/>
    <d v="2021-03-12T00:00:00"/>
    <n v="67"/>
    <x v="114"/>
  </r>
  <r>
    <s v="Northeast Dermatology Associates"/>
    <s v="Brookline Dermatology Associates"/>
    <x v="16"/>
    <d v="2021-03-12T00:00:00"/>
    <n v="21"/>
    <x v="114"/>
  </r>
  <r>
    <s v="Northeast Dermatology Associates"/>
    <s v="Brookline Dermatology Associates"/>
    <x v="17"/>
    <d v="2021-03-12T00:00:00"/>
    <n v="42"/>
    <x v="114"/>
  </r>
  <r>
    <s v="Vanguard Dermatology"/>
    <s v="Vanguard Dermatology"/>
    <x v="46"/>
    <d v="2021-03-12T00:00:00"/>
    <n v="57"/>
    <x v="114"/>
  </r>
  <r>
    <s v="Vanguard Dermatology"/>
    <s v="Vanguard Dermatology"/>
    <x v="12"/>
    <d v="2021-03-12T00:00:00"/>
    <n v="16"/>
    <x v="114"/>
  </r>
  <r>
    <s v="The Dermatology Group  "/>
    <s v="Swan Dermatology &amp; Aesthetics"/>
    <x v="11"/>
    <d v="2021-03-12T00:00:00"/>
    <n v="45"/>
    <x v="114"/>
  </r>
  <r>
    <s v="Pacific Dermatology Specialists"/>
    <s v="Pacific Dermatology Specialists"/>
    <x v="41"/>
    <d v="2021-03-12T00:00:00"/>
    <n v="42"/>
    <x v="114"/>
  </r>
  <r>
    <s v="Southeast Dermatology Specialists  "/>
    <s v="Southeast Dermatology Specialists"/>
    <x v="44"/>
    <d v="2021-03-12T00:00:00"/>
    <n v="14"/>
    <x v="114"/>
  </r>
  <r>
    <s v="Northeast Dermatology Associates"/>
    <s v="Northeast Dermatology Associates"/>
    <x v="8"/>
    <d v="2021-03-12T00:00:00"/>
    <n v="19"/>
    <x v="114"/>
  </r>
  <r>
    <s v="Northeast Dermatology Associates"/>
    <s v="Northeast Dermatology Associates"/>
    <x v="35"/>
    <d v="2021-03-12T00:00:00"/>
    <n v="26"/>
    <x v="114"/>
  </r>
  <r>
    <s v="Northeast Dermatology Associates"/>
    <s v="Northeast Dermatology Associates"/>
    <x v="36"/>
    <d v="2021-03-12T00:00:00"/>
    <n v="66"/>
    <x v="114"/>
  </r>
  <r>
    <s v="Northeast Dermatology Associates"/>
    <s v="Northeast Dermatology Associates"/>
    <x v="37"/>
    <d v="2021-03-12T00:00:00"/>
    <n v="98"/>
    <x v="114"/>
  </r>
  <r>
    <s v="Northeast Dermatology Associates"/>
    <s v="Northeast Dermatology Associates"/>
    <x v="5"/>
    <d v="2021-03-12T00:00:00"/>
    <n v="51"/>
    <x v="114"/>
  </r>
  <r>
    <s v="Northeast Dermatology Associates"/>
    <s v="Dermatology of Cape Cod"/>
    <x v="34"/>
    <d v="2021-03-12T00:00:00"/>
    <n v="31"/>
    <x v="114"/>
  </r>
  <r>
    <s v="Semler Dermatology"/>
    <s v="Semler Dermatology"/>
    <x v="61"/>
    <d v="2021-03-12T00:00:00"/>
    <n v="40"/>
    <x v="114"/>
  </r>
  <r>
    <s v="The Dermatology Group  "/>
    <s v="The Dermatology Group"/>
    <x v="25"/>
    <d v="2021-03-12T00:00:00"/>
    <n v="25"/>
    <x v="114"/>
  </r>
  <r>
    <s v="The Dermatology Group  "/>
    <s v="The Dermatology Group"/>
    <x v="26"/>
    <d v="2021-03-12T00:00:00"/>
    <n v="63"/>
    <x v="114"/>
  </r>
  <r>
    <s v="Vanguard Dermatology"/>
    <s v="Vanguard Dermatology"/>
    <x v="84"/>
    <d v="2021-03-12T00:00:00"/>
    <n v="8"/>
    <x v="114"/>
  </r>
  <r>
    <s v="Washington Institute of Dermatologic Laser Surgery"/>
    <s v="Washington Institute of Dermatologic Laser Surgery"/>
    <x v="48"/>
    <d v="2021-03-12T00:00:00"/>
    <n v="32"/>
    <x v="114"/>
  </r>
  <r>
    <s v="North Pacific Dermatology"/>
    <s v="Skin Surgery Center"/>
    <x v="96"/>
    <d v="2021-03-12T00:00:00"/>
    <n v="4"/>
    <x v="114"/>
  </r>
  <r>
    <s v="Northeast Dermatology Associates"/>
    <s v="Northeast Dermatology Associates"/>
    <x v="54"/>
    <d v="2021-03-12T00:00:00"/>
    <n v="37"/>
    <x v="114"/>
  </r>
  <r>
    <s v="Northeast Dermatology Associates"/>
    <s v="South Shore Skin Center"/>
    <x v="9"/>
    <d v="2021-03-12T00:00:00"/>
    <n v="148"/>
    <x v="114"/>
  </r>
  <r>
    <s v="Pacific Dermatology Specialists"/>
    <s v="Pacific Dermatology Specialists"/>
    <x v="42"/>
    <d v="2021-03-12T00:00:00"/>
    <n v="35"/>
    <x v="114"/>
  </r>
  <r>
    <s v="Southeast Dermatology Specialists  "/>
    <s v="Southeast Dermatology Specialists"/>
    <x v="43"/>
    <d v="2021-03-12T00:00:00"/>
    <n v="38"/>
    <x v="114"/>
  </r>
  <r>
    <s v="Vanguard Dermatology"/>
    <s v="Vanguard Dermatology"/>
    <x v="47"/>
    <d v="2021-03-12T00:00:00"/>
    <n v="7"/>
    <x v="114"/>
  </r>
  <r>
    <s v="Vanguard Dermatology"/>
    <s v="Vanguard Dermatology"/>
    <x v="13"/>
    <d v="2021-03-12T00:00:00"/>
    <n v="21"/>
    <x v="114"/>
  </r>
  <r>
    <s v="Northeast Dermatology Associates"/>
    <s v="Northeast Dermatology Associates"/>
    <x v="38"/>
    <d v="2021-03-12T00:00:00"/>
    <n v="60"/>
    <x v="114"/>
  </r>
  <r>
    <s v="North Pacific Dermatology"/>
    <s v="Skin Surgery Center"/>
    <x v="52"/>
    <d v="2021-03-12T00:00:00"/>
    <n v="11"/>
    <x v="114"/>
  </r>
  <r>
    <s v="North Pacific Dermatology"/>
    <s v="North Pacific Dermatology"/>
    <x v="33"/>
    <d v="2021-03-12T00:00:00"/>
    <n v="22"/>
    <x v="114"/>
  </r>
  <r>
    <s v="North Pacific Dermatology"/>
    <s v="North Pacific Dermatology"/>
    <x v="4"/>
    <d v="2021-03-12T00:00:00"/>
    <n v="22"/>
    <x v="114"/>
  </r>
  <r>
    <s v="North Pacific Dermatology"/>
    <s v="Eastside Dermatology"/>
    <x v="3"/>
    <d v="2021-03-12T00:00:00"/>
    <n v="47"/>
    <x v="114"/>
  </r>
  <r>
    <s v="Lupo Center for Aesthetic &amp; General Dermatology"/>
    <s v="Lupo Center for Aesthetic &amp; General Dermatology, LLC"/>
    <x v="2"/>
    <d v="2021-03-12T00:00:00"/>
    <n v="15"/>
    <x v="114"/>
  </r>
  <r>
    <s v="Dermatology &amp; MOHS Surgery Institute"/>
    <s v="Dermatology &amp; MOHS Surgery Institute"/>
    <x v="29"/>
    <d v="2021-03-11T00:00:00"/>
    <n v="16"/>
    <x v="115"/>
  </r>
  <r>
    <s v="Northeast Dermatology Associates"/>
    <s v="Northeast Dermatology Associates"/>
    <x v="37"/>
    <d v="2021-03-11T00:00:00"/>
    <n v="96"/>
    <x v="115"/>
  </r>
  <r>
    <s v="Northeast Dermatology Associates"/>
    <s v="Northeast Dermatology Associates"/>
    <x v="71"/>
    <d v="2021-03-11T00:00:00"/>
    <n v="2"/>
    <x v="115"/>
  </r>
  <r>
    <s v="Northeast Dermatology Associates"/>
    <s v="Northeast Dermatology Associates"/>
    <x v="54"/>
    <d v="2021-03-11T00:00:00"/>
    <n v="36"/>
    <x v="115"/>
  </r>
  <r>
    <s v="Vanguard Dermatology"/>
    <s v="Vanguard Dermatology"/>
    <x v="12"/>
    <d v="2021-03-11T00:00:00"/>
    <n v="77"/>
    <x v="115"/>
  </r>
  <r>
    <s v="The Dermatology Group  "/>
    <s v="The Dermatology Group"/>
    <x v="76"/>
    <d v="2021-03-11T00:00:00"/>
    <n v="34"/>
    <x v="115"/>
  </r>
  <r>
    <s v="Southeast Dermatology Specialists  "/>
    <s v="Southeast Dermatology Specialists"/>
    <x v="62"/>
    <d v="2021-03-11T00:00:00"/>
    <n v="84"/>
    <x v="115"/>
  </r>
  <r>
    <s v="Semler Dermatology"/>
    <s v="Semler Dermatology"/>
    <x v="61"/>
    <d v="2021-03-11T00:00:00"/>
    <n v="84"/>
    <x v="115"/>
  </r>
  <r>
    <s v="Northeast Dermatology Associates"/>
    <s v="Northeast Dermatology Associates"/>
    <x v="8"/>
    <d v="2021-03-11T00:00:00"/>
    <n v="50"/>
    <x v="115"/>
  </r>
  <r>
    <s v="Northeast Dermatology Associates"/>
    <s v="Northeast Dermatology Associates"/>
    <x v="39"/>
    <d v="2021-03-11T00:00:00"/>
    <n v="29"/>
    <x v="115"/>
  </r>
  <r>
    <s v="Pacific Dermatology Specialists"/>
    <s v="Pacific Dermatology Specialists"/>
    <x v="59"/>
    <d v="2021-03-11T00:00:00"/>
    <n v="31"/>
    <x v="115"/>
  </r>
  <r>
    <s v="Northeast Dermatology Associates"/>
    <s v="Northeast Dermatology Associates"/>
    <x v="53"/>
    <d v="2021-03-11T00:00:00"/>
    <n v="43"/>
    <x v="115"/>
  </r>
  <r>
    <s v="Northeast Dermatology Associates"/>
    <s v="Northeast Dermatology Associates"/>
    <x v="36"/>
    <d v="2021-03-11T00:00:00"/>
    <n v="49"/>
    <x v="115"/>
  </r>
  <r>
    <s v="Northeast Dermatology Associates"/>
    <s v="Northeast Dermatology Associates"/>
    <x v="35"/>
    <d v="2021-03-11T00:00:00"/>
    <n v="56"/>
    <x v="115"/>
  </r>
  <r>
    <s v="Northeast Dermatology Associates"/>
    <s v="Northeast Dermatology Associates"/>
    <x v="55"/>
    <d v="2021-03-11T00:00:00"/>
    <n v="53"/>
    <x v="115"/>
  </r>
  <r>
    <s v="Northeast Dermatology Associates"/>
    <s v="Northeast Dermatology Associates"/>
    <x v="38"/>
    <d v="2021-03-11T00:00:00"/>
    <n v="72"/>
    <x v="115"/>
  </r>
  <r>
    <s v="Northeast Dermatology Associates"/>
    <s v="Northeast Dermatology Associates"/>
    <x v="56"/>
    <d v="2021-03-11T00:00:00"/>
    <n v="1"/>
    <x v="115"/>
  </r>
  <r>
    <s v="North Pacific Dermatology"/>
    <s v="Skin Surgery Center"/>
    <x v="52"/>
    <d v="2021-03-11T00:00:00"/>
    <n v="23"/>
    <x v="115"/>
  </r>
  <r>
    <s v="North Pacific Dermatology"/>
    <s v="Skin Surgery Center"/>
    <x v="105"/>
    <d v="2021-03-11T00:00:00"/>
    <n v="3"/>
    <x v="115"/>
  </r>
  <r>
    <s v="North Pacific Dermatology"/>
    <s v="North Pacific Dermatology"/>
    <x v="33"/>
    <d v="2021-03-11T00:00:00"/>
    <n v="56"/>
    <x v="115"/>
  </r>
  <r>
    <s v="Northeast Dermatology Associates"/>
    <s v="Brookline Dermatology Associates"/>
    <x v="16"/>
    <d v="2021-03-11T00:00:00"/>
    <n v="37"/>
    <x v="115"/>
  </r>
  <r>
    <s v="Northeast Dermatology Associates"/>
    <s v="Dermatology of Cape Cod"/>
    <x v="34"/>
    <d v="2021-03-11T00:00:00"/>
    <n v="52"/>
    <x v="115"/>
  </r>
  <r>
    <s v="North Pacific Dermatology"/>
    <s v="Lake Washington Dermatology"/>
    <x v="51"/>
    <d v="2021-03-11T00:00:00"/>
    <n v="68"/>
    <x v="115"/>
  </r>
  <r>
    <s v="Vanguard Dermatology"/>
    <s v="Vanguard Dermatology"/>
    <x v="47"/>
    <d v="2021-03-11T00:00:00"/>
    <n v="38"/>
    <x v="115"/>
  </r>
  <r>
    <s v="Vanguard Dermatology"/>
    <s v="Vanguard Dermatology"/>
    <x v="46"/>
    <d v="2021-03-11T00:00:00"/>
    <n v="75"/>
    <x v="115"/>
  </r>
  <r>
    <s v="The Dermatology Group  "/>
    <s v="The Dermatology Group"/>
    <x v="45"/>
    <d v="2021-03-11T00:00:00"/>
    <n v="13"/>
    <x v="115"/>
  </r>
  <r>
    <s v="Pacific Dermatology Specialists"/>
    <s v="Pacific Dermatology Specialists"/>
    <x v="42"/>
    <d v="2021-03-11T00:00:00"/>
    <n v="33"/>
    <x v="115"/>
  </r>
  <r>
    <s v="Pacific Dermatology Specialists"/>
    <s v="Pacific Dermatology Specialists"/>
    <x v="41"/>
    <d v="2021-03-11T00:00:00"/>
    <n v="40"/>
    <x v="115"/>
  </r>
  <r>
    <s v="Southeast Dermatology Specialists  "/>
    <s v="Southeast Dermatology Specialists"/>
    <x v="44"/>
    <d v="2021-03-11T00:00:00"/>
    <n v="31"/>
    <x v="115"/>
  </r>
  <r>
    <s v="Southeast Dermatology Specialists  "/>
    <s v="Southeast Dermatology Specialists"/>
    <x v="43"/>
    <d v="2021-03-11T00:00:00"/>
    <n v="45"/>
    <x v="115"/>
  </r>
  <r>
    <s v="Northeast Dermatology Associates"/>
    <s v="Northeast Dermatology Associates"/>
    <x v="40"/>
    <d v="2021-03-11T00:00:00"/>
    <n v="12"/>
    <x v="115"/>
  </r>
  <r>
    <s v="Northeast Dermatology Associates"/>
    <s v="South Shore Skin Center"/>
    <x v="57"/>
    <d v="2021-03-11T00:00:00"/>
    <n v="139"/>
    <x v="115"/>
  </r>
  <r>
    <s v="Northeast Dermatology Associates"/>
    <s v="Brookline Dermatology Associates"/>
    <x v="17"/>
    <d v="2021-03-11T00:00:00"/>
    <n v="43"/>
    <x v="115"/>
  </r>
  <r>
    <s v="Northeast Dermatology Associates"/>
    <s v="Northeast Dermatology Associates"/>
    <x v="18"/>
    <d v="2021-03-11T00:00:00"/>
    <n v="99"/>
    <x v="115"/>
  </r>
  <r>
    <s v="North Pacific Dermatology"/>
    <s v="Skin Surgery Center"/>
    <x v="96"/>
    <d v="2021-03-11T00:00:00"/>
    <n v="3"/>
    <x v="115"/>
  </r>
  <r>
    <s v="North Pacific Dermatology"/>
    <s v="Skin Surgery Center"/>
    <x v="15"/>
    <d v="2021-03-11T00:00:00"/>
    <n v="10"/>
    <x v="115"/>
  </r>
  <r>
    <s v="North Pacific Dermatology"/>
    <s v="Eastside Dermatology"/>
    <x v="85"/>
    <d v="2021-03-11T00:00:00"/>
    <n v="2"/>
    <x v="115"/>
  </r>
  <r>
    <s v="North Pacific Dermatology"/>
    <s v="Eastside Dermatology"/>
    <x v="3"/>
    <d v="2021-03-11T00:00:00"/>
    <n v="44"/>
    <x v="115"/>
  </r>
  <r>
    <s v="Lupo Center for Aesthetic &amp; General Dermatology"/>
    <s v="Lupo Center for Aesthetic &amp; General Dermatology, LLC"/>
    <x v="2"/>
    <d v="2021-03-11T00:00:00"/>
    <n v="35"/>
    <x v="115"/>
  </r>
  <r>
    <s v="Northeast Dermatology Associates"/>
    <s v="Northeast Dermatology Associates"/>
    <x v="21"/>
    <d v="2021-03-11T00:00:00"/>
    <n v="28"/>
    <x v="115"/>
  </r>
  <r>
    <s v="Northeast Dermatology Associates"/>
    <s v="Northeast Dermatology Associates"/>
    <x v="22"/>
    <d v="2021-03-11T00:00:00"/>
    <n v="52"/>
    <x v="115"/>
  </r>
  <r>
    <s v="Northeast Dermatology Associates"/>
    <s v="Northeast Dermatology Associates"/>
    <x v="67"/>
    <d v="2021-03-11T00:00:00"/>
    <n v="32"/>
    <x v="115"/>
  </r>
  <r>
    <s v="Northeast Dermatology Associates"/>
    <s v="Northeast Dermatology Associates"/>
    <x v="19"/>
    <d v="2021-03-11T00:00:00"/>
    <n v="35"/>
    <x v="115"/>
  </r>
  <r>
    <s v="The Dermatology Group  "/>
    <s v="The Dermatology Group"/>
    <x v="24"/>
    <d v="2021-03-11T00:00:00"/>
    <n v="151"/>
    <x v="115"/>
  </r>
  <r>
    <s v="The Dermatology Group  "/>
    <s v="The Dermatology Group"/>
    <x v="25"/>
    <d v="2021-03-11T00:00:00"/>
    <n v="72"/>
    <x v="115"/>
  </r>
  <r>
    <s v="Vanguard Dermatology"/>
    <s v="Vanguard Dermatology"/>
    <x v="27"/>
    <d v="2021-03-11T00:00:00"/>
    <n v="13"/>
    <x v="115"/>
  </r>
  <r>
    <s v="Vanguard Dermatology"/>
    <s v="Vanguard Dermatology"/>
    <x v="13"/>
    <d v="2021-03-11T00:00:00"/>
    <n v="78"/>
    <x v="115"/>
  </r>
  <r>
    <s v="Washington Institute of Dermatologic Laser Surgery"/>
    <s v="Washington Institute of Dermatologic Laser Surgery"/>
    <x v="48"/>
    <d v="2021-03-11T00:00:00"/>
    <n v="23"/>
    <x v="115"/>
  </r>
  <r>
    <s v="Northeast Dermatology Associates"/>
    <s v="Northeast Dermatology Associates"/>
    <x v="5"/>
    <d v="2021-03-11T00:00:00"/>
    <n v="85"/>
    <x v="115"/>
  </r>
  <r>
    <s v="North Pacific Dermatology"/>
    <s v="North Pacific Dermatology"/>
    <x v="4"/>
    <d v="2021-03-11T00:00:00"/>
    <n v="13"/>
    <x v="115"/>
  </r>
  <r>
    <s v="Family Dermatology"/>
    <s v="Family Dermatology"/>
    <x v="1"/>
    <d v="2021-03-11T00:00:00"/>
    <n v="97"/>
    <x v="115"/>
  </r>
  <r>
    <s v="Northeast Dermatology Associates"/>
    <s v="Northeast Dermatology Associates"/>
    <x v="20"/>
    <d v="2021-03-11T00:00:00"/>
    <n v="6"/>
    <x v="115"/>
  </r>
  <r>
    <s v="Northeast Dermatology Associates"/>
    <s v="Northeast Dermatology Associates"/>
    <x v="6"/>
    <d v="2021-03-11T00:00:00"/>
    <n v="36"/>
    <x v="115"/>
  </r>
  <r>
    <s v="Northeast Dermatology Associates"/>
    <s v="Northeast Dermatology Associates"/>
    <x v="7"/>
    <d v="2021-03-11T00:00:00"/>
    <n v="20"/>
    <x v="115"/>
  </r>
  <r>
    <s v="Northeast Dermatology Associates"/>
    <s v="South Shore Skin Center"/>
    <x v="9"/>
    <d v="2021-03-11T00:00:00"/>
    <n v="247"/>
    <x v="115"/>
  </r>
  <r>
    <s v="Southeast Dermatology Specialists  "/>
    <s v="Southeast Dermatology Specialists"/>
    <x v="66"/>
    <d v="2021-03-11T00:00:00"/>
    <n v="1"/>
    <x v="115"/>
  </r>
  <r>
    <s v="The Dermatology Group  "/>
    <s v="The Dermatology Group"/>
    <x v="26"/>
    <d v="2021-03-11T00:00:00"/>
    <n v="63"/>
    <x v="115"/>
  </r>
  <r>
    <s v="The Dermatology Group  "/>
    <s v="Swan Dermatology &amp; Aesthetics"/>
    <x v="11"/>
    <d v="2021-03-11T00:00:00"/>
    <n v="52"/>
    <x v="115"/>
  </r>
  <r>
    <s v="The Dermatology Group  "/>
    <s v="The Dermatology Group"/>
    <x v="64"/>
    <d v="2021-03-11T00:00:00"/>
    <n v="23"/>
    <x v="115"/>
  </r>
  <r>
    <s v="The Dermatology Group  "/>
    <s v="The Dermatology Group"/>
    <x v="45"/>
    <d v="2021-03-10T00:00:00"/>
    <n v="18"/>
    <x v="116"/>
  </r>
  <r>
    <s v="The Dermatology Group  "/>
    <s v="The Dermatology Group"/>
    <x v="25"/>
    <d v="2021-03-10T00:00:00"/>
    <n v="57"/>
    <x v="116"/>
  </r>
  <r>
    <s v="Washington Institute of Dermatologic Laser Surgery"/>
    <s v="Washington Institute of Dermatologic Laser Surgery"/>
    <x v="48"/>
    <d v="2021-03-10T00:00:00"/>
    <n v="28"/>
    <x v="116"/>
  </r>
  <r>
    <s v="Southeast Dermatology Specialists  "/>
    <s v="Southeast Dermatology Specialists"/>
    <x v="43"/>
    <d v="2021-03-10T00:00:00"/>
    <n v="42"/>
    <x v="116"/>
  </r>
  <r>
    <s v="Pacific Dermatology Specialists"/>
    <s v="Pacific Dermatology Specialists"/>
    <x v="41"/>
    <d v="2021-03-10T00:00:00"/>
    <n v="15"/>
    <x v="116"/>
  </r>
  <r>
    <s v="Pacific Dermatology Specialists"/>
    <s v="Pacific Dermatology Specialists"/>
    <x v="59"/>
    <d v="2021-03-10T00:00:00"/>
    <n v="17"/>
    <x v="116"/>
  </r>
  <r>
    <s v="Northeast Dermatology Associates"/>
    <s v="Northeast Dermatology Associates"/>
    <x v="37"/>
    <d v="2021-03-10T00:00:00"/>
    <n v="102"/>
    <x v="116"/>
  </r>
  <r>
    <s v="Northeast Dermatology Associates"/>
    <s v="Northeast Dermatology Associates"/>
    <x v="39"/>
    <d v="2021-03-10T00:00:00"/>
    <n v="26"/>
    <x v="116"/>
  </r>
  <r>
    <s v="Northeast Dermatology Associates"/>
    <s v="Northeast Dermatology Associates"/>
    <x v="67"/>
    <d v="2021-03-10T00:00:00"/>
    <n v="40"/>
    <x v="116"/>
  </r>
  <r>
    <s v="Northeast Dermatology Associates"/>
    <s v="Northeast Dermatology Associates"/>
    <x v="54"/>
    <d v="2021-03-10T00:00:00"/>
    <n v="64"/>
    <x v="116"/>
  </r>
  <r>
    <s v="Northeast Dermatology Associates"/>
    <s v="Dermatology of Cape Cod"/>
    <x v="34"/>
    <d v="2021-03-10T00:00:00"/>
    <n v="51"/>
    <x v="116"/>
  </r>
  <r>
    <s v="North Pacific Dermatology"/>
    <s v="Skin Surgery Center"/>
    <x v="96"/>
    <d v="2021-03-10T00:00:00"/>
    <n v="8"/>
    <x v="116"/>
  </r>
  <r>
    <s v="Vanguard Dermatology"/>
    <s v="Vanguard Dermatology"/>
    <x v="47"/>
    <d v="2021-03-10T00:00:00"/>
    <n v="44"/>
    <x v="116"/>
  </r>
  <r>
    <s v="The Dermatology Group  "/>
    <s v="The Dermatology Group"/>
    <x v="76"/>
    <d v="2021-03-10T00:00:00"/>
    <n v="36"/>
    <x v="116"/>
  </r>
  <r>
    <s v="The Dermatology Group  "/>
    <s v="The Dermatology Group"/>
    <x v="64"/>
    <d v="2021-03-10T00:00:00"/>
    <n v="23"/>
    <x v="116"/>
  </r>
  <r>
    <s v="Northeast Dermatology Associates"/>
    <s v="South Shore Skin Center"/>
    <x v="57"/>
    <d v="2021-03-10T00:00:00"/>
    <n v="148"/>
    <x v="116"/>
  </r>
  <r>
    <s v="Northeast Dermatology Associates"/>
    <s v="South Shore Skin Center"/>
    <x v="9"/>
    <d v="2021-03-10T00:00:00"/>
    <n v="222"/>
    <x v="116"/>
  </r>
  <r>
    <s v="Southeast Dermatology Specialists  "/>
    <s v="Southeast Dermatology Specialists"/>
    <x v="62"/>
    <d v="2021-03-10T00:00:00"/>
    <n v="84"/>
    <x v="116"/>
  </r>
  <r>
    <s v="Semler Dermatology"/>
    <s v="Semler Dermatology"/>
    <x v="61"/>
    <d v="2021-03-10T00:00:00"/>
    <n v="83"/>
    <x v="116"/>
  </r>
  <r>
    <s v="Pacific Dermatology Specialists"/>
    <s v="Pacific Dermatology Specialists"/>
    <x v="42"/>
    <d v="2021-03-10T00:00:00"/>
    <n v="31"/>
    <x v="116"/>
  </r>
  <r>
    <s v="Northeast Dermatology Associates"/>
    <s v="Northeast Dermatology Associates"/>
    <x v="53"/>
    <d v="2021-03-10T00:00:00"/>
    <n v="63"/>
    <x v="116"/>
  </r>
  <r>
    <s v="Northeast Dermatology Associates"/>
    <s v="Northeast Dermatology Associates"/>
    <x v="55"/>
    <d v="2021-03-10T00:00:00"/>
    <n v="8"/>
    <x v="116"/>
  </r>
  <r>
    <s v="Northeast Dermatology Associates"/>
    <s v="Northeast Dermatology Associates"/>
    <x v="38"/>
    <d v="2021-03-10T00:00:00"/>
    <n v="39"/>
    <x v="116"/>
  </r>
  <r>
    <s v="North Pacific Dermatology"/>
    <s v="Lake Washington Dermatology"/>
    <x v="51"/>
    <d v="2021-03-10T00:00:00"/>
    <n v="16"/>
    <x v="116"/>
  </r>
  <r>
    <s v="Family Dermatology"/>
    <s v="Family Dermatology"/>
    <x v="1"/>
    <d v="2021-03-10T00:00:00"/>
    <n v="59"/>
    <x v="116"/>
  </r>
  <r>
    <s v="North Pacific Dermatology"/>
    <s v="Skin Surgery Center"/>
    <x v="52"/>
    <d v="2021-03-10T00:00:00"/>
    <n v="25"/>
    <x v="116"/>
  </r>
  <r>
    <s v="North Pacific Dermatology"/>
    <s v="North Pacific Dermatology"/>
    <x v="33"/>
    <d v="2021-03-10T00:00:00"/>
    <n v="63"/>
    <x v="116"/>
  </r>
  <r>
    <s v="North Pacific Dermatology"/>
    <s v="North Pacific Dermatology"/>
    <x v="4"/>
    <d v="2021-03-10T00:00:00"/>
    <n v="18"/>
    <x v="116"/>
  </r>
  <r>
    <s v="Northeast Dermatology Associates"/>
    <s v="Northeast Dermatology Associates"/>
    <x v="8"/>
    <d v="2021-03-10T00:00:00"/>
    <n v="57"/>
    <x v="116"/>
  </r>
  <r>
    <s v="Southeast Dermatology Specialists  "/>
    <s v="Southeast Dermatology Specialists"/>
    <x v="66"/>
    <d v="2021-03-10T00:00:00"/>
    <n v="33"/>
    <x v="116"/>
  </r>
  <r>
    <s v="Pacific Dermatology Specialists"/>
    <s v="Pacific Dermatology Specialists"/>
    <x v="60"/>
    <d v="2021-03-10T00:00:00"/>
    <n v="10"/>
    <x v="116"/>
  </r>
  <r>
    <s v="Pacific Dermatology Specialists"/>
    <s v="Pacific Dermatology Specialists"/>
    <x v="65"/>
    <d v="2021-03-10T00:00:00"/>
    <n v="22"/>
    <x v="116"/>
  </r>
  <r>
    <s v="The Dermatology Group  "/>
    <s v="The Dermatology Group"/>
    <x v="24"/>
    <d v="2021-03-10T00:00:00"/>
    <n v="135"/>
    <x v="116"/>
  </r>
  <r>
    <s v="Vanguard Dermatology"/>
    <s v="Vanguard Dermatology"/>
    <x v="13"/>
    <d v="2021-03-10T00:00:00"/>
    <n v="170"/>
    <x v="116"/>
  </r>
  <r>
    <s v="North Pacific Dermatology"/>
    <s v="Eastside Dermatology"/>
    <x v="3"/>
    <d v="2021-03-10T00:00:00"/>
    <n v="49"/>
    <x v="116"/>
  </r>
  <r>
    <s v="Lupo Center for Aesthetic &amp; General Dermatology"/>
    <s v="Lupo Center for Aesthetic &amp; General Dermatology, LLC"/>
    <x v="2"/>
    <d v="2021-03-10T00:00:00"/>
    <n v="43"/>
    <x v="116"/>
  </r>
  <r>
    <s v="Northeast Dermatology Associates"/>
    <s v="Brookline Dermatology Associates"/>
    <x v="17"/>
    <d v="2021-03-10T00:00:00"/>
    <n v="49"/>
    <x v="116"/>
  </r>
  <r>
    <s v="Northeast Dermatology Associates"/>
    <s v="Northeast Dermatology Associates"/>
    <x v="5"/>
    <d v="2021-03-10T00:00:00"/>
    <n v="111"/>
    <x v="116"/>
  </r>
  <r>
    <s v="North Pacific Dermatology"/>
    <s v="Skin Surgery Center"/>
    <x v="15"/>
    <d v="2021-03-10T00:00:00"/>
    <n v="24"/>
    <x v="116"/>
  </r>
  <r>
    <s v="Northeast Dermatology Associates"/>
    <s v="Northeast Dermatology Associates"/>
    <x v="71"/>
    <d v="2021-03-10T00:00:00"/>
    <n v="3"/>
    <x v="116"/>
  </r>
  <r>
    <s v="Northeast Dermatology Associates"/>
    <s v="South Shore Skin Center"/>
    <x v="10"/>
    <d v="2021-03-10T00:00:00"/>
    <n v="1"/>
    <x v="116"/>
  </r>
  <r>
    <s v="The Dermatology Group  "/>
    <s v="Swan Dermatology &amp; Aesthetics"/>
    <x v="11"/>
    <d v="2021-03-10T00:00:00"/>
    <n v="48"/>
    <x v="116"/>
  </r>
  <r>
    <s v="The Dermatology Group  "/>
    <s v="The Dermatology Group"/>
    <x v="26"/>
    <d v="2021-03-10T00:00:00"/>
    <n v="66"/>
    <x v="116"/>
  </r>
  <r>
    <s v="Vanguard Dermatology"/>
    <s v="Vanguard Dermatology"/>
    <x v="102"/>
    <d v="2021-03-10T00:00:00"/>
    <n v="3"/>
    <x v="116"/>
  </r>
  <r>
    <s v="Vanguard Dermatology"/>
    <s v="Vanguard Dermatology"/>
    <x v="27"/>
    <d v="2021-03-10T00:00:00"/>
    <n v="8"/>
    <x v="116"/>
  </r>
  <r>
    <s v="Northeast Dermatology Associates"/>
    <s v="Northeast Dermatology Associates"/>
    <x v="20"/>
    <d v="2021-03-10T00:00:00"/>
    <n v="8"/>
    <x v="116"/>
  </r>
  <r>
    <s v="Northeast Dermatology Associates"/>
    <s v="Northeast Dermatology Associates"/>
    <x v="36"/>
    <d v="2021-03-10T00:00:00"/>
    <n v="105"/>
    <x v="116"/>
  </r>
  <r>
    <s v="Northeast Dermatology Associates"/>
    <s v="Northeast Dermatology Associates"/>
    <x v="21"/>
    <d v="2021-03-10T00:00:00"/>
    <n v="40"/>
    <x v="116"/>
  </r>
  <r>
    <s v="Northeast Dermatology Associates"/>
    <s v="Northeast Dermatology Associates"/>
    <x v="22"/>
    <d v="2021-03-10T00:00:00"/>
    <n v="68"/>
    <x v="116"/>
  </r>
  <r>
    <s v="North Pacific Dermatology"/>
    <s v="Skin Surgery Center"/>
    <x v="105"/>
    <d v="2021-03-10T00:00:00"/>
    <n v="4"/>
    <x v="116"/>
  </r>
  <r>
    <s v="Northeast Dermatology Associates"/>
    <s v="Brookline Dermatology Associates"/>
    <x v="16"/>
    <d v="2021-03-10T00:00:00"/>
    <n v="36"/>
    <x v="116"/>
  </r>
  <r>
    <s v="Northeast Dermatology Associates"/>
    <s v="Northeast Dermatology Associates"/>
    <x v="18"/>
    <d v="2021-03-10T00:00:00"/>
    <n v="97"/>
    <x v="116"/>
  </r>
  <r>
    <s v="Dermatology &amp; MOHS Surgery Institute"/>
    <s v="Dermatology &amp; MOHS Surgery Institute"/>
    <x v="74"/>
    <d v="2021-03-09T00:00:00"/>
    <n v="4"/>
    <x v="117"/>
  </r>
  <r>
    <s v="Family Dermatology"/>
    <s v="Family Dermatology"/>
    <x v="1"/>
    <d v="2021-03-09T00:00:00"/>
    <n v="50"/>
    <x v="117"/>
  </r>
  <r>
    <s v="Lupo Center for Aesthetic &amp; General Dermatology"/>
    <s v="Lupo Center for Aesthetic &amp; General Dermatology, LLC"/>
    <x v="2"/>
    <d v="2021-03-09T00:00:00"/>
    <n v="45"/>
    <x v="117"/>
  </r>
  <r>
    <s v="North Pacific Dermatology"/>
    <s v="Eastside Dermatology"/>
    <x v="3"/>
    <d v="2021-03-09T00:00:00"/>
    <n v="50"/>
    <x v="117"/>
  </r>
  <r>
    <s v="North Pacific Dermatology"/>
    <s v="North Pacific Dermatology"/>
    <x v="4"/>
    <d v="2021-03-09T00:00:00"/>
    <n v="25"/>
    <x v="117"/>
  </r>
  <r>
    <s v="Northeast Dermatology Associates"/>
    <s v="Northeast Dermatology Associates"/>
    <x v="38"/>
    <d v="2021-03-09T00:00:00"/>
    <n v="47"/>
    <x v="117"/>
  </r>
  <r>
    <s v="Northeast Dermatology Associates"/>
    <s v="Northeast Dermatology Associates"/>
    <x v="67"/>
    <d v="2021-03-09T00:00:00"/>
    <n v="17"/>
    <x v="117"/>
  </r>
  <r>
    <s v="Vanguard Dermatology"/>
    <s v="Vanguard Dermatology"/>
    <x v="13"/>
    <d v="2021-03-09T00:00:00"/>
    <n v="88"/>
    <x v="117"/>
  </r>
  <r>
    <s v="Vanguard Dermatology"/>
    <s v="Vanguard Dermatology"/>
    <x v="47"/>
    <d v="2021-03-09T00:00:00"/>
    <n v="42"/>
    <x v="117"/>
  </r>
  <r>
    <s v="Washington Institute of Dermatologic Laser Surgery"/>
    <s v="Washington Institute of Dermatologic Laser Surgery"/>
    <x v="48"/>
    <d v="2021-03-09T00:00:00"/>
    <n v="30"/>
    <x v="117"/>
  </r>
  <r>
    <s v="The Dermatology Group  "/>
    <s v="The Dermatology Group"/>
    <x v="25"/>
    <d v="2021-03-09T00:00:00"/>
    <n v="65"/>
    <x v="117"/>
  </r>
  <r>
    <s v="Southeast Dermatology Specialists  "/>
    <s v="Southeast Dermatology Specialists"/>
    <x v="43"/>
    <d v="2021-03-09T00:00:00"/>
    <n v="37"/>
    <x v="117"/>
  </r>
  <r>
    <s v="Northeast Dermatology Associates"/>
    <s v="Northeast Dermatology Associates"/>
    <x v="20"/>
    <d v="2021-03-09T00:00:00"/>
    <n v="8"/>
    <x v="117"/>
  </r>
  <r>
    <s v="Northeast Dermatology Associates"/>
    <s v="Northeast Dermatology Associates"/>
    <x v="19"/>
    <d v="2021-03-09T00:00:00"/>
    <n v="26"/>
    <x v="117"/>
  </r>
  <r>
    <s v="Northeast Dermatology Associates"/>
    <s v="Northeast Dermatology Associates"/>
    <x v="54"/>
    <d v="2021-03-09T00:00:00"/>
    <n v="29"/>
    <x v="117"/>
  </r>
  <r>
    <s v="North Pacific Dermatology"/>
    <s v="Skin Surgery Center"/>
    <x v="96"/>
    <d v="2021-03-09T00:00:00"/>
    <n v="8"/>
    <x v="117"/>
  </r>
  <r>
    <s v="North Pacific Dermatology"/>
    <s v="North Pacific Dermatology"/>
    <x v="68"/>
    <d v="2021-03-09T00:00:00"/>
    <n v="3"/>
    <x v="117"/>
  </r>
  <r>
    <s v="The Dermatology Group  "/>
    <s v="The Dermatology Group"/>
    <x v="76"/>
    <d v="2021-03-09T00:00:00"/>
    <n v="90"/>
    <x v="117"/>
  </r>
  <r>
    <s v="The Dermatology Group  "/>
    <s v="Swan Dermatology &amp; Aesthetics"/>
    <x v="11"/>
    <d v="2021-03-09T00:00:00"/>
    <n v="45"/>
    <x v="117"/>
  </r>
  <r>
    <s v="Vanguard Dermatology"/>
    <s v="Vanguard Dermatology"/>
    <x v="84"/>
    <d v="2021-03-09T00:00:00"/>
    <n v="9"/>
    <x v="117"/>
  </r>
  <r>
    <s v="The Dermatology Group  "/>
    <s v="The Dermatology Group"/>
    <x v="26"/>
    <d v="2021-03-09T00:00:00"/>
    <n v="25"/>
    <x v="117"/>
  </r>
  <r>
    <s v="Semler Dermatology"/>
    <s v="Semler Dermatology"/>
    <x v="61"/>
    <d v="2021-03-09T00:00:00"/>
    <n v="71"/>
    <x v="117"/>
  </r>
  <r>
    <s v="Northeast Dermatology Associates"/>
    <s v="South Shore Skin Center"/>
    <x v="9"/>
    <d v="2021-03-09T00:00:00"/>
    <n v="204"/>
    <x v="117"/>
  </r>
  <r>
    <s v="Northeast Dermatology Associates"/>
    <s v="Northeast Dermatology Associates"/>
    <x v="5"/>
    <d v="2021-03-09T00:00:00"/>
    <n v="128"/>
    <x v="117"/>
  </r>
  <r>
    <s v="Northeast Dermatology Associates"/>
    <s v="Dermatology of Cape Cod"/>
    <x v="34"/>
    <d v="2021-03-09T00:00:00"/>
    <n v="84"/>
    <x v="117"/>
  </r>
  <r>
    <s v="Northeast Dermatology Associates"/>
    <s v="Northeast Dermatology Associates"/>
    <x v="39"/>
    <d v="2021-03-09T00:00:00"/>
    <n v="23"/>
    <x v="117"/>
  </r>
  <r>
    <s v="Northeast Dermatology Associates"/>
    <s v="Northeast Dermatology Associates"/>
    <x v="37"/>
    <d v="2021-03-09T00:00:00"/>
    <n v="65"/>
    <x v="117"/>
  </r>
  <r>
    <s v="Northeast Dermatology Associates"/>
    <s v="Northeast Dermatology Associates"/>
    <x v="7"/>
    <d v="2021-03-09T00:00:00"/>
    <n v="48"/>
    <x v="117"/>
  </r>
  <r>
    <s v="Northeast Dermatology Associates"/>
    <s v="Northeast Dermatology Associates"/>
    <x v="36"/>
    <d v="2021-03-09T00:00:00"/>
    <n v="73"/>
    <x v="117"/>
  </r>
  <r>
    <s v="Northeast Dermatology Associates"/>
    <s v="Northeast Dermatology Associates"/>
    <x v="35"/>
    <d v="2021-03-09T00:00:00"/>
    <n v="54"/>
    <x v="117"/>
  </r>
  <r>
    <s v="Pacific Dermatology Specialists"/>
    <s v="Pacific Dermatology Specialists"/>
    <x v="41"/>
    <d v="2021-03-09T00:00:00"/>
    <n v="2"/>
    <x v="117"/>
  </r>
  <r>
    <s v="Pacific Dermatology Specialists"/>
    <s v="Pacific Dermatology Specialists"/>
    <x v="60"/>
    <d v="2021-03-09T00:00:00"/>
    <n v="37"/>
    <x v="117"/>
  </r>
  <r>
    <s v="Pacific Dermatology Specialists"/>
    <s v="Pacific Dermatology Specialists"/>
    <x v="90"/>
    <d v="2021-03-09T00:00:00"/>
    <n v="1"/>
    <x v="117"/>
  </r>
  <r>
    <s v="Southeast Dermatology Specialists  "/>
    <s v="Southeast Dermatology Specialists"/>
    <x v="44"/>
    <d v="2021-03-09T00:00:00"/>
    <n v="31"/>
    <x v="117"/>
  </r>
  <r>
    <s v="Northeast Dermatology Associates"/>
    <s v="Northeast Dermatology Associates"/>
    <x v="8"/>
    <d v="2021-03-09T00:00:00"/>
    <n v="68"/>
    <x v="117"/>
  </r>
  <r>
    <s v="Pacific Dermatology Specialists"/>
    <s v="Pacific Dermatology Specialists"/>
    <x v="73"/>
    <d v="2021-03-09T00:00:00"/>
    <n v="27"/>
    <x v="117"/>
  </r>
  <r>
    <s v="Pacific Dermatology Specialists"/>
    <s v="Pacific Dermatology Specialists"/>
    <x v="59"/>
    <d v="2021-03-09T00:00:00"/>
    <n v="33"/>
    <x v="117"/>
  </r>
  <r>
    <s v="Pacific Dermatology Specialists"/>
    <s v="Pacific Dermatology Specialists"/>
    <x v="72"/>
    <d v="2021-03-09T00:00:00"/>
    <n v="26"/>
    <x v="117"/>
  </r>
  <r>
    <s v="Vanguard Dermatology"/>
    <s v="Vanguard Dermatology"/>
    <x v="12"/>
    <d v="2021-03-09T00:00:00"/>
    <n v="21"/>
    <x v="117"/>
  </r>
  <r>
    <s v="Vanguard Dermatology"/>
    <s v="Vanguard Dermatology"/>
    <x v="46"/>
    <d v="2021-03-09T00:00:00"/>
    <n v="60"/>
    <x v="117"/>
  </r>
  <r>
    <s v="North Pacific Dermatology"/>
    <s v="North Pacific Dermatology"/>
    <x v="33"/>
    <d v="2021-03-09T00:00:00"/>
    <n v="50"/>
    <x v="117"/>
  </r>
  <r>
    <s v="North Pacific Dermatology"/>
    <s v="Skin Surgery Center"/>
    <x v="105"/>
    <d v="2021-03-09T00:00:00"/>
    <n v="7"/>
    <x v="117"/>
  </r>
  <r>
    <s v="North Pacific Dermatology"/>
    <s v="Skin Surgery Center"/>
    <x v="52"/>
    <d v="2021-03-09T00:00:00"/>
    <n v="29"/>
    <x v="117"/>
  </r>
  <r>
    <s v="Northeast Dermatology Associates"/>
    <s v="Brookline Dermatology Associates"/>
    <x v="16"/>
    <d v="2021-03-09T00:00:00"/>
    <n v="39"/>
    <x v="117"/>
  </r>
  <r>
    <s v="North Pacific Dermatology"/>
    <s v="Skin Surgery Center"/>
    <x v="15"/>
    <d v="2021-03-09T00:00:00"/>
    <n v="20"/>
    <x v="117"/>
  </r>
  <r>
    <s v="Northeast Dermatology Associates"/>
    <s v="Northeast Dermatology Associates"/>
    <x v="18"/>
    <d v="2021-03-09T00:00:00"/>
    <n v="67"/>
    <x v="117"/>
  </r>
  <r>
    <s v="North Pacific Dermatology"/>
    <s v="Lake Washington Dermatology"/>
    <x v="51"/>
    <d v="2021-03-09T00:00:00"/>
    <n v="63"/>
    <x v="117"/>
  </r>
  <r>
    <s v="Northeast Dermatology Associates"/>
    <s v="Northeast Dermatology Associates"/>
    <x v="55"/>
    <d v="2021-03-09T00:00:00"/>
    <n v="29"/>
    <x v="117"/>
  </r>
  <r>
    <s v="Northeast Dermatology Associates"/>
    <s v="Northeast Dermatology Associates"/>
    <x v="53"/>
    <d v="2021-03-09T00:00:00"/>
    <n v="74"/>
    <x v="117"/>
  </r>
  <r>
    <s v="Northeast Dermatology Associates"/>
    <s v="Northeast Dermatology Associates"/>
    <x v="22"/>
    <d v="2021-03-09T00:00:00"/>
    <n v="95"/>
    <x v="117"/>
  </r>
  <r>
    <s v="Northeast Dermatology Associates"/>
    <s v="Northeast Dermatology Associates"/>
    <x v="56"/>
    <d v="2021-03-09T00:00:00"/>
    <n v="3"/>
    <x v="117"/>
  </r>
  <r>
    <s v="Northeast Dermatology Associates"/>
    <s v="Northeast Dermatology Associates"/>
    <x v="21"/>
    <d v="2021-03-09T00:00:00"/>
    <n v="33"/>
    <x v="117"/>
  </r>
  <r>
    <s v="Northeast Dermatology Associates"/>
    <s v="South Shore Skin Center"/>
    <x v="57"/>
    <d v="2021-03-09T00:00:00"/>
    <n v="198"/>
    <x v="117"/>
  </r>
  <r>
    <s v="Pacific Dermatology Specialists"/>
    <s v="Pacific Dermatology Specialists"/>
    <x v="42"/>
    <d v="2021-03-09T00:00:00"/>
    <n v="23"/>
    <x v="117"/>
  </r>
  <r>
    <s v="Southeast Dermatology Specialists  "/>
    <s v="Southeast Dermatology Specialists"/>
    <x v="62"/>
    <d v="2021-03-09T00:00:00"/>
    <n v="39"/>
    <x v="117"/>
  </r>
  <r>
    <s v="Vanguard Dermatology"/>
    <s v="Vanguard Dermatology"/>
    <x v="88"/>
    <d v="2021-03-09T00:00:00"/>
    <n v="13"/>
    <x v="117"/>
  </r>
  <r>
    <s v="The Dermatology Group  "/>
    <s v="The Dermatology Group"/>
    <x v="24"/>
    <d v="2021-03-09T00:00:00"/>
    <n v="184"/>
    <x v="117"/>
  </r>
  <r>
    <s v="The Dermatology Group  "/>
    <s v="Swan Dermatology &amp; Aesthetics"/>
    <x v="11"/>
    <d v="2021-03-08T00:00:00"/>
    <n v="44"/>
    <x v="118"/>
  </r>
  <r>
    <s v="Vanguard Dermatology"/>
    <s v="Vanguard Dermatology"/>
    <x v="12"/>
    <d v="2021-03-08T00:00:00"/>
    <n v="36"/>
    <x v="118"/>
  </r>
  <r>
    <s v="Vanguard Dermatology"/>
    <s v="Vanguard Dermatology"/>
    <x v="13"/>
    <d v="2021-03-08T00:00:00"/>
    <n v="137"/>
    <x v="118"/>
  </r>
  <r>
    <s v="Southeast Dermatology Specialists  "/>
    <s v="Southeast Dermatology Specialists"/>
    <x v="66"/>
    <d v="2021-03-08T00:00:00"/>
    <n v="31"/>
    <x v="118"/>
  </r>
  <r>
    <s v="Northeast Dermatology Associates"/>
    <s v="South Shore Skin Center"/>
    <x v="9"/>
    <d v="2021-03-08T00:00:00"/>
    <n v="174"/>
    <x v="118"/>
  </r>
  <r>
    <s v="Pacific Dermatology Specialists"/>
    <s v="Pacific Dermatology Specialists"/>
    <x v="65"/>
    <d v="2021-03-08T00:00:00"/>
    <n v="35"/>
    <x v="118"/>
  </r>
  <r>
    <s v="Northeast Dermatology Associates"/>
    <s v="Northeast Dermatology Associates"/>
    <x v="7"/>
    <d v="2021-03-08T00:00:00"/>
    <n v="27"/>
    <x v="118"/>
  </r>
  <r>
    <s v="North Pacific Dermatology"/>
    <s v="North Pacific Dermatology"/>
    <x v="4"/>
    <d v="2021-03-08T00:00:00"/>
    <n v="18"/>
    <x v="118"/>
  </r>
  <r>
    <s v="Lupo Center for Aesthetic &amp; General Dermatology"/>
    <s v="Lupo Center for Aesthetic &amp; General Dermatology, LLC"/>
    <x v="2"/>
    <d v="2021-03-08T00:00:00"/>
    <n v="34"/>
    <x v="118"/>
  </r>
  <r>
    <s v="North Pacific Dermatology"/>
    <s v="Eastside Dermatology"/>
    <x v="3"/>
    <d v="2021-03-08T00:00:00"/>
    <n v="45"/>
    <x v="118"/>
  </r>
  <r>
    <s v="Family Dermatology"/>
    <s v="Family Dermatology"/>
    <x v="1"/>
    <d v="2021-03-08T00:00:00"/>
    <n v="58"/>
    <x v="118"/>
  </r>
  <r>
    <s v="Northeast Dermatology Associates"/>
    <s v="Northeast Dermatology Associates"/>
    <x v="5"/>
    <d v="2021-03-08T00:00:00"/>
    <n v="85"/>
    <x v="118"/>
  </r>
  <r>
    <s v="Vanguard Dermatology"/>
    <s v="Vanguard Dermatology"/>
    <x v="27"/>
    <d v="2021-03-08T00:00:00"/>
    <n v="21"/>
    <x v="118"/>
  </r>
  <r>
    <s v="The Dermatology Group  "/>
    <s v="The Dermatology Group"/>
    <x v="24"/>
    <d v="2021-03-08T00:00:00"/>
    <n v="161"/>
    <x v="118"/>
  </r>
  <r>
    <s v="The Dermatology Group  "/>
    <s v="The Dermatology Group"/>
    <x v="25"/>
    <d v="2021-03-08T00:00:00"/>
    <n v="38"/>
    <x v="118"/>
  </r>
  <r>
    <s v="Northeast Dermatology Associates"/>
    <s v="Northeast Dermatology Associates"/>
    <x v="20"/>
    <d v="2021-03-08T00:00:00"/>
    <n v="8"/>
    <x v="118"/>
  </r>
  <r>
    <s v="Northeast Dermatology Associates"/>
    <s v="Northeast Dermatology Associates"/>
    <x v="21"/>
    <d v="2021-03-08T00:00:00"/>
    <n v="36"/>
    <x v="118"/>
  </r>
  <r>
    <s v="Northeast Dermatology Associates"/>
    <s v="Northeast Dermatology Associates"/>
    <x v="22"/>
    <d v="2021-03-08T00:00:00"/>
    <n v="99"/>
    <x v="118"/>
  </r>
  <r>
    <s v="Northeast Dermatology Associates"/>
    <s v="Brookline Dermatology Associates"/>
    <x v="17"/>
    <d v="2021-03-08T00:00:00"/>
    <n v="5"/>
    <x v="118"/>
  </r>
  <r>
    <s v="Northeast Dermatology Associates"/>
    <s v="Northeast Dermatology Associates"/>
    <x v="18"/>
    <d v="2021-03-08T00:00:00"/>
    <n v="101"/>
    <x v="118"/>
  </r>
  <r>
    <s v="North Pacific Dermatology"/>
    <s v="Skin Surgery Center"/>
    <x v="96"/>
    <d v="2021-03-08T00:00:00"/>
    <n v="6"/>
    <x v="118"/>
  </r>
  <r>
    <s v="North Pacific Dermatology"/>
    <s v="Skin Surgery Center"/>
    <x v="15"/>
    <d v="2021-03-08T00:00:00"/>
    <n v="6"/>
    <x v="118"/>
  </r>
  <r>
    <s v="Pacific Dermatology Specialists"/>
    <s v="Pacific Dermatology Specialists"/>
    <x v="73"/>
    <d v="2021-03-08T00:00:00"/>
    <n v="27"/>
    <x v="118"/>
  </r>
  <r>
    <s v="Pacific Dermatology Specialists"/>
    <s v="Pacific Dermatology Specialists"/>
    <x v="42"/>
    <d v="2021-03-08T00:00:00"/>
    <n v="1"/>
    <x v="118"/>
  </r>
  <r>
    <s v="Pacific Dermatology Specialists"/>
    <s v="Pacific Dermatology Specialists"/>
    <x v="41"/>
    <d v="2021-03-08T00:00:00"/>
    <n v="40"/>
    <x v="118"/>
  </r>
  <r>
    <s v="Southeast Dermatology Specialists  "/>
    <s v="Southeast Dermatology Specialists"/>
    <x v="43"/>
    <d v="2021-03-08T00:00:00"/>
    <n v="52"/>
    <x v="118"/>
  </r>
  <r>
    <s v="Southeast Dermatology Specialists  "/>
    <s v="Southeast Dermatology Specialists"/>
    <x v="81"/>
    <d v="2021-03-08T00:00:00"/>
    <n v="1"/>
    <x v="118"/>
  </r>
  <r>
    <s v="Vanguard Dermatology"/>
    <s v="Vanguard Dermatology"/>
    <x v="47"/>
    <d v="2021-03-08T00:00:00"/>
    <n v="28"/>
    <x v="118"/>
  </r>
  <r>
    <s v="Washington Institute of Dermatologic Laser Surgery"/>
    <s v="Washington Institute of Dermatologic Laser Surgery"/>
    <x v="48"/>
    <d v="2021-03-08T00:00:00"/>
    <n v="28"/>
    <x v="118"/>
  </r>
  <r>
    <s v="North Pacific Dermatology"/>
    <s v="North Pacific Dermatology"/>
    <x v="33"/>
    <d v="2021-03-08T00:00:00"/>
    <n v="62"/>
    <x v="118"/>
  </r>
  <r>
    <s v="Northeast Dermatology Associates"/>
    <s v="Dermatology of Cape Cod"/>
    <x v="34"/>
    <d v="2021-03-08T00:00:00"/>
    <n v="63"/>
    <x v="118"/>
  </r>
  <r>
    <s v="Northeast Dermatology Associates"/>
    <s v="Northeast Dermatology Associates"/>
    <x v="35"/>
    <d v="2021-03-08T00:00:00"/>
    <n v="59"/>
    <x v="118"/>
  </r>
  <r>
    <s v="Northeast Dermatology Associates"/>
    <s v="Northeast Dermatology Associates"/>
    <x v="36"/>
    <d v="2021-03-08T00:00:00"/>
    <n v="92"/>
    <x v="118"/>
  </r>
  <r>
    <s v="Northeast Dermatology Associates"/>
    <s v="Northeast Dermatology Associates"/>
    <x v="67"/>
    <d v="2021-03-08T00:00:00"/>
    <n v="55"/>
    <x v="118"/>
  </r>
  <r>
    <s v="Northeast Dermatology Associates"/>
    <s v="Northeast Dermatology Associates"/>
    <x v="37"/>
    <d v="2021-03-08T00:00:00"/>
    <n v="70"/>
    <x v="118"/>
  </r>
  <r>
    <s v="Northeast Dermatology Associates"/>
    <s v="Northeast Dermatology Associates"/>
    <x v="38"/>
    <d v="2021-03-08T00:00:00"/>
    <n v="49"/>
    <x v="118"/>
  </r>
  <r>
    <s v="Southeast Dermatology Specialists  "/>
    <s v="Southeast Dermatology Specialists"/>
    <x v="62"/>
    <d v="2021-03-08T00:00:00"/>
    <n v="74"/>
    <x v="118"/>
  </r>
  <r>
    <s v="Semler Dermatology"/>
    <s v="Semler Dermatology"/>
    <x v="61"/>
    <d v="2021-03-08T00:00:00"/>
    <n v="87"/>
    <x v="118"/>
  </r>
  <r>
    <s v="Pacific Dermatology Specialists"/>
    <s v="Pacific Dermatology Specialists"/>
    <x v="59"/>
    <d v="2021-03-08T00:00:00"/>
    <n v="31"/>
    <x v="118"/>
  </r>
  <r>
    <s v="Pacific Dermatology Specialists"/>
    <s v="Pacific Dermatology Specialists"/>
    <x v="72"/>
    <d v="2021-03-08T00:00:00"/>
    <n v="24"/>
    <x v="118"/>
  </r>
  <r>
    <s v="Northeast Dermatology Associates"/>
    <s v="Northeast Dermatology Associates"/>
    <x v="39"/>
    <d v="2021-03-08T00:00:00"/>
    <n v="30"/>
    <x v="118"/>
  </r>
  <r>
    <s v="Northeast Dermatology Associates"/>
    <s v="South Shore Skin Center"/>
    <x v="57"/>
    <d v="2021-03-08T00:00:00"/>
    <n v="109"/>
    <x v="118"/>
  </r>
  <r>
    <s v="The Dermatology Group  "/>
    <s v="The Dermatology Group"/>
    <x v="77"/>
    <d v="2021-03-08T00:00:00"/>
    <n v="68"/>
    <x v="118"/>
  </r>
  <r>
    <s v="The Dermatology Group  "/>
    <s v="The Dermatology Group"/>
    <x v="76"/>
    <d v="2021-03-08T00:00:00"/>
    <n v="1"/>
    <x v="118"/>
  </r>
  <r>
    <s v="Northeast Dermatology Associates"/>
    <s v="Northeast Dermatology Associates"/>
    <x v="53"/>
    <d v="2021-03-08T00:00:00"/>
    <n v="26"/>
    <x v="118"/>
  </r>
  <r>
    <s v="Northeast Dermatology Associates"/>
    <s v="Northeast Dermatology Associates"/>
    <x v="54"/>
    <d v="2021-03-08T00:00:00"/>
    <n v="39"/>
    <x v="118"/>
  </r>
  <r>
    <s v="Northeast Dermatology Associates"/>
    <s v="Northeast Dermatology Associates"/>
    <x v="55"/>
    <d v="2021-03-08T00:00:00"/>
    <n v="28"/>
    <x v="118"/>
  </r>
  <r>
    <s v="Northeast Dermatology Associates"/>
    <s v="Northeast Dermatology Associates"/>
    <x v="71"/>
    <d v="2021-03-08T00:00:00"/>
    <n v="1"/>
    <x v="118"/>
  </r>
  <r>
    <s v="North Pacific Dermatology"/>
    <s v="Lake Washington Dermatology"/>
    <x v="51"/>
    <d v="2021-03-08T00:00:00"/>
    <n v="76"/>
    <x v="118"/>
  </r>
  <r>
    <s v="North Pacific Dermatology"/>
    <s v="Skin Surgery Center"/>
    <x v="52"/>
    <d v="2021-03-08T00:00:00"/>
    <n v="26"/>
    <x v="118"/>
  </r>
  <r>
    <s v="Northeast Dermatology Associates"/>
    <s v="Northeast Dermatology Associates"/>
    <x v="35"/>
    <d v="2021-03-07T00:00:00"/>
    <n v="15"/>
    <x v="119"/>
  </r>
  <r>
    <s v="Southeast Dermatology Specialists  "/>
    <s v="Southeast Dermatology Specialists"/>
    <x v="66"/>
    <d v="2021-03-06T00:00:00"/>
    <n v="10"/>
    <x v="120"/>
  </r>
  <r>
    <s v="Southeast Dermatology Specialists  "/>
    <s v="Southeast Dermatology Specialists"/>
    <x v="43"/>
    <d v="2021-03-06T00:00:00"/>
    <n v="25"/>
    <x v="120"/>
  </r>
  <r>
    <s v="Southeast Dermatology Specialists  "/>
    <s v="Southeast Dermatology Specialists"/>
    <x v="62"/>
    <d v="2021-03-05T00:00:00"/>
    <n v="16"/>
    <x v="121"/>
  </r>
  <r>
    <s v="Semler Dermatology"/>
    <s v="Semler Dermatology"/>
    <x v="61"/>
    <d v="2021-03-05T00:00:00"/>
    <n v="26"/>
    <x v="121"/>
  </r>
  <r>
    <s v="Pacific Dermatology Specialists"/>
    <s v="Pacific Dermatology Specialists"/>
    <x v="42"/>
    <d v="2021-03-05T00:00:00"/>
    <n v="33"/>
    <x v="121"/>
  </r>
  <r>
    <s v="Northeast Dermatology Associates"/>
    <s v="South Shore Skin Center"/>
    <x v="57"/>
    <d v="2021-03-05T00:00:00"/>
    <n v="107"/>
    <x v="121"/>
  </r>
  <r>
    <s v="Northeast Dermatology Associates"/>
    <s v="South Shore Skin Center"/>
    <x v="9"/>
    <d v="2021-03-05T00:00:00"/>
    <n v="177"/>
    <x v="121"/>
  </r>
  <r>
    <s v="Vanguard Dermatology"/>
    <s v="Vanguard Dermatology"/>
    <x v="84"/>
    <d v="2021-03-05T00:00:00"/>
    <n v="13"/>
    <x v="121"/>
  </r>
  <r>
    <s v="Northeast Dermatology Associates"/>
    <s v="Northeast Dermatology Associates"/>
    <x v="54"/>
    <d v="2021-03-05T00:00:00"/>
    <n v="30"/>
    <x v="121"/>
  </r>
  <r>
    <s v="Northeast Dermatology Associates"/>
    <s v="Northeast Dermatology Associates"/>
    <x v="53"/>
    <d v="2021-03-05T00:00:00"/>
    <n v="35"/>
    <x v="121"/>
  </r>
  <r>
    <s v="Northeast Dermatology Associates"/>
    <s v="Northeast Dermatology Associates"/>
    <x v="71"/>
    <d v="2021-03-05T00:00:00"/>
    <n v="5"/>
    <x v="121"/>
  </r>
  <r>
    <s v="North Pacific Dermatology"/>
    <s v="Skin Surgery Center"/>
    <x v="52"/>
    <d v="2021-03-05T00:00:00"/>
    <n v="9"/>
    <x v="121"/>
  </r>
  <r>
    <s v="North Pacific Dermatology"/>
    <s v="North Pacific Dermatology"/>
    <x v="33"/>
    <d v="2021-03-05T00:00:00"/>
    <n v="23"/>
    <x v="121"/>
  </r>
  <r>
    <s v="North Pacific Dermatology"/>
    <s v="Lake Washington Dermatology"/>
    <x v="51"/>
    <d v="2021-03-05T00:00:00"/>
    <n v="64"/>
    <x v="121"/>
  </r>
  <r>
    <s v="Northeast Dermatology Associates"/>
    <s v="Northeast Dermatology Associates"/>
    <x v="38"/>
    <d v="2021-03-05T00:00:00"/>
    <n v="73"/>
    <x v="121"/>
  </r>
  <r>
    <s v="Northeast Dermatology Associates"/>
    <s v="Northeast Dermatology Associates"/>
    <x v="37"/>
    <d v="2021-03-05T00:00:00"/>
    <n v="100"/>
    <x v="121"/>
  </r>
  <r>
    <s v="Northeast Dermatology Associates"/>
    <s v="Northeast Dermatology Associates"/>
    <x v="36"/>
    <d v="2021-03-05T00:00:00"/>
    <n v="32"/>
    <x v="121"/>
  </r>
  <r>
    <s v="Northeast Dermatology Associates"/>
    <s v="Northeast Dermatology Associates"/>
    <x v="35"/>
    <d v="2021-03-05T00:00:00"/>
    <n v="32"/>
    <x v="121"/>
  </r>
  <r>
    <s v="Northeast Dermatology Associates"/>
    <s v="Dermatology of Cape Cod"/>
    <x v="34"/>
    <d v="2021-03-05T00:00:00"/>
    <n v="45"/>
    <x v="121"/>
  </r>
  <r>
    <s v="North Pacific Dermatology"/>
    <s v="Lake Washington Dermatology"/>
    <x v="98"/>
    <d v="2021-03-05T00:00:00"/>
    <n v="1"/>
    <x v="121"/>
  </r>
  <r>
    <s v="Washington Institute of Dermatologic Laser Surgery"/>
    <s v="Washington Institute of Dermatologic Laser Surgery"/>
    <x v="48"/>
    <d v="2021-03-05T00:00:00"/>
    <n v="30"/>
    <x v="121"/>
  </r>
  <r>
    <s v="Vanguard Dermatology"/>
    <s v="Vanguard Dermatology"/>
    <x v="47"/>
    <d v="2021-03-05T00:00:00"/>
    <n v="8"/>
    <x v="121"/>
  </r>
  <r>
    <s v="Vanguard Dermatology"/>
    <s v="Vanguard Dermatology"/>
    <x v="46"/>
    <d v="2021-03-05T00:00:00"/>
    <n v="48"/>
    <x v="121"/>
  </r>
  <r>
    <s v="The Dermatology Group  "/>
    <s v="The Dermatology Group"/>
    <x v="25"/>
    <d v="2021-03-05T00:00:00"/>
    <n v="16"/>
    <x v="121"/>
  </r>
  <r>
    <s v="Southeast Dermatology Specialists  "/>
    <s v="Southeast Dermatology Specialists"/>
    <x v="43"/>
    <d v="2021-03-05T00:00:00"/>
    <n v="16"/>
    <x v="121"/>
  </r>
  <r>
    <s v="Pacific Dermatology Specialists"/>
    <s v="Pacific Dermatology Specialists"/>
    <x v="41"/>
    <d v="2021-03-05T00:00:00"/>
    <n v="3"/>
    <x v="121"/>
  </r>
  <r>
    <s v="Pacific Dermatology Specialists"/>
    <s v="Pacific Dermatology Specialists"/>
    <x v="59"/>
    <d v="2021-03-05T00:00:00"/>
    <n v="14"/>
    <x v="121"/>
  </r>
  <r>
    <s v="Northeast Dermatology Associates"/>
    <s v="Brookline Dermatology Associates"/>
    <x v="16"/>
    <d v="2021-03-05T00:00:00"/>
    <n v="19"/>
    <x v="121"/>
  </r>
  <r>
    <s v="North Pacific Dermatology"/>
    <s v="Skin Surgery Center"/>
    <x v="96"/>
    <d v="2021-03-05T00:00:00"/>
    <n v="2"/>
    <x v="121"/>
  </r>
  <r>
    <s v="Northeast Dermatology Associates"/>
    <s v="Northeast Dermatology Associates"/>
    <x v="18"/>
    <d v="2021-03-05T00:00:00"/>
    <n v="11"/>
    <x v="121"/>
  </r>
  <r>
    <s v="Northeast Dermatology Associates"/>
    <s v="Brookline Dermatology Associates"/>
    <x v="17"/>
    <d v="2021-03-05T00:00:00"/>
    <n v="43"/>
    <x v="121"/>
  </r>
  <r>
    <s v="Northeast Dermatology Associates"/>
    <s v="Northeast Dermatology Associates"/>
    <x v="22"/>
    <d v="2021-03-05T00:00:00"/>
    <n v="63"/>
    <x v="121"/>
  </r>
  <r>
    <s v="The Dermatology Group  "/>
    <s v="The Dermatology Group"/>
    <x v="26"/>
    <d v="2021-03-05T00:00:00"/>
    <n v="62"/>
    <x v="121"/>
  </r>
  <r>
    <s v="The Dermatology Group  "/>
    <s v="The Dermatology Group"/>
    <x v="24"/>
    <d v="2021-03-05T00:00:00"/>
    <n v="92"/>
    <x v="121"/>
  </r>
  <r>
    <s v="The Dermatology Group  "/>
    <s v="Swan Dermatology &amp; Aesthetics"/>
    <x v="11"/>
    <d v="2021-03-05T00:00:00"/>
    <n v="42"/>
    <x v="121"/>
  </r>
  <r>
    <s v="Northeast Dermatology Associates"/>
    <s v="Northeast Dermatology Associates"/>
    <x v="5"/>
    <d v="2021-03-05T00:00:00"/>
    <n v="72"/>
    <x v="121"/>
  </r>
  <r>
    <s v="North Pacific Dermatology"/>
    <s v="Eastside Dermatology"/>
    <x v="3"/>
    <d v="2021-03-05T00:00:00"/>
    <n v="45"/>
    <x v="121"/>
  </r>
  <r>
    <s v="Lupo Center for Aesthetic &amp; General Dermatology"/>
    <s v="Lupo Center for Aesthetic &amp; General Dermatology, LLC"/>
    <x v="2"/>
    <d v="2021-03-05T00:00:00"/>
    <n v="19"/>
    <x v="121"/>
  </r>
  <r>
    <s v="North Pacific Dermatology"/>
    <s v="North Pacific Dermatology"/>
    <x v="4"/>
    <d v="2021-03-05T00:00:00"/>
    <n v="30"/>
    <x v="121"/>
  </r>
  <r>
    <s v="Northeast Dermatology Associates"/>
    <s v="Northeast Dermatology Associates"/>
    <x v="91"/>
    <d v="2021-03-05T00:00:00"/>
    <n v="9"/>
    <x v="121"/>
  </r>
  <r>
    <s v="Northeast Dermatology Associates"/>
    <s v="Northeast Dermatology Associates"/>
    <x v="8"/>
    <d v="2021-03-05T00:00:00"/>
    <n v="41"/>
    <x v="121"/>
  </r>
  <r>
    <s v="Southeast Dermatology Specialists  "/>
    <s v="Southeast Dermatology Specialists"/>
    <x v="66"/>
    <d v="2021-03-05T00:00:00"/>
    <n v="23"/>
    <x v="121"/>
  </r>
  <r>
    <s v="Vanguard Dermatology"/>
    <s v="Vanguard Dermatology"/>
    <x v="13"/>
    <d v="2021-03-05T00:00:00"/>
    <n v="21"/>
    <x v="121"/>
  </r>
  <r>
    <s v="Vanguard Dermatology"/>
    <s v="Vanguard Dermatology"/>
    <x v="12"/>
    <d v="2021-03-05T00:00:00"/>
    <n v="22"/>
    <x v="121"/>
  </r>
  <r>
    <s v="The Dermatology Group  "/>
    <s v="The Dermatology Group"/>
    <x v="83"/>
    <d v="2021-03-05T00:00:00"/>
    <n v="2"/>
    <x v="121"/>
  </r>
  <r>
    <s v="The Dermatology Group  "/>
    <s v="The Dermatology Group"/>
    <x v="25"/>
    <d v="2021-03-04T00:00:00"/>
    <n v="71"/>
    <x v="122"/>
  </r>
  <r>
    <s v="The Dermatology Group  "/>
    <s v="The Dermatology Group"/>
    <x v="26"/>
    <d v="2021-03-04T00:00:00"/>
    <n v="59"/>
    <x v="122"/>
  </r>
  <r>
    <s v="The Dermatology Group  "/>
    <s v="The Dermatology Group"/>
    <x v="64"/>
    <d v="2021-03-04T00:00:00"/>
    <n v="19"/>
    <x v="122"/>
  </r>
  <r>
    <s v="The Dermatology Group  "/>
    <s v="The Dermatology Group"/>
    <x v="76"/>
    <d v="2021-03-04T00:00:00"/>
    <n v="1"/>
    <x v="122"/>
  </r>
  <r>
    <s v="The Dermatology Group  "/>
    <s v="The Dermatology Group"/>
    <x v="100"/>
    <d v="2021-03-04T00:00:00"/>
    <n v="24"/>
    <x v="122"/>
  </r>
  <r>
    <s v="Semler Dermatology"/>
    <s v="Semler Dermatology"/>
    <x v="61"/>
    <d v="2021-03-04T00:00:00"/>
    <n v="59"/>
    <x v="122"/>
  </r>
  <r>
    <s v="Pacific Dermatology Specialists"/>
    <s v="Pacific Dermatology Specialists"/>
    <x v="106"/>
    <d v="2021-03-04T00:00:00"/>
    <n v="2"/>
    <x v="122"/>
  </r>
  <r>
    <s v="Pacific Dermatology Specialists"/>
    <s v="Pacific Dermatology Specialists"/>
    <x v="59"/>
    <d v="2021-03-04T00:00:00"/>
    <n v="24"/>
    <x v="122"/>
  </r>
  <r>
    <s v="Northeast Dermatology Associates"/>
    <s v="Northeast Dermatology Associates"/>
    <x v="19"/>
    <d v="2021-03-04T00:00:00"/>
    <n v="35"/>
    <x v="122"/>
  </r>
  <r>
    <s v="Northeast Dermatology Associates"/>
    <s v="Northeast Dermatology Associates"/>
    <x v="20"/>
    <d v="2021-03-04T00:00:00"/>
    <n v="3"/>
    <x v="122"/>
  </r>
  <r>
    <s v="Northeast Dermatology Associates"/>
    <s v="Northeast Dermatology Associates"/>
    <x v="54"/>
    <d v="2021-03-04T00:00:00"/>
    <n v="38"/>
    <x v="122"/>
  </r>
  <r>
    <s v="North Pacific Dermatology"/>
    <s v="Skin Surgery Center"/>
    <x v="96"/>
    <d v="2021-03-04T00:00:00"/>
    <n v="5"/>
    <x v="122"/>
  </r>
  <r>
    <s v="The Dermatology Group  "/>
    <s v="The Dermatology Group"/>
    <x v="45"/>
    <d v="2021-03-04T00:00:00"/>
    <n v="20"/>
    <x v="122"/>
  </r>
  <r>
    <s v="Vanguard Dermatology"/>
    <s v="Vanguard Dermatology"/>
    <x v="47"/>
    <d v="2021-03-04T00:00:00"/>
    <n v="34"/>
    <x v="122"/>
  </r>
  <r>
    <s v="Vanguard Dermatology"/>
    <s v="Vanguard Dermatology"/>
    <x v="13"/>
    <d v="2021-03-04T00:00:00"/>
    <n v="77"/>
    <x v="122"/>
  </r>
  <r>
    <s v="Washington Institute of Dermatologic Laser Surgery"/>
    <s v="Washington Institute of Dermatologic Laser Surgery"/>
    <x v="48"/>
    <d v="2021-03-04T00:00:00"/>
    <n v="31"/>
    <x v="122"/>
  </r>
  <r>
    <s v="Pacific Dermatology Specialists"/>
    <s v="Pacific Dermatology Specialists"/>
    <x v="65"/>
    <d v="2021-03-04T00:00:00"/>
    <n v="3"/>
    <x v="122"/>
  </r>
  <r>
    <s v="Northeast Dermatology Associates"/>
    <s v="South Shore Skin Center"/>
    <x v="9"/>
    <d v="2021-03-04T00:00:00"/>
    <n v="239"/>
    <x v="122"/>
  </r>
  <r>
    <s v="Southeast Dermatology Specialists  "/>
    <s v="Southeast Dermatology Specialists"/>
    <x v="43"/>
    <d v="2021-03-04T00:00:00"/>
    <n v="3"/>
    <x v="122"/>
  </r>
  <r>
    <s v="Pacific Dermatology Specialists"/>
    <s v="Pacific Dermatology Specialists"/>
    <x v="42"/>
    <d v="2021-03-04T00:00:00"/>
    <n v="47"/>
    <x v="122"/>
  </r>
  <r>
    <s v="Northeast Dermatology Associates"/>
    <s v="Northeast Dermatology Associates"/>
    <x v="38"/>
    <d v="2021-03-04T00:00:00"/>
    <n v="59"/>
    <x v="122"/>
  </r>
  <r>
    <s v="Northeast Dermatology Associates"/>
    <s v="Northeast Dermatology Associates"/>
    <x v="6"/>
    <d v="2021-03-04T00:00:00"/>
    <n v="30"/>
    <x v="122"/>
  </r>
  <r>
    <s v="Northeast Dermatology Associates"/>
    <s v="Northeast Dermatology Associates"/>
    <x v="67"/>
    <d v="2021-03-04T00:00:00"/>
    <n v="25"/>
    <x v="122"/>
  </r>
  <r>
    <s v="North Pacific Dermatology"/>
    <s v="North Pacific Dermatology"/>
    <x v="33"/>
    <d v="2021-03-04T00:00:00"/>
    <n v="57"/>
    <x v="122"/>
  </r>
  <r>
    <s v="North Pacific Dermatology"/>
    <s v="North Pacific Dermatology"/>
    <x v="4"/>
    <d v="2021-03-04T00:00:00"/>
    <n v="13"/>
    <x v="122"/>
  </r>
  <r>
    <s v="Family Dermatology"/>
    <s v="Family Dermatology"/>
    <x v="1"/>
    <d v="2021-03-04T00:00:00"/>
    <n v="48"/>
    <x v="122"/>
  </r>
  <r>
    <s v="North Pacific Dermatology"/>
    <s v="Lake Washington Dermatology"/>
    <x v="98"/>
    <d v="2021-03-04T00:00:00"/>
    <n v="1"/>
    <x v="122"/>
  </r>
  <r>
    <s v="Lupo Center for Aesthetic &amp; General Dermatology"/>
    <s v="Lupo Center for Aesthetic &amp; General Dermatology, LLC"/>
    <x v="2"/>
    <d v="2021-03-04T00:00:00"/>
    <n v="34"/>
    <x v="122"/>
  </r>
  <r>
    <s v="North Pacific Dermatology"/>
    <s v="Eastside Dermatology"/>
    <x v="3"/>
    <d v="2021-03-04T00:00:00"/>
    <n v="43"/>
    <x v="122"/>
  </r>
  <r>
    <s v="Northeast Dermatology Associates"/>
    <s v="South Shore Skin Center"/>
    <x v="57"/>
    <d v="2021-03-04T00:00:00"/>
    <n v="140"/>
    <x v="122"/>
  </r>
  <r>
    <s v="Southeast Dermatology Specialists  "/>
    <s v="Southeast Dermatology Specialists"/>
    <x v="62"/>
    <d v="2021-03-04T00:00:00"/>
    <n v="42"/>
    <x v="122"/>
  </r>
  <r>
    <s v="The Dermatology Group  "/>
    <s v="The Dermatology Group"/>
    <x v="24"/>
    <d v="2021-03-04T00:00:00"/>
    <n v="142"/>
    <x v="122"/>
  </r>
  <r>
    <s v="Vanguard Dermatology"/>
    <s v="Vanguard Dermatology"/>
    <x v="27"/>
    <d v="2021-03-04T00:00:00"/>
    <n v="5"/>
    <x v="122"/>
  </r>
  <r>
    <s v="North Pacific Dermatology"/>
    <s v="Lake Washington Dermatology"/>
    <x v="51"/>
    <d v="2021-03-04T00:00:00"/>
    <n v="73"/>
    <x v="122"/>
  </r>
  <r>
    <s v="Northeast Dermatology Associates"/>
    <s v="Brookline Dermatology Associates"/>
    <x v="17"/>
    <d v="2021-03-04T00:00:00"/>
    <n v="35"/>
    <x v="122"/>
  </r>
  <r>
    <s v="Northeast Dermatology Associates"/>
    <s v="Northeast Dermatology Associates"/>
    <x v="18"/>
    <d v="2021-03-04T00:00:00"/>
    <n v="88"/>
    <x v="122"/>
  </r>
  <r>
    <s v="North Pacific Dermatology"/>
    <s v="Skin Surgery Center"/>
    <x v="52"/>
    <d v="2021-03-04T00:00:00"/>
    <n v="18"/>
    <x v="122"/>
  </r>
  <r>
    <s v="North Pacific Dermatology"/>
    <s v="Skin Surgery Center"/>
    <x v="15"/>
    <d v="2021-03-04T00:00:00"/>
    <n v="24"/>
    <x v="122"/>
  </r>
  <r>
    <s v="Northeast Dermatology Associates"/>
    <s v="Brookline Dermatology Associates"/>
    <x v="16"/>
    <d v="2021-03-04T00:00:00"/>
    <n v="37"/>
    <x v="122"/>
  </r>
  <r>
    <s v="Northeast Dermatology Associates"/>
    <s v="Northeast Dermatology Associates"/>
    <x v="53"/>
    <d v="2021-03-04T00:00:00"/>
    <n v="48"/>
    <x v="122"/>
  </r>
  <r>
    <s v="Northeast Dermatology Associates"/>
    <s v="Northeast Dermatology Associates"/>
    <x v="71"/>
    <d v="2021-03-04T00:00:00"/>
    <n v="4"/>
    <x v="122"/>
  </r>
  <r>
    <s v="Northeast Dermatology Associates"/>
    <s v="Northeast Dermatology Associates"/>
    <x v="55"/>
    <d v="2021-03-04T00:00:00"/>
    <n v="49"/>
    <x v="122"/>
  </r>
  <r>
    <s v="Northeast Dermatology Associates"/>
    <s v="Northeast Dermatology Associates"/>
    <x v="21"/>
    <d v="2021-03-04T00:00:00"/>
    <n v="43"/>
    <x v="122"/>
  </r>
  <r>
    <s v="Northeast Dermatology Associates"/>
    <s v="Northeast Dermatology Associates"/>
    <x v="56"/>
    <d v="2021-03-04T00:00:00"/>
    <n v="12"/>
    <x v="122"/>
  </r>
  <r>
    <s v="Northeast Dermatology Associates"/>
    <s v="Northeast Dermatology Associates"/>
    <x v="22"/>
    <d v="2021-03-04T00:00:00"/>
    <n v="51"/>
    <x v="122"/>
  </r>
  <r>
    <s v="Dermatology &amp; MOHS Surgery Institute"/>
    <s v="Dermatology &amp; MOHS Surgery Institute"/>
    <x v="29"/>
    <d v="2021-03-04T00:00:00"/>
    <n v="39"/>
    <x v="122"/>
  </r>
  <r>
    <s v="North Pacific Dermatology"/>
    <s v="Skin Surgery Center"/>
    <x v="105"/>
    <d v="2021-03-04T00:00:00"/>
    <n v="2"/>
    <x v="122"/>
  </r>
  <r>
    <s v="Northeast Dermatology Associates"/>
    <s v="Northeast Dermatology Associates"/>
    <x v="5"/>
    <d v="2021-03-04T00:00:00"/>
    <n v="101"/>
    <x v="122"/>
  </r>
  <r>
    <s v="Northeast Dermatology Associates"/>
    <s v="Dermatology of Cape Cod"/>
    <x v="34"/>
    <d v="2021-03-04T00:00:00"/>
    <n v="78"/>
    <x v="122"/>
  </r>
  <r>
    <s v="Northeast Dermatology Associates"/>
    <s v="Northeast Dermatology Associates"/>
    <x v="37"/>
    <d v="2021-03-04T00:00:00"/>
    <n v="82"/>
    <x v="122"/>
  </r>
  <r>
    <s v="Northeast Dermatology Associates"/>
    <s v="Northeast Dermatology Associates"/>
    <x v="7"/>
    <d v="2021-03-04T00:00:00"/>
    <n v="48"/>
    <x v="122"/>
  </r>
  <r>
    <s v="Northeast Dermatology Associates"/>
    <s v="Northeast Dermatology Associates"/>
    <x v="39"/>
    <d v="2021-03-04T00:00:00"/>
    <n v="15"/>
    <x v="122"/>
  </r>
  <r>
    <s v="Northeast Dermatology Associates"/>
    <s v="Northeast Dermatology Associates"/>
    <x v="35"/>
    <d v="2021-03-04T00:00:00"/>
    <n v="61"/>
    <x v="122"/>
  </r>
  <r>
    <s v="Northeast Dermatology Associates"/>
    <s v="Northeast Dermatology Associates"/>
    <x v="36"/>
    <d v="2021-03-04T00:00:00"/>
    <n v="33"/>
    <x v="122"/>
  </r>
  <r>
    <s v="The Dermatology Group  "/>
    <s v="Swan Dermatology &amp; Aesthetics"/>
    <x v="11"/>
    <d v="2021-03-04T00:00:00"/>
    <n v="29"/>
    <x v="122"/>
  </r>
  <r>
    <s v="Vanguard Dermatology"/>
    <s v="Vanguard Dermatology"/>
    <x v="12"/>
    <d v="2021-03-04T00:00:00"/>
    <n v="92"/>
    <x v="122"/>
  </r>
  <r>
    <s v="Vanguard Dermatology"/>
    <s v="Vanguard Dermatology"/>
    <x v="46"/>
    <d v="2021-03-04T00:00:00"/>
    <n v="61"/>
    <x v="122"/>
  </r>
  <r>
    <s v="Northeast Dermatology Associates"/>
    <s v="Northeast Dermatology Associates"/>
    <x v="40"/>
    <d v="2021-03-04T00:00:00"/>
    <n v="18"/>
    <x v="122"/>
  </r>
  <r>
    <s v="Northeast Dermatology Associates"/>
    <s v="Northeast Dermatology Associates"/>
    <x v="8"/>
    <d v="2021-03-04T00:00:00"/>
    <n v="49"/>
    <x v="122"/>
  </r>
  <r>
    <s v="Northeast Dermatology Associates"/>
    <s v="South Shore Skin Center"/>
    <x v="10"/>
    <d v="2021-03-04T00:00:00"/>
    <n v="1"/>
    <x v="122"/>
  </r>
  <r>
    <s v="Southeast Dermatology Specialists  "/>
    <s v="Southeast Dermatology Specialists"/>
    <x v="44"/>
    <d v="2021-03-04T00:00:00"/>
    <n v="36"/>
    <x v="122"/>
  </r>
  <r>
    <s v="Vanguard Dermatology"/>
    <s v="Vanguard Dermatology"/>
    <x v="27"/>
    <d v="2021-03-03T00:00:00"/>
    <n v="11"/>
    <x v="123"/>
  </r>
  <r>
    <s v="Vanguard Dermatology"/>
    <s v="Vanguard Dermatology"/>
    <x v="13"/>
    <d v="2021-03-03T00:00:00"/>
    <n v="106"/>
    <x v="123"/>
  </r>
  <r>
    <s v="Washington Institute of Dermatologic Laser Surgery"/>
    <s v="Washington Institute of Dermatologic Laser Surgery"/>
    <x v="48"/>
    <d v="2021-03-03T00:00:00"/>
    <n v="29"/>
    <x v="123"/>
  </r>
  <r>
    <s v="The Dermatology Group  "/>
    <s v="The Dermatology Group"/>
    <x v="24"/>
    <d v="2021-03-03T00:00:00"/>
    <n v="124"/>
    <x v="123"/>
  </r>
  <r>
    <s v="The Dermatology Group  "/>
    <s v="The Dermatology Group"/>
    <x v="25"/>
    <d v="2021-03-03T00:00:00"/>
    <n v="32"/>
    <x v="123"/>
  </r>
  <r>
    <s v="Northeast Dermatology Associates"/>
    <s v="Northeast Dermatology Associates"/>
    <x v="22"/>
    <d v="2021-03-03T00:00:00"/>
    <n v="63"/>
    <x v="123"/>
  </r>
  <r>
    <s v="Northeast Dermatology Associates"/>
    <s v="Northeast Dermatology Associates"/>
    <x v="21"/>
    <d v="2021-03-03T00:00:00"/>
    <n v="42"/>
    <x v="123"/>
  </r>
  <r>
    <s v="Northeast Dermatology Associates"/>
    <s v="Brookline Dermatology Associates"/>
    <x v="17"/>
    <d v="2021-03-03T00:00:00"/>
    <n v="44"/>
    <x v="123"/>
  </r>
  <r>
    <s v="Northeast Dermatology Associates"/>
    <s v="Northeast Dermatology Associates"/>
    <x v="18"/>
    <d v="2021-03-03T00:00:00"/>
    <n v="102"/>
    <x v="123"/>
  </r>
  <r>
    <s v="North Pacific Dermatology"/>
    <s v="Skin Surgery Center"/>
    <x v="96"/>
    <d v="2021-03-03T00:00:00"/>
    <n v="8"/>
    <x v="123"/>
  </r>
  <r>
    <s v="North Pacific Dermatology"/>
    <s v="Skin Surgery Center"/>
    <x v="15"/>
    <d v="2021-03-03T00:00:00"/>
    <n v="19"/>
    <x v="123"/>
  </r>
  <r>
    <s v="North Pacific Dermatology"/>
    <s v="Eastside Dermatology"/>
    <x v="3"/>
    <d v="2021-03-03T00:00:00"/>
    <n v="45"/>
    <x v="123"/>
  </r>
  <r>
    <s v="Lupo Center for Aesthetic &amp; General Dermatology"/>
    <s v="Lupo Center for Aesthetic &amp; General Dermatology, LLC"/>
    <x v="2"/>
    <d v="2021-03-03T00:00:00"/>
    <n v="36"/>
    <x v="123"/>
  </r>
  <r>
    <s v="Northeast Dermatology Associates"/>
    <s v="Northeast Dermatology Associates"/>
    <x v="7"/>
    <d v="2021-03-03T00:00:00"/>
    <n v="24"/>
    <x v="123"/>
  </r>
  <r>
    <s v="Northeast Dermatology Associates"/>
    <s v="Northeast Dermatology Associates"/>
    <x v="20"/>
    <d v="2021-03-03T00:00:00"/>
    <n v="11"/>
    <x v="123"/>
  </r>
  <r>
    <s v="North Pacific Dermatology"/>
    <s v="North Pacific Dermatology"/>
    <x v="4"/>
    <d v="2021-03-03T00:00:00"/>
    <n v="11"/>
    <x v="123"/>
  </r>
  <r>
    <s v="Northeast Dermatology Associates"/>
    <s v="Northeast Dermatology Associates"/>
    <x v="5"/>
    <d v="2021-03-03T00:00:00"/>
    <n v="93"/>
    <x v="123"/>
  </r>
  <r>
    <s v="Family Dermatology"/>
    <s v="Family Dermatology"/>
    <x v="1"/>
    <d v="2021-03-03T00:00:00"/>
    <n v="82"/>
    <x v="123"/>
  </r>
  <r>
    <s v="The Dermatology Group  "/>
    <s v="The Dermatology Group"/>
    <x v="64"/>
    <d v="2021-03-03T00:00:00"/>
    <n v="21"/>
    <x v="123"/>
  </r>
  <r>
    <s v="The Dermatology Group  "/>
    <s v="Swan Dermatology &amp; Aesthetics"/>
    <x v="11"/>
    <d v="2021-03-03T00:00:00"/>
    <n v="42"/>
    <x v="123"/>
  </r>
  <r>
    <s v="The Dermatology Group  "/>
    <s v="The Dermatology Group"/>
    <x v="26"/>
    <d v="2021-03-03T00:00:00"/>
    <n v="68"/>
    <x v="123"/>
  </r>
  <r>
    <s v="Vanguard Dermatology"/>
    <s v="Vanguard Dermatology"/>
    <x v="102"/>
    <d v="2021-03-03T00:00:00"/>
    <n v="10"/>
    <x v="123"/>
  </r>
  <r>
    <s v="Southeast Dermatology Specialists  "/>
    <s v="Southeast Dermatology Specialists"/>
    <x v="66"/>
    <d v="2021-03-03T00:00:00"/>
    <n v="34"/>
    <x v="123"/>
  </r>
  <r>
    <s v="Pacific Dermatology Specialists"/>
    <s v="Pacific Dermatology Specialists"/>
    <x v="65"/>
    <d v="2021-03-03T00:00:00"/>
    <n v="23"/>
    <x v="123"/>
  </r>
  <r>
    <s v="Northeast Dermatology Associates"/>
    <s v="South Shore Skin Center"/>
    <x v="9"/>
    <d v="2021-03-03T00:00:00"/>
    <n v="231"/>
    <x v="123"/>
  </r>
  <r>
    <s v="Northeast Dermatology Associates"/>
    <s v="Northeast Dermatology Associates"/>
    <x v="8"/>
    <d v="2021-03-03T00:00:00"/>
    <n v="55"/>
    <x v="123"/>
  </r>
  <r>
    <s v="North Pacific Dermatology"/>
    <s v="North Pacific Dermatology"/>
    <x v="68"/>
    <d v="2021-03-03T00:00:00"/>
    <n v="2"/>
    <x v="123"/>
  </r>
  <r>
    <s v="Northeast Dermatology Associates"/>
    <s v="Northeast Dermatology Associates"/>
    <x v="54"/>
    <d v="2021-03-03T00:00:00"/>
    <n v="55"/>
    <x v="123"/>
  </r>
  <r>
    <s v="Northeast Dermatology Associates"/>
    <s v="Northeast Dermatology Associates"/>
    <x v="39"/>
    <d v="2021-03-03T00:00:00"/>
    <n v="28"/>
    <x v="123"/>
  </r>
  <r>
    <s v="Northeast Dermatology Associates"/>
    <s v="Northeast Dermatology Associates"/>
    <x v="71"/>
    <d v="2021-03-03T00:00:00"/>
    <n v="2"/>
    <x v="123"/>
  </r>
  <r>
    <s v="Northeast Dermatology Associates"/>
    <s v="Northeast Dermatology Associates"/>
    <x v="87"/>
    <d v="2021-03-03T00:00:00"/>
    <n v="20"/>
    <x v="123"/>
  </r>
  <r>
    <s v="Northeast Dermatology Associates"/>
    <s v="Northeast Dermatology Associates"/>
    <x v="37"/>
    <d v="2021-03-03T00:00:00"/>
    <n v="89"/>
    <x v="123"/>
  </r>
  <r>
    <s v="Semler Dermatology"/>
    <s v="Semler Dermatology"/>
    <x v="61"/>
    <d v="2021-03-03T00:00:00"/>
    <n v="43"/>
    <x v="123"/>
  </r>
  <r>
    <s v="Pacific Dermatology Specialists"/>
    <s v="Pacific Dermatology Specialists"/>
    <x v="60"/>
    <d v="2021-03-03T00:00:00"/>
    <n v="13"/>
    <x v="123"/>
  </r>
  <r>
    <s v="Southeast Dermatology Specialists  "/>
    <s v="Southeast Dermatology Specialists"/>
    <x v="62"/>
    <d v="2021-03-03T00:00:00"/>
    <n v="77"/>
    <x v="123"/>
  </r>
  <r>
    <s v="Pacific Dermatology Specialists"/>
    <s v="Pacific Dermatology Specialists"/>
    <x v="59"/>
    <d v="2021-03-03T00:00:00"/>
    <n v="12"/>
    <x v="123"/>
  </r>
  <r>
    <s v="The Dermatology Group  "/>
    <s v="The Dermatology Group"/>
    <x v="76"/>
    <d v="2021-03-03T00:00:00"/>
    <n v="35"/>
    <x v="123"/>
  </r>
  <r>
    <s v="North Pacific Dermatology"/>
    <s v="North Pacific Dermatology"/>
    <x v="33"/>
    <d v="2021-03-03T00:00:00"/>
    <n v="65"/>
    <x v="123"/>
  </r>
  <r>
    <s v="North Pacific Dermatology"/>
    <s v="Skin Surgery Center"/>
    <x v="52"/>
    <d v="2021-03-03T00:00:00"/>
    <n v="21"/>
    <x v="123"/>
  </r>
  <r>
    <s v="North Pacific Dermatology"/>
    <s v="Skin Surgery Center"/>
    <x v="105"/>
    <d v="2021-03-03T00:00:00"/>
    <n v="3"/>
    <x v="123"/>
  </r>
  <r>
    <s v="Northeast Dermatology Associates"/>
    <s v="Brookline Dermatology Associates"/>
    <x v="16"/>
    <d v="2021-03-03T00:00:00"/>
    <n v="41"/>
    <x v="123"/>
  </r>
  <r>
    <s v="Northeast Dermatology Associates"/>
    <s v="Dermatology of Cape Cod"/>
    <x v="34"/>
    <d v="2021-03-03T00:00:00"/>
    <n v="74"/>
    <x v="123"/>
  </r>
  <r>
    <s v="North Pacific Dermatology"/>
    <s v="Lake Washington Dermatology"/>
    <x v="51"/>
    <d v="2021-03-03T00:00:00"/>
    <n v="20"/>
    <x v="123"/>
  </r>
  <r>
    <s v="Northeast Dermatology Associates"/>
    <s v="Northeast Dermatology Associates"/>
    <x v="55"/>
    <d v="2021-03-03T00:00:00"/>
    <n v="20"/>
    <x v="123"/>
  </r>
  <r>
    <s v="Northeast Dermatology Associates"/>
    <s v="Northeast Dermatology Associates"/>
    <x v="53"/>
    <d v="2021-03-03T00:00:00"/>
    <n v="56"/>
    <x v="123"/>
  </r>
  <r>
    <s v="Northeast Dermatology Associates"/>
    <s v="Northeast Dermatology Associates"/>
    <x v="36"/>
    <d v="2021-03-03T00:00:00"/>
    <n v="113"/>
    <x v="123"/>
  </r>
  <r>
    <s v="Northeast Dermatology Associates"/>
    <s v="Northeast Dermatology Associates"/>
    <x v="67"/>
    <d v="2021-03-03T00:00:00"/>
    <n v="34"/>
    <x v="123"/>
  </r>
  <r>
    <s v="Northeast Dermatology Associates"/>
    <s v="Northeast Dermatology Associates"/>
    <x v="56"/>
    <d v="2021-03-03T00:00:00"/>
    <n v="11"/>
    <x v="123"/>
  </r>
  <r>
    <s v="Northeast Dermatology Associates"/>
    <s v="Northeast Dermatology Associates"/>
    <x v="38"/>
    <d v="2021-03-03T00:00:00"/>
    <n v="67"/>
    <x v="123"/>
  </r>
  <r>
    <s v="Northeast Dermatology Associates"/>
    <s v="South Shore Skin Center"/>
    <x v="57"/>
    <d v="2021-03-03T00:00:00"/>
    <n v="139"/>
    <x v="123"/>
  </r>
  <r>
    <s v="Pacific Dermatology Specialists"/>
    <s v="Pacific Dermatology Specialists"/>
    <x v="42"/>
    <d v="2021-03-03T00:00:00"/>
    <n v="27"/>
    <x v="123"/>
  </r>
  <r>
    <s v="Pacific Dermatology Specialists"/>
    <s v="Pacific Dermatology Specialists"/>
    <x v="41"/>
    <d v="2021-03-03T00:00:00"/>
    <n v="9"/>
    <x v="123"/>
  </r>
  <r>
    <s v="Southeast Dermatology Specialists  "/>
    <s v="Southeast Dermatology Specialists"/>
    <x v="43"/>
    <d v="2021-03-03T00:00:00"/>
    <n v="28"/>
    <x v="123"/>
  </r>
  <r>
    <s v="The Dermatology Group  "/>
    <s v="The Dermatology Group"/>
    <x v="45"/>
    <d v="2021-03-03T00:00:00"/>
    <n v="16"/>
    <x v="123"/>
  </r>
  <r>
    <s v="Vanguard Dermatology"/>
    <s v="Vanguard Dermatology"/>
    <x v="47"/>
    <d v="2021-03-03T00:00:00"/>
    <n v="48"/>
    <x v="123"/>
  </r>
  <r>
    <s v="Vanguard Dermatology"/>
    <s v="Vanguard Dermatology"/>
    <x v="13"/>
    <d v="2021-03-02T00:00:00"/>
    <n v="75"/>
    <x v="124"/>
  </r>
  <r>
    <s v="Vanguard Dermatology"/>
    <s v="Vanguard Dermatology"/>
    <x v="12"/>
    <d v="2021-03-02T00:00:00"/>
    <n v="31"/>
    <x v="124"/>
  </r>
  <r>
    <s v="The Dermatology Group  "/>
    <s v="The Dermatology Group"/>
    <x v="24"/>
    <d v="2021-03-02T00:00:00"/>
    <n v="181"/>
    <x v="124"/>
  </r>
  <r>
    <s v="Southeast Dermatology Specialists  "/>
    <s v="Southeast Dermatology Specialists"/>
    <x v="66"/>
    <d v="2021-03-02T00:00:00"/>
    <n v="3"/>
    <x v="124"/>
  </r>
  <r>
    <s v="Pacific Dermatology Specialists"/>
    <s v="Pacific Dermatology Specialists"/>
    <x v="60"/>
    <d v="2021-03-02T00:00:00"/>
    <n v="35"/>
    <x v="124"/>
  </r>
  <r>
    <s v="Northeast Dermatology Associates"/>
    <s v="Northeast Dermatology Associates"/>
    <x v="8"/>
    <d v="2021-03-02T00:00:00"/>
    <n v="59"/>
    <x v="124"/>
  </r>
  <r>
    <s v="Northeast Dermatology Associates"/>
    <s v="Northeast Dermatology Associates"/>
    <x v="7"/>
    <d v="2021-03-02T00:00:00"/>
    <n v="46"/>
    <x v="124"/>
  </r>
  <r>
    <s v="Lupo Center for Aesthetic &amp; General Dermatology"/>
    <s v="Lupo Center for Aesthetic &amp; General Dermatology, LLC"/>
    <x v="2"/>
    <d v="2021-03-02T00:00:00"/>
    <n v="35"/>
    <x v="124"/>
  </r>
  <r>
    <s v="North Pacific Dermatology"/>
    <s v="Eastside Dermatology"/>
    <x v="3"/>
    <d v="2021-03-02T00:00:00"/>
    <n v="53"/>
    <x v="124"/>
  </r>
  <r>
    <s v="Northeast Dermatology Associates"/>
    <s v="Northeast Dermatology Associates"/>
    <x v="5"/>
    <d v="2021-03-02T00:00:00"/>
    <n v="77"/>
    <x v="124"/>
  </r>
  <r>
    <s v="North Pacific Dermatology"/>
    <s v="Skin Surgery Center"/>
    <x v="15"/>
    <d v="2021-03-02T00:00:00"/>
    <n v="18"/>
    <x v="124"/>
  </r>
  <r>
    <s v="The Dermatology Group  "/>
    <s v="Swan Dermatology &amp; Aesthetics"/>
    <x v="11"/>
    <d v="2021-03-02T00:00:00"/>
    <n v="46"/>
    <x v="124"/>
  </r>
  <r>
    <s v="The Dermatology Group  "/>
    <s v="The Dermatology Group"/>
    <x v="26"/>
    <d v="2021-03-02T00:00:00"/>
    <n v="22"/>
    <x v="124"/>
  </r>
  <r>
    <s v="Pacific Dermatology Specialists"/>
    <s v="Pacific Dermatology Specialists"/>
    <x v="92"/>
    <d v="2021-03-02T00:00:00"/>
    <n v="9"/>
    <x v="124"/>
  </r>
  <r>
    <s v="Southeast Dermatology Specialists  "/>
    <s v="Southeast Dermatology Specialists"/>
    <x v="44"/>
    <d v="2021-03-02T00:00:00"/>
    <n v="28"/>
    <x v="124"/>
  </r>
  <r>
    <s v="Northeast Dermatology Associates"/>
    <s v="Northeast Dermatology Associates"/>
    <x v="21"/>
    <d v="2021-03-02T00:00:00"/>
    <n v="35"/>
    <x v="124"/>
  </r>
  <r>
    <s v="Northeast Dermatology Associates"/>
    <s v="Northeast Dermatology Associates"/>
    <x v="22"/>
    <d v="2021-03-02T00:00:00"/>
    <n v="95"/>
    <x v="124"/>
  </r>
  <r>
    <s v="Northeast Dermatology Associates"/>
    <s v="Northeast Dermatology Associates"/>
    <x v="20"/>
    <d v="2021-03-02T00:00:00"/>
    <n v="7"/>
    <x v="124"/>
  </r>
  <r>
    <s v="Northeast Dermatology Associates"/>
    <s v="Northeast Dermatology Associates"/>
    <x v="36"/>
    <d v="2021-03-02T00:00:00"/>
    <n v="86"/>
    <x v="124"/>
  </r>
  <r>
    <s v="Northeast Dermatology Associates"/>
    <s v="Northeast Dermatology Associates"/>
    <x v="35"/>
    <d v="2021-03-02T00:00:00"/>
    <n v="54"/>
    <x v="124"/>
  </r>
  <r>
    <s v="North Pacific Dermatology"/>
    <s v="Skin Surgery Center"/>
    <x v="105"/>
    <d v="2021-03-02T00:00:00"/>
    <n v="2"/>
    <x v="124"/>
  </r>
  <r>
    <s v="Northeast Dermatology Associates"/>
    <s v="Brookline Dermatology Associates"/>
    <x v="16"/>
    <d v="2021-03-02T00:00:00"/>
    <n v="37"/>
    <x v="124"/>
  </r>
  <r>
    <s v="Northeast Dermatology Associates"/>
    <s v="Northeast Dermatology Associates"/>
    <x v="18"/>
    <d v="2021-03-02T00:00:00"/>
    <n v="40"/>
    <x v="124"/>
  </r>
  <r>
    <s v="Northeast Dermatology Associates"/>
    <s v="Northeast Dermatology Associates"/>
    <x v="39"/>
    <d v="2021-03-02T00:00:00"/>
    <n v="23"/>
    <x v="124"/>
  </r>
  <r>
    <s v="Pacific Dermatology Specialists"/>
    <s v="Pacific Dermatology Specialists"/>
    <x v="59"/>
    <d v="2021-03-02T00:00:00"/>
    <n v="23"/>
    <x v="124"/>
  </r>
  <r>
    <s v="Pacific Dermatology Specialists"/>
    <s v="Pacific Dermatology Specialists"/>
    <x v="72"/>
    <d v="2021-03-02T00:00:00"/>
    <n v="23"/>
    <x v="124"/>
  </r>
  <r>
    <s v="Pacific Dermatology Specialists"/>
    <s v="Pacific Dermatology Specialists"/>
    <x v="73"/>
    <d v="2021-03-02T00:00:00"/>
    <n v="31"/>
    <x v="124"/>
  </r>
  <r>
    <s v="Pacific Dermatology Specialists"/>
    <s v="Pacific Dermatology Specialists"/>
    <x v="41"/>
    <d v="2021-03-02T00:00:00"/>
    <n v="1"/>
    <x v="124"/>
  </r>
  <r>
    <s v="Southeast Dermatology Specialists  "/>
    <s v="Southeast Dermatology Specialists"/>
    <x v="43"/>
    <d v="2021-03-02T00:00:00"/>
    <n v="58"/>
    <x v="124"/>
  </r>
  <r>
    <s v="The Dermatology Group  "/>
    <s v="The Dermatology Group"/>
    <x v="25"/>
    <d v="2021-03-02T00:00:00"/>
    <n v="28"/>
    <x v="124"/>
  </r>
  <r>
    <s v="Vanguard Dermatology"/>
    <s v="Vanguard Dermatology"/>
    <x v="46"/>
    <d v="2021-03-02T00:00:00"/>
    <n v="43"/>
    <x v="124"/>
  </r>
  <r>
    <s v="Washington Institute of Dermatologic Laser Surgery"/>
    <s v="Washington Institute of Dermatologic Laser Surgery"/>
    <x v="48"/>
    <d v="2021-03-02T00:00:00"/>
    <n v="30"/>
    <x v="124"/>
  </r>
  <r>
    <s v="Northeast Dermatology Associates"/>
    <s v="Dermatology of Cape Cod"/>
    <x v="34"/>
    <d v="2021-03-02T00:00:00"/>
    <n v="98"/>
    <x v="124"/>
  </r>
  <r>
    <s v="North Pacific Dermatology"/>
    <s v="Skin Surgery Center"/>
    <x v="96"/>
    <d v="2021-03-02T00:00:00"/>
    <n v="4"/>
    <x v="124"/>
  </r>
  <r>
    <s v="Northeast Dermatology Associates"/>
    <s v="Northeast Dermatology Associates"/>
    <x v="19"/>
    <d v="2021-03-02T00:00:00"/>
    <n v="32"/>
    <x v="124"/>
  </r>
  <r>
    <s v="Northeast Dermatology Associates"/>
    <s v="Northeast Dermatology Associates"/>
    <x v="54"/>
    <d v="2021-03-02T00:00:00"/>
    <n v="36"/>
    <x v="124"/>
  </r>
  <r>
    <s v="Northeast Dermatology Associates"/>
    <s v="Northeast Dermatology Associates"/>
    <x v="67"/>
    <d v="2021-03-02T00:00:00"/>
    <n v="17"/>
    <x v="124"/>
  </r>
  <r>
    <s v="Northeast Dermatology Associates"/>
    <s v="Northeast Dermatology Associates"/>
    <x v="37"/>
    <d v="2021-03-02T00:00:00"/>
    <n v="94"/>
    <x v="124"/>
  </r>
  <r>
    <s v="North Pacific Dermatology"/>
    <s v="Lake Washington Dermatology"/>
    <x v="51"/>
    <d v="2021-03-02T00:00:00"/>
    <n v="56"/>
    <x v="124"/>
  </r>
  <r>
    <s v="North Pacific Dermatology"/>
    <s v="North Pacific Dermatology"/>
    <x v="68"/>
    <d v="2021-03-02T00:00:00"/>
    <n v="3"/>
    <x v="124"/>
  </r>
  <r>
    <s v="North Pacific Dermatology"/>
    <s v="North Pacific Dermatology"/>
    <x v="4"/>
    <d v="2021-03-02T00:00:00"/>
    <n v="30"/>
    <x v="124"/>
  </r>
  <r>
    <s v="Family Dermatology"/>
    <s v="Family Dermatology"/>
    <x v="1"/>
    <d v="2021-03-02T00:00:00"/>
    <n v="88"/>
    <x v="124"/>
  </r>
  <r>
    <s v="North Pacific Dermatology"/>
    <s v="North Pacific Dermatology"/>
    <x v="33"/>
    <d v="2021-03-02T00:00:00"/>
    <n v="60"/>
    <x v="124"/>
  </r>
  <r>
    <s v="North Pacific Dermatology"/>
    <s v="Skin Surgery Center"/>
    <x v="52"/>
    <d v="2021-03-02T00:00:00"/>
    <n v="26"/>
    <x v="124"/>
  </r>
  <r>
    <s v="Northeast Dermatology Associates"/>
    <s v="Northeast Dermatology Associates"/>
    <x v="38"/>
    <d v="2021-03-02T00:00:00"/>
    <n v="59"/>
    <x v="124"/>
  </r>
  <r>
    <s v="Northeast Dermatology Associates"/>
    <s v="Northeast Dermatology Associates"/>
    <x v="56"/>
    <d v="2021-03-02T00:00:00"/>
    <n v="9"/>
    <x v="124"/>
  </r>
  <r>
    <s v="Northeast Dermatology Associates"/>
    <s v="Northeast Dermatology Associates"/>
    <x v="53"/>
    <d v="2021-03-02T00:00:00"/>
    <n v="64"/>
    <x v="124"/>
  </r>
  <r>
    <s v="Northeast Dermatology Associates"/>
    <s v="Northeast Dermatology Associates"/>
    <x v="55"/>
    <d v="2021-03-02T00:00:00"/>
    <n v="27"/>
    <x v="124"/>
  </r>
  <r>
    <s v="Vanguard Dermatology"/>
    <s v="Vanguard Dermatology"/>
    <x v="84"/>
    <d v="2021-03-02T00:00:00"/>
    <n v="11"/>
    <x v="124"/>
  </r>
  <r>
    <s v="The Dermatology Group  "/>
    <s v="The Dermatology Group"/>
    <x v="76"/>
    <d v="2021-03-02T00:00:00"/>
    <n v="99"/>
    <x v="124"/>
  </r>
  <r>
    <s v="Vanguard Dermatology"/>
    <s v="Vanguard Dermatology"/>
    <x v="47"/>
    <d v="2021-03-02T00:00:00"/>
    <n v="52"/>
    <x v="124"/>
  </r>
  <r>
    <s v="Southeast Dermatology Specialists  "/>
    <s v="Southeast Dermatology Specialists"/>
    <x v="62"/>
    <d v="2021-03-02T00:00:00"/>
    <n v="36"/>
    <x v="124"/>
  </r>
  <r>
    <s v="Pacific Dermatology Specialists"/>
    <s v="Pacific Dermatology Specialists"/>
    <x v="42"/>
    <d v="2021-03-02T00:00:00"/>
    <n v="20"/>
    <x v="124"/>
  </r>
  <r>
    <s v="Semler Dermatology"/>
    <s v="Semler Dermatology"/>
    <x v="61"/>
    <d v="2021-03-02T00:00:00"/>
    <n v="63"/>
    <x v="124"/>
  </r>
  <r>
    <s v="Northeast Dermatology Associates"/>
    <s v="South Shore Skin Center"/>
    <x v="9"/>
    <d v="2021-03-02T00:00:00"/>
    <n v="180"/>
    <x v="124"/>
  </r>
  <r>
    <s v="Northeast Dermatology Associates"/>
    <s v="South Shore Skin Center"/>
    <x v="57"/>
    <d v="2021-03-02T00:00:00"/>
    <n v="210"/>
    <x v="124"/>
  </r>
  <r>
    <s v="Northeast Dermatology Associates"/>
    <s v="Northeast Dermatology Associates"/>
    <x v="8"/>
    <d v="2021-03-01T00:00:00"/>
    <n v="42"/>
    <x v="125"/>
  </r>
  <r>
    <s v="Pacific Dermatology Specialists"/>
    <s v="Pacific Dermatology Specialists"/>
    <x v="72"/>
    <d v="2021-03-01T00:00:00"/>
    <n v="29"/>
    <x v="125"/>
  </r>
  <r>
    <s v="Pacific Dermatology Specialists"/>
    <s v="Pacific Dermatology Specialists"/>
    <x v="59"/>
    <d v="2021-03-01T00:00:00"/>
    <n v="31"/>
    <x v="125"/>
  </r>
  <r>
    <s v="Pacific Dermatology Specialists"/>
    <s v="Pacific Dermatology Specialists"/>
    <x v="73"/>
    <d v="2021-03-01T00:00:00"/>
    <n v="26"/>
    <x v="125"/>
  </r>
  <r>
    <s v="Pacific Dermatology Specialists"/>
    <s v="Pacific Dermatology Specialists"/>
    <x v="41"/>
    <d v="2021-03-01T00:00:00"/>
    <n v="37"/>
    <x v="125"/>
  </r>
  <r>
    <s v="Vanguard Dermatology"/>
    <s v="Vanguard Dermatology"/>
    <x v="46"/>
    <d v="2021-03-01T00:00:00"/>
    <n v="57"/>
    <x v="125"/>
  </r>
  <r>
    <s v="Northeast Dermatology Associates"/>
    <s v="Northeast Dermatology Associates"/>
    <x v="36"/>
    <d v="2021-03-01T00:00:00"/>
    <n v="89"/>
    <x v="125"/>
  </r>
  <r>
    <s v="Northeast Dermatology Associates"/>
    <s v="Northeast Dermatology Associates"/>
    <x v="35"/>
    <d v="2021-03-01T00:00:00"/>
    <n v="48"/>
    <x v="125"/>
  </r>
  <r>
    <s v="Northeast Dermatology Associates"/>
    <s v="Northeast Dermatology Associates"/>
    <x v="39"/>
    <d v="2021-03-01T00:00:00"/>
    <n v="28"/>
    <x v="125"/>
  </r>
  <r>
    <s v="Northeast Dermatology Associates"/>
    <s v="Northeast Dermatology Associates"/>
    <x v="7"/>
    <d v="2021-03-01T00:00:00"/>
    <n v="27"/>
    <x v="125"/>
  </r>
  <r>
    <s v="Northeast Dermatology Associates"/>
    <s v="Northeast Dermatology Associates"/>
    <x v="37"/>
    <d v="2021-03-01T00:00:00"/>
    <n v="76"/>
    <x v="125"/>
  </r>
  <r>
    <s v="Northeast Dermatology Associates"/>
    <s v="Northeast Dermatology Associates"/>
    <x v="5"/>
    <d v="2021-03-01T00:00:00"/>
    <n v="86"/>
    <x v="125"/>
  </r>
  <r>
    <s v="Northeast Dermatology Associates"/>
    <s v="Dermatology of Cape Cod"/>
    <x v="34"/>
    <d v="2021-03-01T00:00:00"/>
    <n v="78"/>
    <x v="125"/>
  </r>
  <r>
    <s v="Northeast Dermatology Associates"/>
    <s v="Northeast Dermatology Associates"/>
    <x v="21"/>
    <d v="2021-03-01T00:00:00"/>
    <n v="39"/>
    <x v="125"/>
  </r>
  <r>
    <s v="Northeast Dermatology Associates"/>
    <s v="Northeast Dermatology Associates"/>
    <x v="55"/>
    <d v="2021-03-01T00:00:00"/>
    <n v="27"/>
    <x v="125"/>
  </r>
  <r>
    <s v="Northeast Dermatology Associates"/>
    <s v="Northeast Dermatology Associates"/>
    <x v="71"/>
    <d v="2021-03-01T00:00:00"/>
    <n v="1"/>
    <x v="125"/>
  </r>
  <r>
    <s v="Northeast Dermatology Associates"/>
    <s v="Northeast Dermatology Associates"/>
    <x v="22"/>
    <d v="2021-03-01T00:00:00"/>
    <n v="107"/>
    <x v="125"/>
  </r>
  <r>
    <s v="Northeast Dermatology Associates"/>
    <s v="Northeast Dermatology Associates"/>
    <x v="56"/>
    <d v="2021-03-01T00:00:00"/>
    <n v="6"/>
    <x v="125"/>
  </r>
  <r>
    <s v="Northeast Dermatology Associates"/>
    <s v="Northeast Dermatology Associates"/>
    <x v="53"/>
    <d v="2021-03-01T00:00:00"/>
    <n v="47"/>
    <x v="125"/>
  </r>
  <r>
    <s v="North Pacific Dermatology"/>
    <s v="Skin Surgery Center"/>
    <x v="52"/>
    <d v="2021-03-01T00:00:00"/>
    <n v="21"/>
    <x v="125"/>
  </r>
  <r>
    <s v="North Pacific Dermatology"/>
    <s v="Skin Surgery Center"/>
    <x v="105"/>
    <d v="2021-03-01T00:00:00"/>
    <n v="1"/>
    <x v="125"/>
  </r>
  <r>
    <s v="North Pacific Dermatology"/>
    <s v="North Pacific Dermatology"/>
    <x v="33"/>
    <d v="2021-03-01T00:00:00"/>
    <n v="55"/>
    <x v="125"/>
  </r>
  <r>
    <s v="Northeast Dermatology Associates"/>
    <s v="Brookline Dermatology Associates"/>
    <x v="16"/>
    <d v="2021-03-01T00:00:00"/>
    <n v="1"/>
    <x v="125"/>
  </r>
  <r>
    <s v="North Pacific Dermatology"/>
    <s v="Skin Surgery Center"/>
    <x v="15"/>
    <d v="2021-03-01T00:00:00"/>
    <n v="4"/>
    <x v="125"/>
  </r>
  <r>
    <s v="Northeast Dermatology Associates"/>
    <s v="Brookline Dermatology Associates"/>
    <x v="17"/>
    <d v="2021-03-01T00:00:00"/>
    <n v="8"/>
    <x v="125"/>
  </r>
  <r>
    <s v="Northeast Dermatology Associates"/>
    <s v="Northeast Dermatology Associates"/>
    <x v="18"/>
    <d v="2021-03-01T00:00:00"/>
    <n v="96"/>
    <x v="125"/>
  </r>
  <r>
    <s v="North Pacific Dermatology"/>
    <s v="Lake Washington Dermatology"/>
    <x v="51"/>
    <d v="2021-03-01T00:00:00"/>
    <n v="68"/>
    <x v="125"/>
  </r>
  <r>
    <s v="Vanguard Dermatology"/>
    <s v="Vanguard Dermatology"/>
    <x v="27"/>
    <d v="2021-03-01T00:00:00"/>
    <n v="10"/>
    <x v="125"/>
  </r>
  <r>
    <s v="The Dermatology Group  "/>
    <s v="The Dermatology Group"/>
    <x v="24"/>
    <d v="2021-03-01T00:00:00"/>
    <n v="173"/>
    <x v="125"/>
  </r>
  <r>
    <s v="Southeast Dermatology Specialists  "/>
    <s v="Southeast Dermatology Specialists"/>
    <x v="62"/>
    <d v="2021-03-01T00:00:00"/>
    <n v="76"/>
    <x v="125"/>
  </r>
  <r>
    <s v="Northeast Dermatology Associates"/>
    <s v="South Shore Skin Center"/>
    <x v="57"/>
    <d v="2021-03-01T00:00:00"/>
    <n v="97"/>
    <x v="125"/>
  </r>
  <r>
    <s v="North Pacific Dermatology"/>
    <s v="North Pacific Dermatology"/>
    <x v="4"/>
    <d v="2021-03-01T00:00:00"/>
    <n v="19"/>
    <x v="125"/>
  </r>
  <r>
    <s v="North Pacific Dermatology"/>
    <s v="Lake Washington Dermatology"/>
    <x v="98"/>
    <d v="2021-03-01T00:00:00"/>
    <n v="1"/>
    <x v="125"/>
  </r>
  <r>
    <s v="North Pacific Dermatology"/>
    <s v="Eastside Dermatology"/>
    <x v="3"/>
    <d v="2021-03-01T00:00:00"/>
    <n v="44"/>
    <x v="125"/>
  </r>
  <r>
    <s v="Lupo Center for Aesthetic &amp; General Dermatology"/>
    <s v="Lupo Center for Aesthetic &amp; General Dermatology, LLC"/>
    <x v="2"/>
    <d v="2021-03-01T00:00:00"/>
    <n v="36"/>
    <x v="125"/>
  </r>
  <r>
    <s v="Family Dermatology"/>
    <s v="Family Dermatology"/>
    <x v="1"/>
    <d v="2021-03-01T00:00:00"/>
    <n v="82"/>
    <x v="125"/>
  </r>
  <r>
    <s v="Northeast Dermatology Associates"/>
    <s v="Northeast Dermatology Associates"/>
    <x v="67"/>
    <d v="2021-03-01T00:00:00"/>
    <n v="49"/>
    <x v="125"/>
  </r>
  <r>
    <s v="Northeast Dermatology Associates"/>
    <s v="Northeast Dermatology Associates"/>
    <x v="38"/>
    <d v="2021-03-01T00:00:00"/>
    <n v="52"/>
    <x v="125"/>
  </r>
  <r>
    <s v="Southeast Dermatology Specialists  "/>
    <s v="Southeast Dermatology Specialists"/>
    <x v="66"/>
    <d v="2021-03-01T00:00:00"/>
    <n v="20"/>
    <x v="125"/>
  </r>
  <r>
    <s v="Southeast Dermatology Specialists  "/>
    <s v="Southeast Dermatology Specialists"/>
    <x v="43"/>
    <d v="2021-03-01T00:00:00"/>
    <n v="46"/>
    <x v="125"/>
  </r>
  <r>
    <s v="Pacific Dermatology Specialists"/>
    <s v="Pacific Dermatology Specialists"/>
    <x v="65"/>
    <d v="2021-03-01T00:00:00"/>
    <n v="29"/>
    <x v="125"/>
  </r>
  <r>
    <s v="The Dermatology Group  "/>
    <s v="The Dermatology Group"/>
    <x v="25"/>
    <d v="2021-03-01T00:00:00"/>
    <n v="40"/>
    <x v="125"/>
  </r>
  <r>
    <s v="Washington Institute of Dermatologic Laser Surgery"/>
    <s v="Washington Institute of Dermatologic Laser Surgery"/>
    <x v="48"/>
    <d v="2021-03-01T00:00:00"/>
    <n v="38"/>
    <x v="125"/>
  </r>
  <r>
    <s v="Vanguard Dermatology"/>
    <s v="Vanguard Dermatology"/>
    <x v="13"/>
    <d v="2021-03-01T00:00:00"/>
    <n v="101"/>
    <x v="125"/>
  </r>
  <r>
    <s v="Vanguard Dermatology"/>
    <s v="Vanguard Dermatology"/>
    <x v="47"/>
    <d v="2021-03-01T00:00:00"/>
    <n v="30"/>
    <x v="125"/>
  </r>
  <r>
    <s v="North Pacific Dermatology"/>
    <s v="Skin Surgery Center"/>
    <x v="96"/>
    <d v="2021-03-01T00:00:00"/>
    <n v="1"/>
    <x v="125"/>
  </r>
  <r>
    <s v="North Pacific Dermatology"/>
    <s v="North Pacific Dermatology"/>
    <x v="68"/>
    <d v="2021-03-01T00:00:00"/>
    <n v="1"/>
    <x v="125"/>
  </r>
  <r>
    <s v="Northeast Dermatology Associates"/>
    <s v="Northeast Dermatology Associates"/>
    <x v="20"/>
    <d v="2021-03-01T00:00:00"/>
    <n v="11"/>
    <x v="125"/>
  </r>
  <r>
    <s v="Northeast Dermatology Associates"/>
    <s v="Northeast Dermatology Associates"/>
    <x v="54"/>
    <d v="2021-03-01T00:00:00"/>
    <n v="32"/>
    <x v="125"/>
  </r>
  <r>
    <s v="Northeast Dermatology Associates"/>
    <s v="South Shore Skin Center"/>
    <x v="9"/>
    <d v="2021-03-01T00:00:00"/>
    <n v="199"/>
    <x v="125"/>
  </r>
  <r>
    <s v="Semler Dermatology"/>
    <s v="Semler Dermatology"/>
    <x v="61"/>
    <d v="2021-03-01T00:00:00"/>
    <n v="91"/>
    <x v="125"/>
  </r>
  <r>
    <s v="The Dermatology Group  "/>
    <s v="Swan Dermatology &amp; Aesthetics"/>
    <x v="11"/>
    <d v="2021-03-01T00:00:00"/>
    <n v="58"/>
    <x v="125"/>
  </r>
  <r>
    <s v="The Dermatology Group  "/>
    <s v="The Dermatology Group"/>
    <x v="76"/>
    <d v="2021-03-01T00:00:00"/>
    <n v="1"/>
    <x v="125"/>
  </r>
  <r>
    <s v="The Dermatology Group  "/>
    <s v="The Dermatology Group"/>
    <x v="26"/>
    <d v="2021-03-01T00:00:00"/>
    <n v="1"/>
    <x v="125"/>
  </r>
  <r>
    <s v="The Dermatology Group  "/>
    <s v="The Dermatology Group"/>
    <x v="77"/>
    <d v="2021-03-01T00:00:00"/>
    <n v="60"/>
    <x v="125"/>
  </r>
  <r>
    <s v="Vanguard Dermatology"/>
    <s v="Vanguard Dermatology"/>
    <x v="13"/>
    <d v="2021-02-27T00:00:00"/>
    <n v="54"/>
    <x v="126"/>
  </r>
  <r>
    <s v="Vanguard Dermatology"/>
    <s v="Vanguard Dermatology"/>
    <x v="84"/>
    <d v="2021-02-26T00:00:00"/>
    <n v="13"/>
    <x v="127"/>
  </r>
  <r>
    <s v="The Dermatology Group  "/>
    <s v="The Dermatology Group"/>
    <x v="26"/>
    <d v="2021-02-26T00:00:00"/>
    <n v="48"/>
    <x v="127"/>
  </r>
  <r>
    <s v="The Dermatology Group  "/>
    <s v="The Dermatology Group"/>
    <x v="76"/>
    <d v="2021-02-26T00:00:00"/>
    <n v="2"/>
    <x v="127"/>
  </r>
  <r>
    <s v="The Dermatology Group  "/>
    <s v="The Dermatology Group"/>
    <x v="64"/>
    <d v="2021-02-26T00:00:00"/>
    <n v="6"/>
    <x v="127"/>
  </r>
  <r>
    <s v="The Dermatology Group  "/>
    <s v="Swan Dermatology &amp; Aesthetics"/>
    <x v="11"/>
    <d v="2021-02-26T00:00:00"/>
    <n v="42"/>
    <x v="127"/>
  </r>
  <r>
    <s v="Semler Dermatology"/>
    <s v="Semler Dermatology"/>
    <x v="61"/>
    <d v="2021-02-26T00:00:00"/>
    <n v="45"/>
    <x v="127"/>
  </r>
  <r>
    <s v="Northeast Dermatology Associates"/>
    <s v="South Shore Skin Center"/>
    <x v="9"/>
    <d v="2021-02-26T00:00:00"/>
    <n v="148"/>
    <x v="127"/>
  </r>
  <r>
    <s v="North Pacific Dermatology"/>
    <s v="North Pacific Dermatology"/>
    <x v="4"/>
    <d v="2021-02-26T00:00:00"/>
    <n v="28"/>
    <x v="127"/>
  </r>
  <r>
    <s v="Washington Institute of Dermatologic Laser Surgery"/>
    <s v="Washington Institute of Dermatologic Laser Surgery"/>
    <x v="48"/>
    <d v="2021-02-26T00:00:00"/>
    <n v="27"/>
    <x v="127"/>
  </r>
  <r>
    <s v="The Dermatology Group  "/>
    <s v="The Dermatology Group"/>
    <x v="25"/>
    <d v="2021-02-26T00:00:00"/>
    <n v="1"/>
    <x v="127"/>
  </r>
  <r>
    <s v="The Dermatology Group  "/>
    <s v="The Dermatology Group"/>
    <x v="24"/>
    <d v="2021-02-26T00:00:00"/>
    <n v="84"/>
    <x v="127"/>
  </r>
  <r>
    <s v="Southeast Dermatology Specialists  "/>
    <s v="Southeast Dermatology Specialists"/>
    <x v="43"/>
    <d v="2021-02-26T00:00:00"/>
    <n v="42"/>
    <x v="127"/>
  </r>
  <r>
    <s v="Southeast Dermatology Specialists  "/>
    <s v="Southeast Dermatology Specialists"/>
    <x v="66"/>
    <d v="2021-02-26T00:00:00"/>
    <n v="10"/>
    <x v="127"/>
  </r>
  <r>
    <s v="Northeast Dermatology Associates"/>
    <s v="Northeast Dermatology Associates"/>
    <x v="22"/>
    <d v="2021-02-26T00:00:00"/>
    <n v="69"/>
    <x v="127"/>
  </r>
  <r>
    <s v="Lupo Center for Aesthetic &amp; General Dermatology"/>
    <s v="Lupo Center for Aesthetic &amp; General Dermatology, LLC"/>
    <x v="2"/>
    <d v="2021-02-26T00:00:00"/>
    <n v="34"/>
    <x v="127"/>
  </r>
  <r>
    <s v="North Pacific Dermatology"/>
    <s v="Eastside Dermatology"/>
    <x v="3"/>
    <d v="2021-02-26T00:00:00"/>
    <n v="46"/>
    <x v="127"/>
  </r>
  <r>
    <s v="Northeast Dermatology Associates"/>
    <s v="Brookline Dermatology Associates"/>
    <x v="17"/>
    <d v="2021-02-26T00:00:00"/>
    <n v="41"/>
    <x v="127"/>
  </r>
  <r>
    <s v="Northeast Dermatology Associates"/>
    <s v="South Shore Skin Center"/>
    <x v="57"/>
    <d v="2021-02-26T00:00:00"/>
    <n v="99"/>
    <x v="127"/>
  </r>
  <r>
    <s v="Southeast Dermatology Specialists  "/>
    <s v="Southeast Dermatology Specialists"/>
    <x v="62"/>
    <d v="2021-02-26T00:00:00"/>
    <n v="35"/>
    <x v="127"/>
  </r>
  <r>
    <s v="Southeast Dermatology Specialists  "/>
    <s v="Southeast Dermatology Specialists"/>
    <x v="81"/>
    <d v="2021-02-26T00:00:00"/>
    <n v="1"/>
    <x v="127"/>
  </r>
  <r>
    <s v="Pacific Dermatology Specialists"/>
    <s v="Pacific Dermatology Specialists"/>
    <x v="42"/>
    <d v="2021-02-26T00:00:00"/>
    <n v="37"/>
    <x v="127"/>
  </r>
  <r>
    <s v="Vanguard Dermatology"/>
    <s v="Vanguard Dermatology"/>
    <x v="46"/>
    <d v="2021-02-26T00:00:00"/>
    <n v="59"/>
    <x v="127"/>
  </r>
  <r>
    <s v="North Pacific Dermatology"/>
    <s v="Lake Washington Dermatology"/>
    <x v="51"/>
    <d v="2021-02-26T00:00:00"/>
    <n v="46"/>
    <x v="127"/>
  </r>
  <r>
    <s v="Northeast Dermatology Associates"/>
    <s v="Dermatology of Cape Cod"/>
    <x v="34"/>
    <d v="2021-02-26T00:00:00"/>
    <n v="46"/>
    <x v="127"/>
  </r>
  <r>
    <s v="Northeast Dermatology Associates"/>
    <s v="Brookline Dermatology Associates"/>
    <x v="16"/>
    <d v="2021-02-26T00:00:00"/>
    <n v="19"/>
    <x v="127"/>
  </r>
  <r>
    <s v="North Pacific Dermatology"/>
    <s v="North Pacific Dermatology"/>
    <x v="33"/>
    <d v="2021-02-26T00:00:00"/>
    <n v="22"/>
    <x v="127"/>
  </r>
  <r>
    <s v="Northeast Dermatology Associates"/>
    <s v="Northeast Dermatology Associates"/>
    <x v="53"/>
    <d v="2021-02-26T00:00:00"/>
    <n v="43"/>
    <x v="127"/>
  </r>
  <r>
    <s v="Northeast Dermatology Associates"/>
    <s v="Northeast Dermatology Associates"/>
    <x v="36"/>
    <d v="2021-02-26T00:00:00"/>
    <n v="34"/>
    <x v="127"/>
  </r>
  <r>
    <s v="Northeast Dermatology Associates"/>
    <s v="Northeast Dermatology Associates"/>
    <x v="35"/>
    <d v="2021-02-26T00:00:00"/>
    <n v="33"/>
    <x v="127"/>
  </r>
  <r>
    <s v="Northeast Dermatology Associates"/>
    <s v="Northeast Dermatology Associates"/>
    <x v="38"/>
    <d v="2021-02-26T00:00:00"/>
    <n v="84"/>
    <x v="127"/>
  </r>
  <r>
    <s v="Northeast Dermatology Associates"/>
    <s v="Northeast Dermatology Associates"/>
    <x v="55"/>
    <d v="2021-02-26T00:00:00"/>
    <n v="13"/>
    <x v="127"/>
  </r>
  <r>
    <s v="Northeast Dermatology Associates"/>
    <s v="Northeast Dermatology Associates"/>
    <x v="5"/>
    <d v="2021-02-26T00:00:00"/>
    <n v="50"/>
    <x v="127"/>
  </r>
  <r>
    <s v="Northeast Dermatology Associates"/>
    <s v="Northeast Dermatology Associates"/>
    <x v="37"/>
    <d v="2021-02-26T00:00:00"/>
    <n v="103"/>
    <x v="127"/>
  </r>
  <r>
    <s v="Vanguard Dermatology"/>
    <s v="Vanguard Dermatology"/>
    <x v="12"/>
    <d v="2021-02-26T00:00:00"/>
    <n v="17"/>
    <x v="127"/>
  </r>
  <r>
    <s v="Pacific Dermatology Specialists"/>
    <s v="Pacific Dermatology Specialists"/>
    <x v="41"/>
    <d v="2021-02-26T00:00:00"/>
    <n v="33"/>
    <x v="127"/>
  </r>
  <r>
    <s v="Northeast Dermatology Associates"/>
    <s v="Northeast Dermatology Associates"/>
    <x v="8"/>
    <d v="2021-02-26T00:00:00"/>
    <n v="42"/>
    <x v="127"/>
  </r>
  <r>
    <s v="Northeast Dermatology Associates"/>
    <s v="Northeast Dermatology Associates"/>
    <x v="40"/>
    <d v="2021-02-25T00:00:00"/>
    <n v="22"/>
    <x v="128"/>
  </r>
  <r>
    <s v="Vanguard Dermatology"/>
    <s v="Vanguard Dermatology"/>
    <x v="27"/>
    <d v="2021-02-25T00:00:00"/>
    <n v="14"/>
    <x v="128"/>
  </r>
  <r>
    <s v="The Dermatology Group  "/>
    <s v="Swan Dermatology &amp; Aesthetics"/>
    <x v="11"/>
    <d v="2021-02-25T00:00:00"/>
    <n v="20"/>
    <x v="128"/>
  </r>
  <r>
    <s v="The Dermatology Group  "/>
    <s v="The Dermatology Group"/>
    <x v="26"/>
    <d v="2021-02-25T00:00:00"/>
    <n v="76"/>
    <x v="128"/>
  </r>
  <r>
    <s v="Northeast Dermatology Associates"/>
    <s v="Northeast Dermatology Associates"/>
    <x v="22"/>
    <d v="2021-02-25T00:00:00"/>
    <n v="46"/>
    <x v="128"/>
  </r>
  <r>
    <s v="Northeast Dermatology Associates"/>
    <s v="Northeast Dermatology Associates"/>
    <x v="19"/>
    <d v="2021-02-25T00:00:00"/>
    <n v="40"/>
    <x v="128"/>
  </r>
  <r>
    <s v="Northeast Dermatology Associates"/>
    <s v="Northeast Dermatology Associates"/>
    <x v="20"/>
    <d v="2021-02-25T00:00:00"/>
    <n v="7"/>
    <x v="128"/>
  </r>
  <r>
    <s v="Northeast Dermatology Associates"/>
    <s v="Northeast Dermatology Associates"/>
    <x v="18"/>
    <d v="2021-02-25T00:00:00"/>
    <n v="3"/>
    <x v="128"/>
  </r>
  <r>
    <s v="Northeast Dermatology Associates"/>
    <s v="Brookline Dermatology Associates"/>
    <x v="17"/>
    <d v="2021-02-25T00:00:00"/>
    <n v="36"/>
    <x v="128"/>
  </r>
  <r>
    <s v="Northeast Dermatology Associates"/>
    <s v="Brookline Dermatology Associates"/>
    <x v="16"/>
    <d v="2021-02-25T00:00:00"/>
    <n v="42"/>
    <x v="128"/>
  </r>
  <r>
    <s v="North Pacific Dermatology"/>
    <s v="Eastside Dermatology"/>
    <x v="85"/>
    <d v="2021-02-25T00:00:00"/>
    <n v="2"/>
    <x v="128"/>
  </r>
  <r>
    <s v="Northeast Dermatology Associates"/>
    <s v="Northeast Dermatology Associates"/>
    <x v="7"/>
    <d v="2021-02-25T00:00:00"/>
    <n v="51"/>
    <x v="128"/>
  </r>
  <r>
    <s v="Northeast Dermatology Associates"/>
    <s v="Northeast Dermatology Associates"/>
    <x v="5"/>
    <d v="2021-02-25T00:00:00"/>
    <n v="90"/>
    <x v="128"/>
  </r>
  <r>
    <s v="Lupo Center for Aesthetic &amp; General Dermatology"/>
    <s v="Lupo Center for Aesthetic &amp; General Dermatology, LLC"/>
    <x v="2"/>
    <d v="2021-02-25T00:00:00"/>
    <n v="38"/>
    <x v="128"/>
  </r>
  <r>
    <s v="North Pacific Dermatology"/>
    <s v="Eastside Dermatology"/>
    <x v="3"/>
    <d v="2021-02-25T00:00:00"/>
    <n v="20"/>
    <x v="128"/>
  </r>
  <r>
    <s v="Family Dermatology"/>
    <s v="Family Dermatology"/>
    <x v="1"/>
    <d v="2021-02-25T00:00:00"/>
    <n v="91"/>
    <x v="128"/>
  </r>
  <r>
    <s v="Vanguard Dermatology"/>
    <s v="Vanguard Dermatology"/>
    <x v="12"/>
    <d v="2021-02-25T00:00:00"/>
    <n v="49"/>
    <x v="128"/>
  </r>
  <r>
    <s v="Vanguard Dermatology"/>
    <s v="Vanguard Dermatology"/>
    <x v="13"/>
    <d v="2021-02-25T00:00:00"/>
    <n v="39"/>
    <x v="128"/>
  </r>
  <r>
    <s v="The Dermatology Group  "/>
    <s v="The Dermatology Group"/>
    <x v="24"/>
    <d v="2021-02-25T00:00:00"/>
    <n v="172"/>
    <x v="128"/>
  </r>
  <r>
    <s v="Southeast Dermatology Specialists  "/>
    <s v="Southeast Dermatology Specialists"/>
    <x v="66"/>
    <d v="2021-02-25T00:00:00"/>
    <n v="1"/>
    <x v="128"/>
  </r>
  <r>
    <s v="Northeast Dermatology Associates"/>
    <s v="Northeast Dermatology Associates"/>
    <x v="8"/>
    <d v="2021-02-25T00:00:00"/>
    <n v="57"/>
    <x v="128"/>
  </r>
  <r>
    <s v="North Pacific Dermatology"/>
    <s v="North Pacific Dermatology"/>
    <x v="4"/>
    <d v="2021-02-25T00:00:00"/>
    <n v="18"/>
    <x v="128"/>
  </r>
  <r>
    <s v="North Pacific Dermatology"/>
    <s v="North Pacific Dermatology"/>
    <x v="33"/>
    <d v="2021-02-25T00:00:00"/>
    <n v="60"/>
    <x v="128"/>
  </r>
  <r>
    <s v="North Pacific Dermatology"/>
    <s v="North Pacific Dermatology"/>
    <x v="68"/>
    <d v="2021-02-25T00:00:00"/>
    <n v="2"/>
    <x v="128"/>
  </r>
  <r>
    <s v="North Pacific Dermatology"/>
    <s v="Lake Washington Dermatology"/>
    <x v="51"/>
    <d v="2021-02-25T00:00:00"/>
    <n v="71"/>
    <x v="128"/>
  </r>
  <r>
    <s v="Northeast Dermatology Associates"/>
    <s v="Northeast Dermatology Associates"/>
    <x v="56"/>
    <d v="2021-02-25T00:00:00"/>
    <n v="12"/>
    <x v="128"/>
  </r>
  <r>
    <s v="Northeast Dermatology Associates"/>
    <s v="Northeast Dermatology Associates"/>
    <x v="6"/>
    <d v="2021-02-25T00:00:00"/>
    <n v="32"/>
    <x v="128"/>
  </r>
  <r>
    <s v="Northeast Dermatology Associates"/>
    <s v="Northeast Dermatology Associates"/>
    <x v="53"/>
    <d v="2021-02-25T00:00:00"/>
    <n v="51"/>
    <x v="128"/>
  </r>
  <r>
    <s v="Northeast Dermatology Associates"/>
    <s v="Northeast Dermatology Associates"/>
    <x v="54"/>
    <d v="2021-02-25T00:00:00"/>
    <n v="34"/>
    <x v="128"/>
  </r>
  <r>
    <s v="Northeast Dermatology Associates"/>
    <s v="Northeast Dermatology Associates"/>
    <x v="55"/>
    <d v="2021-02-25T00:00:00"/>
    <n v="52"/>
    <x v="128"/>
  </r>
  <r>
    <s v="Southeast Dermatology Specialists  "/>
    <s v="Southeast Dermatology Specialists"/>
    <x v="62"/>
    <d v="2021-02-25T00:00:00"/>
    <n v="81"/>
    <x v="128"/>
  </r>
  <r>
    <s v="Semler Dermatology"/>
    <s v="Semler Dermatology"/>
    <x v="61"/>
    <d v="2021-02-25T00:00:00"/>
    <n v="83"/>
    <x v="128"/>
  </r>
  <r>
    <s v="Pacific Dermatology Specialists"/>
    <s v="Pacific Dermatology Specialists"/>
    <x v="42"/>
    <d v="2021-02-25T00:00:00"/>
    <n v="37"/>
    <x v="128"/>
  </r>
  <r>
    <s v="Northeast Dermatology Associates"/>
    <s v="South Shore Skin Center"/>
    <x v="9"/>
    <d v="2021-02-25T00:00:00"/>
    <n v="218"/>
    <x v="128"/>
  </r>
  <r>
    <s v="Northeast Dermatology Associates"/>
    <s v="South Shore Skin Center"/>
    <x v="57"/>
    <d v="2021-02-25T00:00:00"/>
    <n v="164"/>
    <x v="128"/>
  </r>
  <r>
    <s v="The Dermatology Group  "/>
    <s v="The Dermatology Group"/>
    <x v="76"/>
    <d v="2021-02-25T00:00:00"/>
    <n v="26"/>
    <x v="128"/>
  </r>
  <r>
    <s v="The Dermatology Group  "/>
    <s v="The Dermatology Group"/>
    <x v="64"/>
    <d v="2021-02-25T00:00:00"/>
    <n v="26"/>
    <x v="128"/>
  </r>
  <r>
    <s v="Dermatology &amp; MOHS Surgery Institute"/>
    <s v="Dermatology &amp; MOHS Surgery Institute"/>
    <x v="29"/>
    <d v="2021-02-25T00:00:00"/>
    <n v="16"/>
    <x v="128"/>
  </r>
  <r>
    <s v="Northeast Dermatology Associates"/>
    <s v="Dermatology of Cape Cod"/>
    <x v="34"/>
    <d v="2021-02-25T00:00:00"/>
    <n v="74"/>
    <x v="128"/>
  </r>
  <r>
    <s v="Northeast Dermatology Associates"/>
    <s v="Northeast Dermatology Associates"/>
    <x v="67"/>
    <d v="2021-02-25T00:00:00"/>
    <n v="22"/>
    <x v="128"/>
  </r>
  <r>
    <s v="Northeast Dermatology Associates"/>
    <s v="Northeast Dermatology Associates"/>
    <x v="36"/>
    <d v="2021-02-25T00:00:00"/>
    <n v="17"/>
    <x v="128"/>
  </r>
  <r>
    <s v="Northeast Dermatology Associates"/>
    <s v="Northeast Dermatology Associates"/>
    <x v="35"/>
    <d v="2021-02-25T00:00:00"/>
    <n v="61"/>
    <x v="128"/>
  </r>
  <r>
    <s v="Northeast Dermatology Associates"/>
    <s v="Northeast Dermatology Associates"/>
    <x v="37"/>
    <d v="2021-02-25T00:00:00"/>
    <n v="81"/>
    <x v="128"/>
  </r>
  <r>
    <s v="Northeast Dermatology Associates"/>
    <s v="Northeast Dermatology Associates"/>
    <x v="38"/>
    <d v="2021-02-25T00:00:00"/>
    <n v="71"/>
    <x v="128"/>
  </r>
  <r>
    <s v="Northeast Dermatology Associates"/>
    <s v="Northeast Dermatology Associates"/>
    <x v="39"/>
    <d v="2021-02-25T00:00:00"/>
    <n v="24"/>
    <x v="128"/>
  </r>
  <r>
    <s v="Pacific Dermatology Specialists"/>
    <s v="Pacific Dermatology Specialists"/>
    <x v="59"/>
    <d v="2021-02-25T00:00:00"/>
    <n v="28"/>
    <x v="128"/>
  </r>
  <r>
    <s v="Pacific Dermatology Specialists"/>
    <s v="Pacific Dermatology Specialists"/>
    <x v="41"/>
    <d v="2021-02-25T00:00:00"/>
    <n v="37"/>
    <x v="128"/>
  </r>
  <r>
    <s v="Southeast Dermatology Specialists  "/>
    <s v="Southeast Dermatology Specialists"/>
    <x v="44"/>
    <d v="2021-02-25T00:00:00"/>
    <n v="29"/>
    <x v="128"/>
  </r>
  <r>
    <s v="Southeast Dermatology Specialists  "/>
    <s v="Southeast Dermatology Specialists"/>
    <x v="43"/>
    <d v="2021-02-25T00:00:00"/>
    <n v="51"/>
    <x v="128"/>
  </r>
  <r>
    <s v="The Dermatology Group  "/>
    <s v="The Dermatology Group"/>
    <x v="25"/>
    <d v="2021-02-25T00:00:00"/>
    <n v="72"/>
    <x v="128"/>
  </r>
  <r>
    <s v="Vanguard Dermatology"/>
    <s v="Vanguard Dermatology"/>
    <x v="47"/>
    <d v="2021-02-25T00:00:00"/>
    <n v="24"/>
    <x v="128"/>
  </r>
  <r>
    <s v="Vanguard Dermatology"/>
    <s v="Vanguard Dermatology"/>
    <x v="46"/>
    <d v="2021-02-25T00:00:00"/>
    <n v="80"/>
    <x v="128"/>
  </r>
  <r>
    <s v="Washington Institute of Dermatologic Laser Surgery"/>
    <s v="Washington Institute of Dermatologic Laser Surgery"/>
    <x v="48"/>
    <d v="2021-02-25T00:00:00"/>
    <n v="30"/>
    <x v="128"/>
  </r>
  <r>
    <s v="Vanguard Dermatology"/>
    <s v="Vanguard Dermatology"/>
    <x v="27"/>
    <d v="2021-02-24T00:00:00"/>
    <n v="9"/>
    <x v="129"/>
  </r>
  <r>
    <s v="The Dermatology Group  "/>
    <s v="The Dermatology Group"/>
    <x v="24"/>
    <d v="2021-02-24T00:00:00"/>
    <n v="158"/>
    <x v="129"/>
  </r>
  <r>
    <s v="Southeast Dermatology Specialists  "/>
    <s v="Southeast Dermatology Specialists"/>
    <x v="62"/>
    <d v="2021-02-24T00:00:00"/>
    <n v="75"/>
    <x v="129"/>
  </r>
  <r>
    <s v="Pacific Dermatology Specialists"/>
    <s v="Pacific Dermatology Specialists"/>
    <x v="42"/>
    <d v="2021-02-24T00:00:00"/>
    <n v="32"/>
    <x v="129"/>
  </r>
  <r>
    <s v="Northeast Dermatology Associates"/>
    <s v="South Shore Skin Center"/>
    <x v="57"/>
    <d v="2021-02-24T00:00:00"/>
    <n v="138"/>
    <x v="129"/>
  </r>
  <r>
    <s v="Northeast Dermatology Associates"/>
    <s v="Northeast Dermatology Associates"/>
    <x v="22"/>
    <d v="2021-02-24T00:00:00"/>
    <n v="56"/>
    <x v="129"/>
  </r>
  <r>
    <s v="Northeast Dermatology Associates"/>
    <s v="Northeast Dermatology Associates"/>
    <x v="56"/>
    <d v="2021-02-24T00:00:00"/>
    <n v="6"/>
    <x v="129"/>
  </r>
  <r>
    <s v="Northeast Dermatology Associates"/>
    <s v="Northeast Dermatology Associates"/>
    <x v="71"/>
    <d v="2021-02-24T00:00:00"/>
    <n v="6"/>
    <x v="129"/>
  </r>
  <r>
    <s v="Northeast Dermatology Associates"/>
    <s v="Northeast Dermatology Associates"/>
    <x v="55"/>
    <d v="2021-02-24T00:00:00"/>
    <n v="21"/>
    <x v="129"/>
  </r>
  <r>
    <s v="Northeast Dermatology Associates"/>
    <s v="Northeast Dermatology Associates"/>
    <x v="53"/>
    <d v="2021-02-24T00:00:00"/>
    <n v="61"/>
    <x v="129"/>
  </r>
  <r>
    <s v="Northeast Dermatology Associates"/>
    <s v="Brookline Dermatology Associates"/>
    <x v="17"/>
    <d v="2021-02-24T00:00:00"/>
    <n v="38"/>
    <x v="129"/>
  </r>
  <r>
    <s v="Northeast Dermatology Associates"/>
    <s v="Northeast Dermatology Associates"/>
    <x v="18"/>
    <d v="2021-02-24T00:00:00"/>
    <n v="7"/>
    <x v="129"/>
  </r>
  <r>
    <s v="Northeast Dermatology Associates"/>
    <s v="Brookline Dermatology Associates"/>
    <x v="16"/>
    <d v="2021-02-24T00:00:00"/>
    <n v="39"/>
    <x v="129"/>
  </r>
  <r>
    <s v="The Dermatology Group  "/>
    <s v="Swan Dermatology &amp; Aesthetics"/>
    <x v="11"/>
    <d v="2021-02-24T00:00:00"/>
    <n v="20"/>
    <x v="129"/>
  </r>
  <r>
    <s v="Vanguard Dermatology"/>
    <s v="Vanguard Dermatology"/>
    <x v="102"/>
    <d v="2021-02-24T00:00:00"/>
    <n v="14"/>
    <x v="129"/>
  </r>
  <r>
    <s v="Northeast Dermatology Associates"/>
    <s v="Northeast Dermatology Associates"/>
    <x v="8"/>
    <d v="2021-02-24T00:00:00"/>
    <n v="51"/>
    <x v="129"/>
  </r>
  <r>
    <s v="Pacific Dermatology Specialists"/>
    <s v="Pacific Dermatology Specialists"/>
    <x v="41"/>
    <d v="2021-02-24T00:00:00"/>
    <n v="12"/>
    <x v="129"/>
  </r>
  <r>
    <s v="Northeast Dermatology Associates"/>
    <s v="Northeast Dermatology Associates"/>
    <x v="35"/>
    <d v="2021-02-24T00:00:00"/>
    <n v="6"/>
    <x v="129"/>
  </r>
  <r>
    <s v="Northeast Dermatology Associates"/>
    <s v="Northeast Dermatology Associates"/>
    <x v="36"/>
    <d v="2021-02-24T00:00:00"/>
    <n v="16"/>
    <x v="129"/>
  </r>
  <r>
    <s v="Northeast Dermatology Associates"/>
    <s v="Northeast Dermatology Associates"/>
    <x v="39"/>
    <d v="2021-02-24T00:00:00"/>
    <n v="26"/>
    <x v="129"/>
  </r>
  <r>
    <s v="Northeast Dermatology Associates"/>
    <s v="Northeast Dermatology Associates"/>
    <x v="37"/>
    <d v="2021-02-24T00:00:00"/>
    <n v="98"/>
    <x v="129"/>
  </r>
  <r>
    <s v="Northeast Dermatology Associates"/>
    <s v="Northeast Dermatology Associates"/>
    <x v="7"/>
    <d v="2021-02-24T00:00:00"/>
    <n v="26"/>
    <x v="129"/>
  </r>
  <r>
    <s v="Northeast Dermatology Associates"/>
    <s v="Dermatology of Cape Cod"/>
    <x v="34"/>
    <d v="2021-02-24T00:00:00"/>
    <n v="71"/>
    <x v="129"/>
  </r>
  <r>
    <s v="Northeast Dermatology Associates"/>
    <s v="Northeast Dermatology Associates"/>
    <x v="5"/>
    <d v="2021-02-24T00:00:00"/>
    <n v="100"/>
    <x v="129"/>
  </r>
  <r>
    <s v="Northeast Dermatology Associates"/>
    <s v="South Shore Skin Center"/>
    <x v="9"/>
    <d v="2021-02-24T00:00:00"/>
    <n v="219"/>
    <x v="129"/>
  </r>
  <r>
    <s v="Pacific Dermatology Specialists"/>
    <s v="Pacific Dermatology Specialists"/>
    <x v="59"/>
    <d v="2021-02-24T00:00:00"/>
    <n v="23"/>
    <x v="129"/>
  </r>
  <r>
    <s v="Semler Dermatology"/>
    <s v="Semler Dermatology"/>
    <x v="61"/>
    <d v="2021-02-24T00:00:00"/>
    <n v="88"/>
    <x v="129"/>
  </r>
  <r>
    <s v="The Dermatology Group  "/>
    <s v="The Dermatology Group"/>
    <x v="64"/>
    <d v="2021-02-24T00:00:00"/>
    <n v="26"/>
    <x v="129"/>
  </r>
  <r>
    <s v="The Dermatology Group  "/>
    <s v="The Dermatology Group"/>
    <x v="76"/>
    <d v="2021-02-24T00:00:00"/>
    <n v="27"/>
    <x v="129"/>
  </r>
  <r>
    <s v="The Dermatology Group  "/>
    <s v="The Dermatology Group"/>
    <x v="25"/>
    <d v="2021-02-24T00:00:00"/>
    <n v="58"/>
    <x v="129"/>
  </r>
  <r>
    <s v="The Dermatology Group  "/>
    <s v="The Dermatology Group"/>
    <x v="26"/>
    <d v="2021-02-24T00:00:00"/>
    <n v="64"/>
    <x v="129"/>
  </r>
  <r>
    <s v="North Pacific Dermatology"/>
    <s v="North Pacific Dermatology"/>
    <x v="68"/>
    <d v="2021-02-24T00:00:00"/>
    <n v="2"/>
    <x v="129"/>
  </r>
  <r>
    <s v="Northeast Dermatology Associates"/>
    <s v="Northeast Dermatology Associates"/>
    <x v="20"/>
    <d v="2021-02-24T00:00:00"/>
    <n v="8"/>
    <x v="129"/>
  </r>
  <r>
    <s v="Northeast Dermatology Associates"/>
    <s v="Northeast Dermatology Associates"/>
    <x v="54"/>
    <d v="2021-02-24T00:00:00"/>
    <n v="57"/>
    <x v="129"/>
  </r>
  <r>
    <s v="North Pacific Dermatology"/>
    <s v="North Pacific Dermatology"/>
    <x v="4"/>
    <d v="2021-02-24T00:00:00"/>
    <n v="20"/>
    <x v="129"/>
  </r>
  <r>
    <s v="Lupo Center for Aesthetic &amp; General Dermatology"/>
    <s v="Lupo Center for Aesthetic &amp; General Dermatology, LLC"/>
    <x v="2"/>
    <d v="2021-02-24T00:00:00"/>
    <n v="31"/>
    <x v="129"/>
  </r>
  <r>
    <s v="North Pacific Dermatology"/>
    <s v="Eastside Dermatology"/>
    <x v="3"/>
    <d v="2021-02-24T00:00:00"/>
    <n v="46"/>
    <x v="129"/>
  </r>
  <r>
    <s v="Family Dermatology"/>
    <s v="Family Dermatology"/>
    <x v="1"/>
    <d v="2021-02-24T00:00:00"/>
    <n v="83"/>
    <x v="129"/>
  </r>
  <r>
    <s v="North Pacific Dermatology"/>
    <s v="North Pacific Dermatology"/>
    <x v="33"/>
    <d v="2021-02-24T00:00:00"/>
    <n v="52"/>
    <x v="129"/>
  </r>
  <r>
    <s v="Northeast Dermatology Associates"/>
    <s v="Northeast Dermatology Associates"/>
    <x v="67"/>
    <d v="2021-02-24T00:00:00"/>
    <n v="43"/>
    <x v="129"/>
  </r>
  <r>
    <s v="Northeast Dermatology Associates"/>
    <s v="Northeast Dermatology Associates"/>
    <x v="38"/>
    <d v="2021-02-24T00:00:00"/>
    <n v="71"/>
    <x v="129"/>
  </r>
  <r>
    <s v="The Dermatology Group  "/>
    <s v="The Dermatology Group"/>
    <x v="45"/>
    <d v="2021-02-24T00:00:00"/>
    <n v="25"/>
    <x v="129"/>
  </r>
  <r>
    <s v="Vanguard Dermatology"/>
    <s v="Vanguard Dermatology"/>
    <x v="47"/>
    <d v="2021-02-24T00:00:00"/>
    <n v="28"/>
    <x v="129"/>
  </r>
  <r>
    <s v="Vanguard Dermatology"/>
    <s v="Vanguard Dermatology"/>
    <x v="13"/>
    <d v="2021-02-24T00:00:00"/>
    <n v="102"/>
    <x v="129"/>
  </r>
  <r>
    <s v="Vanguard Dermatology"/>
    <s v="Vanguard Dermatology"/>
    <x v="88"/>
    <d v="2021-02-24T00:00:00"/>
    <n v="6"/>
    <x v="129"/>
  </r>
  <r>
    <s v="Washington Institute of Dermatologic Laser Surgery"/>
    <s v="Washington Institute of Dermatologic Laser Surgery"/>
    <x v="48"/>
    <d v="2021-02-24T00:00:00"/>
    <n v="19"/>
    <x v="129"/>
  </r>
  <r>
    <s v="Pacific Dermatology Specialists"/>
    <s v="Pacific Dermatology Specialists"/>
    <x v="65"/>
    <d v="2021-02-24T00:00:00"/>
    <n v="15"/>
    <x v="129"/>
  </r>
  <r>
    <s v="Southeast Dermatology Specialists  "/>
    <s v="Southeast Dermatology Specialists"/>
    <x v="66"/>
    <d v="2021-02-24T00:00:00"/>
    <n v="21"/>
    <x v="129"/>
  </r>
  <r>
    <s v="Southeast Dermatology Specialists  "/>
    <s v="Southeast Dermatology Specialists"/>
    <x v="43"/>
    <d v="2021-02-24T00:00:00"/>
    <n v="44"/>
    <x v="129"/>
  </r>
  <r>
    <s v="Southeast Dermatology Specialists  "/>
    <s v="Southeast Dermatology Specialists"/>
    <x v="62"/>
    <d v="2021-02-23T00:00:00"/>
    <n v="42"/>
    <x v="130"/>
  </r>
  <r>
    <s v="Pacific Dermatology Specialists"/>
    <s v="Pacific Dermatology Specialists"/>
    <x v="60"/>
    <d v="2021-02-23T00:00:00"/>
    <n v="29"/>
    <x v="130"/>
  </r>
  <r>
    <s v="Pacific Dermatology Specialists"/>
    <s v="Pacific Dermatology Specialists"/>
    <x v="90"/>
    <d v="2021-02-23T00:00:00"/>
    <n v="4"/>
    <x v="130"/>
  </r>
  <r>
    <s v="Semler Dermatology"/>
    <s v="Semler Dermatology"/>
    <x v="61"/>
    <d v="2021-02-23T00:00:00"/>
    <n v="74"/>
    <x v="130"/>
  </r>
  <r>
    <s v="Pacific Dermatology Specialists"/>
    <s v="Pacific Dermatology Specialists"/>
    <x v="59"/>
    <d v="2021-02-23T00:00:00"/>
    <n v="37"/>
    <x v="130"/>
  </r>
  <r>
    <s v="Pacific Dermatology Specialists"/>
    <s v="Pacific Dermatology Specialists"/>
    <x v="72"/>
    <d v="2021-02-23T00:00:00"/>
    <n v="20"/>
    <x v="130"/>
  </r>
  <r>
    <s v="Vanguard Dermatology"/>
    <s v="Vanguard Dermatology"/>
    <x v="12"/>
    <d v="2021-02-23T00:00:00"/>
    <n v="32"/>
    <x v="130"/>
  </r>
  <r>
    <s v="The Dermatology Group  "/>
    <s v="The Dermatology Group"/>
    <x v="76"/>
    <d v="2021-02-23T00:00:00"/>
    <n v="95"/>
    <x v="130"/>
  </r>
  <r>
    <s v="Vanguard Dermatology"/>
    <s v="Vanguard Dermatology"/>
    <x v="84"/>
    <d v="2021-02-23T00:00:00"/>
    <n v="7"/>
    <x v="130"/>
  </r>
  <r>
    <s v="Northeast Dermatology Associates"/>
    <s v="Northeast Dermatology Associates"/>
    <x v="39"/>
    <d v="2021-02-23T00:00:00"/>
    <n v="28"/>
    <x v="130"/>
  </r>
  <r>
    <s v="Northeast Dermatology Associates"/>
    <s v="Northeast Dermatology Associates"/>
    <x v="37"/>
    <d v="2021-02-23T00:00:00"/>
    <n v="100"/>
    <x v="130"/>
  </r>
  <r>
    <s v="Northeast Dermatology Associates"/>
    <s v="Northeast Dermatology Associates"/>
    <x v="71"/>
    <d v="2021-02-23T00:00:00"/>
    <n v="2"/>
    <x v="130"/>
  </r>
  <r>
    <s v="Northeast Dermatology Associates"/>
    <s v="Northeast Dermatology Associates"/>
    <x v="54"/>
    <d v="2021-02-23T00:00:00"/>
    <n v="35"/>
    <x v="130"/>
  </r>
  <r>
    <s v="Northeast Dermatology Associates"/>
    <s v="Northeast Dermatology Associates"/>
    <x v="53"/>
    <d v="2021-02-23T00:00:00"/>
    <n v="74"/>
    <x v="130"/>
  </r>
  <r>
    <s v="Northeast Dermatology Associates"/>
    <s v="Northeast Dermatology Associates"/>
    <x v="35"/>
    <d v="2021-02-23T00:00:00"/>
    <n v="49"/>
    <x v="130"/>
  </r>
  <r>
    <s v="Northeast Dermatology Associates"/>
    <s v="Northeast Dermatology Associates"/>
    <x v="36"/>
    <d v="2021-02-23T00:00:00"/>
    <n v="82"/>
    <x v="130"/>
  </r>
  <r>
    <s v="Northeast Dermatology Associates"/>
    <s v="Northeast Dermatology Associates"/>
    <x v="67"/>
    <d v="2021-02-23T00:00:00"/>
    <n v="18"/>
    <x v="130"/>
  </r>
  <r>
    <s v="Northeast Dermatology Associates"/>
    <s v="Northeast Dermatology Associates"/>
    <x v="38"/>
    <d v="2021-02-23T00:00:00"/>
    <n v="81"/>
    <x v="130"/>
  </r>
  <r>
    <s v="Northeast Dermatology Associates"/>
    <s v="Northeast Dermatology Associates"/>
    <x v="56"/>
    <d v="2021-02-23T00:00:00"/>
    <n v="9"/>
    <x v="130"/>
  </r>
  <r>
    <s v="Northeast Dermatology Associates"/>
    <s v="Northeast Dermatology Associates"/>
    <x v="55"/>
    <d v="2021-02-23T00:00:00"/>
    <n v="36"/>
    <x v="130"/>
  </r>
  <r>
    <s v="North Pacific Dermatology"/>
    <s v="Lake Washington Dermatology"/>
    <x v="51"/>
    <d v="2021-02-23T00:00:00"/>
    <n v="75"/>
    <x v="130"/>
  </r>
  <r>
    <s v="North Pacific Dermatology"/>
    <s v="Lake Washington Dermatology"/>
    <x v="98"/>
    <d v="2021-02-23T00:00:00"/>
    <n v="1"/>
    <x v="130"/>
  </r>
  <r>
    <s v="Northeast Dermatology Associates"/>
    <s v="Dermatology of Cape Cod"/>
    <x v="34"/>
    <d v="2021-02-23T00:00:00"/>
    <n v="105"/>
    <x v="130"/>
  </r>
  <r>
    <s v="North Pacific Dermatology"/>
    <s v="North Pacific Dermatology"/>
    <x v="33"/>
    <d v="2021-02-23T00:00:00"/>
    <n v="59"/>
    <x v="130"/>
  </r>
  <r>
    <s v="Northeast Dermatology Associates"/>
    <s v="Brookline Dermatology Associates"/>
    <x v="16"/>
    <d v="2021-02-23T00:00:00"/>
    <n v="38"/>
    <x v="130"/>
  </r>
  <r>
    <s v="Vanguard Dermatology"/>
    <s v="Vanguard Dermatology"/>
    <x v="47"/>
    <d v="2021-02-23T00:00:00"/>
    <n v="87"/>
    <x v="130"/>
  </r>
  <r>
    <s v="Vanguard Dermatology"/>
    <s v="Vanguard Dermatology"/>
    <x v="46"/>
    <d v="2021-02-23T00:00:00"/>
    <n v="35"/>
    <x v="130"/>
  </r>
  <r>
    <s v="Vanguard Dermatology"/>
    <s v="Vanguard Dermatology"/>
    <x v="88"/>
    <d v="2021-02-23T00:00:00"/>
    <n v="13"/>
    <x v="130"/>
  </r>
  <r>
    <s v="Pacific Dermatology Specialists"/>
    <s v="Pacific Dermatology Specialists"/>
    <x v="42"/>
    <d v="2021-02-23T00:00:00"/>
    <n v="12"/>
    <x v="130"/>
  </r>
  <r>
    <s v="Southeast Dermatology Specialists  "/>
    <s v="Southeast Dermatology Specialists"/>
    <x v="44"/>
    <d v="2021-02-23T00:00:00"/>
    <n v="29"/>
    <x v="130"/>
  </r>
  <r>
    <s v="Southeast Dermatology Specialists  "/>
    <s v="Southeast Dermatology Specialists"/>
    <x v="43"/>
    <d v="2021-02-23T00:00:00"/>
    <n v="41"/>
    <x v="130"/>
  </r>
  <r>
    <s v="Pacific Dermatology Specialists"/>
    <s v="Pacific Dermatology Specialists"/>
    <x v="73"/>
    <d v="2021-02-23T00:00:00"/>
    <n v="16"/>
    <x v="130"/>
  </r>
  <r>
    <s v="Northeast Dermatology Associates"/>
    <s v="South Shore Skin Center"/>
    <x v="57"/>
    <d v="2021-02-23T00:00:00"/>
    <n v="208"/>
    <x v="130"/>
  </r>
  <r>
    <s v="Northeast Dermatology Associates"/>
    <s v="Northeast Dermatology Associates"/>
    <x v="18"/>
    <d v="2021-02-23T00:00:00"/>
    <n v="25"/>
    <x v="130"/>
  </r>
  <r>
    <s v="Lupo Center for Aesthetic &amp; General Dermatology"/>
    <s v="Lupo Center for Aesthetic &amp; General Dermatology, LLC"/>
    <x v="2"/>
    <d v="2021-02-23T00:00:00"/>
    <n v="40"/>
    <x v="130"/>
  </r>
  <r>
    <s v="Northeast Dermatology Associates"/>
    <s v="Northeast Dermatology Associates"/>
    <x v="22"/>
    <d v="2021-02-23T00:00:00"/>
    <n v="19"/>
    <x v="130"/>
  </r>
  <r>
    <s v="Northeast Dermatology Associates"/>
    <s v="Northeast Dermatology Associates"/>
    <x v="19"/>
    <d v="2021-02-23T00:00:00"/>
    <n v="26"/>
    <x v="130"/>
  </r>
  <r>
    <s v="The Dermatology Group  "/>
    <s v="The Dermatology Group"/>
    <x v="25"/>
    <d v="2021-02-23T00:00:00"/>
    <n v="62"/>
    <x v="130"/>
  </r>
  <r>
    <s v="The Dermatology Group  "/>
    <s v="The Dermatology Group"/>
    <x v="24"/>
    <d v="2021-02-23T00:00:00"/>
    <n v="180"/>
    <x v="130"/>
  </r>
  <r>
    <s v="Washington Institute of Dermatologic Laser Surgery"/>
    <s v="Washington Institute of Dermatologic Laser Surgery"/>
    <x v="48"/>
    <d v="2021-02-23T00:00:00"/>
    <n v="24"/>
    <x v="130"/>
  </r>
  <r>
    <s v="Vanguard Dermatology"/>
    <s v="Vanguard Dermatology"/>
    <x v="13"/>
    <d v="2021-02-23T00:00:00"/>
    <n v="44"/>
    <x v="130"/>
  </r>
  <r>
    <s v="Northeast Dermatology Associates"/>
    <s v="Northeast Dermatology Associates"/>
    <x v="5"/>
    <d v="2021-02-23T00:00:00"/>
    <n v="125"/>
    <x v="130"/>
  </r>
  <r>
    <s v="Dermatology &amp; MOHS Surgery Institute"/>
    <s v="Dermatology &amp; MOHS Surgery Institute"/>
    <x v="74"/>
    <d v="2021-02-23T00:00:00"/>
    <n v="2"/>
    <x v="130"/>
  </r>
  <r>
    <s v="Family Dermatology"/>
    <s v="Family Dermatology"/>
    <x v="1"/>
    <d v="2021-02-23T00:00:00"/>
    <n v="96"/>
    <x v="130"/>
  </r>
  <r>
    <s v="North Pacific Dermatology"/>
    <s v="North Pacific Dermatology"/>
    <x v="4"/>
    <d v="2021-02-23T00:00:00"/>
    <n v="26"/>
    <x v="130"/>
  </r>
  <r>
    <s v="North Pacific Dermatology"/>
    <s v="Eastside Dermatology"/>
    <x v="3"/>
    <d v="2021-02-23T00:00:00"/>
    <n v="51"/>
    <x v="130"/>
  </r>
  <r>
    <s v="Northeast Dermatology Associates"/>
    <s v="Northeast Dermatology Associates"/>
    <x v="20"/>
    <d v="2021-02-23T00:00:00"/>
    <n v="13"/>
    <x v="130"/>
  </r>
  <r>
    <s v="Northeast Dermatology Associates"/>
    <s v="Northeast Dermatology Associates"/>
    <x v="7"/>
    <d v="2021-02-23T00:00:00"/>
    <n v="51"/>
    <x v="130"/>
  </r>
  <r>
    <s v="Northeast Dermatology Associates"/>
    <s v="South Shore Skin Center"/>
    <x v="9"/>
    <d v="2021-02-23T00:00:00"/>
    <n v="187"/>
    <x v="130"/>
  </r>
  <r>
    <s v="Northeast Dermatology Associates"/>
    <s v="Northeast Dermatology Associates"/>
    <x v="8"/>
    <d v="2021-02-23T00:00:00"/>
    <n v="56"/>
    <x v="130"/>
  </r>
  <r>
    <s v="The Dermatology Group  "/>
    <s v="Swan Dermatology &amp; Aesthetics"/>
    <x v="11"/>
    <d v="2021-02-23T00:00:00"/>
    <n v="43"/>
    <x v="130"/>
  </r>
  <r>
    <s v="The Dermatology Group  "/>
    <s v="The Dermatology Group"/>
    <x v="26"/>
    <d v="2021-02-23T00:00:00"/>
    <n v="22"/>
    <x v="130"/>
  </r>
  <r>
    <s v="The Dermatology Group  "/>
    <s v="The Dermatology Group"/>
    <x v="25"/>
    <d v="2021-02-22T00:00:00"/>
    <n v="47"/>
    <x v="131"/>
  </r>
  <r>
    <s v="Washington Institute of Dermatologic Laser Surgery"/>
    <s v="Washington Institute of Dermatologic Laser Surgery"/>
    <x v="48"/>
    <d v="2021-02-22T00:00:00"/>
    <n v="25"/>
    <x v="131"/>
  </r>
  <r>
    <s v="Pacific Dermatology Specialists"/>
    <s v="Pacific Dermatology Specialists"/>
    <x v="59"/>
    <d v="2021-02-22T00:00:00"/>
    <n v="30"/>
    <x v="131"/>
  </r>
  <r>
    <s v="Pacific Dermatology Specialists"/>
    <s v="Pacific Dermatology Specialists"/>
    <x v="72"/>
    <d v="2021-02-22T00:00:00"/>
    <n v="22"/>
    <x v="131"/>
  </r>
  <r>
    <s v="Pacific Dermatology Specialists"/>
    <s v="Pacific Dermatology Specialists"/>
    <x v="41"/>
    <d v="2021-02-22T00:00:00"/>
    <n v="38"/>
    <x v="131"/>
  </r>
  <r>
    <s v="Southeast Dermatology Specialists  "/>
    <s v="Southeast Dermatology Specialists"/>
    <x v="43"/>
    <d v="2021-02-22T00:00:00"/>
    <n v="35"/>
    <x v="131"/>
  </r>
  <r>
    <s v="Northeast Dermatology Associates"/>
    <s v="Northeast Dermatology Associates"/>
    <x v="37"/>
    <d v="2021-02-22T00:00:00"/>
    <n v="78"/>
    <x v="131"/>
  </r>
  <r>
    <s v="Northeast Dermatology Associates"/>
    <s v="Northeast Dermatology Associates"/>
    <x v="39"/>
    <d v="2021-02-22T00:00:00"/>
    <n v="33"/>
    <x v="131"/>
  </r>
  <r>
    <s v="Northeast Dermatology Associates"/>
    <s v="Northeast Dermatology Associates"/>
    <x v="54"/>
    <d v="2021-02-22T00:00:00"/>
    <n v="29"/>
    <x v="131"/>
  </r>
  <r>
    <s v="Northeast Dermatology Associates"/>
    <s v="Northeast Dermatology Associates"/>
    <x v="67"/>
    <d v="2021-02-22T00:00:00"/>
    <n v="40"/>
    <x v="131"/>
  </r>
  <r>
    <s v="Vanguard Dermatology"/>
    <s v="Vanguard Dermatology"/>
    <x v="47"/>
    <d v="2021-02-22T00:00:00"/>
    <n v="32"/>
    <x v="131"/>
  </r>
  <r>
    <s v="The Dermatology Group  "/>
    <s v="The Dermatology Group"/>
    <x v="76"/>
    <d v="2021-02-22T00:00:00"/>
    <n v="1"/>
    <x v="131"/>
  </r>
  <r>
    <s v="The Dermatology Group  "/>
    <s v="The Dermatology Group"/>
    <x v="77"/>
    <d v="2021-02-22T00:00:00"/>
    <n v="63"/>
    <x v="131"/>
  </r>
  <r>
    <s v="Pacific Dermatology Specialists"/>
    <s v="Pacific Dermatology Specialists"/>
    <x v="42"/>
    <d v="2021-02-22T00:00:00"/>
    <n v="1"/>
    <x v="131"/>
  </r>
  <r>
    <s v="Semler Dermatology"/>
    <s v="Semler Dermatology"/>
    <x v="61"/>
    <d v="2021-02-22T00:00:00"/>
    <n v="78"/>
    <x v="131"/>
  </r>
  <r>
    <s v="Southeast Dermatology Specialists  "/>
    <s v="Southeast Dermatology Specialists"/>
    <x v="62"/>
    <d v="2021-02-22T00:00:00"/>
    <n v="72"/>
    <x v="131"/>
  </r>
  <r>
    <s v="Northeast Dermatology Associates"/>
    <s v="South Shore Skin Center"/>
    <x v="57"/>
    <d v="2021-02-22T00:00:00"/>
    <n v="97"/>
    <x v="131"/>
  </r>
  <r>
    <s v="Northeast Dermatology Associates"/>
    <s v="South Shore Skin Center"/>
    <x v="9"/>
    <d v="2021-02-22T00:00:00"/>
    <n v="179"/>
    <x v="131"/>
  </r>
  <r>
    <s v="Pacific Dermatology Specialists"/>
    <s v="Pacific Dermatology Specialists"/>
    <x v="65"/>
    <d v="2021-02-22T00:00:00"/>
    <n v="34"/>
    <x v="131"/>
  </r>
  <r>
    <s v="Northeast Dermatology Associates"/>
    <s v="Northeast Dermatology Associates"/>
    <x v="53"/>
    <d v="2021-02-22T00:00:00"/>
    <n v="56"/>
    <x v="131"/>
  </r>
  <r>
    <s v="Northeast Dermatology Associates"/>
    <s v="Northeast Dermatology Associates"/>
    <x v="55"/>
    <d v="2021-02-22T00:00:00"/>
    <n v="31"/>
    <x v="131"/>
  </r>
  <r>
    <s v="Northeast Dermatology Associates"/>
    <s v="Northeast Dermatology Associates"/>
    <x v="56"/>
    <d v="2021-02-22T00:00:00"/>
    <n v="16"/>
    <x v="131"/>
  </r>
  <r>
    <s v="North Pacific Dermatology"/>
    <s v="Lake Washington Dermatology"/>
    <x v="51"/>
    <d v="2021-02-22T00:00:00"/>
    <n v="67"/>
    <x v="131"/>
  </r>
  <r>
    <s v="North Pacific Dermatology"/>
    <s v="North Pacific Dermatology"/>
    <x v="68"/>
    <d v="2021-02-22T00:00:00"/>
    <n v="2"/>
    <x v="131"/>
  </r>
  <r>
    <s v="Family Dermatology"/>
    <s v="Family Dermatology"/>
    <x v="1"/>
    <d v="2021-02-22T00:00:00"/>
    <n v="88"/>
    <x v="131"/>
  </r>
  <r>
    <s v="North Pacific Dermatology"/>
    <s v="North Pacific Dermatology"/>
    <x v="33"/>
    <d v="2021-02-22T00:00:00"/>
    <n v="29"/>
    <x v="131"/>
  </r>
  <r>
    <s v="North Pacific Dermatology"/>
    <s v="North Pacific Dermatology"/>
    <x v="4"/>
    <d v="2021-02-22T00:00:00"/>
    <n v="13"/>
    <x v="131"/>
  </r>
  <r>
    <s v="Northeast Dermatology Associates"/>
    <s v="Northeast Dermatology Associates"/>
    <x v="8"/>
    <d v="2021-02-22T00:00:00"/>
    <n v="43"/>
    <x v="131"/>
  </r>
  <r>
    <s v="Southeast Dermatology Specialists  "/>
    <s v="Southeast Dermatology Specialists"/>
    <x v="66"/>
    <d v="2021-02-22T00:00:00"/>
    <n v="21"/>
    <x v="131"/>
  </r>
  <r>
    <s v="Pacific Dermatology Specialists"/>
    <s v="Pacific Dermatology Specialists"/>
    <x v="90"/>
    <d v="2021-02-22T00:00:00"/>
    <n v="2"/>
    <x v="131"/>
  </r>
  <r>
    <s v="Vanguard Dermatology"/>
    <s v="Vanguard Dermatology"/>
    <x v="12"/>
    <d v="2021-02-22T00:00:00"/>
    <n v="23"/>
    <x v="131"/>
  </r>
  <r>
    <s v="Vanguard Dermatology"/>
    <s v="Vanguard Dermatology"/>
    <x v="13"/>
    <d v="2021-02-22T00:00:00"/>
    <n v="80"/>
    <x v="131"/>
  </r>
  <r>
    <s v="The Dermatology Group  "/>
    <s v="The Dermatology Group"/>
    <x v="24"/>
    <d v="2021-02-22T00:00:00"/>
    <n v="177"/>
    <x v="131"/>
  </r>
  <r>
    <s v="Northeast Dermatology Associates"/>
    <s v="Brookline Dermatology Associates"/>
    <x v="17"/>
    <d v="2021-02-22T00:00:00"/>
    <n v="9"/>
    <x v="131"/>
  </r>
  <r>
    <s v="Northeast Dermatology Associates"/>
    <s v="Northeast Dermatology Associates"/>
    <x v="5"/>
    <d v="2021-02-22T00:00:00"/>
    <n v="127"/>
    <x v="131"/>
  </r>
  <r>
    <s v="North Pacific Dermatology"/>
    <s v="Eastside Dermatology"/>
    <x v="3"/>
    <d v="2021-02-22T00:00:00"/>
    <n v="27"/>
    <x v="131"/>
  </r>
  <r>
    <s v="Lupo Center for Aesthetic &amp; General Dermatology"/>
    <s v="Lupo Center for Aesthetic &amp; General Dermatology, LLC"/>
    <x v="2"/>
    <d v="2021-02-22T00:00:00"/>
    <n v="39"/>
    <x v="131"/>
  </r>
  <r>
    <s v="Northeast Dermatology Associates"/>
    <s v="Northeast Dermatology Associates"/>
    <x v="71"/>
    <d v="2021-02-22T00:00:00"/>
    <n v="4"/>
    <x v="131"/>
  </r>
  <r>
    <s v="Northeast Dermatology Associates"/>
    <s v="Northeast Dermatology Associates"/>
    <x v="22"/>
    <d v="2021-02-22T00:00:00"/>
    <n v="89"/>
    <x v="131"/>
  </r>
  <r>
    <s v="Northeast Dermatology Associates"/>
    <s v="Northeast Dermatology Associates"/>
    <x v="7"/>
    <d v="2021-02-22T00:00:00"/>
    <n v="26"/>
    <x v="131"/>
  </r>
  <r>
    <s v="Northeast Dermatology Associates"/>
    <s v="Northeast Dermatology Associates"/>
    <x v="20"/>
    <d v="2021-02-22T00:00:00"/>
    <n v="15"/>
    <x v="131"/>
  </r>
  <r>
    <s v="Northeast Dermatology Associates"/>
    <s v="Northeast Dermatology Associates"/>
    <x v="35"/>
    <d v="2021-02-22T00:00:00"/>
    <n v="62"/>
    <x v="131"/>
  </r>
  <r>
    <s v="Northeast Dermatology Associates"/>
    <s v="Northeast Dermatology Associates"/>
    <x v="36"/>
    <d v="2021-02-22T00:00:00"/>
    <n v="98"/>
    <x v="131"/>
  </r>
  <r>
    <s v="Northeast Dermatology Associates"/>
    <s v="Brookline Dermatology Associates"/>
    <x v="16"/>
    <d v="2021-02-22T00:00:00"/>
    <n v="1"/>
    <x v="131"/>
  </r>
  <r>
    <s v="Northeast Dermatology Associates"/>
    <s v="Dermatology of Cape Cod"/>
    <x v="34"/>
    <d v="2021-02-22T00:00:00"/>
    <n v="76"/>
    <x v="131"/>
  </r>
  <r>
    <s v="Northeast Dermatology Associates"/>
    <s v="Northeast Dermatology Associates"/>
    <x v="18"/>
    <d v="2021-02-22T00:00:00"/>
    <n v="60"/>
    <x v="131"/>
  </r>
  <r>
    <s v="The Dermatology Group  "/>
    <s v="The Dermatology Group"/>
    <x v="26"/>
    <d v="2021-02-22T00:00:00"/>
    <n v="1"/>
    <x v="131"/>
  </r>
  <r>
    <s v="The Dermatology Group  "/>
    <s v="Swan Dermatology &amp; Aesthetics"/>
    <x v="11"/>
    <d v="2021-02-22T00:00:00"/>
    <n v="52"/>
    <x v="131"/>
  </r>
  <r>
    <s v="Vanguard Dermatology"/>
    <s v="Vanguard Dermatology"/>
    <x v="27"/>
    <d v="2021-02-22T00:00:00"/>
    <n v="18"/>
    <x v="131"/>
  </r>
  <r>
    <s v="Vanguard Dermatology"/>
    <s v="Vanguard Dermatology"/>
    <x v="46"/>
    <d v="2021-02-22T00:00:00"/>
    <n v="57"/>
    <x v="131"/>
  </r>
  <r>
    <s v="Pacific Dermatology Specialists"/>
    <s v="Pacific Dermatology Specialists"/>
    <x v="73"/>
    <d v="2021-02-22T00:00:00"/>
    <n v="20"/>
    <x v="131"/>
  </r>
  <r>
    <s v="Southeast Dermatology Specialists  "/>
    <s v="Southeast Dermatology Specialists"/>
    <x v="44"/>
    <d v="2021-02-22T00:00:00"/>
    <n v="1"/>
    <x v="131"/>
  </r>
  <r>
    <s v="Southeast Dermatology Specialists  "/>
    <s v="Southeast Dermatology Specialists"/>
    <x v="44"/>
    <d v="2021-02-19T00:00:00"/>
    <n v="16"/>
    <x v="132"/>
  </r>
  <r>
    <s v="Pacific Dermatology Specialists"/>
    <s v="Pacific Dermatology Specialists"/>
    <x v="41"/>
    <d v="2021-02-19T00:00:00"/>
    <n v="38"/>
    <x v="132"/>
  </r>
  <r>
    <s v="Northeast Dermatology Associates"/>
    <s v="Northeast Dermatology Associates"/>
    <x v="8"/>
    <d v="2021-02-19T00:00:00"/>
    <n v="19"/>
    <x v="132"/>
  </r>
  <r>
    <s v="Vanguard Dermatology"/>
    <s v="Vanguard Dermatology"/>
    <x v="46"/>
    <d v="2021-02-19T00:00:00"/>
    <n v="55"/>
    <x v="132"/>
  </r>
  <r>
    <s v="The Dermatology Group  "/>
    <s v="Swan Dermatology &amp; Aesthetics"/>
    <x v="11"/>
    <d v="2021-02-19T00:00:00"/>
    <n v="45"/>
    <x v="132"/>
  </r>
  <r>
    <s v="The Dermatology Group  "/>
    <s v="The Dermatology Group"/>
    <x v="26"/>
    <d v="2021-02-19T00:00:00"/>
    <n v="47"/>
    <x v="132"/>
  </r>
  <r>
    <s v="Northeast Dermatology Associates"/>
    <s v="Dermatology of Cape Cod"/>
    <x v="34"/>
    <d v="2021-02-19T00:00:00"/>
    <n v="34"/>
    <x v="132"/>
  </r>
  <r>
    <s v="Northeast Dermatology Associates"/>
    <s v="Brookline Dermatology Associates"/>
    <x v="16"/>
    <d v="2021-02-19T00:00:00"/>
    <n v="19"/>
    <x v="132"/>
  </r>
  <r>
    <s v="Northeast Dermatology Associates"/>
    <s v="Northeast Dermatology Associates"/>
    <x v="36"/>
    <d v="2021-02-19T00:00:00"/>
    <n v="59"/>
    <x v="132"/>
  </r>
  <r>
    <s v="Northeast Dermatology Associates"/>
    <s v="Northeast Dermatology Associates"/>
    <x v="35"/>
    <d v="2021-02-19T00:00:00"/>
    <n v="13"/>
    <x v="132"/>
  </r>
  <r>
    <s v="Northeast Dermatology Associates"/>
    <s v="Northeast Dermatology Associates"/>
    <x v="22"/>
    <d v="2021-02-19T00:00:00"/>
    <n v="104"/>
    <x v="132"/>
  </r>
  <r>
    <s v="Lupo Center for Aesthetic &amp; General Dermatology"/>
    <s v="Lupo Center for Aesthetic &amp; General Dermatology, LLC"/>
    <x v="2"/>
    <d v="2021-02-19T00:00:00"/>
    <n v="10"/>
    <x v="132"/>
  </r>
  <r>
    <s v="Northeast Dermatology Associates"/>
    <s v="Northeast Dermatology Associates"/>
    <x v="18"/>
    <d v="2021-02-19T00:00:00"/>
    <n v="2"/>
    <x v="132"/>
  </r>
  <r>
    <s v="The Dermatology Group  "/>
    <s v="The Dermatology Group"/>
    <x v="24"/>
    <d v="2021-02-19T00:00:00"/>
    <n v="83"/>
    <x v="132"/>
  </r>
  <r>
    <s v="Vanguard Dermatology"/>
    <s v="Vanguard Dermatology"/>
    <x v="12"/>
    <d v="2021-02-19T00:00:00"/>
    <n v="13"/>
    <x v="132"/>
  </r>
  <r>
    <s v="Southeast Dermatology Specialists  "/>
    <s v="Southeast Dermatology Specialists"/>
    <x v="62"/>
    <d v="2021-02-19T00:00:00"/>
    <n v="23"/>
    <x v="132"/>
  </r>
  <r>
    <s v="North Pacific Dermatology"/>
    <s v="North Pacific Dermatology"/>
    <x v="4"/>
    <d v="2021-02-19T00:00:00"/>
    <n v="27"/>
    <x v="132"/>
  </r>
  <r>
    <s v="North Pacific Dermatology"/>
    <s v="North Pacific Dermatology"/>
    <x v="33"/>
    <d v="2021-02-19T00:00:00"/>
    <n v="21"/>
    <x v="132"/>
  </r>
  <r>
    <s v="North Pacific Dermatology"/>
    <s v="Lake Washington Dermatology"/>
    <x v="51"/>
    <d v="2021-02-19T00:00:00"/>
    <n v="71"/>
    <x v="132"/>
  </r>
  <r>
    <s v="North Pacific Dermatology"/>
    <s v="Eastside Dermatology"/>
    <x v="3"/>
    <d v="2021-02-19T00:00:00"/>
    <n v="45"/>
    <x v="132"/>
  </r>
  <r>
    <s v="Northeast Dermatology Associates"/>
    <s v="Northeast Dermatology Associates"/>
    <x v="38"/>
    <d v="2021-02-19T00:00:00"/>
    <n v="58"/>
    <x v="132"/>
  </r>
  <r>
    <s v="Northeast Dermatology Associates"/>
    <s v="Northeast Dermatology Associates"/>
    <x v="55"/>
    <d v="2021-02-19T00:00:00"/>
    <n v="22"/>
    <x v="132"/>
  </r>
  <r>
    <s v="Northeast Dermatology Associates"/>
    <s v="Northeast Dermatology Associates"/>
    <x v="53"/>
    <d v="2021-02-19T00:00:00"/>
    <n v="42"/>
    <x v="132"/>
  </r>
  <r>
    <s v="Northeast Dermatology Associates"/>
    <s v="South Shore Skin Center"/>
    <x v="9"/>
    <d v="2021-02-19T00:00:00"/>
    <n v="119"/>
    <x v="132"/>
  </r>
  <r>
    <s v="Northeast Dermatology Associates"/>
    <s v="South Shore Skin Center"/>
    <x v="57"/>
    <d v="2021-02-19T00:00:00"/>
    <n v="101"/>
    <x v="132"/>
  </r>
  <r>
    <s v="Southeast Dermatology Specialists  "/>
    <s v="Southeast Dermatology Specialists"/>
    <x v="43"/>
    <d v="2021-02-19T00:00:00"/>
    <n v="39"/>
    <x v="132"/>
  </r>
  <r>
    <s v="Pacific Dermatology Specialists"/>
    <s v="Pacific Dermatology Specialists"/>
    <x v="42"/>
    <d v="2021-02-19T00:00:00"/>
    <n v="31"/>
    <x v="132"/>
  </r>
  <r>
    <s v="Northeast Dermatology Associates"/>
    <s v="Northeast Dermatology Associates"/>
    <x v="54"/>
    <d v="2021-02-19T00:00:00"/>
    <n v="29"/>
    <x v="132"/>
  </r>
  <r>
    <s v="Northeast Dermatology Associates"/>
    <s v="Northeast Dermatology Associates"/>
    <x v="37"/>
    <d v="2021-02-19T00:00:00"/>
    <n v="96"/>
    <x v="132"/>
  </r>
  <r>
    <s v="North Pacific Dermatology"/>
    <s v="North Pacific Dermatology"/>
    <x v="68"/>
    <d v="2021-02-19T00:00:00"/>
    <n v="1"/>
    <x v="132"/>
  </r>
  <r>
    <s v="Semler Dermatology"/>
    <s v="Semler Dermatology"/>
    <x v="61"/>
    <d v="2021-02-19T00:00:00"/>
    <n v="23"/>
    <x v="132"/>
  </r>
  <r>
    <s v="Washington Institute of Dermatologic Laser Surgery"/>
    <s v="Washington Institute of Dermatologic Laser Surgery"/>
    <x v="48"/>
    <d v="2021-02-19T00:00:00"/>
    <n v="31"/>
    <x v="132"/>
  </r>
  <r>
    <s v="The Dermatology Group  "/>
    <s v="The Dermatology Group"/>
    <x v="25"/>
    <d v="2021-02-19T00:00:00"/>
    <n v="18"/>
    <x v="132"/>
  </r>
  <r>
    <s v="Vanguard Dermatology"/>
    <s v="Vanguard Dermatology"/>
    <x v="84"/>
    <d v="2021-02-19T00:00:00"/>
    <n v="11"/>
    <x v="132"/>
  </r>
  <r>
    <s v="The Dermatology Group  "/>
    <s v="The Dermatology Group"/>
    <x v="76"/>
    <d v="2021-02-19T00:00:00"/>
    <n v="1"/>
    <x v="132"/>
  </r>
  <r>
    <s v="Vanguard Dermatology"/>
    <s v="Vanguard Dermatology"/>
    <x v="47"/>
    <d v="2021-02-18T00:00:00"/>
    <n v="5"/>
    <x v="133"/>
  </r>
  <r>
    <s v="Pacific Dermatology Specialists"/>
    <s v="Pacific Dermatology Specialists"/>
    <x v="42"/>
    <d v="2021-02-18T00:00:00"/>
    <n v="51"/>
    <x v="133"/>
  </r>
  <r>
    <s v="Southeast Dermatology Specialists  "/>
    <s v="Southeast Dermatology Specialists"/>
    <x v="62"/>
    <d v="2021-02-18T00:00:00"/>
    <n v="36"/>
    <x v="133"/>
  </r>
  <r>
    <s v="Southeast Dermatology Specialists  "/>
    <s v="Southeast Dermatology Specialists"/>
    <x v="44"/>
    <d v="2021-02-18T00:00:00"/>
    <n v="23"/>
    <x v="133"/>
  </r>
  <r>
    <s v="Northeast Dermatology Associates"/>
    <s v="South Shore Skin Center"/>
    <x v="57"/>
    <d v="2021-02-18T00:00:00"/>
    <n v="141"/>
    <x v="133"/>
  </r>
  <r>
    <s v="North Pacific Dermatology"/>
    <s v="Lake Washington Dermatology"/>
    <x v="51"/>
    <d v="2021-02-18T00:00:00"/>
    <n v="57"/>
    <x v="133"/>
  </r>
  <r>
    <s v="Northeast Dermatology Associates"/>
    <s v="Northeast Dermatology Associates"/>
    <x v="18"/>
    <d v="2021-02-18T00:00:00"/>
    <n v="92"/>
    <x v="133"/>
  </r>
  <r>
    <s v="Northeast Dermatology Associates"/>
    <s v="Dermatology of Cape Cod"/>
    <x v="34"/>
    <d v="2021-02-18T00:00:00"/>
    <n v="60"/>
    <x v="133"/>
  </r>
  <r>
    <s v="Northeast Dermatology Associates"/>
    <s v="Brookline Dermatology Associates"/>
    <x v="16"/>
    <d v="2021-02-18T00:00:00"/>
    <n v="38"/>
    <x v="133"/>
  </r>
  <r>
    <s v="North Pacific Dermatology"/>
    <s v="North Pacific Dermatology"/>
    <x v="33"/>
    <d v="2021-02-18T00:00:00"/>
    <n v="23"/>
    <x v="133"/>
  </r>
  <r>
    <s v="Northeast Dermatology Associates"/>
    <s v="Northeast Dermatology Associates"/>
    <x v="56"/>
    <d v="2021-02-18T00:00:00"/>
    <n v="18"/>
    <x v="133"/>
  </r>
  <r>
    <s v="Northeast Dermatology Associates"/>
    <s v="Northeast Dermatology Associates"/>
    <x v="38"/>
    <d v="2021-02-18T00:00:00"/>
    <n v="33"/>
    <x v="133"/>
  </r>
  <r>
    <s v="Northeast Dermatology Associates"/>
    <s v="Northeast Dermatology Associates"/>
    <x v="55"/>
    <d v="2021-02-18T00:00:00"/>
    <n v="36"/>
    <x v="133"/>
  </r>
  <r>
    <s v="Northeast Dermatology Associates"/>
    <s v="Northeast Dermatology Associates"/>
    <x v="53"/>
    <d v="2021-02-18T00:00:00"/>
    <n v="30"/>
    <x v="133"/>
  </r>
  <r>
    <s v="Northeast Dermatology Associates"/>
    <s v="Northeast Dermatology Associates"/>
    <x v="36"/>
    <d v="2021-02-18T00:00:00"/>
    <n v="46"/>
    <x v="133"/>
  </r>
  <r>
    <s v="Northeast Dermatology Associates"/>
    <s v="Northeast Dermatology Associates"/>
    <x v="35"/>
    <d v="2021-02-18T00:00:00"/>
    <n v="64"/>
    <x v="133"/>
  </r>
  <r>
    <s v="Pacific Dermatology Specialists"/>
    <s v="Pacific Dermatology Specialists"/>
    <x v="41"/>
    <d v="2021-02-18T00:00:00"/>
    <n v="38"/>
    <x v="133"/>
  </r>
  <r>
    <s v="Northeast Dermatology Associates"/>
    <s v="Northeast Dermatology Associates"/>
    <x v="8"/>
    <d v="2021-02-18T00:00:00"/>
    <n v="50"/>
    <x v="133"/>
  </r>
  <r>
    <s v="Pacific Dermatology Specialists"/>
    <s v="Pacific Dermatology Specialists"/>
    <x v="59"/>
    <d v="2021-02-18T00:00:00"/>
    <n v="37"/>
    <x v="133"/>
  </r>
  <r>
    <s v="Vanguard Dermatology"/>
    <s v="Vanguard Dermatology"/>
    <x v="12"/>
    <d v="2021-02-18T00:00:00"/>
    <n v="54"/>
    <x v="133"/>
  </r>
  <r>
    <s v="Northeast Dermatology Associates"/>
    <s v="Northeast Dermatology Associates"/>
    <x v="54"/>
    <d v="2021-02-18T00:00:00"/>
    <n v="27"/>
    <x v="133"/>
  </r>
  <r>
    <s v="Northeast Dermatology Associates"/>
    <s v="Northeast Dermatology Associates"/>
    <x v="7"/>
    <d v="2021-02-18T00:00:00"/>
    <n v="48"/>
    <x v="133"/>
  </r>
  <r>
    <s v="Northeast Dermatology Associates"/>
    <s v="Northeast Dermatology Associates"/>
    <x v="37"/>
    <d v="2021-02-18T00:00:00"/>
    <n v="40"/>
    <x v="133"/>
  </r>
  <r>
    <s v="Northeast Dermatology Associates"/>
    <s v="Northeast Dermatology Associates"/>
    <x v="71"/>
    <d v="2021-02-18T00:00:00"/>
    <n v="6"/>
    <x v="133"/>
  </r>
  <r>
    <s v="North Pacific Dermatology"/>
    <s v="Eastside Dermatology"/>
    <x v="95"/>
    <d v="2021-02-18T00:00:00"/>
    <n v="11"/>
    <x v="133"/>
  </r>
  <r>
    <s v="Northeast Dermatology Associates"/>
    <s v="Northeast Dermatology Associates"/>
    <x v="5"/>
    <d v="2021-02-18T00:00:00"/>
    <n v="92"/>
    <x v="133"/>
  </r>
  <r>
    <s v="Northeast Dermatology Associates"/>
    <s v="South Shore Skin Center"/>
    <x v="9"/>
    <d v="2021-02-18T00:00:00"/>
    <n v="210"/>
    <x v="133"/>
  </r>
  <r>
    <s v="The Dermatology Group  "/>
    <s v="Swan Dermatology &amp; Aesthetics"/>
    <x v="11"/>
    <d v="2021-02-18T00:00:00"/>
    <n v="45"/>
    <x v="133"/>
  </r>
  <r>
    <s v="The Dermatology Group  "/>
    <s v="The Dermatology Group"/>
    <x v="76"/>
    <d v="2021-02-18T00:00:00"/>
    <n v="22"/>
    <x v="133"/>
  </r>
  <r>
    <s v="The Dermatology Group  "/>
    <s v="The Dermatology Group"/>
    <x v="64"/>
    <d v="2021-02-18T00:00:00"/>
    <n v="20"/>
    <x v="133"/>
  </r>
  <r>
    <s v="The Dermatology Group  "/>
    <s v="The Dermatology Group"/>
    <x v="26"/>
    <d v="2021-02-18T00:00:00"/>
    <n v="1"/>
    <x v="133"/>
  </r>
  <r>
    <s v="North Pacific Dermatology"/>
    <s v="North Pacific Dermatology"/>
    <x v="4"/>
    <d v="2021-02-18T00:00:00"/>
    <n v="16"/>
    <x v="133"/>
  </r>
  <r>
    <s v="Family Dermatology"/>
    <s v="Family Dermatology"/>
    <x v="1"/>
    <d v="2021-02-18T00:00:00"/>
    <n v="79"/>
    <x v="133"/>
  </r>
  <r>
    <s v="NULL"/>
    <s v="Unknown Practice"/>
    <x v="68"/>
    <d v="2021-02-18T00:00:00"/>
    <n v="9"/>
    <x v="133"/>
  </r>
  <r>
    <s v="Northeast Dermatology Associates"/>
    <s v="Northeast Dermatology Associates"/>
    <x v="6"/>
    <d v="2021-02-18T00:00:00"/>
    <n v="28"/>
    <x v="133"/>
  </r>
  <r>
    <s v="Northeast Dermatology Associates"/>
    <s v="Northeast Dermatology Associates"/>
    <x v="20"/>
    <d v="2021-02-18T00:00:00"/>
    <n v="7"/>
    <x v="133"/>
  </r>
  <r>
    <s v="Northeast Dermatology Associates"/>
    <s v="Northeast Dermatology Associates"/>
    <x v="67"/>
    <d v="2021-02-18T00:00:00"/>
    <n v="20"/>
    <x v="133"/>
  </r>
  <r>
    <s v="Northeast Dermatology Associates"/>
    <s v="Northeast Dermatology Associates"/>
    <x v="22"/>
    <d v="2021-02-18T00:00:00"/>
    <n v="49"/>
    <x v="133"/>
  </r>
  <r>
    <s v="Northeast Dermatology Associates"/>
    <s v="Brookline Dermatology Associates"/>
    <x v="17"/>
    <d v="2021-02-18T00:00:00"/>
    <n v="46"/>
    <x v="133"/>
  </r>
  <r>
    <s v="North Pacific Dermatology"/>
    <s v="Eastside Dermatology"/>
    <x v="3"/>
    <d v="2021-02-18T00:00:00"/>
    <n v="45"/>
    <x v="133"/>
  </r>
  <r>
    <s v="Lupo Center for Aesthetic &amp; General Dermatology"/>
    <s v="Lupo Center for Aesthetic &amp; General Dermatology, LLC"/>
    <x v="2"/>
    <d v="2021-02-18T00:00:00"/>
    <n v="9"/>
    <x v="133"/>
  </r>
  <r>
    <s v="The Dermatology Group  "/>
    <s v="The Dermatology Group"/>
    <x v="25"/>
    <d v="2021-02-18T00:00:00"/>
    <n v="47"/>
    <x v="133"/>
  </r>
  <r>
    <s v="The Dermatology Group  "/>
    <s v="The Dermatology Group"/>
    <x v="24"/>
    <d v="2021-02-18T00:00:00"/>
    <n v="122"/>
    <x v="133"/>
  </r>
  <r>
    <s v="The Dermatology Group  "/>
    <s v="The Dermatology Group"/>
    <x v="45"/>
    <d v="2021-02-18T00:00:00"/>
    <n v="13"/>
    <x v="133"/>
  </r>
  <r>
    <s v="Vanguard Dermatology"/>
    <s v="Vanguard Dermatology"/>
    <x v="13"/>
    <d v="2021-02-18T00:00:00"/>
    <n v="53"/>
    <x v="133"/>
  </r>
  <r>
    <s v="Washington Institute of Dermatologic Laser Surgery"/>
    <s v="Washington Institute of Dermatologic Laser Surgery"/>
    <x v="48"/>
    <d v="2021-02-18T00:00:00"/>
    <n v="14"/>
    <x v="133"/>
  </r>
  <r>
    <s v="Pacific Dermatology Specialists"/>
    <s v="Pacific Dermatology Specialists"/>
    <x v="106"/>
    <d v="2021-02-18T00:00:00"/>
    <n v="1"/>
    <x v="133"/>
  </r>
  <r>
    <s v="Southeast Dermatology Specialists  "/>
    <s v="Southeast Dermatology Specialists"/>
    <x v="43"/>
    <d v="2021-02-18T00:00:00"/>
    <n v="52"/>
    <x v="133"/>
  </r>
  <r>
    <s v="Southeast Dermatology Specialists  "/>
    <s v="Southeast Dermatology Specialists"/>
    <x v="62"/>
    <d v="2021-02-17T00:00:00"/>
    <n v="33"/>
    <x v="134"/>
  </r>
  <r>
    <s v="Semler Dermatology"/>
    <s v="Semler Dermatology"/>
    <x v="61"/>
    <d v="2021-02-17T00:00:00"/>
    <n v="76"/>
    <x v="134"/>
  </r>
  <r>
    <s v="Pacific Dermatology Specialists"/>
    <s v="Pacific Dermatology Specialists"/>
    <x v="42"/>
    <d v="2021-02-17T00:00:00"/>
    <n v="28"/>
    <x v="134"/>
  </r>
  <r>
    <s v="Northeast Dermatology Associates"/>
    <s v="South Shore Skin Center"/>
    <x v="57"/>
    <d v="2021-02-17T00:00:00"/>
    <n v="146"/>
    <x v="134"/>
  </r>
  <r>
    <s v="Northeast Dermatology Associates"/>
    <s v="South Shore Skin Center"/>
    <x v="9"/>
    <d v="2021-02-17T00:00:00"/>
    <n v="191"/>
    <x v="134"/>
  </r>
  <r>
    <s v="The Dermatology Group  "/>
    <s v="The Dermatology Group"/>
    <x v="76"/>
    <d v="2021-02-17T00:00:00"/>
    <n v="29"/>
    <x v="134"/>
  </r>
  <r>
    <s v="The Dermatology Group  "/>
    <s v="The Dermatology Group"/>
    <x v="64"/>
    <d v="2021-02-17T00:00:00"/>
    <n v="21"/>
    <x v="134"/>
  </r>
  <r>
    <s v="North Pacific Dermatology"/>
    <s v="North Pacific Dermatology"/>
    <x v="4"/>
    <d v="2021-02-17T00:00:00"/>
    <n v="19"/>
    <x v="134"/>
  </r>
  <r>
    <s v="North Pacific Dermatology"/>
    <s v="Lake Washington Dermatology"/>
    <x v="51"/>
    <d v="2021-02-17T00:00:00"/>
    <n v="21"/>
    <x v="134"/>
  </r>
  <r>
    <s v="North Pacific Dermatology"/>
    <s v="North Pacific Dermatology"/>
    <x v="33"/>
    <d v="2021-02-17T00:00:00"/>
    <n v="60"/>
    <x v="134"/>
  </r>
  <r>
    <s v="Northeast Dermatology Associates"/>
    <s v="Northeast Dermatology Associates"/>
    <x v="56"/>
    <d v="2021-02-17T00:00:00"/>
    <n v="24"/>
    <x v="134"/>
  </r>
  <r>
    <s v="Northeast Dermatology Associates"/>
    <s v="Northeast Dermatology Associates"/>
    <x v="71"/>
    <d v="2021-02-17T00:00:00"/>
    <n v="1"/>
    <x v="134"/>
  </r>
  <r>
    <s v="Northeast Dermatology Associates"/>
    <s v="Northeast Dermatology Associates"/>
    <x v="87"/>
    <d v="2021-02-17T00:00:00"/>
    <n v="18"/>
    <x v="134"/>
  </r>
  <r>
    <s v="Northeast Dermatology Associates"/>
    <s v="Northeast Dermatology Associates"/>
    <x v="53"/>
    <d v="2021-02-17T00:00:00"/>
    <n v="54"/>
    <x v="134"/>
  </r>
  <r>
    <s v="Northeast Dermatology Associates"/>
    <s v="Northeast Dermatology Associates"/>
    <x v="54"/>
    <d v="2021-02-17T00:00:00"/>
    <n v="23"/>
    <x v="134"/>
  </r>
  <r>
    <s v="Northeast Dermatology Associates"/>
    <s v="Northeast Dermatology Associates"/>
    <x v="67"/>
    <d v="2021-02-17T00:00:00"/>
    <n v="12"/>
    <x v="134"/>
  </r>
  <r>
    <s v="Northeast Dermatology Associates"/>
    <s v="Northeast Dermatology Associates"/>
    <x v="36"/>
    <d v="2021-02-17T00:00:00"/>
    <n v="126"/>
    <x v="134"/>
  </r>
  <r>
    <s v="Northeast Dermatology Associates"/>
    <s v="Northeast Dermatology Associates"/>
    <x v="38"/>
    <d v="2021-02-17T00:00:00"/>
    <n v="43"/>
    <x v="134"/>
  </r>
  <r>
    <s v="Northeast Dermatology Associates"/>
    <s v="Dermatology of Cape Cod"/>
    <x v="34"/>
    <d v="2021-02-17T00:00:00"/>
    <n v="56"/>
    <x v="134"/>
  </r>
  <r>
    <s v="The Dermatology Group  "/>
    <s v="The Dermatology Group"/>
    <x v="25"/>
    <d v="2021-02-17T00:00:00"/>
    <n v="40"/>
    <x v="134"/>
  </r>
  <r>
    <s v="The Dermatology Group  "/>
    <s v="The Dermatology Group"/>
    <x v="45"/>
    <d v="2021-02-17T00:00:00"/>
    <n v="21"/>
    <x v="134"/>
  </r>
  <r>
    <s v="Vanguard Dermatology"/>
    <s v="Vanguard Dermatology"/>
    <x v="47"/>
    <d v="2021-02-17T00:00:00"/>
    <n v="35"/>
    <x v="134"/>
  </r>
  <r>
    <s v="Washington Institute of Dermatologic Laser Surgery"/>
    <s v="Washington Institute of Dermatologic Laser Surgery"/>
    <x v="48"/>
    <d v="2021-02-17T00:00:00"/>
    <n v="30"/>
    <x v="134"/>
  </r>
  <r>
    <s v="Pacific Dermatology Specialists"/>
    <s v="Pacific Dermatology Specialists"/>
    <x v="59"/>
    <d v="2021-02-17T00:00:00"/>
    <n v="15"/>
    <x v="134"/>
  </r>
  <r>
    <s v="Southeast Dermatology Specialists  "/>
    <s v="Southeast Dermatology Specialists"/>
    <x v="43"/>
    <d v="2021-02-17T00:00:00"/>
    <n v="42"/>
    <x v="134"/>
  </r>
  <r>
    <s v="Pacific Dermatology Specialists"/>
    <s v="Pacific Dermatology Specialists"/>
    <x v="41"/>
    <d v="2021-02-17T00:00:00"/>
    <n v="16"/>
    <x v="134"/>
  </r>
  <r>
    <s v="Northeast Dermatology Associates"/>
    <s v="Northeast Dermatology Associates"/>
    <x v="18"/>
    <d v="2021-02-17T00:00:00"/>
    <n v="88"/>
    <x v="134"/>
  </r>
  <r>
    <s v="Northeast Dermatology Associates"/>
    <s v="Brookline Dermatology Associates"/>
    <x v="17"/>
    <d v="2021-02-17T00:00:00"/>
    <n v="46"/>
    <x v="134"/>
  </r>
  <r>
    <s v="Northeast Dermatology Associates"/>
    <s v="Brookline Dermatology Associates"/>
    <x v="16"/>
    <d v="2021-02-17T00:00:00"/>
    <n v="38"/>
    <x v="134"/>
  </r>
  <r>
    <s v="Northeast Dermatology Associates"/>
    <s v="Northeast Dermatology Associates"/>
    <x v="22"/>
    <d v="2021-02-17T00:00:00"/>
    <n v="68"/>
    <x v="134"/>
  </r>
  <r>
    <s v="Northeast Dermatology Associates"/>
    <s v="Northeast Dermatology Associates"/>
    <x v="20"/>
    <d v="2021-02-17T00:00:00"/>
    <n v="8"/>
    <x v="134"/>
  </r>
  <r>
    <s v="Vanguard Dermatology"/>
    <s v="Vanguard Dermatology"/>
    <x v="27"/>
    <d v="2021-02-17T00:00:00"/>
    <n v="7"/>
    <x v="134"/>
  </r>
  <r>
    <s v="Vanguard Dermatology"/>
    <s v="Vanguard Dermatology"/>
    <x v="102"/>
    <d v="2021-02-17T00:00:00"/>
    <n v="5"/>
    <x v="134"/>
  </r>
  <r>
    <s v="The Dermatology Group  "/>
    <s v="The Dermatology Group"/>
    <x v="26"/>
    <d v="2021-02-17T00:00:00"/>
    <n v="49"/>
    <x v="134"/>
  </r>
  <r>
    <s v="The Dermatology Group  "/>
    <s v="Swan Dermatology &amp; Aesthetics"/>
    <x v="11"/>
    <d v="2021-02-17T00:00:00"/>
    <n v="42"/>
    <x v="134"/>
  </r>
  <r>
    <s v="Northeast Dermatology Associates"/>
    <s v="Northeast Dermatology Associates"/>
    <x v="7"/>
    <d v="2021-02-17T00:00:00"/>
    <n v="23"/>
    <x v="134"/>
  </r>
  <r>
    <s v="Northeast Dermatology Associates"/>
    <s v="Northeast Dermatology Associates"/>
    <x v="5"/>
    <d v="2021-02-17T00:00:00"/>
    <n v="63"/>
    <x v="134"/>
  </r>
  <r>
    <s v="North Pacific Dermatology"/>
    <s v="Eastside Dermatology"/>
    <x v="3"/>
    <d v="2021-02-17T00:00:00"/>
    <n v="48"/>
    <x v="134"/>
  </r>
  <r>
    <s v="Lupo Center for Aesthetic &amp; General Dermatology"/>
    <s v="Lupo Center for Aesthetic &amp; General Dermatology, LLC"/>
    <x v="2"/>
    <d v="2021-02-17T00:00:00"/>
    <n v="16"/>
    <x v="134"/>
  </r>
  <r>
    <s v="Family Dermatology"/>
    <s v="Family Dermatology"/>
    <x v="1"/>
    <d v="2021-02-17T00:00:00"/>
    <n v="79"/>
    <x v="134"/>
  </r>
  <r>
    <s v="Northeast Dermatology Associates"/>
    <s v="Northeast Dermatology Associates"/>
    <x v="8"/>
    <d v="2021-02-17T00:00:00"/>
    <n v="56"/>
    <x v="134"/>
  </r>
  <r>
    <s v="Pacific Dermatology Specialists"/>
    <s v="Pacific Dermatology Specialists"/>
    <x v="65"/>
    <d v="2021-02-17T00:00:00"/>
    <n v="23"/>
    <x v="134"/>
  </r>
  <r>
    <s v="Southeast Dermatology Specialists  "/>
    <s v="Southeast Dermatology Specialists"/>
    <x v="66"/>
    <d v="2021-02-17T00:00:00"/>
    <n v="26"/>
    <x v="134"/>
  </r>
  <r>
    <s v="Pacific Dermatology Specialists"/>
    <s v="Pacific Dermatology Specialists"/>
    <x v="60"/>
    <d v="2021-02-17T00:00:00"/>
    <n v="5"/>
    <x v="134"/>
  </r>
  <r>
    <s v="Vanguard Dermatology"/>
    <s v="Vanguard Dermatology"/>
    <x v="13"/>
    <d v="2021-02-17T00:00:00"/>
    <n v="57"/>
    <x v="134"/>
  </r>
  <r>
    <s v="The Dermatology Group  "/>
    <s v="The Dermatology Group"/>
    <x v="24"/>
    <d v="2021-02-17T00:00:00"/>
    <n v="139"/>
    <x v="134"/>
  </r>
  <r>
    <s v="The Dermatology Group  "/>
    <s v="The Dermatology Group"/>
    <x v="83"/>
    <d v="2021-02-17T00:00:00"/>
    <n v="1"/>
    <x v="134"/>
  </r>
  <r>
    <s v="Vanguard Dermatology"/>
    <s v="Vanguard Dermatology"/>
    <x v="84"/>
    <d v="2021-02-16T00:00:00"/>
    <n v="11"/>
    <x v="135"/>
  </r>
  <r>
    <s v="The Dermatology Group  "/>
    <s v="The Dermatology Group"/>
    <x v="25"/>
    <d v="2021-02-16T00:00:00"/>
    <n v="19"/>
    <x v="135"/>
  </r>
  <r>
    <s v="The Dermatology Group  "/>
    <s v="The Dermatology Group"/>
    <x v="26"/>
    <d v="2021-02-16T00:00:00"/>
    <n v="9"/>
    <x v="135"/>
  </r>
  <r>
    <s v="The Dermatology Group  "/>
    <s v="The Dermatology Group"/>
    <x v="76"/>
    <d v="2021-02-16T00:00:00"/>
    <n v="35"/>
    <x v="135"/>
  </r>
  <r>
    <s v="Semler Dermatology"/>
    <s v="Semler Dermatology"/>
    <x v="61"/>
    <d v="2021-02-16T00:00:00"/>
    <n v="78"/>
    <x v="135"/>
  </r>
  <r>
    <s v="Pacific Dermatology Specialists"/>
    <s v="Pacific Dermatology Specialists"/>
    <x v="59"/>
    <d v="2021-02-16T00:00:00"/>
    <n v="35"/>
    <x v="135"/>
  </r>
  <r>
    <s v="Northeast Dermatology Associates"/>
    <s v="South Shore Skin Center"/>
    <x v="9"/>
    <d v="2021-02-16T00:00:00"/>
    <n v="184"/>
    <x v="135"/>
  </r>
  <r>
    <s v="North Pacific Dermatology"/>
    <s v="North Pacific Dermatology"/>
    <x v="68"/>
    <d v="2021-02-16T00:00:00"/>
    <n v="4"/>
    <x v="135"/>
  </r>
  <r>
    <s v="Northeast Dermatology Associates"/>
    <s v="Northeast Dermatology Associates"/>
    <x v="19"/>
    <d v="2021-02-16T00:00:00"/>
    <n v="31"/>
    <x v="135"/>
  </r>
  <r>
    <s v="Northeast Dermatology Associates"/>
    <s v="Northeast Dermatology Associates"/>
    <x v="20"/>
    <d v="2021-02-16T00:00:00"/>
    <n v="11"/>
    <x v="135"/>
  </r>
  <r>
    <s v="Northeast Dermatology Associates"/>
    <s v="Northeast Dermatology Associates"/>
    <x v="54"/>
    <d v="2021-02-16T00:00:00"/>
    <n v="28"/>
    <x v="135"/>
  </r>
  <r>
    <s v="Vanguard Dermatology"/>
    <s v="Vanguard Dermatology"/>
    <x v="47"/>
    <d v="2021-02-16T00:00:00"/>
    <n v="76"/>
    <x v="135"/>
  </r>
  <r>
    <s v="Vanguard Dermatology"/>
    <s v="Vanguard Dermatology"/>
    <x v="13"/>
    <d v="2021-02-16T00:00:00"/>
    <n v="80"/>
    <x v="135"/>
  </r>
  <r>
    <s v="Washington Institute of Dermatologic Laser Surgery"/>
    <s v="Washington Institute of Dermatologic Laser Surgery"/>
    <x v="48"/>
    <d v="2021-02-16T00:00:00"/>
    <n v="30"/>
    <x v="135"/>
  </r>
  <r>
    <s v="Pacific Dermatology Specialists"/>
    <s v="Pacific Dermatology Specialists"/>
    <x v="65"/>
    <d v="2021-02-16T00:00:00"/>
    <n v="1"/>
    <x v="135"/>
  </r>
  <r>
    <s v="Southeast Dermatology Specialists  "/>
    <s v="Southeast Dermatology Specialists"/>
    <x v="43"/>
    <d v="2021-02-16T00:00:00"/>
    <n v="50"/>
    <x v="135"/>
  </r>
  <r>
    <s v="Northeast Dermatology Associates"/>
    <s v="Northeast Dermatology Associates"/>
    <x v="67"/>
    <d v="2021-02-16T00:00:00"/>
    <n v="14"/>
    <x v="135"/>
  </r>
  <r>
    <s v="Northeast Dermatology Associates"/>
    <s v="Northeast Dermatology Associates"/>
    <x v="38"/>
    <d v="2021-02-16T00:00:00"/>
    <n v="52"/>
    <x v="135"/>
  </r>
  <r>
    <s v="North Pacific Dermatology"/>
    <s v="North Pacific Dermatology"/>
    <x v="33"/>
    <d v="2021-02-16T00:00:00"/>
    <n v="57"/>
    <x v="135"/>
  </r>
  <r>
    <s v="North Pacific Dermatology"/>
    <s v="North Pacific Dermatology"/>
    <x v="4"/>
    <d v="2021-02-16T00:00:00"/>
    <n v="24"/>
    <x v="135"/>
  </r>
  <r>
    <s v="North Pacific Dermatology"/>
    <s v="Eastside Dermatology"/>
    <x v="3"/>
    <d v="2021-02-16T00:00:00"/>
    <n v="46"/>
    <x v="135"/>
  </r>
  <r>
    <s v="North Pacific Dermatology"/>
    <s v="Lake Washington Dermatology"/>
    <x v="98"/>
    <d v="2021-02-16T00:00:00"/>
    <n v="1"/>
    <x v="135"/>
  </r>
  <r>
    <s v="Family Dermatology"/>
    <s v="Family Dermatology"/>
    <x v="1"/>
    <d v="2021-02-16T00:00:00"/>
    <n v="98"/>
    <x v="135"/>
  </r>
  <r>
    <s v="Pacific Dermatology Specialists"/>
    <s v="Pacific Dermatology Specialists"/>
    <x v="90"/>
    <d v="2021-02-16T00:00:00"/>
    <n v="2"/>
    <x v="135"/>
  </r>
  <r>
    <s v="Pacific Dermatology Specialists"/>
    <s v="Pacific Dermatology Specialists"/>
    <x v="42"/>
    <d v="2021-02-16T00:00:00"/>
    <n v="22"/>
    <x v="135"/>
  </r>
  <r>
    <s v="Southeast Dermatology Specialists  "/>
    <s v="Southeast Dermatology Specialists"/>
    <x v="62"/>
    <d v="2021-02-16T00:00:00"/>
    <n v="33"/>
    <x v="135"/>
  </r>
  <r>
    <s v="Northeast Dermatology Associates"/>
    <s v="South Shore Skin Center"/>
    <x v="57"/>
    <d v="2021-02-16T00:00:00"/>
    <n v="161"/>
    <x v="135"/>
  </r>
  <r>
    <s v="The Dermatology Group  "/>
    <s v="The Dermatology Group"/>
    <x v="24"/>
    <d v="2021-02-16T00:00:00"/>
    <n v="69"/>
    <x v="135"/>
  </r>
  <r>
    <s v="Northeast Dermatology Associates"/>
    <s v="Northeast Dermatology Associates"/>
    <x v="18"/>
    <d v="2021-02-16T00:00:00"/>
    <n v="34"/>
    <x v="135"/>
  </r>
  <r>
    <s v="Northeast Dermatology Associates"/>
    <s v="Brookline Dermatology Associates"/>
    <x v="16"/>
    <d v="2021-02-16T00:00:00"/>
    <n v="37"/>
    <x v="135"/>
  </r>
  <r>
    <s v="North Pacific Dermatology"/>
    <s v="Lake Washington Dermatology"/>
    <x v="51"/>
    <d v="2021-02-16T00:00:00"/>
    <n v="21"/>
    <x v="135"/>
  </r>
  <r>
    <s v="Northeast Dermatology Associates"/>
    <s v="Northeast Dermatology Associates"/>
    <x v="22"/>
    <d v="2021-02-16T00:00:00"/>
    <n v="73"/>
    <x v="135"/>
  </r>
  <r>
    <s v="Northeast Dermatology Associates"/>
    <s v="Northeast Dermatology Associates"/>
    <x v="56"/>
    <d v="2021-02-16T00:00:00"/>
    <n v="4"/>
    <x v="135"/>
  </r>
  <r>
    <s v="Northeast Dermatology Associates"/>
    <s v="Northeast Dermatology Associates"/>
    <x v="71"/>
    <d v="2021-02-16T00:00:00"/>
    <n v="4"/>
    <x v="135"/>
  </r>
  <r>
    <s v="Northeast Dermatology Associates"/>
    <s v="Northeast Dermatology Associates"/>
    <x v="53"/>
    <d v="2021-02-16T00:00:00"/>
    <n v="28"/>
    <x v="135"/>
  </r>
  <r>
    <s v="Northeast Dermatology Associates"/>
    <s v="Northeast Dermatology Associates"/>
    <x v="36"/>
    <d v="2021-02-16T00:00:00"/>
    <n v="39"/>
    <x v="135"/>
  </r>
  <r>
    <s v="Northeast Dermatology Associates"/>
    <s v="Northeast Dermatology Associates"/>
    <x v="37"/>
    <d v="2021-02-16T00:00:00"/>
    <n v="15"/>
    <x v="135"/>
  </r>
  <r>
    <s v="Northeast Dermatology Associates"/>
    <s v="Northeast Dermatology Associates"/>
    <x v="7"/>
    <d v="2021-02-16T00:00:00"/>
    <n v="24"/>
    <x v="135"/>
  </r>
  <r>
    <s v="Northeast Dermatology Associates"/>
    <s v="Dermatology of Cape Cod"/>
    <x v="34"/>
    <d v="2021-02-16T00:00:00"/>
    <n v="52"/>
    <x v="135"/>
  </r>
  <r>
    <s v="Northeast Dermatology Associates"/>
    <s v="Northeast Dermatology Associates"/>
    <x v="5"/>
    <d v="2021-02-16T00:00:00"/>
    <n v="69"/>
    <x v="135"/>
  </r>
  <r>
    <s v="The Dermatology Group  "/>
    <s v="Swan Dermatology &amp; Aesthetics"/>
    <x v="11"/>
    <d v="2021-02-16T00:00:00"/>
    <n v="25"/>
    <x v="135"/>
  </r>
  <r>
    <s v="Vanguard Dermatology"/>
    <s v="Vanguard Dermatology"/>
    <x v="46"/>
    <d v="2021-02-16T00:00:00"/>
    <n v="37"/>
    <x v="135"/>
  </r>
  <r>
    <s v="Vanguard Dermatology"/>
    <s v="Vanguard Dermatology"/>
    <x v="12"/>
    <d v="2021-02-16T00:00:00"/>
    <n v="17"/>
    <x v="135"/>
  </r>
  <r>
    <s v="Northeast Dermatology Associates"/>
    <s v="Northeast Dermatology Associates"/>
    <x v="8"/>
    <d v="2021-02-16T00:00:00"/>
    <n v="37"/>
    <x v="135"/>
  </r>
  <r>
    <s v="Pacific Dermatology Specialists"/>
    <s v="Pacific Dermatology Specialists"/>
    <x v="73"/>
    <d v="2021-02-16T00:00:00"/>
    <n v="29"/>
    <x v="135"/>
  </r>
  <r>
    <s v="Pacific Dermatology Specialists"/>
    <s v="Pacific Dermatology Specialists"/>
    <x v="72"/>
    <d v="2021-02-16T00:00:00"/>
    <n v="14"/>
    <x v="135"/>
  </r>
  <r>
    <s v="Pacific Dermatology Specialists"/>
    <s v="Pacific Dermatology Specialists"/>
    <x v="92"/>
    <d v="2021-02-16T00:00:00"/>
    <n v="16"/>
    <x v="135"/>
  </r>
  <r>
    <s v="Pacific Dermatology Specialists"/>
    <s v="Pacific Dermatology Specialists"/>
    <x v="41"/>
    <d v="2021-02-16T00:00:00"/>
    <n v="1"/>
    <x v="135"/>
  </r>
  <r>
    <s v="Pacific Dermatology Specialists"/>
    <s v="Pacific Dermatology Specialists"/>
    <x v="60"/>
    <d v="2021-02-16T00:00:00"/>
    <n v="36"/>
    <x v="135"/>
  </r>
  <r>
    <s v="Southeast Dermatology Specialists  "/>
    <s v="Southeast Dermatology Specialists"/>
    <x v="44"/>
    <d v="2021-02-16T00:00:00"/>
    <n v="28"/>
    <x v="135"/>
  </r>
  <r>
    <s v="Southeast Dermatology Specialists  "/>
    <s v="Southeast Dermatology Specialists"/>
    <x v="81"/>
    <d v="2021-02-16T00:00:00"/>
    <n v="1"/>
    <x v="135"/>
  </r>
  <r>
    <s v="Vanguard Dermatology"/>
    <s v="Vanguard Dermatology"/>
    <x v="27"/>
    <d v="2021-02-15T00:00:00"/>
    <n v="19"/>
    <x v="136"/>
  </r>
  <r>
    <s v="Washington Institute of Dermatologic Laser Surgery"/>
    <s v="Washington Institute of Dermatologic Laser Surgery"/>
    <x v="48"/>
    <d v="2021-02-15T00:00:00"/>
    <n v="30"/>
    <x v="136"/>
  </r>
  <r>
    <s v="The Dermatology Group  "/>
    <s v="The Dermatology Group"/>
    <x v="24"/>
    <d v="2021-02-15T00:00:00"/>
    <n v="84"/>
    <x v="136"/>
  </r>
  <r>
    <s v="The Dermatology Group  "/>
    <s v="The Dermatology Group"/>
    <x v="25"/>
    <d v="2021-02-15T00:00:00"/>
    <n v="18"/>
    <x v="136"/>
  </r>
  <r>
    <s v="Northeast Dermatology Associates"/>
    <s v="Northeast Dermatology Associates"/>
    <x v="18"/>
    <d v="2021-02-15T00:00:00"/>
    <n v="99"/>
    <x v="136"/>
  </r>
  <r>
    <s v="Lupo Center for Aesthetic &amp; General Dermatology"/>
    <s v="Lupo Center for Aesthetic &amp; General Dermatology, LLC"/>
    <x v="2"/>
    <d v="2021-02-15T00:00:00"/>
    <n v="32"/>
    <x v="136"/>
  </r>
  <r>
    <s v="Northeast Dermatology Associates"/>
    <s v="Northeast Dermatology Associates"/>
    <x v="22"/>
    <d v="2021-02-15T00:00:00"/>
    <n v="112"/>
    <x v="136"/>
  </r>
  <r>
    <s v="Northeast Dermatology Associates"/>
    <s v="Northeast Dermatology Associates"/>
    <x v="20"/>
    <d v="2021-02-15T00:00:00"/>
    <n v="1"/>
    <x v="136"/>
  </r>
  <r>
    <s v="Northeast Dermatology Associates"/>
    <s v="Northeast Dermatology Associates"/>
    <x v="7"/>
    <d v="2021-02-15T00:00:00"/>
    <n v="29"/>
    <x v="136"/>
  </r>
  <r>
    <s v="North Pacific Dermatology"/>
    <s v="Eastside Dermatology"/>
    <x v="3"/>
    <d v="2021-02-15T00:00:00"/>
    <n v="37"/>
    <x v="136"/>
  </r>
  <r>
    <s v="Family Dermatology"/>
    <s v="Family Dermatology"/>
    <x v="1"/>
    <d v="2021-02-15T00:00:00"/>
    <n v="76"/>
    <x v="136"/>
  </r>
  <r>
    <s v="North Pacific Dermatology"/>
    <s v="North Pacific Dermatology"/>
    <x v="4"/>
    <d v="2021-02-15T00:00:00"/>
    <n v="6"/>
    <x v="136"/>
  </r>
  <r>
    <s v="Northeast Dermatology Associates"/>
    <s v="Northeast Dermatology Associates"/>
    <x v="5"/>
    <d v="2021-02-15T00:00:00"/>
    <n v="63"/>
    <x v="136"/>
  </r>
  <r>
    <s v="The Dermatology Group  "/>
    <s v="Swan Dermatology &amp; Aesthetics"/>
    <x v="11"/>
    <d v="2021-02-15T00:00:00"/>
    <n v="38"/>
    <x v="136"/>
  </r>
  <r>
    <s v="Vanguard Dermatology"/>
    <s v="Vanguard Dermatology"/>
    <x v="13"/>
    <d v="2021-02-15T00:00:00"/>
    <n v="99"/>
    <x v="136"/>
  </r>
  <r>
    <s v="Northeast Dermatology Associates"/>
    <s v="South Shore Skin Center"/>
    <x v="9"/>
    <d v="2021-02-15T00:00:00"/>
    <n v="144"/>
    <x v="136"/>
  </r>
  <r>
    <s v="Northeast Dermatology Associates"/>
    <s v="Northeast Dermatology Associates"/>
    <x v="8"/>
    <d v="2021-02-15T00:00:00"/>
    <n v="49"/>
    <x v="136"/>
  </r>
  <r>
    <s v="Southeast Dermatology Specialists  "/>
    <s v="Southeast Dermatology Specialists"/>
    <x v="66"/>
    <d v="2021-02-15T00:00:00"/>
    <n v="24"/>
    <x v="136"/>
  </r>
  <r>
    <s v="Pacific Dermatology Specialists"/>
    <s v="Pacific Dermatology Specialists"/>
    <x v="65"/>
    <d v="2021-02-15T00:00:00"/>
    <n v="32"/>
    <x v="136"/>
  </r>
  <r>
    <s v="Northeast Dermatology Associates"/>
    <s v="Northeast Dermatology Associates"/>
    <x v="56"/>
    <d v="2021-02-15T00:00:00"/>
    <n v="12"/>
    <x v="136"/>
  </r>
  <r>
    <s v="Northeast Dermatology Associates"/>
    <s v="Northeast Dermatology Associates"/>
    <x v="39"/>
    <d v="2021-02-15T00:00:00"/>
    <n v="28"/>
    <x v="136"/>
  </r>
  <r>
    <s v="Northeast Dermatology Associates"/>
    <s v="Northeast Dermatology Associates"/>
    <x v="71"/>
    <d v="2021-02-15T00:00:00"/>
    <n v="2"/>
    <x v="136"/>
  </r>
  <r>
    <s v="Northeast Dermatology Associates"/>
    <s v="Northeast Dermatology Associates"/>
    <x v="54"/>
    <d v="2021-02-15T00:00:00"/>
    <n v="31"/>
    <x v="136"/>
  </r>
  <r>
    <s v="Northeast Dermatology Associates"/>
    <s v="Northeast Dermatology Associates"/>
    <x v="55"/>
    <d v="2021-02-15T00:00:00"/>
    <n v="1"/>
    <x v="136"/>
  </r>
  <r>
    <s v="Southeast Dermatology Specialists  "/>
    <s v="Southeast Dermatology Specialists"/>
    <x v="62"/>
    <d v="2021-02-15T00:00:00"/>
    <n v="47"/>
    <x v="136"/>
  </r>
  <r>
    <s v="Semler Dermatology"/>
    <s v="Semler Dermatology"/>
    <x v="61"/>
    <d v="2021-02-15T00:00:00"/>
    <n v="97"/>
    <x v="136"/>
  </r>
  <r>
    <s v="Pacific Dermatology Specialists"/>
    <s v="Pacific Dermatology Specialists"/>
    <x v="59"/>
    <d v="2021-02-15T00:00:00"/>
    <n v="1"/>
    <x v="136"/>
  </r>
  <r>
    <s v="Pacific Dermatology Specialists"/>
    <s v="Pacific Dermatology Specialists"/>
    <x v="72"/>
    <d v="2021-02-15T00:00:00"/>
    <n v="24"/>
    <x v="136"/>
  </r>
  <r>
    <s v="Vanguard Dermatology"/>
    <s v="Vanguard Dermatology"/>
    <x v="12"/>
    <d v="2021-02-15T00:00:00"/>
    <n v="20"/>
    <x v="136"/>
  </r>
  <r>
    <s v="The Dermatology Group  "/>
    <s v="The Dermatology Group"/>
    <x v="77"/>
    <d v="2021-02-15T00:00:00"/>
    <n v="37"/>
    <x v="136"/>
  </r>
  <r>
    <s v="Northeast Dermatology Associates"/>
    <s v="Northeast Dermatology Associates"/>
    <x v="53"/>
    <d v="2021-02-15T00:00:00"/>
    <n v="25"/>
    <x v="136"/>
  </r>
  <r>
    <s v="Northeast Dermatology Associates"/>
    <s v="Northeast Dermatology Associates"/>
    <x v="36"/>
    <d v="2021-02-15T00:00:00"/>
    <n v="50"/>
    <x v="136"/>
  </r>
  <r>
    <s v="Northeast Dermatology Associates"/>
    <s v="Northeast Dermatology Associates"/>
    <x v="67"/>
    <d v="2021-02-15T00:00:00"/>
    <n v="61"/>
    <x v="136"/>
  </r>
  <r>
    <s v="Northeast Dermatology Associates"/>
    <s v="Northeast Dermatology Associates"/>
    <x v="35"/>
    <d v="2021-02-15T00:00:00"/>
    <n v="58"/>
    <x v="136"/>
  </r>
  <r>
    <s v="Northeast Dermatology Associates"/>
    <s v="Northeast Dermatology Associates"/>
    <x v="37"/>
    <d v="2021-02-15T00:00:00"/>
    <n v="35"/>
    <x v="136"/>
  </r>
  <r>
    <s v="North Pacific Dermatology"/>
    <s v="Lake Washington Dermatology"/>
    <x v="51"/>
    <d v="2021-02-15T00:00:00"/>
    <n v="22"/>
    <x v="136"/>
  </r>
  <r>
    <s v="Northeast Dermatology Associates"/>
    <s v="South Shore Skin Center"/>
    <x v="57"/>
    <d v="2021-02-15T00:00:00"/>
    <n v="109"/>
    <x v="136"/>
  </r>
  <r>
    <s v="Pacific Dermatology Specialists"/>
    <s v="Pacific Dermatology Specialists"/>
    <x v="41"/>
    <d v="2021-02-15T00:00:00"/>
    <n v="36"/>
    <x v="136"/>
  </r>
  <r>
    <s v="Southeast Dermatology Specialists  "/>
    <s v="Southeast Dermatology Specialists"/>
    <x v="43"/>
    <d v="2021-02-15T00:00:00"/>
    <n v="47"/>
    <x v="136"/>
  </r>
  <r>
    <s v="Vanguard Dermatology"/>
    <s v="Vanguard Dermatology"/>
    <x v="47"/>
    <d v="2021-02-15T00:00:00"/>
    <n v="33"/>
    <x v="136"/>
  </r>
  <r>
    <s v="Vanguard Dermatology"/>
    <s v="Vanguard Dermatology"/>
    <x v="46"/>
    <d v="2021-02-15T00:00:00"/>
    <n v="47"/>
    <x v="136"/>
  </r>
  <r>
    <s v="Vanguard Dermatology"/>
    <s v="Vanguard Dermatology"/>
    <x v="13"/>
    <d v="2021-02-13T00:00:00"/>
    <n v="57"/>
    <x v="137"/>
  </r>
  <r>
    <s v="Pacific Dermatology Specialists"/>
    <s v="Pacific Dermatology Specialists"/>
    <x v="90"/>
    <d v="2021-02-13T00:00:00"/>
    <n v="1"/>
    <x v="137"/>
  </r>
  <r>
    <s v="The Dermatology Group  "/>
    <s v="The Dermatology Group"/>
    <x v="25"/>
    <d v="2021-02-12T00:00:00"/>
    <n v="14"/>
    <x v="138"/>
  </r>
  <r>
    <s v="The Dermatology Group  "/>
    <s v="The Dermatology Group"/>
    <x v="26"/>
    <d v="2021-02-12T00:00:00"/>
    <n v="51"/>
    <x v="138"/>
  </r>
  <r>
    <s v="The Dermatology Group  "/>
    <s v="The Dermatology Group"/>
    <x v="24"/>
    <d v="2021-02-12T00:00:00"/>
    <n v="75"/>
    <x v="138"/>
  </r>
  <r>
    <s v="Northeast Dermatology Associates"/>
    <s v="Northeast Dermatology Associates"/>
    <x v="22"/>
    <d v="2021-02-12T00:00:00"/>
    <n v="57"/>
    <x v="138"/>
  </r>
  <r>
    <s v="NULL"/>
    <s v="Unknown Practice"/>
    <x v="68"/>
    <d v="2021-02-12T00:00:00"/>
    <n v="1"/>
    <x v="138"/>
  </r>
  <r>
    <s v="Northeast Dermatology Associates"/>
    <s v="Northeast Dermatology Associates"/>
    <x v="18"/>
    <d v="2021-02-12T00:00:00"/>
    <n v="12"/>
    <x v="138"/>
  </r>
  <r>
    <s v="Northeast Dermatology Associates"/>
    <s v="Brookline Dermatology Associates"/>
    <x v="17"/>
    <d v="2021-02-12T00:00:00"/>
    <n v="42"/>
    <x v="138"/>
  </r>
  <r>
    <s v="Northeast Dermatology Associates"/>
    <s v="Brookline Dermatology Associates"/>
    <x v="16"/>
    <d v="2021-02-12T00:00:00"/>
    <n v="18"/>
    <x v="138"/>
  </r>
  <r>
    <s v="Pacific Dermatology Specialists"/>
    <s v="Pacific Dermatology Specialists"/>
    <x v="65"/>
    <d v="2021-02-12T00:00:00"/>
    <n v="2"/>
    <x v="138"/>
  </r>
  <r>
    <s v="Southeast Dermatology Specialists  "/>
    <s v="Southeast Dermatology Specialists"/>
    <x v="66"/>
    <d v="2021-02-12T00:00:00"/>
    <n v="4"/>
    <x v="138"/>
  </r>
  <r>
    <s v="Vanguard Dermatology"/>
    <s v="Vanguard Dermatology"/>
    <x v="12"/>
    <d v="2021-02-12T00:00:00"/>
    <n v="19"/>
    <x v="138"/>
  </r>
  <r>
    <s v="The Dermatology Group  "/>
    <s v="Swan Dermatology &amp; Aesthetics"/>
    <x v="11"/>
    <d v="2021-02-12T00:00:00"/>
    <n v="42"/>
    <x v="138"/>
  </r>
  <r>
    <s v="The Dermatology Group  "/>
    <s v="The Dermatology Group"/>
    <x v="83"/>
    <d v="2021-02-12T00:00:00"/>
    <n v="2"/>
    <x v="138"/>
  </r>
  <r>
    <s v="Northeast Dermatology Associates"/>
    <s v="Northeast Dermatology Associates"/>
    <x v="5"/>
    <d v="2021-02-12T00:00:00"/>
    <n v="1"/>
    <x v="138"/>
  </r>
  <r>
    <s v="North Pacific Dermatology"/>
    <s v="North Pacific Dermatology"/>
    <x v="4"/>
    <d v="2021-02-12T00:00:00"/>
    <n v="31"/>
    <x v="138"/>
  </r>
  <r>
    <s v="North Pacific Dermatology"/>
    <s v="Eastside Dermatology"/>
    <x v="3"/>
    <d v="2021-02-12T00:00:00"/>
    <n v="41"/>
    <x v="138"/>
  </r>
  <r>
    <s v="Lupo Center for Aesthetic &amp; General Dermatology"/>
    <s v="Lupo Center for Aesthetic &amp; General Dermatology, LLC"/>
    <x v="2"/>
    <d v="2021-02-12T00:00:00"/>
    <n v="29"/>
    <x v="138"/>
  </r>
  <r>
    <s v="Vanguard Dermatology"/>
    <s v="Vanguard Dermatology"/>
    <x v="84"/>
    <d v="2021-02-12T00:00:00"/>
    <n v="16"/>
    <x v="138"/>
  </r>
  <r>
    <s v="The Dermatology Group  "/>
    <s v="The Dermatology Group"/>
    <x v="76"/>
    <d v="2021-02-12T00:00:00"/>
    <n v="1"/>
    <x v="138"/>
  </r>
  <r>
    <s v="Northeast Dermatology Associates"/>
    <s v="South Shore Skin Center"/>
    <x v="57"/>
    <d v="2021-02-12T00:00:00"/>
    <n v="86"/>
    <x v="138"/>
  </r>
  <r>
    <s v="Northeast Dermatology Associates"/>
    <s v="South Shore Skin Center"/>
    <x v="9"/>
    <d v="2021-02-12T00:00:00"/>
    <n v="138"/>
    <x v="138"/>
  </r>
  <r>
    <s v="Semler Dermatology"/>
    <s v="Semler Dermatology"/>
    <x v="61"/>
    <d v="2021-02-12T00:00:00"/>
    <n v="39"/>
    <x v="138"/>
  </r>
  <r>
    <s v="Pacific Dermatology Specialists"/>
    <s v="Pacific Dermatology Specialists"/>
    <x v="42"/>
    <d v="2021-02-12T00:00:00"/>
    <n v="34"/>
    <x v="138"/>
  </r>
  <r>
    <s v="Southeast Dermatology Specialists  "/>
    <s v="Southeast Dermatology Specialists"/>
    <x v="62"/>
    <d v="2021-02-12T00:00:00"/>
    <n v="26"/>
    <x v="138"/>
  </r>
  <r>
    <s v="Northeast Dermatology Associates"/>
    <s v="Northeast Dermatology Associates"/>
    <x v="54"/>
    <d v="2021-02-12T00:00:00"/>
    <n v="31"/>
    <x v="138"/>
  </r>
  <r>
    <s v="Northeast Dermatology Associates"/>
    <s v="Northeast Dermatology Associates"/>
    <x v="53"/>
    <d v="2021-02-12T00:00:00"/>
    <n v="48"/>
    <x v="138"/>
  </r>
  <r>
    <s v="Northeast Dermatology Associates"/>
    <s v="Northeast Dermatology Associates"/>
    <x v="71"/>
    <d v="2021-02-12T00:00:00"/>
    <n v="1"/>
    <x v="138"/>
  </r>
  <r>
    <s v="North Pacific Dermatology"/>
    <s v="North Pacific Dermatology"/>
    <x v="68"/>
    <d v="2021-02-12T00:00:00"/>
    <n v="1"/>
    <x v="138"/>
  </r>
  <r>
    <s v="North Pacific Dermatology"/>
    <s v="Lake Washington Dermatology"/>
    <x v="51"/>
    <d v="2021-02-12T00:00:00"/>
    <n v="34"/>
    <x v="138"/>
  </r>
  <r>
    <s v="Vanguard Dermatology"/>
    <s v="Vanguard Dermatology"/>
    <x v="46"/>
    <d v="2021-02-12T00:00:00"/>
    <n v="45"/>
    <x v="138"/>
  </r>
  <r>
    <s v="Vanguard Dermatology"/>
    <s v="Vanguard Dermatology"/>
    <x v="47"/>
    <d v="2021-02-12T00:00:00"/>
    <n v="4"/>
    <x v="138"/>
  </r>
  <r>
    <s v="Washington Institute of Dermatologic Laser Surgery"/>
    <s v="Washington Institute of Dermatologic Laser Surgery"/>
    <x v="48"/>
    <d v="2021-02-12T00:00:00"/>
    <n v="27"/>
    <x v="138"/>
  </r>
  <r>
    <s v="Southeast Dermatology Specialists  "/>
    <s v="Southeast Dermatology Specialists"/>
    <x v="43"/>
    <d v="2021-02-12T00:00:00"/>
    <n v="44"/>
    <x v="138"/>
  </r>
  <r>
    <s v="Pacific Dermatology Specialists"/>
    <s v="Pacific Dermatology Specialists"/>
    <x v="41"/>
    <d v="2021-02-12T00:00:00"/>
    <n v="33"/>
    <x v="138"/>
  </r>
  <r>
    <s v="Northeast Dermatology Associates"/>
    <s v="Dermatology of Cape Cod"/>
    <x v="34"/>
    <d v="2021-02-12T00:00:00"/>
    <n v="24"/>
    <x v="138"/>
  </r>
  <r>
    <s v="North Pacific Dermatology"/>
    <s v="North Pacific Dermatology"/>
    <x v="33"/>
    <d v="2021-02-12T00:00:00"/>
    <n v="14"/>
    <x v="138"/>
  </r>
  <r>
    <s v="Northeast Dermatology Associates"/>
    <s v="Northeast Dermatology Associates"/>
    <x v="37"/>
    <d v="2021-02-12T00:00:00"/>
    <n v="89"/>
    <x v="138"/>
  </r>
  <r>
    <s v="Northeast Dermatology Associates"/>
    <s v="Northeast Dermatology Associates"/>
    <x v="38"/>
    <d v="2021-02-12T00:00:00"/>
    <n v="57"/>
    <x v="138"/>
  </r>
  <r>
    <s v="Northeast Dermatology Associates"/>
    <s v="Northeast Dermatology Associates"/>
    <x v="35"/>
    <d v="2021-02-12T00:00:00"/>
    <n v="22"/>
    <x v="138"/>
  </r>
  <r>
    <s v="Northeast Dermatology Associates"/>
    <s v="Northeast Dermatology Associates"/>
    <x v="67"/>
    <d v="2021-02-12T00:00:00"/>
    <n v="1"/>
    <x v="138"/>
  </r>
  <r>
    <s v="Northeast Dermatology Associates"/>
    <s v="Northeast Dermatology Associates"/>
    <x v="36"/>
    <d v="2021-02-12T00:00:00"/>
    <n v="63"/>
    <x v="138"/>
  </r>
  <r>
    <s v="Northeast Dermatology Associates"/>
    <s v="Northeast Dermatology Associates"/>
    <x v="55"/>
    <d v="2021-02-11T00:00:00"/>
    <n v="53"/>
    <x v="139"/>
  </r>
  <r>
    <s v="Northeast Dermatology Associates"/>
    <s v="Northeast Dermatology Associates"/>
    <x v="56"/>
    <d v="2021-02-11T00:00:00"/>
    <n v="13"/>
    <x v="139"/>
  </r>
  <r>
    <s v="Northeast Dermatology Associates"/>
    <s v="Northeast Dermatology Associates"/>
    <x v="22"/>
    <d v="2021-02-11T00:00:00"/>
    <n v="46"/>
    <x v="139"/>
  </r>
  <r>
    <s v="Northeast Dermatology Associates"/>
    <s v="Northeast Dermatology Associates"/>
    <x v="71"/>
    <d v="2021-02-11T00:00:00"/>
    <n v="1"/>
    <x v="139"/>
  </r>
  <r>
    <s v="Northeast Dermatology Associates"/>
    <s v="Northeast Dermatology Associates"/>
    <x v="21"/>
    <d v="2021-02-11T00:00:00"/>
    <n v="23"/>
    <x v="139"/>
  </r>
  <r>
    <s v="Northeast Dermatology Associates"/>
    <s v="Brookline Dermatology Associates"/>
    <x v="17"/>
    <d v="2021-02-11T00:00:00"/>
    <n v="40"/>
    <x v="139"/>
  </r>
  <r>
    <s v="Northeast Dermatology Associates"/>
    <s v="Northeast Dermatology Associates"/>
    <x v="18"/>
    <d v="2021-02-11T00:00:00"/>
    <n v="98"/>
    <x v="139"/>
  </r>
  <r>
    <s v="Lupo Center for Aesthetic &amp; General Dermatology"/>
    <s v="Lupo Center for Aesthetic &amp; General Dermatology, LLC"/>
    <x v="2"/>
    <d v="2021-02-11T00:00:00"/>
    <n v="43"/>
    <x v="139"/>
  </r>
  <r>
    <s v="Southeast Dermatology Specialists  "/>
    <s v="Southeast Dermatology Specialists"/>
    <x v="62"/>
    <d v="2021-02-11T00:00:00"/>
    <n v="94"/>
    <x v="139"/>
  </r>
  <r>
    <s v="Vanguard Dermatology"/>
    <s v="Vanguard Dermatology"/>
    <x v="27"/>
    <d v="2021-02-11T00:00:00"/>
    <n v="7"/>
    <x v="139"/>
  </r>
  <r>
    <s v="Vanguard Dermatology"/>
    <s v="Vanguard Dermatology"/>
    <x v="12"/>
    <d v="2021-02-11T00:00:00"/>
    <n v="78"/>
    <x v="139"/>
  </r>
  <r>
    <s v="The Dermatology Group  "/>
    <s v="The Dermatology Group"/>
    <x v="24"/>
    <d v="2021-02-11T00:00:00"/>
    <n v="134"/>
    <x v="139"/>
  </r>
  <r>
    <s v="The Dermatology Group  "/>
    <s v="The Dermatology Group"/>
    <x v="83"/>
    <d v="2021-02-11T00:00:00"/>
    <n v="1"/>
    <x v="139"/>
  </r>
  <r>
    <s v="Northeast Dermatology Associates"/>
    <s v="Brookline Dermatology Associates"/>
    <x v="16"/>
    <d v="2021-02-11T00:00:00"/>
    <n v="38"/>
    <x v="139"/>
  </r>
  <r>
    <s v="Northeast Dermatology Associates"/>
    <s v="Dermatology of Cape Cod"/>
    <x v="34"/>
    <d v="2021-02-11T00:00:00"/>
    <n v="55"/>
    <x v="139"/>
  </r>
  <r>
    <s v="Northeast Dermatology Associates"/>
    <s v="Northeast Dermatology Associates"/>
    <x v="5"/>
    <d v="2021-02-11T00:00:00"/>
    <n v="86"/>
    <x v="139"/>
  </r>
  <r>
    <s v="Northeast Dermatology Associates"/>
    <s v="Northeast Dermatology Associates"/>
    <x v="7"/>
    <d v="2021-02-11T00:00:00"/>
    <n v="21"/>
    <x v="139"/>
  </r>
  <r>
    <s v="Northeast Dermatology Associates"/>
    <s v="Northeast Dermatology Associates"/>
    <x v="20"/>
    <d v="2021-02-11T00:00:00"/>
    <n v="6"/>
    <x v="139"/>
  </r>
  <r>
    <s v="Northeast Dermatology Associates"/>
    <s v="Northeast Dermatology Associates"/>
    <x v="36"/>
    <d v="2021-02-11T00:00:00"/>
    <n v="47"/>
    <x v="139"/>
  </r>
  <r>
    <s v="Northeast Dermatology Associates"/>
    <s v="Northeast Dermatology Associates"/>
    <x v="35"/>
    <d v="2021-02-11T00:00:00"/>
    <n v="48"/>
    <x v="139"/>
  </r>
  <r>
    <s v="Southeast Dermatology Specialists  "/>
    <s v="Southeast Dermatology Specialists"/>
    <x v="44"/>
    <d v="2021-02-11T00:00:00"/>
    <n v="35"/>
    <x v="139"/>
  </r>
  <r>
    <s v="Southeast Dermatology Specialists  "/>
    <s v="Southeast Dermatology Specialists"/>
    <x v="81"/>
    <d v="2021-02-11T00:00:00"/>
    <n v="1"/>
    <x v="139"/>
  </r>
  <r>
    <s v="Pacific Dermatology Specialists"/>
    <s v="Pacific Dermatology Specialists"/>
    <x v="41"/>
    <d v="2021-02-11T00:00:00"/>
    <n v="37"/>
    <x v="139"/>
  </r>
  <r>
    <s v="Northeast Dermatology Associates"/>
    <s v="Northeast Dermatology Associates"/>
    <x v="8"/>
    <d v="2021-02-11T00:00:00"/>
    <n v="48"/>
    <x v="139"/>
  </r>
  <r>
    <s v="Northeast Dermatology Associates"/>
    <s v="Northeast Dermatology Associates"/>
    <x v="40"/>
    <d v="2021-02-11T00:00:00"/>
    <n v="11"/>
    <x v="139"/>
  </r>
  <r>
    <s v="The Dermatology Group  "/>
    <s v="Swan Dermatology &amp; Aesthetics"/>
    <x v="11"/>
    <d v="2021-02-11T00:00:00"/>
    <n v="50"/>
    <x v="139"/>
  </r>
  <r>
    <s v="The Dermatology Group  "/>
    <s v="The Dermatology Group"/>
    <x v="26"/>
    <d v="2021-02-11T00:00:00"/>
    <n v="51"/>
    <x v="139"/>
  </r>
  <r>
    <s v="Vanguard Dermatology"/>
    <s v="Vanguard Dermatology"/>
    <x v="46"/>
    <d v="2021-02-11T00:00:00"/>
    <n v="56"/>
    <x v="139"/>
  </r>
  <r>
    <s v="North Pacific Dermatology"/>
    <s v="Eastside Dermatology"/>
    <x v="85"/>
    <d v="2021-02-11T00:00:00"/>
    <n v="3"/>
    <x v="139"/>
  </r>
  <r>
    <s v="North Pacific Dermatology"/>
    <s v="North Pacific Dermatology"/>
    <x v="68"/>
    <d v="2021-02-11T00:00:00"/>
    <n v="1"/>
    <x v="139"/>
  </r>
  <r>
    <s v="NULL"/>
    <s v="Unknown Practice"/>
    <x v="68"/>
    <d v="2021-02-11T00:00:00"/>
    <n v="11"/>
    <x v="139"/>
  </r>
  <r>
    <s v="Dermatology &amp; MOHS Surgery Institute"/>
    <s v="Dermatology &amp; MOHS Surgery Institute"/>
    <x v="29"/>
    <d v="2021-02-11T00:00:00"/>
    <n v="13"/>
    <x v="139"/>
  </r>
  <r>
    <s v="Northeast Dermatology Associates"/>
    <s v="Northeast Dermatology Associates"/>
    <x v="19"/>
    <d v="2021-02-11T00:00:00"/>
    <n v="41"/>
    <x v="139"/>
  </r>
  <r>
    <s v="Northeast Dermatology Associates"/>
    <s v="Northeast Dermatology Associates"/>
    <x v="54"/>
    <d v="2021-02-11T00:00:00"/>
    <n v="31"/>
    <x v="139"/>
  </r>
  <r>
    <s v="The Dermatology Group  "/>
    <s v="The Dermatology Group"/>
    <x v="25"/>
    <d v="2021-02-11T00:00:00"/>
    <n v="40"/>
    <x v="139"/>
  </r>
  <r>
    <s v="The Dermatology Group  "/>
    <s v="The Dermatology Group"/>
    <x v="76"/>
    <d v="2021-02-11T00:00:00"/>
    <n v="19"/>
    <x v="139"/>
  </r>
  <r>
    <s v="Washington Institute of Dermatologic Laser Surgery"/>
    <s v="Washington Institute of Dermatologic Laser Surgery"/>
    <x v="48"/>
    <d v="2021-02-11T00:00:00"/>
    <n v="27"/>
    <x v="139"/>
  </r>
  <r>
    <s v="Semler Dermatology"/>
    <s v="Semler Dermatology"/>
    <x v="61"/>
    <d v="2021-02-11T00:00:00"/>
    <n v="36"/>
    <x v="139"/>
  </r>
  <r>
    <s v="Northeast Dermatology Associates"/>
    <s v="Northeast Dermatology Associates"/>
    <x v="39"/>
    <d v="2021-02-11T00:00:00"/>
    <n v="26"/>
    <x v="139"/>
  </r>
  <r>
    <s v="Pacific Dermatology Specialists"/>
    <s v="Pacific Dermatology Specialists"/>
    <x v="59"/>
    <d v="2021-02-11T00:00:00"/>
    <n v="29"/>
    <x v="139"/>
  </r>
  <r>
    <s v="North Pacific Dermatology"/>
    <s v="North Pacific Dermatology"/>
    <x v="33"/>
    <d v="2021-02-11T00:00:00"/>
    <n v="53"/>
    <x v="139"/>
  </r>
  <r>
    <s v="Family Dermatology"/>
    <s v="Family Dermatology"/>
    <x v="1"/>
    <d v="2021-02-11T00:00:00"/>
    <n v="101"/>
    <x v="139"/>
  </r>
  <r>
    <s v="North Pacific Dermatology"/>
    <s v="Eastside Dermatology"/>
    <x v="3"/>
    <d v="2021-02-11T00:00:00"/>
    <n v="42"/>
    <x v="139"/>
  </r>
  <r>
    <s v="North Pacific Dermatology"/>
    <s v="Lake Washington Dermatology"/>
    <x v="51"/>
    <d v="2021-02-11T00:00:00"/>
    <n v="74"/>
    <x v="139"/>
  </r>
  <r>
    <s v="North Pacific Dermatology"/>
    <s v="North Pacific Dermatology"/>
    <x v="4"/>
    <d v="2021-02-11T00:00:00"/>
    <n v="17"/>
    <x v="139"/>
  </r>
  <r>
    <s v="Northeast Dermatology Associates"/>
    <s v="Northeast Dermatology Associates"/>
    <x v="38"/>
    <d v="2021-02-11T00:00:00"/>
    <n v="47"/>
    <x v="139"/>
  </r>
  <r>
    <s v="Northeast Dermatology Associates"/>
    <s v="Northeast Dermatology Associates"/>
    <x v="67"/>
    <d v="2021-02-11T00:00:00"/>
    <n v="28"/>
    <x v="139"/>
  </r>
  <r>
    <s v="Northeast Dermatology Associates"/>
    <s v="Northeast Dermatology Associates"/>
    <x v="6"/>
    <d v="2021-02-11T00:00:00"/>
    <n v="36"/>
    <x v="139"/>
  </r>
  <r>
    <s v="Northeast Dermatology Associates"/>
    <s v="Northeast Dermatology Associates"/>
    <x v="53"/>
    <d v="2021-02-11T00:00:00"/>
    <n v="49"/>
    <x v="139"/>
  </r>
  <r>
    <s v="The Dermatology Group  "/>
    <s v="The Dermatology Group"/>
    <x v="64"/>
    <d v="2021-02-11T00:00:00"/>
    <n v="19"/>
    <x v="139"/>
  </r>
  <r>
    <s v="Vanguard Dermatology"/>
    <s v="Vanguard Dermatology"/>
    <x v="13"/>
    <d v="2021-02-11T00:00:00"/>
    <n v="74"/>
    <x v="139"/>
  </r>
  <r>
    <s v="Vanguard Dermatology"/>
    <s v="Vanguard Dermatology"/>
    <x v="47"/>
    <d v="2021-02-11T00:00:00"/>
    <n v="35"/>
    <x v="139"/>
  </r>
  <r>
    <s v="Pacific Dermatology Specialists"/>
    <s v="Pacific Dermatology Specialists"/>
    <x v="42"/>
    <d v="2021-02-11T00:00:00"/>
    <n v="31"/>
    <x v="139"/>
  </r>
  <r>
    <s v="Southeast Dermatology Specialists  "/>
    <s v="Southeast Dermatology Specialists"/>
    <x v="43"/>
    <d v="2021-02-11T00:00:00"/>
    <n v="52"/>
    <x v="139"/>
  </r>
  <r>
    <s v="Northeast Dermatology Associates"/>
    <s v="South Shore Skin Center"/>
    <x v="9"/>
    <d v="2021-02-11T00:00:00"/>
    <n v="226"/>
    <x v="139"/>
  </r>
  <r>
    <s v="Northeast Dermatology Associates"/>
    <s v="South Shore Skin Center"/>
    <x v="57"/>
    <d v="2021-02-11T00:00:00"/>
    <n v="171"/>
    <x v="139"/>
  </r>
  <r>
    <s v="Northeast Dermatology Associates"/>
    <s v="Northeast Dermatology Associates"/>
    <x v="8"/>
    <d v="2021-02-10T00:00:00"/>
    <n v="56"/>
    <x v="140"/>
  </r>
  <r>
    <s v="Pacific Dermatology Specialists"/>
    <s v="Pacific Dermatology Specialists"/>
    <x v="59"/>
    <d v="2021-02-10T00:00:00"/>
    <n v="18"/>
    <x v="140"/>
  </r>
  <r>
    <s v="Southeast Dermatology Specialists  "/>
    <s v="Southeast Dermatology Specialists"/>
    <x v="62"/>
    <d v="2021-02-10T00:00:00"/>
    <n v="78"/>
    <x v="140"/>
  </r>
  <r>
    <s v="Pacific Dermatology Specialists"/>
    <s v="Pacific Dermatology Specialists"/>
    <x v="41"/>
    <d v="2021-02-10T00:00:00"/>
    <n v="13"/>
    <x v="140"/>
  </r>
  <r>
    <s v="The Dermatology Group  "/>
    <s v="The Dermatology Group"/>
    <x v="83"/>
    <d v="2021-02-10T00:00:00"/>
    <n v="1"/>
    <x v="140"/>
  </r>
  <r>
    <s v="Northeast Dermatology Associates"/>
    <s v="Northeast Dermatology Associates"/>
    <x v="54"/>
    <d v="2021-02-10T00:00:00"/>
    <n v="64"/>
    <x v="140"/>
  </r>
  <r>
    <s v="Northeast Dermatology Associates"/>
    <s v="Northeast Dermatology Associates"/>
    <x v="39"/>
    <d v="2021-02-10T00:00:00"/>
    <n v="25"/>
    <x v="140"/>
  </r>
  <r>
    <s v="Northeast Dermatology Associates"/>
    <s v="Northeast Dermatology Associates"/>
    <x v="37"/>
    <d v="2021-02-10T00:00:00"/>
    <n v="50"/>
    <x v="140"/>
  </r>
  <r>
    <s v="Northeast Dermatology Associates"/>
    <s v="Northeast Dermatology Associates"/>
    <x v="71"/>
    <d v="2021-02-10T00:00:00"/>
    <n v="2"/>
    <x v="140"/>
  </r>
  <r>
    <s v="Northeast Dermatology Associates"/>
    <s v="Northeast Dermatology Associates"/>
    <x v="5"/>
    <d v="2021-02-10T00:00:00"/>
    <n v="77"/>
    <x v="140"/>
  </r>
  <r>
    <s v="Northeast Dermatology Associates"/>
    <s v="South Shore Skin Center"/>
    <x v="57"/>
    <d v="2021-02-10T00:00:00"/>
    <n v="123"/>
    <x v="140"/>
  </r>
  <r>
    <s v="Pacific Dermatology Specialists"/>
    <s v="Pacific Dermatology Specialists"/>
    <x v="42"/>
    <d v="2021-02-10T00:00:00"/>
    <n v="37"/>
    <x v="140"/>
  </r>
  <r>
    <s v="Southeast Dermatology Specialists  "/>
    <s v="Southeast Dermatology Specialists"/>
    <x v="43"/>
    <d v="2021-02-10T00:00:00"/>
    <n v="54"/>
    <x v="140"/>
  </r>
  <r>
    <s v="Vanguard Dermatology"/>
    <s v="Vanguard Dermatology"/>
    <x v="47"/>
    <d v="2021-02-10T00:00:00"/>
    <n v="45"/>
    <x v="140"/>
  </r>
  <r>
    <s v="The Dermatology Group  "/>
    <s v="The Dermatology Group"/>
    <x v="45"/>
    <d v="2021-02-10T00:00:00"/>
    <n v="1"/>
    <x v="140"/>
  </r>
  <r>
    <s v="Northeast Dermatology Associates"/>
    <s v="Northeast Dermatology Associates"/>
    <x v="53"/>
    <d v="2021-02-10T00:00:00"/>
    <n v="60"/>
    <x v="140"/>
  </r>
  <r>
    <s v="Northeast Dermatology Associates"/>
    <s v="Northeast Dermatology Associates"/>
    <x v="36"/>
    <d v="2021-02-10T00:00:00"/>
    <n v="108"/>
    <x v="140"/>
  </r>
  <r>
    <s v="Northeast Dermatology Associates"/>
    <s v="Northeast Dermatology Associates"/>
    <x v="38"/>
    <d v="2021-02-10T00:00:00"/>
    <n v="40"/>
    <x v="140"/>
  </r>
  <r>
    <s v="Northeast Dermatology Associates"/>
    <s v="Northeast Dermatology Associates"/>
    <x v="56"/>
    <d v="2021-02-10T00:00:00"/>
    <n v="10"/>
    <x v="140"/>
  </r>
  <r>
    <s v="Northeast Dermatology Associates"/>
    <s v="Northeast Dermatology Associates"/>
    <x v="55"/>
    <d v="2021-02-10T00:00:00"/>
    <n v="13"/>
    <x v="140"/>
  </r>
  <r>
    <s v="Northeast Dermatology Associates"/>
    <s v="Northeast Dermatology Associates"/>
    <x v="21"/>
    <d v="2021-02-10T00:00:00"/>
    <n v="25"/>
    <x v="140"/>
  </r>
  <r>
    <s v="North Pacific Dermatology"/>
    <s v="Lake Washington Dermatology"/>
    <x v="51"/>
    <d v="2021-02-10T00:00:00"/>
    <n v="22"/>
    <x v="140"/>
  </r>
  <r>
    <s v="North Pacific Dermatology"/>
    <s v="North Pacific Dermatology"/>
    <x v="33"/>
    <d v="2021-02-10T00:00:00"/>
    <n v="62"/>
    <x v="140"/>
  </r>
  <r>
    <s v="Northeast Dermatology Associates"/>
    <s v="Brookline Dermatology Associates"/>
    <x v="16"/>
    <d v="2021-02-10T00:00:00"/>
    <n v="39"/>
    <x v="140"/>
  </r>
  <r>
    <s v="Northeast Dermatology Associates"/>
    <s v="Northeast Dermatology Associates"/>
    <x v="18"/>
    <d v="2021-02-10T00:00:00"/>
    <n v="93"/>
    <x v="140"/>
  </r>
  <r>
    <s v="Northeast Dermatology Associates"/>
    <s v="Dermatology of Cape Cod"/>
    <x v="34"/>
    <d v="2021-02-10T00:00:00"/>
    <n v="50"/>
    <x v="140"/>
  </r>
  <r>
    <s v="Vanguard Dermatology"/>
    <s v="Vanguard Dermatology"/>
    <x v="13"/>
    <d v="2021-02-10T00:00:00"/>
    <n v="125"/>
    <x v="140"/>
  </r>
  <r>
    <s v="Washington Institute of Dermatologic Laser Surgery"/>
    <s v="Washington Institute of Dermatologic Laser Surgery"/>
    <x v="48"/>
    <d v="2021-02-10T00:00:00"/>
    <n v="35"/>
    <x v="140"/>
  </r>
  <r>
    <s v="The Dermatology Group  "/>
    <s v="The Dermatology Group"/>
    <x v="25"/>
    <d v="2021-02-10T00:00:00"/>
    <n v="52"/>
    <x v="140"/>
  </r>
  <r>
    <s v="The Dermatology Group  "/>
    <s v="The Dermatology Group"/>
    <x v="24"/>
    <d v="2021-02-10T00:00:00"/>
    <n v="137"/>
    <x v="140"/>
  </r>
  <r>
    <s v="Southeast Dermatology Specialists  "/>
    <s v="Southeast Dermatology Specialists"/>
    <x v="66"/>
    <d v="2021-02-10T00:00:00"/>
    <n v="20"/>
    <x v="140"/>
  </r>
  <r>
    <s v="Northeast Dermatology Associates"/>
    <s v="Northeast Dermatology Associates"/>
    <x v="67"/>
    <d v="2021-02-10T00:00:00"/>
    <n v="42"/>
    <x v="140"/>
  </r>
  <r>
    <s v="Northeast Dermatology Associates"/>
    <s v="Northeast Dermatology Associates"/>
    <x v="22"/>
    <d v="2021-02-10T00:00:00"/>
    <n v="81"/>
    <x v="140"/>
  </r>
  <r>
    <s v="Northeast Dermatology Associates"/>
    <s v="Brookline Dermatology Associates"/>
    <x v="17"/>
    <d v="2021-02-10T00:00:00"/>
    <n v="45"/>
    <x v="140"/>
  </r>
  <r>
    <s v="North Pacific Dermatology"/>
    <s v="Eastside Dermatology"/>
    <x v="3"/>
    <d v="2021-02-10T00:00:00"/>
    <n v="45"/>
    <x v="140"/>
  </r>
  <r>
    <s v="Lupo Center for Aesthetic &amp; General Dermatology"/>
    <s v="Lupo Center for Aesthetic &amp; General Dermatology, LLC"/>
    <x v="2"/>
    <d v="2021-02-10T00:00:00"/>
    <n v="32"/>
    <x v="140"/>
  </r>
  <r>
    <s v="NULL"/>
    <s v="Unknown Practice"/>
    <x v="68"/>
    <d v="2021-02-10T00:00:00"/>
    <n v="1"/>
    <x v="140"/>
  </r>
  <r>
    <s v="Vanguard Dermatology"/>
    <s v="Vanguard Dermatology"/>
    <x v="102"/>
    <d v="2021-02-10T00:00:00"/>
    <n v="14"/>
    <x v="140"/>
  </r>
  <r>
    <s v="The Dermatology Group  "/>
    <s v="The Dermatology Group"/>
    <x v="26"/>
    <d v="2021-02-10T00:00:00"/>
    <n v="45"/>
    <x v="140"/>
  </r>
  <r>
    <s v="The Dermatology Group  "/>
    <s v="Swan Dermatology &amp; Aesthetics"/>
    <x v="11"/>
    <d v="2021-02-10T00:00:00"/>
    <n v="43"/>
    <x v="140"/>
  </r>
  <r>
    <s v="The Dermatology Group  "/>
    <s v="The Dermatology Group"/>
    <x v="76"/>
    <d v="2021-02-10T00:00:00"/>
    <n v="21"/>
    <x v="140"/>
  </r>
  <r>
    <s v="The Dermatology Group  "/>
    <s v="The Dermatology Group"/>
    <x v="64"/>
    <d v="2021-02-10T00:00:00"/>
    <n v="23"/>
    <x v="140"/>
  </r>
  <r>
    <s v="Semler Dermatology"/>
    <s v="Semler Dermatology"/>
    <x v="61"/>
    <d v="2021-02-10T00:00:00"/>
    <n v="42"/>
    <x v="140"/>
  </r>
  <r>
    <s v="Northeast Dermatology Associates"/>
    <s v="South Shore Skin Center"/>
    <x v="9"/>
    <d v="2021-02-10T00:00:00"/>
    <n v="192"/>
    <x v="140"/>
  </r>
  <r>
    <s v="Pacific Dermatology Specialists"/>
    <s v="Pacific Dermatology Specialists"/>
    <x v="65"/>
    <d v="2021-02-10T00:00:00"/>
    <n v="15"/>
    <x v="140"/>
  </r>
  <r>
    <s v="North Pacific Dermatology"/>
    <s v="North Pacific Dermatology"/>
    <x v="4"/>
    <d v="2021-02-10T00:00:00"/>
    <n v="15"/>
    <x v="140"/>
  </r>
  <r>
    <s v="Family Dermatology"/>
    <s v="Family Dermatology"/>
    <x v="1"/>
    <d v="2021-02-10T00:00:00"/>
    <n v="95"/>
    <x v="140"/>
  </r>
  <r>
    <s v="Northeast Dermatology Associates"/>
    <s v="Northeast Dermatology Associates"/>
    <x v="20"/>
    <d v="2021-02-10T00:00:00"/>
    <n v="10"/>
    <x v="140"/>
  </r>
  <r>
    <s v="Northeast Dermatology Associates"/>
    <s v="Northeast Dermatology Associates"/>
    <x v="54"/>
    <d v="2021-02-09T00:00:00"/>
    <n v="27"/>
    <x v="141"/>
  </r>
  <r>
    <s v="Northeast Dermatology Associates"/>
    <s v="Northeast Dermatology Associates"/>
    <x v="36"/>
    <d v="2021-02-09T00:00:00"/>
    <n v="89"/>
    <x v="141"/>
  </r>
  <r>
    <s v="Northeast Dermatology Associates"/>
    <s v="Northeast Dermatology Associates"/>
    <x v="67"/>
    <d v="2021-02-09T00:00:00"/>
    <n v="17"/>
    <x v="141"/>
  </r>
  <r>
    <s v="Northeast Dermatology Associates"/>
    <s v="Northeast Dermatology Associates"/>
    <x v="35"/>
    <d v="2021-02-09T00:00:00"/>
    <n v="42"/>
    <x v="141"/>
  </r>
  <r>
    <s v="Northeast Dermatology Associates"/>
    <s v="Northeast Dermatology Associates"/>
    <x v="37"/>
    <d v="2021-02-09T00:00:00"/>
    <n v="52"/>
    <x v="141"/>
  </r>
  <r>
    <s v="Northeast Dermatology Associates"/>
    <s v="Northeast Dermatology Associates"/>
    <x v="39"/>
    <d v="2021-02-09T00:00:00"/>
    <n v="22"/>
    <x v="141"/>
  </r>
  <r>
    <s v="Northeast Dermatology Associates"/>
    <s v="Northeast Dermatology Associates"/>
    <x v="38"/>
    <d v="2021-02-09T00:00:00"/>
    <n v="62"/>
    <x v="141"/>
  </r>
  <r>
    <s v="Northeast Dermatology Associates"/>
    <s v="Dermatology of Cape Cod"/>
    <x v="34"/>
    <d v="2021-02-09T00:00:00"/>
    <n v="76"/>
    <x v="141"/>
  </r>
  <r>
    <s v="Pacific Dermatology Specialists"/>
    <s v="Pacific Dermatology Specialists"/>
    <x v="59"/>
    <d v="2021-02-09T00:00:00"/>
    <n v="31"/>
    <x v="141"/>
  </r>
  <r>
    <s v="Pacific Dermatology Specialists"/>
    <s v="Pacific Dermatology Specialists"/>
    <x v="72"/>
    <d v="2021-02-09T00:00:00"/>
    <n v="26"/>
    <x v="141"/>
  </r>
  <r>
    <s v="Southeast Dermatology Specialists  "/>
    <s v="Southeast Dermatology Specialists"/>
    <x v="44"/>
    <d v="2021-02-09T00:00:00"/>
    <n v="28"/>
    <x v="141"/>
  </r>
  <r>
    <s v="Southeast Dermatology Specialists  "/>
    <s v="Southeast Dermatology Specialists"/>
    <x v="43"/>
    <d v="2021-02-09T00:00:00"/>
    <n v="43"/>
    <x v="141"/>
  </r>
  <r>
    <s v="The Dermatology Group  "/>
    <s v="The Dermatology Group"/>
    <x v="25"/>
    <d v="2021-02-09T00:00:00"/>
    <n v="35"/>
    <x v="141"/>
  </r>
  <r>
    <s v="Vanguard Dermatology"/>
    <s v="Vanguard Dermatology"/>
    <x v="46"/>
    <d v="2021-02-09T00:00:00"/>
    <n v="41"/>
    <x v="141"/>
  </r>
  <r>
    <s v="Vanguard Dermatology"/>
    <s v="Vanguard Dermatology"/>
    <x v="47"/>
    <d v="2021-02-09T00:00:00"/>
    <n v="51"/>
    <x v="141"/>
  </r>
  <r>
    <s v="Washington Institute of Dermatologic Laser Surgery"/>
    <s v="Washington Institute of Dermatologic Laser Surgery"/>
    <x v="48"/>
    <d v="2021-02-09T00:00:00"/>
    <n v="32"/>
    <x v="141"/>
  </r>
  <r>
    <s v="Dermatology &amp; MOHS Surgery Institute"/>
    <s v="Dermatology &amp; MOHS Surgery Institute"/>
    <x v="74"/>
    <d v="2021-02-09T00:00:00"/>
    <n v="3"/>
    <x v="141"/>
  </r>
  <r>
    <s v="North Pacific Dermatology"/>
    <s v="Lake Washington Dermatology"/>
    <x v="51"/>
    <d v="2021-02-09T00:00:00"/>
    <n v="60"/>
    <x v="141"/>
  </r>
  <r>
    <s v="North Pacific Dermatology"/>
    <s v="North Pacific Dermatology"/>
    <x v="68"/>
    <d v="2021-02-09T00:00:00"/>
    <n v="2"/>
    <x v="141"/>
  </r>
  <r>
    <s v="North Pacific Dermatology"/>
    <s v="North Pacific Dermatology"/>
    <x v="4"/>
    <d v="2021-02-09T00:00:00"/>
    <n v="24"/>
    <x v="141"/>
  </r>
  <r>
    <s v="North Pacific Dermatology"/>
    <s v="North Pacific Dermatology"/>
    <x v="33"/>
    <d v="2021-02-09T00:00:00"/>
    <n v="56"/>
    <x v="141"/>
  </r>
  <r>
    <s v="Northeast Dermatology Associates"/>
    <s v="Northeast Dermatology Associates"/>
    <x v="56"/>
    <d v="2021-02-09T00:00:00"/>
    <n v="12"/>
    <x v="141"/>
  </r>
  <r>
    <s v="Northeast Dermatology Associates"/>
    <s v="Northeast Dermatology Associates"/>
    <x v="71"/>
    <d v="2021-02-09T00:00:00"/>
    <n v="5"/>
    <x v="141"/>
  </r>
  <r>
    <s v="Northeast Dermatology Associates"/>
    <s v="Northeast Dermatology Associates"/>
    <x v="53"/>
    <d v="2021-02-09T00:00:00"/>
    <n v="58"/>
    <x v="141"/>
  </r>
  <r>
    <s v="Northeast Dermatology Associates"/>
    <s v="Northeast Dermatology Associates"/>
    <x v="55"/>
    <d v="2021-02-09T00:00:00"/>
    <n v="30"/>
    <x v="141"/>
  </r>
  <r>
    <s v="Southeast Dermatology Specialists  "/>
    <s v="Southeast Dermatology Specialists"/>
    <x v="62"/>
    <d v="2021-02-09T00:00:00"/>
    <n v="16"/>
    <x v="141"/>
  </r>
  <r>
    <s v="Pacific Dermatology Specialists"/>
    <s v="Pacific Dermatology Specialists"/>
    <x v="42"/>
    <d v="2021-02-09T00:00:00"/>
    <n v="16"/>
    <x v="141"/>
  </r>
  <r>
    <s v="Semler Dermatology"/>
    <s v="Semler Dermatology"/>
    <x v="61"/>
    <d v="2021-02-09T00:00:00"/>
    <n v="48"/>
    <x v="141"/>
  </r>
  <r>
    <s v="Northeast Dermatology Associates"/>
    <s v="South Shore Skin Center"/>
    <x v="9"/>
    <d v="2021-02-09T00:00:00"/>
    <n v="187"/>
    <x v="141"/>
  </r>
  <r>
    <s v="Northeast Dermatology Associates"/>
    <s v="South Shore Skin Center"/>
    <x v="57"/>
    <d v="2021-02-09T00:00:00"/>
    <n v="194"/>
    <x v="141"/>
  </r>
  <r>
    <s v="The Dermatology Group  "/>
    <s v="The Dermatology Group"/>
    <x v="76"/>
    <d v="2021-02-09T00:00:00"/>
    <n v="58"/>
    <x v="141"/>
  </r>
  <r>
    <s v="Vanguard Dermatology"/>
    <s v="Vanguard Dermatology"/>
    <x v="84"/>
    <d v="2021-02-09T00:00:00"/>
    <n v="12"/>
    <x v="141"/>
  </r>
  <r>
    <s v="Vanguard Dermatology"/>
    <s v="Vanguard Dermatology"/>
    <x v="88"/>
    <d v="2021-02-09T00:00:00"/>
    <n v="9"/>
    <x v="141"/>
  </r>
  <r>
    <s v="Northeast Dermatology Associates"/>
    <s v="Northeast Dermatology Associates"/>
    <x v="5"/>
    <d v="2021-02-09T00:00:00"/>
    <n v="76"/>
    <x v="141"/>
  </r>
  <r>
    <s v="Lupo Center for Aesthetic &amp; General Dermatology"/>
    <s v="Lupo Center for Aesthetic &amp; General Dermatology, LLC"/>
    <x v="2"/>
    <d v="2021-02-09T00:00:00"/>
    <n v="24"/>
    <x v="141"/>
  </r>
  <r>
    <s v="North Pacific Dermatology"/>
    <s v="Eastside Dermatology"/>
    <x v="3"/>
    <d v="2021-02-09T00:00:00"/>
    <n v="50"/>
    <x v="141"/>
  </r>
  <r>
    <s v="Family Dermatology"/>
    <s v="Family Dermatology"/>
    <x v="1"/>
    <d v="2021-02-09T00:00:00"/>
    <n v="90"/>
    <x v="141"/>
  </r>
  <r>
    <s v="Northeast Dermatology Associates"/>
    <s v="Northeast Dermatology Associates"/>
    <x v="7"/>
    <d v="2021-02-09T00:00:00"/>
    <n v="44"/>
    <x v="141"/>
  </r>
  <r>
    <s v="The Dermatology Group  "/>
    <s v="The Dermatology Group"/>
    <x v="24"/>
    <d v="2021-02-09T00:00:00"/>
    <n v="99"/>
    <x v="141"/>
  </r>
  <r>
    <s v="The Dermatology Group  "/>
    <s v="The Dermatology Group"/>
    <x v="83"/>
    <d v="2021-02-09T00:00:00"/>
    <n v="2"/>
    <x v="141"/>
  </r>
  <r>
    <s v="Vanguard Dermatology"/>
    <s v="Vanguard Dermatology"/>
    <x v="13"/>
    <d v="2021-02-09T00:00:00"/>
    <n v="72"/>
    <x v="141"/>
  </r>
  <r>
    <s v="Vanguard Dermatology"/>
    <s v="Vanguard Dermatology"/>
    <x v="12"/>
    <d v="2021-02-09T00:00:00"/>
    <n v="18"/>
    <x v="141"/>
  </r>
  <r>
    <s v="Pacific Dermatology Specialists"/>
    <s v="Pacific Dermatology Specialists"/>
    <x v="65"/>
    <d v="2021-02-09T00:00:00"/>
    <n v="1"/>
    <x v="141"/>
  </r>
  <r>
    <s v="Pacific Dermatology Specialists"/>
    <s v="Pacific Dermatology Specialists"/>
    <x v="60"/>
    <d v="2021-02-09T00:00:00"/>
    <n v="32"/>
    <x v="141"/>
  </r>
  <r>
    <s v="Northeast Dermatology Associates"/>
    <s v="Northeast Dermatology Associates"/>
    <x v="8"/>
    <d v="2021-02-09T00:00:00"/>
    <n v="50"/>
    <x v="141"/>
  </r>
  <r>
    <s v="Northeast Dermatology Associates"/>
    <s v="Northeast Dermatology Associates"/>
    <x v="18"/>
    <d v="2021-02-09T00:00:00"/>
    <n v="40"/>
    <x v="141"/>
  </r>
  <r>
    <s v="Northeast Dermatology Associates"/>
    <s v="Brookline Dermatology Associates"/>
    <x v="16"/>
    <d v="2021-02-09T00:00:00"/>
    <n v="33"/>
    <x v="141"/>
  </r>
  <r>
    <s v="Northeast Dermatology Associates"/>
    <s v="Northeast Dermatology Associates"/>
    <x v="21"/>
    <d v="2021-02-09T00:00:00"/>
    <n v="23"/>
    <x v="141"/>
  </r>
  <r>
    <s v="Northeast Dermatology Associates"/>
    <s v="Northeast Dermatology Associates"/>
    <x v="22"/>
    <d v="2021-02-09T00:00:00"/>
    <n v="90"/>
    <x v="141"/>
  </r>
  <r>
    <s v="Northeast Dermatology Associates"/>
    <s v="Northeast Dermatology Associates"/>
    <x v="20"/>
    <d v="2021-02-09T00:00:00"/>
    <n v="4"/>
    <x v="141"/>
  </r>
  <r>
    <s v="The Dermatology Group  "/>
    <s v="The Dermatology Group"/>
    <x v="26"/>
    <d v="2021-02-09T00:00:00"/>
    <n v="16"/>
    <x v="141"/>
  </r>
  <r>
    <s v="The Dermatology Group  "/>
    <s v="Swan Dermatology &amp; Aesthetics"/>
    <x v="11"/>
    <d v="2021-02-09T00:00:00"/>
    <n v="41"/>
    <x v="141"/>
  </r>
  <r>
    <s v="Vanguard Dermatology"/>
    <s v="Vanguard Dermatology"/>
    <x v="107"/>
    <d v="2021-02-09T00:00:00"/>
    <n v="1"/>
    <x v="141"/>
  </r>
  <r>
    <s v="Washington Institute of Dermatologic Laser Surgery"/>
    <s v="Washington Institute of Dermatologic Laser Surgery"/>
    <x v="48"/>
    <d v="2021-02-08T00:00:00"/>
    <n v="35"/>
    <x v="142"/>
  </r>
  <r>
    <s v="Vanguard Dermatology"/>
    <s v="Vanguard Dermatology"/>
    <x v="47"/>
    <d v="2021-02-08T00:00:00"/>
    <n v="42"/>
    <x v="142"/>
  </r>
  <r>
    <s v="Vanguard Dermatology"/>
    <s v="Vanguard Dermatology"/>
    <x v="13"/>
    <d v="2021-02-08T00:00:00"/>
    <n v="124"/>
    <x v="142"/>
  </r>
  <r>
    <s v="Pacific Dermatology Specialists"/>
    <s v="Pacific Dermatology Specialists"/>
    <x v="65"/>
    <d v="2021-02-08T00:00:00"/>
    <n v="38"/>
    <x v="142"/>
  </r>
  <r>
    <s v="Southeast Dermatology Specialists  "/>
    <s v="Southeast Dermatology Specialists"/>
    <x v="66"/>
    <d v="2021-02-08T00:00:00"/>
    <n v="24"/>
    <x v="142"/>
  </r>
  <r>
    <s v="Southeast Dermatology Specialists  "/>
    <s v="Southeast Dermatology Specialists"/>
    <x v="43"/>
    <d v="2021-02-08T00:00:00"/>
    <n v="49"/>
    <x v="142"/>
  </r>
  <r>
    <s v="Northeast Dermatology Associates"/>
    <s v="Northeast Dermatology Associates"/>
    <x v="67"/>
    <d v="2021-02-08T00:00:00"/>
    <n v="56"/>
    <x v="142"/>
  </r>
  <r>
    <s v="Northeast Dermatology Associates"/>
    <s v="Northeast Dermatology Associates"/>
    <x v="38"/>
    <d v="2021-02-08T00:00:00"/>
    <n v="54"/>
    <x v="142"/>
  </r>
  <r>
    <s v="North Pacific Dermatology"/>
    <s v="North Pacific Dermatology"/>
    <x v="33"/>
    <d v="2021-02-08T00:00:00"/>
    <n v="62"/>
    <x v="142"/>
  </r>
  <r>
    <s v="North Pacific Dermatology"/>
    <s v="North Pacific Dermatology"/>
    <x v="4"/>
    <d v="2021-02-08T00:00:00"/>
    <n v="19"/>
    <x v="142"/>
  </r>
  <r>
    <s v="North Pacific Dermatology"/>
    <s v="Lake Washington Dermatology"/>
    <x v="98"/>
    <d v="2021-02-08T00:00:00"/>
    <n v="1"/>
    <x v="142"/>
  </r>
  <r>
    <s v="North Pacific Dermatology"/>
    <s v="Eastside Dermatology"/>
    <x v="3"/>
    <d v="2021-02-08T00:00:00"/>
    <n v="45"/>
    <x v="142"/>
  </r>
  <r>
    <s v="Lupo Center for Aesthetic &amp; General Dermatology"/>
    <s v="Lupo Center for Aesthetic &amp; General Dermatology, LLC"/>
    <x v="2"/>
    <d v="2021-02-08T00:00:00"/>
    <n v="49"/>
    <x v="142"/>
  </r>
  <r>
    <s v="Family Dermatology"/>
    <s v="Family Dermatology"/>
    <x v="1"/>
    <d v="2021-02-08T00:00:00"/>
    <n v="90"/>
    <x v="142"/>
  </r>
  <r>
    <s v="Northeast Dermatology Associates"/>
    <s v="South Shore Skin Center"/>
    <x v="9"/>
    <d v="2021-02-08T00:00:00"/>
    <n v="164"/>
    <x v="142"/>
  </r>
  <r>
    <s v="Pacific Dermatology Specialists"/>
    <s v="Pacific Dermatology Specialists"/>
    <x v="59"/>
    <d v="2021-02-08T00:00:00"/>
    <n v="29"/>
    <x v="142"/>
  </r>
  <r>
    <s v="Semler Dermatology"/>
    <s v="Semler Dermatology"/>
    <x v="61"/>
    <d v="2021-02-08T00:00:00"/>
    <n v="55"/>
    <x v="142"/>
  </r>
  <r>
    <s v="The Dermatology Group  "/>
    <s v="The Dermatology Group"/>
    <x v="77"/>
    <d v="2021-02-08T00:00:00"/>
    <n v="64"/>
    <x v="142"/>
  </r>
  <r>
    <s v="The Dermatology Group  "/>
    <s v="The Dermatology Group"/>
    <x v="25"/>
    <d v="2021-02-08T00:00:00"/>
    <n v="30"/>
    <x v="142"/>
  </r>
  <r>
    <s v="Northeast Dermatology Associates"/>
    <s v="Northeast Dermatology Associates"/>
    <x v="20"/>
    <d v="2021-02-08T00:00:00"/>
    <n v="18"/>
    <x v="142"/>
  </r>
  <r>
    <s v="Northeast Dermatology Associates"/>
    <s v="Northeast Dermatology Associates"/>
    <x v="54"/>
    <d v="2021-02-08T00:00:00"/>
    <n v="30"/>
    <x v="142"/>
  </r>
  <r>
    <s v="Vanguard Dermatology"/>
    <s v="Vanguard Dermatology"/>
    <x v="46"/>
    <d v="2021-02-08T00:00:00"/>
    <n v="59"/>
    <x v="142"/>
  </r>
  <r>
    <s v="Vanguard Dermatology"/>
    <s v="Vanguard Dermatology"/>
    <x v="12"/>
    <d v="2021-02-08T00:00:00"/>
    <n v="34"/>
    <x v="142"/>
  </r>
  <r>
    <s v="The Dermatology Group  "/>
    <s v="The Dermatology Group"/>
    <x v="83"/>
    <d v="2021-02-08T00:00:00"/>
    <n v="2"/>
    <x v="142"/>
  </r>
  <r>
    <s v="The Dermatology Group  "/>
    <s v="Swan Dermatology &amp; Aesthetics"/>
    <x v="11"/>
    <d v="2021-02-08T00:00:00"/>
    <n v="51"/>
    <x v="142"/>
  </r>
  <r>
    <s v="Northeast Dermatology Associates"/>
    <s v="Northeast Dermatology Associates"/>
    <x v="8"/>
    <d v="2021-02-08T00:00:00"/>
    <n v="49"/>
    <x v="142"/>
  </r>
  <r>
    <s v="Pacific Dermatology Specialists"/>
    <s v="Pacific Dermatology Specialists"/>
    <x v="72"/>
    <d v="2021-02-08T00:00:00"/>
    <n v="21"/>
    <x v="142"/>
  </r>
  <r>
    <s v="Pacific Dermatology Specialists"/>
    <s v="Pacific Dermatology Specialists"/>
    <x v="73"/>
    <d v="2021-02-08T00:00:00"/>
    <n v="4"/>
    <x v="142"/>
  </r>
  <r>
    <s v="Pacific Dermatology Specialists"/>
    <s v="Pacific Dermatology Specialists"/>
    <x v="41"/>
    <d v="2021-02-08T00:00:00"/>
    <n v="40"/>
    <x v="142"/>
  </r>
  <r>
    <s v="Pacific Dermatology Specialists"/>
    <s v="Pacific Dermatology Specialists"/>
    <x v="90"/>
    <d v="2021-02-08T00:00:00"/>
    <n v="1"/>
    <x v="142"/>
  </r>
  <r>
    <s v="Southeast Dermatology Specialists  "/>
    <s v="Southeast Dermatology Specialists"/>
    <x v="81"/>
    <d v="2021-02-08T00:00:00"/>
    <n v="1"/>
    <x v="142"/>
  </r>
  <r>
    <s v="Northeast Dermatology Associates"/>
    <s v="Northeast Dermatology Associates"/>
    <x v="36"/>
    <d v="2021-02-08T00:00:00"/>
    <n v="102"/>
    <x v="142"/>
  </r>
  <r>
    <s v="Northeast Dermatology Associates"/>
    <s v="Northeast Dermatology Associates"/>
    <x v="35"/>
    <d v="2021-02-08T00:00:00"/>
    <n v="50"/>
    <x v="142"/>
  </r>
  <r>
    <s v="Northeast Dermatology Associates"/>
    <s v="Northeast Dermatology Associates"/>
    <x v="7"/>
    <d v="2021-02-08T00:00:00"/>
    <n v="24"/>
    <x v="142"/>
  </r>
  <r>
    <s v="Northeast Dermatology Associates"/>
    <s v="Northeast Dermatology Associates"/>
    <x v="37"/>
    <d v="2021-02-08T00:00:00"/>
    <n v="98"/>
    <x v="142"/>
  </r>
  <r>
    <s v="Northeast Dermatology Associates"/>
    <s v="Dermatology of Cape Cod"/>
    <x v="34"/>
    <d v="2021-02-08T00:00:00"/>
    <n v="53"/>
    <x v="142"/>
  </r>
  <r>
    <s v="Northeast Dermatology Associates"/>
    <s v="Northeast Dermatology Associates"/>
    <x v="5"/>
    <d v="2021-02-08T00:00:00"/>
    <n v="79"/>
    <x v="142"/>
  </r>
  <r>
    <s v="Vanguard Dermatology"/>
    <s v="Vanguard Dermatology"/>
    <x v="27"/>
    <d v="2021-02-08T00:00:00"/>
    <n v="31"/>
    <x v="142"/>
  </r>
  <r>
    <s v="The Dermatology Group  "/>
    <s v="The Dermatology Group"/>
    <x v="24"/>
    <d v="2021-02-08T00:00:00"/>
    <n v="149"/>
    <x v="142"/>
  </r>
  <r>
    <s v="Southeast Dermatology Specialists  "/>
    <s v="Southeast Dermatology Specialists"/>
    <x v="62"/>
    <d v="2021-02-08T00:00:00"/>
    <n v="61"/>
    <x v="142"/>
  </r>
  <r>
    <s v="Northeast Dermatology Associates"/>
    <s v="South Shore Skin Center"/>
    <x v="57"/>
    <d v="2021-02-08T00:00:00"/>
    <n v="91"/>
    <x v="142"/>
  </r>
  <r>
    <s v="Northeast Dermatology Associates"/>
    <s v="Brookline Dermatology Associates"/>
    <x v="17"/>
    <d v="2021-02-08T00:00:00"/>
    <n v="11"/>
    <x v="142"/>
  </r>
  <r>
    <s v="Northeast Dermatology Associates"/>
    <s v="Northeast Dermatology Associates"/>
    <x v="18"/>
    <d v="2021-02-08T00:00:00"/>
    <n v="94"/>
    <x v="142"/>
  </r>
  <r>
    <s v="Northeast Dermatology Associates"/>
    <s v="Brookline Dermatology Associates"/>
    <x v="16"/>
    <d v="2021-02-08T00:00:00"/>
    <n v="1"/>
    <x v="142"/>
  </r>
  <r>
    <s v="North Pacific Dermatology"/>
    <s v="Lake Washington Dermatology"/>
    <x v="51"/>
    <d v="2021-02-08T00:00:00"/>
    <n v="60"/>
    <x v="142"/>
  </r>
  <r>
    <s v="Northeast Dermatology Associates"/>
    <s v="Northeast Dermatology Associates"/>
    <x v="56"/>
    <d v="2021-02-08T00:00:00"/>
    <n v="10"/>
    <x v="142"/>
  </r>
  <r>
    <s v="Northeast Dermatology Associates"/>
    <s v="Northeast Dermatology Associates"/>
    <x v="22"/>
    <d v="2021-02-08T00:00:00"/>
    <n v="94"/>
    <x v="142"/>
  </r>
  <r>
    <s v="Northeast Dermatology Associates"/>
    <s v="Northeast Dermatology Associates"/>
    <x v="21"/>
    <d v="2021-02-08T00:00:00"/>
    <n v="28"/>
    <x v="142"/>
  </r>
  <r>
    <s v="Northeast Dermatology Associates"/>
    <s v="Northeast Dermatology Associates"/>
    <x v="71"/>
    <d v="2021-02-08T00:00:00"/>
    <n v="4"/>
    <x v="142"/>
  </r>
  <r>
    <s v="Northeast Dermatology Associates"/>
    <s v="Northeast Dermatology Associates"/>
    <x v="55"/>
    <d v="2021-02-08T00:00:00"/>
    <n v="30"/>
    <x v="142"/>
  </r>
  <r>
    <s v="Northeast Dermatology Associates"/>
    <s v="Northeast Dermatology Associates"/>
    <x v="53"/>
    <d v="2021-02-08T00:00:00"/>
    <n v="24"/>
    <x v="142"/>
  </r>
  <r>
    <s v="Northeast Dermatology Associates"/>
    <s v="Northeast Dermatology Associates"/>
    <x v="35"/>
    <d v="2021-02-07T00:00:00"/>
    <n v="18"/>
    <x v="143"/>
  </r>
  <r>
    <s v="Northeast Dermatology Associates"/>
    <s v="Northeast Dermatology Associates"/>
    <x v="19"/>
    <d v="2021-02-05T00:00:00"/>
    <n v="1"/>
    <x v="144"/>
  </r>
  <r>
    <s v="North Pacific Dermatology"/>
    <s v="North Pacific Dermatology"/>
    <x v="4"/>
    <d v="2021-02-05T00:00:00"/>
    <n v="31"/>
    <x v="144"/>
  </r>
  <r>
    <s v="The Dermatology Group  "/>
    <s v="The Dermatology Group"/>
    <x v="26"/>
    <d v="2021-02-05T00:00:00"/>
    <n v="65"/>
    <x v="144"/>
  </r>
  <r>
    <s v="Vanguard Dermatology"/>
    <s v="Vanguard Dermatology"/>
    <x v="84"/>
    <d v="2021-02-05T00:00:00"/>
    <n v="14"/>
    <x v="144"/>
  </r>
  <r>
    <s v="The Dermatology Group  "/>
    <s v="Swan Dermatology &amp; Aesthetics"/>
    <x v="11"/>
    <d v="2021-02-05T00:00:00"/>
    <n v="42"/>
    <x v="144"/>
  </r>
  <r>
    <s v="Semler Dermatology"/>
    <s v="Semler Dermatology"/>
    <x v="61"/>
    <d v="2021-02-05T00:00:00"/>
    <n v="31"/>
    <x v="144"/>
  </r>
  <r>
    <s v="Northeast Dermatology Associates"/>
    <s v="South Shore Skin Center"/>
    <x v="10"/>
    <d v="2021-02-05T00:00:00"/>
    <n v="1"/>
    <x v="144"/>
  </r>
  <r>
    <s v="Northeast Dermatology Associates"/>
    <s v="South Shore Skin Center"/>
    <x v="9"/>
    <d v="2021-02-05T00:00:00"/>
    <n v="138"/>
    <x v="144"/>
  </r>
  <r>
    <s v="Lupo Center for Aesthetic &amp; General Dermatology"/>
    <s v="Lupo Center for Aesthetic &amp; General Dermatology, LLC"/>
    <x v="2"/>
    <d v="2021-02-05T00:00:00"/>
    <n v="15"/>
    <x v="144"/>
  </r>
  <r>
    <s v="North Pacific Dermatology"/>
    <s v="Eastside Dermatology"/>
    <x v="3"/>
    <d v="2021-02-05T00:00:00"/>
    <n v="50"/>
    <x v="144"/>
  </r>
  <r>
    <s v="Northeast Dermatology Associates"/>
    <s v="Northeast Dermatology Associates"/>
    <x v="38"/>
    <d v="2021-02-05T00:00:00"/>
    <n v="82"/>
    <x v="144"/>
  </r>
  <r>
    <s v="Southeast Dermatology Specialists  "/>
    <s v="Southeast Dermatology Specialists"/>
    <x v="43"/>
    <d v="2021-02-05T00:00:00"/>
    <n v="44"/>
    <x v="144"/>
  </r>
  <r>
    <s v="Vanguard Dermatology"/>
    <s v="Vanguard Dermatology"/>
    <x v="47"/>
    <d v="2021-02-05T00:00:00"/>
    <n v="5"/>
    <x v="144"/>
  </r>
  <r>
    <s v="Washington Institute of Dermatologic Laser Surgery"/>
    <s v="Washington Institute of Dermatologic Laser Surgery"/>
    <x v="48"/>
    <d v="2021-02-05T00:00:00"/>
    <n v="30"/>
    <x v="144"/>
  </r>
  <r>
    <s v="The Dermatology Group  "/>
    <s v="The Dermatology Group"/>
    <x v="24"/>
    <d v="2021-02-05T00:00:00"/>
    <n v="82"/>
    <x v="144"/>
  </r>
  <r>
    <s v="The Dermatology Group  "/>
    <s v="The Dermatology Group"/>
    <x v="25"/>
    <d v="2021-02-05T00:00:00"/>
    <n v="22"/>
    <x v="144"/>
  </r>
  <r>
    <s v="Northeast Dermatology Associates"/>
    <s v="Northeast Dermatology Associates"/>
    <x v="53"/>
    <d v="2021-02-05T00:00:00"/>
    <n v="47"/>
    <x v="144"/>
  </r>
  <r>
    <s v="Northeast Dermatology Associates"/>
    <s v="Northeast Dermatology Associates"/>
    <x v="22"/>
    <d v="2021-02-05T00:00:00"/>
    <n v="68"/>
    <x v="144"/>
  </r>
  <r>
    <s v="Northeast Dermatology Associates"/>
    <s v="Brookline Dermatology Associates"/>
    <x v="16"/>
    <d v="2021-02-05T00:00:00"/>
    <n v="18"/>
    <x v="144"/>
  </r>
  <r>
    <s v="Northeast Dermatology Associates"/>
    <s v="Brookline Dermatology Associates"/>
    <x v="17"/>
    <d v="2021-02-05T00:00:00"/>
    <n v="42"/>
    <x v="144"/>
  </r>
  <r>
    <s v="Northeast Dermatology Associates"/>
    <s v="South Shore Skin Center"/>
    <x v="57"/>
    <d v="2021-02-05T00:00:00"/>
    <n v="106"/>
    <x v="144"/>
  </r>
  <r>
    <s v="Southeast Dermatology Specialists  "/>
    <s v="Southeast Dermatology Specialists"/>
    <x v="62"/>
    <d v="2021-02-05T00:00:00"/>
    <n v="22"/>
    <x v="144"/>
  </r>
  <r>
    <s v="Pacific Dermatology Specialists"/>
    <s v="Pacific Dermatology Specialists"/>
    <x v="42"/>
    <d v="2021-02-05T00:00:00"/>
    <n v="32"/>
    <x v="144"/>
  </r>
  <r>
    <s v="Northeast Dermatology Associates"/>
    <s v="Northeast Dermatology Associates"/>
    <x v="5"/>
    <d v="2021-02-05T00:00:00"/>
    <n v="51"/>
    <x v="144"/>
  </r>
  <r>
    <s v="Northeast Dermatology Associates"/>
    <s v="Dermatology of Cape Cod"/>
    <x v="34"/>
    <d v="2021-02-05T00:00:00"/>
    <n v="41"/>
    <x v="144"/>
  </r>
  <r>
    <s v="Northeast Dermatology Associates"/>
    <s v="Northeast Dermatology Associates"/>
    <x v="37"/>
    <d v="2021-02-05T00:00:00"/>
    <n v="69"/>
    <x v="144"/>
  </r>
  <r>
    <s v="Northeast Dermatology Associates"/>
    <s v="Northeast Dermatology Associates"/>
    <x v="35"/>
    <d v="2021-02-05T00:00:00"/>
    <n v="21"/>
    <x v="144"/>
  </r>
  <r>
    <s v="Northeast Dermatology Associates"/>
    <s v="Northeast Dermatology Associates"/>
    <x v="36"/>
    <d v="2021-02-05T00:00:00"/>
    <n v="45"/>
    <x v="144"/>
  </r>
  <r>
    <s v="Northeast Dermatology Associates"/>
    <s v="Northeast Dermatology Associates"/>
    <x v="54"/>
    <d v="2021-02-05T00:00:00"/>
    <n v="34"/>
    <x v="144"/>
  </r>
  <r>
    <s v="Southeast Dermatology Specialists  "/>
    <s v="Southeast Dermatology Specialists"/>
    <x v="44"/>
    <d v="2021-02-05T00:00:00"/>
    <n v="9"/>
    <x v="144"/>
  </r>
  <r>
    <s v="Pacific Dermatology Specialists"/>
    <s v="Pacific Dermatology Specialists"/>
    <x v="41"/>
    <d v="2021-02-05T00:00:00"/>
    <n v="15"/>
    <x v="144"/>
  </r>
  <r>
    <s v="Pacific Dermatology Specialists"/>
    <s v="Pacific Dermatology Specialists"/>
    <x v="59"/>
    <d v="2021-02-05T00:00:00"/>
    <n v="36"/>
    <x v="144"/>
  </r>
  <r>
    <s v="Northeast Dermatology Associates"/>
    <s v="Northeast Dermatology Associates"/>
    <x v="8"/>
    <d v="2021-02-05T00:00:00"/>
    <n v="45"/>
    <x v="144"/>
  </r>
  <r>
    <s v="The Dermatology Group  "/>
    <s v="The Dermatology Group"/>
    <x v="83"/>
    <d v="2021-02-05T00:00:00"/>
    <n v="2"/>
    <x v="144"/>
  </r>
  <r>
    <s v="Vanguard Dermatology"/>
    <s v="Vanguard Dermatology"/>
    <x v="12"/>
    <d v="2021-02-05T00:00:00"/>
    <n v="22"/>
    <x v="144"/>
  </r>
  <r>
    <s v="Vanguard Dermatology"/>
    <s v="Vanguard Dermatology"/>
    <x v="46"/>
    <d v="2021-02-05T00:00:00"/>
    <n v="35"/>
    <x v="144"/>
  </r>
  <r>
    <s v="Vanguard Dermatology"/>
    <s v="Vanguard Dermatology"/>
    <x v="27"/>
    <d v="2021-02-04T00:00:00"/>
    <n v="10"/>
    <x v="145"/>
  </r>
  <r>
    <s v="The Dermatology Group  "/>
    <s v="The Dermatology Group"/>
    <x v="25"/>
    <d v="2021-02-04T00:00:00"/>
    <n v="57"/>
    <x v="145"/>
  </r>
  <r>
    <s v="The Dermatology Group  "/>
    <s v="The Dermatology Group"/>
    <x v="26"/>
    <d v="2021-02-04T00:00:00"/>
    <n v="62"/>
    <x v="145"/>
  </r>
  <r>
    <s v="The Dermatology Group  "/>
    <s v="Swan Dermatology &amp; Aesthetics"/>
    <x v="11"/>
    <d v="2021-02-04T00:00:00"/>
    <n v="47"/>
    <x v="145"/>
  </r>
  <r>
    <s v="The Dermatology Group  "/>
    <s v="The Dermatology Group"/>
    <x v="24"/>
    <d v="2021-02-04T00:00:00"/>
    <n v="157"/>
    <x v="145"/>
  </r>
  <r>
    <s v="The Dermatology Group  "/>
    <s v="The Dermatology Group"/>
    <x v="100"/>
    <d v="2021-02-04T00:00:00"/>
    <n v="23"/>
    <x v="145"/>
  </r>
  <r>
    <s v="Northeast Dermatology Associates"/>
    <s v="Northeast Dermatology Associates"/>
    <x v="40"/>
    <d v="2021-02-04T00:00:00"/>
    <n v="14"/>
    <x v="145"/>
  </r>
  <r>
    <s v="Northeast Dermatology Associates"/>
    <s v="Northeast Dermatology Associates"/>
    <x v="19"/>
    <d v="2021-02-04T00:00:00"/>
    <n v="36"/>
    <x v="145"/>
  </r>
  <r>
    <s v="Northeast Dermatology Associates"/>
    <s v="Northeast Dermatology Associates"/>
    <x v="20"/>
    <d v="2021-02-04T00:00:00"/>
    <n v="10"/>
    <x v="145"/>
  </r>
  <r>
    <s v="Northeast Dermatology Associates"/>
    <s v="Northeast Dermatology Associates"/>
    <x v="21"/>
    <d v="2021-02-04T00:00:00"/>
    <n v="30"/>
    <x v="145"/>
  </r>
  <r>
    <s v="Northeast Dermatology Associates"/>
    <s v="Northeast Dermatology Associates"/>
    <x v="22"/>
    <d v="2021-02-04T00:00:00"/>
    <n v="50"/>
    <x v="145"/>
  </r>
  <r>
    <s v="Northeast Dermatology Associates"/>
    <s v="Brookline Dermatology Associates"/>
    <x v="17"/>
    <d v="2021-02-04T00:00:00"/>
    <n v="37"/>
    <x v="145"/>
  </r>
  <r>
    <s v="Northeast Dermatology Associates"/>
    <s v="Northeast Dermatology Associates"/>
    <x v="18"/>
    <d v="2021-02-04T00:00:00"/>
    <n v="89"/>
    <x v="145"/>
  </r>
  <r>
    <s v="Northeast Dermatology Associates"/>
    <s v="Brookline Dermatology Associates"/>
    <x v="16"/>
    <d v="2021-02-04T00:00:00"/>
    <n v="38"/>
    <x v="145"/>
  </r>
  <r>
    <s v="NULL"/>
    <s v="Unknown Practice"/>
    <x v="68"/>
    <d v="2021-02-04T00:00:00"/>
    <n v="6"/>
    <x v="145"/>
  </r>
  <r>
    <s v="Northeast Dermatology Associates"/>
    <s v="Northeast Dermatology Associates"/>
    <x v="8"/>
    <d v="2021-02-04T00:00:00"/>
    <n v="43"/>
    <x v="145"/>
  </r>
  <r>
    <s v="Pacific Dermatology Specialists"/>
    <s v="Pacific Dermatology Specialists"/>
    <x v="65"/>
    <d v="2021-02-04T00:00:00"/>
    <n v="1"/>
    <x v="145"/>
  </r>
  <r>
    <s v="Vanguard Dermatology"/>
    <s v="Vanguard Dermatology"/>
    <x v="12"/>
    <d v="2021-02-04T00:00:00"/>
    <n v="72"/>
    <x v="145"/>
  </r>
  <r>
    <s v="Vanguard Dermatology"/>
    <s v="Vanguard Dermatology"/>
    <x v="13"/>
    <d v="2021-02-04T00:00:00"/>
    <n v="85"/>
    <x v="145"/>
  </r>
  <r>
    <s v="Northeast Dermatology Associates"/>
    <s v="Northeast Dermatology Associates"/>
    <x v="5"/>
    <d v="2021-02-04T00:00:00"/>
    <n v="82"/>
    <x v="145"/>
  </r>
  <r>
    <s v="North Pacific Dermatology"/>
    <s v="North Pacific Dermatology"/>
    <x v="4"/>
    <d v="2021-02-04T00:00:00"/>
    <n v="17"/>
    <x v="145"/>
  </r>
  <r>
    <s v="Lupo Center for Aesthetic &amp; General Dermatology"/>
    <s v="Lupo Center for Aesthetic &amp; General Dermatology, LLC"/>
    <x v="2"/>
    <d v="2021-02-04T00:00:00"/>
    <n v="35"/>
    <x v="145"/>
  </r>
  <r>
    <s v="North Pacific Dermatology"/>
    <s v="Eastside Dermatology"/>
    <x v="3"/>
    <d v="2021-02-04T00:00:00"/>
    <n v="25"/>
    <x v="145"/>
  </r>
  <r>
    <s v="Family Dermatology"/>
    <s v="Family Dermatology"/>
    <x v="1"/>
    <d v="2021-02-04T00:00:00"/>
    <n v="100"/>
    <x v="145"/>
  </r>
  <r>
    <s v="Northeast Dermatology Associates"/>
    <s v="Northeast Dermatology Associates"/>
    <x v="7"/>
    <d v="2021-02-04T00:00:00"/>
    <n v="47"/>
    <x v="145"/>
  </r>
  <r>
    <s v="The Dermatology Group  "/>
    <s v="The Dermatology Group"/>
    <x v="64"/>
    <d v="2021-02-04T00:00:00"/>
    <n v="22"/>
    <x v="145"/>
  </r>
  <r>
    <s v="Southeast Dermatology Specialists  "/>
    <s v="Southeast Dermatology Specialists"/>
    <x v="62"/>
    <d v="2021-02-04T00:00:00"/>
    <n v="60"/>
    <x v="145"/>
  </r>
  <r>
    <s v="Pacific Dermatology Specialists"/>
    <s v="Pacific Dermatology Specialists"/>
    <x v="42"/>
    <d v="2021-02-04T00:00:00"/>
    <n v="59"/>
    <x v="145"/>
  </r>
  <r>
    <s v="Semler Dermatology"/>
    <s v="Semler Dermatology"/>
    <x v="61"/>
    <d v="2021-02-04T00:00:00"/>
    <n v="92"/>
    <x v="145"/>
  </r>
  <r>
    <s v="Pacific Dermatology Specialists"/>
    <s v="Pacific Dermatology Specialists"/>
    <x v="59"/>
    <d v="2021-02-04T00:00:00"/>
    <n v="21"/>
    <x v="145"/>
  </r>
  <r>
    <s v="Northeast Dermatology Associates"/>
    <s v="South Shore Skin Center"/>
    <x v="57"/>
    <d v="2021-02-04T00:00:00"/>
    <n v="170"/>
    <x v="145"/>
  </r>
  <r>
    <s v="Northeast Dermatology Associates"/>
    <s v="South Shore Skin Center"/>
    <x v="9"/>
    <d v="2021-02-04T00:00:00"/>
    <n v="226"/>
    <x v="145"/>
  </r>
  <r>
    <s v="Northeast Dermatology Associates"/>
    <s v="Northeast Dermatology Associates"/>
    <x v="56"/>
    <d v="2021-02-04T00:00:00"/>
    <n v="15"/>
    <x v="145"/>
  </r>
  <r>
    <s v="Northeast Dermatology Associates"/>
    <s v="Northeast Dermatology Associates"/>
    <x v="71"/>
    <d v="2021-02-04T00:00:00"/>
    <n v="3"/>
    <x v="145"/>
  </r>
  <r>
    <s v="Northeast Dermatology Associates"/>
    <s v="Northeast Dermatology Associates"/>
    <x v="6"/>
    <d v="2021-02-04T00:00:00"/>
    <n v="38"/>
    <x v="145"/>
  </r>
  <r>
    <s v="Northeast Dermatology Associates"/>
    <s v="Northeast Dermatology Associates"/>
    <x v="53"/>
    <d v="2021-02-04T00:00:00"/>
    <n v="45"/>
    <x v="145"/>
  </r>
  <r>
    <s v="Northeast Dermatology Associates"/>
    <s v="Northeast Dermatology Associates"/>
    <x v="54"/>
    <d v="2021-02-04T00:00:00"/>
    <n v="30"/>
    <x v="145"/>
  </r>
  <r>
    <s v="Northeast Dermatology Associates"/>
    <s v="Northeast Dermatology Associates"/>
    <x v="55"/>
    <d v="2021-02-04T00:00:00"/>
    <n v="45"/>
    <x v="145"/>
  </r>
  <r>
    <s v="Northeast Dermatology Associates"/>
    <s v="Northeast Dermatology Associates"/>
    <x v="39"/>
    <d v="2021-02-04T00:00:00"/>
    <n v="18"/>
    <x v="145"/>
  </r>
  <r>
    <s v="Pacific Dermatology Specialists"/>
    <s v="Pacific Dermatology Specialists"/>
    <x v="41"/>
    <d v="2021-02-04T00:00:00"/>
    <n v="14"/>
    <x v="145"/>
  </r>
  <r>
    <s v="Southeast Dermatology Specialists  "/>
    <s v="Southeast Dermatology Specialists"/>
    <x v="43"/>
    <d v="2021-02-04T00:00:00"/>
    <n v="40"/>
    <x v="145"/>
  </r>
  <r>
    <s v="Southeast Dermatology Specialists  "/>
    <s v="Southeast Dermatology Specialists"/>
    <x v="81"/>
    <d v="2021-02-04T00:00:00"/>
    <n v="1"/>
    <x v="145"/>
  </r>
  <r>
    <s v="Southeast Dermatology Specialists  "/>
    <s v="Southeast Dermatology Specialists"/>
    <x v="44"/>
    <d v="2021-02-04T00:00:00"/>
    <n v="22"/>
    <x v="145"/>
  </r>
  <r>
    <s v="The Dermatology Group  "/>
    <s v="The Dermatology Group"/>
    <x v="45"/>
    <d v="2021-02-04T00:00:00"/>
    <n v="18"/>
    <x v="145"/>
  </r>
  <r>
    <s v="Vanguard Dermatology"/>
    <s v="Vanguard Dermatology"/>
    <x v="46"/>
    <d v="2021-02-04T00:00:00"/>
    <n v="53"/>
    <x v="145"/>
  </r>
  <r>
    <s v="Vanguard Dermatology"/>
    <s v="Vanguard Dermatology"/>
    <x v="47"/>
    <d v="2021-02-04T00:00:00"/>
    <n v="29"/>
    <x v="145"/>
  </r>
  <r>
    <s v="Washington Institute of Dermatologic Laser Surgery"/>
    <s v="Washington Institute of Dermatologic Laser Surgery"/>
    <x v="48"/>
    <d v="2021-02-04T00:00:00"/>
    <n v="25"/>
    <x v="145"/>
  </r>
  <r>
    <s v="North Pacific Dermatology"/>
    <s v="North Pacific Dermatology"/>
    <x v="33"/>
    <d v="2021-02-04T00:00:00"/>
    <n v="57"/>
    <x v="145"/>
  </r>
  <r>
    <s v="Northeast Dermatology Associates"/>
    <s v="Dermatology of Cape Cod"/>
    <x v="34"/>
    <d v="2021-02-04T00:00:00"/>
    <n v="80"/>
    <x v="145"/>
  </r>
  <r>
    <s v="Dermatology &amp; MOHS Surgery Institute"/>
    <s v="Dermatology &amp; MOHS Surgery Institute"/>
    <x v="29"/>
    <d v="2021-02-04T00:00:00"/>
    <n v="29"/>
    <x v="145"/>
  </r>
  <r>
    <s v="North Pacific Dermatology"/>
    <s v="Eastside Dermatology"/>
    <x v="95"/>
    <d v="2021-02-04T00:00:00"/>
    <n v="8"/>
    <x v="145"/>
  </r>
  <r>
    <s v="Northeast Dermatology Associates"/>
    <s v="Northeast Dermatology Associates"/>
    <x v="35"/>
    <d v="2021-02-04T00:00:00"/>
    <n v="62"/>
    <x v="145"/>
  </r>
  <r>
    <s v="Northeast Dermatology Associates"/>
    <s v="Northeast Dermatology Associates"/>
    <x v="36"/>
    <d v="2021-02-04T00:00:00"/>
    <n v="39"/>
    <x v="145"/>
  </r>
  <r>
    <s v="Northeast Dermatology Associates"/>
    <s v="Northeast Dermatology Associates"/>
    <x v="67"/>
    <d v="2021-02-04T00:00:00"/>
    <n v="24"/>
    <x v="145"/>
  </r>
  <r>
    <s v="Northeast Dermatology Associates"/>
    <s v="Northeast Dermatology Associates"/>
    <x v="38"/>
    <d v="2021-02-04T00:00:00"/>
    <n v="76"/>
    <x v="145"/>
  </r>
  <r>
    <s v="Northeast Dermatology Associates"/>
    <s v="Northeast Dermatology Associates"/>
    <x v="56"/>
    <d v="2021-02-03T00:00:00"/>
    <n v="13"/>
    <x v="146"/>
  </r>
  <r>
    <s v="Northeast Dermatology Associates"/>
    <s v="Northeast Dermatology Associates"/>
    <x v="22"/>
    <d v="2021-02-03T00:00:00"/>
    <n v="68"/>
    <x v="146"/>
  </r>
  <r>
    <s v="Northeast Dermatology Associates"/>
    <s v="Northeast Dermatology Associates"/>
    <x v="21"/>
    <d v="2021-02-03T00:00:00"/>
    <n v="18"/>
    <x v="146"/>
  </r>
  <r>
    <s v="Northeast Dermatology Associates"/>
    <s v="Northeast Dermatology Associates"/>
    <x v="55"/>
    <d v="2021-02-03T00:00:00"/>
    <n v="19"/>
    <x v="146"/>
  </r>
  <r>
    <s v="Northeast Dermatology Associates"/>
    <s v="Northeast Dermatology Associates"/>
    <x v="71"/>
    <d v="2021-02-03T00:00:00"/>
    <n v="5"/>
    <x v="146"/>
  </r>
  <r>
    <s v="Northeast Dermatology Associates"/>
    <s v="Brookline Dermatology Associates"/>
    <x v="17"/>
    <d v="2021-02-03T00:00:00"/>
    <n v="42"/>
    <x v="146"/>
  </r>
  <r>
    <s v="Northeast Dermatology Associates"/>
    <s v="Northeast Dermatology Associates"/>
    <x v="18"/>
    <d v="2021-02-03T00:00:00"/>
    <n v="91"/>
    <x v="146"/>
  </r>
  <r>
    <s v="Northeast Dermatology Associates"/>
    <s v="Brookline Dermatology Associates"/>
    <x v="16"/>
    <d v="2021-02-03T00:00:00"/>
    <n v="35"/>
    <x v="146"/>
  </r>
  <r>
    <s v="The Dermatology Group  "/>
    <s v="The Dermatology Group"/>
    <x v="24"/>
    <d v="2021-02-03T00:00:00"/>
    <n v="137"/>
    <x v="146"/>
  </r>
  <r>
    <s v="Southeast Dermatology Specialists  "/>
    <s v="Southeast Dermatology Specialists"/>
    <x v="62"/>
    <d v="2021-02-03T00:00:00"/>
    <n v="43"/>
    <x v="146"/>
  </r>
  <r>
    <s v="Pacific Dermatology Specialists"/>
    <s v="Pacific Dermatology Specialists"/>
    <x v="60"/>
    <d v="2021-02-03T00:00:00"/>
    <n v="16"/>
    <x v="146"/>
  </r>
  <r>
    <s v="Northeast Dermatology Associates"/>
    <s v="South Shore Skin Center"/>
    <x v="57"/>
    <d v="2021-02-03T00:00:00"/>
    <n v="111"/>
    <x v="146"/>
  </r>
  <r>
    <s v="Northeast Dermatology Associates"/>
    <s v="Northeast Dermatology Associates"/>
    <x v="36"/>
    <d v="2021-02-03T00:00:00"/>
    <n v="120"/>
    <x v="146"/>
  </r>
  <r>
    <s v="Northeast Dermatology Associates"/>
    <s v="Northeast Dermatology Associates"/>
    <x v="37"/>
    <d v="2021-02-03T00:00:00"/>
    <n v="93"/>
    <x v="146"/>
  </r>
  <r>
    <s v="Northeast Dermatology Associates"/>
    <s v="Northeast Dermatology Associates"/>
    <x v="7"/>
    <d v="2021-02-03T00:00:00"/>
    <n v="24"/>
    <x v="146"/>
  </r>
  <r>
    <s v="Northeast Dermatology Associates"/>
    <s v="Northeast Dermatology Associates"/>
    <x v="5"/>
    <d v="2021-02-03T00:00:00"/>
    <n v="74"/>
    <x v="146"/>
  </r>
  <r>
    <s v="Northeast Dermatology Associates"/>
    <s v="Dermatology of Cape Cod"/>
    <x v="34"/>
    <d v="2021-02-03T00:00:00"/>
    <n v="71"/>
    <x v="146"/>
  </r>
  <r>
    <s v="Northeast Dermatology Associates"/>
    <s v="Northeast Dermatology Associates"/>
    <x v="8"/>
    <d v="2021-02-03T00:00:00"/>
    <n v="55"/>
    <x v="146"/>
  </r>
  <r>
    <s v="Northeast Dermatology Associates"/>
    <s v="South Shore Skin Center"/>
    <x v="10"/>
    <d v="2021-02-03T00:00:00"/>
    <n v="2"/>
    <x v="146"/>
  </r>
  <r>
    <s v="Pacific Dermatology Specialists"/>
    <s v="Pacific Dermatology Specialists"/>
    <x v="41"/>
    <d v="2021-02-03T00:00:00"/>
    <n v="20"/>
    <x v="146"/>
  </r>
  <r>
    <s v="Southeast Dermatology Specialists  "/>
    <s v="Southeast Dermatology Specialists"/>
    <x v="44"/>
    <d v="2021-02-03T00:00:00"/>
    <n v="6"/>
    <x v="146"/>
  </r>
  <r>
    <s v="The Dermatology Group  "/>
    <s v="Swan Dermatology &amp; Aesthetics"/>
    <x v="11"/>
    <d v="2021-02-03T00:00:00"/>
    <n v="40"/>
    <x v="146"/>
  </r>
  <r>
    <s v="Vanguard Dermatology"/>
    <s v="Vanguard Dermatology"/>
    <x v="102"/>
    <d v="2021-02-03T00:00:00"/>
    <n v="14"/>
    <x v="146"/>
  </r>
  <r>
    <s v="Northeast Dermatology Associates"/>
    <s v="Northeast Dermatology Associates"/>
    <x v="87"/>
    <d v="2021-02-03T00:00:00"/>
    <n v="16"/>
    <x v="146"/>
  </r>
  <r>
    <s v="Northeast Dermatology Associates"/>
    <s v="Northeast Dermatology Associates"/>
    <x v="39"/>
    <d v="2021-02-03T00:00:00"/>
    <n v="18"/>
    <x v="146"/>
  </r>
  <r>
    <s v="Northeast Dermatology Associates"/>
    <s v="Northeast Dermatology Associates"/>
    <x v="20"/>
    <d v="2021-02-03T00:00:00"/>
    <n v="5"/>
    <x v="146"/>
  </r>
  <r>
    <s v="Northeast Dermatology Associates"/>
    <s v="Northeast Dermatology Associates"/>
    <x v="54"/>
    <d v="2021-02-03T00:00:00"/>
    <n v="49"/>
    <x v="146"/>
  </r>
  <r>
    <s v="NULL"/>
    <s v="Unknown Practice"/>
    <x v="68"/>
    <d v="2021-02-03T00:00:00"/>
    <n v="1"/>
    <x v="146"/>
  </r>
  <r>
    <s v="North Pacific Dermatology"/>
    <s v="North Pacific Dermatology"/>
    <x v="68"/>
    <d v="2021-02-03T00:00:00"/>
    <n v="1"/>
    <x v="146"/>
  </r>
  <r>
    <s v="Washington Institute of Dermatologic Laser Surgery"/>
    <s v="Washington Institute of Dermatologic Laser Surgery"/>
    <x v="48"/>
    <d v="2021-02-03T00:00:00"/>
    <n v="21"/>
    <x v="146"/>
  </r>
  <r>
    <s v="The Dermatology Group  "/>
    <s v="The Dermatology Group"/>
    <x v="64"/>
    <d v="2021-02-03T00:00:00"/>
    <n v="26"/>
    <x v="146"/>
  </r>
  <r>
    <s v="The Dermatology Group  "/>
    <s v="The Dermatology Group"/>
    <x v="76"/>
    <d v="2021-02-03T00:00:00"/>
    <n v="29"/>
    <x v="146"/>
  </r>
  <r>
    <s v="The Dermatology Group  "/>
    <s v="The Dermatology Group"/>
    <x v="25"/>
    <d v="2021-02-03T00:00:00"/>
    <n v="43"/>
    <x v="146"/>
  </r>
  <r>
    <s v="The Dermatology Group  "/>
    <s v="The Dermatology Group"/>
    <x v="26"/>
    <d v="2021-02-03T00:00:00"/>
    <n v="55"/>
    <x v="146"/>
  </r>
  <r>
    <s v="Pacific Dermatology Specialists"/>
    <s v="Pacific Dermatology Specialists"/>
    <x v="59"/>
    <d v="2021-02-03T00:00:00"/>
    <n v="34"/>
    <x v="146"/>
  </r>
  <r>
    <s v="Semler Dermatology"/>
    <s v="Semler Dermatology"/>
    <x v="61"/>
    <d v="2021-02-03T00:00:00"/>
    <n v="86"/>
    <x v="146"/>
  </r>
  <r>
    <s v="Family Dermatology"/>
    <s v="Family Dermatology"/>
    <x v="1"/>
    <d v="2021-02-03T00:00:00"/>
    <n v="85"/>
    <x v="146"/>
  </r>
  <r>
    <s v="North Pacific Dermatology"/>
    <s v="North Pacific Dermatology"/>
    <x v="4"/>
    <d v="2021-02-03T00:00:00"/>
    <n v="13"/>
    <x v="146"/>
  </r>
  <r>
    <s v="Lupo Center for Aesthetic &amp; General Dermatology"/>
    <s v="Lupo Center for Aesthetic &amp; General Dermatology, LLC"/>
    <x v="2"/>
    <d v="2021-02-03T00:00:00"/>
    <n v="32"/>
    <x v="146"/>
  </r>
  <r>
    <s v="North Pacific Dermatology"/>
    <s v="Eastside Dermatology"/>
    <x v="3"/>
    <d v="2021-02-03T00:00:00"/>
    <n v="44"/>
    <x v="146"/>
  </r>
  <r>
    <s v="North Pacific Dermatology"/>
    <s v="North Pacific Dermatology"/>
    <x v="33"/>
    <d v="2021-02-03T00:00:00"/>
    <n v="53"/>
    <x v="146"/>
  </r>
  <r>
    <s v="Northeast Dermatology Associates"/>
    <s v="Northeast Dermatology Associates"/>
    <x v="38"/>
    <d v="2021-02-03T00:00:00"/>
    <n v="69"/>
    <x v="146"/>
  </r>
  <r>
    <s v="Northeast Dermatology Associates"/>
    <s v="Northeast Dermatology Associates"/>
    <x v="53"/>
    <d v="2021-02-03T00:00:00"/>
    <n v="52"/>
    <x v="146"/>
  </r>
  <r>
    <s v="Northeast Dermatology Associates"/>
    <s v="Northeast Dermatology Associates"/>
    <x v="67"/>
    <d v="2021-02-03T00:00:00"/>
    <n v="43"/>
    <x v="146"/>
  </r>
  <r>
    <s v="Northeast Dermatology Associates"/>
    <s v="South Shore Skin Center"/>
    <x v="9"/>
    <d v="2021-02-03T00:00:00"/>
    <n v="187"/>
    <x v="146"/>
  </r>
  <r>
    <s v="Pacific Dermatology Specialists"/>
    <s v="Pacific Dermatology Specialists"/>
    <x v="65"/>
    <d v="2021-02-03T00:00:00"/>
    <n v="22"/>
    <x v="146"/>
  </r>
  <r>
    <s v="Pacific Dermatology Specialists"/>
    <s v="Pacific Dermatology Specialists"/>
    <x v="42"/>
    <d v="2021-02-03T00:00:00"/>
    <n v="30"/>
    <x v="146"/>
  </r>
  <r>
    <s v="Southeast Dermatology Specialists  "/>
    <s v="Southeast Dermatology Specialists"/>
    <x v="66"/>
    <d v="2021-02-03T00:00:00"/>
    <n v="18"/>
    <x v="146"/>
  </r>
  <r>
    <s v="Southeast Dermatology Specialists  "/>
    <s v="Southeast Dermatology Specialists"/>
    <x v="43"/>
    <d v="2021-02-03T00:00:00"/>
    <n v="41"/>
    <x v="146"/>
  </r>
  <r>
    <s v="The Dermatology Group  "/>
    <s v="The Dermatology Group"/>
    <x v="45"/>
    <d v="2021-02-03T00:00:00"/>
    <n v="20"/>
    <x v="146"/>
  </r>
  <r>
    <s v="Vanguard Dermatology"/>
    <s v="Vanguard Dermatology"/>
    <x v="88"/>
    <d v="2021-02-03T00:00:00"/>
    <n v="1"/>
    <x v="146"/>
  </r>
  <r>
    <s v="Vanguard Dermatology"/>
    <s v="Vanguard Dermatology"/>
    <x v="13"/>
    <d v="2021-02-03T00:00:00"/>
    <n v="80"/>
    <x v="146"/>
  </r>
  <r>
    <s v="Vanguard Dermatology"/>
    <s v="Vanguard Dermatology"/>
    <x v="47"/>
    <d v="2021-02-03T00:00:00"/>
    <n v="33"/>
    <x v="146"/>
  </r>
  <r>
    <s v="Southeast Dermatology Specialists  "/>
    <s v="Southeast Dermatology Specialists"/>
    <x v="62"/>
    <d v="2021-02-02T00:00:00"/>
    <n v="23"/>
    <x v="147"/>
  </r>
  <r>
    <s v="Semler Dermatology"/>
    <s v="Semler Dermatology"/>
    <x v="61"/>
    <d v="2021-02-02T00:00:00"/>
    <n v="53"/>
    <x v="147"/>
  </r>
  <r>
    <s v="Pacific Dermatology Specialists"/>
    <s v="Pacific Dermatology Specialists"/>
    <x v="90"/>
    <d v="2021-02-02T00:00:00"/>
    <n v="1"/>
    <x v="147"/>
  </r>
  <r>
    <s v="Pacific Dermatology Specialists"/>
    <s v="Pacific Dermatology Specialists"/>
    <x v="60"/>
    <d v="2021-02-02T00:00:00"/>
    <n v="34"/>
    <x v="147"/>
  </r>
  <r>
    <s v="Pacific Dermatology Specialists"/>
    <s v="Pacific Dermatology Specialists"/>
    <x v="59"/>
    <d v="2021-02-02T00:00:00"/>
    <n v="31"/>
    <x v="147"/>
  </r>
  <r>
    <s v="Pacific Dermatology Specialists"/>
    <s v="Pacific Dermatology Specialists"/>
    <x v="72"/>
    <d v="2021-02-02T00:00:00"/>
    <n v="28"/>
    <x v="147"/>
  </r>
  <r>
    <s v="Northeast Dermatology Associates"/>
    <s v="Northeast Dermatology Associates"/>
    <x v="8"/>
    <d v="2021-02-02T00:00:00"/>
    <n v="2"/>
    <x v="147"/>
  </r>
  <r>
    <s v="Northeast Dermatology Associates"/>
    <s v="Northeast Dermatology Associates"/>
    <x v="54"/>
    <d v="2021-02-02T00:00:00"/>
    <n v="1"/>
    <x v="147"/>
  </r>
  <r>
    <s v="Northeast Dermatology Associates"/>
    <s v="Northeast Dermatology Associates"/>
    <x v="39"/>
    <d v="2021-02-02T00:00:00"/>
    <n v="16"/>
    <x v="147"/>
  </r>
  <r>
    <s v="Northeast Dermatology Associates"/>
    <s v="Northeast Dermatology Associates"/>
    <x v="71"/>
    <d v="2021-02-02T00:00:00"/>
    <n v="4"/>
    <x v="147"/>
  </r>
  <r>
    <s v="Northeast Dermatology Associates"/>
    <s v="Northeast Dermatology Associates"/>
    <x v="37"/>
    <d v="2021-02-02T00:00:00"/>
    <n v="40"/>
    <x v="147"/>
  </r>
  <r>
    <s v="Pacific Dermatology Specialists"/>
    <s v="Pacific Dermatology Specialists"/>
    <x v="42"/>
    <d v="2021-02-02T00:00:00"/>
    <n v="17"/>
    <x v="147"/>
  </r>
  <r>
    <s v="Southeast Dermatology Specialists  "/>
    <s v="Southeast Dermatology Specialists"/>
    <x v="44"/>
    <d v="2021-02-02T00:00:00"/>
    <n v="23"/>
    <x v="147"/>
  </r>
  <r>
    <s v="Southeast Dermatology Specialists  "/>
    <s v="Southeast Dermatology Specialists"/>
    <x v="43"/>
    <d v="2021-02-02T00:00:00"/>
    <n v="46"/>
    <x v="147"/>
  </r>
  <r>
    <s v="Southeast Dermatology Specialists  "/>
    <s v="Southeast Dermatology Specialists"/>
    <x v="81"/>
    <d v="2021-02-02T00:00:00"/>
    <n v="1"/>
    <x v="147"/>
  </r>
  <r>
    <s v="Pacific Dermatology Specialists"/>
    <s v="Pacific Dermatology Specialists"/>
    <x v="73"/>
    <d v="2021-02-02T00:00:00"/>
    <n v="16"/>
    <x v="147"/>
  </r>
  <r>
    <s v="Pacific Dermatology Specialists"/>
    <s v="Pacific Dermatology Specialists"/>
    <x v="92"/>
    <d v="2021-02-02T00:00:00"/>
    <n v="9"/>
    <x v="147"/>
  </r>
  <r>
    <s v="Northeast Dermatology Associates"/>
    <s v="South Shore Skin Center"/>
    <x v="57"/>
    <d v="2021-02-02T00:00:00"/>
    <n v="176"/>
    <x v="147"/>
  </r>
  <r>
    <s v="Northeast Dermatology Associates"/>
    <s v="Northeast Dermatology Associates"/>
    <x v="18"/>
    <d v="2021-02-02T00:00:00"/>
    <n v="16"/>
    <x v="147"/>
  </r>
  <r>
    <s v="Northeast Dermatology Associates"/>
    <s v="Dermatology of Cape Cod"/>
    <x v="34"/>
    <d v="2021-02-02T00:00:00"/>
    <n v="82"/>
    <x v="147"/>
  </r>
  <r>
    <s v="Northeast Dermatology Associates"/>
    <s v="Brookline Dermatology Associates"/>
    <x v="16"/>
    <d v="2021-02-02T00:00:00"/>
    <n v="17"/>
    <x v="147"/>
  </r>
  <r>
    <s v="North Pacific Dermatology"/>
    <s v="North Pacific Dermatology"/>
    <x v="33"/>
    <d v="2021-02-02T00:00:00"/>
    <n v="58"/>
    <x v="147"/>
  </r>
  <r>
    <s v="Northeast Dermatology Associates"/>
    <s v="Northeast Dermatology Associates"/>
    <x v="53"/>
    <d v="2021-02-02T00:00:00"/>
    <n v="15"/>
    <x v="147"/>
  </r>
  <r>
    <s v="Northeast Dermatology Associates"/>
    <s v="Northeast Dermatology Associates"/>
    <x v="36"/>
    <d v="2021-02-02T00:00:00"/>
    <n v="27"/>
    <x v="147"/>
  </r>
  <r>
    <s v="Northeast Dermatology Associates"/>
    <s v="Northeast Dermatology Associates"/>
    <x v="38"/>
    <d v="2021-02-02T00:00:00"/>
    <n v="25"/>
    <x v="147"/>
  </r>
  <r>
    <s v="The Dermatology Group  "/>
    <s v="The Dermatology Group"/>
    <x v="25"/>
    <d v="2021-02-02T00:00:00"/>
    <n v="51"/>
    <x v="147"/>
  </r>
  <r>
    <s v="The Dermatology Group  "/>
    <s v="The Dermatology Group"/>
    <x v="24"/>
    <d v="2021-02-02T00:00:00"/>
    <n v="164"/>
    <x v="147"/>
  </r>
  <r>
    <s v="Washington Institute of Dermatologic Laser Surgery"/>
    <s v="Washington Institute of Dermatologic Laser Surgery"/>
    <x v="48"/>
    <d v="2021-02-02T00:00:00"/>
    <n v="18"/>
    <x v="147"/>
  </r>
  <r>
    <s v="Southeast Dermatology Specialists  "/>
    <s v="Southeast Dermatology Specialists"/>
    <x v="66"/>
    <d v="2021-02-02T00:00:00"/>
    <n v="3"/>
    <x v="147"/>
  </r>
  <r>
    <s v="North Pacific Dermatology"/>
    <s v="Eastside Dermatology"/>
    <x v="3"/>
    <d v="2021-02-02T00:00:00"/>
    <n v="51"/>
    <x v="147"/>
  </r>
  <r>
    <s v="Lupo Center for Aesthetic &amp; General Dermatology"/>
    <s v="Lupo Center for Aesthetic &amp; General Dermatology, LLC"/>
    <x v="2"/>
    <d v="2021-02-02T00:00:00"/>
    <n v="34"/>
    <x v="147"/>
  </r>
  <r>
    <s v="Northeast Dermatology Associates"/>
    <s v="Northeast Dermatology Associates"/>
    <x v="21"/>
    <d v="2021-02-02T00:00:00"/>
    <n v="9"/>
    <x v="147"/>
  </r>
  <r>
    <s v="Northeast Dermatology Associates"/>
    <s v="Northeast Dermatology Associates"/>
    <x v="22"/>
    <d v="2021-02-02T00:00:00"/>
    <n v="28"/>
    <x v="147"/>
  </r>
  <r>
    <s v="Northeast Dermatology Associates"/>
    <s v="South Shore Skin Center"/>
    <x v="9"/>
    <d v="2021-02-02T00:00:00"/>
    <n v="174"/>
    <x v="147"/>
  </r>
  <r>
    <s v="Pacific Dermatology Specialists"/>
    <s v="Pacific Dermatology Specialists"/>
    <x v="65"/>
    <d v="2021-02-02T00:00:00"/>
    <n v="14"/>
    <x v="147"/>
  </r>
  <r>
    <s v="The Dermatology Group  "/>
    <s v="Swan Dermatology &amp; Aesthetics"/>
    <x v="11"/>
    <d v="2021-02-02T00:00:00"/>
    <n v="31"/>
    <x v="147"/>
  </r>
  <r>
    <s v="The Dermatology Group  "/>
    <s v="The Dermatology Group"/>
    <x v="76"/>
    <d v="2021-02-02T00:00:00"/>
    <n v="91"/>
    <x v="147"/>
  </r>
  <r>
    <s v="The Dermatology Group  "/>
    <s v="The Dermatology Group"/>
    <x v="26"/>
    <d v="2021-02-02T00:00:00"/>
    <n v="25"/>
    <x v="147"/>
  </r>
  <r>
    <s v="North Pacific Dermatology"/>
    <s v="North Pacific Dermatology"/>
    <x v="4"/>
    <d v="2021-02-02T00:00:00"/>
    <n v="28"/>
    <x v="147"/>
  </r>
  <r>
    <s v="Northeast Dermatology Associates"/>
    <s v="Northeast Dermatology Associates"/>
    <x v="5"/>
    <d v="2021-02-02T00:00:00"/>
    <n v="44"/>
    <x v="147"/>
  </r>
  <r>
    <s v="North Pacific Dermatology"/>
    <s v="North Pacific Dermatology"/>
    <x v="68"/>
    <d v="2021-02-02T00:00:00"/>
    <n v="2"/>
    <x v="147"/>
  </r>
  <r>
    <s v="Family Dermatology"/>
    <s v="Family Dermatology"/>
    <x v="1"/>
    <d v="2021-02-02T00:00:00"/>
    <n v="97"/>
    <x v="147"/>
  </r>
  <r>
    <s v="Northeast Dermatology Associates"/>
    <s v="Northeast Dermatology Associates"/>
    <x v="7"/>
    <d v="2021-02-02T00:00:00"/>
    <n v="14"/>
    <x v="147"/>
  </r>
  <r>
    <s v="Northeast Dermatology Associates"/>
    <s v="Northeast Dermatology Associates"/>
    <x v="37"/>
    <d v="2021-02-01T00:00:00"/>
    <n v="48"/>
    <x v="148"/>
  </r>
  <r>
    <s v="Northeast Dermatology Associates"/>
    <s v="Northeast Dermatology Associates"/>
    <x v="67"/>
    <d v="2021-02-01T00:00:00"/>
    <n v="56"/>
    <x v="148"/>
  </r>
  <r>
    <s v="Northeast Dermatology Associates"/>
    <s v="Northeast Dermatology Associates"/>
    <x v="36"/>
    <d v="2021-02-01T00:00:00"/>
    <n v="99"/>
    <x v="148"/>
  </r>
  <r>
    <s v="Northeast Dermatology Associates"/>
    <s v="Northeast Dermatology Associates"/>
    <x v="35"/>
    <d v="2021-02-01T00:00:00"/>
    <n v="56"/>
    <x v="148"/>
  </r>
  <r>
    <s v="Northeast Dermatology Associates"/>
    <s v="Northeast Dermatology Associates"/>
    <x v="54"/>
    <d v="2021-02-01T00:00:00"/>
    <n v="32"/>
    <x v="148"/>
  </r>
  <r>
    <s v="Northeast Dermatology Associates"/>
    <s v="Dermatology of Cape Cod"/>
    <x v="34"/>
    <d v="2021-02-01T00:00:00"/>
    <n v="72"/>
    <x v="148"/>
  </r>
  <r>
    <s v="The Dermatology Group  "/>
    <s v="The Dermatology Group"/>
    <x v="25"/>
    <d v="2021-02-01T00:00:00"/>
    <n v="33"/>
    <x v="148"/>
  </r>
  <r>
    <s v="Washington Institute of Dermatologic Laser Surgery"/>
    <s v="Washington Institute of Dermatologic Laser Surgery"/>
    <x v="48"/>
    <d v="2021-02-01T00:00:00"/>
    <n v="15"/>
    <x v="148"/>
  </r>
  <r>
    <s v="Vanguard Dermatology"/>
    <s v="Vanguard Dermatology"/>
    <x v="47"/>
    <d v="2021-02-01T00:00:00"/>
    <n v="1"/>
    <x v="148"/>
  </r>
  <r>
    <s v="Pacific Dermatology Specialists"/>
    <s v="Pacific Dermatology Specialists"/>
    <x v="41"/>
    <d v="2021-02-01T00:00:00"/>
    <n v="31"/>
    <x v="148"/>
  </r>
  <r>
    <s v="Southeast Dermatology Specialists  "/>
    <s v="Southeast Dermatology Specialists"/>
    <x v="81"/>
    <d v="2021-02-01T00:00:00"/>
    <n v="1"/>
    <x v="148"/>
  </r>
  <r>
    <s v="Southeast Dermatology Specialists  "/>
    <s v="Southeast Dermatology Specialists"/>
    <x v="43"/>
    <d v="2021-02-01T00:00:00"/>
    <n v="1"/>
    <x v="148"/>
  </r>
  <r>
    <s v="Pacific Dermatology Specialists"/>
    <s v="Pacific Dermatology Specialists"/>
    <x v="59"/>
    <d v="2021-02-01T00:00:00"/>
    <n v="22"/>
    <x v="148"/>
  </r>
  <r>
    <s v="Pacific Dermatology Specialists"/>
    <s v="Pacific Dermatology Specialists"/>
    <x v="72"/>
    <d v="2021-02-01T00:00:00"/>
    <n v="27"/>
    <x v="148"/>
  </r>
  <r>
    <s v="Pacific Dermatology Specialists"/>
    <s v="Pacific Dermatology Specialists"/>
    <x v="73"/>
    <d v="2021-02-01T00:00:00"/>
    <n v="17"/>
    <x v="148"/>
  </r>
  <r>
    <s v="Northeast Dermatology Associates"/>
    <s v="Northeast Dermatology Associates"/>
    <x v="56"/>
    <d v="2021-02-01T00:00:00"/>
    <n v="9"/>
    <x v="148"/>
  </r>
  <r>
    <s v="Northeast Dermatology Associates"/>
    <s v="Northeast Dermatology Associates"/>
    <x v="38"/>
    <d v="2021-02-01T00:00:00"/>
    <n v="35"/>
    <x v="148"/>
  </r>
  <r>
    <s v="Northeast Dermatology Associates"/>
    <s v="Northeast Dermatology Associates"/>
    <x v="71"/>
    <d v="2021-02-01T00:00:00"/>
    <n v="4"/>
    <x v="148"/>
  </r>
  <r>
    <s v="Northeast Dermatology Associates"/>
    <s v="Northeast Dermatology Associates"/>
    <x v="55"/>
    <d v="2021-02-01T00:00:00"/>
    <n v="25"/>
    <x v="148"/>
  </r>
  <r>
    <s v="Northeast Dermatology Associates"/>
    <s v="Northeast Dermatology Associates"/>
    <x v="53"/>
    <d v="2021-02-01T00:00:00"/>
    <n v="54"/>
    <x v="148"/>
  </r>
  <r>
    <s v="North Pacific Dermatology"/>
    <s v="North Pacific Dermatology"/>
    <x v="4"/>
    <d v="2021-02-01T00:00:00"/>
    <n v="13"/>
    <x v="148"/>
  </r>
  <r>
    <s v="North Pacific Dermatology"/>
    <s v="North Pacific Dermatology"/>
    <x v="33"/>
    <d v="2021-02-01T00:00:00"/>
    <n v="59"/>
    <x v="148"/>
  </r>
  <r>
    <s v="Southeast Dermatology Specialists  "/>
    <s v="Southeast Dermatology Specialists"/>
    <x v="62"/>
    <d v="2021-02-01T00:00:00"/>
    <n v="50"/>
    <x v="148"/>
  </r>
  <r>
    <s v="Semler Dermatology"/>
    <s v="Semler Dermatology"/>
    <x v="61"/>
    <d v="2021-02-01T00:00:00"/>
    <n v="54"/>
    <x v="148"/>
  </r>
  <r>
    <s v="Pacific Dermatology Specialists"/>
    <s v="Pacific Dermatology Specialists"/>
    <x v="42"/>
    <d v="2021-02-01T00:00:00"/>
    <n v="1"/>
    <x v="148"/>
  </r>
  <r>
    <s v="Northeast Dermatology Associates"/>
    <s v="South Shore Skin Center"/>
    <x v="9"/>
    <d v="2021-02-01T00:00:00"/>
    <n v="139"/>
    <x v="148"/>
  </r>
  <r>
    <s v="Northeast Dermatology Associates"/>
    <s v="South Shore Skin Center"/>
    <x v="57"/>
    <d v="2021-02-01T00:00:00"/>
    <n v="65"/>
    <x v="148"/>
  </r>
  <r>
    <s v="The Dermatology Group  "/>
    <s v="The Dermatology Group"/>
    <x v="77"/>
    <d v="2021-02-01T00:00:00"/>
    <n v="60"/>
    <x v="148"/>
  </r>
  <r>
    <s v="Northeast Dermatology Associates"/>
    <s v="Northeast Dermatology Associates"/>
    <x v="7"/>
    <d v="2021-02-01T00:00:00"/>
    <n v="21"/>
    <x v="148"/>
  </r>
  <r>
    <s v="Northeast Dermatology Associates"/>
    <s v="Northeast Dermatology Associates"/>
    <x v="5"/>
    <d v="2021-02-01T00:00:00"/>
    <n v="74"/>
    <x v="148"/>
  </r>
  <r>
    <s v="North Pacific Dermatology"/>
    <s v="Eastside Dermatology"/>
    <x v="3"/>
    <d v="2021-02-01T00:00:00"/>
    <n v="50"/>
    <x v="148"/>
  </r>
  <r>
    <s v="Lupo Center for Aesthetic &amp; General Dermatology"/>
    <s v="Lupo Center for Aesthetic &amp; General Dermatology, LLC"/>
    <x v="2"/>
    <d v="2021-02-01T00:00:00"/>
    <n v="36"/>
    <x v="148"/>
  </r>
  <r>
    <s v="Family Dermatology"/>
    <s v="Family Dermatology"/>
    <x v="1"/>
    <d v="2021-02-01T00:00:00"/>
    <n v="94"/>
    <x v="148"/>
  </r>
  <r>
    <s v="Northeast Dermatology Associates"/>
    <s v="Northeast Dermatology Associates"/>
    <x v="8"/>
    <d v="2021-02-01T00:00:00"/>
    <n v="46"/>
    <x v="148"/>
  </r>
  <r>
    <s v="Pacific Dermatology Specialists"/>
    <s v="Pacific Dermatology Specialists"/>
    <x v="65"/>
    <d v="2021-02-01T00:00:00"/>
    <n v="37"/>
    <x v="148"/>
  </r>
  <r>
    <s v="Southeast Dermatology Specialists  "/>
    <s v="Southeast Dermatology Specialists"/>
    <x v="66"/>
    <d v="2021-02-01T00:00:00"/>
    <n v="20"/>
    <x v="148"/>
  </r>
  <r>
    <s v="Pacific Dermatology Specialists"/>
    <s v="Pacific Dermatology Specialists"/>
    <x v="90"/>
    <d v="2021-02-01T00:00:00"/>
    <n v="2"/>
    <x v="148"/>
  </r>
  <r>
    <s v="The Dermatology Group  "/>
    <s v="The Dermatology Group"/>
    <x v="83"/>
    <d v="2021-02-01T00:00:00"/>
    <n v="1"/>
    <x v="148"/>
  </r>
  <r>
    <s v="The Dermatology Group  "/>
    <s v="The Dermatology Group"/>
    <x v="24"/>
    <d v="2021-02-01T00:00:00"/>
    <n v="148"/>
    <x v="148"/>
  </r>
  <r>
    <s v="Vanguard Dermatology"/>
    <s v="Vanguard Dermatology"/>
    <x v="13"/>
    <d v="2021-02-01T00:00:00"/>
    <n v="17"/>
    <x v="148"/>
  </r>
  <r>
    <s v="Northeast Dermatology Associates"/>
    <s v="Northeast Dermatology Associates"/>
    <x v="21"/>
    <d v="2021-02-01T00:00:00"/>
    <n v="23"/>
    <x v="148"/>
  </r>
  <r>
    <s v="Northeast Dermatology Associates"/>
    <s v="Northeast Dermatology Associates"/>
    <x v="22"/>
    <d v="2021-02-01T00:00:00"/>
    <n v="90"/>
    <x v="148"/>
  </r>
  <r>
    <s v="Northeast Dermatology Associates"/>
    <s v="Brookline Dermatology Associates"/>
    <x v="16"/>
    <d v="2021-02-01T00:00:00"/>
    <n v="1"/>
    <x v="148"/>
  </r>
  <r>
    <s v="Northeast Dermatology Associates"/>
    <s v="Northeast Dermatology Associates"/>
    <x v="18"/>
    <d v="2021-02-01T00:00:00"/>
    <n v="86"/>
    <x v="148"/>
  </r>
  <r>
    <s v="Northeast Dermatology Associates"/>
    <s v="Brookline Dermatology Associates"/>
    <x v="17"/>
    <d v="2021-02-01T00:00:00"/>
    <n v="10"/>
    <x v="148"/>
  </r>
  <r>
    <s v="Northeast Dermatology Associates"/>
    <s v="South Shore Skin Center"/>
    <x v="10"/>
    <d v="2021-02-01T00:00:00"/>
    <n v="1"/>
    <x v="148"/>
  </r>
  <r>
    <s v="The Dermatology Group  "/>
    <s v="Swan Dermatology &amp; Aesthetics"/>
    <x v="11"/>
    <d v="2021-02-01T00:00:00"/>
    <n v="34"/>
    <x v="148"/>
  </r>
  <r>
    <s v="Vanguard Dermatology"/>
    <s v="Vanguard Dermatology"/>
    <x v="13"/>
    <d v="2021-01-30T00:00:00"/>
    <n v="64"/>
    <x v="149"/>
  </r>
  <r>
    <s v="Family Dermatology"/>
    <s v="Family Dermatology"/>
    <x v="1"/>
    <d v="2021-01-30T00:00:00"/>
    <n v="12"/>
    <x v="149"/>
  </r>
  <r>
    <s v="Northeast Dermatology Associates"/>
    <s v="Northeast Dermatology Associates"/>
    <x v="54"/>
    <d v="2021-01-29T00:00:00"/>
    <n v="37"/>
    <x v="150"/>
  </r>
  <r>
    <s v="Northeast Dermatology Associates"/>
    <s v="Northeast Dermatology Associates"/>
    <x v="37"/>
    <d v="2021-01-29T00:00:00"/>
    <n v="108"/>
    <x v="150"/>
  </r>
  <r>
    <s v="Washington Institute of Dermatologic Laser Surgery"/>
    <s v="Washington Institute of Dermatologic Laser Surgery"/>
    <x v="48"/>
    <d v="2021-01-29T00:00:00"/>
    <n v="31"/>
    <x v="150"/>
  </r>
  <r>
    <s v="The Dermatology Group  "/>
    <s v="The Dermatology Group"/>
    <x v="25"/>
    <d v="2021-01-29T00:00:00"/>
    <n v="34"/>
    <x v="150"/>
  </r>
  <r>
    <s v="Vanguard Dermatology"/>
    <s v="Vanguard Dermatology"/>
    <x v="84"/>
    <d v="2021-01-29T00:00:00"/>
    <n v="10"/>
    <x v="150"/>
  </r>
  <r>
    <s v="Pacific Dermatology Specialists"/>
    <s v="Pacific Dermatology Specialists"/>
    <x v="59"/>
    <d v="2021-01-29T00:00:00"/>
    <n v="18"/>
    <x v="150"/>
  </r>
  <r>
    <s v="Semler Dermatology"/>
    <s v="Semler Dermatology"/>
    <x v="61"/>
    <d v="2021-01-29T00:00:00"/>
    <n v="18"/>
    <x v="150"/>
  </r>
  <r>
    <s v="The Dermatology Group  "/>
    <s v="The Dermatology Group"/>
    <x v="64"/>
    <d v="2021-01-29T00:00:00"/>
    <n v="6"/>
    <x v="150"/>
  </r>
  <r>
    <s v="Vanguard Dermatology"/>
    <s v="Vanguard Dermatology"/>
    <x v="47"/>
    <d v="2021-01-29T00:00:00"/>
    <n v="6"/>
    <x v="150"/>
  </r>
  <r>
    <s v="Northeast Dermatology Associates"/>
    <s v="South Shore Skin Center"/>
    <x v="57"/>
    <d v="2021-01-29T00:00:00"/>
    <n v="93"/>
    <x v="150"/>
  </r>
  <r>
    <s v="Northeast Dermatology Associates"/>
    <s v="South Shore Skin Center"/>
    <x v="9"/>
    <d v="2021-01-29T00:00:00"/>
    <n v="132"/>
    <x v="150"/>
  </r>
  <r>
    <s v="Pacific Dermatology Specialists"/>
    <s v="Pacific Dermatology Specialists"/>
    <x v="42"/>
    <d v="2021-01-29T00:00:00"/>
    <n v="31"/>
    <x v="150"/>
  </r>
  <r>
    <s v="Pacific Dermatology Specialists"/>
    <s v="Pacific Dermatology Specialists"/>
    <x v="65"/>
    <d v="2021-01-29T00:00:00"/>
    <n v="1"/>
    <x v="150"/>
  </r>
  <r>
    <s v="Southeast Dermatology Specialists  "/>
    <s v="Southeast Dermatology Specialists"/>
    <x v="43"/>
    <d v="2021-01-29T00:00:00"/>
    <n v="1"/>
    <x v="150"/>
  </r>
  <r>
    <s v="North Pacific Dermatology"/>
    <s v="North Pacific Dermatology"/>
    <x v="4"/>
    <d v="2021-01-29T00:00:00"/>
    <n v="28"/>
    <x v="150"/>
  </r>
  <r>
    <s v="Northeast Dermatology Associates"/>
    <s v="Northeast Dermatology Associates"/>
    <x v="53"/>
    <d v="2021-01-29T00:00:00"/>
    <n v="52"/>
    <x v="150"/>
  </r>
  <r>
    <s v="Northeast Dermatology Associates"/>
    <s v="Northeast Dermatology Associates"/>
    <x v="55"/>
    <d v="2021-01-29T00:00:00"/>
    <n v="15"/>
    <x v="150"/>
  </r>
  <r>
    <s v="Northeast Dermatology Associates"/>
    <s v="Northeast Dermatology Associates"/>
    <x v="38"/>
    <d v="2021-01-29T00:00:00"/>
    <n v="50"/>
    <x v="150"/>
  </r>
  <r>
    <s v="Northeast Dermatology Associates"/>
    <s v="Northeast Dermatology Associates"/>
    <x v="56"/>
    <d v="2021-01-29T00:00:00"/>
    <n v="8"/>
    <x v="150"/>
  </r>
  <r>
    <s v="The Dermatology Group  "/>
    <s v="Swan Dermatology &amp; Aesthetics"/>
    <x v="11"/>
    <d v="2021-01-29T00:00:00"/>
    <n v="20"/>
    <x v="150"/>
  </r>
  <r>
    <s v="The Dermatology Group  "/>
    <s v="The Dermatology Group"/>
    <x v="26"/>
    <d v="2021-01-29T00:00:00"/>
    <n v="72"/>
    <x v="150"/>
  </r>
  <r>
    <s v="Vanguard Dermatology"/>
    <s v="Vanguard Dermatology"/>
    <x v="46"/>
    <d v="2021-01-29T00:00:00"/>
    <n v="5"/>
    <x v="150"/>
  </r>
  <r>
    <s v="Pacific Dermatology Specialists"/>
    <s v="Pacific Dermatology Specialists"/>
    <x v="41"/>
    <d v="2021-01-29T00:00:00"/>
    <n v="4"/>
    <x v="150"/>
  </r>
  <r>
    <s v="Northeast Dermatology Associates"/>
    <s v="Dermatology of Cape Cod"/>
    <x v="34"/>
    <d v="2021-01-29T00:00:00"/>
    <n v="41"/>
    <x v="150"/>
  </r>
  <r>
    <s v="Northeast Dermatology Associates"/>
    <s v="Northeast Dermatology Associates"/>
    <x v="5"/>
    <d v="2021-01-29T00:00:00"/>
    <n v="4"/>
    <x v="150"/>
  </r>
  <r>
    <s v="Northeast Dermatology Associates"/>
    <s v="Brookline Dermatology Associates"/>
    <x v="16"/>
    <d v="2021-01-29T00:00:00"/>
    <n v="20"/>
    <x v="150"/>
  </r>
  <r>
    <s v="Northeast Dermatology Associates"/>
    <s v="Northeast Dermatology Associates"/>
    <x v="36"/>
    <d v="2021-01-29T00:00:00"/>
    <n v="48"/>
    <x v="150"/>
  </r>
  <r>
    <s v="Northeast Dermatology Associates"/>
    <s v="Northeast Dermatology Associates"/>
    <x v="35"/>
    <d v="2021-01-29T00:00:00"/>
    <n v="26"/>
    <x v="150"/>
  </r>
  <r>
    <s v="Vanguard Dermatology"/>
    <s v="Vanguard Dermatology"/>
    <x v="12"/>
    <d v="2021-01-29T00:00:00"/>
    <n v="13"/>
    <x v="150"/>
  </r>
  <r>
    <s v="The Dermatology Group  "/>
    <s v="The Dermatology Group"/>
    <x v="24"/>
    <d v="2021-01-29T00:00:00"/>
    <n v="51"/>
    <x v="150"/>
  </r>
  <r>
    <s v="The Dermatology Group  "/>
    <s v="The Dermatology Group"/>
    <x v="83"/>
    <d v="2021-01-29T00:00:00"/>
    <n v="1"/>
    <x v="150"/>
  </r>
  <r>
    <s v="Southeast Dermatology Specialists  "/>
    <s v="Southeast Dermatology Specialists"/>
    <x v="66"/>
    <d v="2021-01-29T00:00:00"/>
    <n v="6"/>
    <x v="150"/>
  </r>
  <r>
    <s v="Southeast Dermatology Specialists  "/>
    <s v="Southeast Dermatology Specialists"/>
    <x v="62"/>
    <d v="2021-01-29T00:00:00"/>
    <n v="29"/>
    <x v="150"/>
  </r>
  <r>
    <s v="Northeast Dermatology Associates"/>
    <s v="Northeast Dermatology Associates"/>
    <x v="8"/>
    <d v="2021-01-29T00:00:00"/>
    <n v="21"/>
    <x v="150"/>
  </r>
  <r>
    <s v="Lupo Center for Aesthetic &amp; General Dermatology"/>
    <s v="Lupo Center for Aesthetic &amp; General Dermatology, LLC"/>
    <x v="2"/>
    <d v="2021-01-29T00:00:00"/>
    <n v="31"/>
    <x v="150"/>
  </r>
  <r>
    <s v="North Pacific Dermatology"/>
    <s v="Eastside Dermatology"/>
    <x v="3"/>
    <d v="2021-01-29T00:00:00"/>
    <n v="24"/>
    <x v="150"/>
  </r>
  <r>
    <s v="Northeast Dermatology Associates"/>
    <s v="Brookline Dermatology Associates"/>
    <x v="17"/>
    <d v="2021-01-29T00:00:00"/>
    <n v="39"/>
    <x v="150"/>
  </r>
  <r>
    <s v="Northeast Dermatology Associates"/>
    <s v="Northeast Dermatology Associates"/>
    <x v="71"/>
    <d v="2021-01-29T00:00:00"/>
    <n v="1"/>
    <x v="150"/>
  </r>
  <r>
    <s v="Northeast Dermatology Associates"/>
    <s v="Northeast Dermatology Associates"/>
    <x v="22"/>
    <d v="2021-01-29T00:00:00"/>
    <n v="45"/>
    <x v="150"/>
  </r>
  <r>
    <s v="Northeast Dermatology Associates"/>
    <s v="Northeast Dermatology Associates"/>
    <x v="20"/>
    <d v="2021-01-28T00:00:00"/>
    <n v="4"/>
    <x v="151"/>
  </r>
  <r>
    <s v="North Pacific Dermatology"/>
    <s v="Eastside Dermatology"/>
    <x v="85"/>
    <d v="2021-01-28T00:00:00"/>
    <n v="5"/>
    <x v="151"/>
  </r>
  <r>
    <s v="North Pacific Dermatology"/>
    <s v="North Pacific Dermatology"/>
    <x v="4"/>
    <d v="2021-01-28T00:00:00"/>
    <n v="16"/>
    <x v="151"/>
  </r>
  <r>
    <s v="Northeast Dermatology Associates"/>
    <s v="South Shore Skin Center"/>
    <x v="9"/>
    <d v="2021-01-28T00:00:00"/>
    <n v="236"/>
    <x v="151"/>
  </r>
  <r>
    <s v="Semler Dermatology"/>
    <s v="Semler Dermatology"/>
    <x v="61"/>
    <d v="2021-01-28T00:00:00"/>
    <n v="17"/>
    <x v="151"/>
  </r>
  <r>
    <s v="Vanguard Dermatology"/>
    <s v="Vanguard Dermatology"/>
    <x v="84"/>
    <d v="2021-01-28T00:00:00"/>
    <n v="1"/>
    <x v="151"/>
  </r>
  <r>
    <s v="The Dermatology Group  "/>
    <s v="The Dermatology Group"/>
    <x v="26"/>
    <d v="2021-01-28T00:00:00"/>
    <n v="69"/>
    <x v="151"/>
  </r>
  <r>
    <s v="The Dermatology Group  "/>
    <s v="Swan Dermatology &amp; Aesthetics"/>
    <x v="11"/>
    <d v="2021-01-28T00:00:00"/>
    <n v="45"/>
    <x v="151"/>
  </r>
  <r>
    <s v="The Dermatology Group  "/>
    <s v="The Dermatology Group"/>
    <x v="76"/>
    <d v="2021-01-28T00:00:00"/>
    <n v="14"/>
    <x v="151"/>
  </r>
  <r>
    <s v="The Dermatology Group  "/>
    <s v="The Dermatology Group"/>
    <x v="64"/>
    <d v="2021-01-28T00:00:00"/>
    <n v="18"/>
    <x v="151"/>
  </r>
  <r>
    <s v="Northeast Dermatology Associates"/>
    <s v="Northeast Dermatology Associates"/>
    <x v="67"/>
    <d v="2021-01-28T00:00:00"/>
    <n v="14"/>
    <x v="151"/>
  </r>
  <r>
    <s v="Northeast Dermatology Associates"/>
    <s v="Northeast Dermatology Associates"/>
    <x v="19"/>
    <d v="2021-01-28T00:00:00"/>
    <n v="36"/>
    <x v="151"/>
  </r>
  <r>
    <s v="North Pacific Dermatology"/>
    <s v="Eastside Dermatology"/>
    <x v="3"/>
    <d v="2021-01-28T00:00:00"/>
    <n v="28"/>
    <x v="151"/>
  </r>
  <r>
    <s v="Lupo Center for Aesthetic &amp; General Dermatology"/>
    <s v="Lupo Center for Aesthetic &amp; General Dermatology, LLC"/>
    <x v="2"/>
    <d v="2021-01-28T00:00:00"/>
    <n v="43"/>
    <x v="151"/>
  </r>
  <r>
    <s v="Family Dermatology"/>
    <s v="Family Dermatology"/>
    <x v="1"/>
    <d v="2021-01-28T00:00:00"/>
    <n v="94"/>
    <x v="151"/>
  </r>
  <r>
    <s v="Southeast Dermatology Specialists  "/>
    <s v="Southeast Dermatology Specialists"/>
    <x v="66"/>
    <d v="2021-01-28T00:00:00"/>
    <n v="2"/>
    <x v="151"/>
  </r>
  <r>
    <s v="Southeast Dermatology Specialists  "/>
    <s v="Southeast Dermatology Specialists"/>
    <x v="43"/>
    <d v="2021-01-28T00:00:00"/>
    <n v="43"/>
    <x v="151"/>
  </r>
  <r>
    <s v="Pacific Dermatology Specialists"/>
    <s v="Pacific Dermatology Specialists"/>
    <x v="65"/>
    <d v="2021-01-28T00:00:00"/>
    <n v="14"/>
    <x v="151"/>
  </r>
  <r>
    <s v="Vanguard Dermatology"/>
    <s v="Vanguard Dermatology"/>
    <x v="47"/>
    <d v="2021-01-28T00:00:00"/>
    <n v="4"/>
    <x v="151"/>
  </r>
  <r>
    <s v="Vanguard Dermatology"/>
    <s v="Vanguard Dermatology"/>
    <x v="13"/>
    <d v="2021-01-28T00:00:00"/>
    <n v="88"/>
    <x v="151"/>
  </r>
  <r>
    <s v="Washington Institute of Dermatologic Laser Surgery"/>
    <s v="Washington Institute of Dermatologic Laser Surgery"/>
    <x v="48"/>
    <d v="2021-01-28T00:00:00"/>
    <n v="25"/>
    <x v="151"/>
  </r>
  <r>
    <s v="The Dermatology Group  "/>
    <s v="The Dermatology Group"/>
    <x v="25"/>
    <d v="2021-01-28T00:00:00"/>
    <n v="69"/>
    <x v="151"/>
  </r>
  <r>
    <s v="The Dermatology Group  "/>
    <s v="The Dermatology Group"/>
    <x v="24"/>
    <d v="2021-01-28T00:00:00"/>
    <n v="107"/>
    <x v="151"/>
  </r>
  <r>
    <s v="Northeast Dermatology Associates"/>
    <s v="Northeast Dermatology Associates"/>
    <x v="39"/>
    <d v="2021-01-28T00:00:00"/>
    <n v="30"/>
    <x v="151"/>
  </r>
  <r>
    <s v="Northeast Dermatology Associates"/>
    <s v="Northeast Dermatology Associates"/>
    <x v="7"/>
    <d v="2021-01-28T00:00:00"/>
    <n v="42"/>
    <x v="151"/>
  </r>
  <r>
    <s v="Northeast Dermatology Associates"/>
    <s v="Northeast Dermatology Associates"/>
    <x v="37"/>
    <d v="2021-01-28T00:00:00"/>
    <n v="43"/>
    <x v="151"/>
  </r>
  <r>
    <s v="Northeast Dermatology Associates"/>
    <s v="Northeast Dermatology Associates"/>
    <x v="54"/>
    <d v="2021-01-28T00:00:00"/>
    <n v="36"/>
    <x v="151"/>
  </r>
  <r>
    <s v="Northeast Dermatology Associates"/>
    <s v="Northeast Dermatology Associates"/>
    <x v="35"/>
    <d v="2021-01-28T00:00:00"/>
    <n v="59"/>
    <x v="151"/>
  </r>
  <r>
    <s v="Dermatology &amp; MOHS Surgery Institute"/>
    <s v="Dermatology &amp; MOHS Surgery Institute"/>
    <x v="29"/>
    <d v="2021-01-28T00:00:00"/>
    <n v="11"/>
    <x v="151"/>
  </r>
  <r>
    <s v="Northeast Dermatology Associates"/>
    <s v="Dermatology of Cape Cod"/>
    <x v="34"/>
    <d v="2021-01-28T00:00:00"/>
    <n v="65"/>
    <x v="151"/>
  </r>
  <r>
    <s v="Northeast Dermatology Associates"/>
    <s v="Northeast Dermatology Associates"/>
    <x v="5"/>
    <d v="2021-01-28T00:00:00"/>
    <n v="95"/>
    <x v="151"/>
  </r>
  <r>
    <s v="Pacific Dermatology Specialists"/>
    <s v="Pacific Dermatology Specialists"/>
    <x v="41"/>
    <d v="2021-01-28T00:00:00"/>
    <n v="35"/>
    <x v="151"/>
  </r>
  <r>
    <s v="Northeast Dermatology Associates"/>
    <s v="Northeast Dermatology Associates"/>
    <x v="8"/>
    <d v="2021-01-28T00:00:00"/>
    <n v="47"/>
    <x v="151"/>
  </r>
  <r>
    <s v="Pacific Dermatology Specialists"/>
    <s v="Pacific Dermatology Specialists"/>
    <x v="59"/>
    <d v="2021-01-28T00:00:00"/>
    <n v="30"/>
    <x v="151"/>
  </r>
  <r>
    <s v="Vanguard Dermatology"/>
    <s v="Vanguard Dermatology"/>
    <x v="12"/>
    <d v="2021-01-28T00:00:00"/>
    <n v="60"/>
    <x v="151"/>
  </r>
  <r>
    <s v="Vanguard Dermatology"/>
    <s v="Vanguard Dermatology"/>
    <x v="46"/>
    <d v="2021-01-28T00:00:00"/>
    <n v="65"/>
    <x v="151"/>
  </r>
  <r>
    <s v="Pacific Dermatology Specialists"/>
    <s v="Pacific Dermatology Specialists"/>
    <x v="42"/>
    <d v="2021-01-28T00:00:00"/>
    <n v="24"/>
    <x v="151"/>
  </r>
  <r>
    <s v="Southeast Dermatology Specialists  "/>
    <s v="Southeast Dermatology Specialists"/>
    <x v="62"/>
    <d v="2021-01-28T00:00:00"/>
    <n v="64"/>
    <x v="151"/>
  </r>
  <r>
    <s v="Southeast Dermatology Specialists  "/>
    <s v="Southeast Dermatology Specialists"/>
    <x v="44"/>
    <d v="2021-01-28T00:00:00"/>
    <n v="22"/>
    <x v="151"/>
  </r>
  <r>
    <s v="Northeast Dermatology Associates"/>
    <s v="South Shore Skin Center"/>
    <x v="57"/>
    <d v="2021-01-28T00:00:00"/>
    <n v="157"/>
    <x v="151"/>
  </r>
  <r>
    <s v="Northeast Dermatology Associates"/>
    <s v="Northeast Dermatology Associates"/>
    <x v="40"/>
    <d v="2021-01-28T00:00:00"/>
    <n v="8"/>
    <x v="151"/>
  </r>
  <r>
    <s v="Vanguard Dermatology"/>
    <s v="Vanguard Dermatology"/>
    <x v="27"/>
    <d v="2021-01-28T00:00:00"/>
    <n v="8"/>
    <x v="151"/>
  </r>
  <r>
    <s v="Northeast Dermatology Associates"/>
    <s v="Northeast Dermatology Associates"/>
    <x v="55"/>
    <d v="2021-01-28T00:00:00"/>
    <n v="41"/>
    <x v="151"/>
  </r>
  <r>
    <s v="Northeast Dermatology Associates"/>
    <s v="Northeast Dermatology Associates"/>
    <x v="21"/>
    <d v="2021-01-28T00:00:00"/>
    <n v="33"/>
    <x v="151"/>
  </r>
  <r>
    <s v="Northeast Dermatology Associates"/>
    <s v="Northeast Dermatology Associates"/>
    <x v="22"/>
    <d v="2021-01-28T00:00:00"/>
    <n v="49"/>
    <x v="151"/>
  </r>
  <r>
    <s v="Northeast Dermatology Associates"/>
    <s v="Northeast Dermatology Associates"/>
    <x v="56"/>
    <d v="2021-01-28T00:00:00"/>
    <n v="11"/>
    <x v="151"/>
  </r>
  <r>
    <s v="Northeast Dermatology Associates"/>
    <s v="Northeast Dermatology Associates"/>
    <x v="38"/>
    <d v="2021-01-28T00:00:00"/>
    <n v="68"/>
    <x v="151"/>
  </r>
  <r>
    <s v="Northeast Dermatology Associates"/>
    <s v="Northeast Dermatology Associates"/>
    <x v="53"/>
    <d v="2021-01-28T00:00:00"/>
    <n v="41"/>
    <x v="151"/>
  </r>
  <r>
    <s v="Northeast Dermatology Associates"/>
    <s v="Northeast Dermatology Associates"/>
    <x v="36"/>
    <d v="2021-01-28T00:00:00"/>
    <n v="49"/>
    <x v="151"/>
  </r>
  <r>
    <s v="Northeast Dermatology Associates"/>
    <s v="Brookline Dermatology Associates"/>
    <x v="17"/>
    <d v="2021-01-28T00:00:00"/>
    <n v="37"/>
    <x v="151"/>
  </r>
  <r>
    <s v="Northeast Dermatology Associates"/>
    <s v="Northeast Dermatology Associates"/>
    <x v="18"/>
    <d v="2021-01-28T00:00:00"/>
    <n v="104"/>
    <x v="151"/>
  </r>
  <r>
    <s v="North Pacific Dermatology"/>
    <s v="North Pacific Dermatology"/>
    <x v="33"/>
    <d v="2021-01-28T00:00:00"/>
    <n v="49"/>
    <x v="151"/>
  </r>
  <r>
    <s v="Northeast Dermatology Associates"/>
    <s v="Brookline Dermatology Associates"/>
    <x v="16"/>
    <d v="2021-01-28T00:00:00"/>
    <n v="38"/>
    <x v="151"/>
  </r>
  <r>
    <s v="Northeast Dermatology Associates"/>
    <s v="Northeast Dermatology Associates"/>
    <x v="5"/>
    <d v="2021-01-27T00:00:00"/>
    <n v="103"/>
    <x v="152"/>
  </r>
  <r>
    <s v="Family Dermatology"/>
    <s v="Family Dermatology"/>
    <x v="1"/>
    <d v="2021-01-27T00:00:00"/>
    <n v="98"/>
    <x v="152"/>
  </r>
  <r>
    <s v="North Pacific Dermatology"/>
    <s v="North Pacific Dermatology"/>
    <x v="4"/>
    <d v="2021-01-27T00:00:00"/>
    <n v="11"/>
    <x v="152"/>
  </r>
  <r>
    <s v="Lupo Center for Aesthetic &amp; General Dermatology"/>
    <s v="Lupo Center for Aesthetic &amp; General Dermatology, LLC"/>
    <x v="2"/>
    <d v="2021-01-27T00:00:00"/>
    <n v="46"/>
    <x v="152"/>
  </r>
  <r>
    <s v="North Pacific Dermatology"/>
    <s v="Eastside Dermatology"/>
    <x v="3"/>
    <d v="2021-01-27T00:00:00"/>
    <n v="47"/>
    <x v="152"/>
  </r>
  <r>
    <s v="Northeast Dermatology Associates"/>
    <s v="Northeast Dermatology Associates"/>
    <x v="7"/>
    <d v="2021-01-27T00:00:00"/>
    <n v="27"/>
    <x v="152"/>
  </r>
  <r>
    <s v="Vanguard Dermatology"/>
    <s v="Vanguard Dermatology"/>
    <x v="13"/>
    <d v="2021-01-27T00:00:00"/>
    <n v="127"/>
    <x v="152"/>
  </r>
  <r>
    <s v="Northeast Dermatology Associates"/>
    <s v="Northeast Dermatology Associates"/>
    <x v="8"/>
    <d v="2021-01-27T00:00:00"/>
    <n v="45"/>
    <x v="152"/>
  </r>
  <r>
    <s v="Southeast Dermatology Specialists  "/>
    <s v="Southeast Dermatology Specialists"/>
    <x v="66"/>
    <d v="2021-01-27T00:00:00"/>
    <n v="24"/>
    <x v="152"/>
  </r>
  <r>
    <s v="Pacific Dermatology Specialists"/>
    <s v="Pacific Dermatology Specialists"/>
    <x v="65"/>
    <d v="2021-01-27T00:00:00"/>
    <n v="15"/>
    <x v="152"/>
  </r>
  <r>
    <s v="The Dermatology Group  "/>
    <s v="The Dermatology Group"/>
    <x v="24"/>
    <d v="2021-01-27T00:00:00"/>
    <n v="118"/>
    <x v="152"/>
  </r>
  <r>
    <s v="The Dermatology Group  "/>
    <s v="Swan Dermatology &amp; Aesthetics"/>
    <x v="11"/>
    <d v="2021-01-27T00:00:00"/>
    <n v="64"/>
    <x v="152"/>
  </r>
  <r>
    <s v="The Dermatology Group  "/>
    <s v="The Dermatology Group"/>
    <x v="26"/>
    <d v="2021-01-27T00:00:00"/>
    <n v="61"/>
    <x v="152"/>
  </r>
  <r>
    <s v="Vanguard Dermatology"/>
    <s v="Vanguard Dermatology"/>
    <x v="102"/>
    <d v="2021-01-27T00:00:00"/>
    <n v="12"/>
    <x v="152"/>
  </r>
  <r>
    <s v="Northeast Dermatology Associates"/>
    <s v="Northeast Dermatology Associates"/>
    <x v="18"/>
    <d v="2021-01-27T00:00:00"/>
    <n v="94"/>
    <x v="152"/>
  </r>
  <r>
    <s v="Northeast Dermatology Associates"/>
    <s v="Brookline Dermatology Associates"/>
    <x v="16"/>
    <d v="2021-01-27T00:00:00"/>
    <n v="37"/>
    <x v="152"/>
  </r>
  <r>
    <s v="Northeast Dermatology Associates"/>
    <s v="Brookline Dermatology Associates"/>
    <x v="17"/>
    <d v="2021-01-27T00:00:00"/>
    <n v="39"/>
    <x v="152"/>
  </r>
  <r>
    <s v="NULL"/>
    <s v="Unknown Practice"/>
    <x v="68"/>
    <d v="2021-01-27T00:00:00"/>
    <n v="2"/>
    <x v="152"/>
  </r>
  <r>
    <s v="Northeast Dermatology Associates"/>
    <s v="Northeast Dermatology Associates"/>
    <x v="20"/>
    <d v="2021-01-27T00:00:00"/>
    <n v="5"/>
    <x v="152"/>
  </r>
  <r>
    <s v="Northeast Dermatology Associates"/>
    <s v="Northeast Dermatology Associates"/>
    <x v="22"/>
    <d v="2021-01-27T00:00:00"/>
    <n v="80"/>
    <x v="152"/>
  </r>
  <r>
    <s v="The Dermatology Group  "/>
    <s v="The Dermatology Group"/>
    <x v="64"/>
    <d v="2021-01-27T00:00:00"/>
    <n v="27"/>
    <x v="152"/>
  </r>
  <r>
    <s v="The Dermatology Group  "/>
    <s v="The Dermatology Group"/>
    <x v="76"/>
    <d v="2021-01-27T00:00:00"/>
    <n v="19"/>
    <x v="152"/>
  </r>
  <r>
    <s v="Vanguard Dermatology"/>
    <s v="Vanguard Dermatology"/>
    <x v="88"/>
    <d v="2021-01-27T00:00:00"/>
    <n v="5"/>
    <x v="152"/>
  </r>
  <r>
    <s v="Northeast Dermatology Associates"/>
    <s v="South Shore Skin Center"/>
    <x v="9"/>
    <d v="2021-01-27T00:00:00"/>
    <n v="191"/>
    <x v="152"/>
  </r>
  <r>
    <s v="Northeast Dermatology Associates"/>
    <s v="South Shore Skin Center"/>
    <x v="57"/>
    <d v="2021-01-27T00:00:00"/>
    <n v="125"/>
    <x v="152"/>
  </r>
  <r>
    <s v="Southeast Dermatology Specialists  "/>
    <s v="Southeast Dermatology Specialists"/>
    <x v="62"/>
    <d v="2021-01-27T00:00:00"/>
    <n v="56"/>
    <x v="152"/>
  </r>
  <r>
    <s v="Semler Dermatology"/>
    <s v="Semler Dermatology"/>
    <x v="61"/>
    <d v="2021-01-27T00:00:00"/>
    <n v="24"/>
    <x v="152"/>
  </r>
  <r>
    <s v="Pacific Dermatology Specialists"/>
    <s v="Pacific Dermatology Specialists"/>
    <x v="42"/>
    <d v="2021-01-27T00:00:00"/>
    <n v="26"/>
    <x v="152"/>
  </r>
  <r>
    <s v="North Pacific Dermatology"/>
    <s v="North Pacific Dermatology"/>
    <x v="68"/>
    <d v="2021-01-27T00:00:00"/>
    <n v="2"/>
    <x v="152"/>
  </r>
  <r>
    <s v="North Pacific Dermatology"/>
    <s v="North Pacific Dermatology"/>
    <x v="33"/>
    <d v="2021-01-27T00:00:00"/>
    <n v="58"/>
    <x v="152"/>
  </r>
  <r>
    <s v="Northeast Dermatology Associates"/>
    <s v="Northeast Dermatology Associates"/>
    <x v="53"/>
    <d v="2021-01-27T00:00:00"/>
    <n v="56"/>
    <x v="152"/>
  </r>
  <r>
    <s v="Northeast Dermatology Associates"/>
    <s v="Northeast Dermatology Associates"/>
    <x v="54"/>
    <d v="2021-01-27T00:00:00"/>
    <n v="53"/>
    <x v="152"/>
  </r>
  <r>
    <s v="Northeast Dermatology Associates"/>
    <s v="Northeast Dermatology Associates"/>
    <x v="55"/>
    <d v="2021-01-27T00:00:00"/>
    <n v="15"/>
    <x v="152"/>
  </r>
  <r>
    <s v="Northeast Dermatology Associates"/>
    <s v="Northeast Dermatology Associates"/>
    <x v="56"/>
    <d v="2021-01-27T00:00:00"/>
    <n v="9"/>
    <x v="152"/>
  </r>
  <r>
    <s v="Northeast Dermatology Associates"/>
    <s v="Northeast Dermatology Associates"/>
    <x v="71"/>
    <d v="2021-01-27T00:00:00"/>
    <n v="3"/>
    <x v="152"/>
  </r>
  <r>
    <s v="The Dermatology Group  "/>
    <s v="The Dermatology Group"/>
    <x v="45"/>
    <d v="2021-01-27T00:00:00"/>
    <n v="22"/>
    <x v="152"/>
  </r>
  <r>
    <s v="The Dermatology Group  "/>
    <s v="The Dermatology Group"/>
    <x v="25"/>
    <d v="2021-01-27T00:00:00"/>
    <n v="51"/>
    <x v="152"/>
  </r>
  <r>
    <s v="Vanguard Dermatology"/>
    <s v="Vanguard Dermatology"/>
    <x v="47"/>
    <d v="2021-01-27T00:00:00"/>
    <n v="13"/>
    <x v="152"/>
  </r>
  <r>
    <s v="Washington Institute of Dermatologic Laser Surgery"/>
    <s v="Washington Institute of Dermatologic Laser Surgery"/>
    <x v="48"/>
    <d v="2021-01-27T00:00:00"/>
    <n v="27"/>
    <x v="152"/>
  </r>
  <r>
    <s v="Pacific Dermatology Specialists"/>
    <s v="Pacific Dermatology Specialists"/>
    <x v="41"/>
    <d v="2021-01-27T00:00:00"/>
    <n v="22"/>
    <x v="152"/>
  </r>
  <r>
    <s v="Southeast Dermatology Specialists  "/>
    <s v="Southeast Dermatology Specialists"/>
    <x v="43"/>
    <d v="2021-01-27T00:00:00"/>
    <n v="39"/>
    <x v="152"/>
  </r>
  <r>
    <s v="Pacific Dermatology Specialists"/>
    <s v="Pacific Dermatology Specialists"/>
    <x v="59"/>
    <d v="2021-01-27T00:00:00"/>
    <n v="30"/>
    <x v="152"/>
  </r>
  <r>
    <s v="Northeast Dermatology Associates"/>
    <s v="Dermatology of Cape Cod"/>
    <x v="34"/>
    <d v="2021-01-27T00:00:00"/>
    <n v="64"/>
    <x v="152"/>
  </r>
  <r>
    <s v="Northeast Dermatology Associates"/>
    <s v="Northeast Dermatology Associates"/>
    <x v="36"/>
    <d v="2021-01-27T00:00:00"/>
    <n v="52"/>
    <x v="152"/>
  </r>
  <r>
    <s v="Northeast Dermatology Associates"/>
    <s v="Northeast Dermatology Associates"/>
    <x v="35"/>
    <d v="2021-01-27T00:00:00"/>
    <n v="23"/>
    <x v="152"/>
  </r>
  <r>
    <s v="Northeast Dermatology Associates"/>
    <s v="Northeast Dermatology Associates"/>
    <x v="39"/>
    <d v="2021-01-27T00:00:00"/>
    <n v="24"/>
    <x v="152"/>
  </r>
  <r>
    <s v="Northeast Dermatology Associates"/>
    <s v="Northeast Dermatology Associates"/>
    <x v="38"/>
    <d v="2021-01-27T00:00:00"/>
    <n v="43"/>
    <x v="152"/>
  </r>
  <r>
    <s v="Northeast Dermatology Associates"/>
    <s v="Northeast Dermatology Associates"/>
    <x v="37"/>
    <d v="2021-01-27T00:00:00"/>
    <n v="96"/>
    <x v="152"/>
  </r>
  <r>
    <s v="Northeast Dermatology Associates"/>
    <s v="Northeast Dermatology Associates"/>
    <x v="71"/>
    <d v="2021-01-26T00:00:00"/>
    <n v="2"/>
    <x v="153"/>
  </r>
  <r>
    <s v="Northeast Dermatology Associates"/>
    <s v="Northeast Dermatology Associates"/>
    <x v="21"/>
    <d v="2021-01-26T00:00:00"/>
    <n v="36"/>
    <x v="153"/>
  </r>
  <r>
    <s v="Northeast Dermatology Associates"/>
    <s v="Northeast Dermatology Associates"/>
    <x v="56"/>
    <d v="2021-01-26T00:00:00"/>
    <n v="23"/>
    <x v="153"/>
  </r>
  <r>
    <s v="Northeast Dermatology Associates"/>
    <s v="Northeast Dermatology Associates"/>
    <x v="22"/>
    <d v="2021-01-26T00:00:00"/>
    <n v="47"/>
    <x v="153"/>
  </r>
  <r>
    <s v="Northeast Dermatology Associates"/>
    <s v="Northeast Dermatology Associates"/>
    <x v="53"/>
    <d v="2021-01-26T00:00:00"/>
    <n v="58"/>
    <x v="153"/>
  </r>
  <r>
    <s v="Northeast Dermatology Associates"/>
    <s v="Northeast Dermatology Associates"/>
    <x v="18"/>
    <d v="2021-01-26T00:00:00"/>
    <n v="40"/>
    <x v="153"/>
  </r>
  <r>
    <s v="Northeast Dermatology Associates"/>
    <s v="Brookline Dermatology Associates"/>
    <x v="16"/>
    <d v="2021-01-26T00:00:00"/>
    <n v="39"/>
    <x v="153"/>
  </r>
  <r>
    <s v="Northeast Dermatology Associates"/>
    <s v="South Shore Skin Center"/>
    <x v="57"/>
    <d v="2021-01-26T00:00:00"/>
    <n v="211"/>
    <x v="153"/>
  </r>
  <r>
    <s v="Southeast Dermatology Specialists  "/>
    <s v="Southeast Dermatology Specialists"/>
    <x v="62"/>
    <d v="2021-01-26T00:00:00"/>
    <n v="17"/>
    <x v="153"/>
  </r>
  <r>
    <s v="Pacific Dermatology Specialists"/>
    <s v="Pacific Dermatology Specialists"/>
    <x v="60"/>
    <d v="2021-01-26T00:00:00"/>
    <n v="29"/>
    <x v="153"/>
  </r>
  <r>
    <s v="The Dermatology Group  "/>
    <s v="The Dermatology Group"/>
    <x v="24"/>
    <d v="2021-01-26T00:00:00"/>
    <n v="161"/>
    <x v="153"/>
  </r>
  <r>
    <s v="Northeast Dermatology Associates"/>
    <s v="Northeast Dermatology Associates"/>
    <x v="37"/>
    <d v="2021-01-26T00:00:00"/>
    <n v="99"/>
    <x v="153"/>
  </r>
  <r>
    <s v="Northeast Dermatology Associates"/>
    <s v="Northeast Dermatology Associates"/>
    <x v="7"/>
    <d v="2021-01-26T00:00:00"/>
    <n v="52"/>
    <x v="153"/>
  </r>
  <r>
    <s v="Northeast Dermatology Associates"/>
    <s v="Northeast Dermatology Associates"/>
    <x v="36"/>
    <d v="2021-01-26T00:00:00"/>
    <n v="86"/>
    <x v="153"/>
  </r>
  <r>
    <s v="Northeast Dermatology Associates"/>
    <s v="Northeast Dermatology Associates"/>
    <x v="35"/>
    <d v="2021-01-26T00:00:00"/>
    <n v="41"/>
    <x v="153"/>
  </r>
  <r>
    <s v="Northeast Dermatology Associates"/>
    <s v="Northeast Dermatology Associates"/>
    <x v="5"/>
    <d v="2021-01-26T00:00:00"/>
    <n v="108"/>
    <x v="153"/>
  </r>
  <r>
    <s v="Northeast Dermatology Associates"/>
    <s v="Dermatology of Cape Cod"/>
    <x v="34"/>
    <d v="2021-01-26T00:00:00"/>
    <n v="92"/>
    <x v="153"/>
  </r>
  <r>
    <s v="Southeast Dermatology Specialists  "/>
    <s v="Southeast Dermatology Specialists"/>
    <x v="44"/>
    <d v="2021-01-26T00:00:00"/>
    <n v="34"/>
    <x v="153"/>
  </r>
  <r>
    <s v="Northeast Dermatology Associates"/>
    <s v="Northeast Dermatology Associates"/>
    <x v="8"/>
    <d v="2021-01-26T00:00:00"/>
    <n v="51"/>
    <x v="153"/>
  </r>
  <r>
    <s v="Pacific Dermatology Specialists"/>
    <s v="Pacific Dermatology Specialists"/>
    <x v="73"/>
    <d v="2021-01-26T00:00:00"/>
    <n v="12"/>
    <x v="153"/>
  </r>
  <r>
    <s v="Vanguard Dermatology"/>
    <s v="Vanguard Dermatology"/>
    <x v="46"/>
    <d v="2021-01-26T00:00:00"/>
    <n v="15"/>
    <x v="153"/>
  </r>
  <r>
    <s v="Vanguard Dermatology"/>
    <s v="Vanguard Dermatology"/>
    <x v="12"/>
    <d v="2021-01-26T00:00:00"/>
    <n v="25"/>
    <x v="153"/>
  </r>
  <r>
    <s v="The Dermatology Group  "/>
    <s v="Swan Dermatology &amp; Aesthetics"/>
    <x v="11"/>
    <d v="2021-01-26T00:00:00"/>
    <n v="39"/>
    <x v="153"/>
  </r>
  <r>
    <s v="Northeast Dermatology Associates"/>
    <s v="Northeast Dermatology Associates"/>
    <x v="38"/>
    <d v="2021-01-26T00:00:00"/>
    <n v="70"/>
    <x v="153"/>
  </r>
  <r>
    <s v="Northeast Dermatology Associates"/>
    <s v="Northeast Dermatology Associates"/>
    <x v="67"/>
    <d v="2021-01-26T00:00:00"/>
    <n v="25"/>
    <x v="153"/>
  </r>
  <r>
    <s v="Family Dermatology"/>
    <s v="Family Dermatology"/>
    <x v="1"/>
    <d v="2021-01-26T00:00:00"/>
    <n v="95"/>
    <x v="153"/>
  </r>
  <r>
    <s v="North Pacific Dermatology"/>
    <s v="North Pacific Dermatology"/>
    <x v="4"/>
    <d v="2021-01-26T00:00:00"/>
    <n v="26"/>
    <x v="153"/>
  </r>
  <r>
    <s v="Lupo Center for Aesthetic &amp; General Dermatology"/>
    <s v="Lupo Center for Aesthetic &amp; General Dermatology, LLC"/>
    <x v="2"/>
    <d v="2021-01-26T00:00:00"/>
    <n v="40"/>
    <x v="153"/>
  </r>
  <r>
    <s v="North Pacific Dermatology"/>
    <s v="Eastside Dermatology"/>
    <x v="3"/>
    <d v="2021-01-26T00:00:00"/>
    <n v="50"/>
    <x v="153"/>
  </r>
  <r>
    <s v="North Pacific Dermatology"/>
    <s v="North Pacific Dermatology"/>
    <x v="33"/>
    <d v="2021-01-26T00:00:00"/>
    <n v="57"/>
    <x v="153"/>
  </r>
  <r>
    <s v="Vanguard Dermatology"/>
    <s v="Vanguard Dermatology"/>
    <x v="47"/>
    <d v="2021-01-26T00:00:00"/>
    <n v="99"/>
    <x v="153"/>
  </r>
  <r>
    <s v="Vanguard Dermatology"/>
    <s v="Vanguard Dermatology"/>
    <x v="13"/>
    <d v="2021-01-26T00:00:00"/>
    <n v="79"/>
    <x v="153"/>
  </r>
  <r>
    <s v="Vanguard Dermatology"/>
    <s v="Vanguard Dermatology"/>
    <x v="88"/>
    <d v="2021-01-26T00:00:00"/>
    <n v="15"/>
    <x v="153"/>
  </r>
  <r>
    <s v="Northeast Dermatology Associates"/>
    <s v="South Shore Skin Center"/>
    <x v="9"/>
    <d v="2021-01-26T00:00:00"/>
    <n v="201"/>
    <x v="153"/>
  </r>
  <r>
    <s v="Pacific Dermatology Specialists"/>
    <s v="Pacific Dermatology Specialists"/>
    <x v="42"/>
    <d v="2021-01-26T00:00:00"/>
    <n v="13"/>
    <x v="153"/>
  </r>
  <r>
    <s v="Southeast Dermatology Specialists  "/>
    <s v="Southeast Dermatology Specialists"/>
    <x v="43"/>
    <d v="2021-01-26T00:00:00"/>
    <n v="55"/>
    <x v="153"/>
  </r>
  <r>
    <s v="Southeast Dermatology Specialists  "/>
    <s v="Southeast Dermatology Specialists"/>
    <x v="66"/>
    <d v="2021-01-26T00:00:00"/>
    <n v="1"/>
    <x v="153"/>
  </r>
  <r>
    <s v="Semler Dermatology"/>
    <s v="Semler Dermatology"/>
    <x v="61"/>
    <d v="2021-01-26T00:00:00"/>
    <n v="42"/>
    <x v="153"/>
  </r>
  <r>
    <s v="Northeast Dermatology Associates"/>
    <s v="Northeast Dermatology Associates"/>
    <x v="39"/>
    <d v="2021-01-26T00:00:00"/>
    <n v="26"/>
    <x v="153"/>
  </r>
  <r>
    <s v="Pacific Dermatology Specialists"/>
    <s v="Pacific Dermatology Specialists"/>
    <x v="59"/>
    <d v="2021-01-26T00:00:00"/>
    <n v="38"/>
    <x v="153"/>
  </r>
  <r>
    <s v="Pacific Dermatology Specialists"/>
    <s v="Pacific Dermatology Specialists"/>
    <x v="72"/>
    <d v="2021-01-26T00:00:00"/>
    <n v="24"/>
    <x v="153"/>
  </r>
  <r>
    <s v="Washington Institute of Dermatologic Laser Surgery"/>
    <s v="Washington Institute of Dermatologic Laser Surgery"/>
    <x v="48"/>
    <d v="2021-01-26T00:00:00"/>
    <n v="24"/>
    <x v="153"/>
  </r>
  <r>
    <s v="Vanguard Dermatology"/>
    <s v="Vanguard Dermatology"/>
    <x v="107"/>
    <d v="2021-01-26T00:00:00"/>
    <n v="1"/>
    <x v="153"/>
  </r>
  <r>
    <s v="Vanguard Dermatology"/>
    <s v="Vanguard Dermatology"/>
    <x v="84"/>
    <d v="2021-01-26T00:00:00"/>
    <n v="6"/>
    <x v="153"/>
  </r>
  <r>
    <s v="The Dermatology Group  "/>
    <s v="The Dermatology Group"/>
    <x v="25"/>
    <d v="2021-01-26T00:00:00"/>
    <n v="52"/>
    <x v="153"/>
  </r>
  <r>
    <s v="The Dermatology Group  "/>
    <s v="The Dermatology Group"/>
    <x v="26"/>
    <d v="2021-01-26T00:00:00"/>
    <n v="24"/>
    <x v="153"/>
  </r>
  <r>
    <s v="The Dermatology Group  "/>
    <s v="The Dermatology Group"/>
    <x v="76"/>
    <d v="2021-01-26T00:00:00"/>
    <n v="78"/>
    <x v="153"/>
  </r>
  <r>
    <s v="Northeast Dermatology Associates"/>
    <s v="Northeast Dermatology Associates"/>
    <x v="20"/>
    <d v="2021-01-26T00:00:00"/>
    <n v="10"/>
    <x v="153"/>
  </r>
  <r>
    <s v="Northeast Dermatology Associates"/>
    <s v="Northeast Dermatology Associates"/>
    <x v="19"/>
    <d v="2021-01-26T00:00:00"/>
    <n v="32"/>
    <x v="153"/>
  </r>
  <r>
    <s v="Northeast Dermatology Associates"/>
    <s v="Northeast Dermatology Associates"/>
    <x v="54"/>
    <d v="2021-01-26T00:00:00"/>
    <n v="35"/>
    <x v="153"/>
  </r>
  <r>
    <s v="North Pacific Dermatology"/>
    <s v="North Pacific Dermatology"/>
    <x v="68"/>
    <d v="2021-01-26T00:00:00"/>
    <n v="3"/>
    <x v="153"/>
  </r>
  <r>
    <s v="Northeast Dermatology Associates"/>
    <s v="Dermatology of Cape Cod"/>
    <x v="34"/>
    <d v="2021-01-25T00:00:00"/>
    <n v="66"/>
    <x v="154"/>
  </r>
  <r>
    <s v="North Pacific Dermatology"/>
    <s v="North Pacific Dermatology"/>
    <x v="33"/>
    <d v="2021-01-25T00:00:00"/>
    <n v="59"/>
    <x v="154"/>
  </r>
  <r>
    <s v="Northeast Dermatology Associates"/>
    <s v="Northeast Dermatology Associates"/>
    <x v="53"/>
    <d v="2021-01-25T00:00:00"/>
    <n v="59"/>
    <x v="154"/>
  </r>
  <r>
    <s v="Northeast Dermatology Associates"/>
    <s v="Northeast Dermatology Associates"/>
    <x v="36"/>
    <d v="2021-01-25T00:00:00"/>
    <n v="103"/>
    <x v="154"/>
  </r>
  <r>
    <s v="Northeast Dermatology Associates"/>
    <s v="Northeast Dermatology Associates"/>
    <x v="35"/>
    <d v="2021-01-25T00:00:00"/>
    <n v="51"/>
    <x v="154"/>
  </r>
  <r>
    <s v="Northeast Dermatology Associates"/>
    <s v="Northeast Dermatology Associates"/>
    <x v="55"/>
    <d v="2021-01-25T00:00:00"/>
    <n v="32"/>
    <x v="154"/>
  </r>
  <r>
    <s v="Northeast Dermatology Associates"/>
    <s v="Northeast Dermatology Associates"/>
    <x v="38"/>
    <d v="2021-01-25T00:00:00"/>
    <n v="34"/>
    <x v="154"/>
  </r>
  <r>
    <s v="Vanguard Dermatology"/>
    <s v="Vanguard Dermatology"/>
    <x v="46"/>
    <d v="2021-01-25T00:00:00"/>
    <n v="53"/>
    <x v="154"/>
  </r>
  <r>
    <s v="Pacific Dermatology Specialists"/>
    <s v="Pacific Dermatology Specialists"/>
    <x v="73"/>
    <d v="2021-01-25T00:00:00"/>
    <n v="21"/>
    <x v="154"/>
  </r>
  <r>
    <s v="Northeast Dermatology Associates"/>
    <s v="South Shore Skin Center"/>
    <x v="57"/>
    <d v="2021-01-25T00:00:00"/>
    <n v="151"/>
    <x v="154"/>
  </r>
  <r>
    <s v="Pacific Dermatology Specialists"/>
    <s v="Pacific Dermatology Specialists"/>
    <x v="42"/>
    <d v="2021-01-25T00:00:00"/>
    <n v="1"/>
    <x v="154"/>
  </r>
  <r>
    <s v="Pacific Dermatology Specialists"/>
    <s v="Pacific Dermatology Specialists"/>
    <x v="41"/>
    <d v="2021-01-25T00:00:00"/>
    <n v="33"/>
    <x v="154"/>
  </r>
  <r>
    <s v="Southeast Dermatology Specialists  "/>
    <s v="Southeast Dermatology Specialists"/>
    <x v="43"/>
    <d v="2021-01-25T00:00:00"/>
    <n v="44"/>
    <x v="154"/>
  </r>
  <r>
    <s v="Southeast Dermatology Specialists  "/>
    <s v="Southeast Dermatology Specialists"/>
    <x v="62"/>
    <d v="2021-01-25T00:00:00"/>
    <n v="50"/>
    <x v="154"/>
  </r>
  <r>
    <s v="Semler Dermatology"/>
    <s v="Semler Dermatology"/>
    <x v="61"/>
    <d v="2021-01-25T00:00:00"/>
    <n v="60"/>
    <x v="154"/>
  </r>
  <r>
    <s v="Northeast Dermatology Associates"/>
    <s v="Northeast Dermatology Associates"/>
    <x v="8"/>
    <d v="2021-01-25T00:00:00"/>
    <n v="50"/>
    <x v="154"/>
  </r>
  <r>
    <s v="Pacific Dermatology Specialists"/>
    <s v="Pacific Dermatology Specialists"/>
    <x v="59"/>
    <d v="2021-01-25T00:00:00"/>
    <n v="25"/>
    <x v="154"/>
  </r>
  <r>
    <s v="Pacific Dermatology Specialists"/>
    <s v="Pacific Dermatology Specialists"/>
    <x v="72"/>
    <d v="2021-01-25T00:00:00"/>
    <n v="27"/>
    <x v="154"/>
  </r>
  <r>
    <s v="Vanguard Dermatology"/>
    <s v="Vanguard Dermatology"/>
    <x v="12"/>
    <d v="2021-01-25T00:00:00"/>
    <n v="40"/>
    <x v="154"/>
  </r>
  <r>
    <s v="Northeast Dermatology Associates"/>
    <s v="Northeast Dermatology Associates"/>
    <x v="54"/>
    <d v="2021-01-25T00:00:00"/>
    <n v="34"/>
    <x v="154"/>
  </r>
  <r>
    <s v="Northeast Dermatology Associates"/>
    <s v="Northeast Dermatology Associates"/>
    <x v="39"/>
    <d v="2021-01-25T00:00:00"/>
    <n v="27"/>
    <x v="154"/>
  </r>
  <r>
    <s v="Northeast Dermatology Associates"/>
    <s v="Northeast Dermatology Associates"/>
    <x v="37"/>
    <d v="2021-01-25T00:00:00"/>
    <n v="112"/>
    <x v="154"/>
  </r>
  <r>
    <s v="Northeast Dermatology Associates"/>
    <s v="Northeast Dermatology Associates"/>
    <x v="71"/>
    <d v="2021-01-25T00:00:00"/>
    <n v="2"/>
    <x v="154"/>
  </r>
  <r>
    <s v="The Dermatology Group  "/>
    <s v="The Dermatology Group"/>
    <x v="24"/>
    <d v="2021-01-25T00:00:00"/>
    <n v="147"/>
    <x v="154"/>
  </r>
  <r>
    <s v="The Dermatology Group  "/>
    <s v="The Dermatology Group"/>
    <x v="25"/>
    <d v="2021-01-25T00:00:00"/>
    <n v="33"/>
    <x v="154"/>
  </r>
  <r>
    <s v="Vanguard Dermatology"/>
    <s v="Vanguard Dermatology"/>
    <x v="27"/>
    <d v="2021-01-25T00:00:00"/>
    <n v="16"/>
    <x v="154"/>
  </r>
  <r>
    <s v="Vanguard Dermatology"/>
    <s v="Vanguard Dermatology"/>
    <x v="13"/>
    <d v="2021-01-25T00:00:00"/>
    <n v="85"/>
    <x v="154"/>
  </r>
  <r>
    <s v="Washington Institute of Dermatologic Laser Surgery"/>
    <s v="Washington Institute of Dermatologic Laser Surgery"/>
    <x v="48"/>
    <d v="2021-01-25T00:00:00"/>
    <n v="30"/>
    <x v="154"/>
  </r>
  <r>
    <s v="Northeast Dermatology Associates"/>
    <s v="Brookline Dermatology Associates"/>
    <x v="17"/>
    <d v="2021-01-25T00:00:00"/>
    <n v="10"/>
    <x v="154"/>
  </r>
  <r>
    <s v="Northeast Dermatology Associates"/>
    <s v="Northeast Dermatology Associates"/>
    <x v="18"/>
    <d v="2021-01-25T00:00:00"/>
    <n v="95"/>
    <x v="154"/>
  </r>
  <r>
    <s v="Lupo Center for Aesthetic &amp; General Dermatology"/>
    <s v="Lupo Center for Aesthetic &amp; General Dermatology, LLC"/>
    <x v="2"/>
    <d v="2021-01-25T00:00:00"/>
    <n v="36"/>
    <x v="154"/>
  </r>
  <r>
    <s v="North Pacific Dermatology"/>
    <s v="Eastside Dermatology"/>
    <x v="3"/>
    <d v="2021-01-25T00:00:00"/>
    <n v="54"/>
    <x v="154"/>
  </r>
  <r>
    <s v="NULL"/>
    <s v="Unknown Practice"/>
    <x v="68"/>
    <d v="2021-01-25T00:00:00"/>
    <n v="12"/>
    <x v="154"/>
  </r>
  <r>
    <s v="Northeast Dermatology Associates"/>
    <s v="Northeast Dermatology Associates"/>
    <x v="67"/>
    <d v="2021-01-25T00:00:00"/>
    <n v="51"/>
    <x v="154"/>
  </r>
  <r>
    <s v="Northeast Dermatology Associates"/>
    <s v="Northeast Dermatology Associates"/>
    <x v="21"/>
    <d v="2021-01-25T00:00:00"/>
    <n v="28"/>
    <x v="154"/>
  </r>
  <r>
    <s v="Northeast Dermatology Associates"/>
    <s v="Northeast Dermatology Associates"/>
    <x v="22"/>
    <d v="2021-01-25T00:00:00"/>
    <n v="54"/>
    <x v="154"/>
  </r>
  <r>
    <s v="The Dermatology Group  "/>
    <s v="Swan Dermatology &amp; Aesthetics"/>
    <x v="11"/>
    <d v="2021-01-25T00:00:00"/>
    <n v="55"/>
    <x v="154"/>
  </r>
  <r>
    <s v="The Dermatology Group  "/>
    <s v="The Dermatology Group"/>
    <x v="76"/>
    <d v="2021-01-25T00:00:00"/>
    <n v="2"/>
    <x v="154"/>
  </r>
  <r>
    <s v="The Dermatology Group  "/>
    <s v="The Dermatology Group"/>
    <x v="77"/>
    <d v="2021-01-25T00:00:00"/>
    <n v="49"/>
    <x v="154"/>
  </r>
  <r>
    <s v="Southeast Dermatology Specialists  "/>
    <s v="Southeast Dermatology Specialists"/>
    <x v="66"/>
    <d v="2021-01-25T00:00:00"/>
    <n v="13"/>
    <x v="154"/>
  </r>
  <r>
    <s v="Northeast Dermatology Associates"/>
    <s v="South Shore Skin Center"/>
    <x v="9"/>
    <d v="2021-01-25T00:00:00"/>
    <n v="174"/>
    <x v="154"/>
  </r>
  <r>
    <s v="Pacific Dermatology Specialists"/>
    <s v="Pacific Dermatology Specialists"/>
    <x v="65"/>
    <d v="2021-01-25T00:00:00"/>
    <n v="37"/>
    <x v="154"/>
  </r>
  <r>
    <s v="Northeast Dermatology Associates"/>
    <s v="Northeast Dermatology Associates"/>
    <x v="5"/>
    <d v="2021-01-25T00:00:00"/>
    <n v="80"/>
    <x v="154"/>
  </r>
  <r>
    <s v="North Pacific Dermatology"/>
    <s v="North Pacific Dermatology"/>
    <x v="4"/>
    <d v="2021-01-25T00:00:00"/>
    <n v="17"/>
    <x v="154"/>
  </r>
  <r>
    <s v="Family Dermatology"/>
    <s v="Family Dermatology"/>
    <x v="1"/>
    <d v="2021-01-25T00:00:00"/>
    <n v="100"/>
    <x v="154"/>
  </r>
  <r>
    <s v="Northeast Dermatology Associates"/>
    <s v="Northeast Dermatology Associates"/>
    <x v="20"/>
    <d v="2021-01-25T00:00:00"/>
    <n v="25"/>
    <x v="154"/>
  </r>
  <r>
    <s v="Northeast Dermatology Associates"/>
    <s v="Northeast Dermatology Associates"/>
    <x v="7"/>
    <d v="2021-01-25T00:00:00"/>
    <n v="24"/>
    <x v="154"/>
  </r>
  <r>
    <s v="Family Dermatology"/>
    <s v="Family Dermatology"/>
    <x v="1"/>
    <d v="2021-01-22T00:00:00"/>
    <n v="1"/>
    <x v="155"/>
  </r>
  <r>
    <s v="North Pacific Dermatology"/>
    <s v="North Pacific Dermatology"/>
    <x v="4"/>
    <d v="2021-01-22T00:00:00"/>
    <n v="29"/>
    <x v="155"/>
  </r>
  <r>
    <s v="North Pacific Dermatology"/>
    <s v="Eastside Dermatology"/>
    <x v="3"/>
    <d v="2021-01-22T00:00:00"/>
    <n v="23"/>
    <x v="155"/>
  </r>
  <r>
    <s v="Lupo Center for Aesthetic &amp; General Dermatology"/>
    <s v="Lupo Center for Aesthetic &amp; General Dermatology, LLC"/>
    <x v="2"/>
    <d v="2021-01-22T00:00:00"/>
    <n v="18"/>
    <x v="155"/>
  </r>
  <r>
    <s v="Northeast Dermatology Associates"/>
    <s v="Northeast Dermatology Associates"/>
    <x v="5"/>
    <d v="2021-01-22T00:00:00"/>
    <n v="45"/>
    <x v="155"/>
  </r>
  <r>
    <s v="Northeast Dermatology Associates"/>
    <s v="South Shore Skin Center"/>
    <x v="9"/>
    <d v="2021-01-22T00:00:00"/>
    <n v="147"/>
    <x v="155"/>
  </r>
  <r>
    <s v="Northeast Dermatology Associates"/>
    <s v="Northeast Dermatology Associates"/>
    <x v="8"/>
    <d v="2021-01-22T00:00:00"/>
    <n v="32"/>
    <x v="155"/>
  </r>
  <r>
    <s v="Southeast Dermatology Specialists  "/>
    <s v="Southeast Dermatology Specialists"/>
    <x v="66"/>
    <d v="2021-01-22T00:00:00"/>
    <n v="1"/>
    <x v="155"/>
  </r>
  <r>
    <s v="The Dermatology Group  "/>
    <s v="Swan Dermatology &amp; Aesthetics"/>
    <x v="11"/>
    <d v="2021-01-22T00:00:00"/>
    <n v="39"/>
    <x v="155"/>
  </r>
  <r>
    <s v="Vanguard Dermatology"/>
    <s v="Vanguard Dermatology"/>
    <x v="12"/>
    <d v="2021-01-22T00:00:00"/>
    <n v="1"/>
    <x v="155"/>
  </r>
  <r>
    <s v="Northeast Dermatology Associates"/>
    <s v="Northeast Dermatology Associates"/>
    <x v="22"/>
    <d v="2021-01-22T00:00:00"/>
    <n v="67"/>
    <x v="155"/>
  </r>
  <r>
    <s v="Northeast Dermatology Associates"/>
    <s v="Brookline Dermatology Associates"/>
    <x v="17"/>
    <d v="2021-01-22T00:00:00"/>
    <n v="43"/>
    <x v="155"/>
  </r>
  <r>
    <s v="Northeast Dermatology Associates"/>
    <s v="Brookline Dermatology Associates"/>
    <x v="16"/>
    <d v="2021-01-22T00:00:00"/>
    <n v="20"/>
    <x v="155"/>
  </r>
  <r>
    <s v="Washington Institute of Dermatologic Laser Surgery"/>
    <s v="Washington Institute of Dermatologic Laser Surgery"/>
    <x v="48"/>
    <d v="2021-01-22T00:00:00"/>
    <n v="45"/>
    <x v="155"/>
  </r>
  <r>
    <s v="The Dermatology Group  "/>
    <s v="The Dermatology Group"/>
    <x v="25"/>
    <d v="2021-01-22T00:00:00"/>
    <n v="15"/>
    <x v="155"/>
  </r>
  <r>
    <s v="The Dermatology Group  "/>
    <s v="The Dermatology Group"/>
    <x v="26"/>
    <d v="2021-01-22T00:00:00"/>
    <n v="35"/>
    <x v="155"/>
  </r>
  <r>
    <s v="The Dermatology Group  "/>
    <s v="The Dermatology Group"/>
    <x v="24"/>
    <d v="2021-01-22T00:00:00"/>
    <n v="102"/>
    <x v="155"/>
  </r>
  <r>
    <s v="Northeast Dermatology Associates"/>
    <s v="Northeast Dermatology Associates"/>
    <x v="54"/>
    <d v="2021-01-22T00:00:00"/>
    <n v="32"/>
    <x v="155"/>
  </r>
  <r>
    <s v="Northeast Dermatology Associates"/>
    <s v="Northeast Dermatology Associates"/>
    <x v="55"/>
    <d v="2021-01-22T00:00:00"/>
    <n v="23"/>
    <x v="155"/>
  </r>
  <r>
    <s v="Northeast Dermatology Associates"/>
    <s v="Northeast Dermatology Associates"/>
    <x v="53"/>
    <d v="2021-01-22T00:00:00"/>
    <n v="22"/>
    <x v="155"/>
  </r>
  <r>
    <s v="Vanguard Dermatology"/>
    <s v="Vanguard Dermatology"/>
    <x v="84"/>
    <d v="2021-01-22T00:00:00"/>
    <n v="11"/>
    <x v="155"/>
  </r>
  <r>
    <s v="The Dermatology Group  "/>
    <s v="The Dermatology Group"/>
    <x v="83"/>
    <d v="2021-01-22T00:00:00"/>
    <n v="2"/>
    <x v="155"/>
  </r>
  <r>
    <s v="The Dermatology Group  "/>
    <s v="The Dermatology Group"/>
    <x v="76"/>
    <d v="2021-01-22T00:00:00"/>
    <n v="12"/>
    <x v="155"/>
  </r>
  <r>
    <s v="Pacific Dermatology Specialists"/>
    <s v="Pacific Dermatology Specialists"/>
    <x v="59"/>
    <d v="2021-01-22T00:00:00"/>
    <n v="18"/>
    <x v="155"/>
  </r>
  <r>
    <s v="Northeast Dermatology Associates"/>
    <s v="South Shore Skin Center"/>
    <x v="57"/>
    <d v="2021-01-22T00:00:00"/>
    <n v="100"/>
    <x v="155"/>
  </r>
  <r>
    <s v="Semler Dermatology"/>
    <s v="Semler Dermatology"/>
    <x v="61"/>
    <d v="2021-01-22T00:00:00"/>
    <n v="45"/>
    <x v="155"/>
  </r>
  <r>
    <s v="Southeast Dermatology Specialists  "/>
    <s v="Southeast Dermatology Specialists"/>
    <x v="62"/>
    <d v="2021-01-22T00:00:00"/>
    <n v="22"/>
    <x v="155"/>
  </r>
  <r>
    <s v="Southeast Dermatology Specialists  "/>
    <s v="Southeast Dermatology Specialists"/>
    <x v="43"/>
    <d v="2021-01-22T00:00:00"/>
    <n v="37"/>
    <x v="155"/>
  </r>
  <r>
    <s v="Southeast Dermatology Specialists  "/>
    <s v="Southeast Dermatology Specialists"/>
    <x v="44"/>
    <d v="2021-01-22T00:00:00"/>
    <n v="12"/>
    <x v="155"/>
  </r>
  <r>
    <s v="Pacific Dermatology Specialists"/>
    <s v="Pacific Dermatology Specialists"/>
    <x v="41"/>
    <d v="2021-01-22T00:00:00"/>
    <n v="36"/>
    <x v="155"/>
  </r>
  <r>
    <s v="Pacific Dermatology Specialists"/>
    <s v="Pacific Dermatology Specialists"/>
    <x v="42"/>
    <d v="2021-01-22T00:00:00"/>
    <n v="27"/>
    <x v="155"/>
  </r>
  <r>
    <s v="Vanguard Dermatology"/>
    <s v="Vanguard Dermatology"/>
    <x v="46"/>
    <d v="2021-01-22T00:00:00"/>
    <n v="42"/>
    <x v="155"/>
  </r>
  <r>
    <s v="Northeast Dermatology Associates"/>
    <s v="Northeast Dermatology Associates"/>
    <x v="38"/>
    <d v="2021-01-22T00:00:00"/>
    <n v="63"/>
    <x v="155"/>
  </r>
  <r>
    <s v="Northeast Dermatology Associates"/>
    <s v="Northeast Dermatology Associates"/>
    <x v="37"/>
    <d v="2021-01-22T00:00:00"/>
    <n v="119"/>
    <x v="155"/>
  </r>
  <r>
    <s v="Northeast Dermatology Associates"/>
    <s v="Northeast Dermatology Associates"/>
    <x v="35"/>
    <d v="2021-01-22T00:00:00"/>
    <n v="24"/>
    <x v="155"/>
  </r>
  <r>
    <s v="Northeast Dermatology Associates"/>
    <s v="Northeast Dermatology Associates"/>
    <x v="36"/>
    <d v="2021-01-22T00:00:00"/>
    <n v="46"/>
    <x v="155"/>
  </r>
  <r>
    <s v="North Pacific Dermatology"/>
    <s v="North Pacific Dermatology"/>
    <x v="33"/>
    <d v="2021-01-22T00:00:00"/>
    <n v="23"/>
    <x v="155"/>
  </r>
  <r>
    <s v="Northeast Dermatology Associates"/>
    <s v="Dermatology of Cape Cod"/>
    <x v="34"/>
    <d v="2021-01-22T00:00:00"/>
    <n v="34"/>
    <x v="155"/>
  </r>
  <r>
    <s v="Northeast Dermatology Associates"/>
    <s v="Brookline Dermatology Associates"/>
    <x v="17"/>
    <d v="2021-01-21T00:00:00"/>
    <n v="38"/>
    <x v="156"/>
  </r>
  <r>
    <s v="Northeast Dermatology Associates"/>
    <s v="Northeast Dermatology Associates"/>
    <x v="18"/>
    <d v="2021-01-21T00:00:00"/>
    <n v="89"/>
    <x v="156"/>
  </r>
  <r>
    <s v="North Pacific Dermatology"/>
    <s v="Eastside Dermatology"/>
    <x v="3"/>
    <d v="2021-01-21T00:00:00"/>
    <n v="25"/>
    <x v="156"/>
  </r>
  <r>
    <s v="Lupo Center for Aesthetic &amp; General Dermatology"/>
    <s v="Lupo Center for Aesthetic &amp; General Dermatology, LLC"/>
    <x v="2"/>
    <d v="2021-01-21T00:00:00"/>
    <n v="42"/>
    <x v="156"/>
  </r>
  <r>
    <s v="Northeast Dermatology Associates"/>
    <s v="Northeast Dermatology Associates"/>
    <x v="21"/>
    <d v="2021-01-21T00:00:00"/>
    <n v="36"/>
    <x v="156"/>
  </r>
  <r>
    <s v="Northeast Dermatology Associates"/>
    <s v="Northeast Dermatology Associates"/>
    <x v="71"/>
    <d v="2021-01-21T00:00:00"/>
    <n v="3"/>
    <x v="156"/>
  </r>
  <r>
    <s v="Northeast Dermatology Associates"/>
    <s v="Northeast Dermatology Associates"/>
    <x v="22"/>
    <d v="2021-01-21T00:00:00"/>
    <n v="43"/>
    <x v="156"/>
  </r>
  <r>
    <s v="Vanguard Dermatology"/>
    <s v="Vanguard Dermatology"/>
    <x v="12"/>
    <d v="2021-01-21T00:00:00"/>
    <n v="74"/>
    <x v="156"/>
  </r>
  <r>
    <s v="Vanguard Dermatology"/>
    <s v="Vanguard Dermatology"/>
    <x v="13"/>
    <d v="2021-01-21T00:00:00"/>
    <n v="76"/>
    <x v="156"/>
  </r>
  <r>
    <s v="The Dermatology Group  "/>
    <s v="The Dermatology Group"/>
    <x v="24"/>
    <d v="2021-01-21T00:00:00"/>
    <n v="161"/>
    <x v="156"/>
  </r>
  <r>
    <s v="Southeast Dermatology Specialists  "/>
    <s v="Southeast Dermatology Specialists"/>
    <x v="62"/>
    <d v="2021-01-21T00:00:00"/>
    <n v="57"/>
    <x v="156"/>
  </r>
  <r>
    <s v="Northeast Dermatology Associates"/>
    <s v="Northeast Dermatology Associates"/>
    <x v="8"/>
    <d v="2021-01-21T00:00:00"/>
    <n v="38"/>
    <x v="156"/>
  </r>
  <r>
    <s v="Southeast Dermatology Specialists  "/>
    <s v="Southeast Dermatology Specialists"/>
    <x v="44"/>
    <d v="2021-01-21T00:00:00"/>
    <n v="22"/>
    <x v="156"/>
  </r>
  <r>
    <s v="Pacific Dermatology Specialists"/>
    <s v="Pacific Dermatology Specialists"/>
    <x v="41"/>
    <d v="2021-01-21T00:00:00"/>
    <n v="32"/>
    <x v="156"/>
  </r>
  <r>
    <s v="Northeast Dermatology Associates"/>
    <s v="Northeast Dermatology Associates"/>
    <x v="40"/>
    <d v="2021-01-21T00:00:00"/>
    <n v="13"/>
    <x v="156"/>
  </r>
  <r>
    <s v="Northeast Dermatology Associates"/>
    <s v="South Shore Skin Center"/>
    <x v="10"/>
    <d v="2021-01-21T00:00:00"/>
    <n v="1"/>
    <x v="156"/>
  </r>
  <r>
    <s v="The Dermatology Group  "/>
    <s v="Swan Dermatology &amp; Aesthetics"/>
    <x v="11"/>
    <d v="2021-01-21T00:00:00"/>
    <n v="19"/>
    <x v="156"/>
  </r>
  <r>
    <s v="The Dermatology Group  "/>
    <s v="The Dermatology Group"/>
    <x v="26"/>
    <d v="2021-01-21T00:00:00"/>
    <n v="66"/>
    <x v="156"/>
  </r>
  <r>
    <s v="Vanguard Dermatology"/>
    <s v="Vanguard Dermatology"/>
    <x v="46"/>
    <d v="2021-01-21T00:00:00"/>
    <n v="47"/>
    <x v="156"/>
  </r>
  <r>
    <s v="Northeast Dermatology Associates"/>
    <s v="Northeast Dermatology Associates"/>
    <x v="20"/>
    <d v="2021-01-21T00:00:00"/>
    <n v="12"/>
    <x v="156"/>
  </r>
  <r>
    <s v="Northeast Dermatology Associates"/>
    <s v="Northeast Dermatology Associates"/>
    <x v="35"/>
    <d v="2021-01-21T00:00:00"/>
    <n v="55"/>
    <x v="156"/>
  </r>
  <r>
    <s v="Northeast Dermatology Associates"/>
    <s v="Northeast Dermatology Associates"/>
    <x v="36"/>
    <d v="2021-01-21T00:00:00"/>
    <n v="50"/>
    <x v="156"/>
  </r>
  <r>
    <s v="Northeast Dermatology Associates"/>
    <s v="Northeast Dermatology Associates"/>
    <x v="7"/>
    <d v="2021-01-21T00:00:00"/>
    <n v="19"/>
    <x v="156"/>
  </r>
  <r>
    <s v="Northeast Dermatology Associates"/>
    <s v="Brookline Dermatology Associates"/>
    <x v="16"/>
    <d v="2021-01-21T00:00:00"/>
    <n v="36"/>
    <x v="156"/>
  </r>
  <r>
    <s v="Northeast Dermatology Associates"/>
    <s v="Northeast Dermatology Associates"/>
    <x v="5"/>
    <d v="2021-01-21T00:00:00"/>
    <n v="98"/>
    <x v="156"/>
  </r>
  <r>
    <s v="Northeast Dermatology Associates"/>
    <s v="Dermatology of Cape Cod"/>
    <x v="34"/>
    <d v="2021-01-21T00:00:00"/>
    <n v="51"/>
    <x v="156"/>
  </r>
  <r>
    <s v="The Dermatology Group  "/>
    <s v="The Dermatology Group"/>
    <x v="64"/>
    <d v="2021-01-21T00:00:00"/>
    <n v="18"/>
    <x v="156"/>
  </r>
  <r>
    <s v="The Dermatology Group  "/>
    <s v="The Dermatology Group"/>
    <x v="45"/>
    <d v="2021-01-21T00:00:00"/>
    <n v="10"/>
    <x v="156"/>
  </r>
  <r>
    <s v="Vanguard Dermatology"/>
    <s v="Vanguard Dermatology"/>
    <x v="47"/>
    <d v="2021-01-21T00:00:00"/>
    <n v="37"/>
    <x v="156"/>
  </r>
  <r>
    <s v="Pacific Dermatology Specialists"/>
    <s v="Pacific Dermatology Specialists"/>
    <x v="65"/>
    <d v="2021-01-21T00:00:00"/>
    <n v="1"/>
    <x v="156"/>
  </r>
  <r>
    <s v="Northeast Dermatology Associates"/>
    <s v="South Shore Skin Center"/>
    <x v="57"/>
    <d v="2021-01-21T00:00:00"/>
    <n v="142"/>
    <x v="156"/>
  </r>
  <r>
    <s v="Northeast Dermatology Associates"/>
    <s v="South Shore Skin Center"/>
    <x v="9"/>
    <d v="2021-01-21T00:00:00"/>
    <n v="226"/>
    <x v="156"/>
  </r>
  <r>
    <s v="Southeast Dermatology Specialists  "/>
    <s v="Southeast Dermatology Specialists"/>
    <x v="66"/>
    <d v="2021-01-21T00:00:00"/>
    <n v="1"/>
    <x v="156"/>
  </r>
  <r>
    <s v="Southeast Dermatology Specialists  "/>
    <s v="Southeast Dermatology Specialists"/>
    <x v="43"/>
    <d v="2021-01-21T00:00:00"/>
    <n v="9"/>
    <x v="156"/>
  </r>
  <r>
    <s v="Pacific Dermatology Specialists"/>
    <s v="Pacific Dermatology Specialists"/>
    <x v="42"/>
    <d v="2021-01-21T00:00:00"/>
    <n v="53"/>
    <x v="156"/>
  </r>
  <r>
    <s v="North Pacific Dermatology"/>
    <s v="North Pacific Dermatology"/>
    <x v="33"/>
    <d v="2021-01-21T00:00:00"/>
    <n v="52"/>
    <x v="156"/>
  </r>
  <r>
    <s v="Family Dermatology"/>
    <s v="Family Dermatology"/>
    <x v="1"/>
    <d v="2021-01-21T00:00:00"/>
    <n v="97"/>
    <x v="156"/>
  </r>
  <r>
    <s v="Northeast Dermatology Associates"/>
    <s v="Northeast Dermatology Associates"/>
    <x v="38"/>
    <d v="2021-01-21T00:00:00"/>
    <n v="63"/>
    <x v="156"/>
  </r>
  <r>
    <s v="Northeast Dermatology Associates"/>
    <s v="Northeast Dermatology Associates"/>
    <x v="6"/>
    <d v="2021-01-21T00:00:00"/>
    <n v="35"/>
    <x v="156"/>
  </r>
  <r>
    <s v="Northeast Dermatology Associates"/>
    <s v="Northeast Dermatology Associates"/>
    <x v="55"/>
    <d v="2021-01-21T00:00:00"/>
    <n v="43"/>
    <x v="156"/>
  </r>
  <r>
    <s v="Northeast Dermatology Associates"/>
    <s v="Northeast Dermatology Associates"/>
    <x v="53"/>
    <d v="2021-01-21T00:00:00"/>
    <n v="54"/>
    <x v="156"/>
  </r>
  <r>
    <s v="The Dermatology Group  "/>
    <s v="The Dermatology Group"/>
    <x v="76"/>
    <d v="2021-01-21T00:00:00"/>
    <n v="17"/>
    <x v="156"/>
  </r>
  <r>
    <s v="The Dermatology Group  "/>
    <s v="The Dermatology Group"/>
    <x v="25"/>
    <d v="2021-01-21T00:00:00"/>
    <n v="67"/>
    <x v="156"/>
  </r>
  <r>
    <s v="Semler Dermatology"/>
    <s v="Semler Dermatology"/>
    <x v="61"/>
    <d v="2021-01-21T00:00:00"/>
    <n v="74"/>
    <x v="156"/>
  </r>
  <r>
    <s v="Pacific Dermatology Specialists"/>
    <s v="Pacific Dermatology Specialists"/>
    <x v="106"/>
    <d v="2021-01-21T00:00:00"/>
    <n v="2"/>
    <x v="156"/>
  </r>
  <r>
    <s v="Pacific Dermatology Specialists"/>
    <s v="Pacific Dermatology Specialists"/>
    <x v="59"/>
    <d v="2021-01-21T00:00:00"/>
    <n v="23"/>
    <x v="156"/>
  </r>
  <r>
    <s v="North Pacific Dermatology"/>
    <s v="Eastside Dermatology"/>
    <x v="95"/>
    <d v="2021-01-21T00:00:00"/>
    <n v="10"/>
    <x v="156"/>
  </r>
  <r>
    <s v="Dermatology &amp; MOHS Surgery Institute"/>
    <s v="Dermatology &amp; MOHS Surgery Institute"/>
    <x v="29"/>
    <d v="2021-01-21T00:00:00"/>
    <n v="38"/>
    <x v="156"/>
  </r>
  <r>
    <s v="Northeast Dermatology Associates"/>
    <s v="Northeast Dermatology Associates"/>
    <x v="37"/>
    <d v="2021-01-21T00:00:00"/>
    <n v="92"/>
    <x v="156"/>
  </r>
  <r>
    <s v="Northeast Dermatology Associates"/>
    <s v="Northeast Dermatology Associates"/>
    <x v="39"/>
    <d v="2021-01-21T00:00:00"/>
    <n v="18"/>
    <x v="156"/>
  </r>
  <r>
    <s v="Northeast Dermatology Associates"/>
    <s v="Northeast Dermatology Associates"/>
    <x v="54"/>
    <d v="2021-01-21T00:00:00"/>
    <n v="33"/>
    <x v="156"/>
  </r>
  <r>
    <s v="Northeast Dermatology Associates"/>
    <s v="Northeast Dermatology Associates"/>
    <x v="67"/>
    <d v="2021-01-21T00:00:00"/>
    <n v="25"/>
    <x v="156"/>
  </r>
  <r>
    <s v="Northeast Dermatology Associates"/>
    <s v="Northeast Dermatology Associates"/>
    <x v="19"/>
    <d v="2021-01-21T00:00:00"/>
    <n v="41"/>
    <x v="156"/>
  </r>
  <r>
    <s v="Northeast Dermatology Associates"/>
    <s v="Northeast Dermatology Associates"/>
    <x v="36"/>
    <d v="2021-01-20T00:00:00"/>
    <n v="115"/>
    <x v="157"/>
  </r>
  <r>
    <s v="Northeast Dermatology Associates"/>
    <s v="Northeast Dermatology Associates"/>
    <x v="55"/>
    <d v="2021-01-20T00:00:00"/>
    <n v="17"/>
    <x v="157"/>
  </r>
  <r>
    <s v="Northeast Dermatology Associates"/>
    <s v="Northeast Dermatology Associates"/>
    <x v="53"/>
    <d v="2021-01-20T00:00:00"/>
    <n v="59"/>
    <x v="157"/>
  </r>
  <r>
    <s v="Northeast Dermatology Associates"/>
    <s v="Northeast Dermatology Associates"/>
    <x v="22"/>
    <d v="2021-01-20T00:00:00"/>
    <n v="84"/>
    <x v="157"/>
  </r>
  <r>
    <s v="Northeast Dermatology Associates"/>
    <s v="Northeast Dermatology Associates"/>
    <x v="56"/>
    <d v="2021-01-20T00:00:00"/>
    <n v="17"/>
    <x v="157"/>
  </r>
  <r>
    <s v="Northeast Dermatology Associates"/>
    <s v="Northeast Dermatology Associates"/>
    <x v="38"/>
    <d v="2021-01-20T00:00:00"/>
    <n v="68"/>
    <x v="157"/>
  </r>
  <r>
    <s v="Northeast Dermatology Associates"/>
    <s v="Northeast Dermatology Associates"/>
    <x v="18"/>
    <d v="2021-01-20T00:00:00"/>
    <n v="102"/>
    <x v="157"/>
  </r>
  <r>
    <s v="Northeast Dermatology Associates"/>
    <s v="Brookline Dermatology Associates"/>
    <x v="16"/>
    <d v="2021-01-20T00:00:00"/>
    <n v="38"/>
    <x v="157"/>
  </r>
  <r>
    <s v="North Pacific Dermatology"/>
    <s v="North Pacific Dermatology"/>
    <x v="33"/>
    <d v="2021-01-20T00:00:00"/>
    <n v="53"/>
    <x v="157"/>
  </r>
  <r>
    <s v="Northeast Dermatology Associates"/>
    <s v="South Shore Skin Center"/>
    <x v="57"/>
    <d v="2021-01-20T00:00:00"/>
    <n v="139"/>
    <x v="157"/>
  </r>
  <r>
    <s v="Pacific Dermatology Specialists"/>
    <s v="Pacific Dermatology Specialists"/>
    <x v="42"/>
    <d v="2021-01-20T00:00:00"/>
    <n v="39"/>
    <x v="157"/>
  </r>
  <r>
    <s v="Southeast Dermatology Specialists  "/>
    <s v="Southeast Dermatology Specialists"/>
    <x v="62"/>
    <d v="2021-01-20T00:00:00"/>
    <n v="50"/>
    <x v="157"/>
  </r>
  <r>
    <s v="Vanguard Dermatology"/>
    <s v="Vanguard Dermatology"/>
    <x v="47"/>
    <d v="2021-01-20T00:00:00"/>
    <n v="38"/>
    <x v="157"/>
  </r>
  <r>
    <s v="Northeast Dermatology Associates"/>
    <s v="Northeast Dermatology Associates"/>
    <x v="54"/>
    <d v="2021-01-20T00:00:00"/>
    <n v="62"/>
    <x v="157"/>
  </r>
  <r>
    <s v="Northeast Dermatology Associates"/>
    <s v="Northeast Dermatology Associates"/>
    <x v="39"/>
    <d v="2021-01-20T00:00:00"/>
    <n v="23"/>
    <x v="157"/>
  </r>
  <r>
    <s v="Northeast Dermatology Associates"/>
    <s v="Northeast Dermatology Associates"/>
    <x v="71"/>
    <d v="2021-01-20T00:00:00"/>
    <n v="1"/>
    <x v="157"/>
  </r>
  <r>
    <s v="Northeast Dermatology Associates"/>
    <s v="Northeast Dermatology Associates"/>
    <x v="37"/>
    <d v="2021-01-20T00:00:00"/>
    <n v="110"/>
    <x v="157"/>
  </r>
  <r>
    <s v="Northeast Dermatology Associates"/>
    <s v="Dermatology of Cape Cod"/>
    <x v="34"/>
    <d v="2021-01-20T00:00:00"/>
    <n v="54"/>
    <x v="157"/>
  </r>
  <r>
    <s v="Northeast Dermatology Associates"/>
    <s v="Northeast Dermatology Associates"/>
    <x v="5"/>
    <d v="2021-01-20T00:00:00"/>
    <n v="79"/>
    <x v="157"/>
  </r>
  <r>
    <s v="Pacific Dermatology Specialists"/>
    <s v="Pacific Dermatology Specialists"/>
    <x v="41"/>
    <d v="2021-01-20T00:00:00"/>
    <n v="13"/>
    <x v="157"/>
  </r>
  <r>
    <s v="Pacific Dermatology Specialists"/>
    <s v="Pacific Dermatology Specialists"/>
    <x v="60"/>
    <d v="2021-01-20T00:00:00"/>
    <n v="4"/>
    <x v="157"/>
  </r>
  <r>
    <s v="Northeast Dermatology Associates"/>
    <s v="Northeast Dermatology Associates"/>
    <x v="8"/>
    <d v="2021-01-20T00:00:00"/>
    <n v="57"/>
    <x v="157"/>
  </r>
  <r>
    <s v="Pacific Dermatology Specialists"/>
    <s v="Pacific Dermatology Specialists"/>
    <x v="59"/>
    <d v="2021-01-20T00:00:00"/>
    <n v="41"/>
    <x v="157"/>
  </r>
  <r>
    <s v="Northeast Dermatology Associates"/>
    <s v="Brookline Dermatology Associates"/>
    <x v="17"/>
    <d v="2021-01-20T00:00:00"/>
    <n v="42"/>
    <x v="157"/>
  </r>
  <r>
    <s v="North Pacific Dermatology"/>
    <s v="Eastside Dermatology"/>
    <x v="3"/>
    <d v="2021-01-20T00:00:00"/>
    <n v="44"/>
    <x v="157"/>
  </r>
  <r>
    <s v="Lupo Center for Aesthetic &amp; General Dermatology"/>
    <s v="Lupo Center for Aesthetic &amp; General Dermatology, LLC"/>
    <x v="2"/>
    <d v="2021-01-20T00:00:00"/>
    <n v="35"/>
    <x v="157"/>
  </r>
  <r>
    <s v="Northeast Dermatology Associates"/>
    <s v="Northeast Dermatology Associates"/>
    <x v="67"/>
    <d v="2021-01-20T00:00:00"/>
    <n v="13"/>
    <x v="157"/>
  </r>
  <r>
    <s v="Vanguard Dermatology"/>
    <s v="Vanguard Dermatology"/>
    <x v="13"/>
    <d v="2021-01-20T00:00:00"/>
    <n v="76"/>
    <x v="157"/>
  </r>
  <r>
    <s v="The Dermatology Group  "/>
    <s v="The Dermatology Group"/>
    <x v="25"/>
    <d v="2021-01-20T00:00:00"/>
    <n v="56"/>
    <x v="157"/>
  </r>
  <r>
    <s v="The Dermatology Group  "/>
    <s v="The Dermatology Group"/>
    <x v="24"/>
    <d v="2021-01-20T00:00:00"/>
    <n v="157"/>
    <x v="157"/>
  </r>
  <r>
    <s v="The Dermatology Group  "/>
    <s v="The Dermatology Group"/>
    <x v="45"/>
    <d v="2021-01-20T00:00:00"/>
    <n v="19"/>
    <x v="157"/>
  </r>
  <r>
    <s v="Pacific Dermatology Specialists"/>
    <s v="Pacific Dermatology Specialists"/>
    <x v="65"/>
    <d v="2021-01-20T00:00:00"/>
    <n v="16"/>
    <x v="157"/>
  </r>
  <r>
    <s v="Southeast Dermatology Specialists  "/>
    <s v="Southeast Dermatology Specialists"/>
    <x v="66"/>
    <d v="2021-01-20T00:00:00"/>
    <n v="17"/>
    <x v="157"/>
  </r>
  <r>
    <s v="Southeast Dermatology Specialists  "/>
    <s v="Southeast Dermatology Specialists"/>
    <x v="43"/>
    <d v="2021-01-20T00:00:00"/>
    <n v="22"/>
    <x v="157"/>
  </r>
  <r>
    <s v="Northeast Dermatology Associates"/>
    <s v="South Shore Skin Center"/>
    <x v="9"/>
    <d v="2021-01-20T00:00:00"/>
    <n v="180"/>
    <x v="157"/>
  </r>
  <r>
    <s v="Semler Dermatology"/>
    <s v="Semler Dermatology"/>
    <x v="61"/>
    <d v="2021-01-20T00:00:00"/>
    <n v="75"/>
    <x v="157"/>
  </r>
  <r>
    <s v="The Dermatology Group  "/>
    <s v="Swan Dermatology &amp; Aesthetics"/>
    <x v="11"/>
    <d v="2021-01-20T00:00:00"/>
    <n v="19"/>
    <x v="157"/>
  </r>
  <r>
    <s v="The Dermatology Group  "/>
    <s v="The Dermatology Group"/>
    <x v="76"/>
    <d v="2021-01-20T00:00:00"/>
    <n v="58"/>
    <x v="157"/>
  </r>
  <r>
    <s v="The Dermatology Group  "/>
    <s v="The Dermatology Group"/>
    <x v="64"/>
    <d v="2021-01-20T00:00:00"/>
    <n v="25"/>
    <x v="157"/>
  </r>
  <r>
    <s v="Vanguard Dermatology"/>
    <s v="Vanguard Dermatology"/>
    <x v="84"/>
    <d v="2021-01-20T00:00:00"/>
    <n v="6"/>
    <x v="157"/>
  </r>
  <r>
    <s v="Vanguard Dermatology"/>
    <s v="Vanguard Dermatology"/>
    <x v="102"/>
    <d v="2021-01-20T00:00:00"/>
    <n v="13"/>
    <x v="157"/>
  </r>
  <r>
    <s v="Northeast Dermatology Associates"/>
    <s v="Northeast Dermatology Associates"/>
    <x v="87"/>
    <d v="2021-01-20T00:00:00"/>
    <n v="19"/>
    <x v="157"/>
  </r>
  <r>
    <s v="Northeast Dermatology Associates"/>
    <s v="Northeast Dermatology Associates"/>
    <x v="20"/>
    <d v="2021-01-20T00:00:00"/>
    <n v="18"/>
    <x v="157"/>
  </r>
  <r>
    <s v="North Pacific Dermatology"/>
    <s v="North Pacific Dermatology"/>
    <x v="4"/>
    <d v="2021-01-20T00:00:00"/>
    <n v="11"/>
    <x v="157"/>
  </r>
  <r>
    <s v="Family Dermatology"/>
    <s v="Family Dermatology"/>
    <x v="1"/>
    <d v="2021-01-20T00:00:00"/>
    <n v="88"/>
    <x v="157"/>
  </r>
  <r>
    <s v="NULL"/>
    <s v="Unknown Practice"/>
    <x v="68"/>
    <d v="2021-01-20T00:00:00"/>
    <n v="1"/>
    <x v="157"/>
  </r>
  <r>
    <s v="Northeast Dermatology Associates"/>
    <s v="Dermatology of Cape Cod"/>
    <x v="34"/>
    <d v="2021-01-19T00:00:00"/>
    <n v="79"/>
    <x v="158"/>
  </r>
  <r>
    <s v="Northeast Dermatology Associates"/>
    <s v="Northeast Dermatology Associates"/>
    <x v="36"/>
    <d v="2021-01-19T00:00:00"/>
    <n v="77"/>
    <x v="158"/>
  </r>
  <r>
    <s v="Northeast Dermatology Associates"/>
    <s v="Northeast Dermatology Associates"/>
    <x v="67"/>
    <d v="2021-01-19T00:00:00"/>
    <n v="17"/>
    <x v="158"/>
  </r>
  <r>
    <s v="Northeast Dermatology Associates"/>
    <s v="Northeast Dermatology Associates"/>
    <x v="35"/>
    <d v="2021-01-19T00:00:00"/>
    <n v="50"/>
    <x v="158"/>
  </r>
  <r>
    <s v="Northeast Dermatology Associates"/>
    <s v="Northeast Dermatology Associates"/>
    <x v="37"/>
    <d v="2021-01-19T00:00:00"/>
    <n v="88"/>
    <x v="158"/>
  </r>
  <r>
    <s v="Northeast Dermatology Associates"/>
    <s v="Northeast Dermatology Associates"/>
    <x v="38"/>
    <d v="2021-01-19T00:00:00"/>
    <n v="64"/>
    <x v="158"/>
  </r>
  <r>
    <s v="The Dermatology Group  "/>
    <s v="The Dermatology Group"/>
    <x v="25"/>
    <d v="2021-01-19T00:00:00"/>
    <n v="53"/>
    <x v="158"/>
  </r>
  <r>
    <s v="Vanguard Dermatology"/>
    <s v="Vanguard Dermatology"/>
    <x v="47"/>
    <d v="2021-01-19T00:00:00"/>
    <n v="62"/>
    <x v="158"/>
  </r>
  <r>
    <s v="Vanguard Dermatology"/>
    <s v="Vanguard Dermatology"/>
    <x v="46"/>
    <d v="2021-01-19T00:00:00"/>
    <n v="11"/>
    <x v="158"/>
  </r>
  <r>
    <s v="Southeast Dermatology Specialists  "/>
    <s v="Southeast Dermatology Specialists"/>
    <x v="44"/>
    <d v="2021-01-19T00:00:00"/>
    <n v="26"/>
    <x v="158"/>
  </r>
  <r>
    <s v="Southeast Dermatology Specialists  "/>
    <s v="Southeast Dermatology Specialists"/>
    <x v="43"/>
    <d v="2021-01-19T00:00:00"/>
    <n v="42"/>
    <x v="158"/>
  </r>
  <r>
    <s v="Northeast Dermatology Associates"/>
    <s v="Northeast Dermatology Associates"/>
    <x v="39"/>
    <d v="2021-01-19T00:00:00"/>
    <n v="25"/>
    <x v="158"/>
  </r>
  <r>
    <s v="Pacific Dermatology Specialists"/>
    <s v="Pacific Dermatology Specialists"/>
    <x v="73"/>
    <d v="2021-01-19T00:00:00"/>
    <n v="21"/>
    <x v="158"/>
  </r>
  <r>
    <s v="Pacific Dermatology Specialists"/>
    <s v="Pacific Dermatology Specialists"/>
    <x v="59"/>
    <d v="2021-01-19T00:00:00"/>
    <n v="35"/>
    <x v="158"/>
  </r>
  <r>
    <s v="Pacific Dermatology Specialists"/>
    <s v="Pacific Dermatology Specialists"/>
    <x v="92"/>
    <d v="2021-01-19T00:00:00"/>
    <n v="6"/>
    <x v="158"/>
  </r>
  <r>
    <s v="Southeast Dermatology Specialists  "/>
    <s v="Southeast Dermatology Specialists"/>
    <x v="62"/>
    <d v="2021-01-19T00:00:00"/>
    <n v="47"/>
    <x v="158"/>
  </r>
  <r>
    <s v="Semler Dermatology"/>
    <s v="Semler Dermatology"/>
    <x v="61"/>
    <d v="2021-01-19T00:00:00"/>
    <n v="71"/>
    <x v="158"/>
  </r>
  <r>
    <s v="Pacific Dermatology Specialists"/>
    <s v="Pacific Dermatology Specialists"/>
    <x v="42"/>
    <d v="2021-01-19T00:00:00"/>
    <n v="22"/>
    <x v="158"/>
  </r>
  <r>
    <s v="Northeast Dermatology Associates"/>
    <s v="South Shore Skin Center"/>
    <x v="57"/>
    <d v="2021-01-19T00:00:00"/>
    <n v="192"/>
    <x v="158"/>
  </r>
  <r>
    <s v="Northeast Dermatology Associates"/>
    <s v="South Shore Skin Center"/>
    <x v="9"/>
    <d v="2021-01-19T00:00:00"/>
    <n v="167"/>
    <x v="158"/>
  </r>
  <r>
    <s v="The Dermatology Group  "/>
    <s v="The Dermatology Group"/>
    <x v="76"/>
    <d v="2021-01-19T00:00:00"/>
    <n v="73"/>
    <x v="158"/>
  </r>
  <r>
    <s v="Vanguard Dermatology"/>
    <s v="Vanguard Dermatology"/>
    <x v="84"/>
    <d v="2021-01-19T00:00:00"/>
    <n v="3"/>
    <x v="158"/>
  </r>
  <r>
    <s v="Northeast Dermatology Associates"/>
    <s v="Northeast Dermatology Associates"/>
    <x v="53"/>
    <d v="2021-01-19T00:00:00"/>
    <n v="56"/>
    <x v="158"/>
  </r>
  <r>
    <s v="Northeast Dermatology Associates"/>
    <s v="Northeast Dermatology Associates"/>
    <x v="55"/>
    <d v="2021-01-19T00:00:00"/>
    <n v="31"/>
    <x v="158"/>
  </r>
  <r>
    <s v="Northeast Dermatology Associates"/>
    <s v="Northeast Dermatology Associates"/>
    <x v="54"/>
    <d v="2021-01-19T00:00:00"/>
    <n v="35"/>
    <x v="158"/>
  </r>
  <r>
    <s v="North Pacific Dermatology"/>
    <s v="North Pacific Dermatology"/>
    <x v="33"/>
    <d v="2021-01-19T00:00:00"/>
    <n v="50"/>
    <x v="158"/>
  </r>
  <r>
    <s v="Vanguard Dermatology"/>
    <s v="Vanguard Dermatology"/>
    <x v="107"/>
    <d v="2021-01-19T00:00:00"/>
    <n v="13"/>
    <x v="158"/>
  </r>
  <r>
    <s v="The Dermatology Group  "/>
    <s v="The Dermatology Group"/>
    <x v="24"/>
    <d v="2021-01-19T00:00:00"/>
    <n v="182"/>
    <x v="158"/>
  </r>
  <r>
    <s v="The Dermatology Group  "/>
    <s v="Swan Dermatology &amp; Aesthetics"/>
    <x v="11"/>
    <d v="2021-01-19T00:00:00"/>
    <n v="35"/>
    <x v="158"/>
  </r>
  <r>
    <s v="The Dermatology Group  "/>
    <s v="The Dermatology Group"/>
    <x v="26"/>
    <d v="2021-01-19T00:00:00"/>
    <n v="24"/>
    <x v="158"/>
  </r>
  <r>
    <s v="Northeast Dermatology Associates"/>
    <s v="Northeast Dermatology Associates"/>
    <x v="18"/>
    <d v="2021-01-19T00:00:00"/>
    <n v="46"/>
    <x v="158"/>
  </r>
  <r>
    <s v="Northeast Dermatology Associates"/>
    <s v="Brookline Dermatology Associates"/>
    <x v="16"/>
    <d v="2021-01-19T00:00:00"/>
    <n v="33"/>
    <x v="158"/>
  </r>
  <r>
    <s v="Northeast Dermatology Associates"/>
    <s v="Northeast Dermatology Associates"/>
    <x v="21"/>
    <d v="2021-01-19T00:00:00"/>
    <n v="23"/>
    <x v="158"/>
  </r>
  <r>
    <s v="Northeast Dermatology Associates"/>
    <s v="Northeast Dermatology Associates"/>
    <x v="22"/>
    <d v="2021-01-19T00:00:00"/>
    <n v="92"/>
    <x v="158"/>
  </r>
  <r>
    <s v="Northeast Dermatology Associates"/>
    <s v="Northeast Dermatology Associates"/>
    <x v="19"/>
    <d v="2021-01-19T00:00:00"/>
    <n v="26"/>
    <x v="158"/>
  </r>
  <r>
    <s v="Northeast Dermatology Associates"/>
    <s v="Northeast Dermatology Associates"/>
    <x v="20"/>
    <d v="2021-01-19T00:00:00"/>
    <n v="22"/>
    <x v="158"/>
  </r>
  <r>
    <s v="Vanguard Dermatology"/>
    <s v="Vanguard Dermatology"/>
    <x v="13"/>
    <d v="2021-01-19T00:00:00"/>
    <n v="83"/>
    <x v="158"/>
  </r>
  <r>
    <s v="Vanguard Dermatology"/>
    <s v="Vanguard Dermatology"/>
    <x v="12"/>
    <d v="2021-01-19T00:00:00"/>
    <n v="29"/>
    <x v="158"/>
  </r>
  <r>
    <s v="Pacific Dermatology Specialists"/>
    <s v="Pacific Dermatology Specialists"/>
    <x v="60"/>
    <d v="2021-01-19T00:00:00"/>
    <n v="35"/>
    <x v="158"/>
  </r>
  <r>
    <s v="Northeast Dermatology Associates"/>
    <s v="Northeast Dermatology Associates"/>
    <x v="8"/>
    <d v="2021-01-19T00:00:00"/>
    <n v="60"/>
    <x v="158"/>
  </r>
  <r>
    <s v="Northeast Dermatology Associates"/>
    <s v="Northeast Dermatology Associates"/>
    <x v="5"/>
    <d v="2021-01-19T00:00:00"/>
    <n v="123"/>
    <x v="158"/>
  </r>
  <r>
    <s v="Family Dermatology"/>
    <s v="Family Dermatology"/>
    <x v="1"/>
    <d v="2021-01-19T00:00:00"/>
    <n v="104"/>
    <x v="158"/>
  </r>
  <r>
    <s v="Lupo Center for Aesthetic &amp; General Dermatology"/>
    <s v="Lupo Center for Aesthetic &amp; General Dermatology, LLC"/>
    <x v="2"/>
    <d v="2021-01-19T00:00:00"/>
    <n v="32"/>
    <x v="158"/>
  </r>
  <r>
    <s v="North Pacific Dermatology"/>
    <s v="Eastside Dermatology"/>
    <x v="3"/>
    <d v="2021-01-19T00:00:00"/>
    <n v="50"/>
    <x v="158"/>
  </r>
  <r>
    <s v="North Pacific Dermatology"/>
    <s v="North Pacific Dermatology"/>
    <x v="4"/>
    <d v="2021-01-19T00:00:00"/>
    <n v="21"/>
    <x v="158"/>
  </r>
  <r>
    <s v="Northeast Dermatology Associates"/>
    <s v="Northeast Dermatology Associates"/>
    <x v="7"/>
    <d v="2021-01-19T00:00:00"/>
    <n v="23"/>
    <x v="158"/>
  </r>
  <r>
    <s v="Northeast Dermatology Associates"/>
    <s v="Northeast Dermatology Associates"/>
    <x v="39"/>
    <d v="2021-01-18T00:00:00"/>
    <n v="28"/>
    <x v="159"/>
  </r>
  <r>
    <s v="Northeast Dermatology Associates"/>
    <s v="Northeast Dermatology Associates"/>
    <x v="54"/>
    <d v="2021-01-18T00:00:00"/>
    <n v="34"/>
    <x v="159"/>
  </r>
  <r>
    <s v="NULL"/>
    <s v="Unknown Practice"/>
    <x v="68"/>
    <d v="2021-01-18T00:00:00"/>
    <n v="24"/>
    <x v="159"/>
  </r>
  <r>
    <s v="Semler Dermatology"/>
    <s v="Semler Dermatology"/>
    <x v="61"/>
    <d v="2021-01-18T00:00:00"/>
    <n v="89"/>
    <x v="159"/>
  </r>
  <r>
    <s v="The Dermatology Group  "/>
    <s v="The Dermatology Group"/>
    <x v="25"/>
    <d v="2021-01-18T00:00:00"/>
    <n v="34"/>
    <x v="159"/>
  </r>
  <r>
    <s v="The Dermatology Group  "/>
    <s v="The Dermatology Group"/>
    <x v="77"/>
    <d v="2021-01-18T00:00:00"/>
    <n v="72"/>
    <x v="159"/>
  </r>
  <r>
    <s v="Northeast Dermatology Associates"/>
    <s v="Northeast Dermatology Associates"/>
    <x v="67"/>
    <d v="2021-01-18T00:00:00"/>
    <n v="54"/>
    <x v="159"/>
  </r>
  <r>
    <s v="Northeast Dermatology Associates"/>
    <s v="Northeast Dermatology Associates"/>
    <x v="38"/>
    <d v="2021-01-18T00:00:00"/>
    <n v="80"/>
    <x v="159"/>
  </r>
  <r>
    <s v="North Pacific Dermatology"/>
    <s v="North Pacific Dermatology"/>
    <x v="33"/>
    <d v="2021-01-18T00:00:00"/>
    <n v="53"/>
    <x v="159"/>
  </r>
  <r>
    <s v="Family Dermatology"/>
    <s v="Family Dermatology"/>
    <x v="1"/>
    <d v="2021-01-18T00:00:00"/>
    <n v="99"/>
    <x v="159"/>
  </r>
  <r>
    <s v="North Pacific Dermatology"/>
    <s v="Eastside Dermatology"/>
    <x v="3"/>
    <d v="2021-01-18T00:00:00"/>
    <n v="54"/>
    <x v="159"/>
  </r>
  <r>
    <s v="Lupo Center for Aesthetic &amp; General Dermatology"/>
    <s v="Lupo Center for Aesthetic &amp; General Dermatology, LLC"/>
    <x v="2"/>
    <d v="2021-01-18T00:00:00"/>
    <n v="48"/>
    <x v="159"/>
  </r>
  <r>
    <s v="North Pacific Dermatology"/>
    <s v="North Pacific Dermatology"/>
    <x v="4"/>
    <d v="2021-01-18T00:00:00"/>
    <n v="7"/>
    <x v="159"/>
  </r>
  <r>
    <s v="Vanguard Dermatology"/>
    <s v="Vanguard Dermatology"/>
    <x v="47"/>
    <d v="2021-01-18T00:00:00"/>
    <n v="37"/>
    <x v="159"/>
  </r>
  <r>
    <s v="Vanguard Dermatology"/>
    <s v="Vanguard Dermatology"/>
    <x v="13"/>
    <d v="2021-01-18T00:00:00"/>
    <n v="104"/>
    <x v="159"/>
  </r>
  <r>
    <s v="Pacific Dermatology Specialists"/>
    <s v="Pacific Dermatology Specialists"/>
    <x v="65"/>
    <d v="2021-01-18T00:00:00"/>
    <n v="31"/>
    <x v="159"/>
  </r>
  <r>
    <s v="Northeast Dermatology Associates"/>
    <s v="South Shore Skin Center"/>
    <x v="9"/>
    <d v="2021-01-18T00:00:00"/>
    <n v="211"/>
    <x v="159"/>
  </r>
  <r>
    <s v="Pacific Dermatology Specialists"/>
    <s v="Pacific Dermatology Specialists"/>
    <x v="42"/>
    <d v="2021-01-18T00:00:00"/>
    <n v="3"/>
    <x v="159"/>
  </r>
  <r>
    <s v="Southeast Dermatology Specialists  "/>
    <s v="Southeast Dermatology Specialists"/>
    <x v="43"/>
    <d v="2021-01-18T00:00:00"/>
    <n v="46"/>
    <x v="159"/>
  </r>
  <r>
    <s v="Southeast Dermatology Specialists  "/>
    <s v="Southeast Dermatology Specialists"/>
    <x v="66"/>
    <d v="2021-01-18T00:00:00"/>
    <n v="24"/>
    <x v="159"/>
  </r>
  <r>
    <s v="Northeast Dermatology Associates"/>
    <s v="Dermatology of Cape Cod"/>
    <x v="34"/>
    <d v="2021-01-18T00:00:00"/>
    <n v="59"/>
    <x v="159"/>
  </r>
  <r>
    <s v="Northeast Dermatology Associates"/>
    <s v="Northeast Dermatology Associates"/>
    <x v="5"/>
    <d v="2021-01-18T00:00:00"/>
    <n v="86"/>
    <x v="159"/>
  </r>
  <r>
    <s v="Northeast Dermatology Associates"/>
    <s v="Northeast Dermatology Associates"/>
    <x v="35"/>
    <d v="2021-01-18T00:00:00"/>
    <n v="63"/>
    <x v="159"/>
  </r>
  <r>
    <s v="Northeast Dermatology Associates"/>
    <s v="Northeast Dermatology Associates"/>
    <x v="36"/>
    <d v="2021-01-18T00:00:00"/>
    <n v="103"/>
    <x v="159"/>
  </r>
  <r>
    <s v="Northeast Dermatology Associates"/>
    <s v="Northeast Dermatology Associates"/>
    <x v="37"/>
    <d v="2021-01-18T00:00:00"/>
    <n v="32"/>
    <x v="159"/>
  </r>
  <r>
    <s v="The Dermatology Group  "/>
    <s v="Swan Dermatology &amp; Aesthetics"/>
    <x v="11"/>
    <d v="2021-01-18T00:00:00"/>
    <n v="22"/>
    <x v="159"/>
  </r>
  <r>
    <s v="Vanguard Dermatology"/>
    <s v="Vanguard Dermatology"/>
    <x v="46"/>
    <d v="2021-01-18T00:00:00"/>
    <n v="50"/>
    <x v="159"/>
  </r>
  <r>
    <s v="Vanguard Dermatology"/>
    <s v="Vanguard Dermatology"/>
    <x v="12"/>
    <d v="2021-01-18T00:00:00"/>
    <n v="42"/>
    <x v="159"/>
  </r>
  <r>
    <s v="Northeast Dermatology Associates"/>
    <s v="Northeast Dermatology Associates"/>
    <x v="8"/>
    <d v="2021-01-18T00:00:00"/>
    <n v="33"/>
    <x v="159"/>
  </r>
  <r>
    <s v="Pacific Dermatology Specialists"/>
    <s v="Pacific Dermatology Specialists"/>
    <x v="73"/>
    <d v="2021-01-18T00:00:00"/>
    <n v="1"/>
    <x v="159"/>
  </r>
  <r>
    <s v="Pacific Dermatology Specialists"/>
    <s v="Pacific Dermatology Specialists"/>
    <x v="41"/>
    <d v="2021-01-18T00:00:00"/>
    <n v="32"/>
    <x v="159"/>
  </r>
  <r>
    <s v="Northeast Dermatology Associates"/>
    <s v="South Shore Skin Center"/>
    <x v="57"/>
    <d v="2021-01-18T00:00:00"/>
    <n v="116"/>
    <x v="159"/>
  </r>
  <r>
    <s v="Southeast Dermatology Specialists  "/>
    <s v="Southeast Dermatology Specialists"/>
    <x v="62"/>
    <d v="2021-01-18T00:00:00"/>
    <n v="57"/>
    <x v="159"/>
  </r>
  <r>
    <s v="Vanguard Dermatology"/>
    <s v="Vanguard Dermatology"/>
    <x v="27"/>
    <d v="2021-01-18T00:00:00"/>
    <n v="19"/>
    <x v="159"/>
  </r>
  <r>
    <s v="The Dermatology Group  "/>
    <s v="The Dermatology Group"/>
    <x v="24"/>
    <d v="2021-01-18T00:00:00"/>
    <n v="163"/>
    <x v="159"/>
  </r>
  <r>
    <s v="Northeast Dermatology Associates"/>
    <s v="Northeast Dermatology Associates"/>
    <x v="22"/>
    <d v="2021-01-18T00:00:00"/>
    <n v="79"/>
    <x v="159"/>
  </r>
  <r>
    <s v="Northeast Dermatology Associates"/>
    <s v="Northeast Dermatology Associates"/>
    <x v="21"/>
    <d v="2021-01-18T00:00:00"/>
    <n v="28"/>
    <x v="159"/>
  </r>
  <r>
    <s v="Northeast Dermatology Associates"/>
    <s v="Northeast Dermatology Associates"/>
    <x v="53"/>
    <d v="2021-01-18T00:00:00"/>
    <n v="53"/>
    <x v="159"/>
  </r>
  <r>
    <s v="Northeast Dermatology Associates"/>
    <s v="Brookline Dermatology Associates"/>
    <x v="17"/>
    <d v="2021-01-18T00:00:00"/>
    <n v="8"/>
    <x v="159"/>
  </r>
  <r>
    <s v="Northeast Dermatology Associates"/>
    <s v="Northeast Dermatology Associates"/>
    <x v="18"/>
    <d v="2021-01-18T00:00:00"/>
    <n v="96"/>
    <x v="159"/>
  </r>
  <r>
    <s v="Vanguard Dermatology"/>
    <s v="Vanguard Dermatology"/>
    <x v="13"/>
    <d v="2021-01-16T00:00:00"/>
    <n v="80"/>
    <x v="160"/>
  </r>
  <r>
    <s v="Vanguard Dermatology"/>
    <s v="Vanguard Dermatology"/>
    <x v="84"/>
    <d v="2021-01-15T00:00:00"/>
    <n v="11"/>
    <x v="161"/>
  </r>
  <r>
    <s v="The Dermatology Group  "/>
    <s v="The Dermatology Group"/>
    <x v="26"/>
    <d v="2021-01-15T00:00:00"/>
    <n v="65"/>
    <x v="161"/>
  </r>
  <r>
    <s v="The Dermatology Group  "/>
    <s v="The Dermatology Group"/>
    <x v="76"/>
    <d v="2021-01-15T00:00:00"/>
    <n v="26"/>
    <x v="161"/>
  </r>
  <r>
    <s v="The Dermatology Group  "/>
    <s v="Swan Dermatology &amp; Aesthetics"/>
    <x v="11"/>
    <d v="2021-01-15T00:00:00"/>
    <n v="47"/>
    <x v="161"/>
  </r>
  <r>
    <s v="Semler Dermatology"/>
    <s v="Semler Dermatology"/>
    <x v="61"/>
    <d v="2021-01-15T00:00:00"/>
    <n v="34"/>
    <x v="161"/>
  </r>
  <r>
    <s v="Northeast Dermatology Associates"/>
    <s v="South Shore Skin Center"/>
    <x v="9"/>
    <d v="2021-01-15T00:00:00"/>
    <n v="69"/>
    <x v="161"/>
  </r>
  <r>
    <s v="Northeast Dermatology Associates"/>
    <s v="Northeast Dermatology Associates"/>
    <x v="54"/>
    <d v="2021-01-15T00:00:00"/>
    <n v="32"/>
    <x v="161"/>
  </r>
  <r>
    <s v="Southeast Dermatology Specialists  "/>
    <s v="Southeast Dermatology Specialists"/>
    <x v="66"/>
    <d v="2021-01-15T00:00:00"/>
    <n v="9"/>
    <x v="161"/>
  </r>
  <r>
    <s v="Southeast Dermatology Specialists  "/>
    <s v="Southeast Dermatology Specialists"/>
    <x v="43"/>
    <d v="2021-01-15T00:00:00"/>
    <n v="35"/>
    <x v="161"/>
  </r>
  <r>
    <s v="Washington Institute of Dermatologic Laser Surgery"/>
    <s v="Washington Institute of Dermatologic Laser Surgery"/>
    <x v="48"/>
    <d v="2021-01-15T00:00:00"/>
    <n v="1"/>
    <x v="161"/>
  </r>
  <r>
    <s v="The Dermatology Group  "/>
    <s v="The Dermatology Group"/>
    <x v="25"/>
    <d v="2021-01-15T00:00:00"/>
    <n v="21"/>
    <x v="161"/>
  </r>
  <r>
    <s v="North Pacific Dermatology"/>
    <s v="North Pacific Dermatology"/>
    <x v="4"/>
    <d v="2021-01-15T00:00:00"/>
    <n v="25"/>
    <x v="161"/>
  </r>
  <r>
    <s v="Lupo Center for Aesthetic &amp; General Dermatology"/>
    <s v="Lupo Center for Aesthetic &amp; General Dermatology, LLC"/>
    <x v="2"/>
    <d v="2021-01-15T00:00:00"/>
    <n v="14"/>
    <x v="161"/>
  </r>
  <r>
    <s v="North Pacific Dermatology"/>
    <s v="Eastside Dermatology"/>
    <x v="3"/>
    <d v="2021-01-15T00:00:00"/>
    <n v="40"/>
    <x v="161"/>
  </r>
  <r>
    <s v="Northeast Dermatology Associates"/>
    <s v="Northeast Dermatology Associates"/>
    <x v="38"/>
    <d v="2021-01-15T00:00:00"/>
    <n v="57"/>
    <x v="161"/>
  </r>
  <r>
    <s v="Northeast Dermatology Associates"/>
    <s v="Northeast Dermatology Associates"/>
    <x v="67"/>
    <d v="2021-01-15T00:00:00"/>
    <n v="9"/>
    <x v="161"/>
  </r>
  <r>
    <s v="Northeast Dermatology Associates"/>
    <s v="Northeast Dermatology Associates"/>
    <x v="91"/>
    <d v="2021-01-15T00:00:00"/>
    <n v="4"/>
    <x v="161"/>
  </r>
  <r>
    <s v="Northeast Dermatology Associates"/>
    <s v="Northeast Dermatology Associates"/>
    <x v="18"/>
    <d v="2021-01-15T00:00:00"/>
    <n v="15"/>
    <x v="161"/>
  </r>
  <r>
    <s v="Northeast Dermatology Associates"/>
    <s v="Brookline Dermatology Associates"/>
    <x v="17"/>
    <d v="2021-01-15T00:00:00"/>
    <n v="44"/>
    <x v="161"/>
  </r>
  <r>
    <s v="North Pacific Dermatology"/>
    <s v="North Pacific Dermatology"/>
    <x v="33"/>
    <d v="2021-01-15T00:00:00"/>
    <n v="23"/>
    <x v="161"/>
  </r>
  <r>
    <s v="Northeast Dermatology Associates"/>
    <s v="Brookline Dermatology Associates"/>
    <x v="16"/>
    <d v="2021-01-15T00:00:00"/>
    <n v="19"/>
    <x v="161"/>
  </r>
  <r>
    <s v="Northeast Dermatology Associates"/>
    <s v="Northeast Dermatology Associates"/>
    <x v="53"/>
    <d v="2021-01-15T00:00:00"/>
    <n v="27"/>
    <x v="161"/>
  </r>
  <r>
    <s v="Northeast Dermatology Associates"/>
    <s v="Northeast Dermatology Associates"/>
    <x v="71"/>
    <d v="2021-01-15T00:00:00"/>
    <n v="1"/>
    <x v="161"/>
  </r>
  <r>
    <s v="Northeast Dermatology Associates"/>
    <s v="Northeast Dermatology Associates"/>
    <x v="22"/>
    <d v="2021-01-15T00:00:00"/>
    <n v="100"/>
    <x v="161"/>
  </r>
  <r>
    <s v="The Dermatology Group  "/>
    <s v="The Dermatology Group"/>
    <x v="24"/>
    <d v="2021-01-15T00:00:00"/>
    <n v="91"/>
    <x v="161"/>
  </r>
  <r>
    <s v="Southeast Dermatology Specialists  "/>
    <s v="Southeast Dermatology Specialists"/>
    <x v="62"/>
    <d v="2021-01-15T00:00:00"/>
    <n v="28"/>
    <x v="161"/>
  </r>
  <r>
    <s v="Pacific Dermatology Specialists"/>
    <s v="Pacific Dermatology Specialists"/>
    <x v="42"/>
    <d v="2021-01-15T00:00:00"/>
    <n v="24"/>
    <x v="161"/>
  </r>
  <r>
    <s v="Northeast Dermatology Associates"/>
    <s v="South Shore Skin Center"/>
    <x v="57"/>
    <d v="2021-01-15T00:00:00"/>
    <n v="88"/>
    <x v="161"/>
  </r>
  <r>
    <s v="Pacific Dermatology Specialists"/>
    <s v="Pacific Dermatology Specialists"/>
    <x v="41"/>
    <d v="2021-01-15T00:00:00"/>
    <n v="22"/>
    <x v="161"/>
  </r>
  <r>
    <s v="Northeast Dermatology Associates"/>
    <s v="Northeast Dermatology Associates"/>
    <x v="8"/>
    <d v="2021-01-15T00:00:00"/>
    <n v="11"/>
    <x v="161"/>
  </r>
  <r>
    <s v="Vanguard Dermatology"/>
    <s v="Vanguard Dermatology"/>
    <x v="12"/>
    <d v="2021-01-15T00:00:00"/>
    <n v="20"/>
    <x v="161"/>
  </r>
  <r>
    <s v="Vanguard Dermatology"/>
    <s v="Vanguard Dermatology"/>
    <x v="46"/>
    <d v="2021-01-15T00:00:00"/>
    <n v="31"/>
    <x v="161"/>
  </r>
  <r>
    <s v="Northeast Dermatology Associates"/>
    <s v="Northeast Dermatology Associates"/>
    <x v="37"/>
    <d v="2021-01-15T00:00:00"/>
    <n v="113"/>
    <x v="161"/>
  </r>
  <r>
    <s v="Northeast Dermatology Associates"/>
    <s v="Northeast Dermatology Associates"/>
    <x v="36"/>
    <d v="2021-01-15T00:00:00"/>
    <n v="60"/>
    <x v="161"/>
  </r>
  <r>
    <s v="Northeast Dermatology Associates"/>
    <s v="Northeast Dermatology Associates"/>
    <x v="35"/>
    <d v="2021-01-15T00:00:00"/>
    <n v="23"/>
    <x v="161"/>
  </r>
  <r>
    <s v="Northeast Dermatology Associates"/>
    <s v="Northeast Dermatology Associates"/>
    <x v="5"/>
    <d v="2021-01-15T00:00:00"/>
    <n v="46"/>
    <x v="161"/>
  </r>
  <r>
    <s v="Northeast Dermatology Associates"/>
    <s v="Dermatology of Cape Cod"/>
    <x v="34"/>
    <d v="2021-01-15T00:00:00"/>
    <n v="17"/>
    <x v="161"/>
  </r>
  <r>
    <s v="Northeast Dermatology Associates"/>
    <s v="Northeast Dermatology Associates"/>
    <x v="18"/>
    <d v="2021-01-14T00:00:00"/>
    <n v="89"/>
    <x v="162"/>
  </r>
  <r>
    <s v="Northeast Dermatology Associates"/>
    <s v="Brookline Dermatology Associates"/>
    <x v="17"/>
    <d v="2021-01-14T00:00:00"/>
    <n v="41"/>
    <x v="162"/>
  </r>
  <r>
    <s v="Northeast Dermatology Associates"/>
    <s v="Brookline Dermatology Associates"/>
    <x v="16"/>
    <d v="2021-01-14T00:00:00"/>
    <n v="39"/>
    <x v="162"/>
  </r>
  <r>
    <s v="North Pacific Dermatology"/>
    <s v="Eastside Dermatology"/>
    <x v="85"/>
    <d v="2021-01-14T00:00:00"/>
    <n v="5"/>
    <x v="162"/>
  </r>
  <r>
    <s v="NULL"/>
    <s v="Unknown Practice"/>
    <x v="68"/>
    <d v="2021-01-14T00:00:00"/>
    <n v="7"/>
    <x v="162"/>
  </r>
  <r>
    <s v="Northeast Dermatology Associates"/>
    <s v="Northeast Dermatology Associates"/>
    <x v="19"/>
    <d v="2021-01-14T00:00:00"/>
    <n v="35"/>
    <x v="162"/>
  </r>
  <r>
    <s v="Northeast Dermatology Associates"/>
    <s v="Northeast Dermatology Associates"/>
    <x v="20"/>
    <d v="2021-01-14T00:00:00"/>
    <n v="5"/>
    <x v="162"/>
  </r>
  <r>
    <s v="Northeast Dermatology Associates"/>
    <s v="Northeast Dermatology Associates"/>
    <x v="21"/>
    <d v="2021-01-14T00:00:00"/>
    <n v="36"/>
    <x v="162"/>
  </r>
  <r>
    <s v="Northeast Dermatology Associates"/>
    <s v="Northeast Dermatology Associates"/>
    <x v="22"/>
    <d v="2021-01-14T00:00:00"/>
    <n v="50"/>
    <x v="162"/>
  </r>
  <r>
    <s v="The Dermatology Group  "/>
    <s v="The Dermatology Group"/>
    <x v="24"/>
    <d v="2021-01-14T00:00:00"/>
    <n v="118"/>
    <x v="162"/>
  </r>
  <r>
    <s v="The Dermatology Group  "/>
    <s v="The Dermatology Group"/>
    <x v="26"/>
    <d v="2021-01-14T00:00:00"/>
    <n v="68"/>
    <x v="162"/>
  </r>
  <r>
    <s v="The Dermatology Group  "/>
    <s v="The Dermatology Group"/>
    <x v="25"/>
    <d v="2021-01-14T00:00:00"/>
    <n v="66"/>
    <x v="162"/>
  </r>
  <r>
    <s v="Northeast Dermatology Associates"/>
    <s v="South Shore Skin Center"/>
    <x v="9"/>
    <d v="2021-01-14T00:00:00"/>
    <n v="232"/>
    <x v="162"/>
  </r>
  <r>
    <s v="Northeast Dermatology Associates"/>
    <s v="Northeast Dermatology Associates"/>
    <x v="8"/>
    <d v="2021-01-14T00:00:00"/>
    <n v="42"/>
    <x v="162"/>
  </r>
  <r>
    <s v="Pacific Dermatology Specialists"/>
    <s v="Pacific Dermatology Specialists"/>
    <x v="65"/>
    <d v="2021-01-14T00:00:00"/>
    <n v="15"/>
    <x v="162"/>
  </r>
  <r>
    <s v="The Dermatology Group  "/>
    <s v="Swan Dermatology &amp; Aesthetics"/>
    <x v="11"/>
    <d v="2021-01-14T00:00:00"/>
    <n v="36"/>
    <x v="162"/>
  </r>
  <r>
    <s v="Vanguard Dermatology"/>
    <s v="Vanguard Dermatology"/>
    <x v="12"/>
    <d v="2021-01-14T00:00:00"/>
    <n v="64"/>
    <x v="162"/>
  </r>
  <r>
    <s v="Vanguard Dermatology"/>
    <s v="Vanguard Dermatology"/>
    <x v="13"/>
    <d v="2021-01-14T00:00:00"/>
    <n v="71"/>
    <x v="162"/>
  </r>
  <r>
    <s v="Northeast Dermatology Associates"/>
    <s v="Northeast Dermatology Associates"/>
    <x v="7"/>
    <d v="2021-01-14T00:00:00"/>
    <n v="20"/>
    <x v="162"/>
  </r>
  <r>
    <s v="Northeast Dermatology Associates"/>
    <s v="Northeast Dermatology Associates"/>
    <x v="6"/>
    <d v="2021-01-14T00:00:00"/>
    <n v="31"/>
    <x v="162"/>
  </r>
  <r>
    <s v="Northeast Dermatology Associates"/>
    <s v="Northeast Dermatology Associates"/>
    <x v="5"/>
    <d v="2021-01-14T00:00:00"/>
    <n v="65"/>
    <x v="162"/>
  </r>
  <r>
    <s v="Family Dermatology"/>
    <s v="Family Dermatology"/>
    <x v="1"/>
    <d v="2021-01-14T00:00:00"/>
    <n v="68"/>
    <x v="162"/>
  </r>
  <r>
    <s v="North Pacific Dermatology"/>
    <s v="North Pacific Dermatology"/>
    <x v="4"/>
    <d v="2021-01-14T00:00:00"/>
    <n v="15"/>
    <x v="162"/>
  </r>
  <r>
    <s v="Lupo Center for Aesthetic &amp; General Dermatology"/>
    <s v="Lupo Center for Aesthetic &amp; General Dermatology, LLC"/>
    <x v="2"/>
    <d v="2021-01-14T00:00:00"/>
    <n v="32"/>
    <x v="162"/>
  </r>
  <r>
    <s v="North Pacific Dermatology"/>
    <s v="Eastside Dermatology"/>
    <x v="3"/>
    <d v="2021-01-14T00:00:00"/>
    <n v="41"/>
    <x v="162"/>
  </r>
  <r>
    <s v="Northeast Dermatology Associates"/>
    <s v="Northeast Dermatology Associates"/>
    <x v="53"/>
    <d v="2021-01-14T00:00:00"/>
    <n v="57"/>
    <x v="162"/>
  </r>
  <r>
    <s v="Northeast Dermatology Associates"/>
    <s v="Northeast Dermatology Associates"/>
    <x v="54"/>
    <d v="2021-01-14T00:00:00"/>
    <n v="3"/>
    <x v="162"/>
  </r>
  <r>
    <s v="Northeast Dermatology Associates"/>
    <s v="Northeast Dermatology Associates"/>
    <x v="55"/>
    <d v="2021-01-14T00:00:00"/>
    <n v="42"/>
    <x v="162"/>
  </r>
  <r>
    <s v="Northeast Dermatology Associates"/>
    <s v="Northeast Dermatology Associates"/>
    <x v="56"/>
    <d v="2021-01-14T00:00:00"/>
    <n v="9"/>
    <x v="162"/>
  </r>
  <r>
    <s v="North Pacific Dermatology"/>
    <s v="North Pacific Dermatology"/>
    <x v="68"/>
    <d v="2021-01-14T00:00:00"/>
    <n v="1"/>
    <x v="162"/>
  </r>
  <r>
    <s v="The Dermatology Group  "/>
    <s v="The Dermatology Group"/>
    <x v="64"/>
    <d v="2021-01-14T00:00:00"/>
    <n v="21"/>
    <x v="162"/>
  </r>
  <r>
    <s v="The Dermatology Group  "/>
    <s v="The Dermatology Group"/>
    <x v="76"/>
    <d v="2021-01-14T00:00:00"/>
    <n v="21"/>
    <x v="162"/>
  </r>
  <r>
    <s v="Southeast Dermatology Specialists  "/>
    <s v="Southeast Dermatology Specialists"/>
    <x v="62"/>
    <d v="2021-01-14T00:00:00"/>
    <n v="48"/>
    <x v="162"/>
  </r>
  <r>
    <s v="Semler Dermatology"/>
    <s v="Semler Dermatology"/>
    <x v="61"/>
    <d v="2021-01-14T00:00:00"/>
    <n v="82"/>
    <x v="162"/>
  </r>
  <r>
    <s v="Northeast Dermatology Associates"/>
    <s v="South Shore Skin Center"/>
    <x v="57"/>
    <d v="2021-01-14T00:00:00"/>
    <n v="141"/>
    <x v="162"/>
  </r>
  <r>
    <s v="Pacific Dermatology Specialists"/>
    <s v="Pacific Dermatology Specialists"/>
    <x v="59"/>
    <d v="2021-01-14T00:00:00"/>
    <n v="29"/>
    <x v="162"/>
  </r>
  <r>
    <s v="Northeast Dermatology Associates"/>
    <s v="Northeast Dermatology Associates"/>
    <x v="36"/>
    <d v="2021-01-14T00:00:00"/>
    <n v="43"/>
    <x v="162"/>
  </r>
  <r>
    <s v="Northeast Dermatology Associates"/>
    <s v="Northeast Dermatology Associates"/>
    <x v="67"/>
    <d v="2021-01-14T00:00:00"/>
    <n v="22"/>
    <x v="162"/>
  </r>
  <r>
    <s v="Northeast Dermatology Associates"/>
    <s v="Northeast Dermatology Associates"/>
    <x v="35"/>
    <d v="2021-01-14T00:00:00"/>
    <n v="60"/>
    <x v="162"/>
  </r>
  <r>
    <s v="Northeast Dermatology Associates"/>
    <s v="Northeast Dermatology Associates"/>
    <x v="39"/>
    <d v="2021-01-14T00:00:00"/>
    <n v="25"/>
    <x v="162"/>
  </r>
  <r>
    <s v="Northeast Dermatology Associates"/>
    <s v="Northeast Dermatology Associates"/>
    <x v="38"/>
    <d v="2021-01-14T00:00:00"/>
    <n v="81"/>
    <x v="162"/>
  </r>
  <r>
    <s v="Northeast Dermatology Associates"/>
    <s v="Northeast Dermatology Associates"/>
    <x v="37"/>
    <d v="2021-01-14T00:00:00"/>
    <n v="76"/>
    <x v="162"/>
  </r>
  <r>
    <s v="Dermatology &amp; MOHS Surgery Institute"/>
    <s v="Dermatology &amp; MOHS Surgery Institute"/>
    <x v="29"/>
    <d v="2021-01-14T00:00:00"/>
    <n v="15"/>
    <x v="162"/>
  </r>
  <r>
    <s v="Northeast Dermatology Associates"/>
    <s v="Dermatology of Cape Cod"/>
    <x v="34"/>
    <d v="2021-01-14T00:00:00"/>
    <n v="78"/>
    <x v="162"/>
  </r>
  <r>
    <s v="North Pacific Dermatology"/>
    <s v="North Pacific Dermatology"/>
    <x v="33"/>
    <d v="2021-01-14T00:00:00"/>
    <n v="52"/>
    <x v="162"/>
  </r>
  <r>
    <s v="Northeast Dermatology Associates"/>
    <s v="Northeast Dermatology Associates"/>
    <x v="40"/>
    <d v="2021-01-14T00:00:00"/>
    <n v="14"/>
    <x v="162"/>
  </r>
  <r>
    <s v="Pacific Dermatology Specialists"/>
    <s v="Pacific Dermatology Specialists"/>
    <x v="42"/>
    <d v="2021-01-14T00:00:00"/>
    <n v="29"/>
    <x v="162"/>
  </r>
  <r>
    <s v="Pacific Dermatology Specialists"/>
    <s v="Pacific Dermatology Specialists"/>
    <x v="41"/>
    <d v="2021-01-14T00:00:00"/>
    <n v="8"/>
    <x v="162"/>
  </r>
  <r>
    <s v="Southeast Dermatology Specialists  "/>
    <s v="Southeast Dermatology Specialists"/>
    <x v="44"/>
    <d v="2021-01-14T00:00:00"/>
    <n v="24"/>
    <x v="162"/>
  </r>
  <r>
    <s v="Southeast Dermatology Specialists  "/>
    <s v="Southeast Dermatology Specialists"/>
    <x v="43"/>
    <d v="2021-01-14T00:00:00"/>
    <n v="36"/>
    <x v="162"/>
  </r>
  <r>
    <s v="The Dermatology Group  "/>
    <s v="The Dermatology Group"/>
    <x v="45"/>
    <d v="2021-01-14T00:00:00"/>
    <n v="20"/>
    <x v="162"/>
  </r>
  <r>
    <s v="Vanguard Dermatology"/>
    <s v="Vanguard Dermatology"/>
    <x v="47"/>
    <d v="2021-01-14T00:00:00"/>
    <n v="27"/>
    <x v="162"/>
  </r>
  <r>
    <s v="Vanguard Dermatology"/>
    <s v="Vanguard Dermatology"/>
    <x v="46"/>
    <d v="2021-01-14T00:00:00"/>
    <n v="55"/>
    <x v="162"/>
  </r>
  <r>
    <s v="Washington Institute of Dermatologic Laser Surgery"/>
    <s v="Washington Institute of Dermatologic Laser Surgery"/>
    <x v="48"/>
    <d v="2021-01-14T00:00:00"/>
    <n v="23"/>
    <x v="162"/>
  </r>
  <r>
    <s v="Vanguard Dermatology"/>
    <s v="Vanguard Dermatology"/>
    <x v="12"/>
    <d v="2021-01-13T00:00:00"/>
    <n v="6"/>
    <x v="163"/>
  </r>
  <r>
    <s v="Vanguard Dermatology"/>
    <s v="Vanguard Dermatology"/>
    <x v="13"/>
    <d v="2021-01-13T00:00:00"/>
    <n v="116"/>
    <x v="163"/>
  </r>
  <r>
    <s v="The Dermatology Group  "/>
    <s v="The Dermatology Group"/>
    <x v="24"/>
    <d v="2021-01-13T00:00:00"/>
    <n v="123"/>
    <x v="163"/>
  </r>
  <r>
    <s v="Southeast Dermatology Specialists  "/>
    <s v="Southeast Dermatology Specialists"/>
    <x v="62"/>
    <d v="2021-01-13T00:00:00"/>
    <n v="59"/>
    <x v="163"/>
  </r>
  <r>
    <s v="Northeast Dermatology Associates"/>
    <s v="Brookline Dermatology Associates"/>
    <x v="17"/>
    <d v="2021-01-13T00:00:00"/>
    <n v="50"/>
    <x v="163"/>
  </r>
  <r>
    <s v="Northeast Dermatology Associates"/>
    <s v="Northeast Dermatology Associates"/>
    <x v="18"/>
    <d v="2021-01-13T00:00:00"/>
    <n v="93"/>
    <x v="163"/>
  </r>
  <r>
    <s v="North Pacific Dermatology"/>
    <s v="Eastside Dermatology"/>
    <x v="3"/>
    <d v="2021-01-13T00:00:00"/>
    <n v="50"/>
    <x v="163"/>
  </r>
  <r>
    <s v="Lupo Center for Aesthetic &amp; General Dermatology"/>
    <s v="Lupo Center for Aesthetic &amp; General Dermatology, LLC"/>
    <x v="2"/>
    <d v="2021-01-13T00:00:00"/>
    <n v="32"/>
    <x v="163"/>
  </r>
  <r>
    <s v="Northeast Dermatology Associates"/>
    <s v="Northeast Dermatology Associates"/>
    <x v="21"/>
    <d v="2021-01-13T00:00:00"/>
    <n v="20"/>
    <x v="163"/>
  </r>
  <r>
    <s v="Northeast Dermatology Associates"/>
    <s v="Northeast Dermatology Associates"/>
    <x v="71"/>
    <d v="2021-01-13T00:00:00"/>
    <n v="1"/>
    <x v="163"/>
  </r>
  <r>
    <s v="Northeast Dermatology Associates"/>
    <s v="Northeast Dermatology Associates"/>
    <x v="22"/>
    <d v="2021-01-13T00:00:00"/>
    <n v="77"/>
    <x v="163"/>
  </r>
  <r>
    <s v="Northeast Dermatology Associates"/>
    <s v="Northeast Dermatology Associates"/>
    <x v="8"/>
    <d v="2021-01-13T00:00:00"/>
    <n v="55"/>
    <x v="163"/>
  </r>
  <r>
    <s v="The Dermatology Group  "/>
    <s v="Swan Dermatology &amp; Aesthetics"/>
    <x v="11"/>
    <d v="2021-01-13T00:00:00"/>
    <n v="41"/>
    <x v="163"/>
  </r>
  <r>
    <s v="The Dermatology Group  "/>
    <s v="The Dermatology Group"/>
    <x v="26"/>
    <d v="2021-01-13T00:00:00"/>
    <n v="1"/>
    <x v="163"/>
  </r>
  <r>
    <s v="Vanguard Dermatology"/>
    <s v="Vanguard Dermatology"/>
    <x v="102"/>
    <d v="2021-01-13T00:00:00"/>
    <n v="19"/>
    <x v="163"/>
  </r>
  <r>
    <s v="Northeast Dermatology Associates"/>
    <s v="Brookline Dermatology Associates"/>
    <x v="16"/>
    <d v="2021-01-13T00:00:00"/>
    <n v="36"/>
    <x v="163"/>
  </r>
  <r>
    <s v="Northeast Dermatology Associates"/>
    <s v="Northeast Dermatology Associates"/>
    <x v="5"/>
    <d v="2021-01-13T00:00:00"/>
    <n v="96"/>
    <x v="163"/>
  </r>
  <r>
    <s v="Northeast Dermatology Associates"/>
    <s v="Dermatology of Cape Cod"/>
    <x v="34"/>
    <d v="2021-01-13T00:00:00"/>
    <n v="75"/>
    <x v="163"/>
  </r>
  <r>
    <s v="Northeast Dermatology Associates"/>
    <s v="Northeast Dermatology Associates"/>
    <x v="20"/>
    <d v="2021-01-13T00:00:00"/>
    <n v="22"/>
    <x v="163"/>
  </r>
  <r>
    <s v="Northeast Dermatology Associates"/>
    <s v="Northeast Dermatology Associates"/>
    <x v="35"/>
    <d v="2021-01-13T00:00:00"/>
    <n v="22"/>
    <x v="163"/>
  </r>
  <r>
    <s v="Northeast Dermatology Associates"/>
    <s v="Northeast Dermatology Associates"/>
    <x v="36"/>
    <d v="2021-01-13T00:00:00"/>
    <n v="118"/>
    <x v="163"/>
  </r>
  <r>
    <s v="North Pacific Dermatology"/>
    <s v="North Pacific Dermatology"/>
    <x v="68"/>
    <d v="2021-01-13T00:00:00"/>
    <n v="1"/>
    <x v="163"/>
  </r>
  <r>
    <s v="NULL"/>
    <s v="Unknown Practice"/>
    <x v="68"/>
    <d v="2021-01-13T00:00:00"/>
    <n v="1"/>
    <x v="163"/>
  </r>
  <r>
    <s v="Northeast Dermatology Associates"/>
    <s v="Northeast Dermatology Associates"/>
    <x v="54"/>
    <d v="2021-01-13T00:00:00"/>
    <n v="56"/>
    <x v="163"/>
  </r>
  <r>
    <s v="Northeast Dermatology Associates"/>
    <s v="Northeast Dermatology Associates"/>
    <x v="37"/>
    <d v="2021-01-13T00:00:00"/>
    <n v="105"/>
    <x v="163"/>
  </r>
  <r>
    <s v="Washington Institute of Dermatologic Laser Surgery"/>
    <s v="Washington Institute of Dermatologic Laser Surgery"/>
    <x v="48"/>
    <d v="2021-01-13T00:00:00"/>
    <n v="20"/>
    <x v="163"/>
  </r>
  <r>
    <s v="The Dermatology Group  "/>
    <s v="The Dermatology Group"/>
    <x v="76"/>
    <d v="2021-01-13T00:00:00"/>
    <n v="65"/>
    <x v="163"/>
  </r>
  <r>
    <s v="The Dermatology Group  "/>
    <s v="The Dermatology Group"/>
    <x v="25"/>
    <d v="2021-01-13T00:00:00"/>
    <n v="51"/>
    <x v="163"/>
  </r>
  <r>
    <s v="Vanguard Dermatology"/>
    <s v="Vanguard Dermatology"/>
    <x v="84"/>
    <d v="2021-01-13T00:00:00"/>
    <n v="3"/>
    <x v="163"/>
  </r>
  <r>
    <s v="Semler Dermatology"/>
    <s v="Semler Dermatology"/>
    <x v="61"/>
    <d v="2021-01-13T00:00:00"/>
    <n v="82"/>
    <x v="163"/>
  </r>
  <r>
    <s v="Northeast Dermatology Associates"/>
    <s v="Northeast Dermatology Associates"/>
    <x v="39"/>
    <d v="2021-01-13T00:00:00"/>
    <n v="27"/>
    <x v="163"/>
  </r>
  <r>
    <s v="Pacific Dermatology Specialists"/>
    <s v="Pacific Dermatology Specialists"/>
    <x v="59"/>
    <d v="2021-01-13T00:00:00"/>
    <n v="16"/>
    <x v="163"/>
  </r>
  <r>
    <s v="The Dermatology Group  "/>
    <s v="The Dermatology Group"/>
    <x v="45"/>
    <d v="2021-01-13T00:00:00"/>
    <n v="20"/>
    <x v="163"/>
  </r>
  <r>
    <s v="The Dermatology Group  "/>
    <s v="The Dermatology Group"/>
    <x v="64"/>
    <d v="2021-01-13T00:00:00"/>
    <n v="25"/>
    <x v="163"/>
  </r>
  <r>
    <s v="Vanguard Dermatology"/>
    <s v="Vanguard Dermatology"/>
    <x v="47"/>
    <d v="2021-01-13T00:00:00"/>
    <n v="37"/>
    <x v="163"/>
  </r>
  <r>
    <s v="Northeast Dermatology Associates"/>
    <s v="South Shore Skin Center"/>
    <x v="9"/>
    <d v="2021-01-13T00:00:00"/>
    <n v="176"/>
    <x v="163"/>
  </r>
  <r>
    <s v="Northeast Dermatology Associates"/>
    <s v="South Shore Skin Center"/>
    <x v="57"/>
    <d v="2021-01-13T00:00:00"/>
    <n v="135"/>
    <x v="163"/>
  </r>
  <r>
    <s v="Pacific Dermatology Specialists"/>
    <s v="Pacific Dermatology Specialists"/>
    <x v="65"/>
    <d v="2021-01-13T00:00:00"/>
    <n v="15"/>
    <x v="163"/>
  </r>
  <r>
    <s v="Pacific Dermatology Specialists"/>
    <s v="Pacific Dermatology Specialists"/>
    <x v="42"/>
    <d v="2021-01-13T00:00:00"/>
    <n v="29"/>
    <x v="163"/>
  </r>
  <r>
    <s v="Southeast Dermatology Specialists  "/>
    <s v="Southeast Dermatology Specialists"/>
    <x v="66"/>
    <d v="2021-01-13T00:00:00"/>
    <n v="33"/>
    <x v="163"/>
  </r>
  <r>
    <s v="Southeast Dermatology Specialists  "/>
    <s v="Southeast Dermatology Specialists"/>
    <x v="43"/>
    <d v="2021-01-13T00:00:00"/>
    <n v="49"/>
    <x v="163"/>
  </r>
  <r>
    <s v="Northeast Dermatology Associates"/>
    <s v="Northeast Dermatology Associates"/>
    <x v="38"/>
    <d v="2021-01-13T00:00:00"/>
    <n v="40"/>
    <x v="163"/>
  </r>
  <r>
    <s v="Northeast Dermatology Associates"/>
    <s v="Northeast Dermatology Associates"/>
    <x v="56"/>
    <d v="2021-01-13T00:00:00"/>
    <n v="7"/>
    <x v="163"/>
  </r>
  <r>
    <s v="Northeast Dermatology Associates"/>
    <s v="Northeast Dermatology Associates"/>
    <x v="53"/>
    <d v="2021-01-13T00:00:00"/>
    <n v="58"/>
    <x v="163"/>
  </r>
  <r>
    <s v="Northeast Dermatology Associates"/>
    <s v="Northeast Dermatology Associates"/>
    <x v="55"/>
    <d v="2021-01-13T00:00:00"/>
    <n v="19"/>
    <x v="163"/>
  </r>
  <r>
    <s v="Northeast Dermatology Associates"/>
    <s v="Northeast Dermatology Associates"/>
    <x v="67"/>
    <d v="2021-01-13T00:00:00"/>
    <n v="44"/>
    <x v="163"/>
  </r>
  <r>
    <s v="Family Dermatology"/>
    <s v="Family Dermatology"/>
    <x v="1"/>
    <d v="2021-01-13T00:00:00"/>
    <n v="86"/>
    <x v="163"/>
  </r>
  <r>
    <s v="North Pacific Dermatology"/>
    <s v="North Pacific Dermatology"/>
    <x v="4"/>
    <d v="2021-01-13T00:00:00"/>
    <n v="15"/>
    <x v="163"/>
  </r>
  <r>
    <s v="North Pacific Dermatology"/>
    <s v="North Pacific Dermatology"/>
    <x v="33"/>
    <d v="2021-01-13T00:00:00"/>
    <n v="61"/>
    <x v="163"/>
  </r>
  <r>
    <s v="Northeast Dermatology Associates"/>
    <s v="Northeast Dermatology Associates"/>
    <x v="5"/>
    <d v="2021-01-12T00:00:00"/>
    <n v="120"/>
    <x v="164"/>
  </r>
  <r>
    <s v="Northeast Dermatology Associates"/>
    <s v="Dermatology of Cape Cod"/>
    <x v="34"/>
    <d v="2021-01-12T00:00:00"/>
    <n v="102"/>
    <x v="164"/>
  </r>
  <r>
    <s v="Northeast Dermatology Associates"/>
    <s v="Northeast Dermatology Associates"/>
    <x v="54"/>
    <d v="2021-01-12T00:00:00"/>
    <n v="29"/>
    <x v="164"/>
  </r>
  <r>
    <s v="Northeast Dermatology Associates"/>
    <s v="Northeast Dermatology Associates"/>
    <x v="39"/>
    <d v="2021-01-12T00:00:00"/>
    <n v="21"/>
    <x v="164"/>
  </r>
  <r>
    <s v="Northeast Dermatology Associates"/>
    <s v="Northeast Dermatology Associates"/>
    <x v="37"/>
    <d v="2021-01-12T00:00:00"/>
    <n v="65"/>
    <x v="164"/>
  </r>
  <r>
    <s v="Northeast Dermatology Associates"/>
    <s v="Northeast Dermatology Associates"/>
    <x v="7"/>
    <d v="2021-01-12T00:00:00"/>
    <n v="53"/>
    <x v="164"/>
  </r>
  <r>
    <s v="Pacific Dermatology Specialists"/>
    <s v="Pacific Dermatology Specialists"/>
    <x v="41"/>
    <d v="2021-01-12T00:00:00"/>
    <n v="11"/>
    <x v="164"/>
  </r>
  <r>
    <s v="Northeast Dermatology Associates"/>
    <s v="Northeast Dermatology Associates"/>
    <x v="8"/>
    <d v="2021-01-12T00:00:00"/>
    <n v="54"/>
    <x v="164"/>
  </r>
  <r>
    <s v="Pacific Dermatology Specialists"/>
    <s v="Pacific Dermatology Specialists"/>
    <x v="73"/>
    <d v="2021-01-12T00:00:00"/>
    <n v="14"/>
    <x v="164"/>
  </r>
  <r>
    <s v="Pacific Dermatology Specialists"/>
    <s v="Pacific Dermatology Specialists"/>
    <x v="59"/>
    <d v="2021-01-12T00:00:00"/>
    <n v="27"/>
    <x v="164"/>
  </r>
  <r>
    <s v="Vanguard Dermatology"/>
    <s v="Vanguard Dermatology"/>
    <x v="46"/>
    <d v="2021-01-12T00:00:00"/>
    <n v="34"/>
    <x v="164"/>
  </r>
  <r>
    <s v="Vanguard Dermatology"/>
    <s v="Vanguard Dermatology"/>
    <x v="12"/>
    <d v="2021-01-12T00:00:00"/>
    <n v="31"/>
    <x v="164"/>
  </r>
  <r>
    <s v="Northeast Dermatology Associates"/>
    <s v="Northeast Dermatology Associates"/>
    <x v="40"/>
    <d v="2021-01-12T00:00:00"/>
    <n v="3"/>
    <x v="164"/>
  </r>
  <r>
    <s v="Northeast Dermatology Associates"/>
    <s v="South Shore Skin Center"/>
    <x v="57"/>
    <d v="2021-01-12T00:00:00"/>
    <n v="179"/>
    <x v="164"/>
  </r>
  <r>
    <s v="Pacific Dermatology Specialists"/>
    <s v="Pacific Dermatology Specialists"/>
    <x v="42"/>
    <d v="2021-01-12T00:00:00"/>
    <n v="11"/>
    <x v="164"/>
  </r>
  <r>
    <s v="Southeast Dermatology Specialists  "/>
    <s v="Southeast Dermatology Specialists"/>
    <x v="62"/>
    <d v="2021-01-12T00:00:00"/>
    <n v="35"/>
    <x v="164"/>
  </r>
  <r>
    <s v="Southeast Dermatology Specialists  "/>
    <s v="Southeast Dermatology Specialists"/>
    <x v="44"/>
    <d v="2021-01-12T00:00:00"/>
    <n v="36"/>
    <x v="164"/>
  </r>
  <r>
    <s v="Southeast Dermatology Specialists  "/>
    <s v="Southeast Dermatology Specialists"/>
    <x v="81"/>
    <d v="2021-01-12T00:00:00"/>
    <n v="2"/>
    <x v="164"/>
  </r>
  <r>
    <s v="Vanguard Dermatology"/>
    <s v="Vanguard Dermatology"/>
    <x v="47"/>
    <d v="2021-01-12T00:00:00"/>
    <n v="72"/>
    <x v="164"/>
  </r>
  <r>
    <s v="Vanguard Dermatology"/>
    <s v="Vanguard Dermatology"/>
    <x v="88"/>
    <d v="2021-01-12T00:00:00"/>
    <n v="24"/>
    <x v="164"/>
  </r>
  <r>
    <s v="Northeast Dermatology Associates"/>
    <s v="Northeast Dermatology Associates"/>
    <x v="21"/>
    <d v="2021-01-12T00:00:00"/>
    <n v="34"/>
    <x v="164"/>
  </r>
  <r>
    <s v="Northeast Dermatology Associates"/>
    <s v="Northeast Dermatology Associates"/>
    <x v="55"/>
    <d v="2021-01-12T00:00:00"/>
    <n v="27"/>
    <x v="164"/>
  </r>
  <r>
    <s v="Northeast Dermatology Associates"/>
    <s v="Northeast Dermatology Associates"/>
    <x v="22"/>
    <d v="2021-01-12T00:00:00"/>
    <n v="84"/>
    <x v="164"/>
  </r>
  <r>
    <s v="Northeast Dermatology Associates"/>
    <s v="Northeast Dermatology Associates"/>
    <x v="38"/>
    <d v="2021-01-12T00:00:00"/>
    <n v="47"/>
    <x v="164"/>
  </r>
  <r>
    <s v="Northeast Dermatology Associates"/>
    <s v="Northeast Dermatology Associates"/>
    <x v="56"/>
    <d v="2021-01-12T00:00:00"/>
    <n v="12"/>
    <x v="164"/>
  </r>
  <r>
    <s v="Northeast Dermatology Associates"/>
    <s v="Northeast Dermatology Associates"/>
    <x v="53"/>
    <d v="2021-01-12T00:00:00"/>
    <n v="57"/>
    <x v="164"/>
  </r>
  <r>
    <s v="Northeast Dermatology Associates"/>
    <s v="Northeast Dermatology Associates"/>
    <x v="35"/>
    <d v="2021-01-12T00:00:00"/>
    <n v="62"/>
    <x v="164"/>
  </r>
  <r>
    <s v="Northeast Dermatology Associates"/>
    <s v="Northeast Dermatology Associates"/>
    <x v="36"/>
    <d v="2021-01-12T00:00:00"/>
    <n v="76"/>
    <x v="164"/>
  </r>
  <r>
    <s v="Northeast Dermatology Associates"/>
    <s v="Northeast Dermatology Associates"/>
    <x v="18"/>
    <d v="2021-01-12T00:00:00"/>
    <n v="73"/>
    <x v="164"/>
  </r>
  <r>
    <s v="Northeast Dermatology Associates"/>
    <s v="Brookline Dermatology Associates"/>
    <x v="16"/>
    <d v="2021-01-12T00:00:00"/>
    <n v="39"/>
    <x v="164"/>
  </r>
  <r>
    <s v="North Pacific Dermatology"/>
    <s v="North Pacific Dermatology"/>
    <x v="33"/>
    <d v="2021-01-12T00:00:00"/>
    <n v="60"/>
    <x v="164"/>
  </r>
  <r>
    <s v="Northeast Dermatology Associates"/>
    <s v="Northeast Dermatology Associates"/>
    <x v="67"/>
    <d v="2021-01-12T00:00:00"/>
    <n v="17"/>
    <x v="164"/>
  </r>
  <r>
    <s v="Northeast Dermatology Associates"/>
    <s v="Northeast Dermatology Associates"/>
    <x v="19"/>
    <d v="2021-01-12T00:00:00"/>
    <n v="30"/>
    <x v="164"/>
  </r>
  <r>
    <s v="North Pacific Dermatology"/>
    <s v="Eastside Dermatology"/>
    <x v="3"/>
    <d v="2021-01-12T00:00:00"/>
    <n v="53"/>
    <x v="164"/>
  </r>
  <r>
    <s v="Lupo Center for Aesthetic &amp; General Dermatology"/>
    <s v="Lupo Center for Aesthetic &amp; General Dermatology, LLC"/>
    <x v="2"/>
    <d v="2021-01-12T00:00:00"/>
    <n v="40"/>
    <x v="164"/>
  </r>
  <r>
    <s v="The Dermatology Group  "/>
    <s v="The Dermatology Group"/>
    <x v="25"/>
    <d v="2021-01-12T00:00:00"/>
    <n v="59"/>
    <x v="164"/>
  </r>
  <r>
    <s v="The Dermatology Group  "/>
    <s v="The Dermatology Group"/>
    <x v="24"/>
    <d v="2021-01-12T00:00:00"/>
    <n v="148"/>
    <x v="164"/>
  </r>
  <r>
    <s v="Washington Institute of Dermatologic Laser Surgery"/>
    <s v="Washington Institute of Dermatologic Laser Surgery"/>
    <x v="48"/>
    <d v="2021-01-12T00:00:00"/>
    <n v="26"/>
    <x v="164"/>
  </r>
  <r>
    <s v="Vanguard Dermatology"/>
    <s v="Vanguard Dermatology"/>
    <x v="13"/>
    <d v="2021-01-12T00:00:00"/>
    <n v="70"/>
    <x v="164"/>
  </r>
  <r>
    <s v="Southeast Dermatology Specialists  "/>
    <s v="Southeast Dermatology Specialists"/>
    <x v="43"/>
    <d v="2021-01-12T00:00:00"/>
    <n v="33"/>
    <x v="164"/>
  </r>
  <r>
    <s v="North Pacific Dermatology"/>
    <s v="North Pacific Dermatology"/>
    <x v="4"/>
    <d v="2021-01-12T00:00:00"/>
    <n v="21"/>
    <x v="164"/>
  </r>
  <r>
    <s v="North Pacific Dermatology"/>
    <s v="North Pacific Dermatology"/>
    <x v="68"/>
    <d v="2021-01-12T00:00:00"/>
    <n v="4"/>
    <x v="164"/>
  </r>
  <r>
    <s v="Family Dermatology"/>
    <s v="Family Dermatology"/>
    <x v="1"/>
    <d v="2021-01-12T00:00:00"/>
    <n v="100"/>
    <x v="164"/>
  </r>
  <r>
    <s v="Semler Dermatology"/>
    <s v="Semler Dermatology"/>
    <x v="61"/>
    <d v="2021-01-12T00:00:00"/>
    <n v="78"/>
    <x v="164"/>
  </r>
  <r>
    <s v="Northeast Dermatology Associates"/>
    <s v="South Shore Skin Center"/>
    <x v="9"/>
    <d v="2021-01-12T00:00:00"/>
    <n v="158"/>
    <x v="164"/>
  </r>
  <r>
    <s v="Northeast Dermatology Associates"/>
    <s v="South Shore Skin Center"/>
    <x v="10"/>
    <d v="2021-01-12T00:00:00"/>
    <n v="18"/>
    <x v="164"/>
  </r>
  <r>
    <s v="The Dermatology Group  "/>
    <s v="Swan Dermatology &amp; Aesthetics"/>
    <x v="11"/>
    <d v="2021-01-12T00:00:00"/>
    <n v="37"/>
    <x v="164"/>
  </r>
  <r>
    <s v="The Dermatology Group  "/>
    <s v="The Dermatology Group"/>
    <x v="76"/>
    <d v="2021-01-12T00:00:00"/>
    <n v="87"/>
    <x v="164"/>
  </r>
  <r>
    <s v="The Dermatology Group  "/>
    <s v="The Dermatology Group"/>
    <x v="26"/>
    <d v="2021-01-12T00:00:00"/>
    <n v="26"/>
    <x v="164"/>
  </r>
  <r>
    <s v="Vanguard Dermatology"/>
    <s v="Vanguard Dermatology"/>
    <x v="84"/>
    <d v="2021-01-12T00:00:00"/>
    <n v="2"/>
    <x v="164"/>
  </r>
  <r>
    <s v="Vanguard Dermatology"/>
    <s v="Vanguard Dermatology"/>
    <x v="107"/>
    <d v="2021-01-12T00:00:00"/>
    <n v="1"/>
    <x v="164"/>
  </r>
  <r>
    <s v="Washington Institute of Dermatologic Laser Surgery"/>
    <s v="Washington Institute of Dermatologic Laser Surgery"/>
    <x v="48"/>
    <d v="2021-01-11T00:00:00"/>
    <n v="25"/>
    <x v="165"/>
  </r>
  <r>
    <s v="Vanguard Dermatology"/>
    <s v="Vanguard Dermatology"/>
    <x v="47"/>
    <d v="2021-01-11T00:00:00"/>
    <n v="38"/>
    <x v="165"/>
  </r>
  <r>
    <s v="Vanguard Dermatology"/>
    <s v="Vanguard Dermatology"/>
    <x v="46"/>
    <d v="2021-01-11T00:00:00"/>
    <n v="61"/>
    <x v="165"/>
  </r>
  <r>
    <s v="The Dermatology Group  "/>
    <s v="The Dermatology Group"/>
    <x v="25"/>
    <d v="2021-01-11T00:00:00"/>
    <n v="40"/>
    <x v="165"/>
  </r>
  <r>
    <s v="Pacific Dermatology Specialists"/>
    <s v="Pacific Dermatology Specialists"/>
    <x v="59"/>
    <d v="2021-01-11T00:00:00"/>
    <n v="33"/>
    <x v="165"/>
  </r>
  <r>
    <s v="Pacific Dermatology Specialists"/>
    <s v="Pacific Dermatology Specialists"/>
    <x v="73"/>
    <d v="2021-01-11T00:00:00"/>
    <n v="14"/>
    <x v="165"/>
  </r>
  <r>
    <s v="Pacific Dermatology Specialists"/>
    <s v="Pacific Dermatology Specialists"/>
    <x v="41"/>
    <d v="2021-01-11T00:00:00"/>
    <n v="2"/>
    <x v="165"/>
  </r>
  <r>
    <s v="Southeast Dermatology Specialists  "/>
    <s v="Southeast Dermatology Specialists"/>
    <x v="43"/>
    <d v="2021-01-11T00:00:00"/>
    <n v="39"/>
    <x v="165"/>
  </r>
  <r>
    <s v="Northeast Dermatology Associates"/>
    <s v="Dermatology of Cape Cod"/>
    <x v="34"/>
    <d v="2021-01-11T00:00:00"/>
    <n v="82"/>
    <x v="165"/>
  </r>
  <r>
    <s v="Northeast Dermatology Associates"/>
    <s v="Northeast Dermatology Associates"/>
    <x v="39"/>
    <d v="2021-01-11T00:00:00"/>
    <n v="34"/>
    <x v="165"/>
  </r>
  <r>
    <s v="Northeast Dermatology Associates"/>
    <s v="Northeast Dermatology Associates"/>
    <x v="38"/>
    <d v="2021-01-11T00:00:00"/>
    <n v="81"/>
    <x v="165"/>
  </r>
  <r>
    <s v="Northeast Dermatology Associates"/>
    <s v="Northeast Dermatology Associates"/>
    <x v="37"/>
    <d v="2021-01-11T00:00:00"/>
    <n v="72"/>
    <x v="165"/>
  </r>
  <r>
    <s v="Northeast Dermatology Associates"/>
    <s v="Northeast Dermatology Associates"/>
    <x v="35"/>
    <d v="2021-01-11T00:00:00"/>
    <n v="64"/>
    <x v="165"/>
  </r>
  <r>
    <s v="Northeast Dermatology Associates"/>
    <s v="Northeast Dermatology Associates"/>
    <x v="67"/>
    <d v="2021-01-11T00:00:00"/>
    <n v="59"/>
    <x v="165"/>
  </r>
  <r>
    <s v="Northeast Dermatology Associates"/>
    <s v="Northeast Dermatology Associates"/>
    <x v="36"/>
    <d v="2021-01-11T00:00:00"/>
    <n v="105"/>
    <x v="165"/>
  </r>
  <r>
    <s v="Southeast Dermatology Specialists  "/>
    <s v="Southeast Dermatology Specialists"/>
    <x v="62"/>
    <d v="2021-01-11T00:00:00"/>
    <n v="57"/>
    <x v="165"/>
  </r>
  <r>
    <s v="Semler Dermatology"/>
    <s v="Semler Dermatology"/>
    <x v="61"/>
    <d v="2021-01-11T00:00:00"/>
    <n v="86"/>
    <x v="165"/>
  </r>
  <r>
    <s v="Northeast Dermatology Associates"/>
    <s v="South Shore Skin Center"/>
    <x v="57"/>
    <d v="2021-01-11T00:00:00"/>
    <n v="82"/>
    <x v="165"/>
  </r>
  <r>
    <s v="Northeast Dermatology Associates"/>
    <s v="South Shore Skin Center"/>
    <x v="9"/>
    <d v="2021-01-11T00:00:00"/>
    <n v="140"/>
    <x v="165"/>
  </r>
  <r>
    <s v="The Dermatology Group  "/>
    <s v="The Dermatology Group"/>
    <x v="77"/>
    <d v="2021-01-11T00:00:00"/>
    <n v="55"/>
    <x v="165"/>
  </r>
  <r>
    <s v="North Pacific Dermatology"/>
    <s v="North Pacific Dermatology"/>
    <x v="33"/>
    <d v="2021-01-11T00:00:00"/>
    <n v="56"/>
    <x v="165"/>
  </r>
  <r>
    <s v="Northeast Dermatology Associates"/>
    <s v="Northeast Dermatology Associates"/>
    <x v="53"/>
    <d v="2021-01-11T00:00:00"/>
    <n v="27"/>
    <x v="165"/>
  </r>
  <r>
    <s v="Northeast Dermatology Associates"/>
    <s v="Northeast Dermatology Associates"/>
    <x v="55"/>
    <d v="2021-01-11T00:00:00"/>
    <n v="28"/>
    <x v="165"/>
  </r>
  <r>
    <s v="Northeast Dermatology Associates"/>
    <s v="Northeast Dermatology Associates"/>
    <x v="54"/>
    <d v="2021-01-11T00:00:00"/>
    <n v="33"/>
    <x v="165"/>
  </r>
  <r>
    <s v="Northeast Dermatology Associates"/>
    <s v="Northeast Dermatology Associates"/>
    <x v="56"/>
    <d v="2021-01-11T00:00:00"/>
    <n v="17"/>
    <x v="165"/>
  </r>
  <r>
    <s v="Northeast Dermatology Associates"/>
    <s v="Northeast Dermatology Associates"/>
    <x v="71"/>
    <d v="2021-01-11T00:00:00"/>
    <n v="2"/>
    <x v="165"/>
  </r>
  <r>
    <s v="Northeast Dermatology Associates"/>
    <s v="Northeast Dermatology Associates"/>
    <x v="5"/>
    <d v="2021-01-11T00:00:00"/>
    <n v="89"/>
    <x v="165"/>
  </r>
  <r>
    <s v="Family Dermatology"/>
    <s v="Family Dermatology"/>
    <x v="1"/>
    <d v="2021-01-11T00:00:00"/>
    <n v="92"/>
    <x v="165"/>
  </r>
  <r>
    <s v="North Pacific Dermatology"/>
    <s v="North Pacific Dermatology"/>
    <x v="4"/>
    <d v="2021-01-11T00:00:00"/>
    <n v="17"/>
    <x v="165"/>
  </r>
  <r>
    <s v="North Pacific Dermatology"/>
    <s v="Eastside Dermatology"/>
    <x v="3"/>
    <d v="2021-01-11T00:00:00"/>
    <n v="40"/>
    <x v="165"/>
  </r>
  <r>
    <s v="Lupo Center for Aesthetic &amp; General Dermatology"/>
    <s v="Lupo Center for Aesthetic &amp; General Dermatology, LLC"/>
    <x v="2"/>
    <d v="2021-01-11T00:00:00"/>
    <n v="45"/>
    <x v="165"/>
  </r>
  <r>
    <s v="Northeast Dermatology Associates"/>
    <s v="Northeast Dermatology Associates"/>
    <x v="7"/>
    <d v="2021-01-11T00:00:00"/>
    <n v="29"/>
    <x v="165"/>
  </r>
  <r>
    <s v="Vanguard Dermatology"/>
    <s v="Vanguard Dermatology"/>
    <x v="12"/>
    <d v="2021-01-11T00:00:00"/>
    <n v="34"/>
    <x v="165"/>
  </r>
  <r>
    <s v="Vanguard Dermatology"/>
    <s v="Vanguard Dermatology"/>
    <x v="13"/>
    <d v="2021-01-11T00:00:00"/>
    <n v="113"/>
    <x v="165"/>
  </r>
  <r>
    <s v="Southeast Dermatology Specialists  "/>
    <s v="Southeast Dermatology Specialists"/>
    <x v="66"/>
    <d v="2021-01-11T00:00:00"/>
    <n v="22"/>
    <x v="165"/>
  </r>
  <r>
    <s v="Pacific Dermatology Specialists"/>
    <s v="Pacific Dermatology Specialists"/>
    <x v="65"/>
    <d v="2021-01-11T00:00:00"/>
    <n v="34"/>
    <x v="165"/>
  </r>
  <r>
    <s v="Northeast Dermatology Associates"/>
    <s v="Northeast Dermatology Associates"/>
    <x v="8"/>
    <d v="2021-01-11T00:00:00"/>
    <n v="45"/>
    <x v="165"/>
  </r>
  <r>
    <s v="Vanguard Dermatology"/>
    <s v="Vanguard Dermatology"/>
    <x v="27"/>
    <d v="2021-01-11T00:00:00"/>
    <n v="16"/>
    <x v="165"/>
  </r>
  <r>
    <s v="The Dermatology Group  "/>
    <s v="The Dermatology Group"/>
    <x v="24"/>
    <d v="2021-01-11T00:00:00"/>
    <n v="131"/>
    <x v="165"/>
  </r>
  <r>
    <s v="The Dermatology Group  "/>
    <s v="Swan Dermatology &amp; Aesthetics"/>
    <x v="11"/>
    <d v="2021-01-11T00:00:00"/>
    <n v="45"/>
    <x v="165"/>
  </r>
  <r>
    <s v="Northeast Dermatology Associates"/>
    <s v="South Shore Skin Center"/>
    <x v="10"/>
    <d v="2021-01-11T00:00:00"/>
    <n v="11"/>
    <x v="165"/>
  </r>
  <r>
    <s v="Northeast Dermatology Associates"/>
    <s v="Northeast Dermatology Associates"/>
    <x v="21"/>
    <d v="2021-01-11T00:00:00"/>
    <n v="24"/>
    <x v="165"/>
  </r>
  <r>
    <s v="Northeast Dermatology Associates"/>
    <s v="Northeast Dermatology Associates"/>
    <x v="22"/>
    <d v="2021-01-11T00:00:00"/>
    <n v="93"/>
    <x v="165"/>
  </r>
  <r>
    <s v="Northeast Dermatology Associates"/>
    <s v="Northeast Dermatology Associates"/>
    <x v="18"/>
    <d v="2021-01-11T00:00:00"/>
    <n v="96"/>
    <x v="165"/>
  </r>
  <r>
    <s v="Northeast Dermatology Associates"/>
    <s v="Brookline Dermatology Associates"/>
    <x v="17"/>
    <d v="2021-01-11T00:00:00"/>
    <n v="11"/>
    <x v="165"/>
  </r>
  <r>
    <s v="Northeast Dermatology Associates"/>
    <s v="Brookline Dermatology Associates"/>
    <x v="16"/>
    <d v="2021-01-08T00:00:00"/>
    <n v="19"/>
    <x v="166"/>
  </r>
  <r>
    <s v="Northeast Dermatology Associates"/>
    <s v="Dermatology of Cape Cod"/>
    <x v="34"/>
    <d v="2021-01-08T00:00:00"/>
    <n v="32"/>
    <x v="166"/>
  </r>
  <r>
    <s v="Northeast Dermatology Associates"/>
    <s v="Northeast Dermatology Associates"/>
    <x v="35"/>
    <d v="2021-01-08T00:00:00"/>
    <n v="24"/>
    <x v="166"/>
  </r>
  <r>
    <s v="Northeast Dermatology Associates"/>
    <s v="Northeast Dermatology Associates"/>
    <x v="36"/>
    <d v="2021-01-08T00:00:00"/>
    <n v="57"/>
    <x v="166"/>
  </r>
  <r>
    <s v="Southeast Dermatology Specialists  "/>
    <s v="Southeast Dermatology Specialists"/>
    <x v="44"/>
    <d v="2021-01-08T00:00:00"/>
    <n v="11"/>
    <x v="166"/>
  </r>
  <r>
    <s v="The Dermatology Group  "/>
    <s v="Swan Dermatology &amp; Aesthetics"/>
    <x v="11"/>
    <d v="2021-01-08T00:00:00"/>
    <n v="33"/>
    <x v="166"/>
  </r>
  <r>
    <s v="The Dermatology Group  "/>
    <s v="The Dermatology Group"/>
    <x v="26"/>
    <d v="2021-01-08T00:00:00"/>
    <n v="30"/>
    <x v="166"/>
  </r>
  <r>
    <s v="Vanguard Dermatology"/>
    <s v="Vanguard Dermatology"/>
    <x v="46"/>
    <d v="2021-01-08T00:00:00"/>
    <n v="2"/>
    <x v="166"/>
  </r>
  <r>
    <s v="Northeast Dermatology Associates"/>
    <s v="Northeast Dermatology Associates"/>
    <x v="8"/>
    <d v="2021-01-08T00:00:00"/>
    <n v="7"/>
    <x v="166"/>
  </r>
  <r>
    <s v="Vanguard Dermatology"/>
    <s v="Vanguard Dermatology"/>
    <x v="12"/>
    <d v="2021-01-08T00:00:00"/>
    <n v="18"/>
    <x v="166"/>
  </r>
  <r>
    <s v="The Dermatology Group  "/>
    <s v="The Dermatology Group"/>
    <x v="24"/>
    <d v="2021-01-08T00:00:00"/>
    <n v="90"/>
    <x v="166"/>
  </r>
  <r>
    <s v="Northeast Dermatology Associates"/>
    <s v="Northeast Dermatology Associates"/>
    <x v="22"/>
    <d v="2021-01-08T00:00:00"/>
    <n v="103"/>
    <x v="166"/>
  </r>
  <r>
    <s v="Northeast Dermatology Associates"/>
    <s v="Northeast Dermatology Associates"/>
    <x v="91"/>
    <d v="2021-01-08T00:00:00"/>
    <n v="11"/>
    <x v="166"/>
  </r>
  <r>
    <s v="Lupo Center for Aesthetic &amp; General Dermatology"/>
    <s v="Lupo Center for Aesthetic &amp; General Dermatology, LLC"/>
    <x v="2"/>
    <d v="2021-01-08T00:00:00"/>
    <n v="11"/>
    <x v="166"/>
  </r>
  <r>
    <s v="North Pacific Dermatology"/>
    <s v="Eastside Dermatology"/>
    <x v="3"/>
    <d v="2021-01-08T00:00:00"/>
    <n v="50"/>
    <x v="166"/>
  </r>
  <r>
    <s v="Northeast Dermatology Associates"/>
    <s v="Northeast Dermatology Associates"/>
    <x v="5"/>
    <d v="2021-01-08T00:00:00"/>
    <n v="44"/>
    <x v="166"/>
  </r>
  <r>
    <s v="Northeast Dermatology Associates"/>
    <s v="Brookline Dermatology Associates"/>
    <x v="17"/>
    <d v="2021-01-08T00:00:00"/>
    <n v="48"/>
    <x v="166"/>
  </r>
  <r>
    <s v="Northeast Dermatology Associates"/>
    <s v="Northeast Dermatology Associates"/>
    <x v="38"/>
    <d v="2021-01-08T00:00:00"/>
    <n v="46"/>
    <x v="166"/>
  </r>
  <r>
    <s v="Northeast Dermatology Associates"/>
    <s v="Northeast Dermatology Associates"/>
    <x v="55"/>
    <d v="2021-01-08T00:00:00"/>
    <n v="22"/>
    <x v="166"/>
  </r>
  <r>
    <s v="Northeast Dermatology Associates"/>
    <s v="Northeast Dermatology Associates"/>
    <x v="53"/>
    <d v="2021-01-08T00:00:00"/>
    <n v="19"/>
    <x v="166"/>
  </r>
  <r>
    <s v="North Pacific Dermatology"/>
    <s v="North Pacific Dermatology"/>
    <x v="33"/>
    <d v="2021-01-08T00:00:00"/>
    <n v="20"/>
    <x v="166"/>
  </r>
  <r>
    <s v="North Pacific Dermatology"/>
    <s v="North Pacific Dermatology"/>
    <x v="4"/>
    <d v="2021-01-08T00:00:00"/>
    <n v="23"/>
    <x v="166"/>
  </r>
  <r>
    <s v="Family Dermatology"/>
    <s v="Family Dermatology"/>
    <x v="1"/>
    <d v="2021-01-08T00:00:00"/>
    <n v="15"/>
    <x v="166"/>
  </r>
  <r>
    <s v="Vanguard Dermatology"/>
    <s v="Vanguard Dermatology"/>
    <x v="84"/>
    <d v="2021-01-08T00:00:00"/>
    <n v="26"/>
    <x v="166"/>
  </r>
  <r>
    <s v="The Dermatology Group  "/>
    <s v="The Dermatology Group"/>
    <x v="76"/>
    <d v="2021-01-08T00:00:00"/>
    <n v="21"/>
    <x v="166"/>
  </r>
  <r>
    <s v="The Dermatology Group  "/>
    <s v="The Dermatology Group"/>
    <x v="64"/>
    <d v="2021-01-08T00:00:00"/>
    <n v="9"/>
    <x v="166"/>
  </r>
  <r>
    <s v="Northeast Dermatology Associates"/>
    <s v="South Shore Skin Center"/>
    <x v="9"/>
    <d v="2021-01-08T00:00:00"/>
    <n v="96"/>
    <x v="166"/>
  </r>
  <r>
    <s v="Northeast Dermatology Associates"/>
    <s v="South Shore Skin Center"/>
    <x v="57"/>
    <d v="2021-01-08T00:00:00"/>
    <n v="78"/>
    <x v="166"/>
  </r>
  <r>
    <s v="Semler Dermatology"/>
    <s v="Semler Dermatology"/>
    <x v="61"/>
    <d v="2021-01-08T00:00:00"/>
    <n v="32"/>
    <x v="166"/>
  </r>
  <r>
    <s v="Pacific Dermatology Specialists"/>
    <s v="Pacific Dermatology Specialists"/>
    <x v="42"/>
    <d v="2021-01-08T00:00:00"/>
    <n v="34"/>
    <x v="166"/>
  </r>
  <r>
    <s v="Southeast Dermatology Specialists  "/>
    <s v="Southeast Dermatology Specialists"/>
    <x v="62"/>
    <d v="2021-01-08T00:00:00"/>
    <n v="28"/>
    <x v="166"/>
  </r>
  <r>
    <s v="Northeast Dermatology Associates"/>
    <s v="Northeast Dermatology Associates"/>
    <x v="67"/>
    <d v="2021-01-08T00:00:00"/>
    <n v="1"/>
    <x v="166"/>
  </r>
  <r>
    <s v="Northeast Dermatology Associates"/>
    <s v="Northeast Dermatology Associates"/>
    <x v="54"/>
    <d v="2021-01-08T00:00:00"/>
    <n v="34"/>
    <x v="166"/>
  </r>
  <r>
    <s v="Northeast Dermatology Associates"/>
    <s v="Northeast Dermatology Associates"/>
    <x v="37"/>
    <d v="2021-01-08T00:00:00"/>
    <n v="109"/>
    <x v="166"/>
  </r>
  <r>
    <s v="Southeast Dermatology Specialists  "/>
    <s v="Southeast Dermatology Specialists"/>
    <x v="43"/>
    <d v="2021-01-08T00:00:00"/>
    <n v="41"/>
    <x v="166"/>
  </r>
  <r>
    <s v="The Dermatology Group  "/>
    <s v="The Dermatology Group"/>
    <x v="25"/>
    <d v="2021-01-08T00:00:00"/>
    <n v="20"/>
    <x v="166"/>
  </r>
  <r>
    <s v="Washington Institute of Dermatologic Laser Surgery"/>
    <s v="Washington Institute of Dermatologic Laser Surgery"/>
    <x v="48"/>
    <d v="2021-01-08T00:00:00"/>
    <n v="25"/>
    <x v="166"/>
  </r>
  <r>
    <s v="Southeast Dermatology Specialists  "/>
    <s v="Southeast Dermatology Specialists"/>
    <x v="62"/>
    <d v="2021-01-07T00:00:00"/>
    <n v="52"/>
    <x v="167"/>
  </r>
  <r>
    <s v="Pacific Dermatology Specialists"/>
    <s v="Pacific Dermatology Specialists"/>
    <x v="42"/>
    <d v="2021-01-07T00:00:00"/>
    <n v="63"/>
    <x v="167"/>
  </r>
  <r>
    <s v="Northeast Dermatology Associates"/>
    <s v="South Shore Skin Center"/>
    <x v="57"/>
    <d v="2021-01-07T00:00:00"/>
    <n v="146"/>
    <x v="167"/>
  </r>
  <r>
    <s v="Northeast Dermatology Associates"/>
    <s v="Northeast Dermatology Associates"/>
    <x v="40"/>
    <d v="2021-01-07T00:00:00"/>
    <n v="16"/>
    <x v="167"/>
  </r>
  <r>
    <s v="Northeast Dermatology Associates"/>
    <s v="Northeast Dermatology Associates"/>
    <x v="71"/>
    <d v="2021-01-07T00:00:00"/>
    <n v="2"/>
    <x v="167"/>
  </r>
  <r>
    <s v="Northeast Dermatology Associates"/>
    <s v="Northeast Dermatology Associates"/>
    <x v="21"/>
    <d v="2021-01-07T00:00:00"/>
    <n v="24"/>
    <x v="167"/>
  </r>
  <r>
    <s v="Northeast Dermatology Associates"/>
    <s v="Northeast Dermatology Associates"/>
    <x v="56"/>
    <d v="2021-01-07T00:00:00"/>
    <n v="17"/>
    <x v="167"/>
  </r>
  <r>
    <s v="Northeast Dermatology Associates"/>
    <s v="Northeast Dermatology Associates"/>
    <x v="22"/>
    <d v="2021-01-07T00:00:00"/>
    <n v="45"/>
    <x v="167"/>
  </r>
  <r>
    <s v="Northeast Dermatology Associates"/>
    <s v="Northeast Dermatology Associates"/>
    <x v="55"/>
    <d v="2021-01-07T00:00:00"/>
    <n v="48"/>
    <x v="167"/>
  </r>
  <r>
    <s v="Northeast Dermatology Associates"/>
    <s v="Northeast Dermatology Associates"/>
    <x v="53"/>
    <d v="2021-01-07T00:00:00"/>
    <n v="61"/>
    <x v="167"/>
  </r>
  <r>
    <s v="Northeast Dermatology Associates"/>
    <s v="Brookline Dermatology Associates"/>
    <x v="17"/>
    <d v="2021-01-07T00:00:00"/>
    <n v="48"/>
    <x v="167"/>
  </r>
  <r>
    <s v="Northeast Dermatology Associates"/>
    <s v="Northeast Dermatology Associates"/>
    <x v="18"/>
    <d v="2021-01-07T00:00:00"/>
    <n v="88"/>
    <x v="167"/>
  </r>
  <r>
    <s v="North Pacific Dermatology"/>
    <s v="North Pacific Dermatology"/>
    <x v="33"/>
    <d v="2021-01-07T00:00:00"/>
    <n v="49"/>
    <x v="167"/>
  </r>
  <r>
    <s v="Northeast Dermatology Associates"/>
    <s v="Brookline Dermatology Associates"/>
    <x v="16"/>
    <d v="2021-01-07T00:00:00"/>
    <n v="35"/>
    <x v="167"/>
  </r>
  <r>
    <s v="Southeast Dermatology Specialists  "/>
    <s v="Southeast Dermatology Specialists"/>
    <x v="44"/>
    <d v="2021-01-07T00:00:00"/>
    <n v="26"/>
    <x v="167"/>
  </r>
  <r>
    <s v="Southeast Dermatology Specialists  "/>
    <s v="Southeast Dermatology Specialists"/>
    <x v="81"/>
    <d v="2021-01-07T00:00:00"/>
    <n v="1"/>
    <x v="167"/>
  </r>
  <r>
    <s v="Pacific Dermatology Specialists"/>
    <s v="Pacific Dermatology Specialists"/>
    <x v="41"/>
    <d v="2021-01-07T00:00:00"/>
    <n v="6"/>
    <x v="167"/>
  </r>
  <r>
    <s v="Northeast Dermatology Associates"/>
    <s v="Northeast Dermatology Associates"/>
    <x v="8"/>
    <d v="2021-01-07T00:00:00"/>
    <n v="40"/>
    <x v="167"/>
  </r>
  <r>
    <s v="Pacific Dermatology Specialists"/>
    <s v="Pacific Dermatology Specialists"/>
    <x v="59"/>
    <d v="2021-01-07T00:00:00"/>
    <n v="27"/>
    <x v="167"/>
  </r>
  <r>
    <s v="The Dermatology Group  "/>
    <s v="The Dermatology Group"/>
    <x v="83"/>
    <d v="2021-01-07T00:00:00"/>
    <n v="1"/>
    <x v="167"/>
  </r>
  <r>
    <s v="Vanguard Dermatology"/>
    <s v="Vanguard Dermatology"/>
    <x v="12"/>
    <d v="2021-01-07T00:00:00"/>
    <n v="79"/>
    <x v="167"/>
  </r>
  <r>
    <s v="Vanguard Dermatology"/>
    <s v="Vanguard Dermatology"/>
    <x v="46"/>
    <d v="2021-01-07T00:00:00"/>
    <n v="41"/>
    <x v="167"/>
  </r>
  <r>
    <s v="Dermatology &amp; MOHS Surgery Institute"/>
    <s v="Dermatology &amp; MOHS Surgery Institute"/>
    <x v="29"/>
    <d v="2021-01-07T00:00:00"/>
    <n v="32"/>
    <x v="167"/>
  </r>
  <r>
    <s v="North Pacific Dermatology"/>
    <s v="Eastside Dermatology"/>
    <x v="95"/>
    <d v="2021-01-07T00:00:00"/>
    <n v="6"/>
    <x v="167"/>
  </r>
  <r>
    <s v="Northeast Dermatology Associates"/>
    <s v="Dermatology of Cape Cod"/>
    <x v="34"/>
    <d v="2021-01-07T00:00:00"/>
    <n v="50"/>
    <x v="167"/>
  </r>
  <r>
    <s v="Northeast Dermatology Associates"/>
    <s v="Northeast Dermatology Associates"/>
    <x v="5"/>
    <d v="2021-01-07T00:00:00"/>
    <n v="90"/>
    <x v="167"/>
  </r>
  <r>
    <s v="Northeast Dermatology Associates"/>
    <s v="Northeast Dermatology Associates"/>
    <x v="36"/>
    <d v="2021-01-07T00:00:00"/>
    <n v="46"/>
    <x v="167"/>
  </r>
  <r>
    <s v="Northeast Dermatology Associates"/>
    <s v="Northeast Dermatology Associates"/>
    <x v="35"/>
    <d v="2021-01-07T00:00:00"/>
    <n v="56"/>
    <x v="167"/>
  </r>
  <r>
    <s v="Northeast Dermatology Associates"/>
    <s v="Northeast Dermatology Associates"/>
    <x v="39"/>
    <d v="2021-01-07T00:00:00"/>
    <n v="20"/>
    <x v="167"/>
  </r>
  <r>
    <s v="Northeast Dermatology Associates"/>
    <s v="Northeast Dermatology Associates"/>
    <x v="37"/>
    <d v="2021-01-07T00:00:00"/>
    <n v="83"/>
    <x v="167"/>
  </r>
  <r>
    <s v="Northeast Dermatology Associates"/>
    <s v="Northeast Dermatology Associates"/>
    <x v="7"/>
    <d v="2021-01-07T00:00:00"/>
    <n v="46"/>
    <x v="167"/>
  </r>
  <r>
    <s v="North Pacific Dermatology"/>
    <s v="North Pacific Dermatology"/>
    <x v="4"/>
    <d v="2021-01-07T00:00:00"/>
    <n v="10"/>
    <x v="167"/>
  </r>
  <r>
    <s v="NULL"/>
    <s v="Unknown Practice"/>
    <x v="68"/>
    <d v="2021-01-07T00:00:00"/>
    <n v="8"/>
    <x v="167"/>
  </r>
  <r>
    <s v="Northeast Dermatology Associates"/>
    <s v="Northeast Dermatology Associates"/>
    <x v="6"/>
    <d v="2021-01-07T00:00:00"/>
    <n v="37"/>
    <x v="167"/>
  </r>
  <r>
    <s v="Northeast Dermatology Associates"/>
    <s v="Northeast Dermatology Associates"/>
    <x v="20"/>
    <d v="2021-01-07T00:00:00"/>
    <n v="1"/>
    <x v="167"/>
  </r>
  <r>
    <s v="Northeast Dermatology Associates"/>
    <s v="Northeast Dermatology Associates"/>
    <x v="19"/>
    <d v="2021-01-07T00:00:00"/>
    <n v="38"/>
    <x v="167"/>
  </r>
  <r>
    <s v="Northeast Dermatology Associates"/>
    <s v="Northeast Dermatology Associates"/>
    <x v="54"/>
    <d v="2021-01-07T00:00:00"/>
    <n v="32"/>
    <x v="167"/>
  </r>
  <r>
    <s v="The Dermatology Group  "/>
    <s v="Swan Dermatology &amp; Aesthetics"/>
    <x v="11"/>
    <d v="2021-01-07T00:00:00"/>
    <n v="43"/>
    <x v="167"/>
  </r>
  <r>
    <s v="The Dermatology Group  "/>
    <s v="The Dermatology Group"/>
    <x v="64"/>
    <d v="2021-01-07T00:00:00"/>
    <n v="25"/>
    <x v="167"/>
  </r>
  <r>
    <s v="Vanguard Dermatology"/>
    <s v="Vanguard Dermatology"/>
    <x v="84"/>
    <d v="2021-01-07T00:00:00"/>
    <n v="4"/>
    <x v="167"/>
  </r>
  <r>
    <s v="The Dermatology Group  "/>
    <s v="The Dermatology Group"/>
    <x v="26"/>
    <d v="2021-01-07T00:00:00"/>
    <n v="69"/>
    <x v="167"/>
  </r>
  <r>
    <s v="Northeast Dermatology Associates"/>
    <s v="South Shore Skin Center"/>
    <x v="9"/>
    <d v="2021-01-07T00:00:00"/>
    <n v="211"/>
    <x v="167"/>
  </r>
  <r>
    <s v="Northeast Dermatology Associates"/>
    <s v="South Shore Skin Center"/>
    <x v="10"/>
    <d v="2021-01-07T00:00:00"/>
    <n v="1"/>
    <x v="167"/>
  </r>
  <r>
    <s v="Semler Dermatology"/>
    <s v="Semler Dermatology"/>
    <x v="61"/>
    <d v="2021-01-07T00:00:00"/>
    <n v="90"/>
    <x v="167"/>
  </r>
  <r>
    <s v="Vanguard Dermatology"/>
    <s v="Vanguard Dermatology"/>
    <x v="47"/>
    <d v="2021-01-07T00:00:00"/>
    <n v="24"/>
    <x v="167"/>
  </r>
  <r>
    <s v="Vanguard Dermatology"/>
    <s v="Vanguard Dermatology"/>
    <x v="13"/>
    <d v="2021-01-07T00:00:00"/>
    <n v="73"/>
    <x v="167"/>
  </r>
  <r>
    <s v="Washington Institute of Dermatologic Laser Surgery"/>
    <s v="Washington Institute of Dermatologic Laser Surgery"/>
    <x v="48"/>
    <d v="2021-01-07T00:00:00"/>
    <n v="23"/>
    <x v="167"/>
  </r>
  <r>
    <s v="The Dermatology Group  "/>
    <s v="The Dermatology Group"/>
    <x v="25"/>
    <d v="2021-01-07T00:00:00"/>
    <n v="35"/>
    <x v="167"/>
  </r>
  <r>
    <s v="The Dermatology Group  "/>
    <s v="The Dermatology Group"/>
    <x v="24"/>
    <d v="2021-01-07T00:00:00"/>
    <n v="94"/>
    <x v="167"/>
  </r>
  <r>
    <s v="The Dermatology Group  "/>
    <s v="The Dermatology Group"/>
    <x v="45"/>
    <d v="2021-01-07T00:00:00"/>
    <n v="22"/>
    <x v="167"/>
  </r>
  <r>
    <s v="The Dermatology Group  "/>
    <s v="The Dermatology Group"/>
    <x v="100"/>
    <d v="2021-01-07T00:00:00"/>
    <n v="18"/>
    <x v="167"/>
  </r>
  <r>
    <s v="Southeast Dermatology Specialists  "/>
    <s v="Southeast Dermatology Specialists"/>
    <x v="43"/>
    <d v="2021-01-07T00:00:00"/>
    <n v="42"/>
    <x v="167"/>
  </r>
  <r>
    <s v="Northeast Dermatology Associates"/>
    <s v="Northeast Dermatology Associates"/>
    <x v="67"/>
    <d v="2021-01-07T00:00:00"/>
    <n v="27"/>
    <x v="167"/>
  </r>
  <r>
    <s v="Northeast Dermatology Associates"/>
    <s v="Northeast Dermatology Associates"/>
    <x v="38"/>
    <d v="2021-01-07T00:00:00"/>
    <n v="72"/>
    <x v="167"/>
  </r>
  <r>
    <s v="Lupo Center for Aesthetic &amp; General Dermatology"/>
    <s v="Lupo Center for Aesthetic &amp; General Dermatology, LLC"/>
    <x v="2"/>
    <d v="2021-01-07T00:00:00"/>
    <n v="20"/>
    <x v="167"/>
  </r>
  <r>
    <s v="North Pacific Dermatology"/>
    <s v="Eastside Dermatology"/>
    <x v="3"/>
    <d v="2021-01-07T00:00:00"/>
    <n v="42"/>
    <x v="167"/>
  </r>
  <r>
    <s v="Family Dermatology"/>
    <s v="Family Dermatology"/>
    <x v="1"/>
    <d v="2021-01-07T00:00:00"/>
    <n v="72"/>
    <x v="167"/>
  </r>
  <r>
    <s v="Northeast Dermatology Associates"/>
    <s v="Northeast Dermatology Associates"/>
    <x v="56"/>
    <d v="2021-01-06T00:00:00"/>
    <n v="7"/>
    <x v="168"/>
  </r>
  <r>
    <s v="Northeast Dermatology Associates"/>
    <s v="Northeast Dermatology Associates"/>
    <x v="87"/>
    <d v="2021-01-06T00:00:00"/>
    <n v="13"/>
    <x v="168"/>
  </r>
  <r>
    <s v="Northeast Dermatology Associates"/>
    <s v="Northeast Dermatology Associates"/>
    <x v="54"/>
    <d v="2021-01-06T00:00:00"/>
    <n v="39"/>
    <x v="168"/>
  </r>
  <r>
    <s v="Northeast Dermatology Associates"/>
    <s v="Northeast Dermatology Associates"/>
    <x v="55"/>
    <d v="2021-01-06T00:00:00"/>
    <n v="21"/>
    <x v="168"/>
  </r>
  <r>
    <s v="Northeast Dermatology Associates"/>
    <s v="Northeast Dermatology Associates"/>
    <x v="53"/>
    <d v="2021-01-06T00:00:00"/>
    <n v="54"/>
    <x v="168"/>
  </r>
  <r>
    <s v="Southeast Dermatology Specialists  "/>
    <s v="Southeast Dermatology Specialists"/>
    <x v="62"/>
    <d v="2021-01-06T00:00:00"/>
    <n v="61"/>
    <x v="168"/>
  </r>
  <r>
    <s v="Pacific Dermatology Specialists"/>
    <s v="Pacific Dermatology Specialists"/>
    <x v="42"/>
    <d v="2021-01-06T00:00:00"/>
    <n v="36"/>
    <x v="168"/>
  </r>
  <r>
    <s v="Semler Dermatology"/>
    <s v="Semler Dermatology"/>
    <x v="61"/>
    <d v="2021-01-06T00:00:00"/>
    <n v="88"/>
    <x v="168"/>
  </r>
  <r>
    <s v="Pacific Dermatology Specialists"/>
    <s v="Pacific Dermatology Specialists"/>
    <x v="59"/>
    <d v="2021-01-06T00:00:00"/>
    <n v="25"/>
    <x v="168"/>
  </r>
  <r>
    <s v="Northeast Dermatology Associates"/>
    <s v="South Shore Skin Center"/>
    <x v="57"/>
    <d v="2021-01-06T00:00:00"/>
    <n v="130"/>
    <x v="168"/>
  </r>
  <r>
    <s v="Northeast Dermatology Associates"/>
    <s v="South Shore Skin Center"/>
    <x v="9"/>
    <d v="2021-01-06T00:00:00"/>
    <n v="159"/>
    <x v="168"/>
  </r>
  <r>
    <s v="The Dermatology Group  "/>
    <s v="The Dermatology Group"/>
    <x v="76"/>
    <d v="2021-01-06T00:00:00"/>
    <n v="61"/>
    <x v="168"/>
  </r>
  <r>
    <s v="The Dermatology Group  "/>
    <s v="The Dermatology Group"/>
    <x v="64"/>
    <d v="2021-01-06T00:00:00"/>
    <n v="23"/>
    <x v="168"/>
  </r>
  <r>
    <s v="Vanguard Dermatology"/>
    <s v="Vanguard Dermatology"/>
    <x v="84"/>
    <d v="2021-01-06T00:00:00"/>
    <n v="5"/>
    <x v="168"/>
  </r>
  <r>
    <s v="Southeast Dermatology Specialists  "/>
    <s v="Southeast Dermatology Specialists"/>
    <x v="43"/>
    <d v="2021-01-06T00:00:00"/>
    <n v="50"/>
    <x v="168"/>
  </r>
  <r>
    <s v="Pacific Dermatology Specialists"/>
    <s v="Pacific Dermatology Specialists"/>
    <x v="73"/>
    <d v="2021-01-06T00:00:00"/>
    <n v="1"/>
    <x v="168"/>
  </r>
  <r>
    <s v="Northeast Dermatology Associates"/>
    <s v="Northeast Dermatology Associates"/>
    <x v="39"/>
    <d v="2021-01-06T00:00:00"/>
    <n v="27"/>
    <x v="168"/>
  </r>
  <r>
    <s v="The Dermatology Group  "/>
    <s v="The Dermatology Group"/>
    <x v="45"/>
    <d v="2021-01-06T00:00:00"/>
    <n v="26"/>
    <x v="168"/>
  </r>
  <r>
    <s v="Vanguard Dermatology"/>
    <s v="Vanguard Dermatology"/>
    <x v="46"/>
    <d v="2021-01-06T00:00:00"/>
    <n v="2"/>
    <x v="168"/>
  </r>
  <r>
    <s v="Vanguard Dermatology"/>
    <s v="Vanguard Dermatology"/>
    <x v="47"/>
    <d v="2021-01-06T00:00:00"/>
    <n v="44"/>
    <x v="168"/>
  </r>
  <r>
    <s v="Washington Institute of Dermatologic Laser Surgery"/>
    <s v="Washington Institute of Dermatologic Laser Surgery"/>
    <x v="48"/>
    <d v="2021-01-06T00:00:00"/>
    <n v="4"/>
    <x v="168"/>
  </r>
  <r>
    <s v="Northeast Dermatology Associates"/>
    <s v="Northeast Dermatology Associates"/>
    <x v="36"/>
    <d v="2021-01-06T00:00:00"/>
    <n v="109"/>
    <x v="168"/>
  </r>
  <r>
    <s v="Northeast Dermatology Associates"/>
    <s v="Northeast Dermatology Associates"/>
    <x v="67"/>
    <d v="2021-01-06T00:00:00"/>
    <n v="46"/>
    <x v="168"/>
  </r>
  <r>
    <s v="Northeast Dermatology Associates"/>
    <s v="Northeast Dermatology Associates"/>
    <x v="38"/>
    <d v="2021-01-06T00:00:00"/>
    <n v="25"/>
    <x v="168"/>
  </r>
  <r>
    <s v="Northeast Dermatology Associates"/>
    <s v="Northeast Dermatology Associates"/>
    <x v="37"/>
    <d v="2021-01-06T00:00:00"/>
    <n v="99"/>
    <x v="168"/>
  </r>
  <r>
    <s v="Northeast Dermatology Associates"/>
    <s v="Dermatology of Cape Cod"/>
    <x v="34"/>
    <d v="2021-01-06T00:00:00"/>
    <n v="53"/>
    <x v="168"/>
  </r>
  <r>
    <s v="North Pacific Dermatology"/>
    <s v="North Pacific Dermatology"/>
    <x v="33"/>
    <d v="2021-01-06T00:00:00"/>
    <n v="67"/>
    <x v="168"/>
  </r>
  <r>
    <s v="Northeast Dermatology Associates"/>
    <s v="Northeast Dermatology Associates"/>
    <x v="21"/>
    <d v="2021-01-06T00:00:00"/>
    <n v="25"/>
    <x v="168"/>
  </r>
  <r>
    <s v="Northeast Dermatology Associates"/>
    <s v="Northeast Dermatology Associates"/>
    <x v="22"/>
    <d v="2021-01-06T00:00:00"/>
    <n v="80"/>
    <x v="168"/>
  </r>
  <r>
    <s v="Northeast Dermatology Associates"/>
    <s v="Northeast Dermatology Associates"/>
    <x v="18"/>
    <d v="2021-01-06T00:00:00"/>
    <n v="88"/>
    <x v="168"/>
  </r>
  <r>
    <s v="Northeast Dermatology Associates"/>
    <s v="Brookline Dermatology Associates"/>
    <x v="17"/>
    <d v="2021-01-06T00:00:00"/>
    <n v="39"/>
    <x v="168"/>
  </r>
  <r>
    <s v="Northeast Dermatology Associates"/>
    <s v="Brookline Dermatology Associates"/>
    <x v="16"/>
    <d v="2021-01-06T00:00:00"/>
    <n v="39"/>
    <x v="168"/>
  </r>
  <r>
    <s v="NULL"/>
    <s v="Unknown Practice"/>
    <x v="68"/>
    <d v="2021-01-06T00:00:00"/>
    <n v="1"/>
    <x v="168"/>
  </r>
  <r>
    <s v="The Dermatology Group  "/>
    <s v="The Dermatology Group"/>
    <x v="25"/>
    <d v="2021-01-06T00:00:00"/>
    <n v="35"/>
    <x v="168"/>
  </r>
  <r>
    <s v="The Dermatology Group  "/>
    <s v="The Dermatology Group"/>
    <x v="24"/>
    <d v="2021-01-06T00:00:00"/>
    <n v="106"/>
    <x v="168"/>
  </r>
  <r>
    <s v="Northeast Dermatology Associates"/>
    <s v="South Shore Skin Center"/>
    <x v="10"/>
    <d v="2021-01-06T00:00:00"/>
    <n v="6"/>
    <x v="168"/>
  </r>
  <r>
    <s v="Northeast Dermatology Associates"/>
    <s v="Northeast Dermatology Associates"/>
    <x v="5"/>
    <d v="2021-01-06T00:00:00"/>
    <n v="85"/>
    <x v="168"/>
  </r>
  <r>
    <s v="Family Dermatology"/>
    <s v="Family Dermatology"/>
    <x v="1"/>
    <d v="2021-01-06T00:00:00"/>
    <n v="90"/>
    <x v="168"/>
  </r>
  <r>
    <s v="North Pacific Dermatology"/>
    <s v="North Pacific Dermatology"/>
    <x v="4"/>
    <d v="2021-01-06T00:00:00"/>
    <n v="16"/>
    <x v="168"/>
  </r>
  <r>
    <s v="Lupo Center for Aesthetic &amp; General Dermatology"/>
    <s v="Lupo Center for Aesthetic &amp; General Dermatology, LLC"/>
    <x v="2"/>
    <d v="2021-01-06T00:00:00"/>
    <n v="16"/>
    <x v="168"/>
  </r>
  <r>
    <s v="North Pacific Dermatology"/>
    <s v="Eastside Dermatology"/>
    <x v="3"/>
    <d v="2021-01-06T00:00:00"/>
    <n v="50"/>
    <x v="168"/>
  </r>
  <r>
    <s v="Northeast Dermatology Associates"/>
    <s v="Northeast Dermatology Associates"/>
    <x v="7"/>
    <d v="2021-01-06T00:00:00"/>
    <n v="24"/>
    <x v="168"/>
  </r>
  <r>
    <s v="Northeast Dermatology Associates"/>
    <s v="Northeast Dermatology Associates"/>
    <x v="8"/>
    <d v="2021-01-06T00:00:00"/>
    <n v="55"/>
    <x v="168"/>
  </r>
  <r>
    <s v="Pacific Dermatology Specialists"/>
    <s v="Pacific Dermatology Specialists"/>
    <x v="65"/>
    <d v="2021-01-06T00:00:00"/>
    <n v="16"/>
    <x v="168"/>
  </r>
  <r>
    <s v="Pacific Dermatology Specialists"/>
    <s v="Pacific Dermatology Specialists"/>
    <x v="60"/>
    <d v="2021-01-06T00:00:00"/>
    <n v="15"/>
    <x v="168"/>
  </r>
  <r>
    <s v="Southeast Dermatology Specialists  "/>
    <s v="Southeast Dermatology Specialists"/>
    <x v="66"/>
    <d v="2021-01-06T00:00:00"/>
    <n v="14"/>
    <x v="168"/>
  </r>
  <r>
    <s v="Vanguard Dermatology"/>
    <s v="Vanguard Dermatology"/>
    <x v="13"/>
    <d v="2021-01-06T00:00:00"/>
    <n v="61"/>
    <x v="168"/>
  </r>
  <r>
    <s v="Vanguard Dermatology"/>
    <s v="Vanguard Dermatology"/>
    <x v="102"/>
    <d v="2021-01-06T00:00:00"/>
    <n v="14"/>
    <x v="168"/>
  </r>
  <r>
    <s v="The Dermatology Group  "/>
    <s v="The Dermatology Group"/>
    <x v="83"/>
    <d v="2021-01-06T00:00:00"/>
    <n v="1"/>
    <x v="168"/>
  </r>
  <r>
    <s v="The Dermatology Group  "/>
    <s v="Swan Dermatology &amp; Aesthetics"/>
    <x v="11"/>
    <d v="2021-01-06T00:00:00"/>
    <n v="37"/>
    <x v="168"/>
  </r>
  <r>
    <s v="The Dermatology Group  "/>
    <s v="The Dermatology Group"/>
    <x v="76"/>
    <d v="2021-01-05T00:00:00"/>
    <n v="95"/>
    <x v="169"/>
  </r>
  <r>
    <s v="The Dermatology Group  "/>
    <s v="The Dermatology Group"/>
    <x v="25"/>
    <d v="2021-01-05T00:00:00"/>
    <n v="44"/>
    <x v="169"/>
  </r>
  <r>
    <s v="Washington Institute of Dermatologic Laser Surgery"/>
    <s v="Washington Institute of Dermatologic Laser Surgery"/>
    <x v="48"/>
    <d v="2021-01-05T00:00:00"/>
    <n v="14"/>
    <x v="169"/>
  </r>
  <r>
    <s v="Vanguard Dermatology"/>
    <s v="Vanguard Dermatology"/>
    <x v="107"/>
    <d v="2021-01-05T00:00:00"/>
    <n v="39"/>
    <x v="169"/>
  </r>
  <r>
    <s v="Semler Dermatology"/>
    <s v="Semler Dermatology"/>
    <x v="61"/>
    <d v="2021-01-05T00:00:00"/>
    <n v="86"/>
    <x v="169"/>
  </r>
  <r>
    <s v="Pacific Dermatology Specialists"/>
    <s v="Pacific Dermatology Specialists"/>
    <x v="59"/>
    <d v="2021-01-05T00:00:00"/>
    <n v="28"/>
    <x v="169"/>
  </r>
  <r>
    <s v="Northeast Dermatology Associates"/>
    <s v="Northeast Dermatology Associates"/>
    <x v="37"/>
    <d v="2021-01-05T00:00:00"/>
    <n v="70"/>
    <x v="169"/>
  </r>
  <r>
    <s v="Northeast Dermatology Associates"/>
    <s v="Northeast Dermatology Associates"/>
    <x v="39"/>
    <d v="2021-01-05T00:00:00"/>
    <n v="25"/>
    <x v="169"/>
  </r>
  <r>
    <s v="Northeast Dermatology Associates"/>
    <s v="Northeast Dermatology Associates"/>
    <x v="54"/>
    <d v="2021-01-05T00:00:00"/>
    <n v="30"/>
    <x v="169"/>
  </r>
  <r>
    <s v="Northeast Dermatology Associates"/>
    <s v="Northeast Dermatology Associates"/>
    <x v="19"/>
    <d v="2021-01-05T00:00:00"/>
    <n v="22"/>
    <x v="169"/>
  </r>
  <r>
    <s v="North Pacific Dermatology"/>
    <s v="North Pacific Dermatology"/>
    <x v="68"/>
    <d v="2021-01-05T00:00:00"/>
    <n v="2"/>
    <x v="169"/>
  </r>
  <r>
    <s v="Northeast Dermatology Associates"/>
    <s v="South Shore Skin Center"/>
    <x v="57"/>
    <d v="2021-01-05T00:00:00"/>
    <n v="168"/>
    <x v="169"/>
  </r>
  <r>
    <s v="Northeast Dermatology Associates"/>
    <s v="South Shore Skin Center"/>
    <x v="9"/>
    <d v="2021-01-05T00:00:00"/>
    <n v="169"/>
    <x v="169"/>
  </r>
  <r>
    <s v="Pacific Dermatology Specialists"/>
    <s v="Pacific Dermatology Specialists"/>
    <x v="42"/>
    <d v="2021-01-05T00:00:00"/>
    <n v="17"/>
    <x v="169"/>
  </r>
  <r>
    <s v="Southeast Dermatology Specialists  "/>
    <s v="Southeast Dermatology Specialists"/>
    <x v="43"/>
    <d v="2021-01-05T00:00:00"/>
    <n v="46"/>
    <x v="169"/>
  </r>
  <r>
    <s v="Southeast Dermatology Specialists  "/>
    <s v="Southeast Dermatology Specialists"/>
    <x v="66"/>
    <d v="2021-01-05T00:00:00"/>
    <n v="7"/>
    <x v="169"/>
  </r>
  <r>
    <s v="Vanguard Dermatology"/>
    <s v="Vanguard Dermatology"/>
    <x v="47"/>
    <d v="2021-01-05T00:00:00"/>
    <n v="50"/>
    <x v="169"/>
  </r>
  <r>
    <s v="Family Dermatology"/>
    <s v="Family Dermatology"/>
    <x v="1"/>
    <d v="2021-01-05T00:00:00"/>
    <n v="98"/>
    <x v="169"/>
  </r>
  <r>
    <s v="North Pacific Dermatology"/>
    <s v="Eastside Dermatology"/>
    <x v="3"/>
    <d v="2021-01-05T00:00:00"/>
    <n v="48"/>
    <x v="169"/>
  </r>
  <r>
    <s v="North Pacific Dermatology"/>
    <s v="North Pacific Dermatology"/>
    <x v="4"/>
    <d v="2021-01-05T00:00:00"/>
    <n v="27"/>
    <x v="169"/>
  </r>
  <r>
    <s v="North Pacific Dermatology"/>
    <s v="North Pacific Dermatology"/>
    <x v="33"/>
    <d v="2021-01-05T00:00:00"/>
    <n v="55"/>
    <x v="169"/>
  </r>
  <r>
    <s v="Northeast Dermatology Associates"/>
    <s v="Northeast Dermatology Associates"/>
    <x v="38"/>
    <d v="2021-01-05T00:00:00"/>
    <n v="70"/>
    <x v="169"/>
  </r>
  <r>
    <s v="Northeast Dermatology Associates"/>
    <s v="Northeast Dermatology Associates"/>
    <x v="56"/>
    <d v="2021-01-05T00:00:00"/>
    <n v="6"/>
    <x v="169"/>
  </r>
  <r>
    <s v="Northeast Dermatology Associates"/>
    <s v="Northeast Dermatology Associates"/>
    <x v="67"/>
    <d v="2021-01-05T00:00:00"/>
    <n v="18"/>
    <x v="169"/>
  </r>
  <r>
    <s v="Northeast Dermatology Associates"/>
    <s v="Northeast Dermatology Associates"/>
    <x v="53"/>
    <d v="2021-01-05T00:00:00"/>
    <n v="53"/>
    <x v="169"/>
  </r>
  <r>
    <s v="Northeast Dermatology Associates"/>
    <s v="Northeast Dermatology Associates"/>
    <x v="18"/>
    <d v="2021-01-05T00:00:00"/>
    <n v="45"/>
    <x v="169"/>
  </r>
  <r>
    <s v="Lupo Center for Aesthetic &amp; General Dermatology"/>
    <s v="Lupo Center for Aesthetic &amp; General Dermatology, LLC"/>
    <x v="2"/>
    <d v="2021-01-05T00:00:00"/>
    <n v="21"/>
    <x v="169"/>
  </r>
  <r>
    <s v="Northeast Dermatology Associates"/>
    <s v="Northeast Dermatology Associates"/>
    <x v="21"/>
    <d v="2021-01-05T00:00:00"/>
    <n v="30"/>
    <x v="169"/>
  </r>
  <r>
    <s v="Northeast Dermatology Associates"/>
    <s v="Northeast Dermatology Associates"/>
    <x v="71"/>
    <d v="2021-01-05T00:00:00"/>
    <n v="1"/>
    <x v="169"/>
  </r>
  <r>
    <s v="Northeast Dermatology Associates"/>
    <s v="Northeast Dermatology Associates"/>
    <x v="22"/>
    <d v="2021-01-05T00:00:00"/>
    <n v="98"/>
    <x v="169"/>
  </r>
  <r>
    <s v="Vanguard Dermatology"/>
    <s v="Vanguard Dermatology"/>
    <x v="13"/>
    <d v="2021-01-05T00:00:00"/>
    <n v="74"/>
    <x v="169"/>
  </r>
  <r>
    <s v="Vanguard Dermatology"/>
    <s v="Vanguard Dermatology"/>
    <x v="12"/>
    <d v="2021-01-05T00:00:00"/>
    <n v="17"/>
    <x v="169"/>
  </r>
  <r>
    <s v="The Dermatology Group  "/>
    <s v="The Dermatology Group"/>
    <x v="24"/>
    <d v="2021-01-05T00:00:00"/>
    <n v="147"/>
    <x v="169"/>
  </r>
  <r>
    <s v="Southeast Dermatology Specialists  "/>
    <s v="Southeast Dermatology Specialists"/>
    <x v="62"/>
    <d v="2021-01-05T00:00:00"/>
    <n v="35"/>
    <x v="169"/>
  </r>
  <r>
    <s v="Pacific Dermatology Specialists"/>
    <s v="Pacific Dermatology Specialists"/>
    <x v="60"/>
    <d v="2021-01-05T00:00:00"/>
    <n v="6"/>
    <x v="169"/>
  </r>
  <r>
    <s v="The Dermatology Group  "/>
    <s v="The Dermatology Group"/>
    <x v="26"/>
    <d v="2021-01-05T00:00:00"/>
    <n v="29"/>
    <x v="169"/>
  </r>
  <r>
    <s v="The Dermatology Group  "/>
    <s v="Swan Dermatology &amp; Aesthetics"/>
    <x v="11"/>
    <d v="2021-01-05T00:00:00"/>
    <n v="41"/>
    <x v="169"/>
  </r>
  <r>
    <s v="Northeast Dermatology Associates"/>
    <s v="Northeast Dermatology Associates"/>
    <x v="8"/>
    <d v="2021-01-05T00:00:00"/>
    <n v="54"/>
    <x v="169"/>
  </r>
  <r>
    <s v="Pacific Dermatology Specialists"/>
    <s v="Pacific Dermatology Specialists"/>
    <x v="73"/>
    <d v="2021-01-05T00:00:00"/>
    <n v="14"/>
    <x v="169"/>
  </r>
  <r>
    <s v="Pacific Dermatology Specialists"/>
    <s v="Pacific Dermatology Specialists"/>
    <x v="92"/>
    <d v="2021-01-05T00:00:00"/>
    <n v="10"/>
    <x v="169"/>
  </r>
  <r>
    <s v="Pacific Dermatology Specialists"/>
    <s v="Pacific Dermatology Specialists"/>
    <x v="41"/>
    <d v="2021-01-05T00:00:00"/>
    <n v="4"/>
    <x v="169"/>
  </r>
  <r>
    <s v="Southeast Dermatology Specialists  "/>
    <s v="Southeast Dermatology Specialists"/>
    <x v="81"/>
    <d v="2021-01-05T00:00:00"/>
    <n v="3"/>
    <x v="169"/>
  </r>
  <r>
    <s v="Northeast Dermatology Associates"/>
    <s v="Northeast Dermatology Associates"/>
    <x v="35"/>
    <d v="2021-01-05T00:00:00"/>
    <n v="57"/>
    <x v="169"/>
  </r>
  <r>
    <s v="Northeast Dermatology Associates"/>
    <s v="Northeast Dermatology Associates"/>
    <x v="36"/>
    <d v="2021-01-05T00:00:00"/>
    <n v="88"/>
    <x v="169"/>
  </r>
  <r>
    <s v="Northeast Dermatology Associates"/>
    <s v="Northeast Dermatology Associates"/>
    <x v="7"/>
    <d v="2021-01-05T00:00:00"/>
    <n v="49"/>
    <x v="169"/>
  </r>
  <r>
    <s v="Northeast Dermatology Associates"/>
    <s v="Dermatology of Cape Cod"/>
    <x v="34"/>
    <d v="2021-01-05T00:00:00"/>
    <n v="80"/>
    <x v="169"/>
  </r>
  <r>
    <s v="Northeast Dermatology Associates"/>
    <s v="Northeast Dermatology Associates"/>
    <x v="5"/>
    <d v="2021-01-05T00:00:00"/>
    <n v="123"/>
    <x v="169"/>
  </r>
  <r>
    <s v="Northeast Dermatology Associates"/>
    <s v="Brookline Dermatology Associates"/>
    <x v="16"/>
    <d v="2021-01-05T00:00:00"/>
    <n v="33"/>
    <x v="169"/>
  </r>
  <r>
    <s v="Northeast Dermatology Associates"/>
    <s v="Brookline Dermatology Associates"/>
    <x v="17"/>
    <d v="2021-01-04T00:00:00"/>
    <n v="11"/>
    <x v="170"/>
  </r>
  <r>
    <s v="North Pacific Dermatology"/>
    <s v="Eastside Dermatology"/>
    <x v="3"/>
    <d v="2021-01-04T00:00:00"/>
    <n v="47"/>
    <x v="170"/>
  </r>
  <r>
    <s v="Lupo Center for Aesthetic &amp; General Dermatology"/>
    <s v="Lupo Center for Aesthetic &amp; General Dermatology, LLC"/>
    <x v="2"/>
    <d v="2021-01-04T00:00:00"/>
    <n v="26"/>
    <x v="170"/>
  </r>
  <r>
    <s v="Northeast Dermatology Associates"/>
    <s v="Northeast Dermatology Associates"/>
    <x v="22"/>
    <d v="2021-01-04T00:00:00"/>
    <n v="81"/>
    <x v="170"/>
  </r>
  <r>
    <s v="Northeast Dermatology Associates"/>
    <s v="Northeast Dermatology Associates"/>
    <x v="67"/>
    <d v="2021-01-04T00:00:00"/>
    <n v="49"/>
    <x v="170"/>
  </r>
  <r>
    <s v="Southeast Dermatology Specialists  "/>
    <s v="Southeast Dermatology Specialists"/>
    <x v="43"/>
    <d v="2021-01-04T00:00:00"/>
    <n v="38"/>
    <x v="170"/>
  </r>
  <r>
    <s v="Southeast Dermatology Specialists  "/>
    <s v="Southeast Dermatology Specialists"/>
    <x v="66"/>
    <d v="2021-01-04T00:00:00"/>
    <n v="12"/>
    <x v="170"/>
  </r>
  <r>
    <s v="The Dermatology Group  "/>
    <s v="The Dermatology Group"/>
    <x v="24"/>
    <d v="2021-01-04T00:00:00"/>
    <n v="144"/>
    <x v="170"/>
  </r>
  <r>
    <s v="Washington Institute of Dermatologic Laser Surgery"/>
    <s v="Washington Institute of Dermatologic Laser Surgery"/>
    <x v="48"/>
    <d v="2021-01-04T00:00:00"/>
    <n v="29"/>
    <x v="170"/>
  </r>
  <r>
    <s v="Vanguard Dermatology"/>
    <s v="Vanguard Dermatology"/>
    <x v="13"/>
    <d v="2021-01-04T00:00:00"/>
    <n v="125"/>
    <x v="170"/>
  </r>
  <r>
    <s v="Pacific Dermatology Specialists"/>
    <s v="Pacific Dermatology Specialists"/>
    <x v="65"/>
    <d v="2021-01-04T00:00:00"/>
    <n v="32"/>
    <x v="170"/>
  </r>
  <r>
    <s v="Semler Dermatology"/>
    <s v="Semler Dermatology"/>
    <x v="61"/>
    <d v="2021-01-04T00:00:00"/>
    <n v="92"/>
    <x v="170"/>
  </r>
  <r>
    <s v="Northeast Dermatology Associates"/>
    <s v="South Shore Skin Center"/>
    <x v="9"/>
    <d v="2021-01-04T00:00:00"/>
    <n v="171"/>
    <x v="170"/>
  </r>
  <r>
    <s v="Northeast Dermatology Associates"/>
    <s v="South Shore Skin Center"/>
    <x v="10"/>
    <d v="2021-01-04T00:00:00"/>
    <n v="9"/>
    <x v="170"/>
  </r>
  <r>
    <s v="The Dermatology Group  "/>
    <s v="Swan Dermatology &amp; Aesthetics"/>
    <x v="11"/>
    <d v="2021-01-04T00:00:00"/>
    <n v="42"/>
    <x v="170"/>
  </r>
  <r>
    <s v="The Dermatology Group  "/>
    <s v="The Dermatology Group"/>
    <x v="76"/>
    <d v="2021-01-04T00:00:00"/>
    <n v="1"/>
    <x v="170"/>
  </r>
  <r>
    <s v="The Dermatology Group  "/>
    <s v="The Dermatology Group"/>
    <x v="77"/>
    <d v="2021-01-04T00:00:00"/>
    <n v="46"/>
    <x v="170"/>
  </r>
  <r>
    <s v="North Pacific Dermatology"/>
    <s v="North Pacific Dermatology"/>
    <x v="4"/>
    <d v="2021-01-04T00:00:00"/>
    <n v="22"/>
    <x v="170"/>
  </r>
  <r>
    <s v="Family Dermatology"/>
    <s v="Family Dermatology"/>
    <x v="1"/>
    <d v="2021-01-04T00:00:00"/>
    <n v="78"/>
    <x v="170"/>
  </r>
  <r>
    <s v="Northeast Dermatology Associates"/>
    <s v="Northeast Dermatology Associates"/>
    <x v="54"/>
    <d v="2021-01-04T00:00:00"/>
    <n v="28"/>
    <x v="170"/>
  </r>
  <r>
    <s v="Northeast Dermatology Associates"/>
    <s v="Northeast Dermatology Associates"/>
    <x v="39"/>
    <d v="2021-01-04T00:00:00"/>
    <n v="28"/>
    <x v="170"/>
  </r>
  <r>
    <s v="Northeast Dermatology Associates"/>
    <s v="Northeast Dermatology Associates"/>
    <x v="71"/>
    <d v="2021-01-04T00:00:00"/>
    <n v="2"/>
    <x v="170"/>
  </r>
  <r>
    <s v="Northeast Dermatology Associates"/>
    <s v="Northeast Dermatology Associates"/>
    <x v="7"/>
    <d v="2021-01-04T00:00:00"/>
    <n v="27"/>
    <x v="170"/>
  </r>
  <r>
    <s v="Northeast Dermatology Associates"/>
    <s v="Northeast Dermatology Associates"/>
    <x v="37"/>
    <d v="2021-01-04T00:00:00"/>
    <n v="109"/>
    <x v="170"/>
  </r>
  <r>
    <s v="Northeast Dermatology Associates"/>
    <s v="Northeast Dermatology Associates"/>
    <x v="5"/>
    <d v="2021-01-04T00:00:00"/>
    <n v="81"/>
    <x v="170"/>
  </r>
  <r>
    <s v="Vanguard Dermatology"/>
    <s v="Vanguard Dermatology"/>
    <x v="12"/>
    <d v="2021-01-04T00:00:00"/>
    <n v="41"/>
    <x v="170"/>
  </r>
  <r>
    <s v="Pacific Dermatology Specialists"/>
    <s v="Pacific Dermatology Specialists"/>
    <x v="41"/>
    <d v="2021-01-04T00:00:00"/>
    <n v="4"/>
    <x v="170"/>
  </r>
  <r>
    <s v="Northeast Dermatology Associates"/>
    <s v="Northeast Dermatology Associates"/>
    <x v="8"/>
    <d v="2021-01-04T00:00:00"/>
    <n v="38"/>
    <x v="170"/>
  </r>
  <r>
    <s v="Pacific Dermatology Specialists"/>
    <s v="Pacific Dermatology Specialists"/>
    <x v="59"/>
    <d v="2021-01-04T00:00:00"/>
    <n v="19"/>
    <x v="170"/>
  </r>
  <r>
    <s v="Northeast Dermatology Associates"/>
    <s v="Northeast Dermatology Associates"/>
    <x v="18"/>
    <d v="2021-01-04T00:00:00"/>
    <n v="92"/>
    <x v="170"/>
  </r>
  <r>
    <s v="Northeast Dermatology Associates"/>
    <s v="Dermatology of Cape Cod"/>
    <x v="34"/>
    <d v="2021-01-04T00:00:00"/>
    <n v="56"/>
    <x v="170"/>
  </r>
  <r>
    <s v="North Pacific Dermatology"/>
    <s v="North Pacific Dermatology"/>
    <x v="33"/>
    <d v="2021-01-04T00:00:00"/>
    <n v="56"/>
    <x v="170"/>
  </r>
  <r>
    <s v="Northeast Dermatology Associates"/>
    <s v="Northeast Dermatology Associates"/>
    <x v="36"/>
    <d v="2021-01-04T00:00:00"/>
    <n v="99"/>
    <x v="170"/>
  </r>
  <r>
    <s v="Northeast Dermatology Associates"/>
    <s v="Northeast Dermatology Associates"/>
    <x v="35"/>
    <d v="2021-01-04T00:00:00"/>
    <n v="64"/>
    <x v="170"/>
  </r>
  <r>
    <s v="Northeast Dermatology Associates"/>
    <s v="Northeast Dermatology Associates"/>
    <x v="55"/>
    <d v="2021-01-04T00:00:00"/>
    <n v="3"/>
    <x v="170"/>
  </r>
  <r>
    <s v="Northeast Dermatology Associates"/>
    <s v="Northeast Dermatology Associates"/>
    <x v="53"/>
    <d v="2021-01-04T00:00:00"/>
    <n v="22"/>
    <x v="170"/>
  </r>
  <r>
    <s v="Northeast Dermatology Associates"/>
    <s v="Northeast Dermatology Associates"/>
    <x v="56"/>
    <d v="2021-01-04T00:00:00"/>
    <n v="8"/>
    <x v="170"/>
  </r>
  <r>
    <s v="Northeast Dermatology Associates"/>
    <s v="Northeast Dermatology Associates"/>
    <x v="38"/>
    <d v="2021-01-04T00:00:00"/>
    <n v="68"/>
    <x v="170"/>
  </r>
  <r>
    <s v="Northeast Dermatology Associates"/>
    <s v="Northeast Dermatology Associates"/>
    <x v="21"/>
    <d v="2021-01-04T00:00:00"/>
    <n v="15"/>
    <x v="170"/>
  </r>
  <r>
    <s v="Pacific Dermatology Specialists"/>
    <s v="Pacific Dermatology Specialists"/>
    <x v="73"/>
    <d v="2021-01-04T00:00:00"/>
    <n v="16"/>
    <x v="170"/>
  </r>
  <r>
    <s v="Northeast Dermatology Associates"/>
    <s v="South Shore Skin Center"/>
    <x v="57"/>
    <d v="2021-01-04T00:00:00"/>
    <n v="73"/>
    <x v="170"/>
  </r>
  <r>
    <s v="Pacific Dermatology Specialists"/>
    <s v="Pacific Dermatology Specialists"/>
    <x v="42"/>
    <d v="2021-01-04T00:00:00"/>
    <n v="1"/>
    <x v="170"/>
  </r>
  <r>
    <s v="Southeast Dermatology Specialists  "/>
    <s v="Southeast Dermatology Specialists"/>
    <x v="62"/>
    <d v="2021-01-04T00:00:00"/>
    <n v="55"/>
    <x v="170"/>
  </r>
  <r>
    <s v="Vanguard Dermatology"/>
    <s v="Vanguard Dermatology"/>
    <x v="47"/>
    <d v="2021-01-04T00:00:00"/>
    <n v="27"/>
    <x v="170"/>
  </r>
  <r>
    <s v="Vanguard Dermatology"/>
    <s v="Vanguard Dermatology"/>
    <x v="46"/>
    <d v="2021-01-04T00:00:00"/>
    <n v="59"/>
    <x v="170"/>
  </r>
  <r>
    <s v="Vanguard Dermatology"/>
    <s v="Vanguard Dermatology"/>
    <x v="27"/>
    <d v="2021-01-04T00:00:00"/>
    <n v="15"/>
    <x v="170"/>
  </r>
  <r>
    <s v="Northeast Dermatology Associates"/>
    <s v="Northeast Dermatology Associates"/>
    <x v="35"/>
    <d v="2021-01-03T00:00:00"/>
    <n v="18"/>
    <x v="171"/>
  </r>
  <r>
    <s v="Vanguard Dermatology"/>
    <s v="Vanguard Dermatology"/>
    <x v="47"/>
    <d v="2021-01-02T00:00:00"/>
    <n v="3"/>
    <x v="172"/>
  </r>
  <r>
    <s v="Vanguard Dermatology"/>
    <s v="Vanguard Dermatology"/>
    <x v="13"/>
    <d v="2021-01-02T00:00:00"/>
    <n v="24"/>
    <x v="172"/>
  </r>
  <r>
    <s v="The Dermatology Group  "/>
    <s v="Swan Dermatology &amp; Aesthetics"/>
    <x v="11"/>
    <d v="2020-12-31T00:00:00"/>
    <n v="31"/>
    <x v="173"/>
  </r>
  <r>
    <s v="Southeast Dermatology Specialists  "/>
    <s v="Southeast Dermatology Specialists"/>
    <x v="44"/>
    <d v="2020-12-31T00:00:00"/>
    <n v="15"/>
    <x v="173"/>
  </r>
  <r>
    <s v="Northeast Dermatology Associates"/>
    <s v="Northeast Dermatology Associates"/>
    <x v="18"/>
    <d v="2020-12-31T00:00:00"/>
    <n v="27"/>
    <x v="173"/>
  </r>
  <r>
    <s v="NULL"/>
    <s v="Unknown Practice"/>
    <x v="68"/>
    <d v="2020-12-31T00:00:00"/>
    <n v="5"/>
    <x v="173"/>
  </r>
  <r>
    <s v="Northeast Dermatology Associates"/>
    <s v="Northeast Dermatology Associates"/>
    <x v="21"/>
    <d v="2020-12-31T00:00:00"/>
    <n v="10"/>
    <x v="173"/>
  </r>
  <r>
    <s v="Northeast Dermatology Associates"/>
    <s v="Northeast Dermatology Associates"/>
    <x v="36"/>
    <d v="2020-12-31T00:00:00"/>
    <n v="17"/>
    <x v="173"/>
  </r>
  <r>
    <s v="Northeast Dermatology Associates"/>
    <s v="Northeast Dermatology Associates"/>
    <x v="35"/>
    <d v="2020-12-31T00:00:00"/>
    <n v="51"/>
    <x v="173"/>
  </r>
  <r>
    <s v="Vanguard Dermatology"/>
    <s v="Vanguard Dermatology"/>
    <x v="13"/>
    <d v="2020-12-31T00:00:00"/>
    <n v="36"/>
    <x v="173"/>
  </r>
  <r>
    <s v="The Dermatology Group  "/>
    <s v="The Dermatology Group"/>
    <x v="24"/>
    <d v="2020-12-31T00:00:00"/>
    <n v="60"/>
    <x v="173"/>
  </r>
  <r>
    <s v="Northeast Dermatology Associates"/>
    <s v="Northeast Dermatology Associates"/>
    <x v="8"/>
    <d v="2020-12-31T00:00:00"/>
    <n v="42"/>
    <x v="173"/>
  </r>
  <r>
    <s v="Northeast Dermatology Associates"/>
    <s v="Northeast Dermatology Associates"/>
    <x v="71"/>
    <d v="2020-12-31T00:00:00"/>
    <n v="2"/>
    <x v="173"/>
  </r>
  <r>
    <s v="Northeast Dermatology Associates"/>
    <s v="Northeast Dermatology Associates"/>
    <x v="7"/>
    <d v="2020-12-31T00:00:00"/>
    <n v="19"/>
    <x v="173"/>
  </r>
  <r>
    <s v="Northeast Dermatology Associates"/>
    <s v="Northeast Dermatology Associates"/>
    <x v="22"/>
    <d v="2020-12-31T00:00:00"/>
    <n v="66"/>
    <x v="173"/>
  </r>
  <r>
    <s v="Northeast Dermatology Associates"/>
    <s v="Northeast Dermatology Associates"/>
    <x v="5"/>
    <d v="2020-12-31T00:00:00"/>
    <n v="45"/>
    <x v="173"/>
  </r>
  <r>
    <s v="North Pacific Dermatology"/>
    <s v="Eastside Dermatology"/>
    <x v="3"/>
    <d v="2020-12-31T00:00:00"/>
    <n v="17"/>
    <x v="173"/>
  </r>
  <r>
    <s v="Lupo Center for Aesthetic &amp; General Dermatology"/>
    <s v="Lupo Center for Aesthetic &amp; General Dermatology, LLC"/>
    <x v="2"/>
    <d v="2020-12-31T00:00:00"/>
    <n v="5"/>
    <x v="173"/>
  </r>
  <r>
    <s v="Northeast Dermatology Associates"/>
    <s v="Northeast Dermatology Associates"/>
    <x v="67"/>
    <d v="2020-12-31T00:00:00"/>
    <n v="22"/>
    <x v="173"/>
  </r>
  <r>
    <s v="Southeast Dermatology Specialists  "/>
    <s v="Southeast Dermatology Specialists"/>
    <x v="43"/>
    <d v="2020-12-31T00:00:00"/>
    <n v="1"/>
    <x v="173"/>
  </r>
  <r>
    <s v="Vanguard Dermatology"/>
    <s v="Vanguard Dermatology"/>
    <x v="47"/>
    <d v="2020-12-31T00:00:00"/>
    <n v="5"/>
    <x v="173"/>
  </r>
  <r>
    <s v="Southeast Dermatology Specialists  "/>
    <s v="Southeast Dermatology Specialists"/>
    <x v="62"/>
    <d v="2020-12-31T00:00:00"/>
    <n v="30"/>
    <x v="173"/>
  </r>
  <r>
    <s v="Semler Dermatology"/>
    <s v="Semler Dermatology"/>
    <x v="61"/>
    <d v="2020-12-31T00:00:00"/>
    <n v="33"/>
    <x v="173"/>
  </r>
  <r>
    <s v="Northeast Dermatology Associates"/>
    <s v="South Shore Skin Center"/>
    <x v="9"/>
    <d v="2020-12-31T00:00:00"/>
    <n v="83"/>
    <x v="173"/>
  </r>
  <r>
    <s v="Northeast Dermatology Associates"/>
    <s v="South Shore Skin Center"/>
    <x v="57"/>
    <d v="2020-12-31T00:00:00"/>
    <n v="107"/>
    <x v="173"/>
  </r>
  <r>
    <s v="Northeast Dermatology Associates"/>
    <s v="Northeast Dermatology Associates"/>
    <x v="53"/>
    <d v="2020-12-31T00:00:00"/>
    <n v="39"/>
    <x v="173"/>
  </r>
  <r>
    <s v="Northeast Dermatology Associates"/>
    <s v="Northeast Dermatology Associates"/>
    <x v="38"/>
    <d v="2020-12-31T00:00:00"/>
    <n v="22"/>
    <x v="173"/>
  </r>
  <r>
    <s v="North Pacific Dermatology"/>
    <s v="North Pacific Dermatology"/>
    <x v="4"/>
    <d v="2020-12-31T00:00:00"/>
    <n v="13"/>
    <x v="173"/>
  </r>
  <r>
    <s v="North Pacific Dermatology"/>
    <s v="North Pacific Dermatology"/>
    <x v="68"/>
    <d v="2020-12-31T00:00:00"/>
    <n v="1"/>
    <x v="173"/>
  </r>
  <r>
    <s v="North Pacific Dermatology"/>
    <s v="North Pacific Dermatology"/>
    <x v="33"/>
    <d v="2020-12-31T00:00:00"/>
    <n v="20"/>
    <x v="173"/>
  </r>
  <r>
    <s v="Northeast Dermatology Associates"/>
    <s v="Northeast Dermatology Associates"/>
    <x v="5"/>
    <d v="2020-12-30T00:00:00"/>
    <n v="94"/>
    <x v="174"/>
  </r>
  <r>
    <s v="Northeast Dermatology Associates"/>
    <s v="Northeast Dermatology Associates"/>
    <x v="37"/>
    <d v="2020-12-30T00:00:00"/>
    <n v="1"/>
    <x v="174"/>
  </r>
  <r>
    <s v="Northeast Dermatology Associates"/>
    <s v="Northeast Dermatology Associates"/>
    <x v="35"/>
    <d v="2020-12-30T00:00:00"/>
    <n v="14"/>
    <x v="174"/>
  </r>
  <r>
    <s v="Northeast Dermatology Associates"/>
    <s v="Northeast Dermatology Associates"/>
    <x v="36"/>
    <d v="2020-12-30T00:00:00"/>
    <n v="61"/>
    <x v="174"/>
  </r>
  <r>
    <s v="Northeast Dermatology Associates"/>
    <s v="Northeast Dermatology Associates"/>
    <x v="8"/>
    <d v="2020-12-30T00:00:00"/>
    <n v="37"/>
    <x v="174"/>
  </r>
  <r>
    <s v="Pacific Dermatology Specialists"/>
    <s v="Pacific Dermatology Specialists"/>
    <x v="41"/>
    <d v="2020-12-30T00:00:00"/>
    <n v="1"/>
    <x v="174"/>
  </r>
  <r>
    <s v="Southeast Dermatology Specialists  "/>
    <s v="Southeast Dermatology Specialists"/>
    <x v="81"/>
    <d v="2020-12-30T00:00:00"/>
    <n v="1"/>
    <x v="174"/>
  </r>
  <r>
    <s v="Vanguard Dermatology"/>
    <s v="Vanguard Dermatology"/>
    <x v="46"/>
    <d v="2020-12-30T00:00:00"/>
    <n v="26"/>
    <x v="174"/>
  </r>
  <r>
    <s v="Southeast Dermatology Specialists  "/>
    <s v="Southeast Dermatology Specialists"/>
    <x v="62"/>
    <d v="2020-12-30T00:00:00"/>
    <n v="28"/>
    <x v="174"/>
  </r>
  <r>
    <s v="Pacific Dermatology Specialists"/>
    <s v="Pacific Dermatology Specialists"/>
    <x v="42"/>
    <d v="2020-12-30T00:00:00"/>
    <n v="2"/>
    <x v="174"/>
  </r>
  <r>
    <s v="Northeast Dermatology Associates"/>
    <s v="South Shore Skin Center"/>
    <x v="57"/>
    <d v="2020-12-30T00:00:00"/>
    <n v="73"/>
    <x v="174"/>
  </r>
  <r>
    <s v="Vanguard Dermatology"/>
    <s v="Vanguard Dermatology"/>
    <x v="27"/>
    <d v="2020-12-30T00:00:00"/>
    <n v="1"/>
    <x v="174"/>
  </r>
  <r>
    <s v="Northeast Dermatology Associates"/>
    <s v="Northeast Dermatology Associates"/>
    <x v="53"/>
    <d v="2020-12-30T00:00:00"/>
    <n v="2"/>
    <x v="174"/>
  </r>
  <r>
    <s v="Northeast Dermatology Associates"/>
    <s v="Northeast Dermatology Associates"/>
    <x v="22"/>
    <d v="2020-12-30T00:00:00"/>
    <n v="52"/>
    <x v="174"/>
  </r>
  <r>
    <s v="Northeast Dermatology Associates"/>
    <s v="Northeast Dermatology Associates"/>
    <x v="56"/>
    <d v="2020-12-30T00:00:00"/>
    <n v="6"/>
    <x v="174"/>
  </r>
  <r>
    <s v="Northeast Dermatology Associates"/>
    <s v="Northeast Dermatology Associates"/>
    <x v="71"/>
    <d v="2020-12-30T00:00:00"/>
    <n v="1"/>
    <x v="174"/>
  </r>
  <r>
    <s v="Northeast Dermatology Associates"/>
    <s v="Northeast Dermatology Associates"/>
    <x v="21"/>
    <d v="2020-12-30T00:00:00"/>
    <n v="24"/>
    <x v="174"/>
  </r>
  <r>
    <s v="Northeast Dermatology Associates"/>
    <s v="Northeast Dermatology Associates"/>
    <x v="18"/>
    <d v="2020-12-30T00:00:00"/>
    <n v="68"/>
    <x v="174"/>
  </r>
  <r>
    <s v="North Pacific Dermatology"/>
    <s v="North Pacific Dermatology"/>
    <x v="33"/>
    <d v="2020-12-30T00:00:00"/>
    <n v="48"/>
    <x v="174"/>
  </r>
  <r>
    <s v="Northeast Dermatology Associates"/>
    <s v="Brookline Dermatology Associates"/>
    <x v="16"/>
    <d v="2020-12-30T00:00:00"/>
    <n v="38"/>
    <x v="174"/>
  </r>
  <r>
    <s v="North Pacific Dermatology"/>
    <s v="North Pacific Dermatology"/>
    <x v="68"/>
    <d v="2020-12-30T00:00:00"/>
    <n v="1"/>
    <x v="174"/>
  </r>
  <r>
    <s v="North Pacific Dermatology"/>
    <s v="North Pacific Dermatology"/>
    <x v="4"/>
    <d v="2020-12-30T00:00:00"/>
    <n v="13"/>
    <x v="174"/>
  </r>
  <r>
    <s v="Northeast Dermatology Associates"/>
    <s v="Northeast Dermatology Associates"/>
    <x v="54"/>
    <d v="2020-12-30T00:00:00"/>
    <n v="15"/>
    <x v="174"/>
  </r>
  <r>
    <s v="Northeast Dermatology Associates"/>
    <s v="South Shore Skin Center"/>
    <x v="9"/>
    <d v="2020-12-30T00:00:00"/>
    <n v="123"/>
    <x v="174"/>
  </r>
  <r>
    <s v="Northeast Dermatology Associates"/>
    <s v="South Shore Skin Center"/>
    <x v="10"/>
    <d v="2020-12-30T00:00:00"/>
    <n v="3"/>
    <x v="174"/>
  </r>
  <r>
    <s v="Semler Dermatology"/>
    <s v="Semler Dermatology"/>
    <x v="61"/>
    <d v="2020-12-30T00:00:00"/>
    <n v="38"/>
    <x v="174"/>
  </r>
  <r>
    <s v="The Dermatology Group  "/>
    <s v="Swan Dermatology &amp; Aesthetics"/>
    <x v="11"/>
    <d v="2020-12-30T00:00:00"/>
    <n v="72"/>
    <x v="174"/>
  </r>
  <r>
    <s v="The Dermatology Group  "/>
    <s v="The Dermatology Group"/>
    <x v="76"/>
    <d v="2020-12-30T00:00:00"/>
    <n v="47"/>
    <x v="174"/>
  </r>
  <r>
    <s v="The Dermatology Group  "/>
    <s v="The Dermatology Group"/>
    <x v="64"/>
    <d v="2020-12-30T00:00:00"/>
    <n v="12"/>
    <x v="174"/>
  </r>
  <r>
    <s v="Vanguard Dermatology"/>
    <s v="Vanguard Dermatology"/>
    <x v="102"/>
    <d v="2020-12-30T00:00:00"/>
    <n v="14"/>
    <x v="174"/>
  </r>
  <r>
    <s v="Northeast Dermatology Associates"/>
    <s v="Northeast Dermatology Associates"/>
    <x v="67"/>
    <d v="2020-12-30T00:00:00"/>
    <n v="32"/>
    <x v="174"/>
  </r>
  <r>
    <s v="Northeast Dermatology Associates"/>
    <s v="Northeast Dermatology Associates"/>
    <x v="38"/>
    <d v="2020-12-30T00:00:00"/>
    <n v="57"/>
    <x v="174"/>
  </r>
  <r>
    <s v="Family Dermatology"/>
    <s v="Family Dermatology"/>
    <x v="1"/>
    <d v="2020-12-30T00:00:00"/>
    <n v="64"/>
    <x v="174"/>
  </r>
  <r>
    <s v="North Pacific Dermatology"/>
    <s v="Eastside Dermatology"/>
    <x v="3"/>
    <d v="2020-12-30T00:00:00"/>
    <n v="22"/>
    <x v="174"/>
  </r>
  <r>
    <s v="Lupo Center for Aesthetic &amp; General Dermatology"/>
    <s v="Lupo Center for Aesthetic &amp; General Dermatology, LLC"/>
    <x v="2"/>
    <d v="2020-12-30T00:00:00"/>
    <n v="38"/>
    <x v="174"/>
  </r>
  <r>
    <s v="Southeast Dermatology Specialists  "/>
    <s v="Southeast Dermatology Specialists"/>
    <x v="66"/>
    <d v="2020-12-30T00:00:00"/>
    <n v="24"/>
    <x v="174"/>
  </r>
  <r>
    <s v="Southeast Dermatology Specialists  "/>
    <s v="Southeast Dermatology Specialists"/>
    <x v="43"/>
    <d v="2020-12-30T00:00:00"/>
    <n v="4"/>
    <x v="174"/>
  </r>
  <r>
    <s v="Pacific Dermatology Specialists"/>
    <s v="Pacific Dermatology Specialists"/>
    <x v="65"/>
    <d v="2020-12-30T00:00:00"/>
    <n v="17"/>
    <x v="174"/>
  </r>
  <r>
    <s v="The Dermatology Group  "/>
    <s v="The Dermatology Group"/>
    <x v="24"/>
    <d v="2020-12-30T00:00:00"/>
    <n v="133"/>
    <x v="174"/>
  </r>
  <r>
    <s v="The Dermatology Group  "/>
    <s v="The Dermatology Group"/>
    <x v="45"/>
    <d v="2020-12-30T00:00:00"/>
    <n v="23"/>
    <x v="174"/>
  </r>
  <r>
    <s v="The Dermatology Group  "/>
    <s v="The Dermatology Group"/>
    <x v="25"/>
    <d v="2020-12-30T00:00:00"/>
    <n v="27"/>
    <x v="174"/>
  </r>
  <r>
    <s v="Vanguard Dermatology"/>
    <s v="Vanguard Dermatology"/>
    <x v="13"/>
    <d v="2020-12-30T00:00:00"/>
    <n v="1"/>
    <x v="174"/>
  </r>
  <r>
    <s v="Vanguard Dermatology"/>
    <s v="Vanguard Dermatology"/>
    <x v="47"/>
    <d v="2020-12-30T00:00:00"/>
    <n v="36"/>
    <x v="174"/>
  </r>
  <r>
    <s v="Washington Institute of Dermatologic Laser Surgery"/>
    <s v="Washington Institute of Dermatologic Laser Surgery"/>
    <x v="48"/>
    <d v="2020-12-30T00:00:00"/>
    <n v="23"/>
    <x v="174"/>
  </r>
  <r>
    <s v="The Dermatology Group  "/>
    <s v="The Dermatology Group"/>
    <x v="64"/>
    <d v="2020-12-29T00:00:00"/>
    <n v="18"/>
    <x v="175"/>
  </r>
  <r>
    <s v="The Dermatology Group  "/>
    <s v="The Dermatology Group"/>
    <x v="76"/>
    <d v="2020-12-29T00:00:00"/>
    <n v="72"/>
    <x v="175"/>
  </r>
  <r>
    <s v="Northeast Dermatology Associates"/>
    <s v="South Shore Skin Center"/>
    <x v="9"/>
    <d v="2020-12-29T00:00:00"/>
    <n v="134"/>
    <x v="175"/>
  </r>
  <r>
    <s v="Northeast Dermatology Associates"/>
    <s v="South Shore Skin Center"/>
    <x v="57"/>
    <d v="2020-12-29T00:00:00"/>
    <n v="163"/>
    <x v="175"/>
  </r>
  <r>
    <s v="Southeast Dermatology Specialists  "/>
    <s v="Southeast Dermatology Specialists"/>
    <x v="62"/>
    <d v="2020-12-29T00:00:00"/>
    <n v="36"/>
    <x v="175"/>
  </r>
  <r>
    <s v="Semler Dermatology"/>
    <s v="Semler Dermatology"/>
    <x v="61"/>
    <d v="2020-12-29T00:00:00"/>
    <n v="35"/>
    <x v="175"/>
  </r>
  <r>
    <s v="North Pacific Dermatology"/>
    <s v="North Pacific Dermatology"/>
    <x v="68"/>
    <d v="2020-12-29T00:00:00"/>
    <n v="3"/>
    <x v="175"/>
  </r>
  <r>
    <s v="Northeast Dermatology Associates"/>
    <s v="Northeast Dermatology Associates"/>
    <x v="56"/>
    <d v="2020-12-29T00:00:00"/>
    <n v="6"/>
    <x v="175"/>
  </r>
  <r>
    <s v="Northeast Dermatology Associates"/>
    <s v="Northeast Dermatology Associates"/>
    <x v="54"/>
    <d v="2020-12-29T00:00:00"/>
    <n v="35"/>
    <x v="175"/>
  </r>
  <r>
    <s v="Washington Institute of Dermatologic Laser Surgery"/>
    <s v="Washington Institute of Dermatologic Laser Surgery"/>
    <x v="48"/>
    <d v="2020-12-29T00:00:00"/>
    <n v="29"/>
    <x v="175"/>
  </r>
  <r>
    <s v="Pacific Dermatology Specialists"/>
    <s v="Pacific Dermatology Specialists"/>
    <x v="41"/>
    <d v="2020-12-29T00:00:00"/>
    <n v="12"/>
    <x v="175"/>
  </r>
  <r>
    <s v="Southeast Dermatology Specialists  "/>
    <s v="Southeast Dermatology Specialists"/>
    <x v="44"/>
    <d v="2020-12-29T00:00:00"/>
    <n v="31"/>
    <x v="175"/>
  </r>
  <r>
    <s v="Southeast Dermatology Specialists  "/>
    <s v="Southeast Dermatology Specialists"/>
    <x v="43"/>
    <d v="2020-12-29T00:00:00"/>
    <n v="3"/>
    <x v="175"/>
  </r>
  <r>
    <s v="Pacific Dermatology Specialists"/>
    <s v="Pacific Dermatology Specialists"/>
    <x v="72"/>
    <d v="2020-12-29T00:00:00"/>
    <n v="1"/>
    <x v="175"/>
  </r>
  <r>
    <s v="Pacific Dermatology Specialists"/>
    <s v="Pacific Dermatology Specialists"/>
    <x v="73"/>
    <d v="2020-12-29T00:00:00"/>
    <n v="1"/>
    <x v="175"/>
  </r>
  <r>
    <s v="Northeast Dermatology Associates"/>
    <s v="Northeast Dermatology Associates"/>
    <x v="35"/>
    <d v="2020-12-29T00:00:00"/>
    <n v="55"/>
    <x v="175"/>
  </r>
  <r>
    <s v="Northeast Dermatology Associates"/>
    <s v="Northeast Dermatology Associates"/>
    <x v="67"/>
    <d v="2020-12-29T00:00:00"/>
    <n v="17"/>
    <x v="175"/>
  </r>
  <r>
    <s v="Northeast Dermatology Associates"/>
    <s v="Northeast Dermatology Associates"/>
    <x v="36"/>
    <d v="2020-12-29T00:00:00"/>
    <n v="56"/>
    <x v="175"/>
  </r>
  <r>
    <s v="Northeast Dermatology Associates"/>
    <s v="Northeast Dermatology Associates"/>
    <x v="38"/>
    <d v="2020-12-29T00:00:00"/>
    <n v="33"/>
    <x v="175"/>
  </r>
  <r>
    <s v="Northeast Dermatology Associates"/>
    <s v="Northeast Dermatology Associates"/>
    <x v="37"/>
    <d v="2020-12-29T00:00:00"/>
    <n v="58"/>
    <x v="175"/>
  </r>
  <r>
    <s v="North Pacific Dermatology"/>
    <s v="North Pacific Dermatology"/>
    <x v="33"/>
    <d v="2020-12-29T00:00:00"/>
    <n v="46"/>
    <x v="175"/>
  </r>
  <r>
    <s v="Northeast Dermatology Associates"/>
    <s v="Northeast Dermatology Associates"/>
    <x v="5"/>
    <d v="2020-12-29T00:00:00"/>
    <n v="107"/>
    <x v="175"/>
  </r>
  <r>
    <s v="Family Dermatology"/>
    <s v="Family Dermatology"/>
    <x v="1"/>
    <d v="2020-12-29T00:00:00"/>
    <n v="66"/>
    <x v="175"/>
  </r>
  <r>
    <s v="North Pacific Dermatology"/>
    <s v="North Pacific Dermatology"/>
    <x v="4"/>
    <d v="2020-12-29T00:00:00"/>
    <n v="33"/>
    <x v="175"/>
  </r>
  <r>
    <s v="Lupo Center for Aesthetic &amp; General Dermatology"/>
    <s v="Lupo Center for Aesthetic &amp; General Dermatology, LLC"/>
    <x v="2"/>
    <d v="2020-12-29T00:00:00"/>
    <n v="44"/>
    <x v="175"/>
  </r>
  <r>
    <s v="North Pacific Dermatology"/>
    <s v="Eastside Dermatology"/>
    <x v="3"/>
    <d v="2020-12-29T00:00:00"/>
    <n v="21"/>
    <x v="175"/>
  </r>
  <r>
    <s v="Northeast Dermatology Associates"/>
    <s v="Northeast Dermatology Associates"/>
    <x v="7"/>
    <d v="2020-12-29T00:00:00"/>
    <n v="24"/>
    <x v="175"/>
  </r>
  <r>
    <s v="Vanguard Dermatology"/>
    <s v="Vanguard Dermatology"/>
    <x v="12"/>
    <d v="2020-12-29T00:00:00"/>
    <n v="24"/>
    <x v="175"/>
  </r>
  <r>
    <s v="Vanguard Dermatology"/>
    <s v="Vanguard Dermatology"/>
    <x v="13"/>
    <d v="2020-12-29T00:00:00"/>
    <n v="65"/>
    <x v="175"/>
  </r>
  <r>
    <s v="The Dermatology Group  "/>
    <s v="Swan Dermatology &amp; Aesthetics"/>
    <x v="11"/>
    <d v="2020-12-29T00:00:00"/>
    <n v="44"/>
    <x v="175"/>
  </r>
  <r>
    <s v="Northeast Dermatology Associates"/>
    <s v="Northeast Dermatology Associates"/>
    <x v="8"/>
    <d v="2020-12-29T00:00:00"/>
    <n v="40"/>
    <x v="175"/>
  </r>
  <r>
    <s v="Pacific Dermatology Specialists"/>
    <s v="Pacific Dermatology Specialists"/>
    <x v="65"/>
    <d v="2020-12-29T00:00:00"/>
    <n v="4"/>
    <x v="175"/>
  </r>
  <r>
    <s v="Pacific Dermatology Specialists"/>
    <s v="Pacific Dermatology Specialists"/>
    <x v="60"/>
    <d v="2020-12-29T00:00:00"/>
    <n v="2"/>
    <x v="175"/>
  </r>
  <r>
    <s v="Southeast Dermatology Specialists  "/>
    <s v="Southeast Dermatology Specialists"/>
    <x v="66"/>
    <d v="2020-12-29T00:00:00"/>
    <n v="1"/>
    <x v="175"/>
  </r>
  <r>
    <s v="Vanguard Dermatology"/>
    <s v="Vanguard Dermatology"/>
    <x v="107"/>
    <d v="2020-12-29T00:00:00"/>
    <n v="25"/>
    <x v="175"/>
  </r>
  <r>
    <s v="The Dermatology Group  "/>
    <s v="The Dermatology Group"/>
    <x v="24"/>
    <d v="2020-12-29T00:00:00"/>
    <n v="131"/>
    <x v="175"/>
  </r>
  <r>
    <s v="The Dermatology Group  "/>
    <s v="The Dermatology Group"/>
    <x v="25"/>
    <d v="2020-12-29T00:00:00"/>
    <n v="29"/>
    <x v="175"/>
  </r>
  <r>
    <s v="Northeast Dermatology Associates"/>
    <s v="Northeast Dermatology Associates"/>
    <x v="40"/>
    <d v="2020-12-29T00:00:00"/>
    <n v="6"/>
    <x v="175"/>
  </r>
  <r>
    <s v="Northeast Dermatology Associates"/>
    <s v="South Shore Skin Center"/>
    <x v="10"/>
    <d v="2020-12-29T00:00:00"/>
    <n v="4"/>
    <x v="175"/>
  </r>
  <r>
    <s v="Northeast Dermatology Associates"/>
    <s v="Northeast Dermatology Associates"/>
    <x v="19"/>
    <d v="2020-12-29T00:00:00"/>
    <n v="25"/>
    <x v="175"/>
  </r>
  <r>
    <s v="Northeast Dermatology Associates"/>
    <s v="Northeast Dermatology Associates"/>
    <x v="21"/>
    <d v="2020-12-29T00:00:00"/>
    <n v="29"/>
    <x v="175"/>
  </r>
  <r>
    <s v="Northeast Dermatology Associates"/>
    <s v="Northeast Dermatology Associates"/>
    <x v="22"/>
    <d v="2020-12-29T00:00:00"/>
    <n v="1"/>
    <x v="175"/>
  </r>
  <r>
    <s v="Northeast Dermatology Associates"/>
    <s v="Brookline Dermatology Associates"/>
    <x v="16"/>
    <d v="2020-12-29T00:00:00"/>
    <n v="35"/>
    <x v="175"/>
  </r>
  <r>
    <s v="North Pacific Dermatology"/>
    <s v="North Pacific Dermatology"/>
    <x v="33"/>
    <d v="2020-12-28T00:00:00"/>
    <n v="59"/>
    <x v="176"/>
  </r>
  <r>
    <s v="North Pacific Dermatology"/>
    <s v="North Pacific Dermatology"/>
    <x v="4"/>
    <d v="2020-12-28T00:00:00"/>
    <n v="16"/>
    <x v="176"/>
  </r>
  <r>
    <s v="North Pacific Dermatology"/>
    <s v="Eastside Dermatology"/>
    <x v="3"/>
    <d v="2020-12-28T00:00:00"/>
    <n v="26"/>
    <x v="176"/>
  </r>
  <r>
    <s v="Family Dermatology"/>
    <s v="Family Dermatology"/>
    <x v="1"/>
    <d v="2020-12-28T00:00:00"/>
    <n v="70"/>
    <x v="176"/>
  </r>
  <r>
    <s v="Northeast Dermatology Associates"/>
    <s v="Northeast Dermatology Associates"/>
    <x v="38"/>
    <d v="2020-12-28T00:00:00"/>
    <n v="1"/>
    <x v="176"/>
  </r>
  <r>
    <s v="Northeast Dermatology Associates"/>
    <s v="Northeast Dermatology Associates"/>
    <x v="53"/>
    <d v="2020-12-28T00:00:00"/>
    <n v="56"/>
    <x v="176"/>
  </r>
  <r>
    <s v="Northeast Dermatology Associates"/>
    <s v="South Shore Skin Center"/>
    <x v="57"/>
    <d v="2020-12-28T00:00:00"/>
    <n v="79"/>
    <x v="176"/>
  </r>
  <r>
    <s v="Northeast Dermatology Associates"/>
    <s v="South Shore Skin Center"/>
    <x v="9"/>
    <d v="2020-12-28T00:00:00"/>
    <n v="144"/>
    <x v="176"/>
  </r>
  <r>
    <s v="Southeast Dermatology Specialists  "/>
    <s v="Southeast Dermatology Specialists"/>
    <x v="43"/>
    <d v="2020-12-28T00:00:00"/>
    <n v="2"/>
    <x v="176"/>
  </r>
  <r>
    <s v="Southeast Dermatology Specialists  "/>
    <s v="Southeast Dermatology Specialists"/>
    <x v="66"/>
    <d v="2020-12-28T00:00:00"/>
    <n v="1"/>
    <x v="176"/>
  </r>
  <r>
    <s v="Vanguard Dermatology"/>
    <s v="Vanguard Dermatology"/>
    <x v="47"/>
    <d v="2020-12-28T00:00:00"/>
    <n v="34"/>
    <x v="176"/>
  </r>
  <r>
    <s v="Vanguard Dermatology"/>
    <s v="Vanguard Dermatology"/>
    <x v="13"/>
    <d v="2020-12-28T00:00:00"/>
    <n v="42"/>
    <x v="176"/>
  </r>
  <r>
    <s v="Semler Dermatology"/>
    <s v="Semler Dermatology"/>
    <x v="61"/>
    <d v="2020-12-28T00:00:00"/>
    <n v="55"/>
    <x v="176"/>
  </r>
  <r>
    <s v="Pacific Dermatology Specialists"/>
    <s v="Pacific Dermatology Specialists"/>
    <x v="59"/>
    <d v="2020-12-28T00:00:00"/>
    <n v="1"/>
    <x v="176"/>
  </r>
  <r>
    <s v="The Dermatology Group  "/>
    <s v="The Dermatology Group"/>
    <x v="100"/>
    <d v="2020-12-28T00:00:00"/>
    <n v="1"/>
    <x v="176"/>
  </r>
  <r>
    <s v="The Dermatology Group  "/>
    <s v="The Dermatology Group"/>
    <x v="77"/>
    <d v="2020-12-28T00:00:00"/>
    <n v="55"/>
    <x v="176"/>
  </r>
  <r>
    <s v="The Dermatology Group  "/>
    <s v="The Dermatology Group"/>
    <x v="25"/>
    <d v="2020-12-28T00:00:00"/>
    <n v="46"/>
    <x v="176"/>
  </r>
  <r>
    <s v="Washington Institute of Dermatologic Laser Surgery"/>
    <s v="Washington Institute of Dermatologic Laser Surgery"/>
    <x v="48"/>
    <d v="2020-12-28T00:00:00"/>
    <n v="23"/>
    <x v="176"/>
  </r>
  <r>
    <s v="Northeast Dermatology Associates"/>
    <s v="Northeast Dermatology Associates"/>
    <x v="39"/>
    <d v="2020-12-28T00:00:00"/>
    <n v="26"/>
    <x v="176"/>
  </r>
  <r>
    <s v="Northeast Dermatology Associates"/>
    <s v="Northeast Dermatology Associates"/>
    <x v="54"/>
    <d v="2020-12-28T00:00:00"/>
    <n v="31"/>
    <x v="176"/>
  </r>
  <r>
    <s v="Northeast Dermatology Associates"/>
    <s v="Northeast Dermatology Associates"/>
    <x v="18"/>
    <d v="2020-12-28T00:00:00"/>
    <n v="2"/>
    <x v="176"/>
  </r>
  <r>
    <s v="Northeast Dermatology Associates"/>
    <s v="Brookline Dermatology Associates"/>
    <x v="17"/>
    <d v="2020-12-28T00:00:00"/>
    <n v="12"/>
    <x v="176"/>
  </r>
  <r>
    <s v="Lupo Center for Aesthetic &amp; General Dermatology"/>
    <s v="Lupo Center for Aesthetic &amp; General Dermatology, LLC"/>
    <x v="2"/>
    <d v="2020-12-28T00:00:00"/>
    <n v="38"/>
    <x v="176"/>
  </r>
  <r>
    <s v="Northeast Dermatology Associates"/>
    <s v="Northeast Dermatology Associates"/>
    <x v="21"/>
    <d v="2020-12-28T00:00:00"/>
    <n v="24"/>
    <x v="176"/>
  </r>
  <r>
    <s v="Northeast Dermatology Associates"/>
    <s v="Northeast Dermatology Associates"/>
    <x v="56"/>
    <d v="2020-12-28T00:00:00"/>
    <n v="7"/>
    <x v="176"/>
  </r>
  <r>
    <s v="Northeast Dermatology Associates"/>
    <s v="Northeast Dermatology Associates"/>
    <x v="22"/>
    <d v="2020-12-28T00:00:00"/>
    <n v="91"/>
    <x v="176"/>
  </r>
  <r>
    <s v="Southeast Dermatology Specialists  "/>
    <s v="Southeast Dermatology Specialists"/>
    <x v="62"/>
    <d v="2020-12-28T00:00:00"/>
    <n v="38"/>
    <x v="176"/>
  </r>
  <r>
    <s v="Vanguard Dermatology"/>
    <s v="Vanguard Dermatology"/>
    <x v="27"/>
    <d v="2020-12-28T00:00:00"/>
    <n v="13"/>
    <x v="176"/>
  </r>
  <r>
    <s v="Vanguard Dermatology"/>
    <s v="Vanguard Dermatology"/>
    <x v="12"/>
    <d v="2020-12-28T00:00:00"/>
    <n v="41"/>
    <x v="176"/>
  </r>
  <r>
    <s v="The Dermatology Group  "/>
    <s v="The Dermatology Group"/>
    <x v="24"/>
    <d v="2020-12-28T00:00:00"/>
    <n v="127"/>
    <x v="176"/>
  </r>
  <r>
    <s v="Northeast Dermatology Associates"/>
    <s v="Northeast Dermatology Associates"/>
    <x v="36"/>
    <d v="2020-12-28T00:00:00"/>
    <n v="82"/>
    <x v="176"/>
  </r>
  <r>
    <s v="Northeast Dermatology Associates"/>
    <s v="Northeast Dermatology Associates"/>
    <x v="35"/>
    <d v="2020-12-28T00:00:00"/>
    <n v="57"/>
    <x v="176"/>
  </r>
  <r>
    <s v="Northeast Dermatology Associates"/>
    <s v="Northeast Dermatology Associates"/>
    <x v="37"/>
    <d v="2020-12-28T00:00:00"/>
    <n v="38"/>
    <x v="176"/>
  </r>
  <r>
    <s v="Northeast Dermatology Associates"/>
    <s v="Northeast Dermatology Associates"/>
    <x v="5"/>
    <d v="2020-12-28T00:00:00"/>
    <n v="116"/>
    <x v="176"/>
  </r>
  <r>
    <s v="Pacific Dermatology Specialists"/>
    <s v="Pacific Dermatology Specialists"/>
    <x v="41"/>
    <d v="2020-12-28T00:00:00"/>
    <n v="6"/>
    <x v="176"/>
  </r>
  <r>
    <s v="Pacific Dermatology Specialists"/>
    <s v="Pacific Dermatology Specialists"/>
    <x v="73"/>
    <d v="2020-12-28T00:00:00"/>
    <n v="8"/>
    <x v="176"/>
  </r>
  <r>
    <s v="Northeast Dermatology Associates"/>
    <s v="South Shore Skin Center"/>
    <x v="10"/>
    <d v="2020-12-28T00:00:00"/>
    <n v="8"/>
    <x v="176"/>
  </r>
  <r>
    <s v="The Dermatology Group  "/>
    <s v="Swan Dermatology &amp; Aesthetics"/>
    <x v="11"/>
    <d v="2020-12-28T00:00:00"/>
    <n v="18"/>
    <x v="176"/>
  </r>
  <r>
    <s v="Vanguard Dermatology"/>
    <s v="Vanguard Dermatology"/>
    <x v="46"/>
    <d v="2020-12-28T00:00:00"/>
    <n v="56"/>
    <x v="176"/>
  </r>
  <r>
    <s v="Vanguard Dermatology"/>
    <s v="Vanguard Dermatology"/>
    <x v="47"/>
    <d v="2020-12-27T00:00:00"/>
    <n v="2"/>
    <x v="177"/>
  </r>
  <r>
    <s v="Vanguard Dermatology"/>
    <s v="Vanguard Dermatology"/>
    <x v="84"/>
    <d v="2020-12-25T00:00:00"/>
    <n v="4"/>
    <x v="178"/>
  </r>
  <r>
    <s v="Vanguard Dermatology"/>
    <s v="Vanguard Dermatology"/>
    <x v="47"/>
    <d v="2020-12-24T00:00:00"/>
    <n v="10"/>
    <x v="179"/>
  </r>
  <r>
    <s v="Vanguard Dermatology"/>
    <s v="Vanguard Dermatology"/>
    <x v="46"/>
    <d v="2020-12-24T00:00:00"/>
    <n v="1"/>
    <x v="179"/>
  </r>
  <r>
    <s v="Northeast Dermatology Associates"/>
    <s v="Northeast Dermatology Associates"/>
    <x v="40"/>
    <d v="2020-12-24T00:00:00"/>
    <n v="16"/>
    <x v="179"/>
  </r>
  <r>
    <s v="Northeast Dermatology Associates"/>
    <s v="South Shore Skin Center"/>
    <x v="57"/>
    <d v="2020-12-24T00:00:00"/>
    <n v="63"/>
    <x v="179"/>
  </r>
  <r>
    <s v="Southeast Dermatology Specialists  "/>
    <s v="Southeast Dermatology Specialists"/>
    <x v="44"/>
    <d v="2020-12-24T00:00:00"/>
    <n v="1"/>
    <x v="179"/>
  </r>
  <r>
    <s v="Northeast Dermatology Associates"/>
    <s v="Northeast Dermatology Associates"/>
    <x v="53"/>
    <d v="2020-12-24T00:00:00"/>
    <n v="4"/>
    <x v="179"/>
  </r>
  <r>
    <s v="Northeast Dermatology Associates"/>
    <s v="Northeast Dermatology Associates"/>
    <x v="35"/>
    <d v="2020-12-24T00:00:00"/>
    <n v="12"/>
    <x v="179"/>
  </r>
  <r>
    <s v="Northeast Dermatology Associates"/>
    <s v="Northeast Dermatology Associates"/>
    <x v="38"/>
    <d v="2020-12-24T00:00:00"/>
    <n v="1"/>
    <x v="179"/>
  </r>
  <r>
    <s v="Northeast Dermatology Associates"/>
    <s v="Brookline Dermatology Associates"/>
    <x v="16"/>
    <d v="2020-12-24T00:00:00"/>
    <n v="18"/>
    <x v="179"/>
  </r>
  <r>
    <s v="Vanguard Dermatology"/>
    <s v="Vanguard Dermatology"/>
    <x v="12"/>
    <d v="2020-12-24T00:00:00"/>
    <n v="59"/>
    <x v="179"/>
  </r>
  <r>
    <s v="Northeast Dermatology Associates"/>
    <s v="Northeast Dermatology Associates"/>
    <x v="54"/>
    <d v="2020-12-24T00:00:00"/>
    <n v="25"/>
    <x v="179"/>
  </r>
  <r>
    <s v="Washington Institute of Dermatologic Laser Surgery"/>
    <s v="Washington Institute of Dermatologic Laser Surgery"/>
    <x v="48"/>
    <d v="2020-12-24T00:00:00"/>
    <n v="22"/>
    <x v="179"/>
  </r>
  <r>
    <s v="The Dermatology Group  "/>
    <s v="The Dermatology Group"/>
    <x v="24"/>
    <d v="2020-12-24T00:00:00"/>
    <n v="62"/>
    <x v="179"/>
  </r>
  <r>
    <s v="The Dermatology Group  "/>
    <s v="The Dermatology Group"/>
    <x v="25"/>
    <d v="2020-12-24T00:00:00"/>
    <n v="15"/>
    <x v="179"/>
  </r>
  <r>
    <s v="Lupo Center for Aesthetic &amp; General Dermatology"/>
    <s v="Lupo Center for Aesthetic &amp; General Dermatology, LLC"/>
    <x v="2"/>
    <d v="2020-12-24T00:00:00"/>
    <n v="19"/>
    <x v="179"/>
  </r>
  <r>
    <s v="NULL"/>
    <s v="Unknown Practice"/>
    <x v="68"/>
    <d v="2020-12-24T00:00:00"/>
    <n v="6"/>
    <x v="179"/>
  </r>
  <r>
    <s v="Vanguard Dermatology"/>
    <s v="Vanguard Dermatology"/>
    <x v="13"/>
    <d v="2020-12-24T00:00:00"/>
    <n v="60"/>
    <x v="179"/>
  </r>
  <r>
    <s v="Northeast Dermatology Associates"/>
    <s v="South Shore Skin Center"/>
    <x v="10"/>
    <d v="2020-12-24T00:00:00"/>
    <n v="2"/>
    <x v="179"/>
  </r>
  <r>
    <s v="Northeast Dermatology Associates"/>
    <s v="South Shore Skin Center"/>
    <x v="9"/>
    <d v="2020-12-24T00:00:00"/>
    <n v="54"/>
    <x v="179"/>
  </r>
  <r>
    <s v="Northeast Dermatology Associates"/>
    <s v="Northeast Dermatology Associates"/>
    <x v="8"/>
    <d v="2020-12-24T00:00:00"/>
    <n v="34"/>
    <x v="179"/>
  </r>
  <r>
    <s v="Northeast Dermatology Associates"/>
    <s v="Northeast Dermatology Associates"/>
    <x v="20"/>
    <d v="2020-12-24T00:00:00"/>
    <n v="2"/>
    <x v="179"/>
  </r>
  <r>
    <s v="Northeast Dermatology Associates"/>
    <s v="Northeast Dermatology Associates"/>
    <x v="54"/>
    <d v="2020-12-23T00:00:00"/>
    <n v="20"/>
    <x v="180"/>
  </r>
  <r>
    <s v="Northeast Dermatology Associates"/>
    <s v="Northeast Dermatology Associates"/>
    <x v="67"/>
    <d v="2020-12-23T00:00:00"/>
    <n v="51"/>
    <x v="180"/>
  </r>
  <r>
    <s v="Northeast Dermatology Associates"/>
    <s v="Northeast Dermatology Associates"/>
    <x v="39"/>
    <d v="2020-12-23T00:00:00"/>
    <n v="24"/>
    <x v="180"/>
  </r>
  <r>
    <s v="Northeast Dermatology Associates"/>
    <s v="Northeast Dermatology Associates"/>
    <x v="37"/>
    <d v="2020-12-23T00:00:00"/>
    <n v="63"/>
    <x v="180"/>
  </r>
  <r>
    <s v="NULL"/>
    <s v="Unknown Practice"/>
    <x v="68"/>
    <d v="2020-12-23T00:00:00"/>
    <n v="1"/>
    <x v="180"/>
  </r>
  <r>
    <s v="Washington Institute of Dermatologic Laser Surgery"/>
    <s v="Washington Institute of Dermatologic Laser Surgery"/>
    <x v="48"/>
    <d v="2020-12-23T00:00:00"/>
    <n v="23"/>
    <x v="180"/>
  </r>
  <r>
    <s v="The Dermatology Group  "/>
    <s v="The Dermatology Group"/>
    <x v="25"/>
    <d v="2020-12-23T00:00:00"/>
    <n v="60"/>
    <x v="180"/>
  </r>
  <r>
    <s v="Family Dermatology"/>
    <s v="Family Dermatology"/>
    <x v="1"/>
    <d v="2020-12-23T00:00:00"/>
    <n v="64"/>
    <x v="180"/>
  </r>
  <r>
    <s v="North Pacific Dermatology"/>
    <s v="North Pacific Dermatology"/>
    <x v="4"/>
    <d v="2020-12-23T00:00:00"/>
    <n v="34"/>
    <x v="180"/>
  </r>
  <r>
    <s v="North Pacific Dermatology"/>
    <s v="North Pacific Dermatology"/>
    <x v="33"/>
    <d v="2020-12-23T00:00:00"/>
    <n v="30"/>
    <x v="180"/>
  </r>
  <r>
    <s v="Northeast Dermatology Associates"/>
    <s v="Northeast Dermatology Associates"/>
    <x v="56"/>
    <d v="2020-12-23T00:00:00"/>
    <n v="8"/>
    <x v="180"/>
  </r>
  <r>
    <s v="Northeast Dermatology Associates"/>
    <s v="Northeast Dermatology Associates"/>
    <x v="38"/>
    <d v="2020-12-23T00:00:00"/>
    <n v="1"/>
    <x v="180"/>
  </r>
  <r>
    <s v="Northeast Dermatology Associates"/>
    <s v="Northeast Dermatology Associates"/>
    <x v="55"/>
    <d v="2020-12-23T00:00:00"/>
    <n v="6"/>
    <x v="180"/>
  </r>
  <r>
    <s v="Northeast Dermatology Associates"/>
    <s v="Northeast Dermatology Associates"/>
    <x v="53"/>
    <d v="2020-12-23T00:00:00"/>
    <n v="39"/>
    <x v="180"/>
  </r>
  <r>
    <s v="The Dermatology Group  "/>
    <s v="The Dermatology Group"/>
    <x v="76"/>
    <d v="2020-12-23T00:00:00"/>
    <n v="56"/>
    <x v="180"/>
  </r>
  <r>
    <s v="The Dermatology Group  "/>
    <s v="The Dermatology Group"/>
    <x v="64"/>
    <d v="2020-12-23T00:00:00"/>
    <n v="9"/>
    <x v="180"/>
  </r>
  <r>
    <s v="Vanguard Dermatology"/>
    <s v="Vanguard Dermatology"/>
    <x v="47"/>
    <d v="2020-12-23T00:00:00"/>
    <n v="35"/>
    <x v="180"/>
  </r>
  <r>
    <s v="Northeast Dermatology Associates"/>
    <s v="South Shore Skin Center"/>
    <x v="57"/>
    <d v="2020-12-23T00:00:00"/>
    <n v="87"/>
    <x v="180"/>
  </r>
  <r>
    <s v="Northeast Dermatology Associates"/>
    <s v="South Shore Skin Center"/>
    <x v="9"/>
    <d v="2020-12-23T00:00:00"/>
    <n v="126"/>
    <x v="180"/>
  </r>
  <r>
    <s v="Semler Dermatology"/>
    <s v="Semler Dermatology"/>
    <x v="61"/>
    <d v="2020-12-23T00:00:00"/>
    <n v="77"/>
    <x v="180"/>
  </r>
  <r>
    <s v="Pacific Dermatology Specialists"/>
    <s v="Pacific Dermatology Specialists"/>
    <x v="42"/>
    <d v="2020-12-23T00:00:00"/>
    <n v="43"/>
    <x v="180"/>
  </r>
  <r>
    <s v="Southeast Dermatology Specialists  "/>
    <s v="Southeast Dermatology Specialists"/>
    <x v="43"/>
    <d v="2020-12-23T00:00:00"/>
    <n v="52"/>
    <x v="180"/>
  </r>
  <r>
    <s v="Northeast Dermatology Associates"/>
    <s v="Northeast Dermatology Associates"/>
    <x v="36"/>
    <d v="2020-12-23T00:00:00"/>
    <n v="25"/>
    <x v="180"/>
  </r>
  <r>
    <s v="Northeast Dermatology Associates"/>
    <s v="Northeast Dermatology Associates"/>
    <x v="35"/>
    <d v="2020-12-23T00:00:00"/>
    <n v="19"/>
    <x v="180"/>
  </r>
  <r>
    <s v="Northeast Dermatology Associates"/>
    <s v="Northeast Dermatology Associates"/>
    <x v="21"/>
    <d v="2020-12-23T00:00:00"/>
    <n v="29"/>
    <x v="180"/>
  </r>
  <r>
    <s v="Northeast Dermatology Associates"/>
    <s v="Brookline Dermatology Associates"/>
    <x v="16"/>
    <d v="2020-12-23T00:00:00"/>
    <n v="35"/>
    <x v="180"/>
  </r>
  <r>
    <s v="Northeast Dermatology Associates"/>
    <s v="Northeast Dermatology Associates"/>
    <x v="18"/>
    <d v="2020-12-23T00:00:00"/>
    <n v="93"/>
    <x v="180"/>
  </r>
  <r>
    <s v="Northeast Dermatology Associates"/>
    <s v="Dermatology of Cape Cod"/>
    <x v="34"/>
    <d v="2020-12-23T00:00:00"/>
    <n v="61"/>
    <x v="180"/>
  </r>
  <r>
    <s v="Vanguard Dermatology"/>
    <s v="Vanguard Dermatology"/>
    <x v="46"/>
    <d v="2020-12-23T00:00:00"/>
    <n v="44"/>
    <x v="180"/>
  </r>
  <r>
    <s v="The Dermatology Group  "/>
    <s v="The Dermatology Group"/>
    <x v="26"/>
    <d v="2020-12-23T00:00:00"/>
    <n v="1"/>
    <x v="180"/>
  </r>
  <r>
    <s v="Vanguard Dermatology"/>
    <s v="Vanguard Dermatology"/>
    <x v="102"/>
    <d v="2020-12-23T00:00:00"/>
    <n v="12"/>
    <x v="180"/>
  </r>
  <r>
    <s v="The Dermatology Group  "/>
    <s v="Swan Dermatology &amp; Aesthetics"/>
    <x v="11"/>
    <d v="2020-12-23T00:00:00"/>
    <n v="48"/>
    <x v="180"/>
  </r>
  <r>
    <s v="Southeast Dermatology Specialists  "/>
    <s v="Southeast Dermatology Specialists"/>
    <x v="81"/>
    <d v="2020-12-23T00:00:00"/>
    <n v="1"/>
    <x v="180"/>
  </r>
  <r>
    <s v="Northeast Dermatology Associates"/>
    <s v="South Shore Skin Center"/>
    <x v="10"/>
    <d v="2020-12-23T00:00:00"/>
    <n v="8"/>
    <x v="180"/>
  </r>
  <r>
    <s v="Northeast Dermatology Associates"/>
    <s v="Northeast Dermatology Associates"/>
    <x v="5"/>
    <d v="2020-12-23T00:00:00"/>
    <n v="102"/>
    <x v="180"/>
  </r>
  <r>
    <s v="Northeast Dermatology Associates"/>
    <s v="Brookline Dermatology Associates"/>
    <x v="17"/>
    <d v="2020-12-23T00:00:00"/>
    <n v="49"/>
    <x v="180"/>
  </r>
  <r>
    <s v="North Pacific Dermatology"/>
    <s v="Eastside Dermatology"/>
    <x v="3"/>
    <d v="2020-12-23T00:00:00"/>
    <n v="25"/>
    <x v="180"/>
  </r>
  <r>
    <s v="Lupo Center for Aesthetic &amp; General Dermatology"/>
    <s v="Lupo Center for Aesthetic &amp; General Dermatology, LLC"/>
    <x v="2"/>
    <d v="2020-12-23T00:00:00"/>
    <n v="33"/>
    <x v="180"/>
  </r>
  <r>
    <s v="Northeast Dermatology Associates"/>
    <s v="Northeast Dermatology Associates"/>
    <x v="22"/>
    <d v="2020-12-23T00:00:00"/>
    <n v="86"/>
    <x v="180"/>
  </r>
  <r>
    <s v="Northeast Dermatology Associates"/>
    <s v="Northeast Dermatology Associates"/>
    <x v="7"/>
    <d v="2020-12-23T00:00:00"/>
    <n v="25"/>
    <x v="180"/>
  </r>
  <r>
    <s v="Northeast Dermatology Associates"/>
    <s v="Northeast Dermatology Associates"/>
    <x v="71"/>
    <d v="2020-12-23T00:00:00"/>
    <n v="2"/>
    <x v="180"/>
  </r>
  <r>
    <s v="Southeast Dermatology Specialists  "/>
    <s v="Southeast Dermatology Specialists"/>
    <x v="66"/>
    <d v="2020-12-23T00:00:00"/>
    <n v="24"/>
    <x v="180"/>
  </r>
  <r>
    <s v="Southeast Dermatology Specialists  "/>
    <s v="Southeast Dermatology Specialists"/>
    <x v="62"/>
    <d v="2020-12-23T00:00:00"/>
    <n v="63"/>
    <x v="180"/>
  </r>
  <r>
    <s v="Northeast Dermatology Associates"/>
    <s v="Northeast Dermatology Associates"/>
    <x v="8"/>
    <d v="2020-12-23T00:00:00"/>
    <n v="41"/>
    <x v="180"/>
  </r>
  <r>
    <s v="Vanguard Dermatology"/>
    <s v="Vanguard Dermatology"/>
    <x v="12"/>
    <d v="2020-12-23T00:00:00"/>
    <n v="1"/>
    <x v="180"/>
  </r>
  <r>
    <s v="Vanguard Dermatology"/>
    <s v="Vanguard Dermatology"/>
    <x v="13"/>
    <d v="2020-12-23T00:00:00"/>
    <n v="130"/>
    <x v="180"/>
  </r>
  <r>
    <s v="The Dermatology Group  "/>
    <s v="The Dermatology Group"/>
    <x v="24"/>
    <d v="2020-12-23T00:00:00"/>
    <n v="99"/>
    <x v="180"/>
  </r>
  <r>
    <s v="The Dermatology Group  "/>
    <s v="Swan Dermatology &amp; Aesthetics"/>
    <x v="11"/>
    <d v="2020-12-22T00:00:00"/>
    <n v="44"/>
    <x v="181"/>
  </r>
  <r>
    <s v="The Dermatology Group  "/>
    <s v="The Dermatology Group"/>
    <x v="76"/>
    <d v="2020-12-22T00:00:00"/>
    <n v="94"/>
    <x v="181"/>
  </r>
  <r>
    <s v="The Dermatology Group  "/>
    <s v="The Dermatology Group"/>
    <x v="64"/>
    <d v="2020-12-22T00:00:00"/>
    <n v="13"/>
    <x v="181"/>
  </r>
  <r>
    <s v="Vanguard Dermatology"/>
    <s v="Vanguard Dermatology"/>
    <x v="107"/>
    <d v="2020-12-22T00:00:00"/>
    <n v="43"/>
    <x v="181"/>
  </r>
  <r>
    <s v="Northeast Dermatology Associates"/>
    <s v="South Shore Skin Center"/>
    <x v="9"/>
    <d v="2020-12-22T00:00:00"/>
    <n v="153"/>
    <x v="181"/>
  </r>
  <r>
    <s v="Northeast Dermatology Associates"/>
    <s v="South Shore Skin Center"/>
    <x v="10"/>
    <d v="2020-12-22T00:00:00"/>
    <n v="5"/>
    <x v="181"/>
  </r>
  <r>
    <s v="Semler Dermatology"/>
    <s v="Semler Dermatology"/>
    <x v="61"/>
    <d v="2020-12-22T00:00:00"/>
    <n v="98"/>
    <x v="181"/>
  </r>
  <r>
    <s v="Northeast Dermatology Associates"/>
    <s v="Northeast Dermatology Associates"/>
    <x v="19"/>
    <d v="2020-12-22T00:00:00"/>
    <n v="27"/>
    <x v="181"/>
  </r>
  <r>
    <s v="North Pacific Dermatology"/>
    <s v="North Pacific Dermatology"/>
    <x v="4"/>
    <d v="2020-12-22T00:00:00"/>
    <n v="27"/>
    <x v="181"/>
  </r>
  <r>
    <s v="Southeast Dermatology Specialists  "/>
    <s v="Southeast Dermatology Specialists"/>
    <x v="43"/>
    <d v="2020-12-22T00:00:00"/>
    <n v="65"/>
    <x v="181"/>
  </r>
  <r>
    <s v="Southeast Dermatology Specialists  "/>
    <s v="Southeast Dermatology Specialists"/>
    <x v="66"/>
    <d v="2020-12-22T00:00:00"/>
    <n v="4"/>
    <x v="181"/>
  </r>
  <r>
    <s v="The Dermatology Group  "/>
    <s v="The Dermatology Group"/>
    <x v="24"/>
    <d v="2020-12-22T00:00:00"/>
    <n v="114"/>
    <x v="181"/>
  </r>
  <r>
    <s v="The Dermatology Group  "/>
    <s v="The Dermatology Group"/>
    <x v="25"/>
    <d v="2020-12-22T00:00:00"/>
    <n v="57"/>
    <x v="181"/>
  </r>
  <r>
    <s v="Vanguard Dermatology"/>
    <s v="Vanguard Dermatology"/>
    <x v="13"/>
    <d v="2020-12-22T00:00:00"/>
    <n v="84"/>
    <x v="181"/>
  </r>
  <r>
    <s v="Vanguard Dermatology"/>
    <s v="Vanguard Dermatology"/>
    <x v="47"/>
    <d v="2020-12-22T00:00:00"/>
    <n v="83"/>
    <x v="181"/>
  </r>
  <r>
    <s v="Washington Institute of Dermatologic Laser Surgery"/>
    <s v="Washington Institute of Dermatologic Laser Surgery"/>
    <x v="48"/>
    <d v="2020-12-22T00:00:00"/>
    <n v="21"/>
    <x v="181"/>
  </r>
  <r>
    <s v="Family Dermatology"/>
    <s v="Family Dermatology"/>
    <x v="1"/>
    <d v="2020-12-22T00:00:00"/>
    <n v="73"/>
    <x v="181"/>
  </r>
  <r>
    <s v="North Pacific Dermatology"/>
    <s v="Eastside Dermatology"/>
    <x v="3"/>
    <d v="2020-12-22T00:00:00"/>
    <n v="50"/>
    <x v="181"/>
  </r>
  <r>
    <s v="Lupo Center for Aesthetic &amp; General Dermatology"/>
    <s v="Lupo Center for Aesthetic &amp; General Dermatology, LLC"/>
    <x v="2"/>
    <d v="2020-12-22T00:00:00"/>
    <n v="43"/>
    <x v="181"/>
  </r>
  <r>
    <s v="Northeast Dermatology Associates"/>
    <s v="Northeast Dermatology Associates"/>
    <x v="38"/>
    <d v="2020-12-22T00:00:00"/>
    <n v="80"/>
    <x v="181"/>
  </r>
  <r>
    <s v="Northeast Dermatology Associates"/>
    <s v="Northeast Dermatology Associates"/>
    <x v="67"/>
    <d v="2020-12-22T00:00:00"/>
    <n v="14"/>
    <x v="181"/>
  </r>
  <r>
    <s v="Southeast Dermatology Specialists  "/>
    <s v="Southeast Dermatology Specialists"/>
    <x v="44"/>
    <d v="2020-12-22T00:00:00"/>
    <n v="29"/>
    <x v="181"/>
  </r>
  <r>
    <s v="Pacific Dermatology Specialists"/>
    <s v="Pacific Dermatology Specialists"/>
    <x v="41"/>
    <d v="2020-12-22T00:00:00"/>
    <n v="13"/>
    <x v="181"/>
  </r>
  <r>
    <s v="Pacific Dermatology Specialists"/>
    <s v="Pacific Dermatology Specialists"/>
    <x v="60"/>
    <d v="2020-12-22T00:00:00"/>
    <n v="2"/>
    <x v="181"/>
  </r>
  <r>
    <s v="Northeast Dermatology Associates"/>
    <s v="Northeast Dermatology Associates"/>
    <x v="8"/>
    <d v="2020-12-22T00:00:00"/>
    <n v="38"/>
    <x v="181"/>
  </r>
  <r>
    <s v="Pacific Dermatology Specialists"/>
    <s v="Pacific Dermatology Specialists"/>
    <x v="72"/>
    <d v="2020-12-22T00:00:00"/>
    <n v="20"/>
    <x v="181"/>
  </r>
  <r>
    <s v="Pacific Dermatology Specialists"/>
    <s v="Pacific Dermatology Specialists"/>
    <x v="73"/>
    <d v="2020-12-22T00:00:00"/>
    <n v="20"/>
    <x v="181"/>
  </r>
  <r>
    <s v="Pacific Dermatology Specialists"/>
    <s v="Pacific Dermatology Specialists"/>
    <x v="59"/>
    <d v="2020-12-22T00:00:00"/>
    <n v="33"/>
    <x v="181"/>
  </r>
  <r>
    <s v="Vanguard Dermatology"/>
    <s v="Vanguard Dermatology"/>
    <x v="46"/>
    <d v="2020-12-22T00:00:00"/>
    <n v="1"/>
    <x v="181"/>
  </r>
  <r>
    <s v="Vanguard Dermatology"/>
    <s v="Vanguard Dermatology"/>
    <x v="12"/>
    <d v="2020-12-22T00:00:00"/>
    <n v="25"/>
    <x v="181"/>
  </r>
  <r>
    <s v="Northeast Dermatology Associates"/>
    <s v="Northeast Dermatology Associates"/>
    <x v="54"/>
    <d v="2020-12-22T00:00:00"/>
    <n v="34"/>
    <x v="181"/>
  </r>
  <r>
    <s v="Northeast Dermatology Associates"/>
    <s v="Northeast Dermatology Associates"/>
    <x v="35"/>
    <d v="2020-12-22T00:00:00"/>
    <n v="36"/>
    <x v="181"/>
  </r>
  <r>
    <s v="Northeast Dermatology Associates"/>
    <s v="Northeast Dermatology Associates"/>
    <x v="36"/>
    <d v="2020-12-22T00:00:00"/>
    <n v="93"/>
    <x v="181"/>
  </r>
  <r>
    <s v="Northeast Dermatology Associates"/>
    <s v="Northeast Dermatology Associates"/>
    <x v="39"/>
    <d v="2020-12-22T00:00:00"/>
    <n v="25"/>
    <x v="181"/>
  </r>
  <r>
    <s v="Northeast Dermatology Associates"/>
    <s v="Northeast Dermatology Associates"/>
    <x v="37"/>
    <d v="2020-12-22T00:00:00"/>
    <n v="44"/>
    <x v="181"/>
  </r>
  <r>
    <s v="Northeast Dermatology Associates"/>
    <s v="Northeast Dermatology Associates"/>
    <x v="7"/>
    <d v="2020-12-22T00:00:00"/>
    <n v="52"/>
    <x v="181"/>
  </r>
  <r>
    <s v="Northeast Dermatology Associates"/>
    <s v="Northeast Dermatology Associates"/>
    <x v="5"/>
    <d v="2020-12-22T00:00:00"/>
    <n v="124"/>
    <x v="181"/>
  </r>
  <r>
    <s v="Northeast Dermatology Associates"/>
    <s v="Dermatology of Cape Cod"/>
    <x v="34"/>
    <d v="2020-12-22T00:00:00"/>
    <n v="86"/>
    <x v="181"/>
  </r>
  <r>
    <s v="Northeast Dermatology Associates"/>
    <s v="Northeast Dermatology Associates"/>
    <x v="40"/>
    <d v="2020-12-22T00:00:00"/>
    <n v="7"/>
    <x v="181"/>
  </r>
  <r>
    <s v="Northeast Dermatology Associates"/>
    <s v="South Shore Skin Center"/>
    <x v="57"/>
    <d v="2020-12-22T00:00:00"/>
    <n v="187"/>
    <x v="181"/>
  </r>
  <r>
    <s v="Southeast Dermatology Specialists  "/>
    <s v="Southeast Dermatology Specialists"/>
    <x v="62"/>
    <d v="2020-12-22T00:00:00"/>
    <n v="48"/>
    <x v="181"/>
  </r>
  <r>
    <s v="Northeast Dermatology Associates"/>
    <s v="Brookline Dermatology Associates"/>
    <x v="17"/>
    <d v="2020-12-22T00:00:00"/>
    <n v="2"/>
    <x v="181"/>
  </r>
  <r>
    <s v="Northeast Dermatology Associates"/>
    <s v="Northeast Dermatology Associates"/>
    <x v="18"/>
    <d v="2020-12-22T00:00:00"/>
    <n v="49"/>
    <x v="181"/>
  </r>
  <r>
    <s v="North Pacific Dermatology"/>
    <s v="North Pacific Dermatology"/>
    <x v="33"/>
    <d v="2020-12-22T00:00:00"/>
    <n v="33"/>
    <x v="181"/>
  </r>
  <r>
    <s v="Northeast Dermatology Associates"/>
    <s v="Brookline Dermatology Associates"/>
    <x v="16"/>
    <d v="2020-12-22T00:00:00"/>
    <n v="32"/>
    <x v="181"/>
  </r>
  <r>
    <s v="Northeast Dermatology Associates"/>
    <s v="Northeast Dermatology Associates"/>
    <x v="21"/>
    <d v="2020-12-22T00:00:00"/>
    <n v="36"/>
    <x v="181"/>
  </r>
  <r>
    <s v="Northeast Dermatology Associates"/>
    <s v="Northeast Dermatology Associates"/>
    <x v="71"/>
    <d v="2020-12-22T00:00:00"/>
    <n v="1"/>
    <x v="181"/>
  </r>
  <r>
    <s v="Northeast Dermatology Associates"/>
    <s v="Northeast Dermatology Associates"/>
    <x v="22"/>
    <d v="2020-12-22T00:00:00"/>
    <n v="21"/>
    <x v="181"/>
  </r>
  <r>
    <s v="Northeast Dermatology Associates"/>
    <s v="Northeast Dermatology Associates"/>
    <x v="56"/>
    <d v="2020-12-22T00:00:00"/>
    <n v="11"/>
    <x v="181"/>
  </r>
  <r>
    <s v="Northeast Dermatology Associates"/>
    <s v="Northeast Dermatology Associates"/>
    <x v="53"/>
    <d v="2020-12-22T00:00:00"/>
    <n v="3"/>
    <x v="181"/>
  </r>
  <r>
    <s v="Northeast Dermatology Associates"/>
    <s v="Northeast Dermatology Associates"/>
    <x v="7"/>
    <d v="2020-12-21T00:00:00"/>
    <n v="25"/>
    <x v="182"/>
  </r>
  <r>
    <s v="Northeast Dermatology Associates"/>
    <s v="Northeast Dermatology Associates"/>
    <x v="5"/>
    <d v="2020-12-21T00:00:00"/>
    <n v="97"/>
    <x v="182"/>
  </r>
  <r>
    <s v="Family Dermatology"/>
    <s v="Family Dermatology"/>
    <x v="1"/>
    <d v="2020-12-21T00:00:00"/>
    <n v="70"/>
    <x v="182"/>
  </r>
  <r>
    <s v="Lupo Center for Aesthetic &amp; General Dermatology"/>
    <s v="Lupo Center for Aesthetic &amp; General Dermatology, LLC"/>
    <x v="2"/>
    <d v="2020-12-21T00:00:00"/>
    <n v="45"/>
    <x v="182"/>
  </r>
  <r>
    <s v="North Pacific Dermatology"/>
    <s v="Eastside Dermatology"/>
    <x v="3"/>
    <d v="2020-12-21T00:00:00"/>
    <n v="49"/>
    <x v="182"/>
  </r>
  <r>
    <s v="North Pacific Dermatology"/>
    <s v="North Pacific Dermatology"/>
    <x v="4"/>
    <d v="2020-12-21T00:00:00"/>
    <n v="10"/>
    <x v="182"/>
  </r>
  <r>
    <s v="Southeast Dermatology Specialists  "/>
    <s v="Southeast Dermatology Specialists"/>
    <x v="66"/>
    <d v="2020-12-21T00:00:00"/>
    <n v="22"/>
    <x v="182"/>
  </r>
  <r>
    <s v="Northeast Dermatology Associates"/>
    <s v="Northeast Dermatology Associates"/>
    <x v="8"/>
    <d v="2020-12-21T00:00:00"/>
    <n v="1"/>
    <x v="182"/>
  </r>
  <r>
    <s v="Pacific Dermatology Specialists"/>
    <s v="Pacific Dermatology Specialists"/>
    <x v="65"/>
    <d v="2020-12-21T00:00:00"/>
    <n v="36"/>
    <x v="182"/>
  </r>
  <r>
    <s v="The Dermatology Group  "/>
    <s v="Swan Dermatology &amp; Aesthetics"/>
    <x v="11"/>
    <d v="2020-12-21T00:00:00"/>
    <n v="48"/>
    <x v="182"/>
  </r>
  <r>
    <s v="Vanguard Dermatology"/>
    <s v="Vanguard Dermatology"/>
    <x v="13"/>
    <d v="2020-12-21T00:00:00"/>
    <n v="165"/>
    <x v="182"/>
  </r>
  <r>
    <s v="Vanguard Dermatology"/>
    <s v="Vanguard Dermatology"/>
    <x v="12"/>
    <d v="2020-12-21T00:00:00"/>
    <n v="44"/>
    <x v="182"/>
  </r>
  <r>
    <s v="Northeast Dermatology Associates"/>
    <s v="Brookline Dermatology Associates"/>
    <x v="17"/>
    <d v="2020-12-21T00:00:00"/>
    <n v="9"/>
    <x v="182"/>
  </r>
  <r>
    <s v="Northeast Dermatology Associates"/>
    <s v="Northeast Dermatology Associates"/>
    <x v="18"/>
    <d v="2020-12-21T00:00:00"/>
    <n v="100"/>
    <x v="182"/>
  </r>
  <r>
    <s v="Northeast Dermatology Associates"/>
    <s v="Northeast Dermatology Associates"/>
    <x v="21"/>
    <d v="2020-12-21T00:00:00"/>
    <n v="27"/>
    <x v="182"/>
  </r>
  <r>
    <s v="Northeast Dermatology Associates"/>
    <s v="Northeast Dermatology Associates"/>
    <x v="22"/>
    <d v="2020-12-21T00:00:00"/>
    <n v="92"/>
    <x v="182"/>
  </r>
  <r>
    <s v="Vanguard Dermatology"/>
    <s v="Vanguard Dermatology"/>
    <x v="27"/>
    <d v="2020-12-21T00:00:00"/>
    <n v="21"/>
    <x v="182"/>
  </r>
  <r>
    <s v="Vanguard Dermatology"/>
    <s v="Vanguard Dermatology"/>
    <x v="107"/>
    <d v="2020-12-21T00:00:00"/>
    <n v="3"/>
    <x v="182"/>
  </r>
  <r>
    <s v="The Dermatology Group  "/>
    <s v="The Dermatology Group"/>
    <x v="24"/>
    <d v="2020-12-21T00:00:00"/>
    <n v="126"/>
    <x v="182"/>
  </r>
  <r>
    <s v="The Dermatology Group  "/>
    <s v="The Dermatology Group"/>
    <x v="25"/>
    <d v="2020-12-21T00:00:00"/>
    <n v="33"/>
    <x v="182"/>
  </r>
  <r>
    <s v="The Dermatology Group  "/>
    <s v="The Dermatology Group"/>
    <x v="26"/>
    <d v="2020-12-21T00:00:00"/>
    <n v="33"/>
    <x v="182"/>
  </r>
  <r>
    <s v="Northeast Dermatology Associates"/>
    <s v="Northeast Dermatology Associates"/>
    <x v="54"/>
    <d v="2020-12-21T00:00:00"/>
    <n v="28"/>
    <x v="182"/>
  </r>
  <r>
    <s v="Northeast Dermatology Associates"/>
    <s v="Northeast Dermatology Associates"/>
    <x v="53"/>
    <d v="2020-12-21T00:00:00"/>
    <n v="81"/>
    <x v="182"/>
  </r>
  <r>
    <s v="Northeast Dermatology Associates"/>
    <s v="Northeast Dermatology Associates"/>
    <x v="56"/>
    <d v="2020-12-21T00:00:00"/>
    <n v="18"/>
    <x v="182"/>
  </r>
  <r>
    <s v="The Dermatology Group  "/>
    <s v="The Dermatology Group"/>
    <x v="77"/>
    <d v="2020-12-21T00:00:00"/>
    <n v="71"/>
    <x v="182"/>
  </r>
  <r>
    <s v="Southeast Dermatology Specialists  "/>
    <s v="Southeast Dermatology Specialists"/>
    <x v="62"/>
    <d v="2020-12-21T00:00:00"/>
    <n v="50"/>
    <x v="182"/>
  </r>
  <r>
    <s v="Semler Dermatology"/>
    <s v="Semler Dermatology"/>
    <x v="61"/>
    <d v="2020-12-21T00:00:00"/>
    <n v="91"/>
    <x v="182"/>
  </r>
  <r>
    <s v="Pacific Dermatology Specialists"/>
    <s v="Pacific Dermatology Specialists"/>
    <x v="42"/>
    <d v="2020-12-21T00:00:00"/>
    <n v="1"/>
    <x v="182"/>
  </r>
  <r>
    <s v="Pacific Dermatology Specialists"/>
    <s v="Pacific Dermatology Specialists"/>
    <x v="59"/>
    <d v="2020-12-21T00:00:00"/>
    <n v="5"/>
    <x v="182"/>
  </r>
  <r>
    <s v="Northeast Dermatology Associates"/>
    <s v="South Shore Skin Center"/>
    <x v="9"/>
    <d v="2020-12-21T00:00:00"/>
    <n v="182"/>
    <x v="182"/>
  </r>
  <r>
    <s v="Northeast Dermatology Associates"/>
    <s v="South Shore Skin Center"/>
    <x v="57"/>
    <d v="2020-12-21T00:00:00"/>
    <n v="66"/>
    <x v="182"/>
  </r>
  <r>
    <s v="Northeast Dermatology Associates"/>
    <s v="Dermatology of Cape Cod"/>
    <x v="34"/>
    <d v="2020-12-21T00:00:00"/>
    <n v="57"/>
    <x v="182"/>
  </r>
  <r>
    <s v="North Pacific Dermatology"/>
    <s v="North Pacific Dermatology"/>
    <x v="33"/>
    <d v="2020-12-21T00:00:00"/>
    <n v="62"/>
    <x v="182"/>
  </r>
  <r>
    <s v="Northeast Dermatology Associates"/>
    <s v="Northeast Dermatology Associates"/>
    <x v="35"/>
    <d v="2020-12-21T00:00:00"/>
    <n v="62"/>
    <x v="182"/>
  </r>
  <r>
    <s v="Northeast Dermatology Associates"/>
    <s v="Northeast Dermatology Associates"/>
    <x v="67"/>
    <d v="2020-12-21T00:00:00"/>
    <n v="51"/>
    <x v="182"/>
  </r>
  <r>
    <s v="Northeast Dermatology Associates"/>
    <s v="Northeast Dermatology Associates"/>
    <x v="36"/>
    <d v="2020-12-21T00:00:00"/>
    <n v="98"/>
    <x v="182"/>
  </r>
  <r>
    <s v="Northeast Dermatology Associates"/>
    <s v="Northeast Dermatology Associates"/>
    <x v="37"/>
    <d v="2020-12-21T00:00:00"/>
    <n v="80"/>
    <x v="182"/>
  </r>
  <r>
    <s v="Northeast Dermatology Associates"/>
    <s v="Northeast Dermatology Associates"/>
    <x v="39"/>
    <d v="2020-12-21T00:00:00"/>
    <n v="29"/>
    <x v="182"/>
  </r>
  <r>
    <s v="Northeast Dermatology Associates"/>
    <s v="Northeast Dermatology Associates"/>
    <x v="38"/>
    <d v="2020-12-21T00:00:00"/>
    <n v="40"/>
    <x v="182"/>
  </r>
  <r>
    <s v="Pacific Dermatology Specialists"/>
    <s v="Pacific Dermatology Specialists"/>
    <x v="41"/>
    <d v="2020-12-21T00:00:00"/>
    <n v="10"/>
    <x v="182"/>
  </r>
  <r>
    <s v="Southeast Dermatology Specialists  "/>
    <s v="Southeast Dermatology Specialists"/>
    <x v="43"/>
    <d v="2020-12-21T00:00:00"/>
    <n v="52"/>
    <x v="182"/>
  </r>
  <r>
    <s v="Pacific Dermatology Specialists"/>
    <s v="Pacific Dermatology Specialists"/>
    <x v="72"/>
    <d v="2020-12-21T00:00:00"/>
    <n v="17"/>
    <x v="182"/>
  </r>
  <r>
    <s v="Pacific Dermatology Specialists"/>
    <s v="Pacific Dermatology Specialists"/>
    <x v="73"/>
    <d v="2020-12-21T00:00:00"/>
    <n v="5"/>
    <x v="182"/>
  </r>
  <r>
    <s v="Washington Institute of Dermatologic Laser Surgery"/>
    <s v="Washington Institute of Dermatologic Laser Surgery"/>
    <x v="48"/>
    <d v="2020-12-21T00:00:00"/>
    <n v="29"/>
    <x v="182"/>
  </r>
  <r>
    <s v="Vanguard Dermatology"/>
    <s v="Vanguard Dermatology"/>
    <x v="47"/>
    <d v="2020-12-21T00:00:00"/>
    <n v="40"/>
    <x v="182"/>
  </r>
  <r>
    <s v="Vanguard Dermatology"/>
    <s v="Vanguard Dermatology"/>
    <x v="46"/>
    <d v="2020-12-21T00:00:00"/>
    <n v="44"/>
    <x v="182"/>
  </r>
  <r>
    <s v="Vanguard Dermatology"/>
    <s v="Vanguard Dermatology"/>
    <x v="13"/>
    <d v="2020-12-19T00:00:00"/>
    <n v="54"/>
    <x v="183"/>
  </r>
  <r>
    <s v="Vanguard Dermatology"/>
    <s v="Vanguard Dermatology"/>
    <x v="47"/>
    <d v="2020-12-19T00:00:00"/>
    <n v="12"/>
    <x v="183"/>
  </r>
  <r>
    <s v="Pacific Dermatology Specialists"/>
    <s v="Pacific Dermatology Specialists"/>
    <x v="42"/>
    <d v="2020-12-19T00:00:00"/>
    <n v="10"/>
    <x v="183"/>
  </r>
  <r>
    <s v="Southeast Dermatology Specialists  "/>
    <s v="Southeast Dermatology Specialists"/>
    <x v="66"/>
    <d v="2020-12-18T00:00:00"/>
    <n v="11"/>
    <x v="184"/>
  </r>
  <r>
    <s v="Northeast Dermatology Associates"/>
    <s v="Northeast Dermatology Associates"/>
    <x v="8"/>
    <d v="2020-12-18T00:00:00"/>
    <n v="41"/>
    <x v="184"/>
  </r>
  <r>
    <s v="Vanguard Dermatology"/>
    <s v="Vanguard Dermatology"/>
    <x v="12"/>
    <d v="2020-12-18T00:00:00"/>
    <n v="16"/>
    <x v="184"/>
  </r>
  <r>
    <s v="The Dermatology Group  "/>
    <s v="The Dermatology Group"/>
    <x v="24"/>
    <d v="2020-12-18T00:00:00"/>
    <n v="74"/>
    <x v="184"/>
  </r>
  <r>
    <s v="North Pacific Dermatology"/>
    <s v="Eastside Dermatology"/>
    <x v="3"/>
    <d v="2020-12-18T00:00:00"/>
    <n v="49"/>
    <x v="184"/>
  </r>
  <r>
    <s v="Lupo Center for Aesthetic &amp; General Dermatology"/>
    <s v="Lupo Center for Aesthetic &amp; General Dermatology, LLC"/>
    <x v="2"/>
    <d v="2020-12-18T00:00:00"/>
    <n v="29"/>
    <x v="184"/>
  </r>
  <r>
    <s v="Family Dermatology"/>
    <s v="Family Dermatology"/>
    <x v="1"/>
    <d v="2020-12-18T00:00:00"/>
    <n v="13"/>
    <x v="184"/>
  </r>
  <r>
    <s v="Northeast Dermatology Associates"/>
    <s v="Northeast Dermatology Associates"/>
    <x v="5"/>
    <d v="2020-12-18T00:00:00"/>
    <n v="57"/>
    <x v="184"/>
  </r>
  <r>
    <s v="Northeast Dermatology Associates"/>
    <s v="Northeast Dermatology Associates"/>
    <x v="91"/>
    <d v="2020-12-18T00:00:00"/>
    <n v="5"/>
    <x v="184"/>
  </r>
  <r>
    <s v="The Dermatology Group  "/>
    <s v="The Dermatology Group"/>
    <x v="26"/>
    <d v="2020-12-18T00:00:00"/>
    <n v="34"/>
    <x v="184"/>
  </r>
  <r>
    <s v="Vanguard Dermatology"/>
    <s v="Vanguard Dermatology"/>
    <x v="102"/>
    <d v="2020-12-18T00:00:00"/>
    <n v="2"/>
    <x v="184"/>
  </r>
  <r>
    <s v="The Dermatology Group  "/>
    <s v="Swan Dermatology &amp; Aesthetics"/>
    <x v="11"/>
    <d v="2020-12-18T00:00:00"/>
    <n v="47"/>
    <x v="184"/>
  </r>
  <r>
    <s v="Northeast Dermatology Associates"/>
    <s v="South Shore Skin Center"/>
    <x v="10"/>
    <d v="2020-12-18T00:00:00"/>
    <n v="8"/>
    <x v="184"/>
  </r>
  <r>
    <s v="Northeast Dermatology Associates"/>
    <s v="Northeast Dermatology Associates"/>
    <x v="22"/>
    <d v="2020-12-18T00:00:00"/>
    <n v="82"/>
    <x v="184"/>
  </r>
  <r>
    <s v="Northeast Dermatology Associates"/>
    <s v="Brookline Dermatology Associates"/>
    <x v="17"/>
    <d v="2020-12-18T00:00:00"/>
    <n v="50"/>
    <x v="184"/>
  </r>
  <r>
    <s v="Northeast Dermatology Associates"/>
    <s v="Brookline Dermatology Associates"/>
    <x v="16"/>
    <d v="2020-12-18T00:00:00"/>
    <n v="20"/>
    <x v="184"/>
  </r>
  <r>
    <s v="NULL"/>
    <s v="Unknown Practice"/>
    <x v="68"/>
    <d v="2020-12-18T00:00:00"/>
    <n v="17"/>
    <x v="184"/>
  </r>
  <r>
    <s v="Vanguard Dermatology"/>
    <s v="Vanguard Dermatology"/>
    <x v="84"/>
    <d v="2020-12-18T00:00:00"/>
    <n v="17"/>
    <x v="184"/>
  </r>
  <r>
    <s v="The Dermatology Group  "/>
    <s v="The Dermatology Group"/>
    <x v="64"/>
    <d v="2020-12-18T00:00:00"/>
    <n v="14"/>
    <x v="184"/>
  </r>
  <r>
    <s v="The Dermatology Group  "/>
    <s v="The Dermatology Group"/>
    <x v="76"/>
    <d v="2020-12-18T00:00:00"/>
    <n v="19"/>
    <x v="184"/>
  </r>
  <r>
    <s v="Northeast Dermatology Associates"/>
    <s v="South Shore Skin Center"/>
    <x v="57"/>
    <d v="2020-12-18T00:00:00"/>
    <n v="98"/>
    <x v="184"/>
  </r>
  <r>
    <s v="Northeast Dermatology Associates"/>
    <s v="South Shore Skin Center"/>
    <x v="9"/>
    <d v="2020-12-18T00:00:00"/>
    <n v="117"/>
    <x v="184"/>
  </r>
  <r>
    <s v="Pacific Dermatology Specialists"/>
    <s v="Pacific Dermatology Specialists"/>
    <x v="42"/>
    <d v="2020-12-18T00:00:00"/>
    <n v="29"/>
    <x v="184"/>
  </r>
  <r>
    <s v="Semler Dermatology"/>
    <s v="Semler Dermatology"/>
    <x v="61"/>
    <d v="2020-12-18T00:00:00"/>
    <n v="38"/>
    <x v="184"/>
  </r>
  <r>
    <s v="Southeast Dermatology Specialists  "/>
    <s v="Southeast Dermatology Specialists"/>
    <x v="62"/>
    <d v="2020-12-18T00:00:00"/>
    <n v="4"/>
    <x v="184"/>
  </r>
  <r>
    <s v="Northeast Dermatology Associates"/>
    <s v="Northeast Dermatology Associates"/>
    <x v="71"/>
    <d v="2020-12-18T00:00:00"/>
    <n v="3"/>
    <x v="184"/>
  </r>
  <r>
    <s v="Northeast Dermatology Associates"/>
    <s v="Northeast Dermatology Associates"/>
    <x v="53"/>
    <d v="2020-12-18T00:00:00"/>
    <n v="25"/>
    <x v="184"/>
  </r>
  <r>
    <s v="Northeast Dermatology Associates"/>
    <s v="Northeast Dermatology Associates"/>
    <x v="55"/>
    <d v="2020-12-18T00:00:00"/>
    <n v="1"/>
    <x v="184"/>
  </r>
  <r>
    <s v="North Pacific Dermatology"/>
    <s v="North Pacific Dermatology"/>
    <x v="4"/>
    <d v="2020-12-18T00:00:00"/>
    <n v="28"/>
    <x v="184"/>
  </r>
  <r>
    <s v="North Pacific Dermatology"/>
    <s v="North Pacific Dermatology"/>
    <x v="33"/>
    <d v="2020-12-18T00:00:00"/>
    <n v="20"/>
    <x v="184"/>
  </r>
  <r>
    <s v="Washington Institute of Dermatologic Laser Surgery"/>
    <s v="Washington Institute of Dermatologic Laser Surgery"/>
    <x v="48"/>
    <d v="2020-12-18T00:00:00"/>
    <n v="33"/>
    <x v="184"/>
  </r>
  <r>
    <s v="The Dermatology Group  "/>
    <s v="The Dermatology Group"/>
    <x v="25"/>
    <d v="2020-12-18T00:00:00"/>
    <n v="30"/>
    <x v="184"/>
  </r>
  <r>
    <s v="Southeast Dermatology Specialists  "/>
    <s v="Southeast Dermatology Specialists"/>
    <x v="43"/>
    <d v="2020-12-18T00:00:00"/>
    <n v="45"/>
    <x v="184"/>
  </r>
  <r>
    <s v="Pacific Dermatology Specialists"/>
    <s v="Pacific Dermatology Specialists"/>
    <x v="41"/>
    <d v="2020-12-18T00:00:00"/>
    <n v="10"/>
    <x v="184"/>
  </r>
  <r>
    <s v="Northeast Dermatology Associates"/>
    <s v="Northeast Dermatology Associates"/>
    <x v="38"/>
    <d v="2020-12-18T00:00:00"/>
    <n v="64"/>
    <x v="184"/>
  </r>
  <r>
    <s v="Northeast Dermatology Associates"/>
    <s v="Northeast Dermatology Associates"/>
    <x v="37"/>
    <d v="2020-12-18T00:00:00"/>
    <n v="117"/>
    <x v="184"/>
  </r>
  <r>
    <s v="Northeast Dermatology Associates"/>
    <s v="Northeast Dermatology Associates"/>
    <x v="36"/>
    <d v="2020-12-18T00:00:00"/>
    <n v="67"/>
    <x v="184"/>
  </r>
  <r>
    <s v="Northeast Dermatology Associates"/>
    <s v="Northeast Dermatology Associates"/>
    <x v="67"/>
    <d v="2020-12-18T00:00:00"/>
    <n v="13"/>
    <x v="184"/>
  </r>
  <r>
    <s v="Northeast Dermatology Associates"/>
    <s v="Northeast Dermatology Associates"/>
    <x v="35"/>
    <d v="2020-12-18T00:00:00"/>
    <n v="28"/>
    <x v="184"/>
  </r>
  <r>
    <s v="Northeast Dermatology Associates"/>
    <s v="Northeast Dermatology Associates"/>
    <x v="54"/>
    <d v="2020-12-18T00:00:00"/>
    <n v="33"/>
    <x v="184"/>
  </r>
  <r>
    <s v="Northeast Dermatology Associates"/>
    <s v="Dermatology of Cape Cod"/>
    <x v="34"/>
    <d v="2020-12-18T00:00:00"/>
    <n v="35"/>
    <x v="184"/>
  </r>
  <r>
    <s v="Northeast Dermatology Associates"/>
    <s v="Brookline Dermatology Associates"/>
    <x v="17"/>
    <d v="2020-12-17T00:00:00"/>
    <n v="14"/>
    <x v="185"/>
  </r>
  <r>
    <s v="Northeast Dermatology Associates"/>
    <s v="Northeast Dermatology Associates"/>
    <x v="18"/>
    <d v="2020-12-17T00:00:00"/>
    <n v="31"/>
    <x v="185"/>
  </r>
  <r>
    <s v="Northeast Dermatology Associates"/>
    <s v="Northeast Dermatology Associates"/>
    <x v="53"/>
    <d v="2020-12-17T00:00:00"/>
    <n v="1"/>
    <x v="185"/>
  </r>
  <r>
    <s v="Northeast Dermatology Associates"/>
    <s v="Northeast Dermatology Associates"/>
    <x v="71"/>
    <d v="2020-12-17T00:00:00"/>
    <n v="6"/>
    <x v="185"/>
  </r>
  <r>
    <s v="Northeast Dermatology Associates"/>
    <s v="Northeast Dermatology Associates"/>
    <x v="55"/>
    <d v="2020-12-17T00:00:00"/>
    <n v="17"/>
    <x v="185"/>
  </r>
  <r>
    <s v="Northeast Dermatology Associates"/>
    <s v="Northeast Dermatology Associates"/>
    <x v="22"/>
    <d v="2020-12-17T00:00:00"/>
    <n v="37"/>
    <x v="185"/>
  </r>
  <r>
    <s v="Pacific Dermatology Specialists"/>
    <s v="Pacific Dermatology Specialists"/>
    <x v="42"/>
    <d v="2020-12-17T00:00:00"/>
    <n v="59"/>
    <x v="185"/>
  </r>
  <r>
    <s v="Southeast Dermatology Specialists  "/>
    <s v="Southeast Dermatology Specialists"/>
    <x v="62"/>
    <d v="2020-12-17T00:00:00"/>
    <n v="58"/>
    <x v="185"/>
  </r>
  <r>
    <s v="Northeast Dermatology Associates"/>
    <s v="South Shore Skin Center"/>
    <x v="57"/>
    <d v="2020-12-17T00:00:00"/>
    <n v="6"/>
    <x v="185"/>
  </r>
  <r>
    <s v="The Dermatology Group  "/>
    <s v="The Dermatology Group"/>
    <x v="24"/>
    <d v="2020-12-17T00:00:00"/>
    <n v="146"/>
    <x v="185"/>
  </r>
  <r>
    <s v="Northeast Dermatology Associates"/>
    <s v="Dermatology of Cape Cod"/>
    <x v="34"/>
    <d v="2020-12-17T00:00:00"/>
    <n v="26"/>
    <x v="185"/>
  </r>
  <r>
    <s v="Northeast Dermatology Associates"/>
    <s v="Northeast Dermatology Associates"/>
    <x v="5"/>
    <d v="2020-12-17T00:00:00"/>
    <n v="22"/>
    <x v="185"/>
  </r>
  <r>
    <s v="North Pacific Dermatology"/>
    <s v="Eastside Dermatology"/>
    <x v="95"/>
    <d v="2020-12-17T00:00:00"/>
    <n v="3"/>
    <x v="185"/>
  </r>
  <r>
    <s v="Dermatology &amp; MOHS Surgery Institute"/>
    <s v="Dermatology &amp; MOHS Surgery Institute"/>
    <x v="29"/>
    <d v="2020-12-17T00:00:00"/>
    <n v="35"/>
    <x v="185"/>
  </r>
  <r>
    <s v="Northeast Dermatology Associates"/>
    <s v="Northeast Dermatology Associates"/>
    <x v="35"/>
    <d v="2020-12-17T00:00:00"/>
    <n v="1"/>
    <x v="185"/>
  </r>
  <r>
    <s v="Northeast Dermatology Associates"/>
    <s v="Northeast Dermatology Associates"/>
    <x v="36"/>
    <d v="2020-12-17T00:00:00"/>
    <n v="19"/>
    <x v="185"/>
  </r>
  <r>
    <s v="Northeast Dermatology Associates"/>
    <s v="Northeast Dermatology Associates"/>
    <x v="37"/>
    <d v="2020-12-17T00:00:00"/>
    <n v="6"/>
    <x v="185"/>
  </r>
  <r>
    <s v="Northeast Dermatology Associates"/>
    <s v="Northeast Dermatology Associates"/>
    <x v="7"/>
    <d v="2020-12-17T00:00:00"/>
    <n v="3"/>
    <x v="185"/>
  </r>
  <r>
    <s v="Northeast Dermatology Associates"/>
    <s v="Northeast Dermatology Associates"/>
    <x v="39"/>
    <d v="2020-12-17T00:00:00"/>
    <n v="6"/>
    <x v="185"/>
  </r>
  <r>
    <s v="Southeast Dermatology Specialists  "/>
    <s v="Southeast Dermatology Specialists"/>
    <x v="44"/>
    <d v="2020-12-17T00:00:00"/>
    <n v="34"/>
    <x v="185"/>
  </r>
  <r>
    <s v="Pacific Dermatology Specialists"/>
    <s v="Pacific Dermatology Specialists"/>
    <x v="41"/>
    <d v="2020-12-17T00:00:00"/>
    <n v="23"/>
    <x v="185"/>
  </r>
  <r>
    <s v="Northeast Dermatology Associates"/>
    <s v="Northeast Dermatology Associates"/>
    <x v="8"/>
    <d v="2020-12-17T00:00:00"/>
    <n v="14"/>
    <x v="185"/>
  </r>
  <r>
    <s v="Vanguard Dermatology"/>
    <s v="Vanguard Dermatology"/>
    <x v="46"/>
    <d v="2020-12-17T00:00:00"/>
    <n v="12"/>
    <x v="185"/>
  </r>
  <r>
    <s v="Vanguard Dermatology"/>
    <s v="Vanguard Dermatology"/>
    <x v="12"/>
    <d v="2020-12-17T00:00:00"/>
    <n v="44"/>
    <x v="185"/>
  </r>
  <r>
    <s v="Family Dermatology"/>
    <s v="Family Dermatology"/>
    <x v="1"/>
    <d v="2020-12-17T00:00:00"/>
    <n v="100"/>
    <x v="185"/>
  </r>
  <r>
    <s v="North Pacific Dermatology"/>
    <s v="North Pacific Dermatology"/>
    <x v="4"/>
    <d v="2020-12-17T00:00:00"/>
    <n v="17"/>
    <x v="185"/>
  </r>
  <r>
    <s v="Lupo Center for Aesthetic &amp; General Dermatology"/>
    <s v="Lupo Center for Aesthetic &amp; General Dermatology, LLC"/>
    <x v="2"/>
    <d v="2020-12-17T00:00:00"/>
    <n v="33"/>
    <x v="185"/>
  </r>
  <r>
    <s v="North Pacific Dermatology"/>
    <s v="Eastside Dermatology"/>
    <x v="3"/>
    <d v="2020-12-17T00:00:00"/>
    <n v="52"/>
    <x v="185"/>
  </r>
  <r>
    <s v="North Pacific Dermatology"/>
    <s v="North Pacific Dermatology"/>
    <x v="33"/>
    <d v="2020-12-17T00:00:00"/>
    <n v="52"/>
    <x v="185"/>
  </r>
  <r>
    <s v="Northeast Dermatology Associates"/>
    <s v="Northeast Dermatology Associates"/>
    <x v="38"/>
    <d v="2020-12-17T00:00:00"/>
    <n v="8"/>
    <x v="185"/>
  </r>
  <r>
    <s v="Southeast Dermatology Specialists  "/>
    <s v="Southeast Dermatology Specialists"/>
    <x v="66"/>
    <d v="2020-12-17T00:00:00"/>
    <n v="1"/>
    <x v="185"/>
  </r>
  <r>
    <s v="Southeast Dermatology Specialists  "/>
    <s v="Southeast Dermatology Specialists"/>
    <x v="43"/>
    <d v="2020-12-17T00:00:00"/>
    <n v="48"/>
    <x v="185"/>
  </r>
  <r>
    <s v="The Dermatology Group  "/>
    <s v="The Dermatology Group"/>
    <x v="45"/>
    <d v="2020-12-17T00:00:00"/>
    <n v="22"/>
    <x v="185"/>
  </r>
  <r>
    <s v="Vanguard Dermatology"/>
    <s v="Vanguard Dermatology"/>
    <x v="47"/>
    <d v="2020-12-17T00:00:00"/>
    <n v="4"/>
    <x v="185"/>
  </r>
  <r>
    <s v="Vanguard Dermatology"/>
    <s v="Vanguard Dermatology"/>
    <x v="13"/>
    <d v="2020-12-17T00:00:00"/>
    <n v="32"/>
    <x v="185"/>
  </r>
  <r>
    <s v="Washington Institute of Dermatologic Laser Surgery"/>
    <s v="Washington Institute of Dermatologic Laser Surgery"/>
    <x v="48"/>
    <d v="2020-12-17T00:00:00"/>
    <n v="26"/>
    <x v="185"/>
  </r>
  <r>
    <s v="Northeast Dermatology Associates"/>
    <s v="Northeast Dermatology Associates"/>
    <x v="6"/>
    <d v="2020-12-17T00:00:00"/>
    <n v="32"/>
    <x v="185"/>
  </r>
  <r>
    <s v="Northeast Dermatology Associates"/>
    <s v="Northeast Dermatology Associates"/>
    <x v="19"/>
    <d v="2020-12-17T00:00:00"/>
    <n v="14"/>
    <x v="185"/>
  </r>
  <r>
    <s v="NULL"/>
    <s v="Unknown Practice"/>
    <x v="68"/>
    <d v="2020-12-17T00:00:00"/>
    <n v="6"/>
    <x v="185"/>
  </r>
  <r>
    <s v="North Pacific Dermatology"/>
    <s v="North Pacific Dermatology"/>
    <x v="68"/>
    <d v="2020-12-17T00:00:00"/>
    <n v="1"/>
    <x v="185"/>
  </r>
  <r>
    <s v="The Dermatology Group  "/>
    <s v="Swan Dermatology &amp; Aesthetics"/>
    <x v="11"/>
    <d v="2020-12-17T00:00:00"/>
    <n v="48"/>
    <x v="185"/>
  </r>
  <r>
    <s v="The Dermatology Group  "/>
    <s v="The Dermatology Group"/>
    <x v="64"/>
    <d v="2020-12-17T00:00:00"/>
    <n v="9"/>
    <x v="185"/>
  </r>
  <r>
    <s v="The Dermatology Group  "/>
    <s v="The Dermatology Group"/>
    <x v="76"/>
    <d v="2020-12-17T00:00:00"/>
    <n v="22"/>
    <x v="185"/>
  </r>
  <r>
    <s v="The Dermatology Group  "/>
    <s v="The Dermatology Group"/>
    <x v="25"/>
    <d v="2020-12-17T00:00:00"/>
    <n v="65"/>
    <x v="185"/>
  </r>
  <r>
    <s v="The Dermatology Group  "/>
    <s v="The Dermatology Group"/>
    <x v="26"/>
    <d v="2020-12-17T00:00:00"/>
    <n v="84"/>
    <x v="185"/>
  </r>
  <r>
    <s v="Northeast Dermatology Associates"/>
    <s v="South Shore Skin Center"/>
    <x v="9"/>
    <d v="2020-12-17T00:00:00"/>
    <n v="9"/>
    <x v="185"/>
  </r>
  <r>
    <s v="Pacific Dermatology Specialists"/>
    <s v="Pacific Dermatology Specialists"/>
    <x v="106"/>
    <d v="2020-12-17T00:00:00"/>
    <n v="2"/>
    <x v="185"/>
  </r>
  <r>
    <s v="Pacific Dermatology Specialists"/>
    <s v="Pacific Dermatology Specialists"/>
    <x v="59"/>
    <d v="2020-12-17T00:00:00"/>
    <n v="32"/>
    <x v="185"/>
  </r>
  <r>
    <s v="Semler Dermatology"/>
    <s v="Semler Dermatology"/>
    <x v="61"/>
    <d v="2020-12-17T00:00:00"/>
    <n v="36"/>
    <x v="185"/>
  </r>
  <r>
    <s v="Pacific Dermatology Specialists"/>
    <s v="Pacific Dermatology Specialists"/>
    <x v="42"/>
    <d v="2020-12-16T00:00:00"/>
    <n v="29"/>
    <x v="186"/>
  </r>
  <r>
    <s v="Pacific Dermatology Specialists"/>
    <s v="Pacific Dermatology Specialists"/>
    <x v="41"/>
    <d v="2020-12-16T00:00:00"/>
    <n v="6"/>
    <x v="186"/>
  </r>
  <r>
    <s v="Southeast Dermatology Specialists  "/>
    <s v="Southeast Dermatology Specialists"/>
    <x v="43"/>
    <d v="2020-12-16T00:00:00"/>
    <n v="48"/>
    <x v="186"/>
  </r>
  <r>
    <s v="The Dermatology Group  "/>
    <s v="The Dermatology Group"/>
    <x v="45"/>
    <d v="2020-12-16T00:00:00"/>
    <n v="23"/>
    <x v="186"/>
  </r>
  <r>
    <s v="Vanguard Dermatology"/>
    <s v="Vanguard Dermatology"/>
    <x v="47"/>
    <d v="2020-12-16T00:00:00"/>
    <n v="36"/>
    <x v="186"/>
  </r>
  <r>
    <s v="Northeast Dermatology Associates"/>
    <s v="Dermatology of Cape Cod"/>
    <x v="34"/>
    <d v="2020-12-16T00:00:00"/>
    <n v="49"/>
    <x v="186"/>
  </r>
  <r>
    <s v="North Pacific Dermatology"/>
    <s v="North Pacific Dermatology"/>
    <x v="33"/>
    <d v="2020-12-16T00:00:00"/>
    <n v="68"/>
    <x v="186"/>
  </r>
  <r>
    <s v="Northeast Dermatology Associates"/>
    <s v="Northeast Dermatology Associates"/>
    <x v="36"/>
    <d v="2020-12-16T00:00:00"/>
    <n v="119"/>
    <x v="186"/>
  </r>
  <r>
    <s v="Northeast Dermatology Associates"/>
    <s v="Northeast Dermatology Associates"/>
    <x v="67"/>
    <d v="2020-12-16T00:00:00"/>
    <n v="18"/>
    <x v="186"/>
  </r>
  <r>
    <s v="Northeast Dermatology Associates"/>
    <s v="Northeast Dermatology Associates"/>
    <x v="53"/>
    <d v="2020-12-16T00:00:00"/>
    <n v="47"/>
    <x v="186"/>
  </r>
  <r>
    <s v="Northeast Dermatology Associates"/>
    <s v="Northeast Dermatology Associates"/>
    <x v="37"/>
    <d v="2020-12-16T00:00:00"/>
    <n v="113"/>
    <x v="186"/>
  </r>
  <r>
    <s v="Northeast Dermatology Associates"/>
    <s v="Northeast Dermatology Associates"/>
    <x v="38"/>
    <d v="2020-12-16T00:00:00"/>
    <n v="77"/>
    <x v="186"/>
  </r>
  <r>
    <s v="The Dermatology Group  "/>
    <s v="The Dermatology Group"/>
    <x v="64"/>
    <d v="2020-12-16T00:00:00"/>
    <n v="15"/>
    <x v="186"/>
  </r>
  <r>
    <s v="The Dermatology Group  "/>
    <s v="The Dermatology Group"/>
    <x v="76"/>
    <d v="2020-12-16T00:00:00"/>
    <n v="74"/>
    <x v="186"/>
  </r>
  <r>
    <s v="Vanguard Dermatology"/>
    <s v="Vanguard Dermatology"/>
    <x v="12"/>
    <d v="2020-12-16T00:00:00"/>
    <n v="22"/>
    <x v="186"/>
  </r>
  <r>
    <s v="Southeast Dermatology Specialists  "/>
    <s v="Southeast Dermatology Specialists"/>
    <x v="62"/>
    <d v="2020-12-16T00:00:00"/>
    <n v="59"/>
    <x v="186"/>
  </r>
  <r>
    <s v="Semler Dermatology"/>
    <s v="Semler Dermatology"/>
    <x v="61"/>
    <d v="2020-12-16T00:00:00"/>
    <n v="40"/>
    <x v="186"/>
  </r>
  <r>
    <s v="Pacific Dermatology Specialists"/>
    <s v="Pacific Dermatology Specialists"/>
    <x v="59"/>
    <d v="2020-12-16T00:00:00"/>
    <n v="21"/>
    <x v="186"/>
  </r>
  <r>
    <s v="Northeast Dermatology Associates"/>
    <s v="South Shore Skin Center"/>
    <x v="57"/>
    <d v="2020-12-16T00:00:00"/>
    <n v="122"/>
    <x v="186"/>
  </r>
  <r>
    <s v="Northeast Dermatology Associates"/>
    <s v="Northeast Dermatology Associates"/>
    <x v="56"/>
    <d v="2020-12-16T00:00:00"/>
    <n v="35"/>
    <x v="186"/>
  </r>
  <r>
    <s v="Northeast Dermatology Associates"/>
    <s v="Northeast Dermatology Associates"/>
    <x v="39"/>
    <d v="2020-12-16T00:00:00"/>
    <n v="27"/>
    <x v="186"/>
  </r>
  <r>
    <s v="Northeast Dermatology Associates"/>
    <s v="Northeast Dermatology Associates"/>
    <x v="87"/>
    <d v="2020-12-16T00:00:00"/>
    <n v="19"/>
    <x v="186"/>
  </r>
  <r>
    <s v="Northeast Dermatology Associates"/>
    <s v="Northeast Dermatology Associates"/>
    <x v="54"/>
    <d v="2020-12-16T00:00:00"/>
    <n v="50"/>
    <x v="186"/>
  </r>
  <r>
    <s v="Northeast Dermatology Associates"/>
    <s v="Northeast Dermatology Associates"/>
    <x v="55"/>
    <d v="2020-12-16T00:00:00"/>
    <n v="30"/>
    <x v="186"/>
  </r>
  <r>
    <s v="North Pacific Dermatology"/>
    <s v="North Pacific Dermatology"/>
    <x v="68"/>
    <d v="2020-12-16T00:00:00"/>
    <n v="1"/>
    <x v="186"/>
  </r>
  <r>
    <s v="Washington Institute of Dermatologic Laser Surgery"/>
    <s v="Washington Institute of Dermatologic Laser Surgery"/>
    <x v="48"/>
    <d v="2020-12-16T00:00:00"/>
    <n v="19"/>
    <x v="186"/>
  </r>
  <r>
    <s v="The Dermatology Group  "/>
    <s v="The Dermatology Group"/>
    <x v="24"/>
    <d v="2020-12-16T00:00:00"/>
    <n v="155"/>
    <x v="186"/>
  </r>
  <r>
    <s v="The Dermatology Group  "/>
    <s v="The Dermatology Group"/>
    <x v="25"/>
    <d v="2020-12-16T00:00:00"/>
    <n v="57"/>
    <x v="186"/>
  </r>
  <r>
    <s v="The Dermatology Group  "/>
    <s v="The Dermatology Group"/>
    <x v="26"/>
    <d v="2020-12-16T00:00:00"/>
    <n v="21"/>
    <x v="186"/>
  </r>
  <r>
    <s v="Northeast Dermatology Associates"/>
    <s v="Northeast Dermatology Associates"/>
    <x v="22"/>
    <d v="2020-12-16T00:00:00"/>
    <n v="85"/>
    <x v="186"/>
  </r>
  <r>
    <s v="Northeast Dermatology Associates"/>
    <s v="Northeast Dermatology Associates"/>
    <x v="21"/>
    <d v="2020-12-16T00:00:00"/>
    <n v="31"/>
    <x v="186"/>
  </r>
  <r>
    <s v="Northeast Dermatology Associates"/>
    <s v="Northeast Dermatology Associates"/>
    <x v="20"/>
    <d v="2020-12-16T00:00:00"/>
    <n v="18"/>
    <x v="186"/>
  </r>
  <r>
    <s v="Northeast Dermatology Associates"/>
    <s v="Northeast Dermatology Associates"/>
    <x v="91"/>
    <d v="2020-12-16T00:00:00"/>
    <n v="1"/>
    <x v="186"/>
  </r>
  <r>
    <s v="Northeast Dermatology Associates"/>
    <s v="Northeast Dermatology Associates"/>
    <x v="18"/>
    <d v="2020-12-16T00:00:00"/>
    <n v="99"/>
    <x v="186"/>
  </r>
  <r>
    <s v="Northeast Dermatology Associates"/>
    <s v="Brookline Dermatology Associates"/>
    <x v="16"/>
    <d v="2020-12-16T00:00:00"/>
    <n v="40"/>
    <x v="186"/>
  </r>
  <r>
    <s v="Northeast Dermatology Associates"/>
    <s v="Brookline Dermatology Associates"/>
    <x v="17"/>
    <d v="2020-12-16T00:00:00"/>
    <n v="47"/>
    <x v="186"/>
  </r>
  <r>
    <s v="The Dermatology Group  "/>
    <s v="Swan Dermatology &amp; Aesthetics"/>
    <x v="11"/>
    <d v="2020-12-16T00:00:00"/>
    <n v="56"/>
    <x v="186"/>
  </r>
  <r>
    <s v="Vanguard Dermatology"/>
    <s v="Vanguard Dermatology"/>
    <x v="102"/>
    <d v="2020-12-16T00:00:00"/>
    <n v="14"/>
    <x v="186"/>
  </r>
  <r>
    <s v="Vanguard Dermatology"/>
    <s v="Vanguard Dermatology"/>
    <x v="13"/>
    <d v="2020-12-16T00:00:00"/>
    <n v="78"/>
    <x v="186"/>
  </r>
  <r>
    <s v="Northeast Dermatology Associates"/>
    <s v="South Shore Skin Center"/>
    <x v="9"/>
    <d v="2020-12-16T00:00:00"/>
    <n v="166"/>
    <x v="186"/>
  </r>
  <r>
    <s v="Northeast Dermatology Associates"/>
    <s v="Northeast Dermatology Associates"/>
    <x v="8"/>
    <d v="2020-12-16T00:00:00"/>
    <n v="57"/>
    <x v="186"/>
  </r>
  <r>
    <s v="Southeast Dermatology Specialists  "/>
    <s v="Southeast Dermatology Specialists"/>
    <x v="66"/>
    <d v="2020-12-16T00:00:00"/>
    <n v="30"/>
    <x v="186"/>
  </r>
  <r>
    <s v="Pacific Dermatology Specialists"/>
    <s v="Pacific Dermatology Specialists"/>
    <x v="65"/>
    <d v="2020-12-16T00:00:00"/>
    <n v="15"/>
    <x v="186"/>
  </r>
  <r>
    <s v="Northeast Dermatology Associates"/>
    <s v="Northeast Dermatology Associates"/>
    <x v="7"/>
    <d v="2020-12-16T00:00:00"/>
    <n v="34"/>
    <x v="186"/>
  </r>
  <r>
    <s v="Northeast Dermatology Associates"/>
    <s v="Northeast Dermatology Associates"/>
    <x v="5"/>
    <d v="2020-12-16T00:00:00"/>
    <n v="62"/>
    <x v="186"/>
  </r>
  <r>
    <s v="North Pacific Dermatology"/>
    <s v="North Pacific Dermatology"/>
    <x v="4"/>
    <d v="2020-12-16T00:00:00"/>
    <n v="17"/>
    <x v="186"/>
  </r>
  <r>
    <s v="Lupo Center for Aesthetic &amp; General Dermatology"/>
    <s v="Lupo Center for Aesthetic &amp; General Dermatology, LLC"/>
    <x v="2"/>
    <d v="2020-12-16T00:00:00"/>
    <n v="35"/>
    <x v="186"/>
  </r>
  <r>
    <s v="North Pacific Dermatology"/>
    <s v="Eastside Dermatology"/>
    <x v="3"/>
    <d v="2020-12-16T00:00:00"/>
    <n v="54"/>
    <x v="186"/>
  </r>
  <r>
    <s v="Family Dermatology"/>
    <s v="Family Dermatology"/>
    <x v="1"/>
    <d v="2020-12-16T00:00:00"/>
    <n v="101"/>
    <x v="186"/>
  </r>
  <r>
    <s v="Northeast Dermatology Associates"/>
    <s v="Northeast Dermatology Associates"/>
    <x v="37"/>
    <d v="2020-12-15T00:00:00"/>
    <n v="102"/>
    <x v="187"/>
  </r>
  <r>
    <s v="Northeast Dermatology Associates"/>
    <s v="Northeast Dermatology Associates"/>
    <x v="39"/>
    <d v="2020-12-15T00:00:00"/>
    <n v="27"/>
    <x v="187"/>
  </r>
  <r>
    <s v="Northeast Dermatology Associates"/>
    <s v="Northeast Dermatology Associates"/>
    <x v="19"/>
    <d v="2020-12-15T00:00:00"/>
    <n v="24"/>
    <x v="187"/>
  </r>
  <r>
    <s v="Northeast Dermatology Associates"/>
    <s v="Northeast Dermatology Associates"/>
    <x v="54"/>
    <d v="2020-12-15T00:00:00"/>
    <n v="35"/>
    <x v="187"/>
  </r>
  <r>
    <s v="Northeast Dermatology Associates"/>
    <s v="Northeast Dermatology Associates"/>
    <x v="67"/>
    <d v="2020-12-15T00:00:00"/>
    <n v="20"/>
    <x v="187"/>
  </r>
  <r>
    <s v="Semler Dermatology"/>
    <s v="Semler Dermatology"/>
    <x v="61"/>
    <d v="2020-12-15T00:00:00"/>
    <n v="86"/>
    <x v="187"/>
  </r>
  <r>
    <s v="Pacific Dermatology Specialists"/>
    <s v="Pacific Dermatology Specialists"/>
    <x v="72"/>
    <d v="2020-12-15T00:00:00"/>
    <n v="20"/>
    <x v="187"/>
  </r>
  <r>
    <s v="Pacific Dermatology Specialists"/>
    <s v="Pacific Dermatology Specialists"/>
    <x v="59"/>
    <d v="2020-12-15T00:00:00"/>
    <n v="34"/>
    <x v="187"/>
  </r>
  <r>
    <s v="Washington Institute of Dermatologic Laser Surgery"/>
    <s v="Washington Institute of Dermatologic Laser Surgery"/>
    <x v="48"/>
    <d v="2020-12-15T00:00:00"/>
    <n v="26"/>
    <x v="187"/>
  </r>
  <r>
    <s v="The Dermatology Group  "/>
    <s v="The Dermatology Group"/>
    <x v="25"/>
    <d v="2020-12-15T00:00:00"/>
    <n v="56"/>
    <x v="187"/>
  </r>
  <r>
    <s v="North Pacific Dermatology"/>
    <s v="North Pacific Dermatology"/>
    <x v="33"/>
    <d v="2020-12-15T00:00:00"/>
    <n v="59"/>
    <x v="187"/>
  </r>
  <r>
    <s v="Family Dermatology"/>
    <s v="Family Dermatology"/>
    <x v="1"/>
    <d v="2020-12-15T00:00:00"/>
    <n v="96"/>
    <x v="187"/>
  </r>
  <r>
    <s v="North Pacific Dermatology"/>
    <s v="North Pacific Dermatology"/>
    <x v="4"/>
    <d v="2020-12-15T00:00:00"/>
    <n v="28"/>
    <x v="187"/>
  </r>
  <r>
    <s v="North Pacific Dermatology"/>
    <s v="North Pacific Dermatology"/>
    <x v="68"/>
    <d v="2020-12-15T00:00:00"/>
    <n v="2"/>
    <x v="187"/>
  </r>
  <r>
    <s v="Northeast Dermatology Associates"/>
    <s v="Northeast Dermatology Associates"/>
    <x v="53"/>
    <d v="2020-12-15T00:00:00"/>
    <n v="81"/>
    <x v="187"/>
  </r>
  <r>
    <s v="Northeast Dermatology Associates"/>
    <s v="Northeast Dermatology Associates"/>
    <x v="55"/>
    <d v="2020-12-15T00:00:00"/>
    <n v="2"/>
    <x v="187"/>
  </r>
  <r>
    <s v="Northeast Dermatology Associates"/>
    <s v="Northeast Dermatology Associates"/>
    <x v="56"/>
    <d v="2020-12-15T00:00:00"/>
    <n v="9"/>
    <x v="187"/>
  </r>
  <r>
    <s v="Northeast Dermatology Associates"/>
    <s v="Northeast Dermatology Associates"/>
    <x v="38"/>
    <d v="2020-12-15T00:00:00"/>
    <n v="66"/>
    <x v="187"/>
  </r>
  <r>
    <s v="The Dermatology Group  "/>
    <s v="The Dermatology Group"/>
    <x v="76"/>
    <d v="2020-12-15T00:00:00"/>
    <n v="88"/>
    <x v="187"/>
  </r>
  <r>
    <s v="The Dermatology Group  "/>
    <s v="The Dermatology Group"/>
    <x v="64"/>
    <d v="2020-12-15T00:00:00"/>
    <n v="27"/>
    <x v="187"/>
  </r>
  <r>
    <s v="Vanguard Dermatology"/>
    <s v="Vanguard Dermatology"/>
    <x v="88"/>
    <d v="2020-12-15T00:00:00"/>
    <n v="15"/>
    <x v="187"/>
  </r>
  <r>
    <s v="Vanguard Dermatology"/>
    <s v="Vanguard Dermatology"/>
    <x v="47"/>
    <d v="2020-12-15T00:00:00"/>
    <n v="97"/>
    <x v="187"/>
  </r>
  <r>
    <s v="Northeast Dermatology Associates"/>
    <s v="South Shore Skin Center"/>
    <x v="9"/>
    <d v="2020-12-15T00:00:00"/>
    <n v="151"/>
    <x v="187"/>
  </r>
  <r>
    <s v="Northeast Dermatology Associates"/>
    <s v="South Shore Skin Center"/>
    <x v="57"/>
    <d v="2020-12-15T00:00:00"/>
    <n v="195"/>
    <x v="187"/>
  </r>
  <r>
    <s v="Pacific Dermatology Specialists"/>
    <s v="Pacific Dermatology Specialists"/>
    <x v="42"/>
    <d v="2020-12-15T00:00:00"/>
    <n v="15"/>
    <x v="187"/>
  </r>
  <r>
    <s v="Southeast Dermatology Specialists  "/>
    <s v="Southeast Dermatology Specialists"/>
    <x v="43"/>
    <d v="2020-12-15T00:00:00"/>
    <n v="33"/>
    <x v="187"/>
  </r>
  <r>
    <s v="Northeast Dermatology Associates"/>
    <s v="Brookline Dermatology Associates"/>
    <x v="16"/>
    <d v="2020-12-15T00:00:00"/>
    <n v="39"/>
    <x v="187"/>
  </r>
  <r>
    <s v="Northeast Dermatology Associates"/>
    <s v="Dermatology of Cape Cod"/>
    <x v="34"/>
    <d v="2020-12-15T00:00:00"/>
    <n v="64"/>
    <x v="187"/>
  </r>
  <r>
    <s v="Northeast Dermatology Associates"/>
    <s v="Northeast Dermatology Associates"/>
    <x v="18"/>
    <d v="2020-12-15T00:00:00"/>
    <n v="49"/>
    <x v="187"/>
  </r>
  <r>
    <s v="Northeast Dermatology Associates"/>
    <s v="Northeast Dermatology Associates"/>
    <x v="5"/>
    <d v="2020-12-15T00:00:00"/>
    <n v="122"/>
    <x v="187"/>
  </r>
  <r>
    <s v="Northeast Dermatology Associates"/>
    <s v="Northeast Dermatology Associates"/>
    <x v="20"/>
    <d v="2020-12-15T00:00:00"/>
    <n v="7"/>
    <x v="187"/>
  </r>
  <r>
    <s v="Northeast Dermatology Associates"/>
    <s v="Northeast Dermatology Associates"/>
    <x v="36"/>
    <d v="2020-12-15T00:00:00"/>
    <n v="102"/>
    <x v="187"/>
  </r>
  <r>
    <s v="Northeast Dermatology Associates"/>
    <s v="Northeast Dermatology Associates"/>
    <x v="35"/>
    <d v="2020-12-15T00:00:00"/>
    <n v="68"/>
    <x v="187"/>
  </r>
  <r>
    <s v="Northeast Dermatology Associates"/>
    <s v="Northeast Dermatology Associates"/>
    <x v="7"/>
    <d v="2020-12-15T00:00:00"/>
    <n v="25"/>
    <x v="187"/>
  </r>
  <r>
    <s v="Northeast Dermatology Associates"/>
    <s v="Northeast Dermatology Associates"/>
    <x v="40"/>
    <d v="2020-12-15T00:00:00"/>
    <n v="2"/>
    <x v="187"/>
  </r>
  <r>
    <s v="Pacific Dermatology Specialists"/>
    <s v="Pacific Dermatology Specialists"/>
    <x v="73"/>
    <d v="2020-12-15T00:00:00"/>
    <n v="31"/>
    <x v="187"/>
  </r>
  <r>
    <s v="Pacific Dermatology Specialists"/>
    <s v="Pacific Dermatology Specialists"/>
    <x v="92"/>
    <d v="2020-12-15T00:00:00"/>
    <n v="8"/>
    <x v="187"/>
  </r>
  <r>
    <s v="Pacific Dermatology Specialists"/>
    <s v="Pacific Dermatology Specialists"/>
    <x v="41"/>
    <d v="2020-12-15T00:00:00"/>
    <n v="2"/>
    <x v="187"/>
  </r>
  <r>
    <s v="Southeast Dermatology Specialists  "/>
    <s v="Southeast Dermatology Specialists"/>
    <x v="44"/>
    <d v="2020-12-15T00:00:00"/>
    <n v="26"/>
    <x v="187"/>
  </r>
  <r>
    <s v="Vanguard Dermatology"/>
    <s v="Vanguard Dermatology"/>
    <x v="108"/>
    <d v="2020-12-15T00:00:00"/>
    <n v="2"/>
    <x v="187"/>
  </r>
  <r>
    <s v="The Dermatology Group  "/>
    <s v="The Dermatology Group"/>
    <x v="26"/>
    <d v="2020-12-15T00:00:00"/>
    <n v="32"/>
    <x v="187"/>
  </r>
  <r>
    <s v="The Dermatology Group  "/>
    <s v="Swan Dermatology &amp; Aesthetics"/>
    <x v="11"/>
    <d v="2020-12-15T00:00:00"/>
    <n v="33"/>
    <x v="187"/>
  </r>
  <r>
    <s v="Vanguard Dermatology"/>
    <s v="Vanguard Dermatology"/>
    <x v="107"/>
    <d v="2020-12-15T00:00:00"/>
    <n v="47"/>
    <x v="187"/>
  </r>
  <r>
    <s v="Northeast Dermatology Associates"/>
    <s v="Northeast Dermatology Associates"/>
    <x v="22"/>
    <d v="2020-12-15T00:00:00"/>
    <n v="79"/>
    <x v="187"/>
  </r>
  <r>
    <s v="Northeast Dermatology Associates"/>
    <s v="Northeast Dermatology Associates"/>
    <x v="71"/>
    <d v="2020-12-15T00:00:00"/>
    <n v="2"/>
    <x v="187"/>
  </r>
  <r>
    <s v="Northeast Dermatology Associates"/>
    <s v="Northeast Dermatology Associates"/>
    <x v="21"/>
    <d v="2020-12-15T00:00:00"/>
    <n v="39"/>
    <x v="187"/>
  </r>
  <r>
    <s v="Lupo Center for Aesthetic &amp; General Dermatology"/>
    <s v="Lupo Center for Aesthetic &amp; General Dermatology, LLC"/>
    <x v="2"/>
    <d v="2020-12-15T00:00:00"/>
    <n v="16"/>
    <x v="187"/>
  </r>
  <r>
    <s v="North Pacific Dermatology"/>
    <s v="Eastside Dermatology"/>
    <x v="3"/>
    <d v="2020-12-15T00:00:00"/>
    <n v="57"/>
    <x v="187"/>
  </r>
  <r>
    <s v="Vanguard Dermatology"/>
    <s v="Vanguard Dermatology"/>
    <x v="13"/>
    <d v="2020-12-15T00:00:00"/>
    <n v="82"/>
    <x v="187"/>
  </r>
  <r>
    <s v="The Dermatology Group  "/>
    <s v="The Dermatology Group"/>
    <x v="24"/>
    <d v="2020-12-15T00:00:00"/>
    <n v="171"/>
    <x v="187"/>
  </r>
  <r>
    <s v="Vanguard Dermatology"/>
    <s v="Vanguard Dermatology"/>
    <x v="12"/>
    <d v="2020-12-15T00:00:00"/>
    <n v="6"/>
    <x v="187"/>
  </r>
  <r>
    <s v="Southeast Dermatology Specialists  "/>
    <s v="Southeast Dermatology Specialists"/>
    <x v="66"/>
    <d v="2020-12-15T00:00:00"/>
    <n v="3"/>
    <x v="187"/>
  </r>
  <r>
    <s v="Southeast Dermatology Specialists  "/>
    <s v="Southeast Dermatology Specialists"/>
    <x v="62"/>
    <d v="2020-12-15T00:00:00"/>
    <n v="32"/>
    <x v="187"/>
  </r>
  <r>
    <s v="Pacific Dermatology Specialists"/>
    <s v="Pacific Dermatology Specialists"/>
    <x v="60"/>
    <d v="2020-12-15T00:00:00"/>
    <n v="41"/>
    <x v="187"/>
  </r>
  <r>
    <s v="Northeast Dermatology Associates"/>
    <s v="Northeast Dermatology Associates"/>
    <x v="8"/>
    <d v="2020-12-15T00:00:00"/>
    <n v="57"/>
    <x v="187"/>
  </r>
  <r>
    <s v="Northeast Dermatology Associates"/>
    <s v="South Shore Skin Center"/>
    <x v="9"/>
    <d v="2020-12-14T00:00:00"/>
    <n v="175"/>
    <x v="188"/>
  </r>
  <r>
    <s v="Northeast Dermatology Associates"/>
    <s v="South Shore Skin Center"/>
    <x v="10"/>
    <d v="2020-12-14T00:00:00"/>
    <n v="1"/>
    <x v="188"/>
  </r>
  <r>
    <s v="Semler Dermatology"/>
    <s v="Semler Dermatology"/>
    <x v="61"/>
    <d v="2020-12-14T00:00:00"/>
    <n v="87"/>
    <x v="188"/>
  </r>
  <r>
    <s v="The Dermatology Group  "/>
    <s v="The Dermatology Group"/>
    <x v="77"/>
    <d v="2020-12-14T00:00:00"/>
    <n v="68"/>
    <x v="188"/>
  </r>
  <r>
    <s v="The Dermatology Group  "/>
    <s v="The Dermatology Group"/>
    <x v="26"/>
    <d v="2020-12-14T00:00:00"/>
    <n v="32"/>
    <x v="188"/>
  </r>
  <r>
    <s v="The Dermatology Group  "/>
    <s v="Swan Dermatology &amp; Aesthetics"/>
    <x v="11"/>
    <d v="2020-12-14T00:00:00"/>
    <n v="48"/>
    <x v="188"/>
  </r>
  <r>
    <s v="North Pacific Dermatology"/>
    <s v="North Pacific Dermatology"/>
    <x v="68"/>
    <d v="2020-12-14T00:00:00"/>
    <n v="1"/>
    <x v="188"/>
  </r>
  <r>
    <s v="North Pacific Dermatology"/>
    <s v="North Pacific Dermatology"/>
    <x v="4"/>
    <d v="2020-12-14T00:00:00"/>
    <n v="21"/>
    <x v="188"/>
  </r>
  <r>
    <s v="Northeast Dermatology Associates"/>
    <s v="Northeast Dermatology Associates"/>
    <x v="20"/>
    <d v="2020-12-14T00:00:00"/>
    <n v="19"/>
    <x v="188"/>
  </r>
  <r>
    <s v="Vanguard Dermatology"/>
    <s v="Vanguard Dermatology"/>
    <x v="47"/>
    <d v="2020-12-14T00:00:00"/>
    <n v="32"/>
    <x v="188"/>
  </r>
  <r>
    <s v="Vanguard Dermatology"/>
    <s v="Vanguard Dermatology"/>
    <x v="13"/>
    <d v="2020-12-14T00:00:00"/>
    <n v="115"/>
    <x v="188"/>
  </r>
  <r>
    <s v="Washington Institute of Dermatologic Laser Surgery"/>
    <s v="Washington Institute of Dermatologic Laser Surgery"/>
    <x v="48"/>
    <d v="2020-12-14T00:00:00"/>
    <n v="26"/>
    <x v="188"/>
  </r>
  <r>
    <s v="The Dermatology Group  "/>
    <s v="The Dermatology Group"/>
    <x v="24"/>
    <d v="2020-12-14T00:00:00"/>
    <n v="144"/>
    <x v="188"/>
  </r>
  <r>
    <s v="The Dermatology Group  "/>
    <s v="The Dermatology Group"/>
    <x v="25"/>
    <d v="2020-12-14T00:00:00"/>
    <n v="36"/>
    <x v="188"/>
  </r>
  <r>
    <s v="Southeast Dermatology Specialists  "/>
    <s v="Southeast Dermatology Specialists"/>
    <x v="66"/>
    <d v="2020-12-14T00:00:00"/>
    <n v="30"/>
    <x v="188"/>
  </r>
  <r>
    <s v="Southeast Dermatology Specialists  "/>
    <s v="Southeast Dermatology Specialists"/>
    <x v="43"/>
    <d v="2020-12-14T00:00:00"/>
    <n v="55"/>
    <x v="188"/>
  </r>
  <r>
    <s v="Pacific Dermatology Specialists"/>
    <s v="Pacific Dermatology Specialists"/>
    <x v="65"/>
    <d v="2020-12-14T00:00:00"/>
    <n v="35"/>
    <x v="188"/>
  </r>
  <r>
    <s v="Northeast Dermatology Associates"/>
    <s v="Northeast Dermatology Associates"/>
    <x v="67"/>
    <d v="2020-12-14T00:00:00"/>
    <n v="49"/>
    <x v="188"/>
  </r>
  <r>
    <s v="North Pacific Dermatology"/>
    <s v="Eastside Dermatology"/>
    <x v="3"/>
    <d v="2020-12-14T00:00:00"/>
    <n v="47"/>
    <x v="188"/>
  </r>
  <r>
    <s v="Lupo Center for Aesthetic &amp; General Dermatology"/>
    <s v="Lupo Center for Aesthetic &amp; General Dermatology, LLC"/>
    <x v="2"/>
    <d v="2020-12-14T00:00:00"/>
    <n v="21"/>
    <x v="188"/>
  </r>
  <r>
    <s v="Family Dermatology"/>
    <s v="Family Dermatology"/>
    <x v="1"/>
    <d v="2020-12-14T00:00:00"/>
    <n v="83"/>
    <x v="188"/>
  </r>
  <r>
    <s v="Pacific Dermatology Specialists"/>
    <s v="Pacific Dermatology Specialists"/>
    <x v="41"/>
    <d v="2020-12-14T00:00:00"/>
    <n v="31"/>
    <x v="188"/>
  </r>
  <r>
    <s v="Northeast Dermatology Associates"/>
    <s v="Northeast Dermatology Associates"/>
    <x v="8"/>
    <d v="2020-12-14T00:00:00"/>
    <n v="37"/>
    <x v="188"/>
  </r>
  <r>
    <s v="Pacific Dermatology Specialists"/>
    <s v="Pacific Dermatology Specialists"/>
    <x v="59"/>
    <d v="2020-12-14T00:00:00"/>
    <n v="24"/>
    <x v="188"/>
  </r>
  <r>
    <s v="Pacific Dermatology Specialists"/>
    <s v="Pacific Dermatology Specialists"/>
    <x v="72"/>
    <d v="2020-12-14T00:00:00"/>
    <n v="21"/>
    <x v="188"/>
  </r>
  <r>
    <s v="Pacific Dermatology Specialists"/>
    <s v="Pacific Dermatology Specialists"/>
    <x v="73"/>
    <d v="2020-12-14T00:00:00"/>
    <n v="15"/>
    <x v="188"/>
  </r>
  <r>
    <s v="Vanguard Dermatology"/>
    <s v="Vanguard Dermatology"/>
    <x v="12"/>
    <d v="2020-12-14T00:00:00"/>
    <n v="22"/>
    <x v="188"/>
  </r>
  <r>
    <s v="Vanguard Dermatology"/>
    <s v="Vanguard Dermatology"/>
    <x v="46"/>
    <d v="2020-12-14T00:00:00"/>
    <n v="60"/>
    <x v="188"/>
  </r>
  <r>
    <s v="Northeast Dermatology Associates"/>
    <s v="Northeast Dermatology Associates"/>
    <x v="39"/>
    <d v="2020-12-14T00:00:00"/>
    <n v="29"/>
    <x v="188"/>
  </r>
  <r>
    <s v="Northeast Dermatology Associates"/>
    <s v="Northeast Dermatology Associates"/>
    <x v="7"/>
    <d v="2020-12-14T00:00:00"/>
    <n v="26"/>
    <x v="188"/>
  </r>
  <r>
    <s v="Northeast Dermatology Associates"/>
    <s v="Northeast Dermatology Associates"/>
    <x v="37"/>
    <d v="2020-12-14T00:00:00"/>
    <n v="68"/>
    <x v="188"/>
  </r>
  <r>
    <s v="Northeast Dermatology Associates"/>
    <s v="Northeast Dermatology Associates"/>
    <x v="54"/>
    <d v="2020-12-14T00:00:00"/>
    <n v="35"/>
    <x v="188"/>
  </r>
  <r>
    <s v="Northeast Dermatology Associates"/>
    <s v="Northeast Dermatology Associates"/>
    <x v="36"/>
    <d v="2020-12-14T00:00:00"/>
    <n v="102"/>
    <x v="188"/>
  </r>
  <r>
    <s v="Northeast Dermatology Associates"/>
    <s v="Northeast Dermatology Associates"/>
    <x v="35"/>
    <d v="2020-12-14T00:00:00"/>
    <n v="66"/>
    <x v="188"/>
  </r>
  <r>
    <s v="Northeast Dermatology Associates"/>
    <s v="Northeast Dermatology Associates"/>
    <x v="5"/>
    <d v="2020-12-14T00:00:00"/>
    <n v="61"/>
    <x v="188"/>
  </r>
  <r>
    <s v="Northeast Dermatology Associates"/>
    <s v="Dermatology of Cape Cod"/>
    <x v="34"/>
    <d v="2020-12-14T00:00:00"/>
    <n v="51"/>
    <x v="188"/>
  </r>
  <r>
    <s v="Vanguard Dermatology"/>
    <s v="Vanguard Dermatology"/>
    <x v="27"/>
    <d v="2020-12-14T00:00:00"/>
    <n v="21"/>
    <x v="188"/>
  </r>
  <r>
    <s v="Northeast Dermatology Associates"/>
    <s v="South Shore Skin Center"/>
    <x v="57"/>
    <d v="2020-12-14T00:00:00"/>
    <n v="55"/>
    <x v="188"/>
  </r>
  <r>
    <s v="Southeast Dermatology Specialists  "/>
    <s v="Southeast Dermatology Specialists"/>
    <x v="62"/>
    <d v="2020-12-14T00:00:00"/>
    <n v="56"/>
    <x v="188"/>
  </r>
  <r>
    <s v="Northeast Dermatology Associates"/>
    <s v="Northeast Dermatology Associates"/>
    <x v="55"/>
    <d v="2020-12-14T00:00:00"/>
    <n v="2"/>
    <x v="188"/>
  </r>
  <r>
    <s v="Northeast Dermatology Associates"/>
    <s v="Northeast Dermatology Associates"/>
    <x v="53"/>
    <d v="2020-12-14T00:00:00"/>
    <n v="58"/>
    <x v="188"/>
  </r>
  <r>
    <s v="Northeast Dermatology Associates"/>
    <s v="Northeast Dermatology Associates"/>
    <x v="22"/>
    <d v="2020-12-14T00:00:00"/>
    <n v="96"/>
    <x v="188"/>
  </r>
  <r>
    <s v="Northeast Dermatology Associates"/>
    <s v="Northeast Dermatology Associates"/>
    <x v="38"/>
    <d v="2020-12-14T00:00:00"/>
    <n v="69"/>
    <x v="188"/>
  </r>
  <r>
    <s v="Northeast Dermatology Associates"/>
    <s v="Northeast Dermatology Associates"/>
    <x v="56"/>
    <d v="2020-12-14T00:00:00"/>
    <n v="13"/>
    <x v="188"/>
  </r>
  <r>
    <s v="Northeast Dermatology Associates"/>
    <s v="Northeast Dermatology Associates"/>
    <x v="21"/>
    <d v="2020-12-14T00:00:00"/>
    <n v="24"/>
    <x v="188"/>
  </r>
  <r>
    <s v="Northeast Dermatology Associates"/>
    <s v="Northeast Dermatology Associates"/>
    <x v="71"/>
    <d v="2020-12-14T00:00:00"/>
    <n v="1"/>
    <x v="188"/>
  </r>
  <r>
    <s v="Northeast Dermatology Associates"/>
    <s v="Northeast Dermatology Associates"/>
    <x v="18"/>
    <d v="2020-12-14T00:00:00"/>
    <n v="92"/>
    <x v="188"/>
  </r>
  <r>
    <s v="Northeast Dermatology Associates"/>
    <s v="Brookline Dermatology Associates"/>
    <x v="17"/>
    <d v="2020-12-14T00:00:00"/>
    <n v="5"/>
    <x v="188"/>
  </r>
  <r>
    <s v="North Pacific Dermatology"/>
    <s v="North Pacific Dermatology"/>
    <x v="33"/>
    <d v="2020-12-14T00:00:00"/>
    <n v="59"/>
    <x v="188"/>
  </r>
  <r>
    <s v="Family Dermatology"/>
    <s v="Family Dermatology"/>
    <x v="1"/>
    <d v="2020-12-12T00:00:00"/>
    <n v="4"/>
    <x v="189"/>
  </r>
  <r>
    <s v="Northeast Dermatology Associates"/>
    <s v="Dermatology of Cape Cod"/>
    <x v="34"/>
    <d v="2020-12-12T00:00:00"/>
    <n v="2"/>
    <x v="189"/>
  </r>
  <r>
    <s v="Pacific Dermatology Specialists"/>
    <s v="Pacific Dermatology Specialists"/>
    <x v="41"/>
    <d v="2020-12-12T00:00:00"/>
    <n v="1"/>
    <x v="189"/>
  </r>
  <r>
    <s v="Vanguard Dermatology"/>
    <s v="Vanguard Dermatology"/>
    <x v="109"/>
    <d v="2020-12-12T00:00:00"/>
    <n v="1"/>
    <x v="189"/>
  </r>
  <r>
    <s v="The Dermatology Group  "/>
    <s v="The Dermatology Group"/>
    <x v="26"/>
    <d v="2020-12-11T00:00:00"/>
    <n v="38"/>
    <x v="190"/>
  </r>
  <r>
    <s v="The Dermatology Group  "/>
    <s v="Swan Dermatology &amp; Aesthetics"/>
    <x v="11"/>
    <d v="2020-12-11T00:00:00"/>
    <n v="51"/>
    <x v="190"/>
  </r>
  <r>
    <s v="The Dermatology Group  "/>
    <s v="The Dermatology Group"/>
    <x v="76"/>
    <d v="2020-12-11T00:00:00"/>
    <n v="15"/>
    <x v="190"/>
  </r>
  <r>
    <s v="Pacific Dermatology Specialists"/>
    <s v="Pacific Dermatology Specialists"/>
    <x v="65"/>
    <d v="2020-12-11T00:00:00"/>
    <n v="1"/>
    <x v="190"/>
  </r>
  <r>
    <s v="Northeast Dermatology Associates"/>
    <s v="South Shore Skin Center"/>
    <x v="9"/>
    <d v="2020-12-11T00:00:00"/>
    <n v="150"/>
    <x v="190"/>
  </r>
  <r>
    <s v="Northeast Dermatology Associates"/>
    <s v="Northeast Dermatology Associates"/>
    <x v="7"/>
    <d v="2020-12-11T00:00:00"/>
    <n v="32"/>
    <x v="190"/>
  </r>
  <r>
    <s v="North Pacific Dermatology"/>
    <s v="North Pacific Dermatology"/>
    <x v="4"/>
    <d v="2020-12-11T00:00:00"/>
    <n v="38"/>
    <x v="190"/>
  </r>
  <r>
    <s v="Family Dermatology"/>
    <s v="Family Dermatology"/>
    <x v="1"/>
    <d v="2020-12-11T00:00:00"/>
    <n v="26"/>
    <x v="190"/>
  </r>
  <r>
    <s v="Northeast Dermatology Associates"/>
    <s v="Northeast Dermatology Associates"/>
    <x v="5"/>
    <d v="2020-12-11T00:00:00"/>
    <n v="2"/>
    <x v="190"/>
  </r>
  <r>
    <s v="The Dermatology Group  "/>
    <s v="The Dermatology Group"/>
    <x v="25"/>
    <d v="2020-12-11T00:00:00"/>
    <n v="18"/>
    <x v="190"/>
  </r>
  <r>
    <s v="The Dermatology Group  "/>
    <s v="The Dermatology Group"/>
    <x v="24"/>
    <d v="2020-12-11T00:00:00"/>
    <n v="60"/>
    <x v="190"/>
  </r>
  <r>
    <s v="Washington Institute of Dermatologic Laser Surgery"/>
    <s v="Washington Institute of Dermatologic Laser Surgery"/>
    <x v="48"/>
    <d v="2020-12-11T00:00:00"/>
    <n v="20"/>
    <x v="190"/>
  </r>
  <r>
    <s v="Northeast Dermatology Associates"/>
    <s v="Brookline Dermatology Associates"/>
    <x v="17"/>
    <d v="2020-12-11T00:00:00"/>
    <n v="44"/>
    <x v="190"/>
  </r>
  <r>
    <s v="Lupo Center for Aesthetic &amp; General Dermatology"/>
    <s v="Lupo Center for Aesthetic &amp; General Dermatology, LLC"/>
    <x v="2"/>
    <d v="2020-12-11T00:00:00"/>
    <n v="20"/>
    <x v="190"/>
  </r>
  <r>
    <s v="North Pacific Dermatology"/>
    <s v="Eastside Dermatology"/>
    <x v="3"/>
    <d v="2020-12-11T00:00:00"/>
    <n v="51"/>
    <x v="190"/>
  </r>
  <r>
    <s v="Northeast Dermatology Associates"/>
    <s v="Northeast Dermatology Associates"/>
    <x v="22"/>
    <d v="2020-12-11T00:00:00"/>
    <n v="78"/>
    <x v="190"/>
  </r>
  <r>
    <s v="Northeast Dermatology Associates"/>
    <s v="Northeast Dermatology Associates"/>
    <x v="54"/>
    <d v="2020-12-11T00:00:00"/>
    <n v="30"/>
    <x v="190"/>
  </r>
  <r>
    <s v="Northeast Dermatology Associates"/>
    <s v="Northeast Dermatology Associates"/>
    <x v="37"/>
    <d v="2020-12-11T00:00:00"/>
    <n v="112"/>
    <x v="190"/>
  </r>
  <r>
    <s v="Vanguard Dermatology"/>
    <s v="Vanguard Dermatology"/>
    <x v="12"/>
    <d v="2020-12-11T00:00:00"/>
    <n v="16"/>
    <x v="190"/>
  </r>
  <r>
    <s v="Vanguard Dermatology"/>
    <s v="Vanguard Dermatology"/>
    <x v="84"/>
    <d v="2020-12-11T00:00:00"/>
    <n v="20"/>
    <x v="190"/>
  </r>
  <r>
    <s v="Northeast Dermatology Associates"/>
    <s v="Northeast Dermatology Associates"/>
    <x v="8"/>
    <d v="2020-12-11T00:00:00"/>
    <n v="42"/>
    <x v="190"/>
  </r>
  <r>
    <s v="Semler Dermatology"/>
    <s v="Semler Dermatology"/>
    <x v="61"/>
    <d v="2020-12-11T00:00:00"/>
    <n v="42"/>
    <x v="190"/>
  </r>
  <r>
    <s v="Southeast Dermatology Specialists  "/>
    <s v="Southeast Dermatology Specialists"/>
    <x v="62"/>
    <d v="2020-12-11T00:00:00"/>
    <n v="32"/>
    <x v="190"/>
  </r>
  <r>
    <s v="North Pacific Dermatology"/>
    <s v="North Pacific Dermatology"/>
    <x v="33"/>
    <d v="2020-12-11T00:00:00"/>
    <n v="20"/>
    <x v="190"/>
  </r>
  <r>
    <s v="Northeast Dermatology Associates"/>
    <s v="Brookline Dermatology Associates"/>
    <x v="16"/>
    <d v="2020-12-11T00:00:00"/>
    <n v="19"/>
    <x v="190"/>
  </r>
  <r>
    <s v="Northeast Dermatology Associates"/>
    <s v="Dermatology of Cape Cod"/>
    <x v="34"/>
    <d v="2020-12-11T00:00:00"/>
    <n v="49"/>
    <x v="190"/>
  </r>
  <r>
    <s v="Northeast Dermatology Associates"/>
    <s v="Northeast Dermatology Associates"/>
    <x v="18"/>
    <d v="2020-12-11T00:00:00"/>
    <n v="22"/>
    <x v="190"/>
  </r>
  <r>
    <s v="Northeast Dermatology Associates"/>
    <s v="Northeast Dermatology Associates"/>
    <x v="38"/>
    <d v="2020-12-11T00:00:00"/>
    <n v="60"/>
    <x v="190"/>
  </r>
  <r>
    <s v="Northeast Dermatology Associates"/>
    <s v="Northeast Dermatology Associates"/>
    <x v="53"/>
    <d v="2020-12-11T00:00:00"/>
    <n v="51"/>
    <x v="190"/>
  </r>
  <r>
    <s v="Northeast Dermatology Associates"/>
    <s v="Northeast Dermatology Associates"/>
    <x v="55"/>
    <d v="2020-12-11T00:00:00"/>
    <n v="2"/>
    <x v="190"/>
  </r>
  <r>
    <s v="Northeast Dermatology Associates"/>
    <s v="Northeast Dermatology Associates"/>
    <x v="36"/>
    <d v="2020-12-11T00:00:00"/>
    <n v="52"/>
    <x v="190"/>
  </r>
  <r>
    <s v="Northeast Dermatology Associates"/>
    <s v="Northeast Dermatology Associates"/>
    <x v="35"/>
    <d v="2020-12-11T00:00:00"/>
    <n v="23"/>
    <x v="190"/>
  </r>
  <r>
    <s v="Southeast Dermatology Specialists  "/>
    <s v="Southeast Dermatology Specialists"/>
    <x v="44"/>
    <d v="2020-12-11T00:00:00"/>
    <n v="13"/>
    <x v="190"/>
  </r>
  <r>
    <s v="Southeast Dermatology Specialists  "/>
    <s v="Southeast Dermatology Specialists"/>
    <x v="43"/>
    <d v="2020-12-11T00:00:00"/>
    <n v="46"/>
    <x v="190"/>
  </r>
  <r>
    <s v="Pacific Dermatology Specialists"/>
    <s v="Pacific Dermatology Specialists"/>
    <x v="42"/>
    <d v="2020-12-11T00:00:00"/>
    <n v="32"/>
    <x v="190"/>
  </r>
  <r>
    <s v="Pacific Dermatology Specialists"/>
    <s v="Pacific Dermatology Specialists"/>
    <x v="41"/>
    <d v="2020-12-11T00:00:00"/>
    <n v="38"/>
    <x v="190"/>
  </r>
  <r>
    <s v="Northeast Dermatology Associates"/>
    <s v="South Shore Skin Center"/>
    <x v="57"/>
    <d v="2020-12-11T00:00:00"/>
    <n v="86"/>
    <x v="190"/>
  </r>
  <r>
    <s v="Vanguard Dermatology"/>
    <s v="Vanguard Dermatology"/>
    <x v="46"/>
    <d v="2020-12-11T00:00:00"/>
    <n v="1"/>
    <x v="190"/>
  </r>
  <r>
    <s v="Vanguard Dermatology"/>
    <s v="Vanguard Dermatology"/>
    <x v="47"/>
    <d v="2020-12-11T00:00:00"/>
    <n v="1"/>
    <x v="190"/>
  </r>
  <r>
    <s v="Vanguard Dermatology"/>
    <s v="Vanguard Dermatology"/>
    <x v="13"/>
    <d v="2020-12-10T00:00:00"/>
    <n v="80"/>
    <x v="191"/>
  </r>
  <r>
    <s v="Vanguard Dermatology"/>
    <s v="Vanguard Dermatology"/>
    <x v="12"/>
    <d v="2020-12-10T00:00:00"/>
    <n v="70"/>
    <x v="191"/>
  </r>
  <r>
    <s v="The Dermatology Group  "/>
    <s v="The Dermatology Group"/>
    <x v="24"/>
    <d v="2020-12-10T00:00:00"/>
    <n v="145"/>
    <x v="191"/>
  </r>
  <r>
    <s v="Northeast Dermatology Associates"/>
    <s v="Northeast Dermatology Associates"/>
    <x v="8"/>
    <d v="2020-12-10T00:00:00"/>
    <n v="71"/>
    <x v="191"/>
  </r>
  <r>
    <s v="Pacific Dermatology Specialists"/>
    <s v="Pacific Dermatology Specialists"/>
    <x v="65"/>
    <d v="2020-12-10T00:00:00"/>
    <n v="12"/>
    <x v="191"/>
  </r>
  <r>
    <s v="Southeast Dermatology Specialists  "/>
    <s v="Southeast Dermatology Specialists"/>
    <x v="66"/>
    <d v="2020-12-10T00:00:00"/>
    <n v="3"/>
    <x v="191"/>
  </r>
  <r>
    <s v="Northeast Dermatology Associates"/>
    <s v="Northeast Dermatology Associates"/>
    <x v="7"/>
    <d v="2020-12-10T00:00:00"/>
    <n v="49"/>
    <x v="191"/>
  </r>
  <r>
    <s v="Northeast Dermatology Associates"/>
    <s v="Northeast Dermatology Associates"/>
    <x v="5"/>
    <d v="2020-12-10T00:00:00"/>
    <n v="71"/>
    <x v="191"/>
  </r>
  <r>
    <s v="North Pacific Dermatology"/>
    <s v="Eastside Dermatology"/>
    <x v="3"/>
    <d v="2020-12-10T00:00:00"/>
    <n v="46"/>
    <x v="191"/>
  </r>
  <r>
    <s v="Lupo Center for Aesthetic &amp; General Dermatology"/>
    <s v="Lupo Center for Aesthetic &amp; General Dermatology, LLC"/>
    <x v="2"/>
    <d v="2020-12-10T00:00:00"/>
    <n v="39"/>
    <x v="191"/>
  </r>
  <r>
    <s v="Southeast Dermatology Specialists  "/>
    <s v="Southeast Dermatology Specialists"/>
    <x v="44"/>
    <d v="2020-12-10T00:00:00"/>
    <n v="30"/>
    <x v="191"/>
  </r>
  <r>
    <s v="Northeast Dermatology Associates"/>
    <s v="Northeast Dermatology Associates"/>
    <x v="40"/>
    <d v="2020-12-10T00:00:00"/>
    <n v="10"/>
    <x v="191"/>
  </r>
  <r>
    <s v="Northeast Dermatology Associates"/>
    <s v="South Shore Skin Center"/>
    <x v="10"/>
    <d v="2020-12-10T00:00:00"/>
    <n v="2"/>
    <x v="191"/>
  </r>
  <r>
    <s v="The Dermatology Group  "/>
    <s v="The Dermatology Group"/>
    <x v="26"/>
    <d v="2020-12-10T00:00:00"/>
    <n v="64"/>
    <x v="191"/>
  </r>
  <r>
    <s v="The Dermatology Group  "/>
    <s v="Swan Dermatology &amp; Aesthetics"/>
    <x v="11"/>
    <d v="2020-12-10T00:00:00"/>
    <n v="39"/>
    <x v="191"/>
  </r>
  <r>
    <s v="Northeast Dermatology Associates"/>
    <s v="Northeast Dermatology Associates"/>
    <x v="21"/>
    <d v="2020-12-10T00:00:00"/>
    <n v="32"/>
    <x v="191"/>
  </r>
  <r>
    <s v="Northeast Dermatology Associates"/>
    <s v="Northeast Dermatology Associates"/>
    <x v="22"/>
    <d v="2020-12-10T00:00:00"/>
    <n v="84"/>
    <x v="191"/>
  </r>
  <r>
    <s v="Northeast Dermatology Associates"/>
    <s v="Northeast Dermatology Associates"/>
    <x v="20"/>
    <d v="2020-12-10T00:00:00"/>
    <n v="9"/>
    <x v="191"/>
  </r>
  <r>
    <s v="Northeast Dermatology Associates"/>
    <s v="Northeast Dermatology Associates"/>
    <x v="36"/>
    <d v="2020-12-10T00:00:00"/>
    <n v="44"/>
    <x v="191"/>
  </r>
  <r>
    <s v="NULL"/>
    <s v="Unknown Practice"/>
    <x v="68"/>
    <d v="2020-12-10T00:00:00"/>
    <n v="6"/>
    <x v="191"/>
  </r>
  <r>
    <s v="North Pacific Dermatology"/>
    <s v="Eastside Dermatology"/>
    <x v="85"/>
    <d v="2020-12-10T00:00:00"/>
    <n v="3"/>
    <x v="191"/>
  </r>
  <r>
    <s v="Northeast Dermatology Associates"/>
    <s v="Northeast Dermatology Associates"/>
    <x v="18"/>
    <d v="2020-12-10T00:00:00"/>
    <n v="96"/>
    <x v="191"/>
  </r>
  <r>
    <s v="Northeast Dermatology Associates"/>
    <s v="Brookline Dermatology Associates"/>
    <x v="17"/>
    <d v="2020-12-10T00:00:00"/>
    <n v="54"/>
    <x v="191"/>
  </r>
  <r>
    <s v="Northeast Dermatology Associates"/>
    <s v="Brookline Dermatology Associates"/>
    <x v="16"/>
    <d v="2020-12-10T00:00:00"/>
    <n v="41"/>
    <x v="191"/>
  </r>
  <r>
    <s v="Northeast Dermatology Associates"/>
    <s v="Northeast Dermatology Associates"/>
    <x v="38"/>
    <d v="2020-12-10T00:00:00"/>
    <n v="77"/>
    <x v="191"/>
  </r>
  <r>
    <s v="Northeast Dermatology Associates"/>
    <s v="Northeast Dermatology Associates"/>
    <x v="71"/>
    <d v="2020-12-10T00:00:00"/>
    <n v="3"/>
    <x v="191"/>
  </r>
  <r>
    <s v="Northeast Dermatology Associates"/>
    <s v="Northeast Dermatology Associates"/>
    <x v="6"/>
    <d v="2020-12-10T00:00:00"/>
    <n v="43"/>
    <x v="191"/>
  </r>
  <r>
    <s v="Northeast Dermatology Associates"/>
    <s v="Northeast Dermatology Associates"/>
    <x v="53"/>
    <d v="2020-12-10T00:00:00"/>
    <n v="41"/>
    <x v="191"/>
  </r>
  <r>
    <s v="Northeast Dermatology Associates"/>
    <s v="Northeast Dermatology Associates"/>
    <x v="55"/>
    <d v="2020-12-10T00:00:00"/>
    <n v="49"/>
    <x v="191"/>
  </r>
  <r>
    <s v="North Pacific Dermatology"/>
    <s v="North Pacific Dermatology"/>
    <x v="68"/>
    <d v="2020-12-10T00:00:00"/>
    <n v="1"/>
    <x v="191"/>
  </r>
  <r>
    <s v="North Pacific Dermatology"/>
    <s v="North Pacific Dermatology"/>
    <x v="4"/>
    <d v="2020-12-10T00:00:00"/>
    <n v="14"/>
    <x v="191"/>
  </r>
  <r>
    <s v="Family Dermatology"/>
    <s v="Family Dermatology"/>
    <x v="1"/>
    <d v="2020-12-10T00:00:00"/>
    <n v="58"/>
    <x v="191"/>
  </r>
  <r>
    <s v="North Pacific Dermatology"/>
    <s v="North Pacific Dermatology"/>
    <x v="33"/>
    <d v="2020-12-10T00:00:00"/>
    <n v="52"/>
    <x v="191"/>
  </r>
  <r>
    <s v="The Dermatology Group  "/>
    <s v="The Dermatology Group"/>
    <x v="76"/>
    <d v="2020-12-10T00:00:00"/>
    <n v="11"/>
    <x v="191"/>
  </r>
  <r>
    <s v="The Dermatology Group  "/>
    <s v="The Dermatology Group"/>
    <x v="64"/>
    <d v="2020-12-10T00:00:00"/>
    <n v="6"/>
    <x v="191"/>
  </r>
  <r>
    <s v="Semler Dermatology"/>
    <s v="Semler Dermatology"/>
    <x v="61"/>
    <d v="2020-12-10T00:00:00"/>
    <n v="89"/>
    <x v="191"/>
  </r>
  <r>
    <s v="Pacific Dermatology Specialists"/>
    <s v="Pacific Dermatology Specialists"/>
    <x v="42"/>
    <d v="2020-12-10T00:00:00"/>
    <n v="19"/>
    <x v="191"/>
  </r>
  <r>
    <s v="Southeast Dermatology Specialists  "/>
    <s v="Southeast Dermatology Specialists"/>
    <x v="62"/>
    <d v="2020-12-10T00:00:00"/>
    <n v="68"/>
    <x v="191"/>
  </r>
  <r>
    <s v="Northeast Dermatology Associates"/>
    <s v="South Shore Skin Center"/>
    <x v="57"/>
    <d v="2020-12-10T00:00:00"/>
    <n v="149"/>
    <x v="191"/>
  </r>
  <r>
    <s v="Northeast Dermatology Associates"/>
    <s v="South Shore Skin Center"/>
    <x v="9"/>
    <d v="2020-12-10T00:00:00"/>
    <n v="192"/>
    <x v="191"/>
  </r>
  <r>
    <s v="Northeast Dermatology Associates"/>
    <s v="Dermatology of Cape Cod"/>
    <x v="34"/>
    <d v="2020-12-10T00:00:00"/>
    <n v="93"/>
    <x v="191"/>
  </r>
  <r>
    <s v="Dermatology &amp; MOHS Surgery Institute"/>
    <s v="Dermatology &amp; MOHS Surgery Institute"/>
    <x v="29"/>
    <d v="2020-12-10T00:00:00"/>
    <n v="15"/>
    <x v="191"/>
  </r>
  <r>
    <s v="Northeast Dermatology Associates"/>
    <s v="Northeast Dermatology Associates"/>
    <x v="37"/>
    <d v="2020-12-10T00:00:00"/>
    <n v="36"/>
    <x v="191"/>
  </r>
  <r>
    <s v="Northeast Dermatology Associates"/>
    <s v="Northeast Dermatology Associates"/>
    <x v="39"/>
    <d v="2020-12-10T00:00:00"/>
    <n v="24"/>
    <x v="191"/>
  </r>
  <r>
    <s v="Northeast Dermatology Associates"/>
    <s v="Northeast Dermatology Associates"/>
    <x v="54"/>
    <d v="2020-12-10T00:00:00"/>
    <n v="38"/>
    <x v="191"/>
  </r>
  <r>
    <s v="Northeast Dermatology Associates"/>
    <s v="Northeast Dermatology Associates"/>
    <x v="67"/>
    <d v="2020-12-10T00:00:00"/>
    <n v="28"/>
    <x v="191"/>
  </r>
  <r>
    <s v="Northeast Dermatology Associates"/>
    <s v="Northeast Dermatology Associates"/>
    <x v="35"/>
    <d v="2020-12-10T00:00:00"/>
    <n v="56"/>
    <x v="191"/>
  </r>
  <r>
    <s v="Northeast Dermatology Associates"/>
    <s v="Northeast Dermatology Associates"/>
    <x v="19"/>
    <d v="2020-12-10T00:00:00"/>
    <n v="37"/>
    <x v="191"/>
  </r>
  <r>
    <s v="Pacific Dermatology Specialists"/>
    <s v="Pacific Dermatology Specialists"/>
    <x v="59"/>
    <d v="2020-12-10T00:00:00"/>
    <n v="6"/>
    <x v="191"/>
  </r>
  <r>
    <s v="Pacific Dermatology Specialists"/>
    <s v="Pacific Dermatology Specialists"/>
    <x v="41"/>
    <d v="2020-12-10T00:00:00"/>
    <n v="34"/>
    <x v="191"/>
  </r>
  <r>
    <s v="Southeast Dermatology Specialists  "/>
    <s v="Southeast Dermatology Specialists"/>
    <x v="43"/>
    <d v="2020-12-10T00:00:00"/>
    <n v="49"/>
    <x v="191"/>
  </r>
  <r>
    <s v="The Dermatology Group  "/>
    <s v="The Dermatology Group"/>
    <x v="100"/>
    <d v="2020-12-10T00:00:00"/>
    <n v="26"/>
    <x v="191"/>
  </r>
  <r>
    <s v="The Dermatology Group  "/>
    <s v="The Dermatology Group"/>
    <x v="45"/>
    <d v="2020-12-10T00:00:00"/>
    <n v="20"/>
    <x v="191"/>
  </r>
  <r>
    <s v="The Dermatology Group  "/>
    <s v="The Dermatology Group"/>
    <x v="25"/>
    <d v="2020-12-10T00:00:00"/>
    <n v="59"/>
    <x v="191"/>
  </r>
  <r>
    <s v="Vanguard Dermatology"/>
    <s v="Vanguard Dermatology"/>
    <x v="47"/>
    <d v="2020-12-10T00:00:00"/>
    <n v="30"/>
    <x v="191"/>
  </r>
  <r>
    <s v="Vanguard Dermatology"/>
    <s v="Vanguard Dermatology"/>
    <x v="46"/>
    <d v="2020-12-10T00:00:00"/>
    <n v="55"/>
    <x v="191"/>
  </r>
  <r>
    <s v="Washington Institute of Dermatologic Laser Surgery"/>
    <s v="Washington Institute of Dermatologic Laser Surgery"/>
    <x v="48"/>
    <d v="2020-12-10T00:00:00"/>
    <n v="26"/>
    <x v="191"/>
  </r>
  <r>
    <s v="The Dermatology Group  "/>
    <s v="The Dermatology Group"/>
    <x v="24"/>
    <d v="2020-12-09T00:00:00"/>
    <n v="157"/>
    <x v="192"/>
  </r>
  <r>
    <s v="Southeast Dermatology Specialists  "/>
    <s v="Southeast Dermatology Specialists"/>
    <x v="62"/>
    <d v="2020-12-09T00:00:00"/>
    <n v="61"/>
    <x v="192"/>
  </r>
  <r>
    <s v="Pacific Dermatology Specialists"/>
    <s v="Pacific Dermatology Specialists"/>
    <x v="42"/>
    <d v="2020-12-09T00:00:00"/>
    <n v="36"/>
    <x v="192"/>
  </r>
  <r>
    <s v="Northeast Dermatology Associates"/>
    <s v="South Shore Skin Center"/>
    <x v="57"/>
    <d v="2020-12-09T00:00:00"/>
    <n v="110"/>
    <x v="192"/>
  </r>
  <r>
    <s v="Northeast Dermatology Associates"/>
    <s v="Northeast Dermatology Associates"/>
    <x v="55"/>
    <d v="2020-12-09T00:00:00"/>
    <n v="14"/>
    <x v="192"/>
  </r>
  <r>
    <s v="Northeast Dermatology Associates"/>
    <s v="Northeast Dermatology Associates"/>
    <x v="53"/>
    <d v="2020-12-09T00:00:00"/>
    <n v="84"/>
    <x v="192"/>
  </r>
  <r>
    <s v="Northeast Dermatology Associates"/>
    <s v="Northeast Dermatology Associates"/>
    <x v="22"/>
    <d v="2020-12-09T00:00:00"/>
    <n v="78"/>
    <x v="192"/>
  </r>
  <r>
    <s v="Northeast Dermatology Associates"/>
    <s v="Northeast Dermatology Associates"/>
    <x v="56"/>
    <d v="2020-12-09T00:00:00"/>
    <n v="27"/>
    <x v="192"/>
  </r>
  <r>
    <s v="Northeast Dermatology Associates"/>
    <s v="Northeast Dermatology Associates"/>
    <x v="21"/>
    <d v="2020-12-09T00:00:00"/>
    <n v="31"/>
    <x v="192"/>
  </r>
  <r>
    <s v="Northeast Dermatology Associates"/>
    <s v="Brookline Dermatology Associates"/>
    <x v="17"/>
    <d v="2020-12-09T00:00:00"/>
    <n v="42"/>
    <x v="192"/>
  </r>
  <r>
    <s v="Northeast Dermatology Associates"/>
    <s v="Northeast Dermatology Associates"/>
    <x v="18"/>
    <d v="2020-12-09T00:00:00"/>
    <n v="88"/>
    <x v="192"/>
  </r>
  <r>
    <s v="North Pacific Dermatology"/>
    <s v="North Pacific Dermatology"/>
    <x v="33"/>
    <d v="2020-12-09T00:00:00"/>
    <n v="66"/>
    <x v="192"/>
  </r>
  <r>
    <s v="Northeast Dermatology Associates"/>
    <s v="Brookline Dermatology Associates"/>
    <x v="16"/>
    <d v="2020-12-09T00:00:00"/>
    <n v="18"/>
    <x v="192"/>
  </r>
  <r>
    <s v="Northeast Dermatology Associates"/>
    <s v="Northeast Dermatology Associates"/>
    <x v="8"/>
    <d v="2020-12-09T00:00:00"/>
    <n v="61"/>
    <x v="192"/>
  </r>
  <r>
    <s v="Pacific Dermatology Specialists"/>
    <s v="Pacific Dermatology Specialists"/>
    <x v="73"/>
    <d v="2020-12-09T00:00:00"/>
    <n v="1"/>
    <x v="192"/>
  </r>
  <r>
    <s v="Pacific Dermatology Specialists"/>
    <s v="Pacific Dermatology Specialists"/>
    <x v="59"/>
    <d v="2020-12-09T00:00:00"/>
    <n v="14"/>
    <x v="192"/>
  </r>
  <r>
    <s v="Pacific Dermatology Specialists"/>
    <s v="Pacific Dermatology Specialists"/>
    <x v="92"/>
    <d v="2020-12-09T00:00:00"/>
    <n v="1"/>
    <x v="192"/>
  </r>
  <r>
    <s v="Pacific Dermatology Specialists"/>
    <s v="Pacific Dermatology Specialists"/>
    <x v="41"/>
    <d v="2020-12-09T00:00:00"/>
    <n v="13"/>
    <x v="192"/>
  </r>
  <r>
    <s v="Pacific Dermatology Specialists"/>
    <s v="Pacific Dermatology Specialists"/>
    <x v="60"/>
    <d v="2020-12-09T00:00:00"/>
    <n v="13"/>
    <x v="192"/>
  </r>
  <r>
    <s v="Vanguard Dermatology"/>
    <s v="Vanguard Dermatology"/>
    <x v="108"/>
    <d v="2020-12-09T00:00:00"/>
    <n v="1"/>
    <x v="192"/>
  </r>
  <r>
    <s v="Vanguard Dermatology"/>
    <s v="Vanguard Dermatology"/>
    <x v="12"/>
    <d v="2020-12-09T00:00:00"/>
    <n v="34"/>
    <x v="192"/>
  </r>
  <r>
    <s v="Northeast Dermatology Associates"/>
    <s v="Dermatology of Cape Cod"/>
    <x v="34"/>
    <d v="2020-12-09T00:00:00"/>
    <n v="78"/>
    <x v="192"/>
  </r>
  <r>
    <s v="Northeast Dermatology Associates"/>
    <s v="Northeast Dermatology Associates"/>
    <x v="5"/>
    <d v="2020-12-09T00:00:00"/>
    <n v="80"/>
    <x v="192"/>
  </r>
  <r>
    <s v="Northeast Dermatology Associates"/>
    <s v="Northeast Dermatology Associates"/>
    <x v="35"/>
    <d v="2020-12-09T00:00:00"/>
    <n v="1"/>
    <x v="192"/>
  </r>
  <r>
    <s v="Northeast Dermatology Associates"/>
    <s v="Northeast Dermatology Associates"/>
    <x v="36"/>
    <d v="2020-12-09T00:00:00"/>
    <n v="99"/>
    <x v="192"/>
  </r>
  <r>
    <s v="Northeast Dermatology Associates"/>
    <s v="Northeast Dermatology Associates"/>
    <x v="7"/>
    <d v="2020-12-09T00:00:00"/>
    <n v="30"/>
    <x v="192"/>
  </r>
  <r>
    <s v="Northeast Dermatology Associates"/>
    <s v="Northeast Dermatology Associates"/>
    <x v="37"/>
    <d v="2020-12-09T00:00:00"/>
    <n v="62"/>
    <x v="192"/>
  </r>
  <r>
    <s v="Northeast Dermatology Associates"/>
    <s v="Northeast Dermatology Associates"/>
    <x v="39"/>
    <d v="2020-12-09T00:00:00"/>
    <n v="22"/>
    <x v="192"/>
  </r>
  <r>
    <s v="Northeast Dermatology Associates"/>
    <s v="Northeast Dermatology Associates"/>
    <x v="91"/>
    <d v="2020-12-09T00:00:00"/>
    <n v="9"/>
    <x v="192"/>
  </r>
  <r>
    <s v="North Pacific Dermatology"/>
    <s v="North Pacific Dermatology"/>
    <x v="4"/>
    <d v="2020-12-09T00:00:00"/>
    <n v="17"/>
    <x v="192"/>
  </r>
  <r>
    <s v="Lupo Center for Aesthetic &amp; General Dermatology"/>
    <s v="Lupo Center for Aesthetic &amp; General Dermatology, LLC"/>
    <x v="2"/>
    <d v="2020-12-09T00:00:00"/>
    <n v="37"/>
    <x v="192"/>
  </r>
  <r>
    <s v="North Pacific Dermatology"/>
    <s v="Eastside Dermatology"/>
    <x v="3"/>
    <d v="2020-12-09T00:00:00"/>
    <n v="52"/>
    <x v="192"/>
  </r>
  <r>
    <s v="Family Dermatology"/>
    <s v="Family Dermatology"/>
    <x v="1"/>
    <d v="2020-12-09T00:00:00"/>
    <n v="57"/>
    <x v="192"/>
  </r>
  <r>
    <s v="Northeast Dermatology Associates"/>
    <s v="Northeast Dermatology Associates"/>
    <x v="67"/>
    <d v="2020-12-09T00:00:00"/>
    <n v="39"/>
    <x v="192"/>
  </r>
  <r>
    <s v="Northeast Dermatology Associates"/>
    <s v="Northeast Dermatology Associates"/>
    <x v="38"/>
    <d v="2020-12-09T00:00:00"/>
    <n v="70"/>
    <x v="192"/>
  </r>
  <r>
    <s v="The Dermatology Group  "/>
    <s v="The Dermatology Group"/>
    <x v="45"/>
    <d v="2020-12-09T00:00:00"/>
    <n v="20"/>
    <x v="192"/>
  </r>
  <r>
    <s v="The Dermatology Group  "/>
    <s v="The Dermatology Group"/>
    <x v="25"/>
    <d v="2020-12-09T00:00:00"/>
    <n v="58"/>
    <x v="192"/>
  </r>
  <r>
    <s v="Vanguard Dermatology"/>
    <s v="Vanguard Dermatology"/>
    <x v="47"/>
    <d v="2020-12-09T00:00:00"/>
    <n v="39"/>
    <x v="192"/>
  </r>
  <r>
    <s v="Vanguard Dermatology"/>
    <s v="Vanguard Dermatology"/>
    <x v="13"/>
    <d v="2020-12-09T00:00:00"/>
    <n v="77"/>
    <x v="192"/>
  </r>
  <r>
    <s v="Washington Institute of Dermatologic Laser Surgery"/>
    <s v="Washington Institute of Dermatologic Laser Surgery"/>
    <x v="48"/>
    <d v="2020-12-09T00:00:00"/>
    <n v="25"/>
    <x v="192"/>
  </r>
  <r>
    <s v="Southeast Dermatology Specialists  "/>
    <s v="Southeast Dermatology Specialists"/>
    <x v="66"/>
    <d v="2020-12-09T00:00:00"/>
    <n v="22"/>
    <x v="192"/>
  </r>
  <r>
    <s v="Southeast Dermatology Specialists  "/>
    <s v="Southeast Dermatology Specialists"/>
    <x v="43"/>
    <d v="2020-12-09T00:00:00"/>
    <n v="53"/>
    <x v="192"/>
  </r>
  <r>
    <s v="Pacific Dermatology Specialists"/>
    <s v="Pacific Dermatology Specialists"/>
    <x v="65"/>
    <d v="2020-12-09T00:00:00"/>
    <n v="13"/>
    <x v="192"/>
  </r>
  <r>
    <s v="North Pacific Dermatology"/>
    <s v="North Pacific Dermatology"/>
    <x v="68"/>
    <d v="2020-12-09T00:00:00"/>
    <n v="2"/>
    <x v="192"/>
  </r>
  <r>
    <s v="NULL"/>
    <s v="Unknown Practice"/>
    <x v="68"/>
    <d v="2020-12-09T00:00:00"/>
    <n v="2"/>
    <x v="192"/>
  </r>
  <r>
    <s v="Northeast Dermatology Associates"/>
    <s v="Northeast Dermatology Associates"/>
    <x v="54"/>
    <d v="2020-12-09T00:00:00"/>
    <n v="44"/>
    <x v="192"/>
  </r>
  <r>
    <s v="Northeast Dermatology Associates"/>
    <s v="Northeast Dermatology Associates"/>
    <x v="20"/>
    <d v="2020-12-09T00:00:00"/>
    <n v="9"/>
    <x v="192"/>
  </r>
  <r>
    <s v="Semler Dermatology"/>
    <s v="Semler Dermatology"/>
    <x v="61"/>
    <d v="2020-12-09T00:00:00"/>
    <n v="77"/>
    <x v="192"/>
  </r>
  <r>
    <s v="Northeast Dermatology Associates"/>
    <s v="South Shore Skin Center"/>
    <x v="9"/>
    <d v="2020-12-09T00:00:00"/>
    <n v="154"/>
    <x v="192"/>
  </r>
  <r>
    <s v="The Dermatology Group  "/>
    <s v="Swan Dermatology &amp; Aesthetics"/>
    <x v="11"/>
    <d v="2020-12-09T00:00:00"/>
    <n v="44"/>
    <x v="192"/>
  </r>
  <r>
    <s v="The Dermatology Group  "/>
    <s v="The Dermatology Group"/>
    <x v="64"/>
    <d v="2020-12-09T00:00:00"/>
    <n v="8"/>
    <x v="192"/>
  </r>
  <r>
    <s v="The Dermatology Group  "/>
    <s v="The Dermatology Group"/>
    <x v="76"/>
    <d v="2020-12-09T00:00:00"/>
    <n v="68"/>
    <x v="192"/>
  </r>
  <r>
    <s v="Vanguard Dermatology"/>
    <s v="Vanguard Dermatology"/>
    <x v="102"/>
    <d v="2020-12-09T00:00:00"/>
    <n v="13"/>
    <x v="192"/>
  </r>
  <r>
    <s v="Vanguard Dermatology"/>
    <s v="Vanguard Dermatology"/>
    <x v="47"/>
    <d v="2020-12-08T00:00:00"/>
    <n v="48"/>
    <x v="193"/>
  </r>
  <r>
    <s v="Pacific Dermatology Specialists"/>
    <s v="Pacific Dermatology Specialists"/>
    <x v="73"/>
    <d v="2020-12-08T00:00:00"/>
    <n v="28"/>
    <x v="193"/>
  </r>
  <r>
    <s v="Pacific Dermatology Specialists"/>
    <s v="Pacific Dermatology Specialists"/>
    <x v="42"/>
    <d v="2020-12-08T00:00:00"/>
    <n v="15"/>
    <x v="193"/>
  </r>
  <r>
    <s v="Pacific Dermatology Specialists"/>
    <s v="Pacific Dermatology Specialists"/>
    <x v="41"/>
    <d v="2020-12-08T00:00:00"/>
    <n v="2"/>
    <x v="193"/>
  </r>
  <r>
    <s v="Southeast Dermatology Specialists  "/>
    <s v="Southeast Dermatology Specialists"/>
    <x v="44"/>
    <d v="2020-12-08T00:00:00"/>
    <n v="8"/>
    <x v="193"/>
  </r>
  <r>
    <s v="Southeast Dermatology Specialists  "/>
    <s v="Southeast Dermatology Specialists"/>
    <x v="43"/>
    <d v="2020-12-08T00:00:00"/>
    <n v="46"/>
    <x v="193"/>
  </r>
  <r>
    <s v="Northeast Dermatology Associates"/>
    <s v="Northeast Dermatology Associates"/>
    <x v="35"/>
    <d v="2020-12-08T00:00:00"/>
    <n v="57"/>
    <x v="193"/>
  </r>
  <r>
    <s v="Northeast Dermatology Associates"/>
    <s v="Northeast Dermatology Associates"/>
    <x v="36"/>
    <d v="2020-12-08T00:00:00"/>
    <n v="97"/>
    <x v="193"/>
  </r>
  <r>
    <s v="Northeast Dermatology Associates"/>
    <s v="Northeast Dermatology Associates"/>
    <x v="67"/>
    <d v="2020-12-08T00:00:00"/>
    <n v="17"/>
    <x v="193"/>
  </r>
  <r>
    <s v="Northeast Dermatology Associates"/>
    <s v="Northeast Dermatology Associates"/>
    <x v="37"/>
    <d v="2020-12-08T00:00:00"/>
    <n v="69"/>
    <x v="193"/>
  </r>
  <r>
    <s v="Northeast Dermatology Associates"/>
    <s v="Northeast Dermatology Associates"/>
    <x v="38"/>
    <d v="2020-12-08T00:00:00"/>
    <n v="45"/>
    <x v="193"/>
  </r>
  <r>
    <s v="Northeast Dermatology Associates"/>
    <s v="Dermatology of Cape Cod"/>
    <x v="34"/>
    <d v="2020-12-08T00:00:00"/>
    <n v="100"/>
    <x v="193"/>
  </r>
  <r>
    <s v="Northeast Dermatology Associates"/>
    <s v="Northeast Dermatology Associates"/>
    <x v="68"/>
    <d v="2020-12-08T00:00:00"/>
    <n v="1"/>
    <x v="193"/>
  </r>
  <r>
    <s v="North Pacific Dermatology"/>
    <s v="North Pacific Dermatology"/>
    <x v="33"/>
    <d v="2020-12-08T00:00:00"/>
    <n v="64"/>
    <x v="193"/>
  </r>
  <r>
    <s v="Pacific Dermatology Specialists"/>
    <s v="Pacific Dermatology Specialists"/>
    <x v="60"/>
    <d v="2020-12-08T00:00:00"/>
    <n v="38"/>
    <x v="193"/>
  </r>
  <r>
    <s v="Semler Dermatology"/>
    <s v="Semler Dermatology"/>
    <x v="61"/>
    <d v="2020-12-08T00:00:00"/>
    <n v="50"/>
    <x v="193"/>
  </r>
  <r>
    <s v="Southeast Dermatology Specialists  "/>
    <s v="Southeast Dermatology Specialists"/>
    <x v="62"/>
    <d v="2020-12-08T00:00:00"/>
    <n v="22"/>
    <x v="193"/>
  </r>
  <r>
    <s v="Pacific Dermatology Specialists"/>
    <s v="Pacific Dermatology Specialists"/>
    <x v="72"/>
    <d v="2020-12-08T00:00:00"/>
    <n v="20"/>
    <x v="193"/>
  </r>
  <r>
    <s v="Pacific Dermatology Specialists"/>
    <s v="Pacific Dermatology Specialists"/>
    <x v="59"/>
    <d v="2020-12-08T00:00:00"/>
    <n v="33"/>
    <x v="193"/>
  </r>
  <r>
    <s v="Northeast Dermatology Associates"/>
    <s v="South Shore Skin Center"/>
    <x v="57"/>
    <d v="2020-12-08T00:00:00"/>
    <n v="195"/>
    <x v="193"/>
  </r>
  <r>
    <s v="The Dermatology Group  "/>
    <s v="The Dermatology Group"/>
    <x v="83"/>
    <d v="2020-12-08T00:00:00"/>
    <n v="1"/>
    <x v="193"/>
  </r>
  <r>
    <s v="The Dermatology Group  "/>
    <s v="The Dermatology Group"/>
    <x v="64"/>
    <d v="2020-12-08T00:00:00"/>
    <n v="12"/>
    <x v="193"/>
  </r>
  <r>
    <s v="The Dermatology Group  "/>
    <s v="The Dermatology Group"/>
    <x v="76"/>
    <d v="2020-12-08T00:00:00"/>
    <n v="76"/>
    <x v="193"/>
  </r>
  <r>
    <s v="Northeast Dermatology Associates"/>
    <s v="Northeast Dermatology Associates"/>
    <x v="56"/>
    <d v="2020-12-08T00:00:00"/>
    <n v="23"/>
    <x v="193"/>
  </r>
  <r>
    <s v="Northeast Dermatology Associates"/>
    <s v="Northeast Dermatology Associates"/>
    <x v="39"/>
    <d v="2020-12-08T00:00:00"/>
    <n v="30"/>
    <x v="193"/>
  </r>
  <r>
    <s v="Northeast Dermatology Associates"/>
    <s v="Northeast Dermatology Associates"/>
    <x v="71"/>
    <d v="2020-12-08T00:00:00"/>
    <n v="6"/>
    <x v="193"/>
  </r>
  <r>
    <s v="Northeast Dermatology Associates"/>
    <s v="Northeast Dermatology Associates"/>
    <x v="53"/>
    <d v="2020-12-08T00:00:00"/>
    <n v="91"/>
    <x v="193"/>
  </r>
  <r>
    <s v="Northeast Dermatology Associates"/>
    <s v="Northeast Dermatology Associates"/>
    <x v="54"/>
    <d v="2020-12-08T00:00:00"/>
    <n v="27"/>
    <x v="193"/>
  </r>
  <r>
    <s v="Northeast Dermatology Associates"/>
    <s v="Northeast Dermatology Associates"/>
    <x v="55"/>
    <d v="2020-12-08T00:00:00"/>
    <n v="27"/>
    <x v="193"/>
  </r>
  <r>
    <s v="North Pacific Dermatology"/>
    <s v="North Pacific Dermatology"/>
    <x v="68"/>
    <d v="2020-12-08T00:00:00"/>
    <n v="1"/>
    <x v="193"/>
  </r>
  <r>
    <s v="Northeast Dermatology Associates"/>
    <s v="Northeast Dermatology Associates"/>
    <x v="22"/>
    <d v="2020-12-08T00:00:00"/>
    <n v="72"/>
    <x v="193"/>
  </r>
  <r>
    <s v="Northeast Dermatology Associates"/>
    <s v="Northeast Dermatology Associates"/>
    <x v="21"/>
    <d v="2020-12-08T00:00:00"/>
    <n v="31"/>
    <x v="193"/>
  </r>
  <r>
    <s v="Northeast Dermatology Associates"/>
    <s v="Northeast Dermatology Associates"/>
    <x v="19"/>
    <d v="2020-12-08T00:00:00"/>
    <n v="27"/>
    <x v="193"/>
  </r>
  <r>
    <s v="Northeast Dermatology Associates"/>
    <s v="Northeast Dermatology Associates"/>
    <x v="20"/>
    <d v="2020-12-08T00:00:00"/>
    <n v="9"/>
    <x v="193"/>
  </r>
  <r>
    <s v="Northeast Dermatology Associates"/>
    <s v="Northeast Dermatology Associates"/>
    <x v="18"/>
    <d v="2020-12-08T00:00:00"/>
    <n v="46"/>
    <x v="193"/>
  </r>
  <r>
    <s v="The Dermatology Group  "/>
    <s v="The Dermatology Group"/>
    <x v="25"/>
    <d v="2020-12-08T00:00:00"/>
    <n v="49"/>
    <x v="193"/>
  </r>
  <r>
    <s v="The Dermatology Group  "/>
    <s v="The Dermatology Group"/>
    <x v="24"/>
    <d v="2020-12-08T00:00:00"/>
    <n v="176"/>
    <x v="193"/>
  </r>
  <r>
    <s v="Washington Institute of Dermatologic Laser Surgery"/>
    <s v="Washington Institute of Dermatologic Laser Surgery"/>
    <x v="48"/>
    <d v="2020-12-08T00:00:00"/>
    <n v="22"/>
    <x v="193"/>
  </r>
  <r>
    <s v="Vanguard Dermatology"/>
    <s v="Vanguard Dermatology"/>
    <x v="107"/>
    <d v="2020-12-08T00:00:00"/>
    <n v="51"/>
    <x v="193"/>
  </r>
  <r>
    <s v="Northeast Dermatology Associates"/>
    <s v="Northeast Dermatology Associates"/>
    <x v="5"/>
    <d v="2020-12-08T00:00:00"/>
    <n v="77"/>
    <x v="193"/>
  </r>
  <r>
    <s v="Family Dermatology"/>
    <s v="Family Dermatology"/>
    <x v="1"/>
    <d v="2020-12-08T00:00:00"/>
    <n v="61"/>
    <x v="193"/>
  </r>
  <r>
    <s v="North Pacific Dermatology"/>
    <s v="North Pacific Dermatology"/>
    <x v="4"/>
    <d v="2020-12-08T00:00:00"/>
    <n v="29"/>
    <x v="193"/>
  </r>
  <r>
    <s v="North Pacific Dermatology"/>
    <s v="Eastside Dermatology"/>
    <x v="3"/>
    <d v="2020-12-08T00:00:00"/>
    <n v="49"/>
    <x v="193"/>
  </r>
  <r>
    <s v="Lupo Center for Aesthetic &amp; General Dermatology"/>
    <s v="Lupo Center for Aesthetic &amp; General Dermatology, LLC"/>
    <x v="2"/>
    <d v="2020-12-08T00:00:00"/>
    <n v="43"/>
    <x v="193"/>
  </r>
  <r>
    <s v="Northeast Dermatology Associates"/>
    <s v="Northeast Dermatology Associates"/>
    <x v="7"/>
    <d v="2020-12-08T00:00:00"/>
    <n v="26"/>
    <x v="193"/>
  </r>
  <r>
    <s v="Northeast Dermatology Associates"/>
    <s v="Northeast Dermatology Associates"/>
    <x v="8"/>
    <d v="2020-12-08T00:00:00"/>
    <n v="55"/>
    <x v="193"/>
  </r>
  <r>
    <s v="Northeast Dermatology Associates"/>
    <s v="South Shore Skin Center"/>
    <x v="9"/>
    <d v="2020-12-08T00:00:00"/>
    <n v="179"/>
    <x v="193"/>
  </r>
  <r>
    <s v="Southeast Dermatology Specialists  "/>
    <s v="Southeast Dermatology Specialists"/>
    <x v="66"/>
    <d v="2020-12-08T00:00:00"/>
    <n v="19"/>
    <x v="193"/>
  </r>
  <r>
    <s v="The Dermatology Group  "/>
    <s v="Swan Dermatology &amp; Aesthetics"/>
    <x v="11"/>
    <d v="2020-12-08T00:00:00"/>
    <n v="40"/>
    <x v="193"/>
  </r>
  <r>
    <s v="Vanguard Dermatology"/>
    <s v="Vanguard Dermatology"/>
    <x v="12"/>
    <d v="2020-12-08T00:00:00"/>
    <n v="3"/>
    <x v="193"/>
  </r>
  <r>
    <s v="Vanguard Dermatology"/>
    <s v="Vanguard Dermatology"/>
    <x v="13"/>
    <d v="2020-12-08T00:00:00"/>
    <n v="76"/>
    <x v="193"/>
  </r>
  <r>
    <s v="Washington Institute of Dermatologic Laser Surgery"/>
    <s v="Washington Institute of Dermatologic Laser Surgery"/>
    <x v="48"/>
    <d v="2020-12-07T00:00:00"/>
    <n v="29"/>
    <x v="194"/>
  </r>
  <r>
    <s v="The Dermatology Group  "/>
    <s v="The Dermatology Group"/>
    <x v="25"/>
    <d v="2020-12-07T00:00:00"/>
    <n v="34"/>
    <x v="194"/>
  </r>
  <r>
    <s v="Semler Dermatology"/>
    <s v="Semler Dermatology"/>
    <x v="61"/>
    <d v="2020-12-07T00:00:00"/>
    <n v="48"/>
    <x v="194"/>
  </r>
  <r>
    <s v="Pacific Dermatology Specialists"/>
    <s v="Pacific Dermatology Specialists"/>
    <x v="59"/>
    <d v="2020-12-07T00:00:00"/>
    <n v="23"/>
    <x v="194"/>
  </r>
  <r>
    <s v="Pacific Dermatology Specialists"/>
    <s v="Pacific Dermatology Specialists"/>
    <x v="72"/>
    <d v="2020-12-07T00:00:00"/>
    <n v="23"/>
    <x v="194"/>
  </r>
  <r>
    <s v="Northeast Dermatology Associates"/>
    <s v="Northeast Dermatology Associates"/>
    <x v="37"/>
    <d v="2020-12-07T00:00:00"/>
    <n v="69"/>
    <x v="194"/>
  </r>
  <r>
    <s v="Northeast Dermatology Associates"/>
    <s v="Northeast Dermatology Associates"/>
    <x v="39"/>
    <d v="2020-12-07T00:00:00"/>
    <n v="23"/>
    <x v="194"/>
  </r>
  <r>
    <s v="Northeast Dermatology Associates"/>
    <s v="Northeast Dermatology Associates"/>
    <x v="54"/>
    <d v="2020-12-07T00:00:00"/>
    <n v="31"/>
    <x v="194"/>
  </r>
  <r>
    <s v="Northeast Dermatology Associates"/>
    <s v="Northeast Dermatology Associates"/>
    <x v="67"/>
    <d v="2020-12-07T00:00:00"/>
    <n v="59"/>
    <x v="194"/>
  </r>
  <r>
    <s v="Vanguard Dermatology"/>
    <s v="Vanguard Dermatology"/>
    <x v="47"/>
    <d v="2020-12-07T00:00:00"/>
    <n v="39"/>
    <x v="194"/>
  </r>
  <r>
    <s v="The Dermatology Group  "/>
    <s v="The Dermatology Group"/>
    <x v="77"/>
    <d v="2020-12-07T00:00:00"/>
    <n v="46"/>
    <x v="194"/>
  </r>
  <r>
    <s v="Pacific Dermatology Specialists"/>
    <s v="Pacific Dermatology Specialists"/>
    <x v="42"/>
    <d v="2020-12-07T00:00:00"/>
    <n v="3"/>
    <x v="194"/>
  </r>
  <r>
    <s v="Southeast Dermatology Specialists  "/>
    <s v="Southeast Dermatology Specialists"/>
    <x v="66"/>
    <d v="2020-12-07T00:00:00"/>
    <n v="27"/>
    <x v="194"/>
  </r>
  <r>
    <s v="Southeast Dermatology Specialists  "/>
    <s v="Southeast Dermatology Specialists"/>
    <x v="43"/>
    <d v="2020-12-07T00:00:00"/>
    <n v="54"/>
    <x v="194"/>
  </r>
  <r>
    <s v="Pacific Dermatology Specialists"/>
    <s v="Pacific Dermatology Specialists"/>
    <x v="65"/>
    <d v="2020-12-07T00:00:00"/>
    <n v="34"/>
    <x v="194"/>
  </r>
  <r>
    <s v="Northeast Dermatology Associates"/>
    <s v="South Shore Skin Center"/>
    <x v="9"/>
    <d v="2020-12-07T00:00:00"/>
    <n v="184"/>
    <x v="194"/>
  </r>
  <r>
    <s v="Northeast Dermatology Associates"/>
    <s v="South Shore Skin Center"/>
    <x v="57"/>
    <d v="2020-12-07T00:00:00"/>
    <n v="66"/>
    <x v="194"/>
  </r>
  <r>
    <s v="North Pacific Dermatology"/>
    <s v="North Pacific Dermatology"/>
    <x v="33"/>
    <d v="2020-12-07T00:00:00"/>
    <n v="51"/>
    <x v="194"/>
  </r>
  <r>
    <s v="Family Dermatology"/>
    <s v="Family Dermatology"/>
    <x v="1"/>
    <d v="2020-12-07T00:00:00"/>
    <n v="54"/>
    <x v="194"/>
  </r>
  <r>
    <s v="North Pacific Dermatology"/>
    <s v="North Pacific Dermatology"/>
    <x v="4"/>
    <d v="2020-12-07T00:00:00"/>
    <n v="19"/>
    <x v="194"/>
  </r>
  <r>
    <s v="Northeast Dermatology Associates"/>
    <s v="Northeast Dermatology Associates"/>
    <x v="53"/>
    <d v="2020-12-07T00:00:00"/>
    <n v="55"/>
    <x v="194"/>
  </r>
  <r>
    <s v="Northeast Dermatology Associates"/>
    <s v="Northeast Dermatology Associates"/>
    <x v="55"/>
    <d v="2020-12-07T00:00:00"/>
    <n v="25"/>
    <x v="194"/>
  </r>
  <r>
    <s v="Northeast Dermatology Associates"/>
    <s v="Northeast Dermatology Associates"/>
    <x v="38"/>
    <d v="2020-12-07T00:00:00"/>
    <n v="75"/>
    <x v="194"/>
  </r>
  <r>
    <s v="Northeast Dermatology Associates"/>
    <s v="Northeast Dermatology Associates"/>
    <x v="56"/>
    <d v="2020-12-07T00:00:00"/>
    <n v="15"/>
    <x v="194"/>
  </r>
  <r>
    <s v="Northeast Dermatology Associates"/>
    <s v="Northeast Dermatology Associates"/>
    <x v="5"/>
    <d v="2020-12-07T00:00:00"/>
    <n v="68"/>
    <x v="194"/>
  </r>
  <r>
    <s v="Northeast Dermatology Associates"/>
    <s v="Dermatology of Cape Cod"/>
    <x v="34"/>
    <d v="2020-12-07T00:00:00"/>
    <n v="76"/>
    <x v="194"/>
  </r>
  <r>
    <s v="Northeast Dermatology Associates"/>
    <s v="Northeast Dermatology Associates"/>
    <x v="20"/>
    <d v="2020-12-07T00:00:00"/>
    <n v="12"/>
    <x v="194"/>
  </r>
  <r>
    <s v="Northeast Dermatology Associates"/>
    <s v="Northeast Dermatology Associates"/>
    <x v="35"/>
    <d v="2020-12-07T00:00:00"/>
    <n v="59"/>
    <x v="194"/>
  </r>
  <r>
    <s v="Northeast Dermatology Associates"/>
    <s v="Northeast Dermatology Associates"/>
    <x v="36"/>
    <d v="2020-12-07T00:00:00"/>
    <n v="108"/>
    <x v="194"/>
  </r>
  <r>
    <s v="Northeast Dermatology Associates"/>
    <s v="Northeast Dermatology Associates"/>
    <x v="7"/>
    <d v="2020-12-07T00:00:00"/>
    <n v="29"/>
    <x v="194"/>
  </r>
  <r>
    <s v="The Dermatology Group  "/>
    <s v="Swan Dermatology &amp; Aesthetics"/>
    <x v="11"/>
    <d v="2020-12-07T00:00:00"/>
    <n v="61"/>
    <x v="194"/>
  </r>
  <r>
    <s v="The Dermatology Group  "/>
    <s v="The Dermatology Group"/>
    <x v="26"/>
    <d v="2020-12-07T00:00:00"/>
    <n v="29"/>
    <x v="194"/>
  </r>
  <r>
    <s v="Vanguard Dermatology"/>
    <s v="Vanguard Dermatology"/>
    <x v="46"/>
    <d v="2020-12-07T00:00:00"/>
    <n v="51"/>
    <x v="194"/>
  </r>
  <r>
    <s v="Pacific Dermatology Specialists"/>
    <s v="Pacific Dermatology Specialists"/>
    <x v="73"/>
    <d v="2020-12-07T00:00:00"/>
    <n v="20"/>
    <x v="194"/>
  </r>
  <r>
    <s v="Northeast Dermatology Associates"/>
    <s v="Brookline Dermatology Associates"/>
    <x v="17"/>
    <d v="2020-12-07T00:00:00"/>
    <n v="10"/>
    <x v="194"/>
  </r>
  <r>
    <s v="Northeast Dermatology Associates"/>
    <s v="Northeast Dermatology Associates"/>
    <x v="18"/>
    <d v="2020-12-07T00:00:00"/>
    <n v="93"/>
    <x v="194"/>
  </r>
  <r>
    <s v="Lupo Center for Aesthetic &amp; General Dermatology"/>
    <s v="Lupo Center for Aesthetic &amp; General Dermatology, LLC"/>
    <x v="2"/>
    <d v="2020-12-07T00:00:00"/>
    <n v="49"/>
    <x v="194"/>
  </r>
  <r>
    <s v="North Pacific Dermatology"/>
    <s v="Eastside Dermatology"/>
    <x v="3"/>
    <d v="2020-12-07T00:00:00"/>
    <n v="45"/>
    <x v="194"/>
  </r>
  <r>
    <s v="Northeast Dermatology Associates"/>
    <s v="Northeast Dermatology Associates"/>
    <x v="22"/>
    <d v="2020-12-07T00:00:00"/>
    <n v="73"/>
    <x v="194"/>
  </r>
  <r>
    <s v="Northeast Dermatology Associates"/>
    <s v="Northeast Dermatology Associates"/>
    <x v="21"/>
    <d v="2020-12-07T00:00:00"/>
    <n v="21"/>
    <x v="194"/>
  </r>
  <r>
    <s v="Southeast Dermatology Specialists  "/>
    <s v="Southeast Dermatology Specialists"/>
    <x v="62"/>
    <d v="2020-12-07T00:00:00"/>
    <n v="68"/>
    <x v="194"/>
  </r>
  <r>
    <s v="Northeast Dermatology Associates"/>
    <s v="Northeast Dermatology Associates"/>
    <x v="8"/>
    <d v="2020-12-07T00:00:00"/>
    <n v="44"/>
    <x v="194"/>
  </r>
  <r>
    <s v="Vanguard Dermatology"/>
    <s v="Vanguard Dermatology"/>
    <x v="13"/>
    <d v="2020-12-07T00:00:00"/>
    <n v="121"/>
    <x v="194"/>
  </r>
  <r>
    <s v="Vanguard Dermatology"/>
    <s v="Vanguard Dermatology"/>
    <x v="12"/>
    <d v="2020-12-07T00:00:00"/>
    <n v="45"/>
    <x v="194"/>
  </r>
  <r>
    <s v="Vanguard Dermatology"/>
    <s v="Vanguard Dermatology"/>
    <x v="27"/>
    <d v="2020-12-07T00:00:00"/>
    <n v="20"/>
    <x v="194"/>
  </r>
  <r>
    <s v="The Dermatology Group  "/>
    <s v="The Dermatology Group"/>
    <x v="24"/>
    <d v="2020-12-07T00:00:00"/>
    <n v="196"/>
    <x v="194"/>
  </r>
  <r>
    <s v="Northeast Dermatology Associates"/>
    <s v="Northeast Dermatology Associates"/>
    <x v="35"/>
    <d v="2020-12-06T00:00:00"/>
    <n v="22"/>
    <x v="195"/>
  </r>
  <r>
    <s v="Vanguard Dermatology"/>
    <s v="Vanguard Dermatology"/>
    <x v="13"/>
    <d v="2020-12-05T00:00:00"/>
    <n v="65"/>
    <x v="196"/>
  </r>
  <r>
    <s v="Pacific Dermatology Specialists"/>
    <s v="Pacific Dermatology Specialists"/>
    <x v="59"/>
    <d v="2020-12-05T00:00:00"/>
    <n v="22"/>
    <x v="196"/>
  </r>
  <r>
    <s v="Northeast Dermatology Associates"/>
    <s v="South Shore Skin Center"/>
    <x v="57"/>
    <d v="2020-12-04T00:00:00"/>
    <n v="83"/>
    <x v="197"/>
  </r>
  <r>
    <s v="Southeast Dermatology Specialists  "/>
    <s v="Southeast Dermatology Specialists"/>
    <x v="62"/>
    <d v="2020-12-04T00:00:00"/>
    <n v="26"/>
    <x v="197"/>
  </r>
  <r>
    <s v="The Dermatology Group  "/>
    <s v="The Dermatology Group"/>
    <x v="24"/>
    <d v="2020-12-04T00:00:00"/>
    <n v="100"/>
    <x v="197"/>
  </r>
  <r>
    <s v="Northeast Dermatology Associates"/>
    <s v="Northeast Dermatology Associates"/>
    <x v="22"/>
    <d v="2020-12-04T00:00:00"/>
    <n v="68"/>
    <x v="197"/>
  </r>
  <r>
    <s v="Northeast Dermatology Associates"/>
    <s v="Northeast Dermatology Associates"/>
    <x v="53"/>
    <d v="2020-12-04T00:00:00"/>
    <n v="49"/>
    <x v="197"/>
  </r>
  <r>
    <s v="Northeast Dermatology Associates"/>
    <s v="Northeast Dermatology Associates"/>
    <x v="55"/>
    <d v="2020-12-04T00:00:00"/>
    <n v="25"/>
    <x v="197"/>
  </r>
  <r>
    <s v="Northeast Dermatology Associates"/>
    <s v="Brookline Dermatology Associates"/>
    <x v="17"/>
    <d v="2020-12-04T00:00:00"/>
    <n v="51"/>
    <x v="197"/>
  </r>
  <r>
    <s v="Northeast Dermatology Associates"/>
    <s v="South Shore Skin Center"/>
    <x v="10"/>
    <d v="2020-12-04T00:00:00"/>
    <n v="4"/>
    <x v="197"/>
  </r>
  <r>
    <s v="Northeast Dermatology Associates"/>
    <s v="Northeast Dermatology Associates"/>
    <x v="8"/>
    <d v="2020-12-04T00:00:00"/>
    <n v="20"/>
    <x v="197"/>
  </r>
  <r>
    <s v="Pacific Dermatology Specialists"/>
    <s v="Pacific Dermatology Specialists"/>
    <x v="41"/>
    <d v="2020-12-04T00:00:00"/>
    <n v="25"/>
    <x v="197"/>
  </r>
  <r>
    <s v="Vanguard Dermatology"/>
    <s v="Vanguard Dermatology"/>
    <x v="12"/>
    <d v="2020-12-04T00:00:00"/>
    <n v="26"/>
    <x v="197"/>
  </r>
  <r>
    <s v="The Dermatology Group  "/>
    <s v="Swan Dermatology &amp; Aesthetics"/>
    <x v="11"/>
    <d v="2020-12-04T00:00:00"/>
    <n v="44"/>
    <x v="197"/>
  </r>
  <r>
    <s v="Northeast Dermatology Associates"/>
    <s v="Northeast Dermatology Associates"/>
    <x v="7"/>
    <d v="2020-12-04T00:00:00"/>
    <n v="27"/>
    <x v="197"/>
  </r>
  <r>
    <s v="Northeast Dermatology Associates"/>
    <s v="Northeast Dermatology Associates"/>
    <x v="37"/>
    <d v="2020-12-04T00:00:00"/>
    <n v="118"/>
    <x v="197"/>
  </r>
  <r>
    <s v="Northeast Dermatology Associates"/>
    <s v="Northeast Dermatology Associates"/>
    <x v="36"/>
    <d v="2020-12-04T00:00:00"/>
    <n v="50"/>
    <x v="197"/>
  </r>
  <r>
    <s v="Northeast Dermatology Associates"/>
    <s v="Northeast Dermatology Associates"/>
    <x v="35"/>
    <d v="2020-12-04T00:00:00"/>
    <n v="20"/>
    <x v="197"/>
  </r>
  <r>
    <s v="Northeast Dermatology Associates"/>
    <s v="Dermatology of Cape Cod"/>
    <x v="34"/>
    <d v="2020-12-04T00:00:00"/>
    <n v="18"/>
    <x v="197"/>
  </r>
  <r>
    <s v="Northeast Dermatology Associates"/>
    <s v="Northeast Dermatology Associates"/>
    <x v="5"/>
    <d v="2020-12-04T00:00:00"/>
    <n v="63"/>
    <x v="197"/>
  </r>
  <r>
    <s v="Washington Institute of Dermatologic Laser Surgery"/>
    <s v="Washington Institute of Dermatologic Laser Surgery"/>
    <x v="48"/>
    <d v="2020-12-04T00:00:00"/>
    <n v="23"/>
    <x v="197"/>
  </r>
  <r>
    <s v="The Dermatology Group  "/>
    <s v="The Dermatology Group"/>
    <x v="25"/>
    <d v="2020-12-04T00:00:00"/>
    <n v="25"/>
    <x v="197"/>
  </r>
  <r>
    <s v="The Dermatology Group  "/>
    <s v="The Dermatology Group"/>
    <x v="26"/>
    <d v="2020-12-04T00:00:00"/>
    <n v="38"/>
    <x v="197"/>
  </r>
  <r>
    <s v="Vanguard Dermatology"/>
    <s v="Vanguard Dermatology"/>
    <x v="84"/>
    <d v="2020-12-04T00:00:00"/>
    <n v="34"/>
    <x v="197"/>
  </r>
  <r>
    <s v="The Dermatology Group  "/>
    <s v="The Dermatology Group"/>
    <x v="76"/>
    <d v="2020-12-04T00:00:00"/>
    <n v="10"/>
    <x v="197"/>
  </r>
  <r>
    <s v="Semler Dermatology"/>
    <s v="Semler Dermatology"/>
    <x v="61"/>
    <d v="2020-12-04T00:00:00"/>
    <n v="29"/>
    <x v="197"/>
  </r>
  <r>
    <s v="Northeast Dermatology Associates"/>
    <s v="Northeast Dermatology Associates"/>
    <x v="54"/>
    <d v="2020-12-04T00:00:00"/>
    <n v="32"/>
    <x v="197"/>
  </r>
  <r>
    <s v="Northeast Dermatology Associates"/>
    <s v="Northeast Dermatology Associates"/>
    <x v="38"/>
    <d v="2020-12-04T00:00:00"/>
    <n v="64"/>
    <x v="197"/>
  </r>
  <r>
    <s v="North Pacific Dermatology"/>
    <s v="North Pacific Dermatology"/>
    <x v="4"/>
    <d v="2020-12-04T00:00:00"/>
    <n v="28"/>
    <x v="197"/>
  </r>
  <r>
    <s v="North Pacific Dermatology"/>
    <s v="Eastside Dermatology"/>
    <x v="3"/>
    <d v="2020-12-04T00:00:00"/>
    <n v="43"/>
    <x v="197"/>
  </r>
  <r>
    <s v="Lupo Center for Aesthetic &amp; General Dermatology"/>
    <s v="Lupo Center for Aesthetic &amp; General Dermatology, LLC"/>
    <x v="2"/>
    <d v="2020-12-04T00:00:00"/>
    <n v="22"/>
    <x v="197"/>
  </r>
  <r>
    <s v="North Pacific Dermatology"/>
    <s v="North Pacific Dermatology"/>
    <x v="33"/>
    <d v="2020-12-04T00:00:00"/>
    <n v="24"/>
    <x v="197"/>
  </r>
  <r>
    <s v="Northeast Dermatology Associates"/>
    <s v="South Shore Skin Center"/>
    <x v="9"/>
    <d v="2020-12-04T00:00:00"/>
    <n v="157"/>
    <x v="197"/>
  </r>
  <r>
    <s v="Southeast Dermatology Specialists  "/>
    <s v="Southeast Dermatology Specialists"/>
    <x v="43"/>
    <d v="2020-12-04T00:00:00"/>
    <n v="45"/>
    <x v="197"/>
  </r>
  <r>
    <s v="Southeast Dermatology Specialists  "/>
    <s v="Southeast Dermatology Specialists"/>
    <x v="66"/>
    <d v="2020-12-04T00:00:00"/>
    <n v="12"/>
    <x v="197"/>
  </r>
  <r>
    <s v="Pacific Dermatology Specialists"/>
    <s v="Pacific Dermatology Specialists"/>
    <x v="42"/>
    <d v="2020-12-04T00:00:00"/>
    <n v="32"/>
    <x v="197"/>
  </r>
  <r>
    <s v="Vanguard Dermatology"/>
    <s v="Vanguard Dermatology"/>
    <x v="88"/>
    <d v="2020-12-04T00:00:00"/>
    <n v="3"/>
    <x v="197"/>
  </r>
  <r>
    <s v="Vanguard Dermatology"/>
    <s v="Vanguard Dermatology"/>
    <x v="12"/>
    <d v="2020-12-03T00:00:00"/>
    <n v="58"/>
    <x v="198"/>
  </r>
  <r>
    <s v="The Dermatology Group  "/>
    <s v="The Dermatology Group"/>
    <x v="76"/>
    <d v="2020-12-03T00:00:00"/>
    <n v="8"/>
    <x v="198"/>
  </r>
  <r>
    <s v="Semler Dermatology"/>
    <s v="Semler Dermatology"/>
    <x v="61"/>
    <d v="2020-12-03T00:00:00"/>
    <n v="99"/>
    <x v="198"/>
  </r>
  <r>
    <s v="Southeast Dermatology Specialists  "/>
    <s v="Southeast Dermatology Specialists"/>
    <x v="62"/>
    <d v="2020-12-03T00:00:00"/>
    <n v="67"/>
    <x v="198"/>
  </r>
  <r>
    <s v="Northeast Dermatology Associates"/>
    <s v="Northeast Dermatology Associates"/>
    <x v="8"/>
    <d v="2020-12-03T00:00:00"/>
    <n v="34"/>
    <x v="198"/>
  </r>
  <r>
    <s v="Pacific Dermatology Specialists"/>
    <s v="Pacific Dermatology Specialists"/>
    <x v="59"/>
    <d v="2020-12-03T00:00:00"/>
    <n v="26"/>
    <x v="198"/>
  </r>
  <r>
    <s v="North Pacific Dermatology"/>
    <s v="Eastside Dermatology"/>
    <x v="95"/>
    <d v="2020-12-03T00:00:00"/>
    <n v="4"/>
    <x v="198"/>
  </r>
  <r>
    <s v="Dermatology &amp; MOHS Surgery Institute"/>
    <s v="Dermatology &amp; MOHS Surgery Institute"/>
    <x v="29"/>
    <d v="2020-12-03T00:00:00"/>
    <n v="38"/>
    <x v="198"/>
  </r>
  <r>
    <s v="Northeast Dermatology Associates"/>
    <s v="Northeast Dermatology Associates"/>
    <x v="39"/>
    <d v="2020-12-03T00:00:00"/>
    <n v="19"/>
    <x v="198"/>
  </r>
  <r>
    <s v="Northeast Dermatology Associates"/>
    <s v="Northeast Dermatology Associates"/>
    <x v="71"/>
    <d v="2020-12-03T00:00:00"/>
    <n v="4"/>
    <x v="198"/>
  </r>
  <r>
    <s v="Northeast Dermatology Associates"/>
    <s v="Northeast Dermatology Associates"/>
    <x v="37"/>
    <d v="2020-12-03T00:00:00"/>
    <n v="80"/>
    <x v="198"/>
  </r>
  <r>
    <s v="Northeast Dermatology Associates"/>
    <s v="Northeast Dermatology Associates"/>
    <x v="54"/>
    <d v="2020-12-03T00:00:00"/>
    <n v="33"/>
    <x v="198"/>
  </r>
  <r>
    <s v="Northeast Dermatology Associates"/>
    <s v="Northeast Dermatology Associates"/>
    <x v="55"/>
    <d v="2020-12-03T00:00:00"/>
    <n v="45"/>
    <x v="198"/>
  </r>
  <r>
    <s v="Northeast Dermatology Associates"/>
    <s v="Northeast Dermatology Associates"/>
    <x v="53"/>
    <d v="2020-12-03T00:00:00"/>
    <n v="42"/>
    <x v="198"/>
  </r>
  <r>
    <s v="Northeast Dermatology Associates"/>
    <s v="Northeast Dermatology Associates"/>
    <x v="35"/>
    <d v="2020-12-03T00:00:00"/>
    <n v="62"/>
    <x v="198"/>
  </r>
  <r>
    <s v="Northeast Dermatology Associates"/>
    <s v="Northeast Dermatology Associates"/>
    <x v="36"/>
    <d v="2020-12-03T00:00:00"/>
    <n v="45"/>
    <x v="198"/>
  </r>
  <r>
    <s v="Northeast Dermatology Associates"/>
    <s v="Northeast Dermatology Associates"/>
    <x v="38"/>
    <d v="2020-12-03T00:00:00"/>
    <n v="56"/>
    <x v="198"/>
  </r>
  <r>
    <s v="Northeast Dermatology Associates"/>
    <s v="Dermatology of Cape Cod"/>
    <x v="34"/>
    <d v="2020-12-03T00:00:00"/>
    <n v="52"/>
    <x v="198"/>
  </r>
  <r>
    <s v="Northeast Dermatology Associates"/>
    <s v="Brookline Dermatology Associates"/>
    <x v="16"/>
    <d v="2020-12-03T00:00:00"/>
    <n v="38"/>
    <x v="198"/>
  </r>
  <r>
    <s v="North Pacific Dermatology"/>
    <s v="North Pacific Dermatology"/>
    <x v="33"/>
    <d v="2020-12-03T00:00:00"/>
    <n v="56"/>
    <x v="198"/>
  </r>
  <r>
    <s v="Pacific Dermatology Specialists"/>
    <s v="Pacific Dermatology Specialists"/>
    <x v="42"/>
    <d v="2020-12-03T00:00:00"/>
    <n v="61"/>
    <x v="198"/>
  </r>
  <r>
    <s v="Pacific Dermatology Specialists"/>
    <s v="Pacific Dermatology Specialists"/>
    <x v="41"/>
    <d v="2020-12-03T00:00:00"/>
    <n v="46"/>
    <x v="198"/>
  </r>
  <r>
    <s v="Southeast Dermatology Specialists  "/>
    <s v="Southeast Dermatology Specialists"/>
    <x v="44"/>
    <d v="2020-12-03T00:00:00"/>
    <n v="26"/>
    <x v="198"/>
  </r>
  <r>
    <s v="Southeast Dermatology Specialists  "/>
    <s v="Southeast Dermatology Specialists"/>
    <x v="43"/>
    <d v="2020-12-03T00:00:00"/>
    <n v="50"/>
    <x v="198"/>
  </r>
  <r>
    <s v="Northeast Dermatology Associates"/>
    <s v="South Shore Skin Center"/>
    <x v="57"/>
    <d v="2020-12-03T00:00:00"/>
    <n v="145"/>
    <x v="198"/>
  </r>
  <r>
    <s v="The Dermatology Group  "/>
    <s v="The Dermatology Group"/>
    <x v="45"/>
    <d v="2020-12-03T00:00:00"/>
    <n v="21"/>
    <x v="198"/>
  </r>
  <r>
    <s v="Vanguard Dermatology"/>
    <s v="Vanguard Dermatology"/>
    <x v="109"/>
    <d v="2020-12-03T00:00:00"/>
    <n v="1"/>
    <x v="198"/>
  </r>
  <r>
    <s v="Vanguard Dermatology"/>
    <s v="Vanguard Dermatology"/>
    <x v="47"/>
    <d v="2020-12-03T00:00:00"/>
    <n v="33"/>
    <x v="198"/>
  </r>
  <r>
    <s v="Vanguard Dermatology"/>
    <s v="Vanguard Dermatology"/>
    <x v="46"/>
    <d v="2020-12-03T00:00:00"/>
    <n v="49"/>
    <x v="198"/>
  </r>
  <r>
    <s v="Northeast Dermatology Associates"/>
    <s v="Northeast Dermatology Associates"/>
    <x v="91"/>
    <d v="2020-12-03T00:00:00"/>
    <n v="1"/>
    <x v="198"/>
  </r>
  <r>
    <s v="Northeast Dermatology Associates"/>
    <s v="Northeast Dermatology Associates"/>
    <x v="18"/>
    <d v="2020-12-03T00:00:00"/>
    <n v="102"/>
    <x v="198"/>
  </r>
  <r>
    <s v="Northeast Dermatology Associates"/>
    <s v="Brookline Dermatology Associates"/>
    <x v="17"/>
    <d v="2020-12-03T00:00:00"/>
    <n v="48"/>
    <x v="198"/>
  </r>
  <r>
    <s v="North Pacific Dermatology"/>
    <s v="Eastside Dermatology"/>
    <x v="3"/>
    <d v="2020-12-03T00:00:00"/>
    <n v="47"/>
    <x v="198"/>
  </r>
  <r>
    <s v="Lupo Center for Aesthetic &amp; General Dermatology"/>
    <s v="Lupo Center for Aesthetic &amp; General Dermatology, LLC"/>
    <x v="2"/>
    <d v="2020-12-03T00:00:00"/>
    <n v="34"/>
    <x v="198"/>
  </r>
  <r>
    <s v="NULL"/>
    <s v="Unknown Practice"/>
    <x v="68"/>
    <d v="2020-12-03T00:00:00"/>
    <n v="5"/>
    <x v="198"/>
  </r>
  <r>
    <s v="Northeast Dermatology Associates"/>
    <s v="Northeast Dermatology Associates"/>
    <x v="67"/>
    <d v="2020-12-03T00:00:00"/>
    <n v="28"/>
    <x v="198"/>
  </r>
  <r>
    <s v="Northeast Dermatology Associates"/>
    <s v="Northeast Dermatology Associates"/>
    <x v="19"/>
    <d v="2020-12-03T00:00:00"/>
    <n v="40"/>
    <x v="198"/>
  </r>
  <r>
    <s v="Northeast Dermatology Associates"/>
    <s v="Northeast Dermatology Associates"/>
    <x v="21"/>
    <d v="2020-12-03T00:00:00"/>
    <n v="30"/>
    <x v="198"/>
  </r>
  <r>
    <s v="Northeast Dermatology Associates"/>
    <s v="Northeast Dermatology Associates"/>
    <x v="22"/>
    <d v="2020-12-03T00:00:00"/>
    <n v="92"/>
    <x v="198"/>
  </r>
  <r>
    <s v="The Dermatology Group  "/>
    <s v="The Dermatology Group"/>
    <x v="24"/>
    <d v="2020-12-03T00:00:00"/>
    <n v="161"/>
    <x v="198"/>
  </r>
  <r>
    <s v="The Dermatology Group  "/>
    <s v="The Dermatology Group"/>
    <x v="25"/>
    <d v="2020-12-03T00:00:00"/>
    <n v="66"/>
    <x v="198"/>
  </r>
  <r>
    <s v="Vanguard Dermatology"/>
    <s v="Vanguard Dermatology"/>
    <x v="13"/>
    <d v="2020-12-03T00:00:00"/>
    <n v="82"/>
    <x v="198"/>
  </r>
  <r>
    <s v="Washington Institute of Dermatologic Laser Surgery"/>
    <s v="Washington Institute of Dermatologic Laser Surgery"/>
    <x v="48"/>
    <d v="2020-12-03T00:00:00"/>
    <n v="21"/>
    <x v="198"/>
  </r>
  <r>
    <s v="Pacific Dermatology Specialists"/>
    <s v="Pacific Dermatology Specialists"/>
    <x v="106"/>
    <d v="2020-12-03T00:00:00"/>
    <n v="2"/>
    <x v="198"/>
  </r>
  <r>
    <s v="Northeast Dermatology Associates"/>
    <s v="Northeast Dermatology Associates"/>
    <x v="5"/>
    <d v="2020-12-03T00:00:00"/>
    <n v="81"/>
    <x v="198"/>
  </r>
  <r>
    <s v="North Pacific Dermatology"/>
    <s v="North Pacific Dermatology"/>
    <x v="4"/>
    <d v="2020-12-03T00:00:00"/>
    <n v="17"/>
    <x v="198"/>
  </r>
  <r>
    <s v="Northeast Dermatology Associates"/>
    <s v="Northeast Dermatology Associates"/>
    <x v="6"/>
    <d v="2020-12-03T00:00:00"/>
    <n v="39"/>
    <x v="198"/>
  </r>
  <r>
    <s v="Northeast Dermatology Associates"/>
    <s v="Northeast Dermatology Associates"/>
    <x v="7"/>
    <d v="2020-12-03T00:00:00"/>
    <n v="20"/>
    <x v="198"/>
  </r>
  <r>
    <s v="The Dermatology Group  "/>
    <s v="Swan Dermatology &amp; Aesthetics"/>
    <x v="11"/>
    <d v="2020-12-03T00:00:00"/>
    <n v="50"/>
    <x v="198"/>
  </r>
  <r>
    <s v="The Dermatology Group  "/>
    <s v="The Dermatology Group"/>
    <x v="64"/>
    <d v="2020-12-03T00:00:00"/>
    <n v="16"/>
    <x v="198"/>
  </r>
  <r>
    <s v="The Dermatology Group  "/>
    <s v="The Dermatology Group"/>
    <x v="26"/>
    <d v="2020-12-03T00:00:00"/>
    <n v="90"/>
    <x v="198"/>
  </r>
  <r>
    <s v="Southeast Dermatology Specialists  "/>
    <s v="Southeast Dermatology Specialists"/>
    <x v="66"/>
    <d v="2020-12-03T00:00:00"/>
    <n v="1"/>
    <x v="198"/>
  </r>
  <r>
    <s v="Northeast Dermatology Associates"/>
    <s v="South Shore Skin Center"/>
    <x v="9"/>
    <d v="2020-12-03T00:00:00"/>
    <n v="209"/>
    <x v="198"/>
  </r>
  <r>
    <s v="Pacific Dermatology Specialists"/>
    <s v="Pacific Dermatology Specialists"/>
    <x v="59"/>
    <d v="2020-12-02T00:00:00"/>
    <n v="19"/>
    <x v="199"/>
  </r>
  <r>
    <s v="Southeast Dermatology Specialists  "/>
    <s v="Southeast Dermatology Specialists"/>
    <x v="43"/>
    <d v="2020-12-02T00:00:00"/>
    <n v="56"/>
    <x v="199"/>
  </r>
  <r>
    <s v="Pacific Dermatology Specialists"/>
    <s v="Pacific Dermatology Specialists"/>
    <x v="41"/>
    <d v="2020-12-02T00:00:00"/>
    <n v="14"/>
    <x v="199"/>
  </r>
  <r>
    <s v="The Dermatology Group  "/>
    <s v="The Dermatology Group"/>
    <x v="25"/>
    <d v="2020-12-02T00:00:00"/>
    <n v="20"/>
    <x v="199"/>
  </r>
  <r>
    <s v="The Dermatology Group  "/>
    <s v="The Dermatology Group"/>
    <x v="45"/>
    <d v="2020-12-02T00:00:00"/>
    <n v="21"/>
    <x v="199"/>
  </r>
  <r>
    <s v="Washington Institute of Dermatologic Laser Surgery"/>
    <s v="Washington Institute of Dermatologic Laser Surgery"/>
    <x v="48"/>
    <d v="2020-12-02T00:00:00"/>
    <n v="29"/>
    <x v="199"/>
  </r>
  <r>
    <s v="Northeast Dermatology Associates"/>
    <s v="Northeast Dermatology Associates"/>
    <x v="37"/>
    <d v="2020-12-02T00:00:00"/>
    <n v="105"/>
    <x v="199"/>
  </r>
  <r>
    <s v="Northeast Dermatology Associates"/>
    <s v="Northeast Dermatology Associates"/>
    <x v="39"/>
    <d v="2020-12-02T00:00:00"/>
    <n v="22"/>
    <x v="199"/>
  </r>
  <r>
    <s v="Northeast Dermatology Associates"/>
    <s v="Northeast Dermatology Associates"/>
    <x v="67"/>
    <d v="2020-12-02T00:00:00"/>
    <n v="41"/>
    <x v="199"/>
  </r>
  <r>
    <s v="Northeast Dermatology Associates"/>
    <s v="Northeast Dermatology Associates"/>
    <x v="54"/>
    <d v="2020-12-02T00:00:00"/>
    <n v="50"/>
    <x v="199"/>
  </r>
  <r>
    <s v="Northeast Dermatology Associates"/>
    <s v="Dermatology of Cape Cod"/>
    <x v="34"/>
    <d v="2020-12-02T00:00:00"/>
    <n v="34"/>
    <x v="199"/>
  </r>
  <r>
    <s v="Northeast Dermatology Associates"/>
    <s v="South Shore Skin Center"/>
    <x v="57"/>
    <d v="2020-12-02T00:00:00"/>
    <n v="126"/>
    <x v="199"/>
  </r>
  <r>
    <s v="Northeast Dermatology Associates"/>
    <s v="South Shore Skin Center"/>
    <x v="9"/>
    <d v="2020-12-02T00:00:00"/>
    <n v="171"/>
    <x v="199"/>
  </r>
  <r>
    <s v="Semler Dermatology"/>
    <s v="Semler Dermatology"/>
    <x v="61"/>
    <d v="2020-12-02T00:00:00"/>
    <n v="82"/>
    <x v="199"/>
  </r>
  <r>
    <s v="Pacific Dermatology Specialists"/>
    <s v="Pacific Dermatology Specialists"/>
    <x v="42"/>
    <d v="2020-12-02T00:00:00"/>
    <n v="44"/>
    <x v="199"/>
  </r>
  <r>
    <s v="Southeast Dermatology Specialists  "/>
    <s v="Southeast Dermatology Specialists"/>
    <x v="62"/>
    <d v="2020-12-02T00:00:00"/>
    <n v="57"/>
    <x v="199"/>
  </r>
  <r>
    <s v="Vanguard Dermatology"/>
    <s v="Vanguard Dermatology"/>
    <x v="47"/>
    <d v="2020-12-02T00:00:00"/>
    <n v="41"/>
    <x v="199"/>
  </r>
  <r>
    <s v="The Dermatology Group  "/>
    <s v="The Dermatology Group"/>
    <x v="76"/>
    <d v="2020-12-02T00:00:00"/>
    <n v="59"/>
    <x v="199"/>
  </r>
  <r>
    <s v="The Dermatology Group  "/>
    <s v="The Dermatology Group"/>
    <x v="64"/>
    <d v="2020-12-02T00:00:00"/>
    <n v="17"/>
    <x v="199"/>
  </r>
  <r>
    <s v="Northeast Dermatology Associates"/>
    <s v="Northeast Dermatology Associates"/>
    <x v="56"/>
    <d v="2020-12-02T00:00:00"/>
    <n v="3"/>
    <x v="199"/>
  </r>
  <r>
    <s v="Northeast Dermatology Associates"/>
    <s v="Northeast Dermatology Associates"/>
    <x v="38"/>
    <d v="2020-12-02T00:00:00"/>
    <n v="77"/>
    <x v="199"/>
  </r>
  <r>
    <s v="Northeast Dermatology Associates"/>
    <s v="Northeast Dermatology Associates"/>
    <x v="87"/>
    <d v="2020-12-02T00:00:00"/>
    <n v="14"/>
    <x v="199"/>
  </r>
  <r>
    <s v="Northeast Dermatology Associates"/>
    <s v="Northeast Dermatology Associates"/>
    <x v="53"/>
    <d v="2020-12-02T00:00:00"/>
    <n v="77"/>
    <x v="199"/>
  </r>
  <r>
    <s v="Northeast Dermatology Associates"/>
    <s v="Northeast Dermatology Associates"/>
    <x v="55"/>
    <d v="2020-12-02T00:00:00"/>
    <n v="24"/>
    <x v="199"/>
  </r>
  <r>
    <s v="North Pacific Dermatology"/>
    <s v="North Pacific Dermatology"/>
    <x v="4"/>
    <d v="2020-12-02T00:00:00"/>
    <n v="15"/>
    <x v="199"/>
  </r>
  <r>
    <s v="North Pacific Dermatology"/>
    <s v="North Pacific Dermatology"/>
    <x v="33"/>
    <d v="2020-12-02T00:00:00"/>
    <n v="59"/>
    <x v="199"/>
  </r>
  <r>
    <s v="Vanguard Dermatology"/>
    <s v="Vanguard Dermatology"/>
    <x v="13"/>
    <d v="2020-12-02T00:00:00"/>
    <n v="115"/>
    <x v="199"/>
  </r>
  <r>
    <s v="Vanguard Dermatology"/>
    <s v="Vanguard Dermatology"/>
    <x v="12"/>
    <d v="2020-12-02T00:00:00"/>
    <n v="37"/>
    <x v="199"/>
  </r>
  <r>
    <s v="The Dermatology Group  "/>
    <s v="The Dermatology Group"/>
    <x v="24"/>
    <d v="2020-12-02T00:00:00"/>
    <n v="155"/>
    <x v="199"/>
  </r>
  <r>
    <s v="Northeast Dermatology Associates"/>
    <s v="Northeast Dermatology Associates"/>
    <x v="8"/>
    <d v="2020-12-02T00:00:00"/>
    <n v="53"/>
    <x v="199"/>
  </r>
  <r>
    <s v="Pacific Dermatology Specialists"/>
    <s v="Pacific Dermatology Specialists"/>
    <x v="65"/>
    <d v="2020-12-02T00:00:00"/>
    <n v="15"/>
    <x v="199"/>
  </r>
  <r>
    <s v="Southeast Dermatology Specialists  "/>
    <s v="Southeast Dermatology Specialists"/>
    <x v="66"/>
    <d v="2020-12-02T00:00:00"/>
    <n v="22"/>
    <x v="199"/>
  </r>
  <r>
    <s v="Pacific Dermatology Specialists"/>
    <s v="Pacific Dermatology Specialists"/>
    <x v="60"/>
    <d v="2020-12-02T00:00:00"/>
    <n v="19"/>
    <x v="199"/>
  </r>
  <r>
    <s v="Northeast Dermatology Associates"/>
    <s v="Brookline Dermatology Associates"/>
    <x v="17"/>
    <d v="2020-12-02T00:00:00"/>
    <n v="40"/>
    <x v="199"/>
  </r>
  <r>
    <s v="Northeast Dermatology Associates"/>
    <s v="Northeast Dermatology Associates"/>
    <x v="5"/>
    <d v="2020-12-02T00:00:00"/>
    <n v="60"/>
    <x v="199"/>
  </r>
  <r>
    <s v="Lupo Center for Aesthetic &amp; General Dermatology"/>
    <s v="Lupo Center for Aesthetic &amp; General Dermatology, LLC"/>
    <x v="2"/>
    <d v="2020-12-02T00:00:00"/>
    <n v="37"/>
    <x v="199"/>
  </r>
  <r>
    <s v="North Pacific Dermatology"/>
    <s v="Eastside Dermatology"/>
    <x v="3"/>
    <d v="2020-12-02T00:00:00"/>
    <n v="54"/>
    <x v="199"/>
  </r>
  <r>
    <s v="Northeast Dermatology Associates"/>
    <s v="Northeast Dermatology Associates"/>
    <x v="7"/>
    <d v="2020-12-02T00:00:00"/>
    <n v="3"/>
    <x v="199"/>
  </r>
  <r>
    <s v="Northeast Dermatology Associates"/>
    <s v="Northeast Dermatology Associates"/>
    <x v="71"/>
    <d v="2020-12-02T00:00:00"/>
    <n v="1"/>
    <x v="199"/>
  </r>
  <r>
    <s v="Northeast Dermatology Associates"/>
    <s v="Northeast Dermatology Associates"/>
    <x v="20"/>
    <d v="2020-12-02T00:00:00"/>
    <n v="6"/>
    <x v="199"/>
  </r>
  <r>
    <s v="Northeast Dermatology Associates"/>
    <s v="Northeast Dermatology Associates"/>
    <x v="36"/>
    <d v="2020-12-02T00:00:00"/>
    <n v="107"/>
    <x v="199"/>
  </r>
  <r>
    <s v="Northeast Dermatology Associates"/>
    <s v="Northeast Dermatology Associates"/>
    <x v="21"/>
    <d v="2020-12-02T00:00:00"/>
    <n v="29"/>
    <x v="199"/>
  </r>
  <r>
    <s v="Northeast Dermatology Associates"/>
    <s v="Northeast Dermatology Associates"/>
    <x v="22"/>
    <d v="2020-12-02T00:00:00"/>
    <n v="93"/>
    <x v="199"/>
  </r>
  <r>
    <s v="Northeast Dermatology Associates"/>
    <s v="Brookline Dermatology Associates"/>
    <x v="16"/>
    <d v="2020-12-02T00:00:00"/>
    <n v="36"/>
    <x v="199"/>
  </r>
  <r>
    <s v="Northeast Dermatology Associates"/>
    <s v="Northeast Dermatology Associates"/>
    <x v="18"/>
    <d v="2020-12-02T00:00:00"/>
    <n v="90"/>
    <x v="199"/>
  </r>
  <r>
    <s v="Northeast Dermatology Associates"/>
    <s v="South Shore Skin Center"/>
    <x v="10"/>
    <d v="2020-12-02T00:00:00"/>
    <n v="8"/>
    <x v="199"/>
  </r>
  <r>
    <s v="The Dermatology Group  "/>
    <s v="Swan Dermatology &amp; Aesthetics"/>
    <x v="11"/>
    <d v="2020-12-02T00:00:00"/>
    <n v="43"/>
    <x v="199"/>
  </r>
  <r>
    <s v="Vanguard Dermatology"/>
    <s v="Vanguard Dermatology"/>
    <x v="102"/>
    <d v="2020-12-02T00:00:00"/>
    <n v="12"/>
    <x v="199"/>
  </r>
  <r>
    <s v="The Dermatology Group  "/>
    <s v="The Dermatology Group"/>
    <x v="26"/>
    <d v="2020-12-02T00:00:00"/>
    <n v="22"/>
    <x v="199"/>
  </r>
  <r>
    <s v="The Dermatology Group  "/>
    <s v="The Dermatology Group"/>
    <x v="25"/>
    <d v="2020-12-01T00:00:00"/>
    <n v="18"/>
    <x v="200"/>
  </r>
  <r>
    <s v="Vanguard Dermatology"/>
    <s v="Vanguard Dermatology"/>
    <x v="47"/>
    <d v="2020-12-01T00:00:00"/>
    <n v="37"/>
    <x v="200"/>
  </r>
  <r>
    <s v="Vanguard Dermatology"/>
    <s v="Vanguard Dermatology"/>
    <x v="13"/>
    <d v="2020-12-01T00:00:00"/>
    <n v="91"/>
    <x v="200"/>
  </r>
  <r>
    <s v="Washington Institute of Dermatologic Laser Surgery"/>
    <s v="Washington Institute of Dermatologic Laser Surgery"/>
    <x v="48"/>
    <d v="2020-12-01T00:00:00"/>
    <n v="22"/>
    <x v="200"/>
  </r>
  <r>
    <s v="Southeast Dermatology Specialists  "/>
    <s v="Southeast Dermatology Specialists"/>
    <x v="43"/>
    <d v="2020-12-01T00:00:00"/>
    <n v="33"/>
    <x v="200"/>
  </r>
  <r>
    <s v="Lupo Center for Aesthetic &amp; General Dermatology"/>
    <s v="Lupo Center for Aesthetic &amp; General Dermatology, LLC"/>
    <x v="2"/>
    <d v="2020-12-01T00:00:00"/>
    <n v="44"/>
    <x v="200"/>
  </r>
  <r>
    <s v="North Pacific Dermatology"/>
    <s v="Eastside Dermatology"/>
    <x v="3"/>
    <d v="2020-12-01T00:00:00"/>
    <n v="47"/>
    <x v="200"/>
  </r>
  <r>
    <s v="North Pacific Dermatology"/>
    <s v="North Pacific Dermatology"/>
    <x v="4"/>
    <d v="2020-12-01T00:00:00"/>
    <n v="33"/>
    <x v="200"/>
  </r>
  <r>
    <s v="Northeast Dermatology Associates"/>
    <s v="Northeast Dermatology Associates"/>
    <x v="38"/>
    <d v="2020-12-01T00:00:00"/>
    <n v="70"/>
    <x v="200"/>
  </r>
  <r>
    <s v="Northeast Dermatology Associates"/>
    <s v="Northeast Dermatology Associates"/>
    <x v="67"/>
    <d v="2020-12-01T00:00:00"/>
    <n v="17"/>
    <x v="200"/>
  </r>
  <r>
    <s v="Northeast Dermatology Associates"/>
    <s v="Northeast Dermatology Associates"/>
    <x v="19"/>
    <d v="2020-12-01T00:00:00"/>
    <n v="24"/>
    <x v="200"/>
  </r>
  <r>
    <s v="Northeast Dermatology Associates"/>
    <s v="Northeast Dermatology Associates"/>
    <x v="20"/>
    <d v="2020-12-01T00:00:00"/>
    <n v="6"/>
    <x v="200"/>
  </r>
  <r>
    <s v="Northeast Dermatology Associates"/>
    <s v="Northeast Dermatology Associates"/>
    <x v="54"/>
    <d v="2020-12-01T00:00:00"/>
    <n v="28"/>
    <x v="200"/>
  </r>
  <r>
    <s v="Semler Dermatology"/>
    <s v="Semler Dermatology"/>
    <x v="61"/>
    <d v="2020-12-01T00:00:00"/>
    <n v="89"/>
    <x v="200"/>
  </r>
  <r>
    <s v="Northeast Dermatology Associates"/>
    <s v="South Shore Skin Center"/>
    <x v="10"/>
    <d v="2020-12-01T00:00:00"/>
    <n v="2"/>
    <x v="200"/>
  </r>
  <r>
    <s v="Northeast Dermatology Associates"/>
    <s v="South Shore Skin Center"/>
    <x v="9"/>
    <d v="2020-12-01T00:00:00"/>
    <n v="111"/>
    <x v="200"/>
  </r>
  <r>
    <s v="The Dermatology Group  "/>
    <s v="Swan Dermatology &amp; Aesthetics"/>
    <x v="11"/>
    <d v="2020-12-01T00:00:00"/>
    <n v="35"/>
    <x v="200"/>
  </r>
  <r>
    <s v="The Dermatology Group  "/>
    <s v="The Dermatology Group"/>
    <x v="76"/>
    <d v="2020-12-01T00:00:00"/>
    <n v="65"/>
    <x v="200"/>
  </r>
  <r>
    <s v="The Dermatology Group  "/>
    <s v="The Dermatology Group"/>
    <x v="77"/>
    <d v="2020-12-01T00:00:00"/>
    <n v="2"/>
    <x v="200"/>
  </r>
  <r>
    <s v="The Dermatology Group  "/>
    <s v="The Dermatology Group"/>
    <x v="26"/>
    <d v="2020-12-01T00:00:00"/>
    <n v="17"/>
    <x v="200"/>
  </r>
  <r>
    <s v="Vanguard Dermatology"/>
    <s v="Vanguard Dermatology"/>
    <x v="107"/>
    <d v="2020-12-01T00:00:00"/>
    <n v="36"/>
    <x v="200"/>
  </r>
  <r>
    <s v="Northeast Dermatology Associates"/>
    <s v="Northeast Dermatology Associates"/>
    <x v="5"/>
    <d v="2020-12-01T00:00:00"/>
    <n v="79"/>
    <x v="200"/>
  </r>
  <r>
    <s v="Northeast Dermatology Associates"/>
    <s v="Dermatology of Cape Cod"/>
    <x v="34"/>
    <d v="2020-12-01T00:00:00"/>
    <n v="56"/>
    <x v="200"/>
  </r>
  <r>
    <s v="Northeast Dermatology Associates"/>
    <s v="Northeast Dermatology Associates"/>
    <x v="36"/>
    <d v="2020-12-01T00:00:00"/>
    <n v="88"/>
    <x v="200"/>
  </r>
  <r>
    <s v="Northeast Dermatology Associates"/>
    <s v="Northeast Dermatology Associates"/>
    <x v="35"/>
    <d v="2020-12-01T00:00:00"/>
    <n v="55"/>
    <x v="200"/>
  </r>
  <r>
    <s v="Northeast Dermatology Associates"/>
    <s v="Northeast Dermatology Associates"/>
    <x v="37"/>
    <d v="2020-12-01T00:00:00"/>
    <n v="86"/>
    <x v="200"/>
  </r>
  <r>
    <s v="Northeast Dermatology Associates"/>
    <s v="Northeast Dermatology Associates"/>
    <x v="7"/>
    <d v="2020-12-01T00:00:00"/>
    <n v="24"/>
    <x v="200"/>
  </r>
  <r>
    <s v="Northeast Dermatology Associates"/>
    <s v="Northeast Dermatology Associates"/>
    <x v="39"/>
    <d v="2020-12-01T00:00:00"/>
    <n v="24"/>
    <x v="200"/>
  </r>
  <r>
    <s v="Vanguard Dermatology"/>
    <s v="Vanguard Dermatology"/>
    <x v="12"/>
    <d v="2020-12-01T00:00:00"/>
    <n v="4"/>
    <x v="200"/>
  </r>
  <r>
    <s v="Southeast Dermatology Specialists  "/>
    <s v="Southeast Dermatology Specialists"/>
    <x v="44"/>
    <d v="2020-12-01T00:00:00"/>
    <n v="25"/>
    <x v="200"/>
  </r>
  <r>
    <s v="Pacific Dermatology Specialists"/>
    <s v="Pacific Dermatology Specialists"/>
    <x v="41"/>
    <d v="2020-12-01T00:00:00"/>
    <n v="3"/>
    <x v="200"/>
  </r>
  <r>
    <s v="Pacific Dermatology Specialists"/>
    <s v="Pacific Dermatology Specialists"/>
    <x v="60"/>
    <d v="2020-12-01T00:00:00"/>
    <n v="29"/>
    <x v="200"/>
  </r>
  <r>
    <s v="Northeast Dermatology Associates"/>
    <s v="Northeast Dermatology Associates"/>
    <x v="8"/>
    <d v="2020-12-01T00:00:00"/>
    <n v="61"/>
    <x v="200"/>
  </r>
  <r>
    <s v="Pacific Dermatology Specialists"/>
    <s v="Pacific Dermatology Specialists"/>
    <x v="73"/>
    <d v="2020-12-01T00:00:00"/>
    <n v="18"/>
    <x v="200"/>
  </r>
  <r>
    <s v="Pacific Dermatology Specialists"/>
    <s v="Pacific Dermatology Specialists"/>
    <x v="59"/>
    <d v="2020-12-01T00:00:00"/>
    <n v="27"/>
    <x v="200"/>
  </r>
  <r>
    <s v="Pacific Dermatology Specialists"/>
    <s v="Pacific Dermatology Specialists"/>
    <x v="72"/>
    <d v="2020-12-01T00:00:00"/>
    <n v="26"/>
    <x v="200"/>
  </r>
  <r>
    <s v="Pacific Dermatology Specialists"/>
    <s v="Pacific Dermatology Specialists"/>
    <x v="92"/>
    <d v="2020-12-01T00:00:00"/>
    <n v="8"/>
    <x v="200"/>
  </r>
  <r>
    <s v="Northeast Dermatology Associates"/>
    <s v="Northeast Dermatology Associates"/>
    <x v="18"/>
    <d v="2020-12-01T00:00:00"/>
    <n v="55"/>
    <x v="200"/>
  </r>
  <r>
    <s v="North Pacific Dermatology"/>
    <s v="North Pacific Dermatology"/>
    <x v="33"/>
    <d v="2020-12-01T00:00:00"/>
    <n v="59"/>
    <x v="200"/>
  </r>
  <r>
    <s v="Northeast Dermatology Associates"/>
    <s v="Brookline Dermatology Associates"/>
    <x v="16"/>
    <d v="2020-12-01T00:00:00"/>
    <n v="40"/>
    <x v="200"/>
  </r>
  <r>
    <s v="Northeast Dermatology Associates"/>
    <s v="Northeast Dermatology Associates"/>
    <x v="55"/>
    <d v="2020-12-01T00:00:00"/>
    <n v="30"/>
    <x v="200"/>
  </r>
  <r>
    <s v="Northeast Dermatology Associates"/>
    <s v="Northeast Dermatology Associates"/>
    <x v="53"/>
    <d v="2020-12-01T00:00:00"/>
    <n v="80"/>
    <x v="200"/>
  </r>
  <r>
    <s v="Northeast Dermatology Associates"/>
    <s v="Northeast Dermatology Associates"/>
    <x v="22"/>
    <d v="2020-12-01T00:00:00"/>
    <n v="92"/>
    <x v="200"/>
  </r>
  <r>
    <s v="Northeast Dermatology Associates"/>
    <s v="Northeast Dermatology Associates"/>
    <x v="21"/>
    <d v="2020-12-01T00:00:00"/>
    <n v="25"/>
    <x v="200"/>
  </r>
  <r>
    <s v="Northeast Dermatology Associates"/>
    <s v="Northeast Dermatology Associates"/>
    <x v="71"/>
    <d v="2020-12-01T00:00:00"/>
    <n v="1"/>
    <x v="200"/>
  </r>
  <r>
    <s v="Vanguard Dermatology"/>
    <s v="Vanguard Dermatology"/>
    <x v="88"/>
    <d v="2020-12-01T00:00:00"/>
    <n v="5"/>
    <x v="200"/>
  </r>
  <r>
    <s v="The Dermatology Group  "/>
    <s v="The Dermatology Group"/>
    <x v="24"/>
    <d v="2020-12-01T00:00:00"/>
    <n v="167"/>
    <x v="200"/>
  </r>
  <r>
    <s v="Pacific Dermatology Specialists"/>
    <s v="Pacific Dermatology Specialists"/>
    <x v="42"/>
    <d v="2020-12-01T00:00:00"/>
    <n v="16"/>
    <x v="200"/>
  </r>
  <r>
    <s v="Southeast Dermatology Specialists  "/>
    <s v="Southeast Dermatology Specialists"/>
    <x v="62"/>
    <d v="2020-12-01T00:00:00"/>
    <n v="33"/>
    <x v="200"/>
  </r>
  <r>
    <s v="Northeast Dermatology Associates"/>
    <s v="South Shore Skin Center"/>
    <x v="57"/>
    <d v="2020-12-01T00:00:00"/>
    <n v="160"/>
    <x v="200"/>
  </r>
  <r>
    <s v="Northeast Dermatology Associates"/>
    <s v="Northeast Dermatology Associates"/>
    <x v="40"/>
    <d v="2020-12-01T00:00:00"/>
    <n v="1"/>
    <x v="200"/>
  </r>
  <r>
    <s v="Northeast Dermatology Associates"/>
    <s v="Northeast Dermatology Associates"/>
    <x v="8"/>
    <d v="2020-11-30T00:00:00"/>
    <n v="25"/>
    <x v="201"/>
  </r>
  <r>
    <s v="Northeast Dermatology Associates"/>
    <s v="South Shore Skin Center"/>
    <x v="9"/>
    <d v="2020-11-30T00:00:00"/>
    <n v="175"/>
    <x v="201"/>
  </r>
  <r>
    <s v="Northeast Dermatology Associates"/>
    <s v="South Shore Skin Center"/>
    <x v="10"/>
    <d v="2020-11-30T00:00:00"/>
    <n v="1"/>
    <x v="201"/>
  </r>
  <r>
    <s v="Southeast Dermatology Specialists  "/>
    <s v="Southeast Dermatology Specialists"/>
    <x v="66"/>
    <d v="2020-11-30T00:00:00"/>
    <n v="18"/>
    <x v="201"/>
  </r>
  <r>
    <s v="Pacific Dermatology Specialists"/>
    <s v="Pacific Dermatology Specialists"/>
    <x v="65"/>
    <d v="2020-11-30T00:00:00"/>
    <n v="31"/>
    <x v="201"/>
  </r>
  <r>
    <s v="The Dermatology Group  "/>
    <s v="Swan Dermatology &amp; Aesthetics"/>
    <x v="11"/>
    <d v="2020-11-30T00:00:00"/>
    <n v="57"/>
    <x v="201"/>
  </r>
  <r>
    <s v="Vanguard Dermatology"/>
    <s v="Vanguard Dermatology"/>
    <x v="12"/>
    <d v="2020-11-30T00:00:00"/>
    <n v="20"/>
    <x v="201"/>
  </r>
  <r>
    <s v="Vanguard Dermatology"/>
    <s v="Vanguard Dermatology"/>
    <x v="13"/>
    <d v="2020-11-30T00:00:00"/>
    <n v="130"/>
    <x v="201"/>
  </r>
  <r>
    <s v="Northeast Dermatology Associates"/>
    <s v="Northeast Dermatology Associates"/>
    <x v="7"/>
    <d v="2020-11-30T00:00:00"/>
    <n v="2"/>
    <x v="201"/>
  </r>
  <r>
    <s v="Northeast Dermatology Associates"/>
    <s v="Northeast Dermatology Associates"/>
    <x v="5"/>
    <d v="2020-11-30T00:00:00"/>
    <n v="65"/>
    <x v="201"/>
  </r>
  <r>
    <s v="North Pacific Dermatology"/>
    <s v="North Pacific Dermatology"/>
    <x v="4"/>
    <d v="2020-11-30T00:00:00"/>
    <n v="18"/>
    <x v="201"/>
  </r>
  <r>
    <s v="North Pacific Dermatology"/>
    <s v="Eastside Dermatology"/>
    <x v="3"/>
    <d v="2020-11-30T00:00:00"/>
    <n v="51"/>
    <x v="201"/>
  </r>
  <r>
    <s v="Lupo Center for Aesthetic &amp; General Dermatology"/>
    <s v="Lupo Center for Aesthetic &amp; General Dermatology, LLC"/>
    <x v="2"/>
    <d v="2020-11-30T00:00:00"/>
    <n v="38"/>
    <x v="201"/>
  </r>
  <r>
    <s v="Vanguard Dermatology"/>
    <s v="Vanguard Dermatology"/>
    <x v="27"/>
    <d v="2020-11-30T00:00:00"/>
    <n v="12"/>
    <x v="201"/>
  </r>
  <r>
    <s v="The Dermatology Group  "/>
    <s v="The Dermatology Group"/>
    <x v="24"/>
    <d v="2020-11-30T00:00:00"/>
    <n v="168"/>
    <x v="201"/>
  </r>
  <r>
    <s v="The Dermatology Group  "/>
    <s v="The Dermatology Group"/>
    <x v="25"/>
    <d v="2020-11-30T00:00:00"/>
    <n v="29"/>
    <x v="201"/>
  </r>
  <r>
    <s v="The Dermatology Group  "/>
    <s v="The Dermatology Group"/>
    <x v="26"/>
    <d v="2020-11-30T00:00:00"/>
    <n v="27"/>
    <x v="201"/>
  </r>
  <r>
    <s v="Northeast Dermatology Associates"/>
    <s v="Northeast Dermatology Associates"/>
    <x v="22"/>
    <d v="2020-11-30T00:00:00"/>
    <n v="84"/>
    <x v="201"/>
  </r>
  <r>
    <s v="Northeast Dermatology Associates"/>
    <s v="Northeast Dermatology Associates"/>
    <x v="21"/>
    <d v="2020-11-30T00:00:00"/>
    <n v="20"/>
    <x v="201"/>
  </r>
  <r>
    <s v="Northeast Dermatology Associates"/>
    <s v="Northeast Dermatology Associates"/>
    <x v="20"/>
    <d v="2020-11-30T00:00:00"/>
    <n v="12"/>
    <x v="201"/>
  </r>
  <r>
    <s v="Northeast Dermatology Associates"/>
    <s v="Northeast Dermatology Associates"/>
    <x v="18"/>
    <d v="2020-11-30T00:00:00"/>
    <n v="95"/>
    <x v="201"/>
  </r>
  <r>
    <s v="Northeast Dermatology Associates"/>
    <s v="Brookline Dermatology Associates"/>
    <x v="17"/>
    <d v="2020-11-30T00:00:00"/>
    <n v="6"/>
    <x v="201"/>
  </r>
  <r>
    <s v="Washington Institute of Dermatologic Laser Surgery"/>
    <s v="Washington Institute of Dermatologic Laser Surgery"/>
    <x v="48"/>
    <d v="2020-11-30T00:00:00"/>
    <n v="14"/>
    <x v="201"/>
  </r>
  <r>
    <s v="Vanguard Dermatology"/>
    <s v="Vanguard Dermatology"/>
    <x v="47"/>
    <d v="2020-11-30T00:00:00"/>
    <n v="23"/>
    <x v="201"/>
  </r>
  <r>
    <s v="Vanguard Dermatology"/>
    <s v="Vanguard Dermatology"/>
    <x v="46"/>
    <d v="2020-11-30T00:00:00"/>
    <n v="58"/>
    <x v="201"/>
  </r>
  <r>
    <s v="Pacific Dermatology Specialists"/>
    <s v="Pacific Dermatology Specialists"/>
    <x v="73"/>
    <d v="2020-11-30T00:00:00"/>
    <n v="22"/>
    <x v="201"/>
  </r>
  <r>
    <s v="Pacific Dermatology Specialists"/>
    <s v="Pacific Dermatology Specialists"/>
    <x v="41"/>
    <d v="2020-11-30T00:00:00"/>
    <n v="47"/>
    <x v="201"/>
  </r>
  <r>
    <s v="Southeast Dermatology Specialists  "/>
    <s v="Southeast Dermatology Specialists"/>
    <x v="43"/>
    <d v="2020-11-30T00:00:00"/>
    <n v="41"/>
    <x v="201"/>
  </r>
  <r>
    <s v="Northeast Dermatology Associates"/>
    <s v="Northeast Dermatology Associates"/>
    <x v="36"/>
    <d v="2020-11-30T00:00:00"/>
    <n v="107"/>
    <x v="201"/>
  </r>
  <r>
    <s v="Northeast Dermatology Associates"/>
    <s v="Northeast Dermatology Associates"/>
    <x v="35"/>
    <d v="2020-11-30T00:00:00"/>
    <n v="59"/>
    <x v="201"/>
  </r>
  <r>
    <s v="Northeast Dermatology Associates"/>
    <s v="Northeast Dermatology Associates"/>
    <x v="67"/>
    <d v="2020-11-30T00:00:00"/>
    <n v="48"/>
    <x v="201"/>
  </r>
  <r>
    <s v="Northeast Dermatology Associates"/>
    <s v="Northeast Dermatology Associates"/>
    <x v="37"/>
    <d v="2020-11-30T00:00:00"/>
    <n v="69"/>
    <x v="201"/>
  </r>
  <r>
    <s v="Northeast Dermatology Associates"/>
    <s v="Northeast Dermatology Associates"/>
    <x v="38"/>
    <d v="2020-11-30T00:00:00"/>
    <n v="36"/>
    <x v="201"/>
  </r>
  <r>
    <s v="Northeast Dermatology Associates"/>
    <s v="Dermatology of Cape Cod"/>
    <x v="34"/>
    <d v="2020-11-30T00:00:00"/>
    <n v="43"/>
    <x v="201"/>
  </r>
  <r>
    <s v="North Pacific Dermatology"/>
    <s v="North Pacific Dermatology"/>
    <x v="33"/>
    <d v="2020-11-30T00:00:00"/>
    <n v="66"/>
    <x v="201"/>
  </r>
  <r>
    <s v="Northeast Dermatology Associates"/>
    <s v="Northeast Dermatology Associates"/>
    <x v="54"/>
    <d v="2020-11-30T00:00:00"/>
    <n v="30"/>
    <x v="201"/>
  </r>
  <r>
    <s v="Northeast Dermatology Associates"/>
    <s v="Northeast Dermatology Associates"/>
    <x v="39"/>
    <d v="2020-11-30T00:00:00"/>
    <n v="26"/>
    <x v="201"/>
  </r>
  <r>
    <s v="Northeast Dermatology Associates"/>
    <s v="Northeast Dermatology Associates"/>
    <x v="71"/>
    <d v="2020-11-30T00:00:00"/>
    <n v="1"/>
    <x v="201"/>
  </r>
  <r>
    <s v="Southeast Dermatology Specialists  "/>
    <s v="Southeast Dermatology Specialists"/>
    <x v="62"/>
    <d v="2020-11-30T00:00:00"/>
    <n v="64"/>
    <x v="201"/>
  </r>
  <r>
    <s v="Semler Dermatology"/>
    <s v="Semler Dermatology"/>
    <x v="61"/>
    <d v="2020-11-30T00:00:00"/>
    <n v="63"/>
    <x v="201"/>
  </r>
  <r>
    <s v="Pacific Dermatology Specialists"/>
    <s v="Pacific Dermatology Specialists"/>
    <x v="72"/>
    <d v="2020-11-30T00:00:00"/>
    <n v="23"/>
    <x v="201"/>
  </r>
  <r>
    <s v="Pacific Dermatology Specialists"/>
    <s v="Pacific Dermatology Specialists"/>
    <x v="59"/>
    <d v="2020-11-30T00:00:00"/>
    <n v="30"/>
    <x v="201"/>
  </r>
  <r>
    <s v="Northeast Dermatology Associates"/>
    <s v="South Shore Skin Center"/>
    <x v="57"/>
    <d v="2020-11-30T00:00:00"/>
    <n v="64"/>
    <x v="201"/>
  </r>
  <r>
    <s v="The Dermatology Group  "/>
    <s v="The Dermatology Group"/>
    <x v="77"/>
    <d v="2020-11-30T00:00:00"/>
    <n v="28"/>
    <x v="201"/>
  </r>
  <r>
    <s v="The Dermatology Group  "/>
    <s v="The Dermatology Group"/>
    <x v="76"/>
    <d v="2020-11-30T00:00:00"/>
    <n v="1"/>
    <x v="201"/>
  </r>
  <r>
    <s v="NULL"/>
    <s v="Unknown Practice"/>
    <x v="68"/>
    <d v="2020-11-29T00:00:00"/>
    <n v="1"/>
    <x v="202"/>
  </r>
  <r>
    <s v="Vanguard Dermatology"/>
    <s v="Vanguard Dermatology"/>
    <x v="12"/>
    <d v="2020-11-27T00:00:00"/>
    <n v="2"/>
    <x v="203"/>
  </r>
  <r>
    <s v="NULL"/>
    <s v="Unknown Practice"/>
    <x v="68"/>
    <d v="2020-11-27T00:00:00"/>
    <n v="1"/>
    <x v="203"/>
  </r>
  <r>
    <s v="Vanguard Dermatology"/>
    <s v="Vanguard Dermatology"/>
    <x v="84"/>
    <d v="2020-11-27T00:00:00"/>
    <n v="8"/>
    <x v="203"/>
  </r>
  <r>
    <s v="Vanguard Dermatology"/>
    <s v="Vanguard Dermatology"/>
    <x v="88"/>
    <d v="2020-11-27T00:00:00"/>
    <n v="1"/>
    <x v="203"/>
  </r>
  <r>
    <s v="Northeast Dermatology Associates"/>
    <s v="South Shore Skin Center"/>
    <x v="57"/>
    <d v="2020-11-27T00:00:00"/>
    <n v="1"/>
    <x v="203"/>
  </r>
  <r>
    <s v="Southeast Dermatology Specialists  "/>
    <s v="Southeast Dermatology Specialists"/>
    <x v="44"/>
    <d v="2020-11-27T00:00:00"/>
    <n v="1"/>
    <x v="203"/>
  </r>
  <r>
    <s v="Vanguard Dermatology"/>
    <s v="Vanguard Dermatology"/>
    <x v="46"/>
    <d v="2020-11-26T00:00:00"/>
    <n v="15"/>
    <x v="204"/>
  </r>
  <r>
    <s v="Vanguard Dermatology"/>
    <s v="Vanguard Dermatology"/>
    <x v="12"/>
    <d v="2020-11-26T00:00:00"/>
    <n v="1"/>
    <x v="204"/>
  </r>
  <r>
    <s v="Vanguard Dermatology"/>
    <s v="Vanguard Dermatology"/>
    <x v="13"/>
    <d v="2020-11-26T00:00:00"/>
    <n v="8"/>
    <x v="204"/>
  </r>
  <r>
    <s v="Vanguard Dermatology"/>
    <s v="Vanguard Dermatology"/>
    <x v="12"/>
    <d v="2020-11-25T00:00:00"/>
    <n v="27"/>
    <x v="205"/>
  </r>
  <r>
    <s v="The Dermatology Group  "/>
    <s v="The Dermatology Group"/>
    <x v="76"/>
    <d v="2020-11-25T00:00:00"/>
    <n v="51"/>
    <x v="205"/>
  </r>
  <r>
    <s v="Pacific Dermatology Specialists"/>
    <s v="Pacific Dermatology Specialists"/>
    <x v="60"/>
    <d v="2020-11-25T00:00:00"/>
    <n v="4"/>
    <x v="205"/>
  </r>
  <r>
    <s v="Semler Dermatology"/>
    <s v="Semler Dermatology"/>
    <x v="61"/>
    <d v="2020-11-25T00:00:00"/>
    <n v="32"/>
    <x v="205"/>
  </r>
  <r>
    <s v="Southeast Dermatology Specialists  "/>
    <s v="Southeast Dermatology Specialists"/>
    <x v="62"/>
    <d v="2020-11-25T00:00:00"/>
    <n v="23"/>
    <x v="205"/>
  </r>
  <r>
    <s v="North Pacific Dermatology"/>
    <s v="North Pacific Dermatology"/>
    <x v="68"/>
    <d v="2020-11-25T00:00:00"/>
    <n v="1"/>
    <x v="205"/>
  </r>
  <r>
    <s v="Northeast Dermatology Associates"/>
    <s v="Northeast Dermatology Associates"/>
    <x v="54"/>
    <d v="2020-11-25T00:00:00"/>
    <n v="18"/>
    <x v="205"/>
  </r>
  <r>
    <s v="Northeast Dermatology Associates"/>
    <s v="Northeast Dermatology Associates"/>
    <x v="37"/>
    <d v="2020-11-25T00:00:00"/>
    <n v="35"/>
    <x v="205"/>
  </r>
  <r>
    <s v="Northeast Dermatology Associates"/>
    <s v="Northeast Dermatology Associates"/>
    <x v="39"/>
    <d v="2020-11-25T00:00:00"/>
    <n v="28"/>
    <x v="205"/>
  </r>
  <r>
    <s v="Vanguard Dermatology"/>
    <s v="Vanguard Dermatology"/>
    <x v="47"/>
    <d v="2020-11-25T00:00:00"/>
    <n v="26"/>
    <x v="205"/>
  </r>
  <r>
    <s v="The Dermatology Group  "/>
    <s v="The Dermatology Group"/>
    <x v="45"/>
    <d v="2020-11-25T00:00:00"/>
    <n v="25"/>
    <x v="205"/>
  </r>
  <r>
    <s v="Pacific Dermatology Specialists"/>
    <s v="Pacific Dermatology Specialists"/>
    <x v="42"/>
    <d v="2020-11-25T00:00:00"/>
    <n v="32"/>
    <x v="205"/>
  </r>
  <r>
    <s v="Southeast Dermatology Specialists  "/>
    <s v="Southeast Dermatology Specialists"/>
    <x v="43"/>
    <d v="2020-11-25T00:00:00"/>
    <n v="1"/>
    <x v="205"/>
  </r>
  <r>
    <s v="Northeast Dermatology Associates"/>
    <s v="South Shore Skin Center"/>
    <x v="57"/>
    <d v="2020-11-25T00:00:00"/>
    <n v="82"/>
    <x v="205"/>
  </r>
  <r>
    <s v="Northeast Dermatology Associates"/>
    <s v="Dermatology of Cape Cod"/>
    <x v="34"/>
    <d v="2020-11-25T00:00:00"/>
    <n v="22"/>
    <x v="205"/>
  </r>
  <r>
    <s v="Northeast Dermatology Associates"/>
    <s v="Brookline Dermatology Associates"/>
    <x v="16"/>
    <d v="2020-11-25T00:00:00"/>
    <n v="35"/>
    <x v="205"/>
  </r>
  <r>
    <s v="Northeast Dermatology Associates"/>
    <s v="Northeast Dermatology Associates"/>
    <x v="38"/>
    <d v="2020-11-25T00:00:00"/>
    <n v="49"/>
    <x v="205"/>
  </r>
  <r>
    <s v="Northeast Dermatology Associates"/>
    <s v="Northeast Dermatology Associates"/>
    <x v="56"/>
    <d v="2020-11-25T00:00:00"/>
    <n v="1"/>
    <x v="205"/>
  </r>
  <r>
    <s v="Northeast Dermatology Associates"/>
    <s v="Northeast Dermatology Associates"/>
    <x v="53"/>
    <d v="2020-11-25T00:00:00"/>
    <n v="76"/>
    <x v="205"/>
  </r>
  <r>
    <s v="Northeast Dermatology Associates"/>
    <s v="Northeast Dermatology Associates"/>
    <x v="55"/>
    <d v="2020-11-25T00:00:00"/>
    <n v="27"/>
    <x v="205"/>
  </r>
  <r>
    <s v="Northeast Dermatology Associates"/>
    <s v="Northeast Dermatology Associates"/>
    <x v="67"/>
    <d v="2020-11-25T00:00:00"/>
    <n v="32"/>
    <x v="205"/>
  </r>
  <r>
    <s v="Northeast Dermatology Associates"/>
    <s v="Northeast Dermatology Associates"/>
    <x v="36"/>
    <d v="2020-11-25T00:00:00"/>
    <n v="3"/>
    <x v="205"/>
  </r>
  <r>
    <s v="Northeast Dermatology Associates"/>
    <s v="Northeast Dermatology Associates"/>
    <x v="35"/>
    <d v="2020-11-25T00:00:00"/>
    <n v="23"/>
    <x v="205"/>
  </r>
  <r>
    <s v="The Dermatology Group  "/>
    <s v="The Dermatology Group"/>
    <x v="25"/>
    <d v="2020-11-25T00:00:00"/>
    <n v="23"/>
    <x v="205"/>
  </r>
  <r>
    <s v="The Dermatology Group  "/>
    <s v="The Dermatology Group"/>
    <x v="24"/>
    <d v="2020-11-25T00:00:00"/>
    <n v="91"/>
    <x v="205"/>
  </r>
  <r>
    <s v="Vanguard Dermatology"/>
    <s v="Vanguard Dermatology"/>
    <x v="13"/>
    <d v="2020-11-25T00:00:00"/>
    <n v="94"/>
    <x v="205"/>
  </r>
  <r>
    <s v="Washington Institute of Dermatologic Laser Surgery"/>
    <s v="Washington Institute of Dermatologic Laser Surgery"/>
    <x v="48"/>
    <d v="2020-11-25T00:00:00"/>
    <n v="17"/>
    <x v="205"/>
  </r>
  <r>
    <s v="Northeast Dermatology Associates"/>
    <s v="Northeast Dermatology Associates"/>
    <x v="21"/>
    <d v="2020-11-25T00:00:00"/>
    <n v="24"/>
    <x v="205"/>
  </r>
  <r>
    <s v="Northeast Dermatology Associates"/>
    <s v="Northeast Dermatology Associates"/>
    <x v="22"/>
    <d v="2020-11-25T00:00:00"/>
    <n v="46"/>
    <x v="205"/>
  </r>
  <r>
    <s v="Lupo Center for Aesthetic &amp; General Dermatology"/>
    <s v="Lupo Center for Aesthetic &amp; General Dermatology, LLC"/>
    <x v="2"/>
    <d v="2020-11-25T00:00:00"/>
    <n v="39"/>
    <x v="205"/>
  </r>
  <r>
    <s v="NULL"/>
    <s v="Unknown Practice"/>
    <x v="68"/>
    <d v="2020-11-25T00:00:00"/>
    <n v="2"/>
    <x v="205"/>
  </r>
  <r>
    <s v="Northeast Dermatology Associates"/>
    <s v="Northeast Dermatology Associates"/>
    <x v="18"/>
    <d v="2020-11-25T00:00:00"/>
    <n v="31"/>
    <x v="205"/>
  </r>
  <r>
    <s v="Northeast Dermatology Associates"/>
    <s v="Brookline Dermatology Associates"/>
    <x v="17"/>
    <d v="2020-11-25T00:00:00"/>
    <n v="48"/>
    <x v="205"/>
  </r>
  <r>
    <s v="Southeast Dermatology Specialists  "/>
    <s v="Southeast Dermatology Specialists"/>
    <x v="66"/>
    <d v="2020-11-25T00:00:00"/>
    <n v="14"/>
    <x v="205"/>
  </r>
  <r>
    <s v="Northeast Dermatology Associates"/>
    <s v="South Shore Skin Center"/>
    <x v="10"/>
    <d v="2020-11-25T00:00:00"/>
    <n v="5"/>
    <x v="205"/>
  </r>
  <r>
    <s v="Northeast Dermatology Associates"/>
    <s v="South Shore Skin Center"/>
    <x v="9"/>
    <d v="2020-11-25T00:00:00"/>
    <n v="107"/>
    <x v="205"/>
  </r>
  <r>
    <s v="Northeast Dermatology Associates"/>
    <s v="Northeast Dermatology Associates"/>
    <x v="8"/>
    <d v="2020-11-25T00:00:00"/>
    <n v="39"/>
    <x v="205"/>
  </r>
  <r>
    <s v="Vanguard Dermatology"/>
    <s v="Vanguard Dermatology"/>
    <x v="102"/>
    <d v="2020-11-25T00:00:00"/>
    <n v="16"/>
    <x v="205"/>
  </r>
  <r>
    <s v="The Dermatology Group  "/>
    <s v="The Dermatology Group"/>
    <x v="64"/>
    <d v="2020-11-25T00:00:00"/>
    <n v="17"/>
    <x v="205"/>
  </r>
  <r>
    <s v="The Dermatology Group  "/>
    <s v="Swan Dermatology &amp; Aesthetics"/>
    <x v="11"/>
    <d v="2020-11-25T00:00:00"/>
    <n v="17"/>
    <x v="205"/>
  </r>
  <r>
    <s v="Northeast Dermatology Associates"/>
    <s v="Northeast Dermatology Associates"/>
    <x v="5"/>
    <d v="2020-11-25T00:00:00"/>
    <n v="114"/>
    <x v="205"/>
  </r>
  <r>
    <s v="North Pacific Dermatology"/>
    <s v="Eastside Dermatology"/>
    <x v="3"/>
    <d v="2020-11-25T00:00:00"/>
    <n v="32"/>
    <x v="205"/>
  </r>
  <r>
    <s v="North Pacific Dermatology"/>
    <s v="North Pacific Dermatology"/>
    <x v="4"/>
    <d v="2020-11-25T00:00:00"/>
    <n v="12"/>
    <x v="205"/>
  </r>
  <r>
    <s v="Northeast Dermatology Associates"/>
    <s v="Northeast Dermatology Associates"/>
    <x v="39"/>
    <d v="2020-11-24T00:00:00"/>
    <n v="24"/>
    <x v="206"/>
  </r>
  <r>
    <s v="Northeast Dermatology Associates"/>
    <s v="Northeast Dermatology Associates"/>
    <x v="37"/>
    <d v="2020-11-24T00:00:00"/>
    <n v="101"/>
    <x v="206"/>
  </r>
  <r>
    <s v="Northeast Dermatology Associates"/>
    <s v="Northeast Dermatology Associates"/>
    <x v="67"/>
    <d v="2020-11-24T00:00:00"/>
    <n v="14"/>
    <x v="206"/>
  </r>
  <r>
    <s v="Northeast Dermatology Associates"/>
    <s v="Northeast Dermatology Associates"/>
    <x v="19"/>
    <d v="2020-11-24T00:00:00"/>
    <n v="25"/>
    <x v="206"/>
  </r>
  <r>
    <s v="Northeast Dermatology Associates"/>
    <s v="Northeast Dermatology Associates"/>
    <x v="54"/>
    <d v="2020-11-24T00:00:00"/>
    <n v="28"/>
    <x v="206"/>
  </r>
  <r>
    <s v="The Dermatology Group  "/>
    <s v="The Dermatology Group"/>
    <x v="25"/>
    <d v="2020-11-24T00:00:00"/>
    <n v="18"/>
    <x v="206"/>
  </r>
  <r>
    <s v="Washington Institute of Dermatologic Laser Surgery"/>
    <s v="Washington Institute of Dermatologic Laser Surgery"/>
    <x v="48"/>
    <d v="2020-11-24T00:00:00"/>
    <n v="20"/>
    <x v="206"/>
  </r>
  <r>
    <s v="Pacific Dermatology Specialists"/>
    <s v="Pacific Dermatology Specialists"/>
    <x v="73"/>
    <d v="2020-11-24T00:00:00"/>
    <n v="5"/>
    <x v="206"/>
  </r>
  <r>
    <s v="Pacific Dermatology Specialists"/>
    <s v="Pacific Dermatology Specialists"/>
    <x v="59"/>
    <d v="2020-11-24T00:00:00"/>
    <n v="22"/>
    <x v="206"/>
  </r>
  <r>
    <s v="Southeast Dermatology Specialists  "/>
    <s v="Southeast Dermatology Specialists"/>
    <x v="43"/>
    <d v="2020-11-24T00:00:00"/>
    <n v="53"/>
    <x v="206"/>
  </r>
  <r>
    <s v="Pacific Dermatology Specialists"/>
    <s v="Pacific Dermatology Specialists"/>
    <x v="41"/>
    <d v="2020-11-24T00:00:00"/>
    <n v="51"/>
    <x v="206"/>
  </r>
  <r>
    <s v="North Pacific Dermatology"/>
    <s v="North Pacific Dermatology"/>
    <x v="33"/>
    <d v="2020-11-24T00:00:00"/>
    <n v="61"/>
    <x v="206"/>
  </r>
  <r>
    <s v="North Pacific Dermatology"/>
    <s v="North Pacific Dermatology"/>
    <x v="4"/>
    <d v="2020-11-24T00:00:00"/>
    <n v="23"/>
    <x v="206"/>
  </r>
  <r>
    <s v="North Pacific Dermatology"/>
    <s v="North Pacific Dermatology"/>
    <x v="68"/>
    <d v="2020-11-24T00:00:00"/>
    <n v="2"/>
    <x v="206"/>
  </r>
  <r>
    <s v="Northeast Dermatology Associates"/>
    <s v="Northeast Dermatology Associates"/>
    <x v="38"/>
    <d v="2020-11-24T00:00:00"/>
    <n v="68"/>
    <x v="206"/>
  </r>
  <r>
    <s v="Northeast Dermatology Associates"/>
    <s v="Northeast Dermatology Associates"/>
    <x v="55"/>
    <d v="2020-11-24T00:00:00"/>
    <n v="32"/>
    <x v="206"/>
  </r>
  <r>
    <s v="Northeast Dermatology Associates"/>
    <s v="Northeast Dermatology Associates"/>
    <x v="53"/>
    <d v="2020-11-24T00:00:00"/>
    <n v="54"/>
    <x v="206"/>
  </r>
  <r>
    <s v="Vanguard Dermatology"/>
    <s v="Vanguard Dermatology"/>
    <x v="47"/>
    <d v="2020-11-24T00:00:00"/>
    <n v="59"/>
    <x v="206"/>
  </r>
  <r>
    <s v="The Dermatology Group  "/>
    <s v="The Dermatology Group"/>
    <x v="76"/>
    <d v="2020-11-24T00:00:00"/>
    <n v="93"/>
    <x v="206"/>
  </r>
  <r>
    <s v="The Dermatology Group  "/>
    <s v="The Dermatology Group"/>
    <x v="77"/>
    <d v="2020-11-24T00:00:00"/>
    <n v="1"/>
    <x v="206"/>
  </r>
  <r>
    <s v="Northeast Dermatology Associates"/>
    <s v="South Shore Skin Center"/>
    <x v="57"/>
    <d v="2020-11-24T00:00:00"/>
    <n v="172"/>
    <x v="206"/>
  </r>
  <r>
    <s v="Northeast Dermatology Associates"/>
    <s v="South Shore Skin Center"/>
    <x v="9"/>
    <d v="2020-11-24T00:00:00"/>
    <n v="106"/>
    <x v="206"/>
  </r>
  <r>
    <s v="Semler Dermatology"/>
    <s v="Semler Dermatology"/>
    <x v="61"/>
    <d v="2020-11-24T00:00:00"/>
    <n v="54"/>
    <x v="206"/>
  </r>
  <r>
    <s v="Pacific Dermatology Specialists"/>
    <s v="Pacific Dermatology Specialists"/>
    <x v="42"/>
    <d v="2020-11-24T00:00:00"/>
    <n v="9"/>
    <x v="206"/>
  </r>
  <r>
    <s v="Southeast Dermatology Specialists  "/>
    <s v="Southeast Dermatology Specialists"/>
    <x v="62"/>
    <d v="2020-11-24T00:00:00"/>
    <n v="34"/>
    <x v="206"/>
  </r>
  <r>
    <s v="Northeast Dermatology Associates"/>
    <s v="Northeast Dermatology Associates"/>
    <x v="7"/>
    <d v="2020-11-24T00:00:00"/>
    <n v="34"/>
    <x v="206"/>
  </r>
  <r>
    <s v="Northeast Dermatology Associates"/>
    <s v="Brookline Dermatology Associates"/>
    <x v="17"/>
    <d v="2020-11-24T00:00:00"/>
    <n v="1"/>
    <x v="206"/>
  </r>
  <r>
    <s v="Northeast Dermatology Associates"/>
    <s v="Northeast Dermatology Associates"/>
    <x v="5"/>
    <d v="2020-11-24T00:00:00"/>
    <n v="77"/>
    <x v="206"/>
  </r>
  <r>
    <s v="Lupo Center for Aesthetic &amp; General Dermatology"/>
    <s v="Lupo Center for Aesthetic &amp; General Dermatology, LLC"/>
    <x v="2"/>
    <d v="2020-11-24T00:00:00"/>
    <n v="41"/>
    <x v="206"/>
  </r>
  <r>
    <s v="North Pacific Dermatology"/>
    <s v="Eastside Dermatology"/>
    <x v="3"/>
    <d v="2020-11-24T00:00:00"/>
    <n v="49"/>
    <x v="206"/>
  </r>
  <r>
    <s v="Northeast Dermatology Associates"/>
    <s v="Northeast Dermatology Associates"/>
    <x v="8"/>
    <d v="2020-11-24T00:00:00"/>
    <n v="1"/>
    <x v="206"/>
  </r>
  <r>
    <s v="The Dermatology Group  "/>
    <s v="The Dermatology Group"/>
    <x v="24"/>
    <d v="2020-11-24T00:00:00"/>
    <n v="186"/>
    <x v="206"/>
  </r>
  <r>
    <s v="Vanguard Dermatology"/>
    <s v="Vanguard Dermatology"/>
    <x v="13"/>
    <d v="2020-11-24T00:00:00"/>
    <n v="75"/>
    <x v="206"/>
  </r>
  <r>
    <s v="Northeast Dermatology Associates"/>
    <s v="Northeast Dermatology Associates"/>
    <x v="22"/>
    <d v="2020-11-24T00:00:00"/>
    <n v="29"/>
    <x v="206"/>
  </r>
  <r>
    <s v="Northeast Dermatology Associates"/>
    <s v="Northeast Dermatology Associates"/>
    <x v="21"/>
    <d v="2020-11-24T00:00:00"/>
    <n v="40"/>
    <x v="206"/>
  </r>
  <r>
    <s v="Northeast Dermatology Associates"/>
    <s v="Northeast Dermatology Associates"/>
    <x v="20"/>
    <d v="2020-11-24T00:00:00"/>
    <n v="11"/>
    <x v="206"/>
  </r>
  <r>
    <s v="Northeast Dermatology Associates"/>
    <s v="Northeast Dermatology Associates"/>
    <x v="35"/>
    <d v="2020-11-24T00:00:00"/>
    <n v="68"/>
    <x v="206"/>
  </r>
  <r>
    <s v="Northeast Dermatology Associates"/>
    <s v="Northeast Dermatology Associates"/>
    <x v="36"/>
    <d v="2020-11-24T00:00:00"/>
    <n v="105"/>
    <x v="206"/>
  </r>
  <r>
    <s v="Northeast Dermatology Associates"/>
    <s v="Brookline Dermatology Associates"/>
    <x v="16"/>
    <d v="2020-11-24T00:00:00"/>
    <n v="37"/>
    <x v="206"/>
  </r>
  <r>
    <s v="Northeast Dermatology Associates"/>
    <s v="Northeast Dermatology Associates"/>
    <x v="18"/>
    <d v="2020-11-24T00:00:00"/>
    <n v="43"/>
    <x v="206"/>
  </r>
  <r>
    <s v="Northeast Dermatology Associates"/>
    <s v="Dermatology of Cape Cod"/>
    <x v="34"/>
    <d v="2020-11-24T00:00:00"/>
    <n v="82"/>
    <x v="206"/>
  </r>
  <r>
    <s v="Southeast Dermatology Specialists  "/>
    <s v="Southeast Dermatology Specialists"/>
    <x v="44"/>
    <d v="2020-11-24T00:00:00"/>
    <n v="33"/>
    <x v="206"/>
  </r>
  <r>
    <s v="Pacific Dermatology Specialists"/>
    <s v="Pacific Dermatology Specialists"/>
    <x v="92"/>
    <d v="2020-11-24T00:00:00"/>
    <n v="4"/>
    <x v="206"/>
  </r>
  <r>
    <s v="The Dermatology Group  "/>
    <s v="Swan Dermatology &amp; Aesthetics"/>
    <x v="11"/>
    <d v="2020-11-24T00:00:00"/>
    <n v="27"/>
    <x v="206"/>
  </r>
  <r>
    <s v="The Dermatology Group  "/>
    <s v="The Dermatology Group"/>
    <x v="26"/>
    <d v="2020-11-24T00:00:00"/>
    <n v="26"/>
    <x v="206"/>
  </r>
  <r>
    <s v="Vanguard Dermatology"/>
    <s v="Vanguard Dermatology"/>
    <x v="108"/>
    <d v="2020-11-24T00:00:00"/>
    <n v="14"/>
    <x v="206"/>
  </r>
  <r>
    <s v="Vanguard Dermatology"/>
    <s v="Vanguard Dermatology"/>
    <x v="107"/>
    <d v="2020-11-24T00:00:00"/>
    <n v="38"/>
    <x v="206"/>
  </r>
  <r>
    <s v="Washington Institute of Dermatologic Laser Surgery"/>
    <s v="Washington Institute of Dermatologic Laser Surgery"/>
    <x v="48"/>
    <d v="2020-11-23T00:00:00"/>
    <n v="23"/>
    <x v="207"/>
  </r>
  <r>
    <s v="Vanguard Dermatology"/>
    <s v="Vanguard Dermatology"/>
    <x v="13"/>
    <d v="2020-11-23T00:00:00"/>
    <n v="122"/>
    <x v="207"/>
  </r>
  <r>
    <s v="Vanguard Dermatology"/>
    <s v="Vanguard Dermatology"/>
    <x v="47"/>
    <d v="2020-11-23T00:00:00"/>
    <n v="36"/>
    <x v="207"/>
  </r>
  <r>
    <s v="The Dermatology Group  "/>
    <s v="The Dermatology Group"/>
    <x v="25"/>
    <d v="2020-11-23T00:00:00"/>
    <n v="30"/>
    <x v="207"/>
  </r>
  <r>
    <s v="Pacific Dermatology Specialists"/>
    <s v="Pacific Dermatology Specialists"/>
    <x v="65"/>
    <d v="2020-11-23T00:00:00"/>
    <n v="37"/>
    <x v="207"/>
  </r>
  <r>
    <s v="Southeast Dermatology Specialists  "/>
    <s v="Southeast Dermatology Specialists"/>
    <x v="66"/>
    <d v="2020-11-23T00:00:00"/>
    <n v="17"/>
    <x v="207"/>
  </r>
  <r>
    <s v="Southeast Dermatology Specialists  "/>
    <s v="Southeast Dermatology Specialists"/>
    <x v="43"/>
    <d v="2020-11-23T00:00:00"/>
    <n v="51"/>
    <x v="207"/>
  </r>
  <r>
    <s v="Northeast Dermatology Associates"/>
    <s v="Northeast Dermatology Associates"/>
    <x v="91"/>
    <d v="2020-11-23T00:00:00"/>
    <n v="4"/>
    <x v="207"/>
  </r>
  <r>
    <s v="North Pacific Dermatology"/>
    <s v="North Pacific Dermatology"/>
    <x v="4"/>
    <d v="2020-11-23T00:00:00"/>
    <n v="14"/>
    <x v="207"/>
  </r>
  <r>
    <s v="Lupo Center for Aesthetic &amp; General Dermatology"/>
    <s v="Lupo Center for Aesthetic &amp; General Dermatology, LLC"/>
    <x v="2"/>
    <d v="2020-11-23T00:00:00"/>
    <n v="37"/>
    <x v="207"/>
  </r>
  <r>
    <s v="North Pacific Dermatology"/>
    <s v="Eastside Dermatology"/>
    <x v="3"/>
    <d v="2020-11-23T00:00:00"/>
    <n v="42"/>
    <x v="207"/>
  </r>
  <r>
    <s v="Northeast Dermatology Associates"/>
    <s v="Northeast Dermatology Associates"/>
    <x v="67"/>
    <d v="2020-11-23T00:00:00"/>
    <n v="48"/>
    <x v="207"/>
  </r>
  <r>
    <s v="Northeast Dermatology Associates"/>
    <s v="Northeast Dermatology Associates"/>
    <x v="38"/>
    <d v="2020-11-23T00:00:00"/>
    <n v="71"/>
    <x v="207"/>
  </r>
  <r>
    <s v="The Dermatology Group  "/>
    <s v="Swan Dermatology &amp; Aesthetics"/>
    <x v="11"/>
    <d v="2020-11-23T00:00:00"/>
    <n v="39"/>
    <x v="207"/>
  </r>
  <r>
    <s v="The Dermatology Group  "/>
    <s v="The Dermatology Group"/>
    <x v="26"/>
    <d v="2020-11-23T00:00:00"/>
    <n v="27"/>
    <x v="207"/>
  </r>
  <r>
    <s v="The Dermatology Group  "/>
    <s v="The Dermatology Group"/>
    <x v="77"/>
    <d v="2020-11-23T00:00:00"/>
    <n v="68"/>
    <x v="207"/>
  </r>
  <r>
    <s v="Northeast Dermatology Associates"/>
    <s v="South Shore Skin Center"/>
    <x v="9"/>
    <d v="2020-11-23T00:00:00"/>
    <n v="154"/>
    <x v="207"/>
  </r>
  <r>
    <s v="Northeast Dermatology Associates"/>
    <s v="South Shore Skin Center"/>
    <x v="10"/>
    <d v="2020-11-23T00:00:00"/>
    <n v="2"/>
    <x v="207"/>
  </r>
  <r>
    <s v="Semler Dermatology"/>
    <s v="Semler Dermatology"/>
    <x v="61"/>
    <d v="2020-11-23T00:00:00"/>
    <n v="66"/>
    <x v="207"/>
  </r>
  <r>
    <s v="North Pacific Dermatology"/>
    <s v="North Pacific Dermatology"/>
    <x v="68"/>
    <d v="2020-11-23T00:00:00"/>
    <n v="3"/>
    <x v="207"/>
  </r>
  <r>
    <s v="Northeast Dermatology Associates"/>
    <s v="Northeast Dermatology Associates"/>
    <x v="54"/>
    <d v="2020-11-23T00:00:00"/>
    <n v="37"/>
    <x v="207"/>
  </r>
  <r>
    <s v="Northeast Dermatology Associates"/>
    <s v="Northeast Dermatology Associates"/>
    <x v="20"/>
    <d v="2020-11-23T00:00:00"/>
    <n v="23"/>
    <x v="207"/>
  </r>
  <r>
    <s v="Pacific Dermatology Specialists"/>
    <s v="Pacific Dermatology Specialists"/>
    <x v="41"/>
    <d v="2020-11-23T00:00:00"/>
    <n v="15"/>
    <x v="207"/>
  </r>
  <r>
    <s v="Northeast Dermatology Associates"/>
    <s v="Northeast Dermatology Associates"/>
    <x v="8"/>
    <d v="2020-11-23T00:00:00"/>
    <n v="39"/>
    <x v="207"/>
  </r>
  <r>
    <s v="Pacific Dermatology Specialists"/>
    <s v="Pacific Dermatology Specialists"/>
    <x v="59"/>
    <d v="2020-11-23T00:00:00"/>
    <n v="35"/>
    <x v="207"/>
  </r>
  <r>
    <s v="Pacific Dermatology Specialists"/>
    <s v="Pacific Dermatology Specialists"/>
    <x v="73"/>
    <d v="2020-11-23T00:00:00"/>
    <n v="2"/>
    <x v="207"/>
  </r>
  <r>
    <s v="Pacific Dermatology Specialists"/>
    <s v="Pacific Dermatology Specialists"/>
    <x v="72"/>
    <d v="2020-11-23T00:00:00"/>
    <n v="1"/>
    <x v="207"/>
  </r>
  <r>
    <s v="Vanguard Dermatology"/>
    <s v="Vanguard Dermatology"/>
    <x v="12"/>
    <d v="2020-11-23T00:00:00"/>
    <n v="26"/>
    <x v="207"/>
  </r>
  <r>
    <s v="Vanguard Dermatology"/>
    <s v="Vanguard Dermatology"/>
    <x v="46"/>
    <d v="2020-11-23T00:00:00"/>
    <n v="58"/>
    <x v="207"/>
  </r>
  <r>
    <s v="Northeast Dermatology Associates"/>
    <s v="Northeast Dermatology Associates"/>
    <x v="36"/>
    <d v="2020-11-23T00:00:00"/>
    <n v="85"/>
    <x v="207"/>
  </r>
  <r>
    <s v="Northeast Dermatology Associates"/>
    <s v="Northeast Dermatology Associates"/>
    <x v="35"/>
    <d v="2020-11-23T00:00:00"/>
    <n v="58"/>
    <x v="207"/>
  </r>
  <r>
    <s v="Northeast Dermatology Associates"/>
    <s v="Northeast Dermatology Associates"/>
    <x v="39"/>
    <d v="2020-11-23T00:00:00"/>
    <n v="33"/>
    <x v="207"/>
  </r>
  <r>
    <s v="Northeast Dermatology Associates"/>
    <s v="Northeast Dermatology Associates"/>
    <x v="37"/>
    <d v="2020-11-23T00:00:00"/>
    <n v="75"/>
    <x v="207"/>
  </r>
  <r>
    <s v="Northeast Dermatology Associates"/>
    <s v="Dermatology of Cape Cod"/>
    <x v="34"/>
    <d v="2020-11-23T00:00:00"/>
    <n v="61"/>
    <x v="207"/>
  </r>
  <r>
    <s v="Northeast Dermatology Associates"/>
    <s v="Northeast Dermatology Associates"/>
    <x v="5"/>
    <d v="2020-11-23T00:00:00"/>
    <n v="92"/>
    <x v="207"/>
  </r>
  <r>
    <s v="Southeast Dermatology Specialists  "/>
    <s v="Southeast Dermatology Specialists"/>
    <x v="62"/>
    <d v="2020-11-23T00:00:00"/>
    <n v="45"/>
    <x v="207"/>
  </r>
  <r>
    <s v="Northeast Dermatology Associates"/>
    <s v="South Shore Skin Center"/>
    <x v="57"/>
    <d v="2020-11-23T00:00:00"/>
    <n v="26"/>
    <x v="207"/>
  </r>
  <r>
    <s v="Vanguard Dermatology"/>
    <s v="Vanguard Dermatology"/>
    <x v="27"/>
    <d v="2020-11-23T00:00:00"/>
    <n v="20"/>
    <x v="207"/>
  </r>
  <r>
    <s v="The Dermatology Group  "/>
    <s v="The Dermatology Group"/>
    <x v="24"/>
    <d v="2020-11-23T00:00:00"/>
    <n v="189"/>
    <x v="207"/>
  </r>
  <r>
    <s v="Northeast Dermatology Associates"/>
    <s v="Northeast Dermatology Associates"/>
    <x v="55"/>
    <d v="2020-11-23T00:00:00"/>
    <n v="26"/>
    <x v="207"/>
  </r>
  <r>
    <s v="Northeast Dermatology Associates"/>
    <s v="Northeast Dermatology Associates"/>
    <x v="53"/>
    <d v="2020-11-23T00:00:00"/>
    <n v="36"/>
    <x v="207"/>
  </r>
  <r>
    <s v="Northeast Dermatology Associates"/>
    <s v="Northeast Dermatology Associates"/>
    <x v="21"/>
    <d v="2020-11-23T00:00:00"/>
    <n v="28"/>
    <x v="207"/>
  </r>
  <r>
    <s v="Northeast Dermatology Associates"/>
    <s v="Northeast Dermatology Associates"/>
    <x v="22"/>
    <d v="2020-11-23T00:00:00"/>
    <n v="81"/>
    <x v="207"/>
  </r>
  <r>
    <s v="Northeast Dermatology Associates"/>
    <s v="Northeast Dermatology Associates"/>
    <x v="18"/>
    <d v="2020-11-23T00:00:00"/>
    <n v="99"/>
    <x v="207"/>
  </r>
  <r>
    <s v="Northeast Dermatology Associates"/>
    <s v="Brookline Dermatology Associates"/>
    <x v="17"/>
    <d v="2020-11-23T00:00:00"/>
    <n v="9"/>
    <x v="207"/>
  </r>
  <r>
    <s v="North Pacific Dermatology"/>
    <s v="North Pacific Dermatology"/>
    <x v="33"/>
    <d v="2020-11-23T00:00:00"/>
    <n v="66"/>
    <x v="207"/>
  </r>
  <r>
    <s v="Northeast Dermatology Associates"/>
    <s v="Brookline Dermatology Associates"/>
    <x v="17"/>
    <d v="2020-11-21T00:00:00"/>
    <n v="1"/>
    <x v="208"/>
  </r>
  <r>
    <s v="Vanguard Dermatology"/>
    <s v="Vanguard Dermatology"/>
    <x v="13"/>
    <d v="2020-11-21T00:00:00"/>
    <n v="83"/>
    <x v="208"/>
  </r>
  <r>
    <s v="The Dermatology Group  "/>
    <s v="The Dermatology Group"/>
    <x v="26"/>
    <d v="2020-11-20T00:00:00"/>
    <n v="37"/>
    <x v="209"/>
  </r>
  <r>
    <s v="The Dermatology Group  "/>
    <s v="Swan Dermatology &amp; Aesthetics"/>
    <x v="11"/>
    <d v="2020-11-20T00:00:00"/>
    <n v="4"/>
    <x v="209"/>
  </r>
  <r>
    <s v="The Dermatology Group  "/>
    <s v="The Dermatology Group"/>
    <x v="64"/>
    <d v="2020-11-20T00:00:00"/>
    <n v="7"/>
    <x v="209"/>
  </r>
  <r>
    <s v="The Dermatology Group  "/>
    <s v="The Dermatology Group"/>
    <x v="76"/>
    <d v="2020-11-20T00:00:00"/>
    <n v="14"/>
    <x v="209"/>
  </r>
  <r>
    <s v="Semler Dermatology"/>
    <s v="Semler Dermatology"/>
    <x v="61"/>
    <d v="2020-11-20T00:00:00"/>
    <n v="46"/>
    <x v="209"/>
  </r>
  <r>
    <s v="Northeast Dermatology Associates"/>
    <s v="South Shore Skin Center"/>
    <x v="9"/>
    <d v="2020-11-20T00:00:00"/>
    <n v="85"/>
    <x v="209"/>
  </r>
  <r>
    <s v="North Pacific Dermatology"/>
    <s v="North Pacific Dermatology"/>
    <x v="4"/>
    <d v="2020-11-20T00:00:00"/>
    <n v="32"/>
    <x v="209"/>
  </r>
  <r>
    <s v="NULL"/>
    <s v="Unknown Practice"/>
    <x v="68"/>
    <d v="2020-11-20T00:00:00"/>
    <n v="18"/>
    <x v="209"/>
  </r>
  <r>
    <s v="Northeast Dermatology Associates"/>
    <s v="Northeast Dermatology Associates"/>
    <x v="22"/>
    <d v="2020-11-20T00:00:00"/>
    <n v="108"/>
    <x v="209"/>
  </r>
  <r>
    <s v="Northeast Dermatology Associates"/>
    <s v="Northeast Dermatology Associates"/>
    <x v="67"/>
    <d v="2020-11-20T00:00:00"/>
    <n v="17"/>
    <x v="209"/>
  </r>
  <r>
    <s v="North Pacific Dermatology"/>
    <s v="Eastside Dermatology"/>
    <x v="3"/>
    <d v="2020-11-20T00:00:00"/>
    <n v="52"/>
    <x v="209"/>
  </r>
  <r>
    <s v="Lupo Center for Aesthetic &amp; General Dermatology"/>
    <s v="Lupo Center for Aesthetic &amp; General Dermatology, LLC"/>
    <x v="2"/>
    <d v="2020-11-20T00:00:00"/>
    <n v="12"/>
    <x v="209"/>
  </r>
  <r>
    <s v="Northeast Dermatology Associates"/>
    <s v="Brookline Dermatology Associates"/>
    <x v="17"/>
    <d v="2020-11-20T00:00:00"/>
    <n v="46"/>
    <x v="209"/>
  </r>
  <r>
    <s v="Southeast Dermatology Specialists  "/>
    <s v="Southeast Dermatology Specialists"/>
    <x v="43"/>
    <d v="2020-11-20T00:00:00"/>
    <n v="40"/>
    <x v="209"/>
  </r>
  <r>
    <s v="Southeast Dermatology Specialists  "/>
    <s v="Southeast Dermatology Specialists"/>
    <x v="66"/>
    <d v="2020-11-20T00:00:00"/>
    <n v="14"/>
    <x v="209"/>
  </r>
  <r>
    <s v="The Dermatology Group  "/>
    <s v="The Dermatology Group"/>
    <x v="25"/>
    <d v="2020-11-20T00:00:00"/>
    <n v="20"/>
    <x v="209"/>
  </r>
  <r>
    <s v="The Dermatology Group  "/>
    <s v="The Dermatology Group"/>
    <x v="24"/>
    <d v="2020-11-20T00:00:00"/>
    <n v="82"/>
    <x v="209"/>
  </r>
  <r>
    <s v="Washington Institute of Dermatologic Laser Surgery"/>
    <s v="Washington Institute of Dermatologic Laser Surgery"/>
    <x v="48"/>
    <d v="2020-11-20T00:00:00"/>
    <n v="22"/>
    <x v="209"/>
  </r>
  <r>
    <s v="North Pacific Dermatology"/>
    <s v="North Pacific Dermatology"/>
    <x v="33"/>
    <d v="2020-11-20T00:00:00"/>
    <n v="20"/>
    <x v="209"/>
  </r>
  <r>
    <s v="Northeast Dermatology Associates"/>
    <s v="Brookline Dermatology Associates"/>
    <x v="16"/>
    <d v="2020-11-20T00:00:00"/>
    <n v="19"/>
    <x v="209"/>
  </r>
  <r>
    <s v="Northeast Dermatology Associates"/>
    <s v="Dermatology of Cape Cod"/>
    <x v="34"/>
    <d v="2020-11-20T00:00:00"/>
    <n v="36"/>
    <x v="209"/>
  </r>
  <r>
    <s v="Northeast Dermatology Associates"/>
    <s v="Northeast Dermatology Associates"/>
    <x v="38"/>
    <d v="2020-11-20T00:00:00"/>
    <n v="60"/>
    <x v="209"/>
  </r>
  <r>
    <s v="Northeast Dermatology Associates"/>
    <s v="Northeast Dermatology Associates"/>
    <x v="53"/>
    <d v="2020-11-20T00:00:00"/>
    <n v="35"/>
    <x v="209"/>
  </r>
  <r>
    <s v="Northeast Dermatology Associates"/>
    <s v="Northeast Dermatology Associates"/>
    <x v="36"/>
    <d v="2020-11-20T00:00:00"/>
    <n v="62"/>
    <x v="209"/>
  </r>
  <r>
    <s v="Northeast Dermatology Associates"/>
    <s v="Northeast Dermatology Associates"/>
    <x v="35"/>
    <d v="2020-11-20T00:00:00"/>
    <n v="30"/>
    <x v="209"/>
  </r>
  <r>
    <s v="Northeast Dermatology Associates"/>
    <s v="South Shore Skin Center"/>
    <x v="57"/>
    <d v="2020-11-20T00:00:00"/>
    <n v="63"/>
    <x v="209"/>
  </r>
  <r>
    <s v="Southeast Dermatology Specialists  "/>
    <s v="Southeast Dermatology Specialists"/>
    <x v="62"/>
    <d v="2020-11-20T00:00:00"/>
    <n v="27"/>
    <x v="209"/>
  </r>
  <r>
    <s v="Pacific Dermatology Specialists"/>
    <s v="Pacific Dermatology Specialists"/>
    <x v="42"/>
    <d v="2020-11-20T00:00:00"/>
    <n v="33"/>
    <x v="209"/>
  </r>
  <r>
    <s v="Northeast Dermatology Associates"/>
    <s v="Northeast Dermatology Associates"/>
    <x v="5"/>
    <d v="2020-11-20T00:00:00"/>
    <n v="62"/>
    <x v="209"/>
  </r>
  <r>
    <s v="Northeast Dermatology Associates"/>
    <s v="Northeast Dermatology Associates"/>
    <x v="37"/>
    <d v="2020-11-20T00:00:00"/>
    <n v="110"/>
    <x v="209"/>
  </r>
  <r>
    <s v="Northeast Dermatology Associates"/>
    <s v="Northeast Dermatology Associates"/>
    <x v="7"/>
    <d v="2020-11-20T00:00:00"/>
    <n v="36"/>
    <x v="209"/>
  </r>
  <r>
    <s v="Northeast Dermatology Associates"/>
    <s v="Northeast Dermatology Associates"/>
    <x v="71"/>
    <d v="2020-11-20T00:00:00"/>
    <n v="3"/>
    <x v="209"/>
  </r>
  <r>
    <s v="Northeast Dermatology Associates"/>
    <s v="Northeast Dermatology Associates"/>
    <x v="54"/>
    <d v="2020-11-20T00:00:00"/>
    <n v="35"/>
    <x v="209"/>
  </r>
  <r>
    <s v="Vanguard Dermatology"/>
    <s v="Vanguard Dermatology"/>
    <x v="12"/>
    <d v="2020-11-20T00:00:00"/>
    <n v="16"/>
    <x v="209"/>
  </r>
  <r>
    <s v="Pacific Dermatology Specialists"/>
    <s v="Pacific Dermatology Specialists"/>
    <x v="41"/>
    <d v="2020-11-20T00:00:00"/>
    <n v="43"/>
    <x v="209"/>
  </r>
  <r>
    <s v="Pacific Dermatology Specialists"/>
    <s v="Pacific Dermatology Specialists"/>
    <x v="106"/>
    <d v="2020-11-19T00:00:00"/>
    <n v="1"/>
    <x v="210"/>
  </r>
  <r>
    <s v="Northeast Dermatology Associates"/>
    <s v="Northeast Dermatology Associates"/>
    <x v="40"/>
    <d v="2020-11-19T00:00:00"/>
    <n v="13"/>
    <x v="210"/>
  </r>
  <r>
    <s v="Vanguard Dermatology"/>
    <s v="Vanguard Dermatology"/>
    <x v="109"/>
    <d v="2020-11-19T00:00:00"/>
    <n v="3"/>
    <x v="210"/>
  </r>
  <r>
    <s v="The Dermatology Group  "/>
    <s v="The Dermatology Group"/>
    <x v="26"/>
    <d v="2020-11-19T00:00:00"/>
    <n v="90"/>
    <x v="210"/>
  </r>
  <r>
    <s v="Northeast Dermatology Associates"/>
    <s v="Northeast Dermatology Associates"/>
    <x v="19"/>
    <d v="2020-11-19T00:00:00"/>
    <n v="43"/>
    <x v="210"/>
  </r>
  <r>
    <s v="Northeast Dermatology Associates"/>
    <s v="Northeast Dermatology Associates"/>
    <x v="20"/>
    <d v="2020-11-19T00:00:00"/>
    <n v="3"/>
    <x v="210"/>
  </r>
  <r>
    <s v="Northeast Dermatology Associates"/>
    <s v="Northeast Dermatology Associates"/>
    <x v="21"/>
    <d v="2020-11-19T00:00:00"/>
    <n v="34"/>
    <x v="210"/>
  </r>
  <r>
    <s v="Northeast Dermatology Associates"/>
    <s v="Northeast Dermatology Associates"/>
    <x v="22"/>
    <d v="2020-11-19T00:00:00"/>
    <n v="92"/>
    <x v="210"/>
  </r>
  <r>
    <s v="Northeast Dermatology Associates"/>
    <s v="Northeast Dermatology Associates"/>
    <x v="18"/>
    <d v="2020-11-19T00:00:00"/>
    <n v="106"/>
    <x v="210"/>
  </r>
  <r>
    <s v="Northeast Dermatology Associates"/>
    <s v="Brookline Dermatology Associates"/>
    <x v="17"/>
    <d v="2020-11-19T00:00:00"/>
    <n v="42"/>
    <x v="210"/>
  </r>
  <r>
    <s v="Northeast Dermatology Associates"/>
    <s v="Brookline Dermatology Associates"/>
    <x v="16"/>
    <d v="2020-11-19T00:00:00"/>
    <n v="42"/>
    <x v="210"/>
  </r>
  <r>
    <s v="NULL"/>
    <s v="Unknown Practice"/>
    <x v="68"/>
    <d v="2020-11-19T00:00:00"/>
    <n v="7"/>
    <x v="210"/>
  </r>
  <r>
    <s v="Northeast Dermatology Associates"/>
    <s v="Northeast Dermatology Associates"/>
    <x v="8"/>
    <d v="2020-11-19T00:00:00"/>
    <n v="29"/>
    <x v="210"/>
  </r>
  <r>
    <s v="The Dermatology Group  "/>
    <s v="The Dermatology Group"/>
    <x v="24"/>
    <d v="2020-11-19T00:00:00"/>
    <n v="158"/>
    <x v="210"/>
  </r>
  <r>
    <s v="Vanguard Dermatology"/>
    <s v="Vanguard Dermatology"/>
    <x v="12"/>
    <d v="2020-11-19T00:00:00"/>
    <n v="70"/>
    <x v="210"/>
  </r>
  <r>
    <s v="Vanguard Dermatology"/>
    <s v="Vanguard Dermatology"/>
    <x v="13"/>
    <d v="2020-11-19T00:00:00"/>
    <n v="76"/>
    <x v="210"/>
  </r>
  <r>
    <s v="Northeast Dermatology Associates"/>
    <s v="Northeast Dermatology Associates"/>
    <x v="91"/>
    <d v="2020-11-19T00:00:00"/>
    <n v="2"/>
    <x v="210"/>
  </r>
  <r>
    <s v="Northeast Dermatology Associates"/>
    <s v="Northeast Dermatology Associates"/>
    <x v="7"/>
    <d v="2020-11-19T00:00:00"/>
    <n v="52"/>
    <x v="210"/>
  </r>
  <r>
    <s v="Northeast Dermatology Associates"/>
    <s v="Northeast Dermatology Associates"/>
    <x v="5"/>
    <d v="2020-11-19T00:00:00"/>
    <n v="99"/>
    <x v="210"/>
  </r>
  <r>
    <s v="North Pacific Dermatology"/>
    <s v="Eastside Dermatology"/>
    <x v="3"/>
    <d v="2020-11-19T00:00:00"/>
    <n v="46"/>
    <x v="210"/>
  </r>
  <r>
    <s v="Lupo Center for Aesthetic &amp; General Dermatology"/>
    <s v="Lupo Center for Aesthetic &amp; General Dermatology, LLC"/>
    <x v="2"/>
    <d v="2020-11-19T00:00:00"/>
    <n v="37"/>
    <x v="210"/>
  </r>
  <r>
    <s v="The Dermatology Group  "/>
    <s v="The Dermatology Group"/>
    <x v="76"/>
    <d v="2020-11-19T00:00:00"/>
    <n v="12"/>
    <x v="210"/>
  </r>
  <r>
    <s v="The Dermatology Group  "/>
    <s v="The Dermatology Group"/>
    <x v="64"/>
    <d v="2020-11-19T00:00:00"/>
    <n v="15"/>
    <x v="210"/>
  </r>
  <r>
    <s v="Southeast Dermatology Specialists  "/>
    <s v="Southeast Dermatology Specialists"/>
    <x v="62"/>
    <d v="2020-11-19T00:00:00"/>
    <n v="62"/>
    <x v="210"/>
  </r>
  <r>
    <s v="Semler Dermatology"/>
    <s v="Semler Dermatology"/>
    <x v="61"/>
    <d v="2020-11-19T00:00:00"/>
    <n v="85"/>
    <x v="210"/>
  </r>
  <r>
    <s v="Pacific Dermatology Specialists"/>
    <s v="Pacific Dermatology Specialists"/>
    <x v="42"/>
    <d v="2020-11-19T00:00:00"/>
    <n v="61"/>
    <x v="210"/>
  </r>
  <r>
    <s v="Northeast Dermatology Associates"/>
    <s v="South Shore Skin Center"/>
    <x v="9"/>
    <d v="2020-11-19T00:00:00"/>
    <n v="220"/>
    <x v="210"/>
  </r>
  <r>
    <s v="Northeast Dermatology Associates"/>
    <s v="South Shore Skin Center"/>
    <x v="57"/>
    <d v="2020-11-19T00:00:00"/>
    <n v="82"/>
    <x v="210"/>
  </r>
  <r>
    <s v="North Pacific Dermatology"/>
    <s v="North Pacific Dermatology"/>
    <x v="33"/>
    <d v="2020-11-19T00:00:00"/>
    <n v="56"/>
    <x v="210"/>
  </r>
  <r>
    <s v="North Pacific Dermatology"/>
    <s v="North Pacific Dermatology"/>
    <x v="4"/>
    <d v="2020-11-19T00:00:00"/>
    <n v="15"/>
    <x v="210"/>
  </r>
  <r>
    <s v="Northeast Dermatology Associates"/>
    <s v="Northeast Dermatology Associates"/>
    <x v="6"/>
    <d v="2020-11-19T00:00:00"/>
    <n v="40"/>
    <x v="210"/>
  </r>
  <r>
    <s v="Northeast Dermatology Associates"/>
    <s v="Northeast Dermatology Associates"/>
    <x v="53"/>
    <d v="2020-11-19T00:00:00"/>
    <n v="80"/>
    <x v="210"/>
  </r>
  <r>
    <s v="Northeast Dermatology Associates"/>
    <s v="Northeast Dermatology Associates"/>
    <x v="54"/>
    <d v="2020-11-19T00:00:00"/>
    <n v="37"/>
    <x v="210"/>
  </r>
  <r>
    <s v="Northeast Dermatology Associates"/>
    <s v="Northeast Dermatology Associates"/>
    <x v="55"/>
    <d v="2020-11-19T00:00:00"/>
    <n v="56"/>
    <x v="210"/>
  </r>
  <r>
    <s v="Northeast Dermatology Associates"/>
    <s v="Northeast Dermatology Associates"/>
    <x v="71"/>
    <d v="2020-11-19T00:00:00"/>
    <n v="2"/>
    <x v="210"/>
  </r>
  <r>
    <s v="Dermatology &amp; MOHS Surgery Institute"/>
    <s v="Dermatology &amp; MOHS Surgery Institute"/>
    <x v="29"/>
    <d v="2020-11-19T00:00:00"/>
    <n v="37"/>
    <x v="210"/>
  </r>
  <r>
    <s v="North Pacific Dermatology"/>
    <s v="Eastside Dermatology"/>
    <x v="95"/>
    <d v="2020-11-19T00:00:00"/>
    <n v="6"/>
    <x v="210"/>
  </r>
  <r>
    <s v="Northeast Dermatology Associates"/>
    <s v="Dermatology of Cape Cod"/>
    <x v="34"/>
    <d v="2020-11-19T00:00:00"/>
    <n v="97"/>
    <x v="210"/>
  </r>
  <r>
    <s v="Northeast Dermatology Associates"/>
    <s v="Northeast Dermatology Associates"/>
    <x v="35"/>
    <d v="2020-11-19T00:00:00"/>
    <n v="64"/>
    <x v="210"/>
  </r>
  <r>
    <s v="Northeast Dermatology Associates"/>
    <s v="Northeast Dermatology Associates"/>
    <x v="36"/>
    <d v="2020-11-19T00:00:00"/>
    <n v="52"/>
    <x v="210"/>
  </r>
  <r>
    <s v="Northeast Dermatology Associates"/>
    <s v="Northeast Dermatology Associates"/>
    <x v="67"/>
    <d v="2020-11-19T00:00:00"/>
    <n v="29"/>
    <x v="210"/>
  </r>
  <r>
    <s v="Northeast Dermatology Associates"/>
    <s v="Northeast Dermatology Associates"/>
    <x v="37"/>
    <d v="2020-11-19T00:00:00"/>
    <n v="97"/>
    <x v="210"/>
  </r>
  <r>
    <s v="Northeast Dermatology Associates"/>
    <s v="Northeast Dermatology Associates"/>
    <x v="38"/>
    <d v="2020-11-19T00:00:00"/>
    <n v="67"/>
    <x v="210"/>
  </r>
  <r>
    <s v="Northeast Dermatology Associates"/>
    <s v="Northeast Dermatology Associates"/>
    <x v="39"/>
    <d v="2020-11-19T00:00:00"/>
    <n v="21"/>
    <x v="210"/>
  </r>
  <r>
    <s v="Pacific Dermatology Specialists"/>
    <s v="Pacific Dermatology Specialists"/>
    <x v="59"/>
    <d v="2020-11-19T00:00:00"/>
    <n v="31"/>
    <x v="210"/>
  </r>
  <r>
    <s v="Pacific Dermatology Specialists"/>
    <s v="Pacific Dermatology Specialists"/>
    <x v="41"/>
    <d v="2020-11-19T00:00:00"/>
    <n v="41"/>
    <x v="210"/>
  </r>
  <r>
    <s v="Southeast Dermatology Specialists  "/>
    <s v="Southeast Dermatology Specialists"/>
    <x v="43"/>
    <d v="2020-11-19T00:00:00"/>
    <n v="50"/>
    <x v="210"/>
  </r>
  <r>
    <s v="Southeast Dermatology Specialists  "/>
    <s v="Southeast Dermatology Specialists"/>
    <x v="44"/>
    <d v="2020-11-19T00:00:00"/>
    <n v="27"/>
    <x v="210"/>
  </r>
  <r>
    <s v="The Dermatology Group  "/>
    <s v="The Dermatology Group"/>
    <x v="45"/>
    <d v="2020-11-19T00:00:00"/>
    <n v="30"/>
    <x v="210"/>
  </r>
  <r>
    <s v="The Dermatology Group  "/>
    <s v="The Dermatology Group"/>
    <x v="25"/>
    <d v="2020-11-19T00:00:00"/>
    <n v="66"/>
    <x v="210"/>
  </r>
  <r>
    <s v="Vanguard Dermatology"/>
    <s v="Vanguard Dermatology"/>
    <x v="47"/>
    <d v="2020-11-19T00:00:00"/>
    <n v="24"/>
    <x v="210"/>
  </r>
  <r>
    <s v="Vanguard Dermatology"/>
    <s v="Vanguard Dermatology"/>
    <x v="46"/>
    <d v="2020-11-19T00:00:00"/>
    <n v="63"/>
    <x v="210"/>
  </r>
  <r>
    <s v="Washington Institute of Dermatologic Laser Surgery"/>
    <s v="Washington Institute of Dermatologic Laser Surgery"/>
    <x v="48"/>
    <d v="2020-11-19T00:00:00"/>
    <n v="25"/>
    <x v="210"/>
  </r>
  <r>
    <s v="Vanguard Dermatology"/>
    <s v="Vanguard Dermatology"/>
    <x v="27"/>
    <d v="2020-11-18T00:00:00"/>
    <n v="1"/>
    <x v="211"/>
  </r>
  <r>
    <s v="The Dermatology Group  "/>
    <s v="The Dermatology Group"/>
    <x v="24"/>
    <d v="2020-11-18T00:00:00"/>
    <n v="163"/>
    <x v="211"/>
  </r>
  <r>
    <s v="Southeast Dermatology Specialists  "/>
    <s v="Southeast Dermatology Specialists"/>
    <x v="62"/>
    <d v="2020-11-18T00:00:00"/>
    <n v="70"/>
    <x v="211"/>
  </r>
  <r>
    <s v="Pacific Dermatology Specialists"/>
    <s v="Pacific Dermatology Specialists"/>
    <x v="42"/>
    <d v="2020-11-18T00:00:00"/>
    <n v="35"/>
    <x v="211"/>
  </r>
  <r>
    <s v="Northeast Dermatology Associates"/>
    <s v="South Shore Skin Center"/>
    <x v="57"/>
    <d v="2020-11-18T00:00:00"/>
    <n v="121"/>
    <x v="211"/>
  </r>
  <r>
    <s v="Northeast Dermatology Associates"/>
    <s v="Northeast Dermatology Associates"/>
    <x v="22"/>
    <d v="2020-11-18T00:00:00"/>
    <n v="89"/>
    <x v="211"/>
  </r>
  <r>
    <s v="Northeast Dermatology Associates"/>
    <s v="Northeast Dermatology Associates"/>
    <x v="56"/>
    <d v="2020-11-18T00:00:00"/>
    <n v="26"/>
    <x v="211"/>
  </r>
  <r>
    <s v="Northeast Dermatology Associates"/>
    <s v="Northeast Dermatology Associates"/>
    <x v="71"/>
    <d v="2020-11-18T00:00:00"/>
    <n v="1"/>
    <x v="211"/>
  </r>
  <r>
    <s v="Northeast Dermatology Associates"/>
    <s v="Northeast Dermatology Associates"/>
    <x v="21"/>
    <d v="2020-11-18T00:00:00"/>
    <n v="28"/>
    <x v="211"/>
  </r>
  <r>
    <s v="Northeast Dermatology Associates"/>
    <s v="Northeast Dermatology Associates"/>
    <x v="53"/>
    <d v="2020-11-18T00:00:00"/>
    <n v="69"/>
    <x v="211"/>
  </r>
  <r>
    <s v="Northeast Dermatology Associates"/>
    <s v="Northeast Dermatology Associates"/>
    <x v="55"/>
    <d v="2020-11-18T00:00:00"/>
    <n v="27"/>
    <x v="211"/>
  </r>
  <r>
    <s v="Northeast Dermatology Associates"/>
    <s v="Brookline Dermatology Associates"/>
    <x v="17"/>
    <d v="2020-11-18T00:00:00"/>
    <n v="41"/>
    <x v="211"/>
  </r>
  <r>
    <s v="Northeast Dermatology Associates"/>
    <s v="Northeast Dermatology Associates"/>
    <x v="18"/>
    <d v="2020-11-18T00:00:00"/>
    <n v="101"/>
    <x v="211"/>
  </r>
  <r>
    <s v="Northeast Dermatology Associates"/>
    <s v="Brookline Dermatology Associates"/>
    <x v="16"/>
    <d v="2020-11-18T00:00:00"/>
    <n v="36"/>
    <x v="211"/>
  </r>
  <r>
    <s v="Northeast Dermatology Associates"/>
    <s v="Northeast Dermatology Associates"/>
    <x v="37"/>
    <d v="2020-11-18T00:00:00"/>
    <n v="105"/>
    <x v="211"/>
  </r>
  <r>
    <s v="Northeast Dermatology Associates"/>
    <s v="Northeast Dermatology Associates"/>
    <x v="7"/>
    <d v="2020-11-18T00:00:00"/>
    <n v="30"/>
    <x v="211"/>
  </r>
  <r>
    <s v="Northeast Dermatology Associates"/>
    <s v="Northeast Dermatology Associates"/>
    <x v="39"/>
    <d v="2020-11-18T00:00:00"/>
    <n v="25"/>
    <x v="211"/>
  </r>
  <r>
    <s v="Northeast Dermatology Associates"/>
    <s v="Northeast Dermatology Associates"/>
    <x v="36"/>
    <d v="2020-11-18T00:00:00"/>
    <n v="111"/>
    <x v="211"/>
  </r>
  <r>
    <s v="Northeast Dermatology Associates"/>
    <s v="Northeast Dermatology Associates"/>
    <x v="5"/>
    <d v="2020-11-18T00:00:00"/>
    <n v="87"/>
    <x v="211"/>
  </r>
  <r>
    <s v="Northeast Dermatology Associates"/>
    <s v="Dermatology of Cape Cod"/>
    <x v="34"/>
    <d v="2020-11-18T00:00:00"/>
    <n v="84"/>
    <x v="211"/>
  </r>
  <r>
    <s v="Northeast Dermatology Associates"/>
    <s v="Northeast Dermatology Associates"/>
    <x v="8"/>
    <d v="2020-11-18T00:00:00"/>
    <n v="66"/>
    <x v="211"/>
  </r>
  <r>
    <s v="Pacific Dermatology Specialists"/>
    <s v="Pacific Dermatology Specialists"/>
    <x v="60"/>
    <d v="2020-11-18T00:00:00"/>
    <n v="13"/>
    <x v="211"/>
  </r>
  <r>
    <s v="Pacific Dermatology Specialists"/>
    <s v="Pacific Dermatology Specialists"/>
    <x v="41"/>
    <d v="2020-11-18T00:00:00"/>
    <n v="11"/>
    <x v="211"/>
  </r>
  <r>
    <s v="The Dermatology Group  "/>
    <s v="Swan Dermatology &amp; Aesthetics"/>
    <x v="11"/>
    <d v="2020-11-18T00:00:00"/>
    <n v="4"/>
    <x v="211"/>
  </r>
  <r>
    <s v="Vanguard Dermatology"/>
    <s v="Vanguard Dermatology"/>
    <x v="102"/>
    <d v="2020-11-18T00:00:00"/>
    <n v="12"/>
    <x v="211"/>
  </r>
  <r>
    <s v="Vanguard Dermatology"/>
    <s v="Vanguard Dermatology"/>
    <x v="12"/>
    <d v="2020-11-18T00:00:00"/>
    <n v="25"/>
    <x v="211"/>
  </r>
  <r>
    <s v="NULL"/>
    <s v="Unknown Practice"/>
    <x v="68"/>
    <d v="2020-11-18T00:00:00"/>
    <n v="1"/>
    <x v="211"/>
  </r>
  <r>
    <s v="Northeast Dermatology Associates"/>
    <s v="Northeast Dermatology Associates"/>
    <x v="87"/>
    <d v="2020-11-18T00:00:00"/>
    <n v="17"/>
    <x v="211"/>
  </r>
  <r>
    <s v="Northeast Dermatology Associates"/>
    <s v="Northeast Dermatology Associates"/>
    <x v="20"/>
    <d v="2020-11-18T00:00:00"/>
    <n v="12"/>
    <x v="211"/>
  </r>
  <r>
    <s v="Northeast Dermatology Associates"/>
    <s v="Northeast Dermatology Associates"/>
    <x v="54"/>
    <d v="2020-11-18T00:00:00"/>
    <n v="52"/>
    <x v="211"/>
  </r>
  <r>
    <s v="Vanguard Dermatology"/>
    <s v="Vanguard Dermatology"/>
    <x v="107"/>
    <d v="2020-11-18T00:00:00"/>
    <n v="1"/>
    <x v="211"/>
  </r>
  <r>
    <s v="Vanguard Dermatology"/>
    <s v="Vanguard Dermatology"/>
    <x v="84"/>
    <d v="2020-11-18T00:00:00"/>
    <n v="8"/>
    <x v="211"/>
  </r>
  <r>
    <s v="The Dermatology Group  "/>
    <s v="The Dermatology Group"/>
    <x v="25"/>
    <d v="2020-11-18T00:00:00"/>
    <n v="57"/>
    <x v="211"/>
  </r>
  <r>
    <s v="The Dermatology Group  "/>
    <s v="The Dermatology Group"/>
    <x v="26"/>
    <d v="2020-11-18T00:00:00"/>
    <n v="26"/>
    <x v="211"/>
  </r>
  <r>
    <s v="The Dermatology Group  "/>
    <s v="The Dermatology Group"/>
    <x v="64"/>
    <d v="2020-11-18T00:00:00"/>
    <n v="21"/>
    <x v="211"/>
  </r>
  <r>
    <s v="The Dermatology Group  "/>
    <s v="The Dermatology Group"/>
    <x v="76"/>
    <d v="2020-11-18T00:00:00"/>
    <n v="67"/>
    <x v="211"/>
  </r>
  <r>
    <s v="Northeast Dermatology Associates"/>
    <s v="South Shore Skin Center"/>
    <x v="9"/>
    <d v="2020-11-18T00:00:00"/>
    <n v="129"/>
    <x v="211"/>
  </r>
  <r>
    <s v="Pacific Dermatology Specialists"/>
    <s v="Pacific Dermatology Specialists"/>
    <x v="59"/>
    <d v="2020-11-18T00:00:00"/>
    <n v="15"/>
    <x v="211"/>
  </r>
  <r>
    <s v="Northeast Dermatology Associates"/>
    <s v="South Shore Skin Center"/>
    <x v="10"/>
    <d v="2020-11-18T00:00:00"/>
    <n v="3"/>
    <x v="211"/>
  </r>
  <r>
    <s v="Semler Dermatology"/>
    <s v="Semler Dermatology"/>
    <x v="61"/>
    <d v="2020-11-18T00:00:00"/>
    <n v="85"/>
    <x v="211"/>
  </r>
  <r>
    <s v="North Pacific Dermatology"/>
    <s v="North Pacific Dermatology"/>
    <x v="4"/>
    <d v="2020-11-18T00:00:00"/>
    <n v="14"/>
    <x v="211"/>
  </r>
  <r>
    <s v="Lupo Center for Aesthetic &amp; General Dermatology"/>
    <s v="Lupo Center for Aesthetic &amp; General Dermatology, LLC"/>
    <x v="2"/>
    <d v="2020-11-18T00:00:00"/>
    <n v="37"/>
    <x v="211"/>
  </r>
  <r>
    <s v="North Pacific Dermatology"/>
    <s v="Eastside Dermatology"/>
    <x v="3"/>
    <d v="2020-11-18T00:00:00"/>
    <n v="54"/>
    <x v="211"/>
  </r>
  <r>
    <s v="North Pacific Dermatology"/>
    <s v="North Pacific Dermatology"/>
    <x v="33"/>
    <d v="2020-11-18T00:00:00"/>
    <n v="59"/>
    <x v="211"/>
  </r>
  <r>
    <s v="Northeast Dermatology Associates"/>
    <s v="Northeast Dermatology Associates"/>
    <x v="38"/>
    <d v="2020-11-18T00:00:00"/>
    <n v="71"/>
    <x v="211"/>
  </r>
  <r>
    <s v="Northeast Dermatology Associates"/>
    <s v="Northeast Dermatology Associates"/>
    <x v="91"/>
    <d v="2020-11-18T00:00:00"/>
    <n v="2"/>
    <x v="211"/>
  </r>
  <r>
    <s v="Northeast Dermatology Associates"/>
    <s v="Northeast Dermatology Associates"/>
    <x v="6"/>
    <d v="2020-11-18T00:00:00"/>
    <n v="1"/>
    <x v="211"/>
  </r>
  <r>
    <s v="Northeast Dermatology Associates"/>
    <s v="Northeast Dermatology Associates"/>
    <x v="67"/>
    <d v="2020-11-18T00:00:00"/>
    <n v="22"/>
    <x v="211"/>
  </r>
  <r>
    <s v="Vanguard Dermatology"/>
    <s v="Vanguard Dermatology"/>
    <x v="47"/>
    <d v="2020-11-18T00:00:00"/>
    <n v="36"/>
    <x v="211"/>
  </r>
  <r>
    <s v="Vanguard Dermatology"/>
    <s v="Vanguard Dermatology"/>
    <x v="13"/>
    <d v="2020-11-18T00:00:00"/>
    <n v="132"/>
    <x v="211"/>
  </r>
  <r>
    <s v="Washington Institute of Dermatologic Laser Surgery"/>
    <s v="Washington Institute of Dermatologic Laser Surgery"/>
    <x v="48"/>
    <d v="2020-11-18T00:00:00"/>
    <n v="15"/>
    <x v="211"/>
  </r>
  <r>
    <s v="Southeast Dermatology Specialists  "/>
    <s v="Southeast Dermatology Specialists"/>
    <x v="66"/>
    <d v="2020-11-18T00:00:00"/>
    <n v="33"/>
    <x v="211"/>
  </r>
  <r>
    <s v="Southeast Dermatology Specialists  "/>
    <s v="Southeast Dermatology Specialists"/>
    <x v="43"/>
    <d v="2020-11-18T00:00:00"/>
    <n v="52"/>
    <x v="211"/>
  </r>
  <r>
    <s v="Southeast Dermatology Specialists  "/>
    <s v="Southeast Dermatology Specialists"/>
    <x v="62"/>
    <d v="2020-11-17T00:00:00"/>
    <n v="33"/>
    <x v="212"/>
  </r>
  <r>
    <s v="Pacific Dermatology Specialists"/>
    <s v="Pacific Dermatology Specialists"/>
    <x v="60"/>
    <d v="2020-11-17T00:00:00"/>
    <n v="35"/>
    <x v="212"/>
  </r>
  <r>
    <s v="Pacific Dermatology Specialists"/>
    <s v="Pacific Dermatology Specialists"/>
    <x v="90"/>
    <d v="2020-11-17T00:00:00"/>
    <n v="1"/>
    <x v="212"/>
  </r>
  <r>
    <s v="Semler Dermatology"/>
    <s v="Semler Dermatology"/>
    <x v="61"/>
    <d v="2020-11-17T00:00:00"/>
    <n v="81"/>
    <x v="212"/>
  </r>
  <r>
    <s v="Pacific Dermatology Specialists"/>
    <s v="Pacific Dermatology Specialists"/>
    <x v="59"/>
    <d v="2020-11-17T00:00:00"/>
    <n v="45"/>
    <x v="212"/>
  </r>
  <r>
    <s v="Pacific Dermatology Specialists"/>
    <s v="Pacific Dermatology Specialists"/>
    <x v="72"/>
    <d v="2020-11-17T00:00:00"/>
    <n v="18"/>
    <x v="212"/>
  </r>
  <r>
    <s v="Vanguard Dermatology"/>
    <s v="Vanguard Dermatology"/>
    <x v="12"/>
    <d v="2020-11-17T00:00:00"/>
    <n v="3"/>
    <x v="212"/>
  </r>
  <r>
    <s v="The Dermatology Group  "/>
    <s v="The Dermatology Group"/>
    <x v="76"/>
    <d v="2020-11-17T00:00:00"/>
    <n v="87"/>
    <x v="212"/>
  </r>
  <r>
    <s v="Northeast Dermatology Associates"/>
    <s v="Northeast Dermatology Associates"/>
    <x v="54"/>
    <d v="2020-11-17T00:00:00"/>
    <n v="34"/>
    <x v="212"/>
  </r>
  <r>
    <s v="Northeast Dermatology Associates"/>
    <s v="Northeast Dermatology Associates"/>
    <x v="39"/>
    <d v="2020-11-17T00:00:00"/>
    <n v="28"/>
    <x v="212"/>
  </r>
  <r>
    <s v="Northeast Dermatology Associates"/>
    <s v="Northeast Dermatology Associates"/>
    <x v="71"/>
    <d v="2020-11-17T00:00:00"/>
    <n v="1"/>
    <x v="212"/>
  </r>
  <r>
    <s v="Northeast Dermatology Associates"/>
    <s v="Northeast Dermatology Associates"/>
    <x v="37"/>
    <d v="2020-11-17T00:00:00"/>
    <n v="98"/>
    <x v="212"/>
  </r>
  <r>
    <s v="North Pacific Dermatology"/>
    <s v="North Pacific Dermatology"/>
    <x v="68"/>
    <d v="2020-11-17T00:00:00"/>
    <n v="1"/>
    <x v="212"/>
  </r>
  <r>
    <s v="Pacific Dermatology Specialists"/>
    <s v="Pacific Dermatology Specialists"/>
    <x v="42"/>
    <d v="2020-11-17T00:00:00"/>
    <n v="1"/>
    <x v="212"/>
  </r>
  <r>
    <s v="Pacific Dermatology Specialists"/>
    <s v="Pacific Dermatology Specialists"/>
    <x v="41"/>
    <d v="2020-11-17T00:00:00"/>
    <n v="1"/>
    <x v="212"/>
  </r>
  <r>
    <s v="Southeast Dermatology Specialists  "/>
    <s v="Southeast Dermatology Specialists"/>
    <x v="44"/>
    <d v="2020-11-17T00:00:00"/>
    <n v="30"/>
    <x v="212"/>
  </r>
  <r>
    <s v="Southeast Dermatology Specialists  "/>
    <s v="Southeast Dermatology Specialists"/>
    <x v="43"/>
    <d v="2020-11-17T00:00:00"/>
    <n v="57"/>
    <x v="212"/>
  </r>
  <r>
    <s v="Pacific Dermatology Specialists"/>
    <s v="Pacific Dermatology Specialists"/>
    <x v="92"/>
    <d v="2020-11-17T00:00:00"/>
    <n v="11"/>
    <x v="212"/>
  </r>
  <r>
    <s v="Pacific Dermatology Specialists"/>
    <s v="Pacific Dermatology Specialists"/>
    <x v="73"/>
    <d v="2020-11-17T00:00:00"/>
    <n v="25"/>
    <x v="212"/>
  </r>
  <r>
    <s v="Northeast Dermatology Associates"/>
    <s v="South Shore Skin Center"/>
    <x v="57"/>
    <d v="2020-11-17T00:00:00"/>
    <n v="192"/>
    <x v="212"/>
  </r>
  <r>
    <s v="Vanguard Dermatology"/>
    <s v="Vanguard Dermatology"/>
    <x v="108"/>
    <d v="2020-11-17T00:00:00"/>
    <n v="16"/>
    <x v="212"/>
  </r>
  <r>
    <s v="Vanguard Dermatology"/>
    <s v="Vanguard Dermatology"/>
    <x v="47"/>
    <d v="2020-11-17T00:00:00"/>
    <n v="100"/>
    <x v="212"/>
  </r>
  <r>
    <s v="Vanguard Dermatology"/>
    <s v="Vanguard Dermatology"/>
    <x v="46"/>
    <d v="2020-11-17T00:00:00"/>
    <n v="1"/>
    <x v="212"/>
  </r>
  <r>
    <s v="Vanguard Dermatology"/>
    <s v="Vanguard Dermatology"/>
    <x v="88"/>
    <d v="2020-11-17T00:00:00"/>
    <n v="15"/>
    <x v="212"/>
  </r>
  <r>
    <s v="Northeast Dermatology Associates"/>
    <s v="Northeast Dermatology Associates"/>
    <x v="55"/>
    <d v="2020-11-17T00:00:00"/>
    <n v="28"/>
    <x v="212"/>
  </r>
  <r>
    <s v="Northeast Dermatology Associates"/>
    <s v="Northeast Dermatology Associates"/>
    <x v="53"/>
    <d v="2020-11-17T00:00:00"/>
    <n v="86"/>
    <x v="212"/>
  </r>
  <r>
    <s v="Northeast Dermatology Associates"/>
    <s v="Northeast Dermatology Associates"/>
    <x v="35"/>
    <d v="2020-11-17T00:00:00"/>
    <n v="56"/>
    <x v="212"/>
  </r>
  <r>
    <s v="Northeast Dermatology Associates"/>
    <s v="Northeast Dermatology Associates"/>
    <x v="67"/>
    <d v="2020-11-17T00:00:00"/>
    <n v="19"/>
    <x v="212"/>
  </r>
  <r>
    <s v="Northeast Dermatology Associates"/>
    <s v="Northeast Dermatology Associates"/>
    <x v="36"/>
    <d v="2020-11-17T00:00:00"/>
    <n v="91"/>
    <x v="212"/>
  </r>
  <r>
    <s v="Northeast Dermatology Associates"/>
    <s v="Northeast Dermatology Associates"/>
    <x v="38"/>
    <d v="2020-11-17T00:00:00"/>
    <n v="68"/>
    <x v="212"/>
  </r>
  <r>
    <s v="Northeast Dermatology Associates"/>
    <s v="Northeast Dermatology Associates"/>
    <x v="56"/>
    <d v="2020-11-17T00:00:00"/>
    <n v="15"/>
    <x v="212"/>
  </r>
  <r>
    <s v="Northeast Dermatology Associates"/>
    <s v="Dermatology of Cape Cod"/>
    <x v="34"/>
    <d v="2020-11-17T00:00:00"/>
    <n v="101"/>
    <x v="212"/>
  </r>
  <r>
    <s v="Northeast Dermatology Associates"/>
    <s v="Brookline Dermatology Associates"/>
    <x v="16"/>
    <d v="2020-11-17T00:00:00"/>
    <n v="37"/>
    <x v="212"/>
  </r>
  <r>
    <s v="North Pacific Dermatology"/>
    <s v="North Pacific Dermatology"/>
    <x v="33"/>
    <d v="2020-11-17T00:00:00"/>
    <n v="57"/>
    <x v="212"/>
  </r>
  <r>
    <s v="Vanguard Dermatology"/>
    <s v="Vanguard Dermatology"/>
    <x v="13"/>
    <d v="2020-11-17T00:00:00"/>
    <n v="102"/>
    <x v="212"/>
  </r>
  <r>
    <s v="Vanguard Dermatology"/>
    <s v="Vanguard Dermatology"/>
    <x v="107"/>
    <d v="2020-11-17T00:00:00"/>
    <n v="42"/>
    <x v="212"/>
  </r>
  <r>
    <s v="Washington Institute of Dermatologic Laser Surgery"/>
    <s v="Washington Institute of Dermatologic Laser Surgery"/>
    <x v="48"/>
    <d v="2020-11-17T00:00:00"/>
    <n v="23"/>
    <x v="212"/>
  </r>
  <r>
    <s v="The Dermatology Group  "/>
    <s v="The Dermatology Group"/>
    <x v="25"/>
    <d v="2020-11-17T00:00:00"/>
    <n v="54"/>
    <x v="212"/>
  </r>
  <r>
    <s v="The Dermatology Group  "/>
    <s v="The Dermatology Group"/>
    <x v="24"/>
    <d v="2020-11-17T00:00:00"/>
    <n v="153"/>
    <x v="212"/>
  </r>
  <r>
    <s v="Northeast Dermatology Associates"/>
    <s v="Northeast Dermatology Associates"/>
    <x v="18"/>
    <d v="2020-11-17T00:00:00"/>
    <n v="58"/>
    <x v="212"/>
  </r>
  <r>
    <s v="Lupo Center for Aesthetic &amp; General Dermatology"/>
    <s v="Lupo Center for Aesthetic &amp; General Dermatology, LLC"/>
    <x v="2"/>
    <d v="2020-11-17T00:00:00"/>
    <n v="29"/>
    <x v="212"/>
  </r>
  <r>
    <s v="Northeast Dermatology Associates"/>
    <s v="Northeast Dermatology Associates"/>
    <x v="19"/>
    <d v="2020-11-17T00:00:00"/>
    <n v="27"/>
    <x v="212"/>
  </r>
  <r>
    <s v="Northeast Dermatology Associates"/>
    <s v="Northeast Dermatology Associates"/>
    <x v="22"/>
    <d v="2020-11-17T00:00:00"/>
    <n v="86"/>
    <x v="212"/>
  </r>
  <r>
    <s v="Northeast Dermatology Associates"/>
    <s v="Northeast Dermatology Associates"/>
    <x v="21"/>
    <d v="2020-11-17T00:00:00"/>
    <n v="38"/>
    <x v="212"/>
  </r>
  <r>
    <s v="Northeast Dermatology Associates"/>
    <s v="Northeast Dermatology Associates"/>
    <x v="5"/>
    <d v="2020-11-17T00:00:00"/>
    <n v="138"/>
    <x v="212"/>
  </r>
  <r>
    <s v="North Pacific Dermatology"/>
    <s v="Eastside Dermatology"/>
    <x v="3"/>
    <d v="2020-11-17T00:00:00"/>
    <n v="55"/>
    <x v="212"/>
  </r>
  <r>
    <s v="North Pacific Dermatology"/>
    <s v="North Pacific Dermatology"/>
    <x v="4"/>
    <d v="2020-11-17T00:00:00"/>
    <n v="29"/>
    <x v="212"/>
  </r>
  <r>
    <s v="Northeast Dermatology Associates"/>
    <s v="Northeast Dermatology Associates"/>
    <x v="20"/>
    <d v="2020-11-17T00:00:00"/>
    <n v="10"/>
    <x v="212"/>
  </r>
  <r>
    <s v="Northeast Dermatology Associates"/>
    <s v="Northeast Dermatology Associates"/>
    <x v="7"/>
    <d v="2020-11-17T00:00:00"/>
    <n v="47"/>
    <x v="212"/>
  </r>
  <r>
    <s v="Northeast Dermatology Associates"/>
    <s v="South Shore Skin Center"/>
    <x v="9"/>
    <d v="2020-11-17T00:00:00"/>
    <n v="184"/>
    <x v="212"/>
  </r>
  <r>
    <s v="Northeast Dermatology Associates"/>
    <s v="Northeast Dermatology Associates"/>
    <x v="8"/>
    <d v="2020-11-17T00:00:00"/>
    <n v="62"/>
    <x v="212"/>
  </r>
  <r>
    <s v="Northeast Dermatology Associates"/>
    <s v="South Shore Skin Center"/>
    <x v="10"/>
    <d v="2020-11-17T00:00:00"/>
    <n v="1"/>
    <x v="212"/>
  </r>
  <r>
    <s v="Pacific Dermatology Specialists"/>
    <s v="Pacific Dermatology Specialists"/>
    <x v="65"/>
    <d v="2020-11-17T00:00:00"/>
    <n v="2"/>
    <x v="212"/>
  </r>
  <r>
    <s v="Southeast Dermatology Specialists  "/>
    <s v="Southeast Dermatology Specialists"/>
    <x v="66"/>
    <d v="2020-11-17T00:00:00"/>
    <n v="11"/>
    <x v="212"/>
  </r>
  <r>
    <s v="The Dermatology Group  "/>
    <s v="Swan Dermatology &amp; Aesthetics"/>
    <x v="11"/>
    <d v="2020-11-17T00:00:00"/>
    <n v="3"/>
    <x v="212"/>
  </r>
  <r>
    <s v="The Dermatology Group  "/>
    <s v="The Dermatology Group"/>
    <x v="26"/>
    <d v="2020-11-17T00:00:00"/>
    <n v="30"/>
    <x v="212"/>
  </r>
  <r>
    <s v="The Dermatology Group  "/>
    <s v="The Dermatology Group"/>
    <x v="77"/>
    <d v="2020-11-17T00:00:00"/>
    <n v="5"/>
    <x v="212"/>
  </r>
  <r>
    <s v="The Dermatology Group  "/>
    <s v="The Dermatology Group"/>
    <x v="25"/>
    <d v="2020-11-16T00:00:00"/>
    <n v="33"/>
    <x v="213"/>
  </r>
  <r>
    <s v="Washington Institute of Dermatologic Laser Surgery"/>
    <s v="Washington Institute of Dermatologic Laser Surgery"/>
    <x v="48"/>
    <d v="2020-11-16T00:00:00"/>
    <n v="27"/>
    <x v="213"/>
  </r>
  <r>
    <s v="Southeast Dermatology Specialists  "/>
    <s v="Southeast Dermatology Specialists"/>
    <x v="43"/>
    <d v="2020-11-16T00:00:00"/>
    <n v="41"/>
    <x v="213"/>
  </r>
  <r>
    <s v="Pacific Dermatology Specialists"/>
    <s v="Pacific Dermatology Specialists"/>
    <x v="41"/>
    <d v="2020-11-16T00:00:00"/>
    <n v="40"/>
    <x v="213"/>
  </r>
  <r>
    <s v="Pacific Dermatology Specialists"/>
    <s v="Pacific Dermatology Specialists"/>
    <x v="59"/>
    <d v="2020-11-16T00:00:00"/>
    <n v="36"/>
    <x v="213"/>
  </r>
  <r>
    <s v="Pacific Dermatology Specialists"/>
    <s v="Pacific Dermatology Specialists"/>
    <x v="72"/>
    <d v="2020-11-16T00:00:00"/>
    <n v="32"/>
    <x v="213"/>
  </r>
  <r>
    <s v="Northeast Dermatology Associates"/>
    <s v="Northeast Dermatology Associates"/>
    <x v="37"/>
    <d v="2020-11-16T00:00:00"/>
    <n v="67"/>
    <x v="213"/>
  </r>
  <r>
    <s v="Northeast Dermatology Associates"/>
    <s v="Northeast Dermatology Associates"/>
    <x v="39"/>
    <d v="2020-11-16T00:00:00"/>
    <n v="28"/>
    <x v="213"/>
  </r>
  <r>
    <s v="Northeast Dermatology Associates"/>
    <s v="Northeast Dermatology Associates"/>
    <x v="19"/>
    <d v="2020-11-16T00:00:00"/>
    <n v="2"/>
    <x v="213"/>
  </r>
  <r>
    <s v="Northeast Dermatology Associates"/>
    <s v="Northeast Dermatology Associates"/>
    <x v="54"/>
    <d v="2020-11-16T00:00:00"/>
    <n v="33"/>
    <x v="213"/>
  </r>
  <r>
    <s v="Northeast Dermatology Associates"/>
    <s v="Northeast Dermatology Associates"/>
    <x v="67"/>
    <d v="2020-11-16T00:00:00"/>
    <n v="54"/>
    <x v="213"/>
  </r>
  <r>
    <s v="Northeast Dermatology Associates"/>
    <s v="Northeast Dermatology Associates"/>
    <x v="38"/>
    <d v="2020-11-16T00:00:00"/>
    <n v="80"/>
    <x v="213"/>
  </r>
  <r>
    <s v="Northeast Dermatology Associates"/>
    <s v="Northeast Dermatology Associates"/>
    <x v="56"/>
    <d v="2020-11-16T00:00:00"/>
    <n v="14"/>
    <x v="213"/>
  </r>
  <r>
    <s v="Northeast Dermatology Associates"/>
    <s v="Northeast Dermatology Associates"/>
    <x v="55"/>
    <d v="2020-11-16T00:00:00"/>
    <n v="16"/>
    <x v="213"/>
  </r>
  <r>
    <s v="Northeast Dermatology Associates"/>
    <s v="Northeast Dermatology Associates"/>
    <x v="53"/>
    <d v="2020-11-16T00:00:00"/>
    <n v="61"/>
    <x v="213"/>
  </r>
  <r>
    <s v="North Pacific Dermatology"/>
    <s v="North Pacific Dermatology"/>
    <x v="4"/>
    <d v="2020-11-16T00:00:00"/>
    <n v="15"/>
    <x v="213"/>
  </r>
  <r>
    <s v="North Pacific Dermatology"/>
    <s v="North Pacific Dermatology"/>
    <x v="68"/>
    <d v="2020-11-16T00:00:00"/>
    <n v="1"/>
    <x v="213"/>
  </r>
  <r>
    <s v="North Pacific Dermatology"/>
    <s v="North Pacific Dermatology"/>
    <x v="33"/>
    <d v="2020-11-16T00:00:00"/>
    <n v="60"/>
    <x v="213"/>
  </r>
  <r>
    <s v="The Dermatology Group  "/>
    <s v="The Dermatology Group"/>
    <x v="77"/>
    <d v="2020-11-16T00:00:00"/>
    <n v="70"/>
    <x v="213"/>
  </r>
  <r>
    <s v="Vanguard Dermatology"/>
    <s v="Vanguard Dermatology"/>
    <x v="47"/>
    <d v="2020-11-16T00:00:00"/>
    <n v="32"/>
    <x v="213"/>
  </r>
  <r>
    <s v="Pacific Dermatology Specialists"/>
    <s v="Pacific Dermatology Specialists"/>
    <x v="42"/>
    <d v="2020-11-16T00:00:00"/>
    <n v="4"/>
    <x v="213"/>
  </r>
  <r>
    <s v="Semler Dermatology"/>
    <s v="Semler Dermatology"/>
    <x v="61"/>
    <d v="2020-11-16T00:00:00"/>
    <n v="90"/>
    <x v="213"/>
  </r>
  <r>
    <s v="Southeast Dermatology Specialists  "/>
    <s v="Southeast Dermatology Specialists"/>
    <x v="62"/>
    <d v="2020-11-16T00:00:00"/>
    <n v="69"/>
    <x v="213"/>
  </r>
  <r>
    <s v="Northeast Dermatology Associates"/>
    <s v="South Shore Skin Center"/>
    <x v="57"/>
    <d v="2020-11-16T00:00:00"/>
    <n v="70"/>
    <x v="213"/>
  </r>
  <r>
    <s v="Northeast Dermatology Associates"/>
    <s v="South Shore Skin Center"/>
    <x v="9"/>
    <d v="2020-11-16T00:00:00"/>
    <n v="216"/>
    <x v="213"/>
  </r>
  <r>
    <s v="Pacific Dermatology Specialists"/>
    <s v="Pacific Dermatology Specialists"/>
    <x v="65"/>
    <d v="2020-11-16T00:00:00"/>
    <n v="32"/>
    <x v="213"/>
  </r>
  <r>
    <s v="Northeast Dermatology Associates"/>
    <s v="Brookline Dermatology Associates"/>
    <x v="17"/>
    <d v="2020-11-16T00:00:00"/>
    <n v="10"/>
    <x v="213"/>
  </r>
  <r>
    <s v="Northeast Dermatology Associates"/>
    <s v="Northeast Dermatology Associates"/>
    <x v="5"/>
    <d v="2020-11-16T00:00:00"/>
    <n v="106"/>
    <x v="213"/>
  </r>
  <r>
    <s v="Lupo Center for Aesthetic &amp; General Dermatology"/>
    <s v="Lupo Center for Aesthetic &amp; General Dermatology, LLC"/>
    <x v="2"/>
    <d v="2020-11-16T00:00:00"/>
    <n v="37"/>
    <x v="213"/>
  </r>
  <r>
    <s v="North Pacific Dermatology"/>
    <s v="Eastside Dermatology"/>
    <x v="3"/>
    <d v="2020-11-16T00:00:00"/>
    <n v="46"/>
    <x v="213"/>
  </r>
  <r>
    <s v="Northeast Dermatology Associates"/>
    <s v="Northeast Dermatology Associates"/>
    <x v="22"/>
    <d v="2020-11-16T00:00:00"/>
    <n v="69"/>
    <x v="213"/>
  </r>
  <r>
    <s v="Northeast Dermatology Associates"/>
    <s v="Northeast Dermatology Associates"/>
    <x v="71"/>
    <d v="2020-11-16T00:00:00"/>
    <n v="2"/>
    <x v="213"/>
  </r>
  <r>
    <s v="Northeast Dermatology Associates"/>
    <s v="Northeast Dermatology Associates"/>
    <x v="7"/>
    <d v="2020-11-16T00:00:00"/>
    <n v="26"/>
    <x v="213"/>
  </r>
  <r>
    <s v="Vanguard Dermatology"/>
    <s v="Vanguard Dermatology"/>
    <x v="13"/>
    <d v="2020-11-16T00:00:00"/>
    <n v="121"/>
    <x v="213"/>
  </r>
  <r>
    <s v="Vanguard Dermatology"/>
    <s v="Vanguard Dermatology"/>
    <x v="12"/>
    <d v="2020-11-16T00:00:00"/>
    <n v="38"/>
    <x v="213"/>
  </r>
  <r>
    <s v="The Dermatology Group  "/>
    <s v="The Dermatology Group"/>
    <x v="24"/>
    <d v="2020-11-16T00:00:00"/>
    <n v="143"/>
    <x v="213"/>
  </r>
  <r>
    <s v="Northeast Dermatology Associates"/>
    <s v="Northeast Dermatology Associates"/>
    <x v="8"/>
    <d v="2020-11-16T00:00:00"/>
    <n v="40"/>
    <x v="213"/>
  </r>
  <r>
    <s v="Southeast Dermatology Specialists  "/>
    <s v="Southeast Dermatology Specialists"/>
    <x v="66"/>
    <d v="2020-11-16T00:00:00"/>
    <n v="25"/>
    <x v="213"/>
  </r>
  <r>
    <s v="Northeast Dermatology Associates"/>
    <s v="Dermatology of Cape Cod"/>
    <x v="34"/>
    <d v="2020-11-16T00:00:00"/>
    <n v="86"/>
    <x v="213"/>
  </r>
  <r>
    <s v="Northeast Dermatology Associates"/>
    <s v="Northeast Dermatology Associates"/>
    <x v="18"/>
    <d v="2020-11-16T00:00:00"/>
    <n v="95"/>
    <x v="213"/>
  </r>
  <r>
    <s v="Northeast Dermatology Associates"/>
    <s v="Northeast Dermatology Associates"/>
    <x v="21"/>
    <d v="2020-11-16T00:00:00"/>
    <n v="28"/>
    <x v="213"/>
  </r>
  <r>
    <s v="Northeast Dermatology Associates"/>
    <s v="Northeast Dermatology Associates"/>
    <x v="20"/>
    <d v="2020-11-16T00:00:00"/>
    <n v="17"/>
    <x v="213"/>
  </r>
  <r>
    <s v="Northeast Dermatology Associates"/>
    <s v="Northeast Dermatology Associates"/>
    <x v="36"/>
    <d v="2020-11-16T00:00:00"/>
    <n v="105"/>
    <x v="213"/>
  </r>
  <r>
    <s v="Northeast Dermatology Associates"/>
    <s v="Northeast Dermatology Associates"/>
    <x v="35"/>
    <d v="2020-11-16T00:00:00"/>
    <n v="64"/>
    <x v="213"/>
  </r>
  <r>
    <s v="The Dermatology Group  "/>
    <s v="Swan Dermatology &amp; Aesthetics"/>
    <x v="11"/>
    <d v="2020-11-16T00:00:00"/>
    <n v="28"/>
    <x v="213"/>
  </r>
  <r>
    <s v="The Dermatology Group  "/>
    <s v="The Dermatology Group"/>
    <x v="26"/>
    <d v="2020-11-16T00:00:00"/>
    <n v="25"/>
    <x v="213"/>
  </r>
  <r>
    <s v="Vanguard Dermatology"/>
    <s v="Vanguard Dermatology"/>
    <x v="46"/>
    <d v="2020-11-16T00:00:00"/>
    <n v="4"/>
    <x v="213"/>
  </r>
  <r>
    <s v="Vanguard Dermatology"/>
    <s v="Vanguard Dermatology"/>
    <x v="27"/>
    <d v="2020-11-16T00:00:00"/>
    <n v="12"/>
    <x v="213"/>
  </r>
  <r>
    <s v="Northeast Dermatology Associates"/>
    <s v="South Shore Skin Center"/>
    <x v="10"/>
    <d v="2020-11-16T00:00:00"/>
    <n v="2"/>
    <x v="213"/>
  </r>
  <r>
    <s v="Pacific Dermatology Specialists"/>
    <s v="Pacific Dermatology Specialists"/>
    <x v="73"/>
    <d v="2020-11-16T00:00:00"/>
    <n v="18"/>
    <x v="213"/>
  </r>
  <r>
    <s v="Pacific Dermatology Specialists"/>
    <s v="Pacific Dermatology Specialists"/>
    <x v="73"/>
    <d v="2020-11-13T00:00:00"/>
    <n v="1"/>
    <x v="214"/>
  </r>
  <r>
    <s v="Northeast Dermatology Associates"/>
    <s v="South Shore Skin Center"/>
    <x v="10"/>
    <d v="2020-11-13T00:00:00"/>
    <n v="1"/>
    <x v="214"/>
  </r>
  <r>
    <s v="Northeast Dermatology Associates"/>
    <s v="Northeast Dermatology Associates"/>
    <x v="8"/>
    <d v="2020-11-13T00:00:00"/>
    <n v="44"/>
    <x v="214"/>
  </r>
  <r>
    <s v="Pacific Dermatology Specialists"/>
    <s v="Pacific Dermatology Specialists"/>
    <x v="41"/>
    <d v="2020-11-13T00:00:00"/>
    <n v="43"/>
    <x v="214"/>
  </r>
  <r>
    <s v="Southeast Dermatology Specialists  "/>
    <s v="Southeast Dermatology Specialists"/>
    <x v="44"/>
    <d v="2020-11-13T00:00:00"/>
    <n v="8"/>
    <x v="214"/>
  </r>
  <r>
    <s v="Vanguard Dermatology"/>
    <s v="Vanguard Dermatology"/>
    <x v="46"/>
    <d v="2020-11-13T00:00:00"/>
    <n v="9"/>
    <x v="214"/>
  </r>
  <r>
    <s v="The Dermatology Group  "/>
    <s v="The Dermatology Group"/>
    <x v="26"/>
    <d v="2020-11-13T00:00:00"/>
    <n v="38"/>
    <x v="214"/>
  </r>
  <r>
    <s v="Northeast Dermatology Associates"/>
    <s v="Northeast Dermatology Associates"/>
    <x v="35"/>
    <d v="2020-11-13T00:00:00"/>
    <n v="30"/>
    <x v="214"/>
  </r>
  <r>
    <s v="Northeast Dermatology Associates"/>
    <s v="Northeast Dermatology Associates"/>
    <x v="36"/>
    <d v="2020-11-13T00:00:00"/>
    <n v="60"/>
    <x v="214"/>
  </r>
  <r>
    <s v="Northeast Dermatology Associates"/>
    <s v="Northeast Dermatology Associates"/>
    <x v="7"/>
    <d v="2020-11-13T00:00:00"/>
    <n v="31"/>
    <x v="214"/>
  </r>
  <r>
    <s v="Northeast Dermatology Associates"/>
    <s v="Northeast Dermatology Associates"/>
    <x v="5"/>
    <d v="2020-11-13T00:00:00"/>
    <n v="4"/>
    <x v="214"/>
  </r>
  <r>
    <s v="Northeast Dermatology Associates"/>
    <s v="Dermatology of Cape Cod"/>
    <x v="34"/>
    <d v="2020-11-13T00:00:00"/>
    <n v="54"/>
    <x v="214"/>
  </r>
  <r>
    <s v="Northeast Dermatology Associates"/>
    <s v="Brookline Dermatology Associates"/>
    <x v="16"/>
    <d v="2020-11-13T00:00:00"/>
    <n v="17"/>
    <x v="214"/>
  </r>
  <r>
    <s v="Southeast Dermatology Specialists  "/>
    <s v="Southeast Dermatology Specialists"/>
    <x v="62"/>
    <d v="2020-11-13T00:00:00"/>
    <n v="30"/>
    <x v="214"/>
  </r>
  <r>
    <s v="The Dermatology Group  "/>
    <s v="The Dermatology Group"/>
    <x v="24"/>
    <d v="2020-11-13T00:00:00"/>
    <n v="70"/>
    <x v="214"/>
  </r>
  <r>
    <s v="Vanguard Dermatology"/>
    <s v="Vanguard Dermatology"/>
    <x v="12"/>
    <d v="2020-11-13T00:00:00"/>
    <n v="17"/>
    <x v="214"/>
  </r>
  <r>
    <s v="Northeast Dermatology Associates"/>
    <s v="Northeast Dermatology Associates"/>
    <x v="71"/>
    <d v="2020-11-13T00:00:00"/>
    <n v="1"/>
    <x v="214"/>
  </r>
  <r>
    <s v="Northeast Dermatology Associates"/>
    <s v="Northeast Dermatology Associates"/>
    <x v="22"/>
    <d v="2020-11-13T00:00:00"/>
    <n v="77"/>
    <x v="214"/>
  </r>
  <r>
    <s v="Lupo Center for Aesthetic &amp; General Dermatology"/>
    <s v="Lupo Center for Aesthetic &amp; General Dermatology, LLC"/>
    <x v="2"/>
    <d v="2020-11-13T00:00:00"/>
    <n v="14"/>
    <x v="214"/>
  </r>
  <r>
    <s v="Northeast Dermatology Associates"/>
    <s v="Northeast Dermatology Associates"/>
    <x v="18"/>
    <d v="2020-11-13T00:00:00"/>
    <n v="8"/>
    <x v="214"/>
  </r>
  <r>
    <s v="Northeast Dermatology Associates"/>
    <s v="Brookline Dermatology Associates"/>
    <x v="17"/>
    <d v="2020-11-13T00:00:00"/>
    <n v="42"/>
    <x v="214"/>
  </r>
  <r>
    <s v="Northeast Dermatology Associates"/>
    <s v="South Shore Skin Center"/>
    <x v="9"/>
    <d v="2020-11-13T00:00:00"/>
    <n v="120"/>
    <x v="214"/>
  </r>
  <r>
    <s v="Northeast Dermatology Associates"/>
    <s v="South Shore Skin Center"/>
    <x v="57"/>
    <d v="2020-11-13T00:00:00"/>
    <n v="84"/>
    <x v="214"/>
  </r>
  <r>
    <s v="Southeast Dermatology Specialists  "/>
    <s v="Southeast Dermatology Specialists"/>
    <x v="43"/>
    <d v="2020-11-13T00:00:00"/>
    <n v="39"/>
    <x v="214"/>
  </r>
  <r>
    <s v="Pacific Dermatology Specialists"/>
    <s v="Pacific Dermatology Specialists"/>
    <x v="42"/>
    <d v="2020-11-13T00:00:00"/>
    <n v="36"/>
    <x v="214"/>
  </r>
  <r>
    <s v="North Pacific Dermatology"/>
    <s v="North Pacific Dermatology"/>
    <x v="33"/>
    <d v="2020-11-13T00:00:00"/>
    <n v="21"/>
    <x v="214"/>
  </r>
  <r>
    <s v="North Pacific Dermatology"/>
    <s v="North Pacific Dermatology"/>
    <x v="4"/>
    <d v="2020-11-13T00:00:00"/>
    <n v="36"/>
    <x v="214"/>
  </r>
  <r>
    <s v="North Pacific Dermatology"/>
    <s v="Eastside Dermatology"/>
    <x v="3"/>
    <d v="2020-11-13T00:00:00"/>
    <n v="46"/>
    <x v="214"/>
  </r>
  <r>
    <s v="Northeast Dermatology Associates"/>
    <s v="Northeast Dermatology Associates"/>
    <x v="53"/>
    <d v="2020-11-13T00:00:00"/>
    <n v="56"/>
    <x v="214"/>
  </r>
  <r>
    <s v="Northeast Dermatology Associates"/>
    <s v="Northeast Dermatology Associates"/>
    <x v="38"/>
    <d v="2020-11-13T00:00:00"/>
    <n v="41"/>
    <x v="214"/>
  </r>
  <r>
    <s v="Northeast Dermatology Associates"/>
    <s v="Northeast Dermatology Associates"/>
    <x v="54"/>
    <d v="2020-11-13T00:00:00"/>
    <n v="34"/>
    <x v="214"/>
  </r>
  <r>
    <s v="Northeast Dermatology Associates"/>
    <s v="Northeast Dermatology Associates"/>
    <x v="37"/>
    <d v="2020-11-13T00:00:00"/>
    <n v="110"/>
    <x v="214"/>
  </r>
  <r>
    <s v="NULL"/>
    <s v="Unknown Practice"/>
    <x v="68"/>
    <d v="2020-11-13T00:00:00"/>
    <n v="1"/>
    <x v="214"/>
  </r>
  <r>
    <s v="Semler Dermatology"/>
    <s v="Semler Dermatology"/>
    <x v="61"/>
    <d v="2020-11-13T00:00:00"/>
    <n v="42"/>
    <x v="214"/>
  </r>
  <r>
    <s v="Washington Institute of Dermatologic Laser Surgery"/>
    <s v="Washington Institute of Dermatologic Laser Surgery"/>
    <x v="48"/>
    <d v="2020-11-13T00:00:00"/>
    <n v="21"/>
    <x v="214"/>
  </r>
  <r>
    <s v="The Dermatology Group  "/>
    <s v="The Dermatology Group"/>
    <x v="25"/>
    <d v="2020-11-13T00:00:00"/>
    <n v="19"/>
    <x v="214"/>
  </r>
  <r>
    <s v="Vanguard Dermatology"/>
    <s v="Vanguard Dermatology"/>
    <x v="84"/>
    <d v="2020-11-13T00:00:00"/>
    <n v="15"/>
    <x v="214"/>
  </r>
  <r>
    <s v="The Dermatology Group  "/>
    <s v="The Dermatology Group"/>
    <x v="76"/>
    <d v="2020-11-13T00:00:00"/>
    <n v="12"/>
    <x v="214"/>
  </r>
  <r>
    <s v="The Dermatology Group  "/>
    <s v="The Dermatology Group"/>
    <x v="100"/>
    <d v="2020-11-13T00:00:00"/>
    <n v="1"/>
    <x v="214"/>
  </r>
  <r>
    <s v="Vanguard Dermatology"/>
    <s v="Vanguard Dermatology"/>
    <x v="109"/>
    <d v="2020-11-12T00:00:00"/>
    <n v="2"/>
    <x v="215"/>
  </r>
  <r>
    <s v="Vanguard Dermatology"/>
    <s v="Vanguard Dermatology"/>
    <x v="46"/>
    <d v="2020-11-12T00:00:00"/>
    <n v="58"/>
    <x v="215"/>
  </r>
  <r>
    <s v="Vanguard Dermatology"/>
    <s v="Vanguard Dermatology"/>
    <x v="47"/>
    <d v="2020-11-12T00:00:00"/>
    <n v="16"/>
    <x v="215"/>
  </r>
  <r>
    <s v="Pacific Dermatology Specialists"/>
    <s v="Pacific Dermatology Specialists"/>
    <x v="42"/>
    <d v="2020-11-12T00:00:00"/>
    <n v="33"/>
    <x v="215"/>
  </r>
  <r>
    <s v="Southeast Dermatology Specialists  "/>
    <s v="Southeast Dermatology Specialists"/>
    <x v="44"/>
    <d v="2020-11-12T00:00:00"/>
    <n v="26"/>
    <x v="215"/>
  </r>
  <r>
    <s v="Southeast Dermatology Specialists  "/>
    <s v="Southeast Dermatology Specialists"/>
    <x v="62"/>
    <d v="2020-11-12T00:00:00"/>
    <n v="71"/>
    <x v="215"/>
  </r>
  <r>
    <s v="Northeast Dermatology Associates"/>
    <s v="Northeast Dermatology Associates"/>
    <x v="40"/>
    <d v="2020-11-12T00:00:00"/>
    <n v="8"/>
    <x v="215"/>
  </r>
  <r>
    <s v="Northeast Dermatology Associates"/>
    <s v="South Shore Skin Center"/>
    <x v="57"/>
    <d v="2020-11-12T00:00:00"/>
    <n v="176"/>
    <x v="215"/>
  </r>
  <r>
    <s v="Northeast Dermatology Associates"/>
    <s v="Northeast Dermatology Associates"/>
    <x v="18"/>
    <d v="2020-11-12T00:00:00"/>
    <n v="98"/>
    <x v="215"/>
  </r>
  <r>
    <s v="Northeast Dermatology Associates"/>
    <s v="Dermatology of Cape Cod"/>
    <x v="34"/>
    <d v="2020-11-12T00:00:00"/>
    <n v="102"/>
    <x v="215"/>
  </r>
  <r>
    <s v="Northeast Dermatology Associates"/>
    <s v="Brookline Dermatology Associates"/>
    <x v="16"/>
    <d v="2020-11-12T00:00:00"/>
    <n v="36"/>
    <x v="215"/>
  </r>
  <r>
    <s v="North Pacific Dermatology"/>
    <s v="North Pacific Dermatology"/>
    <x v="33"/>
    <d v="2020-11-12T00:00:00"/>
    <n v="55"/>
    <x v="215"/>
  </r>
  <r>
    <s v="Northeast Dermatology Associates"/>
    <s v="Northeast Dermatology Associates"/>
    <x v="21"/>
    <d v="2020-11-12T00:00:00"/>
    <n v="31"/>
    <x v="215"/>
  </r>
  <r>
    <s v="Northeast Dermatology Associates"/>
    <s v="Northeast Dermatology Associates"/>
    <x v="38"/>
    <d v="2020-11-12T00:00:00"/>
    <n v="93"/>
    <x v="215"/>
  </r>
  <r>
    <s v="Northeast Dermatology Associates"/>
    <s v="Northeast Dermatology Associates"/>
    <x v="55"/>
    <d v="2020-11-12T00:00:00"/>
    <n v="32"/>
    <x v="215"/>
  </r>
  <r>
    <s v="Northeast Dermatology Associates"/>
    <s v="Northeast Dermatology Associates"/>
    <x v="53"/>
    <d v="2020-11-12T00:00:00"/>
    <n v="45"/>
    <x v="215"/>
  </r>
  <r>
    <s v="Northeast Dermatology Associates"/>
    <s v="Northeast Dermatology Associates"/>
    <x v="36"/>
    <d v="2020-11-12T00:00:00"/>
    <n v="54"/>
    <x v="215"/>
  </r>
  <r>
    <s v="Northeast Dermatology Associates"/>
    <s v="Northeast Dermatology Associates"/>
    <x v="35"/>
    <d v="2020-11-12T00:00:00"/>
    <n v="63"/>
    <x v="215"/>
  </r>
  <r>
    <s v="Northeast Dermatology Associates"/>
    <s v="Northeast Dermatology Associates"/>
    <x v="39"/>
    <d v="2020-11-12T00:00:00"/>
    <n v="22"/>
    <x v="215"/>
  </r>
  <r>
    <s v="Northeast Dermatology Associates"/>
    <s v="Northeast Dermatology Associates"/>
    <x v="71"/>
    <d v="2020-11-12T00:00:00"/>
    <n v="1"/>
    <x v="215"/>
  </r>
  <r>
    <s v="Northeast Dermatology Associates"/>
    <s v="Northeast Dermatology Associates"/>
    <x v="7"/>
    <d v="2020-11-12T00:00:00"/>
    <n v="47"/>
    <x v="215"/>
  </r>
  <r>
    <s v="Northeast Dermatology Associates"/>
    <s v="Northeast Dermatology Associates"/>
    <x v="37"/>
    <d v="2020-11-12T00:00:00"/>
    <n v="34"/>
    <x v="215"/>
  </r>
  <r>
    <s v="Northeast Dermatology Associates"/>
    <s v="Northeast Dermatology Associates"/>
    <x v="54"/>
    <d v="2020-11-12T00:00:00"/>
    <n v="35"/>
    <x v="215"/>
  </r>
  <r>
    <s v="Northeast Dermatology Associates"/>
    <s v="Northeast Dermatology Associates"/>
    <x v="5"/>
    <d v="2020-11-12T00:00:00"/>
    <n v="90"/>
    <x v="215"/>
  </r>
  <r>
    <s v="Pacific Dermatology Specialists"/>
    <s v="Pacific Dermatology Specialists"/>
    <x v="41"/>
    <d v="2020-11-12T00:00:00"/>
    <n v="38"/>
    <x v="215"/>
  </r>
  <r>
    <s v="Northeast Dermatology Associates"/>
    <s v="Northeast Dermatology Associates"/>
    <x v="8"/>
    <d v="2020-11-12T00:00:00"/>
    <n v="66"/>
    <x v="215"/>
  </r>
  <r>
    <s v="Pacific Dermatology Specialists"/>
    <s v="Pacific Dermatology Specialists"/>
    <x v="59"/>
    <d v="2020-11-12T00:00:00"/>
    <n v="34"/>
    <x v="215"/>
  </r>
  <r>
    <s v="Vanguard Dermatology"/>
    <s v="Vanguard Dermatology"/>
    <x v="12"/>
    <d v="2020-11-12T00:00:00"/>
    <n v="66"/>
    <x v="215"/>
  </r>
  <r>
    <s v="North Pacific Dermatology"/>
    <s v="North Pacific Dermatology"/>
    <x v="4"/>
    <d v="2020-11-12T00:00:00"/>
    <n v="18"/>
    <x v="215"/>
  </r>
  <r>
    <s v="NULL"/>
    <s v="Unknown Practice"/>
    <x v="68"/>
    <d v="2020-11-12T00:00:00"/>
    <n v="6"/>
    <x v="215"/>
  </r>
  <r>
    <s v="Northeast Dermatology Associates"/>
    <s v="Northeast Dermatology Associates"/>
    <x v="6"/>
    <d v="2020-11-12T00:00:00"/>
    <n v="44"/>
    <x v="215"/>
  </r>
  <r>
    <s v="Northeast Dermatology Associates"/>
    <s v="Northeast Dermatology Associates"/>
    <x v="20"/>
    <d v="2020-11-12T00:00:00"/>
    <n v="3"/>
    <x v="215"/>
  </r>
  <r>
    <s v="The Dermatology Group  "/>
    <s v="The Dermatology Group"/>
    <x v="26"/>
    <d v="2020-11-12T00:00:00"/>
    <n v="91"/>
    <x v="215"/>
  </r>
  <r>
    <s v="The Dermatology Group  "/>
    <s v="Swan Dermatology &amp; Aesthetics"/>
    <x v="11"/>
    <d v="2020-11-12T00:00:00"/>
    <n v="39"/>
    <x v="215"/>
  </r>
  <r>
    <s v="The Dermatology Group  "/>
    <s v="The Dermatology Group"/>
    <x v="76"/>
    <d v="2020-11-12T00:00:00"/>
    <n v="15"/>
    <x v="215"/>
  </r>
  <r>
    <s v="The Dermatology Group  "/>
    <s v="The Dermatology Group"/>
    <x v="64"/>
    <d v="2020-11-12T00:00:00"/>
    <n v="19"/>
    <x v="215"/>
  </r>
  <r>
    <s v="Semler Dermatology"/>
    <s v="Semler Dermatology"/>
    <x v="61"/>
    <d v="2020-11-12T00:00:00"/>
    <n v="81"/>
    <x v="215"/>
  </r>
  <r>
    <s v="Northeast Dermatology Associates"/>
    <s v="South Shore Skin Center"/>
    <x v="9"/>
    <d v="2020-11-12T00:00:00"/>
    <n v="219"/>
    <x v="215"/>
  </r>
  <r>
    <s v="Pacific Dermatology Specialists"/>
    <s v="Pacific Dermatology Specialists"/>
    <x v="65"/>
    <d v="2020-11-12T00:00:00"/>
    <n v="14"/>
    <x v="215"/>
  </r>
  <r>
    <s v="Northeast Dermatology Associates"/>
    <s v="South Shore Skin Center"/>
    <x v="10"/>
    <d v="2020-11-12T00:00:00"/>
    <n v="2"/>
    <x v="215"/>
  </r>
  <r>
    <s v="Northeast Dermatology Associates"/>
    <s v="Brookline Dermatology Associates"/>
    <x v="17"/>
    <d v="2020-11-12T00:00:00"/>
    <n v="42"/>
    <x v="215"/>
  </r>
  <r>
    <s v="North Pacific Dermatology"/>
    <s v="Eastside Dermatology"/>
    <x v="85"/>
    <d v="2020-11-12T00:00:00"/>
    <n v="5"/>
    <x v="215"/>
  </r>
  <r>
    <s v="North Pacific Dermatology"/>
    <s v="Eastside Dermatology"/>
    <x v="3"/>
    <d v="2020-11-12T00:00:00"/>
    <n v="38"/>
    <x v="215"/>
  </r>
  <r>
    <s v="Lupo Center for Aesthetic &amp; General Dermatology"/>
    <s v="Lupo Center for Aesthetic &amp; General Dermatology, LLC"/>
    <x v="2"/>
    <d v="2020-11-12T00:00:00"/>
    <n v="46"/>
    <x v="215"/>
  </r>
  <r>
    <s v="Northeast Dermatology Associates"/>
    <s v="Northeast Dermatology Associates"/>
    <x v="22"/>
    <d v="2020-11-12T00:00:00"/>
    <n v="93"/>
    <x v="215"/>
  </r>
  <r>
    <s v="Northeast Dermatology Associates"/>
    <s v="Northeast Dermatology Associates"/>
    <x v="67"/>
    <d v="2020-11-12T00:00:00"/>
    <n v="22"/>
    <x v="215"/>
  </r>
  <r>
    <s v="Northeast Dermatology Associates"/>
    <s v="Northeast Dermatology Associates"/>
    <x v="19"/>
    <d v="2020-11-12T00:00:00"/>
    <n v="42"/>
    <x v="215"/>
  </r>
  <r>
    <s v="The Dermatology Group  "/>
    <s v="The Dermatology Group"/>
    <x v="25"/>
    <d v="2020-11-12T00:00:00"/>
    <n v="65"/>
    <x v="215"/>
  </r>
  <r>
    <s v="The Dermatology Group  "/>
    <s v="The Dermatology Group"/>
    <x v="24"/>
    <d v="2020-11-12T00:00:00"/>
    <n v="177"/>
    <x v="215"/>
  </r>
  <r>
    <s v="The Dermatology Group  "/>
    <s v="The Dermatology Group"/>
    <x v="100"/>
    <d v="2020-11-12T00:00:00"/>
    <n v="1"/>
    <x v="215"/>
  </r>
  <r>
    <s v="Vanguard Dermatology"/>
    <s v="Vanguard Dermatology"/>
    <x v="13"/>
    <d v="2020-11-12T00:00:00"/>
    <n v="69"/>
    <x v="215"/>
  </r>
  <r>
    <s v="Washington Institute of Dermatologic Laser Surgery"/>
    <s v="Washington Institute of Dermatologic Laser Surgery"/>
    <x v="48"/>
    <d v="2020-11-12T00:00:00"/>
    <n v="20"/>
    <x v="215"/>
  </r>
  <r>
    <s v="Southeast Dermatology Specialists  "/>
    <s v="Southeast Dermatology Specialists"/>
    <x v="66"/>
    <d v="2020-11-12T00:00:00"/>
    <n v="1"/>
    <x v="215"/>
  </r>
  <r>
    <s v="Southeast Dermatology Specialists  "/>
    <s v="Southeast Dermatology Specialists"/>
    <x v="43"/>
    <d v="2020-11-12T00:00:00"/>
    <n v="48"/>
    <x v="215"/>
  </r>
  <r>
    <s v="Southeast Dermatology Specialists  "/>
    <s v="Southeast Dermatology Specialists"/>
    <x v="62"/>
    <d v="2020-11-11T00:00:00"/>
    <n v="71"/>
    <x v="216"/>
  </r>
  <r>
    <s v="Semler Dermatology"/>
    <s v="Semler Dermatology"/>
    <x v="61"/>
    <d v="2020-11-11T00:00:00"/>
    <n v="83"/>
    <x v="216"/>
  </r>
  <r>
    <s v="Pacific Dermatology Specialists"/>
    <s v="Pacific Dermatology Specialists"/>
    <x v="42"/>
    <d v="2020-11-11T00:00:00"/>
    <n v="33"/>
    <x v="216"/>
  </r>
  <r>
    <s v="Northeast Dermatology Associates"/>
    <s v="South Shore Skin Center"/>
    <x v="9"/>
    <d v="2020-11-11T00:00:00"/>
    <n v="176"/>
    <x v="216"/>
  </r>
  <r>
    <s v="Northeast Dermatology Associates"/>
    <s v="South Shore Skin Center"/>
    <x v="57"/>
    <d v="2020-11-11T00:00:00"/>
    <n v="93"/>
    <x v="216"/>
  </r>
  <r>
    <s v="The Dermatology Group  "/>
    <s v="The Dermatology Group"/>
    <x v="76"/>
    <d v="2020-11-11T00:00:00"/>
    <n v="63"/>
    <x v="216"/>
  </r>
  <r>
    <s v="The Dermatology Group  "/>
    <s v="The Dermatology Group"/>
    <x v="64"/>
    <d v="2020-11-11T00:00:00"/>
    <n v="20"/>
    <x v="216"/>
  </r>
  <r>
    <s v="Northeast Dermatology Associates"/>
    <s v="Northeast Dermatology Associates"/>
    <x v="53"/>
    <d v="2020-11-11T00:00:00"/>
    <n v="74"/>
    <x v="216"/>
  </r>
  <r>
    <s v="Northeast Dermatology Associates"/>
    <s v="Northeast Dermatology Associates"/>
    <x v="54"/>
    <d v="2020-11-11T00:00:00"/>
    <n v="61"/>
    <x v="216"/>
  </r>
  <r>
    <s v="Northeast Dermatology Associates"/>
    <s v="Northeast Dermatology Associates"/>
    <x v="55"/>
    <d v="2020-11-11T00:00:00"/>
    <n v="22"/>
    <x v="216"/>
  </r>
  <r>
    <s v="Northeast Dermatology Associates"/>
    <s v="Northeast Dermatology Associates"/>
    <x v="56"/>
    <d v="2020-11-11T00:00:00"/>
    <n v="21"/>
    <x v="216"/>
  </r>
  <r>
    <s v="North Pacific Dermatology"/>
    <s v="North Pacific Dermatology"/>
    <x v="68"/>
    <d v="2020-11-11T00:00:00"/>
    <n v="1"/>
    <x v="216"/>
  </r>
  <r>
    <s v="North Pacific Dermatology"/>
    <s v="North Pacific Dermatology"/>
    <x v="4"/>
    <d v="2020-11-11T00:00:00"/>
    <n v="16"/>
    <x v="216"/>
  </r>
  <r>
    <s v="North Pacific Dermatology"/>
    <s v="North Pacific Dermatology"/>
    <x v="33"/>
    <d v="2020-11-11T00:00:00"/>
    <n v="63"/>
    <x v="216"/>
  </r>
  <r>
    <s v="Pacific Dermatology Specialists"/>
    <s v="Pacific Dermatology Specialists"/>
    <x v="41"/>
    <d v="2020-11-11T00:00:00"/>
    <n v="13"/>
    <x v="216"/>
  </r>
  <r>
    <s v="Southeast Dermatology Specialists  "/>
    <s v="Southeast Dermatology Specialists"/>
    <x v="44"/>
    <d v="2020-11-11T00:00:00"/>
    <n v="1"/>
    <x v="216"/>
  </r>
  <r>
    <s v="Southeast Dermatology Specialists  "/>
    <s v="Southeast Dermatology Specialists"/>
    <x v="43"/>
    <d v="2020-11-11T00:00:00"/>
    <n v="49"/>
    <x v="216"/>
  </r>
  <r>
    <s v="Southeast Dermatology Specialists  "/>
    <s v="Southeast Dermatology Specialists"/>
    <x v="81"/>
    <d v="2020-11-11T00:00:00"/>
    <n v="1"/>
    <x v="216"/>
  </r>
  <r>
    <s v="The Dermatology Group  "/>
    <s v="The Dermatology Group"/>
    <x v="25"/>
    <d v="2020-11-11T00:00:00"/>
    <n v="51"/>
    <x v="216"/>
  </r>
  <r>
    <s v="Vanguard Dermatology"/>
    <s v="Vanguard Dermatology"/>
    <x v="47"/>
    <d v="2020-11-11T00:00:00"/>
    <n v="33"/>
    <x v="216"/>
  </r>
  <r>
    <s v="Washington Institute of Dermatologic Laser Surgery"/>
    <s v="Washington Institute of Dermatologic Laser Surgery"/>
    <x v="48"/>
    <d v="2020-11-11T00:00:00"/>
    <n v="26"/>
    <x v="216"/>
  </r>
  <r>
    <s v="Northeast Dermatology Associates"/>
    <s v="Northeast Dermatology Associates"/>
    <x v="67"/>
    <d v="2020-11-11T00:00:00"/>
    <n v="42"/>
    <x v="216"/>
  </r>
  <r>
    <s v="Northeast Dermatology Associates"/>
    <s v="Northeast Dermatology Associates"/>
    <x v="36"/>
    <d v="2020-11-11T00:00:00"/>
    <n v="65"/>
    <x v="216"/>
  </r>
  <r>
    <s v="Northeast Dermatology Associates"/>
    <s v="Northeast Dermatology Associates"/>
    <x v="39"/>
    <d v="2020-11-11T00:00:00"/>
    <n v="32"/>
    <x v="216"/>
  </r>
  <r>
    <s v="Northeast Dermatology Associates"/>
    <s v="Northeast Dermatology Associates"/>
    <x v="38"/>
    <d v="2020-11-11T00:00:00"/>
    <n v="79"/>
    <x v="216"/>
  </r>
  <r>
    <s v="Northeast Dermatology Associates"/>
    <s v="Northeast Dermatology Associates"/>
    <x v="37"/>
    <d v="2020-11-11T00:00:00"/>
    <n v="110"/>
    <x v="216"/>
  </r>
  <r>
    <s v="Vanguard Dermatology"/>
    <s v="Vanguard Dermatology"/>
    <x v="102"/>
    <d v="2020-11-11T00:00:00"/>
    <n v="15"/>
    <x v="216"/>
  </r>
  <r>
    <s v="The Dermatology Group  "/>
    <s v="The Dermatology Group"/>
    <x v="26"/>
    <d v="2020-11-11T00:00:00"/>
    <n v="26"/>
    <x v="216"/>
  </r>
  <r>
    <s v="The Dermatology Group  "/>
    <s v="Swan Dermatology &amp; Aesthetics"/>
    <x v="11"/>
    <d v="2020-11-11T00:00:00"/>
    <n v="40"/>
    <x v="216"/>
  </r>
  <r>
    <s v="Northeast Dermatology Associates"/>
    <s v="South Shore Skin Center"/>
    <x v="10"/>
    <d v="2020-11-11T00:00:00"/>
    <n v="5"/>
    <x v="216"/>
  </r>
  <r>
    <s v="Pacific Dermatology Specialists"/>
    <s v="Pacific Dermatology Specialists"/>
    <x v="110"/>
    <d v="2020-11-11T00:00:00"/>
    <n v="1"/>
    <x v="216"/>
  </r>
  <r>
    <s v="Northeast Dermatology Associates"/>
    <s v="Northeast Dermatology Associates"/>
    <x v="18"/>
    <d v="2020-11-11T00:00:00"/>
    <n v="61"/>
    <x v="216"/>
  </r>
  <r>
    <s v="Northeast Dermatology Associates"/>
    <s v="Brookline Dermatology Associates"/>
    <x v="17"/>
    <d v="2020-11-11T00:00:00"/>
    <n v="44"/>
    <x v="216"/>
  </r>
  <r>
    <s v="Northeast Dermatology Associates"/>
    <s v="Brookline Dermatology Associates"/>
    <x v="16"/>
    <d v="2020-11-11T00:00:00"/>
    <n v="37"/>
    <x v="216"/>
  </r>
  <r>
    <s v="Northeast Dermatology Associates"/>
    <s v="Northeast Dermatology Associates"/>
    <x v="21"/>
    <d v="2020-11-11T00:00:00"/>
    <n v="18"/>
    <x v="216"/>
  </r>
  <r>
    <s v="Northeast Dermatology Associates"/>
    <s v="Northeast Dermatology Associates"/>
    <x v="22"/>
    <d v="2020-11-11T00:00:00"/>
    <n v="87"/>
    <x v="216"/>
  </r>
  <r>
    <s v="Northeast Dermatology Associates"/>
    <s v="Northeast Dermatology Associates"/>
    <x v="7"/>
    <d v="2020-11-11T00:00:00"/>
    <n v="28"/>
    <x v="216"/>
  </r>
  <r>
    <s v="Northeast Dermatology Associates"/>
    <s v="Northeast Dermatology Associates"/>
    <x v="5"/>
    <d v="2020-11-11T00:00:00"/>
    <n v="97"/>
    <x v="216"/>
  </r>
  <r>
    <s v="North Pacific Dermatology"/>
    <s v="Eastside Dermatology"/>
    <x v="3"/>
    <d v="2020-11-11T00:00:00"/>
    <n v="56"/>
    <x v="216"/>
  </r>
  <r>
    <s v="Lupo Center for Aesthetic &amp; General Dermatology"/>
    <s v="Lupo Center for Aesthetic &amp; General Dermatology, LLC"/>
    <x v="2"/>
    <d v="2020-11-11T00:00:00"/>
    <n v="38"/>
    <x v="216"/>
  </r>
  <r>
    <s v="Northeast Dermatology Associates"/>
    <s v="Northeast Dermatology Associates"/>
    <x v="8"/>
    <d v="2020-11-11T00:00:00"/>
    <n v="20"/>
    <x v="216"/>
  </r>
  <r>
    <s v="Southeast Dermatology Specialists  "/>
    <s v="Southeast Dermatology Specialists"/>
    <x v="66"/>
    <d v="2020-11-11T00:00:00"/>
    <n v="30"/>
    <x v="216"/>
  </r>
  <r>
    <s v="Pacific Dermatology Specialists"/>
    <s v="Pacific Dermatology Specialists"/>
    <x v="65"/>
    <d v="2020-11-11T00:00:00"/>
    <n v="22"/>
    <x v="216"/>
  </r>
  <r>
    <s v="Vanguard Dermatology"/>
    <s v="Vanguard Dermatology"/>
    <x v="13"/>
    <d v="2020-11-11T00:00:00"/>
    <n v="106"/>
    <x v="216"/>
  </r>
  <r>
    <s v="Vanguard Dermatology"/>
    <s v="Vanguard Dermatology"/>
    <x v="12"/>
    <d v="2020-11-11T00:00:00"/>
    <n v="42"/>
    <x v="216"/>
  </r>
  <r>
    <s v="The Dermatology Group  "/>
    <s v="The Dermatology Group"/>
    <x v="24"/>
    <d v="2020-11-11T00:00:00"/>
    <n v="158"/>
    <x v="216"/>
  </r>
  <r>
    <s v="The Dermatology Group  "/>
    <s v="The Dermatology Group"/>
    <x v="76"/>
    <d v="2020-11-10T00:00:00"/>
    <n v="79"/>
    <x v="217"/>
  </r>
  <r>
    <s v="The Dermatology Group  "/>
    <s v="The Dermatology Group"/>
    <x v="77"/>
    <d v="2020-11-10T00:00:00"/>
    <n v="4"/>
    <x v="217"/>
  </r>
  <r>
    <s v="The Dermatology Group  "/>
    <s v="The Dermatology Group"/>
    <x v="25"/>
    <d v="2020-11-10T00:00:00"/>
    <n v="51"/>
    <x v="217"/>
  </r>
  <r>
    <s v="The Dermatology Group  "/>
    <s v="The Dermatology Group"/>
    <x v="26"/>
    <d v="2020-11-10T00:00:00"/>
    <n v="25"/>
    <x v="217"/>
  </r>
  <r>
    <s v="Vanguard Dermatology"/>
    <s v="Vanguard Dermatology"/>
    <x v="107"/>
    <d v="2020-11-10T00:00:00"/>
    <n v="38"/>
    <x v="217"/>
  </r>
  <r>
    <s v="Semler Dermatology"/>
    <s v="Semler Dermatology"/>
    <x v="61"/>
    <d v="2020-11-10T00:00:00"/>
    <n v="84"/>
    <x v="217"/>
  </r>
  <r>
    <s v="Northeast Dermatology Associates"/>
    <s v="South Shore Skin Center"/>
    <x v="9"/>
    <d v="2020-11-10T00:00:00"/>
    <n v="158"/>
    <x v="217"/>
  </r>
  <r>
    <s v="Pacific Dermatology Specialists"/>
    <s v="Pacific Dermatology Specialists"/>
    <x v="59"/>
    <d v="2020-11-10T00:00:00"/>
    <n v="34"/>
    <x v="217"/>
  </r>
  <r>
    <s v="Northeast Dermatology Associates"/>
    <s v="South Shore Skin Center"/>
    <x v="10"/>
    <d v="2020-11-10T00:00:00"/>
    <n v="4"/>
    <x v="217"/>
  </r>
  <r>
    <s v="North Pacific Dermatology"/>
    <s v="North Pacific Dermatology"/>
    <x v="68"/>
    <d v="2020-11-10T00:00:00"/>
    <n v="2"/>
    <x v="217"/>
  </r>
  <r>
    <s v="Northeast Dermatology Associates"/>
    <s v="Northeast Dermatology Associates"/>
    <x v="19"/>
    <d v="2020-11-10T00:00:00"/>
    <n v="26"/>
    <x v="217"/>
  </r>
  <r>
    <s v="Northeast Dermatology Associates"/>
    <s v="Northeast Dermatology Associates"/>
    <x v="20"/>
    <d v="2020-11-10T00:00:00"/>
    <n v="17"/>
    <x v="217"/>
  </r>
  <r>
    <s v="Northeast Dermatology Associates"/>
    <s v="Northeast Dermatology Associates"/>
    <x v="54"/>
    <d v="2020-11-10T00:00:00"/>
    <n v="31"/>
    <x v="217"/>
  </r>
  <r>
    <s v="Northeast Dermatology Associates"/>
    <s v="Northeast Dermatology Associates"/>
    <x v="38"/>
    <d v="2020-11-10T00:00:00"/>
    <n v="43"/>
    <x v="217"/>
  </r>
  <r>
    <s v="Northeast Dermatology Associates"/>
    <s v="Northeast Dermatology Associates"/>
    <x v="67"/>
    <d v="2020-11-10T00:00:00"/>
    <n v="20"/>
    <x v="217"/>
  </r>
  <r>
    <s v="North Pacific Dermatology"/>
    <s v="North Pacific Dermatology"/>
    <x v="33"/>
    <d v="2020-11-10T00:00:00"/>
    <n v="61"/>
    <x v="217"/>
  </r>
  <r>
    <s v="North Pacific Dermatology"/>
    <s v="Eastside Dermatology"/>
    <x v="3"/>
    <d v="2020-11-10T00:00:00"/>
    <n v="52"/>
    <x v="217"/>
  </r>
  <r>
    <s v="Lupo Center for Aesthetic &amp; General Dermatology"/>
    <s v="Lupo Center for Aesthetic &amp; General Dermatology, LLC"/>
    <x v="2"/>
    <d v="2020-11-10T00:00:00"/>
    <n v="35"/>
    <x v="217"/>
  </r>
  <r>
    <s v="North Pacific Dermatology"/>
    <s v="North Pacific Dermatology"/>
    <x v="4"/>
    <d v="2020-11-10T00:00:00"/>
    <n v="31"/>
    <x v="217"/>
  </r>
  <r>
    <s v="Southeast Dermatology Specialists  "/>
    <s v="Southeast Dermatology Specialists"/>
    <x v="43"/>
    <d v="2020-11-10T00:00:00"/>
    <n v="22"/>
    <x v="217"/>
  </r>
  <r>
    <s v="Vanguard Dermatology"/>
    <s v="Vanguard Dermatology"/>
    <x v="47"/>
    <d v="2020-11-10T00:00:00"/>
    <n v="69"/>
    <x v="217"/>
  </r>
  <r>
    <s v="Vanguard Dermatology"/>
    <s v="Vanguard Dermatology"/>
    <x v="13"/>
    <d v="2020-11-10T00:00:00"/>
    <n v="74"/>
    <x v="217"/>
  </r>
  <r>
    <s v="Vanguard Dermatology"/>
    <s v="Vanguard Dermatology"/>
    <x v="88"/>
    <d v="2020-11-10T00:00:00"/>
    <n v="1"/>
    <x v="217"/>
  </r>
  <r>
    <s v="Northeast Dermatology Associates"/>
    <s v="Northeast Dermatology Associates"/>
    <x v="71"/>
    <d v="2020-11-10T00:00:00"/>
    <n v="2"/>
    <x v="217"/>
  </r>
  <r>
    <s v="Northeast Dermatology Associates"/>
    <s v="Northeast Dermatology Associates"/>
    <x v="21"/>
    <d v="2020-11-10T00:00:00"/>
    <n v="24"/>
    <x v="217"/>
  </r>
  <r>
    <s v="Northeast Dermatology Associates"/>
    <s v="Northeast Dermatology Associates"/>
    <x v="56"/>
    <d v="2020-11-10T00:00:00"/>
    <n v="23"/>
    <x v="217"/>
  </r>
  <r>
    <s v="Northeast Dermatology Associates"/>
    <s v="Northeast Dermatology Associates"/>
    <x v="22"/>
    <d v="2020-11-10T00:00:00"/>
    <n v="40"/>
    <x v="217"/>
  </r>
  <r>
    <s v="Northeast Dermatology Associates"/>
    <s v="Northeast Dermatology Associates"/>
    <x v="53"/>
    <d v="2020-11-10T00:00:00"/>
    <n v="91"/>
    <x v="217"/>
  </r>
  <r>
    <s v="Northeast Dermatology Associates"/>
    <s v="Northeast Dermatology Associates"/>
    <x v="55"/>
    <d v="2020-11-10T00:00:00"/>
    <n v="25"/>
    <x v="217"/>
  </r>
  <r>
    <s v="Northeast Dermatology Associates"/>
    <s v="Northeast Dermatology Associates"/>
    <x v="18"/>
    <d v="2020-11-10T00:00:00"/>
    <n v="69"/>
    <x v="217"/>
  </r>
  <r>
    <s v="Northeast Dermatology Associates"/>
    <s v="Brookline Dermatology Associates"/>
    <x v="16"/>
    <d v="2020-11-10T00:00:00"/>
    <n v="35"/>
    <x v="217"/>
  </r>
  <r>
    <s v="The Dermatology Group  "/>
    <s v="The Dermatology Group"/>
    <x v="24"/>
    <d v="2020-11-10T00:00:00"/>
    <n v="141"/>
    <x v="217"/>
  </r>
  <r>
    <s v="Southeast Dermatology Specialists  "/>
    <s v="Southeast Dermatology Specialists"/>
    <x v="62"/>
    <d v="2020-11-10T00:00:00"/>
    <n v="26"/>
    <x v="217"/>
  </r>
  <r>
    <s v="Pacific Dermatology Specialists"/>
    <s v="Pacific Dermatology Specialists"/>
    <x v="42"/>
    <d v="2020-11-10T00:00:00"/>
    <n v="15"/>
    <x v="217"/>
  </r>
  <r>
    <s v="Northeast Dermatology Associates"/>
    <s v="South Shore Skin Center"/>
    <x v="57"/>
    <d v="2020-11-10T00:00:00"/>
    <n v="199"/>
    <x v="217"/>
  </r>
  <r>
    <s v="Northeast Dermatology Associates"/>
    <s v="Dermatology of Cape Cod"/>
    <x v="34"/>
    <d v="2020-11-10T00:00:00"/>
    <n v="87"/>
    <x v="217"/>
  </r>
  <r>
    <s v="Northeast Dermatology Associates"/>
    <s v="Northeast Dermatology Associates"/>
    <x v="5"/>
    <d v="2020-11-10T00:00:00"/>
    <n v="124"/>
    <x v="217"/>
  </r>
  <r>
    <s v="Northeast Dermatology Associates"/>
    <s v="Northeast Dermatology Associates"/>
    <x v="39"/>
    <d v="2020-11-10T00:00:00"/>
    <n v="29"/>
    <x v="217"/>
  </r>
  <r>
    <s v="Northeast Dermatology Associates"/>
    <s v="Northeast Dermatology Associates"/>
    <x v="7"/>
    <d v="2020-11-10T00:00:00"/>
    <n v="54"/>
    <x v="217"/>
  </r>
  <r>
    <s v="Northeast Dermatology Associates"/>
    <s v="Northeast Dermatology Associates"/>
    <x v="37"/>
    <d v="2020-11-10T00:00:00"/>
    <n v="71"/>
    <x v="217"/>
  </r>
  <r>
    <s v="Northeast Dermatology Associates"/>
    <s v="Northeast Dermatology Associates"/>
    <x v="36"/>
    <d v="2020-11-10T00:00:00"/>
    <n v="62"/>
    <x v="217"/>
  </r>
  <r>
    <s v="Northeast Dermatology Associates"/>
    <s v="Northeast Dermatology Associates"/>
    <x v="35"/>
    <d v="2020-11-10T00:00:00"/>
    <n v="60"/>
    <x v="217"/>
  </r>
  <r>
    <s v="The Dermatology Group  "/>
    <s v="Swan Dermatology &amp; Aesthetics"/>
    <x v="11"/>
    <d v="2020-11-10T00:00:00"/>
    <n v="32"/>
    <x v="217"/>
  </r>
  <r>
    <s v="Vanguard Dermatology"/>
    <s v="Vanguard Dermatology"/>
    <x v="108"/>
    <d v="2020-11-10T00:00:00"/>
    <n v="31"/>
    <x v="217"/>
  </r>
  <r>
    <s v="Vanguard Dermatology"/>
    <s v="Vanguard Dermatology"/>
    <x v="46"/>
    <d v="2020-11-10T00:00:00"/>
    <n v="2"/>
    <x v="217"/>
  </r>
  <r>
    <s v="Northeast Dermatology Associates"/>
    <s v="Northeast Dermatology Associates"/>
    <x v="8"/>
    <d v="2020-11-10T00:00:00"/>
    <n v="57"/>
    <x v="217"/>
  </r>
  <r>
    <s v="Pacific Dermatology Specialists"/>
    <s v="Pacific Dermatology Specialists"/>
    <x v="72"/>
    <d v="2020-11-10T00:00:00"/>
    <n v="26"/>
    <x v="217"/>
  </r>
  <r>
    <s v="Pacific Dermatology Specialists"/>
    <s v="Pacific Dermatology Specialists"/>
    <x v="73"/>
    <d v="2020-11-10T00:00:00"/>
    <n v="14"/>
    <x v="217"/>
  </r>
  <r>
    <s v="Pacific Dermatology Specialists"/>
    <s v="Pacific Dermatology Specialists"/>
    <x v="41"/>
    <d v="2020-11-10T00:00:00"/>
    <n v="15"/>
    <x v="217"/>
  </r>
  <r>
    <s v="Southeast Dermatology Specialists  "/>
    <s v="Southeast Dermatology Specialists"/>
    <x v="44"/>
    <d v="2020-11-10T00:00:00"/>
    <n v="20"/>
    <x v="217"/>
  </r>
  <r>
    <s v="Vanguard Dermatology"/>
    <s v="Vanguard Dermatology"/>
    <x v="27"/>
    <d v="2020-11-09T00:00:00"/>
    <n v="18"/>
    <x v="218"/>
  </r>
  <r>
    <s v="The Dermatology Group  "/>
    <s v="The Dermatology Group"/>
    <x v="25"/>
    <d v="2020-11-09T00:00:00"/>
    <n v="37"/>
    <x v="218"/>
  </r>
  <r>
    <s v="The Dermatology Group  "/>
    <s v="The Dermatology Group"/>
    <x v="24"/>
    <d v="2020-11-09T00:00:00"/>
    <n v="139"/>
    <x v="218"/>
  </r>
  <r>
    <s v="Northeast Dermatology Associates"/>
    <s v="Northeast Dermatology Associates"/>
    <x v="21"/>
    <d v="2020-11-09T00:00:00"/>
    <n v="21"/>
    <x v="218"/>
  </r>
  <r>
    <s v="Northeast Dermatology Associates"/>
    <s v="Northeast Dermatology Associates"/>
    <x v="22"/>
    <d v="2020-11-09T00:00:00"/>
    <n v="81"/>
    <x v="218"/>
  </r>
  <r>
    <s v="Northeast Dermatology Associates"/>
    <s v="Northeast Dermatology Associates"/>
    <x v="18"/>
    <d v="2020-11-09T00:00:00"/>
    <n v="90"/>
    <x v="218"/>
  </r>
  <r>
    <s v="Northeast Dermatology Associates"/>
    <s v="Brookline Dermatology Associates"/>
    <x v="17"/>
    <d v="2020-11-09T00:00:00"/>
    <n v="12"/>
    <x v="218"/>
  </r>
  <r>
    <s v="Lupo Center for Aesthetic &amp; General Dermatology"/>
    <s v="Lupo Center for Aesthetic &amp; General Dermatology, LLC"/>
    <x v="2"/>
    <d v="2020-11-09T00:00:00"/>
    <n v="43"/>
    <x v="218"/>
  </r>
  <r>
    <s v="Northeast Dermatology Associates"/>
    <s v="South Shore Skin Center"/>
    <x v="9"/>
    <d v="2020-11-09T00:00:00"/>
    <n v="173"/>
    <x v="218"/>
  </r>
  <r>
    <s v="Northeast Dermatology Associates"/>
    <s v="Northeast Dermatology Associates"/>
    <x v="8"/>
    <d v="2020-11-09T00:00:00"/>
    <n v="43"/>
    <x v="218"/>
  </r>
  <r>
    <s v="Pacific Dermatology Specialists"/>
    <s v="Pacific Dermatology Specialists"/>
    <x v="65"/>
    <d v="2020-11-09T00:00:00"/>
    <n v="34"/>
    <x v="218"/>
  </r>
  <r>
    <s v="Southeast Dermatology Specialists  "/>
    <s v="Southeast Dermatology Specialists"/>
    <x v="66"/>
    <d v="2020-11-09T00:00:00"/>
    <n v="27"/>
    <x v="218"/>
  </r>
  <r>
    <s v="The Dermatology Group  "/>
    <s v="Swan Dermatology &amp; Aesthetics"/>
    <x v="11"/>
    <d v="2020-11-09T00:00:00"/>
    <n v="45"/>
    <x v="218"/>
  </r>
  <r>
    <s v="The Dermatology Group  "/>
    <s v="The Dermatology Group"/>
    <x v="26"/>
    <d v="2020-11-09T00:00:00"/>
    <n v="25"/>
    <x v="218"/>
  </r>
  <r>
    <s v="Vanguard Dermatology"/>
    <s v="Vanguard Dermatology"/>
    <x v="13"/>
    <d v="2020-11-09T00:00:00"/>
    <n v="107"/>
    <x v="218"/>
  </r>
  <r>
    <s v="Northeast Dermatology Associates"/>
    <s v="Northeast Dermatology Associates"/>
    <x v="5"/>
    <d v="2020-11-09T00:00:00"/>
    <n v="119"/>
    <x v="218"/>
  </r>
  <r>
    <s v="North Pacific Dermatology"/>
    <s v="North Pacific Dermatology"/>
    <x v="4"/>
    <d v="2020-11-09T00:00:00"/>
    <n v="17"/>
    <x v="218"/>
  </r>
  <r>
    <s v="North Pacific Dermatology"/>
    <s v="Eastside Dermatology"/>
    <x v="3"/>
    <d v="2020-11-09T00:00:00"/>
    <n v="44"/>
    <x v="218"/>
  </r>
  <r>
    <s v="Northeast Dermatology Associates"/>
    <s v="Northeast Dermatology Associates"/>
    <x v="20"/>
    <d v="2020-11-09T00:00:00"/>
    <n v="17"/>
    <x v="218"/>
  </r>
  <r>
    <s v="Northeast Dermatology Associates"/>
    <s v="Northeast Dermatology Associates"/>
    <x v="7"/>
    <d v="2020-11-09T00:00:00"/>
    <n v="24"/>
    <x v="218"/>
  </r>
  <r>
    <s v="Vanguard Dermatology"/>
    <s v="Vanguard Dermatology"/>
    <x v="12"/>
    <d v="2020-11-09T00:00:00"/>
    <n v="43"/>
    <x v="218"/>
  </r>
  <r>
    <s v="The Dermatology Group  "/>
    <s v="The Dermatology Group"/>
    <x v="77"/>
    <d v="2020-11-09T00:00:00"/>
    <n v="61"/>
    <x v="218"/>
  </r>
  <r>
    <s v="Southeast Dermatology Specialists  "/>
    <s v="Southeast Dermatology Specialists"/>
    <x v="62"/>
    <d v="2020-11-09T00:00:00"/>
    <n v="53"/>
    <x v="218"/>
  </r>
  <r>
    <s v="Semler Dermatology"/>
    <s v="Semler Dermatology"/>
    <x v="61"/>
    <d v="2020-11-09T00:00:00"/>
    <n v="92"/>
    <x v="218"/>
  </r>
  <r>
    <s v="Pacific Dermatology Specialists"/>
    <s v="Pacific Dermatology Specialists"/>
    <x v="72"/>
    <d v="2020-11-09T00:00:00"/>
    <n v="17"/>
    <x v="218"/>
  </r>
  <r>
    <s v="Pacific Dermatology Specialists"/>
    <s v="Pacific Dermatology Specialists"/>
    <x v="59"/>
    <d v="2020-11-09T00:00:00"/>
    <n v="22"/>
    <x v="218"/>
  </r>
  <r>
    <s v="North Pacific Dermatology"/>
    <s v="North Pacific Dermatology"/>
    <x v="68"/>
    <d v="2020-11-09T00:00:00"/>
    <n v="1"/>
    <x v="218"/>
  </r>
  <r>
    <s v="Northeast Dermatology Associates"/>
    <s v="Northeast Dermatology Associates"/>
    <x v="54"/>
    <d v="2020-11-09T00:00:00"/>
    <n v="28"/>
    <x v="218"/>
  </r>
  <r>
    <s v="Northeast Dermatology Associates"/>
    <s v="Northeast Dermatology Associates"/>
    <x v="55"/>
    <d v="2020-11-09T00:00:00"/>
    <n v="33"/>
    <x v="218"/>
  </r>
  <r>
    <s v="Northeast Dermatology Associates"/>
    <s v="Northeast Dermatology Associates"/>
    <x v="56"/>
    <d v="2020-11-09T00:00:00"/>
    <n v="23"/>
    <x v="218"/>
  </r>
  <r>
    <s v="Northeast Dermatology Associates"/>
    <s v="Northeast Dermatology Associates"/>
    <x v="39"/>
    <d v="2020-11-09T00:00:00"/>
    <n v="28"/>
    <x v="218"/>
  </r>
  <r>
    <s v="Northeast Dermatology Associates"/>
    <s v="Northeast Dermatology Associates"/>
    <x v="53"/>
    <d v="2020-11-09T00:00:00"/>
    <n v="59"/>
    <x v="218"/>
  </r>
  <r>
    <s v="Northeast Dermatology Associates"/>
    <s v="Northeast Dermatology Associates"/>
    <x v="35"/>
    <d v="2020-11-09T00:00:00"/>
    <n v="70"/>
    <x v="218"/>
  </r>
  <r>
    <s v="Northeast Dermatology Associates"/>
    <s v="Northeast Dermatology Associates"/>
    <x v="36"/>
    <d v="2020-11-09T00:00:00"/>
    <n v="65"/>
    <x v="218"/>
  </r>
  <r>
    <s v="Northeast Dermatology Associates"/>
    <s v="Northeast Dermatology Associates"/>
    <x v="67"/>
    <d v="2020-11-09T00:00:00"/>
    <n v="46"/>
    <x v="218"/>
  </r>
  <r>
    <s v="Northeast Dermatology Associates"/>
    <s v="Northeast Dermatology Associates"/>
    <x v="37"/>
    <d v="2020-11-09T00:00:00"/>
    <n v="67"/>
    <x v="218"/>
  </r>
  <r>
    <s v="Northeast Dermatology Associates"/>
    <s v="Northeast Dermatology Associates"/>
    <x v="38"/>
    <d v="2020-11-09T00:00:00"/>
    <n v="79"/>
    <x v="218"/>
  </r>
  <r>
    <s v="Northeast Dermatology Associates"/>
    <s v="Dermatology of Cape Cod"/>
    <x v="34"/>
    <d v="2020-11-09T00:00:00"/>
    <n v="60"/>
    <x v="218"/>
  </r>
  <r>
    <s v="North Pacific Dermatology"/>
    <s v="North Pacific Dermatology"/>
    <x v="33"/>
    <d v="2020-11-09T00:00:00"/>
    <n v="54"/>
    <x v="218"/>
  </r>
  <r>
    <s v="Northeast Dermatology Associates"/>
    <s v="Brookline Dermatology Associates"/>
    <x v="16"/>
    <d v="2020-11-09T00:00:00"/>
    <n v="1"/>
    <x v="218"/>
  </r>
  <r>
    <s v="Pacific Dermatology Specialists"/>
    <s v="Pacific Dermatology Specialists"/>
    <x v="73"/>
    <d v="2020-11-09T00:00:00"/>
    <n v="26"/>
    <x v="218"/>
  </r>
  <r>
    <s v="Northeast Dermatology Associates"/>
    <s v="South Shore Skin Center"/>
    <x v="57"/>
    <d v="2020-11-09T00:00:00"/>
    <n v="72"/>
    <x v="218"/>
  </r>
  <r>
    <s v="Southeast Dermatology Specialists  "/>
    <s v="Southeast Dermatology Specialists"/>
    <x v="43"/>
    <d v="2020-11-09T00:00:00"/>
    <n v="54"/>
    <x v="218"/>
  </r>
  <r>
    <s v="Vanguard Dermatology"/>
    <s v="Vanguard Dermatology"/>
    <x v="46"/>
    <d v="2020-11-09T00:00:00"/>
    <n v="46"/>
    <x v="218"/>
  </r>
  <r>
    <s v="Vanguard Dermatology"/>
    <s v="Vanguard Dermatology"/>
    <x v="47"/>
    <d v="2020-11-09T00:00:00"/>
    <n v="38"/>
    <x v="218"/>
  </r>
  <r>
    <s v="Northeast Dermatology Associates"/>
    <s v="Northeast Dermatology Associates"/>
    <x v="35"/>
    <d v="2020-11-08T00:00:00"/>
    <n v="13"/>
    <x v="219"/>
  </r>
  <r>
    <s v="Vanguard Dermatology"/>
    <s v="Vanguard Dermatology"/>
    <x v="13"/>
    <d v="2020-11-07T00:00:00"/>
    <n v="41"/>
    <x v="220"/>
  </r>
  <r>
    <s v="Vanguard Dermatology"/>
    <s v="Vanguard Dermatology"/>
    <x v="12"/>
    <d v="2020-11-07T00:00:00"/>
    <n v="1"/>
    <x v="220"/>
  </r>
  <r>
    <s v="Pacific Dermatology Specialists"/>
    <s v="Pacific Dermatology Specialists"/>
    <x v="59"/>
    <d v="2020-11-07T00:00:00"/>
    <n v="20"/>
    <x v="220"/>
  </r>
  <r>
    <s v="The Dermatology Group  "/>
    <s v="The Dermatology Group"/>
    <x v="25"/>
    <d v="2020-11-06T00:00:00"/>
    <n v="17"/>
    <x v="221"/>
  </r>
  <r>
    <s v="The Dermatology Group  "/>
    <s v="The Dermatology Group"/>
    <x v="26"/>
    <d v="2020-11-06T00:00:00"/>
    <n v="36"/>
    <x v="221"/>
  </r>
  <r>
    <s v="The Dermatology Group  "/>
    <s v="The Dermatology Group"/>
    <x v="24"/>
    <d v="2020-11-06T00:00:00"/>
    <n v="77"/>
    <x v="221"/>
  </r>
  <r>
    <s v="Northeast Dermatology Associates"/>
    <s v="Brookline Dermatology Associates"/>
    <x v="17"/>
    <d v="2020-11-06T00:00:00"/>
    <n v="39"/>
    <x v="221"/>
  </r>
  <r>
    <s v="Northeast Dermatology Associates"/>
    <s v="Brookline Dermatology Associates"/>
    <x v="16"/>
    <d v="2020-11-06T00:00:00"/>
    <n v="17"/>
    <x v="221"/>
  </r>
  <r>
    <s v="Northeast Dermatology Associates"/>
    <s v="Northeast Dermatology Associates"/>
    <x v="22"/>
    <d v="2020-11-06T00:00:00"/>
    <n v="73"/>
    <x v="221"/>
  </r>
  <r>
    <s v="Northeast Dermatology Associates"/>
    <s v="Northeast Dermatology Associates"/>
    <x v="7"/>
    <d v="2020-11-06T00:00:00"/>
    <n v="32"/>
    <x v="221"/>
  </r>
  <r>
    <s v="North Pacific Dermatology"/>
    <s v="Eastside Dermatology"/>
    <x v="3"/>
    <d v="2020-11-06T00:00:00"/>
    <n v="45"/>
    <x v="221"/>
  </r>
  <r>
    <s v="Lupo Center for Aesthetic &amp; General Dermatology"/>
    <s v="Lupo Center for Aesthetic &amp; General Dermatology, LLC"/>
    <x v="2"/>
    <d v="2020-11-06T00:00:00"/>
    <n v="20"/>
    <x v="221"/>
  </r>
  <r>
    <s v="North Pacific Dermatology"/>
    <s v="North Pacific Dermatology"/>
    <x v="4"/>
    <d v="2020-11-06T00:00:00"/>
    <n v="30"/>
    <x v="221"/>
  </r>
  <r>
    <s v="Northeast Dermatology Associates"/>
    <s v="Northeast Dermatology Associates"/>
    <x v="5"/>
    <d v="2020-11-06T00:00:00"/>
    <n v="50"/>
    <x v="221"/>
  </r>
  <r>
    <s v="Vanguard Dermatology"/>
    <s v="Vanguard Dermatology"/>
    <x v="12"/>
    <d v="2020-11-06T00:00:00"/>
    <n v="22"/>
    <x v="221"/>
  </r>
  <r>
    <s v="Vanguard Dermatology"/>
    <s v="Vanguard Dermatology"/>
    <x v="102"/>
    <d v="2020-11-06T00:00:00"/>
    <n v="1"/>
    <x v="221"/>
  </r>
  <r>
    <s v="The Dermatology Group  "/>
    <s v="Swan Dermatology &amp; Aesthetics"/>
    <x v="11"/>
    <d v="2020-11-06T00:00:00"/>
    <n v="41"/>
    <x v="221"/>
  </r>
  <r>
    <s v="Southeast Dermatology Specialists  "/>
    <s v="Southeast Dermatology Specialists"/>
    <x v="66"/>
    <d v="2020-11-06T00:00:00"/>
    <n v="6"/>
    <x v="221"/>
  </r>
  <r>
    <s v="Pacific Dermatology Specialists"/>
    <s v="Pacific Dermatology Specialists"/>
    <x v="60"/>
    <d v="2020-11-06T00:00:00"/>
    <n v="1"/>
    <x v="221"/>
  </r>
  <r>
    <s v="Northeast Dermatology Associates"/>
    <s v="Northeast Dermatology Associates"/>
    <x v="8"/>
    <d v="2020-11-06T00:00:00"/>
    <n v="24"/>
    <x v="221"/>
  </r>
  <r>
    <s v="Vanguard Dermatology"/>
    <s v="Vanguard Dermatology"/>
    <x v="84"/>
    <d v="2020-11-06T00:00:00"/>
    <n v="39"/>
    <x v="221"/>
  </r>
  <r>
    <s v="Northeast Dermatology Associates"/>
    <s v="South Shore Skin Center"/>
    <x v="57"/>
    <d v="2020-11-06T00:00:00"/>
    <n v="76"/>
    <x v="221"/>
  </r>
  <r>
    <s v="Northeast Dermatology Associates"/>
    <s v="South Shore Skin Center"/>
    <x v="9"/>
    <d v="2020-11-06T00:00:00"/>
    <n v="158"/>
    <x v="221"/>
  </r>
  <r>
    <s v="Semler Dermatology"/>
    <s v="Semler Dermatology"/>
    <x v="61"/>
    <d v="2020-11-06T00:00:00"/>
    <n v="34"/>
    <x v="221"/>
  </r>
  <r>
    <s v="Pacific Dermatology Specialists"/>
    <s v="Pacific Dermatology Specialists"/>
    <x v="42"/>
    <d v="2020-11-06T00:00:00"/>
    <n v="41"/>
    <x v="221"/>
  </r>
  <r>
    <s v="Southeast Dermatology Specialists  "/>
    <s v="Southeast Dermatology Specialists"/>
    <x v="62"/>
    <d v="2020-11-06T00:00:00"/>
    <n v="31"/>
    <x v="221"/>
  </r>
  <r>
    <s v="Northeast Dermatology Associates"/>
    <s v="Northeast Dermatology Associates"/>
    <x v="54"/>
    <d v="2020-11-06T00:00:00"/>
    <n v="34"/>
    <x v="221"/>
  </r>
  <r>
    <s v="Northeast Dermatology Associates"/>
    <s v="Northeast Dermatology Associates"/>
    <x v="53"/>
    <d v="2020-11-06T00:00:00"/>
    <n v="49"/>
    <x v="221"/>
  </r>
  <r>
    <s v="Northeast Dermatology Associates"/>
    <s v="Northeast Dermatology Associates"/>
    <x v="56"/>
    <d v="2020-11-06T00:00:00"/>
    <n v="1"/>
    <x v="221"/>
  </r>
  <r>
    <s v="Northeast Dermatology Associates"/>
    <s v="Northeast Dermatology Associates"/>
    <x v="71"/>
    <d v="2020-11-06T00:00:00"/>
    <n v="2"/>
    <x v="221"/>
  </r>
  <r>
    <s v="Southeast Dermatology Specialists  "/>
    <s v="Southeast Dermatology Specialists"/>
    <x v="43"/>
    <d v="2020-11-06T00:00:00"/>
    <n v="41"/>
    <x v="221"/>
  </r>
  <r>
    <s v="Southeast Dermatology Specialists  "/>
    <s v="Southeast Dermatology Specialists"/>
    <x v="81"/>
    <d v="2020-11-06T00:00:00"/>
    <n v="1"/>
    <x v="221"/>
  </r>
  <r>
    <s v="Pacific Dermatology Specialists"/>
    <s v="Pacific Dermatology Specialists"/>
    <x v="41"/>
    <d v="2020-11-06T00:00:00"/>
    <n v="43"/>
    <x v="221"/>
  </r>
  <r>
    <s v="North Pacific Dermatology"/>
    <s v="North Pacific Dermatology"/>
    <x v="33"/>
    <d v="2020-11-06T00:00:00"/>
    <n v="19"/>
    <x v="221"/>
  </r>
  <r>
    <s v="Northeast Dermatology Associates"/>
    <s v="Dermatology of Cape Cod"/>
    <x v="34"/>
    <d v="2020-11-06T00:00:00"/>
    <n v="43"/>
    <x v="221"/>
  </r>
  <r>
    <s v="Northeast Dermatology Associates"/>
    <s v="Northeast Dermatology Associates"/>
    <x v="38"/>
    <d v="2020-11-06T00:00:00"/>
    <n v="62"/>
    <x v="221"/>
  </r>
  <r>
    <s v="Northeast Dermatology Associates"/>
    <s v="Northeast Dermatology Associates"/>
    <x v="37"/>
    <d v="2020-11-06T00:00:00"/>
    <n v="107"/>
    <x v="221"/>
  </r>
  <r>
    <s v="Northeast Dermatology Associates"/>
    <s v="Northeast Dermatology Associates"/>
    <x v="36"/>
    <d v="2020-11-06T00:00:00"/>
    <n v="54"/>
    <x v="221"/>
  </r>
  <r>
    <s v="Northeast Dermatology Associates"/>
    <s v="Northeast Dermatology Associates"/>
    <x v="35"/>
    <d v="2020-11-06T00:00:00"/>
    <n v="27"/>
    <x v="221"/>
  </r>
  <r>
    <s v="Northeast Dermatology Associates"/>
    <s v="Northeast Dermatology Associates"/>
    <x v="55"/>
    <d v="2020-11-05T00:00:00"/>
    <n v="49"/>
    <x v="222"/>
  </r>
  <r>
    <s v="Northeast Dermatology Associates"/>
    <s v="Northeast Dermatology Associates"/>
    <x v="21"/>
    <d v="2020-11-05T00:00:00"/>
    <n v="23"/>
    <x v="222"/>
  </r>
  <r>
    <s v="Northeast Dermatology Associates"/>
    <s v="Northeast Dermatology Associates"/>
    <x v="22"/>
    <d v="2020-11-05T00:00:00"/>
    <n v="92"/>
    <x v="222"/>
  </r>
  <r>
    <s v="Northeast Dermatology Associates"/>
    <s v="Brookline Dermatology Associates"/>
    <x v="17"/>
    <d v="2020-11-05T00:00:00"/>
    <n v="40"/>
    <x v="222"/>
  </r>
  <r>
    <s v="Northeast Dermatology Associates"/>
    <s v="Northeast Dermatology Associates"/>
    <x v="18"/>
    <d v="2020-11-05T00:00:00"/>
    <n v="95"/>
    <x v="222"/>
  </r>
  <r>
    <s v="Lupo Center for Aesthetic &amp; General Dermatology"/>
    <s v="Lupo Center for Aesthetic &amp; General Dermatology, LLC"/>
    <x v="2"/>
    <d v="2020-11-05T00:00:00"/>
    <n v="31"/>
    <x v="222"/>
  </r>
  <r>
    <s v="Southeast Dermatology Specialists  "/>
    <s v="Southeast Dermatology Specialists"/>
    <x v="62"/>
    <d v="2020-11-05T00:00:00"/>
    <n v="60"/>
    <x v="222"/>
  </r>
  <r>
    <s v="Vanguard Dermatology"/>
    <s v="Vanguard Dermatology"/>
    <x v="12"/>
    <d v="2020-11-05T00:00:00"/>
    <n v="61"/>
    <x v="222"/>
  </r>
  <r>
    <s v="The Dermatology Group  "/>
    <s v="The Dermatology Group"/>
    <x v="24"/>
    <d v="2020-11-05T00:00:00"/>
    <n v="147"/>
    <x v="222"/>
  </r>
  <r>
    <s v="Northeast Dermatology Associates"/>
    <s v="Northeast Dermatology Associates"/>
    <x v="37"/>
    <d v="2020-11-05T00:00:00"/>
    <n v="96"/>
    <x v="222"/>
  </r>
  <r>
    <s v="Northeast Dermatology Associates"/>
    <s v="Northeast Dermatology Associates"/>
    <x v="7"/>
    <d v="2020-11-05T00:00:00"/>
    <n v="49"/>
    <x v="222"/>
  </r>
  <r>
    <s v="Northeast Dermatology Associates"/>
    <s v="Northeast Dermatology Associates"/>
    <x v="20"/>
    <d v="2020-11-05T00:00:00"/>
    <n v="1"/>
    <x v="222"/>
  </r>
  <r>
    <s v="Northeast Dermatology Associates"/>
    <s v="Northeast Dermatology Associates"/>
    <x v="35"/>
    <d v="2020-11-05T00:00:00"/>
    <n v="61"/>
    <x v="222"/>
  </r>
  <r>
    <s v="Northeast Dermatology Associates"/>
    <s v="Northeast Dermatology Associates"/>
    <x v="36"/>
    <d v="2020-11-05T00:00:00"/>
    <n v="46"/>
    <x v="222"/>
  </r>
  <r>
    <s v="North Pacific Dermatology"/>
    <s v="Eastside Dermatology"/>
    <x v="95"/>
    <d v="2020-11-05T00:00:00"/>
    <n v="7"/>
    <x v="222"/>
  </r>
  <r>
    <s v="Northeast Dermatology Associates"/>
    <s v="Brookline Dermatology Associates"/>
    <x v="16"/>
    <d v="2020-11-05T00:00:00"/>
    <n v="36"/>
    <x v="222"/>
  </r>
  <r>
    <s v="Northeast Dermatology Associates"/>
    <s v="Northeast Dermatology Associates"/>
    <x v="5"/>
    <d v="2020-11-05T00:00:00"/>
    <n v="101"/>
    <x v="222"/>
  </r>
  <r>
    <s v="Northeast Dermatology Associates"/>
    <s v="Dermatology of Cape Cod"/>
    <x v="34"/>
    <d v="2020-11-05T00:00:00"/>
    <n v="106"/>
    <x v="222"/>
  </r>
  <r>
    <s v="Southeast Dermatology Specialists  "/>
    <s v="Southeast Dermatology Specialists"/>
    <x v="44"/>
    <d v="2020-11-05T00:00:00"/>
    <n v="15"/>
    <x v="222"/>
  </r>
  <r>
    <s v="Pacific Dermatology Specialists"/>
    <s v="Pacific Dermatology Specialists"/>
    <x v="41"/>
    <d v="2020-11-05T00:00:00"/>
    <n v="41"/>
    <x v="222"/>
  </r>
  <r>
    <s v="Northeast Dermatology Associates"/>
    <s v="Northeast Dermatology Associates"/>
    <x v="8"/>
    <d v="2020-11-05T00:00:00"/>
    <n v="27"/>
    <x v="222"/>
  </r>
  <r>
    <s v="Northeast Dermatology Associates"/>
    <s v="Northeast Dermatology Associates"/>
    <x v="40"/>
    <d v="2020-11-05T00:00:00"/>
    <n v="13"/>
    <x v="222"/>
  </r>
  <r>
    <s v="Vanguard Dermatology"/>
    <s v="Vanguard Dermatology"/>
    <x v="109"/>
    <d v="2020-11-05T00:00:00"/>
    <n v="21"/>
    <x v="222"/>
  </r>
  <r>
    <s v="The Dermatology Group  "/>
    <s v="The Dermatology Group"/>
    <x v="26"/>
    <d v="2020-11-05T00:00:00"/>
    <n v="56"/>
    <x v="222"/>
  </r>
  <r>
    <s v="The Dermatology Group  "/>
    <s v="Swan Dermatology &amp; Aesthetics"/>
    <x v="11"/>
    <d v="2020-11-05T00:00:00"/>
    <n v="36"/>
    <x v="222"/>
  </r>
  <r>
    <s v="Vanguard Dermatology"/>
    <s v="Vanguard Dermatology"/>
    <x v="46"/>
    <d v="2020-11-05T00:00:00"/>
    <n v="59"/>
    <x v="222"/>
  </r>
  <r>
    <s v="Pacific Dermatology Specialists"/>
    <s v="Pacific Dermatology Specialists"/>
    <x v="106"/>
    <d v="2020-11-05T00:00:00"/>
    <n v="5"/>
    <x v="222"/>
  </r>
  <r>
    <s v="Pacific Dermatology Specialists"/>
    <s v="Pacific Dermatology Specialists"/>
    <x v="59"/>
    <d v="2020-11-05T00:00:00"/>
    <n v="26"/>
    <x v="222"/>
  </r>
  <r>
    <s v="Semler Dermatology"/>
    <s v="Semler Dermatology"/>
    <x v="61"/>
    <d v="2020-11-05T00:00:00"/>
    <n v="80"/>
    <x v="222"/>
  </r>
  <r>
    <s v="The Dermatology Group  "/>
    <s v="The Dermatology Group"/>
    <x v="76"/>
    <d v="2020-11-05T00:00:00"/>
    <n v="11"/>
    <x v="222"/>
  </r>
  <r>
    <s v="The Dermatology Group  "/>
    <s v="The Dermatology Group"/>
    <x v="100"/>
    <d v="2020-11-05T00:00:00"/>
    <n v="26"/>
    <x v="222"/>
  </r>
  <r>
    <s v="The Dermatology Group  "/>
    <s v="The Dermatology Group"/>
    <x v="25"/>
    <d v="2020-11-05T00:00:00"/>
    <n v="62"/>
    <x v="222"/>
  </r>
  <r>
    <s v="Vanguard Dermatology"/>
    <s v="Vanguard Dermatology"/>
    <x v="107"/>
    <d v="2020-11-05T00:00:00"/>
    <n v="1"/>
    <x v="222"/>
  </r>
  <r>
    <s v="North Pacific Dermatology"/>
    <s v="North Pacific Dermatology"/>
    <x v="68"/>
    <d v="2020-11-05T00:00:00"/>
    <n v="1"/>
    <x v="222"/>
  </r>
  <r>
    <s v="NULL"/>
    <s v="Unknown Practice"/>
    <x v="68"/>
    <d v="2020-11-05T00:00:00"/>
    <n v="7"/>
    <x v="222"/>
  </r>
  <r>
    <s v="Dermatology &amp; MOHS Surgery Institute"/>
    <s v="Dermatology &amp; MOHS Surgery Institute"/>
    <x v="29"/>
    <d v="2020-11-05T00:00:00"/>
    <n v="41"/>
    <x v="222"/>
  </r>
  <r>
    <s v="Northeast Dermatology Associates"/>
    <s v="Northeast Dermatology Associates"/>
    <x v="39"/>
    <d v="2020-11-05T00:00:00"/>
    <n v="21"/>
    <x v="222"/>
  </r>
  <r>
    <s v="Northeast Dermatology Associates"/>
    <s v="Northeast Dermatology Associates"/>
    <x v="54"/>
    <d v="2020-11-05T00:00:00"/>
    <n v="35"/>
    <x v="222"/>
  </r>
  <r>
    <s v="Northeast Dermatology Associates"/>
    <s v="Northeast Dermatology Associates"/>
    <x v="19"/>
    <d v="2020-11-05T00:00:00"/>
    <n v="41"/>
    <x v="222"/>
  </r>
  <r>
    <s v="Northeast Dermatology Associates"/>
    <s v="Northeast Dermatology Associates"/>
    <x v="38"/>
    <d v="2020-11-05T00:00:00"/>
    <n v="65"/>
    <x v="222"/>
  </r>
  <r>
    <s v="Northeast Dermatology Associates"/>
    <s v="Northeast Dermatology Associates"/>
    <x v="6"/>
    <d v="2020-11-05T00:00:00"/>
    <n v="35"/>
    <x v="222"/>
  </r>
  <r>
    <s v="Northeast Dermatology Associates"/>
    <s v="Northeast Dermatology Associates"/>
    <x v="67"/>
    <d v="2020-11-05T00:00:00"/>
    <n v="22"/>
    <x v="222"/>
  </r>
  <r>
    <s v="Northeast Dermatology Associates"/>
    <s v="Northeast Dermatology Associates"/>
    <x v="53"/>
    <d v="2020-11-05T00:00:00"/>
    <n v="43"/>
    <x v="222"/>
  </r>
  <r>
    <s v="North Pacific Dermatology"/>
    <s v="North Pacific Dermatology"/>
    <x v="33"/>
    <d v="2020-11-05T00:00:00"/>
    <n v="58"/>
    <x v="222"/>
  </r>
  <r>
    <s v="North Pacific Dermatology"/>
    <s v="North Pacific Dermatology"/>
    <x v="4"/>
    <d v="2020-11-05T00:00:00"/>
    <n v="18"/>
    <x v="222"/>
  </r>
  <r>
    <s v="North Pacific Dermatology"/>
    <s v="Eastside Dermatology"/>
    <x v="3"/>
    <d v="2020-11-05T00:00:00"/>
    <n v="48"/>
    <x v="222"/>
  </r>
  <r>
    <s v="The Dermatology Group  "/>
    <s v="The Dermatology Group"/>
    <x v="45"/>
    <d v="2020-11-05T00:00:00"/>
    <n v="9"/>
    <x v="222"/>
  </r>
  <r>
    <s v="Vanguard Dermatology"/>
    <s v="Vanguard Dermatology"/>
    <x v="13"/>
    <d v="2020-11-05T00:00:00"/>
    <n v="73"/>
    <x v="222"/>
  </r>
  <r>
    <s v="Northeast Dermatology Associates"/>
    <s v="South Shore Skin Center"/>
    <x v="57"/>
    <d v="2020-11-05T00:00:00"/>
    <n v="163"/>
    <x v="222"/>
  </r>
  <r>
    <s v="Northeast Dermatology Associates"/>
    <s v="South Shore Skin Center"/>
    <x v="9"/>
    <d v="2020-11-05T00:00:00"/>
    <n v="207"/>
    <x v="222"/>
  </r>
  <r>
    <s v="Southeast Dermatology Specialists  "/>
    <s v="Southeast Dermatology Specialists"/>
    <x v="66"/>
    <d v="2020-11-05T00:00:00"/>
    <n v="2"/>
    <x v="222"/>
  </r>
  <r>
    <s v="Southeast Dermatology Specialists  "/>
    <s v="Southeast Dermatology Specialists"/>
    <x v="43"/>
    <d v="2020-11-05T00:00:00"/>
    <n v="50"/>
    <x v="222"/>
  </r>
  <r>
    <s v="Pacific Dermatology Specialists"/>
    <s v="Pacific Dermatology Specialists"/>
    <x v="42"/>
    <d v="2020-11-05T00:00:00"/>
    <n v="64"/>
    <x v="222"/>
  </r>
  <r>
    <s v="Pacific Dermatology Specialists"/>
    <s v="Pacific Dermatology Specialists"/>
    <x v="41"/>
    <d v="2020-11-04T00:00:00"/>
    <n v="13"/>
    <x v="223"/>
  </r>
  <r>
    <s v="Pacific Dermatology Specialists"/>
    <s v="Pacific Dermatology Specialists"/>
    <x v="60"/>
    <d v="2020-11-04T00:00:00"/>
    <n v="15"/>
    <x v="223"/>
  </r>
  <r>
    <s v="Southeast Dermatology Specialists  "/>
    <s v="Southeast Dermatology Specialists"/>
    <x v="62"/>
    <d v="2020-11-04T00:00:00"/>
    <n v="53"/>
    <x v="223"/>
  </r>
  <r>
    <s v="Northeast Dermatology Associates"/>
    <s v="Northeast Dermatology Associates"/>
    <x v="8"/>
    <d v="2020-11-04T00:00:00"/>
    <n v="69"/>
    <x v="223"/>
  </r>
  <r>
    <s v="Pacific Dermatology Specialists"/>
    <s v="Pacific Dermatology Specialists"/>
    <x v="59"/>
    <d v="2020-11-04T00:00:00"/>
    <n v="20"/>
    <x v="223"/>
  </r>
  <r>
    <s v="Vanguard Dermatology"/>
    <s v="Vanguard Dermatology"/>
    <x v="12"/>
    <d v="2020-11-04T00:00:00"/>
    <n v="23"/>
    <x v="223"/>
  </r>
  <r>
    <s v="Northeast Dermatology Associates"/>
    <s v="Northeast Dermatology Associates"/>
    <x v="5"/>
    <d v="2020-11-04T00:00:00"/>
    <n v="81"/>
    <x v="223"/>
  </r>
  <r>
    <s v="Northeast Dermatology Associates"/>
    <s v="Northeast Dermatology Associates"/>
    <x v="54"/>
    <d v="2020-11-04T00:00:00"/>
    <n v="57"/>
    <x v="223"/>
  </r>
  <r>
    <s v="Northeast Dermatology Associates"/>
    <s v="Northeast Dermatology Associates"/>
    <x v="39"/>
    <d v="2020-11-04T00:00:00"/>
    <n v="28"/>
    <x v="223"/>
  </r>
  <r>
    <s v="Northeast Dermatology Associates"/>
    <s v="Northeast Dermatology Associates"/>
    <x v="71"/>
    <d v="2020-11-04T00:00:00"/>
    <n v="1"/>
    <x v="223"/>
  </r>
  <r>
    <s v="Northeast Dermatology Associates"/>
    <s v="Northeast Dermatology Associates"/>
    <x v="37"/>
    <d v="2020-11-04T00:00:00"/>
    <n v="50"/>
    <x v="223"/>
  </r>
  <r>
    <s v="Northeast Dermatology Associates"/>
    <s v="Northeast Dermatology Associates"/>
    <x v="7"/>
    <d v="2020-11-04T00:00:00"/>
    <n v="23"/>
    <x v="223"/>
  </r>
  <r>
    <s v="Northeast Dermatology Associates"/>
    <s v="Northeast Dermatology Associates"/>
    <x v="36"/>
    <d v="2020-11-04T00:00:00"/>
    <n v="108"/>
    <x v="223"/>
  </r>
  <r>
    <s v="Northeast Dermatology Associates"/>
    <s v="Northeast Dermatology Associates"/>
    <x v="55"/>
    <d v="2020-11-04T00:00:00"/>
    <n v="15"/>
    <x v="223"/>
  </r>
  <r>
    <s v="Northeast Dermatology Associates"/>
    <s v="Northeast Dermatology Associates"/>
    <x v="53"/>
    <d v="2020-11-04T00:00:00"/>
    <n v="71"/>
    <x v="223"/>
  </r>
  <r>
    <s v="Northeast Dermatology Associates"/>
    <s v="Northeast Dermatology Associates"/>
    <x v="38"/>
    <d v="2020-11-04T00:00:00"/>
    <n v="76"/>
    <x v="223"/>
  </r>
  <r>
    <s v="Northeast Dermatology Associates"/>
    <s v="Northeast Dermatology Associates"/>
    <x v="21"/>
    <d v="2020-11-04T00:00:00"/>
    <n v="29"/>
    <x v="223"/>
  </r>
  <r>
    <s v="Northeast Dermatology Associates"/>
    <s v="Northeast Dermatology Associates"/>
    <x v="18"/>
    <d v="2020-11-04T00:00:00"/>
    <n v="85"/>
    <x v="223"/>
  </r>
  <r>
    <s v="Northeast Dermatology Associates"/>
    <s v="Dermatology of Cape Cod"/>
    <x v="34"/>
    <d v="2020-11-04T00:00:00"/>
    <n v="98"/>
    <x v="223"/>
  </r>
  <r>
    <s v="Northeast Dermatology Associates"/>
    <s v="Brookline Dermatology Associates"/>
    <x v="16"/>
    <d v="2020-11-04T00:00:00"/>
    <n v="35"/>
    <x v="223"/>
  </r>
  <r>
    <s v="North Pacific Dermatology"/>
    <s v="North Pacific Dermatology"/>
    <x v="33"/>
    <d v="2020-11-04T00:00:00"/>
    <n v="64"/>
    <x v="223"/>
  </r>
  <r>
    <s v="Vanguard Dermatology"/>
    <s v="Vanguard Dermatology"/>
    <x v="47"/>
    <d v="2020-11-04T00:00:00"/>
    <n v="40"/>
    <x v="223"/>
  </r>
  <r>
    <s v="The Dermatology Group  "/>
    <s v="The Dermatology Group"/>
    <x v="45"/>
    <d v="2020-11-04T00:00:00"/>
    <n v="23"/>
    <x v="223"/>
  </r>
  <r>
    <s v="Pacific Dermatology Specialists"/>
    <s v="Pacific Dermatology Specialists"/>
    <x v="42"/>
    <d v="2020-11-04T00:00:00"/>
    <n v="33"/>
    <x v="223"/>
  </r>
  <r>
    <s v="Southeast Dermatology Specialists  "/>
    <s v="Southeast Dermatology Specialists"/>
    <x v="43"/>
    <d v="2020-11-04T00:00:00"/>
    <n v="55"/>
    <x v="223"/>
  </r>
  <r>
    <s v="Northeast Dermatology Associates"/>
    <s v="South Shore Skin Center"/>
    <x v="57"/>
    <d v="2020-11-04T00:00:00"/>
    <n v="131"/>
    <x v="223"/>
  </r>
  <r>
    <s v="Vanguard Dermatology"/>
    <s v="Vanguard Dermatology"/>
    <x v="13"/>
    <d v="2020-11-04T00:00:00"/>
    <n v="105"/>
    <x v="223"/>
  </r>
  <r>
    <s v="The Dermatology Group  "/>
    <s v="The Dermatology Group"/>
    <x v="24"/>
    <d v="2020-11-04T00:00:00"/>
    <n v="125"/>
    <x v="223"/>
  </r>
  <r>
    <s v="The Dermatology Group  "/>
    <s v="The Dermatology Group"/>
    <x v="25"/>
    <d v="2020-11-04T00:00:00"/>
    <n v="50"/>
    <x v="223"/>
  </r>
  <r>
    <s v="Southeast Dermatology Specialists  "/>
    <s v="Southeast Dermatology Specialists"/>
    <x v="66"/>
    <d v="2020-11-04T00:00:00"/>
    <n v="26"/>
    <x v="223"/>
  </r>
  <r>
    <s v="Northeast Dermatology Associates"/>
    <s v="Brookline Dermatology Associates"/>
    <x v="17"/>
    <d v="2020-11-04T00:00:00"/>
    <n v="41"/>
    <x v="223"/>
  </r>
  <r>
    <s v="Lupo Center for Aesthetic &amp; General Dermatology"/>
    <s v="Lupo Center for Aesthetic &amp; General Dermatology, LLC"/>
    <x v="2"/>
    <d v="2020-11-04T00:00:00"/>
    <n v="30"/>
    <x v="223"/>
  </r>
  <r>
    <s v="North Pacific Dermatology"/>
    <s v="Eastside Dermatology"/>
    <x v="3"/>
    <d v="2020-11-04T00:00:00"/>
    <n v="44"/>
    <x v="223"/>
  </r>
  <r>
    <s v="NULL"/>
    <s v="Unknown Practice"/>
    <x v="68"/>
    <d v="2020-11-04T00:00:00"/>
    <n v="2"/>
    <x v="223"/>
  </r>
  <r>
    <s v="Northeast Dermatology Associates"/>
    <s v="Northeast Dermatology Associates"/>
    <x v="67"/>
    <d v="2020-11-04T00:00:00"/>
    <n v="41"/>
    <x v="223"/>
  </r>
  <r>
    <s v="Northeast Dermatology Associates"/>
    <s v="Northeast Dermatology Associates"/>
    <x v="22"/>
    <d v="2020-11-04T00:00:00"/>
    <n v="85"/>
    <x v="223"/>
  </r>
  <r>
    <s v="The Dermatology Group  "/>
    <s v="Swan Dermatology &amp; Aesthetics"/>
    <x v="11"/>
    <d v="2020-11-04T00:00:00"/>
    <n v="31"/>
    <x v="223"/>
  </r>
  <r>
    <s v="The Dermatology Group  "/>
    <s v="The Dermatology Group"/>
    <x v="76"/>
    <d v="2020-11-04T00:00:00"/>
    <n v="64"/>
    <x v="223"/>
  </r>
  <r>
    <s v="The Dermatology Group  "/>
    <s v="The Dermatology Group"/>
    <x v="26"/>
    <d v="2020-11-04T00:00:00"/>
    <n v="28"/>
    <x v="223"/>
  </r>
  <r>
    <s v="Vanguard Dermatology"/>
    <s v="Vanguard Dermatology"/>
    <x v="102"/>
    <d v="2020-11-04T00:00:00"/>
    <n v="13"/>
    <x v="223"/>
  </r>
  <r>
    <s v="Semler Dermatology"/>
    <s v="Semler Dermatology"/>
    <x v="61"/>
    <d v="2020-11-04T00:00:00"/>
    <n v="61"/>
    <x v="223"/>
  </r>
  <r>
    <s v="Northeast Dermatology Associates"/>
    <s v="South Shore Skin Center"/>
    <x v="9"/>
    <d v="2020-11-04T00:00:00"/>
    <n v="176"/>
    <x v="223"/>
  </r>
  <r>
    <s v="Pacific Dermatology Specialists"/>
    <s v="Pacific Dermatology Specialists"/>
    <x v="65"/>
    <d v="2020-11-04T00:00:00"/>
    <n v="15"/>
    <x v="223"/>
  </r>
  <r>
    <s v="Northeast Dermatology Associates"/>
    <s v="South Shore Skin Center"/>
    <x v="10"/>
    <d v="2020-11-04T00:00:00"/>
    <n v="4"/>
    <x v="223"/>
  </r>
  <r>
    <s v="North Pacific Dermatology"/>
    <s v="North Pacific Dermatology"/>
    <x v="68"/>
    <d v="2020-11-04T00:00:00"/>
    <n v="1"/>
    <x v="223"/>
  </r>
  <r>
    <s v="North Pacific Dermatology"/>
    <s v="North Pacific Dermatology"/>
    <x v="4"/>
    <d v="2020-11-04T00:00:00"/>
    <n v="19"/>
    <x v="223"/>
  </r>
  <r>
    <s v="Northeast Dermatology Associates"/>
    <s v="Northeast Dermatology Associates"/>
    <x v="87"/>
    <d v="2020-11-04T00:00:00"/>
    <n v="18"/>
    <x v="223"/>
  </r>
  <r>
    <s v="Northeast Dermatology Associates"/>
    <s v="Northeast Dermatology Associates"/>
    <x v="37"/>
    <d v="2020-11-03T00:00:00"/>
    <n v="104"/>
    <x v="224"/>
  </r>
  <r>
    <s v="Northeast Dermatology Associates"/>
    <s v="Northeast Dermatology Associates"/>
    <x v="39"/>
    <d v="2020-11-03T00:00:00"/>
    <n v="24"/>
    <x v="224"/>
  </r>
  <r>
    <s v="Northeast Dermatology Associates"/>
    <s v="Northeast Dermatology Associates"/>
    <x v="38"/>
    <d v="2020-11-03T00:00:00"/>
    <n v="65"/>
    <x v="224"/>
  </r>
  <r>
    <s v="Northeast Dermatology Associates"/>
    <s v="Northeast Dermatology Associates"/>
    <x v="54"/>
    <d v="2020-11-03T00:00:00"/>
    <n v="31"/>
    <x v="224"/>
  </r>
  <r>
    <s v="Northeast Dermatology Associates"/>
    <s v="Northeast Dermatology Associates"/>
    <x v="35"/>
    <d v="2020-11-03T00:00:00"/>
    <n v="52"/>
    <x v="224"/>
  </r>
  <r>
    <s v="Northeast Dermatology Associates"/>
    <s v="Northeast Dermatology Associates"/>
    <x v="36"/>
    <d v="2020-11-03T00:00:00"/>
    <n v="99"/>
    <x v="224"/>
  </r>
  <r>
    <s v="Northeast Dermatology Associates"/>
    <s v="Northeast Dermatology Associates"/>
    <x v="67"/>
    <d v="2020-11-03T00:00:00"/>
    <n v="17"/>
    <x v="224"/>
  </r>
  <r>
    <s v="Northeast Dermatology Associates"/>
    <s v="Dermatology of Cape Cod"/>
    <x v="34"/>
    <d v="2020-11-03T00:00:00"/>
    <n v="110"/>
    <x v="224"/>
  </r>
  <r>
    <s v="Pacific Dermatology Specialists"/>
    <s v="Pacific Dermatology Specialists"/>
    <x v="92"/>
    <d v="2020-11-03T00:00:00"/>
    <n v="9"/>
    <x v="224"/>
  </r>
  <r>
    <s v="Pacific Dermatology Specialists"/>
    <s v="Pacific Dermatology Specialists"/>
    <x v="73"/>
    <d v="2020-11-03T00:00:00"/>
    <n v="20"/>
    <x v="224"/>
  </r>
  <r>
    <s v="Pacific Dermatology Specialists"/>
    <s v="Pacific Dermatology Specialists"/>
    <x v="59"/>
    <d v="2020-11-03T00:00:00"/>
    <n v="31"/>
    <x v="224"/>
  </r>
  <r>
    <s v="Pacific Dermatology Specialists"/>
    <s v="Pacific Dermatology Specialists"/>
    <x v="72"/>
    <d v="2020-11-03T00:00:00"/>
    <n v="24"/>
    <x v="224"/>
  </r>
  <r>
    <s v="Pacific Dermatology Specialists"/>
    <s v="Pacific Dermatology Specialists"/>
    <x v="41"/>
    <d v="2020-11-03T00:00:00"/>
    <n v="4"/>
    <x v="224"/>
  </r>
  <r>
    <s v="Southeast Dermatology Specialists  "/>
    <s v="Southeast Dermatology Specialists"/>
    <x v="44"/>
    <d v="2020-11-03T00:00:00"/>
    <n v="12"/>
    <x v="224"/>
  </r>
  <r>
    <s v="Southeast Dermatology Specialists  "/>
    <s v="Southeast Dermatology Specialists"/>
    <x v="81"/>
    <d v="2020-11-03T00:00:00"/>
    <n v="2"/>
    <x v="224"/>
  </r>
  <r>
    <s v="Southeast Dermatology Specialists  "/>
    <s v="Southeast Dermatology Specialists"/>
    <x v="43"/>
    <d v="2020-11-03T00:00:00"/>
    <n v="52"/>
    <x v="224"/>
  </r>
  <r>
    <s v="The Dermatology Group  "/>
    <s v="The Dermatology Group"/>
    <x v="25"/>
    <d v="2020-11-03T00:00:00"/>
    <n v="45"/>
    <x v="224"/>
  </r>
  <r>
    <s v="Vanguard Dermatology"/>
    <s v="Vanguard Dermatology"/>
    <x v="47"/>
    <d v="2020-11-03T00:00:00"/>
    <n v="81"/>
    <x v="224"/>
  </r>
  <r>
    <s v="Northeast Dermatology Associates"/>
    <s v="Northeast Dermatology Associates"/>
    <x v="71"/>
    <d v="2020-11-03T00:00:00"/>
    <n v="3"/>
    <x v="224"/>
  </r>
  <r>
    <s v="Northeast Dermatology Associates"/>
    <s v="Northeast Dermatology Associates"/>
    <x v="53"/>
    <d v="2020-11-03T00:00:00"/>
    <n v="87"/>
    <x v="224"/>
  </r>
  <r>
    <s v="Northeast Dermatology Associates"/>
    <s v="Northeast Dermatology Associates"/>
    <x v="55"/>
    <d v="2020-11-03T00:00:00"/>
    <n v="21"/>
    <x v="224"/>
  </r>
  <r>
    <s v="North Pacific Dermatology"/>
    <s v="North Pacific Dermatology"/>
    <x v="68"/>
    <d v="2020-11-03T00:00:00"/>
    <n v="2"/>
    <x v="224"/>
  </r>
  <r>
    <s v="North Pacific Dermatology"/>
    <s v="North Pacific Dermatology"/>
    <x v="4"/>
    <d v="2020-11-03T00:00:00"/>
    <n v="30"/>
    <x v="224"/>
  </r>
  <r>
    <s v="North Pacific Dermatology"/>
    <s v="North Pacific Dermatology"/>
    <x v="33"/>
    <d v="2020-11-03T00:00:00"/>
    <n v="56"/>
    <x v="224"/>
  </r>
  <r>
    <s v="Southeast Dermatology Specialists  "/>
    <s v="Southeast Dermatology Specialists"/>
    <x v="62"/>
    <d v="2020-11-03T00:00:00"/>
    <n v="52"/>
    <x v="224"/>
  </r>
  <r>
    <s v="Pacific Dermatology Specialists"/>
    <s v="Pacific Dermatology Specialists"/>
    <x v="42"/>
    <d v="2020-11-03T00:00:00"/>
    <n v="17"/>
    <x v="224"/>
  </r>
  <r>
    <s v="Semler Dermatology"/>
    <s v="Semler Dermatology"/>
    <x v="61"/>
    <d v="2020-11-03T00:00:00"/>
    <n v="80"/>
    <x v="224"/>
  </r>
  <r>
    <s v="Northeast Dermatology Associates"/>
    <s v="South Shore Skin Center"/>
    <x v="9"/>
    <d v="2020-11-03T00:00:00"/>
    <n v="165"/>
    <x v="224"/>
  </r>
  <r>
    <s v="Northeast Dermatology Associates"/>
    <s v="South Shore Skin Center"/>
    <x v="57"/>
    <d v="2020-11-03T00:00:00"/>
    <n v="191"/>
    <x v="224"/>
  </r>
  <r>
    <s v="The Dermatology Group  "/>
    <s v="The Dermatology Group"/>
    <x v="76"/>
    <d v="2020-11-03T00:00:00"/>
    <n v="65"/>
    <x v="224"/>
  </r>
  <r>
    <s v="Vanguard Dermatology"/>
    <s v="Vanguard Dermatology"/>
    <x v="88"/>
    <d v="2020-11-03T00:00:00"/>
    <n v="16"/>
    <x v="224"/>
  </r>
  <r>
    <s v="Northeast Dermatology Associates"/>
    <s v="Northeast Dermatology Associates"/>
    <x v="8"/>
    <d v="2020-11-03T00:00:00"/>
    <n v="64"/>
    <x v="224"/>
  </r>
  <r>
    <s v="Southeast Dermatology Specialists  "/>
    <s v="Southeast Dermatology Specialists"/>
    <x v="66"/>
    <d v="2020-11-03T00:00:00"/>
    <n v="2"/>
    <x v="224"/>
  </r>
  <r>
    <s v="Pacific Dermatology Specialists"/>
    <s v="Pacific Dermatology Specialists"/>
    <x v="60"/>
    <d v="2020-11-03T00:00:00"/>
    <n v="26"/>
    <x v="224"/>
  </r>
  <r>
    <s v="The Dermatology Group  "/>
    <s v="The Dermatology Group"/>
    <x v="24"/>
    <d v="2020-11-03T00:00:00"/>
    <n v="177"/>
    <x v="224"/>
  </r>
  <r>
    <s v="Vanguard Dermatology"/>
    <s v="Vanguard Dermatology"/>
    <x v="12"/>
    <d v="2020-11-03T00:00:00"/>
    <n v="2"/>
    <x v="224"/>
  </r>
  <r>
    <s v="Vanguard Dermatology"/>
    <s v="Vanguard Dermatology"/>
    <x v="13"/>
    <d v="2020-11-03T00:00:00"/>
    <n v="77"/>
    <x v="224"/>
  </r>
  <r>
    <s v="Northeast Dermatology Associates"/>
    <s v="Northeast Dermatology Associates"/>
    <x v="5"/>
    <d v="2020-11-03T00:00:00"/>
    <n v="123"/>
    <x v="224"/>
  </r>
  <r>
    <s v="Lupo Center for Aesthetic &amp; General Dermatology"/>
    <s v="Lupo Center for Aesthetic &amp; General Dermatology, LLC"/>
    <x v="2"/>
    <d v="2020-11-03T00:00:00"/>
    <n v="41"/>
    <x v="224"/>
  </r>
  <r>
    <s v="North Pacific Dermatology"/>
    <s v="Eastside Dermatology"/>
    <x v="3"/>
    <d v="2020-11-03T00:00:00"/>
    <n v="49"/>
    <x v="224"/>
  </r>
  <r>
    <s v="Northeast Dermatology Associates"/>
    <s v="Northeast Dermatology Associates"/>
    <x v="7"/>
    <d v="2020-11-03T00:00:00"/>
    <n v="56"/>
    <x v="224"/>
  </r>
  <r>
    <s v="Northeast Dermatology Associates"/>
    <s v="Northeast Dermatology Associates"/>
    <x v="21"/>
    <d v="2020-11-03T00:00:00"/>
    <n v="41"/>
    <x v="224"/>
  </r>
  <r>
    <s v="Northeast Dermatology Associates"/>
    <s v="Northeast Dermatology Associates"/>
    <x v="22"/>
    <d v="2020-11-03T00:00:00"/>
    <n v="85"/>
    <x v="224"/>
  </r>
  <r>
    <s v="Northeast Dermatology Associates"/>
    <s v="Northeast Dermatology Associates"/>
    <x v="19"/>
    <d v="2020-11-03T00:00:00"/>
    <n v="28"/>
    <x v="224"/>
  </r>
  <r>
    <s v="Northeast Dermatology Associates"/>
    <s v="Northeast Dermatology Associates"/>
    <x v="20"/>
    <d v="2020-11-03T00:00:00"/>
    <n v="13"/>
    <x v="224"/>
  </r>
  <r>
    <s v="Northeast Dermatology Associates"/>
    <s v="Northeast Dermatology Associates"/>
    <x v="18"/>
    <d v="2020-11-03T00:00:00"/>
    <n v="57"/>
    <x v="224"/>
  </r>
  <r>
    <s v="Northeast Dermatology Associates"/>
    <s v="Brookline Dermatology Associates"/>
    <x v="16"/>
    <d v="2020-11-03T00:00:00"/>
    <n v="37"/>
    <x v="224"/>
  </r>
  <r>
    <s v="Vanguard Dermatology"/>
    <s v="Vanguard Dermatology"/>
    <x v="108"/>
    <d v="2020-11-03T00:00:00"/>
    <n v="3"/>
    <x v="224"/>
  </r>
  <r>
    <s v="The Dermatology Group  "/>
    <s v="The Dermatology Group"/>
    <x v="26"/>
    <d v="2020-11-03T00:00:00"/>
    <n v="21"/>
    <x v="224"/>
  </r>
  <r>
    <s v="The Dermatology Group  "/>
    <s v="Swan Dermatology &amp; Aesthetics"/>
    <x v="11"/>
    <d v="2020-11-03T00:00:00"/>
    <n v="30"/>
    <x v="224"/>
  </r>
  <r>
    <s v="Vanguard Dermatology"/>
    <s v="Vanguard Dermatology"/>
    <x v="107"/>
    <d v="2020-11-03T00:00:00"/>
    <n v="30"/>
    <x v="224"/>
  </r>
  <r>
    <s v="Northeast Dermatology Associates"/>
    <s v="South Shore Skin Center"/>
    <x v="10"/>
    <d v="2020-11-03T00:00:00"/>
    <n v="2"/>
    <x v="224"/>
  </r>
  <r>
    <s v="Pacific Dermatology Specialists"/>
    <s v="Pacific Dermatology Specialists"/>
    <x v="65"/>
    <d v="2020-11-02T00:00:00"/>
    <n v="32"/>
    <x v="225"/>
  </r>
  <r>
    <s v="Southeast Dermatology Specialists  "/>
    <s v="Southeast Dermatology Specialists"/>
    <x v="66"/>
    <d v="2020-11-02T00:00:00"/>
    <n v="18"/>
    <x v="225"/>
  </r>
  <r>
    <s v="Southeast Dermatology Specialists  "/>
    <s v="Southeast Dermatology Specialists"/>
    <x v="43"/>
    <d v="2020-11-02T00:00:00"/>
    <n v="44"/>
    <x v="225"/>
  </r>
  <r>
    <s v="Vanguard Dermatology"/>
    <s v="Vanguard Dermatology"/>
    <x v="47"/>
    <d v="2020-11-02T00:00:00"/>
    <n v="37"/>
    <x v="225"/>
  </r>
  <r>
    <s v="Vanguard Dermatology"/>
    <s v="Vanguard Dermatology"/>
    <x v="13"/>
    <d v="2020-11-02T00:00:00"/>
    <n v="154"/>
    <x v="225"/>
  </r>
  <r>
    <s v="North Pacific Dermatology"/>
    <s v="North Pacific Dermatology"/>
    <x v="33"/>
    <d v="2020-11-02T00:00:00"/>
    <n v="63"/>
    <x v="225"/>
  </r>
  <r>
    <s v="North Pacific Dermatology"/>
    <s v="Eastside Dermatology"/>
    <x v="3"/>
    <d v="2020-11-02T00:00:00"/>
    <n v="41"/>
    <x v="225"/>
  </r>
  <r>
    <s v="North Pacific Dermatology"/>
    <s v="North Pacific Dermatology"/>
    <x v="4"/>
    <d v="2020-11-02T00:00:00"/>
    <n v="17"/>
    <x v="225"/>
  </r>
  <r>
    <s v="Lupo Center for Aesthetic &amp; General Dermatology"/>
    <s v="Lupo Center for Aesthetic &amp; General Dermatology, LLC"/>
    <x v="2"/>
    <d v="2020-11-02T00:00:00"/>
    <n v="34"/>
    <x v="225"/>
  </r>
  <r>
    <s v="Northeast Dermatology Associates"/>
    <s v="Northeast Dermatology Associates"/>
    <x v="67"/>
    <d v="2020-11-02T00:00:00"/>
    <n v="39"/>
    <x v="225"/>
  </r>
  <r>
    <s v="Northeast Dermatology Associates"/>
    <s v="Northeast Dermatology Associates"/>
    <x v="38"/>
    <d v="2020-11-02T00:00:00"/>
    <n v="72"/>
    <x v="225"/>
  </r>
  <r>
    <s v="Northeast Dermatology Associates"/>
    <s v="Northeast Dermatology Associates"/>
    <x v="20"/>
    <d v="2020-11-02T00:00:00"/>
    <n v="19"/>
    <x v="225"/>
  </r>
  <r>
    <s v="Northeast Dermatology Associates"/>
    <s v="Northeast Dermatology Associates"/>
    <x v="54"/>
    <d v="2020-11-02T00:00:00"/>
    <n v="34"/>
    <x v="225"/>
  </r>
  <r>
    <s v="North Pacific Dermatology"/>
    <s v="North Pacific Dermatology"/>
    <x v="68"/>
    <d v="2020-11-02T00:00:00"/>
    <n v="2"/>
    <x v="225"/>
  </r>
  <r>
    <s v="Vanguard Dermatology"/>
    <s v="Vanguard Dermatology"/>
    <x v="107"/>
    <d v="2020-11-02T00:00:00"/>
    <n v="1"/>
    <x v="225"/>
  </r>
  <r>
    <s v="The Dermatology Group  "/>
    <s v="The Dermatology Group"/>
    <x v="77"/>
    <d v="2020-11-02T00:00:00"/>
    <n v="52"/>
    <x v="225"/>
  </r>
  <r>
    <s v="The Dermatology Group  "/>
    <s v="The Dermatology Group"/>
    <x v="25"/>
    <d v="2020-11-02T00:00:00"/>
    <n v="31"/>
    <x v="225"/>
  </r>
  <r>
    <s v="The Dermatology Group  "/>
    <s v="The Dermatology Group"/>
    <x v="26"/>
    <d v="2020-11-02T00:00:00"/>
    <n v="29"/>
    <x v="225"/>
  </r>
  <r>
    <s v="Semler Dermatology"/>
    <s v="Semler Dermatology"/>
    <x v="61"/>
    <d v="2020-11-02T00:00:00"/>
    <n v="56"/>
    <x v="225"/>
  </r>
  <r>
    <s v="Northeast Dermatology Associates"/>
    <s v="South Shore Skin Center"/>
    <x v="9"/>
    <d v="2020-11-02T00:00:00"/>
    <n v="157"/>
    <x v="225"/>
  </r>
  <r>
    <s v="Pacific Dermatology Specialists"/>
    <s v="Pacific Dermatology Specialists"/>
    <x v="59"/>
    <d v="2020-11-02T00:00:00"/>
    <n v="27"/>
    <x v="225"/>
  </r>
  <r>
    <s v="Vanguard Dermatology"/>
    <s v="Vanguard Dermatology"/>
    <x v="46"/>
    <d v="2020-11-02T00:00:00"/>
    <n v="52"/>
    <x v="225"/>
  </r>
  <r>
    <s v="Vanguard Dermatology"/>
    <s v="Vanguard Dermatology"/>
    <x v="12"/>
    <d v="2020-11-02T00:00:00"/>
    <n v="38"/>
    <x v="225"/>
  </r>
  <r>
    <s v="The Dermatology Group  "/>
    <s v="Swan Dermatology &amp; Aesthetics"/>
    <x v="11"/>
    <d v="2020-11-02T00:00:00"/>
    <n v="47"/>
    <x v="225"/>
  </r>
  <r>
    <s v="Vanguard Dermatology"/>
    <s v="Vanguard Dermatology"/>
    <x v="102"/>
    <d v="2020-11-02T00:00:00"/>
    <n v="2"/>
    <x v="225"/>
  </r>
  <r>
    <s v="Northeast Dermatology Associates"/>
    <s v="Northeast Dermatology Associates"/>
    <x v="8"/>
    <d v="2020-11-02T00:00:00"/>
    <n v="40"/>
    <x v="225"/>
  </r>
  <r>
    <s v="Pacific Dermatology Specialists"/>
    <s v="Pacific Dermatology Specialists"/>
    <x v="73"/>
    <d v="2020-11-02T00:00:00"/>
    <n v="18"/>
    <x v="225"/>
  </r>
  <r>
    <s v="Pacific Dermatology Specialists"/>
    <s v="Pacific Dermatology Specialists"/>
    <x v="72"/>
    <d v="2020-11-02T00:00:00"/>
    <n v="30"/>
    <x v="225"/>
  </r>
  <r>
    <s v="Pacific Dermatology Specialists"/>
    <s v="Pacific Dermatology Specialists"/>
    <x v="41"/>
    <d v="2020-11-02T00:00:00"/>
    <n v="35"/>
    <x v="225"/>
  </r>
  <r>
    <s v="Northeast Dermatology Associates"/>
    <s v="Dermatology of Cape Cod"/>
    <x v="34"/>
    <d v="2020-11-02T00:00:00"/>
    <n v="86"/>
    <x v="225"/>
  </r>
  <r>
    <s v="Northeast Dermatology Associates"/>
    <s v="Northeast Dermatology Associates"/>
    <x v="5"/>
    <d v="2020-11-02T00:00:00"/>
    <n v="133"/>
    <x v="225"/>
  </r>
  <r>
    <s v="Northeast Dermatology Associates"/>
    <s v="Northeast Dermatology Associates"/>
    <x v="35"/>
    <d v="2020-11-02T00:00:00"/>
    <n v="58"/>
    <x v="225"/>
  </r>
  <r>
    <s v="Northeast Dermatology Associates"/>
    <s v="Northeast Dermatology Associates"/>
    <x v="36"/>
    <d v="2020-11-02T00:00:00"/>
    <n v="118"/>
    <x v="225"/>
  </r>
  <r>
    <s v="Northeast Dermatology Associates"/>
    <s v="Northeast Dermatology Associates"/>
    <x v="7"/>
    <d v="2020-11-02T00:00:00"/>
    <n v="24"/>
    <x v="225"/>
  </r>
  <r>
    <s v="Northeast Dermatology Associates"/>
    <s v="Northeast Dermatology Associates"/>
    <x v="37"/>
    <d v="2020-11-02T00:00:00"/>
    <n v="70"/>
    <x v="225"/>
  </r>
  <r>
    <s v="Northeast Dermatology Associates"/>
    <s v="Northeast Dermatology Associates"/>
    <x v="39"/>
    <d v="2020-11-02T00:00:00"/>
    <n v="31"/>
    <x v="225"/>
  </r>
  <r>
    <s v="Vanguard Dermatology"/>
    <s v="Vanguard Dermatology"/>
    <x v="27"/>
    <d v="2020-11-02T00:00:00"/>
    <n v="1"/>
    <x v="225"/>
  </r>
  <r>
    <s v="The Dermatology Group  "/>
    <s v="The Dermatology Group"/>
    <x v="24"/>
    <d v="2020-11-02T00:00:00"/>
    <n v="173"/>
    <x v="225"/>
  </r>
  <r>
    <s v="Southeast Dermatology Specialists  "/>
    <s v="Southeast Dermatology Specialists"/>
    <x v="62"/>
    <d v="2020-11-02T00:00:00"/>
    <n v="45"/>
    <x v="225"/>
  </r>
  <r>
    <s v="Northeast Dermatology Associates"/>
    <s v="South Shore Skin Center"/>
    <x v="57"/>
    <d v="2020-11-02T00:00:00"/>
    <n v="60"/>
    <x v="225"/>
  </r>
  <r>
    <s v="Northeast Dermatology Associates"/>
    <s v="Brookline Dermatology Associates"/>
    <x v="17"/>
    <d v="2020-11-02T00:00:00"/>
    <n v="11"/>
    <x v="225"/>
  </r>
  <r>
    <s v="Northeast Dermatology Associates"/>
    <s v="Northeast Dermatology Associates"/>
    <x v="18"/>
    <d v="2020-11-02T00:00:00"/>
    <n v="95"/>
    <x v="225"/>
  </r>
  <r>
    <s v="Northeast Dermatology Associates"/>
    <s v="Northeast Dermatology Associates"/>
    <x v="55"/>
    <d v="2020-11-02T00:00:00"/>
    <n v="27"/>
    <x v="225"/>
  </r>
  <r>
    <s v="Northeast Dermatology Associates"/>
    <s v="Northeast Dermatology Associates"/>
    <x v="53"/>
    <d v="2020-11-02T00:00:00"/>
    <n v="55"/>
    <x v="225"/>
  </r>
  <r>
    <s v="Northeast Dermatology Associates"/>
    <s v="Northeast Dermatology Associates"/>
    <x v="56"/>
    <d v="2020-11-02T00:00:00"/>
    <n v="4"/>
    <x v="225"/>
  </r>
  <r>
    <s v="Northeast Dermatology Associates"/>
    <s v="Northeast Dermatology Associates"/>
    <x v="22"/>
    <d v="2020-11-02T00:00:00"/>
    <n v="87"/>
    <x v="225"/>
  </r>
  <r>
    <s v="Northeast Dermatology Associates"/>
    <s v="Northeast Dermatology Associates"/>
    <x v="21"/>
    <d v="2020-11-02T00:00:00"/>
    <n v="17"/>
    <x v="225"/>
  </r>
  <r>
    <s v="Northeast Dermatology Associates"/>
    <s v="Northeast Dermatology Associates"/>
    <x v="71"/>
    <d v="2020-10-30T00:00:00"/>
    <n v="1"/>
    <x v="226"/>
  </r>
  <r>
    <s v="Northeast Dermatology Associates"/>
    <s v="Northeast Dermatology Associates"/>
    <x v="22"/>
    <d v="2020-10-30T00:00:00"/>
    <n v="32"/>
    <x v="226"/>
  </r>
  <r>
    <s v="Northeast Dermatology Associates"/>
    <s v="Northeast Dermatology Associates"/>
    <x v="53"/>
    <d v="2020-10-30T00:00:00"/>
    <n v="48"/>
    <x v="226"/>
  </r>
  <r>
    <s v="Northeast Dermatology Associates"/>
    <s v="Northeast Dermatology Associates"/>
    <x v="55"/>
    <d v="2020-10-30T00:00:00"/>
    <n v="21"/>
    <x v="226"/>
  </r>
  <r>
    <s v="Northeast Dermatology Associates"/>
    <s v="Northeast Dermatology Associates"/>
    <x v="18"/>
    <d v="2020-10-30T00:00:00"/>
    <n v="1"/>
    <x v="226"/>
  </r>
  <r>
    <s v="Northeast Dermatology Associates"/>
    <s v="Brookline Dermatology Associates"/>
    <x v="17"/>
    <d v="2020-10-30T00:00:00"/>
    <n v="35"/>
    <x v="226"/>
  </r>
  <r>
    <s v="North Pacific Dermatology"/>
    <s v="North Pacific Dermatology"/>
    <x v="33"/>
    <d v="2020-10-30T00:00:00"/>
    <n v="21"/>
    <x v="226"/>
  </r>
  <r>
    <s v="Northeast Dermatology Associates"/>
    <s v="Brookline Dermatology Associates"/>
    <x v="16"/>
    <d v="2020-10-30T00:00:00"/>
    <n v="18"/>
    <x v="226"/>
  </r>
  <r>
    <s v="Northeast Dermatology Associates"/>
    <s v="South Shore Skin Center"/>
    <x v="57"/>
    <d v="2020-10-30T00:00:00"/>
    <n v="78"/>
    <x v="226"/>
  </r>
  <r>
    <s v="Southeast Dermatology Specialists  "/>
    <s v="Southeast Dermatology Specialists"/>
    <x v="62"/>
    <d v="2020-10-30T00:00:00"/>
    <n v="25"/>
    <x v="226"/>
  </r>
  <r>
    <s v="Pacific Dermatology Specialists"/>
    <s v="Pacific Dermatology Specialists"/>
    <x v="42"/>
    <d v="2020-10-30T00:00:00"/>
    <n v="37"/>
    <x v="226"/>
  </r>
  <r>
    <s v="Northeast Dermatology Associates"/>
    <s v="Northeast Dermatology Associates"/>
    <x v="37"/>
    <d v="2020-10-30T00:00:00"/>
    <n v="118"/>
    <x v="226"/>
  </r>
  <r>
    <s v="Northeast Dermatology Associates"/>
    <s v="Northeast Dermatology Associates"/>
    <x v="7"/>
    <d v="2020-10-30T00:00:00"/>
    <n v="29"/>
    <x v="226"/>
  </r>
  <r>
    <s v="Northeast Dermatology Associates"/>
    <s v="Northeast Dermatology Associates"/>
    <x v="36"/>
    <d v="2020-10-30T00:00:00"/>
    <n v="48"/>
    <x v="226"/>
  </r>
  <r>
    <s v="Northeast Dermatology Associates"/>
    <s v="Northeast Dermatology Associates"/>
    <x v="35"/>
    <d v="2020-10-30T00:00:00"/>
    <n v="24"/>
    <x v="226"/>
  </r>
  <r>
    <s v="Northeast Dermatology Associates"/>
    <s v="Northeast Dermatology Associates"/>
    <x v="54"/>
    <d v="2020-10-30T00:00:00"/>
    <n v="28"/>
    <x v="226"/>
  </r>
  <r>
    <s v="Northeast Dermatology Associates"/>
    <s v="Northeast Dermatology Associates"/>
    <x v="5"/>
    <d v="2020-10-30T00:00:00"/>
    <n v="51"/>
    <x v="226"/>
  </r>
  <r>
    <s v="Northeast Dermatology Associates"/>
    <s v="Dermatology of Cape Cod"/>
    <x v="34"/>
    <d v="2020-10-30T00:00:00"/>
    <n v="44"/>
    <x v="226"/>
  </r>
  <r>
    <s v="Pacific Dermatology Specialists"/>
    <s v="Pacific Dermatology Specialists"/>
    <x v="41"/>
    <d v="2020-10-30T00:00:00"/>
    <n v="38"/>
    <x v="226"/>
  </r>
  <r>
    <s v="Vanguard Dermatology"/>
    <s v="Vanguard Dermatology"/>
    <x v="12"/>
    <d v="2020-10-30T00:00:00"/>
    <n v="26"/>
    <x v="226"/>
  </r>
  <r>
    <s v="Vanguard Dermatology"/>
    <s v="Vanguard Dermatology"/>
    <x v="46"/>
    <d v="2020-10-30T00:00:00"/>
    <n v="24"/>
    <x v="226"/>
  </r>
  <r>
    <s v="Northeast Dermatology Associates"/>
    <s v="South Shore Skin Center"/>
    <x v="10"/>
    <d v="2020-10-30T00:00:00"/>
    <n v="2"/>
    <x v="226"/>
  </r>
  <r>
    <s v="Northeast Dermatology Associates"/>
    <s v="South Shore Skin Center"/>
    <x v="9"/>
    <d v="2020-10-30T00:00:00"/>
    <n v="113"/>
    <x v="226"/>
  </r>
  <r>
    <s v="Semler Dermatology"/>
    <s v="Semler Dermatology"/>
    <x v="61"/>
    <d v="2020-10-30T00:00:00"/>
    <n v="22"/>
    <x v="226"/>
  </r>
  <r>
    <s v="The Dermatology Group  "/>
    <s v="The Dermatology Group"/>
    <x v="26"/>
    <d v="2020-10-30T00:00:00"/>
    <n v="34"/>
    <x v="226"/>
  </r>
  <r>
    <s v="Vanguard Dermatology"/>
    <s v="Vanguard Dermatology"/>
    <x v="102"/>
    <d v="2020-10-30T00:00:00"/>
    <n v="8"/>
    <x v="226"/>
  </r>
  <r>
    <s v="The Dermatology Group  "/>
    <s v="Swan Dermatology &amp; Aesthetics"/>
    <x v="11"/>
    <d v="2020-10-30T00:00:00"/>
    <n v="31"/>
    <x v="226"/>
  </r>
  <r>
    <s v="The Dermatology Group  "/>
    <s v="The Dermatology Group"/>
    <x v="64"/>
    <d v="2020-10-30T00:00:00"/>
    <n v="18"/>
    <x v="226"/>
  </r>
  <r>
    <s v="The Dermatology Group  "/>
    <s v="The Dermatology Group"/>
    <x v="76"/>
    <d v="2020-10-30T00:00:00"/>
    <n v="10"/>
    <x v="226"/>
  </r>
  <r>
    <s v="North Pacific Dermatology"/>
    <s v="North Pacific Dermatology"/>
    <x v="4"/>
    <d v="2020-10-30T00:00:00"/>
    <n v="32"/>
    <x v="226"/>
  </r>
  <r>
    <s v="NULL"/>
    <s v="Unknown Practice"/>
    <x v="68"/>
    <d v="2020-10-30T00:00:00"/>
    <n v="1"/>
    <x v="226"/>
  </r>
  <r>
    <s v="Northeast Dermatology Associates"/>
    <s v="Northeast Dermatology Associates"/>
    <x v="38"/>
    <d v="2020-10-30T00:00:00"/>
    <n v="55"/>
    <x v="226"/>
  </r>
  <r>
    <s v="Northeast Dermatology Associates"/>
    <s v="Northeast Dermatology Associates"/>
    <x v="67"/>
    <d v="2020-10-30T00:00:00"/>
    <n v="16"/>
    <x v="226"/>
  </r>
  <r>
    <s v="Lupo Center for Aesthetic &amp; General Dermatology"/>
    <s v="Lupo Center for Aesthetic &amp; General Dermatology, LLC"/>
    <x v="2"/>
    <d v="2020-10-30T00:00:00"/>
    <n v="12"/>
    <x v="226"/>
  </r>
  <r>
    <s v="North Pacific Dermatology"/>
    <s v="Eastside Dermatology"/>
    <x v="3"/>
    <d v="2020-10-30T00:00:00"/>
    <n v="41"/>
    <x v="226"/>
  </r>
  <r>
    <s v="Vanguard Dermatology"/>
    <s v="Vanguard Dermatology"/>
    <x v="13"/>
    <d v="2020-10-30T00:00:00"/>
    <n v="1"/>
    <x v="226"/>
  </r>
  <r>
    <s v="Vanguard Dermatology"/>
    <s v="Vanguard Dermatology"/>
    <x v="47"/>
    <d v="2020-10-30T00:00:00"/>
    <n v="1"/>
    <x v="226"/>
  </r>
  <r>
    <s v="The Dermatology Group  "/>
    <s v="The Dermatology Group"/>
    <x v="24"/>
    <d v="2020-10-30T00:00:00"/>
    <n v="77"/>
    <x v="226"/>
  </r>
  <r>
    <s v="The Dermatology Group  "/>
    <s v="The Dermatology Group"/>
    <x v="25"/>
    <d v="2020-10-30T00:00:00"/>
    <n v="15"/>
    <x v="226"/>
  </r>
  <r>
    <s v="Southeast Dermatology Specialists  "/>
    <s v="Southeast Dermatology Specialists"/>
    <x v="43"/>
    <d v="2020-10-30T00:00:00"/>
    <n v="39"/>
    <x v="226"/>
  </r>
  <r>
    <s v="Semler Dermatology"/>
    <s v="Semler Dermatology"/>
    <x v="61"/>
    <d v="2020-10-29T00:00:00"/>
    <n v="35"/>
    <x v="227"/>
  </r>
  <r>
    <s v="Pacific Dermatology Specialists"/>
    <s v="Pacific Dermatology Specialists"/>
    <x v="59"/>
    <d v="2020-10-29T00:00:00"/>
    <n v="32"/>
    <x v="227"/>
  </r>
  <r>
    <s v="Northeast Dermatology Associates"/>
    <s v="South Shore Skin Center"/>
    <x v="9"/>
    <d v="2020-10-29T00:00:00"/>
    <n v="218"/>
    <x v="227"/>
  </r>
  <r>
    <s v="Northeast Dermatology Associates"/>
    <s v="South Shore Skin Center"/>
    <x v="57"/>
    <d v="2020-10-29T00:00:00"/>
    <n v="149"/>
    <x v="227"/>
  </r>
  <r>
    <s v="The Dermatology Group  "/>
    <s v="The Dermatology Group"/>
    <x v="76"/>
    <d v="2020-10-29T00:00:00"/>
    <n v="14"/>
    <x v="227"/>
  </r>
  <r>
    <s v="North Pacific Dermatology"/>
    <s v="North Pacific Dermatology"/>
    <x v="68"/>
    <d v="2020-10-29T00:00:00"/>
    <n v="1"/>
    <x v="227"/>
  </r>
  <r>
    <s v="Northeast Dermatology Associates"/>
    <s v="Northeast Dermatology Associates"/>
    <x v="6"/>
    <d v="2020-10-29T00:00:00"/>
    <n v="41"/>
    <x v="227"/>
  </r>
  <r>
    <s v="Northeast Dermatology Associates"/>
    <s v="Northeast Dermatology Associates"/>
    <x v="53"/>
    <d v="2020-10-29T00:00:00"/>
    <n v="49"/>
    <x v="227"/>
  </r>
  <r>
    <s v="Northeast Dermatology Associates"/>
    <s v="Northeast Dermatology Associates"/>
    <x v="54"/>
    <d v="2020-10-29T00:00:00"/>
    <n v="34"/>
    <x v="227"/>
  </r>
  <r>
    <s v="Northeast Dermatology Associates"/>
    <s v="Northeast Dermatology Associates"/>
    <x v="55"/>
    <d v="2020-10-29T00:00:00"/>
    <n v="38"/>
    <x v="227"/>
  </r>
  <r>
    <s v="Northeast Dermatology Associates"/>
    <s v="Northeast Dermatology Associates"/>
    <x v="56"/>
    <d v="2020-10-29T00:00:00"/>
    <n v="12"/>
    <x v="227"/>
  </r>
  <r>
    <s v="Northeast Dermatology Associates"/>
    <s v="Dermatology of Cape Cod"/>
    <x v="34"/>
    <d v="2020-10-29T00:00:00"/>
    <n v="95"/>
    <x v="227"/>
  </r>
  <r>
    <s v="North Pacific Dermatology"/>
    <s v="North Pacific Dermatology"/>
    <x v="33"/>
    <d v="2020-10-29T00:00:00"/>
    <n v="49"/>
    <x v="227"/>
  </r>
  <r>
    <s v="Northeast Dermatology Associates"/>
    <s v="Northeast Dermatology Associates"/>
    <x v="36"/>
    <d v="2020-10-29T00:00:00"/>
    <n v="50"/>
    <x v="227"/>
  </r>
  <r>
    <s v="Northeast Dermatology Associates"/>
    <s v="Northeast Dermatology Associates"/>
    <x v="67"/>
    <d v="2020-10-29T00:00:00"/>
    <n v="22"/>
    <x v="227"/>
  </r>
  <r>
    <s v="Northeast Dermatology Associates"/>
    <s v="Northeast Dermatology Associates"/>
    <x v="35"/>
    <d v="2020-10-29T00:00:00"/>
    <n v="62"/>
    <x v="227"/>
  </r>
  <r>
    <s v="Northeast Dermatology Associates"/>
    <s v="Northeast Dermatology Associates"/>
    <x v="37"/>
    <d v="2020-10-29T00:00:00"/>
    <n v="92"/>
    <x v="227"/>
  </r>
  <r>
    <s v="Northeast Dermatology Associates"/>
    <s v="Northeast Dermatology Associates"/>
    <x v="38"/>
    <d v="2020-10-29T00:00:00"/>
    <n v="73"/>
    <x v="227"/>
  </r>
  <r>
    <s v="Northeast Dermatology Associates"/>
    <s v="Northeast Dermatology Associates"/>
    <x v="39"/>
    <d v="2020-10-29T00:00:00"/>
    <n v="21"/>
    <x v="227"/>
  </r>
  <r>
    <s v="The Dermatology Group  "/>
    <s v="The Dermatology Group"/>
    <x v="45"/>
    <d v="2020-10-29T00:00:00"/>
    <n v="13"/>
    <x v="227"/>
  </r>
  <r>
    <s v="Vanguard Dermatology"/>
    <s v="Vanguard Dermatology"/>
    <x v="47"/>
    <d v="2020-10-29T00:00:00"/>
    <n v="2"/>
    <x v="227"/>
  </r>
  <r>
    <s v="Vanguard Dermatology"/>
    <s v="Vanguard Dermatology"/>
    <x v="46"/>
    <d v="2020-10-29T00:00:00"/>
    <n v="62"/>
    <x v="227"/>
  </r>
  <r>
    <s v="Pacific Dermatology Specialists"/>
    <s v="Pacific Dermatology Specialists"/>
    <x v="41"/>
    <d v="2020-10-29T00:00:00"/>
    <n v="41"/>
    <x v="227"/>
  </r>
  <r>
    <s v="Southeast Dermatology Specialists  "/>
    <s v="Southeast Dermatology Specialists"/>
    <x v="43"/>
    <d v="2020-10-29T00:00:00"/>
    <n v="43"/>
    <x v="227"/>
  </r>
  <r>
    <s v="Vanguard Dermatology"/>
    <s v="Vanguard Dermatology"/>
    <x v="109"/>
    <d v="2020-10-29T00:00:00"/>
    <n v="24"/>
    <x v="227"/>
  </r>
  <r>
    <s v="The Dermatology Group  "/>
    <s v="The Dermatology Group"/>
    <x v="25"/>
    <d v="2020-10-29T00:00:00"/>
    <n v="58"/>
    <x v="227"/>
  </r>
  <r>
    <s v="The Dermatology Group  "/>
    <s v="The Dermatology Group"/>
    <x v="26"/>
    <d v="2020-10-29T00:00:00"/>
    <n v="83"/>
    <x v="227"/>
  </r>
  <r>
    <s v="The Dermatology Group  "/>
    <s v="Swan Dermatology &amp; Aesthetics"/>
    <x v="11"/>
    <d v="2020-10-29T00:00:00"/>
    <n v="41"/>
    <x v="227"/>
  </r>
  <r>
    <s v="The Dermatology Group  "/>
    <s v="The Dermatology Group"/>
    <x v="24"/>
    <d v="2020-10-29T00:00:00"/>
    <n v="139"/>
    <x v="227"/>
  </r>
  <r>
    <s v="Northeast Dermatology Associates"/>
    <s v="Northeast Dermatology Associates"/>
    <x v="40"/>
    <d v="2020-10-29T00:00:00"/>
    <n v="22"/>
    <x v="227"/>
  </r>
  <r>
    <s v="Northeast Dermatology Associates"/>
    <s v="Northeast Dermatology Associates"/>
    <x v="18"/>
    <d v="2020-10-29T00:00:00"/>
    <n v="97"/>
    <x v="227"/>
  </r>
  <r>
    <s v="Northeast Dermatology Associates"/>
    <s v="Brookline Dermatology Associates"/>
    <x v="17"/>
    <d v="2020-10-29T00:00:00"/>
    <n v="43"/>
    <x v="227"/>
  </r>
  <r>
    <s v="Northeast Dermatology Associates"/>
    <s v="Brookline Dermatology Associates"/>
    <x v="16"/>
    <d v="2020-10-29T00:00:00"/>
    <n v="38"/>
    <x v="227"/>
  </r>
  <r>
    <s v="NULL"/>
    <s v="Unknown Practice"/>
    <x v="68"/>
    <d v="2020-10-29T00:00:00"/>
    <n v="5"/>
    <x v="227"/>
  </r>
  <r>
    <s v="Northeast Dermatology Associates"/>
    <s v="Northeast Dermatology Associates"/>
    <x v="19"/>
    <d v="2020-10-29T00:00:00"/>
    <n v="45"/>
    <x v="227"/>
  </r>
  <r>
    <s v="Northeast Dermatology Associates"/>
    <s v="Northeast Dermatology Associates"/>
    <x v="21"/>
    <d v="2020-10-29T00:00:00"/>
    <n v="33"/>
    <x v="227"/>
  </r>
  <r>
    <s v="Northeast Dermatology Associates"/>
    <s v="Northeast Dermatology Associates"/>
    <x v="22"/>
    <d v="2020-10-29T00:00:00"/>
    <n v="94"/>
    <x v="227"/>
  </r>
  <r>
    <s v="Southeast Dermatology Specialists  "/>
    <s v="Southeast Dermatology Specialists"/>
    <x v="66"/>
    <d v="2020-10-29T00:00:00"/>
    <n v="13"/>
    <x v="227"/>
  </r>
  <r>
    <s v="Northeast Dermatology Associates"/>
    <s v="Northeast Dermatology Associates"/>
    <x v="8"/>
    <d v="2020-10-29T00:00:00"/>
    <n v="35"/>
    <x v="227"/>
  </r>
  <r>
    <s v="Pacific Dermatology Specialists"/>
    <s v="Pacific Dermatology Specialists"/>
    <x v="65"/>
    <d v="2020-10-29T00:00:00"/>
    <n v="43"/>
    <x v="227"/>
  </r>
  <r>
    <s v="Vanguard Dermatology"/>
    <s v="Vanguard Dermatology"/>
    <x v="12"/>
    <d v="2020-10-29T00:00:00"/>
    <n v="61"/>
    <x v="227"/>
  </r>
  <r>
    <s v="Vanguard Dermatology"/>
    <s v="Vanguard Dermatology"/>
    <x v="13"/>
    <d v="2020-10-29T00:00:00"/>
    <n v="77"/>
    <x v="227"/>
  </r>
  <r>
    <s v="Northeast Dermatology Associates"/>
    <s v="Northeast Dermatology Associates"/>
    <x v="5"/>
    <d v="2020-10-29T00:00:00"/>
    <n v="94"/>
    <x v="227"/>
  </r>
  <r>
    <s v="North Pacific Dermatology"/>
    <s v="North Pacific Dermatology"/>
    <x v="4"/>
    <d v="2020-10-29T00:00:00"/>
    <n v="16"/>
    <x v="227"/>
  </r>
  <r>
    <s v="North Pacific Dermatology"/>
    <s v="Eastside Dermatology"/>
    <x v="3"/>
    <d v="2020-10-29T00:00:00"/>
    <n v="54"/>
    <x v="227"/>
  </r>
  <r>
    <s v="Lupo Center for Aesthetic &amp; General Dermatology"/>
    <s v="Lupo Center for Aesthetic &amp; General Dermatology, LLC"/>
    <x v="2"/>
    <d v="2020-10-29T00:00:00"/>
    <n v="24"/>
    <x v="227"/>
  </r>
  <r>
    <s v="Northeast Dermatology Associates"/>
    <s v="Northeast Dermatology Associates"/>
    <x v="7"/>
    <d v="2020-10-29T00:00:00"/>
    <n v="46"/>
    <x v="227"/>
  </r>
  <r>
    <s v="Northeast Dermatology Associates"/>
    <s v="Northeast Dermatology Associates"/>
    <x v="39"/>
    <d v="2020-10-28T00:00:00"/>
    <n v="22"/>
    <x v="228"/>
  </r>
  <r>
    <s v="Northeast Dermatology Associates"/>
    <s v="Northeast Dermatology Associates"/>
    <x v="54"/>
    <d v="2020-10-28T00:00:00"/>
    <n v="55"/>
    <x v="228"/>
  </r>
  <r>
    <s v="NULL"/>
    <s v="Unknown Practice"/>
    <x v="68"/>
    <d v="2020-10-28T00:00:00"/>
    <n v="1"/>
    <x v="228"/>
  </r>
  <r>
    <s v="North Pacific Dermatology"/>
    <s v="North Pacific Dermatology"/>
    <x v="68"/>
    <d v="2020-10-28T00:00:00"/>
    <n v="1"/>
    <x v="228"/>
  </r>
  <r>
    <s v="Vanguard Dermatology"/>
    <s v="Vanguard Dermatology"/>
    <x v="107"/>
    <d v="2020-10-28T00:00:00"/>
    <n v="1"/>
    <x v="228"/>
  </r>
  <r>
    <s v="The Dermatology Group  "/>
    <s v="The Dermatology Group"/>
    <x v="76"/>
    <d v="2020-10-28T00:00:00"/>
    <n v="73"/>
    <x v="228"/>
  </r>
  <r>
    <s v="The Dermatology Group  "/>
    <s v="The Dermatology Group"/>
    <x v="25"/>
    <d v="2020-10-28T00:00:00"/>
    <n v="55"/>
    <x v="228"/>
  </r>
  <r>
    <s v="The Dermatology Group  "/>
    <s v="The Dermatology Group"/>
    <x v="26"/>
    <d v="2020-10-28T00:00:00"/>
    <n v="16"/>
    <x v="228"/>
  </r>
  <r>
    <s v="Vanguard Dermatology"/>
    <s v="Vanguard Dermatology"/>
    <x v="84"/>
    <d v="2020-10-28T00:00:00"/>
    <n v="9"/>
    <x v="228"/>
  </r>
  <r>
    <s v="Pacific Dermatology Specialists"/>
    <s v="Pacific Dermatology Specialists"/>
    <x v="59"/>
    <d v="2020-10-28T00:00:00"/>
    <n v="19"/>
    <x v="228"/>
  </r>
  <r>
    <s v="Semler Dermatology"/>
    <s v="Semler Dermatology"/>
    <x v="61"/>
    <d v="2020-10-28T00:00:00"/>
    <n v="77"/>
    <x v="228"/>
  </r>
  <r>
    <s v="Northeast Dermatology Associates"/>
    <s v="Northeast Dermatology Associates"/>
    <x v="38"/>
    <d v="2020-10-28T00:00:00"/>
    <n v="70"/>
    <x v="228"/>
  </r>
  <r>
    <s v="Northeast Dermatology Associates"/>
    <s v="Northeast Dermatology Associates"/>
    <x v="67"/>
    <d v="2020-10-28T00:00:00"/>
    <n v="47"/>
    <x v="228"/>
  </r>
  <r>
    <s v="Northeast Dermatology Associates"/>
    <s v="Northeast Dermatology Associates"/>
    <x v="53"/>
    <d v="2020-10-28T00:00:00"/>
    <n v="74"/>
    <x v="228"/>
  </r>
  <r>
    <s v="North Pacific Dermatology"/>
    <s v="North Pacific Dermatology"/>
    <x v="4"/>
    <d v="2020-10-28T00:00:00"/>
    <n v="13"/>
    <x v="228"/>
  </r>
  <r>
    <s v="North Pacific Dermatology"/>
    <s v="Eastside Dermatology"/>
    <x v="3"/>
    <d v="2020-10-28T00:00:00"/>
    <n v="44"/>
    <x v="228"/>
  </r>
  <r>
    <s v="Lupo Center for Aesthetic &amp; General Dermatology"/>
    <s v="Lupo Center for Aesthetic &amp; General Dermatology, LLC"/>
    <x v="2"/>
    <d v="2020-10-28T00:00:00"/>
    <n v="21"/>
    <x v="228"/>
  </r>
  <r>
    <s v="North Pacific Dermatology"/>
    <s v="North Pacific Dermatology"/>
    <x v="33"/>
    <d v="2020-10-28T00:00:00"/>
    <n v="63"/>
    <x v="228"/>
  </r>
  <r>
    <s v="Northeast Dermatology Associates"/>
    <s v="South Shore Skin Center"/>
    <x v="9"/>
    <d v="2020-10-28T00:00:00"/>
    <n v="178"/>
    <x v="228"/>
  </r>
  <r>
    <s v="Pacific Dermatology Specialists"/>
    <s v="Pacific Dermatology Specialists"/>
    <x v="42"/>
    <d v="2020-10-28T00:00:00"/>
    <n v="34"/>
    <x v="228"/>
  </r>
  <r>
    <s v="Southeast Dermatology Specialists  "/>
    <s v="Southeast Dermatology Specialists"/>
    <x v="66"/>
    <d v="2020-10-28T00:00:00"/>
    <n v="19"/>
    <x v="228"/>
  </r>
  <r>
    <s v="Southeast Dermatology Specialists  "/>
    <s v="Southeast Dermatology Specialists"/>
    <x v="43"/>
    <d v="2020-10-28T00:00:00"/>
    <n v="46"/>
    <x v="228"/>
  </r>
  <r>
    <s v="The Dermatology Group  "/>
    <s v="The Dermatology Group"/>
    <x v="45"/>
    <d v="2020-10-28T00:00:00"/>
    <n v="23"/>
    <x v="228"/>
  </r>
  <r>
    <s v="Vanguard Dermatology"/>
    <s v="Vanguard Dermatology"/>
    <x v="13"/>
    <d v="2020-10-28T00:00:00"/>
    <n v="144"/>
    <x v="228"/>
  </r>
  <r>
    <s v="Vanguard Dermatology"/>
    <s v="Vanguard Dermatology"/>
    <x v="47"/>
    <d v="2020-10-28T00:00:00"/>
    <n v="14"/>
    <x v="228"/>
  </r>
  <r>
    <s v="Southeast Dermatology Specialists  "/>
    <s v="Southeast Dermatology Specialists"/>
    <x v="62"/>
    <d v="2020-10-28T00:00:00"/>
    <n v="54"/>
    <x v="228"/>
  </r>
  <r>
    <s v="Northeast Dermatology Associates"/>
    <s v="South Shore Skin Center"/>
    <x v="57"/>
    <d v="2020-10-28T00:00:00"/>
    <n v="128"/>
    <x v="228"/>
  </r>
  <r>
    <s v="Vanguard Dermatology"/>
    <s v="Vanguard Dermatology"/>
    <x v="27"/>
    <d v="2020-10-28T00:00:00"/>
    <n v="23"/>
    <x v="228"/>
  </r>
  <r>
    <s v="The Dermatology Group  "/>
    <s v="The Dermatology Group"/>
    <x v="24"/>
    <d v="2020-10-28T00:00:00"/>
    <n v="130"/>
    <x v="228"/>
  </r>
  <r>
    <s v="Vanguard Dermatology"/>
    <s v="Vanguard Dermatology"/>
    <x v="12"/>
    <d v="2020-10-28T00:00:00"/>
    <n v="32"/>
    <x v="228"/>
  </r>
  <r>
    <s v="Northeast Dermatology Associates"/>
    <s v="Northeast Dermatology Associates"/>
    <x v="22"/>
    <d v="2020-10-28T00:00:00"/>
    <n v="82"/>
    <x v="228"/>
  </r>
  <r>
    <s v="Northeast Dermatology Associates"/>
    <s v="Northeast Dermatology Associates"/>
    <x v="56"/>
    <d v="2020-10-28T00:00:00"/>
    <n v="14"/>
    <x v="228"/>
  </r>
  <r>
    <s v="Northeast Dermatology Associates"/>
    <s v="Northeast Dermatology Associates"/>
    <x v="21"/>
    <d v="2020-10-28T00:00:00"/>
    <n v="24"/>
    <x v="228"/>
  </r>
  <r>
    <s v="Northeast Dermatology Associates"/>
    <s v="Northeast Dermatology Associates"/>
    <x v="71"/>
    <d v="2020-10-28T00:00:00"/>
    <n v="3"/>
    <x v="228"/>
  </r>
  <r>
    <s v="Northeast Dermatology Associates"/>
    <s v="Northeast Dermatology Associates"/>
    <x v="55"/>
    <d v="2020-10-28T00:00:00"/>
    <n v="18"/>
    <x v="228"/>
  </r>
  <r>
    <s v="Northeast Dermatology Associates"/>
    <s v="Brookline Dermatology Associates"/>
    <x v="16"/>
    <d v="2020-10-28T00:00:00"/>
    <n v="38"/>
    <x v="228"/>
  </r>
  <r>
    <s v="Northeast Dermatology Associates"/>
    <s v="Brookline Dermatology Associates"/>
    <x v="17"/>
    <d v="2020-10-28T00:00:00"/>
    <n v="36"/>
    <x v="228"/>
  </r>
  <r>
    <s v="Northeast Dermatology Associates"/>
    <s v="Northeast Dermatology Associates"/>
    <x v="18"/>
    <d v="2020-10-28T00:00:00"/>
    <n v="92"/>
    <x v="228"/>
  </r>
  <r>
    <s v="Northeast Dermatology Associates"/>
    <s v="Northeast Dermatology Associates"/>
    <x v="7"/>
    <d v="2020-10-28T00:00:00"/>
    <n v="22"/>
    <x v="228"/>
  </r>
  <r>
    <s v="Northeast Dermatology Associates"/>
    <s v="Northeast Dermatology Associates"/>
    <x v="37"/>
    <d v="2020-10-28T00:00:00"/>
    <n v="110"/>
    <x v="228"/>
  </r>
  <r>
    <s v="Northeast Dermatology Associates"/>
    <s v="Northeast Dermatology Associates"/>
    <x v="36"/>
    <d v="2020-10-28T00:00:00"/>
    <n v="110"/>
    <x v="228"/>
  </r>
  <r>
    <s v="Northeast Dermatology Associates"/>
    <s v="Northeast Dermatology Associates"/>
    <x v="5"/>
    <d v="2020-10-28T00:00:00"/>
    <n v="94"/>
    <x v="228"/>
  </r>
  <r>
    <s v="Northeast Dermatology Associates"/>
    <s v="Dermatology of Cape Cod"/>
    <x v="34"/>
    <d v="2020-10-28T00:00:00"/>
    <n v="103"/>
    <x v="228"/>
  </r>
  <r>
    <s v="The Dermatology Group  "/>
    <s v="Swan Dermatology &amp; Aesthetics"/>
    <x v="11"/>
    <d v="2020-10-28T00:00:00"/>
    <n v="42"/>
    <x v="228"/>
  </r>
  <r>
    <s v="Vanguard Dermatology"/>
    <s v="Vanguard Dermatology"/>
    <x v="102"/>
    <d v="2020-10-28T00:00:00"/>
    <n v="17"/>
    <x v="228"/>
  </r>
  <r>
    <s v="Northeast Dermatology Associates"/>
    <s v="Northeast Dermatology Associates"/>
    <x v="8"/>
    <d v="2020-10-28T00:00:00"/>
    <n v="64"/>
    <x v="228"/>
  </r>
  <r>
    <s v="Northeast Dermatology Associates"/>
    <s v="South Shore Skin Center"/>
    <x v="10"/>
    <d v="2020-10-28T00:00:00"/>
    <n v="3"/>
    <x v="228"/>
  </r>
  <r>
    <s v="Pacific Dermatology Specialists"/>
    <s v="Pacific Dermatology Specialists"/>
    <x v="41"/>
    <d v="2020-10-28T00:00:00"/>
    <n v="9"/>
    <x v="228"/>
  </r>
  <r>
    <s v="Southeast Dermatology Specialists  "/>
    <s v="Southeast Dermatology Specialists"/>
    <x v="66"/>
    <d v="2020-10-27T00:00:00"/>
    <n v="14"/>
    <x v="229"/>
  </r>
  <r>
    <s v="The Dermatology Group  "/>
    <s v="The Dermatology Group"/>
    <x v="25"/>
    <d v="2020-10-27T00:00:00"/>
    <n v="67"/>
    <x v="229"/>
  </r>
  <r>
    <s v="The Dermatology Group  "/>
    <s v="The Dermatology Group"/>
    <x v="24"/>
    <d v="2020-10-27T00:00:00"/>
    <n v="195"/>
    <x v="229"/>
  </r>
  <r>
    <s v="Vanguard Dermatology"/>
    <s v="Vanguard Dermatology"/>
    <x v="13"/>
    <d v="2020-10-27T00:00:00"/>
    <n v="90"/>
    <x v="229"/>
  </r>
  <r>
    <s v="North Pacific Dermatology"/>
    <s v="Eastside Dermatology"/>
    <x v="3"/>
    <d v="2020-10-27T00:00:00"/>
    <n v="51"/>
    <x v="229"/>
  </r>
  <r>
    <s v="Lupo Center for Aesthetic &amp; General Dermatology"/>
    <s v="Lupo Center for Aesthetic &amp; General Dermatology, LLC"/>
    <x v="2"/>
    <d v="2020-10-27T00:00:00"/>
    <n v="38"/>
    <x v="229"/>
  </r>
  <r>
    <s v="Northeast Dermatology Associates"/>
    <s v="Northeast Dermatology Associates"/>
    <x v="19"/>
    <d v="2020-10-27T00:00:00"/>
    <n v="33"/>
    <x v="229"/>
  </r>
  <r>
    <s v="Northeast Dermatology Associates"/>
    <s v="Northeast Dermatology Associates"/>
    <x v="67"/>
    <d v="2020-10-27T00:00:00"/>
    <n v="19"/>
    <x v="229"/>
  </r>
  <r>
    <s v="Northeast Dermatology Associates"/>
    <s v="Northeast Dermatology Associates"/>
    <x v="21"/>
    <d v="2020-10-27T00:00:00"/>
    <n v="43"/>
    <x v="229"/>
  </r>
  <r>
    <s v="Northeast Dermatology Associates"/>
    <s v="Northeast Dermatology Associates"/>
    <x v="22"/>
    <d v="2020-10-27T00:00:00"/>
    <n v="78"/>
    <x v="229"/>
  </r>
  <r>
    <s v="Northeast Dermatology Associates"/>
    <s v="Northeast Dermatology Associates"/>
    <x v="5"/>
    <d v="2020-10-27T00:00:00"/>
    <n v="138"/>
    <x v="229"/>
  </r>
  <r>
    <s v="North Pacific Dermatology"/>
    <s v="North Pacific Dermatology"/>
    <x v="4"/>
    <d v="2020-10-27T00:00:00"/>
    <n v="27"/>
    <x v="229"/>
  </r>
  <r>
    <s v="North Pacific Dermatology"/>
    <s v="North Pacific Dermatology"/>
    <x v="68"/>
    <d v="2020-10-27T00:00:00"/>
    <n v="3"/>
    <x v="229"/>
  </r>
  <r>
    <s v="Northeast Dermatology Associates"/>
    <s v="Northeast Dermatology Associates"/>
    <x v="20"/>
    <d v="2020-10-27T00:00:00"/>
    <n v="21"/>
    <x v="229"/>
  </r>
  <r>
    <s v="Northeast Dermatology Associates"/>
    <s v="Northeast Dermatology Associates"/>
    <x v="7"/>
    <d v="2020-10-27T00:00:00"/>
    <n v="53"/>
    <x v="229"/>
  </r>
  <r>
    <s v="The Dermatology Group  "/>
    <s v="The Dermatology Group"/>
    <x v="26"/>
    <d v="2020-10-27T00:00:00"/>
    <n v="32"/>
    <x v="229"/>
  </r>
  <r>
    <s v="The Dermatology Group  "/>
    <s v="Swan Dermatology &amp; Aesthetics"/>
    <x v="11"/>
    <d v="2020-10-27T00:00:00"/>
    <n v="40"/>
    <x v="229"/>
  </r>
  <r>
    <s v="The Dermatology Group  "/>
    <s v="The Dermatology Group"/>
    <x v="76"/>
    <d v="2020-10-27T00:00:00"/>
    <n v="75"/>
    <x v="229"/>
  </r>
  <r>
    <s v="Vanguard Dermatology"/>
    <s v="Vanguard Dermatology"/>
    <x v="107"/>
    <d v="2020-10-27T00:00:00"/>
    <n v="47"/>
    <x v="229"/>
  </r>
  <r>
    <s v="Northeast Dermatology Associates"/>
    <s v="South Shore Skin Center"/>
    <x v="9"/>
    <d v="2020-10-27T00:00:00"/>
    <n v="136"/>
    <x v="229"/>
  </r>
  <r>
    <s v="Northeast Dermatology Associates"/>
    <s v="South Shore Skin Center"/>
    <x v="10"/>
    <d v="2020-10-27T00:00:00"/>
    <n v="6"/>
    <x v="229"/>
  </r>
  <r>
    <s v="Southeast Dermatology Specialists  "/>
    <s v="Southeast Dermatology Specialists"/>
    <x v="62"/>
    <d v="2020-10-27T00:00:00"/>
    <n v="23"/>
    <x v="229"/>
  </r>
  <r>
    <s v="Semler Dermatology"/>
    <s v="Semler Dermatology"/>
    <x v="61"/>
    <d v="2020-10-27T00:00:00"/>
    <n v="63"/>
    <x v="229"/>
  </r>
  <r>
    <s v="Pacific Dermatology Specialists"/>
    <s v="Pacific Dermatology Specialists"/>
    <x v="90"/>
    <d v="2020-10-27T00:00:00"/>
    <n v="3"/>
    <x v="229"/>
  </r>
  <r>
    <s v="Pacific Dermatology Specialists"/>
    <s v="Pacific Dermatology Specialists"/>
    <x v="60"/>
    <d v="2020-10-27T00:00:00"/>
    <n v="37"/>
    <x v="229"/>
  </r>
  <r>
    <s v="Northeast Dermatology Associates"/>
    <s v="Northeast Dermatology Associates"/>
    <x v="8"/>
    <d v="2020-10-27T00:00:00"/>
    <n v="69"/>
    <x v="229"/>
  </r>
  <r>
    <s v="Pacific Dermatology Specialists"/>
    <s v="Pacific Dermatology Specialists"/>
    <x v="72"/>
    <d v="2020-10-27T00:00:00"/>
    <n v="30"/>
    <x v="229"/>
  </r>
  <r>
    <s v="Pacific Dermatology Specialists"/>
    <s v="Pacific Dermatology Specialists"/>
    <x v="59"/>
    <d v="2020-10-27T00:00:00"/>
    <n v="40"/>
    <x v="229"/>
  </r>
  <r>
    <s v="Northeast Dermatology Associates"/>
    <s v="Northeast Dermatology Associates"/>
    <x v="54"/>
    <d v="2020-10-27T00:00:00"/>
    <n v="24"/>
    <x v="229"/>
  </r>
  <r>
    <s v="Northeast Dermatology Associates"/>
    <s v="Northeast Dermatology Associates"/>
    <x v="39"/>
    <d v="2020-10-27T00:00:00"/>
    <n v="24"/>
    <x v="229"/>
  </r>
  <r>
    <s v="Northeast Dermatology Associates"/>
    <s v="Northeast Dermatology Associates"/>
    <x v="71"/>
    <d v="2020-10-27T00:00:00"/>
    <n v="2"/>
    <x v="229"/>
  </r>
  <r>
    <s v="Northeast Dermatology Associates"/>
    <s v="Northeast Dermatology Associates"/>
    <x v="37"/>
    <d v="2020-10-27T00:00:00"/>
    <n v="102"/>
    <x v="229"/>
  </r>
  <r>
    <s v="Pacific Dermatology Specialists"/>
    <s v="Pacific Dermatology Specialists"/>
    <x v="42"/>
    <d v="2020-10-27T00:00:00"/>
    <n v="18"/>
    <x v="229"/>
  </r>
  <r>
    <s v="Pacific Dermatology Specialists"/>
    <s v="Pacific Dermatology Specialists"/>
    <x v="41"/>
    <d v="2020-10-27T00:00:00"/>
    <n v="2"/>
    <x v="229"/>
  </r>
  <r>
    <s v="Southeast Dermatology Specialists  "/>
    <s v="Southeast Dermatology Specialists"/>
    <x v="43"/>
    <d v="2020-10-27T00:00:00"/>
    <n v="30"/>
    <x v="229"/>
  </r>
  <r>
    <s v="Pacific Dermatology Specialists"/>
    <s v="Pacific Dermatology Specialists"/>
    <x v="73"/>
    <d v="2020-10-27T00:00:00"/>
    <n v="14"/>
    <x v="229"/>
  </r>
  <r>
    <s v="Northeast Dermatology Associates"/>
    <s v="South Shore Skin Center"/>
    <x v="57"/>
    <d v="2020-10-27T00:00:00"/>
    <n v="200"/>
    <x v="229"/>
  </r>
  <r>
    <s v="Vanguard Dermatology"/>
    <s v="Vanguard Dermatology"/>
    <x v="108"/>
    <d v="2020-10-27T00:00:00"/>
    <n v="17"/>
    <x v="229"/>
  </r>
  <r>
    <s v="Vanguard Dermatology"/>
    <s v="Vanguard Dermatology"/>
    <x v="47"/>
    <d v="2020-10-27T00:00:00"/>
    <n v="53"/>
    <x v="229"/>
  </r>
  <r>
    <s v="Northeast Dermatology Associates"/>
    <s v="Northeast Dermatology Associates"/>
    <x v="18"/>
    <d v="2020-10-27T00:00:00"/>
    <n v="48"/>
    <x v="229"/>
  </r>
  <r>
    <s v="Northeast Dermatology Associates"/>
    <s v="Dermatology of Cape Cod"/>
    <x v="34"/>
    <d v="2020-10-27T00:00:00"/>
    <n v="112"/>
    <x v="229"/>
  </r>
  <r>
    <s v="Northeast Dermatology Associates"/>
    <s v="Brookline Dermatology Associates"/>
    <x v="16"/>
    <d v="2020-10-27T00:00:00"/>
    <n v="38"/>
    <x v="229"/>
  </r>
  <r>
    <s v="North Pacific Dermatology"/>
    <s v="North Pacific Dermatology"/>
    <x v="33"/>
    <d v="2020-10-27T00:00:00"/>
    <n v="57"/>
    <x v="229"/>
  </r>
  <r>
    <s v="Northeast Dermatology Associates"/>
    <s v="Northeast Dermatology Associates"/>
    <x v="55"/>
    <d v="2020-10-27T00:00:00"/>
    <n v="19"/>
    <x v="229"/>
  </r>
  <r>
    <s v="Northeast Dermatology Associates"/>
    <s v="Northeast Dermatology Associates"/>
    <x v="53"/>
    <d v="2020-10-27T00:00:00"/>
    <n v="89"/>
    <x v="229"/>
  </r>
  <r>
    <s v="Northeast Dermatology Associates"/>
    <s v="Northeast Dermatology Associates"/>
    <x v="36"/>
    <d v="2020-10-27T00:00:00"/>
    <n v="105"/>
    <x v="229"/>
  </r>
  <r>
    <s v="Northeast Dermatology Associates"/>
    <s v="Northeast Dermatology Associates"/>
    <x v="35"/>
    <d v="2020-10-27T00:00:00"/>
    <n v="70"/>
    <x v="229"/>
  </r>
  <r>
    <s v="Northeast Dermatology Associates"/>
    <s v="Northeast Dermatology Associates"/>
    <x v="56"/>
    <d v="2020-10-27T00:00:00"/>
    <n v="7"/>
    <x v="229"/>
  </r>
  <r>
    <s v="Northeast Dermatology Associates"/>
    <s v="Northeast Dermatology Associates"/>
    <x v="38"/>
    <d v="2020-10-27T00:00:00"/>
    <n v="65"/>
    <x v="229"/>
  </r>
  <r>
    <s v="Northeast Dermatology Associates"/>
    <s v="Northeast Dermatology Associates"/>
    <x v="7"/>
    <d v="2020-10-26T00:00:00"/>
    <n v="27"/>
    <x v="230"/>
  </r>
  <r>
    <s v="Northeast Dermatology Associates"/>
    <s v="Northeast Dermatology Associates"/>
    <x v="5"/>
    <d v="2020-10-26T00:00:00"/>
    <n v="93"/>
    <x v="230"/>
  </r>
  <r>
    <s v="North Pacific Dermatology"/>
    <s v="Eastside Dermatology"/>
    <x v="3"/>
    <d v="2020-10-26T00:00:00"/>
    <n v="50"/>
    <x v="230"/>
  </r>
  <r>
    <s v="Lupo Center for Aesthetic &amp; General Dermatology"/>
    <s v="Lupo Center for Aesthetic &amp; General Dermatology, LLC"/>
    <x v="2"/>
    <d v="2020-10-26T00:00:00"/>
    <n v="33"/>
    <x v="230"/>
  </r>
  <r>
    <s v="Vanguard Dermatology"/>
    <s v="Vanguard Dermatology"/>
    <x v="13"/>
    <d v="2020-10-26T00:00:00"/>
    <n v="124"/>
    <x v="230"/>
  </r>
  <r>
    <s v="Vanguard Dermatology"/>
    <s v="Vanguard Dermatology"/>
    <x v="12"/>
    <d v="2020-10-26T00:00:00"/>
    <n v="37"/>
    <x v="230"/>
  </r>
  <r>
    <s v="The Dermatology Group  "/>
    <s v="The Dermatology Group"/>
    <x v="24"/>
    <d v="2020-10-26T00:00:00"/>
    <n v="201"/>
    <x v="230"/>
  </r>
  <r>
    <s v="Northeast Dermatology Associates"/>
    <s v="Northeast Dermatology Associates"/>
    <x v="8"/>
    <d v="2020-10-26T00:00:00"/>
    <n v="46"/>
    <x v="230"/>
  </r>
  <r>
    <s v="Pacific Dermatology Specialists"/>
    <s v="Pacific Dermatology Specialists"/>
    <x v="65"/>
    <d v="2020-10-26T00:00:00"/>
    <n v="35"/>
    <x v="230"/>
  </r>
  <r>
    <s v="Southeast Dermatology Specialists  "/>
    <s v="Southeast Dermatology Specialists"/>
    <x v="66"/>
    <d v="2020-10-26T00:00:00"/>
    <n v="16"/>
    <x v="230"/>
  </r>
  <r>
    <s v="Northeast Dermatology Associates"/>
    <s v="Northeast Dermatology Associates"/>
    <x v="21"/>
    <d v="2020-10-26T00:00:00"/>
    <n v="23"/>
    <x v="230"/>
  </r>
  <r>
    <s v="Northeast Dermatology Associates"/>
    <s v="Northeast Dermatology Associates"/>
    <x v="22"/>
    <d v="2020-10-26T00:00:00"/>
    <n v="81"/>
    <x v="230"/>
  </r>
  <r>
    <s v="Northeast Dermatology Associates"/>
    <s v="Northeast Dermatology Associates"/>
    <x v="20"/>
    <d v="2020-10-26T00:00:00"/>
    <n v="20"/>
    <x v="230"/>
  </r>
  <r>
    <s v="Northeast Dermatology Associates"/>
    <s v="Brookline Dermatology Associates"/>
    <x v="17"/>
    <d v="2020-10-26T00:00:00"/>
    <n v="9"/>
    <x v="230"/>
  </r>
  <r>
    <s v="Northeast Dermatology Associates"/>
    <s v="Northeast Dermatology Associates"/>
    <x v="18"/>
    <d v="2020-10-26T00:00:00"/>
    <n v="92"/>
    <x v="230"/>
  </r>
  <r>
    <s v="Northeast Dermatology Associates"/>
    <s v="South Shore Skin Center"/>
    <x v="10"/>
    <d v="2020-10-26T00:00:00"/>
    <n v="3"/>
    <x v="230"/>
  </r>
  <r>
    <s v="Vanguard Dermatology"/>
    <s v="Vanguard Dermatology"/>
    <x v="27"/>
    <d v="2020-10-26T00:00:00"/>
    <n v="28"/>
    <x v="230"/>
  </r>
  <r>
    <s v="The Dermatology Group  "/>
    <s v="Swan Dermatology &amp; Aesthetics"/>
    <x v="11"/>
    <d v="2020-10-26T00:00:00"/>
    <n v="52"/>
    <x v="230"/>
  </r>
  <r>
    <s v="The Dermatology Group  "/>
    <s v="The Dermatology Group"/>
    <x v="26"/>
    <d v="2020-10-26T00:00:00"/>
    <n v="30"/>
    <x v="230"/>
  </r>
  <r>
    <s v="Pacific Dermatology Specialists"/>
    <s v="Pacific Dermatology Specialists"/>
    <x v="72"/>
    <d v="2020-10-26T00:00:00"/>
    <n v="28"/>
    <x v="230"/>
  </r>
  <r>
    <s v="Pacific Dermatology Specialists"/>
    <s v="Pacific Dermatology Specialists"/>
    <x v="59"/>
    <d v="2020-10-26T00:00:00"/>
    <n v="33"/>
    <x v="230"/>
  </r>
  <r>
    <s v="Pacific Dermatology Specialists"/>
    <s v="Pacific Dermatology Specialists"/>
    <x v="73"/>
    <d v="2020-10-26T00:00:00"/>
    <n v="17"/>
    <x v="230"/>
  </r>
  <r>
    <s v="Southeast Dermatology Specialists  "/>
    <s v="Southeast Dermatology Specialists"/>
    <x v="43"/>
    <d v="2020-10-26T00:00:00"/>
    <n v="50"/>
    <x v="230"/>
  </r>
  <r>
    <s v="Pacific Dermatology Specialists"/>
    <s v="Pacific Dermatology Specialists"/>
    <x v="41"/>
    <d v="2020-10-26T00:00:00"/>
    <n v="3"/>
    <x v="230"/>
  </r>
  <r>
    <s v="Vanguard Dermatology"/>
    <s v="Vanguard Dermatology"/>
    <x v="47"/>
    <d v="2020-10-26T00:00:00"/>
    <n v="41"/>
    <x v="230"/>
  </r>
  <r>
    <s v="Vanguard Dermatology"/>
    <s v="Vanguard Dermatology"/>
    <x v="46"/>
    <d v="2020-10-26T00:00:00"/>
    <n v="54"/>
    <x v="230"/>
  </r>
  <r>
    <s v="The Dermatology Group  "/>
    <s v="The Dermatology Group"/>
    <x v="25"/>
    <d v="2020-10-26T00:00:00"/>
    <n v="33"/>
    <x v="230"/>
  </r>
  <r>
    <s v="Northeast Dermatology Associates"/>
    <s v="Northeast Dermatology Associates"/>
    <x v="37"/>
    <d v="2020-10-26T00:00:00"/>
    <n v="72"/>
    <x v="230"/>
  </r>
  <r>
    <s v="Northeast Dermatology Associates"/>
    <s v="Northeast Dermatology Associates"/>
    <x v="39"/>
    <d v="2020-10-26T00:00:00"/>
    <n v="36"/>
    <x v="230"/>
  </r>
  <r>
    <s v="Northeast Dermatology Associates"/>
    <s v="Northeast Dermatology Associates"/>
    <x v="54"/>
    <d v="2020-10-26T00:00:00"/>
    <n v="31"/>
    <x v="230"/>
  </r>
  <r>
    <s v="Northeast Dermatology Associates"/>
    <s v="Northeast Dermatology Associates"/>
    <x v="35"/>
    <d v="2020-10-26T00:00:00"/>
    <n v="74"/>
    <x v="230"/>
  </r>
  <r>
    <s v="Northeast Dermatology Associates"/>
    <s v="Northeast Dermatology Associates"/>
    <x v="67"/>
    <d v="2020-10-26T00:00:00"/>
    <n v="51"/>
    <x v="230"/>
  </r>
  <r>
    <s v="Northeast Dermatology Associates"/>
    <s v="Northeast Dermatology Associates"/>
    <x v="36"/>
    <d v="2020-10-26T00:00:00"/>
    <n v="109"/>
    <x v="230"/>
  </r>
  <r>
    <s v="Northeast Dermatology Associates"/>
    <s v="Dermatology of Cape Cod"/>
    <x v="34"/>
    <d v="2020-10-26T00:00:00"/>
    <n v="87"/>
    <x v="230"/>
  </r>
  <r>
    <s v="Northeast Dermatology Associates"/>
    <s v="Northeast Dermatology Associates"/>
    <x v="56"/>
    <d v="2020-10-26T00:00:00"/>
    <n v="17"/>
    <x v="230"/>
  </r>
  <r>
    <s v="Northeast Dermatology Associates"/>
    <s v="Northeast Dermatology Associates"/>
    <x v="38"/>
    <d v="2020-10-26T00:00:00"/>
    <n v="74"/>
    <x v="230"/>
  </r>
  <r>
    <s v="Northeast Dermatology Associates"/>
    <s v="Northeast Dermatology Associates"/>
    <x v="71"/>
    <d v="2020-10-26T00:00:00"/>
    <n v="1"/>
    <x v="230"/>
  </r>
  <r>
    <s v="Northeast Dermatology Associates"/>
    <s v="Northeast Dermatology Associates"/>
    <x v="55"/>
    <d v="2020-10-26T00:00:00"/>
    <n v="22"/>
    <x v="230"/>
  </r>
  <r>
    <s v="Northeast Dermatology Associates"/>
    <s v="Northeast Dermatology Associates"/>
    <x v="53"/>
    <d v="2020-10-26T00:00:00"/>
    <n v="59"/>
    <x v="230"/>
  </r>
  <r>
    <s v="North Pacific Dermatology"/>
    <s v="North Pacific Dermatology"/>
    <x v="68"/>
    <d v="2020-10-26T00:00:00"/>
    <n v="1"/>
    <x v="230"/>
  </r>
  <r>
    <s v="North Pacific Dermatology"/>
    <s v="North Pacific Dermatology"/>
    <x v="4"/>
    <d v="2020-10-26T00:00:00"/>
    <n v="15"/>
    <x v="230"/>
  </r>
  <r>
    <s v="North Pacific Dermatology"/>
    <s v="North Pacific Dermatology"/>
    <x v="33"/>
    <d v="2020-10-26T00:00:00"/>
    <n v="57"/>
    <x v="230"/>
  </r>
  <r>
    <s v="The Dermatology Group  "/>
    <s v="The Dermatology Group"/>
    <x v="77"/>
    <d v="2020-10-26T00:00:00"/>
    <n v="59"/>
    <x v="230"/>
  </r>
  <r>
    <s v="Southeast Dermatology Specialists  "/>
    <s v="Southeast Dermatology Specialists"/>
    <x v="62"/>
    <d v="2020-10-26T00:00:00"/>
    <n v="57"/>
    <x v="230"/>
  </r>
  <r>
    <s v="Semler Dermatology"/>
    <s v="Semler Dermatology"/>
    <x v="61"/>
    <d v="2020-10-26T00:00:00"/>
    <n v="56"/>
    <x v="230"/>
  </r>
  <r>
    <s v="Pacific Dermatology Specialists"/>
    <s v="Pacific Dermatology Specialists"/>
    <x v="42"/>
    <d v="2020-10-26T00:00:00"/>
    <n v="2"/>
    <x v="230"/>
  </r>
  <r>
    <s v="Northeast Dermatology Associates"/>
    <s v="South Shore Skin Center"/>
    <x v="57"/>
    <d v="2020-10-26T00:00:00"/>
    <n v="69"/>
    <x v="230"/>
  </r>
  <r>
    <s v="Northeast Dermatology Associates"/>
    <s v="South Shore Skin Center"/>
    <x v="9"/>
    <d v="2020-10-26T00:00:00"/>
    <n v="162"/>
    <x v="230"/>
  </r>
  <r>
    <s v="Vanguard Dermatology"/>
    <s v="Vanguard Dermatology"/>
    <x v="13"/>
    <d v="2020-10-24T00:00:00"/>
    <n v="31"/>
    <x v="231"/>
  </r>
  <r>
    <s v="Pacific Dermatology Specialists"/>
    <s v="Pacific Dermatology Specialists"/>
    <x v="72"/>
    <d v="2020-10-24T00:00:00"/>
    <n v="2"/>
    <x v="231"/>
  </r>
  <r>
    <s v="Pacific Dermatology Specialists"/>
    <s v="Pacific Dermatology Specialists"/>
    <x v="59"/>
    <d v="2020-10-24T00:00:00"/>
    <n v="19"/>
    <x v="231"/>
  </r>
  <r>
    <s v="Vanguard Dermatology"/>
    <s v="Vanguard Dermatology"/>
    <x v="47"/>
    <d v="2020-10-24T00:00:00"/>
    <n v="5"/>
    <x v="231"/>
  </r>
  <r>
    <s v="Vanguard Dermatology"/>
    <s v="Vanguard Dermatology"/>
    <x v="12"/>
    <d v="2020-10-23T00:00:00"/>
    <n v="22"/>
    <x v="232"/>
  </r>
  <r>
    <s v="The Dermatology Group  "/>
    <s v="The Dermatology Group"/>
    <x v="24"/>
    <d v="2020-10-23T00:00:00"/>
    <n v="82"/>
    <x v="232"/>
  </r>
  <r>
    <s v="The Dermatology Group  "/>
    <s v="The Dermatology Group"/>
    <x v="83"/>
    <d v="2020-10-23T00:00:00"/>
    <n v="1"/>
    <x v="232"/>
  </r>
  <r>
    <s v="Southeast Dermatology Specialists  "/>
    <s v="Southeast Dermatology Specialists"/>
    <x v="66"/>
    <d v="2020-10-23T00:00:00"/>
    <n v="12"/>
    <x v="232"/>
  </r>
  <r>
    <s v="Southeast Dermatology Specialists  "/>
    <s v="Southeast Dermatology Specialists"/>
    <x v="62"/>
    <d v="2020-10-23T00:00:00"/>
    <n v="23"/>
    <x v="232"/>
  </r>
  <r>
    <s v="Northeast Dermatology Associates"/>
    <s v="Northeast Dermatology Associates"/>
    <x v="8"/>
    <d v="2020-10-23T00:00:00"/>
    <n v="46"/>
    <x v="232"/>
  </r>
  <r>
    <s v="Lupo Center for Aesthetic &amp; General Dermatology"/>
    <s v="Lupo Center for Aesthetic &amp; General Dermatology, LLC"/>
    <x v="2"/>
    <d v="2020-10-23T00:00:00"/>
    <n v="25"/>
    <x v="232"/>
  </r>
  <r>
    <s v="North Pacific Dermatology"/>
    <s v="Eastside Dermatology"/>
    <x v="3"/>
    <d v="2020-10-23T00:00:00"/>
    <n v="42"/>
    <x v="232"/>
  </r>
  <r>
    <s v="Northeast Dermatology Associates"/>
    <s v="Brookline Dermatology Associates"/>
    <x v="17"/>
    <d v="2020-10-23T00:00:00"/>
    <n v="35"/>
    <x v="232"/>
  </r>
  <r>
    <s v="Northeast Dermatology Associates"/>
    <s v="Northeast Dermatology Associates"/>
    <x v="71"/>
    <d v="2020-10-23T00:00:00"/>
    <n v="2"/>
    <x v="232"/>
  </r>
  <r>
    <s v="Northeast Dermatology Associates"/>
    <s v="Northeast Dermatology Associates"/>
    <x v="22"/>
    <d v="2020-10-23T00:00:00"/>
    <n v="80"/>
    <x v="232"/>
  </r>
  <r>
    <s v="Pacific Dermatology Specialists"/>
    <s v="Pacific Dermatology Specialists"/>
    <x v="41"/>
    <d v="2020-10-23T00:00:00"/>
    <n v="45"/>
    <x v="232"/>
  </r>
  <r>
    <s v="Southeast Dermatology Specialists  "/>
    <s v="Southeast Dermatology Specialists"/>
    <x v="81"/>
    <d v="2020-10-23T00:00:00"/>
    <n v="2"/>
    <x v="232"/>
  </r>
  <r>
    <s v="The Dermatology Group  "/>
    <s v="The Dermatology Group"/>
    <x v="26"/>
    <d v="2020-10-23T00:00:00"/>
    <n v="40"/>
    <x v="232"/>
  </r>
  <r>
    <s v="Vanguard Dermatology"/>
    <s v="Vanguard Dermatology"/>
    <x v="102"/>
    <d v="2020-10-23T00:00:00"/>
    <n v="6"/>
    <x v="232"/>
  </r>
  <r>
    <s v="The Dermatology Group  "/>
    <s v="Swan Dermatology &amp; Aesthetics"/>
    <x v="11"/>
    <d v="2020-10-23T00:00:00"/>
    <n v="41"/>
    <x v="232"/>
  </r>
  <r>
    <s v="Northeast Dermatology Associates"/>
    <s v="Northeast Dermatology Associates"/>
    <x v="5"/>
    <d v="2020-10-23T00:00:00"/>
    <n v="7"/>
    <x v="232"/>
  </r>
  <r>
    <s v="Northeast Dermatology Associates"/>
    <s v="Dermatology of Cape Cod"/>
    <x v="34"/>
    <d v="2020-10-23T00:00:00"/>
    <n v="46"/>
    <x v="232"/>
  </r>
  <r>
    <s v="Northeast Dermatology Associates"/>
    <s v="Brookline Dermatology Associates"/>
    <x v="16"/>
    <d v="2020-10-23T00:00:00"/>
    <n v="17"/>
    <x v="232"/>
  </r>
  <r>
    <s v="Northeast Dermatology Associates"/>
    <s v="Northeast Dermatology Associates"/>
    <x v="35"/>
    <d v="2020-10-23T00:00:00"/>
    <n v="30"/>
    <x v="232"/>
  </r>
  <r>
    <s v="Northeast Dermatology Associates"/>
    <s v="Northeast Dermatology Associates"/>
    <x v="36"/>
    <d v="2020-10-23T00:00:00"/>
    <n v="52"/>
    <x v="232"/>
  </r>
  <r>
    <s v="Northeast Dermatology Associates"/>
    <s v="Northeast Dermatology Associates"/>
    <x v="7"/>
    <d v="2020-10-23T00:00:00"/>
    <n v="36"/>
    <x v="232"/>
  </r>
  <r>
    <s v="Vanguard Dermatology"/>
    <s v="Vanguard Dermatology"/>
    <x v="84"/>
    <d v="2020-10-23T00:00:00"/>
    <n v="33"/>
    <x v="232"/>
  </r>
  <r>
    <s v="Semler Dermatology"/>
    <s v="Semler Dermatology"/>
    <x v="61"/>
    <d v="2020-10-23T00:00:00"/>
    <n v="30"/>
    <x v="232"/>
  </r>
  <r>
    <s v="Northeast Dermatology Associates"/>
    <s v="Northeast Dermatology Associates"/>
    <x v="54"/>
    <d v="2020-10-23T00:00:00"/>
    <n v="35"/>
    <x v="232"/>
  </r>
  <r>
    <s v="Northeast Dermatology Associates"/>
    <s v="Northeast Dermatology Associates"/>
    <x v="37"/>
    <d v="2020-10-23T00:00:00"/>
    <n v="99"/>
    <x v="232"/>
  </r>
  <r>
    <s v="Northeast Dermatology Associates"/>
    <s v="South Shore Skin Center"/>
    <x v="57"/>
    <d v="2020-10-23T00:00:00"/>
    <n v="87"/>
    <x v="232"/>
  </r>
  <r>
    <s v="Northeast Dermatology Associates"/>
    <s v="South Shore Skin Center"/>
    <x v="9"/>
    <d v="2020-10-23T00:00:00"/>
    <n v="122"/>
    <x v="232"/>
  </r>
  <r>
    <s v="Pacific Dermatology Specialists"/>
    <s v="Pacific Dermatology Specialists"/>
    <x v="42"/>
    <d v="2020-10-23T00:00:00"/>
    <n v="41"/>
    <x v="232"/>
  </r>
  <r>
    <s v="Southeast Dermatology Specialists  "/>
    <s v="Southeast Dermatology Specialists"/>
    <x v="43"/>
    <d v="2020-10-23T00:00:00"/>
    <n v="45"/>
    <x v="232"/>
  </r>
  <r>
    <s v="The Dermatology Group  "/>
    <s v="The Dermatology Group"/>
    <x v="76"/>
    <d v="2020-10-23T00:00:00"/>
    <n v="13"/>
    <x v="232"/>
  </r>
  <r>
    <s v="The Dermatology Group  "/>
    <s v="The Dermatology Group"/>
    <x v="64"/>
    <d v="2020-10-23T00:00:00"/>
    <n v="24"/>
    <x v="232"/>
  </r>
  <r>
    <s v="North Pacific Dermatology"/>
    <s v="North Pacific Dermatology"/>
    <x v="33"/>
    <d v="2020-10-23T00:00:00"/>
    <n v="24"/>
    <x v="232"/>
  </r>
  <r>
    <s v="North Pacific Dermatology"/>
    <s v="North Pacific Dermatology"/>
    <x v="4"/>
    <d v="2020-10-23T00:00:00"/>
    <n v="30"/>
    <x v="232"/>
  </r>
  <r>
    <s v="Northeast Dermatology Associates"/>
    <s v="Northeast Dermatology Associates"/>
    <x v="53"/>
    <d v="2020-10-23T00:00:00"/>
    <n v="23"/>
    <x v="232"/>
  </r>
  <r>
    <s v="Northeast Dermatology Associates"/>
    <s v="Northeast Dermatology Associates"/>
    <x v="38"/>
    <d v="2020-10-23T00:00:00"/>
    <n v="57"/>
    <x v="232"/>
  </r>
  <r>
    <s v="Northeast Dermatology Associates"/>
    <s v="Northeast Dermatology Associates"/>
    <x v="39"/>
    <d v="2020-10-22T00:00:00"/>
    <n v="21"/>
    <x v="233"/>
  </r>
  <r>
    <s v="Northeast Dermatology Associates"/>
    <s v="Northeast Dermatology Associates"/>
    <x v="71"/>
    <d v="2020-10-22T00:00:00"/>
    <n v="3"/>
    <x v="233"/>
  </r>
  <r>
    <s v="Northeast Dermatology Associates"/>
    <s v="Northeast Dermatology Associates"/>
    <x v="37"/>
    <d v="2020-10-22T00:00:00"/>
    <n v="91"/>
    <x v="233"/>
  </r>
  <r>
    <s v="Northeast Dermatology Associates"/>
    <s v="Northeast Dermatology Associates"/>
    <x v="7"/>
    <d v="2020-10-22T00:00:00"/>
    <n v="51"/>
    <x v="233"/>
  </r>
  <r>
    <s v="Northeast Dermatology Associates"/>
    <s v="Northeast Dermatology Associates"/>
    <x v="54"/>
    <d v="2020-10-22T00:00:00"/>
    <n v="32"/>
    <x v="233"/>
  </r>
  <r>
    <s v="Northeast Dermatology Associates"/>
    <s v="Northeast Dermatology Associates"/>
    <x v="35"/>
    <d v="2020-10-22T00:00:00"/>
    <n v="30"/>
    <x v="233"/>
  </r>
  <r>
    <s v="Northeast Dermatology Associates"/>
    <s v="Dermatology of Cape Cod"/>
    <x v="34"/>
    <d v="2020-10-22T00:00:00"/>
    <n v="101"/>
    <x v="233"/>
  </r>
  <r>
    <s v="Northeast Dermatology Associates"/>
    <s v="Northeast Dermatology Associates"/>
    <x v="5"/>
    <d v="2020-10-22T00:00:00"/>
    <n v="97"/>
    <x v="233"/>
  </r>
  <r>
    <s v="Vanguard Dermatology"/>
    <s v="Vanguard Dermatology"/>
    <x v="12"/>
    <d v="2020-10-22T00:00:00"/>
    <n v="44"/>
    <x v="233"/>
  </r>
  <r>
    <s v="Vanguard Dermatology"/>
    <s v="Vanguard Dermatology"/>
    <x v="46"/>
    <d v="2020-10-22T00:00:00"/>
    <n v="60"/>
    <x v="233"/>
  </r>
  <r>
    <s v="Pacific Dermatology Specialists"/>
    <s v="Pacific Dermatology Specialists"/>
    <x v="41"/>
    <d v="2020-10-22T00:00:00"/>
    <n v="41"/>
    <x v="233"/>
  </r>
  <r>
    <s v="Northeast Dermatology Associates"/>
    <s v="Northeast Dermatology Associates"/>
    <x v="8"/>
    <d v="2020-10-22T00:00:00"/>
    <n v="52"/>
    <x v="233"/>
  </r>
  <r>
    <s v="Pacific Dermatology Specialists"/>
    <s v="Pacific Dermatology Specialists"/>
    <x v="59"/>
    <d v="2020-10-22T00:00:00"/>
    <n v="37"/>
    <x v="233"/>
  </r>
  <r>
    <s v="Northeast Dermatology Associates"/>
    <s v="Northeast Dermatology Associates"/>
    <x v="21"/>
    <d v="2020-10-22T00:00:00"/>
    <n v="40"/>
    <x v="233"/>
  </r>
  <r>
    <s v="Northeast Dermatology Associates"/>
    <s v="Northeast Dermatology Associates"/>
    <x v="22"/>
    <d v="2020-10-22T00:00:00"/>
    <n v="95"/>
    <x v="233"/>
  </r>
  <r>
    <s v="Northeast Dermatology Associates"/>
    <s v="Northeast Dermatology Associates"/>
    <x v="56"/>
    <d v="2020-10-22T00:00:00"/>
    <n v="2"/>
    <x v="233"/>
  </r>
  <r>
    <s v="Northeast Dermatology Associates"/>
    <s v="Northeast Dermatology Associates"/>
    <x v="38"/>
    <d v="2020-10-22T00:00:00"/>
    <n v="80"/>
    <x v="233"/>
  </r>
  <r>
    <s v="Northeast Dermatology Associates"/>
    <s v="Northeast Dermatology Associates"/>
    <x v="55"/>
    <d v="2020-10-22T00:00:00"/>
    <n v="32"/>
    <x v="233"/>
  </r>
  <r>
    <s v="Northeast Dermatology Associates"/>
    <s v="Northeast Dermatology Associates"/>
    <x v="53"/>
    <d v="2020-10-22T00:00:00"/>
    <n v="47"/>
    <x v="233"/>
  </r>
  <r>
    <s v="Northeast Dermatology Associates"/>
    <s v="Northeast Dermatology Associates"/>
    <x v="36"/>
    <d v="2020-10-22T00:00:00"/>
    <n v="37"/>
    <x v="233"/>
  </r>
  <r>
    <s v="Northeast Dermatology Associates"/>
    <s v="Northeast Dermatology Associates"/>
    <x v="18"/>
    <d v="2020-10-22T00:00:00"/>
    <n v="85"/>
    <x v="233"/>
  </r>
  <r>
    <s v="Northeast Dermatology Associates"/>
    <s v="Brookline Dermatology Associates"/>
    <x v="17"/>
    <d v="2020-10-22T00:00:00"/>
    <n v="42"/>
    <x v="233"/>
  </r>
  <r>
    <s v="Northeast Dermatology Associates"/>
    <s v="Brookline Dermatology Associates"/>
    <x v="16"/>
    <d v="2020-10-22T00:00:00"/>
    <n v="37"/>
    <x v="233"/>
  </r>
  <r>
    <s v="North Pacific Dermatology"/>
    <s v="North Pacific Dermatology"/>
    <x v="33"/>
    <d v="2020-10-22T00:00:00"/>
    <n v="54"/>
    <x v="233"/>
  </r>
  <r>
    <s v="Southeast Dermatology Specialists  "/>
    <s v="Southeast Dermatology Specialists"/>
    <x v="62"/>
    <d v="2020-10-22T00:00:00"/>
    <n v="64"/>
    <x v="233"/>
  </r>
  <r>
    <s v="Northeast Dermatology Associates"/>
    <s v="South Shore Skin Center"/>
    <x v="57"/>
    <d v="2020-10-22T00:00:00"/>
    <n v="168"/>
    <x v="233"/>
  </r>
  <r>
    <s v="Northeast Dermatology Associates"/>
    <s v="Northeast Dermatology Associates"/>
    <x v="19"/>
    <d v="2020-10-22T00:00:00"/>
    <n v="42"/>
    <x v="233"/>
  </r>
  <r>
    <s v="Northeast Dermatology Associates"/>
    <s v="Northeast Dermatology Associates"/>
    <x v="67"/>
    <d v="2020-10-22T00:00:00"/>
    <n v="28"/>
    <x v="233"/>
  </r>
  <r>
    <s v="North Pacific Dermatology"/>
    <s v="Eastside Dermatology"/>
    <x v="3"/>
    <d v="2020-10-22T00:00:00"/>
    <n v="40"/>
    <x v="233"/>
  </r>
  <r>
    <s v="Lupo Center for Aesthetic &amp; General Dermatology"/>
    <s v="Lupo Center for Aesthetic &amp; General Dermatology, LLC"/>
    <x v="2"/>
    <d v="2020-10-22T00:00:00"/>
    <n v="35"/>
    <x v="233"/>
  </r>
  <r>
    <s v="The Dermatology Group  "/>
    <s v="The Dermatology Group"/>
    <x v="24"/>
    <d v="2020-10-22T00:00:00"/>
    <n v="116"/>
    <x v="233"/>
  </r>
  <r>
    <s v="The Dermatology Group  "/>
    <s v="The Dermatology Group"/>
    <x v="45"/>
    <d v="2020-10-22T00:00:00"/>
    <n v="22"/>
    <x v="233"/>
  </r>
  <r>
    <s v="The Dermatology Group  "/>
    <s v="The Dermatology Group"/>
    <x v="25"/>
    <d v="2020-10-22T00:00:00"/>
    <n v="35"/>
    <x v="233"/>
  </r>
  <r>
    <s v="Vanguard Dermatology"/>
    <s v="Vanguard Dermatology"/>
    <x v="47"/>
    <d v="2020-10-22T00:00:00"/>
    <n v="1"/>
    <x v="233"/>
  </r>
  <r>
    <s v="Vanguard Dermatology"/>
    <s v="Vanguard Dermatology"/>
    <x v="13"/>
    <d v="2020-10-22T00:00:00"/>
    <n v="82"/>
    <x v="233"/>
  </r>
  <r>
    <s v="Southeast Dermatology Specialists  "/>
    <s v="Southeast Dermatology Specialists"/>
    <x v="43"/>
    <d v="2020-10-22T00:00:00"/>
    <n v="47"/>
    <x v="233"/>
  </r>
  <r>
    <s v="Southeast Dermatology Specialists  "/>
    <s v="Southeast Dermatology Specialists"/>
    <x v="66"/>
    <d v="2020-10-22T00:00:00"/>
    <n v="14"/>
    <x v="233"/>
  </r>
  <r>
    <s v="Pacific Dermatology Specialists"/>
    <s v="Pacific Dermatology Specialists"/>
    <x v="65"/>
    <d v="2020-10-22T00:00:00"/>
    <n v="3"/>
    <x v="233"/>
  </r>
  <r>
    <s v="Northeast Dermatology Associates"/>
    <s v="Northeast Dermatology Associates"/>
    <x v="6"/>
    <d v="2020-10-22T00:00:00"/>
    <n v="39"/>
    <x v="233"/>
  </r>
  <r>
    <s v="North Pacific Dermatology"/>
    <s v="Eastside Dermatology"/>
    <x v="85"/>
    <d v="2020-10-22T00:00:00"/>
    <n v="1"/>
    <x v="233"/>
  </r>
  <r>
    <s v="North Pacific Dermatology"/>
    <s v="North Pacific Dermatology"/>
    <x v="4"/>
    <d v="2020-10-22T00:00:00"/>
    <n v="15"/>
    <x v="233"/>
  </r>
  <r>
    <s v="NULL"/>
    <s v="Unknown Practice"/>
    <x v="68"/>
    <d v="2020-10-22T00:00:00"/>
    <n v="5"/>
    <x v="233"/>
  </r>
  <r>
    <s v="Northeast Dermatology Associates"/>
    <s v="South Shore Skin Center"/>
    <x v="9"/>
    <d v="2020-10-22T00:00:00"/>
    <n v="212"/>
    <x v="233"/>
  </r>
  <r>
    <s v="Northeast Dermatology Associates"/>
    <s v="South Shore Skin Center"/>
    <x v="10"/>
    <d v="2020-10-22T00:00:00"/>
    <n v="6"/>
    <x v="233"/>
  </r>
  <r>
    <s v="Semler Dermatology"/>
    <s v="Semler Dermatology"/>
    <x v="61"/>
    <d v="2020-10-22T00:00:00"/>
    <n v="79"/>
    <x v="233"/>
  </r>
  <r>
    <s v="Vanguard Dermatology"/>
    <s v="Vanguard Dermatology"/>
    <x v="102"/>
    <d v="2020-10-22T00:00:00"/>
    <n v="18"/>
    <x v="233"/>
  </r>
  <r>
    <s v="The Dermatology Group  "/>
    <s v="The Dermatology Group"/>
    <x v="26"/>
    <d v="2020-10-22T00:00:00"/>
    <n v="98"/>
    <x v="233"/>
  </r>
  <r>
    <s v="The Dermatology Group  "/>
    <s v="Swan Dermatology &amp; Aesthetics"/>
    <x v="11"/>
    <d v="2020-10-22T00:00:00"/>
    <n v="53"/>
    <x v="233"/>
  </r>
  <r>
    <s v="The Dermatology Group  "/>
    <s v="The Dermatology Group"/>
    <x v="76"/>
    <d v="2020-10-22T00:00:00"/>
    <n v="18"/>
    <x v="233"/>
  </r>
  <r>
    <s v="The Dermatology Group  "/>
    <s v="The Dermatology Group"/>
    <x v="45"/>
    <d v="2020-10-21T00:00:00"/>
    <n v="22"/>
    <x v="234"/>
  </r>
  <r>
    <s v="The Dermatology Group  "/>
    <s v="The Dermatology Group"/>
    <x v="25"/>
    <d v="2020-10-21T00:00:00"/>
    <n v="56"/>
    <x v="234"/>
  </r>
  <r>
    <s v="Vanguard Dermatology"/>
    <s v="Vanguard Dermatology"/>
    <x v="47"/>
    <d v="2020-10-21T00:00:00"/>
    <n v="36"/>
    <x v="234"/>
  </r>
  <r>
    <s v="Pacific Dermatology Specialists"/>
    <s v="Pacific Dermatology Specialists"/>
    <x v="41"/>
    <d v="2020-10-21T00:00:00"/>
    <n v="14"/>
    <x v="234"/>
  </r>
  <r>
    <s v="Southeast Dermatology Specialists  "/>
    <s v="Southeast Dermatology Specialists"/>
    <x v="43"/>
    <d v="2020-10-21T00:00:00"/>
    <n v="51"/>
    <x v="234"/>
  </r>
  <r>
    <s v="Pacific Dermatology Specialists"/>
    <s v="Pacific Dermatology Specialists"/>
    <x v="59"/>
    <d v="2020-10-21T00:00:00"/>
    <n v="3"/>
    <x v="234"/>
  </r>
  <r>
    <s v="Northeast Dermatology Associates"/>
    <s v="Dermatology of Cape Cod"/>
    <x v="34"/>
    <d v="2020-10-21T00:00:00"/>
    <n v="99"/>
    <x v="234"/>
  </r>
  <r>
    <s v="Northeast Dermatology Associates"/>
    <s v="Northeast Dermatology Associates"/>
    <x v="36"/>
    <d v="2020-10-21T00:00:00"/>
    <n v="111"/>
    <x v="234"/>
  </r>
  <r>
    <s v="Northeast Dermatology Associates"/>
    <s v="Northeast Dermatology Associates"/>
    <x v="67"/>
    <d v="2020-10-21T00:00:00"/>
    <n v="1"/>
    <x v="234"/>
  </r>
  <r>
    <s v="Northeast Dermatology Associates"/>
    <s v="Northeast Dermatology Associates"/>
    <x v="39"/>
    <d v="2020-10-21T00:00:00"/>
    <n v="24"/>
    <x v="234"/>
  </r>
  <r>
    <s v="Northeast Dermatology Associates"/>
    <s v="Northeast Dermatology Associates"/>
    <x v="38"/>
    <d v="2020-10-21T00:00:00"/>
    <n v="69"/>
    <x v="234"/>
  </r>
  <r>
    <s v="Northeast Dermatology Associates"/>
    <s v="Northeast Dermatology Associates"/>
    <x v="37"/>
    <d v="2020-10-21T00:00:00"/>
    <n v="105"/>
    <x v="234"/>
  </r>
  <r>
    <s v="Northeast Dermatology Associates"/>
    <s v="South Shore Skin Center"/>
    <x v="9"/>
    <d v="2020-10-21T00:00:00"/>
    <n v="191"/>
    <x v="234"/>
  </r>
  <r>
    <s v="Northeast Dermatology Associates"/>
    <s v="South Shore Skin Center"/>
    <x v="57"/>
    <d v="2020-10-21T00:00:00"/>
    <n v="142"/>
    <x v="234"/>
  </r>
  <r>
    <s v="Southeast Dermatology Specialists  "/>
    <s v="Southeast Dermatology Specialists"/>
    <x v="62"/>
    <d v="2020-10-21T00:00:00"/>
    <n v="59"/>
    <x v="234"/>
  </r>
  <r>
    <s v="Semler Dermatology"/>
    <s v="Semler Dermatology"/>
    <x v="61"/>
    <d v="2020-10-21T00:00:00"/>
    <n v="76"/>
    <x v="234"/>
  </r>
  <r>
    <s v="The Dermatology Group  "/>
    <s v="The Dermatology Group"/>
    <x v="76"/>
    <d v="2020-10-21T00:00:00"/>
    <n v="76"/>
    <x v="234"/>
  </r>
  <r>
    <s v="North Pacific Dermatology"/>
    <s v="North Pacific Dermatology"/>
    <x v="33"/>
    <d v="2020-10-21T00:00:00"/>
    <n v="65"/>
    <x v="234"/>
  </r>
  <r>
    <s v="Northeast Dermatology Associates"/>
    <s v="Northeast Dermatology Associates"/>
    <x v="53"/>
    <d v="2020-10-21T00:00:00"/>
    <n v="77"/>
    <x v="234"/>
  </r>
  <r>
    <s v="Northeast Dermatology Associates"/>
    <s v="Northeast Dermatology Associates"/>
    <x v="54"/>
    <d v="2020-10-21T00:00:00"/>
    <n v="53"/>
    <x v="234"/>
  </r>
  <r>
    <s v="Northeast Dermatology Associates"/>
    <s v="Northeast Dermatology Associates"/>
    <x v="55"/>
    <d v="2020-10-21T00:00:00"/>
    <n v="22"/>
    <x v="234"/>
  </r>
  <r>
    <s v="Northeast Dermatology Associates"/>
    <s v="Northeast Dermatology Associates"/>
    <x v="87"/>
    <d v="2020-10-21T00:00:00"/>
    <n v="20"/>
    <x v="234"/>
  </r>
  <r>
    <s v="Northeast Dermatology Associates"/>
    <s v="Northeast Dermatology Associates"/>
    <x v="71"/>
    <d v="2020-10-21T00:00:00"/>
    <n v="2"/>
    <x v="234"/>
  </r>
  <r>
    <s v="Northeast Dermatology Associates"/>
    <s v="Northeast Dermatology Associates"/>
    <x v="56"/>
    <d v="2020-10-21T00:00:00"/>
    <n v="33"/>
    <x v="234"/>
  </r>
  <r>
    <s v="Northeast Dermatology Associates"/>
    <s v="Northeast Dermatology Associates"/>
    <x v="8"/>
    <d v="2020-10-21T00:00:00"/>
    <n v="68"/>
    <x v="234"/>
  </r>
  <r>
    <s v="Pacific Dermatology Specialists"/>
    <s v="Pacific Dermatology Specialists"/>
    <x v="65"/>
    <d v="2020-10-21T00:00:00"/>
    <n v="14"/>
    <x v="234"/>
  </r>
  <r>
    <s v="Southeast Dermatology Specialists  "/>
    <s v="Southeast Dermatology Specialists"/>
    <x v="66"/>
    <d v="2020-10-21T00:00:00"/>
    <n v="23"/>
    <x v="234"/>
  </r>
  <r>
    <s v="Vanguard Dermatology"/>
    <s v="Vanguard Dermatology"/>
    <x v="12"/>
    <d v="2020-10-21T00:00:00"/>
    <n v="25"/>
    <x v="234"/>
  </r>
  <r>
    <s v="Vanguard Dermatology"/>
    <s v="Vanguard Dermatology"/>
    <x v="13"/>
    <d v="2020-10-21T00:00:00"/>
    <n v="86"/>
    <x v="234"/>
  </r>
  <r>
    <s v="Northeast Dermatology Associates"/>
    <s v="Northeast Dermatology Associates"/>
    <x v="5"/>
    <d v="2020-10-21T00:00:00"/>
    <n v="83"/>
    <x v="234"/>
  </r>
  <r>
    <s v="North Pacific Dermatology"/>
    <s v="North Pacific Dermatology"/>
    <x v="4"/>
    <d v="2020-10-21T00:00:00"/>
    <n v="17"/>
    <x v="234"/>
  </r>
  <r>
    <s v="North Pacific Dermatology"/>
    <s v="Eastside Dermatology"/>
    <x v="3"/>
    <d v="2020-10-21T00:00:00"/>
    <n v="49"/>
    <x v="234"/>
  </r>
  <r>
    <s v="Lupo Center for Aesthetic &amp; General Dermatology"/>
    <s v="Lupo Center for Aesthetic &amp; General Dermatology, LLC"/>
    <x v="2"/>
    <d v="2020-10-21T00:00:00"/>
    <n v="36"/>
    <x v="234"/>
  </r>
  <r>
    <s v="Northeast Dermatology Associates"/>
    <s v="Northeast Dermatology Associates"/>
    <x v="7"/>
    <d v="2020-10-21T00:00:00"/>
    <n v="26"/>
    <x v="234"/>
  </r>
  <r>
    <s v="Northeast Dermatology Associates"/>
    <s v="South Shore Skin Center"/>
    <x v="10"/>
    <d v="2020-10-21T00:00:00"/>
    <n v="1"/>
    <x v="234"/>
  </r>
  <r>
    <s v="Vanguard Dermatology"/>
    <s v="Vanguard Dermatology"/>
    <x v="27"/>
    <d v="2020-10-21T00:00:00"/>
    <n v="25"/>
    <x v="234"/>
  </r>
  <r>
    <s v="Vanguard Dermatology"/>
    <s v="Vanguard Dermatology"/>
    <x v="102"/>
    <d v="2020-10-21T00:00:00"/>
    <n v="11"/>
    <x v="234"/>
  </r>
  <r>
    <s v="The Dermatology Group  "/>
    <s v="The Dermatology Group"/>
    <x v="26"/>
    <d v="2020-10-21T00:00:00"/>
    <n v="25"/>
    <x v="234"/>
  </r>
  <r>
    <s v="The Dermatology Group  "/>
    <s v="The Dermatology Group"/>
    <x v="24"/>
    <d v="2020-10-21T00:00:00"/>
    <n v="156"/>
    <x v="234"/>
  </r>
  <r>
    <s v="The Dermatology Group  "/>
    <s v="Swan Dermatology &amp; Aesthetics"/>
    <x v="11"/>
    <d v="2020-10-21T00:00:00"/>
    <n v="45"/>
    <x v="234"/>
  </r>
  <r>
    <s v="Northeast Dermatology Associates"/>
    <s v="Northeast Dermatology Associates"/>
    <x v="18"/>
    <d v="2020-10-21T00:00:00"/>
    <n v="94"/>
    <x v="234"/>
  </r>
  <r>
    <s v="Northeast Dermatology Associates"/>
    <s v="Brookline Dermatology Associates"/>
    <x v="17"/>
    <d v="2020-10-21T00:00:00"/>
    <n v="43"/>
    <x v="234"/>
  </r>
  <r>
    <s v="Northeast Dermatology Associates"/>
    <s v="Brookline Dermatology Associates"/>
    <x v="16"/>
    <d v="2020-10-21T00:00:00"/>
    <n v="33"/>
    <x v="234"/>
  </r>
  <r>
    <s v="NULL"/>
    <s v="Unknown Practice"/>
    <x v="68"/>
    <d v="2020-10-21T00:00:00"/>
    <n v="1"/>
    <x v="234"/>
  </r>
  <r>
    <s v="Northeast Dermatology Associates"/>
    <s v="Northeast Dermatology Associates"/>
    <x v="21"/>
    <d v="2020-10-21T00:00:00"/>
    <n v="24"/>
    <x v="234"/>
  </r>
  <r>
    <s v="Northeast Dermatology Associates"/>
    <s v="Northeast Dermatology Associates"/>
    <x v="22"/>
    <d v="2020-10-21T00:00:00"/>
    <n v="83"/>
    <x v="234"/>
  </r>
  <r>
    <s v="Northeast Dermatology Associates"/>
    <s v="Northeast Dermatology Associates"/>
    <x v="38"/>
    <d v="2020-10-20T00:00:00"/>
    <n v="46"/>
    <x v="235"/>
  </r>
  <r>
    <s v="Northeast Dermatology Associates"/>
    <s v="Northeast Dermatology Associates"/>
    <x v="67"/>
    <d v="2020-10-20T00:00:00"/>
    <n v="19"/>
    <x v="235"/>
  </r>
  <r>
    <s v="Lupo Center for Aesthetic &amp; General Dermatology"/>
    <s v="Lupo Center for Aesthetic &amp; General Dermatology, LLC"/>
    <x v="2"/>
    <d v="2020-10-20T00:00:00"/>
    <n v="42"/>
    <x v="235"/>
  </r>
  <r>
    <s v="North Pacific Dermatology"/>
    <s v="North Pacific Dermatology"/>
    <x v="4"/>
    <d v="2020-10-20T00:00:00"/>
    <n v="25"/>
    <x v="235"/>
  </r>
  <r>
    <s v="North Pacific Dermatology"/>
    <s v="Eastside Dermatology"/>
    <x v="3"/>
    <d v="2020-10-20T00:00:00"/>
    <n v="56"/>
    <x v="235"/>
  </r>
  <r>
    <s v="North Pacific Dermatology"/>
    <s v="North Pacific Dermatology"/>
    <x v="33"/>
    <d v="2020-10-20T00:00:00"/>
    <n v="60"/>
    <x v="235"/>
  </r>
  <r>
    <s v="Vanguard Dermatology"/>
    <s v="Vanguard Dermatology"/>
    <x v="88"/>
    <d v="2020-10-20T00:00:00"/>
    <n v="6"/>
    <x v="235"/>
  </r>
  <r>
    <s v="Vanguard Dermatology"/>
    <s v="Vanguard Dermatology"/>
    <x v="13"/>
    <d v="2020-10-20T00:00:00"/>
    <n v="109"/>
    <x v="235"/>
  </r>
  <r>
    <s v="Vanguard Dermatology"/>
    <s v="Vanguard Dermatology"/>
    <x v="47"/>
    <d v="2020-10-20T00:00:00"/>
    <n v="87"/>
    <x v="235"/>
  </r>
  <r>
    <s v="Northeast Dermatology Associates"/>
    <s v="South Shore Skin Center"/>
    <x v="9"/>
    <d v="2020-10-20T00:00:00"/>
    <n v="171"/>
    <x v="235"/>
  </r>
  <r>
    <s v="Pacific Dermatology Specialists"/>
    <s v="Pacific Dermatology Specialists"/>
    <x v="42"/>
    <d v="2020-10-20T00:00:00"/>
    <n v="14"/>
    <x v="235"/>
  </r>
  <r>
    <s v="Southeast Dermatology Specialists  "/>
    <s v="Southeast Dermatology Specialists"/>
    <x v="43"/>
    <d v="2020-10-20T00:00:00"/>
    <n v="53"/>
    <x v="235"/>
  </r>
  <r>
    <s v="Southeast Dermatology Specialists  "/>
    <s v="Southeast Dermatology Specialists"/>
    <x v="66"/>
    <d v="2020-10-20T00:00:00"/>
    <n v="16"/>
    <x v="235"/>
  </r>
  <r>
    <s v="Northeast Dermatology Associates"/>
    <s v="Northeast Dermatology Associates"/>
    <x v="39"/>
    <d v="2020-10-20T00:00:00"/>
    <n v="24"/>
    <x v="235"/>
  </r>
  <r>
    <s v="Northeast Dermatology Associates"/>
    <s v="Northeast Dermatology Associates"/>
    <x v="19"/>
    <d v="2020-10-20T00:00:00"/>
    <n v="26"/>
    <x v="235"/>
  </r>
  <r>
    <s v="Northeast Dermatology Associates"/>
    <s v="Northeast Dermatology Associates"/>
    <x v="20"/>
    <d v="2020-10-20T00:00:00"/>
    <n v="11"/>
    <x v="235"/>
  </r>
  <r>
    <s v="Northeast Dermatology Associates"/>
    <s v="Northeast Dermatology Associates"/>
    <x v="54"/>
    <d v="2020-10-20T00:00:00"/>
    <n v="34"/>
    <x v="235"/>
  </r>
  <r>
    <s v="North Pacific Dermatology"/>
    <s v="North Pacific Dermatology"/>
    <x v="68"/>
    <d v="2020-10-20T00:00:00"/>
    <n v="1"/>
    <x v="235"/>
  </r>
  <r>
    <s v="The Dermatology Group  "/>
    <s v="The Dermatology Group"/>
    <x v="25"/>
    <d v="2020-10-20T00:00:00"/>
    <n v="69"/>
    <x v="235"/>
  </r>
  <r>
    <s v="The Dermatology Group  "/>
    <s v="The Dermatology Group"/>
    <x v="26"/>
    <d v="2020-10-20T00:00:00"/>
    <n v="33"/>
    <x v="235"/>
  </r>
  <r>
    <s v="The Dermatology Group  "/>
    <s v="The Dermatology Group"/>
    <x v="76"/>
    <d v="2020-10-20T00:00:00"/>
    <n v="81"/>
    <x v="235"/>
  </r>
  <r>
    <s v="Semler Dermatology"/>
    <s v="Semler Dermatology"/>
    <x v="61"/>
    <d v="2020-10-20T00:00:00"/>
    <n v="77"/>
    <x v="235"/>
  </r>
  <r>
    <s v="Semler Dermatology"/>
    <s v="Semler Dermatology"/>
    <x v="111"/>
    <d v="2020-10-20T00:00:00"/>
    <n v="1"/>
    <x v="235"/>
  </r>
  <r>
    <s v="Pacific Dermatology Specialists"/>
    <s v="Pacific Dermatology Specialists"/>
    <x v="59"/>
    <d v="2020-10-20T00:00:00"/>
    <n v="13"/>
    <x v="235"/>
  </r>
  <r>
    <s v="Pacific Dermatology Specialists"/>
    <s v="Pacific Dermatology Specialists"/>
    <x v="72"/>
    <d v="2020-10-20T00:00:00"/>
    <n v="31"/>
    <x v="235"/>
  </r>
  <r>
    <s v="Northeast Dermatology Associates"/>
    <s v="Northeast Dermatology Associates"/>
    <x v="7"/>
    <d v="2020-10-20T00:00:00"/>
    <n v="54"/>
    <x v="235"/>
  </r>
  <r>
    <s v="Northeast Dermatology Associates"/>
    <s v="Northeast Dermatology Associates"/>
    <x v="37"/>
    <d v="2020-10-20T00:00:00"/>
    <n v="99"/>
    <x v="235"/>
  </r>
  <r>
    <s v="Northeast Dermatology Associates"/>
    <s v="Northeast Dermatology Associates"/>
    <x v="35"/>
    <d v="2020-10-20T00:00:00"/>
    <n v="34"/>
    <x v="235"/>
  </r>
  <r>
    <s v="Northeast Dermatology Associates"/>
    <s v="Northeast Dermatology Associates"/>
    <x v="36"/>
    <d v="2020-10-20T00:00:00"/>
    <n v="98"/>
    <x v="235"/>
  </r>
  <r>
    <s v="Northeast Dermatology Associates"/>
    <s v="Dermatology of Cape Cod"/>
    <x v="34"/>
    <d v="2020-10-20T00:00:00"/>
    <n v="106"/>
    <x v="235"/>
  </r>
  <r>
    <s v="Northeast Dermatology Associates"/>
    <s v="Northeast Dermatology Associates"/>
    <x v="5"/>
    <d v="2020-10-20T00:00:00"/>
    <n v="119"/>
    <x v="235"/>
  </r>
  <r>
    <s v="The Dermatology Group  "/>
    <s v="Swan Dermatology &amp; Aesthetics"/>
    <x v="11"/>
    <d v="2020-10-20T00:00:00"/>
    <n v="39"/>
    <x v="235"/>
  </r>
  <r>
    <s v="Vanguard Dermatology"/>
    <s v="Vanguard Dermatology"/>
    <x v="108"/>
    <d v="2020-10-20T00:00:00"/>
    <n v="21"/>
    <x v="235"/>
  </r>
  <r>
    <s v="Pacific Dermatology Specialists"/>
    <s v="Pacific Dermatology Specialists"/>
    <x v="41"/>
    <d v="2020-10-20T00:00:00"/>
    <n v="3"/>
    <x v="235"/>
  </r>
  <r>
    <s v="Northeast Dermatology Associates"/>
    <s v="Northeast Dermatology Associates"/>
    <x v="8"/>
    <d v="2020-10-20T00:00:00"/>
    <n v="65"/>
    <x v="235"/>
  </r>
  <r>
    <s v="Pacific Dermatology Specialists"/>
    <s v="Pacific Dermatology Specialists"/>
    <x v="73"/>
    <d v="2020-10-20T00:00:00"/>
    <n v="22"/>
    <x v="235"/>
  </r>
  <r>
    <s v="Pacific Dermatology Specialists"/>
    <s v="Pacific Dermatology Specialists"/>
    <x v="92"/>
    <d v="2020-10-20T00:00:00"/>
    <n v="1"/>
    <x v="235"/>
  </r>
  <r>
    <s v="Northeast Dermatology Associates"/>
    <s v="South Shore Skin Center"/>
    <x v="10"/>
    <d v="2020-10-20T00:00:00"/>
    <n v="2"/>
    <x v="235"/>
  </r>
  <r>
    <s v="Northeast Dermatology Associates"/>
    <s v="Northeast Dermatology Associates"/>
    <x v="71"/>
    <d v="2020-10-20T00:00:00"/>
    <n v="2"/>
    <x v="235"/>
  </r>
  <r>
    <s v="Northeast Dermatology Associates"/>
    <s v="Northeast Dermatology Associates"/>
    <x v="21"/>
    <d v="2020-10-20T00:00:00"/>
    <n v="43"/>
    <x v="235"/>
  </r>
  <r>
    <s v="Northeast Dermatology Associates"/>
    <s v="Northeast Dermatology Associates"/>
    <x v="56"/>
    <d v="2020-10-20T00:00:00"/>
    <n v="8"/>
    <x v="235"/>
  </r>
  <r>
    <s v="Northeast Dermatology Associates"/>
    <s v="Northeast Dermatology Associates"/>
    <x v="22"/>
    <d v="2020-10-20T00:00:00"/>
    <n v="80"/>
    <x v="235"/>
  </r>
  <r>
    <s v="Northeast Dermatology Associates"/>
    <s v="Northeast Dermatology Associates"/>
    <x v="53"/>
    <d v="2020-10-20T00:00:00"/>
    <n v="84"/>
    <x v="235"/>
  </r>
  <r>
    <s v="Northeast Dermatology Associates"/>
    <s v="Northeast Dermatology Associates"/>
    <x v="55"/>
    <d v="2020-10-20T00:00:00"/>
    <n v="25"/>
    <x v="235"/>
  </r>
  <r>
    <s v="Northeast Dermatology Associates"/>
    <s v="Northeast Dermatology Associates"/>
    <x v="18"/>
    <d v="2020-10-20T00:00:00"/>
    <n v="47"/>
    <x v="235"/>
  </r>
  <r>
    <s v="Northeast Dermatology Associates"/>
    <s v="Brookline Dermatology Associates"/>
    <x v="16"/>
    <d v="2020-10-20T00:00:00"/>
    <n v="33"/>
    <x v="235"/>
  </r>
  <r>
    <s v="Northeast Dermatology Associates"/>
    <s v="South Shore Skin Center"/>
    <x v="57"/>
    <d v="2020-10-20T00:00:00"/>
    <n v="189"/>
    <x v="235"/>
  </r>
  <r>
    <s v="Southeast Dermatology Specialists  "/>
    <s v="Southeast Dermatology Specialists"/>
    <x v="62"/>
    <d v="2020-10-20T00:00:00"/>
    <n v="52"/>
    <x v="235"/>
  </r>
  <r>
    <s v="Pacific Dermatology Specialists"/>
    <s v="Pacific Dermatology Specialists"/>
    <x v="60"/>
    <d v="2020-10-20T00:00:00"/>
    <n v="29"/>
    <x v="235"/>
  </r>
  <r>
    <s v="The Dermatology Group  "/>
    <s v="The Dermatology Group"/>
    <x v="24"/>
    <d v="2020-10-20T00:00:00"/>
    <n v="194"/>
    <x v="235"/>
  </r>
  <r>
    <s v="The Dermatology Group  "/>
    <s v="Swan Dermatology &amp; Aesthetics"/>
    <x v="11"/>
    <d v="2020-10-19T00:00:00"/>
    <n v="37"/>
    <x v="236"/>
  </r>
  <r>
    <s v="The Dermatology Group  "/>
    <s v="The Dermatology Group"/>
    <x v="77"/>
    <d v="2020-10-19T00:00:00"/>
    <n v="54"/>
    <x v="236"/>
  </r>
  <r>
    <s v="Southeast Dermatology Specialists  "/>
    <s v="Southeast Dermatology Specialists"/>
    <x v="66"/>
    <d v="2020-10-19T00:00:00"/>
    <n v="22"/>
    <x v="236"/>
  </r>
  <r>
    <s v="Northeast Dermatology Associates"/>
    <s v="South Shore Skin Center"/>
    <x v="9"/>
    <d v="2020-10-19T00:00:00"/>
    <n v="183"/>
    <x v="236"/>
  </r>
  <r>
    <s v="Pacific Dermatology Specialists"/>
    <s v="Pacific Dermatology Specialists"/>
    <x v="65"/>
    <d v="2020-10-19T00:00:00"/>
    <n v="39"/>
    <x v="236"/>
  </r>
  <r>
    <s v="Northeast Dermatology Associates"/>
    <s v="Northeast Dermatology Associates"/>
    <x v="5"/>
    <d v="2020-10-19T00:00:00"/>
    <n v="124"/>
    <x v="236"/>
  </r>
  <r>
    <s v="North Pacific Dermatology"/>
    <s v="North Pacific Dermatology"/>
    <x v="4"/>
    <d v="2020-10-19T00:00:00"/>
    <n v="15"/>
    <x v="236"/>
  </r>
  <r>
    <s v="Northeast Dermatology Associates"/>
    <s v="Northeast Dermatology Associates"/>
    <x v="20"/>
    <d v="2020-10-19T00:00:00"/>
    <n v="32"/>
    <x v="236"/>
  </r>
  <r>
    <s v="Northeast Dermatology Associates"/>
    <s v="Northeast Dermatology Associates"/>
    <x v="7"/>
    <d v="2020-10-19T00:00:00"/>
    <n v="59"/>
    <x v="236"/>
  </r>
  <r>
    <s v="The Dermatology Group  "/>
    <s v="The Dermatology Group"/>
    <x v="25"/>
    <d v="2020-10-19T00:00:00"/>
    <n v="35"/>
    <x v="236"/>
  </r>
  <r>
    <s v="The Dermatology Group  "/>
    <s v="The Dermatology Group"/>
    <x v="24"/>
    <d v="2020-10-19T00:00:00"/>
    <n v="156"/>
    <x v="236"/>
  </r>
  <r>
    <s v="Vanguard Dermatology"/>
    <s v="Vanguard Dermatology"/>
    <x v="13"/>
    <d v="2020-10-19T00:00:00"/>
    <n v="143"/>
    <x v="236"/>
  </r>
  <r>
    <s v="Vanguard Dermatology"/>
    <s v="Vanguard Dermatology"/>
    <x v="27"/>
    <d v="2020-10-19T00:00:00"/>
    <n v="34"/>
    <x v="236"/>
  </r>
  <r>
    <s v="Northeast Dermatology Associates"/>
    <s v="Northeast Dermatology Associates"/>
    <x v="18"/>
    <d v="2020-10-19T00:00:00"/>
    <n v="90"/>
    <x v="236"/>
  </r>
  <r>
    <s v="Northeast Dermatology Associates"/>
    <s v="Brookline Dermatology Associates"/>
    <x v="17"/>
    <d v="2020-10-19T00:00:00"/>
    <n v="11"/>
    <x v="236"/>
  </r>
  <r>
    <s v="Lupo Center for Aesthetic &amp; General Dermatology"/>
    <s v="Lupo Center for Aesthetic &amp; General Dermatology, LLC"/>
    <x v="2"/>
    <d v="2020-10-19T00:00:00"/>
    <n v="45"/>
    <x v="236"/>
  </r>
  <r>
    <s v="North Pacific Dermatology"/>
    <s v="Eastside Dermatology"/>
    <x v="3"/>
    <d v="2020-10-19T00:00:00"/>
    <n v="42"/>
    <x v="236"/>
  </r>
  <r>
    <s v="Northeast Dermatology Associates"/>
    <s v="Northeast Dermatology Associates"/>
    <x v="67"/>
    <d v="2020-10-19T00:00:00"/>
    <n v="56"/>
    <x v="236"/>
  </r>
  <r>
    <s v="Northeast Dermatology Associates"/>
    <s v="Northeast Dermatology Associates"/>
    <x v="22"/>
    <d v="2020-10-19T00:00:00"/>
    <n v="83"/>
    <x v="236"/>
  </r>
  <r>
    <s v="Pacific Dermatology Specialists"/>
    <s v="Pacific Dermatology Specialists"/>
    <x v="73"/>
    <d v="2020-10-19T00:00:00"/>
    <n v="16"/>
    <x v="236"/>
  </r>
  <r>
    <s v="Northeast Dermatology Associates"/>
    <s v="South Shore Skin Center"/>
    <x v="57"/>
    <d v="2020-10-19T00:00:00"/>
    <n v="78"/>
    <x v="236"/>
  </r>
  <r>
    <s v="Pacific Dermatology Specialists"/>
    <s v="Pacific Dermatology Specialists"/>
    <x v="42"/>
    <d v="2020-10-19T00:00:00"/>
    <n v="1"/>
    <x v="236"/>
  </r>
  <r>
    <s v="Pacific Dermatology Specialists"/>
    <s v="Pacific Dermatology Specialists"/>
    <x v="41"/>
    <d v="2020-10-19T00:00:00"/>
    <n v="44"/>
    <x v="236"/>
  </r>
  <r>
    <s v="Southeast Dermatology Specialists  "/>
    <s v="Southeast Dermatology Specialists"/>
    <x v="81"/>
    <d v="2020-10-19T00:00:00"/>
    <n v="2"/>
    <x v="236"/>
  </r>
  <r>
    <s v="Southeast Dermatology Specialists  "/>
    <s v="Southeast Dermatology Specialists"/>
    <x v="43"/>
    <d v="2020-10-19T00:00:00"/>
    <n v="44"/>
    <x v="236"/>
  </r>
  <r>
    <s v="Vanguard Dermatology"/>
    <s v="Vanguard Dermatology"/>
    <x v="47"/>
    <d v="2020-10-19T00:00:00"/>
    <n v="44"/>
    <x v="236"/>
  </r>
  <r>
    <s v="Vanguard Dermatology"/>
    <s v="Vanguard Dermatology"/>
    <x v="46"/>
    <d v="2020-10-19T00:00:00"/>
    <n v="51"/>
    <x v="236"/>
  </r>
  <r>
    <s v="Northeast Dermatology Associates"/>
    <s v="Dermatology of Cape Cod"/>
    <x v="34"/>
    <d v="2020-10-19T00:00:00"/>
    <n v="83"/>
    <x v="236"/>
  </r>
  <r>
    <s v="North Pacific Dermatology"/>
    <s v="North Pacific Dermatology"/>
    <x v="33"/>
    <d v="2020-10-19T00:00:00"/>
    <n v="60"/>
    <x v="236"/>
  </r>
  <r>
    <s v="Northeast Dermatology Associates"/>
    <s v="Brookline Dermatology Associates"/>
    <x v="16"/>
    <d v="2020-10-19T00:00:00"/>
    <n v="1"/>
    <x v="236"/>
  </r>
  <r>
    <s v="Northeast Dermatology Associates"/>
    <s v="Northeast Dermatology Associates"/>
    <x v="55"/>
    <d v="2020-10-19T00:00:00"/>
    <n v="27"/>
    <x v="236"/>
  </r>
  <r>
    <s v="Northeast Dermatology Associates"/>
    <s v="Northeast Dermatology Associates"/>
    <x v="53"/>
    <d v="2020-10-19T00:00:00"/>
    <n v="60"/>
    <x v="236"/>
  </r>
  <r>
    <s v="Northeast Dermatology Associates"/>
    <s v="Northeast Dermatology Associates"/>
    <x v="36"/>
    <d v="2020-10-19T00:00:00"/>
    <n v="115"/>
    <x v="236"/>
  </r>
  <r>
    <s v="Northeast Dermatology Associates"/>
    <s v="Northeast Dermatology Associates"/>
    <x v="35"/>
    <d v="2020-10-19T00:00:00"/>
    <n v="31"/>
    <x v="236"/>
  </r>
  <r>
    <s v="Northeast Dermatology Associates"/>
    <s v="Northeast Dermatology Associates"/>
    <x v="38"/>
    <d v="2020-10-19T00:00:00"/>
    <n v="41"/>
    <x v="236"/>
  </r>
  <r>
    <s v="Northeast Dermatology Associates"/>
    <s v="Northeast Dermatology Associates"/>
    <x v="56"/>
    <d v="2020-10-19T00:00:00"/>
    <n v="14"/>
    <x v="236"/>
  </r>
  <r>
    <s v="Southeast Dermatology Specialists  "/>
    <s v="Southeast Dermatology Specialists"/>
    <x v="62"/>
    <d v="2020-10-19T00:00:00"/>
    <n v="59"/>
    <x v="236"/>
  </r>
  <r>
    <s v="Semler Dermatology"/>
    <s v="Semler Dermatology"/>
    <x v="61"/>
    <d v="2020-10-19T00:00:00"/>
    <n v="88"/>
    <x v="236"/>
  </r>
  <r>
    <s v="Northeast Dermatology Associates"/>
    <s v="Northeast Dermatology Associates"/>
    <x v="8"/>
    <d v="2020-10-19T00:00:00"/>
    <n v="44"/>
    <x v="236"/>
  </r>
  <r>
    <s v="Pacific Dermatology Specialists"/>
    <s v="Pacific Dermatology Specialists"/>
    <x v="72"/>
    <d v="2020-10-19T00:00:00"/>
    <n v="23"/>
    <x v="236"/>
  </r>
  <r>
    <s v="Pacific Dermatology Specialists"/>
    <s v="Pacific Dermatology Specialists"/>
    <x v="59"/>
    <d v="2020-10-19T00:00:00"/>
    <n v="39"/>
    <x v="236"/>
  </r>
  <r>
    <s v="Vanguard Dermatology"/>
    <s v="Vanguard Dermatology"/>
    <x v="12"/>
    <d v="2020-10-19T00:00:00"/>
    <n v="30"/>
    <x v="236"/>
  </r>
  <r>
    <s v="The Dermatology Group  "/>
    <s v="The Dermatology Group"/>
    <x v="83"/>
    <d v="2020-10-19T00:00:00"/>
    <n v="1"/>
    <x v="236"/>
  </r>
  <r>
    <s v="Northeast Dermatology Associates"/>
    <s v="Northeast Dermatology Associates"/>
    <x v="54"/>
    <d v="2020-10-19T00:00:00"/>
    <n v="33"/>
    <x v="236"/>
  </r>
  <r>
    <s v="Northeast Dermatology Associates"/>
    <s v="Northeast Dermatology Associates"/>
    <x v="39"/>
    <d v="2020-10-19T00:00:00"/>
    <n v="27"/>
    <x v="236"/>
  </r>
  <r>
    <s v="Northeast Dermatology Associates"/>
    <s v="Northeast Dermatology Associates"/>
    <x v="71"/>
    <d v="2020-10-19T00:00:00"/>
    <n v="1"/>
    <x v="236"/>
  </r>
  <r>
    <s v="Northeast Dermatology Associates"/>
    <s v="Northeast Dermatology Associates"/>
    <x v="37"/>
    <d v="2020-10-19T00:00:00"/>
    <n v="81"/>
    <x v="236"/>
  </r>
  <r>
    <s v="NULL"/>
    <s v="Unknown Practice"/>
    <x v="68"/>
    <d v="2020-10-18T00:00:00"/>
    <n v="1"/>
    <x v="237"/>
  </r>
  <r>
    <s v="Northeast Dermatology Associates"/>
    <s v="Northeast Dermatology Associates"/>
    <x v="35"/>
    <d v="2020-10-18T00:00:00"/>
    <n v="30"/>
    <x v="237"/>
  </r>
  <r>
    <s v="Northeast Dermatology Associates"/>
    <s v="Northeast Dermatology Associates"/>
    <x v="7"/>
    <d v="2020-10-16T00:00:00"/>
    <n v="33"/>
    <x v="238"/>
  </r>
  <r>
    <s v="North Pacific Dermatology"/>
    <s v="North Pacific Dermatology"/>
    <x v="4"/>
    <d v="2020-10-16T00:00:00"/>
    <n v="32"/>
    <x v="238"/>
  </r>
  <r>
    <s v="North Pacific Dermatology"/>
    <s v="Eastside Dermatology"/>
    <x v="3"/>
    <d v="2020-10-16T00:00:00"/>
    <n v="44"/>
    <x v="238"/>
  </r>
  <r>
    <s v="Lupo Center for Aesthetic &amp; General Dermatology"/>
    <s v="Lupo Center for Aesthetic &amp; General Dermatology, LLC"/>
    <x v="2"/>
    <d v="2020-10-16T00:00:00"/>
    <n v="8"/>
    <x v="238"/>
  </r>
  <r>
    <s v="Northeast Dermatology Associates"/>
    <s v="Northeast Dermatology Associates"/>
    <x v="5"/>
    <d v="2020-10-16T00:00:00"/>
    <n v="60"/>
    <x v="238"/>
  </r>
  <r>
    <s v="Northeast Dermatology Associates"/>
    <s v="South Shore Skin Center"/>
    <x v="10"/>
    <d v="2020-10-16T00:00:00"/>
    <n v="8"/>
    <x v="238"/>
  </r>
  <r>
    <s v="Northeast Dermatology Associates"/>
    <s v="South Shore Skin Center"/>
    <x v="9"/>
    <d v="2020-10-16T00:00:00"/>
    <n v="110"/>
    <x v="238"/>
  </r>
  <r>
    <s v="Southeast Dermatology Specialists  "/>
    <s v="Southeast Dermatology Specialists"/>
    <x v="66"/>
    <d v="2020-10-16T00:00:00"/>
    <n v="8"/>
    <x v="238"/>
  </r>
  <r>
    <s v="Vanguard Dermatology"/>
    <s v="Vanguard Dermatology"/>
    <x v="102"/>
    <d v="2020-10-16T00:00:00"/>
    <n v="3"/>
    <x v="238"/>
  </r>
  <r>
    <s v="The Dermatology Group  "/>
    <s v="Swan Dermatology &amp; Aesthetics"/>
    <x v="11"/>
    <d v="2020-10-16T00:00:00"/>
    <n v="18"/>
    <x v="238"/>
  </r>
  <r>
    <s v="Vanguard Dermatology"/>
    <s v="Vanguard Dermatology"/>
    <x v="12"/>
    <d v="2020-10-16T00:00:00"/>
    <n v="20"/>
    <x v="238"/>
  </r>
  <r>
    <s v="Northeast Dermatology Associates"/>
    <s v="Northeast Dermatology Associates"/>
    <x v="22"/>
    <d v="2020-10-16T00:00:00"/>
    <n v="103"/>
    <x v="238"/>
  </r>
  <r>
    <s v="Northeast Dermatology Associates"/>
    <s v="Brookline Dermatology Associates"/>
    <x v="17"/>
    <d v="2020-10-16T00:00:00"/>
    <n v="43"/>
    <x v="238"/>
  </r>
  <r>
    <s v="Northeast Dermatology Associates"/>
    <s v="Brookline Dermatology Associates"/>
    <x v="16"/>
    <d v="2020-10-16T00:00:00"/>
    <n v="20"/>
    <x v="238"/>
  </r>
  <r>
    <s v="Northeast Dermatology Associates"/>
    <s v="Northeast Dermatology Associates"/>
    <x v="18"/>
    <d v="2020-10-16T00:00:00"/>
    <n v="3"/>
    <x v="238"/>
  </r>
  <r>
    <s v="The Dermatology Group  "/>
    <s v="The Dermatology Group"/>
    <x v="24"/>
    <d v="2020-10-16T00:00:00"/>
    <n v="49"/>
    <x v="238"/>
  </r>
  <r>
    <s v="The Dermatology Group  "/>
    <s v="The Dermatology Group"/>
    <x v="25"/>
    <d v="2020-10-16T00:00:00"/>
    <n v="22"/>
    <x v="238"/>
  </r>
  <r>
    <s v="The Dermatology Group  "/>
    <s v="The Dermatology Group"/>
    <x v="26"/>
    <d v="2020-10-16T00:00:00"/>
    <n v="36"/>
    <x v="238"/>
  </r>
  <r>
    <s v="Northeast Dermatology Associates"/>
    <s v="Northeast Dermatology Associates"/>
    <x v="71"/>
    <d v="2020-10-16T00:00:00"/>
    <n v="2"/>
    <x v="238"/>
  </r>
  <r>
    <s v="Northeast Dermatology Associates"/>
    <s v="Northeast Dermatology Associates"/>
    <x v="54"/>
    <d v="2020-10-16T00:00:00"/>
    <n v="35"/>
    <x v="238"/>
  </r>
  <r>
    <s v="Northeast Dermatology Associates"/>
    <s v="Northeast Dermatology Associates"/>
    <x v="55"/>
    <d v="2020-10-16T00:00:00"/>
    <n v="26"/>
    <x v="238"/>
  </r>
  <r>
    <s v="Northeast Dermatology Associates"/>
    <s v="Northeast Dermatology Associates"/>
    <x v="53"/>
    <d v="2020-10-16T00:00:00"/>
    <n v="56"/>
    <x v="238"/>
  </r>
  <r>
    <s v="The Dermatology Group  "/>
    <s v="The Dermatology Group"/>
    <x v="64"/>
    <d v="2020-10-16T00:00:00"/>
    <n v="21"/>
    <x v="238"/>
  </r>
  <r>
    <s v="Northeast Dermatology Associates"/>
    <s v="South Shore Skin Center"/>
    <x v="57"/>
    <d v="2020-10-16T00:00:00"/>
    <n v="75"/>
    <x v="238"/>
  </r>
  <r>
    <s v="Semler Dermatology"/>
    <s v="Semler Dermatology"/>
    <x v="61"/>
    <d v="2020-10-16T00:00:00"/>
    <n v="44"/>
    <x v="238"/>
  </r>
  <r>
    <s v="Southeast Dermatology Specialists  "/>
    <s v="Southeast Dermatology Specialists"/>
    <x v="62"/>
    <d v="2020-10-16T00:00:00"/>
    <n v="24"/>
    <x v="238"/>
  </r>
  <r>
    <s v="Northeast Dermatology Associates"/>
    <s v="Northeast Dermatology Associates"/>
    <x v="38"/>
    <d v="2020-10-16T00:00:00"/>
    <n v="60"/>
    <x v="238"/>
  </r>
  <r>
    <s v="Northeast Dermatology Associates"/>
    <s v="Northeast Dermatology Associates"/>
    <x v="37"/>
    <d v="2020-10-16T00:00:00"/>
    <n v="103"/>
    <x v="238"/>
  </r>
  <r>
    <s v="Northeast Dermatology Associates"/>
    <s v="Northeast Dermatology Associates"/>
    <x v="35"/>
    <d v="2020-10-16T00:00:00"/>
    <n v="32"/>
    <x v="238"/>
  </r>
  <r>
    <s v="Northeast Dermatology Associates"/>
    <s v="Northeast Dermatology Associates"/>
    <x v="67"/>
    <d v="2020-10-16T00:00:00"/>
    <n v="11"/>
    <x v="238"/>
  </r>
  <r>
    <s v="Northeast Dermatology Associates"/>
    <s v="Northeast Dermatology Associates"/>
    <x v="36"/>
    <d v="2020-10-16T00:00:00"/>
    <n v="58"/>
    <x v="238"/>
  </r>
  <r>
    <s v="North Pacific Dermatology"/>
    <s v="North Pacific Dermatology"/>
    <x v="33"/>
    <d v="2020-10-16T00:00:00"/>
    <n v="23"/>
    <x v="238"/>
  </r>
  <r>
    <s v="Northeast Dermatology Associates"/>
    <s v="Dermatology of Cape Cod"/>
    <x v="34"/>
    <d v="2020-10-16T00:00:00"/>
    <n v="39"/>
    <x v="238"/>
  </r>
  <r>
    <s v="Vanguard Dermatology"/>
    <s v="Vanguard Dermatology"/>
    <x v="46"/>
    <d v="2020-10-16T00:00:00"/>
    <n v="34"/>
    <x v="238"/>
  </r>
  <r>
    <s v="Southeast Dermatology Specialists  "/>
    <s v="Southeast Dermatology Specialists"/>
    <x v="43"/>
    <d v="2020-10-16T00:00:00"/>
    <n v="50"/>
    <x v="238"/>
  </r>
  <r>
    <s v="Pacific Dermatology Specialists"/>
    <s v="Pacific Dermatology Specialists"/>
    <x v="41"/>
    <d v="2020-10-16T00:00:00"/>
    <n v="24"/>
    <x v="238"/>
  </r>
  <r>
    <s v="Pacific Dermatology Specialists"/>
    <s v="Pacific Dermatology Specialists"/>
    <x v="42"/>
    <d v="2020-10-16T00:00:00"/>
    <n v="36"/>
    <x v="238"/>
  </r>
  <r>
    <s v="Southeast Dermatology Specialists  "/>
    <s v="Southeast Dermatology Specialists"/>
    <x v="62"/>
    <d v="2020-10-15T00:00:00"/>
    <n v="69"/>
    <x v="239"/>
  </r>
  <r>
    <s v="Northeast Dermatology Associates"/>
    <s v="Northeast Dermatology Associates"/>
    <x v="8"/>
    <d v="2020-10-15T00:00:00"/>
    <n v="27"/>
    <x v="239"/>
  </r>
  <r>
    <s v="Vanguard Dermatology"/>
    <s v="Vanguard Dermatology"/>
    <x v="13"/>
    <d v="2020-10-15T00:00:00"/>
    <n v="94"/>
    <x v="239"/>
  </r>
  <r>
    <s v="The Dermatology Group  "/>
    <s v="The Dermatology Group"/>
    <x v="24"/>
    <d v="2020-10-15T00:00:00"/>
    <n v="141"/>
    <x v="239"/>
  </r>
  <r>
    <s v="Vanguard Dermatology"/>
    <s v="Vanguard Dermatology"/>
    <x v="12"/>
    <d v="2020-10-15T00:00:00"/>
    <n v="56"/>
    <x v="239"/>
  </r>
  <r>
    <s v="Northeast Dermatology Associates"/>
    <s v="Northeast Dermatology Associates"/>
    <x v="18"/>
    <d v="2020-10-15T00:00:00"/>
    <n v="96"/>
    <x v="239"/>
  </r>
  <r>
    <s v="Northeast Dermatology Associates"/>
    <s v="Brookline Dermatology Associates"/>
    <x v="17"/>
    <d v="2020-10-15T00:00:00"/>
    <n v="55"/>
    <x v="239"/>
  </r>
  <r>
    <s v="North Pacific Dermatology"/>
    <s v="Eastside Dermatology"/>
    <x v="3"/>
    <d v="2020-10-15T00:00:00"/>
    <n v="58"/>
    <x v="239"/>
  </r>
  <r>
    <s v="Lupo Center for Aesthetic &amp; General Dermatology"/>
    <s v="Lupo Center for Aesthetic &amp; General Dermatology, LLC"/>
    <x v="2"/>
    <d v="2020-10-15T00:00:00"/>
    <n v="39"/>
    <x v="239"/>
  </r>
  <r>
    <s v="Northeast Dermatology Associates"/>
    <s v="Northeast Dermatology Associates"/>
    <x v="21"/>
    <d v="2020-10-15T00:00:00"/>
    <n v="48"/>
    <x v="239"/>
  </r>
  <r>
    <s v="Northeast Dermatology Associates"/>
    <s v="Northeast Dermatology Associates"/>
    <x v="71"/>
    <d v="2020-10-15T00:00:00"/>
    <n v="2"/>
    <x v="239"/>
  </r>
  <r>
    <s v="Northeast Dermatology Associates"/>
    <s v="Northeast Dermatology Associates"/>
    <x v="22"/>
    <d v="2020-10-15T00:00:00"/>
    <n v="84"/>
    <x v="239"/>
  </r>
  <r>
    <s v="Pacific Dermatology Specialists"/>
    <s v="Pacific Dermatology Specialists"/>
    <x v="41"/>
    <d v="2020-10-15T00:00:00"/>
    <n v="37"/>
    <x v="239"/>
  </r>
  <r>
    <s v="Northeast Dermatology Associates"/>
    <s v="Northeast Dermatology Associates"/>
    <x v="40"/>
    <d v="2020-10-15T00:00:00"/>
    <n v="18"/>
    <x v="239"/>
  </r>
  <r>
    <s v="Northeast Dermatology Associates"/>
    <s v="South Shore Skin Center"/>
    <x v="10"/>
    <d v="2020-10-15T00:00:00"/>
    <n v="3"/>
    <x v="239"/>
  </r>
  <r>
    <s v="The Dermatology Group  "/>
    <s v="Swan Dermatology &amp; Aesthetics"/>
    <x v="11"/>
    <d v="2020-10-15T00:00:00"/>
    <n v="49"/>
    <x v="239"/>
  </r>
  <r>
    <s v="Vanguard Dermatology"/>
    <s v="Vanguard Dermatology"/>
    <x v="102"/>
    <d v="2020-10-15T00:00:00"/>
    <n v="15"/>
    <x v="239"/>
  </r>
  <r>
    <s v="Vanguard Dermatology"/>
    <s v="Vanguard Dermatology"/>
    <x v="109"/>
    <d v="2020-10-15T00:00:00"/>
    <n v="1"/>
    <x v="239"/>
  </r>
  <r>
    <s v="The Dermatology Group  "/>
    <s v="The Dermatology Group"/>
    <x v="26"/>
    <d v="2020-10-15T00:00:00"/>
    <n v="102"/>
    <x v="239"/>
  </r>
  <r>
    <s v="Vanguard Dermatology"/>
    <s v="Vanguard Dermatology"/>
    <x v="46"/>
    <d v="2020-10-15T00:00:00"/>
    <n v="52"/>
    <x v="239"/>
  </r>
  <r>
    <s v="Northeast Dermatology Associates"/>
    <s v="Northeast Dermatology Associates"/>
    <x v="35"/>
    <d v="2020-10-15T00:00:00"/>
    <n v="69"/>
    <x v="239"/>
  </r>
  <r>
    <s v="Northeast Dermatology Associates"/>
    <s v="Northeast Dermatology Associates"/>
    <x v="36"/>
    <d v="2020-10-15T00:00:00"/>
    <n v="44"/>
    <x v="239"/>
  </r>
  <r>
    <s v="Northeast Dermatology Associates"/>
    <s v="Northeast Dermatology Associates"/>
    <x v="7"/>
    <d v="2020-10-15T00:00:00"/>
    <n v="45"/>
    <x v="239"/>
  </r>
  <r>
    <s v="Northeast Dermatology Associates"/>
    <s v="Brookline Dermatology Associates"/>
    <x v="16"/>
    <d v="2020-10-15T00:00:00"/>
    <n v="36"/>
    <x v="239"/>
  </r>
  <r>
    <s v="Northeast Dermatology Associates"/>
    <s v="Dermatology of Cape Cod"/>
    <x v="34"/>
    <d v="2020-10-15T00:00:00"/>
    <n v="96"/>
    <x v="239"/>
  </r>
  <r>
    <s v="Northeast Dermatology Associates"/>
    <s v="Northeast Dermatology Associates"/>
    <x v="5"/>
    <d v="2020-10-15T00:00:00"/>
    <n v="84"/>
    <x v="239"/>
  </r>
  <r>
    <s v="The Dermatology Group  "/>
    <s v="The Dermatology Group"/>
    <x v="45"/>
    <d v="2020-10-15T00:00:00"/>
    <n v="19"/>
    <x v="239"/>
  </r>
  <r>
    <s v="Northeast Dermatology Associates"/>
    <s v="South Shore Skin Center"/>
    <x v="57"/>
    <d v="2020-10-15T00:00:00"/>
    <n v="126"/>
    <x v="239"/>
  </r>
  <r>
    <s v="Northeast Dermatology Associates"/>
    <s v="South Shore Skin Center"/>
    <x v="9"/>
    <d v="2020-10-15T00:00:00"/>
    <n v="207"/>
    <x v="239"/>
  </r>
  <r>
    <s v="Pacific Dermatology Specialists"/>
    <s v="Pacific Dermatology Specialists"/>
    <x v="42"/>
    <d v="2020-10-15T00:00:00"/>
    <n v="34"/>
    <x v="239"/>
  </r>
  <r>
    <s v="Southeast Dermatology Specialists  "/>
    <s v="Southeast Dermatology Specialists"/>
    <x v="66"/>
    <d v="2020-10-15T00:00:00"/>
    <n v="19"/>
    <x v="239"/>
  </r>
  <r>
    <s v="Southeast Dermatology Specialists  "/>
    <s v="Southeast Dermatology Specialists"/>
    <x v="43"/>
    <d v="2020-10-15T00:00:00"/>
    <n v="45"/>
    <x v="239"/>
  </r>
  <r>
    <s v="North Pacific Dermatology"/>
    <s v="North Pacific Dermatology"/>
    <x v="33"/>
    <d v="2020-10-15T00:00:00"/>
    <n v="53"/>
    <x v="239"/>
  </r>
  <r>
    <s v="North Pacific Dermatology"/>
    <s v="North Pacific Dermatology"/>
    <x v="4"/>
    <d v="2020-10-15T00:00:00"/>
    <n v="13"/>
    <x v="239"/>
  </r>
  <r>
    <s v="Northeast Dermatology Associates"/>
    <s v="Northeast Dermatology Associates"/>
    <x v="56"/>
    <d v="2020-10-15T00:00:00"/>
    <n v="14"/>
    <x v="239"/>
  </r>
  <r>
    <s v="Northeast Dermatology Associates"/>
    <s v="Northeast Dermatology Associates"/>
    <x v="38"/>
    <d v="2020-10-15T00:00:00"/>
    <n v="79"/>
    <x v="239"/>
  </r>
  <r>
    <s v="Northeast Dermatology Associates"/>
    <s v="Northeast Dermatology Associates"/>
    <x v="67"/>
    <d v="2020-10-15T00:00:00"/>
    <n v="31"/>
    <x v="239"/>
  </r>
  <r>
    <s v="Northeast Dermatology Associates"/>
    <s v="Northeast Dermatology Associates"/>
    <x v="6"/>
    <d v="2020-10-15T00:00:00"/>
    <n v="36"/>
    <x v="239"/>
  </r>
  <r>
    <s v="Northeast Dermatology Associates"/>
    <s v="Northeast Dermatology Associates"/>
    <x v="55"/>
    <d v="2020-10-15T00:00:00"/>
    <n v="53"/>
    <x v="239"/>
  </r>
  <r>
    <s v="Northeast Dermatology Associates"/>
    <s v="Northeast Dermatology Associates"/>
    <x v="53"/>
    <d v="2020-10-15T00:00:00"/>
    <n v="50"/>
    <x v="239"/>
  </r>
  <r>
    <s v="The Dermatology Group  "/>
    <s v="The Dermatology Group"/>
    <x v="76"/>
    <d v="2020-10-15T00:00:00"/>
    <n v="18"/>
    <x v="239"/>
  </r>
  <r>
    <s v="The Dermatology Group  "/>
    <s v="The Dermatology Group"/>
    <x v="25"/>
    <d v="2020-10-15T00:00:00"/>
    <n v="65"/>
    <x v="239"/>
  </r>
  <r>
    <s v="Semler Dermatology"/>
    <s v="Semler Dermatology"/>
    <x v="61"/>
    <d v="2020-10-15T00:00:00"/>
    <n v="87"/>
    <x v="239"/>
  </r>
  <r>
    <s v="Pacific Dermatology Specialists"/>
    <s v="Pacific Dermatology Specialists"/>
    <x v="106"/>
    <d v="2020-10-15T00:00:00"/>
    <n v="1"/>
    <x v="239"/>
  </r>
  <r>
    <s v="Pacific Dermatology Specialists"/>
    <s v="Pacific Dermatology Specialists"/>
    <x v="59"/>
    <d v="2020-10-15T00:00:00"/>
    <n v="26"/>
    <x v="239"/>
  </r>
  <r>
    <s v="NULL"/>
    <s v="Unknown Practice"/>
    <x v="68"/>
    <d v="2020-10-15T00:00:00"/>
    <n v="4"/>
    <x v="239"/>
  </r>
  <r>
    <s v="Dermatology &amp; MOHS Surgery Institute"/>
    <s v="Dermatology &amp; MOHS Surgery Institute"/>
    <x v="29"/>
    <d v="2020-10-15T00:00:00"/>
    <n v="35"/>
    <x v="239"/>
  </r>
  <r>
    <s v="Northeast Dermatology Associates"/>
    <s v="Northeast Dermatology Associates"/>
    <x v="37"/>
    <d v="2020-10-15T00:00:00"/>
    <n v="96"/>
    <x v="239"/>
  </r>
  <r>
    <s v="Northeast Dermatology Associates"/>
    <s v="Northeast Dermatology Associates"/>
    <x v="39"/>
    <d v="2020-10-15T00:00:00"/>
    <n v="20"/>
    <x v="239"/>
  </r>
  <r>
    <s v="Northeast Dermatology Associates"/>
    <s v="Northeast Dermatology Associates"/>
    <x v="19"/>
    <d v="2020-10-15T00:00:00"/>
    <n v="40"/>
    <x v="239"/>
  </r>
  <r>
    <s v="Northeast Dermatology Associates"/>
    <s v="Northeast Dermatology Associates"/>
    <x v="54"/>
    <d v="2020-10-15T00:00:00"/>
    <n v="22"/>
    <x v="239"/>
  </r>
  <r>
    <s v="Northeast Dermatology Associates"/>
    <s v="Northeast Dermatology Associates"/>
    <x v="53"/>
    <d v="2020-10-14T00:00:00"/>
    <n v="77"/>
    <x v="240"/>
  </r>
  <r>
    <s v="Northeast Dermatology Associates"/>
    <s v="Northeast Dermatology Associates"/>
    <x v="36"/>
    <d v="2020-10-14T00:00:00"/>
    <n v="108"/>
    <x v="240"/>
  </r>
  <r>
    <s v="Northeast Dermatology Associates"/>
    <s v="Northeast Dermatology Associates"/>
    <x v="22"/>
    <d v="2020-10-14T00:00:00"/>
    <n v="84"/>
    <x v="240"/>
  </r>
  <r>
    <s v="Northeast Dermatology Associates"/>
    <s v="Northeast Dermatology Associates"/>
    <x v="56"/>
    <d v="2020-10-14T00:00:00"/>
    <n v="10"/>
    <x v="240"/>
  </r>
  <r>
    <s v="Northeast Dermatology Associates"/>
    <s v="Northeast Dermatology Associates"/>
    <x v="38"/>
    <d v="2020-10-14T00:00:00"/>
    <n v="61"/>
    <x v="240"/>
  </r>
  <r>
    <s v="Northeast Dermatology Associates"/>
    <s v="Northeast Dermatology Associates"/>
    <x v="21"/>
    <d v="2020-10-14T00:00:00"/>
    <n v="22"/>
    <x v="240"/>
  </r>
  <r>
    <s v="Northeast Dermatology Associates"/>
    <s v="Northeast Dermatology Associates"/>
    <x v="18"/>
    <d v="2020-10-14T00:00:00"/>
    <n v="96"/>
    <x v="240"/>
  </r>
  <r>
    <s v="Northeast Dermatology Associates"/>
    <s v="Brookline Dermatology Associates"/>
    <x v="16"/>
    <d v="2020-10-14T00:00:00"/>
    <n v="34"/>
    <x v="240"/>
  </r>
  <r>
    <s v="North Pacific Dermatology"/>
    <s v="North Pacific Dermatology"/>
    <x v="33"/>
    <d v="2020-10-14T00:00:00"/>
    <n v="64"/>
    <x v="240"/>
  </r>
  <r>
    <s v="Northeast Dermatology Associates"/>
    <s v="South Shore Skin Center"/>
    <x v="57"/>
    <d v="2020-10-14T00:00:00"/>
    <n v="135"/>
    <x v="240"/>
  </r>
  <r>
    <s v="Pacific Dermatology Specialists"/>
    <s v="Pacific Dermatology Specialists"/>
    <x v="42"/>
    <d v="2020-10-14T00:00:00"/>
    <n v="32"/>
    <x v="240"/>
  </r>
  <r>
    <s v="Southeast Dermatology Specialists  "/>
    <s v="Southeast Dermatology Specialists"/>
    <x v="62"/>
    <d v="2020-10-14T00:00:00"/>
    <n v="46"/>
    <x v="240"/>
  </r>
  <r>
    <s v="Vanguard Dermatology"/>
    <s v="Vanguard Dermatology"/>
    <x v="27"/>
    <d v="2020-10-14T00:00:00"/>
    <n v="18"/>
    <x v="240"/>
  </r>
  <r>
    <s v="Vanguard Dermatology"/>
    <s v="Vanguard Dermatology"/>
    <x v="47"/>
    <d v="2020-10-14T00:00:00"/>
    <n v="45"/>
    <x v="240"/>
  </r>
  <r>
    <s v="Northeast Dermatology Associates"/>
    <s v="Northeast Dermatology Associates"/>
    <x v="54"/>
    <d v="2020-10-14T00:00:00"/>
    <n v="49"/>
    <x v="240"/>
  </r>
  <r>
    <s v="Northeast Dermatology Associates"/>
    <s v="Northeast Dermatology Associates"/>
    <x v="39"/>
    <d v="2020-10-14T00:00:00"/>
    <n v="23"/>
    <x v="240"/>
  </r>
  <r>
    <s v="Northeast Dermatology Associates"/>
    <s v="Northeast Dermatology Associates"/>
    <x v="37"/>
    <d v="2020-10-14T00:00:00"/>
    <n v="108"/>
    <x v="240"/>
  </r>
  <r>
    <s v="Northeast Dermatology Associates"/>
    <s v="Northeast Dermatology Associates"/>
    <x v="7"/>
    <d v="2020-10-14T00:00:00"/>
    <n v="25"/>
    <x v="240"/>
  </r>
  <r>
    <s v="Northeast Dermatology Associates"/>
    <s v="Northeast Dermatology Associates"/>
    <x v="5"/>
    <d v="2020-10-14T00:00:00"/>
    <n v="113"/>
    <x v="240"/>
  </r>
  <r>
    <s v="Northeast Dermatology Associates"/>
    <s v="Dermatology of Cape Cod"/>
    <x v="34"/>
    <d v="2020-10-14T00:00:00"/>
    <n v="103"/>
    <x v="240"/>
  </r>
  <r>
    <s v="Pacific Dermatology Specialists"/>
    <s v="Pacific Dermatology Specialists"/>
    <x v="41"/>
    <d v="2020-10-14T00:00:00"/>
    <n v="11"/>
    <x v="240"/>
  </r>
  <r>
    <s v="Pacific Dermatology Specialists"/>
    <s v="Pacific Dermatology Specialists"/>
    <x v="60"/>
    <d v="2020-10-14T00:00:00"/>
    <n v="7"/>
    <x v="240"/>
  </r>
  <r>
    <s v="Northeast Dermatology Associates"/>
    <s v="Northeast Dermatology Associates"/>
    <x v="8"/>
    <d v="2020-10-14T00:00:00"/>
    <n v="22"/>
    <x v="240"/>
  </r>
  <r>
    <s v="Pacific Dermatology Specialists"/>
    <s v="Pacific Dermatology Specialists"/>
    <x v="59"/>
    <d v="2020-10-14T00:00:00"/>
    <n v="19"/>
    <x v="240"/>
  </r>
  <r>
    <s v="Vanguard Dermatology"/>
    <s v="Vanguard Dermatology"/>
    <x v="12"/>
    <d v="2020-10-14T00:00:00"/>
    <n v="38"/>
    <x v="240"/>
  </r>
  <r>
    <s v="Northeast Dermatology Associates"/>
    <s v="Brookline Dermatology Associates"/>
    <x v="17"/>
    <d v="2020-10-14T00:00:00"/>
    <n v="42"/>
    <x v="240"/>
  </r>
  <r>
    <s v="Lupo Center for Aesthetic &amp; General Dermatology"/>
    <s v="Lupo Center for Aesthetic &amp; General Dermatology, LLC"/>
    <x v="2"/>
    <d v="2020-10-14T00:00:00"/>
    <n v="35"/>
    <x v="240"/>
  </r>
  <r>
    <s v="North Pacific Dermatology"/>
    <s v="Eastside Dermatology"/>
    <x v="3"/>
    <d v="2020-10-14T00:00:00"/>
    <n v="51"/>
    <x v="240"/>
  </r>
  <r>
    <s v="Northeast Dermatology Associates"/>
    <s v="Northeast Dermatology Associates"/>
    <x v="67"/>
    <d v="2020-10-14T00:00:00"/>
    <n v="57"/>
    <x v="240"/>
  </r>
  <r>
    <s v="Vanguard Dermatology"/>
    <s v="Vanguard Dermatology"/>
    <x v="13"/>
    <d v="2020-10-14T00:00:00"/>
    <n v="153"/>
    <x v="240"/>
  </r>
  <r>
    <s v="The Dermatology Group  "/>
    <s v="The Dermatology Group"/>
    <x v="25"/>
    <d v="2020-10-14T00:00:00"/>
    <n v="55"/>
    <x v="240"/>
  </r>
  <r>
    <s v="The Dermatology Group  "/>
    <s v="The Dermatology Group"/>
    <x v="24"/>
    <d v="2020-10-14T00:00:00"/>
    <n v="166"/>
    <x v="240"/>
  </r>
  <r>
    <s v="The Dermatology Group  "/>
    <s v="The Dermatology Group"/>
    <x v="45"/>
    <d v="2020-10-14T00:00:00"/>
    <n v="20"/>
    <x v="240"/>
  </r>
  <r>
    <s v="Pacific Dermatology Specialists"/>
    <s v="Pacific Dermatology Specialists"/>
    <x v="65"/>
    <d v="2020-10-14T00:00:00"/>
    <n v="14"/>
    <x v="240"/>
  </r>
  <r>
    <s v="Southeast Dermatology Specialists  "/>
    <s v="Southeast Dermatology Specialists"/>
    <x v="66"/>
    <d v="2020-10-14T00:00:00"/>
    <n v="21"/>
    <x v="240"/>
  </r>
  <r>
    <s v="Southeast Dermatology Specialists  "/>
    <s v="Southeast Dermatology Specialists"/>
    <x v="43"/>
    <d v="2020-10-14T00:00:00"/>
    <n v="27"/>
    <x v="240"/>
  </r>
  <r>
    <s v="NULL"/>
    <s v="Unknown Practice"/>
    <x v="68"/>
    <d v="2020-10-14T00:00:00"/>
    <n v="1"/>
    <x v="240"/>
  </r>
  <r>
    <s v="North Pacific Dermatology"/>
    <s v="North Pacific Dermatology"/>
    <x v="4"/>
    <d v="2020-10-14T00:00:00"/>
    <n v="13"/>
    <x v="240"/>
  </r>
  <r>
    <s v="Vanguard Dermatology"/>
    <s v="Vanguard Dermatology"/>
    <x v="84"/>
    <d v="2020-10-14T00:00:00"/>
    <n v="16"/>
    <x v="240"/>
  </r>
  <r>
    <s v="Vanguard Dermatology"/>
    <s v="Vanguard Dermatology"/>
    <x v="102"/>
    <d v="2020-10-14T00:00:00"/>
    <n v="2"/>
    <x v="240"/>
  </r>
  <r>
    <s v="The Dermatology Group  "/>
    <s v="The Dermatology Group"/>
    <x v="26"/>
    <d v="2020-10-14T00:00:00"/>
    <n v="32"/>
    <x v="240"/>
  </r>
  <r>
    <s v="The Dermatology Group  "/>
    <s v="Swan Dermatology &amp; Aesthetics"/>
    <x v="11"/>
    <d v="2020-10-14T00:00:00"/>
    <n v="45"/>
    <x v="240"/>
  </r>
  <r>
    <s v="The Dermatology Group  "/>
    <s v="The Dermatology Group"/>
    <x v="76"/>
    <d v="2020-10-14T00:00:00"/>
    <n v="68"/>
    <x v="240"/>
  </r>
  <r>
    <s v="Northeast Dermatology Associates"/>
    <s v="South Shore Skin Center"/>
    <x v="9"/>
    <d v="2020-10-14T00:00:00"/>
    <n v="179"/>
    <x v="240"/>
  </r>
  <r>
    <s v="Northeast Dermatology Associates"/>
    <s v="South Shore Skin Center"/>
    <x v="10"/>
    <d v="2020-10-14T00:00:00"/>
    <n v="1"/>
    <x v="240"/>
  </r>
  <r>
    <s v="Semler Dermatology"/>
    <s v="Semler Dermatology"/>
    <x v="61"/>
    <d v="2020-10-14T00:00:00"/>
    <n v="75"/>
    <x v="240"/>
  </r>
  <r>
    <s v="Pacific Dermatology Specialists"/>
    <s v="Pacific Dermatology Specialists"/>
    <x v="41"/>
    <d v="2020-10-13T00:00:00"/>
    <n v="4"/>
    <x v="241"/>
  </r>
  <r>
    <s v="Southeast Dermatology Specialists  "/>
    <s v="Southeast Dermatology Specialists"/>
    <x v="43"/>
    <d v="2020-10-13T00:00:00"/>
    <n v="21"/>
    <x v="241"/>
  </r>
  <r>
    <s v="Pacific Dermatology Specialists"/>
    <s v="Pacific Dermatology Specialists"/>
    <x v="72"/>
    <d v="2020-10-13T00:00:00"/>
    <n v="1"/>
    <x v="241"/>
  </r>
  <r>
    <s v="Pacific Dermatology Specialists"/>
    <s v="Pacific Dermatology Specialists"/>
    <x v="92"/>
    <d v="2020-10-13T00:00:00"/>
    <n v="8"/>
    <x v="241"/>
  </r>
  <r>
    <s v="Pacific Dermatology Specialists"/>
    <s v="Pacific Dermatology Specialists"/>
    <x v="73"/>
    <d v="2020-10-13T00:00:00"/>
    <n v="18"/>
    <x v="241"/>
  </r>
  <r>
    <s v="Pacific Dermatology Specialists"/>
    <s v="Pacific Dermatology Specialists"/>
    <x v="59"/>
    <d v="2020-10-13T00:00:00"/>
    <n v="36"/>
    <x v="241"/>
  </r>
  <r>
    <s v="The Dermatology Group  "/>
    <s v="The Dermatology Group"/>
    <x v="25"/>
    <d v="2020-10-13T00:00:00"/>
    <n v="67"/>
    <x v="241"/>
  </r>
  <r>
    <s v="Vanguard Dermatology"/>
    <s v="Vanguard Dermatology"/>
    <x v="108"/>
    <d v="2020-10-13T00:00:00"/>
    <n v="12"/>
    <x v="241"/>
  </r>
  <r>
    <s v="Vanguard Dermatology"/>
    <s v="Vanguard Dermatology"/>
    <x v="47"/>
    <d v="2020-10-13T00:00:00"/>
    <n v="31"/>
    <x v="241"/>
  </r>
  <r>
    <s v="Vanguard Dermatology"/>
    <s v="Vanguard Dermatology"/>
    <x v="46"/>
    <d v="2020-10-13T00:00:00"/>
    <n v="2"/>
    <x v="241"/>
  </r>
  <r>
    <s v="Northeast Dermatology Associates"/>
    <s v="Dermatology of Cape Cod"/>
    <x v="34"/>
    <d v="2020-10-13T00:00:00"/>
    <n v="102"/>
    <x v="241"/>
  </r>
  <r>
    <s v="Northeast Dermatology Associates"/>
    <s v="Northeast Dermatology Associates"/>
    <x v="39"/>
    <d v="2020-10-13T00:00:00"/>
    <n v="22"/>
    <x v="241"/>
  </r>
  <r>
    <s v="Northeast Dermatology Associates"/>
    <s v="Northeast Dermatology Associates"/>
    <x v="38"/>
    <d v="2020-10-13T00:00:00"/>
    <n v="44"/>
    <x v="241"/>
  </r>
  <r>
    <s v="Northeast Dermatology Associates"/>
    <s v="Northeast Dermatology Associates"/>
    <x v="37"/>
    <d v="2020-10-13T00:00:00"/>
    <n v="69"/>
    <x v="241"/>
  </r>
  <r>
    <s v="Northeast Dermatology Associates"/>
    <s v="Northeast Dermatology Associates"/>
    <x v="36"/>
    <d v="2020-10-13T00:00:00"/>
    <n v="68"/>
    <x v="241"/>
  </r>
  <r>
    <s v="Northeast Dermatology Associates"/>
    <s v="Northeast Dermatology Associates"/>
    <x v="67"/>
    <d v="2020-10-13T00:00:00"/>
    <n v="14"/>
    <x v="241"/>
  </r>
  <r>
    <s v="Northeast Dermatology Associates"/>
    <s v="Northeast Dermatology Associates"/>
    <x v="35"/>
    <d v="2020-10-13T00:00:00"/>
    <n v="63"/>
    <x v="241"/>
  </r>
  <r>
    <s v="Southeast Dermatology Specialists  "/>
    <s v="Southeast Dermatology Specialists"/>
    <x v="62"/>
    <d v="2020-10-13T00:00:00"/>
    <n v="30"/>
    <x v="241"/>
  </r>
  <r>
    <s v="Semler Dermatology"/>
    <s v="Semler Dermatology"/>
    <x v="61"/>
    <d v="2020-10-13T00:00:00"/>
    <n v="72"/>
    <x v="241"/>
  </r>
  <r>
    <s v="Pacific Dermatology Specialists"/>
    <s v="Pacific Dermatology Specialists"/>
    <x v="42"/>
    <d v="2020-10-13T00:00:00"/>
    <n v="16"/>
    <x v="241"/>
  </r>
  <r>
    <s v="Northeast Dermatology Associates"/>
    <s v="South Shore Skin Center"/>
    <x v="9"/>
    <d v="2020-10-13T00:00:00"/>
    <n v="163"/>
    <x v="241"/>
  </r>
  <r>
    <s v="Northeast Dermatology Associates"/>
    <s v="South Shore Skin Center"/>
    <x v="57"/>
    <d v="2020-10-13T00:00:00"/>
    <n v="174"/>
    <x v="241"/>
  </r>
  <r>
    <s v="The Dermatology Group  "/>
    <s v="The Dermatology Group"/>
    <x v="76"/>
    <d v="2020-10-13T00:00:00"/>
    <n v="80"/>
    <x v="241"/>
  </r>
  <r>
    <s v="Northeast Dermatology Associates"/>
    <s v="Northeast Dermatology Associates"/>
    <x v="53"/>
    <d v="2020-10-13T00:00:00"/>
    <n v="81"/>
    <x v="241"/>
  </r>
  <r>
    <s v="Northeast Dermatology Associates"/>
    <s v="Northeast Dermatology Associates"/>
    <x v="55"/>
    <d v="2020-10-13T00:00:00"/>
    <n v="26"/>
    <x v="241"/>
  </r>
  <r>
    <s v="Northeast Dermatology Associates"/>
    <s v="Northeast Dermatology Associates"/>
    <x v="54"/>
    <d v="2020-10-13T00:00:00"/>
    <n v="30"/>
    <x v="241"/>
  </r>
  <r>
    <s v="Northeast Dermatology Associates"/>
    <s v="Northeast Dermatology Associates"/>
    <x v="71"/>
    <d v="2020-10-13T00:00:00"/>
    <n v="1"/>
    <x v="241"/>
  </r>
  <r>
    <s v="Northeast Dermatology Associates"/>
    <s v="Northeast Dermatology Associates"/>
    <x v="56"/>
    <d v="2020-10-13T00:00:00"/>
    <n v="11"/>
    <x v="241"/>
  </r>
  <r>
    <s v="North Pacific Dermatology"/>
    <s v="North Pacific Dermatology"/>
    <x v="68"/>
    <d v="2020-10-13T00:00:00"/>
    <n v="2"/>
    <x v="241"/>
  </r>
  <r>
    <s v="North Pacific Dermatology"/>
    <s v="North Pacific Dermatology"/>
    <x v="33"/>
    <d v="2020-10-13T00:00:00"/>
    <n v="61"/>
    <x v="241"/>
  </r>
  <r>
    <s v="Vanguard Dermatology"/>
    <s v="Vanguard Dermatology"/>
    <x v="107"/>
    <d v="2020-10-13T00:00:00"/>
    <n v="25"/>
    <x v="241"/>
  </r>
  <r>
    <s v="The Dermatology Group  "/>
    <s v="The Dermatology Group"/>
    <x v="24"/>
    <d v="2020-10-13T00:00:00"/>
    <n v="174"/>
    <x v="241"/>
  </r>
  <r>
    <s v="The Dermatology Group  "/>
    <s v="Swan Dermatology &amp; Aesthetics"/>
    <x v="11"/>
    <d v="2020-10-13T00:00:00"/>
    <n v="46"/>
    <x v="241"/>
  </r>
  <r>
    <s v="The Dermatology Group  "/>
    <s v="The Dermatology Group"/>
    <x v="26"/>
    <d v="2020-10-13T00:00:00"/>
    <n v="1"/>
    <x v="241"/>
  </r>
  <r>
    <s v="Northeast Dermatology Associates"/>
    <s v="South Shore Skin Center"/>
    <x v="10"/>
    <d v="2020-10-13T00:00:00"/>
    <n v="1"/>
    <x v="241"/>
  </r>
  <r>
    <s v="Northeast Dermatology Associates"/>
    <s v="Northeast Dermatology Associates"/>
    <x v="18"/>
    <d v="2020-10-13T00:00:00"/>
    <n v="66"/>
    <x v="241"/>
  </r>
  <r>
    <s v="Northeast Dermatology Associates"/>
    <s v="Brookline Dermatology Associates"/>
    <x v="16"/>
    <d v="2020-10-13T00:00:00"/>
    <n v="36"/>
    <x v="241"/>
  </r>
  <r>
    <s v="Northeast Dermatology Associates"/>
    <s v="Northeast Dermatology Associates"/>
    <x v="21"/>
    <d v="2020-10-13T00:00:00"/>
    <n v="40"/>
    <x v="241"/>
  </r>
  <r>
    <s v="Northeast Dermatology Associates"/>
    <s v="Northeast Dermatology Associates"/>
    <x v="22"/>
    <d v="2020-10-13T00:00:00"/>
    <n v="85"/>
    <x v="241"/>
  </r>
  <r>
    <s v="Northeast Dermatology Associates"/>
    <s v="Northeast Dermatology Associates"/>
    <x v="19"/>
    <d v="2020-10-13T00:00:00"/>
    <n v="30"/>
    <x v="241"/>
  </r>
  <r>
    <s v="Vanguard Dermatology"/>
    <s v="Vanguard Dermatology"/>
    <x v="13"/>
    <d v="2020-10-13T00:00:00"/>
    <n v="109"/>
    <x v="241"/>
  </r>
  <r>
    <s v="Southeast Dermatology Specialists  "/>
    <s v="Southeast Dermatology Specialists"/>
    <x v="66"/>
    <d v="2020-10-13T00:00:00"/>
    <n v="25"/>
    <x v="241"/>
  </r>
  <r>
    <s v="Pacific Dermatology Specialists"/>
    <s v="Pacific Dermatology Specialists"/>
    <x v="60"/>
    <d v="2020-10-13T00:00:00"/>
    <n v="26"/>
    <x v="241"/>
  </r>
  <r>
    <s v="Northeast Dermatology Associates"/>
    <s v="Northeast Dermatology Associates"/>
    <x v="8"/>
    <d v="2020-10-13T00:00:00"/>
    <n v="61"/>
    <x v="241"/>
  </r>
  <r>
    <s v="Pacific Dermatology Specialists"/>
    <s v="Pacific Dermatology Specialists"/>
    <x v="65"/>
    <d v="2020-10-13T00:00:00"/>
    <n v="1"/>
    <x v="241"/>
  </r>
  <r>
    <s v="Northeast Dermatology Associates"/>
    <s v="Northeast Dermatology Associates"/>
    <x v="5"/>
    <d v="2020-10-13T00:00:00"/>
    <n v="130"/>
    <x v="241"/>
  </r>
  <r>
    <s v="Lupo Center for Aesthetic &amp; General Dermatology"/>
    <s v="Lupo Center for Aesthetic &amp; General Dermatology, LLC"/>
    <x v="2"/>
    <d v="2020-10-13T00:00:00"/>
    <n v="41"/>
    <x v="241"/>
  </r>
  <r>
    <s v="North Pacific Dermatology"/>
    <s v="Eastside Dermatology"/>
    <x v="3"/>
    <d v="2020-10-13T00:00:00"/>
    <n v="48"/>
    <x v="241"/>
  </r>
  <r>
    <s v="North Pacific Dermatology"/>
    <s v="North Pacific Dermatology"/>
    <x v="4"/>
    <d v="2020-10-13T00:00:00"/>
    <n v="25"/>
    <x v="241"/>
  </r>
  <r>
    <s v="Northeast Dermatology Associates"/>
    <s v="Northeast Dermatology Associates"/>
    <x v="7"/>
    <d v="2020-10-13T00:00:00"/>
    <n v="58"/>
    <x v="241"/>
  </r>
  <r>
    <s v="Northeast Dermatology Associates"/>
    <s v="Northeast Dermatology Associates"/>
    <x v="39"/>
    <d v="2020-10-12T00:00:00"/>
    <n v="31"/>
    <x v="242"/>
  </r>
  <r>
    <s v="Northeast Dermatology Associates"/>
    <s v="Northeast Dermatology Associates"/>
    <x v="54"/>
    <d v="2020-10-12T00:00:00"/>
    <n v="31"/>
    <x v="242"/>
  </r>
  <r>
    <s v="North Pacific Dermatology"/>
    <s v="North Pacific Dermatology"/>
    <x v="68"/>
    <d v="2020-10-12T00:00:00"/>
    <n v="1"/>
    <x v="242"/>
  </r>
  <r>
    <s v="Pacific Dermatology Specialists"/>
    <s v="Pacific Dermatology Specialists"/>
    <x v="59"/>
    <d v="2020-10-12T00:00:00"/>
    <n v="37"/>
    <x v="242"/>
  </r>
  <r>
    <s v="Semler Dermatology"/>
    <s v="Semler Dermatology"/>
    <x v="61"/>
    <d v="2020-10-12T00:00:00"/>
    <n v="86"/>
    <x v="242"/>
  </r>
  <r>
    <s v="The Dermatology Group  "/>
    <s v="The Dermatology Group"/>
    <x v="25"/>
    <d v="2020-10-12T00:00:00"/>
    <n v="37"/>
    <x v="242"/>
  </r>
  <r>
    <s v="The Dermatology Group  "/>
    <s v="The Dermatology Group"/>
    <x v="26"/>
    <d v="2020-10-12T00:00:00"/>
    <n v="35"/>
    <x v="242"/>
  </r>
  <r>
    <s v="The Dermatology Group  "/>
    <s v="The Dermatology Group"/>
    <x v="77"/>
    <d v="2020-10-12T00:00:00"/>
    <n v="56"/>
    <x v="242"/>
  </r>
  <r>
    <s v="The Dermatology Group  "/>
    <s v="The Dermatology Group"/>
    <x v="76"/>
    <d v="2020-10-12T00:00:00"/>
    <n v="30"/>
    <x v="242"/>
  </r>
  <r>
    <s v="Northeast Dermatology Associates"/>
    <s v="Northeast Dermatology Associates"/>
    <x v="67"/>
    <d v="2020-10-12T00:00:00"/>
    <n v="16"/>
    <x v="242"/>
  </r>
  <r>
    <s v="Northeast Dermatology Associates"/>
    <s v="Northeast Dermatology Associates"/>
    <x v="38"/>
    <d v="2020-10-12T00:00:00"/>
    <n v="73"/>
    <x v="242"/>
  </r>
  <r>
    <s v="North Pacific Dermatology"/>
    <s v="North Pacific Dermatology"/>
    <x v="33"/>
    <d v="2020-10-12T00:00:00"/>
    <n v="57"/>
    <x v="242"/>
  </r>
  <r>
    <s v="North Pacific Dermatology"/>
    <s v="North Pacific Dermatology"/>
    <x v="4"/>
    <d v="2020-10-12T00:00:00"/>
    <n v="13"/>
    <x v="242"/>
  </r>
  <r>
    <s v="North Pacific Dermatology"/>
    <s v="Eastside Dermatology"/>
    <x v="3"/>
    <d v="2020-10-12T00:00:00"/>
    <n v="42"/>
    <x v="242"/>
  </r>
  <r>
    <s v="Lupo Center for Aesthetic &amp; General Dermatology"/>
    <s v="Lupo Center for Aesthetic &amp; General Dermatology, LLC"/>
    <x v="2"/>
    <d v="2020-10-12T00:00:00"/>
    <n v="36"/>
    <x v="242"/>
  </r>
  <r>
    <s v="Pacific Dermatology Specialists"/>
    <s v="Pacific Dermatology Specialists"/>
    <x v="65"/>
    <d v="2020-10-12T00:00:00"/>
    <n v="31"/>
    <x v="242"/>
  </r>
  <r>
    <s v="Northeast Dermatology Associates"/>
    <s v="South Shore Skin Center"/>
    <x v="9"/>
    <d v="2020-10-12T00:00:00"/>
    <n v="93"/>
    <x v="242"/>
  </r>
  <r>
    <s v="Pacific Dermatology Specialists"/>
    <s v="Pacific Dermatology Specialists"/>
    <x v="42"/>
    <d v="2020-10-12T00:00:00"/>
    <n v="2"/>
    <x v="242"/>
  </r>
  <r>
    <s v="Southeast Dermatology Specialists  "/>
    <s v="Southeast Dermatology Specialists"/>
    <x v="43"/>
    <d v="2020-10-12T00:00:00"/>
    <n v="2"/>
    <x v="242"/>
  </r>
  <r>
    <s v="Southeast Dermatology Specialists  "/>
    <s v="Southeast Dermatology Specialists"/>
    <x v="66"/>
    <d v="2020-10-12T00:00:00"/>
    <n v="19"/>
    <x v="242"/>
  </r>
  <r>
    <s v="Vanguard Dermatology"/>
    <s v="Vanguard Dermatology"/>
    <x v="13"/>
    <d v="2020-10-12T00:00:00"/>
    <n v="100"/>
    <x v="242"/>
  </r>
  <r>
    <s v="Vanguard Dermatology"/>
    <s v="Vanguard Dermatology"/>
    <x v="47"/>
    <d v="2020-10-12T00:00:00"/>
    <n v="53"/>
    <x v="242"/>
  </r>
  <r>
    <s v="Northeast Dermatology Associates"/>
    <s v="Northeast Dermatology Associates"/>
    <x v="5"/>
    <d v="2020-10-12T00:00:00"/>
    <n v="56"/>
    <x v="242"/>
  </r>
  <r>
    <s v="Northeast Dermatology Associates"/>
    <s v="Northeast Dermatology Associates"/>
    <x v="7"/>
    <d v="2020-10-12T00:00:00"/>
    <n v="28"/>
    <x v="242"/>
  </r>
  <r>
    <s v="Northeast Dermatology Associates"/>
    <s v="Northeast Dermatology Associates"/>
    <x v="37"/>
    <d v="2020-10-12T00:00:00"/>
    <n v="25"/>
    <x v="242"/>
  </r>
  <r>
    <s v="Northeast Dermatology Associates"/>
    <s v="Northeast Dermatology Associates"/>
    <x v="35"/>
    <d v="2020-10-12T00:00:00"/>
    <n v="57"/>
    <x v="242"/>
  </r>
  <r>
    <s v="Northeast Dermatology Associates"/>
    <s v="Northeast Dermatology Associates"/>
    <x v="36"/>
    <d v="2020-10-12T00:00:00"/>
    <n v="24"/>
    <x v="242"/>
  </r>
  <r>
    <s v="The Dermatology Group  "/>
    <s v="Swan Dermatology &amp; Aesthetics"/>
    <x v="11"/>
    <d v="2020-10-12T00:00:00"/>
    <n v="23"/>
    <x v="242"/>
  </r>
  <r>
    <s v="Vanguard Dermatology"/>
    <s v="Vanguard Dermatology"/>
    <x v="12"/>
    <d v="2020-10-12T00:00:00"/>
    <n v="1"/>
    <x v="242"/>
  </r>
  <r>
    <s v="Vanguard Dermatology"/>
    <s v="Vanguard Dermatology"/>
    <x v="46"/>
    <d v="2020-10-12T00:00:00"/>
    <n v="50"/>
    <x v="242"/>
  </r>
  <r>
    <s v="Northeast Dermatology Associates"/>
    <s v="Northeast Dermatology Associates"/>
    <x v="8"/>
    <d v="2020-10-12T00:00:00"/>
    <n v="22"/>
    <x v="242"/>
  </r>
  <r>
    <s v="Pacific Dermatology Specialists"/>
    <s v="Pacific Dermatology Specialists"/>
    <x v="73"/>
    <d v="2020-10-12T00:00:00"/>
    <n v="17"/>
    <x v="242"/>
  </r>
  <r>
    <s v="Pacific Dermatology Specialists"/>
    <s v="Pacific Dermatology Specialists"/>
    <x v="41"/>
    <d v="2020-10-12T00:00:00"/>
    <n v="36"/>
    <x v="242"/>
  </r>
  <r>
    <s v="Northeast Dermatology Associates"/>
    <s v="Northeast Dermatology Associates"/>
    <x v="53"/>
    <d v="2020-10-12T00:00:00"/>
    <n v="59"/>
    <x v="242"/>
  </r>
  <r>
    <s v="Northeast Dermatology Associates"/>
    <s v="Northeast Dermatology Associates"/>
    <x v="56"/>
    <d v="2020-10-12T00:00:00"/>
    <n v="9"/>
    <x v="242"/>
  </r>
  <r>
    <s v="Northeast Dermatology Associates"/>
    <s v="Northeast Dermatology Associates"/>
    <x v="22"/>
    <d v="2020-10-12T00:00:00"/>
    <n v="47"/>
    <x v="242"/>
  </r>
  <r>
    <s v="Northeast Dermatology Associates"/>
    <s v="Northeast Dermatology Associates"/>
    <x v="18"/>
    <d v="2020-10-12T00:00:00"/>
    <n v="56"/>
    <x v="242"/>
  </r>
  <r>
    <s v="Vanguard Dermatology"/>
    <s v="Vanguard Dermatology"/>
    <x v="27"/>
    <d v="2020-10-12T00:00:00"/>
    <n v="31"/>
    <x v="242"/>
  </r>
  <r>
    <s v="The Dermatology Group  "/>
    <s v="The Dermatology Group"/>
    <x v="24"/>
    <d v="2020-10-12T00:00:00"/>
    <n v="198"/>
    <x v="242"/>
  </r>
  <r>
    <s v="Northeast Dermatology Associates"/>
    <s v="South Shore Skin Center"/>
    <x v="57"/>
    <d v="2020-10-12T00:00:00"/>
    <n v="26"/>
    <x v="242"/>
  </r>
  <r>
    <s v="Southeast Dermatology Specialists  "/>
    <s v="Southeast Dermatology Specialists"/>
    <x v="62"/>
    <d v="2020-10-12T00:00:00"/>
    <n v="54"/>
    <x v="242"/>
  </r>
  <r>
    <s v="NULL"/>
    <s v="Unknown Practice"/>
    <x v="68"/>
    <d v="2020-10-11T00:00:00"/>
    <n v="1"/>
    <x v="243"/>
  </r>
  <r>
    <s v="Pacific Dermatology Specialists"/>
    <s v="Pacific Dermatology Specialists"/>
    <x v="59"/>
    <d v="2020-10-10T00:00:00"/>
    <n v="4"/>
    <x v="244"/>
  </r>
  <r>
    <s v="Vanguard Dermatology"/>
    <s v="Vanguard Dermatology"/>
    <x v="13"/>
    <d v="2020-10-10T00:00:00"/>
    <n v="36"/>
    <x v="244"/>
  </r>
  <r>
    <s v="The Dermatology Group  "/>
    <s v="The Dermatology Group"/>
    <x v="76"/>
    <d v="2020-10-09T00:00:00"/>
    <n v="1"/>
    <x v="245"/>
  </r>
  <r>
    <s v="The Dermatology Group  "/>
    <s v="Swan Dermatology &amp; Aesthetics"/>
    <x v="11"/>
    <d v="2020-10-09T00:00:00"/>
    <n v="39"/>
    <x v="245"/>
  </r>
  <r>
    <s v="Vanguard Dermatology"/>
    <s v="Vanguard Dermatology"/>
    <x v="102"/>
    <d v="2020-10-09T00:00:00"/>
    <n v="15"/>
    <x v="245"/>
  </r>
  <r>
    <s v="Vanguard Dermatology"/>
    <s v="Vanguard Dermatology"/>
    <x v="84"/>
    <d v="2020-10-09T00:00:00"/>
    <n v="15"/>
    <x v="245"/>
  </r>
  <r>
    <s v="The Dermatology Group  "/>
    <s v="The Dermatology Group"/>
    <x v="26"/>
    <d v="2020-10-09T00:00:00"/>
    <n v="41"/>
    <x v="245"/>
  </r>
  <r>
    <s v="Semler Dermatology"/>
    <s v="Semler Dermatology"/>
    <x v="61"/>
    <d v="2020-10-09T00:00:00"/>
    <n v="23"/>
    <x v="245"/>
  </r>
  <r>
    <s v="Northeast Dermatology Associates"/>
    <s v="South Shore Skin Center"/>
    <x v="9"/>
    <d v="2020-10-09T00:00:00"/>
    <n v="98"/>
    <x v="245"/>
  </r>
  <r>
    <s v="Northeast Dermatology Associates"/>
    <s v="Northeast Dermatology Associates"/>
    <x v="54"/>
    <d v="2020-10-09T00:00:00"/>
    <n v="30"/>
    <x v="245"/>
  </r>
  <r>
    <s v="The Dermatology Group  "/>
    <s v="The Dermatology Group"/>
    <x v="25"/>
    <d v="2020-10-09T00:00:00"/>
    <n v="17"/>
    <x v="245"/>
  </r>
  <r>
    <s v="Southeast Dermatology Specialists  "/>
    <s v="Southeast Dermatology Specialists"/>
    <x v="66"/>
    <d v="2020-10-09T00:00:00"/>
    <n v="9"/>
    <x v="245"/>
  </r>
  <r>
    <s v="Southeast Dermatology Specialists  "/>
    <s v="Southeast Dermatology Specialists"/>
    <x v="43"/>
    <d v="2020-10-09T00:00:00"/>
    <n v="3"/>
    <x v="245"/>
  </r>
  <r>
    <s v="Lupo Center for Aesthetic &amp; General Dermatology"/>
    <s v="Lupo Center for Aesthetic &amp; General Dermatology, LLC"/>
    <x v="2"/>
    <d v="2020-10-09T00:00:00"/>
    <n v="2"/>
    <x v="245"/>
  </r>
  <r>
    <s v="North Pacific Dermatology"/>
    <s v="Eastside Dermatology"/>
    <x v="3"/>
    <d v="2020-10-09T00:00:00"/>
    <n v="44"/>
    <x v="245"/>
  </r>
  <r>
    <s v="North Pacific Dermatology"/>
    <s v="North Pacific Dermatology"/>
    <x v="4"/>
    <d v="2020-10-09T00:00:00"/>
    <n v="32"/>
    <x v="245"/>
  </r>
  <r>
    <s v="Northeast Dermatology Associates"/>
    <s v="Northeast Dermatology Associates"/>
    <x v="38"/>
    <d v="2020-10-09T00:00:00"/>
    <n v="44"/>
    <x v="245"/>
  </r>
  <r>
    <s v="Northeast Dermatology Associates"/>
    <s v="Northeast Dermatology Associates"/>
    <x v="67"/>
    <d v="2020-10-09T00:00:00"/>
    <n v="1"/>
    <x v="245"/>
  </r>
  <r>
    <s v="Northeast Dermatology Associates"/>
    <s v="South Shore Skin Center"/>
    <x v="57"/>
    <d v="2020-10-09T00:00:00"/>
    <n v="90"/>
    <x v="245"/>
  </r>
  <r>
    <s v="Southeast Dermatology Specialists  "/>
    <s v="Southeast Dermatology Specialists"/>
    <x v="62"/>
    <d v="2020-10-09T00:00:00"/>
    <n v="30"/>
    <x v="245"/>
  </r>
  <r>
    <s v="Pacific Dermatology Specialists"/>
    <s v="Pacific Dermatology Specialists"/>
    <x v="42"/>
    <d v="2020-10-09T00:00:00"/>
    <n v="33"/>
    <x v="245"/>
  </r>
  <r>
    <s v="The Dermatology Group  "/>
    <s v="The Dermatology Group"/>
    <x v="24"/>
    <d v="2020-10-09T00:00:00"/>
    <n v="43"/>
    <x v="245"/>
  </r>
  <r>
    <s v="Vanguard Dermatology"/>
    <s v="Vanguard Dermatology"/>
    <x v="27"/>
    <d v="2020-10-09T00:00:00"/>
    <n v="1"/>
    <x v="245"/>
  </r>
  <r>
    <s v="Northeast Dermatology Associates"/>
    <s v="Northeast Dermatology Associates"/>
    <x v="18"/>
    <d v="2020-10-09T00:00:00"/>
    <n v="1"/>
    <x v="245"/>
  </r>
  <r>
    <s v="Northeast Dermatology Associates"/>
    <s v="Brookline Dermatology Associates"/>
    <x v="17"/>
    <d v="2020-10-09T00:00:00"/>
    <n v="36"/>
    <x v="245"/>
  </r>
  <r>
    <s v="Northeast Dermatology Associates"/>
    <s v="Brookline Dermatology Associates"/>
    <x v="16"/>
    <d v="2020-10-09T00:00:00"/>
    <n v="17"/>
    <x v="245"/>
  </r>
  <r>
    <s v="North Pacific Dermatology"/>
    <s v="North Pacific Dermatology"/>
    <x v="33"/>
    <d v="2020-10-09T00:00:00"/>
    <n v="21"/>
    <x v="245"/>
  </r>
  <r>
    <s v="Northeast Dermatology Associates"/>
    <s v="Northeast Dermatology Associates"/>
    <x v="22"/>
    <d v="2020-10-09T00:00:00"/>
    <n v="78"/>
    <x v="245"/>
  </r>
  <r>
    <s v="Northeast Dermatology Associates"/>
    <s v="Northeast Dermatology Associates"/>
    <x v="53"/>
    <d v="2020-10-09T00:00:00"/>
    <n v="53"/>
    <x v="245"/>
  </r>
  <r>
    <s v="Northeast Dermatology Associates"/>
    <s v="Northeast Dermatology Associates"/>
    <x v="5"/>
    <d v="2020-10-09T00:00:00"/>
    <n v="53"/>
    <x v="245"/>
  </r>
  <r>
    <s v="Northeast Dermatology Associates"/>
    <s v="Dermatology of Cape Cod"/>
    <x v="34"/>
    <d v="2020-10-09T00:00:00"/>
    <n v="42"/>
    <x v="245"/>
  </r>
  <r>
    <s v="Northeast Dermatology Associates"/>
    <s v="Northeast Dermatology Associates"/>
    <x v="36"/>
    <d v="2020-10-09T00:00:00"/>
    <n v="58"/>
    <x v="245"/>
  </r>
  <r>
    <s v="Northeast Dermatology Associates"/>
    <s v="Northeast Dermatology Associates"/>
    <x v="35"/>
    <d v="2020-10-09T00:00:00"/>
    <n v="35"/>
    <x v="245"/>
  </r>
  <r>
    <s v="Northeast Dermatology Associates"/>
    <s v="Northeast Dermatology Associates"/>
    <x v="37"/>
    <d v="2020-10-09T00:00:00"/>
    <n v="110"/>
    <x v="245"/>
  </r>
  <r>
    <s v="Northeast Dermatology Associates"/>
    <s v="Northeast Dermatology Associates"/>
    <x v="7"/>
    <d v="2020-10-09T00:00:00"/>
    <n v="36"/>
    <x v="245"/>
  </r>
  <r>
    <s v="Pacific Dermatology Specialists"/>
    <s v="Pacific Dermatology Specialists"/>
    <x v="41"/>
    <d v="2020-10-09T00:00:00"/>
    <n v="44"/>
    <x v="245"/>
  </r>
  <r>
    <s v="Vanguard Dermatology"/>
    <s v="Vanguard Dermatology"/>
    <x v="12"/>
    <d v="2020-10-09T00:00:00"/>
    <n v="23"/>
    <x v="245"/>
  </r>
  <r>
    <s v="The Dermatology Group  "/>
    <s v="The Dermatology Group"/>
    <x v="25"/>
    <d v="2020-10-08T00:00:00"/>
    <n v="59"/>
    <x v="246"/>
  </r>
  <r>
    <s v="The Dermatology Group  "/>
    <s v="The Dermatology Group"/>
    <x v="26"/>
    <d v="2020-10-08T00:00:00"/>
    <n v="63"/>
    <x v="246"/>
  </r>
  <r>
    <s v="The Dermatology Group  "/>
    <s v="The Dermatology Group"/>
    <x v="24"/>
    <d v="2020-10-08T00:00:00"/>
    <n v="134"/>
    <x v="246"/>
  </r>
  <r>
    <s v="The Dermatology Group  "/>
    <s v="The Dermatology Group"/>
    <x v="100"/>
    <d v="2020-10-08T00:00:00"/>
    <n v="24"/>
    <x v="246"/>
  </r>
  <r>
    <s v="Northeast Dermatology Associates"/>
    <s v="Northeast Dermatology Associates"/>
    <x v="21"/>
    <d v="2020-10-08T00:00:00"/>
    <n v="31"/>
    <x v="246"/>
  </r>
  <r>
    <s v="Northeast Dermatology Associates"/>
    <s v="Northeast Dermatology Associates"/>
    <x v="22"/>
    <d v="2020-10-08T00:00:00"/>
    <n v="83"/>
    <x v="246"/>
  </r>
  <r>
    <s v="Northeast Dermatology Associates"/>
    <s v="Northeast Dermatology Associates"/>
    <x v="19"/>
    <d v="2020-10-08T00:00:00"/>
    <n v="43"/>
    <x v="246"/>
  </r>
  <r>
    <s v="Northeast Dermatology Associates"/>
    <s v="Brookline Dermatology Associates"/>
    <x v="17"/>
    <d v="2020-10-08T00:00:00"/>
    <n v="31"/>
    <x v="246"/>
  </r>
  <r>
    <s v="Northeast Dermatology Associates"/>
    <s v="Northeast Dermatology Associates"/>
    <x v="18"/>
    <d v="2020-10-08T00:00:00"/>
    <n v="74"/>
    <x v="246"/>
  </r>
  <r>
    <s v="Northeast Dermatology Associates"/>
    <s v="Brookline Dermatology Associates"/>
    <x v="16"/>
    <d v="2020-10-08T00:00:00"/>
    <n v="34"/>
    <x v="246"/>
  </r>
  <r>
    <s v="NULL"/>
    <s v="Unknown Practice"/>
    <x v="68"/>
    <d v="2020-10-08T00:00:00"/>
    <n v="7"/>
    <x v="246"/>
  </r>
  <r>
    <s v="North Pacific Dermatology"/>
    <s v="Eastside Dermatology"/>
    <x v="85"/>
    <d v="2020-10-08T00:00:00"/>
    <n v="2"/>
    <x v="246"/>
  </r>
  <r>
    <s v="Northeast Dermatology Associates"/>
    <s v="Northeast Dermatology Associates"/>
    <x v="7"/>
    <d v="2020-10-08T00:00:00"/>
    <n v="49"/>
    <x v="246"/>
  </r>
  <r>
    <s v="Northeast Dermatology Associates"/>
    <s v="Northeast Dermatology Associates"/>
    <x v="5"/>
    <d v="2020-10-08T00:00:00"/>
    <n v="113"/>
    <x v="246"/>
  </r>
  <r>
    <s v="North Pacific Dermatology"/>
    <s v="North Pacific Dermatology"/>
    <x v="4"/>
    <d v="2020-10-08T00:00:00"/>
    <n v="18"/>
    <x v="246"/>
  </r>
  <r>
    <s v="North Pacific Dermatology"/>
    <s v="Eastside Dermatology"/>
    <x v="3"/>
    <d v="2020-10-08T00:00:00"/>
    <n v="44"/>
    <x v="246"/>
  </r>
  <r>
    <s v="Lupo Center for Aesthetic &amp; General Dermatology"/>
    <s v="Lupo Center for Aesthetic &amp; General Dermatology, LLC"/>
    <x v="2"/>
    <d v="2020-10-08T00:00:00"/>
    <n v="32"/>
    <x v="246"/>
  </r>
  <r>
    <s v="Vanguard Dermatology"/>
    <s v="Vanguard Dermatology"/>
    <x v="13"/>
    <d v="2020-10-08T00:00:00"/>
    <n v="22"/>
    <x v="246"/>
  </r>
  <r>
    <s v="The Dermatology Group  "/>
    <s v="Swan Dermatology &amp; Aesthetics"/>
    <x v="11"/>
    <d v="2020-10-08T00:00:00"/>
    <n v="13"/>
    <x v="246"/>
  </r>
  <r>
    <s v="Vanguard Dermatology"/>
    <s v="Vanguard Dermatology"/>
    <x v="12"/>
    <d v="2020-10-08T00:00:00"/>
    <n v="87"/>
    <x v="246"/>
  </r>
  <r>
    <s v="Southeast Dermatology Specialists  "/>
    <s v="Southeast Dermatology Specialists"/>
    <x v="66"/>
    <d v="2020-10-08T00:00:00"/>
    <n v="20"/>
    <x v="246"/>
  </r>
  <r>
    <s v="Northeast Dermatology Associates"/>
    <s v="South Shore Skin Center"/>
    <x v="9"/>
    <d v="2020-10-08T00:00:00"/>
    <n v="207"/>
    <x v="246"/>
  </r>
  <r>
    <s v="Northeast Dermatology Associates"/>
    <s v="Northeast Dermatology Associates"/>
    <x v="8"/>
    <d v="2020-10-08T00:00:00"/>
    <n v="32"/>
    <x v="246"/>
  </r>
  <r>
    <s v="Pacific Dermatology Specialists"/>
    <s v="Pacific Dermatology Specialists"/>
    <x v="65"/>
    <d v="2020-10-08T00:00:00"/>
    <n v="39"/>
    <x v="246"/>
  </r>
  <r>
    <s v="Northeast Dermatology Associates"/>
    <s v="South Shore Skin Center"/>
    <x v="10"/>
    <d v="2020-10-08T00:00:00"/>
    <n v="1"/>
    <x v="246"/>
  </r>
  <r>
    <s v="Northeast Dermatology Associates"/>
    <s v="Northeast Dermatology Associates"/>
    <x v="54"/>
    <d v="2020-10-08T00:00:00"/>
    <n v="47"/>
    <x v="246"/>
  </r>
  <r>
    <s v="Northeast Dermatology Associates"/>
    <s v="Northeast Dermatology Associates"/>
    <x v="55"/>
    <d v="2020-10-08T00:00:00"/>
    <n v="61"/>
    <x v="246"/>
  </r>
  <r>
    <s v="Northeast Dermatology Associates"/>
    <s v="Northeast Dermatology Associates"/>
    <x v="53"/>
    <d v="2020-10-08T00:00:00"/>
    <n v="48"/>
    <x v="246"/>
  </r>
  <r>
    <s v="Northeast Dermatology Associates"/>
    <s v="Northeast Dermatology Associates"/>
    <x v="56"/>
    <d v="2020-10-08T00:00:00"/>
    <n v="8"/>
    <x v="246"/>
  </r>
  <r>
    <s v="Northeast Dermatology Associates"/>
    <s v="Northeast Dermatology Associates"/>
    <x v="71"/>
    <d v="2020-10-08T00:00:00"/>
    <n v="2"/>
    <x v="246"/>
  </r>
  <r>
    <s v="North Pacific Dermatology"/>
    <s v="North Pacific Dermatology"/>
    <x v="68"/>
    <d v="2020-10-08T00:00:00"/>
    <n v="2"/>
    <x v="246"/>
  </r>
  <r>
    <s v="Southeast Dermatology Specialists  "/>
    <s v="Southeast Dermatology Specialists"/>
    <x v="62"/>
    <d v="2020-10-08T00:00:00"/>
    <n v="62"/>
    <x v="246"/>
  </r>
  <r>
    <s v="Semler Dermatology"/>
    <s v="Semler Dermatology"/>
    <x v="61"/>
    <d v="2020-10-08T00:00:00"/>
    <n v="56"/>
    <x v="246"/>
  </r>
  <r>
    <s v="Northeast Dermatology Associates"/>
    <s v="South Shore Skin Center"/>
    <x v="57"/>
    <d v="2020-10-08T00:00:00"/>
    <n v="136"/>
    <x v="246"/>
  </r>
  <r>
    <s v="Pacific Dermatology Specialists"/>
    <s v="Pacific Dermatology Specialists"/>
    <x v="59"/>
    <d v="2020-10-08T00:00:00"/>
    <n v="27"/>
    <x v="246"/>
  </r>
  <r>
    <s v="Northeast Dermatology Associates"/>
    <s v="Northeast Dermatology Associates"/>
    <x v="36"/>
    <d v="2020-10-08T00:00:00"/>
    <n v="46"/>
    <x v="246"/>
  </r>
  <r>
    <s v="Northeast Dermatology Associates"/>
    <s v="Northeast Dermatology Associates"/>
    <x v="67"/>
    <d v="2020-10-08T00:00:00"/>
    <n v="32"/>
    <x v="246"/>
  </r>
  <r>
    <s v="Northeast Dermatology Associates"/>
    <s v="Northeast Dermatology Associates"/>
    <x v="35"/>
    <d v="2020-10-08T00:00:00"/>
    <n v="56"/>
    <x v="246"/>
  </r>
  <r>
    <s v="Northeast Dermatology Associates"/>
    <s v="Northeast Dermatology Associates"/>
    <x v="39"/>
    <d v="2020-10-08T00:00:00"/>
    <n v="17"/>
    <x v="246"/>
  </r>
  <r>
    <s v="Northeast Dermatology Associates"/>
    <s v="Northeast Dermatology Associates"/>
    <x v="38"/>
    <d v="2020-10-08T00:00:00"/>
    <n v="79"/>
    <x v="246"/>
  </r>
  <r>
    <s v="Northeast Dermatology Associates"/>
    <s v="Northeast Dermatology Associates"/>
    <x v="37"/>
    <d v="2020-10-08T00:00:00"/>
    <n v="93"/>
    <x v="246"/>
  </r>
  <r>
    <s v="Northeast Dermatology Associates"/>
    <s v="Dermatology of Cape Cod"/>
    <x v="34"/>
    <d v="2020-10-08T00:00:00"/>
    <n v="79"/>
    <x v="246"/>
  </r>
  <r>
    <s v="North Pacific Dermatology"/>
    <s v="North Pacific Dermatology"/>
    <x v="33"/>
    <d v="2020-10-08T00:00:00"/>
    <n v="50"/>
    <x v="246"/>
  </r>
  <r>
    <s v="Northeast Dermatology Associates"/>
    <s v="Northeast Dermatology Associates"/>
    <x v="40"/>
    <d v="2020-10-08T00:00:00"/>
    <n v="11"/>
    <x v="246"/>
  </r>
  <r>
    <s v="Pacific Dermatology Specialists"/>
    <s v="Pacific Dermatology Specialists"/>
    <x v="41"/>
    <d v="2020-10-08T00:00:00"/>
    <n v="40"/>
    <x v="246"/>
  </r>
  <r>
    <s v="Southeast Dermatology Specialists  "/>
    <s v="Southeast Dermatology Specialists"/>
    <x v="43"/>
    <d v="2020-10-08T00:00:00"/>
    <n v="54"/>
    <x v="246"/>
  </r>
  <r>
    <s v="The Dermatology Group  "/>
    <s v="The Dermatology Group"/>
    <x v="45"/>
    <d v="2020-10-08T00:00:00"/>
    <n v="22"/>
    <x v="246"/>
  </r>
  <r>
    <s v="Vanguard Dermatology"/>
    <s v="Vanguard Dermatology"/>
    <x v="46"/>
    <d v="2020-10-08T00:00:00"/>
    <n v="61"/>
    <x v="246"/>
  </r>
  <r>
    <s v="Vanguard Dermatology"/>
    <s v="Vanguard Dermatology"/>
    <x v="27"/>
    <d v="2020-10-07T00:00:00"/>
    <n v="27"/>
    <x v="247"/>
  </r>
  <r>
    <s v="Vanguard Dermatology"/>
    <s v="Vanguard Dermatology"/>
    <x v="13"/>
    <d v="2020-10-07T00:00:00"/>
    <n v="77"/>
    <x v="247"/>
  </r>
  <r>
    <s v="The Dermatology Group  "/>
    <s v="The Dermatology Group"/>
    <x v="24"/>
    <d v="2020-10-07T00:00:00"/>
    <n v="127"/>
    <x v="247"/>
  </r>
  <r>
    <s v="Vanguard Dermatology"/>
    <s v="Vanguard Dermatology"/>
    <x v="12"/>
    <d v="2020-10-07T00:00:00"/>
    <n v="39"/>
    <x v="247"/>
  </r>
  <r>
    <s v="Southeast Dermatology Specialists  "/>
    <s v="Southeast Dermatology Specialists"/>
    <x v="62"/>
    <d v="2020-10-07T00:00:00"/>
    <n v="61"/>
    <x v="247"/>
  </r>
  <r>
    <s v="Pacific Dermatology Specialists"/>
    <s v="Pacific Dermatology Specialists"/>
    <x v="60"/>
    <d v="2020-10-07T00:00:00"/>
    <n v="10"/>
    <x v="247"/>
  </r>
  <r>
    <s v="Northeast Dermatology Associates"/>
    <s v="Brookline Dermatology Associates"/>
    <x v="17"/>
    <d v="2020-10-07T00:00:00"/>
    <n v="34"/>
    <x v="247"/>
  </r>
  <r>
    <s v="Northeast Dermatology Associates"/>
    <s v="Northeast Dermatology Associates"/>
    <x v="18"/>
    <d v="2020-10-07T00:00:00"/>
    <n v="83"/>
    <x v="247"/>
  </r>
  <r>
    <s v="Lupo Center for Aesthetic &amp; General Dermatology"/>
    <s v="Lupo Center for Aesthetic &amp; General Dermatology, LLC"/>
    <x v="2"/>
    <d v="2020-10-07T00:00:00"/>
    <n v="35"/>
    <x v="247"/>
  </r>
  <r>
    <s v="Northeast Dermatology Associates"/>
    <s v="Northeast Dermatology Associates"/>
    <x v="21"/>
    <d v="2020-10-07T00:00:00"/>
    <n v="19"/>
    <x v="247"/>
  </r>
  <r>
    <s v="Northeast Dermatology Associates"/>
    <s v="Northeast Dermatology Associates"/>
    <x v="71"/>
    <d v="2020-10-07T00:00:00"/>
    <n v="3"/>
    <x v="247"/>
  </r>
  <r>
    <s v="Northeast Dermatology Associates"/>
    <s v="Northeast Dermatology Associates"/>
    <x v="22"/>
    <d v="2020-10-07T00:00:00"/>
    <n v="92"/>
    <x v="247"/>
  </r>
  <r>
    <s v="Pacific Dermatology Specialists"/>
    <s v="Pacific Dermatology Specialists"/>
    <x v="73"/>
    <d v="2020-10-07T00:00:00"/>
    <n v="1"/>
    <x v="247"/>
  </r>
  <r>
    <s v="Northeast Dermatology Associates"/>
    <s v="Northeast Dermatology Associates"/>
    <x v="8"/>
    <d v="2020-10-07T00:00:00"/>
    <n v="73"/>
    <x v="247"/>
  </r>
  <r>
    <s v="Pacific Dermatology Specialists"/>
    <s v="Pacific Dermatology Specialists"/>
    <x v="41"/>
    <d v="2020-10-07T00:00:00"/>
    <n v="15"/>
    <x v="247"/>
  </r>
  <r>
    <s v="The Dermatology Group  "/>
    <s v="The Dermatology Group"/>
    <x v="26"/>
    <d v="2020-10-07T00:00:00"/>
    <n v="32"/>
    <x v="247"/>
  </r>
  <r>
    <s v="Vanguard Dermatology"/>
    <s v="Vanguard Dermatology"/>
    <x v="102"/>
    <d v="2020-10-07T00:00:00"/>
    <n v="9"/>
    <x v="247"/>
  </r>
  <r>
    <s v="The Dermatology Group  "/>
    <s v="Swan Dermatology &amp; Aesthetics"/>
    <x v="11"/>
    <d v="2020-10-07T00:00:00"/>
    <n v="40"/>
    <x v="247"/>
  </r>
  <r>
    <s v="Northeast Dermatology Associates"/>
    <s v="Brookline Dermatology Associates"/>
    <x v="16"/>
    <d v="2020-10-07T00:00:00"/>
    <n v="34"/>
    <x v="247"/>
  </r>
  <r>
    <s v="Northeast Dermatology Associates"/>
    <s v="Northeast Dermatology Associates"/>
    <x v="5"/>
    <d v="2020-10-07T00:00:00"/>
    <n v="80"/>
    <x v="247"/>
  </r>
  <r>
    <s v="Northeast Dermatology Associates"/>
    <s v="Dermatology of Cape Cod"/>
    <x v="34"/>
    <d v="2020-10-07T00:00:00"/>
    <n v="71"/>
    <x v="247"/>
  </r>
  <r>
    <s v="Northeast Dermatology Associates"/>
    <s v="Northeast Dermatology Associates"/>
    <x v="7"/>
    <d v="2020-10-07T00:00:00"/>
    <n v="25"/>
    <x v="247"/>
  </r>
  <r>
    <s v="Northeast Dermatology Associates"/>
    <s v="Northeast Dermatology Associates"/>
    <x v="36"/>
    <d v="2020-10-07T00:00:00"/>
    <n v="103"/>
    <x v="247"/>
  </r>
  <r>
    <s v="Pacific Dermatology Specialists"/>
    <s v="Pacific Dermatology Specialists"/>
    <x v="59"/>
    <d v="2020-10-07T00:00:00"/>
    <n v="17"/>
    <x v="247"/>
  </r>
  <r>
    <s v="Semler Dermatology"/>
    <s v="Semler Dermatology"/>
    <x v="61"/>
    <d v="2020-10-07T00:00:00"/>
    <n v="47"/>
    <x v="247"/>
  </r>
  <r>
    <s v="The Dermatology Group  "/>
    <s v="The Dermatology Group"/>
    <x v="25"/>
    <d v="2020-10-07T00:00:00"/>
    <n v="56"/>
    <x v="247"/>
  </r>
  <r>
    <s v="The Dermatology Group  "/>
    <s v="The Dermatology Group"/>
    <x v="76"/>
    <d v="2020-10-07T00:00:00"/>
    <n v="56"/>
    <x v="247"/>
  </r>
  <r>
    <s v="NULL"/>
    <s v="Unknown Practice"/>
    <x v="68"/>
    <d v="2020-10-07T00:00:00"/>
    <n v="1"/>
    <x v="247"/>
  </r>
  <r>
    <s v="North Pacific Dermatology"/>
    <s v="North Pacific Dermatology"/>
    <x v="68"/>
    <d v="2020-10-07T00:00:00"/>
    <n v="1"/>
    <x v="247"/>
  </r>
  <r>
    <s v="Northeast Dermatology Associates"/>
    <s v="Northeast Dermatology Associates"/>
    <x v="37"/>
    <d v="2020-10-07T00:00:00"/>
    <n v="100"/>
    <x v="247"/>
  </r>
  <r>
    <s v="Northeast Dermatology Associates"/>
    <s v="Northeast Dermatology Associates"/>
    <x v="87"/>
    <d v="2020-10-07T00:00:00"/>
    <n v="18"/>
    <x v="247"/>
  </r>
  <r>
    <s v="Northeast Dermatology Associates"/>
    <s v="Northeast Dermatology Associates"/>
    <x v="39"/>
    <d v="2020-10-07T00:00:00"/>
    <n v="25"/>
    <x v="247"/>
  </r>
  <r>
    <s v="Northeast Dermatology Associates"/>
    <s v="Northeast Dermatology Associates"/>
    <x v="54"/>
    <d v="2020-10-07T00:00:00"/>
    <n v="50"/>
    <x v="247"/>
  </r>
  <r>
    <s v="North Pacific Dermatology"/>
    <s v="North Pacific Dermatology"/>
    <x v="4"/>
    <d v="2020-10-07T00:00:00"/>
    <n v="15"/>
    <x v="247"/>
  </r>
  <r>
    <s v="North Pacific Dermatology"/>
    <s v="Eastside Dermatology"/>
    <x v="3"/>
    <d v="2020-10-07T00:00:00"/>
    <n v="44"/>
    <x v="247"/>
  </r>
  <r>
    <s v="North Pacific Dermatology"/>
    <s v="North Pacific Dermatology"/>
    <x v="33"/>
    <d v="2020-10-07T00:00:00"/>
    <n v="57"/>
    <x v="247"/>
  </r>
  <r>
    <s v="Northeast Dermatology Associates"/>
    <s v="Northeast Dermatology Associates"/>
    <x v="67"/>
    <d v="2020-10-07T00:00:00"/>
    <n v="44"/>
    <x v="247"/>
  </r>
  <r>
    <s v="Northeast Dermatology Associates"/>
    <s v="Northeast Dermatology Associates"/>
    <x v="53"/>
    <d v="2020-10-07T00:00:00"/>
    <n v="74"/>
    <x v="247"/>
  </r>
  <r>
    <s v="Northeast Dermatology Associates"/>
    <s v="Northeast Dermatology Associates"/>
    <x v="56"/>
    <d v="2020-10-07T00:00:00"/>
    <n v="10"/>
    <x v="247"/>
  </r>
  <r>
    <s v="Northeast Dermatology Associates"/>
    <s v="Northeast Dermatology Associates"/>
    <x v="38"/>
    <d v="2020-10-07T00:00:00"/>
    <n v="44"/>
    <x v="247"/>
  </r>
  <r>
    <s v="The Dermatology Group  "/>
    <s v="The Dermatology Group"/>
    <x v="45"/>
    <d v="2020-10-07T00:00:00"/>
    <n v="26"/>
    <x v="247"/>
  </r>
  <r>
    <s v="Vanguard Dermatology"/>
    <s v="Vanguard Dermatology"/>
    <x v="47"/>
    <d v="2020-10-07T00:00:00"/>
    <n v="1"/>
    <x v="247"/>
  </r>
  <r>
    <s v="Pacific Dermatology Specialists"/>
    <s v="Pacific Dermatology Specialists"/>
    <x v="42"/>
    <d v="2020-10-07T00:00:00"/>
    <n v="33"/>
    <x v="247"/>
  </r>
  <r>
    <s v="Southeast Dermatology Specialists  "/>
    <s v="Southeast Dermatology Specialists"/>
    <x v="66"/>
    <d v="2020-10-07T00:00:00"/>
    <n v="19"/>
    <x v="247"/>
  </r>
  <r>
    <s v="Southeast Dermatology Specialists  "/>
    <s v="Southeast Dermatology Specialists"/>
    <x v="43"/>
    <d v="2020-10-07T00:00:00"/>
    <n v="36"/>
    <x v="247"/>
  </r>
  <r>
    <s v="Pacific Dermatology Specialists"/>
    <s v="Pacific Dermatology Specialists"/>
    <x v="65"/>
    <d v="2020-10-07T00:00:00"/>
    <n v="2"/>
    <x v="247"/>
  </r>
  <r>
    <s v="Northeast Dermatology Associates"/>
    <s v="South Shore Skin Center"/>
    <x v="9"/>
    <d v="2020-10-07T00:00:00"/>
    <n v="176"/>
    <x v="247"/>
  </r>
  <r>
    <s v="Northeast Dermatology Associates"/>
    <s v="South Shore Skin Center"/>
    <x v="57"/>
    <d v="2020-10-07T00:00:00"/>
    <n v="127"/>
    <x v="247"/>
  </r>
  <r>
    <s v="Northeast Dermatology Associates"/>
    <s v="Northeast Dermatology Associates"/>
    <x v="8"/>
    <d v="2020-10-06T00:00:00"/>
    <n v="14"/>
    <x v="248"/>
  </r>
  <r>
    <s v="Pacific Dermatology Specialists"/>
    <s v="Pacific Dermatology Specialists"/>
    <x v="73"/>
    <d v="2020-10-06T00:00:00"/>
    <n v="16"/>
    <x v="248"/>
  </r>
  <r>
    <s v="Pacific Dermatology Specialists"/>
    <s v="Pacific Dermatology Specialists"/>
    <x v="59"/>
    <d v="2020-10-06T00:00:00"/>
    <n v="32"/>
    <x v="248"/>
  </r>
  <r>
    <s v="Pacific Dermatology Specialists"/>
    <s v="Pacific Dermatology Specialists"/>
    <x v="72"/>
    <d v="2020-10-06T00:00:00"/>
    <n v="30"/>
    <x v="248"/>
  </r>
  <r>
    <s v="Pacific Dermatology Specialists"/>
    <s v="Pacific Dermatology Specialists"/>
    <x v="41"/>
    <d v="2020-10-06T00:00:00"/>
    <n v="3"/>
    <x v="248"/>
  </r>
  <r>
    <s v="Pacific Dermatology Specialists"/>
    <s v="Pacific Dermatology Specialists"/>
    <x v="60"/>
    <d v="2020-10-06T00:00:00"/>
    <n v="30"/>
    <x v="248"/>
  </r>
  <r>
    <s v="Vanguard Dermatology"/>
    <s v="Vanguard Dermatology"/>
    <x v="46"/>
    <d v="2020-10-06T00:00:00"/>
    <n v="5"/>
    <x v="248"/>
  </r>
  <r>
    <s v="Vanguard Dermatology"/>
    <s v="Vanguard Dermatology"/>
    <x v="12"/>
    <d v="2020-10-06T00:00:00"/>
    <n v="1"/>
    <x v="248"/>
  </r>
  <r>
    <s v="Northeast Dermatology Associates"/>
    <s v="Northeast Dermatology Associates"/>
    <x v="39"/>
    <d v="2020-10-06T00:00:00"/>
    <n v="25"/>
    <x v="248"/>
  </r>
  <r>
    <s v="Northeast Dermatology Associates"/>
    <s v="Northeast Dermatology Associates"/>
    <x v="7"/>
    <d v="2020-10-06T00:00:00"/>
    <n v="53"/>
    <x v="248"/>
  </r>
  <r>
    <s v="Northeast Dermatology Associates"/>
    <s v="Northeast Dermatology Associates"/>
    <x v="37"/>
    <d v="2020-10-06T00:00:00"/>
    <n v="94"/>
    <x v="248"/>
  </r>
  <r>
    <s v="Northeast Dermatology Associates"/>
    <s v="Northeast Dermatology Associates"/>
    <x v="54"/>
    <d v="2020-10-06T00:00:00"/>
    <n v="34"/>
    <x v="248"/>
  </r>
  <r>
    <s v="Northeast Dermatology Associates"/>
    <s v="Northeast Dermatology Associates"/>
    <x v="5"/>
    <d v="2020-10-06T00:00:00"/>
    <n v="122"/>
    <x v="248"/>
  </r>
  <r>
    <s v="Northeast Dermatology Associates"/>
    <s v="Northeast Dermatology Associates"/>
    <x v="55"/>
    <d v="2020-10-06T00:00:00"/>
    <n v="19"/>
    <x v="248"/>
  </r>
  <r>
    <s v="Northeast Dermatology Associates"/>
    <s v="Northeast Dermatology Associates"/>
    <x v="53"/>
    <d v="2020-10-06T00:00:00"/>
    <n v="84"/>
    <x v="248"/>
  </r>
  <r>
    <s v="Northeast Dermatology Associates"/>
    <s v="Northeast Dermatology Associates"/>
    <x v="35"/>
    <d v="2020-10-06T00:00:00"/>
    <n v="70"/>
    <x v="248"/>
  </r>
  <r>
    <s v="Northeast Dermatology Associates"/>
    <s v="Northeast Dermatology Associates"/>
    <x v="36"/>
    <d v="2020-10-06T00:00:00"/>
    <n v="101"/>
    <x v="248"/>
  </r>
  <r>
    <s v="Northeast Dermatology Associates"/>
    <s v="Northeast Dermatology Associates"/>
    <x v="22"/>
    <d v="2020-10-06T00:00:00"/>
    <n v="80"/>
    <x v="248"/>
  </r>
  <r>
    <s v="Northeast Dermatology Associates"/>
    <s v="Northeast Dermatology Associates"/>
    <x v="56"/>
    <d v="2020-10-06T00:00:00"/>
    <n v="8"/>
    <x v="248"/>
  </r>
  <r>
    <s v="Northeast Dermatology Associates"/>
    <s v="Northeast Dermatology Associates"/>
    <x v="38"/>
    <d v="2020-10-06T00:00:00"/>
    <n v="68"/>
    <x v="248"/>
  </r>
  <r>
    <s v="Northeast Dermatology Associates"/>
    <s v="Northeast Dermatology Associates"/>
    <x v="21"/>
    <d v="2020-10-06T00:00:00"/>
    <n v="46"/>
    <x v="248"/>
  </r>
  <r>
    <s v="Northeast Dermatology Associates"/>
    <s v="Northeast Dermatology Associates"/>
    <x v="18"/>
    <d v="2020-10-06T00:00:00"/>
    <n v="47"/>
    <x v="248"/>
  </r>
  <r>
    <s v="Northeast Dermatology Associates"/>
    <s v="Dermatology of Cape Cod"/>
    <x v="34"/>
    <d v="2020-10-06T00:00:00"/>
    <n v="92"/>
    <x v="248"/>
  </r>
  <r>
    <s v="North Pacific Dermatology"/>
    <s v="North Pacific Dermatology"/>
    <x v="33"/>
    <d v="2020-10-06T00:00:00"/>
    <n v="55"/>
    <x v="248"/>
  </r>
  <r>
    <s v="Northeast Dermatology Associates"/>
    <s v="Brookline Dermatology Associates"/>
    <x v="16"/>
    <d v="2020-10-06T00:00:00"/>
    <n v="38"/>
    <x v="248"/>
  </r>
  <r>
    <s v="Vanguard Dermatology"/>
    <s v="Vanguard Dermatology"/>
    <x v="108"/>
    <d v="2020-10-06T00:00:00"/>
    <n v="21"/>
    <x v="248"/>
  </r>
  <r>
    <s v="Vanguard Dermatology"/>
    <s v="Vanguard Dermatology"/>
    <x v="47"/>
    <d v="2020-10-06T00:00:00"/>
    <n v="105"/>
    <x v="248"/>
  </r>
  <r>
    <s v="Vanguard Dermatology"/>
    <s v="Vanguard Dermatology"/>
    <x v="88"/>
    <d v="2020-10-06T00:00:00"/>
    <n v="19"/>
    <x v="248"/>
  </r>
  <r>
    <s v="Pacific Dermatology Specialists"/>
    <s v="Pacific Dermatology Specialists"/>
    <x v="42"/>
    <d v="2020-10-06T00:00:00"/>
    <n v="19"/>
    <x v="248"/>
  </r>
  <r>
    <s v="Southeast Dermatology Specialists  "/>
    <s v="Southeast Dermatology Specialists"/>
    <x v="62"/>
    <d v="2020-10-06T00:00:00"/>
    <n v="53"/>
    <x v="248"/>
  </r>
  <r>
    <s v="Pacific Dermatology Specialists"/>
    <s v="Pacific Dermatology Specialists"/>
    <x v="92"/>
    <d v="2020-10-06T00:00:00"/>
    <n v="9"/>
    <x v="248"/>
  </r>
  <r>
    <s v="Northeast Dermatology Associates"/>
    <s v="South Shore Skin Center"/>
    <x v="57"/>
    <d v="2020-10-06T00:00:00"/>
    <n v="191"/>
    <x v="248"/>
  </r>
  <r>
    <s v="Northeast Dermatology Associates"/>
    <s v="Northeast Dermatology Associates"/>
    <x v="19"/>
    <d v="2020-10-06T00:00:00"/>
    <n v="29"/>
    <x v="248"/>
  </r>
  <r>
    <s v="Northeast Dermatology Associates"/>
    <s v="Northeast Dermatology Associates"/>
    <x v="67"/>
    <d v="2020-10-06T00:00:00"/>
    <n v="20"/>
    <x v="248"/>
  </r>
  <r>
    <s v="North Pacific Dermatology"/>
    <s v="Eastside Dermatology"/>
    <x v="3"/>
    <d v="2020-10-06T00:00:00"/>
    <n v="54"/>
    <x v="248"/>
  </r>
  <r>
    <s v="Lupo Center for Aesthetic &amp; General Dermatology"/>
    <s v="Lupo Center for Aesthetic &amp; General Dermatology, LLC"/>
    <x v="2"/>
    <d v="2020-10-06T00:00:00"/>
    <n v="34"/>
    <x v="248"/>
  </r>
  <r>
    <s v="The Dermatology Group  "/>
    <s v="The Dermatology Group"/>
    <x v="24"/>
    <d v="2020-10-06T00:00:00"/>
    <n v="163"/>
    <x v="248"/>
  </r>
  <r>
    <s v="The Dermatology Group  "/>
    <s v="The Dermatology Group"/>
    <x v="100"/>
    <d v="2020-10-06T00:00:00"/>
    <n v="1"/>
    <x v="248"/>
  </r>
  <r>
    <s v="The Dermatology Group  "/>
    <s v="The Dermatology Group"/>
    <x v="25"/>
    <d v="2020-10-06T00:00:00"/>
    <n v="59"/>
    <x v="248"/>
  </r>
  <r>
    <s v="Vanguard Dermatology"/>
    <s v="Vanguard Dermatology"/>
    <x v="13"/>
    <d v="2020-10-06T00:00:00"/>
    <n v="46"/>
    <x v="248"/>
  </r>
  <r>
    <s v="Southeast Dermatology Specialists  "/>
    <s v="Southeast Dermatology Specialists"/>
    <x v="66"/>
    <d v="2020-10-06T00:00:00"/>
    <n v="13"/>
    <x v="248"/>
  </r>
  <r>
    <s v="Southeast Dermatology Specialists  "/>
    <s v="Southeast Dermatology Specialists"/>
    <x v="43"/>
    <d v="2020-10-06T00:00:00"/>
    <n v="57"/>
    <x v="248"/>
  </r>
  <r>
    <s v="North Pacific Dermatology"/>
    <s v="North Pacific Dermatology"/>
    <x v="68"/>
    <d v="2020-10-06T00:00:00"/>
    <n v="1"/>
    <x v="248"/>
  </r>
  <r>
    <s v="North Pacific Dermatology"/>
    <s v="North Pacific Dermatology"/>
    <x v="4"/>
    <d v="2020-10-06T00:00:00"/>
    <n v="32"/>
    <x v="248"/>
  </r>
  <r>
    <s v="Semler Dermatology"/>
    <s v="Semler Dermatology"/>
    <x v="61"/>
    <d v="2020-10-06T00:00:00"/>
    <n v="83"/>
    <x v="248"/>
  </r>
  <r>
    <s v="Northeast Dermatology Associates"/>
    <s v="South Shore Skin Center"/>
    <x v="9"/>
    <d v="2020-10-06T00:00:00"/>
    <n v="174"/>
    <x v="248"/>
  </r>
  <r>
    <s v="Northeast Dermatology Associates"/>
    <s v="South Shore Skin Center"/>
    <x v="10"/>
    <d v="2020-10-06T00:00:00"/>
    <n v="1"/>
    <x v="248"/>
  </r>
  <r>
    <s v="The Dermatology Group  "/>
    <s v="The Dermatology Group"/>
    <x v="26"/>
    <d v="2020-10-06T00:00:00"/>
    <n v="34"/>
    <x v="248"/>
  </r>
  <r>
    <s v="The Dermatology Group  "/>
    <s v="Swan Dermatology &amp; Aesthetics"/>
    <x v="11"/>
    <d v="2020-10-06T00:00:00"/>
    <n v="33"/>
    <x v="248"/>
  </r>
  <r>
    <s v="The Dermatology Group  "/>
    <s v="The Dermatology Group"/>
    <x v="76"/>
    <d v="2020-10-06T00:00:00"/>
    <n v="56"/>
    <x v="248"/>
  </r>
  <r>
    <s v="Vanguard Dermatology"/>
    <s v="Vanguard Dermatology"/>
    <x v="107"/>
    <d v="2020-10-06T00:00:00"/>
    <n v="35"/>
    <x v="248"/>
  </r>
  <r>
    <s v="Vanguard Dermatology"/>
    <s v="Vanguard Dermatology"/>
    <x v="47"/>
    <d v="2020-10-05T00:00:00"/>
    <n v="25"/>
    <x v="249"/>
  </r>
  <r>
    <s v="Vanguard Dermatology"/>
    <s v="Vanguard Dermatology"/>
    <x v="46"/>
    <d v="2020-10-05T00:00:00"/>
    <n v="48"/>
    <x v="249"/>
  </r>
  <r>
    <s v="The Dermatology Group  "/>
    <s v="The Dermatology Group"/>
    <x v="25"/>
    <d v="2020-10-05T00:00:00"/>
    <n v="27"/>
    <x v="249"/>
  </r>
  <r>
    <s v="Pacific Dermatology Specialists"/>
    <s v="Pacific Dermatology Specialists"/>
    <x v="59"/>
    <d v="2020-10-05T00:00:00"/>
    <n v="28"/>
    <x v="249"/>
  </r>
  <r>
    <s v="Pacific Dermatology Specialists"/>
    <s v="Pacific Dermatology Specialists"/>
    <x v="72"/>
    <d v="2020-10-05T00:00:00"/>
    <n v="30"/>
    <x v="249"/>
  </r>
  <r>
    <s v="Pacific Dermatology Specialists"/>
    <s v="Pacific Dermatology Specialists"/>
    <x v="73"/>
    <d v="2020-10-05T00:00:00"/>
    <n v="15"/>
    <x v="249"/>
  </r>
  <r>
    <s v="Pacific Dermatology Specialists"/>
    <s v="Pacific Dermatology Specialists"/>
    <x v="41"/>
    <d v="2020-10-05T00:00:00"/>
    <n v="22"/>
    <x v="249"/>
  </r>
  <r>
    <s v="Southeast Dermatology Specialists  "/>
    <s v="Southeast Dermatology Specialists"/>
    <x v="43"/>
    <d v="2020-10-05T00:00:00"/>
    <n v="46"/>
    <x v="249"/>
  </r>
  <r>
    <s v="Northeast Dermatology Associates"/>
    <s v="Dermatology of Cape Cod"/>
    <x v="34"/>
    <d v="2020-10-05T00:00:00"/>
    <n v="62"/>
    <x v="249"/>
  </r>
  <r>
    <s v="Northeast Dermatology Associates"/>
    <s v="Northeast Dermatology Associates"/>
    <x v="39"/>
    <d v="2020-10-05T00:00:00"/>
    <n v="30"/>
    <x v="249"/>
  </r>
  <r>
    <s v="Northeast Dermatology Associates"/>
    <s v="Northeast Dermatology Associates"/>
    <x v="38"/>
    <d v="2020-10-05T00:00:00"/>
    <n v="37"/>
    <x v="249"/>
  </r>
  <r>
    <s v="Northeast Dermatology Associates"/>
    <s v="Northeast Dermatology Associates"/>
    <x v="37"/>
    <d v="2020-10-05T00:00:00"/>
    <n v="70"/>
    <x v="249"/>
  </r>
  <r>
    <s v="Northeast Dermatology Associates"/>
    <s v="Northeast Dermatology Associates"/>
    <x v="35"/>
    <d v="2020-10-05T00:00:00"/>
    <n v="54"/>
    <x v="249"/>
  </r>
  <r>
    <s v="Northeast Dermatology Associates"/>
    <s v="Northeast Dermatology Associates"/>
    <x v="67"/>
    <d v="2020-10-05T00:00:00"/>
    <n v="53"/>
    <x v="249"/>
  </r>
  <r>
    <s v="Northeast Dermatology Associates"/>
    <s v="Northeast Dermatology Associates"/>
    <x v="36"/>
    <d v="2020-10-05T00:00:00"/>
    <n v="107"/>
    <x v="249"/>
  </r>
  <r>
    <s v="Southeast Dermatology Specialists  "/>
    <s v="Southeast Dermatology Specialists"/>
    <x v="62"/>
    <d v="2020-10-05T00:00:00"/>
    <n v="64"/>
    <x v="249"/>
  </r>
  <r>
    <s v="Semler Dermatology"/>
    <s v="Semler Dermatology"/>
    <x v="61"/>
    <d v="2020-10-05T00:00:00"/>
    <n v="56"/>
    <x v="249"/>
  </r>
  <r>
    <s v="Pacific Dermatology Specialists"/>
    <s v="Pacific Dermatology Specialists"/>
    <x v="42"/>
    <d v="2020-10-05T00:00:00"/>
    <n v="1"/>
    <x v="249"/>
  </r>
  <r>
    <s v="Northeast Dermatology Associates"/>
    <s v="South Shore Skin Center"/>
    <x v="57"/>
    <d v="2020-10-05T00:00:00"/>
    <n v="63"/>
    <x v="249"/>
  </r>
  <r>
    <s v="Northeast Dermatology Associates"/>
    <s v="South Shore Skin Center"/>
    <x v="9"/>
    <d v="2020-10-05T00:00:00"/>
    <n v="178"/>
    <x v="249"/>
  </r>
  <r>
    <s v="The Dermatology Group  "/>
    <s v="The Dermatology Group"/>
    <x v="77"/>
    <d v="2020-10-05T00:00:00"/>
    <n v="53"/>
    <x v="249"/>
  </r>
  <r>
    <s v="North Pacific Dermatology"/>
    <s v="North Pacific Dermatology"/>
    <x v="4"/>
    <d v="2020-10-05T00:00:00"/>
    <n v="4"/>
    <x v="249"/>
  </r>
  <r>
    <s v="North Pacific Dermatology"/>
    <s v="North Pacific Dermatology"/>
    <x v="33"/>
    <d v="2020-10-05T00:00:00"/>
    <n v="58"/>
    <x v="249"/>
  </r>
  <r>
    <s v="Northeast Dermatology Associates"/>
    <s v="Northeast Dermatology Associates"/>
    <x v="53"/>
    <d v="2020-10-05T00:00:00"/>
    <n v="61"/>
    <x v="249"/>
  </r>
  <r>
    <s v="Northeast Dermatology Associates"/>
    <s v="Northeast Dermatology Associates"/>
    <x v="55"/>
    <d v="2020-10-05T00:00:00"/>
    <n v="30"/>
    <x v="249"/>
  </r>
  <r>
    <s v="Northeast Dermatology Associates"/>
    <s v="Northeast Dermatology Associates"/>
    <x v="54"/>
    <d v="2020-10-05T00:00:00"/>
    <n v="32"/>
    <x v="249"/>
  </r>
  <r>
    <s v="Northeast Dermatology Associates"/>
    <s v="Northeast Dermatology Associates"/>
    <x v="71"/>
    <d v="2020-10-05T00:00:00"/>
    <n v="1"/>
    <x v="249"/>
  </r>
  <r>
    <s v="Northeast Dermatology Associates"/>
    <s v="Northeast Dermatology Associates"/>
    <x v="56"/>
    <d v="2020-10-05T00:00:00"/>
    <n v="11"/>
    <x v="249"/>
  </r>
  <r>
    <s v="Northeast Dermatology Associates"/>
    <s v="Northeast Dermatology Associates"/>
    <x v="8"/>
    <d v="2020-10-05T00:00:00"/>
    <n v="42"/>
    <x v="249"/>
  </r>
  <r>
    <s v="Pacific Dermatology Specialists"/>
    <s v="Pacific Dermatology Specialists"/>
    <x v="65"/>
    <d v="2020-10-05T00:00:00"/>
    <n v="37"/>
    <x v="249"/>
  </r>
  <r>
    <s v="Southeast Dermatology Specialists  "/>
    <s v="Southeast Dermatology Specialists"/>
    <x v="66"/>
    <d v="2020-10-05T00:00:00"/>
    <n v="29"/>
    <x v="249"/>
  </r>
  <r>
    <s v="Vanguard Dermatology"/>
    <s v="Vanguard Dermatology"/>
    <x v="13"/>
    <d v="2020-10-05T00:00:00"/>
    <n v="58"/>
    <x v="249"/>
  </r>
  <r>
    <s v="Vanguard Dermatology"/>
    <s v="Vanguard Dermatology"/>
    <x v="12"/>
    <d v="2020-10-05T00:00:00"/>
    <n v="30"/>
    <x v="249"/>
  </r>
  <r>
    <s v="Northeast Dermatology Associates"/>
    <s v="Northeast Dermatology Associates"/>
    <x v="5"/>
    <d v="2020-10-05T00:00:00"/>
    <n v="86"/>
    <x v="249"/>
  </r>
  <r>
    <s v="North Pacific Dermatology"/>
    <s v="Eastside Dermatology"/>
    <x v="3"/>
    <d v="2020-10-05T00:00:00"/>
    <n v="41"/>
    <x v="249"/>
  </r>
  <r>
    <s v="Lupo Center for Aesthetic &amp; General Dermatology"/>
    <s v="Lupo Center for Aesthetic &amp; General Dermatology, LLC"/>
    <x v="2"/>
    <d v="2020-10-05T00:00:00"/>
    <n v="36"/>
    <x v="249"/>
  </r>
  <r>
    <s v="Northeast Dermatology Associates"/>
    <s v="Northeast Dermatology Associates"/>
    <x v="7"/>
    <d v="2020-10-05T00:00:00"/>
    <n v="48"/>
    <x v="249"/>
  </r>
  <r>
    <s v="Northeast Dermatology Associates"/>
    <s v="Northeast Dermatology Associates"/>
    <x v="18"/>
    <d v="2020-10-05T00:00:00"/>
    <n v="85"/>
    <x v="249"/>
  </r>
  <r>
    <s v="Northeast Dermatology Associates"/>
    <s v="Brookline Dermatology Associates"/>
    <x v="17"/>
    <d v="2020-10-05T00:00:00"/>
    <n v="8"/>
    <x v="249"/>
  </r>
  <r>
    <s v="Northeast Dermatology Associates"/>
    <s v="Northeast Dermatology Associates"/>
    <x v="20"/>
    <d v="2020-10-05T00:00:00"/>
    <n v="18"/>
    <x v="249"/>
  </r>
  <r>
    <s v="Northeast Dermatology Associates"/>
    <s v="Northeast Dermatology Associates"/>
    <x v="22"/>
    <d v="2020-10-05T00:00:00"/>
    <n v="39"/>
    <x v="249"/>
  </r>
  <r>
    <s v="The Dermatology Group  "/>
    <s v="The Dermatology Group"/>
    <x v="26"/>
    <d v="2020-10-05T00:00:00"/>
    <n v="32"/>
    <x v="249"/>
  </r>
  <r>
    <s v="The Dermatology Group  "/>
    <s v="The Dermatology Group"/>
    <x v="24"/>
    <d v="2020-10-05T00:00:00"/>
    <n v="172"/>
    <x v="249"/>
  </r>
  <r>
    <s v="The Dermatology Group  "/>
    <s v="Swan Dermatology &amp; Aesthetics"/>
    <x v="11"/>
    <d v="2020-10-05T00:00:00"/>
    <n v="44"/>
    <x v="249"/>
  </r>
  <r>
    <s v="Vanguard Dermatology"/>
    <s v="Vanguard Dermatology"/>
    <x v="27"/>
    <d v="2020-10-05T00:00:00"/>
    <n v="28"/>
    <x v="249"/>
  </r>
  <r>
    <s v="Vanguard Dermatology"/>
    <s v="Vanguard Dermatology"/>
    <x v="12"/>
    <d v="2020-10-03T00:00:00"/>
    <n v="4"/>
    <x v="250"/>
  </r>
  <r>
    <s v="Vanguard Dermatology"/>
    <s v="Vanguard Dermatology"/>
    <x v="102"/>
    <d v="2020-10-02T00:00:00"/>
    <n v="3"/>
    <x v="251"/>
  </r>
  <r>
    <s v="The Dermatology Group  "/>
    <s v="The Dermatology Group"/>
    <x v="26"/>
    <d v="2020-10-02T00:00:00"/>
    <n v="35"/>
    <x v="251"/>
  </r>
  <r>
    <s v="The Dermatology Group  "/>
    <s v="Swan Dermatology &amp; Aesthetics"/>
    <x v="11"/>
    <d v="2020-10-02T00:00:00"/>
    <n v="36"/>
    <x v="251"/>
  </r>
  <r>
    <s v="Vanguard Dermatology"/>
    <s v="Vanguard Dermatology"/>
    <x v="46"/>
    <d v="2020-10-02T00:00:00"/>
    <n v="9"/>
    <x v="251"/>
  </r>
  <r>
    <s v="Northeast Dermatology Associates"/>
    <s v="Northeast Dermatology Associates"/>
    <x v="35"/>
    <d v="2020-10-02T00:00:00"/>
    <n v="31"/>
    <x v="251"/>
  </r>
  <r>
    <s v="Northeast Dermatology Associates"/>
    <s v="Northeast Dermatology Associates"/>
    <x v="36"/>
    <d v="2020-10-02T00:00:00"/>
    <n v="31"/>
    <x v="251"/>
  </r>
  <r>
    <s v="Northeast Dermatology Associates"/>
    <s v="Dermatology of Cape Cod"/>
    <x v="34"/>
    <d v="2020-10-02T00:00:00"/>
    <n v="29"/>
    <x v="251"/>
  </r>
  <r>
    <s v="Northeast Dermatology Associates"/>
    <s v="Northeast Dermatology Associates"/>
    <x v="18"/>
    <d v="2020-10-02T00:00:00"/>
    <n v="22"/>
    <x v="251"/>
  </r>
  <r>
    <s v="Northeast Dermatology Associates"/>
    <s v="Brookline Dermatology Associates"/>
    <x v="16"/>
    <d v="2020-10-02T00:00:00"/>
    <n v="19"/>
    <x v="251"/>
  </r>
  <r>
    <s v="Northeast Dermatology Associates"/>
    <s v="Northeast Dermatology Associates"/>
    <x v="7"/>
    <d v="2020-10-02T00:00:00"/>
    <n v="35"/>
    <x v="251"/>
  </r>
  <r>
    <s v="Northeast Dermatology Associates"/>
    <s v="Northeast Dermatology Associates"/>
    <x v="22"/>
    <d v="2020-10-02T00:00:00"/>
    <n v="56"/>
    <x v="251"/>
  </r>
  <r>
    <s v="Lupo Center for Aesthetic &amp; General Dermatology"/>
    <s v="Lupo Center for Aesthetic &amp; General Dermatology, LLC"/>
    <x v="2"/>
    <d v="2020-10-02T00:00:00"/>
    <n v="27"/>
    <x v="251"/>
  </r>
  <r>
    <s v="North Pacific Dermatology"/>
    <s v="Eastside Dermatology"/>
    <x v="3"/>
    <d v="2020-10-02T00:00:00"/>
    <n v="22"/>
    <x v="251"/>
  </r>
  <r>
    <s v="Northeast Dermatology Associates"/>
    <s v="Northeast Dermatology Associates"/>
    <x v="5"/>
    <d v="2020-10-02T00:00:00"/>
    <n v="55"/>
    <x v="251"/>
  </r>
  <r>
    <s v="Northeast Dermatology Associates"/>
    <s v="Brookline Dermatology Associates"/>
    <x v="17"/>
    <d v="2020-10-02T00:00:00"/>
    <n v="35"/>
    <x v="251"/>
  </r>
  <r>
    <s v="Vanguard Dermatology"/>
    <s v="Vanguard Dermatology"/>
    <x v="12"/>
    <d v="2020-10-02T00:00:00"/>
    <n v="17"/>
    <x v="251"/>
  </r>
  <r>
    <s v="The Dermatology Group  "/>
    <s v="The Dermatology Group"/>
    <x v="24"/>
    <d v="2020-10-02T00:00:00"/>
    <n v="47"/>
    <x v="251"/>
  </r>
  <r>
    <s v="Vanguard Dermatology"/>
    <s v="Vanguard Dermatology"/>
    <x v="13"/>
    <d v="2020-10-02T00:00:00"/>
    <n v="1"/>
    <x v="251"/>
  </r>
  <r>
    <s v="Northeast Dermatology Associates"/>
    <s v="Northeast Dermatology Associates"/>
    <x v="8"/>
    <d v="2020-10-02T00:00:00"/>
    <n v="16"/>
    <x v="251"/>
  </r>
  <r>
    <s v="Northeast Dermatology Associates"/>
    <s v="Northeast Dermatology Associates"/>
    <x v="56"/>
    <d v="2020-10-02T00:00:00"/>
    <n v="3"/>
    <x v="251"/>
  </r>
  <r>
    <s v="Northeast Dermatology Associates"/>
    <s v="Northeast Dermatology Associates"/>
    <x v="38"/>
    <d v="2020-10-02T00:00:00"/>
    <n v="44"/>
    <x v="251"/>
  </r>
  <r>
    <s v="Northeast Dermatology Associates"/>
    <s v="Northeast Dermatology Associates"/>
    <x v="53"/>
    <d v="2020-10-02T00:00:00"/>
    <n v="56"/>
    <x v="251"/>
  </r>
  <r>
    <s v="North Pacific Dermatology"/>
    <s v="North Pacific Dermatology"/>
    <x v="33"/>
    <d v="2020-10-02T00:00:00"/>
    <n v="21"/>
    <x v="251"/>
  </r>
  <r>
    <s v="North Pacific Dermatology"/>
    <s v="North Pacific Dermatology"/>
    <x v="4"/>
    <d v="2020-10-02T00:00:00"/>
    <n v="26"/>
    <x v="251"/>
  </r>
  <r>
    <s v="North Pacific Dermatology"/>
    <s v="North Pacific Dermatology"/>
    <x v="68"/>
    <d v="2020-10-02T00:00:00"/>
    <n v="1"/>
    <x v="251"/>
  </r>
  <r>
    <s v="Vanguard Dermatology"/>
    <s v="Vanguard Dermatology"/>
    <x v="84"/>
    <d v="2020-10-02T00:00:00"/>
    <n v="19"/>
    <x v="251"/>
  </r>
  <r>
    <s v="Northeast Dermatology Associates"/>
    <s v="South Shore Skin Center"/>
    <x v="9"/>
    <d v="2020-10-02T00:00:00"/>
    <n v="127"/>
    <x v="251"/>
  </r>
  <r>
    <s v="Northeast Dermatology Associates"/>
    <s v="South Shore Skin Center"/>
    <x v="57"/>
    <d v="2020-10-02T00:00:00"/>
    <n v="84"/>
    <x v="251"/>
  </r>
  <r>
    <s v="Pacific Dermatology Specialists"/>
    <s v="Pacific Dermatology Specialists"/>
    <x v="42"/>
    <d v="2020-10-02T00:00:00"/>
    <n v="30"/>
    <x v="251"/>
  </r>
  <r>
    <s v="Semler Dermatology"/>
    <s v="Semler Dermatology"/>
    <x v="61"/>
    <d v="2020-10-02T00:00:00"/>
    <n v="25"/>
    <x v="251"/>
  </r>
  <r>
    <s v="Southeast Dermatology Specialists  "/>
    <s v="Southeast Dermatology Specialists"/>
    <x v="62"/>
    <d v="2020-10-02T00:00:00"/>
    <n v="2"/>
    <x v="251"/>
  </r>
  <r>
    <s v="Northeast Dermatology Associates"/>
    <s v="Northeast Dermatology Associates"/>
    <x v="67"/>
    <d v="2020-10-02T00:00:00"/>
    <n v="4"/>
    <x v="251"/>
  </r>
  <r>
    <s v="Northeast Dermatology Associates"/>
    <s v="Northeast Dermatology Associates"/>
    <x v="54"/>
    <d v="2020-10-02T00:00:00"/>
    <n v="32"/>
    <x v="251"/>
  </r>
  <r>
    <s v="Northeast Dermatology Associates"/>
    <s v="Northeast Dermatology Associates"/>
    <x v="37"/>
    <d v="2020-10-02T00:00:00"/>
    <n v="94"/>
    <x v="251"/>
  </r>
  <r>
    <s v="Southeast Dermatology Specialists  "/>
    <s v="Southeast Dermatology Specialists"/>
    <x v="43"/>
    <d v="2020-10-02T00:00:00"/>
    <n v="42"/>
    <x v="251"/>
  </r>
  <r>
    <s v="Pacific Dermatology Specialists"/>
    <s v="Pacific Dermatology Specialists"/>
    <x v="41"/>
    <d v="2020-10-02T00:00:00"/>
    <n v="36"/>
    <x v="251"/>
  </r>
  <r>
    <s v="The Dermatology Group  "/>
    <s v="The Dermatology Group"/>
    <x v="25"/>
    <d v="2020-10-02T00:00:00"/>
    <n v="20"/>
    <x v="251"/>
  </r>
  <r>
    <s v="Pacific Dermatology Specialists"/>
    <s v="Pacific Dermatology Specialists"/>
    <x v="42"/>
    <d v="2020-10-01T00:00:00"/>
    <n v="33"/>
    <x v="252"/>
  </r>
  <r>
    <s v="Southeast Dermatology Specialists  "/>
    <s v="Southeast Dermatology Specialists"/>
    <x v="62"/>
    <d v="2020-10-01T00:00:00"/>
    <n v="59"/>
    <x v="252"/>
  </r>
  <r>
    <s v="Northeast Dermatology Associates"/>
    <s v="South Shore Skin Center"/>
    <x v="57"/>
    <d v="2020-10-01T00:00:00"/>
    <n v="147"/>
    <x v="252"/>
  </r>
  <r>
    <s v="Northeast Dermatology Associates"/>
    <s v="Northeast Dermatology Associates"/>
    <x v="40"/>
    <d v="2020-10-01T00:00:00"/>
    <n v="15"/>
    <x v="252"/>
  </r>
  <r>
    <s v="Northeast Dermatology Associates"/>
    <s v="Northeast Dermatology Associates"/>
    <x v="71"/>
    <d v="2020-10-01T00:00:00"/>
    <n v="1"/>
    <x v="252"/>
  </r>
  <r>
    <s v="Northeast Dermatology Associates"/>
    <s v="Northeast Dermatology Associates"/>
    <x v="21"/>
    <d v="2020-10-01T00:00:00"/>
    <n v="38"/>
    <x v="252"/>
  </r>
  <r>
    <s v="Northeast Dermatology Associates"/>
    <s v="Northeast Dermatology Associates"/>
    <x v="22"/>
    <d v="2020-10-01T00:00:00"/>
    <n v="87"/>
    <x v="252"/>
  </r>
  <r>
    <s v="Northeast Dermatology Associates"/>
    <s v="Northeast Dermatology Associates"/>
    <x v="55"/>
    <d v="2020-10-01T00:00:00"/>
    <n v="44"/>
    <x v="252"/>
  </r>
  <r>
    <s v="Northeast Dermatology Associates"/>
    <s v="Northeast Dermatology Associates"/>
    <x v="53"/>
    <d v="2020-10-01T00:00:00"/>
    <n v="47"/>
    <x v="252"/>
  </r>
  <r>
    <s v="Northeast Dermatology Associates"/>
    <s v="Brookline Dermatology Associates"/>
    <x v="17"/>
    <d v="2020-10-01T00:00:00"/>
    <n v="50"/>
    <x v="252"/>
  </r>
  <r>
    <s v="Northeast Dermatology Associates"/>
    <s v="Northeast Dermatology Associates"/>
    <x v="18"/>
    <d v="2020-10-01T00:00:00"/>
    <n v="94"/>
    <x v="252"/>
  </r>
  <r>
    <s v="North Pacific Dermatology"/>
    <s v="North Pacific Dermatology"/>
    <x v="33"/>
    <d v="2020-10-01T00:00:00"/>
    <n v="48"/>
    <x v="252"/>
  </r>
  <r>
    <s v="Northeast Dermatology Associates"/>
    <s v="Brookline Dermatology Associates"/>
    <x v="16"/>
    <d v="2020-10-01T00:00:00"/>
    <n v="31"/>
    <x v="252"/>
  </r>
  <r>
    <s v="Pacific Dermatology Specialists"/>
    <s v="Pacific Dermatology Specialists"/>
    <x v="41"/>
    <d v="2020-10-01T00:00:00"/>
    <n v="39"/>
    <x v="252"/>
  </r>
  <r>
    <s v="Northeast Dermatology Associates"/>
    <s v="Northeast Dermatology Associates"/>
    <x v="8"/>
    <d v="2020-10-01T00:00:00"/>
    <n v="55"/>
    <x v="252"/>
  </r>
  <r>
    <s v="Pacific Dermatology Specialists"/>
    <s v="Pacific Dermatology Specialists"/>
    <x v="59"/>
    <d v="2020-10-01T00:00:00"/>
    <n v="31"/>
    <x v="252"/>
  </r>
  <r>
    <s v="Vanguard Dermatology"/>
    <s v="Vanguard Dermatology"/>
    <x v="12"/>
    <d v="2020-10-01T00:00:00"/>
    <n v="55"/>
    <x v="252"/>
  </r>
  <r>
    <s v="Vanguard Dermatology"/>
    <s v="Vanguard Dermatology"/>
    <x v="46"/>
    <d v="2020-10-01T00:00:00"/>
    <n v="49"/>
    <x v="252"/>
  </r>
  <r>
    <s v="Dermatology &amp; MOHS Surgery Institute"/>
    <s v="Dermatology &amp; MOHS Surgery Institute"/>
    <x v="29"/>
    <d v="2020-10-01T00:00:00"/>
    <n v="39"/>
    <x v="252"/>
  </r>
  <r>
    <s v="Northeast Dermatology Associates"/>
    <s v="Dermatology of Cape Cod"/>
    <x v="34"/>
    <d v="2020-10-01T00:00:00"/>
    <n v="87"/>
    <x v="252"/>
  </r>
  <r>
    <s v="Northeast Dermatology Associates"/>
    <s v="Northeast Dermatology Associates"/>
    <x v="5"/>
    <d v="2020-10-01T00:00:00"/>
    <n v="99"/>
    <x v="252"/>
  </r>
  <r>
    <s v="Northeast Dermatology Associates"/>
    <s v="Northeast Dermatology Associates"/>
    <x v="35"/>
    <d v="2020-10-01T00:00:00"/>
    <n v="72"/>
    <x v="252"/>
  </r>
  <r>
    <s v="Northeast Dermatology Associates"/>
    <s v="Northeast Dermatology Associates"/>
    <x v="36"/>
    <d v="2020-10-01T00:00:00"/>
    <n v="40"/>
    <x v="252"/>
  </r>
  <r>
    <s v="Northeast Dermatology Associates"/>
    <s v="Northeast Dermatology Associates"/>
    <x v="39"/>
    <d v="2020-10-01T00:00:00"/>
    <n v="15"/>
    <x v="252"/>
  </r>
  <r>
    <s v="Northeast Dermatology Associates"/>
    <s v="Northeast Dermatology Associates"/>
    <x v="7"/>
    <d v="2020-10-01T00:00:00"/>
    <n v="23"/>
    <x v="252"/>
  </r>
  <r>
    <s v="Northeast Dermatology Associates"/>
    <s v="Northeast Dermatology Associates"/>
    <x v="37"/>
    <d v="2020-10-01T00:00:00"/>
    <n v="85"/>
    <x v="252"/>
  </r>
  <r>
    <s v="Northeast Dermatology Associates"/>
    <s v="South Shore Skin Center"/>
    <x v="9"/>
    <d v="2020-10-01T00:00:00"/>
    <n v="201"/>
    <x v="252"/>
  </r>
  <r>
    <s v="Pacific Dermatology Specialists"/>
    <s v="Pacific Dermatology Specialists"/>
    <x v="106"/>
    <d v="2020-10-01T00:00:00"/>
    <n v="1"/>
    <x v="252"/>
  </r>
  <r>
    <s v="Semler Dermatology"/>
    <s v="Semler Dermatology"/>
    <x v="61"/>
    <d v="2020-10-01T00:00:00"/>
    <n v="70"/>
    <x v="252"/>
  </r>
  <r>
    <s v="The Dermatology Group  "/>
    <s v="Swan Dermatology &amp; Aesthetics"/>
    <x v="11"/>
    <d v="2020-10-01T00:00:00"/>
    <n v="48"/>
    <x v="252"/>
  </r>
  <r>
    <s v="The Dermatology Group  "/>
    <s v="The Dermatology Group"/>
    <x v="76"/>
    <d v="2020-10-01T00:00:00"/>
    <n v="21"/>
    <x v="252"/>
  </r>
  <r>
    <s v="Vanguard Dermatology"/>
    <s v="Vanguard Dermatology"/>
    <x v="102"/>
    <d v="2020-10-01T00:00:00"/>
    <n v="12"/>
    <x v="252"/>
  </r>
  <r>
    <s v="The Dermatology Group  "/>
    <s v="The Dermatology Group"/>
    <x v="26"/>
    <d v="2020-10-01T00:00:00"/>
    <n v="73"/>
    <x v="252"/>
  </r>
  <r>
    <s v="North Pacific Dermatology"/>
    <s v="North Pacific Dermatology"/>
    <x v="68"/>
    <d v="2020-10-01T00:00:00"/>
    <n v="1"/>
    <x v="252"/>
  </r>
  <r>
    <s v="North Pacific Dermatology"/>
    <s v="North Pacific Dermatology"/>
    <x v="4"/>
    <d v="2020-10-01T00:00:00"/>
    <n v="19"/>
    <x v="252"/>
  </r>
  <r>
    <s v="NULL"/>
    <s v="Unknown Practice"/>
    <x v="68"/>
    <d v="2020-10-01T00:00:00"/>
    <n v="10"/>
    <x v="252"/>
  </r>
  <r>
    <s v="Northeast Dermatology Associates"/>
    <s v="Northeast Dermatology Associates"/>
    <x v="19"/>
    <d v="2020-10-01T00:00:00"/>
    <n v="42"/>
    <x v="252"/>
  </r>
  <r>
    <s v="Northeast Dermatology Associates"/>
    <s v="Northeast Dermatology Associates"/>
    <x v="6"/>
    <d v="2020-10-01T00:00:00"/>
    <n v="34"/>
    <x v="252"/>
  </r>
  <r>
    <s v="Northeast Dermatology Associates"/>
    <s v="Northeast Dermatology Associates"/>
    <x v="54"/>
    <d v="2020-10-01T00:00:00"/>
    <n v="32"/>
    <x v="252"/>
  </r>
  <r>
    <s v="North Pacific Dermatology"/>
    <s v="Eastside Dermatology"/>
    <x v="3"/>
    <d v="2020-10-01T00:00:00"/>
    <n v="41"/>
    <x v="252"/>
  </r>
  <r>
    <s v="Lupo Center for Aesthetic &amp; General Dermatology"/>
    <s v="Lupo Center for Aesthetic &amp; General Dermatology, LLC"/>
    <x v="2"/>
    <d v="2020-10-01T00:00:00"/>
    <n v="33"/>
    <x v="252"/>
  </r>
  <r>
    <s v="Northeast Dermatology Associates"/>
    <s v="Northeast Dermatology Associates"/>
    <x v="67"/>
    <d v="2020-10-01T00:00:00"/>
    <n v="5"/>
    <x v="252"/>
  </r>
  <r>
    <s v="Northeast Dermatology Associates"/>
    <s v="Northeast Dermatology Associates"/>
    <x v="38"/>
    <d v="2020-10-01T00:00:00"/>
    <n v="52"/>
    <x v="252"/>
  </r>
  <r>
    <s v="Vanguard Dermatology"/>
    <s v="Vanguard Dermatology"/>
    <x v="47"/>
    <d v="2020-10-01T00:00:00"/>
    <n v="2"/>
    <x v="252"/>
  </r>
  <r>
    <s v="Vanguard Dermatology"/>
    <s v="Vanguard Dermatology"/>
    <x v="13"/>
    <d v="2020-10-01T00:00:00"/>
    <n v="97"/>
    <x v="252"/>
  </r>
  <r>
    <s v="The Dermatology Group  "/>
    <s v="The Dermatology Group"/>
    <x v="24"/>
    <d v="2020-10-01T00:00:00"/>
    <n v="147"/>
    <x v="252"/>
  </r>
  <r>
    <s v="The Dermatology Group  "/>
    <s v="The Dermatology Group"/>
    <x v="25"/>
    <d v="2020-10-01T00:00:00"/>
    <n v="24"/>
    <x v="252"/>
  </r>
  <r>
    <s v="Southeast Dermatology Specialists  "/>
    <s v="Southeast Dermatology Specialists"/>
    <x v="43"/>
    <d v="2020-10-01T00:00:00"/>
    <n v="54"/>
    <x v="252"/>
  </r>
  <r>
    <s v="Southeast Dermatology Specialists  "/>
    <s v="Southeast Dermatology Specialists"/>
    <x v="62"/>
    <d v="2020-09-30T00:00:00"/>
    <n v="59"/>
    <x v="253"/>
  </r>
  <r>
    <s v="Pacific Dermatology Specialists"/>
    <s v="Pacific Dermatology Specialists"/>
    <x v="42"/>
    <d v="2020-09-30T00:00:00"/>
    <n v="32"/>
    <x v="253"/>
  </r>
  <r>
    <s v="Semler Dermatology"/>
    <s v="Semler Dermatology"/>
    <x v="61"/>
    <d v="2020-09-30T00:00:00"/>
    <n v="60"/>
    <x v="253"/>
  </r>
  <r>
    <s v="Pacific Dermatology Specialists"/>
    <s v="Pacific Dermatology Specialists"/>
    <x v="59"/>
    <d v="2020-09-30T00:00:00"/>
    <n v="15"/>
    <x v="253"/>
  </r>
  <r>
    <s v="Northeast Dermatology Associates"/>
    <s v="South Shore Skin Center"/>
    <x v="9"/>
    <d v="2020-09-30T00:00:00"/>
    <n v="174"/>
    <x v="253"/>
  </r>
  <r>
    <s v="Northeast Dermatology Associates"/>
    <s v="South Shore Skin Center"/>
    <x v="57"/>
    <d v="2020-09-30T00:00:00"/>
    <n v="134"/>
    <x v="253"/>
  </r>
  <r>
    <s v="The Dermatology Group  "/>
    <s v="The Dermatology Group"/>
    <x v="76"/>
    <d v="2020-09-30T00:00:00"/>
    <n v="44"/>
    <x v="253"/>
  </r>
  <r>
    <s v="Northeast Dermatology Associates"/>
    <s v="Northeast Dermatology Associates"/>
    <x v="56"/>
    <d v="2020-09-30T00:00:00"/>
    <n v="9"/>
    <x v="253"/>
  </r>
  <r>
    <s v="Northeast Dermatology Associates"/>
    <s v="Northeast Dermatology Associates"/>
    <x v="71"/>
    <d v="2020-09-30T00:00:00"/>
    <n v="3"/>
    <x v="253"/>
  </r>
  <r>
    <s v="Northeast Dermatology Associates"/>
    <s v="Northeast Dermatology Associates"/>
    <x v="53"/>
    <d v="2020-09-30T00:00:00"/>
    <n v="88"/>
    <x v="253"/>
  </r>
  <r>
    <s v="Northeast Dermatology Associates"/>
    <s v="Northeast Dermatology Associates"/>
    <x v="54"/>
    <d v="2020-09-30T00:00:00"/>
    <n v="25"/>
    <x v="253"/>
  </r>
  <r>
    <s v="Northeast Dermatology Associates"/>
    <s v="Northeast Dermatology Associates"/>
    <x v="55"/>
    <d v="2020-09-30T00:00:00"/>
    <n v="23"/>
    <x v="253"/>
  </r>
  <r>
    <s v="North Pacific Dermatology"/>
    <s v="North Pacific Dermatology"/>
    <x v="68"/>
    <d v="2020-09-30T00:00:00"/>
    <n v="2"/>
    <x v="253"/>
  </r>
  <r>
    <s v="Northeast Dermatology Associates"/>
    <s v="Northeast Dermatology Associates"/>
    <x v="67"/>
    <d v="2020-09-30T00:00:00"/>
    <n v="35"/>
    <x v="253"/>
  </r>
  <r>
    <s v="Northeast Dermatology Associates"/>
    <s v="Northeast Dermatology Associates"/>
    <x v="36"/>
    <d v="2020-09-30T00:00:00"/>
    <n v="106"/>
    <x v="253"/>
  </r>
  <r>
    <s v="Northeast Dermatology Associates"/>
    <s v="Northeast Dermatology Associates"/>
    <x v="39"/>
    <d v="2020-09-30T00:00:00"/>
    <n v="30"/>
    <x v="253"/>
  </r>
  <r>
    <s v="Northeast Dermatology Associates"/>
    <s v="Northeast Dermatology Associates"/>
    <x v="38"/>
    <d v="2020-09-30T00:00:00"/>
    <n v="73"/>
    <x v="253"/>
  </r>
  <r>
    <s v="Northeast Dermatology Associates"/>
    <s v="Northeast Dermatology Associates"/>
    <x v="37"/>
    <d v="2020-09-30T00:00:00"/>
    <n v="92"/>
    <x v="253"/>
  </r>
  <r>
    <s v="North Pacific Dermatology"/>
    <s v="North Pacific Dermatology"/>
    <x v="33"/>
    <d v="2020-09-30T00:00:00"/>
    <n v="60"/>
    <x v="253"/>
  </r>
  <r>
    <s v="Northeast Dermatology Associates"/>
    <s v="Dermatology of Cape Cod"/>
    <x v="34"/>
    <d v="2020-09-30T00:00:00"/>
    <n v="86"/>
    <x v="253"/>
  </r>
  <r>
    <s v="Vanguard Dermatology"/>
    <s v="Vanguard Dermatology"/>
    <x v="47"/>
    <d v="2020-09-30T00:00:00"/>
    <n v="48"/>
    <x v="253"/>
  </r>
  <r>
    <s v="Pacific Dermatology Specialists"/>
    <s v="Pacific Dermatology Specialists"/>
    <x v="41"/>
    <d v="2020-09-30T00:00:00"/>
    <n v="14"/>
    <x v="253"/>
  </r>
  <r>
    <s v="Southeast Dermatology Specialists  "/>
    <s v="Southeast Dermatology Specialists"/>
    <x v="81"/>
    <d v="2020-09-30T00:00:00"/>
    <n v="1"/>
    <x v="253"/>
  </r>
  <r>
    <s v="Southeast Dermatology Specialists  "/>
    <s v="Southeast Dermatology Specialists"/>
    <x v="43"/>
    <d v="2020-09-30T00:00:00"/>
    <n v="42"/>
    <x v="253"/>
  </r>
  <r>
    <s v="Pacific Dermatology Specialists"/>
    <s v="Pacific Dermatology Specialists"/>
    <x v="92"/>
    <d v="2020-09-30T00:00:00"/>
    <n v="2"/>
    <x v="253"/>
  </r>
  <r>
    <s v="Northeast Dermatology Associates"/>
    <s v="Northeast Dermatology Associates"/>
    <x v="21"/>
    <d v="2020-09-30T00:00:00"/>
    <n v="21"/>
    <x v="253"/>
  </r>
  <r>
    <s v="Northeast Dermatology Associates"/>
    <s v="Northeast Dermatology Associates"/>
    <x v="22"/>
    <d v="2020-09-30T00:00:00"/>
    <n v="105"/>
    <x v="253"/>
  </r>
  <r>
    <s v="Northeast Dermatology Associates"/>
    <s v="Northeast Dermatology Associates"/>
    <x v="18"/>
    <d v="2020-09-30T00:00:00"/>
    <n v="102"/>
    <x v="253"/>
  </r>
  <r>
    <s v="Northeast Dermatology Associates"/>
    <s v="Brookline Dermatology Associates"/>
    <x v="16"/>
    <d v="2020-09-30T00:00:00"/>
    <n v="36"/>
    <x v="253"/>
  </r>
  <r>
    <s v="Northeast Dermatology Associates"/>
    <s v="Brookline Dermatology Associates"/>
    <x v="17"/>
    <d v="2020-09-30T00:00:00"/>
    <n v="37"/>
    <x v="253"/>
  </r>
  <r>
    <s v="NULL"/>
    <s v="Unknown Practice"/>
    <x v="68"/>
    <d v="2020-09-30T00:00:00"/>
    <n v="1"/>
    <x v="253"/>
  </r>
  <r>
    <s v="Vanguard Dermatology"/>
    <s v="Vanguard Dermatology"/>
    <x v="27"/>
    <d v="2020-09-30T00:00:00"/>
    <n v="20"/>
    <x v="253"/>
  </r>
  <r>
    <s v="The Dermatology Group  "/>
    <s v="The Dermatology Group"/>
    <x v="25"/>
    <d v="2020-09-30T00:00:00"/>
    <n v="27"/>
    <x v="253"/>
  </r>
  <r>
    <s v="The Dermatology Group  "/>
    <s v="The Dermatology Group"/>
    <x v="26"/>
    <d v="2020-09-30T00:00:00"/>
    <n v="15"/>
    <x v="253"/>
  </r>
  <r>
    <s v="The Dermatology Group  "/>
    <s v="The Dermatology Group"/>
    <x v="24"/>
    <d v="2020-09-30T00:00:00"/>
    <n v="170"/>
    <x v="253"/>
  </r>
  <r>
    <s v="Northeast Dermatology Associates"/>
    <s v="Northeast Dermatology Associates"/>
    <x v="5"/>
    <d v="2020-09-30T00:00:00"/>
    <n v="114"/>
    <x v="253"/>
  </r>
  <r>
    <s v="North Pacific Dermatology"/>
    <s v="North Pacific Dermatology"/>
    <x v="4"/>
    <d v="2020-09-30T00:00:00"/>
    <n v="16"/>
    <x v="253"/>
  </r>
  <r>
    <s v="North Pacific Dermatology"/>
    <s v="Eastside Dermatology"/>
    <x v="3"/>
    <d v="2020-09-30T00:00:00"/>
    <n v="3"/>
    <x v="253"/>
  </r>
  <r>
    <s v="Northeast Dermatology Associates"/>
    <s v="Northeast Dermatology Associates"/>
    <x v="7"/>
    <d v="2020-09-30T00:00:00"/>
    <n v="1"/>
    <x v="253"/>
  </r>
  <r>
    <s v="Northeast Dermatology Associates"/>
    <s v="Northeast Dermatology Associates"/>
    <x v="8"/>
    <d v="2020-09-30T00:00:00"/>
    <n v="63"/>
    <x v="253"/>
  </r>
  <r>
    <s v="Pacific Dermatology Specialists"/>
    <s v="Pacific Dermatology Specialists"/>
    <x v="65"/>
    <d v="2020-09-30T00:00:00"/>
    <n v="14"/>
    <x v="253"/>
  </r>
  <r>
    <s v="Southeast Dermatology Specialists  "/>
    <s v="Southeast Dermatology Specialists"/>
    <x v="66"/>
    <d v="2020-09-30T00:00:00"/>
    <n v="1"/>
    <x v="253"/>
  </r>
  <r>
    <s v="Pacific Dermatology Specialists"/>
    <s v="Pacific Dermatology Specialists"/>
    <x v="60"/>
    <d v="2020-09-30T00:00:00"/>
    <n v="8"/>
    <x v="253"/>
  </r>
  <r>
    <s v="Vanguard Dermatology"/>
    <s v="Vanguard Dermatology"/>
    <x v="12"/>
    <d v="2020-09-30T00:00:00"/>
    <n v="16"/>
    <x v="253"/>
  </r>
  <r>
    <s v="Vanguard Dermatology"/>
    <s v="Vanguard Dermatology"/>
    <x v="102"/>
    <d v="2020-09-30T00:00:00"/>
    <n v="9"/>
    <x v="253"/>
  </r>
  <r>
    <s v="The Dermatology Group  "/>
    <s v="Swan Dermatology &amp; Aesthetics"/>
    <x v="11"/>
    <d v="2020-09-30T00:00:00"/>
    <n v="40"/>
    <x v="253"/>
  </r>
  <r>
    <s v="Vanguard Dermatology"/>
    <s v="Vanguard Dermatology"/>
    <x v="13"/>
    <d v="2020-09-30T00:00:00"/>
    <n v="143"/>
    <x v="253"/>
  </r>
  <r>
    <s v="The Dermatology Group  "/>
    <s v="The Dermatology Group"/>
    <x v="76"/>
    <d v="2020-09-29T00:00:00"/>
    <n v="41"/>
    <x v="254"/>
  </r>
  <r>
    <s v="The Dermatology Group  "/>
    <s v="The Dermatology Group"/>
    <x v="100"/>
    <d v="2020-09-29T00:00:00"/>
    <n v="1"/>
    <x v="254"/>
  </r>
  <r>
    <s v="The Dermatology Group  "/>
    <s v="The Dermatology Group"/>
    <x v="25"/>
    <d v="2020-09-29T00:00:00"/>
    <n v="31"/>
    <x v="254"/>
  </r>
  <r>
    <s v="Semler Dermatology"/>
    <s v="Semler Dermatology"/>
    <x v="61"/>
    <d v="2020-09-29T00:00:00"/>
    <n v="67"/>
    <x v="254"/>
  </r>
  <r>
    <s v="Pacific Dermatology Specialists"/>
    <s v="Pacific Dermatology Specialists"/>
    <x v="72"/>
    <d v="2020-09-29T00:00:00"/>
    <n v="20"/>
    <x v="254"/>
  </r>
  <r>
    <s v="Pacific Dermatology Specialists"/>
    <s v="Pacific Dermatology Specialists"/>
    <x v="59"/>
    <d v="2020-09-29T00:00:00"/>
    <n v="32"/>
    <x v="254"/>
  </r>
  <r>
    <s v="Northeast Dermatology Associates"/>
    <s v="Northeast Dermatology Associates"/>
    <x v="37"/>
    <d v="2020-09-29T00:00:00"/>
    <n v="90"/>
    <x v="254"/>
  </r>
  <r>
    <s v="Northeast Dermatology Associates"/>
    <s v="Northeast Dermatology Associates"/>
    <x v="39"/>
    <d v="2020-09-29T00:00:00"/>
    <n v="24"/>
    <x v="254"/>
  </r>
  <r>
    <s v="Northeast Dermatology Associates"/>
    <s v="Northeast Dermatology Associates"/>
    <x v="19"/>
    <d v="2020-09-29T00:00:00"/>
    <n v="26"/>
    <x v="254"/>
  </r>
  <r>
    <s v="Northeast Dermatology Associates"/>
    <s v="Northeast Dermatology Associates"/>
    <x v="54"/>
    <d v="2020-09-29T00:00:00"/>
    <n v="30"/>
    <x v="254"/>
  </r>
  <r>
    <s v="North Pacific Dermatology"/>
    <s v="North Pacific Dermatology"/>
    <x v="68"/>
    <d v="2020-09-29T00:00:00"/>
    <n v="2"/>
    <x v="254"/>
  </r>
  <r>
    <s v="The Dermatology Group  "/>
    <s v="The Dermatology Group"/>
    <x v="77"/>
    <d v="2020-09-29T00:00:00"/>
    <n v="12"/>
    <x v="254"/>
  </r>
  <r>
    <s v="Vanguard Dermatology"/>
    <s v="Vanguard Dermatology"/>
    <x v="47"/>
    <d v="2020-09-29T00:00:00"/>
    <n v="36"/>
    <x v="254"/>
  </r>
  <r>
    <s v="Northeast Dermatology Associates"/>
    <s v="South Shore Skin Center"/>
    <x v="57"/>
    <d v="2020-09-29T00:00:00"/>
    <n v="206"/>
    <x v="254"/>
  </r>
  <r>
    <s v="Northeast Dermatology Associates"/>
    <s v="South Shore Skin Center"/>
    <x v="9"/>
    <d v="2020-09-29T00:00:00"/>
    <n v="151"/>
    <x v="254"/>
  </r>
  <r>
    <s v="Pacific Dermatology Specialists"/>
    <s v="Pacific Dermatology Specialists"/>
    <x v="42"/>
    <d v="2020-09-29T00:00:00"/>
    <n v="14"/>
    <x v="254"/>
  </r>
  <r>
    <s v="Southeast Dermatology Specialists  "/>
    <s v="Southeast Dermatology Specialists"/>
    <x v="43"/>
    <d v="2020-09-29T00:00:00"/>
    <n v="40"/>
    <x v="254"/>
  </r>
  <r>
    <s v="North Pacific Dermatology"/>
    <s v="North Pacific Dermatology"/>
    <x v="4"/>
    <d v="2020-09-29T00:00:00"/>
    <n v="24"/>
    <x v="254"/>
  </r>
  <r>
    <s v="North Pacific Dermatology"/>
    <s v="Eastside Dermatology"/>
    <x v="3"/>
    <d v="2020-09-29T00:00:00"/>
    <n v="23"/>
    <x v="254"/>
  </r>
  <r>
    <s v="North Pacific Dermatology"/>
    <s v="North Pacific Dermatology"/>
    <x v="33"/>
    <d v="2020-09-29T00:00:00"/>
    <n v="57"/>
    <x v="254"/>
  </r>
  <r>
    <s v="Northeast Dermatology Associates"/>
    <s v="Northeast Dermatology Associates"/>
    <x v="38"/>
    <d v="2020-09-29T00:00:00"/>
    <n v="81"/>
    <x v="254"/>
  </r>
  <r>
    <s v="Northeast Dermatology Associates"/>
    <s v="Northeast Dermatology Associates"/>
    <x v="56"/>
    <d v="2020-09-29T00:00:00"/>
    <n v="6"/>
    <x v="254"/>
  </r>
  <r>
    <s v="Northeast Dermatology Associates"/>
    <s v="Northeast Dermatology Associates"/>
    <x v="67"/>
    <d v="2020-09-29T00:00:00"/>
    <n v="20"/>
    <x v="254"/>
  </r>
  <r>
    <s v="Northeast Dermatology Associates"/>
    <s v="Northeast Dermatology Associates"/>
    <x v="53"/>
    <d v="2020-09-29T00:00:00"/>
    <n v="50"/>
    <x v="254"/>
  </r>
  <r>
    <s v="Northeast Dermatology Associates"/>
    <s v="Northeast Dermatology Associates"/>
    <x v="55"/>
    <d v="2020-09-29T00:00:00"/>
    <n v="28"/>
    <x v="254"/>
  </r>
  <r>
    <s v="Southeast Dermatology Specialists  "/>
    <s v="Southeast Dermatology Specialists"/>
    <x v="62"/>
    <d v="2020-09-29T00:00:00"/>
    <n v="28"/>
    <x v="254"/>
  </r>
  <r>
    <s v="Pacific Dermatology Specialists"/>
    <s v="Pacific Dermatology Specialists"/>
    <x v="60"/>
    <d v="2020-09-29T00:00:00"/>
    <n v="25"/>
    <x v="254"/>
  </r>
  <r>
    <s v="Pacific Dermatology Specialists"/>
    <s v="Pacific Dermatology Specialists"/>
    <x v="90"/>
    <d v="2020-09-29T00:00:00"/>
    <n v="2"/>
    <x v="254"/>
  </r>
  <r>
    <s v="Vanguard Dermatology"/>
    <s v="Vanguard Dermatology"/>
    <x v="13"/>
    <d v="2020-09-29T00:00:00"/>
    <n v="70"/>
    <x v="254"/>
  </r>
  <r>
    <s v="The Dermatology Group  "/>
    <s v="The Dermatology Group"/>
    <x v="24"/>
    <d v="2020-09-29T00:00:00"/>
    <n v="162"/>
    <x v="254"/>
  </r>
  <r>
    <s v="Northeast Dermatology Associates"/>
    <s v="Northeast Dermatology Associates"/>
    <x v="18"/>
    <d v="2020-09-29T00:00:00"/>
    <n v="48"/>
    <x v="254"/>
  </r>
  <r>
    <s v="Northeast Dermatology Associates"/>
    <s v="Brookline Dermatology Associates"/>
    <x v="17"/>
    <d v="2020-09-29T00:00:00"/>
    <n v="1"/>
    <x v="254"/>
  </r>
  <r>
    <s v="Northeast Dermatology Associates"/>
    <s v="Northeast Dermatology Associates"/>
    <x v="21"/>
    <d v="2020-09-29T00:00:00"/>
    <n v="39"/>
    <x v="254"/>
  </r>
  <r>
    <s v="Northeast Dermatology Associates"/>
    <s v="Northeast Dermatology Associates"/>
    <x v="71"/>
    <d v="2020-09-29T00:00:00"/>
    <n v="1"/>
    <x v="254"/>
  </r>
  <r>
    <s v="Northeast Dermatology Associates"/>
    <s v="Northeast Dermatology Associates"/>
    <x v="22"/>
    <d v="2020-09-29T00:00:00"/>
    <n v="122"/>
    <x v="254"/>
  </r>
  <r>
    <s v="Northeast Dermatology Associates"/>
    <s v="Brookline Dermatology Associates"/>
    <x v="16"/>
    <d v="2020-09-29T00:00:00"/>
    <n v="33"/>
    <x v="254"/>
  </r>
  <r>
    <s v="Northeast Dermatology Associates"/>
    <s v="Northeast Dermatology Associates"/>
    <x v="5"/>
    <d v="2020-09-29T00:00:00"/>
    <n v="102"/>
    <x v="254"/>
  </r>
  <r>
    <s v="Northeast Dermatology Associates"/>
    <s v="Dermatology of Cape Cod"/>
    <x v="34"/>
    <d v="2020-09-29T00:00:00"/>
    <n v="106"/>
    <x v="254"/>
  </r>
  <r>
    <s v="Northeast Dermatology Associates"/>
    <s v="Northeast Dermatology Associates"/>
    <x v="35"/>
    <d v="2020-09-29T00:00:00"/>
    <n v="58"/>
    <x v="254"/>
  </r>
  <r>
    <s v="Northeast Dermatology Associates"/>
    <s v="Northeast Dermatology Associates"/>
    <x v="36"/>
    <d v="2020-09-29T00:00:00"/>
    <n v="105"/>
    <x v="254"/>
  </r>
  <r>
    <s v="Northeast Dermatology Associates"/>
    <s v="Northeast Dermatology Associates"/>
    <x v="7"/>
    <d v="2020-09-29T00:00:00"/>
    <n v="51"/>
    <x v="254"/>
  </r>
  <r>
    <s v="The Dermatology Group  "/>
    <s v="Swan Dermatology &amp; Aesthetics"/>
    <x v="11"/>
    <d v="2020-09-29T00:00:00"/>
    <n v="45"/>
    <x v="254"/>
  </r>
  <r>
    <s v="The Dermatology Group  "/>
    <s v="The Dermatology Group"/>
    <x v="26"/>
    <d v="2020-09-29T00:00:00"/>
    <n v="32"/>
    <x v="254"/>
  </r>
  <r>
    <s v="Vanguard Dermatology"/>
    <s v="Vanguard Dermatology"/>
    <x v="108"/>
    <d v="2020-09-29T00:00:00"/>
    <n v="8"/>
    <x v="254"/>
  </r>
  <r>
    <s v="Northeast Dermatology Associates"/>
    <s v="Northeast Dermatology Associates"/>
    <x v="8"/>
    <d v="2020-09-29T00:00:00"/>
    <n v="21"/>
    <x v="254"/>
  </r>
  <r>
    <s v="Pacific Dermatology Specialists"/>
    <s v="Pacific Dermatology Specialists"/>
    <x v="73"/>
    <d v="2020-09-29T00:00:00"/>
    <n v="14"/>
    <x v="254"/>
  </r>
  <r>
    <s v="Pacific Dermatology Specialists"/>
    <s v="Pacific Dermatology Specialists"/>
    <x v="92"/>
    <d v="2020-09-29T00:00:00"/>
    <n v="14"/>
    <x v="254"/>
  </r>
  <r>
    <s v="Pacific Dermatology Specialists"/>
    <s v="Pacific Dermatology Specialists"/>
    <x v="41"/>
    <d v="2020-09-29T00:00:00"/>
    <n v="1"/>
    <x v="254"/>
  </r>
  <r>
    <s v="Southeast Dermatology Specialists  "/>
    <s v="Southeast Dermatology Specialists"/>
    <x v="43"/>
    <d v="2020-09-28T00:00:00"/>
    <n v="49"/>
    <x v="255"/>
  </r>
  <r>
    <s v="The Dermatology Group  "/>
    <s v="The Dermatology Group"/>
    <x v="25"/>
    <d v="2020-09-28T00:00:00"/>
    <n v="26"/>
    <x v="255"/>
  </r>
  <r>
    <s v="The Dermatology Group  "/>
    <s v="The Dermatology Group"/>
    <x v="24"/>
    <d v="2020-09-28T00:00:00"/>
    <n v="114"/>
    <x v="255"/>
  </r>
  <r>
    <s v="Vanguard Dermatology"/>
    <s v="Vanguard Dermatology"/>
    <x v="13"/>
    <d v="2020-09-28T00:00:00"/>
    <n v="119"/>
    <x v="255"/>
  </r>
  <r>
    <s v="Northeast Dermatology Associates"/>
    <s v="Northeast Dermatology Associates"/>
    <x v="22"/>
    <d v="2020-09-28T00:00:00"/>
    <n v="81"/>
    <x v="255"/>
  </r>
  <r>
    <s v="Northeast Dermatology Associates"/>
    <s v="Northeast Dermatology Associates"/>
    <x v="19"/>
    <d v="2020-09-28T00:00:00"/>
    <n v="3"/>
    <x v="255"/>
  </r>
  <r>
    <s v="Northeast Dermatology Associates"/>
    <s v="Northeast Dermatology Associates"/>
    <x v="67"/>
    <d v="2020-09-28T00:00:00"/>
    <n v="49"/>
    <x v="255"/>
  </r>
  <r>
    <s v="North Pacific Dermatology"/>
    <s v="Eastside Dermatology"/>
    <x v="3"/>
    <d v="2020-09-28T00:00:00"/>
    <n v="23"/>
    <x v="255"/>
  </r>
  <r>
    <s v="Northeast Dermatology Associates"/>
    <s v="Northeast Dermatology Associates"/>
    <x v="20"/>
    <d v="2020-09-28T00:00:00"/>
    <n v="17"/>
    <x v="255"/>
  </r>
  <r>
    <s v="North Pacific Dermatology"/>
    <s v="North Pacific Dermatology"/>
    <x v="4"/>
    <d v="2020-09-28T00:00:00"/>
    <n v="18"/>
    <x v="255"/>
  </r>
  <r>
    <s v="The Dermatology Group  "/>
    <s v="Swan Dermatology &amp; Aesthetics"/>
    <x v="11"/>
    <d v="2020-09-28T00:00:00"/>
    <n v="48"/>
    <x v="255"/>
  </r>
  <r>
    <s v="The Dermatology Group  "/>
    <s v="The Dermatology Group"/>
    <x v="76"/>
    <d v="2020-09-28T00:00:00"/>
    <n v="21"/>
    <x v="255"/>
  </r>
  <r>
    <s v="The Dermatology Group  "/>
    <s v="The Dermatology Group"/>
    <x v="26"/>
    <d v="2020-09-28T00:00:00"/>
    <n v="11"/>
    <x v="255"/>
  </r>
  <r>
    <s v="The Dermatology Group  "/>
    <s v="The Dermatology Group"/>
    <x v="77"/>
    <d v="2020-09-28T00:00:00"/>
    <n v="56"/>
    <x v="255"/>
  </r>
  <r>
    <s v="Semler Dermatology"/>
    <s v="Semler Dermatology"/>
    <x v="61"/>
    <d v="2020-09-28T00:00:00"/>
    <n v="96"/>
    <x v="255"/>
  </r>
  <r>
    <s v="Pacific Dermatology Specialists"/>
    <s v="Pacific Dermatology Specialists"/>
    <x v="65"/>
    <d v="2020-09-28T00:00:00"/>
    <n v="32"/>
    <x v="255"/>
  </r>
  <r>
    <s v="Northeast Dermatology Associates"/>
    <s v="South Shore Skin Center"/>
    <x v="9"/>
    <d v="2020-09-28T00:00:00"/>
    <n v="153"/>
    <x v="255"/>
  </r>
  <r>
    <s v="Northeast Dermatology Associates"/>
    <s v="Northeast Dermatology Associates"/>
    <x v="54"/>
    <d v="2020-09-28T00:00:00"/>
    <n v="28"/>
    <x v="255"/>
  </r>
  <r>
    <s v="Northeast Dermatology Associates"/>
    <s v="Northeast Dermatology Associates"/>
    <x v="39"/>
    <d v="2020-09-28T00:00:00"/>
    <n v="27"/>
    <x v="255"/>
  </r>
  <r>
    <s v="Northeast Dermatology Associates"/>
    <s v="Northeast Dermatology Associates"/>
    <x v="71"/>
    <d v="2020-09-28T00:00:00"/>
    <n v="1"/>
    <x v="255"/>
  </r>
  <r>
    <s v="Northeast Dermatology Associates"/>
    <s v="Northeast Dermatology Associates"/>
    <x v="37"/>
    <d v="2020-09-28T00:00:00"/>
    <n v="60"/>
    <x v="255"/>
  </r>
  <r>
    <s v="Northeast Dermatology Associates"/>
    <s v="Northeast Dermatology Associates"/>
    <x v="7"/>
    <d v="2020-09-28T00:00:00"/>
    <n v="45"/>
    <x v="255"/>
  </r>
  <r>
    <s v="Northeast Dermatology Associates"/>
    <s v="Northeast Dermatology Associates"/>
    <x v="5"/>
    <d v="2020-09-28T00:00:00"/>
    <n v="113"/>
    <x v="255"/>
  </r>
  <r>
    <s v="Pacific Dermatology Specialists"/>
    <s v="Pacific Dermatology Specialists"/>
    <x v="41"/>
    <d v="2020-09-28T00:00:00"/>
    <n v="38"/>
    <x v="255"/>
  </r>
  <r>
    <s v="Northeast Dermatology Associates"/>
    <s v="Northeast Dermatology Associates"/>
    <x v="8"/>
    <d v="2020-09-28T00:00:00"/>
    <n v="45"/>
    <x v="255"/>
  </r>
  <r>
    <s v="Pacific Dermatology Specialists"/>
    <s v="Pacific Dermatology Specialists"/>
    <x v="59"/>
    <d v="2020-09-28T00:00:00"/>
    <n v="28"/>
    <x v="255"/>
  </r>
  <r>
    <s v="Pacific Dermatology Specialists"/>
    <s v="Pacific Dermatology Specialists"/>
    <x v="72"/>
    <d v="2020-09-28T00:00:00"/>
    <n v="32"/>
    <x v="255"/>
  </r>
  <r>
    <s v="Vanguard Dermatology"/>
    <s v="Vanguard Dermatology"/>
    <x v="12"/>
    <d v="2020-09-28T00:00:00"/>
    <n v="34"/>
    <x v="255"/>
  </r>
  <r>
    <s v="Northeast Dermatology Associates"/>
    <s v="Northeast Dermatology Associates"/>
    <x v="18"/>
    <d v="2020-09-28T00:00:00"/>
    <n v="55"/>
    <x v="255"/>
  </r>
  <r>
    <s v="Northeast Dermatology Associates"/>
    <s v="Dermatology of Cape Cod"/>
    <x v="34"/>
    <d v="2020-09-28T00:00:00"/>
    <n v="57"/>
    <x v="255"/>
  </r>
  <r>
    <s v="North Pacific Dermatology"/>
    <s v="North Pacific Dermatology"/>
    <x v="33"/>
    <d v="2020-09-28T00:00:00"/>
    <n v="56"/>
    <x v="255"/>
  </r>
  <r>
    <s v="Northeast Dermatology Associates"/>
    <s v="Northeast Dermatology Associates"/>
    <x v="55"/>
    <d v="2020-09-28T00:00:00"/>
    <n v="26"/>
    <x v="255"/>
  </r>
  <r>
    <s v="Northeast Dermatology Associates"/>
    <s v="Northeast Dermatology Associates"/>
    <x v="53"/>
    <d v="2020-09-28T00:00:00"/>
    <n v="39"/>
    <x v="255"/>
  </r>
  <r>
    <s v="Northeast Dermatology Associates"/>
    <s v="Northeast Dermatology Associates"/>
    <x v="36"/>
    <d v="2020-09-28T00:00:00"/>
    <n v="115"/>
    <x v="255"/>
  </r>
  <r>
    <s v="Northeast Dermatology Associates"/>
    <s v="Northeast Dermatology Associates"/>
    <x v="35"/>
    <d v="2020-09-28T00:00:00"/>
    <n v="44"/>
    <x v="255"/>
  </r>
  <r>
    <s v="Northeast Dermatology Associates"/>
    <s v="Northeast Dermatology Associates"/>
    <x v="38"/>
    <d v="2020-09-28T00:00:00"/>
    <n v="32"/>
    <x v="255"/>
  </r>
  <r>
    <s v="Northeast Dermatology Associates"/>
    <s v="Northeast Dermatology Associates"/>
    <x v="56"/>
    <d v="2020-09-28T00:00:00"/>
    <n v="15"/>
    <x v="255"/>
  </r>
  <r>
    <s v="Pacific Dermatology Specialists"/>
    <s v="Pacific Dermatology Specialists"/>
    <x v="73"/>
    <d v="2020-09-28T00:00:00"/>
    <n v="12"/>
    <x v="255"/>
  </r>
  <r>
    <s v="Northeast Dermatology Associates"/>
    <s v="South Shore Skin Center"/>
    <x v="57"/>
    <d v="2020-09-28T00:00:00"/>
    <n v="50"/>
    <x v="255"/>
  </r>
  <r>
    <s v="Pacific Dermatology Specialists"/>
    <s v="Pacific Dermatology Specialists"/>
    <x v="42"/>
    <d v="2020-09-28T00:00:00"/>
    <n v="4"/>
    <x v="255"/>
  </r>
  <r>
    <s v="Southeast Dermatology Specialists  "/>
    <s v="Southeast Dermatology Specialists"/>
    <x v="62"/>
    <d v="2020-09-28T00:00:00"/>
    <n v="50"/>
    <x v="255"/>
  </r>
  <r>
    <s v="Vanguard Dermatology"/>
    <s v="Vanguard Dermatology"/>
    <x v="47"/>
    <d v="2020-09-28T00:00:00"/>
    <n v="10"/>
    <x v="255"/>
  </r>
  <r>
    <s v="Vanguard Dermatology"/>
    <s v="Vanguard Dermatology"/>
    <x v="46"/>
    <d v="2020-09-28T00:00:00"/>
    <n v="37"/>
    <x v="255"/>
  </r>
  <r>
    <s v="Vanguard Dermatology"/>
    <s v="Vanguard Dermatology"/>
    <x v="27"/>
    <d v="2020-09-28T00:00:00"/>
    <n v="33"/>
    <x v="255"/>
  </r>
  <r>
    <s v="Northeast Dermatology Associates"/>
    <s v="Northeast Dermatology Associates"/>
    <x v="35"/>
    <d v="2020-09-27T00:00:00"/>
    <n v="15"/>
    <x v="256"/>
  </r>
  <r>
    <s v="Vanguard Dermatology"/>
    <s v="Vanguard Dermatology"/>
    <x v="47"/>
    <d v="2020-09-26T00:00:00"/>
    <n v="4"/>
    <x v="257"/>
  </r>
  <r>
    <s v="Vanguard Dermatology"/>
    <s v="Vanguard Dermatology"/>
    <x v="13"/>
    <d v="2020-09-26T00:00:00"/>
    <n v="40"/>
    <x v="257"/>
  </r>
  <r>
    <s v="Southeast Dermatology Specialists  "/>
    <s v="Southeast Dermatology Specialists"/>
    <x v="43"/>
    <d v="2020-09-26T00:00:00"/>
    <n v="18"/>
    <x v="257"/>
  </r>
  <r>
    <s v="Southeast Dermatology Specialists  "/>
    <s v="Southeast Dermatology Specialists"/>
    <x v="62"/>
    <d v="2020-09-25T00:00:00"/>
    <n v="24"/>
    <x v="258"/>
  </r>
  <r>
    <s v="Semler Dermatology"/>
    <s v="Semler Dermatology"/>
    <x v="61"/>
    <d v="2020-09-25T00:00:00"/>
    <n v="29"/>
    <x v="258"/>
  </r>
  <r>
    <s v="Vanguard Dermatology"/>
    <s v="Vanguard Dermatology"/>
    <x v="12"/>
    <d v="2020-09-25T00:00:00"/>
    <n v="24"/>
    <x v="258"/>
  </r>
  <r>
    <s v="Vanguard Dermatology"/>
    <s v="Vanguard Dermatology"/>
    <x v="84"/>
    <d v="2020-09-25T00:00:00"/>
    <n v="16"/>
    <x v="258"/>
  </r>
  <r>
    <s v="Northeast Dermatology Associates"/>
    <s v="Northeast Dermatology Associates"/>
    <x v="37"/>
    <d v="2020-09-25T00:00:00"/>
    <n v="107"/>
    <x v="258"/>
  </r>
  <r>
    <s v="Northeast Dermatology Associates"/>
    <s v="Northeast Dermatology Associates"/>
    <x v="56"/>
    <d v="2020-09-25T00:00:00"/>
    <n v="9"/>
    <x v="258"/>
  </r>
  <r>
    <s v="Northeast Dermatology Associates"/>
    <s v="Northeast Dermatology Associates"/>
    <x v="54"/>
    <d v="2020-09-25T00:00:00"/>
    <n v="31"/>
    <x v="258"/>
  </r>
  <r>
    <s v="Vanguard Dermatology"/>
    <s v="Vanguard Dermatology"/>
    <x v="88"/>
    <d v="2020-09-25T00:00:00"/>
    <n v="2"/>
    <x v="258"/>
  </r>
  <r>
    <s v="Southeast Dermatology Specialists  "/>
    <s v="Southeast Dermatology Specialists"/>
    <x v="43"/>
    <d v="2020-09-25T00:00:00"/>
    <n v="48"/>
    <x v="258"/>
  </r>
  <r>
    <s v="Southeast Dermatology Specialists  "/>
    <s v="Southeast Dermatology Specialists"/>
    <x v="81"/>
    <d v="2020-09-25T00:00:00"/>
    <n v="1"/>
    <x v="258"/>
  </r>
  <r>
    <s v="Pacific Dermatology Specialists"/>
    <s v="Pacific Dermatology Specialists"/>
    <x v="42"/>
    <d v="2020-09-25T00:00:00"/>
    <n v="35"/>
    <x v="258"/>
  </r>
  <r>
    <s v="Pacific Dermatology Specialists"/>
    <s v="Pacific Dermatology Specialists"/>
    <x v="41"/>
    <d v="2020-09-25T00:00:00"/>
    <n v="38"/>
    <x v="258"/>
  </r>
  <r>
    <s v="Northeast Dermatology Associates"/>
    <s v="South Shore Skin Center"/>
    <x v="57"/>
    <d v="2020-09-25T00:00:00"/>
    <n v="59"/>
    <x v="258"/>
  </r>
  <r>
    <s v="Northeast Dermatology Associates"/>
    <s v="Northeast Dermatology Associates"/>
    <x v="38"/>
    <d v="2020-09-25T00:00:00"/>
    <n v="50"/>
    <x v="258"/>
  </r>
  <r>
    <s v="Northeast Dermatology Associates"/>
    <s v="Northeast Dermatology Associates"/>
    <x v="35"/>
    <d v="2020-09-25T00:00:00"/>
    <n v="33"/>
    <x v="258"/>
  </r>
  <r>
    <s v="Northeast Dermatology Associates"/>
    <s v="Northeast Dermatology Associates"/>
    <x v="36"/>
    <d v="2020-09-25T00:00:00"/>
    <n v="50"/>
    <x v="258"/>
  </r>
  <r>
    <s v="Northeast Dermatology Associates"/>
    <s v="Northeast Dermatology Associates"/>
    <x v="67"/>
    <d v="2020-09-25T00:00:00"/>
    <n v="19"/>
    <x v="258"/>
  </r>
  <r>
    <s v="Northeast Dermatology Associates"/>
    <s v="Northeast Dermatology Associates"/>
    <x v="53"/>
    <d v="2020-09-25T00:00:00"/>
    <n v="63"/>
    <x v="258"/>
  </r>
  <r>
    <s v="North Pacific Dermatology"/>
    <s v="North Pacific Dermatology"/>
    <x v="33"/>
    <d v="2020-09-25T00:00:00"/>
    <n v="23"/>
    <x v="258"/>
  </r>
  <r>
    <s v="Northeast Dermatology Associates"/>
    <s v="Brookline Dermatology Associates"/>
    <x v="16"/>
    <d v="2020-09-25T00:00:00"/>
    <n v="21"/>
    <x v="258"/>
  </r>
  <r>
    <s v="Northeast Dermatology Associates"/>
    <s v="Dermatology of Cape Cod"/>
    <x v="34"/>
    <d v="2020-09-25T00:00:00"/>
    <n v="32"/>
    <x v="258"/>
  </r>
  <r>
    <s v="North Pacific Dermatology"/>
    <s v="North Pacific Dermatology"/>
    <x v="4"/>
    <d v="2020-09-25T00:00:00"/>
    <n v="24"/>
    <x v="258"/>
  </r>
  <r>
    <s v="North Pacific Dermatology"/>
    <s v="Eastside Dermatology"/>
    <x v="3"/>
    <d v="2020-09-25T00:00:00"/>
    <n v="1"/>
    <x v="258"/>
  </r>
  <r>
    <s v="Northeast Dermatology Associates"/>
    <s v="Northeast Dermatology Associates"/>
    <x v="5"/>
    <d v="2020-09-25T00:00:00"/>
    <n v="57"/>
    <x v="258"/>
  </r>
  <r>
    <s v="Northeast Dermatology Associates"/>
    <s v="South Shore Skin Center"/>
    <x v="9"/>
    <d v="2020-09-25T00:00:00"/>
    <n v="101"/>
    <x v="258"/>
  </r>
  <r>
    <s v="Northeast Dermatology Associates"/>
    <s v="Northeast Dermatology Associates"/>
    <x v="8"/>
    <d v="2020-09-25T00:00:00"/>
    <n v="25"/>
    <x v="258"/>
  </r>
  <r>
    <s v="Northeast Dermatology Associates"/>
    <s v="South Shore Skin Center"/>
    <x v="10"/>
    <d v="2020-09-25T00:00:00"/>
    <n v="3"/>
    <x v="258"/>
  </r>
  <r>
    <s v="Vanguard Dermatology"/>
    <s v="Vanguard Dermatology"/>
    <x v="102"/>
    <d v="2020-09-25T00:00:00"/>
    <n v="3"/>
    <x v="258"/>
  </r>
  <r>
    <s v="The Dermatology Group  "/>
    <s v="The Dermatology Group"/>
    <x v="26"/>
    <d v="2020-09-25T00:00:00"/>
    <n v="43"/>
    <x v="258"/>
  </r>
  <r>
    <s v="The Dermatology Group  "/>
    <s v="Swan Dermatology &amp; Aesthetics"/>
    <x v="11"/>
    <d v="2020-09-25T00:00:00"/>
    <n v="34"/>
    <x v="258"/>
  </r>
  <r>
    <s v="Northeast Dermatology Associates"/>
    <s v="Brookline Dermatology Associates"/>
    <x v="17"/>
    <d v="2020-09-25T00:00:00"/>
    <n v="40"/>
    <x v="258"/>
  </r>
  <r>
    <s v="Northeast Dermatology Associates"/>
    <s v="Northeast Dermatology Associates"/>
    <x v="22"/>
    <d v="2020-09-25T00:00:00"/>
    <n v="51"/>
    <x v="258"/>
  </r>
  <r>
    <s v="Vanguard Dermatology"/>
    <s v="Vanguard Dermatology"/>
    <x v="13"/>
    <d v="2020-09-25T00:00:00"/>
    <n v="2"/>
    <x v="258"/>
  </r>
  <r>
    <s v="The Dermatology Group  "/>
    <s v="The Dermatology Group"/>
    <x v="24"/>
    <d v="2020-09-25T00:00:00"/>
    <n v="62"/>
    <x v="258"/>
  </r>
  <r>
    <s v="The Dermatology Group  "/>
    <s v="The Dermatology Group"/>
    <x v="76"/>
    <d v="2020-09-24T00:00:00"/>
    <n v="30"/>
    <x v="259"/>
  </r>
  <r>
    <s v="The Dermatology Group  "/>
    <s v="The Dermatology Group"/>
    <x v="64"/>
    <d v="2020-09-24T00:00:00"/>
    <n v="22"/>
    <x v="259"/>
  </r>
  <r>
    <s v="Southeast Dermatology Specialists  "/>
    <s v="Southeast Dermatology Specialists"/>
    <x v="62"/>
    <d v="2020-09-24T00:00:00"/>
    <n v="56"/>
    <x v="259"/>
  </r>
  <r>
    <s v="Semler Dermatology"/>
    <s v="Semler Dermatology"/>
    <x v="61"/>
    <d v="2020-09-24T00:00:00"/>
    <n v="89"/>
    <x v="259"/>
  </r>
  <r>
    <s v="Pacific Dermatology Specialists"/>
    <s v="Pacific Dermatology Specialists"/>
    <x v="65"/>
    <d v="2020-09-24T00:00:00"/>
    <n v="19"/>
    <x v="259"/>
  </r>
  <r>
    <s v="Northeast Dermatology Associates"/>
    <s v="South Shore Skin Center"/>
    <x v="9"/>
    <d v="2020-09-24T00:00:00"/>
    <n v="175"/>
    <x v="259"/>
  </r>
  <r>
    <s v="Northeast Dermatology Associates"/>
    <s v="South Shore Skin Center"/>
    <x v="57"/>
    <d v="2020-09-24T00:00:00"/>
    <n v="147"/>
    <x v="259"/>
  </r>
  <r>
    <s v="Northeast Dermatology Associates"/>
    <s v="Northeast Dermatology Associates"/>
    <x v="56"/>
    <d v="2020-09-24T00:00:00"/>
    <n v="16"/>
    <x v="259"/>
  </r>
  <r>
    <s v="Northeast Dermatology Associates"/>
    <s v="Northeast Dermatology Associates"/>
    <x v="38"/>
    <d v="2020-09-24T00:00:00"/>
    <n v="60"/>
    <x v="259"/>
  </r>
  <r>
    <s v="Northeast Dermatology Associates"/>
    <s v="Northeast Dermatology Associates"/>
    <x v="6"/>
    <d v="2020-09-24T00:00:00"/>
    <n v="30"/>
    <x v="259"/>
  </r>
  <r>
    <s v="Northeast Dermatology Associates"/>
    <s v="Northeast Dermatology Associates"/>
    <x v="55"/>
    <d v="2020-09-24T00:00:00"/>
    <n v="43"/>
    <x v="259"/>
  </r>
  <r>
    <s v="Northeast Dermatology Associates"/>
    <s v="Northeast Dermatology Associates"/>
    <x v="53"/>
    <d v="2020-09-24T00:00:00"/>
    <n v="80"/>
    <x v="259"/>
  </r>
  <r>
    <s v="North Pacific Dermatology"/>
    <s v="North Pacific Dermatology"/>
    <x v="33"/>
    <d v="2020-09-24T00:00:00"/>
    <n v="51"/>
    <x v="259"/>
  </r>
  <r>
    <s v="North Pacific Dermatology"/>
    <s v="North Pacific Dermatology"/>
    <x v="68"/>
    <d v="2020-09-24T00:00:00"/>
    <n v="1"/>
    <x v="259"/>
  </r>
  <r>
    <s v="North Pacific Dermatology"/>
    <s v="North Pacific Dermatology"/>
    <x v="4"/>
    <d v="2020-09-24T00:00:00"/>
    <n v="15"/>
    <x v="259"/>
  </r>
  <r>
    <s v="The Dermatology Group  "/>
    <s v="The Dermatology Group"/>
    <x v="45"/>
    <d v="2020-09-24T00:00:00"/>
    <n v="12"/>
    <x v="259"/>
  </r>
  <r>
    <s v="Pacific Dermatology Specialists"/>
    <s v="Pacific Dermatology Specialists"/>
    <x v="59"/>
    <d v="2020-09-24T00:00:00"/>
    <n v="34"/>
    <x v="259"/>
  </r>
  <r>
    <s v="Pacific Dermatology Specialists"/>
    <s v="Pacific Dermatology Specialists"/>
    <x v="41"/>
    <d v="2020-09-24T00:00:00"/>
    <n v="43"/>
    <x v="259"/>
  </r>
  <r>
    <s v="Southeast Dermatology Specialists  "/>
    <s v="Southeast Dermatology Specialists"/>
    <x v="43"/>
    <d v="2020-09-24T00:00:00"/>
    <n v="54"/>
    <x v="259"/>
  </r>
  <r>
    <s v="North Pacific Dermatology"/>
    <s v="Eastside Dermatology"/>
    <x v="85"/>
    <d v="2020-09-24T00:00:00"/>
    <n v="4"/>
    <x v="259"/>
  </r>
  <r>
    <s v="Northeast Dermatology Associates"/>
    <s v="Northeast Dermatology Associates"/>
    <x v="67"/>
    <d v="2020-09-24T00:00:00"/>
    <n v="41"/>
    <x v="259"/>
  </r>
  <r>
    <s v="Northeast Dermatology Associates"/>
    <s v="Northeast Dermatology Associates"/>
    <x v="19"/>
    <d v="2020-09-24T00:00:00"/>
    <n v="40"/>
    <x v="259"/>
  </r>
  <r>
    <s v="Northeast Dermatology Associates"/>
    <s v="Northeast Dermatology Associates"/>
    <x v="54"/>
    <d v="2020-09-24T00:00:00"/>
    <n v="25"/>
    <x v="259"/>
  </r>
  <r>
    <s v="Northeast Dermatology Associates"/>
    <s v="Northeast Dermatology Associates"/>
    <x v="39"/>
    <d v="2020-09-24T00:00:00"/>
    <n v="16"/>
    <x v="259"/>
  </r>
  <r>
    <s v="Northeast Dermatology Associates"/>
    <s v="Northeast Dermatology Associates"/>
    <x v="37"/>
    <d v="2020-09-24T00:00:00"/>
    <n v="82"/>
    <x v="259"/>
  </r>
  <r>
    <s v="Northeast Dermatology Associates"/>
    <s v="Brookline Dermatology Associates"/>
    <x v="17"/>
    <d v="2020-09-24T00:00:00"/>
    <n v="41"/>
    <x v="259"/>
  </r>
  <r>
    <s v="Northeast Dermatology Associates"/>
    <s v="Northeast Dermatology Associates"/>
    <x v="5"/>
    <d v="2020-09-24T00:00:00"/>
    <n v="111"/>
    <x v="259"/>
  </r>
  <r>
    <s v="North Pacific Dermatology"/>
    <s v="Eastside Dermatology"/>
    <x v="3"/>
    <d v="2020-09-24T00:00:00"/>
    <n v="27"/>
    <x v="259"/>
  </r>
  <r>
    <s v="Northeast Dermatology Associates"/>
    <s v="Northeast Dermatology Associates"/>
    <x v="22"/>
    <d v="2020-09-24T00:00:00"/>
    <n v="90"/>
    <x v="259"/>
  </r>
  <r>
    <s v="Northeast Dermatology Associates"/>
    <s v="Northeast Dermatology Associates"/>
    <x v="7"/>
    <d v="2020-09-24T00:00:00"/>
    <n v="47"/>
    <x v="259"/>
  </r>
  <r>
    <s v="Northeast Dermatology Associates"/>
    <s v="Northeast Dermatology Associates"/>
    <x v="71"/>
    <d v="2020-09-24T00:00:00"/>
    <n v="3"/>
    <x v="259"/>
  </r>
  <r>
    <s v="Northeast Dermatology Associates"/>
    <s v="Northeast Dermatology Associates"/>
    <x v="8"/>
    <d v="2020-09-24T00:00:00"/>
    <n v="48"/>
    <x v="259"/>
  </r>
  <r>
    <s v="Pacific Dermatology Specialists"/>
    <s v="Pacific Dermatology Specialists"/>
    <x v="60"/>
    <d v="2020-09-24T00:00:00"/>
    <n v="1"/>
    <x v="259"/>
  </r>
  <r>
    <s v="Vanguard Dermatology"/>
    <s v="Vanguard Dermatology"/>
    <x v="13"/>
    <d v="2020-09-24T00:00:00"/>
    <n v="78"/>
    <x v="259"/>
  </r>
  <r>
    <s v="Vanguard Dermatology"/>
    <s v="Vanguard Dermatology"/>
    <x v="12"/>
    <d v="2020-09-24T00:00:00"/>
    <n v="47"/>
    <x v="259"/>
  </r>
  <r>
    <s v="The Dermatology Group  "/>
    <s v="The Dermatology Group"/>
    <x v="24"/>
    <d v="2020-09-24T00:00:00"/>
    <n v="134"/>
    <x v="259"/>
  </r>
  <r>
    <s v="Northeast Dermatology Associates"/>
    <s v="Northeast Dermatology Associates"/>
    <x v="20"/>
    <d v="2020-09-24T00:00:00"/>
    <n v="1"/>
    <x v="259"/>
  </r>
  <r>
    <s v="Northeast Dermatology Associates"/>
    <s v="Northeast Dermatology Associates"/>
    <x v="35"/>
    <d v="2020-09-24T00:00:00"/>
    <n v="30"/>
    <x v="259"/>
  </r>
  <r>
    <s v="Northeast Dermatology Associates"/>
    <s v="Northeast Dermatology Associates"/>
    <x v="36"/>
    <d v="2020-09-24T00:00:00"/>
    <n v="34"/>
    <x v="259"/>
  </r>
  <r>
    <s v="Northeast Dermatology Associates"/>
    <s v="Northeast Dermatology Associates"/>
    <x v="21"/>
    <d v="2020-09-24T00:00:00"/>
    <n v="40"/>
    <x v="259"/>
  </r>
  <r>
    <s v="Northeast Dermatology Associates"/>
    <s v="Dermatology of Cape Cod"/>
    <x v="34"/>
    <d v="2020-09-24T00:00:00"/>
    <n v="110"/>
    <x v="259"/>
  </r>
  <r>
    <s v="Northeast Dermatology Associates"/>
    <s v="Northeast Dermatology Associates"/>
    <x v="18"/>
    <d v="2020-09-24T00:00:00"/>
    <n v="92"/>
    <x v="259"/>
  </r>
  <r>
    <s v="Northeast Dermatology Associates"/>
    <s v="Brookline Dermatology Associates"/>
    <x v="16"/>
    <d v="2020-09-24T00:00:00"/>
    <n v="40"/>
    <x v="259"/>
  </r>
  <r>
    <s v="NULL"/>
    <s v="Unknown Practice"/>
    <x v="68"/>
    <d v="2020-09-24T00:00:00"/>
    <n v="8"/>
    <x v="259"/>
  </r>
  <r>
    <s v="Vanguard Dermatology"/>
    <s v="Vanguard Dermatology"/>
    <x v="109"/>
    <d v="2020-09-24T00:00:00"/>
    <n v="2"/>
    <x v="259"/>
  </r>
  <r>
    <s v="Vanguard Dermatology"/>
    <s v="Vanguard Dermatology"/>
    <x v="102"/>
    <d v="2020-09-24T00:00:00"/>
    <n v="27"/>
    <x v="259"/>
  </r>
  <r>
    <s v="The Dermatology Group  "/>
    <s v="The Dermatology Group"/>
    <x v="26"/>
    <d v="2020-09-24T00:00:00"/>
    <n v="74"/>
    <x v="259"/>
  </r>
  <r>
    <s v="The Dermatology Group  "/>
    <s v="Swan Dermatology &amp; Aesthetics"/>
    <x v="11"/>
    <d v="2020-09-24T00:00:00"/>
    <n v="38"/>
    <x v="259"/>
  </r>
  <r>
    <s v="Vanguard Dermatology"/>
    <s v="Vanguard Dermatology"/>
    <x v="27"/>
    <d v="2020-09-24T00:00:00"/>
    <n v="1"/>
    <x v="259"/>
  </r>
  <r>
    <s v="Vanguard Dermatology"/>
    <s v="Vanguard Dermatology"/>
    <x v="46"/>
    <d v="2020-09-24T00:00:00"/>
    <n v="50"/>
    <x v="259"/>
  </r>
  <r>
    <s v="Southeast Dermatology Specialists  "/>
    <s v="Southeast Dermatology Specialists"/>
    <x v="81"/>
    <d v="2020-09-24T00:00:00"/>
    <n v="1"/>
    <x v="259"/>
  </r>
  <r>
    <s v="Northeast Dermatology Associates"/>
    <s v="South Shore Skin Center"/>
    <x v="10"/>
    <d v="2020-09-24T00:00:00"/>
    <n v="1"/>
    <x v="259"/>
  </r>
  <r>
    <s v="Pacific Dermatology Specialists"/>
    <s v="Pacific Dermatology Specialists"/>
    <x v="73"/>
    <d v="2020-09-24T00:00:00"/>
    <n v="1"/>
    <x v="259"/>
  </r>
  <r>
    <s v="Northeast Dermatology Associates"/>
    <s v="Northeast Dermatology Associates"/>
    <x v="40"/>
    <d v="2020-09-24T00:00:00"/>
    <n v="6"/>
    <x v="259"/>
  </r>
  <r>
    <s v="Pacific Dermatology Specialists"/>
    <s v="Pacific Dermatology Specialists"/>
    <x v="65"/>
    <d v="2020-09-23T00:00:00"/>
    <n v="11"/>
    <x v="260"/>
  </r>
  <r>
    <s v="Southeast Dermatology Specialists  "/>
    <s v="Southeast Dermatology Specialists"/>
    <x v="43"/>
    <d v="2020-09-23T00:00:00"/>
    <n v="44"/>
    <x v="260"/>
  </r>
  <r>
    <s v="Vanguard Dermatology"/>
    <s v="Vanguard Dermatology"/>
    <x v="13"/>
    <d v="2020-09-23T00:00:00"/>
    <n v="126"/>
    <x v="260"/>
  </r>
  <r>
    <s v="Vanguard Dermatology"/>
    <s v="Vanguard Dermatology"/>
    <x v="47"/>
    <d v="2020-09-23T00:00:00"/>
    <n v="8"/>
    <x v="260"/>
  </r>
  <r>
    <s v="The Dermatology Group  "/>
    <s v="The Dermatology Group"/>
    <x v="24"/>
    <d v="2020-09-23T00:00:00"/>
    <n v="125"/>
    <x v="260"/>
  </r>
  <r>
    <s v="The Dermatology Group  "/>
    <s v="The Dermatology Group"/>
    <x v="25"/>
    <d v="2020-09-23T00:00:00"/>
    <n v="31"/>
    <x v="260"/>
  </r>
  <r>
    <s v="North Pacific Dermatology"/>
    <s v="Eastside Dermatology"/>
    <x v="3"/>
    <d v="2020-09-23T00:00:00"/>
    <n v="22"/>
    <x v="260"/>
  </r>
  <r>
    <s v="Northeast Dermatology Associates"/>
    <s v="Northeast Dermatology Associates"/>
    <x v="38"/>
    <d v="2020-09-23T00:00:00"/>
    <n v="29"/>
    <x v="260"/>
  </r>
  <r>
    <s v="Northeast Dermatology Associates"/>
    <s v="Northeast Dermatology Associates"/>
    <x v="67"/>
    <d v="2020-09-23T00:00:00"/>
    <n v="40"/>
    <x v="260"/>
  </r>
  <r>
    <s v="The Dermatology Group  "/>
    <s v="Swan Dermatology &amp; Aesthetics"/>
    <x v="11"/>
    <d v="2020-09-23T00:00:00"/>
    <n v="36"/>
    <x v="260"/>
  </r>
  <r>
    <s v="The Dermatology Group  "/>
    <s v="The Dermatology Group"/>
    <x v="76"/>
    <d v="2020-09-23T00:00:00"/>
    <n v="56"/>
    <x v="260"/>
  </r>
  <r>
    <s v="Vanguard Dermatology"/>
    <s v="Vanguard Dermatology"/>
    <x v="102"/>
    <d v="2020-09-23T00:00:00"/>
    <n v="9"/>
    <x v="260"/>
  </r>
  <r>
    <s v="The Dermatology Group  "/>
    <s v="The Dermatology Group"/>
    <x v="77"/>
    <d v="2020-09-23T00:00:00"/>
    <n v="1"/>
    <x v="260"/>
  </r>
  <r>
    <s v="The Dermatology Group  "/>
    <s v="The Dermatology Group"/>
    <x v="26"/>
    <d v="2020-09-23T00:00:00"/>
    <n v="50"/>
    <x v="260"/>
  </r>
  <r>
    <s v="Semler Dermatology"/>
    <s v="Semler Dermatology"/>
    <x v="61"/>
    <d v="2020-09-23T00:00:00"/>
    <n v="87"/>
    <x v="260"/>
  </r>
  <r>
    <s v="Northeast Dermatology Associates"/>
    <s v="South Shore Skin Center"/>
    <x v="9"/>
    <d v="2020-09-23T00:00:00"/>
    <n v="127"/>
    <x v="260"/>
  </r>
  <r>
    <s v="Northeast Dermatology Associates"/>
    <s v="South Shore Skin Center"/>
    <x v="10"/>
    <d v="2020-09-23T00:00:00"/>
    <n v="7"/>
    <x v="260"/>
  </r>
  <r>
    <s v="Northeast Dermatology Associates"/>
    <s v="Northeast Dermatology Associates"/>
    <x v="20"/>
    <d v="2020-09-23T00:00:00"/>
    <n v="1"/>
    <x v="260"/>
  </r>
  <r>
    <s v="Northeast Dermatology Associates"/>
    <s v="Northeast Dermatology Associates"/>
    <x v="54"/>
    <d v="2020-09-23T00:00:00"/>
    <n v="47"/>
    <x v="260"/>
  </r>
  <r>
    <s v="North Pacific Dermatology"/>
    <s v="North Pacific Dermatology"/>
    <x v="68"/>
    <d v="2020-09-23T00:00:00"/>
    <n v="1"/>
    <x v="260"/>
  </r>
  <r>
    <s v="North Pacific Dermatology"/>
    <s v="North Pacific Dermatology"/>
    <x v="4"/>
    <d v="2020-09-23T00:00:00"/>
    <n v="15"/>
    <x v="260"/>
  </r>
  <r>
    <s v="NULL"/>
    <s v="Unknown Practice"/>
    <x v="68"/>
    <d v="2020-09-23T00:00:00"/>
    <n v="1"/>
    <x v="260"/>
  </r>
  <r>
    <s v="Northeast Dermatology Associates"/>
    <s v="Northeast Dermatology Associates"/>
    <x v="21"/>
    <d v="2020-09-23T00:00:00"/>
    <n v="21"/>
    <x v="260"/>
  </r>
  <r>
    <s v="Northeast Dermatology Associates"/>
    <s v="Northeast Dermatology Associates"/>
    <x v="22"/>
    <d v="2020-09-23T00:00:00"/>
    <n v="89"/>
    <x v="260"/>
  </r>
  <r>
    <s v="Northeast Dermatology Associates"/>
    <s v="Northeast Dermatology Associates"/>
    <x v="56"/>
    <d v="2020-09-23T00:00:00"/>
    <n v="2"/>
    <x v="260"/>
  </r>
  <r>
    <s v="Northeast Dermatology Associates"/>
    <s v="Northeast Dermatology Associates"/>
    <x v="55"/>
    <d v="2020-09-23T00:00:00"/>
    <n v="14"/>
    <x v="260"/>
  </r>
  <r>
    <s v="Northeast Dermatology Associates"/>
    <s v="Northeast Dermatology Associates"/>
    <x v="53"/>
    <d v="2020-09-23T00:00:00"/>
    <n v="77"/>
    <x v="260"/>
  </r>
  <r>
    <s v="Northeast Dermatology Associates"/>
    <s v="Northeast Dermatology Associates"/>
    <x v="18"/>
    <d v="2020-09-23T00:00:00"/>
    <n v="94"/>
    <x v="260"/>
  </r>
  <r>
    <s v="Northeast Dermatology Associates"/>
    <s v="Brookline Dermatology Associates"/>
    <x v="17"/>
    <d v="2020-09-23T00:00:00"/>
    <n v="40"/>
    <x v="260"/>
  </r>
  <r>
    <s v="Northeast Dermatology Associates"/>
    <s v="Brookline Dermatology Associates"/>
    <x v="16"/>
    <d v="2020-09-23T00:00:00"/>
    <n v="34"/>
    <x v="260"/>
  </r>
  <r>
    <s v="North Pacific Dermatology"/>
    <s v="North Pacific Dermatology"/>
    <x v="33"/>
    <d v="2020-09-23T00:00:00"/>
    <n v="61"/>
    <x v="260"/>
  </r>
  <r>
    <s v="Southeast Dermatology Specialists  "/>
    <s v="Southeast Dermatology Specialists"/>
    <x v="62"/>
    <d v="2020-09-23T00:00:00"/>
    <n v="60"/>
    <x v="260"/>
  </r>
  <r>
    <s v="Pacific Dermatology Specialists"/>
    <s v="Pacific Dermatology Specialists"/>
    <x v="42"/>
    <d v="2020-09-23T00:00:00"/>
    <n v="31"/>
    <x v="260"/>
  </r>
  <r>
    <s v="Northeast Dermatology Associates"/>
    <s v="South Shore Skin Center"/>
    <x v="57"/>
    <d v="2020-09-23T00:00:00"/>
    <n v="125"/>
    <x v="260"/>
  </r>
  <r>
    <s v="Vanguard Dermatology"/>
    <s v="Vanguard Dermatology"/>
    <x v="27"/>
    <d v="2020-09-23T00:00:00"/>
    <n v="20"/>
    <x v="260"/>
  </r>
  <r>
    <s v="Northeast Dermatology Associates"/>
    <s v="Dermatology of Cape Cod"/>
    <x v="34"/>
    <d v="2020-09-23T00:00:00"/>
    <n v="97"/>
    <x v="260"/>
  </r>
  <r>
    <s v="Northeast Dermatology Associates"/>
    <s v="Northeast Dermatology Associates"/>
    <x v="5"/>
    <d v="2020-09-23T00:00:00"/>
    <n v="111"/>
    <x v="260"/>
  </r>
  <r>
    <s v="Northeast Dermatology Associates"/>
    <s v="Northeast Dermatology Associates"/>
    <x v="36"/>
    <d v="2020-09-23T00:00:00"/>
    <n v="104"/>
    <x v="260"/>
  </r>
  <r>
    <s v="Northeast Dermatology Associates"/>
    <s v="Northeast Dermatology Associates"/>
    <x v="39"/>
    <d v="2020-09-23T00:00:00"/>
    <n v="23"/>
    <x v="260"/>
  </r>
  <r>
    <s v="Northeast Dermatology Associates"/>
    <s v="Northeast Dermatology Associates"/>
    <x v="7"/>
    <d v="2020-09-23T00:00:00"/>
    <n v="27"/>
    <x v="260"/>
  </r>
  <r>
    <s v="Northeast Dermatology Associates"/>
    <s v="Northeast Dermatology Associates"/>
    <x v="37"/>
    <d v="2020-09-23T00:00:00"/>
    <n v="97"/>
    <x v="260"/>
  </r>
  <r>
    <s v="Northeast Dermatology Associates"/>
    <s v="Northeast Dermatology Associates"/>
    <x v="8"/>
    <d v="2020-09-23T00:00:00"/>
    <n v="20"/>
    <x v="260"/>
  </r>
  <r>
    <s v="Pacific Dermatology Specialists"/>
    <s v="Pacific Dermatology Specialists"/>
    <x v="59"/>
    <d v="2020-09-23T00:00:00"/>
    <n v="21"/>
    <x v="260"/>
  </r>
  <r>
    <s v="Pacific Dermatology Specialists"/>
    <s v="Pacific Dermatology Specialists"/>
    <x v="92"/>
    <d v="2020-09-23T00:00:00"/>
    <n v="2"/>
    <x v="260"/>
  </r>
  <r>
    <s v="Pacific Dermatology Specialists"/>
    <s v="Pacific Dermatology Specialists"/>
    <x v="41"/>
    <d v="2020-09-23T00:00:00"/>
    <n v="11"/>
    <x v="260"/>
  </r>
  <r>
    <s v="Pacific Dermatology Specialists"/>
    <s v="Pacific Dermatology Specialists"/>
    <x v="60"/>
    <d v="2020-09-23T00:00:00"/>
    <n v="6"/>
    <x v="260"/>
  </r>
  <r>
    <s v="Vanguard Dermatology"/>
    <s v="Vanguard Dermatology"/>
    <x v="12"/>
    <d v="2020-09-23T00:00:00"/>
    <n v="53"/>
    <x v="260"/>
  </r>
  <r>
    <s v="The Dermatology Group  "/>
    <s v="The Dermatology Group"/>
    <x v="25"/>
    <d v="2020-09-22T00:00:00"/>
    <n v="31"/>
    <x v="261"/>
  </r>
  <r>
    <s v="The Dermatology Group  "/>
    <s v="The Dermatology Group"/>
    <x v="26"/>
    <d v="2020-09-22T00:00:00"/>
    <n v="36"/>
    <x v="261"/>
  </r>
  <r>
    <s v="The Dermatology Group  "/>
    <s v="The Dermatology Group"/>
    <x v="24"/>
    <d v="2020-09-22T00:00:00"/>
    <n v="114"/>
    <x v="261"/>
  </r>
  <r>
    <s v="Vanguard Dermatology"/>
    <s v="Vanguard Dermatology"/>
    <x v="107"/>
    <d v="2020-09-22T00:00:00"/>
    <n v="5"/>
    <x v="261"/>
  </r>
  <r>
    <s v="Semler Dermatology"/>
    <s v="Semler Dermatology"/>
    <x v="111"/>
    <d v="2020-09-22T00:00:00"/>
    <n v="1"/>
    <x v="261"/>
  </r>
  <r>
    <s v="Northeast Dermatology Associates"/>
    <s v="Northeast Dermatology Associates"/>
    <x v="21"/>
    <d v="2020-09-22T00:00:00"/>
    <n v="40"/>
    <x v="261"/>
  </r>
  <r>
    <s v="Northeast Dermatology Associates"/>
    <s v="Northeast Dermatology Associates"/>
    <x v="22"/>
    <d v="2020-09-22T00:00:00"/>
    <n v="118"/>
    <x v="261"/>
  </r>
  <r>
    <s v="Northeast Dermatology Associates"/>
    <s v="Northeast Dermatology Associates"/>
    <x v="19"/>
    <d v="2020-09-22T00:00:00"/>
    <n v="30"/>
    <x v="261"/>
  </r>
  <r>
    <s v="Northeast Dermatology Associates"/>
    <s v="Northeast Dermatology Associates"/>
    <x v="18"/>
    <d v="2020-09-22T00:00:00"/>
    <n v="55"/>
    <x v="261"/>
  </r>
  <r>
    <s v="Northeast Dermatology Associates"/>
    <s v="Brookline Dermatology Associates"/>
    <x v="17"/>
    <d v="2020-09-22T00:00:00"/>
    <n v="1"/>
    <x v="261"/>
  </r>
  <r>
    <s v="Northeast Dermatology Associates"/>
    <s v="Brookline Dermatology Associates"/>
    <x v="16"/>
    <d v="2020-09-22T00:00:00"/>
    <n v="34"/>
    <x v="261"/>
  </r>
  <r>
    <s v="Vanguard Dermatology"/>
    <s v="Vanguard Dermatology"/>
    <x v="13"/>
    <d v="2020-09-22T00:00:00"/>
    <n v="101"/>
    <x v="261"/>
  </r>
  <r>
    <s v="The Dermatology Group  "/>
    <s v="Swan Dermatology &amp; Aesthetics"/>
    <x v="11"/>
    <d v="2020-09-22T00:00:00"/>
    <n v="39"/>
    <x v="261"/>
  </r>
  <r>
    <s v="Vanguard Dermatology"/>
    <s v="Vanguard Dermatology"/>
    <x v="12"/>
    <d v="2020-09-22T00:00:00"/>
    <n v="3"/>
    <x v="261"/>
  </r>
  <r>
    <s v="Northeast Dermatology Associates"/>
    <s v="Northeast Dermatology Associates"/>
    <x v="8"/>
    <d v="2020-09-22T00:00:00"/>
    <n v="45"/>
    <x v="261"/>
  </r>
  <r>
    <s v="Pacific Dermatology Specialists"/>
    <s v="Pacific Dermatology Specialists"/>
    <x v="60"/>
    <d v="2020-09-22T00:00:00"/>
    <n v="32"/>
    <x v="261"/>
  </r>
  <r>
    <s v="Northeast Dermatology Associates"/>
    <s v="Northeast Dermatology Associates"/>
    <x v="5"/>
    <d v="2020-09-22T00:00:00"/>
    <n v="114"/>
    <x v="261"/>
  </r>
  <r>
    <s v="North Pacific Dermatology"/>
    <s v="Eastside Dermatology"/>
    <x v="3"/>
    <d v="2020-09-22T00:00:00"/>
    <n v="23"/>
    <x v="261"/>
  </r>
  <r>
    <s v="North Pacific Dermatology"/>
    <s v="North Pacific Dermatology"/>
    <x v="4"/>
    <d v="2020-09-22T00:00:00"/>
    <n v="23"/>
    <x v="261"/>
  </r>
  <r>
    <s v="Northeast Dermatology Associates"/>
    <s v="Northeast Dermatology Associates"/>
    <x v="7"/>
    <d v="2020-09-22T00:00:00"/>
    <n v="47"/>
    <x v="261"/>
  </r>
  <r>
    <s v="Northeast Dermatology Associates"/>
    <s v="Dermatology of Cape Cod"/>
    <x v="34"/>
    <d v="2020-09-22T00:00:00"/>
    <n v="107"/>
    <x v="261"/>
  </r>
  <r>
    <s v="North Pacific Dermatology"/>
    <s v="North Pacific Dermatology"/>
    <x v="33"/>
    <d v="2020-09-22T00:00:00"/>
    <n v="59"/>
    <x v="261"/>
  </r>
  <r>
    <s v="Northeast Dermatology Associates"/>
    <s v="Northeast Dermatology Associates"/>
    <x v="67"/>
    <d v="2020-09-22T00:00:00"/>
    <n v="24"/>
    <x v="261"/>
  </r>
  <r>
    <s v="Northeast Dermatology Associates"/>
    <s v="Northeast Dermatology Associates"/>
    <x v="36"/>
    <d v="2020-09-22T00:00:00"/>
    <n v="57"/>
    <x v="261"/>
  </r>
  <r>
    <s v="Northeast Dermatology Associates"/>
    <s v="Northeast Dermatology Associates"/>
    <x v="35"/>
    <d v="2020-09-22T00:00:00"/>
    <n v="33"/>
    <x v="261"/>
  </r>
  <r>
    <s v="Northeast Dermatology Associates"/>
    <s v="Northeast Dermatology Associates"/>
    <x v="37"/>
    <d v="2020-09-22T00:00:00"/>
    <n v="66"/>
    <x v="261"/>
  </r>
  <r>
    <s v="Northeast Dermatology Associates"/>
    <s v="Northeast Dermatology Associates"/>
    <x v="39"/>
    <d v="2020-09-22T00:00:00"/>
    <n v="26"/>
    <x v="261"/>
  </r>
  <r>
    <s v="Northeast Dermatology Associates"/>
    <s v="Northeast Dermatology Associates"/>
    <x v="38"/>
    <d v="2020-09-22T00:00:00"/>
    <n v="48"/>
    <x v="261"/>
  </r>
  <r>
    <s v="Pacific Dermatology Specialists"/>
    <s v="Pacific Dermatology Specialists"/>
    <x v="92"/>
    <d v="2020-09-22T00:00:00"/>
    <n v="11"/>
    <x v="261"/>
  </r>
  <r>
    <s v="Pacific Dermatology Specialists"/>
    <s v="Pacific Dermatology Specialists"/>
    <x v="73"/>
    <d v="2020-09-22T00:00:00"/>
    <n v="12"/>
    <x v="261"/>
  </r>
  <r>
    <s v="Pacific Dermatology Specialists"/>
    <s v="Pacific Dermatology Specialists"/>
    <x v="72"/>
    <d v="2020-09-22T00:00:00"/>
    <n v="23"/>
    <x v="261"/>
  </r>
  <r>
    <s v="Southeast Dermatology Specialists  "/>
    <s v="Southeast Dermatology Specialists"/>
    <x v="43"/>
    <d v="2020-09-22T00:00:00"/>
    <n v="46"/>
    <x v="261"/>
  </r>
  <r>
    <s v="Vanguard Dermatology"/>
    <s v="Vanguard Dermatology"/>
    <x v="108"/>
    <d v="2020-09-22T00:00:00"/>
    <n v="15"/>
    <x v="261"/>
  </r>
  <r>
    <s v="Vanguard Dermatology"/>
    <s v="Vanguard Dermatology"/>
    <x v="47"/>
    <d v="2020-09-22T00:00:00"/>
    <n v="43"/>
    <x v="261"/>
  </r>
  <r>
    <s v="Vanguard Dermatology"/>
    <s v="Vanguard Dermatology"/>
    <x v="88"/>
    <d v="2020-09-22T00:00:00"/>
    <n v="9"/>
    <x v="261"/>
  </r>
  <r>
    <s v="Vanguard Dermatology"/>
    <s v="Vanguard Dermatology"/>
    <x v="46"/>
    <d v="2020-09-22T00:00:00"/>
    <n v="17"/>
    <x v="261"/>
  </r>
  <r>
    <s v="Northeast Dermatology Associates"/>
    <s v="Northeast Dermatology Associates"/>
    <x v="53"/>
    <d v="2020-09-22T00:00:00"/>
    <n v="110"/>
    <x v="261"/>
  </r>
  <r>
    <s v="Northeast Dermatology Associates"/>
    <s v="Northeast Dermatology Associates"/>
    <x v="54"/>
    <d v="2020-09-22T00:00:00"/>
    <n v="32"/>
    <x v="261"/>
  </r>
  <r>
    <s v="Northeast Dermatology Associates"/>
    <s v="Northeast Dermatology Associates"/>
    <x v="55"/>
    <d v="2020-09-22T00:00:00"/>
    <n v="29"/>
    <x v="261"/>
  </r>
  <r>
    <s v="Northeast Dermatology Associates"/>
    <s v="Northeast Dermatology Associates"/>
    <x v="56"/>
    <d v="2020-09-22T00:00:00"/>
    <n v="9"/>
    <x v="261"/>
  </r>
  <r>
    <s v="The Dermatology Group  "/>
    <s v="The Dermatology Group"/>
    <x v="76"/>
    <d v="2020-09-22T00:00:00"/>
    <n v="46"/>
    <x v="261"/>
  </r>
  <r>
    <s v="Southeast Dermatology Specialists  "/>
    <s v="Southeast Dermatology Specialists"/>
    <x v="62"/>
    <d v="2020-09-22T00:00:00"/>
    <n v="35"/>
    <x v="261"/>
  </r>
  <r>
    <s v="Semler Dermatology"/>
    <s v="Semler Dermatology"/>
    <x v="61"/>
    <d v="2020-09-22T00:00:00"/>
    <n v="73"/>
    <x v="261"/>
  </r>
  <r>
    <s v="Pacific Dermatology Specialists"/>
    <s v="Pacific Dermatology Specialists"/>
    <x v="42"/>
    <d v="2020-09-22T00:00:00"/>
    <n v="14"/>
    <x v="261"/>
  </r>
  <r>
    <s v="Pacific Dermatology Specialists"/>
    <s v="Pacific Dermatology Specialists"/>
    <x v="59"/>
    <d v="2020-09-22T00:00:00"/>
    <n v="30"/>
    <x v="261"/>
  </r>
  <r>
    <s v="Northeast Dermatology Associates"/>
    <s v="South Shore Skin Center"/>
    <x v="9"/>
    <d v="2020-09-22T00:00:00"/>
    <n v="163"/>
    <x v="261"/>
  </r>
  <r>
    <s v="Northeast Dermatology Associates"/>
    <s v="South Shore Skin Center"/>
    <x v="57"/>
    <d v="2020-09-22T00:00:00"/>
    <n v="180"/>
    <x v="261"/>
  </r>
  <r>
    <s v="Northeast Dermatology Associates"/>
    <s v="Northeast Dermatology Associates"/>
    <x v="8"/>
    <d v="2020-09-21T00:00:00"/>
    <n v="45"/>
    <x v="262"/>
  </r>
  <r>
    <s v="Pacific Dermatology Specialists"/>
    <s v="Pacific Dermatology Specialists"/>
    <x v="73"/>
    <d v="2020-09-21T00:00:00"/>
    <n v="18"/>
    <x v="262"/>
  </r>
  <r>
    <s v="Pacific Dermatology Specialists"/>
    <s v="Pacific Dermatology Specialists"/>
    <x v="41"/>
    <d v="2020-09-21T00:00:00"/>
    <n v="36"/>
    <x v="262"/>
  </r>
  <r>
    <s v="Southeast Dermatology Specialists  "/>
    <s v="Southeast Dermatology Specialists"/>
    <x v="81"/>
    <d v="2020-09-21T00:00:00"/>
    <n v="4"/>
    <x v="262"/>
  </r>
  <r>
    <s v="The Dermatology Group  "/>
    <s v="Swan Dermatology &amp; Aesthetics"/>
    <x v="11"/>
    <d v="2020-09-21T00:00:00"/>
    <n v="45"/>
    <x v="262"/>
  </r>
  <r>
    <s v="The Dermatology Group  "/>
    <s v="The Dermatology Group"/>
    <x v="26"/>
    <d v="2020-09-21T00:00:00"/>
    <n v="17"/>
    <x v="262"/>
  </r>
  <r>
    <s v="Vanguard Dermatology"/>
    <s v="Vanguard Dermatology"/>
    <x v="46"/>
    <d v="2020-09-21T00:00:00"/>
    <n v="45"/>
    <x v="262"/>
  </r>
  <r>
    <s v="Northeast Dermatology Associates"/>
    <s v="Northeast Dermatology Associates"/>
    <x v="37"/>
    <d v="2020-09-21T00:00:00"/>
    <n v="69"/>
    <x v="262"/>
  </r>
  <r>
    <s v="Northeast Dermatology Associates"/>
    <s v="Northeast Dermatology Associates"/>
    <x v="7"/>
    <d v="2020-09-21T00:00:00"/>
    <n v="25"/>
    <x v="262"/>
  </r>
  <r>
    <s v="Northeast Dermatology Associates"/>
    <s v="Northeast Dermatology Associates"/>
    <x v="20"/>
    <d v="2020-09-21T00:00:00"/>
    <n v="30"/>
    <x v="262"/>
  </r>
  <r>
    <s v="Northeast Dermatology Associates"/>
    <s v="Northeast Dermatology Associates"/>
    <x v="35"/>
    <d v="2020-09-21T00:00:00"/>
    <n v="22"/>
    <x v="262"/>
  </r>
  <r>
    <s v="Northeast Dermatology Associates"/>
    <s v="Northeast Dermatology Associates"/>
    <x v="36"/>
    <d v="2020-09-21T00:00:00"/>
    <n v="58"/>
    <x v="262"/>
  </r>
  <r>
    <s v="Northeast Dermatology Associates"/>
    <s v="Dermatology of Cape Cod"/>
    <x v="34"/>
    <d v="2020-09-21T00:00:00"/>
    <n v="59"/>
    <x v="262"/>
  </r>
  <r>
    <s v="Northeast Dermatology Associates"/>
    <s v="Northeast Dermatology Associates"/>
    <x v="5"/>
    <d v="2020-09-21T00:00:00"/>
    <n v="96"/>
    <x v="262"/>
  </r>
  <r>
    <s v="Vanguard Dermatology"/>
    <s v="Vanguard Dermatology"/>
    <x v="27"/>
    <d v="2020-09-21T00:00:00"/>
    <n v="33"/>
    <x v="262"/>
  </r>
  <r>
    <s v="The Dermatology Group  "/>
    <s v="The Dermatology Group"/>
    <x v="83"/>
    <d v="2020-09-21T00:00:00"/>
    <n v="1"/>
    <x v="262"/>
  </r>
  <r>
    <s v="Vanguard Dermatology"/>
    <s v="Vanguard Dermatology"/>
    <x v="12"/>
    <d v="2020-09-21T00:00:00"/>
    <n v="52"/>
    <x v="262"/>
  </r>
  <r>
    <s v="The Dermatology Group  "/>
    <s v="The Dermatology Group"/>
    <x v="24"/>
    <d v="2020-09-21T00:00:00"/>
    <n v="171"/>
    <x v="262"/>
  </r>
  <r>
    <s v="Southeast Dermatology Specialists  "/>
    <s v="Southeast Dermatology Specialists"/>
    <x v="62"/>
    <d v="2020-09-21T00:00:00"/>
    <n v="69"/>
    <x v="262"/>
  </r>
  <r>
    <s v="Pacific Dermatology Specialists"/>
    <s v="Pacific Dermatology Specialists"/>
    <x v="90"/>
    <d v="2020-09-21T00:00:00"/>
    <n v="1"/>
    <x v="262"/>
  </r>
  <r>
    <s v="Northeast Dermatology Associates"/>
    <s v="Northeast Dermatology Associates"/>
    <x v="56"/>
    <d v="2020-09-21T00:00:00"/>
    <n v="9"/>
    <x v="262"/>
  </r>
  <r>
    <s v="Northeast Dermatology Associates"/>
    <s v="Northeast Dermatology Associates"/>
    <x v="22"/>
    <d v="2020-09-21T00:00:00"/>
    <n v="102"/>
    <x v="262"/>
  </r>
  <r>
    <s v="Northeast Dermatology Associates"/>
    <s v="Northeast Dermatology Associates"/>
    <x v="71"/>
    <d v="2020-09-21T00:00:00"/>
    <n v="1"/>
    <x v="262"/>
  </r>
  <r>
    <s v="Northeast Dermatology Associates"/>
    <s v="Northeast Dermatology Associates"/>
    <x v="55"/>
    <d v="2020-09-21T00:00:00"/>
    <n v="24"/>
    <x v="262"/>
  </r>
  <r>
    <s v="Northeast Dermatology Associates"/>
    <s v="Brookline Dermatology Associates"/>
    <x v="17"/>
    <d v="2020-09-21T00:00:00"/>
    <n v="11"/>
    <x v="262"/>
  </r>
  <r>
    <s v="Northeast Dermatology Associates"/>
    <s v="Northeast Dermatology Associates"/>
    <x v="18"/>
    <d v="2020-09-21T00:00:00"/>
    <n v="85"/>
    <x v="262"/>
  </r>
  <r>
    <s v="Northeast Dermatology Associates"/>
    <s v="Northeast Dermatology Associates"/>
    <x v="39"/>
    <d v="2020-09-21T00:00:00"/>
    <n v="28"/>
    <x v="262"/>
  </r>
  <r>
    <s v="Northeast Dermatology Associates"/>
    <s v="Northeast Dermatology Associates"/>
    <x v="54"/>
    <d v="2020-09-21T00:00:00"/>
    <n v="34"/>
    <x v="262"/>
  </r>
  <r>
    <s v="North Pacific Dermatology"/>
    <s v="North Pacific Dermatology"/>
    <x v="68"/>
    <d v="2020-09-21T00:00:00"/>
    <n v="1"/>
    <x v="262"/>
  </r>
  <r>
    <s v="Semler Dermatology"/>
    <s v="Semler Dermatology"/>
    <x v="61"/>
    <d v="2020-09-21T00:00:00"/>
    <n v="87"/>
    <x v="262"/>
  </r>
  <r>
    <s v="Semler Dermatology"/>
    <s v="Semler Dermatology"/>
    <x v="111"/>
    <d v="2020-09-21T00:00:00"/>
    <n v="2"/>
    <x v="262"/>
  </r>
  <r>
    <s v="Pacific Dermatology Specialists"/>
    <s v="Pacific Dermatology Specialists"/>
    <x v="59"/>
    <d v="2020-09-21T00:00:00"/>
    <n v="33"/>
    <x v="262"/>
  </r>
  <r>
    <s v="Pacific Dermatology Specialists"/>
    <s v="Pacific Dermatology Specialists"/>
    <x v="72"/>
    <d v="2020-09-21T00:00:00"/>
    <n v="29"/>
    <x v="262"/>
  </r>
  <r>
    <s v="The Dermatology Group  "/>
    <s v="The Dermatology Group"/>
    <x v="77"/>
    <d v="2020-09-21T00:00:00"/>
    <n v="56"/>
    <x v="262"/>
  </r>
  <r>
    <s v="The Dermatology Group  "/>
    <s v="The Dermatology Group"/>
    <x v="25"/>
    <d v="2020-09-21T00:00:00"/>
    <n v="21"/>
    <x v="262"/>
  </r>
  <r>
    <s v="The Dermatology Group  "/>
    <s v="The Dermatology Group"/>
    <x v="76"/>
    <d v="2020-09-21T00:00:00"/>
    <n v="27"/>
    <x v="262"/>
  </r>
  <r>
    <s v="Vanguard Dermatology"/>
    <s v="Vanguard Dermatology"/>
    <x v="107"/>
    <d v="2020-09-21T00:00:00"/>
    <n v="1"/>
    <x v="262"/>
  </r>
  <r>
    <s v="North Pacific Dermatology"/>
    <s v="North Pacific Dermatology"/>
    <x v="33"/>
    <d v="2020-09-21T00:00:00"/>
    <n v="50"/>
    <x v="262"/>
  </r>
  <r>
    <s v="North Pacific Dermatology"/>
    <s v="North Pacific Dermatology"/>
    <x v="4"/>
    <d v="2020-09-21T00:00:00"/>
    <n v="15"/>
    <x v="262"/>
  </r>
  <r>
    <s v="North Pacific Dermatology"/>
    <s v="Eastside Dermatology"/>
    <x v="3"/>
    <d v="2020-09-21T00:00:00"/>
    <n v="40"/>
    <x v="262"/>
  </r>
  <r>
    <s v="Northeast Dermatology Associates"/>
    <s v="Northeast Dermatology Associates"/>
    <x v="67"/>
    <d v="2020-09-21T00:00:00"/>
    <n v="50"/>
    <x v="262"/>
  </r>
  <r>
    <s v="Northeast Dermatology Associates"/>
    <s v="Northeast Dermatology Associates"/>
    <x v="53"/>
    <d v="2020-09-21T00:00:00"/>
    <n v="53"/>
    <x v="262"/>
  </r>
  <r>
    <s v="Northeast Dermatology Associates"/>
    <s v="Northeast Dermatology Associates"/>
    <x v="38"/>
    <d v="2020-09-21T00:00:00"/>
    <n v="57"/>
    <x v="262"/>
  </r>
  <r>
    <s v="Southeast Dermatology Specialists  "/>
    <s v="Southeast Dermatology Specialists"/>
    <x v="43"/>
    <d v="2020-09-21T00:00:00"/>
    <n v="44"/>
    <x v="262"/>
  </r>
  <r>
    <s v="Pacific Dermatology Specialists"/>
    <s v="Pacific Dermatology Specialists"/>
    <x v="42"/>
    <d v="2020-09-21T00:00:00"/>
    <n v="3"/>
    <x v="262"/>
  </r>
  <r>
    <s v="Pacific Dermatology Specialists"/>
    <s v="Pacific Dermatology Specialists"/>
    <x v="65"/>
    <d v="2020-09-21T00:00:00"/>
    <n v="33"/>
    <x v="262"/>
  </r>
  <r>
    <s v="Northeast Dermatology Associates"/>
    <s v="South Shore Skin Center"/>
    <x v="9"/>
    <d v="2020-09-21T00:00:00"/>
    <n v="170"/>
    <x v="262"/>
  </r>
  <r>
    <s v="Northeast Dermatology Associates"/>
    <s v="South Shore Skin Center"/>
    <x v="57"/>
    <d v="2020-09-21T00:00:00"/>
    <n v="66"/>
    <x v="262"/>
  </r>
  <r>
    <s v="Vanguard Dermatology"/>
    <s v="Vanguard Dermatology"/>
    <x v="47"/>
    <d v="2020-09-21T00:00:00"/>
    <n v="43"/>
    <x v="262"/>
  </r>
  <r>
    <s v="Vanguard Dermatology"/>
    <s v="Vanguard Dermatology"/>
    <x v="13"/>
    <d v="2020-09-21T00:00:00"/>
    <n v="148"/>
    <x v="262"/>
  </r>
  <r>
    <s v="Northeast Dermatology Associates"/>
    <s v="Brookline Dermatology Associates"/>
    <x v="16"/>
    <d v="2020-09-19T00:00:00"/>
    <n v="1"/>
    <x v="263"/>
  </r>
  <r>
    <s v="North Pacific Dermatology"/>
    <s v="North Pacific Dermatology"/>
    <x v="33"/>
    <d v="2020-09-18T00:00:00"/>
    <n v="22"/>
    <x v="264"/>
  </r>
  <r>
    <s v="North Pacific Dermatology"/>
    <s v="Eastside Dermatology"/>
    <x v="3"/>
    <d v="2020-09-18T00:00:00"/>
    <n v="50"/>
    <x v="264"/>
  </r>
  <r>
    <s v="North Pacific Dermatology"/>
    <s v="North Pacific Dermatology"/>
    <x v="4"/>
    <d v="2020-09-18T00:00:00"/>
    <n v="34"/>
    <x v="264"/>
  </r>
  <r>
    <s v="Northeast Dermatology Associates"/>
    <s v="Northeast Dermatology Associates"/>
    <x v="38"/>
    <d v="2020-09-18T00:00:00"/>
    <n v="52"/>
    <x v="264"/>
  </r>
  <r>
    <s v="Northeast Dermatology Associates"/>
    <s v="Northeast Dermatology Associates"/>
    <x v="67"/>
    <d v="2020-09-18T00:00:00"/>
    <n v="5"/>
    <x v="264"/>
  </r>
  <r>
    <s v="Vanguard Dermatology"/>
    <s v="Vanguard Dermatology"/>
    <x v="13"/>
    <d v="2020-09-18T00:00:00"/>
    <n v="1"/>
    <x v="264"/>
  </r>
  <r>
    <s v="Southeast Dermatology Specialists  "/>
    <s v="Southeast Dermatology Specialists"/>
    <x v="43"/>
    <d v="2020-09-18T00:00:00"/>
    <n v="40"/>
    <x v="264"/>
  </r>
  <r>
    <s v="The Dermatology Group  "/>
    <s v="The Dermatology Group"/>
    <x v="25"/>
    <d v="2020-09-18T00:00:00"/>
    <n v="21"/>
    <x v="264"/>
  </r>
  <r>
    <s v="The Dermatology Group  "/>
    <s v="The Dermatology Group"/>
    <x v="26"/>
    <d v="2020-09-18T00:00:00"/>
    <n v="51"/>
    <x v="264"/>
  </r>
  <r>
    <s v="Vanguard Dermatology"/>
    <s v="Vanguard Dermatology"/>
    <x v="84"/>
    <d v="2020-09-18T00:00:00"/>
    <n v="19"/>
    <x v="264"/>
  </r>
  <r>
    <s v="Northeast Dermatology Associates"/>
    <s v="South Shore Skin Center"/>
    <x v="10"/>
    <d v="2020-09-18T00:00:00"/>
    <n v="1"/>
    <x v="264"/>
  </r>
  <r>
    <s v="Northeast Dermatology Associates"/>
    <s v="South Shore Skin Center"/>
    <x v="9"/>
    <d v="2020-09-18T00:00:00"/>
    <n v="104"/>
    <x v="264"/>
  </r>
  <r>
    <s v="Semler Dermatology"/>
    <s v="Semler Dermatology"/>
    <x v="61"/>
    <d v="2020-09-18T00:00:00"/>
    <n v="39"/>
    <x v="264"/>
  </r>
  <r>
    <s v="Northeast Dermatology Associates"/>
    <s v="Northeast Dermatology Associates"/>
    <x v="54"/>
    <d v="2020-09-18T00:00:00"/>
    <n v="32"/>
    <x v="264"/>
  </r>
  <r>
    <s v="Northeast Dermatology Associates"/>
    <s v="Northeast Dermatology Associates"/>
    <x v="18"/>
    <d v="2020-09-18T00:00:00"/>
    <n v="12"/>
    <x v="264"/>
  </r>
  <r>
    <s v="Northeast Dermatology Associates"/>
    <s v="Brookline Dermatology Associates"/>
    <x v="17"/>
    <d v="2020-09-18T00:00:00"/>
    <n v="39"/>
    <x v="264"/>
  </r>
  <r>
    <s v="Northeast Dermatology Associates"/>
    <s v="Brookline Dermatology Associates"/>
    <x v="16"/>
    <d v="2020-09-18T00:00:00"/>
    <n v="16"/>
    <x v="264"/>
  </r>
  <r>
    <s v="Northeast Dermatology Associates"/>
    <s v="Northeast Dermatology Associates"/>
    <x v="53"/>
    <d v="2020-09-18T00:00:00"/>
    <n v="24"/>
    <x v="264"/>
  </r>
  <r>
    <s v="Northeast Dermatology Associates"/>
    <s v="Northeast Dermatology Associates"/>
    <x v="22"/>
    <d v="2020-09-18T00:00:00"/>
    <n v="105"/>
    <x v="264"/>
  </r>
  <r>
    <s v="Northeast Dermatology Associates"/>
    <s v="Northeast Dermatology Associates"/>
    <x v="56"/>
    <d v="2020-09-18T00:00:00"/>
    <n v="11"/>
    <x v="264"/>
  </r>
  <r>
    <s v="Pacific Dermatology Specialists"/>
    <s v="Pacific Dermatology Specialists"/>
    <x v="42"/>
    <d v="2020-09-18T00:00:00"/>
    <n v="33"/>
    <x v="264"/>
  </r>
  <r>
    <s v="Southeast Dermatology Specialists  "/>
    <s v="Southeast Dermatology Specialists"/>
    <x v="62"/>
    <d v="2020-09-18T00:00:00"/>
    <n v="25"/>
    <x v="264"/>
  </r>
  <r>
    <s v="Northeast Dermatology Associates"/>
    <s v="South Shore Skin Center"/>
    <x v="57"/>
    <d v="2020-09-18T00:00:00"/>
    <n v="110"/>
    <x v="264"/>
  </r>
  <r>
    <s v="The Dermatology Group  "/>
    <s v="The Dermatology Group"/>
    <x v="24"/>
    <d v="2020-09-18T00:00:00"/>
    <n v="72"/>
    <x v="264"/>
  </r>
  <r>
    <s v="Vanguard Dermatology"/>
    <s v="Vanguard Dermatology"/>
    <x v="27"/>
    <d v="2020-09-18T00:00:00"/>
    <n v="1"/>
    <x v="264"/>
  </r>
  <r>
    <s v="Northeast Dermatology Associates"/>
    <s v="Northeast Dermatology Associates"/>
    <x v="5"/>
    <d v="2020-09-18T00:00:00"/>
    <n v="58"/>
    <x v="264"/>
  </r>
  <r>
    <s v="Northeast Dermatology Associates"/>
    <s v="Dermatology of Cape Cod"/>
    <x v="34"/>
    <d v="2020-09-18T00:00:00"/>
    <n v="44"/>
    <x v="264"/>
  </r>
  <r>
    <s v="Northeast Dermatology Associates"/>
    <s v="Northeast Dermatology Associates"/>
    <x v="36"/>
    <d v="2020-09-18T00:00:00"/>
    <n v="58"/>
    <x v="264"/>
  </r>
  <r>
    <s v="Northeast Dermatology Associates"/>
    <s v="Northeast Dermatology Associates"/>
    <x v="35"/>
    <d v="2020-09-18T00:00:00"/>
    <n v="32"/>
    <x v="264"/>
  </r>
  <r>
    <s v="Northeast Dermatology Associates"/>
    <s v="Northeast Dermatology Associates"/>
    <x v="7"/>
    <d v="2020-09-18T00:00:00"/>
    <n v="37"/>
    <x v="264"/>
  </r>
  <r>
    <s v="Northeast Dermatology Associates"/>
    <s v="Northeast Dermatology Associates"/>
    <x v="37"/>
    <d v="2020-09-18T00:00:00"/>
    <n v="103"/>
    <x v="264"/>
  </r>
  <r>
    <s v="Vanguard Dermatology"/>
    <s v="Vanguard Dermatology"/>
    <x v="46"/>
    <d v="2020-09-18T00:00:00"/>
    <n v="31"/>
    <x v="264"/>
  </r>
  <r>
    <s v="Vanguard Dermatology"/>
    <s v="Vanguard Dermatology"/>
    <x v="12"/>
    <d v="2020-09-18T00:00:00"/>
    <n v="7"/>
    <x v="264"/>
  </r>
  <r>
    <s v="Vanguard Dermatology"/>
    <s v="Vanguard Dermatology"/>
    <x v="102"/>
    <d v="2020-09-18T00:00:00"/>
    <n v="5"/>
    <x v="264"/>
  </r>
  <r>
    <s v="The Dermatology Group  "/>
    <s v="The Dermatology Group"/>
    <x v="83"/>
    <d v="2020-09-18T00:00:00"/>
    <n v="1"/>
    <x v="264"/>
  </r>
  <r>
    <s v="The Dermatology Group  "/>
    <s v="Swan Dermatology &amp; Aesthetics"/>
    <x v="11"/>
    <d v="2020-09-18T00:00:00"/>
    <n v="39"/>
    <x v="264"/>
  </r>
  <r>
    <s v="Pacific Dermatology Specialists"/>
    <s v="Pacific Dermatology Specialists"/>
    <x v="41"/>
    <d v="2020-09-18T00:00:00"/>
    <n v="30"/>
    <x v="264"/>
  </r>
  <r>
    <s v="Northeast Dermatology Associates"/>
    <s v="Northeast Dermatology Associates"/>
    <x v="8"/>
    <d v="2020-09-18T00:00:00"/>
    <n v="20"/>
    <x v="264"/>
  </r>
  <r>
    <s v="The Dermatology Group  "/>
    <s v="The Dermatology Group"/>
    <x v="24"/>
    <d v="2020-09-17T00:00:00"/>
    <n v="175"/>
    <x v="265"/>
  </r>
  <r>
    <s v="The Dermatology Group  "/>
    <s v="The Dermatology Group"/>
    <x v="25"/>
    <d v="2020-09-17T00:00:00"/>
    <n v="32"/>
    <x v="265"/>
  </r>
  <r>
    <s v="Northeast Dermatology Associates"/>
    <s v="Northeast Dermatology Associates"/>
    <x v="21"/>
    <d v="2020-09-17T00:00:00"/>
    <n v="43"/>
    <x v="265"/>
  </r>
  <r>
    <s v="Northeast Dermatology Associates"/>
    <s v="Northeast Dermatology Associates"/>
    <x v="22"/>
    <d v="2020-09-17T00:00:00"/>
    <n v="84"/>
    <x v="265"/>
  </r>
  <r>
    <s v="Northeast Dermatology Associates"/>
    <s v="Northeast Dermatology Associates"/>
    <x v="19"/>
    <d v="2020-09-17T00:00:00"/>
    <n v="39"/>
    <x v="265"/>
  </r>
  <r>
    <s v="Northeast Dermatology Associates"/>
    <s v="Northeast Dermatology Associates"/>
    <x v="18"/>
    <d v="2020-09-17T00:00:00"/>
    <n v="92"/>
    <x v="265"/>
  </r>
  <r>
    <s v="Northeast Dermatology Associates"/>
    <s v="Brookline Dermatology Associates"/>
    <x v="17"/>
    <d v="2020-09-17T00:00:00"/>
    <n v="47"/>
    <x v="265"/>
  </r>
  <r>
    <s v="NULL"/>
    <s v="Unknown Practice"/>
    <x v="68"/>
    <d v="2020-09-17T00:00:00"/>
    <n v="7"/>
    <x v="265"/>
  </r>
  <r>
    <s v="Vanguard Dermatology"/>
    <s v="Vanguard Dermatology"/>
    <x v="13"/>
    <d v="2020-09-17T00:00:00"/>
    <n v="96"/>
    <x v="265"/>
  </r>
  <r>
    <s v="The Dermatology Group  "/>
    <s v="Swan Dermatology &amp; Aesthetics"/>
    <x v="11"/>
    <d v="2020-09-17T00:00:00"/>
    <n v="34"/>
    <x v="265"/>
  </r>
  <r>
    <s v="Vanguard Dermatology"/>
    <s v="Vanguard Dermatology"/>
    <x v="102"/>
    <d v="2020-09-17T00:00:00"/>
    <n v="14"/>
    <x v="265"/>
  </r>
  <r>
    <s v="The Dermatology Group  "/>
    <s v="The Dermatology Group"/>
    <x v="26"/>
    <d v="2020-09-17T00:00:00"/>
    <n v="78"/>
    <x v="265"/>
  </r>
  <r>
    <s v="Northeast Dermatology Associates"/>
    <s v="South Shore Skin Center"/>
    <x v="9"/>
    <d v="2020-09-17T00:00:00"/>
    <n v="199"/>
    <x v="265"/>
  </r>
  <r>
    <s v="Northeast Dermatology Associates"/>
    <s v="Northeast Dermatology Associates"/>
    <x v="8"/>
    <d v="2020-09-17T00:00:00"/>
    <n v="38"/>
    <x v="265"/>
  </r>
  <r>
    <s v="Pacific Dermatology Specialists"/>
    <s v="Pacific Dermatology Specialists"/>
    <x v="106"/>
    <d v="2020-09-17T00:00:00"/>
    <n v="2"/>
    <x v="265"/>
  </r>
  <r>
    <s v="Northeast Dermatology Associates"/>
    <s v="Northeast Dermatology Associates"/>
    <x v="7"/>
    <d v="2020-09-17T00:00:00"/>
    <n v="32"/>
    <x v="265"/>
  </r>
  <r>
    <s v="Northeast Dermatology Associates"/>
    <s v="Northeast Dermatology Associates"/>
    <x v="6"/>
    <d v="2020-09-17T00:00:00"/>
    <n v="36"/>
    <x v="265"/>
  </r>
  <r>
    <s v="Northeast Dermatology Associates"/>
    <s v="Northeast Dermatology Associates"/>
    <x v="5"/>
    <d v="2020-09-17T00:00:00"/>
    <n v="96"/>
    <x v="265"/>
  </r>
  <r>
    <s v="North Pacific Dermatology"/>
    <s v="North Pacific Dermatology"/>
    <x v="4"/>
    <d v="2020-09-17T00:00:00"/>
    <n v="18"/>
    <x v="265"/>
  </r>
  <r>
    <s v="North Pacific Dermatology"/>
    <s v="Eastside Dermatology"/>
    <x v="3"/>
    <d v="2020-09-17T00:00:00"/>
    <n v="50"/>
    <x v="265"/>
  </r>
  <r>
    <s v="Northeast Dermatology Associates"/>
    <s v="Northeast Dermatology Associates"/>
    <x v="53"/>
    <d v="2020-09-17T00:00:00"/>
    <n v="48"/>
    <x v="265"/>
  </r>
  <r>
    <s v="Northeast Dermatology Associates"/>
    <s v="Northeast Dermatology Associates"/>
    <x v="36"/>
    <d v="2020-09-17T00:00:00"/>
    <n v="49"/>
    <x v="265"/>
  </r>
  <r>
    <s v="Northeast Dermatology Associates"/>
    <s v="Northeast Dermatology Associates"/>
    <x v="67"/>
    <d v="2020-09-17T00:00:00"/>
    <n v="29"/>
    <x v="265"/>
  </r>
  <r>
    <s v="Northeast Dermatology Associates"/>
    <s v="Northeast Dermatology Associates"/>
    <x v="35"/>
    <d v="2020-09-17T00:00:00"/>
    <n v="73"/>
    <x v="265"/>
  </r>
  <r>
    <s v="Northeast Dermatology Associates"/>
    <s v="Northeast Dermatology Associates"/>
    <x v="38"/>
    <d v="2020-09-17T00:00:00"/>
    <n v="66"/>
    <x v="265"/>
  </r>
  <r>
    <s v="Northeast Dermatology Associates"/>
    <s v="Northeast Dermatology Associates"/>
    <x v="37"/>
    <d v="2020-09-17T00:00:00"/>
    <n v="91"/>
    <x v="265"/>
  </r>
  <r>
    <s v="Northeast Dermatology Associates"/>
    <s v="Dermatology of Cape Cod"/>
    <x v="34"/>
    <d v="2020-09-17T00:00:00"/>
    <n v="69"/>
    <x v="265"/>
  </r>
  <r>
    <s v="North Pacific Dermatology"/>
    <s v="North Pacific Dermatology"/>
    <x v="33"/>
    <d v="2020-09-17T00:00:00"/>
    <n v="48"/>
    <x v="265"/>
  </r>
  <r>
    <s v="Northeast Dermatology Associates"/>
    <s v="Brookline Dermatology Associates"/>
    <x v="16"/>
    <d v="2020-09-17T00:00:00"/>
    <n v="38"/>
    <x v="265"/>
  </r>
  <r>
    <s v="Pacific Dermatology Specialists"/>
    <s v="Pacific Dermatology Specialists"/>
    <x v="42"/>
    <d v="2020-09-17T00:00:00"/>
    <n v="34"/>
    <x v="265"/>
  </r>
  <r>
    <s v="Pacific Dermatology Specialists"/>
    <s v="Pacific Dermatology Specialists"/>
    <x v="41"/>
    <d v="2020-09-17T00:00:00"/>
    <n v="48"/>
    <x v="265"/>
  </r>
  <r>
    <s v="Southeast Dermatology Specialists  "/>
    <s v="Southeast Dermatology Specialists"/>
    <x v="43"/>
    <d v="2020-09-17T00:00:00"/>
    <n v="36"/>
    <x v="265"/>
  </r>
  <r>
    <s v="Northeast Dermatology Associates"/>
    <s v="Northeast Dermatology Associates"/>
    <x v="40"/>
    <d v="2020-09-17T00:00:00"/>
    <n v="15"/>
    <x v="265"/>
  </r>
  <r>
    <s v="Northeast Dermatology Associates"/>
    <s v="South Shore Skin Center"/>
    <x v="57"/>
    <d v="2020-09-17T00:00:00"/>
    <n v="135"/>
    <x v="265"/>
  </r>
  <r>
    <s v="Vanguard Dermatology"/>
    <s v="Vanguard Dermatology"/>
    <x v="109"/>
    <d v="2020-09-17T00:00:00"/>
    <n v="5"/>
    <x v="265"/>
  </r>
  <r>
    <s v="The Dermatology Group  "/>
    <s v="The Dermatology Group"/>
    <x v="45"/>
    <d v="2020-09-17T00:00:00"/>
    <n v="27"/>
    <x v="265"/>
  </r>
  <r>
    <s v="Vanguard Dermatology"/>
    <s v="Vanguard Dermatology"/>
    <x v="47"/>
    <d v="2020-09-17T00:00:00"/>
    <n v="1"/>
    <x v="265"/>
  </r>
  <r>
    <s v="Vanguard Dermatology"/>
    <s v="Vanguard Dermatology"/>
    <x v="46"/>
    <d v="2020-09-17T00:00:00"/>
    <n v="68"/>
    <x v="265"/>
  </r>
  <r>
    <s v="Southeast Dermatology Specialists  "/>
    <s v="Southeast Dermatology Specialists"/>
    <x v="62"/>
    <d v="2020-09-17T00:00:00"/>
    <n v="63"/>
    <x v="265"/>
  </r>
  <r>
    <s v="Semler Dermatology"/>
    <s v="Semler Dermatology"/>
    <x v="61"/>
    <d v="2020-09-17T00:00:00"/>
    <n v="57"/>
    <x v="265"/>
  </r>
  <r>
    <s v="Pacific Dermatology Specialists"/>
    <s v="Pacific Dermatology Specialists"/>
    <x v="59"/>
    <d v="2020-09-17T00:00:00"/>
    <n v="28"/>
    <x v="265"/>
  </r>
  <r>
    <s v="The Dermatology Group  "/>
    <s v="The Dermatology Group"/>
    <x v="76"/>
    <d v="2020-09-17T00:00:00"/>
    <n v="27"/>
    <x v="265"/>
  </r>
  <r>
    <s v="Vanguard Dermatology"/>
    <s v="Vanguard Dermatology"/>
    <x v="12"/>
    <d v="2020-09-17T00:00:00"/>
    <n v="46"/>
    <x v="265"/>
  </r>
  <r>
    <s v="Northeast Dermatology Associates"/>
    <s v="Northeast Dermatology Associates"/>
    <x v="55"/>
    <d v="2020-09-17T00:00:00"/>
    <n v="45"/>
    <x v="265"/>
  </r>
  <r>
    <s v="Northeast Dermatology Associates"/>
    <s v="Northeast Dermatology Associates"/>
    <x v="54"/>
    <d v="2020-09-17T00:00:00"/>
    <n v="31"/>
    <x v="265"/>
  </r>
  <r>
    <s v="Northeast Dermatology Associates"/>
    <s v="Northeast Dermatology Associates"/>
    <x v="56"/>
    <d v="2020-09-17T00:00:00"/>
    <n v="12"/>
    <x v="265"/>
  </r>
  <r>
    <s v="Northeast Dermatology Associates"/>
    <s v="Northeast Dermatology Associates"/>
    <x v="39"/>
    <d v="2020-09-17T00:00:00"/>
    <n v="24"/>
    <x v="265"/>
  </r>
  <r>
    <s v="Northeast Dermatology Associates"/>
    <s v="Northeast Dermatology Associates"/>
    <x v="71"/>
    <d v="2020-09-17T00:00:00"/>
    <n v="2"/>
    <x v="265"/>
  </r>
  <r>
    <s v="Dermatology &amp; MOHS Surgery Institute"/>
    <s v="Dermatology &amp; MOHS Surgery Institute"/>
    <x v="29"/>
    <d v="2020-09-17T00:00:00"/>
    <n v="43"/>
    <x v="265"/>
  </r>
  <r>
    <s v="Northeast Dermatology Associates"/>
    <s v="Brookline Dermatology Associates"/>
    <x v="16"/>
    <d v="2020-09-16T00:00:00"/>
    <n v="35"/>
    <x v="266"/>
  </r>
  <r>
    <s v="Northeast Dermatology Associates"/>
    <s v="Dermatology of Cape Cod"/>
    <x v="34"/>
    <d v="2020-09-16T00:00:00"/>
    <n v="86"/>
    <x v="266"/>
  </r>
  <r>
    <s v="Northeast Dermatology Associates"/>
    <s v="Northeast Dermatology Associates"/>
    <x v="18"/>
    <d v="2020-09-16T00:00:00"/>
    <n v="79"/>
    <x v="266"/>
  </r>
  <r>
    <s v="Northeast Dermatology Associates"/>
    <s v="Northeast Dermatology Associates"/>
    <x v="21"/>
    <d v="2020-09-16T00:00:00"/>
    <n v="24"/>
    <x v="266"/>
  </r>
  <r>
    <s v="Northeast Dermatology Associates"/>
    <s v="Northeast Dermatology Associates"/>
    <x v="36"/>
    <d v="2020-09-16T00:00:00"/>
    <n v="107"/>
    <x v="266"/>
  </r>
  <r>
    <s v="Vanguard Dermatology"/>
    <s v="Vanguard Dermatology"/>
    <x v="102"/>
    <d v="2020-09-16T00:00:00"/>
    <n v="17"/>
    <x v="266"/>
  </r>
  <r>
    <s v="The Dermatology Group  "/>
    <s v="Swan Dermatology &amp; Aesthetics"/>
    <x v="11"/>
    <d v="2020-09-16T00:00:00"/>
    <n v="39"/>
    <x v="266"/>
  </r>
  <r>
    <s v="Pacific Dermatology Specialists"/>
    <s v="Pacific Dermatology Specialists"/>
    <x v="73"/>
    <d v="2020-09-16T00:00:00"/>
    <n v="2"/>
    <x v="266"/>
  </r>
  <r>
    <s v="Pacific Dermatology Specialists"/>
    <s v="Pacific Dermatology Specialists"/>
    <x v="92"/>
    <d v="2020-09-16T00:00:00"/>
    <n v="2"/>
    <x v="266"/>
  </r>
  <r>
    <s v="Vanguard Dermatology"/>
    <s v="Vanguard Dermatology"/>
    <x v="13"/>
    <d v="2020-09-16T00:00:00"/>
    <n v="133"/>
    <x v="266"/>
  </r>
  <r>
    <s v="Vanguard Dermatology"/>
    <s v="Vanguard Dermatology"/>
    <x v="27"/>
    <d v="2020-09-16T00:00:00"/>
    <n v="8"/>
    <x v="266"/>
  </r>
  <r>
    <s v="The Dermatology Group  "/>
    <s v="The Dermatology Group"/>
    <x v="24"/>
    <d v="2020-09-16T00:00:00"/>
    <n v="209"/>
    <x v="266"/>
  </r>
  <r>
    <s v="Vanguard Dermatology"/>
    <s v="Vanguard Dermatology"/>
    <x v="12"/>
    <d v="2020-09-16T00:00:00"/>
    <n v="16"/>
    <x v="266"/>
  </r>
  <r>
    <s v="Northeast Dermatology Associates"/>
    <s v="Northeast Dermatology Associates"/>
    <x v="8"/>
    <d v="2020-09-16T00:00:00"/>
    <n v="70"/>
    <x v="266"/>
  </r>
  <r>
    <s v="Southeast Dermatology Specialists  "/>
    <s v="Southeast Dermatology Specialists"/>
    <x v="62"/>
    <d v="2020-09-16T00:00:00"/>
    <n v="59"/>
    <x v="266"/>
  </r>
  <r>
    <s v="Pacific Dermatology Specialists"/>
    <s v="Pacific Dermatology Specialists"/>
    <x v="60"/>
    <d v="2020-09-16T00:00:00"/>
    <n v="5"/>
    <x v="266"/>
  </r>
  <r>
    <s v="Northeast Dermatology Associates"/>
    <s v="Brookline Dermatology Associates"/>
    <x v="17"/>
    <d v="2020-09-16T00:00:00"/>
    <n v="41"/>
    <x v="266"/>
  </r>
  <r>
    <s v="Northeast Dermatology Associates"/>
    <s v="Northeast Dermatology Associates"/>
    <x v="5"/>
    <d v="2020-09-16T00:00:00"/>
    <n v="99"/>
    <x v="266"/>
  </r>
  <r>
    <s v="North Pacific Dermatology"/>
    <s v="Eastside Dermatology"/>
    <x v="3"/>
    <d v="2020-09-16T00:00:00"/>
    <n v="50"/>
    <x v="266"/>
  </r>
  <r>
    <s v="Northeast Dermatology Associates"/>
    <s v="Northeast Dermatology Associates"/>
    <x v="7"/>
    <d v="2020-09-16T00:00:00"/>
    <n v="29"/>
    <x v="266"/>
  </r>
  <r>
    <s v="Northeast Dermatology Associates"/>
    <s v="Northeast Dermatology Associates"/>
    <x v="22"/>
    <d v="2020-09-16T00:00:00"/>
    <n v="93"/>
    <x v="266"/>
  </r>
  <r>
    <s v="NULL"/>
    <s v="Unknown Practice"/>
    <x v="68"/>
    <d v="2020-09-16T00:00:00"/>
    <n v="2"/>
    <x v="266"/>
  </r>
  <r>
    <s v="Northeast Dermatology Associates"/>
    <s v="Northeast Dermatology Associates"/>
    <x v="67"/>
    <d v="2020-09-16T00:00:00"/>
    <n v="1"/>
    <x v="266"/>
  </r>
  <r>
    <s v="Northeast Dermatology Associates"/>
    <s v="Northeast Dermatology Associates"/>
    <x v="54"/>
    <d v="2020-09-16T00:00:00"/>
    <n v="56"/>
    <x v="266"/>
  </r>
  <r>
    <s v="Northeast Dermatology Associates"/>
    <s v="Northeast Dermatology Associates"/>
    <x v="37"/>
    <d v="2020-09-16T00:00:00"/>
    <n v="99"/>
    <x v="266"/>
  </r>
  <r>
    <s v="Northeast Dermatology Associates"/>
    <s v="Northeast Dermatology Associates"/>
    <x v="39"/>
    <d v="2020-09-16T00:00:00"/>
    <n v="23"/>
    <x v="266"/>
  </r>
  <r>
    <s v="Pacific Dermatology Specialists"/>
    <s v="Pacific Dermatology Specialists"/>
    <x v="59"/>
    <d v="2020-09-16T00:00:00"/>
    <n v="23"/>
    <x v="266"/>
  </r>
  <r>
    <s v="Pacific Dermatology Specialists"/>
    <s v="Pacific Dermatology Specialists"/>
    <x v="41"/>
    <d v="2020-09-16T00:00:00"/>
    <n v="13"/>
    <x v="266"/>
  </r>
  <r>
    <s v="The Dermatology Group  "/>
    <s v="The Dermatology Group"/>
    <x v="25"/>
    <d v="2020-09-16T00:00:00"/>
    <n v="31"/>
    <x v="266"/>
  </r>
  <r>
    <s v="North Pacific Dermatology"/>
    <s v="North Pacific Dermatology"/>
    <x v="4"/>
    <d v="2020-09-16T00:00:00"/>
    <n v="18"/>
    <x v="266"/>
  </r>
  <r>
    <s v="North Pacific Dermatology"/>
    <s v="North Pacific Dermatology"/>
    <x v="33"/>
    <d v="2020-09-16T00:00:00"/>
    <n v="59"/>
    <x v="266"/>
  </r>
  <r>
    <s v="Northeast Dermatology Associates"/>
    <s v="Northeast Dermatology Associates"/>
    <x v="53"/>
    <d v="2020-09-16T00:00:00"/>
    <n v="75"/>
    <x v="266"/>
  </r>
  <r>
    <s v="Northeast Dermatology Associates"/>
    <s v="Northeast Dermatology Associates"/>
    <x v="55"/>
    <d v="2020-09-16T00:00:00"/>
    <n v="23"/>
    <x v="266"/>
  </r>
  <r>
    <s v="Northeast Dermatology Associates"/>
    <s v="Northeast Dermatology Associates"/>
    <x v="56"/>
    <d v="2020-09-16T00:00:00"/>
    <n v="25"/>
    <x v="266"/>
  </r>
  <r>
    <s v="Northeast Dermatology Associates"/>
    <s v="Northeast Dermatology Associates"/>
    <x v="38"/>
    <d v="2020-09-16T00:00:00"/>
    <n v="74"/>
    <x v="266"/>
  </r>
  <r>
    <s v="The Dermatology Group  "/>
    <s v="The Dermatology Group"/>
    <x v="76"/>
    <d v="2020-09-16T00:00:00"/>
    <n v="66"/>
    <x v="266"/>
  </r>
  <r>
    <s v="Northeast Dermatology Associates"/>
    <s v="South Shore Skin Center"/>
    <x v="57"/>
    <d v="2020-09-16T00:00:00"/>
    <n v="139"/>
    <x v="266"/>
  </r>
  <r>
    <s v="Northeast Dermatology Associates"/>
    <s v="South Shore Skin Center"/>
    <x v="9"/>
    <d v="2020-09-16T00:00:00"/>
    <n v="162"/>
    <x v="266"/>
  </r>
  <r>
    <s v="Pacific Dermatology Specialists"/>
    <s v="Pacific Dermatology Specialists"/>
    <x v="65"/>
    <d v="2020-09-16T00:00:00"/>
    <n v="7"/>
    <x v="266"/>
  </r>
  <r>
    <s v="Pacific Dermatology Specialists"/>
    <s v="Pacific Dermatology Specialists"/>
    <x v="42"/>
    <d v="2020-09-16T00:00:00"/>
    <n v="34"/>
    <x v="266"/>
  </r>
  <r>
    <s v="Semler Dermatology"/>
    <s v="Semler Dermatology"/>
    <x v="61"/>
    <d v="2020-09-16T00:00:00"/>
    <n v="46"/>
    <x v="266"/>
  </r>
  <r>
    <s v="Southeast Dermatology Specialists  "/>
    <s v="Southeast Dermatology Specialists"/>
    <x v="43"/>
    <d v="2020-09-16T00:00:00"/>
    <n v="41"/>
    <x v="266"/>
  </r>
  <r>
    <s v="Pacific Dermatology Specialists"/>
    <s v="Pacific Dermatology Specialists"/>
    <x v="41"/>
    <d v="2020-09-15T00:00:00"/>
    <n v="1"/>
    <x v="267"/>
  </r>
  <r>
    <s v="Pacific Dermatology Specialists"/>
    <s v="Pacific Dermatology Specialists"/>
    <x v="60"/>
    <d v="2020-09-15T00:00:00"/>
    <n v="32"/>
    <x v="267"/>
  </r>
  <r>
    <s v="Pacific Dermatology Specialists"/>
    <s v="Pacific Dermatology Specialists"/>
    <x v="73"/>
    <d v="2020-09-15T00:00:00"/>
    <n v="17"/>
    <x v="267"/>
  </r>
  <r>
    <s v="Pacific Dermatology Specialists"/>
    <s v="Pacific Dermatology Specialists"/>
    <x v="59"/>
    <d v="2020-09-15T00:00:00"/>
    <n v="51"/>
    <x v="267"/>
  </r>
  <r>
    <s v="Pacific Dermatology Specialists"/>
    <s v="Pacific Dermatology Specialists"/>
    <x v="72"/>
    <d v="2020-09-15T00:00:00"/>
    <n v="30"/>
    <x v="267"/>
  </r>
  <r>
    <s v="Pacific Dermatology Specialists"/>
    <s v="Pacific Dermatology Specialists"/>
    <x v="92"/>
    <d v="2020-09-15T00:00:00"/>
    <n v="13"/>
    <x v="267"/>
  </r>
  <r>
    <s v="Northeast Dermatology Associates"/>
    <s v="Northeast Dermatology Associates"/>
    <x v="8"/>
    <d v="2020-09-15T00:00:00"/>
    <n v="61"/>
    <x v="267"/>
  </r>
  <r>
    <s v="Northeast Dermatology Associates"/>
    <s v="Northeast Dermatology Associates"/>
    <x v="39"/>
    <d v="2020-09-15T00:00:00"/>
    <n v="26"/>
    <x v="267"/>
  </r>
  <r>
    <s v="Northeast Dermatology Associates"/>
    <s v="Northeast Dermatology Associates"/>
    <x v="37"/>
    <d v="2020-09-15T00:00:00"/>
    <n v="82"/>
    <x v="267"/>
  </r>
  <r>
    <s v="Northeast Dermatology Associates"/>
    <s v="Northeast Dermatology Associates"/>
    <x v="7"/>
    <d v="2020-09-15T00:00:00"/>
    <n v="45"/>
    <x v="267"/>
  </r>
  <r>
    <s v="Northeast Dermatology Associates"/>
    <s v="Northeast Dermatology Associates"/>
    <x v="54"/>
    <d v="2020-09-15T00:00:00"/>
    <n v="30"/>
    <x v="267"/>
  </r>
  <r>
    <s v="Northeast Dermatology Associates"/>
    <s v="Northeast Dermatology Associates"/>
    <x v="36"/>
    <d v="2020-09-15T00:00:00"/>
    <n v="105"/>
    <x v="267"/>
  </r>
  <r>
    <s v="Northeast Dermatology Associates"/>
    <s v="Northeast Dermatology Associates"/>
    <x v="35"/>
    <d v="2020-09-15T00:00:00"/>
    <n v="72"/>
    <x v="267"/>
  </r>
  <r>
    <s v="Northeast Dermatology Associates"/>
    <s v="Dermatology of Cape Cod"/>
    <x v="34"/>
    <d v="2020-09-15T00:00:00"/>
    <n v="92"/>
    <x v="267"/>
  </r>
  <r>
    <s v="Northeast Dermatology Associates"/>
    <s v="Northeast Dermatology Associates"/>
    <x v="5"/>
    <d v="2020-09-15T00:00:00"/>
    <n v="109"/>
    <x v="267"/>
  </r>
  <r>
    <s v="Vanguard Dermatology"/>
    <s v="Vanguard Dermatology"/>
    <x v="109"/>
    <d v="2020-09-15T00:00:00"/>
    <n v="1"/>
    <x v="267"/>
  </r>
  <r>
    <s v="Vanguard Dermatology"/>
    <s v="Vanguard Dermatology"/>
    <x v="108"/>
    <d v="2020-09-15T00:00:00"/>
    <n v="10"/>
    <x v="267"/>
  </r>
  <r>
    <s v="Vanguard Dermatology"/>
    <s v="Vanguard Dermatology"/>
    <x v="88"/>
    <d v="2020-09-15T00:00:00"/>
    <n v="18"/>
    <x v="267"/>
  </r>
  <r>
    <s v="Pacific Dermatology Specialists"/>
    <s v="Pacific Dermatology Specialists"/>
    <x v="42"/>
    <d v="2020-09-15T00:00:00"/>
    <n v="15"/>
    <x v="267"/>
  </r>
  <r>
    <s v="Southeast Dermatology Specialists  "/>
    <s v="Southeast Dermatology Specialists"/>
    <x v="62"/>
    <d v="2020-09-15T00:00:00"/>
    <n v="34"/>
    <x v="267"/>
  </r>
  <r>
    <s v="Northeast Dermatology Associates"/>
    <s v="South Shore Skin Center"/>
    <x v="57"/>
    <d v="2020-09-15T00:00:00"/>
    <n v="213"/>
    <x v="267"/>
  </r>
  <r>
    <s v="Northeast Dermatology Associates"/>
    <s v="Northeast Dermatology Associates"/>
    <x v="22"/>
    <d v="2020-09-15T00:00:00"/>
    <n v="103"/>
    <x v="267"/>
  </r>
  <r>
    <s v="Northeast Dermatology Associates"/>
    <s v="Northeast Dermatology Associates"/>
    <x v="56"/>
    <d v="2020-09-15T00:00:00"/>
    <n v="27"/>
    <x v="267"/>
  </r>
  <r>
    <s v="Northeast Dermatology Associates"/>
    <s v="Northeast Dermatology Associates"/>
    <x v="71"/>
    <d v="2020-09-15T00:00:00"/>
    <n v="1"/>
    <x v="267"/>
  </r>
  <r>
    <s v="Northeast Dermatology Associates"/>
    <s v="Northeast Dermatology Associates"/>
    <x v="21"/>
    <d v="2020-09-15T00:00:00"/>
    <n v="41"/>
    <x v="267"/>
  </r>
  <r>
    <s v="Northeast Dermatology Associates"/>
    <s v="Northeast Dermatology Associates"/>
    <x v="55"/>
    <d v="2020-09-15T00:00:00"/>
    <n v="22"/>
    <x v="267"/>
  </r>
  <r>
    <s v="Northeast Dermatology Associates"/>
    <s v="Northeast Dermatology Associates"/>
    <x v="53"/>
    <d v="2020-09-15T00:00:00"/>
    <n v="80"/>
    <x v="267"/>
  </r>
  <r>
    <s v="Northeast Dermatology Associates"/>
    <s v="Northeast Dermatology Associates"/>
    <x v="18"/>
    <d v="2020-09-15T00:00:00"/>
    <n v="47"/>
    <x v="267"/>
  </r>
  <r>
    <s v="Northeast Dermatology Associates"/>
    <s v="Brookline Dermatology Associates"/>
    <x v="16"/>
    <d v="2020-09-15T00:00:00"/>
    <n v="35"/>
    <x v="267"/>
  </r>
  <r>
    <s v="North Pacific Dermatology"/>
    <s v="North Pacific Dermatology"/>
    <x v="33"/>
    <d v="2020-09-15T00:00:00"/>
    <n v="58"/>
    <x v="267"/>
  </r>
  <r>
    <s v="Northeast Dermatology Associates"/>
    <s v="Northeast Dermatology Associates"/>
    <x v="19"/>
    <d v="2020-09-15T00:00:00"/>
    <n v="22"/>
    <x v="267"/>
  </r>
  <r>
    <s v="North Pacific Dermatology"/>
    <s v="North Pacific Dermatology"/>
    <x v="4"/>
    <d v="2020-09-15T00:00:00"/>
    <n v="21"/>
    <x v="267"/>
  </r>
  <r>
    <s v="Semler Dermatology"/>
    <s v="Semler Dermatology"/>
    <x v="61"/>
    <d v="2020-09-15T00:00:00"/>
    <n v="84"/>
    <x v="267"/>
  </r>
  <r>
    <s v="Northeast Dermatology Associates"/>
    <s v="South Shore Skin Center"/>
    <x v="9"/>
    <d v="2020-09-15T00:00:00"/>
    <n v="154"/>
    <x v="267"/>
  </r>
  <r>
    <s v="Northeast Dermatology Associates"/>
    <s v="South Shore Skin Center"/>
    <x v="10"/>
    <d v="2020-09-15T00:00:00"/>
    <n v="1"/>
    <x v="267"/>
  </r>
  <r>
    <s v="The Dermatology Group  "/>
    <s v="Swan Dermatology &amp; Aesthetics"/>
    <x v="11"/>
    <d v="2020-09-15T00:00:00"/>
    <n v="32"/>
    <x v="267"/>
  </r>
  <r>
    <s v="The Dermatology Group  "/>
    <s v="The Dermatology Group"/>
    <x v="76"/>
    <d v="2020-09-15T00:00:00"/>
    <n v="69"/>
    <x v="267"/>
  </r>
  <r>
    <s v="Vanguard Dermatology"/>
    <s v="Vanguard Dermatology"/>
    <x v="107"/>
    <d v="2020-09-15T00:00:00"/>
    <n v="22"/>
    <x v="267"/>
  </r>
  <r>
    <s v="Southeast Dermatology Specialists  "/>
    <s v="Southeast Dermatology Specialists"/>
    <x v="43"/>
    <d v="2020-09-15T00:00:00"/>
    <n v="40"/>
    <x v="267"/>
  </r>
  <r>
    <s v="The Dermatology Group  "/>
    <s v="The Dermatology Group"/>
    <x v="24"/>
    <d v="2020-09-15T00:00:00"/>
    <n v="182"/>
    <x v="267"/>
  </r>
  <r>
    <s v="The Dermatology Group  "/>
    <s v="The Dermatology Group"/>
    <x v="25"/>
    <d v="2020-09-15T00:00:00"/>
    <n v="30"/>
    <x v="267"/>
  </r>
  <r>
    <s v="Vanguard Dermatology"/>
    <s v="Vanguard Dermatology"/>
    <x v="13"/>
    <d v="2020-09-15T00:00:00"/>
    <n v="91"/>
    <x v="267"/>
  </r>
  <r>
    <s v="Vanguard Dermatology"/>
    <s v="Vanguard Dermatology"/>
    <x v="47"/>
    <d v="2020-09-15T00:00:00"/>
    <n v="91"/>
    <x v="267"/>
  </r>
  <r>
    <s v="Northeast Dermatology Associates"/>
    <s v="Northeast Dermatology Associates"/>
    <x v="67"/>
    <d v="2020-09-15T00:00:00"/>
    <n v="24"/>
    <x v="267"/>
  </r>
  <r>
    <s v="Northeast Dermatology Associates"/>
    <s v="Northeast Dermatology Associates"/>
    <x v="38"/>
    <d v="2020-09-15T00:00:00"/>
    <n v="81"/>
    <x v="267"/>
  </r>
  <r>
    <s v="North Pacific Dermatology"/>
    <s v="Eastside Dermatology"/>
    <x v="3"/>
    <d v="2020-09-15T00:00:00"/>
    <n v="45"/>
    <x v="267"/>
  </r>
  <r>
    <s v="Northeast Dermatology Associates"/>
    <s v="Northeast Dermatology Associates"/>
    <x v="56"/>
    <d v="2020-09-14T00:00:00"/>
    <n v="2"/>
    <x v="268"/>
  </r>
  <r>
    <s v="Northeast Dermatology Associates"/>
    <s v="Northeast Dermatology Associates"/>
    <x v="71"/>
    <d v="2020-09-14T00:00:00"/>
    <n v="1"/>
    <x v="268"/>
  </r>
  <r>
    <s v="Northeast Dermatology Associates"/>
    <s v="Northeast Dermatology Associates"/>
    <x v="54"/>
    <d v="2020-09-14T00:00:00"/>
    <n v="27"/>
    <x v="268"/>
  </r>
  <r>
    <s v="Northeast Dermatology Associates"/>
    <s v="Northeast Dermatology Associates"/>
    <x v="55"/>
    <d v="2020-09-14T00:00:00"/>
    <n v="30"/>
    <x v="268"/>
  </r>
  <r>
    <s v="Northeast Dermatology Associates"/>
    <s v="Northeast Dermatology Associates"/>
    <x v="53"/>
    <d v="2020-09-14T00:00:00"/>
    <n v="59"/>
    <x v="268"/>
  </r>
  <r>
    <s v="The Dermatology Group  "/>
    <s v="The Dermatology Group"/>
    <x v="77"/>
    <d v="2020-09-14T00:00:00"/>
    <n v="50"/>
    <x v="268"/>
  </r>
  <r>
    <s v="The Dermatology Group  "/>
    <s v="The Dermatology Group"/>
    <x v="76"/>
    <d v="2020-09-14T00:00:00"/>
    <n v="29"/>
    <x v="268"/>
  </r>
  <r>
    <s v="Southeast Dermatology Specialists  "/>
    <s v="Southeast Dermatology Specialists"/>
    <x v="62"/>
    <d v="2020-09-14T00:00:00"/>
    <n v="68"/>
    <x v="268"/>
  </r>
  <r>
    <s v="Semler Dermatology"/>
    <s v="Semler Dermatology"/>
    <x v="61"/>
    <d v="2020-09-14T00:00:00"/>
    <n v="75"/>
    <x v="268"/>
  </r>
  <r>
    <s v="Pacific Dermatology Specialists"/>
    <s v="Pacific Dermatology Specialists"/>
    <x v="42"/>
    <d v="2020-09-14T00:00:00"/>
    <n v="5"/>
    <x v="268"/>
  </r>
  <r>
    <s v="Pacific Dermatology Specialists"/>
    <s v="Pacific Dermatology Specialists"/>
    <x v="59"/>
    <d v="2020-09-14T00:00:00"/>
    <n v="34"/>
    <x v="268"/>
  </r>
  <r>
    <s v="Northeast Dermatology Associates"/>
    <s v="South Shore Skin Center"/>
    <x v="57"/>
    <d v="2020-09-14T00:00:00"/>
    <n v="94"/>
    <x v="268"/>
  </r>
  <r>
    <s v="Northeast Dermatology Associates"/>
    <s v="South Shore Skin Center"/>
    <x v="9"/>
    <d v="2020-09-14T00:00:00"/>
    <n v="156"/>
    <x v="268"/>
  </r>
  <r>
    <s v="Vanguard Dermatology"/>
    <s v="Vanguard Dermatology"/>
    <x v="47"/>
    <d v="2020-09-14T00:00:00"/>
    <n v="30"/>
    <x v="268"/>
  </r>
  <r>
    <s v="Vanguard Dermatology"/>
    <s v="Vanguard Dermatology"/>
    <x v="46"/>
    <d v="2020-09-14T00:00:00"/>
    <n v="45"/>
    <x v="268"/>
  </r>
  <r>
    <s v="Pacific Dermatology Specialists"/>
    <s v="Pacific Dermatology Specialists"/>
    <x v="72"/>
    <d v="2020-09-14T00:00:00"/>
    <n v="30"/>
    <x v="268"/>
  </r>
  <r>
    <s v="Pacific Dermatology Specialists"/>
    <s v="Pacific Dermatology Specialists"/>
    <x v="73"/>
    <d v="2020-09-14T00:00:00"/>
    <n v="19"/>
    <x v="268"/>
  </r>
  <r>
    <s v="Pacific Dermatology Specialists"/>
    <s v="Pacific Dermatology Specialists"/>
    <x v="41"/>
    <d v="2020-09-14T00:00:00"/>
    <n v="38"/>
    <x v="268"/>
  </r>
  <r>
    <s v="Southeast Dermatology Specialists  "/>
    <s v="Southeast Dermatology Specialists"/>
    <x v="43"/>
    <d v="2020-09-14T00:00:00"/>
    <n v="46"/>
    <x v="268"/>
  </r>
  <r>
    <s v="Northeast Dermatology Associates"/>
    <s v="Dermatology of Cape Cod"/>
    <x v="34"/>
    <d v="2020-09-14T00:00:00"/>
    <n v="78"/>
    <x v="268"/>
  </r>
  <r>
    <s v="North Pacific Dermatology"/>
    <s v="North Pacific Dermatology"/>
    <x v="33"/>
    <d v="2020-09-14T00:00:00"/>
    <n v="60"/>
    <x v="268"/>
  </r>
  <r>
    <s v="Northeast Dermatology Associates"/>
    <s v="Northeast Dermatology Associates"/>
    <x v="36"/>
    <d v="2020-09-14T00:00:00"/>
    <n v="107"/>
    <x v="268"/>
  </r>
  <r>
    <s v="Northeast Dermatology Associates"/>
    <s v="Northeast Dermatology Associates"/>
    <x v="35"/>
    <d v="2020-09-14T00:00:00"/>
    <n v="73"/>
    <x v="268"/>
  </r>
  <r>
    <s v="Northeast Dermatology Associates"/>
    <s v="Northeast Dermatology Associates"/>
    <x v="67"/>
    <d v="2020-09-14T00:00:00"/>
    <n v="55"/>
    <x v="268"/>
  </r>
  <r>
    <s v="Northeast Dermatology Associates"/>
    <s v="Northeast Dermatology Associates"/>
    <x v="39"/>
    <d v="2020-09-14T00:00:00"/>
    <n v="28"/>
    <x v="268"/>
  </r>
  <r>
    <s v="Northeast Dermatology Associates"/>
    <s v="Northeast Dermatology Associates"/>
    <x v="38"/>
    <d v="2020-09-14T00:00:00"/>
    <n v="46"/>
    <x v="268"/>
  </r>
  <r>
    <s v="Northeast Dermatology Associates"/>
    <s v="Northeast Dermatology Associates"/>
    <x v="37"/>
    <d v="2020-09-14T00:00:00"/>
    <n v="63"/>
    <x v="268"/>
  </r>
  <r>
    <s v="Northeast Dermatology Associates"/>
    <s v="Northeast Dermatology Associates"/>
    <x v="5"/>
    <d v="2020-09-14T00:00:00"/>
    <n v="58"/>
    <x v="268"/>
  </r>
  <r>
    <s v="North Pacific Dermatology"/>
    <s v="Eastside Dermatology"/>
    <x v="3"/>
    <d v="2020-09-14T00:00:00"/>
    <n v="46"/>
    <x v="268"/>
  </r>
  <r>
    <s v="North Pacific Dermatology"/>
    <s v="North Pacific Dermatology"/>
    <x v="4"/>
    <d v="2020-09-14T00:00:00"/>
    <n v="13"/>
    <x v="268"/>
  </r>
  <r>
    <s v="Northeast Dermatology Associates"/>
    <s v="Northeast Dermatology Associates"/>
    <x v="7"/>
    <d v="2020-09-14T00:00:00"/>
    <n v="47"/>
    <x v="268"/>
  </r>
  <r>
    <s v="Northeast Dermatology Associates"/>
    <s v="Northeast Dermatology Associates"/>
    <x v="8"/>
    <d v="2020-09-14T00:00:00"/>
    <n v="50"/>
    <x v="268"/>
  </r>
  <r>
    <s v="Pacific Dermatology Specialists"/>
    <s v="Pacific Dermatology Specialists"/>
    <x v="65"/>
    <d v="2020-09-14T00:00:00"/>
    <n v="33"/>
    <x v="268"/>
  </r>
  <r>
    <s v="Vanguard Dermatology"/>
    <s v="Vanguard Dermatology"/>
    <x v="13"/>
    <d v="2020-09-14T00:00:00"/>
    <n v="102"/>
    <x v="268"/>
  </r>
  <r>
    <s v="Vanguard Dermatology"/>
    <s v="Vanguard Dermatology"/>
    <x v="102"/>
    <d v="2020-09-14T00:00:00"/>
    <n v="1"/>
    <x v="268"/>
  </r>
  <r>
    <s v="Vanguard Dermatology"/>
    <s v="Vanguard Dermatology"/>
    <x v="12"/>
    <d v="2020-09-14T00:00:00"/>
    <n v="2"/>
    <x v="268"/>
  </r>
  <r>
    <s v="The Dermatology Group  "/>
    <s v="Swan Dermatology &amp; Aesthetics"/>
    <x v="11"/>
    <d v="2020-09-14T00:00:00"/>
    <n v="40"/>
    <x v="268"/>
  </r>
  <r>
    <s v="Northeast Dermatology Associates"/>
    <s v="Northeast Dermatology Associates"/>
    <x v="18"/>
    <d v="2020-09-14T00:00:00"/>
    <n v="81"/>
    <x v="268"/>
  </r>
  <r>
    <s v="Northeast Dermatology Associates"/>
    <s v="Brookline Dermatology Associates"/>
    <x v="17"/>
    <d v="2020-09-14T00:00:00"/>
    <n v="1"/>
    <x v="268"/>
  </r>
  <r>
    <s v="Northeast Dermatology Associates"/>
    <s v="Northeast Dermatology Associates"/>
    <x v="20"/>
    <d v="2020-09-14T00:00:00"/>
    <n v="29"/>
    <x v="268"/>
  </r>
  <r>
    <s v="Northeast Dermatology Associates"/>
    <s v="Northeast Dermatology Associates"/>
    <x v="22"/>
    <d v="2020-09-14T00:00:00"/>
    <n v="99"/>
    <x v="268"/>
  </r>
  <r>
    <s v="The Dermatology Group  "/>
    <s v="The Dermatology Group"/>
    <x v="24"/>
    <d v="2020-09-14T00:00:00"/>
    <n v="185"/>
    <x v="268"/>
  </r>
  <r>
    <s v="The Dermatology Group  "/>
    <s v="The Dermatology Group"/>
    <x v="25"/>
    <d v="2020-09-14T00:00:00"/>
    <n v="18"/>
    <x v="268"/>
  </r>
  <r>
    <s v="Vanguard Dermatology"/>
    <s v="Vanguard Dermatology"/>
    <x v="27"/>
    <d v="2020-09-14T00:00:00"/>
    <n v="35"/>
    <x v="268"/>
  </r>
  <r>
    <s v="Vanguard Dermatology"/>
    <s v="Vanguard Dermatology"/>
    <x v="107"/>
    <d v="2020-09-14T00:00:00"/>
    <n v="2"/>
    <x v="268"/>
  </r>
  <r>
    <s v="Northeast Dermatology Associates"/>
    <s v="Northeast Dermatology Associates"/>
    <x v="35"/>
    <d v="2020-09-13T00:00:00"/>
    <n v="16"/>
    <x v="269"/>
  </r>
  <r>
    <s v="Pacific Dermatology Specialists"/>
    <s v="Pacific Dermatology Specialists"/>
    <x v="72"/>
    <d v="2020-09-12T00:00:00"/>
    <n v="1"/>
    <x v="270"/>
  </r>
  <r>
    <s v="Pacific Dermatology Specialists"/>
    <s v="Pacific Dermatology Specialists"/>
    <x v="59"/>
    <d v="2020-09-12T00:00:00"/>
    <n v="23"/>
    <x v="270"/>
  </r>
  <r>
    <s v="Vanguard Dermatology"/>
    <s v="Vanguard Dermatology"/>
    <x v="107"/>
    <d v="2020-09-11T00:00:00"/>
    <n v="1"/>
    <x v="271"/>
  </r>
  <r>
    <s v="The Dermatology Group  "/>
    <s v="The Dermatology Group"/>
    <x v="26"/>
    <d v="2020-09-11T00:00:00"/>
    <n v="35"/>
    <x v="271"/>
  </r>
  <r>
    <s v="The Dermatology Group  "/>
    <s v="Swan Dermatology &amp; Aesthetics"/>
    <x v="11"/>
    <d v="2020-09-11T00:00:00"/>
    <n v="34"/>
    <x v="271"/>
  </r>
  <r>
    <s v="Northeast Dermatology Associates"/>
    <s v="Northeast Dermatology Associates"/>
    <x v="22"/>
    <d v="2020-09-11T00:00:00"/>
    <n v="71"/>
    <x v="271"/>
  </r>
  <r>
    <s v="Northeast Dermatology Associates"/>
    <s v="Brookline Dermatology Associates"/>
    <x v="17"/>
    <d v="2020-09-11T00:00:00"/>
    <n v="40"/>
    <x v="271"/>
  </r>
  <r>
    <s v="Northeast Dermatology Associates"/>
    <s v="Brookline Dermatology Associates"/>
    <x v="16"/>
    <d v="2020-09-11T00:00:00"/>
    <n v="21"/>
    <x v="271"/>
  </r>
  <r>
    <s v="The Dermatology Group  "/>
    <s v="The Dermatology Group"/>
    <x v="24"/>
    <d v="2020-09-11T00:00:00"/>
    <n v="62"/>
    <x v="271"/>
  </r>
  <r>
    <s v="Vanguard Dermatology"/>
    <s v="Vanguard Dermatology"/>
    <x v="12"/>
    <d v="2020-09-11T00:00:00"/>
    <n v="2"/>
    <x v="271"/>
  </r>
  <r>
    <s v="Northeast Dermatology Associates"/>
    <s v="Northeast Dermatology Associates"/>
    <x v="8"/>
    <d v="2020-09-11T00:00:00"/>
    <n v="20"/>
    <x v="271"/>
  </r>
  <r>
    <s v="North Pacific Dermatology"/>
    <s v="Eastside Dermatology"/>
    <x v="3"/>
    <d v="2020-09-11T00:00:00"/>
    <n v="45"/>
    <x v="271"/>
  </r>
  <r>
    <s v="Northeast Dermatology Associates"/>
    <s v="Northeast Dermatology Associates"/>
    <x v="5"/>
    <d v="2020-09-11T00:00:00"/>
    <n v="61"/>
    <x v="271"/>
  </r>
  <r>
    <s v="Northeast Dermatology Associates"/>
    <s v="Northeast Dermatology Associates"/>
    <x v="53"/>
    <d v="2020-09-11T00:00:00"/>
    <n v="50"/>
    <x v="271"/>
  </r>
  <r>
    <s v="Northeast Dermatology Associates"/>
    <s v="Northeast Dermatology Associates"/>
    <x v="55"/>
    <d v="2020-09-11T00:00:00"/>
    <n v="19"/>
    <x v="271"/>
  </r>
  <r>
    <s v="Northeast Dermatology Associates"/>
    <s v="Northeast Dermatology Associates"/>
    <x v="71"/>
    <d v="2020-09-11T00:00:00"/>
    <n v="3"/>
    <x v="271"/>
  </r>
  <r>
    <s v="North Pacific Dermatology"/>
    <s v="North Pacific Dermatology"/>
    <x v="4"/>
    <d v="2020-09-11T00:00:00"/>
    <n v="32"/>
    <x v="271"/>
  </r>
  <r>
    <s v="Northeast Dermatology Associates"/>
    <s v="South Shore Skin Center"/>
    <x v="9"/>
    <d v="2020-09-11T00:00:00"/>
    <n v="104"/>
    <x v="271"/>
  </r>
  <r>
    <s v="Northeast Dermatology Associates"/>
    <s v="South Shore Skin Center"/>
    <x v="57"/>
    <d v="2020-09-11T00:00:00"/>
    <n v="89"/>
    <x v="271"/>
  </r>
  <r>
    <s v="Pacific Dermatology Specialists"/>
    <s v="Pacific Dermatology Specialists"/>
    <x v="42"/>
    <d v="2020-09-11T00:00:00"/>
    <n v="35"/>
    <x v="271"/>
  </r>
  <r>
    <s v="Semler Dermatology"/>
    <s v="Semler Dermatology"/>
    <x v="61"/>
    <d v="2020-09-11T00:00:00"/>
    <n v="36"/>
    <x v="271"/>
  </r>
  <r>
    <s v="Southeast Dermatology Specialists  "/>
    <s v="Southeast Dermatology Specialists"/>
    <x v="62"/>
    <d v="2020-09-11T00:00:00"/>
    <n v="26"/>
    <x v="271"/>
  </r>
  <r>
    <s v="Vanguard Dermatology"/>
    <s v="Vanguard Dermatology"/>
    <x v="84"/>
    <d v="2020-09-11T00:00:00"/>
    <n v="19"/>
    <x v="271"/>
  </r>
  <r>
    <s v="Vanguard Dermatology"/>
    <s v="Vanguard Dermatology"/>
    <x v="88"/>
    <d v="2020-09-11T00:00:00"/>
    <n v="1"/>
    <x v="271"/>
  </r>
  <r>
    <s v="Northeast Dermatology Associates"/>
    <s v="Northeast Dermatology Associates"/>
    <x v="37"/>
    <d v="2020-09-11T00:00:00"/>
    <n v="103"/>
    <x v="271"/>
  </r>
  <r>
    <s v="Northeast Dermatology Associates"/>
    <s v="Northeast Dermatology Associates"/>
    <x v="38"/>
    <d v="2020-09-11T00:00:00"/>
    <n v="54"/>
    <x v="271"/>
  </r>
  <r>
    <s v="Northeast Dermatology Associates"/>
    <s v="Northeast Dermatology Associates"/>
    <x v="67"/>
    <d v="2020-09-11T00:00:00"/>
    <n v="1"/>
    <x v="271"/>
  </r>
  <r>
    <s v="Northeast Dermatology Associates"/>
    <s v="Northeast Dermatology Associates"/>
    <x v="35"/>
    <d v="2020-09-11T00:00:00"/>
    <n v="32"/>
    <x v="271"/>
  </r>
  <r>
    <s v="Northeast Dermatology Associates"/>
    <s v="Northeast Dermatology Associates"/>
    <x v="36"/>
    <d v="2020-09-11T00:00:00"/>
    <n v="56"/>
    <x v="271"/>
  </r>
  <r>
    <s v="Northeast Dermatology Associates"/>
    <s v="Northeast Dermatology Associates"/>
    <x v="54"/>
    <d v="2020-09-11T00:00:00"/>
    <n v="33"/>
    <x v="271"/>
  </r>
  <r>
    <s v="Northeast Dermatology Associates"/>
    <s v="Dermatology of Cape Cod"/>
    <x v="34"/>
    <d v="2020-09-11T00:00:00"/>
    <n v="34"/>
    <x v="271"/>
  </r>
  <r>
    <s v="Southeast Dermatology Specialists  "/>
    <s v="Southeast Dermatology Specialists"/>
    <x v="43"/>
    <d v="2020-09-11T00:00:00"/>
    <n v="37"/>
    <x v="271"/>
  </r>
  <r>
    <s v="Southeast Dermatology Specialists  "/>
    <s v="Southeast Dermatology Specialists"/>
    <x v="81"/>
    <d v="2020-09-11T00:00:00"/>
    <n v="1"/>
    <x v="271"/>
  </r>
  <r>
    <s v="Pacific Dermatology Specialists"/>
    <s v="Pacific Dermatology Specialists"/>
    <x v="41"/>
    <d v="2020-09-11T00:00:00"/>
    <n v="45"/>
    <x v="271"/>
  </r>
  <r>
    <s v="Pacific Dermatology Specialists"/>
    <s v="Pacific Dermatology Specialists"/>
    <x v="59"/>
    <d v="2020-09-11T00:00:00"/>
    <n v="3"/>
    <x v="271"/>
  </r>
  <r>
    <s v="Vanguard Dermatology"/>
    <s v="Vanguard Dermatology"/>
    <x v="46"/>
    <d v="2020-09-11T00:00:00"/>
    <n v="3"/>
    <x v="271"/>
  </r>
  <r>
    <s v="The Dermatology Group  "/>
    <s v="The Dermatology Group"/>
    <x v="25"/>
    <d v="2020-09-11T00:00:00"/>
    <n v="24"/>
    <x v="271"/>
  </r>
  <r>
    <s v="Vanguard Dermatology"/>
    <s v="Vanguard Dermatology"/>
    <x v="109"/>
    <d v="2020-09-10T00:00:00"/>
    <n v="5"/>
    <x v="272"/>
  </r>
  <r>
    <s v="The Dermatology Group  "/>
    <s v="The Dermatology Group"/>
    <x v="24"/>
    <d v="2020-09-10T00:00:00"/>
    <n v="128"/>
    <x v="272"/>
  </r>
  <r>
    <s v="Northeast Dermatology Associates"/>
    <s v="Northeast Dermatology Associates"/>
    <x v="40"/>
    <d v="2020-09-10T00:00:00"/>
    <n v="9"/>
    <x v="272"/>
  </r>
  <r>
    <s v="Northeast Dermatology Associates"/>
    <s v="South Shore Skin Center"/>
    <x v="57"/>
    <d v="2020-09-10T00:00:00"/>
    <n v="158"/>
    <x v="272"/>
  </r>
  <r>
    <s v="Southeast Dermatology Specialists  "/>
    <s v="Southeast Dermatology Specialists"/>
    <x v="62"/>
    <d v="2020-09-10T00:00:00"/>
    <n v="79"/>
    <x v="272"/>
  </r>
  <r>
    <s v="Northeast Dermatology Associates"/>
    <s v="Northeast Dermatology Associates"/>
    <x v="18"/>
    <d v="2020-09-10T00:00:00"/>
    <n v="97"/>
    <x v="272"/>
  </r>
  <r>
    <s v="Northeast Dermatology Associates"/>
    <s v="Brookline Dermatology Associates"/>
    <x v="17"/>
    <d v="2020-09-10T00:00:00"/>
    <n v="46"/>
    <x v="272"/>
  </r>
  <r>
    <s v="Northeast Dermatology Associates"/>
    <s v="Brookline Dermatology Associates"/>
    <x v="16"/>
    <d v="2020-09-10T00:00:00"/>
    <n v="38"/>
    <x v="272"/>
  </r>
  <r>
    <s v="Northeast Dermatology Associates"/>
    <s v="Northeast Dermatology Associates"/>
    <x v="55"/>
    <d v="2020-09-10T00:00:00"/>
    <n v="40"/>
    <x v="272"/>
  </r>
  <r>
    <s v="Northeast Dermatology Associates"/>
    <s v="Northeast Dermatology Associates"/>
    <x v="53"/>
    <d v="2020-09-10T00:00:00"/>
    <n v="46"/>
    <x v="272"/>
  </r>
  <r>
    <s v="Northeast Dermatology Associates"/>
    <s v="Northeast Dermatology Associates"/>
    <x v="22"/>
    <d v="2020-09-10T00:00:00"/>
    <n v="91"/>
    <x v="272"/>
  </r>
  <r>
    <s v="Northeast Dermatology Associates"/>
    <s v="Northeast Dermatology Associates"/>
    <x v="21"/>
    <d v="2020-09-10T00:00:00"/>
    <n v="36"/>
    <x v="272"/>
  </r>
  <r>
    <s v="Northeast Dermatology Associates"/>
    <s v="Northeast Dermatology Associates"/>
    <x v="71"/>
    <d v="2020-09-10T00:00:00"/>
    <n v="3"/>
    <x v="272"/>
  </r>
  <r>
    <s v="Vanguard Dermatology"/>
    <s v="Vanguard Dermatology"/>
    <x v="46"/>
    <d v="2020-09-10T00:00:00"/>
    <n v="64"/>
    <x v="272"/>
  </r>
  <r>
    <s v="Vanguard Dermatology"/>
    <s v="Vanguard Dermatology"/>
    <x v="102"/>
    <d v="2020-09-10T00:00:00"/>
    <n v="5"/>
    <x v="272"/>
  </r>
  <r>
    <s v="Vanguard Dermatology"/>
    <s v="Vanguard Dermatology"/>
    <x v="12"/>
    <d v="2020-09-10T00:00:00"/>
    <n v="79"/>
    <x v="272"/>
  </r>
  <r>
    <s v="Pacific Dermatology Specialists"/>
    <s v="Pacific Dermatology Specialists"/>
    <x v="60"/>
    <d v="2020-09-10T00:00:00"/>
    <n v="2"/>
    <x v="272"/>
  </r>
  <r>
    <s v="Pacific Dermatology Specialists"/>
    <s v="Pacific Dermatology Specialists"/>
    <x v="41"/>
    <d v="2020-09-10T00:00:00"/>
    <n v="39"/>
    <x v="272"/>
  </r>
  <r>
    <s v="Northeast Dermatology Associates"/>
    <s v="Northeast Dermatology Associates"/>
    <x v="8"/>
    <d v="2020-09-10T00:00:00"/>
    <n v="49"/>
    <x v="272"/>
  </r>
  <r>
    <s v="Northeast Dermatology Associates"/>
    <s v="Northeast Dermatology Associates"/>
    <x v="5"/>
    <d v="2020-09-10T00:00:00"/>
    <n v="92"/>
    <x v="272"/>
  </r>
  <r>
    <s v="Northeast Dermatology Associates"/>
    <s v="Dermatology of Cape Cod"/>
    <x v="34"/>
    <d v="2020-09-10T00:00:00"/>
    <n v="70"/>
    <x v="272"/>
  </r>
  <r>
    <s v="Northeast Dermatology Associates"/>
    <s v="Northeast Dermatology Associates"/>
    <x v="37"/>
    <d v="2020-09-10T00:00:00"/>
    <n v="86"/>
    <x v="272"/>
  </r>
  <r>
    <s v="Northeast Dermatology Associates"/>
    <s v="Northeast Dermatology Associates"/>
    <x v="7"/>
    <d v="2020-09-10T00:00:00"/>
    <n v="29"/>
    <x v="272"/>
  </r>
  <r>
    <s v="Northeast Dermatology Associates"/>
    <s v="Northeast Dermatology Associates"/>
    <x v="39"/>
    <d v="2020-09-10T00:00:00"/>
    <n v="23"/>
    <x v="272"/>
  </r>
  <r>
    <s v="Northeast Dermatology Associates"/>
    <s v="Northeast Dermatology Associates"/>
    <x v="35"/>
    <d v="2020-09-10T00:00:00"/>
    <n v="38"/>
    <x v="272"/>
  </r>
  <r>
    <s v="Northeast Dermatology Associates"/>
    <s v="Northeast Dermatology Associates"/>
    <x v="36"/>
    <d v="2020-09-10T00:00:00"/>
    <n v="41"/>
    <x v="272"/>
  </r>
  <r>
    <s v="North Pacific Dermatology"/>
    <s v="North Pacific Dermatology"/>
    <x v="68"/>
    <d v="2020-09-10T00:00:00"/>
    <n v="2"/>
    <x v="272"/>
  </r>
  <r>
    <s v="North Pacific Dermatology"/>
    <s v="Eastside Dermatology"/>
    <x v="85"/>
    <d v="2020-09-10T00:00:00"/>
    <n v="4"/>
    <x v="272"/>
  </r>
  <r>
    <s v="NULL"/>
    <s v="Unknown Practice"/>
    <x v="68"/>
    <d v="2020-09-10T00:00:00"/>
    <n v="6"/>
    <x v="272"/>
  </r>
  <r>
    <s v="Northeast Dermatology Associates"/>
    <s v="Northeast Dermatology Associates"/>
    <x v="19"/>
    <d v="2020-09-10T00:00:00"/>
    <n v="40"/>
    <x v="272"/>
  </r>
  <r>
    <s v="Northeast Dermatology Associates"/>
    <s v="Northeast Dermatology Associates"/>
    <x v="54"/>
    <d v="2020-09-10T00:00:00"/>
    <n v="35"/>
    <x v="272"/>
  </r>
  <r>
    <s v="Northeast Dermatology Associates"/>
    <s v="Northeast Dermatology Associates"/>
    <x v="6"/>
    <d v="2020-09-10T00:00:00"/>
    <n v="36"/>
    <x v="272"/>
  </r>
  <r>
    <s v="Northeast Dermatology Associates"/>
    <s v="South Shore Skin Center"/>
    <x v="9"/>
    <d v="2020-09-10T00:00:00"/>
    <n v="190"/>
    <x v="272"/>
  </r>
  <r>
    <s v="Pacific Dermatology Specialists"/>
    <s v="Pacific Dermatology Specialists"/>
    <x v="59"/>
    <d v="2020-09-10T00:00:00"/>
    <n v="29"/>
    <x v="272"/>
  </r>
  <r>
    <s v="Northeast Dermatology Associates"/>
    <s v="South Shore Skin Center"/>
    <x v="10"/>
    <d v="2020-09-10T00:00:00"/>
    <n v="1"/>
    <x v="272"/>
  </r>
  <r>
    <s v="Semler Dermatology"/>
    <s v="Semler Dermatology"/>
    <x v="61"/>
    <d v="2020-09-10T00:00:00"/>
    <n v="85"/>
    <x v="272"/>
  </r>
  <r>
    <s v="The Dermatology Group  "/>
    <s v="The Dermatology Group"/>
    <x v="25"/>
    <d v="2020-09-10T00:00:00"/>
    <n v="25"/>
    <x v="272"/>
  </r>
  <r>
    <s v="The Dermatology Group  "/>
    <s v="The Dermatology Group"/>
    <x v="26"/>
    <d v="2020-09-10T00:00:00"/>
    <n v="81"/>
    <x v="272"/>
  </r>
  <r>
    <s v="The Dermatology Group  "/>
    <s v="Swan Dermatology &amp; Aesthetics"/>
    <x v="11"/>
    <d v="2020-09-10T00:00:00"/>
    <n v="41"/>
    <x v="272"/>
  </r>
  <r>
    <s v="The Dermatology Group  "/>
    <s v="The Dermatology Group"/>
    <x v="100"/>
    <d v="2020-09-10T00:00:00"/>
    <n v="29"/>
    <x v="272"/>
  </r>
  <r>
    <s v="The Dermatology Group  "/>
    <s v="The Dermatology Group"/>
    <x v="64"/>
    <d v="2020-09-10T00:00:00"/>
    <n v="23"/>
    <x v="272"/>
  </r>
  <r>
    <s v="Vanguard Dermatology"/>
    <s v="Vanguard Dermatology"/>
    <x v="107"/>
    <d v="2020-09-10T00:00:00"/>
    <n v="2"/>
    <x v="272"/>
  </r>
  <r>
    <s v="North Pacific Dermatology"/>
    <s v="North Pacific Dermatology"/>
    <x v="33"/>
    <d v="2020-09-10T00:00:00"/>
    <n v="52"/>
    <x v="272"/>
  </r>
  <r>
    <s v="North Pacific Dermatology"/>
    <s v="North Pacific Dermatology"/>
    <x v="4"/>
    <d v="2020-09-10T00:00:00"/>
    <n v="14"/>
    <x v="272"/>
  </r>
  <r>
    <s v="North Pacific Dermatology"/>
    <s v="Eastside Dermatology"/>
    <x v="3"/>
    <d v="2020-09-10T00:00:00"/>
    <n v="47"/>
    <x v="272"/>
  </r>
  <r>
    <s v="Northeast Dermatology Associates"/>
    <s v="Northeast Dermatology Associates"/>
    <x v="38"/>
    <d v="2020-09-10T00:00:00"/>
    <n v="79"/>
    <x v="272"/>
  </r>
  <r>
    <s v="Northeast Dermatology Associates"/>
    <s v="Northeast Dermatology Associates"/>
    <x v="67"/>
    <d v="2020-09-10T00:00:00"/>
    <n v="22"/>
    <x v="272"/>
  </r>
  <r>
    <s v="The Dermatology Group  "/>
    <s v="The Dermatology Group"/>
    <x v="45"/>
    <d v="2020-09-10T00:00:00"/>
    <n v="31"/>
    <x v="272"/>
  </r>
  <r>
    <s v="Vanguard Dermatology"/>
    <s v="Vanguard Dermatology"/>
    <x v="47"/>
    <d v="2020-09-10T00:00:00"/>
    <n v="27"/>
    <x v="272"/>
  </r>
  <r>
    <s v="Vanguard Dermatology"/>
    <s v="Vanguard Dermatology"/>
    <x v="13"/>
    <d v="2020-09-10T00:00:00"/>
    <n v="77"/>
    <x v="272"/>
  </r>
  <r>
    <s v="Pacific Dermatology Specialists"/>
    <s v="Pacific Dermatology Specialists"/>
    <x v="65"/>
    <d v="2020-09-10T00:00:00"/>
    <n v="20"/>
    <x v="272"/>
  </r>
  <r>
    <s v="Southeast Dermatology Specialists  "/>
    <s v="Southeast Dermatology Specialists"/>
    <x v="43"/>
    <d v="2020-09-10T00:00:00"/>
    <n v="45"/>
    <x v="272"/>
  </r>
  <r>
    <s v="Southeast Dermatology Specialists  "/>
    <s v="Southeast Dermatology Specialists"/>
    <x v="62"/>
    <d v="2020-09-09T00:00:00"/>
    <n v="69"/>
    <x v="273"/>
  </r>
  <r>
    <s v="Pacific Dermatology Specialists"/>
    <s v="Pacific Dermatology Specialists"/>
    <x v="60"/>
    <d v="2020-09-09T00:00:00"/>
    <n v="8"/>
    <x v="273"/>
  </r>
  <r>
    <s v="Semler Dermatology"/>
    <s v="Semler Dermatology"/>
    <x v="61"/>
    <d v="2020-09-09T00:00:00"/>
    <n v="80"/>
    <x v="273"/>
  </r>
  <r>
    <s v="Pacific Dermatology Specialists"/>
    <s v="Pacific Dermatology Specialists"/>
    <x v="59"/>
    <d v="2020-09-09T00:00:00"/>
    <n v="23"/>
    <x v="273"/>
  </r>
  <r>
    <s v="Northeast Dermatology Associates"/>
    <s v="South Shore Skin Center"/>
    <x v="57"/>
    <d v="2020-09-09T00:00:00"/>
    <n v="133"/>
    <x v="273"/>
  </r>
  <r>
    <s v="Vanguard Dermatology"/>
    <s v="Vanguard Dermatology"/>
    <x v="12"/>
    <d v="2020-09-09T00:00:00"/>
    <n v="7"/>
    <x v="273"/>
  </r>
  <r>
    <s v="The Dermatology Group  "/>
    <s v="The Dermatology Group"/>
    <x v="76"/>
    <d v="2020-09-09T00:00:00"/>
    <n v="37"/>
    <x v="273"/>
  </r>
  <r>
    <s v="Northeast Dermatology Associates"/>
    <s v="Northeast Dermatology Associates"/>
    <x v="54"/>
    <d v="2020-09-09T00:00:00"/>
    <n v="55"/>
    <x v="273"/>
  </r>
  <r>
    <s v="Northeast Dermatology Associates"/>
    <s v="Northeast Dermatology Associates"/>
    <x v="55"/>
    <d v="2020-09-09T00:00:00"/>
    <n v="22"/>
    <x v="273"/>
  </r>
  <r>
    <s v="Northeast Dermatology Associates"/>
    <s v="Northeast Dermatology Associates"/>
    <x v="39"/>
    <d v="2020-09-09T00:00:00"/>
    <n v="22"/>
    <x v="273"/>
  </r>
  <r>
    <s v="Northeast Dermatology Associates"/>
    <s v="Northeast Dermatology Associates"/>
    <x v="71"/>
    <d v="2020-09-09T00:00:00"/>
    <n v="1"/>
    <x v="273"/>
  </r>
  <r>
    <s v="Vanguard Dermatology"/>
    <s v="Vanguard Dermatology"/>
    <x v="47"/>
    <d v="2020-09-09T00:00:00"/>
    <n v="13"/>
    <x v="273"/>
  </r>
  <r>
    <s v="Pacific Dermatology Specialists"/>
    <s v="Pacific Dermatology Specialists"/>
    <x v="42"/>
    <d v="2020-09-09T00:00:00"/>
    <n v="38"/>
    <x v="273"/>
  </r>
  <r>
    <s v="Pacific Dermatology Specialists"/>
    <s v="Pacific Dermatology Specialists"/>
    <x v="41"/>
    <d v="2020-09-09T00:00:00"/>
    <n v="20"/>
    <x v="273"/>
  </r>
  <r>
    <s v="Southeast Dermatology Specialists  "/>
    <s v="Southeast Dermatology Specialists"/>
    <x v="81"/>
    <d v="2020-09-09T00:00:00"/>
    <n v="3"/>
    <x v="273"/>
  </r>
  <r>
    <s v="Southeast Dermatology Specialists  "/>
    <s v="Southeast Dermatology Specialists"/>
    <x v="43"/>
    <d v="2020-09-09T00:00:00"/>
    <n v="49"/>
    <x v="273"/>
  </r>
  <r>
    <s v="Pacific Dermatology Specialists"/>
    <s v="Pacific Dermatology Specialists"/>
    <x v="92"/>
    <d v="2020-09-09T00:00:00"/>
    <n v="1"/>
    <x v="273"/>
  </r>
  <r>
    <s v="Pacific Dermatology Specialists"/>
    <s v="Pacific Dermatology Specialists"/>
    <x v="73"/>
    <d v="2020-09-09T00:00:00"/>
    <n v="1"/>
    <x v="273"/>
  </r>
  <r>
    <s v="Northeast Dermatology Associates"/>
    <s v="Northeast Dermatology Associates"/>
    <x v="67"/>
    <d v="2020-09-09T00:00:00"/>
    <n v="45"/>
    <x v="273"/>
  </r>
  <r>
    <s v="Northeast Dermatology Associates"/>
    <s v="Northeast Dermatology Associates"/>
    <x v="36"/>
    <d v="2020-09-09T00:00:00"/>
    <n v="51"/>
    <x v="273"/>
  </r>
  <r>
    <s v="Northeast Dermatology Associates"/>
    <s v="Northeast Dermatology Associates"/>
    <x v="53"/>
    <d v="2020-09-09T00:00:00"/>
    <n v="68"/>
    <x v="273"/>
  </r>
  <r>
    <s v="Northeast Dermatology Associates"/>
    <s v="Northeast Dermatology Associates"/>
    <x v="37"/>
    <d v="2020-09-09T00:00:00"/>
    <n v="104"/>
    <x v="273"/>
  </r>
  <r>
    <s v="Northeast Dermatology Associates"/>
    <s v="Northeast Dermatology Associates"/>
    <x v="38"/>
    <d v="2020-09-09T00:00:00"/>
    <n v="77"/>
    <x v="273"/>
  </r>
  <r>
    <s v="Northeast Dermatology Associates"/>
    <s v="Dermatology of Cape Cod"/>
    <x v="34"/>
    <d v="2020-09-09T00:00:00"/>
    <n v="75"/>
    <x v="273"/>
  </r>
  <r>
    <s v="North Pacific Dermatology"/>
    <s v="North Pacific Dermatology"/>
    <x v="33"/>
    <d v="2020-09-09T00:00:00"/>
    <n v="59"/>
    <x v="273"/>
  </r>
  <r>
    <s v="Northeast Dermatology Associates"/>
    <s v="Northeast Dermatology Associates"/>
    <x v="22"/>
    <d v="2020-09-09T00:00:00"/>
    <n v="80"/>
    <x v="273"/>
  </r>
  <r>
    <s v="Northeast Dermatology Associates"/>
    <s v="Northeast Dermatology Associates"/>
    <x v="21"/>
    <d v="2020-09-09T00:00:00"/>
    <n v="18"/>
    <x v="273"/>
  </r>
  <r>
    <s v="Northeast Dermatology Associates"/>
    <s v="Brookline Dermatology Associates"/>
    <x v="17"/>
    <d v="2020-09-09T00:00:00"/>
    <n v="39"/>
    <x v="273"/>
  </r>
  <r>
    <s v="Northeast Dermatology Associates"/>
    <s v="Northeast Dermatology Associates"/>
    <x v="18"/>
    <d v="2020-09-09T00:00:00"/>
    <n v="90"/>
    <x v="273"/>
  </r>
  <r>
    <s v="Northeast Dermatology Associates"/>
    <s v="Brookline Dermatology Associates"/>
    <x v="16"/>
    <d v="2020-09-09T00:00:00"/>
    <n v="37"/>
    <x v="273"/>
  </r>
  <r>
    <s v="The Dermatology Group  "/>
    <s v="The Dermatology Group"/>
    <x v="25"/>
    <d v="2020-09-09T00:00:00"/>
    <n v="30"/>
    <x v="273"/>
  </r>
  <r>
    <s v="The Dermatology Group  "/>
    <s v="The Dermatology Group"/>
    <x v="26"/>
    <d v="2020-09-09T00:00:00"/>
    <n v="24"/>
    <x v="273"/>
  </r>
  <r>
    <s v="The Dermatology Group  "/>
    <s v="The Dermatology Group"/>
    <x v="24"/>
    <d v="2020-09-09T00:00:00"/>
    <n v="169"/>
    <x v="273"/>
  </r>
  <r>
    <s v="Northeast Dermatology Associates"/>
    <s v="Northeast Dermatology Associates"/>
    <x v="7"/>
    <d v="2020-09-09T00:00:00"/>
    <n v="27"/>
    <x v="273"/>
  </r>
  <r>
    <s v="Northeast Dermatology Associates"/>
    <s v="Northeast Dermatology Associates"/>
    <x v="5"/>
    <d v="2020-09-09T00:00:00"/>
    <n v="104"/>
    <x v="273"/>
  </r>
  <r>
    <s v="North Pacific Dermatology"/>
    <s v="North Pacific Dermatology"/>
    <x v="4"/>
    <d v="2020-09-09T00:00:00"/>
    <n v="17"/>
    <x v="273"/>
  </r>
  <r>
    <s v="North Pacific Dermatology"/>
    <s v="Eastside Dermatology"/>
    <x v="3"/>
    <d v="2020-09-09T00:00:00"/>
    <n v="54"/>
    <x v="273"/>
  </r>
  <r>
    <s v="Northeast Dermatology Associates"/>
    <s v="Northeast Dermatology Associates"/>
    <x v="8"/>
    <d v="2020-09-09T00:00:00"/>
    <n v="60"/>
    <x v="273"/>
  </r>
  <r>
    <s v="Northeast Dermatology Associates"/>
    <s v="South Shore Skin Center"/>
    <x v="9"/>
    <d v="2020-09-09T00:00:00"/>
    <n v="187"/>
    <x v="273"/>
  </r>
  <r>
    <s v="Pacific Dermatology Specialists"/>
    <s v="Pacific Dermatology Specialists"/>
    <x v="65"/>
    <d v="2020-09-09T00:00:00"/>
    <n v="10"/>
    <x v="273"/>
  </r>
  <r>
    <s v="Northeast Dermatology Associates"/>
    <s v="South Shore Skin Center"/>
    <x v="10"/>
    <d v="2020-09-09T00:00:00"/>
    <n v="1"/>
    <x v="273"/>
  </r>
  <r>
    <s v="The Dermatology Group  "/>
    <s v="Swan Dermatology &amp; Aesthetics"/>
    <x v="11"/>
    <d v="2020-09-09T00:00:00"/>
    <n v="38"/>
    <x v="273"/>
  </r>
  <r>
    <s v="Vanguard Dermatology"/>
    <s v="Vanguard Dermatology"/>
    <x v="102"/>
    <d v="2020-09-09T00:00:00"/>
    <n v="12"/>
    <x v="273"/>
  </r>
  <r>
    <s v="Vanguard Dermatology"/>
    <s v="Vanguard Dermatology"/>
    <x v="13"/>
    <d v="2020-09-09T00:00:00"/>
    <n v="187"/>
    <x v="273"/>
  </r>
  <r>
    <s v="The Dermatology Group  "/>
    <s v="The Dermatology Group"/>
    <x v="25"/>
    <d v="2020-09-08T00:00:00"/>
    <n v="29"/>
    <x v="274"/>
  </r>
  <r>
    <s v="The Dermatology Group  "/>
    <s v="The Dermatology Group"/>
    <x v="100"/>
    <d v="2020-09-08T00:00:00"/>
    <n v="1"/>
    <x v="274"/>
  </r>
  <r>
    <s v="Pacific Dermatology Specialists"/>
    <s v="Pacific Dermatology Specialists"/>
    <x v="72"/>
    <d v="2020-09-08T00:00:00"/>
    <n v="25"/>
    <x v="274"/>
  </r>
  <r>
    <s v="Pacific Dermatology Specialists"/>
    <s v="Pacific Dermatology Specialists"/>
    <x v="59"/>
    <d v="2020-09-08T00:00:00"/>
    <n v="38"/>
    <x v="274"/>
  </r>
  <r>
    <s v="Semler Dermatology"/>
    <s v="Semler Dermatology"/>
    <x v="61"/>
    <d v="2020-09-08T00:00:00"/>
    <n v="36"/>
    <x v="274"/>
  </r>
  <r>
    <s v="Northeast Dermatology Associates"/>
    <s v="Northeast Dermatology Associates"/>
    <x v="37"/>
    <d v="2020-09-08T00:00:00"/>
    <n v="70"/>
    <x v="274"/>
  </r>
  <r>
    <s v="Northeast Dermatology Associates"/>
    <s v="Northeast Dermatology Associates"/>
    <x v="39"/>
    <d v="2020-09-08T00:00:00"/>
    <n v="22"/>
    <x v="274"/>
  </r>
  <r>
    <s v="Northeast Dermatology Associates"/>
    <s v="Northeast Dermatology Associates"/>
    <x v="54"/>
    <d v="2020-09-08T00:00:00"/>
    <n v="34"/>
    <x v="274"/>
  </r>
  <r>
    <s v="Northeast Dermatology Associates"/>
    <s v="Northeast Dermatology Associates"/>
    <x v="19"/>
    <d v="2020-09-08T00:00:00"/>
    <n v="33"/>
    <x v="274"/>
  </r>
  <r>
    <s v="Northeast Dermatology Associates"/>
    <s v="Northeast Dermatology Associates"/>
    <x v="67"/>
    <d v="2020-09-08T00:00:00"/>
    <n v="20"/>
    <x v="274"/>
  </r>
  <r>
    <s v="The Dermatology Group  "/>
    <s v="The Dermatology Group"/>
    <x v="76"/>
    <d v="2020-09-08T00:00:00"/>
    <n v="59"/>
    <x v="274"/>
  </r>
  <r>
    <s v="Vanguard Dermatology"/>
    <s v="Vanguard Dermatology"/>
    <x v="47"/>
    <d v="2020-09-08T00:00:00"/>
    <n v="65"/>
    <x v="274"/>
  </r>
  <r>
    <s v="Northeast Dermatology Associates"/>
    <s v="South Shore Skin Center"/>
    <x v="9"/>
    <d v="2020-09-08T00:00:00"/>
    <n v="163"/>
    <x v="274"/>
  </r>
  <r>
    <s v="Northeast Dermatology Associates"/>
    <s v="South Shore Skin Center"/>
    <x v="57"/>
    <d v="2020-09-08T00:00:00"/>
    <n v="177"/>
    <x v="274"/>
  </r>
  <r>
    <s v="Pacific Dermatology Specialists"/>
    <s v="Pacific Dermatology Specialists"/>
    <x v="42"/>
    <d v="2020-09-08T00:00:00"/>
    <n v="10"/>
    <x v="274"/>
  </r>
  <r>
    <s v="Southeast Dermatology Specialists  "/>
    <s v="Southeast Dermatology Specialists"/>
    <x v="43"/>
    <d v="2020-09-08T00:00:00"/>
    <n v="40"/>
    <x v="274"/>
  </r>
  <r>
    <s v="North Pacific Dermatology"/>
    <s v="North Pacific Dermatology"/>
    <x v="33"/>
    <d v="2020-09-08T00:00:00"/>
    <n v="46"/>
    <x v="274"/>
  </r>
  <r>
    <s v="North Pacific Dermatology"/>
    <s v="North Pacific Dermatology"/>
    <x v="4"/>
    <d v="2020-09-08T00:00:00"/>
    <n v="26"/>
    <x v="274"/>
  </r>
  <r>
    <s v="North Pacific Dermatology"/>
    <s v="North Pacific Dermatology"/>
    <x v="68"/>
    <d v="2020-09-08T00:00:00"/>
    <n v="1"/>
    <x v="274"/>
  </r>
  <r>
    <s v="Northeast Dermatology Associates"/>
    <s v="Northeast Dermatology Associates"/>
    <x v="38"/>
    <d v="2020-09-08T00:00:00"/>
    <n v="73"/>
    <x v="274"/>
  </r>
  <r>
    <s v="Northeast Dermatology Associates"/>
    <s v="Northeast Dermatology Associates"/>
    <x v="55"/>
    <d v="2020-09-08T00:00:00"/>
    <n v="27"/>
    <x v="274"/>
  </r>
  <r>
    <s v="Northeast Dermatology Associates"/>
    <s v="Northeast Dermatology Associates"/>
    <x v="53"/>
    <d v="2020-09-08T00:00:00"/>
    <n v="83"/>
    <x v="274"/>
  </r>
  <r>
    <s v="North Pacific Dermatology"/>
    <s v="Eastside Dermatology"/>
    <x v="3"/>
    <d v="2020-09-08T00:00:00"/>
    <n v="49"/>
    <x v="274"/>
  </r>
  <r>
    <s v="Northeast Dermatology Associates"/>
    <s v="Northeast Dermatology Associates"/>
    <x v="22"/>
    <d v="2020-09-08T00:00:00"/>
    <n v="99"/>
    <x v="274"/>
  </r>
  <r>
    <s v="Northeast Dermatology Associates"/>
    <s v="Northeast Dermatology Associates"/>
    <x v="21"/>
    <d v="2020-09-08T00:00:00"/>
    <n v="41"/>
    <x v="274"/>
  </r>
  <r>
    <s v="Northeast Dermatology Associates"/>
    <s v="Northeast Dermatology Associates"/>
    <x v="71"/>
    <d v="2020-09-08T00:00:00"/>
    <n v="1"/>
    <x v="274"/>
  </r>
  <r>
    <s v="Northeast Dermatology Associates"/>
    <s v="Northeast Dermatology Associates"/>
    <x v="8"/>
    <d v="2020-09-08T00:00:00"/>
    <n v="56"/>
    <x v="274"/>
  </r>
  <r>
    <s v="Southeast Dermatology Specialists  "/>
    <s v="Southeast Dermatology Specialists"/>
    <x v="62"/>
    <d v="2020-09-08T00:00:00"/>
    <n v="43"/>
    <x v="274"/>
  </r>
  <r>
    <s v="Pacific Dermatology Specialists"/>
    <s v="Pacific Dermatology Specialists"/>
    <x v="60"/>
    <d v="2020-09-08T00:00:00"/>
    <n v="29"/>
    <x v="274"/>
  </r>
  <r>
    <s v="Vanguard Dermatology"/>
    <s v="Vanguard Dermatology"/>
    <x v="13"/>
    <d v="2020-09-08T00:00:00"/>
    <n v="71"/>
    <x v="274"/>
  </r>
  <r>
    <s v="The Dermatology Group  "/>
    <s v="The Dermatology Group"/>
    <x v="24"/>
    <d v="2020-09-08T00:00:00"/>
    <n v="157"/>
    <x v="274"/>
  </r>
  <r>
    <s v="Northeast Dermatology Associates"/>
    <s v="Northeast Dermatology Associates"/>
    <x v="7"/>
    <d v="2020-09-08T00:00:00"/>
    <n v="47"/>
    <x v="274"/>
  </r>
  <r>
    <s v="Northeast Dermatology Associates"/>
    <s v="Northeast Dermatology Associates"/>
    <x v="35"/>
    <d v="2020-09-08T00:00:00"/>
    <n v="64"/>
    <x v="274"/>
  </r>
  <r>
    <s v="Northeast Dermatology Associates"/>
    <s v="Northeast Dermatology Associates"/>
    <x v="36"/>
    <d v="2020-09-08T00:00:00"/>
    <n v="114"/>
    <x v="274"/>
  </r>
  <r>
    <s v="Northeast Dermatology Associates"/>
    <s v="Brookline Dermatology Associates"/>
    <x v="16"/>
    <d v="2020-09-08T00:00:00"/>
    <n v="35"/>
    <x v="274"/>
  </r>
  <r>
    <s v="Northeast Dermatology Associates"/>
    <s v="Northeast Dermatology Associates"/>
    <x v="18"/>
    <d v="2020-09-08T00:00:00"/>
    <n v="51"/>
    <x v="274"/>
  </r>
  <r>
    <s v="Northeast Dermatology Associates"/>
    <s v="Dermatology of Cape Cod"/>
    <x v="34"/>
    <d v="2020-09-08T00:00:00"/>
    <n v="60"/>
    <x v="274"/>
  </r>
  <r>
    <s v="Northeast Dermatology Associates"/>
    <s v="Northeast Dermatology Associates"/>
    <x v="5"/>
    <d v="2020-09-08T00:00:00"/>
    <n v="110"/>
    <x v="274"/>
  </r>
  <r>
    <s v="The Dermatology Group  "/>
    <s v="Swan Dermatology &amp; Aesthetics"/>
    <x v="11"/>
    <d v="2020-09-08T00:00:00"/>
    <n v="33"/>
    <x v="274"/>
  </r>
  <r>
    <s v="The Dermatology Group  "/>
    <s v="The Dermatology Group"/>
    <x v="26"/>
    <d v="2020-09-08T00:00:00"/>
    <n v="72"/>
    <x v="274"/>
  </r>
  <r>
    <s v="Vanguard Dermatology"/>
    <s v="Vanguard Dermatology"/>
    <x v="108"/>
    <d v="2020-09-08T00:00:00"/>
    <n v="5"/>
    <x v="274"/>
  </r>
  <r>
    <s v="Vanguard Dermatology"/>
    <s v="Vanguard Dermatology"/>
    <x v="107"/>
    <d v="2020-09-08T00:00:00"/>
    <n v="21"/>
    <x v="274"/>
  </r>
  <r>
    <s v="Pacific Dermatology Specialists"/>
    <s v="Pacific Dermatology Specialists"/>
    <x v="73"/>
    <d v="2020-09-08T00:00:00"/>
    <n v="20"/>
    <x v="274"/>
  </r>
  <r>
    <s v="Pacific Dermatology Specialists"/>
    <s v="Pacific Dermatology Specialists"/>
    <x v="92"/>
    <d v="2020-09-08T00:00:00"/>
    <n v="12"/>
    <x v="274"/>
  </r>
  <r>
    <s v="Pacific Dermatology Specialists"/>
    <s v="Pacific Dermatology Specialists"/>
    <x v="41"/>
    <d v="2020-09-08T00:00:00"/>
    <n v="5"/>
    <x v="274"/>
  </r>
  <r>
    <s v="Southeast Dermatology Specialists  "/>
    <s v="Southeast Dermatology Specialists"/>
    <x v="43"/>
    <d v="2020-09-07T00:00:00"/>
    <n v="1"/>
    <x v="275"/>
  </r>
  <r>
    <s v="Vanguard Dermatology"/>
    <s v="Vanguard Dermatology"/>
    <x v="13"/>
    <d v="2020-09-07T00:00:00"/>
    <n v="71"/>
    <x v="275"/>
  </r>
  <r>
    <s v="Vanguard Dermatology"/>
    <s v="Vanguard Dermatology"/>
    <x v="107"/>
    <d v="2020-09-07T00:00:00"/>
    <n v="2"/>
    <x v="275"/>
  </r>
  <r>
    <s v="Northeast Dermatology Associates"/>
    <s v="Northeast Dermatology Associates"/>
    <x v="36"/>
    <d v="2020-09-07T00:00:00"/>
    <n v="2"/>
    <x v="275"/>
  </r>
  <r>
    <s v="Vanguard Dermatology"/>
    <s v="Vanguard Dermatology"/>
    <x v="46"/>
    <d v="2020-09-07T00:00:00"/>
    <n v="4"/>
    <x v="275"/>
  </r>
  <r>
    <s v="Vanguard Dermatology"/>
    <s v="Vanguard Dermatology"/>
    <x v="12"/>
    <d v="2020-09-07T00:00:00"/>
    <n v="2"/>
    <x v="275"/>
  </r>
  <r>
    <s v="Vanguard Dermatology"/>
    <s v="Vanguard Dermatology"/>
    <x v="27"/>
    <d v="2020-09-07T00:00:00"/>
    <n v="3"/>
    <x v="275"/>
  </r>
  <r>
    <s v="Vanguard Dermatology"/>
    <s v="Vanguard Dermatology"/>
    <x v="46"/>
    <d v="2020-09-04T00:00:00"/>
    <n v="37"/>
    <x v="276"/>
  </r>
  <r>
    <s v="Vanguard Dermatology"/>
    <s v="Vanguard Dermatology"/>
    <x v="47"/>
    <d v="2020-09-04T00:00:00"/>
    <n v="1"/>
    <x v="276"/>
  </r>
  <r>
    <s v="Pacific Dermatology Specialists"/>
    <s v="Pacific Dermatology Specialists"/>
    <x v="42"/>
    <d v="2020-09-04T00:00:00"/>
    <n v="30"/>
    <x v="276"/>
  </r>
  <r>
    <s v="Pacific Dermatology Specialists"/>
    <s v="Pacific Dermatology Specialists"/>
    <x v="41"/>
    <d v="2020-09-04T00:00:00"/>
    <n v="42"/>
    <x v="276"/>
  </r>
  <r>
    <s v="Southeast Dermatology Specialists  "/>
    <s v="Southeast Dermatology Specialists"/>
    <x v="43"/>
    <d v="2020-09-04T00:00:00"/>
    <n v="41"/>
    <x v="276"/>
  </r>
  <r>
    <s v="Northeast Dermatology Associates"/>
    <s v="South Shore Skin Center"/>
    <x v="57"/>
    <d v="2020-09-04T00:00:00"/>
    <n v="105"/>
    <x v="276"/>
  </r>
  <r>
    <s v="Northeast Dermatology Associates"/>
    <s v="Northeast Dermatology Associates"/>
    <x v="35"/>
    <d v="2020-09-04T00:00:00"/>
    <n v="23"/>
    <x v="276"/>
  </r>
  <r>
    <s v="Northeast Dermatology Associates"/>
    <s v="Northeast Dermatology Associates"/>
    <x v="36"/>
    <d v="2020-09-04T00:00:00"/>
    <n v="47"/>
    <x v="276"/>
  </r>
  <r>
    <s v="Northeast Dermatology Associates"/>
    <s v="Northeast Dermatology Associates"/>
    <x v="55"/>
    <d v="2020-09-04T00:00:00"/>
    <n v="1"/>
    <x v="276"/>
  </r>
  <r>
    <s v="Northeast Dermatology Associates"/>
    <s v="Northeast Dermatology Associates"/>
    <x v="53"/>
    <d v="2020-09-04T00:00:00"/>
    <n v="49"/>
    <x v="276"/>
  </r>
  <r>
    <s v="Northeast Dermatology Associates"/>
    <s v="Northeast Dermatology Associates"/>
    <x v="38"/>
    <d v="2020-09-04T00:00:00"/>
    <n v="48"/>
    <x v="276"/>
  </r>
  <r>
    <s v="Northeast Dermatology Associates"/>
    <s v="Northeast Dermatology Associates"/>
    <x v="18"/>
    <d v="2020-09-04T00:00:00"/>
    <n v="10"/>
    <x v="276"/>
  </r>
  <r>
    <s v="Northeast Dermatology Associates"/>
    <s v="Dermatology of Cape Cod"/>
    <x v="34"/>
    <d v="2020-09-04T00:00:00"/>
    <n v="20"/>
    <x v="276"/>
  </r>
  <r>
    <s v="Northeast Dermatology Associates"/>
    <s v="Brookline Dermatology Associates"/>
    <x v="16"/>
    <d v="2020-09-04T00:00:00"/>
    <n v="18"/>
    <x v="276"/>
  </r>
  <r>
    <s v="North Pacific Dermatology"/>
    <s v="North Pacific Dermatology"/>
    <x v="33"/>
    <d v="2020-09-04T00:00:00"/>
    <n v="16"/>
    <x v="276"/>
  </r>
  <r>
    <s v="Vanguard Dermatology"/>
    <s v="Vanguard Dermatology"/>
    <x v="12"/>
    <d v="2020-09-04T00:00:00"/>
    <n v="4"/>
    <x v="276"/>
  </r>
  <r>
    <s v="Vanguard Dermatology"/>
    <s v="Vanguard Dermatology"/>
    <x v="84"/>
    <d v="2020-09-04T00:00:00"/>
    <n v="15"/>
    <x v="276"/>
  </r>
  <r>
    <s v="Southeast Dermatology Specialists  "/>
    <s v="Southeast Dermatology Specialists"/>
    <x v="62"/>
    <d v="2020-09-04T00:00:00"/>
    <n v="34"/>
    <x v="276"/>
  </r>
  <r>
    <s v="Semler Dermatology"/>
    <s v="Semler Dermatology"/>
    <x v="61"/>
    <d v="2020-09-04T00:00:00"/>
    <n v="35"/>
    <x v="276"/>
  </r>
  <r>
    <s v="Northeast Dermatology Associates"/>
    <s v="Northeast Dermatology Associates"/>
    <x v="8"/>
    <d v="2020-09-04T00:00:00"/>
    <n v="43"/>
    <x v="276"/>
  </r>
  <r>
    <s v="Northeast Dermatology Associates"/>
    <s v="Northeast Dermatology Associates"/>
    <x v="54"/>
    <d v="2020-09-04T00:00:00"/>
    <n v="28"/>
    <x v="276"/>
  </r>
  <r>
    <s v="Northeast Dermatology Associates"/>
    <s v="Northeast Dermatology Associates"/>
    <x v="37"/>
    <d v="2020-09-04T00:00:00"/>
    <n v="107"/>
    <x v="276"/>
  </r>
  <r>
    <s v="Vanguard Dermatology"/>
    <s v="Vanguard Dermatology"/>
    <x v="107"/>
    <d v="2020-09-04T00:00:00"/>
    <n v="4"/>
    <x v="276"/>
  </r>
  <r>
    <s v="The Dermatology Group  "/>
    <s v="Swan Dermatology &amp; Aesthetics"/>
    <x v="11"/>
    <d v="2020-09-04T00:00:00"/>
    <n v="36"/>
    <x v="276"/>
  </r>
  <r>
    <s v="The Dermatology Group  "/>
    <s v="The Dermatology Group"/>
    <x v="76"/>
    <d v="2020-09-04T00:00:00"/>
    <n v="2"/>
    <x v="276"/>
  </r>
  <r>
    <s v="The Dermatology Group  "/>
    <s v="The Dermatology Group"/>
    <x v="26"/>
    <d v="2020-09-04T00:00:00"/>
    <n v="39"/>
    <x v="276"/>
  </r>
  <r>
    <s v="Northeast Dermatology Associates"/>
    <s v="South Shore Skin Center"/>
    <x v="9"/>
    <d v="2020-09-04T00:00:00"/>
    <n v="104"/>
    <x v="276"/>
  </r>
  <r>
    <s v="Northeast Dermatology Associates"/>
    <s v="South Shore Skin Center"/>
    <x v="10"/>
    <d v="2020-09-04T00:00:00"/>
    <n v="4"/>
    <x v="276"/>
  </r>
  <r>
    <s v="North Pacific Dermatology"/>
    <s v="North Pacific Dermatology"/>
    <x v="4"/>
    <d v="2020-09-04T00:00:00"/>
    <n v="25"/>
    <x v="276"/>
  </r>
  <r>
    <s v="Northeast Dermatology Associates"/>
    <s v="Northeast Dermatology Associates"/>
    <x v="5"/>
    <d v="2020-09-04T00:00:00"/>
    <n v="52"/>
    <x v="276"/>
  </r>
  <r>
    <s v="The Dermatology Group  "/>
    <s v="The Dermatology Group"/>
    <x v="25"/>
    <d v="2020-09-04T00:00:00"/>
    <n v="19"/>
    <x v="276"/>
  </r>
  <r>
    <s v="The Dermatology Group  "/>
    <s v="The Dermatology Group"/>
    <x v="24"/>
    <d v="2020-09-04T00:00:00"/>
    <n v="55"/>
    <x v="276"/>
  </r>
  <r>
    <s v="Northeast Dermatology Associates"/>
    <s v="Brookline Dermatology Associates"/>
    <x v="17"/>
    <d v="2020-09-04T00:00:00"/>
    <n v="36"/>
    <x v="276"/>
  </r>
  <r>
    <s v="North Pacific Dermatology"/>
    <s v="Eastside Dermatology"/>
    <x v="3"/>
    <d v="2020-09-04T00:00:00"/>
    <n v="52"/>
    <x v="276"/>
  </r>
  <r>
    <s v="Northeast Dermatology Associates"/>
    <s v="Northeast Dermatology Associates"/>
    <x v="22"/>
    <d v="2020-09-04T00:00:00"/>
    <n v="72"/>
    <x v="276"/>
  </r>
  <r>
    <s v="Northeast Dermatology Associates"/>
    <s v="Northeast Dermatology Associates"/>
    <x v="38"/>
    <d v="2020-09-03T00:00:00"/>
    <n v="63"/>
    <x v="277"/>
  </r>
  <r>
    <s v="Northeast Dermatology Associates"/>
    <s v="Northeast Dermatology Associates"/>
    <x v="6"/>
    <d v="2020-09-03T00:00:00"/>
    <n v="33"/>
    <x v="277"/>
  </r>
  <r>
    <s v="Northeast Dermatology Associates"/>
    <s v="Northeast Dermatology Associates"/>
    <x v="55"/>
    <d v="2020-09-03T00:00:00"/>
    <n v="35"/>
    <x v="277"/>
  </r>
  <r>
    <s v="Northeast Dermatology Associates"/>
    <s v="Northeast Dermatology Associates"/>
    <x v="53"/>
    <d v="2020-09-03T00:00:00"/>
    <n v="43"/>
    <x v="277"/>
  </r>
  <r>
    <s v="North Pacific Dermatology"/>
    <s v="North Pacific Dermatology"/>
    <x v="4"/>
    <d v="2020-09-03T00:00:00"/>
    <n v="16"/>
    <x v="277"/>
  </r>
  <r>
    <s v="North Pacific Dermatology"/>
    <s v="North Pacific Dermatology"/>
    <x v="68"/>
    <d v="2020-09-03T00:00:00"/>
    <n v="1"/>
    <x v="277"/>
  </r>
  <r>
    <s v="North Pacific Dermatology"/>
    <s v="North Pacific Dermatology"/>
    <x v="33"/>
    <d v="2020-09-03T00:00:00"/>
    <n v="55"/>
    <x v="277"/>
  </r>
  <r>
    <s v="The Dermatology Group  "/>
    <s v="The Dermatology Group"/>
    <x v="76"/>
    <d v="2020-09-03T00:00:00"/>
    <n v="27"/>
    <x v="277"/>
  </r>
  <r>
    <s v="The Dermatology Group  "/>
    <s v="The Dermatology Group"/>
    <x v="64"/>
    <d v="2020-09-03T00:00:00"/>
    <n v="23"/>
    <x v="277"/>
  </r>
  <r>
    <s v="Southeast Dermatology Specialists  "/>
    <s v="Southeast Dermatology Specialists"/>
    <x v="62"/>
    <d v="2020-09-03T00:00:00"/>
    <n v="62"/>
    <x v="277"/>
  </r>
  <r>
    <s v="Semler Dermatology"/>
    <s v="Semler Dermatology"/>
    <x v="61"/>
    <d v="2020-09-03T00:00:00"/>
    <n v="89"/>
    <x v="277"/>
  </r>
  <r>
    <s v="Pacific Dermatology Specialists"/>
    <s v="Pacific Dermatology Specialists"/>
    <x v="42"/>
    <d v="2020-09-03T00:00:00"/>
    <n v="39"/>
    <x v="277"/>
  </r>
  <r>
    <s v="Northeast Dermatology Associates"/>
    <s v="South Shore Skin Center"/>
    <x v="57"/>
    <d v="2020-09-03T00:00:00"/>
    <n v="142"/>
    <x v="277"/>
  </r>
  <r>
    <s v="Northeast Dermatology Associates"/>
    <s v="South Shore Skin Center"/>
    <x v="9"/>
    <d v="2020-09-03T00:00:00"/>
    <n v="189"/>
    <x v="277"/>
  </r>
  <r>
    <s v="Northeast Dermatology Associates"/>
    <s v="Dermatology of Cape Cod"/>
    <x v="34"/>
    <d v="2020-09-03T00:00:00"/>
    <n v="102"/>
    <x v="277"/>
  </r>
  <r>
    <s v="Dermatology &amp; MOHS Surgery Institute"/>
    <s v="Dermatology &amp; MOHS Surgery Institute"/>
    <x v="29"/>
    <d v="2020-09-03T00:00:00"/>
    <n v="40"/>
    <x v="277"/>
  </r>
  <r>
    <s v="Northeast Dermatology Associates"/>
    <s v="Northeast Dermatology Associates"/>
    <x v="37"/>
    <d v="2020-09-03T00:00:00"/>
    <n v="64"/>
    <x v="277"/>
  </r>
  <r>
    <s v="Northeast Dermatology Associates"/>
    <s v="Northeast Dermatology Associates"/>
    <x v="39"/>
    <d v="2020-09-03T00:00:00"/>
    <n v="18"/>
    <x v="277"/>
  </r>
  <r>
    <s v="Northeast Dermatology Associates"/>
    <s v="Northeast Dermatology Associates"/>
    <x v="19"/>
    <d v="2020-09-03T00:00:00"/>
    <n v="38"/>
    <x v="277"/>
  </r>
  <r>
    <s v="Northeast Dermatology Associates"/>
    <s v="Northeast Dermatology Associates"/>
    <x v="54"/>
    <d v="2020-09-03T00:00:00"/>
    <n v="32"/>
    <x v="277"/>
  </r>
  <r>
    <s v="Northeast Dermatology Associates"/>
    <s v="Northeast Dermatology Associates"/>
    <x v="67"/>
    <d v="2020-09-03T00:00:00"/>
    <n v="27"/>
    <x v="277"/>
  </r>
  <r>
    <s v="Northeast Dermatology Associates"/>
    <s v="Northeast Dermatology Associates"/>
    <x v="35"/>
    <d v="2020-09-03T00:00:00"/>
    <n v="61"/>
    <x v="277"/>
  </r>
  <r>
    <s v="Pacific Dermatology Specialists"/>
    <s v="Pacific Dermatology Specialists"/>
    <x v="59"/>
    <d v="2020-09-03T00:00:00"/>
    <n v="34"/>
    <x v="277"/>
  </r>
  <r>
    <s v="Pacific Dermatology Specialists"/>
    <s v="Pacific Dermatology Specialists"/>
    <x v="41"/>
    <d v="2020-09-03T00:00:00"/>
    <n v="42"/>
    <x v="277"/>
  </r>
  <r>
    <s v="Southeast Dermatology Specialists  "/>
    <s v="Southeast Dermatology Specialists"/>
    <x v="43"/>
    <d v="2020-09-03T00:00:00"/>
    <n v="35"/>
    <x v="277"/>
  </r>
  <r>
    <s v="The Dermatology Group  "/>
    <s v="The Dermatology Group"/>
    <x v="25"/>
    <d v="2020-09-03T00:00:00"/>
    <n v="33"/>
    <x v="277"/>
  </r>
  <r>
    <s v="The Dermatology Group  "/>
    <s v="The Dermatology Group"/>
    <x v="45"/>
    <d v="2020-09-03T00:00:00"/>
    <n v="32"/>
    <x v="277"/>
  </r>
  <r>
    <s v="Vanguard Dermatology"/>
    <s v="Vanguard Dermatology"/>
    <x v="47"/>
    <d v="2020-09-03T00:00:00"/>
    <n v="1"/>
    <x v="277"/>
  </r>
  <r>
    <s v="Vanguard Dermatology"/>
    <s v="Vanguard Dermatology"/>
    <x v="46"/>
    <d v="2020-09-03T00:00:00"/>
    <n v="69"/>
    <x v="277"/>
  </r>
  <r>
    <s v="Northeast Dermatology Associates"/>
    <s v="Northeast Dermatology Associates"/>
    <x v="21"/>
    <d v="2020-09-03T00:00:00"/>
    <n v="41"/>
    <x v="277"/>
  </r>
  <r>
    <s v="Northeast Dermatology Associates"/>
    <s v="Northeast Dermatology Associates"/>
    <x v="22"/>
    <d v="2020-09-03T00:00:00"/>
    <n v="82"/>
    <x v="277"/>
  </r>
  <r>
    <s v="Northeast Dermatology Associates"/>
    <s v="Northeast Dermatology Associates"/>
    <x v="36"/>
    <d v="2020-09-03T00:00:00"/>
    <n v="48"/>
    <x v="277"/>
  </r>
  <r>
    <s v="NULL"/>
    <s v="Unknown Practice"/>
    <x v="68"/>
    <d v="2020-09-03T00:00:00"/>
    <n v="7"/>
    <x v="277"/>
  </r>
  <r>
    <s v="Northeast Dermatology Associates"/>
    <s v="Brookline Dermatology Associates"/>
    <x v="16"/>
    <d v="2020-09-03T00:00:00"/>
    <n v="34"/>
    <x v="277"/>
  </r>
  <r>
    <s v="Northeast Dermatology Associates"/>
    <s v="Northeast Dermatology Associates"/>
    <x v="18"/>
    <d v="2020-09-03T00:00:00"/>
    <n v="56"/>
    <x v="277"/>
  </r>
  <r>
    <s v="Northeast Dermatology Associates"/>
    <s v="Brookline Dermatology Associates"/>
    <x v="17"/>
    <d v="2020-09-03T00:00:00"/>
    <n v="39"/>
    <x v="277"/>
  </r>
  <r>
    <s v="Northeast Dermatology Associates"/>
    <s v="Northeast Dermatology Associates"/>
    <x v="40"/>
    <d v="2020-09-03T00:00:00"/>
    <n v="15"/>
    <x v="277"/>
  </r>
  <r>
    <s v="Pacific Dermatology Specialists"/>
    <s v="Pacific Dermatology Specialists"/>
    <x v="106"/>
    <d v="2020-09-03T00:00:00"/>
    <n v="1"/>
    <x v="277"/>
  </r>
  <r>
    <s v="Northeast Dermatology Associates"/>
    <s v="South Shore Skin Center"/>
    <x v="10"/>
    <d v="2020-09-03T00:00:00"/>
    <n v="2"/>
    <x v="277"/>
  </r>
  <r>
    <s v="Vanguard Dermatology"/>
    <s v="Vanguard Dermatology"/>
    <x v="102"/>
    <d v="2020-09-03T00:00:00"/>
    <n v="3"/>
    <x v="277"/>
  </r>
  <r>
    <s v="Vanguard Dermatology"/>
    <s v="Vanguard Dermatology"/>
    <x v="109"/>
    <d v="2020-09-03T00:00:00"/>
    <n v="14"/>
    <x v="277"/>
  </r>
  <r>
    <s v="The Dermatology Group  "/>
    <s v="The Dermatology Group"/>
    <x v="26"/>
    <d v="2020-09-03T00:00:00"/>
    <n v="85"/>
    <x v="277"/>
  </r>
  <r>
    <s v="The Dermatology Group  "/>
    <s v="Swan Dermatology &amp; Aesthetics"/>
    <x v="11"/>
    <d v="2020-09-03T00:00:00"/>
    <n v="45"/>
    <x v="277"/>
  </r>
  <r>
    <s v="Northeast Dermatology Associates"/>
    <s v="Northeast Dermatology Associates"/>
    <x v="5"/>
    <d v="2020-09-03T00:00:00"/>
    <n v="98"/>
    <x v="277"/>
  </r>
  <r>
    <s v="North Pacific Dermatology"/>
    <s v="Eastside Dermatology"/>
    <x v="3"/>
    <d v="2020-09-03T00:00:00"/>
    <n v="53"/>
    <x v="277"/>
  </r>
  <r>
    <s v="Northeast Dermatology Associates"/>
    <s v="Northeast Dermatology Associates"/>
    <x v="7"/>
    <d v="2020-09-03T00:00:00"/>
    <n v="48"/>
    <x v="277"/>
  </r>
  <r>
    <s v="Northeast Dermatology Associates"/>
    <s v="Northeast Dermatology Associates"/>
    <x v="71"/>
    <d v="2020-09-03T00:00:00"/>
    <n v="2"/>
    <x v="277"/>
  </r>
  <r>
    <s v="Northeast Dermatology Associates"/>
    <s v="Northeast Dermatology Associates"/>
    <x v="8"/>
    <d v="2020-09-03T00:00:00"/>
    <n v="46"/>
    <x v="277"/>
  </r>
  <r>
    <s v="Pacific Dermatology Specialists"/>
    <s v="Pacific Dermatology Specialists"/>
    <x v="60"/>
    <d v="2020-09-03T00:00:00"/>
    <n v="2"/>
    <x v="277"/>
  </r>
  <r>
    <s v="Vanguard Dermatology"/>
    <s v="Vanguard Dermatology"/>
    <x v="13"/>
    <d v="2020-09-03T00:00:00"/>
    <n v="62"/>
    <x v="277"/>
  </r>
  <r>
    <s v="The Dermatology Group  "/>
    <s v="The Dermatology Group"/>
    <x v="24"/>
    <d v="2020-09-03T00:00:00"/>
    <n v="177"/>
    <x v="277"/>
  </r>
  <r>
    <s v="Vanguard Dermatology"/>
    <s v="Vanguard Dermatology"/>
    <x v="12"/>
    <d v="2020-09-03T00:00:00"/>
    <n v="51"/>
    <x v="277"/>
  </r>
  <r>
    <s v="Vanguard Dermatology"/>
    <s v="Vanguard Dermatology"/>
    <x v="102"/>
    <d v="2020-09-02T00:00:00"/>
    <n v="21"/>
    <x v="278"/>
  </r>
  <r>
    <s v="The Dermatology Group  "/>
    <s v="The Dermatology Group"/>
    <x v="26"/>
    <d v="2020-09-02T00:00:00"/>
    <n v="52"/>
    <x v="278"/>
  </r>
  <r>
    <s v="The Dermatology Group  "/>
    <s v="The Dermatology Group"/>
    <x v="76"/>
    <d v="2020-09-02T00:00:00"/>
    <n v="42"/>
    <x v="278"/>
  </r>
  <r>
    <s v="Semler Dermatology"/>
    <s v="Semler Dermatology"/>
    <x v="61"/>
    <d v="2020-09-02T00:00:00"/>
    <n v="84"/>
    <x v="278"/>
  </r>
  <r>
    <s v="The Dermatology Group  "/>
    <s v="Swan Dermatology &amp; Aesthetics"/>
    <x v="11"/>
    <d v="2020-09-02T00:00:00"/>
    <n v="44"/>
    <x v="278"/>
  </r>
  <r>
    <s v="Northeast Dermatology Associates"/>
    <s v="South Shore Skin Center"/>
    <x v="9"/>
    <d v="2020-09-02T00:00:00"/>
    <n v="140"/>
    <x v="278"/>
  </r>
  <r>
    <s v="Northeast Dermatology Associates"/>
    <s v="South Shore Skin Center"/>
    <x v="10"/>
    <d v="2020-09-02T00:00:00"/>
    <n v="3"/>
    <x v="278"/>
  </r>
  <r>
    <s v="Northeast Dermatology Associates"/>
    <s v="Northeast Dermatology Associates"/>
    <x v="87"/>
    <d v="2020-09-02T00:00:00"/>
    <n v="17"/>
    <x v="278"/>
  </r>
  <r>
    <s v="Northeast Dermatology Associates"/>
    <s v="Northeast Dermatology Associates"/>
    <x v="54"/>
    <d v="2020-09-02T00:00:00"/>
    <n v="53"/>
    <x v="278"/>
  </r>
  <r>
    <s v="North Pacific Dermatology"/>
    <s v="North Pacific Dermatology"/>
    <x v="68"/>
    <d v="2020-09-02T00:00:00"/>
    <n v="1"/>
    <x v="278"/>
  </r>
  <r>
    <s v="The Dermatology Group  "/>
    <s v="The Dermatology Group"/>
    <x v="25"/>
    <d v="2020-09-02T00:00:00"/>
    <n v="33"/>
    <x v="278"/>
  </r>
  <r>
    <s v="Vanguard Dermatology"/>
    <s v="Vanguard Dermatology"/>
    <x v="13"/>
    <d v="2020-09-02T00:00:00"/>
    <n v="82"/>
    <x v="278"/>
  </r>
  <r>
    <s v="Vanguard Dermatology"/>
    <s v="Vanguard Dermatology"/>
    <x v="47"/>
    <d v="2020-09-02T00:00:00"/>
    <n v="17"/>
    <x v="278"/>
  </r>
  <r>
    <s v="Pacific Dermatology Specialists"/>
    <s v="Pacific Dermatology Specialists"/>
    <x v="65"/>
    <d v="2020-09-02T00:00:00"/>
    <n v="10"/>
    <x v="278"/>
  </r>
  <r>
    <s v="Southeast Dermatology Specialists  "/>
    <s v="Southeast Dermatology Specialists"/>
    <x v="43"/>
    <d v="2020-09-02T00:00:00"/>
    <n v="48"/>
    <x v="278"/>
  </r>
  <r>
    <s v="North Pacific Dermatology"/>
    <s v="North Pacific Dermatology"/>
    <x v="4"/>
    <d v="2020-09-02T00:00:00"/>
    <n v="13"/>
    <x v="278"/>
  </r>
  <r>
    <s v="North Pacific Dermatology"/>
    <s v="Eastside Dermatology"/>
    <x v="3"/>
    <d v="2020-09-02T00:00:00"/>
    <n v="50"/>
    <x v="278"/>
  </r>
  <r>
    <s v="Northeast Dermatology Associates"/>
    <s v="Northeast Dermatology Associates"/>
    <x v="67"/>
    <d v="2020-09-02T00:00:00"/>
    <n v="44"/>
    <x v="278"/>
  </r>
  <r>
    <s v="Northeast Dermatology Associates"/>
    <s v="Northeast Dermatology Associates"/>
    <x v="38"/>
    <d v="2020-09-02T00:00:00"/>
    <n v="76"/>
    <x v="278"/>
  </r>
  <r>
    <s v="Vanguard Dermatology"/>
    <s v="Vanguard Dermatology"/>
    <x v="88"/>
    <d v="2020-09-02T00:00:00"/>
    <n v="11"/>
    <x v="278"/>
  </r>
  <r>
    <s v="The Dermatology Group  "/>
    <s v="The Dermatology Group"/>
    <x v="24"/>
    <d v="2020-09-02T00:00:00"/>
    <n v="182"/>
    <x v="278"/>
  </r>
  <r>
    <s v="Southeast Dermatology Specialists  "/>
    <s v="Southeast Dermatology Specialists"/>
    <x v="62"/>
    <d v="2020-09-02T00:00:00"/>
    <n v="67"/>
    <x v="278"/>
  </r>
  <r>
    <s v="Pacific Dermatology Specialists"/>
    <s v="Pacific Dermatology Specialists"/>
    <x v="42"/>
    <d v="2020-09-02T00:00:00"/>
    <n v="34"/>
    <x v="278"/>
  </r>
  <r>
    <s v="Northeast Dermatology Associates"/>
    <s v="South Shore Skin Center"/>
    <x v="57"/>
    <d v="2020-09-02T00:00:00"/>
    <n v="114"/>
    <x v="278"/>
  </r>
  <r>
    <s v="Northeast Dermatology Associates"/>
    <s v="Northeast Dermatology Associates"/>
    <x v="55"/>
    <d v="2020-09-02T00:00:00"/>
    <n v="22"/>
    <x v="278"/>
  </r>
  <r>
    <s v="Northeast Dermatology Associates"/>
    <s v="Northeast Dermatology Associates"/>
    <x v="53"/>
    <d v="2020-09-02T00:00:00"/>
    <n v="77"/>
    <x v="278"/>
  </r>
  <r>
    <s v="Northeast Dermatology Associates"/>
    <s v="Northeast Dermatology Associates"/>
    <x v="22"/>
    <d v="2020-09-02T00:00:00"/>
    <n v="86"/>
    <x v="278"/>
  </r>
  <r>
    <s v="Northeast Dermatology Associates"/>
    <s v="Northeast Dermatology Associates"/>
    <x v="56"/>
    <d v="2020-09-02T00:00:00"/>
    <n v="19"/>
    <x v="278"/>
  </r>
  <r>
    <s v="Northeast Dermatology Associates"/>
    <s v="Northeast Dermatology Associates"/>
    <x v="71"/>
    <d v="2020-09-02T00:00:00"/>
    <n v="1"/>
    <x v="278"/>
  </r>
  <r>
    <s v="Northeast Dermatology Associates"/>
    <s v="Northeast Dermatology Associates"/>
    <x v="21"/>
    <d v="2020-09-02T00:00:00"/>
    <n v="26"/>
    <x v="278"/>
  </r>
  <r>
    <s v="Northeast Dermatology Associates"/>
    <s v="Brookline Dermatology Associates"/>
    <x v="17"/>
    <d v="2020-09-02T00:00:00"/>
    <n v="43"/>
    <x v="278"/>
  </r>
  <r>
    <s v="Northeast Dermatology Associates"/>
    <s v="Northeast Dermatology Associates"/>
    <x v="18"/>
    <d v="2020-09-02T00:00:00"/>
    <n v="93"/>
    <x v="278"/>
  </r>
  <r>
    <s v="North Pacific Dermatology"/>
    <s v="North Pacific Dermatology"/>
    <x v="33"/>
    <d v="2020-09-02T00:00:00"/>
    <n v="63"/>
    <x v="278"/>
  </r>
  <r>
    <s v="Northeast Dermatology Associates"/>
    <s v="Brookline Dermatology Associates"/>
    <x v="16"/>
    <d v="2020-09-02T00:00:00"/>
    <n v="37"/>
    <x v="278"/>
  </r>
  <r>
    <s v="Northeast Dermatology Associates"/>
    <s v="Northeast Dermatology Associates"/>
    <x v="8"/>
    <d v="2020-09-02T00:00:00"/>
    <n v="42"/>
    <x v="278"/>
  </r>
  <r>
    <s v="Pacific Dermatology Specialists"/>
    <s v="Pacific Dermatology Specialists"/>
    <x v="73"/>
    <d v="2020-09-02T00:00:00"/>
    <n v="3"/>
    <x v="278"/>
  </r>
  <r>
    <s v="Pacific Dermatology Specialists"/>
    <s v="Pacific Dermatology Specialists"/>
    <x v="59"/>
    <d v="2020-09-02T00:00:00"/>
    <n v="14"/>
    <x v="278"/>
  </r>
  <r>
    <s v="Pacific Dermatology Specialists"/>
    <s v="Pacific Dermatology Specialists"/>
    <x v="41"/>
    <d v="2020-09-02T00:00:00"/>
    <n v="9"/>
    <x v="278"/>
  </r>
  <r>
    <s v="Pacific Dermatology Specialists"/>
    <s v="Pacific Dermatology Specialists"/>
    <x v="60"/>
    <d v="2020-09-02T00:00:00"/>
    <n v="13"/>
    <x v="278"/>
  </r>
  <r>
    <s v="Northeast Dermatology Associates"/>
    <s v="Northeast Dermatology Associates"/>
    <x v="5"/>
    <d v="2020-09-02T00:00:00"/>
    <n v="82"/>
    <x v="278"/>
  </r>
  <r>
    <s v="Northeast Dermatology Associates"/>
    <s v="Dermatology of Cape Cod"/>
    <x v="34"/>
    <d v="2020-09-02T00:00:00"/>
    <n v="104"/>
    <x v="278"/>
  </r>
  <r>
    <s v="Northeast Dermatology Associates"/>
    <s v="Northeast Dermatology Associates"/>
    <x v="36"/>
    <d v="2020-09-02T00:00:00"/>
    <n v="55"/>
    <x v="278"/>
  </r>
  <r>
    <s v="Northeast Dermatology Associates"/>
    <s v="Northeast Dermatology Associates"/>
    <x v="39"/>
    <d v="2020-09-02T00:00:00"/>
    <n v="27"/>
    <x v="278"/>
  </r>
  <r>
    <s v="Northeast Dermatology Associates"/>
    <s v="Northeast Dermatology Associates"/>
    <x v="7"/>
    <d v="2020-09-02T00:00:00"/>
    <n v="28"/>
    <x v="278"/>
  </r>
  <r>
    <s v="Northeast Dermatology Associates"/>
    <s v="Northeast Dermatology Associates"/>
    <x v="37"/>
    <d v="2020-09-02T00:00:00"/>
    <n v="103"/>
    <x v="278"/>
  </r>
  <r>
    <s v="Northeast Dermatology Associates"/>
    <s v="Northeast Dermatology Associates"/>
    <x v="21"/>
    <d v="2020-09-01T00:00:00"/>
    <n v="46"/>
    <x v="279"/>
  </r>
  <r>
    <s v="Northeast Dermatology Associates"/>
    <s v="Northeast Dermatology Associates"/>
    <x v="22"/>
    <d v="2020-09-01T00:00:00"/>
    <n v="55"/>
    <x v="279"/>
  </r>
  <r>
    <s v="Northeast Dermatology Associates"/>
    <s v="Northeast Dermatology Associates"/>
    <x v="18"/>
    <d v="2020-09-01T00:00:00"/>
    <n v="46"/>
    <x v="279"/>
  </r>
  <r>
    <s v="Northeast Dermatology Associates"/>
    <s v="Brookline Dermatology Associates"/>
    <x v="16"/>
    <d v="2020-09-01T00:00:00"/>
    <n v="38"/>
    <x v="279"/>
  </r>
  <r>
    <s v="The Dermatology Group  "/>
    <s v="The Dermatology Group"/>
    <x v="24"/>
    <d v="2020-09-01T00:00:00"/>
    <n v="157"/>
    <x v="279"/>
  </r>
  <r>
    <s v="The Dermatology Group  "/>
    <s v="The Dermatology Group"/>
    <x v="25"/>
    <d v="2020-09-01T00:00:00"/>
    <n v="29"/>
    <x v="279"/>
  </r>
  <r>
    <s v="The Dermatology Group  "/>
    <s v="The Dermatology Group"/>
    <x v="26"/>
    <d v="2020-09-01T00:00:00"/>
    <n v="27"/>
    <x v="279"/>
  </r>
  <r>
    <s v="Vanguard Dermatology"/>
    <s v="Vanguard Dermatology"/>
    <x v="107"/>
    <d v="2020-09-01T00:00:00"/>
    <n v="28"/>
    <x v="279"/>
  </r>
  <r>
    <s v="Northeast Dermatology Associates"/>
    <s v="Northeast Dermatology Associates"/>
    <x v="5"/>
    <d v="2020-09-01T00:00:00"/>
    <n v="60"/>
    <x v="279"/>
  </r>
  <r>
    <s v="North Pacific Dermatology"/>
    <s v="North Pacific Dermatology"/>
    <x v="4"/>
    <d v="2020-09-01T00:00:00"/>
    <n v="23"/>
    <x v="279"/>
  </r>
  <r>
    <s v="North Pacific Dermatology"/>
    <s v="Eastside Dermatology"/>
    <x v="3"/>
    <d v="2020-09-01T00:00:00"/>
    <n v="45"/>
    <x v="279"/>
  </r>
  <r>
    <s v="Northeast Dermatology Associates"/>
    <s v="Northeast Dermatology Associates"/>
    <x v="7"/>
    <d v="2020-09-01T00:00:00"/>
    <n v="50"/>
    <x v="279"/>
  </r>
  <r>
    <s v="Northeast Dermatology Associates"/>
    <s v="South Shore Skin Center"/>
    <x v="9"/>
    <d v="2020-09-01T00:00:00"/>
    <n v="147"/>
    <x v="279"/>
  </r>
  <r>
    <s v="Northeast Dermatology Associates"/>
    <s v="Northeast Dermatology Associates"/>
    <x v="8"/>
    <d v="2020-09-01T00:00:00"/>
    <n v="43"/>
    <x v="279"/>
  </r>
  <r>
    <s v="Northeast Dermatology Associates"/>
    <s v="South Shore Skin Center"/>
    <x v="10"/>
    <d v="2020-09-01T00:00:00"/>
    <n v="1"/>
    <x v="279"/>
  </r>
  <r>
    <s v="The Dermatology Group  "/>
    <s v="Swan Dermatology &amp; Aesthetics"/>
    <x v="11"/>
    <d v="2020-09-01T00:00:00"/>
    <n v="29"/>
    <x v="279"/>
  </r>
  <r>
    <s v="Vanguard Dermatology"/>
    <s v="Vanguard Dermatology"/>
    <x v="13"/>
    <d v="2020-09-01T00:00:00"/>
    <n v="62"/>
    <x v="279"/>
  </r>
  <r>
    <s v="Northeast Dermatology Associates"/>
    <s v="Northeast Dermatology Associates"/>
    <x v="56"/>
    <d v="2020-09-01T00:00:00"/>
    <n v="16"/>
    <x v="279"/>
  </r>
  <r>
    <s v="Northeast Dermatology Associates"/>
    <s v="Northeast Dermatology Associates"/>
    <x v="39"/>
    <d v="2020-09-01T00:00:00"/>
    <n v="16"/>
    <x v="279"/>
  </r>
  <r>
    <s v="Northeast Dermatology Associates"/>
    <s v="Northeast Dermatology Associates"/>
    <x v="71"/>
    <d v="2020-09-01T00:00:00"/>
    <n v="1"/>
    <x v="279"/>
  </r>
  <r>
    <s v="Northeast Dermatology Associates"/>
    <s v="Northeast Dermatology Associates"/>
    <x v="54"/>
    <d v="2020-09-01T00:00:00"/>
    <n v="30"/>
    <x v="279"/>
  </r>
  <r>
    <s v="Northeast Dermatology Associates"/>
    <s v="Northeast Dermatology Associates"/>
    <x v="55"/>
    <d v="2020-09-01T00:00:00"/>
    <n v="20"/>
    <x v="279"/>
  </r>
  <r>
    <s v="Northeast Dermatology Associates"/>
    <s v="Northeast Dermatology Associates"/>
    <x v="53"/>
    <d v="2020-09-01T00:00:00"/>
    <n v="89"/>
    <x v="279"/>
  </r>
  <r>
    <s v="North Pacific Dermatology"/>
    <s v="North Pacific Dermatology"/>
    <x v="68"/>
    <d v="2020-09-01T00:00:00"/>
    <n v="1"/>
    <x v="279"/>
  </r>
  <r>
    <s v="Southeast Dermatology Specialists  "/>
    <s v="Southeast Dermatology Specialists"/>
    <x v="62"/>
    <d v="2020-09-01T00:00:00"/>
    <n v="51"/>
    <x v="279"/>
  </r>
  <r>
    <s v="Semler Dermatology"/>
    <s v="Semler Dermatology"/>
    <x v="61"/>
    <d v="2020-09-01T00:00:00"/>
    <n v="81"/>
    <x v="279"/>
  </r>
  <r>
    <s v="Pacific Dermatology Specialists"/>
    <s v="Pacific Dermatology Specialists"/>
    <x v="60"/>
    <d v="2020-09-01T00:00:00"/>
    <n v="21"/>
    <x v="279"/>
  </r>
  <r>
    <s v="Pacific Dermatology Specialists"/>
    <s v="Pacific Dermatology Specialists"/>
    <x v="90"/>
    <d v="2020-09-01T00:00:00"/>
    <n v="2"/>
    <x v="279"/>
  </r>
  <r>
    <s v="Pacific Dermatology Specialists"/>
    <s v="Pacific Dermatology Specialists"/>
    <x v="59"/>
    <d v="2020-09-01T00:00:00"/>
    <n v="34"/>
    <x v="279"/>
  </r>
  <r>
    <s v="Pacific Dermatology Specialists"/>
    <s v="Pacific Dermatology Specialists"/>
    <x v="72"/>
    <d v="2020-09-01T00:00:00"/>
    <n v="13"/>
    <x v="279"/>
  </r>
  <r>
    <s v="Northeast Dermatology Associates"/>
    <s v="South Shore Skin Center"/>
    <x v="57"/>
    <d v="2020-09-01T00:00:00"/>
    <n v="215"/>
    <x v="279"/>
  </r>
  <r>
    <s v="The Dermatology Group  "/>
    <s v="The Dermatology Group"/>
    <x v="76"/>
    <d v="2020-09-01T00:00:00"/>
    <n v="48"/>
    <x v="279"/>
  </r>
  <r>
    <s v="Northeast Dermatology Associates"/>
    <s v="Dermatology of Cape Cod"/>
    <x v="34"/>
    <d v="2020-09-01T00:00:00"/>
    <n v="79"/>
    <x v="279"/>
  </r>
  <r>
    <s v="North Pacific Dermatology"/>
    <s v="North Pacific Dermatology"/>
    <x v="33"/>
    <d v="2020-09-01T00:00:00"/>
    <n v="39"/>
    <x v="279"/>
  </r>
  <r>
    <s v="Northeast Dermatology Associates"/>
    <s v="Northeast Dermatology Associates"/>
    <x v="36"/>
    <d v="2020-09-01T00:00:00"/>
    <n v="111"/>
    <x v="279"/>
  </r>
  <r>
    <s v="Northeast Dermatology Associates"/>
    <s v="Northeast Dermatology Associates"/>
    <x v="35"/>
    <d v="2020-09-01T00:00:00"/>
    <n v="58"/>
    <x v="279"/>
  </r>
  <r>
    <s v="Northeast Dermatology Associates"/>
    <s v="Northeast Dermatology Associates"/>
    <x v="67"/>
    <d v="2020-09-01T00:00:00"/>
    <n v="21"/>
    <x v="279"/>
  </r>
  <r>
    <s v="Northeast Dermatology Associates"/>
    <s v="Northeast Dermatology Associates"/>
    <x v="37"/>
    <d v="2020-09-01T00:00:00"/>
    <n v="93"/>
    <x v="279"/>
  </r>
  <r>
    <s v="Northeast Dermatology Associates"/>
    <s v="Northeast Dermatology Associates"/>
    <x v="38"/>
    <d v="2020-09-01T00:00:00"/>
    <n v="27"/>
    <x v="279"/>
  </r>
  <r>
    <s v="Pacific Dermatology Specialists"/>
    <s v="Pacific Dermatology Specialists"/>
    <x v="92"/>
    <d v="2020-09-01T00:00:00"/>
    <n v="10"/>
    <x v="279"/>
  </r>
  <r>
    <s v="Pacific Dermatology Specialists"/>
    <s v="Pacific Dermatology Specialists"/>
    <x v="73"/>
    <d v="2020-09-01T00:00:00"/>
    <n v="19"/>
    <x v="279"/>
  </r>
  <r>
    <s v="Southeast Dermatology Specialists  "/>
    <s v="Southeast Dermatology Specialists"/>
    <x v="43"/>
    <d v="2020-09-01T00:00:00"/>
    <n v="43"/>
    <x v="279"/>
  </r>
  <r>
    <s v="Southeast Dermatology Specialists  "/>
    <s v="Southeast Dermatology Specialists"/>
    <x v="81"/>
    <d v="2020-09-01T00:00:00"/>
    <n v="3"/>
    <x v="279"/>
  </r>
  <r>
    <s v="Pacific Dermatology Specialists"/>
    <s v="Pacific Dermatology Specialists"/>
    <x v="41"/>
    <d v="2020-09-01T00:00:00"/>
    <n v="8"/>
    <x v="279"/>
  </r>
  <r>
    <s v="Pacific Dermatology Specialists"/>
    <s v="Pacific Dermatology Specialists"/>
    <x v="42"/>
    <d v="2020-09-01T00:00:00"/>
    <n v="11"/>
    <x v="279"/>
  </r>
  <r>
    <s v="Vanguard Dermatology"/>
    <s v="Vanguard Dermatology"/>
    <x v="108"/>
    <d v="2020-09-01T00:00:00"/>
    <n v="4"/>
    <x v="279"/>
  </r>
  <r>
    <s v="Vanguard Dermatology"/>
    <s v="Vanguard Dermatology"/>
    <x v="88"/>
    <d v="2020-09-01T00:00:00"/>
    <n v="24"/>
    <x v="279"/>
  </r>
  <r>
    <s v="Vanguard Dermatology"/>
    <s v="Vanguard Dermatology"/>
    <x v="46"/>
    <d v="2020-09-01T00:00:00"/>
    <n v="1"/>
    <x v="279"/>
  </r>
  <r>
    <s v="Vanguard Dermatology"/>
    <s v="Vanguard Dermatology"/>
    <x v="47"/>
    <d v="2020-09-01T00:00:00"/>
    <n v="120"/>
    <x v="279"/>
  </r>
  <r>
    <s v="Vanguard Dermatology"/>
    <s v="Vanguard Dermatology"/>
    <x v="13"/>
    <d v="2020-08-31T00:00:00"/>
    <n v="55"/>
    <x v="280"/>
  </r>
  <r>
    <s v="Vanguard Dermatology"/>
    <s v="Vanguard Dermatology"/>
    <x v="27"/>
    <d v="2020-08-31T00:00:00"/>
    <n v="33"/>
    <x v="280"/>
  </r>
  <r>
    <s v="Vanguard Dermatology"/>
    <s v="Vanguard Dermatology"/>
    <x v="12"/>
    <d v="2020-08-31T00:00:00"/>
    <n v="44"/>
    <x v="280"/>
  </r>
  <r>
    <s v="The Dermatology Group  "/>
    <s v="The Dermatology Group"/>
    <x v="24"/>
    <d v="2020-08-31T00:00:00"/>
    <n v="159"/>
    <x v="280"/>
  </r>
  <r>
    <s v="Southeast Dermatology Specialists  "/>
    <s v="Southeast Dermatology Specialists"/>
    <x v="62"/>
    <d v="2020-08-31T00:00:00"/>
    <n v="62"/>
    <x v="280"/>
  </r>
  <r>
    <s v="Northeast Dermatology Associates"/>
    <s v="Northeast Dermatology Associates"/>
    <x v="8"/>
    <d v="2020-08-31T00:00:00"/>
    <n v="19"/>
    <x v="280"/>
  </r>
  <r>
    <s v="Northeast Dermatology Associates"/>
    <s v="Northeast Dermatology Associates"/>
    <x v="22"/>
    <d v="2020-08-31T00:00:00"/>
    <n v="104"/>
    <x v="280"/>
  </r>
  <r>
    <s v="Northeast Dermatology Associates"/>
    <s v="Brookline Dermatology Associates"/>
    <x v="17"/>
    <d v="2020-08-31T00:00:00"/>
    <n v="11"/>
    <x v="280"/>
  </r>
  <r>
    <s v="Northeast Dermatology Associates"/>
    <s v="Northeast Dermatology Associates"/>
    <x v="18"/>
    <d v="2020-08-31T00:00:00"/>
    <n v="56"/>
    <x v="280"/>
  </r>
  <r>
    <s v="North Pacific Dermatology"/>
    <s v="Eastside Dermatology"/>
    <x v="3"/>
    <d v="2020-08-31T00:00:00"/>
    <n v="45"/>
    <x v="280"/>
  </r>
  <r>
    <s v="The Dermatology Group  "/>
    <s v="Swan Dermatology &amp; Aesthetics"/>
    <x v="11"/>
    <d v="2020-08-31T00:00:00"/>
    <n v="49"/>
    <x v="280"/>
  </r>
  <r>
    <s v="The Dermatology Group  "/>
    <s v="The Dermatology Group"/>
    <x v="26"/>
    <d v="2020-08-31T00:00:00"/>
    <n v="42"/>
    <x v="280"/>
  </r>
  <r>
    <s v="Vanguard Dermatology"/>
    <s v="Vanguard Dermatology"/>
    <x v="46"/>
    <d v="2020-08-31T00:00:00"/>
    <n v="28"/>
    <x v="280"/>
  </r>
  <r>
    <s v="Northeast Dermatology Associates"/>
    <s v="South Shore Skin Center"/>
    <x v="10"/>
    <d v="2020-08-31T00:00:00"/>
    <n v="1"/>
    <x v="280"/>
  </r>
  <r>
    <s v="Pacific Dermatology Specialists"/>
    <s v="Pacific Dermatology Specialists"/>
    <x v="73"/>
    <d v="2020-08-31T00:00:00"/>
    <n v="12"/>
    <x v="280"/>
  </r>
  <r>
    <s v="Pacific Dermatology Specialists"/>
    <s v="Pacific Dermatology Specialists"/>
    <x v="41"/>
    <d v="2020-08-31T00:00:00"/>
    <n v="42"/>
    <x v="280"/>
  </r>
  <r>
    <s v="Northeast Dermatology Associates"/>
    <s v="Dermatology of Cape Cod"/>
    <x v="34"/>
    <d v="2020-08-31T00:00:00"/>
    <n v="82"/>
    <x v="280"/>
  </r>
  <r>
    <s v="Northeast Dermatology Associates"/>
    <s v="Northeast Dermatology Associates"/>
    <x v="5"/>
    <d v="2020-08-31T00:00:00"/>
    <n v="55"/>
    <x v="280"/>
  </r>
  <r>
    <s v="Northeast Dermatology Associates"/>
    <s v="Brookline Dermatology Associates"/>
    <x v="16"/>
    <d v="2020-08-31T00:00:00"/>
    <n v="2"/>
    <x v="280"/>
  </r>
  <r>
    <s v="Northeast Dermatology Associates"/>
    <s v="Northeast Dermatology Associates"/>
    <x v="20"/>
    <d v="2020-08-31T00:00:00"/>
    <n v="27"/>
    <x v="280"/>
  </r>
  <r>
    <s v="Northeast Dermatology Associates"/>
    <s v="Northeast Dermatology Associates"/>
    <x v="35"/>
    <d v="2020-08-31T00:00:00"/>
    <n v="55"/>
    <x v="280"/>
  </r>
  <r>
    <s v="Northeast Dermatology Associates"/>
    <s v="Northeast Dermatology Associates"/>
    <x v="36"/>
    <d v="2020-08-31T00:00:00"/>
    <n v="103"/>
    <x v="280"/>
  </r>
  <r>
    <s v="Northeast Dermatology Associates"/>
    <s v="Northeast Dermatology Associates"/>
    <x v="7"/>
    <d v="2020-08-31T00:00:00"/>
    <n v="24"/>
    <x v="280"/>
  </r>
  <r>
    <s v="The Dermatology Group  "/>
    <s v="The Dermatology Group"/>
    <x v="25"/>
    <d v="2020-08-31T00:00:00"/>
    <n v="20"/>
    <x v="280"/>
  </r>
  <r>
    <s v="Pacific Dermatology Specialists"/>
    <s v="Pacific Dermatology Specialists"/>
    <x v="59"/>
    <d v="2020-08-31T00:00:00"/>
    <n v="9"/>
    <x v="280"/>
  </r>
  <r>
    <s v="Pacific Dermatology Specialists"/>
    <s v="Pacific Dermatology Specialists"/>
    <x v="72"/>
    <d v="2020-08-31T00:00:00"/>
    <n v="20"/>
    <x v="280"/>
  </r>
  <r>
    <s v="Semler Dermatology"/>
    <s v="Semler Dermatology"/>
    <x v="61"/>
    <d v="2020-08-31T00:00:00"/>
    <n v="93"/>
    <x v="280"/>
  </r>
  <r>
    <s v="Northeast Dermatology Associates"/>
    <s v="Northeast Dermatology Associates"/>
    <x v="37"/>
    <d v="2020-08-31T00:00:00"/>
    <n v="68"/>
    <x v="280"/>
  </r>
  <r>
    <s v="Northeast Dermatology Associates"/>
    <s v="Northeast Dermatology Associates"/>
    <x v="54"/>
    <d v="2020-08-31T00:00:00"/>
    <n v="29"/>
    <x v="280"/>
  </r>
  <r>
    <s v="Northeast Dermatology Associates"/>
    <s v="Northeast Dermatology Associates"/>
    <x v="67"/>
    <d v="2020-08-31T00:00:00"/>
    <n v="40"/>
    <x v="280"/>
  </r>
  <r>
    <s v="Pacific Dermatology Specialists"/>
    <s v="Pacific Dermatology Specialists"/>
    <x v="42"/>
    <d v="2020-08-31T00:00:00"/>
    <n v="2"/>
    <x v="280"/>
  </r>
  <r>
    <s v="Southeast Dermatology Specialists  "/>
    <s v="Southeast Dermatology Specialists"/>
    <x v="43"/>
    <d v="2020-08-31T00:00:00"/>
    <n v="42"/>
    <x v="280"/>
  </r>
  <r>
    <s v="Pacific Dermatology Specialists"/>
    <s v="Pacific Dermatology Specialists"/>
    <x v="65"/>
    <d v="2020-08-31T00:00:00"/>
    <n v="38"/>
    <x v="280"/>
  </r>
  <r>
    <s v="Northeast Dermatology Associates"/>
    <s v="South Shore Skin Center"/>
    <x v="9"/>
    <d v="2020-08-31T00:00:00"/>
    <n v="145"/>
    <x v="280"/>
  </r>
  <r>
    <s v="Northeast Dermatology Associates"/>
    <s v="South Shore Skin Center"/>
    <x v="57"/>
    <d v="2020-08-31T00:00:00"/>
    <n v="109"/>
    <x v="280"/>
  </r>
  <r>
    <s v="North Pacific Dermatology"/>
    <s v="North Pacific Dermatology"/>
    <x v="33"/>
    <d v="2020-08-31T00:00:00"/>
    <n v="56"/>
    <x v="280"/>
  </r>
  <r>
    <s v="North Pacific Dermatology"/>
    <s v="North Pacific Dermatology"/>
    <x v="4"/>
    <d v="2020-08-31T00:00:00"/>
    <n v="6"/>
    <x v="280"/>
  </r>
  <r>
    <s v="Northeast Dermatology Associates"/>
    <s v="Northeast Dermatology Associates"/>
    <x v="38"/>
    <d v="2020-08-31T00:00:00"/>
    <n v="42"/>
    <x v="280"/>
  </r>
  <r>
    <s v="Northeast Dermatology Associates"/>
    <s v="Northeast Dermatology Associates"/>
    <x v="56"/>
    <d v="2020-08-31T00:00:00"/>
    <n v="27"/>
    <x v="280"/>
  </r>
  <r>
    <s v="Northeast Dermatology Associates"/>
    <s v="Northeast Dermatology Associates"/>
    <x v="53"/>
    <d v="2020-08-31T00:00:00"/>
    <n v="47"/>
    <x v="280"/>
  </r>
  <r>
    <s v="Northeast Dermatology Associates"/>
    <s v="Northeast Dermatology Associates"/>
    <x v="55"/>
    <d v="2020-08-31T00:00:00"/>
    <n v="22"/>
    <x v="280"/>
  </r>
  <r>
    <s v="Northeast Dermatology Associates"/>
    <s v="Northeast Dermatology Associates"/>
    <x v="35"/>
    <d v="2020-08-30T00:00:00"/>
    <n v="8"/>
    <x v="281"/>
  </r>
  <r>
    <s v="Pacific Dermatology Specialists"/>
    <s v="Pacific Dermatology Specialists"/>
    <x v="73"/>
    <d v="2020-08-30T00:00:00"/>
    <n v="1"/>
    <x v="281"/>
  </r>
  <r>
    <s v="Northeast Dermatology Associates"/>
    <s v="South Shore Skin Center"/>
    <x v="9"/>
    <d v="2020-08-28T00:00:00"/>
    <n v="104"/>
    <x v="282"/>
  </r>
  <r>
    <s v="Southeast Dermatology Specialists  "/>
    <s v="Southeast Dermatology Specialists"/>
    <x v="43"/>
    <d v="2020-08-28T00:00:00"/>
    <n v="2"/>
    <x v="282"/>
  </r>
  <r>
    <s v="Pacific Dermatology Specialists"/>
    <s v="Pacific Dermatology Specialists"/>
    <x v="42"/>
    <d v="2020-08-28T00:00:00"/>
    <n v="30"/>
    <x v="282"/>
  </r>
  <r>
    <s v="Northeast Dermatology Associates"/>
    <s v="Northeast Dermatology Associates"/>
    <x v="67"/>
    <d v="2020-08-28T00:00:00"/>
    <n v="19"/>
    <x v="282"/>
  </r>
  <r>
    <s v="Northeast Dermatology Associates"/>
    <s v="Northeast Dermatology Associates"/>
    <x v="38"/>
    <d v="2020-08-28T00:00:00"/>
    <n v="53"/>
    <x v="282"/>
  </r>
  <r>
    <s v="North Pacific Dermatology"/>
    <s v="North Pacific Dermatology"/>
    <x v="4"/>
    <d v="2020-08-28T00:00:00"/>
    <n v="17"/>
    <x v="282"/>
  </r>
  <r>
    <s v="North Pacific Dermatology"/>
    <s v="Eastside Dermatology"/>
    <x v="3"/>
    <d v="2020-08-28T00:00:00"/>
    <n v="2"/>
    <x v="282"/>
  </r>
  <r>
    <s v="North Pacific Dermatology"/>
    <s v="North Pacific Dermatology"/>
    <x v="33"/>
    <d v="2020-08-28T00:00:00"/>
    <n v="18"/>
    <x v="282"/>
  </r>
  <r>
    <s v="North Pacific Dermatology"/>
    <s v="North Pacific Dermatology"/>
    <x v="68"/>
    <d v="2020-08-28T00:00:00"/>
    <n v="1"/>
    <x v="282"/>
  </r>
  <r>
    <s v="Semler Dermatology"/>
    <s v="Semler Dermatology"/>
    <x v="61"/>
    <d v="2020-08-28T00:00:00"/>
    <n v="26"/>
    <x v="282"/>
  </r>
  <r>
    <s v="The Dermatology Group  "/>
    <s v="The Dermatology Group"/>
    <x v="25"/>
    <d v="2020-08-28T00:00:00"/>
    <n v="24"/>
    <x v="282"/>
  </r>
  <r>
    <s v="Vanguard Dermatology"/>
    <s v="Vanguard Dermatology"/>
    <x v="84"/>
    <d v="2020-08-28T00:00:00"/>
    <n v="25"/>
    <x v="282"/>
  </r>
  <r>
    <s v="Northeast Dermatology Associates"/>
    <s v="Northeast Dermatology Associates"/>
    <x v="7"/>
    <d v="2020-08-28T00:00:00"/>
    <n v="32"/>
    <x v="282"/>
  </r>
  <r>
    <s v="Northeast Dermatology Associates"/>
    <s v="Northeast Dermatology Associates"/>
    <x v="37"/>
    <d v="2020-08-28T00:00:00"/>
    <n v="110"/>
    <x v="282"/>
  </r>
  <r>
    <s v="Northeast Dermatology Associates"/>
    <s v="Northeast Dermatology Associates"/>
    <x v="36"/>
    <d v="2020-08-28T00:00:00"/>
    <n v="48"/>
    <x v="282"/>
  </r>
  <r>
    <s v="Northeast Dermatology Associates"/>
    <s v="Northeast Dermatology Associates"/>
    <x v="35"/>
    <d v="2020-08-28T00:00:00"/>
    <n v="25"/>
    <x v="282"/>
  </r>
  <r>
    <s v="Northeast Dermatology Associates"/>
    <s v="Northeast Dermatology Associates"/>
    <x v="5"/>
    <d v="2020-08-28T00:00:00"/>
    <n v="53"/>
    <x v="282"/>
  </r>
  <r>
    <s v="Northeast Dermatology Associates"/>
    <s v="Dermatology of Cape Cod"/>
    <x v="34"/>
    <d v="2020-08-28T00:00:00"/>
    <n v="34"/>
    <x v="282"/>
  </r>
  <r>
    <s v="Pacific Dermatology Specialists"/>
    <s v="Pacific Dermatology Specialists"/>
    <x v="41"/>
    <d v="2020-08-28T00:00:00"/>
    <n v="37"/>
    <x v="282"/>
  </r>
  <r>
    <s v="Northeast Dermatology Associates"/>
    <s v="South Shore Skin Center"/>
    <x v="10"/>
    <d v="2020-08-28T00:00:00"/>
    <n v="4"/>
    <x v="282"/>
  </r>
  <r>
    <s v="Northeast Dermatology Associates"/>
    <s v="Northeast Dermatology Associates"/>
    <x v="8"/>
    <d v="2020-08-28T00:00:00"/>
    <n v="43"/>
    <x v="282"/>
  </r>
  <r>
    <s v="Vanguard Dermatology"/>
    <s v="Vanguard Dermatology"/>
    <x v="12"/>
    <d v="2020-08-28T00:00:00"/>
    <n v="30"/>
    <x v="282"/>
  </r>
  <r>
    <s v="The Dermatology Group  "/>
    <s v="Swan Dermatology &amp; Aesthetics"/>
    <x v="11"/>
    <d v="2020-08-28T00:00:00"/>
    <n v="29"/>
    <x v="282"/>
  </r>
  <r>
    <s v="Northeast Dermatology Associates"/>
    <s v="Brookline Dermatology Associates"/>
    <x v="17"/>
    <d v="2020-08-28T00:00:00"/>
    <n v="40"/>
    <x v="282"/>
  </r>
  <r>
    <s v="Northeast Dermatology Associates"/>
    <s v="Brookline Dermatology Associates"/>
    <x v="16"/>
    <d v="2020-08-28T00:00:00"/>
    <n v="25"/>
    <x v="282"/>
  </r>
  <r>
    <s v="Northeast Dermatology Associates"/>
    <s v="Northeast Dermatology Associates"/>
    <x v="22"/>
    <d v="2020-08-28T00:00:00"/>
    <n v="56"/>
    <x v="282"/>
  </r>
  <r>
    <s v="Northeast Dermatology Associates"/>
    <s v="Northeast Dermatology Associates"/>
    <x v="53"/>
    <d v="2020-08-28T00:00:00"/>
    <n v="49"/>
    <x v="282"/>
  </r>
  <r>
    <s v="Northeast Dermatology Associates"/>
    <s v="South Shore Skin Center"/>
    <x v="57"/>
    <d v="2020-08-28T00:00:00"/>
    <n v="72"/>
    <x v="282"/>
  </r>
  <r>
    <s v="Southeast Dermatology Specialists  "/>
    <s v="Southeast Dermatology Specialists"/>
    <x v="62"/>
    <d v="2020-08-28T00:00:00"/>
    <n v="24"/>
    <x v="282"/>
  </r>
  <r>
    <s v="The Dermatology Group  "/>
    <s v="The Dermatology Group"/>
    <x v="24"/>
    <d v="2020-08-28T00:00:00"/>
    <n v="91"/>
    <x v="282"/>
  </r>
  <r>
    <s v="The Dermatology Group  "/>
    <s v="The Dermatology Group"/>
    <x v="64"/>
    <d v="2020-08-27T00:00:00"/>
    <n v="25"/>
    <x v="283"/>
  </r>
  <r>
    <s v="Vanguard Dermatology"/>
    <s v="Vanguard Dermatology"/>
    <x v="102"/>
    <d v="2020-08-27T00:00:00"/>
    <n v="1"/>
    <x v="283"/>
  </r>
  <r>
    <s v="The Dermatology Group  "/>
    <s v="The Dermatology Group"/>
    <x v="26"/>
    <d v="2020-08-27T00:00:00"/>
    <n v="78"/>
    <x v="283"/>
  </r>
  <r>
    <s v="The Dermatology Group  "/>
    <s v="Swan Dermatology &amp; Aesthetics"/>
    <x v="11"/>
    <d v="2020-08-27T00:00:00"/>
    <n v="36"/>
    <x v="283"/>
  </r>
  <r>
    <s v="Northeast Dermatology Associates"/>
    <s v="South Shore Skin Center"/>
    <x v="9"/>
    <d v="2020-08-27T00:00:00"/>
    <n v="146"/>
    <x v="283"/>
  </r>
  <r>
    <s v="Pacific Dermatology Specialists"/>
    <s v="Pacific Dermatology Specialists"/>
    <x v="65"/>
    <d v="2020-08-27T00:00:00"/>
    <n v="17"/>
    <x v="283"/>
  </r>
  <r>
    <s v="Northeast Dermatology Associates"/>
    <s v="South Shore Skin Center"/>
    <x v="10"/>
    <d v="2020-08-27T00:00:00"/>
    <n v="1"/>
    <x v="283"/>
  </r>
  <r>
    <s v="Northeast Dermatology Associates"/>
    <s v="Northeast Dermatology Associates"/>
    <x v="6"/>
    <d v="2020-08-27T00:00:00"/>
    <n v="34"/>
    <x v="283"/>
  </r>
  <r>
    <s v="Northeast Dermatology Associates"/>
    <s v="Northeast Dermatology Associates"/>
    <x v="7"/>
    <d v="2020-08-27T00:00:00"/>
    <n v="47"/>
    <x v="283"/>
  </r>
  <r>
    <s v="Northeast Dermatology Associates"/>
    <s v="Northeast Dermatology Associates"/>
    <x v="5"/>
    <d v="2020-08-27T00:00:00"/>
    <n v="103"/>
    <x v="283"/>
  </r>
  <r>
    <s v="North Pacific Dermatology"/>
    <s v="North Pacific Dermatology"/>
    <x v="4"/>
    <d v="2020-08-27T00:00:00"/>
    <n v="11"/>
    <x v="283"/>
  </r>
  <r>
    <s v="The Dermatology Group  "/>
    <s v="The Dermatology Group"/>
    <x v="24"/>
    <d v="2020-08-27T00:00:00"/>
    <n v="157"/>
    <x v="283"/>
  </r>
  <r>
    <s v="The Dermatology Group  "/>
    <s v="The Dermatology Group"/>
    <x v="25"/>
    <d v="2020-08-27T00:00:00"/>
    <n v="35"/>
    <x v="283"/>
  </r>
  <r>
    <s v="Vanguard Dermatology"/>
    <s v="Vanguard Dermatology"/>
    <x v="13"/>
    <d v="2020-08-27T00:00:00"/>
    <n v="62"/>
    <x v="283"/>
  </r>
  <r>
    <s v="Northeast Dermatology Associates"/>
    <s v="Brookline Dermatology Associates"/>
    <x v="17"/>
    <d v="2020-08-27T00:00:00"/>
    <n v="32"/>
    <x v="283"/>
  </r>
  <r>
    <s v="Northeast Dermatology Associates"/>
    <s v="Northeast Dermatology Associates"/>
    <x v="18"/>
    <d v="2020-08-27T00:00:00"/>
    <n v="92"/>
    <x v="283"/>
  </r>
  <r>
    <s v="North Pacific Dermatology"/>
    <s v="Eastside Dermatology"/>
    <x v="3"/>
    <d v="2020-08-27T00:00:00"/>
    <n v="20"/>
    <x v="283"/>
  </r>
  <r>
    <s v="NULL"/>
    <s v="Unknown Practice"/>
    <x v="68"/>
    <d v="2020-08-27T00:00:00"/>
    <n v="12"/>
    <x v="283"/>
  </r>
  <r>
    <s v="Northeast Dermatology Associates"/>
    <s v="Northeast Dermatology Associates"/>
    <x v="19"/>
    <d v="2020-08-27T00:00:00"/>
    <n v="37"/>
    <x v="283"/>
  </r>
  <r>
    <s v="Northeast Dermatology Associates"/>
    <s v="Northeast Dermatology Associates"/>
    <x v="21"/>
    <d v="2020-08-27T00:00:00"/>
    <n v="42"/>
    <x v="283"/>
  </r>
  <r>
    <s v="Northeast Dermatology Associates"/>
    <s v="Northeast Dermatology Associates"/>
    <x v="22"/>
    <d v="2020-08-27T00:00:00"/>
    <n v="79"/>
    <x v="283"/>
  </r>
  <r>
    <s v="Vanguard Dermatology"/>
    <s v="Vanguard Dermatology"/>
    <x v="109"/>
    <d v="2020-08-27T00:00:00"/>
    <n v="26"/>
    <x v="283"/>
  </r>
  <r>
    <s v="The Dermatology Group  "/>
    <s v="The Dermatology Group"/>
    <x v="45"/>
    <d v="2020-08-27T00:00:00"/>
    <n v="31"/>
    <x v="283"/>
  </r>
  <r>
    <s v="Vanguard Dermatology"/>
    <s v="Vanguard Dermatology"/>
    <x v="46"/>
    <d v="2020-08-27T00:00:00"/>
    <n v="53"/>
    <x v="283"/>
  </r>
  <r>
    <s v="Pacific Dermatology Specialists"/>
    <s v="Pacific Dermatology Specialists"/>
    <x v="42"/>
    <d v="2020-08-27T00:00:00"/>
    <n v="31"/>
    <x v="283"/>
  </r>
  <r>
    <s v="Pacific Dermatology Specialists"/>
    <s v="Pacific Dermatology Specialists"/>
    <x v="41"/>
    <d v="2020-08-27T00:00:00"/>
    <n v="44"/>
    <x v="283"/>
  </r>
  <r>
    <s v="Southeast Dermatology Specialists  "/>
    <s v="Southeast Dermatology Specialists"/>
    <x v="43"/>
    <d v="2020-08-27T00:00:00"/>
    <n v="51"/>
    <x v="283"/>
  </r>
  <r>
    <s v="Pacific Dermatology Specialists"/>
    <s v="Pacific Dermatology Specialists"/>
    <x v="73"/>
    <d v="2020-08-27T00:00:00"/>
    <n v="3"/>
    <x v="283"/>
  </r>
  <r>
    <s v="Northeast Dermatology Associates"/>
    <s v="Northeast Dermatology Associates"/>
    <x v="40"/>
    <d v="2020-08-27T00:00:00"/>
    <n v="11"/>
    <x v="283"/>
  </r>
  <r>
    <s v="Northeast Dermatology Associates"/>
    <s v="South Shore Skin Center"/>
    <x v="57"/>
    <d v="2020-08-27T00:00:00"/>
    <n v="147"/>
    <x v="283"/>
  </r>
  <r>
    <s v="Northeast Dermatology Associates"/>
    <s v="Dermatology of Cape Cod"/>
    <x v="34"/>
    <d v="2020-08-27T00:00:00"/>
    <n v="73"/>
    <x v="283"/>
  </r>
  <r>
    <s v="Northeast Dermatology Associates"/>
    <s v="Brookline Dermatology Associates"/>
    <x v="16"/>
    <d v="2020-08-27T00:00:00"/>
    <n v="18"/>
    <x v="283"/>
  </r>
  <r>
    <s v="North Pacific Dermatology"/>
    <s v="North Pacific Dermatology"/>
    <x v="33"/>
    <d v="2020-08-27T00:00:00"/>
    <n v="46"/>
    <x v="283"/>
  </r>
  <r>
    <s v="Northeast Dermatology Associates"/>
    <s v="Northeast Dermatology Associates"/>
    <x v="67"/>
    <d v="2020-08-27T00:00:00"/>
    <n v="29"/>
    <x v="283"/>
  </r>
  <r>
    <s v="Northeast Dermatology Associates"/>
    <s v="Northeast Dermatology Associates"/>
    <x v="35"/>
    <d v="2020-08-27T00:00:00"/>
    <n v="58"/>
    <x v="283"/>
  </r>
  <r>
    <s v="Northeast Dermatology Associates"/>
    <s v="Northeast Dermatology Associates"/>
    <x v="36"/>
    <d v="2020-08-27T00:00:00"/>
    <n v="44"/>
    <x v="283"/>
  </r>
  <r>
    <s v="Northeast Dermatology Associates"/>
    <s v="Northeast Dermatology Associates"/>
    <x v="55"/>
    <d v="2020-08-27T00:00:00"/>
    <n v="22"/>
    <x v="283"/>
  </r>
  <r>
    <s v="Northeast Dermatology Associates"/>
    <s v="Northeast Dermatology Associates"/>
    <x v="53"/>
    <d v="2020-08-27T00:00:00"/>
    <n v="60"/>
    <x v="283"/>
  </r>
  <r>
    <s v="Northeast Dermatology Associates"/>
    <s v="Northeast Dermatology Associates"/>
    <x v="38"/>
    <d v="2020-08-27T00:00:00"/>
    <n v="43"/>
    <x v="283"/>
  </r>
  <r>
    <s v="North Pacific Dermatology"/>
    <s v="North Pacific Dermatology"/>
    <x v="68"/>
    <d v="2020-08-27T00:00:00"/>
    <n v="3"/>
    <x v="283"/>
  </r>
  <r>
    <s v="Northeast Dermatology Associates"/>
    <s v="Northeast Dermatology Associates"/>
    <x v="39"/>
    <d v="2020-08-27T00:00:00"/>
    <n v="18"/>
    <x v="283"/>
  </r>
  <r>
    <s v="Northeast Dermatology Associates"/>
    <s v="Northeast Dermatology Associates"/>
    <x v="71"/>
    <d v="2020-08-27T00:00:00"/>
    <n v="1"/>
    <x v="283"/>
  </r>
  <r>
    <s v="Northeast Dermatology Associates"/>
    <s v="Northeast Dermatology Associates"/>
    <x v="37"/>
    <d v="2020-08-27T00:00:00"/>
    <n v="93"/>
    <x v="283"/>
  </r>
  <r>
    <s v="Northeast Dermatology Associates"/>
    <s v="Northeast Dermatology Associates"/>
    <x v="54"/>
    <d v="2020-08-27T00:00:00"/>
    <n v="36"/>
    <x v="283"/>
  </r>
  <r>
    <s v="Semler Dermatology"/>
    <s v="Semler Dermatology"/>
    <x v="61"/>
    <d v="2020-08-27T00:00:00"/>
    <n v="63"/>
    <x v="283"/>
  </r>
  <r>
    <s v="Southeast Dermatology Specialists  "/>
    <s v="Southeast Dermatology Specialists"/>
    <x v="62"/>
    <d v="2020-08-27T00:00:00"/>
    <n v="65"/>
    <x v="283"/>
  </r>
  <r>
    <s v="Northeast Dermatology Associates"/>
    <s v="Northeast Dermatology Associates"/>
    <x v="8"/>
    <d v="2020-08-27T00:00:00"/>
    <n v="47"/>
    <x v="283"/>
  </r>
  <r>
    <s v="Pacific Dermatology Specialists"/>
    <s v="Pacific Dermatology Specialists"/>
    <x v="59"/>
    <d v="2020-08-27T00:00:00"/>
    <n v="5"/>
    <x v="283"/>
  </r>
  <r>
    <s v="Vanguard Dermatology"/>
    <s v="Vanguard Dermatology"/>
    <x v="12"/>
    <d v="2020-08-27T00:00:00"/>
    <n v="3"/>
    <x v="283"/>
  </r>
  <r>
    <s v="Vanguard Dermatology"/>
    <s v="Vanguard Dermatology"/>
    <x v="27"/>
    <d v="2020-08-26T00:00:00"/>
    <n v="2"/>
    <x v="284"/>
  </r>
  <r>
    <s v="Vanguard Dermatology"/>
    <s v="Vanguard Dermatology"/>
    <x v="107"/>
    <d v="2020-08-26T00:00:00"/>
    <n v="1"/>
    <x v="284"/>
  </r>
  <r>
    <s v="The Dermatology Group  "/>
    <s v="The Dermatology Group"/>
    <x v="26"/>
    <d v="2020-08-26T00:00:00"/>
    <n v="30"/>
    <x v="284"/>
  </r>
  <r>
    <s v="Vanguard Dermatology"/>
    <s v="Vanguard Dermatology"/>
    <x v="102"/>
    <d v="2020-08-26T00:00:00"/>
    <n v="1"/>
    <x v="284"/>
  </r>
  <r>
    <s v="The Dermatology Group  "/>
    <s v="Swan Dermatology &amp; Aesthetics"/>
    <x v="11"/>
    <d v="2020-08-26T00:00:00"/>
    <n v="42"/>
    <x v="284"/>
  </r>
  <r>
    <s v="Northeast Dermatology Associates"/>
    <s v="South Shore Skin Center"/>
    <x v="10"/>
    <d v="2020-08-26T00:00:00"/>
    <n v="6"/>
    <x v="284"/>
  </r>
  <r>
    <s v="Northeast Dermatology Associates"/>
    <s v="Northeast Dermatology Associates"/>
    <x v="36"/>
    <d v="2020-08-26T00:00:00"/>
    <n v="53"/>
    <x v="284"/>
  </r>
  <r>
    <s v="Northeast Dermatology Associates"/>
    <s v="Northeast Dermatology Associates"/>
    <x v="21"/>
    <d v="2020-08-26T00:00:00"/>
    <n v="24"/>
    <x v="284"/>
  </r>
  <r>
    <s v="Northeast Dermatology Associates"/>
    <s v="Northeast Dermatology Associates"/>
    <x v="22"/>
    <d v="2020-08-26T00:00:00"/>
    <n v="78"/>
    <x v="284"/>
  </r>
  <r>
    <s v="Northeast Dermatology Associates"/>
    <s v="Brookline Dermatology Associates"/>
    <x v="16"/>
    <d v="2020-08-26T00:00:00"/>
    <n v="36"/>
    <x v="284"/>
  </r>
  <r>
    <s v="Northeast Dermatology Associates"/>
    <s v="Northeast Dermatology Associates"/>
    <x v="18"/>
    <d v="2020-08-26T00:00:00"/>
    <n v="86"/>
    <x v="284"/>
  </r>
  <r>
    <s v="Northeast Dermatology Associates"/>
    <s v="Northeast Dermatology Associates"/>
    <x v="7"/>
    <d v="2020-08-26T00:00:00"/>
    <n v="30"/>
    <x v="284"/>
  </r>
  <r>
    <s v="Northeast Dermatology Associates"/>
    <s v="Brookline Dermatology Associates"/>
    <x v="17"/>
    <d v="2020-08-26T00:00:00"/>
    <n v="37"/>
    <x v="284"/>
  </r>
  <r>
    <s v="Northeast Dermatology Associates"/>
    <s v="Northeast Dermatology Associates"/>
    <x v="5"/>
    <d v="2020-08-26T00:00:00"/>
    <n v="104"/>
    <x v="284"/>
  </r>
  <r>
    <s v="North Pacific Dermatology"/>
    <s v="Eastside Dermatology"/>
    <x v="3"/>
    <d v="2020-08-26T00:00:00"/>
    <n v="54"/>
    <x v="284"/>
  </r>
  <r>
    <s v="Northeast Dermatology Associates"/>
    <s v="Northeast Dermatology Associates"/>
    <x v="8"/>
    <d v="2020-08-26T00:00:00"/>
    <n v="56"/>
    <x v="284"/>
  </r>
  <r>
    <s v="Vanguard Dermatology"/>
    <s v="Vanguard Dermatology"/>
    <x v="13"/>
    <d v="2020-08-26T00:00:00"/>
    <n v="28"/>
    <x v="284"/>
  </r>
  <r>
    <s v="The Dermatology Group  "/>
    <s v="The Dermatology Group"/>
    <x v="24"/>
    <d v="2020-08-26T00:00:00"/>
    <n v="170"/>
    <x v="284"/>
  </r>
  <r>
    <s v="Vanguard Dermatology"/>
    <s v="Vanguard Dermatology"/>
    <x v="12"/>
    <d v="2020-08-26T00:00:00"/>
    <n v="47"/>
    <x v="284"/>
  </r>
  <r>
    <s v="Northeast Dermatology Associates"/>
    <s v="Northeast Dermatology Associates"/>
    <x v="38"/>
    <d v="2020-08-26T00:00:00"/>
    <n v="32"/>
    <x v="284"/>
  </r>
  <r>
    <s v="Northeast Dermatology Associates"/>
    <s v="Northeast Dermatology Associates"/>
    <x v="53"/>
    <d v="2020-08-26T00:00:00"/>
    <n v="72"/>
    <x v="284"/>
  </r>
  <r>
    <s v="Northeast Dermatology Associates"/>
    <s v="Northeast Dermatology Associates"/>
    <x v="55"/>
    <d v="2020-08-26T00:00:00"/>
    <n v="20"/>
    <x v="284"/>
  </r>
  <r>
    <s v="North Pacific Dermatology"/>
    <s v="North Pacific Dermatology"/>
    <x v="68"/>
    <d v="2020-08-26T00:00:00"/>
    <n v="1"/>
    <x v="284"/>
  </r>
  <r>
    <s v="North Pacific Dermatology"/>
    <s v="North Pacific Dermatology"/>
    <x v="4"/>
    <d v="2020-08-26T00:00:00"/>
    <n v="14"/>
    <x v="284"/>
  </r>
  <r>
    <s v="North Pacific Dermatology"/>
    <s v="North Pacific Dermatology"/>
    <x v="33"/>
    <d v="2020-08-26T00:00:00"/>
    <n v="54"/>
    <x v="284"/>
  </r>
  <r>
    <s v="Vanguard Dermatology"/>
    <s v="Vanguard Dermatology"/>
    <x v="47"/>
    <d v="2020-08-26T00:00:00"/>
    <n v="43"/>
    <x v="284"/>
  </r>
  <r>
    <s v="The Dermatology Group  "/>
    <s v="The Dermatology Group"/>
    <x v="76"/>
    <d v="2020-08-26T00:00:00"/>
    <n v="58"/>
    <x v="284"/>
  </r>
  <r>
    <s v="Northeast Dermatology Associates"/>
    <s v="South Shore Skin Center"/>
    <x v="9"/>
    <d v="2020-08-26T00:00:00"/>
    <n v="145"/>
    <x v="284"/>
  </r>
  <r>
    <s v="Northeast Dermatology Associates"/>
    <s v="South Shore Skin Center"/>
    <x v="57"/>
    <d v="2020-08-26T00:00:00"/>
    <n v="143"/>
    <x v="284"/>
  </r>
  <r>
    <s v="Semler Dermatology"/>
    <s v="Semler Dermatology"/>
    <x v="61"/>
    <d v="2020-08-26T00:00:00"/>
    <n v="47"/>
    <x v="284"/>
  </r>
  <r>
    <s v="Pacific Dermatology Specialists"/>
    <s v="Pacific Dermatology Specialists"/>
    <x v="42"/>
    <d v="2020-08-26T00:00:00"/>
    <n v="33"/>
    <x v="284"/>
  </r>
  <r>
    <s v="Southeast Dermatology Specialists  "/>
    <s v="Southeast Dermatology Specialists"/>
    <x v="62"/>
    <d v="2020-08-26T00:00:00"/>
    <n v="66"/>
    <x v="284"/>
  </r>
  <r>
    <s v="Northeast Dermatology Associates"/>
    <s v="Dermatology of Cape Cod"/>
    <x v="34"/>
    <d v="2020-08-26T00:00:00"/>
    <n v="76"/>
    <x v="284"/>
  </r>
  <r>
    <s v="Northeast Dermatology Associates"/>
    <s v="Northeast Dermatology Associates"/>
    <x v="37"/>
    <d v="2020-08-26T00:00:00"/>
    <n v="104"/>
    <x v="284"/>
  </r>
  <r>
    <s v="Northeast Dermatology Associates"/>
    <s v="Northeast Dermatology Associates"/>
    <x v="39"/>
    <d v="2020-08-26T00:00:00"/>
    <n v="21"/>
    <x v="284"/>
  </r>
  <r>
    <s v="Northeast Dermatology Associates"/>
    <s v="Northeast Dermatology Associates"/>
    <x v="67"/>
    <d v="2020-08-26T00:00:00"/>
    <n v="44"/>
    <x v="284"/>
  </r>
  <r>
    <s v="Northeast Dermatology Associates"/>
    <s v="Northeast Dermatology Associates"/>
    <x v="54"/>
    <d v="2020-08-26T00:00:00"/>
    <n v="56"/>
    <x v="284"/>
  </r>
  <r>
    <s v="Pacific Dermatology Specialists"/>
    <s v="Pacific Dermatology Specialists"/>
    <x v="73"/>
    <d v="2020-08-26T00:00:00"/>
    <n v="6"/>
    <x v="284"/>
  </r>
  <r>
    <s v="Pacific Dermatology Specialists"/>
    <s v="Pacific Dermatology Specialists"/>
    <x v="59"/>
    <d v="2020-08-26T00:00:00"/>
    <n v="21"/>
    <x v="284"/>
  </r>
  <r>
    <s v="Southeast Dermatology Specialists  "/>
    <s v="Southeast Dermatology Specialists"/>
    <x v="43"/>
    <d v="2020-08-26T00:00:00"/>
    <n v="46"/>
    <x v="284"/>
  </r>
  <r>
    <s v="Pacific Dermatology Specialists"/>
    <s v="Pacific Dermatology Specialists"/>
    <x v="41"/>
    <d v="2020-08-26T00:00:00"/>
    <n v="19"/>
    <x v="284"/>
  </r>
  <r>
    <s v="The Dermatology Group  "/>
    <s v="The Dermatology Group"/>
    <x v="25"/>
    <d v="2020-08-26T00:00:00"/>
    <n v="35"/>
    <x v="284"/>
  </r>
  <r>
    <s v="The Dermatology Group  "/>
    <s v="The Dermatology Group"/>
    <x v="24"/>
    <d v="2020-08-25T00:00:00"/>
    <n v="173"/>
    <x v="285"/>
  </r>
  <r>
    <s v="Pacific Dermatology Specialists"/>
    <s v="Pacific Dermatology Specialists"/>
    <x v="42"/>
    <d v="2020-08-25T00:00:00"/>
    <n v="34"/>
    <x v="285"/>
  </r>
  <r>
    <s v="Southeast Dermatology Specialists  "/>
    <s v="Southeast Dermatology Specialists"/>
    <x v="62"/>
    <d v="2020-08-25T00:00:00"/>
    <n v="28"/>
    <x v="285"/>
  </r>
  <r>
    <s v="Northeast Dermatology Associates"/>
    <s v="South Shore Skin Center"/>
    <x v="57"/>
    <d v="2020-08-25T00:00:00"/>
    <n v="216"/>
    <x v="285"/>
  </r>
  <r>
    <s v="Northeast Dermatology Associates"/>
    <s v="Northeast Dermatology Associates"/>
    <x v="55"/>
    <d v="2020-08-25T00:00:00"/>
    <n v="22"/>
    <x v="285"/>
  </r>
  <r>
    <s v="Northeast Dermatology Associates"/>
    <s v="Northeast Dermatology Associates"/>
    <x v="53"/>
    <d v="2020-08-25T00:00:00"/>
    <n v="87"/>
    <x v="285"/>
  </r>
  <r>
    <s v="Northeast Dermatology Associates"/>
    <s v="Northeast Dermatology Associates"/>
    <x v="22"/>
    <d v="2020-08-25T00:00:00"/>
    <n v="48"/>
    <x v="285"/>
  </r>
  <r>
    <s v="Northeast Dermatology Associates"/>
    <s v="Northeast Dermatology Associates"/>
    <x v="21"/>
    <d v="2020-08-25T00:00:00"/>
    <n v="38"/>
    <x v="285"/>
  </r>
  <r>
    <s v="Northeast Dermatology Associates"/>
    <s v="Northeast Dermatology Associates"/>
    <x v="71"/>
    <d v="2020-08-25T00:00:00"/>
    <n v="1"/>
    <x v="285"/>
  </r>
  <r>
    <s v="Northeast Dermatology Associates"/>
    <s v="Northeast Dermatology Associates"/>
    <x v="18"/>
    <d v="2020-08-25T00:00:00"/>
    <n v="46"/>
    <x v="285"/>
  </r>
  <r>
    <s v="Northeast Dermatology Associates"/>
    <s v="Brookline Dermatology Associates"/>
    <x v="16"/>
    <d v="2020-08-25T00:00:00"/>
    <n v="37"/>
    <x v="285"/>
  </r>
  <r>
    <s v="North Pacific Dermatology"/>
    <s v="North Pacific Dermatology"/>
    <x v="33"/>
    <d v="2020-08-25T00:00:00"/>
    <n v="55"/>
    <x v="285"/>
  </r>
  <r>
    <s v="Pacific Dermatology Specialists"/>
    <s v="Pacific Dermatology Specialists"/>
    <x v="41"/>
    <d v="2020-08-25T00:00:00"/>
    <n v="2"/>
    <x v="285"/>
  </r>
  <r>
    <s v="Pacific Dermatology Specialists"/>
    <s v="Pacific Dermatology Specialists"/>
    <x v="60"/>
    <d v="2020-08-25T00:00:00"/>
    <n v="34"/>
    <x v="285"/>
  </r>
  <r>
    <s v="Northeast Dermatology Associates"/>
    <s v="Northeast Dermatology Associates"/>
    <x v="8"/>
    <d v="2020-08-25T00:00:00"/>
    <n v="44"/>
    <x v="285"/>
  </r>
  <r>
    <s v="Pacific Dermatology Specialists"/>
    <s v="Pacific Dermatology Specialists"/>
    <x v="72"/>
    <d v="2020-08-25T00:00:00"/>
    <n v="22"/>
    <x v="285"/>
  </r>
  <r>
    <s v="Pacific Dermatology Specialists"/>
    <s v="Pacific Dermatology Specialists"/>
    <x v="73"/>
    <d v="2020-08-25T00:00:00"/>
    <n v="15"/>
    <x v="285"/>
  </r>
  <r>
    <s v="Pacific Dermatology Specialists"/>
    <s v="Pacific Dermatology Specialists"/>
    <x v="59"/>
    <d v="2020-08-25T00:00:00"/>
    <n v="33"/>
    <x v="285"/>
  </r>
  <r>
    <s v="Vanguard Dermatology"/>
    <s v="Vanguard Dermatology"/>
    <x v="108"/>
    <d v="2020-08-25T00:00:00"/>
    <n v="14"/>
    <x v="285"/>
  </r>
  <r>
    <s v="Vanguard Dermatology"/>
    <s v="Vanguard Dermatology"/>
    <x v="46"/>
    <d v="2020-08-25T00:00:00"/>
    <n v="37"/>
    <x v="285"/>
  </r>
  <r>
    <s v="Northeast Dermatology Associates"/>
    <s v="Northeast Dermatology Associates"/>
    <x v="5"/>
    <d v="2020-08-25T00:00:00"/>
    <n v="103"/>
    <x v="285"/>
  </r>
  <r>
    <s v="Northeast Dermatology Associates"/>
    <s v="Dermatology of Cape Cod"/>
    <x v="34"/>
    <d v="2020-08-25T00:00:00"/>
    <n v="74"/>
    <x v="285"/>
  </r>
  <r>
    <s v="Northeast Dermatology Associates"/>
    <s v="Northeast Dermatology Associates"/>
    <x v="36"/>
    <d v="2020-08-25T00:00:00"/>
    <n v="113"/>
    <x v="285"/>
  </r>
  <r>
    <s v="Northeast Dermatology Associates"/>
    <s v="Northeast Dermatology Associates"/>
    <x v="35"/>
    <d v="2020-08-25T00:00:00"/>
    <n v="66"/>
    <x v="285"/>
  </r>
  <r>
    <s v="Northeast Dermatology Associates"/>
    <s v="Northeast Dermatology Associates"/>
    <x v="39"/>
    <d v="2020-08-25T00:00:00"/>
    <n v="23"/>
    <x v="285"/>
  </r>
  <r>
    <s v="Northeast Dermatology Associates"/>
    <s v="Northeast Dermatology Associates"/>
    <x v="37"/>
    <d v="2020-08-25T00:00:00"/>
    <n v="79"/>
    <x v="285"/>
  </r>
  <r>
    <s v="Northeast Dermatology Associates"/>
    <s v="Northeast Dermatology Associates"/>
    <x v="7"/>
    <d v="2020-08-25T00:00:00"/>
    <n v="48"/>
    <x v="285"/>
  </r>
  <r>
    <s v="The Dermatology Group  "/>
    <s v="The Dermatology Group"/>
    <x v="77"/>
    <d v="2020-08-25T00:00:00"/>
    <n v="2"/>
    <x v="285"/>
  </r>
  <r>
    <s v="The Dermatology Group  "/>
    <s v="The Dermatology Group"/>
    <x v="26"/>
    <d v="2020-08-25T00:00:00"/>
    <n v="59"/>
    <x v="285"/>
  </r>
  <r>
    <s v="The Dermatology Group  "/>
    <s v="Swan Dermatology &amp; Aesthetics"/>
    <x v="11"/>
    <d v="2020-08-25T00:00:00"/>
    <n v="43"/>
    <x v="285"/>
  </r>
  <r>
    <s v="The Dermatology Group  "/>
    <s v="The Dermatology Group"/>
    <x v="76"/>
    <d v="2020-08-25T00:00:00"/>
    <n v="60"/>
    <x v="285"/>
  </r>
  <r>
    <s v="Northeast Dermatology Associates"/>
    <s v="South Shore Skin Center"/>
    <x v="9"/>
    <d v="2020-08-25T00:00:00"/>
    <n v="149"/>
    <x v="285"/>
  </r>
  <r>
    <s v="Semler Dermatology"/>
    <s v="Semler Dermatology"/>
    <x v="61"/>
    <d v="2020-08-25T00:00:00"/>
    <n v="90"/>
    <x v="285"/>
  </r>
  <r>
    <s v="North Pacific Dermatology"/>
    <s v="North Pacific Dermatology"/>
    <x v="68"/>
    <d v="2020-08-25T00:00:00"/>
    <n v="1"/>
    <x v="285"/>
  </r>
  <r>
    <s v="Northeast Dermatology Associates"/>
    <s v="Northeast Dermatology Associates"/>
    <x v="19"/>
    <d v="2020-08-25T00:00:00"/>
    <n v="22"/>
    <x v="285"/>
  </r>
  <r>
    <s v="North Pacific Dermatology"/>
    <s v="North Pacific Dermatology"/>
    <x v="4"/>
    <d v="2020-08-25T00:00:00"/>
    <n v="23"/>
    <x v="285"/>
  </r>
  <r>
    <s v="North Pacific Dermatology"/>
    <s v="Eastside Dermatology"/>
    <x v="3"/>
    <d v="2020-08-25T00:00:00"/>
    <n v="28"/>
    <x v="285"/>
  </r>
  <r>
    <s v="Northeast Dermatology Associates"/>
    <s v="Northeast Dermatology Associates"/>
    <x v="38"/>
    <d v="2020-08-25T00:00:00"/>
    <n v="74"/>
    <x v="285"/>
  </r>
  <r>
    <s v="Northeast Dermatology Associates"/>
    <s v="Northeast Dermatology Associates"/>
    <x v="67"/>
    <d v="2020-08-25T00:00:00"/>
    <n v="18"/>
    <x v="285"/>
  </r>
  <r>
    <s v="Southeast Dermatology Specialists  "/>
    <s v="Southeast Dermatology Specialists"/>
    <x v="43"/>
    <d v="2020-08-25T00:00:00"/>
    <n v="36"/>
    <x v="285"/>
  </r>
  <r>
    <s v="The Dermatology Group  "/>
    <s v="The Dermatology Group"/>
    <x v="25"/>
    <d v="2020-08-25T00:00:00"/>
    <n v="32"/>
    <x v="285"/>
  </r>
  <r>
    <s v="Vanguard Dermatology"/>
    <s v="Vanguard Dermatology"/>
    <x v="13"/>
    <d v="2020-08-25T00:00:00"/>
    <n v="49"/>
    <x v="285"/>
  </r>
  <r>
    <s v="Vanguard Dermatology"/>
    <s v="Vanguard Dermatology"/>
    <x v="47"/>
    <d v="2020-08-25T00:00:00"/>
    <n v="2"/>
    <x v="285"/>
  </r>
  <r>
    <s v="The Dermatology Group  "/>
    <s v="The Dermatology Group"/>
    <x v="77"/>
    <d v="2020-08-24T00:00:00"/>
    <n v="57"/>
    <x v="286"/>
  </r>
  <r>
    <s v="The Dermatology Group  "/>
    <s v="The Dermatology Group"/>
    <x v="76"/>
    <d v="2020-08-24T00:00:00"/>
    <n v="27"/>
    <x v="286"/>
  </r>
  <r>
    <s v="Southeast Dermatology Specialists  "/>
    <s v="Southeast Dermatology Specialists"/>
    <x v="62"/>
    <d v="2020-08-24T00:00:00"/>
    <n v="64"/>
    <x v="286"/>
  </r>
  <r>
    <s v="Semler Dermatology"/>
    <s v="Semler Dermatology"/>
    <x v="61"/>
    <d v="2020-08-24T00:00:00"/>
    <n v="96"/>
    <x v="286"/>
  </r>
  <r>
    <s v="Pacific Dermatology Specialists"/>
    <s v="Pacific Dermatology Specialists"/>
    <x v="72"/>
    <d v="2020-08-24T00:00:00"/>
    <n v="15"/>
    <x v="286"/>
  </r>
  <r>
    <s v="Pacific Dermatology Specialists"/>
    <s v="Pacific Dermatology Specialists"/>
    <x v="59"/>
    <d v="2020-08-24T00:00:00"/>
    <n v="27"/>
    <x v="286"/>
  </r>
  <r>
    <s v="Northeast Dermatology Associates"/>
    <s v="South Shore Skin Center"/>
    <x v="57"/>
    <d v="2020-08-24T00:00:00"/>
    <n v="63"/>
    <x v="286"/>
  </r>
  <r>
    <s v="Northeast Dermatology Associates"/>
    <s v="Northeast Dermatology Associates"/>
    <x v="54"/>
    <d v="2020-08-24T00:00:00"/>
    <n v="1"/>
    <x v="286"/>
  </r>
  <r>
    <s v="Northeast Dermatology Associates"/>
    <s v="Northeast Dermatology Associates"/>
    <x v="55"/>
    <d v="2020-08-24T00:00:00"/>
    <n v="26"/>
    <x v="286"/>
  </r>
  <r>
    <s v="Northeast Dermatology Associates"/>
    <s v="Northeast Dermatology Associates"/>
    <x v="53"/>
    <d v="2020-08-24T00:00:00"/>
    <n v="64"/>
    <x v="286"/>
  </r>
  <r>
    <s v="Northeast Dermatology Associates"/>
    <s v="Northeast Dermatology Associates"/>
    <x v="39"/>
    <d v="2020-08-24T00:00:00"/>
    <n v="29"/>
    <x v="286"/>
  </r>
  <r>
    <s v="Northeast Dermatology Associates"/>
    <s v="Northeast Dermatology Associates"/>
    <x v="71"/>
    <d v="2020-08-24T00:00:00"/>
    <n v="1"/>
    <x v="286"/>
  </r>
  <r>
    <s v="North Pacific Dermatology"/>
    <s v="North Pacific Dermatology"/>
    <x v="68"/>
    <d v="2020-08-24T00:00:00"/>
    <n v="2"/>
    <x v="286"/>
  </r>
  <r>
    <s v="Northeast Dermatology Associates"/>
    <s v="Northeast Dermatology Associates"/>
    <x v="36"/>
    <d v="2020-08-24T00:00:00"/>
    <n v="102"/>
    <x v="286"/>
  </r>
  <r>
    <s v="Northeast Dermatology Associates"/>
    <s v="Northeast Dermatology Associates"/>
    <x v="35"/>
    <d v="2020-08-24T00:00:00"/>
    <n v="62"/>
    <x v="286"/>
  </r>
  <r>
    <s v="Northeast Dermatology Associates"/>
    <s v="Northeast Dermatology Associates"/>
    <x v="67"/>
    <d v="2020-08-24T00:00:00"/>
    <n v="53"/>
    <x v="286"/>
  </r>
  <r>
    <s v="Northeast Dermatology Associates"/>
    <s v="Northeast Dermatology Associates"/>
    <x v="37"/>
    <d v="2020-08-24T00:00:00"/>
    <n v="76"/>
    <x v="286"/>
  </r>
  <r>
    <s v="Northeast Dermatology Associates"/>
    <s v="Northeast Dermatology Associates"/>
    <x v="38"/>
    <d v="2020-08-24T00:00:00"/>
    <n v="55"/>
    <x v="286"/>
  </r>
  <r>
    <s v="Northeast Dermatology Associates"/>
    <s v="Dermatology of Cape Cod"/>
    <x v="34"/>
    <d v="2020-08-24T00:00:00"/>
    <n v="86"/>
    <x v="286"/>
  </r>
  <r>
    <s v="North Pacific Dermatology"/>
    <s v="North Pacific Dermatology"/>
    <x v="33"/>
    <d v="2020-08-24T00:00:00"/>
    <n v="59"/>
    <x v="286"/>
  </r>
  <r>
    <s v="Pacific Dermatology Specialists"/>
    <s v="Pacific Dermatology Specialists"/>
    <x v="41"/>
    <d v="2020-08-24T00:00:00"/>
    <n v="21"/>
    <x v="286"/>
  </r>
  <r>
    <s v="Southeast Dermatology Specialists  "/>
    <s v="Southeast Dermatology Specialists"/>
    <x v="43"/>
    <d v="2020-08-24T00:00:00"/>
    <n v="39"/>
    <x v="286"/>
  </r>
  <r>
    <s v="Pacific Dermatology Specialists"/>
    <s v="Pacific Dermatology Specialists"/>
    <x v="73"/>
    <d v="2020-08-24T00:00:00"/>
    <n v="21"/>
    <x v="286"/>
  </r>
  <r>
    <s v="Vanguard Dermatology"/>
    <s v="Vanguard Dermatology"/>
    <x v="47"/>
    <d v="2020-08-24T00:00:00"/>
    <n v="2"/>
    <x v="286"/>
  </r>
  <r>
    <s v="Vanguard Dermatology"/>
    <s v="Vanguard Dermatology"/>
    <x v="46"/>
    <d v="2020-08-24T00:00:00"/>
    <n v="38"/>
    <x v="286"/>
  </r>
  <r>
    <s v="Northeast Dermatology Associates"/>
    <s v="Northeast Dermatology Associates"/>
    <x v="22"/>
    <d v="2020-08-24T00:00:00"/>
    <n v="100"/>
    <x v="286"/>
  </r>
  <r>
    <s v="Northeast Dermatology Associates"/>
    <s v="Northeast Dermatology Associates"/>
    <x v="20"/>
    <d v="2020-08-24T00:00:00"/>
    <n v="26"/>
    <x v="286"/>
  </r>
  <r>
    <s v="Northeast Dermatology Associates"/>
    <s v="Brookline Dermatology Associates"/>
    <x v="17"/>
    <d v="2020-08-24T00:00:00"/>
    <n v="12"/>
    <x v="286"/>
  </r>
  <r>
    <s v="Northeast Dermatology Associates"/>
    <s v="Northeast Dermatology Associates"/>
    <x v="18"/>
    <d v="2020-08-24T00:00:00"/>
    <n v="93"/>
    <x v="286"/>
  </r>
  <r>
    <s v="Northeast Dermatology Associates"/>
    <s v="Brookline Dermatology Associates"/>
    <x v="16"/>
    <d v="2020-08-24T00:00:00"/>
    <n v="19"/>
    <x v="286"/>
  </r>
  <r>
    <s v="Vanguard Dermatology"/>
    <s v="Vanguard Dermatology"/>
    <x v="27"/>
    <d v="2020-08-24T00:00:00"/>
    <n v="43"/>
    <x v="286"/>
  </r>
  <r>
    <s v="Vanguard Dermatology"/>
    <s v="Vanguard Dermatology"/>
    <x v="107"/>
    <d v="2020-08-24T00:00:00"/>
    <n v="1"/>
    <x v="286"/>
  </r>
  <r>
    <s v="The Dermatology Group  "/>
    <s v="The Dermatology Group"/>
    <x v="25"/>
    <d v="2020-08-24T00:00:00"/>
    <n v="21"/>
    <x v="286"/>
  </r>
  <r>
    <s v="The Dermatology Group  "/>
    <s v="The Dermatology Group"/>
    <x v="26"/>
    <d v="2020-08-24T00:00:00"/>
    <n v="43"/>
    <x v="286"/>
  </r>
  <r>
    <s v="The Dermatology Group  "/>
    <s v="The Dermatology Group"/>
    <x v="24"/>
    <d v="2020-08-24T00:00:00"/>
    <n v="171"/>
    <x v="286"/>
  </r>
  <r>
    <s v="Pacific Dermatology Specialists"/>
    <s v="Pacific Dermatology Specialists"/>
    <x v="110"/>
    <d v="2020-08-24T00:00:00"/>
    <n v="1"/>
    <x v="286"/>
  </r>
  <r>
    <s v="Northeast Dermatology Associates"/>
    <s v="Northeast Dermatology Associates"/>
    <x v="5"/>
    <d v="2020-08-24T00:00:00"/>
    <n v="101"/>
    <x v="286"/>
  </r>
  <r>
    <s v="North Pacific Dermatology"/>
    <s v="North Pacific Dermatology"/>
    <x v="4"/>
    <d v="2020-08-24T00:00:00"/>
    <n v="11"/>
    <x v="286"/>
  </r>
  <r>
    <s v="North Pacific Dermatology"/>
    <s v="Eastside Dermatology"/>
    <x v="3"/>
    <d v="2020-08-24T00:00:00"/>
    <n v="29"/>
    <x v="286"/>
  </r>
  <r>
    <s v="Northeast Dermatology Associates"/>
    <s v="Northeast Dermatology Associates"/>
    <x v="7"/>
    <d v="2020-08-24T00:00:00"/>
    <n v="25"/>
    <x v="286"/>
  </r>
  <r>
    <s v="Northeast Dermatology Associates"/>
    <s v="South Shore Skin Center"/>
    <x v="9"/>
    <d v="2020-08-24T00:00:00"/>
    <n v="137"/>
    <x v="286"/>
  </r>
  <r>
    <s v="Northeast Dermatology Associates"/>
    <s v="Northeast Dermatology Associates"/>
    <x v="8"/>
    <d v="2020-08-24T00:00:00"/>
    <n v="21"/>
    <x v="286"/>
  </r>
  <r>
    <s v="Pacific Dermatology Specialists"/>
    <s v="Pacific Dermatology Specialists"/>
    <x v="65"/>
    <d v="2020-08-24T00:00:00"/>
    <n v="30"/>
    <x v="286"/>
  </r>
  <r>
    <s v="Northeast Dermatology Associates"/>
    <s v="South Shore Skin Center"/>
    <x v="10"/>
    <d v="2020-08-24T00:00:00"/>
    <n v="4"/>
    <x v="286"/>
  </r>
  <r>
    <s v="The Dermatology Group  "/>
    <s v="Swan Dermatology &amp; Aesthetics"/>
    <x v="11"/>
    <d v="2020-08-24T00:00:00"/>
    <n v="46"/>
    <x v="286"/>
  </r>
  <r>
    <s v="Vanguard Dermatology"/>
    <s v="Vanguard Dermatology"/>
    <x v="12"/>
    <d v="2020-08-24T00:00:00"/>
    <n v="53"/>
    <x v="286"/>
  </r>
  <r>
    <s v="Vanguard Dermatology"/>
    <s v="Vanguard Dermatology"/>
    <x v="13"/>
    <d v="2020-08-24T00:00:00"/>
    <n v="81"/>
    <x v="286"/>
  </r>
  <r>
    <s v="Vanguard Dermatology"/>
    <s v="Vanguard Dermatology"/>
    <x v="12"/>
    <d v="2020-08-21T00:00:00"/>
    <n v="26"/>
    <x v="287"/>
  </r>
  <r>
    <s v="Northeast Dermatology Associates"/>
    <s v="Northeast Dermatology Associates"/>
    <x v="8"/>
    <d v="2020-08-21T00:00:00"/>
    <n v="19"/>
    <x v="287"/>
  </r>
  <r>
    <s v="North Pacific Dermatology"/>
    <s v="Eastside Dermatology"/>
    <x v="3"/>
    <d v="2020-08-21T00:00:00"/>
    <n v="51"/>
    <x v="287"/>
  </r>
  <r>
    <s v="North Pacific Dermatology"/>
    <s v="North Pacific Dermatology"/>
    <x v="4"/>
    <d v="2020-08-21T00:00:00"/>
    <n v="30"/>
    <x v="287"/>
  </r>
  <r>
    <s v="Northeast Dermatology Associates"/>
    <s v="Northeast Dermatology Associates"/>
    <x v="5"/>
    <d v="2020-08-21T00:00:00"/>
    <n v="52"/>
    <x v="287"/>
  </r>
  <r>
    <s v="The Dermatology Group  "/>
    <s v="The Dermatology Group"/>
    <x v="24"/>
    <d v="2020-08-21T00:00:00"/>
    <n v="102"/>
    <x v="287"/>
  </r>
  <r>
    <s v="The Dermatology Group  "/>
    <s v="Swan Dermatology &amp; Aesthetics"/>
    <x v="11"/>
    <d v="2020-08-21T00:00:00"/>
    <n v="41"/>
    <x v="287"/>
  </r>
  <r>
    <s v="The Dermatology Group  "/>
    <s v="The Dermatology Group"/>
    <x v="26"/>
    <d v="2020-08-21T00:00:00"/>
    <n v="1"/>
    <x v="287"/>
  </r>
  <r>
    <s v="Vanguard Dermatology"/>
    <s v="Vanguard Dermatology"/>
    <x v="107"/>
    <d v="2020-08-21T00:00:00"/>
    <n v="1"/>
    <x v="287"/>
  </r>
  <r>
    <s v="Vanguard Dermatology"/>
    <s v="Vanguard Dermatology"/>
    <x v="27"/>
    <d v="2020-08-21T00:00:00"/>
    <n v="1"/>
    <x v="287"/>
  </r>
  <r>
    <s v="Northeast Dermatology Associates"/>
    <s v="Brookline Dermatology Associates"/>
    <x v="16"/>
    <d v="2020-08-21T00:00:00"/>
    <n v="31"/>
    <x v="287"/>
  </r>
  <r>
    <s v="Northeast Dermatology Associates"/>
    <s v="Northeast Dermatology Associates"/>
    <x v="18"/>
    <d v="2020-08-21T00:00:00"/>
    <n v="1"/>
    <x v="287"/>
  </r>
  <r>
    <s v="Northeast Dermatology Associates"/>
    <s v="Northeast Dermatology Associates"/>
    <x v="22"/>
    <d v="2020-08-21T00:00:00"/>
    <n v="109"/>
    <x v="287"/>
  </r>
  <r>
    <s v="Vanguard Dermatology"/>
    <s v="Vanguard Dermatology"/>
    <x v="46"/>
    <d v="2020-08-21T00:00:00"/>
    <n v="26"/>
    <x v="287"/>
  </r>
  <r>
    <s v="The Dermatology Group  "/>
    <s v="The Dermatology Group"/>
    <x v="25"/>
    <d v="2020-08-21T00:00:00"/>
    <n v="11"/>
    <x v="287"/>
  </r>
  <r>
    <s v="Pacific Dermatology Specialists"/>
    <s v="Pacific Dermatology Specialists"/>
    <x v="73"/>
    <d v="2020-08-21T00:00:00"/>
    <n v="1"/>
    <x v="287"/>
  </r>
  <r>
    <s v="Southeast Dermatology Specialists  "/>
    <s v="Southeast Dermatology Specialists"/>
    <x v="43"/>
    <d v="2020-08-21T00:00:00"/>
    <n v="35"/>
    <x v="287"/>
  </r>
  <r>
    <s v="Northeast Dermatology Associates"/>
    <s v="Dermatology of Cape Cod"/>
    <x v="34"/>
    <d v="2020-08-21T00:00:00"/>
    <n v="14"/>
    <x v="287"/>
  </r>
  <r>
    <s v="Northeast Dermatology Associates"/>
    <s v="Northeast Dermatology Associates"/>
    <x v="38"/>
    <d v="2020-08-21T00:00:00"/>
    <n v="54"/>
    <x v="287"/>
  </r>
  <r>
    <s v="Northeast Dermatology Associates"/>
    <s v="Northeast Dermatology Associates"/>
    <x v="37"/>
    <d v="2020-08-21T00:00:00"/>
    <n v="116"/>
    <x v="287"/>
  </r>
  <r>
    <s v="Northeast Dermatology Associates"/>
    <s v="Northeast Dermatology Associates"/>
    <x v="35"/>
    <d v="2020-08-21T00:00:00"/>
    <n v="31"/>
    <x v="287"/>
  </r>
  <r>
    <s v="Northeast Dermatology Associates"/>
    <s v="Northeast Dermatology Associates"/>
    <x v="36"/>
    <d v="2020-08-21T00:00:00"/>
    <n v="49"/>
    <x v="287"/>
  </r>
  <r>
    <s v="North Pacific Dermatology"/>
    <s v="North Pacific Dermatology"/>
    <x v="33"/>
    <d v="2020-08-21T00:00:00"/>
    <n v="21"/>
    <x v="287"/>
  </r>
  <r>
    <s v="Northeast Dermatology Associates"/>
    <s v="Northeast Dermatology Associates"/>
    <x v="56"/>
    <d v="2020-08-21T00:00:00"/>
    <n v="11"/>
    <x v="287"/>
  </r>
  <r>
    <s v="Northeast Dermatology Associates"/>
    <s v="Northeast Dermatology Associates"/>
    <x v="53"/>
    <d v="2020-08-21T00:00:00"/>
    <n v="21"/>
    <x v="287"/>
  </r>
  <r>
    <s v="Northeast Dermatology Associates"/>
    <s v="Northeast Dermatology Associates"/>
    <x v="55"/>
    <d v="2020-08-21T00:00:00"/>
    <n v="20"/>
    <x v="287"/>
  </r>
  <r>
    <s v="Northeast Dermatology Associates"/>
    <s v="Northeast Dermatology Associates"/>
    <x v="54"/>
    <d v="2020-08-21T00:00:00"/>
    <n v="31"/>
    <x v="287"/>
  </r>
  <r>
    <s v="Northeast Dermatology Associates"/>
    <s v="South Shore Skin Center"/>
    <x v="57"/>
    <d v="2020-08-21T00:00:00"/>
    <n v="125"/>
    <x v="287"/>
  </r>
  <r>
    <s v="Northeast Dermatology Associates"/>
    <s v="South Shore Skin Center"/>
    <x v="9"/>
    <d v="2020-08-21T00:00:00"/>
    <n v="104"/>
    <x v="287"/>
  </r>
  <r>
    <s v="Semler Dermatology"/>
    <s v="Semler Dermatology"/>
    <x v="61"/>
    <d v="2020-08-21T00:00:00"/>
    <n v="12"/>
    <x v="287"/>
  </r>
  <r>
    <s v="Pacific Dermatology Specialists"/>
    <s v="Pacific Dermatology Specialists"/>
    <x v="42"/>
    <d v="2020-08-21T00:00:00"/>
    <n v="32"/>
    <x v="287"/>
  </r>
  <r>
    <s v="Southeast Dermatology Specialists  "/>
    <s v="Southeast Dermatology Specialists"/>
    <x v="62"/>
    <d v="2020-08-21T00:00:00"/>
    <n v="29"/>
    <x v="287"/>
  </r>
  <r>
    <s v="Vanguard Dermatology"/>
    <s v="Vanguard Dermatology"/>
    <x v="84"/>
    <d v="2020-08-21T00:00:00"/>
    <n v="17"/>
    <x v="287"/>
  </r>
  <r>
    <s v="Vanguard Dermatology"/>
    <s v="Vanguard Dermatology"/>
    <x v="88"/>
    <d v="2020-08-21T00:00:00"/>
    <n v="1"/>
    <x v="287"/>
  </r>
  <r>
    <s v="Vanguard Dermatology"/>
    <s v="Vanguard Dermatology"/>
    <x v="46"/>
    <d v="2020-08-20T00:00:00"/>
    <n v="54"/>
    <x v="288"/>
  </r>
  <r>
    <s v="Vanguard Dermatology"/>
    <s v="Vanguard Dermatology"/>
    <x v="102"/>
    <d v="2020-08-20T00:00:00"/>
    <n v="2"/>
    <x v="288"/>
  </r>
  <r>
    <s v="Vanguard Dermatology"/>
    <s v="Vanguard Dermatology"/>
    <x v="12"/>
    <d v="2020-08-20T00:00:00"/>
    <n v="48"/>
    <x v="288"/>
  </r>
  <r>
    <s v="The Dermatology Group  "/>
    <s v="Swan Dermatology &amp; Aesthetics"/>
    <x v="11"/>
    <d v="2020-08-20T00:00:00"/>
    <n v="21"/>
    <x v="288"/>
  </r>
  <r>
    <s v="Pacific Dermatology Specialists"/>
    <s v="Pacific Dermatology Specialists"/>
    <x v="41"/>
    <d v="2020-08-20T00:00:00"/>
    <n v="37"/>
    <x v="288"/>
  </r>
  <r>
    <s v="Northeast Dermatology Associates"/>
    <s v="Northeast Dermatology Associates"/>
    <x v="8"/>
    <d v="2020-08-20T00:00:00"/>
    <n v="53"/>
    <x v="288"/>
  </r>
  <r>
    <s v="Pacific Dermatology Specialists"/>
    <s v="Pacific Dermatology Specialists"/>
    <x v="73"/>
    <d v="2020-08-20T00:00:00"/>
    <n v="3"/>
    <x v="288"/>
  </r>
  <r>
    <s v="Pacific Dermatology Specialists"/>
    <s v="Pacific Dermatology Specialists"/>
    <x v="106"/>
    <d v="2020-08-20T00:00:00"/>
    <n v="1"/>
    <x v="288"/>
  </r>
  <r>
    <s v="Northeast Dermatology Associates"/>
    <s v="Northeast Dermatology Associates"/>
    <x v="35"/>
    <d v="2020-08-20T00:00:00"/>
    <n v="62"/>
    <x v="288"/>
  </r>
  <r>
    <s v="Northeast Dermatology Associates"/>
    <s v="Northeast Dermatology Associates"/>
    <x v="36"/>
    <d v="2020-08-20T00:00:00"/>
    <n v="41"/>
    <x v="288"/>
  </r>
  <r>
    <s v="Northeast Dermatology Associates"/>
    <s v="Northeast Dermatology Associates"/>
    <x v="37"/>
    <d v="2020-08-20T00:00:00"/>
    <n v="92"/>
    <x v="288"/>
  </r>
  <r>
    <s v="Northeast Dermatology Associates"/>
    <s v="Northeast Dermatology Associates"/>
    <x v="7"/>
    <d v="2020-08-20T00:00:00"/>
    <n v="48"/>
    <x v="288"/>
  </r>
  <r>
    <s v="Northeast Dermatology Associates"/>
    <s v="Dermatology of Cape Cod"/>
    <x v="34"/>
    <d v="2020-08-20T00:00:00"/>
    <n v="98"/>
    <x v="288"/>
  </r>
  <r>
    <s v="Northeast Dermatology Associates"/>
    <s v="Northeast Dermatology Associates"/>
    <x v="5"/>
    <d v="2020-08-20T00:00:00"/>
    <n v="102"/>
    <x v="288"/>
  </r>
  <r>
    <s v="Dermatology &amp; MOHS Surgery Institute"/>
    <s v="Dermatology &amp; MOHS Surgery Institute"/>
    <x v="29"/>
    <d v="2020-08-20T00:00:00"/>
    <n v="37"/>
    <x v="288"/>
  </r>
  <r>
    <s v="Northeast Dermatology Associates"/>
    <s v="Northeast Dermatology Associates"/>
    <x v="53"/>
    <d v="2020-08-20T00:00:00"/>
    <n v="45"/>
    <x v="288"/>
  </r>
  <r>
    <s v="Northeast Dermatology Associates"/>
    <s v="Northeast Dermatology Associates"/>
    <x v="55"/>
    <d v="2020-08-20T00:00:00"/>
    <n v="39"/>
    <x v="288"/>
  </r>
  <r>
    <s v="Northeast Dermatology Associates"/>
    <s v="Northeast Dermatology Associates"/>
    <x v="21"/>
    <d v="2020-08-20T00:00:00"/>
    <n v="40"/>
    <x v="288"/>
  </r>
  <r>
    <s v="Northeast Dermatology Associates"/>
    <s v="Northeast Dermatology Associates"/>
    <x v="71"/>
    <d v="2020-08-20T00:00:00"/>
    <n v="1"/>
    <x v="288"/>
  </r>
  <r>
    <s v="Northeast Dermatology Associates"/>
    <s v="Northeast Dermatology Associates"/>
    <x v="56"/>
    <d v="2020-08-20T00:00:00"/>
    <n v="6"/>
    <x v="288"/>
  </r>
  <r>
    <s v="Northeast Dermatology Associates"/>
    <s v="Northeast Dermatology Associates"/>
    <x v="22"/>
    <d v="2020-08-20T00:00:00"/>
    <n v="48"/>
    <x v="288"/>
  </r>
  <r>
    <s v="Northeast Dermatology Associates"/>
    <s v="Brookline Dermatology Associates"/>
    <x v="17"/>
    <d v="2020-08-20T00:00:00"/>
    <n v="37"/>
    <x v="288"/>
  </r>
  <r>
    <s v="Northeast Dermatology Associates"/>
    <s v="Northeast Dermatology Associates"/>
    <x v="18"/>
    <d v="2020-08-20T00:00:00"/>
    <n v="88"/>
    <x v="288"/>
  </r>
  <r>
    <s v="Northeast Dermatology Associates"/>
    <s v="Brookline Dermatology Associates"/>
    <x v="16"/>
    <d v="2020-08-20T00:00:00"/>
    <n v="39"/>
    <x v="288"/>
  </r>
  <r>
    <s v="Southeast Dermatology Specialists  "/>
    <s v="Southeast Dermatology Specialists"/>
    <x v="62"/>
    <d v="2020-08-20T00:00:00"/>
    <n v="60"/>
    <x v="288"/>
  </r>
  <r>
    <s v="Northeast Dermatology Associates"/>
    <s v="South Shore Skin Center"/>
    <x v="57"/>
    <d v="2020-08-20T00:00:00"/>
    <n v="122"/>
    <x v="288"/>
  </r>
  <r>
    <s v="Vanguard Dermatology"/>
    <s v="Vanguard Dermatology"/>
    <x v="109"/>
    <d v="2020-08-20T00:00:00"/>
    <n v="24"/>
    <x v="288"/>
  </r>
  <r>
    <s v="The Dermatology Group  "/>
    <s v="The Dermatology Group"/>
    <x v="24"/>
    <d v="2020-08-20T00:00:00"/>
    <n v="173"/>
    <x v="288"/>
  </r>
  <r>
    <s v="Northeast Dermatology Associates"/>
    <s v="Northeast Dermatology Associates"/>
    <x v="38"/>
    <d v="2020-08-20T00:00:00"/>
    <n v="42"/>
    <x v="288"/>
  </r>
  <r>
    <s v="Northeast Dermatology Associates"/>
    <s v="Northeast Dermatology Associates"/>
    <x v="67"/>
    <d v="2020-08-20T00:00:00"/>
    <n v="27"/>
    <x v="288"/>
  </r>
  <r>
    <s v="Northeast Dermatology Associates"/>
    <s v="Northeast Dermatology Associates"/>
    <x v="6"/>
    <d v="2020-08-20T00:00:00"/>
    <n v="34"/>
    <x v="288"/>
  </r>
  <r>
    <s v="North Pacific Dermatology"/>
    <s v="North Pacific Dermatology"/>
    <x v="33"/>
    <d v="2020-08-20T00:00:00"/>
    <n v="53"/>
    <x v="288"/>
  </r>
  <r>
    <s v="North Pacific Dermatology"/>
    <s v="North Pacific Dermatology"/>
    <x v="4"/>
    <d v="2020-08-20T00:00:00"/>
    <n v="6"/>
    <x v="288"/>
  </r>
  <r>
    <s v="North Pacific Dermatology"/>
    <s v="Eastside Dermatology"/>
    <x v="3"/>
    <d v="2020-08-20T00:00:00"/>
    <n v="44"/>
    <x v="288"/>
  </r>
  <r>
    <s v="Vanguard Dermatology"/>
    <s v="Vanguard Dermatology"/>
    <x v="13"/>
    <d v="2020-08-20T00:00:00"/>
    <n v="64"/>
    <x v="288"/>
  </r>
  <r>
    <s v="Pacific Dermatology Specialists"/>
    <s v="Pacific Dermatology Specialists"/>
    <x v="42"/>
    <d v="2020-08-20T00:00:00"/>
    <n v="68"/>
    <x v="288"/>
  </r>
  <r>
    <s v="Southeast Dermatology Specialists  "/>
    <s v="Southeast Dermatology Specialists"/>
    <x v="43"/>
    <d v="2020-08-20T00:00:00"/>
    <n v="36"/>
    <x v="288"/>
  </r>
  <r>
    <s v="Northeast Dermatology Associates"/>
    <s v="South Shore Skin Center"/>
    <x v="9"/>
    <d v="2020-08-20T00:00:00"/>
    <n v="184"/>
    <x v="288"/>
  </r>
  <r>
    <s v="NULL"/>
    <s v="Unknown Practice"/>
    <x v="68"/>
    <d v="2020-08-20T00:00:00"/>
    <n v="7"/>
    <x v="288"/>
  </r>
  <r>
    <s v="Northeast Dermatology Associates"/>
    <s v="Northeast Dermatology Associates"/>
    <x v="54"/>
    <d v="2020-08-20T00:00:00"/>
    <n v="34"/>
    <x v="288"/>
  </r>
  <r>
    <s v="Northeast Dermatology Associates"/>
    <s v="Northeast Dermatology Associates"/>
    <x v="19"/>
    <d v="2020-08-20T00:00:00"/>
    <n v="38"/>
    <x v="288"/>
  </r>
  <r>
    <s v="Pacific Dermatology Specialists"/>
    <s v="Pacific Dermatology Specialists"/>
    <x v="59"/>
    <d v="2020-08-20T00:00:00"/>
    <n v="30"/>
    <x v="288"/>
  </r>
  <r>
    <s v="Semler Dermatology"/>
    <s v="Semler Dermatology"/>
    <x v="61"/>
    <d v="2020-08-20T00:00:00"/>
    <n v="75"/>
    <x v="288"/>
  </r>
  <r>
    <s v="The Dermatology Group  "/>
    <s v="The Dermatology Group"/>
    <x v="25"/>
    <d v="2020-08-20T00:00:00"/>
    <n v="23"/>
    <x v="288"/>
  </r>
  <r>
    <s v="The Dermatology Group  "/>
    <s v="The Dermatology Group"/>
    <x v="26"/>
    <d v="2020-08-20T00:00:00"/>
    <n v="77"/>
    <x v="288"/>
  </r>
  <r>
    <s v="The Dermatology Group  "/>
    <s v="The Dermatology Group"/>
    <x v="64"/>
    <d v="2020-08-20T00:00:00"/>
    <n v="18"/>
    <x v="288"/>
  </r>
  <r>
    <s v="The Dermatology Group  "/>
    <s v="The Dermatology Group"/>
    <x v="76"/>
    <d v="2020-08-20T00:00:00"/>
    <n v="19"/>
    <x v="288"/>
  </r>
  <r>
    <s v="Vanguard Dermatology"/>
    <s v="Vanguard Dermatology"/>
    <x v="88"/>
    <d v="2020-08-19T00:00:00"/>
    <n v="3"/>
    <x v="289"/>
  </r>
  <r>
    <s v="Vanguard Dermatology"/>
    <s v="Vanguard Dermatology"/>
    <x v="47"/>
    <d v="2020-08-19T00:00:00"/>
    <n v="49"/>
    <x v="289"/>
  </r>
  <r>
    <s v="Pacific Dermatology Specialists"/>
    <s v="Pacific Dermatology Specialists"/>
    <x v="42"/>
    <d v="2020-08-19T00:00:00"/>
    <n v="32"/>
    <x v="289"/>
  </r>
  <r>
    <s v="Pacific Dermatology Specialists"/>
    <s v="Pacific Dermatology Specialists"/>
    <x v="41"/>
    <d v="2020-08-19T00:00:00"/>
    <n v="16"/>
    <x v="289"/>
  </r>
  <r>
    <s v="Southeast Dermatology Specialists  "/>
    <s v="Southeast Dermatology Specialists"/>
    <x v="43"/>
    <d v="2020-08-19T00:00:00"/>
    <n v="39"/>
    <x v="289"/>
  </r>
  <r>
    <s v="Northeast Dermatology Associates"/>
    <s v="South Shore Skin Center"/>
    <x v="57"/>
    <d v="2020-08-19T00:00:00"/>
    <n v="141"/>
    <x v="289"/>
  </r>
  <r>
    <s v="Northeast Dermatology Associates"/>
    <s v="Northeast Dermatology Associates"/>
    <x v="36"/>
    <d v="2020-08-19T00:00:00"/>
    <n v="98"/>
    <x v="289"/>
  </r>
  <r>
    <s v="Northeast Dermatology Associates"/>
    <s v="Northeast Dermatology Associates"/>
    <x v="55"/>
    <d v="2020-08-19T00:00:00"/>
    <n v="23"/>
    <x v="289"/>
  </r>
  <r>
    <s v="Northeast Dermatology Associates"/>
    <s v="Northeast Dermatology Associates"/>
    <x v="53"/>
    <d v="2020-08-19T00:00:00"/>
    <n v="76"/>
    <x v="289"/>
  </r>
  <r>
    <s v="Northeast Dermatology Associates"/>
    <s v="Northeast Dermatology Associates"/>
    <x v="38"/>
    <d v="2020-08-19T00:00:00"/>
    <n v="76"/>
    <x v="289"/>
  </r>
  <r>
    <s v="Northeast Dermatology Associates"/>
    <s v="Northeast Dermatology Associates"/>
    <x v="56"/>
    <d v="2020-08-19T00:00:00"/>
    <n v="25"/>
    <x v="289"/>
  </r>
  <r>
    <s v="Northeast Dermatology Associates"/>
    <s v="Dermatology of Cape Cod"/>
    <x v="34"/>
    <d v="2020-08-19T00:00:00"/>
    <n v="103"/>
    <x v="289"/>
  </r>
  <r>
    <s v="North Pacific Dermatology"/>
    <s v="North Pacific Dermatology"/>
    <x v="33"/>
    <d v="2020-08-19T00:00:00"/>
    <n v="56"/>
    <x v="289"/>
  </r>
  <r>
    <s v="Northeast Dermatology Associates"/>
    <s v="Brookline Dermatology Associates"/>
    <x v="16"/>
    <d v="2020-08-19T00:00:00"/>
    <n v="38"/>
    <x v="289"/>
  </r>
  <r>
    <s v="Pacific Dermatology Specialists"/>
    <s v="Pacific Dermatology Specialists"/>
    <x v="59"/>
    <d v="2020-08-19T00:00:00"/>
    <n v="19"/>
    <x v="289"/>
  </r>
  <r>
    <s v="Southeast Dermatology Specialists  "/>
    <s v="Southeast Dermatology Specialists"/>
    <x v="62"/>
    <d v="2020-08-19T00:00:00"/>
    <n v="70"/>
    <x v="289"/>
  </r>
  <r>
    <s v="Semler Dermatology"/>
    <s v="Semler Dermatology"/>
    <x v="61"/>
    <d v="2020-08-19T00:00:00"/>
    <n v="85"/>
    <x v="289"/>
  </r>
  <r>
    <s v="Vanguard Dermatology"/>
    <s v="Vanguard Dermatology"/>
    <x v="12"/>
    <d v="2020-08-19T00:00:00"/>
    <n v="42"/>
    <x v="289"/>
  </r>
  <r>
    <s v="The Dermatology Group  "/>
    <s v="The Dermatology Group"/>
    <x v="76"/>
    <d v="2020-08-19T00:00:00"/>
    <n v="47"/>
    <x v="289"/>
  </r>
  <r>
    <s v="Northeast Dermatology Associates"/>
    <s v="Northeast Dermatology Associates"/>
    <x v="54"/>
    <d v="2020-08-19T00:00:00"/>
    <n v="51"/>
    <x v="289"/>
  </r>
  <r>
    <s v="Northeast Dermatology Associates"/>
    <s v="Northeast Dermatology Associates"/>
    <x v="37"/>
    <d v="2020-08-19T00:00:00"/>
    <n v="114"/>
    <x v="289"/>
  </r>
  <r>
    <s v="Northeast Dermatology Associates"/>
    <s v="Northeast Dermatology Associates"/>
    <x v="87"/>
    <d v="2020-08-19T00:00:00"/>
    <n v="21"/>
    <x v="289"/>
  </r>
  <r>
    <s v="The Dermatology Group  "/>
    <s v="Swan Dermatology &amp; Aesthetics"/>
    <x v="11"/>
    <d v="2020-08-19T00:00:00"/>
    <n v="14"/>
    <x v="289"/>
  </r>
  <r>
    <s v="Vanguard Dermatology"/>
    <s v="Vanguard Dermatology"/>
    <x v="102"/>
    <d v="2020-08-19T00:00:00"/>
    <n v="6"/>
    <x v="289"/>
  </r>
  <r>
    <s v="The Dermatology Group  "/>
    <s v="The Dermatology Group"/>
    <x v="26"/>
    <d v="2020-08-19T00:00:00"/>
    <n v="48"/>
    <x v="289"/>
  </r>
  <r>
    <s v="Northeast Dermatology Associates"/>
    <s v="South Shore Skin Center"/>
    <x v="9"/>
    <d v="2020-08-19T00:00:00"/>
    <n v="147"/>
    <x v="289"/>
  </r>
  <r>
    <s v="Northeast Dermatology Associates"/>
    <s v="Northeast Dermatology Associates"/>
    <x v="8"/>
    <d v="2020-08-19T00:00:00"/>
    <n v="39"/>
    <x v="289"/>
  </r>
  <r>
    <s v="Northeast Dermatology Associates"/>
    <s v="Northeast Dermatology Associates"/>
    <x v="5"/>
    <d v="2020-08-19T00:00:00"/>
    <n v="59"/>
    <x v="289"/>
  </r>
  <r>
    <s v="North Pacific Dermatology"/>
    <s v="North Pacific Dermatology"/>
    <x v="4"/>
    <d v="2020-08-19T00:00:00"/>
    <n v="3"/>
    <x v="289"/>
  </r>
  <r>
    <s v="North Pacific Dermatology"/>
    <s v="Eastside Dermatology"/>
    <x v="3"/>
    <d v="2020-08-19T00:00:00"/>
    <n v="49"/>
    <x v="289"/>
  </r>
  <r>
    <s v="Northeast Dermatology Associates"/>
    <s v="Northeast Dermatology Associates"/>
    <x v="7"/>
    <d v="2020-08-19T00:00:00"/>
    <n v="29"/>
    <x v="289"/>
  </r>
  <r>
    <s v="NULL"/>
    <s v="Unknown Practice"/>
    <x v="68"/>
    <d v="2020-08-19T00:00:00"/>
    <n v="1"/>
    <x v="289"/>
  </r>
  <r>
    <s v="Northeast Dermatology Associates"/>
    <s v="Northeast Dermatology Associates"/>
    <x v="18"/>
    <d v="2020-08-19T00:00:00"/>
    <n v="93"/>
    <x v="289"/>
  </r>
  <r>
    <s v="Northeast Dermatology Associates"/>
    <s v="Brookline Dermatology Associates"/>
    <x v="17"/>
    <d v="2020-08-19T00:00:00"/>
    <n v="38"/>
    <x v="289"/>
  </r>
  <r>
    <s v="Northeast Dermatology Associates"/>
    <s v="Northeast Dermatology Associates"/>
    <x v="21"/>
    <d v="2020-08-19T00:00:00"/>
    <n v="24"/>
    <x v="289"/>
  </r>
  <r>
    <s v="Northeast Dermatology Associates"/>
    <s v="Northeast Dermatology Associates"/>
    <x v="22"/>
    <d v="2020-08-19T00:00:00"/>
    <n v="44"/>
    <x v="289"/>
  </r>
  <r>
    <s v="The Dermatology Group  "/>
    <s v="The Dermatology Group"/>
    <x v="24"/>
    <d v="2020-08-19T00:00:00"/>
    <n v="156"/>
    <x v="289"/>
  </r>
  <r>
    <s v="The Dermatology Group  "/>
    <s v="The Dermatology Group"/>
    <x v="25"/>
    <d v="2020-08-19T00:00:00"/>
    <n v="33"/>
    <x v="289"/>
  </r>
  <r>
    <s v="Vanguard Dermatology"/>
    <s v="Vanguard Dermatology"/>
    <x v="13"/>
    <d v="2020-08-19T00:00:00"/>
    <n v="152"/>
    <x v="289"/>
  </r>
  <r>
    <s v="Vanguard Dermatology"/>
    <s v="Vanguard Dermatology"/>
    <x v="107"/>
    <d v="2020-08-19T00:00:00"/>
    <n v="1"/>
    <x v="289"/>
  </r>
  <r>
    <s v="Vanguard Dermatology"/>
    <s v="Vanguard Dermatology"/>
    <x v="88"/>
    <d v="2020-08-18T00:00:00"/>
    <n v="9"/>
    <x v="290"/>
  </r>
  <r>
    <s v="Vanguard Dermatology"/>
    <s v="Vanguard Dermatology"/>
    <x v="47"/>
    <d v="2020-08-18T00:00:00"/>
    <n v="49"/>
    <x v="290"/>
  </r>
  <r>
    <s v="The Dermatology Group  "/>
    <s v="The Dermatology Group"/>
    <x v="76"/>
    <d v="2020-08-18T00:00:00"/>
    <n v="63"/>
    <x v="290"/>
  </r>
  <r>
    <s v="Northeast Dermatology Associates"/>
    <s v="South Shore Skin Center"/>
    <x v="9"/>
    <d v="2020-08-18T00:00:00"/>
    <n v="156"/>
    <x v="290"/>
  </r>
  <r>
    <s v="Northeast Dermatology Associates"/>
    <s v="South Shore Skin Center"/>
    <x v="57"/>
    <d v="2020-08-18T00:00:00"/>
    <n v="200"/>
    <x v="290"/>
  </r>
  <r>
    <s v="Pacific Dermatology Specialists"/>
    <s v="Pacific Dermatology Specialists"/>
    <x v="42"/>
    <d v="2020-08-18T00:00:00"/>
    <n v="31"/>
    <x v="290"/>
  </r>
  <r>
    <s v="Semler Dermatology"/>
    <s v="Semler Dermatology"/>
    <x v="61"/>
    <d v="2020-08-18T00:00:00"/>
    <n v="89"/>
    <x v="290"/>
  </r>
  <r>
    <s v="Southeast Dermatology Specialists  "/>
    <s v="Southeast Dermatology Specialists"/>
    <x v="62"/>
    <d v="2020-08-18T00:00:00"/>
    <n v="33"/>
    <x v="290"/>
  </r>
  <r>
    <s v="Northeast Dermatology Associates"/>
    <s v="Northeast Dermatology Associates"/>
    <x v="56"/>
    <d v="2020-08-18T00:00:00"/>
    <n v="11"/>
    <x v="290"/>
  </r>
  <r>
    <s v="Northeast Dermatology Associates"/>
    <s v="Northeast Dermatology Associates"/>
    <x v="38"/>
    <d v="2020-08-18T00:00:00"/>
    <n v="76"/>
    <x v="290"/>
  </r>
  <r>
    <s v="Northeast Dermatology Associates"/>
    <s v="Northeast Dermatology Associates"/>
    <x v="55"/>
    <d v="2020-08-18T00:00:00"/>
    <n v="21"/>
    <x v="290"/>
  </r>
  <r>
    <s v="Northeast Dermatology Associates"/>
    <s v="Northeast Dermatology Associates"/>
    <x v="53"/>
    <d v="2020-08-18T00:00:00"/>
    <n v="78"/>
    <x v="290"/>
  </r>
  <r>
    <s v="North Pacific Dermatology"/>
    <s v="North Pacific Dermatology"/>
    <x v="33"/>
    <d v="2020-08-18T00:00:00"/>
    <n v="55"/>
    <x v="290"/>
  </r>
  <r>
    <s v="North Pacific Dermatology"/>
    <s v="North Pacific Dermatology"/>
    <x v="4"/>
    <d v="2020-08-18T00:00:00"/>
    <n v="26"/>
    <x v="290"/>
  </r>
  <r>
    <s v="Northeast Dermatology Associates"/>
    <s v="Northeast Dermatology Associates"/>
    <x v="37"/>
    <d v="2020-08-18T00:00:00"/>
    <n v="90"/>
    <x v="290"/>
  </r>
  <r>
    <s v="Northeast Dermatology Associates"/>
    <s v="Northeast Dermatology Associates"/>
    <x v="54"/>
    <d v="2020-08-18T00:00:00"/>
    <n v="32"/>
    <x v="290"/>
  </r>
  <r>
    <s v="Northeast Dermatology Associates"/>
    <s v="Northeast Dermatology Associates"/>
    <x v="19"/>
    <d v="2020-08-18T00:00:00"/>
    <n v="24"/>
    <x v="290"/>
  </r>
  <r>
    <s v="Northeast Dermatology Associates"/>
    <s v="Northeast Dermatology Associates"/>
    <x v="67"/>
    <d v="2020-08-18T00:00:00"/>
    <n v="20"/>
    <x v="290"/>
  </r>
  <r>
    <s v="Pacific Dermatology Specialists"/>
    <s v="Pacific Dermatology Specialists"/>
    <x v="73"/>
    <d v="2020-08-18T00:00:00"/>
    <n v="15"/>
    <x v="290"/>
  </r>
  <r>
    <s v="Pacific Dermatology Specialists"/>
    <s v="Pacific Dermatology Specialists"/>
    <x v="72"/>
    <d v="2020-08-18T00:00:00"/>
    <n v="26"/>
    <x v="290"/>
  </r>
  <r>
    <s v="Pacific Dermatology Specialists"/>
    <s v="Pacific Dermatology Specialists"/>
    <x v="59"/>
    <d v="2020-08-18T00:00:00"/>
    <n v="35"/>
    <x v="290"/>
  </r>
  <r>
    <s v="Southeast Dermatology Specialists  "/>
    <s v="Southeast Dermatology Specialists"/>
    <x v="43"/>
    <d v="2020-08-18T00:00:00"/>
    <n v="40"/>
    <x v="290"/>
  </r>
  <r>
    <s v="The Dermatology Group  "/>
    <s v="The Dermatology Group"/>
    <x v="25"/>
    <d v="2020-08-18T00:00:00"/>
    <n v="30"/>
    <x v="290"/>
  </r>
  <r>
    <s v="Northeast Dermatology Associates"/>
    <s v="Northeast Dermatology Associates"/>
    <x v="21"/>
    <d v="2020-08-18T00:00:00"/>
    <n v="39"/>
    <x v="290"/>
  </r>
  <r>
    <s v="Northeast Dermatology Associates"/>
    <s v="Northeast Dermatology Associates"/>
    <x v="22"/>
    <d v="2020-08-18T00:00:00"/>
    <n v="96"/>
    <x v="290"/>
  </r>
  <r>
    <s v="Northeast Dermatology Associates"/>
    <s v="Northeast Dermatology Associates"/>
    <x v="35"/>
    <d v="2020-08-18T00:00:00"/>
    <n v="32"/>
    <x v="290"/>
  </r>
  <r>
    <s v="Northeast Dermatology Associates"/>
    <s v="Northeast Dermatology Associates"/>
    <x v="36"/>
    <d v="2020-08-18T00:00:00"/>
    <n v="29"/>
    <x v="290"/>
  </r>
  <r>
    <s v="Northeast Dermatology Associates"/>
    <s v="Brookline Dermatology Associates"/>
    <x v="16"/>
    <d v="2020-08-18T00:00:00"/>
    <n v="33"/>
    <x v="290"/>
  </r>
  <r>
    <s v="Northeast Dermatology Associates"/>
    <s v="Northeast Dermatology Associates"/>
    <x v="18"/>
    <d v="2020-08-18T00:00:00"/>
    <n v="42"/>
    <x v="290"/>
  </r>
  <r>
    <s v="Northeast Dermatology Associates"/>
    <s v="Dermatology of Cape Cod"/>
    <x v="34"/>
    <d v="2020-08-18T00:00:00"/>
    <n v="103"/>
    <x v="290"/>
  </r>
  <r>
    <s v="The Dermatology Group  "/>
    <s v="Swan Dermatology &amp; Aesthetics"/>
    <x v="11"/>
    <d v="2020-08-18T00:00:00"/>
    <n v="34"/>
    <x v="290"/>
  </r>
  <r>
    <s v="Vanguard Dermatology"/>
    <s v="Vanguard Dermatology"/>
    <x v="108"/>
    <d v="2020-08-18T00:00:00"/>
    <n v="12"/>
    <x v="290"/>
  </r>
  <r>
    <s v="The Dermatology Group  "/>
    <s v="The Dermatology Group"/>
    <x v="26"/>
    <d v="2020-08-18T00:00:00"/>
    <n v="69"/>
    <x v="290"/>
  </r>
  <r>
    <s v="Vanguard Dermatology"/>
    <s v="Vanguard Dermatology"/>
    <x v="27"/>
    <d v="2020-08-18T00:00:00"/>
    <n v="2"/>
    <x v="290"/>
  </r>
  <r>
    <s v="Vanguard Dermatology"/>
    <s v="Vanguard Dermatology"/>
    <x v="46"/>
    <d v="2020-08-18T00:00:00"/>
    <n v="33"/>
    <x v="290"/>
  </r>
  <r>
    <s v="Vanguard Dermatology"/>
    <s v="Vanguard Dermatology"/>
    <x v="107"/>
    <d v="2020-08-18T00:00:00"/>
    <n v="1"/>
    <x v="290"/>
  </r>
  <r>
    <s v="Northeast Dermatology Associates"/>
    <s v="Northeast Dermatology Associates"/>
    <x v="5"/>
    <d v="2020-08-18T00:00:00"/>
    <n v="106"/>
    <x v="290"/>
  </r>
  <r>
    <s v="North Pacific Dermatology"/>
    <s v="Eastside Dermatology"/>
    <x v="3"/>
    <d v="2020-08-18T00:00:00"/>
    <n v="48"/>
    <x v="290"/>
  </r>
  <r>
    <s v="Northeast Dermatology Associates"/>
    <s v="Northeast Dermatology Associates"/>
    <x v="7"/>
    <d v="2020-08-18T00:00:00"/>
    <n v="26"/>
    <x v="290"/>
  </r>
  <r>
    <s v="Northeast Dermatology Associates"/>
    <s v="Northeast Dermatology Associates"/>
    <x v="71"/>
    <d v="2020-08-18T00:00:00"/>
    <n v="1"/>
    <x v="290"/>
  </r>
  <r>
    <s v="Northeast Dermatology Associates"/>
    <s v="Northeast Dermatology Associates"/>
    <x v="8"/>
    <d v="2020-08-18T00:00:00"/>
    <n v="53"/>
    <x v="290"/>
  </r>
  <r>
    <s v="Vanguard Dermatology"/>
    <s v="Vanguard Dermatology"/>
    <x v="13"/>
    <d v="2020-08-18T00:00:00"/>
    <n v="87"/>
    <x v="290"/>
  </r>
  <r>
    <s v="The Dermatology Group  "/>
    <s v="The Dermatology Group"/>
    <x v="24"/>
    <d v="2020-08-18T00:00:00"/>
    <n v="147"/>
    <x v="290"/>
  </r>
  <r>
    <s v="The Dermatology Group  "/>
    <s v="The Dermatology Group"/>
    <x v="76"/>
    <d v="2020-08-17T00:00:00"/>
    <n v="24"/>
    <x v="291"/>
  </r>
  <r>
    <s v="The Dermatology Group  "/>
    <s v="The Dermatology Group"/>
    <x v="26"/>
    <d v="2020-08-17T00:00:00"/>
    <n v="51"/>
    <x v="291"/>
  </r>
  <r>
    <s v="Northeast Dermatology Associates"/>
    <s v="South Shore Skin Center"/>
    <x v="9"/>
    <d v="2020-08-17T00:00:00"/>
    <n v="174"/>
    <x v="291"/>
  </r>
  <r>
    <s v="The Dermatology Group  "/>
    <s v="Swan Dermatology &amp; Aesthetics"/>
    <x v="11"/>
    <d v="2020-08-17T00:00:00"/>
    <n v="28"/>
    <x v="291"/>
  </r>
  <r>
    <s v="Semler Dermatology"/>
    <s v="Semler Dermatology"/>
    <x v="61"/>
    <d v="2020-08-17T00:00:00"/>
    <n v="69"/>
    <x v="291"/>
  </r>
  <r>
    <s v="Northeast Dermatology Associates"/>
    <s v="Northeast Dermatology Associates"/>
    <x v="20"/>
    <d v="2020-08-17T00:00:00"/>
    <n v="23"/>
    <x v="291"/>
  </r>
  <r>
    <s v="Northeast Dermatology Associates"/>
    <s v="Northeast Dermatology Associates"/>
    <x v="54"/>
    <d v="2020-08-17T00:00:00"/>
    <n v="33"/>
    <x v="291"/>
  </r>
  <r>
    <s v="North Pacific Dermatology"/>
    <s v="North Pacific Dermatology"/>
    <x v="4"/>
    <d v="2020-08-17T00:00:00"/>
    <n v="16"/>
    <x v="291"/>
  </r>
  <r>
    <s v="North Pacific Dermatology"/>
    <s v="North Pacific Dermatology"/>
    <x v="68"/>
    <d v="2020-08-17T00:00:00"/>
    <n v="1"/>
    <x v="291"/>
  </r>
  <r>
    <s v="Vanguard Dermatology"/>
    <s v="Vanguard Dermatology"/>
    <x v="47"/>
    <d v="2020-08-17T00:00:00"/>
    <n v="3"/>
    <x v="291"/>
  </r>
  <r>
    <s v="Vanguard Dermatology"/>
    <s v="Vanguard Dermatology"/>
    <x v="13"/>
    <d v="2020-08-17T00:00:00"/>
    <n v="87"/>
    <x v="291"/>
  </r>
  <r>
    <s v="The Dermatology Group  "/>
    <s v="The Dermatology Group"/>
    <x v="25"/>
    <d v="2020-08-17T00:00:00"/>
    <n v="15"/>
    <x v="291"/>
  </r>
  <r>
    <s v="Southeast Dermatology Specialists  "/>
    <s v="Southeast Dermatology Specialists"/>
    <x v="43"/>
    <d v="2020-08-17T00:00:00"/>
    <n v="29"/>
    <x v="291"/>
  </r>
  <r>
    <s v="Pacific Dermatology Specialists"/>
    <s v="Pacific Dermatology Specialists"/>
    <x v="65"/>
    <d v="2020-08-17T00:00:00"/>
    <n v="40"/>
    <x v="291"/>
  </r>
  <r>
    <s v="North Pacific Dermatology"/>
    <s v="Eastside Dermatology"/>
    <x v="3"/>
    <d v="2020-08-17T00:00:00"/>
    <n v="43"/>
    <x v="291"/>
  </r>
  <r>
    <s v="Northeast Dermatology Associates"/>
    <s v="Northeast Dermatology Associates"/>
    <x v="38"/>
    <d v="2020-08-17T00:00:00"/>
    <n v="44"/>
    <x v="291"/>
  </r>
  <r>
    <s v="The Dermatology Group  "/>
    <s v="The Dermatology Group"/>
    <x v="24"/>
    <d v="2020-08-17T00:00:00"/>
    <n v="142"/>
    <x v="291"/>
  </r>
  <r>
    <s v="Vanguard Dermatology"/>
    <s v="Vanguard Dermatology"/>
    <x v="27"/>
    <d v="2020-08-17T00:00:00"/>
    <n v="31"/>
    <x v="291"/>
  </r>
  <r>
    <s v="Southeast Dermatology Specialists  "/>
    <s v="Southeast Dermatology Specialists"/>
    <x v="62"/>
    <d v="2020-08-17T00:00:00"/>
    <n v="64"/>
    <x v="291"/>
  </r>
  <r>
    <s v="Pacific Dermatology Specialists"/>
    <s v="Pacific Dermatology Specialists"/>
    <x v="42"/>
    <d v="2020-08-17T00:00:00"/>
    <n v="2"/>
    <x v="291"/>
  </r>
  <r>
    <s v="Northeast Dermatology Associates"/>
    <s v="South Shore Skin Center"/>
    <x v="57"/>
    <d v="2020-08-17T00:00:00"/>
    <n v="95"/>
    <x v="291"/>
  </r>
  <r>
    <s v="Northeast Dermatology Associates"/>
    <s v="Northeast Dermatology Associates"/>
    <x v="53"/>
    <d v="2020-08-17T00:00:00"/>
    <n v="65"/>
    <x v="291"/>
  </r>
  <r>
    <s v="Northeast Dermatology Associates"/>
    <s v="Northeast Dermatology Associates"/>
    <x v="55"/>
    <d v="2020-08-17T00:00:00"/>
    <n v="25"/>
    <x v="291"/>
  </r>
  <r>
    <s v="Northeast Dermatology Associates"/>
    <s v="Northeast Dermatology Associates"/>
    <x v="71"/>
    <d v="2020-08-17T00:00:00"/>
    <n v="1"/>
    <x v="291"/>
  </r>
  <r>
    <s v="Northeast Dermatology Associates"/>
    <s v="Northeast Dermatology Associates"/>
    <x v="22"/>
    <d v="2020-08-17T00:00:00"/>
    <n v="95"/>
    <x v="291"/>
  </r>
  <r>
    <s v="Northeast Dermatology Associates"/>
    <s v="Northeast Dermatology Associates"/>
    <x v="56"/>
    <d v="2020-08-17T00:00:00"/>
    <n v="18"/>
    <x v="291"/>
  </r>
  <r>
    <s v="Northeast Dermatology Associates"/>
    <s v="Northeast Dermatology Associates"/>
    <x v="18"/>
    <d v="2020-08-17T00:00:00"/>
    <n v="68"/>
    <x v="291"/>
  </r>
  <r>
    <s v="Northeast Dermatology Associates"/>
    <s v="Brookline Dermatology Associates"/>
    <x v="17"/>
    <d v="2020-08-17T00:00:00"/>
    <n v="12"/>
    <x v="291"/>
  </r>
  <r>
    <s v="Northeast Dermatology Associates"/>
    <s v="Brookline Dermatology Associates"/>
    <x v="16"/>
    <d v="2020-08-17T00:00:00"/>
    <n v="14"/>
    <x v="291"/>
  </r>
  <r>
    <s v="North Pacific Dermatology"/>
    <s v="North Pacific Dermatology"/>
    <x v="33"/>
    <d v="2020-08-17T00:00:00"/>
    <n v="52"/>
    <x v="291"/>
  </r>
  <r>
    <s v="Northeast Dermatology Associates"/>
    <s v="Dermatology of Cape Cod"/>
    <x v="34"/>
    <d v="2020-08-17T00:00:00"/>
    <n v="105"/>
    <x v="291"/>
  </r>
  <r>
    <s v="Northeast Dermatology Associates"/>
    <s v="Northeast Dermatology Associates"/>
    <x v="5"/>
    <d v="2020-08-17T00:00:00"/>
    <n v="103"/>
    <x v="291"/>
  </r>
  <r>
    <s v="Northeast Dermatology Associates"/>
    <s v="Northeast Dermatology Associates"/>
    <x v="36"/>
    <d v="2020-08-17T00:00:00"/>
    <n v="59"/>
    <x v="291"/>
  </r>
  <r>
    <s v="Northeast Dermatology Associates"/>
    <s v="Northeast Dermatology Associates"/>
    <x v="35"/>
    <d v="2020-08-17T00:00:00"/>
    <n v="32"/>
    <x v="291"/>
  </r>
  <r>
    <s v="Northeast Dermatology Associates"/>
    <s v="Northeast Dermatology Associates"/>
    <x v="39"/>
    <d v="2020-08-17T00:00:00"/>
    <n v="35"/>
    <x v="291"/>
  </r>
  <r>
    <s v="Northeast Dermatology Associates"/>
    <s v="Northeast Dermatology Associates"/>
    <x v="7"/>
    <d v="2020-08-17T00:00:00"/>
    <n v="54"/>
    <x v="291"/>
  </r>
  <r>
    <s v="Northeast Dermatology Associates"/>
    <s v="Northeast Dermatology Associates"/>
    <x v="37"/>
    <d v="2020-08-17T00:00:00"/>
    <n v="21"/>
    <x v="291"/>
  </r>
  <r>
    <s v="Pacific Dermatology Specialists"/>
    <s v="Pacific Dermatology Specialists"/>
    <x v="41"/>
    <d v="2020-08-17T00:00:00"/>
    <n v="21"/>
    <x v="291"/>
  </r>
  <r>
    <s v="Northeast Dermatology Associates"/>
    <s v="Northeast Dermatology Associates"/>
    <x v="8"/>
    <d v="2020-08-17T00:00:00"/>
    <n v="42"/>
    <x v="291"/>
  </r>
  <r>
    <s v="Pacific Dermatology Specialists"/>
    <s v="Pacific Dermatology Specialists"/>
    <x v="73"/>
    <d v="2020-08-17T00:00:00"/>
    <n v="20"/>
    <x v="291"/>
  </r>
  <r>
    <s v="Pacific Dermatology Specialists"/>
    <s v="Pacific Dermatology Specialists"/>
    <x v="59"/>
    <d v="2020-08-17T00:00:00"/>
    <n v="28"/>
    <x v="291"/>
  </r>
  <r>
    <s v="Pacific Dermatology Specialists"/>
    <s v="Pacific Dermatology Specialists"/>
    <x v="72"/>
    <d v="2020-08-17T00:00:00"/>
    <n v="21"/>
    <x v="291"/>
  </r>
  <r>
    <s v="Vanguard Dermatology"/>
    <s v="Vanguard Dermatology"/>
    <x v="12"/>
    <d v="2020-08-17T00:00:00"/>
    <n v="43"/>
    <x v="291"/>
  </r>
  <r>
    <s v="Vanguard Dermatology"/>
    <s v="Vanguard Dermatology"/>
    <x v="46"/>
    <d v="2020-08-17T00:00:00"/>
    <n v="48"/>
    <x v="291"/>
  </r>
  <r>
    <s v="Northeast Dermatology Associates"/>
    <s v="Northeast Dermatology Associates"/>
    <x v="35"/>
    <d v="2020-08-16T00:00:00"/>
    <n v="7"/>
    <x v="292"/>
  </r>
  <r>
    <s v="North Pacific Dermatology"/>
    <s v="North Pacific Dermatology"/>
    <x v="4"/>
    <d v="2020-08-14T00:00:00"/>
    <n v="26"/>
    <x v="293"/>
  </r>
  <r>
    <s v="The Dermatology Group  "/>
    <s v="Swan Dermatology &amp; Aesthetics"/>
    <x v="11"/>
    <d v="2020-08-14T00:00:00"/>
    <n v="34"/>
    <x v="293"/>
  </r>
  <r>
    <s v="Northeast Dermatology Associates"/>
    <s v="South Shore Skin Center"/>
    <x v="9"/>
    <d v="2020-08-14T00:00:00"/>
    <n v="85"/>
    <x v="293"/>
  </r>
  <r>
    <s v="Northeast Dermatology Associates"/>
    <s v="South Shore Skin Center"/>
    <x v="10"/>
    <d v="2020-08-14T00:00:00"/>
    <n v="5"/>
    <x v="293"/>
  </r>
  <r>
    <s v="The Dermatology Group  "/>
    <s v="The Dermatology Group"/>
    <x v="26"/>
    <d v="2020-08-14T00:00:00"/>
    <n v="40"/>
    <x v="293"/>
  </r>
  <r>
    <s v="Vanguard Dermatology"/>
    <s v="Vanguard Dermatology"/>
    <x v="102"/>
    <d v="2020-08-14T00:00:00"/>
    <n v="1"/>
    <x v="293"/>
  </r>
  <r>
    <s v="Vanguard Dermatology"/>
    <s v="Vanguard Dermatology"/>
    <x v="84"/>
    <d v="2020-08-14T00:00:00"/>
    <n v="16"/>
    <x v="293"/>
  </r>
  <r>
    <s v="Vanguard Dermatology"/>
    <s v="Vanguard Dermatology"/>
    <x v="107"/>
    <d v="2020-08-14T00:00:00"/>
    <n v="3"/>
    <x v="293"/>
  </r>
  <r>
    <s v="Northeast Dermatology Associates"/>
    <s v="Northeast Dermatology Associates"/>
    <x v="22"/>
    <d v="2020-08-14T00:00:00"/>
    <n v="74"/>
    <x v="293"/>
  </r>
  <r>
    <s v="North Pacific Dermatology"/>
    <s v="Eastside Dermatology"/>
    <x v="3"/>
    <d v="2020-08-14T00:00:00"/>
    <n v="47"/>
    <x v="293"/>
  </r>
  <r>
    <s v="Northeast Dermatology Associates"/>
    <s v="Brookline Dermatology Associates"/>
    <x v="17"/>
    <d v="2020-08-14T00:00:00"/>
    <n v="43"/>
    <x v="293"/>
  </r>
  <r>
    <s v="Southeast Dermatology Specialists  "/>
    <s v="Southeast Dermatology Specialists"/>
    <x v="43"/>
    <d v="2020-08-14T00:00:00"/>
    <n v="38"/>
    <x v="293"/>
  </r>
  <r>
    <s v="The Dermatology Group  "/>
    <s v="The Dermatology Group"/>
    <x v="25"/>
    <d v="2020-08-14T00:00:00"/>
    <n v="17"/>
    <x v="293"/>
  </r>
  <r>
    <s v="The Dermatology Group  "/>
    <s v="The Dermatology Group"/>
    <x v="24"/>
    <d v="2020-08-14T00:00:00"/>
    <n v="80"/>
    <x v="293"/>
  </r>
  <r>
    <s v="Vanguard Dermatology"/>
    <s v="Vanguard Dermatology"/>
    <x v="12"/>
    <d v="2020-08-14T00:00:00"/>
    <n v="18"/>
    <x v="293"/>
  </r>
  <r>
    <s v="Northeast Dermatology Associates"/>
    <s v="Northeast Dermatology Associates"/>
    <x v="8"/>
    <d v="2020-08-14T00:00:00"/>
    <n v="20"/>
    <x v="293"/>
  </r>
  <r>
    <s v="Pacific Dermatology Specialists"/>
    <s v="Pacific Dermatology Specialists"/>
    <x v="41"/>
    <d v="2020-08-14T00:00:00"/>
    <n v="39"/>
    <x v="293"/>
  </r>
  <r>
    <s v="Northeast Dermatology Associates"/>
    <s v="Northeast Dermatology Associates"/>
    <x v="37"/>
    <d v="2020-08-14T00:00:00"/>
    <n v="116"/>
    <x v="293"/>
  </r>
  <r>
    <s v="Northeast Dermatology Associates"/>
    <s v="Northeast Dermatology Associates"/>
    <x v="7"/>
    <d v="2020-08-14T00:00:00"/>
    <n v="29"/>
    <x v="293"/>
  </r>
  <r>
    <s v="Northeast Dermatology Associates"/>
    <s v="Northeast Dermatology Associates"/>
    <x v="71"/>
    <d v="2020-08-14T00:00:00"/>
    <n v="1"/>
    <x v="293"/>
  </r>
  <r>
    <s v="North Pacific Dermatology"/>
    <s v="North Pacific Dermatology"/>
    <x v="33"/>
    <d v="2020-08-14T00:00:00"/>
    <n v="17"/>
    <x v="293"/>
  </r>
  <r>
    <s v="Northeast Dermatology Associates"/>
    <s v="Brookline Dermatology Associates"/>
    <x v="16"/>
    <d v="2020-08-14T00:00:00"/>
    <n v="24"/>
    <x v="293"/>
  </r>
  <r>
    <s v="Northeast Dermatology Associates"/>
    <s v="Dermatology of Cape Cod"/>
    <x v="34"/>
    <d v="2020-08-14T00:00:00"/>
    <n v="30"/>
    <x v="293"/>
  </r>
  <r>
    <s v="Northeast Dermatology Associates"/>
    <s v="Northeast Dermatology Associates"/>
    <x v="18"/>
    <d v="2020-08-14T00:00:00"/>
    <n v="1"/>
    <x v="293"/>
  </r>
  <r>
    <s v="Northeast Dermatology Associates"/>
    <s v="Northeast Dermatology Associates"/>
    <x v="56"/>
    <d v="2020-08-14T00:00:00"/>
    <n v="7"/>
    <x v="293"/>
  </r>
  <r>
    <s v="Northeast Dermatology Associates"/>
    <s v="Northeast Dermatology Associates"/>
    <x v="38"/>
    <d v="2020-08-14T00:00:00"/>
    <n v="50"/>
    <x v="293"/>
  </r>
  <r>
    <s v="Northeast Dermatology Associates"/>
    <s v="Northeast Dermatology Associates"/>
    <x v="53"/>
    <d v="2020-08-14T00:00:00"/>
    <n v="21"/>
    <x v="293"/>
  </r>
  <r>
    <s v="Northeast Dermatology Associates"/>
    <s v="Northeast Dermatology Associates"/>
    <x v="35"/>
    <d v="2020-08-14T00:00:00"/>
    <n v="23"/>
    <x v="293"/>
  </r>
  <r>
    <s v="Northeast Dermatology Associates"/>
    <s v="Northeast Dermatology Associates"/>
    <x v="36"/>
    <d v="2020-08-14T00:00:00"/>
    <n v="29"/>
    <x v="293"/>
  </r>
  <r>
    <s v="Northeast Dermatology Associates"/>
    <s v="South Shore Skin Center"/>
    <x v="57"/>
    <d v="2020-08-14T00:00:00"/>
    <n v="104"/>
    <x v="293"/>
  </r>
  <r>
    <s v="Pacific Dermatology Specialists"/>
    <s v="Pacific Dermatology Specialists"/>
    <x v="42"/>
    <d v="2020-08-14T00:00:00"/>
    <n v="27"/>
    <x v="293"/>
  </r>
  <r>
    <s v="Southeast Dermatology Specialists  "/>
    <s v="Southeast Dermatology Specialists"/>
    <x v="62"/>
    <d v="2020-08-14T00:00:00"/>
    <n v="29"/>
    <x v="293"/>
  </r>
  <r>
    <s v="Vanguard Dermatology"/>
    <s v="Vanguard Dermatology"/>
    <x v="27"/>
    <d v="2020-08-14T00:00:00"/>
    <n v="37"/>
    <x v="293"/>
  </r>
  <r>
    <s v="Vanguard Dermatology"/>
    <s v="Vanguard Dermatology"/>
    <x v="13"/>
    <d v="2020-08-13T00:00:00"/>
    <n v="55"/>
    <x v="294"/>
  </r>
  <r>
    <s v="The Dermatology Group  "/>
    <s v="The Dermatology Group"/>
    <x v="24"/>
    <d v="2020-08-13T00:00:00"/>
    <n v="157"/>
    <x v="294"/>
  </r>
  <r>
    <s v="Vanguard Dermatology"/>
    <s v="Vanguard Dermatology"/>
    <x v="12"/>
    <d v="2020-08-13T00:00:00"/>
    <n v="53"/>
    <x v="294"/>
  </r>
  <r>
    <s v="Northeast Dermatology Associates"/>
    <s v="Northeast Dermatology Associates"/>
    <x v="8"/>
    <d v="2020-08-13T00:00:00"/>
    <n v="47"/>
    <x v="294"/>
  </r>
  <r>
    <s v="Pacific Dermatology Specialists"/>
    <s v="Pacific Dermatology Specialists"/>
    <x v="65"/>
    <d v="2020-08-13T00:00:00"/>
    <n v="24"/>
    <x v="294"/>
  </r>
  <r>
    <s v="Northeast Dermatology Associates"/>
    <s v="Northeast Dermatology Associates"/>
    <x v="7"/>
    <d v="2020-08-13T00:00:00"/>
    <n v="50"/>
    <x v="294"/>
  </r>
  <r>
    <s v="Northeast Dermatology Associates"/>
    <s v="Northeast Dermatology Associates"/>
    <x v="5"/>
    <d v="2020-08-13T00:00:00"/>
    <n v="107"/>
    <x v="294"/>
  </r>
  <r>
    <s v="North Pacific Dermatology"/>
    <s v="Eastside Dermatology"/>
    <x v="3"/>
    <d v="2020-08-13T00:00:00"/>
    <n v="46"/>
    <x v="294"/>
  </r>
  <r>
    <s v="Northeast Dermatology Associates"/>
    <s v="Northeast Dermatology Associates"/>
    <x v="21"/>
    <d v="2020-08-13T00:00:00"/>
    <n v="42"/>
    <x v="294"/>
  </r>
  <r>
    <s v="Northeast Dermatology Associates"/>
    <s v="Northeast Dermatology Associates"/>
    <x v="22"/>
    <d v="2020-08-13T00:00:00"/>
    <n v="76"/>
    <x v="294"/>
  </r>
  <r>
    <s v="Northeast Dermatology Associates"/>
    <s v="Northeast Dermatology Associates"/>
    <x v="18"/>
    <d v="2020-08-13T00:00:00"/>
    <n v="6"/>
    <x v="294"/>
  </r>
  <r>
    <s v="Northeast Dermatology Associates"/>
    <s v="Brookline Dermatology Associates"/>
    <x v="17"/>
    <d v="2020-08-13T00:00:00"/>
    <n v="44"/>
    <x v="294"/>
  </r>
  <r>
    <s v="Northeast Dermatology Associates"/>
    <s v="Brookline Dermatology Associates"/>
    <x v="16"/>
    <d v="2020-08-13T00:00:00"/>
    <n v="35"/>
    <x v="294"/>
  </r>
  <r>
    <s v="North Pacific Dermatology"/>
    <s v="Eastside Dermatology"/>
    <x v="85"/>
    <d v="2020-08-13T00:00:00"/>
    <n v="3"/>
    <x v="294"/>
  </r>
  <r>
    <s v="NULL"/>
    <s v="Unknown Practice"/>
    <x v="68"/>
    <d v="2020-08-13T00:00:00"/>
    <n v="9"/>
    <x v="294"/>
  </r>
  <r>
    <s v="Northeast Dermatology Associates"/>
    <s v="Northeast Dermatology Associates"/>
    <x v="40"/>
    <d v="2020-08-13T00:00:00"/>
    <n v="15"/>
    <x v="294"/>
  </r>
  <r>
    <s v="Vanguard Dermatology"/>
    <s v="Vanguard Dermatology"/>
    <x v="109"/>
    <d v="2020-08-13T00:00:00"/>
    <n v="15"/>
    <x v="294"/>
  </r>
  <r>
    <s v="The Dermatology Group  "/>
    <s v="The Dermatology Group"/>
    <x v="26"/>
    <d v="2020-08-13T00:00:00"/>
    <n v="78"/>
    <x v="294"/>
  </r>
  <r>
    <s v="The Dermatology Group  "/>
    <s v="Swan Dermatology &amp; Aesthetics"/>
    <x v="11"/>
    <d v="2020-08-13T00:00:00"/>
    <n v="35"/>
    <x v="294"/>
  </r>
  <r>
    <s v="The Dermatology Group  "/>
    <s v="The Dermatology Group"/>
    <x v="76"/>
    <d v="2020-08-13T00:00:00"/>
    <n v="26"/>
    <x v="294"/>
  </r>
  <r>
    <s v="Southeast Dermatology Specialists  "/>
    <s v="Southeast Dermatology Specialists"/>
    <x v="62"/>
    <d v="2020-08-13T00:00:00"/>
    <n v="73"/>
    <x v="294"/>
  </r>
  <r>
    <s v="Semler Dermatology"/>
    <s v="Semler Dermatology"/>
    <x v="61"/>
    <d v="2020-08-13T00:00:00"/>
    <n v="39"/>
    <x v="294"/>
  </r>
  <r>
    <s v="Northeast Dermatology Associates"/>
    <s v="South Shore Skin Center"/>
    <x v="9"/>
    <d v="2020-08-13T00:00:00"/>
    <n v="178"/>
    <x v="294"/>
  </r>
  <r>
    <s v="Northeast Dermatology Associates"/>
    <s v="South Shore Skin Center"/>
    <x v="57"/>
    <d v="2020-08-13T00:00:00"/>
    <n v="157"/>
    <x v="294"/>
  </r>
  <r>
    <s v="North Pacific Dermatology"/>
    <s v="North Pacific Dermatology"/>
    <x v="33"/>
    <d v="2020-08-13T00:00:00"/>
    <n v="50"/>
    <x v="294"/>
  </r>
  <r>
    <s v="North Pacific Dermatology"/>
    <s v="North Pacific Dermatology"/>
    <x v="4"/>
    <d v="2020-08-13T00:00:00"/>
    <n v="19"/>
    <x v="294"/>
  </r>
  <r>
    <s v="Northeast Dermatology Associates"/>
    <s v="Northeast Dermatology Associates"/>
    <x v="56"/>
    <d v="2020-08-13T00:00:00"/>
    <n v="12"/>
    <x v="294"/>
  </r>
  <r>
    <s v="Northeast Dermatology Associates"/>
    <s v="Northeast Dermatology Associates"/>
    <x v="71"/>
    <d v="2020-08-13T00:00:00"/>
    <n v="1"/>
    <x v="294"/>
  </r>
  <r>
    <s v="Northeast Dermatology Associates"/>
    <s v="Northeast Dermatology Associates"/>
    <x v="6"/>
    <d v="2020-08-13T00:00:00"/>
    <n v="32"/>
    <x v="294"/>
  </r>
  <r>
    <s v="Northeast Dermatology Associates"/>
    <s v="Northeast Dermatology Associates"/>
    <x v="54"/>
    <d v="2020-08-13T00:00:00"/>
    <n v="29"/>
    <x v="294"/>
  </r>
  <r>
    <s v="Northeast Dermatology Associates"/>
    <s v="Northeast Dermatology Associates"/>
    <x v="55"/>
    <d v="2020-08-13T00:00:00"/>
    <n v="36"/>
    <x v="294"/>
  </r>
  <r>
    <s v="Northeast Dermatology Associates"/>
    <s v="Northeast Dermatology Associates"/>
    <x v="53"/>
    <d v="2020-08-13T00:00:00"/>
    <n v="70"/>
    <x v="294"/>
  </r>
  <r>
    <s v="Vanguard Dermatology"/>
    <s v="Vanguard Dermatology"/>
    <x v="46"/>
    <d v="2020-08-13T00:00:00"/>
    <n v="45"/>
    <x v="294"/>
  </r>
  <r>
    <s v="The Dermatology Group  "/>
    <s v="The Dermatology Group"/>
    <x v="25"/>
    <d v="2020-08-13T00:00:00"/>
    <n v="29"/>
    <x v="294"/>
  </r>
  <r>
    <s v="The Dermatology Group  "/>
    <s v="The Dermatology Group"/>
    <x v="45"/>
    <d v="2020-08-13T00:00:00"/>
    <n v="28"/>
    <x v="294"/>
  </r>
  <r>
    <s v="Pacific Dermatology Specialists"/>
    <s v="Pacific Dermatology Specialists"/>
    <x v="59"/>
    <d v="2020-08-13T00:00:00"/>
    <n v="32"/>
    <x v="294"/>
  </r>
  <r>
    <s v="Pacific Dermatology Specialists"/>
    <s v="Pacific Dermatology Specialists"/>
    <x v="73"/>
    <d v="2020-08-13T00:00:00"/>
    <n v="1"/>
    <x v="294"/>
  </r>
  <r>
    <s v="Southeast Dermatology Specialists  "/>
    <s v="Southeast Dermatology Specialists"/>
    <x v="43"/>
    <d v="2020-08-13T00:00:00"/>
    <n v="55"/>
    <x v="294"/>
  </r>
  <r>
    <s v="Pacific Dermatology Specialists"/>
    <s v="Pacific Dermatology Specialists"/>
    <x v="41"/>
    <d v="2020-08-13T00:00:00"/>
    <n v="40"/>
    <x v="294"/>
  </r>
  <r>
    <s v="Northeast Dermatology Associates"/>
    <s v="Dermatology of Cape Cod"/>
    <x v="34"/>
    <d v="2020-08-13T00:00:00"/>
    <n v="101"/>
    <x v="294"/>
  </r>
  <r>
    <s v="Northeast Dermatology Associates"/>
    <s v="Northeast Dermatology Associates"/>
    <x v="35"/>
    <d v="2020-08-13T00:00:00"/>
    <n v="59"/>
    <x v="294"/>
  </r>
  <r>
    <s v="Northeast Dermatology Associates"/>
    <s v="Northeast Dermatology Associates"/>
    <x v="67"/>
    <d v="2020-08-13T00:00:00"/>
    <n v="27"/>
    <x v="294"/>
  </r>
  <r>
    <s v="Northeast Dermatology Associates"/>
    <s v="Northeast Dermatology Associates"/>
    <x v="36"/>
    <d v="2020-08-13T00:00:00"/>
    <n v="50"/>
    <x v="294"/>
  </r>
  <r>
    <s v="Northeast Dermatology Associates"/>
    <s v="Northeast Dermatology Associates"/>
    <x v="37"/>
    <d v="2020-08-13T00:00:00"/>
    <n v="46"/>
    <x v="294"/>
  </r>
  <r>
    <s v="Northeast Dermatology Associates"/>
    <s v="Northeast Dermatology Associates"/>
    <x v="38"/>
    <d v="2020-08-13T00:00:00"/>
    <n v="44"/>
    <x v="294"/>
  </r>
  <r>
    <s v="Northeast Dermatology Associates"/>
    <s v="Northeast Dermatology Associates"/>
    <x v="39"/>
    <d v="2020-08-13T00:00:00"/>
    <n v="20"/>
    <x v="294"/>
  </r>
  <r>
    <s v="Northeast Dermatology Associates"/>
    <s v="Northeast Dermatology Associates"/>
    <x v="22"/>
    <d v="2020-08-12T00:00:00"/>
    <n v="86"/>
    <x v="295"/>
  </r>
  <r>
    <s v="Northeast Dermatology Associates"/>
    <s v="Northeast Dermatology Associates"/>
    <x v="56"/>
    <d v="2020-08-12T00:00:00"/>
    <n v="18"/>
    <x v="295"/>
  </r>
  <r>
    <s v="Northeast Dermatology Associates"/>
    <s v="Northeast Dermatology Associates"/>
    <x v="21"/>
    <d v="2020-08-12T00:00:00"/>
    <n v="43"/>
    <x v="295"/>
  </r>
  <r>
    <s v="Northeast Dermatology Associates"/>
    <s v="Northeast Dermatology Associates"/>
    <x v="55"/>
    <d v="2020-08-12T00:00:00"/>
    <n v="27"/>
    <x v="295"/>
  </r>
  <r>
    <s v="Northeast Dermatology Associates"/>
    <s v="Northeast Dermatology Associates"/>
    <x v="53"/>
    <d v="2020-08-12T00:00:00"/>
    <n v="80"/>
    <x v="295"/>
  </r>
  <r>
    <s v="Northeast Dermatology Associates"/>
    <s v="Northeast Dermatology Associates"/>
    <x v="18"/>
    <d v="2020-08-12T00:00:00"/>
    <n v="110"/>
    <x v="295"/>
  </r>
  <r>
    <s v="Northeast Dermatology Associates"/>
    <s v="Brookline Dermatology Associates"/>
    <x v="16"/>
    <d v="2020-08-12T00:00:00"/>
    <n v="36"/>
    <x v="295"/>
  </r>
  <r>
    <s v="Northeast Dermatology Associates"/>
    <s v="Brookline Dermatology Associates"/>
    <x v="17"/>
    <d v="2020-08-12T00:00:00"/>
    <n v="33"/>
    <x v="295"/>
  </r>
  <r>
    <s v="Pacific Dermatology Specialists"/>
    <s v="Pacific Dermatology Specialists"/>
    <x v="42"/>
    <d v="2020-08-12T00:00:00"/>
    <n v="29"/>
    <x v="295"/>
  </r>
  <r>
    <s v="Southeast Dermatology Specialists  "/>
    <s v="Southeast Dermatology Specialists"/>
    <x v="62"/>
    <d v="2020-08-12T00:00:00"/>
    <n v="69"/>
    <x v="295"/>
  </r>
  <r>
    <s v="Northeast Dermatology Associates"/>
    <s v="South Shore Skin Center"/>
    <x v="57"/>
    <d v="2020-08-12T00:00:00"/>
    <n v="129"/>
    <x v="295"/>
  </r>
  <r>
    <s v="The Dermatology Group  "/>
    <s v="The Dermatology Group"/>
    <x v="24"/>
    <d v="2020-08-12T00:00:00"/>
    <n v="170"/>
    <x v="295"/>
  </r>
  <r>
    <s v="Northeast Dermatology Associates"/>
    <s v="Northeast Dermatology Associates"/>
    <x v="36"/>
    <d v="2020-08-12T00:00:00"/>
    <n v="96"/>
    <x v="295"/>
  </r>
  <r>
    <s v="Northeast Dermatology Associates"/>
    <s v="Northeast Dermatology Associates"/>
    <x v="7"/>
    <d v="2020-08-12T00:00:00"/>
    <n v="31"/>
    <x v="295"/>
  </r>
  <r>
    <s v="Northeast Dermatology Associates"/>
    <s v="Northeast Dermatology Associates"/>
    <x v="39"/>
    <d v="2020-08-12T00:00:00"/>
    <n v="23"/>
    <x v="295"/>
  </r>
  <r>
    <s v="Northeast Dermatology Associates"/>
    <s v="Dermatology of Cape Cod"/>
    <x v="34"/>
    <d v="2020-08-12T00:00:00"/>
    <n v="99"/>
    <x v="295"/>
  </r>
  <r>
    <s v="Northeast Dermatology Associates"/>
    <s v="Northeast Dermatology Associates"/>
    <x v="5"/>
    <d v="2020-08-12T00:00:00"/>
    <n v="123"/>
    <x v="295"/>
  </r>
  <r>
    <s v="Northeast Dermatology Associates"/>
    <s v="Northeast Dermatology Associates"/>
    <x v="8"/>
    <d v="2020-08-12T00:00:00"/>
    <n v="63"/>
    <x v="295"/>
  </r>
  <r>
    <s v="Pacific Dermatology Specialists"/>
    <s v="Pacific Dermatology Specialists"/>
    <x v="41"/>
    <d v="2020-08-12T00:00:00"/>
    <n v="16"/>
    <x v="295"/>
  </r>
  <r>
    <s v="The Dermatology Group  "/>
    <s v="Swan Dermatology &amp; Aesthetics"/>
    <x v="11"/>
    <d v="2020-08-12T00:00:00"/>
    <n v="36"/>
    <x v="295"/>
  </r>
  <r>
    <s v="Vanguard Dermatology"/>
    <s v="Vanguard Dermatology"/>
    <x v="12"/>
    <d v="2020-08-12T00:00:00"/>
    <n v="42"/>
    <x v="295"/>
  </r>
  <r>
    <s v="Vanguard Dermatology"/>
    <s v="Vanguard Dermatology"/>
    <x v="102"/>
    <d v="2020-08-12T00:00:00"/>
    <n v="7"/>
    <x v="295"/>
  </r>
  <r>
    <s v="Vanguard Dermatology"/>
    <s v="Vanguard Dermatology"/>
    <x v="47"/>
    <d v="2020-08-12T00:00:00"/>
    <n v="55"/>
    <x v="295"/>
  </r>
  <r>
    <s v="Vanguard Dermatology"/>
    <s v="Vanguard Dermatology"/>
    <x v="13"/>
    <d v="2020-08-12T00:00:00"/>
    <n v="107"/>
    <x v="295"/>
  </r>
  <r>
    <s v="Southeast Dermatology Specialists  "/>
    <s v="Southeast Dermatology Specialists"/>
    <x v="43"/>
    <d v="2020-08-12T00:00:00"/>
    <n v="42"/>
    <x v="295"/>
  </r>
  <r>
    <s v="North Pacific Dermatology"/>
    <s v="Eastside Dermatology"/>
    <x v="3"/>
    <d v="2020-08-12T00:00:00"/>
    <n v="43"/>
    <x v="295"/>
  </r>
  <r>
    <s v="North Pacific Dermatology"/>
    <s v="North Pacific Dermatology"/>
    <x v="4"/>
    <d v="2020-08-12T00:00:00"/>
    <n v="14"/>
    <x v="295"/>
  </r>
  <r>
    <s v="North Pacific Dermatology"/>
    <s v="North Pacific Dermatology"/>
    <x v="33"/>
    <d v="2020-08-12T00:00:00"/>
    <n v="61"/>
    <x v="295"/>
  </r>
  <r>
    <s v="Northeast Dermatology Associates"/>
    <s v="Northeast Dermatology Associates"/>
    <x v="38"/>
    <d v="2020-08-12T00:00:00"/>
    <n v="78"/>
    <x v="295"/>
  </r>
  <r>
    <s v="Northeast Dermatology Associates"/>
    <s v="Northeast Dermatology Associates"/>
    <x v="67"/>
    <d v="2020-08-12T00:00:00"/>
    <n v="53"/>
    <x v="295"/>
  </r>
  <r>
    <s v="NULL"/>
    <s v="Unknown Practice"/>
    <x v="68"/>
    <d v="2020-08-12T00:00:00"/>
    <n v="1"/>
    <x v="295"/>
  </r>
  <r>
    <s v="Northeast Dermatology Associates"/>
    <s v="Northeast Dermatology Associates"/>
    <x v="54"/>
    <d v="2020-08-12T00:00:00"/>
    <n v="19"/>
    <x v="295"/>
  </r>
  <r>
    <s v="Pacific Dermatology Specialists"/>
    <s v="Pacific Dermatology Specialists"/>
    <x v="59"/>
    <d v="2020-08-12T00:00:00"/>
    <n v="18"/>
    <x v="295"/>
  </r>
  <r>
    <s v="Northeast Dermatology Associates"/>
    <s v="South Shore Skin Center"/>
    <x v="10"/>
    <d v="2020-08-12T00:00:00"/>
    <n v="7"/>
    <x v="295"/>
  </r>
  <r>
    <s v="Northeast Dermatology Associates"/>
    <s v="South Shore Skin Center"/>
    <x v="9"/>
    <d v="2020-08-12T00:00:00"/>
    <n v="148"/>
    <x v="295"/>
  </r>
  <r>
    <s v="Semler Dermatology"/>
    <s v="Semler Dermatology"/>
    <x v="61"/>
    <d v="2020-08-12T00:00:00"/>
    <n v="48"/>
    <x v="295"/>
  </r>
  <r>
    <s v="The Dermatology Group  "/>
    <s v="The Dermatology Group"/>
    <x v="77"/>
    <d v="2020-08-12T00:00:00"/>
    <n v="1"/>
    <x v="295"/>
  </r>
  <r>
    <s v="The Dermatology Group  "/>
    <s v="The Dermatology Group"/>
    <x v="25"/>
    <d v="2020-08-12T00:00:00"/>
    <n v="33"/>
    <x v="295"/>
  </r>
  <r>
    <s v="The Dermatology Group  "/>
    <s v="The Dermatology Group"/>
    <x v="76"/>
    <d v="2020-08-12T00:00:00"/>
    <n v="58"/>
    <x v="295"/>
  </r>
  <r>
    <s v="Vanguard Dermatology"/>
    <s v="Vanguard Dermatology"/>
    <x v="107"/>
    <d v="2020-08-12T00:00:00"/>
    <n v="40"/>
    <x v="295"/>
  </r>
  <r>
    <s v="Vanguard Dermatology"/>
    <s v="Vanguard Dermatology"/>
    <x v="47"/>
    <d v="2020-08-11T00:00:00"/>
    <n v="39"/>
    <x v="296"/>
  </r>
  <r>
    <s v="Vanguard Dermatology"/>
    <s v="Vanguard Dermatology"/>
    <x v="46"/>
    <d v="2020-08-11T00:00:00"/>
    <n v="34"/>
    <x v="296"/>
  </r>
  <r>
    <s v="Vanguard Dermatology"/>
    <s v="Vanguard Dermatology"/>
    <x v="88"/>
    <d v="2020-08-11T00:00:00"/>
    <n v="2"/>
    <x v="296"/>
  </r>
  <r>
    <s v="Vanguard Dermatology"/>
    <s v="Vanguard Dermatology"/>
    <x v="108"/>
    <d v="2020-08-11T00:00:00"/>
    <n v="27"/>
    <x v="296"/>
  </r>
  <r>
    <s v="Southeast Dermatology Specialists  "/>
    <s v="Southeast Dermatology Specialists"/>
    <x v="43"/>
    <d v="2020-08-11T00:00:00"/>
    <n v="38"/>
    <x v="296"/>
  </r>
  <r>
    <s v="Northeast Dermatology Associates"/>
    <s v="South Shore Skin Center"/>
    <x v="57"/>
    <d v="2020-08-11T00:00:00"/>
    <n v="211"/>
    <x v="296"/>
  </r>
  <r>
    <s v="Northeast Dermatology Associates"/>
    <s v="Northeast Dermatology Associates"/>
    <x v="55"/>
    <d v="2020-08-11T00:00:00"/>
    <n v="19"/>
    <x v="296"/>
  </r>
  <r>
    <s v="Northeast Dermatology Associates"/>
    <s v="Northeast Dermatology Associates"/>
    <x v="53"/>
    <d v="2020-08-11T00:00:00"/>
    <n v="46"/>
    <x v="296"/>
  </r>
  <r>
    <s v="Northeast Dermatology Associates"/>
    <s v="Northeast Dermatology Associates"/>
    <x v="36"/>
    <d v="2020-08-11T00:00:00"/>
    <n v="113"/>
    <x v="296"/>
  </r>
  <r>
    <s v="Northeast Dermatology Associates"/>
    <s v="Northeast Dermatology Associates"/>
    <x v="35"/>
    <d v="2020-08-11T00:00:00"/>
    <n v="51"/>
    <x v="296"/>
  </r>
  <r>
    <s v="Northeast Dermatology Associates"/>
    <s v="Northeast Dermatology Associates"/>
    <x v="67"/>
    <d v="2020-08-11T00:00:00"/>
    <n v="19"/>
    <x v="296"/>
  </r>
  <r>
    <s v="Northeast Dermatology Associates"/>
    <s v="Northeast Dermatology Associates"/>
    <x v="38"/>
    <d v="2020-08-11T00:00:00"/>
    <n v="58"/>
    <x v="296"/>
  </r>
  <r>
    <s v="Northeast Dermatology Associates"/>
    <s v="Northeast Dermatology Associates"/>
    <x v="56"/>
    <d v="2020-08-11T00:00:00"/>
    <n v="12"/>
    <x v="296"/>
  </r>
  <r>
    <s v="Northeast Dermatology Associates"/>
    <s v="Dermatology of Cape Cod"/>
    <x v="34"/>
    <d v="2020-08-11T00:00:00"/>
    <n v="95"/>
    <x v="296"/>
  </r>
  <r>
    <s v="Northeast Dermatology Associates"/>
    <s v="Brookline Dermatology Associates"/>
    <x v="16"/>
    <d v="2020-08-11T00:00:00"/>
    <n v="37"/>
    <x v="296"/>
  </r>
  <r>
    <s v="North Pacific Dermatology"/>
    <s v="North Pacific Dermatology"/>
    <x v="33"/>
    <d v="2020-08-11T00:00:00"/>
    <n v="55"/>
    <x v="296"/>
  </r>
  <r>
    <s v="Northeast Dermatology Associates"/>
    <s v="Northeast Dermatology Associates"/>
    <x v="54"/>
    <d v="2020-08-11T00:00:00"/>
    <n v="29"/>
    <x v="296"/>
  </r>
  <r>
    <s v="Northeast Dermatology Associates"/>
    <s v="Northeast Dermatology Associates"/>
    <x v="39"/>
    <d v="2020-08-11T00:00:00"/>
    <n v="25"/>
    <x v="296"/>
  </r>
  <r>
    <s v="Northeast Dermatology Associates"/>
    <s v="Northeast Dermatology Associates"/>
    <x v="37"/>
    <d v="2020-08-11T00:00:00"/>
    <n v="5"/>
    <x v="296"/>
  </r>
  <r>
    <s v="Southeast Dermatology Specialists  "/>
    <s v="Southeast Dermatology Specialists"/>
    <x v="62"/>
    <d v="2020-08-11T00:00:00"/>
    <n v="43"/>
    <x v="296"/>
  </r>
  <r>
    <s v="Pacific Dermatology Specialists"/>
    <s v="Pacific Dermatology Specialists"/>
    <x v="60"/>
    <d v="2020-08-11T00:00:00"/>
    <n v="33"/>
    <x v="296"/>
  </r>
  <r>
    <s v="Semler Dermatology"/>
    <s v="Semler Dermatology"/>
    <x v="61"/>
    <d v="2020-08-11T00:00:00"/>
    <n v="77"/>
    <x v="296"/>
  </r>
  <r>
    <s v="Pacific Dermatology Specialists"/>
    <s v="Pacific Dermatology Specialists"/>
    <x v="72"/>
    <d v="2020-08-11T00:00:00"/>
    <n v="25"/>
    <x v="296"/>
  </r>
  <r>
    <s v="Pacific Dermatology Specialists"/>
    <s v="Pacific Dermatology Specialists"/>
    <x v="59"/>
    <d v="2020-08-11T00:00:00"/>
    <n v="38"/>
    <x v="296"/>
  </r>
  <r>
    <s v="The Dermatology Group  "/>
    <s v="The Dermatology Group"/>
    <x v="76"/>
    <d v="2020-08-11T00:00:00"/>
    <n v="52"/>
    <x v="296"/>
  </r>
  <r>
    <s v="The Dermatology Group  "/>
    <s v="The Dermatology Group"/>
    <x v="25"/>
    <d v="2020-08-11T00:00:00"/>
    <n v="31"/>
    <x v="296"/>
  </r>
  <r>
    <s v="The Dermatology Group  "/>
    <s v="The Dermatology Group"/>
    <x v="24"/>
    <d v="2020-08-11T00:00:00"/>
    <n v="153"/>
    <x v="296"/>
  </r>
  <r>
    <s v="Vanguard Dermatology"/>
    <s v="Vanguard Dermatology"/>
    <x v="13"/>
    <d v="2020-08-11T00:00:00"/>
    <n v="67"/>
    <x v="296"/>
  </r>
  <r>
    <s v="Vanguard Dermatology"/>
    <s v="Vanguard Dermatology"/>
    <x v="107"/>
    <d v="2020-08-11T00:00:00"/>
    <n v="22"/>
    <x v="296"/>
  </r>
  <r>
    <s v="Northeast Dermatology Associates"/>
    <s v="Northeast Dermatology Associates"/>
    <x v="18"/>
    <d v="2020-08-11T00:00:00"/>
    <n v="49"/>
    <x v="296"/>
  </r>
  <r>
    <s v="Northeast Dermatology Associates"/>
    <s v="Northeast Dermatology Associates"/>
    <x v="22"/>
    <d v="2020-08-11T00:00:00"/>
    <n v="67"/>
    <x v="296"/>
  </r>
  <r>
    <s v="Northeast Dermatology Associates"/>
    <s v="Northeast Dermatology Associates"/>
    <x v="21"/>
    <d v="2020-08-11T00:00:00"/>
    <n v="44"/>
    <x v="296"/>
  </r>
  <r>
    <s v="Northeast Dermatology Associates"/>
    <s v="Northeast Dermatology Associates"/>
    <x v="19"/>
    <d v="2020-08-11T00:00:00"/>
    <n v="28"/>
    <x v="296"/>
  </r>
  <r>
    <s v="The Dermatology Group  "/>
    <s v="The Dermatology Group"/>
    <x v="26"/>
    <d v="2020-08-11T00:00:00"/>
    <n v="45"/>
    <x v="296"/>
  </r>
  <r>
    <s v="Northeast Dermatology Associates"/>
    <s v="South Shore Skin Center"/>
    <x v="9"/>
    <d v="2020-08-11T00:00:00"/>
    <n v="136"/>
    <x v="296"/>
  </r>
  <r>
    <s v="Northeast Dermatology Associates"/>
    <s v="Northeast Dermatology Associates"/>
    <x v="8"/>
    <d v="2020-08-11T00:00:00"/>
    <n v="64"/>
    <x v="296"/>
  </r>
  <r>
    <s v="Northeast Dermatology Associates"/>
    <s v="South Shore Skin Center"/>
    <x v="10"/>
    <d v="2020-08-11T00:00:00"/>
    <n v="3"/>
    <x v="296"/>
  </r>
  <r>
    <s v="The Dermatology Group  "/>
    <s v="Swan Dermatology &amp; Aesthetics"/>
    <x v="11"/>
    <d v="2020-08-11T00:00:00"/>
    <n v="39"/>
    <x v="296"/>
  </r>
  <r>
    <s v="Northeast Dermatology Associates"/>
    <s v="Northeast Dermatology Associates"/>
    <x v="5"/>
    <d v="2020-08-11T00:00:00"/>
    <n v="58"/>
    <x v="296"/>
  </r>
  <r>
    <s v="North Pacific Dermatology"/>
    <s v="North Pacific Dermatology"/>
    <x v="4"/>
    <d v="2020-08-11T00:00:00"/>
    <n v="20"/>
    <x v="296"/>
  </r>
  <r>
    <s v="North Pacific Dermatology"/>
    <s v="Eastside Dermatology"/>
    <x v="3"/>
    <d v="2020-08-11T00:00:00"/>
    <n v="46"/>
    <x v="296"/>
  </r>
  <r>
    <s v="Northeast Dermatology Associates"/>
    <s v="Northeast Dermatology Associates"/>
    <x v="7"/>
    <d v="2020-08-11T00:00:00"/>
    <n v="57"/>
    <x v="296"/>
  </r>
  <r>
    <s v="Northeast Dermatology Associates"/>
    <s v="Northeast Dermatology Associates"/>
    <x v="37"/>
    <d v="2020-08-10T00:00:00"/>
    <n v="24"/>
    <x v="297"/>
  </r>
  <r>
    <s v="Northeast Dermatology Associates"/>
    <s v="Northeast Dermatology Associates"/>
    <x v="39"/>
    <d v="2020-08-10T00:00:00"/>
    <n v="33"/>
    <x v="297"/>
  </r>
  <r>
    <s v="Northeast Dermatology Associates"/>
    <s v="Northeast Dermatology Associates"/>
    <x v="54"/>
    <d v="2020-08-10T00:00:00"/>
    <n v="31"/>
    <x v="297"/>
  </r>
  <r>
    <s v="Northeast Dermatology Associates"/>
    <s v="Northeast Dermatology Associates"/>
    <x v="67"/>
    <d v="2020-08-10T00:00:00"/>
    <n v="39"/>
    <x v="297"/>
  </r>
  <r>
    <s v="Southeast Dermatology Specialists  "/>
    <s v="Southeast Dermatology Specialists"/>
    <x v="43"/>
    <d v="2020-08-10T00:00:00"/>
    <n v="45"/>
    <x v="297"/>
  </r>
  <r>
    <s v="Pacific Dermatology Specialists"/>
    <s v="Pacific Dermatology Specialists"/>
    <x v="41"/>
    <d v="2020-08-10T00:00:00"/>
    <n v="24"/>
    <x v="297"/>
  </r>
  <r>
    <s v="Pacific Dermatology Specialists"/>
    <s v="Pacific Dermatology Specialists"/>
    <x v="72"/>
    <d v="2020-08-10T00:00:00"/>
    <n v="20"/>
    <x v="297"/>
  </r>
  <r>
    <s v="Pacific Dermatology Specialists"/>
    <s v="Pacific Dermatology Specialists"/>
    <x v="59"/>
    <d v="2020-08-10T00:00:00"/>
    <n v="23"/>
    <x v="297"/>
  </r>
  <r>
    <s v="Northeast Dermatology Associates"/>
    <s v="Northeast Dermatology Associates"/>
    <x v="53"/>
    <d v="2020-08-10T00:00:00"/>
    <n v="53"/>
    <x v="297"/>
  </r>
  <r>
    <s v="Northeast Dermatology Associates"/>
    <s v="Northeast Dermatology Associates"/>
    <x v="55"/>
    <d v="2020-08-10T00:00:00"/>
    <n v="25"/>
    <x v="297"/>
  </r>
  <r>
    <s v="Northeast Dermatology Associates"/>
    <s v="Northeast Dermatology Associates"/>
    <x v="56"/>
    <d v="2020-08-10T00:00:00"/>
    <n v="29"/>
    <x v="297"/>
  </r>
  <r>
    <s v="North Pacific Dermatology"/>
    <s v="North Pacific Dermatology"/>
    <x v="33"/>
    <d v="2020-08-10T00:00:00"/>
    <n v="59"/>
    <x v="297"/>
  </r>
  <r>
    <s v="North Pacific Dermatology"/>
    <s v="North Pacific Dermatology"/>
    <x v="4"/>
    <d v="2020-08-10T00:00:00"/>
    <n v="15"/>
    <x v="297"/>
  </r>
  <r>
    <s v="The Dermatology Group  "/>
    <s v="The Dermatology Group"/>
    <x v="76"/>
    <d v="2020-08-10T00:00:00"/>
    <n v="24"/>
    <x v="297"/>
  </r>
  <r>
    <s v="The Dermatology Group  "/>
    <s v="The Dermatology Group"/>
    <x v="77"/>
    <d v="2020-08-10T00:00:00"/>
    <n v="54"/>
    <x v="297"/>
  </r>
  <r>
    <s v="Semler Dermatology"/>
    <s v="Semler Dermatology"/>
    <x v="61"/>
    <d v="2020-08-10T00:00:00"/>
    <n v="73"/>
    <x v="297"/>
  </r>
  <r>
    <s v="Southeast Dermatology Specialists  "/>
    <s v="Southeast Dermatology Specialists"/>
    <x v="62"/>
    <d v="2020-08-10T00:00:00"/>
    <n v="64"/>
    <x v="297"/>
  </r>
  <r>
    <s v="Northeast Dermatology Associates"/>
    <s v="South Shore Skin Center"/>
    <x v="9"/>
    <d v="2020-08-10T00:00:00"/>
    <n v="136"/>
    <x v="297"/>
  </r>
  <r>
    <s v="Northeast Dermatology Associates"/>
    <s v="South Shore Skin Center"/>
    <x v="57"/>
    <d v="2020-08-10T00:00:00"/>
    <n v="79"/>
    <x v="297"/>
  </r>
  <r>
    <s v="Pacific Dermatology Specialists"/>
    <s v="Pacific Dermatology Specialists"/>
    <x v="65"/>
    <d v="2020-08-10T00:00:00"/>
    <n v="40"/>
    <x v="297"/>
  </r>
  <r>
    <s v="The Dermatology Group  "/>
    <s v="Swan Dermatology &amp; Aesthetics"/>
    <x v="11"/>
    <d v="2020-08-10T00:00:00"/>
    <n v="51"/>
    <x v="297"/>
  </r>
  <r>
    <s v="The Dermatology Group  "/>
    <s v="The Dermatology Group"/>
    <x v="26"/>
    <d v="2020-08-10T00:00:00"/>
    <n v="28"/>
    <x v="297"/>
  </r>
  <r>
    <s v="Vanguard Dermatology"/>
    <s v="Vanguard Dermatology"/>
    <x v="46"/>
    <d v="2020-08-10T00:00:00"/>
    <n v="31"/>
    <x v="297"/>
  </r>
  <r>
    <s v="Vanguard Dermatology"/>
    <s v="Vanguard Dermatology"/>
    <x v="27"/>
    <d v="2020-08-10T00:00:00"/>
    <n v="7"/>
    <x v="297"/>
  </r>
  <r>
    <s v="Vanguard Dermatology"/>
    <s v="Vanguard Dermatology"/>
    <x v="107"/>
    <d v="2020-08-10T00:00:00"/>
    <n v="23"/>
    <x v="297"/>
  </r>
  <r>
    <s v="Northeast Dermatology Associates"/>
    <s v="South Shore Skin Center"/>
    <x v="10"/>
    <d v="2020-08-10T00:00:00"/>
    <n v="2"/>
    <x v="297"/>
  </r>
  <r>
    <s v="Northeast Dermatology Associates"/>
    <s v="Northeast Dermatology Associates"/>
    <x v="20"/>
    <d v="2020-08-10T00:00:00"/>
    <n v="25"/>
    <x v="297"/>
  </r>
  <r>
    <s v="Northeast Dermatology Associates"/>
    <s v="Northeast Dermatology Associates"/>
    <x v="35"/>
    <d v="2020-08-10T00:00:00"/>
    <n v="53"/>
    <x v="297"/>
  </r>
  <r>
    <s v="Northeast Dermatology Associates"/>
    <s v="Northeast Dermatology Associates"/>
    <x v="36"/>
    <d v="2020-08-10T00:00:00"/>
    <n v="103"/>
    <x v="297"/>
  </r>
  <r>
    <s v="Northeast Dermatology Associates"/>
    <s v="Brookline Dermatology Associates"/>
    <x v="16"/>
    <d v="2020-08-10T00:00:00"/>
    <n v="18"/>
    <x v="297"/>
  </r>
  <r>
    <s v="Northeast Dermatology Associates"/>
    <s v="Northeast Dermatology Associates"/>
    <x v="18"/>
    <d v="2020-08-10T00:00:00"/>
    <n v="86"/>
    <x v="297"/>
  </r>
  <r>
    <s v="Northeast Dermatology Associates"/>
    <s v="Dermatology of Cape Cod"/>
    <x v="34"/>
    <d v="2020-08-10T00:00:00"/>
    <n v="83"/>
    <x v="297"/>
  </r>
  <r>
    <s v="Northeast Dermatology Associates"/>
    <s v="Northeast Dermatology Associates"/>
    <x v="5"/>
    <d v="2020-08-10T00:00:00"/>
    <n v="52"/>
    <x v="297"/>
  </r>
  <r>
    <s v="North Pacific Dermatology"/>
    <s v="Eastside Dermatology"/>
    <x v="3"/>
    <d v="2020-08-10T00:00:00"/>
    <n v="47"/>
    <x v="297"/>
  </r>
  <r>
    <s v="Northeast Dermatology Associates"/>
    <s v="Northeast Dermatology Associates"/>
    <x v="22"/>
    <d v="2020-08-10T00:00:00"/>
    <n v="100"/>
    <x v="297"/>
  </r>
  <r>
    <s v="Northeast Dermatology Associates"/>
    <s v="Northeast Dermatology Associates"/>
    <x v="7"/>
    <d v="2020-08-10T00:00:00"/>
    <n v="28"/>
    <x v="297"/>
  </r>
  <r>
    <s v="Northeast Dermatology Associates"/>
    <s v="Northeast Dermatology Associates"/>
    <x v="8"/>
    <d v="2020-08-10T00:00:00"/>
    <n v="46"/>
    <x v="297"/>
  </r>
  <r>
    <s v="Vanguard Dermatology"/>
    <s v="Vanguard Dermatology"/>
    <x v="12"/>
    <d v="2020-08-10T00:00:00"/>
    <n v="30"/>
    <x v="297"/>
  </r>
  <r>
    <s v="The Dermatology Group  "/>
    <s v="The Dermatology Group"/>
    <x v="24"/>
    <d v="2020-08-10T00:00:00"/>
    <n v="169"/>
    <x v="297"/>
  </r>
  <r>
    <s v="Vanguard Dermatology"/>
    <s v="Vanguard Dermatology"/>
    <x v="13"/>
    <d v="2020-08-10T00:00:00"/>
    <n v="133"/>
    <x v="297"/>
  </r>
  <r>
    <s v="Vanguard Dermatology"/>
    <s v="Vanguard Dermatology"/>
    <x v="13"/>
    <d v="2020-08-07T00:00:00"/>
    <n v="1"/>
    <x v="298"/>
  </r>
  <r>
    <s v="The Dermatology Group  "/>
    <s v="The Dermatology Group"/>
    <x v="24"/>
    <d v="2020-08-07T00:00:00"/>
    <n v="67"/>
    <x v="298"/>
  </r>
  <r>
    <s v="Vanguard Dermatology"/>
    <s v="Vanguard Dermatology"/>
    <x v="12"/>
    <d v="2020-08-07T00:00:00"/>
    <n v="16"/>
    <x v="298"/>
  </r>
  <r>
    <s v="Southeast Dermatology Specialists  "/>
    <s v="Southeast Dermatology Specialists"/>
    <x v="62"/>
    <d v="2020-08-07T00:00:00"/>
    <n v="28"/>
    <x v="298"/>
  </r>
  <r>
    <s v="Northeast Dermatology Associates"/>
    <s v="Northeast Dermatology Associates"/>
    <x v="22"/>
    <d v="2020-08-07T00:00:00"/>
    <n v="63"/>
    <x v="298"/>
  </r>
  <r>
    <s v="Northeast Dermatology Associates"/>
    <s v="Northeast Dermatology Associates"/>
    <x v="55"/>
    <d v="2020-08-07T00:00:00"/>
    <n v="14"/>
    <x v="298"/>
  </r>
  <r>
    <s v="Northeast Dermatology Associates"/>
    <s v="Brookline Dermatology Associates"/>
    <x v="17"/>
    <d v="2020-08-07T00:00:00"/>
    <n v="40"/>
    <x v="298"/>
  </r>
  <r>
    <s v="Northeast Dermatology Associates"/>
    <s v="Dermatology of Cape Cod"/>
    <x v="34"/>
    <d v="2020-08-07T00:00:00"/>
    <n v="31"/>
    <x v="298"/>
  </r>
  <r>
    <s v="Northeast Dermatology Associates"/>
    <s v="Northeast Dermatology Associates"/>
    <x v="5"/>
    <d v="2020-08-07T00:00:00"/>
    <n v="53"/>
    <x v="298"/>
  </r>
  <r>
    <s v="Northeast Dermatology Associates"/>
    <s v="Brookline Dermatology Associates"/>
    <x v="16"/>
    <d v="2020-08-07T00:00:00"/>
    <n v="24"/>
    <x v="298"/>
  </r>
  <r>
    <s v="Northeast Dermatology Associates"/>
    <s v="Northeast Dermatology Associates"/>
    <x v="36"/>
    <d v="2020-08-07T00:00:00"/>
    <n v="45"/>
    <x v="298"/>
  </r>
  <r>
    <s v="Northeast Dermatology Associates"/>
    <s v="Northeast Dermatology Associates"/>
    <x v="35"/>
    <d v="2020-08-07T00:00:00"/>
    <n v="18"/>
    <x v="298"/>
  </r>
  <r>
    <s v="Northeast Dermatology Associates"/>
    <s v="South Shore Skin Center"/>
    <x v="10"/>
    <d v="2020-08-07T00:00:00"/>
    <n v="2"/>
    <x v="298"/>
  </r>
  <r>
    <s v="Northeast Dermatology Associates"/>
    <s v="Northeast Dermatology Associates"/>
    <x v="8"/>
    <d v="2020-08-07T00:00:00"/>
    <n v="24"/>
    <x v="298"/>
  </r>
  <r>
    <s v="Pacific Dermatology Specialists"/>
    <s v="Pacific Dermatology Specialists"/>
    <x v="41"/>
    <d v="2020-08-07T00:00:00"/>
    <n v="6"/>
    <x v="298"/>
  </r>
  <r>
    <s v="Vanguard Dermatology"/>
    <s v="Vanguard Dermatology"/>
    <x v="46"/>
    <d v="2020-08-07T00:00:00"/>
    <n v="29"/>
    <x v="298"/>
  </r>
  <r>
    <s v="The Dermatology Group  "/>
    <s v="The Dermatology Group"/>
    <x v="26"/>
    <d v="2020-08-07T00:00:00"/>
    <n v="39"/>
    <x v="298"/>
  </r>
  <r>
    <s v="Vanguard Dermatology"/>
    <s v="Vanguard Dermatology"/>
    <x v="102"/>
    <d v="2020-08-07T00:00:00"/>
    <n v="1"/>
    <x v="298"/>
  </r>
  <r>
    <s v="The Dermatology Group  "/>
    <s v="Swan Dermatology &amp; Aesthetics"/>
    <x v="11"/>
    <d v="2020-08-07T00:00:00"/>
    <n v="30"/>
    <x v="298"/>
  </r>
  <r>
    <s v="Northeast Dermatology Associates"/>
    <s v="South Shore Skin Center"/>
    <x v="57"/>
    <d v="2020-08-07T00:00:00"/>
    <n v="114"/>
    <x v="298"/>
  </r>
  <r>
    <s v="Northeast Dermatology Associates"/>
    <s v="South Shore Skin Center"/>
    <x v="9"/>
    <d v="2020-08-07T00:00:00"/>
    <n v="113"/>
    <x v="298"/>
  </r>
  <r>
    <s v="Southeast Dermatology Specialists  "/>
    <s v="Southeast Dermatology Specialists"/>
    <x v="43"/>
    <d v="2020-08-07T00:00:00"/>
    <n v="33"/>
    <x v="298"/>
  </r>
  <r>
    <s v="Pacific Dermatology Specialists"/>
    <s v="Pacific Dermatology Specialists"/>
    <x v="42"/>
    <d v="2020-08-07T00:00:00"/>
    <n v="31"/>
    <x v="298"/>
  </r>
  <r>
    <s v="Vanguard Dermatology"/>
    <s v="Vanguard Dermatology"/>
    <x v="88"/>
    <d v="2020-08-07T00:00:00"/>
    <n v="2"/>
    <x v="298"/>
  </r>
  <r>
    <s v="North Pacific Dermatology"/>
    <s v="North Pacific Dermatology"/>
    <x v="4"/>
    <d v="2020-08-07T00:00:00"/>
    <n v="34"/>
    <x v="298"/>
  </r>
  <r>
    <s v="North Pacific Dermatology"/>
    <s v="Eastside Dermatology"/>
    <x v="3"/>
    <d v="2020-08-07T00:00:00"/>
    <n v="45"/>
    <x v="298"/>
  </r>
  <r>
    <s v="North Pacific Dermatology"/>
    <s v="North Pacific Dermatology"/>
    <x v="33"/>
    <d v="2020-08-07T00:00:00"/>
    <n v="23"/>
    <x v="298"/>
  </r>
  <r>
    <s v="Northeast Dermatology Associates"/>
    <s v="Northeast Dermatology Associates"/>
    <x v="38"/>
    <d v="2020-08-07T00:00:00"/>
    <n v="56"/>
    <x v="298"/>
  </r>
  <r>
    <s v="Northeast Dermatology Associates"/>
    <s v="Northeast Dermatology Associates"/>
    <x v="53"/>
    <d v="2020-08-07T00:00:00"/>
    <n v="43"/>
    <x v="298"/>
  </r>
  <r>
    <s v="Pacific Dermatology Specialists"/>
    <s v="Pacific Dermatology Specialists"/>
    <x v="59"/>
    <d v="2020-08-07T00:00:00"/>
    <n v="1"/>
    <x v="298"/>
  </r>
  <r>
    <s v="Semler Dermatology"/>
    <s v="Semler Dermatology"/>
    <x v="61"/>
    <d v="2020-08-07T00:00:00"/>
    <n v="32"/>
    <x v="298"/>
  </r>
  <r>
    <s v="The Dermatology Group  "/>
    <s v="The Dermatology Group"/>
    <x v="25"/>
    <d v="2020-08-07T00:00:00"/>
    <n v="23"/>
    <x v="298"/>
  </r>
  <r>
    <s v="Vanguard Dermatology"/>
    <s v="Vanguard Dermatology"/>
    <x v="84"/>
    <d v="2020-08-07T00:00:00"/>
    <n v="8"/>
    <x v="298"/>
  </r>
  <r>
    <s v="Vanguard Dermatology"/>
    <s v="Vanguard Dermatology"/>
    <x v="107"/>
    <d v="2020-08-07T00:00:00"/>
    <n v="15"/>
    <x v="298"/>
  </r>
  <r>
    <s v="Northeast Dermatology Associates"/>
    <s v="Northeast Dermatology Associates"/>
    <x v="54"/>
    <d v="2020-08-07T00:00:00"/>
    <n v="30"/>
    <x v="298"/>
  </r>
  <r>
    <s v="Northeast Dermatology Associates"/>
    <s v="Northeast Dermatology Associates"/>
    <x v="37"/>
    <d v="2020-08-07T00:00:00"/>
    <n v="105"/>
    <x v="298"/>
  </r>
  <r>
    <s v="Northeast Dermatology Associates"/>
    <s v="Northeast Dermatology Associates"/>
    <x v="21"/>
    <d v="2020-08-06T00:00:00"/>
    <n v="47"/>
    <x v="299"/>
  </r>
  <r>
    <s v="Northeast Dermatology Associates"/>
    <s v="Northeast Dermatology Associates"/>
    <x v="38"/>
    <d v="2020-08-06T00:00:00"/>
    <n v="55"/>
    <x v="299"/>
  </r>
  <r>
    <s v="Northeast Dermatology Associates"/>
    <s v="Northeast Dermatology Associates"/>
    <x v="55"/>
    <d v="2020-08-06T00:00:00"/>
    <n v="34"/>
    <x v="299"/>
  </r>
  <r>
    <s v="Northeast Dermatology Associates"/>
    <s v="Northeast Dermatology Associates"/>
    <x v="53"/>
    <d v="2020-08-06T00:00:00"/>
    <n v="1"/>
    <x v="299"/>
  </r>
  <r>
    <s v="Northeast Dermatology Associates"/>
    <s v="Northeast Dermatology Associates"/>
    <x v="35"/>
    <d v="2020-08-06T00:00:00"/>
    <n v="67"/>
    <x v="299"/>
  </r>
  <r>
    <s v="Northeast Dermatology Associates"/>
    <s v="Northeast Dermatology Associates"/>
    <x v="36"/>
    <d v="2020-08-06T00:00:00"/>
    <n v="88"/>
    <x v="299"/>
  </r>
  <r>
    <s v="Northeast Dermatology Associates"/>
    <s v="Northeast Dermatology Associates"/>
    <x v="18"/>
    <d v="2020-08-06T00:00:00"/>
    <n v="101"/>
    <x v="299"/>
  </r>
  <r>
    <s v="Northeast Dermatology Associates"/>
    <s v="Dermatology of Cape Cod"/>
    <x v="34"/>
    <d v="2020-08-06T00:00:00"/>
    <n v="99"/>
    <x v="299"/>
  </r>
  <r>
    <s v="Northeast Dermatology Associates"/>
    <s v="Brookline Dermatology Associates"/>
    <x v="16"/>
    <d v="2020-08-06T00:00:00"/>
    <n v="35"/>
    <x v="299"/>
  </r>
  <r>
    <s v="North Pacific Dermatology"/>
    <s v="North Pacific Dermatology"/>
    <x v="33"/>
    <d v="2020-08-06T00:00:00"/>
    <n v="51"/>
    <x v="299"/>
  </r>
  <r>
    <s v="Vanguard Dermatology"/>
    <s v="Vanguard Dermatology"/>
    <x v="88"/>
    <d v="2020-08-06T00:00:00"/>
    <n v="1"/>
    <x v="299"/>
  </r>
  <r>
    <s v="Vanguard Dermatology"/>
    <s v="Vanguard Dermatology"/>
    <x v="46"/>
    <d v="2020-08-06T00:00:00"/>
    <n v="46"/>
    <x v="299"/>
  </r>
  <r>
    <s v="Vanguard Dermatology"/>
    <s v="Vanguard Dermatology"/>
    <x v="109"/>
    <d v="2020-08-06T00:00:00"/>
    <n v="22"/>
    <x v="299"/>
  </r>
  <r>
    <s v="Pacific Dermatology Specialists"/>
    <s v="Pacific Dermatology Specialists"/>
    <x v="42"/>
    <d v="2020-08-06T00:00:00"/>
    <n v="41"/>
    <x v="299"/>
  </r>
  <r>
    <s v="Southeast Dermatology Specialists  "/>
    <s v="Southeast Dermatology Specialists"/>
    <x v="62"/>
    <d v="2020-08-06T00:00:00"/>
    <n v="61"/>
    <x v="299"/>
  </r>
  <r>
    <s v="Northeast Dermatology Associates"/>
    <s v="Northeast Dermatology Associates"/>
    <x v="40"/>
    <d v="2020-08-06T00:00:00"/>
    <n v="12"/>
    <x v="299"/>
  </r>
  <r>
    <s v="Northeast Dermatology Associates"/>
    <s v="South Shore Skin Center"/>
    <x v="57"/>
    <d v="2020-08-06T00:00:00"/>
    <n v="152"/>
    <x v="299"/>
  </r>
  <r>
    <s v="Northeast Dermatology Associates"/>
    <s v="Northeast Dermatology Associates"/>
    <x v="54"/>
    <d v="2020-08-06T00:00:00"/>
    <n v="33"/>
    <x v="299"/>
  </r>
  <r>
    <s v="Northeast Dermatology Associates"/>
    <s v="Northeast Dermatology Associates"/>
    <x v="39"/>
    <d v="2020-08-06T00:00:00"/>
    <n v="20"/>
    <x v="299"/>
  </r>
  <r>
    <s v="Northeast Dermatology Associates"/>
    <s v="Northeast Dermatology Associates"/>
    <x v="71"/>
    <d v="2020-08-06T00:00:00"/>
    <n v="2"/>
    <x v="299"/>
  </r>
  <r>
    <s v="Northeast Dermatology Associates"/>
    <s v="Northeast Dermatology Associates"/>
    <x v="7"/>
    <d v="2020-08-06T00:00:00"/>
    <n v="57"/>
    <x v="299"/>
  </r>
  <r>
    <s v="Northeast Dermatology Associates"/>
    <s v="Northeast Dermatology Associates"/>
    <x v="37"/>
    <d v="2020-08-06T00:00:00"/>
    <n v="87"/>
    <x v="299"/>
  </r>
  <r>
    <s v="Northeast Dermatology Associates"/>
    <s v="Northeast Dermatology Associates"/>
    <x v="5"/>
    <d v="2020-08-06T00:00:00"/>
    <n v="109"/>
    <x v="299"/>
  </r>
  <r>
    <s v="Dermatology &amp; MOHS Surgery Institute"/>
    <s v="Dermatology &amp; MOHS Surgery Institute"/>
    <x v="29"/>
    <d v="2020-08-06T00:00:00"/>
    <n v="42"/>
    <x v="299"/>
  </r>
  <r>
    <s v="Vanguard Dermatology"/>
    <s v="Vanguard Dermatology"/>
    <x v="12"/>
    <d v="2020-08-06T00:00:00"/>
    <n v="38"/>
    <x v="299"/>
  </r>
  <r>
    <s v="Pacific Dermatology Specialists"/>
    <s v="Pacific Dermatology Specialists"/>
    <x v="41"/>
    <d v="2020-08-06T00:00:00"/>
    <n v="40"/>
    <x v="299"/>
  </r>
  <r>
    <s v="Northeast Dermatology Associates"/>
    <s v="Northeast Dermatology Associates"/>
    <x v="8"/>
    <d v="2020-08-06T00:00:00"/>
    <n v="26"/>
    <x v="299"/>
  </r>
  <r>
    <s v="Pacific Dermatology Specialists"/>
    <s v="Pacific Dermatology Specialists"/>
    <x v="59"/>
    <d v="2020-08-06T00:00:00"/>
    <n v="24"/>
    <x v="299"/>
  </r>
  <r>
    <s v="The Dermatology Group  "/>
    <s v="The Dermatology Group"/>
    <x v="24"/>
    <d v="2020-08-06T00:00:00"/>
    <n v="136"/>
    <x v="299"/>
  </r>
  <r>
    <s v="The Dermatology Group  "/>
    <s v="The Dermatology Group"/>
    <x v="100"/>
    <d v="2020-08-06T00:00:00"/>
    <n v="20"/>
    <x v="299"/>
  </r>
  <r>
    <s v="The Dermatology Group  "/>
    <s v="The Dermatology Group"/>
    <x v="45"/>
    <d v="2020-08-06T00:00:00"/>
    <n v="26"/>
    <x v="299"/>
  </r>
  <r>
    <s v="The Dermatology Group  "/>
    <s v="The Dermatology Group"/>
    <x v="25"/>
    <d v="2020-08-06T00:00:00"/>
    <n v="34"/>
    <x v="299"/>
  </r>
  <r>
    <s v="Vanguard Dermatology"/>
    <s v="Vanguard Dermatology"/>
    <x v="13"/>
    <d v="2020-08-06T00:00:00"/>
    <n v="79"/>
    <x v="299"/>
  </r>
  <r>
    <s v="Southeast Dermatology Specialists  "/>
    <s v="Southeast Dermatology Specialists"/>
    <x v="43"/>
    <d v="2020-08-06T00:00:00"/>
    <n v="41"/>
    <x v="299"/>
  </r>
  <r>
    <s v="Northeast Dermatology Associates"/>
    <s v="Northeast Dermatology Associates"/>
    <x v="67"/>
    <d v="2020-08-06T00:00:00"/>
    <n v="28"/>
    <x v="299"/>
  </r>
  <r>
    <s v="Northeast Dermatology Associates"/>
    <s v="Northeast Dermatology Associates"/>
    <x v="22"/>
    <d v="2020-08-06T00:00:00"/>
    <n v="87"/>
    <x v="299"/>
  </r>
  <r>
    <s v="Northeast Dermatology Associates"/>
    <s v="Brookline Dermatology Associates"/>
    <x v="17"/>
    <d v="2020-08-06T00:00:00"/>
    <n v="38"/>
    <x v="299"/>
  </r>
  <r>
    <s v="North Pacific Dermatology"/>
    <s v="Eastside Dermatology"/>
    <x v="3"/>
    <d v="2020-08-06T00:00:00"/>
    <n v="50"/>
    <x v="299"/>
  </r>
  <r>
    <s v="North Pacific Dermatology"/>
    <s v="North Pacific Dermatology"/>
    <x v="4"/>
    <d v="2020-08-06T00:00:00"/>
    <n v="11"/>
    <x v="299"/>
  </r>
  <r>
    <s v="North Pacific Dermatology"/>
    <s v="North Pacific Dermatology"/>
    <x v="68"/>
    <d v="2020-08-06T00:00:00"/>
    <n v="1"/>
    <x v="299"/>
  </r>
  <r>
    <s v="NULL"/>
    <s v="Unknown Practice"/>
    <x v="68"/>
    <d v="2020-08-06T00:00:00"/>
    <n v="10"/>
    <x v="299"/>
  </r>
  <r>
    <s v="Northeast Dermatology Associates"/>
    <s v="Northeast Dermatology Associates"/>
    <x v="6"/>
    <d v="2020-08-06T00:00:00"/>
    <n v="34"/>
    <x v="299"/>
  </r>
  <r>
    <s v="Semler Dermatology"/>
    <s v="Semler Dermatology"/>
    <x v="61"/>
    <d v="2020-08-06T00:00:00"/>
    <n v="75"/>
    <x v="299"/>
  </r>
  <r>
    <s v="Northeast Dermatology Associates"/>
    <s v="South Shore Skin Center"/>
    <x v="9"/>
    <d v="2020-08-06T00:00:00"/>
    <n v="165"/>
    <x v="299"/>
  </r>
  <r>
    <s v="Northeast Dermatology Associates"/>
    <s v="South Shore Skin Center"/>
    <x v="10"/>
    <d v="2020-08-06T00:00:00"/>
    <n v="1"/>
    <x v="299"/>
  </r>
  <r>
    <s v="Pacific Dermatology Specialists"/>
    <s v="Pacific Dermatology Specialists"/>
    <x v="106"/>
    <d v="2020-08-06T00:00:00"/>
    <n v="5"/>
    <x v="299"/>
  </r>
  <r>
    <s v="The Dermatology Group  "/>
    <s v="The Dermatology Group"/>
    <x v="26"/>
    <d v="2020-08-06T00:00:00"/>
    <n v="60"/>
    <x v="299"/>
  </r>
  <r>
    <s v="The Dermatology Group  "/>
    <s v="Swan Dermatology &amp; Aesthetics"/>
    <x v="11"/>
    <d v="2020-08-06T00:00:00"/>
    <n v="41"/>
    <x v="299"/>
  </r>
  <r>
    <s v="The Dermatology Group  "/>
    <s v="The Dermatology Group"/>
    <x v="64"/>
    <d v="2020-08-06T00:00:00"/>
    <n v="22"/>
    <x v="299"/>
  </r>
  <r>
    <s v="The Dermatology Group  "/>
    <s v="The Dermatology Group"/>
    <x v="25"/>
    <d v="2020-08-05T00:00:00"/>
    <n v="24"/>
    <x v="300"/>
  </r>
  <r>
    <s v="Vanguard Dermatology"/>
    <s v="Vanguard Dermatology"/>
    <x v="47"/>
    <d v="2020-08-05T00:00:00"/>
    <n v="20"/>
    <x v="300"/>
  </r>
  <r>
    <s v="Pacific Dermatology Specialists"/>
    <s v="Pacific Dermatology Specialists"/>
    <x v="59"/>
    <d v="2020-08-05T00:00:00"/>
    <n v="18"/>
    <x v="300"/>
  </r>
  <r>
    <s v="Pacific Dermatology Specialists"/>
    <s v="Pacific Dermatology Specialists"/>
    <x v="41"/>
    <d v="2020-08-05T00:00:00"/>
    <n v="14"/>
    <x v="300"/>
  </r>
  <r>
    <s v="Southeast Dermatology Specialists  "/>
    <s v="Southeast Dermatology Specialists"/>
    <x v="43"/>
    <d v="2020-08-05T00:00:00"/>
    <n v="43"/>
    <x v="300"/>
  </r>
  <r>
    <s v="Northeast Dermatology Associates"/>
    <s v="Northeast Dermatology Associates"/>
    <x v="67"/>
    <d v="2020-08-05T00:00:00"/>
    <n v="44"/>
    <x v="300"/>
  </r>
  <r>
    <s v="Northeast Dermatology Associates"/>
    <s v="Northeast Dermatology Associates"/>
    <x v="36"/>
    <d v="2020-08-05T00:00:00"/>
    <n v="88"/>
    <x v="300"/>
  </r>
  <r>
    <s v="Northeast Dermatology Associates"/>
    <s v="Northeast Dermatology Associates"/>
    <x v="39"/>
    <d v="2020-08-05T00:00:00"/>
    <n v="24"/>
    <x v="300"/>
  </r>
  <r>
    <s v="Northeast Dermatology Associates"/>
    <s v="Northeast Dermatology Associates"/>
    <x v="38"/>
    <d v="2020-08-05T00:00:00"/>
    <n v="79"/>
    <x v="300"/>
  </r>
  <r>
    <s v="Northeast Dermatology Associates"/>
    <s v="Northeast Dermatology Associates"/>
    <x v="37"/>
    <d v="2020-08-05T00:00:00"/>
    <n v="98"/>
    <x v="300"/>
  </r>
  <r>
    <s v="Northeast Dermatology Associates"/>
    <s v="Dermatology of Cape Cod"/>
    <x v="34"/>
    <d v="2020-08-05T00:00:00"/>
    <n v="100"/>
    <x v="300"/>
  </r>
  <r>
    <s v="North Pacific Dermatology"/>
    <s v="North Pacific Dermatology"/>
    <x v="4"/>
    <d v="2020-08-05T00:00:00"/>
    <n v="15"/>
    <x v="300"/>
  </r>
  <r>
    <s v="North Pacific Dermatology"/>
    <s v="North Pacific Dermatology"/>
    <x v="33"/>
    <d v="2020-08-05T00:00:00"/>
    <n v="63"/>
    <x v="300"/>
  </r>
  <r>
    <s v="Northeast Dermatology Associates"/>
    <s v="Northeast Dermatology Associates"/>
    <x v="87"/>
    <d v="2020-08-05T00:00:00"/>
    <n v="16"/>
    <x v="300"/>
  </r>
  <r>
    <s v="Northeast Dermatology Associates"/>
    <s v="Northeast Dermatology Associates"/>
    <x v="54"/>
    <d v="2020-08-05T00:00:00"/>
    <n v="55"/>
    <x v="300"/>
  </r>
  <r>
    <s v="Northeast Dermatology Associates"/>
    <s v="Northeast Dermatology Associates"/>
    <x v="53"/>
    <d v="2020-08-05T00:00:00"/>
    <n v="80"/>
    <x v="300"/>
  </r>
  <r>
    <s v="Northeast Dermatology Associates"/>
    <s v="Northeast Dermatology Associates"/>
    <x v="55"/>
    <d v="2020-08-05T00:00:00"/>
    <n v="16"/>
    <x v="300"/>
  </r>
  <r>
    <s v="Southeast Dermatology Specialists  "/>
    <s v="Southeast Dermatology Specialists"/>
    <x v="62"/>
    <d v="2020-08-05T00:00:00"/>
    <n v="65"/>
    <x v="300"/>
  </r>
  <r>
    <s v="Semler Dermatology"/>
    <s v="Semler Dermatology"/>
    <x v="61"/>
    <d v="2020-08-05T00:00:00"/>
    <n v="90"/>
    <x v="300"/>
  </r>
  <r>
    <s v="Pacific Dermatology Specialists"/>
    <s v="Pacific Dermatology Specialists"/>
    <x v="42"/>
    <d v="2020-08-05T00:00:00"/>
    <n v="32"/>
    <x v="300"/>
  </r>
  <r>
    <s v="Northeast Dermatology Associates"/>
    <s v="South Shore Skin Center"/>
    <x v="9"/>
    <d v="2020-08-05T00:00:00"/>
    <n v="142"/>
    <x v="300"/>
  </r>
  <r>
    <s v="Northeast Dermatology Associates"/>
    <s v="South Shore Skin Center"/>
    <x v="57"/>
    <d v="2020-08-05T00:00:00"/>
    <n v="140"/>
    <x v="300"/>
  </r>
  <r>
    <s v="The Dermatology Group  "/>
    <s v="The Dermatology Group"/>
    <x v="76"/>
    <d v="2020-08-05T00:00:00"/>
    <n v="50"/>
    <x v="300"/>
  </r>
  <r>
    <s v="Northeast Dermatology Associates"/>
    <s v="South Shore Skin Center"/>
    <x v="10"/>
    <d v="2020-08-05T00:00:00"/>
    <n v="5"/>
    <x v="300"/>
  </r>
  <r>
    <s v="Vanguard Dermatology"/>
    <s v="Vanguard Dermatology"/>
    <x v="102"/>
    <d v="2020-08-05T00:00:00"/>
    <n v="1"/>
    <x v="300"/>
  </r>
  <r>
    <s v="The Dermatology Group  "/>
    <s v="The Dermatology Group"/>
    <x v="26"/>
    <d v="2020-08-05T00:00:00"/>
    <n v="46"/>
    <x v="300"/>
  </r>
  <r>
    <s v="The Dermatology Group  "/>
    <s v="Swan Dermatology &amp; Aesthetics"/>
    <x v="11"/>
    <d v="2020-08-05T00:00:00"/>
    <n v="41"/>
    <x v="300"/>
  </r>
  <r>
    <s v="Vanguard Dermatology"/>
    <s v="Vanguard Dermatology"/>
    <x v="107"/>
    <d v="2020-08-05T00:00:00"/>
    <n v="22"/>
    <x v="300"/>
  </r>
  <r>
    <s v="Northeast Dermatology Associates"/>
    <s v="Northeast Dermatology Associates"/>
    <x v="18"/>
    <d v="2020-08-05T00:00:00"/>
    <n v="83"/>
    <x v="300"/>
  </r>
  <r>
    <s v="Northeast Dermatology Associates"/>
    <s v="Brookline Dermatology Associates"/>
    <x v="17"/>
    <d v="2020-08-05T00:00:00"/>
    <n v="33"/>
    <x v="300"/>
  </r>
  <r>
    <s v="Northeast Dermatology Associates"/>
    <s v="Brookline Dermatology Associates"/>
    <x v="16"/>
    <d v="2020-08-05T00:00:00"/>
    <n v="38"/>
    <x v="300"/>
  </r>
  <r>
    <s v="Northeast Dermatology Associates"/>
    <s v="Northeast Dermatology Associates"/>
    <x v="21"/>
    <d v="2020-08-05T00:00:00"/>
    <n v="43"/>
    <x v="300"/>
  </r>
  <r>
    <s v="Northeast Dermatology Associates"/>
    <s v="Northeast Dermatology Associates"/>
    <x v="22"/>
    <d v="2020-08-05T00:00:00"/>
    <n v="85"/>
    <x v="300"/>
  </r>
  <r>
    <s v="Northeast Dermatology Associates"/>
    <s v="Northeast Dermatology Associates"/>
    <x v="8"/>
    <d v="2020-08-05T00:00:00"/>
    <n v="61"/>
    <x v="300"/>
  </r>
  <r>
    <s v="Pacific Dermatology Specialists"/>
    <s v="Pacific Dermatology Specialists"/>
    <x v="60"/>
    <d v="2020-08-05T00:00:00"/>
    <n v="1"/>
    <x v="300"/>
  </r>
  <r>
    <s v="Vanguard Dermatology"/>
    <s v="Vanguard Dermatology"/>
    <x v="12"/>
    <d v="2020-08-05T00:00:00"/>
    <n v="39"/>
    <x v="300"/>
  </r>
  <r>
    <s v="The Dermatology Group  "/>
    <s v="The Dermatology Group"/>
    <x v="24"/>
    <d v="2020-08-05T00:00:00"/>
    <n v="150"/>
    <x v="300"/>
  </r>
  <r>
    <s v="Vanguard Dermatology"/>
    <s v="Vanguard Dermatology"/>
    <x v="13"/>
    <d v="2020-08-05T00:00:00"/>
    <n v="83"/>
    <x v="300"/>
  </r>
  <r>
    <s v="Northeast Dermatology Associates"/>
    <s v="Northeast Dermatology Associates"/>
    <x v="5"/>
    <d v="2020-08-05T00:00:00"/>
    <n v="94"/>
    <x v="300"/>
  </r>
  <r>
    <s v="North Pacific Dermatology"/>
    <s v="Eastside Dermatology"/>
    <x v="3"/>
    <d v="2020-08-05T00:00:00"/>
    <n v="26"/>
    <x v="300"/>
  </r>
  <r>
    <s v="Northeast Dermatology Associates"/>
    <s v="Northeast Dermatology Associates"/>
    <x v="7"/>
    <d v="2020-08-05T00:00:00"/>
    <n v="29"/>
    <x v="300"/>
  </r>
  <r>
    <s v="Northeast Dermatology Associates"/>
    <s v="Northeast Dermatology Associates"/>
    <x v="19"/>
    <d v="2020-08-04T00:00:00"/>
    <n v="23"/>
    <x v="301"/>
  </r>
  <r>
    <s v="Northeast Dermatology Associates"/>
    <s v="Northeast Dermatology Associates"/>
    <x v="20"/>
    <d v="2020-08-04T00:00:00"/>
    <n v="1"/>
    <x v="301"/>
  </r>
  <r>
    <s v="Northeast Dermatology Associates"/>
    <s v="Northeast Dermatology Associates"/>
    <x v="54"/>
    <d v="2020-08-04T00:00:00"/>
    <n v="30"/>
    <x v="301"/>
  </r>
  <r>
    <s v="Vanguard Dermatology"/>
    <s v="Vanguard Dermatology"/>
    <x v="107"/>
    <d v="2020-08-04T00:00:00"/>
    <n v="28"/>
    <x v="301"/>
  </r>
  <r>
    <s v="The Dermatology Group  "/>
    <s v="The Dermatology Group"/>
    <x v="76"/>
    <d v="2020-08-04T00:00:00"/>
    <n v="54"/>
    <x v="301"/>
  </r>
  <r>
    <s v="The Dermatology Group  "/>
    <s v="The Dermatology Group"/>
    <x v="77"/>
    <d v="2020-08-04T00:00:00"/>
    <n v="3"/>
    <x v="301"/>
  </r>
  <r>
    <s v="The Dermatology Group  "/>
    <s v="The Dermatology Group"/>
    <x v="25"/>
    <d v="2020-08-04T00:00:00"/>
    <n v="31"/>
    <x v="301"/>
  </r>
  <r>
    <s v="The Dermatology Group  "/>
    <s v="The Dermatology Group"/>
    <x v="26"/>
    <d v="2020-08-04T00:00:00"/>
    <n v="62"/>
    <x v="301"/>
  </r>
  <r>
    <s v="Semler Dermatology"/>
    <s v="Semler Dermatology"/>
    <x v="61"/>
    <d v="2020-08-04T00:00:00"/>
    <n v="84"/>
    <x v="301"/>
  </r>
  <r>
    <s v="Northeast Dermatology Associates"/>
    <s v="South Shore Skin Center"/>
    <x v="9"/>
    <d v="2020-08-04T00:00:00"/>
    <n v="109"/>
    <x v="301"/>
  </r>
  <r>
    <s v="Pacific Dermatology Specialists"/>
    <s v="Pacific Dermatology Specialists"/>
    <x v="59"/>
    <d v="2020-08-04T00:00:00"/>
    <n v="30"/>
    <x v="301"/>
  </r>
  <r>
    <s v="Northeast Dermatology Associates"/>
    <s v="South Shore Skin Center"/>
    <x v="10"/>
    <d v="2020-08-04T00:00:00"/>
    <n v="4"/>
    <x v="301"/>
  </r>
  <r>
    <s v="Northeast Dermatology Associates"/>
    <s v="Northeast Dermatology Associates"/>
    <x v="38"/>
    <d v="2020-08-04T00:00:00"/>
    <n v="65"/>
    <x v="301"/>
  </r>
  <r>
    <s v="Northeast Dermatology Associates"/>
    <s v="Northeast Dermatology Associates"/>
    <x v="67"/>
    <d v="2020-08-04T00:00:00"/>
    <n v="18"/>
    <x v="301"/>
  </r>
  <r>
    <s v="North Pacific Dermatology"/>
    <s v="North Pacific Dermatology"/>
    <x v="33"/>
    <d v="2020-08-04T00:00:00"/>
    <n v="50"/>
    <x v="301"/>
  </r>
  <r>
    <s v="North Pacific Dermatology"/>
    <s v="Eastside Dermatology"/>
    <x v="3"/>
    <d v="2020-08-04T00:00:00"/>
    <n v="24"/>
    <x v="301"/>
  </r>
  <r>
    <s v="North Pacific Dermatology"/>
    <s v="North Pacific Dermatology"/>
    <x v="4"/>
    <d v="2020-08-04T00:00:00"/>
    <n v="27"/>
    <x v="301"/>
  </r>
  <r>
    <s v="Vanguard Dermatology"/>
    <s v="Vanguard Dermatology"/>
    <x v="47"/>
    <d v="2020-08-04T00:00:00"/>
    <n v="90"/>
    <x v="301"/>
  </r>
  <r>
    <s v="Vanguard Dermatology"/>
    <s v="Vanguard Dermatology"/>
    <x v="88"/>
    <d v="2020-08-04T00:00:00"/>
    <n v="9"/>
    <x v="301"/>
  </r>
  <r>
    <s v="Vanguard Dermatology"/>
    <s v="Vanguard Dermatology"/>
    <x v="13"/>
    <d v="2020-08-04T00:00:00"/>
    <n v="55"/>
    <x v="301"/>
  </r>
  <r>
    <s v="Southeast Dermatology Specialists  "/>
    <s v="Southeast Dermatology Specialists"/>
    <x v="43"/>
    <d v="2020-08-04T00:00:00"/>
    <n v="41"/>
    <x v="301"/>
  </r>
  <r>
    <s v="The Dermatology Group  "/>
    <s v="Swan Dermatology &amp; Aesthetics"/>
    <x v="11"/>
    <d v="2020-08-04T00:00:00"/>
    <n v="39"/>
    <x v="301"/>
  </r>
  <r>
    <s v="Vanguard Dermatology"/>
    <s v="Vanguard Dermatology"/>
    <x v="108"/>
    <d v="2020-08-04T00:00:00"/>
    <n v="17"/>
    <x v="301"/>
  </r>
  <r>
    <s v="Vanguard Dermatology"/>
    <s v="Vanguard Dermatology"/>
    <x v="46"/>
    <d v="2020-08-04T00:00:00"/>
    <n v="24"/>
    <x v="301"/>
  </r>
  <r>
    <s v="Northeast Dermatology Associates"/>
    <s v="Northeast Dermatology Associates"/>
    <x v="8"/>
    <d v="2020-08-04T00:00:00"/>
    <n v="58"/>
    <x v="301"/>
  </r>
  <r>
    <s v="Pacific Dermatology Specialists"/>
    <s v="Pacific Dermatology Specialists"/>
    <x v="72"/>
    <d v="2020-08-04T00:00:00"/>
    <n v="20"/>
    <x v="301"/>
  </r>
  <r>
    <s v="Pacific Dermatology Specialists"/>
    <s v="Pacific Dermatology Specialists"/>
    <x v="41"/>
    <d v="2020-08-04T00:00:00"/>
    <n v="1"/>
    <x v="301"/>
  </r>
  <r>
    <s v="Pacific Dermatology Specialists"/>
    <s v="Pacific Dermatology Specialists"/>
    <x v="60"/>
    <d v="2020-08-04T00:00:00"/>
    <n v="39"/>
    <x v="301"/>
  </r>
  <r>
    <s v="Northeast Dermatology Associates"/>
    <s v="Northeast Dermatology Associates"/>
    <x v="35"/>
    <d v="2020-08-04T00:00:00"/>
    <n v="65"/>
    <x v="301"/>
  </r>
  <r>
    <s v="Northeast Dermatology Associates"/>
    <s v="Northeast Dermatology Associates"/>
    <x v="36"/>
    <d v="2020-08-04T00:00:00"/>
    <n v="113"/>
    <x v="301"/>
  </r>
  <r>
    <s v="Northeast Dermatology Associates"/>
    <s v="Northeast Dermatology Associates"/>
    <x v="37"/>
    <d v="2020-08-04T00:00:00"/>
    <n v="89"/>
    <x v="301"/>
  </r>
  <r>
    <s v="Northeast Dermatology Associates"/>
    <s v="Northeast Dermatology Associates"/>
    <x v="7"/>
    <d v="2020-08-04T00:00:00"/>
    <n v="53"/>
    <x v="301"/>
  </r>
  <r>
    <s v="Northeast Dermatology Associates"/>
    <s v="Northeast Dermatology Associates"/>
    <x v="39"/>
    <d v="2020-08-04T00:00:00"/>
    <n v="24"/>
    <x v="301"/>
  </r>
  <r>
    <s v="Northeast Dermatology Associates"/>
    <s v="Northeast Dermatology Associates"/>
    <x v="5"/>
    <d v="2020-08-04T00:00:00"/>
    <n v="108"/>
    <x v="301"/>
  </r>
  <r>
    <s v="Northeast Dermatology Associates"/>
    <s v="Dermatology of Cape Cod"/>
    <x v="34"/>
    <d v="2020-08-04T00:00:00"/>
    <n v="99"/>
    <x v="301"/>
  </r>
  <r>
    <s v="Northeast Dermatology Associates"/>
    <s v="Northeast Dermatology Associates"/>
    <x v="18"/>
    <d v="2020-08-04T00:00:00"/>
    <n v="40"/>
    <x v="301"/>
  </r>
  <r>
    <s v="Northeast Dermatology Associates"/>
    <s v="Brookline Dermatology Associates"/>
    <x v="16"/>
    <d v="2020-08-04T00:00:00"/>
    <n v="32"/>
    <x v="301"/>
  </r>
  <r>
    <s v="Northeast Dermatology Associates"/>
    <s v="Northeast Dermatology Associates"/>
    <x v="71"/>
    <d v="2020-08-04T00:00:00"/>
    <n v="1"/>
    <x v="301"/>
  </r>
  <r>
    <s v="Northeast Dermatology Associates"/>
    <s v="Northeast Dermatology Associates"/>
    <x v="21"/>
    <d v="2020-08-04T00:00:00"/>
    <n v="42"/>
    <x v="301"/>
  </r>
  <r>
    <s v="Northeast Dermatology Associates"/>
    <s v="Northeast Dermatology Associates"/>
    <x v="22"/>
    <d v="2020-08-04T00:00:00"/>
    <n v="41"/>
    <x v="301"/>
  </r>
  <r>
    <s v="Northeast Dermatology Associates"/>
    <s v="Northeast Dermatology Associates"/>
    <x v="55"/>
    <d v="2020-08-04T00:00:00"/>
    <n v="22"/>
    <x v="301"/>
  </r>
  <r>
    <s v="Northeast Dermatology Associates"/>
    <s v="Northeast Dermatology Associates"/>
    <x v="53"/>
    <d v="2020-08-04T00:00:00"/>
    <n v="75"/>
    <x v="301"/>
  </r>
  <r>
    <s v="Southeast Dermatology Specialists  "/>
    <s v="Southeast Dermatology Specialists"/>
    <x v="62"/>
    <d v="2020-08-04T00:00:00"/>
    <n v="54"/>
    <x v="301"/>
  </r>
  <r>
    <s v="Northeast Dermatology Associates"/>
    <s v="South Shore Skin Center"/>
    <x v="57"/>
    <d v="2020-08-04T00:00:00"/>
    <n v="193"/>
    <x v="301"/>
  </r>
  <r>
    <s v="Vanguard Dermatology"/>
    <s v="Vanguard Dermatology"/>
    <x v="27"/>
    <d v="2020-08-04T00:00:00"/>
    <n v="1"/>
    <x v="301"/>
  </r>
  <r>
    <s v="The Dermatology Group  "/>
    <s v="The Dermatology Group"/>
    <x v="24"/>
    <d v="2020-08-04T00:00:00"/>
    <n v="178"/>
    <x v="301"/>
  </r>
  <r>
    <s v="The Dermatology Group  "/>
    <s v="Swan Dermatology &amp; Aesthetics"/>
    <x v="11"/>
    <d v="2020-08-03T00:00:00"/>
    <n v="31"/>
    <x v="302"/>
  </r>
  <r>
    <s v="The Dermatology Group  "/>
    <s v="The Dermatology Group"/>
    <x v="26"/>
    <d v="2020-08-03T00:00:00"/>
    <n v="51"/>
    <x v="302"/>
  </r>
  <r>
    <s v="Vanguard Dermatology"/>
    <s v="Vanguard Dermatology"/>
    <x v="13"/>
    <d v="2020-08-03T00:00:00"/>
    <n v="64"/>
    <x v="302"/>
  </r>
  <r>
    <s v="Northeast Dermatology Associates"/>
    <s v="South Shore Skin Center"/>
    <x v="9"/>
    <d v="2020-08-03T00:00:00"/>
    <n v="143"/>
    <x v="302"/>
  </r>
  <r>
    <s v="Northeast Dermatology Associates"/>
    <s v="Northeast Dermatology Associates"/>
    <x v="8"/>
    <d v="2020-08-03T00:00:00"/>
    <n v="45"/>
    <x v="302"/>
  </r>
  <r>
    <s v="Pacific Dermatology Specialists"/>
    <s v="Pacific Dermatology Specialists"/>
    <x v="65"/>
    <d v="2020-08-03T00:00:00"/>
    <n v="36"/>
    <x v="302"/>
  </r>
  <r>
    <s v="Northeast Dermatology Associates"/>
    <s v="South Shore Skin Center"/>
    <x v="10"/>
    <d v="2020-08-03T00:00:00"/>
    <n v="2"/>
    <x v="302"/>
  </r>
  <r>
    <s v="Northeast Dermatology Associates"/>
    <s v="Northeast Dermatology Associates"/>
    <x v="20"/>
    <d v="2020-08-03T00:00:00"/>
    <n v="19"/>
    <x v="302"/>
  </r>
  <r>
    <s v="Northeast Dermatology Associates"/>
    <s v="Northeast Dermatology Associates"/>
    <x v="7"/>
    <d v="2020-08-03T00:00:00"/>
    <n v="55"/>
    <x v="302"/>
  </r>
  <r>
    <s v="Northeast Dermatology Associates"/>
    <s v="Northeast Dermatology Associates"/>
    <x v="5"/>
    <d v="2020-08-03T00:00:00"/>
    <n v="90"/>
    <x v="302"/>
  </r>
  <r>
    <s v="North Pacific Dermatology"/>
    <s v="North Pacific Dermatology"/>
    <x v="4"/>
    <d v="2020-08-03T00:00:00"/>
    <n v="16"/>
    <x v="302"/>
  </r>
  <r>
    <s v="North Pacific Dermatology"/>
    <s v="Eastside Dermatology"/>
    <x v="3"/>
    <d v="2020-08-03T00:00:00"/>
    <n v="40"/>
    <x v="302"/>
  </r>
  <r>
    <s v="Northeast Dermatology Associates"/>
    <s v="Northeast Dermatology Associates"/>
    <x v="18"/>
    <d v="2020-08-03T00:00:00"/>
    <n v="67"/>
    <x v="302"/>
  </r>
  <r>
    <s v="Northeast Dermatology Associates"/>
    <s v="Brookline Dermatology Associates"/>
    <x v="17"/>
    <d v="2020-08-03T00:00:00"/>
    <n v="18"/>
    <x v="302"/>
  </r>
  <r>
    <s v="Northeast Dermatology Associates"/>
    <s v="Northeast Dermatology Associates"/>
    <x v="22"/>
    <d v="2020-08-03T00:00:00"/>
    <n v="45"/>
    <x v="302"/>
  </r>
  <r>
    <s v="Vanguard Dermatology"/>
    <s v="Vanguard Dermatology"/>
    <x v="27"/>
    <d v="2020-08-03T00:00:00"/>
    <n v="41"/>
    <x v="302"/>
  </r>
  <r>
    <s v="Vanguard Dermatology"/>
    <s v="Vanguard Dermatology"/>
    <x v="107"/>
    <d v="2020-08-03T00:00:00"/>
    <n v="23"/>
    <x v="302"/>
  </r>
  <r>
    <s v="The Dermatology Group  "/>
    <s v="The Dermatology Group"/>
    <x v="25"/>
    <d v="2020-08-03T00:00:00"/>
    <n v="19"/>
    <x v="302"/>
  </r>
  <r>
    <s v="The Dermatology Group  "/>
    <s v="The Dermatology Group"/>
    <x v="24"/>
    <d v="2020-08-03T00:00:00"/>
    <n v="134"/>
    <x v="302"/>
  </r>
  <r>
    <s v="Southeast Dermatology Specialists  "/>
    <s v="Southeast Dermatology Specialists"/>
    <x v="62"/>
    <d v="2020-08-03T00:00:00"/>
    <n v="63"/>
    <x v="302"/>
  </r>
  <r>
    <s v="Semler Dermatology"/>
    <s v="Semler Dermatology"/>
    <x v="61"/>
    <d v="2020-08-03T00:00:00"/>
    <n v="74"/>
    <x v="302"/>
  </r>
  <r>
    <s v="Pacific Dermatology Specialists"/>
    <s v="Pacific Dermatology Specialists"/>
    <x v="72"/>
    <d v="2020-08-03T00:00:00"/>
    <n v="18"/>
    <x v="302"/>
  </r>
  <r>
    <s v="Pacific Dermatology Specialists"/>
    <s v="Pacific Dermatology Specialists"/>
    <x v="59"/>
    <d v="2020-08-03T00:00:00"/>
    <n v="25"/>
    <x v="302"/>
  </r>
  <r>
    <s v="The Dermatology Group  "/>
    <s v="The Dermatology Group"/>
    <x v="76"/>
    <d v="2020-08-03T00:00:00"/>
    <n v="20"/>
    <x v="302"/>
  </r>
  <r>
    <s v="Vanguard Dermatology"/>
    <s v="Vanguard Dermatology"/>
    <x v="12"/>
    <d v="2020-08-03T00:00:00"/>
    <n v="41"/>
    <x v="302"/>
  </r>
  <r>
    <s v="The Dermatology Group  "/>
    <s v="The Dermatology Group"/>
    <x v="77"/>
    <d v="2020-08-03T00:00:00"/>
    <n v="50"/>
    <x v="302"/>
  </r>
  <r>
    <s v="Northeast Dermatology Associates"/>
    <s v="Northeast Dermatology Associates"/>
    <x v="54"/>
    <d v="2020-08-03T00:00:00"/>
    <n v="32"/>
    <x v="302"/>
  </r>
  <r>
    <s v="Northeast Dermatology Associates"/>
    <s v="Northeast Dermatology Associates"/>
    <x v="55"/>
    <d v="2020-08-03T00:00:00"/>
    <n v="26"/>
    <x v="302"/>
  </r>
  <r>
    <s v="Northeast Dermatology Associates"/>
    <s v="Northeast Dermatology Associates"/>
    <x v="39"/>
    <d v="2020-08-03T00:00:00"/>
    <n v="28"/>
    <x v="302"/>
  </r>
  <r>
    <s v="Northeast Dermatology Associates"/>
    <s v="Northeast Dermatology Associates"/>
    <x v="40"/>
    <d v="2020-08-03T00:00:00"/>
    <n v="1"/>
    <x v="302"/>
  </r>
  <r>
    <s v="Northeast Dermatology Associates"/>
    <s v="South Shore Skin Center"/>
    <x v="57"/>
    <d v="2020-08-03T00:00:00"/>
    <n v="46"/>
    <x v="302"/>
  </r>
  <r>
    <s v="Pacific Dermatology Specialists"/>
    <s v="Pacific Dermatology Specialists"/>
    <x v="41"/>
    <d v="2020-08-03T00:00:00"/>
    <n v="35"/>
    <x v="302"/>
  </r>
  <r>
    <s v="Southeast Dermatology Specialists  "/>
    <s v="Southeast Dermatology Specialists"/>
    <x v="43"/>
    <d v="2020-08-03T00:00:00"/>
    <n v="40"/>
    <x v="302"/>
  </r>
  <r>
    <s v="Vanguard Dermatology"/>
    <s v="Vanguard Dermatology"/>
    <x v="88"/>
    <d v="2020-08-03T00:00:00"/>
    <n v="1"/>
    <x v="302"/>
  </r>
  <r>
    <s v="Vanguard Dermatology"/>
    <s v="Vanguard Dermatology"/>
    <x v="46"/>
    <d v="2020-08-03T00:00:00"/>
    <n v="34"/>
    <x v="302"/>
  </r>
  <r>
    <s v="Northeast Dermatology Associates"/>
    <s v="Northeast Dermatology Associates"/>
    <x v="53"/>
    <d v="2020-08-03T00:00:00"/>
    <n v="23"/>
    <x v="302"/>
  </r>
  <r>
    <s v="Northeast Dermatology Associates"/>
    <s v="Northeast Dermatology Associates"/>
    <x v="36"/>
    <d v="2020-08-03T00:00:00"/>
    <n v="88"/>
    <x v="302"/>
  </r>
  <r>
    <s v="Northeast Dermatology Associates"/>
    <s v="Northeast Dermatology Associates"/>
    <x v="35"/>
    <d v="2020-08-03T00:00:00"/>
    <n v="76"/>
    <x v="302"/>
  </r>
  <r>
    <s v="Northeast Dermatology Associates"/>
    <s v="Northeast Dermatology Associates"/>
    <x v="67"/>
    <d v="2020-08-03T00:00:00"/>
    <n v="40"/>
    <x v="302"/>
  </r>
  <r>
    <s v="Northeast Dermatology Associates"/>
    <s v="Northeast Dermatology Associates"/>
    <x v="37"/>
    <d v="2020-08-03T00:00:00"/>
    <n v="63"/>
    <x v="302"/>
  </r>
  <r>
    <s v="Northeast Dermatology Associates"/>
    <s v="Northeast Dermatology Associates"/>
    <x v="38"/>
    <d v="2020-08-03T00:00:00"/>
    <n v="44"/>
    <x v="302"/>
  </r>
  <r>
    <s v="Northeast Dermatology Associates"/>
    <s v="Dermatology of Cape Cod"/>
    <x v="34"/>
    <d v="2020-08-03T00:00:00"/>
    <n v="103"/>
    <x v="302"/>
  </r>
  <r>
    <s v="North Pacific Dermatology"/>
    <s v="North Pacific Dermatology"/>
    <x v="33"/>
    <d v="2020-08-03T00:00:00"/>
    <n v="58"/>
    <x v="302"/>
  </r>
  <r>
    <s v="Northeast Dermatology Associates"/>
    <s v="Brookline Dermatology Associates"/>
    <x v="16"/>
    <d v="2020-08-03T00:00:00"/>
    <n v="21"/>
    <x v="302"/>
  </r>
  <r>
    <s v="NULL"/>
    <s v="Unknown Practice"/>
    <x v="68"/>
    <d v="2020-08-02T00:00:00"/>
    <n v="1"/>
    <x v="303"/>
  </r>
  <r>
    <s v="Pacific Dermatology Specialists"/>
    <s v="Pacific Dermatology Specialists"/>
    <x v="59"/>
    <d v="2020-08-01T00:00:00"/>
    <n v="21"/>
    <x v="304"/>
  </r>
  <r>
    <s v="Northeast Dermatology Associates"/>
    <s v="South Shore Skin Center"/>
    <x v="10"/>
    <d v="2020-07-31T00:00:00"/>
    <n v="6"/>
    <x v="305"/>
  </r>
  <r>
    <s v="The Dermatology Group  "/>
    <s v="The Dermatology Group"/>
    <x v="24"/>
    <d v="2020-07-31T00:00:00"/>
    <n v="99"/>
    <x v="305"/>
  </r>
  <r>
    <s v="The Dermatology Group  "/>
    <s v="The Dermatology Group"/>
    <x v="25"/>
    <d v="2020-07-31T00:00:00"/>
    <n v="21"/>
    <x v="305"/>
  </r>
  <r>
    <s v="Vanguard Dermatology"/>
    <s v="Vanguard Dermatology"/>
    <x v="107"/>
    <d v="2020-07-31T00:00:00"/>
    <n v="23"/>
    <x v="305"/>
  </r>
  <r>
    <s v="Northeast Dermatology Associates"/>
    <s v="Northeast Dermatology Associates"/>
    <x v="22"/>
    <d v="2020-07-31T00:00:00"/>
    <n v="79"/>
    <x v="305"/>
  </r>
  <r>
    <s v="Northeast Dermatology Associates"/>
    <s v="Brookline Dermatology Associates"/>
    <x v="17"/>
    <d v="2020-07-31T00:00:00"/>
    <n v="37"/>
    <x v="305"/>
  </r>
  <r>
    <s v="North Pacific Dermatology"/>
    <s v="Eastside Dermatology"/>
    <x v="3"/>
    <d v="2020-07-31T00:00:00"/>
    <n v="45"/>
    <x v="305"/>
  </r>
  <r>
    <s v="North Pacific Dermatology"/>
    <s v="North Pacific Dermatology"/>
    <x v="4"/>
    <d v="2020-07-31T00:00:00"/>
    <n v="26"/>
    <x v="305"/>
  </r>
  <r>
    <s v="Northeast Dermatology Associates"/>
    <s v="Northeast Dermatology Associates"/>
    <x v="5"/>
    <d v="2020-07-31T00:00:00"/>
    <n v="59"/>
    <x v="305"/>
  </r>
  <r>
    <s v="Northeast Dermatology Associates"/>
    <s v="Northeast Dermatology Associates"/>
    <x v="8"/>
    <d v="2020-07-31T00:00:00"/>
    <n v="19"/>
    <x v="305"/>
  </r>
  <r>
    <s v="Vanguard Dermatology"/>
    <s v="Vanguard Dermatology"/>
    <x v="13"/>
    <d v="2020-07-31T00:00:00"/>
    <n v="1"/>
    <x v="305"/>
  </r>
  <r>
    <s v="Vanguard Dermatology"/>
    <s v="Vanguard Dermatology"/>
    <x v="12"/>
    <d v="2020-07-31T00:00:00"/>
    <n v="25"/>
    <x v="305"/>
  </r>
  <r>
    <s v="Vanguard Dermatology"/>
    <s v="Vanguard Dermatology"/>
    <x v="102"/>
    <d v="2020-07-31T00:00:00"/>
    <n v="1"/>
    <x v="305"/>
  </r>
  <r>
    <s v="The Dermatology Group  "/>
    <s v="Swan Dermatology &amp; Aesthetics"/>
    <x v="11"/>
    <d v="2020-07-31T00:00:00"/>
    <n v="22"/>
    <x v="305"/>
  </r>
  <r>
    <s v="Northeast Dermatology Associates"/>
    <s v="Northeast Dermatology Associates"/>
    <x v="56"/>
    <d v="2020-07-31T00:00:00"/>
    <n v="17"/>
    <x v="305"/>
  </r>
  <r>
    <s v="Northeast Dermatology Associates"/>
    <s v="Northeast Dermatology Associates"/>
    <x v="54"/>
    <d v="2020-07-31T00:00:00"/>
    <n v="36"/>
    <x v="305"/>
  </r>
  <r>
    <s v="Northeast Dermatology Associates"/>
    <s v="Northeast Dermatology Associates"/>
    <x v="53"/>
    <d v="2020-07-31T00:00:00"/>
    <n v="53"/>
    <x v="305"/>
  </r>
  <r>
    <s v="Vanguard Dermatology"/>
    <s v="Vanguard Dermatology"/>
    <x v="84"/>
    <d v="2020-07-31T00:00:00"/>
    <n v="18"/>
    <x v="305"/>
  </r>
  <r>
    <s v="Pacific Dermatology Specialists"/>
    <s v="Pacific Dermatology Specialists"/>
    <x v="59"/>
    <d v="2020-07-31T00:00:00"/>
    <n v="19"/>
    <x v="305"/>
  </r>
  <r>
    <s v="Northeast Dermatology Associates"/>
    <s v="South Shore Skin Center"/>
    <x v="9"/>
    <d v="2020-07-31T00:00:00"/>
    <n v="105"/>
    <x v="305"/>
  </r>
  <r>
    <s v="Northeast Dermatology Associates"/>
    <s v="South Shore Skin Center"/>
    <x v="57"/>
    <d v="2020-07-31T00:00:00"/>
    <n v="96"/>
    <x v="305"/>
  </r>
  <r>
    <s v="Semler Dermatology"/>
    <s v="Semler Dermatology"/>
    <x v="61"/>
    <d v="2020-07-31T00:00:00"/>
    <n v="32"/>
    <x v="305"/>
  </r>
  <r>
    <s v="Pacific Dermatology Specialists"/>
    <s v="Pacific Dermatology Specialists"/>
    <x v="42"/>
    <d v="2020-07-31T00:00:00"/>
    <n v="34"/>
    <x v="305"/>
  </r>
  <r>
    <s v="Southeast Dermatology Specialists  "/>
    <s v="Southeast Dermatology Specialists"/>
    <x v="62"/>
    <d v="2020-07-31T00:00:00"/>
    <n v="30"/>
    <x v="305"/>
  </r>
  <r>
    <s v="North Pacific Dermatology"/>
    <s v="North Pacific Dermatology"/>
    <x v="33"/>
    <d v="2020-07-31T00:00:00"/>
    <n v="22"/>
    <x v="305"/>
  </r>
  <r>
    <s v="Northeast Dermatology Associates"/>
    <s v="Dermatology of Cape Cod"/>
    <x v="34"/>
    <d v="2020-07-31T00:00:00"/>
    <n v="36"/>
    <x v="305"/>
  </r>
  <r>
    <s v="Northeast Dermatology Associates"/>
    <s v="Northeast Dermatology Associates"/>
    <x v="38"/>
    <d v="2020-07-31T00:00:00"/>
    <n v="52"/>
    <x v="305"/>
  </r>
  <r>
    <s v="Northeast Dermatology Associates"/>
    <s v="Northeast Dermatology Associates"/>
    <x v="37"/>
    <d v="2020-07-31T00:00:00"/>
    <n v="106"/>
    <x v="305"/>
  </r>
  <r>
    <s v="Northeast Dermatology Associates"/>
    <s v="Northeast Dermatology Associates"/>
    <x v="67"/>
    <d v="2020-07-31T00:00:00"/>
    <n v="19"/>
    <x v="305"/>
  </r>
  <r>
    <s v="Northeast Dermatology Associates"/>
    <s v="Northeast Dermatology Associates"/>
    <x v="35"/>
    <d v="2020-07-31T00:00:00"/>
    <n v="24"/>
    <x v="305"/>
  </r>
  <r>
    <s v="Northeast Dermatology Associates"/>
    <s v="Northeast Dermatology Associates"/>
    <x v="36"/>
    <d v="2020-07-31T00:00:00"/>
    <n v="20"/>
    <x v="305"/>
  </r>
  <r>
    <s v="Southeast Dermatology Specialists  "/>
    <s v="Southeast Dermatology Specialists"/>
    <x v="43"/>
    <d v="2020-07-31T00:00:00"/>
    <n v="1"/>
    <x v="305"/>
  </r>
  <r>
    <s v="Pacific Dermatology Specialists"/>
    <s v="Pacific Dermatology Specialists"/>
    <x v="41"/>
    <d v="2020-07-31T00:00:00"/>
    <n v="37"/>
    <x v="305"/>
  </r>
  <r>
    <s v="Southeast Dermatology Specialists  "/>
    <s v="Southeast Dermatology Specialists"/>
    <x v="62"/>
    <d v="2020-07-30T00:00:00"/>
    <n v="64"/>
    <x v="306"/>
  </r>
  <r>
    <s v="Vanguard Dermatology"/>
    <s v="Vanguard Dermatology"/>
    <x v="12"/>
    <d v="2020-07-30T00:00:00"/>
    <n v="5"/>
    <x v="306"/>
  </r>
  <r>
    <s v="The Dermatology Group  "/>
    <s v="The Dermatology Group"/>
    <x v="24"/>
    <d v="2020-07-30T00:00:00"/>
    <n v="145"/>
    <x v="306"/>
  </r>
  <r>
    <s v="Northeast Dermatology Associates"/>
    <s v="Northeast Dermatology Associates"/>
    <x v="55"/>
    <d v="2020-07-30T00:00:00"/>
    <n v="39"/>
    <x v="306"/>
  </r>
  <r>
    <s v="Northeast Dermatology Associates"/>
    <s v="Northeast Dermatology Associates"/>
    <x v="21"/>
    <d v="2020-07-30T00:00:00"/>
    <n v="23"/>
    <x v="306"/>
  </r>
  <r>
    <s v="Northeast Dermatology Associates"/>
    <s v="Northeast Dermatology Associates"/>
    <x v="56"/>
    <d v="2020-07-30T00:00:00"/>
    <n v="12"/>
    <x v="306"/>
  </r>
  <r>
    <s v="Northeast Dermatology Associates"/>
    <s v="Northeast Dermatology Associates"/>
    <x v="22"/>
    <d v="2020-07-30T00:00:00"/>
    <n v="85"/>
    <x v="306"/>
  </r>
  <r>
    <s v="Northeast Dermatology Associates"/>
    <s v="Northeast Dermatology Associates"/>
    <x v="18"/>
    <d v="2020-07-30T00:00:00"/>
    <n v="91"/>
    <x v="306"/>
  </r>
  <r>
    <s v="Northeast Dermatology Associates"/>
    <s v="Brookline Dermatology Associates"/>
    <x v="17"/>
    <d v="2020-07-30T00:00:00"/>
    <n v="34"/>
    <x v="306"/>
  </r>
  <r>
    <s v="Pacific Dermatology Specialists"/>
    <s v="Pacific Dermatology Specialists"/>
    <x v="41"/>
    <d v="2020-07-30T00:00:00"/>
    <n v="43"/>
    <x v="306"/>
  </r>
  <r>
    <s v="Northeast Dermatology Associates"/>
    <s v="Northeast Dermatology Associates"/>
    <x v="8"/>
    <d v="2020-07-30T00:00:00"/>
    <n v="46"/>
    <x v="306"/>
  </r>
  <r>
    <s v="Northeast Dermatology Associates"/>
    <s v="Northeast Dermatology Associates"/>
    <x v="40"/>
    <d v="2020-07-30T00:00:00"/>
    <n v="11"/>
    <x v="306"/>
  </r>
  <r>
    <s v="Northeast Dermatology Associates"/>
    <s v="South Shore Skin Center"/>
    <x v="10"/>
    <d v="2020-07-30T00:00:00"/>
    <n v="5"/>
    <x v="306"/>
  </r>
  <r>
    <s v="Vanguard Dermatology"/>
    <s v="Vanguard Dermatology"/>
    <x v="109"/>
    <d v="2020-07-30T00:00:00"/>
    <n v="20"/>
    <x v="306"/>
  </r>
  <r>
    <s v="The Dermatology Group  "/>
    <s v="The Dermatology Group"/>
    <x v="26"/>
    <d v="2020-07-30T00:00:00"/>
    <n v="19"/>
    <x v="306"/>
  </r>
  <r>
    <s v="The Dermatology Group  "/>
    <s v="Swan Dermatology &amp; Aesthetics"/>
    <x v="11"/>
    <d v="2020-07-30T00:00:00"/>
    <n v="36"/>
    <x v="306"/>
  </r>
  <r>
    <s v="Vanguard Dermatology"/>
    <s v="Vanguard Dermatology"/>
    <x v="46"/>
    <d v="2020-07-30T00:00:00"/>
    <n v="33"/>
    <x v="306"/>
  </r>
  <r>
    <s v="Northeast Dermatology Associates"/>
    <s v="Northeast Dermatology Associates"/>
    <x v="35"/>
    <d v="2020-07-30T00:00:00"/>
    <n v="36"/>
    <x v="306"/>
  </r>
  <r>
    <s v="Northeast Dermatology Associates"/>
    <s v="Northeast Dermatology Associates"/>
    <x v="36"/>
    <d v="2020-07-30T00:00:00"/>
    <n v="89"/>
    <x v="306"/>
  </r>
  <r>
    <s v="Northeast Dermatology Associates"/>
    <s v="Northeast Dermatology Associates"/>
    <x v="37"/>
    <d v="2020-07-30T00:00:00"/>
    <n v="93"/>
    <x v="306"/>
  </r>
  <r>
    <s v="Northeast Dermatology Associates"/>
    <s v="Northeast Dermatology Associates"/>
    <x v="7"/>
    <d v="2020-07-30T00:00:00"/>
    <n v="56"/>
    <x v="306"/>
  </r>
  <r>
    <s v="Northeast Dermatology Associates"/>
    <s v="Brookline Dermatology Associates"/>
    <x v="16"/>
    <d v="2020-07-30T00:00:00"/>
    <n v="6"/>
    <x v="306"/>
  </r>
  <r>
    <s v="Northeast Dermatology Associates"/>
    <s v="Northeast Dermatology Associates"/>
    <x v="5"/>
    <d v="2020-07-30T00:00:00"/>
    <n v="91"/>
    <x v="306"/>
  </r>
  <r>
    <s v="Northeast Dermatology Associates"/>
    <s v="Dermatology of Cape Cod"/>
    <x v="34"/>
    <d v="2020-07-30T00:00:00"/>
    <n v="92"/>
    <x v="306"/>
  </r>
  <r>
    <s v="The Dermatology Group  "/>
    <s v="The Dermatology Group"/>
    <x v="76"/>
    <d v="2020-07-30T00:00:00"/>
    <n v="28"/>
    <x v="306"/>
  </r>
  <r>
    <s v="The Dermatology Group  "/>
    <s v="The Dermatology Group"/>
    <x v="25"/>
    <d v="2020-07-30T00:00:00"/>
    <n v="27"/>
    <x v="306"/>
  </r>
  <r>
    <s v="Vanguard Dermatology"/>
    <s v="Vanguard Dermatology"/>
    <x v="107"/>
    <d v="2020-07-30T00:00:00"/>
    <n v="1"/>
    <x v="306"/>
  </r>
  <r>
    <s v="Semler Dermatology"/>
    <s v="Semler Dermatology"/>
    <x v="61"/>
    <d v="2020-07-30T00:00:00"/>
    <n v="74"/>
    <x v="306"/>
  </r>
  <r>
    <s v="NULL"/>
    <s v="Unknown Practice"/>
    <x v="68"/>
    <d v="2020-07-30T00:00:00"/>
    <n v="13"/>
    <x v="306"/>
  </r>
  <r>
    <s v="Northeast Dermatology Associates"/>
    <s v="Northeast Dermatology Associates"/>
    <x v="39"/>
    <d v="2020-07-30T00:00:00"/>
    <n v="21"/>
    <x v="306"/>
  </r>
  <r>
    <s v="Northeast Dermatology Associates"/>
    <s v="Northeast Dermatology Associates"/>
    <x v="19"/>
    <d v="2020-07-30T00:00:00"/>
    <n v="36"/>
    <x v="306"/>
  </r>
  <r>
    <s v="Northeast Dermatology Associates"/>
    <s v="Northeast Dermatology Associates"/>
    <x v="54"/>
    <d v="2020-07-30T00:00:00"/>
    <n v="35"/>
    <x v="306"/>
  </r>
  <r>
    <s v="North Pacific Dermatology"/>
    <s v="North Pacific Dermatology"/>
    <x v="33"/>
    <d v="2020-07-30T00:00:00"/>
    <n v="56"/>
    <x v="306"/>
  </r>
  <r>
    <s v="North Pacific Dermatology"/>
    <s v="North Pacific Dermatology"/>
    <x v="4"/>
    <d v="2020-07-30T00:00:00"/>
    <n v="13"/>
    <x v="306"/>
  </r>
  <r>
    <s v="North Pacific Dermatology"/>
    <s v="Eastside Dermatology"/>
    <x v="3"/>
    <d v="2020-07-30T00:00:00"/>
    <n v="59"/>
    <x v="306"/>
  </r>
  <r>
    <s v="Northeast Dermatology Associates"/>
    <s v="Northeast Dermatology Associates"/>
    <x v="38"/>
    <d v="2020-07-30T00:00:00"/>
    <n v="32"/>
    <x v="306"/>
  </r>
  <r>
    <s v="Northeast Dermatology Associates"/>
    <s v="Northeast Dermatology Associates"/>
    <x v="67"/>
    <d v="2020-07-30T00:00:00"/>
    <n v="27"/>
    <x v="306"/>
  </r>
  <r>
    <s v="Northeast Dermatology Associates"/>
    <s v="Northeast Dermatology Associates"/>
    <x v="6"/>
    <d v="2020-07-30T00:00:00"/>
    <n v="32"/>
    <x v="306"/>
  </r>
  <r>
    <s v="Northeast Dermatology Associates"/>
    <s v="Northeast Dermatology Associates"/>
    <x v="53"/>
    <d v="2020-07-30T00:00:00"/>
    <n v="73"/>
    <x v="306"/>
  </r>
  <r>
    <s v="Vanguard Dermatology"/>
    <s v="Vanguard Dermatology"/>
    <x v="13"/>
    <d v="2020-07-30T00:00:00"/>
    <n v="52"/>
    <x v="306"/>
  </r>
  <r>
    <s v="The Dermatology Group  "/>
    <s v="The Dermatology Group"/>
    <x v="64"/>
    <d v="2020-07-30T00:00:00"/>
    <n v="20"/>
    <x v="306"/>
  </r>
  <r>
    <s v="The Dermatology Group  "/>
    <s v="The Dermatology Group"/>
    <x v="45"/>
    <d v="2020-07-30T00:00:00"/>
    <n v="30"/>
    <x v="306"/>
  </r>
  <r>
    <s v="Pacific Dermatology Specialists"/>
    <s v="Pacific Dermatology Specialists"/>
    <x v="65"/>
    <d v="2020-07-30T00:00:00"/>
    <n v="19"/>
    <x v="306"/>
  </r>
  <r>
    <s v="Northeast Dermatology Associates"/>
    <s v="South Shore Skin Center"/>
    <x v="9"/>
    <d v="2020-07-30T00:00:00"/>
    <n v="165"/>
    <x v="306"/>
  </r>
  <r>
    <s v="Northeast Dermatology Associates"/>
    <s v="South Shore Skin Center"/>
    <x v="57"/>
    <d v="2020-07-30T00:00:00"/>
    <n v="121"/>
    <x v="306"/>
  </r>
  <r>
    <s v="Southeast Dermatology Specialists  "/>
    <s v="Southeast Dermatology Specialists"/>
    <x v="43"/>
    <d v="2020-07-30T00:00:00"/>
    <n v="20"/>
    <x v="306"/>
  </r>
  <r>
    <s v="Southeast Dermatology Specialists  "/>
    <s v="Southeast Dermatology Specialists"/>
    <x v="62"/>
    <d v="2020-07-29T00:00:00"/>
    <n v="59"/>
    <x v="307"/>
  </r>
  <r>
    <s v="Pacific Dermatology Specialists"/>
    <s v="Pacific Dermatology Specialists"/>
    <x v="41"/>
    <d v="2020-07-29T00:00:00"/>
    <n v="15"/>
    <x v="307"/>
  </r>
  <r>
    <s v="Northeast Dermatology Associates"/>
    <s v="Northeast Dermatology Associates"/>
    <x v="8"/>
    <d v="2020-07-29T00:00:00"/>
    <n v="46"/>
    <x v="307"/>
  </r>
  <r>
    <s v="Pacific Dermatology Specialists"/>
    <s v="Pacific Dermatology Specialists"/>
    <x v="59"/>
    <d v="2020-07-29T00:00:00"/>
    <n v="1"/>
    <x v="307"/>
  </r>
  <r>
    <s v="Vanguard Dermatology"/>
    <s v="Vanguard Dermatology"/>
    <x v="12"/>
    <d v="2020-07-29T00:00:00"/>
    <n v="31"/>
    <x v="307"/>
  </r>
  <r>
    <s v="Northeast Dermatology Associates"/>
    <s v="Northeast Dermatology Associates"/>
    <x v="54"/>
    <d v="2020-07-29T00:00:00"/>
    <n v="53"/>
    <x v="307"/>
  </r>
  <r>
    <s v="Northeast Dermatology Associates"/>
    <s v="Northeast Dermatology Associates"/>
    <x v="39"/>
    <d v="2020-07-29T00:00:00"/>
    <n v="23"/>
    <x v="307"/>
  </r>
  <r>
    <s v="Northeast Dermatology Associates"/>
    <s v="Northeast Dermatology Associates"/>
    <x v="7"/>
    <d v="2020-07-29T00:00:00"/>
    <n v="32"/>
    <x v="307"/>
  </r>
  <r>
    <s v="Northeast Dermatology Associates"/>
    <s v="Northeast Dermatology Associates"/>
    <x v="37"/>
    <d v="2020-07-29T00:00:00"/>
    <n v="102"/>
    <x v="307"/>
  </r>
  <r>
    <s v="Northeast Dermatology Associates"/>
    <s v="Northeast Dermatology Associates"/>
    <x v="71"/>
    <d v="2020-07-29T00:00:00"/>
    <n v="1"/>
    <x v="307"/>
  </r>
  <r>
    <s v="Northeast Dermatology Associates"/>
    <s v="Northeast Dermatology Associates"/>
    <x v="5"/>
    <d v="2020-07-29T00:00:00"/>
    <n v="87"/>
    <x v="307"/>
  </r>
  <r>
    <s v="Northeast Dermatology Associates"/>
    <s v="Northeast Dermatology Associates"/>
    <x v="55"/>
    <d v="2020-07-29T00:00:00"/>
    <n v="16"/>
    <x v="307"/>
  </r>
  <r>
    <s v="Northeast Dermatology Associates"/>
    <s v="Northeast Dermatology Associates"/>
    <x v="53"/>
    <d v="2020-07-29T00:00:00"/>
    <n v="76"/>
    <x v="307"/>
  </r>
  <r>
    <s v="Northeast Dermatology Associates"/>
    <s v="Northeast Dermatology Associates"/>
    <x v="36"/>
    <d v="2020-07-29T00:00:00"/>
    <n v="91"/>
    <x v="307"/>
  </r>
  <r>
    <s v="Northeast Dermatology Associates"/>
    <s v="Northeast Dermatology Associates"/>
    <x v="35"/>
    <d v="2020-07-29T00:00:00"/>
    <n v="19"/>
    <x v="307"/>
  </r>
  <r>
    <s v="Northeast Dermatology Associates"/>
    <s v="Northeast Dermatology Associates"/>
    <x v="38"/>
    <d v="2020-07-29T00:00:00"/>
    <n v="59"/>
    <x v="307"/>
  </r>
  <r>
    <s v="Northeast Dermatology Associates"/>
    <s v="Northeast Dermatology Associates"/>
    <x v="56"/>
    <d v="2020-07-29T00:00:00"/>
    <n v="13"/>
    <x v="307"/>
  </r>
  <r>
    <s v="Northeast Dermatology Associates"/>
    <s v="Northeast Dermatology Associates"/>
    <x v="21"/>
    <d v="2020-07-29T00:00:00"/>
    <n v="27"/>
    <x v="307"/>
  </r>
  <r>
    <s v="Northeast Dermatology Associates"/>
    <s v="Northeast Dermatology Associates"/>
    <x v="18"/>
    <d v="2020-07-29T00:00:00"/>
    <n v="94"/>
    <x v="307"/>
  </r>
  <r>
    <s v="Northeast Dermatology Associates"/>
    <s v="Dermatology of Cape Cod"/>
    <x v="34"/>
    <d v="2020-07-29T00:00:00"/>
    <n v="107"/>
    <x v="307"/>
  </r>
  <r>
    <s v="North Pacific Dermatology"/>
    <s v="North Pacific Dermatology"/>
    <x v="33"/>
    <d v="2020-07-29T00:00:00"/>
    <n v="55"/>
    <x v="307"/>
  </r>
  <r>
    <s v="Pacific Dermatology Specialists"/>
    <s v="Pacific Dermatology Specialists"/>
    <x v="42"/>
    <d v="2020-07-29T00:00:00"/>
    <n v="29"/>
    <x v="307"/>
  </r>
  <r>
    <s v="Southeast Dermatology Specialists  "/>
    <s v="Southeast Dermatology Specialists"/>
    <x v="43"/>
    <d v="2020-07-29T00:00:00"/>
    <n v="46"/>
    <x v="307"/>
  </r>
  <r>
    <s v="Northeast Dermatology Associates"/>
    <s v="South Shore Skin Center"/>
    <x v="57"/>
    <d v="2020-07-29T00:00:00"/>
    <n v="113"/>
    <x v="307"/>
  </r>
  <r>
    <s v="Pacific Dermatology Specialists"/>
    <s v="Pacific Dermatology Specialists"/>
    <x v="73"/>
    <d v="2020-07-29T00:00:00"/>
    <n v="2"/>
    <x v="307"/>
  </r>
  <r>
    <s v="Vanguard Dermatology"/>
    <s v="Vanguard Dermatology"/>
    <x v="47"/>
    <d v="2020-07-29T00:00:00"/>
    <n v="56"/>
    <x v="307"/>
  </r>
  <r>
    <s v="Northeast Dermatology Associates"/>
    <s v="Brookline Dermatology Associates"/>
    <x v="17"/>
    <d v="2020-07-29T00:00:00"/>
    <n v="39"/>
    <x v="307"/>
  </r>
  <r>
    <s v="North Pacific Dermatology"/>
    <s v="Eastside Dermatology"/>
    <x v="3"/>
    <d v="2020-07-29T00:00:00"/>
    <n v="51"/>
    <x v="307"/>
  </r>
  <r>
    <s v="Northeast Dermatology Associates"/>
    <s v="Northeast Dermatology Associates"/>
    <x v="22"/>
    <d v="2020-07-29T00:00:00"/>
    <n v="86"/>
    <x v="307"/>
  </r>
  <r>
    <s v="Northeast Dermatology Associates"/>
    <s v="Northeast Dermatology Associates"/>
    <x v="67"/>
    <d v="2020-07-29T00:00:00"/>
    <n v="48"/>
    <x v="307"/>
  </r>
  <r>
    <s v="Vanguard Dermatology"/>
    <s v="Vanguard Dermatology"/>
    <x v="27"/>
    <d v="2020-07-29T00:00:00"/>
    <n v="1"/>
    <x v="307"/>
  </r>
  <r>
    <s v="Vanguard Dermatology"/>
    <s v="Vanguard Dermatology"/>
    <x v="13"/>
    <d v="2020-07-29T00:00:00"/>
    <n v="33"/>
    <x v="307"/>
  </r>
  <r>
    <s v="The Dermatology Group  "/>
    <s v="The Dermatology Group"/>
    <x v="24"/>
    <d v="2020-07-29T00:00:00"/>
    <n v="144"/>
    <x v="307"/>
  </r>
  <r>
    <s v="The Dermatology Group  "/>
    <s v="The Dermatology Group"/>
    <x v="25"/>
    <d v="2020-07-29T00:00:00"/>
    <n v="25"/>
    <x v="307"/>
  </r>
  <r>
    <s v="North Pacific Dermatology"/>
    <s v="North Pacific Dermatology"/>
    <x v="4"/>
    <d v="2020-07-29T00:00:00"/>
    <n v="12"/>
    <x v="307"/>
  </r>
  <r>
    <s v="The Dermatology Group  "/>
    <s v="The Dermatology Group"/>
    <x v="26"/>
    <d v="2020-07-29T00:00:00"/>
    <n v="54"/>
    <x v="307"/>
  </r>
  <r>
    <s v="Vanguard Dermatology"/>
    <s v="Vanguard Dermatology"/>
    <x v="107"/>
    <d v="2020-07-29T00:00:00"/>
    <n v="9"/>
    <x v="307"/>
  </r>
  <r>
    <s v="The Dermatology Group  "/>
    <s v="Swan Dermatology &amp; Aesthetics"/>
    <x v="11"/>
    <d v="2020-07-29T00:00:00"/>
    <n v="41"/>
    <x v="307"/>
  </r>
  <r>
    <s v="Semler Dermatology"/>
    <s v="Semler Dermatology"/>
    <x v="61"/>
    <d v="2020-07-29T00:00:00"/>
    <n v="85"/>
    <x v="307"/>
  </r>
  <r>
    <s v="Northeast Dermatology Associates"/>
    <s v="South Shore Skin Center"/>
    <x v="9"/>
    <d v="2020-07-29T00:00:00"/>
    <n v="137"/>
    <x v="307"/>
  </r>
  <r>
    <s v="Northeast Dermatology Associates"/>
    <s v="South Shore Skin Center"/>
    <x v="10"/>
    <d v="2020-07-29T00:00:00"/>
    <n v="5"/>
    <x v="307"/>
  </r>
  <r>
    <s v="Pacific Dermatology Specialists"/>
    <s v="Pacific Dermatology Specialists"/>
    <x v="72"/>
    <d v="2020-07-28T00:00:00"/>
    <n v="19"/>
    <x v="308"/>
  </r>
  <r>
    <s v="Pacific Dermatology Specialists"/>
    <s v="Pacific Dermatology Specialists"/>
    <x v="59"/>
    <d v="2020-07-28T00:00:00"/>
    <n v="30"/>
    <x v="308"/>
  </r>
  <r>
    <s v="Pacific Dermatology Specialists"/>
    <s v="Pacific Dermatology Specialists"/>
    <x v="41"/>
    <d v="2020-07-28T00:00:00"/>
    <n v="12"/>
    <x v="308"/>
  </r>
  <r>
    <s v="Southeast Dermatology Specialists  "/>
    <s v="Southeast Dermatology Specialists"/>
    <x v="43"/>
    <d v="2020-07-28T00:00:00"/>
    <n v="34"/>
    <x v="308"/>
  </r>
  <r>
    <s v="Vanguard Dermatology"/>
    <s v="Vanguard Dermatology"/>
    <x v="47"/>
    <d v="2020-07-28T00:00:00"/>
    <n v="19"/>
    <x v="308"/>
  </r>
  <r>
    <s v="Vanguard Dermatology"/>
    <s v="Vanguard Dermatology"/>
    <x v="46"/>
    <d v="2020-07-28T00:00:00"/>
    <n v="24"/>
    <x v="308"/>
  </r>
  <r>
    <s v="The Dermatology Group  "/>
    <s v="The Dermatology Group"/>
    <x v="25"/>
    <d v="2020-07-28T00:00:00"/>
    <n v="31"/>
    <x v="308"/>
  </r>
  <r>
    <s v="Northeast Dermatology Associates"/>
    <s v="Dermatology of Cape Cod"/>
    <x v="34"/>
    <d v="2020-07-28T00:00:00"/>
    <n v="75"/>
    <x v="308"/>
  </r>
  <r>
    <s v="Northeast Dermatology Associates"/>
    <s v="Northeast Dermatology Associates"/>
    <x v="39"/>
    <d v="2020-07-28T00:00:00"/>
    <n v="24"/>
    <x v="308"/>
  </r>
  <r>
    <s v="Northeast Dermatology Associates"/>
    <s v="Northeast Dermatology Associates"/>
    <x v="38"/>
    <d v="2020-07-28T00:00:00"/>
    <n v="51"/>
    <x v="308"/>
  </r>
  <r>
    <s v="Northeast Dermatology Associates"/>
    <s v="Northeast Dermatology Associates"/>
    <x v="37"/>
    <d v="2020-07-28T00:00:00"/>
    <n v="92"/>
    <x v="308"/>
  </r>
  <r>
    <s v="Northeast Dermatology Associates"/>
    <s v="Northeast Dermatology Associates"/>
    <x v="54"/>
    <d v="2020-07-28T00:00:00"/>
    <n v="34"/>
    <x v="308"/>
  </r>
  <r>
    <s v="Northeast Dermatology Associates"/>
    <s v="Northeast Dermatology Associates"/>
    <x v="36"/>
    <d v="2020-07-28T00:00:00"/>
    <n v="71"/>
    <x v="308"/>
  </r>
  <r>
    <s v="Northeast Dermatology Associates"/>
    <s v="Northeast Dermatology Associates"/>
    <x v="35"/>
    <d v="2020-07-28T00:00:00"/>
    <n v="67"/>
    <x v="308"/>
  </r>
  <r>
    <s v="Northeast Dermatology Associates"/>
    <s v="Northeast Dermatology Associates"/>
    <x v="67"/>
    <d v="2020-07-28T00:00:00"/>
    <n v="15"/>
    <x v="308"/>
  </r>
  <r>
    <s v="Vanguard Dermatology"/>
    <s v="Vanguard Dermatology"/>
    <x v="88"/>
    <d v="2020-07-28T00:00:00"/>
    <n v="3"/>
    <x v="308"/>
  </r>
  <r>
    <s v="Northeast Dermatology Associates"/>
    <s v="South Shore Skin Center"/>
    <x v="9"/>
    <d v="2020-07-28T00:00:00"/>
    <n v="141"/>
    <x v="308"/>
  </r>
  <r>
    <s v="Northeast Dermatology Associates"/>
    <s v="South Shore Skin Center"/>
    <x v="57"/>
    <d v="2020-07-28T00:00:00"/>
    <n v="204"/>
    <x v="308"/>
  </r>
  <r>
    <s v="Semler Dermatology"/>
    <s v="Semler Dermatology"/>
    <x v="61"/>
    <d v="2020-07-28T00:00:00"/>
    <n v="92"/>
    <x v="308"/>
  </r>
  <r>
    <s v="Southeast Dermatology Specialists  "/>
    <s v="Southeast Dermatology Specialists"/>
    <x v="62"/>
    <d v="2020-07-28T00:00:00"/>
    <n v="39"/>
    <x v="308"/>
  </r>
  <r>
    <s v="Northeast Dermatology Associates"/>
    <s v="Northeast Dermatology Associates"/>
    <x v="53"/>
    <d v="2020-07-28T00:00:00"/>
    <n v="77"/>
    <x v="308"/>
  </r>
  <r>
    <s v="Northeast Dermatology Associates"/>
    <s v="Northeast Dermatology Associates"/>
    <x v="55"/>
    <d v="2020-07-28T00:00:00"/>
    <n v="22"/>
    <x v="308"/>
  </r>
  <r>
    <s v="Northeast Dermatology Associates"/>
    <s v="Northeast Dermatology Associates"/>
    <x v="56"/>
    <d v="2020-07-28T00:00:00"/>
    <n v="16"/>
    <x v="308"/>
  </r>
  <r>
    <s v="North Pacific Dermatology"/>
    <s v="North Pacific Dermatology"/>
    <x v="4"/>
    <d v="2020-07-28T00:00:00"/>
    <n v="32"/>
    <x v="308"/>
  </r>
  <r>
    <s v="North Pacific Dermatology"/>
    <s v="North Pacific Dermatology"/>
    <x v="33"/>
    <d v="2020-07-28T00:00:00"/>
    <n v="53"/>
    <x v="308"/>
  </r>
  <r>
    <s v="Vanguard Dermatology"/>
    <s v="Vanguard Dermatology"/>
    <x v="13"/>
    <d v="2020-07-28T00:00:00"/>
    <n v="63"/>
    <x v="308"/>
  </r>
  <r>
    <s v="Vanguard Dermatology"/>
    <s v="Vanguard Dermatology"/>
    <x v="12"/>
    <d v="2020-07-28T00:00:00"/>
    <n v="2"/>
    <x v="308"/>
  </r>
  <r>
    <s v="The Dermatology Group  "/>
    <s v="The Dermatology Group"/>
    <x v="24"/>
    <d v="2020-07-28T00:00:00"/>
    <n v="193"/>
    <x v="308"/>
  </r>
  <r>
    <s v="Northeast Dermatology Associates"/>
    <s v="Northeast Dermatology Associates"/>
    <x v="8"/>
    <d v="2020-07-28T00:00:00"/>
    <n v="59"/>
    <x v="308"/>
  </r>
  <r>
    <s v="Pacific Dermatology Specialists"/>
    <s v="Pacific Dermatology Specialists"/>
    <x v="60"/>
    <d v="2020-07-28T00:00:00"/>
    <n v="26"/>
    <x v="308"/>
  </r>
  <r>
    <s v="Northeast Dermatology Associates"/>
    <s v="Northeast Dermatology Associates"/>
    <x v="5"/>
    <d v="2020-07-28T00:00:00"/>
    <n v="116"/>
    <x v="308"/>
  </r>
  <r>
    <s v="North Pacific Dermatology"/>
    <s v="Eastside Dermatology"/>
    <x v="3"/>
    <d v="2020-07-28T00:00:00"/>
    <n v="45"/>
    <x v="308"/>
  </r>
  <r>
    <s v="Northeast Dermatology Associates"/>
    <s v="Northeast Dermatology Associates"/>
    <x v="7"/>
    <d v="2020-07-28T00:00:00"/>
    <n v="54"/>
    <x v="308"/>
  </r>
  <r>
    <s v="Northeast Dermatology Associates"/>
    <s v="Northeast Dermatology Associates"/>
    <x v="18"/>
    <d v="2020-07-28T00:00:00"/>
    <n v="42"/>
    <x v="308"/>
  </r>
  <r>
    <s v="Northeast Dermatology Associates"/>
    <s v="Brookline Dermatology Associates"/>
    <x v="16"/>
    <d v="2020-07-28T00:00:00"/>
    <n v="9"/>
    <x v="308"/>
  </r>
  <r>
    <s v="NULL"/>
    <s v="Unknown Practice"/>
    <x v="68"/>
    <d v="2020-07-28T00:00:00"/>
    <n v="16"/>
    <x v="308"/>
  </r>
  <r>
    <s v="Northeast Dermatology Associates"/>
    <s v="Northeast Dermatology Associates"/>
    <x v="21"/>
    <d v="2020-07-28T00:00:00"/>
    <n v="47"/>
    <x v="308"/>
  </r>
  <r>
    <s v="Northeast Dermatology Associates"/>
    <s v="Northeast Dermatology Associates"/>
    <x v="22"/>
    <d v="2020-07-28T00:00:00"/>
    <n v="70"/>
    <x v="308"/>
  </r>
  <r>
    <s v="Northeast Dermatology Associates"/>
    <s v="Northeast Dermatology Associates"/>
    <x v="19"/>
    <d v="2020-07-28T00:00:00"/>
    <n v="27"/>
    <x v="308"/>
  </r>
  <r>
    <s v="Vanguard Dermatology"/>
    <s v="Vanguard Dermatology"/>
    <x v="108"/>
    <d v="2020-07-28T00:00:00"/>
    <n v="7"/>
    <x v="308"/>
  </r>
  <r>
    <s v="The Dermatology Group  "/>
    <s v="The Dermatology Group"/>
    <x v="26"/>
    <d v="2020-07-28T00:00:00"/>
    <n v="65"/>
    <x v="308"/>
  </r>
  <r>
    <s v="The Dermatology Group  "/>
    <s v="Swan Dermatology &amp; Aesthetics"/>
    <x v="11"/>
    <d v="2020-07-28T00:00:00"/>
    <n v="37"/>
    <x v="308"/>
  </r>
  <r>
    <s v="Vanguard Dermatology"/>
    <s v="Vanguard Dermatology"/>
    <x v="107"/>
    <d v="2020-07-28T00:00:00"/>
    <n v="17"/>
    <x v="308"/>
  </r>
  <r>
    <s v="Northeast Dermatology Associates"/>
    <s v="South Shore Skin Center"/>
    <x v="10"/>
    <d v="2020-07-28T00:00:00"/>
    <n v="3"/>
    <x v="308"/>
  </r>
  <r>
    <s v="Pacific Dermatology Specialists"/>
    <s v="Pacific Dermatology Specialists"/>
    <x v="65"/>
    <d v="2020-07-27T00:00:00"/>
    <n v="38"/>
    <x v="309"/>
  </r>
  <r>
    <s v="Southeast Dermatology Specialists  "/>
    <s v="Southeast Dermatology Specialists"/>
    <x v="43"/>
    <d v="2020-07-27T00:00:00"/>
    <n v="34"/>
    <x v="309"/>
  </r>
  <r>
    <s v="Vanguard Dermatology"/>
    <s v="Vanguard Dermatology"/>
    <x v="13"/>
    <d v="2020-07-27T00:00:00"/>
    <n v="63"/>
    <x v="309"/>
  </r>
  <r>
    <s v="Northeast Dermatology Associates"/>
    <s v="Northeast Dermatology Associates"/>
    <x v="67"/>
    <d v="2020-07-27T00:00:00"/>
    <n v="59"/>
    <x v="309"/>
  </r>
  <r>
    <s v="Northeast Dermatology Associates"/>
    <s v="Northeast Dermatology Associates"/>
    <x v="38"/>
    <d v="2020-07-27T00:00:00"/>
    <n v="38"/>
    <x v="309"/>
  </r>
  <r>
    <s v="North Pacific Dermatology"/>
    <s v="Eastside Dermatology"/>
    <x v="3"/>
    <d v="2020-07-27T00:00:00"/>
    <n v="38"/>
    <x v="309"/>
  </r>
  <r>
    <s v="North Pacific Dermatology"/>
    <s v="North Pacific Dermatology"/>
    <x v="4"/>
    <d v="2020-07-27T00:00:00"/>
    <n v="16"/>
    <x v="309"/>
  </r>
  <r>
    <s v="North Pacific Dermatology"/>
    <s v="North Pacific Dermatology"/>
    <x v="33"/>
    <d v="2020-07-27T00:00:00"/>
    <n v="49"/>
    <x v="309"/>
  </r>
  <r>
    <s v="Northeast Dermatology Associates"/>
    <s v="Northeast Dermatology Associates"/>
    <x v="20"/>
    <d v="2020-07-27T00:00:00"/>
    <n v="30"/>
    <x v="309"/>
  </r>
  <r>
    <s v="Northeast Dermatology Associates"/>
    <s v="Northeast Dermatology Associates"/>
    <x v="54"/>
    <d v="2020-07-27T00:00:00"/>
    <n v="36"/>
    <x v="309"/>
  </r>
  <r>
    <s v="Semler Dermatology"/>
    <s v="Semler Dermatology"/>
    <x v="61"/>
    <d v="2020-07-27T00:00:00"/>
    <n v="69"/>
    <x v="309"/>
  </r>
  <r>
    <s v="Northeast Dermatology Associates"/>
    <s v="South Shore Skin Center"/>
    <x v="9"/>
    <d v="2020-07-27T00:00:00"/>
    <n v="127"/>
    <x v="309"/>
  </r>
  <r>
    <s v="Northeast Dermatology Associates"/>
    <s v="South Shore Skin Center"/>
    <x v="10"/>
    <d v="2020-07-27T00:00:00"/>
    <n v="4"/>
    <x v="309"/>
  </r>
  <r>
    <s v="The Dermatology Group  "/>
    <s v="The Dermatology Group"/>
    <x v="76"/>
    <d v="2020-07-27T00:00:00"/>
    <n v="27"/>
    <x v="309"/>
  </r>
  <r>
    <s v="The Dermatology Group  "/>
    <s v="The Dermatology Group"/>
    <x v="25"/>
    <d v="2020-07-27T00:00:00"/>
    <n v="15"/>
    <x v="309"/>
  </r>
  <r>
    <s v="Vanguard Dermatology"/>
    <s v="Vanguard Dermatology"/>
    <x v="107"/>
    <d v="2020-07-27T00:00:00"/>
    <n v="17"/>
    <x v="309"/>
  </r>
  <r>
    <s v="Northeast Dermatology Associates"/>
    <s v="Dermatology of Cape Cod"/>
    <x v="34"/>
    <d v="2020-07-27T00:00:00"/>
    <n v="88"/>
    <x v="309"/>
  </r>
  <r>
    <s v="Northeast Dermatology Associates"/>
    <s v="Northeast Dermatology Associates"/>
    <x v="5"/>
    <d v="2020-07-27T00:00:00"/>
    <n v="2"/>
    <x v="309"/>
  </r>
  <r>
    <s v="Northeast Dermatology Associates"/>
    <s v="Northeast Dermatology Associates"/>
    <x v="39"/>
    <d v="2020-07-27T00:00:00"/>
    <n v="32"/>
    <x v="309"/>
  </r>
  <r>
    <s v="Northeast Dermatology Associates"/>
    <s v="Northeast Dermatology Associates"/>
    <x v="7"/>
    <d v="2020-07-27T00:00:00"/>
    <n v="43"/>
    <x v="309"/>
  </r>
  <r>
    <s v="Northeast Dermatology Associates"/>
    <s v="Northeast Dermatology Associates"/>
    <x v="37"/>
    <d v="2020-07-27T00:00:00"/>
    <n v="77"/>
    <x v="309"/>
  </r>
  <r>
    <s v="Northeast Dermatology Associates"/>
    <s v="Northeast Dermatology Associates"/>
    <x v="35"/>
    <d v="2020-07-27T00:00:00"/>
    <n v="64"/>
    <x v="309"/>
  </r>
  <r>
    <s v="Northeast Dermatology Associates"/>
    <s v="Northeast Dermatology Associates"/>
    <x v="36"/>
    <d v="2020-07-27T00:00:00"/>
    <n v="68"/>
    <x v="309"/>
  </r>
  <r>
    <s v="Pacific Dermatology Specialists"/>
    <s v="Pacific Dermatology Specialists"/>
    <x v="41"/>
    <d v="2020-07-27T00:00:00"/>
    <n v="17"/>
    <x v="309"/>
  </r>
  <r>
    <s v="Northeast Dermatology Associates"/>
    <s v="Northeast Dermatology Associates"/>
    <x v="8"/>
    <d v="2020-07-27T00:00:00"/>
    <n v="43"/>
    <x v="309"/>
  </r>
  <r>
    <s v="Pacific Dermatology Specialists"/>
    <s v="Pacific Dermatology Specialists"/>
    <x v="72"/>
    <d v="2020-07-27T00:00:00"/>
    <n v="29"/>
    <x v="309"/>
  </r>
  <r>
    <s v="Vanguard Dermatology"/>
    <s v="Vanguard Dermatology"/>
    <x v="46"/>
    <d v="2020-07-27T00:00:00"/>
    <n v="33"/>
    <x v="309"/>
  </r>
  <r>
    <s v="Vanguard Dermatology"/>
    <s v="Vanguard Dermatology"/>
    <x v="12"/>
    <d v="2020-07-27T00:00:00"/>
    <n v="28"/>
    <x v="309"/>
  </r>
  <r>
    <s v="The Dermatology Group  "/>
    <s v="Swan Dermatology &amp; Aesthetics"/>
    <x v="11"/>
    <d v="2020-07-27T00:00:00"/>
    <n v="44"/>
    <x v="309"/>
  </r>
  <r>
    <s v="Northeast Dermatology Associates"/>
    <s v="Northeast Dermatology Associates"/>
    <x v="55"/>
    <d v="2020-07-27T00:00:00"/>
    <n v="20"/>
    <x v="309"/>
  </r>
  <r>
    <s v="Northeast Dermatology Associates"/>
    <s v="Northeast Dermatology Associates"/>
    <x v="53"/>
    <d v="2020-07-27T00:00:00"/>
    <n v="38"/>
    <x v="309"/>
  </r>
  <r>
    <s v="Northeast Dermatology Associates"/>
    <s v="Northeast Dermatology Associates"/>
    <x v="71"/>
    <d v="2020-07-27T00:00:00"/>
    <n v="2"/>
    <x v="309"/>
  </r>
  <r>
    <s v="Northeast Dermatology Associates"/>
    <s v="Northeast Dermatology Associates"/>
    <x v="56"/>
    <d v="2020-07-27T00:00:00"/>
    <n v="27"/>
    <x v="309"/>
  </r>
  <r>
    <s v="Northeast Dermatology Associates"/>
    <s v="Northeast Dermatology Associates"/>
    <x v="22"/>
    <d v="2020-07-27T00:00:00"/>
    <n v="102"/>
    <x v="309"/>
  </r>
  <r>
    <s v="Northeast Dermatology Associates"/>
    <s v="Northeast Dermatology Associates"/>
    <x v="18"/>
    <d v="2020-07-27T00:00:00"/>
    <n v="91"/>
    <x v="309"/>
  </r>
  <r>
    <s v="Northeast Dermatology Associates"/>
    <s v="Brookline Dermatology Associates"/>
    <x v="17"/>
    <d v="2020-07-27T00:00:00"/>
    <n v="11"/>
    <x v="309"/>
  </r>
  <r>
    <s v="Northeast Dermatology Associates"/>
    <s v="Brookline Dermatology Associates"/>
    <x v="16"/>
    <d v="2020-07-27T00:00:00"/>
    <n v="22"/>
    <x v="309"/>
  </r>
  <r>
    <s v="Vanguard Dermatology"/>
    <s v="Vanguard Dermatology"/>
    <x v="109"/>
    <d v="2020-07-27T00:00:00"/>
    <n v="1"/>
    <x v="309"/>
  </r>
  <r>
    <s v="The Dermatology Group  "/>
    <s v="The Dermatology Group"/>
    <x v="24"/>
    <d v="2020-07-27T00:00:00"/>
    <n v="172"/>
    <x v="309"/>
  </r>
  <r>
    <s v="Vanguard Dermatology"/>
    <s v="Vanguard Dermatology"/>
    <x v="27"/>
    <d v="2020-07-27T00:00:00"/>
    <n v="34"/>
    <x v="309"/>
  </r>
  <r>
    <s v="Southeast Dermatology Specialists  "/>
    <s v="Southeast Dermatology Specialists"/>
    <x v="62"/>
    <d v="2020-07-27T00:00:00"/>
    <n v="43"/>
    <x v="309"/>
  </r>
  <r>
    <s v="Pacific Dermatology Specialists"/>
    <s v="Pacific Dermatology Specialists"/>
    <x v="42"/>
    <d v="2020-07-27T00:00:00"/>
    <n v="4"/>
    <x v="309"/>
  </r>
  <r>
    <s v="Northeast Dermatology Associates"/>
    <s v="South Shore Skin Center"/>
    <x v="57"/>
    <d v="2020-07-27T00:00:00"/>
    <n v="62"/>
    <x v="309"/>
  </r>
  <r>
    <s v="Northeast Dermatology Associates"/>
    <s v="South Shore Skin Center"/>
    <x v="57"/>
    <d v="2020-07-26T00:00:00"/>
    <n v="1"/>
    <x v="310"/>
  </r>
  <r>
    <s v="Northeast Dermatology Associates"/>
    <s v="South Shore Skin Center"/>
    <x v="9"/>
    <d v="2020-07-24T00:00:00"/>
    <n v="93"/>
    <x v="311"/>
  </r>
  <r>
    <s v="Northeast Dermatology Associates"/>
    <s v="South Shore Skin Center"/>
    <x v="10"/>
    <d v="2020-07-24T00:00:00"/>
    <n v="8"/>
    <x v="311"/>
  </r>
  <r>
    <s v="Semler Dermatology"/>
    <s v="Semler Dermatology"/>
    <x v="61"/>
    <d v="2020-07-24T00:00:00"/>
    <n v="32"/>
    <x v="311"/>
  </r>
  <r>
    <s v="Vanguard Dermatology"/>
    <s v="Vanguard Dermatology"/>
    <x v="107"/>
    <d v="2020-07-24T00:00:00"/>
    <n v="24"/>
    <x v="311"/>
  </r>
  <r>
    <s v="The Dermatology Group  "/>
    <s v="The Dermatology Group"/>
    <x v="26"/>
    <d v="2020-07-24T00:00:00"/>
    <n v="31"/>
    <x v="311"/>
  </r>
  <r>
    <s v="Vanguard Dermatology"/>
    <s v="Vanguard Dermatology"/>
    <x v="84"/>
    <d v="2020-07-24T00:00:00"/>
    <n v="10"/>
    <x v="311"/>
  </r>
  <r>
    <s v="The Dermatology Group  "/>
    <s v="Swan Dermatology &amp; Aesthetics"/>
    <x v="11"/>
    <d v="2020-07-24T00:00:00"/>
    <n v="30"/>
    <x v="311"/>
  </r>
  <r>
    <s v="North Pacific Dermatology"/>
    <s v="North Pacific Dermatology"/>
    <x v="4"/>
    <d v="2020-07-24T00:00:00"/>
    <n v="22"/>
    <x v="311"/>
  </r>
  <r>
    <s v="North Pacific Dermatology"/>
    <s v="Eastside Dermatology"/>
    <x v="3"/>
    <d v="2020-07-24T00:00:00"/>
    <n v="35"/>
    <x v="311"/>
  </r>
  <r>
    <s v="Northeast Dermatology Associates"/>
    <s v="Northeast Dermatology Associates"/>
    <x v="38"/>
    <d v="2020-07-24T00:00:00"/>
    <n v="55"/>
    <x v="311"/>
  </r>
  <r>
    <s v="The Dermatology Group  "/>
    <s v="The Dermatology Group"/>
    <x v="24"/>
    <d v="2020-07-24T00:00:00"/>
    <n v="88"/>
    <x v="311"/>
  </r>
  <r>
    <s v="The Dermatology Group  "/>
    <s v="The Dermatology Group"/>
    <x v="25"/>
    <d v="2020-07-24T00:00:00"/>
    <n v="19"/>
    <x v="311"/>
  </r>
  <r>
    <s v="Southeast Dermatology Specialists  "/>
    <s v="Southeast Dermatology Specialists"/>
    <x v="43"/>
    <d v="2020-07-24T00:00:00"/>
    <n v="22"/>
    <x v="311"/>
  </r>
  <r>
    <s v="Northeast Dermatology Associates"/>
    <s v="South Shore Skin Center"/>
    <x v="57"/>
    <d v="2020-07-24T00:00:00"/>
    <n v="88"/>
    <x v="311"/>
  </r>
  <r>
    <s v="Pacific Dermatology Specialists"/>
    <s v="Pacific Dermatology Specialists"/>
    <x v="42"/>
    <d v="2020-07-24T00:00:00"/>
    <n v="27"/>
    <x v="311"/>
  </r>
  <r>
    <s v="Southeast Dermatology Specialists  "/>
    <s v="Southeast Dermatology Specialists"/>
    <x v="62"/>
    <d v="2020-07-24T00:00:00"/>
    <n v="28"/>
    <x v="311"/>
  </r>
  <r>
    <s v="Northeast Dermatology Associates"/>
    <s v="Brookline Dermatology Associates"/>
    <x v="16"/>
    <d v="2020-07-24T00:00:00"/>
    <n v="18"/>
    <x v="311"/>
  </r>
  <r>
    <s v="Northeast Dermatology Associates"/>
    <s v="Brookline Dermatology Associates"/>
    <x v="17"/>
    <d v="2020-07-24T00:00:00"/>
    <n v="36"/>
    <x v="311"/>
  </r>
  <r>
    <s v="North Pacific Dermatology"/>
    <s v="North Pacific Dermatology"/>
    <x v="33"/>
    <d v="2020-07-24T00:00:00"/>
    <n v="21"/>
    <x v="311"/>
  </r>
  <r>
    <s v="Northeast Dermatology Associates"/>
    <s v="Northeast Dermatology Associates"/>
    <x v="18"/>
    <d v="2020-07-24T00:00:00"/>
    <n v="2"/>
    <x v="311"/>
  </r>
  <r>
    <s v="Northeast Dermatology Associates"/>
    <s v="Northeast Dermatology Associates"/>
    <x v="22"/>
    <d v="2020-07-24T00:00:00"/>
    <n v="96"/>
    <x v="311"/>
  </r>
  <r>
    <s v="Northeast Dermatology Associates"/>
    <s v="Northeast Dermatology Associates"/>
    <x v="56"/>
    <d v="2020-07-24T00:00:00"/>
    <n v="1"/>
    <x v="311"/>
  </r>
  <r>
    <s v="Northeast Dermatology Associates"/>
    <s v="Northeast Dermatology Associates"/>
    <x v="53"/>
    <d v="2020-07-24T00:00:00"/>
    <n v="56"/>
    <x v="311"/>
  </r>
  <r>
    <s v="Northeast Dermatology Associates"/>
    <s v="Northeast Dermatology Associates"/>
    <x v="55"/>
    <d v="2020-07-24T00:00:00"/>
    <n v="11"/>
    <x v="311"/>
  </r>
  <r>
    <s v="Vanguard Dermatology"/>
    <s v="Vanguard Dermatology"/>
    <x v="12"/>
    <d v="2020-07-24T00:00:00"/>
    <n v="9"/>
    <x v="311"/>
  </r>
  <r>
    <s v="Vanguard Dermatology"/>
    <s v="Vanguard Dermatology"/>
    <x v="46"/>
    <d v="2020-07-24T00:00:00"/>
    <n v="28"/>
    <x v="311"/>
  </r>
  <r>
    <s v="Northeast Dermatology Associates"/>
    <s v="Northeast Dermatology Associates"/>
    <x v="8"/>
    <d v="2020-07-24T00:00:00"/>
    <n v="23"/>
    <x v="311"/>
  </r>
  <r>
    <s v="Pacific Dermatology Specialists"/>
    <s v="Pacific Dermatology Specialists"/>
    <x v="41"/>
    <d v="2020-07-24T00:00:00"/>
    <n v="43"/>
    <x v="311"/>
  </r>
  <r>
    <s v="Northeast Dermatology Associates"/>
    <s v="Northeast Dermatology Associates"/>
    <x v="36"/>
    <d v="2020-07-24T00:00:00"/>
    <n v="52"/>
    <x v="311"/>
  </r>
  <r>
    <s v="Northeast Dermatology Associates"/>
    <s v="Northeast Dermatology Associates"/>
    <x v="35"/>
    <d v="2020-07-24T00:00:00"/>
    <n v="24"/>
    <x v="311"/>
  </r>
  <r>
    <s v="Northeast Dermatology Associates"/>
    <s v="Northeast Dermatology Associates"/>
    <x v="54"/>
    <d v="2020-07-24T00:00:00"/>
    <n v="33"/>
    <x v="311"/>
  </r>
  <r>
    <s v="Northeast Dermatology Associates"/>
    <s v="Northeast Dermatology Associates"/>
    <x v="37"/>
    <d v="2020-07-24T00:00:00"/>
    <n v="101"/>
    <x v="311"/>
  </r>
  <r>
    <s v="Northeast Dermatology Associates"/>
    <s v="Northeast Dermatology Associates"/>
    <x v="7"/>
    <d v="2020-07-24T00:00:00"/>
    <n v="30"/>
    <x v="311"/>
  </r>
  <r>
    <s v="Northeast Dermatology Associates"/>
    <s v="Northeast Dermatology Associates"/>
    <x v="5"/>
    <d v="2020-07-24T00:00:00"/>
    <n v="70"/>
    <x v="311"/>
  </r>
  <r>
    <s v="Northeast Dermatology Associates"/>
    <s v="Dermatology of Cape Cod"/>
    <x v="34"/>
    <d v="2020-07-24T00:00:00"/>
    <n v="38"/>
    <x v="311"/>
  </r>
  <r>
    <s v="Northeast Dermatology Associates"/>
    <s v="Northeast Dermatology Associates"/>
    <x v="18"/>
    <d v="2020-07-23T00:00:00"/>
    <n v="98"/>
    <x v="312"/>
  </r>
  <r>
    <s v="Northeast Dermatology Associates"/>
    <s v="Brookline Dermatology Associates"/>
    <x v="17"/>
    <d v="2020-07-23T00:00:00"/>
    <n v="38"/>
    <x v="312"/>
  </r>
  <r>
    <s v="Northeast Dermatology Associates"/>
    <s v="Brookline Dermatology Associates"/>
    <x v="16"/>
    <d v="2020-07-23T00:00:00"/>
    <n v="41"/>
    <x v="312"/>
  </r>
  <r>
    <s v="North Pacific Dermatology"/>
    <s v="Eastside Dermatology"/>
    <x v="85"/>
    <d v="2020-07-23T00:00:00"/>
    <n v="2"/>
    <x v="312"/>
  </r>
  <r>
    <s v="NULL"/>
    <s v="Unknown Practice"/>
    <x v="68"/>
    <d v="2020-07-23T00:00:00"/>
    <n v="8"/>
    <x v="312"/>
  </r>
  <r>
    <s v="Northeast Dermatology Associates"/>
    <s v="Northeast Dermatology Associates"/>
    <x v="21"/>
    <d v="2020-07-23T00:00:00"/>
    <n v="43"/>
    <x v="312"/>
  </r>
  <r>
    <s v="Northeast Dermatology Associates"/>
    <s v="Northeast Dermatology Associates"/>
    <x v="22"/>
    <d v="2020-07-23T00:00:00"/>
    <n v="91"/>
    <x v="312"/>
  </r>
  <r>
    <s v="Northeast Dermatology Associates"/>
    <s v="Northeast Dermatology Associates"/>
    <x v="19"/>
    <d v="2020-07-23T00:00:00"/>
    <n v="37"/>
    <x v="312"/>
  </r>
  <r>
    <s v="Northeast Dermatology Associates"/>
    <s v="Northeast Dermatology Associates"/>
    <x v="40"/>
    <d v="2020-07-23T00:00:00"/>
    <n v="10"/>
    <x v="312"/>
  </r>
  <r>
    <s v="Northeast Dermatology Associates"/>
    <s v="South Shore Skin Center"/>
    <x v="10"/>
    <d v="2020-07-23T00:00:00"/>
    <n v="9"/>
    <x v="312"/>
  </r>
  <r>
    <s v="Vanguard Dermatology"/>
    <s v="Vanguard Dermatology"/>
    <x v="109"/>
    <d v="2020-07-23T00:00:00"/>
    <n v="21"/>
    <x v="312"/>
  </r>
  <r>
    <s v="The Dermatology Group  "/>
    <s v="The Dermatology Group"/>
    <x v="25"/>
    <d v="2020-07-23T00:00:00"/>
    <n v="29"/>
    <x v="312"/>
  </r>
  <r>
    <s v="The Dermatology Group  "/>
    <s v="The Dermatology Group"/>
    <x v="26"/>
    <d v="2020-07-23T00:00:00"/>
    <n v="65"/>
    <x v="312"/>
  </r>
  <r>
    <s v="The Dermatology Group  "/>
    <s v="Swan Dermatology &amp; Aesthetics"/>
    <x v="11"/>
    <d v="2020-07-23T00:00:00"/>
    <n v="37"/>
    <x v="312"/>
  </r>
  <r>
    <s v="The Dermatology Group  "/>
    <s v="The Dermatology Group"/>
    <x v="24"/>
    <d v="2020-07-23T00:00:00"/>
    <n v="173"/>
    <x v="312"/>
  </r>
  <r>
    <s v="Northeast Dermatology Associates"/>
    <s v="Northeast Dermatology Associates"/>
    <x v="7"/>
    <d v="2020-07-23T00:00:00"/>
    <n v="36"/>
    <x v="312"/>
  </r>
  <r>
    <s v="Northeast Dermatology Associates"/>
    <s v="Northeast Dermatology Associates"/>
    <x v="5"/>
    <d v="2020-07-23T00:00:00"/>
    <n v="87"/>
    <x v="312"/>
  </r>
  <r>
    <s v="North Pacific Dermatology"/>
    <s v="North Pacific Dermatology"/>
    <x v="4"/>
    <d v="2020-07-23T00:00:00"/>
    <n v="13"/>
    <x v="312"/>
  </r>
  <r>
    <s v="North Pacific Dermatology"/>
    <s v="Eastside Dermatology"/>
    <x v="3"/>
    <d v="2020-07-23T00:00:00"/>
    <n v="38"/>
    <x v="312"/>
  </r>
  <r>
    <s v="Northeast Dermatology Associates"/>
    <s v="Northeast Dermatology Associates"/>
    <x v="8"/>
    <d v="2020-07-23T00:00:00"/>
    <n v="41"/>
    <x v="312"/>
  </r>
  <r>
    <s v="Pacific Dermatology Specialists"/>
    <s v="Pacific Dermatology Specialists"/>
    <x v="65"/>
    <d v="2020-07-23T00:00:00"/>
    <n v="18"/>
    <x v="312"/>
  </r>
  <r>
    <s v="Vanguard Dermatology"/>
    <s v="Vanguard Dermatology"/>
    <x v="13"/>
    <d v="2020-07-23T00:00:00"/>
    <n v="58"/>
    <x v="312"/>
  </r>
  <r>
    <s v="Vanguard Dermatology"/>
    <s v="Vanguard Dermatology"/>
    <x v="12"/>
    <d v="2020-07-23T00:00:00"/>
    <n v="43"/>
    <x v="312"/>
  </r>
  <r>
    <s v="Southeast Dermatology Specialists  "/>
    <s v="Southeast Dermatology Specialists"/>
    <x v="62"/>
    <d v="2020-07-23T00:00:00"/>
    <n v="68"/>
    <x v="312"/>
  </r>
  <r>
    <s v="Semler Dermatology"/>
    <s v="Semler Dermatology"/>
    <x v="61"/>
    <d v="2020-07-23T00:00:00"/>
    <n v="69"/>
    <x v="312"/>
  </r>
  <r>
    <s v="Pacific Dermatology Specialists"/>
    <s v="Pacific Dermatology Specialists"/>
    <x v="59"/>
    <d v="2020-07-23T00:00:00"/>
    <n v="30"/>
    <x v="312"/>
  </r>
  <r>
    <s v="Northeast Dermatology Associates"/>
    <s v="South Shore Skin Center"/>
    <x v="9"/>
    <d v="2020-07-23T00:00:00"/>
    <n v="155"/>
    <x v="312"/>
  </r>
  <r>
    <s v="Northeast Dermatology Associates"/>
    <s v="South Shore Skin Center"/>
    <x v="57"/>
    <d v="2020-07-23T00:00:00"/>
    <n v="118"/>
    <x v="312"/>
  </r>
  <r>
    <s v="The Dermatology Group  "/>
    <s v="The Dermatology Group"/>
    <x v="64"/>
    <d v="2020-07-23T00:00:00"/>
    <n v="23"/>
    <x v="312"/>
  </r>
  <r>
    <s v="The Dermatology Group  "/>
    <s v="The Dermatology Group"/>
    <x v="76"/>
    <d v="2020-07-23T00:00:00"/>
    <n v="22"/>
    <x v="312"/>
  </r>
  <r>
    <s v="Vanguard Dermatology"/>
    <s v="Vanguard Dermatology"/>
    <x v="88"/>
    <d v="2020-07-23T00:00:00"/>
    <n v="1"/>
    <x v="312"/>
  </r>
  <r>
    <s v="Northeast Dermatology Associates"/>
    <s v="Northeast Dermatology Associates"/>
    <x v="71"/>
    <d v="2020-07-23T00:00:00"/>
    <n v="4"/>
    <x v="312"/>
  </r>
  <r>
    <s v="Northeast Dermatology Associates"/>
    <s v="Northeast Dermatology Associates"/>
    <x v="6"/>
    <d v="2020-07-23T00:00:00"/>
    <n v="33"/>
    <x v="312"/>
  </r>
  <r>
    <s v="Northeast Dermatology Associates"/>
    <s v="Northeast Dermatology Associates"/>
    <x v="54"/>
    <d v="2020-07-23T00:00:00"/>
    <n v="40"/>
    <x v="312"/>
  </r>
  <r>
    <s v="Northeast Dermatology Associates"/>
    <s v="Northeast Dermatology Associates"/>
    <x v="53"/>
    <d v="2020-07-23T00:00:00"/>
    <n v="65"/>
    <x v="312"/>
  </r>
  <r>
    <s v="Northeast Dermatology Associates"/>
    <s v="Northeast Dermatology Associates"/>
    <x v="55"/>
    <d v="2020-07-23T00:00:00"/>
    <n v="30"/>
    <x v="312"/>
  </r>
  <r>
    <s v="Northeast Dermatology Associates"/>
    <s v="Dermatology of Cape Cod"/>
    <x v="34"/>
    <d v="2020-07-23T00:00:00"/>
    <n v="95"/>
    <x v="312"/>
  </r>
  <r>
    <s v="North Pacific Dermatology"/>
    <s v="North Pacific Dermatology"/>
    <x v="33"/>
    <d v="2020-07-23T00:00:00"/>
    <n v="47"/>
    <x v="312"/>
  </r>
  <r>
    <s v="Northeast Dermatology Associates"/>
    <s v="Northeast Dermatology Associates"/>
    <x v="35"/>
    <d v="2020-07-23T00:00:00"/>
    <n v="60"/>
    <x v="312"/>
  </r>
  <r>
    <s v="Northeast Dermatology Associates"/>
    <s v="Northeast Dermatology Associates"/>
    <x v="67"/>
    <d v="2020-07-23T00:00:00"/>
    <n v="26"/>
    <x v="312"/>
  </r>
  <r>
    <s v="Northeast Dermatology Associates"/>
    <s v="Northeast Dermatology Associates"/>
    <x v="36"/>
    <d v="2020-07-23T00:00:00"/>
    <n v="81"/>
    <x v="312"/>
  </r>
  <r>
    <s v="Northeast Dermatology Associates"/>
    <s v="Northeast Dermatology Associates"/>
    <x v="37"/>
    <d v="2020-07-23T00:00:00"/>
    <n v="93"/>
    <x v="312"/>
  </r>
  <r>
    <s v="Northeast Dermatology Associates"/>
    <s v="Northeast Dermatology Associates"/>
    <x v="38"/>
    <d v="2020-07-23T00:00:00"/>
    <n v="80"/>
    <x v="312"/>
  </r>
  <r>
    <s v="Northeast Dermatology Associates"/>
    <s v="Northeast Dermatology Associates"/>
    <x v="39"/>
    <d v="2020-07-23T00:00:00"/>
    <n v="18"/>
    <x v="312"/>
  </r>
  <r>
    <s v="The Dermatology Group  "/>
    <s v="The Dermatology Group"/>
    <x v="45"/>
    <d v="2020-07-23T00:00:00"/>
    <n v="29"/>
    <x v="312"/>
  </r>
  <r>
    <s v="Vanguard Dermatology"/>
    <s v="Vanguard Dermatology"/>
    <x v="46"/>
    <d v="2020-07-23T00:00:00"/>
    <n v="21"/>
    <x v="312"/>
  </r>
  <r>
    <s v="Pacific Dermatology Specialists"/>
    <s v="Pacific Dermatology Specialists"/>
    <x v="41"/>
    <d v="2020-07-23T00:00:00"/>
    <n v="40"/>
    <x v="312"/>
  </r>
  <r>
    <s v="Southeast Dermatology Specialists  "/>
    <s v="Southeast Dermatology Specialists"/>
    <x v="43"/>
    <d v="2020-07-23T00:00:00"/>
    <n v="46"/>
    <x v="312"/>
  </r>
  <r>
    <s v="Southeast Dermatology Specialists  "/>
    <s v="Southeast Dermatology Specialists"/>
    <x v="62"/>
    <d v="2020-07-22T00:00:00"/>
    <n v="64"/>
    <x v="313"/>
  </r>
  <r>
    <s v="Northeast Dermatology Associates"/>
    <s v="South Shore Skin Center"/>
    <x v="57"/>
    <d v="2020-07-22T00:00:00"/>
    <n v="96"/>
    <x v="313"/>
  </r>
  <r>
    <s v="The Dermatology Group  "/>
    <s v="The Dermatology Group"/>
    <x v="24"/>
    <d v="2020-07-22T00:00:00"/>
    <n v="137"/>
    <x v="313"/>
  </r>
  <r>
    <s v="Vanguard Dermatology"/>
    <s v="Vanguard Dermatology"/>
    <x v="12"/>
    <d v="2020-07-22T00:00:00"/>
    <n v="32"/>
    <x v="313"/>
  </r>
  <r>
    <s v="Northeast Dermatology Associates"/>
    <s v="Northeast Dermatology Associates"/>
    <x v="22"/>
    <d v="2020-07-22T00:00:00"/>
    <n v="76"/>
    <x v="313"/>
  </r>
  <r>
    <s v="Northeast Dermatology Associates"/>
    <s v="Northeast Dermatology Associates"/>
    <x v="21"/>
    <d v="2020-07-22T00:00:00"/>
    <n v="24"/>
    <x v="313"/>
  </r>
  <r>
    <s v="Northeast Dermatology Associates"/>
    <s v="Northeast Dermatology Associates"/>
    <x v="71"/>
    <d v="2020-07-22T00:00:00"/>
    <n v="1"/>
    <x v="313"/>
  </r>
  <r>
    <s v="Northeast Dermatology Associates"/>
    <s v="Northeast Dermatology Associates"/>
    <x v="55"/>
    <d v="2020-07-22T00:00:00"/>
    <n v="12"/>
    <x v="313"/>
  </r>
  <r>
    <s v="Northeast Dermatology Associates"/>
    <s v="Brookline Dermatology Associates"/>
    <x v="16"/>
    <d v="2020-07-22T00:00:00"/>
    <n v="37"/>
    <x v="313"/>
  </r>
  <r>
    <s v="Northeast Dermatology Associates"/>
    <s v="Brookline Dermatology Associates"/>
    <x v="17"/>
    <d v="2020-07-22T00:00:00"/>
    <n v="41"/>
    <x v="313"/>
  </r>
  <r>
    <s v="Northeast Dermatology Associates"/>
    <s v="Northeast Dermatology Associates"/>
    <x v="18"/>
    <d v="2020-07-22T00:00:00"/>
    <n v="85"/>
    <x v="313"/>
  </r>
  <r>
    <s v="Northeast Dermatology Associates"/>
    <s v="Northeast Dermatology Associates"/>
    <x v="36"/>
    <d v="2020-07-22T00:00:00"/>
    <n v="80"/>
    <x v="313"/>
  </r>
  <r>
    <s v="Northeast Dermatology Associates"/>
    <s v="Northeast Dermatology Associates"/>
    <x v="37"/>
    <d v="2020-07-22T00:00:00"/>
    <n v="99"/>
    <x v="313"/>
  </r>
  <r>
    <s v="Northeast Dermatology Associates"/>
    <s v="Northeast Dermatology Associates"/>
    <x v="7"/>
    <d v="2020-07-22T00:00:00"/>
    <n v="18"/>
    <x v="313"/>
  </r>
  <r>
    <s v="Northeast Dermatology Associates"/>
    <s v="Dermatology of Cape Cod"/>
    <x v="34"/>
    <d v="2020-07-22T00:00:00"/>
    <n v="98"/>
    <x v="313"/>
  </r>
  <r>
    <s v="Northeast Dermatology Associates"/>
    <s v="Northeast Dermatology Associates"/>
    <x v="5"/>
    <d v="2020-07-22T00:00:00"/>
    <n v="84"/>
    <x v="313"/>
  </r>
  <r>
    <s v="The Dermatology Group  "/>
    <s v="Swan Dermatology &amp; Aesthetics"/>
    <x v="11"/>
    <d v="2020-07-22T00:00:00"/>
    <n v="41"/>
    <x v="313"/>
  </r>
  <r>
    <s v="Vanguard Dermatology"/>
    <s v="Vanguard Dermatology"/>
    <x v="102"/>
    <d v="2020-07-22T00:00:00"/>
    <n v="7"/>
    <x v="313"/>
  </r>
  <r>
    <s v="Northeast Dermatology Associates"/>
    <s v="Northeast Dermatology Associates"/>
    <x v="8"/>
    <d v="2020-07-22T00:00:00"/>
    <n v="57"/>
    <x v="313"/>
  </r>
  <r>
    <s v="Northeast Dermatology Associates"/>
    <s v="South Shore Skin Center"/>
    <x v="10"/>
    <d v="2020-07-22T00:00:00"/>
    <n v="7"/>
    <x v="313"/>
  </r>
  <r>
    <s v="Pacific Dermatology Specialists"/>
    <s v="Pacific Dermatology Specialists"/>
    <x v="41"/>
    <d v="2020-07-22T00:00:00"/>
    <n v="13"/>
    <x v="313"/>
  </r>
  <r>
    <s v="The Dermatology Group  "/>
    <s v="The Dermatology Group"/>
    <x v="25"/>
    <d v="2020-07-22T00:00:00"/>
    <n v="51"/>
    <x v="313"/>
  </r>
  <r>
    <s v="The Dermatology Group  "/>
    <s v="The Dermatology Group"/>
    <x v="26"/>
    <d v="2020-07-22T00:00:00"/>
    <n v="42"/>
    <x v="313"/>
  </r>
  <r>
    <s v="The Dermatology Group  "/>
    <s v="The Dermatology Group"/>
    <x v="76"/>
    <d v="2020-07-22T00:00:00"/>
    <n v="44"/>
    <x v="313"/>
  </r>
  <r>
    <s v="Vanguard Dermatology"/>
    <s v="Vanguard Dermatology"/>
    <x v="107"/>
    <d v="2020-07-22T00:00:00"/>
    <n v="18"/>
    <x v="313"/>
  </r>
  <r>
    <s v="Pacific Dermatology Specialists"/>
    <s v="Pacific Dermatology Specialists"/>
    <x v="59"/>
    <d v="2020-07-22T00:00:00"/>
    <n v="29"/>
    <x v="313"/>
  </r>
  <r>
    <s v="Semler Dermatology"/>
    <s v="Semler Dermatology"/>
    <x v="61"/>
    <d v="2020-07-22T00:00:00"/>
    <n v="81"/>
    <x v="313"/>
  </r>
  <r>
    <s v="Northeast Dermatology Associates"/>
    <s v="Northeast Dermatology Associates"/>
    <x v="39"/>
    <d v="2020-07-22T00:00:00"/>
    <n v="25"/>
    <x v="313"/>
  </r>
  <r>
    <s v="Northeast Dermatology Associates"/>
    <s v="Northeast Dermatology Associates"/>
    <x v="54"/>
    <d v="2020-07-22T00:00:00"/>
    <n v="48"/>
    <x v="313"/>
  </r>
  <r>
    <s v="Vanguard Dermatology"/>
    <s v="Vanguard Dermatology"/>
    <x v="13"/>
    <d v="2020-07-22T00:00:00"/>
    <n v="109"/>
    <x v="313"/>
  </r>
  <r>
    <s v="Vanguard Dermatology"/>
    <s v="Vanguard Dermatology"/>
    <x v="47"/>
    <d v="2020-07-22T00:00:00"/>
    <n v="26"/>
    <x v="313"/>
  </r>
  <r>
    <s v="Northeast Dermatology Associates"/>
    <s v="South Shore Skin Center"/>
    <x v="9"/>
    <d v="2020-07-22T00:00:00"/>
    <n v="134"/>
    <x v="313"/>
  </r>
  <r>
    <s v="Pacific Dermatology Specialists"/>
    <s v="Pacific Dermatology Specialists"/>
    <x v="42"/>
    <d v="2020-07-22T00:00:00"/>
    <n v="26"/>
    <x v="313"/>
  </r>
  <r>
    <s v="Southeast Dermatology Specialists  "/>
    <s v="Southeast Dermatology Specialists"/>
    <x v="43"/>
    <d v="2020-07-22T00:00:00"/>
    <n v="43"/>
    <x v="313"/>
  </r>
  <r>
    <s v="Northeast Dermatology Associates"/>
    <s v="Northeast Dermatology Associates"/>
    <x v="67"/>
    <d v="2020-07-22T00:00:00"/>
    <n v="39"/>
    <x v="313"/>
  </r>
  <r>
    <s v="Northeast Dermatology Associates"/>
    <s v="Northeast Dermatology Associates"/>
    <x v="53"/>
    <d v="2020-07-22T00:00:00"/>
    <n v="70"/>
    <x v="313"/>
  </r>
  <r>
    <s v="Northeast Dermatology Associates"/>
    <s v="Northeast Dermatology Associates"/>
    <x v="38"/>
    <d v="2020-07-22T00:00:00"/>
    <n v="36"/>
    <x v="313"/>
  </r>
  <r>
    <s v="North Pacific Dermatology"/>
    <s v="Eastside Dermatology"/>
    <x v="3"/>
    <d v="2020-07-22T00:00:00"/>
    <n v="40"/>
    <x v="313"/>
  </r>
  <r>
    <s v="North Pacific Dermatology"/>
    <s v="North Pacific Dermatology"/>
    <x v="4"/>
    <d v="2020-07-22T00:00:00"/>
    <n v="14"/>
    <x v="313"/>
  </r>
  <r>
    <s v="North Pacific Dermatology"/>
    <s v="North Pacific Dermatology"/>
    <x v="33"/>
    <d v="2020-07-22T00:00:00"/>
    <n v="55"/>
    <x v="313"/>
  </r>
  <r>
    <s v="Northeast Dermatology Associates"/>
    <s v="Northeast Dermatology Associates"/>
    <x v="39"/>
    <d v="2020-07-21T00:00:00"/>
    <n v="21"/>
    <x v="314"/>
  </r>
  <r>
    <s v="Northeast Dermatology Associates"/>
    <s v="Northeast Dermatology Associates"/>
    <x v="37"/>
    <d v="2020-07-21T00:00:00"/>
    <n v="90"/>
    <x v="314"/>
  </r>
  <r>
    <s v="Northeast Dermatology Associates"/>
    <s v="Northeast Dermatology Associates"/>
    <x v="54"/>
    <d v="2020-07-21T00:00:00"/>
    <n v="30"/>
    <x v="314"/>
  </r>
  <r>
    <s v="Southeast Dermatology Specialists  "/>
    <s v="Southeast Dermatology Specialists"/>
    <x v="62"/>
    <d v="2020-07-21T00:00:00"/>
    <n v="45"/>
    <x v="314"/>
  </r>
  <r>
    <s v="Semler Dermatology"/>
    <s v="Semler Dermatology"/>
    <x v="61"/>
    <d v="2020-07-21T00:00:00"/>
    <n v="91"/>
    <x v="314"/>
  </r>
  <r>
    <s v="Pacific Dermatology Specialists"/>
    <s v="Pacific Dermatology Specialists"/>
    <x v="60"/>
    <d v="2020-07-21T00:00:00"/>
    <n v="35"/>
    <x v="314"/>
  </r>
  <r>
    <s v="Northeast Dermatology Associates"/>
    <s v="Northeast Dermatology Associates"/>
    <x v="8"/>
    <d v="2020-07-21T00:00:00"/>
    <n v="57"/>
    <x v="314"/>
  </r>
  <r>
    <s v="Pacific Dermatology Specialists"/>
    <s v="Pacific Dermatology Specialists"/>
    <x v="72"/>
    <d v="2020-07-21T00:00:00"/>
    <n v="18"/>
    <x v="314"/>
  </r>
  <r>
    <s v="Northeast Dermatology Associates"/>
    <s v="Northeast Dermatology Associates"/>
    <x v="55"/>
    <d v="2020-07-21T00:00:00"/>
    <n v="25"/>
    <x v="314"/>
  </r>
  <r>
    <s v="Northeast Dermatology Associates"/>
    <s v="Northeast Dermatology Associates"/>
    <x v="53"/>
    <d v="2020-07-21T00:00:00"/>
    <n v="77"/>
    <x v="314"/>
  </r>
  <r>
    <s v="Northeast Dermatology Associates"/>
    <s v="Northeast Dermatology Associates"/>
    <x v="35"/>
    <d v="2020-07-21T00:00:00"/>
    <n v="58"/>
    <x v="314"/>
  </r>
  <r>
    <s v="Northeast Dermatology Associates"/>
    <s v="Northeast Dermatology Associates"/>
    <x v="36"/>
    <d v="2020-07-21T00:00:00"/>
    <n v="97"/>
    <x v="314"/>
  </r>
  <r>
    <s v="Northeast Dermatology Associates"/>
    <s v="Northeast Dermatology Associates"/>
    <x v="38"/>
    <d v="2020-07-21T00:00:00"/>
    <n v="43"/>
    <x v="314"/>
  </r>
  <r>
    <s v="Northeast Dermatology Associates"/>
    <s v="Northeast Dermatology Associates"/>
    <x v="18"/>
    <d v="2020-07-21T00:00:00"/>
    <n v="53"/>
    <x v="314"/>
  </r>
  <r>
    <s v="Northeast Dermatology Associates"/>
    <s v="Dermatology of Cape Cod"/>
    <x v="34"/>
    <d v="2020-07-21T00:00:00"/>
    <n v="98"/>
    <x v="314"/>
  </r>
  <r>
    <s v="North Pacific Dermatology"/>
    <s v="North Pacific Dermatology"/>
    <x v="33"/>
    <d v="2020-07-21T00:00:00"/>
    <n v="42"/>
    <x v="314"/>
  </r>
  <r>
    <s v="Northeast Dermatology Associates"/>
    <s v="Brookline Dermatology Associates"/>
    <x v="16"/>
    <d v="2020-07-21T00:00:00"/>
    <n v="39"/>
    <x v="314"/>
  </r>
  <r>
    <s v="Pacific Dermatology Specialists"/>
    <s v="Pacific Dermatology Specialists"/>
    <x v="42"/>
    <d v="2020-07-21T00:00:00"/>
    <n v="22"/>
    <x v="314"/>
  </r>
  <r>
    <s v="Southeast Dermatology Specialists  "/>
    <s v="Southeast Dermatology Specialists"/>
    <x v="43"/>
    <d v="2020-07-21T00:00:00"/>
    <n v="46"/>
    <x v="314"/>
  </r>
  <r>
    <s v="Northeast Dermatology Associates"/>
    <s v="South Shore Skin Center"/>
    <x v="57"/>
    <d v="2020-07-21T00:00:00"/>
    <n v="170"/>
    <x v="314"/>
  </r>
  <r>
    <s v="Vanguard Dermatology"/>
    <s v="Vanguard Dermatology"/>
    <x v="47"/>
    <d v="2020-07-21T00:00:00"/>
    <n v="33"/>
    <x v="314"/>
  </r>
  <r>
    <s v="Vanguard Dermatology"/>
    <s v="Vanguard Dermatology"/>
    <x v="46"/>
    <d v="2020-07-21T00:00:00"/>
    <n v="25"/>
    <x v="314"/>
  </r>
  <r>
    <s v="Vanguard Dermatology"/>
    <s v="Vanguard Dermatology"/>
    <x v="108"/>
    <d v="2020-07-21T00:00:00"/>
    <n v="25"/>
    <x v="314"/>
  </r>
  <r>
    <s v="The Dermatology Group  "/>
    <s v="The Dermatology Group"/>
    <x v="25"/>
    <d v="2020-07-21T00:00:00"/>
    <n v="41"/>
    <x v="314"/>
  </r>
  <r>
    <s v="The Dermatology Group  "/>
    <s v="The Dermatology Group"/>
    <x v="24"/>
    <d v="2020-07-21T00:00:00"/>
    <n v="186"/>
    <x v="314"/>
  </r>
  <r>
    <s v="Vanguard Dermatology"/>
    <s v="Vanguard Dermatology"/>
    <x v="13"/>
    <d v="2020-07-21T00:00:00"/>
    <n v="84"/>
    <x v="314"/>
  </r>
  <r>
    <s v="Northeast Dermatology Associates"/>
    <s v="Brookline Dermatology Associates"/>
    <x v="17"/>
    <d v="2020-07-21T00:00:00"/>
    <n v="1"/>
    <x v="314"/>
  </r>
  <r>
    <s v="North Pacific Dermatology"/>
    <s v="Eastside Dermatology"/>
    <x v="3"/>
    <d v="2020-07-21T00:00:00"/>
    <n v="39"/>
    <x v="314"/>
  </r>
  <r>
    <s v="NULL"/>
    <s v="Unknown Practice"/>
    <x v="68"/>
    <d v="2020-07-21T00:00:00"/>
    <n v="12"/>
    <x v="314"/>
  </r>
  <r>
    <s v="Northeast Dermatology Associates"/>
    <s v="Northeast Dermatology Associates"/>
    <x v="21"/>
    <d v="2020-07-21T00:00:00"/>
    <n v="47"/>
    <x v="314"/>
  </r>
  <r>
    <s v="Northeast Dermatology Associates"/>
    <s v="Northeast Dermatology Associates"/>
    <x v="22"/>
    <d v="2020-07-21T00:00:00"/>
    <n v="79"/>
    <x v="314"/>
  </r>
  <r>
    <s v="Northeast Dermatology Associates"/>
    <s v="Northeast Dermatology Associates"/>
    <x v="19"/>
    <d v="2020-07-21T00:00:00"/>
    <n v="23"/>
    <x v="314"/>
  </r>
  <r>
    <s v="Northeast Dermatology Associates"/>
    <s v="Northeast Dermatology Associates"/>
    <x v="67"/>
    <d v="2020-07-21T00:00:00"/>
    <n v="11"/>
    <x v="314"/>
  </r>
  <r>
    <s v="Northeast Dermatology Associates"/>
    <s v="Northeast Dermatology Associates"/>
    <x v="5"/>
    <d v="2020-07-21T00:00:00"/>
    <n v="57"/>
    <x v="314"/>
  </r>
  <r>
    <s v="North Pacific Dermatology"/>
    <s v="North Pacific Dermatology"/>
    <x v="4"/>
    <d v="2020-07-21T00:00:00"/>
    <n v="25"/>
    <x v="314"/>
  </r>
  <r>
    <s v="Northeast Dermatology Associates"/>
    <s v="Northeast Dermatology Associates"/>
    <x v="7"/>
    <d v="2020-07-21T00:00:00"/>
    <n v="25"/>
    <x v="314"/>
  </r>
  <r>
    <s v="The Dermatology Group  "/>
    <s v="The Dermatology Group"/>
    <x v="26"/>
    <d v="2020-07-21T00:00:00"/>
    <n v="51"/>
    <x v="314"/>
  </r>
  <r>
    <s v="The Dermatology Group  "/>
    <s v="Swan Dermatology &amp; Aesthetics"/>
    <x v="11"/>
    <d v="2020-07-21T00:00:00"/>
    <n v="28"/>
    <x v="314"/>
  </r>
  <r>
    <s v="The Dermatology Group  "/>
    <s v="The Dermatology Group"/>
    <x v="76"/>
    <d v="2020-07-21T00:00:00"/>
    <n v="51"/>
    <x v="314"/>
  </r>
  <r>
    <s v="Vanguard Dermatology"/>
    <s v="Vanguard Dermatology"/>
    <x v="107"/>
    <d v="2020-07-21T00:00:00"/>
    <n v="21"/>
    <x v="314"/>
  </r>
  <r>
    <s v="Northeast Dermatology Associates"/>
    <s v="South Shore Skin Center"/>
    <x v="9"/>
    <d v="2020-07-21T00:00:00"/>
    <n v="142"/>
    <x v="314"/>
  </r>
  <r>
    <s v="Northeast Dermatology Associates"/>
    <s v="South Shore Skin Center"/>
    <x v="10"/>
    <d v="2020-07-21T00:00:00"/>
    <n v="6"/>
    <x v="314"/>
  </r>
  <r>
    <s v="Pacific Dermatology Specialists"/>
    <s v="Pacific Dermatology Specialists"/>
    <x v="59"/>
    <d v="2020-07-20T00:00:00"/>
    <n v="21"/>
    <x v="315"/>
  </r>
  <r>
    <s v="Pacific Dermatology Specialists"/>
    <s v="Pacific Dermatology Specialists"/>
    <x v="72"/>
    <d v="2020-07-20T00:00:00"/>
    <n v="10"/>
    <x v="315"/>
  </r>
  <r>
    <s v="Southeast Dermatology Specialists  "/>
    <s v="Southeast Dermatology Specialists"/>
    <x v="43"/>
    <d v="2020-07-20T00:00:00"/>
    <n v="46"/>
    <x v="315"/>
  </r>
  <r>
    <s v="Pacific Dermatology Specialists"/>
    <s v="Pacific Dermatology Specialists"/>
    <x v="41"/>
    <d v="2020-07-20T00:00:00"/>
    <n v="14"/>
    <x v="315"/>
  </r>
  <r>
    <s v="Vanguard Dermatology"/>
    <s v="Vanguard Dermatology"/>
    <x v="46"/>
    <d v="2020-07-20T00:00:00"/>
    <n v="31"/>
    <x v="315"/>
  </r>
  <r>
    <s v="Vanguard Dermatology"/>
    <s v="Vanguard Dermatology"/>
    <x v="47"/>
    <d v="2020-07-20T00:00:00"/>
    <n v="3"/>
    <x v="315"/>
  </r>
  <r>
    <s v="Northeast Dermatology Associates"/>
    <s v="Northeast Dermatology Associates"/>
    <x v="37"/>
    <d v="2020-07-20T00:00:00"/>
    <n v="66"/>
    <x v="315"/>
  </r>
  <r>
    <s v="Northeast Dermatology Associates"/>
    <s v="Northeast Dermatology Associates"/>
    <x v="39"/>
    <d v="2020-07-20T00:00:00"/>
    <n v="26"/>
    <x v="315"/>
  </r>
  <r>
    <s v="Northeast Dermatology Associates"/>
    <s v="Northeast Dermatology Associates"/>
    <x v="54"/>
    <d v="2020-07-20T00:00:00"/>
    <n v="30"/>
    <x v="315"/>
  </r>
  <r>
    <s v="Northeast Dermatology Associates"/>
    <s v="Northeast Dermatology Associates"/>
    <x v="36"/>
    <d v="2020-07-20T00:00:00"/>
    <n v="110"/>
    <x v="315"/>
  </r>
  <r>
    <s v="Northeast Dermatology Associates"/>
    <s v="Northeast Dermatology Associates"/>
    <x v="67"/>
    <d v="2020-07-20T00:00:00"/>
    <n v="54"/>
    <x v="315"/>
  </r>
  <r>
    <s v="Northeast Dermatology Associates"/>
    <s v="Northeast Dermatology Associates"/>
    <x v="35"/>
    <d v="2020-07-20T00:00:00"/>
    <n v="71"/>
    <x v="315"/>
  </r>
  <r>
    <s v="Northeast Dermatology Associates"/>
    <s v="Dermatology of Cape Cod"/>
    <x v="34"/>
    <d v="2020-07-20T00:00:00"/>
    <n v="101"/>
    <x v="315"/>
  </r>
  <r>
    <s v="Northeast Dermatology Associates"/>
    <s v="Northeast Dermatology Associates"/>
    <x v="55"/>
    <d v="2020-07-20T00:00:00"/>
    <n v="22"/>
    <x v="315"/>
  </r>
  <r>
    <s v="Northeast Dermatology Associates"/>
    <s v="Northeast Dermatology Associates"/>
    <x v="53"/>
    <d v="2020-07-20T00:00:00"/>
    <n v="41"/>
    <x v="315"/>
  </r>
  <r>
    <s v="Northeast Dermatology Associates"/>
    <s v="Northeast Dermatology Associates"/>
    <x v="38"/>
    <d v="2020-07-20T00:00:00"/>
    <n v="40"/>
    <x v="315"/>
  </r>
  <r>
    <s v="Northeast Dermatology Associates"/>
    <s v="Northeast Dermatology Associates"/>
    <x v="71"/>
    <d v="2020-07-20T00:00:00"/>
    <n v="1"/>
    <x v="315"/>
  </r>
  <r>
    <s v="North Pacific Dermatology"/>
    <s v="North Pacific Dermatology"/>
    <x v="4"/>
    <d v="2020-07-20T00:00:00"/>
    <n v="15"/>
    <x v="315"/>
  </r>
  <r>
    <s v="North Pacific Dermatology"/>
    <s v="North Pacific Dermatology"/>
    <x v="68"/>
    <d v="2020-07-20T00:00:00"/>
    <n v="1"/>
    <x v="315"/>
  </r>
  <r>
    <s v="North Pacific Dermatology"/>
    <s v="North Pacific Dermatology"/>
    <x v="33"/>
    <d v="2020-07-20T00:00:00"/>
    <n v="55"/>
    <x v="315"/>
  </r>
  <r>
    <s v="Vanguard Dermatology"/>
    <s v="Vanguard Dermatology"/>
    <x v="88"/>
    <d v="2020-07-20T00:00:00"/>
    <n v="1"/>
    <x v="315"/>
  </r>
  <r>
    <s v="The Dermatology Group  "/>
    <s v="The Dermatology Group"/>
    <x v="76"/>
    <d v="2020-07-20T00:00:00"/>
    <n v="24"/>
    <x v="315"/>
  </r>
  <r>
    <s v="The Dermatology Group  "/>
    <s v="The Dermatology Group"/>
    <x v="77"/>
    <d v="2020-07-20T00:00:00"/>
    <n v="45"/>
    <x v="315"/>
  </r>
  <r>
    <s v="Semler Dermatology"/>
    <s v="Semler Dermatology"/>
    <x v="61"/>
    <d v="2020-07-20T00:00:00"/>
    <n v="74"/>
    <x v="315"/>
  </r>
  <r>
    <s v="Southeast Dermatology Specialists  "/>
    <s v="Southeast Dermatology Specialists"/>
    <x v="62"/>
    <d v="2020-07-20T00:00:00"/>
    <n v="39"/>
    <x v="315"/>
  </r>
  <r>
    <s v="Northeast Dermatology Associates"/>
    <s v="South Shore Skin Center"/>
    <x v="9"/>
    <d v="2020-07-20T00:00:00"/>
    <n v="155"/>
    <x v="315"/>
  </r>
  <r>
    <s v="Northeast Dermatology Associates"/>
    <s v="South Shore Skin Center"/>
    <x v="57"/>
    <d v="2020-07-20T00:00:00"/>
    <n v="74"/>
    <x v="315"/>
  </r>
  <r>
    <s v="Vanguard Dermatology"/>
    <s v="Vanguard Dermatology"/>
    <x v="12"/>
    <d v="2020-07-20T00:00:00"/>
    <n v="31"/>
    <x v="315"/>
  </r>
  <r>
    <s v="The Dermatology Group  "/>
    <s v="The Dermatology Group"/>
    <x v="24"/>
    <d v="2020-07-20T00:00:00"/>
    <n v="173"/>
    <x v="315"/>
  </r>
  <r>
    <s v="Vanguard Dermatology"/>
    <s v="Vanguard Dermatology"/>
    <x v="13"/>
    <d v="2020-07-20T00:00:00"/>
    <n v="55"/>
    <x v="315"/>
  </r>
  <r>
    <s v="Northeast Dermatology Associates"/>
    <s v="Northeast Dermatology Associates"/>
    <x v="8"/>
    <d v="2020-07-20T00:00:00"/>
    <n v="48"/>
    <x v="315"/>
  </r>
  <r>
    <s v="Pacific Dermatology Specialists"/>
    <s v="Pacific Dermatology Specialists"/>
    <x v="65"/>
    <d v="2020-07-20T00:00:00"/>
    <n v="44"/>
    <x v="315"/>
  </r>
  <r>
    <s v="Northeast Dermatology Associates"/>
    <s v="Northeast Dermatology Associates"/>
    <x v="5"/>
    <d v="2020-07-20T00:00:00"/>
    <n v="92"/>
    <x v="315"/>
  </r>
  <r>
    <s v="North Pacific Dermatology"/>
    <s v="Eastside Dermatology"/>
    <x v="3"/>
    <d v="2020-07-20T00:00:00"/>
    <n v="32"/>
    <x v="315"/>
  </r>
  <r>
    <s v="Northeast Dermatology Associates"/>
    <s v="Northeast Dermatology Associates"/>
    <x v="7"/>
    <d v="2020-07-20T00:00:00"/>
    <n v="41"/>
    <x v="315"/>
  </r>
  <r>
    <s v="Northeast Dermatology Associates"/>
    <s v="South Shore Skin Center"/>
    <x v="10"/>
    <d v="2020-07-20T00:00:00"/>
    <n v="2"/>
    <x v="315"/>
  </r>
  <r>
    <s v="Northeast Dermatology Associates"/>
    <s v="Northeast Dermatology Associates"/>
    <x v="40"/>
    <d v="2020-07-20T00:00:00"/>
    <n v="1"/>
    <x v="315"/>
  </r>
  <r>
    <s v="Vanguard Dermatology"/>
    <s v="Vanguard Dermatology"/>
    <x v="107"/>
    <d v="2020-07-20T00:00:00"/>
    <n v="27"/>
    <x v="315"/>
  </r>
  <r>
    <s v="Vanguard Dermatology"/>
    <s v="Vanguard Dermatology"/>
    <x v="27"/>
    <d v="2020-07-20T00:00:00"/>
    <n v="39"/>
    <x v="315"/>
  </r>
  <r>
    <s v="The Dermatology Group  "/>
    <s v="Swan Dermatology &amp; Aesthetics"/>
    <x v="11"/>
    <d v="2020-07-20T00:00:00"/>
    <n v="45"/>
    <x v="315"/>
  </r>
  <r>
    <s v="The Dermatology Group  "/>
    <s v="The Dermatology Group"/>
    <x v="26"/>
    <d v="2020-07-20T00:00:00"/>
    <n v="50"/>
    <x v="315"/>
  </r>
  <r>
    <s v="Vanguard Dermatology"/>
    <s v="Vanguard Dermatology"/>
    <x v="109"/>
    <d v="2020-07-20T00:00:00"/>
    <n v="1"/>
    <x v="315"/>
  </r>
  <r>
    <s v="Northeast Dermatology Associates"/>
    <s v="Northeast Dermatology Associates"/>
    <x v="20"/>
    <d v="2020-07-20T00:00:00"/>
    <n v="25"/>
    <x v="315"/>
  </r>
  <r>
    <s v="Northeast Dermatology Associates"/>
    <s v="Northeast Dermatology Associates"/>
    <x v="22"/>
    <d v="2020-07-20T00:00:00"/>
    <n v="95"/>
    <x v="315"/>
  </r>
  <r>
    <s v="Northeast Dermatology Associates"/>
    <s v="Brookline Dermatology Associates"/>
    <x v="16"/>
    <d v="2020-07-20T00:00:00"/>
    <n v="20"/>
    <x v="315"/>
  </r>
  <r>
    <s v="Northeast Dermatology Associates"/>
    <s v="Brookline Dermatology Associates"/>
    <x v="17"/>
    <d v="2020-07-20T00:00:00"/>
    <n v="7"/>
    <x v="315"/>
  </r>
  <r>
    <s v="Northeast Dermatology Associates"/>
    <s v="Northeast Dermatology Associates"/>
    <x v="18"/>
    <d v="2020-07-20T00:00:00"/>
    <n v="83"/>
    <x v="315"/>
  </r>
  <r>
    <s v="Pacific Dermatology Specialists"/>
    <s v="Pacific Dermatology Specialists"/>
    <x v="72"/>
    <d v="2020-07-18T00:00:00"/>
    <n v="1"/>
    <x v="316"/>
  </r>
  <r>
    <s v="Pacific Dermatology Specialists"/>
    <s v="Pacific Dermatology Specialists"/>
    <x v="59"/>
    <d v="2020-07-18T00:00:00"/>
    <n v="22"/>
    <x v="316"/>
  </r>
  <r>
    <s v="Vanguard Dermatology"/>
    <s v="Vanguard Dermatology"/>
    <x v="47"/>
    <d v="2020-07-18T00:00:00"/>
    <n v="1"/>
    <x v="316"/>
  </r>
  <r>
    <s v="The Dermatology Group  "/>
    <s v="The Dermatology Group"/>
    <x v="24"/>
    <d v="2020-07-17T00:00:00"/>
    <n v="93"/>
    <x v="317"/>
  </r>
  <r>
    <s v="Vanguard Dermatology"/>
    <s v="Vanguard Dermatology"/>
    <x v="12"/>
    <d v="2020-07-17T00:00:00"/>
    <n v="9"/>
    <x v="317"/>
  </r>
  <r>
    <s v="Northeast Dermatology Associates"/>
    <s v="Northeast Dermatology Associates"/>
    <x v="22"/>
    <d v="2020-07-17T00:00:00"/>
    <n v="103"/>
    <x v="317"/>
  </r>
  <r>
    <s v="North Pacific Dermatology"/>
    <s v="Eastside Dermatology"/>
    <x v="3"/>
    <d v="2020-07-17T00:00:00"/>
    <n v="30"/>
    <x v="317"/>
  </r>
  <r>
    <s v="Northeast Dermatology Associates"/>
    <s v="Brookline Dermatology Associates"/>
    <x v="17"/>
    <d v="2020-07-17T00:00:00"/>
    <n v="40"/>
    <x v="317"/>
  </r>
  <r>
    <s v="Northeast Dermatology Associates"/>
    <s v="South Shore Skin Center"/>
    <x v="10"/>
    <d v="2020-07-17T00:00:00"/>
    <n v="1"/>
    <x v="317"/>
  </r>
  <r>
    <s v="Pacific Dermatology Specialists"/>
    <s v="Pacific Dermatology Specialists"/>
    <x v="41"/>
    <d v="2020-07-17T00:00:00"/>
    <n v="35"/>
    <x v="317"/>
  </r>
  <r>
    <s v="Vanguard Dermatology"/>
    <s v="Vanguard Dermatology"/>
    <x v="102"/>
    <d v="2020-07-17T00:00:00"/>
    <n v="1"/>
    <x v="317"/>
  </r>
  <r>
    <s v="The Dermatology Group  "/>
    <s v="The Dermatology Group"/>
    <x v="26"/>
    <d v="2020-07-17T00:00:00"/>
    <n v="31"/>
    <x v="317"/>
  </r>
  <r>
    <s v="The Dermatology Group  "/>
    <s v="Swan Dermatology &amp; Aesthetics"/>
    <x v="11"/>
    <d v="2020-07-17T00:00:00"/>
    <n v="34"/>
    <x v="317"/>
  </r>
  <r>
    <s v="Vanguard Dermatology"/>
    <s v="Vanguard Dermatology"/>
    <x v="107"/>
    <d v="2020-07-17T00:00:00"/>
    <n v="18"/>
    <x v="317"/>
  </r>
  <r>
    <s v="Northeast Dermatology Associates"/>
    <s v="Northeast Dermatology Associates"/>
    <x v="5"/>
    <d v="2020-07-17T00:00:00"/>
    <n v="64"/>
    <x v="317"/>
  </r>
  <r>
    <s v="Northeast Dermatology Associates"/>
    <s v="Dermatology of Cape Cod"/>
    <x v="34"/>
    <d v="2020-07-17T00:00:00"/>
    <n v="18"/>
    <x v="317"/>
  </r>
  <r>
    <s v="Northeast Dermatology Associates"/>
    <s v="Brookline Dermatology Associates"/>
    <x v="16"/>
    <d v="2020-07-17T00:00:00"/>
    <n v="14"/>
    <x v="317"/>
  </r>
  <r>
    <s v="Northeast Dermatology Associates"/>
    <s v="Northeast Dermatology Associates"/>
    <x v="35"/>
    <d v="2020-07-17T00:00:00"/>
    <n v="28"/>
    <x v="317"/>
  </r>
  <r>
    <s v="Northeast Dermatology Associates"/>
    <s v="Northeast Dermatology Associates"/>
    <x v="36"/>
    <d v="2020-07-17T00:00:00"/>
    <n v="26"/>
    <x v="317"/>
  </r>
  <r>
    <s v="Northeast Dermatology Associates"/>
    <s v="South Shore Skin Center"/>
    <x v="57"/>
    <d v="2020-07-17T00:00:00"/>
    <n v="84"/>
    <x v="317"/>
  </r>
  <r>
    <s v="Northeast Dermatology Associates"/>
    <s v="South Shore Skin Center"/>
    <x v="9"/>
    <d v="2020-07-17T00:00:00"/>
    <n v="107"/>
    <x v="317"/>
  </r>
  <r>
    <s v="Southeast Dermatology Specialists  "/>
    <s v="Southeast Dermatology Specialists"/>
    <x v="43"/>
    <d v="2020-07-17T00:00:00"/>
    <n v="30"/>
    <x v="317"/>
  </r>
  <r>
    <s v="Pacific Dermatology Specialists"/>
    <s v="Pacific Dermatology Specialists"/>
    <x v="42"/>
    <d v="2020-07-17T00:00:00"/>
    <n v="27"/>
    <x v="317"/>
  </r>
  <r>
    <s v="The Dermatology Group  "/>
    <s v="The Dermatology Group"/>
    <x v="76"/>
    <d v="2020-07-17T00:00:00"/>
    <n v="1"/>
    <x v="317"/>
  </r>
  <r>
    <s v="Vanguard Dermatology"/>
    <s v="Vanguard Dermatology"/>
    <x v="88"/>
    <d v="2020-07-17T00:00:00"/>
    <n v="4"/>
    <x v="317"/>
  </r>
  <r>
    <s v="North Pacific Dermatology"/>
    <s v="North Pacific Dermatology"/>
    <x v="4"/>
    <d v="2020-07-17T00:00:00"/>
    <n v="30"/>
    <x v="317"/>
  </r>
  <r>
    <s v="Northeast Dermatology Associates"/>
    <s v="Northeast Dermatology Associates"/>
    <x v="38"/>
    <d v="2020-07-17T00:00:00"/>
    <n v="53"/>
    <x v="317"/>
  </r>
  <r>
    <s v="Northeast Dermatology Associates"/>
    <s v="Northeast Dermatology Associates"/>
    <x v="56"/>
    <d v="2020-07-17T00:00:00"/>
    <n v="13"/>
    <x v="317"/>
  </r>
  <r>
    <s v="Northeast Dermatology Associates"/>
    <s v="Northeast Dermatology Associates"/>
    <x v="53"/>
    <d v="2020-07-17T00:00:00"/>
    <n v="54"/>
    <x v="317"/>
  </r>
  <r>
    <s v="Northeast Dermatology Associates"/>
    <s v="Northeast Dermatology Associates"/>
    <x v="54"/>
    <d v="2020-07-17T00:00:00"/>
    <n v="29"/>
    <x v="317"/>
  </r>
  <r>
    <s v="Northeast Dermatology Associates"/>
    <s v="Northeast Dermatology Associates"/>
    <x v="19"/>
    <d v="2020-07-17T00:00:00"/>
    <n v="1"/>
    <x v="317"/>
  </r>
  <r>
    <s v="Northeast Dermatology Associates"/>
    <s v="Northeast Dermatology Associates"/>
    <x v="37"/>
    <d v="2020-07-17T00:00:00"/>
    <n v="100"/>
    <x v="317"/>
  </r>
  <r>
    <s v="The Dermatology Group  "/>
    <s v="The Dermatology Group"/>
    <x v="25"/>
    <d v="2020-07-17T00:00:00"/>
    <n v="17"/>
    <x v="317"/>
  </r>
  <r>
    <s v="Vanguard Dermatology"/>
    <s v="Vanguard Dermatology"/>
    <x v="84"/>
    <d v="2020-07-17T00:00:00"/>
    <n v="6"/>
    <x v="317"/>
  </r>
  <r>
    <s v="Semler Dermatology"/>
    <s v="Semler Dermatology"/>
    <x v="61"/>
    <d v="2020-07-17T00:00:00"/>
    <n v="34"/>
    <x v="317"/>
  </r>
  <r>
    <s v="Pacific Dermatology Specialists"/>
    <s v="Pacific Dermatology Specialists"/>
    <x v="42"/>
    <d v="2020-07-16T00:00:00"/>
    <n v="31"/>
    <x v="318"/>
  </r>
  <r>
    <s v="Southeast Dermatology Specialists  "/>
    <s v="Southeast Dermatology Specialists"/>
    <x v="62"/>
    <d v="2020-07-16T00:00:00"/>
    <n v="69"/>
    <x v="318"/>
  </r>
  <r>
    <s v="Northeast Dermatology Associates"/>
    <s v="South Shore Skin Center"/>
    <x v="57"/>
    <d v="2020-07-16T00:00:00"/>
    <n v="77"/>
    <x v="318"/>
  </r>
  <r>
    <s v="Northeast Dermatology Associates"/>
    <s v="Northeast Dermatology Associates"/>
    <x v="40"/>
    <d v="2020-07-16T00:00:00"/>
    <n v="13"/>
    <x v="318"/>
  </r>
  <r>
    <s v="Vanguard Dermatology"/>
    <s v="Vanguard Dermatology"/>
    <x v="109"/>
    <d v="2020-07-16T00:00:00"/>
    <n v="22"/>
    <x v="318"/>
  </r>
  <r>
    <s v="Northeast Dermatology Associates"/>
    <s v="Northeast Dermatology Associates"/>
    <x v="21"/>
    <d v="2020-07-16T00:00:00"/>
    <n v="45"/>
    <x v="318"/>
  </r>
  <r>
    <s v="Northeast Dermatology Associates"/>
    <s v="Northeast Dermatology Associates"/>
    <x v="22"/>
    <d v="2020-07-16T00:00:00"/>
    <n v="85"/>
    <x v="318"/>
  </r>
  <r>
    <s v="Northeast Dermatology Associates"/>
    <s v="Northeast Dermatology Associates"/>
    <x v="38"/>
    <d v="2020-07-16T00:00:00"/>
    <n v="31"/>
    <x v="318"/>
  </r>
  <r>
    <s v="Northeast Dermatology Associates"/>
    <s v="Northeast Dermatology Associates"/>
    <x v="56"/>
    <d v="2020-07-16T00:00:00"/>
    <n v="17"/>
    <x v="318"/>
  </r>
  <r>
    <s v="Northeast Dermatology Associates"/>
    <s v="Northeast Dermatology Associates"/>
    <x v="53"/>
    <d v="2020-07-16T00:00:00"/>
    <n v="38"/>
    <x v="318"/>
  </r>
  <r>
    <s v="Northeast Dermatology Associates"/>
    <s v="Northeast Dermatology Associates"/>
    <x v="55"/>
    <d v="2020-07-16T00:00:00"/>
    <n v="23"/>
    <x v="318"/>
  </r>
  <r>
    <s v="Northeast Dermatology Associates"/>
    <s v="Northeast Dermatology Associates"/>
    <x v="36"/>
    <d v="2020-07-16T00:00:00"/>
    <n v="77"/>
    <x v="318"/>
  </r>
  <r>
    <s v="Northeast Dermatology Associates"/>
    <s v="Northeast Dermatology Associates"/>
    <x v="18"/>
    <d v="2020-07-16T00:00:00"/>
    <n v="91"/>
    <x v="318"/>
  </r>
  <r>
    <s v="Northeast Dermatology Associates"/>
    <s v="Brookline Dermatology Associates"/>
    <x v="17"/>
    <d v="2020-07-16T00:00:00"/>
    <n v="35"/>
    <x v="318"/>
  </r>
  <r>
    <s v="Northeast Dermatology Associates"/>
    <s v="Brookline Dermatology Associates"/>
    <x v="16"/>
    <d v="2020-07-16T00:00:00"/>
    <n v="38"/>
    <x v="318"/>
  </r>
  <r>
    <s v="Northeast Dermatology Associates"/>
    <s v="Northeast Dermatology Associates"/>
    <x v="54"/>
    <d v="2020-07-16T00:00:00"/>
    <n v="34"/>
    <x v="318"/>
  </r>
  <r>
    <s v="Northeast Dermatology Associates"/>
    <s v="Northeast Dermatology Associates"/>
    <x v="35"/>
    <d v="2020-07-16T00:00:00"/>
    <n v="36"/>
    <x v="318"/>
  </r>
  <r>
    <s v="Northeast Dermatology Associates"/>
    <s v="Northeast Dermatology Associates"/>
    <x v="39"/>
    <d v="2020-07-16T00:00:00"/>
    <n v="18"/>
    <x v="318"/>
  </r>
  <r>
    <s v="Northeast Dermatology Associates"/>
    <s v="Northeast Dermatology Associates"/>
    <x v="71"/>
    <d v="2020-07-16T00:00:00"/>
    <n v="1"/>
    <x v="318"/>
  </r>
  <r>
    <s v="Northeast Dermatology Associates"/>
    <s v="Northeast Dermatology Associates"/>
    <x v="7"/>
    <d v="2020-07-16T00:00:00"/>
    <n v="50"/>
    <x v="318"/>
  </r>
  <r>
    <s v="Northeast Dermatology Associates"/>
    <s v="Northeast Dermatology Associates"/>
    <x v="37"/>
    <d v="2020-07-16T00:00:00"/>
    <n v="103"/>
    <x v="318"/>
  </r>
  <r>
    <s v="Dermatology &amp; MOHS Surgery Institute"/>
    <s v="Dermatology &amp; MOHS Surgery Institute"/>
    <x v="29"/>
    <d v="2020-07-16T00:00:00"/>
    <n v="34"/>
    <x v="318"/>
  </r>
  <r>
    <s v="Northeast Dermatology Associates"/>
    <s v="Northeast Dermatology Associates"/>
    <x v="5"/>
    <d v="2020-07-16T00:00:00"/>
    <n v="85"/>
    <x v="318"/>
  </r>
  <r>
    <s v="Northeast Dermatology Associates"/>
    <s v="Dermatology of Cape Cod"/>
    <x v="34"/>
    <d v="2020-07-16T00:00:00"/>
    <n v="85"/>
    <x v="318"/>
  </r>
  <r>
    <s v="Vanguard Dermatology"/>
    <s v="Vanguard Dermatology"/>
    <x v="46"/>
    <d v="2020-07-16T00:00:00"/>
    <n v="29"/>
    <x v="318"/>
  </r>
  <r>
    <s v="Vanguard Dermatology"/>
    <s v="Vanguard Dermatology"/>
    <x v="12"/>
    <d v="2020-07-16T00:00:00"/>
    <n v="56"/>
    <x v="318"/>
  </r>
  <r>
    <s v="Pacific Dermatology Specialists"/>
    <s v="Pacific Dermatology Specialists"/>
    <x v="41"/>
    <d v="2020-07-16T00:00:00"/>
    <n v="38"/>
    <x v="318"/>
  </r>
  <r>
    <s v="Northeast Dermatology Associates"/>
    <s v="Northeast Dermatology Associates"/>
    <x v="8"/>
    <d v="2020-07-16T00:00:00"/>
    <n v="28"/>
    <x v="318"/>
  </r>
  <r>
    <s v="Pacific Dermatology Specialists"/>
    <s v="Pacific Dermatology Specialists"/>
    <x v="59"/>
    <d v="2020-07-16T00:00:00"/>
    <n v="24"/>
    <x v="318"/>
  </r>
  <r>
    <s v="Northeast Dermatology Associates"/>
    <s v="Northeast Dermatology Associates"/>
    <x v="67"/>
    <d v="2020-07-16T00:00:00"/>
    <n v="28"/>
    <x v="318"/>
  </r>
  <r>
    <s v="North Pacific Dermatology"/>
    <s v="Eastside Dermatology"/>
    <x v="3"/>
    <d v="2020-07-16T00:00:00"/>
    <n v="43"/>
    <x v="318"/>
  </r>
  <r>
    <s v="Vanguard Dermatology"/>
    <s v="Vanguard Dermatology"/>
    <x v="47"/>
    <d v="2020-07-16T00:00:00"/>
    <n v="1"/>
    <x v="318"/>
  </r>
  <r>
    <s v="Vanguard Dermatology"/>
    <s v="Vanguard Dermatology"/>
    <x v="13"/>
    <d v="2020-07-16T00:00:00"/>
    <n v="52"/>
    <x v="318"/>
  </r>
  <r>
    <s v="The Dermatology Group  "/>
    <s v="The Dermatology Group"/>
    <x v="24"/>
    <d v="2020-07-16T00:00:00"/>
    <n v="160"/>
    <x v="318"/>
  </r>
  <r>
    <s v="The Dermatology Group  "/>
    <s v="The Dermatology Group"/>
    <x v="45"/>
    <d v="2020-07-16T00:00:00"/>
    <n v="25"/>
    <x v="318"/>
  </r>
  <r>
    <s v="The Dermatology Group  "/>
    <s v="The Dermatology Group"/>
    <x v="25"/>
    <d v="2020-07-16T00:00:00"/>
    <n v="24"/>
    <x v="318"/>
  </r>
  <r>
    <s v="Southeast Dermatology Specialists  "/>
    <s v="Southeast Dermatology Specialists"/>
    <x v="43"/>
    <d v="2020-07-16T00:00:00"/>
    <n v="47"/>
    <x v="318"/>
  </r>
  <r>
    <s v="North Pacific Dermatology"/>
    <s v="North Pacific Dermatology"/>
    <x v="4"/>
    <d v="2020-07-16T00:00:00"/>
    <n v="13"/>
    <x v="318"/>
  </r>
  <r>
    <s v="NULL"/>
    <s v="Unknown Practice"/>
    <x v="68"/>
    <d v="2020-07-16T00:00:00"/>
    <n v="9"/>
    <x v="318"/>
  </r>
  <r>
    <s v="Northeast Dermatology Associates"/>
    <s v="Northeast Dermatology Associates"/>
    <x v="6"/>
    <d v="2020-07-16T00:00:00"/>
    <n v="36"/>
    <x v="318"/>
  </r>
  <r>
    <s v="The Dermatology Group  "/>
    <s v="The Dermatology Group"/>
    <x v="26"/>
    <d v="2020-07-16T00:00:00"/>
    <n v="70"/>
    <x v="318"/>
  </r>
  <r>
    <s v="The Dermatology Group  "/>
    <s v="The Dermatology Group"/>
    <x v="76"/>
    <d v="2020-07-16T00:00:00"/>
    <n v="23"/>
    <x v="318"/>
  </r>
  <r>
    <s v="The Dermatology Group  "/>
    <s v="The Dermatology Group"/>
    <x v="64"/>
    <d v="2020-07-16T00:00:00"/>
    <n v="21"/>
    <x v="318"/>
  </r>
  <r>
    <s v="Pacific Dermatology Specialists"/>
    <s v="Pacific Dermatology Specialists"/>
    <x v="106"/>
    <d v="2020-07-16T00:00:00"/>
    <n v="2"/>
    <x v="318"/>
  </r>
  <r>
    <s v="Northeast Dermatology Associates"/>
    <s v="South Shore Skin Center"/>
    <x v="10"/>
    <d v="2020-07-16T00:00:00"/>
    <n v="8"/>
    <x v="318"/>
  </r>
  <r>
    <s v="Northeast Dermatology Associates"/>
    <s v="South Shore Skin Center"/>
    <x v="9"/>
    <d v="2020-07-16T00:00:00"/>
    <n v="148"/>
    <x v="318"/>
  </r>
  <r>
    <s v="The Dermatology Group  "/>
    <s v="Swan Dermatology &amp; Aesthetics"/>
    <x v="11"/>
    <d v="2020-07-16T00:00:00"/>
    <n v="39"/>
    <x v="318"/>
  </r>
  <r>
    <s v="Semler Dermatology"/>
    <s v="Semler Dermatology"/>
    <x v="61"/>
    <d v="2020-07-16T00:00:00"/>
    <n v="71"/>
    <x v="318"/>
  </r>
  <r>
    <s v="Pacific Dermatology Specialists"/>
    <s v="Pacific Dermatology Specialists"/>
    <x v="41"/>
    <d v="2020-07-15T00:00:00"/>
    <n v="13"/>
    <x v="319"/>
  </r>
  <r>
    <s v="Southeast Dermatology Specialists  "/>
    <s v="Southeast Dermatology Specialists"/>
    <x v="43"/>
    <d v="2020-07-15T00:00:00"/>
    <n v="50"/>
    <x v="319"/>
  </r>
  <r>
    <s v="Pacific Dermatology Specialists"/>
    <s v="Pacific Dermatology Specialists"/>
    <x v="59"/>
    <d v="2020-07-15T00:00:00"/>
    <n v="29"/>
    <x v="319"/>
  </r>
  <r>
    <s v="The Dermatology Group  "/>
    <s v="The Dermatology Group"/>
    <x v="25"/>
    <d v="2020-07-15T00:00:00"/>
    <n v="55"/>
    <x v="319"/>
  </r>
  <r>
    <s v="Vanguard Dermatology"/>
    <s v="Vanguard Dermatology"/>
    <x v="47"/>
    <d v="2020-07-15T00:00:00"/>
    <n v="39"/>
    <x v="319"/>
  </r>
  <r>
    <s v="Northeast Dermatology Associates"/>
    <s v="Northeast Dermatology Associates"/>
    <x v="67"/>
    <d v="2020-07-15T00:00:00"/>
    <n v="39"/>
    <x v="319"/>
  </r>
  <r>
    <s v="Northeast Dermatology Associates"/>
    <s v="Northeast Dermatology Associates"/>
    <x v="36"/>
    <d v="2020-07-15T00:00:00"/>
    <n v="86"/>
    <x v="319"/>
  </r>
  <r>
    <s v="Northeast Dermatology Associates"/>
    <s v="Northeast Dermatology Associates"/>
    <x v="39"/>
    <d v="2020-07-15T00:00:00"/>
    <n v="19"/>
    <x v="319"/>
  </r>
  <r>
    <s v="Northeast Dermatology Associates"/>
    <s v="Northeast Dermatology Associates"/>
    <x v="38"/>
    <d v="2020-07-15T00:00:00"/>
    <n v="66"/>
    <x v="319"/>
  </r>
  <r>
    <s v="Northeast Dermatology Associates"/>
    <s v="Northeast Dermatology Associates"/>
    <x v="37"/>
    <d v="2020-07-15T00:00:00"/>
    <n v="74"/>
    <x v="319"/>
  </r>
  <r>
    <s v="Northeast Dermatology Associates"/>
    <s v="Dermatology of Cape Cod"/>
    <x v="34"/>
    <d v="2020-07-15T00:00:00"/>
    <n v="105"/>
    <x v="319"/>
  </r>
  <r>
    <s v="Southeast Dermatology Specialists  "/>
    <s v="Southeast Dermatology Specialists"/>
    <x v="62"/>
    <d v="2020-07-15T00:00:00"/>
    <n v="57"/>
    <x v="319"/>
  </r>
  <r>
    <s v="Semler Dermatology"/>
    <s v="Semler Dermatology"/>
    <x v="61"/>
    <d v="2020-07-15T00:00:00"/>
    <n v="96"/>
    <x v="319"/>
  </r>
  <r>
    <s v="Pacific Dermatology Specialists"/>
    <s v="Pacific Dermatology Specialists"/>
    <x v="42"/>
    <d v="2020-07-15T00:00:00"/>
    <n v="26"/>
    <x v="319"/>
  </r>
  <r>
    <s v="Northeast Dermatology Associates"/>
    <s v="South Shore Skin Center"/>
    <x v="9"/>
    <d v="2020-07-15T00:00:00"/>
    <n v="120"/>
    <x v="319"/>
  </r>
  <r>
    <s v="Northeast Dermatology Associates"/>
    <s v="South Shore Skin Center"/>
    <x v="57"/>
    <d v="2020-07-15T00:00:00"/>
    <n v="100"/>
    <x v="319"/>
  </r>
  <r>
    <s v="The Dermatology Group  "/>
    <s v="The Dermatology Group"/>
    <x v="76"/>
    <d v="2020-07-15T00:00:00"/>
    <n v="43"/>
    <x v="319"/>
  </r>
  <r>
    <s v="Northeast Dermatology Associates"/>
    <s v="Northeast Dermatology Associates"/>
    <x v="53"/>
    <d v="2020-07-15T00:00:00"/>
    <n v="43"/>
    <x v="319"/>
  </r>
  <r>
    <s v="Northeast Dermatology Associates"/>
    <s v="Northeast Dermatology Associates"/>
    <x v="54"/>
    <d v="2020-07-15T00:00:00"/>
    <n v="47"/>
    <x v="319"/>
  </r>
  <r>
    <s v="Northeast Dermatology Associates"/>
    <s v="Northeast Dermatology Associates"/>
    <x v="55"/>
    <d v="2020-07-15T00:00:00"/>
    <n v="14"/>
    <x v="319"/>
  </r>
  <r>
    <s v="Northeast Dermatology Associates"/>
    <s v="Northeast Dermatology Associates"/>
    <x v="56"/>
    <d v="2020-07-15T00:00:00"/>
    <n v="12"/>
    <x v="319"/>
  </r>
  <r>
    <s v="Northeast Dermatology Associates"/>
    <s v="South Shore Skin Center"/>
    <x v="10"/>
    <d v="2020-07-15T00:00:00"/>
    <n v="7"/>
    <x v="319"/>
  </r>
  <r>
    <s v="Vanguard Dermatology"/>
    <s v="Vanguard Dermatology"/>
    <x v="102"/>
    <d v="2020-07-15T00:00:00"/>
    <n v="1"/>
    <x v="319"/>
  </r>
  <r>
    <s v="The Dermatology Group  "/>
    <s v="The Dermatology Group"/>
    <x v="26"/>
    <d v="2020-07-15T00:00:00"/>
    <n v="59"/>
    <x v="319"/>
  </r>
  <r>
    <s v="The Dermatology Group  "/>
    <s v="The Dermatology Group"/>
    <x v="24"/>
    <d v="2020-07-15T00:00:00"/>
    <n v="147"/>
    <x v="319"/>
  </r>
  <r>
    <s v="The Dermatology Group  "/>
    <s v="Swan Dermatology &amp; Aesthetics"/>
    <x v="11"/>
    <d v="2020-07-15T00:00:00"/>
    <n v="33"/>
    <x v="319"/>
  </r>
  <r>
    <s v="Vanguard Dermatology"/>
    <s v="Vanguard Dermatology"/>
    <x v="107"/>
    <d v="2020-07-15T00:00:00"/>
    <n v="11"/>
    <x v="319"/>
  </r>
  <r>
    <s v="Northeast Dermatology Associates"/>
    <s v="Northeast Dermatology Associates"/>
    <x v="18"/>
    <d v="2020-07-15T00:00:00"/>
    <n v="83"/>
    <x v="319"/>
  </r>
  <r>
    <s v="Northeast Dermatology Associates"/>
    <s v="Brookline Dermatology Associates"/>
    <x v="17"/>
    <d v="2020-07-15T00:00:00"/>
    <n v="36"/>
    <x v="319"/>
  </r>
  <r>
    <s v="Northeast Dermatology Associates"/>
    <s v="Brookline Dermatology Associates"/>
    <x v="16"/>
    <d v="2020-07-15T00:00:00"/>
    <n v="30"/>
    <x v="319"/>
  </r>
  <r>
    <s v="NULL"/>
    <s v="Unknown Practice"/>
    <x v="68"/>
    <d v="2020-07-15T00:00:00"/>
    <n v="2"/>
    <x v="319"/>
  </r>
  <r>
    <s v="Northeast Dermatology Associates"/>
    <s v="Northeast Dermatology Associates"/>
    <x v="21"/>
    <d v="2020-07-15T00:00:00"/>
    <n v="47"/>
    <x v="319"/>
  </r>
  <r>
    <s v="Northeast Dermatology Associates"/>
    <s v="Northeast Dermatology Associates"/>
    <x v="22"/>
    <d v="2020-07-15T00:00:00"/>
    <n v="88"/>
    <x v="319"/>
  </r>
  <r>
    <s v="Northeast Dermatology Associates"/>
    <s v="Northeast Dermatology Associates"/>
    <x v="5"/>
    <d v="2020-07-15T00:00:00"/>
    <n v="81"/>
    <x v="319"/>
  </r>
  <r>
    <s v="North Pacific Dermatology"/>
    <s v="North Pacific Dermatology"/>
    <x v="4"/>
    <d v="2020-07-15T00:00:00"/>
    <n v="14"/>
    <x v="319"/>
  </r>
  <r>
    <s v="North Pacific Dermatology"/>
    <s v="Eastside Dermatology"/>
    <x v="3"/>
    <d v="2020-07-15T00:00:00"/>
    <n v="38"/>
    <x v="319"/>
  </r>
  <r>
    <s v="Northeast Dermatology Associates"/>
    <s v="Northeast Dermatology Associates"/>
    <x v="7"/>
    <d v="2020-07-15T00:00:00"/>
    <n v="30"/>
    <x v="319"/>
  </r>
  <r>
    <s v="Vanguard Dermatology"/>
    <s v="Vanguard Dermatology"/>
    <x v="12"/>
    <d v="2020-07-15T00:00:00"/>
    <n v="36"/>
    <x v="319"/>
  </r>
  <r>
    <s v="Vanguard Dermatology"/>
    <s v="Vanguard Dermatology"/>
    <x v="13"/>
    <d v="2020-07-15T00:00:00"/>
    <n v="118"/>
    <x v="319"/>
  </r>
  <r>
    <s v="Northeast Dermatology Associates"/>
    <s v="Northeast Dermatology Associates"/>
    <x v="8"/>
    <d v="2020-07-15T00:00:00"/>
    <n v="83"/>
    <x v="319"/>
  </r>
  <r>
    <s v="Pacific Dermatology Specialists"/>
    <s v="Pacific Dermatology Specialists"/>
    <x v="59"/>
    <d v="2020-07-14T00:00:00"/>
    <n v="29"/>
    <x v="320"/>
  </r>
  <r>
    <s v="Pacific Dermatology Specialists"/>
    <s v="Pacific Dermatology Specialists"/>
    <x v="72"/>
    <d v="2020-07-14T00:00:00"/>
    <n v="18"/>
    <x v="320"/>
  </r>
  <r>
    <s v="Semler Dermatology"/>
    <s v="Semler Dermatology"/>
    <x v="61"/>
    <d v="2020-07-14T00:00:00"/>
    <n v="92"/>
    <x v="320"/>
  </r>
  <r>
    <s v="Vanguard Dermatology"/>
    <s v="Vanguard Dermatology"/>
    <x v="107"/>
    <d v="2020-07-14T00:00:00"/>
    <n v="24"/>
    <x v="320"/>
  </r>
  <r>
    <s v="The Dermatology Group  "/>
    <s v="The Dermatology Group"/>
    <x v="25"/>
    <d v="2020-07-14T00:00:00"/>
    <n v="62"/>
    <x v="320"/>
  </r>
  <r>
    <s v="The Dermatology Group  "/>
    <s v="The Dermatology Group"/>
    <x v="26"/>
    <d v="2020-07-14T00:00:00"/>
    <n v="46"/>
    <x v="320"/>
  </r>
  <r>
    <s v="The Dermatology Group  "/>
    <s v="The Dermatology Group"/>
    <x v="76"/>
    <d v="2020-07-14T00:00:00"/>
    <n v="52"/>
    <x v="320"/>
  </r>
  <r>
    <s v="Northeast Dermatology Associates"/>
    <s v="Northeast Dermatology Associates"/>
    <x v="39"/>
    <d v="2020-07-14T00:00:00"/>
    <n v="24"/>
    <x v="320"/>
  </r>
  <r>
    <s v="Northeast Dermatology Associates"/>
    <s v="Northeast Dermatology Associates"/>
    <x v="19"/>
    <d v="2020-07-14T00:00:00"/>
    <n v="30"/>
    <x v="320"/>
  </r>
  <r>
    <s v="Northeast Dermatology Associates"/>
    <s v="Northeast Dermatology Associates"/>
    <x v="54"/>
    <d v="2020-07-14T00:00:00"/>
    <n v="36"/>
    <x v="320"/>
  </r>
  <r>
    <s v="NULL"/>
    <s v="Unknown Practice"/>
    <x v="68"/>
    <d v="2020-07-14T00:00:00"/>
    <n v="13"/>
    <x v="320"/>
  </r>
  <r>
    <s v="Northeast Dermatology Associates"/>
    <s v="Northeast Dermatology Associates"/>
    <x v="38"/>
    <d v="2020-07-14T00:00:00"/>
    <n v="77"/>
    <x v="320"/>
  </r>
  <r>
    <s v="Northeast Dermatology Associates"/>
    <s v="Northeast Dermatology Associates"/>
    <x v="67"/>
    <d v="2020-07-14T00:00:00"/>
    <n v="14"/>
    <x v="320"/>
  </r>
  <r>
    <s v="North Pacific Dermatology"/>
    <s v="North Pacific Dermatology"/>
    <x v="4"/>
    <d v="2020-07-14T00:00:00"/>
    <n v="25"/>
    <x v="320"/>
  </r>
  <r>
    <s v="North Pacific Dermatology"/>
    <s v="Eastside Dermatology"/>
    <x v="3"/>
    <d v="2020-07-14T00:00:00"/>
    <n v="36"/>
    <x v="320"/>
  </r>
  <r>
    <s v="Vanguard Dermatology"/>
    <s v="Vanguard Dermatology"/>
    <x v="88"/>
    <d v="2020-07-14T00:00:00"/>
    <n v="2"/>
    <x v="320"/>
  </r>
  <r>
    <s v="Vanguard Dermatology"/>
    <s v="Vanguard Dermatology"/>
    <x v="13"/>
    <d v="2020-07-14T00:00:00"/>
    <n v="71"/>
    <x v="320"/>
  </r>
  <r>
    <s v="Vanguard Dermatology"/>
    <s v="Vanguard Dermatology"/>
    <x v="47"/>
    <d v="2020-07-14T00:00:00"/>
    <n v="33"/>
    <x v="320"/>
  </r>
  <r>
    <s v="Northeast Dermatology Associates"/>
    <s v="South Shore Skin Center"/>
    <x v="9"/>
    <d v="2020-07-14T00:00:00"/>
    <n v="127"/>
    <x v="320"/>
  </r>
  <r>
    <s v="Southeast Dermatology Specialists  "/>
    <s v="Southeast Dermatology Specialists"/>
    <x v="43"/>
    <d v="2020-07-14T00:00:00"/>
    <n v="54"/>
    <x v="320"/>
  </r>
  <r>
    <s v="Northeast Dermatology Associates"/>
    <s v="Northeast Dermatology Associates"/>
    <x v="37"/>
    <d v="2020-07-14T00:00:00"/>
    <n v="58"/>
    <x v="320"/>
  </r>
  <r>
    <s v="Northeast Dermatology Associates"/>
    <s v="Northeast Dermatology Associates"/>
    <x v="7"/>
    <d v="2020-07-14T00:00:00"/>
    <n v="47"/>
    <x v="320"/>
  </r>
  <r>
    <s v="Northeast Dermatology Associates"/>
    <s v="Northeast Dermatology Associates"/>
    <x v="35"/>
    <d v="2020-07-14T00:00:00"/>
    <n v="32"/>
    <x v="320"/>
  </r>
  <r>
    <s v="Northeast Dermatology Associates"/>
    <s v="Northeast Dermatology Associates"/>
    <x v="36"/>
    <d v="2020-07-14T00:00:00"/>
    <n v="84"/>
    <x v="320"/>
  </r>
  <r>
    <s v="Northeast Dermatology Associates"/>
    <s v="Dermatology of Cape Cod"/>
    <x v="34"/>
    <d v="2020-07-14T00:00:00"/>
    <n v="95"/>
    <x v="320"/>
  </r>
  <r>
    <s v="Northeast Dermatology Associates"/>
    <s v="Northeast Dermatology Associates"/>
    <x v="5"/>
    <d v="2020-07-14T00:00:00"/>
    <n v="91"/>
    <x v="320"/>
  </r>
  <r>
    <s v="The Dermatology Group  "/>
    <s v="Swan Dermatology &amp; Aesthetics"/>
    <x v="11"/>
    <d v="2020-07-14T00:00:00"/>
    <n v="34"/>
    <x v="320"/>
  </r>
  <r>
    <s v="Vanguard Dermatology"/>
    <s v="Vanguard Dermatology"/>
    <x v="108"/>
    <d v="2020-07-14T00:00:00"/>
    <n v="4"/>
    <x v="320"/>
  </r>
  <r>
    <s v="Vanguard Dermatology"/>
    <s v="Vanguard Dermatology"/>
    <x v="46"/>
    <d v="2020-07-14T00:00:00"/>
    <n v="25"/>
    <x v="320"/>
  </r>
  <r>
    <s v="Northeast Dermatology Associates"/>
    <s v="Northeast Dermatology Associates"/>
    <x v="8"/>
    <d v="2020-07-14T00:00:00"/>
    <n v="82"/>
    <x v="320"/>
  </r>
  <r>
    <s v="Northeast Dermatology Associates"/>
    <s v="South Shore Skin Center"/>
    <x v="10"/>
    <d v="2020-07-14T00:00:00"/>
    <n v="5"/>
    <x v="320"/>
  </r>
  <r>
    <s v="Pacific Dermatology Specialists"/>
    <s v="Pacific Dermatology Specialists"/>
    <x v="41"/>
    <d v="2020-07-14T00:00:00"/>
    <n v="11"/>
    <x v="320"/>
  </r>
  <r>
    <s v="Northeast Dermatology Associates"/>
    <s v="Northeast Dermatology Associates"/>
    <x v="18"/>
    <d v="2020-07-14T00:00:00"/>
    <n v="33"/>
    <x v="320"/>
  </r>
  <r>
    <s v="Northeast Dermatology Associates"/>
    <s v="Brookline Dermatology Associates"/>
    <x v="16"/>
    <d v="2020-07-14T00:00:00"/>
    <n v="36"/>
    <x v="320"/>
  </r>
  <r>
    <s v="Northeast Dermatology Associates"/>
    <s v="Northeast Dermatology Associates"/>
    <x v="71"/>
    <d v="2020-07-14T00:00:00"/>
    <n v="1"/>
    <x v="320"/>
  </r>
  <r>
    <s v="Northeast Dermatology Associates"/>
    <s v="Northeast Dermatology Associates"/>
    <x v="21"/>
    <d v="2020-07-14T00:00:00"/>
    <n v="45"/>
    <x v="320"/>
  </r>
  <r>
    <s v="Northeast Dermatology Associates"/>
    <s v="Northeast Dermatology Associates"/>
    <x v="56"/>
    <d v="2020-07-14T00:00:00"/>
    <n v="9"/>
    <x v="320"/>
  </r>
  <r>
    <s v="Northeast Dermatology Associates"/>
    <s v="Northeast Dermatology Associates"/>
    <x v="22"/>
    <d v="2020-07-14T00:00:00"/>
    <n v="71"/>
    <x v="320"/>
  </r>
  <r>
    <s v="Northeast Dermatology Associates"/>
    <s v="Northeast Dermatology Associates"/>
    <x v="53"/>
    <d v="2020-07-14T00:00:00"/>
    <n v="59"/>
    <x v="320"/>
  </r>
  <r>
    <s v="Northeast Dermatology Associates"/>
    <s v="Northeast Dermatology Associates"/>
    <x v="55"/>
    <d v="2020-07-14T00:00:00"/>
    <n v="26"/>
    <x v="320"/>
  </r>
  <r>
    <s v="The Dermatology Group  "/>
    <s v="The Dermatology Group"/>
    <x v="24"/>
    <d v="2020-07-14T00:00:00"/>
    <n v="190"/>
    <x v="320"/>
  </r>
  <r>
    <s v="Northeast Dermatology Associates"/>
    <s v="South Shore Skin Center"/>
    <x v="57"/>
    <d v="2020-07-14T00:00:00"/>
    <n v="176"/>
    <x v="320"/>
  </r>
  <r>
    <s v="Southeast Dermatology Specialists  "/>
    <s v="Southeast Dermatology Specialists"/>
    <x v="62"/>
    <d v="2020-07-14T00:00:00"/>
    <n v="42"/>
    <x v="320"/>
  </r>
  <r>
    <s v="Pacific Dermatology Specialists"/>
    <s v="Pacific Dermatology Specialists"/>
    <x v="60"/>
    <d v="2020-07-14T00:00:00"/>
    <n v="26"/>
    <x v="320"/>
  </r>
  <r>
    <s v="The Dermatology Group  "/>
    <s v="Swan Dermatology &amp; Aesthetics"/>
    <x v="11"/>
    <d v="2020-07-13T00:00:00"/>
    <n v="41"/>
    <x v="321"/>
  </r>
  <r>
    <s v="Northeast Dermatology Associates"/>
    <s v="South Shore Skin Center"/>
    <x v="9"/>
    <d v="2020-07-13T00:00:00"/>
    <n v="118"/>
    <x v="321"/>
  </r>
  <r>
    <s v="Northeast Dermatology Associates"/>
    <s v="South Shore Skin Center"/>
    <x v="10"/>
    <d v="2020-07-13T00:00:00"/>
    <n v="1"/>
    <x v="321"/>
  </r>
  <r>
    <s v="The Dermatology Group  "/>
    <s v="The Dermatology Group"/>
    <x v="26"/>
    <d v="2020-07-13T00:00:00"/>
    <n v="29"/>
    <x v="321"/>
  </r>
  <r>
    <s v="The Dermatology Group  "/>
    <s v="The Dermatology Group"/>
    <x v="77"/>
    <d v="2020-07-13T00:00:00"/>
    <n v="40"/>
    <x v="321"/>
  </r>
  <r>
    <s v="Vanguard Dermatology"/>
    <s v="Vanguard Dermatology"/>
    <x v="107"/>
    <d v="2020-07-13T00:00:00"/>
    <n v="1"/>
    <x v="321"/>
  </r>
  <r>
    <s v="Northeast Dermatology Associates"/>
    <s v="Northeast Dermatology Associates"/>
    <x v="7"/>
    <d v="2020-07-13T00:00:00"/>
    <n v="46"/>
    <x v="321"/>
  </r>
  <r>
    <s v="Northeast Dermatology Associates"/>
    <s v="Northeast Dermatology Associates"/>
    <x v="5"/>
    <d v="2020-07-13T00:00:00"/>
    <n v="83"/>
    <x v="321"/>
  </r>
  <r>
    <s v="North Pacific Dermatology"/>
    <s v="North Pacific Dermatology"/>
    <x v="4"/>
    <d v="2020-07-13T00:00:00"/>
    <n v="17"/>
    <x v="321"/>
  </r>
  <r>
    <s v="Vanguard Dermatology"/>
    <s v="Vanguard Dermatology"/>
    <x v="27"/>
    <d v="2020-07-13T00:00:00"/>
    <n v="39"/>
    <x v="321"/>
  </r>
  <r>
    <s v="Vanguard Dermatology"/>
    <s v="Vanguard Dermatology"/>
    <x v="13"/>
    <d v="2020-07-13T00:00:00"/>
    <n v="102"/>
    <x v="321"/>
  </r>
  <r>
    <s v="The Dermatology Group  "/>
    <s v="The Dermatology Group"/>
    <x v="25"/>
    <d v="2020-07-13T00:00:00"/>
    <n v="25"/>
    <x v="321"/>
  </r>
  <r>
    <s v="The Dermatology Group  "/>
    <s v="The Dermatology Group"/>
    <x v="24"/>
    <d v="2020-07-13T00:00:00"/>
    <n v="185"/>
    <x v="321"/>
  </r>
  <r>
    <s v="Northeast Dermatology Associates"/>
    <s v="Northeast Dermatology Associates"/>
    <x v="18"/>
    <d v="2020-07-13T00:00:00"/>
    <n v="81"/>
    <x v="321"/>
  </r>
  <r>
    <s v="North Pacific Dermatology"/>
    <s v="Eastside Dermatology"/>
    <x v="3"/>
    <d v="2020-07-13T00:00:00"/>
    <n v="27"/>
    <x v="321"/>
  </r>
  <r>
    <s v="Northeast Dermatology Associates"/>
    <s v="Northeast Dermatology Associates"/>
    <x v="67"/>
    <d v="2020-07-13T00:00:00"/>
    <n v="53"/>
    <x v="321"/>
  </r>
  <r>
    <s v="Northeast Dermatology Associates"/>
    <s v="Northeast Dermatology Associates"/>
    <x v="22"/>
    <d v="2020-07-13T00:00:00"/>
    <n v="56"/>
    <x v="321"/>
  </r>
  <r>
    <s v="Southeast Dermatology Specialists  "/>
    <s v="Southeast Dermatology Specialists"/>
    <x v="62"/>
    <d v="2020-07-13T00:00:00"/>
    <n v="44"/>
    <x v="321"/>
  </r>
  <r>
    <s v="Semler Dermatology"/>
    <s v="Semler Dermatology"/>
    <x v="61"/>
    <d v="2020-07-13T00:00:00"/>
    <n v="38"/>
    <x v="321"/>
  </r>
  <r>
    <s v="Northeast Dermatology Associates"/>
    <s v="Northeast Dermatology Associates"/>
    <x v="8"/>
    <d v="2020-07-13T00:00:00"/>
    <n v="44"/>
    <x v="321"/>
  </r>
  <r>
    <s v="Pacific Dermatology Specialists"/>
    <s v="Pacific Dermatology Specialists"/>
    <x v="72"/>
    <d v="2020-07-13T00:00:00"/>
    <n v="17"/>
    <x v="321"/>
  </r>
  <r>
    <s v="Pacific Dermatology Specialists"/>
    <s v="Pacific Dermatology Specialists"/>
    <x v="59"/>
    <d v="2020-07-13T00:00:00"/>
    <n v="18"/>
    <x v="321"/>
  </r>
  <r>
    <s v="The Dermatology Group  "/>
    <s v="The Dermatology Group"/>
    <x v="76"/>
    <d v="2020-07-13T00:00:00"/>
    <n v="21"/>
    <x v="321"/>
  </r>
  <r>
    <s v="Vanguard Dermatology"/>
    <s v="Vanguard Dermatology"/>
    <x v="12"/>
    <d v="2020-07-13T00:00:00"/>
    <n v="27"/>
    <x v="321"/>
  </r>
  <r>
    <s v="Northeast Dermatology Associates"/>
    <s v="Northeast Dermatology Associates"/>
    <x v="54"/>
    <d v="2020-07-13T00:00:00"/>
    <n v="35"/>
    <x v="321"/>
  </r>
  <r>
    <s v="Northeast Dermatology Associates"/>
    <s v="Northeast Dermatology Associates"/>
    <x v="39"/>
    <d v="2020-07-13T00:00:00"/>
    <n v="27"/>
    <x v="321"/>
  </r>
  <r>
    <s v="Northeast Dermatology Associates"/>
    <s v="Northeast Dermatology Associates"/>
    <x v="71"/>
    <d v="2020-07-13T00:00:00"/>
    <n v="1"/>
    <x v="321"/>
  </r>
  <r>
    <s v="Northeast Dermatology Associates"/>
    <s v="Northeast Dermatology Associates"/>
    <x v="37"/>
    <d v="2020-07-13T00:00:00"/>
    <n v="26"/>
    <x v="321"/>
  </r>
  <r>
    <s v="Northeast Dermatology Associates"/>
    <s v="Dermatology of Cape Cod"/>
    <x v="34"/>
    <d v="2020-07-13T00:00:00"/>
    <n v="103"/>
    <x v="321"/>
  </r>
  <r>
    <s v="Northeast Dermatology Associates"/>
    <s v="Brookline Dermatology Associates"/>
    <x v="16"/>
    <d v="2020-07-13T00:00:00"/>
    <n v="21"/>
    <x v="321"/>
  </r>
  <r>
    <s v="Northeast Dermatology Associates"/>
    <s v="Northeast Dermatology Associates"/>
    <x v="55"/>
    <d v="2020-07-13T00:00:00"/>
    <n v="21"/>
    <x v="321"/>
  </r>
  <r>
    <s v="Northeast Dermatology Associates"/>
    <s v="Northeast Dermatology Associates"/>
    <x v="53"/>
    <d v="2020-07-13T00:00:00"/>
    <n v="40"/>
    <x v="321"/>
  </r>
  <r>
    <s v="Northeast Dermatology Associates"/>
    <s v="Northeast Dermatology Associates"/>
    <x v="36"/>
    <d v="2020-07-13T00:00:00"/>
    <n v="78"/>
    <x v="321"/>
  </r>
  <r>
    <s v="Northeast Dermatology Associates"/>
    <s v="Northeast Dermatology Associates"/>
    <x v="35"/>
    <d v="2020-07-13T00:00:00"/>
    <n v="29"/>
    <x v="321"/>
  </r>
  <r>
    <s v="Northeast Dermatology Associates"/>
    <s v="Northeast Dermatology Associates"/>
    <x v="56"/>
    <d v="2020-07-13T00:00:00"/>
    <n v="20"/>
    <x v="321"/>
  </r>
  <r>
    <s v="Northeast Dermatology Associates"/>
    <s v="Northeast Dermatology Associates"/>
    <x v="38"/>
    <d v="2020-07-13T00:00:00"/>
    <n v="39"/>
    <x v="321"/>
  </r>
  <r>
    <s v="Vanguard Dermatology"/>
    <s v="Vanguard Dermatology"/>
    <x v="46"/>
    <d v="2020-07-13T00:00:00"/>
    <n v="29"/>
    <x v="321"/>
  </r>
  <r>
    <s v="Vanguard Dermatology"/>
    <s v="Vanguard Dermatology"/>
    <x v="47"/>
    <d v="2020-07-13T00:00:00"/>
    <n v="3"/>
    <x v="321"/>
  </r>
  <r>
    <s v="Pacific Dermatology Specialists"/>
    <s v="Pacific Dermatology Specialists"/>
    <x v="41"/>
    <d v="2020-07-13T00:00:00"/>
    <n v="8"/>
    <x v="321"/>
  </r>
  <r>
    <s v="Southeast Dermatology Specialists  "/>
    <s v="Southeast Dermatology Specialists"/>
    <x v="43"/>
    <d v="2020-07-13T00:00:00"/>
    <n v="5"/>
    <x v="321"/>
  </r>
  <r>
    <s v="Northeast Dermatology Associates"/>
    <s v="South Shore Skin Center"/>
    <x v="57"/>
    <d v="2020-07-13T00:00:00"/>
    <n v="27"/>
    <x v="321"/>
  </r>
  <r>
    <s v="Vanguard Dermatology"/>
    <s v="Vanguard Dermatology"/>
    <x v="12"/>
    <d v="2020-07-11T00:00:00"/>
    <n v="1"/>
    <x v="322"/>
  </r>
  <r>
    <s v="The Dermatology Group  "/>
    <s v="The Dermatology Group"/>
    <x v="25"/>
    <d v="2020-07-10T00:00:00"/>
    <n v="34"/>
    <x v="323"/>
  </r>
  <r>
    <s v="The Dermatology Group  "/>
    <s v="The Dermatology Group"/>
    <x v="26"/>
    <d v="2020-07-10T00:00:00"/>
    <n v="35"/>
    <x v="323"/>
  </r>
  <r>
    <s v="The Dermatology Group  "/>
    <s v="The Dermatology Group"/>
    <x v="24"/>
    <d v="2020-07-10T00:00:00"/>
    <n v="73"/>
    <x v="323"/>
  </r>
  <r>
    <s v="Vanguard Dermatology"/>
    <s v="Vanguard Dermatology"/>
    <x v="107"/>
    <d v="2020-07-10T00:00:00"/>
    <n v="17"/>
    <x v="323"/>
  </r>
  <r>
    <s v="Northeast Dermatology Associates"/>
    <s v="Northeast Dermatology Associates"/>
    <x v="22"/>
    <d v="2020-07-10T00:00:00"/>
    <n v="78"/>
    <x v="323"/>
  </r>
  <r>
    <s v="Northeast Dermatology Associates"/>
    <s v="Northeast Dermatology Associates"/>
    <x v="21"/>
    <d v="2020-07-10T00:00:00"/>
    <n v="28"/>
    <x v="323"/>
  </r>
  <r>
    <s v="Northeast Dermatology Associates"/>
    <s v="Northeast Dermatology Associates"/>
    <x v="20"/>
    <d v="2020-07-10T00:00:00"/>
    <n v="1"/>
    <x v="323"/>
  </r>
  <r>
    <s v="Northeast Dermatology Associates"/>
    <s v="Brookline Dermatology Associates"/>
    <x v="16"/>
    <d v="2020-07-10T00:00:00"/>
    <n v="20"/>
    <x v="323"/>
  </r>
  <r>
    <s v="Northeast Dermatology Associates"/>
    <s v="Brookline Dermatology Associates"/>
    <x v="17"/>
    <d v="2020-07-10T00:00:00"/>
    <n v="28"/>
    <x v="323"/>
  </r>
  <r>
    <s v="North Pacific Dermatology"/>
    <s v="North Pacific Dermatology"/>
    <x v="4"/>
    <d v="2020-07-10T00:00:00"/>
    <n v="33"/>
    <x v="323"/>
  </r>
  <r>
    <s v="North Pacific Dermatology"/>
    <s v="Eastside Dermatology"/>
    <x v="3"/>
    <d v="2020-07-10T00:00:00"/>
    <n v="49"/>
    <x v="323"/>
  </r>
  <r>
    <s v="Northeast Dermatology Associates"/>
    <s v="Northeast Dermatology Associates"/>
    <x v="5"/>
    <d v="2020-07-10T00:00:00"/>
    <n v="68"/>
    <x v="323"/>
  </r>
  <r>
    <s v="Vanguard Dermatology"/>
    <s v="Vanguard Dermatology"/>
    <x v="12"/>
    <d v="2020-07-10T00:00:00"/>
    <n v="2"/>
    <x v="323"/>
  </r>
  <r>
    <s v="Northeast Dermatology Associates"/>
    <s v="South Shore Skin Center"/>
    <x v="10"/>
    <d v="2020-07-10T00:00:00"/>
    <n v="1"/>
    <x v="323"/>
  </r>
  <r>
    <s v="Northeast Dermatology Associates"/>
    <s v="South Shore Skin Center"/>
    <x v="9"/>
    <d v="2020-07-10T00:00:00"/>
    <n v="100"/>
    <x v="323"/>
  </r>
  <r>
    <s v="The Dermatology Group  "/>
    <s v="Swan Dermatology &amp; Aesthetics"/>
    <x v="11"/>
    <d v="2020-07-10T00:00:00"/>
    <n v="32"/>
    <x v="323"/>
  </r>
  <r>
    <s v="Pacific Dermatology Specialists"/>
    <s v="Pacific Dermatology Specialists"/>
    <x v="41"/>
    <d v="2020-07-10T00:00:00"/>
    <n v="34"/>
    <x v="323"/>
  </r>
  <r>
    <s v="Pacific Dermatology Specialists"/>
    <s v="Pacific Dermatology Specialists"/>
    <x v="42"/>
    <d v="2020-07-10T00:00:00"/>
    <n v="29"/>
    <x v="323"/>
  </r>
  <r>
    <s v="Vanguard Dermatology"/>
    <s v="Vanguard Dermatology"/>
    <x v="46"/>
    <d v="2020-07-10T00:00:00"/>
    <n v="21"/>
    <x v="323"/>
  </r>
  <r>
    <s v="Vanguard Dermatology"/>
    <s v="Vanguard Dermatology"/>
    <x v="88"/>
    <d v="2020-07-10T00:00:00"/>
    <n v="6"/>
    <x v="323"/>
  </r>
  <r>
    <s v="Northeast Dermatology Associates"/>
    <s v="Northeast Dermatology Associates"/>
    <x v="38"/>
    <d v="2020-07-10T00:00:00"/>
    <n v="2"/>
    <x v="323"/>
  </r>
  <r>
    <s v="Northeast Dermatology Associates"/>
    <s v="Northeast Dermatology Associates"/>
    <x v="37"/>
    <d v="2020-07-10T00:00:00"/>
    <n v="75"/>
    <x v="323"/>
  </r>
  <r>
    <s v="Northeast Dermatology Associates"/>
    <s v="Northeast Dermatology Associates"/>
    <x v="35"/>
    <d v="2020-07-10T00:00:00"/>
    <n v="29"/>
    <x v="323"/>
  </r>
  <r>
    <s v="Northeast Dermatology Associates"/>
    <s v="Northeast Dermatology Associates"/>
    <x v="36"/>
    <d v="2020-07-10T00:00:00"/>
    <n v="26"/>
    <x v="323"/>
  </r>
  <r>
    <s v="North Pacific Dermatology"/>
    <s v="North Pacific Dermatology"/>
    <x v="33"/>
    <d v="2020-07-10T00:00:00"/>
    <n v="3"/>
    <x v="323"/>
  </r>
  <r>
    <s v="Northeast Dermatology Associates"/>
    <s v="Dermatology of Cape Cod"/>
    <x v="34"/>
    <d v="2020-07-10T00:00:00"/>
    <n v="29"/>
    <x v="323"/>
  </r>
  <r>
    <s v="Northeast Dermatology Associates"/>
    <s v="Northeast Dermatology Associates"/>
    <x v="71"/>
    <d v="2020-07-10T00:00:00"/>
    <n v="1"/>
    <x v="323"/>
  </r>
  <r>
    <s v="Northeast Dermatology Associates"/>
    <s v="Northeast Dermatology Associates"/>
    <x v="39"/>
    <d v="2020-07-10T00:00:00"/>
    <n v="1"/>
    <x v="323"/>
  </r>
  <r>
    <s v="Northeast Dermatology Associates"/>
    <s v="Northeast Dermatology Associates"/>
    <x v="53"/>
    <d v="2020-07-10T00:00:00"/>
    <n v="49"/>
    <x v="323"/>
  </r>
  <r>
    <s v="Vanguard Dermatology"/>
    <s v="Vanguard Dermatology"/>
    <x v="84"/>
    <d v="2020-07-10T00:00:00"/>
    <n v="10"/>
    <x v="323"/>
  </r>
  <r>
    <s v="Pacific Dermatology Specialists"/>
    <s v="Pacific Dermatology Specialists"/>
    <x v="59"/>
    <d v="2020-07-10T00:00:00"/>
    <n v="21"/>
    <x v="323"/>
  </r>
  <r>
    <s v="Northeast Dermatology Associates"/>
    <s v="South Shore Skin Center"/>
    <x v="57"/>
    <d v="2020-07-10T00:00:00"/>
    <n v="60"/>
    <x v="323"/>
  </r>
  <r>
    <s v="Semler Dermatology"/>
    <s v="Semler Dermatology"/>
    <x v="61"/>
    <d v="2020-07-10T00:00:00"/>
    <n v="37"/>
    <x v="323"/>
  </r>
  <r>
    <s v="Southeast Dermatology Specialists  "/>
    <s v="Southeast Dermatology Specialists"/>
    <x v="62"/>
    <d v="2020-07-10T00:00:00"/>
    <n v="21"/>
    <x v="323"/>
  </r>
  <r>
    <s v="Pacific Dermatology Specialists"/>
    <s v="Pacific Dermatology Specialists"/>
    <x v="41"/>
    <d v="2020-07-09T00:00:00"/>
    <n v="42"/>
    <x v="324"/>
  </r>
  <r>
    <s v="Northeast Dermatology Associates"/>
    <s v="Northeast Dermatology Associates"/>
    <x v="40"/>
    <d v="2020-07-09T00:00:00"/>
    <n v="17"/>
    <x v="324"/>
  </r>
  <r>
    <s v="Northeast Dermatology Associates"/>
    <s v="South Shore Skin Center"/>
    <x v="10"/>
    <d v="2020-07-09T00:00:00"/>
    <n v="8"/>
    <x v="324"/>
  </r>
  <r>
    <s v="Vanguard Dermatology"/>
    <s v="Vanguard Dermatology"/>
    <x v="109"/>
    <d v="2020-07-09T00:00:00"/>
    <n v="15"/>
    <x v="324"/>
  </r>
  <r>
    <s v="Vanguard Dermatology"/>
    <s v="Vanguard Dermatology"/>
    <x v="102"/>
    <d v="2020-07-09T00:00:00"/>
    <n v="5"/>
    <x v="324"/>
  </r>
  <r>
    <s v="The Dermatology Group  "/>
    <s v="The Dermatology Group"/>
    <x v="26"/>
    <d v="2020-07-09T00:00:00"/>
    <n v="65"/>
    <x v="324"/>
  </r>
  <r>
    <s v="The Dermatology Group  "/>
    <s v="Swan Dermatology &amp; Aesthetics"/>
    <x v="11"/>
    <d v="2020-07-09T00:00:00"/>
    <n v="34"/>
    <x v="324"/>
  </r>
  <r>
    <s v="Vanguard Dermatology"/>
    <s v="Vanguard Dermatology"/>
    <x v="46"/>
    <d v="2020-07-09T00:00:00"/>
    <n v="63"/>
    <x v="324"/>
  </r>
  <r>
    <s v="Northeast Dermatology Associates"/>
    <s v="Northeast Dermatology Associates"/>
    <x v="35"/>
    <d v="2020-07-09T00:00:00"/>
    <n v="56"/>
    <x v="324"/>
  </r>
  <r>
    <s v="Northeast Dermatology Associates"/>
    <s v="Northeast Dermatology Associates"/>
    <x v="36"/>
    <d v="2020-07-09T00:00:00"/>
    <n v="56"/>
    <x v="324"/>
  </r>
  <r>
    <s v="Northeast Dermatology Associates"/>
    <s v="Northeast Dermatology Associates"/>
    <x v="7"/>
    <d v="2020-07-09T00:00:00"/>
    <n v="47"/>
    <x v="324"/>
  </r>
  <r>
    <s v="Northeast Dermatology Associates"/>
    <s v="Brookline Dermatology Associates"/>
    <x v="16"/>
    <d v="2020-07-09T00:00:00"/>
    <n v="39"/>
    <x v="324"/>
  </r>
  <r>
    <s v="Northeast Dermatology Associates"/>
    <s v="Dermatology of Cape Cod"/>
    <x v="34"/>
    <d v="2020-07-09T00:00:00"/>
    <n v="93"/>
    <x v="324"/>
  </r>
  <r>
    <s v="Northeast Dermatology Associates"/>
    <s v="Northeast Dermatology Associates"/>
    <x v="5"/>
    <d v="2020-07-09T00:00:00"/>
    <n v="92"/>
    <x v="324"/>
  </r>
  <r>
    <s v="Northeast Dermatology Associates"/>
    <s v="Northeast Dermatology Associates"/>
    <x v="18"/>
    <d v="2020-07-09T00:00:00"/>
    <n v="79"/>
    <x v="324"/>
  </r>
  <r>
    <s v="Northeast Dermatology Associates"/>
    <s v="Brookline Dermatology Associates"/>
    <x v="17"/>
    <d v="2020-07-09T00:00:00"/>
    <n v="40"/>
    <x v="324"/>
  </r>
  <r>
    <s v="North Pacific Dermatology"/>
    <s v="Eastside Dermatology"/>
    <x v="3"/>
    <d v="2020-07-09T00:00:00"/>
    <n v="58"/>
    <x v="324"/>
  </r>
  <r>
    <s v="Northeast Dermatology Associates"/>
    <s v="Northeast Dermatology Associates"/>
    <x v="21"/>
    <d v="2020-07-09T00:00:00"/>
    <n v="46"/>
    <x v="324"/>
  </r>
  <r>
    <s v="Northeast Dermatology Associates"/>
    <s v="Northeast Dermatology Associates"/>
    <x v="22"/>
    <d v="2020-07-09T00:00:00"/>
    <n v="91"/>
    <x v="324"/>
  </r>
  <r>
    <s v="Vanguard Dermatology"/>
    <s v="Vanguard Dermatology"/>
    <x v="13"/>
    <d v="2020-07-09T00:00:00"/>
    <n v="58"/>
    <x v="324"/>
  </r>
  <r>
    <s v="The Dermatology Group  "/>
    <s v="The Dermatology Group"/>
    <x v="24"/>
    <d v="2020-07-09T00:00:00"/>
    <n v="117"/>
    <x v="324"/>
  </r>
  <r>
    <s v="Vanguard Dermatology"/>
    <s v="Vanguard Dermatology"/>
    <x v="12"/>
    <d v="2020-07-09T00:00:00"/>
    <n v="82"/>
    <x v="324"/>
  </r>
  <r>
    <s v="Southeast Dermatology Specialists  "/>
    <s v="Southeast Dermatology Specialists"/>
    <x v="62"/>
    <d v="2020-07-09T00:00:00"/>
    <n v="62"/>
    <x v="324"/>
  </r>
  <r>
    <s v="Northeast Dermatology Associates"/>
    <s v="Northeast Dermatology Associates"/>
    <x v="8"/>
    <d v="2020-07-09T00:00:00"/>
    <n v="50"/>
    <x v="324"/>
  </r>
  <r>
    <s v="Semler Dermatology"/>
    <s v="Semler Dermatology"/>
    <x v="61"/>
    <d v="2020-07-09T00:00:00"/>
    <n v="55"/>
    <x v="324"/>
  </r>
  <r>
    <s v="Pacific Dermatology Specialists"/>
    <s v="Pacific Dermatology Specialists"/>
    <x v="59"/>
    <d v="2020-07-09T00:00:00"/>
    <n v="30"/>
    <x v="324"/>
  </r>
  <r>
    <s v="The Dermatology Group  "/>
    <s v="The Dermatology Group"/>
    <x v="25"/>
    <d v="2020-07-09T00:00:00"/>
    <n v="51"/>
    <x v="324"/>
  </r>
  <r>
    <s v="The Dermatology Group  "/>
    <s v="The Dermatology Group"/>
    <x v="76"/>
    <d v="2020-07-09T00:00:00"/>
    <n v="30"/>
    <x v="324"/>
  </r>
  <r>
    <s v="The Dermatology Group  "/>
    <s v="The Dermatology Group"/>
    <x v="100"/>
    <d v="2020-07-09T00:00:00"/>
    <n v="29"/>
    <x v="324"/>
  </r>
  <r>
    <s v="Vanguard Dermatology"/>
    <s v="Vanguard Dermatology"/>
    <x v="107"/>
    <d v="2020-07-09T00:00:00"/>
    <n v="2"/>
    <x v="324"/>
  </r>
  <r>
    <s v="North Pacific Dermatology"/>
    <s v="Eastside Dermatology"/>
    <x v="85"/>
    <d v="2020-07-09T00:00:00"/>
    <n v="2"/>
    <x v="324"/>
  </r>
  <r>
    <s v="NULL"/>
    <s v="Unknown Practice"/>
    <x v="68"/>
    <d v="2020-07-09T00:00:00"/>
    <n v="4"/>
    <x v="324"/>
  </r>
  <r>
    <s v="Northeast Dermatology Associates"/>
    <s v="Northeast Dermatology Associates"/>
    <x v="37"/>
    <d v="2020-07-09T00:00:00"/>
    <n v="67"/>
    <x v="324"/>
  </r>
  <r>
    <s v="Northeast Dermatology Associates"/>
    <s v="Northeast Dermatology Associates"/>
    <x v="39"/>
    <d v="2020-07-09T00:00:00"/>
    <n v="18"/>
    <x v="324"/>
  </r>
  <r>
    <s v="Northeast Dermatology Associates"/>
    <s v="Northeast Dermatology Associates"/>
    <x v="54"/>
    <d v="2020-07-09T00:00:00"/>
    <n v="35"/>
    <x v="324"/>
  </r>
  <r>
    <s v="Northeast Dermatology Associates"/>
    <s v="Northeast Dermatology Associates"/>
    <x v="19"/>
    <d v="2020-07-09T00:00:00"/>
    <n v="38"/>
    <x v="324"/>
  </r>
  <r>
    <s v="North Pacific Dermatology"/>
    <s v="North Pacific Dermatology"/>
    <x v="33"/>
    <d v="2020-07-09T00:00:00"/>
    <n v="15"/>
    <x v="324"/>
  </r>
  <r>
    <s v="North Pacific Dermatology"/>
    <s v="North Pacific Dermatology"/>
    <x v="4"/>
    <d v="2020-07-09T00:00:00"/>
    <n v="16"/>
    <x v="324"/>
  </r>
  <r>
    <s v="Northeast Dermatology Associates"/>
    <s v="Northeast Dermatology Associates"/>
    <x v="53"/>
    <d v="2020-07-09T00:00:00"/>
    <n v="70"/>
    <x v="324"/>
  </r>
  <r>
    <s v="Northeast Dermatology Associates"/>
    <s v="Northeast Dermatology Associates"/>
    <x v="55"/>
    <d v="2020-07-09T00:00:00"/>
    <n v="53"/>
    <x v="324"/>
  </r>
  <r>
    <s v="Northeast Dermatology Associates"/>
    <s v="Northeast Dermatology Associates"/>
    <x v="67"/>
    <d v="2020-07-09T00:00:00"/>
    <n v="28"/>
    <x v="324"/>
  </r>
  <r>
    <s v="Northeast Dermatology Associates"/>
    <s v="Northeast Dermatology Associates"/>
    <x v="6"/>
    <d v="2020-07-09T00:00:00"/>
    <n v="37"/>
    <x v="324"/>
  </r>
  <r>
    <s v="Northeast Dermatology Associates"/>
    <s v="Northeast Dermatology Associates"/>
    <x v="38"/>
    <d v="2020-07-09T00:00:00"/>
    <n v="37"/>
    <x v="324"/>
  </r>
  <r>
    <s v="The Dermatology Group  "/>
    <s v="The Dermatology Group"/>
    <x v="45"/>
    <d v="2020-07-09T00:00:00"/>
    <n v="33"/>
    <x v="324"/>
  </r>
  <r>
    <s v="The Dermatology Group  "/>
    <s v="The Dermatology Group"/>
    <x v="64"/>
    <d v="2020-07-09T00:00:00"/>
    <n v="26"/>
    <x v="324"/>
  </r>
  <r>
    <s v="Southeast Dermatology Specialists  "/>
    <s v="Southeast Dermatology Specialists"/>
    <x v="43"/>
    <d v="2020-07-09T00:00:00"/>
    <n v="48"/>
    <x v="324"/>
  </r>
  <r>
    <s v="Pacific Dermatology Specialists"/>
    <s v="Pacific Dermatology Specialists"/>
    <x v="65"/>
    <d v="2020-07-09T00:00:00"/>
    <n v="23"/>
    <x v="324"/>
  </r>
  <r>
    <s v="Northeast Dermatology Associates"/>
    <s v="South Shore Skin Center"/>
    <x v="9"/>
    <d v="2020-07-09T00:00:00"/>
    <n v="130"/>
    <x v="324"/>
  </r>
  <r>
    <s v="Northeast Dermatology Associates"/>
    <s v="South Shore Skin Center"/>
    <x v="57"/>
    <d v="2020-07-09T00:00:00"/>
    <n v="98"/>
    <x v="324"/>
  </r>
  <r>
    <s v="Northeast Dermatology Associates"/>
    <s v="Northeast Dermatology Associates"/>
    <x v="8"/>
    <d v="2020-07-08T00:00:00"/>
    <n v="93"/>
    <x v="325"/>
  </r>
  <r>
    <s v="Pacific Dermatology Specialists"/>
    <s v="Pacific Dermatology Specialists"/>
    <x v="59"/>
    <d v="2020-07-08T00:00:00"/>
    <n v="30"/>
    <x v="325"/>
  </r>
  <r>
    <s v="Pacific Dermatology Specialists"/>
    <s v="Pacific Dermatology Specialists"/>
    <x v="72"/>
    <d v="2020-07-08T00:00:00"/>
    <n v="1"/>
    <x v="325"/>
  </r>
  <r>
    <s v="Pacific Dermatology Specialists"/>
    <s v="Pacific Dermatology Specialists"/>
    <x v="41"/>
    <d v="2020-07-08T00:00:00"/>
    <n v="15"/>
    <x v="325"/>
  </r>
  <r>
    <s v="Pacific Dermatology Specialists"/>
    <s v="Pacific Dermatology Specialists"/>
    <x v="60"/>
    <d v="2020-07-08T00:00:00"/>
    <n v="1"/>
    <x v="325"/>
  </r>
  <r>
    <s v="Vanguard Dermatology"/>
    <s v="Vanguard Dermatology"/>
    <x v="12"/>
    <d v="2020-07-08T00:00:00"/>
    <n v="38"/>
    <x v="325"/>
  </r>
  <r>
    <s v="Northeast Dermatology Associates"/>
    <s v="Northeast Dermatology Associates"/>
    <x v="39"/>
    <d v="2020-07-08T00:00:00"/>
    <n v="23"/>
    <x v="325"/>
  </r>
  <r>
    <s v="Northeast Dermatology Associates"/>
    <s v="Northeast Dermatology Associates"/>
    <x v="71"/>
    <d v="2020-07-08T00:00:00"/>
    <n v="1"/>
    <x v="325"/>
  </r>
  <r>
    <s v="Northeast Dermatology Associates"/>
    <s v="Northeast Dermatology Associates"/>
    <x v="7"/>
    <d v="2020-07-08T00:00:00"/>
    <n v="30"/>
    <x v="325"/>
  </r>
  <r>
    <s v="Northeast Dermatology Associates"/>
    <s v="Northeast Dermatology Associates"/>
    <x v="37"/>
    <d v="2020-07-08T00:00:00"/>
    <n v="116"/>
    <x v="325"/>
  </r>
  <r>
    <s v="Northeast Dermatology Associates"/>
    <s v="Northeast Dermatology Associates"/>
    <x v="54"/>
    <d v="2020-07-08T00:00:00"/>
    <n v="50"/>
    <x v="325"/>
  </r>
  <r>
    <s v="Northeast Dermatology Associates"/>
    <s v="Northeast Dermatology Associates"/>
    <x v="5"/>
    <d v="2020-07-08T00:00:00"/>
    <n v="76"/>
    <x v="325"/>
  </r>
  <r>
    <s v="Northeast Dermatology Associates"/>
    <s v="Dermatology of Cape Cod"/>
    <x v="34"/>
    <d v="2020-07-08T00:00:00"/>
    <n v="99"/>
    <x v="325"/>
  </r>
  <r>
    <s v="Northeast Dermatology Associates"/>
    <s v="Northeast Dermatology Associates"/>
    <x v="36"/>
    <d v="2020-07-08T00:00:00"/>
    <n v="57"/>
    <x v="325"/>
  </r>
  <r>
    <s v="Northeast Dermatology Associates"/>
    <s v="Northeast Dermatology Associates"/>
    <x v="53"/>
    <d v="2020-07-08T00:00:00"/>
    <n v="32"/>
    <x v="325"/>
  </r>
  <r>
    <s v="Northeast Dermatology Associates"/>
    <s v="Northeast Dermatology Associates"/>
    <x v="22"/>
    <d v="2020-07-08T00:00:00"/>
    <n v="58"/>
    <x v="325"/>
  </r>
  <r>
    <s v="Northeast Dermatology Associates"/>
    <s v="Northeast Dermatology Associates"/>
    <x v="56"/>
    <d v="2020-07-08T00:00:00"/>
    <n v="1"/>
    <x v="325"/>
  </r>
  <r>
    <s v="Northeast Dermatology Associates"/>
    <s v="Northeast Dermatology Associates"/>
    <x v="38"/>
    <d v="2020-07-08T00:00:00"/>
    <n v="75"/>
    <x v="325"/>
  </r>
  <r>
    <s v="Northeast Dermatology Associates"/>
    <s v="Northeast Dermatology Associates"/>
    <x v="18"/>
    <d v="2020-07-08T00:00:00"/>
    <n v="80"/>
    <x v="325"/>
  </r>
  <r>
    <s v="Northeast Dermatology Associates"/>
    <s v="Brookline Dermatology Associates"/>
    <x v="16"/>
    <d v="2020-07-08T00:00:00"/>
    <n v="32"/>
    <x v="325"/>
  </r>
  <r>
    <s v="North Pacific Dermatology"/>
    <s v="North Pacific Dermatology"/>
    <x v="33"/>
    <d v="2020-07-08T00:00:00"/>
    <n v="57"/>
    <x v="325"/>
  </r>
  <r>
    <s v="Vanguard Dermatology"/>
    <s v="Vanguard Dermatology"/>
    <x v="47"/>
    <d v="2020-07-08T00:00:00"/>
    <n v="41"/>
    <x v="325"/>
  </r>
  <r>
    <s v="Northeast Dermatology Associates"/>
    <s v="South Shore Skin Center"/>
    <x v="57"/>
    <d v="2020-07-08T00:00:00"/>
    <n v="97"/>
    <x v="325"/>
  </r>
  <r>
    <s v="Pacific Dermatology Specialists"/>
    <s v="Pacific Dermatology Specialists"/>
    <x v="42"/>
    <d v="2020-07-08T00:00:00"/>
    <n v="25"/>
    <x v="325"/>
  </r>
  <r>
    <s v="Southeast Dermatology Specialists  "/>
    <s v="Southeast Dermatology Specialists"/>
    <x v="62"/>
    <d v="2020-07-08T00:00:00"/>
    <n v="61"/>
    <x v="325"/>
  </r>
  <r>
    <s v="Northeast Dermatology Associates"/>
    <s v="South Shore Skin Center"/>
    <x v="9"/>
    <d v="2020-07-08T00:00:00"/>
    <n v="112"/>
    <x v="325"/>
  </r>
  <r>
    <s v="Northeast Dermatology Associates"/>
    <s v="South Shore Skin Center"/>
    <x v="10"/>
    <d v="2020-07-08T00:00:00"/>
    <n v="4"/>
    <x v="325"/>
  </r>
  <r>
    <s v="Semler Dermatology"/>
    <s v="Semler Dermatology"/>
    <x v="61"/>
    <d v="2020-07-08T00:00:00"/>
    <n v="55"/>
    <x v="325"/>
  </r>
  <r>
    <s v="Vanguard Dermatology"/>
    <s v="Vanguard Dermatology"/>
    <x v="102"/>
    <d v="2020-07-08T00:00:00"/>
    <n v="9"/>
    <x v="325"/>
  </r>
  <r>
    <s v="The Dermatology Group  "/>
    <s v="The Dermatology Group"/>
    <x v="26"/>
    <d v="2020-07-08T00:00:00"/>
    <n v="56"/>
    <x v="325"/>
  </r>
  <r>
    <s v="The Dermatology Group  "/>
    <s v="Swan Dermatology &amp; Aesthetics"/>
    <x v="11"/>
    <d v="2020-07-08T00:00:00"/>
    <n v="40"/>
    <x v="325"/>
  </r>
  <r>
    <s v="The Dermatology Group  "/>
    <s v="The Dermatology Group"/>
    <x v="76"/>
    <d v="2020-07-08T00:00:00"/>
    <n v="48"/>
    <x v="325"/>
  </r>
  <r>
    <s v="Vanguard Dermatology"/>
    <s v="Vanguard Dermatology"/>
    <x v="107"/>
    <d v="2020-07-08T00:00:00"/>
    <n v="32"/>
    <x v="325"/>
  </r>
  <r>
    <s v="North Pacific Dermatology"/>
    <s v="North Pacific Dermatology"/>
    <x v="4"/>
    <d v="2020-07-08T00:00:00"/>
    <n v="17"/>
    <x v="325"/>
  </r>
  <r>
    <s v="NULL"/>
    <s v="Unknown Practice"/>
    <x v="68"/>
    <d v="2020-07-08T00:00:00"/>
    <n v="1"/>
    <x v="325"/>
  </r>
  <r>
    <s v="Northeast Dermatology Associates"/>
    <s v="Brookline Dermatology Associates"/>
    <x v="17"/>
    <d v="2020-07-08T00:00:00"/>
    <n v="35"/>
    <x v="325"/>
  </r>
  <r>
    <s v="North Pacific Dermatology"/>
    <s v="Eastside Dermatology"/>
    <x v="3"/>
    <d v="2020-07-08T00:00:00"/>
    <n v="50"/>
    <x v="325"/>
  </r>
  <r>
    <s v="Northeast Dermatology Associates"/>
    <s v="Northeast Dermatology Associates"/>
    <x v="67"/>
    <d v="2020-07-08T00:00:00"/>
    <n v="45"/>
    <x v="325"/>
  </r>
  <r>
    <s v="Vanguard Dermatology"/>
    <s v="Vanguard Dermatology"/>
    <x v="13"/>
    <d v="2020-07-08T00:00:00"/>
    <n v="68"/>
    <x v="325"/>
  </r>
  <r>
    <s v="The Dermatology Group  "/>
    <s v="The Dermatology Group"/>
    <x v="24"/>
    <d v="2020-07-08T00:00:00"/>
    <n v="107"/>
    <x v="325"/>
  </r>
  <r>
    <s v="The Dermatology Group  "/>
    <s v="The Dermatology Group"/>
    <x v="25"/>
    <d v="2020-07-08T00:00:00"/>
    <n v="53"/>
    <x v="325"/>
  </r>
  <r>
    <s v="Southeast Dermatology Specialists  "/>
    <s v="Southeast Dermatology Specialists"/>
    <x v="43"/>
    <d v="2020-07-08T00:00:00"/>
    <n v="49"/>
    <x v="325"/>
  </r>
  <r>
    <s v="Southeast Dermatology Specialists  "/>
    <s v="Southeast Dermatology Specialists"/>
    <x v="62"/>
    <d v="2020-07-07T00:00:00"/>
    <n v="45"/>
    <x v="326"/>
  </r>
  <r>
    <s v="Semler Dermatology"/>
    <s v="Semler Dermatology"/>
    <x v="61"/>
    <d v="2020-07-07T00:00:00"/>
    <n v="46"/>
    <x v="326"/>
  </r>
  <r>
    <s v="Pacific Dermatology Specialists"/>
    <s v="Pacific Dermatology Specialists"/>
    <x v="42"/>
    <d v="2020-07-07T00:00:00"/>
    <n v="22"/>
    <x v="326"/>
  </r>
  <r>
    <s v="Northeast Dermatology Associates"/>
    <s v="South Shore Skin Center"/>
    <x v="9"/>
    <d v="2020-07-07T00:00:00"/>
    <n v="111"/>
    <x v="326"/>
  </r>
  <r>
    <s v="Northeast Dermatology Associates"/>
    <s v="South Shore Skin Center"/>
    <x v="57"/>
    <d v="2020-07-07T00:00:00"/>
    <n v="161"/>
    <x v="326"/>
  </r>
  <r>
    <s v="The Dermatology Group  "/>
    <s v="The Dermatology Group"/>
    <x v="76"/>
    <d v="2020-07-07T00:00:00"/>
    <n v="55"/>
    <x v="326"/>
  </r>
  <r>
    <s v="Vanguard Dermatology"/>
    <s v="Vanguard Dermatology"/>
    <x v="88"/>
    <d v="2020-07-07T00:00:00"/>
    <n v="13"/>
    <x v="326"/>
  </r>
  <r>
    <s v="Northeast Dermatology Associates"/>
    <s v="Northeast Dermatology Associates"/>
    <x v="53"/>
    <d v="2020-07-07T00:00:00"/>
    <n v="64"/>
    <x v="326"/>
  </r>
  <r>
    <s v="Northeast Dermatology Associates"/>
    <s v="Northeast Dermatology Associates"/>
    <x v="54"/>
    <d v="2020-07-07T00:00:00"/>
    <n v="2"/>
    <x v="326"/>
  </r>
  <r>
    <s v="Northeast Dermatology Associates"/>
    <s v="Northeast Dermatology Associates"/>
    <x v="55"/>
    <d v="2020-07-07T00:00:00"/>
    <n v="19"/>
    <x v="326"/>
  </r>
  <r>
    <s v="Northeast Dermatology Associates"/>
    <s v="Northeast Dermatology Associates"/>
    <x v="71"/>
    <d v="2020-07-07T00:00:00"/>
    <n v="2"/>
    <x v="326"/>
  </r>
  <r>
    <s v="North Pacific Dermatology"/>
    <s v="North Pacific Dermatology"/>
    <x v="33"/>
    <d v="2020-07-07T00:00:00"/>
    <n v="55"/>
    <x v="326"/>
  </r>
  <r>
    <s v="Northeast Dermatology Associates"/>
    <s v="Dermatology of Cape Cod"/>
    <x v="34"/>
    <d v="2020-07-07T00:00:00"/>
    <n v="96"/>
    <x v="326"/>
  </r>
  <r>
    <s v="Northeast Dermatology Associates"/>
    <s v="Northeast Dermatology Associates"/>
    <x v="39"/>
    <d v="2020-07-07T00:00:00"/>
    <n v="24"/>
    <x v="326"/>
  </r>
  <r>
    <s v="Northeast Dermatology Associates"/>
    <s v="Northeast Dermatology Associates"/>
    <x v="38"/>
    <d v="2020-07-07T00:00:00"/>
    <n v="15"/>
    <x v="326"/>
  </r>
  <r>
    <s v="Northeast Dermatology Associates"/>
    <s v="Northeast Dermatology Associates"/>
    <x v="37"/>
    <d v="2020-07-07T00:00:00"/>
    <n v="92"/>
    <x v="326"/>
  </r>
  <r>
    <s v="Northeast Dermatology Associates"/>
    <s v="Northeast Dermatology Associates"/>
    <x v="36"/>
    <d v="2020-07-07T00:00:00"/>
    <n v="82"/>
    <x v="326"/>
  </r>
  <r>
    <s v="Northeast Dermatology Associates"/>
    <s v="Northeast Dermatology Associates"/>
    <x v="35"/>
    <d v="2020-07-07T00:00:00"/>
    <n v="60"/>
    <x v="326"/>
  </r>
  <r>
    <s v="Vanguard Dermatology"/>
    <s v="Vanguard Dermatology"/>
    <x v="47"/>
    <d v="2020-07-07T00:00:00"/>
    <n v="131"/>
    <x v="326"/>
  </r>
  <r>
    <s v="Vanguard Dermatology"/>
    <s v="Vanguard Dermatology"/>
    <x v="46"/>
    <d v="2020-07-07T00:00:00"/>
    <n v="42"/>
    <x v="326"/>
  </r>
  <r>
    <s v="The Dermatology Group  "/>
    <s v="The Dermatology Group"/>
    <x v="25"/>
    <d v="2020-07-07T00:00:00"/>
    <n v="44"/>
    <x v="326"/>
  </r>
  <r>
    <s v="Vanguard Dermatology"/>
    <s v="Vanguard Dermatology"/>
    <x v="108"/>
    <d v="2020-07-07T00:00:00"/>
    <n v="19"/>
    <x v="326"/>
  </r>
  <r>
    <s v="Southeast Dermatology Specialists  "/>
    <s v="Southeast Dermatology Specialists"/>
    <x v="43"/>
    <d v="2020-07-07T00:00:00"/>
    <n v="56"/>
    <x v="326"/>
  </r>
  <r>
    <s v="Pacific Dermatology Specialists"/>
    <s v="Pacific Dermatology Specialists"/>
    <x v="72"/>
    <d v="2020-07-07T00:00:00"/>
    <n v="22"/>
    <x v="326"/>
  </r>
  <r>
    <s v="Pacific Dermatology Specialists"/>
    <s v="Pacific Dermatology Specialists"/>
    <x v="59"/>
    <d v="2020-07-07T00:00:00"/>
    <n v="2"/>
    <x v="326"/>
  </r>
  <r>
    <s v="Northeast Dermatology Associates"/>
    <s v="Northeast Dermatology Associates"/>
    <x v="8"/>
    <d v="2020-07-07T00:00:00"/>
    <n v="80"/>
    <x v="326"/>
  </r>
  <r>
    <s v="Pacific Dermatology Specialists"/>
    <s v="Pacific Dermatology Specialists"/>
    <x v="60"/>
    <d v="2020-07-07T00:00:00"/>
    <n v="34"/>
    <x v="326"/>
  </r>
  <r>
    <s v="Vanguard Dermatology"/>
    <s v="Vanguard Dermatology"/>
    <x v="13"/>
    <d v="2020-07-07T00:00:00"/>
    <n v="67"/>
    <x v="326"/>
  </r>
  <r>
    <s v="Northeast Dermatology Associates"/>
    <s v="Northeast Dermatology Associates"/>
    <x v="5"/>
    <d v="2020-07-07T00:00:00"/>
    <n v="99"/>
    <x v="326"/>
  </r>
  <r>
    <s v="North Pacific Dermatology"/>
    <s v="Eastside Dermatology"/>
    <x v="3"/>
    <d v="2020-07-07T00:00:00"/>
    <n v="49"/>
    <x v="326"/>
  </r>
  <r>
    <s v="North Pacific Dermatology"/>
    <s v="North Pacific Dermatology"/>
    <x v="4"/>
    <d v="2020-07-07T00:00:00"/>
    <n v="31"/>
    <x v="326"/>
  </r>
  <r>
    <s v="Northeast Dermatology Associates"/>
    <s v="Northeast Dermatology Associates"/>
    <x v="7"/>
    <d v="2020-07-07T00:00:00"/>
    <n v="51"/>
    <x v="326"/>
  </r>
  <r>
    <s v="Northeast Dermatology Associates"/>
    <s v="Northeast Dermatology Associates"/>
    <x v="18"/>
    <d v="2020-07-07T00:00:00"/>
    <n v="31"/>
    <x v="326"/>
  </r>
  <r>
    <s v="Northeast Dermatology Associates"/>
    <s v="Brookline Dermatology Associates"/>
    <x v="17"/>
    <d v="2020-07-07T00:00:00"/>
    <n v="7"/>
    <x v="326"/>
  </r>
  <r>
    <s v="Northeast Dermatology Associates"/>
    <s v="Brookline Dermatology Associates"/>
    <x v="16"/>
    <d v="2020-07-07T00:00:00"/>
    <n v="37"/>
    <x v="326"/>
  </r>
  <r>
    <s v="NULL"/>
    <s v="Unknown Practice"/>
    <x v="68"/>
    <d v="2020-07-07T00:00:00"/>
    <n v="7"/>
    <x v="326"/>
  </r>
  <r>
    <s v="Northeast Dermatology Associates"/>
    <s v="Northeast Dermatology Associates"/>
    <x v="22"/>
    <d v="2020-07-07T00:00:00"/>
    <n v="69"/>
    <x v="326"/>
  </r>
  <r>
    <s v="The Dermatology Group  "/>
    <s v="The Dermatology Group"/>
    <x v="26"/>
    <d v="2020-07-07T00:00:00"/>
    <n v="19"/>
    <x v="326"/>
  </r>
  <r>
    <s v="The Dermatology Group  "/>
    <s v="The Dermatology Group"/>
    <x v="24"/>
    <d v="2020-07-07T00:00:00"/>
    <n v="209"/>
    <x v="326"/>
  </r>
  <r>
    <s v="The Dermatology Group  "/>
    <s v="Swan Dermatology &amp; Aesthetics"/>
    <x v="11"/>
    <d v="2020-07-07T00:00:00"/>
    <n v="29"/>
    <x v="326"/>
  </r>
  <r>
    <s v="Vanguard Dermatology"/>
    <s v="Vanguard Dermatology"/>
    <x v="107"/>
    <d v="2020-07-07T00:00:00"/>
    <n v="43"/>
    <x v="326"/>
  </r>
  <r>
    <s v="Vanguard Dermatology"/>
    <s v="Vanguard Dermatology"/>
    <x v="27"/>
    <d v="2020-07-07T00:00:00"/>
    <n v="1"/>
    <x v="326"/>
  </r>
  <r>
    <s v="Northeast Dermatology Associates"/>
    <s v="South Shore Skin Center"/>
    <x v="10"/>
    <d v="2020-07-07T00:00:00"/>
    <n v="5"/>
    <x v="326"/>
  </r>
  <r>
    <s v="Pacific Dermatology Specialists"/>
    <s v="Pacific Dermatology Specialists"/>
    <x v="65"/>
    <d v="2020-07-06T00:00:00"/>
    <n v="35"/>
    <x v="327"/>
  </r>
  <r>
    <s v="Northeast Dermatology Associates"/>
    <s v="South Shore Skin Center"/>
    <x v="9"/>
    <d v="2020-07-06T00:00:00"/>
    <n v="122"/>
    <x v="327"/>
  </r>
  <r>
    <s v="Pacific Dermatology Specialists"/>
    <s v="Pacific Dermatology Specialists"/>
    <x v="42"/>
    <d v="2020-07-06T00:00:00"/>
    <n v="3"/>
    <x v="327"/>
  </r>
  <r>
    <s v="Southeast Dermatology Specialists  "/>
    <s v="Southeast Dermatology Specialists"/>
    <x v="43"/>
    <d v="2020-07-06T00:00:00"/>
    <n v="18"/>
    <x v="327"/>
  </r>
  <r>
    <s v="Vanguard Dermatology"/>
    <s v="Vanguard Dermatology"/>
    <x v="13"/>
    <d v="2020-07-06T00:00:00"/>
    <n v="87"/>
    <x v="327"/>
  </r>
  <r>
    <s v="Vanguard Dermatology"/>
    <s v="Vanguard Dermatology"/>
    <x v="88"/>
    <d v="2020-07-06T00:00:00"/>
    <n v="1"/>
    <x v="327"/>
  </r>
  <r>
    <s v="Vanguard Dermatology"/>
    <s v="Vanguard Dermatology"/>
    <x v="47"/>
    <d v="2020-07-06T00:00:00"/>
    <n v="7"/>
    <x v="327"/>
  </r>
  <r>
    <s v="Northeast Dermatology Associates"/>
    <s v="Northeast Dermatology Associates"/>
    <x v="67"/>
    <d v="2020-07-06T00:00:00"/>
    <n v="39"/>
    <x v="327"/>
  </r>
  <r>
    <s v="North Pacific Dermatology"/>
    <s v="North Pacific Dermatology"/>
    <x v="4"/>
    <d v="2020-07-06T00:00:00"/>
    <n v="18"/>
    <x v="327"/>
  </r>
  <r>
    <s v="North Pacific Dermatology"/>
    <s v="Eastside Dermatology"/>
    <x v="3"/>
    <d v="2020-07-06T00:00:00"/>
    <n v="46"/>
    <x v="327"/>
  </r>
  <r>
    <s v="North Pacific Dermatology"/>
    <s v="North Pacific Dermatology"/>
    <x v="33"/>
    <d v="2020-07-06T00:00:00"/>
    <n v="58"/>
    <x v="327"/>
  </r>
  <r>
    <s v="Northeast Dermatology Associates"/>
    <s v="Northeast Dermatology Associates"/>
    <x v="20"/>
    <d v="2020-07-06T00:00:00"/>
    <n v="26"/>
    <x v="327"/>
  </r>
  <r>
    <s v="Vanguard Dermatology"/>
    <s v="Vanguard Dermatology"/>
    <x v="107"/>
    <d v="2020-07-06T00:00:00"/>
    <n v="48"/>
    <x v="327"/>
  </r>
  <r>
    <s v="The Dermatology Group  "/>
    <s v="The Dermatology Group"/>
    <x v="76"/>
    <d v="2020-07-06T00:00:00"/>
    <n v="2"/>
    <x v="327"/>
  </r>
  <r>
    <s v="The Dermatology Group  "/>
    <s v="The Dermatology Group"/>
    <x v="25"/>
    <d v="2020-07-06T00:00:00"/>
    <n v="23"/>
    <x v="327"/>
  </r>
  <r>
    <s v="The Dermatology Group  "/>
    <s v="The Dermatology Group"/>
    <x v="26"/>
    <d v="2020-07-06T00:00:00"/>
    <n v="58"/>
    <x v="327"/>
  </r>
  <r>
    <s v="The Dermatology Group  "/>
    <s v="The Dermatology Group"/>
    <x v="77"/>
    <d v="2020-07-06T00:00:00"/>
    <n v="41"/>
    <x v="327"/>
  </r>
  <r>
    <s v="Pacific Dermatology Specialists"/>
    <s v="Pacific Dermatology Specialists"/>
    <x v="59"/>
    <d v="2020-07-06T00:00:00"/>
    <n v="16"/>
    <x v="327"/>
  </r>
  <r>
    <s v="Pacific Dermatology Specialists"/>
    <s v="Pacific Dermatology Specialists"/>
    <x v="72"/>
    <d v="2020-07-06T00:00:00"/>
    <n v="20"/>
    <x v="327"/>
  </r>
  <r>
    <s v="Semler Dermatology"/>
    <s v="Semler Dermatology"/>
    <x v="61"/>
    <d v="2020-07-06T00:00:00"/>
    <n v="27"/>
    <x v="327"/>
  </r>
  <r>
    <s v="Northeast Dermatology Associates"/>
    <s v="South Shore Skin Center"/>
    <x v="57"/>
    <d v="2020-07-06T00:00:00"/>
    <n v="57"/>
    <x v="327"/>
  </r>
  <r>
    <s v="Southeast Dermatology Specialists  "/>
    <s v="Southeast Dermatology Specialists"/>
    <x v="62"/>
    <d v="2020-07-06T00:00:00"/>
    <n v="28"/>
    <x v="327"/>
  </r>
  <r>
    <s v="The Dermatology Group  "/>
    <s v="The Dermatology Group"/>
    <x v="24"/>
    <d v="2020-07-06T00:00:00"/>
    <n v="173"/>
    <x v="327"/>
  </r>
  <r>
    <s v="Vanguard Dermatology"/>
    <s v="Vanguard Dermatology"/>
    <x v="27"/>
    <d v="2020-07-06T00:00:00"/>
    <n v="32"/>
    <x v="327"/>
  </r>
  <r>
    <s v="Northeast Dermatology Associates"/>
    <s v="Northeast Dermatology Associates"/>
    <x v="55"/>
    <d v="2020-07-06T00:00:00"/>
    <n v="23"/>
    <x v="327"/>
  </r>
  <r>
    <s v="Northeast Dermatology Associates"/>
    <s v="Northeast Dermatology Associates"/>
    <x v="71"/>
    <d v="2020-07-06T00:00:00"/>
    <n v="1"/>
    <x v="327"/>
  </r>
  <r>
    <s v="Northeast Dermatology Associates"/>
    <s v="Northeast Dermatology Associates"/>
    <x v="22"/>
    <d v="2020-07-06T00:00:00"/>
    <n v="102"/>
    <x v="327"/>
  </r>
  <r>
    <s v="Northeast Dermatology Associates"/>
    <s v="Northeast Dermatology Associates"/>
    <x v="18"/>
    <d v="2020-07-06T00:00:00"/>
    <n v="44"/>
    <x v="327"/>
  </r>
  <r>
    <s v="Northeast Dermatology Associates"/>
    <s v="Brookline Dermatology Associates"/>
    <x v="17"/>
    <d v="2020-07-06T00:00:00"/>
    <n v="9"/>
    <x v="327"/>
  </r>
  <r>
    <s v="Northeast Dermatology Associates"/>
    <s v="Brookline Dermatology Associates"/>
    <x v="16"/>
    <d v="2020-07-06T00:00:00"/>
    <n v="18"/>
    <x v="327"/>
  </r>
  <r>
    <s v="Northeast Dermatology Associates"/>
    <s v="Northeast Dermatology Associates"/>
    <x v="5"/>
    <d v="2020-07-06T00:00:00"/>
    <n v="95"/>
    <x v="327"/>
  </r>
  <r>
    <s v="Northeast Dermatology Associates"/>
    <s v="Dermatology of Cape Cod"/>
    <x v="34"/>
    <d v="2020-07-06T00:00:00"/>
    <n v="104"/>
    <x v="327"/>
  </r>
  <r>
    <s v="Northeast Dermatology Associates"/>
    <s v="Northeast Dermatology Associates"/>
    <x v="37"/>
    <d v="2020-07-06T00:00:00"/>
    <n v="75"/>
    <x v="327"/>
  </r>
  <r>
    <s v="Northeast Dermatology Associates"/>
    <s v="Northeast Dermatology Associates"/>
    <x v="7"/>
    <d v="2020-07-06T00:00:00"/>
    <n v="50"/>
    <x v="327"/>
  </r>
  <r>
    <s v="Northeast Dermatology Associates"/>
    <s v="Northeast Dermatology Associates"/>
    <x v="35"/>
    <d v="2020-07-06T00:00:00"/>
    <n v="69"/>
    <x v="327"/>
  </r>
  <r>
    <s v="Northeast Dermatology Associates"/>
    <s v="Northeast Dermatology Associates"/>
    <x v="36"/>
    <d v="2020-07-06T00:00:00"/>
    <n v="80"/>
    <x v="327"/>
  </r>
  <r>
    <s v="Vanguard Dermatology"/>
    <s v="Vanguard Dermatology"/>
    <x v="46"/>
    <d v="2020-07-06T00:00:00"/>
    <n v="43"/>
    <x v="327"/>
  </r>
  <r>
    <s v="The Dermatology Group  "/>
    <s v="Swan Dermatology &amp; Aesthetics"/>
    <x v="11"/>
    <d v="2020-07-06T00:00:00"/>
    <n v="41"/>
    <x v="327"/>
  </r>
  <r>
    <s v="Vanguard Dermatology"/>
    <s v="Vanguard Dermatology"/>
    <x v="12"/>
    <d v="2020-07-06T00:00:00"/>
    <n v="49"/>
    <x v="327"/>
  </r>
  <r>
    <s v="Northeast Dermatology Associates"/>
    <s v="Northeast Dermatology Associates"/>
    <x v="8"/>
    <d v="2020-07-06T00:00:00"/>
    <n v="14"/>
    <x v="327"/>
  </r>
  <r>
    <s v="Pacific Dermatology Specialists"/>
    <s v="Pacific Dermatology Specialists"/>
    <x v="41"/>
    <d v="2020-07-06T00:00:00"/>
    <n v="18"/>
    <x v="327"/>
  </r>
  <r>
    <s v="Vanguard Dermatology"/>
    <s v="Vanguard Dermatology"/>
    <x v="13"/>
    <d v="2020-07-05T00:00:00"/>
    <n v="1"/>
    <x v="328"/>
  </r>
  <r>
    <s v="Northeast Dermatology Associates"/>
    <s v="Brookline Dermatology Associates"/>
    <x v="16"/>
    <d v="2020-07-03T00:00:00"/>
    <n v="4"/>
    <x v="329"/>
  </r>
  <r>
    <s v="Northeast Dermatology Associates"/>
    <s v="Northeast Dermatology Associates"/>
    <x v="56"/>
    <d v="2020-07-03T00:00:00"/>
    <n v="1"/>
    <x v="329"/>
  </r>
  <r>
    <s v="Vanguard Dermatology"/>
    <s v="Vanguard Dermatology"/>
    <x v="88"/>
    <d v="2020-07-03T00:00:00"/>
    <n v="2"/>
    <x v="329"/>
  </r>
  <r>
    <s v="Northeast Dermatology Associates"/>
    <s v="South Shore Skin Center"/>
    <x v="9"/>
    <d v="2020-07-03T00:00:00"/>
    <n v="18"/>
    <x v="329"/>
  </r>
  <r>
    <s v="Northeast Dermatology Associates"/>
    <s v="South Shore Skin Center"/>
    <x v="10"/>
    <d v="2020-07-03T00:00:00"/>
    <n v="2"/>
    <x v="329"/>
  </r>
  <r>
    <s v="Vanguard Dermatology"/>
    <s v="Vanguard Dermatology"/>
    <x v="102"/>
    <d v="2020-07-03T00:00:00"/>
    <n v="1"/>
    <x v="329"/>
  </r>
  <r>
    <s v="Vanguard Dermatology"/>
    <s v="Vanguard Dermatology"/>
    <x v="107"/>
    <d v="2020-07-03T00:00:00"/>
    <n v="7"/>
    <x v="329"/>
  </r>
  <r>
    <s v="Vanguard Dermatology"/>
    <s v="Vanguard Dermatology"/>
    <x v="46"/>
    <d v="2020-07-02T00:00:00"/>
    <n v="27"/>
    <x v="330"/>
  </r>
  <r>
    <s v="The Dermatology Group  "/>
    <s v="The Dermatology Group"/>
    <x v="45"/>
    <d v="2020-07-02T00:00:00"/>
    <n v="23"/>
    <x v="330"/>
  </r>
  <r>
    <s v="Pacific Dermatology Specialists"/>
    <s v="Pacific Dermatology Specialists"/>
    <x v="42"/>
    <d v="2020-07-02T00:00:00"/>
    <n v="26"/>
    <x v="330"/>
  </r>
  <r>
    <s v="Pacific Dermatology Specialists"/>
    <s v="Pacific Dermatology Specialists"/>
    <x v="41"/>
    <d v="2020-07-02T00:00:00"/>
    <n v="36"/>
    <x v="330"/>
  </r>
  <r>
    <s v="Southeast Dermatology Specialists  "/>
    <s v="Southeast Dermatology Specialists"/>
    <x v="43"/>
    <d v="2020-07-02T00:00:00"/>
    <n v="39"/>
    <x v="330"/>
  </r>
  <r>
    <s v="Northeast Dermatology Associates"/>
    <s v="Northeast Dermatology Associates"/>
    <x v="36"/>
    <d v="2020-07-02T00:00:00"/>
    <n v="74"/>
    <x v="330"/>
  </r>
  <r>
    <s v="Northeast Dermatology Associates"/>
    <s v="Northeast Dermatology Associates"/>
    <x v="67"/>
    <d v="2020-07-02T00:00:00"/>
    <n v="27"/>
    <x v="330"/>
  </r>
  <r>
    <s v="Northeast Dermatology Associates"/>
    <s v="Northeast Dermatology Associates"/>
    <x v="35"/>
    <d v="2020-07-02T00:00:00"/>
    <n v="62"/>
    <x v="330"/>
  </r>
  <r>
    <s v="Northeast Dermatology Associates"/>
    <s v="Northeast Dermatology Associates"/>
    <x v="37"/>
    <d v="2020-07-02T00:00:00"/>
    <n v="70"/>
    <x v="330"/>
  </r>
  <r>
    <s v="Northeast Dermatology Associates"/>
    <s v="Northeast Dermatology Associates"/>
    <x v="38"/>
    <d v="2020-07-02T00:00:00"/>
    <n v="25"/>
    <x v="330"/>
  </r>
  <r>
    <s v="Dermatology &amp; MOHS Surgery Institute"/>
    <s v="Dermatology &amp; MOHS Surgery Institute"/>
    <x v="29"/>
    <d v="2020-07-02T00:00:00"/>
    <n v="29"/>
    <x v="330"/>
  </r>
  <r>
    <s v="Northeast Dermatology Associates"/>
    <s v="Dermatology of Cape Cod"/>
    <x v="34"/>
    <d v="2020-07-02T00:00:00"/>
    <n v="92"/>
    <x v="330"/>
  </r>
  <r>
    <s v="North Pacific Dermatology"/>
    <s v="North Pacific Dermatology"/>
    <x v="33"/>
    <d v="2020-07-02T00:00:00"/>
    <n v="46"/>
    <x v="330"/>
  </r>
  <r>
    <s v="Northeast Dermatology Associates"/>
    <s v="Northeast Dermatology Associates"/>
    <x v="54"/>
    <d v="2020-07-02T00:00:00"/>
    <n v="37"/>
    <x v="330"/>
  </r>
  <r>
    <s v="Northeast Dermatology Associates"/>
    <s v="Northeast Dermatology Associates"/>
    <x v="55"/>
    <d v="2020-07-02T00:00:00"/>
    <n v="25"/>
    <x v="330"/>
  </r>
  <r>
    <s v="Northeast Dermatology Associates"/>
    <s v="Northeast Dermatology Associates"/>
    <x v="53"/>
    <d v="2020-07-02T00:00:00"/>
    <n v="32"/>
    <x v="330"/>
  </r>
  <r>
    <s v="Northeast Dermatology Associates"/>
    <s v="Northeast Dermatology Associates"/>
    <x v="56"/>
    <d v="2020-07-02T00:00:00"/>
    <n v="14"/>
    <x v="330"/>
  </r>
  <r>
    <s v="Northeast Dermatology Associates"/>
    <s v="Northeast Dermatology Associates"/>
    <x v="71"/>
    <d v="2020-07-02T00:00:00"/>
    <n v="1"/>
    <x v="330"/>
  </r>
  <r>
    <s v="The Dermatology Group  "/>
    <s v="The Dermatology Group"/>
    <x v="64"/>
    <d v="2020-07-02T00:00:00"/>
    <n v="18"/>
    <x v="330"/>
  </r>
  <r>
    <s v="Southeast Dermatology Specialists  "/>
    <s v="Southeast Dermatology Specialists"/>
    <x v="62"/>
    <d v="2020-07-02T00:00:00"/>
    <n v="62"/>
    <x v="330"/>
  </r>
  <r>
    <s v="Semler Dermatology"/>
    <s v="Semler Dermatology"/>
    <x v="61"/>
    <d v="2020-07-02T00:00:00"/>
    <n v="18"/>
    <x v="330"/>
  </r>
  <r>
    <s v="Northeast Dermatology Associates"/>
    <s v="South Shore Skin Center"/>
    <x v="57"/>
    <d v="2020-07-02T00:00:00"/>
    <n v="83"/>
    <x v="330"/>
  </r>
  <r>
    <s v="Pacific Dermatology Specialists"/>
    <s v="Pacific Dermatology Specialists"/>
    <x v="59"/>
    <d v="2020-07-02T00:00:00"/>
    <n v="23"/>
    <x v="330"/>
  </r>
  <r>
    <s v="Vanguard Dermatology"/>
    <s v="Vanguard Dermatology"/>
    <x v="13"/>
    <d v="2020-07-02T00:00:00"/>
    <n v="66"/>
    <x v="330"/>
  </r>
  <r>
    <s v="The Dermatology Group  "/>
    <s v="Swan Dermatology &amp; Aesthetics"/>
    <x v="11"/>
    <d v="2020-07-02T00:00:00"/>
    <n v="13"/>
    <x v="330"/>
  </r>
  <r>
    <s v="Vanguard Dermatology"/>
    <s v="Vanguard Dermatology"/>
    <x v="102"/>
    <d v="2020-07-02T00:00:00"/>
    <n v="2"/>
    <x v="330"/>
  </r>
  <r>
    <s v="Vanguard Dermatology"/>
    <s v="Vanguard Dermatology"/>
    <x v="12"/>
    <d v="2020-07-02T00:00:00"/>
    <n v="73"/>
    <x v="330"/>
  </r>
  <r>
    <s v="Northeast Dermatology Associates"/>
    <s v="South Shore Skin Center"/>
    <x v="9"/>
    <d v="2020-07-02T00:00:00"/>
    <n v="104"/>
    <x v="330"/>
  </r>
  <r>
    <s v="Northeast Dermatology Associates"/>
    <s v="Northeast Dermatology Associates"/>
    <x v="8"/>
    <d v="2020-07-02T00:00:00"/>
    <n v="30"/>
    <x v="330"/>
  </r>
  <r>
    <s v="Pacific Dermatology Specialists"/>
    <s v="Pacific Dermatology Specialists"/>
    <x v="106"/>
    <d v="2020-07-02T00:00:00"/>
    <n v="3"/>
    <x v="330"/>
  </r>
  <r>
    <s v="Northeast Dermatology Associates"/>
    <s v="South Shore Skin Center"/>
    <x v="10"/>
    <d v="2020-07-02T00:00:00"/>
    <n v="2"/>
    <x v="330"/>
  </r>
  <r>
    <s v="Northeast Dermatology Associates"/>
    <s v="Northeast Dermatology Associates"/>
    <x v="7"/>
    <d v="2020-07-02T00:00:00"/>
    <n v="25"/>
    <x v="330"/>
  </r>
  <r>
    <s v="Northeast Dermatology Associates"/>
    <s v="Northeast Dermatology Associates"/>
    <x v="6"/>
    <d v="2020-07-02T00:00:00"/>
    <n v="37"/>
    <x v="330"/>
  </r>
  <r>
    <s v="Northeast Dermatology Associates"/>
    <s v="Northeast Dermatology Associates"/>
    <x v="5"/>
    <d v="2020-07-02T00:00:00"/>
    <n v="70"/>
    <x v="330"/>
  </r>
  <r>
    <s v="North Pacific Dermatology"/>
    <s v="North Pacific Dermatology"/>
    <x v="4"/>
    <d v="2020-07-02T00:00:00"/>
    <n v="14"/>
    <x v="330"/>
  </r>
  <r>
    <s v="North Pacific Dermatology"/>
    <s v="Eastside Dermatology"/>
    <x v="3"/>
    <d v="2020-07-02T00:00:00"/>
    <n v="52"/>
    <x v="330"/>
  </r>
  <r>
    <s v="Vanguard Dermatology"/>
    <s v="Vanguard Dermatology"/>
    <x v="109"/>
    <d v="2020-07-02T00:00:00"/>
    <n v="12"/>
    <x v="330"/>
  </r>
  <r>
    <s v="The Dermatology Group  "/>
    <s v="The Dermatology Group"/>
    <x v="25"/>
    <d v="2020-07-02T00:00:00"/>
    <n v="53"/>
    <x v="330"/>
  </r>
  <r>
    <s v="The Dermatology Group  "/>
    <s v="The Dermatology Group"/>
    <x v="26"/>
    <d v="2020-07-02T00:00:00"/>
    <n v="69"/>
    <x v="330"/>
  </r>
  <r>
    <s v="The Dermatology Group  "/>
    <s v="The Dermatology Group"/>
    <x v="24"/>
    <d v="2020-07-02T00:00:00"/>
    <n v="134"/>
    <x v="330"/>
  </r>
  <r>
    <s v="Northeast Dermatology Associates"/>
    <s v="Northeast Dermatology Associates"/>
    <x v="19"/>
    <d v="2020-07-02T00:00:00"/>
    <n v="36"/>
    <x v="330"/>
  </r>
  <r>
    <s v="Northeast Dermatology Associates"/>
    <s v="Northeast Dermatology Associates"/>
    <x v="21"/>
    <d v="2020-07-02T00:00:00"/>
    <n v="32"/>
    <x v="330"/>
  </r>
  <r>
    <s v="Northeast Dermatology Associates"/>
    <s v="Northeast Dermatology Associates"/>
    <x v="22"/>
    <d v="2020-07-02T00:00:00"/>
    <n v="79"/>
    <x v="330"/>
  </r>
  <r>
    <s v="Northeast Dermatology Associates"/>
    <s v="Northeast Dermatology Associates"/>
    <x v="18"/>
    <d v="2020-07-02T00:00:00"/>
    <n v="83"/>
    <x v="330"/>
  </r>
  <r>
    <s v="Northeast Dermatology Associates"/>
    <s v="Brookline Dermatology Associates"/>
    <x v="17"/>
    <d v="2020-07-02T00:00:00"/>
    <n v="37"/>
    <x v="330"/>
  </r>
  <r>
    <s v="Northeast Dermatology Associates"/>
    <s v="Brookline Dermatology Associates"/>
    <x v="16"/>
    <d v="2020-07-02T00:00:00"/>
    <n v="32"/>
    <x v="330"/>
  </r>
  <r>
    <s v="NULL"/>
    <s v="Unknown Practice"/>
    <x v="68"/>
    <d v="2020-07-02T00:00:00"/>
    <n v="6"/>
    <x v="330"/>
  </r>
  <r>
    <s v="North Pacific Dermatology"/>
    <s v="Eastside Dermatology"/>
    <x v="3"/>
    <d v="2020-07-01T00:00:00"/>
    <n v="46"/>
    <x v="331"/>
  </r>
  <r>
    <s v="North Pacific Dermatology"/>
    <s v="North Pacific Dermatology"/>
    <x v="4"/>
    <d v="2020-07-01T00:00:00"/>
    <n v="19"/>
    <x v="331"/>
  </r>
  <r>
    <s v="North Pacific Dermatology"/>
    <s v="North Pacific Dermatology"/>
    <x v="33"/>
    <d v="2020-07-01T00:00:00"/>
    <n v="58"/>
    <x v="331"/>
  </r>
  <r>
    <s v="Northeast Dermatology Associates"/>
    <s v="Northeast Dermatology Associates"/>
    <x v="38"/>
    <d v="2020-07-01T00:00:00"/>
    <n v="76"/>
    <x v="331"/>
  </r>
  <r>
    <s v="Northeast Dermatology Associates"/>
    <s v="Northeast Dermatology Associates"/>
    <x v="56"/>
    <d v="2020-07-01T00:00:00"/>
    <n v="20"/>
    <x v="331"/>
  </r>
  <r>
    <s v="Northeast Dermatology Associates"/>
    <s v="Northeast Dermatology Associates"/>
    <x v="67"/>
    <d v="2020-07-01T00:00:00"/>
    <n v="42"/>
    <x v="331"/>
  </r>
  <r>
    <s v="Northeast Dermatology Associates"/>
    <s v="Northeast Dermatology Associates"/>
    <x v="55"/>
    <d v="2020-07-01T00:00:00"/>
    <n v="10"/>
    <x v="331"/>
  </r>
  <r>
    <s v="Northeast Dermatology Associates"/>
    <s v="Northeast Dermatology Associates"/>
    <x v="53"/>
    <d v="2020-07-01T00:00:00"/>
    <n v="32"/>
    <x v="331"/>
  </r>
  <r>
    <s v="Vanguard Dermatology"/>
    <s v="Vanguard Dermatology"/>
    <x v="47"/>
    <d v="2020-07-01T00:00:00"/>
    <n v="29"/>
    <x v="331"/>
  </r>
  <r>
    <s v="Pacific Dermatology Specialists"/>
    <s v="Pacific Dermatology Specialists"/>
    <x v="42"/>
    <d v="2020-07-01T00:00:00"/>
    <n v="22"/>
    <x v="331"/>
  </r>
  <r>
    <s v="Southeast Dermatology Specialists  "/>
    <s v="Southeast Dermatology Specialists"/>
    <x v="43"/>
    <d v="2020-07-01T00:00:00"/>
    <n v="46"/>
    <x v="331"/>
  </r>
  <r>
    <s v="Northeast Dermatology Associates"/>
    <s v="South Shore Skin Center"/>
    <x v="9"/>
    <d v="2020-07-01T00:00:00"/>
    <n v="88"/>
    <x v="331"/>
  </r>
  <r>
    <s v="Northeast Dermatology Associates"/>
    <s v="South Shore Skin Center"/>
    <x v="57"/>
    <d v="2020-07-01T00:00:00"/>
    <n v="96"/>
    <x v="331"/>
  </r>
  <r>
    <s v="NULL"/>
    <s v="Unknown Practice"/>
    <x v="68"/>
    <d v="2020-07-01T00:00:00"/>
    <n v="1"/>
    <x v="331"/>
  </r>
  <r>
    <s v="Northeast Dermatology Associates"/>
    <s v="Northeast Dermatology Associates"/>
    <x v="54"/>
    <d v="2020-07-01T00:00:00"/>
    <n v="15"/>
    <x v="331"/>
  </r>
  <r>
    <s v="Northeast Dermatology Associates"/>
    <s v="Northeast Dermatology Associates"/>
    <x v="37"/>
    <d v="2020-07-01T00:00:00"/>
    <n v="103"/>
    <x v="331"/>
  </r>
  <r>
    <s v="Pacific Dermatology Specialists"/>
    <s v="Pacific Dermatology Specialists"/>
    <x v="59"/>
    <d v="2020-07-01T00:00:00"/>
    <n v="27"/>
    <x v="331"/>
  </r>
  <r>
    <s v="Semler Dermatology"/>
    <s v="Semler Dermatology"/>
    <x v="61"/>
    <d v="2020-07-01T00:00:00"/>
    <n v="88"/>
    <x v="331"/>
  </r>
  <r>
    <s v="The Dermatology Group  "/>
    <s v="The Dermatology Group"/>
    <x v="25"/>
    <d v="2020-07-01T00:00:00"/>
    <n v="49"/>
    <x v="331"/>
  </r>
  <r>
    <s v="The Dermatology Group  "/>
    <s v="The Dermatology Group"/>
    <x v="76"/>
    <d v="2020-07-01T00:00:00"/>
    <n v="42"/>
    <x v="331"/>
  </r>
  <r>
    <s v="Vanguard Dermatology"/>
    <s v="Vanguard Dermatology"/>
    <x v="107"/>
    <d v="2020-07-01T00:00:00"/>
    <n v="22"/>
    <x v="331"/>
  </r>
  <r>
    <s v="Northeast Dermatology Associates"/>
    <s v="South Shore Skin Center"/>
    <x v="10"/>
    <d v="2020-07-01T00:00:00"/>
    <n v="10"/>
    <x v="331"/>
  </r>
  <r>
    <s v="Northeast Dermatology Associates"/>
    <s v="Northeast Dermatology Associates"/>
    <x v="8"/>
    <d v="2020-07-01T00:00:00"/>
    <n v="58"/>
    <x v="331"/>
  </r>
  <r>
    <s v="Pacific Dermatology Specialists"/>
    <s v="Pacific Dermatology Specialists"/>
    <x v="41"/>
    <d v="2020-07-01T00:00:00"/>
    <n v="16"/>
    <x v="331"/>
  </r>
  <r>
    <s v="The Dermatology Group  "/>
    <s v="Swan Dermatology &amp; Aesthetics"/>
    <x v="11"/>
    <d v="2020-07-01T00:00:00"/>
    <n v="40"/>
    <x v="331"/>
  </r>
  <r>
    <s v="The Dermatology Group  "/>
    <s v="The Dermatology Group"/>
    <x v="26"/>
    <d v="2020-07-01T00:00:00"/>
    <n v="24"/>
    <x v="331"/>
  </r>
  <r>
    <s v="Vanguard Dermatology"/>
    <s v="Vanguard Dermatology"/>
    <x v="102"/>
    <d v="2020-07-01T00:00:00"/>
    <n v="12"/>
    <x v="331"/>
  </r>
  <r>
    <s v="Northeast Dermatology Associates"/>
    <s v="Northeast Dermatology Associates"/>
    <x v="7"/>
    <d v="2020-07-01T00:00:00"/>
    <n v="27"/>
    <x v="331"/>
  </r>
  <r>
    <s v="Northeast Dermatology Associates"/>
    <s v="Northeast Dermatology Associates"/>
    <x v="36"/>
    <d v="2020-07-01T00:00:00"/>
    <n v="69"/>
    <x v="331"/>
  </r>
  <r>
    <s v="Northeast Dermatology Associates"/>
    <s v="Brookline Dermatology Associates"/>
    <x v="16"/>
    <d v="2020-07-01T00:00:00"/>
    <n v="37"/>
    <x v="331"/>
  </r>
  <r>
    <s v="Northeast Dermatology Associates"/>
    <s v="Northeast Dermatology Associates"/>
    <x v="5"/>
    <d v="2020-07-01T00:00:00"/>
    <n v="52"/>
    <x v="331"/>
  </r>
  <r>
    <s v="Northeast Dermatology Associates"/>
    <s v="Dermatology of Cape Cod"/>
    <x v="34"/>
    <d v="2020-07-01T00:00:00"/>
    <n v="92"/>
    <x v="331"/>
  </r>
  <r>
    <s v="Northeast Dermatology Associates"/>
    <s v="Brookline Dermatology Associates"/>
    <x v="17"/>
    <d v="2020-07-01T00:00:00"/>
    <n v="35"/>
    <x v="331"/>
  </r>
  <r>
    <s v="Northeast Dermatology Associates"/>
    <s v="Northeast Dermatology Associates"/>
    <x v="18"/>
    <d v="2020-07-01T00:00:00"/>
    <n v="82"/>
    <x v="331"/>
  </r>
  <r>
    <s v="Northeast Dermatology Associates"/>
    <s v="Northeast Dermatology Associates"/>
    <x v="22"/>
    <d v="2020-07-01T00:00:00"/>
    <n v="65"/>
    <x v="331"/>
  </r>
  <r>
    <s v="Southeast Dermatology Specialists  "/>
    <s v="Southeast Dermatology Specialists"/>
    <x v="62"/>
    <d v="2020-07-01T00:00:00"/>
    <n v="70"/>
    <x v="331"/>
  </r>
  <r>
    <s v="The Dermatology Group  "/>
    <s v="The Dermatology Group"/>
    <x v="24"/>
    <d v="2020-07-01T00:00:00"/>
    <n v="132"/>
    <x v="331"/>
  </r>
  <r>
    <s v="Vanguard Dermatology"/>
    <s v="Vanguard Dermatology"/>
    <x v="12"/>
    <d v="2020-07-01T00:00:00"/>
    <n v="43"/>
    <x v="331"/>
  </r>
  <r>
    <s v="Vanguard Dermatology"/>
    <s v="Vanguard Dermatology"/>
    <x v="27"/>
    <d v="2020-07-01T00:00:00"/>
    <n v="2"/>
    <x v="331"/>
  </r>
  <r>
    <s v="Vanguard Dermatology"/>
    <s v="Vanguard Dermatology"/>
    <x v="13"/>
    <d v="2020-07-01T00:00:00"/>
    <n v="77"/>
    <x v="331"/>
  </r>
  <r>
    <s v="Vanguard Dermatology"/>
    <s v="Vanguard Dermatology"/>
    <x v="107"/>
    <d v="2020-06-30T00:00:00"/>
    <n v="36"/>
    <x v="332"/>
  </r>
  <r>
    <s v="The Dermatology Group  "/>
    <s v="The Dermatology Group"/>
    <x v="26"/>
    <d v="2020-06-30T00:00:00"/>
    <n v="26"/>
    <x v="332"/>
  </r>
  <r>
    <s v="The Dermatology Group  "/>
    <s v="The Dermatology Group"/>
    <x v="76"/>
    <d v="2020-06-30T00:00:00"/>
    <n v="50"/>
    <x v="332"/>
  </r>
  <r>
    <s v="The Dermatology Group  "/>
    <s v="Swan Dermatology &amp; Aesthetics"/>
    <x v="11"/>
    <d v="2020-06-30T00:00:00"/>
    <n v="39"/>
    <x v="332"/>
  </r>
  <r>
    <s v="Semler Dermatology"/>
    <s v="Semler Dermatology"/>
    <x v="61"/>
    <d v="2020-06-30T00:00:00"/>
    <n v="79"/>
    <x v="332"/>
  </r>
  <r>
    <s v="Northeast Dermatology Associates"/>
    <s v="South Shore Skin Center"/>
    <x v="10"/>
    <d v="2020-06-30T00:00:00"/>
    <n v="6"/>
    <x v="332"/>
  </r>
  <r>
    <s v="Northeast Dermatology Associates"/>
    <s v="South Shore Skin Center"/>
    <x v="9"/>
    <d v="2020-06-30T00:00:00"/>
    <n v="112"/>
    <x v="332"/>
  </r>
  <r>
    <s v="NULL"/>
    <s v="Unknown Practice"/>
    <x v="68"/>
    <d v="2020-06-30T00:00:00"/>
    <n v="12"/>
    <x v="332"/>
  </r>
  <r>
    <s v="North Pacific Dermatology"/>
    <s v="North Pacific Dermatology"/>
    <x v="4"/>
    <d v="2020-06-30T00:00:00"/>
    <n v="23"/>
    <x v="332"/>
  </r>
  <r>
    <s v="North Pacific Dermatology"/>
    <s v="Eastside Dermatology"/>
    <x v="3"/>
    <d v="2020-06-30T00:00:00"/>
    <n v="43"/>
    <x v="332"/>
  </r>
  <r>
    <s v="Northeast Dermatology Associates"/>
    <s v="Northeast Dermatology Associates"/>
    <x v="19"/>
    <d v="2020-06-30T00:00:00"/>
    <n v="1"/>
    <x v="332"/>
  </r>
  <r>
    <s v="Northeast Dermatology Associates"/>
    <s v="Northeast Dermatology Associates"/>
    <x v="67"/>
    <d v="2020-06-30T00:00:00"/>
    <n v="14"/>
    <x v="332"/>
  </r>
  <r>
    <s v="The Dermatology Group  "/>
    <s v="The Dermatology Group"/>
    <x v="25"/>
    <d v="2020-06-30T00:00:00"/>
    <n v="50"/>
    <x v="332"/>
  </r>
  <r>
    <s v="The Dermatology Group  "/>
    <s v="The Dermatology Group"/>
    <x v="24"/>
    <d v="2020-06-30T00:00:00"/>
    <n v="167"/>
    <x v="332"/>
  </r>
  <r>
    <s v="Vanguard Dermatology"/>
    <s v="Vanguard Dermatology"/>
    <x v="13"/>
    <d v="2020-06-30T00:00:00"/>
    <n v="64"/>
    <x v="332"/>
  </r>
  <r>
    <s v="Southeast Dermatology Specialists  "/>
    <s v="Southeast Dermatology Specialists"/>
    <x v="43"/>
    <d v="2020-06-30T00:00:00"/>
    <n v="50"/>
    <x v="332"/>
  </r>
  <r>
    <s v="Vanguard Dermatology"/>
    <s v="Vanguard Dermatology"/>
    <x v="47"/>
    <d v="2020-06-30T00:00:00"/>
    <n v="57"/>
    <x v="332"/>
  </r>
  <r>
    <s v="Vanguard Dermatology"/>
    <s v="Vanguard Dermatology"/>
    <x v="46"/>
    <d v="2020-06-30T00:00:00"/>
    <n v="23"/>
    <x v="332"/>
  </r>
  <r>
    <s v="Vanguard Dermatology"/>
    <s v="Vanguard Dermatology"/>
    <x v="109"/>
    <d v="2020-06-30T00:00:00"/>
    <n v="8"/>
    <x v="332"/>
  </r>
  <r>
    <s v="Pacific Dermatology Specialists"/>
    <s v="Pacific Dermatology Specialists"/>
    <x v="42"/>
    <d v="2020-06-30T00:00:00"/>
    <n v="1"/>
    <x v="332"/>
  </r>
  <r>
    <s v="Southeast Dermatology Specialists  "/>
    <s v="Southeast Dermatology Specialists"/>
    <x v="62"/>
    <d v="2020-06-30T00:00:00"/>
    <n v="30"/>
    <x v="332"/>
  </r>
  <r>
    <s v="Northeast Dermatology Associates"/>
    <s v="South Shore Skin Center"/>
    <x v="57"/>
    <d v="2020-06-30T00:00:00"/>
    <n v="104"/>
    <x v="332"/>
  </r>
  <r>
    <s v="Northeast Dermatology Associates"/>
    <s v="Northeast Dermatology Associates"/>
    <x v="56"/>
    <d v="2020-06-30T00:00:00"/>
    <n v="33"/>
    <x v="332"/>
  </r>
  <r>
    <s v="Northeast Dermatology Associates"/>
    <s v="Northeast Dermatology Associates"/>
    <x v="38"/>
    <d v="2020-06-30T00:00:00"/>
    <n v="16"/>
    <x v="332"/>
  </r>
  <r>
    <s v="Northeast Dermatology Associates"/>
    <s v="Northeast Dermatology Associates"/>
    <x v="22"/>
    <d v="2020-06-30T00:00:00"/>
    <n v="67"/>
    <x v="332"/>
  </r>
  <r>
    <s v="Northeast Dermatology Associates"/>
    <s v="Northeast Dermatology Associates"/>
    <x v="55"/>
    <d v="2020-06-30T00:00:00"/>
    <n v="26"/>
    <x v="332"/>
  </r>
  <r>
    <s v="Northeast Dermatology Associates"/>
    <s v="Northeast Dermatology Associates"/>
    <x v="53"/>
    <d v="2020-06-30T00:00:00"/>
    <n v="34"/>
    <x v="332"/>
  </r>
  <r>
    <s v="Northeast Dermatology Associates"/>
    <s v="Northeast Dermatology Associates"/>
    <x v="35"/>
    <d v="2020-06-30T00:00:00"/>
    <n v="66"/>
    <x v="332"/>
  </r>
  <r>
    <s v="Northeast Dermatology Associates"/>
    <s v="Northeast Dermatology Associates"/>
    <x v="36"/>
    <d v="2020-06-30T00:00:00"/>
    <n v="89"/>
    <x v="332"/>
  </r>
  <r>
    <s v="Northeast Dermatology Associates"/>
    <s v="Northeast Dermatology Associates"/>
    <x v="18"/>
    <d v="2020-06-30T00:00:00"/>
    <n v="43"/>
    <x v="332"/>
  </r>
  <r>
    <s v="Northeast Dermatology Associates"/>
    <s v="Dermatology of Cape Cod"/>
    <x v="34"/>
    <d v="2020-06-30T00:00:00"/>
    <n v="74"/>
    <x v="332"/>
  </r>
  <r>
    <s v="Northeast Dermatology Associates"/>
    <s v="Brookline Dermatology Associates"/>
    <x v="16"/>
    <d v="2020-06-30T00:00:00"/>
    <n v="37"/>
    <x v="332"/>
  </r>
  <r>
    <s v="North Pacific Dermatology"/>
    <s v="North Pacific Dermatology"/>
    <x v="33"/>
    <d v="2020-06-30T00:00:00"/>
    <n v="50"/>
    <x v="332"/>
  </r>
  <r>
    <s v="Northeast Dermatology Associates"/>
    <s v="Northeast Dermatology Associates"/>
    <x v="8"/>
    <d v="2020-06-30T00:00:00"/>
    <n v="59"/>
    <x v="332"/>
  </r>
  <r>
    <s v="Pacific Dermatology Specialists"/>
    <s v="Pacific Dermatology Specialists"/>
    <x v="72"/>
    <d v="2020-06-30T00:00:00"/>
    <n v="16"/>
    <x v="332"/>
  </r>
  <r>
    <s v="Pacific Dermatology Specialists"/>
    <s v="Pacific Dermatology Specialists"/>
    <x v="59"/>
    <d v="2020-06-30T00:00:00"/>
    <n v="36"/>
    <x v="332"/>
  </r>
  <r>
    <s v="Pacific Dermatology Specialists"/>
    <s v="Pacific Dermatology Specialists"/>
    <x v="60"/>
    <d v="2020-06-30T00:00:00"/>
    <n v="33"/>
    <x v="332"/>
  </r>
  <r>
    <s v="Northeast Dermatology Associates"/>
    <s v="Northeast Dermatology Associates"/>
    <x v="54"/>
    <d v="2020-06-30T00:00:00"/>
    <n v="31"/>
    <x v="332"/>
  </r>
  <r>
    <s v="Northeast Dermatology Associates"/>
    <s v="Northeast Dermatology Associates"/>
    <x v="37"/>
    <d v="2020-06-30T00:00:00"/>
    <n v="91"/>
    <x v="332"/>
  </r>
  <r>
    <s v="Northeast Dermatology Associates"/>
    <s v="Northeast Dermatology Associates"/>
    <x v="71"/>
    <d v="2020-06-30T00:00:00"/>
    <n v="1"/>
    <x v="332"/>
  </r>
  <r>
    <s v="Northeast Dermatology Associates"/>
    <s v="Northeast Dermatology Associates"/>
    <x v="7"/>
    <d v="2020-06-30T00:00:00"/>
    <n v="48"/>
    <x v="332"/>
  </r>
  <r>
    <s v="Northeast Dermatology Associates"/>
    <s v="Northeast Dermatology Associates"/>
    <x v="5"/>
    <d v="2020-06-30T00:00:00"/>
    <n v="106"/>
    <x v="332"/>
  </r>
  <r>
    <s v="Northeast Dermatology Associates"/>
    <s v="Northeast Dermatology Associates"/>
    <x v="18"/>
    <d v="2020-06-29T00:00:00"/>
    <n v="93"/>
    <x v="333"/>
  </r>
  <r>
    <s v="Northeast Dermatology Associates"/>
    <s v="Brookline Dermatology Associates"/>
    <x v="16"/>
    <d v="2020-06-29T00:00:00"/>
    <n v="20"/>
    <x v="333"/>
  </r>
  <r>
    <s v="Northeast Dermatology Associates"/>
    <s v="Brookline Dermatology Associates"/>
    <x v="17"/>
    <d v="2020-06-29T00:00:00"/>
    <n v="11"/>
    <x v="333"/>
  </r>
  <r>
    <s v="Northeast Dermatology Associates"/>
    <s v="Northeast Dermatology Associates"/>
    <x v="22"/>
    <d v="2020-06-29T00:00:00"/>
    <n v="81"/>
    <x v="333"/>
  </r>
  <r>
    <s v="Northeast Dermatology Associates"/>
    <s v="Northeast Dermatology Associates"/>
    <x v="20"/>
    <d v="2020-06-29T00:00:00"/>
    <n v="18"/>
    <x v="333"/>
  </r>
  <r>
    <s v="The Dermatology Group  "/>
    <s v="The Dermatology Group"/>
    <x v="24"/>
    <d v="2020-06-29T00:00:00"/>
    <n v="142"/>
    <x v="333"/>
  </r>
  <r>
    <s v="The Dermatology Group  "/>
    <s v="Swan Dermatology &amp; Aesthetics"/>
    <x v="11"/>
    <d v="2020-06-29T00:00:00"/>
    <n v="47"/>
    <x v="333"/>
  </r>
  <r>
    <s v="The Dermatology Group  "/>
    <s v="The Dermatology Group"/>
    <x v="26"/>
    <d v="2020-06-29T00:00:00"/>
    <n v="16"/>
    <x v="333"/>
  </r>
  <r>
    <s v="Northeast Dermatology Associates"/>
    <s v="Northeast Dermatology Associates"/>
    <x v="5"/>
    <d v="2020-06-29T00:00:00"/>
    <n v="96"/>
    <x v="333"/>
  </r>
  <r>
    <s v="North Pacific Dermatology"/>
    <s v="Eastside Dermatology"/>
    <x v="3"/>
    <d v="2020-06-29T00:00:00"/>
    <n v="44"/>
    <x v="333"/>
  </r>
  <r>
    <s v="Northeast Dermatology Associates"/>
    <s v="Northeast Dermatology Associates"/>
    <x v="7"/>
    <d v="2020-06-29T00:00:00"/>
    <n v="28"/>
    <x v="333"/>
  </r>
  <r>
    <s v="Northeast Dermatology Associates"/>
    <s v="Northeast Dermatology Associates"/>
    <x v="8"/>
    <d v="2020-06-29T00:00:00"/>
    <n v="34"/>
    <x v="333"/>
  </r>
  <r>
    <s v="Pacific Dermatology Specialists"/>
    <s v="Pacific Dermatology Specialists"/>
    <x v="65"/>
    <d v="2020-06-29T00:00:00"/>
    <n v="34"/>
    <x v="333"/>
  </r>
  <r>
    <s v="Southeast Dermatology Specialists  "/>
    <s v="Southeast Dermatology Specialists"/>
    <x v="62"/>
    <d v="2020-06-29T00:00:00"/>
    <n v="49"/>
    <x v="333"/>
  </r>
  <r>
    <s v="Semler Dermatology"/>
    <s v="Semler Dermatology"/>
    <x v="61"/>
    <d v="2020-06-29T00:00:00"/>
    <n v="70"/>
    <x v="333"/>
  </r>
  <r>
    <s v="Pacific Dermatology Specialists"/>
    <s v="Pacific Dermatology Specialists"/>
    <x v="42"/>
    <d v="2020-06-29T00:00:00"/>
    <n v="2"/>
    <x v="333"/>
  </r>
  <r>
    <s v="Northeast Dermatology Associates"/>
    <s v="South Shore Skin Center"/>
    <x v="9"/>
    <d v="2020-06-29T00:00:00"/>
    <n v="90"/>
    <x v="333"/>
  </r>
  <r>
    <s v="Northeast Dermatology Associates"/>
    <s v="South Shore Skin Center"/>
    <x v="57"/>
    <d v="2020-06-29T00:00:00"/>
    <n v="46"/>
    <x v="333"/>
  </r>
  <r>
    <s v="The Dermatology Group  "/>
    <s v="The Dermatology Group"/>
    <x v="76"/>
    <d v="2020-06-29T00:00:00"/>
    <n v="17"/>
    <x v="333"/>
  </r>
  <r>
    <s v="The Dermatology Group  "/>
    <s v="The Dermatology Group"/>
    <x v="77"/>
    <d v="2020-06-29T00:00:00"/>
    <n v="36"/>
    <x v="333"/>
  </r>
  <r>
    <s v="Northeast Dermatology Associates"/>
    <s v="Northeast Dermatology Associates"/>
    <x v="54"/>
    <d v="2020-06-29T00:00:00"/>
    <n v="31"/>
    <x v="333"/>
  </r>
  <r>
    <s v="Northeast Dermatology Associates"/>
    <s v="Northeast Dermatology Associates"/>
    <x v="56"/>
    <d v="2020-06-29T00:00:00"/>
    <n v="32"/>
    <x v="333"/>
  </r>
  <r>
    <s v="North Pacific Dermatology"/>
    <s v="North Pacific Dermatology"/>
    <x v="4"/>
    <d v="2020-06-29T00:00:00"/>
    <n v="18"/>
    <x v="333"/>
  </r>
  <r>
    <s v="North Pacific Dermatology"/>
    <s v="North Pacific Dermatology"/>
    <x v="33"/>
    <d v="2020-06-29T00:00:00"/>
    <n v="56"/>
    <x v="333"/>
  </r>
  <r>
    <s v="Northeast Dermatology Associates"/>
    <s v="Dermatology of Cape Cod"/>
    <x v="34"/>
    <d v="2020-06-29T00:00:00"/>
    <n v="75"/>
    <x v="333"/>
  </r>
  <r>
    <s v="Northeast Dermatology Associates"/>
    <s v="Northeast Dermatology Associates"/>
    <x v="37"/>
    <d v="2020-06-29T00:00:00"/>
    <n v="67"/>
    <x v="333"/>
  </r>
  <r>
    <s v="Northeast Dermatology Associates"/>
    <s v="Northeast Dermatology Associates"/>
    <x v="35"/>
    <d v="2020-06-29T00:00:00"/>
    <n v="65"/>
    <x v="333"/>
  </r>
  <r>
    <s v="Northeast Dermatology Associates"/>
    <s v="Northeast Dermatology Associates"/>
    <x v="67"/>
    <d v="2020-06-29T00:00:00"/>
    <n v="53"/>
    <x v="333"/>
  </r>
  <r>
    <s v="Northeast Dermatology Associates"/>
    <s v="Northeast Dermatology Associates"/>
    <x v="36"/>
    <d v="2020-06-29T00:00:00"/>
    <n v="70"/>
    <x v="333"/>
  </r>
  <r>
    <s v="Pacific Dermatology Specialists"/>
    <s v="Pacific Dermatology Specialists"/>
    <x v="72"/>
    <d v="2020-06-29T00:00:00"/>
    <n v="19"/>
    <x v="333"/>
  </r>
  <r>
    <s v="Pacific Dermatology Specialists"/>
    <s v="Pacific Dermatology Specialists"/>
    <x v="59"/>
    <d v="2020-06-29T00:00:00"/>
    <n v="20"/>
    <x v="333"/>
  </r>
  <r>
    <s v="Pacific Dermatology Specialists"/>
    <s v="Pacific Dermatology Specialists"/>
    <x v="41"/>
    <d v="2020-06-29T00:00:00"/>
    <n v="4"/>
    <x v="333"/>
  </r>
  <r>
    <s v="Southeast Dermatology Specialists  "/>
    <s v="Southeast Dermatology Specialists"/>
    <x v="43"/>
    <d v="2020-06-29T00:00:00"/>
    <n v="48"/>
    <x v="333"/>
  </r>
  <r>
    <s v="The Dermatology Group  "/>
    <s v="The Dermatology Group"/>
    <x v="25"/>
    <d v="2020-06-29T00:00:00"/>
    <n v="28"/>
    <x v="333"/>
  </r>
  <r>
    <s v="NULL"/>
    <s v="Unknown Practice"/>
    <x v="68"/>
    <d v="2020-06-27T00:00:00"/>
    <n v="1"/>
    <x v="334"/>
  </r>
  <r>
    <s v="North Pacific Dermatology"/>
    <s v="North Pacific Dermatology"/>
    <x v="4"/>
    <d v="2020-06-26T00:00:00"/>
    <n v="19"/>
    <x v="335"/>
  </r>
  <r>
    <s v="North Pacific Dermatology"/>
    <s v="North Pacific Dermatology"/>
    <x v="33"/>
    <d v="2020-06-26T00:00:00"/>
    <n v="22"/>
    <x v="335"/>
  </r>
  <r>
    <s v="Northeast Dermatology Associates"/>
    <s v="Northeast Dermatology Associates"/>
    <x v="38"/>
    <d v="2020-06-26T00:00:00"/>
    <n v="79"/>
    <x v="335"/>
  </r>
  <r>
    <s v="Northeast Dermatology Associates"/>
    <s v="Northeast Dermatology Associates"/>
    <x v="55"/>
    <d v="2020-06-26T00:00:00"/>
    <n v="6"/>
    <x v="335"/>
  </r>
  <r>
    <s v="Northeast Dermatology Associates"/>
    <s v="South Shore Skin Center"/>
    <x v="57"/>
    <d v="2020-06-26T00:00:00"/>
    <n v="54"/>
    <x v="335"/>
  </r>
  <r>
    <s v="Northeast Dermatology Associates"/>
    <s v="South Shore Skin Center"/>
    <x v="9"/>
    <d v="2020-06-26T00:00:00"/>
    <n v="90"/>
    <x v="335"/>
  </r>
  <r>
    <s v="Pacific Dermatology Specialists"/>
    <s v="Pacific Dermatology Specialists"/>
    <x v="42"/>
    <d v="2020-06-26T00:00:00"/>
    <n v="31"/>
    <x v="335"/>
  </r>
  <r>
    <s v="Semler Dermatology"/>
    <s v="Semler Dermatology"/>
    <x v="61"/>
    <d v="2020-06-26T00:00:00"/>
    <n v="34"/>
    <x v="335"/>
  </r>
  <r>
    <s v="Southeast Dermatology Specialists  "/>
    <s v="Southeast Dermatology Specialists"/>
    <x v="62"/>
    <d v="2020-06-26T00:00:00"/>
    <n v="27"/>
    <x v="335"/>
  </r>
  <r>
    <s v="The Dermatology Group  "/>
    <s v="The Dermatology Group"/>
    <x v="25"/>
    <d v="2020-06-26T00:00:00"/>
    <n v="39"/>
    <x v="335"/>
  </r>
  <r>
    <s v="Southeast Dermatology Specialists  "/>
    <s v="Southeast Dermatology Specialists"/>
    <x v="43"/>
    <d v="2020-06-26T00:00:00"/>
    <n v="46"/>
    <x v="335"/>
  </r>
  <r>
    <s v="Pacific Dermatology Specialists"/>
    <s v="Pacific Dermatology Specialists"/>
    <x v="41"/>
    <d v="2020-06-26T00:00:00"/>
    <n v="43"/>
    <x v="335"/>
  </r>
  <r>
    <s v="Northeast Dermatology Associates"/>
    <s v="Northeast Dermatology Associates"/>
    <x v="67"/>
    <d v="2020-06-26T00:00:00"/>
    <n v="19"/>
    <x v="335"/>
  </r>
  <r>
    <s v="Northeast Dermatology Associates"/>
    <s v="Northeast Dermatology Associates"/>
    <x v="54"/>
    <d v="2020-06-26T00:00:00"/>
    <n v="35"/>
    <x v="335"/>
  </r>
  <r>
    <s v="Northeast Dermatology Associates"/>
    <s v="Northeast Dermatology Associates"/>
    <x v="37"/>
    <d v="2020-06-26T00:00:00"/>
    <n v="61"/>
    <x v="335"/>
  </r>
  <r>
    <s v="The Dermatology Group  "/>
    <s v="The Dermatology Group"/>
    <x v="24"/>
    <d v="2020-06-26T00:00:00"/>
    <n v="91"/>
    <x v="335"/>
  </r>
  <r>
    <s v="Northeast Dermatology Associates"/>
    <s v="Northeast Dermatology Associates"/>
    <x v="71"/>
    <d v="2020-06-26T00:00:00"/>
    <n v="1"/>
    <x v="335"/>
  </r>
  <r>
    <s v="Northeast Dermatology Associates"/>
    <s v="Northeast Dermatology Associates"/>
    <x v="22"/>
    <d v="2020-06-26T00:00:00"/>
    <n v="78"/>
    <x v="335"/>
  </r>
  <r>
    <s v="North Pacific Dermatology"/>
    <s v="Eastside Dermatology"/>
    <x v="3"/>
    <d v="2020-06-26T00:00:00"/>
    <n v="41"/>
    <x v="335"/>
  </r>
  <r>
    <s v="Northeast Dermatology Associates"/>
    <s v="Northeast Dermatology Associates"/>
    <x v="5"/>
    <d v="2020-06-26T00:00:00"/>
    <n v="64"/>
    <x v="335"/>
  </r>
  <r>
    <s v="Northeast Dermatology Associates"/>
    <s v="Brookline Dermatology Associates"/>
    <x v="17"/>
    <d v="2020-06-26T00:00:00"/>
    <n v="34"/>
    <x v="335"/>
  </r>
  <r>
    <s v="The Dermatology Group  "/>
    <s v="The Dermatology Group"/>
    <x v="26"/>
    <d v="2020-06-26T00:00:00"/>
    <n v="30"/>
    <x v="335"/>
  </r>
  <r>
    <s v="The Dermatology Group  "/>
    <s v="Swan Dermatology &amp; Aesthetics"/>
    <x v="11"/>
    <d v="2020-06-26T00:00:00"/>
    <n v="37"/>
    <x v="335"/>
  </r>
  <r>
    <s v="Northeast Dermatology Associates"/>
    <s v="South Shore Skin Center"/>
    <x v="10"/>
    <d v="2020-06-26T00:00:00"/>
    <n v="2"/>
    <x v="335"/>
  </r>
  <r>
    <s v="Northeast Dermatology Associates"/>
    <s v="Northeast Dermatology Associates"/>
    <x v="35"/>
    <d v="2020-06-26T00:00:00"/>
    <n v="31"/>
    <x v="335"/>
  </r>
  <r>
    <s v="Northeast Dermatology Associates"/>
    <s v="Northeast Dermatology Associates"/>
    <x v="36"/>
    <d v="2020-06-26T00:00:00"/>
    <n v="25"/>
    <x v="335"/>
  </r>
  <r>
    <s v="Northeast Dermatology Associates"/>
    <s v="Northeast Dermatology Associates"/>
    <x v="21"/>
    <d v="2020-06-26T00:00:00"/>
    <n v="26"/>
    <x v="335"/>
  </r>
  <r>
    <s v="Northeast Dermatology Associates"/>
    <s v="Brookline Dermatology Associates"/>
    <x v="16"/>
    <d v="2020-06-26T00:00:00"/>
    <n v="21"/>
    <x v="335"/>
  </r>
  <r>
    <s v="Northeast Dermatology Associates"/>
    <s v="Northeast Dermatology Associates"/>
    <x v="18"/>
    <d v="2020-06-26T00:00:00"/>
    <n v="1"/>
    <x v="335"/>
  </r>
  <r>
    <s v="Northeast Dermatology Associates"/>
    <s v="Dermatology of Cape Cod"/>
    <x v="34"/>
    <d v="2020-06-26T00:00:00"/>
    <n v="31"/>
    <x v="335"/>
  </r>
  <r>
    <s v="North Pacific Dermatology"/>
    <s v="Eastside Dermatology"/>
    <x v="3"/>
    <d v="2020-06-25T00:00:00"/>
    <n v="39"/>
    <x v="336"/>
  </r>
  <r>
    <s v="Northeast Dermatology Associates"/>
    <s v="Northeast Dermatology Associates"/>
    <x v="38"/>
    <d v="2020-06-25T00:00:00"/>
    <n v="79"/>
    <x v="336"/>
  </r>
  <r>
    <s v="Northeast Dermatology Associates"/>
    <s v="Northeast Dermatology Associates"/>
    <x v="67"/>
    <d v="2020-06-25T00:00:00"/>
    <n v="21"/>
    <x v="336"/>
  </r>
  <r>
    <s v="Pacific Dermatology Specialists"/>
    <s v="Pacific Dermatology Specialists"/>
    <x v="65"/>
    <d v="2020-06-25T00:00:00"/>
    <n v="17"/>
    <x v="336"/>
  </r>
  <r>
    <s v="Southeast Dermatology Specialists  "/>
    <s v="Southeast Dermatology Specialists"/>
    <x v="43"/>
    <d v="2020-06-25T00:00:00"/>
    <n v="50"/>
    <x v="336"/>
  </r>
  <r>
    <s v="The Dermatology Group  "/>
    <s v="The Dermatology Group"/>
    <x v="24"/>
    <d v="2020-06-25T00:00:00"/>
    <n v="177"/>
    <x v="336"/>
  </r>
  <r>
    <s v="The Dermatology Group  "/>
    <s v="The Dermatology Group"/>
    <x v="45"/>
    <d v="2020-06-25T00:00:00"/>
    <n v="20"/>
    <x v="336"/>
  </r>
  <r>
    <s v="The Dermatology Group  "/>
    <s v="The Dermatology Group"/>
    <x v="25"/>
    <d v="2020-06-25T00:00:00"/>
    <n v="47"/>
    <x v="336"/>
  </r>
  <r>
    <s v="North Pacific Dermatology"/>
    <s v="North Pacific Dermatology"/>
    <x v="4"/>
    <d v="2020-06-25T00:00:00"/>
    <n v="13"/>
    <x v="336"/>
  </r>
  <r>
    <s v="North Pacific Dermatology"/>
    <s v="Eastside Dermatology"/>
    <x v="85"/>
    <d v="2020-06-25T00:00:00"/>
    <n v="1"/>
    <x v="336"/>
  </r>
  <r>
    <s v="NULL"/>
    <s v="Unknown Practice"/>
    <x v="68"/>
    <d v="2020-06-25T00:00:00"/>
    <n v="5"/>
    <x v="336"/>
  </r>
  <r>
    <s v="Northeast Dermatology Associates"/>
    <s v="Northeast Dermatology Associates"/>
    <x v="19"/>
    <d v="2020-06-25T00:00:00"/>
    <n v="41"/>
    <x v="336"/>
  </r>
  <r>
    <s v="Northeast Dermatology Associates"/>
    <s v="Northeast Dermatology Associates"/>
    <x v="6"/>
    <d v="2020-06-25T00:00:00"/>
    <n v="39"/>
    <x v="336"/>
  </r>
  <r>
    <s v="Northeast Dermatology Associates"/>
    <s v="Northeast Dermatology Associates"/>
    <x v="54"/>
    <d v="2020-06-25T00:00:00"/>
    <n v="40"/>
    <x v="336"/>
  </r>
  <r>
    <s v="The Dermatology Group  "/>
    <s v="Swan Dermatology &amp; Aesthetics"/>
    <x v="11"/>
    <d v="2020-06-25T00:00:00"/>
    <n v="38"/>
    <x v="336"/>
  </r>
  <r>
    <s v="The Dermatology Group  "/>
    <s v="The Dermatology Group"/>
    <x v="76"/>
    <d v="2020-06-25T00:00:00"/>
    <n v="23"/>
    <x v="336"/>
  </r>
  <r>
    <s v="The Dermatology Group  "/>
    <s v="The Dermatology Group"/>
    <x v="64"/>
    <d v="2020-06-25T00:00:00"/>
    <n v="32"/>
    <x v="336"/>
  </r>
  <r>
    <s v="The Dermatology Group  "/>
    <s v="The Dermatology Group"/>
    <x v="26"/>
    <d v="2020-06-25T00:00:00"/>
    <n v="68"/>
    <x v="336"/>
  </r>
  <r>
    <s v="Northeast Dermatology Associates"/>
    <s v="South Shore Skin Center"/>
    <x v="10"/>
    <d v="2020-06-25T00:00:00"/>
    <n v="5"/>
    <x v="336"/>
  </r>
  <r>
    <s v="Northeast Dermatology Associates"/>
    <s v="South Shore Skin Center"/>
    <x v="9"/>
    <d v="2020-06-25T00:00:00"/>
    <n v="134"/>
    <x v="336"/>
  </r>
  <r>
    <s v="Semler Dermatology"/>
    <s v="Semler Dermatology"/>
    <x v="61"/>
    <d v="2020-06-25T00:00:00"/>
    <n v="67"/>
    <x v="336"/>
  </r>
  <r>
    <s v="Northeast Dermatology Associates"/>
    <s v="Northeast Dermatology Associates"/>
    <x v="71"/>
    <d v="2020-06-25T00:00:00"/>
    <n v="2"/>
    <x v="336"/>
  </r>
  <r>
    <s v="Northeast Dermatology Associates"/>
    <s v="Northeast Dermatology Associates"/>
    <x v="21"/>
    <d v="2020-06-25T00:00:00"/>
    <n v="27"/>
    <x v="336"/>
  </r>
  <r>
    <s v="Northeast Dermatology Associates"/>
    <s v="Northeast Dermatology Associates"/>
    <x v="22"/>
    <d v="2020-06-25T00:00:00"/>
    <n v="80"/>
    <x v="336"/>
  </r>
  <r>
    <s v="Northeast Dermatology Associates"/>
    <s v="Northeast Dermatology Associates"/>
    <x v="55"/>
    <d v="2020-06-25T00:00:00"/>
    <n v="36"/>
    <x v="336"/>
  </r>
  <r>
    <s v="Northeast Dermatology Associates"/>
    <s v="Northeast Dermatology Associates"/>
    <x v="53"/>
    <d v="2020-06-25T00:00:00"/>
    <n v="40"/>
    <x v="336"/>
  </r>
  <r>
    <s v="Northeast Dermatology Associates"/>
    <s v="Northeast Dermatology Associates"/>
    <x v="18"/>
    <d v="2020-06-25T00:00:00"/>
    <n v="87"/>
    <x v="336"/>
  </r>
  <r>
    <s v="Northeast Dermatology Associates"/>
    <s v="Brookline Dermatology Associates"/>
    <x v="17"/>
    <d v="2020-06-25T00:00:00"/>
    <n v="36"/>
    <x v="336"/>
  </r>
  <r>
    <s v="Northeast Dermatology Associates"/>
    <s v="Brookline Dermatology Associates"/>
    <x v="16"/>
    <d v="2020-06-25T00:00:00"/>
    <n v="36"/>
    <x v="336"/>
  </r>
  <r>
    <s v="North Pacific Dermatology"/>
    <s v="North Pacific Dermatology"/>
    <x v="33"/>
    <d v="2020-06-25T00:00:00"/>
    <n v="52"/>
    <x v="336"/>
  </r>
  <r>
    <s v="Southeast Dermatology Specialists  "/>
    <s v="Southeast Dermatology Specialists"/>
    <x v="62"/>
    <d v="2020-06-25T00:00:00"/>
    <n v="51"/>
    <x v="336"/>
  </r>
  <r>
    <s v="Northeast Dermatology Associates"/>
    <s v="Northeast Dermatology Associates"/>
    <x v="40"/>
    <d v="2020-06-25T00:00:00"/>
    <n v="15"/>
    <x v="336"/>
  </r>
  <r>
    <s v="Northeast Dermatology Associates"/>
    <s v="South Shore Skin Center"/>
    <x v="57"/>
    <d v="2020-06-25T00:00:00"/>
    <n v="92"/>
    <x v="336"/>
  </r>
  <r>
    <s v="Pacific Dermatology Specialists"/>
    <s v="Pacific Dermatology Specialists"/>
    <x v="41"/>
    <d v="2020-06-25T00:00:00"/>
    <n v="42"/>
    <x v="336"/>
  </r>
  <r>
    <s v="Northeast Dermatology Associates"/>
    <s v="Northeast Dermatology Associates"/>
    <x v="8"/>
    <d v="2020-06-25T00:00:00"/>
    <n v="27"/>
    <x v="336"/>
  </r>
  <r>
    <s v="Pacific Dermatology Specialists"/>
    <s v="Pacific Dermatology Specialists"/>
    <x v="59"/>
    <d v="2020-06-25T00:00:00"/>
    <n v="25"/>
    <x v="336"/>
  </r>
  <r>
    <s v="Northeast Dermatology Associates"/>
    <s v="Northeast Dermatology Associates"/>
    <x v="35"/>
    <d v="2020-06-25T00:00:00"/>
    <n v="68"/>
    <x v="336"/>
  </r>
  <r>
    <s v="Northeast Dermatology Associates"/>
    <s v="Northeast Dermatology Associates"/>
    <x v="36"/>
    <d v="2020-06-25T00:00:00"/>
    <n v="73"/>
    <x v="336"/>
  </r>
  <r>
    <s v="Northeast Dermatology Associates"/>
    <s v="Northeast Dermatology Associates"/>
    <x v="39"/>
    <d v="2020-06-25T00:00:00"/>
    <n v="5"/>
    <x v="336"/>
  </r>
  <r>
    <s v="Northeast Dermatology Associates"/>
    <s v="Northeast Dermatology Associates"/>
    <x v="7"/>
    <d v="2020-06-25T00:00:00"/>
    <n v="28"/>
    <x v="336"/>
  </r>
  <r>
    <s v="Northeast Dermatology Associates"/>
    <s v="Northeast Dermatology Associates"/>
    <x v="37"/>
    <d v="2020-06-25T00:00:00"/>
    <n v="75"/>
    <x v="336"/>
  </r>
  <r>
    <s v="Northeast Dermatology Associates"/>
    <s v="Dermatology of Cape Cod"/>
    <x v="34"/>
    <d v="2020-06-25T00:00:00"/>
    <n v="96"/>
    <x v="336"/>
  </r>
  <r>
    <s v="Northeast Dermatology Associates"/>
    <s v="Northeast Dermatology Associates"/>
    <x v="5"/>
    <d v="2020-06-25T00:00:00"/>
    <n v="59"/>
    <x v="336"/>
  </r>
  <r>
    <s v="Northeast Dermatology Associates"/>
    <s v="Northeast Dermatology Associates"/>
    <x v="18"/>
    <d v="2020-06-24T00:00:00"/>
    <n v="79"/>
    <x v="337"/>
  </r>
  <r>
    <s v="Northeast Dermatology Associates"/>
    <s v="Brookline Dermatology Associates"/>
    <x v="16"/>
    <d v="2020-06-24T00:00:00"/>
    <n v="39"/>
    <x v="337"/>
  </r>
  <r>
    <s v="Northeast Dermatology Associates"/>
    <s v="Brookline Dermatology Associates"/>
    <x v="17"/>
    <d v="2020-06-24T00:00:00"/>
    <n v="40"/>
    <x v="337"/>
  </r>
  <r>
    <s v="Northeast Dermatology Associates"/>
    <s v="Northeast Dermatology Associates"/>
    <x v="22"/>
    <d v="2020-06-24T00:00:00"/>
    <n v="60"/>
    <x v="337"/>
  </r>
  <r>
    <s v="Northeast Dermatology Associates"/>
    <s v="South Shore Skin Center"/>
    <x v="10"/>
    <d v="2020-06-24T00:00:00"/>
    <n v="10"/>
    <x v="337"/>
  </r>
  <r>
    <s v="The Dermatology Group  "/>
    <s v="The Dermatology Group"/>
    <x v="25"/>
    <d v="2020-06-24T00:00:00"/>
    <n v="57"/>
    <x v="337"/>
  </r>
  <r>
    <s v="The Dermatology Group  "/>
    <s v="The Dermatology Group"/>
    <x v="26"/>
    <d v="2020-06-24T00:00:00"/>
    <n v="42"/>
    <x v="337"/>
  </r>
  <r>
    <s v="The Dermatology Group  "/>
    <s v="The Dermatology Group"/>
    <x v="24"/>
    <d v="2020-06-24T00:00:00"/>
    <n v="161"/>
    <x v="337"/>
  </r>
  <r>
    <s v="Northeast Dermatology Associates"/>
    <s v="Northeast Dermatology Associates"/>
    <x v="8"/>
    <d v="2020-06-24T00:00:00"/>
    <n v="64"/>
    <x v="337"/>
  </r>
  <r>
    <s v="The Dermatology Group  "/>
    <s v="Swan Dermatology &amp; Aesthetics"/>
    <x v="11"/>
    <d v="2020-06-24T00:00:00"/>
    <n v="43"/>
    <x v="337"/>
  </r>
  <r>
    <s v="Northeast Dermatology Associates"/>
    <s v="Northeast Dermatology Associates"/>
    <x v="5"/>
    <d v="2020-06-24T00:00:00"/>
    <n v="55"/>
    <x v="337"/>
  </r>
  <r>
    <s v="North Pacific Dermatology"/>
    <s v="North Pacific Dermatology"/>
    <x v="4"/>
    <d v="2020-06-24T00:00:00"/>
    <n v="14"/>
    <x v="337"/>
  </r>
  <r>
    <s v="North Pacific Dermatology"/>
    <s v="Eastside Dermatology"/>
    <x v="3"/>
    <d v="2020-06-24T00:00:00"/>
    <n v="48"/>
    <x v="337"/>
  </r>
  <r>
    <s v="Northeast Dermatology Associates"/>
    <s v="Northeast Dermatology Associates"/>
    <x v="7"/>
    <d v="2020-06-24T00:00:00"/>
    <n v="27"/>
    <x v="337"/>
  </r>
  <r>
    <s v="Pacific Dermatology Specialists"/>
    <s v="Pacific Dermatology Specialists"/>
    <x v="41"/>
    <d v="2020-06-24T00:00:00"/>
    <n v="14"/>
    <x v="337"/>
  </r>
  <r>
    <s v="Southeast Dermatology Specialists  "/>
    <s v="Southeast Dermatology Specialists"/>
    <x v="43"/>
    <d v="2020-06-24T00:00:00"/>
    <n v="46"/>
    <x v="337"/>
  </r>
  <r>
    <s v="Northeast Dermatology Associates"/>
    <s v="Northeast Dermatology Associates"/>
    <x v="67"/>
    <d v="2020-06-24T00:00:00"/>
    <n v="44"/>
    <x v="337"/>
  </r>
  <r>
    <s v="Northeast Dermatology Associates"/>
    <s v="Northeast Dermatology Associates"/>
    <x v="36"/>
    <d v="2020-06-24T00:00:00"/>
    <n v="68"/>
    <x v="337"/>
  </r>
  <r>
    <s v="Northeast Dermatology Associates"/>
    <s v="Northeast Dermatology Associates"/>
    <x v="39"/>
    <d v="2020-06-24T00:00:00"/>
    <n v="20"/>
    <x v="337"/>
  </r>
  <r>
    <s v="Northeast Dermatology Associates"/>
    <s v="Northeast Dermatology Associates"/>
    <x v="38"/>
    <d v="2020-06-24T00:00:00"/>
    <n v="30"/>
    <x v="337"/>
  </r>
  <r>
    <s v="Northeast Dermatology Associates"/>
    <s v="Northeast Dermatology Associates"/>
    <x v="37"/>
    <d v="2020-06-24T00:00:00"/>
    <n v="102"/>
    <x v="337"/>
  </r>
  <r>
    <s v="North Pacific Dermatology"/>
    <s v="North Pacific Dermatology"/>
    <x v="33"/>
    <d v="2020-06-24T00:00:00"/>
    <n v="64"/>
    <x v="337"/>
  </r>
  <r>
    <s v="Northeast Dermatology Associates"/>
    <s v="Dermatology of Cape Cod"/>
    <x v="34"/>
    <d v="2020-06-24T00:00:00"/>
    <n v="96"/>
    <x v="337"/>
  </r>
  <r>
    <s v="The Dermatology Group  "/>
    <s v="The Dermatology Group"/>
    <x v="76"/>
    <d v="2020-06-24T00:00:00"/>
    <n v="48"/>
    <x v="337"/>
  </r>
  <r>
    <s v="Southeast Dermatology Specialists  "/>
    <s v="Southeast Dermatology Specialists"/>
    <x v="62"/>
    <d v="2020-06-24T00:00:00"/>
    <n v="66"/>
    <x v="337"/>
  </r>
  <r>
    <s v="Pacific Dermatology Specialists"/>
    <s v="Pacific Dermatology Specialists"/>
    <x v="42"/>
    <d v="2020-06-24T00:00:00"/>
    <n v="29"/>
    <x v="337"/>
  </r>
  <r>
    <s v="Semler Dermatology"/>
    <s v="Semler Dermatology"/>
    <x v="61"/>
    <d v="2020-06-24T00:00:00"/>
    <n v="77"/>
    <x v="337"/>
  </r>
  <r>
    <s v="Pacific Dermatology Specialists"/>
    <s v="Pacific Dermatology Specialists"/>
    <x v="59"/>
    <d v="2020-06-24T00:00:00"/>
    <n v="28"/>
    <x v="337"/>
  </r>
  <r>
    <s v="Northeast Dermatology Associates"/>
    <s v="South Shore Skin Center"/>
    <x v="9"/>
    <d v="2020-06-24T00:00:00"/>
    <n v="92"/>
    <x v="337"/>
  </r>
  <r>
    <s v="Northeast Dermatology Associates"/>
    <s v="South Shore Skin Center"/>
    <x v="57"/>
    <d v="2020-06-24T00:00:00"/>
    <n v="93"/>
    <x v="337"/>
  </r>
  <r>
    <s v="Northeast Dermatology Associates"/>
    <s v="Northeast Dermatology Associates"/>
    <x v="54"/>
    <d v="2020-06-24T00:00:00"/>
    <n v="40"/>
    <x v="337"/>
  </r>
  <r>
    <s v="Northeast Dermatology Associates"/>
    <s v="Northeast Dermatology Associates"/>
    <x v="53"/>
    <d v="2020-06-24T00:00:00"/>
    <n v="79"/>
    <x v="337"/>
  </r>
  <r>
    <s v="Northeast Dermatology Associates"/>
    <s v="Northeast Dermatology Associates"/>
    <x v="55"/>
    <d v="2020-06-24T00:00:00"/>
    <n v="22"/>
    <x v="337"/>
  </r>
  <r>
    <s v="Northeast Dermatology Associates"/>
    <s v="Northeast Dermatology Associates"/>
    <x v="56"/>
    <d v="2020-06-24T00:00:00"/>
    <n v="2"/>
    <x v="337"/>
  </r>
  <r>
    <s v="Northeast Dermatology Associates"/>
    <s v="Northeast Dermatology Associates"/>
    <x v="71"/>
    <d v="2020-06-24T00:00:00"/>
    <n v="4"/>
    <x v="337"/>
  </r>
  <r>
    <s v="Northeast Dermatology Associates"/>
    <s v="Northeast Dermatology Associates"/>
    <x v="7"/>
    <d v="2020-06-23T00:00:00"/>
    <n v="50"/>
    <x v="338"/>
  </r>
  <r>
    <s v="Northeast Dermatology Associates"/>
    <s v="Northeast Dermatology Associates"/>
    <x v="35"/>
    <d v="2020-06-23T00:00:00"/>
    <n v="68"/>
    <x v="338"/>
  </r>
  <r>
    <s v="Northeast Dermatology Associates"/>
    <s v="Northeast Dermatology Associates"/>
    <x v="36"/>
    <d v="2020-06-23T00:00:00"/>
    <n v="74"/>
    <x v="338"/>
  </r>
  <r>
    <s v="Northeast Dermatology Associates"/>
    <s v="Dermatology of Cape Cod"/>
    <x v="34"/>
    <d v="2020-06-23T00:00:00"/>
    <n v="82"/>
    <x v="338"/>
  </r>
  <r>
    <s v="Northeast Dermatology Associates"/>
    <s v="Northeast Dermatology Associates"/>
    <x v="5"/>
    <d v="2020-06-23T00:00:00"/>
    <n v="109"/>
    <x v="338"/>
  </r>
  <r>
    <s v="Northeast Dermatology Associates"/>
    <s v="Brookline Dermatology Associates"/>
    <x v="16"/>
    <d v="2020-06-23T00:00:00"/>
    <n v="38"/>
    <x v="338"/>
  </r>
  <r>
    <s v="Northeast Dermatology Associates"/>
    <s v="Northeast Dermatology Associates"/>
    <x v="8"/>
    <d v="2020-06-23T00:00:00"/>
    <n v="56"/>
    <x v="338"/>
  </r>
  <r>
    <s v="Northeast Dermatology Associates"/>
    <s v="South Shore Skin Center"/>
    <x v="10"/>
    <d v="2020-06-23T00:00:00"/>
    <n v="12"/>
    <x v="338"/>
  </r>
  <r>
    <s v="Pacific Dermatology Specialists"/>
    <s v="Pacific Dermatology Specialists"/>
    <x v="41"/>
    <d v="2020-06-23T00:00:00"/>
    <n v="17"/>
    <x v="338"/>
  </r>
  <r>
    <s v="Southeast Dermatology Specialists  "/>
    <s v="Southeast Dermatology Specialists"/>
    <x v="81"/>
    <d v="2020-06-23T00:00:00"/>
    <n v="1"/>
    <x v="338"/>
  </r>
  <r>
    <s v="The Dermatology Group  "/>
    <s v="Swan Dermatology &amp; Aesthetics"/>
    <x v="11"/>
    <d v="2020-06-23T00:00:00"/>
    <n v="40"/>
    <x v="338"/>
  </r>
  <r>
    <s v="The Dermatology Group  "/>
    <s v="The Dermatology Group"/>
    <x v="26"/>
    <d v="2020-06-23T00:00:00"/>
    <n v="44"/>
    <x v="338"/>
  </r>
  <r>
    <s v="Northeast Dermatology Associates"/>
    <s v="Northeast Dermatology Associates"/>
    <x v="18"/>
    <d v="2020-06-23T00:00:00"/>
    <n v="31"/>
    <x v="338"/>
  </r>
  <r>
    <s v="Northeast Dermatology Associates"/>
    <s v="Northeast Dermatology Associates"/>
    <x v="71"/>
    <d v="2020-06-23T00:00:00"/>
    <n v="1"/>
    <x v="338"/>
  </r>
  <r>
    <s v="Northeast Dermatology Associates"/>
    <s v="Northeast Dermatology Associates"/>
    <x v="22"/>
    <d v="2020-06-23T00:00:00"/>
    <n v="64"/>
    <x v="338"/>
  </r>
  <r>
    <s v="Southeast Dermatology Specialists  "/>
    <s v="Southeast Dermatology Specialists"/>
    <x v="62"/>
    <d v="2020-06-23T00:00:00"/>
    <n v="22"/>
    <x v="338"/>
  </r>
  <r>
    <s v="Pacific Dermatology Specialists"/>
    <s v="Pacific Dermatology Specialists"/>
    <x v="60"/>
    <d v="2020-06-23T00:00:00"/>
    <n v="23"/>
    <x v="338"/>
  </r>
  <r>
    <s v="The Dermatology Group  "/>
    <s v="The Dermatology Group"/>
    <x v="24"/>
    <d v="2020-06-23T00:00:00"/>
    <n v="214"/>
    <x v="338"/>
  </r>
  <r>
    <s v="Northeast Dermatology Associates"/>
    <s v="Northeast Dermatology Associates"/>
    <x v="37"/>
    <d v="2020-06-23T00:00:00"/>
    <n v="84"/>
    <x v="338"/>
  </r>
  <r>
    <s v="Northeast Dermatology Associates"/>
    <s v="Northeast Dermatology Associates"/>
    <x v="39"/>
    <d v="2020-06-23T00:00:00"/>
    <n v="24"/>
    <x v="338"/>
  </r>
  <r>
    <s v="Northeast Dermatology Associates"/>
    <s v="Northeast Dermatology Associates"/>
    <x v="54"/>
    <d v="2020-06-23T00:00:00"/>
    <n v="19"/>
    <x v="338"/>
  </r>
  <r>
    <s v="Northeast Dermatology Associates"/>
    <s v="Northeast Dermatology Associates"/>
    <x v="19"/>
    <d v="2020-06-23T00:00:00"/>
    <n v="27"/>
    <x v="338"/>
  </r>
  <r>
    <s v="NULL"/>
    <s v="Unknown Practice"/>
    <x v="68"/>
    <d v="2020-06-23T00:00:00"/>
    <n v="15"/>
    <x v="338"/>
  </r>
  <r>
    <s v="Semler Dermatology"/>
    <s v="Semler Dermatology"/>
    <x v="61"/>
    <d v="2020-06-23T00:00:00"/>
    <n v="89"/>
    <x v="338"/>
  </r>
  <r>
    <s v="Pacific Dermatology Specialists"/>
    <s v="Pacific Dermatology Specialists"/>
    <x v="59"/>
    <d v="2020-06-23T00:00:00"/>
    <n v="2"/>
    <x v="338"/>
  </r>
  <r>
    <s v="Pacific Dermatology Specialists"/>
    <s v="Pacific Dermatology Specialists"/>
    <x v="72"/>
    <d v="2020-06-23T00:00:00"/>
    <n v="19"/>
    <x v="338"/>
  </r>
  <r>
    <s v="The Dermatology Group  "/>
    <s v="The Dermatology Group"/>
    <x v="25"/>
    <d v="2020-06-23T00:00:00"/>
    <n v="56"/>
    <x v="338"/>
  </r>
  <r>
    <s v="The Dermatology Group  "/>
    <s v="The Dermatology Group"/>
    <x v="76"/>
    <d v="2020-06-23T00:00:00"/>
    <n v="56"/>
    <x v="338"/>
  </r>
  <r>
    <s v="Northeast Dermatology Associates"/>
    <s v="South Shore Skin Center"/>
    <x v="9"/>
    <d v="2020-06-23T00:00:00"/>
    <n v="90"/>
    <x v="338"/>
  </r>
  <r>
    <s v="Northeast Dermatology Associates"/>
    <s v="South Shore Skin Center"/>
    <x v="57"/>
    <d v="2020-06-23T00:00:00"/>
    <n v="140"/>
    <x v="338"/>
  </r>
  <r>
    <s v="Pacific Dermatology Specialists"/>
    <s v="Pacific Dermatology Specialists"/>
    <x v="42"/>
    <d v="2020-06-23T00:00:00"/>
    <n v="14"/>
    <x v="338"/>
  </r>
  <r>
    <s v="Southeast Dermatology Specialists  "/>
    <s v="Southeast Dermatology Specialists"/>
    <x v="43"/>
    <d v="2020-06-23T00:00:00"/>
    <n v="37"/>
    <x v="338"/>
  </r>
  <r>
    <s v="Northeast Dermatology Associates"/>
    <s v="Northeast Dermatology Associates"/>
    <x v="38"/>
    <d v="2020-06-23T00:00:00"/>
    <n v="65"/>
    <x v="338"/>
  </r>
  <r>
    <s v="Northeast Dermatology Associates"/>
    <s v="Northeast Dermatology Associates"/>
    <x v="67"/>
    <d v="2020-06-23T00:00:00"/>
    <n v="10"/>
    <x v="338"/>
  </r>
  <r>
    <s v="Northeast Dermatology Associates"/>
    <s v="Northeast Dermatology Associates"/>
    <x v="55"/>
    <d v="2020-06-23T00:00:00"/>
    <n v="24"/>
    <x v="338"/>
  </r>
  <r>
    <s v="Northeast Dermatology Associates"/>
    <s v="Northeast Dermatology Associates"/>
    <x v="53"/>
    <d v="2020-06-23T00:00:00"/>
    <n v="58"/>
    <x v="338"/>
  </r>
  <r>
    <s v="North Pacific Dermatology"/>
    <s v="North Pacific Dermatology"/>
    <x v="33"/>
    <d v="2020-06-23T00:00:00"/>
    <n v="54"/>
    <x v="338"/>
  </r>
  <r>
    <s v="North Pacific Dermatology"/>
    <s v="North Pacific Dermatology"/>
    <x v="4"/>
    <d v="2020-06-23T00:00:00"/>
    <n v="23"/>
    <x v="338"/>
  </r>
  <r>
    <s v="North Pacific Dermatology"/>
    <s v="Eastside Dermatology"/>
    <x v="3"/>
    <d v="2020-06-23T00:00:00"/>
    <n v="48"/>
    <x v="338"/>
  </r>
  <r>
    <s v="Northeast Dermatology Associates"/>
    <s v="Northeast Dermatology Associates"/>
    <x v="5"/>
    <d v="2020-06-22T00:00:00"/>
    <n v="49"/>
    <x v="339"/>
  </r>
  <r>
    <s v="Northeast Dermatology Associates"/>
    <s v="Northeast Dermatology Associates"/>
    <x v="54"/>
    <d v="2020-06-22T00:00:00"/>
    <n v="29"/>
    <x v="339"/>
  </r>
  <r>
    <s v="Northeast Dermatology Associates"/>
    <s v="Northeast Dermatology Associates"/>
    <x v="39"/>
    <d v="2020-06-22T00:00:00"/>
    <n v="31"/>
    <x v="339"/>
  </r>
  <r>
    <s v="Northeast Dermatology Associates"/>
    <s v="Northeast Dermatology Associates"/>
    <x v="37"/>
    <d v="2020-06-22T00:00:00"/>
    <n v="63"/>
    <x v="339"/>
  </r>
  <r>
    <s v="Northeast Dermatology Associates"/>
    <s v="Northeast Dermatology Associates"/>
    <x v="7"/>
    <d v="2020-06-22T00:00:00"/>
    <n v="21"/>
    <x v="339"/>
  </r>
  <r>
    <s v="Northeast Dermatology Associates"/>
    <s v="Northeast Dermatology Associates"/>
    <x v="71"/>
    <d v="2020-06-22T00:00:00"/>
    <n v="1"/>
    <x v="339"/>
  </r>
  <r>
    <s v="Pacific Dermatology Specialists"/>
    <s v="Pacific Dermatology Specialists"/>
    <x v="41"/>
    <d v="2020-06-22T00:00:00"/>
    <n v="10"/>
    <x v="339"/>
  </r>
  <r>
    <s v="Northeast Dermatology Associates"/>
    <s v="Northeast Dermatology Associates"/>
    <x v="8"/>
    <d v="2020-06-22T00:00:00"/>
    <n v="40"/>
    <x v="339"/>
  </r>
  <r>
    <s v="Pacific Dermatology Specialists"/>
    <s v="Pacific Dermatology Specialists"/>
    <x v="72"/>
    <d v="2020-06-22T00:00:00"/>
    <n v="16"/>
    <x v="339"/>
  </r>
  <r>
    <s v="Pacific Dermatology Specialists"/>
    <s v="Pacific Dermatology Specialists"/>
    <x v="59"/>
    <d v="2020-06-22T00:00:00"/>
    <n v="18"/>
    <x v="339"/>
  </r>
  <r>
    <s v="Northeast Dermatology Associates"/>
    <s v="South Shore Skin Center"/>
    <x v="57"/>
    <d v="2020-06-22T00:00:00"/>
    <n v="40"/>
    <x v="339"/>
  </r>
  <r>
    <s v="Pacific Dermatology Specialists"/>
    <s v="Pacific Dermatology Specialists"/>
    <x v="42"/>
    <d v="2020-06-22T00:00:00"/>
    <n v="3"/>
    <x v="339"/>
  </r>
  <r>
    <s v="Southeast Dermatology Specialists  "/>
    <s v="Southeast Dermatology Specialists"/>
    <x v="62"/>
    <d v="2020-06-22T00:00:00"/>
    <n v="51"/>
    <x v="339"/>
  </r>
  <r>
    <s v="Northeast Dermatology Associates"/>
    <s v="Northeast Dermatology Associates"/>
    <x v="18"/>
    <d v="2020-06-22T00:00:00"/>
    <n v="80"/>
    <x v="339"/>
  </r>
  <r>
    <s v="Northeast Dermatology Associates"/>
    <s v="Dermatology of Cape Cod"/>
    <x v="34"/>
    <d v="2020-06-22T00:00:00"/>
    <n v="76"/>
    <x v="339"/>
  </r>
  <r>
    <s v="North Pacific Dermatology"/>
    <s v="North Pacific Dermatology"/>
    <x v="33"/>
    <d v="2020-06-22T00:00:00"/>
    <n v="40"/>
    <x v="339"/>
  </r>
  <r>
    <s v="Northeast Dermatology Associates"/>
    <s v="Brookline Dermatology Associates"/>
    <x v="16"/>
    <d v="2020-06-22T00:00:00"/>
    <n v="1"/>
    <x v="339"/>
  </r>
  <r>
    <s v="Northeast Dermatology Associates"/>
    <s v="Northeast Dermatology Associates"/>
    <x v="36"/>
    <d v="2020-06-22T00:00:00"/>
    <n v="73"/>
    <x v="339"/>
  </r>
  <r>
    <s v="Northeast Dermatology Associates"/>
    <s v="Northeast Dermatology Associates"/>
    <x v="35"/>
    <d v="2020-06-22T00:00:00"/>
    <n v="60"/>
    <x v="339"/>
  </r>
  <r>
    <s v="Northeast Dermatology Associates"/>
    <s v="Northeast Dermatology Associates"/>
    <x v="55"/>
    <d v="2020-06-22T00:00:00"/>
    <n v="28"/>
    <x v="339"/>
  </r>
  <r>
    <s v="Northeast Dermatology Associates"/>
    <s v="Northeast Dermatology Associates"/>
    <x v="53"/>
    <d v="2020-06-22T00:00:00"/>
    <n v="35"/>
    <x v="339"/>
  </r>
  <r>
    <s v="Northeast Dermatology Associates"/>
    <s v="Northeast Dermatology Associates"/>
    <x v="38"/>
    <d v="2020-06-22T00:00:00"/>
    <n v="36"/>
    <x v="339"/>
  </r>
  <r>
    <s v="Northeast Dermatology Associates"/>
    <s v="Northeast Dermatology Associates"/>
    <x v="56"/>
    <d v="2020-06-22T00:00:00"/>
    <n v="2"/>
    <x v="339"/>
  </r>
  <r>
    <s v="Northeast Dermatology Associates"/>
    <s v="Northeast Dermatology Associates"/>
    <x v="21"/>
    <d v="2020-06-22T00:00:00"/>
    <n v="1"/>
    <x v="339"/>
  </r>
  <r>
    <s v="The Dermatology Group  "/>
    <s v="Swan Dermatology &amp; Aesthetics"/>
    <x v="11"/>
    <d v="2020-06-22T00:00:00"/>
    <n v="44"/>
    <x v="339"/>
  </r>
  <r>
    <s v="The Dermatology Group  "/>
    <s v="The Dermatology Group"/>
    <x v="76"/>
    <d v="2020-06-22T00:00:00"/>
    <n v="27"/>
    <x v="339"/>
  </r>
  <r>
    <s v="The Dermatology Group  "/>
    <s v="The Dermatology Group"/>
    <x v="26"/>
    <d v="2020-06-22T00:00:00"/>
    <n v="55"/>
    <x v="339"/>
  </r>
  <r>
    <s v="The Dermatology Group  "/>
    <s v="The Dermatology Group"/>
    <x v="77"/>
    <d v="2020-06-22T00:00:00"/>
    <n v="50"/>
    <x v="339"/>
  </r>
  <r>
    <s v="Semler Dermatology"/>
    <s v="Semler Dermatology"/>
    <x v="61"/>
    <d v="2020-06-22T00:00:00"/>
    <n v="64"/>
    <x v="339"/>
  </r>
  <r>
    <s v="Northeast Dermatology Associates"/>
    <s v="South Shore Skin Center"/>
    <x v="9"/>
    <d v="2020-06-22T00:00:00"/>
    <n v="82"/>
    <x v="339"/>
  </r>
  <r>
    <s v="Northeast Dermatology Associates"/>
    <s v="South Shore Skin Center"/>
    <x v="10"/>
    <d v="2020-06-22T00:00:00"/>
    <n v="5"/>
    <x v="339"/>
  </r>
  <r>
    <s v="Pacific Dermatology Specialists"/>
    <s v="Pacific Dermatology Specialists"/>
    <x v="65"/>
    <d v="2020-06-22T00:00:00"/>
    <n v="32"/>
    <x v="339"/>
  </r>
  <r>
    <s v="Northeast Dermatology Associates"/>
    <s v="Northeast Dermatology Associates"/>
    <x v="20"/>
    <d v="2020-06-22T00:00:00"/>
    <n v="22"/>
    <x v="339"/>
  </r>
  <r>
    <s v="North Pacific Dermatology"/>
    <s v="North Pacific Dermatology"/>
    <x v="68"/>
    <d v="2020-06-22T00:00:00"/>
    <n v="1"/>
    <x v="339"/>
  </r>
  <r>
    <s v="North Pacific Dermatology"/>
    <s v="North Pacific Dermatology"/>
    <x v="4"/>
    <d v="2020-06-22T00:00:00"/>
    <n v="13"/>
    <x v="339"/>
  </r>
  <r>
    <s v="The Dermatology Group  "/>
    <s v="The Dermatology Group"/>
    <x v="25"/>
    <d v="2020-06-22T00:00:00"/>
    <n v="27"/>
    <x v="339"/>
  </r>
  <r>
    <s v="The Dermatology Group  "/>
    <s v="The Dermatology Group"/>
    <x v="24"/>
    <d v="2020-06-22T00:00:00"/>
    <n v="176"/>
    <x v="339"/>
  </r>
  <r>
    <s v="Southeast Dermatology Specialists  "/>
    <s v="Southeast Dermatology Specialists"/>
    <x v="43"/>
    <d v="2020-06-22T00:00:00"/>
    <n v="71"/>
    <x v="339"/>
  </r>
  <r>
    <s v="Northeast Dermatology Associates"/>
    <s v="Brookline Dermatology Associates"/>
    <x v="17"/>
    <d v="2020-06-22T00:00:00"/>
    <n v="13"/>
    <x v="339"/>
  </r>
  <r>
    <s v="North Pacific Dermatology"/>
    <s v="Eastside Dermatology"/>
    <x v="3"/>
    <d v="2020-06-22T00:00:00"/>
    <n v="52"/>
    <x v="339"/>
  </r>
  <r>
    <s v="Northeast Dermatology Associates"/>
    <s v="Northeast Dermatology Associates"/>
    <x v="67"/>
    <d v="2020-06-22T00:00:00"/>
    <n v="46"/>
    <x v="339"/>
  </r>
  <r>
    <s v="Northeast Dermatology Associates"/>
    <s v="Northeast Dermatology Associates"/>
    <x v="22"/>
    <d v="2020-06-22T00:00:00"/>
    <n v="83"/>
    <x v="339"/>
  </r>
  <r>
    <s v="Northeast Dermatology Associates"/>
    <s v="Northeast Dermatology Associates"/>
    <x v="21"/>
    <d v="2020-06-21T00:00:00"/>
    <n v="1"/>
    <x v="340"/>
  </r>
  <r>
    <s v="Semler Dermatology"/>
    <s v="Semler Dermatology"/>
    <x v="61"/>
    <d v="2020-06-20T00:00:00"/>
    <n v="4"/>
    <x v="341"/>
  </r>
  <r>
    <s v="Northeast Dermatology Associates"/>
    <s v="Northeast Dermatology Associates"/>
    <x v="37"/>
    <d v="2020-06-20T00:00:00"/>
    <n v="10"/>
    <x v="341"/>
  </r>
  <r>
    <s v="Northeast Dermatology Associates"/>
    <s v="Northeast Dermatology Associates"/>
    <x v="21"/>
    <d v="2020-06-19T00:00:00"/>
    <n v="12"/>
    <x v="342"/>
  </r>
  <r>
    <s v="Northeast Dermatology Associates"/>
    <s v="Northeast Dermatology Associates"/>
    <x v="22"/>
    <d v="2020-06-19T00:00:00"/>
    <n v="46"/>
    <x v="342"/>
  </r>
  <r>
    <s v="Northeast Dermatology Associates"/>
    <s v="Brookline Dermatology Associates"/>
    <x v="17"/>
    <d v="2020-06-19T00:00:00"/>
    <n v="11"/>
    <x v="342"/>
  </r>
  <r>
    <s v="The Dermatology Group  "/>
    <s v="The Dermatology Group"/>
    <x v="24"/>
    <d v="2020-06-19T00:00:00"/>
    <n v="78"/>
    <x v="342"/>
  </r>
  <r>
    <s v="The Dermatology Group  "/>
    <s v="The Dermatology Group"/>
    <x v="25"/>
    <d v="2020-06-19T00:00:00"/>
    <n v="39"/>
    <x v="342"/>
  </r>
  <r>
    <s v="North Pacific Dermatology"/>
    <s v="North Pacific Dermatology"/>
    <x v="4"/>
    <d v="2020-06-19T00:00:00"/>
    <n v="25"/>
    <x v="342"/>
  </r>
  <r>
    <s v="North Pacific Dermatology"/>
    <s v="Eastside Dermatology"/>
    <x v="3"/>
    <d v="2020-06-19T00:00:00"/>
    <n v="38"/>
    <x v="342"/>
  </r>
  <r>
    <s v="Northeast Dermatology Associates"/>
    <s v="Northeast Dermatology Associates"/>
    <x v="5"/>
    <d v="2020-06-19T00:00:00"/>
    <n v="11"/>
    <x v="342"/>
  </r>
  <r>
    <s v="Northeast Dermatology Associates"/>
    <s v="South Shore Skin Center"/>
    <x v="10"/>
    <d v="2020-06-19T00:00:00"/>
    <n v="8"/>
    <x v="342"/>
  </r>
  <r>
    <s v="Northeast Dermatology Associates"/>
    <s v="South Shore Skin Center"/>
    <x v="9"/>
    <d v="2020-06-19T00:00:00"/>
    <n v="85"/>
    <x v="342"/>
  </r>
  <r>
    <s v="The Dermatology Group  "/>
    <s v="The Dermatology Group"/>
    <x v="26"/>
    <d v="2020-06-19T00:00:00"/>
    <n v="32"/>
    <x v="342"/>
  </r>
  <r>
    <s v="The Dermatology Group  "/>
    <s v="Swan Dermatology &amp; Aesthetics"/>
    <x v="11"/>
    <d v="2020-06-19T00:00:00"/>
    <n v="41"/>
    <x v="342"/>
  </r>
  <r>
    <s v="Pacific Dermatology Specialists"/>
    <s v="Pacific Dermatology Specialists"/>
    <x v="42"/>
    <d v="2020-06-19T00:00:00"/>
    <n v="25"/>
    <x v="342"/>
  </r>
  <r>
    <s v="Pacific Dermatology Specialists"/>
    <s v="Pacific Dermatology Specialists"/>
    <x v="41"/>
    <d v="2020-06-19T00:00:00"/>
    <n v="20"/>
    <x v="342"/>
  </r>
  <r>
    <s v="Southeast Dermatology Specialists  "/>
    <s v="Southeast Dermatology Specialists"/>
    <x v="43"/>
    <d v="2020-06-19T00:00:00"/>
    <n v="53"/>
    <x v="342"/>
  </r>
  <r>
    <s v="Northeast Dermatology Associates"/>
    <s v="South Shore Skin Center"/>
    <x v="57"/>
    <d v="2020-06-19T00:00:00"/>
    <n v="53"/>
    <x v="342"/>
  </r>
  <r>
    <s v="Northeast Dermatology Associates"/>
    <s v="Northeast Dermatology Associates"/>
    <x v="38"/>
    <d v="2020-06-19T00:00:00"/>
    <n v="54"/>
    <x v="342"/>
  </r>
  <r>
    <s v="Northeast Dermatology Associates"/>
    <s v="Northeast Dermatology Associates"/>
    <x v="35"/>
    <d v="2020-06-19T00:00:00"/>
    <n v="35"/>
    <x v="342"/>
  </r>
  <r>
    <s v="Northeast Dermatology Associates"/>
    <s v="Northeast Dermatology Associates"/>
    <x v="36"/>
    <d v="2020-06-19T00:00:00"/>
    <n v="53"/>
    <x v="342"/>
  </r>
  <r>
    <s v="Northeast Dermatology Associates"/>
    <s v="Brookline Dermatology Associates"/>
    <x v="16"/>
    <d v="2020-06-19T00:00:00"/>
    <n v="20"/>
    <x v="342"/>
  </r>
  <r>
    <s v="North Pacific Dermatology"/>
    <s v="North Pacific Dermatology"/>
    <x v="33"/>
    <d v="2020-06-19T00:00:00"/>
    <n v="24"/>
    <x v="342"/>
  </r>
  <r>
    <s v="Northeast Dermatology Associates"/>
    <s v="Dermatology of Cape Cod"/>
    <x v="34"/>
    <d v="2020-06-19T00:00:00"/>
    <n v="30"/>
    <x v="342"/>
  </r>
  <r>
    <s v="Northeast Dermatology Associates"/>
    <s v="Northeast Dermatology Associates"/>
    <x v="71"/>
    <d v="2020-06-19T00:00:00"/>
    <n v="3"/>
    <x v="342"/>
  </r>
  <r>
    <s v="Northeast Dermatology Associates"/>
    <s v="Northeast Dermatology Associates"/>
    <x v="37"/>
    <d v="2020-06-19T00:00:00"/>
    <n v="90"/>
    <x v="342"/>
  </r>
  <r>
    <s v="Northeast Dermatology Associates"/>
    <s v="Northeast Dermatology Associates"/>
    <x v="54"/>
    <d v="2020-06-19T00:00:00"/>
    <n v="31"/>
    <x v="342"/>
  </r>
  <r>
    <s v="Northeast Dermatology Associates"/>
    <s v="Northeast Dermatology Associates"/>
    <x v="55"/>
    <d v="2020-06-19T00:00:00"/>
    <n v="1"/>
    <x v="342"/>
  </r>
  <r>
    <s v="Pacific Dermatology Specialists"/>
    <s v="Pacific Dermatology Specialists"/>
    <x v="59"/>
    <d v="2020-06-19T00:00:00"/>
    <n v="26"/>
    <x v="342"/>
  </r>
  <r>
    <s v="Semler Dermatology"/>
    <s v="Semler Dermatology"/>
    <x v="61"/>
    <d v="2020-06-19T00:00:00"/>
    <n v="20"/>
    <x v="342"/>
  </r>
  <r>
    <s v="Southeast Dermatology Specialists  "/>
    <s v="Southeast Dermatology Specialists"/>
    <x v="62"/>
    <d v="2020-06-19T00:00:00"/>
    <n v="27"/>
    <x v="342"/>
  </r>
  <r>
    <s v="The Dermatology Group  "/>
    <s v="Swan Dermatology &amp; Aesthetics"/>
    <x v="11"/>
    <d v="2020-06-18T00:00:00"/>
    <n v="33"/>
    <x v="343"/>
  </r>
  <r>
    <s v="Pacific Dermatology Specialists"/>
    <s v="Pacific Dermatology Specialists"/>
    <x v="106"/>
    <d v="2020-06-18T00:00:00"/>
    <n v="1"/>
    <x v="343"/>
  </r>
  <r>
    <s v="Northeast Dermatology Associates"/>
    <s v="South Shore Skin Center"/>
    <x v="10"/>
    <d v="2020-06-18T00:00:00"/>
    <n v="8"/>
    <x v="343"/>
  </r>
  <r>
    <s v="The Dermatology Group  "/>
    <s v="The Dermatology Group"/>
    <x v="26"/>
    <d v="2020-06-18T00:00:00"/>
    <n v="62"/>
    <x v="343"/>
  </r>
  <r>
    <s v="Northeast Dermatology Associates"/>
    <s v="Northeast Dermatology Associates"/>
    <x v="35"/>
    <d v="2020-06-18T00:00:00"/>
    <n v="62"/>
    <x v="343"/>
  </r>
  <r>
    <s v="Northeast Dermatology Associates"/>
    <s v="Northeast Dermatology Associates"/>
    <x v="36"/>
    <d v="2020-06-18T00:00:00"/>
    <n v="79"/>
    <x v="343"/>
  </r>
  <r>
    <s v="Northeast Dermatology Associates"/>
    <s v="Northeast Dermatology Associates"/>
    <x v="21"/>
    <d v="2020-06-18T00:00:00"/>
    <n v="27"/>
    <x v="343"/>
  </r>
  <r>
    <s v="Northeast Dermatology Associates"/>
    <s v="Northeast Dermatology Associates"/>
    <x v="18"/>
    <d v="2020-06-18T00:00:00"/>
    <n v="96"/>
    <x v="343"/>
  </r>
  <r>
    <s v="Northeast Dermatology Associates"/>
    <s v="Dermatology of Cape Cod"/>
    <x v="34"/>
    <d v="2020-06-18T00:00:00"/>
    <n v="85"/>
    <x v="343"/>
  </r>
  <r>
    <s v="Northeast Dermatology Associates"/>
    <s v="Brookline Dermatology Associates"/>
    <x v="16"/>
    <d v="2020-06-18T00:00:00"/>
    <n v="39"/>
    <x v="343"/>
  </r>
  <r>
    <s v="NULL"/>
    <s v="Unknown Practice"/>
    <x v="68"/>
    <d v="2020-06-18T00:00:00"/>
    <n v="10"/>
    <x v="343"/>
  </r>
  <r>
    <s v="Northeast Dermatology Associates"/>
    <s v="Northeast Dermatology Associates"/>
    <x v="5"/>
    <d v="2020-06-18T00:00:00"/>
    <n v="70"/>
    <x v="343"/>
  </r>
  <r>
    <s v="Northeast Dermatology Associates"/>
    <s v="Brookline Dermatology Associates"/>
    <x v="17"/>
    <d v="2020-06-18T00:00:00"/>
    <n v="34"/>
    <x v="343"/>
  </r>
  <r>
    <s v="North Pacific Dermatology"/>
    <s v="Eastside Dermatology"/>
    <x v="3"/>
    <d v="2020-06-18T00:00:00"/>
    <n v="37"/>
    <x v="343"/>
  </r>
  <r>
    <s v="Northeast Dermatology Associates"/>
    <s v="Northeast Dermatology Associates"/>
    <x v="22"/>
    <d v="2020-06-18T00:00:00"/>
    <n v="83"/>
    <x v="343"/>
  </r>
  <r>
    <s v="Northeast Dermatology Associates"/>
    <s v="Northeast Dermatology Associates"/>
    <x v="71"/>
    <d v="2020-06-18T00:00:00"/>
    <n v="2"/>
    <x v="343"/>
  </r>
  <r>
    <s v="Northeast Dermatology Associates"/>
    <s v="Northeast Dermatology Associates"/>
    <x v="7"/>
    <d v="2020-06-18T00:00:00"/>
    <n v="26"/>
    <x v="343"/>
  </r>
  <r>
    <s v="Northeast Dermatology Associates"/>
    <s v="Northeast Dermatology Associates"/>
    <x v="8"/>
    <d v="2020-06-18T00:00:00"/>
    <n v="16"/>
    <x v="343"/>
  </r>
  <r>
    <s v="The Dermatology Group  "/>
    <s v="The Dermatology Group"/>
    <x v="24"/>
    <d v="2020-06-18T00:00:00"/>
    <n v="147"/>
    <x v="343"/>
  </r>
  <r>
    <s v="The Dermatology Group  "/>
    <s v="The Dermatology Group"/>
    <x v="45"/>
    <d v="2020-06-18T00:00:00"/>
    <n v="30"/>
    <x v="343"/>
  </r>
  <r>
    <s v="The Dermatology Group  "/>
    <s v="The Dermatology Group"/>
    <x v="25"/>
    <d v="2020-06-18T00:00:00"/>
    <n v="57"/>
    <x v="343"/>
  </r>
  <r>
    <s v="Pacific Dermatology Specialists"/>
    <s v="Pacific Dermatology Specialists"/>
    <x v="59"/>
    <d v="2020-06-18T00:00:00"/>
    <n v="30"/>
    <x v="343"/>
  </r>
  <r>
    <s v="Pacific Dermatology Specialists"/>
    <s v="Pacific Dermatology Specialists"/>
    <x v="41"/>
    <d v="2020-06-18T00:00:00"/>
    <n v="44"/>
    <x v="343"/>
  </r>
  <r>
    <s v="Southeast Dermatology Specialists  "/>
    <s v="Southeast Dermatology Specialists"/>
    <x v="43"/>
    <d v="2020-06-18T00:00:00"/>
    <n v="50"/>
    <x v="343"/>
  </r>
  <r>
    <s v="Dermatology &amp; MOHS Surgery Institute"/>
    <s v="Dermatology &amp; MOHS Surgery Institute"/>
    <x v="29"/>
    <d v="2020-06-18T00:00:00"/>
    <n v="30"/>
    <x v="343"/>
  </r>
  <r>
    <s v="Northeast Dermatology Associates"/>
    <s v="Northeast Dermatology Associates"/>
    <x v="54"/>
    <d v="2020-06-18T00:00:00"/>
    <n v="3"/>
    <x v="343"/>
  </r>
  <r>
    <s v="Northeast Dermatology Associates"/>
    <s v="Northeast Dermatology Associates"/>
    <x v="19"/>
    <d v="2020-06-18T00:00:00"/>
    <n v="36"/>
    <x v="343"/>
  </r>
  <r>
    <s v="Northeast Dermatology Associates"/>
    <s v="Northeast Dermatology Associates"/>
    <x v="67"/>
    <d v="2020-06-18T00:00:00"/>
    <n v="22"/>
    <x v="343"/>
  </r>
  <r>
    <s v="Northeast Dermatology Associates"/>
    <s v="Northeast Dermatology Associates"/>
    <x v="39"/>
    <d v="2020-06-18T00:00:00"/>
    <n v="1"/>
    <x v="343"/>
  </r>
  <r>
    <s v="Northeast Dermatology Associates"/>
    <s v="Northeast Dermatology Associates"/>
    <x v="37"/>
    <d v="2020-06-18T00:00:00"/>
    <n v="91"/>
    <x v="343"/>
  </r>
  <r>
    <s v="The Dermatology Group  "/>
    <s v="The Dermatology Group"/>
    <x v="76"/>
    <d v="2020-06-18T00:00:00"/>
    <n v="31"/>
    <x v="343"/>
  </r>
  <r>
    <s v="The Dermatology Group  "/>
    <s v="The Dermatology Group"/>
    <x v="64"/>
    <d v="2020-06-18T00:00:00"/>
    <n v="27"/>
    <x v="343"/>
  </r>
  <r>
    <s v="Southeast Dermatology Specialists  "/>
    <s v="Southeast Dermatology Specialists"/>
    <x v="62"/>
    <d v="2020-06-18T00:00:00"/>
    <n v="49"/>
    <x v="343"/>
  </r>
  <r>
    <s v="Semler Dermatology"/>
    <s v="Semler Dermatology"/>
    <x v="61"/>
    <d v="2020-06-18T00:00:00"/>
    <n v="33"/>
    <x v="343"/>
  </r>
  <r>
    <s v="Pacific Dermatology Specialists"/>
    <s v="Pacific Dermatology Specialists"/>
    <x v="42"/>
    <d v="2020-06-18T00:00:00"/>
    <n v="30"/>
    <x v="343"/>
  </r>
  <r>
    <s v="Northeast Dermatology Associates"/>
    <s v="South Shore Skin Center"/>
    <x v="9"/>
    <d v="2020-06-18T00:00:00"/>
    <n v="129"/>
    <x v="343"/>
  </r>
  <r>
    <s v="Northeast Dermatology Associates"/>
    <s v="South Shore Skin Center"/>
    <x v="57"/>
    <d v="2020-06-18T00:00:00"/>
    <n v="57"/>
    <x v="343"/>
  </r>
  <r>
    <s v="North Pacific Dermatology"/>
    <s v="North Pacific Dermatology"/>
    <x v="33"/>
    <d v="2020-06-18T00:00:00"/>
    <n v="52"/>
    <x v="343"/>
  </r>
  <r>
    <s v="North Pacific Dermatology"/>
    <s v="North Pacific Dermatology"/>
    <x v="4"/>
    <d v="2020-06-18T00:00:00"/>
    <n v="14"/>
    <x v="343"/>
  </r>
  <r>
    <s v="Northeast Dermatology Associates"/>
    <s v="Northeast Dermatology Associates"/>
    <x v="38"/>
    <d v="2020-06-18T00:00:00"/>
    <n v="32"/>
    <x v="343"/>
  </r>
  <r>
    <s v="Northeast Dermatology Associates"/>
    <s v="Northeast Dermatology Associates"/>
    <x v="6"/>
    <d v="2020-06-18T00:00:00"/>
    <n v="26"/>
    <x v="343"/>
  </r>
  <r>
    <s v="Northeast Dermatology Associates"/>
    <s v="Northeast Dermatology Associates"/>
    <x v="55"/>
    <d v="2020-06-18T00:00:00"/>
    <n v="21"/>
    <x v="343"/>
  </r>
  <r>
    <s v="Northeast Dermatology Associates"/>
    <s v="Northeast Dermatology Associates"/>
    <x v="53"/>
    <d v="2020-06-18T00:00:00"/>
    <n v="33"/>
    <x v="343"/>
  </r>
  <r>
    <s v="Northeast Dermatology Associates"/>
    <s v="Northeast Dermatology Associates"/>
    <x v="36"/>
    <d v="2020-06-17T00:00:00"/>
    <n v="69"/>
    <x v="344"/>
  </r>
  <r>
    <s v="Northeast Dermatology Associates"/>
    <s v="Northeast Dermatology Associates"/>
    <x v="39"/>
    <d v="2020-06-17T00:00:00"/>
    <n v="6"/>
    <x v="344"/>
  </r>
  <r>
    <s v="Northeast Dermatology Associates"/>
    <s v="Northeast Dermatology Associates"/>
    <x v="37"/>
    <d v="2020-06-17T00:00:00"/>
    <n v="103"/>
    <x v="344"/>
  </r>
  <r>
    <s v="Northeast Dermatology Associates"/>
    <s v="Northeast Dermatology Associates"/>
    <x v="7"/>
    <d v="2020-06-17T00:00:00"/>
    <n v="27"/>
    <x v="344"/>
  </r>
  <r>
    <s v="Northeast Dermatology Associates"/>
    <s v="Northeast Dermatology Associates"/>
    <x v="5"/>
    <d v="2020-06-17T00:00:00"/>
    <n v="56"/>
    <x v="344"/>
  </r>
  <r>
    <s v="Northeast Dermatology Associates"/>
    <s v="Dermatology of Cape Cod"/>
    <x v="34"/>
    <d v="2020-06-17T00:00:00"/>
    <n v="91"/>
    <x v="344"/>
  </r>
  <r>
    <s v="Northeast Dermatology Associates"/>
    <s v="Northeast Dermatology Associates"/>
    <x v="8"/>
    <d v="2020-06-17T00:00:00"/>
    <n v="41"/>
    <x v="344"/>
  </r>
  <r>
    <s v="Pacific Dermatology Specialists"/>
    <s v="Pacific Dermatology Specialists"/>
    <x v="59"/>
    <d v="2020-06-17T00:00:00"/>
    <n v="22"/>
    <x v="344"/>
  </r>
  <r>
    <s v="Pacific Dermatology Specialists"/>
    <s v="Pacific Dermatology Specialists"/>
    <x v="41"/>
    <d v="2020-06-17T00:00:00"/>
    <n v="17"/>
    <x v="344"/>
  </r>
  <r>
    <s v="Pacific Dermatology Specialists"/>
    <s v="Pacific Dermatology Specialists"/>
    <x v="60"/>
    <d v="2020-06-17T00:00:00"/>
    <n v="2"/>
    <x v="344"/>
  </r>
  <r>
    <s v="Northeast Dermatology Associates"/>
    <s v="Northeast Dermatology Associates"/>
    <x v="71"/>
    <d v="2020-06-17T00:00:00"/>
    <n v="1"/>
    <x v="344"/>
  </r>
  <r>
    <s v="Northeast Dermatology Associates"/>
    <s v="Northeast Dermatology Associates"/>
    <x v="22"/>
    <d v="2020-06-17T00:00:00"/>
    <n v="62"/>
    <x v="344"/>
  </r>
  <r>
    <s v="Northeast Dermatology Associates"/>
    <s v="Northeast Dermatology Associates"/>
    <x v="55"/>
    <d v="2020-06-17T00:00:00"/>
    <n v="19"/>
    <x v="344"/>
  </r>
  <r>
    <s v="Northeast Dermatology Associates"/>
    <s v="Northeast Dermatology Associates"/>
    <x v="53"/>
    <d v="2020-06-17T00:00:00"/>
    <n v="66"/>
    <x v="344"/>
  </r>
  <r>
    <s v="Northeast Dermatology Associates"/>
    <s v="Northeast Dermatology Associates"/>
    <x v="18"/>
    <d v="2020-06-17T00:00:00"/>
    <n v="68"/>
    <x v="344"/>
  </r>
  <r>
    <s v="North Pacific Dermatology"/>
    <s v="North Pacific Dermatology"/>
    <x v="33"/>
    <d v="2020-06-17T00:00:00"/>
    <n v="54"/>
    <x v="344"/>
  </r>
  <r>
    <s v="Northeast Dermatology Associates"/>
    <s v="Brookline Dermatology Associates"/>
    <x v="17"/>
    <d v="2020-06-17T00:00:00"/>
    <n v="35"/>
    <x v="344"/>
  </r>
  <r>
    <s v="Northeast Dermatology Associates"/>
    <s v="Brookline Dermatology Associates"/>
    <x v="16"/>
    <d v="2020-06-17T00:00:00"/>
    <n v="34"/>
    <x v="344"/>
  </r>
  <r>
    <s v="Southeast Dermatology Specialists  "/>
    <s v="Southeast Dermatology Specialists"/>
    <x v="62"/>
    <d v="2020-06-17T00:00:00"/>
    <n v="65"/>
    <x v="344"/>
  </r>
  <r>
    <s v="Pacific Dermatology Specialists"/>
    <s v="Pacific Dermatology Specialists"/>
    <x v="42"/>
    <d v="2020-06-17T00:00:00"/>
    <n v="30"/>
    <x v="344"/>
  </r>
  <r>
    <s v="Northeast Dermatology Associates"/>
    <s v="South Shore Skin Center"/>
    <x v="57"/>
    <d v="2020-06-17T00:00:00"/>
    <n v="84"/>
    <x v="344"/>
  </r>
  <r>
    <s v="The Dermatology Group  "/>
    <s v="The Dermatology Group"/>
    <x v="76"/>
    <d v="2020-06-17T00:00:00"/>
    <n v="58"/>
    <x v="344"/>
  </r>
  <r>
    <s v="The Dermatology Group  "/>
    <s v="The Dermatology Group"/>
    <x v="26"/>
    <d v="2020-06-17T00:00:00"/>
    <n v="52"/>
    <x v="344"/>
  </r>
  <r>
    <s v="Northeast Dermatology Associates"/>
    <s v="South Shore Skin Center"/>
    <x v="9"/>
    <d v="2020-06-17T00:00:00"/>
    <n v="83"/>
    <x v="344"/>
  </r>
  <r>
    <s v="Northeast Dermatology Associates"/>
    <s v="South Shore Skin Center"/>
    <x v="10"/>
    <d v="2020-06-17T00:00:00"/>
    <n v="8"/>
    <x v="344"/>
  </r>
  <r>
    <s v="The Dermatology Group  "/>
    <s v="Swan Dermatology &amp; Aesthetics"/>
    <x v="11"/>
    <d v="2020-06-17T00:00:00"/>
    <n v="39"/>
    <x v="344"/>
  </r>
  <r>
    <s v="Semler Dermatology"/>
    <s v="Semler Dermatology"/>
    <x v="61"/>
    <d v="2020-06-17T00:00:00"/>
    <n v="49"/>
    <x v="344"/>
  </r>
  <r>
    <s v="Northeast Dermatology Associates"/>
    <s v="Northeast Dermatology Associates"/>
    <x v="54"/>
    <d v="2020-06-17T00:00:00"/>
    <n v="40"/>
    <x v="344"/>
  </r>
  <r>
    <s v="North Pacific Dermatology"/>
    <s v="North Pacific Dermatology"/>
    <x v="4"/>
    <d v="2020-06-17T00:00:00"/>
    <n v="19"/>
    <x v="344"/>
  </r>
  <r>
    <s v="North Pacific Dermatology"/>
    <s v="Eastside Dermatology"/>
    <x v="3"/>
    <d v="2020-06-17T00:00:00"/>
    <n v="41"/>
    <x v="344"/>
  </r>
  <r>
    <s v="Northeast Dermatology Associates"/>
    <s v="Northeast Dermatology Associates"/>
    <x v="38"/>
    <d v="2020-06-17T00:00:00"/>
    <n v="74"/>
    <x v="344"/>
  </r>
  <r>
    <s v="Northeast Dermatology Associates"/>
    <s v="Northeast Dermatology Associates"/>
    <x v="67"/>
    <d v="2020-06-17T00:00:00"/>
    <n v="42"/>
    <x v="344"/>
  </r>
  <r>
    <s v="The Dermatology Group  "/>
    <s v="The Dermatology Group"/>
    <x v="25"/>
    <d v="2020-06-17T00:00:00"/>
    <n v="60"/>
    <x v="344"/>
  </r>
  <r>
    <s v="The Dermatology Group  "/>
    <s v="The Dermatology Group"/>
    <x v="24"/>
    <d v="2020-06-17T00:00:00"/>
    <n v="210"/>
    <x v="344"/>
  </r>
  <r>
    <s v="Southeast Dermatology Specialists  "/>
    <s v="Southeast Dermatology Specialists"/>
    <x v="43"/>
    <d v="2020-06-17T00:00:00"/>
    <n v="48"/>
    <x v="344"/>
  </r>
  <r>
    <s v="Southeast Dermatology Specialists  "/>
    <s v="Southeast Dermatology Specialists"/>
    <x v="62"/>
    <d v="2020-06-16T00:00:00"/>
    <n v="57"/>
    <x v="345"/>
  </r>
  <r>
    <s v="Semler Dermatology"/>
    <s v="Semler Dermatology"/>
    <x v="61"/>
    <d v="2020-06-16T00:00:00"/>
    <n v="49"/>
    <x v="345"/>
  </r>
  <r>
    <s v="Pacific Dermatology Specialists"/>
    <s v="Pacific Dermatology Specialists"/>
    <x v="59"/>
    <d v="2020-06-16T00:00:00"/>
    <n v="32"/>
    <x v="345"/>
  </r>
  <r>
    <s v="Northeast Dermatology Associates"/>
    <s v="South Shore Skin Center"/>
    <x v="9"/>
    <d v="2020-06-16T00:00:00"/>
    <n v="93"/>
    <x v="345"/>
  </r>
  <r>
    <s v="Northeast Dermatology Associates"/>
    <s v="South Shore Skin Center"/>
    <x v="57"/>
    <d v="2020-06-16T00:00:00"/>
    <n v="139"/>
    <x v="345"/>
  </r>
  <r>
    <s v="The Dermatology Group  "/>
    <s v="The Dermatology Group"/>
    <x v="76"/>
    <d v="2020-06-16T00:00:00"/>
    <n v="62"/>
    <x v="345"/>
  </r>
  <r>
    <s v="Northeast Dermatology Associates"/>
    <s v="Northeast Dermatology Associates"/>
    <x v="55"/>
    <d v="2020-06-16T00:00:00"/>
    <n v="19"/>
    <x v="345"/>
  </r>
  <r>
    <s v="Northeast Dermatology Associates"/>
    <s v="Northeast Dermatology Associates"/>
    <x v="54"/>
    <d v="2020-06-16T00:00:00"/>
    <n v="20"/>
    <x v="345"/>
  </r>
  <r>
    <s v="Northeast Dermatology Associates"/>
    <s v="Northeast Dermatology Associates"/>
    <x v="53"/>
    <d v="2020-06-16T00:00:00"/>
    <n v="63"/>
    <x v="345"/>
  </r>
  <r>
    <s v="North Pacific Dermatology"/>
    <s v="North Pacific Dermatology"/>
    <x v="33"/>
    <d v="2020-06-16T00:00:00"/>
    <n v="45"/>
    <x v="345"/>
  </r>
  <r>
    <s v="Northeast Dermatology Associates"/>
    <s v="Dermatology of Cape Cod"/>
    <x v="34"/>
    <d v="2020-06-16T00:00:00"/>
    <n v="78"/>
    <x v="345"/>
  </r>
  <r>
    <s v="Northeast Dermatology Associates"/>
    <s v="Northeast Dermatology Associates"/>
    <x v="36"/>
    <d v="2020-06-16T00:00:00"/>
    <n v="78"/>
    <x v="345"/>
  </r>
  <r>
    <s v="Northeast Dermatology Associates"/>
    <s v="Northeast Dermatology Associates"/>
    <x v="35"/>
    <d v="2020-06-16T00:00:00"/>
    <n v="60"/>
    <x v="345"/>
  </r>
  <r>
    <s v="Northeast Dermatology Associates"/>
    <s v="Northeast Dermatology Associates"/>
    <x v="67"/>
    <d v="2020-06-16T00:00:00"/>
    <n v="12"/>
    <x v="345"/>
  </r>
  <r>
    <s v="Northeast Dermatology Associates"/>
    <s v="Northeast Dermatology Associates"/>
    <x v="37"/>
    <d v="2020-06-16T00:00:00"/>
    <n v="87"/>
    <x v="345"/>
  </r>
  <r>
    <s v="Northeast Dermatology Associates"/>
    <s v="Northeast Dermatology Associates"/>
    <x v="39"/>
    <d v="2020-06-16T00:00:00"/>
    <n v="21"/>
    <x v="345"/>
  </r>
  <r>
    <s v="Northeast Dermatology Associates"/>
    <s v="Northeast Dermatology Associates"/>
    <x v="38"/>
    <d v="2020-06-16T00:00:00"/>
    <n v="65"/>
    <x v="345"/>
  </r>
  <r>
    <s v="Pacific Dermatology Specialists"/>
    <s v="Pacific Dermatology Specialists"/>
    <x v="41"/>
    <d v="2020-06-16T00:00:00"/>
    <n v="19"/>
    <x v="345"/>
  </r>
  <r>
    <s v="Southeast Dermatology Specialists  "/>
    <s v="Southeast Dermatology Specialists"/>
    <x v="43"/>
    <d v="2020-06-16T00:00:00"/>
    <n v="51"/>
    <x v="345"/>
  </r>
  <r>
    <s v="Pacific Dermatology Specialists"/>
    <s v="Pacific Dermatology Specialists"/>
    <x v="72"/>
    <d v="2020-06-16T00:00:00"/>
    <n v="24"/>
    <x v="345"/>
  </r>
  <r>
    <s v="Northeast Dermatology Associates"/>
    <s v="Northeast Dermatology Associates"/>
    <x v="8"/>
    <d v="2020-06-16T00:00:00"/>
    <n v="41"/>
    <x v="345"/>
  </r>
  <r>
    <s v="Pacific Dermatology Specialists"/>
    <s v="Pacific Dermatology Specialists"/>
    <x v="60"/>
    <d v="2020-06-16T00:00:00"/>
    <n v="18"/>
    <x v="345"/>
  </r>
  <r>
    <s v="The Dermatology Group  "/>
    <s v="Swan Dermatology &amp; Aesthetics"/>
    <x v="11"/>
    <d v="2020-06-16T00:00:00"/>
    <n v="30"/>
    <x v="345"/>
  </r>
  <r>
    <s v="Northeast Dermatology Associates"/>
    <s v="Northeast Dermatology Associates"/>
    <x v="5"/>
    <d v="2020-06-16T00:00:00"/>
    <n v="93"/>
    <x v="345"/>
  </r>
  <r>
    <s v="North Pacific Dermatology"/>
    <s v="Eastside Dermatology"/>
    <x v="3"/>
    <d v="2020-06-16T00:00:00"/>
    <n v="42"/>
    <x v="345"/>
  </r>
  <r>
    <s v="North Pacific Dermatology"/>
    <s v="North Pacific Dermatology"/>
    <x v="4"/>
    <d v="2020-06-16T00:00:00"/>
    <n v="26"/>
    <x v="345"/>
  </r>
  <r>
    <s v="Northeast Dermatology Associates"/>
    <s v="Northeast Dermatology Associates"/>
    <x v="7"/>
    <d v="2020-06-16T00:00:00"/>
    <n v="47"/>
    <x v="345"/>
  </r>
  <r>
    <s v="Northeast Dermatology Associates"/>
    <s v="South Shore Skin Center"/>
    <x v="10"/>
    <d v="2020-06-16T00:00:00"/>
    <n v="6"/>
    <x v="345"/>
  </r>
  <r>
    <s v="The Dermatology Group  "/>
    <s v="The Dermatology Group"/>
    <x v="24"/>
    <d v="2020-06-16T00:00:00"/>
    <n v="204"/>
    <x v="345"/>
  </r>
  <r>
    <s v="The Dermatology Group  "/>
    <s v="The Dermatology Group"/>
    <x v="25"/>
    <d v="2020-06-16T00:00:00"/>
    <n v="55"/>
    <x v="345"/>
  </r>
  <r>
    <s v="The Dermatology Group  "/>
    <s v="The Dermatology Group"/>
    <x v="26"/>
    <d v="2020-06-16T00:00:00"/>
    <n v="62"/>
    <x v="345"/>
  </r>
  <r>
    <s v="Northeast Dermatology Associates"/>
    <s v="Northeast Dermatology Associates"/>
    <x v="18"/>
    <d v="2020-06-16T00:00:00"/>
    <n v="52"/>
    <x v="345"/>
  </r>
  <r>
    <s v="Northeast Dermatology Associates"/>
    <s v="Brookline Dermatology Associates"/>
    <x v="16"/>
    <d v="2020-06-16T00:00:00"/>
    <n v="36"/>
    <x v="345"/>
  </r>
  <r>
    <s v="NULL"/>
    <s v="Unknown Practice"/>
    <x v="68"/>
    <d v="2020-06-16T00:00:00"/>
    <n v="14"/>
    <x v="345"/>
  </r>
  <r>
    <s v="Northeast Dermatology Associates"/>
    <s v="Northeast Dermatology Associates"/>
    <x v="21"/>
    <d v="2020-06-16T00:00:00"/>
    <n v="1"/>
    <x v="345"/>
  </r>
  <r>
    <s v="Northeast Dermatology Associates"/>
    <s v="Northeast Dermatology Associates"/>
    <x v="22"/>
    <d v="2020-06-16T00:00:00"/>
    <n v="55"/>
    <x v="345"/>
  </r>
  <r>
    <s v="Northeast Dermatology Associates"/>
    <s v="Northeast Dermatology Associates"/>
    <x v="19"/>
    <d v="2020-06-16T00:00:00"/>
    <n v="21"/>
    <x v="345"/>
  </r>
  <r>
    <s v="Northeast Dermatology Associates"/>
    <s v="Northeast Dermatology Associates"/>
    <x v="53"/>
    <d v="2020-06-15T00:00:00"/>
    <n v="30"/>
    <x v="346"/>
  </r>
  <r>
    <s v="Northeast Dermatology Associates"/>
    <s v="Northeast Dermatology Associates"/>
    <x v="67"/>
    <d v="2020-06-15T00:00:00"/>
    <n v="53"/>
    <x v="346"/>
  </r>
  <r>
    <s v="Northeast Dermatology Associates"/>
    <s v="Northeast Dermatology Associates"/>
    <x v="38"/>
    <d v="2020-06-15T00:00:00"/>
    <n v="33"/>
    <x v="346"/>
  </r>
  <r>
    <s v="North Pacific Dermatology"/>
    <s v="North Pacific Dermatology"/>
    <x v="4"/>
    <d v="2020-06-15T00:00:00"/>
    <n v="13"/>
    <x v="346"/>
  </r>
  <r>
    <s v="North Pacific Dermatology"/>
    <s v="Eastside Dermatology"/>
    <x v="3"/>
    <d v="2020-06-15T00:00:00"/>
    <n v="41"/>
    <x v="346"/>
  </r>
  <r>
    <s v="North Pacific Dermatology"/>
    <s v="North Pacific Dermatology"/>
    <x v="33"/>
    <d v="2020-06-15T00:00:00"/>
    <n v="54"/>
    <x v="346"/>
  </r>
  <r>
    <s v="Pacific Dermatology Specialists"/>
    <s v="Pacific Dermatology Specialists"/>
    <x v="65"/>
    <d v="2020-06-15T00:00:00"/>
    <n v="38"/>
    <x v="346"/>
  </r>
  <r>
    <s v="Northeast Dermatology Associates"/>
    <s v="South Shore Skin Center"/>
    <x v="9"/>
    <d v="2020-06-15T00:00:00"/>
    <n v="120"/>
    <x v="346"/>
  </r>
  <r>
    <s v="Northeast Dermatology Associates"/>
    <s v="South Shore Skin Center"/>
    <x v="57"/>
    <d v="2020-06-15T00:00:00"/>
    <n v="47"/>
    <x v="346"/>
  </r>
  <r>
    <s v="Pacific Dermatology Specialists"/>
    <s v="Pacific Dermatology Specialists"/>
    <x v="42"/>
    <d v="2020-06-15T00:00:00"/>
    <n v="2"/>
    <x v="346"/>
  </r>
  <r>
    <s v="Southeast Dermatology Specialists  "/>
    <s v="Southeast Dermatology Specialists"/>
    <x v="43"/>
    <d v="2020-06-15T00:00:00"/>
    <n v="62"/>
    <x v="346"/>
  </r>
  <r>
    <s v="Northeast Dermatology Associates"/>
    <s v="Northeast Dermatology Associates"/>
    <x v="39"/>
    <d v="2020-06-15T00:00:00"/>
    <n v="25"/>
    <x v="346"/>
  </r>
  <r>
    <s v="Northeast Dermatology Associates"/>
    <s v="Northeast Dermatology Associates"/>
    <x v="54"/>
    <d v="2020-06-15T00:00:00"/>
    <n v="33"/>
    <x v="346"/>
  </r>
  <r>
    <s v="The Dermatology Group  "/>
    <s v="The Dermatology Group"/>
    <x v="76"/>
    <d v="2020-06-15T00:00:00"/>
    <n v="35"/>
    <x v="346"/>
  </r>
  <r>
    <s v="The Dermatology Group  "/>
    <s v="The Dermatology Group"/>
    <x v="25"/>
    <d v="2020-06-15T00:00:00"/>
    <n v="22"/>
    <x v="346"/>
  </r>
  <r>
    <s v="The Dermatology Group  "/>
    <s v="The Dermatology Group"/>
    <x v="77"/>
    <d v="2020-06-15T00:00:00"/>
    <n v="53"/>
    <x v="346"/>
  </r>
  <r>
    <s v="Semler Dermatology"/>
    <s v="Semler Dermatology"/>
    <x v="61"/>
    <d v="2020-06-15T00:00:00"/>
    <n v="33"/>
    <x v="346"/>
  </r>
  <r>
    <s v="Pacific Dermatology Specialists"/>
    <s v="Pacific Dermatology Specialists"/>
    <x v="59"/>
    <d v="2020-06-15T00:00:00"/>
    <n v="11"/>
    <x v="346"/>
  </r>
  <r>
    <s v="Pacific Dermatology Specialists"/>
    <s v="Pacific Dermatology Specialists"/>
    <x v="72"/>
    <d v="2020-06-15T00:00:00"/>
    <n v="29"/>
    <x v="346"/>
  </r>
  <r>
    <s v="Southeast Dermatology Specialists  "/>
    <s v="Southeast Dermatology Specialists"/>
    <x v="62"/>
    <d v="2020-06-15T00:00:00"/>
    <n v="43"/>
    <x v="346"/>
  </r>
  <r>
    <s v="The Dermatology Group  "/>
    <s v="The Dermatology Group"/>
    <x v="24"/>
    <d v="2020-06-15T00:00:00"/>
    <n v="146"/>
    <x v="346"/>
  </r>
  <r>
    <s v="Northeast Dermatology Associates"/>
    <s v="Northeast Dermatology Associates"/>
    <x v="22"/>
    <d v="2020-06-15T00:00:00"/>
    <n v="78"/>
    <x v="346"/>
  </r>
  <r>
    <s v="Northeast Dermatology Associates"/>
    <s v="Northeast Dermatology Associates"/>
    <x v="55"/>
    <d v="2020-06-15T00:00:00"/>
    <n v="19"/>
    <x v="346"/>
  </r>
  <r>
    <s v="Northeast Dermatology Associates"/>
    <s v="Northeast Dermatology Associates"/>
    <x v="18"/>
    <d v="2020-06-15T00:00:00"/>
    <n v="54"/>
    <x v="346"/>
  </r>
  <r>
    <s v="Northeast Dermatology Associates"/>
    <s v="Brookline Dermatology Associates"/>
    <x v="17"/>
    <d v="2020-06-15T00:00:00"/>
    <n v="10"/>
    <x v="346"/>
  </r>
  <r>
    <s v="Northeast Dermatology Associates"/>
    <s v="Northeast Dermatology Associates"/>
    <x v="20"/>
    <d v="2020-06-15T00:00:00"/>
    <n v="23"/>
    <x v="346"/>
  </r>
  <r>
    <s v="Northeast Dermatology Associates"/>
    <s v="Northeast Dermatology Associates"/>
    <x v="35"/>
    <d v="2020-06-15T00:00:00"/>
    <n v="65"/>
    <x v="346"/>
  </r>
  <r>
    <s v="Northeast Dermatology Associates"/>
    <s v="Northeast Dermatology Associates"/>
    <x v="36"/>
    <d v="2020-06-15T00:00:00"/>
    <n v="52"/>
    <x v="346"/>
  </r>
  <r>
    <s v="Northeast Dermatology Associates"/>
    <s v="Northeast Dermatology Associates"/>
    <x v="37"/>
    <d v="2020-06-15T00:00:00"/>
    <n v="67"/>
    <x v="346"/>
  </r>
  <r>
    <s v="Northeast Dermatology Associates"/>
    <s v="Northeast Dermatology Associates"/>
    <x v="7"/>
    <d v="2020-06-15T00:00:00"/>
    <n v="19"/>
    <x v="346"/>
  </r>
  <r>
    <s v="Northeast Dermatology Associates"/>
    <s v="Dermatology of Cape Cod"/>
    <x v="34"/>
    <d v="2020-06-15T00:00:00"/>
    <n v="73"/>
    <x v="346"/>
  </r>
  <r>
    <s v="Northeast Dermatology Associates"/>
    <s v="Northeast Dermatology Associates"/>
    <x v="5"/>
    <d v="2020-06-15T00:00:00"/>
    <n v="48"/>
    <x v="346"/>
  </r>
  <r>
    <s v="The Dermatology Group  "/>
    <s v="The Dermatology Group"/>
    <x v="26"/>
    <d v="2020-06-15T00:00:00"/>
    <n v="50"/>
    <x v="346"/>
  </r>
  <r>
    <s v="Northeast Dermatology Associates"/>
    <s v="Northeast Dermatology Associates"/>
    <x v="8"/>
    <d v="2020-06-15T00:00:00"/>
    <n v="19"/>
    <x v="346"/>
  </r>
  <r>
    <s v="Northeast Dermatology Associates"/>
    <s v="South Shore Skin Center"/>
    <x v="10"/>
    <d v="2020-06-15T00:00:00"/>
    <n v="3"/>
    <x v="346"/>
  </r>
  <r>
    <s v="Pacific Dermatology Specialists"/>
    <s v="Pacific Dermatology Specialists"/>
    <x v="41"/>
    <d v="2020-06-15T00:00:00"/>
    <n v="11"/>
    <x v="346"/>
  </r>
  <r>
    <s v="The Dermatology Group  "/>
    <s v="Swan Dermatology &amp; Aesthetics"/>
    <x v="11"/>
    <d v="2020-06-15T00:00:00"/>
    <n v="51"/>
    <x v="346"/>
  </r>
  <r>
    <s v="The Dermatology Group  "/>
    <s v="Swan Dermatology &amp; Aesthetics"/>
    <x v="11"/>
    <d v="2020-06-12T00:00:00"/>
    <n v="37"/>
    <x v="347"/>
  </r>
  <r>
    <s v="Pacific Dermatology Specialists"/>
    <s v="Pacific Dermatology Specialists"/>
    <x v="41"/>
    <d v="2020-06-12T00:00:00"/>
    <n v="41"/>
    <x v="347"/>
  </r>
  <r>
    <s v="Northeast Dermatology Associates"/>
    <s v="Northeast Dermatology Associates"/>
    <x v="5"/>
    <d v="2020-06-12T00:00:00"/>
    <n v="42"/>
    <x v="347"/>
  </r>
  <r>
    <s v="Northeast Dermatology Associates"/>
    <s v="Dermatology of Cape Cod"/>
    <x v="34"/>
    <d v="2020-06-12T00:00:00"/>
    <n v="29"/>
    <x v="347"/>
  </r>
  <r>
    <s v="Northeast Dermatology Associates"/>
    <s v="Northeast Dermatology Associates"/>
    <x v="37"/>
    <d v="2020-06-12T00:00:00"/>
    <n v="79"/>
    <x v="347"/>
  </r>
  <r>
    <s v="Northeast Dermatology Associates"/>
    <s v="Northeast Dermatology Associates"/>
    <x v="36"/>
    <d v="2020-06-12T00:00:00"/>
    <n v="24"/>
    <x v="347"/>
  </r>
  <r>
    <s v="Northeast Dermatology Associates"/>
    <s v="Brookline Dermatology Associates"/>
    <x v="17"/>
    <d v="2020-06-12T00:00:00"/>
    <n v="18"/>
    <x v="347"/>
  </r>
  <r>
    <s v="Northeast Dermatology Associates"/>
    <s v="Brookline Dermatology Associates"/>
    <x v="16"/>
    <d v="2020-06-12T00:00:00"/>
    <n v="18"/>
    <x v="347"/>
  </r>
  <r>
    <s v="Northeast Dermatology Associates"/>
    <s v="Northeast Dermatology Associates"/>
    <x v="55"/>
    <d v="2020-06-12T00:00:00"/>
    <n v="10"/>
    <x v="347"/>
  </r>
  <r>
    <s v="Northeast Dermatology Associates"/>
    <s v="Northeast Dermatology Associates"/>
    <x v="22"/>
    <d v="2020-06-12T00:00:00"/>
    <n v="61"/>
    <x v="347"/>
  </r>
  <r>
    <s v="Northeast Dermatology Associates"/>
    <s v="Northeast Dermatology Associates"/>
    <x v="71"/>
    <d v="2020-06-12T00:00:00"/>
    <n v="2"/>
    <x v="347"/>
  </r>
  <r>
    <s v="Northeast Dermatology Associates"/>
    <s v="Northeast Dermatology Associates"/>
    <x v="21"/>
    <d v="2020-06-12T00:00:00"/>
    <n v="27"/>
    <x v="347"/>
  </r>
  <r>
    <s v="The Dermatology Group  "/>
    <s v="The Dermatology Group"/>
    <x v="24"/>
    <d v="2020-06-12T00:00:00"/>
    <n v="92"/>
    <x v="347"/>
  </r>
  <r>
    <s v="Southeast Dermatology Specialists  "/>
    <s v="Southeast Dermatology Specialists"/>
    <x v="62"/>
    <d v="2020-06-12T00:00:00"/>
    <n v="14"/>
    <x v="347"/>
  </r>
  <r>
    <s v="Pacific Dermatology Specialists"/>
    <s v="Pacific Dermatology Specialists"/>
    <x v="42"/>
    <d v="2020-06-12T00:00:00"/>
    <n v="24"/>
    <x v="347"/>
  </r>
  <r>
    <s v="Northeast Dermatology Associates"/>
    <s v="South Shore Skin Center"/>
    <x v="57"/>
    <d v="2020-06-12T00:00:00"/>
    <n v="37"/>
    <x v="347"/>
  </r>
  <r>
    <s v="Northeast Dermatology Associates"/>
    <s v="South Shore Skin Center"/>
    <x v="10"/>
    <d v="2020-06-12T00:00:00"/>
    <n v="6"/>
    <x v="347"/>
  </r>
  <r>
    <s v="Pacific Dermatology Specialists"/>
    <s v="Pacific Dermatology Specialists"/>
    <x v="59"/>
    <d v="2020-06-12T00:00:00"/>
    <n v="1"/>
    <x v="347"/>
  </r>
  <r>
    <s v="Northeast Dermatology Associates"/>
    <s v="South Shore Skin Center"/>
    <x v="9"/>
    <d v="2020-06-12T00:00:00"/>
    <n v="80"/>
    <x v="347"/>
  </r>
  <r>
    <s v="Semler Dermatology"/>
    <s v="Semler Dermatology"/>
    <x v="61"/>
    <d v="2020-06-12T00:00:00"/>
    <n v="32"/>
    <x v="347"/>
  </r>
  <r>
    <s v="The Dermatology Group  "/>
    <s v="The Dermatology Group"/>
    <x v="25"/>
    <d v="2020-06-12T00:00:00"/>
    <n v="37"/>
    <x v="347"/>
  </r>
  <r>
    <s v="The Dermatology Group  "/>
    <s v="The Dermatology Group"/>
    <x v="26"/>
    <d v="2020-06-12T00:00:00"/>
    <n v="31"/>
    <x v="347"/>
  </r>
  <r>
    <s v="Northeast Dermatology Associates"/>
    <s v="Northeast Dermatology Associates"/>
    <x v="54"/>
    <d v="2020-06-12T00:00:00"/>
    <n v="31"/>
    <x v="347"/>
  </r>
  <r>
    <s v="Southeast Dermatology Specialists  "/>
    <s v="Southeast Dermatology Specialists"/>
    <x v="43"/>
    <d v="2020-06-12T00:00:00"/>
    <n v="56"/>
    <x v="347"/>
  </r>
  <r>
    <s v="North Pacific Dermatology"/>
    <s v="North Pacific Dermatology"/>
    <x v="33"/>
    <d v="2020-06-12T00:00:00"/>
    <n v="21"/>
    <x v="347"/>
  </r>
  <r>
    <s v="North Pacific Dermatology"/>
    <s v="Eastside Dermatology"/>
    <x v="3"/>
    <d v="2020-06-12T00:00:00"/>
    <n v="38"/>
    <x v="347"/>
  </r>
  <r>
    <s v="North Pacific Dermatology"/>
    <s v="North Pacific Dermatology"/>
    <x v="4"/>
    <d v="2020-06-12T00:00:00"/>
    <n v="25"/>
    <x v="347"/>
  </r>
  <r>
    <s v="Northeast Dermatology Associates"/>
    <s v="Northeast Dermatology Associates"/>
    <x v="38"/>
    <d v="2020-06-12T00:00:00"/>
    <n v="53"/>
    <x v="347"/>
  </r>
  <r>
    <s v="Northeast Dermatology Associates"/>
    <s v="Northeast Dermatology Associates"/>
    <x v="6"/>
    <d v="2020-06-12T00:00:00"/>
    <n v="1"/>
    <x v="347"/>
  </r>
  <r>
    <s v="Northeast Dermatology Associates"/>
    <s v="Northeast Dermatology Associates"/>
    <x v="54"/>
    <d v="2020-06-11T00:00:00"/>
    <n v="35"/>
    <x v="348"/>
  </r>
  <r>
    <s v="Northeast Dermatology Associates"/>
    <s v="Northeast Dermatology Associates"/>
    <x v="55"/>
    <d v="2020-06-11T00:00:00"/>
    <n v="39"/>
    <x v="348"/>
  </r>
  <r>
    <s v="Northeast Dermatology Associates"/>
    <s v="Northeast Dermatology Associates"/>
    <x v="39"/>
    <d v="2020-06-11T00:00:00"/>
    <n v="3"/>
    <x v="348"/>
  </r>
  <r>
    <s v="Northeast Dermatology Associates"/>
    <s v="Northeast Dermatology Associates"/>
    <x v="71"/>
    <d v="2020-06-11T00:00:00"/>
    <n v="2"/>
    <x v="348"/>
  </r>
  <r>
    <s v="Southeast Dermatology Specialists  "/>
    <s v="Southeast Dermatology Specialists"/>
    <x v="62"/>
    <d v="2020-06-11T00:00:00"/>
    <n v="54"/>
    <x v="348"/>
  </r>
  <r>
    <s v="Semler Dermatology"/>
    <s v="Semler Dermatology"/>
    <x v="61"/>
    <d v="2020-06-11T00:00:00"/>
    <n v="64"/>
    <x v="348"/>
  </r>
  <r>
    <s v="Pacific Dermatology Specialists"/>
    <s v="Pacific Dermatology Specialists"/>
    <x v="59"/>
    <d v="2020-06-11T00:00:00"/>
    <n v="36"/>
    <x v="348"/>
  </r>
  <r>
    <s v="The Dermatology Group  "/>
    <s v="The Dermatology Group"/>
    <x v="76"/>
    <d v="2020-06-11T00:00:00"/>
    <n v="26"/>
    <x v="348"/>
  </r>
  <r>
    <s v="Northeast Dermatology Associates"/>
    <s v="Northeast Dermatology Associates"/>
    <x v="53"/>
    <d v="2020-06-11T00:00:00"/>
    <n v="30"/>
    <x v="348"/>
  </r>
  <r>
    <s v="Northeast Dermatology Associates"/>
    <s v="Northeast Dermatology Associates"/>
    <x v="67"/>
    <d v="2020-06-11T00:00:00"/>
    <n v="19"/>
    <x v="348"/>
  </r>
  <r>
    <s v="Northeast Dermatology Associates"/>
    <s v="Northeast Dermatology Associates"/>
    <x v="36"/>
    <d v="2020-06-11T00:00:00"/>
    <n v="39"/>
    <x v="348"/>
  </r>
  <r>
    <s v="Northeast Dermatology Associates"/>
    <s v="Northeast Dermatology Associates"/>
    <x v="38"/>
    <d v="2020-06-11T00:00:00"/>
    <n v="70"/>
    <x v="348"/>
  </r>
  <r>
    <s v="Northeast Dermatology Associates"/>
    <s v="Northeast Dermatology Associates"/>
    <x v="37"/>
    <d v="2020-06-11T00:00:00"/>
    <n v="83"/>
    <x v="348"/>
  </r>
  <r>
    <s v="Northeast Dermatology Associates"/>
    <s v="Dermatology of Cape Cod"/>
    <x v="34"/>
    <d v="2020-06-11T00:00:00"/>
    <n v="76"/>
    <x v="348"/>
  </r>
  <r>
    <s v="Northeast Dermatology Associates"/>
    <s v="Brookline Dermatology Associates"/>
    <x v="16"/>
    <d v="2020-06-11T00:00:00"/>
    <n v="34"/>
    <x v="348"/>
  </r>
  <r>
    <s v="North Pacific Dermatology"/>
    <s v="North Pacific Dermatology"/>
    <x v="33"/>
    <d v="2020-06-11T00:00:00"/>
    <n v="52"/>
    <x v="348"/>
  </r>
  <r>
    <s v="The Dermatology Group  "/>
    <s v="The Dermatology Group"/>
    <x v="45"/>
    <d v="2020-06-11T00:00:00"/>
    <n v="25"/>
    <x v="348"/>
  </r>
  <r>
    <s v="Pacific Dermatology Specialists"/>
    <s v="Pacific Dermatology Specialists"/>
    <x v="41"/>
    <d v="2020-06-11T00:00:00"/>
    <n v="36"/>
    <x v="348"/>
  </r>
  <r>
    <s v="Southeast Dermatology Specialists  "/>
    <s v="Southeast Dermatology Specialists"/>
    <x v="43"/>
    <d v="2020-06-11T00:00:00"/>
    <n v="50"/>
    <x v="348"/>
  </r>
  <r>
    <s v="Northeast Dermatology Associates"/>
    <s v="South Shore Skin Center"/>
    <x v="57"/>
    <d v="2020-06-11T00:00:00"/>
    <n v="82"/>
    <x v="348"/>
  </r>
  <r>
    <s v="Northeast Dermatology Associates"/>
    <s v="South Shore Skin Center"/>
    <x v="10"/>
    <d v="2020-06-11T00:00:00"/>
    <n v="3"/>
    <x v="348"/>
  </r>
  <r>
    <s v="Northeast Dermatology Associates"/>
    <s v="South Shore Skin Center"/>
    <x v="9"/>
    <d v="2020-06-11T00:00:00"/>
    <n v="126"/>
    <x v="348"/>
  </r>
  <r>
    <s v="Pacific Dermatology Specialists"/>
    <s v="Pacific Dermatology Specialists"/>
    <x v="65"/>
    <d v="2020-06-11T00:00:00"/>
    <n v="25"/>
    <x v="348"/>
  </r>
  <r>
    <s v="The Dermatology Group  "/>
    <s v="Swan Dermatology &amp; Aesthetics"/>
    <x v="11"/>
    <d v="2020-06-11T00:00:00"/>
    <n v="36"/>
    <x v="348"/>
  </r>
  <r>
    <s v="The Dermatology Group  "/>
    <s v="The Dermatology Group"/>
    <x v="64"/>
    <d v="2020-06-11T00:00:00"/>
    <n v="21"/>
    <x v="348"/>
  </r>
  <r>
    <s v="The Dermatology Group  "/>
    <s v="The Dermatology Group"/>
    <x v="26"/>
    <d v="2020-06-11T00:00:00"/>
    <n v="67"/>
    <x v="348"/>
  </r>
  <r>
    <s v="Northeast Dermatology Associates"/>
    <s v="Northeast Dermatology Associates"/>
    <x v="7"/>
    <d v="2020-06-11T00:00:00"/>
    <n v="27"/>
    <x v="348"/>
  </r>
  <r>
    <s v="Northeast Dermatology Associates"/>
    <s v="Northeast Dermatology Associates"/>
    <x v="6"/>
    <d v="2020-06-11T00:00:00"/>
    <n v="36"/>
    <x v="348"/>
  </r>
  <r>
    <s v="Northeast Dermatology Associates"/>
    <s v="Northeast Dermatology Associates"/>
    <x v="5"/>
    <d v="2020-06-11T00:00:00"/>
    <n v="55"/>
    <x v="348"/>
  </r>
  <r>
    <s v="North Pacific Dermatology"/>
    <s v="North Pacific Dermatology"/>
    <x v="4"/>
    <d v="2020-06-11T00:00:00"/>
    <n v="15"/>
    <x v="348"/>
  </r>
  <r>
    <s v="North Pacific Dermatology"/>
    <s v="Eastside Dermatology"/>
    <x v="3"/>
    <d v="2020-06-11T00:00:00"/>
    <n v="42"/>
    <x v="348"/>
  </r>
  <r>
    <s v="Northeast Dermatology Associates"/>
    <s v="Northeast Dermatology Associates"/>
    <x v="19"/>
    <d v="2020-06-11T00:00:00"/>
    <n v="32"/>
    <x v="348"/>
  </r>
  <r>
    <s v="Northeast Dermatology Associates"/>
    <s v="Northeast Dermatology Associates"/>
    <x v="21"/>
    <d v="2020-06-11T00:00:00"/>
    <n v="24"/>
    <x v="348"/>
  </r>
  <r>
    <s v="Northeast Dermatology Associates"/>
    <s v="Northeast Dermatology Associates"/>
    <x v="22"/>
    <d v="2020-06-11T00:00:00"/>
    <n v="75"/>
    <x v="348"/>
  </r>
  <r>
    <s v="Northeast Dermatology Associates"/>
    <s v="Northeast Dermatology Associates"/>
    <x v="18"/>
    <d v="2020-06-11T00:00:00"/>
    <n v="52"/>
    <x v="348"/>
  </r>
  <r>
    <s v="Northeast Dermatology Associates"/>
    <s v="Brookline Dermatology Associates"/>
    <x v="17"/>
    <d v="2020-06-11T00:00:00"/>
    <n v="37"/>
    <x v="348"/>
  </r>
  <r>
    <s v="NULL"/>
    <s v="Unknown Practice"/>
    <x v="68"/>
    <d v="2020-06-11T00:00:00"/>
    <n v="10"/>
    <x v="348"/>
  </r>
  <r>
    <s v="The Dermatology Group  "/>
    <s v="The Dermatology Group"/>
    <x v="25"/>
    <d v="2020-06-11T00:00:00"/>
    <n v="47"/>
    <x v="348"/>
  </r>
  <r>
    <s v="The Dermatology Group  "/>
    <s v="The Dermatology Group"/>
    <x v="24"/>
    <d v="2020-06-11T00:00:00"/>
    <n v="154"/>
    <x v="348"/>
  </r>
  <r>
    <s v="The Dermatology Group  "/>
    <s v="The Dermatology Group"/>
    <x v="76"/>
    <d v="2020-06-10T00:00:00"/>
    <n v="53"/>
    <x v="349"/>
  </r>
  <r>
    <s v="Semler Dermatology"/>
    <s v="Semler Dermatology"/>
    <x v="61"/>
    <d v="2020-06-10T00:00:00"/>
    <n v="66"/>
    <x v="349"/>
  </r>
  <r>
    <s v="Pacific Dermatology Specialists"/>
    <s v="Pacific Dermatology Specialists"/>
    <x v="42"/>
    <d v="2020-06-10T00:00:00"/>
    <n v="27"/>
    <x v="349"/>
  </r>
  <r>
    <s v="Southeast Dermatology Specialists  "/>
    <s v="Southeast Dermatology Specialists"/>
    <x v="43"/>
    <d v="2020-06-10T00:00:00"/>
    <n v="54"/>
    <x v="349"/>
  </r>
  <r>
    <s v="Northeast Dermatology Associates"/>
    <s v="South Shore Skin Center"/>
    <x v="9"/>
    <d v="2020-06-10T00:00:00"/>
    <n v="73"/>
    <x v="349"/>
  </r>
  <r>
    <s v="Northeast Dermatology Associates"/>
    <s v="South Shore Skin Center"/>
    <x v="57"/>
    <d v="2020-06-10T00:00:00"/>
    <n v="83"/>
    <x v="349"/>
  </r>
  <r>
    <s v="North Pacific Dermatology"/>
    <s v="North Pacific Dermatology"/>
    <x v="4"/>
    <d v="2020-06-10T00:00:00"/>
    <n v="15"/>
    <x v="349"/>
  </r>
  <r>
    <s v="North Pacific Dermatology"/>
    <s v="North Pacific Dermatology"/>
    <x v="33"/>
    <d v="2020-06-10T00:00:00"/>
    <n v="61"/>
    <x v="349"/>
  </r>
  <r>
    <s v="Northeast Dermatology Associates"/>
    <s v="Northeast Dermatology Associates"/>
    <x v="38"/>
    <d v="2020-06-10T00:00:00"/>
    <n v="63"/>
    <x v="349"/>
  </r>
  <r>
    <s v="Northeast Dermatology Associates"/>
    <s v="Northeast Dermatology Associates"/>
    <x v="53"/>
    <d v="2020-06-10T00:00:00"/>
    <n v="61"/>
    <x v="349"/>
  </r>
  <r>
    <s v="NULL"/>
    <s v="Unknown Practice"/>
    <x v="68"/>
    <d v="2020-06-10T00:00:00"/>
    <n v="1"/>
    <x v="349"/>
  </r>
  <r>
    <s v="Northeast Dermatology Associates"/>
    <s v="Northeast Dermatology Associates"/>
    <x v="67"/>
    <d v="2020-06-10T00:00:00"/>
    <n v="32"/>
    <x v="349"/>
  </r>
  <r>
    <s v="Northeast Dermatology Associates"/>
    <s v="Northeast Dermatology Associates"/>
    <x v="54"/>
    <d v="2020-06-10T00:00:00"/>
    <n v="45"/>
    <x v="349"/>
  </r>
  <r>
    <s v="Northeast Dermatology Associates"/>
    <s v="Northeast Dermatology Associates"/>
    <x v="37"/>
    <d v="2020-06-10T00:00:00"/>
    <n v="81"/>
    <x v="349"/>
  </r>
  <r>
    <s v="Northeast Dermatology Associates"/>
    <s v="Northeast Dermatology Associates"/>
    <x v="39"/>
    <d v="2020-06-10T00:00:00"/>
    <n v="7"/>
    <x v="349"/>
  </r>
  <r>
    <s v="The Dermatology Group  "/>
    <s v="The Dermatology Group"/>
    <x v="25"/>
    <d v="2020-06-10T00:00:00"/>
    <n v="53"/>
    <x v="349"/>
  </r>
  <r>
    <s v="Pacific Dermatology Specialists"/>
    <s v="Pacific Dermatology Specialists"/>
    <x v="41"/>
    <d v="2020-06-10T00:00:00"/>
    <n v="12"/>
    <x v="349"/>
  </r>
  <r>
    <s v="Pacific Dermatology Specialists"/>
    <s v="Pacific Dermatology Specialists"/>
    <x v="59"/>
    <d v="2020-06-10T00:00:00"/>
    <n v="31"/>
    <x v="349"/>
  </r>
  <r>
    <s v="Northeast Dermatology Associates"/>
    <s v="Northeast Dermatology Associates"/>
    <x v="8"/>
    <d v="2020-06-10T00:00:00"/>
    <n v="41"/>
    <x v="349"/>
  </r>
  <r>
    <s v="Southeast Dermatology Specialists  "/>
    <s v="Southeast Dermatology Specialists"/>
    <x v="62"/>
    <d v="2020-06-10T00:00:00"/>
    <n v="65"/>
    <x v="349"/>
  </r>
  <r>
    <s v="The Dermatology Group  "/>
    <s v="The Dermatology Group"/>
    <x v="24"/>
    <d v="2020-06-10T00:00:00"/>
    <n v="177"/>
    <x v="349"/>
  </r>
  <r>
    <s v="Northeast Dermatology Associates"/>
    <s v="Brookline Dermatology Associates"/>
    <x v="17"/>
    <d v="2020-06-10T00:00:00"/>
    <n v="35"/>
    <x v="349"/>
  </r>
  <r>
    <s v="Northeast Dermatology Associates"/>
    <s v="Northeast Dermatology Associates"/>
    <x v="5"/>
    <d v="2020-06-10T00:00:00"/>
    <n v="32"/>
    <x v="349"/>
  </r>
  <r>
    <s v="North Pacific Dermatology"/>
    <s v="Eastside Dermatology"/>
    <x v="3"/>
    <d v="2020-06-10T00:00:00"/>
    <n v="45"/>
    <x v="349"/>
  </r>
  <r>
    <s v="Northeast Dermatology Associates"/>
    <s v="Northeast Dermatology Associates"/>
    <x v="7"/>
    <d v="2020-06-10T00:00:00"/>
    <n v="27"/>
    <x v="349"/>
  </r>
  <r>
    <s v="Northeast Dermatology Associates"/>
    <s v="Northeast Dermatology Associates"/>
    <x v="71"/>
    <d v="2020-06-10T00:00:00"/>
    <n v="4"/>
    <x v="349"/>
  </r>
  <r>
    <s v="Northeast Dermatology Associates"/>
    <s v="Northeast Dermatology Associates"/>
    <x v="22"/>
    <d v="2020-06-10T00:00:00"/>
    <n v="38"/>
    <x v="349"/>
  </r>
  <r>
    <s v="The Dermatology Group  "/>
    <s v="Swan Dermatology &amp; Aesthetics"/>
    <x v="11"/>
    <d v="2020-06-10T00:00:00"/>
    <n v="41"/>
    <x v="349"/>
  </r>
  <r>
    <s v="The Dermatology Group  "/>
    <s v="The Dermatology Group"/>
    <x v="26"/>
    <d v="2020-06-10T00:00:00"/>
    <n v="55"/>
    <x v="349"/>
  </r>
  <r>
    <s v="Northeast Dermatology Associates"/>
    <s v="South Shore Skin Center"/>
    <x v="10"/>
    <d v="2020-06-10T00:00:00"/>
    <n v="12"/>
    <x v="349"/>
  </r>
  <r>
    <s v="Northeast Dermatology Associates"/>
    <s v="Northeast Dermatology Associates"/>
    <x v="36"/>
    <d v="2020-06-10T00:00:00"/>
    <n v="47"/>
    <x v="349"/>
  </r>
  <r>
    <s v="Northeast Dermatology Associates"/>
    <s v="Brookline Dermatology Associates"/>
    <x v="16"/>
    <d v="2020-06-10T00:00:00"/>
    <n v="35"/>
    <x v="349"/>
  </r>
  <r>
    <s v="Northeast Dermatology Associates"/>
    <s v="Northeast Dermatology Associates"/>
    <x v="18"/>
    <d v="2020-06-10T00:00:00"/>
    <n v="80"/>
    <x v="349"/>
  </r>
  <r>
    <s v="Northeast Dermatology Associates"/>
    <s v="Dermatology of Cape Cod"/>
    <x v="34"/>
    <d v="2020-06-10T00:00:00"/>
    <n v="92"/>
    <x v="349"/>
  </r>
  <r>
    <s v="North Pacific Dermatology"/>
    <s v="Eastside Dermatology"/>
    <x v="3"/>
    <d v="2020-06-09T00:00:00"/>
    <n v="46"/>
    <x v="350"/>
  </r>
  <r>
    <s v="Northeast Dermatology Associates"/>
    <s v="Northeast Dermatology Associates"/>
    <x v="67"/>
    <d v="2020-06-09T00:00:00"/>
    <n v="11"/>
    <x v="350"/>
  </r>
  <r>
    <s v="Northeast Dermatology Associates"/>
    <s v="Northeast Dermatology Associates"/>
    <x v="38"/>
    <d v="2020-06-09T00:00:00"/>
    <n v="39"/>
    <x v="350"/>
  </r>
  <r>
    <s v="Southeast Dermatology Specialists  "/>
    <s v="Southeast Dermatology Specialists"/>
    <x v="43"/>
    <d v="2020-06-09T00:00:00"/>
    <n v="62"/>
    <x v="350"/>
  </r>
  <r>
    <s v="The Dermatology Group  "/>
    <s v="The Dermatology Group"/>
    <x v="25"/>
    <d v="2020-06-09T00:00:00"/>
    <n v="49"/>
    <x v="350"/>
  </r>
  <r>
    <s v="The Dermatology Group  "/>
    <s v="The Dermatology Group"/>
    <x v="24"/>
    <d v="2020-06-09T00:00:00"/>
    <n v="183"/>
    <x v="350"/>
  </r>
  <r>
    <s v="Northeast Dermatology Associates"/>
    <s v="Northeast Dermatology Associates"/>
    <x v="19"/>
    <d v="2020-06-09T00:00:00"/>
    <n v="20"/>
    <x v="350"/>
  </r>
  <r>
    <s v="North Pacific Dermatology"/>
    <s v="North Pacific Dermatology"/>
    <x v="4"/>
    <d v="2020-06-09T00:00:00"/>
    <n v="25"/>
    <x v="350"/>
  </r>
  <r>
    <s v="NULL"/>
    <s v="Unknown Practice"/>
    <x v="68"/>
    <d v="2020-06-09T00:00:00"/>
    <n v="19"/>
    <x v="350"/>
  </r>
  <r>
    <s v="The Dermatology Group  "/>
    <s v="Swan Dermatology &amp; Aesthetics"/>
    <x v="11"/>
    <d v="2020-06-09T00:00:00"/>
    <n v="41"/>
    <x v="350"/>
  </r>
  <r>
    <s v="The Dermatology Group  "/>
    <s v="The Dermatology Group"/>
    <x v="76"/>
    <d v="2020-06-09T00:00:00"/>
    <n v="53"/>
    <x v="350"/>
  </r>
  <r>
    <s v="The Dermatology Group  "/>
    <s v="The Dermatology Group"/>
    <x v="26"/>
    <d v="2020-06-09T00:00:00"/>
    <n v="56"/>
    <x v="350"/>
  </r>
  <r>
    <s v="Semler Dermatology"/>
    <s v="Semler Dermatology"/>
    <x v="61"/>
    <d v="2020-06-09T00:00:00"/>
    <n v="64"/>
    <x v="350"/>
  </r>
  <r>
    <s v="Northeast Dermatology Associates"/>
    <s v="South Shore Skin Center"/>
    <x v="9"/>
    <d v="2020-06-09T00:00:00"/>
    <n v="100"/>
    <x v="350"/>
  </r>
  <r>
    <s v="Northeast Dermatology Associates"/>
    <s v="South Shore Skin Center"/>
    <x v="10"/>
    <d v="2020-06-09T00:00:00"/>
    <n v="8"/>
    <x v="350"/>
  </r>
  <r>
    <s v="Northeast Dermatology Associates"/>
    <s v="South Shore Skin Center"/>
    <x v="57"/>
    <d v="2020-06-09T00:00:00"/>
    <n v="130"/>
    <x v="350"/>
  </r>
  <r>
    <s v="Pacific Dermatology Specialists"/>
    <s v="Pacific Dermatology Specialists"/>
    <x v="42"/>
    <d v="2020-06-09T00:00:00"/>
    <n v="19"/>
    <x v="350"/>
  </r>
  <r>
    <s v="Southeast Dermatology Specialists  "/>
    <s v="Southeast Dermatology Specialists"/>
    <x v="62"/>
    <d v="2020-06-09T00:00:00"/>
    <n v="52"/>
    <x v="350"/>
  </r>
  <r>
    <s v="Northeast Dermatology Associates"/>
    <s v="Northeast Dermatology Associates"/>
    <x v="22"/>
    <d v="2020-06-09T00:00:00"/>
    <n v="43"/>
    <x v="350"/>
  </r>
  <r>
    <s v="Northeast Dermatology Associates"/>
    <s v="Northeast Dermatology Associates"/>
    <x v="71"/>
    <d v="2020-06-09T00:00:00"/>
    <n v="4"/>
    <x v="350"/>
  </r>
  <r>
    <s v="Northeast Dermatology Associates"/>
    <s v="Northeast Dermatology Associates"/>
    <x v="55"/>
    <d v="2020-06-09T00:00:00"/>
    <n v="2"/>
    <x v="350"/>
  </r>
  <r>
    <s v="Northeast Dermatology Associates"/>
    <s v="Northeast Dermatology Associates"/>
    <x v="53"/>
    <d v="2020-06-09T00:00:00"/>
    <n v="63"/>
    <x v="350"/>
  </r>
  <r>
    <s v="Northeast Dermatology Associates"/>
    <s v="Northeast Dermatology Associates"/>
    <x v="18"/>
    <d v="2020-06-09T00:00:00"/>
    <n v="39"/>
    <x v="350"/>
  </r>
  <r>
    <s v="Northeast Dermatology Associates"/>
    <s v="Brookline Dermatology Associates"/>
    <x v="16"/>
    <d v="2020-06-09T00:00:00"/>
    <n v="33"/>
    <x v="350"/>
  </r>
  <r>
    <s v="Northeast Dermatology Associates"/>
    <s v="Brookline Dermatology Associates"/>
    <x v="17"/>
    <d v="2020-06-09T00:00:00"/>
    <n v="3"/>
    <x v="350"/>
  </r>
  <r>
    <s v="North Pacific Dermatology"/>
    <s v="North Pacific Dermatology"/>
    <x v="33"/>
    <d v="2020-06-09T00:00:00"/>
    <n v="53"/>
    <x v="350"/>
  </r>
  <r>
    <s v="Northeast Dermatology Associates"/>
    <s v="Northeast Dermatology Associates"/>
    <x v="54"/>
    <d v="2020-06-09T00:00:00"/>
    <n v="17"/>
    <x v="350"/>
  </r>
  <r>
    <s v="Northeast Dermatology Associates"/>
    <s v="Northeast Dermatology Associates"/>
    <x v="36"/>
    <d v="2020-06-09T00:00:00"/>
    <n v="60"/>
    <x v="350"/>
  </r>
  <r>
    <s v="Northeast Dermatology Associates"/>
    <s v="Northeast Dermatology Associates"/>
    <x v="39"/>
    <d v="2020-06-09T00:00:00"/>
    <n v="22"/>
    <x v="350"/>
  </r>
  <r>
    <s v="Northeast Dermatology Associates"/>
    <s v="Northeast Dermatology Associates"/>
    <x v="37"/>
    <d v="2020-06-09T00:00:00"/>
    <n v="65"/>
    <x v="350"/>
  </r>
  <r>
    <s v="Northeast Dermatology Associates"/>
    <s v="Northeast Dermatology Associates"/>
    <x v="7"/>
    <d v="2020-06-09T00:00:00"/>
    <n v="27"/>
    <x v="350"/>
  </r>
  <r>
    <s v="Northeast Dermatology Associates"/>
    <s v="Northeast Dermatology Associates"/>
    <x v="5"/>
    <d v="2020-06-09T00:00:00"/>
    <n v="83"/>
    <x v="350"/>
  </r>
  <r>
    <s v="Northeast Dermatology Associates"/>
    <s v="Dermatology of Cape Cod"/>
    <x v="34"/>
    <d v="2020-06-09T00:00:00"/>
    <n v="52"/>
    <x v="350"/>
  </r>
  <r>
    <s v="Northeast Dermatology Associates"/>
    <s v="Northeast Dermatology Associates"/>
    <x v="8"/>
    <d v="2020-06-09T00:00:00"/>
    <n v="48"/>
    <x v="350"/>
  </r>
  <r>
    <s v="Pacific Dermatology Specialists"/>
    <s v="Pacific Dermatology Specialists"/>
    <x v="72"/>
    <d v="2020-06-09T00:00:00"/>
    <n v="27"/>
    <x v="350"/>
  </r>
  <r>
    <s v="Pacific Dermatology Specialists"/>
    <s v="Pacific Dermatology Specialists"/>
    <x v="59"/>
    <d v="2020-06-09T00:00:00"/>
    <n v="14"/>
    <x v="350"/>
  </r>
  <r>
    <s v="Pacific Dermatology Specialists"/>
    <s v="Pacific Dermatology Specialists"/>
    <x v="41"/>
    <d v="2020-06-09T00:00:00"/>
    <n v="5"/>
    <x v="350"/>
  </r>
  <r>
    <s v="Pacific Dermatology Specialists"/>
    <s v="Pacific Dermatology Specialists"/>
    <x v="60"/>
    <d v="2020-06-09T00:00:00"/>
    <n v="27"/>
    <x v="350"/>
  </r>
  <r>
    <s v="Northeast Dermatology Associates"/>
    <s v="South Shore Skin Center"/>
    <x v="10"/>
    <d v="2020-06-08T00:00:00"/>
    <n v="6"/>
    <x v="351"/>
  </r>
  <r>
    <s v="The Dermatology Group  "/>
    <s v="The Dermatology Group"/>
    <x v="24"/>
    <d v="2020-06-08T00:00:00"/>
    <n v="169"/>
    <x v="351"/>
  </r>
  <r>
    <s v="The Dermatology Group  "/>
    <s v="The Dermatology Group"/>
    <x v="25"/>
    <d v="2020-06-08T00:00:00"/>
    <n v="37"/>
    <x v="351"/>
  </r>
  <r>
    <s v="The Dermatology Group  "/>
    <s v="The Dermatology Group"/>
    <x v="26"/>
    <d v="2020-06-08T00:00:00"/>
    <n v="51"/>
    <x v="351"/>
  </r>
  <r>
    <s v="Northeast Dermatology Associates"/>
    <s v="Northeast Dermatology Associates"/>
    <x v="18"/>
    <d v="2020-06-08T00:00:00"/>
    <n v="81"/>
    <x v="351"/>
  </r>
  <r>
    <s v="Northeast Dermatology Associates"/>
    <s v="Brookline Dermatology Associates"/>
    <x v="17"/>
    <d v="2020-06-08T00:00:00"/>
    <n v="9"/>
    <x v="351"/>
  </r>
  <r>
    <s v="Northeast Dermatology Associates"/>
    <s v="Brookline Dermatology Associates"/>
    <x v="16"/>
    <d v="2020-06-08T00:00:00"/>
    <n v="10"/>
    <x v="351"/>
  </r>
  <r>
    <s v="Northeast Dermatology Associates"/>
    <s v="Northeast Dermatology Associates"/>
    <x v="22"/>
    <d v="2020-06-08T00:00:00"/>
    <n v="79"/>
    <x v="351"/>
  </r>
  <r>
    <s v="Northeast Dermatology Associates"/>
    <s v="Northeast Dermatology Associates"/>
    <x v="20"/>
    <d v="2020-06-08T00:00:00"/>
    <n v="24"/>
    <x v="351"/>
  </r>
  <r>
    <s v="Northeast Dermatology Associates"/>
    <s v="Northeast Dermatology Associates"/>
    <x v="5"/>
    <d v="2020-06-08T00:00:00"/>
    <n v="54"/>
    <x v="351"/>
  </r>
  <r>
    <s v="North Pacific Dermatology"/>
    <s v="North Pacific Dermatology"/>
    <x v="4"/>
    <d v="2020-06-08T00:00:00"/>
    <n v="15"/>
    <x v="351"/>
  </r>
  <r>
    <s v="Northeast Dermatology Associates"/>
    <s v="Northeast Dermatology Associates"/>
    <x v="7"/>
    <d v="2020-06-08T00:00:00"/>
    <n v="24"/>
    <x v="351"/>
  </r>
  <r>
    <s v="The Dermatology Group  "/>
    <s v="Swan Dermatology &amp; Aesthetics"/>
    <x v="11"/>
    <d v="2020-06-08T00:00:00"/>
    <n v="43"/>
    <x v="351"/>
  </r>
  <r>
    <s v="Northeast Dermatology Associates"/>
    <s v="Northeast Dermatology Associates"/>
    <x v="8"/>
    <d v="2020-06-08T00:00:00"/>
    <n v="24"/>
    <x v="351"/>
  </r>
  <r>
    <s v="Pacific Dermatology Specialists"/>
    <s v="Pacific Dermatology Specialists"/>
    <x v="65"/>
    <d v="2020-06-08T00:00:00"/>
    <n v="28"/>
    <x v="351"/>
  </r>
  <r>
    <s v="Pacific Dermatology Specialists"/>
    <s v="Pacific Dermatology Specialists"/>
    <x v="72"/>
    <d v="2020-06-08T00:00:00"/>
    <n v="27"/>
    <x v="351"/>
  </r>
  <r>
    <s v="Pacific Dermatology Specialists"/>
    <s v="Pacific Dermatology Specialists"/>
    <x v="41"/>
    <d v="2020-06-08T00:00:00"/>
    <n v="3"/>
    <x v="351"/>
  </r>
  <r>
    <s v="Southeast Dermatology Specialists  "/>
    <s v="Southeast Dermatology Specialists"/>
    <x v="43"/>
    <d v="2020-06-08T00:00:00"/>
    <n v="27"/>
    <x v="351"/>
  </r>
  <r>
    <s v="Northeast Dermatology Associates"/>
    <s v="Dermatology of Cape Cod"/>
    <x v="34"/>
    <d v="2020-06-08T00:00:00"/>
    <n v="54"/>
    <x v="351"/>
  </r>
  <r>
    <s v="North Pacific Dermatology"/>
    <s v="North Pacific Dermatology"/>
    <x v="33"/>
    <d v="2020-06-08T00:00:00"/>
    <n v="49"/>
    <x v="351"/>
  </r>
  <r>
    <s v="Northeast Dermatology Associates"/>
    <s v="Northeast Dermatology Associates"/>
    <x v="36"/>
    <d v="2020-06-08T00:00:00"/>
    <n v="27"/>
    <x v="351"/>
  </r>
  <r>
    <s v="Northeast Dermatology Associates"/>
    <s v="Northeast Dermatology Associates"/>
    <x v="67"/>
    <d v="2020-06-08T00:00:00"/>
    <n v="42"/>
    <x v="351"/>
  </r>
  <r>
    <s v="Northeast Dermatology Associates"/>
    <s v="Northeast Dermatology Associates"/>
    <x v="35"/>
    <d v="2020-06-08T00:00:00"/>
    <n v="1"/>
    <x v="351"/>
  </r>
  <r>
    <s v="Northeast Dermatology Associates"/>
    <s v="Northeast Dermatology Associates"/>
    <x v="39"/>
    <d v="2020-06-08T00:00:00"/>
    <n v="20"/>
    <x v="351"/>
  </r>
  <r>
    <s v="Northeast Dermatology Associates"/>
    <s v="Northeast Dermatology Associates"/>
    <x v="38"/>
    <d v="2020-06-08T00:00:00"/>
    <n v="37"/>
    <x v="351"/>
  </r>
  <r>
    <s v="Northeast Dermatology Associates"/>
    <s v="Northeast Dermatology Associates"/>
    <x v="37"/>
    <d v="2020-06-08T00:00:00"/>
    <n v="62"/>
    <x v="351"/>
  </r>
  <r>
    <s v="The Dermatology Group  "/>
    <s v="The Dermatology Group"/>
    <x v="76"/>
    <d v="2020-06-08T00:00:00"/>
    <n v="26"/>
    <x v="351"/>
  </r>
  <r>
    <s v="The Dermatology Group  "/>
    <s v="The Dermatology Group"/>
    <x v="77"/>
    <d v="2020-06-08T00:00:00"/>
    <n v="41"/>
    <x v="351"/>
  </r>
  <r>
    <s v="Southeast Dermatology Specialists  "/>
    <s v="Southeast Dermatology Specialists"/>
    <x v="62"/>
    <d v="2020-06-08T00:00:00"/>
    <n v="33"/>
    <x v="351"/>
  </r>
  <r>
    <s v="Semler Dermatology"/>
    <s v="Semler Dermatology"/>
    <x v="61"/>
    <d v="2020-06-08T00:00:00"/>
    <n v="61"/>
    <x v="351"/>
  </r>
  <r>
    <s v="Pacific Dermatology Specialists"/>
    <s v="Pacific Dermatology Specialists"/>
    <x v="59"/>
    <d v="2020-06-08T00:00:00"/>
    <n v="27"/>
    <x v="351"/>
  </r>
  <r>
    <s v="Northeast Dermatology Associates"/>
    <s v="South Shore Skin Center"/>
    <x v="57"/>
    <d v="2020-06-08T00:00:00"/>
    <n v="40"/>
    <x v="351"/>
  </r>
  <r>
    <s v="Northeast Dermatology Associates"/>
    <s v="South Shore Skin Center"/>
    <x v="9"/>
    <d v="2020-06-08T00:00:00"/>
    <n v="87"/>
    <x v="351"/>
  </r>
  <r>
    <s v="Northeast Dermatology Associates"/>
    <s v="Northeast Dermatology Associates"/>
    <x v="53"/>
    <d v="2020-06-08T00:00:00"/>
    <n v="36"/>
    <x v="351"/>
  </r>
  <r>
    <s v="Northeast Dermatology Associates"/>
    <s v="Northeast Dermatology Associates"/>
    <x v="55"/>
    <d v="2020-06-08T00:00:00"/>
    <n v="18"/>
    <x v="351"/>
  </r>
  <r>
    <s v="Northeast Dermatology Associates"/>
    <s v="Northeast Dermatology Associates"/>
    <x v="54"/>
    <d v="2020-06-08T00:00:00"/>
    <n v="29"/>
    <x v="351"/>
  </r>
  <r>
    <s v="NULL"/>
    <s v="Unknown Practice"/>
    <x v="68"/>
    <d v="2020-06-06T00:00:00"/>
    <n v="1"/>
    <x v="352"/>
  </r>
  <r>
    <s v="Northeast Dermatology Associates"/>
    <s v="Northeast Dermatology Associates"/>
    <x v="54"/>
    <d v="2020-06-06T00:00:00"/>
    <n v="1"/>
    <x v="352"/>
  </r>
  <r>
    <s v="Pacific Dermatology Specialists"/>
    <s v="Pacific Dermatology Specialists"/>
    <x v="59"/>
    <d v="2020-06-06T00:00:00"/>
    <n v="26"/>
    <x v="352"/>
  </r>
  <r>
    <s v="Northeast Dermatology Associates"/>
    <s v="South Shore Skin Center"/>
    <x v="10"/>
    <d v="2020-06-05T00:00:00"/>
    <n v="9"/>
    <x v="353"/>
  </r>
  <r>
    <s v="The Dermatology Group  "/>
    <s v="Swan Dermatology &amp; Aesthetics"/>
    <x v="11"/>
    <d v="2020-06-05T00:00:00"/>
    <n v="35"/>
    <x v="353"/>
  </r>
  <r>
    <s v="The Dermatology Group  "/>
    <s v="The Dermatology Group"/>
    <x v="26"/>
    <d v="2020-06-05T00:00:00"/>
    <n v="36"/>
    <x v="353"/>
  </r>
  <r>
    <s v="Northeast Dermatology Associates"/>
    <s v="Northeast Dermatology Associates"/>
    <x v="22"/>
    <d v="2020-06-05T00:00:00"/>
    <n v="45"/>
    <x v="353"/>
  </r>
  <r>
    <s v="Northeast Dermatology Associates"/>
    <s v="Northeast Dermatology Associates"/>
    <x v="21"/>
    <d v="2020-06-05T00:00:00"/>
    <n v="21"/>
    <x v="353"/>
  </r>
  <r>
    <s v="Northeast Dermatology Associates"/>
    <s v="Brookline Dermatology Associates"/>
    <x v="16"/>
    <d v="2020-06-05T00:00:00"/>
    <n v="17"/>
    <x v="353"/>
  </r>
  <r>
    <s v="Northeast Dermatology Associates"/>
    <s v="Brookline Dermatology Associates"/>
    <x v="17"/>
    <d v="2020-06-05T00:00:00"/>
    <n v="22"/>
    <x v="353"/>
  </r>
  <r>
    <s v="Northeast Dermatology Associates"/>
    <s v="Northeast Dermatology Associates"/>
    <x v="18"/>
    <d v="2020-06-05T00:00:00"/>
    <n v="2"/>
    <x v="353"/>
  </r>
  <r>
    <s v="Northeast Dermatology Associates"/>
    <s v="Northeast Dermatology Associates"/>
    <x v="8"/>
    <d v="2020-06-05T00:00:00"/>
    <n v="23"/>
    <x v="353"/>
  </r>
  <r>
    <s v="The Dermatology Group  "/>
    <s v="The Dermatology Group"/>
    <x v="24"/>
    <d v="2020-06-05T00:00:00"/>
    <n v="81"/>
    <x v="353"/>
  </r>
  <r>
    <s v="North Pacific Dermatology"/>
    <s v="Eastside Dermatology"/>
    <x v="3"/>
    <d v="2020-06-05T00:00:00"/>
    <n v="33"/>
    <x v="353"/>
  </r>
  <r>
    <s v="Northeast Dermatology Associates"/>
    <s v="Northeast Dermatology Associates"/>
    <x v="5"/>
    <d v="2020-06-05T00:00:00"/>
    <n v="41"/>
    <x v="353"/>
  </r>
  <r>
    <s v="North Pacific Dermatology"/>
    <s v="North Pacific Dermatology"/>
    <x v="4"/>
    <d v="2020-06-05T00:00:00"/>
    <n v="31"/>
    <x v="353"/>
  </r>
  <r>
    <s v="North Pacific Dermatology"/>
    <s v="North Pacific Dermatology"/>
    <x v="33"/>
    <d v="2020-06-05T00:00:00"/>
    <n v="20"/>
    <x v="353"/>
  </r>
  <r>
    <s v="Northeast Dermatology Associates"/>
    <s v="Northeast Dermatology Associates"/>
    <x v="55"/>
    <d v="2020-06-05T00:00:00"/>
    <n v="1"/>
    <x v="353"/>
  </r>
  <r>
    <s v="Northeast Dermatology Associates"/>
    <s v="Northeast Dermatology Associates"/>
    <x v="56"/>
    <d v="2020-06-05T00:00:00"/>
    <n v="7"/>
    <x v="353"/>
  </r>
  <r>
    <s v="Northeast Dermatology Associates"/>
    <s v="Northeast Dermatology Associates"/>
    <x v="71"/>
    <d v="2020-06-05T00:00:00"/>
    <n v="3"/>
    <x v="353"/>
  </r>
  <r>
    <s v="Northeast Dermatology Associates"/>
    <s v="South Shore Skin Center"/>
    <x v="9"/>
    <d v="2020-06-05T00:00:00"/>
    <n v="79"/>
    <x v="353"/>
  </r>
  <r>
    <s v="Northeast Dermatology Associates"/>
    <s v="South Shore Skin Center"/>
    <x v="57"/>
    <d v="2020-06-05T00:00:00"/>
    <n v="49"/>
    <x v="353"/>
  </r>
  <r>
    <s v="Semler Dermatology"/>
    <s v="Semler Dermatology"/>
    <x v="61"/>
    <d v="2020-06-05T00:00:00"/>
    <n v="32"/>
    <x v="353"/>
  </r>
  <r>
    <s v="Pacific Dermatology Specialists"/>
    <s v="Pacific Dermatology Specialists"/>
    <x v="42"/>
    <d v="2020-06-05T00:00:00"/>
    <n v="29"/>
    <x v="353"/>
  </r>
  <r>
    <s v="Southeast Dermatology Specialists  "/>
    <s v="Southeast Dermatology Specialists"/>
    <x v="62"/>
    <d v="2020-06-05T00:00:00"/>
    <n v="24"/>
    <x v="353"/>
  </r>
  <r>
    <s v="Northeast Dermatology Associates"/>
    <s v="Northeast Dermatology Associates"/>
    <x v="37"/>
    <d v="2020-06-05T00:00:00"/>
    <n v="70"/>
    <x v="353"/>
  </r>
  <r>
    <s v="Northeast Dermatology Associates"/>
    <s v="Northeast Dermatology Associates"/>
    <x v="38"/>
    <d v="2020-06-05T00:00:00"/>
    <n v="49"/>
    <x v="353"/>
  </r>
  <r>
    <s v="Northeast Dermatology Associates"/>
    <s v="Northeast Dermatology Associates"/>
    <x v="35"/>
    <d v="2020-06-05T00:00:00"/>
    <n v="3"/>
    <x v="353"/>
  </r>
  <r>
    <s v="Northeast Dermatology Associates"/>
    <s v="Northeast Dermatology Associates"/>
    <x v="36"/>
    <d v="2020-06-05T00:00:00"/>
    <n v="25"/>
    <x v="353"/>
  </r>
  <r>
    <s v="Northeast Dermatology Associates"/>
    <s v="Northeast Dermatology Associates"/>
    <x v="54"/>
    <d v="2020-06-05T00:00:00"/>
    <n v="28"/>
    <x v="353"/>
  </r>
  <r>
    <s v="Northeast Dermatology Associates"/>
    <s v="Dermatology of Cape Cod"/>
    <x v="34"/>
    <d v="2020-06-05T00:00:00"/>
    <n v="18"/>
    <x v="353"/>
  </r>
  <r>
    <s v="Southeast Dermatology Specialists  "/>
    <s v="Southeast Dermatology Specialists"/>
    <x v="43"/>
    <d v="2020-06-05T00:00:00"/>
    <n v="2"/>
    <x v="353"/>
  </r>
  <r>
    <s v="Pacific Dermatology Specialists"/>
    <s v="Pacific Dermatology Specialists"/>
    <x v="41"/>
    <d v="2020-06-05T00:00:00"/>
    <n v="21"/>
    <x v="353"/>
  </r>
  <r>
    <s v="The Dermatology Group  "/>
    <s v="The Dermatology Group"/>
    <x v="25"/>
    <d v="2020-06-05T00:00:00"/>
    <n v="15"/>
    <x v="353"/>
  </r>
  <r>
    <s v="The Dermatology Group  "/>
    <s v="The Dermatology Group"/>
    <x v="24"/>
    <d v="2020-06-04T00:00:00"/>
    <n v="145"/>
    <x v="354"/>
  </r>
  <r>
    <s v="Pacific Dermatology Specialists"/>
    <s v="Pacific Dermatology Specialists"/>
    <x v="42"/>
    <d v="2020-06-04T00:00:00"/>
    <n v="26"/>
    <x v="354"/>
  </r>
  <r>
    <s v="Southeast Dermatology Specialists  "/>
    <s v="Southeast Dermatology Specialists"/>
    <x v="62"/>
    <d v="2020-06-04T00:00:00"/>
    <n v="42"/>
    <x v="354"/>
  </r>
  <r>
    <s v="Northeast Dermatology Associates"/>
    <s v="Northeast Dermatology Associates"/>
    <x v="40"/>
    <d v="2020-06-04T00:00:00"/>
    <n v="1"/>
    <x v="354"/>
  </r>
  <r>
    <s v="Northeast Dermatology Associates"/>
    <s v="South Shore Skin Center"/>
    <x v="57"/>
    <d v="2020-06-04T00:00:00"/>
    <n v="68"/>
    <x v="354"/>
  </r>
  <r>
    <s v="Northeast Dermatology Associates"/>
    <s v="Northeast Dermatology Associates"/>
    <x v="18"/>
    <d v="2020-06-04T00:00:00"/>
    <n v="68"/>
    <x v="354"/>
  </r>
  <r>
    <s v="Northeast Dermatology Associates"/>
    <s v="Brookline Dermatology Associates"/>
    <x v="17"/>
    <d v="2020-06-04T00:00:00"/>
    <n v="30"/>
    <x v="354"/>
  </r>
  <r>
    <s v="Northeast Dermatology Associates"/>
    <s v="Brookline Dermatology Associates"/>
    <x v="16"/>
    <d v="2020-06-04T00:00:00"/>
    <n v="34"/>
    <x v="354"/>
  </r>
  <r>
    <s v="Northeast Dermatology Associates"/>
    <s v="Northeast Dermatology Associates"/>
    <x v="55"/>
    <d v="2020-06-04T00:00:00"/>
    <n v="24"/>
    <x v="354"/>
  </r>
  <r>
    <s v="Northeast Dermatology Associates"/>
    <s v="Northeast Dermatology Associates"/>
    <x v="53"/>
    <d v="2020-06-04T00:00:00"/>
    <n v="35"/>
    <x v="354"/>
  </r>
  <r>
    <s v="Northeast Dermatology Associates"/>
    <s v="Northeast Dermatology Associates"/>
    <x v="56"/>
    <d v="2020-06-04T00:00:00"/>
    <n v="11"/>
    <x v="354"/>
  </r>
  <r>
    <s v="Northeast Dermatology Associates"/>
    <s v="Northeast Dermatology Associates"/>
    <x v="22"/>
    <d v="2020-06-04T00:00:00"/>
    <n v="79"/>
    <x v="354"/>
  </r>
  <r>
    <s v="Northeast Dermatology Associates"/>
    <s v="Northeast Dermatology Associates"/>
    <x v="71"/>
    <d v="2020-06-04T00:00:00"/>
    <n v="1"/>
    <x v="354"/>
  </r>
  <r>
    <s v="Northeast Dermatology Associates"/>
    <s v="Northeast Dermatology Associates"/>
    <x v="21"/>
    <d v="2020-06-04T00:00:00"/>
    <n v="23"/>
    <x v="354"/>
  </r>
  <r>
    <s v="Pacific Dermatology Specialists"/>
    <s v="Pacific Dermatology Specialists"/>
    <x v="41"/>
    <d v="2020-06-04T00:00:00"/>
    <n v="38"/>
    <x v="354"/>
  </r>
  <r>
    <s v="Northeast Dermatology Associates"/>
    <s v="Northeast Dermatology Associates"/>
    <x v="8"/>
    <d v="2020-06-04T00:00:00"/>
    <n v="2"/>
    <x v="354"/>
  </r>
  <r>
    <s v="Pacific Dermatology Specialists"/>
    <s v="Pacific Dermatology Specialists"/>
    <x v="106"/>
    <d v="2020-06-04T00:00:00"/>
    <n v="1"/>
    <x v="354"/>
  </r>
  <r>
    <s v="Pacific Dermatology Specialists"/>
    <s v="Pacific Dermatology Specialists"/>
    <x v="72"/>
    <d v="2020-06-04T00:00:00"/>
    <n v="1"/>
    <x v="354"/>
  </r>
  <r>
    <s v="Northeast Dermatology Associates"/>
    <s v="Northeast Dermatology Associates"/>
    <x v="37"/>
    <d v="2020-06-04T00:00:00"/>
    <n v="56"/>
    <x v="354"/>
  </r>
  <r>
    <s v="Northeast Dermatology Associates"/>
    <s v="Northeast Dermatology Associates"/>
    <x v="7"/>
    <d v="2020-06-04T00:00:00"/>
    <n v="2"/>
    <x v="354"/>
  </r>
  <r>
    <s v="Northeast Dermatology Associates"/>
    <s v="Northeast Dermatology Associates"/>
    <x v="39"/>
    <d v="2020-06-04T00:00:00"/>
    <n v="5"/>
    <x v="354"/>
  </r>
  <r>
    <s v="Northeast Dermatology Associates"/>
    <s v="Northeast Dermatology Associates"/>
    <x v="36"/>
    <d v="2020-06-04T00:00:00"/>
    <n v="45"/>
    <x v="354"/>
  </r>
  <r>
    <s v="Northeast Dermatology Associates"/>
    <s v="Northeast Dermatology Associates"/>
    <x v="35"/>
    <d v="2020-06-04T00:00:00"/>
    <n v="48"/>
    <x v="354"/>
  </r>
  <r>
    <s v="Northeast Dermatology Associates"/>
    <s v="Dermatology of Cape Cod"/>
    <x v="34"/>
    <d v="2020-06-04T00:00:00"/>
    <n v="49"/>
    <x v="354"/>
  </r>
  <r>
    <s v="Northeast Dermatology Associates"/>
    <s v="Northeast Dermatology Associates"/>
    <x v="5"/>
    <d v="2020-06-04T00:00:00"/>
    <n v="58"/>
    <x v="354"/>
  </r>
  <r>
    <s v="Dermatology &amp; MOHS Surgery Institute"/>
    <s v="Dermatology &amp; MOHS Surgery Institute"/>
    <x v="29"/>
    <d v="2020-06-04T00:00:00"/>
    <n v="16"/>
    <x v="354"/>
  </r>
  <r>
    <s v="North Pacific Dermatology"/>
    <s v="North Pacific Dermatology"/>
    <x v="68"/>
    <d v="2020-06-04T00:00:00"/>
    <n v="5"/>
    <x v="354"/>
  </r>
  <r>
    <s v="NULL"/>
    <s v="Unknown Practice"/>
    <x v="68"/>
    <d v="2020-06-04T00:00:00"/>
    <n v="11"/>
    <x v="354"/>
  </r>
  <r>
    <s v="Northeast Dermatology Associates"/>
    <s v="Northeast Dermatology Associates"/>
    <x v="54"/>
    <d v="2020-06-04T00:00:00"/>
    <n v="3"/>
    <x v="354"/>
  </r>
  <r>
    <s v="Northeast Dermatology Associates"/>
    <s v="Northeast Dermatology Associates"/>
    <x v="6"/>
    <d v="2020-06-04T00:00:00"/>
    <n v="35"/>
    <x v="354"/>
  </r>
  <r>
    <s v="Northeast Dermatology Associates"/>
    <s v="Northeast Dermatology Associates"/>
    <x v="19"/>
    <d v="2020-06-04T00:00:00"/>
    <n v="28"/>
    <x v="354"/>
  </r>
  <r>
    <s v="The Dermatology Group  "/>
    <s v="The Dermatology Group"/>
    <x v="64"/>
    <d v="2020-06-04T00:00:00"/>
    <n v="31"/>
    <x v="354"/>
  </r>
  <r>
    <s v="The Dermatology Group  "/>
    <s v="The Dermatology Group"/>
    <x v="100"/>
    <d v="2020-06-04T00:00:00"/>
    <n v="24"/>
    <x v="354"/>
  </r>
  <r>
    <s v="The Dermatology Group  "/>
    <s v="The Dermatology Group"/>
    <x v="25"/>
    <d v="2020-06-04T00:00:00"/>
    <n v="25"/>
    <x v="354"/>
  </r>
  <r>
    <s v="The Dermatology Group  "/>
    <s v="The Dermatology Group"/>
    <x v="26"/>
    <d v="2020-06-04T00:00:00"/>
    <n v="60"/>
    <x v="354"/>
  </r>
  <r>
    <s v="Northeast Dermatology Associates"/>
    <s v="South Shore Skin Center"/>
    <x v="9"/>
    <d v="2020-06-04T00:00:00"/>
    <n v="108"/>
    <x v="354"/>
  </r>
  <r>
    <s v="Northeast Dermatology Associates"/>
    <s v="South Shore Skin Center"/>
    <x v="10"/>
    <d v="2020-06-04T00:00:00"/>
    <n v="14"/>
    <x v="354"/>
  </r>
  <r>
    <s v="Pacific Dermatology Specialists"/>
    <s v="Pacific Dermatology Specialists"/>
    <x v="59"/>
    <d v="2020-06-04T00:00:00"/>
    <n v="36"/>
    <x v="354"/>
  </r>
  <r>
    <s v="The Dermatology Group  "/>
    <s v="Swan Dermatology &amp; Aesthetics"/>
    <x v="11"/>
    <d v="2020-06-04T00:00:00"/>
    <n v="37"/>
    <x v="354"/>
  </r>
  <r>
    <s v="Semler Dermatology"/>
    <s v="Semler Dermatology"/>
    <x v="61"/>
    <d v="2020-06-04T00:00:00"/>
    <n v="57"/>
    <x v="354"/>
  </r>
  <r>
    <s v="North Pacific Dermatology"/>
    <s v="North Pacific Dermatology"/>
    <x v="33"/>
    <d v="2020-06-04T00:00:00"/>
    <n v="50"/>
    <x v="354"/>
  </r>
  <r>
    <s v="North Pacific Dermatology"/>
    <s v="North Pacific Dermatology"/>
    <x v="4"/>
    <d v="2020-06-04T00:00:00"/>
    <n v="11"/>
    <x v="354"/>
  </r>
  <r>
    <s v="North Pacific Dermatology"/>
    <s v="Eastside Dermatology"/>
    <x v="3"/>
    <d v="2020-06-04T00:00:00"/>
    <n v="21"/>
    <x v="354"/>
  </r>
  <r>
    <s v="Northeast Dermatology Associates"/>
    <s v="Northeast Dermatology Associates"/>
    <x v="38"/>
    <d v="2020-06-04T00:00:00"/>
    <n v="62"/>
    <x v="354"/>
  </r>
  <r>
    <s v="Northeast Dermatology Associates"/>
    <s v="Northeast Dermatology Associates"/>
    <x v="67"/>
    <d v="2020-06-04T00:00:00"/>
    <n v="21"/>
    <x v="354"/>
  </r>
  <r>
    <s v="Southeast Dermatology Specialists  "/>
    <s v="Southeast Dermatology Specialists"/>
    <x v="43"/>
    <d v="2020-06-04T00:00:00"/>
    <n v="49"/>
    <x v="354"/>
  </r>
  <r>
    <s v="Southeast Dermatology Specialists  "/>
    <s v="Southeast Dermatology Specialists"/>
    <x v="62"/>
    <d v="2020-06-03T00:00:00"/>
    <n v="45"/>
    <x v="355"/>
  </r>
  <r>
    <s v="Semler Dermatology"/>
    <s v="Semler Dermatology"/>
    <x v="61"/>
    <d v="2020-06-03T00:00:00"/>
    <n v="65"/>
    <x v="355"/>
  </r>
  <r>
    <s v="Pacific Dermatology Specialists"/>
    <s v="Pacific Dermatology Specialists"/>
    <x v="59"/>
    <d v="2020-06-03T00:00:00"/>
    <n v="31"/>
    <x v="355"/>
  </r>
  <r>
    <s v="Northeast Dermatology Associates"/>
    <s v="South Shore Skin Center"/>
    <x v="57"/>
    <d v="2020-06-03T00:00:00"/>
    <n v="80"/>
    <x v="355"/>
  </r>
  <r>
    <s v="The Dermatology Group  "/>
    <s v="The Dermatology Group"/>
    <x v="76"/>
    <d v="2020-06-03T00:00:00"/>
    <n v="55"/>
    <x v="355"/>
  </r>
  <r>
    <s v="Northeast Dermatology Associates"/>
    <s v="Northeast Dermatology Associates"/>
    <x v="54"/>
    <d v="2020-06-03T00:00:00"/>
    <n v="49"/>
    <x v="355"/>
  </r>
  <r>
    <s v="Northeast Dermatology Associates"/>
    <s v="Northeast Dermatology Associates"/>
    <x v="55"/>
    <d v="2020-06-03T00:00:00"/>
    <n v="23"/>
    <x v="355"/>
  </r>
  <r>
    <s v="Northeast Dermatology Associates"/>
    <s v="Northeast Dermatology Associates"/>
    <x v="56"/>
    <d v="2020-06-03T00:00:00"/>
    <n v="11"/>
    <x v="355"/>
  </r>
  <r>
    <s v="Northeast Dermatology Associates"/>
    <s v="Northeast Dermatology Associates"/>
    <x v="39"/>
    <d v="2020-06-03T00:00:00"/>
    <n v="8"/>
    <x v="355"/>
  </r>
  <r>
    <s v="Northeast Dermatology Associates"/>
    <s v="Northeast Dermatology Associates"/>
    <x v="71"/>
    <d v="2020-06-03T00:00:00"/>
    <n v="4"/>
    <x v="355"/>
  </r>
  <r>
    <s v="Pacific Dermatology Specialists"/>
    <s v="Pacific Dermatology Specialists"/>
    <x v="42"/>
    <d v="2020-06-03T00:00:00"/>
    <n v="29"/>
    <x v="355"/>
  </r>
  <r>
    <s v="Pacific Dermatology Specialists"/>
    <s v="Pacific Dermatology Specialists"/>
    <x v="41"/>
    <d v="2020-06-03T00:00:00"/>
    <n v="19"/>
    <x v="355"/>
  </r>
  <r>
    <s v="Southeast Dermatology Specialists  "/>
    <s v="Southeast Dermatology Specialists"/>
    <x v="43"/>
    <d v="2020-06-03T00:00:00"/>
    <n v="50"/>
    <x v="355"/>
  </r>
  <r>
    <s v="Northeast Dermatology Associates"/>
    <s v="Northeast Dermatology Associates"/>
    <x v="36"/>
    <d v="2020-06-03T00:00:00"/>
    <n v="45"/>
    <x v="355"/>
  </r>
  <r>
    <s v="Northeast Dermatology Associates"/>
    <s v="Northeast Dermatology Associates"/>
    <x v="67"/>
    <d v="2020-06-03T00:00:00"/>
    <n v="37"/>
    <x v="355"/>
  </r>
  <r>
    <s v="Northeast Dermatology Associates"/>
    <s v="Northeast Dermatology Associates"/>
    <x v="53"/>
    <d v="2020-06-03T00:00:00"/>
    <n v="64"/>
    <x v="355"/>
  </r>
  <r>
    <s v="Northeast Dermatology Associates"/>
    <s v="Northeast Dermatology Associates"/>
    <x v="37"/>
    <d v="2020-06-03T00:00:00"/>
    <n v="85"/>
    <x v="355"/>
  </r>
  <r>
    <s v="Northeast Dermatology Associates"/>
    <s v="Northeast Dermatology Associates"/>
    <x v="38"/>
    <d v="2020-06-03T00:00:00"/>
    <n v="59"/>
    <x v="355"/>
  </r>
  <r>
    <s v="Northeast Dermatology Associates"/>
    <s v="Dermatology of Cape Cod"/>
    <x v="34"/>
    <d v="2020-06-03T00:00:00"/>
    <n v="49"/>
    <x v="355"/>
  </r>
  <r>
    <s v="North Pacific Dermatology"/>
    <s v="North Pacific Dermatology"/>
    <x v="33"/>
    <d v="2020-06-03T00:00:00"/>
    <n v="55"/>
    <x v="355"/>
  </r>
  <r>
    <s v="Northeast Dermatology Associates"/>
    <s v="Northeast Dermatology Associates"/>
    <x v="18"/>
    <d v="2020-06-03T00:00:00"/>
    <n v="71"/>
    <x v="355"/>
  </r>
  <r>
    <s v="Northeast Dermatology Associates"/>
    <s v="Brookline Dermatology Associates"/>
    <x v="16"/>
    <d v="2020-06-03T00:00:00"/>
    <n v="30"/>
    <x v="355"/>
  </r>
  <r>
    <s v="Northeast Dermatology Associates"/>
    <s v="Brookline Dermatology Associates"/>
    <x v="17"/>
    <d v="2020-06-03T00:00:00"/>
    <n v="32"/>
    <x v="355"/>
  </r>
  <r>
    <s v="Northeast Dermatology Associates"/>
    <s v="Northeast Dermatology Associates"/>
    <x v="22"/>
    <d v="2020-06-03T00:00:00"/>
    <n v="31"/>
    <x v="355"/>
  </r>
  <r>
    <s v="The Dermatology Group  "/>
    <s v="The Dermatology Group"/>
    <x v="25"/>
    <d v="2020-06-03T00:00:00"/>
    <n v="25"/>
    <x v="355"/>
  </r>
  <r>
    <s v="The Dermatology Group  "/>
    <s v="The Dermatology Group"/>
    <x v="26"/>
    <d v="2020-06-03T00:00:00"/>
    <n v="53"/>
    <x v="355"/>
  </r>
  <r>
    <s v="The Dermatology Group  "/>
    <s v="The Dermatology Group"/>
    <x v="24"/>
    <d v="2020-06-03T00:00:00"/>
    <n v="164"/>
    <x v="355"/>
  </r>
  <r>
    <s v="Northeast Dermatology Associates"/>
    <s v="Northeast Dermatology Associates"/>
    <x v="7"/>
    <d v="2020-06-03T00:00:00"/>
    <n v="6"/>
    <x v="355"/>
  </r>
  <r>
    <s v="Northeast Dermatology Associates"/>
    <s v="Northeast Dermatology Associates"/>
    <x v="5"/>
    <d v="2020-06-03T00:00:00"/>
    <n v="34"/>
    <x v="355"/>
  </r>
  <r>
    <s v="North Pacific Dermatology"/>
    <s v="North Pacific Dermatology"/>
    <x v="4"/>
    <d v="2020-06-03T00:00:00"/>
    <n v="17"/>
    <x v="355"/>
  </r>
  <r>
    <s v="North Pacific Dermatology"/>
    <s v="Eastside Dermatology"/>
    <x v="3"/>
    <d v="2020-06-03T00:00:00"/>
    <n v="42"/>
    <x v="355"/>
  </r>
  <r>
    <s v="Northeast Dermatology Associates"/>
    <s v="Northeast Dermatology Associates"/>
    <x v="8"/>
    <d v="2020-06-03T00:00:00"/>
    <n v="27"/>
    <x v="355"/>
  </r>
  <r>
    <s v="Northeast Dermatology Associates"/>
    <s v="South Shore Skin Center"/>
    <x v="9"/>
    <d v="2020-06-03T00:00:00"/>
    <n v="59"/>
    <x v="355"/>
  </r>
  <r>
    <s v="Northeast Dermatology Associates"/>
    <s v="South Shore Skin Center"/>
    <x v="10"/>
    <d v="2020-06-03T00:00:00"/>
    <n v="17"/>
    <x v="355"/>
  </r>
  <r>
    <s v="Pacific Dermatology Specialists"/>
    <s v="Pacific Dermatology Specialists"/>
    <x v="65"/>
    <d v="2020-06-03T00:00:00"/>
    <n v="1"/>
    <x v="355"/>
  </r>
  <r>
    <s v="The Dermatology Group  "/>
    <s v="Swan Dermatology &amp; Aesthetics"/>
    <x v="11"/>
    <d v="2020-06-03T00:00:00"/>
    <n v="37"/>
    <x v="355"/>
  </r>
  <r>
    <s v="The Dermatology Group  "/>
    <s v="The Dermatology Group"/>
    <x v="25"/>
    <d v="2020-06-02T00:00:00"/>
    <n v="23"/>
    <x v="356"/>
  </r>
  <r>
    <s v="Pacific Dermatology Specialists"/>
    <s v="Pacific Dermatology Specialists"/>
    <x v="59"/>
    <d v="2020-06-02T00:00:00"/>
    <n v="25"/>
    <x v="356"/>
  </r>
  <r>
    <s v="Pacific Dermatology Specialists"/>
    <s v="Pacific Dermatology Specialists"/>
    <x v="72"/>
    <d v="2020-06-02T00:00:00"/>
    <n v="23"/>
    <x v="356"/>
  </r>
  <r>
    <s v="Semler Dermatology"/>
    <s v="Semler Dermatology"/>
    <x v="61"/>
    <d v="2020-06-02T00:00:00"/>
    <n v="64"/>
    <x v="356"/>
  </r>
  <r>
    <s v="NULL"/>
    <s v="Unknown Practice"/>
    <x v="68"/>
    <d v="2020-06-02T00:00:00"/>
    <n v="22"/>
    <x v="356"/>
  </r>
  <r>
    <s v="Northeast Dermatology Associates"/>
    <s v="Northeast Dermatology Associates"/>
    <x v="37"/>
    <d v="2020-06-02T00:00:00"/>
    <n v="80"/>
    <x v="356"/>
  </r>
  <r>
    <s v="Northeast Dermatology Associates"/>
    <s v="Northeast Dermatology Associates"/>
    <x v="39"/>
    <d v="2020-06-02T00:00:00"/>
    <n v="19"/>
    <x v="356"/>
  </r>
  <r>
    <s v="Northeast Dermatology Associates"/>
    <s v="Northeast Dermatology Associates"/>
    <x v="54"/>
    <d v="2020-06-02T00:00:00"/>
    <n v="17"/>
    <x v="356"/>
  </r>
  <r>
    <s v="Northeast Dermatology Associates"/>
    <s v="Northeast Dermatology Associates"/>
    <x v="19"/>
    <d v="2020-06-02T00:00:00"/>
    <n v="23"/>
    <x v="356"/>
  </r>
  <r>
    <s v="Northeast Dermatology Associates"/>
    <s v="Northeast Dermatology Associates"/>
    <x v="67"/>
    <d v="2020-06-02T00:00:00"/>
    <n v="5"/>
    <x v="356"/>
  </r>
  <r>
    <s v="The Dermatology Group  "/>
    <s v="The Dermatology Group"/>
    <x v="76"/>
    <d v="2020-06-02T00:00:00"/>
    <n v="49"/>
    <x v="356"/>
  </r>
  <r>
    <s v="Northeast Dermatology Associates"/>
    <s v="South Shore Skin Center"/>
    <x v="9"/>
    <d v="2020-06-02T00:00:00"/>
    <n v="80"/>
    <x v="356"/>
  </r>
  <r>
    <s v="Northeast Dermatology Associates"/>
    <s v="South Shore Skin Center"/>
    <x v="57"/>
    <d v="2020-06-02T00:00:00"/>
    <n v="127"/>
    <x v="356"/>
  </r>
  <r>
    <s v="Pacific Dermatology Specialists"/>
    <s v="Pacific Dermatology Specialists"/>
    <x v="42"/>
    <d v="2020-06-02T00:00:00"/>
    <n v="2"/>
    <x v="356"/>
  </r>
  <r>
    <s v="Southeast Dermatology Specialists  "/>
    <s v="Southeast Dermatology Specialists"/>
    <x v="43"/>
    <d v="2020-06-02T00:00:00"/>
    <n v="58"/>
    <x v="356"/>
  </r>
  <r>
    <s v="Northeast Dermatology Associates"/>
    <s v="Northeast Dermatology Associates"/>
    <x v="56"/>
    <d v="2020-06-02T00:00:00"/>
    <n v="7"/>
    <x v="356"/>
  </r>
  <r>
    <s v="Northeast Dermatology Associates"/>
    <s v="Northeast Dermatology Associates"/>
    <x v="38"/>
    <d v="2020-06-02T00:00:00"/>
    <n v="52"/>
    <x v="356"/>
  </r>
  <r>
    <s v="Northeast Dermatology Associates"/>
    <s v="Northeast Dermatology Associates"/>
    <x v="53"/>
    <d v="2020-06-02T00:00:00"/>
    <n v="65"/>
    <x v="356"/>
  </r>
  <r>
    <s v="Northeast Dermatology Associates"/>
    <s v="Northeast Dermatology Associates"/>
    <x v="55"/>
    <d v="2020-06-02T00:00:00"/>
    <n v="17"/>
    <x v="356"/>
  </r>
  <r>
    <s v="North Pacific Dermatology"/>
    <s v="North Pacific Dermatology"/>
    <x v="33"/>
    <d v="2020-06-02T00:00:00"/>
    <n v="49"/>
    <x v="356"/>
  </r>
  <r>
    <s v="North Pacific Dermatology"/>
    <s v="North Pacific Dermatology"/>
    <x v="4"/>
    <d v="2020-06-02T00:00:00"/>
    <n v="31"/>
    <x v="356"/>
  </r>
  <r>
    <s v="North Pacific Dermatology"/>
    <s v="Eastside Dermatology"/>
    <x v="3"/>
    <d v="2020-06-02T00:00:00"/>
    <n v="41"/>
    <x v="356"/>
  </r>
  <r>
    <s v="Northeast Dermatology Associates"/>
    <s v="Northeast Dermatology Associates"/>
    <x v="22"/>
    <d v="2020-06-02T00:00:00"/>
    <n v="40"/>
    <x v="356"/>
  </r>
  <r>
    <s v="Northeast Dermatology Associates"/>
    <s v="Northeast Dermatology Associates"/>
    <x v="71"/>
    <d v="2020-06-02T00:00:00"/>
    <n v="1"/>
    <x v="356"/>
  </r>
  <r>
    <s v="Southeast Dermatology Specialists  "/>
    <s v="Southeast Dermatology Specialists"/>
    <x v="62"/>
    <d v="2020-06-02T00:00:00"/>
    <n v="48"/>
    <x v="356"/>
  </r>
  <r>
    <s v="Northeast Dermatology Associates"/>
    <s v="Northeast Dermatology Associates"/>
    <x v="8"/>
    <d v="2020-06-02T00:00:00"/>
    <n v="39"/>
    <x v="356"/>
  </r>
  <r>
    <s v="The Dermatology Group  "/>
    <s v="The Dermatology Group"/>
    <x v="24"/>
    <d v="2020-06-02T00:00:00"/>
    <n v="160"/>
    <x v="356"/>
  </r>
  <r>
    <s v="Northeast Dermatology Associates"/>
    <s v="Northeast Dermatology Associates"/>
    <x v="35"/>
    <d v="2020-06-02T00:00:00"/>
    <n v="37"/>
    <x v="356"/>
  </r>
  <r>
    <s v="Northeast Dermatology Associates"/>
    <s v="Northeast Dermatology Associates"/>
    <x v="36"/>
    <d v="2020-06-02T00:00:00"/>
    <n v="65"/>
    <x v="356"/>
  </r>
  <r>
    <s v="Northeast Dermatology Associates"/>
    <s v="Brookline Dermatology Associates"/>
    <x v="16"/>
    <d v="2020-06-02T00:00:00"/>
    <n v="31"/>
    <x v="356"/>
  </r>
  <r>
    <s v="Northeast Dermatology Associates"/>
    <s v="Northeast Dermatology Associates"/>
    <x v="18"/>
    <d v="2020-06-02T00:00:00"/>
    <n v="29"/>
    <x v="356"/>
  </r>
  <r>
    <s v="Northeast Dermatology Associates"/>
    <s v="Dermatology of Cape Cod"/>
    <x v="34"/>
    <d v="2020-06-02T00:00:00"/>
    <n v="58"/>
    <x v="356"/>
  </r>
  <r>
    <s v="Northeast Dermatology Associates"/>
    <s v="Northeast Dermatology Associates"/>
    <x v="5"/>
    <d v="2020-06-02T00:00:00"/>
    <n v="68"/>
    <x v="356"/>
  </r>
  <r>
    <s v="The Dermatology Group  "/>
    <s v="The Dermatology Group"/>
    <x v="26"/>
    <d v="2020-06-02T00:00:00"/>
    <n v="43"/>
    <x v="356"/>
  </r>
  <r>
    <s v="Northeast Dermatology Associates"/>
    <s v="South Shore Skin Center"/>
    <x v="10"/>
    <d v="2020-06-02T00:00:00"/>
    <n v="9"/>
    <x v="356"/>
  </r>
  <r>
    <s v="The Dermatology Group  "/>
    <s v="Swan Dermatology &amp; Aesthetics"/>
    <x v="11"/>
    <d v="2020-06-02T00:00:00"/>
    <n v="35"/>
    <x v="356"/>
  </r>
  <r>
    <s v="Southeast Dermatology Specialists  "/>
    <s v="Southeast Dermatology Specialists"/>
    <x v="43"/>
    <d v="2020-06-01T00:00:00"/>
    <n v="39"/>
    <x v="357"/>
  </r>
  <r>
    <s v="Pacific Dermatology Specialists"/>
    <s v="Pacific Dermatology Specialists"/>
    <x v="65"/>
    <d v="2020-06-01T00:00:00"/>
    <n v="30"/>
    <x v="357"/>
  </r>
  <r>
    <s v="The Dermatology Group  "/>
    <s v="The Dermatology Group"/>
    <x v="25"/>
    <d v="2020-06-01T00:00:00"/>
    <n v="24"/>
    <x v="357"/>
  </r>
  <r>
    <s v="The Dermatology Group  "/>
    <s v="The Dermatology Group"/>
    <x v="24"/>
    <d v="2020-06-01T00:00:00"/>
    <n v="148"/>
    <x v="357"/>
  </r>
  <r>
    <s v="North Pacific Dermatology"/>
    <s v="Eastside Dermatology"/>
    <x v="3"/>
    <d v="2020-06-01T00:00:00"/>
    <n v="16"/>
    <x v="357"/>
  </r>
  <r>
    <s v="Northeast Dermatology Associates"/>
    <s v="Northeast Dermatology Associates"/>
    <x v="67"/>
    <d v="2020-06-01T00:00:00"/>
    <n v="45"/>
    <x v="357"/>
  </r>
  <r>
    <s v="The Dermatology Group  "/>
    <s v="The Dermatology Group"/>
    <x v="26"/>
    <d v="2020-06-01T00:00:00"/>
    <n v="53"/>
    <x v="357"/>
  </r>
  <r>
    <s v="The Dermatology Group  "/>
    <s v="The Dermatology Group"/>
    <x v="77"/>
    <d v="2020-06-01T00:00:00"/>
    <n v="50"/>
    <x v="357"/>
  </r>
  <r>
    <s v="Northeast Dermatology Associates"/>
    <s v="South Shore Skin Center"/>
    <x v="9"/>
    <d v="2020-06-01T00:00:00"/>
    <n v="93"/>
    <x v="357"/>
  </r>
  <r>
    <s v="Northeast Dermatology Associates"/>
    <s v="South Shore Skin Center"/>
    <x v="10"/>
    <d v="2020-06-01T00:00:00"/>
    <n v="7"/>
    <x v="357"/>
  </r>
  <r>
    <s v="The Dermatology Group  "/>
    <s v="Swan Dermatology &amp; Aesthetics"/>
    <x v="11"/>
    <d v="2020-06-01T00:00:00"/>
    <n v="49"/>
    <x v="357"/>
  </r>
  <r>
    <s v="Semler Dermatology"/>
    <s v="Semler Dermatology"/>
    <x v="61"/>
    <d v="2020-06-01T00:00:00"/>
    <n v="53"/>
    <x v="357"/>
  </r>
  <r>
    <s v="Northeast Dermatology Associates"/>
    <s v="Northeast Dermatology Associates"/>
    <x v="20"/>
    <d v="2020-06-01T00:00:00"/>
    <n v="19"/>
    <x v="357"/>
  </r>
  <r>
    <s v="North Pacific Dermatology"/>
    <s v="North Pacific Dermatology"/>
    <x v="4"/>
    <d v="2020-06-01T00:00:00"/>
    <n v="12"/>
    <x v="357"/>
  </r>
  <r>
    <s v="Northeast Dermatology Associates"/>
    <s v="Dermatology of Cape Cod"/>
    <x v="34"/>
    <d v="2020-06-01T00:00:00"/>
    <n v="53"/>
    <x v="357"/>
  </r>
  <r>
    <s v="Northeast Dermatology Associates"/>
    <s v="Northeast Dermatology Associates"/>
    <x v="5"/>
    <d v="2020-06-01T00:00:00"/>
    <n v="53"/>
    <x v="357"/>
  </r>
  <r>
    <s v="Northeast Dermatology Associates"/>
    <s v="Northeast Dermatology Associates"/>
    <x v="54"/>
    <d v="2020-06-01T00:00:00"/>
    <n v="26"/>
    <x v="357"/>
  </r>
  <r>
    <s v="Northeast Dermatology Associates"/>
    <s v="Northeast Dermatology Associates"/>
    <x v="36"/>
    <d v="2020-06-01T00:00:00"/>
    <n v="24"/>
    <x v="357"/>
  </r>
  <r>
    <s v="Northeast Dermatology Associates"/>
    <s v="Northeast Dermatology Associates"/>
    <x v="35"/>
    <d v="2020-06-01T00:00:00"/>
    <n v="32"/>
    <x v="357"/>
  </r>
  <r>
    <s v="Northeast Dermatology Associates"/>
    <s v="Northeast Dermatology Associates"/>
    <x v="39"/>
    <d v="2020-06-01T00:00:00"/>
    <n v="28"/>
    <x v="357"/>
  </r>
  <r>
    <s v="Northeast Dermatology Associates"/>
    <s v="Northeast Dermatology Associates"/>
    <x v="37"/>
    <d v="2020-06-01T00:00:00"/>
    <n v="56"/>
    <x v="357"/>
  </r>
  <r>
    <s v="Pacific Dermatology Specialists"/>
    <s v="Pacific Dermatology Specialists"/>
    <x v="41"/>
    <d v="2020-06-01T00:00:00"/>
    <n v="5"/>
    <x v="357"/>
  </r>
  <r>
    <s v="Northeast Dermatology Associates"/>
    <s v="Northeast Dermatology Associates"/>
    <x v="8"/>
    <d v="2020-06-01T00:00:00"/>
    <n v="9"/>
    <x v="357"/>
  </r>
  <r>
    <s v="Pacific Dermatology Specialists"/>
    <s v="Pacific Dermatology Specialists"/>
    <x v="72"/>
    <d v="2020-06-01T00:00:00"/>
    <n v="27"/>
    <x v="357"/>
  </r>
  <r>
    <s v="Pacific Dermatology Specialists"/>
    <s v="Pacific Dermatology Specialists"/>
    <x v="59"/>
    <d v="2020-06-01T00:00:00"/>
    <n v="32"/>
    <x v="357"/>
  </r>
  <r>
    <s v="Northeast Dermatology Associates"/>
    <s v="Northeast Dermatology Associates"/>
    <x v="55"/>
    <d v="2020-06-01T00:00:00"/>
    <n v="19"/>
    <x v="357"/>
  </r>
  <r>
    <s v="Northeast Dermatology Associates"/>
    <s v="Northeast Dermatology Associates"/>
    <x v="53"/>
    <d v="2020-06-01T00:00:00"/>
    <n v="4"/>
    <x v="357"/>
  </r>
  <r>
    <s v="Northeast Dermatology Associates"/>
    <s v="Northeast Dermatology Associates"/>
    <x v="22"/>
    <d v="2020-06-01T00:00:00"/>
    <n v="73"/>
    <x v="357"/>
  </r>
  <r>
    <s v="Northeast Dermatology Associates"/>
    <s v="Northeast Dermatology Associates"/>
    <x v="56"/>
    <d v="2020-06-01T00:00:00"/>
    <n v="13"/>
    <x v="357"/>
  </r>
  <r>
    <s v="Northeast Dermatology Associates"/>
    <s v="Northeast Dermatology Associates"/>
    <x v="38"/>
    <d v="2020-06-01T00:00:00"/>
    <n v="40"/>
    <x v="357"/>
  </r>
  <r>
    <s v="Northeast Dermatology Associates"/>
    <s v="Northeast Dermatology Associates"/>
    <x v="71"/>
    <d v="2020-06-01T00:00:00"/>
    <n v="2"/>
    <x v="357"/>
  </r>
  <r>
    <s v="Northeast Dermatology Associates"/>
    <s v="Northeast Dermatology Associates"/>
    <x v="18"/>
    <d v="2020-06-01T00:00:00"/>
    <n v="82"/>
    <x v="357"/>
  </r>
  <r>
    <s v="Northeast Dermatology Associates"/>
    <s v="Brookline Dermatology Associates"/>
    <x v="16"/>
    <d v="2020-06-01T00:00:00"/>
    <n v="20"/>
    <x v="357"/>
  </r>
  <r>
    <s v="Northeast Dermatology Associates"/>
    <s v="Brookline Dermatology Associates"/>
    <x v="17"/>
    <d v="2020-06-01T00:00:00"/>
    <n v="8"/>
    <x v="357"/>
  </r>
  <r>
    <s v="North Pacific Dermatology"/>
    <s v="North Pacific Dermatology"/>
    <x v="33"/>
    <d v="2020-06-01T00:00:00"/>
    <n v="51"/>
    <x v="357"/>
  </r>
  <r>
    <s v="Pacific Dermatology Specialists"/>
    <s v="Pacific Dermatology Specialists"/>
    <x v="42"/>
    <d v="2020-06-01T00:00:00"/>
    <n v="4"/>
    <x v="357"/>
  </r>
  <r>
    <s v="Southeast Dermatology Specialists  "/>
    <s v="Southeast Dermatology Specialists"/>
    <x v="62"/>
    <d v="2020-06-01T00:00:00"/>
    <n v="47"/>
    <x v="357"/>
  </r>
  <r>
    <s v="Northeast Dermatology Associates"/>
    <s v="South Shore Skin Center"/>
    <x v="57"/>
    <d v="2020-06-01T00:00:00"/>
    <n v="43"/>
    <x v="357"/>
  </r>
  <r>
    <s v="Northeast Dermatology Associates"/>
    <s v="South Shore Skin Center"/>
    <x v="57"/>
    <d v="2020-05-29T00:00:00"/>
    <n v="45"/>
    <x v="358"/>
  </r>
  <r>
    <s v="Southeast Dermatology Specialists  "/>
    <s v="Southeast Dermatology Specialists"/>
    <x v="43"/>
    <d v="2020-05-29T00:00:00"/>
    <n v="49"/>
    <x v="358"/>
  </r>
  <r>
    <s v="Pacific Dermatology Specialists"/>
    <s v="Pacific Dermatology Specialists"/>
    <x v="42"/>
    <d v="2020-05-29T00:00:00"/>
    <n v="28"/>
    <x v="358"/>
  </r>
  <r>
    <s v="Pacific Dermatology Specialists"/>
    <s v="Pacific Dermatology Specialists"/>
    <x v="41"/>
    <d v="2020-05-29T00:00:00"/>
    <n v="4"/>
    <x v="358"/>
  </r>
  <r>
    <s v="North Pacific Dermatology"/>
    <s v="North Pacific Dermatology"/>
    <x v="33"/>
    <d v="2020-05-29T00:00:00"/>
    <n v="23"/>
    <x v="358"/>
  </r>
  <r>
    <s v="Northeast Dermatology Associates"/>
    <s v="Brookline Dermatology Associates"/>
    <x v="16"/>
    <d v="2020-05-29T00:00:00"/>
    <n v="19"/>
    <x v="358"/>
  </r>
  <r>
    <s v="Northeast Dermatology Associates"/>
    <s v="Dermatology of Cape Cod"/>
    <x v="34"/>
    <d v="2020-05-29T00:00:00"/>
    <n v="15"/>
    <x v="358"/>
  </r>
  <r>
    <s v="Northeast Dermatology Associates"/>
    <s v="Northeast Dermatology Associates"/>
    <x v="38"/>
    <d v="2020-05-29T00:00:00"/>
    <n v="35"/>
    <x v="358"/>
  </r>
  <r>
    <s v="Northeast Dermatology Associates"/>
    <s v="Northeast Dermatology Associates"/>
    <x v="53"/>
    <d v="2020-05-29T00:00:00"/>
    <n v="6"/>
    <x v="358"/>
  </r>
  <r>
    <s v="Northeast Dermatology Associates"/>
    <s v="Northeast Dermatology Associates"/>
    <x v="55"/>
    <d v="2020-05-29T00:00:00"/>
    <n v="21"/>
    <x v="358"/>
  </r>
  <r>
    <s v="Northeast Dermatology Associates"/>
    <s v="Northeast Dermatology Associates"/>
    <x v="36"/>
    <d v="2020-05-29T00:00:00"/>
    <n v="16"/>
    <x v="358"/>
  </r>
  <r>
    <s v="Pacific Dermatology Specialists"/>
    <s v="Pacific Dermatology Specialists"/>
    <x v="59"/>
    <d v="2020-05-29T00:00:00"/>
    <n v="1"/>
    <x v="358"/>
  </r>
  <r>
    <s v="Semler Dermatology"/>
    <s v="Semler Dermatology"/>
    <x v="61"/>
    <d v="2020-05-29T00:00:00"/>
    <n v="35"/>
    <x v="358"/>
  </r>
  <r>
    <s v="Southeast Dermatology Specialists  "/>
    <s v="Southeast Dermatology Specialists"/>
    <x v="62"/>
    <d v="2020-05-29T00:00:00"/>
    <n v="26"/>
    <x v="358"/>
  </r>
  <r>
    <s v="Northeast Dermatology Associates"/>
    <s v="Northeast Dermatology Associates"/>
    <x v="37"/>
    <d v="2020-05-29T00:00:00"/>
    <n v="48"/>
    <x v="358"/>
  </r>
  <r>
    <s v="Northeast Dermatology Associates"/>
    <s v="Northeast Dermatology Associates"/>
    <x v="71"/>
    <d v="2020-05-29T00:00:00"/>
    <n v="2"/>
    <x v="358"/>
  </r>
  <r>
    <s v="Northeast Dermatology Associates"/>
    <s v="Northeast Dermatology Associates"/>
    <x v="54"/>
    <d v="2020-05-29T00:00:00"/>
    <n v="27"/>
    <x v="358"/>
  </r>
  <r>
    <s v="North Pacific Dermatology"/>
    <s v="North Pacific Dermatology"/>
    <x v="4"/>
    <d v="2020-05-29T00:00:00"/>
    <n v="29"/>
    <x v="358"/>
  </r>
  <r>
    <s v="Northeast Dermatology Associates"/>
    <s v="Northeast Dermatology Associates"/>
    <x v="5"/>
    <d v="2020-05-29T00:00:00"/>
    <n v="41"/>
    <x v="358"/>
  </r>
  <r>
    <s v="The Dermatology Group  "/>
    <s v="Swan Dermatology &amp; Aesthetics"/>
    <x v="11"/>
    <d v="2020-05-29T00:00:00"/>
    <n v="29"/>
    <x v="358"/>
  </r>
  <r>
    <s v="Northeast Dermatology Associates"/>
    <s v="South Shore Skin Center"/>
    <x v="10"/>
    <d v="2020-05-29T00:00:00"/>
    <n v="18"/>
    <x v="358"/>
  </r>
  <r>
    <s v="Northeast Dermatology Associates"/>
    <s v="South Shore Skin Center"/>
    <x v="9"/>
    <d v="2020-05-29T00:00:00"/>
    <n v="58"/>
    <x v="358"/>
  </r>
  <r>
    <s v="The Dermatology Group  "/>
    <s v="The Dermatology Group"/>
    <x v="26"/>
    <d v="2020-05-29T00:00:00"/>
    <n v="29"/>
    <x v="358"/>
  </r>
  <r>
    <s v="Northeast Dermatology Associates"/>
    <s v="Northeast Dermatology Associates"/>
    <x v="67"/>
    <d v="2020-05-29T00:00:00"/>
    <n v="13"/>
    <x v="358"/>
  </r>
  <r>
    <s v="Northeast Dermatology Associates"/>
    <s v="Northeast Dermatology Associates"/>
    <x v="21"/>
    <d v="2020-05-29T00:00:00"/>
    <n v="11"/>
    <x v="358"/>
  </r>
  <r>
    <s v="Northeast Dermatology Associates"/>
    <s v="Northeast Dermatology Associates"/>
    <x v="22"/>
    <d v="2020-05-29T00:00:00"/>
    <n v="76"/>
    <x v="358"/>
  </r>
  <r>
    <s v="North Pacific Dermatology"/>
    <s v="Eastside Dermatology"/>
    <x v="3"/>
    <d v="2020-05-29T00:00:00"/>
    <n v="12"/>
    <x v="358"/>
  </r>
  <r>
    <s v="Northeast Dermatology Associates"/>
    <s v="Brookline Dermatology Associates"/>
    <x v="17"/>
    <d v="2020-05-29T00:00:00"/>
    <n v="9"/>
    <x v="358"/>
  </r>
  <r>
    <s v="The Dermatology Group  "/>
    <s v="The Dermatology Group"/>
    <x v="24"/>
    <d v="2020-05-29T00:00:00"/>
    <n v="76"/>
    <x v="358"/>
  </r>
  <r>
    <s v="The Dermatology Group  "/>
    <s v="The Dermatology Group"/>
    <x v="25"/>
    <d v="2020-05-29T00:00:00"/>
    <n v="24"/>
    <x v="358"/>
  </r>
  <r>
    <s v="The Dermatology Group  "/>
    <s v="The Dermatology Group"/>
    <x v="64"/>
    <d v="2020-05-28T00:00:00"/>
    <n v="23"/>
    <x v="359"/>
  </r>
  <r>
    <s v="Northeast Dermatology Associates"/>
    <s v="South Shore Skin Center"/>
    <x v="57"/>
    <d v="2020-05-28T00:00:00"/>
    <n v="56"/>
    <x v="359"/>
  </r>
  <r>
    <s v="Northeast Dermatology Associates"/>
    <s v="South Shore Skin Center"/>
    <x v="9"/>
    <d v="2020-05-28T00:00:00"/>
    <n v="92"/>
    <x v="359"/>
  </r>
  <r>
    <s v="Southeast Dermatology Specialists  "/>
    <s v="Southeast Dermatology Specialists"/>
    <x v="62"/>
    <d v="2020-05-28T00:00:00"/>
    <n v="62"/>
    <x v="359"/>
  </r>
  <r>
    <s v="Semler Dermatology"/>
    <s v="Semler Dermatology"/>
    <x v="61"/>
    <d v="2020-05-28T00:00:00"/>
    <n v="55"/>
    <x v="359"/>
  </r>
  <r>
    <s v="North Pacific Dermatology"/>
    <s v="North Pacific Dermatology"/>
    <x v="33"/>
    <d v="2020-05-28T00:00:00"/>
    <n v="55"/>
    <x v="359"/>
  </r>
  <r>
    <s v="North Pacific Dermatology"/>
    <s v="North Pacific Dermatology"/>
    <x v="4"/>
    <d v="2020-05-28T00:00:00"/>
    <n v="18"/>
    <x v="359"/>
  </r>
  <r>
    <s v="Northeast Dermatology Associates"/>
    <s v="Northeast Dermatology Associates"/>
    <x v="38"/>
    <d v="2020-05-28T00:00:00"/>
    <n v="54"/>
    <x v="359"/>
  </r>
  <r>
    <s v="Northeast Dermatology Associates"/>
    <s v="Northeast Dermatology Associates"/>
    <x v="6"/>
    <d v="2020-05-28T00:00:00"/>
    <n v="25"/>
    <x v="359"/>
  </r>
  <r>
    <s v="Northeast Dermatology Associates"/>
    <s v="Northeast Dermatology Associates"/>
    <x v="55"/>
    <d v="2020-05-28T00:00:00"/>
    <n v="30"/>
    <x v="359"/>
  </r>
  <r>
    <s v="Northeast Dermatology Associates"/>
    <s v="Northeast Dermatology Associates"/>
    <x v="53"/>
    <d v="2020-05-28T00:00:00"/>
    <n v="32"/>
    <x v="359"/>
  </r>
  <r>
    <s v="The Dermatology Group  "/>
    <s v="The Dermatology Group"/>
    <x v="25"/>
    <d v="2020-05-28T00:00:00"/>
    <n v="42"/>
    <x v="359"/>
  </r>
  <r>
    <s v="The Dermatology Group  "/>
    <s v="The Dermatology Group"/>
    <x v="45"/>
    <d v="2020-05-28T00:00:00"/>
    <n v="20"/>
    <x v="359"/>
  </r>
  <r>
    <s v="Pacific Dermatology Specialists"/>
    <s v="Pacific Dermatology Specialists"/>
    <x v="59"/>
    <d v="2020-05-28T00:00:00"/>
    <n v="34"/>
    <x v="359"/>
  </r>
  <r>
    <s v="Southeast Dermatology Specialists  "/>
    <s v="Southeast Dermatology Specialists"/>
    <x v="43"/>
    <d v="2020-05-28T00:00:00"/>
    <n v="48"/>
    <x v="359"/>
  </r>
  <r>
    <s v="Pacific Dermatology Specialists"/>
    <s v="Pacific Dermatology Specialists"/>
    <x v="41"/>
    <d v="2020-05-28T00:00:00"/>
    <n v="34"/>
    <x v="359"/>
  </r>
  <r>
    <s v="Northeast Dermatology Associates"/>
    <s v="Dermatology of Cape Cod"/>
    <x v="34"/>
    <d v="2020-05-28T00:00:00"/>
    <n v="52"/>
    <x v="359"/>
  </r>
  <r>
    <s v="Northeast Dermatology Associates"/>
    <s v="Northeast Dermatology Associates"/>
    <x v="54"/>
    <d v="2020-05-28T00:00:00"/>
    <n v="34"/>
    <x v="359"/>
  </r>
  <r>
    <s v="Northeast Dermatology Associates"/>
    <s v="Northeast Dermatology Associates"/>
    <x v="67"/>
    <d v="2020-05-28T00:00:00"/>
    <n v="20"/>
    <x v="359"/>
  </r>
  <r>
    <s v="Northeast Dermatology Associates"/>
    <s v="Northeast Dermatology Associates"/>
    <x v="35"/>
    <d v="2020-05-28T00:00:00"/>
    <n v="39"/>
    <x v="359"/>
  </r>
  <r>
    <s v="Northeast Dermatology Associates"/>
    <s v="Northeast Dermatology Associates"/>
    <x v="19"/>
    <d v="2020-05-28T00:00:00"/>
    <n v="28"/>
    <x v="359"/>
  </r>
  <r>
    <s v="Northeast Dermatology Associates"/>
    <s v="Northeast Dermatology Associates"/>
    <x v="37"/>
    <d v="2020-05-28T00:00:00"/>
    <n v="66"/>
    <x v="359"/>
  </r>
  <r>
    <s v="Northeast Dermatology Associates"/>
    <s v="Northeast Dermatology Associates"/>
    <x v="39"/>
    <d v="2020-05-28T00:00:00"/>
    <n v="6"/>
    <x v="359"/>
  </r>
  <r>
    <s v="Northeast Dermatology Associates"/>
    <s v="Northeast Dermatology Associates"/>
    <x v="21"/>
    <d v="2020-05-28T00:00:00"/>
    <n v="21"/>
    <x v="359"/>
  </r>
  <r>
    <s v="Northeast Dermatology Associates"/>
    <s v="Northeast Dermatology Associates"/>
    <x v="36"/>
    <d v="2020-05-28T00:00:00"/>
    <n v="29"/>
    <x v="359"/>
  </r>
  <r>
    <s v="Northeast Dermatology Associates"/>
    <s v="Northeast Dermatology Associates"/>
    <x v="22"/>
    <d v="2020-05-28T00:00:00"/>
    <n v="79"/>
    <x v="359"/>
  </r>
  <r>
    <s v="Northeast Dermatology Associates"/>
    <s v="Northeast Dermatology Associates"/>
    <x v="18"/>
    <d v="2020-05-28T00:00:00"/>
    <n v="54"/>
    <x v="359"/>
  </r>
  <r>
    <s v="Northeast Dermatology Associates"/>
    <s v="Brookline Dermatology Associates"/>
    <x v="16"/>
    <d v="2020-05-28T00:00:00"/>
    <n v="35"/>
    <x v="359"/>
  </r>
  <r>
    <s v="NULL"/>
    <s v="Unknown Practice"/>
    <x v="68"/>
    <d v="2020-05-28T00:00:00"/>
    <n v="8"/>
    <x v="359"/>
  </r>
  <r>
    <s v="Northeast Dermatology Associates"/>
    <s v="South Shore Skin Center"/>
    <x v="10"/>
    <d v="2020-05-28T00:00:00"/>
    <n v="11"/>
    <x v="359"/>
  </r>
  <r>
    <s v="The Dermatology Group  "/>
    <s v="Swan Dermatology &amp; Aesthetics"/>
    <x v="11"/>
    <d v="2020-05-28T00:00:00"/>
    <n v="40"/>
    <x v="359"/>
  </r>
  <r>
    <s v="The Dermatology Group  "/>
    <s v="The Dermatology Group"/>
    <x v="26"/>
    <d v="2020-05-28T00:00:00"/>
    <n v="71"/>
    <x v="359"/>
  </r>
  <r>
    <s v="Northeast Dermatology Associates"/>
    <s v="Northeast Dermatology Associates"/>
    <x v="71"/>
    <d v="2020-05-28T00:00:00"/>
    <n v="2"/>
    <x v="359"/>
  </r>
  <r>
    <s v="Northeast Dermatology Associates"/>
    <s v="Northeast Dermatology Associates"/>
    <x v="7"/>
    <d v="2020-05-28T00:00:00"/>
    <n v="5"/>
    <x v="359"/>
  </r>
  <r>
    <s v="Northeast Dermatology Associates"/>
    <s v="Northeast Dermatology Associates"/>
    <x v="5"/>
    <d v="2020-05-28T00:00:00"/>
    <n v="55"/>
    <x v="359"/>
  </r>
  <r>
    <s v="Northeast Dermatology Associates"/>
    <s v="Brookline Dermatology Associates"/>
    <x v="17"/>
    <d v="2020-05-28T00:00:00"/>
    <n v="28"/>
    <x v="359"/>
  </r>
  <r>
    <s v="North Pacific Dermatology"/>
    <s v="Eastside Dermatology"/>
    <x v="3"/>
    <d v="2020-05-28T00:00:00"/>
    <n v="23"/>
    <x v="359"/>
  </r>
  <r>
    <s v="Northeast Dermatology Associates"/>
    <s v="Northeast Dermatology Associates"/>
    <x v="8"/>
    <d v="2020-05-28T00:00:00"/>
    <n v="1"/>
    <x v="359"/>
  </r>
  <r>
    <s v="Pacific Dermatology Specialists"/>
    <s v="Pacific Dermatology Specialists"/>
    <x v="65"/>
    <d v="2020-05-28T00:00:00"/>
    <n v="17"/>
    <x v="359"/>
  </r>
  <r>
    <s v="The Dermatology Group  "/>
    <s v="The Dermatology Group"/>
    <x v="24"/>
    <d v="2020-05-28T00:00:00"/>
    <n v="111"/>
    <x v="359"/>
  </r>
  <r>
    <s v="The Dermatology Group  "/>
    <s v="Swan Dermatology &amp; Aesthetics"/>
    <x v="11"/>
    <d v="2020-05-27T00:00:00"/>
    <n v="38"/>
    <x v="360"/>
  </r>
  <r>
    <s v="The Dermatology Group  "/>
    <s v="The Dermatology Group"/>
    <x v="76"/>
    <d v="2020-05-27T00:00:00"/>
    <n v="51"/>
    <x v="360"/>
  </r>
  <r>
    <s v="The Dermatology Group  "/>
    <s v="The Dermatology Group"/>
    <x v="26"/>
    <d v="2020-05-27T00:00:00"/>
    <n v="24"/>
    <x v="360"/>
  </r>
  <r>
    <s v="Northeast Dermatology Associates"/>
    <s v="South Shore Skin Center"/>
    <x v="10"/>
    <d v="2020-05-27T00:00:00"/>
    <n v="5"/>
    <x v="360"/>
  </r>
  <r>
    <s v="Northeast Dermatology Associates"/>
    <s v="South Shore Skin Center"/>
    <x v="9"/>
    <d v="2020-05-27T00:00:00"/>
    <n v="66"/>
    <x v="360"/>
  </r>
  <r>
    <s v="Semler Dermatology"/>
    <s v="Semler Dermatology"/>
    <x v="61"/>
    <d v="2020-05-27T00:00:00"/>
    <n v="55"/>
    <x v="360"/>
  </r>
  <r>
    <s v="North Pacific Dermatology"/>
    <s v="North Pacific Dermatology"/>
    <x v="68"/>
    <d v="2020-05-27T00:00:00"/>
    <n v="1"/>
    <x v="360"/>
  </r>
  <r>
    <s v="NULL"/>
    <s v="Unknown Practice"/>
    <x v="68"/>
    <d v="2020-05-27T00:00:00"/>
    <n v="1"/>
    <x v="360"/>
  </r>
  <r>
    <s v="Northeast Dermatology Associates"/>
    <s v="Northeast Dermatology Associates"/>
    <x v="54"/>
    <d v="2020-05-27T00:00:00"/>
    <n v="37"/>
    <x v="360"/>
  </r>
  <r>
    <s v="The Dermatology Group  "/>
    <s v="The Dermatology Group"/>
    <x v="25"/>
    <d v="2020-05-27T00:00:00"/>
    <n v="42"/>
    <x v="360"/>
  </r>
  <r>
    <s v="Southeast Dermatology Specialists  "/>
    <s v="Southeast Dermatology Specialists"/>
    <x v="43"/>
    <d v="2020-05-27T00:00:00"/>
    <n v="42"/>
    <x v="360"/>
  </r>
  <r>
    <s v="North Pacific Dermatology"/>
    <s v="North Pacific Dermatology"/>
    <x v="4"/>
    <d v="2020-05-27T00:00:00"/>
    <n v="22"/>
    <x v="360"/>
  </r>
  <r>
    <s v="North Pacific Dermatology"/>
    <s v="Eastside Dermatology"/>
    <x v="3"/>
    <d v="2020-05-27T00:00:00"/>
    <n v="16"/>
    <x v="360"/>
  </r>
  <r>
    <s v="Northeast Dermatology Associates"/>
    <s v="Northeast Dermatology Associates"/>
    <x v="38"/>
    <d v="2020-05-27T00:00:00"/>
    <n v="54"/>
    <x v="360"/>
  </r>
  <r>
    <s v="Northeast Dermatology Associates"/>
    <s v="Northeast Dermatology Associates"/>
    <x v="67"/>
    <d v="2020-05-27T00:00:00"/>
    <n v="36"/>
    <x v="360"/>
  </r>
  <r>
    <s v="Northeast Dermatology Associates"/>
    <s v="Northeast Dermatology Associates"/>
    <x v="22"/>
    <d v="2020-05-27T00:00:00"/>
    <n v="27"/>
    <x v="360"/>
  </r>
  <r>
    <s v="Northeast Dermatology Associates"/>
    <s v="Northeast Dermatology Associates"/>
    <x v="71"/>
    <d v="2020-05-27T00:00:00"/>
    <n v="3"/>
    <x v="360"/>
  </r>
  <r>
    <s v="Northeast Dermatology Associates"/>
    <s v="Northeast Dermatology Associates"/>
    <x v="21"/>
    <d v="2020-05-27T00:00:00"/>
    <n v="1"/>
    <x v="360"/>
  </r>
  <r>
    <s v="Northeast Dermatology Associates"/>
    <s v="Northeast Dermatology Associates"/>
    <x v="55"/>
    <d v="2020-05-27T00:00:00"/>
    <n v="2"/>
    <x v="360"/>
  </r>
  <r>
    <s v="Northeast Dermatology Associates"/>
    <s v="Northeast Dermatology Associates"/>
    <x v="53"/>
    <d v="2020-05-27T00:00:00"/>
    <n v="61"/>
    <x v="360"/>
  </r>
  <r>
    <s v="Northeast Dermatology Associates"/>
    <s v="Northeast Dermatology Associates"/>
    <x v="18"/>
    <d v="2020-05-27T00:00:00"/>
    <n v="71"/>
    <x v="360"/>
  </r>
  <r>
    <s v="North Pacific Dermatology"/>
    <s v="North Pacific Dermatology"/>
    <x v="33"/>
    <d v="2020-05-27T00:00:00"/>
    <n v="56"/>
    <x v="360"/>
  </r>
  <r>
    <s v="Northeast Dermatology Associates"/>
    <s v="Brookline Dermatology Associates"/>
    <x v="17"/>
    <d v="2020-05-27T00:00:00"/>
    <n v="28"/>
    <x v="360"/>
  </r>
  <r>
    <s v="Northeast Dermatology Associates"/>
    <s v="Brookline Dermatology Associates"/>
    <x v="16"/>
    <d v="2020-05-27T00:00:00"/>
    <n v="31"/>
    <x v="360"/>
  </r>
  <r>
    <s v="Pacific Dermatology Specialists"/>
    <s v="Pacific Dermatology Specialists"/>
    <x v="42"/>
    <d v="2020-05-27T00:00:00"/>
    <n v="23"/>
    <x v="360"/>
  </r>
  <r>
    <s v="Southeast Dermatology Specialists  "/>
    <s v="Southeast Dermatology Specialists"/>
    <x v="62"/>
    <d v="2020-05-27T00:00:00"/>
    <n v="52"/>
    <x v="360"/>
  </r>
  <r>
    <s v="Northeast Dermatology Associates"/>
    <s v="South Shore Skin Center"/>
    <x v="57"/>
    <d v="2020-05-27T00:00:00"/>
    <n v="62"/>
    <x v="360"/>
  </r>
  <r>
    <s v="The Dermatology Group  "/>
    <s v="The Dermatology Group"/>
    <x v="24"/>
    <d v="2020-05-27T00:00:00"/>
    <n v="164"/>
    <x v="360"/>
  </r>
  <r>
    <s v="Northeast Dermatology Associates"/>
    <s v="Northeast Dermatology Associates"/>
    <x v="36"/>
    <d v="2020-05-27T00:00:00"/>
    <n v="36"/>
    <x v="360"/>
  </r>
  <r>
    <s v="Northeast Dermatology Associates"/>
    <s v="Northeast Dermatology Associates"/>
    <x v="7"/>
    <d v="2020-05-27T00:00:00"/>
    <n v="3"/>
    <x v="360"/>
  </r>
  <r>
    <s v="Northeast Dermatology Associates"/>
    <s v="Northeast Dermatology Associates"/>
    <x v="37"/>
    <d v="2020-05-27T00:00:00"/>
    <n v="72"/>
    <x v="360"/>
  </r>
  <r>
    <s v="Northeast Dermatology Associates"/>
    <s v="Northeast Dermatology Associates"/>
    <x v="5"/>
    <d v="2020-05-27T00:00:00"/>
    <n v="21"/>
    <x v="360"/>
  </r>
  <r>
    <s v="Northeast Dermatology Associates"/>
    <s v="Dermatology of Cape Cod"/>
    <x v="34"/>
    <d v="2020-05-27T00:00:00"/>
    <n v="50"/>
    <x v="360"/>
  </r>
  <r>
    <s v="Pacific Dermatology Specialists"/>
    <s v="Pacific Dermatology Specialists"/>
    <x v="41"/>
    <d v="2020-05-27T00:00:00"/>
    <n v="17"/>
    <x v="360"/>
  </r>
  <r>
    <s v="Southeast Dermatology Specialists  "/>
    <s v="Southeast Dermatology Specialists"/>
    <x v="81"/>
    <d v="2020-05-27T00:00:00"/>
    <n v="1"/>
    <x v="360"/>
  </r>
  <r>
    <s v="Northeast Dermatology Associates"/>
    <s v="Northeast Dermatology Associates"/>
    <x v="8"/>
    <d v="2020-05-27T00:00:00"/>
    <n v="40"/>
    <x v="360"/>
  </r>
  <r>
    <s v="Pacific Dermatology Specialists"/>
    <s v="Pacific Dermatology Specialists"/>
    <x v="59"/>
    <d v="2020-05-27T00:00:00"/>
    <n v="29"/>
    <x v="360"/>
  </r>
  <r>
    <s v="The Dermatology Group  "/>
    <s v="The Dermatology Group"/>
    <x v="24"/>
    <d v="2020-05-26T00:00:00"/>
    <n v="164"/>
    <x v="361"/>
  </r>
  <r>
    <s v="The Dermatology Group  "/>
    <s v="The Dermatology Group"/>
    <x v="25"/>
    <d v="2020-05-26T00:00:00"/>
    <n v="34"/>
    <x v="361"/>
  </r>
  <r>
    <s v="The Dermatology Group  "/>
    <s v="The Dermatology Group"/>
    <x v="26"/>
    <d v="2020-05-26T00:00:00"/>
    <n v="26"/>
    <x v="361"/>
  </r>
  <r>
    <s v="Northeast Dermatology Associates"/>
    <s v="Northeast Dermatology Associates"/>
    <x v="18"/>
    <d v="2020-05-26T00:00:00"/>
    <n v="32"/>
    <x v="361"/>
  </r>
  <r>
    <s v="Northeast Dermatology Associates"/>
    <s v="Brookline Dermatology Associates"/>
    <x v="16"/>
    <d v="2020-05-26T00:00:00"/>
    <n v="33"/>
    <x v="361"/>
  </r>
  <r>
    <s v="NULL"/>
    <s v="Unknown Practice"/>
    <x v="68"/>
    <d v="2020-05-26T00:00:00"/>
    <n v="15"/>
    <x v="361"/>
  </r>
  <r>
    <s v="Northeast Dermatology Associates"/>
    <s v="Northeast Dermatology Associates"/>
    <x v="22"/>
    <d v="2020-05-26T00:00:00"/>
    <n v="25"/>
    <x v="361"/>
  </r>
  <r>
    <s v="Northeast Dermatology Associates"/>
    <s v="Northeast Dermatology Associates"/>
    <x v="19"/>
    <d v="2020-05-26T00:00:00"/>
    <n v="19"/>
    <x v="361"/>
  </r>
  <r>
    <s v="Northeast Dermatology Associates"/>
    <s v="South Shore Skin Center"/>
    <x v="10"/>
    <d v="2020-05-26T00:00:00"/>
    <n v="6"/>
    <x v="361"/>
  </r>
  <r>
    <s v="Northeast Dermatology Associates"/>
    <s v="South Shore Skin Center"/>
    <x v="9"/>
    <d v="2020-05-26T00:00:00"/>
    <n v="62"/>
    <x v="361"/>
  </r>
  <r>
    <s v="Northeast Dermatology Associates"/>
    <s v="Northeast Dermatology Associates"/>
    <x v="8"/>
    <d v="2020-05-26T00:00:00"/>
    <n v="55"/>
    <x v="361"/>
  </r>
  <r>
    <s v="Pacific Dermatology Specialists"/>
    <s v="Pacific Dermatology Specialists"/>
    <x v="65"/>
    <d v="2020-05-26T00:00:00"/>
    <n v="1"/>
    <x v="361"/>
  </r>
  <r>
    <s v="The Dermatology Group  "/>
    <s v="Swan Dermatology &amp; Aesthetics"/>
    <x v="11"/>
    <d v="2020-05-26T00:00:00"/>
    <n v="34"/>
    <x v="361"/>
  </r>
  <r>
    <s v="Northeast Dermatology Associates"/>
    <s v="Northeast Dermatology Associates"/>
    <x v="5"/>
    <d v="2020-05-26T00:00:00"/>
    <n v="71"/>
    <x v="361"/>
  </r>
  <r>
    <s v="North Pacific Dermatology"/>
    <s v="North Pacific Dermatology"/>
    <x v="4"/>
    <d v="2020-05-26T00:00:00"/>
    <n v="19"/>
    <x v="361"/>
  </r>
  <r>
    <s v="North Pacific Dermatology"/>
    <s v="Eastside Dermatology"/>
    <x v="3"/>
    <d v="2020-05-26T00:00:00"/>
    <n v="25"/>
    <x v="361"/>
  </r>
  <r>
    <s v="Northeast Dermatology Associates"/>
    <s v="Northeast Dermatology Associates"/>
    <x v="7"/>
    <d v="2020-05-26T00:00:00"/>
    <n v="4"/>
    <x v="361"/>
  </r>
  <r>
    <s v="Northeast Dermatology Associates"/>
    <s v="Northeast Dermatology Associates"/>
    <x v="53"/>
    <d v="2020-05-26T00:00:00"/>
    <n v="55"/>
    <x v="361"/>
  </r>
  <r>
    <s v="Northeast Dermatology Associates"/>
    <s v="Northeast Dermatology Associates"/>
    <x v="55"/>
    <d v="2020-05-26T00:00:00"/>
    <n v="19"/>
    <x v="361"/>
  </r>
  <r>
    <s v="Northeast Dermatology Associates"/>
    <s v="Northeast Dermatology Associates"/>
    <x v="54"/>
    <d v="2020-05-26T00:00:00"/>
    <n v="21"/>
    <x v="361"/>
  </r>
  <r>
    <s v="Northeast Dermatology Associates"/>
    <s v="Northeast Dermatology Associates"/>
    <x v="39"/>
    <d v="2020-05-26T00:00:00"/>
    <n v="22"/>
    <x v="361"/>
  </r>
  <r>
    <s v="Northeast Dermatology Associates"/>
    <s v="Northeast Dermatology Associates"/>
    <x v="71"/>
    <d v="2020-05-26T00:00:00"/>
    <n v="6"/>
    <x v="361"/>
  </r>
  <r>
    <s v="Southeast Dermatology Specialists  "/>
    <s v="Southeast Dermatology Specialists"/>
    <x v="62"/>
    <d v="2020-05-26T00:00:00"/>
    <n v="52"/>
    <x v="361"/>
  </r>
  <r>
    <s v="Semler Dermatology"/>
    <s v="Semler Dermatology"/>
    <x v="61"/>
    <d v="2020-05-26T00:00:00"/>
    <n v="49"/>
    <x v="361"/>
  </r>
  <r>
    <s v="Pacific Dermatology Specialists"/>
    <s v="Pacific Dermatology Specialists"/>
    <x v="60"/>
    <d v="2020-05-26T00:00:00"/>
    <n v="1"/>
    <x v="361"/>
  </r>
  <r>
    <s v="Pacific Dermatology Specialists"/>
    <s v="Pacific Dermatology Specialists"/>
    <x v="72"/>
    <d v="2020-05-26T00:00:00"/>
    <n v="22"/>
    <x v="361"/>
  </r>
  <r>
    <s v="Northeast Dermatology Associates"/>
    <s v="South Shore Skin Center"/>
    <x v="57"/>
    <d v="2020-05-26T00:00:00"/>
    <n v="100"/>
    <x v="361"/>
  </r>
  <r>
    <s v="The Dermatology Group  "/>
    <s v="The Dermatology Group"/>
    <x v="76"/>
    <d v="2020-05-26T00:00:00"/>
    <n v="41"/>
    <x v="361"/>
  </r>
  <r>
    <s v="Northeast Dermatology Associates"/>
    <s v="Northeast Dermatology Associates"/>
    <x v="36"/>
    <d v="2020-05-26T00:00:00"/>
    <n v="45"/>
    <x v="361"/>
  </r>
  <r>
    <s v="Northeast Dermatology Associates"/>
    <s v="Northeast Dermatology Associates"/>
    <x v="67"/>
    <d v="2020-05-26T00:00:00"/>
    <n v="8"/>
    <x v="361"/>
  </r>
  <r>
    <s v="Northeast Dermatology Associates"/>
    <s v="Northeast Dermatology Associates"/>
    <x v="35"/>
    <d v="2020-05-26T00:00:00"/>
    <n v="38"/>
    <x v="361"/>
  </r>
  <r>
    <s v="Northeast Dermatology Associates"/>
    <s v="Northeast Dermatology Associates"/>
    <x v="37"/>
    <d v="2020-05-26T00:00:00"/>
    <n v="76"/>
    <x v="361"/>
  </r>
  <r>
    <s v="Northeast Dermatology Associates"/>
    <s v="Northeast Dermatology Associates"/>
    <x v="38"/>
    <d v="2020-05-26T00:00:00"/>
    <n v="57"/>
    <x v="361"/>
  </r>
  <r>
    <s v="North Pacific Dermatology"/>
    <s v="North Pacific Dermatology"/>
    <x v="33"/>
    <d v="2020-05-26T00:00:00"/>
    <n v="54"/>
    <x v="361"/>
  </r>
  <r>
    <s v="Northeast Dermatology Associates"/>
    <s v="Dermatology of Cape Cod"/>
    <x v="34"/>
    <d v="2020-05-26T00:00:00"/>
    <n v="58"/>
    <x v="361"/>
  </r>
  <r>
    <s v="Pacific Dermatology Specialists"/>
    <s v="Pacific Dermatology Specialists"/>
    <x v="42"/>
    <d v="2020-05-26T00:00:00"/>
    <n v="15"/>
    <x v="361"/>
  </r>
  <r>
    <s v="Pacific Dermatology Specialists"/>
    <s v="Pacific Dermatology Specialists"/>
    <x v="41"/>
    <d v="2020-05-26T00:00:00"/>
    <n v="1"/>
    <x v="361"/>
  </r>
  <r>
    <s v="Southeast Dermatology Specialists  "/>
    <s v="Southeast Dermatology Specialists"/>
    <x v="43"/>
    <d v="2020-05-26T00:00:00"/>
    <n v="3"/>
    <x v="361"/>
  </r>
  <r>
    <s v="Southeast Dermatology Specialists  "/>
    <s v="Southeast Dermatology Specialists"/>
    <x v="81"/>
    <d v="2020-05-26T00:00:00"/>
    <n v="1"/>
    <x v="361"/>
  </r>
  <r>
    <s v="Pacific Dermatology Specialists"/>
    <s v="Pacific Dermatology Specialists"/>
    <x v="41"/>
    <d v="2020-05-25T00:00:00"/>
    <n v="1"/>
    <x v="362"/>
  </r>
  <r>
    <s v="Northeast Dermatology Associates"/>
    <s v="Northeast Dermatology Associates"/>
    <x v="7"/>
    <d v="2020-05-25T00:00:00"/>
    <n v="2"/>
    <x v="362"/>
  </r>
  <r>
    <s v="NULL"/>
    <s v="Unknown Practice"/>
    <x v="68"/>
    <d v="2020-05-25T00:00:00"/>
    <n v="1"/>
    <x v="362"/>
  </r>
  <r>
    <s v="Northeast Dermatology Associates"/>
    <s v="Northeast Dermatology Associates"/>
    <x v="55"/>
    <d v="2020-05-25T00:00:00"/>
    <n v="2"/>
    <x v="362"/>
  </r>
  <r>
    <s v="Northeast Dermatology Associates"/>
    <s v="Brookline Dermatology Associates"/>
    <x v="16"/>
    <d v="2020-05-23T00:00:00"/>
    <n v="2"/>
    <x v="363"/>
  </r>
  <r>
    <s v="Semler Dermatology"/>
    <s v="Semler Dermatology"/>
    <x v="61"/>
    <d v="2020-05-23T00:00:00"/>
    <n v="9"/>
    <x v="363"/>
  </r>
  <r>
    <s v="Pacific Dermatology Specialists"/>
    <s v="Pacific Dermatology Specialists"/>
    <x v="41"/>
    <d v="2020-05-22T00:00:00"/>
    <n v="2"/>
    <x v="364"/>
  </r>
  <r>
    <s v="Northeast Dermatology Associates"/>
    <s v="South Shore Skin Center"/>
    <x v="10"/>
    <d v="2020-05-22T00:00:00"/>
    <n v="8"/>
    <x v="364"/>
  </r>
  <r>
    <s v="The Dermatology Group  "/>
    <s v="Swan Dermatology &amp; Aesthetics"/>
    <x v="11"/>
    <d v="2020-05-22T00:00:00"/>
    <n v="43"/>
    <x v="364"/>
  </r>
  <r>
    <s v="Northeast Dermatology Associates"/>
    <s v="Northeast Dermatology Associates"/>
    <x v="37"/>
    <d v="2020-05-22T00:00:00"/>
    <n v="64"/>
    <x v="364"/>
  </r>
  <r>
    <s v="Northeast Dermatology Associates"/>
    <s v="Northeast Dermatology Associates"/>
    <x v="36"/>
    <d v="2020-05-22T00:00:00"/>
    <n v="18"/>
    <x v="364"/>
  </r>
  <r>
    <s v="Northeast Dermatology Associates"/>
    <s v="Northeast Dermatology Associates"/>
    <x v="35"/>
    <d v="2020-05-22T00:00:00"/>
    <n v="3"/>
    <x v="364"/>
  </r>
  <r>
    <s v="Northeast Dermatology Associates"/>
    <s v="Dermatology of Cape Cod"/>
    <x v="34"/>
    <d v="2020-05-22T00:00:00"/>
    <n v="14"/>
    <x v="364"/>
  </r>
  <r>
    <s v="Northeast Dermatology Associates"/>
    <s v="Northeast Dermatology Associates"/>
    <x v="5"/>
    <d v="2020-05-22T00:00:00"/>
    <n v="41"/>
    <x v="364"/>
  </r>
  <r>
    <s v="Southeast Dermatology Specialists  "/>
    <s v="Southeast Dermatology Specialists"/>
    <x v="62"/>
    <d v="2020-05-22T00:00:00"/>
    <n v="3"/>
    <x v="364"/>
  </r>
  <r>
    <s v="Northeast Dermatology Associates"/>
    <s v="South Shore Skin Center"/>
    <x v="57"/>
    <d v="2020-05-22T00:00:00"/>
    <n v="47"/>
    <x v="364"/>
  </r>
  <r>
    <s v="The Dermatology Group  "/>
    <s v="The Dermatology Group"/>
    <x v="24"/>
    <d v="2020-05-22T00:00:00"/>
    <n v="62"/>
    <x v="364"/>
  </r>
  <r>
    <s v="Northeast Dermatology Associates"/>
    <s v="Northeast Dermatology Associates"/>
    <x v="18"/>
    <d v="2020-05-22T00:00:00"/>
    <n v="3"/>
    <x v="364"/>
  </r>
  <r>
    <s v="Northeast Dermatology Associates"/>
    <s v="Brookline Dermatology Associates"/>
    <x v="17"/>
    <d v="2020-05-22T00:00:00"/>
    <n v="9"/>
    <x v="364"/>
  </r>
  <r>
    <s v="Northeast Dermatology Associates"/>
    <s v="Brookline Dermatology Associates"/>
    <x v="16"/>
    <d v="2020-05-22T00:00:00"/>
    <n v="18"/>
    <x v="364"/>
  </r>
  <r>
    <s v="Northeast Dermatology Associates"/>
    <s v="Northeast Dermatology Associates"/>
    <x v="22"/>
    <d v="2020-05-22T00:00:00"/>
    <n v="67"/>
    <x v="364"/>
  </r>
  <r>
    <s v="Northeast Dermatology Associates"/>
    <s v="Northeast Dermatology Associates"/>
    <x v="71"/>
    <d v="2020-05-22T00:00:00"/>
    <n v="4"/>
    <x v="364"/>
  </r>
  <r>
    <s v="Northeast Dermatology Associates"/>
    <s v="Northeast Dermatology Associates"/>
    <x v="21"/>
    <d v="2020-05-22T00:00:00"/>
    <n v="9"/>
    <x v="364"/>
  </r>
  <r>
    <s v="Northeast Dermatology Associates"/>
    <s v="Northeast Dermatology Associates"/>
    <x v="55"/>
    <d v="2020-05-22T00:00:00"/>
    <n v="4"/>
    <x v="364"/>
  </r>
  <r>
    <s v="Northeast Dermatology Associates"/>
    <s v="Northeast Dermatology Associates"/>
    <x v="53"/>
    <d v="2020-05-22T00:00:00"/>
    <n v="6"/>
    <x v="364"/>
  </r>
  <r>
    <s v="North Pacific Dermatology"/>
    <s v="North Pacific Dermatology"/>
    <x v="33"/>
    <d v="2020-05-22T00:00:00"/>
    <n v="19"/>
    <x v="364"/>
  </r>
  <r>
    <s v="North Pacific Dermatology"/>
    <s v="North Pacific Dermatology"/>
    <x v="4"/>
    <d v="2020-05-22T00:00:00"/>
    <n v="30"/>
    <x v="364"/>
  </r>
  <r>
    <s v="North Pacific Dermatology"/>
    <s v="Eastside Dermatology"/>
    <x v="3"/>
    <d v="2020-05-22T00:00:00"/>
    <n v="10"/>
    <x v="364"/>
  </r>
  <r>
    <s v="Northeast Dermatology Associates"/>
    <s v="Northeast Dermatology Associates"/>
    <x v="67"/>
    <d v="2020-05-22T00:00:00"/>
    <n v="11"/>
    <x v="364"/>
  </r>
  <r>
    <s v="Northeast Dermatology Associates"/>
    <s v="Northeast Dermatology Associates"/>
    <x v="38"/>
    <d v="2020-05-22T00:00:00"/>
    <n v="41"/>
    <x v="364"/>
  </r>
  <r>
    <s v="Northeast Dermatology Associates"/>
    <s v="South Shore Skin Center"/>
    <x v="9"/>
    <d v="2020-05-22T00:00:00"/>
    <n v="56"/>
    <x v="364"/>
  </r>
  <r>
    <s v="Southeast Dermatology Specialists  "/>
    <s v="Southeast Dermatology Specialists"/>
    <x v="43"/>
    <d v="2020-05-22T00:00:00"/>
    <n v="19"/>
    <x v="364"/>
  </r>
  <r>
    <s v="Pacific Dermatology Specialists"/>
    <s v="Pacific Dermatology Specialists"/>
    <x v="42"/>
    <d v="2020-05-22T00:00:00"/>
    <n v="27"/>
    <x v="364"/>
  </r>
  <r>
    <s v="Northeast Dermatology Associates"/>
    <s v="Northeast Dermatology Associates"/>
    <x v="54"/>
    <d v="2020-05-22T00:00:00"/>
    <n v="17"/>
    <x v="364"/>
  </r>
  <r>
    <s v="Semler Dermatology"/>
    <s v="Semler Dermatology"/>
    <x v="61"/>
    <d v="2020-05-22T00:00:00"/>
    <n v="27"/>
    <x v="364"/>
  </r>
  <r>
    <s v="Pacific Dermatology Specialists"/>
    <s v="Pacific Dermatology Specialists"/>
    <x v="59"/>
    <d v="2020-05-22T00:00:00"/>
    <n v="17"/>
    <x v="364"/>
  </r>
  <r>
    <s v="The Dermatology Group  "/>
    <s v="The Dermatology Group"/>
    <x v="25"/>
    <d v="2020-05-22T00:00:00"/>
    <n v="23"/>
    <x v="364"/>
  </r>
  <r>
    <s v="The Dermatology Group  "/>
    <s v="The Dermatology Group"/>
    <x v="26"/>
    <d v="2020-05-22T00:00:00"/>
    <n v="32"/>
    <x v="364"/>
  </r>
  <r>
    <s v="The Dermatology Group  "/>
    <s v="The Dermatology Group"/>
    <x v="45"/>
    <d v="2020-05-21T00:00:00"/>
    <n v="21"/>
    <x v="365"/>
  </r>
  <r>
    <s v="Northeast Dermatology Associates"/>
    <s v="South Shore Skin Center"/>
    <x v="57"/>
    <d v="2020-05-21T00:00:00"/>
    <n v="29"/>
    <x v="365"/>
  </r>
  <r>
    <s v="Pacific Dermatology Specialists"/>
    <s v="Pacific Dermatology Specialists"/>
    <x v="42"/>
    <d v="2020-05-21T00:00:00"/>
    <n v="21"/>
    <x v="365"/>
  </r>
  <r>
    <s v="Pacific Dermatology Specialists"/>
    <s v="Pacific Dermatology Specialists"/>
    <x v="41"/>
    <d v="2020-05-21T00:00:00"/>
    <n v="32"/>
    <x v="365"/>
  </r>
  <r>
    <s v="Southeast Dermatology Specialists  "/>
    <s v="Southeast Dermatology Specialists"/>
    <x v="43"/>
    <d v="2020-05-21T00:00:00"/>
    <n v="36"/>
    <x v="365"/>
  </r>
  <r>
    <s v="Northeast Dermatology Associates"/>
    <s v="Northeast Dermatology Associates"/>
    <x v="53"/>
    <d v="2020-05-21T00:00:00"/>
    <n v="27"/>
    <x v="365"/>
  </r>
  <r>
    <s v="Northeast Dermatology Associates"/>
    <s v="Northeast Dermatology Associates"/>
    <x v="55"/>
    <d v="2020-05-21T00:00:00"/>
    <n v="23"/>
    <x v="365"/>
  </r>
  <r>
    <s v="Northeast Dermatology Associates"/>
    <s v="Northeast Dermatology Associates"/>
    <x v="36"/>
    <d v="2020-05-21T00:00:00"/>
    <n v="27"/>
    <x v="365"/>
  </r>
  <r>
    <s v="Northeast Dermatology Associates"/>
    <s v="Northeast Dermatology Associates"/>
    <x v="35"/>
    <d v="2020-05-21T00:00:00"/>
    <n v="40"/>
    <x v="365"/>
  </r>
  <r>
    <s v="Northeast Dermatology Associates"/>
    <s v="Northeast Dermatology Associates"/>
    <x v="67"/>
    <d v="2020-05-21T00:00:00"/>
    <n v="11"/>
    <x v="365"/>
  </r>
  <r>
    <s v="Northeast Dermatology Associates"/>
    <s v="Northeast Dermatology Associates"/>
    <x v="38"/>
    <d v="2020-05-21T00:00:00"/>
    <n v="49"/>
    <x v="365"/>
  </r>
  <r>
    <s v="Northeast Dermatology Associates"/>
    <s v="Dermatology of Cape Cod"/>
    <x v="34"/>
    <d v="2020-05-21T00:00:00"/>
    <n v="50"/>
    <x v="365"/>
  </r>
  <r>
    <s v="Northeast Dermatology Associates"/>
    <s v="Brookline Dermatology Associates"/>
    <x v="16"/>
    <d v="2020-05-21T00:00:00"/>
    <n v="31"/>
    <x v="365"/>
  </r>
  <r>
    <s v="North Pacific Dermatology"/>
    <s v="North Pacific Dermatology"/>
    <x v="33"/>
    <d v="2020-05-21T00:00:00"/>
    <n v="41"/>
    <x v="365"/>
  </r>
  <r>
    <s v="Pacific Dermatology Specialists"/>
    <s v="Pacific Dermatology Specialists"/>
    <x v="60"/>
    <d v="2020-05-21T00:00:00"/>
    <n v="1"/>
    <x v="365"/>
  </r>
  <r>
    <s v="Semler Dermatology"/>
    <s v="Semler Dermatology"/>
    <x v="61"/>
    <d v="2020-05-21T00:00:00"/>
    <n v="60"/>
    <x v="365"/>
  </r>
  <r>
    <s v="Southeast Dermatology Specialists  "/>
    <s v="Southeast Dermatology Specialists"/>
    <x v="62"/>
    <d v="2020-05-21T00:00:00"/>
    <n v="51"/>
    <x v="365"/>
  </r>
  <r>
    <s v="Northeast Dermatology Associates"/>
    <s v="Northeast Dermatology Associates"/>
    <x v="8"/>
    <d v="2020-05-21T00:00:00"/>
    <n v="2"/>
    <x v="365"/>
  </r>
  <r>
    <s v="Pacific Dermatology Specialists"/>
    <s v="Pacific Dermatology Specialists"/>
    <x v="59"/>
    <d v="2020-05-21T00:00:00"/>
    <n v="33"/>
    <x v="365"/>
  </r>
  <r>
    <s v="Northeast Dermatology Associates"/>
    <s v="Northeast Dermatology Associates"/>
    <x v="39"/>
    <d v="2020-05-21T00:00:00"/>
    <n v="3"/>
    <x v="365"/>
  </r>
  <r>
    <s v="Northeast Dermatology Associates"/>
    <s v="Northeast Dermatology Associates"/>
    <x v="37"/>
    <d v="2020-05-21T00:00:00"/>
    <n v="69"/>
    <x v="365"/>
  </r>
  <r>
    <s v="Northeast Dermatology Associates"/>
    <s v="Northeast Dermatology Associates"/>
    <x v="71"/>
    <d v="2020-05-21T00:00:00"/>
    <n v="8"/>
    <x v="365"/>
  </r>
  <r>
    <s v="Northeast Dermatology Associates"/>
    <s v="Northeast Dermatology Associates"/>
    <x v="54"/>
    <d v="2020-05-21T00:00:00"/>
    <n v="23"/>
    <x v="365"/>
  </r>
  <r>
    <s v="Dermatology &amp; MOHS Surgery Institute"/>
    <s v="Dermatology &amp; MOHS Surgery Institute"/>
    <x v="29"/>
    <d v="2020-05-21T00:00:00"/>
    <n v="21"/>
    <x v="365"/>
  </r>
  <r>
    <s v="Northeast Dermatology Associates"/>
    <s v="Northeast Dermatology Associates"/>
    <x v="6"/>
    <d v="2020-05-21T00:00:00"/>
    <n v="21"/>
    <x v="365"/>
  </r>
  <r>
    <s v="Northeast Dermatology Associates"/>
    <s v="Northeast Dermatology Associates"/>
    <x v="7"/>
    <d v="2020-05-21T00:00:00"/>
    <n v="7"/>
    <x v="365"/>
  </r>
  <r>
    <s v="Northeast Dermatology Associates"/>
    <s v="Northeast Dermatology Associates"/>
    <x v="5"/>
    <d v="2020-05-21T00:00:00"/>
    <n v="42"/>
    <x v="365"/>
  </r>
  <r>
    <s v="North Pacific Dermatology"/>
    <s v="North Pacific Dermatology"/>
    <x v="4"/>
    <d v="2020-05-21T00:00:00"/>
    <n v="16"/>
    <x v="365"/>
  </r>
  <r>
    <s v="The Dermatology Group  "/>
    <s v="Swan Dermatology &amp; Aesthetics"/>
    <x v="11"/>
    <d v="2020-05-21T00:00:00"/>
    <n v="32"/>
    <x v="365"/>
  </r>
  <r>
    <s v="The Dermatology Group  "/>
    <s v="The Dermatology Group"/>
    <x v="26"/>
    <d v="2020-05-21T00:00:00"/>
    <n v="64"/>
    <x v="365"/>
  </r>
  <r>
    <s v="Northeast Dermatology Associates"/>
    <s v="South Shore Skin Center"/>
    <x v="9"/>
    <d v="2020-05-21T00:00:00"/>
    <n v="87"/>
    <x v="365"/>
  </r>
  <r>
    <s v="Northeast Dermatology Associates"/>
    <s v="South Shore Skin Center"/>
    <x v="10"/>
    <d v="2020-05-21T00:00:00"/>
    <n v="11"/>
    <x v="365"/>
  </r>
  <r>
    <s v="Pacific Dermatology Specialists"/>
    <s v="Pacific Dermatology Specialists"/>
    <x v="106"/>
    <d v="2020-05-21T00:00:00"/>
    <n v="1"/>
    <x v="365"/>
  </r>
  <r>
    <s v="Northeast Dermatology Associates"/>
    <s v="Northeast Dermatology Associates"/>
    <x v="18"/>
    <d v="2020-05-21T00:00:00"/>
    <n v="59"/>
    <x v="365"/>
  </r>
  <r>
    <s v="Northeast Dermatology Associates"/>
    <s v="Brookline Dermatology Associates"/>
    <x v="17"/>
    <d v="2020-05-21T00:00:00"/>
    <n v="28"/>
    <x v="365"/>
  </r>
  <r>
    <s v="North Pacific Dermatology"/>
    <s v="Eastside Dermatology"/>
    <x v="3"/>
    <d v="2020-05-21T00:00:00"/>
    <n v="18"/>
    <x v="365"/>
  </r>
  <r>
    <s v="NULL"/>
    <s v="Unknown Practice"/>
    <x v="68"/>
    <d v="2020-05-21T00:00:00"/>
    <n v="16"/>
    <x v="365"/>
  </r>
  <r>
    <s v="Northeast Dermatology Associates"/>
    <s v="Northeast Dermatology Associates"/>
    <x v="19"/>
    <d v="2020-05-21T00:00:00"/>
    <n v="23"/>
    <x v="365"/>
  </r>
  <r>
    <s v="Northeast Dermatology Associates"/>
    <s v="Northeast Dermatology Associates"/>
    <x v="21"/>
    <d v="2020-05-21T00:00:00"/>
    <n v="13"/>
    <x v="365"/>
  </r>
  <r>
    <s v="Northeast Dermatology Associates"/>
    <s v="Northeast Dermatology Associates"/>
    <x v="22"/>
    <d v="2020-05-21T00:00:00"/>
    <n v="73"/>
    <x v="365"/>
  </r>
  <r>
    <s v="The Dermatology Group  "/>
    <s v="The Dermatology Group"/>
    <x v="24"/>
    <d v="2020-05-21T00:00:00"/>
    <n v="127"/>
    <x v="365"/>
  </r>
  <r>
    <s v="The Dermatology Group  "/>
    <s v="The Dermatology Group"/>
    <x v="25"/>
    <d v="2020-05-21T00:00:00"/>
    <n v="38"/>
    <x v="365"/>
  </r>
  <r>
    <s v="The Dermatology Group  "/>
    <s v="The Dermatology Group"/>
    <x v="76"/>
    <d v="2020-05-20T00:00:00"/>
    <n v="40"/>
    <x v="366"/>
  </r>
  <r>
    <s v="Northeast Dermatology Associates"/>
    <s v="South Shore Skin Center"/>
    <x v="57"/>
    <d v="2020-05-20T00:00:00"/>
    <n v="76"/>
    <x v="366"/>
  </r>
  <r>
    <s v="Northeast Dermatology Associates"/>
    <s v="South Shore Skin Center"/>
    <x v="9"/>
    <d v="2020-05-20T00:00:00"/>
    <n v="51"/>
    <x v="366"/>
  </r>
  <r>
    <s v="Pacific Dermatology Specialists"/>
    <s v="Pacific Dermatology Specialists"/>
    <x v="42"/>
    <d v="2020-05-20T00:00:00"/>
    <n v="22"/>
    <x v="366"/>
  </r>
  <r>
    <s v="Semler Dermatology"/>
    <s v="Semler Dermatology"/>
    <x v="61"/>
    <d v="2020-05-20T00:00:00"/>
    <n v="51"/>
    <x v="366"/>
  </r>
  <r>
    <s v="Southeast Dermatology Specialists  "/>
    <s v="Southeast Dermatology Specialists"/>
    <x v="62"/>
    <d v="2020-05-20T00:00:00"/>
    <n v="45"/>
    <x v="366"/>
  </r>
  <r>
    <s v="Northeast Dermatology Associates"/>
    <s v="Northeast Dermatology Associates"/>
    <x v="38"/>
    <d v="2020-05-20T00:00:00"/>
    <n v="28"/>
    <x v="366"/>
  </r>
  <r>
    <s v="Northeast Dermatology Associates"/>
    <s v="Northeast Dermatology Associates"/>
    <x v="56"/>
    <d v="2020-05-20T00:00:00"/>
    <n v="16"/>
    <x v="366"/>
  </r>
  <r>
    <s v="Northeast Dermatology Associates"/>
    <s v="Northeast Dermatology Associates"/>
    <x v="55"/>
    <d v="2020-05-20T00:00:00"/>
    <n v="19"/>
    <x v="366"/>
  </r>
  <r>
    <s v="Northeast Dermatology Associates"/>
    <s v="Northeast Dermatology Associates"/>
    <x v="53"/>
    <d v="2020-05-20T00:00:00"/>
    <n v="53"/>
    <x v="366"/>
  </r>
  <r>
    <s v="North Pacific Dermatology"/>
    <s v="North Pacific Dermatology"/>
    <x v="4"/>
    <d v="2020-05-20T00:00:00"/>
    <n v="15"/>
    <x v="366"/>
  </r>
  <r>
    <s v="North Pacific Dermatology"/>
    <s v="North Pacific Dermatology"/>
    <x v="33"/>
    <d v="2020-05-20T00:00:00"/>
    <n v="55"/>
    <x v="366"/>
  </r>
  <r>
    <s v="Pacific Dermatology Specialists"/>
    <s v="Pacific Dermatology Specialists"/>
    <x v="59"/>
    <d v="2020-05-20T00:00:00"/>
    <n v="25"/>
    <x v="366"/>
  </r>
  <r>
    <s v="Southeast Dermatology Specialists  "/>
    <s v="Southeast Dermatology Specialists"/>
    <x v="43"/>
    <d v="2020-05-20T00:00:00"/>
    <n v="28"/>
    <x v="366"/>
  </r>
  <r>
    <s v="Pacific Dermatology Specialists"/>
    <s v="Pacific Dermatology Specialists"/>
    <x v="41"/>
    <d v="2020-05-20T00:00:00"/>
    <n v="15"/>
    <x v="366"/>
  </r>
  <r>
    <s v="The Dermatology Group  "/>
    <s v="The Dermatology Group"/>
    <x v="25"/>
    <d v="2020-05-20T00:00:00"/>
    <n v="35"/>
    <x v="366"/>
  </r>
  <r>
    <s v="Northeast Dermatology Associates"/>
    <s v="Dermatology of Cape Cod"/>
    <x v="34"/>
    <d v="2020-05-20T00:00:00"/>
    <n v="49"/>
    <x v="366"/>
  </r>
  <r>
    <s v="Northeast Dermatology Associates"/>
    <s v="Northeast Dermatology Associates"/>
    <x v="37"/>
    <d v="2020-05-20T00:00:00"/>
    <n v="79"/>
    <x v="366"/>
  </r>
  <r>
    <s v="Northeast Dermatology Associates"/>
    <s v="Northeast Dermatology Associates"/>
    <x v="39"/>
    <d v="2020-05-20T00:00:00"/>
    <n v="8"/>
    <x v="366"/>
  </r>
  <r>
    <s v="Northeast Dermatology Associates"/>
    <s v="Northeast Dermatology Associates"/>
    <x v="54"/>
    <d v="2020-05-20T00:00:00"/>
    <n v="48"/>
    <x v="366"/>
  </r>
  <r>
    <s v="NULL"/>
    <s v="Unknown Practice"/>
    <x v="68"/>
    <d v="2020-05-20T00:00:00"/>
    <n v="1"/>
    <x v="366"/>
  </r>
  <r>
    <s v="Northeast Dermatology Associates"/>
    <s v="Brookline Dermatology Associates"/>
    <x v="16"/>
    <d v="2020-05-20T00:00:00"/>
    <n v="31"/>
    <x v="366"/>
  </r>
  <r>
    <s v="Northeast Dermatology Associates"/>
    <s v="Northeast Dermatology Associates"/>
    <x v="18"/>
    <d v="2020-05-20T00:00:00"/>
    <n v="60"/>
    <x v="366"/>
  </r>
  <r>
    <s v="Northeast Dermatology Associates"/>
    <s v="Northeast Dermatology Associates"/>
    <x v="36"/>
    <d v="2020-05-20T00:00:00"/>
    <n v="30"/>
    <x v="366"/>
  </r>
  <r>
    <s v="Northeast Dermatology Associates"/>
    <s v="Northeast Dermatology Associates"/>
    <x v="21"/>
    <d v="2020-05-20T00:00:00"/>
    <n v="1"/>
    <x v="366"/>
  </r>
  <r>
    <s v="Northeast Dermatology Associates"/>
    <s v="Northeast Dermatology Associates"/>
    <x v="22"/>
    <d v="2020-05-20T00:00:00"/>
    <n v="29"/>
    <x v="366"/>
  </r>
  <r>
    <s v="Northeast Dermatology Associates"/>
    <s v="South Shore Skin Center"/>
    <x v="10"/>
    <d v="2020-05-20T00:00:00"/>
    <n v="12"/>
    <x v="366"/>
  </r>
  <r>
    <s v="The Dermatology Group  "/>
    <s v="Swan Dermatology &amp; Aesthetics"/>
    <x v="11"/>
    <d v="2020-05-20T00:00:00"/>
    <n v="35"/>
    <x v="366"/>
  </r>
  <r>
    <s v="The Dermatology Group  "/>
    <s v="The Dermatology Group"/>
    <x v="26"/>
    <d v="2020-05-20T00:00:00"/>
    <n v="23"/>
    <x v="366"/>
  </r>
  <r>
    <s v="Northeast Dermatology Associates"/>
    <s v="Brookline Dermatology Associates"/>
    <x v="17"/>
    <d v="2020-05-20T00:00:00"/>
    <n v="34"/>
    <x v="366"/>
  </r>
  <r>
    <s v="Northeast Dermatology Associates"/>
    <s v="Northeast Dermatology Associates"/>
    <x v="5"/>
    <d v="2020-05-20T00:00:00"/>
    <n v="14"/>
    <x v="366"/>
  </r>
  <r>
    <s v="North Pacific Dermatology"/>
    <s v="Eastside Dermatology"/>
    <x v="3"/>
    <d v="2020-05-20T00:00:00"/>
    <n v="27"/>
    <x v="366"/>
  </r>
  <r>
    <s v="Northeast Dermatology Associates"/>
    <s v="Northeast Dermatology Associates"/>
    <x v="7"/>
    <d v="2020-05-20T00:00:00"/>
    <n v="6"/>
    <x v="366"/>
  </r>
  <r>
    <s v="Northeast Dermatology Associates"/>
    <s v="Northeast Dermatology Associates"/>
    <x v="71"/>
    <d v="2020-05-20T00:00:00"/>
    <n v="14"/>
    <x v="366"/>
  </r>
  <r>
    <s v="Northeast Dermatology Associates"/>
    <s v="Northeast Dermatology Associates"/>
    <x v="8"/>
    <d v="2020-05-20T00:00:00"/>
    <n v="30"/>
    <x v="366"/>
  </r>
  <r>
    <s v="Pacific Dermatology Specialists"/>
    <s v="Pacific Dermatology Specialists"/>
    <x v="65"/>
    <d v="2020-05-20T00:00:00"/>
    <n v="1"/>
    <x v="366"/>
  </r>
  <r>
    <s v="The Dermatology Group  "/>
    <s v="The Dermatology Group"/>
    <x v="24"/>
    <d v="2020-05-20T00:00:00"/>
    <n v="153"/>
    <x v="366"/>
  </r>
  <r>
    <s v="The Dermatology Group  "/>
    <s v="The Dermatology Group"/>
    <x v="76"/>
    <d v="2020-05-19T00:00:00"/>
    <n v="36"/>
    <x v="367"/>
  </r>
  <r>
    <s v="The Dermatology Group  "/>
    <s v="The Dermatology Group"/>
    <x v="26"/>
    <d v="2020-05-19T00:00:00"/>
    <n v="26"/>
    <x v="367"/>
  </r>
  <r>
    <s v="Northeast Dermatology Associates"/>
    <s v="South Shore Skin Center"/>
    <x v="9"/>
    <d v="2020-05-19T00:00:00"/>
    <n v="43"/>
    <x v="367"/>
  </r>
  <r>
    <s v="Northeast Dermatology Associates"/>
    <s v="South Shore Skin Center"/>
    <x v="10"/>
    <d v="2020-05-19T00:00:00"/>
    <n v="12"/>
    <x v="367"/>
  </r>
  <r>
    <s v="The Dermatology Group  "/>
    <s v="Swan Dermatology &amp; Aesthetics"/>
    <x v="11"/>
    <d v="2020-05-19T00:00:00"/>
    <n v="39"/>
    <x v="367"/>
  </r>
  <r>
    <s v="Semler Dermatology"/>
    <s v="Semler Dermatology"/>
    <x v="61"/>
    <d v="2020-05-19T00:00:00"/>
    <n v="58"/>
    <x v="367"/>
  </r>
  <r>
    <s v="Northeast Dermatology Associates"/>
    <s v="Northeast Dermatology Associates"/>
    <x v="19"/>
    <d v="2020-05-19T00:00:00"/>
    <n v="16"/>
    <x v="367"/>
  </r>
  <r>
    <s v="Northeast Dermatology Associates"/>
    <s v="Northeast Dermatology Associates"/>
    <x v="54"/>
    <d v="2020-05-19T00:00:00"/>
    <n v="8"/>
    <x v="367"/>
  </r>
  <r>
    <s v="NULL"/>
    <s v="Unknown Practice"/>
    <x v="68"/>
    <d v="2020-05-19T00:00:00"/>
    <n v="14"/>
    <x v="367"/>
  </r>
  <r>
    <s v="The Dermatology Group  "/>
    <s v="The Dermatology Group"/>
    <x v="25"/>
    <d v="2020-05-19T00:00:00"/>
    <n v="40"/>
    <x v="367"/>
  </r>
  <r>
    <s v="Southeast Dermatology Specialists  "/>
    <s v="Southeast Dermatology Specialists"/>
    <x v="43"/>
    <d v="2020-05-19T00:00:00"/>
    <n v="47"/>
    <x v="367"/>
  </r>
  <r>
    <s v="Pacific Dermatology Specialists"/>
    <s v="Pacific Dermatology Specialists"/>
    <x v="65"/>
    <d v="2020-05-19T00:00:00"/>
    <n v="1"/>
    <x v="367"/>
  </r>
  <r>
    <s v="Northeast Dermatology Associates"/>
    <s v="Northeast Dermatology Associates"/>
    <x v="38"/>
    <d v="2020-05-19T00:00:00"/>
    <n v="44"/>
    <x v="367"/>
  </r>
  <r>
    <s v="Northeast Dermatology Associates"/>
    <s v="Northeast Dermatology Associates"/>
    <x v="67"/>
    <d v="2020-05-19T00:00:00"/>
    <n v="9"/>
    <x v="367"/>
  </r>
  <r>
    <s v="North Pacific Dermatology"/>
    <s v="Eastside Dermatology"/>
    <x v="3"/>
    <d v="2020-05-19T00:00:00"/>
    <n v="27"/>
    <x v="367"/>
  </r>
  <r>
    <s v="North Pacific Dermatology"/>
    <s v="North Pacific Dermatology"/>
    <x v="4"/>
    <d v="2020-05-19T00:00:00"/>
    <n v="19"/>
    <x v="367"/>
  </r>
  <r>
    <s v="Northeast Dermatology Associates"/>
    <s v="Northeast Dermatology Associates"/>
    <x v="55"/>
    <d v="2020-05-19T00:00:00"/>
    <n v="19"/>
    <x v="367"/>
  </r>
  <r>
    <s v="Northeast Dermatology Associates"/>
    <s v="Northeast Dermatology Associates"/>
    <x v="53"/>
    <d v="2020-05-19T00:00:00"/>
    <n v="54"/>
    <x v="367"/>
  </r>
  <r>
    <s v="Northeast Dermatology Associates"/>
    <s v="Northeast Dermatology Associates"/>
    <x v="56"/>
    <d v="2020-05-19T00:00:00"/>
    <n v="17"/>
    <x v="367"/>
  </r>
  <r>
    <s v="Northeast Dermatology Associates"/>
    <s v="Northeast Dermatology Associates"/>
    <x v="71"/>
    <d v="2020-05-19T00:00:00"/>
    <n v="8"/>
    <x v="367"/>
  </r>
  <r>
    <s v="Northeast Dermatology Associates"/>
    <s v="Northeast Dermatology Associates"/>
    <x v="18"/>
    <d v="2020-05-19T00:00:00"/>
    <n v="28"/>
    <x v="367"/>
  </r>
  <r>
    <s v="Northeast Dermatology Associates"/>
    <s v="Brookline Dermatology Associates"/>
    <x v="16"/>
    <d v="2020-05-19T00:00:00"/>
    <n v="26"/>
    <x v="367"/>
  </r>
  <r>
    <s v="North Pacific Dermatology"/>
    <s v="North Pacific Dermatology"/>
    <x v="33"/>
    <d v="2020-05-19T00:00:00"/>
    <n v="61"/>
    <x v="367"/>
  </r>
  <r>
    <s v="The Dermatology Group  "/>
    <s v="The Dermatology Group"/>
    <x v="24"/>
    <d v="2020-05-19T00:00:00"/>
    <n v="168"/>
    <x v="367"/>
  </r>
  <r>
    <s v="Pacific Dermatology Specialists"/>
    <s v="Pacific Dermatology Specialists"/>
    <x v="42"/>
    <d v="2020-05-19T00:00:00"/>
    <n v="2"/>
    <x v="367"/>
  </r>
  <r>
    <s v="Southeast Dermatology Specialists  "/>
    <s v="Southeast Dermatology Specialists"/>
    <x v="62"/>
    <d v="2020-05-19T00:00:00"/>
    <n v="43"/>
    <x v="367"/>
  </r>
  <r>
    <s v="Northeast Dermatology Associates"/>
    <s v="South Shore Skin Center"/>
    <x v="57"/>
    <d v="2020-05-19T00:00:00"/>
    <n v="87"/>
    <x v="367"/>
  </r>
  <r>
    <s v="Northeast Dermatology Associates"/>
    <s v="Dermatology of Cape Cod"/>
    <x v="34"/>
    <d v="2020-05-19T00:00:00"/>
    <n v="52"/>
    <x v="367"/>
  </r>
  <r>
    <s v="Northeast Dermatology Associates"/>
    <s v="Northeast Dermatology Associates"/>
    <x v="5"/>
    <d v="2020-05-19T00:00:00"/>
    <n v="75"/>
    <x v="367"/>
  </r>
  <r>
    <s v="Northeast Dermatology Associates"/>
    <s v="Northeast Dermatology Associates"/>
    <x v="35"/>
    <d v="2020-05-19T00:00:00"/>
    <n v="35"/>
    <x v="367"/>
  </r>
  <r>
    <s v="Northeast Dermatology Associates"/>
    <s v="Northeast Dermatology Associates"/>
    <x v="36"/>
    <d v="2020-05-19T00:00:00"/>
    <n v="37"/>
    <x v="367"/>
  </r>
  <r>
    <s v="Northeast Dermatology Associates"/>
    <s v="Northeast Dermatology Associates"/>
    <x v="39"/>
    <d v="2020-05-19T00:00:00"/>
    <n v="13"/>
    <x v="367"/>
  </r>
  <r>
    <s v="Northeast Dermatology Associates"/>
    <s v="Northeast Dermatology Associates"/>
    <x v="37"/>
    <d v="2020-05-19T00:00:00"/>
    <n v="47"/>
    <x v="367"/>
  </r>
  <r>
    <s v="Northeast Dermatology Associates"/>
    <s v="Northeast Dermatology Associates"/>
    <x v="7"/>
    <d v="2020-05-19T00:00:00"/>
    <n v="8"/>
    <x v="367"/>
  </r>
  <r>
    <s v="Northeast Dermatology Associates"/>
    <s v="Northeast Dermatology Associates"/>
    <x v="8"/>
    <d v="2020-05-19T00:00:00"/>
    <n v="52"/>
    <x v="367"/>
  </r>
  <r>
    <s v="Pacific Dermatology Specialists"/>
    <s v="Pacific Dermatology Specialists"/>
    <x v="72"/>
    <d v="2020-05-19T00:00:00"/>
    <n v="30"/>
    <x v="367"/>
  </r>
  <r>
    <s v="Pacific Dermatology Specialists"/>
    <s v="Pacific Dermatology Specialists"/>
    <x v="59"/>
    <d v="2020-05-19T00:00:00"/>
    <n v="26"/>
    <x v="367"/>
  </r>
  <r>
    <s v="The Dermatology Group  "/>
    <s v="The Dermatology Group"/>
    <x v="24"/>
    <d v="2020-05-18T00:00:00"/>
    <n v="148"/>
    <x v="368"/>
  </r>
  <r>
    <s v="The Dermatology Group  "/>
    <s v="The Dermatology Group"/>
    <x v="25"/>
    <d v="2020-05-18T00:00:00"/>
    <n v="15"/>
    <x v="368"/>
  </r>
  <r>
    <s v="The Dermatology Group  "/>
    <s v="The Dermatology Group"/>
    <x v="26"/>
    <d v="2020-05-18T00:00:00"/>
    <n v="20"/>
    <x v="368"/>
  </r>
  <r>
    <s v="Northeast Dermatology Associates"/>
    <s v="Northeast Dermatology Associates"/>
    <x v="22"/>
    <d v="2020-05-18T00:00:00"/>
    <n v="72"/>
    <x v="368"/>
  </r>
  <r>
    <s v="Northeast Dermatology Associates"/>
    <s v="Northeast Dermatology Associates"/>
    <x v="20"/>
    <d v="2020-05-18T00:00:00"/>
    <n v="17"/>
    <x v="368"/>
  </r>
  <r>
    <s v="Northeast Dermatology Associates"/>
    <s v="Northeast Dermatology Associates"/>
    <x v="18"/>
    <d v="2020-05-18T00:00:00"/>
    <n v="60"/>
    <x v="368"/>
  </r>
  <r>
    <s v="Northeast Dermatology Associates"/>
    <s v="Brookline Dermatology Associates"/>
    <x v="17"/>
    <d v="2020-05-18T00:00:00"/>
    <n v="5"/>
    <x v="368"/>
  </r>
  <r>
    <s v="Northeast Dermatology Associates"/>
    <s v="South Shore Skin Center"/>
    <x v="9"/>
    <d v="2020-05-18T00:00:00"/>
    <n v="56"/>
    <x v="368"/>
  </r>
  <r>
    <s v="Northeast Dermatology Associates"/>
    <s v="Northeast Dermatology Associates"/>
    <x v="8"/>
    <d v="2020-05-18T00:00:00"/>
    <n v="22"/>
    <x v="368"/>
  </r>
  <r>
    <s v="Pacific Dermatology Specialists"/>
    <s v="Pacific Dermatology Specialists"/>
    <x v="65"/>
    <d v="2020-05-18T00:00:00"/>
    <n v="30"/>
    <x v="368"/>
  </r>
  <r>
    <s v="Northeast Dermatology Associates"/>
    <s v="South Shore Skin Center"/>
    <x v="10"/>
    <d v="2020-05-18T00:00:00"/>
    <n v="11"/>
    <x v="368"/>
  </r>
  <r>
    <s v="The Dermatology Group  "/>
    <s v="Swan Dermatology &amp; Aesthetics"/>
    <x v="11"/>
    <d v="2020-05-18T00:00:00"/>
    <n v="30"/>
    <x v="368"/>
  </r>
  <r>
    <s v="Northeast Dermatology Associates"/>
    <s v="Northeast Dermatology Associates"/>
    <x v="5"/>
    <d v="2020-05-18T00:00:00"/>
    <n v="40"/>
    <x v="368"/>
  </r>
  <r>
    <s v="North Pacific Dermatology"/>
    <s v="North Pacific Dermatology"/>
    <x v="4"/>
    <d v="2020-05-18T00:00:00"/>
    <n v="16"/>
    <x v="368"/>
  </r>
  <r>
    <s v="North Pacific Dermatology"/>
    <s v="Eastside Dermatology"/>
    <x v="3"/>
    <d v="2020-05-18T00:00:00"/>
    <n v="18"/>
    <x v="368"/>
  </r>
  <r>
    <s v="Northeast Dermatology Associates"/>
    <s v="Northeast Dermatology Associates"/>
    <x v="7"/>
    <d v="2020-05-18T00:00:00"/>
    <n v="8"/>
    <x v="368"/>
  </r>
  <r>
    <s v="Northeast Dermatology Associates"/>
    <s v="Northeast Dermatology Associates"/>
    <x v="6"/>
    <d v="2020-05-18T00:00:00"/>
    <n v="1"/>
    <x v="368"/>
  </r>
  <r>
    <s v="North Pacific Dermatology"/>
    <s v="North Pacific Dermatology"/>
    <x v="68"/>
    <d v="2020-05-18T00:00:00"/>
    <n v="1"/>
    <x v="368"/>
  </r>
  <r>
    <s v="Northeast Dermatology Associates"/>
    <s v="Northeast Dermatology Associates"/>
    <x v="54"/>
    <d v="2020-05-18T00:00:00"/>
    <n v="23"/>
    <x v="368"/>
  </r>
  <r>
    <s v="Northeast Dermatology Associates"/>
    <s v="Northeast Dermatology Associates"/>
    <x v="55"/>
    <d v="2020-05-18T00:00:00"/>
    <n v="20"/>
    <x v="368"/>
  </r>
  <r>
    <s v="Northeast Dermatology Associates"/>
    <s v="Northeast Dermatology Associates"/>
    <x v="53"/>
    <d v="2020-05-18T00:00:00"/>
    <n v="33"/>
    <x v="368"/>
  </r>
  <r>
    <s v="Northeast Dermatology Associates"/>
    <s v="Northeast Dermatology Associates"/>
    <x v="71"/>
    <d v="2020-05-18T00:00:00"/>
    <n v="4"/>
    <x v="368"/>
  </r>
  <r>
    <s v="Pacific Dermatology Specialists"/>
    <s v="Pacific Dermatology Specialists"/>
    <x v="59"/>
    <d v="2020-05-18T00:00:00"/>
    <n v="38"/>
    <x v="368"/>
  </r>
  <r>
    <s v="Pacific Dermatology Specialists"/>
    <s v="Pacific Dermatology Specialists"/>
    <x v="72"/>
    <d v="2020-05-18T00:00:00"/>
    <n v="11"/>
    <x v="368"/>
  </r>
  <r>
    <s v="Northeast Dermatology Associates"/>
    <s v="South Shore Skin Center"/>
    <x v="57"/>
    <d v="2020-05-18T00:00:00"/>
    <n v="23"/>
    <x v="368"/>
  </r>
  <r>
    <s v="Southeast Dermatology Specialists  "/>
    <s v="Southeast Dermatology Specialists"/>
    <x v="62"/>
    <d v="2020-05-18T00:00:00"/>
    <n v="46"/>
    <x v="368"/>
  </r>
  <r>
    <s v="Semler Dermatology"/>
    <s v="Semler Dermatology"/>
    <x v="61"/>
    <d v="2020-05-18T00:00:00"/>
    <n v="49"/>
    <x v="368"/>
  </r>
  <r>
    <s v="The Dermatology Group  "/>
    <s v="The Dermatology Group"/>
    <x v="77"/>
    <d v="2020-05-18T00:00:00"/>
    <n v="40"/>
    <x v="368"/>
  </r>
  <r>
    <s v="Northeast Dermatology Associates"/>
    <s v="Dermatology of Cape Cod"/>
    <x v="34"/>
    <d v="2020-05-18T00:00:00"/>
    <n v="45"/>
    <x v="368"/>
  </r>
  <r>
    <s v="North Pacific Dermatology"/>
    <s v="North Pacific Dermatology"/>
    <x v="33"/>
    <d v="2020-05-18T00:00:00"/>
    <n v="54"/>
    <x v="368"/>
  </r>
  <r>
    <s v="Northeast Dermatology Associates"/>
    <s v="Northeast Dermatology Associates"/>
    <x v="36"/>
    <d v="2020-05-18T00:00:00"/>
    <n v="1"/>
    <x v="368"/>
  </r>
  <r>
    <s v="Northeast Dermatology Associates"/>
    <s v="Northeast Dermatology Associates"/>
    <x v="67"/>
    <d v="2020-05-18T00:00:00"/>
    <n v="43"/>
    <x v="368"/>
  </r>
  <r>
    <s v="Northeast Dermatology Associates"/>
    <s v="Northeast Dermatology Associates"/>
    <x v="35"/>
    <d v="2020-05-18T00:00:00"/>
    <n v="37"/>
    <x v="368"/>
  </r>
  <r>
    <s v="Northeast Dermatology Associates"/>
    <s v="Northeast Dermatology Associates"/>
    <x v="37"/>
    <d v="2020-05-18T00:00:00"/>
    <n v="48"/>
    <x v="368"/>
  </r>
  <r>
    <s v="Northeast Dermatology Associates"/>
    <s v="Northeast Dermatology Associates"/>
    <x v="38"/>
    <d v="2020-05-18T00:00:00"/>
    <n v="31"/>
    <x v="368"/>
  </r>
  <r>
    <s v="Northeast Dermatology Associates"/>
    <s v="Northeast Dermatology Associates"/>
    <x v="39"/>
    <d v="2020-05-18T00:00:00"/>
    <n v="15"/>
    <x v="368"/>
  </r>
  <r>
    <s v="Pacific Dermatology Specialists"/>
    <s v="Pacific Dermatology Specialists"/>
    <x v="41"/>
    <d v="2020-05-18T00:00:00"/>
    <n v="4"/>
    <x v="368"/>
  </r>
  <r>
    <s v="Pacific Dermatology Specialists"/>
    <s v="Pacific Dermatology Specialists"/>
    <x v="42"/>
    <d v="2020-05-18T00:00:00"/>
    <n v="4"/>
    <x v="368"/>
  </r>
  <r>
    <s v="Southeast Dermatology Specialists  "/>
    <s v="Southeast Dermatology Specialists"/>
    <x v="43"/>
    <d v="2020-05-18T00:00:00"/>
    <n v="47"/>
    <x v="368"/>
  </r>
  <r>
    <s v="Southeast Dermatology Specialists  "/>
    <s v="Southeast Dermatology Specialists"/>
    <x v="43"/>
    <d v="2020-05-15T00:00:00"/>
    <n v="38"/>
    <x v="369"/>
  </r>
  <r>
    <s v="Southeast Dermatology Specialists  "/>
    <s v="Southeast Dermatology Specialists"/>
    <x v="81"/>
    <d v="2020-05-15T00:00:00"/>
    <n v="1"/>
    <x v="369"/>
  </r>
  <r>
    <s v="Pacific Dermatology Specialists"/>
    <s v="Pacific Dermatology Specialists"/>
    <x v="41"/>
    <d v="2020-05-15T00:00:00"/>
    <n v="2"/>
    <x v="369"/>
  </r>
  <r>
    <s v="The Dermatology Group  "/>
    <s v="The Dermatology Group"/>
    <x v="25"/>
    <d v="2020-05-15T00:00:00"/>
    <n v="11"/>
    <x v="369"/>
  </r>
  <r>
    <s v="The Dermatology Group  "/>
    <s v="The Dermatology Group"/>
    <x v="45"/>
    <d v="2020-05-15T00:00:00"/>
    <n v="11"/>
    <x v="369"/>
  </r>
  <r>
    <s v="Northeast Dermatology Associates"/>
    <s v="Northeast Dermatology Associates"/>
    <x v="39"/>
    <d v="2020-05-15T00:00:00"/>
    <n v="1"/>
    <x v="369"/>
  </r>
  <r>
    <s v="Northeast Dermatology Associates"/>
    <s v="Northeast Dermatology Associates"/>
    <x v="38"/>
    <d v="2020-05-15T00:00:00"/>
    <n v="40"/>
    <x v="369"/>
  </r>
  <r>
    <s v="Northeast Dermatology Associates"/>
    <s v="Northeast Dermatology Associates"/>
    <x v="37"/>
    <d v="2020-05-15T00:00:00"/>
    <n v="55"/>
    <x v="369"/>
  </r>
  <r>
    <s v="Northeast Dermatology Associates"/>
    <s v="Northeast Dermatology Associates"/>
    <x v="67"/>
    <d v="2020-05-15T00:00:00"/>
    <n v="10"/>
    <x v="369"/>
  </r>
  <r>
    <s v="Northeast Dermatology Associates"/>
    <s v="Northeast Dermatology Associates"/>
    <x v="36"/>
    <d v="2020-05-15T00:00:00"/>
    <n v="1"/>
    <x v="369"/>
  </r>
  <r>
    <s v="Northeast Dermatology Associates"/>
    <s v="Dermatology of Cape Cod"/>
    <x v="34"/>
    <d v="2020-05-15T00:00:00"/>
    <n v="4"/>
    <x v="369"/>
  </r>
  <r>
    <s v="Semler Dermatology"/>
    <s v="Semler Dermatology"/>
    <x v="61"/>
    <d v="2020-05-15T00:00:00"/>
    <n v="30"/>
    <x v="369"/>
  </r>
  <r>
    <s v="Pacific Dermatology Specialists"/>
    <s v="Pacific Dermatology Specialists"/>
    <x v="42"/>
    <d v="2020-05-15T00:00:00"/>
    <n v="31"/>
    <x v="369"/>
  </r>
  <r>
    <s v="Southeast Dermatology Specialists  "/>
    <s v="Southeast Dermatology Specialists"/>
    <x v="62"/>
    <d v="2020-05-15T00:00:00"/>
    <n v="1"/>
    <x v="369"/>
  </r>
  <r>
    <s v="Northeast Dermatology Associates"/>
    <s v="South Shore Skin Center"/>
    <x v="57"/>
    <d v="2020-05-15T00:00:00"/>
    <n v="11"/>
    <x v="369"/>
  </r>
  <r>
    <s v="Northeast Dermatology Associates"/>
    <s v="South Shore Skin Center"/>
    <x v="9"/>
    <d v="2020-05-15T00:00:00"/>
    <n v="1"/>
    <x v="369"/>
  </r>
  <r>
    <s v="Northeast Dermatology Associates"/>
    <s v="Northeast Dermatology Associates"/>
    <x v="71"/>
    <d v="2020-05-15T00:00:00"/>
    <n v="8"/>
    <x v="369"/>
  </r>
  <r>
    <s v="Northeast Dermatology Associates"/>
    <s v="Northeast Dermatology Associates"/>
    <x v="53"/>
    <d v="2020-05-15T00:00:00"/>
    <n v="6"/>
    <x v="369"/>
  </r>
  <r>
    <s v="Northeast Dermatology Associates"/>
    <s v="Northeast Dermatology Associates"/>
    <x v="55"/>
    <d v="2020-05-15T00:00:00"/>
    <n v="21"/>
    <x v="369"/>
  </r>
  <r>
    <s v="Northeast Dermatology Associates"/>
    <s v="Northeast Dermatology Associates"/>
    <x v="54"/>
    <d v="2020-05-15T00:00:00"/>
    <n v="28"/>
    <x v="369"/>
  </r>
  <r>
    <s v="Northeast Dermatology Associates"/>
    <s v="Northeast Dermatology Associates"/>
    <x v="6"/>
    <d v="2020-05-15T00:00:00"/>
    <n v="1"/>
    <x v="369"/>
  </r>
  <r>
    <s v="North Pacific Dermatology"/>
    <s v="North Pacific Dermatology"/>
    <x v="33"/>
    <d v="2020-05-15T00:00:00"/>
    <n v="24"/>
    <x v="369"/>
  </r>
  <r>
    <s v="North Pacific Dermatology"/>
    <s v="Eastside Dermatology"/>
    <x v="3"/>
    <d v="2020-05-15T00:00:00"/>
    <n v="22"/>
    <x v="369"/>
  </r>
  <r>
    <s v="North Pacific Dermatology"/>
    <s v="North Pacific Dermatology"/>
    <x v="4"/>
    <d v="2020-05-15T00:00:00"/>
    <n v="27"/>
    <x v="369"/>
  </r>
  <r>
    <s v="Northeast Dermatology Associates"/>
    <s v="Northeast Dermatology Associates"/>
    <x v="5"/>
    <d v="2020-05-15T00:00:00"/>
    <n v="34"/>
    <x v="369"/>
  </r>
  <r>
    <s v="Northeast Dermatology Associates"/>
    <s v="Northeast Dermatology Associates"/>
    <x v="8"/>
    <d v="2020-05-15T00:00:00"/>
    <n v="19"/>
    <x v="369"/>
  </r>
  <r>
    <s v="Northeast Dermatology Associates"/>
    <s v="Brookline Dermatology Associates"/>
    <x v="17"/>
    <d v="2020-05-15T00:00:00"/>
    <n v="7"/>
    <x v="369"/>
  </r>
  <r>
    <s v="Northeast Dermatology Associates"/>
    <s v="Brookline Dermatology Associates"/>
    <x v="16"/>
    <d v="2020-05-15T00:00:00"/>
    <n v="15"/>
    <x v="369"/>
  </r>
  <r>
    <s v="Northeast Dermatology Associates"/>
    <s v="Northeast Dermatology Associates"/>
    <x v="18"/>
    <d v="2020-05-15T00:00:00"/>
    <n v="1"/>
    <x v="369"/>
  </r>
  <r>
    <s v="Northeast Dermatology Associates"/>
    <s v="Northeast Dermatology Associates"/>
    <x v="22"/>
    <d v="2020-05-15T00:00:00"/>
    <n v="36"/>
    <x v="369"/>
  </r>
  <r>
    <s v="The Dermatology Group  "/>
    <s v="The Dermatology Group"/>
    <x v="26"/>
    <d v="2020-05-15T00:00:00"/>
    <n v="20"/>
    <x v="369"/>
  </r>
  <r>
    <s v="The Dermatology Group  "/>
    <s v="The Dermatology Group"/>
    <x v="24"/>
    <d v="2020-05-15T00:00:00"/>
    <n v="68"/>
    <x v="369"/>
  </r>
  <r>
    <s v="The Dermatology Group  "/>
    <s v="Swan Dermatology &amp; Aesthetics"/>
    <x v="11"/>
    <d v="2020-05-15T00:00:00"/>
    <n v="35"/>
    <x v="369"/>
  </r>
  <r>
    <s v="The Dermatology Group  "/>
    <s v="The Dermatology Group"/>
    <x v="45"/>
    <d v="2020-05-14T00:00:00"/>
    <n v="21"/>
    <x v="370"/>
  </r>
  <r>
    <s v="Pacific Dermatology Specialists"/>
    <s v="Pacific Dermatology Specialists"/>
    <x v="65"/>
    <d v="2020-05-14T00:00:00"/>
    <n v="14"/>
    <x v="370"/>
  </r>
  <r>
    <s v="Northeast Dermatology Associates"/>
    <s v="South Shore Skin Center"/>
    <x v="9"/>
    <d v="2020-05-14T00:00:00"/>
    <n v="17"/>
    <x v="370"/>
  </r>
  <r>
    <s v="Southeast Dermatology Specialists  "/>
    <s v="Southeast Dermatology Specialists"/>
    <x v="43"/>
    <d v="2020-05-14T00:00:00"/>
    <n v="36"/>
    <x v="370"/>
  </r>
  <r>
    <s v="Northeast Dermatology Associates"/>
    <s v="Northeast Dermatology Associates"/>
    <x v="38"/>
    <d v="2020-05-14T00:00:00"/>
    <n v="49"/>
    <x v="370"/>
  </r>
  <r>
    <s v="Northeast Dermatology Associates"/>
    <s v="Northeast Dermatology Associates"/>
    <x v="67"/>
    <d v="2020-05-14T00:00:00"/>
    <n v="17"/>
    <x v="370"/>
  </r>
  <r>
    <s v="Northeast Dermatology Associates"/>
    <s v="Northeast Dermatology Associates"/>
    <x v="6"/>
    <d v="2020-05-14T00:00:00"/>
    <n v="20"/>
    <x v="370"/>
  </r>
  <r>
    <s v="North Pacific Dermatology"/>
    <s v="North Pacific Dermatology"/>
    <x v="33"/>
    <d v="2020-05-14T00:00:00"/>
    <n v="52"/>
    <x v="370"/>
  </r>
  <r>
    <s v="North Pacific Dermatology"/>
    <s v="North Pacific Dermatology"/>
    <x v="4"/>
    <d v="2020-05-14T00:00:00"/>
    <n v="14"/>
    <x v="370"/>
  </r>
  <r>
    <s v="North Pacific Dermatology"/>
    <s v="Eastside Dermatology"/>
    <x v="3"/>
    <d v="2020-05-14T00:00:00"/>
    <n v="23"/>
    <x v="370"/>
  </r>
  <r>
    <s v="Semler Dermatology"/>
    <s v="Semler Dermatology"/>
    <x v="61"/>
    <d v="2020-05-14T00:00:00"/>
    <n v="56"/>
    <x v="370"/>
  </r>
  <r>
    <s v="The Dermatology Group  "/>
    <s v="The Dermatology Group"/>
    <x v="64"/>
    <d v="2020-05-14T00:00:00"/>
    <n v="1"/>
    <x v="370"/>
  </r>
  <r>
    <s v="The Dermatology Group  "/>
    <s v="The Dermatology Group"/>
    <x v="25"/>
    <d v="2020-05-14T00:00:00"/>
    <n v="15"/>
    <x v="370"/>
  </r>
  <r>
    <s v="The Dermatology Group  "/>
    <s v="The Dermatology Group"/>
    <x v="26"/>
    <d v="2020-05-14T00:00:00"/>
    <n v="47"/>
    <x v="370"/>
  </r>
  <r>
    <s v="North Pacific Dermatology"/>
    <s v="North Pacific Dermatology"/>
    <x v="68"/>
    <d v="2020-05-14T00:00:00"/>
    <n v="1"/>
    <x v="370"/>
  </r>
  <r>
    <s v="NULL"/>
    <s v="Unknown Practice"/>
    <x v="68"/>
    <d v="2020-05-14T00:00:00"/>
    <n v="8"/>
    <x v="370"/>
  </r>
  <r>
    <s v="Northeast Dermatology Associates"/>
    <s v="Northeast Dermatology Associates"/>
    <x v="19"/>
    <d v="2020-05-14T00:00:00"/>
    <n v="20"/>
    <x v="370"/>
  </r>
  <r>
    <s v="Northeast Dermatology Associates"/>
    <s v="Northeast Dermatology Associates"/>
    <x v="54"/>
    <d v="2020-05-14T00:00:00"/>
    <n v="37"/>
    <x v="370"/>
  </r>
  <r>
    <s v="Northeast Dermatology Associates"/>
    <s v="Dermatology of Cape Cod"/>
    <x v="34"/>
    <d v="2020-05-14T00:00:00"/>
    <n v="21"/>
    <x v="370"/>
  </r>
  <r>
    <s v="Northeast Dermatology Associates"/>
    <s v="Northeast Dermatology Associates"/>
    <x v="5"/>
    <d v="2020-05-14T00:00:00"/>
    <n v="42"/>
    <x v="370"/>
  </r>
  <r>
    <s v="Northeast Dermatology Associates"/>
    <s v="Northeast Dermatology Associates"/>
    <x v="35"/>
    <d v="2020-05-14T00:00:00"/>
    <n v="40"/>
    <x v="370"/>
  </r>
  <r>
    <s v="Northeast Dermatology Associates"/>
    <s v="Northeast Dermatology Associates"/>
    <x v="36"/>
    <d v="2020-05-14T00:00:00"/>
    <n v="27"/>
    <x v="370"/>
  </r>
  <r>
    <s v="Northeast Dermatology Associates"/>
    <s v="Northeast Dermatology Associates"/>
    <x v="37"/>
    <d v="2020-05-14T00:00:00"/>
    <n v="37"/>
    <x v="370"/>
  </r>
  <r>
    <s v="Northeast Dermatology Associates"/>
    <s v="Northeast Dermatology Associates"/>
    <x v="7"/>
    <d v="2020-05-14T00:00:00"/>
    <n v="6"/>
    <x v="370"/>
  </r>
  <r>
    <s v="Northeast Dermatology Associates"/>
    <s v="Northeast Dermatology Associates"/>
    <x v="39"/>
    <d v="2020-05-14T00:00:00"/>
    <n v="6"/>
    <x v="370"/>
  </r>
  <r>
    <s v="Northeast Dermatology Associates"/>
    <s v="Northeast Dermatology Associates"/>
    <x v="8"/>
    <d v="2020-05-14T00:00:00"/>
    <n v="1"/>
    <x v="370"/>
  </r>
  <r>
    <s v="Northeast Dermatology Associates"/>
    <s v="South Shore Skin Center"/>
    <x v="10"/>
    <d v="2020-05-14T00:00:00"/>
    <n v="20"/>
    <x v="370"/>
  </r>
  <r>
    <s v="The Dermatology Group  "/>
    <s v="Swan Dermatology &amp; Aesthetics"/>
    <x v="11"/>
    <d v="2020-05-14T00:00:00"/>
    <n v="39"/>
    <x v="370"/>
  </r>
  <r>
    <s v="Pacific Dermatology Specialists"/>
    <s v="Pacific Dermatology Specialists"/>
    <x v="41"/>
    <d v="2020-05-14T00:00:00"/>
    <n v="16"/>
    <x v="370"/>
  </r>
  <r>
    <s v="Northeast Dermatology Associates"/>
    <s v="Northeast Dermatology Associates"/>
    <x v="18"/>
    <d v="2020-05-14T00:00:00"/>
    <n v="40"/>
    <x v="370"/>
  </r>
  <r>
    <s v="Northeast Dermatology Associates"/>
    <s v="Brookline Dermatology Associates"/>
    <x v="17"/>
    <d v="2020-05-14T00:00:00"/>
    <n v="32"/>
    <x v="370"/>
  </r>
  <r>
    <s v="Northeast Dermatology Associates"/>
    <s v="Brookline Dermatology Associates"/>
    <x v="16"/>
    <d v="2020-05-14T00:00:00"/>
    <n v="20"/>
    <x v="370"/>
  </r>
  <r>
    <s v="Northeast Dermatology Associates"/>
    <s v="Northeast Dermatology Associates"/>
    <x v="53"/>
    <d v="2020-05-14T00:00:00"/>
    <n v="22"/>
    <x v="370"/>
  </r>
  <r>
    <s v="Northeast Dermatology Associates"/>
    <s v="Northeast Dermatology Associates"/>
    <x v="55"/>
    <d v="2020-05-14T00:00:00"/>
    <n v="27"/>
    <x v="370"/>
  </r>
  <r>
    <s v="Northeast Dermatology Associates"/>
    <s v="Northeast Dermatology Associates"/>
    <x v="71"/>
    <d v="2020-05-14T00:00:00"/>
    <n v="12"/>
    <x v="370"/>
  </r>
  <r>
    <s v="Northeast Dermatology Associates"/>
    <s v="Northeast Dermatology Associates"/>
    <x v="22"/>
    <d v="2020-05-14T00:00:00"/>
    <n v="56"/>
    <x v="370"/>
  </r>
  <r>
    <s v="Northeast Dermatology Associates"/>
    <s v="Northeast Dermatology Associates"/>
    <x v="56"/>
    <d v="2020-05-14T00:00:00"/>
    <n v="1"/>
    <x v="370"/>
  </r>
  <r>
    <s v="The Dermatology Group  "/>
    <s v="The Dermatology Group"/>
    <x v="24"/>
    <d v="2020-05-14T00:00:00"/>
    <n v="68"/>
    <x v="370"/>
  </r>
  <r>
    <s v="Southeast Dermatology Specialists  "/>
    <s v="Southeast Dermatology Specialists"/>
    <x v="62"/>
    <d v="2020-05-14T00:00:00"/>
    <n v="42"/>
    <x v="370"/>
  </r>
  <r>
    <s v="Northeast Dermatology Associates"/>
    <s v="South Shore Skin Center"/>
    <x v="57"/>
    <d v="2020-05-14T00:00:00"/>
    <n v="124"/>
    <x v="370"/>
  </r>
  <r>
    <s v="Pacific Dermatology Specialists"/>
    <s v="Pacific Dermatology Specialists"/>
    <x v="60"/>
    <d v="2020-05-14T00:00:00"/>
    <n v="1"/>
    <x v="370"/>
  </r>
  <r>
    <s v="Pacific Dermatology Specialists"/>
    <s v="Pacific Dermatology Specialists"/>
    <x v="65"/>
    <d v="2020-05-13T00:00:00"/>
    <n v="6"/>
    <x v="371"/>
  </r>
  <r>
    <s v="Northeast Dermatology Associates"/>
    <s v="South Shore Skin Center"/>
    <x v="10"/>
    <d v="2020-05-13T00:00:00"/>
    <n v="27"/>
    <x v="371"/>
  </r>
  <r>
    <s v="Northeast Dermatology Associates"/>
    <s v="South Shore Skin Center"/>
    <x v="9"/>
    <d v="2020-05-13T00:00:00"/>
    <n v="52"/>
    <x v="371"/>
  </r>
  <r>
    <s v="Northeast Dermatology Associates"/>
    <s v="Northeast Dermatology Associates"/>
    <x v="8"/>
    <d v="2020-05-13T00:00:00"/>
    <n v="25"/>
    <x v="371"/>
  </r>
  <r>
    <s v="The Dermatology Group  "/>
    <s v="Swan Dermatology &amp; Aesthetics"/>
    <x v="11"/>
    <d v="2020-05-13T00:00:00"/>
    <n v="34"/>
    <x v="371"/>
  </r>
  <r>
    <s v="The Dermatology Group  "/>
    <s v="The Dermatology Group"/>
    <x v="26"/>
    <d v="2020-05-13T00:00:00"/>
    <n v="13"/>
    <x v="371"/>
  </r>
  <r>
    <s v="Northeast Dermatology Associates"/>
    <s v="Northeast Dermatology Associates"/>
    <x v="7"/>
    <d v="2020-05-13T00:00:00"/>
    <n v="4"/>
    <x v="371"/>
  </r>
  <r>
    <s v="Northeast Dermatology Associates"/>
    <s v="Northeast Dermatology Associates"/>
    <x v="5"/>
    <d v="2020-05-13T00:00:00"/>
    <n v="11"/>
    <x v="371"/>
  </r>
  <r>
    <s v="North Pacific Dermatology"/>
    <s v="Eastside Dermatology"/>
    <x v="3"/>
    <d v="2020-05-13T00:00:00"/>
    <n v="25"/>
    <x v="371"/>
  </r>
  <r>
    <s v="North Pacific Dermatology"/>
    <s v="North Pacific Dermatology"/>
    <x v="4"/>
    <d v="2020-05-13T00:00:00"/>
    <n v="34"/>
    <x v="371"/>
  </r>
  <r>
    <s v="The Dermatology Group  "/>
    <s v="The Dermatology Group"/>
    <x v="24"/>
    <d v="2020-05-13T00:00:00"/>
    <n v="77"/>
    <x v="371"/>
  </r>
  <r>
    <s v="The Dermatology Group  "/>
    <s v="The Dermatology Group"/>
    <x v="25"/>
    <d v="2020-05-13T00:00:00"/>
    <n v="11"/>
    <x v="371"/>
  </r>
  <r>
    <s v="Northeast Dermatology Associates"/>
    <s v="Northeast Dermatology Associates"/>
    <x v="22"/>
    <d v="2020-05-13T00:00:00"/>
    <n v="25"/>
    <x v="371"/>
  </r>
  <r>
    <s v="Northeast Dermatology Associates"/>
    <s v="Northeast Dermatology Associates"/>
    <x v="19"/>
    <d v="2020-05-13T00:00:00"/>
    <n v="2"/>
    <x v="371"/>
  </r>
  <r>
    <s v="Northeast Dermatology Associates"/>
    <s v="Northeast Dermatology Associates"/>
    <x v="18"/>
    <d v="2020-05-13T00:00:00"/>
    <n v="42"/>
    <x v="371"/>
  </r>
  <r>
    <s v="Northeast Dermatology Associates"/>
    <s v="Brookline Dermatology Associates"/>
    <x v="17"/>
    <d v="2020-05-13T00:00:00"/>
    <n v="28"/>
    <x v="371"/>
  </r>
  <r>
    <s v="NULL"/>
    <s v="Unknown Practice"/>
    <x v="68"/>
    <d v="2020-05-13T00:00:00"/>
    <n v="1"/>
    <x v="371"/>
  </r>
  <r>
    <s v="Northeast Dermatology Associates"/>
    <s v="Northeast Dermatology Associates"/>
    <x v="55"/>
    <d v="2020-05-13T00:00:00"/>
    <n v="16"/>
    <x v="371"/>
  </r>
  <r>
    <s v="Northeast Dermatology Associates"/>
    <s v="Northeast Dermatology Associates"/>
    <x v="53"/>
    <d v="2020-05-13T00:00:00"/>
    <n v="40"/>
    <x v="371"/>
  </r>
  <r>
    <s v="Northeast Dermatology Associates"/>
    <s v="Northeast Dermatology Associates"/>
    <x v="36"/>
    <d v="2020-05-13T00:00:00"/>
    <n v="32"/>
    <x v="371"/>
  </r>
  <r>
    <s v="Northeast Dermatology Associates"/>
    <s v="Northeast Dermatology Associates"/>
    <x v="67"/>
    <d v="2020-05-13T00:00:00"/>
    <n v="25"/>
    <x v="371"/>
  </r>
  <r>
    <s v="Northeast Dermatology Associates"/>
    <s v="Northeast Dermatology Associates"/>
    <x v="56"/>
    <d v="2020-05-13T00:00:00"/>
    <n v="1"/>
    <x v="371"/>
  </r>
  <r>
    <s v="Northeast Dermatology Associates"/>
    <s v="Northeast Dermatology Associates"/>
    <x v="38"/>
    <d v="2020-05-13T00:00:00"/>
    <n v="60"/>
    <x v="371"/>
  </r>
  <r>
    <s v="Northeast Dermatology Associates"/>
    <s v="Dermatology of Cape Cod"/>
    <x v="34"/>
    <d v="2020-05-13T00:00:00"/>
    <n v="21"/>
    <x v="371"/>
  </r>
  <r>
    <s v="North Pacific Dermatology"/>
    <s v="North Pacific Dermatology"/>
    <x v="33"/>
    <d v="2020-05-13T00:00:00"/>
    <n v="54"/>
    <x v="371"/>
  </r>
  <r>
    <s v="Northeast Dermatology Associates"/>
    <s v="Brookline Dermatology Associates"/>
    <x v="16"/>
    <d v="2020-05-13T00:00:00"/>
    <n v="24"/>
    <x v="371"/>
  </r>
  <r>
    <s v="Pacific Dermatology Specialists"/>
    <s v="Pacific Dermatology Specialists"/>
    <x v="42"/>
    <d v="2020-05-13T00:00:00"/>
    <n v="29"/>
    <x v="371"/>
  </r>
  <r>
    <s v="Pacific Dermatology Specialists"/>
    <s v="Pacific Dermatology Specialists"/>
    <x v="41"/>
    <d v="2020-05-13T00:00:00"/>
    <n v="16"/>
    <x v="371"/>
  </r>
  <r>
    <s v="Southeast Dermatology Specialists  "/>
    <s v="Southeast Dermatology Specialists"/>
    <x v="43"/>
    <d v="2020-05-13T00:00:00"/>
    <n v="40"/>
    <x v="371"/>
  </r>
  <r>
    <s v="Northeast Dermatology Associates"/>
    <s v="South Shore Skin Center"/>
    <x v="57"/>
    <d v="2020-05-13T00:00:00"/>
    <n v="8"/>
    <x v="371"/>
  </r>
  <r>
    <s v="Northeast Dermatology Associates"/>
    <s v="Northeast Dermatology Associates"/>
    <x v="54"/>
    <d v="2020-05-13T00:00:00"/>
    <n v="25"/>
    <x v="371"/>
  </r>
  <r>
    <s v="Northeast Dermatology Associates"/>
    <s v="Northeast Dermatology Associates"/>
    <x v="39"/>
    <d v="2020-05-13T00:00:00"/>
    <n v="5"/>
    <x v="371"/>
  </r>
  <r>
    <s v="Northeast Dermatology Associates"/>
    <s v="Northeast Dermatology Associates"/>
    <x v="37"/>
    <d v="2020-05-13T00:00:00"/>
    <n v="75"/>
    <x v="371"/>
  </r>
  <r>
    <s v="Northeast Dermatology Associates"/>
    <s v="Northeast Dermatology Associates"/>
    <x v="71"/>
    <d v="2020-05-13T00:00:00"/>
    <n v="18"/>
    <x v="371"/>
  </r>
  <r>
    <s v="Southeast Dermatology Specialists  "/>
    <s v="Southeast Dermatology Specialists"/>
    <x v="62"/>
    <d v="2020-05-13T00:00:00"/>
    <n v="41"/>
    <x v="371"/>
  </r>
  <r>
    <s v="Semler Dermatology"/>
    <s v="Semler Dermatology"/>
    <x v="61"/>
    <d v="2020-05-13T00:00:00"/>
    <n v="59"/>
    <x v="371"/>
  </r>
  <r>
    <s v="Pacific Dermatology Specialists"/>
    <s v="Pacific Dermatology Specialists"/>
    <x v="60"/>
    <d v="2020-05-13T00:00:00"/>
    <n v="1"/>
    <x v="371"/>
  </r>
  <r>
    <s v="The Dermatology Group  "/>
    <s v="The Dermatology Group"/>
    <x v="76"/>
    <d v="2020-05-13T00:00:00"/>
    <n v="23"/>
    <x v="371"/>
  </r>
  <r>
    <s v="The Dermatology Group  "/>
    <s v="The Dermatology Group"/>
    <x v="26"/>
    <d v="2020-05-12T00:00:00"/>
    <n v="22"/>
    <x v="372"/>
  </r>
  <r>
    <s v="Semler Dermatology"/>
    <s v="Semler Dermatology"/>
    <x v="111"/>
    <d v="2020-05-12T00:00:00"/>
    <n v="1"/>
    <x v="372"/>
  </r>
  <r>
    <s v="The Dermatology Group  "/>
    <s v="Swan Dermatology &amp; Aesthetics"/>
    <x v="11"/>
    <d v="2020-05-12T00:00:00"/>
    <n v="35"/>
    <x v="372"/>
  </r>
  <r>
    <s v="Northeast Dermatology Associates"/>
    <s v="South Shore Skin Center"/>
    <x v="10"/>
    <d v="2020-05-12T00:00:00"/>
    <n v="30"/>
    <x v="372"/>
  </r>
  <r>
    <s v="Northeast Dermatology Associates"/>
    <s v="Northeast Dermatology Associates"/>
    <x v="22"/>
    <d v="2020-05-12T00:00:00"/>
    <n v="26"/>
    <x v="372"/>
  </r>
  <r>
    <s v="Northeast Dermatology Associates"/>
    <s v="Northeast Dermatology Associates"/>
    <x v="36"/>
    <d v="2020-05-12T00:00:00"/>
    <n v="54"/>
    <x v="372"/>
  </r>
  <r>
    <s v="NULL"/>
    <s v="Unknown Practice"/>
    <x v="68"/>
    <d v="2020-05-12T00:00:00"/>
    <n v="13"/>
    <x v="372"/>
  </r>
  <r>
    <s v="Northeast Dermatology Associates"/>
    <s v="Brookline Dermatology Associates"/>
    <x v="16"/>
    <d v="2020-05-12T00:00:00"/>
    <n v="25"/>
    <x v="372"/>
  </r>
  <r>
    <s v="Northeast Dermatology Associates"/>
    <s v="Northeast Dermatology Associates"/>
    <x v="18"/>
    <d v="2020-05-12T00:00:00"/>
    <n v="15"/>
    <x v="372"/>
  </r>
  <r>
    <s v="Northeast Dermatology Associates"/>
    <s v="Dermatology of Cape Cod"/>
    <x v="34"/>
    <d v="2020-05-12T00:00:00"/>
    <n v="14"/>
    <x v="372"/>
  </r>
  <r>
    <s v="Northeast Dermatology Associates"/>
    <s v="Northeast Dermatology Associates"/>
    <x v="35"/>
    <d v="2020-05-12T00:00:00"/>
    <n v="39"/>
    <x v="372"/>
  </r>
  <r>
    <s v="Northeast Dermatology Associates"/>
    <s v="Northeast Dermatology Associates"/>
    <x v="8"/>
    <d v="2020-05-12T00:00:00"/>
    <n v="29"/>
    <x v="372"/>
  </r>
  <r>
    <s v="Pacific Dermatology Specialists"/>
    <s v="Pacific Dermatology Specialists"/>
    <x v="60"/>
    <d v="2020-05-12T00:00:00"/>
    <n v="1"/>
    <x v="372"/>
  </r>
  <r>
    <s v="The Dermatology Group  "/>
    <s v="The Dermatology Group"/>
    <x v="24"/>
    <d v="2020-05-12T00:00:00"/>
    <n v="87"/>
    <x v="372"/>
  </r>
  <r>
    <s v="Northeast Dermatology Associates"/>
    <s v="Northeast Dermatology Associates"/>
    <x v="5"/>
    <d v="2020-05-12T00:00:00"/>
    <n v="27"/>
    <x v="372"/>
  </r>
  <r>
    <s v="North Pacific Dermatology"/>
    <s v="Eastside Dermatology"/>
    <x v="3"/>
    <d v="2020-05-12T00:00:00"/>
    <n v="23"/>
    <x v="372"/>
  </r>
  <r>
    <s v="Northeast Dermatology Associates"/>
    <s v="Northeast Dermatology Associates"/>
    <x v="7"/>
    <d v="2020-05-12T00:00:00"/>
    <n v="6"/>
    <x v="372"/>
  </r>
  <r>
    <s v="Northeast Dermatology Associates"/>
    <s v="Northeast Dermatology Associates"/>
    <x v="71"/>
    <d v="2020-05-12T00:00:00"/>
    <n v="4"/>
    <x v="372"/>
  </r>
  <r>
    <s v="North Pacific Dermatology"/>
    <s v="North Pacific Dermatology"/>
    <x v="4"/>
    <d v="2020-05-12T00:00:00"/>
    <n v="19"/>
    <x v="372"/>
  </r>
  <r>
    <s v="North Pacific Dermatology"/>
    <s v="North Pacific Dermatology"/>
    <x v="33"/>
    <d v="2020-05-12T00:00:00"/>
    <n v="52"/>
    <x v="372"/>
  </r>
  <r>
    <s v="Northeast Dermatology Associates"/>
    <s v="Northeast Dermatology Associates"/>
    <x v="55"/>
    <d v="2020-05-12T00:00:00"/>
    <n v="2"/>
    <x v="372"/>
  </r>
  <r>
    <s v="Northeast Dermatology Associates"/>
    <s v="Northeast Dermatology Associates"/>
    <x v="53"/>
    <d v="2020-05-12T00:00:00"/>
    <n v="51"/>
    <x v="372"/>
  </r>
  <r>
    <s v="Northeast Dermatology Associates"/>
    <s v="Northeast Dermatology Associates"/>
    <x v="38"/>
    <d v="2020-05-12T00:00:00"/>
    <n v="56"/>
    <x v="372"/>
  </r>
  <r>
    <s v="Northeast Dermatology Associates"/>
    <s v="Northeast Dermatology Associates"/>
    <x v="56"/>
    <d v="2020-05-12T00:00:00"/>
    <n v="15"/>
    <x v="372"/>
  </r>
  <r>
    <s v="The Dermatology Group  "/>
    <s v="The Dermatology Group"/>
    <x v="76"/>
    <d v="2020-05-12T00:00:00"/>
    <n v="32"/>
    <x v="372"/>
  </r>
  <r>
    <s v="Semler Dermatology"/>
    <s v="Semler Dermatology"/>
    <x v="61"/>
    <d v="2020-05-12T00:00:00"/>
    <n v="53"/>
    <x v="372"/>
  </r>
  <r>
    <s v="Southeast Dermatology Specialists  "/>
    <s v="Southeast Dermatology Specialists"/>
    <x v="62"/>
    <d v="2020-05-12T00:00:00"/>
    <n v="37"/>
    <x v="372"/>
  </r>
  <r>
    <s v="Northeast Dermatology Associates"/>
    <s v="South Shore Skin Center"/>
    <x v="9"/>
    <d v="2020-05-12T00:00:00"/>
    <n v="101"/>
    <x v="372"/>
  </r>
  <r>
    <s v="Northeast Dermatology Associates"/>
    <s v="South Shore Skin Center"/>
    <x v="57"/>
    <d v="2020-05-12T00:00:00"/>
    <n v="9"/>
    <x v="372"/>
  </r>
  <r>
    <s v="Northeast Dermatology Associates"/>
    <s v="Northeast Dermatology Associates"/>
    <x v="37"/>
    <d v="2020-05-12T00:00:00"/>
    <n v="62"/>
    <x v="372"/>
  </r>
  <r>
    <s v="Northeast Dermatology Associates"/>
    <s v="Northeast Dermatology Associates"/>
    <x v="39"/>
    <d v="2020-05-12T00:00:00"/>
    <n v="10"/>
    <x v="372"/>
  </r>
  <r>
    <s v="Northeast Dermatology Associates"/>
    <s v="Northeast Dermatology Associates"/>
    <x v="54"/>
    <d v="2020-05-12T00:00:00"/>
    <n v="12"/>
    <x v="372"/>
  </r>
  <r>
    <s v="Northeast Dermatology Associates"/>
    <s v="Northeast Dermatology Associates"/>
    <x v="19"/>
    <d v="2020-05-12T00:00:00"/>
    <n v="12"/>
    <x v="372"/>
  </r>
  <r>
    <s v="Northeast Dermatology Associates"/>
    <s v="Northeast Dermatology Associates"/>
    <x v="67"/>
    <d v="2020-05-12T00:00:00"/>
    <n v="6"/>
    <x v="372"/>
  </r>
  <r>
    <s v="The Dermatology Group  "/>
    <s v="The Dermatology Group"/>
    <x v="25"/>
    <d v="2020-05-12T00:00:00"/>
    <n v="12"/>
    <x v="372"/>
  </r>
  <r>
    <s v="Southeast Dermatology Specialists  "/>
    <s v="Southeast Dermatology Specialists"/>
    <x v="43"/>
    <d v="2020-05-12T00:00:00"/>
    <n v="45"/>
    <x v="372"/>
  </r>
  <r>
    <s v="Pacific Dermatology Specialists"/>
    <s v="Pacific Dermatology Specialists"/>
    <x v="41"/>
    <d v="2020-05-12T00:00:00"/>
    <n v="2"/>
    <x v="372"/>
  </r>
  <r>
    <s v="Pacific Dermatology Specialists"/>
    <s v="Pacific Dermatology Specialists"/>
    <x v="42"/>
    <d v="2020-05-11T00:00:00"/>
    <n v="4"/>
    <x v="373"/>
  </r>
  <r>
    <s v="Southeast Dermatology Specialists  "/>
    <s v="Southeast Dermatology Specialists"/>
    <x v="62"/>
    <d v="2020-05-11T00:00:00"/>
    <n v="38"/>
    <x v="373"/>
  </r>
  <r>
    <s v="The Dermatology Group  "/>
    <s v="The Dermatology Group"/>
    <x v="24"/>
    <d v="2020-05-11T00:00:00"/>
    <n v="73"/>
    <x v="373"/>
  </r>
  <r>
    <s v="Northeast Dermatology Associates"/>
    <s v="Northeast Dermatology Associates"/>
    <x v="53"/>
    <d v="2020-05-11T00:00:00"/>
    <n v="24"/>
    <x v="373"/>
  </r>
  <r>
    <s v="Northeast Dermatology Associates"/>
    <s v="Northeast Dermatology Associates"/>
    <x v="55"/>
    <d v="2020-05-11T00:00:00"/>
    <n v="1"/>
    <x v="373"/>
  </r>
  <r>
    <s v="Northeast Dermatology Associates"/>
    <s v="Northeast Dermatology Associates"/>
    <x v="22"/>
    <d v="2020-05-11T00:00:00"/>
    <n v="68"/>
    <x v="373"/>
  </r>
  <r>
    <s v="Northeast Dermatology Associates"/>
    <s v="Northeast Dermatology Associates"/>
    <x v="71"/>
    <d v="2020-05-11T00:00:00"/>
    <n v="7"/>
    <x v="373"/>
  </r>
  <r>
    <s v="Northeast Dermatology Associates"/>
    <s v="Northeast Dermatology Associates"/>
    <x v="18"/>
    <d v="2020-05-11T00:00:00"/>
    <n v="46"/>
    <x v="373"/>
  </r>
  <r>
    <s v="Northeast Dermatology Associates"/>
    <s v="Brookline Dermatology Associates"/>
    <x v="16"/>
    <d v="2020-05-11T00:00:00"/>
    <n v="1"/>
    <x v="373"/>
  </r>
  <r>
    <s v="North Pacific Dermatology"/>
    <s v="North Pacific Dermatology"/>
    <x v="33"/>
    <d v="2020-05-11T00:00:00"/>
    <n v="34"/>
    <x v="373"/>
  </r>
  <r>
    <s v="Northeast Dermatology Associates"/>
    <s v="Northeast Dermatology Associates"/>
    <x v="8"/>
    <d v="2020-05-11T00:00:00"/>
    <n v="15"/>
    <x v="373"/>
  </r>
  <r>
    <s v="Pacific Dermatology Specialists"/>
    <s v="Pacific Dermatology Specialists"/>
    <x v="41"/>
    <d v="2020-05-11T00:00:00"/>
    <n v="1"/>
    <x v="373"/>
  </r>
  <r>
    <s v="Pacific Dermatology Specialists"/>
    <s v="Pacific Dermatology Specialists"/>
    <x v="60"/>
    <d v="2020-05-11T00:00:00"/>
    <n v="1"/>
    <x v="373"/>
  </r>
  <r>
    <s v="Northeast Dermatology Associates"/>
    <s v="Northeast Dermatology Associates"/>
    <x v="39"/>
    <d v="2020-05-11T00:00:00"/>
    <n v="18"/>
    <x v="373"/>
  </r>
  <r>
    <s v="Northeast Dermatology Associates"/>
    <s v="Northeast Dermatology Associates"/>
    <x v="7"/>
    <d v="2020-05-11T00:00:00"/>
    <n v="5"/>
    <x v="373"/>
  </r>
  <r>
    <s v="Northeast Dermatology Associates"/>
    <s v="Northeast Dermatology Associates"/>
    <x v="37"/>
    <d v="2020-05-11T00:00:00"/>
    <n v="43"/>
    <x v="373"/>
  </r>
  <r>
    <s v="Northeast Dermatology Associates"/>
    <s v="Northeast Dermatology Associates"/>
    <x v="36"/>
    <d v="2020-05-11T00:00:00"/>
    <n v="13"/>
    <x v="373"/>
  </r>
  <r>
    <s v="Northeast Dermatology Associates"/>
    <s v="Northeast Dermatology Associates"/>
    <x v="35"/>
    <d v="2020-05-11T00:00:00"/>
    <n v="34"/>
    <x v="373"/>
  </r>
  <r>
    <s v="Northeast Dermatology Associates"/>
    <s v="Dermatology of Cape Cod"/>
    <x v="34"/>
    <d v="2020-05-11T00:00:00"/>
    <n v="13"/>
    <x v="373"/>
  </r>
  <r>
    <s v="Northeast Dermatology Associates"/>
    <s v="Northeast Dermatology Associates"/>
    <x v="5"/>
    <d v="2020-05-11T00:00:00"/>
    <n v="66"/>
    <x v="373"/>
  </r>
  <r>
    <s v="Northeast Dermatology Associates"/>
    <s v="Northeast Dermatology Associates"/>
    <x v="20"/>
    <d v="2020-05-11T00:00:00"/>
    <n v="17"/>
    <x v="373"/>
  </r>
  <r>
    <s v="Northeast Dermatology Associates"/>
    <s v="Northeast Dermatology Associates"/>
    <x v="54"/>
    <d v="2020-05-11T00:00:00"/>
    <n v="25"/>
    <x v="373"/>
  </r>
  <r>
    <s v="North Pacific Dermatology"/>
    <s v="North Pacific Dermatology"/>
    <x v="4"/>
    <d v="2020-05-11T00:00:00"/>
    <n v="9"/>
    <x v="373"/>
  </r>
  <r>
    <s v="NULL"/>
    <s v="Unknown Practice"/>
    <x v="68"/>
    <d v="2020-05-11T00:00:00"/>
    <n v="1"/>
    <x v="373"/>
  </r>
  <r>
    <s v="The Dermatology Group  "/>
    <s v="The Dermatology Group"/>
    <x v="26"/>
    <d v="2020-05-11T00:00:00"/>
    <n v="23"/>
    <x v="373"/>
  </r>
  <r>
    <s v="The Dermatology Group  "/>
    <s v="The Dermatology Group"/>
    <x v="77"/>
    <d v="2020-05-11T00:00:00"/>
    <n v="23"/>
    <x v="373"/>
  </r>
  <r>
    <s v="Semler Dermatology"/>
    <s v="Semler Dermatology"/>
    <x v="61"/>
    <d v="2020-05-11T00:00:00"/>
    <n v="56"/>
    <x v="373"/>
  </r>
  <r>
    <s v="The Dermatology Group  "/>
    <s v="Swan Dermatology &amp; Aesthetics"/>
    <x v="11"/>
    <d v="2020-05-11T00:00:00"/>
    <n v="31"/>
    <x v="373"/>
  </r>
  <r>
    <s v="Northeast Dermatology Associates"/>
    <s v="South Shore Skin Center"/>
    <x v="9"/>
    <d v="2020-05-11T00:00:00"/>
    <n v="8"/>
    <x v="373"/>
  </r>
  <r>
    <s v="Northeast Dermatology Associates"/>
    <s v="South Shore Skin Center"/>
    <x v="10"/>
    <d v="2020-05-11T00:00:00"/>
    <n v="1"/>
    <x v="373"/>
  </r>
  <r>
    <s v="North Pacific Dermatology"/>
    <s v="Eastside Dermatology"/>
    <x v="3"/>
    <d v="2020-05-11T00:00:00"/>
    <n v="18"/>
    <x v="373"/>
  </r>
  <r>
    <s v="Northeast Dermatology Associates"/>
    <s v="Northeast Dermatology Associates"/>
    <x v="67"/>
    <d v="2020-05-11T00:00:00"/>
    <n v="32"/>
    <x v="373"/>
  </r>
  <r>
    <s v="Northeast Dermatology Associates"/>
    <s v="Northeast Dermatology Associates"/>
    <x v="38"/>
    <d v="2020-05-11T00:00:00"/>
    <n v="32"/>
    <x v="373"/>
  </r>
  <r>
    <s v="Pacific Dermatology Specialists"/>
    <s v="Pacific Dermatology Specialists"/>
    <x v="65"/>
    <d v="2020-05-11T00:00:00"/>
    <n v="22"/>
    <x v="373"/>
  </r>
  <r>
    <s v="Southeast Dermatology Specialists  "/>
    <s v="Southeast Dermatology Specialists"/>
    <x v="43"/>
    <d v="2020-05-11T00:00:00"/>
    <n v="45"/>
    <x v="373"/>
  </r>
  <r>
    <s v="The Dermatology Group  "/>
    <s v="The Dermatology Group"/>
    <x v="25"/>
    <d v="2020-05-11T00:00:00"/>
    <n v="14"/>
    <x v="373"/>
  </r>
  <r>
    <s v="North Pacific Dermatology"/>
    <s v="North Pacific Dermatology"/>
    <x v="4"/>
    <d v="2020-05-09T00:00:00"/>
    <n v="1"/>
    <x v="374"/>
  </r>
  <r>
    <s v="Northeast Dermatology Associates"/>
    <s v="Northeast Dermatology Associates"/>
    <x v="5"/>
    <d v="2020-05-08T00:00:00"/>
    <n v="27"/>
    <x v="375"/>
  </r>
  <r>
    <s v="Northeast Dermatology Associates"/>
    <s v="Northeast Dermatology Associates"/>
    <x v="54"/>
    <d v="2020-05-08T00:00:00"/>
    <n v="23"/>
    <x v="375"/>
  </r>
  <r>
    <s v="Northeast Dermatology Associates"/>
    <s v="Northeast Dermatology Associates"/>
    <x v="37"/>
    <d v="2020-05-08T00:00:00"/>
    <n v="55"/>
    <x v="375"/>
  </r>
  <r>
    <s v="Northeast Dermatology Associates"/>
    <s v="Northeast Dermatology Associates"/>
    <x v="71"/>
    <d v="2020-05-08T00:00:00"/>
    <n v="12"/>
    <x v="375"/>
  </r>
  <r>
    <s v="Pacific Dermatology Specialists"/>
    <s v="Pacific Dermatology Specialists"/>
    <x v="41"/>
    <d v="2020-05-08T00:00:00"/>
    <n v="2"/>
    <x v="375"/>
  </r>
  <r>
    <s v="North Pacific Dermatology"/>
    <s v="North Pacific Dermatology"/>
    <x v="33"/>
    <d v="2020-05-08T00:00:00"/>
    <n v="8"/>
    <x v="375"/>
  </r>
  <r>
    <s v="Northeast Dermatology Associates"/>
    <s v="Brookline Dermatology Associates"/>
    <x v="16"/>
    <d v="2020-05-08T00:00:00"/>
    <n v="17"/>
    <x v="375"/>
  </r>
  <r>
    <s v="Northeast Dermatology Associates"/>
    <s v="Northeast Dermatology Associates"/>
    <x v="18"/>
    <d v="2020-05-08T00:00:00"/>
    <n v="8"/>
    <x v="375"/>
  </r>
  <r>
    <s v="Northeast Dermatology Associates"/>
    <s v="Northeast Dermatology Associates"/>
    <x v="38"/>
    <d v="2020-05-08T00:00:00"/>
    <n v="49"/>
    <x v="375"/>
  </r>
  <r>
    <s v="Northeast Dermatology Associates"/>
    <s v="Northeast Dermatology Associates"/>
    <x v="53"/>
    <d v="2020-05-08T00:00:00"/>
    <n v="2"/>
    <x v="375"/>
  </r>
  <r>
    <s v="Southeast Dermatology Specialists  "/>
    <s v="Southeast Dermatology Specialists"/>
    <x v="62"/>
    <d v="2020-05-08T00:00:00"/>
    <n v="3"/>
    <x v="375"/>
  </r>
  <r>
    <s v="Southeast Dermatology Specialists  "/>
    <s v="Southeast Dermatology Specialists"/>
    <x v="81"/>
    <d v="2020-05-08T00:00:00"/>
    <n v="1"/>
    <x v="375"/>
  </r>
  <r>
    <s v="Pacific Dermatology Specialists"/>
    <s v="Pacific Dermatology Specialists"/>
    <x v="42"/>
    <d v="2020-05-08T00:00:00"/>
    <n v="23"/>
    <x v="375"/>
  </r>
  <r>
    <s v="Northeast Dermatology Associates"/>
    <s v="South Shore Skin Center"/>
    <x v="57"/>
    <d v="2020-05-08T00:00:00"/>
    <n v="7"/>
    <x v="375"/>
  </r>
  <r>
    <s v="The Dermatology Group  "/>
    <s v="The Dermatology Group"/>
    <x v="45"/>
    <d v="2020-05-08T00:00:00"/>
    <n v="10"/>
    <x v="375"/>
  </r>
  <r>
    <s v="The Dermatology Group  "/>
    <s v="The Dermatology Group"/>
    <x v="24"/>
    <d v="2020-05-08T00:00:00"/>
    <n v="53"/>
    <x v="375"/>
  </r>
  <r>
    <s v="Southeast Dermatology Specialists  "/>
    <s v="Southeast Dermatology Specialists"/>
    <x v="43"/>
    <d v="2020-05-08T00:00:00"/>
    <n v="33"/>
    <x v="375"/>
  </r>
  <r>
    <s v="Northeast Dermatology Associates"/>
    <s v="Northeast Dermatology Associates"/>
    <x v="22"/>
    <d v="2020-05-08T00:00:00"/>
    <n v="20"/>
    <x v="375"/>
  </r>
  <r>
    <s v="North Pacific Dermatology"/>
    <s v="Eastside Dermatology"/>
    <x v="3"/>
    <d v="2020-05-08T00:00:00"/>
    <n v="13"/>
    <x v="375"/>
  </r>
  <r>
    <s v="Northeast Dermatology Associates"/>
    <s v="Brookline Dermatology Associates"/>
    <x v="17"/>
    <d v="2020-05-08T00:00:00"/>
    <n v="21"/>
    <x v="375"/>
  </r>
  <r>
    <s v="Northeast Dermatology Associates"/>
    <s v="South Shore Skin Center"/>
    <x v="10"/>
    <d v="2020-05-08T00:00:00"/>
    <n v="2"/>
    <x v="375"/>
  </r>
  <r>
    <s v="Northeast Dermatology Associates"/>
    <s v="South Shore Skin Center"/>
    <x v="9"/>
    <d v="2020-05-08T00:00:00"/>
    <n v="2"/>
    <x v="375"/>
  </r>
  <r>
    <s v="The Dermatology Group  "/>
    <s v="Swan Dermatology &amp; Aesthetics"/>
    <x v="11"/>
    <d v="2020-05-08T00:00:00"/>
    <n v="26"/>
    <x v="375"/>
  </r>
  <r>
    <s v="Semler Dermatology"/>
    <s v="Semler Dermatology"/>
    <x v="61"/>
    <d v="2020-05-08T00:00:00"/>
    <n v="15"/>
    <x v="375"/>
  </r>
  <r>
    <s v="The Dermatology Group  "/>
    <s v="The Dermatology Group"/>
    <x v="26"/>
    <d v="2020-05-08T00:00:00"/>
    <n v="23"/>
    <x v="375"/>
  </r>
  <r>
    <s v="North Pacific Dermatology"/>
    <s v="North Pacific Dermatology"/>
    <x v="4"/>
    <d v="2020-05-08T00:00:00"/>
    <n v="40"/>
    <x v="375"/>
  </r>
  <r>
    <s v="Dermatology &amp; MOHS Surgery Institute"/>
    <s v="Dermatology &amp; MOHS Surgery Institute"/>
    <x v="29"/>
    <d v="2020-05-07T00:00:00"/>
    <n v="15"/>
    <x v="376"/>
  </r>
  <r>
    <s v="Northeast Dermatology Associates"/>
    <s v="Dermatology of Cape Cod"/>
    <x v="34"/>
    <d v="2020-05-07T00:00:00"/>
    <n v="20"/>
    <x v="376"/>
  </r>
  <r>
    <s v="Northeast Dermatology Associates"/>
    <s v="Northeast Dermatology Associates"/>
    <x v="67"/>
    <d v="2020-05-07T00:00:00"/>
    <n v="4"/>
    <x v="376"/>
  </r>
  <r>
    <s v="Northeast Dermatology Associates"/>
    <s v="Northeast Dermatology Associates"/>
    <x v="36"/>
    <d v="2020-05-07T00:00:00"/>
    <n v="21"/>
    <x v="376"/>
  </r>
  <r>
    <s v="Northeast Dermatology Associates"/>
    <s v="Northeast Dermatology Associates"/>
    <x v="37"/>
    <d v="2020-05-07T00:00:00"/>
    <n v="31"/>
    <x v="376"/>
  </r>
  <r>
    <s v="Northeast Dermatology Associates"/>
    <s v="Northeast Dermatology Associates"/>
    <x v="38"/>
    <d v="2020-05-07T00:00:00"/>
    <n v="23"/>
    <x v="376"/>
  </r>
  <r>
    <s v="Northeast Dermatology Associates"/>
    <s v="Northeast Dermatology Associates"/>
    <x v="39"/>
    <d v="2020-05-07T00:00:00"/>
    <n v="4"/>
    <x v="376"/>
  </r>
  <r>
    <s v="The Dermatology Group  "/>
    <s v="The Dermatology Group"/>
    <x v="45"/>
    <d v="2020-05-07T00:00:00"/>
    <n v="19"/>
    <x v="376"/>
  </r>
  <r>
    <s v="The Dermatology Group  "/>
    <s v="The Dermatology Group"/>
    <x v="100"/>
    <d v="2020-05-07T00:00:00"/>
    <n v="8"/>
    <x v="376"/>
  </r>
  <r>
    <s v="Pacific Dermatology Specialists"/>
    <s v="Pacific Dermatology Specialists"/>
    <x v="41"/>
    <d v="2020-05-07T00:00:00"/>
    <n v="13"/>
    <x v="376"/>
  </r>
  <r>
    <s v="Southeast Dermatology Specialists  "/>
    <s v="Southeast Dermatology Specialists"/>
    <x v="43"/>
    <d v="2020-05-07T00:00:00"/>
    <n v="42"/>
    <x v="376"/>
  </r>
  <r>
    <s v="North Pacific Dermatology"/>
    <s v="North Pacific Dermatology"/>
    <x v="33"/>
    <d v="2020-05-07T00:00:00"/>
    <n v="21"/>
    <x v="376"/>
  </r>
  <r>
    <s v="North Pacific Dermatology"/>
    <s v="North Pacific Dermatology"/>
    <x v="4"/>
    <d v="2020-05-07T00:00:00"/>
    <n v="20"/>
    <x v="376"/>
  </r>
  <r>
    <s v="Northeast Dermatology Associates"/>
    <s v="Northeast Dermatology Associates"/>
    <x v="71"/>
    <d v="2020-05-07T00:00:00"/>
    <n v="14"/>
    <x v="376"/>
  </r>
  <r>
    <s v="Northeast Dermatology Associates"/>
    <s v="Northeast Dermatology Associates"/>
    <x v="6"/>
    <d v="2020-05-07T00:00:00"/>
    <n v="24"/>
    <x v="376"/>
  </r>
  <r>
    <s v="Northeast Dermatology Associates"/>
    <s v="Northeast Dermatology Associates"/>
    <x v="53"/>
    <d v="2020-05-07T00:00:00"/>
    <n v="23"/>
    <x v="376"/>
  </r>
  <r>
    <s v="Northeast Dermatology Associates"/>
    <s v="Northeast Dermatology Associates"/>
    <x v="54"/>
    <d v="2020-05-07T00:00:00"/>
    <n v="16"/>
    <x v="376"/>
  </r>
  <r>
    <s v="Northeast Dermatology Associates"/>
    <s v="Northeast Dermatology Associates"/>
    <x v="55"/>
    <d v="2020-05-07T00:00:00"/>
    <n v="13"/>
    <x v="376"/>
  </r>
  <r>
    <s v="Southeast Dermatology Specialists  "/>
    <s v="Southeast Dermatology Specialists"/>
    <x v="62"/>
    <d v="2020-05-07T00:00:00"/>
    <n v="31"/>
    <x v="376"/>
  </r>
  <r>
    <s v="Pacific Dermatology Specialists"/>
    <s v="Pacific Dermatology Specialists"/>
    <x v="42"/>
    <d v="2020-05-07T00:00:00"/>
    <n v="23"/>
    <x v="376"/>
  </r>
  <r>
    <s v="Semler Dermatology"/>
    <s v="Semler Dermatology"/>
    <x v="61"/>
    <d v="2020-05-07T00:00:00"/>
    <n v="44"/>
    <x v="376"/>
  </r>
  <r>
    <s v="Northeast Dermatology Associates"/>
    <s v="South Shore Skin Center"/>
    <x v="9"/>
    <d v="2020-05-07T00:00:00"/>
    <n v="15"/>
    <x v="376"/>
  </r>
  <r>
    <s v="Northeast Dermatology Associates"/>
    <s v="South Shore Skin Center"/>
    <x v="57"/>
    <d v="2020-05-07T00:00:00"/>
    <n v="104"/>
    <x v="376"/>
  </r>
  <r>
    <s v="Pacific Dermatology Specialists"/>
    <s v="Pacific Dermatology Specialists"/>
    <x v="106"/>
    <d v="2020-05-07T00:00:00"/>
    <n v="2"/>
    <x v="376"/>
  </r>
  <r>
    <s v="The Dermatology Group  "/>
    <s v="The Dermatology Group"/>
    <x v="24"/>
    <d v="2020-05-07T00:00:00"/>
    <n v="45"/>
    <x v="376"/>
  </r>
  <r>
    <s v="Northeast Dermatology Associates"/>
    <s v="Northeast Dermatology Associates"/>
    <x v="7"/>
    <d v="2020-05-07T00:00:00"/>
    <n v="3"/>
    <x v="376"/>
  </r>
  <r>
    <s v="Northeast Dermatology Associates"/>
    <s v="Northeast Dermatology Associates"/>
    <x v="5"/>
    <d v="2020-05-07T00:00:00"/>
    <n v="38"/>
    <x v="376"/>
  </r>
  <r>
    <s v="North Pacific Dermatology"/>
    <s v="Eastside Dermatology"/>
    <x v="3"/>
    <d v="2020-05-07T00:00:00"/>
    <n v="17"/>
    <x v="376"/>
  </r>
  <r>
    <s v="The Dermatology Group  "/>
    <s v="Swan Dermatology &amp; Aesthetics"/>
    <x v="11"/>
    <d v="2020-05-07T00:00:00"/>
    <n v="27"/>
    <x v="376"/>
  </r>
  <r>
    <s v="Northeast Dermatology Associates"/>
    <s v="South Shore Skin Center"/>
    <x v="10"/>
    <d v="2020-05-07T00:00:00"/>
    <n v="24"/>
    <x v="376"/>
  </r>
  <r>
    <s v="The Dermatology Group  "/>
    <s v="The Dermatology Group"/>
    <x v="26"/>
    <d v="2020-05-07T00:00:00"/>
    <n v="31"/>
    <x v="376"/>
  </r>
  <r>
    <s v="Northeast Dermatology Associates"/>
    <s v="Northeast Dermatology Associates"/>
    <x v="22"/>
    <d v="2020-05-07T00:00:00"/>
    <n v="63"/>
    <x v="376"/>
  </r>
  <r>
    <s v="Northeast Dermatology Associates"/>
    <s v="Northeast Dermatology Associates"/>
    <x v="19"/>
    <d v="2020-05-07T00:00:00"/>
    <n v="15"/>
    <x v="376"/>
  </r>
  <r>
    <s v="Northeast Dermatology Associates"/>
    <s v="Northeast Dermatology Associates"/>
    <x v="18"/>
    <d v="2020-05-07T00:00:00"/>
    <n v="39"/>
    <x v="376"/>
  </r>
  <r>
    <s v="Northeast Dermatology Associates"/>
    <s v="Brookline Dermatology Associates"/>
    <x v="17"/>
    <d v="2020-05-07T00:00:00"/>
    <n v="28"/>
    <x v="376"/>
  </r>
  <r>
    <s v="Northeast Dermatology Associates"/>
    <s v="Brookline Dermatology Associates"/>
    <x v="16"/>
    <d v="2020-05-07T00:00:00"/>
    <n v="23"/>
    <x v="376"/>
  </r>
  <r>
    <s v="NULL"/>
    <s v="Unknown Practice"/>
    <x v="68"/>
    <d v="2020-05-07T00:00:00"/>
    <n v="8"/>
    <x v="376"/>
  </r>
  <r>
    <s v="North Pacific Dermatology"/>
    <s v="North Pacific Dermatology"/>
    <x v="4"/>
    <d v="2020-05-06T00:00:00"/>
    <n v="27"/>
    <x v="377"/>
  </r>
  <r>
    <s v="North Pacific Dermatology"/>
    <s v="Eastside Dermatology"/>
    <x v="3"/>
    <d v="2020-05-06T00:00:00"/>
    <n v="7"/>
    <x v="377"/>
  </r>
  <r>
    <s v="North Pacific Dermatology"/>
    <s v="North Pacific Dermatology"/>
    <x v="33"/>
    <d v="2020-05-06T00:00:00"/>
    <n v="23"/>
    <x v="377"/>
  </r>
  <r>
    <s v="Northeast Dermatology Associates"/>
    <s v="Northeast Dermatology Associates"/>
    <x v="67"/>
    <d v="2020-05-06T00:00:00"/>
    <n v="48"/>
    <x v="377"/>
  </r>
  <r>
    <s v="Northeast Dermatology Associates"/>
    <s v="Northeast Dermatology Associates"/>
    <x v="38"/>
    <d v="2020-05-06T00:00:00"/>
    <n v="47"/>
    <x v="377"/>
  </r>
  <r>
    <s v="The Dermatology Group  "/>
    <s v="The Dermatology Group"/>
    <x v="45"/>
    <d v="2020-05-06T00:00:00"/>
    <n v="1"/>
    <x v="377"/>
  </r>
  <r>
    <s v="Southeast Dermatology Specialists  "/>
    <s v="Southeast Dermatology Specialists"/>
    <x v="43"/>
    <d v="2020-05-06T00:00:00"/>
    <n v="31"/>
    <x v="377"/>
  </r>
  <r>
    <s v="NULL"/>
    <s v="Unknown Practice"/>
    <x v="68"/>
    <d v="2020-05-06T00:00:00"/>
    <n v="1"/>
    <x v="377"/>
  </r>
  <r>
    <s v="Northeast Dermatology Associates"/>
    <s v="Northeast Dermatology Associates"/>
    <x v="54"/>
    <d v="2020-05-06T00:00:00"/>
    <n v="27"/>
    <x v="377"/>
  </r>
  <r>
    <s v="The Dermatology Group  "/>
    <s v="The Dermatology Group"/>
    <x v="76"/>
    <d v="2020-05-06T00:00:00"/>
    <n v="30"/>
    <x v="377"/>
  </r>
  <r>
    <s v="Northeast Dermatology Associates"/>
    <s v="South Shore Skin Center"/>
    <x v="10"/>
    <d v="2020-05-06T00:00:00"/>
    <n v="22"/>
    <x v="377"/>
  </r>
  <r>
    <s v="Northeast Dermatology Associates"/>
    <s v="South Shore Skin Center"/>
    <x v="9"/>
    <d v="2020-05-06T00:00:00"/>
    <n v="38"/>
    <x v="377"/>
  </r>
  <r>
    <s v="Semler Dermatology"/>
    <s v="Semler Dermatology"/>
    <x v="61"/>
    <d v="2020-05-06T00:00:00"/>
    <n v="44"/>
    <x v="377"/>
  </r>
  <r>
    <s v="Northeast Dermatology Associates"/>
    <s v="Northeast Dermatology Associates"/>
    <x v="8"/>
    <d v="2020-05-06T00:00:00"/>
    <n v="25"/>
    <x v="377"/>
  </r>
  <r>
    <s v="Pacific Dermatology Specialists"/>
    <s v="Pacific Dermatology Specialists"/>
    <x v="41"/>
    <d v="2020-05-06T00:00:00"/>
    <n v="17"/>
    <x v="377"/>
  </r>
  <r>
    <s v="The Dermatology Group  "/>
    <s v="Swan Dermatology &amp; Aesthetics"/>
    <x v="11"/>
    <d v="2020-05-06T00:00:00"/>
    <n v="28"/>
    <x v="377"/>
  </r>
  <r>
    <s v="Northeast Dermatology Associates"/>
    <s v="Northeast Dermatology Associates"/>
    <x v="36"/>
    <d v="2020-05-06T00:00:00"/>
    <n v="19"/>
    <x v="377"/>
  </r>
  <r>
    <s v="Northeast Dermatology Associates"/>
    <s v="Northeast Dermatology Associates"/>
    <x v="37"/>
    <d v="2020-05-06T00:00:00"/>
    <n v="66"/>
    <x v="377"/>
  </r>
  <r>
    <s v="Northeast Dermatology Associates"/>
    <s v="Northeast Dermatology Associates"/>
    <x v="7"/>
    <d v="2020-05-06T00:00:00"/>
    <n v="3"/>
    <x v="377"/>
  </r>
  <r>
    <s v="Northeast Dermatology Associates"/>
    <s v="Northeast Dermatology Associates"/>
    <x v="39"/>
    <d v="2020-05-06T00:00:00"/>
    <n v="7"/>
    <x v="377"/>
  </r>
  <r>
    <s v="Northeast Dermatology Associates"/>
    <s v="Northeast Dermatology Associates"/>
    <x v="5"/>
    <d v="2020-05-06T00:00:00"/>
    <n v="14"/>
    <x v="377"/>
  </r>
  <r>
    <s v="Northeast Dermatology Associates"/>
    <s v="Dermatology of Cape Cod"/>
    <x v="34"/>
    <d v="2020-05-06T00:00:00"/>
    <n v="12"/>
    <x v="377"/>
  </r>
  <r>
    <s v="Southeast Dermatology Specialists  "/>
    <s v="Southeast Dermatology Specialists"/>
    <x v="62"/>
    <d v="2020-05-06T00:00:00"/>
    <n v="36"/>
    <x v="377"/>
  </r>
  <r>
    <s v="Pacific Dermatology Specialists"/>
    <s v="Pacific Dermatology Specialists"/>
    <x v="42"/>
    <d v="2020-05-06T00:00:00"/>
    <n v="27"/>
    <x v="377"/>
  </r>
  <r>
    <s v="Northeast Dermatology Associates"/>
    <s v="South Shore Skin Center"/>
    <x v="57"/>
    <d v="2020-05-06T00:00:00"/>
    <n v="13"/>
    <x v="377"/>
  </r>
  <r>
    <s v="The Dermatology Group  "/>
    <s v="The Dermatology Group"/>
    <x v="24"/>
    <d v="2020-05-06T00:00:00"/>
    <n v="64"/>
    <x v="377"/>
  </r>
  <r>
    <s v="Northeast Dermatology Associates"/>
    <s v="Northeast Dermatology Associates"/>
    <x v="22"/>
    <d v="2020-05-06T00:00:00"/>
    <n v="25"/>
    <x v="377"/>
  </r>
  <r>
    <s v="Northeast Dermatology Associates"/>
    <s v="Northeast Dermatology Associates"/>
    <x v="71"/>
    <d v="2020-05-06T00:00:00"/>
    <n v="12"/>
    <x v="377"/>
  </r>
  <r>
    <s v="Northeast Dermatology Associates"/>
    <s v="Northeast Dermatology Associates"/>
    <x v="55"/>
    <d v="2020-05-06T00:00:00"/>
    <n v="16"/>
    <x v="377"/>
  </r>
  <r>
    <s v="Northeast Dermatology Associates"/>
    <s v="Northeast Dermatology Associates"/>
    <x v="53"/>
    <d v="2020-05-06T00:00:00"/>
    <n v="46"/>
    <x v="377"/>
  </r>
  <r>
    <s v="Northeast Dermatology Associates"/>
    <s v="Northeast Dermatology Associates"/>
    <x v="18"/>
    <d v="2020-05-06T00:00:00"/>
    <n v="41"/>
    <x v="377"/>
  </r>
  <r>
    <s v="Northeast Dermatology Associates"/>
    <s v="Brookline Dermatology Associates"/>
    <x v="16"/>
    <d v="2020-05-06T00:00:00"/>
    <n v="26"/>
    <x v="377"/>
  </r>
  <r>
    <s v="Northeast Dermatology Associates"/>
    <s v="Brookline Dermatology Associates"/>
    <x v="17"/>
    <d v="2020-05-06T00:00:00"/>
    <n v="20"/>
    <x v="377"/>
  </r>
  <r>
    <s v="Northeast Dermatology Associates"/>
    <s v="Northeast Dermatology Associates"/>
    <x v="5"/>
    <d v="2020-05-05T00:00:00"/>
    <n v="30"/>
    <x v="378"/>
  </r>
  <r>
    <s v="North Pacific Dermatology"/>
    <s v="North Pacific Dermatology"/>
    <x v="4"/>
    <d v="2020-05-05T00:00:00"/>
    <n v="20"/>
    <x v="378"/>
  </r>
  <r>
    <s v="North Pacific Dermatology"/>
    <s v="Eastside Dermatology"/>
    <x v="3"/>
    <d v="2020-05-05T00:00:00"/>
    <n v="25"/>
    <x v="378"/>
  </r>
  <r>
    <s v="Northeast Dermatology Associates"/>
    <s v="Northeast Dermatology Associates"/>
    <x v="7"/>
    <d v="2020-05-05T00:00:00"/>
    <n v="5"/>
    <x v="378"/>
  </r>
  <r>
    <s v="The Dermatology Group  "/>
    <s v="The Dermatology Group"/>
    <x v="26"/>
    <d v="2020-05-05T00:00:00"/>
    <n v="7"/>
    <x v="378"/>
  </r>
  <r>
    <s v="Northeast Dermatology Associates"/>
    <s v="South Shore Skin Center"/>
    <x v="9"/>
    <d v="2020-05-05T00:00:00"/>
    <n v="82"/>
    <x v="378"/>
  </r>
  <r>
    <s v="Northeast Dermatology Associates"/>
    <s v="Northeast Dermatology Associates"/>
    <x v="8"/>
    <d v="2020-05-05T00:00:00"/>
    <n v="36"/>
    <x v="378"/>
  </r>
  <r>
    <s v="Northeast Dermatology Associates"/>
    <s v="South Shore Skin Center"/>
    <x v="10"/>
    <d v="2020-05-05T00:00:00"/>
    <n v="28"/>
    <x v="378"/>
  </r>
  <r>
    <s v="The Dermatology Group  "/>
    <s v="Swan Dermatology &amp; Aesthetics"/>
    <x v="11"/>
    <d v="2020-05-05T00:00:00"/>
    <n v="17"/>
    <x v="378"/>
  </r>
  <r>
    <s v="Northeast Dermatology Associates"/>
    <s v="Northeast Dermatology Associates"/>
    <x v="18"/>
    <d v="2020-05-05T00:00:00"/>
    <n v="21"/>
    <x v="378"/>
  </r>
  <r>
    <s v="NULL"/>
    <s v="Unknown Practice"/>
    <x v="68"/>
    <d v="2020-05-05T00:00:00"/>
    <n v="10"/>
    <x v="378"/>
  </r>
  <r>
    <s v="Northeast Dermatology Associates"/>
    <s v="Northeast Dermatology Associates"/>
    <x v="22"/>
    <d v="2020-05-05T00:00:00"/>
    <n v="19"/>
    <x v="378"/>
  </r>
  <r>
    <s v="Northeast Dermatology Associates"/>
    <s v="Northeast Dermatology Associates"/>
    <x v="19"/>
    <d v="2020-05-05T00:00:00"/>
    <n v="14"/>
    <x v="378"/>
  </r>
  <r>
    <s v="The Dermatology Group  "/>
    <s v="The Dermatology Group"/>
    <x v="24"/>
    <d v="2020-05-05T00:00:00"/>
    <n v="19"/>
    <x v="378"/>
  </r>
  <r>
    <s v="The Dermatology Group  "/>
    <s v="The Dermatology Group"/>
    <x v="25"/>
    <d v="2020-05-05T00:00:00"/>
    <n v="2"/>
    <x v="378"/>
  </r>
  <r>
    <s v="Southeast Dermatology Specialists  "/>
    <s v="Southeast Dermatology Specialists"/>
    <x v="43"/>
    <d v="2020-05-05T00:00:00"/>
    <n v="28"/>
    <x v="378"/>
  </r>
  <r>
    <s v="Northeast Dermatology Associates"/>
    <s v="South Shore Skin Center"/>
    <x v="57"/>
    <d v="2020-05-05T00:00:00"/>
    <n v="15"/>
    <x v="378"/>
  </r>
  <r>
    <s v="Northeast Dermatology Associates"/>
    <s v="Northeast Dermatology Associates"/>
    <x v="53"/>
    <d v="2020-05-05T00:00:00"/>
    <n v="42"/>
    <x v="378"/>
  </r>
  <r>
    <s v="Northeast Dermatology Associates"/>
    <s v="Northeast Dermatology Associates"/>
    <x v="55"/>
    <d v="2020-05-05T00:00:00"/>
    <n v="4"/>
    <x v="378"/>
  </r>
  <r>
    <s v="Northeast Dermatology Associates"/>
    <s v="Northeast Dermatology Associates"/>
    <x v="67"/>
    <d v="2020-05-05T00:00:00"/>
    <n v="5"/>
    <x v="378"/>
  </r>
  <r>
    <s v="Northeast Dermatology Associates"/>
    <s v="Northeast Dermatology Associates"/>
    <x v="36"/>
    <d v="2020-05-05T00:00:00"/>
    <n v="45"/>
    <x v="378"/>
  </r>
  <r>
    <s v="Northeast Dermatology Associates"/>
    <s v="Northeast Dermatology Associates"/>
    <x v="38"/>
    <d v="2020-05-05T00:00:00"/>
    <n v="35"/>
    <x v="378"/>
  </r>
  <r>
    <s v="Northeast Dermatology Associates"/>
    <s v="Dermatology of Cape Cod"/>
    <x v="34"/>
    <d v="2020-05-05T00:00:00"/>
    <n v="12"/>
    <x v="378"/>
  </r>
  <r>
    <s v="Northeast Dermatology Associates"/>
    <s v="Brookline Dermatology Associates"/>
    <x v="16"/>
    <d v="2020-05-05T00:00:00"/>
    <n v="23"/>
    <x v="378"/>
  </r>
  <r>
    <s v="North Pacific Dermatology"/>
    <s v="North Pacific Dermatology"/>
    <x v="33"/>
    <d v="2020-05-05T00:00:00"/>
    <n v="19"/>
    <x v="378"/>
  </r>
  <r>
    <s v="Southeast Dermatology Specialists  "/>
    <s v="Southeast Dermatology Specialists"/>
    <x v="62"/>
    <d v="2020-05-05T00:00:00"/>
    <n v="31"/>
    <x v="378"/>
  </r>
  <r>
    <s v="Semler Dermatology"/>
    <s v="Semler Dermatology"/>
    <x v="61"/>
    <d v="2020-05-05T00:00:00"/>
    <n v="40"/>
    <x v="378"/>
  </r>
  <r>
    <s v="Pacific Dermatology Specialists"/>
    <s v="Pacific Dermatology Specialists"/>
    <x v="59"/>
    <d v="2020-05-05T00:00:00"/>
    <n v="36"/>
    <x v="378"/>
  </r>
  <r>
    <s v="The Dermatology Group  "/>
    <s v="The Dermatology Group"/>
    <x v="76"/>
    <d v="2020-05-05T00:00:00"/>
    <n v="21"/>
    <x v="378"/>
  </r>
  <r>
    <s v="The Dermatology Group  "/>
    <s v="The Dermatology Group"/>
    <x v="83"/>
    <d v="2020-05-05T00:00:00"/>
    <n v="1"/>
    <x v="378"/>
  </r>
  <r>
    <s v="Northeast Dermatology Associates"/>
    <s v="Northeast Dermatology Associates"/>
    <x v="56"/>
    <d v="2020-05-05T00:00:00"/>
    <n v="12"/>
    <x v="378"/>
  </r>
  <r>
    <s v="Northeast Dermatology Associates"/>
    <s v="Northeast Dermatology Associates"/>
    <x v="39"/>
    <d v="2020-05-05T00:00:00"/>
    <n v="9"/>
    <x v="378"/>
  </r>
  <r>
    <s v="Northeast Dermatology Associates"/>
    <s v="Northeast Dermatology Associates"/>
    <x v="71"/>
    <d v="2020-05-05T00:00:00"/>
    <n v="11"/>
    <x v="378"/>
  </r>
  <r>
    <s v="Northeast Dermatology Associates"/>
    <s v="Northeast Dermatology Associates"/>
    <x v="37"/>
    <d v="2020-05-05T00:00:00"/>
    <n v="71"/>
    <x v="378"/>
  </r>
  <r>
    <s v="Northeast Dermatology Associates"/>
    <s v="Northeast Dermatology Associates"/>
    <x v="54"/>
    <d v="2020-05-05T00:00:00"/>
    <n v="18"/>
    <x v="378"/>
  </r>
  <r>
    <s v="Northeast Dermatology Associates"/>
    <s v="Northeast Dermatology Associates"/>
    <x v="20"/>
    <d v="2020-05-04T00:00:00"/>
    <n v="14"/>
    <x v="379"/>
  </r>
  <r>
    <s v="Northeast Dermatology Associates"/>
    <s v="Northeast Dermatology Associates"/>
    <x v="36"/>
    <d v="2020-05-04T00:00:00"/>
    <n v="16"/>
    <x v="379"/>
  </r>
  <r>
    <s v="Northeast Dermatology Associates"/>
    <s v="Northeast Dermatology Associates"/>
    <x v="18"/>
    <d v="2020-05-04T00:00:00"/>
    <n v="34"/>
    <x v="379"/>
  </r>
  <r>
    <s v="Northeast Dermatology Associates"/>
    <s v="Dermatology of Cape Cod"/>
    <x v="34"/>
    <d v="2020-05-04T00:00:00"/>
    <n v="18"/>
    <x v="379"/>
  </r>
  <r>
    <s v="The Dermatology Group  "/>
    <s v="Swan Dermatology &amp; Aesthetics"/>
    <x v="11"/>
    <d v="2020-05-04T00:00:00"/>
    <n v="24"/>
    <x v="379"/>
  </r>
  <r>
    <s v="Northeast Dermatology Associates"/>
    <s v="Northeast Dermatology Associates"/>
    <x v="5"/>
    <d v="2020-05-04T00:00:00"/>
    <n v="60"/>
    <x v="379"/>
  </r>
  <r>
    <s v="North Pacific Dermatology"/>
    <s v="Eastside Dermatology"/>
    <x v="3"/>
    <d v="2020-05-04T00:00:00"/>
    <n v="11"/>
    <x v="379"/>
  </r>
  <r>
    <s v="Northeast Dermatology Associates"/>
    <s v="Northeast Dermatology Associates"/>
    <x v="7"/>
    <d v="2020-05-04T00:00:00"/>
    <n v="5"/>
    <x v="379"/>
  </r>
  <r>
    <s v="Northeast Dermatology Associates"/>
    <s v="Northeast Dermatology Associates"/>
    <x v="71"/>
    <d v="2020-05-04T00:00:00"/>
    <n v="9"/>
    <x v="379"/>
  </r>
  <r>
    <s v="Northeast Dermatology Associates"/>
    <s v="Northeast Dermatology Associates"/>
    <x v="22"/>
    <d v="2020-05-04T00:00:00"/>
    <n v="49"/>
    <x v="379"/>
  </r>
  <r>
    <s v="Northeast Dermatology Associates"/>
    <s v="Northeast Dermatology Associates"/>
    <x v="8"/>
    <d v="2020-05-04T00:00:00"/>
    <n v="9"/>
    <x v="379"/>
  </r>
  <r>
    <s v="Pacific Dermatology Specialists"/>
    <s v="Pacific Dermatology Specialists"/>
    <x v="60"/>
    <d v="2020-05-04T00:00:00"/>
    <n v="1"/>
    <x v="379"/>
  </r>
  <r>
    <s v="The Dermatology Group  "/>
    <s v="The Dermatology Group"/>
    <x v="24"/>
    <d v="2020-05-04T00:00:00"/>
    <n v="13"/>
    <x v="379"/>
  </r>
  <r>
    <s v="The Dermatology Group  "/>
    <s v="The Dermatology Group"/>
    <x v="77"/>
    <d v="2020-05-04T00:00:00"/>
    <n v="18"/>
    <x v="379"/>
  </r>
  <r>
    <s v="Southeast Dermatology Specialists  "/>
    <s v="Southeast Dermatology Specialists"/>
    <x v="62"/>
    <d v="2020-05-04T00:00:00"/>
    <n v="32"/>
    <x v="379"/>
  </r>
  <r>
    <s v="Pacific Dermatology Specialists"/>
    <s v="Pacific Dermatology Specialists"/>
    <x v="42"/>
    <d v="2020-05-04T00:00:00"/>
    <n v="1"/>
    <x v="379"/>
  </r>
  <r>
    <s v="Semler Dermatology"/>
    <s v="Semler Dermatology"/>
    <x v="61"/>
    <d v="2020-05-04T00:00:00"/>
    <n v="37"/>
    <x v="379"/>
  </r>
  <r>
    <s v="Northeast Dermatology Associates"/>
    <s v="South Shore Skin Center"/>
    <x v="9"/>
    <d v="2020-05-04T00:00:00"/>
    <n v="9"/>
    <x v="379"/>
  </r>
  <r>
    <s v="Northeast Dermatology Associates"/>
    <s v="South Shore Skin Center"/>
    <x v="57"/>
    <d v="2020-05-04T00:00:00"/>
    <n v="4"/>
    <x v="379"/>
  </r>
  <r>
    <s v="Pacific Dermatology Specialists"/>
    <s v="Pacific Dermatology Specialists"/>
    <x v="65"/>
    <d v="2020-05-04T00:00:00"/>
    <n v="30"/>
    <x v="379"/>
  </r>
  <r>
    <s v="Northeast Dermatology Associates"/>
    <s v="Northeast Dermatology Associates"/>
    <x v="55"/>
    <d v="2020-05-04T00:00:00"/>
    <n v="1"/>
    <x v="379"/>
  </r>
  <r>
    <s v="Northeast Dermatology Associates"/>
    <s v="Northeast Dermatology Associates"/>
    <x v="38"/>
    <d v="2020-05-04T00:00:00"/>
    <n v="35"/>
    <x v="379"/>
  </r>
  <r>
    <s v="Northeast Dermatology Associates"/>
    <s v="Northeast Dermatology Associates"/>
    <x v="56"/>
    <d v="2020-05-04T00:00:00"/>
    <n v="1"/>
    <x v="379"/>
  </r>
  <r>
    <s v="North Pacific Dermatology"/>
    <s v="North Pacific Dermatology"/>
    <x v="4"/>
    <d v="2020-05-04T00:00:00"/>
    <n v="3"/>
    <x v="379"/>
  </r>
  <r>
    <s v="North Pacific Dermatology"/>
    <s v="North Pacific Dermatology"/>
    <x v="33"/>
    <d v="2020-05-04T00:00:00"/>
    <n v="21"/>
    <x v="379"/>
  </r>
  <r>
    <s v="Southeast Dermatology Specialists  "/>
    <s v="Southeast Dermatology Specialists"/>
    <x v="43"/>
    <d v="2020-05-04T00:00:00"/>
    <n v="26"/>
    <x v="379"/>
  </r>
  <r>
    <s v="Pacific Dermatology Specialists"/>
    <s v="Pacific Dermatology Specialists"/>
    <x v="41"/>
    <d v="2020-05-04T00:00:00"/>
    <n v="2"/>
    <x v="379"/>
  </r>
  <r>
    <s v="The Dermatology Group  "/>
    <s v="The Dermatology Group"/>
    <x v="25"/>
    <d v="2020-05-04T00:00:00"/>
    <n v="1"/>
    <x v="379"/>
  </r>
  <r>
    <s v="Northeast Dermatology Associates"/>
    <s v="Northeast Dermatology Associates"/>
    <x v="37"/>
    <d v="2020-05-04T00:00:00"/>
    <n v="33"/>
    <x v="379"/>
  </r>
  <r>
    <s v="Northeast Dermatology Associates"/>
    <s v="Northeast Dermatology Associates"/>
    <x v="39"/>
    <d v="2020-05-04T00:00:00"/>
    <n v="25"/>
    <x v="379"/>
  </r>
  <r>
    <s v="Northeast Dermatology Associates"/>
    <s v="Northeast Dermatology Associates"/>
    <x v="54"/>
    <d v="2020-05-04T00:00:00"/>
    <n v="18"/>
    <x v="379"/>
  </r>
  <r>
    <s v="Northeast Dermatology Associates"/>
    <s v="Northeast Dermatology Associates"/>
    <x v="19"/>
    <d v="2020-05-04T00:00:00"/>
    <n v="1"/>
    <x v="379"/>
  </r>
  <r>
    <s v="Northeast Dermatology Associates"/>
    <s v="Northeast Dermatology Associates"/>
    <x v="67"/>
    <d v="2020-05-04T00:00:00"/>
    <n v="27"/>
    <x v="379"/>
  </r>
  <r>
    <s v="Northeast Dermatology Associates"/>
    <s v="Northeast Dermatology Associates"/>
    <x v="54"/>
    <d v="2020-05-01T00:00:00"/>
    <n v="16"/>
    <x v="380"/>
  </r>
  <r>
    <s v="Northeast Dermatology Associates"/>
    <s v="Northeast Dermatology Associates"/>
    <x v="37"/>
    <d v="2020-05-01T00:00:00"/>
    <n v="44"/>
    <x v="380"/>
  </r>
  <r>
    <s v="The Dermatology Group  "/>
    <s v="The Dermatology Group"/>
    <x v="77"/>
    <d v="2020-05-01T00:00:00"/>
    <n v="1"/>
    <x v="380"/>
  </r>
  <r>
    <s v="Semler Dermatology"/>
    <s v="Semler Dermatology"/>
    <x v="61"/>
    <d v="2020-05-01T00:00:00"/>
    <n v="11"/>
    <x v="380"/>
  </r>
  <r>
    <s v="North Pacific Dermatology"/>
    <s v="North Pacific Dermatology"/>
    <x v="4"/>
    <d v="2020-05-01T00:00:00"/>
    <n v="27"/>
    <x v="380"/>
  </r>
  <r>
    <s v="North Pacific Dermatology"/>
    <s v="Eastside Dermatology"/>
    <x v="3"/>
    <d v="2020-05-01T00:00:00"/>
    <n v="4"/>
    <x v="380"/>
  </r>
  <r>
    <s v="Northeast Dermatology Associates"/>
    <s v="Northeast Dermatology Associates"/>
    <x v="38"/>
    <d v="2020-05-01T00:00:00"/>
    <n v="34"/>
    <x v="380"/>
  </r>
  <r>
    <s v="Northeast Dermatology Associates"/>
    <s v="South Shore Skin Center"/>
    <x v="57"/>
    <d v="2020-05-01T00:00:00"/>
    <n v="23"/>
    <x v="380"/>
  </r>
  <r>
    <s v="Northeast Dermatology Associates"/>
    <s v="South Shore Skin Center"/>
    <x v="9"/>
    <d v="2020-05-01T00:00:00"/>
    <n v="19"/>
    <x v="380"/>
  </r>
  <r>
    <s v="Pacific Dermatology Specialists"/>
    <s v="Pacific Dermatology Specialists"/>
    <x v="42"/>
    <d v="2020-05-01T00:00:00"/>
    <n v="26"/>
    <x v="380"/>
  </r>
  <r>
    <s v="Southeast Dermatology Specialists  "/>
    <s v="Southeast Dermatology Specialists"/>
    <x v="43"/>
    <d v="2020-05-01T00:00:00"/>
    <n v="23"/>
    <x v="380"/>
  </r>
  <r>
    <s v="The Dermatology Group  "/>
    <s v="The Dermatology Group"/>
    <x v="24"/>
    <d v="2020-05-01T00:00:00"/>
    <n v="12"/>
    <x v="380"/>
  </r>
  <r>
    <s v="Southeast Dermatology Specialists  "/>
    <s v="Southeast Dermatology Specialists"/>
    <x v="62"/>
    <d v="2020-05-01T00:00:00"/>
    <n v="5"/>
    <x v="380"/>
  </r>
  <r>
    <s v="Northeast Dermatology Associates"/>
    <s v="Northeast Dermatology Associates"/>
    <x v="22"/>
    <d v="2020-05-01T00:00:00"/>
    <n v="27"/>
    <x v="380"/>
  </r>
  <r>
    <s v="Northeast Dermatology Associates"/>
    <s v="Northeast Dermatology Associates"/>
    <x v="71"/>
    <d v="2020-05-01T00:00:00"/>
    <n v="7"/>
    <x v="380"/>
  </r>
  <r>
    <s v="Northeast Dermatology Associates"/>
    <s v="Northeast Dermatology Associates"/>
    <x v="55"/>
    <d v="2020-05-01T00:00:00"/>
    <n v="12"/>
    <x v="380"/>
  </r>
  <r>
    <s v="Northeast Dermatology Associates"/>
    <s v="Northeast Dermatology Associates"/>
    <x v="18"/>
    <d v="2020-05-01T00:00:00"/>
    <n v="13"/>
    <x v="380"/>
  </r>
  <r>
    <s v="Northeast Dermatology Associates"/>
    <s v="Brookline Dermatology Associates"/>
    <x v="17"/>
    <d v="2020-05-01T00:00:00"/>
    <n v="15"/>
    <x v="380"/>
  </r>
  <r>
    <s v="Pacific Dermatology Specialists"/>
    <s v="Pacific Dermatology Specialists"/>
    <x v="41"/>
    <d v="2020-05-01T00:00:00"/>
    <n v="2"/>
    <x v="380"/>
  </r>
  <r>
    <s v="Northeast Dermatology Associates"/>
    <s v="South Shore Skin Center"/>
    <x v="10"/>
    <d v="2020-05-01T00:00:00"/>
    <n v="18"/>
    <x v="380"/>
  </r>
  <r>
    <s v="The Dermatology Group  "/>
    <s v="The Dermatology Group"/>
    <x v="26"/>
    <d v="2020-05-01T00:00:00"/>
    <n v="8"/>
    <x v="380"/>
  </r>
  <r>
    <s v="Northeast Dermatology Associates"/>
    <s v="Northeast Dermatology Associates"/>
    <x v="5"/>
    <d v="2020-05-01T00:00:00"/>
    <n v="24"/>
    <x v="380"/>
  </r>
  <r>
    <s v="Northeast Dermatology Associates"/>
    <s v="Brookline Dermatology Associates"/>
    <x v="16"/>
    <d v="2020-05-01T00:00:00"/>
    <n v="15"/>
    <x v="380"/>
  </r>
  <r>
    <m/>
    <m/>
    <x v="68"/>
    <m/>
    <m/>
    <x v="3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35496-1395-494B-B459-5EA7A16EC7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A114" firstHeaderRow="1" firstDataRow="1" firstDataCol="1"/>
  <pivotFields count="6">
    <pivotField showAll="0"/>
    <pivotField showAll="0"/>
    <pivotField axis="axisRow" showAll="0">
      <items count="132">
        <item x="24"/>
        <item m="1" x="128"/>
        <item x="104"/>
        <item m="1" x="125"/>
        <item m="1" x="122"/>
        <item m="1" x="119"/>
        <item x="18"/>
        <item m="1" x="121"/>
        <item x="4"/>
        <item x="5"/>
        <item x="28"/>
        <item m="1" x="112"/>
        <item x="16"/>
        <item m="1" x="114"/>
        <item m="1" x="113"/>
        <item x="91"/>
        <item x="23"/>
        <item x="58"/>
        <item m="1" x="123"/>
        <item x="29"/>
        <item x="92"/>
        <item x="30"/>
        <item x="86"/>
        <item x="43"/>
        <item x="35"/>
        <item x="6"/>
        <item x="45"/>
        <item x="48"/>
        <item x="81"/>
        <item x="62"/>
        <item x="67"/>
        <item m="1" x="127"/>
        <item x="64"/>
        <item x="95"/>
        <item x="70"/>
        <item x="36"/>
        <item x="12"/>
        <item m="1" x="115"/>
        <item x="44"/>
        <item x="100"/>
        <item x="82"/>
        <item x="19"/>
        <item x="76"/>
        <item x="53"/>
        <item x="20"/>
        <item x="74"/>
        <item x="79"/>
        <item m="1" x="124"/>
        <item x="25"/>
        <item x="51"/>
        <item x="50"/>
        <item x="63"/>
        <item x="69"/>
        <item x="32"/>
        <item m="1" x="116"/>
        <item x="103"/>
        <item x="11"/>
        <item x="98"/>
        <item x="61"/>
        <item x="106"/>
        <item x="89"/>
        <item x="54"/>
        <item x="65"/>
        <item x="101"/>
        <item x="55"/>
        <item x="21"/>
        <item m="1" x="126"/>
        <item x="49"/>
        <item x="87"/>
        <item x="71"/>
        <item m="1" x="129"/>
        <item x="2"/>
        <item x="37"/>
        <item x="7"/>
        <item x="38"/>
        <item x="34"/>
        <item x="99"/>
        <item x="9"/>
        <item x="26"/>
        <item x="78"/>
        <item x="1"/>
        <item x="90"/>
        <item x="110"/>
        <item x="88"/>
        <item x="97"/>
        <item x="14"/>
        <item x="0"/>
        <item x="57"/>
        <item x="80"/>
        <item x="56"/>
        <item x="22"/>
        <item x="94"/>
        <item x="33"/>
        <item x="41"/>
        <item x="39"/>
        <item x="42"/>
        <item x="85"/>
        <item x="111"/>
        <item x="77"/>
        <item m="1" x="120"/>
        <item x="96"/>
        <item x="105"/>
        <item x="52"/>
        <item x="15"/>
        <item x="10"/>
        <item x="47"/>
        <item x="75"/>
        <item x="40"/>
        <item x="83"/>
        <item m="1" x="118"/>
        <item m="1" x="130"/>
        <item x="17"/>
        <item m="1" x="117"/>
        <item x="8"/>
        <item x="68"/>
        <item x="73"/>
        <item x="46"/>
        <item x="13"/>
        <item x="3"/>
        <item x="66"/>
        <item x="84"/>
        <item x="59"/>
        <item x="31"/>
        <item x="27"/>
        <item x="60"/>
        <item x="72"/>
        <item x="102"/>
        <item x="107"/>
        <item x="108"/>
        <item x="109"/>
        <item x="93"/>
        <item t="default"/>
      </items>
    </pivotField>
    <pivotField showAll="0"/>
    <pivotField showAll="0"/>
    <pivotField showAll="0"/>
  </pivotFields>
  <rowFields count="1">
    <field x="2"/>
  </rowFields>
  <rowItems count="113">
    <i>
      <x/>
    </i>
    <i>
      <x v="2"/>
    </i>
    <i>
      <x v="6"/>
    </i>
    <i>
      <x v="8"/>
    </i>
    <i>
      <x v="9"/>
    </i>
    <i>
      <x v="10"/>
    </i>
    <i>
      <x v="12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CFE48-7E73-44DB-B912-ECC2F89D3C04}" name="PivotTable2" cacheId="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6" indent="0" outline="1" outlineData="1" multipleFieldFilters="0">
  <location ref="H4:BU118" firstHeaderRow="1" firstDataRow="2" firstDataCol="1"/>
  <pivotFields count="6">
    <pivotField showAll="0"/>
    <pivotField showAll="0"/>
    <pivotField axis="axisRow" showAll="0">
      <items count="135">
        <item x="24"/>
        <item x="18"/>
        <item x="4"/>
        <item x="5"/>
        <item x="16"/>
        <item x="92"/>
        <item x="43"/>
        <item x="35"/>
        <item x="6"/>
        <item x="45"/>
        <item x="81"/>
        <item x="62"/>
        <item x="67"/>
        <item x="64"/>
        <item x="36"/>
        <item x="12"/>
        <item x="100"/>
        <item x="19"/>
        <item x="53"/>
        <item x="20"/>
        <item x="25"/>
        <item x="11"/>
        <item x="61"/>
        <item x="106"/>
        <item x="54"/>
        <item x="65"/>
        <item x="55"/>
        <item x="21"/>
        <item x="87"/>
        <item x="71"/>
        <item x="37"/>
        <item x="7"/>
        <item x="38"/>
        <item x="34"/>
        <item x="9"/>
        <item x="26"/>
        <item x="90"/>
        <item x="110"/>
        <item x="88"/>
        <item x="57"/>
        <item x="56"/>
        <item x="22"/>
        <item x="33"/>
        <item x="41"/>
        <item x="39"/>
        <item x="42"/>
        <item x="111"/>
        <item x="10"/>
        <item x="47"/>
        <item x="40"/>
        <item x="83"/>
        <item x="17"/>
        <item x="8"/>
        <item x="68"/>
        <item x="85"/>
        <item x="76"/>
        <item x="77"/>
        <item x="60"/>
        <item x="3"/>
        <item x="59"/>
        <item x="72"/>
        <item x="46"/>
        <item x="107"/>
        <item x="109"/>
        <item x="13"/>
        <item x="102"/>
        <item x="27"/>
        <item x="108"/>
        <item x="84"/>
        <item x="73"/>
        <item x="66"/>
        <item x="91"/>
        <item m="1" x="116"/>
        <item m="1" x="115"/>
        <item x="99"/>
        <item x="44"/>
        <item x="48"/>
        <item x="2"/>
        <item m="1" x="133"/>
        <item m="1" x="124"/>
        <item m="1" x="128"/>
        <item m="1" x="130"/>
        <item m="1" x="129"/>
        <item m="1" x="121"/>
        <item m="1" x="120"/>
        <item m="1" x="118"/>
        <item m="1" x="131"/>
        <item m="1" x="125"/>
        <item m="1" x="122"/>
        <item m="1" x="113"/>
        <item m="1" x="117"/>
        <item m="1" x="114"/>
        <item m="1" x="126"/>
        <item m="1" x="127"/>
        <item x="1"/>
        <item x="51"/>
        <item x="95"/>
        <item m="1" x="112"/>
        <item x="23"/>
        <item x="98"/>
        <item x="58"/>
        <item x="101"/>
        <item x="52"/>
        <item x="96"/>
        <item x="50"/>
        <item x="105"/>
        <item x="31"/>
        <item x="32"/>
        <item x="15"/>
        <item x="63"/>
        <item x="78"/>
        <item x="103"/>
        <item x="14"/>
        <item x="69"/>
        <item x="0"/>
        <item x="80"/>
        <item x="28"/>
        <item x="30"/>
        <item m="1" x="123"/>
        <item x="29"/>
        <item x="89"/>
        <item x="49"/>
        <item x="75"/>
        <item x="74"/>
        <item x="79"/>
        <item x="70"/>
        <item x="82"/>
        <item x="97"/>
        <item x="86"/>
        <item x="94"/>
        <item m="1" x="119"/>
        <item x="104"/>
        <item m="1" x="132"/>
        <item x="93"/>
        <item t="default"/>
      </items>
    </pivotField>
    <pivotField showAll="0"/>
    <pivotField dataField="1" showAll="0"/>
    <pivotField axis="axisCol" numFmtId="14" showAll="0">
      <items count="68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h="1" x="66"/>
        <item t="default"/>
      </items>
    </pivotField>
  </pivotFields>
  <rowFields count="1">
    <field x="2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4"/>
    </i>
    <i>
      <x v="75"/>
    </i>
    <i>
      <x v="76"/>
    </i>
    <i>
      <x v="77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3"/>
    </i>
    <i t="grand">
      <x/>
    </i>
  </rowItems>
  <colFields count="1">
    <field x="5"/>
  </colFields>
  <colItems count="6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</colItems>
  <dataFields count="1">
    <dataField name="Sum of (No column name)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D67F3-3F6D-46DE-A550-5190BC0405C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L4:BY51" firstHeaderRow="1" firstDataRow="2" firstDataCol="1" rowPageCount="2" colPageCount="1"/>
  <pivotFields count="8">
    <pivotField showAll="0"/>
    <pivotField axis="axisRow" showAll="0">
      <items count="48">
        <item x="16"/>
        <item x="11"/>
        <item x="9"/>
        <item x="0"/>
        <item x="7"/>
        <item x="4"/>
        <item x="13"/>
        <item x="15"/>
        <item x="10"/>
        <item x="27"/>
        <item x="19"/>
        <item x="3"/>
        <item x="30"/>
        <item x="5"/>
        <item x="29"/>
        <item x="25"/>
        <item x="14"/>
        <item x="22"/>
        <item x="12"/>
        <item x="20"/>
        <item x="28"/>
        <item x="31"/>
        <item x="24"/>
        <item x="8"/>
        <item x="17"/>
        <item x="32"/>
        <item x="2"/>
        <item x="1"/>
        <item x="21"/>
        <item x="23"/>
        <item x="18"/>
        <item x="26"/>
        <item x="6"/>
        <item x="46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axis="axisPage" showAll="0">
      <items count="5">
        <item x="0"/>
        <item m="1" x="3"/>
        <item x="1"/>
        <item x="2"/>
        <item t="default"/>
      </items>
    </pivotField>
    <pivotField axis="axisCol" numFmtId="14" showAll="0">
      <items count="90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axis="axisPage" showAll="0">
      <items count="8">
        <item x="3"/>
        <item x="0"/>
        <item x="1"/>
        <item x="4"/>
        <item x="2"/>
        <item m="1" x="6"/>
        <item x="5"/>
        <item t="default"/>
      </items>
    </pivotField>
    <pivotField dataField="1" showAll="0"/>
  </pivotFields>
  <rowFields count="1">
    <field x="1"/>
  </rowFields>
  <rowItems count="4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5"/>
  </colFields>
  <colItems count="6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colItems>
  <pageFields count="2">
    <pageField fld="6" hier="-1"/>
    <pageField fld="4" hier="-1"/>
  </pageFields>
  <dataFields count="1">
    <dataField name="Sum of Total Pts Seen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2D11-DEAD-4912-A5E3-FB393E2C7776}">
  <dimension ref="A1:G1828"/>
  <sheetViews>
    <sheetView topLeftCell="A1798" zoomScale="70" zoomScaleNormal="70" workbookViewId="0">
      <selection activeCell="G1" sqref="G1"/>
    </sheetView>
  </sheetViews>
  <sheetFormatPr defaultColWidth="8.7109375" defaultRowHeight="15" x14ac:dyDescent="0.25"/>
  <cols>
    <col min="1" max="1" width="21.28515625" style="28" bestFit="1" customWidth="1"/>
    <col min="2" max="2" width="26.28515625" style="28" bestFit="1" customWidth="1"/>
    <col min="3" max="3" width="12.7109375" style="28" bestFit="1" customWidth="1"/>
    <col min="4" max="4" width="9.5703125" style="28" bestFit="1" customWidth="1"/>
    <col min="5" max="5" width="14.42578125" style="28" bestFit="1" customWidth="1"/>
    <col min="6" max="6" width="13.28515625" style="28" bestFit="1" customWidth="1"/>
    <col min="7" max="16384" width="8.7109375" style="28"/>
  </cols>
  <sheetData>
    <row r="1" spans="1:7" x14ac:dyDescent="0.25">
      <c r="A1" s="28" t="s">
        <v>135</v>
      </c>
      <c r="B1" s="28" t="s">
        <v>136</v>
      </c>
      <c r="C1" s="28" t="s">
        <v>137</v>
      </c>
      <c r="D1" s="28" t="s">
        <v>138</v>
      </c>
      <c r="E1" s="28" t="s">
        <v>139</v>
      </c>
      <c r="F1" s="28" t="s">
        <v>140</v>
      </c>
      <c r="G1" s="28" t="s">
        <v>141</v>
      </c>
    </row>
    <row r="2" spans="1:7" x14ac:dyDescent="0.25">
      <c r="A2" s="28">
        <f>VLOOKUP(C2,'Legacy Location Lookups'!$A$1:$C$42, 2, FALSE)</f>
        <v>5</v>
      </c>
      <c r="B2" s="28" t="s">
        <v>142</v>
      </c>
      <c r="C2" s="28" t="s">
        <v>143</v>
      </c>
      <c r="D2" s="28" t="s">
        <v>144</v>
      </c>
      <c r="E2" s="6">
        <v>43936</v>
      </c>
      <c r="F2" s="28" t="s">
        <v>145</v>
      </c>
      <c r="G2" s="28">
        <v>64</v>
      </c>
    </row>
    <row r="3" spans="1:7" x14ac:dyDescent="0.25">
      <c r="A3" s="28">
        <f>VLOOKUP(C3,'Legacy Location Lookups'!$A$1:$C$42, 2, FALSE)</f>
        <v>5</v>
      </c>
      <c r="B3" s="28" t="s">
        <v>142</v>
      </c>
      <c r="C3" s="28" t="s">
        <v>143</v>
      </c>
      <c r="D3" s="28" t="s">
        <v>144</v>
      </c>
      <c r="E3" s="6">
        <v>43936</v>
      </c>
      <c r="F3" s="28" t="s">
        <v>146</v>
      </c>
      <c r="G3" s="28">
        <v>18</v>
      </c>
    </row>
    <row r="4" spans="1:7" x14ac:dyDescent="0.25">
      <c r="A4" s="28">
        <f>VLOOKUP(C4,'Legacy Location Lookups'!$A$1:$C$42, 2, FALSE)</f>
        <v>5</v>
      </c>
      <c r="B4" s="28" t="s">
        <v>142</v>
      </c>
      <c r="C4" s="28" t="s">
        <v>143</v>
      </c>
      <c r="D4" s="28" t="s">
        <v>147</v>
      </c>
      <c r="E4" s="6">
        <v>43936</v>
      </c>
      <c r="F4" s="28" t="s">
        <v>145</v>
      </c>
      <c r="G4" s="28">
        <v>4</v>
      </c>
    </row>
    <row r="5" spans="1:7" x14ac:dyDescent="0.25">
      <c r="A5" s="28">
        <f>VLOOKUP(C5,'Legacy Location Lookups'!$A$1:$C$42, 2, FALSE)</f>
        <v>14</v>
      </c>
      <c r="B5" s="28" t="s">
        <v>142</v>
      </c>
      <c r="C5" s="28" t="s">
        <v>148</v>
      </c>
      <c r="D5" s="28" t="s">
        <v>144</v>
      </c>
      <c r="E5" s="6">
        <v>43936</v>
      </c>
      <c r="F5" s="28" t="s">
        <v>145</v>
      </c>
      <c r="G5" s="28">
        <v>13</v>
      </c>
    </row>
    <row r="6" spans="1:7" x14ac:dyDescent="0.25">
      <c r="A6" s="28">
        <f>VLOOKUP(C6,'Legacy Location Lookups'!$A$1:$C$42, 2, FALSE)</f>
        <v>13</v>
      </c>
      <c r="B6" s="28" t="s">
        <v>142</v>
      </c>
      <c r="C6" s="28" t="s">
        <v>149</v>
      </c>
      <c r="D6" s="28" t="s">
        <v>144</v>
      </c>
      <c r="E6" s="6">
        <v>43936</v>
      </c>
      <c r="F6" s="28" t="s">
        <v>145</v>
      </c>
      <c r="G6" s="28">
        <v>22</v>
      </c>
    </row>
    <row r="7" spans="1:7" x14ac:dyDescent="0.25">
      <c r="A7" s="28">
        <f>VLOOKUP(C7,'Legacy Location Lookups'!$A$1:$C$42, 2, FALSE)</f>
        <v>13</v>
      </c>
      <c r="B7" s="28" t="s">
        <v>142</v>
      </c>
      <c r="C7" s="28" t="s">
        <v>149</v>
      </c>
      <c r="D7" s="28" t="s">
        <v>147</v>
      </c>
      <c r="E7" s="6">
        <v>43936</v>
      </c>
      <c r="F7" s="28" t="s">
        <v>147</v>
      </c>
      <c r="G7" s="28">
        <v>5</v>
      </c>
    </row>
    <row r="8" spans="1:7" x14ac:dyDescent="0.25">
      <c r="A8" s="28">
        <f>VLOOKUP(C8,'Legacy Location Lookups'!$A$1:$C$42, 2, FALSE)</f>
        <v>6</v>
      </c>
      <c r="B8" s="28" t="s">
        <v>142</v>
      </c>
      <c r="C8" s="28" t="s">
        <v>150</v>
      </c>
      <c r="D8" s="28" t="s">
        <v>144</v>
      </c>
      <c r="E8" s="6">
        <v>43936</v>
      </c>
      <c r="F8" s="28" t="s">
        <v>145</v>
      </c>
      <c r="G8" s="28">
        <v>25</v>
      </c>
    </row>
    <row r="9" spans="1:7" x14ac:dyDescent="0.25">
      <c r="A9" s="28">
        <f>VLOOKUP(C9,'Legacy Location Lookups'!$A$1:$C$42, 2, FALSE)</f>
        <v>73</v>
      </c>
      <c r="B9" s="28" t="s">
        <v>151</v>
      </c>
      <c r="C9" s="28" t="s">
        <v>152</v>
      </c>
      <c r="D9" s="28" t="s">
        <v>144</v>
      </c>
      <c r="E9" s="6">
        <v>43936</v>
      </c>
      <c r="F9" s="28" t="s">
        <v>145</v>
      </c>
      <c r="G9" s="28">
        <v>45</v>
      </c>
    </row>
    <row r="10" spans="1:7" x14ac:dyDescent="0.25">
      <c r="A10" s="28">
        <f>VLOOKUP(C10,'Legacy Location Lookups'!$A$1:$C$42, 2, FALSE)</f>
        <v>73</v>
      </c>
      <c r="B10" s="28" t="s">
        <v>151</v>
      </c>
      <c r="C10" s="28" t="s">
        <v>152</v>
      </c>
      <c r="D10" s="28" t="s">
        <v>147</v>
      </c>
      <c r="E10" s="6">
        <v>43936</v>
      </c>
      <c r="F10" s="28" t="s">
        <v>147</v>
      </c>
      <c r="G10" s="28">
        <v>2</v>
      </c>
    </row>
    <row r="11" spans="1:7" x14ac:dyDescent="0.25">
      <c r="A11" s="28">
        <f>VLOOKUP(C11,'Legacy Location Lookups'!$A$1:$C$42, 2, FALSE)</f>
        <v>75</v>
      </c>
      <c r="B11" s="28" t="s">
        <v>151</v>
      </c>
      <c r="C11" s="28" t="s">
        <v>153</v>
      </c>
      <c r="D11" s="28" t="s">
        <v>144</v>
      </c>
      <c r="E11" s="6">
        <v>43936</v>
      </c>
      <c r="F11" s="28" t="s">
        <v>145</v>
      </c>
      <c r="G11" s="28">
        <v>13</v>
      </c>
    </row>
    <row r="12" spans="1:7" x14ac:dyDescent="0.25">
      <c r="A12" s="28">
        <f>VLOOKUP(C12,'Legacy Location Lookups'!$A$1:$C$42, 2, FALSE)</f>
        <v>75</v>
      </c>
      <c r="B12" s="28" t="s">
        <v>151</v>
      </c>
      <c r="C12" s="28" t="s">
        <v>153</v>
      </c>
      <c r="D12" s="28" t="s">
        <v>147</v>
      </c>
      <c r="E12" s="6">
        <v>43936</v>
      </c>
      <c r="F12" s="28" t="s">
        <v>147</v>
      </c>
      <c r="G12" s="28">
        <v>1</v>
      </c>
    </row>
    <row r="13" spans="1:7" x14ac:dyDescent="0.25">
      <c r="A13" s="28">
        <f>VLOOKUP(C13,'Legacy Location Lookups'!$A$1:$C$42, 2, FALSE)</f>
        <v>77</v>
      </c>
      <c r="B13" s="28" t="s">
        <v>151</v>
      </c>
      <c r="C13" s="28" t="s">
        <v>154</v>
      </c>
      <c r="D13" s="28" t="s">
        <v>144</v>
      </c>
      <c r="E13" s="6">
        <v>43936</v>
      </c>
      <c r="F13" s="28" t="s">
        <v>145</v>
      </c>
      <c r="G13" s="28">
        <v>20</v>
      </c>
    </row>
    <row r="14" spans="1:7" x14ac:dyDescent="0.25">
      <c r="A14" s="28">
        <f>VLOOKUP(C14,'Legacy Location Lookups'!$A$1:$C$42, 2, FALSE)</f>
        <v>72</v>
      </c>
      <c r="B14" s="28" t="s">
        <v>151</v>
      </c>
      <c r="C14" s="28" t="s">
        <v>155</v>
      </c>
      <c r="D14" s="28" t="s">
        <v>144</v>
      </c>
      <c r="E14" s="6">
        <v>43936</v>
      </c>
      <c r="F14" s="28" t="s">
        <v>145</v>
      </c>
      <c r="G14" s="28">
        <v>19</v>
      </c>
    </row>
    <row r="15" spans="1:7" x14ac:dyDescent="0.25">
      <c r="A15" s="28">
        <f>VLOOKUP(C15,'Legacy Location Lookups'!$A$1:$C$42, 2, FALSE)</f>
        <v>72</v>
      </c>
      <c r="B15" s="28" t="s">
        <v>151</v>
      </c>
      <c r="C15" s="28" t="s">
        <v>155</v>
      </c>
      <c r="D15" s="28" t="s">
        <v>147</v>
      </c>
      <c r="E15" s="6">
        <v>43936</v>
      </c>
      <c r="F15" s="28" t="s">
        <v>147</v>
      </c>
      <c r="G15" s="28">
        <v>2</v>
      </c>
    </row>
    <row r="16" spans="1:7" x14ac:dyDescent="0.25">
      <c r="A16" s="28">
        <f>VLOOKUP(C16,'Legacy Location Lookups'!$A$1:$C$42, 2, FALSE)</f>
        <v>73</v>
      </c>
      <c r="B16" s="28" t="s">
        <v>151</v>
      </c>
      <c r="C16" s="28" t="s">
        <v>152</v>
      </c>
      <c r="D16" s="28" t="s">
        <v>144</v>
      </c>
      <c r="E16" s="6">
        <v>43935</v>
      </c>
      <c r="F16" s="28" t="s">
        <v>145</v>
      </c>
      <c r="G16" s="28">
        <v>28</v>
      </c>
    </row>
    <row r="17" spans="1:7" x14ac:dyDescent="0.25">
      <c r="A17" s="28">
        <f>VLOOKUP(C17,'Legacy Location Lookups'!$A$1:$C$42, 2, FALSE)</f>
        <v>73</v>
      </c>
      <c r="B17" s="28" t="s">
        <v>151</v>
      </c>
      <c r="C17" s="28" t="s">
        <v>152</v>
      </c>
      <c r="D17" s="28" t="s">
        <v>147</v>
      </c>
      <c r="E17" s="6">
        <v>43935</v>
      </c>
      <c r="F17" s="28" t="s">
        <v>147</v>
      </c>
      <c r="G17" s="28">
        <v>2</v>
      </c>
    </row>
    <row r="18" spans="1:7" x14ac:dyDescent="0.25">
      <c r="A18" s="28">
        <f>VLOOKUP(C18,'Legacy Location Lookups'!$A$1:$C$42, 2, FALSE)</f>
        <v>75</v>
      </c>
      <c r="B18" s="28" t="s">
        <v>151</v>
      </c>
      <c r="C18" s="28" t="s">
        <v>153</v>
      </c>
      <c r="D18" s="28" t="s">
        <v>144</v>
      </c>
      <c r="E18" s="6">
        <v>43935</v>
      </c>
      <c r="F18" s="28" t="s">
        <v>145</v>
      </c>
      <c r="G18" s="28">
        <v>21</v>
      </c>
    </row>
    <row r="19" spans="1:7" x14ac:dyDescent="0.25">
      <c r="A19" s="28">
        <f>VLOOKUP(C19,'Legacy Location Lookups'!$A$1:$C$42, 2, FALSE)</f>
        <v>75</v>
      </c>
      <c r="B19" s="28" t="s">
        <v>151</v>
      </c>
      <c r="C19" s="28" t="s">
        <v>153</v>
      </c>
      <c r="D19" s="28" t="s">
        <v>147</v>
      </c>
      <c r="E19" s="6">
        <v>43935</v>
      </c>
      <c r="F19" s="28" t="s">
        <v>147</v>
      </c>
      <c r="G19" s="28">
        <v>1</v>
      </c>
    </row>
    <row r="20" spans="1:7" x14ac:dyDescent="0.25">
      <c r="A20" s="28">
        <f>VLOOKUP(C20,'Legacy Location Lookups'!$A$1:$C$42, 2, FALSE)</f>
        <v>77</v>
      </c>
      <c r="B20" s="28" t="s">
        <v>151</v>
      </c>
      <c r="C20" s="28" t="s">
        <v>154</v>
      </c>
      <c r="D20" s="28" t="s">
        <v>144</v>
      </c>
      <c r="E20" s="6">
        <v>43935</v>
      </c>
      <c r="F20" s="28" t="s">
        <v>145</v>
      </c>
      <c r="G20" s="28">
        <v>18</v>
      </c>
    </row>
    <row r="21" spans="1:7" x14ac:dyDescent="0.25">
      <c r="A21" s="28">
        <f>VLOOKUP(C21,'Legacy Location Lookups'!$A$1:$C$42, 2, FALSE)</f>
        <v>72</v>
      </c>
      <c r="B21" s="28" t="s">
        <v>151</v>
      </c>
      <c r="C21" s="28" t="s">
        <v>155</v>
      </c>
      <c r="D21" s="28" t="s">
        <v>144</v>
      </c>
      <c r="E21" s="6">
        <v>43935</v>
      </c>
      <c r="F21" s="28" t="s">
        <v>145</v>
      </c>
      <c r="G21" s="28">
        <v>27</v>
      </c>
    </row>
    <row r="22" spans="1:7" x14ac:dyDescent="0.25">
      <c r="A22" s="28">
        <f>VLOOKUP(C22,'Legacy Location Lookups'!$A$1:$C$42, 2, FALSE)</f>
        <v>72</v>
      </c>
      <c r="B22" s="28" t="s">
        <v>151</v>
      </c>
      <c r="C22" s="28" t="s">
        <v>155</v>
      </c>
      <c r="D22" s="28" t="s">
        <v>147</v>
      </c>
      <c r="E22" s="6">
        <v>43935</v>
      </c>
      <c r="F22" s="28" t="s">
        <v>147</v>
      </c>
      <c r="G22" s="28">
        <v>2</v>
      </c>
    </row>
    <row r="23" spans="1:7" x14ac:dyDescent="0.25">
      <c r="A23" s="28">
        <f>VLOOKUP(C23,'Legacy Location Lookups'!$A$1:$C$42, 2, FALSE)</f>
        <v>100</v>
      </c>
      <c r="B23" s="28" t="s">
        <v>156</v>
      </c>
      <c r="C23" s="28" t="s">
        <v>17</v>
      </c>
      <c r="D23" s="28" t="s">
        <v>144</v>
      </c>
      <c r="E23" s="6">
        <v>43936</v>
      </c>
      <c r="F23" s="28" t="s">
        <v>145</v>
      </c>
      <c r="G23" s="28">
        <v>64</v>
      </c>
    </row>
    <row r="24" spans="1:7" x14ac:dyDescent="0.25">
      <c r="A24" s="28">
        <f>VLOOKUP(C24,'Legacy Location Lookups'!$A$1:$C$42, 2, FALSE)</f>
        <v>100</v>
      </c>
      <c r="B24" s="28" t="s">
        <v>156</v>
      </c>
      <c r="C24" s="28" t="s">
        <v>17</v>
      </c>
      <c r="D24" s="28" t="s">
        <v>147</v>
      </c>
      <c r="E24" s="6">
        <v>43936</v>
      </c>
      <c r="F24" s="28" t="s">
        <v>145</v>
      </c>
      <c r="G24" s="28">
        <v>2</v>
      </c>
    </row>
    <row r="25" spans="1:7" x14ac:dyDescent="0.25">
      <c r="A25" s="28">
        <f>VLOOKUP(C25,'Legacy Location Lookups'!$A$1:$C$42, 2, FALSE)</f>
        <v>113</v>
      </c>
      <c r="B25" s="28" t="s">
        <v>91</v>
      </c>
      <c r="C25" s="28" t="s">
        <v>157</v>
      </c>
      <c r="D25" s="28" t="s">
        <v>147</v>
      </c>
      <c r="E25" s="6">
        <v>43928</v>
      </c>
      <c r="F25" s="28" t="s">
        <v>147</v>
      </c>
      <c r="G25" s="28">
        <v>1</v>
      </c>
    </row>
    <row r="26" spans="1:7" x14ac:dyDescent="0.25">
      <c r="A26" s="28">
        <f>VLOOKUP(C26,'Legacy Location Lookups'!$A$1:$C$42, 2, FALSE)</f>
        <v>108</v>
      </c>
      <c r="B26" s="28" t="s">
        <v>91</v>
      </c>
      <c r="C26" s="28" t="s">
        <v>158</v>
      </c>
      <c r="D26" s="28" t="s">
        <v>144</v>
      </c>
      <c r="E26" s="6">
        <v>43920</v>
      </c>
      <c r="F26" s="28" t="s">
        <v>159</v>
      </c>
      <c r="G26" s="28">
        <v>4</v>
      </c>
    </row>
    <row r="27" spans="1:7" x14ac:dyDescent="0.25">
      <c r="A27" s="28">
        <f>VLOOKUP(C27,'Legacy Location Lookups'!$A$1:$C$42, 2, FALSE)</f>
        <v>108</v>
      </c>
      <c r="B27" s="28" t="s">
        <v>91</v>
      </c>
      <c r="C27" s="28" t="s">
        <v>158</v>
      </c>
      <c r="D27" s="28" t="s">
        <v>144</v>
      </c>
      <c r="E27" s="6">
        <v>43920</v>
      </c>
      <c r="F27" s="28" t="s">
        <v>145</v>
      </c>
      <c r="G27" s="28">
        <v>49</v>
      </c>
    </row>
    <row r="28" spans="1:7" x14ac:dyDescent="0.25">
      <c r="A28" s="28">
        <f>VLOOKUP(C28,'Legacy Location Lookups'!$A$1:$C$42, 2, FALSE)</f>
        <v>108</v>
      </c>
      <c r="B28" s="28" t="s">
        <v>91</v>
      </c>
      <c r="C28" s="28" t="s">
        <v>158</v>
      </c>
      <c r="D28" s="28" t="s">
        <v>144</v>
      </c>
      <c r="E28" s="6">
        <v>43920</v>
      </c>
      <c r="F28" s="28" t="s">
        <v>160</v>
      </c>
      <c r="G28" s="28">
        <v>6</v>
      </c>
    </row>
    <row r="29" spans="1:7" x14ac:dyDescent="0.25">
      <c r="A29" s="28">
        <f>VLOOKUP(C29,'Legacy Location Lookups'!$A$1:$C$42, 2, FALSE)</f>
        <v>108</v>
      </c>
      <c r="B29" s="28" t="s">
        <v>91</v>
      </c>
      <c r="C29" s="28" t="s">
        <v>158</v>
      </c>
      <c r="D29" s="28" t="s">
        <v>144</v>
      </c>
      <c r="E29" s="6">
        <v>43921</v>
      </c>
      <c r="F29" s="28" t="s">
        <v>145</v>
      </c>
      <c r="G29" s="28">
        <v>18</v>
      </c>
    </row>
    <row r="30" spans="1:7" x14ac:dyDescent="0.25">
      <c r="A30" s="28">
        <f>VLOOKUP(C30,'Legacy Location Lookups'!$A$1:$C$42, 2, FALSE)</f>
        <v>108</v>
      </c>
      <c r="B30" s="28" t="s">
        <v>91</v>
      </c>
      <c r="C30" s="28" t="s">
        <v>158</v>
      </c>
      <c r="D30" s="28" t="s">
        <v>144</v>
      </c>
      <c r="E30" s="6">
        <v>43922</v>
      </c>
      <c r="F30" s="28" t="s">
        <v>159</v>
      </c>
      <c r="G30" s="28">
        <v>6</v>
      </c>
    </row>
    <row r="31" spans="1:7" x14ac:dyDescent="0.25">
      <c r="A31" s="28">
        <f>VLOOKUP(C31,'Legacy Location Lookups'!$A$1:$C$42, 2, FALSE)</f>
        <v>108</v>
      </c>
      <c r="B31" s="28" t="s">
        <v>91</v>
      </c>
      <c r="C31" s="28" t="s">
        <v>158</v>
      </c>
      <c r="D31" s="28" t="s">
        <v>144</v>
      </c>
      <c r="E31" s="6">
        <v>43922</v>
      </c>
      <c r="F31" s="28" t="s">
        <v>145</v>
      </c>
      <c r="G31" s="28">
        <v>7</v>
      </c>
    </row>
    <row r="32" spans="1:7" x14ac:dyDescent="0.25">
      <c r="A32" s="28">
        <f>VLOOKUP(C32,'Legacy Location Lookups'!$A$1:$C$42, 2, FALSE)</f>
        <v>108</v>
      </c>
      <c r="B32" s="28" t="s">
        <v>91</v>
      </c>
      <c r="C32" s="28" t="s">
        <v>158</v>
      </c>
      <c r="D32" s="28" t="s">
        <v>144</v>
      </c>
      <c r="E32" s="6">
        <v>43922</v>
      </c>
      <c r="F32" s="28" t="s">
        <v>160</v>
      </c>
      <c r="G32" s="28">
        <v>24</v>
      </c>
    </row>
    <row r="33" spans="1:7" x14ac:dyDescent="0.25">
      <c r="A33" s="28">
        <f>VLOOKUP(C33,'Legacy Location Lookups'!$A$1:$C$42, 2, FALSE)</f>
        <v>108</v>
      </c>
      <c r="B33" s="28" t="s">
        <v>91</v>
      </c>
      <c r="C33" s="28" t="s">
        <v>158</v>
      </c>
      <c r="D33" s="28" t="s">
        <v>144</v>
      </c>
      <c r="E33" s="6">
        <v>43923</v>
      </c>
      <c r="F33" s="28" t="s">
        <v>145</v>
      </c>
      <c r="G33" s="28">
        <v>16</v>
      </c>
    </row>
    <row r="34" spans="1:7" x14ac:dyDescent="0.25">
      <c r="A34" s="28">
        <f>VLOOKUP(C34,'Legacy Location Lookups'!$A$1:$C$42, 2, FALSE)</f>
        <v>108</v>
      </c>
      <c r="B34" s="28" t="s">
        <v>91</v>
      </c>
      <c r="C34" s="28" t="s">
        <v>158</v>
      </c>
      <c r="D34" s="28" t="s">
        <v>144</v>
      </c>
      <c r="E34" s="6">
        <v>43924</v>
      </c>
      <c r="F34" s="28" t="s">
        <v>145</v>
      </c>
      <c r="G34" s="28">
        <v>17</v>
      </c>
    </row>
    <row r="35" spans="1:7" x14ac:dyDescent="0.25">
      <c r="A35" s="28">
        <f>VLOOKUP(C35,'Legacy Location Lookups'!$A$1:$C$42, 2, FALSE)</f>
        <v>108</v>
      </c>
      <c r="B35" s="28" t="s">
        <v>91</v>
      </c>
      <c r="C35" s="28" t="s">
        <v>158</v>
      </c>
      <c r="D35" s="28" t="s">
        <v>144</v>
      </c>
      <c r="E35" s="6">
        <v>43927</v>
      </c>
      <c r="F35" s="28" t="s">
        <v>145</v>
      </c>
      <c r="G35" s="28">
        <v>24</v>
      </c>
    </row>
    <row r="36" spans="1:7" x14ac:dyDescent="0.25">
      <c r="A36" s="28">
        <f>VLOOKUP(C36,'Legacy Location Lookups'!$A$1:$C$42, 2, FALSE)</f>
        <v>108</v>
      </c>
      <c r="B36" s="28" t="s">
        <v>91</v>
      </c>
      <c r="C36" s="28" t="s">
        <v>158</v>
      </c>
      <c r="D36" s="28" t="s">
        <v>144</v>
      </c>
      <c r="E36" s="6">
        <v>43927</v>
      </c>
      <c r="F36" s="28" t="s">
        <v>160</v>
      </c>
      <c r="G36" s="28">
        <v>4</v>
      </c>
    </row>
    <row r="37" spans="1:7" x14ac:dyDescent="0.25">
      <c r="A37" s="28">
        <f>VLOOKUP(C37,'Legacy Location Lookups'!$A$1:$C$42, 2, FALSE)</f>
        <v>108</v>
      </c>
      <c r="B37" s="28" t="s">
        <v>91</v>
      </c>
      <c r="C37" s="28" t="s">
        <v>158</v>
      </c>
      <c r="D37" s="28" t="s">
        <v>144</v>
      </c>
      <c r="E37" s="6">
        <v>43928</v>
      </c>
      <c r="F37" s="28" t="s">
        <v>145</v>
      </c>
      <c r="G37" s="28">
        <v>15</v>
      </c>
    </row>
    <row r="38" spans="1:7" x14ac:dyDescent="0.25">
      <c r="A38" s="28">
        <f>VLOOKUP(C38,'Legacy Location Lookups'!$A$1:$C$42, 2, FALSE)</f>
        <v>108</v>
      </c>
      <c r="B38" s="28" t="s">
        <v>91</v>
      </c>
      <c r="C38" s="28" t="s">
        <v>158</v>
      </c>
      <c r="D38" s="28" t="s">
        <v>144</v>
      </c>
      <c r="E38" s="6">
        <v>43929</v>
      </c>
      <c r="F38" s="28" t="s">
        <v>159</v>
      </c>
      <c r="G38" s="28">
        <v>3</v>
      </c>
    </row>
    <row r="39" spans="1:7" x14ac:dyDescent="0.25">
      <c r="A39" s="28">
        <f>VLOOKUP(C39,'Legacy Location Lookups'!$A$1:$C$42, 2, FALSE)</f>
        <v>108</v>
      </c>
      <c r="B39" s="28" t="s">
        <v>91</v>
      </c>
      <c r="C39" s="28" t="s">
        <v>158</v>
      </c>
      <c r="D39" s="28" t="s">
        <v>144</v>
      </c>
      <c r="E39" s="6">
        <v>43929</v>
      </c>
      <c r="F39" s="28" t="s">
        <v>145</v>
      </c>
      <c r="G39" s="28">
        <v>40</v>
      </c>
    </row>
    <row r="40" spans="1:7" x14ac:dyDescent="0.25">
      <c r="A40" s="28">
        <f>VLOOKUP(C40,'Legacy Location Lookups'!$A$1:$C$42, 2, FALSE)</f>
        <v>108</v>
      </c>
      <c r="B40" s="28" t="s">
        <v>91</v>
      </c>
      <c r="C40" s="28" t="s">
        <v>158</v>
      </c>
      <c r="D40" s="28" t="s">
        <v>144</v>
      </c>
      <c r="E40" s="6">
        <v>43929</v>
      </c>
      <c r="F40" s="28" t="s">
        <v>160</v>
      </c>
      <c r="G40" s="28">
        <v>4</v>
      </c>
    </row>
    <row r="41" spans="1:7" x14ac:dyDescent="0.25">
      <c r="A41" s="28">
        <f>VLOOKUP(C41,'Legacy Location Lookups'!$A$1:$C$42, 2, FALSE)</f>
        <v>108</v>
      </c>
      <c r="B41" s="28" t="s">
        <v>91</v>
      </c>
      <c r="C41" s="28" t="s">
        <v>158</v>
      </c>
      <c r="D41" s="28" t="s">
        <v>147</v>
      </c>
      <c r="E41" s="6">
        <v>43929</v>
      </c>
      <c r="F41" s="28" t="s">
        <v>147</v>
      </c>
      <c r="G41" s="28">
        <v>5</v>
      </c>
    </row>
    <row r="42" spans="1:7" x14ac:dyDescent="0.25">
      <c r="A42" s="28">
        <f>VLOOKUP(C42,'Legacy Location Lookups'!$A$1:$C$42, 2, FALSE)</f>
        <v>108</v>
      </c>
      <c r="B42" s="28" t="s">
        <v>91</v>
      </c>
      <c r="C42" s="28" t="s">
        <v>158</v>
      </c>
      <c r="D42" s="28" t="s">
        <v>144</v>
      </c>
      <c r="E42" s="6">
        <v>43930</v>
      </c>
      <c r="F42" s="28" t="s">
        <v>159</v>
      </c>
      <c r="G42" s="28">
        <v>1</v>
      </c>
    </row>
    <row r="43" spans="1:7" x14ac:dyDescent="0.25">
      <c r="A43" s="28">
        <f>VLOOKUP(C43,'Legacy Location Lookups'!$A$1:$C$42, 2, FALSE)</f>
        <v>108</v>
      </c>
      <c r="B43" s="28" t="s">
        <v>91</v>
      </c>
      <c r="C43" s="28" t="s">
        <v>158</v>
      </c>
      <c r="D43" s="28" t="s">
        <v>144</v>
      </c>
      <c r="E43" s="6">
        <v>43930</v>
      </c>
      <c r="F43" s="28" t="s">
        <v>145</v>
      </c>
      <c r="G43" s="28">
        <v>21</v>
      </c>
    </row>
    <row r="44" spans="1:7" x14ac:dyDescent="0.25">
      <c r="A44" s="28">
        <f>VLOOKUP(C44,'Legacy Location Lookups'!$A$1:$C$42, 2, FALSE)</f>
        <v>108</v>
      </c>
      <c r="B44" s="28" t="s">
        <v>91</v>
      </c>
      <c r="C44" s="28" t="s">
        <v>158</v>
      </c>
      <c r="D44" s="28" t="s">
        <v>147</v>
      </c>
      <c r="E44" s="6">
        <v>43931</v>
      </c>
      <c r="F44" s="28" t="s">
        <v>147</v>
      </c>
      <c r="G44" s="28">
        <v>2</v>
      </c>
    </row>
    <row r="45" spans="1:7" x14ac:dyDescent="0.25">
      <c r="A45" s="28">
        <f>VLOOKUP(C45,'Legacy Location Lookups'!$A$1:$C$42, 2, FALSE)</f>
        <v>108</v>
      </c>
      <c r="B45" s="28" t="s">
        <v>91</v>
      </c>
      <c r="C45" s="28" t="s">
        <v>158</v>
      </c>
      <c r="D45" s="28" t="s">
        <v>144</v>
      </c>
      <c r="E45" s="6">
        <v>43934</v>
      </c>
      <c r="F45" s="28" t="s">
        <v>145</v>
      </c>
      <c r="G45" s="28">
        <v>21</v>
      </c>
    </row>
    <row r="46" spans="1:7" x14ac:dyDescent="0.25">
      <c r="A46" s="28">
        <f>VLOOKUP(C46,'Legacy Location Lookups'!$A$1:$C$42, 2, FALSE)</f>
        <v>108</v>
      </c>
      <c r="B46" s="28" t="s">
        <v>91</v>
      </c>
      <c r="C46" s="28" t="s">
        <v>158</v>
      </c>
      <c r="D46" s="28" t="s">
        <v>144</v>
      </c>
      <c r="E46" s="6">
        <v>43934</v>
      </c>
      <c r="F46" s="28" t="s">
        <v>160</v>
      </c>
      <c r="G46" s="28">
        <v>2</v>
      </c>
    </row>
    <row r="47" spans="1:7" x14ac:dyDescent="0.25">
      <c r="A47" s="28">
        <f>VLOOKUP(C47,'Legacy Location Lookups'!$A$1:$C$42, 2, FALSE)</f>
        <v>108</v>
      </c>
      <c r="B47" s="28" t="s">
        <v>91</v>
      </c>
      <c r="C47" s="28" t="s">
        <v>158</v>
      </c>
      <c r="D47" s="28" t="s">
        <v>147</v>
      </c>
      <c r="E47" s="6">
        <v>43934</v>
      </c>
      <c r="F47" s="28" t="s">
        <v>147</v>
      </c>
      <c r="G47" s="28">
        <v>15</v>
      </c>
    </row>
    <row r="48" spans="1:7" x14ac:dyDescent="0.25">
      <c r="A48" s="28">
        <f>VLOOKUP(C48,'Legacy Location Lookups'!$A$1:$C$42, 2, FALSE)</f>
        <v>108</v>
      </c>
      <c r="B48" s="28" t="s">
        <v>91</v>
      </c>
      <c r="C48" s="28" t="s">
        <v>158</v>
      </c>
      <c r="D48" s="28" t="s">
        <v>144</v>
      </c>
      <c r="E48" s="6">
        <v>43935</v>
      </c>
      <c r="F48" s="28" t="s">
        <v>145</v>
      </c>
      <c r="G48" s="28">
        <v>20</v>
      </c>
    </row>
    <row r="49" spans="1:7" x14ac:dyDescent="0.25">
      <c r="A49" s="28">
        <f>VLOOKUP(C49,'Legacy Location Lookups'!$A$1:$C$42, 2, FALSE)</f>
        <v>108</v>
      </c>
      <c r="B49" s="28" t="s">
        <v>91</v>
      </c>
      <c r="C49" s="28" t="s">
        <v>158</v>
      </c>
      <c r="D49" s="28" t="s">
        <v>144</v>
      </c>
      <c r="E49" s="6">
        <v>43935</v>
      </c>
      <c r="F49" s="28" t="s">
        <v>160</v>
      </c>
      <c r="G49" s="28">
        <v>1</v>
      </c>
    </row>
    <row r="50" spans="1:7" x14ac:dyDescent="0.25">
      <c r="A50" s="28">
        <f>VLOOKUP(C50,'Legacy Location Lookups'!$A$1:$C$42, 2, FALSE)</f>
        <v>108</v>
      </c>
      <c r="B50" s="28" t="s">
        <v>91</v>
      </c>
      <c r="C50" s="28" t="s">
        <v>158</v>
      </c>
      <c r="D50" s="28" t="s">
        <v>147</v>
      </c>
      <c r="E50" s="6">
        <v>43935</v>
      </c>
      <c r="F50" s="28" t="s">
        <v>147</v>
      </c>
      <c r="G50" s="28">
        <v>1</v>
      </c>
    </row>
    <row r="51" spans="1:7" x14ac:dyDescent="0.25">
      <c r="A51" s="28">
        <f>VLOOKUP(C51,'Legacy Location Lookups'!$A$1:$C$42, 2, FALSE)</f>
        <v>112</v>
      </c>
      <c r="B51" s="28" t="s">
        <v>91</v>
      </c>
      <c r="C51" s="28" t="s">
        <v>161</v>
      </c>
      <c r="D51" s="28" t="s">
        <v>144</v>
      </c>
      <c r="E51" s="6">
        <v>43920</v>
      </c>
      <c r="F51" s="28" t="s">
        <v>145</v>
      </c>
      <c r="G51" s="28">
        <v>9</v>
      </c>
    </row>
    <row r="52" spans="1:7" x14ac:dyDescent="0.25">
      <c r="A52" s="28">
        <f>VLOOKUP(C52,'Legacy Location Lookups'!$A$1:$C$42, 2, FALSE)</f>
        <v>112</v>
      </c>
      <c r="B52" s="28" t="s">
        <v>91</v>
      </c>
      <c r="C52" s="28" t="s">
        <v>161</v>
      </c>
      <c r="D52" s="28" t="s">
        <v>144</v>
      </c>
      <c r="E52" s="6">
        <v>43921</v>
      </c>
      <c r="F52" s="28" t="s">
        <v>145</v>
      </c>
      <c r="G52" s="28">
        <v>6</v>
      </c>
    </row>
    <row r="53" spans="1:7" x14ac:dyDescent="0.25">
      <c r="A53" s="28">
        <f>VLOOKUP(C53,'Legacy Location Lookups'!$A$1:$C$42, 2, FALSE)</f>
        <v>112</v>
      </c>
      <c r="B53" s="28" t="s">
        <v>91</v>
      </c>
      <c r="C53" s="28" t="s">
        <v>161</v>
      </c>
      <c r="D53" s="28" t="s">
        <v>144</v>
      </c>
      <c r="E53" s="6">
        <v>43922</v>
      </c>
      <c r="F53" s="28" t="s">
        <v>145</v>
      </c>
      <c r="G53" s="28">
        <v>7</v>
      </c>
    </row>
    <row r="54" spans="1:7" x14ac:dyDescent="0.25">
      <c r="A54" s="28">
        <f>VLOOKUP(C54,'Legacy Location Lookups'!$A$1:$C$42, 2, FALSE)</f>
        <v>112</v>
      </c>
      <c r="B54" s="28" t="s">
        <v>91</v>
      </c>
      <c r="C54" s="28" t="s">
        <v>161</v>
      </c>
      <c r="D54" s="28" t="s">
        <v>144</v>
      </c>
      <c r="E54" s="6">
        <v>43923</v>
      </c>
      <c r="F54" s="28" t="s">
        <v>145</v>
      </c>
      <c r="G54" s="28">
        <v>3</v>
      </c>
    </row>
    <row r="55" spans="1:7" x14ac:dyDescent="0.25">
      <c r="A55" s="28">
        <f>VLOOKUP(C55,'Legacy Location Lookups'!$A$1:$C$42, 2, FALSE)</f>
        <v>112</v>
      </c>
      <c r="B55" s="28" t="s">
        <v>91</v>
      </c>
      <c r="C55" s="28" t="s">
        <v>161</v>
      </c>
      <c r="D55" s="28" t="s">
        <v>144</v>
      </c>
      <c r="E55" s="6">
        <v>43924</v>
      </c>
      <c r="F55" s="28" t="s">
        <v>145</v>
      </c>
      <c r="G55" s="28">
        <v>6</v>
      </c>
    </row>
    <row r="56" spans="1:7" x14ac:dyDescent="0.25">
      <c r="A56" s="28">
        <f>VLOOKUP(C56,'Legacy Location Lookups'!$A$1:$C$42, 2, FALSE)</f>
        <v>112</v>
      </c>
      <c r="B56" s="28" t="s">
        <v>91</v>
      </c>
      <c r="C56" s="28" t="s">
        <v>161</v>
      </c>
      <c r="D56" s="28" t="s">
        <v>144</v>
      </c>
      <c r="E56" s="6">
        <v>43925</v>
      </c>
      <c r="F56" s="28" t="s">
        <v>145</v>
      </c>
      <c r="G56" s="28">
        <v>6</v>
      </c>
    </row>
    <row r="57" spans="1:7" x14ac:dyDescent="0.25">
      <c r="A57" s="28">
        <f>VLOOKUP(C57,'Legacy Location Lookups'!$A$1:$C$42, 2, FALSE)</f>
        <v>112</v>
      </c>
      <c r="B57" s="28" t="s">
        <v>91</v>
      </c>
      <c r="C57" s="28" t="s">
        <v>161</v>
      </c>
      <c r="D57" s="28" t="s">
        <v>144</v>
      </c>
      <c r="E57" s="6">
        <v>43927</v>
      </c>
      <c r="F57" s="28" t="s">
        <v>145</v>
      </c>
      <c r="G57" s="28">
        <v>7</v>
      </c>
    </row>
    <row r="58" spans="1:7" x14ac:dyDescent="0.25">
      <c r="A58" s="28">
        <f>VLOOKUP(C58,'Legacy Location Lookups'!$A$1:$C$42, 2, FALSE)</f>
        <v>112</v>
      </c>
      <c r="B58" s="28" t="s">
        <v>91</v>
      </c>
      <c r="C58" s="28" t="s">
        <v>161</v>
      </c>
      <c r="D58" s="28" t="s">
        <v>147</v>
      </c>
      <c r="E58" s="6">
        <v>43927</v>
      </c>
      <c r="F58" s="28" t="s">
        <v>147</v>
      </c>
      <c r="G58" s="28">
        <v>2</v>
      </c>
    </row>
    <row r="59" spans="1:7" x14ac:dyDescent="0.25">
      <c r="A59" s="28">
        <f>VLOOKUP(C59,'Legacy Location Lookups'!$A$1:$C$42, 2, FALSE)</f>
        <v>112</v>
      </c>
      <c r="B59" s="28" t="s">
        <v>91</v>
      </c>
      <c r="C59" s="28" t="s">
        <v>161</v>
      </c>
      <c r="D59" s="28" t="s">
        <v>144</v>
      </c>
      <c r="E59" s="6">
        <v>43928</v>
      </c>
      <c r="F59" s="28" t="s">
        <v>145</v>
      </c>
      <c r="G59" s="28">
        <v>12</v>
      </c>
    </row>
    <row r="60" spans="1:7" x14ac:dyDescent="0.25">
      <c r="A60" s="28">
        <f>VLOOKUP(C60,'Legacy Location Lookups'!$A$1:$C$42, 2, FALSE)</f>
        <v>112</v>
      </c>
      <c r="B60" s="28" t="s">
        <v>91</v>
      </c>
      <c r="C60" s="28" t="s">
        <v>161</v>
      </c>
      <c r="D60" s="28" t="s">
        <v>147</v>
      </c>
      <c r="E60" s="6">
        <v>43929</v>
      </c>
      <c r="F60" s="28" t="s">
        <v>147</v>
      </c>
      <c r="G60" s="28">
        <v>4</v>
      </c>
    </row>
    <row r="61" spans="1:7" x14ac:dyDescent="0.25">
      <c r="A61" s="28">
        <f>VLOOKUP(C61,'Legacy Location Lookups'!$A$1:$C$42, 2, FALSE)</f>
        <v>112</v>
      </c>
      <c r="B61" s="28" t="s">
        <v>91</v>
      </c>
      <c r="C61" s="28" t="s">
        <v>161</v>
      </c>
      <c r="D61" s="28" t="s">
        <v>144</v>
      </c>
      <c r="E61" s="6">
        <v>43930</v>
      </c>
      <c r="F61" s="28" t="s">
        <v>145</v>
      </c>
      <c r="G61" s="28">
        <v>1</v>
      </c>
    </row>
    <row r="62" spans="1:7" x14ac:dyDescent="0.25">
      <c r="A62" s="28">
        <f>VLOOKUP(C62,'Legacy Location Lookups'!$A$1:$C$42, 2, FALSE)</f>
        <v>112</v>
      </c>
      <c r="B62" s="28" t="s">
        <v>91</v>
      </c>
      <c r="C62" s="28" t="s">
        <v>161</v>
      </c>
      <c r="D62" s="28" t="s">
        <v>147</v>
      </c>
      <c r="E62" s="6">
        <v>43930</v>
      </c>
      <c r="F62" s="28" t="s">
        <v>147</v>
      </c>
      <c r="G62" s="28">
        <v>1</v>
      </c>
    </row>
    <row r="63" spans="1:7" x14ac:dyDescent="0.25">
      <c r="A63" s="28">
        <f>VLOOKUP(C63,'Legacy Location Lookups'!$A$1:$C$42, 2, FALSE)</f>
        <v>112</v>
      </c>
      <c r="B63" s="28" t="s">
        <v>91</v>
      </c>
      <c r="C63" s="28" t="s">
        <v>161</v>
      </c>
      <c r="D63" s="28" t="s">
        <v>147</v>
      </c>
      <c r="E63" s="6">
        <v>43931</v>
      </c>
      <c r="F63" s="28" t="s">
        <v>147</v>
      </c>
      <c r="G63" s="28">
        <v>1</v>
      </c>
    </row>
    <row r="64" spans="1:7" x14ac:dyDescent="0.25">
      <c r="A64" s="28">
        <f>VLOOKUP(C64,'Legacy Location Lookups'!$A$1:$C$42, 2, FALSE)</f>
        <v>112</v>
      </c>
      <c r="B64" s="28" t="s">
        <v>91</v>
      </c>
      <c r="C64" s="28" t="s">
        <v>161</v>
      </c>
      <c r="D64" s="28" t="s">
        <v>144</v>
      </c>
      <c r="E64" s="6">
        <v>43934</v>
      </c>
      <c r="F64" s="28" t="s">
        <v>145</v>
      </c>
      <c r="G64" s="28">
        <v>15</v>
      </c>
    </row>
    <row r="65" spans="1:7" x14ac:dyDescent="0.25">
      <c r="A65" s="28">
        <f>VLOOKUP(C65,'Legacy Location Lookups'!$A$1:$C$42, 2, FALSE)</f>
        <v>112</v>
      </c>
      <c r="B65" s="28" t="s">
        <v>91</v>
      </c>
      <c r="C65" s="28" t="s">
        <v>161</v>
      </c>
      <c r="D65" s="28" t="s">
        <v>147</v>
      </c>
      <c r="E65" s="6">
        <v>43934</v>
      </c>
      <c r="F65" s="28" t="s">
        <v>147</v>
      </c>
      <c r="G65" s="28">
        <v>5</v>
      </c>
    </row>
    <row r="66" spans="1:7" x14ac:dyDescent="0.25">
      <c r="A66" s="28">
        <f>VLOOKUP(C66,'Legacy Location Lookups'!$A$1:$C$42, 2, FALSE)</f>
        <v>112</v>
      </c>
      <c r="B66" s="28" t="s">
        <v>91</v>
      </c>
      <c r="C66" s="28" t="s">
        <v>161</v>
      </c>
      <c r="D66" s="28" t="s">
        <v>147</v>
      </c>
      <c r="E66" s="6">
        <v>43935</v>
      </c>
      <c r="F66" s="28" t="s">
        <v>147</v>
      </c>
      <c r="G66" s="28">
        <v>1</v>
      </c>
    </row>
    <row r="67" spans="1:7" x14ac:dyDescent="0.25">
      <c r="A67" s="28">
        <f>VLOOKUP(C67,'Legacy Location Lookups'!$A$1:$C$42, 2, FALSE)</f>
        <v>115</v>
      </c>
      <c r="B67" s="28" t="s">
        <v>91</v>
      </c>
      <c r="C67" s="28" t="s">
        <v>162</v>
      </c>
      <c r="D67" s="28" t="s">
        <v>147</v>
      </c>
      <c r="E67" s="6">
        <v>43931</v>
      </c>
      <c r="F67" s="28" t="s">
        <v>147</v>
      </c>
      <c r="G67" s="28">
        <v>3</v>
      </c>
    </row>
    <row r="68" spans="1:7" x14ac:dyDescent="0.25">
      <c r="A68" s="28">
        <f>VLOOKUP(C68,'Legacy Location Lookups'!$A$1:$C$42, 2, FALSE)</f>
        <v>109</v>
      </c>
      <c r="B68" s="28" t="s">
        <v>91</v>
      </c>
      <c r="C68" s="28" t="s">
        <v>163</v>
      </c>
      <c r="D68" s="28" t="s">
        <v>144</v>
      </c>
      <c r="E68" s="6">
        <v>43924</v>
      </c>
      <c r="F68" s="28" t="s">
        <v>145</v>
      </c>
      <c r="G68" s="28">
        <v>7</v>
      </c>
    </row>
    <row r="69" spans="1:7" x14ac:dyDescent="0.25">
      <c r="A69" s="28">
        <f>VLOOKUP(C69,'Legacy Location Lookups'!$A$1:$C$42, 2, FALSE)</f>
        <v>109</v>
      </c>
      <c r="B69" s="28" t="s">
        <v>91</v>
      </c>
      <c r="C69" s="28" t="s">
        <v>163</v>
      </c>
      <c r="D69" s="28" t="s">
        <v>147</v>
      </c>
      <c r="E69" s="6">
        <v>43924</v>
      </c>
      <c r="F69" s="28" t="s">
        <v>147</v>
      </c>
      <c r="G69" s="28">
        <v>7</v>
      </c>
    </row>
    <row r="70" spans="1:7" x14ac:dyDescent="0.25">
      <c r="A70" s="28">
        <f>VLOOKUP(C70,'Legacy Location Lookups'!$A$1:$C$42, 2, FALSE)</f>
        <v>110</v>
      </c>
      <c r="B70" s="28" t="s">
        <v>91</v>
      </c>
      <c r="C70" s="28" t="s">
        <v>96</v>
      </c>
      <c r="D70" s="28" t="s">
        <v>144</v>
      </c>
      <c r="E70" s="6">
        <v>43920</v>
      </c>
      <c r="F70" s="28" t="s">
        <v>145</v>
      </c>
      <c r="G70" s="28">
        <v>8</v>
      </c>
    </row>
    <row r="71" spans="1:7" x14ac:dyDescent="0.25">
      <c r="A71" s="28">
        <f>VLOOKUP(C71,'Legacy Location Lookups'!$A$1:$C$42, 2, FALSE)</f>
        <v>110</v>
      </c>
      <c r="B71" s="28" t="s">
        <v>91</v>
      </c>
      <c r="C71" s="28" t="s">
        <v>96</v>
      </c>
      <c r="D71" s="28" t="s">
        <v>144</v>
      </c>
      <c r="E71" s="6">
        <v>43922</v>
      </c>
      <c r="F71" s="28" t="s">
        <v>145</v>
      </c>
      <c r="G71" s="28">
        <v>9</v>
      </c>
    </row>
    <row r="72" spans="1:7" x14ac:dyDescent="0.25">
      <c r="A72" s="28">
        <f>VLOOKUP(C72,'Legacy Location Lookups'!$A$1:$C$42, 2, FALSE)</f>
        <v>110</v>
      </c>
      <c r="B72" s="28" t="s">
        <v>91</v>
      </c>
      <c r="C72" s="28" t="s">
        <v>96</v>
      </c>
      <c r="D72" s="28" t="s">
        <v>144</v>
      </c>
      <c r="E72" s="6">
        <v>43923</v>
      </c>
      <c r="F72" s="28" t="s">
        <v>159</v>
      </c>
      <c r="G72" s="28">
        <v>1</v>
      </c>
    </row>
    <row r="73" spans="1:7" x14ac:dyDescent="0.25">
      <c r="A73" s="28">
        <f>VLOOKUP(C73,'Legacy Location Lookups'!$A$1:$C$42, 2, FALSE)</f>
        <v>110</v>
      </c>
      <c r="B73" s="28" t="s">
        <v>91</v>
      </c>
      <c r="C73" s="28" t="s">
        <v>96</v>
      </c>
      <c r="D73" s="28" t="s">
        <v>144</v>
      </c>
      <c r="E73" s="6">
        <v>43923</v>
      </c>
      <c r="F73" s="28" t="s">
        <v>145</v>
      </c>
      <c r="G73" s="28">
        <v>22</v>
      </c>
    </row>
    <row r="74" spans="1:7" x14ac:dyDescent="0.25">
      <c r="A74" s="28">
        <f>VLOOKUP(C74,'Legacy Location Lookups'!$A$1:$C$42, 2, FALSE)</f>
        <v>110</v>
      </c>
      <c r="B74" s="28" t="s">
        <v>91</v>
      </c>
      <c r="C74" s="28" t="s">
        <v>96</v>
      </c>
      <c r="D74" s="28" t="s">
        <v>144</v>
      </c>
      <c r="E74" s="6">
        <v>43923</v>
      </c>
      <c r="F74" s="28" t="s">
        <v>160</v>
      </c>
      <c r="G74" s="28">
        <v>1</v>
      </c>
    </row>
    <row r="75" spans="1:7" x14ac:dyDescent="0.25">
      <c r="A75" s="28">
        <f>VLOOKUP(C75,'Legacy Location Lookups'!$A$1:$C$42, 2, FALSE)</f>
        <v>110</v>
      </c>
      <c r="B75" s="28" t="s">
        <v>91</v>
      </c>
      <c r="C75" s="28" t="s">
        <v>96</v>
      </c>
      <c r="D75" s="28" t="s">
        <v>147</v>
      </c>
      <c r="E75" s="6">
        <v>43923</v>
      </c>
      <c r="F75" s="28" t="s">
        <v>147</v>
      </c>
      <c r="G75" s="28">
        <v>1</v>
      </c>
    </row>
    <row r="76" spans="1:7" x14ac:dyDescent="0.25">
      <c r="A76" s="28">
        <f>VLOOKUP(C76,'Legacy Location Lookups'!$A$1:$C$42, 2, FALSE)</f>
        <v>110</v>
      </c>
      <c r="B76" s="28" t="s">
        <v>91</v>
      </c>
      <c r="C76" s="28" t="s">
        <v>96</v>
      </c>
      <c r="D76" s="28" t="s">
        <v>144</v>
      </c>
      <c r="E76" s="6">
        <v>43924</v>
      </c>
      <c r="F76" s="28" t="s">
        <v>145</v>
      </c>
      <c r="G76" s="28">
        <v>4</v>
      </c>
    </row>
    <row r="77" spans="1:7" x14ac:dyDescent="0.25">
      <c r="A77" s="28">
        <f>VLOOKUP(C77,'Legacy Location Lookups'!$A$1:$C$42, 2, FALSE)</f>
        <v>110</v>
      </c>
      <c r="B77" s="28" t="s">
        <v>91</v>
      </c>
      <c r="C77" s="28" t="s">
        <v>96</v>
      </c>
      <c r="D77" s="28" t="s">
        <v>147</v>
      </c>
      <c r="E77" s="6">
        <v>43925</v>
      </c>
      <c r="F77" s="28" t="s">
        <v>147</v>
      </c>
      <c r="G77" s="28">
        <v>1</v>
      </c>
    </row>
    <row r="78" spans="1:7" x14ac:dyDescent="0.25">
      <c r="A78" s="28">
        <f>VLOOKUP(C78,'Legacy Location Lookups'!$A$1:$C$42, 2, FALSE)</f>
        <v>110</v>
      </c>
      <c r="B78" s="28" t="s">
        <v>91</v>
      </c>
      <c r="C78" s="28" t="s">
        <v>96</v>
      </c>
      <c r="D78" s="28" t="s">
        <v>144</v>
      </c>
      <c r="E78" s="6">
        <v>43927</v>
      </c>
      <c r="F78" s="28" t="s">
        <v>145</v>
      </c>
      <c r="G78" s="28">
        <v>12</v>
      </c>
    </row>
    <row r="79" spans="1:7" x14ac:dyDescent="0.25">
      <c r="A79" s="28">
        <f>VLOOKUP(C79,'Legacy Location Lookups'!$A$1:$C$42, 2, FALSE)</f>
        <v>110</v>
      </c>
      <c r="B79" s="28" t="s">
        <v>91</v>
      </c>
      <c r="C79" s="28" t="s">
        <v>96</v>
      </c>
      <c r="D79" s="28" t="s">
        <v>144</v>
      </c>
      <c r="E79" s="6">
        <v>43927</v>
      </c>
      <c r="F79" s="28" t="s">
        <v>160</v>
      </c>
      <c r="G79" s="28">
        <v>1</v>
      </c>
    </row>
    <row r="80" spans="1:7" x14ac:dyDescent="0.25">
      <c r="A80" s="28">
        <f>VLOOKUP(C80,'Legacy Location Lookups'!$A$1:$C$42, 2, FALSE)</f>
        <v>110</v>
      </c>
      <c r="B80" s="28" t="s">
        <v>91</v>
      </c>
      <c r="C80" s="28" t="s">
        <v>96</v>
      </c>
      <c r="D80" s="28" t="s">
        <v>147</v>
      </c>
      <c r="E80" s="6">
        <v>43928</v>
      </c>
      <c r="F80" s="28" t="s">
        <v>147</v>
      </c>
      <c r="G80" s="28">
        <v>8</v>
      </c>
    </row>
    <row r="81" spans="1:7" x14ac:dyDescent="0.25">
      <c r="A81" s="28">
        <f>VLOOKUP(C81,'Legacy Location Lookups'!$A$1:$C$42, 2, FALSE)</f>
        <v>110</v>
      </c>
      <c r="B81" s="28" t="s">
        <v>91</v>
      </c>
      <c r="C81" s="28" t="s">
        <v>96</v>
      </c>
      <c r="D81" s="28" t="s">
        <v>144</v>
      </c>
      <c r="E81" s="6">
        <v>43929</v>
      </c>
      <c r="F81" s="28" t="s">
        <v>145</v>
      </c>
      <c r="G81" s="28">
        <v>8</v>
      </c>
    </row>
    <row r="82" spans="1:7" x14ac:dyDescent="0.25">
      <c r="A82" s="28">
        <f>VLOOKUP(C82,'Legacy Location Lookups'!$A$1:$C$42, 2, FALSE)</f>
        <v>110</v>
      </c>
      <c r="B82" s="28" t="s">
        <v>91</v>
      </c>
      <c r="C82" s="28" t="s">
        <v>96</v>
      </c>
      <c r="D82" s="28" t="s">
        <v>144</v>
      </c>
      <c r="E82" s="6">
        <v>43930</v>
      </c>
      <c r="F82" s="28" t="s">
        <v>159</v>
      </c>
      <c r="G82" s="28">
        <v>1</v>
      </c>
    </row>
    <row r="83" spans="1:7" x14ac:dyDescent="0.25">
      <c r="A83" s="28">
        <f>VLOOKUP(C83,'Legacy Location Lookups'!$A$1:$C$42, 2, FALSE)</f>
        <v>110</v>
      </c>
      <c r="B83" s="28" t="s">
        <v>91</v>
      </c>
      <c r="C83" s="28" t="s">
        <v>96</v>
      </c>
      <c r="D83" s="28" t="s">
        <v>144</v>
      </c>
      <c r="E83" s="6">
        <v>43930</v>
      </c>
      <c r="F83" s="28" t="s">
        <v>145</v>
      </c>
      <c r="G83" s="28">
        <v>20</v>
      </c>
    </row>
    <row r="84" spans="1:7" x14ac:dyDescent="0.25">
      <c r="A84" s="28">
        <f>VLOOKUP(C84,'Legacy Location Lookups'!$A$1:$C$42, 2, FALSE)</f>
        <v>110</v>
      </c>
      <c r="B84" s="28" t="s">
        <v>91</v>
      </c>
      <c r="C84" s="28" t="s">
        <v>96</v>
      </c>
      <c r="D84" s="28" t="s">
        <v>144</v>
      </c>
      <c r="E84" s="6">
        <v>43930</v>
      </c>
      <c r="F84" s="28" t="s">
        <v>160</v>
      </c>
      <c r="G84" s="28">
        <v>5</v>
      </c>
    </row>
    <row r="85" spans="1:7" x14ac:dyDescent="0.25">
      <c r="A85" s="28">
        <f>VLOOKUP(C85,'Legacy Location Lookups'!$A$1:$C$42, 2, FALSE)</f>
        <v>110</v>
      </c>
      <c r="B85" s="28" t="s">
        <v>91</v>
      </c>
      <c r="C85" s="28" t="s">
        <v>96</v>
      </c>
      <c r="D85" s="28" t="s">
        <v>147</v>
      </c>
      <c r="E85" s="6">
        <v>43930</v>
      </c>
      <c r="F85" s="28" t="s">
        <v>147</v>
      </c>
      <c r="G85" s="28">
        <v>4</v>
      </c>
    </row>
    <row r="86" spans="1:7" x14ac:dyDescent="0.25">
      <c r="A86" s="28">
        <f>VLOOKUP(C86,'Legacy Location Lookups'!$A$1:$C$42, 2, FALSE)</f>
        <v>110</v>
      </c>
      <c r="B86" s="28" t="s">
        <v>91</v>
      </c>
      <c r="C86" s="28" t="s">
        <v>96</v>
      </c>
      <c r="D86" s="28" t="s">
        <v>147</v>
      </c>
      <c r="E86" s="6">
        <v>43931</v>
      </c>
      <c r="F86" s="28" t="s">
        <v>147</v>
      </c>
      <c r="G86" s="28">
        <v>1</v>
      </c>
    </row>
    <row r="87" spans="1:7" x14ac:dyDescent="0.25">
      <c r="A87" s="28">
        <f>VLOOKUP(C87,'Legacy Location Lookups'!$A$1:$C$42, 2, FALSE)</f>
        <v>110</v>
      </c>
      <c r="B87" s="28" t="s">
        <v>91</v>
      </c>
      <c r="C87" s="28" t="s">
        <v>96</v>
      </c>
      <c r="D87" s="28" t="s">
        <v>147</v>
      </c>
      <c r="E87" s="6">
        <v>43935</v>
      </c>
      <c r="F87" s="28" t="s">
        <v>147</v>
      </c>
      <c r="G87" s="28">
        <v>1</v>
      </c>
    </row>
    <row r="88" spans="1:7" x14ac:dyDescent="0.25">
      <c r="A88" s="28">
        <f>VLOOKUP(C88,'Legacy Location Lookups'!$A$1:$C$42, 2, FALSE)</f>
        <v>117</v>
      </c>
      <c r="B88" s="28" t="s">
        <v>91</v>
      </c>
      <c r="C88" s="28" t="s">
        <v>164</v>
      </c>
      <c r="D88" s="28" t="s">
        <v>144</v>
      </c>
      <c r="E88" s="6">
        <v>43920</v>
      </c>
      <c r="F88" s="28" t="s">
        <v>159</v>
      </c>
      <c r="G88" s="28">
        <v>1</v>
      </c>
    </row>
    <row r="89" spans="1:7" x14ac:dyDescent="0.25">
      <c r="A89" s="28">
        <f>VLOOKUP(C89,'Legacy Location Lookups'!$A$1:$C$42, 2, FALSE)</f>
        <v>117</v>
      </c>
      <c r="B89" s="28" t="s">
        <v>91</v>
      </c>
      <c r="C89" s="28" t="s">
        <v>164</v>
      </c>
      <c r="D89" s="28" t="s">
        <v>144</v>
      </c>
      <c r="E89" s="6">
        <v>43920</v>
      </c>
      <c r="F89" s="28" t="s">
        <v>145</v>
      </c>
      <c r="G89" s="28">
        <v>17</v>
      </c>
    </row>
    <row r="90" spans="1:7" x14ac:dyDescent="0.25">
      <c r="A90" s="28">
        <f>VLOOKUP(C90,'Legacy Location Lookups'!$A$1:$C$42, 2, FALSE)</f>
        <v>117</v>
      </c>
      <c r="B90" s="28" t="s">
        <v>91</v>
      </c>
      <c r="C90" s="28" t="s">
        <v>164</v>
      </c>
      <c r="D90" s="28" t="s">
        <v>144</v>
      </c>
      <c r="E90" s="6">
        <v>43922</v>
      </c>
      <c r="F90" s="28" t="s">
        <v>145</v>
      </c>
      <c r="G90" s="28">
        <v>9</v>
      </c>
    </row>
    <row r="91" spans="1:7" x14ac:dyDescent="0.25">
      <c r="A91" s="28">
        <f>VLOOKUP(C91,'Legacy Location Lookups'!$A$1:$C$42, 2, FALSE)</f>
        <v>117</v>
      </c>
      <c r="B91" s="28" t="s">
        <v>91</v>
      </c>
      <c r="C91" s="28" t="s">
        <v>164</v>
      </c>
      <c r="D91" s="28" t="s">
        <v>144</v>
      </c>
      <c r="E91" s="6">
        <v>43927</v>
      </c>
      <c r="F91" s="28" t="s">
        <v>145</v>
      </c>
      <c r="G91" s="28">
        <v>11</v>
      </c>
    </row>
    <row r="92" spans="1:7" x14ac:dyDescent="0.25">
      <c r="A92" s="28">
        <f>VLOOKUP(C92,'Legacy Location Lookups'!$A$1:$C$42, 2, FALSE)</f>
        <v>117</v>
      </c>
      <c r="B92" s="28" t="s">
        <v>91</v>
      </c>
      <c r="C92" s="28" t="s">
        <v>164</v>
      </c>
      <c r="D92" s="28" t="s">
        <v>147</v>
      </c>
      <c r="E92" s="6">
        <v>43927</v>
      </c>
      <c r="F92" s="28" t="s">
        <v>147</v>
      </c>
      <c r="G92" s="28">
        <v>1</v>
      </c>
    </row>
    <row r="93" spans="1:7" x14ac:dyDescent="0.25">
      <c r="A93" s="28">
        <f>VLOOKUP(C93,'Legacy Location Lookups'!$A$1:$C$42, 2, FALSE)</f>
        <v>117</v>
      </c>
      <c r="B93" s="28" t="s">
        <v>91</v>
      </c>
      <c r="C93" s="28" t="s">
        <v>164</v>
      </c>
      <c r="D93" s="28" t="s">
        <v>144</v>
      </c>
      <c r="E93" s="6">
        <v>43929</v>
      </c>
      <c r="F93" s="28" t="s">
        <v>145</v>
      </c>
      <c r="G93" s="28">
        <v>10</v>
      </c>
    </row>
    <row r="94" spans="1:7" x14ac:dyDescent="0.25">
      <c r="A94" s="28">
        <f>VLOOKUP(C94,'Legacy Location Lookups'!$A$1:$C$42, 2, FALSE)</f>
        <v>117</v>
      </c>
      <c r="B94" s="28" t="s">
        <v>91</v>
      </c>
      <c r="C94" s="28" t="s">
        <v>164</v>
      </c>
      <c r="D94" s="28" t="s">
        <v>144</v>
      </c>
      <c r="E94" s="6">
        <v>43934</v>
      </c>
      <c r="F94" s="28" t="s">
        <v>145</v>
      </c>
      <c r="G94" s="28">
        <v>9</v>
      </c>
    </row>
    <row r="95" spans="1:7" x14ac:dyDescent="0.25">
      <c r="A95" s="28">
        <f>VLOOKUP(C95,'Legacy Location Lookups'!$A$1:$C$42, 2, FALSE)</f>
        <v>117</v>
      </c>
      <c r="B95" s="28" t="s">
        <v>91</v>
      </c>
      <c r="C95" s="28" t="s">
        <v>164</v>
      </c>
      <c r="D95" s="28" t="s">
        <v>147</v>
      </c>
      <c r="E95" s="6">
        <v>43934</v>
      </c>
      <c r="F95" s="28" t="s">
        <v>147</v>
      </c>
      <c r="G95" s="28">
        <v>5</v>
      </c>
    </row>
    <row r="96" spans="1:7" x14ac:dyDescent="0.25">
      <c r="A96" s="28">
        <f>VLOOKUP(C96,'Legacy Location Lookups'!$A$1:$C$42, 2, FALSE)</f>
        <v>111</v>
      </c>
      <c r="B96" s="28" t="s">
        <v>91</v>
      </c>
      <c r="C96" s="28" t="s">
        <v>165</v>
      </c>
      <c r="D96" s="28" t="s">
        <v>144</v>
      </c>
      <c r="E96" s="6">
        <v>43920</v>
      </c>
      <c r="F96" s="28" t="s">
        <v>145</v>
      </c>
      <c r="G96" s="28">
        <v>15</v>
      </c>
    </row>
    <row r="97" spans="1:7" x14ac:dyDescent="0.25">
      <c r="A97" s="28">
        <f>VLOOKUP(C97,'Legacy Location Lookups'!$A$1:$C$42, 2, FALSE)</f>
        <v>111</v>
      </c>
      <c r="B97" s="28" t="s">
        <v>91</v>
      </c>
      <c r="C97" s="28" t="s">
        <v>165</v>
      </c>
      <c r="D97" s="28" t="s">
        <v>144</v>
      </c>
      <c r="E97" s="6">
        <v>43921</v>
      </c>
      <c r="F97" s="28" t="s">
        <v>145</v>
      </c>
      <c r="G97" s="28">
        <v>27</v>
      </c>
    </row>
    <row r="98" spans="1:7" x14ac:dyDescent="0.25">
      <c r="A98" s="28">
        <f>VLOOKUP(C98,'Legacy Location Lookups'!$A$1:$C$42, 2, FALSE)</f>
        <v>111</v>
      </c>
      <c r="B98" s="28" t="s">
        <v>91</v>
      </c>
      <c r="C98" s="28" t="s">
        <v>165</v>
      </c>
      <c r="D98" s="28" t="s">
        <v>144</v>
      </c>
      <c r="E98" s="6">
        <v>43923</v>
      </c>
      <c r="F98" s="28" t="s">
        <v>145</v>
      </c>
      <c r="G98" s="28">
        <v>16</v>
      </c>
    </row>
    <row r="99" spans="1:7" x14ac:dyDescent="0.25">
      <c r="A99" s="28">
        <f>VLOOKUP(C99,'Legacy Location Lookups'!$A$1:$C$42, 2, FALSE)</f>
        <v>111</v>
      </c>
      <c r="B99" s="28" t="s">
        <v>91</v>
      </c>
      <c r="C99" s="28" t="s">
        <v>165</v>
      </c>
      <c r="D99" s="28" t="s">
        <v>144</v>
      </c>
      <c r="E99" s="6">
        <v>43927</v>
      </c>
      <c r="F99" s="28" t="s">
        <v>145</v>
      </c>
      <c r="G99" s="28">
        <v>13</v>
      </c>
    </row>
    <row r="100" spans="1:7" x14ac:dyDescent="0.25">
      <c r="A100" s="28">
        <f>VLOOKUP(C100,'Legacy Location Lookups'!$A$1:$C$42, 2, FALSE)</f>
        <v>111</v>
      </c>
      <c r="B100" s="28" t="s">
        <v>91</v>
      </c>
      <c r="C100" s="28" t="s">
        <v>165</v>
      </c>
      <c r="D100" s="28" t="s">
        <v>144</v>
      </c>
      <c r="E100" s="6">
        <v>43928</v>
      </c>
      <c r="F100" s="28" t="s">
        <v>145</v>
      </c>
      <c r="G100" s="28">
        <v>16</v>
      </c>
    </row>
    <row r="101" spans="1:7" x14ac:dyDescent="0.25">
      <c r="A101" s="28">
        <f>VLOOKUP(C101,'Legacy Location Lookups'!$A$1:$C$42, 2, FALSE)</f>
        <v>111</v>
      </c>
      <c r="B101" s="28" t="s">
        <v>91</v>
      </c>
      <c r="C101" s="28" t="s">
        <v>165</v>
      </c>
      <c r="D101" s="28" t="s">
        <v>144</v>
      </c>
      <c r="E101" s="6">
        <v>43930</v>
      </c>
      <c r="F101" s="28" t="s">
        <v>145</v>
      </c>
      <c r="G101" s="28">
        <v>11</v>
      </c>
    </row>
    <row r="102" spans="1:7" x14ac:dyDescent="0.25">
      <c r="A102" s="28">
        <f>VLOOKUP(C102,'Legacy Location Lookups'!$A$1:$C$42, 2, FALSE)</f>
        <v>111</v>
      </c>
      <c r="B102" s="28" t="s">
        <v>91</v>
      </c>
      <c r="C102" s="28" t="s">
        <v>165</v>
      </c>
      <c r="D102" s="28" t="s">
        <v>144</v>
      </c>
      <c r="E102" s="6">
        <v>43931</v>
      </c>
      <c r="F102" s="28" t="s">
        <v>145</v>
      </c>
      <c r="G102" s="28">
        <v>24</v>
      </c>
    </row>
    <row r="103" spans="1:7" x14ac:dyDescent="0.25">
      <c r="A103" s="28">
        <f>VLOOKUP(C103,'Legacy Location Lookups'!$A$1:$C$42, 2, FALSE)</f>
        <v>111</v>
      </c>
      <c r="B103" s="28" t="s">
        <v>91</v>
      </c>
      <c r="C103" s="28" t="s">
        <v>165</v>
      </c>
      <c r="D103" s="28" t="s">
        <v>147</v>
      </c>
      <c r="E103" s="6">
        <v>43931</v>
      </c>
      <c r="F103" s="28" t="s">
        <v>147</v>
      </c>
      <c r="G103" s="28">
        <v>1</v>
      </c>
    </row>
    <row r="104" spans="1:7" x14ac:dyDescent="0.25">
      <c r="A104" s="28">
        <f>VLOOKUP(C104,'Legacy Location Lookups'!$A$1:$C$42, 2, FALSE)</f>
        <v>111</v>
      </c>
      <c r="B104" s="28" t="s">
        <v>91</v>
      </c>
      <c r="C104" s="28" t="s">
        <v>165</v>
      </c>
      <c r="D104" s="28" t="s">
        <v>144</v>
      </c>
      <c r="E104" s="6">
        <v>43934</v>
      </c>
      <c r="F104" s="28" t="s">
        <v>145</v>
      </c>
      <c r="G104" s="28">
        <v>13</v>
      </c>
    </row>
    <row r="105" spans="1:7" x14ac:dyDescent="0.25">
      <c r="A105" s="28">
        <f>VLOOKUP(C105,'Legacy Location Lookups'!$A$1:$C$42, 2, FALSE)</f>
        <v>111</v>
      </c>
      <c r="B105" s="28" t="s">
        <v>91</v>
      </c>
      <c r="C105" s="28" t="s">
        <v>165</v>
      </c>
      <c r="D105" s="28" t="s">
        <v>144</v>
      </c>
      <c r="E105" s="6">
        <v>43935</v>
      </c>
      <c r="F105" s="28" t="s">
        <v>145</v>
      </c>
      <c r="G105" s="28">
        <v>15</v>
      </c>
    </row>
    <row r="106" spans="1:7" x14ac:dyDescent="0.25">
      <c r="A106" s="28">
        <f>VLOOKUP(C106,'Legacy Location Lookups'!$A$1:$C$42, 2, FALSE)</f>
        <v>118</v>
      </c>
      <c r="B106" s="28" t="s">
        <v>91</v>
      </c>
      <c r="C106" s="28" t="s">
        <v>99</v>
      </c>
      <c r="D106" s="28" t="s">
        <v>144</v>
      </c>
      <c r="E106" s="6">
        <v>43934</v>
      </c>
      <c r="F106" s="28" t="s">
        <v>160</v>
      </c>
      <c r="G106" s="28">
        <v>1</v>
      </c>
    </row>
    <row r="107" spans="1:7" x14ac:dyDescent="0.25">
      <c r="A107" s="28">
        <f>VLOOKUP(C107,'Legacy Location Lookups'!$A$1:$C$42, 2, FALSE)</f>
        <v>116</v>
      </c>
      <c r="B107" s="28" t="s">
        <v>91</v>
      </c>
      <c r="C107" s="28" t="s">
        <v>101</v>
      </c>
      <c r="D107" s="28" t="s">
        <v>144</v>
      </c>
      <c r="E107" s="6">
        <v>43920</v>
      </c>
      <c r="F107" s="28" t="s">
        <v>145</v>
      </c>
      <c r="G107" s="28">
        <v>12</v>
      </c>
    </row>
    <row r="108" spans="1:7" x14ac:dyDescent="0.25">
      <c r="A108" s="28">
        <f>VLOOKUP(C108,'Legacy Location Lookups'!$A$1:$C$42, 2, FALSE)</f>
        <v>116</v>
      </c>
      <c r="B108" s="28" t="s">
        <v>91</v>
      </c>
      <c r="C108" s="28" t="s">
        <v>101</v>
      </c>
      <c r="D108" s="28" t="s">
        <v>144</v>
      </c>
      <c r="E108" s="6">
        <v>43921</v>
      </c>
      <c r="F108" s="28" t="s">
        <v>145</v>
      </c>
      <c r="G108" s="28">
        <v>28</v>
      </c>
    </row>
    <row r="109" spans="1:7" x14ac:dyDescent="0.25">
      <c r="A109" s="28">
        <f>VLOOKUP(C109,'Legacy Location Lookups'!$A$1:$C$42, 2, FALSE)</f>
        <v>116</v>
      </c>
      <c r="B109" s="28" t="s">
        <v>91</v>
      </c>
      <c r="C109" s="28" t="s">
        <v>101</v>
      </c>
      <c r="D109" s="28" t="s">
        <v>144</v>
      </c>
      <c r="E109" s="6">
        <v>43921</v>
      </c>
      <c r="F109" s="28" t="s">
        <v>160</v>
      </c>
      <c r="G109" s="28">
        <v>9</v>
      </c>
    </row>
    <row r="110" spans="1:7" x14ac:dyDescent="0.25">
      <c r="A110" s="28">
        <f>VLOOKUP(C110,'Legacy Location Lookups'!$A$1:$C$42, 2, FALSE)</f>
        <v>116</v>
      </c>
      <c r="B110" s="28" t="s">
        <v>91</v>
      </c>
      <c r="C110" s="28" t="s">
        <v>101</v>
      </c>
      <c r="D110" s="28" t="s">
        <v>147</v>
      </c>
      <c r="E110" s="6">
        <v>43924</v>
      </c>
      <c r="F110" s="28" t="s">
        <v>147</v>
      </c>
      <c r="G110" s="28">
        <v>3</v>
      </c>
    </row>
    <row r="111" spans="1:7" x14ac:dyDescent="0.25">
      <c r="A111" s="28">
        <f>VLOOKUP(C111,'Legacy Location Lookups'!$A$1:$C$42, 2, FALSE)</f>
        <v>116</v>
      </c>
      <c r="B111" s="28" t="s">
        <v>91</v>
      </c>
      <c r="C111" s="28" t="s">
        <v>101</v>
      </c>
      <c r="D111" s="28" t="s">
        <v>147</v>
      </c>
      <c r="E111" s="6">
        <v>43927</v>
      </c>
      <c r="F111" s="28" t="s">
        <v>147</v>
      </c>
      <c r="G111" s="28">
        <v>3</v>
      </c>
    </row>
    <row r="112" spans="1:7" x14ac:dyDescent="0.25">
      <c r="A112" s="28">
        <f>VLOOKUP(C112,'Legacy Location Lookups'!$A$1:$C$42, 2, FALSE)</f>
        <v>116</v>
      </c>
      <c r="B112" s="28" t="s">
        <v>91</v>
      </c>
      <c r="C112" s="28" t="s">
        <v>101</v>
      </c>
      <c r="D112" s="28" t="s">
        <v>144</v>
      </c>
      <c r="E112" s="6">
        <v>43928</v>
      </c>
      <c r="F112" s="28" t="s">
        <v>159</v>
      </c>
      <c r="G112" s="28">
        <v>1</v>
      </c>
    </row>
    <row r="113" spans="1:7" x14ac:dyDescent="0.25">
      <c r="A113" s="28">
        <f>VLOOKUP(C113,'Legacy Location Lookups'!$A$1:$C$42, 2, FALSE)</f>
        <v>116</v>
      </c>
      <c r="B113" s="28" t="s">
        <v>91</v>
      </c>
      <c r="C113" s="28" t="s">
        <v>101</v>
      </c>
      <c r="D113" s="28" t="s">
        <v>144</v>
      </c>
      <c r="E113" s="6">
        <v>43928</v>
      </c>
      <c r="F113" s="28" t="s">
        <v>145</v>
      </c>
      <c r="G113" s="28">
        <v>2</v>
      </c>
    </row>
    <row r="114" spans="1:7" x14ac:dyDescent="0.25">
      <c r="A114" s="28">
        <f>VLOOKUP(C114,'Legacy Location Lookups'!$A$1:$C$42, 2, FALSE)</f>
        <v>116</v>
      </c>
      <c r="B114" s="28" t="s">
        <v>91</v>
      </c>
      <c r="C114" s="28" t="s">
        <v>101</v>
      </c>
      <c r="D114" s="28" t="s">
        <v>144</v>
      </c>
      <c r="E114" s="6">
        <v>43928</v>
      </c>
      <c r="F114" s="28" t="s">
        <v>160</v>
      </c>
      <c r="G114" s="28">
        <v>5</v>
      </c>
    </row>
    <row r="115" spans="1:7" x14ac:dyDescent="0.25">
      <c r="A115" s="28">
        <f>VLOOKUP(C115,'Legacy Location Lookups'!$A$1:$C$42, 2, FALSE)</f>
        <v>116</v>
      </c>
      <c r="B115" s="28" t="s">
        <v>91</v>
      </c>
      <c r="C115" s="28" t="s">
        <v>101</v>
      </c>
      <c r="D115" s="28" t="s">
        <v>147</v>
      </c>
      <c r="E115" s="6">
        <v>43928</v>
      </c>
      <c r="F115" s="28" t="s">
        <v>147</v>
      </c>
      <c r="G115" s="28">
        <v>5</v>
      </c>
    </row>
    <row r="116" spans="1:7" x14ac:dyDescent="0.25">
      <c r="A116" s="28">
        <f>VLOOKUP(C116,'Legacy Location Lookups'!$A$1:$C$42, 2, FALSE)</f>
        <v>116</v>
      </c>
      <c r="B116" s="28" t="s">
        <v>91</v>
      </c>
      <c r="C116" s="28" t="s">
        <v>101</v>
      </c>
      <c r="D116" s="28" t="s">
        <v>144</v>
      </c>
      <c r="E116" s="6">
        <v>43929</v>
      </c>
      <c r="F116" s="28" t="s">
        <v>159</v>
      </c>
      <c r="G116" s="28">
        <v>1</v>
      </c>
    </row>
    <row r="117" spans="1:7" x14ac:dyDescent="0.25">
      <c r="A117" s="28">
        <f>VLOOKUP(C117,'Legacy Location Lookups'!$A$1:$C$42, 2, FALSE)</f>
        <v>116</v>
      </c>
      <c r="B117" s="28" t="s">
        <v>91</v>
      </c>
      <c r="C117" s="28" t="s">
        <v>101</v>
      </c>
      <c r="D117" s="28" t="s">
        <v>144</v>
      </c>
      <c r="E117" s="6">
        <v>43929</v>
      </c>
      <c r="F117" s="28" t="s">
        <v>145</v>
      </c>
      <c r="G117" s="28">
        <v>21</v>
      </c>
    </row>
    <row r="118" spans="1:7" x14ac:dyDescent="0.25">
      <c r="A118" s="28">
        <f>VLOOKUP(C118,'Legacy Location Lookups'!$A$1:$C$42, 2, FALSE)</f>
        <v>116</v>
      </c>
      <c r="B118" s="28" t="s">
        <v>91</v>
      </c>
      <c r="C118" s="28" t="s">
        <v>101</v>
      </c>
      <c r="D118" s="28" t="s">
        <v>147</v>
      </c>
      <c r="E118" s="6">
        <v>43931</v>
      </c>
      <c r="F118" s="28" t="s">
        <v>147</v>
      </c>
      <c r="G118" s="28">
        <v>6</v>
      </c>
    </row>
    <row r="119" spans="1:7" x14ac:dyDescent="0.25">
      <c r="A119" s="28">
        <f>VLOOKUP(C119,'Legacy Location Lookups'!$A$1:$C$42, 2, FALSE)</f>
        <v>116</v>
      </c>
      <c r="B119" s="28" t="s">
        <v>91</v>
      </c>
      <c r="C119" s="28" t="s">
        <v>101</v>
      </c>
      <c r="D119" s="28" t="s">
        <v>147</v>
      </c>
      <c r="E119" s="6">
        <v>43934</v>
      </c>
      <c r="F119" s="28" t="s">
        <v>147</v>
      </c>
      <c r="G119" s="28">
        <v>8</v>
      </c>
    </row>
    <row r="120" spans="1:7" x14ac:dyDescent="0.25">
      <c r="A120" s="28">
        <f>VLOOKUP(C120,'Legacy Location Lookups'!$A$1:$C$42, 2, FALSE)</f>
        <v>116</v>
      </c>
      <c r="B120" s="28" t="s">
        <v>91</v>
      </c>
      <c r="C120" s="28" t="s">
        <v>101</v>
      </c>
      <c r="D120" s="28" t="s">
        <v>144</v>
      </c>
      <c r="E120" s="6">
        <v>43935</v>
      </c>
      <c r="F120" s="28" t="s">
        <v>145</v>
      </c>
      <c r="G120" s="28">
        <v>15</v>
      </c>
    </row>
    <row r="121" spans="1:7" x14ac:dyDescent="0.25">
      <c r="A121" s="28">
        <f>VLOOKUP(C121,'Legacy Location Lookups'!$A$1:$C$42, 2, FALSE)</f>
        <v>116</v>
      </c>
      <c r="B121" s="28" t="s">
        <v>91</v>
      </c>
      <c r="C121" s="28" t="s">
        <v>101</v>
      </c>
      <c r="D121" s="28" t="s">
        <v>144</v>
      </c>
      <c r="E121" s="6">
        <v>43935</v>
      </c>
      <c r="F121" s="28" t="s">
        <v>160</v>
      </c>
      <c r="G121" s="28">
        <v>2</v>
      </c>
    </row>
    <row r="122" spans="1:7" x14ac:dyDescent="0.25">
      <c r="A122" s="28">
        <f>VLOOKUP(C122,'Legacy Location Lookups'!$A$1:$C$42, 2, FALSE)</f>
        <v>116</v>
      </c>
      <c r="B122" s="28" t="s">
        <v>91</v>
      </c>
      <c r="C122" s="28" t="s">
        <v>101</v>
      </c>
      <c r="D122" s="28" t="s">
        <v>147</v>
      </c>
      <c r="E122" s="6">
        <v>43935</v>
      </c>
      <c r="F122" s="28" t="s">
        <v>147</v>
      </c>
      <c r="G122" s="28">
        <v>15</v>
      </c>
    </row>
    <row r="123" spans="1:7" x14ac:dyDescent="0.25">
      <c r="A123" s="28">
        <f>VLOOKUP(C123,'Legacy Location Lookups'!$A$1:$C$42, 2, FALSE)</f>
        <v>5</v>
      </c>
      <c r="B123" s="28" t="s">
        <v>142</v>
      </c>
      <c r="C123" s="28" t="s">
        <v>143</v>
      </c>
      <c r="D123" s="28" t="s">
        <v>144</v>
      </c>
      <c r="E123" s="6">
        <v>43937</v>
      </c>
      <c r="F123" s="28" t="s">
        <v>145</v>
      </c>
      <c r="G123" s="28">
        <v>82</v>
      </c>
    </row>
    <row r="124" spans="1:7" x14ac:dyDescent="0.25">
      <c r="A124" s="28">
        <f>VLOOKUP(C124,'Legacy Location Lookups'!$A$1:$C$42, 2, FALSE)</f>
        <v>5</v>
      </c>
      <c r="B124" s="28" t="s">
        <v>142</v>
      </c>
      <c r="C124" s="28" t="s">
        <v>143</v>
      </c>
      <c r="D124" s="28" t="s">
        <v>144</v>
      </c>
      <c r="E124" s="6">
        <v>43937</v>
      </c>
      <c r="F124" s="28" t="s">
        <v>146</v>
      </c>
      <c r="G124" s="28">
        <v>9</v>
      </c>
    </row>
    <row r="125" spans="1:7" x14ac:dyDescent="0.25">
      <c r="A125" s="28">
        <f>VLOOKUP(C125,'Legacy Location Lookups'!$A$1:$C$42, 2, FALSE)</f>
        <v>14</v>
      </c>
      <c r="B125" s="28" t="s">
        <v>142</v>
      </c>
      <c r="C125" s="28" t="s">
        <v>148</v>
      </c>
      <c r="D125" s="28" t="s">
        <v>144</v>
      </c>
      <c r="E125" s="6">
        <v>43937</v>
      </c>
      <c r="F125" s="28" t="s">
        <v>145</v>
      </c>
      <c r="G125" s="28">
        <v>27</v>
      </c>
    </row>
    <row r="126" spans="1:7" x14ac:dyDescent="0.25">
      <c r="A126" s="28">
        <f>VLOOKUP(C126,'Legacy Location Lookups'!$A$1:$C$42, 2, FALSE)</f>
        <v>14</v>
      </c>
      <c r="B126" s="28" t="s">
        <v>142</v>
      </c>
      <c r="C126" s="28" t="s">
        <v>148</v>
      </c>
      <c r="D126" s="28" t="s">
        <v>144</v>
      </c>
      <c r="E126" s="6">
        <v>43937</v>
      </c>
      <c r="F126" s="28" t="s">
        <v>147</v>
      </c>
      <c r="G126" s="28">
        <v>1</v>
      </c>
    </row>
    <row r="127" spans="1:7" x14ac:dyDescent="0.25">
      <c r="A127" s="28">
        <f>VLOOKUP(C127,'Legacy Location Lookups'!$A$1:$C$42, 2, FALSE)</f>
        <v>6</v>
      </c>
      <c r="B127" s="28" t="s">
        <v>142</v>
      </c>
      <c r="C127" s="28" t="s">
        <v>150</v>
      </c>
      <c r="D127" s="28" t="s">
        <v>144</v>
      </c>
      <c r="E127" s="6">
        <v>43937</v>
      </c>
      <c r="F127" s="28" t="s">
        <v>145</v>
      </c>
      <c r="G127" s="28">
        <v>27</v>
      </c>
    </row>
    <row r="128" spans="1:7" x14ac:dyDescent="0.25">
      <c r="A128" s="28">
        <f>VLOOKUP(C128,'Legacy Location Lookups'!$A$1:$C$42, 2, FALSE)</f>
        <v>127</v>
      </c>
      <c r="B128" s="28" t="s">
        <v>142</v>
      </c>
      <c r="C128" s="28" t="s">
        <v>166</v>
      </c>
      <c r="D128" s="28" t="s">
        <v>144</v>
      </c>
      <c r="E128" s="6">
        <v>43937</v>
      </c>
      <c r="F128" s="28" t="s">
        <v>145</v>
      </c>
      <c r="G128" s="28">
        <v>8</v>
      </c>
    </row>
    <row r="129" spans="1:7" x14ac:dyDescent="0.25">
      <c r="A129" s="28">
        <f>VLOOKUP(C129,'Legacy Location Lookups'!$A$1:$C$42, 2, FALSE)</f>
        <v>86</v>
      </c>
      <c r="B129" s="28" t="s">
        <v>167</v>
      </c>
      <c r="C129" s="28" t="s">
        <v>22</v>
      </c>
      <c r="D129" s="28" t="s">
        <v>144</v>
      </c>
      <c r="E129" s="6">
        <v>43935</v>
      </c>
      <c r="F129" s="28" t="s">
        <v>145</v>
      </c>
      <c r="G129" s="28">
        <v>31</v>
      </c>
    </row>
    <row r="130" spans="1:7" x14ac:dyDescent="0.25">
      <c r="A130" s="28">
        <f>VLOOKUP(C130,'Legacy Location Lookups'!$A$1:$C$42, 2, FALSE)</f>
        <v>86</v>
      </c>
      <c r="B130" s="28" t="s">
        <v>167</v>
      </c>
      <c r="C130" s="28" t="s">
        <v>22</v>
      </c>
      <c r="D130" s="28" t="s">
        <v>144</v>
      </c>
      <c r="E130" s="6">
        <v>43935</v>
      </c>
      <c r="F130" s="28" t="s">
        <v>159</v>
      </c>
      <c r="G130" s="28">
        <v>1</v>
      </c>
    </row>
    <row r="131" spans="1:7" x14ac:dyDescent="0.25">
      <c r="A131" s="28">
        <f>VLOOKUP(C131,'Legacy Location Lookups'!$A$1:$C$42, 2, FALSE)</f>
        <v>86</v>
      </c>
      <c r="B131" s="28" t="s">
        <v>167</v>
      </c>
      <c r="C131" s="28" t="s">
        <v>22</v>
      </c>
      <c r="D131" s="28" t="s">
        <v>147</v>
      </c>
      <c r="E131" s="6">
        <v>43935</v>
      </c>
      <c r="F131" s="28" t="s">
        <v>145</v>
      </c>
      <c r="G131" s="28">
        <v>3</v>
      </c>
    </row>
    <row r="132" spans="1:7" x14ac:dyDescent="0.25">
      <c r="A132" s="28">
        <f>VLOOKUP(C132,'Legacy Location Lookups'!$A$1:$C$42, 2, FALSE)</f>
        <v>5</v>
      </c>
      <c r="B132" s="28" t="s">
        <v>142</v>
      </c>
      <c r="C132" s="28" t="s">
        <v>143</v>
      </c>
      <c r="D132" s="28" t="s">
        <v>144</v>
      </c>
      <c r="E132" s="6">
        <v>43938</v>
      </c>
      <c r="F132" s="28" t="s">
        <v>145</v>
      </c>
      <c r="G132" s="28">
        <v>76</v>
      </c>
    </row>
    <row r="133" spans="1:7" x14ac:dyDescent="0.25">
      <c r="A133" s="28">
        <f>VLOOKUP(C133,'Legacy Location Lookups'!$A$1:$C$42, 2, FALSE)</f>
        <v>14</v>
      </c>
      <c r="B133" s="28" t="s">
        <v>142</v>
      </c>
      <c r="C133" s="28" t="s">
        <v>148</v>
      </c>
      <c r="D133" s="28" t="s">
        <v>144</v>
      </c>
      <c r="E133" s="6">
        <v>43938</v>
      </c>
      <c r="F133" s="28" t="s">
        <v>145</v>
      </c>
      <c r="G133" s="28">
        <v>14</v>
      </c>
    </row>
    <row r="134" spans="1:7" x14ac:dyDescent="0.25">
      <c r="A134" s="28">
        <f>VLOOKUP(C134,'Legacy Location Lookups'!$A$1:$C$42, 2, FALSE)</f>
        <v>6</v>
      </c>
      <c r="B134" s="28" t="s">
        <v>142</v>
      </c>
      <c r="C134" s="28" t="s">
        <v>150</v>
      </c>
      <c r="D134" s="28" t="s">
        <v>144</v>
      </c>
      <c r="E134" s="6">
        <v>43938</v>
      </c>
      <c r="F134" s="28" t="s">
        <v>145</v>
      </c>
      <c r="G134" s="28">
        <v>22</v>
      </c>
    </row>
    <row r="135" spans="1:7" x14ac:dyDescent="0.25">
      <c r="A135" s="28">
        <f>VLOOKUP(C135,'Legacy Location Lookups'!$A$1:$C$42, 2, FALSE)</f>
        <v>15</v>
      </c>
      <c r="B135" s="28" t="s">
        <v>142</v>
      </c>
      <c r="C135" s="28" t="s">
        <v>13</v>
      </c>
      <c r="D135" s="28" t="s">
        <v>144</v>
      </c>
      <c r="E135" s="6">
        <v>43938</v>
      </c>
      <c r="F135" s="28" t="s">
        <v>145</v>
      </c>
      <c r="G135" s="28">
        <v>22</v>
      </c>
    </row>
    <row r="136" spans="1:7" x14ac:dyDescent="0.25">
      <c r="A136" s="28">
        <f>VLOOKUP(C136,'Legacy Location Lookups'!$A$1:$C$42, 2, FALSE)</f>
        <v>15</v>
      </c>
      <c r="B136" s="28" t="s">
        <v>142</v>
      </c>
      <c r="C136" s="28" t="s">
        <v>13</v>
      </c>
      <c r="D136" s="28" t="s">
        <v>147</v>
      </c>
      <c r="E136" s="6">
        <v>43938</v>
      </c>
      <c r="F136" s="28" t="s">
        <v>147</v>
      </c>
      <c r="G136" s="28">
        <v>2</v>
      </c>
    </row>
    <row r="137" spans="1:7" x14ac:dyDescent="0.25">
      <c r="A137" s="28">
        <f>VLOOKUP(C137,'Legacy Location Lookups'!$A$1:$C$42, 2, FALSE)</f>
        <v>9</v>
      </c>
      <c r="B137" s="28" t="s">
        <v>142</v>
      </c>
      <c r="C137" s="28" t="s">
        <v>168</v>
      </c>
      <c r="D137" s="28" t="s">
        <v>144</v>
      </c>
      <c r="E137" s="6">
        <v>43938</v>
      </c>
      <c r="F137" s="28" t="s">
        <v>145</v>
      </c>
      <c r="G137" s="28">
        <v>15</v>
      </c>
    </row>
    <row r="138" spans="1:7" x14ac:dyDescent="0.25">
      <c r="A138" s="28">
        <f>VLOOKUP(C138,'Legacy Location Lookups'!$A$1:$C$42, 2, FALSE)</f>
        <v>86</v>
      </c>
      <c r="B138" s="28" t="s">
        <v>167</v>
      </c>
      <c r="C138" s="28" t="s">
        <v>22</v>
      </c>
      <c r="D138" s="28" t="s">
        <v>144</v>
      </c>
      <c r="E138" s="6">
        <v>43937</v>
      </c>
      <c r="F138" s="28" t="s">
        <v>145</v>
      </c>
      <c r="G138" s="28">
        <v>17</v>
      </c>
    </row>
    <row r="139" spans="1:7" x14ac:dyDescent="0.25">
      <c r="A139" s="28">
        <f>VLOOKUP(C139,'Legacy Location Lookups'!$A$1:$C$42, 2, FALSE)</f>
        <v>73</v>
      </c>
      <c r="B139" s="28" t="s">
        <v>151</v>
      </c>
      <c r="C139" s="28" t="s">
        <v>152</v>
      </c>
      <c r="D139" s="28" t="s">
        <v>144</v>
      </c>
      <c r="E139" s="6">
        <v>43937</v>
      </c>
      <c r="F139" s="28" t="s">
        <v>145</v>
      </c>
      <c r="G139" s="28">
        <v>30</v>
      </c>
    </row>
    <row r="140" spans="1:7" x14ac:dyDescent="0.25">
      <c r="A140" s="28">
        <f>VLOOKUP(C140,'Legacy Location Lookups'!$A$1:$C$42, 2, FALSE)</f>
        <v>73</v>
      </c>
      <c r="B140" s="28" t="s">
        <v>151</v>
      </c>
      <c r="C140" s="28" t="s">
        <v>152</v>
      </c>
      <c r="D140" s="28" t="s">
        <v>147</v>
      </c>
      <c r="E140" s="6">
        <v>43937</v>
      </c>
      <c r="F140" s="28" t="s">
        <v>147</v>
      </c>
      <c r="G140" s="28">
        <v>3</v>
      </c>
    </row>
    <row r="141" spans="1:7" x14ac:dyDescent="0.25">
      <c r="A141" s="28">
        <f>VLOOKUP(C141,'Legacy Location Lookups'!$A$1:$C$42, 2, FALSE)</f>
        <v>75</v>
      </c>
      <c r="B141" s="28" t="s">
        <v>151</v>
      </c>
      <c r="C141" s="28" t="s">
        <v>153</v>
      </c>
      <c r="D141" s="28" t="s">
        <v>144</v>
      </c>
      <c r="E141" s="6">
        <v>43937</v>
      </c>
      <c r="F141" s="28" t="s">
        <v>145</v>
      </c>
      <c r="G141" s="28">
        <v>23</v>
      </c>
    </row>
    <row r="142" spans="1:7" x14ac:dyDescent="0.25">
      <c r="A142" s="28">
        <f>VLOOKUP(C142,'Legacy Location Lookups'!$A$1:$C$42, 2, FALSE)</f>
        <v>77</v>
      </c>
      <c r="B142" s="28" t="s">
        <v>151</v>
      </c>
      <c r="C142" s="28" t="s">
        <v>154</v>
      </c>
      <c r="D142" s="28" t="s">
        <v>144</v>
      </c>
      <c r="E142" s="6">
        <v>43937</v>
      </c>
      <c r="F142" s="28" t="s">
        <v>145</v>
      </c>
      <c r="G142" s="28">
        <v>3</v>
      </c>
    </row>
    <row r="143" spans="1:7" x14ac:dyDescent="0.25">
      <c r="A143" s="28">
        <f>VLOOKUP(C143,'Legacy Location Lookups'!$A$1:$C$42, 2, FALSE)</f>
        <v>100</v>
      </c>
      <c r="B143" s="28" t="s">
        <v>156</v>
      </c>
      <c r="C143" s="28" t="s">
        <v>17</v>
      </c>
      <c r="D143" s="28" t="s">
        <v>144</v>
      </c>
      <c r="E143" s="6">
        <v>43937</v>
      </c>
      <c r="F143" s="28" t="s">
        <v>145</v>
      </c>
      <c r="G143" s="28">
        <v>20</v>
      </c>
    </row>
    <row r="144" spans="1:7" x14ac:dyDescent="0.25">
      <c r="A144" s="28">
        <f>VLOOKUP(C144,'Legacy Location Lookups'!$A$1:$C$42, 2, FALSE)</f>
        <v>100</v>
      </c>
      <c r="B144" s="28" t="s">
        <v>156</v>
      </c>
      <c r="C144" s="28" t="s">
        <v>17</v>
      </c>
      <c r="D144" s="28" t="s">
        <v>147</v>
      </c>
      <c r="E144" s="6">
        <v>43937</v>
      </c>
      <c r="F144" s="28" t="s">
        <v>145</v>
      </c>
      <c r="G144" s="28">
        <v>2</v>
      </c>
    </row>
    <row r="145" spans="1:7" x14ac:dyDescent="0.25">
      <c r="A145" s="28">
        <f>VLOOKUP(C145,'Legacy Location Lookups'!$A$1:$C$42, 2, FALSE)</f>
        <v>5</v>
      </c>
      <c r="B145" s="28" t="s">
        <v>142</v>
      </c>
      <c r="C145" s="28" t="s">
        <v>143</v>
      </c>
      <c r="D145" s="28" t="s">
        <v>144</v>
      </c>
      <c r="E145" s="6">
        <v>43941</v>
      </c>
      <c r="F145" s="28" t="s">
        <v>145</v>
      </c>
      <c r="G145" s="28">
        <v>51</v>
      </c>
    </row>
    <row r="146" spans="1:7" x14ac:dyDescent="0.25">
      <c r="A146" s="28">
        <f>VLOOKUP(C146,'Legacy Location Lookups'!$A$1:$C$42, 2, FALSE)</f>
        <v>5</v>
      </c>
      <c r="B146" s="28" t="s">
        <v>142</v>
      </c>
      <c r="C146" s="28" t="s">
        <v>143</v>
      </c>
      <c r="D146" s="28" t="s">
        <v>147</v>
      </c>
      <c r="E146" s="6">
        <v>43941</v>
      </c>
      <c r="F146" s="28" t="s">
        <v>147</v>
      </c>
      <c r="G146" s="28">
        <v>9</v>
      </c>
    </row>
    <row r="147" spans="1:7" x14ac:dyDescent="0.25">
      <c r="A147" s="28">
        <f>VLOOKUP(C147,'Legacy Location Lookups'!$A$1:$C$42, 2, FALSE)</f>
        <v>6</v>
      </c>
      <c r="B147" s="28" t="s">
        <v>142</v>
      </c>
      <c r="C147" s="28" t="s">
        <v>150</v>
      </c>
      <c r="D147" s="28" t="s">
        <v>144</v>
      </c>
      <c r="E147" s="6">
        <v>43941</v>
      </c>
      <c r="F147" s="28" t="s">
        <v>145</v>
      </c>
      <c r="G147" s="28">
        <v>48</v>
      </c>
    </row>
    <row r="148" spans="1:7" x14ac:dyDescent="0.25">
      <c r="A148" s="28">
        <f>VLOOKUP(C148,'Legacy Location Lookups'!$A$1:$C$42, 2, FALSE)</f>
        <v>15</v>
      </c>
      <c r="B148" s="28" t="s">
        <v>142</v>
      </c>
      <c r="C148" s="28" t="s">
        <v>13</v>
      </c>
      <c r="D148" s="28" t="s">
        <v>144</v>
      </c>
      <c r="E148" s="6">
        <v>43941</v>
      </c>
      <c r="F148" s="28" t="s">
        <v>145</v>
      </c>
      <c r="G148" s="28">
        <v>16</v>
      </c>
    </row>
    <row r="149" spans="1:7" x14ac:dyDescent="0.25">
      <c r="A149" s="28">
        <f>VLOOKUP(C149,'Legacy Location Lookups'!$A$1:$C$42, 2, FALSE)</f>
        <v>16</v>
      </c>
      <c r="B149" s="28" t="s">
        <v>142</v>
      </c>
      <c r="C149" s="28" t="s">
        <v>169</v>
      </c>
      <c r="D149" s="28" t="s">
        <v>144</v>
      </c>
      <c r="E149" s="6">
        <v>43941</v>
      </c>
      <c r="F149" s="28" t="s">
        <v>145</v>
      </c>
      <c r="G149" s="28">
        <v>19</v>
      </c>
    </row>
    <row r="150" spans="1:7" x14ac:dyDescent="0.25">
      <c r="A150" s="28">
        <f>VLOOKUP(C150,'Legacy Location Lookups'!$A$1:$C$42, 2, FALSE)</f>
        <v>16</v>
      </c>
      <c r="B150" s="28" t="s">
        <v>142</v>
      </c>
      <c r="C150" s="28" t="s">
        <v>169</v>
      </c>
      <c r="D150" s="28" t="s">
        <v>144</v>
      </c>
      <c r="E150" s="6">
        <v>43941</v>
      </c>
      <c r="F150" s="28" t="s">
        <v>147</v>
      </c>
      <c r="G150" s="28">
        <v>4</v>
      </c>
    </row>
    <row r="151" spans="1:7" x14ac:dyDescent="0.25">
      <c r="A151" s="28">
        <f>VLOOKUP(C151,'Legacy Location Lookups'!$A$1:$C$42, 2, FALSE)</f>
        <v>11</v>
      </c>
      <c r="B151" s="28" t="s">
        <v>142</v>
      </c>
      <c r="C151" s="28" t="s">
        <v>170</v>
      </c>
      <c r="D151" s="28" t="s">
        <v>144</v>
      </c>
      <c r="E151" s="6">
        <v>43941</v>
      </c>
      <c r="F151" s="28" t="s">
        <v>145</v>
      </c>
      <c r="G151" s="28">
        <v>22</v>
      </c>
    </row>
    <row r="152" spans="1:7" x14ac:dyDescent="0.25">
      <c r="A152" s="28">
        <f>VLOOKUP(C152,'Legacy Location Lookups'!$A$1:$C$42, 2, FALSE)</f>
        <v>73</v>
      </c>
      <c r="B152" s="28" t="s">
        <v>151</v>
      </c>
      <c r="C152" s="28" t="s">
        <v>152</v>
      </c>
      <c r="D152" s="28" t="s">
        <v>144</v>
      </c>
      <c r="E152" s="6">
        <v>43938</v>
      </c>
      <c r="F152" s="28" t="s">
        <v>145</v>
      </c>
      <c r="G152" s="28">
        <v>29</v>
      </c>
    </row>
    <row r="153" spans="1:7" x14ac:dyDescent="0.25">
      <c r="A153" s="28">
        <f>VLOOKUP(C153,'Legacy Location Lookups'!$A$1:$C$42, 2, FALSE)</f>
        <v>73</v>
      </c>
      <c r="B153" s="28" t="s">
        <v>151</v>
      </c>
      <c r="C153" s="28" t="s">
        <v>152</v>
      </c>
      <c r="D153" s="28" t="s">
        <v>147</v>
      </c>
      <c r="E153" s="6">
        <v>43938</v>
      </c>
      <c r="F153" s="28" t="s">
        <v>147</v>
      </c>
      <c r="G153" s="28">
        <v>2</v>
      </c>
    </row>
    <row r="154" spans="1:7" x14ac:dyDescent="0.25">
      <c r="A154" s="28">
        <f>VLOOKUP(C154,'Legacy Location Lookups'!$A$1:$C$42, 2, FALSE)</f>
        <v>75</v>
      </c>
      <c r="B154" s="28" t="s">
        <v>151</v>
      </c>
      <c r="C154" s="28" t="s">
        <v>153</v>
      </c>
      <c r="D154" s="28" t="s">
        <v>144</v>
      </c>
      <c r="E154" s="6">
        <v>43938</v>
      </c>
      <c r="F154" s="28" t="s">
        <v>145</v>
      </c>
      <c r="G154" s="28">
        <v>8</v>
      </c>
    </row>
    <row r="155" spans="1:7" x14ac:dyDescent="0.25">
      <c r="A155" s="28">
        <f>VLOOKUP(C155,'Legacy Location Lookups'!$A$1:$C$42, 2, FALSE)</f>
        <v>75</v>
      </c>
      <c r="B155" s="28" t="s">
        <v>151</v>
      </c>
      <c r="C155" s="28" t="s">
        <v>153</v>
      </c>
      <c r="D155" s="28" t="s">
        <v>147</v>
      </c>
      <c r="E155" s="6">
        <v>43938</v>
      </c>
      <c r="F155" s="28" t="s">
        <v>147</v>
      </c>
      <c r="G155" s="28">
        <v>7</v>
      </c>
    </row>
    <row r="156" spans="1:7" x14ac:dyDescent="0.25">
      <c r="A156" s="28">
        <f>VLOOKUP(C156,'Legacy Location Lookups'!$A$1:$C$42, 2, FALSE)</f>
        <v>77</v>
      </c>
      <c r="B156" s="28" t="s">
        <v>151</v>
      </c>
      <c r="C156" s="28" t="s">
        <v>154</v>
      </c>
      <c r="D156" s="28" t="s">
        <v>144</v>
      </c>
      <c r="E156" s="6">
        <v>43938</v>
      </c>
      <c r="F156" s="28" t="s">
        <v>145</v>
      </c>
      <c r="G156" s="28">
        <v>23</v>
      </c>
    </row>
    <row r="157" spans="1:7" x14ac:dyDescent="0.25">
      <c r="A157" s="28">
        <f>VLOOKUP(C157,'Legacy Location Lookups'!$A$1:$C$42, 2, FALSE)</f>
        <v>72</v>
      </c>
      <c r="B157" s="28" t="s">
        <v>151</v>
      </c>
      <c r="C157" s="28" t="s">
        <v>155</v>
      </c>
      <c r="D157" s="28" t="s">
        <v>144</v>
      </c>
      <c r="E157" s="6">
        <v>43938</v>
      </c>
      <c r="F157" s="28" t="s">
        <v>145</v>
      </c>
      <c r="G157" s="28">
        <v>10</v>
      </c>
    </row>
    <row r="158" spans="1:7" x14ac:dyDescent="0.25">
      <c r="A158" s="28">
        <f>VLOOKUP(C158,'Legacy Location Lookups'!$A$1:$C$42, 2, FALSE)</f>
        <v>72</v>
      </c>
      <c r="B158" s="28" t="s">
        <v>151</v>
      </c>
      <c r="C158" s="28" t="s">
        <v>155</v>
      </c>
      <c r="D158" s="28" t="s">
        <v>147</v>
      </c>
      <c r="E158" s="6">
        <v>43938</v>
      </c>
      <c r="F158" s="28" t="s">
        <v>147</v>
      </c>
      <c r="G158" s="28">
        <v>1</v>
      </c>
    </row>
    <row r="159" spans="1:7" x14ac:dyDescent="0.25">
      <c r="A159" s="28">
        <f>VLOOKUP(C159,'Legacy Location Lookups'!$A$1:$C$42, 2, FALSE)</f>
        <v>100</v>
      </c>
      <c r="B159" s="28" t="s">
        <v>156</v>
      </c>
      <c r="C159" s="28" t="s">
        <v>17</v>
      </c>
      <c r="D159" s="28" t="s">
        <v>144</v>
      </c>
      <c r="E159" s="6">
        <v>43938</v>
      </c>
      <c r="F159" s="28" t="s">
        <v>146</v>
      </c>
      <c r="G159" s="28">
        <v>8</v>
      </c>
    </row>
    <row r="160" spans="1:7" x14ac:dyDescent="0.25">
      <c r="A160" s="28">
        <f>VLOOKUP(C160,'Legacy Location Lookups'!$A$1:$C$42, 2, FALSE)</f>
        <v>111</v>
      </c>
      <c r="B160" s="28" t="s">
        <v>91</v>
      </c>
      <c r="C160" s="28" t="s">
        <v>165</v>
      </c>
      <c r="D160" s="28" t="s">
        <v>144</v>
      </c>
      <c r="E160" s="6">
        <v>43937</v>
      </c>
      <c r="F160" s="28" t="s">
        <v>145</v>
      </c>
      <c r="G160" s="28">
        <v>15</v>
      </c>
    </row>
    <row r="161" spans="1:7" x14ac:dyDescent="0.25">
      <c r="A161" s="28">
        <f>VLOOKUP(C161,'Legacy Location Lookups'!$A$1:$C$42, 2, FALSE)</f>
        <v>111</v>
      </c>
      <c r="B161" s="28" t="s">
        <v>91</v>
      </c>
      <c r="C161" s="28" t="s">
        <v>165</v>
      </c>
      <c r="D161" s="28" t="s">
        <v>144</v>
      </c>
      <c r="E161" s="6">
        <v>43941</v>
      </c>
      <c r="F161" s="28" t="s">
        <v>145</v>
      </c>
      <c r="G161" s="28">
        <v>16</v>
      </c>
    </row>
    <row r="162" spans="1:7" x14ac:dyDescent="0.25">
      <c r="A162" s="28">
        <f>VLOOKUP(C162,'Legacy Location Lookups'!$A$1:$C$42, 2, FALSE)</f>
        <v>112</v>
      </c>
      <c r="B162" s="28" t="s">
        <v>91</v>
      </c>
      <c r="C162" s="28" t="s">
        <v>161</v>
      </c>
      <c r="D162" s="28" t="s">
        <v>147</v>
      </c>
      <c r="E162" s="6">
        <v>43937</v>
      </c>
      <c r="F162" s="28" t="s">
        <v>147</v>
      </c>
      <c r="G162" s="28">
        <v>6</v>
      </c>
    </row>
    <row r="163" spans="1:7" x14ac:dyDescent="0.25">
      <c r="A163" s="28">
        <f>VLOOKUP(C163,'Legacy Location Lookups'!$A$1:$C$42, 2, FALSE)</f>
        <v>112</v>
      </c>
      <c r="B163" s="28" t="s">
        <v>91</v>
      </c>
      <c r="C163" s="28" t="s">
        <v>161</v>
      </c>
      <c r="D163" s="28" t="s">
        <v>147</v>
      </c>
      <c r="E163" s="6">
        <v>43938</v>
      </c>
      <c r="F163" s="28" t="s">
        <v>147</v>
      </c>
      <c r="G163" s="28">
        <v>6</v>
      </c>
    </row>
    <row r="164" spans="1:7" x14ac:dyDescent="0.25">
      <c r="A164" s="28">
        <f>VLOOKUP(C164,'Legacy Location Lookups'!$A$1:$C$42, 2, FALSE)</f>
        <v>112</v>
      </c>
      <c r="B164" s="28" t="s">
        <v>91</v>
      </c>
      <c r="C164" s="28" t="s">
        <v>161</v>
      </c>
      <c r="D164" s="28" t="s">
        <v>147</v>
      </c>
      <c r="E164" s="6">
        <v>43941</v>
      </c>
      <c r="F164" s="28" t="s">
        <v>147</v>
      </c>
      <c r="G164" s="28">
        <v>3</v>
      </c>
    </row>
    <row r="165" spans="1:7" x14ac:dyDescent="0.25">
      <c r="A165" s="28">
        <f>VLOOKUP(C165,'Legacy Location Lookups'!$A$1:$C$42, 2, FALSE)</f>
        <v>112</v>
      </c>
      <c r="B165" s="28" t="s">
        <v>91</v>
      </c>
      <c r="C165" s="28" t="s">
        <v>161</v>
      </c>
      <c r="D165" s="28" t="s">
        <v>144</v>
      </c>
      <c r="E165" s="6">
        <v>43936</v>
      </c>
      <c r="F165" s="28" t="s">
        <v>145</v>
      </c>
      <c r="G165" s="28">
        <v>8</v>
      </c>
    </row>
    <row r="166" spans="1:7" x14ac:dyDescent="0.25">
      <c r="A166" s="28">
        <f>VLOOKUP(C166,'Legacy Location Lookups'!$A$1:$C$42, 2, FALSE)</f>
        <v>109</v>
      </c>
      <c r="B166" s="28" t="s">
        <v>91</v>
      </c>
      <c r="C166" s="28" t="s">
        <v>163</v>
      </c>
      <c r="D166" s="28" t="s">
        <v>147</v>
      </c>
      <c r="E166" s="6">
        <v>43938</v>
      </c>
      <c r="F166" s="28" t="s">
        <v>147</v>
      </c>
      <c r="G166" s="28">
        <v>21</v>
      </c>
    </row>
    <row r="167" spans="1:7" x14ac:dyDescent="0.25">
      <c r="A167" s="28">
        <f>VLOOKUP(C167,'Legacy Location Lookups'!$A$1:$C$42, 2, FALSE)</f>
        <v>109</v>
      </c>
      <c r="B167" s="28" t="s">
        <v>91</v>
      </c>
      <c r="C167" s="28" t="s">
        <v>163</v>
      </c>
      <c r="D167" s="28" t="s">
        <v>144</v>
      </c>
      <c r="E167" s="6">
        <v>43938</v>
      </c>
      <c r="F167" s="28" t="s">
        <v>145</v>
      </c>
      <c r="G167" s="28">
        <v>5</v>
      </c>
    </row>
    <row r="168" spans="1:7" x14ac:dyDescent="0.25">
      <c r="A168" s="28">
        <f>VLOOKUP(C168,'Legacy Location Lookups'!$A$1:$C$42, 2, FALSE)</f>
        <v>117</v>
      </c>
      <c r="B168" s="28" t="s">
        <v>91</v>
      </c>
      <c r="C168" s="28" t="s">
        <v>164</v>
      </c>
      <c r="D168" s="28" t="s">
        <v>147</v>
      </c>
      <c r="E168" s="6">
        <v>43937</v>
      </c>
      <c r="F168" s="28" t="s">
        <v>147</v>
      </c>
      <c r="G168" s="28">
        <v>4</v>
      </c>
    </row>
    <row r="169" spans="1:7" x14ac:dyDescent="0.25">
      <c r="A169" s="28">
        <f>VLOOKUP(C169,'Legacy Location Lookups'!$A$1:$C$42, 2, FALSE)</f>
        <v>117</v>
      </c>
      <c r="B169" s="28" t="s">
        <v>91</v>
      </c>
      <c r="C169" s="28" t="s">
        <v>164</v>
      </c>
      <c r="D169" s="28" t="s">
        <v>147</v>
      </c>
      <c r="E169" s="6">
        <v>43941</v>
      </c>
      <c r="F169" s="28" t="s">
        <v>147</v>
      </c>
      <c r="G169" s="28">
        <v>4</v>
      </c>
    </row>
    <row r="170" spans="1:7" x14ac:dyDescent="0.25">
      <c r="A170" s="28">
        <f>VLOOKUP(C170,'Legacy Location Lookups'!$A$1:$C$42, 2, FALSE)</f>
        <v>117</v>
      </c>
      <c r="B170" s="28" t="s">
        <v>91</v>
      </c>
      <c r="C170" s="28" t="s">
        <v>164</v>
      </c>
      <c r="D170" s="28" t="s">
        <v>144</v>
      </c>
      <c r="E170" s="6">
        <v>43941</v>
      </c>
      <c r="F170" s="28" t="s">
        <v>145</v>
      </c>
      <c r="G170" s="28">
        <v>20</v>
      </c>
    </row>
    <row r="171" spans="1:7" x14ac:dyDescent="0.25">
      <c r="A171" s="28">
        <f>VLOOKUP(C171,'Legacy Location Lookups'!$A$1:$C$42, 2, FALSE)</f>
        <v>108</v>
      </c>
      <c r="B171" s="28" t="s">
        <v>91</v>
      </c>
      <c r="C171" s="28" t="s">
        <v>158</v>
      </c>
      <c r="D171" s="28" t="s">
        <v>147</v>
      </c>
      <c r="E171" s="6">
        <v>43936</v>
      </c>
      <c r="F171" s="28" t="s">
        <v>147</v>
      </c>
      <c r="G171" s="28">
        <v>14</v>
      </c>
    </row>
    <row r="172" spans="1:7" x14ac:dyDescent="0.25">
      <c r="A172" s="28">
        <f>VLOOKUP(C172,'Legacy Location Lookups'!$A$1:$C$42, 2, FALSE)</f>
        <v>108</v>
      </c>
      <c r="B172" s="28" t="s">
        <v>91</v>
      </c>
      <c r="C172" s="28" t="s">
        <v>158</v>
      </c>
      <c r="D172" s="28" t="s">
        <v>147</v>
      </c>
      <c r="E172" s="6">
        <v>43941</v>
      </c>
      <c r="F172" s="28" t="s">
        <v>147</v>
      </c>
      <c r="G172" s="28">
        <v>5</v>
      </c>
    </row>
    <row r="173" spans="1:7" x14ac:dyDescent="0.25">
      <c r="A173" s="28">
        <f>VLOOKUP(C173,'Legacy Location Lookups'!$A$1:$C$42, 2, FALSE)</f>
        <v>108</v>
      </c>
      <c r="B173" s="28" t="s">
        <v>91</v>
      </c>
      <c r="C173" s="28" t="s">
        <v>158</v>
      </c>
      <c r="D173" s="28" t="s">
        <v>144</v>
      </c>
      <c r="E173" s="6">
        <v>43936</v>
      </c>
      <c r="F173" s="28" t="s">
        <v>159</v>
      </c>
      <c r="G173" s="28">
        <v>1</v>
      </c>
    </row>
    <row r="174" spans="1:7" x14ac:dyDescent="0.25">
      <c r="A174" s="28">
        <f>VLOOKUP(C174,'Legacy Location Lookups'!$A$1:$C$42, 2, FALSE)</f>
        <v>108</v>
      </c>
      <c r="B174" s="28" t="s">
        <v>91</v>
      </c>
      <c r="C174" s="28" t="s">
        <v>158</v>
      </c>
      <c r="D174" s="28" t="s">
        <v>144</v>
      </c>
      <c r="E174" s="6">
        <v>43936</v>
      </c>
      <c r="F174" s="28" t="s">
        <v>145</v>
      </c>
      <c r="G174" s="28">
        <v>23</v>
      </c>
    </row>
    <row r="175" spans="1:7" x14ac:dyDescent="0.25">
      <c r="A175" s="28">
        <f>VLOOKUP(C175,'Legacy Location Lookups'!$A$1:$C$42, 2, FALSE)</f>
        <v>108</v>
      </c>
      <c r="B175" s="28" t="s">
        <v>91</v>
      </c>
      <c r="C175" s="28" t="s">
        <v>158</v>
      </c>
      <c r="D175" s="28" t="s">
        <v>144</v>
      </c>
      <c r="E175" s="6">
        <v>43936</v>
      </c>
      <c r="F175" s="28" t="s">
        <v>160</v>
      </c>
      <c r="G175" s="28">
        <v>4</v>
      </c>
    </row>
    <row r="176" spans="1:7" x14ac:dyDescent="0.25">
      <c r="A176" s="28">
        <f>VLOOKUP(C176,'Legacy Location Lookups'!$A$1:$C$42, 2, FALSE)</f>
        <v>108</v>
      </c>
      <c r="B176" s="28" t="s">
        <v>91</v>
      </c>
      <c r="C176" s="28" t="s">
        <v>158</v>
      </c>
      <c r="D176" s="28" t="s">
        <v>144</v>
      </c>
      <c r="E176" s="6">
        <v>43937</v>
      </c>
      <c r="F176" s="28" t="s">
        <v>145</v>
      </c>
      <c r="G176" s="28">
        <v>26</v>
      </c>
    </row>
    <row r="177" spans="1:7" x14ac:dyDescent="0.25">
      <c r="A177" s="28">
        <f>VLOOKUP(C177,'Legacy Location Lookups'!$A$1:$C$42, 2, FALSE)</f>
        <v>108</v>
      </c>
      <c r="B177" s="28" t="s">
        <v>91</v>
      </c>
      <c r="C177" s="28" t="s">
        <v>158</v>
      </c>
      <c r="D177" s="28" t="s">
        <v>144</v>
      </c>
      <c r="E177" s="6">
        <v>43941</v>
      </c>
      <c r="F177" s="28" t="s">
        <v>145</v>
      </c>
      <c r="G177" s="28">
        <v>15</v>
      </c>
    </row>
    <row r="178" spans="1:7" x14ac:dyDescent="0.25">
      <c r="A178" s="28">
        <f>VLOOKUP(C178,'Legacy Location Lookups'!$A$1:$C$42, 2, FALSE)</f>
        <v>110</v>
      </c>
      <c r="B178" s="28" t="s">
        <v>91</v>
      </c>
      <c r="C178" s="28" t="s">
        <v>96</v>
      </c>
      <c r="D178" s="28" t="s">
        <v>147</v>
      </c>
      <c r="E178" s="6">
        <v>43936</v>
      </c>
      <c r="F178" s="28" t="s">
        <v>147</v>
      </c>
      <c r="G178" s="28">
        <v>4</v>
      </c>
    </row>
    <row r="179" spans="1:7" x14ac:dyDescent="0.25">
      <c r="A179" s="28">
        <f>VLOOKUP(C179,'Legacy Location Lookups'!$A$1:$C$42, 2, FALSE)</f>
        <v>110</v>
      </c>
      <c r="B179" s="28" t="s">
        <v>91</v>
      </c>
      <c r="C179" s="28" t="s">
        <v>96</v>
      </c>
      <c r="D179" s="28" t="s">
        <v>147</v>
      </c>
      <c r="E179" s="6">
        <v>43937</v>
      </c>
      <c r="F179" s="28" t="s">
        <v>147</v>
      </c>
      <c r="G179" s="28">
        <v>2</v>
      </c>
    </row>
    <row r="180" spans="1:7" x14ac:dyDescent="0.25">
      <c r="A180" s="28">
        <f>VLOOKUP(C180,'Legacy Location Lookups'!$A$1:$C$42, 2, FALSE)</f>
        <v>110</v>
      </c>
      <c r="B180" s="28" t="s">
        <v>91</v>
      </c>
      <c r="C180" s="28" t="s">
        <v>96</v>
      </c>
      <c r="D180" s="28" t="s">
        <v>147</v>
      </c>
      <c r="E180" s="6">
        <v>43938</v>
      </c>
      <c r="F180" s="28" t="s">
        <v>147</v>
      </c>
      <c r="G180" s="28">
        <v>2</v>
      </c>
    </row>
    <row r="181" spans="1:7" x14ac:dyDescent="0.25">
      <c r="A181" s="28">
        <f>VLOOKUP(C181,'Legacy Location Lookups'!$A$1:$C$42, 2, FALSE)</f>
        <v>110</v>
      </c>
      <c r="B181" s="28" t="s">
        <v>91</v>
      </c>
      <c r="C181" s="28" t="s">
        <v>96</v>
      </c>
      <c r="D181" s="28" t="s">
        <v>144</v>
      </c>
      <c r="E181" s="6">
        <v>43937</v>
      </c>
      <c r="F181" s="28" t="s">
        <v>159</v>
      </c>
      <c r="G181" s="28">
        <v>2</v>
      </c>
    </row>
    <row r="182" spans="1:7" x14ac:dyDescent="0.25">
      <c r="A182" s="28">
        <f>VLOOKUP(C182,'Legacy Location Lookups'!$A$1:$C$42, 2, FALSE)</f>
        <v>110</v>
      </c>
      <c r="B182" s="28" t="s">
        <v>91</v>
      </c>
      <c r="C182" s="28" t="s">
        <v>96</v>
      </c>
      <c r="D182" s="28" t="s">
        <v>144</v>
      </c>
      <c r="E182" s="6">
        <v>43937</v>
      </c>
      <c r="F182" s="28" t="s">
        <v>145</v>
      </c>
      <c r="G182" s="28">
        <v>19</v>
      </c>
    </row>
    <row r="183" spans="1:7" x14ac:dyDescent="0.25">
      <c r="A183" s="28">
        <f>VLOOKUP(C183,'Legacy Location Lookups'!$A$1:$C$42, 2, FALSE)</f>
        <v>110</v>
      </c>
      <c r="B183" s="28" t="s">
        <v>91</v>
      </c>
      <c r="C183" s="28" t="s">
        <v>96</v>
      </c>
      <c r="D183" s="28" t="s">
        <v>144</v>
      </c>
      <c r="E183" s="6">
        <v>43937</v>
      </c>
      <c r="F183" s="28" t="s">
        <v>160</v>
      </c>
      <c r="G183" s="28">
        <v>1</v>
      </c>
    </row>
    <row r="184" spans="1:7" x14ac:dyDescent="0.25">
      <c r="A184" s="28">
        <f>VLOOKUP(C184,'Legacy Location Lookups'!$A$1:$C$42, 2, FALSE)</f>
        <v>110</v>
      </c>
      <c r="B184" s="28" t="s">
        <v>91</v>
      </c>
      <c r="C184" s="28" t="s">
        <v>96</v>
      </c>
      <c r="D184" s="28" t="s">
        <v>144</v>
      </c>
      <c r="E184" s="6">
        <v>43941</v>
      </c>
      <c r="F184" s="28" t="s">
        <v>145</v>
      </c>
      <c r="G184" s="28">
        <v>14</v>
      </c>
    </row>
    <row r="185" spans="1:7" x14ac:dyDescent="0.25">
      <c r="A185" s="28">
        <f>VLOOKUP(C185,'Legacy Location Lookups'!$A$1:$C$42, 2, FALSE)</f>
        <v>115</v>
      </c>
      <c r="B185" s="28" t="s">
        <v>91</v>
      </c>
      <c r="C185" s="28" t="s">
        <v>162</v>
      </c>
      <c r="D185" s="28" t="s">
        <v>147</v>
      </c>
      <c r="E185" s="6">
        <v>43938</v>
      </c>
      <c r="F185" s="28" t="s">
        <v>147</v>
      </c>
      <c r="G185" s="28">
        <v>4</v>
      </c>
    </row>
    <row r="186" spans="1:7" x14ac:dyDescent="0.25">
      <c r="A186" s="28">
        <f>VLOOKUP(C186,'Legacy Location Lookups'!$A$1:$C$42, 2, FALSE)</f>
        <v>116</v>
      </c>
      <c r="B186" s="28" t="s">
        <v>91</v>
      </c>
      <c r="C186" s="28" t="s">
        <v>101</v>
      </c>
      <c r="D186" s="28" t="s">
        <v>147</v>
      </c>
      <c r="E186" s="6">
        <v>43938</v>
      </c>
      <c r="F186" s="28" t="s">
        <v>147</v>
      </c>
      <c r="G186" s="28">
        <v>2</v>
      </c>
    </row>
    <row r="187" spans="1:7" x14ac:dyDescent="0.25">
      <c r="A187" s="28">
        <f>VLOOKUP(C187,'Legacy Location Lookups'!$A$1:$C$42, 2, FALSE)</f>
        <v>116</v>
      </c>
      <c r="B187" s="28" t="s">
        <v>91</v>
      </c>
      <c r="C187" s="28" t="s">
        <v>101</v>
      </c>
      <c r="D187" s="28" t="s">
        <v>147</v>
      </c>
      <c r="E187" s="6">
        <v>43941</v>
      </c>
      <c r="F187" s="28" t="s">
        <v>147</v>
      </c>
      <c r="G187" s="28">
        <v>4</v>
      </c>
    </row>
    <row r="188" spans="1:7" x14ac:dyDescent="0.25">
      <c r="A188" s="28">
        <f>VLOOKUP(C188,'Legacy Location Lookups'!$A$1:$C$42, 2, FALSE)</f>
        <v>116</v>
      </c>
      <c r="B188" s="28" t="s">
        <v>91</v>
      </c>
      <c r="C188" s="28" t="s">
        <v>101</v>
      </c>
      <c r="D188" s="28" t="s">
        <v>144</v>
      </c>
      <c r="E188" s="6">
        <v>43936</v>
      </c>
      <c r="F188" s="28" t="s">
        <v>145</v>
      </c>
      <c r="G188" s="28">
        <v>10</v>
      </c>
    </row>
    <row r="189" spans="1:7" x14ac:dyDescent="0.25">
      <c r="A189" s="28">
        <f>VLOOKUP(C189,'Legacy Location Lookups'!$A$1:$C$42, 2, FALSE)</f>
        <v>100</v>
      </c>
      <c r="B189" s="28" t="s">
        <v>156</v>
      </c>
      <c r="C189" s="28" t="s">
        <v>17</v>
      </c>
      <c r="D189" s="28" t="s">
        <v>144</v>
      </c>
      <c r="E189" s="6">
        <v>43941</v>
      </c>
      <c r="F189" s="28" t="s">
        <v>145</v>
      </c>
      <c r="G189" s="28">
        <v>73</v>
      </c>
    </row>
    <row r="190" spans="1:7" x14ac:dyDescent="0.25">
      <c r="A190" s="28">
        <f>VLOOKUP(C190,'Legacy Location Lookups'!$A$1:$C$42, 2, FALSE)</f>
        <v>100</v>
      </c>
      <c r="B190" s="28" t="s">
        <v>156</v>
      </c>
      <c r="C190" s="28" t="s">
        <v>17</v>
      </c>
      <c r="D190" s="28" t="s">
        <v>147</v>
      </c>
      <c r="E190" s="6">
        <v>43941</v>
      </c>
      <c r="F190" s="28" t="s">
        <v>145</v>
      </c>
      <c r="G190" s="28">
        <v>3</v>
      </c>
    </row>
    <row r="191" spans="1:7" x14ac:dyDescent="0.25">
      <c r="A191" s="28">
        <f>VLOOKUP(C191,'Legacy Location Lookups'!$A$1:$C$42, 2, FALSE)</f>
        <v>5</v>
      </c>
      <c r="B191" s="28" t="s">
        <v>142</v>
      </c>
      <c r="C191" s="28" t="s">
        <v>143</v>
      </c>
      <c r="D191" s="28" t="s">
        <v>144</v>
      </c>
      <c r="E191" s="6">
        <v>43942</v>
      </c>
      <c r="F191" s="28" t="s">
        <v>145</v>
      </c>
      <c r="G191" s="28">
        <v>38</v>
      </c>
    </row>
    <row r="192" spans="1:7" x14ac:dyDescent="0.25">
      <c r="A192" s="28">
        <f>VLOOKUP(C192,'Legacy Location Lookups'!$A$1:$C$42, 2, FALSE)</f>
        <v>5</v>
      </c>
      <c r="B192" s="28" t="s">
        <v>142</v>
      </c>
      <c r="C192" s="28" t="s">
        <v>143</v>
      </c>
      <c r="D192" s="28" t="s">
        <v>144</v>
      </c>
      <c r="E192" s="6">
        <v>43942</v>
      </c>
      <c r="F192" s="28" t="s">
        <v>146</v>
      </c>
      <c r="G192" s="28">
        <v>8</v>
      </c>
    </row>
    <row r="193" spans="1:7" x14ac:dyDescent="0.25">
      <c r="A193" s="28">
        <f>VLOOKUP(C193,'Legacy Location Lookups'!$A$1:$C$42, 2, FALSE)</f>
        <v>5</v>
      </c>
      <c r="B193" s="28" t="s">
        <v>142</v>
      </c>
      <c r="C193" s="28" t="s">
        <v>143</v>
      </c>
      <c r="D193" s="28" t="s">
        <v>147</v>
      </c>
      <c r="E193" s="6">
        <v>43942</v>
      </c>
      <c r="F193" s="28" t="s">
        <v>147</v>
      </c>
      <c r="G193" s="28">
        <v>10</v>
      </c>
    </row>
    <row r="194" spans="1:7" x14ac:dyDescent="0.25">
      <c r="A194" s="28">
        <f>VLOOKUP(C194,'Legacy Location Lookups'!$A$1:$C$42, 2, FALSE)</f>
        <v>14</v>
      </c>
      <c r="B194" s="28" t="s">
        <v>142</v>
      </c>
      <c r="C194" s="28" t="s">
        <v>148</v>
      </c>
      <c r="D194" s="28" t="s">
        <v>144</v>
      </c>
      <c r="E194" s="6">
        <v>43942</v>
      </c>
      <c r="F194" s="28" t="s">
        <v>145</v>
      </c>
      <c r="G194" s="28">
        <v>24</v>
      </c>
    </row>
    <row r="195" spans="1:7" x14ac:dyDescent="0.25">
      <c r="A195" s="28">
        <f>VLOOKUP(C195,'Legacy Location Lookups'!$A$1:$C$42, 2, FALSE)</f>
        <v>6</v>
      </c>
      <c r="B195" s="28" t="s">
        <v>142</v>
      </c>
      <c r="C195" s="28" t="s">
        <v>150</v>
      </c>
      <c r="D195" s="28" t="s">
        <v>144</v>
      </c>
      <c r="E195" s="6">
        <v>43942</v>
      </c>
      <c r="F195" s="28" t="s">
        <v>145</v>
      </c>
      <c r="G195" s="28">
        <v>22</v>
      </c>
    </row>
    <row r="196" spans="1:7" x14ac:dyDescent="0.25">
      <c r="A196" s="28">
        <f>VLOOKUP(C196,'Legacy Location Lookups'!$A$1:$C$42, 2, FALSE)</f>
        <v>6</v>
      </c>
      <c r="B196" s="28" t="s">
        <v>142</v>
      </c>
      <c r="C196" s="28" t="s">
        <v>150</v>
      </c>
      <c r="D196" s="28" t="s">
        <v>144</v>
      </c>
      <c r="E196" s="6">
        <v>43942</v>
      </c>
      <c r="F196" s="28" t="s">
        <v>146</v>
      </c>
      <c r="G196" s="28">
        <v>14</v>
      </c>
    </row>
    <row r="197" spans="1:7" x14ac:dyDescent="0.25">
      <c r="A197" s="28">
        <f>VLOOKUP(C197,'Legacy Location Lookups'!$A$1:$C$42, 2, FALSE)</f>
        <v>8</v>
      </c>
      <c r="B197" s="28" t="s">
        <v>142</v>
      </c>
      <c r="C197" s="28" t="s">
        <v>6</v>
      </c>
      <c r="D197" s="28" t="s">
        <v>144</v>
      </c>
      <c r="E197" s="6">
        <v>43942</v>
      </c>
      <c r="F197" s="28" t="s">
        <v>145</v>
      </c>
      <c r="G197" s="28">
        <v>22</v>
      </c>
    </row>
    <row r="198" spans="1:7" x14ac:dyDescent="0.25">
      <c r="A198" s="28">
        <f>VLOOKUP(C198,'Legacy Location Lookups'!$A$1:$C$42, 2, FALSE)</f>
        <v>17</v>
      </c>
      <c r="B198" s="28" t="s">
        <v>142</v>
      </c>
      <c r="C198" s="28" t="s">
        <v>171</v>
      </c>
      <c r="D198" s="28" t="s">
        <v>144</v>
      </c>
      <c r="E198" s="6">
        <v>43942</v>
      </c>
      <c r="F198" s="28" t="s">
        <v>145</v>
      </c>
      <c r="G198" s="28">
        <v>18</v>
      </c>
    </row>
    <row r="199" spans="1:7" x14ac:dyDescent="0.25">
      <c r="A199" s="28">
        <f>VLOOKUP(C199,'Legacy Location Lookups'!$A$1:$C$42, 2, FALSE)</f>
        <v>73</v>
      </c>
      <c r="B199" s="28" t="s">
        <v>151</v>
      </c>
      <c r="C199" s="28" t="s">
        <v>152</v>
      </c>
      <c r="D199" s="28" t="s">
        <v>144</v>
      </c>
      <c r="E199" s="6">
        <v>43941</v>
      </c>
      <c r="F199" s="28" t="s">
        <v>145</v>
      </c>
      <c r="G199" s="28">
        <v>28</v>
      </c>
    </row>
    <row r="200" spans="1:7" x14ac:dyDescent="0.25">
      <c r="A200" s="28">
        <f>VLOOKUP(C200,'Legacy Location Lookups'!$A$1:$C$42, 2, FALSE)</f>
        <v>73</v>
      </c>
      <c r="B200" s="28" t="s">
        <v>151</v>
      </c>
      <c r="C200" s="28" t="s">
        <v>152</v>
      </c>
      <c r="D200" s="28" t="s">
        <v>147</v>
      </c>
      <c r="E200" s="6">
        <v>43941</v>
      </c>
      <c r="F200" s="28" t="s">
        <v>147</v>
      </c>
      <c r="G200" s="28">
        <v>2</v>
      </c>
    </row>
    <row r="201" spans="1:7" x14ac:dyDescent="0.25">
      <c r="A201" s="28">
        <f>VLOOKUP(C201,'Legacy Location Lookups'!$A$1:$C$42, 2, FALSE)</f>
        <v>73</v>
      </c>
      <c r="B201" s="28" t="s">
        <v>151</v>
      </c>
      <c r="C201" s="28" t="s">
        <v>152</v>
      </c>
      <c r="D201" s="28" t="s">
        <v>144</v>
      </c>
      <c r="E201" s="6">
        <v>43941</v>
      </c>
      <c r="F201" s="28" t="s">
        <v>159</v>
      </c>
      <c r="G201" s="28">
        <v>1</v>
      </c>
    </row>
    <row r="202" spans="1:7" x14ac:dyDescent="0.25">
      <c r="A202" s="28">
        <f>VLOOKUP(C202,'Legacy Location Lookups'!$A$1:$C$42, 2, FALSE)</f>
        <v>75</v>
      </c>
      <c r="B202" s="28" t="s">
        <v>151</v>
      </c>
      <c r="C202" s="28" t="s">
        <v>153</v>
      </c>
      <c r="D202" s="28" t="s">
        <v>144</v>
      </c>
      <c r="E202" s="6">
        <v>43941</v>
      </c>
      <c r="F202" s="28" t="s">
        <v>145</v>
      </c>
      <c r="G202" s="28">
        <v>20</v>
      </c>
    </row>
    <row r="203" spans="1:7" x14ac:dyDescent="0.25">
      <c r="A203" s="28">
        <f>VLOOKUP(C203,'Legacy Location Lookups'!$A$1:$C$42, 2, FALSE)</f>
        <v>75</v>
      </c>
      <c r="B203" s="28" t="s">
        <v>151</v>
      </c>
      <c r="C203" s="28" t="s">
        <v>153</v>
      </c>
      <c r="D203" s="28" t="s">
        <v>147</v>
      </c>
      <c r="E203" s="6">
        <v>43941</v>
      </c>
      <c r="F203" s="28" t="s">
        <v>147</v>
      </c>
      <c r="G203" s="28">
        <v>1</v>
      </c>
    </row>
    <row r="204" spans="1:7" x14ac:dyDescent="0.25">
      <c r="A204" s="28">
        <f>VLOOKUP(C204,'Legacy Location Lookups'!$A$1:$C$42, 2, FALSE)</f>
        <v>77</v>
      </c>
      <c r="B204" s="28" t="s">
        <v>151</v>
      </c>
      <c r="C204" s="28" t="s">
        <v>154</v>
      </c>
      <c r="D204" s="28" t="s">
        <v>144</v>
      </c>
      <c r="E204" s="6">
        <v>43941</v>
      </c>
      <c r="F204" s="28" t="s">
        <v>145</v>
      </c>
      <c r="G204" s="28">
        <v>3</v>
      </c>
    </row>
    <row r="205" spans="1:7" x14ac:dyDescent="0.25">
      <c r="A205" s="28">
        <f>VLOOKUP(C205,'Legacy Location Lookups'!$A$1:$C$42, 2, FALSE)</f>
        <v>72</v>
      </c>
      <c r="B205" s="28" t="s">
        <v>151</v>
      </c>
      <c r="C205" s="28" t="s">
        <v>155</v>
      </c>
      <c r="D205" s="28" t="s">
        <v>144</v>
      </c>
      <c r="E205" s="6">
        <v>43941</v>
      </c>
      <c r="F205" s="28" t="s">
        <v>145</v>
      </c>
      <c r="G205" s="28">
        <v>13</v>
      </c>
    </row>
    <row r="206" spans="1:7" x14ac:dyDescent="0.25">
      <c r="A206" s="28">
        <f>VLOOKUP(C206,'Legacy Location Lookups'!$A$1:$C$42, 2, FALSE)</f>
        <v>5</v>
      </c>
      <c r="B206" s="28" t="s">
        <v>142</v>
      </c>
      <c r="C206" s="28" t="s">
        <v>143</v>
      </c>
      <c r="D206" s="28" t="s">
        <v>144</v>
      </c>
      <c r="E206" s="6">
        <v>43943</v>
      </c>
      <c r="F206" s="28" t="s">
        <v>145</v>
      </c>
      <c r="G206" s="28">
        <v>19</v>
      </c>
    </row>
    <row r="207" spans="1:7" x14ac:dyDescent="0.25">
      <c r="A207" s="28">
        <f>VLOOKUP(C207,'Legacy Location Lookups'!$A$1:$C$42, 2, FALSE)</f>
        <v>5</v>
      </c>
      <c r="B207" s="28" t="s">
        <v>142</v>
      </c>
      <c r="C207" s="28" t="s">
        <v>143</v>
      </c>
      <c r="D207" s="28" t="s">
        <v>144</v>
      </c>
      <c r="E207" s="6">
        <v>43943</v>
      </c>
      <c r="F207" s="28" t="s">
        <v>146</v>
      </c>
      <c r="G207" s="28">
        <v>70</v>
      </c>
    </row>
    <row r="208" spans="1:7" x14ac:dyDescent="0.25">
      <c r="A208" s="28">
        <f>VLOOKUP(C208,'Legacy Location Lookups'!$A$1:$C$42, 2, FALSE)</f>
        <v>5</v>
      </c>
      <c r="B208" s="28" t="s">
        <v>142</v>
      </c>
      <c r="C208" s="28" t="s">
        <v>143</v>
      </c>
      <c r="D208" s="28" t="s">
        <v>147</v>
      </c>
      <c r="E208" s="6">
        <v>43943</v>
      </c>
      <c r="F208" s="28" t="s">
        <v>147</v>
      </c>
      <c r="G208" s="28">
        <v>3</v>
      </c>
    </row>
    <row r="209" spans="1:7" x14ac:dyDescent="0.25">
      <c r="A209" s="28">
        <f>VLOOKUP(C209,'Legacy Location Lookups'!$A$1:$C$42, 2, FALSE)</f>
        <v>13</v>
      </c>
      <c r="B209" s="28" t="s">
        <v>142</v>
      </c>
      <c r="C209" s="28" t="s">
        <v>149</v>
      </c>
      <c r="D209" s="28" t="s">
        <v>144</v>
      </c>
      <c r="E209" s="6">
        <v>43943</v>
      </c>
      <c r="F209" s="28" t="s">
        <v>145</v>
      </c>
      <c r="G209" s="28">
        <v>23</v>
      </c>
    </row>
    <row r="210" spans="1:7" x14ac:dyDescent="0.25">
      <c r="A210" s="28">
        <f>VLOOKUP(C210,'Legacy Location Lookups'!$A$1:$C$42, 2, FALSE)</f>
        <v>13</v>
      </c>
      <c r="B210" s="28" t="s">
        <v>142</v>
      </c>
      <c r="C210" s="28" t="s">
        <v>149</v>
      </c>
      <c r="D210" s="28" t="s">
        <v>147</v>
      </c>
      <c r="E210" s="6">
        <v>43943</v>
      </c>
      <c r="F210" s="28" t="s">
        <v>147</v>
      </c>
      <c r="G210" s="28">
        <v>4</v>
      </c>
    </row>
    <row r="211" spans="1:7" x14ac:dyDescent="0.25">
      <c r="A211" s="28">
        <f>VLOOKUP(C211,'Legacy Location Lookups'!$A$1:$C$42, 2, FALSE)</f>
        <v>6</v>
      </c>
      <c r="B211" s="28" t="s">
        <v>142</v>
      </c>
      <c r="C211" s="28" t="s">
        <v>150</v>
      </c>
      <c r="D211" s="28" t="s">
        <v>144</v>
      </c>
      <c r="E211" s="6">
        <v>43943</v>
      </c>
      <c r="F211" s="28" t="s">
        <v>145</v>
      </c>
      <c r="G211" s="28">
        <v>27</v>
      </c>
    </row>
    <row r="212" spans="1:7" x14ac:dyDescent="0.25">
      <c r="A212" s="28">
        <f>VLOOKUP(C212,'Legacy Location Lookups'!$A$1:$C$42, 2, FALSE)</f>
        <v>73</v>
      </c>
      <c r="B212" s="28" t="s">
        <v>151</v>
      </c>
      <c r="C212" s="28" t="s">
        <v>152</v>
      </c>
      <c r="D212" s="28" t="s">
        <v>144</v>
      </c>
      <c r="E212" s="6">
        <v>43942</v>
      </c>
      <c r="F212" s="28" t="s">
        <v>145</v>
      </c>
      <c r="G212" s="28">
        <v>28</v>
      </c>
    </row>
    <row r="213" spans="1:7" x14ac:dyDescent="0.25">
      <c r="A213" s="28">
        <f>VLOOKUP(C213,'Legacy Location Lookups'!$A$1:$C$42, 2, FALSE)</f>
        <v>73</v>
      </c>
      <c r="B213" s="28" t="s">
        <v>151</v>
      </c>
      <c r="C213" s="28" t="s">
        <v>152</v>
      </c>
      <c r="D213" s="28" t="s">
        <v>147</v>
      </c>
      <c r="E213" s="6">
        <v>43942</v>
      </c>
      <c r="F213" s="28" t="s">
        <v>147</v>
      </c>
      <c r="G213" s="28">
        <v>5</v>
      </c>
    </row>
    <row r="214" spans="1:7" x14ac:dyDescent="0.25">
      <c r="A214" s="28">
        <f>VLOOKUP(C214,'Legacy Location Lookups'!$A$1:$C$42, 2, FALSE)</f>
        <v>75</v>
      </c>
      <c r="B214" s="28" t="s">
        <v>151</v>
      </c>
      <c r="C214" s="28" t="s">
        <v>153</v>
      </c>
      <c r="D214" s="28" t="s">
        <v>144</v>
      </c>
      <c r="E214" s="6">
        <v>43942</v>
      </c>
      <c r="F214" s="28" t="s">
        <v>145</v>
      </c>
      <c r="G214" s="28">
        <v>41</v>
      </c>
    </row>
    <row r="215" spans="1:7" x14ac:dyDescent="0.25">
      <c r="A215" s="28">
        <f>VLOOKUP(C215,'Legacy Location Lookups'!$A$1:$C$42, 2, FALSE)</f>
        <v>75</v>
      </c>
      <c r="B215" s="28" t="s">
        <v>151</v>
      </c>
      <c r="C215" s="28" t="s">
        <v>153</v>
      </c>
      <c r="D215" s="28" t="s">
        <v>147</v>
      </c>
      <c r="E215" s="6">
        <v>43942</v>
      </c>
      <c r="F215" s="28" t="s">
        <v>147</v>
      </c>
      <c r="G215" s="28">
        <v>6</v>
      </c>
    </row>
    <row r="216" spans="1:7" x14ac:dyDescent="0.25">
      <c r="A216" s="28">
        <f>VLOOKUP(C216,'Legacy Location Lookups'!$A$1:$C$42, 2, FALSE)</f>
        <v>77</v>
      </c>
      <c r="B216" s="28" t="s">
        <v>151</v>
      </c>
      <c r="C216" s="28" t="s">
        <v>154</v>
      </c>
      <c r="D216" s="28" t="s">
        <v>144</v>
      </c>
      <c r="E216" s="6">
        <v>43942</v>
      </c>
      <c r="F216" s="28" t="s">
        <v>145</v>
      </c>
      <c r="G216" s="28">
        <v>24</v>
      </c>
    </row>
    <row r="217" spans="1:7" x14ac:dyDescent="0.25">
      <c r="A217" s="28">
        <f>VLOOKUP(C217,'Legacy Location Lookups'!$A$1:$C$42, 2, FALSE)</f>
        <v>72</v>
      </c>
      <c r="B217" s="28" t="s">
        <v>151</v>
      </c>
      <c r="C217" s="28" t="s">
        <v>155</v>
      </c>
      <c r="D217" s="28" t="s">
        <v>144</v>
      </c>
      <c r="E217" s="6">
        <v>43942</v>
      </c>
      <c r="F217" s="28" t="s">
        <v>145</v>
      </c>
      <c r="G217" s="28">
        <v>6</v>
      </c>
    </row>
    <row r="218" spans="1:7" x14ac:dyDescent="0.25">
      <c r="A218" s="28">
        <f>VLOOKUP(C218,'Legacy Location Lookups'!$A$1:$C$42, 2, FALSE)</f>
        <v>72</v>
      </c>
      <c r="B218" s="28" t="s">
        <v>151</v>
      </c>
      <c r="C218" s="28" t="s">
        <v>155</v>
      </c>
      <c r="D218" s="28" t="s">
        <v>144</v>
      </c>
      <c r="E218" s="6">
        <v>43942</v>
      </c>
      <c r="F218" s="28" t="s">
        <v>146</v>
      </c>
      <c r="G218" s="28">
        <v>9</v>
      </c>
    </row>
    <row r="219" spans="1:7" x14ac:dyDescent="0.25">
      <c r="A219" s="28">
        <f>VLOOKUP(C219,'Legacy Location Lookups'!$A$1:$C$42, 2, FALSE)</f>
        <v>100</v>
      </c>
      <c r="B219" s="28" t="s">
        <v>156</v>
      </c>
      <c r="C219" s="28" t="s">
        <v>17</v>
      </c>
      <c r="D219" s="28" t="s">
        <v>144</v>
      </c>
      <c r="E219" s="6">
        <v>43942</v>
      </c>
      <c r="F219" s="28" t="s">
        <v>145</v>
      </c>
      <c r="G219" s="28">
        <v>25</v>
      </c>
    </row>
    <row r="220" spans="1:7" x14ac:dyDescent="0.25">
      <c r="A220" s="28">
        <f>VLOOKUP(C220,'Legacy Location Lookups'!$A$1:$C$42, 2, FALSE)</f>
        <v>100</v>
      </c>
      <c r="B220" s="28" t="s">
        <v>156</v>
      </c>
      <c r="C220" s="28" t="s">
        <v>17</v>
      </c>
      <c r="D220" s="28" t="s">
        <v>147</v>
      </c>
      <c r="E220" s="6">
        <v>43942</v>
      </c>
      <c r="F220" s="28" t="s">
        <v>145</v>
      </c>
      <c r="G220" s="28">
        <v>1</v>
      </c>
    </row>
    <row r="221" spans="1:7" x14ac:dyDescent="0.25">
      <c r="A221" s="28">
        <f>VLOOKUP(C221,'Legacy Location Lookups'!$A$1:$C$42, 2, FALSE)</f>
        <v>86</v>
      </c>
      <c r="B221" s="28" t="s">
        <v>167</v>
      </c>
      <c r="C221" s="28" t="s">
        <v>22</v>
      </c>
      <c r="D221" s="6" t="s">
        <v>144</v>
      </c>
      <c r="E221" s="6">
        <v>43942</v>
      </c>
      <c r="F221" s="28" t="s">
        <v>145</v>
      </c>
      <c r="G221" s="28">
        <v>41</v>
      </c>
    </row>
    <row r="222" spans="1:7" x14ac:dyDescent="0.25">
      <c r="A222" s="28">
        <f>VLOOKUP(C222,'Legacy Location Lookups'!$A$1:$C$42, 2, FALSE)</f>
        <v>86</v>
      </c>
      <c r="B222" s="28" t="s">
        <v>167</v>
      </c>
      <c r="C222" s="28" t="s">
        <v>22</v>
      </c>
      <c r="D222" s="28" t="s">
        <v>144</v>
      </c>
      <c r="E222" s="6">
        <v>43942</v>
      </c>
      <c r="F222" s="28" t="s">
        <v>159</v>
      </c>
      <c r="G222" s="28">
        <v>1</v>
      </c>
    </row>
    <row r="223" spans="1:7" x14ac:dyDescent="0.25">
      <c r="A223" s="28">
        <f>VLOOKUP(C223,'Legacy Location Lookups'!$A$1:$C$42, 2, FALSE)</f>
        <v>86</v>
      </c>
      <c r="B223" s="28" t="s">
        <v>167</v>
      </c>
      <c r="C223" s="28" t="s">
        <v>22</v>
      </c>
      <c r="D223" s="28" t="s">
        <v>144</v>
      </c>
      <c r="E223" s="6">
        <v>43942</v>
      </c>
      <c r="F223" s="28" t="s">
        <v>172</v>
      </c>
      <c r="G223" s="28">
        <v>1</v>
      </c>
    </row>
    <row r="224" spans="1:7" x14ac:dyDescent="0.25">
      <c r="A224" s="28">
        <f>VLOOKUP(C224,'Legacy Location Lookups'!$A$1:$C$42, 2, FALSE)</f>
        <v>86</v>
      </c>
      <c r="B224" s="28" t="s">
        <v>167</v>
      </c>
      <c r="C224" s="28" t="s">
        <v>22</v>
      </c>
      <c r="D224" s="6" t="s">
        <v>144</v>
      </c>
      <c r="E224" s="6">
        <v>43941</v>
      </c>
      <c r="F224" s="28" t="s">
        <v>145</v>
      </c>
      <c r="G224" s="28">
        <v>44</v>
      </c>
    </row>
    <row r="225" spans="1:7" x14ac:dyDescent="0.25">
      <c r="A225" s="28">
        <f>VLOOKUP(C225,'Legacy Location Lookups'!$A$1:$C$42, 2, FALSE)</f>
        <v>86</v>
      </c>
      <c r="B225" s="28" t="s">
        <v>167</v>
      </c>
      <c r="C225" s="28" t="s">
        <v>22</v>
      </c>
      <c r="D225" s="28" t="s">
        <v>144</v>
      </c>
      <c r="E225" s="6">
        <v>43941</v>
      </c>
      <c r="F225" s="28" t="s">
        <v>159</v>
      </c>
      <c r="G225" s="28">
        <v>1</v>
      </c>
    </row>
    <row r="226" spans="1:7" x14ac:dyDescent="0.25">
      <c r="A226" s="28">
        <f>VLOOKUP(C226,'Legacy Location Lookups'!$A$1:$C$42, 2, FALSE)</f>
        <v>86</v>
      </c>
      <c r="B226" s="28" t="s">
        <v>167</v>
      </c>
      <c r="C226" s="28" t="s">
        <v>22</v>
      </c>
      <c r="D226" s="28" t="s">
        <v>144</v>
      </c>
      <c r="E226" s="6">
        <v>43941</v>
      </c>
      <c r="F226" s="28" t="s">
        <v>172</v>
      </c>
      <c r="G226" s="28">
        <v>1</v>
      </c>
    </row>
    <row r="227" spans="1:7" x14ac:dyDescent="0.25">
      <c r="A227" s="28">
        <f>VLOOKUP(C227,'Legacy Location Lookups'!$A$1:$C$42, 2, FALSE)</f>
        <v>86</v>
      </c>
      <c r="B227" s="28" t="s">
        <v>167</v>
      </c>
      <c r="C227" s="28" t="s">
        <v>22</v>
      </c>
      <c r="D227" s="28" t="s">
        <v>144</v>
      </c>
      <c r="E227" s="6">
        <v>43938</v>
      </c>
      <c r="F227" s="28" t="s">
        <v>145</v>
      </c>
      <c r="G227" s="28">
        <v>13</v>
      </c>
    </row>
    <row r="228" spans="1:7" x14ac:dyDescent="0.25">
      <c r="A228" s="28">
        <f>VLOOKUP(C228,'Legacy Location Lookups'!$A$1:$C$42, 2, FALSE)</f>
        <v>86</v>
      </c>
      <c r="B228" s="28" t="s">
        <v>167</v>
      </c>
      <c r="C228" s="28" t="s">
        <v>22</v>
      </c>
      <c r="D228" s="28" t="s">
        <v>144</v>
      </c>
      <c r="E228" s="6">
        <v>43938</v>
      </c>
      <c r="F228" s="28" t="s">
        <v>159</v>
      </c>
      <c r="G228" s="28">
        <v>3</v>
      </c>
    </row>
    <row r="229" spans="1:7" x14ac:dyDescent="0.25">
      <c r="A229" s="28">
        <f>VLOOKUP(C229,'Legacy Location Lookups'!$A$1:$C$42, 2, FALSE)</f>
        <v>86</v>
      </c>
      <c r="B229" s="28" t="s">
        <v>167</v>
      </c>
      <c r="C229" s="28" t="s">
        <v>22</v>
      </c>
      <c r="D229" s="28" t="s">
        <v>147</v>
      </c>
      <c r="E229" s="6">
        <v>43938</v>
      </c>
      <c r="F229" s="28" t="s">
        <v>172</v>
      </c>
      <c r="G229" s="28">
        <v>1</v>
      </c>
    </row>
    <row r="230" spans="1:7" x14ac:dyDescent="0.25">
      <c r="A230" s="28">
        <f>VLOOKUP(C230,'Legacy Location Lookups'!$A$1:$C$42, 2, FALSE)</f>
        <v>112</v>
      </c>
      <c r="B230" s="28" t="s">
        <v>91</v>
      </c>
      <c r="C230" s="28" t="s">
        <v>161</v>
      </c>
      <c r="D230" s="28" t="s">
        <v>147</v>
      </c>
      <c r="E230" s="6">
        <v>43942</v>
      </c>
      <c r="F230" s="28" t="s">
        <v>147</v>
      </c>
      <c r="G230" s="28">
        <v>6</v>
      </c>
    </row>
    <row r="231" spans="1:7" x14ac:dyDescent="0.25">
      <c r="A231" s="28">
        <f>VLOOKUP(C231,'Legacy Location Lookups'!$A$1:$C$42, 2, FALSE)</f>
        <v>108</v>
      </c>
      <c r="B231" s="28" t="s">
        <v>91</v>
      </c>
      <c r="C231" s="28" t="s">
        <v>158</v>
      </c>
      <c r="D231" s="28" t="s">
        <v>144</v>
      </c>
      <c r="E231" s="6">
        <v>43942</v>
      </c>
      <c r="F231" s="28" t="s">
        <v>145</v>
      </c>
      <c r="G231" s="28">
        <v>24</v>
      </c>
    </row>
    <row r="232" spans="1:7" x14ac:dyDescent="0.25">
      <c r="A232" s="28">
        <f>VLOOKUP(C232,'Legacy Location Lookups'!$A$1:$C$42, 2, FALSE)</f>
        <v>110</v>
      </c>
      <c r="B232" s="28" t="s">
        <v>91</v>
      </c>
      <c r="C232" s="28" t="s">
        <v>96</v>
      </c>
      <c r="D232" s="28" t="s">
        <v>147</v>
      </c>
      <c r="E232" s="6">
        <v>43942</v>
      </c>
      <c r="F232" s="28" t="s">
        <v>147</v>
      </c>
      <c r="G232" s="28">
        <v>5</v>
      </c>
    </row>
    <row r="233" spans="1:7" x14ac:dyDescent="0.25">
      <c r="A233" s="28">
        <f>VLOOKUP(C233,'Legacy Location Lookups'!$A$1:$C$42, 2, FALSE)</f>
        <v>116</v>
      </c>
      <c r="B233" s="28" t="s">
        <v>91</v>
      </c>
      <c r="C233" s="28" t="s">
        <v>101</v>
      </c>
      <c r="D233" s="28" t="s">
        <v>144</v>
      </c>
      <c r="E233" s="6">
        <v>43942</v>
      </c>
      <c r="F233" s="28" t="s">
        <v>145</v>
      </c>
      <c r="G233" s="28">
        <v>21</v>
      </c>
    </row>
    <row r="234" spans="1:7" x14ac:dyDescent="0.25">
      <c r="A234" s="28">
        <f>VLOOKUP(C234,'Legacy Location Lookups'!$A$1:$C$42, 2, FALSE)</f>
        <v>116</v>
      </c>
      <c r="B234" s="28" t="s">
        <v>91</v>
      </c>
      <c r="C234" s="28" t="s">
        <v>101</v>
      </c>
      <c r="D234" s="28" t="s">
        <v>144</v>
      </c>
      <c r="E234" s="6">
        <v>43942</v>
      </c>
      <c r="F234" s="28" t="s">
        <v>160</v>
      </c>
      <c r="G234" s="28">
        <v>1</v>
      </c>
    </row>
    <row r="235" spans="1:7" x14ac:dyDescent="0.25">
      <c r="A235" s="28">
        <f>VLOOKUP(C235,'Legacy Location Lookups'!$A$1:$C$42, 2, FALSE)</f>
        <v>116</v>
      </c>
      <c r="B235" s="28" t="s">
        <v>91</v>
      </c>
      <c r="C235" s="28" t="s">
        <v>101</v>
      </c>
      <c r="D235" s="28" t="s">
        <v>147</v>
      </c>
      <c r="E235" s="6">
        <v>43942</v>
      </c>
      <c r="F235" s="28" t="s">
        <v>147</v>
      </c>
      <c r="G235" s="28">
        <v>12</v>
      </c>
    </row>
    <row r="236" spans="1:7" x14ac:dyDescent="0.25">
      <c r="A236" s="28">
        <f>VLOOKUP(C236,'Legacy Location Lookups'!$A$1:$C$42, 2, FALSE)</f>
        <v>111</v>
      </c>
      <c r="B236" s="28" t="s">
        <v>91</v>
      </c>
      <c r="C236" s="28" t="s">
        <v>165</v>
      </c>
      <c r="D236" s="28" t="s">
        <v>147</v>
      </c>
      <c r="E236" s="6">
        <v>43943</v>
      </c>
      <c r="F236" s="28" t="s">
        <v>147</v>
      </c>
      <c r="G236" s="28">
        <v>1</v>
      </c>
    </row>
    <row r="237" spans="1:7" x14ac:dyDescent="0.25">
      <c r="A237" s="28">
        <f>VLOOKUP(C237,'Legacy Location Lookups'!$A$1:$C$42, 2, FALSE)</f>
        <v>112</v>
      </c>
      <c r="B237" s="28" t="s">
        <v>91</v>
      </c>
      <c r="C237" s="28" t="s">
        <v>161</v>
      </c>
      <c r="D237" s="28" t="s">
        <v>147</v>
      </c>
      <c r="E237" s="6">
        <v>43943</v>
      </c>
      <c r="F237" s="28" t="s">
        <v>147</v>
      </c>
      <c r="G237" s="28">
        <v>6</v>
      </c>
    </row>
    <row r="238" spans="1:7" x14ac:dyDescent="0.25">
      <c r="A238" s="28">
        <f>VLOOKUP(C238,'Legacy Location Lookups'!$A$1:$C$42, 2, FALSE)</f>
        <v>117</v>
      </c>
      <c r="B238" s="28" t="s">
        <v>91</v>
      </c>
      <c r="C238" s="28" t="s">
        <v>164</v>
      </c>
      <c r="D238" s="28" t="s">
        <v>147</v>
      </c>
      <c r="E238" s="6">
        <v>43943</v>
      </c>
      <c r="F238" s="28" t="s">
        <v>147</v>
      </c>
      <c r="G238" s="28">
        <v>5</v>
      </c>
    </row>
    <row r="239" spans="1:7" x14ac:dyDescent="0.25">
      <c r="A239" s="28">
        <f>VLOOKUP(C239,'Legacy Location Lookups'!$A$1:$C$42, 2, FALSE)</f>
        <v>108</v>
      </c>
      <c r="B239" s="28" t="s">
        <v>91</v>
      </c>
      <c r="C239" s="28" t="s">
        <v>158</v>
      </c>
      <c r="D239" s="28" t="s">
        <v>144</v>
      </c>
      <c r="E239" s="6">
        <v>43943</v>
      </c>
      <c r="F239" s="28" t="s">
        <v>159</v>
      </c>
      <c r="G239" s="28">
        <v>5</v>
      </c>
    </row>
    <row r="240" spans="1:7" x14ac:dyDescent="0.25">
      <c r="A240" s="28">
        <f>VLOOKUP(C240,'Legacy Location Lookups'!$A$1:$C$42, 2, FALSE)</f>
        <v>108</v>
      </c>
      <c r="B240" s="28" t="s">
        <v>91</v>
      </c>
      <c r="C240" s="28" t="s">
        <v>158</v>
      </c>
      <c r="D240" s="28" t="s">
        <v>144</v>
      </c>
      <c r="E240" s="6">
        <v>43943</v>
      </c>
      <c r="F240" s="28" t="s">
        <v>145</v>
      </c>
      <c r="G240" s="28">
        <v>58</v>
      </c>
    </row>
    <row r="241" spans="1:7" x14ac:dyDescent="0.25">
      <c r="A241" s="28">
        <f>VLOOKUP(C241,'Legacy Location Lookups'!$A$1:$C$42, 2, FALSE)</f>
        <v>108</v>
      </c>
      <c r="B241" s="28" t="s">
        <v>91</v>
      </c>
      <c r="C241" s="28" t="s">
        <v>158</v>
      </c>
      <c r="D241" s="28" t="s">
        <v>144</v>
      </c>
      <c r="E241" s="6">
        <v>43943</v>
      </c>
      <c r="F241" s="28" t="s">
        <v>160</v>
      </c>
      <c r="G241" s="28">
        <v>1</v>
      </c>
    </row>
    <row r="242" spans="1:7" x14ac:dyDescent="0.25">
      <c r="A242" s="28">
        <f>VLOOKUP(C242,'Legacy Location Lookups'!$A$1:$C$42, 2, FALSE)</f>
        <v>108</v>
      </c>
      <c r="B242" s="28" t="s">
        <v>91</v>
      </c>
      <c r="C242" s="28" t="s">
        <v>158</v>
      </c>
      <c r="D242" s="28" t="s">
        <v>147</v>
      </c>
      <c r="E242" s="6">
        <v>43943</v>
      </c>
      <c r="F242" s="28" t="s">
        <v>147</v>
      </c>
      <c r="G242" s="28">
        <v>23</v>
      </c>
    </row>
    <row r="243" spans="1:7" x14ac:dyDescent="0.25">
      <c r="A243" s="28">
        <f>VLOOKUP(C243,'Legacy Location Lookups'!$A$1:$C$42, 2, FALSE)</f>
        <v>110</v>
      </c>
      <c r="B243" s="28" t="s">
        <v>91</v>
      </c>
      <c r="C243" s="28" t="s">
        <v>96</v>
      </c>
      <c r="D243" s="28" t="s">
        <v>144</v>
      </c>
      <c r="E243" s="6">
        <v>43943</v>
      </c>
      <c r="F243" s="28" t="s">
        <v>145</v>
      </c>
      <c r="G243" s="28">
        <v>7</v>
      </c>
    </row>
    <row r="244" spans="1:7" x14ac:dyDescent="0.25">
      <c r="A244" s="28">
        <f>VLOOKUP(C244,'Legacy Location Lookups'!$A$1:$C$42, 2, FALSE)</f>
        <v>116</v>
      </c>
      <c r="B244" s="28" t="s">
        <v>91</v>
      </c>
      <c r="C244" s="28" t="s">
        <v>101</v>
      </c>
      <c r="D244" s="28" t="s">
        <v>144</v>
      </c>
      <c r="E244" s="6">
        <v>43943</v>
      </c>
      <c r="F244" s="28" t="s">
        <v>145</v>
      </c>
      <c r="G244" s="28">
        <v>14</v>
      </c>
    </row>
    <row r="245" spans="1:7" x14ac:dyDescent="0.25">
      <c r="A245" s="28">
        <f>VLOOKUP(C245,'Legacy Location Lookups'!$A$1:$C$42, 2, FALSE)</f>
        <v>116</v>
      </c>
      <c r="B245" s="28" t="s">
        <v>91</v>
      </c>
      <c r="C245" s="28" t="s">
        <v>101</v>
      </c>
      <c r="D245" s="28" t="s">
        <v>147</v>
      </c>
      <c r="E245" s="6">
        <v>43943</v>
      </c>
      <c r="F245" s="28" t="s">
        <v>147</v>
      </c>
      <c r="G245" s="28">
        <v>1</v>
      </c>
    </row>
    <row r="246" spans="1:7" x14ac:dyDescent="0.25">
      <c r="A246" s="28">
        <f>VLOOKUP(C246,'Legacy Location Lookups'!$A$1:$C$42, 2, FALSE)</f>
        <v>73</v>
      </c>
      <c r="B246" s="28" t="s">
        <v>151</v>
      </c>
      <c r="C246" s="28" t="s">
        <v>152</v>
      </c>
      <c r="D246" s="28" t="s">
        <v>144</v>
      </c>
      <c r="E246" s="6">
        <v>43943</v>
      </c>
      <c r="F246" s="28" t="s">
        <v>145</v>
      </c>
      <c r="G246" s="28">
        <v>31</v>
      </c>
    </row>
    <row r="247" spans="1:7" x14ac:dyDescent="0.25">
      <c r="A247" s="28">
        <f>VLOOKUP(C247,'Legacy Location Lookups'!$A$1:$C$42, 2, FALSE)</f>
        <v>73</v>
      </c>
      <c r="B247" s="28" t="s">
        <v>151</v>
      </c>
      <c r="C247" s="28" t="s">
        <v>152</v>
      </c>
      <c r="D247" s="28" t="s">
        <v>147</v>
      </c>
      <c r="E247" s="6">
        <v>43943</v>
      </c>
      <c r="F247" s="28" t="s">
        <v>147</v>
      </c>
      <c r="G247" s="28">
        <v>2</v>
      </c>
    </row>
    <row r="248" spans="1:7" x14ac:dyDescent="0.25">
      <c r="A248" s="28">
        <f>VLOOKUP(C248,'Legacy Location Lookups'!$A$1:$C$42, 2, FALSE)</f>
        <v>73</v>
      </c>
      <c r="B248" s="28" t="s">
        <v>151</v>
      </c>
      <c r="C248" s="28" t="s">
        <v>152</v>
      </c>
      <c r="D248" s="28" t="s">
        <v>144</v>
      </c>
      <c r="E248" s="6">
        <v>43943</v>
      </c>
      <c r="F248" s="28" t="s">
        <v>146</v>
      </c>
      <c r="G248" s="28">
        <v>19</v>
      </c>
    </row>
    <row r="249" spans="1:7" x14ac:dyDescent="0.25">
      <c r="A249" s="28">
        <f>VLOOKUP(C249,'Legacy Location Lookups'!$A$1:$C$42, 2, FALSE)</f>
        <v>75</v>
      </c>
      <c r="B249" s="28" t="s">
        <v>151</v>
      </c>
      <c r="C249" s="28" t="s">
        <v>153</v>
      </c>
      <c r="D249" s="28" t="s">
        <v>144</v>
      </c>
      <c r="E249" s="6">
        <v>43943</v>
      </c>
      <c r="F249" s="28" t="s">
        <v>145</v>
      </c>
      <c r="G249" s="28">
        <v>12</v>
      </c>
    </row>
    <row r="250" spans="1:7" x14ac:dyDescent="0.25">
      <c r="A250" s="28">
        <f>VLOOKUP(C250,'Legacy Location Lookups'!$A$1:$C$42, 2, FALSE)</f>
        <v>75</v>
      </c>
      <c r="B250" s="28" t="s">
        <v>151</v>
      </c>
      <c r="C250" s="28" t="s">
        <v>153</v>
      </c>
      <c r="D250" s="28" t="s">
        <v>147</v>
      </c>
      <c r="E250" s="6">
        <v>43943</v>
      </c>
      <c r="F250" s="28" t="s">
        <v>147</v>
      </c>
      <c r="G250" s="28">
        <v>6</v>
      </c>
    </row>
    <row r="251" spans="1:7" x14ac:dyDescent="0.25">
      <c r="A251" s="28">
        <f>VLOOKUP(C251,'Legacy Location Lookups'!$A$1:$C$42, 2, FALSE)</f>
        <v>77</v>
      </c>
      <c r="B251" s="28" t="s">
        <v>151</v>
      </c>
      <c r="C251" s="28" t="s">
        <v>154</v>
      </c>
      <c r="D251" s="28" t="s">
        <v>144</v>
      </c>
      <c r="E251" s="6">
        <v>43943</v>
      </c>
      <c r="F251" s="28" t="s">
        <v>145</v>
      </c>
      <c r="G251" s="28">
        <v>18</v>
      </c>
    </row>
    <row r="252" spans="1:7" x14ac:dyDescent="0.25">
      <c r="A252" s="28">
        <f>VLOOKUP(C252,'Legacy Location Lookups'!$A$1:$C$42, 2, FALSE)</f>
        <v>72</v>
      </c>
      <c r="B252" s="28" t="s">
        <v>151</v>
      </c>
      <c r="C252" s="28" t="s">
        <v>155</v>
      </c>
      <c r="D252" s="28" t="s">
        <v>144</v>
      </c>
      <c r="E252" s="6">
        <v>43943</v>
      </c>
      <c r="F252" s="28" t="s">
        <v>145</v>
      </c>
      <c r="G252" s="28">
        <v>11</v>
      </c>
    </row>
    <row r="253" spans="1:7" x14ac:dyDescent="0.25">
      <c r="A253" s="28">
        <f>VLOOKUP(C253,'Legacy Location Lookups'!$A$1:$C$42, 2, FALSE)</f>
        <v>72</v>
      </c>
      <c r="B253" s="28" t="s">
        <v>151</v>
      </c>
      <c r="C253" s="28" t="s">
        <v>155</v>
      </c>
      <c r="D253" s="28" t="s">
        <v>144</v>
      </c>
      <c r="E253" s="6">
        <v>43943</v>
      </c>
      <c r="F253" s="28" t="s">
        <v>147</v>
      </c>
      <c r="G253" s="28">
        <v>2</v>
      </c>
    </row>
    <row r="254" spans="1:7" x14ac:dyDescent="0.25">
      <c r="A254" s="28">
        <f>VLOOKUP(C254,'Legacy Location Lookups'!$A$1:$C$42, 2, FALSE)</f>
        <v>5</v>
      </c>
      <c r="B254" s="28" t="s">
        <v>142</v>
      </c>
      <c r="C254" s="28" t="s">
        <v>143</v>
      </c>
      <c r="D254" s="28" t="s">
        <v>144</v>
      </c>
      <c r="E254" s="6">
        <v>43944</v>
      </c>
      <c r="F254" s="28" t="s">
        <v>145</v>
      </c>
      <c r="G254" s="28">
        <v>43</v>
      </c>
    </row>
    <row r="255" spans="1:7" x14ac:dyDescent="0.25">
      <c r="A255" s="28">
        <f>VLOOKUP(C255,'Legacy Location Lookups'!$A$1:$C$42, 2, FALSE)</f>
        <v>5</v>
      </c>
      <c r="B255" s="28" t="s">
        <v>142</v>
      </c>
      <c r="C255" s="28" t="s">
        <v>143</v>
      </c>
      <c r="D255" s="28" t="s">
        <v>144</v>
      </c>
      <c r="E255" s="6">
        <v>43944</v>
      </c>
      <c r="F255" s="28" t="s">
        <v>146</v>
      </c>
      <c r="G255" s="28">
        <v>8</v>
      </c>
    </row>
    <row r="256" spans="1:7" x14ac:dyDescent="0.25">
      <c r="A256" s="28">
        <f>VLOOKUP(C256,'Legacy Location Lookups'!$A$1:$C$42, 2, FALSE)</f>
        <v>5</v>
      </c>
      <c r="B256" s="28" t="s">
        <v>142</v>
      </c>
      <c r="C256" s="28" t="s">
        <v>143</v>
      </c>
      <c r="D256" s="28" t="s">
        <v>147</v>
      </c>
      <c r="E256" s="6">
        <v>43944</v>
      </c>
      <c r="F256" s="28" t="s">
        <v>147</v>
      </c>
      <c r="G256" s="28">
        <v>10</v>
      </c>
    </row>
    <row r="257" spans="1:7" x14ac:dyDescent="0.25">
      <c r="A257" s="28">
        <f>VLOOKUP(C257,'Legacy Location Lookups'!$A$1:$C$42, 2, FALSE)</f>
        <v>14</v>
      </c>
      <c r="B257" s="28" t="s">
        <v>142</v>
      </c>
      <c r="C257" s="28" t="s">
        <v>148</v>
      </c>
      <c r="D257" s="28" t="s">
        <v>144</v>
      </c>
      <c r="E257" s="6">
        <v>43944</v>
      </c>
      <c r="F257" s="28" t="s">
        <v>145</v>
      </c>
      <c r="G257" s="28">
        <v>25</v>
      </c>
    </row>
    <row r="258" spans="1:7" x14ac:dyDescent="0.25">
      <c r="A258" s="28">
        <f>VLOOKUP(C258,'Legacy Location Lookups'!$A$1:$C$42, 2, FALSE)</f>
        <v>6</v>
      </c>
      <c r="B258" s="28" t="s">
        <v>142</v>
      </c>
      <c r="C258" s="28" t="s">
        <v>150</v>
      </c>
      <c r="D258" s="28" t="s">
        <v>144</v>
      </c>
      <c r="E258" s="6">
        <v>43944</v>
      </c>
      <c r="F258" s="28" t="s">
        <v>145</v>
      </c>
      <c r="G258" s="28">
        <v>22</v>
      </c>
    </row>
    <row r="259" spans="1:7" x14ac:dyDescent="0.25">
      <c r="A259" s="28">
        <f>VLOOKUP(C259,'Legacy Location Lookups'!$A$1:$C$42, 2, FALSE)</f>
        <v>11</v>
      </c>
      <c r="B259" s="28" t="s">
        <v>142</v>
      </c>
      <c r="C259" s="28" t="s">
        <v>170</v>
      </c>
      <c r="D259" s="28" t="s">
        <v>144</v>
      </c>
      <c r="E259" s="6">
        <v>43944</v>
      </c>
      <c r="F259" s="28" t="s">
        <v>145</v>
      </c>
      <c r="G259" s="28">
        <v>13</v>
      </c>
    </row>
    <row r="260" spans="1:7" x14ac:dyDescent="0.25">
      <c r="A260" s="28">
        <f>VLOOKUP(C260,'Legacy Location Lookups'!$A$1:$C$42, 2, FALSE)</f>
        <v>100</v>
      </c>
      <c r="B260" s="28" t="s">
        <v>156</v>
      </c>
      <c r="C260" s="28" t="s">
        <v>17</v>
      </c>
      <c r="D260" s="28" t="s">
        <v>144</v>
      </c>
      <c r="E260" s="6">
        <v>43943</v>
      </c>
      <c r="F260" s="28" t="s">
        <v>145</v>
      </c>
      <c r="G260" s="28">
        <v>82</v>
      </c>
    </row>
    <row r="261" spans="1:7" x14ac:dyDescent="0.25">
      <c r="A261" s="28">
        <f>VLOOKUP(C261,'Legacy Location Lookups'!$A$1:$C$42, 2, FALSE)</f>
        <v>100</v>
      </c>
      <c r="B261" s="28" t="s">
        <v>156</v>
      </c>
      <c r="C261" s="28" t="s">
        <v>17</v>
      </c>
      <c r="D261" s="28" t="s">
        <v>147</v>
      </c>
      <c r="E261" s="6">
        <v>43943</v>
      </c>
      <c r="F261" s="28" t="s">
        <v>145</v>
      </c>
      <c r="G261" s="28">
        <v>1</v>
      </c>
    </row>
    <row r="262" spans="1:7" x14ac:dyDescent="0.25">
      <c r="A262" s="28">
        <f>VLOOKUP(C262,'Legacy Location Lookups'!$A$1:$C$42, 2, FALSE)</f>
        <v>100</v>
      </c>
      <c r="B262" s="28" t="s">
        <v>156</v>
      </c>
      <c r="C262" s="28" t="s">
        <v>17</v>
      </c>
      <c r="D262" s="28" t="s">
        <v>144</v>
      </c>
      <c r="E262" s="6">
        <v>43944</v>
      </c>
      <c r="F262" s="28" t="s">
        <v>145</v>
      </c>
      <c r="G262" s="28">
        <v>17</v>
      </c>
    </row>
    <row r="263" spans="1:7" x14ac:dyDescent="0.25">
      <c r="A263" s="28">
        <f>VLOOKUP(C263,'Legacy Location Lookups'!$A$1:$C$42, 2, FALSE)</f>
        <v>100</v>
      </c>
      <c r="B263" s="28" t="s">
        <v>156</v>
      </c>
      <c r="C263" s="28" t="s">
        <v>17</v>
      </c>
      <c r="D263" s="28" t="s">
        <v>147</v>
      </c>
      <c r="E263" s="6">
        <v>43944</v>
      </c>
      <c r="F263" s="28" t="s">
        <v>145</v>
      </c>
      <c r="G263" s="28">
        <v>1</v>
      </c>
    </row>
    <row r="264" spans="1:7" x14ac:dyDescent="0.25">
      <c r="A264" s="28">
        <f>VLOOKUP(C264,'Legacy Location Lookups'!$A$1:$C$42, 2, FALSE)</f>
        <v>5</v>
      </c>
      <c r="B264" s="28" t="s">
        <v>142</v>
      </c>
      <c r="C264" s="28" t="s">
        <v>143</v>
      </c>
      <c r="D264" s="28" t="s">
        <v>144</v>
      </c>
      <c r="E264" s="6">
        <v>43945</v>
      </c>
      <c r="F264" s="28" t="s">
        <v>145</v>
      </c>
      <c r="G264" s="28">
        <v>56</v>
      </c>
    </row>
    <row r="265" spans="1:7" x14ac:dyDescent="0.25">
      <c r="A265" s="28">
        <f>VLOOKUP(C265,'Legacy Location Lookups'!$A$1:$C$42, 2, FALSE)</f>
        <v>5</v>
      </c>
      <c r="B265" s="28" t="s">
        <v>142</v>
      </c>
      <c r="C265" s="28" t="s">
        <v>143</v>
      </c>
      <c r="D265" s="28" t="s">
        <v>147</v>
      </c>
      <c r="E265" s="6">
        <v>43945</v>
      </c>
      <c r="F265" s="28" t="s">
        <v>147</v>
      </c>
      <c r="G265" s="28">
        <v>2</v>
      </c>
    </row>
    <row r="266" spans="1:7" x14ac:dyDescent="0.25">
      <c r="A266" s="28">
        <f>VLOOKUP(C266,'Legacy Location Lookups'!$A$1:$C$42, 2, FALSE)</f>
        <v>14</v>
      </c>
      <c r="B266" s="28" t="s">
        <v>142</v>
      </c>
      <c r="C266" s="28" t="s">
        <v>148</v>
      </c>
      <c r="D266" s="28" t="s">
        <v>144</v>
      </c>
      <c r="E266" s="6">
        <v>43945</v>
      </c>
      <c r="F266" s="28" t="s">
        <v>145</v>
      </c>
      <c r="G266" s="28">
        <v>16</v>
      </c>
    </row>
    <row r="267" spans="1:7" x14ac:dyDescent="0.25">
      <c r="A267" s="28">
        <f>VLOOKUP(C267,'Legacy Location Lookups'!$A$1:$C$42, 2, FALSE)</f>
        <v>13</v>
      </c>
      <c r="B267" s="28" t="s">
        <v>142</v>
      </c>
      <c r="C267" s="28" t="s">
        <v>149</v>
      </c>
      <c r="D267" s="28" t="s">
        <v>144</v>
      </c>
      <c r="E267" s="6">
        <v>43945</v>
      </c>
      <c r="F267" s="28" t="s">
        <v>145</v>
      </c>
      <c r="G267" s="28">
        <v>25</v>
      </c>
    </row>
    <row r="268" spans="1:7" x14ac:dyDescent="0.25">
      <c r="A268" s="28">
        <f>VLOOKUP(C268,'Legacy Location Lookups'!$A$1:$C$42, 2, FALSE)</f>
        <v>6</v>
      </c>
      <c r="B268" s="28" t="s">
        <v>142</v>
      </c>
      <c r="C268" s="28" t="s">
        <v>150</v>
      </c>
      <c r="D268" s="28" t="s">
        <v>144</v>
      </c>
      <c r="E268" s="6">
        <v>43945</v>
      </c>
      <c r="F268" s="28" t="s">
        <v>145</v>
      </c>
      <c r="G268" s="28">
        <v>19</v>
      </c>
    </row>
    <row r="269" spans="1:7" x14ac:dyDescent="0.25">
      <c r="A269" s="28">
        <f>VLOOKUP(C269,'Legacy Location Lookups'!$A$1:$C$42, 2, FALSE)</f>
        <v>73</v>
      </c>
      <c r="B269" s="28" t="s">
        <v>151</v>
      </c>
      <c r="C269" s="28" t="s">
        <v>152</v>
      </c>
      <c r="D269" s="28" t="s">
        <v>144</v>
      </c>
      <c r="E269" s="6">
        <v>43944</v>
      </c>
      <c r="F269" s="28" t="s">
        <v>145</v>
      </c>
      <c r="G269" s="28">
        <v>28</v>
      </c>
    </row>
    <row r="270" spans="1:7" x14ac:dyDescent="0.25">
      <c r="A270" s="28">
        <f>VLOOKUP(C270,'Legacy Location Lookups'!$A$1:$C$42, 2, FALSE)</f>
        <v>73</v>
      </c>
      <c r="B270" s="28" t="s">
        <v>151</v>
      </c>
      <c r="C270" s="28" t="s">
        <v>152</v>
      </c>
      <c r="D270" s="28" t="s">
        <v>147</v>
      </c>
      <c r="E270" s="6">
        <v>43944</v>
      </c>
      <c r="F270" s="28" t="s">
        <v>147</v>
      </c>
      <c r="G270" s="28">
        <v>3</v>
      </c>
    </row>
    <row r="271" spans="1:7" x14ac:dyDescent="0.25">
      <c r="A271" s="28">
        <f>VLOOKUP(C271,'Legacy Location Lookups'!$A$1:$C$42, 2, FALSE)</f>
        <v>75</v>
      </c>
      <c r="B271" s="28" t="s">
        <v>151</v>
      </c>
      <c r="C271" s="28" t="s">
        <v>153</v>
      </c>
      <c r="D271" s="28" t="s">
        <v>144</v>
      </c>
      <c r="E271" s="6">
        <v>43944</v>
      </c>
      <c r="F271" s="28" t="s">
        <v>145</v>
      </c>
      <c r="G271" s="28">
        <v>31</v>
      </c>
    </row>
    <row r="272" spans="1:7" x14ac:dyDescent="0.25">
      <c r="A272" s="28">
        <f>VLOOKUP(C272,'Legacy Location Lookups'!$A$1:$C$42, 2, FALSE)</f>
        <v>75</v>
      </c>
      <c r="B272" s="28" t="s">
        <v>151</v>
      </c>
      <c r="C272" s="28" t="s">
        <v>153</v>
      </c>
      <c r="D272" s="28" t="s">
        <v>147</v>
      </c>
      <c r="E272" s="6">
        <v>43944</v>
      </c>
      <c r="F272" s="28" t="s">
        <v>147</v>
      </c>
      <c r="G272" s="28">
        <v>2</v>
      </c>
    </row>
    <row r="273" spans="1:7" x14ac:dyDescent="0.25">
      <c r="A273" s="28">
        <f>VLOOKUP(C273,'Legacy Location Lookups'!$A$1:$C$42, 2, FALSE)</f>
        <v>77</v>
      </c>
      <c r="B273" s="28" t="s">
        <v>151</v>
      </c>
      <c r="C273" s="28" t="s">
        <v>154</v>
      </c>
      <c r="D273" s="28" t="s">
        <v>144</v>
      </c>
      <c r="E273" s="6">
        <v>43944</v>
      </c>
      <c r="F273" s="28" t="s">
        <v>145</v>
      </c>
      <c r="G273" s="28">
        <v>3</v>
      </c>
    </row>
    <row r="274" spans="1:7" x14ac:dyDescent="0.25">
      <c r="A274" s="28">
        <f>VLOOKUP(C274,'Legacy Location Lookups'!$A$1:$C$42, 2, FALSE)</f>
        <v>72</v>
      </c>
      <c r="B274" s="28" t="s">
        <v>151</v>
      </c>
      <c r="C274" s="28" t="s">
        <v>155</v>
      </c>
      <c r="D274" s="28" t="s">
        <v>144</v>
      </c>
      <c r="E274" s="6">
        <v>43944</v>
      </c>
      <c r="F274" s="28" t="s">
        <v>145</v>
      </c>
      <c r="G274" s="28">
        <v>14</v>
      </c>
    </row>
    <row r="275" spans="1:7" x14ac:dyDescent="0.25">
      <c r="A275" s="28">
        <f>VLOOKUP(C275,'Legacy Location Lookups'!$A$1:$C$42, 2, FALSE)</f>
        <v>72</v>
      </c>
      <c r="B275" s="28" t="s">
        <v>151</v>
      </c>
      <c r="C275" s="28" t="s">
        <v>155</v>
      </c>
      <c r="D275" s="28" t="s">
        <v>144</v>
      </c>
      <c r="E275" s="6">
        <v>43944</v>
      </c>
      <c r="F275" s="28" t="s">
        <v>147</v>
      </c>
      <c r="G275" s="28">
        <v>1</v>
      </c>
    </row>
    <row r="276" spans="1:7" x14ac:dyDescent="0.25">
      <c r="A276" s="28">
        <f>VLOOKUP(C276,'Legacy Location Lookups'!$A$1:$C$42, 2, FALSE)</f>
        <v>73</v>
      </c>
      <c r="B276" s="28" t="s">
        <v>151</v>
      </c>
      <c r="C276" s="28" t="s">
        <v>152</v>
      </c>
      <c r="D276" s="28" t="s">
        <v>144</v>
      </c>
      <c r="E276" s="6">
        <v>43945</v>
      </c>
      <c r="F276" s="28" t="s">
        <v>145</v>
      </c>
      <c r="G276" s="28">
        <v>29</v>
      </c>
    </row>
    <row r="277" spans="1:7" x14ac:dyDescent="0.25">
      <c r="A277" s="28">
        <f>VLOOKUP(C277,'Legacy Location Lookups'!$A$1:$C$42, 2, FALSE)</f>
        <v>73</v>
      </c>
      <c r="B277" s="28" t="s">
        <v>151</v>
      </c>
      <c r="C277" s="28" t="s">
        <v>152</v>
      </c>
      <c r="D277" s="28" t="s">
        <v>147</v>
      </c>
      <c r="E277" s="6">
        <v>43945</v>
      </c>
      <c r="F277" s="28" t="s">
        <v>147</v>
      </c>
      <c r="G277" s="28">
        <v>2</v>
      </c>
    </row>
    <row r="278" spans="1:7" x14ac:dyDescent="0.25">
      <c r="A278" s="28">
        <f>VLOOKUP(C278,'Legacy Location Lookups'!$A$1:$C$42, 2, FALSE)</f>
        <v>75</v>
      </c>
      <c r="B278" s="28" t="s">
        <v>151</v>
      </c>
      <c r="C278" s="28" t="s">
        <v>153</v>
      </c>
      <c r="D278" s="28" t="s">
        <v>144</v>
      </c>
      <c r="E278" s="6">
        <v>43945</v>
      </c>
      <c r="F278" s="28" t="s">
        <v>145</v>
      </c>
      <c r="G278" s="28">
        <v>11</v>
      </c>
    </row>
    <row r="279" spans="1:7" x14ac:dyDescent="0.25">
      <c r="A279" s="28">
        <f>VLOOKUP(C279,'Legacy Location Lookups'!$A$1:$C$42, 2, FALSE)</f>
        <v>75</v>
      </c>
      <c r="B279" s="28" t="s">
        <v>151</v>
      </c>
      <c r="C279" s="28" t="s">
        <v>153</v>
      </c>
      <c r="D279" s="28" t="s">
        <v>147</v>
      </c>
      <c r="E279" s="6">
        <v>43945</v>
      </c>
      <c r="F279" s="28" t="s">
        <v>147</v>
      </c>
      <c r="G279" s="28">
        <v>5</v>
      </c>
    </row>
    <row r="280" spans="1:7" x14ac:dyDescent="0.25">
      <c r="A280" s="28">
        <f>VLOOKUP(C280,'Legacy Location Lookups'!$A$1:$C$42, 2, FALSE)</f>
        <v>77</v>
      </c>
      <c r="B280" s="28" t="s">
        <v>151</v>
      </c>
      <c r="C280" s="28" t="s">
        <v>154</v>
      </c>
      <c r="D280" s="28" t="s">
        <v>144</v>
      </c>
      <c r="E280" s="6">
        <v>43945</v>
      </c>
      <c r="F280" s="28" t="s">
        <v>145</v>
      </c>
      <c r="G280" s="28">
        <v>25</v>
      </c>
    </row>
    <row r="281" spans="1:7" x14ac:dyDescent="0.25">
      <c r="A281" s="28">
        <f>VLOOKUP(C281,'Legacy Location Lookups'!$A$1:$C$42, 2, FALSE)</f>
        <v>72</v>
      </c>
      <c r="B281" s="28" t="s">
        <v>151</v>
      </c>
      <c r="C281" s="28" t="s">
        <v>155</v>
      </c>
      <c r="D281" s="28" t="s">
        <v>144</v>
      </c>
      <c r="E281" s="6">
        <v>43945</v>
      </c>
      <c r="F281" s="28" t="s">
        <v>145</v>
      </c>
      <c r="G281" s="28">
        <v>11</v>
      </c>
    </row>
    <row r="282" spans="1:7" x14ac:dyDescent="0.25">
      <c r="A282" s="28">
        <f>VLOOKUP(C282,'Legacy Location Lookups'!$A$1:$C$42, 2, FALSE)</f>
        <v>72</v>
      </c>
      <c r="B282" s="28" t="s">
        <v>151</v>
      </c>
      <c r="C282" s="28" t="s">
        <v>155</v>
      </c>
      <c r="D282" s="28" t="s">
        <v>144</v>
      </c>
      <c r="E282" s="6">
        <v>43945</v>
      </c>
      <c r="F282" s="28" t="s">
        <v>147</v>
      </c>
      <c r="G282" s="28">
        <v>2</v>
      </c>
    </row>
    <row r="283" spans="1:7" x14ac:dyDescent="0.25">
      <c r="A283" s="28">
        <f>VLOOKUP(C283,'Legacy Location Lookups'!$A$1:$C$42, 2, FALSE)</f>
        <v>111</v>
      </c>
      <c r="B283" s="28" t="s">
        <v>91</v>
      </c>
      <c r="C283" s="28" t="s">
        <v>165</v>
      </c>
      <c r="D283" s="28" t="s">
        <v>144</v>
      </c>
      <c r="E283" s="6">
        <v>43944</v>
      </c>
      <c r="F283" s="28" t="s">
        <v>145</v>
      </c>
      <c r="G283" s="28">
        <v>21</v>
      </c>
    </row>
    <row r="284" spans="1:7" x14ac:dyDescent="0.25">
      <c r="A284" s="28">
        <f>VLOOKUP(C284,'Legacy Location Lookups'!$A$1:$C$42, 2, FALSE)</f>
        <v>111</v>
      </c>
      <c r="B284" s="28" t="s">
        <v>91</v>
      </c>
      <c r="C284" s="28" t="s">
        <v>165</v>
      </c>
      <c r="D284" s="28" t="s">
        <v>147</v>
      </c>
      <c r="E284" s="6">
        <v>43944</v>
      </c>
      <c r="F284" s="28" t="s">
        <v>147</v>
      </c>
      <c r="G284" s="28">
        <v>7</v>
      </c>
    </row>
    <row r="285" spans="1:7" x14ac:dyDescent="0.25">
      <c r="A285" s="28">
        <f>VLOOKUP(C285,'Legacy Location Lookups'!$A$1:$C$42, 2, FALSE)</f>
        <v>112</v>
      </c>
      <c r="B285" s="28" t="s">
        <v>91</v>
      </c>
      <c r="C285" s="28" t="s">
        <v>161</v>
      </c>
      <c r="D285" s="28" t="s">
        <v>147</v>
      </c>
      <c r="E285" s="6">
        <v>43944</v>
      </c>
      <c r="F285" s="28" t="s">
        <v>147</v>
      </c>
      <c r="G285" s="28">
        <v>9</v>
      </c>
    </row>
    <row r="286" spans="1:7" x14ac:dyDescent="0.25">
      <c r="A286" s="28">
        <f>VLOOKUP(C286,'Legacy Location Lookups'!$A$1:$C$42, 2, FALSE)</f>
        <v>108</v>
      </c>
      <c r="B286" s="28" t="s">
        <v>91</v>
      </c>
      <c r="C286" s="28" t="s">
        <v>158</v>
      </c>
      <c r="D286" s="28" t="s">
        <v>144</v>
      </c>
      <c r="E286" s="6">
        <v>43944</v>
      </c>
      <c r="F286" s="28" t="s">
        <v>159</v>
      </c>
      <c r="G286" s="28">
        <v>1</v>
      </c>
    </row>
    <row r="287" spans="1:7" x14ac:dyDescent="0.25">
      <c r="A287" s="28">
        <f>VLOOKUP(C287,'Legacy Location Lookups'!$A$1:$C$42, 2, FALSE)</f>
        <v>108</v>
      </c>
      <c r="B287" s="28" t="s">
        <v>91</v>
      </c>
      <c r="C287" s="28" t="s">
        <v>158</v>
      </c>
      <c r="D287" s="28" t="s">
        <v>144</v>
      </c>
      <c r="E287" s="6">
        <v>43944</v>
      </c>
      <c r="F287" s="28" t="s">
        <v>145</v>
      </c>
      <c r="G287" s="28">
        <v>34</v>
      </c>
    </row>
    <row r="288" spans="1:7" x14ac:dyDescent="0.25">
      <c r="A288" s="28">
        <f>VLOOKUP(C288,'Legacy Location Lookups'!$A$1:$C$42, 2, FALSE)</f>
        <v>114</v>
      </c>
      <c r="B288" s="28" t="s">
        <v>91</v>
      </c>
      <c r="C288" s="28" t="s">
        <v>173</v>
      </c>
      <c r="D288" s="28" t="s">
        <v>147</v>
      </c>
      <c r="E288" s="6">
        <v>43944</v>
      </c>
      <c r="F288" s="28" t="s">
        <v>147</v>
      </c>
      <c r="G288" s="28">
        <v>1</v>
      </c>
    </row>
    <row r="289" spans="1:7" x14ac:dyDescent="0.25">
      <c r="A289" s="28">
        <f>VLOOKUP(C289,'Legacy Location Lookups'!$A$1:$C$42, 2, FALSE)</f>
        <v>110</v>
      </c>
      <c r="B289" s="28" t="s">
        <v>91</v>
      </c>
      <c r="C289" s="28" t="s">
        <v>96</v>
      </c>
      <c r="D289" s="28" t="s">
        <v>144</v>
      </c>
      <c r="E289" s="6">
        <v>43944</v>
      </c>
      <c r="F289" s="28" t="s">
        <v>159</v>
      </c>
      <c r="G289" s="28">
        <v>1</v>
      </c>
    </row>
    <row r="290" spans="1:7" x14ac:dyDescent="0.25">
      <c r="A290" s="28">
        <f>VLOOKUP(C290,'Legacy Location Lookups'!$A$1:$C$42, 2, FALSE)</f>
        <v>110</v>
      </c>
      <c r="B290" s="28" t="s">
        <v>91</v>
      </c>
      <c r="C290" s="28" t="s">
        <v>96</v>
      </c>
      <c r="D290" s="28" t="s">
        <v>144</v>
      </c>
      <c r="E290" s="6">
        <v>43944</v>
      </c>
      <c r="F290" s="28" t="s">
        <v>145</v>
      </c>
      <c r="G290" s="28">
        <v>11</v>
      </c>
    </row>
    <row r="291" spans="1:7" x14ac:dyDescent="0.25">
      <c r="A291" s="28">
        <f>VLOOKUP(C291,'Legacy Location Lookups'!$A$1:$C$42, 2, FALSE)</f>
        <v>110</v>
      </c>
      <c r="B291" s="28" t="s">
        <v>91</v>
      </c>
      <c r="C291" s="28" t="s">
        <v>96</v>
      </c>
      <c r="D291" s="28" t="s">
        <v>144</v>
      </c>
      <c r="E291" s="6">
        <v>43944</v>
      </c>
      <c r="F291" s="28" t="s">
        <v>160</v>
      </c>
      <c r="G291" s="28">
        <v>3</v>
      </c>
    </row>
    <row r="292" spans="1:7" x14ac:dyDescent="0.25">
      <c r="A292" s="28">
        <f>VLOOKUP(C292,'Legacy Location Lookups'!$A$1:$C$42, 2, FALSE)</f>
        <v>110</v>
      </c>
      <c r="B292" s="28" t="s">
        <v>91</v>
      </c>
      <c r="C292" s="28" t="s">
        <v>96</v>
      </c>
      <c r="D292" s="28" t="s">
        <v>147</v>
      </c>
      <c r="E292" s="6">
        <v>43944</v>
      </c>
      <c r="F292" s="28" t="s">
        <v>147</v>
      </c>
      <c r="G292" s="28">
        <v>3</v>
      </c>
    </row>
    <row r="293" spans="1:7" x14ac:dyDescent="0.25">
      <c r="A293" s="28">
        <f>VLOOKUP(C293,'Legacy Location Lookups'!$A$1:$C$42, 2, FALSE)</f>
        <v>86</v>
      </c>
      <c r="B293" s="28" t="s">
        <v>167</v>
      </c>
      <c r="C293" s="28" t="s">
        <v>22</v>
      </c>
      <c r="D293" s="28" t="s">
        <v>144</v>
      </c>
      <c r="E293" s="6">
        <v>43944</v>
      </c>
      <c r="F293" s="28" t="s">
        <v>145</v>
      </c>
      <c r="G293" s="28">
        <v>24</v>
      </c>
    </row>
    <row r="294" spans="1:7" x14ac:dyDescent="0.25">
      <c r="A294" s="28">
        <f>VLOOKUP(C294,'Legacy Location Lookups'!$A$1:$C$42, 2, FALSE)</f>
        <v>5</v>
      </c>
      <c r="B294" s="28" t="s">
        <v>142</v>
      </c>
      <c r="C294" s="28" t="s">
        <v>143</v>
      </c>
      <c r="D294" s="28" t="s">
        <v>144</v>
      </c>
      <c r="E294" s="6">
        <v>43949</v>
      </c>
      <c r="F294" s="28" t="s">
        <v>145</v>
      </c>
      <c r="G294" s="28">
        <v>74</v>
      </c>
    </row>
    <row r="295" spans="1:7" x14ac:dyDescent="0.25">
      <c r="A295" s="28">
        <f>VLOOKUP(C295,'Legacy Location Lookups'!$A$1:$C$42, 2, FALSE)</f>
        <v>5</v>
      </c>
      <c r="B295" s="28" t="s">
        <v>142</v>
      </c>
      <c r="C295" s="28" t="s">
        <v>143</v>
      </c>
      <c r="D295" s="28" t="s">
        <v>144</v>
      </c>
      <c r="E295" s="6">
        <v>43949</v>
      </c>
      <c r="F295" s="28" t="s">
        <v>146</v>
      </c>
      <c r="G295" s="28">
        <v>11</v>
      </c>
    </row>
    <row r="296" spans="1:7" x14ac:dyDescent="0.25">
      <c r="A296" s="28">
        <f>VLOOKUP(C296,'Legacy Location Lookups'!$A$1:$C$42, 2, FALSE)</f>
        <v>5</v>
      </c>
      <c r="B296" s="28" t="s">
        <v>142</v>
      </c>
      <c r="C296" s="28" t="s">
        <v>143</v>
      </c>
      <c r="D296" s="28" t="s">
        <v>147</v>
      </c>
      <c r="E296" s="6">
        <v>43949</v>
      </c>
      <c r="F296" s="28" t="s">
        <v>147</v>
      </c>
      <c r="G296" s="28">
        <v>4</v>
      </c>
    </row>
    <row r="297" spans="1:7" x14ac:dyDescent="0.25">
      <c r="A297" s="28">
        <f>VLOOKUP(C297,'Legacy Location Lookups'!$A$1:$C$42, 2, FALSE)</f>
        <v>6</v>
      </c>
      <c r="B297" s="28" t="s">
        <v>142</v>
      </c>
      <c r="C297" s="28" t="s">
        <v>150</v>
      </c>
      <c r="D297" s="28" t="s">
        <v>144</v>
      </c>
      <c r="E297" s="6">
        <v>43949</v>
      </c>
      <c r="F297" s="28" t="s">
        <v>145</v>
      </c>
      <c r="G297" s="28">
        <v>21</v>
      </c>
    </row>
    <row r="298" spans="1:7" x14ac:dyDescent="0.25">
      <c r="A298" s="28">
        <f>VLOOKUP(C298,'Legacy Location Lookups'!$A$1:$C$42, 2, FALSE)</f>
        <v>6</v>
      </c>
      <c r="B298" s="28" t="s">
        <v>142</v>
      </c>
      <c r="C298" s="28" t="s">
        <v>150</v>
      </c>
      <c r="D298" s="28" t="s">
        <v>144</v>
      </c>
      <c r="E298" s="6">
        <v>43949</v>
      </c>
      <c r="F298" s="28" t="s">
        <v>146</v>
      </c>
      <c r="G298" s="28">
        <v>13</v>
      </c>
    </row>
    <row r="299" spans="1:7" x14ac:dyDescent="0.25">
      <c r="A299" s="28">
        <f>VLOOKUP(C299,'Legacy Location Lookups'!$A$1:$C$42, 2, FALSE)</f>
        <v>17</v>
      </c>
      <c r="B299" s="28" t="s">
        <v>142</v>
      </c>
      <c r="C299" s="28" t="s">
        <v>171</v>
      </c>
      <c r="D299" s="28" t="s">
        <v>144</v>
      </c>
      <c r="E299" s="6">
        <v>43949</v>
      </c>
      <c r="F299" s="28" t="s">
        <v>145</v>
      </c>
      <c r="G299" s="28">
        <v>17</v>
      </c>
    </row>
    <row r="300" spans="1:7" x14ac:dyDescent="0.25">
      <c r="A300" s="28">
        <f>VLOOKUP(C300,'Legacy Location Lookups'!$A$1:$C$42, 2, FALSE)</f>
        <v>5</v>
      </c>
      <c r="B300" s="28" t="s">
        <v>142</v>
      </c>
      <c r="C300" s="28" t="s">
        <v>143</v>
      </c>
      <c r="D300" s="28" t="s">
        <v>144</v>
      </c>
      <c r="E300" s="6">
        <v>43948</v>
      </c>
      <c r="F300" s="28" t="s">
        <v>145</v>
      </c>
      <c r="G300" s="28">
        <v>85</v>
      </c>
    </row>
    <row r="301" spans="1:7" x14ac:dyDescent="0.25">
      <c r="A301" s="28">
        <f>VLOOKUP(C301,'Legacy Location Lookups'!$A$1:$C$42, 2, FALSE)</f>
        <v>5</v>
      </c>
      <c r="B301" s="28" t="s">
        <v>142</v>
      </c>
      <c r="C301" s="28" t="s">
        <v>143</v>
      </c>
      <c r="D301" s="28" t="s">
        <v>144</v>
      </c>
      <c r="E301" s="6">
        <v>43948</v>
      </c>
      <c r="F301" s="28" t="s">
        <v>159</v>
      </c>
      <c r="G301" s="28">
        <v>20</v>
      </c>
    </row>
    <row r="302" spans="1:7" x14ac:dyDescent="0.25">
      <c r="A302" s="28">
        <f>VLOOKUP(C302,'Legacy Location Lookups'!$A$1:$C$42, 2, FALSE)</f>
        <v>5</v>
      </c>
      <c r="B302" s="28" t="s">
        <v>142</v>
      </c>
      <c r="C302" s="28" t="s">
        <v>143</v>
      </c>
      <c r="D302" s="28" t="s">
        <v>147</v>
      </c>
      <c r="E302" s="6">
        <v>43948</v>
      </c>
      <c r="F302" s="28" t="s">
        <v>147</v>
      </c>
      <c r="G302" s="28">
        <v>2</v>
      </c>
    </row>
    <row r="303" spans="1:7" x14ac:dyDescent="0.25">
      <c r="A303" s="28">
        <f>VLOOKUP(C303,'Legacy Location Lookups'!$A$1:$C$42, 2, FALSE)</f>
        <v>14</v>
      </c>
      <c r="B303" s="28" t="s">
        <v>142</v>
      </c>
      <c r="C303" s="28" t="s">
        <v>148</v>
      </c>
      <c r="D303" s="28" t="s">
        <v>144</v>
      </c>
      <c r="E303" s="6">
        <v>43948</v>
      </c>
      <c r="F303" s="28" t="s">
        <v>145</v>
      </c>
      <c r="G303" s="28">
        <v>29</v>
      </c>
    </row>
    <row r="304" spans="1:7" x14ac:dyDescent="0.25">
      <c r="A304" s="28">
        <f>VLOOKUP(C304,'Legacy Location Lookups'!$A$1:$C$42, 2, FALSE)</f>
        <v>6</v>
      </c>
      <c r="B304" s="28" t="s">
        <v>142</v>
      </c>
      <c r="C304" s="28" t="s">
        <v>150</v>
      </c>
      <c r="D304" s="28" t="s">
        <v>144</v>
      </c>
      <c r="E304" s="6">
        <v>43948</v>
      </c>
      <c r="F304" s="28" t="s">
        <v>145</v>
      </c>
      <c r="G304" s="28">
        <v>50</v>
      </c>
    </row>
    <row r="305" spans="1:7" x14ac:dyDescent="0.25">
      <c r="A305" s="28">
        <f>VLOOKUP(C305,'Legacy Location Lookups'!$A$1:$C$42, 2, FALSE)</f>
        <v>15</v>
      </c>
      <c r="B305" s="28" t="s">
        <v>142</v>
      </c>
      <c r="C305" s="28" t="s">
        <v>13</v>
      </c>
      <c r="D305" s="28" t="s">
        <v>144</v>
      </c>
      <c r="E305" s="6">
        <v>43948</v>
      </c>
      <c r="F305" s="28" t="s">
        <v>145</v>
      </c>
      <c r="G305" s="28">
        <v>17</v>
      </c>
    </row>
    <row r="306" spans="1:7" x14ac:dyDescent="0.25">
      <c r="A306" s="28">
        <f>VLOOKUP(C306,'Legacy Location Lookups'!$A$1:$C$42, 2, FALSE)</f>
        <v>100</v>
      </c>
      <c r="B306" s="28" t="s">
        <v>156</v>
      </c>
      <c r="C306" s="28" t="s">
        <v>17</v>
      </c>
      <c r="D306" s="28" t="s">
        <v>144</v>
      </c>
      <c r="E306" s="6">
        <v>43948</v>
      </c>
      <c r="F306" s="28" t="s">
        <v>145</v>
      </c>
      <c r="G306" s="28">
        <v>75</v>
      </c>
    </row>
    <row r="307" spans="1:7" x14ac:dyDescent="0.25">
      <c r="A307" s="28">
        <f>VLOOKUP(C307,'Legacy Location Lookups'!$A$1:$C$42, 2, FALSE)</f>
        <v>100</v>
      </c>
      <c r="B307" s="28" t="s">
        <v>156</v>
      </c>
      <c r="C307" s="28" t="s">
        <v>17</v>
      </c>
      <c r="D307" s="28" t="s">
        <v>147</v>
      </c>
      <c r="E307" s="6">
        <v>43948</v>
      </c>
      <c r="F307" s="28" t="s">
        <v>145</v>
      </c>
      <c r="G307" s="28">
        <v>2</v>
      </c>
    </row>
    <row r="308" spans="1:7" x14ac:dyDescent="0.25">
      <c r="A308" s="28">
        <f>VLOOKUP(C308,'Legacy Location Lookups'!$A$1:$C$42, 2, FALSE)</f>
        <v>73</v>
      </c>
      <c r="B308" s="28" t="s">
        <v>151</v>
      </c>
      <c r="C308" s="28" t="s">
        <v>152</v>
      </c>
      <c r="D308" s="28" t="s">
        <v>144</v>
      </c>
      <c r="E308" s="6">
        <v>43948</v>
      </c>
      <c r="F308" s="28" t="s">
        <v>145</v>
      </c>
      <c r="G308" s="28">
        <v>31</v>
      </c>
    </row>
    <row r="309" spans="1:7" x14ac:dyDescent="0.25">
      <c r="A309" s="28">
        <f>VLOOKUP(C309,'Legacy Location Lookups'!$A$1:$C$42, 2, FALSE)</f>
        <v>73</v>
      </c>
      <c r="B309" s="28" t="s">
        <v>151</v>
      </c>
      <c r="C309" s="28" t="s">
        <v>152</v>
      </c>
      <c r="D309" s="28" t="s">
        <v>147</v>
      </c>
      <c r="E309" s="6">
        <v>43948</v>
      </c>
      <c r="F309" s="28" t="s">
        <v>147</v>
      </c>
      <c r="G309" s="28">
        <v>1</v>
      </c>
    </row>
    <row r="310" spans="1:7" x14ac:dyDescent="0.25">
      <c r="A310" s="28">
        <f>VLOOKUP(C310,'Legacy Location Lookups'!$A$1:$C$42, 2, FALSE)</f>
        <v>75</v>
      </c>
      <c r="B310" s="28" t="s">
        <v>151</v>
      </c>
      <c r="C310" s="28" t="s">
        <v>153</v>
      </c>
      <c r="D310" s="28" t="s">
        <v>144</v>
      </c>
      <c r="E310" s="6">
        <v>43948</v>
      </c>
      <c r="F310" s="28" t="s">
        <v>145</v>
      </c>
      <c r="G310" s="28">
        <v>21</v>
      </c>
    </row>
    <row r="311" spans="1:7" x14ac:dyDescent="0.25">
      <c r="A311" s="28">
        <f>VLOOKUP(C311,'Legacy Location Lookups'!$A$1:$C$42, 2, FALSE)</f>
        <v>75</v>
      </c>
      <c r="B311" s="28" t="s">
        <v>151</v>
      </c>
      <c r="C311" s="28" t="s">
        <v>153</v>
      </c>
      <c r="D311" s="28" t="s">
        <v>147</v>
      </c>
      <c r="E311" s="6">
        <v>43948</v>
      </c>
      <c r="F311" s="28" t="s">
        <v>147</v>
      </c>
      <c r="G311" s="28">
        <v>2</v>
      </c>
    </row>
    <row r="312" spans="1:7" x14ac:dyDescent="0.25">
      <c r="A312" s="28">
        <f>VLOOKUP(C312,'Legacy Location Lookups'!$A$1:$C$42, 2, FALSE)</f>
        <v>77</v>
      </c>
      <c r="B312" s="28" t="s">
        <v>151</v>
      </c>
      <c r="C312" s="28" t="s">
        <v>154</v>
      </c>
      <c r="D312" s="28" t="s">
        <v>144</v>
      </c>
      <c r="E312" s="6">
        <v>43948</v>
      </c>
      <c r="F312" s="28" t="s">
        <v>145</v>
      </c>
      <c r="G312" s="28">
        <v>3</v>
      </c>
    </row>
    <row r="313" spans="1:7" x14ac:dyDescent="0.25">
      <c r="A313" s="28">
        <f>VLOOKUP(C313,'Legacy Location Lookups'!$A$1:$C$42, 2, FALSE)</f>
        <v>72</v>
      </c>
      <c r="B313" s="28" t="s">
        <v>151</v>
      </c>
      <c r="C313" s="28" t="s">
        <v>155</v>
      </c>
      <c r="D313" s="28" t="s">
        <v>144</v>
      </c>
      <c r="E313" s="6">
        <v>43948</v>
      </c>
      <c r="F313" s="28" t="s">
        <v>145</v>
      </c>
      <c r="G313" s="28">
        <v>10</v>
      </c>
    </row>
    <row r="314" spans="1:7" x14ac:dyDescent="0.25">
      <c r="A314" s="28">
        <f>VLOOKUP(C314,'Legacy Location Lookups'!$A$1:$C$42, 2, FALSE)</f>
        <v>73</v>
      </c>
      <c r="B314" s="28" t="s">
        <v>151</v>
      </c>
      <c r="C314" s="28" t="s">
        <v>152</v>
      </c>
      <c r="D314" s="28" t="s">
        <v>144</v>
      </c>
      <c r="E314" s="6">
        <v>43949</v>
      </c>
      <c r="F314" s="28" t="s">
        <v>145</v>
      </c>
      <c r="G314" s="28">
        <v>20</v>
      </c>
    </row>
    <row r="315" spans="1:7" x14ac:dyDescent="0.25">
      <c r="A315" s="28">
        <f>VLOOKUP(C315,'Legacy Location Lookups'!$A$1:$C$42, 2, FALSE)</f>
        <v>73</v>
      </c>
      <c r="B315" s="28" t="s">
        <v>151</v>
      </c>
      <c r="C315" s="28" t="s">
        <v>152</v>
      </c>
      <c r="D315" s="28" t="s">
        <v>147</v>
      </c>
      <c r="E315" s="6">
        <v>43949</v>
      </c>
      <c r="F315" s="28" t="s">
        <v>147</v>
      </c>
      <c r="G315" s="28">
        <v>2</v>
      </c>
    </row>
    <row r="316" spans="1:7" x14ac:dyDescent="0.25">
      <c r="A316" s="28">
        <f>VLOOKUP(C316,'Legacy Location Lookups'!$A$1:$C$42, 2, FALSE)</f>
        <v>75</v>
      </c>
      <c r="B316" s="28" t="s">
        <v>151</v>
      </c>
      <c r="C316" s="28" t="s">
        <v>153</v>
      </c>
      <c r="D316" s="28" t="s">
        <v>144</v>
      </c>
      <c r="E316" s="6">
        <v>43949</v>
      </c>
      <c r="F316" s="28" t="s">
        <v>145</v>
      </c>
      <c r="G316" s="28">
        <v>30</v>
      </c>
    </row>
    <row r="317" spans="1:7" x14ac:dyDescent="0.25">
      <c r="A317" s="28">
        <f>VLOOKUP(C317,'Legacy Location Lookups'!$A$1:$C$42, 2, FALSE)</f>
        <v>75</v>
      </c>
      <c r="B317" s="28" t="s">
        <v>151</v>
      </c>
      <c r="C317" s="28" t="s">
        <v>153</v>
      </c>
      <c r="D317" s="28" t="s">
        <v>147</v>
      </c>
      <c r="E317" s="6">
        <v>43949</v>
      </c>
      <c r="F317" s="28" t="s">
        <v>147</v>
      </c>
      <c r="G317" s="28">
        <v>1</v>
      </c>
    </row>
    <row r="318" spans="1:7" x14ac:dyDescent="0.25">
      <c r="A318" s="28">
        <f>VLOOKUP(C318,'Legacy Location Lookups'!$A$1:$C$42, 2, FALSE)</f>
        <v>77</v>
      </c>
      <c r="B318" s="28" t="s">
        <v>151</v>
      </c>
      <c r="C318" s="28" t="s">
        <v>154</v>
      </c>
      <c r="D318" s="28" t="s">
        <v>144</v>
      </c>
      <c r="E318" s="6">
        <v>43949</v>
      </c>
      <c r="F318" s="28" t="s">
        <v>145</v>
      </c>
      <c r="G318" s="28">
        <v>18</v>
      </c>
    </row>
    <row r="319" spans="1:7" x14ac:dyDescent="0.25">
      <c r="A319" s="28">
        <f>VLOOKUP(C319,'Legacy Location Lookups'!$A$1:$C$42, 2, FALSE)</f>
        <v>72</v>
      </c>
      <c r="B319" s="28" t="s">
        <v>151</v>
      </c>
      <c r="C319" s="28" t="s">
        <v>155</v>
      </c>
      <c r="D319" s="28" t="s">
        <v>144</v>
      </c>
      <c r="E319" s="6">
        <v>43949</v>
      </c>
      <c r="F319" s="28" t="s">
        <v>145</v>
      </c>
      <c r="G319" s="28">
        <v>11</v>
      </c>
    </row>
    <row r="320" spans="1:7" x14ac:dyDescent="0.25">
      <c r="A320" s="28">
        <f>VLOOKUP(C320,'Legacy Location Lookups'!$A$1:$C$42, 2, FALSE)</f>
        <v>86</v>
      </c>
      <c r="B320" s="28" t="s">
        <v>167</v>
      </c>
      <c r="C320" s="28" t="s">
        <v>22</v>
      </c>
      <c r="D320" s="28" t="s">
        <v>144</v>
      </c>
      <c r="E320" s="6">
        <v>43949</v>
      </c>
      <c r="F320" s="28" t="s">
        <v>145</v>
      </c>
      <c r="G320" s="28">
        <v>46</v>
      </c>
    </row>
    <row r="321" spans="1:7" x14ac:dyDescent="0.25">
      <c r="A321" s="28">
        <f>VLOOKUP(C321,'Legacy Location Lookups'!$A$1:$C$42, 2, FALSE)</f>
        <v>86</v>
      </c>
      <c r="B321" s="28" t="s">
        <v>167</v>
      </c>
      <c r="C321" s="28" t="s">
        <v>22</v>
      </c>
      <c r="D321" s="28" t="s">
        <v>144</v>
      </c>
      <c r="E321" s="6">
        <v>43949</v>
      </c>
      <c r="F321" s="28" t="s">
        <v>159</v>
      </c>
      <c r="G321" s="28">
        <v>1</v>
      </c>
    </row>
    <row r="322" spans="1:7" x14ac:dyDescent="0.25">
      <c r="A322" s="28">
        <f>VLOOKUP(C322,'Legacy Location Lookups'!$A$1:$C$42, 2, FALSE)</f>
        <v>86</v>
      </c>
      <c r="B322" s="28" t="s">
        <v>167</v>
      </c>
      <c r="C322" s="28" t="s">
        <v>22</v>
      </c>
      <c r="D322" s="28" t="s">
        <v>144</v>
      </c>
      <c r="E322" s="6">
        <v>43948</v>
      </c>
      <c r="F322" s="28" t="s">
        <v>145</v>
      </c>
      <c r="G322" s="28">
        <v>46</v>
      </c>
    </row>
    <row r="323" spans="1:7" x14ac:dyDescent="0.25">
      <c r="A323" s="28">
        <f>VLOOKUP(C323,'Legacy Location Lookups'!$A$1:$C$42, 2, FALSE)</f>
        <v>86</v>
      </c>
      <c r="B323" s="28" t="s">
        <v>167</v>
      </c>
      <c r="C323" s="28" t="s">
        <v>22</v>
      </c>
      <c r="D323" s="28" t="s">
        <v>144</v>
      </c>
      <c r="E323" s="6">
        <v>43945</v>
      </c>
      <c r="F323" s="28" t="s">
        <v>145</v>
      </c>
      <c r="G323" s="28">
        <v>22</v>
      </c>
    </row>
    <row r="324" spans="1:7" x14ac:dyDescent="0.25">
      <c r="A324" s="28">
        <f>VLOOKUP(C324,'Legacy Location Lookups'!$A$1:$C$42, 2, FALSE)</f>
        <v>111</v>
      </c>
      <c r="B324" s="28" t="s">
        <v>91</v>
      </c>
      <c r="C324" s="28" t="s">
        <v>165</v>
      </c>
      <c r="D324" s="28" t="s">
        <v>144</v>
      </c>
      <c r="E324" s="6">
        <v>43945</v>
      </c>
      <c r="F324" s="28" t="s">
        <v>145</v>
      </c>
      <c r="G324" s="28">
        <v>24</v>
      </c>
    </row>
    <row r="325" spans="1:7" x14ac:dyDescent="0.25">
      <c r="A325" s="28">
        <f>VLOOKUP(C325,'Legacy Location Lookups'!$A$1:$C$42, 2, FALSE)</f>
        <v>111</v>
      </c>
      <c r="B325" s="28" t="s">
        <v>91</v>
      </c>
      <c r="C325" s="28" t="s">
        <v>165</v>
      </c>
      <c r="D325" s="28" t="s">
        <v>144</v>
      </c>
      <c r="E325" s="6">
        <v>43948</v>
      </c>
      <c r="F325" s="28" t="s">
        <v>145</v>
      </c>
      <c r="G325" s="28">
        <v>29</v>
      </c>
    </row>
    <row r="326" spans="1:7" x14ac:dyDescent="0.25">
      <c r="A326" s="28">
        <f>VLOOKUP(C326,'Legacy Location Lookups'!$A$1:$C$42, 2, FALSE)</f>
        <v>111</v>
      </c>
      <c r="B326" s="28" t="s">
        <v>91</v>
      </c>
      <c r="C326" s="28" t="s">
        <v>165</v>
      </c>
      <c r="D326" s="28" t="s">
        <v>147</v>
      </c>
      <c r="E326" s="6">
        <v>43945</v>
      </c>
      <c r="F326" s="28" t="s">
        <v>147</v>
      </c>
      <c r="G326" s="28">
        <v>3</v>
      </c>
    </row>
    <row r="327" spans="1:7" x14ac:dyDescent="0.25">
      <c r="A327" s="28">
        <f>VLOOKUP(C327,'Legacy Location Lookups'!$A$1:$C$42, 2, FALSE)</f>
        <v>112</v>
      </c>
      <c r="B327" s="28" t="s">
        <v>91</v>
      </c>
      <c r="C327" s="28" t="s">
        <v>161</v>
      </c>
      <c r="D327" s="28" t="s">
        <v>144</v>
      </c>
      <c r="E327" s="6">
        <v>43945</v>
      </c>
      <c r="F327" s="28" t="s">
        <v>145</v>
      </c>
      <c r="G327" s="28">
        <v>24</v>
      </c>
    </row>
    <row r="328" spans="1:7" x14ac:dyDescent="0.25">
      <c r="A328" s="28">
        <f>VLOOKUP(C328,'Legacy Location Lookups'!$A$1:$C$42, 2, FALSE)</f>
        <v>112</v>
      </c>
      <c r="B328" s="28" t="s">
        <v>91</v>
      </c>
      <c r="C328" s="28" t="s">
        <v>161</v>
      </c>
      <c r="D328" s="28" t="s">
        <v>144</v>
      </c>
      <c r="E328" s="6">
        <v>43948</v>
      </c>
      <c r="F328" s="28" t="s">
        <v>145</v>
      </c>
      <c r="G328" s="28">
        <v>21</v>
      </c>
    </row>
    <row r="329" spans="1:7" x14ac:dyDescent="0.25">
      <c r="A329" s="28">
        <f>VLOOKUP(C329,'Legacy Location Lookups'!$A$1:$C$42, 2, FALSE)</f>
        <v>112</v>
      </c>
      <c r="B329" s="28" t="s">
        <v>91</v>
      </c>
      <c r="C329" s="28" t="s">
        <v>161</v>
      </c>
      <c r="D329" s="28" t="s">
        <v>147</v>
      </c>
      <c r="E329" s="6">
        <v>43945</v>
      </c>
      <c r="F329" s="28" t="s">
        <v>147</v>
      </c>
      <c r="G329" s="28">
        <v>2</v>
      </c>
    </row>
    <row r="330" spans="1:7" x14ac:dyDescent="0.25">
      <c r="A330" s="28">
        <f>VLOOKUP(C330,'Legacy Location Lookups'!$A$1:$C$42, 2, FALSE)</f>
        <v>112</v>
      </c>
      <c r="B330" s="28" t="s">
        <v>91</v>
      </c>
      <c r="C330" s="28" t="s">
        <v>161</v>
      </c>
      <c r="D330" s="28" t="s">
        <v>147</v>
      </c>
      <c r="E330" s="6">
        <v>43949</v>
      </c>
      <c r="F330" s="28" t="s">
        <v>147</v>
      </c>
      <c r="G330" s="28">
        <v>15</v>
      </c>
    </row>
    <row r="331" spans="1:7" x14ac:dyDescent="0.25">
      <c r="A331" s="28">
        <f>VLOOKUP(C331,'Legacy Location Lookups'!$A$1:$C$42, 2, FALSE)</f>
        <v>109</v>
      </c>
      <c r="B331" s="28" t="s">
        <v>91</v>
      </c>
      <c r="C331" s="28" t="s">
        <v>163</v>
      </c>
      <c r="D331" s="28" t="s">
        <v>144</v>
      </c>
      <c r="E331" s="6">
        <v>43945</v>
      </c>
      <c r="F331" s="28" t="s">
        <v>145</v>
      </c>
      <c r="G331" s="28">
        <v>6</v>
      </c>
    </row>
    <row r="332" spans="1:7" x14ac:dyDescent="0.25">
      <c r="A332" s="28">
        <f>VLOOKUP(C332,'Legacy Location Lookups'!$A$1:$C$42, 2, FALSE)</f>
        <v>109</v>
      </c>
      <c r="B332" s="28" t="s">
        <v>91</v>
      </c>
      <c r="C332" s="28" t="s">
        <v>163</v>
      </c>
      <c r="D332" s="28" t="s">
        <v>147</v>
      </c>
      <c r="E332" s="6">
        <v>43945</v>
      </c>
      <c r="F332" s="28" t="s">
        <v>147</v>
      </c>
      <c r="G332" s="28">
        <v>5</v>
      </c>
    </row>
    <row r="333" spans="1:7" x14ac:dyDescent="0.25">
      <c r="A333" s="28">
        <f>VLOOKUP(C333,'Legacy Location Lookups'!$A$1:$C$42, 2, FALSE)</f>
        <v>117</v>
      </c>
      <c r="B333" s="28" t="s">
        <v>91</v>
      </c>
      <c r="C333" s="28" t="s">
        <v>164</v>
      </c>
      <c r="D333" s="28" t="s">
        <v>144</v>
      </c>
      <c r="E333" s="6">
        <v>43948</v>
      </c>
      <c r="F333" s="28" t="s">
        <v>145</v>
      </c>
      <c r="G333" s="28">
        <v>13</v>
      </c>
    </row>
    <row r="334" spans="1:7" x14ac:dyDescent="0.25">
      <c r="A334" s="28">
        <f>VLOOKUP(C334,'Legacy Location Lookups'!$A$1:$C$42, 2, FALSE)</f>
        <v>117</v>
      </c>
      <c r="B334" s="28" t="s">
        <v>91</v>
      </c>
      <c r="C334" s="28" t="s">
        <v>164</v>
      </c>
      <c r="D334" s="28" t="s">
        <v>147</v>
      </c>
      <c r="E334" s="6">
        <v>43948</v>
      </c>
      <c r="F334" s="28" t="s">
        <v>147</v>
      </c>
      <c r="G334" s="28">
        <v>5</v>
      </c>
    </row>
    <row r="335" spans="1:7" x14ac:dyDescent="0.25">
      <c r="A335" s="28">
        <f>VLOOKUP(C335,'Legacy Location Lookups'!$A$1:$C$42, 2, FALSE)</f>
        <v>108</v>
      </c>
      <c r="B335" s="28" t="s">
        <v>91</v>
      </c>
      <c r="C335" s="28" t="s">
        <v>158</v>
      </c>
      <c r="D335" s="28" t="s">
        <v>144</v>
      </c>
      <c r="E335" s="6">
        <v>43948</v>
      </c>
      <c r="F335" s="28" t="s">
        <v>159</v>
      </c>
      <c r="G335" s="28">
        <v>2</v>
      </c>
    </row>
    <row r="336" spans="1:7" x14ac:dyDescent="0.25">
      <c r="A336" s="28">
        <f>VLOOKUP(C336,'Legacy Location Lookups'!$A$1:$C$42, 2, FALSE)</f>
        <v>108</v>
      </c>
      <c r="B336" s="28" t="s">
        <v>91</v>
      </c>
      <c r="C336" s="28" t="s">
        <v>158</v>
      </c>
      <c r="D336" s="28" t="s">
        <v>144</v>
      </c>
      <c r="E336" s="6">
        <v>43948</v>
      </c>
      <c r="F336" s="28" t="s">
        <v>145</v>
      </c>
      <c r="G336" s="28">
        <v>28</v>
      </c>
    </row>
    <row r="337" spans="1:7" x14ac:dyDescent="0.25">
      <c r="A337" s="28">
        <f>VLOOKUP(C337,'Legacy Location Lookups'!$A$1:$C$42, 2, FALSE)</f>
        <v>108</v>
      </c>
      <c r="B337" s="28" t="s">
        <v>91</v>
      </c>
      <c r="C337" s="28" t="s">
        <v>158</v>
      </c>
      <c r="D337" s="28" t="s">
        <v>144</v>
      </c>
      <c r="E337" s="6">
        <v>43948</v>
      </c>
      <c r="F337" s="28" t="s">
        <v>160</v>
      </c>
      <c r="G337" s="28">
        <v>1</v>
      </c>
    </row>
    <row r="338" spans="1:7" x14ac:dyDescent="0.25">
      <c r="A338" s="28">
        <f>VLOOKUP(C338,'Legacy Location Lookups'!$A$1:$C$42, 2, FALSE)</f>
        <v>108</v>
      </c>
      <c r="B338" s="28" t="s">
        <v>91</v>
      </c>
      <c r="C338" s="28" t="s">
        <v>158</v>
      </c>
      <c r="D338" s="28" t="s">
        <v>144</v>
      </c>
      <c r="E338" s="6">
        <v>43949</v>
      </c>
      <c r="F338" s="28" t="s">
        <v>145</v>
      </c>
      <c r="G338" s="28">
        <v>29</v>
      </c>
    </row>
    <row r="339" spans="1:7" x14ac:dyDescent="0.25">
      <c r="A339" s="28">
        <f>VLOOKUP(C339,'Legacy Location Lookups'!$A$1:$C$42, 2, FALSE)</f>
        <v>108</v>
      </c>
      <c r="B339" s="28" t="s">
        <v>91</v>
      </c>
      <c r="C339" s="28" t="s">
        <v>158</v>
      </c>
      <c r="D339" s="28" t="s">
        <v>147</v>
      </c>
      <c r="E339" s="6">
        <v>43945</v>
      </c>
      <c r="F339" s="28" t="s">
        <v>147</v>
      </c>
      <c r="G339" s="28">
        <v>1</v>
      </c>
    </row>
    <row r="340" spans="1:7" x14ac:dyDescent="0.25">
      <c r="A340" s="28">
        <f>VLOOKUP(C340,'Legacy Location Lookups'!$A$1:$C$42, 2, FALSE)</f>
        <v>108</v>
      </c>
      <c r="B340" s="28" t="s">
        <v>91</v>
      </c>
      <c r="C340" s="28" t="s">
        <v>158</v>
      </c>
      <c r="D340" s="28" t="s">
        <v>147</v>
      </c>
      <c r="E340" s="6">
        <v>43948</v>
      </c>
      <c r="F340" s="28" t="s">
        <v>147</v>
      </c>
      <c r="G340" s="28">
        <v>21</v>
      </c>
    </row>
    <row r="341" spans="1:7" x14ac:dyDescent="0.25">
      <c r="A341" s="28">
        <f>VLOOKUP(C341,'Legacy Location Lookups'!$A$1:$C$42, 2, FALSE)</f>
        <v>114</v>
      </c>
      <c r="B341" s="28" t="s">
        <v>91</v>
      </c>
      <c r="C341" s="28" t="s">
        <v>173</v>
      </c>
      <c r="D341" s="28" t="s">
        <v>147</v>
      </c>
      <c r="E341" s="6">
        <v>43949</v>
      </c>
      <c r="F341" s="28" t="s">
        <v>147</v>
      </c>
      <c r="G341" s="28">
        <v>10</v>
      </c>
    </row>
    <row r="342" spans="1:7" x14ac:dyDescent="0.25">
      <c r="A342" s="28">
        <f>VLOOKUP(C342,'Legacy Location Lookups'!$A$1:$C$42, 2, FALSE)</f>
        <v>110</v>
      </c>
      <c r="B342" s="28" t="s">
        <v>91</v>
      </c>
      <c r="C342" s="28" t="s">
        <v>96</v>
      </c>
      <c r="D342" s="28" t="s">
        <v>144</v>
      </c>
      <c r="E342" s="6">
        <v>43948</v>
      </c>
      <c r="F342" s="28" t="s">
        <v>145</v>
      </c>
      <c r="G342" s="28">
        <v>17</v>
      </c>
    </row>
    <row r="343" spans="1:7" x14ac:dyDescent="0.25">
      <c r="A343" s="28">
        <f>VLOOKUP(C343,'Legacy Location Lookups'!$A$1:$C$42, 2, FALSE)</f>
        <v>110</v>
      </c>
      <c r="B343" s="28" t="s">
        <v>91</v>
      </c>
      <c r="C343" s="28" t="s">
        <v>96</v>
      </c>
      <c r="D343" s="28" t="s">
        <v>147</v>
      </c>
      <c r="E343" s="6">
        <v>43945</v>
      </c>
      <c r="F343" s="28" t="s">
        <v>147</v>
      </c>
      <c r="G343" s="28">
        <v>4</v>
      </c>
    </row>
    <row r="344" spans="1:7" x14ac:dyDescent="0.25">
      <c r="A344" s="28">
        <f>VLOOKUP(C344,'Legacy Location Lookups'!$A$1:$C$42, 2, FALSE)</f>
        <v>110</v>
      </c>
      <c r="B344" s="28" t="s">
        <v>91</v>
      </c>
      <c r="C344" s="28" t="s">
        <v>96</v>
      </c>
      <c r="D344" s="28" t="s">
        <v>147</v>
      </c>
      <c r="E344" s="6">
        <v>43949</v>
      </c>
      <c r="F344" s="28" t="s">
        <v>147</v>
      </c>
      <c r="G344" s="28">
        <v>3</v>
      </c>
    </row>
    <row r="345" spans="1:7" x14ac:dyDescent="0.25">
      <c r="A345" s="28">
        <f>VLOOKUP(C345,'Legacy Location Lookups'!$A$1:$C$42, 2, FALSE)</f>
        <v>115</v>
      </c>
      <c r="B345" s="28" t="s">
        <v>91</v>
      </c>
      <c r="C345" s="28" t="s">
        <v>162</v>
      </c>
      <c r="D345" s="28" t="s">
        <v>144</v>
      </c>
      <c r="E345" s="6">
        <v>43945</v>
      </c>
      <c r="F345" s="28" t="s">
        <v>145</v>
      </c>
      <c r="G345" s="28">
        <v>1</v>
      </c>
    </row>
    <row r="346" spans="1:7" x14ac:dyDescent="0.25">
      <c r="A346" s="28">
        <f>VLOOKUP(C346,'Legacy Location Lookups'!$A$1:$C$42, 2, FALSE)</f>
        <v>115</v>
      </c>
      <c r="B346" s="28" t="s">
        <v>91</v>
      </c>
      <c r="C346" s="28" t="s">
        <v>162</v>
      </c>
      <c r="D346" s="28" t="s">
        <v>147</v>
      </c>
      <c r="E346" s="6">
        <v>43945</v>
      </c>
      <c r="F346" s="28" t="s">
        <v>147</v>
      </c>
      <c r="G346" s="28">
        <v>10</v>
      </c>
    </row>
    <row r="347" spans="1:7" x14ac:dyDescent="0.25">
      <c r="A347" s="28">
        <f>VLOOKUP(C347,'Legacy Location Lookups'!$A$1:$C$42, 2, FALSE)</f>
        <v>116</v>
      </c>
      <c r="B347" s="28" t="s">
        <v>91</v>
      </c>
      <c r="C347" s="28" t="s">
        <v>101</v>
      </c>
      <c r="D347" s="28" t="s">
        <v>144</v>
      </c>
      <c r="E347" s="6">
        <v>43949</v>
      </c>
      <c r="F347" s="28" t="s">
        <v>159</v>
      </c>
      <c r="G347" s="28">
        <v>1</v>
      </c>
    </row>
    <row r="348" spans="1:7" x14ac:dyDescent="0.25">
      <c r="A348" s="28">
        <f>VLOOKUP(C348,'Legacy Location Lookups'!$A$1:$C$42, 2, FALSE)</f>
        <v>116</v>
      </c>
      <c r="B348" s="28" t="s">
        <v>91</v>
      </c>
      <c r="C348" s="28" t="s">
        <v>101</v>
      </c>
      <c r="D348" s="28" t="s">
        <v>144</v>
      </c>
      <c r="E348" s="6">
        <v>43949</v>
      </c>
      <c r="F348" s="28" t="s">
        <v>145</v>
      </c>
      <c r="G348" s="28">
        <v>27</v>
      </c>
    </row>
    <row r="349" spans="1:7" x14ac:dyDescent="0.25">
      <c r="A349" s="28">
        <f>VLOOKUP(C349,'Legacy Location Lookups'!$A$1:$C$42, 2, FALSE)</f>
        <v>116</v>
      </c>
      <c r="B349" s="28" t="s">
        <v>91</v>
      </c>
      <c r="C349" s="28" t="s">
        <v>101</v>
      </c>
      <c r="D349" s="28" t="s">
        <v>144</v>
      </c>
      <c r="E349" s="6">
        <v>43949</v>
      </c>
      <c r="F349" s="28" t="s">
        <v>160</v>
      </c>
      <c r="G349" s="28">
        <v>1</v>
      </c>
    </row>
    <row r="350" spans="1:7" x14ac:dyDescent="0.25">
      <c r="A350" s="28">
        <f>VLOOKUP(C350,'Legacy Location Lookups'!$A$1:$C$42, 2, FALSE)</f>
        <v>116</v>
      </c>
      <c r="B350" s="28" t="s">
        <v>91</v>
      </c>
      <c r="C350" s="28" t="s">
        <v>101</v>
      </c>
      <c r="D350" s="28" t="s">
        <v>147</v>
      </c>
      <c r="E350" s="6">
        <v>43945</v>
      </c>
      <c r="F350" s="28" t="s">
        <v>147</v>
      </c>
      <c r="G350" s="28">
        <v>10</v>
      </c>
    </row>
    <row r="351" spans="1:7" x14ac:dyDescent="0.25">
      <c r="A351" s="28">
        <f>VLOOKUP(C351,'Legacy Location Lookups'!$A$1:$C$42, 2, FALSE)</f>
        <v>116</v>
      </c>
      <c r="B351" s="28" t="s">
        <v>91</v>
      </c>
      <c r="C351" s="28" t="s">
        <v>101</v>
      </c>
      <c r="D351" s="28" t="s">
        <v>147</v>
      </c>
      <c r="E351" s="6">
        <v>43948</v>
      </c>
      <c r="F351" s="28" t="s">
        <v>147</v>
      </c>
      <c r="G351" s="28">
        <v>7</v>
      </c>
    </row>
    <row r="352" spans="1:7" x14ac:dyDescent="0.25">
      <c r="A352" s="28">
        <f>VLOOKUP(C352,'Legacy Location Lookups'!$A$1:$C$42, 2, FALSE)</f>
        <v>116</v>
      </c>
      <c r="B352" s="28" t="s">
        <v>91</v>
      </c>
      <c r="C352" s="28" t="s">
        <v>101</v>
      </c>
      <c r="D352" s="28" t="s">
        <v>147</v>
      </c>
      <c r="E352" s="6">
        <v>43949</v>
      </c>
      <c r="F352" s="28" t="s">
        <v>147</v>
      </c>
      <c r="G352" s="28">
        <v>9</v>
      </c>
    </row>
    <row r="353" spans="1:7" x14ac:dyDescent="0.25">
      <c r="A353" s="28">
        <f>VLOOKUP(C353,'Legacy Location Lookups'!$A$1:$C$42, 2, FALSE)</f>
        <v>100</v>
      </c>
      <c r="B353" s="28" t="s">
        <v>156</v>
      </c>
      <c r="C353" s="28" t="s">
        <v>17</v>
      </c>
      <c r="D353" s="28" t="s">
        <v>144</v>
      </c>
      <c r="E353" s="6">
        <v>43949</v>
      </c>
      <c r="F353" s="28" t="s">
        <v>145</v>
      </c>
      <c r="G353" s="28">
        <v>29</v>
      </c>
    </row>
    <row r="354" spans="1:7" x14ac:dyDescent="0.25">
      <c r="A354" s="28">
        <f>VLOOKUP(C354,'Legacy Location Lookups'!$A$1:$C$42, 2, FALSE)</f>
        <v>100</v>
      </c>
      <c r="B354" s="28" t="s">
        <v>156</v>
      </c>
      <c r="C354" s="28" t="s">
        <v>17</v>
      </c>
      <c r="D354" s="28" t="s">
        <v>147</v>
      </c>
      <c r="E354" s="6">
        <v>43949</v>
      </c>
      <c r="F354" s="28" t="s">
        <v>145</v>
      </c>
      <c r="G354" s="28">
        <v>2</v>
      </c>
    </row>
    <row r="355" spans="1:7" x14ac:dyDescent="0.25">
      <c r="A355" s="28">
        <f>VLOOKUP(C355,'Legacy Location Lookups'!$A$1:$C$42, 2, FALSE)</f>
        <v>73</v>
      </c>
      <c r="B355" s="28" t="s">
        <v>151</v>
      </c>
      <c r="C355" s="28" t="s">
        <v>152</v>
      </c>
      <c r="D355" s="28" t="s">
        <v>144</v>
      </c>
      <c r="E355" s="6">
        <v>43950</v>
      </c>
      <c r="F355" s="28" t="s">
        <v>145</v>
      </c>
      <c r="G355" s="28">
        <v>33</v>
      </c>
    </row>
    <row r="356" spans="1:7" x14ac:dyDescent="0.25">
      <c r="A356" s="28">
        <f>VLOOKUP(C356,'Legacy Location Lookups'!$A$1:$C$42, 2, FALSE)</f>
        <v>73</v>
      </c>
      <c r="B356" s="28" t="s">
        <v>151</v>
      </c>
      <c r="C356" s="28" t="s">
        <v>152</v>
      </c>
      <c r="D356" s="28" t="s">
        <v>147</v>
      </c>
      <c r="E356" s="6">
        <v>43950</v>
      </c>
      <c r="F356" s="28" t="s">
        <v>147</v>
      </c>
      <c r="G356" s="28">
        <v>2</v>
      </c>
    </row>
    <row r="357" spans="1:7" x14ac:dyDescent="0.25">
      <c r="A357" s="28">
        <f>VLOOKUP(C357,'Legacy Location Lookups'!$A$1:$C$42, 2, FALSE)</f>
        <v>75</v>
      </c>
      <c r="B357" s="28" t="s">
        <v>151</v>
      </c>
      <c r="C357" s="28" t="s">
        <v>153</v>
      </c>
      <c r="D357" s="28" t="s">
        <v>144</v>
      </c>
      <c r="E357" s="6">
        <v>43950</v>
      </c>
      <c r="F357" s="28" t="s">
        <v>145</v>
      </c>
      <c r="G357" s="28">
        <v>13</v>
      </c>
    </row>
    <row r="358" spans="1:7" x14ac:dyDescent="0.25">
      <c r="A358" s="28">
        <f>VLOOKUP(C358,'Legacy Location Lookups'!$A$1:$C$42, 2, FALSE)</f>
        <v>75</v>
      </c>
      <c r="B358" s="28" t="s">
        <v>151</v>
      </c>
      <c r="C358" s="28" t="s">
        <v>153</v>
      </c>
      <c r="D358" s="28" t="s">
        <v>147</v>
      </c>
      <c r="E358" s="6">
        <v>43950</v>
      </c>
      <c r="F358" s="28" t="s">
        <v>147</v>
      </c>
      <c r="G358" s="28">
        <v>1</v>
      </c>
    </row>
    <row r="359" spans="1:7" x14ac:dyDescent="0.25">
      <c r="A359" s="28">
        <f>VLOOKUP(C359,'Legacy Location Lookups'!$A$1:$C$42, 2, FALSE)</f>
        <v>77</v>
      </c>
      <c r="B359" s="28" t="s">
        <v>151</v>
      </c>
      <c r="C359" s="28" t="s">
        <v>154</v>
      </c>
      <c r="D359" s="28" t="s">
        <v>144</v>
      </c>
      <c r="E359" s="6">
        <v>43950</v>
      </c>
      <c r="F359" s="28" t="s">
        <v>145</v>
      </c>
      <c r="G359" s="28">
        <v>17</v>
      </c>
    </row>
    <row r="360" spans="1:7" x14ac:dyDescent="0.25">
      <c r="A360" s="28">
        <f>VLOOKUP(C360,'Legacy Location Lookups'!$A$1:$C$42, 2, FALSE)</f>
        <v>72</v>
      </c>
      <c r="B360" s="28" t="s">
        <v>151</v>
      </c>
      <c r="C360" s="28" t="s">
        <v>155</v>
      </c>
      <c r="D360" s="28" t="s">
        <v>144</v>
      </c>
      <c r="E360" s="6">
        <v>43950</v>
      </c>
      <c r="F360" s="28" t="s">
        <v>145</v>
      </c>
      <c r="G360" s="28">
        <v>12</v>
      </c>
    </row>
    <row r="361" spans="1:7" x14ac:dyDescent="0.25">
      <c r="A361" s="28">
        <f>VLOOKUP(C361,'Legacy Location Lookups'!$A$1:$C$42, 2, FALSE)</f>
        <v>5</v>
      </c>
      <c r="B361" s="28" t="s">
        <v>142</v>
      </c>
      <c r="C361" s="28" t="s">
        <v>143</v>
      </c>
      <c r="D361" s="28" t="s">
        <v>144</v>
      </c>
      <c r="E361" s="6">
        <v>43950</v>
      </c>
      <c r="F361" s="28" t="s">
        <v>145</v>
      </c>
      <c r="G361" s="28">
        <v>70</v>
      </c>
    </row>
    <row r="362" spans="1:7" x14ac:dyDescent="0.25">
      <c r="A362" s="28">
        <f>VLOOKUP(C362,'Legacy Location Lookups'!$A$1:$C$42, 2, FALSE)</f>
        <v>5</v>
      </c>
      <c r="B362" s="28" t="s">
        <v>142</v>
      </c>
      <c r="C362" s="28" t="s">
        <v>143</v>
      </c>
      <c r="D362" s="28" t="s">
        <v>144</v>
      </c>
      <c r="E362" s="6">
        <v>43950</v>
      </c>
      <c r="F362" s="28" t="s">
        <v>146</v>
      </c>
      <c r="G362" s="28">
        <v>14</v>
      </c>
    </row>
    <row r="363" spans="1:7" x14ac:dyDescent="0.25">
      <c r="A363" s="28">
        <f>VLOOKUP(C363,'Legacy Location Lookups'!$A$1:$C$42, 2, FALSE)</f>
        <v>5</v>
      </c>
      <c r="B363" s="28" t="s">
        <v>142</v>
      </c>
      <c r="C363" s="28" t="s">
        <v>143</v>
      </c>
      <c r="D363" s="28" t="s">
        <v>147</v>
      </c>
      <c r="E363" s="6">
        <v>43950</v>
      </c>
      <c r="F363" s="28" t="s">
        <v>147</v>
      </c>
      <c r="G363" s="28">
        <v>8</v>
      </c>
    </row>
    <row r="364" spans="1:7" x14ac:dyDescent="0.25">
      <c r="A364" s="28">
        <f>VLOOKUP(C364,'Legacy Location Lookups'!$A$1:$C$42, 2, FALSE)</f>
        <v>14</v>
      </c>
      <c r="B364" s="28" t="s">
        <v>142</v>
      </c>
      <c r="C364" s="28" t="s">
        <v>148</v>
      </c>
      <c r="D364" s="28" t="s">
        <v>144</v>
      </c>
      <c r="E364" s="6">
        <v>43950</v>
      </c>
      <c r="F364" s="28" t="s">
        <v>145</v>
      </c>
      <c r="G364" s="28">
        <v>15</v>
      </c>
    </row>
    <row r="365" spans="1:7" x14ac:dyDescent="0.25">
      <c r="A365" s="28">
        <f>VLOOKUP(C365,'Legacy Location Lookups'!$A$1:$C$42, 2, FALSE)</f>
        <v>13</v>
      </c>
      <c r="B365" s="28" t="s">
        <v>142</v>
      </c>
      <c r="C365" s="28" t="s">
        <v>149</v>
      </c>
      <c r="D365" s="28" t="s">
        <v>144</v>
      </c>
      <c r="E365" s="6">
        <v>43950</v>
      </c>
      <c r="F365" s="28" t="s">
        <v>145</v>
      </c>
      <c r="G365" s="28">
        <v>22</v>
      </c>
    </row>
    <row r="366" spans="1:7" x14ac:dyDescent="0.25">
      <c r="A366" s="28">
        <f>VLOOKUP(C366,'Legacy Location Lookups'!$A$1:$C$42, 2, FALSE)</f>
        <v>13</v>
      </c>
      <c r="B366" s="28" t="s">
        <v>142</v>
      </c>
      <c r="C366" s="28" t="s">
        <v>149</v>
      </c>
      <c r="D366" s="28" t="s">
        <v>147</v>
      </c>
      <c r="E366" s="6">
        <v>43950</v>
      </c>
      <c r="F366" s="28" t="s">
        <v>147</v>
      </c>
      <c r="G366" s="28">
        <v>3</v>
      </c>
    </row>
    <row r="367" spans="1:7" x14ac:dyDescent="0.25">
      <c r="A367" s="28">
        <f>VLOOKUP(C367,'Legacy Location Lookups'!$A$1:$C$42, 2, FALSE)</f>
        <v>100</v>
      </c>
      <c r="B367" s="28" t="s">
        <v>156</v>
      </c>
      <c r="C367" s="28" t="s">
        <v>17</v>
      </c>
      <c r="D367" s="28" t="s">
        <v>144</v>
      </c>
      <c r="E367" s="6">
        <v>43950</v>
      </c>
      <c r="F367" s="28" t="s">
        <v>145</v>
      </c>
      <c r="G367" s="28">
        <v>73</v>
      </c>
    </row>
    <row r="368" spans="1:7" x14ac:dyDescent="0.25">
      <c r="A368" s="28">
        <f>VLOOKUP(C368,'Legacy Location Lookups'!$A$1:$C$42, 2, FALSE)</f>
        <v>100</v>
      </c>
      <c r="B368" s="28" t="s">
        <v>156</v>
      </c>
      <c r="C368" s="28" t="s">
        <v>17</v>
      </c>
      <c r="D368" s="28" t="s">
        <v>147</v>
      </c>
      <c r="E368" s="6">
        <v>43950</v>
      </c>
      <c r="F368" s="28" t="s">
        <v>145</v>
      </c>
      <c r="G368" s="28">
        <v>1</v>
      </c>
    </row>
    <row r="369" spans="1:7" x14ac:dyDescent="0.25">
      <c r="A369" s="28">
        <f>VLOOKUP(C369,'Legacy Location Lookups'!$A$1:$C$42, 2, FALSE)</f>
        <v>5</v>
      </c>
      <c r="B369" s="28" t="s">
        <v>142</v>
      </c>
      <c r="C369" s="28" t="s">
        <v>143</v>
      </c>
      <c r="D369" s="28" t="s">
        <v>144</v>
      </c>
      <c r="E369" s="6">
        <v>43951</v>
      </c>
      <c r="F369" s="28" t="s">
        <v>145</v>
      </c>
      <c r="G369" s="28">
        <v>88</v>
      </c>
    </row>
    <row r="370" spans="1:7" x14ac:dyDescent="0.25">
      <c r="A370" s="28">
        <f>VLOOKUP(C370,'Legacy Location Lookups'!$A$1:$C$42, 2, FALSE)</f>
        <v>5</v>
      </c>
      <c r="B370" s="28" t="s">
        <v>142</v>
      </c>
      <c r="C370" s="28" t="s">
        <v>143</v>
      </c>
      <c r="D370" s="28" t="s">
        <v>144</v>
      </c>
      <c r="E370" s="6">
        <v>43951</v>
      </c>
      <c r="F370" s="28" t="s">
        <v>146</v>
      </c>
      <c r="G370" s="28">
        <v>10</v>
      </c>
    </row>
    <row r="371" spans="1:7" x14ac:dyDescent="0.25">
      <c r="A371" s="28">
        <f>VLOOKUP(C371,'Legacy Location Lookups'!$A$1:$C$42, 2, FALSE)</f>
        <v>5</v>
      </c>
      <c r="B371" s="28" t="s">
        <v>142</v>
      </c>
      <c r="C371" s="28" t="s">
        <v>143</v>
      </c>
      <c r="D371" s="28" t="s">
        <v>147</v>
      </c>
      <c r="E371" s="6">
        <v>43951</v>
      </c>
      <c r="F371" s="28" t="s">
        <v>147</v>
      </c>
      <c r="G371" s="28">
        <v>6</v>
      </c>
    </row>
    <row r="372" spans="1:7" x14ac:dyDescent="0.25">
      <c r="A372" s="28">
        <f>VLOOKUP(C372,'Legacy Location Lookups'!$A$1:$C$42, 2, FALSE)</f>
        <v>14</v>
      </c>
      <c r="B372" s="28" t="s">
        <v>142</v>
      </c>
      <c r="C372" s="28" t="s">
        <v>148</v>
      </c>
      <c r="D372" s="28" t="s">
        <v>144</v>
      </c>
      <c r="E372" s="6">
        <v>43951</v>
      </c>
      <c r="F372" s="28" t="s">
        <v>145</v>
      </c>
      <c r="G372" s="28">
        <v>27</v>
      </c>
    </row>
    <row r="373" spans="1:7" x14ac:dyDescent="0.25">
      <c r="A373" s="28">
        <f>VLOOKUP(C373,'Legacy Location Lookups'!$A$1:$C$42, 2, FALSE)</f>
        <v>6</v>
      </c>
      <c r="B373" s="28" t="s">
        <v>142</v>
      </c>
      <c r="C373" s="28" t="s">
        <v>150</v>
      </c>
      <c r="D373" s="28" t="s">
        <v>144</v>
      </c>
      <c r="E373" s="6">
        <v>43951</v>
      </c>
      <c r="F373" s="28" t="s">
        <v>145</v>
      </c>
      <c r="G373" s="28">
        <v>27</v>
      </c>
    </row>
    <row r="374" spans="1:7" x14ac:dyDescent="0.25">
      <c r="A374" s="28">
        <f>VLOOKUP(C374,'Legacy Location Lookups'!$A$1:$C$42, 2, FALSE)</f>
        <v>86</v>
      </c>
      <c r="B374" s="28" t="s">
        <v>167</v>
      </c>
      <c r="C374" s="28" t="s">
        <v>22</v>
      </c>
      <c r="D374" s="28" t="s">
        <v>144</v>
      </c>
      <c r="E374" s="6">
        <v>43951</v>
      </c>
      <c r="F374" s="28" t="s">
        <v>145</v>
      </c>
      <c r="G374" s="28">
        <v>35</v>
      </c>
    </row>
    <row r="375" spans="1:7" x14ac:dyDescent="0.25">
      <c r="A375" s="28">
        <f>VLOOKUP(C375,'Legacy Location Lookups'!$A$1:$C$42, 2, FALSE)</f>
        <v>111</v>
      </c>
      <c r="B375" s="28" t="s">
        <v>91</v>
      </c>
      <c r="C375" s="28" t="s">
        <v>165</v>
      </c>
      <c r="D375" s="28" t="s">
        <v>144</v>
      </c>
      <c r="E375" s="6">
        <v>43951</v>
      </c>
      <c r="F375" s="28" t="s">
        <v>145</v>
      </c>
      <c r="G375" s="28">
        <v>30</v>
      </c>
    </row>
    <row r="376" spans="1:7" x14ac:dyDescent="0.25">
      <c r="A376" s="28">
        <f>VLOOKUP(C376,'Legacy Location Lookups'!$A$1:$C$42, 2, FALSE)</f>
        <v>112</v>
      </c>
      <c r="B376" s="28" t="s">
        <v>91</v>
      </c>
      <c r="C376" s="28" t="s">
        <v>161</v>
      </c>
      <c r="D376" s="28" t="s">
        <v>147</v>
      </c>
      <c r="E376" s="6">
        <v>43951</v>
      </c>
      <c r="F376" s="28" t="s">
        <v>147</v>
      </c>
      <c r="G376" s="28">
        <v>2</v>
      </c>
    </row>
    <row r="377" spans="1:7" x14ac:dyDescent="0.25">
      <c r="A377" s="28">
        <f>VLOOKUP(C377,'Legacy Location Lookups'!$A$1:$C$42, 2, FALSE)</f>
        <v>112</v>
      </c>
      <c r="B377" s="28" t="s">
        <v>91</v>
      </c>
      <c r="C377" s="28" t="s">
        <v>161</v>
      </c>
      <c r="D377" s="28" t="s">
        <v>147</v>
      </c>
      <c r="E377" s="6">
        <v>43950</v>
      </c>
      <c r="F377" s="28" t="s">
        <v>147</v>
      </c>
      <c r="G377" s="28">
        <v>6</v>
      </c>
    </row>
    <row r="378" spans="1:7" x14ac:dyDescent="0.25">
      <c r="A378" s="28">
        <f>VLOOKUP(C378,'Legacy Location Lookups'!$A$1:$C$42, 2, FALSE)</f>
        <v>117</v>
      </c>
      <c r="B378" s="28" t="s">
        <v>91</v>
      </c>
      <c r="C378" s="28" t="s">
        <v>164</v>
      </c>
      <c r="D378" s="28" t="s">
        <v>147</v>
      </c>
      <c r="E378" s="6">
        <v>43951</v>
      </c>
      <c r="F378" s="28" t="s">
        <v>147</v>
      </c>
      <c r="G378" s="28">
        <v>1</v>
      </c>
    </row>
    <row r="379" spans="1:7" x14ac:dyDescent="0.25">
      <c r="A379" s="28">
        <f>VLOOKUP(C379,'Legacy Location Lookups'!$A$1:$C$42, 2, FALSE)</f>
        <v>117</v>
      </c>
      <c r="B379" s="28" t="s">
        <v>91</v>
      </c>
      <c r="C379" s="28" t="s">
        <v>164</v>
      </c>
      <c r="D379" s="28" t="s">
        <v>147</v>
      </c>
      <c r="E379" s="6">
        <v>43950</v>
      </c>
      <c r="F379" s="28" t="s">
        <v>147</v>
      </c>
      <c r="G379" s="28">
        <v>1</v>
      </c>
    </row>
    <row r="380" spans="1:7" x14ac:dyDescent="0.25">
      <c r="A380" s="28">
        <f>VLOOKUP(C380,'Legacy Location Lookups'!$A$1:$C$42, 2, FALSE)</f>
        <v>108</v>
      </c>
      <c r="B380" s="28" t="s">
        <v>91</v>
      </c>
      <c r="C380" s="28" t="s">
        <v>158</v>
      </c>
      <c r="D380" s="28" t="s">
        <v>144</v>
      </c>
      <c r="E380" s="6">
        <v>43951</v>
      </c>
      <c r="F380" s="28" t="s">
        <v>145</v>
      </c>
      <c r="G380" s="28">
        <v>25</v>
      </c>
    </row>
    <row r="381" spans="1:7" x14ac:dyDescent="0.25">
      <c r="A381" s="28">
        <f>VLOOKUP(C381,'Legacy Location Lookups'!$A$1:$C$42, 2, FALSE)</f>
        <v>108</v>
      </c>
      <c r="B381" s="28" t="s">
        <v>91</v>
      </c>
      <c r="C381" s="28" t="s">
        <v>158</v>
      </c>
      <c r="D381" s="28" t="s">
        <v>144</v>
      </c>
      <c r="E381" s="6">
        <v>43950</v>
      </c>
      <c r="F381" s="28" t="s">
        <v>159</v>
      </c>
      <c r="G381" s="28">
        <v>4</v>
      </c>
    </row>
    <row r="382" spans="1:7" x14ac:dyDescent="0.25">
      <c r="A382" s="28">
        <f>VLOOKUP(C382,'Legacy Location Lookups'!$A$1:$C$42, 2, FALSE)</f>
        <v>108</v>
      </c>
      <c r="B382" s="28" t="s">
        <v>91</v>
      </c>
      <c r="C382" s="28" t="s">
        <v>158</v>
      </c>
      <c r="D382" s="28" t="s">
        <v>144</v>
      </c>
      <c r="E382" s="6">
        <v>43950</v>
      </c>
      <c r="F382" s="28" t="s">
        <v>145</v>
      </c>
      <c r="G382" s="28">
        <v>43</v>
      </c>
    </row>
    <row r="383" spans="1:7" x14ac:dyDescent="0.25">
      <c r="A383" s="28">
        <f>VLOOKUP(C383,'Legacy Location Lookups'!$A$1:$C$42, 2, FALSE)</f>
        <v>108</v>
      </c>
      <c r="B383" s="28" t="s">
        <v>91</v>
      </c>
      <c r="C383" s="28" t="s">
        <v>158</v>
      </c>
      <c r="D383" s="28" t="s">
        <v>147</v>
      </c>
      <c r="E383" s="6">
        <v>43950</v>
      </c>
      <c r="F383" s="28" t="s">
        <v>147</v>
      </c>
      <c r="G383" s="28">
        <v>13</v>
      </c>
    </row>
    <row r="384" spans="1:7" x14ac:dyDescent="0.25">
      <c r="A384" s="28">
        <f>VLOOKUP(C384,'Legacy Location Lookups'!$A$1:$C$42, 2, FALSE)</f>
        <v>114</v>
      </c>
      <c r="B384" s="28" t="s">
        <v>91</v>
      </c>
      <c r="C384" s="28" t="s">
        <v>173</v>
      </c>
      <c r="D384" s="28" t="s">
        <v>147</v>
      </c>
      <c r="E384" s="6">
        <v>43951</v>
      </c>
      <c r="F384" s="28" t="s">
        <v>147</v>
      </c>
      <c r="G384" s="28">
        <v>11</v>
      </c>
    </row>
    <row r="385" spans="1:7" x14ac:dyDescent="0.25">
      <c r="A385" s="28">
        <f>VLOOKUP(C385,'Legacy Location Lookups'!$A$1:$C$42, 2, FALSE)</f>
        <v>110</v>
      </c>
      <c r="B385" s="28" t="s">
        <v>91</v>
      </c>
      <c r="C385" s="28" t="s">
        <v>96</v>
      </c>
      <c r="D385" s="28" t="s">
        <v>144</v>
      </c>
      <c r="E385" s="6">
        <v>43951</v>
      </c>
      <c r="F385" s="28" t="s">
        <v>159</v>
      </c>
      <c r="G385" s="28">
        <v>1</v>
      </c>
    </row>
    <row r="386" spans="1:7" x14ac:dyDescent="0.25">
      <c r="A386" s="28">
        <f>VLOOKUP(C386,'Legacy Location Lookups'!$A$1:$C$42, 2, FALSE)</f>
        <v>110</v>
      </c>
      <c r="B386" s="28" t="s">
        <v>91</v>
      </c>
      <c r="C386" s="28" t="s">
        <v>96</v>
      </c>
      <c r="D386" s="28" t="s">
        <v>144</v>
      </c>
      <c r="E386" s="6">
        <v>43951</v>
      </c>
      <c r="F386" s="28" t="s">
        <v>145</v>
      </c>
      <c r="G386" s="28">
        <v>31</v>
      </c>
    </row>
    <row r="387" spans="1:7" x14ac:dyDescent="0.25">
      <c r="A387" s="28">
        <f>VLOOKUP(C387,'Legacy Location Lookups'!$A$1:$C$42, 2, FALSE)</f>
        <v>110</v>
      </c>
      <c r="B387" s="28" t="s">
        <v>91</v>
      </c>
      <c r="C387" s="28" t="s">
        <v>96</v>
      </c>
      <c r="D387" s="28" t="s">
        <v>144</v>
      </c>
      <c r="E387" s="6">
        <v>43951</v>
      </c>
      <c r="F387" s="28" t="s">
        <v>160</v>
      </c>
      <c r="G387" s="28">
        <v>1</v>
      </c>
    </row>
    <row r="388" spans="1:7" x14ac:dyDescent="0.25">
      <c r="A388" s="28">
        <f>VLOOKUP(C388,'Legacy Location Lookups'!$A$1:$C$42, 2, FALSE)</f>
        <v>110</v>
      </c>
      <c r="B388" s="28" t="s">
        <v>91</v>
      </c>
      <c r="C388" s="28" t="s">
        <v>96</v>
      </c>
      <c r="D388" s="28" t="s">
        <v>147</v>
      </c>
      <c r="E388" s="6">
        <v>43951</v>
      </c>
      <c r="F388" s="28" t="s">
        <v>147</v>
      </c>
      <c r="G388" s="28">
        <v>1</v>
      </c>
    </row>
    <row r="389" spans="1:7" x14ac:dyDescent="0.25">
      <c r="A389" s="28">
        <f>VLOOKUP(C389,'Legacy Location Lookups'!$A$1:$C$42, 2, FALSE)</f>
        <v>110</v>
      </c>
      <c r="B389" s="28" t="s">
        <v>91</v>
      </c>
      <c r="C389" s="28" t="s">
        <v>96</v>
      </c>
      <c r="D389" s="28" t="s">
        <v>147</v>
      </c>
      <c r="E389" s="6">
        <v>43950</v>
      </c>
      <c r="F389" s="28" t="s">
        <v>147</v>
      </c>
      <c r="G389" s="28">
        <v>3</v>
      </c>
    </row>
    <row r="390" spans="1:7" x14ac:dyDescent="0.25">
      <c r="A390" s="28">
        <f>VLOOKUP(C390,'Legacy Location Lookups'!$A$1:$C$42, 2, FALSE)</f>
        <v>116</v>
      </c>
      <c r="B390" s="28" t="s">
        <v>91</v>
      </c>
      <c r="C390" s="28" t="s">
        <v>101</v>
      </c>
      <c r="D390" s="28" t="s">
        <v>144</v>
      </c>
      <c r="E390" s="6">
        <v>43950</v>
      </c>
      <c r="F390" s="28" t="s">
        <v>145</v>
      </c>
      <c r="G390" s="28">
        <v>19</v>
      </c>
    </row>
    <row r="391" spans="1:7" x14ac:dyDescent="0.25">
      <c r="A391" s="28">
        <f>VLOOKUP(C391,'Legacy Location Lookups'!$A$1:$C$42, 2, FALSE)</f>
        <v>73</v>
      </c>
      <c r="B391" s="28" t="s">
        <v>151</v>
      </c>
      <c r="C391" s="28" t="s">
        <v>152</v>
      </c>
      <c r="D391" s="28" t="s">
        <v>144</v>
      </c>
      <c r="E391" s="6">
        <v>43951</v>
      </c>
      <c r="F391" s="28" t="s">
        <v>145</v>
      </c>
      <c r="G391" s="28">
        <v>41</v>
      </c>
    </row>
    <row r="392" spans="1:7" x14ac:dyDescent="0.25">
      <c r="A392" s="28">
        <f>VLOOKUP(C392,'Legacy Location Lookups'!$A$1:$C$42, 2, FALSE)</f>
        <v>73</v>
      </c>
      <c r="B392" s="28" t="s">
        <v>151</v>
      </c>
      <c r="C392" s="28" t="s">
        <v>152</v>
      </c>
      <c r="D392" s="28" t="s">
        <v>147</v>
      </c>
      <c r="E392" s="6">
        <v>43951</v>
      </c>
      <c r="F392" s="28" t="s">
        <v>147</v>
      </c>
      <c r="G392" s="28">
        <v>2</v>
      </c>
    </row>
    <row r="393" spans="1:7" x14ac:dyDescent="0.25">
      <c r="A393" s="28">
        <f>VLOOKUP(C393,'Legacy Location Lookups'!$A$1:$C$42, 2, FALSE)</f>
        <v>75</v>
      </c>
      <c r="B393" s="28" t="s">
        <v>151</v>
      </c>
      <c r="C393" s="28" t="s">
        <v>153</v>
      </c>
      <c r="D393" s="28" t="s">
        <v>144</v>
      </c>
      <c r="E393" s="6">
        <v>43951</v>
      </c>
      <c r="F393" s="28" t="s">
        <v>145</v>
      </c>
      <c r="G393" s="28">
        <v>28</v>
      </c>
    </row>
    <row r="394" spans="1:7" x14ac:dyDescent="0.25">
      <c r="A394" s="28">
        <f>VLOOKUP(C394,'Legacy Location Lookups'!$A$1:$C$42, 2, FALSE)</f>
        <v>75</v>
      </c>
      <c r="B394" s="28" t="s">
        <v>151</v>
      </c>
      <c r="C394" s="28" t="s">
        <v>153</v>
      </c>
      <c r="D394" s="28" t="s">
        <v>147</v>
      </c>
      <c r="E394" s="6">
        <v>43951</v>
      </c>
      <c r="F394" s="28" t="s">
        <v>147</v>
      </c>
      <c r="G394" s="28">
        <v>2</v>
      </c>
    </row>
    <row r="395" spans="1:7" x14ac:dyDescent="0.25">
      <c r="A395" s="28">
        <f>VLOOKUP(C395,'Legacy Location Lookups'!$A$1:$C$42, 2, FALSE)</f>
        <v>77</v>
      </c>
      <c r="B395" s="28" t="s">
        <v>151</v>
      </c>
      <c r="C395" s="28" t="s">
        <v>154</v>
      </c>
      <c r="D395" s="28" t="s">
        <v>144</v>
      </c>
      <c r="E395" s="6">
        <v>43951</v>
      </c>
      <c r="F395" s="28" t="s">
        <v>145</v>
      </c>
      <c r="G395" s="28">
        <v>2</v>
      </c>
    </row>
    <row r="396" spans="1:7" x14ac:dyDescent="0.25">
      <c r="A396" s="28">
        <f>VLOOKUP(C396,'Legacy Location Lookups'!$A$1:$C$42, 2, FALSE)</f>
        <v>72</v>
      </c>
      <c r="B396" s="28" t="s">
        <v>151</v>
      </c>
      <c r="C396" s="28" t="s">
        <v>155</v>
      </c>
      <c r="D396" s="28" t="s">
        <v>144</v>
      </c>
      <c r="E396" s="6">
        <v>43951</v>
      </c>
      <c r="F396" s="28" t="s">
        <v>145</v>
      </c>
      <c r="G396" s="28">
        <v>10</v>
      </c>
    </row>
    <row r="397" spans="1:7" x14ac:dyDescent="0.25">
      <c r="A397" s="28">
        <f>VLOOKUP(C397,'Legacy Location Lookups'!$A$1:$C$42, 2, FALSE)</f>
        <v>100</v>
      </c>
      <c r="B397" s="28" t="s">
        <v>156</v>
      </c>
      <c r="C397" s="28" t="s">
        <v>17</v>
      </c>
      <c r="D397" s="28" t="s">
        <v>144</v>
      </c>
      <c r="E397" s="6">
        <v>43951</v>
      </c>
      <c r="F397" s="28" t="s">
        <v>145</v>
      </c>
      <c r="G397" s="28">
        <v>21</v>
      </c>
    </row>
    <row r="398" spans="1:7" x14ac:dyDescent="0.25">
      <c r="A398" s="28">
        <f>VLOOKUP(C398,'Legacy Location Lookups'!$A$1:$C$42, 2, FALSE)</f>
        <v>73</v>
      </c>
      <c r="B398" s="28" t="s">
        <v>151</v>
      </c>
      <c r="C398" s="28" t="s">
        <v>152</v>
      </c>
      <c r="D398" s="28" t="s">
        <v>144</v>
      </c>
      <c r="E398" s="6">
        <v>43952</v>
      </c>
      <c r="F398" s="28" t="s">
        <v>145</v>
      </c>
      <c r="G398" s="28">
        <v>28</v>
      </c>
    </row>
    <row r="399" spans="1:7" x14ac:dyDescent="0.25">
      <c r="A399" s="28">
        <f>VLOOKUP(C399,'Legacy Location Lookups'!$A$1:$C$42, 2, FALSE)</f>
        <v>75</v>
      </c>
      <c r="B399" s="28" t="s">
        <v>151</v>
      </c>
      <c r="C399" s="28" t="s">
        <v>153</v>
      </c>
      <c r="D399" s="28" t="s">
        <v>144</v>
      </c>
      <c r="E399" s="6">
        <v>43952</v>
      </c>
      <c r="F399" s="28" t="s">
        <v>145</v>
      </c>
      <c r="G399" s="28">
        <v>12</v>
      </c>
    </row>
    <row r="400" spans="1:7" x14ac:dyDescent="0.25">
      <c r="A400" s="28">
        <f>VLOOKUP(C400,'Legacy Location Lookups'!$A$1:$C$42, 2, FALSE)</f>
        <v>75</v>
      </c>
      <c r="B400" s="28" t="s">
        <v>151</v>
      </c>
      <c r="C400" s="28" t="s">
        <v>153</v>
      </c>
      <c r="D400" s="28" t="s">
        <v>147</v>
      </c>
      <c r="E400" s="6">
        <v>43952</v>
      </c>
      <c r="F400" s="28" t="s">
        <v>147</v>
      </c>
      <c r="G400" s="28">
        <v>3</v>
      </c>
    </row>
    <row r="401" spans="1:7" x14ac:dyDescent="0.25">
      <c r="A401" s="28">
        <f>VLOOKUP(C401,'Legacy Location Lookups'!$A$1:$C$42, 2, FALSE)</f>
        <v>77</v>
      </c>
      <c r="B401" s="28" t="s">
        <v>151</v>
      </c>
      <c r="C401" s="28" t="s">
        <v>154</v>
      </c>
      <c r="D401" s="28" t="s">
        <v>144</v>
      </c>
      <c r="E401" s="6">
        <v>43952</v>
      </c>
      <c r="F401" s="28" t="s">
        <v>145</v>
      </c>
      <c r="G401" s="28">
        <v>13</v>
      </c>
    </row>
    <row r="402" spans="1:7" x14ac:dyDescent="0.25">
      <c r="A402" s="28">
        <f>VLOOKUP(C402,'Legacy Location Lookups'!$A$1:$C$42, 2, FALSE)</f>
        <v>72</v>
      </c>
      <c r="B402" s="28" t="s">
        <v>151</v>
      </c>
      <c r="C402" s="28" t="s">
        <v>155</v>
      </c>
      <c r="D402" s="28" t="s">
        <v>144</v>
      </c>
      <c r="E402" s="6">
        <v>43952</v>
      </c>
      <c r="F402" s="28" t="s">
        <v>145</v>
      </c>
      <c r="G402" s="28">
        <v>15</v>
      </c>
    </row>
    <row r="403" spans="1:7" x14ac:dyDescent="0.25">
      <c r="A403" s="28">
        <f>VLOOKUP(C403,'Legacy Location Lookups'!$A$1:$C$42, 2, FALSE)</f>
        <v>86</v>
      </c>
      <c r="B403" s="28" t="s">
        <v>167</v>
      </c>
      <c r="C403" s="28" t="s">
        <v>22</v>
      </c>
      <c r="D403" s="28" t="s">
        <v>144</v>
      </c>
      <c r="E403" s="6">
        <v>43952</v>
      </c>
      <c r="F403" s="28" t="s">
        <v>145</v>
      </c>
      <c r="G403" s="28">
        <v>20</v>
      </c>
    </row>
    <row r="404" spans="1:7" x14ac:dyDescent="0.25">
      <c r="A404" s="28">
        <f>VLOOKUP(C404,'Legacy Location Lookups'!$A$1:$C$42, 2, FALSE)</f>
        <v>100</v>
      </c>
      <c r="B404" s="28" t="s">
        <v>156</v>
      </c>
      <c r="C404" s="28" t="s">
        <v>17</v>
      </c>
      <c r="D404" s="28" t="s">
        <v>144</v>
      </c>
      <c r="E404" s="6">
        <v>43952</v>
      </c>
      <c r="F404" s="28" t="s">
        <v>146</v>
      </c>
      <c r="G404" s="28">
        <v>12</v>
      </c>
    </row>
    <row r="405" spans="1:7" x14ac:dyDescent="0.25">
      <c r="A405" s="28">
        <f>VLOOKUP(C405,'Legacy Location Lookups'!$A$1:$C$42, 2, FALSE)</f>
        <v>111</v>
      </c>
      <c r="B405" s="28" t="s">
        <v>91</v>
      </c>
      <c r="C405" s="28" t="s">
        <v>165</v>
      </c>
      <c r="D405" s="28" t="s">
        <v>144</v>
      </c>
      <c r="E405" s="6">
        <v>43955</v>
      </c>
      <c r="F405" s="28" t="s">
        <v>145</v>
      </c>
      <c r="G405" s="28">
        <v>24</v>
      </c>
    </row>
    <row r="406" spans="1:7" x14ac:dyDescent="0.25">
      <c r="A406" s="28">
        <f>VLOOKUP(C406,'Legacy Location Lookups'!$A$1:$C$42, 2, FALSE)</f>
        <v>112</v>
      </c>
      <c r="B406" s="28" t="s">
        <v>91</v>
      </c>
      <c r="C406" s="28" t="s">
        <v>161</v>
      </c>
      <c r="D406" s="28" t="s">
        <v>144</v>
      </c>
      <c r="E406" s="6">
        <v>43952</v>
      </c>
      <c r="F406" s="28" t="s">
        <v>145</v>
      </c>
      <c r="G406" s="28">
        <v>20</v>
      </c>
    </row>
    <row r="407" spans="1:7" x14ac:dyDescent="0.25">
      <c r="A407" s="28">
        <f>VLOOKUP(C407,'Legacy Location Lookups'!$A$1:$C$42, 2, FALSE)</f>
        <v>112</v>
      </c>
      <c r="B407" s="28" t="s">
        <v>91</v>
      </c>
      <c r="C407" s="28" t="s">
        <v>161</v>
      </c>
      <c r="D407" s="28" t="s">
        <v>144</v>
      </c>
      <c r="E407" s="6">
        <v>43955</v>
      </c>
      <c r="F407" s="28" t="s">
        <v>145</v>
      </c>
      <c r="G407" s="28">
        <v>26</v>
      </c>
    </row>
    <row r="408" spans="1:7" x14ac:dyDescent="0.25">
      <c r="A408" s="28">
        <f>VLOOKUP(C408,'Legacy Location Lookups'!$A$1:$C$42, 2, FALSE)</f>
        <v>109</v>
      </c>
      <c r="B408" s="28" t="s">
        <v>91</v>
      </c>
      <c r="C408" s="28" t="s">
        <v>163</v>
      </c>
      <c r="D408" s="28" t="s">
        <v>144</v>
      </c>
      <c r="E408" s="6">
        <v>43952</v>
      </c>
      <c r="F408" s="28" t="s">
        <v>145</v>
      </c>
      <c r="G408" s="28">
        <v>5</v>
      </c>
    </row>
    <row r="409" spans="1:7" x14ac:dyDescent="0.25">
      <c r="A409" s="28">
        <f>VLOOKUP(C409,'Legacy Location Lookups'!$A$1:$C$42, 2, FALSE)</f>
        <v>109</v>
      </c>
      <c r="B409" s="28" t="s">
        <v>91</v>
      </c>
      <c r="C409" s="28" t="s">
        <v>163</v>
      </c>
      <c r="D409" s="28" t="s">
        <v>147</v>
      </c>
      <c r="E409" s="6">
        <v>43952</v>
      </c>
      <c r="F409" s="28" t="s">
        <v>147</v>
      </c>
      <c r="G409" s="28">
        <v>27</v>
      </c>
    </row>
    <row r="410" spans="1:7" x14ac:dyDescent="0.25">
      <c r="A410" s="28">
        <f>VLOOKUP(C410,'Legacy Location Lookups'!$A$1:$C$42, 2, FALSE)</f>
        <v>117</v>
      </c>
      <c r="B410" s="28" t="s">
        <v>91</v>
      </c>
      <c r="C410" s="28" t="s">
        <v>164</v>
      </c>
      <c r="D410" s="28" t="s">
        <v>144</v>
      </c>
      <c r="E410" s="6">
        <v>43955</v>
      </c>
      <c r="F410" s="28" t="s">
        <v>145</v>
      </c>
      <c r="G410" s="28">
        <v>17</v>
      </c>
    </row>
    <row r="411" spans="1:7" x14ac:dyDescent="0.25">
      <c r="A411" s="28">
        <f>VLOOKUP(C411,'Legacy Location Lookups'!$A$1:$C$42, 2, FALSE)</f>
        <v>108</v>
      </c>
      <c r="B411" s="28" t="s">
        <v>91</v>
      </c>
      <c r="C411" s="28" t="s">
        <v>158</v>
      </c>
      <c r="D411" s="28" t="s">
        <v>144</v>
      </c>
      <c r="E411" s="6">
        <v>43955</v>
      </c>
      <c r="F411" s="28" t="s">
        <v>159</v>
      </c>
      <c r="G411" s="28">
        <v>4</v>
      </c>
    </row>
    <row r="412" spans="1:7" x14ac:dyDescent="0.25">
      <c r="A412" s="28">
        <f>VLOOKUP(C412,'Legacy Location Lookups'!$A$1:$C$42, 2, FALSE)</f>
        <v>108</v>
      </c>
      <c r="B412" s="28" t="s">
        <v>91</v>
      </c>
      <c r="C412" s="28" t="s">
        <v>158</v>
      </c>
      <c r="D412" s="28" t="s">
        <v>144</v>
      </c>
      <c r="E412" s="6">
        <v>43955</v>
      </c>
      <c r="F412" s="28" t="s">
        <v>145</v>
      </c>
      <c r="G412" s="28">
        <v>30</v>
      </c>
    </row>
    <row r="413" spans="1:7" x14ac:dyDescent="0.25">
      <c r="A413" s="28">
        <f>VLOOKUP(C413,'Legacy Location Lookups'!$A$1:$C$42, 2, FALSE)</f>
        <v>108</v>
      </c>
      <c r="B413" s="28" t="s">
        <v>91</v>
      </c>
      <c r="C413" s="28" t="s">
        <v>158</v>
      </c>
      <c r="D413" s="28" t="s">
        <v>144</v>
      </c>
      <c r="E413" s="6">
        <v>43955</v>
      </c>
      <c r="F413" s="28" t="s">
        <v>160</v>
      </c>
      <c r="G413" s="28">
        <v>1</v>
      </c>
    </row>
    <row r="414" spans="1:7" x14ac:dyDescent="0.25">
      <c r="A414" s="28">
        <f>VLOOKUP(C414,'Legacy Location Lookups'!$A$1:$C$42, 2, FALSE)</f>
        <v>108</v>
      </c>
      <c r="B414" s="28" t="s">
        <v>91</v>
      </c>
      <c r="C414" s="28" t="s">
        <v>158</v>
      </c>
      <c r="D414" s="28" t="s">
        <v>147</v>
      </c>
      <c r="E414" s="6">
        <v>43952</v>
      </c>
      <c r="F414" s="28" t="s">
        <v>147</v>
      </c>
      <c r="G414" s="28">
        <v>3</v>
      </c>
    </row>
    <row r="415" spans="1:7" x14ac:dyDescent="0.25">
      <c r="A415" s="28">
        <f>VLOOKUP(C415,'Legacy Location Lookups'!$A$1:$C$42, 2, FALSE)</f>
        <v>108</v>
      </c>
      <c r="B415" s="28" t="s">
        <v>91</v>
      </c>
      <c r="C415" s="28" t="s">
        <v>158</v>
      </c>
      <c r="D415" s="28" t="s">
        <v>147</v>
      </c>
      <c r="E415" s="6">
        <v>43955</v>
      </c>
      <c r="F415" s="28" t="s">
        <v>147</v>
      </c>
      <c r="G415" s="28">
        <v>20</v>
      </c>
    </row>
    <row r="416" spans="1:7" x14ac:dyDescent="0.25">
      <c r="A416" s="28">
        <f>VLOOKUP(C416,'Legacy Location Lookups'!$A$1:$C$42, 2, FALSE)</f>
        <v>110</v>
      </c>
      <c r="B416" s="28" t="s">
        <v>91</v>
      </c>
      <c r="C416" s="28" t="s">
        <v>96</v>
      </c>
      <c r="D416" s="28" t="s">
        <v>144</v>
      </c>
      <c r="E416" s="6">
        <v>43955</v>
      </c>
      <c r="F416" s="28" t="s">
        <v>145</v>
      </c>
      <c r="G416" s="28">
        <v>17</v>
      </c>
    </row>
    <row r="417" spans="1:7" x14ac:dyDescent="0.25">
      <c r="A417" s="28">
        <f>VLOOKUP(C417,'Legacy Location Lookups'!$A$1:$C$42, 2, FALSE)</f>
        <v>110</v>
      </c>
      <c r="B417" s="28" t="s">
        <v>91</v>
      </c>
      <c r="C417" s="28" t="s">
        <v>96</v>
      </c>
      <c r="D417" s="28" t="s">
        <v>147</v>
      </c>
      <c r="E417" s="6">
        <v>43952</v>
      </c>
      <c r="F417" s="28" t="s">
        <v>147</v>
      </c>
      <c r="G417" s="28">
        <v>4</v>
      </c>
    </row>
    <row r="418" spans="1:7" x14ac:dyDescent="0.25">
      <c r="A418" s="28">
        <f>VLOOKUP(C418,'Legacy Location Lookups'!$A$1:$C$42, 2, FALSE)</f>
        <v>115</v>
      </c>
      <c r="B418" s="28" t="s">
        <v>91</v>
      </c>
      <c r="C418" s="28" t="s">
        <v>162</v>
      </c>
      <c r="D418" s="28" t="s">
        <v>147</v>
      </c>
      <c r="E418" s="6">
        <v>43952</v>
      </c>
      <c r="F418" s="28" t="s">
        <v>147</v>
      </c>
      <c r="G418" s="28">
        <v>6</v>
      </c>
    </row>
    <row r="419" spans="1:7" x14ac:dyDescent="0.25">
      <c r="A419" s="28">
        <f>VLOOKUP(C419,'Legacy Location Lookups'!$A$1:$C$42, 2, FALSE)</f>
        <v>116</v>
      </c>
      <c r="B419" s="28" t="s">
        <v>91</v>
      </c>
      <c r="C419" s="28" t="s">
        <v>101</v>
      </c>
      <c r="D419" s="28" t="s">
        <v>147</v>
      </c>
      <c r="E419" s="6">
        <v>43952</v>
      </c>
      <c r="F419" s="28" t="s">
        <v>147</v>
      </c>
      <c r="G419" s="28">
        <v>6</v>
      </c>
    </row>
    <row r="420" spans="1:7" x14ac:dyDescent="0.25">
      <c r="A420" s="28">
        <f>VLOOKUP(C420,'Legacy Location Lookups'!$A$1:$C$42, 2, FALSE)</f>
        <v>116</v>
      </c>
      <c r="B420" s="28" t="s">
        <v>91</v>
      </c>
      <c r="C420" s="28" t="s">
        <v>101</v>
      </c>
      <c r="D420" s="28" t="s">
        <v>147</v>
      </c>
      <c r="E420" s="6">
        <v>43955</v>
      </c>
      <c r="F420" s="28" t="s">
        <v>147</v>
      </c>
      <c r="G420" s="28">
        <v>7</v>
      </c>
    </row>
    <row r="421" spans="1:7" x14ac:dyDescent="0.25">
      <c r="A421" s="28">
        <f>VLOOKUP(C421,'Legacy Location Lookups'!$A$1:$C$42, 2, FALSE)</f>
        <v>86</v>
      </c>
      <c r="B421" s="28" t="s">
        <v>167</v>
      </c>
      <c r="C421" s="28" t="s">
        <v>22</v>
      </c>
      <c r="D421" s="28" t="s">
        <v>144</v>
      </c>
      <c r="E421" s="6">
        <v>43955</v>
      </c>
      <c r="F421" s="28" t="s">
        <v>145</v>
      </c>
      <c r="G421" s="28">
        <v>34</v>
      </c>
    </row>
    <row r="422" spans="1:7" x14ac:dyDescent="0.25">
      <c r="A422" s="28">
        <f>VLOOKUP(C422,'Legacy Location Lookups'!$A$1:$C$42, 2, FALSE)</f>
        <v>100</v>
      </c>
      <c r="B422" s="28" t="s">
        <v>156</v>
      </c>
      <c r="C422" s="28" t="s">
        <v>17</v>
      </c>
      <c r="D422" s="28" t="s">
        <v>144</v>
      </c>
      <c r="E422" s="6">
        <v>43955</v>
      </c>
      <c r="F422" s="28" t="s">
        <v>145</v>
      </c>
      <c r="G422" s="28">
        <v>78</v>
      </c>
    </row>
    <row r="423" spans="1:7" x14ac:dyDescent="0.25">
      <c r="A423" s="28">
        <f>VLOOKUP(C423,'Legacy Location Lookups'!$A$1:$C$42, 2, FALSE)</f>
        <v>5</v>
      </c>
      <c r="B423" s="28" t="s">
        <v>142</v>
      </c>
      <c r="C423" s="28" t="s">
        <v>143</v>
      </c>
      <c r="D423" s="28" t="s">
        <v>144</v>
      </c>
      <c r="E423" s="6">
        <v>43952</v>
      </c>
      <c r="F423" s="28" t="s">
        <v>145</v>
      </c>
      <c r="G423" s="28">
        <v>54</v>
      </c>
    </row>
    <row r="424" spans="1:7" x14ac:dyDescent="0.25">
      <c r="A424" s="28">
        <f>VLOOKUP(C424,'Legacy Location Lookups'!$A$1:$C$42, 2, FALSE)</f>
        <v>5</v>
      </c>
      <c r="B424" s="28" t="s">
        <v>142</v>
      </c>
      <c r="C424" s="28" t="s">
        <v>143</v>
      </c>
      <c r="D424" s="28" t="s">
        <v>147</v>
      </c>
      <c r="E424" s="6">
        <v>43952</v>
      </c>
      <c r="F424" s="28" t="s">
        <v>147</v>
      </c>
      <c r="G424" s="28">
        <v>1</v>
      </c>
    </row>
    <row r="425" spans="1:7" x14ac:dyDescent="0.25">
      <c r="A425" s="28">
        <f>VLOOKUP(C425,'Legacy Location Lookups'!$A$1:$C$42, 2, FALSE)</f>
        <v>14</v>
      </c>
      <c r="B425" s="28" t="s">
        <v>142</v>
      </c>
      <c r="C425" s="28" t="s">
        <v>148</v>
      </c>
      <c r="D425" s="28" t="s">
        <v>144</v>
      </c>
      <c r="E425" s="6">
        <v>43952</v>
      </c>
      <c r="F425" s="28" t="s">
        <v>145</v>
      </c>
      <c r="G425" s="28">
        <v>31</v>
      </c>
    </row>
    <row r="426" spans="1:7" x14ac:dyDescent="0.25">
      <c r="A426" s="28">
        <f>VLOOKUP(C426,'Legacy Location Lookups'!$A$1:$C$42, 2, FALSE)</f>
        <v>6</v>
      </c>
      <c r="B426" s="28" t="s">
        <v>142</v>
      </c>
      <c r="C426" s="28" t="s">
        <v>150</v>
      </c>
      <c r="D426" s="28" t="s">
        <v>144</v>
      </c>
      <c r="E426" s="6">
        <v>43952</v>
      </c>
      <c r="F426" s="28" t="s">
        <v>145</v>
      </c>
      <c r="G426" s="28">
        <v>58</v>
      </c>
    </row>
    <row r="427" spans="1:7" x14ac:dyDescent="0.25">
      <c r="A427" s="28">
        <f>VLOOKUP(C427,'Legacy Location Lookups'!$A$1:$C$42, 2, FALSE)</f>
        <v>8</v>
      </c>
      <c r="B427" s="28" t="s">
        <v>142</v>
      </c>
      <c r="C427" s="28" t="s">
        <v>6</v>
      </c>
      <c r="D427" s="28" t="s">
        <v>144</v>
      </c>
      <c r="E427" s="6">
        <v>43952</v>
      </c>
      <c r="F427" s="28" t="s">
        <v>145</v>
      </c>
      <c r="G427" s="28">
        <v>24</v>
      </c>
    </row>
    <row r="428" spans="1:7" x14ac:dyDescent="0.25">
      <c r="A428" s="28">
        <f>VLOOKUP(C428,'Legacy Location Lookups'!$A$1:$C$42, 2, FALSE)</f>
        <v>10</v>
      </c>
      <c r="B428" s="28" t="s">
        <v>142</v>
      </c>
      <c r="C428" s="28" t="s">
        <v>174</v>
      </c>
      <c r="D428" s="28" t="s">
        <v>144</v>
      </c>
      <c r="E428" s="6">
        <v>43952</v>
      </c>
      <c r="F428" s="28" t="s">
        <v>145</v>
      </c>
      <c r="G428" s="28">
        <v>25</v>
      </c>
    </row>
    <row r="429" spans="1:7" x14ac:dyDescent="0.25">
      <c r="A429" s="28">
        <f>VLOOKUP(C429,'Legacy Location Lookups'!$A$1:$C$42, 2, FALSE)</f>
        <v>10</v>
      </c>
      <c r="B429" s="28" t="s">
        <v>142</v>
      </c>
      <c r="C429" s="28" t="s">
        <v>174</v>
      </c>
      <c r="D429" s="28" t="s">
        <v>144</v>
      </c>
      <c r="E429" s="6">
        <v>43952</v>
      </c>
      <c r="F429" s="28" t="s">
        <v>147</v>
      </c>
      <c r="G429" s="28">
        <v>1</v>
      </c>
    </row>
    <row r="430" spans="1:7" x14ac:dyDescent="0.25">
      <c r="A430" s="28">
        <f>VLOOKUP(C430,'Legacy Location Lookups'!$A$1:$C$42, 2, FALSE)</f>
        <v>17</v>
      </c>
      <c r="B430" s="28" t="s">
        <v>142</v>
      </c>
      <c r="C430" s="28" t="s">
        <v>171</v>
      </c>
      <c r="D430" s="28" t="s">
        <v>144</v>
      </c>
      <c r="E430" s="6">
        <v>43952</v>
      </c>
      <c r="F430" s="28" t="s">
        <v>145</v>
      </c>
      <c r="G430" s="28">
        <v>19</v>
      </c>
    </row>
    <row r="431" spans="1:7" x14ac:dyDescent="0.25">
      <c r="A431" s="28">
        <f>VLOOKUP(C431,'Legacy Location Lookups'!$A$1:$C$42, 2, FALSE)</f>
        <v>5</v>
      </c>
      <c r="B431" s="28" t="s">
        <v>142</v>
      </c>
      <c r="C431" s="28" t="s">
        <v>143</v>
      </c>
      <c r="D431" s="28" t="s">
        <v>144</v>
      </c>
      <c r="E431" s="6">
        <v>43955</v>
      </c>
      <c r="F431" s="28" t="s">
        <v>145</v>
      </c>
      <c r="G431" s="28">
        <v>75</v>
      </c>
    </row>
    <row r="432" spans="1:7" x14ac:dyDescent="0.25">
      <c r="A432" s="28">
        <f>VLOOKUP(C432,'Legacy Location Lookups'!$A$1:$C$42, 2, FALSE)</f>
        <v>14</v>
      </c>
      <c r="B432" s="28" t="s">
        <v>142</v>
      </c>
      <c r="C432" s="28" t="s">
        <v>148</v>
      </c>
      <c r="D432" s="28" t="s">
        <v>144</v>
      </c>
      <c r="E432" s="6">
        <v>43955</v>
      </c>
      <c r="F432" s="28" t="s">
        <v>145</v>
      </c>
      <c r="G432" s="28">
        <v>33</v>
      </c>
    </row>
    <row r="433" spans="1:7" x14ac:dyDescent="0.25">
      <c r="A433" s="28">
        <f>VLOOKUP(C433,'Legacy Location Lookups'!$A$1:$C$42, 2, FALSE)</f>
        <v>13</v>
      </c>
      <c r="B433" s="28" t="s">
        <v>142</v>
      </c>
      <c r="C433" s="28" t="s">
        <v>149</v>
      </c>
      <c r="D433" s="28" t="s">
        <v>144</v>
      </c>
      <c r="E433" s="6">
        <v>43955</v>
      </c>
      <c r="F433" s="28" t="s">
        <v>145</v>
      </c>
      <c r="G433" s="28">
        <v>27</v>
      </c>
    </row>
    <row r="434" spans="1:7" x14ac:dyDescent="0.25">
      <c r="A434" s="28">
        <f>VLOOKUP(C434,'Legacy Location Lookups'!$A$1:$C$42, 2, FALSE)</f>
        <v>6</v>
      </c>
      <c r="B434" s="28" t="s">
        <v>142</v>
      </c>
      <c r="C434" s="28" t="s">
        <v>150</v>
      </c>
      <c r="D434" s="28" t="s">
        <v>144</v>
      </c>
      <c r="E434" s="6">
        <v>43955</v>
      </c>
      <c r="F434" s="28" t="s">
        <v>145</v>
      </c>
      <c r="G434" s="28">
        <v>33</v>
      </c>
    </row>
    <row r="435" spans="1:7" x14ac:dyDescent="0.25">
      <c r="A435" s="28">
        <f>VLOOKUP(C435,'Legacy Location Lookups'!$A$1:$C$42, 2, FALSE)</f>
        <v>15</v>
      </c>
      <c r="B435" s="28" t="s">
        <v>142</v>
      </c>
      <c r="C435" s="28" t="s">
        <v>13</v>
      </c>
      <c r="D435" s="28" t="s">
        <v>144</v>
      </c>
      <c r="E435" s="6">
        <v>43955</v>
      </c>
      <c r="F435" s="28" t="s">
        <v>145</v>
      </c>
      <c r="G435" s="28">
        <v>32</v>
      </c>
    </row>
    <row r="436" spans="1:7" x14ac:dyDescent="0.25">
      <c r="A436" s="28">
        <f>VLOOKUP(C436,'Legacy Location Lookups'!$A$1:$C$42, 2, FALSE)</f>
        <v>16</v>
      </c>
      <c r="B436" s="28" t="s">
        <v>142</v>
      </c>
      <c r="C436" s="28" t="s">
        <v>169</v>
      </c>
      <c r="D436" s="28" t="s">
        <v>144</v>
      </c>
      <c r="E436" s="6">
        <v>43955</v>
      </c>
      <c r="F436" s="28" t="s">
        <v>145</v>
      </c>
      <c r="G436" s="28">
        <v>32</v>
      </c>
    </row>
    <row r="437" spans="1:7" x14ac:dyDescent="0.25">
      <c r="A437" s="28">
        <f>VLOOKUP(C437,'Legacy Location Lookups'!$A$1:$C$42, 2, FALSE)</f>
        <v>16</v>
      </c>
      <c r="B437" s="28" t="s">
        <v>142</v>
      </c>
      <c r="C437" s="28" t="s">
        <v>169</v>
      </c>
      <c r="D437" s="28" t="s">
        <v>147</v>
      </c>
      <c r="E437" s="6">
        <v>43955</v>
      </c>
      <c r="F437" s="28" t="s">
        <v>147</v>
      </c>
      <c r="G437" s="28">
        <v>3</v>
      </c>
    </row>
    <row r="438" spans="1:7" x14ac:dyDescent="0.25">
      <c r="A438" s="28">
        <f>VLOOKUP(C438,'Legacy Location Lookups'!$A$1:$C$42, 2, FALSE)</f>
        <v>73</v>
      </c>
      <c r="B438" s="28" t="s">
        <v>151</v>
      </c>
      <c r="C438" s="28" t="s">
        <v>152</v>
      </c>
      <c r="D438" s="28" t="s">
        <v>144</v>
      </c>
      <c r="E438" s="6">
        <v>43955</v>
      </c>
      <c r="F438" s="28" t="s">
        <v>145</v>
      </c>
      <c r="G438" s="28">
        <v>29</v>
      </c>
    </row>
    <row r="439" spans="1:7" x14ac:dyDescent="0.25">
      <c r="A439" s="28">
        <f>VLOOKUP(C439,'Legacy Location Lookups'!$A$1:$C$42, 2, FALSE)</f>
        <v>73</v>
      </c>
      <c r="B439" s="28" t="s">
        <v>151</v>
      </c>
      <c r="C439" s="28" t="s">
        <v>152</v>
      </c>
      <c r="D439" s="28" t="s">
        <v>147</v>
      </c>
      <c r="E439" s="6">
        <v>43955</v>
      </c>
      <c r="F439" s="28" t="s">
        <v>147</v>
      </c>
      <c r="G439" s="28">
        <v>2</v>
      </c>
    </row>
    <row r="440" spans="1:7" x14ac:dyDescent="0.25">
      <c r="A440" s="28">
        <f>VLOOKUP(C440,'Legacy Location Lookups'!$A$1:$C$42, 2, FALSE)</f>
        <v>73</v>
      </c>
      <c r="B440" s="28" t="s">
        <v>151</v>
      </c>
      <c r="C440" s="28" t="s">
        <v>152</v>
      </c>
      <c r="D440" s="28" t="s">
        <v>144</v>
      </c>
      <c r="E440" s="6">
        <v>43955</v>
      </c>
      <c r="F440" s="28" t="s">
        <v>146</v>
      </c>
      <c r="G440" s="28">
        <v>28</v>
      </c>
    </row>
    <row r="441" spans="1:7" x14ac:dyDescent="0.25">
      <c r="A441" s="28">
        <f>VLOOKUP(C441,'Legacy Location Lookups'!$A$1:$C$42, 2, FALSE)</f>
        <v>75</v>
      </c>
      <c r="B441" s="28" t="s">
        <v>151</v>
      </c>
      <c r="C441" s="28" t="s">
        <v>153</v>
      </c>
      <c r="D441" s="28" t="s">
        <v>144</v>
      </c>
      <c r="E441" s="6">
        <v>43955</v>
      </c>
      <c r="F441" s="28" t="s">
        <v>145</v>
      </c>
      <c r="G441" s="28">
        <v>12</v>
      </c>
    </row>
    <row r="442" spans="1:7" x14ac:dyDescent="0.25">
      <c r="A442" s="28">
        <f>VLOOKUP(C442,'Legacy Location Lookups'!$A$1:$C$42, 2, FALSE)</f>
        <v>75</v>
      </c>
      <c r="B442" s="28" t="s">
        <v>151</v>
      </c>
      <c r="C442" s="28" t="s">
        <v>153</v>
      </c>
      <c r="D442" s="28" t="s">
        <v>147</v>
      </c>
      <c r="E442" s="6">
        <v>43955</v>
      </c>
      <c r="F442" s="28" t="s">
        <v>147</v>
      </c>
      <c r="G442" s="28">
        <v>2</v>
      </c>
    </row>
    <row r="443" spans="1:7" x14ac:dyDescent="0.25">
      <c r="A443" s="28">
        <f>VLOOKUP(C443,'Legacy Location Lookups'!$A$1:$C$42, 2, FALSE)</f>
        <v>77</v>
      </c>
      <c r="B443" s="28" t="s">
        <v>151</v>
      </c>
      <c r="C443" s="28" t="s">
        <v>154</v>
      </c>
      <c r="D443" s="28" t="s">
        <v>144</v>
      </c>
      <c r="E443" s="6">
        <v>43955</v>
      </c>
      <c r="F443" s="28" t="s">
        <v>145</v>
      </c>
      <c r="G443" s="28">
        <v>5</v>
      </c>
    </row>
    <row r="444" spans="1:7" x14ac:dyDescent="0.25">
      <c r="A444" s="28">
        <f>VLOOKUP(C444,'Legacy Location Lookups'!$A$1:$C$42, 2, FALSE)</f>
        <v>72</v>
      </c>
      <c r="B444" s="28" t="s">
        <v>151</v>
      </c>
      <c r="C444" s="28" t="s">
        <v>155</v>
      </c>
      <c r="D444" s="28" t="s">
        <v>144</v>
      </c>
      <c r="E444" s="6">
        <v>43955</v>
      </c>
      <c r="F444" s="28" t="s">
        <v>145</v>
      </c>
      <c r="G444" s="28">
        <v>5</v>
      </c>
    </row>
    <row r="445" spans="1:7" x14ac:dyDescent="0.25">
      <c r="A445" s="28">
        <f>VLOOKUP(C445,'Legacy Location Lookups'!$A$1:$C$42, 2, FALSE)</f>
        <v>86</v>
      </c>
      <c r="B445" s="28" t="s">
        <v>167</v>
      </c>
      <c r="C445" s="28" t="s">
        <v>22</v>
      </c>
      <c r="D445" s="28" t="s">
        <v>144</v>
      </c>
      <c r="E445" s="6">
        <v>43956</v>
      </c>
      <c r="F445" s="28" t="s">
        <v>145</v>
      </c>
      <c r="G445" s="28">
        <v>42</v>
      </c>
    </row>
    <row r="446" spans="1:7" x14ac:dyDescent="0.25">
      <c r="A446" s="28">
        <f>VLOOKUP(C446,'Legacy Location Lookups'!$A$1:$C$42, 2, FALSE)</f>
        <v>112</v>
      </c>
      <c r="B446" s="28" t="s">
        <v>91</v>
      </c>
      <c r="C446" s="28" t="s">
        <v>161</v>
      </c>
      <c r="D446" s="28" t="s">
        <v>147</v>
      </c>
      <c r="E446" s="6">
        <v>43957</v>
      </c>
      <c r="F446" s="28" t="s">
        <v>147</v>
      </c>
      <c r="G446" s="28">
        <v>5</v>
      </c>
    </row>
    <row r="447" spans="1:7" x14ac:dyDescent="0.25">
      <c r="A447" s="28">
        <f>VLOOKUP(C447,'Legacy Location Lookups'!$A$1:$C$42, 2, FALSE)</f>
        <v>112</v>
      </c>
      <c r="B447" s="28" t="s">
        <v>91</v>
      </c>
      <c r="C447" s="28" t="s">
        <v>161</v>
      </c>
      <c r="D447" s="28" t="s">
        <v>147</v>
      </c>
      <c r="E447" s="6">
        <v>43956</v>
      </c>
      <c r="F447" s="28" t="s">
        <v>147</v>
      </c>
      <c r="G447" s="28">
        <v>4</v>
      </c>
    </row>
    <row r="448" spans="1:7" x14ac:dyDescent="0.25">
      <c r="A448" s="28">
        <f>VLOOKUP(C448,'Legacy Location Lookups'!$A$1:$C$42, 2, FALSE)</f>
        <v>117</v>
      </c>
      <c r="B448" s="28" t="s">
        <v>91</v>
      </c>
      <c r="C448" s="28" t="s">
        <v>164</v>
      </c>
      <c r="D448" s="28" t="s">
        <v>147</v>
      </c>
      <c r="E448" s="6">
        <v>43957</v>
      </c>
      <c r="F448" s="28" t="s">
        <v>147</v>
      </c>
      <c r="G448" s="28">
        <v>5</v>
      </c>
    </row>
    <row r="449" spans="1:7" x14ac:dyDescent="0.25">
      <c r="A449" s="28">
        <f>VLOOKUP(C449,'Legacy Location Lookups'!$A$1:$C$42, 2, FALSE)</f>
        <v>108</v>
      </c>
      <c r="B449" s="28" t="s">
        <v>91</v>
      </c>
      <c r="C449" s="28" t="s">
        <v>158</v>
      </c>
      <c r="D449" s="28" t="s">
        <v>144</v>
      </c>
      <c r="E449" s="6">
        <v>43957</v>
      </c>
      <c r="F449" s="28" t="s">
        <v>159</v>
      </c>
      <c r="G449" s="28">
        <v>12</v>
      </c>
    </row>
    <row r="450" spans="1:7" x14ac:dyDescent="0.25">
      <c r="A450" s="28">
        <f>VLOOKUP(C450,'Legacy Location Lookups'!$A$1:$C$42, 2, FALSE)</f>
        <v>108</v>
      </c>
      <c r="B450" s="28" t="s">
        <v>91</v>
      </c>
      <c r="C450" s="28" t="s">
        <v>158</v>
      </c>
      <c r="D450" s="28" t="s">
        <v>144</v>
      </c>
      <c r="E450" s="6">
        <v>43957</v>
      </c>
      <c r="F450" s="28" t="s">
        <v>145</v>
      </c>
      <c r="G450" s="28">
        <v>39</v>
      </c>
    </row>
    <row r="451" spans="1:7" x14ac:dyDescent="0.25">
      <c r="A451" s="28">
        <f>VLOOKUP(C451,'Legacy Location Lookups'!$A$1:$C$42, 2, FALSE)</f>
        <v>108</v>
      </c>
      <c r="B451" s="28" t="s">
        <v>91</v>
      </c>
      <c r="C451" s="28" t="s">
        <v>158</v>
      </c>
      <c r="D451" s="28" t="s">
        <v>144</v>
      </c>
      <c r="E451" s="6">
        <v>43957</v>
      </c>
      <c r="F451" s="28" t="s">
        <v>160</v>
      </c>
      <c r="G451" s="28">
        <v>13</v>
      </c>
    </row>
    <row r="452" spans="1:7" x14ac:dyDescent="0.25">
      <c r="A452" s="28">
        <f>VLOOKUP(C452,'Legacy Location Lookups'!$A$1:$C$42, 2, FALSE)</f>
        <v>108</v>
      </c>
      <c r="B452" s="28" t="s">
        <v>91</v>
      </c>
      <c r="C452" s="28" t="s">
        <v>158</v>
      </c>
      <c r="D452" s="28" t="s">
        <v>144</v>
      </c>
      <c r="E452" s="6">
        <v>43956</v>
      </c>
      <c r="F452" s="28" t="s">
        <v>145</v>
      </c>
      <c r="G452" s="28">
        <v>41</v>
      </c>
    </row>
    <row r="453" spans="1:7" x14ac:dyDescent="0.25">
      <c r="A453" s="28">
        <f>VLOOKUP(C453,'Legacy Location Lookups'!$A$1:$C$42, 2, FALSE)</f>
        <v>108</v>
      </c>
      <c r="B453" s="28" t="s">
        <v>91</v>
      </c>
      <c r="C453" s="28" t="s">
        <v>158</v>
      </c>
      <c r="D453" s="28" t="s">
        <v>147</v>
      </c>
      <c r="E453" s="6">
        <v>43957</v>
      </c>
      <c r="F453" s="28" t="s">
        <v>147</v>
      </c>
      <c r="G453" s="28">
        <v>16</v>
      </c>
    </row>
    <row r="454" spans="1:7" x14ac:dyDescent="0.25">
      <c r="A454" s="28">
        <f>VLOOKUP(C454,'Legacy Location Lookups'!$A$1:$C$42, 2, FALSE)</f>
        <v>114</v>
      </c>
      <c r="B454" s="28" t="s">
        <v>91</v>
      </c>
      <c r="C454" s="28" t="s">
        <v>173</v>
      </c>
      <c r="D454" s="28" t="s">
        <v>144</v>
      </c>
      <c r="E454" s="6">
        <v>43957</v>
      </c>
      <c r="F454" s="28" t="s">
        <v>145</v>
      </c>
      <c r="G454" s="28">
        <v>1</v>
      </c>
    </row>
    <row r="455" spans="1:7" x14ac:dyDescent="0.25">
      <c r="A455" s="28">
        <f>VLOOKUP(C455,'Legacy Location Lookups'!$A$1:$C$42, 2, FALSE)</f>
        <v>114</v>
      </c>
      <c r="B455" s="28" t="s">
        <v>91</v>
      </c>
      <c r="C455" s="28" t="s">
        <v>173</v>
      </c>
      <c r="D455" s="28" t="s">
        <v>147</v>
      </c>
      <c r="E455" s="6">
        <v>43956</v>
      </c>
      <c r="F455" s="28" t="s">
        <v>147</v>
      </c>
      <c r="G455" s="28">
        <v>4</v>
      </c>
    </row>
    <row r="456" spans="1:7" x14ac:dyDescent="0.25">
      <c r="A456" s="28">
        <f>VLOOKUP(C456,'Legacy Location Lookups'!$A$1:$C$42, 2, FALSE)</f>
        <v>110</v>
      </c>
      <c r="B456" s="28" t="s">
        <v>91</v>
      </c>
      <c r="C456" s="28" t="s">
        <v>96</v>
      </c>
      <c r="D456" s="28" t="s">
        <v>144</v>
      </c>
      <c r="E456" s="6">
        <v>43957</v>
      </c>
      <c r="F456" s="28" t="s">
        <v>145</v>
      </c>
      <c r="G456" s="28">
        <v>7</v>
      </c>
    </row>
    <row r="457" spans="1:7" x14ac:dyDescent="0.25">
      <c r="A457" s="28">
        <f>VLOOKUP(C457,'Legacy Location Lookups'!$A$1:$C$42, 2, FALSE)</f>
        <v>110</v>
      </c>
      <c r="B457" s="28" t="s">
        <v>91</v>
      </c>
      <c r="C457" s="28" t="s">
        <v>96</v>
      </c>
      <c r="D457" s="28" t="s">
        <v>147</v>
      </c>
      <c r="E457" s="6">
        <v>43956</v>
      </c>
      <c r="F457" s="28" t="s">
        <v>147</v>
      </c>
      <c r="G457" s="28">
        <v>1</v>
      </c>
    </row>
    <row r="458" spans="1:7" x14ac:dyDescent="0.25">
      <c r="A458" s="28">
        <f>VLOOKUP(C458,'Legacy Location Lookups'!$A$1:$C$42, 2, FALSE)</f>
        <v>116</v>
      </c>
      <c r="B458" s="28" t="s">
        <v>91</v>
      </c>
      <c r="C458" s="28" t="s">
        <v>101</v>
      </c>
      <c r="D458" s="28" t="s">
        <v>144</v>
      </c>
      <c r="E458" s="6">
        <v>43957</v>
      </c>
      <c r="F458" s="28" t="s">
        <v>145</v>
      </c>
      <c r="G458" s="28">
        <v>29</v>
      </c>
    </row>
    <row r="459" spans="1:7" x14ac:dyDescent="0.25">
      <c r="A459" s="28">
        <f>VLOOKUP(C459,'Legacy Location Lookups'!$A$1:$C$42, 2, FALSE)</f>
        <v>116</v>
      </c>
      <c r="B459" s="28" t="s">
        <v>91</v>
      </c>
      <c r="C459" s="28" t="s">
        <v>101</v>
      </c>
      <c r="D459" s="28" t="s">
        <v>144</v>
      </c>
      <c r="E459" s="6">
        <v>43956</v>
      </c>
      <c r="F459" s="28" t="s">
        <v>145</v>
      </c>
      <c r="G459" s="28">
        <v>29</v>
      </c>
    </row>
    <row r="460" spans="1:7" x14ac:dyDescent="0.25">
      <c r="A460" s="28">
        <f>VLOOKUP(C460,'Legacy Location Lookups'!$A$1:$C$42, 2, FALSE)</f>
        <v>5</v>
      </c>
      <c r="B460" s="28" t="s">
        <v>142</v>
      </c>
      <c r="C460" s="28" t="s">
        <v>143</v>
      </c>
      <c r="D460" s="28" t="s">
        <v>144</v>
      </c>
      <c r="E460" s="6">
        <v>43956</v>
      </c>
      <c r="F460" s="28" t="s">
        <v>145</v>
      </c>
      <c r="G460" s="28">
        <v>87</v>
      </c>
    </row>
    <row r="461" spans="1:7" x14ac:dyDescent="0.25">
      <c r="A461" s="28">
        <f>VLOOKUP(C461,'Legacy Location Lookups'!$A$1:$C$42, 2, FALSE)</f>
        <v>5</v>
      </c>
      <c r="B461" s="28" t="s">
        <v>142</v>
      </c>
      <c r="C461" s="28" t="s">
        <v>143</v>
      </c>
      <c r="D461" s="28" t="s">
        <v>144</v>
      </c>
      <c r="E461" s="6">
        <v>43956</v>
      </c>
      <c r="F461" s="28" t="s">
        <v>146</v>
      </c>
      <c r="G461" s="28">
        <v>16</v>
      </c>
    </row>
    <row r="462" spans="1:7" x14ac:dyDescent="0.25">
      <c r="A462" s="28">
        <f>VLOOKUP(C462,'Legacy Location Lookups'!$A$1:$C$42, 2, FALSE)</f>
        <v>14</v>
      </c>
      <c r="B462" s="28" t="s">
        <v>142</v>
      </c>
      <c r="C462" s="28" t="s">
        <v>148</v>
      </c>
      <c r="D462" s="28" t="s">
        <v>144</v>
      </c>
      <c r="E462" s="6">
        <v>43956</v>
      </c>
      <c r="F462" s="28" t="s">
        <v>145</v>
      </c>
      <c r="G462" s="28">
        <v>23</v>
      </c>
    </row>
    <row r="463" spans="1:7" x14ac:dyDescent="0.25">
      <c r="A463" s="28">
        <f>VLOOKUP(C463,'Legacy Location Lookups'!$A$1:$C$42, 2, FALSE)</f>
        <v>13</v>
      </c>
      <c r="B463" s="28" t="s">
        <v>142</v>
      </c>
      <c r="C463" s="28" t="s">
        <v>149</v>
      </c>
      <c r="D463" s="28" t="s">
        <v>144</v>
      </c>
      <c r="E463" s="6">
        <v>43956</v>
      </c>
      <c r="F463" s="28" t="s">
        <v>145</v>
      </c>
      <c r="G463" s="28">
        <v>31</v>
      </c>
    </row>
    <row r="464" spans="1:7" x14ac:dyDescent="0.25">
      <c r="A464" s="28">
        <f>VLOOKUP(C464,'Legacy Location Lookups'!$A$1:$C$42, 2, FALSE)</f>
        <v>13</v>
      </c>
      <c r="B464" s="28" t="s">
        <v>142</v>
      </c>
      <c r="C464" s="28" t="s">
        <v>149</v>
      </c>
      <c r="D464" s="28" t="s">
        <v>147</v>
      </c>
      <c r="E464" s="6">
        <v>43956</v>
      </c>
      <c r="F464" s="28" t="s">
        <v>147</v>
      </c>
      <c r="G464" s="28">
        <v>2</v>
      </c>
    </row>
    <row r="465" spans="1:7" x14ac:dyDescent="0.25">
      <c r="A465" s="28">
        <f>VLOOKUP(C465,'Legacy Location Lookups'!$A$1:$C$42, 2, FALSE)</f>
        <v>6</v>
      </c>
      <c r="B465" s="28" t="s">
        <v>142</v>
      </c>
      <c r="C465" s="28" t="s">
        <v>150</v>
      </c>
      <c r="D465" s="28" t="s">
        <v>144</v>
      </c>
      <c r="E465" s="6">
        <v>43956</v>
      </c>
      <c r="F465" s="28" t="s">
        <v>145</v>
      </c>
      <c r="G465" s="28">
        <v>46</v>
      </c>
    </row>
    <row r="466" spans="1:7" x14ac:dyDescent="0.25">
      <c r="A466" s="28">
        <f>VLOOKUP(C466,'Legacy Location Lookups'!$A$1:$C$42, 2, FALSE)</f>
        <v>6</v>
      </c>
      <c r="B466" s="28" t="s">
        <v>142</v>
      </c>
      <c r="C466" s="28" t="s">
        <v>150</v>
      </c>
      <c r="D466" s="28" t="s">
        <v>147</v>
      </c>
      <c r="E466" s="6">
        <v>43956</v>
      </c>
      <c r="F466" s="28" t="s">
        <v>147</v>
      </c>
      <c r="G466" s="28">
        <v>2</v>
      </c>
    </row>
    <row r="467" spans="1:7" x14ac:dyDescent="0.25">
      <c r="A467" s="28">
        <f>VLOOKUP(C467,'Legacy Location Lookups'!$A$1:$C$42, 2, FALSE)</f>
        <v>73</v>
      </c>
      <c r="B467" s="28" t="s">
        <v>151</v>
      </c>
      <c r="C467" s="28" t="s">
        <v>152</v>
      </c>
      <c r="D467" s="28" t="s">
        <v>144</v>
      </c>
      <c r="E467" s="6">
        <v>43956</v>
      </c>
      <c r="F467" s="28" t="s">
        <v>145</v>
      </c>
      <c r="G467" s="28">
        <v>30</v>
      </c>
    </row>
    <row r="468" spans="1:7" x14ac:dyDescent="0.25">
      <c r="A468" s="28">
        <f>VLOOKUP(C468,'Legacy Location Lookups'!$A$1:$C$42, 2, FALSE)</f>
        <v>73</v>
      </c>
      <c r="B468" s="28" t="s">
        <v>151</v>
      </c>
      <c r="C468" s="28" t="s">
        <v>152</v>
      </c>
      <c r="D468" s="28" t="s">
        <v>147</v>
      </c>
      <c r="E468" s="6">
        <v>43956</v>
      </c>
      <c r="F468" s="28" t="s">
        <v>147</v>
      </c>
      <c r="G468" s="28">
        <v>1</v>
      </c>
    </row>
    <row r="469" spans="1:7" x14ac:dyDescent="0.25">
      <c r="A469" s="28">
        <f>VLOOKUP(C469,'Legacy Location Lookups'!$A$1:$C$42, 2, FALSE)</f>
        <v>75</v>
      </c>
      <c r="B469" s="28" t="s">
        <v>151</v>
      </c>
      <c r="C469" s="28" t="s">
        <v>153</v>
      </c>
      <c r="D469" s="28" t="s">
        <v>144</v>
      </c>
      <c r="E469" s="6">
        <v>43956</v>
      </c>
      <c r="F469" s="28" t="s">
        <v>145</v>
      </c>
      <c r="G469" s="28">
        <v>34</v>
      </c>
    </row>
    <row r="470" spans="1:7" x14ac:dyDescent="0.25">
      <c r="A470" s="28">
        <f>VLOOKUP(C470,'Legacy Location Lookups'!$A$1:$C$42, 2, FALSE)</f>
        <v>77</v>
      </c>
      <c r="B470" s="28" t="s">
        <v>151</v>
      </c>
      <c r="C470" s="28" t="s">
        <v>154</v>
      </c>
      <c r="D470" s="28" t="s">
        <v>144</v>
      </c>
      <c r="E470" s="6">
        <v>43956</v>
      </c>
      <c r="F470" s="28" t="s">
        <v>145</v>
      </c>
      <c r="G470" s="28">
        <v>16</v>
      </c>
    </row>
    <row r="471" spans="1:7" x14ac:dyDescent="0.25">
      <c r="A471" s="28">
        <f>VLOOKUP(C471,'Legacy Location Lookups'!$A$1:$C$42, 2, FALSE)</f>
        <v>72</v>
      </c>
      <c r="B471" s="28" t="s">
        <v>151</v>
      </c>
      <c r="C471" s="28" t="s">
        <v>155</v>
      </c>
      <c r="D471" s="28" t="s">
        <v>144</v>
      </c>
      <c r="E471" s="6">
        <v>43956</v>
      </c>
      <c r="F471" s="28" t="s">
        <v>145</v>
      </c>
      <c r="G471" s="28">
        <v>23</v>
      </c>
    </row>
    <row r="472" spans="1:7" x14ac:dyDescent="0.25">
      <c r="A472" s="28">
        <f>VLOOKUP(C472,'Legacy Location Lookups'!$A$1:$C$42, 2, FALSE)</f>
        <v>73</v>
      </c>
      <c r="B472" s="28" t="s">
        <v>151</v>
      </c>
      <c r="C472" s="28" t="s">
        <v>152</v>
      </c>
      <c r="D472" s="28" t="s">
        <v>144</v>
      </c>
      <c r="E472" s="6">
        <v>43957</v>
      </c>
      <c r="F472" s="28" t="s">
        <v>145</v>
      </c>
      <c r="G472" s="28">
        <v>40</v>
      </c>
    </row>
    <row r="473" spans="1:7" x14ac:dyDescent="0.25">
      <c r="A473" s="28">
        <f>VLOOKUP(C473,'Legacy Location Lookups'!$A$1:$C$42, 2, FALSE)</f>
        <v>73</v>
      </c>
      <c r="B473" s="28" t="s">
        <v>151</v>
      </c>
      <c r="C473" s="28" t="s">
        <v>152</v>
      </c>
      <c r="D473" s="28" t="s">
        <v>147</v>
      </c>
      <c r="E473" s="6">
        <v>43957</v>
      </c>
      <c r="F473" s="28" t="s">
        <v>147</v>
      </c>
      <c r="G473" s="28">
        <v>2</v>
      </c>
    </row>
    <row r="474" spans="1:7" x14ac:dyDescent="0.25">
      <c r="A474" s="28">
        <f>VLOOKUP(C474,'Legacy Location Lookups'!$A$1:$C$42, 2, FALSE)</f>
        <v>75</v>
      </c>
      <c r="B474" s="28" t="s">
        <v>151</v>
      </c>
      <c r="C474" s="28" t="s">
        <v>153</v>
      </c>
      <c r="D474" s="28" t="s">
        <v>144</v>
      </c>
      <c r="E474" s="6">
        <v>43957</v>
      </c>
      <c r="F474" s="28" t="s">
        <v>145</v>
      </c>
      <c r="G474" s="28">
        <v>21</v>
      </c>
    </row>
    <row r="475" spans="1:7" x14ac:dyDescent="0.25">
      <c r="A475" s="28">
        <f>VLOOKUP(C475,'Legacy Location Lookups'!$A$1:$C$42, 2, FALSE)</f>
        <v>77</v>
      </c>
      <c r="B475" s="28" t="s">
        <v>151</v>
      </c>
      <c r="C475" s="28" t="s">
        <v>154</v>
      </c>
      <c r="D475" s="28" t="s">
        <v>144</v>
      </c>
      <c r="E475" s="6">
        <v>43957</v>
      </c>
      <c r="F475" s="28" t="s">
        <v>145</v>
      </c>
      <c r="G475" s="28">
        <v>26</v>
      </c>
    </row>
    <row r="476" spans="1:7" x14ac:dyDescent="0.25">
      <c r="A476" s="28">
        <f>VLOOKUP(C476,'Legacy Location Lookups'!$A$1:$C$42, 2, FALSE)</f>
        <v>72</v>
      </c>
      <c r="B476" s="28" t="s">
        <v>151</v>
      </c>
      <c r="C476" s="28" t="s">
        <v>155</v>
      </c>
      <c r="D476" s="28" t="s">
        <v>144</v>
      </c>
      <c r="E476" s="6">
        <v>43957</v>
      </c>
      <c r="F476" s="28" t="s">
        <v>145</v>
      </c>
      <c r="G476" s="28">
        <v>9</v>
      </c>
    </row>
    <row r="477" spans="1:7" x14ac:dyDescent="0.25">
      <c r="A477" s="28">
        <f>VLOOKUP(C477,'Legacy Location Lookups'!$A$1:$C$42, 2, FALSE)</f>
        <v>100</v>
      </c>
      <c r="B477" s="28" t="s">
        <v>156</v>
      </c>
      <c r="C477" s="28" t="s">
        <v>17</v>
      </c>
      <c r="D477" s="28" t="s">
        <v>144</v>
      </c>
      <c r="E477" s="6">
        <v>43956</v>
      </c>
      <c r="F477" s="28" t="s">
        <v>145</v>
      </c>
      <c r="G477" s="28">
        <v>78</v>
      </c>
    </row>
    <row r="478" spans="1:7" x14ac:dyDescent="0.25">
      <c r="A478" s="28">
        <f>VLOOKUP(C478,'Legacy Location Lookups'!$A$1:$C$42, 2, FALSE)</f>
        <v>100</v>
      </c>
      <c r="B478" s="28" t="s">
        <v>156</v>
      </c>
      <c r="C478" s="28" t="s">
        <v>17</v>
      </c>
      <c r="D478" s="28" t="s">
        <v>144</v>
      </c>
      <c r="E478" s="6">
        <v>43957</v>
      </c>
      <c r="F478" s="28" t="s">
        <v>145</v>
      </c>
      <c r="G478" s="28">
        <v>76</v>
      </c>
    </row>
    <row r="479" spans="1:7" x14ac:dyDescent="0.25">
      <c r="A479" s="28">
        <f>VLOOKUP(C479,'Legacy Location Lookups'!$A$1:$C$42, 2, FALSE)</f>
        <v>5</v>
      </c>
      <c r="B479" s="28" t="s">
        <v>142</v>
      </c>
      <c r="C479" s="28" t="s">
        <v>143</v>
      </c>
      <c r="D479" s="28" t="s">
        <v>144</v>
      </c>
      <c r="E479" s="6">
        <v>43962</v>
      </c>
      <c r="F479" s="28" t="s">
        <v>145</v>
      </c>
      <c r="G479" s="28">
        <v>81</v>
      </c>
    </row>
    <row r="480" spans="1:7" x14ac:dyDescent="0.25">
      <c r="A480" s="28">
        <f>VLOOKUP(C480,'Legacy Location Lookups'!$A$1:$C$42, 2, FALSE)</f>
        <v>5</v>
      </c>
      <c r="B480" s="28" t="s">
        <v>142</v>
      </c>
      <c r="C480" s="28" t="s">
        <v>143</v>
      </c>
      <c r="D480" s="28" t="s">
        <v>144</v>
      </c>
      <c r="E480" s="6">
        <v>43962</v>
      </c>
      <c r="F480" s="28" t="s">
        <v>146</v>
      </c>
      <c r="G480" s="28">
        <v>10</v>
      </c>
    </row>
    <row r="481" spans="1:7" x14ac:dyDescent="0.25">
      <c r="A481" s="28">
        <f>VLOOKUP(C481,'Legacy Location Lookups'!$A$1:$C$42, 2, FALSE)</f>
        <v>5</v>
      </c>
      <c r="B481" s="28" t="s">
        <v>142</v>
      </c>
      <c r="C481" s="28" t="s">
        <v>143</v>
      </c>
      <c r="D481" s="28" t="s">
        <v>147</v>
      </c>
      <c r="E481" s="6">
        <v>43962</v>
      </c>
      <c r="F481" s="28" t="s">
        <v>147</v>
      </c>
      <c r="G481" s="28">
        <v>6</v>
      </c>
    </row>
    <row r="482" spans="1:7" x14ac:dyDescent="0.25">
      <c r="A482" s="28">
        <f>VLOOKUP(C482,'Legacy Location Lookups'!$A$1:$C$42, 2, FALSE)</f>
        <v>13</v>
      </c>
      <c r="B482" s="28" t="s">
        <v>142</v>
      </c>
      <c r="C482" s="28" t="s">
        <v>149</v>
      </c>
      <c r="D482" s="28" t="s">
        <v>144</v>
      </c>
      <c r="E482" s="6">
        <v>43962</v>
      </c>
      <c r="F482" s="28" t="s">
        <v>145</v>
      </c>
      <c r="G482" s="28">
        <v>27</v>
      </c>
    </row>
    <row r="483" spans="1:7" x14ac:dyDescent="0.25">
      <c r="A483" s="28">
        <f>VLOOKUP(C483,'Legacy Location Lookups'!$A$1:$C$42, 2, FALSE)</f>
        <v>6</v>
      </c>
      <c r="B483" s="28" t="s">
        <v>142</v>
      </c>
      <c r="C483" s="28" t="s">
        <v>150</v>
      </c>
      <c r="D483" s="28" t="s">
        <v>144</v>
      </c>
      <c r="E483" s="6">
        <v>43962</v>
      </c>
      <c r="F483" s="28" t="s">
        <v>145</v>
      </c>
      <c r="G483" s="28">
        <v>33</v>
      </c>
    </row>
    <row r="484" spans="1:7" x14ac:dyDescent="0.25">
      <c r="A484" s="28">
        <f>VLOOKUP(C484,'Legacy Location Lookups'!$A$1:$C$42, 2, FALSE)</f>
        <v>15</v>
      </c>
      <c r="B484" s="28" t="s">
        <v>142</v>
      </c>
      <c r="C484" s="28" t="s">
        <v>13</v>
      </c>
      <c r="D484" s="28" t="s">
        <v>144</v>
      </c>
      <c r="E484" s="6">
        <v>43962</v>
      </c>
      <c r="F484" s="28" t="s">
        <v>145</v>
      </c>
      <c r="G484" s="28">
        <v>24</v>
      </c>
    </row>
    <row r="485" spans="1:7" x14ac:dyDescent="0.25">
      <c r="A485" s="28">
        <f>VLOOKUP(C485,'Legacy Location Lookups'!$A$1:$C$42, 2, FALSE)</f>
        <v>86</v>
      </c>
      <c r="B485" s="28" t="s">
        <v>167</v>
      </c>
      <c r="C485" s="28" t="s">
        <v>22</v>
      </c>
      <c r="D485" s="28" t="s">
        <v>144</v>
      </c>
      <c r="E485" s="6">
        <v>43962</v>
      </c>
      <c r="F485" s="28" t="s">
        <v>145</v>
      </c>
      <c r="G485" s="28">
        <v>43</v>
      </c>
    </row>
    <row r="486" spans="1:7" x14ac:dyDescent="0.25">
      <c r="A486" s="28">
        <f>VLOOKUP(C486,'Legacy Location Lookups'!$A$1:$C$42, 2, FALSE)</f>
        <v>86</v>
      </c>
      <c r="B486" s="28" t="s">
        <v>167</v>
      </c>
      <c r="C486" s="28" t="s">
        <v>22</v>
      </c>
      <c r="D486" s="28" t="s">
        <v>144</v>
      </c>
      <c r="E486" s="6">
        <v>43962</v>
      </c>
      <c r="F486" s="28" t="s">
        <v>159</v>
      </c>
      <c r="G486" s="28">
        <v>3</v>
      </c>
    </row>
    <row r="487" spans="1:7" x14ac:dyDescent="0.25">
      <c r="A487" s="28">
        <f>VLOOKUP(C487,'Legacy Location Lookups'!$A$1:$C$42, 2, FALSE)</f>
        <v>73</v>
      </c>
      <c r="B487" s="28" t="s">
        <v>151</v>
      </c>
      <c r="C487" s="28" t="s">
        <v>152</v>
      </c>
      <c r="D487" s="28" t="s">
        <v>144</v>
      </c>
      <c r="E487" s="6">
        <v>43962</v>
      </c>
      <c r="F487" s="28" t="s">
        <v>145</v>
      </c>
      <c r="G487" s="28">
        <v>26</v>
      </c>
    </row>
    <row r="488" spans="1:7" x14ac:dyDescent="0.25">
      <c r="A488" s="28">
        <f>VLOOKUP(C488,'Legacy Location Lookups'!$A$1:$C$42, 2, FALSE)</f>
        <v>73</v>
      </c>
      <c r="B488" s="28" t="s">
        <v>151</v>
      </c>
      <c r="C488" s="28" t="s">
        <v>152</v>
      </c>
      <c r="D488" s="28" t="s">
        <v>147</v>
      </c>
      <c r="E488" s="6">
        <v>43962</v>
      </c>
      <c r="F488" s="28" t="s">
        <v>147</v>
      </c>
      <c r="G488" s="28">
        <v>1</v>
      </c>
    </row>
    <row r="489" spans="1:7" x14ac:dyDescent="0.25">
      <c r="A489" s="28">
        <f>VLOOKUP(C489,'Legacy Location Lookups'!$A$1:$C$42, 2, FALSE)</f>
        <v>75</v>
      </c>
      <c r="B489" s="28" t="s">
        <v>151</v>
      </c>
      <c r="C489" s="28" t="s">
        <v>153</v>
      </c>
      <c r="D489" s="28" t="s">
        <v>144</v>
      </c>
      <c r="E489" s="6">
        <v>43962</v>
      </c>
      <c r="F489" s="28" t="s">
        <v>145</v>
      </c>
      <c r="G489" s="28">
        <v>23</v>
      </c>
    </row>
    <row r="490" spans="1:7" x14ac:dyDescent="0.25">
      <c r="A490" s="28">
        <f>VLOOKUP(C490,'Legacy Location Lookups'!$A$1:$C$42, 2, FALSE)</f>
        <v>75</v>
      </c>
      <c r="B490" s="28" t="s">
        <v>151</v>
      </c>
      <c r="C490" s="28" t="s">
        <v>153</v>
      </c>
      <c r="D490" s="28" t="s">
        <v>147</v>
      </c>
      <c r="E490" s="6">
        <v>43962</v>
      </c>
      <c r="F490" s="28" t="s">
        <v>147</v>
      </c>
      <c r="G490" s="28">
        <v>1</v>
      </c>
    </row>
    <row r="491" spans="1:7" x14ac:dyDescent="0.25">
      <c r="A491" s="28">
        <f>VLOOKUP(C491,'Legacy Location Lookups'!$A$1:$C$42, 2, FALSE)</f>
        <v>77</v>
      </c>
      <c r="B491" s="28" t="s">
        <v>151</v>
      </c>
      <c r="C491" s="28" t="s">
        <v>154</v>
      </c>
      <c r="D491" s="28" t="s">
        <v>144</v>
      </c>
      <c r="E491" s="6">
        <v>43962</v>
      </c>
      <c r="F491" s="28" t="s">
        <v>145</v>
      </c>
      <c r="G491" s="28">
        <v>3</v>
      </c>
    </row>
    <row r="492" spans="1:7" x14ac:dyDescent="0.25">
      <c r="A492" s="28">
        <f>VLOOKUP(C492,'Legacy Location Lookups'!$A$1:$C$42, 2, FALSE)</f>
        <v>72</v>
      </c>
      <c r="B492" s="28" t="s">
        <v>151</v>
      </c>
      <c r="C492" s="28" t="s">
        <v>155</v>
      </c>
      <c r="D492" s="28" t="s">
        <v>144</v>
      </c>
      <c r="E492" s="6">
        <v>43962</v>
      </c>
      <c r="F492" s="28" t="s">
        <v>145</v>
      </c>
      <c r="G492" s="28">
        <v>11</v>
      </c>
    </row>
    <row r="493" spans="1:7" x14ac:dyDescent="0.25">
      <c r="A493" s="28">
        <f>VLOOKUP(C493,'Legacy Location Lookups'!$A$1:$C$42, 2, FALSE)</f>
        <v>76</v>
      </c>
      <c r="B493" s="28" t="s">
        <v>151</v>
      </c>
      <c r="C493" s="28" t="s">
        <v>175</v>
      </c>
      <c r="D493" s="28" t="s">
        <v>144</v>
      </c>
      <c r="E493" s="6">
        <v>43962</v>
      </c>
      <c r="F493" s="28" t="s">
        <v>145</v>
      </c>
      <c r="G493" s="28">
        <v>19</v>
      </c>
    </row>
    <row r="494" spans="1:7" x14ac:dyDescent="0.25">
      <c r="A494" s="28">
        <f>VLOOKUP(C494,'Legacy Location Lookups'!$A$1:$C$42, 2, FALSE)</f>
        <v>73</v>
      </c>
      <c r="B494" s="28" t="s">
        <v>151</v>
      </c>
      <c r="C494" s="28" t="s">
        <v>152</v>
      </c>
      <c r="D494" s="28" t="s">
        <v>144</v>
      </c>
      <c r="E494" s="6">
        <v>43959</v>
      </c>
      <c r="F494" s="28" t="s">
        <v>145</v>
      </c>
      <c r="G494" s="28">
        <v>28</v>
      </c>
    </row>
    <row r="495" spans="1:7" x14ac:dyDescent="0.25">
      <c r="A495" s="28">
        <f>VLOOKUP(C495,'Legacy Location Lookups'!$A$1:$C$42, 2, FALSE)</f>
        <v>77</v>
      </c>
      <c r="B495" s="28" t="s">
        <v>151</v>
      </c>
      <c r="C495" s="28" t="s">
        <v>154</v>
      </c>
      <c r="D495" s="28" t="s">
        <v>144</v>
      </c>
      <c r="E495" s="6">
        <v>43959</v>
      </c>
      <c r="F495" s="28" t="s">
        <v>145</v>
      </c>
      <c r="G495" s="28">
        <v>24</v>
      </c>
    </row>
    <row r="496" spans="1:7" x14ac:dyDescent="0.25">
      <c r="A496" s="28">
        <f>VLOOKUP(C496,'Legacy Location Lookups'!$A$1:$C$42, 2, FALSE)</f>
        <v>72</v>
      </c>
      <c r="B496" s="28" t="s">
        <v>151</v>
      </c>
      <c r="C496" s="28" t="s">
        <v>155</v>
      </c>
      <c r="D496" s="28" t="s">
        <v>144</v>
      </c>
      <c r="E496" s="6">
        <v>43959</v>
      </c>
      <c r="F496" s="28" t="s">
        <v>145</v>
      </c>
      <c r="G496" s="28">
        <v>19</v>
      </c>
    </row>
    <row r="497" spans="1:7" x14ac:dyDescent="0.25">
      <c r="A497" s="28">
        <f>VLOOKUP(C497,'Legacy Location Lookups'!$A$1:$C$42, 2, FALSE)</f>
        <v>72</v>
      </c>
      <c r="B497" s="28" t="s">
        <v>151</v>
      </c>
      <c r="C497" s="28" t="s">
        <v>155</v>
      </c>
      <c r="D497" s="28" t="s">
        <v>147</v>
      </c>
      <c r="E497" s="6">
        <v>43959</v>
      </c>
      <c r="F497" s="28" t="s">
        <v>147</v>
      </c>
      <c r="G497" s="28">
        <v>2</v>
      </c>
    </row>
    <row r="498" spans="1:7" x14ac:dyDescent="0.25">
      <c r="A498" s="28">
        <f>VLOOKUP(C498,'Legacy Location Lookups'!$A$1:$C$42, 2, FALSE)</f>
        <v>100</v>
      </c>
      <c r="B498" s="28" t="s">
        <v>156</v>
      </c>
      <c r="C498" s="28" t="s">
        <v>17</v>
      </c>
      <c r="D498" s="28" t="s">
        <v>144</v>
      </c>
      <c r="E498" s="6">
        <v>43958</v>
      </c>
      <c r="F498" s="28" t="s">
        <v>145</v>
      </c>
      <c r="G498" s="28">
        <v>67</v>
      </c>
    </row>
    <row r="499" spans="1:7" x14ac:dyDescent="0.25">
      <c r="A499" s="28">
        <f>VLOOKUP(C499,'Legacy Location Lookups'!$A$1:$C$42, 2, FALSE)</f>
        <v>86</v>
      </c>
      <c r="B499" s="28" t="s">
        <v>167</v>
      </c>
      <c r="C499" s="28" t="s">
        <v>22</v>
      </c>
      <c r="D499" s="28" t="s">
        <v>144</v>
      </c>
      <c r="E499" s="6">
        <v>43958</v>
      </c>
      <c r="F499" s="28" t="s">
        <v>145</v>
      </c>
      <c r="G499" s="28">
        <v>47</v>
      </c>
    </row>
    <row r="500" spans="1:7" x14ac:dyDescent="0.25">
      <c r="A500" s="28">
        <f>VLOOKUP(C500,'Legacy Location Lookups'!$A$1:$C$42, 2, FALSE)</f>
        <v>86</v>
      </c>
      <c r="B500" s="28" t="s">
        <v>167</v>
      </c>
      <c r="C500" s="28" t="s">
        <v>22</v>
      </c>
      <c r="D500" s="28" t="s">
        <v>144</v>
      </c>
      <c r="E500" s="6">
        <v>43958</v>
      </c>
      <c r="F500" s="28" t="s">
        <v>147</v>
      </c>
      <c r="G500" s="28">
        <v>2</v>
      </c>
    </row>
    <row r="501" spans="1:7" x14ac:dyDescent="0.25">
      <c r="A501" s="28">
        <f>VLOOKUP(C501,'Legacy Location Lookups'!$A$1:$C$42, 2, FALSE)</f>
        <v>86</v>
      </c>
      <c r="B501" s="28" t="s">
        <v>167</v>
      </c>
      <c r="C501" s="28" t="s">
        <v>22</v>
      </c>
      <c r="D501" s="28" t="s">
        <v>144</v>
      </c>
      <c r="E501" s="6">
        <v>43958</v>
      </c>
      <c r="F501" s="28" t="s">
        <v>159</v>
      </c>
      <c r="G501" s="28">
        <v>1</v>
      </c>
    </row>
    <row r="502" spans="1:7" x14ac:dyDescent="0.25">
      <c r="A502" s="28">
        <f>VLOOKUP(C502,'Legacy Location Lookups'!$A$1:$C$42, 2, FALSE)</f>
        <v>111</v>
      </c>
      <c r="B502" s="28" t="s">
        <v>91</v>
      </c>
      <c r="C502" s="28" t="s">
        <v>165</v>
      </c>
      <c r="D502" s="28" t="s">
        <v>144</v>
      </c>
      <c r="E502" s="6">
        <v>43958</v>
      </c>
      <c r="F502" s="28" t="s">
        <v>145</v>
      </c>
      <c r="G502" s="28">
        <v>33</v>
      </c>
    </row>
    <row r="503" spans="1:7" x14ac:dyDescent="0.25">
      <c r="A503" s="28">
        <f>VLOOKUP(C503,'Legacy Location Lookups'!$A$1:$C$42, 2, FALSE)</f>
        <v>111</v>
      </c>
      <c r="B503" s="28" t="s">
        <v>91</v>
      </c>
      <c r="C503" s="28" t="s">
        <v>165</v>
      </c>
      <c r="D503" s="28" t="s">
        <v>144</v>
      </c>
      <c r="E503" s="6">
        <v>43959</v>
      </c>
      <c r="F503" s="28" t="s">
        <v>159</v>
      </c>
      <c r="G503" s="28">
        <v>2</v>
      </c>
    </row>
    <row r="504" spans="1:7" x14ac:dyDescent="0.25">
      <c r="A504" s="28">
        <f>VLOOKUP(C504,'Legacy Location Lookups'!$A$1:$C$42, 2, FALSE)</f>
        <v>111</v>
      </c>
      <c r="B504" s="28" t="s">
        <v>91</v>
      </c>
      <c r="C504" s="28" t="s">
        <v>165</v>
      </c>
      <c r="D504" s="28" t="s">
        <v>144</v>
      </c>
      <c r="E504" s="6">
        <v>43959</v>
      </c>
      <c r="F504" s="28" t="s">
        <v>145</v>
      </c>
      <c r="G504" s="28">
        <v>23</v>
      </c>
    </row>
    <row r="505" spans="1:7" x14ac:dyDescent="0.25">
      <c r="A505" s="28">
        <f>VLOOKUP(C505,'Legacy Location Lookups'!$A$1:$C$42, 2, FALSE)</f>
        <v>112</v>
      </c>
      <c r="B505" s="28" t="s">
        <v>91</v>
      </c>
      <c r="C505" s="28" t="s">
        <v>161</v>
      </c>
      <c r="D505" s="28" t="s">
        <v>147</v>
      </c>
      <c r="E505" s="6">
        <v>43958</v>
      </c>
      <c r="F505" s="28" t="s">
        <v>147</v>
      </c>
      <c r="G505" s="28">
        <v>6</v>
      </c>
    </row>
    <row r="506" spans="1:7" x14ac:dyDescent="0.25">
      <c r="A506" s="28">
        <f>VLOOKUP(C506,'Legacy Location Lookups'!$A$1:$C$42, 2, FALSE)</f>
        <v>112</v>
      </c>
      <c r="B506" s="28" t="s">
        <v>91</v>
      </c>
      <c r="C506" s="28" t="s">
        <v>161</v>
      </c>
      <c r="D506" s="28" t="s">
        <v>147</v>
      </c>
      <c r="E506" s="6">
        <v>43959</v>
      </c>
      <c r="F506" s="28" t="s">
        <v>147</v>
      </c>
      <c r="G506" s="28">
        <v>5</v>
      </c>
    </row>
    <row r="507" spans="1:7" x14ac:dyDescent="0.25">
      <c r="A507" s="28">
        <f>VLOOKUP(C507,'Legacy Location Lookups'!$A$1:$C$42, 2, FALSE)</f>
        <v>112</v>
      </c>
      <c r="B507" s="28" t="s">
        <v>91</v>
      </c>
      <c r="C507" s="28" t="s">
        <v>161</v>
      </c>
      <c r="D507" s="28" t="s">
        <v>147</v>
      </c>
      <c r="E507" s="6">
        <v>43960</v>
      </c>
      <c r="F507" s="28" t="s">
        <v>147</v>
      </c>
      <c r="G507" s="28">
        <v>2</v>
      </c>
    </row>
    <row r="508" spans="1:7" x14ac:dyDescent="0.25">
      <c r="A508" s="28">
        <f>VLOOKUP(C508,'Legacy Location Lookups'!$A$1:$C$42, 2, FALSE)</f>
        <v>109</v>
      </c>
      <c r="B508" s="28" t="s">
        <v>91</v>
      </c>
      <c r="C508" s="28" t="s">
        <v>163</v>
      </c>
      <c r="D508" s="28" t="s">
        <v>144</v>
      </c>
      <c r="E508" s="6">
        <v>43959</v>
      </c>
      <c r="F508" s="28" t="s">
        <v>159</v>
      </c>
      <c r="G508" s="28">
        <v>1</v>
      </c>
    </row>
    <row r="509" spans="1:7" x14ac:dyDescent="0.25">
      <c r="A509" s="28">
        <f>VLOOKUP(C509,'Legacy Location Lookups'!$A$1:$C$42, 2, FALSE)</f>
        <v>109</v>
      </c>
      <c r="B509" s="28" t="s">
        <v>91</v>
      </c>
      <c r="C509" s="28" t="s">
        <v>163</v>
      </c>
      <c r="D509" s="28" t="s">
        <v>144</v>
      </c>
      <c r="E509" s="6">
        <v>43959</v>
      </c>
      <c r="F509" s="28" t="s">
        <v>145</v>
      </c>
      <c r="G509" s="28">
        <v>4</v>
      </c>
    </row>
    <row r="510" spans="1:7" x14ac:dyDescent="0.25">
      <c r="A510" s="28">
        <f>VLOOKUP(C510,'Legacy Location Lookups'!$A$1:$C$42, 2, FALSE)</f>
        <v>109</v>
      </c>
      <c r="B510" s="28" t="s">
        <v>91</v>
      </c>
      <c r="C510" s="28" t="s">
        <v>163</v>
      </c>
      <c r="D510" s="28" t="s">
        <v>147</v>
      </c>
      <c r="E510" s="6">
        <v>43959</v>
      </c>
      <c r="F510" s="28" t="s">
        <v>147</v>
      </c>
      <c r="G510" s="28">
        <v>24</v>
      </c>
    </row>
    <row r="511" spans="1:7" x14ac:dyDescent="0.25">
      <c r="A511" s="28">
        <f>VLOOKUP(C511,'Legacy Location Lookups'!$A$1:$C$42, 2, FALSE)</f>
        <v>117</v>
      </c>
      <c r="B511" s="28" t="s">
        <v>91</v>
      </c>
      <c r="C511" s="28" t="s">
        <v>164</v>
      </c>
      <c r="D511" s="28" t="s">
        <v>147</v>
      </c>
      <c r="E511" s="6">
        <v>43959</v>
      </c>
      <c r="F511" s="28" t="s">
        <v>147</v>
      </c>
      <c r="G511" s="28">
        <v>1</v>
      </c>
    </row>
    <row r="512" spans="1:7" x14ac:dyDescent="0.25">
      <c r="A512" s="28">
        <f>VLOOKUP(C512,'Legacy Location Lookups'!$A$1:$C$42, 2, FALSE)</f>
        <v>108</v>
      </c>
      <c r="B512" s="28" t="s">
        <v>91</v>
      </c>
      <c r="C512" s="28" t="s">
        <v>158</v>
      </c>
      <c r="D512" s="28" t="s">
        <v>144</v>
      </c>
      <c r="E512" s="6">
        <v>43958</v>
      </c>
      <c r="F512" s="28" t="s">
        <v>145</v>
      </c>
      <c r="G512" s="28">
        <v>29</v>
      </c>
    </row>
    <row r="513" spans="1:7" x14ac:dyDescent="0.25">
      <c r="A513" s="28">
        <f>VLOOKUP(C513,'Legacy Location Lookups'!$A$1:$C$42, 2, FALSE)</f>
        <v>108</v>
      </c>
      <c r="B513" s="28" t="s">
        <v>91</v>
      </c>
      <c r="C513" s="28" t="s">
        <v>158</v>
      </c>
      <c r="D513" s="28" t="s">
        <v>144</v>
      </c>
      <c r="E513" s="6">
        <v>43958</v>
      </c>
      <c r="F513" s="28" t="s">
        <v>160</v>
      </c>
      <c r="G513" s="28">
        <v>1</v>
      </c>
    </row>
    <row r="514" spans="1:7" x14ac:dyDescent="0.25">
      <c r="A514" s="28">
        <f>VLOOKUP(C514,'Legacy Location Lookups'!$A$1:$C$42, 2, FALSE)</f>
        <v>108</v>
      </c>
      <c r="B514" s="28" t="s">
        <v>91</v>
      </c>
      <c r="C514" s="28" t="s">
        <v>158</v>
      </c>
      <c r="D514" s="28" t="s">
        <v>147</v>
      </c>
      <c r="E514" s="6">
        <v>43959</v>
      </c>
      <c r="F514" s="28" t="s">
        <v>147</v>
      </c>
      <c r="G514" s="28">
        <v>6</v>
      </c>
    </row>
    <row r="515" spans="1:7" x14ac:dyDescent="0.25">
      <c r="A515" s="28">
        <f>VLOOKUP(C515,'Legacy Location Lookups'!$A$1:$C$42, 2, FALSE)</f>
        <v>114</v>
      </c>
      <c r="B515" s="28" t="s">
        <v>91</v>
      </c>
      <c r="C515" s="28" t="s">
        <v>173</v>
      </c>
      <c r="D515" s="28" t="s">
        <v>144</v>
      </c>
      <c r="E515" s="6">
        <v>43958</v>
      </c>
      <c r="F515" s="28" t="s">
        <v>145</v>
      </c>
      <c r="G515" s="28">
        <v>6</v>
      </c>
    </row>
    <row r="516" spans="1:7" x14ac:dyDescent="0.25">
      <c r="A516" s="28">
        <f>VLOOKUP(C516,'Legacy Location Lookups'!$A$1:$C$42, 2, FALSE)</f>
        <v>114</v>
      </c>
      <c r="B516" s="28" t="s">
        <v>91</v>
      </c>
      <c r="C516" s="28" t="s">
        <v>173</v>
      </c>
      <c r="D516" s="28" t="s">
        <v>147</v>
      </c>
      <c r="E516" s="6">
        <v>43958</v>
      </c>
      <c r="F516" s="28" t="s">
        <v>147</v>
      </c>
      <c r="G516" s="28">
        <v>9</v>
      </c>
    </row>
    <row r="517" spans="1:7" x14ac:dyDescent="0.25">
      <c r="A517" s="28">
        <f>VLOOKUP(C517,'Legacy Location Lookups'!$A$1:$C$42, 2, FALSE)</f>
        <v>110</v>
      </c>
      <c r="B517" s="28" t="s">
        <v>91</v>
      </c>
      <c r="C517" s="28" t="s">
        <v>96</v>
      </c>
      <c r="D517" s="28" t="s">
        <v>144</v>
      </c>
      <c r="E517" s="6">
        <v>43958</v>
      </c>
      <c r="F517" s="28" t="s">
        <v>159</v>
      </c>
      <c r="G517" s="28">
        <v>1</v>
      </c>
    </row>
    <row r="518" spans="1:7" x14ac:dyDescent="0.25">
      <c r="A518" s="28">
        <f>VLOOKUP(C518,'Legacy Location Lookups'!$A$1:$C$42, 2, FALSE)</f>
        <v>110</v>
      </c>
      <c r="B518" s="28" t="s">
        <v>91</v>
      </c>
      <c r="C518" s="28" t="s">
        <v>96</v>
      </c>
      <c r="D518" s="28" t="s">
        <v>144</v>
      </c>
      <c r="E518" s="6">
        <v>43958</v>
      </c>
      <c r="F518" s="28" t="s">
        <v>145</v>
      </c>
      <c r="G518" s="28">
        <v>44</v>
      </c>
    </row>
    <row r="519" spans="1:7" x14ac:dyDescent="0.25">
      <c r="A519" s="28">
        <f>VLOOKUP(C519,'Legacy Location Lookups'!$A$1:$C$42, 2, FALSE)</f>
        <v>110</v>
      </c>
      <c r="B519" s="28" t="s">
        <v>91</v>
      </c>
      <c r="C519" s="28" t="s">
        <v>96</v>
      </c>
      <c r="D519" s="28" t="s">
        <v>144</v>
      </c>
      <c r="E519" s="6">
        <v>43958</v>
      </c>
      <c r="F519" s="28" t="s">
        <v>160</v>
      </c>
      <c r="G519" s="28">
        <v>1</v>
      </c>
    </row>
    <row r="520" spans="1:7" x14ac:dyDescent="0.25">
      <c r="A520" s="28">
        <f>VLOOKUP(C520,'Legacy Location Lookups'!$A$1:$C$42, 2, FALSE)</f>
        <v>110</v>
      </c>
      <c r="B520" s="28" t="s">
        <v>91</v>
      </c>
      <c r="C520" s="28" t="s">
        <v>96</v>
      </c>
      <c r="D520" s="28" t="s">
        <v>147</v>
      </c>
      <c r="E520" s="6">
        <v>43959</v>
      </c>
      <c r="F520" s="28" t="s">
        <v>147</v>
      </c>
      <c r="G520" s="28">
        <v>5</v>
      </c>
    </row>
    <row r="521" spans="1:7" x14ac:dyDescent="0.25">
      <c r="A521" s="28">
        <f>VLOOKUP(C521,'Legacy Location Lookups'!$A$1:$C$42, 2, FALSE)</f>
        <v>115</v>
      </c>
      <c r="B521" s="28" t="s">
        <v>91</v>
      </c>
      <c r="C521" s="28" t="s">
        <v>162</v>
      </c>
      <c r="D521" s="28" t="s">
        <v>147</v>
      </c>
      <c r="E521" s="6">
        <v>43959</v>
      </c>
      <c r="F521" s="28" t="s">
        <v>147</v>
      </c>
      <c r="G521" s="28">
        <v>7</v>
      </c>
    </row>
    <row r="522" spans="1:7" x14ac:dyDescent="0.25">
      <c r="A522" s="28">
        <f>VLOOKUP(C522,'Legacy Location Lookups'!$A$1:$C$42, 2, FALSE)</f>
        <v>116</v>
      </c>
      <c r="B522" s="28" t="s">
        <v>91</v>
      </c>
      <c r="C522" s="28" t="s">
        <v>101</v>
      </c>
      <c r="D522" s="28" t="s">
        <v>147</v>
      </c>
      <c r="E522" s="6">
        <v>43959</v>
      </c>
      <c r="F522" s="28" t="s">
        <v>147</v>
      </c>
      <c r="G522" s="28">
        <v>5</v>
      </c>
    </row>
    <row r="523" spans="1:7" x14ac:dyDescent="0.25">
      <c r="A523" s="28">
        <f>VLOOKUP(C523,'Legacy Location Lookups'!$A$1:$C$42, 2, FALSE)</f>
        <v>73</v>
      </c>
      <c r="B523" s="28" t="s">
        <v>151</v>
      </c>
      <c r="C523" s="28" t="s">
        <v>152</v>
      </c>
      <c r="D523" s="28" t="s">
        <v>144</v>
      </c>
      <c r="E523" s="6">
        <v>43963</v>
      </c>
      <c r="F523" s="28" t="s">
        <v>145</v>
      </c>
      <c r="G523" s="28">
        <v>53</v>
      </c>
    </row>
    <row r="524" spans="1:7" x14ac:dyDescent="0.25">
      <c r="A524" s="28">
        <f>VLOOKUP(C524,'Legacy Location Lookups'!$A$1:$C$42, 2, FALSE)</f>
        <v>73</v>
      </c>
      <c r="B524" s="28" t="s">
        <v>151</v>
      </c>
      <c r="C524" s="28" t="s">
        <v>152</v>
      </c>
      <c r="D524" s="28" t="s">
        <v>147</v>
      </c>
      <c r="E524" s="6">
        <v>43963</v>
      </c>
      <c r="F524" s="28" t="s">
        <v>147</v>
      </c>
      <c r="G524" s="28">
        <v>1</v>
      </c>
    </row>
    <row r="525" spans="1:7" x14ac:dyDescent="0.25">
      <c r="A525" s="28">
        <f>VLOOKUP(C525,'Legacy Location Lookups'!$A$1:$C$42, 2, FALSE)</f>
        <v>75</v>
      </c>
      <c r="B525" s="28" t="s">
        <v>151</v>
      </c>
      <c r="C525" s="28" t="s">
        <v>153</v>
      </c>
      <c r="D525" s="28" t="s">
        <v>144</v>
      </c>
      <c r="E525" s="6">
        <v>43963</v>
      </c>
      <c r="F525" s="28" t="s">
        <v>145</v>
      </c>
      <c r="G525" s="28">
        <v>44</v>
      </c>
    </row>
    <row r="526" spans="1:7" x14ac:dyDescent="0.25">
      <c r="A526" s="28">
        <f>VLOOKUP(C526,'Legacy Location Lookups'!$A$1:$C$42, 2, FALSE)</f>
        <v>75</v>
      </c>
      <c r="B526" s="28" t="s">
        <v>151</v>
      </c>
      <c r="C526" s="28" t="s">
        <v>153</v>
      </c>
      <c r="D526" s="28" t="s">
        <v>147</v>
      </c>
      <c r="E526" s="6">
        <v>43953</v>
      </c>
      <c r="F526" s="28" t="s">
        <v>147</v>
      </c>
      <c r="G526" s="28">
        <v>1</v>
      </c>
    </row>
    <row r="527" spans="1:7" x14ac:dyDescent="0.25">
      <c r="A527" s="28">
        <f>VLOOKUP(C527,'Legacy Location Lookups'!$A$1:$C$42, 2, FALSE)</f>
        <v>77</v>
      </c>
      <c r="B527" s="28" t="s">
        <v>151</v>
      </c>
      <c r="C527" s="28" t="s">
        <v>154</v>
      </c>
      <c r="D527" s="28" t="s">
        <v>144</v>
      </c>
      <c r="E527" s="6">
        <v>43963</v>
      </c>
      <c r="F527" s="28" t="s">
        <v>145</v>
      </c>
      <c r="G527" s="28">
        <v>27</v>
      </c>
    </row>
    <row r="528" spans="1:7" x14ac:dyDescent="0.25">
      <c r="A528" s="28">
        <f>VLOOKUP(C528,'Legacy Location Lookups'!$A$1:$C$42, 2, FALSE)</f>
        <v>72</v>
      </c>
      <c r="B528" s="28" t="s">
        <v>151</v>
      </c>
      <c r="C528" s="28" t="s">
        <v>155</v>
      </c>
      <c r="D528" s="28" t="s">
        <v>144</v>
      </c>
      <c r="E528" s="6">
        <v>43963</v>
      </c>
      <c r="F528" s="28" t="s">
        <v>145</v>
      </c>
      <c r="G528" s="28">
        <v>22</v>
      </c>
    </row>
    <row r="529" spans="1:7" x14ac:dyDescent="0.25">
      <c r="A529" s="28">
        <f>VLOOKUP(C529,'Legacy Location Lookups'!$A$1:$C$42, 2, FALSE)</f>
        <v>72</v>
      </c>
      <c r="B529" s="28" t="s">
        <v>151</v>
      </c>
      <c r="C529" s="28" t="s">
        <v>155</v>
      </c>
      <c r="D529" s="28" t="s">
        <v>147</v>
      </c>
      <c r="E529" s="6">
        <v>43963</v>
      </c>
      <c r="F529" s="28" t="s">
        <v>147</v>
      </c>
      <c r="G529" s="28">
        <v>1</v>
      </c>
    </row>
    <row r="530" spans="1:7" x14ac:dyDescent="0.25">
      <c r="A530" s="28">
        <f>VLOOKUP(C530,'Legacy Location Lookups'!$A$1:$C$42, 2, FALSE)</f>
        <v>76</v>
      </c>
      <c r="B530" s="28" t="s">
        <v>151</v>
      </c>
      <c r="C530" s="28" t="s">
        <v>175</v>
      </c>
      <c r="D530" s="28" t="s">
        <v>144</v>
      </c>
      <c r="E530" s="6">
        <v>43963</v>
      </c>
      <c r="F530" s="28" t="s">
        <v>145</v>
      </c>
      <c r="G530" s="28">
        <v>26</v>
      </c>
    </row>
    <row r="531" spans="1:7" x14ac:dyDescent="0.25">
      <c r="A531" s="28">
        <f>VLOOKUP(C531,'Legacy Location Lookups'!$A$1:$C$42, 2, FALSE)</f>
        <v>5</v>
      </c>
      <c r="B531" s="28" t="s">
        <v>142</v>
      </c>
      <c r="C531" s="28" t="s">
        <v>143</v>
      </c>
      <c r="D531" s="28" t="s">
        <v>144</v>
      </c>
      <c r="E531" s="6">
        <v>43963</v>
      </c>
      <c r="F531" s="28" t="s">
        <v>145</v>
      </c>
      <c r="G531" s="28">
        <v>33</v>
      </c>
    </row>
    <row r="532" spans="1:7" x14ac:dyDescent="0.25">
      <c r="A532" s="28">
        <f>VLOOKUP(C532,'Legacy Location Lookups'!$A$1:$C$42, 2, FALSE)</f>
        <v>5</v>
      </c>
      <c r="B532" s="28" t="s">
        <v>142</v>
      </c>
      <c r="C532" s="28" t="s">
        <v>143</v>
      </c>
      <c r="D532" s="28" t="s">
        <v>144</v>
      </c>
      <c r="E532" s="6">
        <v>43963</v>
      </c>
      <c r="F532" s="28" t="s">
        <v>146</v>
      </c>
      <c r="G532" s="28">
        <v>11</v>
      </c>
    </row>
    <row r="533" spans="1:7" x14ac:dyDescent="0.25">
      <c r="A533" s="28">
        <f>VLOOKUP(C533,'Legacy Location Lookups'!$A$1:$C$42, 2, FALSE)</f>
        <v>5</v>
      </c>
      <c r="B533" s="28" t="s">
        <v>142</v>
      </c>
      <c r="C533" s="28" t="s">
        <v>143</v>
      </c>
      <c r="D533" s="28" t="s">
        <v>147</v>
      </c>
      <c r="E533" s="6">
        <v>43963</v>
      </c>
      <c r="F533" s="28" t="s">
        <v>147</v>
      </c>
      <c r="G533" s="28">
        <v>2</v>
      </c>
    </row>
    <row r="534" spans="1:7" x14ac:dyDescent="0.25">
      <c r="A534" s="28">
        <f>VLOOKUP(C534,'Legacy Location Lookups'!$A$1:$C$42, 2, FALSE)</f>
        <v>14</v>
      </c>
      <c r="B534" s="28" t="s">
        <v>142</v>
      </c>
      <c r="C534" s="28" t="s">
        <v>148</v>
      </c>
      <c r="D534" s="28" t="s">
        <v>144</v>
      </c>
      <c r="E534" s="6">
        <v>43963</v>
      </c>
      <c r="F534" s="28" t="s">
        <v>145</v>
      </c>
      <c r="G534" s="28">
        <v>22</v>
      </c>
    </row>
    <row r="535" spans="1:7" x14ac:dyDescent="0.25">
      <c r="A535" s="28">
        <f>VLOOKUP(C535,'Legacy Location Lookups'!$A$1:$C$42, 2, FALSE)</f>
        <v>6</v>
      </c>
      <c r="B535" s="28" t="s">
        <v>142</v>
      </c>
      <c r="C535" s="28" t="s">
        <v>150</v>
      </c>
      <c r="D535" s="28" t="s">
        <v>144</v>
      </c>
      <c r="E535" s="6">
        <v>43963</v>
      </c>
      <c r="F535" s="28" t="s">
        <v>145</v>
      </c>
      <c r="G535" s="28">
        <v>51</v>
      </c>
    </row>
    <row r="536" spans="1:7" x14ac:dyDescent="0.25">
      <c r="A536" s="28">
        <f>VLOOKUP(C536,'Legacy Location Lookups'!$A$1:$C$42, 2, FALSE)</f>
        <v>6</v>
      </c>
      <c r="B536" s="28" t="s">
        <v>142</v>
      </c>
      <c r="C536" s="28" t="s">
        <v>150</v>
      </c>
      <c r="D536" s="28" t="s">
        <v>144</v>
      </c>
      <c r="E536" s="6">
        <v>43963</v>
      </c>
      <c r="F536" s="28" t="s">
        <v>146</v>
      </c>
      <c r="G536" s="28">
        <v>14</v>
      </c>
    </row>
    <row r="537" spans="1:7" x14ac:dyDescent="0.25">
      <c r="A537" s="28">
        <f>VLOOKUP(C537,'Legacy Location Lookups'!$A$1:$C$42, 2, FALSE)</f>
        <v>10</v>
      </c>
      <c r="B537" s="28" t="s">
        <v>142</v>
      </c>
      <c r="C537" s="28" t="s">
        <v>174</v>
      </c>
      <c r="D537" s="28" t="s">
        <v>144</v>
      </c>
      <c r="E537" s="6">
        <v>43963</v>
      </c>
      <c r="F537" s="28" t="s">
        <v>145</v>
      </c>
      <c r="G537" s="28">
        <v>25</v>
      </c>
    </row>
    <row r="538" spans="1:7" x14ac:dyDescent="0.25">
      <c r="A538" s="28">
        <f>VLOOKUP(C538,'Legacy Location Lookups'!$A$1:$C$42, 2, FALSE)</f>
        <v>10</v>
      </c>
      <c r="B538" s="28" t="s">
        <v>142</v>
      </c>
      <c r="C538" s="28" t="s">
        <v>174</v>
      </c>
      <c r="D538" s="28" t="s">
        <v>144</v>
      </c>
      <c r="E538" s="6">
        <v>43963</v>
      </c>
      <c r="F538" s="28" t="s">
        <v>147</v>
      </c>
      <c r="G538" s="28">
        <v>7</v>
      </c>
    </row>
    <row r="539" spans="1:7" x14ac:dyDescent="0.25">
      <c r="A539" s="28">
        <f>VLOOKUP(C539,'Legacy Location Lookups'!$A$1:$C$42, 2, FALSE)</f>
        <v>17</v>
      </c>
      <c r="B539" s="28" t="s">
        <v>142</v>
      </c>
      <c r="C539" s="28" t="s">
        <v>171</v>
      </c>
      <c r="D539" s="28" t="s">
        <v>144</v>
      </c>
      <c r="E539" s="6">
        <v>43963</v>
      </c>
      <c r="F539" s="28" t="s">
        <v>145</v>
      </c>
      <c r="G539" s="28">
        <v>30</v>
      </c>
    </row>
    <row r="540" spans="1:7" x14ac:dyDescent="0.25">
      <c r="A540" s="28">
        <f>VLOOKUP(C540,'Legacy Location Lookups'!$A$1:$C$42, 2, FALSE)</f>
        <v>100</v>
      </c>
      <c r="B540" s="28" t="s">
        <v>156</v>
      </c>
      <c r="C540" s="28" t="s">
        <v>17</v>
      </c>
      <c r="D540" s="28" t="s">
        <v>144</v>
      </c>
      <c r="E540" s="6">
        <v>43962</v>
      </c>
      <c r="F540" s="28" t="s">
        <v>145</v>
      </c>
      <c r="G540" s="28">
        <v>57</v>
      </c>
    </row>
    <row r="541" spans="1:7" x14ac:dyDescent="0.25">
      <c r="A541" s="28">
        <f>VLOOKUP(C541,'Legacy Location Lookups'!$A$1:$C$42, 2, FALSE)</f>
        <v>5</v>
      </c>
      <c r="B541" s="28" t="s">
        <v>142</v>
      </c>
      <c r="C541" s="28" t="s">
        <v>143</v>
      </c>
      <c r="D541" s="28" t="s">
        <v>144</v>
      </c>
      <c r="E541" s="6">
        <v>43958</v>
      </c>
      <c r="F541" s="28" t="s">
        <v>145</v>
      </c>
      <c r="G541" s="28">
        <v>107</v>
      </c>
    </row>
    <row r="542" spans="1:7" x14ac:dyDescent="0.25">
      <c r="A542" s="28">
        <f>VLOOKUP(C542,'Legacy Location Lookups'!$A$1:$C$42, 2, FALSE)</f>
        <v>5</v>
      </c>
      <c r="B542" s="28" t="s">
        <v>142</v>
      </c>
      <c r="C542" s="28" t="s">
        <v>143</v>
      </c>
      <c r="D542" s="28" t="s">
        <v>144</v>
      </c>
      <c r="E542" s="6">
        <v>43958</v>
      </c>
      <c r="F542" s="28" t="s">
        <v>146</v>
      </c>
      <c r="G542" s="28">
        <v>11</v>
      </c>
    </row>
    <row r="543" spans="1:7" x14ac:dyDescent="0.25">
      <c r="A543" s="28">
        <f>VLOOKUP(C543,'Legacy Location Lookups'!$A$1:$C$42, 2, FALSE)</f>
        <v>5</v>
      </c>
      <c r="B543" s="28" t="s">
        <v>142</v>
      </c>
      <c r="C543" s="28" t="s">
        <v>143</v>
      </c>
      <c r="D543" s="28" t="s">
        <v>147</v>
      </c>
      <c r="E543" s="6">
        <v>43958</v>
      </c>
      <c r="F543" s="28" t="s">
        <v>147</v>
      </c>
      <c r="G543" s="28">
        <v>2</v>
      </c>
    </row>
    <row r="544" spans="1:7" x14ac:dyDescent="0.25">
      <c r="A544" s="28">
        <f>VLOOKUP(C544,'Legacy Location Lookups'!$A$1:$C$42, 2, FALSE)</f>
        <v>6</v>
      </c>
      <c r="B544" s="28" t="s">
        <v>142</v>
      </c>
      <c r="C544" s="28" t="s">
        <v>150</v>
      </c>
      <c r="D544" s="28" t="s">
        <v>144</v>
      </c>
      <c r="E544" s="6">
        <v>43958</v>
      </c>
      <c r="F544" s="28" t="s">
        <v>145</v>
      </c>
      <c r="G544" s="28">
        <v>25</v>
      </c>
    </row>
    <row r="545" spans="1:7" x14ac:dyDescent="0.25">
      <c r="A545" s="28">
        <f>VLOOKUP(C545,'Legacy Location Lookups'!$A$1:$C$42, 2, FALSE)</f>
        <v>5</v>
      </c>
      <c r="B545" s="28" t="s">
        <v>142</v>
      </c>
      <c r="C545" s="28" t="s">
        <v>143</v>
      </c>
      <c r="D545" s="28" t="s">
        <v>144</v>
      </c>
      <c r="E545" s="6">
        <v>43959</v>
      </c>
      <c r="F545" s="28" t="s">
        <v>145</v>
      </c>
      <c r="G545" s="28">
        <v>96</v>
      </c>
    </row>
    <row r="546" spans="1:7" x14ac:dyDescent="0.25">
      <c r="A546" s="28">
        <f>VLOOKUP(C546,'Legacy Location Lookups'!$A$1:$C$42, 2, FALSE)</f>
        <v>5</v>
      </c>
      <c r="B546" s="28" t="s">
        <v>142</v>
      </c>
      <c r="C546" s="28" t="s">
        <v>143</v>
      </c>
      <c r="D546" s="28" t="s">
        <v>144</v>
      </c>
      <c r="E546" s="6">
        <v>43959</v>
      </c>
      <c r="F546" s="28" t="s">
        <v>146</v>
      </c>
      <c r="G546" s="28">
        <v>9</v>
      </c>
    </row>
    <row r="547" spans="1:7" x14ac:dyDescent="0.25">
      <c r="A547" s="28">
        <f>VLOOKUP(C547,'Legacy Location Lookups'!$A$1:$C$42, 2, FALSE)</f>
        <v>5</v>
      </c>
      <c r="B547" s="28" t="s">
        <v>142</v>
      </c>
      <c r="C547" s="28" t="s">
        <v>143</v>
      </c>
      <c r="D547" s="28" t="s">
        <v>147</v>
      </c>
      <c r="E547" s="6">
        <v>43959</v>
      </c>
      <c r="F547" s="28" t="s">
        <v>147</v>
      </c>
      <c r="G547" s="28">
        <v>2</v>
      </c>
    </row>
    <row r="548" spans="1:7" x14ac:dyDescent="0.25">
      <c r="A548" s="28">
        <f>VLOOKUP(C548,'Legacy Location Lookups'!$A$1:$C$42, 2, FALSE)</f>
        <v>13</v>
      </c>
      <c r="B548" s="28" t="s">
        <v>142</v>
      </c>
      <c r="C548" s="28" t="s">
        <v>149</v>
      </c>
      <c r="D548" s="28" t="s">
        <v>144</v>
      </c>
      <c r="E548" s="6">
        <v>43959</v>
      </c>
      <c r="F548" s="28" t="s">
        <v>145</v>
      </c>
      <c r="G548" s="28">
        <v>32</v>
      </c>
    </row>
    <row r="549" spans="1:7" x14ac:dyDescent="0.25">
      <c r="A549" s="28">
        <f>VLOOKUP(C549,'Legacy Location Lookups'!$A$1:$C$42, 2, FALSE)</f>
        <v>6</v>
      </c>
      <c r="B549" s="28" t="s">
        <v>142</v>
      </c>
      <c r="C549" s="28" t="s">
        <v>150</v>
      </c>
      <c r="D549" s="28" t="s">
        <v>144</v>
      </c>
      <c r="E549" s="6">
        <v>43959</v>
      </c>
      <c r="F549" s="28" t="s">
        <v>145</v>
      </c>
      <c r="G549" s="28">
        <v>21</v>
      </c>
    </row>
    <row r="550" spans="1:7" x14ac:dyDescent="0.25">
      <c r="A550" s="28">
        <f>VLOOKUP(C550,'Legacy Location Lookups'!$A$1:$C$42, 2, FALSE)</f>
        <v>86</v>
      </c>
      <c r="B550" s="28" t="s">
        <v>167</v>
      </c>
      <c r="C550" s="28" t="s">
        <v>22</v>
      </c>
      <c r="D550" s="28" t="s">
        <v>144</v>
      </c>
      <c r="E550" s="6">
        <v>43963</v>
      </c>
      <c r="F550" s="28" t="s">
        <v>145</v>
      </c>
      <c r="G550" s="28">
        <v>51</v>
      </c>
    </row>
    <row r="551" spans="1:7" x14ac:dyDescent="0.25">
      <c r="A551" s="28">
        <f>VLOOKUP(C551,'Legacy Location Lookups'!$A$1:$C$42, 2, FALSE)</f>
        <v>86</v>
      </c>
      <c r="B551" s="28" t="s">
        <v>167</v>
      </c>
      <c r="C551" s="28" t="s">
        <v>22</v>
      </c>
      <c r="D551" s="28" t="s">
        <v>144</v>
      </c>
      <c r="E551" s="6">
        <v>43963</v>
      </c>
      <c r="F551" s="28" t="s">
        <v>159</v>
      </c>
      <c r="G551" s="28">
        <v>2</v>
      </c>
    </row>
    <row r="552" spans="1:7" x14ac:dyDescent="0.25">
      <c r="A552" s="28">
        <f>VLOOKUP(C552,'Legacy Location Lookups'!$A$1:$C$42, 2, FALSE)</f>
        <v>111</v>
      </c>
      <c r="B552" s="29" t="s">
        <v>91</v>
      </c>
      <c r="C552" s="29" t="s">
        <v>165</v>
      </c>
      <c r="D552" s="29" t="s">
        <v>144</v>
      </c>
      <c r="E552" s="6">
        <v>43962</v>
      </c>
      <c r="F552" s="29" t="s">
        <v>145</v>
      </c>
      <c r="G552" s="29">
        <v>26</v>
      </c>
    </row>
    <row r="553" spans="1:7" x14ac:dyDescent="0.25">
      <c r="A553" s="28">
        <f>VLOOKUP(C553,'Legacy Location Lookups'!$A$1:$C$42, 2, FALSE)</f>
        <v>112</v>
      </c>
      <c r="B553" s="29" t="s">
        <v>91</v>
      </c>
      <c r="C553" s="29" t="s">
        <v>161</v>
      </c>
      <c r="D553" s="29" t="s">
        <v>144</v>
      </c>
      <c r="E553" s="6">
        <v>43962</v>
      </c>
      <c r="F553" s="29" t="s">
        <v>145</v>
      </c>
      <c r="G553" s="29">
        <v>30</v>
      </c>
    </row>
    <row r="554" spans="1:7" x14ac:dyDescent="0.25">
      <c r="A554" s="28">
        <f>VLOOKUP(C554,'Legacy Location Lookups'!$A$1:$C$42, 2, FALSE)</f>
        <v>112</v>
      </c>
      <c r="B554" s="29" t="s">
        <v>91</v>
      </c>
      <c r="C554" s="29" t="s">
        <v>161</v>
      </c>
      <c r="D554" s="29" t="s">
        <v>147</v>
      </c>
      <c r="E554" s="6">
        <v>43963</v>
      </c>
      <c r="F554" s="29" t="s">
        <v>147</v>
      </c>
      <c r="G554" s="29">
        <v>13</v>
      </c>
    </row>
    <row r="555" spans="1:7" x14ac:dyDescent="0.25">
      <c r="A555" s="28">
        <f>VLOOKUP(C555,'Legacy Location Lookups'!$A$1:$C$42, 2, FALSE)</f>
        <v>109</v>
      </c>
      <c r="B555" s="29" t="s">
        <v>91</v>
      </c>
      <c r="C555" s="29" t="s">
        <v>163</v>
      </c>
      <c r="D555" s="29" t="s">
        <v>144</v>
      </c>
      <c r="E555" s="6">
        <v>43963</v>
      </c>
      <c r="F555" s="29" t="s">
        <v>160</v>
      </c>
      <c r="G555" s="29">
        <v>1</v>
      </c>
    </row>
    <row r="556" spans="1:7" x14ac:dyDescent="0.25">
      <c r="A556" s="28">
        <f>VLOOKUP(C556,'Legacy Location Lookups'!$A$1:$C$42, 2, FALSE)</f>
        <v>108</v>
      </c>
      <c r="B556" s="29" t="s">
        <v>91</v>
      </c>
      <c r="C556" s="29" t="s">
        <v>158</v>
      </c>
      <c r="D556" s="29" t="s">
        <v>144</v>
      </c>
      <c r="E556" s="6">
        <v>43963</v>
      </c>
      <c r="F556" s="29" t="s">
        <v>159</v>
      </c>
      <c r="G556" s="29">
        <v>2</v>
      </c>
    </row>
    <row r="557" spans="1:7" x14ac:dyDescent="0.25">
      <c r="A557" s="28">
        <f>VLOOKUP(C557,'Legacy Location Lookups'!$A$1:$C$42, 2, FALSE)</f>
        <v>108</v>
      </c>
      <c r="B557" s="29" t="s">
        <v>91</v>
      </c>
      <c r="C557" s="29" t="s">
        <v>158</v>
      </c>
      <c r="D557" s="29" t="s">
        <v>144</v>
      </c>
      <c r="E557" s="6">
        <v>43963</v>
      </c>
      <c r="F557" s="29" t="s">
        <v>145</v>
      </c>
      <c r="G557" s="29">
        <v>42</v>
      </c>
    </row>
    <row r="558" spans="1:7" x14ac:dyDescent="0.25">
      <c r="A558" s="28">
        <f>VLOOKUP(C558,'Legacy Location Lookups'!$A$1:$C$42, 2, FALSE)</f>
        <v>108</v>
      </c>
      <c r="B558" s="29" t="s">
        <v>91</v>
      </c>
      <c r="C558" s="29" t="s">
        <v>158</v>
      </c>
      <c r="D558" s="29" t="s">
        <v>144</v>
      </c>
      <c r="E558" s="6">
        <v>43962</v>
      </c>
      <c r="F558" s="29" t="s">
        <v>159</v>
      </c>
      <c r="G558" s="29">
        <v>1</v>
      </c>
    </row>
    <row r="559" spans="1:7" x14ac:dyDescent="0.25">
      <c r="A559" s="28">
        <f>VLOOKUP(C559,'Legacy Location Lookups'!$A$1:$C$42, 2, FALSE)</f>
        <v>108</v>
      </c>
      <c r="B559" s="29" t="s">
        <v>91</v>
      </c>
      <c r="C559" s="29" t="s">
        <v>158</v>
      </c>
      <c r="D559" s="29" t="s">
        <v>144</v>
      </c>
      <c r="E559" s="6">
        <v>43962</v>
      </c>
      <c r="F559" s="29" t="s">
        <v>145</v>
      </c>
      <c r="G559" s="29">
        <v>39</v>
      </c>
    </row>
    <row r="560" spans="1:7" x14ac:dyDescent="0.25">
      <c r="A560" s="28">
        <f>VLOOKUP(C560,'Legacy Location Lookups'!$A$1:$C$42, 2, FALSE)</f>
        <v>108</v>
      </c>
      <c r="B560" s="29" t="s">
        <v>91</v>
      </c>
      <c r="C560" s="29" t="s">
        <v>158</v>
      </c>
      <c r="D560" s="29" t="s">
        <v>144</v>
      </c>
      <c r="E560" s="6">
        <v>43962</v>
      </c>
      <c r="F560" s="29" t="s">
        <v>160</v>
      </c>
      <c r="G560" s="29">
        <v>6</v>
      </c>
    </row>
    <row r="561" spans="1:7" x14ac:dyDescent="0.25">
      <c r="A561" s="28">
        <f>VLOOKUP(C561,'Legacy Location Lookups'!$A$1:$C$42, 2, FALSE)</f>
        <v>108</v>
      </c>
      <c r="B561" s="29" t="s">
        <v>91</v>
      </c>
      <c r="C561" s="29" t="s">
        <v>158</v>
      </c>
      <c r="D561" s="29" t="s">
        <v>147</v>
      </c>
      <c r="E561" s="6">
        <v>43962</v>
      </c>
      <c r="F561" s="29" t="s">
        <v>147</v>
      </c>
      <c r="G561" s="29">
        <v>16</v>
      </c>
    </row>
    <row r="562" spans="1:7" x14ac:dyDescent="0.25">
      <c r="A562" s="28">
        <f>VLOOKUP(C562,'Legacy Location Lookups'!$A$1:$C$42, 2, FALSE)</f>
        <v>114</v>
      </c>
      <c r="B562" s="29" t="s">
        <v>91</v>
      </c>
      <c r="C562" s="29" t="s">
        <v>173</v>
      </c>
      <c r="D562" s="29" t="s">
        <v>147</v>
      </c>
      <c r="E562" s="6">
        <v>43963</v>
      </c>
      <c r="F562" s="29" t="s">
        <v>147</v>
      </c>
      <c r="G562" s="29">
        <v>11</v>
      </c>
    </row>
    <row r="563" spans="1:7" x14ac:dyDescent="0.25">
      <c r="A563" s="28">
        <f>VLOOKUP(C563,'Legacy Location Lookups'!$A$1:$C$42, 2, FALSE)</f>
        <v>110</v>
      </c>
      <c r="B563" s="29" t="s">
        <v>91</v>
      </c>
      <c r="C563" s="29" t="s">
        <v>96</v>
      </c>
      <c r="D563" s="29" t="s">
        <v>144</v>
      </c>
      <c r="E563" s="6">
        <v>43962</v>
      </c>
      <c r="F563" s="29" t="s">
        <v>145</v>
      </c>
      <c r="G563" s="29">
        <v>15</v>
      </c>
    </row>
    <row r="564" spans="1:7" x14ac:dyDescent="0.25">
      <c r="A564" s="28">
        <f>VLOOKUP(C564,'Legacy Location Lookups'!$A$1:$C$42, 2, FALSE)</f>
        <v>110</v>
      </c>
      <c r="B564" s="29" t="s">
        <v>91</v>
      </c>
      <c r="C564" s="29" t="s">
        <v>96</v>
      </c>
      <c r="D564" s="29" t="s">
        <v>147</v>
      </c>
      <c r="E564" s="6">
        <v>43963</v>
      </c>
      <c r="F564" s="29" t="s">
        <v>147</v>
      </c>
      <c r="G564" s="29">
        <v>2</v>
      </c>
    </row>
    <row r="565" spans="1:7" x14ac:dyDescent="0.25">
      <c r="A565" s="28">
        <f>VLOOKUP(C565,'Legacy Location Lookups'!$A$1:$C$42, 2, FALSE)</f>
        <v>116</v>
      </c>
      <c r="B565" s="29" t="s">
        <v>91</v>
      </c>
      <c r="C565" s="29" t="s">
        <v>101</v>
      </c>
      <c r="D565" s="29" t="s">
        <v>144</v>
      </c>
      <c r="E565" s="6">
        <v>43963</v>
      </c>
      <c r="F565" s="29" t="s">
        <v>159</v>
      </c>
      <c r="G565" s="29">
        <v>1</v>
      </c>
    </row>
    <row r="566" spans="1:7" x14ac:dyDescent="0.25">
      <c r="A566" s="28">
        <f>VLOOKUP(C566,'Legacy Location Lookups'!$A$1:$C$42, 2, FALSE)</f>
        <v>116</v>
      </c>
      <c r="B566" s="29" t="s">
        <v>91</v>
      </c>
      <c r="C566" s="29" t="s">
        <v>101</v>
      </c>
      <c r="D566" s="29" t="s">
        <v>144</v>
      </c>
      <c r="E566" s="6">
        <v>43963</v>
      </c>
      <c r="F566" s="29" t="s">
        <v>145</v>
      </c>
      <c r="G566" s="29">
        <v>12</v>
      </c>
    </row>
    <row r="567" spans="1:7" x14ac:dyDescent="0.25">
      <c r="A567" s="28">
        <f>VLOOKUP(C567,'Legacy Location Lookups'!$A$1:$C$42, 2, FALSE)</f>
        <v>116</v>
      </c>
      <c r="B567" s="29" t="s">
        <v>91</v>
      </c>
      <c r="C567" s="29" t="s">
        <v>101</v>
      </c>
      <c r="D567" s="29" t="s">
        <v>144</v>
      </c>
      <c r="E567" s="6">
        <v>43963</v>
      </c>
      <c r="F567" s="29" t="s">
        <v>160</v>
      </c>
      <c r="G567" s="29">
        <v>8</v>
      </c>
    </row>
    <row r="568" spans="1:7" x14ac:dyDescent="0.25">
      <c r="A568" s="28">
        <f>VLOOKUP(C568,'Legacy Location Lookups'!$A$1:$C$42, 2, FALSE)</f>
        <v>116</v>
      </c>
      <c r="B568" s="29" t="s">
        <v>91</v>
      </c>
      <c r="C568" s="29" t="s">
        <v>101</v>
      </c>
      <c r="D568" s="29" t="s">
        <v>147</v>
      </c>
      <c r="E568" s="6">
        <v>43963</v>
      </c>
      <c r="F568" s="29" t="s">
        <v>147</v>
      </c>
      <c r="G568" s="29">
        <v>3</v>
      </c>
    </row>
    <row r="569" spans="1:7" x14ac:dyDescent="0.25">
      <c r="A569" s="28">
        <f>VLOOKUP(C569,'Legacy Location Lookups'!$A$1:$C$42, 2, FALSE)</f>
        <v>116</v>
      </c>
      <c r="B569" s="29" t="s">
        <v>91</v>
      </c>
      <c r="C569" s="29" t="s">
        <v>101</v>
      </c>
      <c r="D569" s="29" t="s">
        <v>147</v>
      </c>
      <c r="E569" s="6">
        <v>43962</v>
      </c>
      <c r="F569" s="29" t="s">
        <v>147</v>
      </c>
      <c r="G569" s="29">
        <v>4</v>
      </c>
    </row>
    <row r="570" spans="1:7" x14ac:dyDescent="0.25">
      <c r="A570" s="28">
        <f>VLOOKUP(C570,'Legacy Location Lookups'!$A$1:$C$42, 2, FALSE)</f>
        <v>118</v>
      </c>
      <c r="B570" s="29" t="s">
        <v>91</v>
      </c>
      <c r="C570" s="29" t="s">
        <v>99</v>
      </c>
      <c r="D570" s="29" t="s">
        <v>144</v>
      </c>
      <c r="E570" s="6">
        <v>43962</v>
      </c>
      <c r="F570" s="29" t="s">
        <v>145</v>
      </c>
      <c r="G570" s="29">
        <v>1</v>
      </c>
    </row>
    <row r="571" spans="1:7" x14ac:dyDescent="0.25">
      <c r="A571" s="28">
        <f>VLOOKUP(C571,'Legacy Location Lookups'!$A$1:$C$42, 2, FALSE)</f>
        <v>86</v>
      </c>
      <c r="B571" s="29" t="s">
        <v>167</v>
      </c>
      <c r="C571" s="28" t="s">
        <v>22</v>
      </c>
      <c r="D571" s="28" t="s">
        <v>144</v>
      </c>
      <c r="E571" s="6">
        <v>43965</v>
      </c>
      <c r="F571" s="28" t="s">
        <v>145</v>
      </c>
      <c r="G571" s="28">
        <v>25</v>
      </c>
    </row>
    <row r="572" spans="1:7" x14ac:dyDescent="0.25">
      <c r="A572" s="28">
        <f>VLOOKUP(C572,'Legacy Location Lookups'!$A$1:$C$42, 2, FALSE)</f>
        <v>73</v>
      </c>
      <c r="B572" s="29" t="s">
        <v>151</v>
      </c>
      <c r="C572" s="28" t="s">
        <v>152</v>
      </c>
      <c r="D572" s="28" t="s">
        <v>144</v>
      </c>
      <c r="E572" s="6">
        <v>43964</v>
      </c>
      <c r="F572" s="28" t="s">
        <v>145</v>
      </c>
      <c r="G572" s="28">
        <v>35</v>
      </c>
    </row>
    <row r="573" spans="1:7" x14ac:dyDescent="0.25">
      <c r="A573" s="28">
        <f>VLOOKUP(C573,'Legacy Location Lookups'!$A$1:$C$42, 2, FALSE)</f>
        <v>73</v>
      </c>
      <c r="B573" s="29" t="s">
        <v>151</v>
      </c>
      <c r="C573" s="28" t="s">
        <v>152</v>
      </c>
      <c r="D573" s="28" t="s">
        <v>147</v>
      </c>
      <c r="E573" s="6">
        <v>43964</v>
      </c>
      <c r="F573" s="28" t="s">
        <v>147</v>
      </c>
      <c r="G573" s="28">
        <v>1</v>
      </c>
    </row>
    <row r="574" spans="1:7" x14ac:dyDescent="0.25">
      <c r="A574" s="28">
        <f>VLOOKUP(C574,'Legacy Location Lookups'!$A$1:$C$42, 2, FALSE)</f>
        <v>75</v>
      </c>
      <c r="B574" s="29" t="s">
        <v>151</v>
      </c>
      <c r="C574" s="28" t="s">
        <v>153</v>
      </c>
      <c r="D574" s="28" t="s">
        <v>144</v>
      </c>
      <c r="E574" s="6">
        <v>43964</v>
      </c>
      <c r="F574" s="28" t="s">
        <v>145</v>
      </c>
      <c r="G574" s="28">
        <v>32</v>
      </c>
    </row>
    <row r="575" spans="1:7" x14ac:dyDescent="0.25">
      <c r="A575" s="28">
        <f>VLOOKUP(C575,'Legacy Location Lookups'!$A$1:$C$42, 2, FALSE)</f>
        <v>75</v>
      </c>
      <c r="B575" s="29" t="s">
        <v>151</v>
      </c>
      <c r="C575" s="28" t="s">
        <v>153</v>
      </c>
      <c r="D575" s="28" t="s">
        <v>144</v>
      </c>
      <c r="E575" s="6">
        <v>43964</v>
      </c>
      <c r="F575" s="28" t="s">
        <v>159</v>
      </c>
      <c r="G575" s="28">
        <v>1</v>
      </c>
    </row>
    <row r="576" spans="1:7" x14ac:dyDescent="0.25">
      <c r="A576" s="28">
        <f>VLOOKUP(C576,'Legacy Location Lookups'!$A$1:$C$42, 2, FALSE)</f>
        <v>77</v>
      </c>
      <c r="B576" s="29" t="s">
        <v>151</v>
      </c>
      <c r="C576" s="28" t="s">
        <v>154</v>
      </c>
      <c r="D576" s="28" t="s">
        <v>144</v>
      </c>
      <c r="E576" s="6">
        <v>43964</v>
      </c>
      <c r="F576" s="28" t="s">
        <v>145</v>
      </c>
      <c r="G576" s="28">
        <v>25</v>
      </c>
    </row>
    <row r="577" spans="1:7" x14ac:dyDescent="0.25">
      <c r="A577" s="28">
        <f>VLOOKUP(C577,'Legacy Location Lookups'!$A$1:$C$42, 2, FALSE)</f>
        <v>72</v>
      </c>
      <c r="B577" s="29" t="s">
        <v>151</v>
      </c>
      <c r="C577" s="28" t="s">
        <v>155</v>
      </c>
      <c r="D577" s="28" t="s">
        <v>144</v>
      </c>
      <c r="E577" s="6">
        <v>43964</v>
      </c>
      <c r="F577" s="28" t="s">
        <v>145</v>
      </c>
      <c r="G577" s="28">
        <v>9</v>
      </c>
    </row>
    <row r="578" spans="1:7" x14ac:dyDescent="0.25">
      <c r="A578" s="28">
        <f>VLOOKUP(C578,'Legacy Location Lookups'!$A$1:$C$42, 2, FALSE)</f>
        <v>76</v>
      </c>
      <c r="B578" s="29" t="s">
        <v>151</v>
      </c>
      <c r="C578" s="28" t="s">
        <v>175</v>
      </c>
      <c r="D578" s="28" t="s">
        <v>144</v>
      </c>
      <c r="E578" s="6">
        <v>43964</v>
      </c>
      <c r="F578" s="28" t="s">
        <v>145</v>
      </c>
      <c r="G578" s="28">
        <v>6</v>
      </c>
    </row>
    <row r="579" spans="1:7" x14ac:dyDescent="0.25">
      <c r="A579" s="28">
        <f>VLOOKUP(C579,'Legacy Location Lookups'!$A$1:$C$42, 2, FALSE)</f>
        <v>5</v>
      </c>
      <c r="B579" s="29" t="s">
        <v>142</v>
      </c>
      <c r="C579" s="28" t="s">
        <v>143</v>
      </c>
      <c r="D579" s="28" t="s">
        <v>144</v>
      </c>
      <c r="E579" s="6">
        <v>43964</v>
      </c>
      <c r="F579" s="28" t="s">
        <v>145</v>
      </c>
      <c r="G579" s="28">
        <v>76</v>
      </c>
    </row>
    <row r="580" spans="1:7" x14ac:dyDescent="0.25">
      <c r="A580" s="28">
        <f>VLOOKUP(C580,'Legacy Location Lookups'!$A$1:$C$42, 2, FALSE)</f>
        <v>5</v>
      </c>
      <c r="B580" s="29" t="s">
        <v>142</v>
      </c>
      <c r="C580" s="28" t="s">
        <v>143</v>
      </c>
      <c r="D580" s="28" t="s">
        <v>144</v>
      </c>
      <c r="E580" s="6">
        <v>43964</v>
      </c>
      <c r="F580" s="28" t="s">
        <v>146</v>
      </c>
      <c r="G580" s="28">
        <v>15</v>
      </c>
    </row>
    <row r="581" spans="1:7" x14ac:dyDescent="0.25">
      <c r="A581" s="28">
        <f>VLOOKUP(C581,'Legacy Location Lookups'!$A$1:$C$42, 2, FALSE)</f>
        <v>5</v>
      </c>
      <c r="B581" s="29" t="s">
        <v>142</v>
      </c>
      <c r="C581" s="28" t="s">
        <v>143</v>
      </c>
      <c r="D581" s="28" t="s">
        <v>147</v>
      </c>
      <c r="E581" s="6">
        <v>43964</v>
      </c>
      <c r="F581" s="28" t="s">
        <v>147</v>
      </c>
      <c r="G581" s="28">
        <v>2</v>
      </c>
    </row>
    <row r="582" spans="1:7" x14ac:dyDescent="0.25">
      <c r="A582" s="28">
        <f>VLOOKUP(C582,'Legacy Location Lookups'!$A$1:$C$42, 2, FALSE)</f>
        <v>14</v>
      </c>
      <c r="B582" s="29" t="s">
        <v>142</v>
      </c>
      <c r="C582" s="28" t="s">
        <v>148</v>
      </c>
      <c r="D582" s="28" t="s">
        <v>144</v>
      </c>
      <c r="E582" s="6">
        <v>43964</v>
      </c>
      <c r="F582" s="28" t="s">
        <v>145</v>
      </c>
      <c r="G582" s="28">
        <v>20</v>
      </c>
    </row>
    <row r="583" spans="1:7" x14ac:dyDescent="0.25">
      <c r="A583" s="28">
        <f>VLOOKUP(C583,'Legacy Location Lookups'!$A$1:$C$42, 2, FALSE)</f>
        <v>6</v>
      </c>
      <c r="B583" s="29" t="s">
        <v>142</v>
      </c>
      <c r="C583" s="28" t="s">
        <v>150</v>
      </c>
      <c r="D583" s="28" t="s">
        <v>144</v>
      </c>
      <c r="E583" s="6">
        <v>43964</v>
      </c>
      <c r="F583" s="28" t="s">
        <v>145</v>
      </c>
      <c r="G583" s="28">
        <v>27</v>
      </c>
    </row>
    <row r="584" spans="1:7" x14ac:dyDescent="0.25">
      <c r="A584" s="28">
        <f>VLOOKUP(C584,'Legacy Location Lookups'!$A$1:$C$42, 2, FALSE)</f>
        <v>100</v>
      </c>
      <c r="B584" s="29" t="s">
        <v>156</v>
      </c>
      <c r="C584" s="28" t="s">
        <v>17</v>
      </c>
      <c r="D584" s="28" t="s">
        <v>144</v>
      </c>
      <c r="E584" s="6">
        <v>43964</v>
      </c>
      <c r="F584" s="28" t="s">
        <v>145</v>
      </c>
      <c r="G584" s="28">
        <v>97</v>
      </c>
    </row>
    <row r="585" spans="1:7" x14ac:dyDescent="0.25">
      <c r="A585" s="28">
        <f>VLOOKUP(C585,'Legacy Location Lookups'!$A$1:$C$42, 2, FALSE)</f>
        <v>111</v>
      </c>
      <c r="B585" s="28" t="s">
        <v>91</v>
      </c>
      <c r="C585" s="28" t="s">
        <v>165</v>
      </c>
      <c r="D585" s="28" t="s">
        <v>144</v>
      </c>
      <c r="E585" s="6">
        <v>43965</v>
      </c>
      <c r="F585" s="28" t="s">
        <v>145</v>
      </c>
      <c r="G585" s="28">
        <v>41</v>
      </c>
    </row>
    <row r="586" spans="1:7" x14ac:dyDescent="0.25">
      <c r="A586" s="28">
        <f>VLOOKUP(C586,'Legacy Location Lookups'!$A$1:$C$42, 2, FALSE)</f>
        <v>112</v>
      </c>
      <c r="B586" s="28" t="s">
        <v>91</v>
      </c>
      <c r="C586" s="28" t="s">
        <v>161</v>
      </c>
      <c r="D586" s="28" t="s">
        <v>147</v>
      </c>
      <c r="E586" s="6">
        <v>43965</v>
      </c>
      <c r="F586" s="28" t="s">
        <v>147</v>
      </c>
      <c r="G586" s="28">
        <v>11</v>
      </c>
    </row>
    <row r="587" spans="1:7" x14ac:dyDescent="0.25">
      <c r="A587" s="28">
        <f>VLOOKUP(C587,'Legacy Location Lookups'!$A$1:$C$42, 2, FALSE)</f>
        <v>112</v>
      </c>
      <c r="B587" s="28" t="s">
        <v>91</v>
      </c>
      <c r="C587" s="28" t="s">
        <v>161</v>
      </c>
      <c r="D587" s="28" t="s">
        <v>147</v>
      </c>
      <c r="E587" s="6">
        <v>43964</v>
      </c>
      <c r="F587" s="28" t="s">
        <v>147</v>
      </c>
      <c r="G587" s="28">
        <v>3</v>
      </c>
    </row>
    <row r="588" spans="1:7" x14ac:dyDescent="0.25">
      <c r="A588" s="28">
        <f>VLOOKUP(C588,'Legacy Location Lookups'!$A$1:$C$42, 2, FALSE)</f>
        <v>108</v>
      </c>
      <c r="B588" s="28" t="s">
        <v>91</v>
      </c>
      <c r="C588" s="28" t="s">
        <v>158</v>
      </c>
      <c r="D588" s="28" t="s">
        <v>144</v>
      </c>
      <c r="E588" s="6">
        <v>43965</v>
      </c>
      <c r="F588" s="28" t="s">
        <v>145</v>
      </c>
      <c r="G588" s="28">
        <v>37</v>
      </c>
    </row>
    <row r="589" spans="1:7" x14ac:dyDescent="0.25">
      <c r="A589" s="28">
        <f>VLOOKUP(C589,'Legacy Location Lookups'!$A$1:$C$42, 2, FALSE)</f>
        <v>108</v>
      </c>
      <c r="B589" s="28" t="s">
        <v>91</v>
      </c>
      <c r="C589" s="28" t="s">
        <v>158</v>
      </c>
      <c r="D589" s="28" t="s">
        <v>144</v>
      </c>
      <c r="E589" s="6">
        <v>43964</v>
      </c>
      <c r="F589" s="28" t="s">
        <v>159</v>
      </c>
      <c r="G589" s="28">
        <v>1</v>
      </c>
    </row>
    <row r="590" spans="1:7" x14ac:dyDescent="0.25">
      <c r="A590" s="28">
        <f>VLOOKUP(C590,'Legacy Location Lookups'!$A$1:$C$42, 2, FALSE)</f>
        <v>108</v>
      </c>
      <c r="B590" s="28" t="s">
        <v>91</v>
      </c>
      <c r="C590" s="28" t="s">
        <v>158</v>
      </c>
      <c r="D590" s="28" t="s">
        <v>144</v>
      </c>
      <c r="E590" s="6">
        <v>43964</v>
      </c>
      <c r="F590" s="28" t="s">
        <v>145</v>
      </c>
      <c r="G590" s="28">
        <v>64</v>
      </c>
    </row>
    <row r="591" spans="1:7" x14ac:dyDescent="0.25">
      <c r="A591" s="28">
        <f>VLOOKUP(C591,'Legacy Location Lookups'!$A$1:$C$42, 2, FALSE)</f>
        <v>108</v>
      </c>
      <c r="B591" s="28" t="s">
        <v>91</v>
      </c>
      <c r="C591" s="28" t="s">
        <v>158</v>
      </c>
      <c r="D591" s="28" t="s">
        <v>144</v>
      </c>
      <c r="E591" s="6">
        <v>43964</v>
      </c>
      <c r="F591" s="28" t="s">
        <v>160</v>
      </c>
      <c r="G591" s="28">
        <v>8</v>
      </c>
    </row>
    <row r="592" spans="1:7" x14ac:dyDescent="0.25">
      <c r="A592" s="28">
        <f>VLOOKUP(C592,'Legacy Location Lookups'!$A$1:$C$42, 2, FALSE)</f>
        <v>108</v>
      </c>
      <c r="B592" s="28" t="s">
        <v>91</v>
      </c>
      <c r="C592" s="28" t="s">
        <v>158</v>
      </c>
      <c r="D592" s="28" t="s">
        <v>147</v>
      </c>
      <c r="E592" s="6">
        <v>43965</v>
      </c>
      <c r="F592" s="28" t="s">
        <v>147</v>
      </c>
      <c r="G592" s="28">
        <v>1</v>
      </c>
    </row>
    <row r="593" spans="1:7" x14ac:dyDescent="0.25">
      <c r="A593" s="28">
        <f>VLOOKUP(C593,'Legacy Location Lookups'!$A$1:$C$42, 2, FALSE)</f>
        <v>108</v>
      </c>
      <c r="B593" s="28" t="s">
        <v>91</v>
      </c>
      <c r="C593" s="28" t="s">
        <v>158</v>
      </c>
      <c r="D593" s="28" t="s">
        <v>147</v>
      </c>
      <c r="E593" s="6">
        <v>43964</v>
      </c>
      <c r="F593" s="28" t="s">
        <v>147</v>
      </c>
      <c r="G593" s="28">
        <v>17</v>
      </c>
    </row>
    <row r="594" spans="1:7" x14ac:dyDescent="0.25">
      <c r="A594" s="28">
        <f>VLOOKUP(C594,'Legacy Location Lookups'!$A$1:$C$42, 2, FALSE)</f>
        <v>114</v>
      </c>
      <c r="B594" s="28" t="s">
        <v>91</v>
      </c>
      <c r="C594" s="28" t="s">
        <v>173</v>
      </c>
      <c r="D594" s="28" t="s">
        <v>147</v>
      </c>
      <c r="E594" s="6">
        <v>43965</v>
      </c>
      <c r="F594" s="28" t="s">
        <v>147</v>
      </c>
      <c r="G594" s="28">
        <v>9</v>
      </c>
    </row>
    <row r="595" spans="1:7" x14ac:dyDescent="0.25">
      <c r="A595" s="28">
        <f>VLOOKUP(C595,'Legacy Location Lookups'!$A$1:$C$42, 2, FALSE)</f>
        <v>110</v>
      </c>
      <c r="B595" s="28" t="s">
        <v>91</v>
      </c>
      <c r="C595" s="28" t="s">
        <v>96</v>
      </c>
      <c r="D595" s="28" t="s">
        <v>144</v>
      </c>
      <c r="E595" s="6">
        <v>43965</v>
      </c>
      <c r="F595" s="28" t="s">
        <v>159</v>
      </c>
      <c r="G595" s="28">
        <v>2</v>
      </c>
    </row>
    <row r="596" spans="1:7" x14ac:dyDescent="0.25">
      <c r="A596" s="28">
        <f>VLOOKUP(C596,'Legacy Location Lookups'!$A$1:$C$42, 2, FALSE)</f>
        <v>110</v>
      </c>
      <c r="B596" s="28" t="s">
        <v>91</v>
      </c>
      <c r="C596" s="28" t="s">
        <v>96</v>
      </c>
      <c r="D596" s="28" t="s">
        <v>144</v>
      </c>
      <c r="E596" s="6">
        <v>43965</v>
      </c>
      <c r="F596" s="28" t="s">
        <v>145</v>
      </c>
      <c r="G596" s="28">
        <v>39</v>
      </c>
    </row>
    <row r="597" spans="1:7" x14ac:dyDescent="0.25">
      <c r="A597" s="28">
        <f>VLOOKUP(C597,'Legacy Location Lookups'!$A$1:$C$42, 2, FALSE)</f>
        <v>110</v>
      </c>
      <c r="B597" s="28" t="s">
        <v>91</v>
      </c>
      <c r="C597" s="28" t="s">
        <v>96</v>
      </c>
      <c r="D597" s="28" t="s">
        <v>144</v>
      </c>
      <c r="E597" s="6">
        <v>43965</v>
      </c>
      <c r="F597" s="28" t="s">
        <v>160</v>
      </c>
      <c r="G597" s="28">
        <v>1</v>
      </c>
    </row>
    <row r="598" spans="1:7" x14ac:dyDescent="0.25">
      <c r="A598" s="28">
        <f>VLOOKUP(C598,'Legacy Location Lookups'!$A$1:$C$42, 2, FALSE)</f>
        <v>110</v>
      </c>
      <c r="B598" s="28" t="s">
        <v>91</v>
      </c>
      <c r="C598" s="28" t="s">
        <v>96</v>
      </c>
      <c r="D598" s="28" t="s">
        <v>144</v>
      </c>
      <c r="E598" s="6">
        <v>43964</v>
      </c>
      <c r="F598" s="28" t="s">
        <v>145</v>
      </c>
      <c r="G598" s="28">
        <v>4</v>
      </c>
    </row>
    <row r="599" spans="1:7" x14ac:dyDescent="0.25">
      <c r="A599" s="28">
        <f>VLOOKUP(C599,'Legacy Location Lookups'!$A$1:$C$42, 2, FALSE)</f>
        <v>116</v>
      </c>
      <c r="B599" s="28" t="s">
        <v>91</v>
      </c>
      <c r="C599" s="28" t="s">
        <v>101</v>
      </c>
      <c r="D599" s="28" t="s">
        <v>144</v>
      </c>
      <c r="E599" s="6">
        <v>43964</v>
      </c>
      <c r="F599" s="28" t="s">
        <v>145</v>
      </c>
      <c r="G599" s="28">
        <v>30</v>
      </c>
    </row>
    <row r="600" spans="1:7" x14ac:dyDescent="0.25">
      <c r="A600" s="28">
        <f>VLOOKUP(C600,'Legacy Location Lookups'!$A$1:$C$42, 2, FALSE)</f>
        <v>73</v>
      </c>
      <c r="B600" s="28" t="s">
        <v>151</v>
      </c>
      <c r="C600" s="28" t="s">
        <v>152</v>
      </c>
      <c r="D600" s="28" t="s">
        <v>144</v>
      </c>
      <c r="E600" s="6">
        <v>43965</v>
      </c>
      <c r="F600" s="28" t="s">
        <v>145</v>
      </c>
      <c r="G600" s="28">
        <v>40</v>
      </c>
    </row>
    <row r="601" spans="1:7" x14ac:dyDescent="0.25">
      <c r="A601" s="28">
        <f>VLOOKUP(C601,'Legacy Location Lookups'!$A$1:$C$42, 2, FALSE)</f>
        <v>75</v>
      </c>
      <c r="B601" s="28" t="s">
        <v>151</v>
      </c>
      <c r="C601" s="28" t="s">
        <v>153</v>
      </c>
      <c r="D601" s="28" t="s">
        <v>144</v>
      </c>
      <c r="E601" s="6">
        <v>43965</v>
      </c>
      <c r="F601" s="28" t="s">
        <v>145</v>
      </c>
      <c r="G601" s="28">
        <v>37</v>
      </c>
    </row>
    <row r="602" spans="1:7" x14ac:dyDescent="0.25">
      <c r="A602" s="28">
        <f>VLOOKUP(C602,'Legacy Location Lookups'!$A$1:$C$42, 2, FALSE)</f>
        <v>75</v>
      </c>
      <c r="B602" s="28" t="s">
        <v>151</v>
      </c>
      <c r="C602" s="28" t="s">
        <v>153</v>
      </c>
      <c r="D602" s="28" t="s">
        <v>144</v>
      </c>
      <c r="E602" s="6">
        <v>43965</v>
      </c>
      <c r="F602" s="28" t="s">
        <v>159</v>
      </c>
      <c r="G602" s="28">
        <v>1</v>
      </c>
    </row>
    <row r="603" spans="1:7" x14ac:dyDescent="0.25">
      <c r="A603" s="28">
        <f>VLOOKUP(C603,'Legacy Location Lookups'!$A$1:$C$42, 2, FALSE)</f>
        <v>72</v>
      </c>
      <c r="B603" s="28" t="s">
        <v>151</v>
      </c>
      <c r="C603" s="28" t="s">
        <v>155</v>
      </c>
      <c r="D603" s="28" t="s">
        <v>144</v>
      </c>
      <c r="E603" s="6">
        <v>43965</v>
      </c>
      <c r="F603" s="28" t="s">
        <v>145</v>
      </c>
      <c r="G603" s="28">
        <v>15</v>
      </c>
    </row>
    <row r="604" spans="1:7" x14ac:dyDescent="0.25">
      <c r="A604" s="28">
        <f>VLOOKUP(C604,'Legacy Location Lookups'!$A$1:$C$42, 2, FALSE)</f>
        <v>72</v>
      </c>
      <c r="B604" s="28" t="s">
        <v>151</v>
      </c>
      <c r="C604" s="28" t="s">
        <v>155</v>
      </c>
      <c r="D604" s="28" t="s">
        <v>147</v>
      </c>
      <c r="E604" s="6">
        <v>43965</v>
      </c>
      <c r="F604" s="28" t="s">
        <v>147</v>
      </c>
      <c r="G604" s="28">
        <v>1</v>
      </c>
    </row>
    <row r="605" spans="1:7" x14ac:dyDescent="0.25">
      <c r="A605" s="28">
        <f>VLOOKUP(C605,'Legacy Location Lookups'!$A$1:$C$42, 2, FALSE)</f>
        <v>76</v>
      </c>
      <c r="B605" s="28" t="s">
        <v>151</v>
      </c>
      <c r="C605" s="28" t="s">
        <v>175</v>
      </c>
      <c r="D605" s="28" t="s">
        <v>144</v>
      </c>
      <c r="E605" s="6">
        <v>43965</v>
      </c>
      <c r="F605" s="28" t="s">
        <v>145</v>
      </c>
      <c r="G605" s="28">
        <v>26</v>
      </c>
    </row>
    <row r="606" spans="1:7" x14ac:dyDescent="0.25">
      <c r="A606" s="28">
        <f>VLOOKUP(C606,'Legacy Location Lookups'!$A$1:$C$42, 2, FALSE)</f>
        <v>5</v>
      </c>
      <c r="B606" s="28" t="s">
        <v>142</v>
      </c>
      <c r="C606" s="28" t="s">
        <v>143</v>
      </c>
      <c r="D606" s="28" t="s">
        <v>144</v>
      </c>
      <c r="E606" s="6">
        <v>43965</v>
      </c>
      <c r="F606" s="28" t="s">
        <v>145</v>
      </c>
      <c r="G606" s="28">
        <v>94</v>
      </c>
    </row>
    <row r="607" spans="1:7" x14ac:dyDescent="0.25">
      <c r="A607" s="28">
        <f>VLOOKUP(C607,'Legacy Location Lookups'!$A$1:$C$42, 2, FALSE)</f>
        <v>5</v>
      </c>
      <c r="B607" s="28" t="s">
        <v>142</v>
      </c>
      <c r="C607" s="28" t="s">
        <v>143</v>
      </c>
      <c r="D607" s="28" t="s">
        <v>144</v>
      </c>
      <c r="E607" s="6">
        <v>43965</v>
      </c>
      <c r="F607" s="28" t="s">
        <v>146</v>
      </c>
      <c r="G607" s="28">
        <v>11</v>
      </c>
    </row>
    <row r="608" spans="1:7" x14ac:dyDescent="0.25">
      <c r="A608" s="28">
        <f>VLOOKUP(C608,'Legacy Location Lookups'!$A$1:$C$42, 2, FALSE)</f>
        <v>6</v>
      </c>
      <c r="B608" s="28" t="s">
        <v>142</v>
      </c>
      <c r="C608" s="28" t="s">
        <v>150</v>
      </c>
      <c r="D608" s="28" t="s">
        <v>144</v>
      </c>
      <c r="E608" s="6">
        <v>43965</v>
      </c>
      <c r="F608" s="28" t="s">
        <v>145</v>
      </c>
      <c r="G608" s="28">
        <v>51</v>
      </c>
    </row>
    <row r="609" spans="1:7" x14ac:dyDescent="0.25">
      <c r="A609" s="28">
        <f>VLOOKUP(C609,'Legacy Location Lookups'!$A$1:$C$42, 2, FALSE)</f>
        <v>73</v>
      </c>
      <c r="B609" s="28" t="s">
        <v>151</v>
      </c>
      <c r="C609" s="28" t="s">
        <v>152</v>
      </c>
      <c r="D609" s="28" t="s">
        <v>144</v>
      </c>
      <c r="E609" s="6">
        <v>43966</v>
      </c>
      <c r="F609" s="28" t="s">
        <v>145</v>
      </c>
      <c r="G609" s="28">
        <v>38</v>
      </c>
    </row>
    <row r="610" spans="1:7" x14ac:dyDescent="0.25">
      <c r="A610" s="28">
        <f>VLOOKUP(C610,'Legacy Location Lookups'!$A$1:$C$42, 2, FALSE)</f>
        <v>73</v>
      </c>
      <c r="B610" s="28" t="s">
        <v>151</v>
      </c>
      <c r="C610" s="28" t="s">
        <v>152</v>
      </c>
      <c r="D610" s="28" t="s">
        <v>147</v>
      </c>
      <c r="E610" s="6">
        <v>43966</v>
      </c>
      <c r="F610" s="28" t="s">
        <v>147</v>
      </c>
      <c r="G610" s="28">
        <v>1</v>
      </c>
    </row>
    <row r="611" spans="1:7" x14ac:dyDescent="0.25">
      <c r="A611" s="28">
        <f>VLOOKUP(C611,'Legacy Location Lookups'!$A$1:$C$42, 2, FALSE)</f>
        <v>75</v>
      </c>
      <c r="B611" s="28" t="s">
        <v>151</v>
      </c>
      <c r="C611" s="28" t="s">
        <v>153</v>
      </c>
      <c r="D611" s="28" t="s">
        <v>144</v>
      </c>
      <c r="E611" s="6">
        <v>43966</v>
      </c>
      <c r="F611" s="28" t="s">
        <v>145</v>
      </c>
      <c r="G611" s="28">
        <v>41</v>
      </c>
    </row>
    <row r="612" spans="1:7" x14ac:dyDescent="0.25">
      <c r="A612" s="28">
        <f>VLOOKUP(C612,'Legacy Location Lookups'!$A$1:$C$42, 2, FALSE)</f>
        <v>75</v>
      </c>
      <c r="B612" s="28" t="s">
        <v>151</v>
      </c>
      <c r="C612" s="28" t="s">
        <v>153</v>
      </c>
      <c r="D612" s="28" t="s">
        <v>147</v>
      </c>
      <c r="E612" s="6">
        <v>43966</v>
      </c>
      <c r="F612" s="28" t="s">
        <v>147</v>
      </c>
      <c r="G612" s="28">
        <v>1</v>
      </c>
    </row>
    <row r="613" spans="1:7" x14ac:dyDescent="0.25">
      <c r="A613" s="28">
        <f>VLOOKUP(C613,'Legacy Location Lookups'!$A$1:$C$42, 2, FALSE)</f>
        <v>77</v>
      </c>
      <c r="B613" s="28" t="s">
        <v>151</v>
      </c>
      <c r="C613" s="28" t="s">
        <v>154</v>
      </c>
      <c r="D613" s="28" t="s">
        <v>144</v>
      </c>
      <c r="E613" s="6">
        <v>43966</v>
      </c>
      <c r="F613" s="28" t="s">
        <v>145</v>
      </c>
      <c r="G613" s="28">
        <v>34</v>
      </c>
    </row>
    <row r="614" spans="1:7" x14ac:dyDescent="0.25">
      <c r="A614" s="28">
        <f>VLOOKUP(C614,'Legacy Location Lookups'!$A$1:$C$42, 2, FALSE)</f>
        <v>72</v>
      </c>
      <c r="B614" s="28" t="s">
        <v>151</v>
      </c>
      <c r="C614" s="28" t="s">
        <v>155</v>
      </c>
      <c r="D614" s="28" t="s">
        <v>144</v>
      </c>
      <c r="E614" s="6">
        <v>43966</v>
      </c>
      <c r="F614" s="28" t="s">
        <v>145</v>
      </c>
      <c r="G614" s="28">
        <v>15</v>
      </c>
    </row>
    <row r="615" spans="1:7" x14ac:dyDescent="0.25">
      <c r="A615" s="28">
        <f>VLOOKUP(C615,'Legacy Location Lookups'!$A$1:$C$42, 2, FALSE)</f>
        <v>72</v>
      </c>
      <c r="B615" s="28" t="s">
        <v>151</v>
      </c>
      <c r="C615" s="28" t="s">
        <v>155</v>
      </c>
      <c r="D615" s="28" t="s">
        <v>147</v>
      </c>
      <c r="E615" s="6">
        <v>43966</v>
      </c>
      <c r="F615" s="28" t="s">
        <v>147</v>
      </c>
      <c r="G615" s="28">
        <v>2</v>
      </c>
    </row>
    <row r="616" spans="1:7" x14ac:dyDescent="0.25">
      <c r="A616" s="28">
        <f>VLOOKUP(C616,'Legacy Location Lookups'!$A$1:$C$42, 2, FALSE)</f>
        <v>72</v>
      </c>
      <c r="B616" s="28" t="s">
        <v>151</v>
      </c>
      <c r="C616" s="28" t="s">
        <v>155</v>
      </c>
      <c r="D616" s="28" t="s">
        <v>144</v>
      </c>
      <c r="E616" s="6">
        <v>43966</v>
      </c>
      <c r="F616" s="28" t="s">
        <v>159</v>
      </c>
      <c r="G616" s="28">
        <v>1</v>
      </c>
    </row>
    <row r="617" spans="1:7" x14ac:dyDescent="0.25">
      <c r="A617" s="28">
        <f>VLOOKUP(C617,'Legacy Location Lookups'!$A$1:$C$42, 2, FALSE)</f>
        <v>112</v>
      </c>
      <c r="B617" s="28" t="s">
        <v>91</v>
      </c>
      <c r="C617" s="28" t="s">
        <v>161</v>
      </c>
      <c r="D617" s="28" t="s">
        <v>144</v>
      </c>
      <c r="E617" s="6">
        <v>43966</v>
      </c>
      <c r="F617" s="28" t="s">
        <v>145</v>
      </c>
      <c r="G617" s="28">
        <v>27</v>
      </c>
    </row>
    <row r="618" spans="1:7" x14ac:dyDescent="0.25">
      <c r="A618" s="28">
        <f>VLOOKUP(C618,'Legacy Location Lookups'!$A$1:$C$42, 2, FALSE)</f>
        <v>109</v>
      </c>
      <c r="B618" s="28" t="s">
        <v>91</v>
      </c>
      <c r="C618" s="28" t="s">
        <v>163</v>
      </c>
      <c r="D618" s="28" t="s">
        <v>144</v>
      </c>
      <c r="E618" s="6">
        <v>43966</v>
      </c>
      <c r="F618" s="28" t="s">
        <v>145</v>
      </c>
      <c r="G618" s="28">
        <v>6</v>
      </c>
    </row>
    <row r="619" spans="1:7" x14ac:dyDescent="0.25">
      <c r="A619" s="28">
        <f>VLOOKUP(C619,'Legacy Location Lookups'!$A$1:$C$42, 2, FALSE)</f>
        <v>109</v>
      </c>
      <c r="B619" s="28" t="s">
        <v>91</v>
      </c>
      <c r="C619" s="28" t="s">
        <v>163</v>
      </c>
      <c r="D619" s="28" t="s">
        <v>147</v>
      </c>
      <c r="E619" s="6">
        <v>43966</v>
      </c>
      <c r="F619" s="28" t="s">
        <v>147</v>
      </c>
      <c r="G619" s="28">
        <v>15</v>
      </c>
    </row>
    <row r="620" spans="1:7" x14ac:dyDescent="0.25">
      <c r="A620" s="28">
        <f>VLOOKUP(C620,'Legacy Location Lookups'!$A$1:$C$42, 2, FALSE)</f>
        <v>108</v>
      </c>
      <c r="B620" s="28" t="s">
        <v>91</v>
      </c>
      <c r="C620" s="28" t="s">
        <v>158</v>
      </c>
      <c r="D620" s="28" t="s">
        <v>147</v>
      </c>
      <c r="E620" s="6">
        <v>43966</v>
      </c>
      <c r="F620" s="28" t="s">
        <v>147</v>
      </c>
      <c r="G620" s="28">
        <v>2</v>
      </c>
    </row>
    <row r="621" spans="1:7" x14ac:dyDescent="0.25">
      <c r="A621" s="28">
        <f>VLOOKUP(C621,'Legacy Location Lookups'!$A$1:$C$42, 2, FALSE)</f>
        <v>115</v>
      </c>
      <c r="B621" s="28" t="s">
        <v>91</v>
      </c>
      <c r="C621" s="28" t="s">
        <v>162</v>
      </c>
      <c r="D621" s="28" t="s">
        <v>147</v>
      </c>
      <c r="E621" s="6">
        <v>43966</v>
      </c>
      <c r="F621" s="28" t="s">
        <v>147</v>
      </c>
      <c r="G621" s="28">
        <v>3</v>
      </c>
    </row>
    <row r="622" spans="1:7" x14ac:dyDescent="0.25">
      <c r="A622" s="28">
        <f>VLOOKUP(C622,'Legacy Location Lookups'!$A$1:$C$42, 2, FALSE)</f>
        <v>5</v>
      </c>
      <c r="B622" s="28" t="s">
        <v>142</v>
      </c>
      <c r="C622" s="28" t="s">
        <v>143</v>
      </c>
      <c r="D622" s="28" t="s">
        <v>144</v>
      </c>
      <c r="E622" s="6">
        <v>43966</v>
      </c>
      <c r="F622" s="28" t="s">
        <v>145</v>
      </c>
      <c r="G622" s="28">
        <v>61</v>
      </c>
    </row>
    <row r="623" spans="1:7" x14ac:dyDescent="0.25">
      <c r="A623" s="28">
        <f>VLOOKUP(C623,'Legacy Location Lookups'!$A$1:$C$42, 2, FALSE)</f>
        <v>5</v>
      </c>
      <c r="B623" s="28" t="s">
        <v>142</v>
      </c>
      <c r="C623" s="28" t="s">
        <v>143</v>
      </c>
      <c r="D623" s="28" t="s">
        <v>144</v>
      </c>
      <c r="E623" s="6">
        <v>43966</v>
      </c>
      <c r="F623" s="28" t="s">
        <v>146</v>
      </c>
      <c r="G623" s="28">
        <v>11</v>
      </c>
    </row>
    <row r="624" spans="1:7" x14ac:dyDescent="0.25">
      <c r="A624" s="28">
        <f>VLOOKUP(C624,'Legacy Location Lookups'!$A$1:$C$42, 2, FALSE)</f>
        <v>14</v>
      </c>
      <c r="B624" s="28" t="s">
        <v>142</v>
      </c>
      <c r="C624" s="28" t="s">
        <v>148</v>
      </c>
      <c r="D624" s="28" t="s">
        <v>144</v>
      </c>
      <c r="E624" s="6">
        <v>43966</v>
      </c>
      <c r="F624" s="28" t="s">
        <v>145</v>
      </c>
      <c r="G624" s="28">
        <v>23</v>
      </c>
    </row>
    <row r="625" spans="1:7" x14ac:dyDescent="0.25">
      <c r="A625" s="28">
        <f>VLOOKUP(C625,'Legacy Location Lookups'!$A$1:$C$42, 2, FALSE)</f>
        <v>6</v>
      </c>
      <c r="B625" s="28" t="s">
        <v>142</v>
      </c>
      <c r="C625" s="28" t="s">
        <v>150</v>
      </c>
      <c r="D625" s="28" t="s">
        <v>144</v>
      </c>
      <c r="E625" s="6">
        <v>43966</v>
      </c>
      <c r="F625" s="28" t="s">
        <v>145</v>
      </c>
      <c r="G625" s="28">
        <v>27</v>
      </c>
    </row>
    <row r="626" spans="1:7" x14ac:dyDescent="0.25">
      <c r="A626" s="28">
        <f>VLOOKUP(C626,'Legacy Location Lookups'!$A$1:$C$42, 2, FALSE)</f>
        <v>9</v>
      </c>
      <c r="B626" s="28" t="s">
        <v>142</v>
      </c>
      <c r="C626" s="28" t="s">
        <v>168</v>
      </c>
      <c r="D626" s="28" t="s">
        <v>144</v>
      </c>
      <c r="E626" s="6">
        <v>43966</v>
      </c>
      <c r="F626" s="28" t="s">
        <v>145</v>
      </c>
      <c r="G626" s="28">
        <v>7</v>
      </c>
    </row>
    <row r="627" spans="1:7" x14ac:dyDescent="0.25">
      <c r="A627" s="28">
        <f>VLOOKUP(C627,'Legacy Location Lookups'!$A$1:$C$42, 2, FALSE)</f>
        <v>5</v>
      </c>
      <c r="B627" s="28" t="s">
        <v>142</v>
      </c>
      <c r="C627" s="28" t="s">
        <v>143</v>
      </c>
      <c r="D627" s="28" t="s">
        <v>144</v>
      </c>
      <c r="E627" s="6">
        <v>43970</v>
      </c>
      <c r="F627" s="28" t="s">
        <v>145</v>
      </c>
      <c r="G627" s="28">
        <v>112</v>
      </c>
    </row>
    <row r="628" spans="1:7" x14ac:dyDescent="0.25">
      <c r="A628" s="28">
        <f>VLOOKUP(C628,'Legacy Location Lookups'!$A$1:$C$42, 2, FALSE)</f>
        <v>5</v>
      </c>
      <c r="B628" s="28" t="s">
        <v>142</v>
      </c>
      <c r="C628" s="28" t="s">
        <v>143</v>
      </c>
      <c r="D628" s="28" t="s">
        <v>144</v>
      </c>
      <c r="E628" s="6">
        <v>43970</v>
      </c>
      <c r="F628" s="28" t="s">
        <v>146</v>
      </c>
      <c r="G628" s="28">
        <v>11</v>
      </c>
    </row>
    <row r="629" spans="1:7" x14ac:dyDescent="0.25">
      <c r="A629" s="28">
        <f>VLOOKUP(C629,'Legacy Location Lookups'!$A$1:$C$42, 2, FALSE)</f>
        <v>6</v>
      </c>
      <c r="B629" s="28" t="s">
        <v>142</v>
      </c>
      <c r="C629" s="28" t="s">
        <v>150</v>
      </c>
      <c r="D629" s="28" t="s">
        <v>144</v>
      </c>
      <c r="E629" s="6">
        <v>43970</v>
      </c>
      <c r="F629" s="28" t="s">
        <v>145</v>
      </c>
      <c r="G629" s="28">
        <v>36</v>
      </c>
    </row>
    <row r="630" spans="1:7" x14ac:dyDescent="0.25">
      <c r="A630" s="28">
        <f>VLOOKUP(C630,'Legacy Location Lookups'!$A$1:$C$42, 2, FALSE)</f>
        <v>6</v>
      </c>
      <c r="B630" s="28" t="s">
        <v>142</v>
      </c>
      <c r="C630" s="28" t="s">
        <v>150</v>
      </c>
      <c r="D630" s="28" t="s">
        <v>144</v>
      </c>
      <c r="E630" s="6">
        <v>43970</v>
      </c>
      <c r="F630" s="28" t="s">
        <v>146</v>
      </c>
      <c r="G630" s="28">
        <v>16</v>
      </c>
    </row>
    <row r="631" spans="1:7" x14ac:dyDescent="0.25">
      <c r="A631" s="28">
        <f>VLOOKUP(C631,'Legacy Location Lookups'!$A$1:$C$42, 2, FALSE)</f>
        <v>8</v>
      </c>
      <c r="B631" s="28" t="s">
        <v>142</v>
      </c>
      <c r="C631" s="28" t="s">
        <v>6</v>
      </c>
      <c r="D631" s="28" t="s">
        <v>144</v>
      </c>
      <c r="E631" s="6">
        <v>43970</v>
      </c>
      <c r="F631" s="28" t="s">
        <v>145</v>
      </c>
      <c r="G631" s="28">
        <v>23</v>
      </c>
    </row>
    <row r="632" spans="1:7" x14ac:dyDescent="0.25">
      <c r="A632" s="28">
        <f>VLOOKUP(C632,'Legacy Location Lookups'!$A$1:$C$42, 2, FALSE)</f>
        <v>10</v>
      </c>
      <c r="B632" s="28" t="s">
        <v>142</v>
      </c>
      <c r="C632" s="28" t="s">
        <v>174</v>
      </c>
      <c r="D632" s="28" t="s">
        <v>144</v>
      </c>
      <c r="E632" s="6">
        <v>43970</v>
      </c>
      <c r="F632" s="28" t="s">
        <v>145</v>
      </c>
      <c r="G632" s="28">
        <v>32</v>
      </c>
    </row>
    <row r="633" spans="1:7" x14ac:dyDescent="0.25">
      <c r="A633" s="28">
        <f>VLOOKUP(C633,'Legacy Location Lookups'!$A$1:$C$42, 2, FALSE)</f>
        <v>10</v>
      </c>
      <c r="B633" s="28" t="s">
        <v>142</v>
      </c>
      <c r="C633" s="28" t="s">
        <v>174</v>
      </c>
      <c r="D633" s="28" t="s">
        <v>144</v>
      </c>
      <c r="E633" s="6">
        <v>43970</v>
      </c>
      <c r="F633" s="28" t="s">
        <v>147</v>
      </c>
      <c r="G633" s="28">
        <v>1</v>
      </c>
    </row>
    <row r="634" spans="1:7" x14ac:dyDescent="0.25">
      <c r="A634" s="28">
        <f>VLOOKUP(C634,'Legacy Location Lookups'!$A$1:$C$42, 2, FALSE)</f>
        <v>17</v>
      </c>
      <c r="B634" s="28" t="s">
        <v>142</v>
      </c>
      <c r="C634" s="28" t="s">
        <v>171</v>
      </c>
      <c r="D634" s="28" t="s">
        <v>144</v>
      </c>
      <c r="E634" s="6">
        <v>43970</v>
      </c>
      <c r="F634" s="28" t="s">
        <v>145</v>
      </c>
      <c r="G634" s="28">
        <v>16</v>
      </c>
    </row>
    <row r="635" spans="1:7" x14ac:dyDescent="0.25">
      <c r="A635" s="28">
        <f>VLOOKUP(C635,'Legacy Location Lookups'!$A$1:$C$42, 2, FALSE)</f>
        <v>5</v>
      </c>
      <c r="B635" s="28" t="s">
        <v>142</v>
      </c>
      <c r="C635" s="28" t="s">
        <v>143</v>
      </c>
      <c r="D635" s="28" t="s">
        <v>144</v>
      </c>
      <c r="E635" s="6">
        <v>43969</v>
      </c>
      <c r="F635" s="28" t="s">
        <v>145</v>
      </c>
      <c r="G635" s="28">
        <v>91</v>
      </c>
    </row>
    <row r="636" spans="1:7" x14ac:dyDescent="0.25">
      <c r="A636" s="28">
        <f>VLOOKUP(C636,'Legacy Location Lookups'!$A$1:$C$42, 2, FALSE)</f>
        <v>5</v>
      </c>
      <c r="B636" s="28" t="s">
        <v>142</v>
      </c>
      <c r="C636" s="28" t="s">
        <v>143</v>
      </c>
      <c r="D636" s="28" t="s">
        <v>147</v>
      </c>
      <c r="E636" s="6">
        <v>43969</v>
      </c>
      <c r="F636" s="28" t="s">
        <v>147</v>
      </c>
      <c r="G636" s="28">
        <v>4</v>
      </c>
    </row>
    <row r="637" spans="1:7" x14ac:dyDescent="0.25">
      <c r="A637" s="28">
        <f>VLOOKUP(C637,'Legacy Location Lookups'!$A$1:$C$42, 2, FALSE)</f>
        <v>14</v>
      </c>
      <c r="B637" s="28" t="s">
        <v>142</v>
      </c>
      <c r="C637" s="28" t="s">
        <v>148</v>
      </c>
      <c r="D637" s="28" t="s">
        <v>144</v>
      </c>
      <c r="E637" s="6">
        <v>43969</v>
      </c>
      <c r="F637" s="28" t="s">
        <v>145</v>
      </c>
      <c r="G637" s="28">
        <v>23</v>
      </c>
    </row>
    <row r="638" spans="1:7" x14ac:dyDescent="0.25">
      <c r="A638" s="28">
        <f>VLOOKUP(C638,'Legacy Location Lookups'!$A$1:$C$42, 2, FALSE)</f>
        <v>6</v>
      </c>
      <c r="B638" s="28" t="s">
        <v>142</v>
      </c>
      <c r="C638" s="28" t="s">
        <v>150</v>
      </c>
      <c r="D638" s="28" t="s">
        <v>144</v>
      </c>
      <c r="E638" s="6">
        <v>43969</v>
      </c>
      <c r="F638" s="28" t="s">
        <v>145</v>
      </c>
      <c r="G638" s="28">
        <v>82</v>
      </c>
    </row>
    <row r="639" spans="1:7" x14ac:dyDescent="0.25">
      <c r="A639" s="28">
        <f>VLOOKUP(C639,'Legacy Location Lookups'!$A$1:$C$42, 2, FALSE)</f>
        <v>15</v>
      </c>
      <c r="B639" s="28" t="s">
        <v>142</v>
      </c>
      <c r="C639" s="28" t="s">
        <v>13</v>
      </c>
      <c r="D639" s="28" t="s">
        <v>144</v>
      </c>
      <c r="E639" s="6">
        <v>43969</v>
      </c>
      <c r="F639" s="28" t="s">
        <v>145</v>
      </c>
      <c r="G639" s="28">
        <v>31</v>
      </c>
    </row>
    <row r="640" spans="1:7" x14ac:dyDescent="0.25">
      <c r="A640" s="28">
        <f>VLOOKUP(C640,'Legacy Location Lookups'!$A$1:$C$42, 2, FALSE)</f>
        <v>16</v>
      </c>
      <c r="B640" s="28" t="s">
        <v>142</v>
      </c>
      <c r="C640" s="28" t="s">
        <v>169</v>
      </c>
      <c r="D640" s="28" t="s">
        <v>144</v>
      </c>
      <c r="E640" s="6">
        <v>43969</v>
      </c>
      <c r="F640" s="28" t="s">
        <v>145</v>
      </c>
      <c r="G640" s="28">
        <v>33</v>
      </c>
    </row>
    <row r="641" spans="1:7" x14ac:dyDescent="0.25">
      <c r="A641" s="28">
        <f>VLOOKUP(C641,'Legacy Location Lookups'!$A$1:$C$42, 2, FALSE)</f>
        <v>11</v>
      </c>
      <c r="B641" s="28" t="s">
        <v>142</v>
      </c>
      <c r="C641" s="28" t="s">
        <v>170</v>
      </c>
      <c r="D641" s="28" t="s">
        <v>144</v>
      </c>
      <c r="E641" s="6">
        <v>43969</v>
      </c>
      <c r="F641" s="28" t="s">
        <v>145</v>
      </c>
      <c r="G641" s="28">
        <v>26</v>
      </c>
    </row>
    <row r="642" spans="1:7" x14ac:dyDescent="0.25">
      <c r="A642" s="28">
        <f>VLOOKUP(C642,'Legacy Location Lookups'!$A$1:$C$42, 2, FALSE)</f>
        <v>86</v>
      </c>
      <c r="B642" s="28" t="s">
        <v>167</v>
      </c>
      <c r="C642" s="28" t="s">
        <v>22</v>
      </c>
      <c r="D642" s="28" t="s">
        <v>144</v>
      </c>
      <c r="E642" s="6">
        <v>43969</v>
      </c>
      <c r="F642" s="28" t="s">
        <v>145</v>
      </c>
      <c r="G642" s="28">
        <v>51</v>
      </c>
    </row>
    <row r="643" spans="1:7" x14ac:dyDescent="0.25">
      <c r="A643" s="28">
        <f>VLOOKUP(C643,'Legacy Location Lookups'!$A$1:$C$42, 2, FALSE)</f>
        <v>86</v>
      </c>
      <c r="B643" s="28" t="s">
        <v>167</v>
      </c>
      <c r="C643" s="28" t="s">
        <v>22</v>
      </c>
      <c r="D643" s="28" t="s">
        <v>144</v>
      </c>
      <c r="E643" s="6">
        <v>43969</v>
      </c>
      <c r="F643" s="28" t="s">
        <v>159</v>
      </c>
      <c r="G643" s="28">
        <v>2</v>
      </c>
    </row>
    <row r="644" spans="1:7" x14ac:dyDescent="0.25">
      <c r="A644" s="28">
        <f>VLOOKUP(C644,'Legacy Location Lookups'!$A$1:$C$42, 2, FALSE)</f>
        <v>86</v>
      </c>
      <c r="B644" s="28" t="s">
        <v>167</v>
      </c>
      <c r="C644" s="28" t="s">
        <v>22</v>
      </c>
      <c r="D644" s="28" t="s">
        <v>144</v>
      </c>
      <c r="E644" s="6">
        <v>43966</v>
      </c>
      <c r="F644" s="28" t="s">
        <v>145</v>
      </c>
      <c r="G644" s="28">
        <v>26</v>
      </c>
    </row>
    <row r="645" spans="1:7" x14ac:dyDescent="0.25">
      <c r="A645" s="28">
        <f>VLOOKUP(C645,'Legacy Location Lookups'!$A$1:$C$42, 2, FALSE)</f>
        <v>86</v>
      </c>
      <c r="B645" s="28" t="s">
        <v>167</v>
      </c>
      <c r="C645" s="28" t="s">
        <v>22</v>
      </c>
      <c r="D645" s="28" t="s">
        <v>144</v>
      </c>
      <c r="E645" s="6">
        <v>43966</v>
      </c>
      <c r="F645" s="28" t="s">
        <v>159</v>
      </c>
      <c r="G645" s="28">
        <v>2</v>
      </c>
    </row>
    <row r="646" spans="1:7" x14ac:dyDescent="0.25">
      <c r="A646" s="28">
        <f>VLOOKUP(C646,'Legacy Location Lookups'!$A$1:$C$42, 2, FALSE)</f>
        <v>100</v>
      </c>
      <c r="B646" s="28" t="s">
        <v>156</v>
      </c>
      <c r="C646" s="28" t="s">
        <v>17</v>
      </c>
      <c r="D646" s="28" t="s">
        <v>144</v>
      </c>
      <c r="E646" s="6">
        <v>43965</v>
      </c>
      <c r="F646" s="28" t="s">
        <v>145</v>
      </c>
      <c r="G646" s="28">
        <v>88</v>
      </c>
    </row>
    <row r="647" spans="1:7" x14ac:dyDescent="0.25">
      <c r="A647" s="28">
        <f>VLOOKUP(C647,'Legacy Location Lookups'!$A$1:$C$42, 2, FALSE)</f>
        <v>100</v>
      </c>
      <c r="B647" s="28" t="s">
        <v>156</v>
      </c>
      <c r="C647" s="28" t="s">
        <v>17</v>
      </c>
      <c r="D647" s="28" t="s">
        <v>144</v>
      </c>
      <c r="E647" s="6">
        <v>43966</v>
      </c>
      <c r="F647" s="28" t="s">
        <v>146</v>
      </c>
      <c r="G647" s="28">
        <v>10</v>
      </c>
    </row>
    <row r="648" spans="1:7" x14ac:dyDescent="0.25">
      <c r="A648" s="28">
        <f>VLOOKUP(C648,'Legacy Location Lookups'!$A$1:$C$42, 2, FALSE)</f>
        <v>100</v>
      </c>
      <c r="B648" s="28" t="s">
        <v>156</v>
      </c>
      <c r="C648" s="28" t="s">
        <v>17</v>
      </c>
      <c r="D648" s="28" t="s">
        <v>144</v>
      </c>
      <c r="E648" s="6">
        <v>43969</v>
      </c>
      <c r="F648" s="28" t="s">
        <v>145</v>
      </c>
      <c r="G648" s="28">
        <v>77</v>
      </c>
    </row>
    <row r="649" spans="1:7" x14ac:dyDescent="0.25">
      <c r="A649" s="28">
        <f>VLOOKUP(C649,'Legacy Location Lookups'!$A$1:$C$42, 2, FALSE)</f>
        <v>112</v>
      </c>
      <c r="B649" s="28" t="s">
        <v>91</v>
      </c>
      <c r="C649" s="28" t="s">
        <v>161</v>
      </c>
      <c r="D649" s="28" t="s">
        <v>144</v>
      </c>
      <c r="E649" s="6">
        <v>43969</v>
      </c>
      <c r="F649" s="28" t="s">
        <v>145</v>
      </c>
      <c r="G649" s="28">
        <v>43</v>
      </c>
    </row>
    <row r="650" spans="1:7" x14ac:dyDescent="0.25">
      <c r="A650" s="28">
        <f>VLOOKUP(C650,'Legacy Location Lookups'!$A$1:$C$42, 2, FALSE)</f>
        <v>108</v>
      </c>
      <c r="B650" s="28" t="s">
        <v>91</v>
      </c>
      <c r="C650" s="28" t="s">
        <v>158</v>
      </c>
      <c r="D650" s="28" t="s">
        <v>144</v>
      </c>
      <c r="E650" s="6">
        <v>43969</v>
      </c>
      <c r="F650" s="28" t="s">
        <v>159</v>
      </c>
      <c r="G650" s="28">
        <v>2</v>
      </c>
    </row>
    <row r="651" spans="1:7" x14ac:dyDescent="0.25">
      <c r="A651" s="28">
        <f>VLOOKUP(C651,'Legacy Location Lookups'!$A$1:$C$42, 2, FALSE)</f>
        <v>108</v>
      </c>
      <c r="B651" s="28" t="s">
        <v>91</v>
      </c>
      <c r="C651" s="28" t="s">
        <v>158</v>
      </c>
      <c r="D651" s="28" t="s">
        <v>144</v>
      </c>
      <c r="E651" s="6">
        <v>43969</v>
      </c>
      <c r="F651" s="28" t="s">
        <v>145</v>
      </c>
      <c r="G651" s="28">
        <v>33</v>
      </c>
    </row>
    <row r="652" spans="1:7" x14ac:dyDescent="0.25">
      <c r="A652" s="28">
        <f>VLOOKUP(C652,'Legacy Location Lookups'!$A$1:$C$42, 2, FALSE)</f>
        <v>108</v>
      </c>
      <c r="B652" s="28" t="s">
        <v>91</v>
      </c>
      <c r="C652" s="28" t="s">
        <v>158</v>
      </c>
      <c r="D652" s="28" t="s">
        <v>144</v>
      </c>
      <c r="E652" s="6">
        <v>43969</v>
      </c>
      <c r="F652" s="28" t="s">
        <v>160</v>
      </c>
      <c r="G652" s="28">
        <v>10</v>
      </c>
    </row>
    <row r="653" spans="1:7" x14ac:dyDescent="0.25">
      <c r="A653" s="28">
        <f>VLOOKUP(C653,'Legacy Location Lookups'!$A$1:$C$42, 2, FALSE)</f>
        <v>108</v>
      </c>
      <c r="B653" s="28" t="s">
        <v>91</v>
      </c>
      <c r="C653" s="28" t="s">
        <v>158</v>
      </c>
      <c r="D653" s="28" t="s">
        <v>147</v>
      </c>
      <c r="E653" s="6">
        <v>43969</v>
      </c>
      <c r="F653" s="28" t="s">
        <v>147</v>
      </c>
      <c r="G653" s="28">
        <v>15</v>
      </c>
    </row>
    <row r="654" spans="1:7" x14ac:dyDescent="0.25">
      <c r="A654" s="28">
        <f>VLOOKUP(C654,'Legacy Location Lookups'!$A$1:$C$42, 2, FALSE)</f>
        <v>110</v>
      </c>
      <c r="B654" s="28" t="s">
        <v>91</v>
      </c>
      <c r="C654" s="28" t="s">
        <v>96</v>
      </c>
      <c r="D654" s="28" t="s">
        <v>144</v>
      </c>
      <c r="E654" s="6">
        <v>43969</v>
      </c>
      <c r="F654" s="28" t="s">
        <v>159</v>
      </c>
      <c r="G654" s="28">
        <v>1</v>
      </c>
    </row>
    <row r="655" spans="1:7" x14ac:dyDescent="0.25">
      <c r="A655" s="28">
        <f>VLOOKUP(C655,'Legacy Location Lookups'!$A$1:$C$42, 2, FALSE)</f>
        <v>110</v>
      </c>
      <c r="B655" s="28" t="s">
        <v>91</v>
      </c>
      <c r="C655" s="28" t="s">
        <v>96</v>
      </c>
      <c r="D655" s="28" t="s">
        <v>144</v>
      </c>
      <c r="E655" s="6">
        <v>43969</v>
      </c>
      <c r="F655" s="28" t="s">
        <v>145</v>
      </c>
      <c r="G655" s="28">
        <v>15</v>
      </c>
    </row>
    <row r="656" spans="1:7" x14ac:dyDescent="0.25">
      <c r="A656" s="28">
        <f>VLOOKUP(C656,'Legacy Location Lookups'!$A$1:$C$42, 2, FALSE)</f>
        <v>116</v>
      </c>
      <c r="B656" s="28" t="s">
        <v>91</v>
      </c>
      <c r="C656" s="28" t="s">
        <v>101</v>
      </c>
      <c r="D656" s="28" t="s">
        <v>147</v>
      </c>
      <c r="E656" s="6">
        <v>43969</v>
      </c>
      <c r="F656" s="28" t="s">
        <v>147</v>
      </c>
      <c r="G656" s="28">
        <v>6</v>
      </c>
    </row>
    <row r="657" spans="1:7" x14ac:dyDescent="0.25">
      <c r="A657" s="28">
        <f>VLOOKUP(C657,'Legacy Location Lookups'!$A$1:$C$42, 2, FALSE)</f>
        <v>112</v>
      </c>
      <c r="B657" s="28" t="s">
        <v>91</v>
      </c>
      <c r="C657" s="28" t="s">
        <v>161</v>
      </c>
      <c r="D657" s="28" t="s">
        <v>147</v>
      </c>
      <c r="E657" s="6">
        <v>43970</v>
      </c>
      <c r="F657" s="28" t="s">
        <v>147</v>
      </c>
      <c r="G657" s="28">
        <v>8</v>
      </c>
    </row>
    <row r="658" spans="1:7" x14ac:dyDescent="0.25">
      <c r="A658" s="28">
        <f>VLOOKUP(C658,'Legacy Location Lookups'!$A$1:$C$42, 2, FALSE)</f>
        <v>109</v>
      </c>
      <c r="B658" s="28" t="s">
        <v>91</v>
      </c>
      <c r="C658" s="28" t="s">
        <v>163</v>
      </c>
      <c r="D658" s="28" t="s">
        <v>144</v>
      </c>
      <c r="E658" s="6">
        <v>43970</v>
      </c>
      <c r="F658" s="28" t="s">
        <v>145</v>
      </c>
      <c r="G658" s="28">
        <v>1</v>
      </c>
    </row>
    <row r="659" spans="1:7" x14ac:dyDescent="0.25">
      <c r="A659" s="28">
        <f>VLOOKUP(C659,'Legacy Location Lookups'!$A$1:$C$42, 2, FALSE)</f>
        <v>108</v>
      </c>
      <c r="B659" s="28" t="s">
        <v>91</v>
      </c>
      <c r="C659" s="28" t="s">
        <v>158</v>
      </c>
      <c r="D659" s="28" t="s">
        <v>144</v>
      </c>
      <c r="E659" s="6">
        <v>43970</v>
      </c>
      <c r="F659" s="28" t="s">
        <v>145</v>
      </c>
      <c r="G659" s="28">
        <v>35</v>
      </c>
    </row>
    <row r="660" spans="1:7" x14ac:dyDescent="0.25">
      <c r="A660" s="28">
        <f>VLOOKUP(C660,'Legacy Location Lookups'!$A$1:$C$42, 2, FALSE)</f>
        <v>114</v>
      </c>
      <c r="B660" s="28" t="s">
        <v>91</v>
      </c>
      <c r="C660" s="28" t="s">
        <v>173</v>
      </c>
      <c r="D660" s="28" t="s">
        <v>144</v>
      </c>
      <c r="E660" s="6">
        <v>43970</v>
      </c>
      <c r="F660" s="28" t="s">
        <v>145</v>
      </c>
      <c r="G660" s="28">
        <v>4</v>
      </c>
    </row>
    <row r="661" spans="1:7" x14ac:dyDescent="0.25">
      <c r="A661" s="28">
        <f>VLOOKUP(C661,'Legacy Location Lookups'!$A$1:$C$42, 2, FALSE)</f>
        <v>114</v>
      </c>
      <c r="B661" s="28" t="s">
        <v>91</v>
      </c>
      <c r="C661" s="28" t="s">
        <v>173</v>
      </c>
      <c r="D661" s="28" t="s">
        <v>147</v>
      </c>
      <c r="E661" s="6">
        <v>43970</v>
      </c>
      <c r="F661" s="28" t="s">
        <v>147</v>
      </c>
      <c r="G661" s="28">
        <v>2</v>
      </c>
    </row>
    <row r="662" spans="1:7" x14ac:dyDescent="0.25">
      <c r="A662" s="28">
        <f>VLOOKUP(C662,'Legacy Location Lookups'!$A$1:$C$42, 2, FALSE)</f>
        <v>116</v>
      </c>
      <c r="B662" s="28" t="s">
        <v>91</v>
      </c>
      <c r="C662" s="28" t="s">
        <v>101</v>
      </c>
      <c r="D662" s="28" t="s">
        <v>144</v>
      </c>
      <c r="E662" s="6">
        <v>43970</v>
      </c>
      <c r="F662" s="28" t="s">
        <v>159</v>
      </c>
      <c r="G662" s="28">
        <v>1</v>
      </c>
    </row>
    <row r="663" spans="1:7" x14ac:dyDescent="0.25">
      <c r="A663" s="28">
        <f>VLOOKUP(C663,'Legacy Location Lookups'!$A$1:$C$42, 2, FALSE)</f>
        <v>116</v>
      </c>
      <c r="B663" s="28" t="s">
        <v>91</v>
      </c>
      <c r="C663" s="28" t="s">
        <v>101</v>
      </c>
      <c r="D663" s="28" t="s">
        <v>144</v>
      </c>
      <c r="E663" s="6">
        <v>43970</v>
      </c>
      <c r="F663" s="28" t="s">
        <v>145</v>
      </c>
      <c r="G663" s="28">
        <v>42</v>
      </c>
    </row>
    <row r="664" spans="1:7" x14ac:dyDescent="0.25">
      <c r="A664" s="28">
        <f>VLOOKUP(C664,'Legacy Location Lookups'!$A$1:$C$42, 2, FALSE)</f>
        <v>116</v>
      </c>
      <c r="B664" s="28" t="s">
        <v>91</v>
      </c>
      <c r="C664" s="28" t="s">
        <v>101</v>
      </c>
      <c r="D664" s="28" t="s">
        <v>144</v>
      </c>
      <c r="E664" s="6">
        <v>43970</v>
      </c>
      <c r="F664" s="28" t="s">
        <v>160</v>
      </c>
      <c r="G664" s="28">
        <v>6</v>
      </c>
    </row>
    <row r="665" spans="1:7" x14ac:dyDescent="0.25">
      <c r="A665" s="28">
        <f>VLOOKUP(C665,'Legacy Location Lookups'!$A$1:$C$42, 2, FALSE)</f>
        <v>116</v>
      </c>
      <c r="B665" s="28" t="s">
        <v>91</v>
      </c>
      <c r="C665" s="28" t="s">
        <v>101</v>
      </c>
      <c r="D665" s="28" t="s">
        <v>147</v>
      </c>
      <c r="E665" s="6">
        <v>43970</v>
      </c>
      <c r="F665" s="28" t="s">
        <v>147</v>
      </c>
      <c r="G665" s="28">
        <v>7</v>
      </c>
    </row>
    <row r="666" spans="1:7" x14ac:dyDescent="0.25">
      <c r="A666" s="28">
        <f>VLOOKUP(C666,'Legacy Location Lookups'!$A$1:$C$42, 2, FALSE)</f>
        <v>73</v>
      </c>
      <c r="B666" s="28" t="s">
        <v>151</v>
      </c>
      <c r="C666" s="28" t="s">
        <v>152</v>
      </c>
      <c r="D666" s="28" t="s">
        <v>144</v>
      </c>
      <c r="E666" s="6">
        <v>43969</v>
      </c>
      <c r="F666" s="28" t="s">
        <v>145</v>
      </c>
      <c r="G666" s="28">
        <v>35</v>
      </c>
    </row>
    <row r="667" spans="1:7" x14ac:dyDescent="0.25">
      <c r="A667" s="28">
        <f>VLOOKUP(C667,'Legacy Location Lookups'!$A$1:$C$42, 2, FALSE)</f>
        <v>73</v>
      </c>
      <c r="B667" s="28" t="s">
        <v>151</v>
      </c>
      <c r="C667" s="28" t="s">
        <v>152</v>
      </c>
      <c r="D667" s="28" t="s">
        <v>147</v>
      </c>
      <c r="E667" s="6">
        <v>43969</v>
      </c>
      <c r="F667" s="28" t="s">
        <v>147</v>
      </c>
      <c r="G667" s="28">
        <v>1</v>
      </c>
    </row>
    <row r="668" spans="1:7" x14ac:dyDescent="0.25">
      <c r="A668" s="28">
        <f>VLOOKUP(C668,'Legacy Location Lookups'!$A$1:$C$42, 2, FALSE)</f>
        <v>75</v>
      </c>
      <c r="B668" s="28" t="s">
        <v>151</v>
      </c>
      <c r="C668" s="28" t="s">
        <v>153</v>
      </c>
      <c r="D668" s="28" t="s">
        <v>144</v>
      </c>
      <c r="E668" s="6">
        <v>43969</v>
      </c>
      <c r="F668" s="28" t="s">
        <v>145</v>
      </c>
      <c r="G668" s="28">
        <v>28</v>
      </c>
    </row>
    <row r="669" spans="1:7" x14ac:dyDescent="0.25">
      <c r="A669" s="28">
        <f>VLOOKUP(C669,'Legacy Location Lookups'!$A$1:$C$42, 2, FALSE)</f>
        <v>77</v>
      </c>
      <c r="B669" s="28" t="s">
        <v>151</v>
      </c>
      <c r="C669" s="28" t="s">
        <v>154</v>
      </c>
      <c r="D669" s="28" t="s">
        <v>144</v>
      </c>
      <c r="E669" s="6">
        <v>43969</v>
      </c>
      <c r="F669" s="28" t="s">
        <v>145</v>
      </c>
      <c r="G669" s="28">
        <v>21</v>
      </c>
    </row>
    <row r="670" spans="1:7" x14ac:dyDescent="0.25">
      <c r="A670" s="28">
        <f>VLOOKUP(C670,'Legacy Location Lookups'!$A$1:$C$42, 2, FALSE)</f>
        <v>72</v>
      </c>
      <c r="B670" s="28" t="s">
        <v>151</v>
      </c>
      <c r="C670" s="28" t="s">
        <v>155</v>
      </c>
      <c r="D670" s="28" t="s">
        <v>144</v>
      </c>
      <c r="E670" s="6">
        <v>43969</v>
      </c>
      <c r="F670" s="28" t="s">
        <v>145</v>
      </c>
      <c r="G670" s="28">
        <v>9</v>
      </c>
    </row>
    <row r="671" spans="1:7" x14ac:dyDescent="0.25">
      <c r="A671" s="28">
        <f>VLOOKUP(C671,'Legacy Location Lookups'!$A$1:$C$42, 2, FALSE)</f>
        <v>76</v>
      </c>
      <c r="B671" s="28" t="s">
        <v>151</v>
      </c>
      <c r="C671" s="28" t="s">
        <v>175</v>
      </c>
      <c r="D671" s="28" t="s">
        <v>144</v>
      </c>
      <c r="E671" s="6">
        <v>43969</v>
      </c>
      <c r="F671" s="28" t="s">
        <v>145</v>
      </c>
      <c r="G671" s="28">
        <v>17</v>
      </c>
    </row>
    <row r="672" spans="1:7" x14ac:dyDescent="0.25">
      <c r="A672" s="28">
        <f>VLOOKUP(C672,'Legacy Location Lookups'!$A$1:$C$42, 2, FALSE)</f>
        <v>73</v>
      </c>
      <c r="B672" s="28" t="s">
        <v>151</v>
      </c>
      <c r="C672" s="28" t="s">
        <v>152</v>
      </c>
      <c r="D672" s="28" t="s">
        <v>144</v>
      </c>
      <c r="E672" s="6">
        <v>43970</v>
      </c>
      <c r="F672" s="28" t="s">
        <v>145</v>
      </c>
      <c r="G672" s="28">
        <v>31</v>
      </c>
    </row>
    <row r="673" spans="1:7" x14ac:dyDescent="0.25">
      <c r="A673" s="28">
        <f>VLOOKUP(C673,'Legacy Location Lookups'!$A$1:$C$42, 2, FALSE)</f>
        <v>73</v>
      </c>
      <c r="B673" s="28" t="s">
        <v>151</v>
      </c>
      <c r="C673" s="28" t="s">
        <v>152</v>
      </c>
      <c r="D673" s="28" t="s">
        <v>147</v>
      </c>
      <c r="E673" s="6">
        <v>43970</v>
      </c>
      <c r="F673" s="28" t="s">
        <v>147</v>
      </c>
      <c r="G673" s="28">
        <v>2</v>
      </c>
    </row>
    <row r="674" spans="1:7" x14ac:dyDescent="0.25">
      <c r="A674" s="28">
        <f>VLOOKUP(C674,'Legacy Location Lookups'!$A$1:$C$42, 2, FALSE)</f>
        <v>75</v>
      </c>
      <c r="B674" s="28" t="s">
        <v>151</v>
      </c>
      <c r="C674" s="28" t="s">
        <v>153</v>
      </c>
      <c r="D674" s="28" t="s">
        <v>144</v>
      </c>
      <c r="E674" s="6">
        <v>43970</v>
      </c>
      <c r="F674" s="28" t="s">
        <v>145</v>
      </c>
      <c r="G674" s="28">
        <v>48</v>
      </c>
    </row>
    <row r="675" spans="1:7" x14ac:dyDescent="0.25">
      <c r="A675" s="28">
        <f>VLOOKUP(C675,'Legacy Location Lookups'!$A$1:$C$42, 2, FALSE)</f>
        <v>75</v>
      </c>
      <c r="B675" s="28" t="s">
        <v>151</v>
      </c>
      <c r="C675" s="28" t="s">
        <v>153</v>
      </c>
      <c r="D675" s="28" t="s">
        <v>144</v>
      </c>
      <c r="E675" s="6">
        <v>43970</v>
      </c>
      <c r="F675" s="28" t="s">
        <v>159</v>
      </c>
      <c r="G675" s="28">
        <v>1</v>
      </c>
    </row>
    <row r="676" spans="1:7" x14ac:dyDescent="0.25">
      <c r="A676" s="28">
        <f>VLOOKUP(C676,'Legacy Location Lookups'!$A$1:$C$42, 2, FALSE)</f>
        <v>77</v>
      </c>
      <c r="B676" s="28" t="s">
        <v>151</v>
      </c>
      <c r="C676" s="28" t="s">
        <v>154</v>
      </c>
      <c r="D676" s="28" t="s">
        <v>144</v>
      </c>
      <c r="E676" s="6">
        <v>43970</v>
      </c>
      <c r="F676" s="28" t="s">
        <v>145</v>
      </c>
      <c r="G676" s="28">
        <v>26</v>
      </c>
    </row>
    <row r="677" spans="1:7" x14ac:dyDescent="0.25">
      <c r="A677" s="28">
        <f>VLOOKUP(C677,'Legacy Location Lookups'!$A$1:$C$42, 2, FALSE)</f>
        <v>72</v>
      </c>
      <c r="B677" s="28" t="s">
        <v>151</v>
      </c>
      <c r="C677" s="28" t="s">
        <v>155</v>
      </c>
      <c r="D677" s="28" t="s">
        <v>144</v>
      </c>
      <c r="E677" s="6">
        <v>43970</v>
      </c>
      <c r="F677" s="28" t="s">
        <v>145</v>
      </c>
      <c r="G677" s="28">
        <v>14</v>
      </c>
    </row>
    <row r="678" spans="1:7" x14ac:dyDescent="0.25">
      <c r="A678" s="28">
        <f>VLOOKUP(C678,'Legacy Location Lookups'!$A$1:$C$42, 2, FALSE)</f>
        <v>76</v>
      </c>
      <c r="B678" s="28" t="s">
        <v>151</v>
      </c>
      <c r="C678" s="28" t="s">
        <v>175</v>
      </c>
      <c r="D678" s="28" t="s">
        <v>144</v>
      </c>
      <c r="E678" s="6">
        <v>43970</v>
      </c>
      <c r="F678" s="28" t="s">
        <v>145</v>
      </c>
      <c r="G678" s="28">
        <v>32</v>
      </c>
    </row>
    <row r="679" spans="1:7" x14ac:dyDescent="0.25">
      <c r="A679" s="28">
        <f>VLOOKUP(C679,'Legacy Location Lookups'!$A$1:$C$42, 2, FALSE)</f>
        <v>86</v>
      </c>
      <c r="B679" s="28" t="s">
        <v>167</v>
      </c>
      <c r="C679" s="28" t="s">
        <v>22</v>
      </c>
      <c r="D679" s="28" t="s">
        <v>144</v>
      </c>
      <c r="E679" s="6">
        <v>43970</v>
      </c>
      <c r="F679" s="28" t="s">
        <v>145</v>
      </c>
      <c r="G679" s="28">
        <v>53</v>
      </c>
    </row>
    <row r="680" spans="1:7" x14ac:dyDescent="0.25">
      <c r="A680" s="28">
        <f>VLOOKUP(C680,'Legacy Location Lookups'!$A$1:$C$42, 2, FALSE)</f>
        <v>86</v>
      </c>
      <c r="B680" s="28" t="s">
        <v>167</v>
      </c>
      <c r="C680" s="28" t="s">
        <v>22</v>
      </c>
      <c r="D680" s="28" t="s">
        <v>144</v>
      </c>
      <c r="E680" s="6">
        <v>43970</v>
      </c>
      <c r="F680" s="28" t="s">
        <v>159</v>
      </c>
      <c r="G680" s="28">
        <v>4</v>
      </c>
    </row>
    <row r="681" spans="1:7" x14ac:dyDescent="0.25">
      <c r="A681" s="28">
        <f>VLOOKUP(C681,'Legacy Location Lookups'!$A$1:$C$42, 2, FALSE)</f>
        <v>5</v>
      </c>
      <c r="B681" s="28" t="s">
        <v>142</v>
      </c>
      <c r="C681" s="28" t="s">
        <v>143</v>
      </c>
      <c r="D681" s="28" t="s">
        <v>144</v>
      </c>
      <c r="E681" s="6">
        <v>43971</v>
      </c>
      <c r="F681" s="28" t="s">
        <v>145</v>
      </c>
      <c r="G681" s="28">
        <v>106</v>
      </c>
    </row>
    <row r="682" spans="1:7" x14ac:dyDescent="0.25">
      <c r="A682" s="28">
        <f>VLOOKUP(C682,'Legacy Location Lookups'!$A$1:$C$42, 2, FALSE)</f>
        <v>5</v>
      </c>
      <c r="B682" s="28" t="s">
        <v>142</v>
      </c>
      <c r="C682" s="28" t="s">
        <v>143</v>
      </c>
      <c r="D682" s="28" t="s">
        <v>144</v>
      </c>
      <c r="E682" s="6">
        <v>43971</v>
      </c>
      <c r="F682" s="28" t="s">
        <v>146</v>
      </c>
      <c r="G682" s="28">
        <v>16</v>
      </c>
    </row>
    <row r="683" spans="1:7" x14ac:dyDescent="0.25">
      <c r="A683" s="28">
        <f>VLOOKUP(C683,'Legacy Location Lookups'!$A$1:$C$42, 2, FALSE)</f>
        <v>14</v>
      </c>
      <c r="B683" s="28" t="s">
        <v>142</v>
      </c>
      <c r="C683" s="28" t="s">
        <v>148</v>
      </c>
      <c r="D683" s="28" t="s">
        <v>144</v>
      </c>
      <c r="E683" s="6">
        <v>43971</v>
      </c>
      <c r="F683" s="28" t="s">
        <v>145</v>
      </c>
      <c r="G683" s="28">
        <v>21</v>
      </c>
    </row>
    <row r="684" spans="1:7" x14ac:dyDescent="0.25">
      <c r="A684" s="28">
        <f>VLOOKUP(C684,'Legacy Location Lookups'!$A$1:$C$42, 2, FALSE)</f>
        <v>13</v>
      </c>
      <c r="B684" s="28" t="s">
        <v>142</v>
      </c>
      <c r="C684" s="28" t="s">
        <v>149</v>
      </c>
      <c r="D684" s="28" t="s">
        <v>144</v>
      </c>
      <c r="E684" s="6">
        <v>43971</v>
      </c>
      <c r="F684" s="28" t="s">
        <v>145</v>
      </c>
      <c r="G684" s="28">
        <v>28</v>
      </c>
    </row>
    <row r="685" spans="1:7" x14ac:dyDescent="0.25">
      <c r="A685" s="28">
        <f>VLOOKUP(C685,'Legacy Location Lookups'!$A$1:$C$42, 2, FALSE)</f>
        <v>13</v>
      </c>
      <c r="B685" s="28" t="s">
        <v>142</v>
      </c>
      <c r="C685" s="28" t="s">
        <v>149</v>
      </c>
      <c r="D685" s="28" t="s">
        <v>147</v>
      </c>
      <c r="E685" s="6">
        <v>43971</v>
      </c>
      <c r="F685" s="28" t="s">
        <v>147</v>
      </c>
      <c r="G685" s="28">
        <v>3</v>
      </c>
    </row>
    <row r="686" spans="1:7" x14ac:dyDescent="0.25">
      <c r="A686" s="28">
        <f>VLOOKUP(C686,'Legacy Location Lookups'!$A$1:$C$42, 2, FALSE)</f>
        <v>6</v>
      </c>
      <c r="B686" s="28" t="s">
        <v>142</v>
      </c>
      <c r="C686" s="28" t="s">
        <v>150</v>
      </c>
      <c r="D686" s="28" t="s">
        <v>144</v>
      </c>
      <c r="E686" s="6">
        <v>43971</v>
      </c>
      <c r="F686" s="28" t="s">
        <v>145</v>
      </c>
      <c r="G686" s="28">
        <v>62</v>
      </c>
    </row>
    <row r="687" spans="1:7" x14ac:dyDescent="0.25">
      <c r="A687" s="28">
        <f>VLOOKUP(C687,'Legacy Location Lookups'!$A$1:$C$42, 2, FALSE)</f>
        <v>6</v>
      </c>
      <c r="B687" s="28" t="s">
        <v>142</v>
      </c>
      <c r="C687" s="28" t="s">
        <v>150</v>
      </c>
      <c r="D687" s="28" t="s">
        <v>147</v>
      </c>
      <c r="E687" s="6">
        <v>43971</v>
      </c>
      <c r="F687" s="28" t="s">
        <v>147</v>
      </c>
      <c r="G687" s="28">
        <v>1</v>
      </c>
    </row>
    <row r="688" spans="1:7" x14ac:dyDescent="0.25">
      <c r="A688" s="28">
        <f>VLOOKUP(C688,'Legacy Location Lookups'!$A$1:$C$42, 2, FALSE)</f>
        <v>112</v>
      </c>
      <c r="B688" s="28" t="s">
        <v>91</v>
      </c>
      <c r="C688" s="28" t="s">
        <v>161</v>
      </c>
      <c r="D688" s="28" t="s">
        <v>147</v>
      </c>
      <c r="E688" s="6">
        <v>43971</v>
      </c>
      <c r="F688" s="28" t="s">
        <v>147</v>
      </c>
      <c r="G688" s="28">
        <v>4</v>
      </c>
    </row>
    <row r="689" spans="1:7" x14ac:dyDescent="0.25">
      <c r="A689" s="28">
        <f>VLOOKUP(C689,'Legacy Location Lookups'!$A$1:$C$42, 2, FALSE)</f>
        <v>108</v>
      </c>
      <c r="B689" s="28" t="s">
        <v>91</v>
      </c>
      <c r="C689" s="28" t="s">
        <v>158</v>
      </c>
      <c r="D689" s="28" t="s">
        <v>144</v>
      </c>
      <c r="E689" s="6">
        <v>43971</v>
      </c>
      <c r="F689" s="28" t="s">
        <v>159</v>
      </c>
      <c r="G689" s="28">
        <v>5</v>
      </c>
    </row>
    <row r="690" spans="1:7" x14ac:dyDescent="0.25">
      <c r="A690" s="28">
        <f>VLOOKUP(C690,'Legacy Location Lookups'!$A$1:$C$42, 2, FALSE)</f>
        <v>108</v>
      </c>
      <c r="B690" s="28" t="s">
        <v>91</v>
      </c>
      <c r="C690" s="28" t="s">
        <v>158</v>
      </c>
      <c r="D690" s="28" t="s">
        <v>144</v>
      </c>
      <c r="E690" s="6">
        <v>43971</v>
      </c>
      <c r="F690" s="28" t="s">
        <v>145</v>
      </c>
      <c r="G690" s="28">
        <v>93</v>
      </c>
    </row>
    <row r="691" spans="1:7" x14ac:dyDescent="0.25">
      <c r="A691" s="28">
        <f>VLOOKUP(C691,'Legacy Location Lookups'!$A$1:$C$42, 2, FALSE)</f>
        <v>108</v>
      </c>
      <c r="B691" s="28" t="s">
        <v>91</v>
      </c>
      <c r="C691" s="28" t="s">
        <v>158</v>
      </c>
      <c r="D691" s="28" t="s">
        <v>147</v>
      </c>
      <c r="E691" s="6">
        <v>43971</v>
      </c>
      <c r="F691" s="28" t="s">
        <v>147</v>
      </c>
      <c r="G691" s="28">
        <v>18</v>
      </c>
    </row>
    <row r="692" spans="1:7" x14ac:dyDescent="0.25">
      <c r="A692" s="28">
        <f>VLOOKUP(C692,'Legacy Location Lookups'!$A$1:$C$42, 2, FALSE)</f>
        <v>110</v>
      </c>
      <c r="B692" s="28" t="s">
        <v>91</v>
      </c>
      <c r="C692" s="28" t="s">
        <v>96</v>
      </c>
      <c r="D692" s="28" t="s">
        <v>144</v>
      </c>
      <c r="E692" s="6">
        <v>43971</v>
      </c>
      <c r="F692" s="28" t="s">
        <v>145</v>
      </c>
      <c r="G692" s="28">
        <v>13</v>
      </c>
    </row>
    <row r="693" spans="1:7" x14ac:dyDescent="0.25">
      <c r="A693" s="28">
        <f>VLOOKUP(C693,'Legacy Location Lookups'!$A$1:$C$42, 2, FALSE)</f>
        <v>110</v>
      </c>
      <c r="B693" s="28" t="s">
        <v>91</v>
      </c>
      <c r="C693" s="28" t="s">
        <v>96</v>
      </c>
      <c r="D693" s="28" t="s">
        <v>147</v>
      </c>
      <c r="E693" s="6">
        <v>43971</v>
      </c>
      <c r="F693" s="28" t="s">
        <v>147</v>
      </c>
      <c r="G693" s="28">
        <v>3</v>
      </c>
    </row>
    <row r="694" spans="1:7" x14ac:dyDescent="0.25">
      <c r="A694" s="28">
        <f>VLOOKUP(C694,'Legacy Location Lookups'!$A$1:$C$42, 2, FALSE)</f>
        <v>116</v>
      </c>
      <c r="B694" s="28" t="s">
        <v>91</v>
      </c>
      <c r="C694" s="28" t="s">
        <v>101</v>
      </c>
      <c r="D694" s="28" t="s">
        <v>144</v>
      </c>
      <c r="E694" s="6">
        <v>43971</v>
      </c>
      <c r="F694" s="28" t="s">
        <v>159</v>
      </c>
      <c r="G694" s="28">
        <v>1</v>
      </c>
    </row>
    <row r="695" spans="1:7" x14ac:dyDescent="0.25">
      <c r="A695" s="28">
        <f>VLOOKUP(C695,'Legacy Location Lookups'!$A$1:$C$42, 2, FALSE)</f>
        <v>116</v>
      </c>
      <c r="B695" s="28" t="s">
        <v>91</v>
      </c>
      <c r="C695" s="28" t="s">
        <v>101</v>
      </c>
      <c r="D695" s="28" t="s">
        <v>144</v>
      </c>
      <c r="E695" s="6">
        <v>43971</v>
      </c>
      <c r="F695" s="28" t="s">
        <v>145</v>
      </c>
      <c r="G695" s="28">
        <v>30</v>
      </c>
    </row>
    <row r="696" spans="1:7" x14ac:dyDescent="0.25">
      <c r="A696" s="28">
        <f>VLOOKUP(C696,'Legacy Location Lookups'!$A$1:$C$42, 2, FALSE)</f>
        <v>5</v>
      </c>
      <c r="B696" s="28" t="s">
        <v>142</v>
      </c>
      <c r="C696" s="28" t="s">
        <v>143</v>
      </c>
      <c r="D696" s="28" t="s">
        <v>144</v>
      </c>
      <c r="E696" s="6">
        <v>43972</v>
      </c>
      <c r="F696" s="28" t="s">
        <v>145</v>
      </c>
      <c r="G696" s="28">
        <v>131</v>
      </c>
    </row>
    <row r="697" spans="1:7" x14ac:dyDescent="0.25">
      <c r="A697" s="28">
        <f>VLOOKUP(C697,'Legacy Location Lookups'!$A$1:$C$42, 2, FALSE)</f>
        <v>5</v>
      </c>
      <c r="B697" s="28" t="s">
        <v>142</v>
      </c>
      <c r="C697" s="28" t="s">
        <v>143</v>
      </c>
      <c r="D697" s="28" t="s">
        <v>144</v>
      </c>
      <c r="E697" s="6">
        <v>43972</v>
      </c>
      <c r="F697" s="28" t="s">
        <v>146</v>
      </c>
      <c r="G697" s="28">
        <v>9</v>
      </c>
    </row>
    <row r="698" spans="1:7" x14ac:dyDescent="0.25">
      <c r="A698" s="28">
        <f>VLOOKUP(C698,'Legacy Location Lookups'!$A$1:$C$42, 2, FALSE)</f>
        <v>13</v>
      </c>
      <c r="B698" s="28" t="s">
        <v>142</v>
      </c>
      <c r="C698" s="28" t="s">
        <v>149</v>
      </c>
      <c r="D698" s="28" t="s">
        <v>144</v>
      </c>
      <c r="E698" s="6">
        <v>43972</v>
      </c>
      <c r="F698" s="28" t="s">
        <v>145</v>
      </c>
      <c r="G698" s="28">
        <v>28</v>
      </c>
    </row>
    <row r="699" spans="1:7" x14ac:dyDescent="0.25">
      <c r="A699" s="28">
        <f>VLOOKUP(C699,'Legacy Location Lookups'!$A$1:$C$42, 2, FALSE)</f>
        <v>6</v>
      </c>
      <c r="B699" s="28" t="s">
        <v>142</v>
      </c>
      <c r="C699" s="28" t="s">
        <v>150</v>
      </c>
      <c r="D699" s="28" t="s">
        <v>144</v>
      </c>
      <c r="E699" s="6">
        <v>43972</v>
      </c>
      <c r="F699" s="28" t="s">
        <v>145</v>
      </c>
      <c r="G699" s="28">
        <v>27</v>
      </c>
    </row>
    <row r="700" spans="1:7" x14ac:dyDescent="0.25">
      <c r="A700" s="28">
        <f>VLOOKUP(C700,'Legacy Location Lookups'!$A$1:$C$42, 2, FALSE)</f>
        <v>5</v>
      </c>
      <c r="B700" s="28" t="s">
        <v>142</v>
      </c>
      <c r="C700" s="28" t="s">
        <v>143</v>
      </c>
      <c r="D700" s="28" t="s">
        <v>144</v>
      </c>
      <c r="E700" s="6">
        <v>43973</v>
      </c>
      <c r="F700" s="28" t="s">
        <v>145</v>
      </c>
      <c r="G700" s="28">
        <v>59</v>
      </c>
    </row>
    <row r="701" spans="1:7" x14ac:dyDescent="0.25">
      <c r="A701" s="28">
        <f>VLOOKUP(C701,'Legacy Location Lookups'!$A$1:$C$42, 2, FALSE)</f>
        <v>5</v>
      </c>
      <c r="B701" s="28" t="s">
        <v>142</v>
      </c>
      <c r="C701" s="28" t="s">
        <v>143</v>
      </c>
      <c r="D701" s="28" t="s">
        <v>147</v>
      </c>
      <c r="E701" s="6">
        <v>43973</v>
      </c>
      <c r="F701" s="28" t="s">
        <v>147</v>
      </c>
      <c r="G701" s="28">
        <v>2</v>
      </c>
    </row>
    <row r="702" spans="1:7" x14ac:dyDescent="0.25">
      <c r="A702" s="28">
        <f>VLOOKUP(C702,'Legacy Location Lookups'!$A$1:$C$42, 2, FALSE)</f>
        <v>14</v>
      </c>
      <c r="B702" s="28" t="s">
        <v>142</v>
      </c>
      <c r="C702" s="28" t="s">
        <v>148</v>
      </c>
      <c r="D702" s="28" t="s">
        <v>144</v>
      </c>
      <c r="E702" s="6">
        <v>43973</v>
      </c>
      <c r="F702" s="28" t="s">
        <v>145</v>
      </c>
      <c r="G702" s="28">
        <v>35</v>
      </c>
    </row>
    <row r="703" spans="1:7" x14ac:dyDescent="0.25">
      <c r="A703" s="28">
        <f>VLOOKUP(C703,'Legacy Location Lookups'!$A$1:$C$42, 2, FALSE)</f>
        <v>13</v>
      </c>
      <c r="B703" s="28" t="s">
        <v>142</v>
      </c>
      <c r="C703" s="28" t="s">
        <v>149</v>
      </c>
      <c r="D703" s="28" t="s">
        <v>144</v>
      </c>
      <c r="E703" s="6">
        <v>43973</v>
      </c>
      <c r="F703" s="28" t="s">
        <v>145</v>
      </c>
      <c r="G703" s="28">
        <v>28</v>
      </c>
    </row>
    <row r="704" spans="1:7" x14ac:dyDescent="0.25">
      <c r="A704" s="28">
        <f>VLOOKUP(C704,'Legacy Location Lookups'!$A$1:$C$42, 2, FALSE)</f>
        <v>15</v>
      </c>
      <c r="B704" s="28" t="s">
        <v>142</v>
      </c>
      <c r="C704" s="28" t="s">
        <v>13</v>
      </c>
      <c r="D704" s="28" t="s">
        <v>144</v>
      </c>
      <c r="E704" s="6">
        <v>43973</v>
      </c>
      <c r="F704" s="28" t="s">
        <v>145</v>
      </c>
      <c r="G704" s="28">
        <v>19</v>
      </c>
    </row>
    <row r="705" spans="1:7" x14ac:dyDescent="0.25">
      <c r="A705" s="28">
        <f>VLOOKUP(C705,'Legacy Location Lookups'!$A$1:$C$42, 2, FALSE)</f>
        <v>15</v>
      </c>
      <c r="B705" s="28" t="s">
        <v>142</v>
      </c>
      <c r="C705" s="28" t="s">
        <v>13</v>
      </c>
      <c r="D705" s="28" t="s">
        <v>147</v>
      </c>
      <c r="E705" s="6">
        <v>43973</v>
      </c>
      <c r="F705" s="28" t="s">
        <v>147</v>
      </c>
      <c r="G705" s="28">
        <v>2</v>
      </c>
    </row>
    <row r="706" spans="1:7" x14ac:dyDescent="0.25">
      <c r="A706" s="28">
        <f>VLOOKUP(C706,'Legacy Location Lookups'!$A$1:$C$42, 2, FALSE)</f>
        <v>73</v>
      </c>
      <c r="B706" s="28" t="s">
        <v>151</v>
      </c>
      <c r="C706" s="28" t="s">
        <v>152</v>
      </c>
      <c r="D706" s="28" t="s">
        <v>144</v>
      </c>
      <c r="E706" s="6">
        <v>43971</v>
      </c>
      <c r="F706" s="28" t="s">
        <v>145</v>
      </c>
      <c r="G706" s="28">
        <v>25</v>
      </c>
    </row>
    <row r="707" spans="1:7" x14ac:dyDescent="0.25">
      <c r="A707" s="28">
        <f>VLOOKUP(C707,'Legacy Location Lookups'!$A$1:$C$42, 2, FALSE)</f>
        <v>73</v>
      </c>
      <c r="B707" s="28" t="s">
        <v>151</v>
      </c>
      <c r="C707" s="28" t="s">
        <v>152</v>
      </c>
      <c r="D707" s="28" t="s">
        <v>147</v>
      </c>
      <c r="E707" s="6">
        <v>43971</v>
      </c>
      <c r="F707" s="28" t="s">
        <v>147</v>
      </c>
      <c r="G707" s="28">
        <v>2</v>
      </c>
    </row>
    <row r="708" spans="1:7" x14ac:dyDescent="0.25">
      <c r="A708" s="28">
        <f>VLOOKUP(C708,'Legacy Location Lookups'!$A$1:$C$42, 2, FALSE)</f>
        <v>73</v>
      </c>
      <c r="B708" s="28" t="s">
        <v>151</v>
      </c>
      <c r="C708" s="28" t="s">
        <v>152</v>
      </c>
      <c r="D708" s="28" t="s">
        <v>144</v>
      </c>
      <c r="E708" s="6">
        <v>43971</v>
      </c>
      <c r="F708" s="28" t="s">
        <v>146</v>
      </c>
      <c r="G708" s="28">
        <v>36</v>
      </c>
    </row>
    <row r="709" spans="1:7" x14ac:dyDescent="0.25">
      <c r="A709" s="28">
        <f>VLOOKUP(C709,'Legacy Location Lookups'!$A$1:$C$42, 2, FALSE)</f>
        <v>75</v>
      </c>
      <c r="B709" s="28" t="s">
        <v>151</v>
      </c>
      <c r="C709" s="28" t="s">
        <v>153</v>
      </c>
      <c r="D709" s="28" t="s">
        <v>144</v>
      </c>
      <c r="E709" s="6">
        <v>43971</v>
      </c>
      <c r="F709" s="28" t="s">
        <v>145</v>
      </c>
      <c r="G709" s="28">
        <v>36</v>
      </c>
    </row>
    <row r="710" spans="1:7" x14ac:dyDescent="0.25">
      <c r="A710" s="28">
        <f>VLOOKUP(C710,'Legacy Location Lookups'!$A$1:$C$42, 2, FALSE)</f>
        <v>77</v>
      </c>
      <c r="B710" s="28" t="s">
        <v>151</v>
      </c>
      <c r="C710" s="28" t="s">
        <v>154</v>
      </c>
      <c r="D710" s="28" t="s">
        <v>144</v>
      </c>
      <c r="E710" s="6">
        <v>43971</v>
      </c>
      <c r="F710" s="28" t="s">
        <v>145</v>
      </c>
      <c r="G710" s="28">
        <v>22</v>
      </c>
    </row>
    <row r="711" spans="1:7" x14ac:dyDescent="0.25">
      <c r="A711" s="28">
        <f>VLOOKUP(C711,'Legacy Location Lookups'!$A$1:$C$42, 2, FALSE)</f>
        <v>72</v>
      </c>
      <c r="B711" s="28" t="s">
        <v>151</v>
      </c>
      <c r="C711" s="28" t="s">
        <v>155</v>
      </c>
      <c r="D711" s="28" t="s">
        <v>144</v>
      </c>
      <c r="E711" s="6">
        <v>43971</v>
      </c>
      <c r="F711" s="28" t="s">
        <v>145</v>
      </c>
      <c r="G711" s="28">
        <v>12</v>
      </c>
    </row>
    <row r="712" spans="1:7" x14ac:dyDescent="0.25">
      <c r="A712" s="28">
        <f>VLOOKUP(C712,'Legacy Location Lookups'!$A$1:$C$42, 2, FALSE)</f>
        <v>76</v>
      </c>
      <c r="B712" s="28" t="s">
        <v>151</v>
      </c>
      <c r="C712" s="28" t="s">
        <v>175</v>
      </c>
      <c r="D712" s="28" t="s">
        <v>144</v>
      </c>
      <c r="E712" s="6">
        <v>43971</v>
      </c>
      <c r="F712" s="28" t="s">
        <v>145</v>
      </c>
      <c r="G712" s="28">
        <v>8</v>
      </c>
    </row>
    <row r="713" spans="1:7" x14ac:dyDescent="0.25">
      <c r="A713" s="28">
        <f>VLOOKUP(C713,'Legacy Location Lookups'!$A$1:$C$42, 2, FALSE)</f>
        <v>73</v>
      </c>
      <c r="B713" s="28" t="s">
        <v>151</v>
      </c>
      <c r="C713" s="28" t="s">
        <v>152</v>
      </c>
      <c r="D713" s="28" t="s">
        <v>144</v>
      </c>
      <c r="E713" s="6">
        <v>43972</v>
      </c>
      <c r="F713" s="28" t="s">
        <v>145</v>
      </c>
      <c r="G713" s="28">
        <v>45</v>
      </c>
    </row>
    <row r="714" spans="1:7" x14ac:dyDescent="0.25">
      <c r="A714" s="28">
        <f>VLOOKUP(C714,'Legacy Location Lookups'!$A$1:$C$42, 2, FALSE)</f>
        <v>75</v>
      </c>
      <c r="B714" s="28" t="s">
        <v>151</v>
      </c>
      <c r="C714" s="28" t="s">
        <v>153</v>
      </c>
      <c r="D714" s="28" t="s">
        <v>144</v>
      </c>
      <c r="E714" s="6">
        <v>43972</v>
      </c>
      <c r="F714" s="28" t="s">
        <v>145</v>
      </c>
      <c r="G714" s="28">
        <v>42</v>
      </c>
    </row>
    <row r="715" spans="1:7" x14ac:dyDescent="0.25">
      <c r="A715" s="28">
        <f>VLOOKUP(C715,'Legacy Location Lookups'!$A$1:$C$42, 2, FALSE)</f>
        <v>75</v>
      </c>
      <c r="B715" s="28" t="s">
        <v>151</v>
      </c>
      <c r="C715" s="28" t="s">
        <v>153</v>
      </c>
      <c r="D715" s="28" t="s">
        <v>147</v>
      </c>
      <c r="E715" s="6">
        <v>43972</v>
      </c>
      <c r="F715" s="28" t="s">
        <v>147</v>
      </c>
      <c r="G715" s="28">
        <v>3</v>
      </c>
    </row>
    <row r="716" spans="1:7" x14ac:dyDescent="0.25">
      <c r="A716" s="28">
        <f>VLOOKUP(C716,'Legacy Location Lookups'!$A$1:$C$42, 2, FALSE)</f>
        <v>77</v>
      </c>
      <c r="B716" s="28" t="s">
        <v>151</v>
      </c>
      <c r="C716" s="28" t="s">
        <v>154</v>
      </c>
      <c r="D716" s="28" t="s">
        <v>144</v>
      </c>
      <c r="E716" s="6">
        <v>43972</v>
      </c>
      <c r="F716" s="28" t="s">
        <v>145</v>
      </c>
      <c r="G716" s="28">
        <v>1</v>
      </c>
    </row>
    <row r="717" spans="1:7" x14ac:dyDescent="0.25">
      <c r="A717" s="28">
        <f>VLOOKUP(C717,'Legacy Location Lookups'!$A$1:$C$42, 2, FALSE)</f>
        <v>72</v>
      </c>
      <c r="B717" s="28" t="s">
        <v>151</v>
      </c>
      <c r="C717" s="28" t="s">
        <v>155</v>
      </c>
      <c r="D717" s="28" t="s">
        <v>144</v>
      </c>
      <c r="E717" s="6">
        <v>43972</v>
      </c>
      <c r="F717" s="28" t="s">
        <v>145</v>
      </c>
      <c r="G717" s="28">
        <v>29</v>
      </c>
    </row>
    <row r="718" spans="1:7" x14ac:dyDescent="0.25">
      <c r="A718" s="28">
        <f>VLOOKUP(C718,'Legacy Location Lookups'!$A$1:$C$42, 2, FALSE)</f>
        <v>76</v>
      </c>
      <c r="B718" s="28" t="s">
        <v>151</v>
      </c>
      <c r="C718" s="28" t="s">
        <v>175</v>
      </c>
      <c r="D718" s="28" t="s">
        <v>144</v>
      </c>
      <c r="E718" s="6">
        <v>43972</v>
      </c>
      <c r="F718" s="28" t="s">
        <v>145</v>
      </c>
      <c r="G718" s="28">
        <v>37</v>
      </c>
    </row>
    <row r="719" spans="1:7" x14ac:dyDescent="0.25">
      <c r="A719" s="28">
        <f>VLOOKUP(C719,'Legacy Location Lookups'!$A$1:$C$42, 2, FALSE)</f>
        <v>73</v>
      </c>
      <c r="B719" s="28" t="s">
        <v>151</v>
      </c>
      <c r="C719" s="28" t="s">
        <v>152</v>
      </c>
      <c r="D719" s="28" t="s">
        <v>144</v>
      </c>
      <c r="E719" s="6">
        <v>43973</v>
      </c>
      <c r="F719" s="28" t="s">
        <v>145</v>
      </c>
      <c r="G719" s="28">
        <v>45</v>
      </c>
    </row>
    <row r="720" spans="1:7" x14ac:dyDescent="0.25">
      <c r="A720" s="28">
        <f>VLOOKUP(C720,'Legacy Location Lookups'!$A$1:$C$42, 2, FALSE)</f>
        <v>75</v>
      </c>
      <c r="B720" s="28" t="s">
        <v>151</v>
      </c>
      <c r="C720" s="28" t="s">
        <v>153</v>
      </c>
      <c r="D720" s="28" t="s">
        <v>144</v>
      </c>
      <c r="E720" s="6">
        <v>43973</v>
      </c>
      <c r="F720" s="28" t="s">
        <v>145</v>
      </c>
      <c r="G720" s="28">
        <v>42</v>
      </c>
    </row>
    <row r="721" spans="1:7" x14ac:dyDescent="0.25">
      <c r="A721" s="28">
        <f>VLOOKUP(C721,'Legacy Location Lookups'!$A$1:$C$42, 2, FALSE)</f>
        <v>77</v>
      </c>
      <c r="B721" s="28" t="s">
        <v>151</v>
      </c>
      <c r="C721" s="28" t="s">
        <v>154</v>
      </c>
      <c r="D721" s="28" t="s">
        <v>144</v>
      </c>
      <c r="E721" s="6">
        <v>43973</v>
      </c>
      <c r="F721" s="28" t="s">
        <v>145</v>
      </c>
      <c r="G721" s="28">
        <v>29</v>
      </c>
    </row>
    <row r="722" spans="1:7" x14ac:dyDescent="0.25">
      <c r="A722" s="28">
        <f>VLOOKUP(C722,'Legacy Location Lookups'!$A$1:$C$42, 2, FALSE)</f>
        <v>72</v>
      </c>
      <c r="B722" s="28" t="s">
        <v>151</v>
      </c>
      <c r="C722" s="28" t="s">
        <v>155</v>
      </c>
      <c r="D722" s="28" t="s">
        <v>144</v>
      </c>
      <c r="E722" s="6">
        <v>43973</v>
      </c>
      <c r="F722" s="28" t="s">
        <v>145</v>
      </c>
      <c r="G722" s="28">
        <v>21</v>
      </c>
    </row>
    <row r="723" spans="1:7" x14ac:dyDescent="0.25">
      <c r="A723" s="28">
        <f>VLOOKUP(C723,'Legacy Location Lookups'!$A$1:$C$42, 2, FALSE)</f>
        <v>100</v>
      </c>
      <c r="B723" s="28" t="s">
        <v>156</v>
      </c>
      <c r="C723" s="28" t="s">
        <v>17</v>
      </c>
      <c r="D723" s="28" t="s">
        <v>144</v>
      </c>
      <c r="E723" s="6">
        <v>43971</v>
      </c>
      <c r="F723" s="28" t="s">
        <v>145</v>
      </c>
      <c r="G723" s="28">
        <v>97</v>
      </c>
    </row>
    <row r="724" spans="1:7" x14ac:dyDescent="0.25">
      <c r="A724" s="28">
        <f>VLOOKUP(C724,'Legacy Location Lookups'!$A$1:$C$42, 2, FALSE)</f>
        <v>100</v>
      </c>
      <c r="B724" s="28" t="s">
        <v>156</v>
      </c>
      <c r="C724" s="28" t="s">
        <v>17</v>
      </c>
      <c r="D724" s="28" t="s">
        <v>144</v>
      </c>
      <c r="E724" s="6">
        <v>43972</v>
      </c>
      <c r="F724" s="28" t="s">
        <v>145</v>
      </c>
      <c r="G724" s="28">
        <v>97</v>
      </c>
    </row>
    <row r="725" spans="1:7" x14ac:dyDescent="0.25">
      <c r="A725" s="28">
        <f>VLOOKUP(C725,'Legacy Location Lookups'!$A$1:$C$42, 2, FALSE)</f>
        <v>86</v>
      </c>
      <c r="B725" s="28" t="s">
        <v>167</v>
      </c>
      <c r="C725" s="28" t="s">
        <v>22</v>
      </c>
      <c r="D725" s="28" t="s">
        <v>144</v>
      </c>
      <c r="E725" s="6">
        <v>43973</v>
      </c>
      <c r="F725" s="28" t="s">
        <v>145</v>
      </c>
      <c r="G725" s="28">
        <v>62</v>
      </c>
    </row>
    <row r="726" spans="1:7" x14ac:dyDescent="0.25">
      <c r="A726" s="28">
        <f>VLOOKUP(C726,'Legacy Location Lookups'!$A$1:$C$42, 2, FALSE)</f>
        <v>86</v>
      </c>
      <c r="B726" s="28" t="s">
        <v>167</v>
      </c>
      <c r="C726" s="28" t="s">
        <v>22</v>
      </c>
      <c r="D726" s="28" t="s">
        <v>144</v>
      </c>
      <c r="E726" s="6">
        <v>43973</v>
      </c>
      <c r="F726" s="28" t="s">
        <v>159</v>
      </c>
      <c r="G726" s="28">
        <v>6</v>
      </c>
    </row>
    <row r="727" spans="1:7" x14ac:dyDescent="0.25">
      <c r="A727" s="28">
        <f>VLOOKUP(C727,'Legacy Location Lookups'!$A$1:$C$42, 2, FALSE)</f>
        <v>86</v>
      </c>
      <c r="B727" s="28" t="s">
        <v>167</v>
      </c>
      <c r="C727" s="28" t="s">
        <v>22</v>
      </c>
      <c r="D727" s="28" t="s">
        <v>144</v>
      </c>
      <c r="E727" s="6">
        <v>43972</v>
      </c>
      <c r="F727" s="28" t="s">
        <v>145</v>
      </c>
      <c r="G727" s="28">
        <v>53</v>
      </c>
    </row>
    <row r="728" spans="1:7" x14ac:dyDescent="0.25">
      <c r="A728" s="28">
        <f>VLOOKUP(C728,'Legacy Location Lookups'!$A$1:$C$42, 2, FALSE)</f>
        <v>86</v>
      </c>
      <c r="B728" s="28" t="s">
        <v>167</v>
      </c>
      <c r="C728" s="28" t="s">
        <v>22</v>
      </c>
      <c r="D728" s="28" t="s">
        <v>144</v>
      </c>
      <c r="E728" s="6">
        <v>43972</v>
      </c>
      <c r="F728" s="28" t="s">
        <v>159</v>
      </c>
      <c r="G728" s="28">
        <v>4</v>
      </c>
    </row>
    <row r="729" spans="1:7" x14ac:dyDescent="0.25">
      <c r="A729" s="28">
        <f>VLOOKUP(C729,'Legacy Location Lookups'!$A$1:$C$42, 2, FALSE)</f>
        <v>86</v>
      </c>
      <c r="B729" s="28" t="s">
        <v>167</v>
      </c>
      <c r="C729" s="28" t="s">
        <v>22</v>
      </c>
      <c r="D729" s="28" t="s">
        <v>144</v>
      </c>
      <c r="E729" s="6">
        <v>43971</v>
      </c>
      <c r="F729" s="28" t="s">
        <v>146</v>
      </c>
      <c r="G729" s="28">
        <v>12</v>
      </c>
    </row>
    <row r="730" spans="1:7" x14ac:dyDescent="0.25">
      <c r="A730" s="28">
        <f>VLOOKUP(C730,'Legacy Location Lookups'!$A$1:$C$42, 2, FALSE)</f>
        <v>100</v>
      </c>
      <c r="B730" s="28" t="s">
        <v>156</v>
      </c>
      <c r="C730" s="28" t="s">
        <v>17</v>
      </c>
      <c r="D730" s="28" t="s">
        <v>144</v>
      </c>
      <c r="E730" s="6">
        <v>43970</v>
      </c>
      <c r="F730" s="28" t="s">
        <v>145</v>
      </c>
      <c r="G730" s="28">
        <v>75</v>
      </c>
    </row>
    <row r="731" spans="1:7" x14ac:dyDescent="0.25">
      <c r="A731" s="28">
        <f>VLOOKUP(C731,'Legacy Location Lookups'!$A$1:$C$42, 2, FALSE)</f>
        <v>111</v>
      </c>
      <c r="B731" s="28" t="s">
        <v>91</v>
      </c>
      <c r="C731" s="28" t="s">
        <v>165</v>
      </c>
      <c r="D731" s="28" t="s">
        <v>144</v>
      </c>
      <c r="E731" s="6">
        <v>43972</v>
      </c>
      <c r="F731" s="28" t="s">
        <v>145</v>
      </c>
      <c r="G731" s="28">
        <v>56</v>
      </c>
    </row>
    <row r="732" spans="1:7" x14ac:dyDescent="0.25">
      <c r="A732" s="28">
        <f>VLOOKUP(C732,'Legacy Location Lookups'!$A$1:$C$42, 2, FALSE)</f>
        <v>112</v>
      </c>
      <c r="B732" s="28" t="s">
        <v>91</v>
      </c>
      <c r="C732" s="28" t="s">
        <v>161</v>
      </c>
      <c r="D732" s="28" t="s">
        <v>147</v>
      </c>
      <c r="E732" s="6">
        <v>43972</v>
      </c>
      <c r="F732" s="28" t="s">
        <v>147</v>
      </c>
      <c r="G732" s="28">
        <v>8</v>
      </c>
    </row>
    <row r="733" spans="1:7" x14ac:dyDescent="0.25">
      <c r="A733" s="28">
        <f>VLOOKUP(C733,'Legacy Location Lookups'!$A$1:$C$42, 2, FALSE)</f>
        <v>108</v>
      </c>
      <c r="B733" s="28" t="s">
        <v>91</v>
      </c>
      <c r="C733" s="28" t="s">
        <v>158</v>
      </c>
      <c r="D733" s="28" t="s">
        <v>144</v>
      </c>
      <c r="E733" s="6">
        <v>43972</v>
      </c>
      <c r="F733" s="28" t="s">
        <v>145</v>
      </c>
      <c r="G733" s="28">
        <v>46</v>
      </c>
    </row>
    <row r="734" spans="1:7" x14ac:dyDescent="0.25">
      <c r="A734" s="28">
        <f>VLOOKUP(C734,'Legacy Location Lookups'!$A$1:$C$42, 2, FALSE)</f>
        <v>114</v>
      </c>
      <c r="B734" s="28" t="s">
        <v>91</v>
      </c>
      <c r="C734" s="28" t="s">
        <v>173</v>
      </c>
      <c r="D734" s="28" t="s">
        <v>147</v>
      </c>
      <c r="E734" s="6">
        <v>43972</v>
      </c>
      <c r="F734" s="28" t="s">
        <v>147</v>
      </c>
      <c r="G734" s="28">
        <v>10</v>
      </c>
    </row>
    <row r="735" spans="1:7" x14ac:dyDescent="0.25">
      <c r="A735" s="28">
        <f>VLOOKUP(C735,'Legacy Location Lookups'!$A$1:$C$42, 2, FALSE)</f>
        <v>110</v>
      </c>
      <c r="B735" s="28" t="s">
        <v>91</v>
      </c>
      <c r="C735" s="28" t="s">
        <v>96</v>
      </c>
      <c r="D735" s="28" t="s">
        <v>144</v>
      </c>
      <c r="E735" s="6">
        <v>43972</v>
      </c>
      <c r="F735" s="28" t="s">
        <v>145</v>
      </c>
      <c r="G735" s="28">
        <v>45</v>
      </c>
    </row>
    <row r="736" spans="1:7" x14ac:dyDescent="0.25">
      <c r="A736" s="28">
        <f>VLOOKUP(C736,'Legacy Location Lookups'!$A$1:$C$42, 2, FALSE)</f>
        <v>110</v>
      </c>
      <c r="B736" s="28" t="s">
        <v>91</v>
      </c>
      <c r="C736" s="28" t="s">
        <v>96</v>
      </c>
      <c r="D736" s="28" t="s">
        <v>144</v>
      </c>
      <c r="E736" s="6">
        <v>43972</v>
      </c>
      <c r="F736" s="28" t="s">
        <v>160</v>
      </c>
      <c r="G736" s="28">
        <v>2</v>
      </c>
    </row>
    <row r="737" spans="1:7" x14ac:dyDescent="0.25">
      <c r="A737" s="28">
        <f>VLOOKUP(C737,'Legacy Location Lookups'!$A$1:$C$42, 2, FALSE)</f>
        <v>111</v>
      </c>
      <c r="B737" s="28" t="s">
        <v>91</v>
      </c>
      <c r="C737" s="28" t="s">
        <v>165</v>
      </c>
      <c r="D737" s="28" t="s">
        <v>144</v>
      </c>
      <c r="E737" s="6">
        <v>43973</v>
      </c>
      <c r="F737" s="28" t="s">
        <v>145</v>
      </c>
      <c r="G737" s="28">
        <v>35</v>
      </c>
    </row>
    <row r="738" spans="1:7" x14ac:dyDescent="0.25">
      <c r="A738" s="28">
        <f>VLOOKUP(C738,'Legacy Location Lookups'!$A$1:$C$42, 2, FALSE)</f>
        <v>112</v>
      </c>
      <c r="B738" s="28" t="s">
        <v>91</v>
      </c>
      <c r="C738" s="28" t="s">
        <v>161</v>
      </c>
      <c r="D738" s="28" t="s">
        <v>144</v>
      </c>
      <c r="E738" s="6">
        <v>43973</v>
      </c>
      <c r="F738" s="28" t="s">
        <v>145</v>
      </c>
      <c r="G738" s="28">
        <v>43</v>
      </c>
    </row>
    <row r="739" spans="1:7" x14ac:dyDescent="0.25">
      <c r="A739" s="28">
        <f>VLOOKUP(C739,'Legacy Location Lookups'!$A$1:$C$42, 2, FALSE)</f>
        <v>112</v>
      </c>
      <c r="B739" s="28" t="s">
        <v>91</v>
      </c>
      <c r="C739" s="28" t="s">
        <v>161</v>
      </c>
      <c r="D739" s="28" t="s">
        <v>144</v>
      </c>
      <c r="E739" s="6">
        <v>43976</v>
      </c>
      <c r="F739" s="28" t="s">
        <v>145</v>
      </c>
      <c r="G739" s="28">
        <v>31</v>
      </c>
    </row>
    <row r="740" spans="1:7" x14ac:dyDescent="0.25">
      <c r="A740" s="28">
        <f>VLOOKUP(C740,'Legacy Location Lookups'!$A$1:$C$42, 2, FALSE)</f>
        <v>109</v>
      </c>
      <c r="B740" s="28" t="s">
        <v>91</v>
      </c>
      <c r="C740" s="28" t="s">
        <v>163</v>
      </c>
      <c r="D740" s="28" t="s">
        <v>144</v>
      </c>
      <c r="E740" s="6">
        <v>43973</v>
      </c>
      <c r="F740" s="28" t="s">
        <v>145</v>
      </c>
      <c r="G740" s="28">
        <v>13</v>
      </c>
    </row>
    <row r="741" spans="1:7" x14ac:dyDescent="0.25">
      <c r="A741" s="28">
        <f>VLOOKUP(C741,'Legacy Location Lookups'!$A$1:$C$42, 2, FALSE)</f>
        <v>109</v>
      </c>
      <c r="B741" s="28" t="s">
        <v>91</v>
      </c>
      <c r="C741" s="28" t="s">
        <v>163</v>
      </c>
      <c r="D741" s="28" t="s">
        <v>144</v>
      </c>
      <c r="E741" s="6">
        <v>43973</v>
      </c>
      <c r="F741" s="28" t="s">
        <v>160</v>
      </c>
      <c r="G741" s="28">
        <v>1</v>
      </c>
    </row>
    <row r="742" spans="1:7" x14ac:dyDescent="0.25">
      <c r="A742" s="28">
        <f>VLOOKUP(C742,'Legacy Location Lookups'!$A$1:$C$42, 2, FALSE)</f>
        <v>109</v>
      </c>
      <c r="B742" s="28" t="s">
        <v>91</v>
      </c>
      <c r="C742" s="28" t="s">
        <v>163</v>
      </c>
      <c r="D742" s="28" t="s">
        <v>147</v>
      </c>
      <c r="E742" s="6">
        <v>43973</v>
      </c>
      <c r="F742" s="28" t="s">
        <v>147</v>
      </c>
      <c r="G742" s="28">
        <v>25</v>
      </c>
    </row>
    <row r="743" spans="1:7" x14ac:dyDescent="0.25">
      <c r="A743" s="28">
        <f>VLOOKUP(C743,'Legacy Location Lookups'!$A$1:$C$42, 2, FALSE)</f>
        <v>108</v>
      </c>
      <c r="B743" s="28" t="s">
        <v>91</v>
      </c>
      <c r="C743" s="28" t="s">
        <v>158</v>
      </c>
      <c r="D743" s="28" t="s">
        <v>144</v>
      </c>
      <c r="E743" s="6">
        <v>43973</v>
      </c>
      <c r="F743" s="28" t="s">
        <v>159</v>
      </c>
      <c r="G743" s="28">
        <v>1</v>
      </c>
    </row>
    <row r="744" spans="1:7" x14ac:dyDescent="0.25">
      <c r="A744" s="28">
        <f>VLOOKUP(C744,'Legacy Location Lookups'!$A$1:$C$42, 2, FALSE)</f>
        <v>108</v>
      </c>
      <c r="B744" s="28" t="s">
        <v>91</v>
      </c>
      <c r="C744" s="28" t="s">
        <v>158</v>
      </c>
      <c r="D744" s="28" t="s">
        <v>147</v>
      </c>
      <c r="E744" s="6">
        <v>43973</v>
      </c>
      <c r="F744" s="28" t="s">
        <v>147</v>
      </c>
      <c r="G744" s="28">
        <v>1</v>
      </c>
    </row>
    <row r="745" spans="1:7" x14ac:dyDescent="0.25">
      <c r="A745" s="28">
        <f>VLOOKUP(C745,'Legacy Location Lookups'!$A$1:$C$42, 2, FALSE)</f>
        <v>110</v>
      </c>
      <c r="B745" s="28" t="s">
        <v>91</v>
      </c>
      <c r="C745" s="28" t="s">
        <v>96</v>
      </c>
      <c r="D745" s="28" t="s">
        <v>144</v>
      </c>
      <c r="E745" s="6">
        <v>43976</v>
      </c>
      <c r="F745" s="28" t="s">
        <v>145</v>
      </c>
      <c r="G745" s="28">
        <v>17</v>
      </c>
    </row>
    <row r="746" spans="1:7" x14ac:dyDescent="0.25">
      <c r="A746" s="28">
        <f>VLOOKUP(C746,'Legacy Location Lookups'!$A$1:$C$42, 2, FALSE)</f>
        <v>115</v>
      </c>
      <c r="B746" s="28" t="s">
        <v>91</v>
      </c>
      <c r="C746" s="28" t="s">
        <v>162</v>
      </c>
      <c r="D746" s="28" t="s">
        <v>147</v>
      </c>
      <c r="E746" s="6">
        <v>43973</v>
      </c>
      <c r="F746" s="28" t="s">
        <v>147</v>
      </c>
      <c r="G746" s="28">
        <v>10</v>
      </c>
    </row>
    <row r="747" spans="1:7" x14ac:dyDescent="0.25">
      <c r="A747" s="28">
        <f>VLOOKUP(C747,'Legacy Location Lookups'!$A$1:$C$42, 2, FALSE)</f>
        <v>116</v>
      </c>
      <c r="B747" s="28" t="s">
        <v>91</v>
      </c>
      <c r="C747" s="28" t="s">
        <v>101</v>
      </c>
      <c r="D747" s="28" t="s">
        <v>147</v>
      </c>
      <c r="E747" s="6">
        <v>43973</v>
      </c>
      <c r="F747" s="28" t="s">
        <v>147</v>
      </c>
      <c r="G747" s="28">
        <v>7</v>
      </c>
    </row>
    <row r="748" spans="1:7" x14ac:dyDescent="0.25">
      <c r="A748" s="28">
        <f>VLOOKUP(C748,'Legacy Location Lookups'!$A$1:$C$42, 2, FALSE)</f>
        <v>118</v>
      </c>
      <c r="B748" s="28" t="s">
        <v>91</v>
      </c>
      <c r="C748" s="28" t="s">
        <v>99</v>
      </c>
      <c r="D748" s="28" t="s">
        <v>144</v>
      </c>
      <c r="E748" s="6">
        <v>43973</v>
      </c>
      <c r="F748" s="28" t="s">
        <v>145</v>
      </c>
      <c r="G748" s="28">
        <v>1</v>
      </c>
    </row>
    <row r="749" spans="1:7" x14ac:dyDescent="0.25">
      <c r="A749" s="28">
        <f>VLOOKUP(C749,'Legacy Location Lookups'!$A$1:$C$42, 2, FALSE)</f>
        <v>100</v>
      </c>
      <c r="B749" s="28" t="s">
        <v>156</v>
      </c>
      <c r="C749" s="28" t="s">
        <v>17</v>
      </c>
      <c r="D749" s="28" t="s">
        <v>144</v>
      </c>
      <c r="E749" s="6">
        <v>43977</v>
      </c>
      <c r="F749" s="28" t="s">
        <v>145</v>
      </c>
      <c r="G749" s="28">
        <v>68</v>
      </c>
    </row>
    <row r="750" spans="1:7" x14ac:dyDescent="0.25">
      <c r="A750" s="28">
        <f>VLOOKUP(C750,'Legacy Location Lookups'!$A$1:$C$42, 2, FALSE)</f>
        <v>100</v>
      </c>
      <c r="B750" s="28" t="s">
        <v>156</v>
      </c>
      <c r="C750" s="28" t="s">
        <v>17</v>
      </c>
      <c r="D750" s="28" t="s">
        <v>144</v>
      </c>
      <c r="E750" s="6">
        <v>43978</v>
      </c>
      <c r="F750" s="28" t="s">
        <v>145</v>
      </c>
      <c r="G750" s="28">
        <v>73</v>
      </c>
    </row>
    <row r="751" spans="1:7" x14ac:dyDescent="0.25">
      <c r="A751" s="28">
        <f>VLOOKUP(C751,'Legacy Location Lookups'!$A$1:$C$42, 2, FALSE)</f>
        <v>100</v>
      </c>
      <c r="B751" s="28" t="s">
        <v>156</v>
      </c>
      <c r="C751" s="28" t="s">
        <v>17</v>
      </c>
      <c r="D751" s="28" t="s">
        <v>144</v>
      </c>
      <c r="E751" s="6">
        <v>43979</v>
      </c>
      <c r="F751" s="28" t="s">
        <v>145</v>
      </c>
      <c r="G751" s="28">
        <v>70</v>
      </c>
    </row>
    <row r="752" spans="1:7" x14ac:dyDescent="0.25">
      <c r="A752" s="28">
        <f>VLOOKUP(C752,'Legacy Location Lookups'!$A$1:$C$42, 2, FALSE)</f>
        <v>73</v>
      </c>
      <c r="B752" s="28" t="s">
        <v>151</v>
      </c>
      <c r="C752" s="28" t="s">
        <v>152</v>
      </c>
      <c r="D752" s="28" t="s">
        <v>144</v>
      </c>
      <c r="E752" s="6">
        <v>43977</v>
      </c>
      <c r="F752" s="28" t="s">
        <v>145</v>
      </c>
      <c r="G752" s="28">
        <v>35</v>
      </c>
    </row>
    <row r="753" spans="1:7" x14ac:dyDescent="0.25">
      <c r="A753" s="28">
        <f>VLOOKUP(C753,'Legacy Location Lookups'!$A$1:$C$42, 2, FALSE)</f>
        <v>75</v>
      </c>
      <c r="B753" s="28" t="s">
        <v>151</v>
      </c>
      <c r="C753" s="28" t="s">
        <v>153</v>
      </c>
      <c r="D753" s="28" t="s">
        <v>144</v>
      </c>
      <c r="E753" s="6">
        <v>43977</v>
      </c>
      <c r="F753" s="28" t="s">
        <v>145</v>
      </c>
      <c r="G753" s="28">
        <v>41</v>
      </c>
    </row>
    <row r="754" spans="1:7" x14ac:dyDescent="0.25">
      <c r="A754" s="28">
        <f>VLOOKUP(C754,'Legacy Location Lookups'!$A$1:$C$42, 2, FALSE)</f>
        <v>77</v>
      </c>
      <c r="B754" s="28" t="s">
        <v>151</v>
      </c>
      <c r="C754" s="28" t="s">
        <v>154</v>
      </c>
      <c r="D754" s="28" t="s">
        <v>144</v>
      </c>
      <c r="E754" s="6">
        <v>43977</v>
      </c>
      <c r="F754" s="28" t="s">
        <v>145</v>
      </c>
      <c r="G754" s="28">
        <v>19</v>
      </c>
    </row>
    <row r="755" spans="1:7" x14ac:dyDescent="0.25">
      <c r="A755" s="28">
        <f>VLOOKUP(C755,'Legacy Location Lookups'!$A$1:$C$42, 2, FALSE)</f>
        <v>72</v>
      </c>
      <c r="B755" s="28" t="s">
        <v>151</v>
      </c>
      <c r="C755" s="28" t="s">
        <v>155</v>
      </c>
      <c r="D755" s="28" t="s">
        <v>144</v>
      </c>
      <c r="E755" s="6">
        <v>43977</v>
      </c>
      <c r="F755" s="28" t="s">
        <v>145</v>
      </c>
      <c r="G755" s="28">
        <v>17</v>
      </c>
    </row>
    <row r="756" spans="1:7" x14ac:dyDescent="0.25">
      <c r="A756" s="28">
        <f>VLOOKUP(C756,'Legacy Location Lookups'!$A$1:$C$42, 2, FALSE)</f>
        <v>76</v>
      </c>
      <c r="B756" s="28" t="s">
        <v>151</v>
      </c>
      <c r="C756" s="28" t="s">
        <v>175</v>
      </c>
      <c r="D756" s="28" t="s">
        <v>144</v>
      </c>
      <c r="E756" s="6">
        <v>43977</v>
      </c>
      <c r="F756" s="28" t="s">
        <v>145</v>
      </c>
      <c r="G756" s="28">
        <v>29</v>
      </c>
    </row>
    <row r="757" spans="1:7" x14ac:dyDescent="0.25">
      <c r="A757" s="28">
        <f>VLOOKUP(C757,'Legacy Location Lookups'!$A$1:$C$42, 2, FALSE)</f>
        <v>73</v>
      </c>
      <c r="B757" s="28" t="s">
        <v>151</v>
      </c>
      <c r="C757" s="28" t="s">
        <v>152</v>
      </c>
      <c r="D757" s="28" t="s">
        <v>144</v>
      </c>
      <c r="E757" s="6">
        <v>43978</v>
      </c>
      <c r="F757" s="28" t="s">
        <v>145</v>
      </c>
      <c r="G757" s="28">
        <v>38</v>
      </c>
    </row>
    <row r="758" spans="1:7" x14ac:dyDescent="0.25">
      <c r="A758" s="28">
        <f>VLOOKUP(C758,'Legacy Location Lookups'!$A$1:$C$42, 2, FALSE)</f>
        <v>73</v>
      </c>
      <c r="B758" s="28" t="s">
        <v>151</v>
      </c>
      <c r="C758" s="28" t="s">
        <v>152</v>
      </c>
      <c r="D758" s="28" t="s">
        <v>147</v>
      </c>
      <c r="E758" s="6">
        <v>43978</v>
      </c>
      <c r="F758" s="28" t="s">
        <v>147</v>
      </c>
      <c r="G758" s="28">
        <v>1</v>
      </c>
    </row>
    <row r="759" spans="1:7" x14ac:dyDescent="0.25">
      <c r="A759" s="28">
        <f>VLOOKUP(C759,'Legacy Location Lookups'!$A$1:$C$42, 2, FALSE)</f>
        <v>75</v>
      </c>
      <c r="B759" s="28" t="s">
        <v>151</v>
      </c>
      <c r="C759" s="28" t="s">
        <v>153</v>
      </c>
      <c r="D759" s="28" t="s">
        <v>144</v>
      </c>
      <c r="E759" s="6">
        <v>43978</v>
      </c>
      <c r="F759" s="28" t="s">
        <v>145</v>
      </c>
      <c r="G759" s="28">
        <v>45</v>
      </c>
    </row>
    <row r="760" spans="1:7" x14ac:dyDescent="0.25">
      <c r="A760" s="28">
        <f>VLOOKUP(C760,'Legacy Location Lookups'!$A$1:$C$42, 2, FALSE)</f>
        <v>77</v>
      </c>
      <c r="B760" s="28" t="s">
        <v>151</v>
      </c>
      <c r="C760" s="28" t="s">
        <v>154</v>
      </c>
      <c r="D760" s="28" t="s">
        <v>144</v>
      </c>
      <c r="E760" s="6">
        <v>43978</v>
      </c>
      <c r="F760" s="28" t="s">
        <v>145</v>
      </c>
      <c r="G760" s="28">
        <v>24</v>
      </c>
    </row>
    <row r="761" spans="1:7" x14ac:dyDescent="0.25">
      <c r="A761" s="28">
        <f>VLOOKUP(C761,'Legacy Location Lookups'!$A$1:$C$42, 2, FALSE)</f>
        <v>72</v>
      </c>
      <c r="B761" s="28" t="s">
        <v>151</v>
      </c>
      <c r="C761" s="28" t="s">
        <v>155</v>
      </c>
      <c r="D761" s="28" t="s">
        <v>144</v>
      </c>
      <c r="E761" s="6">
        <v>43978</v>
      </c>
      <c r="F761" s="28" t="s">
        <v>145</v>
      </c>
      <c r="G761" s="28">
        <v>14</v>
      </c>
    </row>
    <row r="762" spans="1:7" x14ac:dyDescent="0.25">
      <c r="A762" s="28">
        <f>VLOOKUP(C762,'Legacy Location Lookups'!$A$1:$C$42, 2, FALSE)</f>
        <v>76</v>
      </c>
      <c r="B762" s="28" t="s">
        <v>151</v>
      </c>
      <c r="C762" s="28" t="s">
        <v>175</v>
      </c>
      <c r="D762" s="28" t="s">
        <v>144</v>
      </c>
      <c r="E762" s="6">
        <v>43978</v>
      </c>
      <c r="F762" s="28" t="s">
        <v>145</v>
      </c>
      <c r="G762" s="28">
        <v>15</v>
      </c>
    </row>
    <row r="763" spans="1:7" x14ac:dyDescent="0.25">
      <c r="A763" s="28">
        <f>VLOOKUP(C763,'Legacy Location Lookups'!$A$1:$C$42, 2, FALSE)</f>
        <v>73</v>
      </c>
      <c r="B763" s="28" t="s">
        <v>151</v>
      </c>
      <c r="C763" s="28" t="s">
        <v>152</v>
      </c>
      <c r="D763" s="28" t="s">
        <v>144</v>
      </c>
      <c r="E763" s="6">
        <v>43979</v>
      </c>
      <c r="F763" s="28" t="s">
        <v>145</v>
      </c>
      <c r="G763" s="28">
        <v>51</v>
      </c>
    </row>
    <row r="764" spans="1:7" x14ac:dyDescent="0.25">
      <c r="A764" s="28">
        <f>VLOOKUP(C764,'Legacy Location Lookups'!$A$1:$C$42, 2, FALSE)</f>
        <v>75</v>
      </c>
      <c r="B764" s="28" t="s">
        <v>151</v>
      </c>
      <c r="C764" s="28" t="s">
        <v>153</v>
      </c>
      <c r="D764" s="28" t="s">
        <v>144</v>
      </c>
      <c r="E764" s="6">
        <v>43979</v>
      </c>
      <c r="F764" s="28" t="s">
        <v>145</v>
      </c>
      <c r="G764" s="28">
        <v>46</v>
      </c>
    </row>
    <row r="765" spans="1:7" x14ac:dyDescent="0.25">
      <c r="A765" s="28">
        <f>VLOOKUP(C765,'Legacy Location Lookups'!$A$1:$C$42, 2, FALSE)</f>
        <v>77</v>
      </c>
      <c r="B765" s="28" t="s">
        <v>151</v>
      </c>
      <c r="C765" s="28" t="s">
        <v>154</v>
      </c>
      <c r="D765" s="28" t="s">
        <v>147</v>
      </c>
      <c r="E765" s="6">
        <v>43979</v>
      </c>
      <c r="F765" s="28" t="s">
        <v>147</v>
      </c>
      <c r="G765" s="28">
        <v>1</v>
      </c>
    </row>
    <row r="766" spans="1:7" x14ac:dyDescent="0.25">
      <c r="A766" s="28">
        <f>VLOOKUP(C766,'Legacy Location Lookups'!$A$1:$C$42, 2, FALSE)</f>
        <v>72</v>
      </c>
      <c r="B766" s="28" t="s">
        <v>151</v>
      </c>
      <c r="C766" s="28" t="s">
        <v>155</v>
      </c>
      <c r="D766" s="28" t="s">
        <v>144</v>
      </c>
      <c r="E766" s="6">
        <v>43979</v>
      </c>
      <c r="F766" s="28" t="s">
        <v>145</v>
      </c>
      <c r="G766" s="28">
        <v>19</v>
      </c>
    </row>
    <row r="767" spans="1:7" x14ac:dyDescent="0.25">
      <c r="A767" s="28">
        <f>VLOOKUP(C767,'Legacy Location Lookups'!$A$1:$C$42, 2, FALSE)</f>
        <v>76</v>
      </c>
      <c r="B767" s="28" t="s">
        <v>151</v>
      </c>
      <c r="C767" s="28" t="s">
        <v>175</v>
      </c>
      <c r="D767" s="28" t="s">
        <v>144</v>
      </c>
      <c r="E767" s="6">
        <v>43979</v>
      </c>
      <c r="F767" s="28" t="s">
        <v>145</v>
      </c>
      <c r="G767" s="28">
        <v>33</v>
      </c>
    </row>
    <row r="768" spans="1:7" x14ac:dyDescent="0.25">
      <c r="A768" s="28">
        <f>VLOOKUP(C768,'Legacy Location Lookups'!$A$1:$C$42, 2, FALSE)</f>
        <v>73</v>
      </c>
      <c r="B768" s="28" t="s">
        <v>151</v>
      </c>
      <c r="C768" s="28" t="s">
        <v>152</v>
      </c>
      <c r="D768" s="28" t="s">
        <v>144</v>
      </c>
      <c r="E768" s="6">
        <v>43980</v>
      </c>
      <c r="F768" s="28" t="s">
        <v>145</v>
      </c>
      <c r="G768" s="28">
        <v>34</v>
      </c>
    </row>
    <row r="769" spans="1:7" x14ac:dyDescent="0.25">
      <c r="A769" s="28">
        <f>VLOOKUP(C769,'Legacy Location Lookups'!$A$1:$C$42, 2, FALSE)</f>
        <v>75</v>
      </c>
      <c r="B769" s="28" t="s">
        <v>151</v>
      </c>
      <c r="C769" s="28" t="s">
        <v>153</v>
      </c>
      <c r="D769" s="28" t="s">
        <v>144</v>
      </c>
      <c r="E769" s="6">
        <v>43980</v>
      </c>
      <c r="F769" s="28" t="s">
        <v>145</v>
      </c>
      <c r="G769" s="28">
        <v>41</v>
      </c>
    </row>
    <row r="770" spans="1:7" x14ac:dyDescent="0.25">
      <c r="A770" s="28">
        <f>VLOOKUP(C770,'Legacy Location Lookups'!$A$1:$C$42, 2, FALSE)</f>
        <v>77</v>
      </c>
      <c r="B770" s="28" t="s">
        <v>151</v>
      </c>
      <c r="C770" s="28" t="s">
        <v>154</v>
      </c>
      <c r="D770" s="28" t="s">
        <v>144</v>
      </c>
      <c r="E770" s="6">
        <v>43980</v>
      </c>
      <c r="F770" s="28" t="s">
        <v>145</v>
      </c>
      <c r="G770" s="28">
        <v>32</v>
      </c>
    </row>
    <row r="771" spans="1:7" x14ac:dyDescent="0.25">
      <c r="A771" s="28">
        <f>VLOOKUP(C771,'Legacy Location Lookups'!$A$1:$C$42, 2, FALSE)</f>
        <v>72</v>
      </c>
      <c r="B771" s="28" t="s">
        <v>151</v>
      </c>
      <c r="C771" s="28" t="s">
        <v>155</v>
      </c>
      <c r="D771" s="28" t="s">
        <v>144</v>
      </c>
      <c r="E771" s="6">
        <v>43980</v>
      </c>
      <c r="F771" s="28" t="s">
        <v>145</v>
      </c>
      <c r="G771" s="28">
        <v>19</v>
      </c>
    </row>
    <row r="772" spans="1:7" x14ac:dyDescent="0.25">
      <c r="A772" s="28">
        <f>VLOOKUP(C772,'Legacy Location Lookups'!$A$1:$C$42, 2, FALSE)</f>
        <v>86</v>
      </c>
      <c r="B772" s="28" t="s">
        <v>167</v>
      </c>
      <c r="C772" s="28" t="s">
        <v>22</v>
      </c>
      <c r="D772" s="28" t="s">
        <v>144</v>
      </c>
      <c r="E772" s="6">
        <v>43979</v>
      </c>
      <c r="F772" s="28" t="s">
        <v>145</v>
      </c>
      <c r="G772" s="28">
        <v>63</v>
      </c>
    </row>
    <row r="773" spans="1:7" x14ac:dyDescent="0.25">
      <c r="A773" s="28">
        <f>VLOOKUP(C773,'Legacy Location Lookups'!$A$1:$C$42, 2, FALSE)</f>
        <v>86</v>
      </c>
      <c r="B773" s="28" t="s">
        <v>167</v>
      </c>
      <c r="C773" s="28" t="s">
        <v>22</v>
      </c>
      <c r="D773" s="28" t="s">
        <v>144</v>
      </c>
      <c r="E773" s="6">
        <v>43979</v>
      </c>
      <c r="F773" s="28" t="s">
        <v>159</v>
      </c>
      <c r="G773" s="28">
        <v>3</v>
      </c>
    </row>
    <row r="774" spans="1:7" x14ac:dyDescent="0.25">
      <c r="A774" s="28">
        <f>VLOOKUP(C774,'Legacy Location Lookups'!$A$1:$C$42, 2, FALSE)</f>
        <v>86</v>
      </c>
      <c r="B774" s="28" t="s">
        <v>167</v>
      </c>
      <c r="C774" s="28" t="s">
        <v>22</v>
      </c>
      <c r="D774" s="28" t="s">
        <v>144</v>
      </c>
      <c r="E774" s="6">
        <v>43978</v>
      </c>
      <c r="F774" s="28" t="s">
        <v>146</v>
      </c>
      <c r="G774" s="28">
        <v>5</v>
      </c>
    </row>
    <row r="775" spans="1:7" x14ac:dyDescent="0.25">
      <c r="A775" s="28">
        <f>VLOOKUP(C775,'Legacy Location Lookups'!$A$1:$C$42, 2, FALSE)</f>
        <v>86</v>
      </c>
      <c r="B775" s="28" t="s">
        <v>167</v>
      </c>
      <c r="C775" s="28" t="s">
        <v>22</v>
      </c>
      <c r="D775" s="28" t="s">
        <v>144</v>
      </c>
      <c r="E775" s="6">
        <v>43978</v>
      </c>
      <c r="F775" s="28" t="s">
        <v>145</v>
      </c>
      <c r="G775" s="28">
        <v>5</v>
      </c>
    </row>
    <row r="776" spans="1:7" x14ac:dyDescent="0.25">
      <c r="A776" s="28">
        <f>VLOOKUP(C776,'Legacy Location Lookups'!$A$1:$C$42, 2, FALSE)</f>
        <v>86</v>
      </c>
      <c r="B776" s="28" t="s">
        <v>167</v>
      </c>
      <c r="C776" s="28" t="s">
        <v>22</v>
      </c>
      <c r="D776" s="28" t="s">
        <v>144</v>
      </c>
      <c r="E776" s="6">
        <v>43980</v>
      </c>
      <c r="F776" s="28" t="s">
        <v>145</v>
      </c>
      <c r="G776" s="28">
        <v>65</v>
      </c>
    </row>
    <row r="777" spans="1:7" x14ac:dyDescent="0.25">
      <c r="A777" s="28">
        <f>VLOOKUP(C777,'Legacy Location Lookups'!$A$1:$C$42, 2, FALSE)</f>
        <v>86</v>
      </c>
      <c r="B777" s="28" t="s">
        <v>167</v>
      </c>
      <c r="C777" s="28" t="s">
        <v>22</v>
      </c>
      <c r="D777" s="28" t="s">
        <v>144</v>
      </c>
      <c r="E777" s="6">
        <v>43980</v>
      </c>
      <c r="F777" s="28" t="s">
        <v>159</v>
      </c>
      <c r="G777" s="28">
        <v>4</v>
      </c>
    </row>
    <row r="778" spans="1:7" x14ac:dyDescent="0.25">
      <c r="A778" s="28">
        <f>VLOOKUP(C778,'Legacy Location Lookups'!$A$1:$C$42, 2, FALSE)</f>
        <v>100</v>
      </c>
      <c r="B778" s="28" t="s">
        <v>156</v>
      </c>
      <c r="C778" s="28" t="s">
        <v>17</v>
      </c>
      <c r="D778" s="28" t="s">
        <v>144</v>
      </c>
      <c r="E778" s="6">
        <v>43983</v>
      </c>
      <c r="F778" s="28" t="s">
        <v>145</v>
      </c>
      <c r="G778" s="28">
        <v>101</v>
      </c>
    </row>
    <row r="779" spans="1:7" x14ac:dyDescent="0.25">
      <c r="A779" s="28">
        <f>VLOOKUP(C779,'Legacy Location Lookups'!$A$1:$C$42, 2, FALSE)</f>
        <v>5</v>
      </c>
      <c r="B779" s="28" t="s">
        <v>142</v>
      </c>
      <c r="C779" s="28" t="s">
        <v>143</v>
      </c>
      <c r="D779" s="28" t="s">
        <v>144</v>
      </c>
      <c r="E779" s="6">
        <v>43978</v>
      </c>
      <c r="F779" s="28" t="s">
        <v>145</v>
      </c>
      <c r="G779" s="28">
        <v>83</v>
      </c>
    </row>
    <row r="780" spans="1:7" x14ac:dyDescent="0.25">
      <c r="A780" s="28">
        <f>VLOOKUP(C780,'Legacy Location Lookups'!$A$1:$C$42, 2, FALSE)</f>
        <v>13</v>
      </c>
      <c r="B780" s="28" t="s">
        <v>142</v>
      </c>
      <c r="C780" s="28" t="s">
        <v>149</v>
      </c>
      <c r="D780" s="28" t="s">
        <v>144</v>
      </c>
      <c r="E780" s="6">
        <v>43978</v>
      </c>
      <c r="F780" s="28" t="s">
        <v>145</v>
      </c>
      <c r="G780" s="28">
        <v>28</v>
      </c>
    </row>
    <row r="781" spans="1:7" x14ac:dyDescent="0.25">
      <c r="A781" s="28">
        <f>VLOOKUP(C781,'Legacy Location Lookups'!$A$1:$C$42, 2, FALSE)</f>
        <v>6</v>
      </c>
      <c r="B781" s="28" t="s">
        <v>142</v>
      </c>
      <c r="C781" s="28" t="s">
        <v>150</v>
      </c>
      <c r="D781" s="28" t="s">
        <v>144</v>
      </c>
      <c r="E781" s="6">
        <v>43978</v>
      </c>
      <c r="F781" s="28" t="s">
        <v>145</v>
      </c>
      <c r="G781" s="28">
        <v>30</v>
      </c>
    </row>
    <row r="782" spans="1:7" x14ac:dyDescent="0.25">
      <c r="A782" s="28">
        <f>VLOOKUP(C782,'Legacy Location Lookups'!$A$1:$C$42, 2, FALSE)</f>
        <v>5</v>
      </c>
      <c r="B782" s="28" t="s">
        <v>142</v>
      </c>
      <c r="C782" s="28" t="s">
        <v>143</v>
      </c>
      <c r="D782" s="28" t="s">
        <v>144</v>
      </c>
      <c r="E782" s="6">
        <v>43979</v>
      </c>
      <c r="F782" s="28" t="s">
        <v>145</v>
      </c>
      <c r="G782" s="28">
        <v>60</v>
      </c>
    </row>
    <row r="783" spans="1:7" x14ac:dyDescent="0.25">
      <c r="A783" s="28">
        <f>VLOOKUP(C783,'Legacy Location Lookups'!$A$1:$C$42, 2, FALSE)</f>
        <v>14</v>
      </c>
      <c r="B783" s="28" t="s">
        <v>142</v>
      </c>
      <c r="C783" s="28" t="s">
        <v>148</v>
      </c>
      <c r="D783" s="28" t="s">
        <v>144</v>
      </c>
      <c r="E783" s="6">
        <v>43979</v>
      </c>
      <c r="F783" s="28" t="s">
        <v>145</v>
      </c>
      <c r="G783" s="28">
        <v>34</v>
      </c>
    </row>
    <row r="784" spans="1:7" x14ac:dyDescent="0.25">
      <c r="A784" s="28">
        <f>VLOOKUP(C784,'Legacy Location Lookups'!$A$1:$C$42, 2, FALSE)</f>
        <v>14</v>
      </c>
      <c r="B784" s="28" t="s">
        <v>142</v>
      </c>
      <c r="C784" s="28" t="s">
        <v>148</v>
      </c>
      <c r="D784" s="28" t="s">
        <v>147</v>
      </c>
      <c r="E784" s="6">
        <v>43979</v>
      </c>
      <c r="F784" s="28" t="s">
        <v>147</v>
      </c>
      <c r="G784" s="28">
        <v>2</v>
      </c>
    </row>
    <row r="785" spans="1:7" x14ac:dyDescent="0.25">
      <c r="A785" s="28">
        <f>VLOOKUP(C785,'Legacy Location Lookups'!$A$1:$C$42, 2, FALSE)</f>
        <v>13</v>
      </c>
      <c r="B785" s="28" t="s">
        <v>142</v>
      </c>
      <c r="C785" s="28" t="s">
        <v>149</v>
      </c>
      <c r="D785" s="28" t="s">
        <v>144</v>
      </c>
      <c r="E785" s="6">
        <v>43979</v>
      </c>
      <c r="F785" s="28" t="s">
        <v>145</v>
      </c>
      <c r="G785" s="28">
        <v>28</v>
      </c>
    </row>
    <row r="786" spans="1:7" x14ac:dyDescent="0.25">
      <c r="A786" s="28">
        <f>VLOOKUP(C786,'Legacy Location Lookups'!$A$1:$C$42, 2, FALSE)</f>
        <v>6</v>
      </c>
      <c r="B786" s="28" t="s">
        <v>142</v>
      </c>
      <c r="C786" s="28" t="s">
        <v>150</v>
      </c>
      <c r="D786" s="28" t="s">
        <v>144</v>
      </c>
      <c r="E786" s="6">
        <v>43979</v>
      </c>
      <c r="F786" s="28" t="s">
        <v>145</v>
      </c>
      <c r="G786" s="28">
        <v>61</v>
      </c>
    </row>
    <row r="787" spans="1:7" x14ac:dyDescent="0.25">
      <c r="A787" s="28">
        <f>VLOOKUP(C787,'Legacy Location Lookups'!$A$1:$C$42, 2, FALSE)</f>
        <v>11</v>
      </c>
      <c r="B787" s="28" t="s">
        <v>142</v>
      </c>
      <c r="C787" s="28" t="s">
        <v>170</v>
      </c>
      <c r="D787" s="28" t="s">
        <v>144</v>
      </c>
      <c r="E787" s="6">
        <v>43979</v>
      </c>
      <c r="F787" s="28" t="s">
        <v>145</v>
      </c>
      <c r="G787" s="28">
        <v>16</v>
      </c>
    </row>
    <row r="788" spans="1:7" x14ac:dyDescent="0.25">
      <c r="A788" s="28">
        <f>VLOOKUP(C788,'Legacy Location Lookups'!$A$1:$C$42, 2, FALSE)</f>
        <v>5</v>
      </c>
      <c r="B788" s="28" t="s">
        <v>142</v>
      </c>
      <c r="C788" s="28" t="s">
        <v>143</v>
      </c>
      <c r="D788" s="28" t="s">
        <v>144</v>
      </c>
      <c r="E788" s="6">
        <v>43980</v>
      </c>
      <c r="F788" s="28" t="s">
        <v>145</v>
      </c>
      <c r="G788" s="28">
        <v>80</v>
      </c>
    </row>
    <row r="789" spans="1:7" x14ac:dyDescent="0.25">
      <c r="A789" s="28">
        <f>VLOOKUP(C789,'Legacy Location Lookups'!$A$1:$C$42, 2, FALSE)</f>
        <v>5</v>
      </c>
      <c r="B789" s="28" t="s">
        <v>142</v>
      </c>
      <c r="C789" s="28" t="s">
        <v>143</v>
      </c>
      <c r="D789" s="28" t="s">
        <v>147</v>
      </c>
      <c r="E789" s="6">
        <v>43980</v>
      </c>
      <c r="F789" s="28" t="s">
        <v>147</v>
      </c>
      <c r="G789" s="28">
        <v>1</v>
      </c>
    </row>
    <row r="790" spans="1:7" x14ac:dyDescent="0.25">
      <c r="A790" s="28">
        <f>VLOOKUP(C790,'Legacy Location Lookups'!$A$1:$C$42, 2, FALSE)</f>
        <v>14</v>
      </c>
      <c r="B790" s="28" t="s">
        <v>142</v>
      </c>
      <c r="C790" s="28" t="s">
        <v>148</v>
      </c>
      <c r="D790" s="28" t="s">
        <v>144</v>
      </c>
      <c r="E790" s="6">
        <v>43980</v>
      </c>
      <c r="F790" s="28" t="s">
        <v>145</v>
      </c>
      <c r="G790" s="28">
        <v>26</v>
      </c>
    </row>
    <row r="791" spans="1:7" x14ac:dyDescent="0.25">
      <c r="A791" s="28">
        <f>VLOOKUP(C791,'Legacy Location Lookups'!$A$1:$C$42, 2, FALSE)</f>
        <v>6</v>
      </c>
      <c r="B791" s="28" t="s">
        <v>142</v>
      </c>
      <c r="C791" s="28" t="s">
        <v>150</v>
      </c>
      <c r="D791" s="28" t="s">
        <v>144</v>
      </c>
      <c r="E791" s="6">
        <v>43980</v>
      </c>
      <c r="F791" s="28" t="s">
        <v>145</v>
      </c>
      <c r="G791" s="28">
        <v>25</v>
      </c>
    </row>
    <row r="792" spans="1:7" x14ac:dyDescent="0.25">
      <c r="A792" s="28">
        <f>VLOOKUP(C792,'Legacy Location Lookups'!$A$1:$C$42, 2, FALSE)</f>
        <v>15</v>
      </c>
      <c r="B792" s="28" t="s">
        <v>142</v>
      </c>
      <c r="C792" s="28" t="s">
        <v>13</v>
      </c>
      <c r="D792" s="28" t="s">
        <v>144</v>
      </c>
      <c r="E792" s="6">
        <v>43980</v>
      </c>
      <c r="F792" s="28" t="s">
        <v>145</v>
      </c>
      <c r="G792" s="28">
        <v>34</v>
      </c>
    </row>
    <row r="793" spans="1:7" x14ac:dyDescent="0.25">
      <c r="A793" s="28">
        <f>VLOOKUP(C793,'Legacy Location Lookups'!$A$1:$C$42, 2, FALSE)</f>
        <v>15</v>
      </c>
      <c r="B793" s="28" t="s">
        <v>142</v>
      </c>
      <c r="C793" s="28" t="s">
        <v>13</v>
      </c>
      <c r="D793" s="28" t="s">
        <v>147</v>
      </c>
      <c r="E793" s="6">
        <v>43980</v>
      </c>
      <c r="F793" s="28" t="s">
        <v>147</v>
      </c>
      <c r="G793" s="28">
        <v>1</v>
      </c>
    </row>
    <row r="794" spans="1:7" x14ac:dyDescent="0.25">
      <c r="A794" s="28">
        <f>VLOOKUP(C794,'Legacy Location Lookups'!$A$1:$C$42, 2, FALSE)</f>
        <v>11</v>
      </c>
      <c r="B794" s="28" t="s">
        <v>142</v>
      </c>
      <c r="C794" s="28" t="s">
        <v>170</v>
      </c>
      <c r="D794" s="28" t="s">
        <v>144</v>
      </c>
      <c r="E794" s="6">
        <v>43980</v>
      </c>
      <c r="F794" s="28" t="s">
        <v>145</v>
      </c>
      <c r="G794" s="28">
        <v>16</v>
      </c>
    </row>
    <row r="795" spans="1:7" x14ac:dyDescent="0.25">
      <c r="A795" s="28">
        <f>VLOOKUP(C795,'Legacy Location Lookups'!$A$1:$C$42, 2, FALSE)</f>
        <v>9</v>
      </c>
      <c r="B795" s="28" t="s">
        <v>142</v>
      </c>
      <c r="C795" s="28" t="s">
        <v>168</v>
      </c>
      <c r="D795" s="28" t="s">
        <v>144</v>
      </c>
      <c r="E795" s="6">
        <v>43980</v>
      </c>
      <c r="F795" s="28" t="s">
        <v>145</v>
      </c>
      <c r="G795" s="28">
        <v>24</v>
      </c>
    </row>
    <row r="796" spans="1:7" x14ac:dyDescent="0.25">
      <c r="A796" s="28">
        <f>VLOOKUP(C796,'Legacy Location Lookups'!$A$1:$C$42, 2, FALSE)</f>
        <v>5</v>
      </c>
      <c r="B796" s="28" t="s">
        <v>142</v>
      </c>
      <c r="C796" s="28" t="s">
        <v>143</v>
      </c>
      <c r="D796" s="28" t="s">
        <v>144</v>
      </c>
      <c r="E796" s="6">
        <v>43981</v>
      </c>
      <c r="F796" s="28" t="s">
        <v>145</v>
      </c>
      <c r="G796" s="28">
        <v>57</v>
      </c>
    </row>
    <row r="797" spans="1:7" x14ac:dyDescent="0.25">
      <c r="A797" s="28">
        <f>VLOOKUP(C797,'Legacy Location Lookups'!$A$1:$C$42, 2, FALSE)</f>
        <v>5</v>
      </c>
      <c r="B797" s="28" t="s">
        <v>142</v>
      </c>
      <c r="C797" s="28" t="s">
        <v>143</v>
      </c>
      <c r="D797" s="28" t="s">
        <v>147</v>
      </c>
      <c r="E797" s="6">
        <v>43981</v>
      </c>
      <c r="F797" s="28" t="s">
        <v>147</v>
      </c>
      <c r="G797" s="28">
        <v>2</v>
      </c>
    </row>
    <row r="798" spans="1:7" x14ac:dyDescent="0.25">
      <c r="A798" s="28">
        <f>VLOOKUP(C798,'Legacy Location Lookups'!$A$1:$C$42, 2, FALSE)</f>
        <v>5</v>
      </c>
      <c r="B798" s="28" t="s">
        <v>142</v>
      </c>
      <c r="C798" s="28" t="s">
        <v>143</v>
      </c>
      <c r="D798" s="28" t="s">
        <v>144</v>
      </c>
      <c r="E798" s="6">
        <v>43983</v>
      </c>
      <c r="F798" s="28" t="s">
        <v>145</v>
      </c>
      <c r="G798" s="28">
        <v>111</v>
      </c>
    </row>
    <row r="799" spans="1:7" x14ac:dyDescent="0.25">
      <c r="A799" s="28">
        <f>VLOOKUP(C799,'Legacy Location Lookups'!$A$1:$C$42, 2, FALSE)</f>
        <v>14</v>
      </c>
      <c r="B799" s="28" t="s">
        <v>142</v>
      </c>
      <c r="C799" s="28" t="s">
        <v>148</v>
      </c>
      <c r="D799" s="28" t="s">
        <v>144</v>
      </c>
      <c r="E799" s="6">
        <v>43983</v>
      </c>
      <c r="F799" s="28" t="s">
        <v>145</v>
      </c>
      <c r="G799" s="28">
        <v>42</v>
      </c>
    </row>
    <row r="800" spans="1:7" x14ac:dyDescent="0.25">
      <c r="A800" s="28">
        <f>VLOOKUP(C800,'Legacy Location Lookups'!$A$1:$C$42, 2, FALSE)</f>
        <v>13</v>
      </c>
      <c r="B800" s="28" t="s">
        <v>142</v>
      </c>
      <c r="C800" s="28" t="s">
        <v>149</v>
      </c>
      <c r="D800" s="28" t="s">
        <v>144</v>
      </c>
      <c r="E800" s="6">
        <v>43983</v>
      </c>
      <c r="F800" s="28" t="s">
        <v>145</v>
      </c>
      <c r="G800" s="28">
        <v>41</v>
      </c>
    </row>
    <row r="801" spans="1:7" x14ac:dyDescent="0.25">
      <c r="A801" s="28">
        <f>VLOOKUP(C801,'Legacy Location Lookups'!$A$1:$C$42, 2, FALSE)</f>
        <v>6</v>
      </c>
      <c r="B801" s="28" t="s">
        <v>142</v>
      </c>
      <c r="C801" s="28" t="s">
        <v>150</v>
      </c>
      <c r="D801" s="28" t="s">
        <v>144</v>
      </c>
      <c r="E801" s="6">
        <v>43983</v>
      </c>
      <c r="F801" s="28" t="s">
        <v>145</v>
      </c>
      <c r="G801" s="28">
        <v>39</v>
      </c>
    </row>
    <row r="802" spans="1:7" x14ac:dyDescent="0.25">
      <c r="A802" s="28">
        <f>VLOOKUP(C802,'Legacy Location Lookups'!$A$1:$C$42, 2, FALSE)</f>
        <v>15</v>
      </c>
      <c r="B802" s="28" t="s">
        <v>142</v>
      </c>
      <c r="C802" s="28" t="s">
        <v>13</v>
      </c>
      <c r="D802" s="28" t="s">
        <v>144</v>
      </c>
      <c r="E802" s="6">
        <v>43983</v>
      </c>
      <c r="F802" s="28" t="s">
        <v>145</v>
      </c>
      <c r="G802" s="28">
        <v>35</v>
      </c>
    </row>
    <row r="803" spans="1:7" x14ac:dyDescent="0.25">
      <c r="A803" s="28">
        <f>VLOOKUP(C803,'Legacy Location Lookups'!$A$1:$C$42, 2, FALSE)</f>
        <v>16</v>
      </c>
      <c r="B803" s="28" t="s">
        <v>142</v>
      </c>
      <c r="C803" s="28" t="s">
        <v>169</v>
      </c>
      <c r="D803" s="28" t="s">
        <v>144</v>
      </c>
      <c r="E803" s="6">
        <v>43983</v>
      </c>
      <c r="F803" s="28" t="s">
        <v>145</v>
      </c>
      <c r="G803" s="28">
        <v>30</v>
      </c>
    </row>
    <row r="804" spans="1:7" x14ac:dyDescent="0.25">
      <c r="A804" s="28">
        <f>VLOOKUP(C804,'Legacy Location Lookups'!$A$1:$C$42, 2, FALSE)</f>
        <v>5</v>
      </c>
      <c r="B804" s="28" t="s">
        <v>142</v>
      </c>
      <c r="C804" s="28" t="s">
        <v>143</v>
      </c>
      <c r="D804" s="28" t="s">
        <v>144</v>
      </c>
      <c r="E804" s="6">
        <v>43977</v>
      </c>
      <c r="F804" s="28" t="s">
        <v>145</v>
      </c>
      <c r="G804" s="28">
        <v>74</v>
      </c>
    </row>
    <row r="805" spans="1:7" x14ac:dyDescent="0.25">
      <c r="A805" s="28">
        <f>VLOOKUP(C805,'Legacy Location Lookups'!$A$1:$C$42, 2, FALSE)</f>
        <v>6</v>
      </c>
      <c r="B805" s="28" t="s">
        <v>142</v>
      </c>
      <c r="C805" s="28" t="s">
        <v>150</v>
      </c>
      <c r="D805" s="28" t="s">
        <v>144</v>
      </c>
      <c r="E805" s="6">
        <v>43977</v>
      </c>
      <c r="F805" s="28" t="s">
        <v>145</v>
      </c>
      <c r="G805" s="28">
        <v>42</v>
      </c>
    </row>
    <row r="806" spans="1:7" x14ac:dyDescent="0.25">
      <c r="A806" s="28">
        <f>VLOOKUP(C806,'Legacy Location Lookups'!$A$1:$C$42, 2, FALSE)</f>
        <v>11</v>
      </c>
      <c r="B806" s="28" t="s">
        <v>142</v>
      </c>
      <c r="C806" s="28" t="s">
        <v>170</v>
      </c>
      <c r="D806" s="28" t="s">
        <v>144</v>
      </c>
      <c r="E806" s="6">
        <v>43977</v>
      </c>
      <c r="F806" s="28" t="s">
        <v>145</v>
      </c>
      <c r="G806" s="28">
        <v>30</v>
      </c>
    </row>
    <row r="807" spans="1:7" x14ac:dyDescent="0.25">
      <c r="A807" s="28">
        <f>VLOOKUP(C807,'Legacy Location Lookups'!$A$1:$C$42, 2, FALSE)</f>
        <v>17</v>
      </c>
      <c r="B807" s="28" t="s">
        <v>142</v>
      </c>
      <c r="C807" s="28" t="s">
        <v>171</v>
      </c>
      <c r="D807" s="28" t="s">
        <v>144</v>
      </c>
      <c r="E807" s="6">
        <v>43977</v>
      </c>
      <c r="F807" s="28" t="s">
        <v>145</v>
      </c>
      <c r="G807" s="28">
        <v>32</v>
      </c>
    </row>
    <row r="808" spans="1:7" x14ac:dyDescent="0.25">
      <c r="A808" s="28">
        <f>VLOOKUP(C808,'Legacy Location Lookups'!$A$1:$C$42, 2, FALSE)</f>
        <v>111</v>
      </c>
      <c r="B808" s="28" t="s">
        <v>91</v>
      </c>
      <c r="C808" s="28" t="s">
        <v>165</v>
      </c>
      <c r="D808" s="28" t="s">
        <v>144</v>
      </c>
      <c r="E808" s="6">
        <v>43984</v>
      </c>
      <c r="F808" s="28" t="s">
        <v>145</v>
      </c>
      <c r="G808" s="28">
        <v>15</v>
      </c>
    </row>
    <row r="809" spans="1:7" x14ac:dyDescent="0.25">
      <c r="A809" s="28">
        <f>VLOOKUP(C809,'Legacy Location Lookups'!$A$1:$C$42, 2, FALSE)</f>
        <v>111</v>
      </c>
      <c r="B809" s="28" t="s">
        <v>91</v>
      </c>
      <c r="C809" s="28" t="s">
        <v>165</v>
      </c>
      <c r="D809" s="28" t="s">
        <v>144</v>
      </c>
      <c r="E809" s="6">
        <v>43979</v>
      </c>
      <c r="F809" s="28" t="s">
        <v>145</v>
      </c>
      <c r="G809" s="28">
        <v>58</v>
      </c>
    </row>
    <row r="810" spans="1:7" x14ac:dyDescent="0.25">
      <c r="A810" s="28">
        <f>VLOOKUP(C810,'Legacy Location Lookups'!$A$1:$C$42, 2, FALSE)</f>
        <v>111</v>
      </c>
      <c r="B810" s="28" t="s">
        <v>91</v>
      </c>
      <c r="C810" s="28" t="s">
        <v>165</v>
      </c>
      <c r="D810" s="28" t="s">
        <v>144</v>
      </c>
      <c r="E810" s="6">
        <v>43983</v>
      </c>
      <c r="F810" s="28" t="s">
        <v>145</v>
      </c>
      <c r="G810" s="28">
        <v>52</v>
      </c>
    </row>
    <row r="811" spans="1:7" x14ac:dyDescent="0.25">
      <c r="A811" s="28">
        <f>VLOOKUP(C811,'Legacy Location Lookups'!$A$1:$C$42, 2, FALSE)</f>
        <v>112</v>
      </c>
      <c r="B811" s="28" t="s">
        <v>91</v>
      </c>
      <c r="C811" s="28" t="s">
        <v>161</v>
      </c>
      <c r="D811" s="28" t="s">
        <v>144</v>
      </c>
      <c r="E811" s="6">
        <v>43979</v>
      </c>
      <c r="F811" s="28" t="s">
        <v>145</v>
      </c>
      <c r="G811" s="28">
        <v>1</v>
      </c>
    </row>
    <row r="812" spans="1:7" x14ac:dyDescent="0.25">
      <c r="A812" s="28">
        <f>VLOOKUP(C812,'Legacy Location Lookups'!$A$1:$C$42, 2, FALSE)</f>
        <v>112</v>
      </c>
      <c r="B812" s="28" t="s">
        <v>91</v>
      </c>
      <c r="C812" s="28" t="s">
        <v>161</v>
      </c>
      <c r="D812" s="28" t="s">
        <v>144</v>
      </c>
      <c r="E812" s="6">
        <v>43978</v>
      </c>
      <c r="F812" s="28" t="s">
        <v>145</v>
      </c>
      <c r="G812" s="28">
        <v>34</v>
      </c>
    </row>
    <row r="813" spans="1:7" x14ac:dyDescent="0.25">
      <c r="A813" s="28">
        <f>VLOOKUP(C813,'Legacy Location Lookups'!$A$1:$C$42, 2, FALSE)</f>
        <v>112</v>
      </c>
      <c r="B813" s="28" t="s">
        <v>91</v>
      </c>
      <c r="C813" s="28" t="s">
        <v>161</v>
      </c>
      <c r="D813" s="28" t="s">
        <v>144</v>
      </c>
      <c r="E813" s="6">
        <v>43983</v>
      </c>
      <c r="F813" s="28" t="s">
        <v>145</v>
      </c>
      <c r="G813" s="28">
        <v>43</v>
      </c>
    </row>
    <row r="814" spans="1:7" x14ac:dyDescent="0.25">
      <c r="A814" s="28">
        <f>VLOOKUP(C814,'Legacy Location Lookups'!$A$1:$C$42, 2, FALSE)</f>
        <v>112</v>
      </c>
      <c r="B814" s="28" t="s">
        <v>91</v>
      </c>
      <c r="C814" s="28" t="s">
        <v>161</v>
      </c>
      <c r="D814" s="28" t="s">
        <v>144</v>
      </c>
      <c r="E814" s="6">
        <v>43980</v>
      </c>
      <c r="F814" s="28" t="s">
        <v>145</v>
      </c>
      <c r="G814" s="28">
        <v>41</v>
      </c>
    </row>
    <row r="815" spans="1:7" x14ac:dyDescent="0.25">
      <c r="A815" s="28">
        <f>VLOOKUP(C815,'Legacy Location Lookups'!$A$1:$C$42, 2, FALSE)</f>
        <v>112</v>
      </c>
      <c r="B815" s="28" t="s">
        <v>91</v>
      </c>
      <c r="C815" s="28" t="s">
        <v>161</v>
      </c>
      <c r="D815" s="28" t="s">
        <v>147</v>
      </c>
      <c r="E815" s="6">
        <v>43984</v>
      </c>
      <c r="F815" s="28" t="s">
        <v>147</v>
      </c>
      <c r="G815" s="28">
        <v>15</v>
      </c>
    </row>
    <row r="816" spans="1:7" x14ac:dyDescent="0.25">
      <c r="A816" s="28">
        <f>VLOOKUP(C816,'Legacy Location Lookups'!$A$1:$C$42, 2, FALSE)</f>
        <v>112</v>
      </c>
      <c r="B816" s="28" t="s">
        <v>91</v>
      </c>
      <c r="C816" s="28" t="s">
        <v>161</v>
      </c>
      <c r="D816" s="28" t="s">
        <v>147</v>
      </c>
      <c r="E816" s="6">
        <v>43979</v>
      </c>
      <c r="F816" s="28" t="s">
        <v>147</v>
      </c>
      <c r="G816" s="28">
        <v>17</v>
      </c>
    </row>
    <row r="817" spans="1:7" x14ac:dyDescent="0.25">
      <c r="A817" s="28">
        <f>VLOOKUP(C817,'Legacy Location Lookups'!$A$1:$C$42, 2, FALSE)</f>
        <v>112</v>
      </c>
      <c r="B817" s="28" t="s">
        <v>91</v>
      </c>
      <c r="C817" s="28" t="s">
        <v>161</v>
      </c>
      <c r="D817" s="28" t="s">
        <v>147</v>
      </c>
      <c r="E817" s="6">
        <v>43977</v>
      </c>
      <c r="F817" s="28" t="s">
        <v>147</v>
      </c>
      <c r="G817" s="28">
        <v>7</v>
      </c>
    </row>
    <row r="818" spans="1:7" x14ac:dyDescent="0.25">
      <c r="A818" s="28">
        <f>VLOOKUP(C818,'Legacy Location Lookups'!$A$1:$C$42, 2, FALSE)</f>
        <v>109</v>
      </c>
      <c r="B818" s="28" t="s">
        <v>91</v>
      </c>
      <c r="C818" s="28" t="s">
        <v>163</v>
      </c>
      <c r="D818" s="28" t="s">
        <v>144</v>
      </c>
      <c r="E818" s="6">
        <v>43980</v>
      </c>
      <c r="F818" s="28" t="s">
        <v>145</v>
      </c>
      <c r="G818" s="28">
        <v>11</v>
      </c>
    </row>
    <row r="819" spans="1:7" x14ac:dyDescent="0.25">
      <c r="A819" s="28">
        <f>VLOOKUP(C819,'Legacy Location Lookups'!$A$1:$C$42, 2, FALSE)</f>
        <v>109</v>
      </c>
      <c r="B819" s="28" t="s">
        <v>91</v>
      </c>
      <c r="C819" s="28" t="s">
        <v>163</v>
      </c>
      <c r="D819" s="28" t="s">
        <v>144</v>
      </c>
      <c r="E819" s="6">
        <v>43980</v>
      </c>
      <c r="F819" s="28" t="s">
        <v>160</v>
      </c>
      <c r="G819" s="28">
        <v>2</v>
      </c>
    </row>
    <row r="820" spans="1:7" x14ac:dyDescent="0.25">
      <c r="A820" s="28">
        <f>VLOOKUP(C820,'Legacy Location Lookups'!$A$1:$C$42, 2, FALSE)</f>
        <v>109</v>
      </c>
      <c r="B820" s="28" t="s">
        <v>91</v>
      </c>
      <c r="C820" s="28" t="s">
        <v>163</v>
      </c>
      <c r="D820" s="28" t="s">
        <v>147</v>
      </c>
      <c r="E820" s="6">
        <v>43980</v>
      </c>
      <c r="F820" s="28" t="s">
        <v>147</v>
      </c>
      <c r="G820" s="28">
        <v>15</v>
      </c>
    </row>
    <row r="821" spans="1:7" x14ac:dyDescent="0.25">
      <c r="A821" s="28">
        <f>VLOOKUP(C821,'Legacy Location Lookups'!$A$1:$C$42, 2, FALSE)</f>
        <v>117</v>
      </c>
      <c r="B821" s="28" t="s">
        <v>91</v>
      </c>
      <c r="C821" s="28" t="s">
        <v>164</v>
      </c>
      <c r="D821" s="28" t="s">
        <v>144</v>
      </c>
      <c r="E821" s="6">
        <v>43978</v>
      </c>
      <c r="F821" s="28" t="s">
        <v>159</v>
      </c>
      <c r="G821" s="28">
        <v>1</v>
      </c>
    </row>
    <row r="822" spans="1:7" x14ac:dyDescent="0.25">
      <c r="A822" s="28">
        <f>VLOOKUP(C822,'Legacy Location Lookups'!$A$1:$C$42, 2, FALSE)</f>
        <v>117</v>
      </c>
      <c r="B822" s="28" t="s">
        <v>91</v>
      </c>
      <c r="C822" s="28" t="s">
        <v>164</v>
      </c>
      <c r="D822" s="28" t="s">
        <v>144</v>
      </c>
      <c r="E822" s="6">
        <v>43978</v>
      </c>
      <c r="F822" s="28" t="s">
        <v>145</v>
      </c>
      <c r="G822" s="28">
        <v>24</v>
      </c>
    </row>
    <row r="823" spans="1:7" x14ac:dyDescent="0.25">
      <c r="A823" s="28">
        <f>VLOOKUP(C823,'Legacy Location Lookups'!$A$1:$C$42, 2, FALSE)</f>
        <v>117</v>
      </c>
      <c r="B823" s="28" t="s">
        <v>91</v>
      </c>
      <c r="C823" s="28" t="s">
        <v>164</v>
      </c>
      <c r="D823" s="28" t="s">
        <v>144</v>
      </c>
      <c r="E823" s="6">
        <v>43983</v>
      </c>
      <c r="F823" s="28" t="s">
        <v>159</v>
      </c>
      <c r="G823" s="28">
        <v>5</v>
      </c>
    </row>
    <row r="824" spans="1:7" x14ac:dyDescent="0.25">
      <c r="A824" s="28">
        <f>VLOOKUP(C824,'Legacy Location Lookups'!$A$1:$C$42, 2, FALSE)</f>
        <v>117</v>
      </c>
      <c r="B824" s="28" t="s">
        <v>91</v>
      </c>
      <c r="C824" s="28" t="s">
        <v>164</v>
      </c>
      <c r="D824" s="28" t="s">
        <v>144</v>
      </c>
      <c r="E824" s="6">
        <v>43983</v>
      </c>
      <c r="F824" s="28" t="s">
        <v>145</v>
      </c>
      <c r="G824" s="28">
        <v>21</v>
      </c>
    </row>
    <row r="825" spans="1:7" x14ac:dyDescent="0.25">
      <c r="A825" s="28">
        <f>VLOOKUP(C825,'Legacy Location Lookups'!$A$1:$C$42, 2, FALSE)</f>
        <v>117</v>
      </c>
      <c r="B825" s="28" t="s">
        <v>91</v>
      </c>
      <c r="C825" s="28" t="s">
        <v>164</v>
      </c>
      <c r="D825" s="28" t="s">
        <v>147</v>
      </c>
      <c r="E825" s="6">
        <v>43978</v>
      </c>
      <c r="F825" s="28" t="s">
        <v>147</v>
      </c>
      <c r="G825" s="28">
        <v>2</v>
      </c>
    </row>
    <row r="826" spans="1:7" x14ac:dyDescent="0.25">
      <c r="A826" s="28">
        <f>VLOOKUP(C826,'Legacy Location Lookups'!$A$1:$C$42, 2, FALSE)</f>
        <v>117</v>
      </c>
      <c r="B826" s="28" t="s">
        <v>91</v>
      </c>
      <c r="C826" s="28" t="s">
        <v>164</v>
      </c>
      <c r="D826" s="28" t="s">
        <v>147</v>
      </c>
      <c r="E826" s="6">
        <v>43983</v>
      </c>
      <c r="F826" s="28" t="s">
        <v>147</v>
      </c>
      <c r="G826" s="28">
        <v>7</v>
      </c>
    </row>
    <row r="827" spans="1:7" x14ac:dyDescent="0.25">
      <c r="A827" s="28">
        <f>VLOOKUP(C827,'Legacy Location Lookups'!$A$1:$C$42, 2, FALSE)</f>
        <v>108</v>
      </c>
      <c r="B827" s="28" t="s">
        <v>91</v>
      </c>
      <c r="C827" s="28" t="s">
        <v>158</v>
      </c>
      <c r="D827" s="28" t="s">
        <v>144</v>
      </c>
      <c r="E827" s="6">
        <v>43984</v>
      </c>
      <c r="F827" s="28" t="s">
        <v>159</v>
      </c>
      <c r="G827" s="28">
        <v>1</v>
      </c>
    </row>
    <row r="828" spans="1:7" x14ac:dyDescent="0.25">
      <c r="A828" s="28">
        <f>VLOOKUP(C828,'Legacy Location Lookups'!$A$1:$C$42, 2, FALSE)</f>
        <v>108</v>
      </c>
      <c r="B828" s="28" t="s">
        <v>91</v>
      </c>
      <c r="C828" s="28" t="s">
        <v>158</v>
      </c>
      <c r="D828" s="28" t="s">
        <v>144</v>
      </c>
      <c r="E828" s="6">
        <v>43984</v>
      </c>
      <c r="F828" s="28" t="s">
        <v>145</v>
      </c>
      <c r="G828" s="28">
        <v>60</v>
      </c>
    </row>
    <row r="829" spans="1:7" x14ac:dyDescent="0.25">
      <c r="A829" s="28">
        <f>VLOOKUP(C829,'Legacy Location Lookups'!$A$1:$C$42, 2, FALSE)</f>
        <v>108</v>
      </c>
      <c r="B829" s="28" t="s">
        <v>91</v>
      </c>
      <c r="C829" s="28" t="s">
        <v>158</v>
      </c>
      <c r="D829" s="28" t="s">
        <v>144</v>
      </c>
      <c r="E829" s="6">
        <v>43979</v>
      </c>
      <c r="F829" s="28" t="s">
        <v>145</v>
      </c>
      <c r="G829" s="28">
        <v>43</v>
      </c>
    </row>
    <row r="830" spans="1:7" x14ac:dyDescent="0.25">
      <c r="A830" s="28">
        <f>VLOOKUP(C830,'Legacy Location Lookups'!$A$1:$C$42, 2, FALSE)</f>
        <v>108</v>
      </c>
      <c r="B830" s="28" t="s">
        <v>91</v>
      </c>
      <c r="C830" s="28" t="s">
        <v>158</v>
      </c>
      <c r="D830" s="28" t="s">
        <v>144</v>
      </c>
      <c r="E830" s="6">
        <v>43977</v>
      </c>
      <c r="F830" s="28" t="s">
        <v>159</v>
      </c>
      <c r="G830" s="28">
        <v>1</v>
      </c>
    </row>
    <row r="831" spans="1:7" x14ac:dyDescent="0.25">
      <c r="A831" s="28">
        <f>VLOOKUP(C831,'Legacy Location Lookups'!$A$1:$C$42, 2, FALSE)</f>
        <v>108</v>
      </c>
      <c r="B831" s="28" t="s">
        <v>91</v>
      </c>
      <c r="C831" s="28" t="s">
        <v>158</v>
      </c>
      <c r="D831" s="28" t="s">
        <v>144</v>
      </c>
      <c r="E831" s="6">
        <v>43977</v>
      </c>
      <c r="F831" s="28" t="s">
        <v>145</v>
      </c>
      <c r="G831" s="28">
        <v>53</v>
      </c>
    </row>
    <row r="832" spans="1:7" x14ac:dyDescent="0.25">
      <c r="A832" s="28">
        <f>VLOOKUP(C832,'Legacy Location Lookups'!$A$1:$C$42, 2, FALSE)</f>
        <v>108</v>
      </c>
      <c r="B832" s="28" t="s">
        <v>91</v>
      </c>
      <c r="C832" s="28" t="s">
        <v>158</v>
      </c>
      <c r="D832" s="28" t="s">
        <v>144</v>
      </c>
      <c r="E832" s="6">
        <v>43978</v>
      </c>
      <c r="F832" s="28" t="s">
        <v>159</v>
      </c>
      <c r="G832" s="28">
        <v>5</v>
      </c>
    </row>
    <row r="833" spans="1:7" x14ac:dyDescent="0.25">
      <c r="A833" s="28">
        <f>VLOOKUP(C833,'Legacy Location Lookups'!$A$1:$C$42, 2, FALSE)</f>
        <v>108</v>
      </c>
      <c r="B833" s="28" t="s">
        <v>91</v>
      </c>
      <c r="C833" s="28" t="s">
        <v>158</v>
      </c>
      <c r="D833" s="28" t="s">
        <v>144</v>
      </c>
      <c r="E833" s="6">
        <v>43978</v>
      </c>
      <c r="F833" s="28" t="s">
        <v>145</v>
      </c>
      <c r="G833" s="28">
        <v>95</v>
      </c>
    </row>
    <row r="834" spans="1:7" x14ac:dyDescent="0.25">
      <c r="A834" s="28">
        <f>VLOOKUP(C834,'Legacy Location Lookups'!$A$1:$C$42, 2, FALSE)</f>
        <v>108</v>
      </c>
      <c r="B834" s="28" t="s">
        <v>91</v>
      </c>
      <c r="C834" s="28" t="s">
        <v>158</v>
      </c>
      <c r="D834" s="28" t="s">
        <v>144</v>
      </c>
      <c r="E834" s="6">
        <v>43978</v>
      </c>
      <c r="F834" s="28" t="s">
        <v>160</v>
      </c>
      <c r="G834" s="28">
        <v>5</v>
      </c>
    </row>
    <row r="835" spans="1:7" x14ac:dyDescent="0.25">
      <c r="A835" s="28">
        <f>VLOOKUP(C835,'Legacy Location Lookups'!$A$1:$C$42, 2, FALSE)</f>
        <v>108</v>
      </c>
      <c r="B835" s="28" t="s">
        <v>91</v>
      </c>
      <c r="C835" s="28" t="s">
        <v>158</v>
      </c>
      <c r="D835" s="28" t="s">
        <v>144</v>
      </c>
      <c r="E835" s="6">
        <v>43983</v>
      </c>
      <c r="F835" s="28" t="s">
        <v>159</v>
      </c>
      <c r="G835" s="28">
        <v>6</v>
      </c>
    </row>
    <row r="836" spans="1:7" x14ac:dyDescent="0.25">
      <c r="A836" s="28">
        <f>VLOOKUP(C836,'Legacy Location Lookups'!$A$1:$C$42, 2, FALSE)</f>
        <v>108</v>
      </c>
      <c r="B836" s="28" t="s">
        <v>91</v>
      </c>
      <c r="C836" s="28" t="s">
        <v>158</v>
      </c>
      <c r="D836" s="28" t="s">
        <v>144</v>
      </c>
      <c r="E836" s="6">
        <v>43983</v>
      </c>
      <c r="F836" s="28" t="s">
        <v>145</v>
      </c>
      <c r="G836" s="28">
        <v>75</v>
      </c>
    </row>
    <row r="837" spans="1:7" x14ac:dyDescent="0.25">
      <c r="A837" s="28">
        <f>VLOOKUP(C837,'Legacy Location Lookups'!$A$1:$C$42, 2, FALSE)</f>
        <v>108</v>
      </c>
      <c r="B837" s="28" t="s">
        <v>91</v>
      </c>
      <c r="C837" s="28" t="s">
        <v>158</v>
      </c>
      <c r="D837" s="28" t="s">
        <v>144</v>
      </c>
      <c r="E837" s="6">
        <v>43983</v>
      </c>
      <c r="F837" s="28" t="s">
        <v>160</v>
      </c>
      <c r="G837" s="28">
        <v>2</v>
      </c>
    </row>
    <row r="838" spans="1:7" x14ac:dyDescent="0.25">
      <c r="A838" s="28">
        <f>VLOOKUP(C838,'Legacy Location Lookups'!$A$1:$C$42, 2, FALSE)</f>
        <v>108</v>
      </c>
      <c r="B838" s="28" t="s">
        <v>91</v>
      </c>
      <c r="C838" s="28" t="s">
        <v>158</v>
      </c>
      <c r="D838" s="28" t="s">
        <v>144</v>
      </c>
      <c r="E838" s="6">
        <v>43980</v>
      </c>
      <c r="F838" s="28" t="s">
        <v>145</v>
      </c>
      <c r="G838" s="28">
        <v>1</v>
      </c>
    </row>
    <row r="839" spans="1:7" x14ac:dyDescent="0.25">
      <c r="A839" s="28">
        <f>VLOOKUP(C839,'Legacy Location Lookups'!$A$1:$C$42, 2, FALSE)</f>
        <v>108</v>
      </c>
      <c r="B839" s="28" t="s">
        <v>91</v>
      </c>
      <c r="C839" s="28" t="s">
        <v>158</v>
      </c>
      <c r="D839" s="28" t="s">
        <v>147</v>
      </c>
      <c r="E839" s="6">
        <v>43984</v>
      </c>
      <c r="F839" s="28" t="s">
        <v>147</v>
      </c>
      <c r="G839" s="28">
        <v>1</v>
      </c>
    </row>
    <row r="840" spans="1:7" x14ac:dyDescent="0.25">
      <c r="A840" s="28">
        <f>VLOOKUP(C840,'Legacy Location Lookups'!$A$1:$C$42, 2, FALSE)</f>
        <v>108</v>
      </c>
      <c r="B840" s="28" t="s">
        <v>91</v>
      </c>
      <c r="C840" s="28" t="s">
        <v>158</v>
      </c>
      <c r="D840" s="28" t="s">
        <v>147</v>
      </c>
      <c r="E840" s="6">
        <v>43977</v>
      </c>
      <c r="F840" s="28" t="s">
        <v>147</v>
      </c>
      <c r="G840" s="28">
        <v>1</v>
      </c>
    </row>
    <row r="841" spans="1:7" x14ac:dyDescent="0.25">
      <c r="A841" s="28">
        <f>VLOOKUP(C841,'Legacy Location Lookups'!$A$1:$C$42, 2, FALSE)</f>
        <v>108</v>
      </c>
      <c r="B841" s="28" t="s">
        <v>91</v>
      </c>
      <c r="C841" s="28" t="s">
        <v>158</v>
      </c>
      <c r="D841" s="28" t="s">
        <v>147</v>
      </c>
      <c r="E841" s="6">
        <v>43978</v>
      </c>
      <c r="F841" s="28" t="s">
        <v>147</v>
      </c>
      <c r="G841" s="28">
        <v>11</v>
      </c>
    </row>
    <row r="842" spans="1:7" x14ac:dyDescent="0.25">
      <c r="A842" s="28">
        <f>VLOOKUP(C842,'Legacy Location Lookups'!$A$1:$C$42, 2, FALSE)</f>
        <v>108</v>
      </c>
      <c r="B842" s="28" t="s">
        <v>91</v>
      </c>
      <c r="C842" s="28" t="s">
        <v>158</v>
      </c>
      <c r="D842" s="28" t="s">
        <v>147</v>
      </c>
      <c r="E842" s="6">
        <v>43983</v>
      </c>
      <c r="F842" s="28" t="s">
        <v>147</v>
      </c>
      <c r="G842" s="28">
        <v>10</v>
      </c>
    </row>
    <row r="843" spans="1:7" x14ac:dyDescent="0.25">
      <c r="A843" s="28">
        <f>VLOOKUP(C843,'Legacy Location Lookups'!$A$1:$C$42, 2, FALSE)</f>
        <v>108</v>
      </c>
      <c r="B843" s="28" t="s">
        <v>91</v>
      </c>
      <c r="C843" s="28" t="s">
        <v>158</v>
      </c>
      <c r="D843" s="28" t="s">
        <v>147</v>
      </c>
      <c r="E843" s="6">
        <v>43980</v>
      </c>
      <c r="F843" s="28" t="s">
        <v>147</v>
      </c>
      <c r="G843" s="28">
        <v>3</v>
      </c>
    </row>
    <row r="844" spans="1:7" x14ac:dyDescent="0.25">
      <c r="A844" s="28">
        <f>VLOOKUP(C844,'Legacy Location Lookups'!$A$1:$C$42, 2, FALSE)</f>
        <v>114</v>
      </c>
      <c r="B844" s="28" t="s">
        <v>91</v>
      </c>
      <c r="C844" s="28" t="s">
        <v>173</v>
      </c>
      <c r="D844" s="28" t="s">
        <v>144</v>
      </c>
      <c r="E844" s="6">
        <v>43984</v>
      </c>
      <c r="F844" s="28" t="s">
        <v>145</v>
      </c>
      <c r="G844" s="28">
        <v>4</v>
      </c>
    </row>
    <row r="845" spans="1:7" x14ac:dyDescent="0.25">
      <c r="A845" s="28">
        <f>VLOOKUP(C845,'Legacy Location Lookups'!$A$1:$C$42, 2, FALSE)</f>
        <v>114</v>
      </c>
      <c r="B845" s="28" t="s">
        <v>91</v>
      </c>
      <c r="C845" s="28" t="s">
        <v>173</v>
      </c>
      <c r="D845" s="28" t="s">
        <v>144</v>
      </c>
      <c r="E845" s="6">
        <v>43979</v>
      </c>
      <c r="F845" s="28" t="s">
        <v>145</v>
      </c>
      <c r="G845" s="28">
        <v>4</v>
      </c>
    </row>
    <row r="846" spans="1:7" x14ac:dyDescent="0.25">
      <c r="A846" s="28">
        <f>VLOOKUP(C846,'Legacy Location Lookups'!$A$1:$C$42, 2, FALSE)</f>
        <v>114</v>
      </c>
      <c r="B846" s="28" t="s">
        <v>91</v>
      </c>
      <c r="C846" s="28" t="s">
        <v>173</v>
      </c>
      <c r="D846" s="28" t="s">
        <v>144</v>
      </c>
      <c r="E846" s="6">
        <v>43977</v>
      </c>
      <c r="F846" s="28" t="s">
        <v>145</v>
      </c>
      <c r="G846" s="28">
        <v>2</v>
      </c>
    </row>
    <row r="847" spans="1:7" x14ac:dyDescent="0.25">
      <c r="A847" s="28">
        <f>VLOOKUP(C847,'Legacy Location Lookups'!$A$1:$C$42, 2, FALSE)</f>
        <v>114</v>
      </c>
      <c r="B847" s="28" t="s">
        <v>91</v>
      </c>
      <c r="C847" s="28" t="s">
        <v>173</v>
      </c>
      <c r="D847" s="28" t="s">
        <v>147</v>
      </c>
      <c r="E847" s="6">
        <v>43984</v>
      </c>
      <c r="F847" s="28" t="s">
        <v>147</v>
      </c>
      <c r="G847" s="28">
        <v>8</v>
      </c>
    </row>
    <row r="848" spans="1:7" x14ac:dyDescent="0.25">
      <c r="A848" s="28">
        <f>VLOOKUP(C848,'Legacy Location Lookups'!$A$1:$C$42, 2, FALSE)</f>
        <v>114</v>
      </c>
      <c r="B848" s="28" t="s">
        <v>91</v>
      </c>
      <c r="C848" s="28" t="s">
        <v>173</v>
      </c>
      <c r="D848" s="28" t="s">
        <v>147</v>
      </c>
      <c r="E848" s="6">
        <v>43979</v>
      </c>
      <c r="F848" s="28" t="s">
        <v>147</v>
      </c>
      <c r="G848" s="28">
        <v>6</v>
      </c>
    </row>
    <row r="849" spans="1:7" x14ac:dyDescent="0.25">
      <c r="A849" s="28">
        <f>VLOOKUP(C849,'Legacy Location Lookups'!$A$1:$C$42, 2, FALSE)</f>
        <v>114</v>
      </c>
      <c r="B849" s="28" t="s">
        <v>91</v>
      </c>
      <c r="C849" s="28" t="s">
        <v>173</v>
      </c>
      <c r="D849" s="28" t="s">
        <v>147</v>
      </c>
      <c r="E849" s="6">
        <v>43977</v>
      </c>
      <c r="F849" s="28" t="s">
        <v>147</v>
      </c>
      <c r="G849" s="28">
        <v>10</v>
      </c>
    </row>
    <row r="850" spans="1:7" x14ac:dyDescent="0.25">
      <c r="A850" s="28">
        <f>VLOOKUP(C850,'Legacy Location Lookups'!$A$1:$C$42, 2, FALSE)</f>
        <v>110</v>
      </c>
      <c r="B850" s="28" t="s">
        <v>91</v>
      </c>
      <c r="C850" s="28" t="s">
        <v>96</v>
      </c>
      <c r="D850" s="28" t="s">
        <v>144</v>
      </c>
      <c r="E850" s="6">
        <v>43979</v>
      </c>
      <c r="F850" s="28" t="s">
        <v>159</v>
      </c>
      <c r="G850" s="28">
        <v>4</v>
      </c>
    </row>
    <row r="851" spans="1:7" x14ac:dyDescent="0.25">
      <c r="A851" s="28">
        <f>VLOOKUP(C851,'Legacy Location Lookups'!$A$1:$C$42, 2, FALSE)</f>
        <v>110</v>
      </c>
      <c r="B851" s="28" t="s">
        <v>91</v>
      </c>
      <c r="C851" s="28" t="s">
        <v>96</v>
      </c>
      <c r="D851" s="28" t="s">
        <v>144</v>
      </c>
      <c r="E851" s="6">
        <v>43979</v>
      </c>
      <c r="F851" s="28" t="s">
        <v>145</v>
      </c>
      <c r="G851" s="28">
        <v>17</v>
      </c>
    </row>
    <row r="852" spans="1:7" x14ac:dyDescent="0.25">
      <c r="A852" s="28">
        <f>VLOOKUP(C852,'Legacy Location Lookups'!$A$1:$C$42, 2, FALSE)</f>
        <v>110</v>
      </c>
      <c r="B852" s="28" t="s">
        <v>91</v>
      </c>
      <c r="C852" s="28" t="s">
        <v>96</v>
      </c>
      <c r="D852" s="28" t="s">
        <v>144</v>
      </c>
      <c r="E852" s="6">
        <v>43979</v>
      </c>
      <c r="F852" s="28" t="s">
        <v>160</v>
      </c>
      <c r="G852" s="28">
        <v>24</v>
      </c>
    </row>
    <row r="853" spans="1:7" x14ac:dyDescent="0.25">
      <c r="A853" s="28">
        <f>VLOOKUP(C853,'Legacy Location Lookups'!$A$1:$C$42, 2, FALSE)</f>
        <v>110</v>
      </c>
      <c r="B853" s="28" t="s">
        <v>91</v>
      </c>
      <c r="C853" s="28" t="s">
        <v>96</v>
      </c>
      <c r="D853" s="28" t="s">
        <v>144</v>
      </c>
      <c r="E853" s="6">
        <v>43978</v>
      </c>
      <c r="F853" s="28" t="s">
        <v>145</v>
      </c>
      <c r="G853" s="28">
        <v>20</v>
      </c>
    </row>
    <row r="854" spans="1:7" x14ac:dyDescent="0.25">
      <c r="A854" s="28">
        <f>VLOOKUP(C854,'Legacy Location Lookups'!$A$1:$C$42, 2, FALSE)</f>
        <v>110</v>
      </c>
      <c r="B854" s="28" t="s">
        <v>91</v>
      </c>
      <c r="C854" s="28" t="s">
        <v>96</v>
      </c>
      <c r="D854" s="28" t="s">
        <v>144</v>
      </c>
      <c r="E854" s="6">
        <v>43983</v>
      </c>
      <c r="F854" s="28" t="s">
        <v>145</v>
      </c>
      <c r="G854" s="28">
        <v>29</v>
      </c>
    </row>
    <row r="855" spans="1:7" x14ac:dyDescent="0.25">
      <c r="A855" s="28">
        <f>VLOOKUP(C855,'Legacy Location Lookups'!$A$1:$C$42, 2, FALSE)</f>
        <v>110</v>
      </c>
      <c r="B855" s="28" t="s">
        <v>91</v>
      </c>
      <c r="C855" s="28" t="s">
        <v>96</v>
      </c>
      <c r="D855" s="28" t="s">
        <v>147</v>
      </c>
      <c r="E855" s="6">
        <v>43978</v>
      </c>
      <c r="F855" s="28" t="s">
        <v>147</v>
      </c>
      <c r="G855" s="28">
        <v>2</v>
      </c>
    </row>
    <row r="856" spans="1:7" x14ac:dyDescent="0.25">
      <c r="A856" s="28">
        <f>VLOOKUP(C856,'Legacy Location Lookups'!$A$1:$C$42, 2, FALSE)</f>
        <v>110</v>
      </c>
      <c r="B856" s="28" t="s">
        <v>91</v>
      </c>
      <c r="C856" s="28" t="s">
        <v>96</v>
      </c>
      <c r="D856" s="28" t="s">
        <v>147</v>
      </c>
      <c r="E856" s="6">
        <v>43983</v>
      </c>
      <c r="F856" s="28" t="s">
        <v>147</v>
      </c>
      <c r="G856" s="28">
        <v>4</v>
      </c>
    </row>
    <row r="857" spans="1:7" x14ac:dyDescent="0.25">
      <c r="A857" s="28">
        <f>VLOOKUP(C857,'Legacy Location Lookups'!$A$1:$C$42, 2, FALSE)</f>
        <v>115</v>
      </c>
      <c r="B857" s="28" t="s">
        <v>91</v>
      </c>
      <c r="C857" s="28" t="s">
        <v>162</v>
      </c>
      <c r="D857" s="28" t="s">
        <v>147</v>
      </c>
      <c r="E857" s="6">
        <v>43980</v>
      </c>
      <c r="F857" s="28" t="s">
        <v>147</v>
      </c>
      <c r="G857" s="28">
        <v>10</v>
      </c>
    </row>
    <row r="858" spans="1:7" x14ac:dyDescent="0.25">
      <c r="A858" s="28">
        <f>VLOOKUP(C858,'Legacy Location Lookups'!$A$1:$C$42, 2, FALSE)</f>
        <v>116</v>
      </c>
      <c r="B858" s="28" t="s">
        <v>91</v>
      </c>
      <c r="C858" s="28" t="s">
        <v>101</v>
      </c>
      <c r="D858" s="28" t="s">
        <v>144</v>
      </c>
      <c r="E858" s="6">
        <v>43984</v>
      </c>
      <c r="F858" s="28" t="s">
        <v>159</v>
      </c>
      <c r="G858" s="28">
        <v>3</v>
      </c>
    </row>
    <row r="859" spans="1:7" x14ac:dyDescent="0.25">
      <c r="A859" s="28">
        <f>VLOOKUP(C859,'Legacy Location Lookups'!$A$1:$C$42, 2, FALSE)</f>
        <v>116</v>
      </c>
      <c r="B859" s="28" t="s">
        <v>91</v>
      </c>
      <c r="C859" s="28" t="s">
        <v>101</v>
      </c>
      <c r="D859" s="28" t="s">
        <v>144</v>
      </c>
      <c r="E859" s="6">
        <v>43984</v>
      </c>
      <c r="F859" s="28" t="s">
        <v>145</v>
      </c>
      <c r="G859" s="28">
        <v>63</v>
      </c>
    </row>
    <row r="860" spans="1:7" x14ac:dyDescent="0.25">
      <c r="A860" s="28">
        <f>VLOOKUP(C860,'Legacy Location Lookups'!$A$1:$C$42, 2, FALSE)</f>
        <v>116</v>
      </c>
      <c r="B860" s="28" t="s">
        <v>91</v>
      </c>
      <c r="C860" s="28" t="s">
        <v>101</v>
      </c>
      <c r="D860" s="28" t="s">
        <v>144</v>
      </c>
      <c r="E860" s="6">
        <v>43977</v>
      </c>
      <c r="F860" s="28" t="s">
        <v>159</v>
      </c>
      <c r="G860" s="28">
        <v>2</v>
      </c>
    </row>
    <row r="861" spans="1:7" x14ac:dyDescent="0.25">
      <c r="A861" s="28">
        <f>VLOOKUP(C861,'Legacy Location Lookups'!$A$1:$C$42, 2, FALSE)</f>
        <v>116</v>
      </c>
      <c r="B861" s="28" t="s">
        <v>91</v>
      </c>
      <c r="C861" s="28" t="s">
        <v>101</v>
      </c>
      <c r="D861" s="28" t="s">
        <v>144</v>
      </c>
      <c r="E861" s="6">
        <v>43977</v>
      </c>
      <c r="F861" s="28" t="s">
        <v>145</v>
      </c>
      <c r="G861" s="28">
        <v>38</v>
      </c>
    </row>
    <row r="862" spans="1:7" x14ac:dyDescent="0.25">
      <c r="A862" s="28">
        <f>VLOOKUP(C862,'Legacy Location Lookups'!$A$1:$C$42, 2, FALSE)</f>
        <v>116</v>
      </c>
      <c r="B862" s="28" t="s">
        <v>91</v>
      </c>
      <c r="C862" s="28" t="s">
        <v>101</v>
      </c>
      <c r="D862" s="28" t="s">
        <v>144</v>
      </c>
      <c r="E862" s="6">
        <v>43977</v>
      </c>
      <c r="F862" s="28" t="s">
        <v>160</v>
      </c>
      <c r="G862" s="28">
        <v>4</v>
      </c>
    </row>
    <row r="863" spans="1:7" x14ac:dyDescent="0.25">
      <c r="A863" s="28">
        <f>VLOOKUP(C863,'Legacy Location Lookups'!$A$1:$C$42, 2, FALSE)</f>
        <v>116</v>
      </c>
      <c r="B863" s="28" t="s">
        <v>91</v>
      </c>
      <c r="C863" s="28" t="s">
        <v>101</v>
      </c>
      <c r="D863" s="28" t="s">
        <v>144</v>
      </c>
      <c r="E863" s="6">
        <v>43978</v>
      </c>
      <c r="F863" s="28" t="s">
        <v>159</v>
      </c>
      <c r="G863" s="28">
        <v>1</v>
      </c>
    </row>
    <row r="864" spans="1:7" x14ac:dyDescent="0.25">
      <c r="A864" s="28">
        <f>VLOOKUP(C864,'Legacy Location Lookups'!$A$1:$C$42, 2, FALSE)</f>
        <v>116</v>
      </c>
      <c r="B864" s="28" t="s">
        <v>91</v>
      </c>
      <c r="C864" s="28" t="s">
        <v>101</v>
      </c>
      <c r="D864" s="28" t="s">
        <v>144</v>
      </c>
      <c r="E864" s="6">
        <v>43978</v>
      </c>
      <c r="F864" s="28" t="s">
        <v>145</v>
      </c>
      <c r="G864" s="28">
        <v>30</v>
      </c>
    </row>
    <row r="865" spans="1:7" x14ac:dyDescent="0.25">
      <c r="A865" s="28">
        <f>VLOOKUP(C865,'Legacy Location Lookups'!$A$1:$C$42, 2, FALSE)</f>
        <v>116</v>
      </c>
      <c r="B865" s="28" t="s">
        <v>91</v>
      </c>
      <c r="C865" s="28" t="s">
        <v>101</v>
      </c>
      <c r="D865" s="28" t="s">
        <v>147</v>
      </c>
      <c r="E865" s="6">
        <v>43977</v>
      </c>
      <c r="F865" s="28" t="s">
        <v>147</v>
      </c>
      <c r="G865" s="28">
        <v>16</v>
      </c>
    </row>
    <row r="866" spans="1:7" x14ac:dyDescent="0.25">
      <c r="A866" s="28">
        <f>VLOOKUP(C866,'Legacy Location Lookups'!$A$1:$C$42, 2, FALSE)</f>
        <v>116</v>
      </c>
      <c r="B866" s="28" t="s">
        <v>91</v>
      </c>
      <c r="C866" s="28" t="s">
        <v>101</v>
      </c>
      <c r="D866" s="28" t="s">
        <v>147</v>
      </c>
      <c r="E866" s="6">
        <v>43978</v>
      </c>
      <c r="F866" s="28" t="s">
        <v>147</v>
      </c>
      <c r="G866" s="28">
        <v>1</v>
      </c>
    </row>
    <row r="867" spans="1:7" x14ac:dyDescent="0.25">
      <c r="A867" s="28">
        <f>VLOOKUP(C867,'Legacy Location Lookups'!$A$1:$C$42, 2, FALSE)</f>
        <v>116</v>
      </c>
      <c r="B867" s="28" t="s">
        <v>91</v>
      </c>
      <c r="C867" s="28" t="s">
        <v>101</v>
      </c>
      <c r="D867" s="28" t="s">
        <v>147</v>
      </c>
      <c r="E867" s="6">
        <v>43983</v>
      </c>
      <c r="F867" s="28" t="s">
        <v>147</v>
      </c>
      <c r="G867" s="28">
        <v>4</v>
      </c>
    </row>
    <row r="868" spans="1:7" x14ac:dyDescent="0.25">
      <c r="A868" s="28">
        <f>VLOOKUP(C868,'Legacy Location Lookups'!$A$1:$C$42, 2, FALSE)</f>
        <v>116</v>
      </c>
      <c r="B868" s="28" t="s">
        <v>91</v>
      </c>
      <c r="C868" s="28" t="s">
        <v>101</v>
      </c>
      <c r="D868" s="28" t="s">
        <v>147</v>
      </c>
      <c r="E868" s="6">
        <v>43980</v>
      </c>
      <c r="F868" s="28" t="s">
        <v>147</v>
      </c>
      <c r="G868" s="28">
        <v>4</v>
      </c>
    </row>
    <row r="869" spans="1:7" x14ac:dyDescent="0.25">
      <c r="A869" s="28">
        <f>VLOOKUP(C869,'Legacy Location Lookups'!$A$1:$C$42, 2, FALSE)</f>
        <v>118</v>
      </c>
      <c r="B869" s="28" t="s">
        <v>91</v>
      </c>
      <c r="C869" s="28" t="s">
        <v>99</v>
      </c>
      <c r="D869" s="28" t="s">
        <v>147</v>
      </c>
      <c r="E869" s="6">
        <v>43984</v>
      </c>
      <c r="F869" s="28" t="s">
        <v>147</v>
      </c>
      <c r="G869" s="28">
        <v>1</v>
      </c>
    </row>
    <row r="870" spans="1:7" x14ac:dyDescent="0.25">
      <c r="A870" s="28">
        <f>VLOOKUP(C870,'Legacy Location Lookups'!$A$1:$C$42, 2, FALSE)</f>
        <v>86</v>
      </c>
      <c r="B870" s="28" t="s">
        <v>167</v>
      </c>
      <c r="C870" s="28" t="s">
        <v>22</v>
      </c>
      <c r="D870" s="28" t="s">
        <v>144</v>
      </c>
      <c r="E870" s="6">
        <v>43977</v>
      </c>
      <c r="F870" s="28" t="s">
        <v>145</v>
      </c>
      <c r="G870" s="28">
        <v>49</v>
      </c>
    </row>
    <row r="871" spans="1:7" x14ac:dyDescent="0.25">
      <c r="A871" s="28">
        <f>VLOOKUP(C871,'Legacy Location Lookups'!$A$1:$C$42, 2, FALSE)</f>
        <v>86</v>
      </c>
      <c r="B871" s="28" t="s">
        <v>167</v>
      </c>
      <c r="C871" s="28" t="s">
        <v>22</v>
      </c>
      <c r="D871" s="28" t="s">
        <v>144</v>
      </c>
      <c r="E871" s="6">
        <v>43977</v>
      </c>
      <c r="F871" s="28" t="s">
        <v>159</v>
      </c>
      <c r="G871" s="28">
        <v>5</v>
      </c>
    </row>
    <row r="872" spans="1:7" x14ac:dyDescent="0.25">
      <c r="A872" s="28">
        <f>VLOOKUP(C872,'Legacy Location Lookups'!$A$1:$C$42, 2, FALSE)</f>
        <v>86</v>
      </c>
      <c r="B872" s="28" t="s">
        <v>167</v>
      </c>
      <c r="C872" s="28" t="s">
        <v>22</v>
      </c>
      <c r="D872" s="28" t="s">
        <v>144</v>
      </c>
      <c r="E872" s="6">
        <v>43977</v>
      </c>
      <c r="F872" s="28" t="s">
        <v>147</v>
      </c>
      <c r="G872" s="28">
        <v>1</v>
      </c>
    </row>
    <row r="873" spans="1:7" x14ac:dyDescent="0.25">
      <c r="A873" s="28">
        <f>VLOOKUP(C873,'Legacy Location Lookups'!$A$1:$C$42, 2, FALSE)</f>
        <v>86</v>
      </c>
      <c r="B873" s="28" t="s">
        <v>167</v>
      </c>
      <c r="C873" s="28" t="s">
        <v>22</v>
      </c>
      <c r="D873" s="28" t="s">
        <v>144</v>
      </c>
      <c r="E873" s="6">
        <v>43984</v>
      </c>
      <c r="F873" s="28" t="s">
        <v>145</v>
      </c>
      <c r="G873" s="28">
        <v>55</v>
      </c>
    </row>
    <row r="874" spans="1:7" x14ac:dyDescent="0.25">
      <c r="A874" s="28">
        <f>VLOOKUP(C874,'Legacy Location Lookups'!$A$1:$C$42, 2, FALSE)</f>
        <v>86</v>
      </c>
      <c r="B874" s="28" t="s">
        <v>167</v>
      </c>
      <c r="C874" s="28" t="s">
        <v>22</v>
      </c>
      <c r="D874" s="28" t="s">
        <v>144</v>
      </c>
      <c r="E874" s="6">
        <v>43984</v>
      </c>
      <c r="F874" s="28" t="s">
        <v>159</v>
      </c>
      <c r="G874" s="28">
        <v>3</v>
      </c>
    </row>
    <row r="875" spans="1:7" x14ac:dyDescent="0.25">
      <c r="A875" s="28">
        <f>VLOOKUP(C875,'Legacy Location Lookups'!$A$1:$C$42, 2, FALSE)</f>
        <v>86</v>
      </c>
      <c r="B875" s="28" t="s">
        <v>167</v>
      </c>
      <c r="C875" s="28" t="s">
        <v>22</v>
      </c>
      <c r="D875" s="28" t="s">
        <v>144</v>
      </c>
      <c r="E875" s="6">
        <v>43983</v>
      </c>
      <c r="F875" s="28" t="s">
        <v>145</v>
      </c>
      <c r="G875" s="28">
        <v>49</v>
      </c>
    </row>
    <row r="876" spans="1:7" x14ac:dyDescent="0.25">
      <c r="A876" s="28">
        <f>VLOOKUP(C876,'Legacy Location Lookups'!$A$1:$C$42, 2, FALSE)</f>
        <v>86</v>
      </c>
      <c r="B876" s="28" t="s">
        <v>167</v>
      </c>
      <c r="C876" s="28" t="s">
        <v>22</v>
      </c>
      <c r="D876" s="28" t="s">
        <v>144</v>
      </c>
      <c r="E876" s="6">
        <v>43983</v>
      </c>
      <c r="F876" s="28" t="s">
        <v>159</v>
      </c>
      <c r="G876" s="28">
        <v>7</v>
      </c>
    </row>
    <row r="877" spans="1:7" x14ac:dyDescent="0.25">
      <c r="A877" s="28">
        <f>VLOOKUP(C877,'Legacy Location Lookups'!$A$1:$C$42, 2, FALSE)</f>
        <v>111</v>
      </c>
      <c r="B877" s="28" t="s">
        <v>91</v>
      </c>
      <c r="C877" s="28" t="s">
        <v>165</v>
      </c>
      <c r="D877" s="28" t="s">
        <v>144</v>
      </c>
      <c r="E877" s="6">
        <v>43986</v>
      </c>
      <c r="F877" s="28" t="s">
        <v>145</v>
      </c>
      <c r="G877" s="28">
        <v>53</v>
      </c>
    </row>
    <row r="878" spans="1:7" x14ac:dyDescent="0.25">
      <c r="A878" s="28">
        <f>VLOOKUP(C878,'Legacy Location Lookups'!$A$1:$C$42, 2, FALSE)</f>
        <v>111</v>
      </c>
      <c r="B878" s="28" t="s">
        <v>91</v>
      </c>
      <c r="C878" s="28" t="s">
        <v>165</v>
      </c>
      <c r="D878" s="28" t="s">
        <v>144</v>
      </c>
      <c r="E878" s="6">
        <v>43987</v>
      </c>
      <c r="F878" s="28" t="s">
        <v>159</v>
      </c>
      <c r="G878" s="28">
        <v>1</v>
      </c>
    </row>
    <row r="879" spans="1:7" x14ac:dyDescent="0.25">
      <c r="A879" s="28">
        <f>VLOOKUP(C879,'Legacy Location Lookups'!$A$1:$C$42, 2, FALSE)</f>
        <v>111</v>
      </c>
      <c r="B879" s="28" t="s">
        <v>91</v>
      </c>
      <c r="C879" s="28" t="s">
        <v>165</v>
      </c>
      <c r="D879" s="28" t="s">
        <v>144</v>
      </c>
      <c r="E879" s="6">
        <v>43987</v>
      </c>
      <c r="F879" s="28" t="s">
        <v>145</v>
      </c>
      <c r="G879" s="28">
        <v>32</v>
      </c>
    </row>
    <row r="880" spans="1:7" x14ac:dyDescent="0.25">
      <c r="A880" s="28">
        <f>VLOOKUP(C880,'Legacy Location Lookups'!$A$1:$C$42, 2, FALSE)</f>
        <v>112</v>
      </c>
      <c r="B880" s="28" t="s">
        <v>91</v>
      </c>
      <c r="C880" s="28" t="s">
        <v>161</v>
      </c>
      <c r="D880" s="28" t="s">
        <v>144</v>
      </c>
      <c r="E880" s="6">
        <v>43985</v>
      </c>
      <c r="F880" s="28" t="s">
        <v>145</v>
      </c>
      <c r="G880" s="28">
        <v>40</v>
      </c>
    </row>
    <row r="881" spans="1:7" x14ac:dyDescent="0.25">
      <c r="A881" s="28">
        <f>VLOOKUP(C881,'Legacy Location Lookups'!$A$1:$C$42, 2, FALSE)</f>
        <v>112</v>
      </c>
      <c r="B881" s="28" t="s">
        <v>91</v>
      </c>
      <c r="C881" s="28" t="s">
        <v>161</v>
      </c>
      <c r="D881" s="28" t="s">
        <v>144</v>
      </c>
      <c r="E881" s="6">
        <v>43987</v>
      </c>
      <c r="F881" s="28" t="s">
        <v>145</v>
      </c>
      <c r="G881" s="28">
        <v>42</v>
      </c>
    </row>
    <row r="882" spans="1:7" x14ac:dyDescent="0.25">
      <c r="A882" s="28">
        <f>VLOOKUP(C882,'Legacy Location Lookups'!$A$1:$C$42, 2, FALSE)</f>
        <v>112</v>
      </c>
      <c r="B882" s="28" t="s">
        <v>91</v>
      </c>
      <c r="C882" s="28" t="s">
        <v>161</v>
      </c>
      <c r="D882" s="28" t="s">
        <v>147</v>
      </c>
      <c r="E882" s="6">
        <v>43986</v>
      </c>
      <c r="F882" s="28" t="s">
        <v>147</v>
      </c>
      <c r="G882" s="28">
        <v>10</v>
      </c>
    </row>
    <row r="883" spans="1:7" x14ac:dyDescent="0.25">
      <c r="A883" s="28">
        <f>VLOOKUP(C883,'Legacy Location Lookups'!$A$1:$C$42, 2, FALSE)</f>
        <v>112</v>
      </c>
      <c r="B883" s="28" t="s">
        <v>91</v>
      </c>
      <c r="C883" s="28" t="s">
        <v>161</v>
      </c>
      <c r="D883" s="28" t="s">
        <v>147</v>
      </c>
      <c r="E883" s="6">
        <v>43987</v>
      </c>
      <c r="F883" s="28" t="s">
        <v>147</v>
      </c>
      <c r="G883" s="28">
        <v>1</v>
      </c>
    </row>
    <row r="884" spans="1:7" x14ac:dyDescent="0.25">
      <c r="A884" s="28">
        <f>VLOOKUP(C884,'Legacy Location Lookups'!$A$1:$C$42, 2, FALSE)</f>
        <v>109</v>
      </c>
      <c r="B884" s="28" t="s">
        <v>91</v>
      </c>
      <c r="C884" s="28" t="s">
        <v>163</v>
      </c>
      <c r="D884" s="28" t="s">
        <v>144</v>
      </c>
      <c r="E884" s="6">
        <v>43987</v>
      </c>
      <c r="F884" s="28" t="s">
        <v>159</v>
      </c>
      <c r="G884" s="28">
        <v>1</v>
      </c>
    </row>
    <row r="885" spans="1:7" x14ac:dyDescent="0.25">
      <c r="A885" s="28">
        <f>VLOOKUP(C885,'Legacy Location Lookups'!$A$1:$C$42, 2, FALSE)</f>
        <v>109</v>
      </c>
      <c r="B885" s="28" t="s">
        <v>91</v>
      </c>
      <c r="C885" s="28" t="s">
        <v>163</v>
      </c>
      <c r="D885" s="28" t="s">
        <v>144</v>
      </c>
      <c r="E885" s="6">
        <v>43987</v>
      </c>
      <c r="F885" s="28" t="s">
        <v>145</v>
      </c>
      <c r="G885" s="28">
        <v>17</v>
      </c>
    </row>
    <row r="886" spans="1:7" x14ac:dyDescent="0.25">
      <c r="A886" s="28">
        <f>VLOOKUP(C886,'Legacy Location Lookups'!$A$1:$C$42, 2, FALSE)</f>
        <v>109</v>
      </c>
      <c r="B886" s="28" t="s">
        <v>91</v>
      </c>
      <c r="C886" s="28" t="s">
        <v>163</v>
      </c>
      <c r="D886" s="28" t="s">
        <v>144</v>
      </c>
      <c r="E886" s="6">
        <v>43987</v>
      </c>
      <c r="F886" s="28" t="s">
        <v>160</v>
      </c>
      <c r="G886" s="28">
        <v>1</v>
      </c>
    </row>
    <row r="887" spans="1:7" x14ac:dyDescent="0.25">
      <c r="A887" s="28">
        <f>VLOOKUP(C887,'Legacy Location Lookups'!$A$1:$C$42, 2, FALSE)</f>
        <v>109</v>
      </c>
      <c r="B887" s="28" t="s">
        <v>91</v>
      </c>
      <c r="C887" s="28" t="s">
        <v>163</v>
      </c>
      <c r="D887" s="28" t="s">
        <v>147</v>
      </c>
      <c r="E887" s="6">
        <v>43987</v>
      </c>
      <c r="F887" s="28" t="s">
        <v>147</v>
      </c>
      <c r="G887" s="28">
        <v>29</v>
      </c>
    </row>
    <row r="888" spans="1:7" x14ac:dyDescent="0.25">
      <c r="A888" s="28">
        <f>VLOOKUP(C888,'Legacy Location Lookups'!$A$1:$C$42, 2, FALSE)</f>
        <v>108</v>
      </c>
      <c r="B888" s="28" t="s">
        <v>91</v>
      </c>
      <c r="C888" s="28" t="s">
        <v>158</v>
      </c>
      <c r="D888" s="28" t="s">
        <v>144</v>
      </c>
      <c r="E888" s="6">
        <v>43986</v>
      </c>
      <c r="F888" s="28" t="s">
        <v>145</v>
      </c>
      <c r="G888" s="28">
        <v>68</v>
      </c>
    </row>
    <row r="889" spans="1:7" x14ac:dyDescent="0.25">
      <c r="A889" s="28">
        <f>VLOOKUP(C889,'Legacy Location Lookups'!$A$1:$C$42, 2, FALSE)</f>
        <v>108</v>
      </c>
      <c r="B889" s="28" t="s">
        <v>91</v>
      </c>
      <c r="C889" s="28" t="s">
        <v>158</v>
      </c>
      <c r="D889" s="28" t="s">
        <v>144</v>
      </c>
      <c r="E889" s="6">
        <v>43985</v>
      </c>
      <c r="F889" s="28" t="s">
        <v>159</v>
      </c>
      <c r="G889" s="28">
        <v>7</v>
      </c>
    </row>
    <row r="890" spans="1:7" x14ac:dyDescent="0.25">
      <c r="A890" s="28">
        <f>VLOOKUP(C890,'Legacy Location Lookups'!$A$1:$C$42, 2, FALSE)</f>
        <v>108</v>
      </c>
      <c r="B890" s="28" t="s">
        <v>91</v>
      </c>
      <c r="C890" s="28" t="s">
        <v>158</v>
      </c>
      <c r="D890" s="28" t="s">
        <v>144</v>
      </c>
      <c r="E890" s="6">
        <v>43985</v>
      </c>
      <c r="F890" s="28" t="s">
        <v>145</v>
      </c>
      <c r="G890" s="28">
        <v>34</v>
      </c>
    </row>
    <row r="891" spans="1:7" x14ac:dyDescent="0.25">
      <c r="A891" s="28">
        <f>VLOOKUP(C891,'Legacy Location Lookups'!$A$1:$C$42, 2, FALSE)</f>
        <v>108</v>
      </c>
      <c r="B891" s="28" t="s">
        <v>91</v>
      </c>
      <c r="C891" s="28" t="s">
        <v>158</v>
      </c>
      <c r="D891" s="28" t="s">
        <v>144</v>
      </c>
      <c r="E891" s="6">
        <v>43985</v>
      </c>
      <c r="F891" s="28" t="s">
        <v>160</v>
      </c>
      <c r="G891" s="28">
        <v>8</v>
      </c>
    </row>
    <row r="892" spans="1:7" x14ac:dyDescent="0.25">
      <c r="A892" s="28">
        <f>VLOOKUP(C892,'Legacy Location Lookups'!$A$1:$C$42, 2, FALSE)</f>
        <v>108</v>
      </c>
      <c r="B892" s="28" t="s">
        <v>91</v>
      </c>
      <c r="C892" s="28" t="s">
        <v>158</v>
      </c>
      <c r="D892" s="28" t="s">
        <v>147</v>
      </c>
      <c r="E892" s="6">
        <v>43985</v>
      </c>
      <c r="F892" s="28" t="s">
        <v>147</v>
      </c>
      <c r="G892" s="28">
        <v>20</v>
      </c>
    </row>
    <row r="893" spans="1:7" x14ac:dyDescent="0.25">
      <c r="A893" s="28">
        <f>VLOOKUP(C893,'Legacy Location Lookups'!$A$1:$C$42, 2, FALSE)</f>
        <v>108</v>
      </c>
      <c r="B893" s="28" t="s">
        <v>91</v>
      </c>
      <c r="C893" s="28" t="s">
        <v>158</v>
      </c>
      <c r="D893" s="28" t="s">
        <v>147</v>
      </c>
      <c r="E893" s="6">
        <v>43987</v>
      </c>
      <c r="F893" s="28" t="s">
        <v>147</v>
      </c>
      <c r="G893" s="28">
        <v>1</v>
      </c>
    </row>
    <row r="894" spans="1:7" x14ac:dyDescent="0.25">
      <c r="A894" s="28">
        <f>VLOOKUP(C894,'Legacy Location Lookups'!$A$1:$C$42, 2, FALSE)</f>
        <v>108</v>
      </c>
      <c r="B894" s="28" t="s">
        <v>91</v>
      </c>
      <c r="C894" s="28" t="s">
        <v>158</v>
      </c>
      <c r="D894" s="28" t="s">
        <v>147</v>
      </c>
      <c r="E894" s="6">
        <v>43989</v>
      </c>
      <c r="F894" s="28" t="s">
        <v>147</v>
      </c>
      <c r="G894" s="28">
        <v>6</v>
      </c>
    </row>
    <row r="895" spans="1:7" x14ac:dyDescent="0.25">
      <c r="A895" s="28">
        <f>VLOOKUP(C895,'Legacy Location Lookups'!$A$1:$C$42, 2, FALSE)</f>
        <v>114</v>
      </c>
      <c r="B895" s="28" t="s">
        <v>91</v>
      </c>
      <c r="C895" s="28" t="s">
        <v>173</v>
      </c>
      <c r="D895" s="28" t="s">
        <v>144</v>
      </c>
      <c r="E895" s="6">
        <v>43986</v>
      </c>
      <c r="F895" s="28" t="s">
        <v>159</v>
      </c>
      <c r="G895" s="28">
        <v>2</v>
      </c>
    </row>
    <row r="896" spans="1:7" x14ac:dyDescent="0.25">
      <c r="A896" s="28">
        <f>VLOOKUP(C896,'Legacy Location Lookups'!$A$1:$C$42, 2, FALSE)</f>
        <v>114</v>
      </c>
      <c r="B896" s="28" t="s">
        <v>91</v>
      </c>
      <c r="C896" s="28" t="s">
        <v>173</v>
      </c>
      <c r="D896" s="28" t="s">
        <v>144</v>
      </c>
      <c r="E896" s="6">
        <v>43986</v>
      </c>
      <c r="F896" s="28" t="s">
        <v>145</v>
      </c>
      <c r="G896" s="28">
        <v>8</v>
      </c>
    </row>
    <row r="897" spans="1:7" x14ac:dyDescent="0.25">
      <c r="A897" s="28">
        <f>VLOOKUP(C897,'Legacy Location Lookups'!$A$1:$C$42, 2, FALSE)</f>
        <v>110</v>
      </c>
      <c r="B897" s="28" t="s">
        <v>91</v>
      </c>
      <c r="C897" s="28" t="s">
        <v>96</v>
      </c>
      <c r="D897" s="28" t="s">
        <v>144</v>
      </c>
      <c r="E897" s="6">
        <v>43986</v>
      </c>
      <c r="F897" s="28" t="s">
        <v>159</v>
      </c>
      <c r="G897" s="28">
        <v>3</v>
      </c>
    </row>
    <row r="898" spans="1:7" x14ac:dyDescent="0.25">
      <c r="A898" s="28">
        <f>VLOOKUP(C898,'Legacy Location Lookups'!$A$1:$C$42, 2, FALSE)</f>
        <v>110</v>
      </c>
      <c r="B898" s="28" t="s">
        <v>91</v>
      </c>
      <c r="C898" s="28" t="s">
        <v>96</v>
      </c>
      <c r="D898" s="28" t="s">
        <v>144</v>
      </c>
      <c r="E898" s="6">
        <v>43986</v>
      </c>
      <c r="F898" s="28" t="s">
        <v>145</v>
      </c>
      <c r="G898" s="28">
        <v>44</v>
      </c>
    </row>
    <row r="899" spans="1:7" x14ac:dyDescent="0.25">
      <c r="A899" s="28">
        <f>VLOOKUP(C899,'Legacy Location Lookups'!$A$1:$C$42, 2, FALSE)</f>
        <v>110</v>
      </c>
      <c r="B899" s="28" t="s">
        <v>91</v>
      </c>
      <c r="C899" s="28" t="s">
        <v>96</v>
      </c>
      <c r="D899" s="28" t="s">
        <v>144</v>
      </c>
      <c r="E899" s="6">
        <v>43986</v>
      </c>
      <c r="F899" s="28" t="s">
        <v>160</v>
      </c>
      <c r="G899" s="28">
        <v>6</v>
      </c>
    </row>
    <row r="900" spans="1:7" x14ac:dyDescent="0.25">
      <c r="A900" s="28">
        <f>VLOOKUP(C900,'Legacy Location Lookups'!$A$1:$C$42, 2, FALSE)</f>
        <v>110</v>
      </c>
      <c r="B900" s="28" t="s">
        <v>91</v>
      </c>
      <c r="C900" s="28" t="s">
        <v>96</v>
      </c>
      <c r="D900" s="28" t="s">
        <v>144</v>
      </c>
      <c r="E900" s="6">
        <v>43985</v>
      </c>
      <c r="F900" s="28" t="s">
        <v>145</v>
      </c>
      <c r="G900" s="28">
        <v>33</v>
      </c>
    </row>
    <row r="901" spans="1:7" x14ac:dyDescent="0.25">
      <c r="A901" s="28">
        <f>VLOOKUP(C901,'Legacy Location Lookups'!$A$1:$C$42, 2, FALSE)</f>
        <v>110</v>
      </c>
      <c r="B901" s="28" t="s">
        <v>91</v>
      </c>
      <c r="C901" s="28" t="s">
        <v>96</v>
      </c>
      <c r="D901" s="28" t="s">
        <v>144</v>
      </c>
      <c r="E901" s="6">
        <v>43985</v>
      </c>
      <c r="F901" s="28" t="s">
        <v>160</v>
      </c>
      <c r="G901" s="28">
        <v>1</v>
      </c>
    </row>
    <row r="902" spans="1:7" x14ac:dyDescent="0.25">
      <c r="A902" s="28">
        <f>VLOOKUP(C902,'Legacy Location Lookups'!$A$1:$C$42, 2, FALSE)</f>
        <v>110</v>
      </c>
      <c r="B902" s="28" t="s">
        <v>91</v>
      </c>
      <c r="C902" s="28" t="s">
        <v>96</v>
      </c>
      <c r="D902" s="28" t="s">
        <v>147</v>
      </c>
      <c r="E902" s="6">
        <v>43986</v>
      </c>
      <c r="F902" s="28" t="s">
        <v>147</v>
      </c>
      <c r="G902" s="28">
        <v>2</v>
      </c>
    </row>
    <row r="903" spans="1:7" x14ac:dyDescent="0.25">
      <c r="A903" s="28">
        <f>VLOOKUP(C903,'Legacy Location Lookups'!$A$1:$C$42, 2, FALSE)</f>
        <v>116</v>
      </c>
      <c r="B903" s="28" t="s">
        <v>91</v>
      </c>
      <c r="C903" s="28" t="s">
        <v>101</v>
      </c>
      <c r="D903" s="28" t="s">
        <v>144</v>
      </c>
      <c r="E903" s="6">
        <v>43985</v>
      </c>
      <c r="F903" s="28" t="s">
        <v>145</v>
      </c>
      <c r="G903" s="28">
        <v>20</v>
      </c>
    </row>
    <row r="904" spans="1:7" x14ac:dyDescent="0.25">
      <c r="A904" s="28">
        <f>VLOOKUP(C904,'Legacy Location Lookups'!$A$1:$C$42, 2, FALSE)</f>
        <v>116</v>
      </c>
      <c r="B904" s="28" t="s">
        <v>91</v>
      </c>
      <c r="C904" s="28" t="s">
        <v>101</v>
      </c>
      <c r="D904" s="28" t="s">
        <v>147</v>
      </c>
      <c r="E904" s="6">
        <v>43987</v>
      </c>
      <c r="F904" s="28" t="s">
        <v>147</v>
      </c>
      <c r="G904" s="28">
        <v>9</v>
      </c>
    </row>
    <row r="905" spans="1:7" x14ac:dyDescent="0.25">
      <c r="A905" s="28">
        <f>VLOOKUP(C905,'Legacy Location Lookups'!$A$1:$C$42, 2, FALSE)</f>
        <v>100</v>
      </c>
      <c r="B905" s="28" t="s">
        <v>156</v>
      </c>
      <c r="C905" s="28" t="s">
        <v>17</v>
      </c>
      <c r="D905" s="28" t="s">
        <v>144</v>
      </c>
      <c r="E905" s="6">
        <v>43984</v>
      </c>
      <c r="F905" s="28" t="s">
        <v>145</v>
      </c>
      <c r="G905" s="28">
        <v>89</v>
      </c>
    </row>
    <row r="906" spans="1:7" x14ac:dyDescent="0.25">
      <c r="A906" s="28">
        <f>VLOOKUP(C906,'Legacy Location Lookups'!$A$1:$C$42, 2, FALSE)</f>
        <v>100</v>
      </c>
      <c r="B906" s="28" t="s">
        <v>156</v>
      </c>
      <c r="C906" s="28" t="s">
        <v>17</v>
      </c>
      <c r="D906" s="28" t="s">
        <v>144</v>
      </c>
      <c r="E906" s="6">
        <v>43985</v>
      </c>
      <c r="F906" s="28" t="s">
        <v>145</v>
      </c>
      <c r="G906" s="28">
        <v>96</v>
      </c>
    </row>
    <row r="907" spans="1:7" x14ac:dyDescent="0.25">
      <c r="A907" s="28">
        <f>VLOOKUP(C907,'Legacy Location Lookups'!$A$1:$C$42, 2, FALSE)</f>
        <v>100</v>
      </c>
      <c r="B907" s="28" t="s">
        <v>156</v>
      </c>
      <c r="C907" s="28" t="s">
        <v>17</v>
      </c>
      <c r="D907" s="28" t="s">
        <v>144</v>
      </c>
      <c r="E907" s="6">
        <v>43986</v>
      </c>
      <c r="F907" s="28" t="s">
        <v>145</v>
      </c>
      <c r="G907" s="28">
        <v>48</v>
      </c>
    </row>
    <row r="908" spans="1:7" x14ac:dyDescent="0.25">
      <c r="A908" s="28">
        <f>VLOOKUP(C908,'Legacy Location Lookups'!$A$1:$C$42, 2, FALSE)</f>
        <v>100</v>
      </c>
      <c r="B908" s="28" t="s">
        <v>156</v>
      </c>
      <c r="C908" s="28" t="s">
        <v>17</v>
      </c>
      <c r="D908" s="28" t="s">
        <v>144</v>
      </c>
      <c r="E908" s="6">
        <v>43987</v>
      </c>
      <c r="F908" s="28" t="s">
        <v>146</v>
      </c>
      <c r="G908" s="28">
        <v>3</v>
      </c>
    </row>
    <row r="909" spans="1:7" x14ac:dyDescent="0.25">
      <c r="A909" s="28">
        <f>VLOOKUP(C909,'Legacy Location Lookups'!$A$1:$C$42, 2, FALSE)</f>
        <v>86</v>
      </c>
      <c r="B909" s="28" t="s">
        <v>167</v>
      </c>
      <c r="C909" s="28" t="s">
        <v>22</v>
      </c>
      <c r="D909" s="28" t="s">
        <v>144</v>
      </c>
      <c r="E909" s="6">
        <v>43986</v>
      </c>
      <c r="F909" s="28" t="s">
        <v>145</v>
      </c>
      <c r="G909" s="28">
        <v>52</v>
      </c>
    </row>
    <row r="910" spans="1:7" x14ac:dyDescent="0.25">
      <c r="A910" s="28">
        <f>VLOOKUP(C910,'Legacy Location Lookups'!$A$1:$C$42, 2, FALSE)</f>
        <v>86</v>
      </c>
      <c r="B910" s="28" t="s">
        <v>167</v>
      </c>
      <c r="C910" s="28" t="s">
        <v>22</v>
      </c>
      <c r="D910" s="28" t="s">
        <v>144</v>
      </c>
      <c r="E910" s="6">
        <v>43986</v>
      </c>
      <c r="F910" s="28" t="s">
        <v>159</v>
      </c>
      <c r="G910" s="28">
        <v>5</v>
      </c>
    </row>
    <row r="911" spans="1:7" x14ac:dyDescent="0.25">
      <c r="A911" s="28">
        <f>VLOOKUP(C911,'Legacy Location Lookups'!$A$1:$C$42, 2, FALSE)</f>
        <v>86</v>
      </c>
      <c r="B911" s="28" t="s">
        <v>167</v>
      </c>
      <c r="C911" s="28" t="s">
        <v>22</v>
      </c>
      <c r="D911" s="28" t="s">
        <v>144</v>
      </c>
      <c r="E911" s="6">
        <v>43985</v>
      </c>
      <c r="F911" s="28" t="s">
        <v>145</v>
      </c>
      <c r="G911" s="28">
        <v>2</v>
      </c>
    </row>
    <row r="912" spans="1:7" x14ac:dyDescent="0.25">
      <c r="A912" s="28">
        <f>VLOOKUP(C912,'Legacy Location Lookups'!$A$1:$C$42, 2, FALSE)</f>
        <v>86</v>
      </c>
      <c r="B912" s="28" t="s">
        <v>167</v>
      </c>
      <c r="C912" s="28" t="s">
        <v>22</v>
      </c>
      <c r="D912" s="28" t="s">
        <v>144</v>
      </c>
      <c r="E912" s="6">
        <v>43985</v>
      </c>
      <c r="F912" s="28" t="s">
        <v>146</v>
      </c>
      <c r="G912" s="28">
        <v>4</v>
      </c>
    </row>
    <row r="913" spans="1:7" x14ac:dyDescent="0.25">
      <c r="A913" s="28">
        <f>VLOOKUP(C913,'Legacy Location Lookups'!$A$1:$C$42, 2, FALSE)</f>
        <v>86</v>
      </c>
      <c r="B913" s="28" t="s">
        <v>167</v>
      </c>
      <c r="C913" s="28" t="s">
        <v>22</v>
      </c>
      <c r="D913" s="28" t="s">
        <v>144</v>
      </c>
      <c r="E913" s="6">
        <v>43987</v>
      </c>
      <c r="F913" s="28" t="s">
        <v>145</v>
      </c>
      <c r="G913" s="28">
        <v>58</v>
      </c>
    </row>
    <row r="914" spans="1:7" x14ac:dyDescent="0.25">
      <c r="A914" s="28">
        <f>VLOOKUP(C914,'Legacy Location Lookups'!$A$1:$C$42, 2, FALSE)</f>
        <v>86</v>
      </c>
      <c r="B914" s="28" t="s">
        <v>167</v>
      </c>
      <c r="C914" s="28" t="s">
        <v>22</v>
      </c>
      <c r="D914" s="28" t="s">
        <v>144</v>
      </c>
      <c r="E914" s="6">
        <v>43987</v>
      </c>
      <c r="F914" s="28" t="s">
        <v>159</v>
      </c>
      <c r="G914" s="28">
        <v>5</v>
      </c>
    </row>
    <row r="915" spans="1:7" x14ac:dyDescent="0.25">
      <c r="A915" s="28">
        <f>VLOOKUP(C915,'Legacy Location Lookups'!$A$1:$C$42, 2, FALSE)</f>
        <v>5</v>
      </c>
      <c r="B915" s="28" t="s">
        <v>142</v>
      </c>
      <c r="C915" s="28" t="s">
        <v>143</v>
      </c>
      <c r="D915" s="28" t="s">
        <v>144</v>
      </c>
      <c r="E915" s="6">
        <v>43985</v>
      </c>
      <c r="F915" s="28" t="s">
        <v>145</v>
      </c>
      <c r="G915" s="28">
        <v>99</v>
      </c>
    </row>
    <row r="916" spans="1:7" x14ac:dyDescent="0.25">
      <c r="A916" s="28">
        <f>VLOOKUP(C916,'Legacy Location Lookups'!$A$1:$C$42, 2, FALSE)</f>
        <v>5</v>
      </c>
      <c r="B916" s="28" t="s">
        <v>142</v>
      </c>
      <c r="C916" s="28" t="s">
        <v>143</v>
      </c>
      <c r="D916" s="28" t="s">
        <v>144</v>
      </c>
      <c r="E916" s="6">
        <v>43985</v>
      </c>
      <c r="F916" s="28" t="s">
        <v>146</v>
      </c>
      <c r="G916" s="28">
        <v>13</v>
      </c>
    </row>
    <row r="917" spans="1:7" x14ac:dyDescent="0.25">
      <c r="A917" s="28">
        <f>VLOOKUP(C917,'Legacy Location Lookups'!$A$1:$C$42, 2, FALSE)</f>
        <v>14</v>
      </c>
      <c r="B917" s="28" t="s">
        <v>142</v>
      </c>
      <c r="C917" s="28" t="s">
        <v>148</v>
      </c>
      <c r="D917" s="28" t="s">
        <v>144</v>
      </c>
      <c r="E917" s="6">
        <v>43985</v>
      </c>
      <c r="F917" s="28" t="s">
        <v>145</v>
      </c>
      <c r="G917" s="28">
        <v>18</v>
      </c>
    </row>
    <row r="918" spans="1:7" x14ac:dyDescent="0.25">
      <c r="A918" s="28">
        <f>VLOOKUP(C918,'Legacy Location Lookups'!$A$1:$C$42, 2, FALSE)</f>
        <v>13</v>
      </c>
      <c r="B918" s="28" t="s">
        <v>142</v>
      </c>
      <c r="C918" s="28" t="s">
        <v>149</v>
      </c>
      <c r="D918" s="28" t="s">
        <v>144</v>
      </c>
      <c r="E918" s="6">
        <v>43985</v>
      </c>
      <c r="F918" s="28" t="s">
        <v>145</v>
      </c>
      <c r="G918" s="28">
        <v>29</v>
      </c>
    </row>
    <row r="919" spans="1:7" x14ac:dyDescent="0.25">
      <c r="A919" s="28">
        <f>VLOOKUP(C919,'Legacy Location Lookups'!$A$1:$C$42, 2, FALSE)</f>
        <v>6</v>
      </c>
      <c r="B919" s="28" t="s">
        <v>142</v>
      </c>
      <c r="C919" s="28" t="s">
        <v>150</v>
      </c>
      <c r="D919" s="28" t="s">
        <v>144</v>
      </c>
      <c r="E919" s="6">
        <v>43985</v>
      </c>
      <c r="F919" s="28" t="s">
        <v>145</v>
      </c>
      <c r="G919" s="28">
        <v>25</v>
      </c>
    </row>
    <row r="920" spans="1:7" x14ac:dyDescent="0.25">
      <c r="A920" s="28">
        <f>VLOOKUP(C920,'Legacy Location Lookups'!$A$1:$C$42, 2, FALSE)</f>
        <v>5</v>
      </c>
      <c r="B920" s="28" t="s">
        <v>142</v>
      </c>
      <c r="C920" s="28" t="s">
        <v>143</v>
      </c>
      <c r="D920" s="28" t="s">
        <v>144</v>
      </c>
      <c r="E920" s="6">
        <v>43984</v>
      </c>
      <c r="F920" s="28" t="s">
        <v>145</v>
      </c>
      <c r="G920" s="28">
        <v>64</v>
      </c>
    </row>
    <row r="921" spans="1:7" x14ac:dyDescent="0.25">
      <c r="A921" s="28">
        <f>VLOOKUP(C921,'Legacy Location Lookups'!$A$1:$C$42, 2, FALSE)</f>
        <v>5</v>
      </c>
      <c r="B921" s="28" t="s">
        <v>142</v>
      </c>
      <c r="C921" s="28" t="s">
        <v>143</v>
      </c>
      <c r="D921" s="28" t="s">
        <v>144</v>
      </c>
      <c r="E921" s="6">
        <v>43984</v>
      </c>
      <c r="F921" s="28" t="s">
        <v>146</v>
      </c>
      <c r="G921" s="28">
        <v>13</v>
      </c>
    </row>
    <row r="922" spans="1:7" x14ac:dyDescent="0.25">
      <c r="A922" s="28">
        <f>VLOOKUP(C922,'Legacy Location Lookups'!$A$1:$C$42, 2, FALSE)</f>
        <v>14</v>
      </c>
      <c r="B922" s="28" t="s">
        <v>142</v>
      </c>
      <c r="C922" s="28" t="s">
        <v>148</v>
      </c>
      <c r="D922" s="28" t="s">
        <v>144</v>
      </c>
      <c r="E922" s="6">
        <v>43984</v>
      </c>
      <c r="F922" s="28" t="s">
        <v>145</v>
      </c>
      <c r="G922" s="28">
        <v>42</v>
      </c>
    </row>
    <row r="923" spans="1:7" x14ac:dyDescent="0.25">
      <c r="A923" s="28">
        <f>VLOOKUP(C923,'Legacy Location Lookups'!$A$1:$C$42, 2, FALSE)</f>
        <v>6</v>
      </c>
      <c r="B923" s="28" t="s">
        <v>142</v>
      </c>
      <c r="C923" s="28" t="s">
        <v>150</v>
      </c>
      <c r="D923" s="28" t="s">
        <v>144</v>
      </c>
      <c r="E923" s="6">
        <v>43984</v>
      </c>
      <c r="F923" s="28" t="s">
        <v>145</v>
      </c>
      <c r="G923" s="28">
        <v>45</v>
      </c>
    </row>
    <row r="924" spans="1:7" x14ac:dyDescent="0.25">
      <c r="A924" s="28">
        <f>VLOOKUP(C924,'Legacy Location Lookups'!$A$1:$C$42, 2, FALSE)</f>
        <v>6</v>
      </c>
      <c r="B924" s="28" t="s">
        <v>142</v>
      </c>
      <c r="C924" s="28" t="s">
        <v>150</v>
      </c>
      <c r="D924" s="28" t="s">
        <v>144</v>
      </c>
      <c r="E924" s="6">
        <v>43984</v>
      </c>
      <c r="F924" s="28" t="s">
        <v>146</v>
      </c>
      <c r="G924" s="28">
        <v>15</v>
      </c>
    </row>
    <row r="925" spans="1:7" x14ac:dyDescent="0.25">
      <c r="A925" s="28">
        <f>VLOOKUP(C925,'Legacy Location Lookups'!$A$1:$C$42, 2, FALSE)</f>
        <v>8</v>
      </c>
      <c r="B925" s="28" t="s">
        <v>142</v>
      </c>
      <c r="C925" s="28" t="s">
        <v>6</v>
      </c>
      <c r="D925" s="28" t="s">
        <v>144</v>
      </c>
      <c r="E925" s="6">
        <v>43984</v>
      </c>
      <c r="F925" s="28" t="s">
        <v>145</v>
      </c>
      <c r="G925" s="28">
        <v>30</v>
      </c>
    </row>
    <row r="926" spans="1:7" x14ac:dyDescent="0.25">
      <c r="A926" s="28">
        <f>VLOOKUP(C926,'Legacy Location Lookups'!$A$1:$C$42, 2, FALSE)</f>
        <v>10</v>
      </c>
      <c r="B926" s="28" t="s">
        <v>142</v>
      </c>
      <c r="C926" s="28" t="s">
        <v>174</v>
      </c>
      <c r="D926" s="28" t="s">
        <v>144</v>
      </c>
      <c r="E926" s="6">
        <v>43984</v>
      </c>
      <c r="F926" s="28" t="s">
        <v>145</v>
      </c>
      <c r="G926" s="28">
        <v>32</v>
      </c>
    </row>
    <row r="927" spans="1:7" x14ac:dyDescent="0.25">
      <c r="A927" s="28">
        <f>VLOOKUP(C927,'Legacy Location Lookups'!$A$1:$C$42, 2, FALSE)</f>
        <v>17</v>
      </c>
      <c r="B927" s="28" t="s">
        <v>142</v>
      </c>
      <c r="C927" s="28" t="s">
        <v>171</v>
      </c>
      <c r="D927" s="28" t="s">
        <v>144</v>
      </c>
      <c r="E927" s="6">
        <v>43984</v>
      </c>
      <c r="F927" s="28" t="s">
        <v>145</v>
      </c>
      <c r="G927" s="28">
        <v>22</v>
      </c>
    </row>
    <row r="928" spans="1:7" x14ac:dyDescent="0.25">
      <c r="A928" s="28">
        <f>VLOOKUP(C928,'Legacy Location Lookups'!$A$1:$C$42, 2, FALSE)</f>
        <v>5</v>
      </c>
      <c r="B928" s="28" t="s">
        <v>142</v>
      </c>
      <c r="C928" s="28" t="s">
        <v>143</v>
      </c>
      <c r="D928" s="28" t="s">
        <v>144</v>
      </c>
      <c r="E928" s="6">
        <v>43986</v>
      </c>
      <c r="F928" s="28" t="s">
        <v>145</v>
      </c>
      <c r="G928" s="28">
        <v>147</v>
      </c>
    </row>
    <row r="929" spans="1:7" x14ac:dyDescent="0.25">
      <c r="A929" s="28">
        <f>VLOOKUP(C929,'Legacy Location Lookups'!$A$1:$C$42, 2, FALSE)</f>
        <v>5</v>
      </c>
      <c r="B929" s="28" t="s">
        <v>142</v>
      </c>
      <c r="C929" s="28" t="s">
        <v>143</v>
      </c>
      <c r="D929" s="28" t="s">
        <v>144</v>
      </c>
      <c r="E929" s="6">
        <v>43986</v>
      </c>
      <c r="F929" s="28" t="s">
        <v>146</v>
      </c>
      <c r="G929" s="28">
        <v>11</v>
      </c>
    </row>
    <row r="930" spans="1:7" x14ac:dyDescent="0.25">
      <c r="A930" s="28">
        <f>VLOOKUP(C930,'Legacy Location Lookups'!$A$1:$C$42, 2, FALSE)</f>
        <v>14</v>
      </c>
      <c r="B930" s="28" t="s">
        <v>142</v>
      </c>
      <c r="C930" s="28" t="s">
        <v>148</v>
      </c>
      <c r="D930" s="28" t="s">
        <v>144</v>
      </c>
      <c r="E930" s="6">
        <v>43986</v>
      </c>
      <c r="F930" s="28" t="s">
        <v>145</v>
      </c>
      <c r="G930" s="28">
        <v>35</v>
      </c>
    </row>
    <row r="931" spans="1:7" x14ac:dyDescent="0.25">
      <c r="A931" s="28">
        <f>VLOOKUP(C931,'Legacy Location Lookups'!$A$1:$C$42, 2, FALSE)</f>
        <v>6</v>
      </c>
      <c r="B931" s="28" t="s">
        <v>142</v>
      </c>
      <c r="C931" s="28" t="s">
        <v>150</v>
      </c>
      <c r="D931" s="28" t="s">
        <v>144</v>
      </c>
      <c r="E931" s="6">
        <v>43986</v>
      </c>
      <c r="F931" s="28" t="s">
        <v>145</v>
      </c>
      <c r="G931" s="28">
        <v>32</v>
      </c>
    </row>
    <row r="932" spans="1:7" x14ac:dyDescent="0.25">
      <c r="A932" s="28">
        <f>VLOOKUP(C932,'Legacy Location Lookups'!$A$1:$C$42, 2, FALSE)</f>
        <v>11</v>
      </c>
      <c r="B932" s="28" t="s">
        <v>142</v>
      </c>
      <c r="C932" s="28" t="s">
        <v>170</v>
      </c>
      <c r="D932" s="28" t="s">
        <v>144</v>
      </c>
      <c r="E932" s="6">
        <v>43986</v>
      </c>
      <c r="F932" s="28" t="s">
        <v>145</v>
      </c>
      <c r="G932" s="28">
        <v>16</v>
      </c>
    </row>
    <row r="933" spans="1:7" x14ac:dyDescent="0.25">
      <c r="A933" s="28">
        <f>VLOOKUP(C933,'Legacy Location Lookups'!$A$1:$C$42, 2, FALSE)</f>
        <v>127</v>
      </c>
      <c r="B933" s="28" t="s">
        <v>142</v>
      </c>
      <c r="C933" s="28" t="s">
        <v>166</v>
      </c>
      <c r="D933" s="28" t="s">
        <v>144</v>
      </c>
      <c r="E933" s="6">
        <v>43986</v>
      </c>
      <c r="F933" s="28" t="s">
        <v>145</v>
      </c>
      <c r="G933" s="28">
        <v>16</v>
      </c>
    </row>
    <row r="934" spans="1:7" x14ac:dyDescent="0.25">
      <c r="A934" s="28">
        <f>VLOOKUP(C934,'Legacy Location Lookups'!$A$1:$C$42, 2, FALSE)</f>
        <v>5</v>
      </c>
      <c r="B934" s="28" t="s">
        <v>142</v>
      </c>
      <c r="C934" s="28" t="s">
        <v>143</v>
      </c>
      <c r="D934" s="28" t="s">
        <v>144</v>
      </c>
      <c r="E934" s="6">
        <v>43987</v>
      </c>
      <c r="F934" s="28" t="s">
        <v>145</v>
      </c>
      <c r="G934" s="28">
        <v>119</v>
      </c>
    </row>
    <row r="935" spans="1:7" x14ac:dyDescent="0.25">
      <c r="A935" s="28">
        <f>VLOOKUP(C935,'Legacy Location Lookups'!$A$1:$C$42, 2, FALSE)</f>
        <v>5</v>
      </c>
      <c r="B935" s="28" t="s">
        <v>142</v>
      </c>
      <c r="C935" s="28" t="s">
        <v>143</v>
      </c>
      <c r="D935" s="28" t="s">
        <v>144</v>
      </c>
      <c r="E935" s="6">
        <v>43987</v>
      </c>
      <c r="F935" s="28" t="s">
        <v>146</v>
      </c>
      <c r="G935" s="28">
        <v>11</v>
      </c>
    </row>
    <row r="936" spans="1:7" x14ac:dyDescent="0.25">
      <c r="A936" s="28">
        <f>VLOOKUP(C936,'Legacy Location Lookups'!$A$1:$C$42, 2, FALSE)</f>
        <v>14</v>
      </c>
      <c r="B936" s="28" t="s">
        <v>142</v>
      </c>
      <c r="C936" s="28" t="s">
        <v>148</v>
      </c>
      <c r="D936" s="28" t="s">
        <v>144</v>
      </c>
      <c r="E936" s="6">
        <v>43987</v>
      </c>
      <c r="F936" s="28" t="s">
        <v>145</v>
      </c>
      <c r="G936" s="28">
        <v>18</v>
      </c>
    </row>
    <row r="937" spans="1:7" x14ac:dyDescent="0.25">
      <c r="A937" s="28">
        <f>VLOOKUP(C937,'Legacy Location Lookups'!$A$1:$C$42, 2, FALSE)</f>
        <v>13</v>
      </c>
      <c r="B937" s="28" t="s">
        <v>142</v>
      </c>
      <c r="C937" s="28" t="s">
        <v>149</v>
      </c>
      <c r="D937" s="28" t="s">
        <v>144</v>
      </c>
      <c r="E937" s="6">
        <v>43987</v>
      </c>
      <c r="F937" s="28" t="s">
        <v>145</v>
      </c>
      <c r="G937" s="28">
        <v>45</v>
      </c>
    </row>
    <row r="938" spans="1:7" x14ac:dyDescent="0.25">
      <c r="A938" s="28">
        <f>VLOOKUP(C938,'Legacy Location Lookups'!$A$1:$C$42, 2, FALSE)</f>
        <v>6</v>
      </c>
      <c r="B938" s="28" t="s">
        <v>142</v>
      </c>
      <c r="C938" s="28" t="s">
        <v>150</v>
      </c>
      <c r="D938" s="28" t="s">
        <v>144</v>
      </c>
      <c r="E938" s="6">
        <v>43987</v>
      </c>
      <c r="F938" s="28" t="s">
        <v>145</v>
      </c>
      <c r="G938" s="28">
        <v>37</v>
      </c>
    </row>
    <row r="939" spans="1:7" x14ac:dyDescent="0.25">
      <c r="A939" s="28">
        <f>VLOOKUP(C939,'Legacy Location Lookups'!$A$1:$C$42, 2, FALSE)</f>
        <v>15</v>
      </c>
      <c r="B939" s="28" t="s">
        <v>142</v>
      </c>
      <c r="C939" s="28" t="s">
        <v>13</v>
      </c>
      <c r="D939" s="28" t="s">
        <v>144</v>
      </c>
      <c r="E939" s="6">
        <v>43987</v>
      </c>
      <c r="F939" s="28" t="s">
        <v>145</v>
      </c>
      <c r="G939" s="28">
        <v>34</v>
      </c>
    </row>
    <row r="940" spans="1:7" x14ac:dyDescent="0.25">
      <c r="A940" s="28">
        <f>VLOOKUP(C940,'Legacy Location Lookups'!$A$1:$C$42, 2, FALSE)</f>
        <v>73</v>
      </c>
      <c r="B940" s="28" t="s">
        <v>151</v>
      </c>
      <c r="C940" s="28" t="s">
        <v>152</v>
      </c>
      <c r="D940" s="28" t="s">
        <v>144</v>
      </c>
      <c r="E940" s="6">
        <v>43985</v>
      </c>
      <c r="F940" s="28" t="s">
        <v>145</v>
      </c>
      <c r="G940" s="28">
        <v>55</v>
      </c>
    </row>
    <row r="941" spans="1:7" x14ac:dyDescent="0.25">
      <c r="A941" s="28">
        <f>VLOOKUP(C941,'Legacy Location Lookups'!$A$1:$C$42, 2, FALSE)</f>
        <v>75</v>
      </c>
      <c r="B941" s="28" t="s">
        <v>151</v>
      </c>
      <c r="C941" s="28" t="s">
        <v>153</v>
      </c>
      <c r="D941" s="28" t="s">
        <v>144</v>
      </c>
      <c r="E941" s="6">
        <v>43985</v>
      </c>
      <c r="F941" s="28" t="s">
        <v>145</v>
      </c>
      <c r="G941" s="28">
        <v>41</v>
      </c>
    </row>
    <row r="942" spans="1:7" x14ac:dyDescent="0.25">
      <c r="A942" s="28">
        <f>VLOOKUP(C942,'Legacy Location Lookups'!$A$1:$C$42, 2, FALSE)</f>
        <v>76</v>
      </c>
      <c r="B942" s="28" t="s">
        <v>151</v>
      </c>
      <c r="C942" s="28" t="s">
        <v>175</v>
      </c>
      <c r="D942" s="28" t="s">
        <v>144</v>
      </c>
      <c r="E942" s="6">
        <v>43985</v>
      </c>
      <c r="F942" s="28" t="s">
        <v>145</v>
      </c>
      <c r="G942" s="28">
        <v>11</v>
      </c>
    </row>
    <row r="943" spans="1:7" x14ac:dyDescent="0.25">
      <c r="A943" s="28">
        <f>VLOOKUP(C943,'Legacy Location Lookups'!$A$1:$C$42, 2, FALSE)</f>
        <v>77</v>
      </c>
      <c r="B943" s="28" t="s">
        <v>151</v>
      </c>
      <c r="C943" s="28" t="s">
        <v>154</v>
      </c>
      <c r="D943" s="28" t="s">
        <v>144</v>
      </c>
      <c r="E943" s="6">
        <v>43985</v>
      </c>
      <c r="F943" s="28" t="s">
        <v>145</v>
      </c>
      <c r="G943" s="28">
        <v>26</v>
      </c>
    </row>
    <row r="944" spans="1:7" x14ac:dyDescent="0.25">
      <c r="A944" s="28">
        <f>VLOOKUP(C944,'Legacy Location Lookups'!$A$1:$C$42, 2, FALSE)</f>
        <v>72</v>
      </c>
      <c r="B944" s="28" t="s">
        <v>151</v>
      </c>
      <c r="C944" s="28" t="s">
        <v>155</v>
      </c>
      <c r="D944" s="28" t="s">
        <v>144</v>
      </c>
      <c r="E944" s="6">
        <v>43985</v>
      </c>
      <c r="F944" s="28" t="s">
        <v>145</v>
      </c>
      <c r="G944" s="28">
        <v>23</v>
      </c>
    </row>
    <row r="945" spans="1:7" x14ac:dyDescent="0.25">
      <c r="A945" s="28">
        <f>VLOOKUP(C945,'Legacy Location Lookups'!$A$1:$C$42, 2, FALSE)</f>
        <v>73</v>
      </c>
      <c r="B945" s="28" t="s">
        <v>151</v>
      </c>
      <c r="C945" s="28" t="s">
        <v>152</v>
      </c>
      <c r="D945" s="28" t="s">
        <v>144</v>
      </c>
      <c r="E945" s="6">
        <v>43986</v>
      </c>
      <c r="F945" s="28" t="s">
        <v>145</v>
      </c>
      <c r="G945" s="28">
        <v>55</v>
      </c>
    </row>
    <row r="946" spans="1:7" x14ac:dyDescent="0.25">
      <c r="A946" s="28">
        <f>VLOOKUP(C946,'Legacy Location Lookups'!$A$1:$C$42, 2, FALSE)</f>
        <v>75</v>
      </c>
      <c r="B946" s="28" t="s">
        <v>151</v>
      </c>
      <c r="C946" s="28" t="s">
        <v>153</v>
      </c>
      <c r="D946" s="28" t="s">
        <v>144</v>
      </c>
      <c r="E946" s="6">
        <v>43986</v>
      </c>
      <c r="F946" s="28" t="s">
        <v>145</v>
      </c>
      <c r="G946" s="28">
        <v>34</v>
      </c>
    </row>
    <row r="947" spans="1:7" x14ac:dyDescent="0.25">
      <c r="A947" s="28">
        <f>VLOOKUP(C947,'Legacy Location Lookups'!$A$1:$C$42, 2, FALSE)</f>
        <v>75</v>
      </c>
      <c r="B947" s="28" t="s">
        <v>151</v>
      </c>
      <c r="C947" s="28" t="s">
        <v>153</v>
      </c>
      <c r="D947" s="28" t="s">
        <v>147</v>
      </c>
      <c r="E947" s="6">
        <v>43986</v>
      </c>
      <c r="F947" s="28" t="s">
        <v>147</v>
      </c>
      <c r="G947" s="28">
        <v>2</v>
      </c>
    </row>
    <row r="948" spans="1:7" x14ac:dyDescent="0.25">
      <c r="A948" s="28">
        <f>VLOOKUP(C948,'Legacy Location Lookups'!$A$1:$C$42, 2, FALSE)</f>
        <v>76</v>
      </c>
      <c r="B948" s="28" t="s">
        <v>151</v>
      </c>
      <c r="C948" s="28" t="s">
        <v>175</v>
      </c>
      <c r="D948" s="28" t="s">
        <v>144</v>
      </c>
      <c r="E948" s="6">
        <v>43986</v>
      </c>
      <c r="F948" s="28" t="s">
        <v>145</v>
      </c>
      <c r="G948" s="28">
        <v>40</v>
      </c>
    </row>
    <row r="949" spans="1:7" x14ac:dyDescent="0.25">
      <c r="A949" s="28">
        <f>VLOOKUP(C949,'Legacy Location Lookups'!$A$1:$C$42, 2, FALSE)</f>
        <v>77</v>
      </c>
      <c r="B949" s="28" t="s">
        <v>151</v>
      </c>
      <c r="C949" s="28" t="s">
        <v>154</v>
      </c>
      <c r="D949" s="28" t="s">
        <v>144</v>
      </c>
      <c r="E949" s="6">
        <v>43986</v>
      </c>
      <c r="F949" s="28" t="s">
        <v>145</v>
      </c>
      <c r="G949" s="28">
        <v>2</v>
      </c>
    </row>
    <row r="950" spans="1:7" x14ac:dyDescent="0.25">
      <c r="A950" s="28">
        <f>VLOOKUP(C950,'Legacy Location Lookups'!$A$1:$C$42, 2, FALSE)</f>
        <v>72</v>
      </c>
      <c r="B950" s="28" t="s">
        <v>151</v>
      </c>
      <c r="C950" s="28" t="s">
        <v>155</v>
      </c>
      <c r="D950" s="28" t="s">
        <v>144</v>
      </c>
      <c r="E950" s="6">
        <v>43986</v>
      </c>
      <c r="F950" s="28" t="s">
        <v>145</v>
      </c>
      <c r="G950" s="28">
        <v>19</v>
      </c>
    </row>
    <row r="951" spans="1:7" x14ac:dyDescent="0.25">
      <c r="A951" s="28">
        <f>VLOOKUP(C951,'Legacy Location Lookups'!$A$1:$C$42, 2, FALSE)</f>
        <v>73</v>
      </c>
      <c r="B951" s="28" t="s">
        <v>151</v>
      </c>
      <c r="C951" s="28" t="s">
        <v>152</v>
      </c>
      <c r="D951" s="28" t="s">
        <v>144</v>
      </c>
      <c r="E951" s="6">
        <v>43987</v>
      </c>
      <c r="F951" s="28" t="s">
        <v>145</v>
      </c>
      <c r="G951" s="28">
        <v>54</v>
      </c>
    </row>
    <row r="952" spans="1:7" x14ac:dyDescent="0.25">
      <c r="A952" s="28">
        <f>VLOOKUP(C952,'Legacy Location Lookups'!$A$1:$C$42, 2, FALSE)</f>
        <v>75</v>
      </c>
      <c r="B952" s="28" t="s">
        <v>151</v>
      </c>
      <c r="C952" s="28" t="s">
        <v>153</v>
      </c>
      <c r="D952" s="28" t="s">
        <v>144</v>
      </c>
      <c r="E952" s="6">
        <v>43987</v>
      </c>
      <c r="F952" s="28" t="s">
        <v>145</v>
      </c>
      <c r="G952" s="28">
        <v>43</v>
      </c>
    </row>
    <row r="953" spans="1:7" x14ac:dyDescent="0.25">
      <c r="A953" s="28">
        <f>VLOOKUP(C953,'Legacy Location Lookups'!$A$1:$C$42, 2, FALSE)</f>
        <v>77</v>
      </c>
      <c r="B953" s="28" t="s">
        <v>151</v>
      </c>
      <c r="C953" s="28" t="s">
        <v>154</v>
      </c>
      <c r="D953" s="28" t="s">
        <v>144</v>
      </c>
      <c r="E953" s="6">
        <v>43987</v>
      </c>
      <c r="F953" s="28" t="s">
        <v>145</v>
      </c>
      <c r="G953" s="28">
        <v>37</v>
      </c>
    </row>
    <row r="954" spans="1:7" x14ac:dyDescent="0.25">
      <c r="A954" s="28">
        <f>VLOOKUP(C954,'Legacy Location Lookups'!$A$1:$C$42, 2, FALSE)</f>
        <v>73</v>
      </c>
      <c r="B954" s="28" t="s">
        <v>151</v>
      </c>
      <c r="C954" s="28" t="s">
        <v>152</v>
      </c>
      <c r="D954" s="28" t="s">
        <v>144</v>
      </c>
      <c r="E954" s="6">
        <v>43983</v>
      </c>
      <c r="F954" s="28" t="s">
        <v>145</v>
      </c>
      <c r="G954" s="28">
        <v>34</v>
      </c>
    </row>
    <row r="955" spans="1:7" x14ac:dyDescent="0.25">
      <c r="A955" s="28">
        <f>VLOOKUP(C955,'Legacy Location Lookups'!$A$1:$C$42, 2, FALSE)</f>
        <v>73</v>
      </c>
      <c r="B955" s="28" t="s">
        <v>151</v>
      </c>
      <c r="C955" s="28" t="s">
        <v>152</v>
      </c>
      <c r="D955" s="28" t="s">
        <v>147</v>
      </c>
      <c r="E955" s="6">
        <v>43983</v>
      </c>
      <c r="F955" s="28" t="s">
        <v>147</v>
      </c>
      <c r="G955" s="28">
        <v>1</v>
      </c>
    </row>
    <row r="956" spans="1:7" x14ac:dyDescent="0.25">
      <c r="A956" s="28">
        <f>VLOOKUP(C956,'Legacy Location Lookups'!$A$1:$C$42, 2, FALSE)</f>
        <v>75</v>
      </c>
      <c r="B956" s="28" t="s">
        <v>151</v>
      </c>
      <c r="C956" s="28" t="s">
        <v>153</v>
      </c>
      <c r="D956" s="28" t="s">
        <v>144</v>
      </c>
      <c r="E956" s="6">
        <v>43983</v>
      </c>
      <c r="F956" s="28" t="s">
        <v>145</v>
      </c>
      <c r="G956" s="28">
        <v>20</v>
      </c>
    </row>
    <row r="957" spans="1:7" x14ac:dyDescent="0.25">
      <c r="A957" s="28">
        <f>VLOOKUP(C957,'Legacy Location Lookups'!$A$1:$C$42, 2, FALSE)</f>
        <v>75</v>
      </c>
      <c r="B957" s="28" t="s">
        <v>151</v>
      </c>
      <c r="C957" s="28" t="s">
        <v>153</v>
      </c>
      <c r="D957" s="28" t="s">
        <v>147</v>
      </c>
      <c r="E957" s="6">
        <v>43983</v>
      </c>
      <c r="F957" s="28" t="s">
        <v>147</v>
      </c>
      <c r="G957" s="28">
        <v>2</v>
      </c>
    </row>
    <row r="958" spans="1:7" x14ac:dyDescent="0.25">
      <c r="A958" s="28">
        <f>VLOOKUP(C958,'Legacy Location Lookups'!$A$1:$C$42, 2, FALSE)</f>
        <v>76</v>
      </c>
      <c r="B958" s="28" t="s">
        <v>151</v>
      </c>
      <c r="C958" s="28" t="s">
        <v>175</v>
      </c>
      <c r="D958" s="28" t="s">
        <v>144</v>
      </c>
      <c r="E958" s="6">
        <v>43983</v>
      </c>
      <c r="F958" s="28" t="s">
        <v>145</v>
      </c>
      <c r="G958" s="28">
        <v>18</v>
      </c>
    </row>
    <row r="959" spans="1:7" x14ac:dyDescent="0.25">
      <c r="A959" s="28">
        <f>VLOOKUP(C959,'Legacy Location Lookups'!$A$1:$C$42, 2, FALSE)</f>
        <v>77</v>
      </c>
      <c r="B959" s="28" t="s">
        <v>151</v>
      </c>
      <c r="C959" s="28" t="s">
        <v>154</v>
      </c>
      <c r="D959" s="28" t="s">
        <v>144</v>
      </c>
      <c r="E959" s="6">
        <v>43983</v>
      </c>
      <c r="F959" s="28" t="s">
        <v>145</v>
      </c>
      <c r="G959" s="28">
        <v>22</v>
      </c>
    </row>
    <row r="960" spans="1:7" x14ac:dyDescent="0.25">
      <c r="A960" s="28">
        <f>VLOOKUP(C960,'Legacy Location Lookups'!$A$1:$C$42, 2, FALSE)</f>
        <v>72</v>
      </c>
      <c r="B960" s="28" t="s">
        <v>151</v>
      </c>
      <c r="C960" s="28" t="s">
        <v>155</v>
      </c>
      <c r="D960" s="28" t="s">
        <v>144</v>
      </c>
      <c r="E960" s="6">
        <v>43983</v>
      </c>
      <c r="F960" s="28" t="s">
        <v>145</v>
      </c>
      <c r="G960" s="28">
        <v>12</v>
      </c>
    </row>
    <row r="961" spans="1:7" x14ac:dyDescent="0.25">
      <c r="A961" s="28">
        <f>VLOOKUP(C961,'Legacy Location Lookups'!$A$1:$C$42, 2, FALSE)</f>
        <v>73</v>
      </c>
      <c r="B961" s="28" t="s">
        <v>151</v>
      </c>
      <c r="C961" s="28" t="s">
        <v>152</v>
      </c>
      <c r="D961" s="28" t="s">
        <v>144</v>
      </c>
      <c r="E961" s="6">
        <v>43984</v>
      </c>
      <c r="F961" s="28" t="s">
        <v>145</v>
      </c>
      <c r="G961" s="28">
        <v>44</v>
      </c>
    </row>
    <row r="962" spans="1:7" x14ac:dyDescent="0.25">
      <c r="A962" s="28">
        <f>VLOOKUP(C962,'Legacy Location Lookups'!$A$1:$C$42, 2, FALSE)</f>
        <v>73</v>
      </c>
      <c r="B962" s="28" t="s">
        <v>151</v>
      </c>
      <c r="C962" s="28" t="s">
        <v>152</v>
      </c>
      <c r="D962" s="28" t="s">
        <v>147</v>
      </c>
      <c r="E962" s="6">
        <v>43984</v>
      </c>
      <c r="F962" s="28" t="s">
        <v>147</v>
      </c>
      <c r="G962" s="28">
        <v>2</v>
      </c>
    </row>
    <row r="963" spans="1:7" x14ac:dyDescent="0.25">
      <c r="A963" s="28">
        <f>VLOOKUP(C963,'Legacy Location Lookups'!$A$1:$C$42, 2, FALSE)</f>
        <v>75</v>
      </c>
      <c r="B963" s="28" t="s">
        <v>151</v>
      </c>
      <c r="C963" s="28" t="s">
        <v>153</v>
      </c>
      <c r="D963" s="28" t="s">
        <v>144</v>
      </c>
      <c r="E963" s="6">
        <v>43984</v>
      </c>
      <c r="F963" s="28" t="s">
        <v>145</v>
      </c>
      <c r="G963" s="28">
        <v>49</v>
      </c>
    </row>
    <row r="964" spans="1:7" x14ac:dyDescent="0.25">
      <c r="A964" s="28">
        <f>VLOOKUP(C964,'Legacy Location Lookups'!$A$1:$C$42, 2, FALSE)</f>
        <v>75</v>
      </c>
      <c r="B964" s="28" t="s">
        <v>151</v>
      </c>
      <c r="C964" s="28" t="s">
        <v>153</v>
      </c>
      <c r="D964" s="28" t="s">
        <v>147</v>
      </c>
      <c r="E964" s="6">
        <v>43984</v>
      </c>
      <c r="F964" s="28" t="s">
        <v>147</v>
      </c>
      <c r="G964" s="28">
        <v>2</v>
      </c>
    </row>
    <row r="965" spans="1:7" x14ac:dyDescent="0.25">
      <c r="A965" s="28">
        <f>VLOOKUP(C965,'Legacy Location Lookups'!$A$1:$C$42, 2, FALSE)</f>
        <v>76</v>
      </c>
      <c r="B965" s="28" t="s">
        <v>151</v>
      </c>
      <c r="C965" s="28" t="s">
        <v>175</v>
      </c>
      <c r="D965" s="28" t="s">
        <v>144</v>
      </c>
      <c r="E965" s="6">
        <v>43984</v>
      </c>
      <c r="F965" s="28" t="s">
        <v>145</v>
      </c>
      <c r="G965" s="28">
        <v>31</v>
      </c>
    </row>
    <row r="966" spans="1:7" x14ac:dyDescent="0.25">
      <c r="A966" s="28">
        <f>VLOOKUP(C966,'Legacy Location Lookups'!$A$1:$C$42, 2, FALSE)</f>
        <v>77</v>
      </c>
      <c r="B966" s="28" t="s">
        <v>151</v>
      </c>
      <c r="C966" s="28" t="s">
        <v>154</v>
      </c>
      <c r="D966" s="28" t="s">
        <v>144</v>
      </c>
      <c r="E966" s="6">
        <v>43984</v>
      </c>
      <c r="F966" s="28" t="s">
        <v>145</v>
      </c>
      <c r="G966" s="28">
        <v>30</v>
      </c>
    </row>
    <row r="967" spans="1:7" x14ac:dyDescent="0.25">
      <c r="A967" s="28">
        <f>VLOOKUP(C967,'Legacy Location Lookups'!$A$1:$C$42, 2, FALSE)</f>
        <v>72</v>
      </c>
      <c r="B967" s="28" t="s">
        <v>151</v>
      </c>
      <c r="C967" s="28" t="s">
        <v>155</v>
      </c>
      <c r="D967" s="28" t="s">
        <v>144</v>
      </c>
      <c r="E967" s="6">
        <v>43984</v>
      </c>
      <c r="F967" s="28" t="s">
        <v>145</v>
      </c>
      <c r="G967" s="28">
        <v>19</v>
      </c>
    </row>
    <row r="968" spans="1:7" x14ac:dyDescent="0.25">
      <c r="A968" s="28">
        <f>VLOOKUP(C968,'Legacy Location Lookups'!$A$1:$C$42, 2, FALSE)</f>
        <v>73</v>
      </c>
      <c r="B968" s="28" t="s">
        <v>151</v>
      </c>
      <c r="C968" s="28" t="s">
        <v>152</v>
      </c>
      <c r="D968" s="28" t="s">
        <v>144</v>
      </c>
      <c r="E968" s="6">
        <v>43990</v>
      </c>
      <c r="F968" s="28" t="s">
        <v>145</v>
      </c>
      <c r="G968" s="28">
        <v>59</v>
      </c>
    </row>
    <row r="969" spans="1:7" x14ac:dyDescent="0.25">
      <c r="A969" s="28">
        <f>VLOOKUP(C969,'Legacy Location Lookups'!$A$1:$C$42, 2, FALSE)</f>
        <v>75</v>
      </c>
      <c r="B969" s="28" t="s">
        <v>151</v>
      </c>
      <c r="C969" s="28" t="s">
        <v>153</v>
      </c>
      <c r="D969" s="28" t="s">
        <v>144</v>
      </c>
      <c r="E969" s="6">
        <v>43990</v>
      </c>
      <c r="F969" s="28" t="s">
        <v>145</v>
      </c>
      <c r="G969" s="28">
        <v>17</v>
      </c>
    </row>
    <row r="970" spans="1:7" x14ac:dyDescent="0.25">
      <c r="A970" s="28">
        <f>VLOOKUP(C970,'Legacy Location Lookups'!$A$1:$C$42, 2, FALSE)</f>
        <v>75</v>
      </c>
      <c r="B970" s="28" t="s">
        <v>151</v>
      </c>
      <c r="C970" s="28" t="s">
        <v>153</v>
      </c>
      <c r="D970" s="28" t="s">
        <v>147</v>
      </c>
      <c r="E970" s="6">
        <v>43990</v>
      </c>
      <c r="F970" s="28" t="s">
        <v>147</v>
      </c>
      <c r="G970" s="28">
        <v>2</v>
      </c>
    </row>
    <row r="971" spans="1:7" x14ac:dyDescent="0.25">
      <c r="A971" s="28">
        <f>VLOOKUP(C971,'Legacy Location Lookups'!$A$1:$C$42, 2, FALSE)</f>
        <v>76</v>
      </c>
      <c r="B971" s="28" t="s">
        <v>151</v>
      </c>
      <c r="C971" s="28" t="s">
        <v>175</v>
      </c>
      <c r="D971" s="28" t="s">
        <v>144</v>
      </c>
      <c r="E971" s="6">
        <v>43990</v>
      </c>
      <c r="F971" s="28" t="s">
        <v>145</v>
      </c>
      <c r="G971" s="28">
        <v>21</v>
      </c>
    </row>
    <row r="972" spans="1:7" x14ac:dyDescent="0.25">
      <c r="A972" s="28">
        <f>VLOOKUP(C972,'Legacy Location Lookups'!$A$1:$C$42, 2, FALSE)</f>
        <v>77</v>
      </c>
      <c r="B972" s="28" t="s">
        <v>151</v>
      </c>
      <c r="C972" s="28" t="s">
        <v>154</v>
      </c>
      <c r="D972" s="28" t="s">
        <v>144</v>
      </c>
      <c r="E972" s="6">
        <v>43990</v>
      </c>
      <c r="F972" s="28" t="s">
        <v>145</v>
      </c>
      <c r="G972" s="28">
        <v>16</v>
      </c>
    </row>
    <row r="973" spans="1:7" x14ac:dyDescent="0.25">
      <c r="A973" s="28">
        <f>VLOOKUP(C973,'Legacy Location Lookups'!$A$1:$C$42, 2, FALSE)</f>
        <v>72</v>
      </c>
      <c r="B973" s="28" t="s">
        <v>151</v>
      </c>
      <c r="C973" s="28" t="s">
        <v>155</v>
      </c>
      <c r="D973" s="28" t="s">
        <v>144</v>
      </c>
      <c r="E973" s="6">
        <v>43990</v>
      </c>
      <c r="F973" s="28" t="s">
        <v>145</v>
      </c>
      <c r="G973" s="28">
        <v>12</v>
      </c>
    </row>
    <row r="974" spans="1:7" x14ac:dyDescent="0.25">
      <c r="A974" s="28">
        <f>VLOOKUP(C974,'Legacy Location Lookups'!$A$1:$C$42, 2, FALSE)</f>
        <v>73</v>
      </c>
      <c r="B974" s="28" t="s">
        <v>151</v>
      </c>
      <c r="C974" s="28" t="s">
        <v>152</v>
      </c>
      <c r="D974" s="28" t="s">
        <v>144</v>
      </c>
      <c r="E974" s="6">
        <v>43991</v>
      </c>
      <c r="F974" s="28" t="s">
        <v>145</v>
      </c>
      <c r="G974" s="28">
        <v>83</v>
      </c>
    </row>
    <row r="975" spans="1:7" x14ac:dyDescent="0.25">
      <c r="A975" s="28">
        <f>VLOOKUP(C975,'Legacy Location Lookups'!$A$1:$C$42, 2, FALSE)</f>
        <v>75</v>
      </c>
      <c r="B975" s="28" t="s">
        <v>151</v>
      </c>
      <c r="C975" s="28" t="s">
        <v>153</v>
      </c>
      <c r="D975" s="28" t="s">
        <v>144</v>
      </c>
      <c r="E975" s="6">
        <v>43991</v>
      </c>
      <c r="F975" s="28" t="s">
        <v>145</v>
      </c>
      <c r="G975" s="28">
        <v>58</v>
      </c>
    </row>
    <row r="976" spans="1:7" x14ac:dyDescent="0.25">
      <c r="A976" s="28">
        <f>VLOOKUP(C976,'Legacy Location Lookups'!$A$1:$C$42, 2, FALSE)</f>
        <v>75</v>
      </c>
      <c r="B976" s="28" t="s">
        <v>151</v>
      </c>
      <c r="C976" s="28" t="s">
        <v>153</v>
      </c>
      <c r="D976" s="28" t="s">
        <v>147</v>
      </c>
      <c r="E976" s="6">
        <v>43991</v>
      </c>
      <c r="F976" s="28" t="s">
        <v>147</v>
      </c>
      <c r="G976" s="28">
        <v>1</v>
      </c>
    </row>
    <row r="977" spans="1:7" x14ac:dyDescent="0.25">
      <c r="A977" s="28">
        <f>VLOOKUP(C977,'Legacy Location Lookups'!$A$1:$C$42, 2, FALSE)</f>
        <v>76</v>
      </c>
      <c r="B977" s="28" t="s">
        <v>151</v>
      </c>
      <c r="C977" s="28" t="s">
        <v>175</v>
      </c>
      <c r="D977" s="28" t="s">
        <v>144</v>
      </c>
      <c r="E977" s="6">
        <v>43991</v>
      </c>
      <c r="F977" s="28" t="s">
        <v>145</v>
      </c>
      <c r="G977" s="28">
        <v>38</v>
      </c>
    </row>
    <row r="978" spans="1:7" x14ac:dyDescent="0.25">
      <c r="A978" s="28">
        <f>VLOOKUP(C978,'Legacy Location Lookups'!$A$1:$C$42, 2, FALSE)</f>
        <v>77</v>
      </c>
      <c r="B978" s="28" t="s">
        <v>151</v>
      </c>
      <c r="C978" s="28" t="s">
        <v>154</v>
      </c>
      <c r="D978" s="28" t="s">
        <v>144</v>
      </c>
      <c r="E978" s="6">
        <v>43991</v>
      </c>
      <c r="F978" s="28" t="s">
        <v>145</v>
      </c>
      <c r="G978" s="28">
        <v>32</v>
      </c>
    </row>
    <row r="979" spans="1:7" x14ac:dyDescent="0.25">
      <c r="A979" s="28">
        <f>VLOOKUP(C979,'Legacy Location Lookups'!$A$1:$C$42, 2, FALSE)</f>
        <v>72</v>
      </c>
      <c r="B979" s="28" t="s">
        <v>151</v>
      </c>
      <c r="C979" s="28" t="s">
        <v>155</v>
      </c>
      <c r="D979" s="28" t="s">
        <v>144</v>
      </c>
      <c r="E979" s="6">
        <v>43991</v>
      </c>
      <c r="F979" s="28" t="s">
        <v>145</v>
      </c>
      <c r="G979" s="28">
        <v>25</v>
      </c>
    </row>
    <row r="980" spans="1:7" x14ac:dyDescent="0.25">
      <c r="A980" s="28">
        <f>VLOOKUP(C980,'Legacy Location Lookups'!$A$1:$C$42, 2, FALSE)</f>
        <v>73</v>
      </c>
      <c r="B980" s="28" t="s">
        <v>151</v>
      </c>
      <c r="C980" s="28" t="s">
        <v>152</v>
      </c>
      <c r="D980" s="28" t="s">
        <v>144</v>
      </c>
      <c r="E980" s="6">
        <v>43992</v>
      </c>
      <c r="F980" s="28" t="s">
        <v>145</v>
      </c>
      <c r="G980" s="28">
        <v>55</v>
      </c>
    </row>
    <row r="981" spans="1:7" x14ac:dyDescent="0.25">
      <c r="A981" s="28">
        <f>VLOOKUP(C981,'Legacy Location Lookups'!$A$1:$C$42, 2, FALSE)</f>
        <v>75</v>
      </c>
      <c r="B981" s="28" t="s">
        <v>151</v>
      </c>
      <c r="C981" s="28" t="s">
        <v>153</v>
      </c>
      <c r="D981" s="28" t="s">
        <v>144</v>
      </c>
      <c r="E981" s="6">
        <v>43992</v>
      </c>
      <c r="F981" s="28" t="s">
        <v>145</v>
      </c>
      <c r="G981" s="28">
        <v>54</v>
      </c>
    </row>
    <row r="982" spans="1:7" x14ac:dyDescent="0.25">
      <c r="A982" s="28">
        <f>VLOOKUP(C982,'Legacy Location Lookups'!$A$1:$C$42, 2, FALSE)</f>
        <v>76</v>
      </c>
      <c r="B982" s="28" t="s">
        <v>151</v>
      </c>
      <c r="C982" s="28" t="s">
        <v>175</v>
      </c>
      <c r="D982" s="28" t="s">
        <v>144</v>
      </c>
      <c r="E982" s="6">
        <v>43992</v>
      </c>
      <c r="F982" s="28" t="s">
        <v>145</v>
      </c>
      <c r="G982" s="28">
        <v>14</v>
      </c>
    </row>
    <row r="983" spans="1:7" x14ac:dyDescent="0.25">
      <c r="A983" s="28">
        <f>VLOOKUP(C983,'Legacy Location Lookups'!$A$1:$C$42, 2, FALSE)</f>
        <v>77</v>
      </c>
      <c r="B983" s="28" t="s">
        <v>151</v>
      </c>
      <c r="C983" s="28" t="s">
        <v>154</v>
      </c>
      <c r="D983" s="28" t="s">
        <v>144</v>
      </c>
      <c r="E983" s="6">
        <v>43992</v>
      </c>
      <c r="F983" s="28" t="s">
        <v>145</v>
      </c>
      <c r="G983" s="28">
        <v>34</v>
      </c>
    </row>
    <row r="984" spans="1:7" x14ac:dyDescent="0.25">
      <c r="A984" s="28">
        <f>VLOOKUP(C984,'Legacy Location Lookups'!$A$1:$C$42, 2, FALSE)</f>
        <v>72</v>
      </c>
      <c r="B984" s="28" t="s">
        <v>151</v>
      </c>
      <c r="C984" s="28" t="s">
        <v>155</v>
      </c>
      <c r="D984" s="28" t="s">
        <v>144</v>
      </c>
      <c r="E984" s="6">
        <v>43992</v>
      </c>
      <c r="F984" s="28" t="s">
        <v>145</v>
      </c>
      <c r="G984" s="28">
        <v>22</v>
      </c>
    </row>
    <row r="985" spans="1:7" x14ac:dyDescent="0.25">
      <c r="A985" s="28">
        <f>VLOOKUP(C985,'Legacy Location Lookups'!$A$1:$C$42, 2, FALSE)</f>
        <v>72</v>
      </c>
      <c r="B985" s="28" t="s">
        <v>151</v>
      </c>
      <c r="C985" s="28" t="s">
        <v>155</v>
      </c>
      <c r="D985" s="28" t="s">
        <v>147</v>
      </c>
      <c r="E985" s="6">
        <v>43992</v>
      </c>
      <c r="F985" s="28" t="s">
        <v>145</v>
      </c>
      <c r="G985" s="28">
        <v>1</v>
      </c>
    </row>
    <row r="986" spans="1:7" x14ac:dyDescent="0.25">
      <c r="A986" s="28">
        <f>VLOOKUP(C986,'Legacy Location Lookups'!$A$1:$C$42, 2, FALSE)</f>
        <v>5</v>
      </c>
      <c r="B986" s="28" t="s">
        <v>142</v>
      </c>
      <c r="C986" s="28" t="s">
        <v>143</v>
      </c>
      <c r="D986" s="28" t="s">
        <v>144</v>
      </c>
      <c r="E986" s="6">
        <v>43990</v>
      </c>
      <c r="F986" s="28" t="s">
        <v>145</v>
      </c>
      <c r="G986" s="28">
        <v>160</v>
      </c>
    </row>
    <row r="987" spans="1:7" x14ac:dyDescent="0.25">
      <c r="A987" s="28">
        <f>VLOOKUP(C987,'Legacy Location Lookups'!$A$1:$C$42, 2, FALSE)</f>
        <v>14</v>
      </c>
      <c r="B987" s="28" t="s">
        <v>142</v>
      </c>
      <c r="C987" s="28" t="s">
        <v>148</v>
      </c>
      <c r="D987" s="28" t="s">
        <v>144</v>
      </c>
      <c r="E987" s="6">
        <v>43990</v>
      </c>
      <c r="F987" s="28" t="s">
        <v>145</v>
      </c>
      <c r="G987" s="28">
        <v>42</v>
      </c>
    </row>
    <row r="988" spans="1:7" x14ac:dyDescent="0.25">
      <c r="A988" s="28">
        <f>VLOOKUP(C988,'Legacy Location Lookups'!$A$1:$C$42, 2, FALSE)</f>
        <v>13</v>
      </c>
      <c r="B988" s="28" t="s">
        <v>142</v>
      </c>
      <c r="C988" s="28" t="s">
        <v>149</v>
      </c>
      <c r="D988" s="28" t="s">
        <v>144</v>
      </c>
      <c r="E988" s="6">
        <v>43990</v>
      </c>
      <c r="F988" s="28" t="s">
        <v>145</v>
      </c>
      <c r="G988" s="28">
        <v>17</v>
      </c>
    </row>
    <row r="989" spans="1:7" x14ac:dyDescent="0.25">
      <c r="A989" s="28">
        <f>VLOOKUP(C989,'Legacy Location Lookups'!$A$1:$C$42, 2, FALSE)</f>
        <v>13</v>
      </c>
      <c r="B989" s="28" t="s">
        <v>142</v>
      </c>
      <c r="C989" s="28" t="s">
        <v>149</v>
      </c>
      <c r="D989" s="28" t="s">
        <v>147</v>
      </c>
      <c r="E989" s="6">
        <v>43990</v>
      </c>
      <c r="F989" s="28" t="s">
        <v>146</v>
      </c>
      <c r="G989" s="28">
        <v>9</v>
      </c>
    </row>
    <row r="990" spans="1:7" x14ac:dyDescent="0.25">
      <c r="A990" s="28">
        <f>VLOOKUP(C990,'Legacy Location Lookups'!$A$1:$C$42, 2, FALSE)</f>
        <v>6</v>
      </c>
      <c r="B990" s="28" t="s">
        <v>142</v>
      </c>
      <c r="C990" s="28" t="s">
        <v>150</v>
      </c>
      <c r="D990" s="28" t="s">
        <v>144</v>
      </c>
      <c r="E990" s="6">
        <v>43990</v>
      </c>
      <c r="F990" s="28" t="s">
        <v>145</v>
      </c>
      <c r="G990" s="28">
        <v>40</v>
      </c>
    </row>
    <row r="991" spans="1:7" x14ac:dyDescent="0.25">
      <c r="A991" s="28">
        <f>VLOOKUP(C991,'Legacy Location Lookups'!$A$1:$C$42, 2, FALSE)</f>
        <v>15</v>
      </c>
      <c r="B991" s="28" t="s">
        <v>142</v>
      </c>
      <c r="C991" s="28" t="s">
        <v>13</v>
      </c>
      <c r="D991" s="28" t="s">
        <v>144</v>
      </c>
      <c r="E991" s="6">
        <v>43990</v>
      </c>
      <c r="F991" s="28" t="s">
        <v>145</v>
      </c>
      <c r="G991" s="28">
        <v>40</v>
      </c>
    </row>
    <row r="992" spans="1:7" x14ac:dyDescent="0.25">
      <c r="A992" s="28">
        <f>VLOOKUP(C992,'Legacy Location Lookups'!$A$1:$C$42, 2, FALSE)</f>
        <v>5</v>
      </c>
      <c r="B992" s="28" t="s">
        <v>142</v>
      </c>
      <c r="C992" s="28" t="s">
        <v>143</v>
      </c>
      <c r="D992" s="28" t="s">
        <v>144</v>
      </c>
      <c r="E992" s="6">
        <v>43991</v>
      </c>
      <c r="F992" s="28" t="s">
        <v>145</v>
      </c>
      <c r="G992" s="28">
        <v>110</v>
      </c>
    </row>
    <row r="993" spans="1:7" x14ac:dyDescent="0.25">
      <c r="A993" s="28">
        <f>VLOOKUP(C993,'Legacy Location Lookups'!$A$1:$C$42, 2, FALSE)</f>
        <v>5</v>
      </c>
      <c r="B993" s="28" t="s">
        <v>142</v>
      </c>
      <c r="C993" s="28" t="s">
        <v>143</v>
      </c>
      <c r="D993" s="28" t="s">
        <v>144</v>
      </c>
      <c r="E993" s="6">
        <v>43991</v>
      </c>
      <c r="F993" s="28" t="s">
        <v>146</v>
      </c>
      <c r="G993" s="28">
        <v>10</v>
      </c>
    </row>
    <row r="994" spans="1:7" x14ac:dyDescent="0.25">
      <c r="A994" s="28">
        <f>VLOOKUP(C994,'Legacy Location Lookups'!$A$1:$C$42, 2, FALSE)</f>
        <v>14</v>
      </c>
      <c r="B994" s="28" t="s">
        <v>142</v>
      </c>
      <c r="C994" s="28" t="s">
        <v>148</v>
      </c>
      <c r="D994" s="28" t="s">
        <v>144</v>
      </c>
      <c r="E994" s="6">
        <v>43991</v>
      </c>
      <c r="F994" s="28" t="s">
        <v>145</v>
      </c>
      <c r="G994" s="28">
        <v>24</v>
      </c>
    </row>
    <row r="995" spans="1:7" x14ac:dyDescent="0.25">
      <c r="A995" s="28">
        <f>VLOOKUP(C995,'Legacy Location Lookups'!$A$1:$C$42, 2, FALSE)</f>
        <v>6</v>
      </c>
      <c r="B995" s="28" t="s">
        <v>142</v>
      </c>
      <c r="C995" s="28" t="s">
        <v>150</v>
      </c>
      <c r="D995" s="28" t="s">
        <v>144</v>
      </c>
      <c r="E995" s="6">
        <v>43991</v>
      </c>
      <c r="F995" s="28" t="s">
        <v>145</v>
      </c>
      <c r="G995" s="28">
        <v>37</v>
      </c>
    </row>
    <row r="996" spans="1:7" x14ac:dyDescent="0.25">
      <c r="A996" s="28">
        <f>VLOOKUP(C996,'Legacy Location Lookups'!$A$1:$C$42, 2, FALSE)</f>
        <v>6</v>
      </c>
      <c r="B996" s="28" t="s">
        <v>142</v>
      </c>
      <c r="C996" s="28" t="s">
        <v>150</v>
      </c>
      <c r="D996" s="28" t="s">
        <v>144</v>
      </c>
      <c r="E996" s="6">
        <v>43991</v>
      </c>
      <c r="F996" s="28" t="s">
        <v>146</v>
      </c>
      <c r="G996" s="28">
        <v>14</v>
      </c>
    </row>
    <row r="997" spans="1:7" x14ac:dyDescent="0.25">
      <c r="A997" s="28">
        <f>VLOOKUP(C997,'Legacy Location Lookups'!$A$1:$C$42, 2, FALSE)</f>
        <v>17</v>
      </c>
      <c r="B997" s="28" t="s">
        <v>142</v>
      </c>
      <c r="C997" s="28" t="s">
        <v>171</v>
      </c>
      <c r="D997" s="28" t="s">
        <v>144</v>
      </c>
      <c r="E997" s="6">
        <v>43991</v>
      </c>
      <c r="F997" s="28" t="s">
        <v>145</v>
      </c>
      <c r="G997" s="28">
        <v>46</v>
      </c>
    </row>
    <row r="998" spans="1:7" x14ac:dyDescent="0.25">
      <c r="A998" s="28">
        <f>VLOOKUP(C998,'Legacy Location Lookups'!$A$1:$C$42, 2, FALSE)</f>
        <v>11</v>
      </c>
      <c r="B998" s="28" t="s">
        <v>142</v>
      </c>
      <c r="C998" s="28" t="s">
        <v>170</v>
      </c>
      <c r="D998" s="28" t="s">
        <v>144</v>
      </c>
      <c r="E998" s="6">
        <v>43991</v>
      </c>
      <c r="F998" s="28" t="s">
        <v>145</v>
      </c>
      <c r="G998" s="28">
        <v>44</v>
      </c>
    </row>
    <row r="999" spans="1:7" x14ac:dyDescent="0.25">
      <c r="A999" s="28">
        <f>VLOOKUP(C999,'Legacy Location Lookups'!$A$1:$C$42, 2, FALSE)</f>
        <v>5</v>
      </c>
      <c r="B999" s="28" t="s">
        <v>142</v>
      </c>
      <c r="C999" s="28" t="s">
        <v>143</v>
      </c>
      <c r="D999" s="28" t="s">
        <v>144</v>
      </c>
      <c r="E999" s="6">
        <v>43992</v>
      </c>
      <c r="F999" s="28" t="s">
        <v>145</v>
      </c>
      <c r="G999" s="28">
        <v>97</v>
      </c>
    </row>
    <row r="1000" spans="1:7" x14ac:dyDescent="0.25">
      <c r="A1000" s="28">
        <f>VLOOKUP(C1000,'Legacy Location Lookups'!$A$1:$C$42, 2, FALSE)</f>
        <v>5</v>
      </c>
      <c r="B1000" s="28" t="s">
        <v>142</v>
      </c>
      <c r="C1000" s="28" t="s">
        <v>143</v>
      </c>
      <c r="D1000" s="28" t="s">
        <v>144</v>
      </c>
      <c r="E1000" s="6">
        <v>43992</v>
      </c>
      <c r="F1000" s="28" t="s">
        <v>146</v>
      </c>
      <c r="G1000" s="28">
        <v>15</v>
      </c>
    </row>
    <row r="1001" spans="1:7" x14ac:dyDescent="0.25">
      <c r="A1001" s="28">
        <f>VLOOKUP(C1001,'Legacy Location Lookups'!$A$1:$C$42, 2, FALSE)</f>
        <v>14</v>
      </c>
      <c r="B1001" s="28" t="s">
        <v>142</v>
      </c>
      <c r="C1001" s="28" t="s">
        <v>148</v>
      </c>
      <c r="D1001" s="28" t="s">
        <v>144</v>
      </c>
      <c r="E1001" s="6">
        <v>43992</v>
      </c>
      <c r="F1001" s="28" t="s">
        <v>145</v>
      </c>
      <c r="G1001" s="28">
        <v>20</v>
      </c>
    </row>
    <row r="1002" spans="1:7" x14ac:dyDescent="0.25">
      <c r="A1002" s="28">
        <f>VLOOKUP(C1002,'Legacy Location Lookups'!$A$1:$C$42, 2, FALSE)</f>
        <v>13</v>
      </c>
      <c r="B1002" s="28" t="s">
        <v>142</v>
      </c>
      <c r="C1002" s="28" t="s">
        <v>149</v>
      </c>
      <c r="D1002" s="28" t="s">
        <v>144</v>
      </c>
      <c r="E1002" s="6">
        <v>43992</v>
      </c>
      <c r="F1002" s="28" t="s">
        <v>145</v>
      </c>
      <c r="G1002" s="28">
        <v>33</v>
      </c>
    </row>
    <row r="1003" spans="1:7" x14ac:dyDescent="0.25">
      <c r="A1003" s="28">
        <f>VLOOKUP(C1003,'Legacy Location Lookups'!$A$1:$C$42, 2, FALSE)</f>
        <v>6</v>
      </c>
      <c r="B1003" s="28" t="s">
        <v>142</v>
      </c>
      <c r="C1003" s="28" t="s">
        <v>150</v>
      </c>
      <c r="D1003" s="28" t="s">
        <v>144</v>
      </c>
      <c r="E1003" s="6">
        <v>43992</v>
      </c>
      <c r="F1003" s="28" t="s">
        <v>145</v>
      </c>
      <c r="G1003" s="28">
        <v>33</v>
      </c>
    </row>
    <row r="1004" spans="1:7" x14ac:dyDescent="0.25">
      <c r="A1004" s="28">
        <f>VLOOKUP(C1004,'Legacy Location Lookups'!$A$1:$C$42, 2, FALSE)</f>
        <v>7</v>
      </c>
      <c r="B1004" s="28" t="s">
        <v>142</v>
      </c>
      <c r="C1004" s="28" t="s">
        <v>221</v>
      </c>
      <c r="D1004" s="28" t="s">
        <v>144</v>
      </c>
      <c r="E1004" s="6">
        <v>43992</v>
      </c>
      <c r="F1004" s="28" t="s">
        <v>145</v>
      </c>
      <c r="G1004" s="28">
        <v>37</v>
      </c>
    </row>
    <row r="1005" spans="1:7" x14ac:dyDescent="0.25">
      <c r="A1005" s="28">
        <f>VLOOKUP(C1005,'Legacy Location Lookups'!$A$1:$C$42, 2, FALSE)</f>
        <v>5</v>
      </c>
      <c r="B1005" s="28" t="s">
        <v>142</v>
      </c>
      <c r="C1005" s="28" t="s">
        <v>143</v>
      </c>
      <c r="D1005" s="28" t="s">
        <v>144</v>
      </c>
      <c r="E1005" s="6">
        <v>43993</v>
      </c>
      <c r="F1005" s="28" t="s">
        <v>145</v>
      </c>
      <c r="G1005" s="28">
        <v>147</v>
      </c>
    </row>
    <row r="1006" spans="1:7" x14ac:dyDescent="0.25">
      <c r="A1006" s="28">
        <f>VLOOKUP(C1006,'Legacy Location Lookups'!$A$1:$C$42, 2, FALSE)</f>
        <v>5</v>
      </c>
      <c r="B1006" s="28" t="s">
        <v>142</v>
      </c>
      <c r="C1006" s="28" t="s">
        <v>143</v>
      </c>
      <c r="D1006" s="28" t="s">
        <v>144</v>
      </c>
      <c r="E1006" s="6">
        <v>43993</v>
      </c>
      <c r="F1006" s="28" t="s">
        <v>146</v>
      </c>
      <c r="G1006" s="28">
        <v>10</v>
      </c>
    </row>
    <row r="1007" spans="1:7" x14ac:dyDescent="0.25">
      <c r="A1007" s="28">
        <f>VLOOKUP(C1007,'Legacy Location Lookups'!$A$1:$C$42, 2, FALSE)</f>
        <v>14</v>
      </c>
      <c r="B1007" s="28" t="s">
        <v>142</v>
      </c>
      <c r="C1007" s="28" t="s">
        <v>148</v>
      </c>
      <c r="D1007" s="28" t="s">
        <v>144</v>
      </c>
      <c r="E1007" s="6">
        <v>43993</v>
      </c>
      <c r="F1007" s="28" t="s">
        <v>145</v>
      </c>
      <c r="G1007" s="28">
        <v>43</v>
      </c>
    </row>
    <row r="1008" spans="1:7" x14ac:dyDescent="0.25">
      <c r="A1008" s="28">
        <f>VLOOKUP(C1008,'Legacy Location Lookups'!$A$1:$C$42, 2, FALSE)</f>
        <v>13</v>
      </c>
      <c r="B1008" s="28" t="s">
        <v>142</v>
      </c>
      <c r="C1008" s="28" t="s">
        <v>149</v>
      </c>
      <c r="D1008" s="28" t="s">
        <v>144</v>
      </c>
      <c r="E1008" s="6">
        <v>43993</v>
      </c>
      <c r="F1008" s="28" t="s">
        <v>145</v>
      </c>
      <c r="G1008" s="28">
        <v>44</v>
      </c>
    </row>
    <row r="1009" spans="1:7" x14ac:dyDescent="0.25">
      <c r="A1009" s="28">
        <f>VLOOKUP(C1009,'Legacy Location Lookups'!$A$1:$C$42, 2, FALSE)</f>
        <v>6</v>
      </c>
      <c r="B1009" s="28" t="s">
        <v>142</v>
      </c>
      <c r="C1009" s="28" t="s">
        <v>150</v>
      </c>
      <c r="D1009" s="28" t="s">
        <v>144</v>
      </c>
      <c r="E1009" s="6">
        <v>43993</v>
      </c>
      <c r="F1009" s="28" t="s">
        <v>145</v>
      </c>
      <c r="G1009" s="28">
        <v>78</v>
      </c>
    </row>
    <row r="1010" spans="1:7" x14ac:dyDescent="0.25">
      <c r="A1010" s="28">
        <f>VLOOKUP(C1010,'Legacy Location Lookups'!$A$1:$C$42, 2, FALSE)</f>
        <v>86</v>
      </c>
      <c r="B1010" s="28" t="s">
        <v>167</v>
      </c>
      <c r="C1010" s="28" t="s">
        <v>22</v>
      </c>
      <c r="D1010" s="28" t="s">
        <v>144</v>
      </c>
      <c r="E1010" s="6">
        <v>43990</v>
      </c>
      <c r="F1010" s="28" t="s">
        <v>145</v>
      </c>
      <c r="G1010" s="28">
        <v>55</v>
      </c>
    </row>
    <row r="1011" spans="1:7" x14ac:dyDescent="0.25">
      <c r="A1011" s="28">
        <f>VLOOKUP(C1011,'Legacy Location Lookups'!$A$1:$C$42, 2, FALSE)</f>
        <v>86</v>
      </c>
      <c r="B1011" s="28" t="s">
        <v>167</v>
      </c>
      <c r="C1011" s="28" t="s">
        <v>22</v>
      </c>
      <c r="D1011" s="28" t="s">
        <v>144</v>
      </c>
      <c r="E1011" s="6">
        <v>43990</v>
      </c>
      <c r="F1011" s="28" t="s">
        <v>159</v>
      </c>
      <c r="G1011" s="28">
        <v>5</v>
      </c>
    </row>
    <row r="1012" spans="1:7" x14ac:dyDescent="0.25">
      <c r="A1012" s="28">
        <f>VLOOKUP(C1012,'Legacy Location Lookups'!$A$1:$C$42, 2, FALSE)</f>
        <v>86</v>
      </c>
      <c r="B1012" s="28" t="s">
        <v>167</v>
      </c>
      <c r="C1012" s="28" t="s">
        <v>22</v>
      </c>
      <c r="D1012" s="28" t="s">
        <v>144</v>
      </c>
      <c r="E1012" s="6">
        <v>43991</v>
      </c>
      <c r="F1012" s="28" t="s">
        <v>145</v>
      </c>
      <c r="G1012" s="28">
        <v>58</v>
      </c>
    </row>
    <row r="1013" spans="1:7" x14ac:dyDescent="0.25">
      <c r="A1013" s="28">
        <f>VLOOKUP(C1013,'Legacy Location Lookups'!$A$1:$C$42, 2, FALSE)</f>
        <v>86</v>
      </c>
      <c r="B1013" s="28" t="s">
        <v>167</v>
      </c>
      <c r="C1013" s="28" t="s">
        <v>22</v>
      </c>
      <c r="D1013" s="28" t="s">
        <v>144</v>
      </c>
      <c r="E1013" s="6">
        <v>43991</v>
      </c>
      <c r="F1013" s="28" t="s">
        <v>159</v>
      </c>
      <c r="G1013" s="28">
        <v>4</v>
      </c>
    </row>
    <row r="1014" spans="1:7" x14ac:dyDescent="0.25">
      <c r="A1014" s="28">
        <f>VLOOKUP(C1014,'Legacy Location Lookups'!$A$1:$C$42, 2, FALSE)</f>
        <v>86</v>
      </c>
      <c r="B1014" s="28" t="s">
        <v>167</v>
      </c>
      <c r="C1014" s="28" t="s">
        <v>22</v>
      </c>
      <c r="D1014" s="28" t="s">
        <v>144</v>
      </c>
      <c r="E1014" s="6">
        <v>43991</v>
      </c>
      <c r="F1014" s="28" t="s">
        <v>147</v>
      </c>
      <c r="G1014" s="28">
        <v>1</v>
      </c>
    </row>
    <row r="1015" spans="1:7" x14ac:dyDescent="0.25">
      <c r="A1015" s="28">
        <f>VLOOKUP(C1015,'Legacy Location Lookups'!$A$1:$C$42, 2, FALSE)</f>
        <v>86</v>
      </c>
      <c r="B1015" s="28" t="s">
        <v>167</v>
      </c>
      <c r="C1015" s="28" t="s">
        <v>22</v>
      </c>
      <c r="D1015" s="28" t="s">
        <v>144</v>
      </c>
      <c r="E1015" s="6">
        <v>43992</v>
      </c>
      <c r="F1015" s="28" t="s">
        <v>146</v>
      </c>
      <c r="G1015" s="28">
        <v>5</v>
      </c>
    </row>
    <row r="1016" spans="1:7" x14ac:dyDescent="0.25">
      <c r="A1016" s="28">
        <f>VLOOKUP(C1016,'Legacy Location Lookups'!$A$1:$C$42, 2, FALSE)</f>
        <v>86</v>
      </c>
      <c r="B1016" s="28" t="s">
        <v>167</v>
      </c>
      <c r="C1016" s="28" t="s">
        <v>22</v>
      </c>
      <c r="D1016" s="28" t="s">
        <v>144</v>
      </c>
      <c r="E1016" s="6">
        <v>43992</v>
      </c>
      <c r="F1016" s="28" t="s">
        <v>145</v>
      </c>
      <c r="G1016" s="28">
        <v>3</v>
      </c>
    </row>
    <row r="1017" spans="1:7" x14ac:dyDescent="0.25">
      <c r="A1017" s="28">
        <f>VLOOKUP(C1017,'Legacy Location Lookups'!$A$1:$C$42, 2, FALSE)</f>
        <v>86</v>
      </c>
      <c r="B1017" s="28" t="s">
        <v>167</v>
      </c>
      <c r="C1017" s="28" t="s">
        <v>22</v>
      </c>
      <c r="D1017" s="28" t="s">
        <v>144</v>
      </c>
      <c r="E1017" s="6">
        <v>43993</v>
      </c>
      <c r="F1017" s="28" t="s">
        <v>145</v>
      </c>
      <c r="G1017" s="28">
        <v>53</v>
      </c>
    </row>
    <row r="1018" spans="1:7" x14ac:dyDescent="0.25">
      <c r="A1018" s="28">
        <f>VLOOKUP(C1018,'Legacy Location Lookups'!$A$1:$C$42, 2, FALSE)</f>
        <v>86</v>
      </c>
      <c r="B1018" s="28" t="s">
        <v>167</v>
      </c>
      <c r="C1018" s="28" t="s">
        <v>22</v>
      </c>
      <c r="D1018" s="28" t="s">
        <v>144</v>
      </c>
      <c r="E1018" s="6">
        <v>43993</v>
      </c>
      <c r="F1018" s="28" t="s">
        <v>159</v>
      </c>
      <c r="G1018" s="28">
        <v>4</v>
      </c>
    </row>
    <row r="1019" spans="1:7" x14ac:dyDescent="0.25">
      <c r="A1019" s="28">
        <f>VLOOKUP(C1019,'Legacy Location Lookups'!$A$1:$C$42, 2, FALSE)</f>
        <v>86</v>
      </c>
      <c r="B1019" s="28" t="s">
        <v>167</v>
      </c>
      <c r="C1019" s="28" t="s">
        <v>22</v>
      </c>
      <c r="D1019" s="28" t="s">
        <v>144</v>
      </c>
      <c r="E1019" s="6">
        <v>43994</v>
      </c>
      <c r="F1019" s="28" t="s">
        <v>145</v>
      </c>
      <c r="G1019" s="28">
        <v>62</v>
      </c>
    </row>
    <row r="1020" spans="1:7" x14ac:dyDescent="0.25">
      <c r="A1020" s="28">
        <f>VLOOKUP(C1020,'Legacy Location Lookups'!$A$1:$C$42, 2, FALSE)</f>
        <v>86</v>
      </c>
      <c r="B1020" s="28" t="s">
        <v>167</v>
      </c>
      <c r="C1020" s="28" t="s">
        <v>22</v>
      </c>
      <c r="D1020" s="28" t="s">
        <v>144</v>
      </c>
      <c r="E1020" s="6">
        <v>43994</v>
      </c>
      <c r="F1020" s="28" t="s">
        <v>159</v>
      </c>
      <c r="G1020" s="28">
        <v>5</v>
      </c>
    </row>
    <row r="1021" spans="1:7" x14ac:dyDescent="0.25">
      <c r="A1021" s="28">
        <f>VLOOKUP(C1021,'Legacy Location Lookups'!$A$1:$C$42, 2, FALSE)</f>
        <v>100</v>
      </c>
      <c r="B1021" s="28" t="s">
        <v>156</v>
      </c>
      <c r="C1021" s="28" t="s">
        <v>17</v>
      </c>
      <c r="D1021" s="28" t="s">
        <v>144</v>
      </c>
      <c r="E1021" s="6">
        <v>43990</v>
      </c>
      <c r="F1021" s="28" t="s">
        <v>145</v>
      </c>
      <c r="G1021" s="28">
        <v>91</v>
      </c>
    </row>
    <row r="1022" spans="1:7" x14ac:dyDescent="0.25">
      <c r="A1022" s="28">
        <f>VLOOKUP(C1022,'Legacy Location Lookups'!$A$1:$C$42, 2, FALSE)</f>
        <v>100</v>
      </c>
      <c r="B1022" s="28" t="s">
        <v>156</v>
      </c>
      <c r="C1022" s="28" t="s">
        <v>17</v>
      </c>
      <c r="D1022" s="28" t="s">
        <v>144</v>
      </c>
      <c r="E1022" s="6">
        <v>43991</v>
      </c>
      <c r="F1022" s="28" t="s">
        <v>145</v>
      </c>
      <c r="G1022" s="28">
        <v>96</v>
      </c>
    </row>
    <row r="1023" spans="1:7" x14ac:dyDescent="0.25">
      <c r="A1023" s="28">
        <f>VLOOKUP(C1023,'Legacy Location Lookups'!$A$1:$C$42, 2, FALSE)</f>
        <v>100</v>
      </c>
      <c r="B1023" s="28" t="s">
        <v>156</v>
      </c>
      <c r="C1023" s="28" t="s">
        <v>17</v>
      </c>
      <c r="D1023" s="28" t="s">
        <v>144</v>
      </c>
      <c r="E1023" s="6">
        <v>43992</v>
      </c>
      <c r="F1023" s="28" t="s">
        <v>145</v>
      </c>
      <c r="G1023" s="28">
        <v>98</v>
      </c>
    </row>
    <row r="1024" spans="1:7" x14ac:dyDescent="0.25">
      <c r="A1024" s="28">
        <f>VLOOKUP(C1024,'Legacy Location Lookups'!$A$1:$C$42, 2, FALSE)</f>
        <v>100</v>
      </c>
      <c r="B1024" s="28" t="s">
        <v>156</v>
      </c>
      <c r="C1024" s="28" t="s">
        <v>17</v>
      </c>
      <c r="D1024" s="28" t="s">
        <v>144</v>
      </c>
      <c r="E1024" s="6">
        <v>43993</v>
      </c>
      <c r="F1024" s="28" t="s">
        <v>145</v>
      </c>
      <c r="G1024" s="28">
        <v>95</v>
      </c>
    </row>
    <row r="1025" spans="1:7" x14ac:dyDescent="0.25">
      <c r="A1025" s="28">
        <f>VLOOKUP(C1025,'Legacy Location Lookups'!$A$1:$C$42, 2, FALSE)</f>
        <v>100</v>
      </c>
      <c r="B1025" s="28" t="s">
        <v>156</v>
      </c>
      <c r="C1025" s="28" t="s">
        <v>17</v>
      </c>
      <c r="D1025" s="28" t="s">
        <v>144</v>
      </c>
      <c r="E1025" s="6">
        <v>43994</v>
      </c>
      <c r="F1025" s="28" t="s">
        <v>145</v>
      </c>
      <c r="G1025" s="28">
        <v>1</v>
      </c>
    </row>
    <row r="1026" spans="1:7" x14ac:dyDescent="0.25">
      <c r="A1026" s="28">
        <f>VLOOKUP(C1026,'Legacy Location Lookups'!$A$1:$C$42, 2, FALSE)</f>
        <v>100</v>
      </c>
      <c r="B1026" s="28" t="s">
        <v>156</v>
      </c>
      <c r="C1026" s="28" t="s">
        <v>17</v>
      </c>
      <c r="D1026" s="28" t="s">
        <v>144</v>
      </c>
      <c r="E1026" s="6">
        <v>43994</v>
      </c>
      <c r="F1026" s="28" t="s">
        <v>146</v>
      </c>
      <c r="G1026" s="28">
        <v>5</v>
      </c>
    </row>
    <row r="1027" spans="1:7" x14ac:dyDescent="0.25">
      <c r="A1027" s="28">
        <f>VLOOKUP(C1027,'Legacy Location Lookups'!$A$1:$C$42, 2, FALSE)</f>
        <v>5</v>
      </c>
      <c r="B1027" s="28" t="s">
        <v>142</v>
      </c>
      <c r="C1027" s="28" t="s">
        <v>143</v>
      </c>
      <c r="D1027" s="28" t="s">
        <v>144</v>
      </c>
      <c r="E1027" s="6">
        <v>43994</v>
      </c>
      <c r="F1027" s="28" t="s">
        <v>145</v>
      </c>
      <c r="G1027" s="28">
        <v>99</v>
      </c>
    </row>
    <row r="1028" spans="1:7" x14ac:dyDescent="0.25">
      <c r="A1028" s="28">
        <f>VLOOKUP(C1028,'Legacy Location Lookups'!$A$1:$C$42, 2, FALSE)</f>
        <v>5</v>
      </c>
      <c r="B1028" s="28" t="s">
        <v>142</v>
      </c>
      <c r="C1028" s="28" t="s">
        <v>143</v>
      </c>
      <c r="D1028" s="28" t="s">
        <v>144</v>
      </c>
      <c r="E1028" s="6">
        <v>43994</v>
      </c>
      <c r="F1028" s="28" t="s">
        <v>146</v>
      </c>
      <c r="G1028" s="28">
        <v>10</v>
      </c>
    </row>
    <row r="1029" spans="1:7" x14ac:dyDescent="0.25">
      <c r="A1029" s="28">
        <f>VLOOKUP(C1029,'Legacy Location Lookups'!$A$1:$C$42, 2, FALSE)</f>
        <v>14</v>
      </c>
      <c r="B1029" s="28" t="s">
        <v>142</v>
      </c>
      <c r="C1029" s="28" t="s">
        <v>148</v>
      </c>
      <c r="D1029" s="28" t="s">
        <v>144</v>
      </c>
      <c r="E1029" s="6">
        <v>43994</v>
      </c>
      <c r="F1029" s="28" t="s">
        <v>145</v>
      </c>
      <c r="G1029" s="28">
        <v>49</v>
      </c>
    </row>
    <row r="1030" spans="1:7" x14ac:dyDescent="0.25">
      <c r="A1030" s="28">
        <f>VLOOKUP(C1030,'Legacy Location Lookups'!$A$1:$C$42, 2, FALSE)</f>
        <v>6</v>
      </c>
      <c r="B1030" s="28" t="s">
        <v>142</v>
      </c>
      <c r="C1030" s="28" t="s">
        <v>150</v>
      </c>
      <c r="D1030" s="28" t="s">
        <v>144</v>
      </c>
      <c r="E1030" s="6">
        <v>43994</v>
      </c>
      <c r="F1030" s="28" t="s">
        <v>145</v>
      </c>
      <c r="G1030" s="28">
        <v>38</v>
      </c>
    </row>
    <row r="1031" spans="1:7" x14ac:dyDescent="0.25">
      <c r="A1031" s="28">
        <f>VLOOKUP(C1031,'Legacy Location Lookups'!$A$1:$C$42, 2, FALSE)</f>
        <v>15</v>
      </c>
      <c r="B1031" s="28" t="s">
        <v>142</v>
      </c>
      <c r="C1031" s="28" t="s">
        <v>13</v>
      </c>
      <c r="D1031" s="28" t="s">
        <v>144</v>
      </c>
      <c r="E1031" s="6">
        <v>43994</v>
      </c>
      <c r="F1031" s="28" t="s">
        <v>145</v>
      </c>
      <c r="G1031" s="28">
        <v>43</v>
      </c>
    </row>
    <row r="1032" spans="1:7" x14ac:dyDescent="0.25">
      <c r="A1032" s="28">
        <f>VLOOKUP(C1032,'Legacy Location Lookups'!$A$1:$C$42, 2, FALSE)</f>
        <v>9</v>
      </c>
      <c r="B1032" s="28" t="s">
        <v>142</v>
      </c>
      <c r="C1032" s="28" t="s">
        <v>168</v>
      </c>
      <c r="D1032" s="28" t="s">
        <v>144</v>
      </c>
      <c r="E1032" s="6">
        <v>43994</v>
      </c>
      <c r="F1032" s="28" t="s">
        <v>145</v>
      </c>
      <c r="G1032" s="28">
        <v>36</v>
      </c>
    </row>
    <row r="1033" spans="1:7" x14ac:dyDescent="0.25">
      <c r="A1033" s="28">
        <f>VLOOKUP(C1033,'Legacy Location Lookups'!$A$1:$C$42, 2, FALSE)</f>
        <v>111</v>
      </c>
      <c r="B1033" s="28" t="s">
        <v>91</v>
      </c>
      <c r="C1033" s="28" t="s">
        <v>165</v>
      </c>
      <c r="D1033" s="28" t="s">
        <v>144</v>
      </c>
      <c r="E1033" s="6">
        <v>43993</v>
      </c>
      <c r="F1033" s="28" t="s">
        <v>145</v>
      </c>
      <c r="G1033" s="28">
        <v>48</v>
      </c>
    </row>
    <row r="1034" spans="1:7" x14ac:dyDescent="0.25">
      <c r="A1034" s="28">
        <f>VLOOKUP(C1034,'Legacy Location Lookups'!$A$1:$C$42, 2, FALSE)</f>
        <v>111</v>
      </c>
      <c r="B1034" s="28" t="s">
        <v>91</v>
      </c>
      <c r="C1034" s="28" t="s">
        <v>165</v>
      </c>
      <c r="D1034" s="28" t="s">
        <v>144</v>
      </c>
      <c r="E1034" s="6">
        <v>43991</v>
      </c>
      <c r="F1034" s="28" t="s">
        <v>145</v>
      </c>
      <c r="G1034" s="28">
        <v>29</v>
      </c>
    </row>
    <row r="1035" spans="1:7" x14ac:dyDescent="0.25">
      <c r="A1035" s="28">
        <f>VLOOKUP(C1035,'Legacy Location Lookups'!$A$1:$C$42, 2, FALSE)</f>
        <v>111</v>
      </c>
      <c r="B1035" s="28" t="s">
        <v>91</v>
      </c>
      <c r="C1035" s="28" t="s">
        <v>165</v>
      </c>
      <c r="D1035" s="28" t="s">
        <v>144</v>
      </c>
      <c r="E1035" s="6">
        <v>43990</v>
      </c>
      <c r="F1035" s="28" t="s">
        <v>145</v>
      </c>
      <c r="G1035" s="28">
        <v>48</v>
      </c>
    </row>
    <row r="1036" spans="1:7" x14ac:dyDescent="0.25">
      <c r="A1036" s="28">
        <f>VLOOKUP(C1036,'Legacy Location Lookups'!$A$1:$C$42, 2, FALSE)</f>
        <v>112</v>
      </c>
      <c r="B1036" s="28" t="s">
        <v>91</v>
      </c>
      <c r="C1036" s="28" t="s">
        <v>161</v>
      </c>
      <c r="D1036" s="28" t="s">
        <v>144</v>
      </c>
      <c r="E1036" s="6">
        <v>43992</v>
      </c>
      <c r="F1036" s="28" t="s">
        <v>145</v>
      </c>
      <c r="G1036" s="28">
        <v>38</v>
      </c>
    </row>
    <row r="1037" spans="1:7" x14ac:dyDescent="0.25">
      <c r="A1037" s="28">
        <f>VLOOKUP(C1037,'Legacy Location Lookups'!$A$1:$C$42, 2, FALSE)</f>
        <v>112</v>
      </c>
      <c r="B1037" s="28" t="s">
        <v>91</v>
      </c>
      <c r="C1037" s="28" t="s">
        <v>161</v>
      </c>
      <c r="D1037" s="28" t="s">
        <v>144</v>
      </c>
      <c r="E1037" s="6">
        <v>43990</v>
      </c>
      <c r="F1037" s="28" t="s">
        <v>145</v>
      </c>
      <c r="G1037" s="28">
        <v>42</v>
      </c>
    </row>
    <row r="1038" spans="1:7" x14ac:dyDescent="0.25">
      <c r="A1038" s="28">
        <f>VLOOKUP(C1038,'Legacy Location Lookups'!$A$1:$C$42, 2, FALSE)</f>
        <v>112</v>
      </c>
      <c r="B1038" s="28" t="s">
        <v>91</v>
      </c>
      <c r="C1038" s="28" t="s">
        <v>161</v>
      </c>
      <c r="D1038" s="28" t="s">
        <v>144</v>
      </c>
      <c r="E1038" s="6">
        <v>43994</v>
      </c>
      <c r="F1038" s="28" t="s">
        <v>145</v>
      </c>
      <c r="G1038" s="28">
        <v>49</v>
      </c>
    </row>
    <row r="1039" spans="1:7" x14ac:dyDescent="0.25">
      <c r="A1039" s="28">
        <f>VLOOKUP(C1039,'Legacy Location Lookups'!$A$1:$C$42, 2, FALSE)</f>
        <v>112</v>
      </c>
      <c r="B1039" s="28" t="s">
        <v>91</v>
      </c>
      <c r="C1039" s="28" t="s">
        <v>161</v>
      </c>
      <c r="D1039" s="28" t="s">
        <v>147</v>
      </c>
      <c r="E1039" s="6">
        <v>43993</v>
      </c>
      <c r="F1039" s="28" t="s">
        <v>147</v>
      </c>
      <c r="G1039" s="28">
        <v>4</v>
      </c>
    </row>
    <row r="1040" spans="1:7" x14ac:dyDescent="0.25">
      <c r="A1040" s="28">
        <f>VLOOKUP(C1040,'Legacy Location Lookups'!$A$1:$C$42, 2, FALSE)</f>
        <v>112</v>
      </c>
      <c r="B1040" s="28" t="s">
        <v>91</v>
      </c>
      <c r="C1040" s="28" t="s">
        <v>161</v>
      </c>
      <c r="D1040" s="28" t="s">
        <v>147</v>
      </c>
      <c r="E1040" s="6">
        <v>43991</v>
      </c>
      <c r="F1040" s="28" t="s">
        <v>147</v>
      </c>
      <c r="G1040" s="28">
        <v>9</v>
      </c>
    </row>
    <row r="1041" spans="1:7" x14ac:dyDescent="0.25">
      <c r="A1041" s="28">
        <f>VLOOKUP(C1041,'Legacy Location Lookups'!$A$1:$C$42, 2, FALSE)</f>
        <v>109</v>
      </c>
      <c r="B1041" s="28" t="s">
        <v>91</v>
      </c>
      <c r="C1041" s="28" t="s">
        <v>163</v>
      </c>
      <c r="D1041" s="28" t="s">
        <v>144</v>
      </c>
      <c r="E1041" s="6">
        <v>43994</v>
      </c>
      <c r="F1041" s="28" t="s">
        <v>159</v>
      </c>
      <c r="G1041" s="28">
        <v>2</v>
      </c>
    </row>
    <row r="1042" spans="1:7" x14ac:dyDescent="0.25">
      <c r="A1042" s="28">
        <f>VLOOKUP(C1042,'Legacy Location Lookups'!$A$1:$C$42, 2, FALSE)</f>
        <v>109</v>
      </c>
      <c r="B1042" s="28" t="s">
        <v>91</v>
      </c>
      <c r="C1042" s="28" t="s">
        <v>163</v>
      </c>
      <c r="D1042" s="28" t="s">
        <v>144</v>
      </c>
      <c r="E1042" s="6">
        <v>43994</v>
      </c>
      <c r="F1042" s="28" t="s">
        <v>145</v>
      </c>
      <c r="G1042" s="28">
        <v>19</v>
      </c>
    </row>
    <row r="1043" spans="1:7" x14ac:dyDescent="0.25">
      <c r="A1043" s="28">
        <f>VLOOKUP(C1043,'Legacy Location Lookups'!$A$1:$C$42, 2, FALSE)</f>
        <v>109</v>
      </c>
      <c r="B1043" s="28" t="s">
        <v>91</v>
      </c>
      <c r="C1043" s="28" t="s">
        <v>163</v>
      </c>
      <c r="D1043" s="28" t="s">
        <v>147</v>
      </c>
      <c r="E1043" s="6">
        <v>43994</v>
      </c>
      <c r="F1043" s="28" t="s">
        <v>147</v>
      </c>
      <c r="G1043" s="28">
        <v>11</v>
      </c>
    </row>
    <row r="1044" spans="1:7" x14ac:dyDescent="0.25">
      <c r="A1044" s="28">
        <f>VLOOKUP(C1044,'Legacy Location Lookups'!$A$1:$C$42, 2, FALSE)</f>
        <v>117</v>
      </c>
      <c r="B1044" s="28" t="s">
        <v>91</v>
      </c>
      <c r="C1044" s="28" t="s">
        <v>164</v>
      </c>
      <c r="D1044" s="28" t="s">
        <v>144</v>
      </c>
      <c r="E1044" s="6">
        <v>43990</v>
      </c>
      <c r="F1044" s="28" t="s">
        <v>159</v>
      </c>
      <c r="G1044" s="28">
        <v>1</v>
      </c>
    </row>
    <row r="1045" spans="1:7" x14ac:dyDescent="0.25">
      <c r="A1045" s="28">
        <f>VLOOKUP(C1045,'Legacy Location Lookups'!$A$1:$C$42, 2, FALSE)</f>
        <v>117</v>
      </c>
      <c r="B1045" s="28" t="s">
        <v>91</v>
      </c>
      <c r="C1045" s="28" t="s">
        <v>164</v>
      </c>
      <c r="D1045" s="28" t="s">
        <v>144</v>
      </c>
      <c r="E1045" s="6">
        <v>43990</v>
      </c>
      <c r="F1045" s="28" t="s">
        <v>145</v>
      </c>
      <c r="G1045" s="28">
        <v>30</v>
      </c>
    </row>
    <row r="1046" spans="1:7" x14ac:dyDescent="0.25">
      <c r="A1046" s="28">
        <f>VLOOKUP(C1046,'Legacy Location Lookups'!$A$1:$C$42, 2, FALSE)</f>
        <v>117</v>
      </c>
      <c r="B1046" s="28" t="s">
        <v>91</v>
      </c>
      <c r="C1046" s="28" t="s">
        <v>164</v>
      </c>
      <c r="D1046" s="28" t="s">
        <v>147</v>
      </c>
      <c r="E1046" s="6">
        <v>43990</v>
      </c>
      <c r="F1046" s="28" t="s">
        <v>147</v>
      </c>
      <c r="G1046" s="28">
        <v>7</v>
      </c>
    </row>
    <row r="1047" spans="1:7" x14ac:dyDescent="0.25">
      <c r="A1047" s="28">
        <f>VLOOKUP(C1047,'Legacy Location Lookups'!$A$1:$C$42, 2, FALSE)</f>
        <v>108</v>
      </c>
      <c r="B1047" s="28" t="s">
        <v>91</v>
      </c>
      <c r="C1047" s="28" t="s">
        <v>158</v>
      </c>
      <c r="D1047" s="28" t="s">
        <v>144</v>
      </c>
      <c r="E1047" s="6">
        <v>43992</v>
      </c>
      <c r="F1047" s="28" t="s">
        <v>159</v>
      </c>
      <c r="G1047" s="28">
        <v>1</v>
      </c>
    </row>
    <row r="1048" spans="1:7" x14ac:dyDescent="0.25">
      <c r="A1048" s="28">
        <f>VLOOKUP(C1048,'Legacy Location Lookups'!$A$1:$C$42, 2, FALSE)</f>
        <v>108</v>
      </c>
      <c r="B1048" s="28" t="s">
        <v>91</v>
      </c>
      <c r="C1048" s="28" t="s">
        <v>158</v>
      </c>
      <c r="D1048" s="28" t="s">
        <v>144</v>
      </c>
      <c r="E1048" s="6">
        <v>43992</v>
      </c>
      <c r="F1048" s="28" t="s">
        <v>145</v>
      </c>
      <c r="G1048" s="28">
        <v>132</v>
      </c>
    </row>
    <row r="1049" spans="1:7" x14ac:dyDescent="0.25">
      <c r="A1049" s="28">
        <f>VLOOKUP(C1049,'Legacy Location Lookups'!$A$1:$C$42, 2, FALSE)</f>
        <v>108</v>
      </c>
      <c r="B1049" s="28" t="s">
        <v>91</v>
      </c>
      <c r="C1049" s="28" t="s">
        <v>158</v>
      </c>
      <c r="D1049" s="28" t="s">
        <v>144</v>
      </c>
      <c r="E1049" s="6">
        <v>43992</v>
      </c>
      <c r="F1049" s="28" t="s">
        <v>160</v>
      </c>
      <c r="G1049" s="28">
        <v>2</v>
      </c>
    </row>
    <row r="1050" spans="1:7" x14ac:dyDescent="0.25">
      <c r="A1050" s="28">
        <f>VLOOKUP(C1050,'Legacy Location Lookups'!$A$1:$C$42, 2, FALSE)</f>
        <v>108</v>
      </c>
      <c r="B1050" s="28" t="s">
        <v>91</v>
      </c>
      <c r="C1050" s="28" t="s">
        <v>158</v>
      </c>
      <c r="D1050" s="28" t="s">
        <v>144</v>
      </c>
      <c r="E1050" s="6">
        <v>43993</v>
      </c>
      <c r="F1050" s="28" t="s">
        <v>159</v>
      </c>
      <c r="G1050" s="28">
        <v>1</v>
      </c>
    </row>
    <row r="1051" spans="1:7" x14ac:dyDescent="0.25">
      <c r="A1051" s="28">
        <f>VLOOKUP(C1051,'Legacy Location Lookups'!$A$1:$C$42, 2, FALSE)</f>
        <v>108</v>
      </c>
      <c r="B1051" s="28" t="s">
        <v>91</v>
      </c>
      <c r="C1051" s="28" t="s">
        <v>158</v>
      </c>
      <c r="D1051" s="28" t="s">
        <v>144</v>
      </c>
      <c r="E1051" s="6">
        <v>43993</v>
      </c>
      <c r="F1051" s="28" t="s">
        <v>145</v>
      </c>
      <c r="G1051" s="28">
        <v>64</v>
      </c>
    </row>
    <row r="1052" spans="1:7" x14ac:dyDescent="0.25">
      <c r="A1052" s="28">
        <f>VLOOKUP(C1052,'Legacy Location Lookups'!$A$1:$C$42, 2, FALSE)</f>
        <v>108</v>
      </c>
      <c r="B1052" s="28" t="s">
        <v>91</v>
      </c>
      <c r="C1052" s="28" t="s">
        <v>158</v>
      </c>
      <c r="D1052" s="28" t="s">
        <v>144</v>
      </c>
      <c r="E1052" s="6">
        <v>43991</v>
      </c>
      <c r="F1052" s="28" t="s">
        <v>159</v>
      </c>
      <c r="G1052" s="28">
        <v>1</v>
      </c>
    </row>
    <row r="1053" spans="1:7" x14ac:dyDescent="0.25">
      <c r="A1053" s="28">
        <f>VLOOKUP(C1053,'Legacy Location Lookups'!$A$1:$C$42, 2, FALSE)</f>
        <v>108</v>
      </c>
      <c r="B1053" s="28" t="s">
        <v>91</v>
      </c>
      <c r="C1053" s="28" t="s">
        <v>158</v>
      </c>
      <c r="D1053" s="28" t="s">
        <v>144</v>
      </c>
      <c r="E1053" s="6">
        <v>43991</v>
      </c>
      <c r="F1053" s="28" t="s">
        <v>145</v>
      </c>
      <c r="G1053" s="28">
        <v>58</v>
      </c>
    </row>
    <row r="1054" spans="1:7" x14ac:dyDescent="0.25">
      <c r="A1054" s="28">
        <f>VLOOKUP(C1054,'Legacy Location Lookups'!$A$1:$C$42, 2, FALSE)</f>
        <v>108</v>
      </c>
      <c r="B1054" s="28" t="s">
        <v>91</v>
      </c>
      <c r="C1054" s="28" t="s">
        <v>158</v>
      </c>
      <c r="D1054" s="28" t="s">
        <v>144</v>
      </c>
      <c r="E1054" s="6">
        <v>43991</v>
      </c>
      <c r="F1054" s="28" t="s">
        <v>160</v>
      </c>
      <c r="G1054" s="28">
        <v>10</v>
      </c>
    </row>
    <row r="1055" spans="1:7" x14ac:dyDescent="0.25">
      <c r="A1055" s="28">
        <f>VLOOKUP(C1055,'Legacy Location Lookups'!$A$1:$C$42, 2, FALSE)</f>
        <v>108</v>
      </c>
      <c r="B1055" s="28" t="s">
        <v>91</v>
      </c>
      <c r="C1055" s="28" t="s">
        <v>158</v>
      </c>
      <c r="D1055" s="28" t="s">
        <v>144</v>
      </c>
      <c r="E1055" s="6">
        <v>43990</v>
      </c>
      <c r="F1055" s="28" t="s">
        <v>159</v>
      </c>
      <c r="G1055" s="28">
        <v>3</v>
      </c>
    </row>
    <row r="1056" spans="1:7" x14ac:dyDescent="0.25">
      <c r="A1056" s="28">
        <f>VLOOKUP(C1056,'Legacy Location Lookups'!$A$1:$C$42, 2, FALSE)</f>
        <v>108</v>
      </c>
      <c r="B1056" s="28" t="s">
        <v>91</v>
      </c>
      <c r="C1056" s="28" t="s">
        <v>158</v>
      </c>
      <c r="D1056" s="28" t="s">
        <v>144</v>
      </c>
      <c r="E1056" s="6">
        <v>43990</v>
      </c>
      <c r="F1056" s="28" t="s">
        <v>145</v>
      </c>
      <c r="G1056" s="28">
        <v>66</v>
      </c>
    </row>
    <row r="1057" spans="1:7" x14ac:dyDescent="0.25">
      <c r="A1057" s="28">
        <f>VLOOKUP(C1057,'Legacy Location Lookups'!$A$1:$C$42, 2, FALSE)</f>
        <v>108</v>
      </c>
      <c r="B1057" s="28" t="s">
        <v>91</v>
      </c>
      <c r="C1057" s="28" t="s">
        <v>158</v>
      </c>
      <c r="D1057" s="28" t="s">
        <v>147</v>
      </c>
      <c r="E1057" s="6">
        <v>43992</v>
      </c>
      <c r="F1057" s="28" t="s">
        <v>147</v>
      </c>
      <c r="G1057" s="28">
        <v>2</v>
      </c>
    </row>
    <row r="1058" spans="1:7" x14ac:dyDescent="0.25">
      <c r="A1058" s="28">
        <f>VLOOKUP(C1058,'Legacy Location Lookups'!$A$1:$C$42, 2, FALSE)</f>
        <v>108</v>
      </c>
      <c r="B1058" s="28" t="s">
        <v>91</v>
      </c>
      <c r="C1058" s="28" t="s">
        <v>158</v>
      </c>
      <c r="D1058" s="28" t="s">
        <v>147</v>
      </c>
      <c r="E1058" s="6">
        <v>43991</v>
      </c>
      <c r="F1058" s="28" t="s">
        <v>147</v>
      </c>
      <c r="G1058" s="28">
        <v>1</v>
      </c>
    </row>
    <row r="1059" spans="1:7" x14ac:dyDescent="0.25">
      <c r="A1059" s="28">
        <f>VLOOKUP(C1059,'Legacy Location Lookups'!$A$1:$C$42, 2, FALSE)</f>
        <v>108</v>
      </c>
      <c r="B1059" s="28" t="s">
        <v>91</v>
      </c>
      <c r="C1059" s="28" t="s">
        <v>158</v>
      </c>
      <c r="D1059" s="28" t="s">
        <v>147</v>
      </c>
      <c r="E1059" s="6">
        <v>43990</v>
      </c>
      <c r="F1059" s="28" t="s">
        <v>147</v>
      </c>
      <c r="G1059" s="28">
        <v>5</v>
      </c>
    </row>
    <row r="1060" spans="1:7" x14ac:dyDescent="0.25">
      <c r="A1060" s="28">
        <f>VLOOKUP(C1060,'Legacy Location Lookups'!$A$1:$C$42, 2, FALSE)</f>
        <v>108</v>
      </c>
      <c r="B1060" s="28" t="s">
        <v>91</v>
      </c>
      <c r="C1060" s="28" t="s">
        <v>158</v>
      </c>
      <c r="D1060" s="28" t="s">
        <v>147</v>
      </c>
      <c r="E1060" s="6">
        <v>43989</v>
      </c>
      <c r="F1060" s="28" t="s">
        <v>147</v>
      </c>
      <c r="G1060" s="28">
        <v>6</v>
      </c>
    </row>
    <row r="1061" spans="1:7" x14ac:dyDescent="0.25">
      <c r="A1061" s="28">
        <f>VLOOKUP(C1061,'Legacy Location Lookups'!$A$1:$C$42, 2, FALSE)</f>
        <v>114</v>
      </c>
      <c r="B1061" s="28" t="s">
        <v>91</v>
      </c>
      <c r="C1061" s="28" t="s">
        <v>173</v>
      </c>
      <c r="D1061" s="28" t="s">
        <v>144</v>
      </c>
      <c r="E1061" s="6">
        <v>43993</v>
      </c>
      <c r="F1061" s="28" t="s">
        <v>159</v>
      </c>
      <c r="G1061" s="28">
        <v>2</v>
      </c>
    </row>
    <row r="1062" spans="1:7" x14ac:dyDescent="0.25">
      <c r="A1062" s="28">
        <f>VLOOKUP(C1062,'Legacy Location Lookups'!$A$1:$C$42, 2, FALSE)</f>
        <v>114</v>
      </c>
      <c r="B1062" s="28" t="s">
        <v>91</v>
      </c>
      <c r="C1062" s="28" t="s">
        <v>173</v>
      </c>
      <c r="D1062" s="28" t="s">
        <v>144</v>
      </c>
      <c r="E1062" s="6">
        <v>43993</v>
      </c>
      <c r="F1062" s="28" t="s">
        <v>145</v>
      </c>
      <c r="G1062" s="28">
        <v>11</v>
      </c>
    </row>
    <row r="1063" spans="1:7" x14ac:dyDescent="0.25">
      <c r="A1063" s="28">
        <f>VLOOKUP(C1063,'Legacy Location Lookups'!$A$1:$C$42, 2, FALSE)</f>
        <v>114</v>
      </c>
      <c r="B1063" s="28" t="s">
        <v>91</v>
      </c>
      <c r="C1063" s="28" t="s">
        <v>173</v>
      </c>
      <c r="D1063" s="28" t="s">
        <v>144</v>
      </c>
      <c r="E1063" s="6">
        <v>43991</v>
      </c>
      <c r="F1063" s="28" t="s">
        <v>145</v>
      </c>
      <c r="G1063" s="28">
        <v>6</v>
      </c>
    </row>
    <row r="1064" spans="1:7" x14ac:dyDescent="0.25">
      <c r="A1064" s="28">
        <f>VLOOKUP(C1064,'Legacy Location Lookups'!$A$1:$C$42, 2, FALSE)</f>
        <v>114</v>
      </c>
      <c r="B1064" s="28" t="s">
        <v>91</v>
      </c>
      <c r="C1064" s="28" t="s">
        <v>173</v>
      </c>
      <c r="D1064" s="28" t="s">
        <v>147</v>
      </c>
      <c r="E1064" s="6">
        <v>43993</v>
      </c>
      <c r="F1064" s="28" t="s">
        <v>147</v>
      </c>
      <c r="G1064" s="28">
        <v>6</v>
      </c>
    </row>
    <row r="1065" spans="1:7" x14ac:dyDescent="0.25">
      <c r="A1065" s="28">
        <f>VLOOKUP(C1065,'Legacy Location Lookups'!$A$1:$C$42, 2, FALSE)</f>
        <v>114</v>
      </c>
      <c r="B1065" s="28" t="s">
        <v>91</v>
      </c>
      <c r="C1065" s="28" t="s">
        <v>173</v>
      </c>
      <c r="D1065" s="28" t="s">
        <v>147</v>
      </c>
      <c r="E1065" s="6">
        <v>43991</v>
      </c>
      <c r="F1065" s="28" t="s">
        <v>147</v>
      </c>
      <c r="G1065" s="28">
        <v>8</v>
      </c>
    </row>
    <row r="1066" spans="1:7" x14ac:dyDescent="0.25">
      <c r="A1066" s="28">
        <f>VLOOKUP(C1066,'Legacy Location Lookups'!$A$1:$C$42, 2, FALSE)</f>
        <v>110</v>
      </c>
      <c r="B1066" s="28" t="s">
        <v>91</v>
      </c>
      <c r="C1066" s="28" t="s">
        <v>96</v>
      </c>
      <c r="D1066" s="28" t="s">
        <v>144</v>
      </c>
      <c r="E1066" s="6">
        <v>43992</v>
      </c>
      <c r="F1066" s="28" t="s">
        <v>145</v>
      </c>
      <c r="G1066" s="28">
        <v>29</v>
      </c>
    </row>
    <row r="1067" spans="1:7" x14ac:dyDescent="0.25">
      <c r="A1067" s="28">
        <f>VLOOKUP(C1067,'Legacy Location Lookups'!$A$1:$C$42, 2, FALSE)</f>
        <v>110</v>
      </c>
      <c r="B1067" s="28" t="s">
        <v>91</v>
      </c>
      <c r="C1067" s="28" t="s">
        <v>96</v>
      </c>
      <c r="D1067" s="28" t="s">
        <v>144</v>
      </c>
      <c r="E1067" s="6">
        <v>43993</v>
      </c>
      <c r="F1067" s="28" t="s">
        <v>159</v>
      </c>
      <c r="G1067" s="28">
        <v>1</v>
      </c>
    </row>
    <row r="1068" spans="1:7" x14ac:dyDescent="0.25">
      <c r="A1068" s="28">
        <f>VLOOKUP(C1068,'Legacy Location Lookups'!$A$1:$C$42, 2, FALSE)</f>
        <v>110</v>
      </c>
      <c r="B1068" s="28" t="s">
        <v>91</v>
      </c>
      <c r="C1068" s="28" t="s">
        <v>96</v>
      </c>
      <c r="D1068" s="28" t="s">
        <v>144</v>
      </c>
      <c r="E1068" s="6">
        <v>43993</v>
      </c>
      <c r="F1068" s="28" t="s">
        <v>145</v>
      </c>
      <c r="G1068" s="28">
        <v>58</v>
      </c>
    </row>
    <row r="1069" spans="1:7" x14ac:dyDescent="0.25">
      <c r="A1069" s="28">
        <f>VLOOKUP(C1069,'Legacy Location Lookups'!$A$1:$C$42, 2, FALSE)</f>
        <v>110</v>
      </c>
      <c r="B1069" s="28" t="s">
        <v>91</v>
      </c>
      <c r="C1069" s="28" t="s">
        <v>96</v>
      </c>
      <c r="D1069" s="28" t="s">
        <v>144</v>
      </c>
      <c r="E1069" s="6">
        <v>43993</v>
      </c>
      <c r="F1069" s="28" t="s">
        <v>160</v>
      </c>
      <c r="G1069" s="28">
        <v>4</v>
      </c>
    </row>
    <row r="1070" spans="1:7" x14ac:dyDescent="0.25">
      <c r="A1070" s="28">
        <f>VLOOKUP(C1070,'Legacy Location Lookups'!$A$1:$C$42, 2, FALSE)</f>
        <v>110</v>
      </c>
      <c r="B1070" s="28" t="s">
        <v>91</v>
      </c>
      <c r="C1070" s="28" t="s">
        <v>96</v>
      </c>
      <c r="D1070" s="28" t="s">
        <v>144</v>
      </c>
      <c r="E1070" s="6">
        <v>43990</v>
      </c>
      <c r="F1070" s="28" t="s">
        <v>145</v>
      </c>
      <c r="G1070" s="28">
        <v>40</v>
      </c>
    </row>
    <row r="1071" spans="1:7" x14ac:dyDescent="0.25">
      <c r="A1071" s="28">
        <f>VLOOKUP(C1071,'Legacy Location Lookups'!$A$1:$C$42, 2, FALSE)</f>
        <v>110</v>
      </c>
      <c r="B1071" s="28" t="s">
        <v>91</v>
      </c>
      <c r="C1071" s="28" t="s">
        <v>96</v>
      </c>
      <c r="D1071" s="28" t="s">
        <v>147</v>
      </c>
      <c r="E1071" s="6">
        <v>43990</v>
      </c>
      <c r="F1071" s="28" t="s">
        <v>147</v>
      </c>
      <c r="G1071" s="28">
        <v>1</v>
      </c>
    </row>
    <row r="1072" spans="1:7" x14ac:dyDescent="0.25">
      <c r="A1072" s="28">
        <f>VLOOKUP(C1072,'Legacy Location Lookups'!$A$1:$C$42, 2, FALSE)</f>
        <v>116</v>
      </c>
      <c r="B1072" s="28" t="s">
        <v>91</v>
      </c>
      <c r="C1072" s="28" t="s">
        <v>101</v>
      </c>
      <c r="D1072" s="28" t="s">
        <v>144</v>
      </c>
      <c r="E1072" s="6">
        <v>43992</v>
      </c>
      <c r="F1072" s="28" t="s">
        <v>145</v>
      </c>
      <c r="G1072" s="28">
        <v>35</v>
      </c>
    </row>
    <row r="1073" spans="1:7" x14ac:dyDescent="0.25">
      <c r="A1073" s="28">
        <f>VLOOKUP(C1073,'Legacy Location Lookups'!$A$1:$C$42, 2, FALSE)</f>
        <v>116</v>
      </c>
      <c r="B1073" s="28" t="s">
        <v>91</v>
      </c>
      <c r="C1073" s="28" t="s">
        <v>101</v>
      </c>
      <c r="D1073" s="28" t="s">
        <v>144</v>
      </c>
      <c r="E1073" s="6">
        <v>43991</v>
      </c>
      <c r="F1073" s="28" t="s">
        <v>159</v>
      </c>
      <c r="G1073" s="28">
        <v>3</v>
      </c>
    </row>
    <row r="1074" spans="1:7" x14ac:dyDescent="0.25">
      <c r="A1074" s="28">
        <f>VLOOKUP(C1074,'Legacy Location Lookups'!$A$1:$C$42, 2, FALSE)</f>
        <v>116</v>
      </c>
      <c r="B1074" s="28" t="s">
        <v>91</v>
      </c>
      <c r="C1074" s="28" t="s">
        <v>101</v>
      </c>
      <c r="D1074" s="28" t="s">
        <v>144</v>
      </c>
      <c r="E1074" s="6">
        <v>43991</v>
      </c>
      <c r="F1074" s="28" t="s">
        <v>145</v>
      </c>
      <c r="G1074" s="28">
        <v>9</v>
      </c>
    </row>
    <row r="1075" spans="1:7" x14ac:dyDescent="0.25">
      <c r="A1075" s="28">
        <f>VLOOKUP(C1075,'Legacy Location Lookups'!$A$1:$C$42, 2, FALSE)</f>
        <v>116</v>
      </c>
      <c r="B1075" s="28" t="s">
        <v>91</v>
      </c>
      <c r="C1075" s="28" t="s">
        <v>101</v>
      </c>
      <c r="D1075" s="28" t="s">
        <v>144</v>
      </c>
      <c r="E1075" s="6">
        <v>43991</v>
      </c>
      <c r="F1075" s="28" t="s">
        <v>160</v>
      </c>
      <c r="G1075" s="28">
        <v>12</v>
      </c>
    </row>
    <row r="1076" spans="1:7" x14ac:dyDescent="0.25">
      <c r="A1076" s="28">
        <f>VLOOKUP(C1076,'Legacy Location Lookups'!$A$1:$C$42, 2, FALSE)</f>
        <v>116</v>
      </c>
      <c r="B1076" s="28" t="s">
        <v>91</v>
      </c>
      <c r="C1076" s="28" t="s">
        <v>101</v>
      </c>
      <c r="D1076" s="28" t="s">
        <v>147</v>
      </c>
      <c r="E1076" s="6">
        <v>43992</v>
      </c>
      <c r="F1076" s="28" t="s">
        <v>147</v>
      </c>
      <c r="G1076" s="28">
        <v>5</v>
      </c>
    </row>
    <row r="1077" spans="1:7" x14ac:dyDescent="0.25">
      <c r="A1077" s="28">
        <f>VLOOKUP(C1077,'Legacy Location Lookups'!$A$1:$C$42, 2, FALSE)</f>
        <v>116</v>
      </c>
      <c r="B1077" s="28" t="s">
        <v>91</v>
      </c>
      <c r="C1077" s="28" t="s">
        <v>101</v>
      </c>
      <c r="D1077" s="28" t="s">
        <v>147</v>
      </c>
      <c r="E1077" s="6">
        <v>43991</v>
      </c>
      <c r="F1077" s="28" t="s">
        <v>147</v>
      </c>
      <c r="G1077" s="28">
        <v>19</v>
      </c>
    </row>
    <row r="1078" spans="1:7" x14ac:dyDescent="0.25">
      <c r="A1078" s="28">
        <f>VLOOKUP(C1078,'Legacy Location Lookups'!$A$1:$C$42, 2, FALSE)</f>
        <v>116</v>
      </c>
      <c r="B1078" s="28" t="s">
        <v>91</v>
      </c>
      <c r="C1078" s="28" t="s">
        <v>101</v>
      </c>
      <c r="D1078" s="28" t="s">
        <v>147</v>
      </c>
      <c r="E1078" s="6">
        <v>43990</v>
      </c>
      <c r="F1078" s="28" t="s">
        <v>147</v>
      </c>
      <c r="G1078" s="28">
        <v>5</v>
      </c>
    </row>
    <row r="1079" spans="1:7" x14ac:dyDescent="0.25">
      <c r="A1079" s="28">
        <f>VLOOKUP(C1079,'Legacy Location Lookups'!$A$1:$C$42, 2, FALSE)</f>
        <v>118</v>
      </c>
      <c r="B1079" s="28" t="s">
        <v>91</v>
      </c>
      <c r="C1079" s="28" t="s">
        <v>99</v>
      </c>
      <c r="D1079" s="28" t="s">
        <v>144</v>
      </c>
      <c r="E1079" s="6">
        <v>43990</v>
      </c>
      <c r="F1079" s="28" t="s">
        <v>159</v>
      </c>
      <c r="G1079" s="28">
        <v>1</v>
      </c>
    </row>
    <row r="1080" spans="1:7" x14ac:dyDescent="0.25">
      <c r="A1080" s="28">
        <f>VLOOKUP(C1080,'Legacy Location Lookups'!$A$1:$C$42, 2, FALSE)</f>
        <v>118</v>
      </c>
      <c r="B1080" s="28" t="s">
        <v>91</v>
      </c>
      <c r="C1080" s="28" t="s">
        <v>99</v>
      </c>
      <c r="D1080" s="28" t="s">
        <v>144</v>
      </c>
      <c r="E1080" s="6">
        <v>43990</v>
      </c>
      <c r="F1080" s="28" t="s">
        <v>145</v>
      </c>
      <c r="G1080" s="28">
        <v>3</v>
      </c>
    </row>
    <row r="1081" spans="1:7" x14ac:dyDescent="0.25">
      <c r="A1081" s="28">
        <f>VLOOKUP(C1081,'Legacy Location Lookups'!$A$1:$C$42, 2, FALSE)</f>
        <v>73</v>
      </c>
      <c r="B1081" s="28" t="s">
        <v>151</v>
      </c>
      <c r="C1081" s="28" t="s">
        <v>152</v>
      </c>
      <c r="D1081" s="28" t="s">
        <v>144</v>
      </c>
      <c r="E1081" s="6">
        <v>43993</v>
      </c>
      <c r="F1081" s="28" t="s">
        <v>145</v>
      </c>
      <c r="G1081" s="28">
        <v>58</v>
      </c>
    </row>
    <row r="1082" spans="1:7" x14ac:dyDescent="0.25">
      <c r="A1082" s="28">
        <f>VLOOKUP(C1082,'Legacy Location Lookups'!$A$1:$C$42, 2, FALSE)</f>
        <v>75</v>
      </c>
      <c r="B1082" s="28" t="s">
        <v>151</v>
      </c>
      <c r="C1082" s="28" t="s">
        <v>153</v>
      </c>
      <c r="D1082" s="28" t="s">
        <v>144</v>
      </c>
      <c r="E1082" s="6">
        <v>43993</v>
      </c>
      <c r="F1082" s="28" t="s">
        <v>145</v>
      </c>
      <c r="G1082" s="28">
        <v>39</v>
      </c>
    </row>
    <row r="1083" spans="1:7" x14ac:dyDescent="0.25">
      <c r="A1083" s="28">
        <f>VLOOKUP(C1083,'Legacy Location Lookups'!$A$1:$C$42, 2, FALSE)</f>
        <v>76</v>
      </c>
      <c r="B1083" s="28" t="s">
        <v>151</v>
      </c>
      <c r="C1083" s="28" t="s">
        <v>175</v>
      </c>
      <c r="D1083" s="28" t="s">
        <v>144</v>
      </c>
      <c r="E1083" s="6">
        <v>43993</v>
      </c>
      <c r="F1083" s="28" t="s">
        <v>145</v>
      </c>
      <c r="G1083" s="28">
        <v>41</v>
      </c>
    </row>
    <row r="1084" spans="1:7" x14ac:dyDescent="0.25">
      <c r="A1084" s="28">
        <f>VLOOKUP(C1084,'Legacy Location Lookups'!$A$1:$C$42, 2, FALSE)</f>
        <v>72</v>
      </c>
      <c r="B1084" s="28" t="s">
        <v>151</v>
      </c>
      <c r="C1084" s="28" t="s">
        <v>155</v>
      </c>
      <c r="D1084" s="28" t="s">
        <v>144</v>
      </c>
      <c r="E1084" s="6">
        <v>43993</v>
      </c>
      <c r="F1084" s="28" t="s">
        <v>145</v>
      </c>
      <c r="G1084" s="28">
        <v>18</v>
      </c>
    </row>
    <row r="1085" spans="1:7" x14ac:dyDescent="0.25">
      <c r="A1085" s="28">
        <f>VLOOKUP(C1085,'Legacy Location Lookups'!$A$1:$C$42, 2, FALSE)</f>
        <v>73</v>
      </c>
      <c r="B1085" s="28" t="s">
        <v>151</v>
      </c>
      <c r="C1085" s="28" t="s">
        <v>152</v>
      </c>
      <c r="D1085" s="28" t="s">
        <v>144</v>
      </c>
      <c r="E1085" s="6">
        <v>43994</v>
      </c>
      <c r="F1085" s="28" t="s">
        <v>145</v>
      </c>
      <c r="G1085" s="28">
        <v>49</v>
      </c>
    </row>
    <row r="1086" spans="1:7" x14ac:dyDescent="0.25">
      <c r="A1086" s="28">
        <f>VLOOKUP(C1086,'Legacy Location Lookups'!$A$1:$C$42, 2, FALSE)</f>
        <v>75</v>
      </c>
      <c r="B1086" s="28" t="s">
        <v>151</v>
      </c>
      <c r="C1086" s="28" t="s">
        <v>153</v>
      </c>
      <c r="D1086" s="28" t="s">
        <v>144</v>
      </c>
      <c r="E1086" s="6">
        <v>43994</v>
      </c>
      <c r="F1086" s="28" t="s">
        <v>145</v>
      </c>
      <c r="G1086" s="28">
        <v>44</v>
      </c>
    </row>
    <row r="1087" spans="1:7" x14ac:dyDescent="0.25">
      <c r="A1087" s="28">
        <f>VLOOKUP(C1087,'Legacy Location Lookups'!$A$1:$C$42, 2, FALSE)</f>
        <v>77</v>
      </c>
      <c r="B1087" s="28" t="s">
        <v>151</v>
      </c>
      <c r="C1087" s="28" t="s">
        <v>154</v>
      </c>
      <c r="D1087" s="28" t="s">
        <v>144</v>
      </c>
      <c r="E1087" s="6">
        <v>43994</v>
      </c>
      <c r="F1087" s="28" t="s">
        <v>145</v>
      </c>
      <c r="G1087" s="28">
        <v>29</v>
      </c>
    </row>
    <row r="1088" spans="1:7" x14ac:dyDescent="0.25">
      <c r="A1088" s="28">
        <f>VLOOKUP(C1088,'Legacy Location Lookups'!$A$1:$C$42, 2, FALSE)</f>
        <v>72</v>
      </c>
      <c r="B1088" s="28" t="s">
        <v>151</v>
      </c>
      <c r="C1088" s="28" t="s">
        <v>155</v>
      </c>
      <c r="D1088" s="28" t="s">
        <v>144</v>
      </c>
      <c r="E1088" s="6">
        <v>43994</v>
      </c>
      <c r="F1088" s="28" t="s">
        <v>145</v>
      </c>
      <c r="G1088" s="28">
        <v>24</v>
      </c>
    </row>
    <row r="1089" spans="1:7" x14ac:dyDescent="0.25">
      <c r="A1089" s="28">
        <f>VLOOKUP(C1089,'Legacy Location Lookups'!$A$1:$C$42, 2, FALSE)</f>
        <v>73</v>
      </c>
      <c r="B1089" s="28" t="s">
        <v>151</v>
      </c>
      <c r="C1089" s="28" t="s">
        <v>152</v>
      </c>
      <c r="D1089" s="28" t="s">
        <v>147</v>
      </c>
      <c r="E1089" s="6">
        <v>43994</v>
      </c>
      <c r="F1089" s="28" t="s">
        <v>147</v>
      </c>
      <c r="G1089" s="28">
        <v>1</v>
      </c>
    </row>
    <row r="1090" spans="1:7" x14ac:dyDescent="0.25">
      <c r="A1090" s="28">
        <f>VLOOKUP(C1090,'Legacy Location Lookups'!$A$1:$C$42, 2, FALSE)</f>
        <v>73</v>
      </c>
      <c r="B1090" s="28" t="s">
        <v>151</v>
      </c>
      <c r="C1090" s="28" t="s">
        <v>152</v>
      </c>
      <c r="D1090" s="28" t="s">
        <v>144</v>
      </c>
      <c r="E1090" s="6">
        <v>43997</v>
      </c>
      <c r="F1090" s="28" t="s">
        <v>145</v>
      </c>
      <c r="G1090" s="28">
        <v>41</v>
      </c>
    </row>
    <row r="1091" spans="1:7" x14ac:dyDescent="0.25">
      <c r="A1091" s="28">
        <f>VLOOKUP(C1091,'Legacy Location Lookups'!$A$1:$C$42, 2, FALSE)</f>
        <v>73</v>
      </c>
      <c r="B1091" s="28" t="s">
        <v>151</v>
      </c>
      <c r="C1091" s="28" t="s">
        <v>152</v>
      </c>
      <c r="D1091" s="28" t="s">
        <v>144</v>
      </c>
      <c r="E1091" s="6">
        <v>43997</v>
      </c>
      <c r="F1091" s="28" t="s">
        <v>146</v>
      </c>
      <c r="G1091" s="28">
        <v>36</v>
      </c>
    </row>
    <row r="1092" spans="1:7" x14ac:dyDescent="0.25">
      <c r="A1092" s="28">
        <f>VLOOKUP(C1092,'Legacy Location Lookups'!$A$1:$C$42, 2, FALSE)</f>
        <v>75</v>
      </c>
      <c r="B1092" s="28" t="s">
        <v>151</v>
      </c>
      <c r="C1092" s="28" t="s">
        <v>153</v>
      </c>
      <c r="D1092" s="28" t="s">
        <v>144</v>
      </c>
      <c r="E1092" s="6">
        <v>43997</v>
      </c>
      <c r="F1092" s="28" t="s">
        <v>145</v>
      </c>
      <c r="G1092" s="28">
        <v>24</v>
      </c>
    </row>
    <row r="1093" spans="1:7" x14ac:dyDescent="0.25">
      <c r="A1093" s="28">
        <f>VLOOKUP(C1093,'Legacy Location Lookups'!$A$1:$C$42, 2, FALSE)</f>
        <v>76</v>
      </c>
      <c r="B1093" s="28" t="s">
        <v>151</v>
      </c>
      <c r="C1093" s="28" t="s">
        <v>175</v>
      </c>
      <c r="D1093" s="28" t="s">
        <v>144</v>
      </c>
      <c r="E1093" s="6">
        <v>43997</v>
      </c>
      <c r="F1093" s="28" t="s">
        <v>145</v>
      </c>
      <c r="G1093" s="28">
        <v>22</v>
      </c>
    </row>
    <row r="1094" spans="1:7" x14ac:dyDescent="0.25">
      <c r="A1094" s="28">
        <f>VLOOKUP(C1094,'Legacy Location Lookups'!$A$1:$C$42, 2, FALSE)</f>
        <v>77</v>
      </c>
      <c r="B1094" s="28" t="s">
        <v>151</v>
      </c>
      <c r="C1094" s="28" t="s">
        <v>154</v>
      </c>
      <c r="D1094" s="28" t="s">
        <v>144</v>
      </c>
      <c r="E1094" s="6">
        <v>43997</v>
      </c>
      <c r="F1094" s="28" t="s">
        <v>145</v>
      </c>
      <c r="G1094" s="28">
        <v>16</v>
      </c>
    </row>
    <row r="1095" spans="1:7" x14ac:dyDescent="0.25">
      <c r="A1095" s="28">
        <f>VLOOKUP(C1095,'Legacy Location Lookups'!$A$1:$C$42, 2, FALSE)</f>
        <v>72</v>
      </c>
      <c r="B1095" s="28" t="s">
        <v>151</v>
      </c>
      <c r="C1095" s="28" t="s">
        <v>155</v>
      </c>
      <c r="D1095" s="28" t="s">
        <v>144</v>
      </c>
      <c r="E1095" s="6">
        <v>43997</v>
      </c>
      <c r="F1095" s="28" t="s">
        <v>145</v>
      </c>
      <c r="G1095" s="28">
        <v>17</v>
      </c>
    </row>
    <row r="1096" spans="1:7" x14ac:dyDescent="0.25">
      <c r="A1096" s="28">
        <f>VLOOKUP(C1096,'Legacy Location Lookups'!$A$1:$C$42, 2, FALSE)</f>
        <v>73</v>
      </c>
      <c r="B1096" s="28" t="s">
        <v>151</v>
      </c>
      <c r="C1096" s="28" t="s">
        <v>152</v>
      </c>
      <c r="D1096" s="28" t="s">
        <v>144</v>
      </c>
      <c r="E1096" s="6">
        <v>43998</v>
      </c>
      <c r="F1096" s="28" t="s">
        <v>145</v>
      </c>
      <c r="G1096" s="28">
        <v>58</v>
      </c>
    </row>
    <row r="1097" spans="1:7" x14ac:dyDescent="0.25">
      <c r="A1097" s="28">
        <f>VLOOKUP(C1097,'Legacy Location Lookups'!$A$1:$C$42, 2, FALSE)</f>
        <v>73</v>
      </c>
      <c r="B1097" s="28" t="s">
        <v>151</v>
      </c>
      <c r="C1097" s="28" t="s">
        <v>152</v>
      </c>
      <c r="D1097" s="28" t="s">
        <v>147</v>
      </c>
      <c r="E1097" s="6">
        <v>43998</v>
      </c>
      <c r="F1097" s="28" t="s">
        <v>147</v>
      </c>
      <c r="G1097" s="28">
        <v>1</v>
      </c>
    </row>
    <row r="1098" spans="1:7" x14ac:dyDescent="0.25">
      <c r="A1098" s="28">
        <f>VLOOKUP(C1098,'Legacy Location Lookups'!$A$1:$C$42, 2, FALSE)</f>
        <v>75</v>
      </c>
      <c r="B1098" s="28" t="s">
        <v>151</v>
      </c>
      <c r="C1098" s="28" t="s">
        <v>153</v>
      </c>
      <c r="D1098" s="28" t="s">
        <v>144</v>
      </c>
      <c r="E1098" s="6">
        <v>43998</v>
      </c>
      <c r="F1098" s="28" t="s">
        <v>145</v>
      </c>
      <c r="G1098" s="28">
        <v>54</v>
      </c>
    </row>
    <row r="1099" spans="1:7" x14ac:dyDescent="0.25">
      <c r="A1099" s="28">
        <f>VLOOKUP(C1099,'Legacy Location Lookups'!$A$1:$C$42, 2, FALSE)</f>
        <v>76</v>
      </c>
      <c r="B1099" s="28" t="s">
        <v>151</v>
      </c>
      <c r="C1099" s="28" t="s">
        <v>175</v>
      </c>
      <c r="D1099" s="28" t="s">
        <v>144</v>
      </c>
      <c r="E1099" s="6">
        <v>43998</v>
      </c>
      <c r="F1099" s="28" t="s">
        <v>145</v>
      </c>
      <c r="G1099" s="28">
        <v>40</v>
      </c>
    </row>
    <row r="1100" spans="1:7" x14ac:dyDescent="0.25">
      <c r="A1100" s="28">
        <f>VLOOKUP(C1100,'Legacy Location Lookups'!$A$1:$C$42, 2, FALSE)</f>
        <v>77</v>
      </c>
      <c r="B1100" s="28" t="s">
        <v>151</v>
      </c>
      <c r="C1100" s="28" t="s">
        <v>154</v>
      </c>
      <c r="D1100" s="28" t="s">
        <v>144</v>
      </c>
      <c r="E1100" s="6">
        <v>43998</v>
      </c>
      <c r="F1100" s="28" t="s">
        <v>145</v>
      </c>
      <c r="G1100" s="28">
        <v>26</v>
      </c>
    </row>
    <row r="1101" spans="1:7" x14ac:dyDescent="0.25">
      <c r="A1101" s="28">
        <f>VLOOKUP(C1101,'Legacy Location Lookups'!$A$1:$C$42, 2, FALSE)</f>
        <v>72</v>
      </c>
      <c r="B1101" s="28" t="s">
        <v>151</v>
      </c>
      <c r="C1101" s="28" t="s">
        <v>155</v>
      </c>
      <c r="D1101" s="28" t="s">
        <v>144</v>
      </c>
      <c r="E1101" s="6">
        <v>43998</v>
      </c>
      <c r="F1101" s="28" t="s">
        <v>145</v>
      </c>
      <c r="G1101" s="28">
        <v>20</v>
      </c>
    </row>
    <row r="1102" spans="1:7" x14ac:dyDescent="0.25">
      <c r="A1102" s="28">
        <f>VLOOKUP(C1102,'Legacy Location Lookups'!$A$1:$C$42, 2, FALSE)</f>
        <v>73</v>
      </c>
      <c r="B1102" s="28" t="s">
        <v>151</v>
      </c>
      <c r="C1102" s="28" t="s">
        <v>152</v>
      </c>
      <c r="D1102" s="28" t="s">
        <v>144</v>
      </c>
      <c r="E1102" s="6">
        <v>43999</v>
      </c>
      <c r="F1102" s="28" t="s">
        <v>145</v>
      </c>
      <c r="G1102" s="28">
        <v>44</v>
      </c>
    </row>
    <row r="1103" spans="1:7" x14ac:dyDescent="0.25">
      <c r="A1103" s="28">
        <f>VLOOKUP(C1103,'Legacy Location Lookups'!$A$1:$C$42, 2, FALSE)</f>
        <v>73</v>
      </c>
      <c r="B1103" s="28" t="s">
        <v>151</v>
      </c>
      <c r="C1103" s="28" t="s">
        <v>152</v>
      </c>
      <c r="D1103" s="28" t="s">
        <v>144</v>
      </c>
      <c r="E1103" s="6">
        <v>43999</v>
      </c>
      <c r="F1103" s="28" t="s">
        <v>146</v>
      </c>
      <c r="G1103" s="28">
        <v>23</v>
      </c>
    </row>
    <row r="1104" spans="1:7" x14ac:dyDescent="0.25">
      <c r="A1104" s="28">
        <f>VLOOKUP(C1104,'Legacy Location Lookups'!$A$1:$C$42, 2, FALSE)</f>
        <v>75</v>
      </c>
      <c r="B1104" s="28" t="s">
        <v>151</v>
      </c>
      <c r="C1104" s="28" t="s">
        <v>153</v>
      </c>
      <c r="D1104" s="28" t="s">
        <v>144</v>
      </c>
      <c r="E1104" s="6">
        <v>43999</v>
      </c>
      <c r="F1104" s="28" t="s">
        <v>145</v>
      </c>
      <c r="G1104" s="28">
        <v>45</v>
      </c>
    </row>
    <row r="1105" spans="1:7" x14ac:dyDescent="0.25">
      <c r="A1105" s="28">
        <f>VLOOKUP(C1105,'Legacy Location Lookups'!$A$1:$C$42, 2, FALSE)</f>
        <v>76</v>
      </c>
      <c r="B1105" s="28" t="s">
        <v>151</v>
      </c>
      <c r="C1105" s="28" t="s">
        <v>175</v>
      </c>
      <c r="D1105" s="28" t="s">
        <v>144</v>
      </c>
      <c r="E1105" s="6">
        <v>43999</v>
      </c>
      <c r="F1105" s="28" t="s">
        <v>145</v>
      </c>
      <c r="G1105" s="28">
        <v>9</v>
      </c>
    </row>
    <row r="1106" spans="1:7" x14ac:dyDescent="0.25">
      <c r="A1106" s="28">
        <f>VLOOKUP(C1106,'Legacy Location Lookups'!$A$1:$C$42, 2, FALSE)</f>
        <v>77</v>
      </c>
      <c r="B1106" s="28" t="s">
        <v>151</v>
      </c>
      <c r="C1106" s="28" t="s">
        <v>154</v>
      </c>
      <c r="D1106" s="28" t="s">
        <v>144</v>
      </c>
      <c r="E1106" s="6">
        <v>43999</v>
      </c>
      <c r="F1106" s="28" t="s">
        <v>145</v>
      </c>
      <c r="G1106" s="28">
        <v>27</v>
      </c>
    </row>
    <row r="1107" spans="1:7" x14ac:dyDescent="0.25">
      <c r="A1107" s="28">
        <f>VLOOKUP(C1107,'Legacy Location Lookups'!$A$1:$C$42, 2, FALSE)</f>
        <v>72</v>
      </c>
      <c r="B1107" s="28" t="s">
        <v>151</v>
      </c>
      <c r="C1107" s="28" t="s">
        <v>155</v>
      </c>
      <c r="D1107" s="28" t="s">
        <v>144</v>
      </c>
      <c r="E1107" s="6">
        <v>43999</v>
      </c>
      <c r="F1107" s="28" t="s">
        <v>145</v>
      </c>
      <c r="G1107" s="28">
        <v>19</v>
      </c>
    </row>
    <row r="1108" spans="1:7" x14ac:dyDescent="0.25">
      <c r="A1108" s="28">
        <f>VLOOKUP(C1108,'Legacy Location Lookups'!$A$1:$C$42, 2, FALSE)</f>
        <v>73</v>
      </c>
      <c r="B1108" s="28" t="s">
        <v>151</v>
      </c>
      <c r="C1108" s="28" t="s">
        <v>152</v>
      </c>
      <c r="D1108" s="28" t="s">
        <v>144</v>
      </c>
      <c r="E1108" s="6">
        <v>44000</v>
      </c>
      <c r="F1108" s="28" t="s">
        <v>145</v>
      </c>
      <c r="G1108" s="28">
        <v>64</v>
      </c>
    </row>
    <row r="1109" spans="1:7" x14ac:dyDescent="0.25">
      <c r="A1109" s="28">
        <f>VLOOKUP(C1109,'Legacy Location Lookups'!$A$1:$C$42, 2, FALSE)</f>
        <v>75</v>
      </c>
      <c r="B1109" s="28" t="s">
        <v>151</v>
      </c>
      <c r="C1109" s="28" t="s">
        <v>153</v>
      </c>
      <c r="D1109" s="28" t="s">
        <v>144</v>
      </c>
      <c r="E1109" s="6">
        <v>44000</v>
      </c>
      <c r="F1109" s="28" t="s">
        <v>145</v>
      </c>
      <c r="G1109" s="28">
        <v>22</v>
      </c>
    </row>
    <row r="1110" spans="1:7" x14ac:dyDescent="0.25">
      <c r="A1110" s="28">
        <f>VLOOKUP(C1110,'Legacy Location Lookups'!$A$1:$C$42, 2, FALSE)</f>
        <v>76</v>
      </c>
      <c r="B1110" s="28" t="s">
        <v>151</v>
      </c>
      <c r="C1110" s="28" t="s">
        <v>175</v>
      </c>
      <c r="D1110" s="28" t="s">
        <v>144</v>
      </c>
      <c r="E1110" s="6">
        <v>44000</v>
      </c>
      <c r="F1110" s="28" t="s">
        <v>145</v>
      </c>
      <c r="G1110" s="28">
        <v>43</v>
      </c>
    </row>
    <row r="1111" spans="1:7" x14ac:dyDescent="0.25">
      <c r="A1111" s="28">
        <f>VLOOKUP(C1111,'Legacy Location Lookups'!$A$1:$C$42, 2, FALSE)</f>
        <v>77</v>
      </c>
      <c r="B1111" s="28" t="s">
        <v>151</v>
      </c>
      <c r="C1111" s="28" t="s">
        <v>154</v>
      </c>
      <c r="D1111" s="28" t="s">
        <v>144</v>
      </c>
      <c r="E1111" s="6">
        <v>44000</v>
      </c>
      <c r="F1111" s="28" t="s">
        <v>145</v>
      </c>
      <c r="G1111" s="28">
        <v>2</v>
      </c>
    </row>
    <row r="1112" spans="1:7" x14ac:dyDescent="0.25">
      <c r="A1112" s="28">
        <f>VLOOKUP(C1112,'Legacy Location Lookups'!$A$1:$C$42, 2, FALSE)</f>
        <v>72</v>
      </c>
      <c r="B1112" s="28" t="s">
        <v>151</v>
      </c>
      <c r="C1112" s="28" t="s">
        <v>155</v>
      </c>
      <c r="D1112" s="28" t="s">
        <v>144</v>
      </c>
      <c r="E1112" s="6">
        <v>44000</v>
      </c>
      <c r="F1112" s="28" t="s">
        <v>145</v>
      </c>
      <c r="G1112" s="28">
        <v>28</v>
      </c>
    </row>
    <row r="1113" spans="1:7" x14ac:dyDescent="0.25">
      <c r="A1113" s="28">
        <f>VLOOKUP(C1113,'Legacy Location Lookups'!$A$1:$C$42, 2, FALSE)</f>
        <v>73</v>
      </c>
      <c r="B1113" s="28" t="s">
        <v>151</v>
      </c>
      <c r="C1113" s="28" t="s">
        <v>152</v>
      </c>
      <c r="D1113" s="28" t="s">
        <v>144</v>
      </c>
      <c r="E1113" s="6">
        <v>44001</v>
      </c>
      <c r="F1113" s="28" t="s">
        <v>145</v>
      </c>
      <c r="G1113" s="28">
        <v>60</v>
      </c>
    </row>
    <row r="1114" spans="1:7" x14ac:dyDescent="0.25">
      <c r="A1114" s="28">
        <f>VLOOKUP(C1114,'Legacy Location Lookups'!$A$1:$C$42, 2, FALSE)</f>
        <v>75</v>
      </c>
      <c r="B1114" s="28" t="s">
        <v>151</v>
      </c>
      <c r="C1114" s="28" t="s">
        <v>153</v>
      </c>
      <c r="D1114" s="28" t="s">
        <v>144</v>
      </c>
      <c r="E1114" s="6">
        <v>44001</v>
      </c>
      <c r="F1114" s="28" t="s">
        <v>145</v>
      </c>
      <c r="G1114" s="28">
        <v>55</v>
      </c>
    </row>
    <row r="1115" spans="1:7" x14ac:dyDescent="0.25">
      <c r="A1115" s="28">
        <f>VLOOKUP(C1115,'Legacy Location Lookups'!$A$1:$C$42, 2, FALSE)</f>
        <v>77</v>
      </c>
      <c r="B1115" s="28" t="s">
        <v>151</v>
      </c>
      <c r="C1115" s="28" t="s">
        <v>154</v>
      </c>
      <c r="D1115" s="28" t="s">
        <v>144</v>
      </c>
      <c r="E1115" s="6">
        <v>44001</v>
      </c>
      <c r="F1115" s="28" t="s">
        <v>145</v>
      </c>
      <c r="G1115" s="28">
        <v>35</v>
      </c>
    </row>
    <row r="1116" spans="1:7" x14ac:dyDescent="0.25">
      <c r="A1116" s="28">
        <f>VLOOKUP(C1116,'Legacy Location Lookups'!$A$1:$C$42, 2, FALSE)</f>
        <v>5</v>
      </c>
      <c r="B1116" s="28" t="s">
        <v>142</v>
      </c>
      <c r="C1116" s="28" t="s">
        <v>143</v>
      </c>
      <c r="D1116" s="28" t="s">
        <v>144</v>
      </c>
      <c r="E1116" s="6">
        <v>43997</v>
      </c>
      <c r="F1116" s="28" t="s">
        <v>145</v>
      </c>
      <c r="G1116" s="28">
        <v>110</v>
      </c>
    </row>
    <row r="1117" spans="1:7" x14ac:dyDescent="0.25">
      <c r="A1117" s="28">
        <f>VLOOKUP(C1117,'Legacy Location Lookups'!$A$1:$C$42, 2, FALSE)</f>
        <v>13</v>
      </c>
      <c r="B1117" s="28" t="s">
        <v>142</v>
      </c>
      <c r="C1117" s="28" t="s">
        <v>149</v>
      </c>
      <c r="D1117" s="28" t="s">
        <v>144</v>
      </c>
      <c r="E1117" s="6">
        <v>43997</v>
      </c>
      <c r="F1117" s="28" t="s">
        <v>145</v>
      </c>
      <c r="G1117" s="28">
        <v>24</v>
      </c>
    </row>
    <row r="1118" spans="1:7" x14ac:dyDescent="0.25">
      <c r="A1118" s="28">
        <f>VLOOKUP(C1118,'Legacy Location Lookups'!$A$1:$C$42, 2, FALSE)</f>
        <v>13</v>
      </c>
      <c r="B1118" s="28" t="s">
        <v>142</v>
      </c>
      <c r="C1118" s="28" t="s">
        <v>149</v>
      </c>
      <c r="D1118" s="28" t="s">
        <v>144</v>
      </c>
      <c r="E1118" s="6">
        <v>43997</v>
      </c>
      <c r="F1118" s="28" t="s">
        <v>146</v>
      </c>
      <c r="G1118" s="28">
        <v>12</v>
      </c>
    </row>
    <row r="1119" spans="1:7" x14ac:dyDescent="0.25">
      <c r="A1119" s="28">
        <f>VLOOKUP(C1119,'Legacy Location Lookups'!$A$1:$C$42, 2, FALSE)</f>
        <v>6</v>
      </c>
      <c r="B1119" s="28" t="s">
        <v>142</v>
      </c>
      <c r="C1119" s="28" t="s">
        <v>150</v>
      </c>
      <c r="D1119" s="28" t="s">
        <v>144</v>
      </c>
      <c r="E1119" s="6">
        <v>43997</v>
      </c>
      <c r="F1119" s="28" t="s">
        <v>145</v>
      </c>
      <c r="G1119" s="28">
        <v>93</v>
      </c>
    </row>
    <row r="1120" spans="1:7" x14ac:dyDescent="0.25">
      <c r="A1120" s="28">
        <f>VLOOKUP(C1120,'Legacy Location Lookups'!$A$1:$C$42, 2, FALSE)</f>
        <v>15</v>
      </c>
      <c r="B1120" s="28" t="s">
        <v>142</v>
      </c>
      <c r="C1120" s="28" t="s">
        <v>13</v>
      </c>
      <c r="D1120" s="28" t="s">
        <v>144</v>
      </c>
      <c r="E1120" s="6">
        <v>43997</v>
      </c>
      <c r="F1120" s="28" t="s">
        <v>145</v>
      </c>
      <c r="G1120" s="28">
        <v>38</v>
      </c>
    </row>
    <row r="1121" spans="1:7" x14ac:dyDescent="0.25">
      <c r="A1121" s="28">
        <f>VLOOKUP(C1121,'Legacy Location Lookups'!$A$1:$C$42, 2, FALSE)</f>
        <v>16</v>
      </c>
      <c r="B1121" s="28" t="s">
        <v>142</v>
      </c>
      <c r="C1121" s="28" t="s">
        <v>169</v>
      </c>
      <c r="D1121" s="28" t="s">
        <v>144</v>
      </c>
      <c r="E1121" s="6">
        <v>43997</v>
      </c>
      <c r="F1121" s="28" t="s">
        <v>145</v>
      </c>
      <c r="G1121" s="28">
        <v>39</v>
      </c>
    </row>
    <row r="1122" spans="1:7" x14ac:dyDescent="0.25">
      <c r="A1122" s="28">
        <f>VLOOKUP(C1122,'Legacy Location Lookups'!$A$1:$C$42, 2, FALSE)</f>
        <v>5</v>
      </c>
      <c r="B1122" s="28" t="s">
        <v>142</v>
      </c>
      <c r="C1122" s="28" t="s">
        <v>143</v>
      </c>
      <c r="D1122" s="28" t="s">
        <v>144</v>
      </c>
      <c r="E1122" s="6">
        <v>43998</v>
      </c>
      <c r="F1122" s="28" t="s">
        <v>145</v>
      </c>
      <c r="G1122" s="28">
        <v>84</v>
      </c>
    </row>
    <row r="1123" spans="1:7" x14ac:dyDescent="0.25">
      <c r="A1123" s="28">
        <f>VLOOKUP(C1123,'Legacy Location Lookups'!$A$1:$C$42, 2, FALSE)</f>
        <v>14</v>
      </c>
      <c r="B1123" s="28" t="s">
        <v>142</v>
      </c>
      <c r="C1123" s="28" t="s">
        <v>148</v>
      </c>
      <c r="D1123" s="28" t="s">
        <v>144</v>
      </c>
      <c r="E1123" s="6">
        <v>43998</v>
      </c>
      <c r="F1123" s="28" t="s">
        <v>145</v>
      </c>
      <c r="G1123" s="28">
        <v>41</v>
      </c>
    </row>
    <row r="1124" spans="1:7" x14ac:dyDescent="0.25">
      <c r="A1124" s="28">
        <f>VLOOKUP(C1124,'Legacy Location Lookups'!$A$1:$C$42, 2, FALSE)</f>
        <v>13</v>
      </c>
      <c r="B1124" s="28" t="s">
        <v>142</v>
      </c>
      <c r="C1124" s="28" t="s">
        <v>149</v>
      </c>
      <c r="D1124" s="28" t="s">
        <v>144</v>
      </c>
      <c r="E1124" s="6">
        <v>43998</v>
      </c>
      <c r="F1124" s="28" t="s">
        <v>145</v>
      </c>
      <c r="G1124" s="28">
        <v>24</v>
      </c>
    </row>
    <row r="1125" spans="1:7" x14ac:dyDescent="0.25">
      <c r="A1125" s="28">
        <f>VLOOKUP(C1125,'Legacy Location Lookups'!$A$1:$C$42, 2, FALSE)</f>
        <v>13</v>
      </c>
      <c r="B1125" s="28" t="s">
        <v>142</v>
      </c>
      <c r="C1125" s="28" t="s">
        <v>149</v>
      </c>
      <c r="D1125" s="28" t="s">
        <v>144</v>
      </c>
      <c r="E1125" s="6">
        <v>43998</v>
      </c>
      <c r="F1125" s="28" t="s">
        <v>146</v>
      </c>
      <c r="G1125" s="28">
        <v>12</v>
      </c>
    </row>
    <row r="1126" spans="1:7" x14ac:dyDescent="0.25">
      <c r="A1126" s="28">
        <f>VLOOKUP(C1126,'Legacy Location Lookups'!$A$1:$C$42, 2, FALSE)</f>
        <v>6</v>
      </c>
      <c r="B1126" s="28" t="s">
        <v>142</v>
      </c>
      <c r="C1126" s="28" t="s">
        <v>150</v>
      </c>
      <c r="D1126" s="28" t="s">
        <v>144</v>
      </c>
      <c r="E1126" s="6">
        <v>43998</v>
      </c>
      <c r="F1126" s="28" t="s">
        <v>145</v>
      </c>
      <c r="G1126" s="28">
        <v>38</v>
      </c>
    </row>
    <row r="1127" spans="1:7" x14ac:dyDescent="0.25">
      <c r="A1127" s="28">
        <f>VLOOKUP(C1127,'Legacy Location Lookups'!$A$1:$C$42, 2, FALSE)</f>
        <v>6</v>
      </c>
      <c r="B1127" s="28" t="s">
        <v>142</v>
      </c>
      <c r="C1127" s="28" t="s">
        <v>150</v>
      </c>
      <c r="D1127" s="28" t="s">
        <v>144</v>
      </c>
      <c r="E1127" s="6">
        <v>43998</v>
      </c>
      <c r="F1127" s="28" t="s">
        <v>146</v>
      </c>
      <c r="G1127" s="28">
        <v>10</v>
      </c>
    </row>
    <row r="1128" spans="1:7" x14ac:dyDescent="0.25">
      <c r="A1128" s="28">
        <f>VLOOKUP(C1128,'Legacy Location Lookups'!$A$1:$C$42, 2, FALSE)</f>
        <v>15</v>
      </c>
      <c r="B1128" s="28" t="s">
        <v>142</v>
      </c>
      <c r="C1128" s="28" t="s">
        <v>13</v>
      </c>
      <c r="D1128" s="28" t="s">
        <v>144</v>
      </c>
      <c r="E1128" s="6">
        <v>43998</v>
      </c>
      <c r="F1128" s="28" t="s">
        <v>145</v>
      </c>
      <c r="G1128" s="28">
        <v>38</v>
      </c>
    </row>
    <row r="1129" spans="1:7" x14ac:dyDescent="0.25">
      <c r="A1129" s="28">
        <f>VLOOKUP(C1129,'Legacy Location Lookups'!$A$1:$C$42, 2, FALSE)</f>
        <v>8</v>
      </c>
      <c r="B1129" s="28" t="s">
        <v>142</v>
      </c>
      <c r="C1129" s="28" t="s">
        <v>6</v>
      </c>
      <c r="D1129" s="28" t="s">
        <v>144</v>
      </c>
      <c r="E1129" s="6">
        <v>43998</v>
      </c>
      <c r="F1129" s="28" t="s">
        <v>145</v>
      </c>
      <c r="G1129" s="28">
        <v>44</v>
      </c>
    </row>
    <row r="1130" spans="1:7" x14ac:dyDescent="0.25">
      <c r="A1130" s="28">
        <f>VLOOKUP(C1130,'Legacy Location Lookups'!$A$1:$C$42, 2, FALSE)</f>
        <v>10</v>
      </c>
      <c r="B1130" s="28" t="s">
        <v>142</v>
      </c>
      <c r="C1130" s="28" t="s">
        <v>174</v>
      </c>
      <c r="D1130" s="28" t="s">
        <v>144</v>
      </c>
      <c r="E1130" s="6">
        <v>43998</v>
      </c>
      <c r="F1130" s="28" t="s">
        <v>145</v>
      </c>
      <c r="G1130" s="28">
        <v>48</v>
      </c>
    </row>
    <row r="1131" spans="1:7" x14ac:dyDescent="0.25">
      <c r="A1131" s="28">
        <f>VLOOKUP(C1131,'Legacy Location Lookups'!$A$1:$C$42, 2, FALSE)</f>
        <v>17</v>
      </c>
      <c r="B1131" s="28" t="s">
        <v>142</v>
      </c>
      <c r="C1131" s="28" t="s">
        <v>171</v>
      </c>
      <c r="D1131" s="28" t="s">
        <v>144</v>
      </c>
      <c r="E1131" s="6">
        <v>43998</v>
      </c>
      <c r="F1131" s="28" t="s">
        <v>145</v>
      </c>
      <c r="G1131" s="28">
        <v>33</v>
      </c>
    </row>
    <row r="1132" spans="1:7" x14ac:dyDescent="0.25">
      <c r="A1132" s="28">
        <f>VLOOKUP(C1132,'Legacy Location Lookups'!$A$1:$C$42, 2, FALSE)</f>
        <v>5</v>
      </c>
      <c r="B1132" s="28" t="s">
        <v>142</v>
      </c>
      <c r="C1132" s="28" t="s">
        <v>143</v>
      </c>
      <c r="D1132" s="28" t="s">
        <v>144</v>
      </c>
      <c r="E1132" s="6">
        <v>43999</v>
      </c>
      <c r="F1132" s="28" t="s">
        <v>145</v>
      </c>
      <c r="G1132" s="28">
        <v>99</v>
      </c>
    </row>
    <row r="1133" spans="1:7" x14ac:dyDescent="0.25">
      <c r="A1133" s="28">
        <f>VLOOKUP(C1133,'Legacy Location Lookups'!$A$1:$C$42, 2, FALSE)</f>
        <v>5</v>
      </c>
      <c r="B1133" s="28" t="s">
        <v>142</v>
      </c>
      <c r="C1133" s="28" t="s">
        <v>143</v>
      </c>
      <c r="D1133" s="28" t="s">
        <v>144</v>
      </c>
      <c r="E1133" s="6">
        <v>43999</v>
      </c>
      <c r="F1133" s="28" t="s">
        <v>146</v>
      </c>
      <c r="G1133" s="28">
        <v>16</v>
      </c>
    </row>
    <row r="1134" spans="1:7" x14ac:dyDescent="0.25">
      <c r="A1134" s="28">
        <f>VLOOKUP(C1134,'Legacy Location Lookups'!$A$1:$C$42, 2, FALSE)</f>
        <v>13</v>
      </c>
      <c r="B1134" s="28" t="s">
        <v>142</v>
      </c>
      <c r="C1134" s="28" t="s">
        <v>149</v>
      </c>
      <c r="D1134" s="28" t="s">
        <v>144</v>
      </c>
      <c r="E1134" s="6">
        <v>43999</v>
      </c>
      <c r="F1134" s="28" t="s">
        <v>145</v>
      </c>
      <c r="G1134" s="28">
        <v>69</v>
      </c>
    </row>
    <row r="1135" spans="1:7" x14ac:dyDescent="0.25">
      <c r="A1135" s="28">
        <f>VLOOKUP(C1135,'Legacy Location Lookups'!$A$1:$C$42, 2, FALSE)</f>
        <v>6</v>
      </c>
      <c r="B1135" s="28" t="s">
        <v>142</v>
      </c>
      <c r="C1135" s="28" t="s">
        <v>150</v>
      </c>
      <c r="D1135" s="28" t="s">
        <v>144</v>
      </c>
      <c r="E1135" s="6">
        <v>43999</v>
      </c>
      <c r="F1135" s="28" t="s">
        <v>145</v>
      </c>
      <c r="G1135" s="28">
        <v>77</v>
      </c>
    </row>
    <row r="1136" spans="1:7" x14ac:dyDescent="0.25">
      <c r="A1136" s="28">
        <f>VLOOKUP(C1136,'Legacy Location Lookups'!$A$1:$C$42, 2, FALSE)</f>
        <v>5</v>
      </c>
      <c r="B1136" s="28" t="s">
        <v>142</v>
      </c>
      <c r="C1136" s="28" t="s">
        <v>143</v>
      </c>
      <c r="D1136" s="28" t="s">
        <v>144</v>
      </c>
      <c r="E1136" s="6">
        <v>44000</v>
      </c>
      <c r="F1136" s="28" t="s">
        <v>145</v>
      </c>
      <c r="G1136" s="28">
        <v>152</v>
      </c>
    </row>
    <row r="1137" spans="1:7" x14ac:dyDescent="0.25">
      <c r="A1137" s="28">
        <f>VLOOKUP(C1137,'Legacy Location Lookups'!$A$1:$C$42, 2, FALSE)</f>
        <v>5</v>
      </c>
      <c r="B1137" s="28" t="s">
        <v>142</v>
      </c>
      <c r="C1137" s="28" t="s">
        <v>143</v>
      </c>
      <c r="D1137" s="28" t="s">
        <v>144</v>
      </c>
      <c r="E1137" s="6">
        <v>44000</v>
      </c>
      <c r="F1137" s="28" t="s">
        <v>146</v>
      </c>
      <c r="G1137" s="28">
        <v>11</v>
      </c>
    </row>
    <row r="1138" spans="1:7" x14ac:dyDescent="0.25">
      <c r="A1138" s="28">
        <f>VLOOKUP(C1138,'Legacy Location Lookups'!$A$1:$C$42, 2, FALSE)</f>
        <v>14</v>
      </c>
      <c r="B1138" s="28" t="s">
        <v>142</v>
      </c>
      <c r="C1138" s="28" t="s">
        <v>148</v>
      </c>
      <c r="D1138" s="28" t="s">
        <v>144</v>
      </c>
      <c r="E1138" s="6">
        <v>44000</v>
      </c>
      <c r="F1138" s="28" t="s">
        <v>145</v>
      </c>
      <c r="G1138" s="28">
        <v>40</v>
      </c>
    </row>
    <row r="1139" spans="1:7" x14ac:dyDescent="0.25">
      <c r="A1139" s="28">
        <f>VLOOKUP(C1139,'Legacy Location Lookups'!$A$1:$C$42, 2, FALSE)</f>
        <v>13</v>
      </c>
      <c r="B1139" s="28" t="s">
        <v>142</v>
      </c>
      <c r="C1139" s="28" t="s">
        <v>149</v>
      </c>
      <c r="D1139" s="28" t="s">
        <v>144</v>
      </c>
      <c r="E1139" s="6">
        <v>44000</v>
      </c>
      <c r="F1139" s="28" t="s">
        <v>145</v>
      </c>
      <c r="G1139" s="28">
        <v>22</v>
      </c>
    </row>
    <row r="1140" spans="1:7" x14ac:dyDescent="0.25">
      <c r="A1140" s="28">
        <f>VLOOKUP(C1140,'Legacy Location Lookups'!$A$1:$C$42, 2, FALSE)</f>
        <v>6</v>
      </c>
      <c r="B1140" s="28" t="s">
        <v>142</v>
      </c>
      <c r="C1140" s="28" t="s">
        <v>150</v>
      </c>
      <c r="D1140" s="28" t="s">
        <v>144</v>
      </c>
      <c r="E1140" s="6">
        <v>44000</v>
      </c>
      <c r="F1140" s="28" t="s">
        <v>145</v>
      </c>
      <c r="G1140" s="28">
        <v>35</v>
      </c>
    </row>
    <row r="1141" spans="1:7" x14ac:dyDescent="0.25">
      <c r="A1141" s="28">
        <f>VLOOKUP(C1141,'Legacy Location Lookups'!$A$1:$C$42, 2, FALSE)</f>
        <v>127</v>
      </c>
      <c r="B1141" s="28" t="s">
        <v>142</v>
      </c>
      <c r="C1141" s="28" t="s">
        <v>166</v>
      </c>
      <c r="D1141" s="28" t="s">
        <v>144</v>
      </c>
      <c r="E1141" s="6">
        <v>44000</v>
      </c>
      <c r="F1141" s="28" t="s">
        <v>145</v>
      </c>
      <c r="G1141" s="28">
        <v>33</v>
      </c>
    </row>
    <row r="1142" spans="1:7" x14ac:dyDescent="0.25">
      <c r="A1142" s="28">
        <f>VLOOKUP(C1142,'Legacy Location Lookups'!$A$1:$C$42, 2, FALSE)</f>
        <v>5</v>
      </c>
      <c r="B1142" s="28" t="s">
        <v>142</v>
      </c>
      <c r="C1142" s="28" t="s">
        <v>143</v>
      </c>
      <c r="D1142" s="28" t="s">
        <v>144</v>
      </c>
      <c r="E1142" s="6">
        <v>44001</v>
      </c>
      <c r="F1142" s="28" t="s">
        <v>145</v>
      </c>
      <c r="G1142" s="28">
        <v>139</v>
      </c>
    </row>
    <row r="1143" spans="1:7" x14ac:dyDescent="0.25">
      <c r="A1143" s="28">
        <f>VLOOKUP(C1143,'Legacy Location Lookups'!$A$1:$C$42, 2, FALSE)</f>
        <v>5</v>
      </c>
      <c r="B1143" s="28" t="s">
        <v>142</v>
      </c>
      <c r="C1143" s="28" t="s">
        <v>143</v>
      </c>
      <c r="D1143" s="28" t="s">
        <v>144</v>
      </c>
      <c r="E1143" s="6">
        <v>44001</v>
      </c>
      <c r="F1143" s="28" t="s">
        <v>146</v>
      </c>
      <c r="G1143" s="28">
        <v>11</v>
      </c>
    </row>
    <row r="1144" spans="1:7" x14ac:dyDescent="0.25">
      <c r="A1144" s="28">
        <f>VLOOKUP(C1144,'Legacy Location Lookups'!$A$1:$C$42, 2, FALSE)</f>
        <v>14</v>
      </c>
      <c r="B1144" s="28" t="s">
        <v>142</v>
      </c>
      <c r="C1144" s="28" t="s">
        <v>148</v>
      </c>
      <c r="D1144" s="28" t="s">
        <v>144</v>
      </c>
      <c r="E1144" s="6">
        <v>44001</v>
      </c>
      <c r="F1144" s="28" t="s">
        <v>145</v>
      </c>
      <c r="G1144" s="28">
        <v>31</v>
      </c>
    </row>
    <row r="1145" spans="1:7" x14ac:dyDescent="0.25">
      <c r="A1145" s="28">
        <f>VLOOKUP(C1145,'Legacy Location Lookups'!$A$1:$C$42, 2, FALSE)</f>
        <v>13</v>
      </c>
      <c r="B1145" s="28" t="s">
        <v>142</v>
      </c>
      <c r="C1145" s="28" t="s">
        <v>149</v>
      </c>
      <c r="D1145" s="28" t="s">
        <v>144</v>
      </c>
      <c r="E1145" s="6">
        <v>44001</v>
      </c>
      <c r="F1145" s="28" t="s">
        <v>145</v>
      </c>
      <c r="G1145" s="28">
        <v>37</v>
      </c>
    </row>
    <row r="1146" spans="1:7" x14ac:dyDescent="0.25">
      <c r="A1146" s="28">
        <f>VLOOKUP(C1146,'Legacy Location Lookups'!$A$1:$C$42, 2, FALSE)</f>
        <v>6</v>
      </c>
      <c r="B1146" s="28" t="s">
        <v>142</v>
      </c>
      <c r="C1146" s="28" t="s">
        <v>150</v>
      </c>
      <c r="D1146" s="28" t="s">
        <v>144</v>
      </c>
      <c r="E1146" s="6">
        <v>44001</v>
      </c>
      <c r="F1146" s="28" t="s">
        <v>145</v>
      </c>
      <c r="G1146" s="28">
        <v>41</v>
      </c>
    </row>
    <row r="1147" spans="1:7" x14ac:dyDescent="0.25">
      <c r="A1147" s="28">
        <f>VLOOKUP(C1147,'Legacy Location Lookups'!$A$1:$C$42, 2, FALSE)</f>
        <v>100</v>
      </c>
      <c r="B1147" s="28" t="s">
        <v>156</v>
      </c>
      <c r="C1147" s="28" t="s">
        <v>17</v>
      </c>
      <c r="D1147" s="28" t="s">
        <v>144</v>
      </c>
      <c r="E1147" s="6">
        <v>43997</v>
      </c>
      <c r="F1147" s="28" t="s">
        <v>145</v>
      </c>
      <c r="G1147" s="28">
        <v>81</v>
      </c>
    </row>
    <row r="1148" spans="1:7" x14ac:dyDescent="0.25">
      <c r="A1148" s="28">
        <f>VLOOKUP(C1148,'Legacy Location Lookups'!$A$1:$C$42, 2, FALSE)</f>
        <v>100</v>
      </c>
      <c r="B1148" s="28" t="s">
        <v>156</v>
      </c>
      <c r="C1148" s="28" t="s">
        <v>17</v>
      </c>
      <c r="D1148" s="28" t="s">
        <v>144</v>
      </c>
      <c r="E1148" s="6">
        <v>43998</v>
      </c>
      <c r="F1148" s="28" t="s">
        <v>145</v>
      </c>
      <c r="G1148" s="28">
        <v>92</v>
      </c>
    </row>
    <row r="1149" spans="1:7" x14ac:dyDescent="0.25">
      <c r="A1149" s="28">
        <f>VLOOKUP(C1149,'Legacy Location Lookups'!$A$1:$C$42, 2, FALSE)</f>
        <v>100</v>
      </c>
      <c r="B1149" s="28" t="s">
        <v>156</v>
      </c>
      <c r="C1149" s="28" t="s">
        <v>17</v>
      </c>
      <c r="D1149" s="28" t="s">
        <v>144</v>
      </c>
      <c r="E1149" s="6">
        <v>43999</v>
      </c>
      <c r="F1149" s="28" t="s">
        <v>145</v>
      </c>
      <c r="G1149" s="28">
        <v>94</v>
      </c>
    </row>
    <row r="1150" spans="1:7" x14ac:dyDescent="0.25">
      <c r="A1150" s="28">
        <f>VLOOKUP(C1150,'Legacy Location Lookups'!$A$1:$C$42, 2, FALSE)</f>
        <v>100</v>
      </c>
      <c r="B1150" s="28" t="s">
        <v>156</v>
      </c>
      <c r="C1150" s="28" t="s">
        <v>17</v>
      </c>
      <c r="D1150" s="28" t="s">
        <v>144</v>
      </c>
      <c r="E1150" s="6">
        <v>44000</v>
      </c>
      <c r="F1150" s="28" t="s">
        <v>145</v>
      </c>
      <c r="G1150" s="28">
        <v>100</v>
      </c>
    </row>
    <row r="1151" spans="1:7" x14ac:dyDescent="0.25">
      <c r="A1151" s="28">
        <f>VLOOKUP(C1151,'Legacy Location Lookups'!$A$1:$C$42, 2, FALSE)</f>
        <v>100</v>
      </c>
      <c r="B1151" s="28" t="s">
        <v>156</v>
      </c>
      <c r="C1151" s="28" t="s">
        <v>17</v>
      </c>
      <c r="D1151" s="28" t="s">
        <v>144</v>
      </c>
      <c r="E1151" s="6">
        <v>44001</v>
      </c>
      <c r="F1151" s="28" t="s">
        <v>145</v>
      </c>
      <c r="G1151" s="28">
        <v>2</v>
      </c>
    </row>
    <row r="1152" spans="1:7" x14ac:dyDescent="0.25">
      <c r="A1152" s="28">
        <f>VLOOKUP(C1152,'Legacy Location Lookups'!$A$1:$C$42, 2, FALSE)</f>
        <v>100</v>
      </c>
      <c r="B1152" s="28" t="s">
        <v>156</v>
      </c>
      <c r="C1152" s="28" t="s">
        <v>17</v>
      </c>
      <c r="D1152" s="28" t="s">
        <v>144</v>
      </c>
      <c r="E1152" s="6">
        <v>44001</v>
      </c>
      <c r="F1152" s="28" t="s">
        <v>146</v>
      </c>
      <c r="G1152" s="28">
        <v>5</v>
      </c>
    </row>
    <row r="1153" spans="1:7" x14ac:dyDescent="0.25">
      <c r="A1153" s="28">
        <f>VLOOKUP(C1153,'Legacy Location Lookups'!$A$1:$C$42, 2, FALSE)</f>
        <v>86</v>
      </c>
      <c r="B1153" s="28" t="s">
        <v>167</v>
      </c>
      <c r="C1153" s="28" t="s">
        <v>22</v>
      </c>
      <c r="D1153" s="28" t="s">
        <v>144</v>
      </c>
      <c r="E1153" s="6">
        <v>43997</v>
      </c>
      <c r="F1153" s="28" t="s">
        <v>145</v>
      </c>
      <c r="G1153" s="28">
        <v>53</v>
      </c>
    </row>
    <row r="1154" spans="1:7" x14ac:dyDescent="0.25">
      <c r="A1154" s="28">
        <f>VLOOKUP(C1154,'Legacy Location Lookups'!$A$1:$C$42, 2, FALSE)</f>
        <v>86</v>
      </c>
      <c r="B1154" s="28" t="s">
        <v>167</v>
      </c>
      <c r="C1154" s="28" t="s">
        <v>22</v>
      </c>
      <c r="D1154" s="28" t="s">
        <v>144</v>
      </c>
      <c r="E1154" s="6">
        <v>43997</v>
      </c>
      <c r="F1154" s="28" t="s">
        <v>159</v>
      </c>
      <c r="G1154" s="28">
        <v>10</v>
      </c>
    </row>
    <row r="1155" spans="1:7" x14ac:dyDescent="0.25">
      <c r="A1155" s="28">
        <f>VLOOKUP(C1155,'Legacy Location Lookups'!$A$1:$C$42, 2, FALSE)</f>
        <v>86</v>
      </c>
      <c r="B1155" s="28" t="s">
        <v>167</v>
      </c>
      <c r="C1155" s="28" t="s">
        <v>22</v>
      </c>
      <c r="D1155" s="28" t="s">
        <v>144</v>
      </c>
      <c r="E1155" s="6">
        <v>43998</v>
      </c>
      <c r="F1155" s="28" t="s">
        <v>145</v>
      </c>
      <c r="G1155" s="28">
        <v>60</v>
      </c>
    </row>
    <row r="1156" spans="1:7" x14ac:dyDescent="0.25">
      <c r="A1156" s="28">
        <f>VLOOKUP(C1156,'Legacy Location Lookups'!$A$1:$C$42, 2, FALSE)</f>
        <v>86</v>
      </c>
      <c r="B1156" s="28" t="s">
        <v>167</v>
      </c>
      <c r="C1156" s="28" t="s">
        <v>22</v>
      </c>
      <c r="D1156" s="28" t="s">
        <v>144</v>
      </c>
      <c r="E1156" s="6">
        <v>43998</v>
      </c>
      <c r="F1156" s="28" t="s">
        <v>159</v>
      </c>
      <c r="G1156" s="28">
        <v>7</v>
      </c>
    </row>
    <row r="1157" spans="1:7" x14ac:dyDescent="0.25">
      <c r="A1157" s="28">
        <f>VLOOKUP(C1157,'Legacy Location Lookups'!$A$1:$C$42, 2, FALSE)</f>
        <v>86</v>
      </c>
      <c r="B1157" s="28" t="s">
        <v>167</v>
      </c>
      <c r="C1157" s="28" t="s">
        <v>22</v>
      </c>
      <c r="D1157" s="28" t="s">
        <v>144</v>
      </c>
      <c r="E1157" s="6">
        <v>44000</v>
      </c>
      <c r="F1157" s="28" t="s">
        <v>145</v>
      </c>
      <c r="G1157" s="28">
        <v>58</v>
      </c>
    </row>
    <row r="1158" spans="1:7" x14ac:dyDescent="0.25">
      <c r="A1158" s="28">
        <f>VLOOKUP(C1158,'Legacy Location Lookups'!$A$1:$C$42, 2, FALSE)</f>
        <v>86</v>
      </c>
      <c r="B1158" s="28" t="s">
        <v>167</v>
      </c>
      <c r="C1158" s="28" t="s">
        <v>22</v>
      </c>
      <c r="D1158" s="28" t="s">
        <v>144</v>
      </c>
      <c r="E1158" s="6">
        <v>44000</v>
      </c>
      <c r="F1158" s="28" t="s">
        <v>159</v>
      </c>
      <c r="G1158" s="28">
        <v>9</v>
      </c>
    </row>
    <row r="1159" spans="1:7" x14ac:dyDescent="0.25">
      <c r="A1159" s="28">
        <f>VLOOKUP(C1159,'Legacy Location Lookups'!$A$1:$C$42, 2, FALSE)</f>
        <v>86</v>
      </c>
      <c r="B1159" s="28" t="s">
        <v>167</v>
      </c>
      <c r="C1159" s="28" t="s">
        <v>22</v>
      </c>
      <c r="D1159" s="28" t="s">
        <v>144</v>
      </c>
      <c r="E1159" s="6">
        <v>44004</v>
      </c>
      <c r="F1159" s="28" t="s">
        <v>145</v>
      </c>
      <c r="G1159" s="28">
        <v>58</v>
      </c>
    </row>
    <row r="1160" spans="1:7" x14ac:dyDescent="0.25">
      <c r="A1160" s="28">
        <f>VLOOKUP(C1160,'Legacy Location Lookups'!$A$1:$C$42, 2, FALSE)</f>
        <v>86</v>
      </c>
      <c r="B1160" s="28" t="s">
        <v>167</v>
      </c>
      <c r="C1160" s="28" t="s">
        <v>22</v>
      </c>
      <c r="D1160" s="28" t="s">
        <v>144</v>
      </c>
      <c r="E1160" s="6">
        <v>44004</v>
      </c>
      <c r="F1160" s="28" t="s">
        <v>159</v>
      </c>
      <c r="G1160" s="28">
        <v>10</v>
      </c>
    </row>
    <row r="1161" spans="1:7" x14ac:dyDescent="0.25">
      <c r="A1161" s="28">
        <f>VLOOKUP(C1161,'Legacy Location Lookups'!$A$1:$C$42, 2, FALSE)</f>
        <v>86</v>
      </c>
      <c r="B1161" s="28" t="s">
        <v>167</v>
      </c>
      <c r="C1161" s="28" t="s">
        <v>22</v>
      </c>
      <c r="D1161" s="28" t="s">
        <v>144</v>
      </c>
      <c r="E1161" s="6">
        <v>44001</v>
      </c>
      <c r="F1161" s="28" t="s">
        <v>145</v>
      </c>
      <c r="G1161" s="28">
        <v>42</v>
      </c>
    </row>
    <row r="1162" spans="1:7" x14ac:dyDescent="0.25">
      <c r="A1162" s="28">
        <f>VLOOKUP(C1162,'Legacy Location Lookups'!$A$1:$C$42, 2, FALSE)</f>
        <v>86</v>
      </c>
      <c r="B1162" s="28" t="s">
        <v>167</v>
      </c>
      <c r="C1162" s="28" t="s">
        <v>22</v>
      </c>
      <c r="D1162" s="28" t="s">
        <v>144</v>
      </c>
      <c r="E1162" s="6">
        <v>44001</v>
      </c>
      <c r="F1162" s="28" t="s">
        <v>159</v>
      </c>
      <c r="G1162" s="30">
        <v>12</v>
      </c>
    </row>
    <row r="1163" spans="1:7" x14ac:dyDescent="0.25">
      <c r="A1163" s="28">
        <f>VLOOKUP(C1163,'Legacy Location Lookups'!$A$1:$C$42, 2, FALSE)</f>
        <v>111</v>
      </c>
      <c r="B1163" s="28" t="s">
        <v>91</v>
      </c>
      <c r="C1163" s="28" t="s">
        <v>165</v>
      </c>
      <c r="D1163" s="28" t="s">
        <v>144</v>
      </c>
      <c r="E1163" s="6">
        <v>44000</v>
      </c>
      <c r="F1163" s="28" t="s">
        <v>145</v>
      </c>
      <c r="G1163" s="28">
        <v>48</v>
      </c>
    </row>
    <row r="1164" spans="1:7" x14ac:dyDescent="0.25">
      <c r="A1164" s="28">
        <f>VLOOKUP(C1164,'Legacy Location Lookups'!$A$1:$C$42, 2, FALSE)</f>
        <v>111</v>
      </c>
      <c r="B1164" s="28" t="s">
        <v>91</v>
      </c>
      <c r="C1164" s="28" t="s">
        <v>165</v>
      </c>
      <c r="D1164" s="28" t="s">
        <v>144</v>
      </c>
      <c r="E1164" s="6">
        <v>43998</v>
      </c>
      <c r="F1164" s="28" t="s">
        <v>145</v>
      </c>
      <c r="G1164" s="28">
        <v>46</v>
      </c>
    </row>
    <row r="1165" spans="1:7" x14ac:dyDescent="0.25">
      <c r="A1165" s="28">
        <f>VLOOKUP(C1165,'Legacy Location Lookups'!$A$1:$C$42, 2, FALSE)</f>
        <v>111</v>
      </c>
      <c r="B1165" s="28" t="s">
        <v>91</v>
      </c>
      <c r="C1165" s="28" t="s">
        <v>165</v>
      </c>
      <c r="D1165" s="28" t="s">
        <v>144</v>
      </c>
      <c r="E1165" s="6">
        <v>43997</v>
      </c>
      <c r="F1165" s="28" t="s">
        <v>145</v>
      </c>
      <c r="G1165" s="28">
        <v>46</v>
      </c>
    </row>
    <row r="1166" spans="1:7" x14ac:dyDescent="0.25">
      <c r="A1166" s="28">
        <f>VLOOKUP(C1166,'Legacy Location Lookups'!$A$1:$C$42, 2, FALSE)</f>
        <v>111</v>
      </c>
      <c r="B1166" s="28" t="s">
        <v>91</v>
      </c>
      <c r="C1166" s="28" t="s">
        <v>165</v>
      </c>
      <c r="D1166" s="28" t="s">
        <v>144</v>
      </c>
      <c r="E1166" s="6">
        <v>44001</v>
      </c>
      <c r="F1166" s="28" t="s">
        <v>159</v>
      </c>
      <c r="G1166" s="28">
        <v>3</v>
      </c>
    </row>
    <row r="1167" spans="1:7" x14ac:dyDescent="0.25">
      <c r="A1167" s="28">
        <f>VLOOKUP(C1167,'Legacy Location Lookups'!$A$1:$C$42, 2, FALSE)</f>
        <v>111</v>
      </c>
      <c r="B1167" s="28" t="s">
        <v>91</v>
      </c>
      <c r="C1167" s="28" t="s">
        <v>165</v>
      </c>
      <c r="D1167" s="28" t="s">
        <v>144</v>
      </c>
      <c r="E1167" s="6">
        <v>44001</v>
      </c>
      <c r="F1167" s="28" t="s">
        <v>145</v>
      </c>
      <c r="G1167" s="28">
        <v>28</v>
      </c>
    </row>
    <row r="1168" spans="1:7" x14ac:dyDescent="0.25">
      <c r="A1168" s="28">
        <f>VLOOKUP(C1168,'Legacy Location Lookups'!$A$1:$C$42, 2, FALSE)</f>
        <v>112</v>
      </c>
      <c r="B1168" s="28" t="s">
        <v>91</v>
      </c>
      <c r="C1168" s="28" t="s">
        <v>161</v>
      </c>
      <c r="D1168" s="28" t="s">
        <v>144</v>
      </c>
      <c r="E1168" s="6">
        <v>43998</v>
      </c>
      <c r="F1168" s="28" t="s">
        <v>145</v>
      </c>
      <c r="G1168" s="28">
        <v>37</v>
      </c>
    </row>
    <row r="1169" spans="1:7" x14ac:dyDescent="0.25">
      <c r="A1169" s="28">
        <f>VLOOKUP(C1169,'Legacy Location Lookups'!$A$1:$C$42, 2, FALSE)</f>
        <v>112</v>
      </c>
      <c r="B1169" s="28" t="s">
        <v>91</v>
      </c>
      <c r="C1169" s="28" t="s">
        <v>161</v>
      </c>
      <c r="D1169" s="28" t="s">
        <v>144</v>
      </c>
      <c r="E1169" s="6">
        <v>43999</v>
      </c>
      <c r="F1169" s="28" t="s">
        <v>145</v>
      </c>
      <c r="G1169" s="28">
        <v>35</v>
      </c>
    </row>
    <row r="1170" spans="1:7" x14ac:dyDescent="0.25">
      <c r="A1170" s="28">
        <f>VLOOKUP(C1170,'Legacy Location Lookups'!$A$1:$C$42, 2, FALSE)</f>
        <v>112</v>
      </c>
      <c r="B1170" s="28" t="s">
        <v>91</v>
      </c>
      <c r="C1170" s="28" t="s">
        <v>161</v>
      </c>
      <c r="D1170" s="28" t="s">
        <v>144</v>
      </c>
      <c r="E1170" s="6">
        <v>43997</v>
      </c>
      <c r="F1170" s="28" t="s">
        <v>145</v>
      </c>
      <c r="G1170" s="28">
        <v>38</v>
      </c>
    </row>
    <row r="1171" spans="1:7" x14ac:dyDescent="0.25">
      <c r="A1171" s="28">
        <f>VLOOKUP(C1171,'Legacy Location Lookups'!$A$1:$C$42, 2, FALSE)</f>
        <v>112</v>
      </c>
      <c r="B1171" s="28" t="s">
        <v>91</v>
      </c>
      <c r="C1171" s="28" t="s">
        <v>161</v>
      </c>
      <c r="D1171" s="28" t="s">
        <v>144</v>
      </c>
      <c r="E1171" s="6">
        <v>44001</v>
      </c>
      <c r="F1171" s="28" t="s">
        <v>145</v>
      </c>
      <c r="G1171" s="28">
        <v>45</v>
      </c>
    </row>
    <row r="1172" spans="1:7" x14ac:dyDescent="0.25">
      <c r="A1172" s="28">
        <f>VLOOKUP(C1172,'Legacy Location Lookups'!$A$1:$C$42, 2, FALSE)</f>
        <v>112</v>
      </c>
      <c r="B1172" s="28" t="s">
        <v>91</v>
      </c>
      <c r="C1172" s="28" t="s">
        <v>161</v>
      </c>
      <c r="D1172" s="28" t="s">
        <v>147</v>
      </c>
      <c r="E1172" s="6">
        <v>44000</v>
      </c>
      <c r="F1172" s="28" t="s">
        <v>147</v>
      </c>
      <c r="G1172" s="28">
        <v>10</v>
      </c>
    </row>
    <row r="1173" spans="1:7" x14ac:dyDescent="0.25">
      <c r="A1173" s="28">
        <f>VLOOKUP(C1173,'Legacy Location Lookups'!$A$1:$C$42, 2, FALSE)</f>
        <v>109</v>
      </c>
      <c r="B1173" s="28" t="s">
        <v>91</v>
      </c>
      <c r="C1173" s="28" t="s">
        <v>163</v>
      </c>
      <c r="D1173" s="28" t="s">
        <v>144</v>
      </c>
      <c r="E1173" s="6">
        <v>44001</v>
      </c>
      <c r="F1173" s="28" t="s">
        <v>159</v>
      </c>
      <c r="G1173" s="28">
        <v>1</v>
      </c>
    </row>
    <row r="1174" spans="1:7" x14ac:dyDescent="0.25">
      <c r="A1174" s="28">
        <f>VLOOKUP(C1174,'Legacy Location Lookups'!$A$1:$C$42, 2, FALSE)</f>
        <v>109</v>
      </c>
      <c r="B1174" s="28" t="s">
        <v>91</v>
      </c>
      <c r="C1174" s="28" t="s">
        <v>163</v>
      </c>
      <c r="D1174" s="28" t="s">
        <v>144</v>
      </c>
      <c r="E1174" s="6">
        <v>44001</v>
      </c>
      <c r="F1174" s="28" t="s">
        <v>145</v>
      </c>
      <c r="G1174" s="28">
        <v>19</v>
      </c>
    </row>
    <row r="1175" spans="1:7" x14ac:dyDescent="0.25">
      <c r="A1175" s="28">
        <f>VLOOKUP(C1175,'Legacy Location Lookups'!$A$1:$C$42, 2, FALSE)</f>
        <v>109</v>
      </c>
      <c r="B1175" s="28" t="s">
        <v>91</v>
      </c>
      <c r="C1175" s="28" t="s">
        <v>163</v>
      </c>
      <c r="D1175" s="28" t="s">
        <v>147</v>
      </c>
      <c r="E1175" s="6">
        <v>43997</v>
      </c>
      <c r="F1175" s="28" t="s">
        <v>147</v>
      </c>
      <c r="G1175" s="28">
        <v>1</v>
      </c>
    </row>
    <row r="1176" spans="1:7" x14ac:dyDescent="0.25">
      <c r="A1176" s="28">
        <f>VLOOKUP(C1176,'Legacy Location Lookups'!$A$1:$C$42, 2, FALSE)</f>
        <v>109</v>
      </c>
      <c r="B1176" s="28" t="s">
        <v>91</v>
      </c>
      <c r="C1176" s="28" t="s">
        <v>163</v>
      </c>
      <c r="D1176" s="28" t="s">
        <v>147</v>
      </c>
      <c r="E1176" s="6">
        <v>44001</v>
      </c>
      <c r="F1176" s="28" t="s">
        <v>147</v>
      </c>
      <c r="G1176" s="28">
        <v>13</v>
      </c>
    </row>
    <row r="1177" spans="1:7" x14ac:dyDescent="0.25">
      <c r="A1177" s="28">
        <f>VLOOKUP(C1177,'Legacy Location Lookups'!$A$1:$C$42, 2, FALSE)</f>
        <v>117</v>
      </c>
      <c r="B1177" s="28" t="s">
        <v>91</v>
      </c>
      <c r="C1177" s="28" t="s">
        <v>164</v>
      </c>
      <c r="D1177" s="28" t="s">
        <v>144</v>
      </c>
      <c r="E1177" s="6">
        <v>43997</v>
      </c>
      <c r="F1177" s="28" t="s">
        <v>159</v>
      </c>
      <c r="G1177" s="28">
        <v>1</v>
      </c>
    </row>
    <row r="1178" spans="1:7" x14ac:dyDescent="0.25">
      <c r="A1178" s="28">
        <f>VLOOKUP(C1178,'Legacy Location Lookups'!$A$1:$C$42, 2, FALSE)</f>
        <v>117</v>
      </c>
      <c r="B1178" s="28" t="s">
        <v>91</v>
      </c>
      <c r="C1178" s="28" t="s">
        <v>164</v>
      </c>
      <c r="D1178" s="28" t="s">
        <v>144</v>
      </c>
      <c r="E1178" s="6">
        <v>43997</v>
      </c>
      <c r="F1178" s="28" t="s">
        <v>145</v>
      </c>
      <c r="G1178" s="28">
        <v>28</v>
      </c>
    </row>
    <row r="1179" spans="1:7" x14ac:dyDescent="0.25">
      <c r="A1179" s="28">
        <f>VLOOKUP(C1179,'Legacy Location Lookups'!$A$1:$C$42, 2, FALSE)</f>
        <v>117</v>
      </c>
      <c r="B1179" s="28" t="s">
        <v>91</v>
      </c>
      <c r="C1179" s="28" t="s">
        <v>164</v>
      </c>
      <c r="D1179" s="28" t="s">
        <v>147</v>
      </c>
      <c r="E1179" s="6">
        <v>43997</v>
      </c>
      <c r="F1179" s="28" t="s">
        <v>147</v>
      </c>
      <c r="G1179" s="28">
        <v>2</v>
      </c>
    </row>
    <row r="1180" spans="1:7" x14ac:dyDescent="0.25">
      <c r="A1180" s="28">
        <f>VLOOKUP(C1180,'Legacy Location Lookups'!$A$1:$C$42, 2, FALSE)</f>
        <v>108</v>
      </c>
      <c r="B1180" s="28" t="s">
        <v>91</v>
      </c>
      <c r="C1180" s="28" t="s">
        <v>158</v>
      </c>
      <c r="D1180" s="28" t="s">
        <v>144</v>
      </c>
      <c r="E1180" s="6">
        <v>44000</v>
      </c>
      <c r="F1180" s="28" t="s">
        <v>145</v>
      </c>
      <c r="G1180" s="28">
        <v>55</v>
      </c>
    </row>
    <row r="1181" spans="1:7" x14ac:dyDescent="0.25">
      <c r="A1181" s="28">
        <f>VLOOKUP(C1181,'Legacy Location Lookups'!$A$1:$C$42, 2, FALSE)</f>
        <v>108</v>
      </c>
      <c r="B1181" s="28" t="s">
        <v>91</v>
      </c>
      <c r="C1181" s="28" t="s">
        <v>158</v>
      </c>
      <c r="D1181" s="28" t="s">
        <v>144</v>
      </c>
      <c r="E1181" s="6">
        <v>43998</v>
      </c>
      <c r="F1181" s="28" t="s">
        <v>145</v>
      </c>
      <c r="G1181" s="28">
        <v>65</v>
      </c>
    </row>
    <row r="1182" spans="1:7" x14ac:dyDescent="0.25">
      <c r="A1182" s="28">
        <f>VLOOKUP(C1182,'Legacy Location Lookups'!$A$1:$C$42, 2, FALSE)</f>
        <v>108</v>
      </c>
      <c r="B1182" s="28" t="s">
        <v>91</v>
      </c>
      <c r="C1182" s="28" t="s">
        <v>158</v>
      </c>
      <c r="D1182" s="28" t="s">
        <v>144</v>
      </c>
      <c r="E1182" s="6">
        <v>43999</v>
      </c>
      <c r="F1182" s="28" t="s">
        <v>159</v>
      </c>
      <c r="G1182" s="28">
        <v>2</v>
      </c>
    </row>
    <row r="1183" spans="1:7" x14ac:dyDescent="0.25">
      <c r="A1183" s="28">
        <f>VLOOKUP(C1183,'Legacy Location Lookups'!$A$1:$C$42, 2, FALSE)</f>
        <v>108</v>
      </c>
      <c r="B1183" s="28" t="s">
        <v>91</v>
      </c>
      <c r="C1183" s="28" t="s">
        <v>158</v>
      </c>
      <c r="D1183" s="28" t="s">
        <v>144</v>
      </c>
      <c r="E1183" s="6">
        <v>43999</v>
      </c>
      <c r="F1183" s="28" t="s">
        <v>145</v>
      </c>
      <c r="G1183" s="28">
        <v>116</v>
      </c>
    </row>
    <row r="1184" spans="1:7" x14ac:dyDescent="0.25">
      <c r="A1184" s="28">
        <f>VLOOKUP(C1184,'Legacy Location Lookups'!$A$1:$C$42, 2, FALSE)</f>
        <v>108</v>
      </c>
      <c r="B1184" s="28" t="s">
        <v>91</v>
      </c>
      <c r="C1184" s="28" t="s">
        <v>158</v>
      </c>
      <c r="D1184" s="28" t="s">
        <v>144</v>
      </c>
      <c r="E1184" s="6">
        <v>43999</v>
      </c>
      <c r="F1184" s="28" t="s">
        <v>160</v>
      </c>
      <c r="G1184" s="28">
        <v>3</v>
      </c>
    </row>
    <row r="1185" spans="1:7" x14ac:dyDescent="0.25">
      <c r="A1185" s="28">
        <f>VLOOKUP(C1185,'Legacy Location Lookups'!$A$1:$C$42, 2, FALSE)</f>
        <v>108</v>
      </c>
      <c r="B1185" s="28" t="s">
        <v>91</v>
      </c>
      <c r="C1185" s="28" t="s">
        <v>158</v>
      </c>
      <c r="D1185" s="28" t="s">
        <v>144</v>
      </c>
      <c r="E1185" s="6">
        <v>43997</v>
      </c>
      <c r="F1185" s="28" t="s">
        <v>159</v>
      </c>
      <c r="G1185" s="28">
        <v>3</v>
      </c>
    </row>
    <row r="1186" spans="1:7" x14ac:dyDescent="0.25">
      <c r="A1186" s="28">
        <f>VLOOKUP(C1186,'Legacy Location Lookups'!$A$1:$C$42, 2, FALSE)</f>
        <v>108</v>
      </c>
      <c r="B1186" s="28" t="s">
        <v>91</v>
      </c>
      <c r="C1186" s="28" t="s">
        <v>158</v>
      </c>
      <c r="D1186" s="28" t="s">
        <v>144</v>
      </c>
      <c r="E1186" s="6">
        <v>43997</v>
      </c>
      <c r="F1186" s="28" t="s">
        <v>145</v>
      </c>
      <c r="G1186" s="28">
        <v>99</v>
      </c>
    </row>
    <row r="1187" spans="1:7" x14ac:dyDescent="0.25">
      <c r="A1187" s="28">
        <f>VLOOKUP(C1187,'Legacy Location Lookups'!$A$1:$C$42, 2, FALSE)</f>
        <v>108</v>
      </c>
      <c r="B1187" s="28" t="s">
        <v>91</v>
      </c>
      <c r="C1187" s="28" t="s">
        <v>158</v>
      </c>
      <c r="D1187" s="28" t="s">
        <v>144</v>
      </c>
      <c r="E1187" s="6">
        <v>43997</v>
      </c>
      <c r="F1187" s="28" t="s">
        <v>160</v>
      </c>
      <c r="G1187" s="28">
        <v>1</v>
      </c>
    </row>
    <row r="1188" spans="1:7" x14ac:dyDescent="0.25">
      <c r="A1188" s="28">
        <f>VLOOKUP(C1188,'Legacy Location Lookups'!$A$1:$C$42, 2, FALSE)</f>
        <v>108</v>
      </c>
      <c r="B1188" s="28" t="s">
        <v>91</v>
      </c>
      <c r="C1188" s="28" t="s">
        <v>158</v>
      </c>
      <c r="D1188" s="28" t="s">
        <v>144</v>
      </c>
      <c r="E1188" s="6">
        <v>44001</v>
      </c>
      <c r="F1188" s="28" t="s">
        <v>145</v>
      </c>
      <c r="G1188" s="28">
        <v>2</v>
      </c>
    </row>
    <row r="1189" spans="1:7" x14ac:dyDescent="0.25">
      <c r="A1189" s="28">
        <f>VLOOKUP(C1189,'Legacy Location Lookups'!$A$1:$C$42, 2, FALSE)</f>
        <v>108</v>
      </c>
      <c r="B1189" s="28" t="s">
        <v>91</v>
      </c>
      <c r="C1189" s="28" t="s">
        <v>158</v>
      </c>
      <c r="D1189" s="28" t="s">
        <v>147</v>
      </c>
      <c r="E1189" s="6">
        <v>43999</v>
      </c>
      <c r="F1189" s="28" t="s">
        <v>147</v>
      </c>
      <c r="G1189" s="28">
        <v>17</v>
      </c>
    </row>
    <row r="1190" spans="1:7" x14ac:dyDescent="0.25">
      <c r="A1190" s="28">
        <f>VLOOKUP(C1190,'Legacy Location Lookups'!$A$1:$C$42, 2, FALSE)</f>
        <v>108</v>
      </c>
      <c r="B1190" s="28" t="s">
        <v>91</v>
      </c>
      <c r="C1190" s="28" t="s">
        <v>158</v>
      </c>
      <c r="D1190" s="28" t="s">
        <v>147</v>
      </c>
      <c r="E1190" s="6">
        <v>43997</v>
      </c>
      <c r="F1190" s="28" t="s">
        <v>147</v>
      </c>
      <c r="G1190" s="28">
        <v>10</v>
      </c>
    </row>
    <row r="1191" spans="1:7" x14ac:dyDescent="0.25">
      <c r="A1191" s="28">
        <f>VLOOKUP(C1191,'Legacy Location Lookups'!$A$1:$C$42, 2, FALSE)</f>
        <v>108</v>
      </c>
      <c r="B1191" s="28" t="s">
        <v>91</v>
      </c>
      <c r="C1191" s="28" t="s">
        <v>158</v>
      </c>
      <c r="D1191" s="28" t="s">
        <v>147</v>
      </c>
      <c r="E1191" s="6">
        <v>44001</v>
      </c>
      <c r="F1191" s="28" t="s">
        <v>147</v>
      </c>
      <c r="G1191" s="28">
        <v>1</v>
      </c>
    </row>
    <row r="1192" spans="1:7" x14ac:dyDescent="0.25">
      <c r="A1192" s="28">
        <f>VLOOKUP(C1192,'Legacy Location Lookups'!$A$1:$C$42, 2, FALSE)</f>
        <v>114</v>
      </c>
      <c r="B1192" s="28" t="s">
        <v>91</v>
      </c>
      <c r="C1192" s="28" t="s">
        <v>173</v>
      </c>
      <c r="D1192" s="28" t="s">
        <v>144</v>
      </c>
      <c r="E1192" s="6">
        <v>44000</v>
      </c>
      <c r="F1192" s="28" t="s">
        <v>159</v>
      </c>
      <c r="G1192" s="28">
        <v>1</v>
      </c>
    </row>
    <row r="1193" spans="1:7" x14ac:dyDescent="0.25">
      <c r="A1193" s="28">
        <f>VLOOKUP(C1193,'Legacy Location Lookups'!$A$1:$C$42, 2, FALSE)</f>
        <v>114</v>
      </c>
      <c r="B1193" s="28" t="s">
        <v>91</v>
      </c>
      <c r="C1193" s="28" t="s">
        <v>173</v>
      </c>
      <c r="D1193" s="28" t="s">
        <v>144</v>
      </c>
      <c r="E1193" s="6">
        <v>44000</v>
      </c>
      <c r="F1193" s="28" t="s">
        <v>145</v>
      </c>
      <c r="G1193" s="28">
        <v>21</v>
      </c>
    </row>
    <row r="1194" spans="1:7" x14ac:dyDescent="0.25">
      <c r="A1194" s="28">
        <f>VLOOKUP(C1194,'Legacy Location Lookups'!$A$1:$C$42, 2, FALSE)</f>
        <v>114</v>
      </c>
      <c r="B1194" s="28" t="s">
        <v>91</v>
      </c>
      <c r="C1194" s="28" t="s">
        <v>173</v>
      </c>
      <c r="D1194" s="28" t="s">
        <v>144</v>
      </c>
      <c r="E1194" s="6">
        <v>43998</v>
      </c>
      <c r="F1194" s="28" t="s">
        <v>145</v>
      </c>
      <c r="G1194" s="28">
        <v>13</v>
      </c>
    </row>
    <row r="1195" spans="1:7" x14ac:dyDescent="0.25">
      <c r="A1195" s="28">
        <f>VLOOKUP(C1195,'Legacy Location Lookups'!$A$1:$C$42, 2, FALSE)</f>
        <v>114</v>
      </c>
      <c r="B1195" s="28" t="s">
        <v>91</v>
      </c>
      <c r="C1195" s="28" t="s">
        <v>173</v>
      </c>
      <c r="D1195" s="28" t="s">
        <v>147</v>
      </c>
      <c r="E1195" s="6">
        <v>43998</v>
      </c>
      <c r="F1195" s="28" t="s">
        <v>147</v>
      </c>
      <c r="G1195" s="28">
        <v>1</v>
      </c>
    </row>
    <row r="1196" spans="1:7" x14ac:dyDescent="0.25">
      <c r="A1196" s="28">
        <f>VLOOKUP(C1196,'Legacy Location Lookups'!$A$1:$C$42, 2, FALSE)</f>
        <v>110</v>
      </c>
      <c r="B1196" s="28" t="s">
        <v>91</v>
      </c>
      <c r="C1196" s="28" t="s">
        <v>96</v>
      </c>
      <c r="D1196" s="28" t="s">
        <v>144</v>
      </c>
      <c r="E1196" s="6">
        <v>44000</v>
      </c>
      <c r="F1196" s="28" t="s">
        <v>159</v>
      </c>
      <c r="G1196" s="28">
        <v>4</v>
      </c>
    </row>
    <row r="1197" spans="1:7" x14ac:dyDescent="0.25">
      <c r="A1197" s="28">
        <f>VLOOKUP(C1197,'Legacy Location Lookups'!$A$1:$C$42, 2, FALSE)</f>
        <v>110</v>
      </c>
      <c r="B1197" s="28" t="s">
        <v>91</v>
      </c>
      <c r="C1197" s="28" t="s">
        <v>96</v>
      </c>
      <c r="D1197" s="28" t="s">
        <v>144</v>
      </c>
      <c r="E1197" s="6">
        <v>44000</v>
      </c>
      <c r="F1197" s="28" t="s">
        <v>145</v>
      </c>
      <c r="G1197" s="28">
        <v>64</v>
      </c>
    </row>
    <row r="1198" spans="1:7" x14ac:dyDescent="0.25">
      <c r="A1198" s="28">
        <f>VLOOKUP(C1198,'Legacy Location Lookups'!$A$1:$C$42, 2, FALSE)</f>
        <v>110</v>
      </c>
      <c r="B1198" s="28" t="s">
        <v>91</v>
      </c>
      <c r="C1198" s="28" t="s">
        <v>96</v>
      </c>
      <c r="D1198" s="28" t="s">
        <v>144</v>
      </c>
      <c r="E1198" s="6">
        <v>43999</v>
      </c>
      <c r="F1198" s="28" t="s">
        <v>145</v>
      </c>
      <c r="G1198" s="28">
        <v>28</v>
      </c>
    </row>
    <row r="1199" spans="1:7" x14ac:dyDescent="0.25">
      <c r="A1199" s="28">
        <f>VLOOKUP(C1199,'Legacy Location Lookups'!$A$1:$C$42, 2, FALSE)</f>
        <v>110</v>
      </c>
      <c r="B1199" s="28" t="s">
        <v>91</v>
      </c>
      <c r="C1199" s="28" t="s">
        <v>96</v>
      </c>
      <c r="D1199" s="28" t="s">
        <v>144</v>
      </c>
      <c r="E1199" s="6">
        <v>43999</v>
      </c>
      <c r="F1199" s="28" t="s">
        <v>160</v>
      </c>
      <c r="G1199" s="28">
        <v>1</v>
      </c>
    </row>
    <row r="1200" spans="1:7" x14ac:dyDescent="0.25">
      <c r="A1200" s="28">
        <f>VLOOKUP(C1200,'Legacy Location Lookups'!$A$1:$C$42, 2, FALSE)</f>
        <v>110</v>
      </c>
      <c r="B1200" s="28" t="s">
        <v>91</v>
      </c>
      <c r="C1200" s="28" t="s">
        <v>96</v>
      </c>
      <c r="D1200" s="28" t="s">
        <v>144</v>
      </c>
      <c r="E1200" s="6">
        <v>43997</v>
      </c>
      <c r="F1200" s="28" t="s">
        <v>145</v>
      </c>
      <c r="G1200" s="28">
        <v>30</v>
      </c>
    </row>
    <row r="1201" spans="1:7" x14ac:dyDescent="0.25">
      <c r="A1201" s="28">
        <f>VLOOKUP(C1201,'Legacy Location Lookups'!$A$1:$C$42, 2, FALSE)</f>
        <v>110</v>
      </c>
      <c r="B1201" s="28" t="s">
        <v>91</v>
      </c>
      <c r="C1201" s="28" t="s">
        <v>96</v>
      </c>
      <c r="D1201" s="28" t="s">
        <v>147</v>
      </c>
      <c r="E1201" s="6">
        <v>43999</v>
      </c>
      <c r="F1201" s="28" t="s">
        <v>147</v>
      </c>
      <c r="G1201" s="28">
        <v>2</v>
      </c>
    </row>
    <row r="1202" spans="1:7" x14ac:dyDescent="0.25">
      <c r="A1202" s="28">
        <f>VLOOKUP(C1202,'Legacy Location Lookups'!$A$1:$C$42, 2, FALSE)</f>
        <v>110</v>
      </c>
      <c r="B1202" s="28" t="s">
        <v>91</v>
      </c>
      <c r="C1202" s="28" t="s">
        <v>96</v>
      </c>
      <c r="D1202" s="28" t="s">
        <v>147</v>
      </c>
      <c r="E1202" s="6">
        <v>43997</v>
      </c>
      <c r="F1202" s="28" t="s">
        <v>147</v>
      </c>
      <c r="G1202" s="28">
        <v>9</v>
      </c>
    </row>
    <row r="1203" spans="1:7" x14ac:dyDescent="0.25">
      <c r="A1203" s="28">
        <f>VLOOKUP(C1203,'Legacy Location Lookups'!$A$1:$C$42, 2, FALSE)</f>
        <v>116</v>
      </c>
      <c r="B1203" s="28" t="s">
        <v>91</v>
      </c>
      <c r="C1203" s="28" t="s">
        <v>101</v>
      </c>
      <c r="D1203" s="28" t="s">
        <v>144</v>
      </c>
      <c r="E1203" s="6">
        <v>43998</v>
      </c>
      <c r="F1203" s="28" t="s">
        <v>159</v>
      </c>
      <c r="G1203" s="28">
        <v>2</v>
      </c>
    </row>
    <row r="1204" spans="1:7" x14ac:dyDescent="0.25">
      <c r="A1204" s="28">
        <f>VLOOKUP(C1204,'Legacy Location Lookups'!$A$1:$C$42, 2, FALSE)</f>
        <v>116</v>
      </c>
      <c r="B1204" s="28" t="s">
        <v>91</v>
      </c>
      <c r="C1204" s="28" t="s">
        <v>101</v>
      </c>
      <c r="D1204" s="28" t="s">
        <v>144</v>
      </c>
      <c r="E1204" s="6">
        <v>43998</v>
      </c>
      <c r="F1204" s="28" t="s">
        <v>145</v>
      </c>
      <c r="G1204" s="28">
        <v>73</v>
      </c>
    </row>
    <row r="1205" spans="1:7" x14ac:dyDescent="0.25">
      <c r="A1205" s="28">
        <f>VLOOKUP(C1205,'Legacy Location Lookups'!$A$1:$C$42, 2, FALSE)</f>
        <v>116</v>
      </c>
      <c r="B1205" s="28" t="s">
        <v>91</v>
      </c>
      <c r="C1205" s="28" t="s">
        <v>101</v>
      </c>
      <c r="D1205" s="28" t="s">
        <v>144</v>
      </c>
      <c r="E1205" s="6">
        <v>43998</v>
      </c>
      <c r="F1205" s="28" t="s">
        <v>160</v>
      </c>
      <c r="G1205" s="28">
        <v>10</v>
      </c>
    </row>
    <row r="1206" spans="1:7" x14ac:dyDescent="0.25">
      <c r="A1206" s="28">
        <f>VLOOKUP(C1206,'Legacy Location Lookups'!$A$1:$C$42, 2, FALSE)</f>
        <v>116</v>
      </c>
      <c r="B1206" s="28" t="s">
        <v>91</v>
      </c>
      <c r="C1206" s="28" t="s">
        <v>101</v>
      </c>
      <c r="D1206" s="28" t="s">
        <v>144</v>
      </c>
      <c r="E1206" s="6">
        <v>43999</v>
      </c>
      <c r="F1206" s="28" t="s">
        <v>145</v>
      </c>
      <c r="G1206" s="28">
        <v>29</v>
      </c>
    </row>
    <row r="1207" spans="1:7" x14ac:dyDescent="0.25">
      <c r="A1207" s="28">
        <f>VLOOKUP(C1207,'Legacy Location Lookups'!$A$1:$C$42, 2, FALSE)</f>
        <v>116</v>
      </c>
      <c r="B1207" s="28" t="s">
        <v>91</v>
      </c>
      <c r="C1207" s="28" t="s">
        <v>101</v>
      </c>
      <c r="D1207" s="28" t="s">
        <v>147</v>
      </c>
      <c r="E1207" s="6">
        <v>43999</v>
      </c>
      <c r="F1207" s="28" t="s">
        <v>147</v>
      </c>
      <c r="G1207" s="28">
        <v>5</v>
      </c>
    </row>
    <row r="1208" spans="1:7" x14ac:dyDescent="0.25">
      <c r="A1208" s="28">
        <f>VLOOKUP(C1208,'Legacy Location Lookups'!$A$1:$C$42, 2, FALSE)</f>
        <v>118</v>
      </c>
      <c r="B1208" s="28" t="s">
        <v>91</v>
      </c>
      <c r="C1208" s="28" t="s">
        <v>99</v>
      </c>
      <c r="D1208" s="28" t="s">
        <v>144</v>
      </c>
      <c r="E1208" s="6">
        <v>44001</v>
      </c>
      <c r="F1208" s="28" t="s">
        <v>145</v>
      </c>
      <c r="G1208" s="28">
        <v>10</v>
      </c>
    </row>
    <row r="1209" spans="1:7" x14ac:dyDescent="0.25">
      <c r="A1209" s="28">
        <f>VLOOKUP(C1209,'Legacy Location Lookups'!$A$1:$C$42, 2, FALSE)</f>
        <v>73</v>
      </c>
      <c r="B1209" s="28" t="s">
        <v>151</v>
      </c>
      <c r="C1209" s="28" t="s">
        <v>152</v>
      </c>
      <c r="D1209" s="28" t="s">
        <v>144</v>
      </c>
      <c r="E1209" s="6">
        <v>44004</v>
      </c>
      <c r="F1209" s="28" t="s">
        <v>145</v>
      </c>
      <c r="G1209" s="28">
        <v>67</v>
      </c>
    </row>
    <row r="1210" spans="1:7" x14ac:dyDescent="0.25">
      <c r="A1210" s="28">
        <f>VLOOKUP(C1210,'Legacy Location Lookups'!$A$1:$C$42, 2, FALSE)</f>
        <v>73</v>
      </c>
      <c r="B1210" s="28" t="s">
        <v>151</v>
      </c>
      <c r="C1210" s="28" t="s">
        <v>152</v>
      </c>
      <c r="D1210" s="28" t="s">
        <v>147</v>
      </c>
      <c r="E1210" s="6">
        <v>44004</v>
      </c>
      <c r="F1210" s="28" t="s">
        <v>147</v>
      </c>
      <c r="G1210" s="28">
        <v>2</v>
      </c>
    </row>
    <row r="1211" spans="1:7" x14ac:dyDescent="0.25">
      <c r="A1211" s="28">
        <f>VLOOKUP(C1211,'Legacy Location Lookups'!$A$1:$C$42, 2, FALSE)</f>
        <v>75</v>
      </c>
      <c r="B1211" s="28" t="s">
        <v>151</v>
      </c>
      <c r="C1211" s="28" t="s">
        <v>153</v>
      </c>
      <c r="D1211" s="28" t="s">
        <v>144</v>
      </c>
      <c r="E1211" s="6">
        <v>44004</v>
      </c>
      <c r="F1211" s="28" t="s">
        <v>145</v>
      </c>
      <c r="G1211" s="28">
        <v>23</v>
      </c>
    </row>
    <row r="1212" spans="1:7" x14ac:dyDescent="0.25">
      <c r="A1212" s="28">
        <f>VLOOKUP(C1212,'Legacy Location Lookups'!$A$1:$C$42, 2, FALSE)</f>
        <v>76</v>
      </c>
      <c r="B1212" s="28" t="s">
        <v>151</v>
      </c>
      <c r="C1212" s="28" t="s">
        <v>175</v>
      </c>
      <c r="D1212" s="28" t="s">
        <v>144</v>
      </c>
      <c r="E1212" s="6">
        <v>44004</v>
      </c>
      <c r="F1212" s="28" t="s">
        <v>145</v>
      </c>
      <c r="G1212" s="28">
        <v>16</v>
      </c>
    </row>
    <row r="1213" spans="1:7" x14ac:dyDescent="0.25">
      <c r="A1213" s="28">
        <f>VLOOKUP(C1213,'Legacy Location Lookups'!$A$1:$C$42, 2, FALSE)</f>
        <v>77</v>
      </c>
      <c r="B1213" s="28" t="s">
        <v>151</v>
      </c>
      <c r="C1213" s="28" t="s">
        <v>154</v>
      </c>
      <c r="D1213" s="28" t="s">
        <v>144</v>
      </c>
      <c r="E1213" s="6">
        <v>44004</v>
      </c>
      <c r="F1213" s="28" t="s">
        <v>145</v>
      </c>
      <c r="G1213" s="28">
        <v>16</v>
      </c>
    </row>
    <row r="1214" spans="1:7" x14ac:dyDescent="0.25">
      <c r="A1214" s="28">
        <f>VLOOKUP(C1214,'Legacy Location Lookups'!$A$1:$C$42, 2, FALSE)</f>
        <v>73</v>
      </c>
      <c r="B1214" s="28" t="s">
        <v>151</v>
      </c>
      <c r="C1214" s="28" t="s">
        <v>152</v>
      </c>
      <c r="D1214" s="28" t="s">
        <v>144</v>
      </c>
      <c r="E1214" s="6">
        <v>44005</v>
      </c>
      <c r="F1214" s="28" t="s">
        <v>145</v>
      </c>
      <c r="G1214" s="28">
        <v>64</v>
      </c>
    </row>
    <row r="1215" spans="1:7" x14ac:dyDescent="0.25">
      <c r="A1215" s="28">
        <f>VLOOKUP(C1215,'Legacy Location Lookups'!$A$1:$C$42, 2, FALSE)</f>
        <v>75</v>
      </c>
      <c r="B1215" s="28" t="s">
        <v>151</v>
      </c>
      <c r="C1215" s="28" t="s">
        <v>153</v>
      </c>
      <c r="D1215" s="28" t="s">
        <v>144</v>
      </c>
      <c r="E1215" s="6">
        <v>44005</v>
      </c>
      <c r="F1215" s="28" t="s">
        <v>145</v>
      </c>
      <c r="G1215" s="28">
        <v>58</v>
      </c>
    </row>
    <row r="1216" spans="1:7" x14ac:dyDescent="0.25">
      <c r="A1216" s="28">
        <f>VLOOKUP(C1216,'Legacy Location Lookups'!$A$1:$C$42, 2, FALSE)</f>
        <v>75</v>
      </c>
      <c r="B1216" s="28" t="s">
        <v>151</v>
      </c>
      <c r="C1216" s="28" t="s">
        <v>153</v>
      </c>
      <c r="D1216" s="28" t="s">
        <v>147</v>
      </c>
      <c r="E1216" s="6">
        <v>44005</v>
      </c>
      <c r="F1216" s="28" t="s">
        <v>147</v>
      </c>
      <c r="G1216" s="28">
        <v>1</v>
      </c>
    </row>
    <row r="1217" spans="1:7" x14ac:dyDescent="0.25">
      <c r="A1217" s="28">
        <f>VLOOKUP(C1217,'Legacy Location Lookups'!$A$1:$C$42, 2, FALSE)</f>
        <v>76</v>
      </c>
      <c r="B1217" s="28" t="s">
        <v>151</v>
      </c>
      <c r="C1217" s="28" t="s">
        <v>175</v>
      </c>
      <c r="D1217" s="28" t="s">
        <v>144</v>
      </c>
      <c r="E1217" s="6">
        <v>44005</v>
      </c>
      <c r="F1217" s="28" t="s">
        <v>145</v>
      </c>
      <c r="G1217" s="28">
        <v>38</v>
      </c>
    </row>
    <row r="1218" spans="1:7" x14ac:dyDescent="0.25">
      <c r="A1218" s="28">
        <f>VLOOKUP(C1218,'Legacy Location Lookups'!$A$1:$C$42, 2, FALSE)</f>
        <v>77</v>
      </c>
      <c r="B1218" s="28" t="s">
        <v>151</v>
      </c>
      <c r="C1218" s="28" t="s">
        <v>154</v>
      </c>
      <c r="D1218" s="28" t="s">
        <v>144</v>
      </c>
      <c r="E1218" s="6">
        <v>44005</v>
      </c>
      <c r="F1218" s="28" t="s">
        <v>145</v>
      </c>
      <c r="G1218" s="28">
        <v>31</v>
      </c>
    </row>
    <row r="1219" spans="1:7" x14ac:dyDescent="0.25">
      <c r="A1219" s="28">
        <f>VLOOKUP(C1219,'Legacy Location Lookups'!$A$1:$C$42, 2, FALSE)</f>
        <v>72</v>
      </c>
      <c r="B1219" s="28" t="s">
        <v>151</v>
      </c>
      <c r="C1219" s="28" t="s">
        <v>155</v>
      </c>
      <c r="D1219" s="28" t="s">
        <v>144</v>
      </c>
      <c r="E1219" s="6">
        <v>44005</v>
      </c>
      <c r="F1219" s="28" t="s">
        <v>145</v>
      </c>
      <c r="G1219" s="28">
        <v>27</v>
      </c>
    </row>
    <row r="1220" spans="1:7" x14ac:dyDescent="0.25">
      <c r="A1220" s="28">
        <f>VLOOKUP(C1220,'Legacy Location Lookups'!$A$1:$C$42, 2, FALSE)</f>
        <v>73</v>
      </c>
      <c r="B1220" s="28" t="s">
        <v>151</v>
      </c>
      <c r="C1220" s="28" t="s">
        <v>152</v>
      </c>
      <c r="D1220" s="28" t="s">
        <v>144</v>
      </c>
      <c r="E1220" s="6">
        <v>44006</v>
      </c>
      <c r="F1220" s="28" t="s">
        <v>145</v>
      </c>
      <c r="G1220" s="28">
        <v>67</v>
      </c>
    </row>
    <row r="1221" spans="1:7" x14ac:dyDescent="0.25">
      <c r="A1221" s="28">
        <f>VLOOKUP(C1221,'Legacy Location Lookups'!$A$1:$C$42, 2, FALSE)</f>
        <v>75</v>
      </c>
      <c r="B1221" s="28" t="s">
        <v>151</v>
      </c>
      <c r="C1221" s="28" t="s">
        <v>153</v>
      </c>
      <c r="D1221" s="28" t="s">
        <v>144</v>
      </c>
      <c r="E1221" s="6">
        <v>44006</v>
      </c>
      <c r="F1221" s="28" t="s">
        <v>145</v>
      </c>
      <c r="G1221" s="28">
        <v>51</v>
      </c>
    </row>
    <row r="1222" spans="1:7" x14ac:dyDescent="0.25">
      <c r="A1222" s="28">
        <f>VLOOKUP(C1222,'Legacy Location Lookups'!$A$1:$C$42, 2, FALSE)</f>
        <v>76</v>
      </c>
      <c r="B1222" s="28" t="s">
        <v>151</v>
      </c>
      <c r="C1222" s="28" t="s">
        <v>175</v>
      </c>
      <c r="D1222" s="28" t="s">
        <v>144</v>
      </c>
      <c r="E1222" s="6">
        <v>44006</v>
      </c>
      <c r="F1222" s="28" t="s">
        <v>145</v>
      </c>
      <c r="G1222" s="28">
        <v>7</v>
      </c>
    </row>
    <row r="1223" spans="1:7" x14ac:dyDescent="0.25">
      <c r="A1223" s="28">
        <f>VLOOKUP(C1223,'Legacy Location Lookups'!$A$1:$C$42, 2, FALSE)</f>
        <v>77</v>
      </c>
      <c r="B1223" s="28" t="s">
        <v>151</v>
      </c>
      <c r="C1223" s="28" t="s">
        <v>154</v>
      </c>
      <c r="D1223" s="28" t="s">
        <v>144</v>
      </c>
      <c r="E1223" s="6">
        <v>44006</v>
      </c>
      <c r="F1223" s="28" t="s">
        <v>145</v>
      </c>
      <c r="G1223" s="28">
        <v>23</v>
      </c>
    </row>
    <row r="1224" spans="1:7" x14ac:dyDescent="0.25">
      <c r="A1224" s="28">
        <f>VLOOKUP(C1224,'Legacy Location Lookups'!$A$1:$C$42, 2, FALSE)</f>
        <v>72</v>
      </c>
      <c r="B1224" s="28" t="s">
        <v>151</v>
      </c>
      <c r="C1224" s="28" t="s">
        <v>155</v>
      </c>
      <c r="D1224" s="28" t="s">
        <v>144</v>
      </c>
      <c r="E1224" s="6">
        <v>44006</v>
      </c>
      <c r="F1224" s="28" t="s">
        <v>145</v>
      </c>
      <c r="G1224" s="28">
        <v>19</v>
      </c>
    </row>
    <row r="1225" spans="1:7" x14ac:dyDescent="0.25">
      <c r="A1225" s="28">
        <f>VLOOKUP(C1225,'Legacy Location Lookups'!$A$1:$C$42, 2, FALSE)</f>
        <v>100</v>
      </c>
      <c r="B1225" s="28" t="s">
        <v>156</v>
      </c>
      <c r="C1225" s="28" t="s">
        <v>17</v>
      </c>
      <c r="D1225" s="28" t="s">
        <v>144</v>
      </c>
      <c r="E1225" s="6">
        <v>44004</v>
      </c>
      <c r="F1225" s="28" t="s">
        <v>145</v>
      </c>
      <c r="G1225" s="28">
        <v>95</v>
      </c>
    </row>
    <row r="1226" spans="1:7" x14ac:dyDescent="0.25">
      <c r="A1226" s="28">
        <f>VLOOKUP(C1226,'Legacy Location Lookups'!$A$1:$C$42, 2, FALSE)</f>
        <v>100</v>
      </c>
      <c r="B1226" s="28" t="s">
        <v>156</v>
      </c>
      <c r="C1226" s="28" t="s">
        <v>17</v>
      </c>
      <c r="D1226" s="28" t="s">
        <v>144</v>
      </c>
      <c r="E1226" s="6">
        <v>44005</v>
      </c>
      <c r="F1226" s="28" t="s">
        <v>145</v>
      </c>
      <c r="G1226" s="28">
        <v>91</v>
      </c>
    </row>
    <row r="1227" spans="1:7" x14ac:dyDescent="0.25">
      <c r="A1227" s="28">
        <f>VLOOKUP(C1227,'Legacy Location Lookups'!$A$1:$C$42, 2, FALSE)</f>
        <v>100</v>
      </c>
      <c r="B1227" s="28" t="s">
        <v>156</v>
      </c>
      <c r="C1227" s="28" t="s">
        <v>17</v>
      </c>
      <c r="D1227" s="28" t="s">
        <v>144</v>
      </c>
      <c r="E1227" s="6">
        <v>44006</v>
      </c>
      <c r="F1227" s="28" t="s">
        <v>145</v>
      </c>
      <c r="G1227" s="28">
        <v>86</v>
      </c>
    </row>
    <row r="1228" spans="1:7" x14ac:dyDescent="0.25">
      <c r="A1228" s="28">
        <f>VLOOKUP(C1228,'Legacy Location Lookups'!$A$1:$C$42, 2, FALSE)</f>
        <v>100</v>
      </c>
      <c r="B1228" s="28" t="s">
        <v>156</v>
      </c>
      <c r="C1228" s="28" t="s">
        <v>17</v>
      </c>
      <c r="D1228" s="28" t="s">
        <v>144</v>
      </c>
      <c r="E1228" s="6">
        <v>44007</v>
      </c>
      <c r="F1228" s="28" t="s">
        <v>145</v>
      </c>
      <c r="G1228" s="28">
        <v>82</v>
      </c>
    </row>
    <row r="1229" spans="1:7" x14ac:dyDescent="0.25">
      <c r="A1229" s="28">
        <f>VLOOKUP(C1229,'Legacy Location Lookups'!$A$1:$C$42, 2, FALSE)</f>
        <v>100</v>
      </c>
      <c r="B1229" s="28" t="s">
        <v>156</v>
      </c>
      <c r="C1229" s="28" t="s">
        <v>17</v>
      </c>
      <c r="D1229" s="28" t="s">
        <v>144</v>
      </c>
      <c r="E1229" s="6">
        <v>44008</v>
      </c>
      <c r="F1229" s="28" t="s">
        <v>145</v>
      </c>
      <c r="G1229" s="28">
        <v>1</v>
      </c>
    </row>
    <row r="1230" spans="1:7" x14ac:dyDescent="0.25">
      <c r="A1230" s="28">
        <f>VLOOKUP(C1230,'Legacy Location Lookups'!$A$1:$C$42, 2, FALSE)</f>
        <v>100</v>
      </c>
      <c r="B1230" s="28" t="s">
        <v>156</v>
      </c>
      <c r="C1230" s="28" t="s">
        <v>17</v>
      </c>
      <c r="D1230" s="28" t="s">
        <v>144</v>
      </c>
      <c r="E1230" s="6">
        <v>44008</v>
      </c>
      <c r="F1230" s="28" t="s">
        <v>146</v>
      </c>
      <c r="G1230" s="28">
        <v>5</v>
      </c>
    </row>
    <row r="1231" spans="1:7" x14ac:dyDescent="0.25">
      <c r="A1231" s="28">
        <f>VLOOKUP(C1231,'Legacy Location Lookups'!$A$1:$C$42, 2, FALSE)</f>
        <v>86</v>
      </c>
      <c r="B1231" s="28" t="s">
        <v>167</v>
      </c>
      <c r="C1231" s="28" t="s">
        <v>22</v>
      </c>
      <c r="D1231" s="28" t="s">
        <v>144</v>
      </c>
      <c r="E1231" s="6">
        <v>44005</v>
      </c>
      <c r="F1231" s="28" t="s">
        <v>145</v>
      </c>
      <c r="G1231" s="28">
        <v>54</v>
      </c>
    </row>
    <row r="1232" spans="1:7" x14ac:dyDescent="0.25">
      <c r="A1232" s="28">
        <f>VLOOKUP(C1232,'Legacy Location Lookups'!$A$1:$C$42, 2, FALSE)</f>
        <v>86</v>
      </c>
      <c r="B1232" s="28" t="s">
        <v>167</v>
      </c>
      <c r="C1232" s="28" t="s">
        <v>22</v>
      </c>
      <c r="D1232" s="28" t="s">
        <v>144</v>
      </c>
      <c r="E1232" s="6">
        <v>44005</v>
      </c>
      <c r="F1232" s="28" t="s">
        <v>159</v>
      </c>
      <c r="G1232" s="28">
        <v>5</v>
      </c>
    </row>
    <row r="1233" spans="1:7" x14ac:dyDescent="0.25">
      <c r="A1233" s="28">
        <f>VLOOKUP(C1233,'Legacy Location Lookups'!$A$1:$C$42, 2, FALSE)</f>
        <v>86</v>
      </c>
      <c r="B1233" s="28" t="s">
        <v>167</v>
      </c>
      <c r="C1233" s="28" t="s">
        <v>22</v>
      </c>
      <c r="D1233" s="28" t="s">
        <v>144</v>
      </c>
      <c r="E1233" s="6">
        <v>44006</v>
      </c>
      <c r="F1233" s="28" t="s">
        <v>146</v>
      </c>
      <c r="G1233" s="28">
        <v>5</v>
      </c>
    </row>
    <row r="1234" spans="1:7" x14ac:dyDescent="0.25">
      <c r="A1234" s="28">
        <f>VLOOKUP(C1234,'Legacy Location Lookups'!$A$1:$C$42, 2, FALSE)</f>
        <v>86</v>
      </c>
      <c r="B1234" s="28" t="s">
        <v>167</v>
      </c>
      <c r="C1234" s="28" t="s">
        <v>22</v>
      </c>
      <c r="D1234" s="28" t="s">
        <v>144</v>
      </c>
      <c r="E1234" s="6">
        <v>44007</v>
      </c>
      <c r="F1234" s="28" t="s">
        <v>145</v>
      </c>
      <c r="G1234" s="28">
        <v>63</v>
      </c>
    </row>
    <row r="1235" spans="1:7" x14ac:dyDescent="0.25">
      <c r="A1235" s="28">
        <f>VLOOKUP(C1235,'Legacy Location Lookups'!$A$1:$C$42, 2, FALSE)</f>
        <v>86</v>
      </c>
      <c r="B1235" s="28" t="s">
        <v>167</v>
      </c>
      <c r="C1235" s="28" t="s">
        <v>22</v>
      </c>
      <c r="D1235" s="28" t="s">
        <v>144</v>
      </c>
      <c r="E1235" s="6">
        <v>44007</v>
      </c>
      <c r="F1235" s="28" t="s">
        <v>159</v>
      </c>
      <c r="G1235" s="28">
        <v>7</v>
      </c>
    </row>
    <row r="1236" spans="1:7" x14ac:dyDescent="0.25">
      <c r="A1236" s="28">
        <f>VLOOKUP(C1236,'Legacy Location Lookups'!$A$1:$C$42, 2, FALSE)</f>
        <v>86</v>
      </c>
      <c r="B1236" s="28" t="s">
        <v>167</v>
      </c>
      <c r="C1236" s="28" t="s">
        <v>22</v>
      </c>
      <c r="D1236" s="28" t="s">
        <v>144</v>
      </c>
      <c r="E1236" s="6">
        <v>44008</v>
      </c>
      <c r="F1236" s="28" t="s">
        <v>145</v>
      </c>
      <c r="G1236" s="28">
        <v>58</v>
      </c>
    </row>
    <row r="1237" spans="1:7" x14ac:dyDescent="0.25">
      <c r="A1237" s="28">
        <f>VLOOKUP(C1237,'Legacy Location Lookups'!$A$1:$C$42, 2, FALSE)</f>
        <v>86</v>
      </c>
      <c r="B1237" s="28" t="s">
        <v>167</v>
      </c>
      <c r="C1237" s="28" t="s">
        <v>22</v>
      </c>
      <c r="D1237" s="28" t="s">
        <v>144</v>
      </c>
      <c r="E1237" s="6">
        <v>44008</v>
      </c>
      <c r="F1237" s="28" t="s">
        <v>159</v>
      </c>
      <c r="G1237" s="28">
        <v>5</v>
      </c>
    </row>
    <row r="1238" spans="1:7" x14ac:dyDescent="0.25">
      <c r="A1238" s="28">
        <f>VLOOKUP(C1238,'Legacy Location Lookups'!$A$1:$C$42, 2, FALSE)</f>
        <v>5</v>
      </c>
      <c r="B1238" s="28" t="s">
        <v>142</v>
      </c>
      <c r="C1238" s="28" t="s">
        <v>143</v>
      </c>
      <c r="D1238" s="28" t="s">
        <v>144</v>
      </c>
      <c r="E1238" s="6">
        <v>44007</v>
      </c>
      <c r="F1238" s="28" t="s">
        <v>145</v>
      </c>
      <c r="G1238" s="28">
        <v>159</v>
      </c>
    </row>
    <row r="1239" spans="1:7" x14ac:dyDescent="0.25">
      <c r="A1239" s="28">
        <f>VLOOKUP(C1239,'Legacy Location Lookups'!$A$1:$C$42, 2, FALSE)</f>
        <v>5</v>
      </c>
      <c r="B1239" s="28" t="s">
        <v>142</v>
      </c>
      <c r="C1239" s="28" t="s">
        <v>143</v>
      </c>
      <c r="D1239" s="28" t="s">
        <v>144</v>
      </c>
      <c r="E1239" s="6">
        <v>44007</v>
      </c>
      <c r="F1239" s="28" t="s">
        <v>146</v>
      </c>
      <c r="G1239" s="28">
        <v>11</v>
      </c>
    </row>
    <row r="1240" spans="1:7" x14ac:dyDescent="0.25">
      <c r="A1240" s="28">
        <f>VLOOKUP(C1240,'Legacy Location Lookups'!$A$1:$C$42, 2, FALSE)</f>
        <v>13</v>
      </c>
      <c r="B1240" s="28" t="s">
        <v>142</v>
      </c>
      <c r="C1240" s="28" t="s">
        <v>149</v>
      </c>
      <c r="D1240" s="28" t="s">
        <v>144</v>
      </c>
      <c r="E1240" s="6">
        <v>44007</v>
      </c>
      <c r="F1240" s="28" t="s">
        <v>145</v>
      </c>
      <c r="G1240" s="28">
        <v>52</v>
      </c>
    </row>
    <row r="1241" spans="1:7" x14ac:dyDescent="0.25">
      <c r="A1241" s="28">
        <f>VLOOKUP(C1241,'Legacy Location Lookups'!$A$1:$C$42, 2, FALSE)</f>
        <v>6</v>
      </c>
      <c r="B1241" s="28" t="s">
        <v>142</v>
      </c>
      <c r="C1241" s="28" t="s">
        <v>150</v>
      </c>
      <c r="D1241" s="28" t="s">
        <v>144</v>
      </c>
      <c r="E1241" s="6">
        <v>44007</v>
      </c>
      <c r="F1241" s="28" t="s">
        <v>145</v>
      </c>
      <c r="G1241" s="28">
        <v>38</v>
      </c>
    </row>
    <row r="1242" spans="1:7" x14ac:dyDescent="0.25">
      <c r="A1242" s="28">
        <f>VLOOKUP(C1242,'Legacy Location Lookups'!$A$1:$C$42, 2, FALSE)</f>
        <v>5</v>
      </c>
      <c r="B1242" s="28" t="s">
        <v>142</v>
      </c>
      <c r="C1242" s="28" t="s">
        <v>143</v>
      </c>
      <c r="D1242" s="28" t="s">
        <v>144</v>
      </c>
      <c r="E1242" s="6">
        <v>44008</v>
      </c>
      <c r="F1242" s="28" t="s">
        <v>145</v>
      </c>
      <c r="G1242" s="28">
        <v>107</v>
      </c>
    </row>
    <row r="1243" spans="1:7" x14ac:dyDescent="0.25">
      <c r="A1243" s="28">
        <f>VLOOKUP(C1243,'Legacy Location Lookups'!$A$1:$C$42, 2, FALSE)</f>
        <v>5</v>
      </c>
      <c r="B1243" s="28" t="s">
        <v>142</v>
      </c>
      <c r="C1243" s="28" t="s">
        <v>143</v>
      </c>
      <c r="D1243" s="28" t="s">
        <v>144</v>
      </c>
      <c r="E1243" s="6">
        <v>44008</v>
      </c>
      <c r="F1243" s="28" t="s">
        <v>146</v>
      </c>
      <c r="G1243" s="28">
        <v>11</v>
      </c>
    </row>
    <row r="1244" spans="1:7" x14ac:dyDescent="0.25">
      <c r="A1244" s="28">
        <f>VLOOKUP(C1244,'Legacy Location Lookups'!$A$1:$C$42, 2, FALSE)</f>
        <v>14</v>
      </c>
      <c r="B1244" s="28" t="s">
        <v>142</v>
      </c>
      <c r="C1244" s="28" t="s">
        <v>148</v>
      </c>
      <c r="D1244" s="28" t="s">
        <v>144</v>
      </c>
      <c r="E1244" s="6">
        <v>44008</v>
      </c>
      <c r="F1244" s="28" t="s">
        <v>145</v>
      </c>
      <c r="G1244" s="28">
        <v>35</v>
      </c>
    </row>
    <row r="1245" spans="1:7" x14ac:dyDescent="0.25">
      <c r="A1245" s="28">
        <f>VLOOKUP(C1245,'Legacy Location Lookups'!$A$1:$C$42, 2, FALSE)</f>
        <v>6</v>
      </c>
      <c r="B1245" s="28" t="s">
        <v>142</v>
      </c>
      <c r="C1245" s="28" t="s">
        <v>150</v>
      </c>
      <c r="D1245" s="28" t="s">
        <v>144</v>
      </c>
      <c r="E1245" s="6">
        <v>44008</v>
      </c>
      <c r="F1245" s="28" t="s">
        <v>145</v>
      </c>
      <c r="G1245" s="28">
        <v>38</v>
      </c>
    </row>
    <row r="1246" spans="1:7" x14ac:dyDescent="0.25">
      <c r="A1246" s="28">
        <f>VLOOKUP(C1246,'Legacy Location Lookups'!$A$1:$C$42, 2, FALSE)</f>
        <v>9</v>
      </c>
      <c r="B1246" s="28" t="s">
        <v>142</v>
      </c>
      <c r="C1246" s="28" t="s">
        <v>168</v>
      </c>
      <c r="D1246" s="28" t="s">
        <v>144</v>
      </c>
      <c r="E1246" s="6">
        <v>44008</v>
      </c>
      <c r="F1246" s="28" t="s">
        <v>145</v>
      </c>
      <c r="G1246" s="28">
        <v>34</v>
      </c>
    </row>
    <row r="1247" spans="1:7" x14ac:dyDescent="0.25">
      <c r="A1247" s="28">
        <f>VLOOKUP(C1247,'Legacy Location Lookups'!$A$1:$C$42, 2, FALSE)</f>
        <v>5</v>
      </c>
      <c r="B1247" s="28" t="s">
        <v>142</v>
      </c>
      <c r="C1247" s="28" t="s">
        <v>143</v>
      </c>
      <c r="D1247" s="28" t="s">
        <v>144</v>
      </c>
      <c r="E1247" s="6">
        <v>44006</v>
      </c>
      <c r="F1247" s="28" t="s">
        <v>145</v>
      </c>
      <c r="G1247" s="28">
        <v>136</v>
      </c>
    </row>
    <row r="1248" spans="1:7" x14ac:dyDescent="0.25">
      <c r="A1248" s="28">
        <f>VLOOKUP(C1248,'Legacy Location Lookups'!$A$1:$C$42, 2, FALSE)</f>
        <v>5</v>
      </c>
      <c r="B1248" s="28" t="s">
        <v>142</v>
      </c>
      <c r="C1248" s="28" t="s">
        <v>143</v>
      </c>
      <c r="D1248" s="28" t="s">
        <v>144</v>
      </c>
      <c r="E1248" s="6">
        <v>44006</v>
      </c>
      <c r="F1248" s="28" t="s">
        <v>146</v>
      </c>
      <c r="G1248" s="28">
        <v>15</v>
      </c>
    </row>
    <row r="1249" spans="1:7" x14ac:dyDescent="0.25">
      <c r="A1249" s="28">
        <f>VLOOKUP(C1249,'Legacy Location Lookups'!$A$1:$C$42, 2, FALSE)</f>
        <v>6</v>
      </c>
      <c r="B1249" s="28" t="s">
        <v>142</v>
      </c>
      <c r="C1249" s="28" t="s">
        <v>150</v>
      </c>
      <c r="D1249" s="28" t="s">
        <v>144</v>
      </c>
      <c r="E1249" s="6">
        <v>44006</v>
      </c>
      <c r="F1249" s="28" t="s">
        <v>145</v>
      </c>
      <c r="G1249" s="28">
        <v>31</v>
      </c>
    </row>
    <row r="1250" spans="1:7" x14ac:dyDescent="0.25">
      <c r="A1250" s="28">
        <f>VLOOKUP(C1250,'Legacy Location Lookups'!$A$1:$C$42, 2, FALSE)</f>
        <v>7</v>
      </c>
      <c r="B1250" s="28" t="s">
        <v>142</v>
      </c>
      <c r="C1250" s="28" t="s">
        <v>221</v>
      </c>
      <c r="D1250" s="28" t="s">
        <v>144</v>
      </c>
      <c r="E1250" s="6">
        <v>44006</v>
      </c>
      <c r="F1250" s="28" t="s">
        <v>145</v>
      </c>
      <c r="G1250" s="28">
        <v>44</v>
      </c>
    </row>
    <row r="1251" spans="1:7" x14ac:dyDescent="0.25">
      <c r="A1251" s="28">
        <f>VLOOKUP(C1251,'Legacy Location Lookups'!$A$1:$C$42, 2, FALSE)</f>
        <v>5</v>
      </c>
      <c r="B1251" s="28" t="s">
        <v>142</v>
      </c>
      <c r="C1251" s="28" t="s">
        <v>143</v>
      </c>
      <c r="D1251" s="28" t="s">
        <v>144</v>
      </c>
      <c r="E1251" s="6">
        <v>44005</v>
      </c>
      <c r="F1251" s="28" t="s">
        <v>145</v>
      </c>
      <c r="G1251" s="28">
        <v>58</v>
      </c>
    </row>
    <row r="1252" spans="1:7" x14ac:dyDescent="0.25">
      <c r="A1252" s="28">
        <f>VLOOKUP(C1252,'Legacy Location Lookups'!$A$1:$C$42, 2, FALSE)</f>
        <v>5</v>
      </c>
      <c r="B1252" s="28" t="s">
        <v>142</v>
      </c>
      <c r="C1252" s="28" t="s">
        <v>143</v>
      </c>
      <c r="D1252" s="28" t="s">
        <v>144</v>
      </c>
      <c r="E1252" s="6">
        <v>44005</v>
      </c>
      <c r="F1252" s="28" t="s">
        <v>146</v>
      </c>
      <c r="G1252" s="28">
        <v>10</v>
      </c>
    </row>
    <row r="1253" spans="1:7" x14ac:dyDescent="0.25">
      <c r="A1253" s="28">
        <f>VLOOKUP(C1253,'Legacy Location Lookups'!$A$1:$C$42, 2, FALSE)</f>
        <v>14</v>
      </c>
      <c r="B1253" s="28" t="s">
        <v>142</v>
      </c>
      <c r="C1253" s="28" t="s">
        <v>148</v>
      </c>
      <c r="D1253" s="28" t="s">
        <v>144</v>
      </c>
      <c r="E1253" s="6">
        <v>44005</v>
      </c>
      <c r="F1253" s="28" t="s">
        <v>145</v>
      </c>
      <c r="G1253" s="28">
        <v>32</v>
      </c>
    </row>
    <row r="1254" spans="1:7" x14ac:dyDescent="0.25">
      <c r="A1254" s="28">
        <f>VLOOKUP(C1254,'Legacy Location Lookups'!$A$1:$C$42, 2, FALSE)</f>
        <v>6</v>
      </c>
      <c r="B1254" s="28" t="s">
        <v>142</v>
      </c>
      <c r="C1254" s="28" t="s">
        <v>150</v>
      </c>
      <c r="D1254" s="28" t="s">
        <v>144</v>
      </c>
      <c r="E1254" s="6">
        <v>44005</v>
      </c>
      <c r="F1254" s="28" t="s">
        <v>145</v>
      </c>
      <c r="G1254" s="28">
        <v>43</v>
      </c>
    </row>
    <row r="1255" spans="1:7" x14ac:dyDescent="0.25">
      <c r="A1255" s="28">
        <f>VLOOKUP(C1255,'Legacy Location Lookups'!$A$1:$C$42, 2, FALSE)</f>
        <v>6</v>
      </c>
      <c r="B1255" s="28" t="s">
        <v>142</v>
      </c>
      <c r="C1255" s="28" t="s">
        <v>150</v>
      </c>
      <c r="D1255" s="28" t="s">
        <v>144</v>
      </c>
      <c r="E1255" s="6">
        <v>44005</v>
      </c>
      <c r="F1255" s="28" t="s">
        <v>146</v>
      </c>
      <c r="G1255" s="28">
        <v>12</v>
      </c>
    </row>
    <row r="1256" spans="1:7" x14ac:dyDescent="0.25">
      <c r="A1256" s="28">
        <f>VLOOKUP(C1256,'Legacy Location Lookups'!$A$1:$C$42, 2, FALSE)</f>
        <v>17</v>
      </c>
      <c r="B1256" s="28" t="s">
        <v>142</v>
      </c>
      <c r="C1256" s="28" t="s">
        <v>171</v>
      </c>
      <c r="D1256" s="28" t="s">
        <v>144</v>
      </c>
      <c r="E1256" s="6">
        <v>44005</v>
      </c>
      <c r="F1256" s="28" t="s">
        <v>145</v>
      </c>
      <c r="G1256" s="28">
        <v>46</v>
      </c>
    </row>
    <row r="1257" spans="1:7" x14ac:dyDescent="0.25">
      <c r="A1257" s="28">
        <f>VLOOKUP(C1257,'Legacy Location Lookups'!$A$1:$C$42, 2, FALSE)</f>
        <v>11</v>
      </c>
      <c r="B1257" s="28" t="s">
        <v>142</v>
      </c>
      <c r="C1257" s="28" t="s">
        <v>170</v>
      </c>
      <c r="D1257" s="28" t="s">
        <v>144</v>
      </c>
      <c r="E1257" s="6">
        <v>44005</v>
      </c>
      <c r="F1257" s="28" t="s">
        <v>145</v>
      </c>
      <c r="G1257" s="28">
        <v>50</v>
      </c>
    </row>
    <row r="1258" spans="1:7" x14ac:dyDescent="0.25">
      <c r="A1258" s="28">
        <f>VLOOKUP(C1258,'Legacy Location Lookups'!$A$1:$C$42, 2, FALSE)</f>
        <v>5</v>
      </c>
      <c r="B1258" s="28" t="s">
        <v>142</v>
      </c>
      <c r="C1258" s="28" t="s">
        <v>143</v>
      </c>
      <c r="D1258" s="28" t="s">
        <v>144</v>
      </c>
      <c r="E1258" s="6">
        <v>44004</v>
      </c>
      <c r="F1258" s="28" t="s">
        <v>145</v>
      </c>
      <c r="G1258" s="28">
        <v>143</v>
      </c>
    </row>
    <row r="1259" spans="1:7" x14ac:dyDescent="0.25">
      <c r="A1259" s="28">
        <f>VLOOKUP(C1259,'Legacy Location Lookups'!$A$1:$C$42, 2, FALSE)</f>
        <v>5</v>
      </c>
      <c r="B1259" s="28" t="s">
        <v>142</v>
      </c>
      <c r="C1259" s="28" t="s">
        <v>143</v>
      </c>
      <c r="D1259" s="28" t="s">
        <v>144</v>
      </c>
      <c r="E1259" s="6">
        <v>44004</v>
      </c>
      <c r="F1259" s="28" t="s">
        <v>146</v>
      </c>
      <c r="G1259" s="28">
        <v>10</v>
      </c>
    </row>
    <row r="1260" spans="1:7" x14ac:dyDescent="0.25">
      <c r="A1260" s="28">
        <f>VLOOKUP(C1260,'Legacy Location Lookups'!$A$1:$C$42, 2, FALSE)</f>
        <v>6</v>
      </c>
      <c r="B1260" s="28" t="s">
        <v>142</v>
      </c>
      <c r="C1260" s="28" t="s">
        <v>150</v>
      </c>
      <c r="D1260" s="28" t="s">
        <v>144</v>
      </c>
      <c r="E1260" s="6">
        <v>44004</v>
      </c>
      <c r="F1260" s="28" t="s">
        <v>145</v>
      </c>
      <c r="G1260" s="28">
        <v>87</v>
      </c>
    </row>
    <row r="1261" spans="1:7" x14ac:dyDescent="0.25">
      <c r="A1261" s="28">
        <f>VLOOKUP(C1261,'Legacy Location Lookups'!$A$1:$C$42, 2, FALSE)</f>
        <v>15</v>
      </c>
      <c r="B1261" s="28" t="s">
        <v>142</v>
      </c>
      <c r="C1261" s="28" t="s">
        <v>13</v>
      </c>
      <c r="D1261" s="28" t="s">
        <v>144</v>
      </c>
      <c r="E1261" s="6">
        <v>44004</v>
      </c>
      <c r="F1261" s="28" t="s">
        <v>145</v>
      </c>
      <c r="G1261" s="28">
        <v>37</v>
      </c>
    </row>
    <row r="1262" spans="1:7" x14ac:dyDescent="0.25">
      <c r="A1262" s="28">
        <f>VLOOKUP(C1262,'Legacy Location Lookups'!$A$1:$C$42, 2, FALSE)</f>
        <v>111</v>
      </c>
      <c r="B1262" s="28" t="s">
        <v>91</v>
      </c>
      <c r="C1262" s="28" t="s">
        <v>165</v>
      </c>
      <c r="D1262" s="28" t="s">
        <v>144</v>
      </c>
      <c r="E1262" s="6">
        <v>44008</v>
      </c>
      <c r="F1262" s="28" t="s">
        <v>145</v>
      </c>
      <c r="G1262" s="28">
        <v>32</v>
      </c>
    </row>
    <row r="1263" spans="1:7" x14ac:dyDescent="0.25">
      <c r="A1263" s="28">
        <f>VLOOKUP(C1263,'Legacy Location Lookups'!$A$1:$C$42, 2, FALSE)</f>
        <v>112</v>
      </c>
      <c r="B1263" s="28" t="s">
        <v>91</v>
      </c>
      <c r="C1263" s="28" t="s">
        <v>161</v>
      </c>
      <c r="D1263" s="28" t="s">
        <v>144</v>
      </c>
      <c r="E1263" s="6">
        <v>44005</v>
      </c>
      <c r="F1263" s="28" t="s">
        <v>145</v>
      </c>
      <c r="G1263" s="28">
        <v>25</v>
      </c>
    </row>
    <row r="1264" spans="1:7" x14ac:dyDescent="0.25">
      <c r="A1264" s="28">
        <f>VLOOKUP(C1264,'Legacy Location Lookups'!$A$1:$C$42, 2, FALSE)</f>
        <v>112</v>
      </c>
      <c r="B1264" s="28" t="s">
        <v>91</v>
      </c>
      <c r="C1264" s="28" t="s">
        <v>161</v>
      </c>
      <c r="D1264" s="28" t="s">
        <v>144</v>
      </c>
      <c r="E1264" s="6">
        <v>44006</v>
      </c>
      <c r="F1264" s="28" t="s">
        <v>145</v>
      </c>
      <c r="G1264" s="28">
        <v>40</v>
      </c>
    </row>
    <row r="1265" spans="1:7" x14ac:dyDescent="0.25">
      <c r="A1265" s="28">
        <f>VLOOKUP(C1265,'Legacy Location Lookups'!$A$1:$C$42, 2, FALSE)</f>
        <v>112</v>
      </c>
      <c r="B1265" s="28" t="s">
        <v>91</v>
      </c>
      <c r="C1265" s="28" t="s">
        <v>161</v>
      </c>
      <c r="D1265" s="28" t="s">
        <v>144</v>
      </c>
      <c r="E1265" s="6">
        <v>44004</v>
      </c>
      <c r="F1265" s="28" t="s">
        <v>145</v>
      </c>
      <c r="G1265" s="28">
        <v>48</v>
      </c>
    </row>
    <row r="1266" spans="1:7" x14ac:dyDescent="0.25">
      <c r="A1266" s="28">
        <f>VLOOKUP(C1266,'Legacy Location Lookups'!$A$1:$C$42, 2, FALSE)</f>
        <v>112</v>
      </c>
      <c r="B1266" s="28" t="s">
        <v>91</v>
      </c>
      <c r="C1266" s="28" t="s">
        <v>161</v>
      </c>
      <c r="D1266" s="28" t="s">
        <v>144</v>
      </c>
      <c r="E1266" s="6">
        <v>44008</v>
      </c>
      <c r="F1266" s="28" t="s">
        <v>145</v>
      </c>
      <c r="G1266" s="28">
        <v>47</v>
      </c>
    </row>
    <row r="1267" spans="1:7" x14ac:dyDescent="0.25">
      <c r="A1267" s="28">
        <f>VLOOKUP(C1267,'Legacy Location Lookups'!$A$1:$C$42, 2, FALSE)</f>
        <v>112</v>
      </c>
      <c r="B1267" s="28" t="s">
        <v>91</v>
      </c>
      <c r="C1267" s="28" t="s">
        <v>161</v>
      </c>
      <c r="D1267" s="28" t="s">
        <v>147</v>
      </c>
      <c r="E1267" s="6">
        <v>44007</v>
      </c>
      <c r="F1267" s="28" t="s">
        <v>147</v>
      </c>
      <c r="G1267" s="28">
        <v>8</v>
      </c>
    </row>
    <row r="1268" spans="1:7" x14ac:dyDescent="0.25">
      <c r="A1268" s="28">
        <f>VLOOKUP(C1268,'Legacy Location Lookups'!$A$1:$C$42, 2, FALSE)</f>
        <v>117</v>
      </c>
      <c r="B1268" s="28" t="s">
        <v>91</v>
      </c>
      <c r="C1268" s="28" t="s">
        <v>164</v>
      </c>
      <c r="D1268" s="28" t="s">
        <v>144</v>
      </c>
      <c r="E1268" s="6">
        <v>44004</v>
      </c>
      <c r="F1268" s="28" t="s">
        <v>159</v>
      </c>
      <c r="G1268" s="28">
        <v>1</v>
      </c>
    </row>
    <row r="1269" spans="1:7" x14ac:dyDescent="0.25">
      <c r="A1269" s="28">
        <f>VLOOKUP(C1269,'Legacy Location Lookups'!$A$1:$C$42, 2, FALSE)</f>
        <v>117</v>
      </c>
      <c r="B1269" s="28" t="s">
        <v>91</v>
      </c>
      <c r="C1269" s="28" t="s">
        <v>164</v>
      </c>
      <c r="D1269" s="28" t="s">
        <v>144</v>
      </c>
      <c r="E1269" s="6">
        <v>44004</v>
      </c>
      <c r="F1269" s="28" t="s">
        <v>145</v>
      </c>
      <c r="G1269" s="28">
        <v>37</v>
      </c>
    </row>
    <row r="1270" spans="1:7" x14ac:dyDescent="0.25">
      <c r="A1270" s="28">
        <f>VLOOKUP(C1270,'Legacy Location Lookups'!$A$1:$C$42, 2, FALSE)</f>
        <v>117</v>
      </c>
      <c r="B1270" s="28" t="s">
        <v>91</v>
      </c>
      <c r="C1270" s="28" t="s">
        <v>164</v>
      </c>
      <c r="D1270" s="28" t="s">
        <v>147</v>
      </c>
      <c r="E1270" s="6">
        <v>44004</v>
      </c>
      <c r="F1270" s="28" t="s">
        <v>147</v>
      </c>
      <c r="G1270" s="28">
        <v>4</v>
      </c>
    </row>
    <row r="1271" spans="1:7" x14ac:dyDescent="0.25">
      <c r="A1271" s="28">
        <f>VLOOKUP(C1271,'Legacy Location Lookups'!$A$1:$C$42, 2, FALSE)</f>
        <v>108</v>
      </c>
      <c r="B1271" s="28" t="s">
        <v>91</v>
      </c>
      <c r="C1271" s="28" t="s">
        <v>158</v>
      </c>
      <c r="D1271" s="28" t="s">
        <v>144</v>
      </c>
      <c r="E1271" s="6">
        <v>44007</v>
      </c>
      <c r="F1271" s="28" t="s">
        <v>159</v>
      </c>
      <c r="G1271" s="28">
        <v>1</v>
      </c>
    </row>
    <row r="1272" spans="1:7" x14ac:dyDescent="0.25">
      <c r="A1272" s="28">
        <f>VLOOKUP(C1272,'Legacy Location Lookups'!$A$1:$C$42, 2, FALSE)</f>
        <v>108</v>
      </c>
      <c r="B1272" s="28" t="s">
        <v>91</v>
      </c>
      <c r="C1272" s="28" t="s">
        <v>158</v>
      </c>
      <c r="D1272" s="28" t="s">
        <v>144</v>
      </c>
      <c r="E1272" s="6">
        <v>44007</v>
      </c>
      <c r="F1272" s="28" t="s">
        <v>145</v>
      </c>
      <c r="G1272" s="28">
        <v>55</v>
      </c>
    </row>
    <row r="1273" spans="1:7" x14ac:dyDescent="0.25">
      <c r="A1273" s="28">
        <f>VLOOKUP(C1273,'Legacy Location Lookups'!$A$1:$C$42, 2, FALSE)</f>
        <v>108</v>
      </c>
      <c r="B1273" s="28" t="s">
        <v>91</v>
      </c>
      <c r="C1273" s="28" t="s">
        <v>158</v>
      </c>
      <c r="D1273" s="28" t="s">
        <v>144</v>
      </c>
      <c r="E1273" s="6">
        <v>44005</v>
      </c>
      <c r="F1273" s="28" t="s">
        <v>145</v>
      </c>
      <c r="G1273" s="28">
        <v>60</v>
      </c>
    </row>
    <row r="1274" spans="1:7" x14ac:dyDescent="0.25">
      <c r="A1274" s="28">
        <f>VLOOKUP(C1274,'Legacy Location Lookups'!$A$1:$C$42, 2, FALSE)</f>
        <v>108</v>
      </c>
      <c r="B1274" s="28" t="s">
        <v>91</v>
      </c>
      <c r="C1274" s="28" t="s">
        <v>158</v>
      </c>
      <c r="D1274" s="28" t="s">
        <v>144</v>
      </c>
      <c r="E1274" s="6">
        <v>44006</v>
      </c>
      <c r="F1274" s="28" t="s">
        <v>159</v>
      </c>
      <c r="G1274" s="28">
        <v>4</v>
      </c>
    </row>
    <row r="1275" spans="1:7" x14ac:dyDescent="0.25">
      <c r="A1275" s="28">
        <f>VLOOKUP(C1275,'Legacy Location Lookups'!$A$1:$C$42, 2, FALSE)</f>
        <v>108</v>
      </c>
      <c r="B1275" s="28" t="s">
        <v>91</v>
      </c>
      <c r="C1275" s="28" t="s">
        <v>158</v>
      </c>
      <c r="D1275" s="28" t="s">
        <v>144</v>
      </c>
      <c r="E1275" s="6">
        <v>44006</v>
      </c>
      <c r="F1275" s="28" t="s">
        <v>145</v>
      </c>
      <c r="G1275" s="28">
        <v>117</v>
      </c>
    </row>
    <row r="1276" spans="1:7" x14ac:dyDescent="0.25">
      <c r="A1276" s="28">
        <f>VLOOKUP(C1276,'Legacy Location Lookups'!$A$1:$C$42, 2, FALSE)</f>
        <v>108</v>
      </c>
      <c r="B1276" s="28" t="s">
        <v>91</v>
      </c>
      <c r="C1276" s="28" t="s">
        <v>158</v>
      </c>
      <c r="D1276" s="28" t="s">
        <v>144</v>
      </c>
      <c r="E1276" s="6">
        <v>44006</v>
      </c>
      <c r="F1276" s="28" t="s">
        <v>160</v>
      </c>
      <c r="G1276" s="28">
        <v>3</v>
      </c>
    </row>
    <row r="1277" spans="1:7" x14ac:dyDescent="0.25">
      <c r="A1277" s="28">
        <f>VLOOKUP(C1277,'Legacy Location Lookups'!$A$1:$C$42, 2, FALSE)</f>
        <v>108</v>
      </c>
      <c r="B1277" s="28" t="s">
        <v>91</v>
      </c>
      <c r="C1277" s="28" t="s">
        <v>158</v>
      </c>
      <c r="D1277" s="28" t="s">
        <v>144</v>
      </c>
      <c r="E1277" s="6">
        <v>44004</v>
      </c>
      <c r="F1277" s="28" t="s">
        <v>159</v>
      </c>
      <c r="G1277" s="28">
        <v>2</v>
      </c>
    </row>
    <row r="1278" spans="1:7" x14ac:dyDescent="0.25">
      <c r="A1278" s="28">
        <f>VLOOKUP(C1278,'Legacy Location Lookups'!$A$1:$C$42, 2, FALSE)</f>
        <v>108</v>
      </c>
      <c r="B1278" s="28" t="s">
        <v>91</v>
      </c>
      <c r="C1278" s="28" t="s">
        <v>158</v>
      </c>
      <c r="D1278" s="28" t="s">
        <v>144</v>
      </c>
      <c r="E1278" s="6">
        <v>44004</v>
      </c>
      <c r="F1278" s="28" t="s">
        <v>145</v>
      </c>
      <c r="G1278" s="28">
        <v>84</v>
      </c>
    </row>
    <row r="1279" spans="1:7" x14ac:dyDescent="0.25">
      <c r="A1279" s="28">
        <f>VLOOKUP(C1279,'Legacy Location Lookups'!$A$1:$C$42, 2, FALSE)</f>
        <v>108</v>
      </c>
      <c r="B1279" s="28" t="s">
        <v>91</v>
      </c>
      <c r="C1279" s="28" t="s">
        <v>158</v>
      </c>
      <c r="D1279" s="28" t="s">
        <v>144</v>
      </c>
      <c r="E1279" s="6">
        <v>44004</v>
      </c>
      <c r="F1279" s="28" t="s">
        <v>160</v>
      </c>
      <c r="G1279" s="28">
        <v>3</v>
      </c>
    </row>
    <row r="1280" spans="1:7" x14ac:dyDescent="0.25">
      <c r="A1280" s="28">
        <f>VLOOKUP(C1280,'Legacy Location Lookups'!$A$1:$C$42, 2, FALSE)</f>
        <v>108</v>
      </c>
      <c r="B1280" s="28" t="s">
        <v>91</v>
      </c>
      <c r="C1280" s="28" t="s">
        <v>158</v>
      </c>
      <c r="D1280" s="28" t="s">
        <v>144</v>
      </c>
      <c r="E1280" s="6">
        <v>44009</v>
      </c>
      <c r="F1280" s="28" t="s">
        <v>145</v>
      </c>
      <c r="G1280" s="28">
        <v>2</v>
      </c>
    </row>
    <row r="1281" spans="1:7" x14ac:dyDescent="0.25">
      <c r="A1281" s="28">
        <f>VLOOKUP(C1281,'Legacy Location Lookups'!$A$1:$C$42, 2, FALSE)</f>
        <v>108</v>
      </c>
      <c r="B1281" s="28" t="s">
        <v>91</v>
      </c>
      <c r="C1281" s="28" t="s">
        <v>158</v>
      </c>
      <c r="D1281" s="28" t="s">
        <v>147</v>
      </c>
      <c r="E1281" s="6">
        <v>44006</v>
      </c>
      <c r="F1281" s="28" t="s">
        <v>147</v>
      </c>
      <c r="G1281" s="28">
        <v>12</v>
      </c>
    </row>
    <row r="1282" spans="1:7" x14ac:dyDescent="0.25">
      <c r="A1282" s="28">
        <f>VLOOKUP(C1282,'Legacy Location Lookups'!$A$1:$C$42, 2, FALSE)</f>
        <v>108</v>
      </c>
      <c r="B1282" s="28" t="s">
        <v>91</v>
      </c>
      <c r="C1282" s="28" t="s">
        <v>158</v>
      </c>
      <c r="D1282" s="28" t="s">
        <v>147</v>
      </c>
      <c r="E1282" s="6">
        <v>44004</v>
      </c>
      <c r="F1282" s="28" t="s">
        <v>147</v>
      </c>
      <c r="G1282" s="28">
        <v>2</v>
      </c>
    </row>
    <row r="1283" spans="1:7" x14ac:dyDescent="0.25">
      <c r="A1283" s="28">
        <f>VLOOKUP(C1283,'Legacy Location Lookups'!$A$1:$C$42, 2, FALSE)</f>
        <v>114</v>
      </c>
      <c r="B1283" s="28" t="s">
        <v>91</v>
      </c>
      <c r="C1283" s="28" t="s">
        <v>173</v>
      </c>
      <c r="D1283" s="28" t="s">
        <v>144</v>
      </c>
      <c r="E1283" s="6">
        <v>44007</v>
      </c>
      <c r="F1283" s="28" t="s">
        <v>159</v>
      </c>
      <c r="G1283" s="28">
        <v>1</v>
      </c>
    </row>
    <row r="1284" spans="1:7" x14ac:dyDescent="0.25">
      <c r="A1284" s="28">
        <f>VLOOKUP(C1284,'Legacy Location Lookups'!$A$1:$C$42, 2, FALSE)</f>
        <v>114</v>
      </c>
      <c r="B1284" s="28" t="s">
        <v>91</v>
      </c>
      <c r="C1284" s="28" t="s">
        <v>173</v>
      </c>
      <c r="D1284" s="28" t="s">
        <v>144</v>
      </c>
      <c r="E1284" s="6">
        <v>44007</v>
      </c>
      <c r="F1284" s="28" t="s">
        <v>145</v>
      </c>
      <c r="G1284" s="28">
        <v>17</v>
      </c>
    </row>
    <row r="1285" spans="1:7" x14ac:dyDescent="0.25">
      <c r="A1285" s="28">
        <f>VLOOKUP(C1285,'Legacy Location Lookups'!$A$1:$C$42, 2, FALSE)</f>
        <v>114</v>
      </c>
      <c r="B1285" s="28" t="s">
        <v>91</v>
      </c>
      <c r="C1285" s="28" t="s">
        <v>173</v>
      </c>
      <c r="D1285" s="28" t="s">
        <v>144</v>
      </c>
      <c r="E1285" s="6">
        <v>44005</v>
      </c>
      <c r="F1285" s="28" t="s">
        <v>145</v>
      </c>
      <c r="G1285" s="28">
        <v>7</v>
      </c>
    </row>
    <row r="1286" spans="1:7" x14ac:dyDescent="0.25">
      <c r="A1286" s="28">
        <f>VLOOKUP(C1286,'Legacy Location Lookups'!$A$1:$C$42, 2, FALSE)</f>
        <v>114</v>
      </c>
      <c r="B1286" s="28" t="s">
        <v>91</v>
      </c>
      <c r="C1286" s="28" t="s">
        <v>173</v>
      </c>
      <c r="D1286" s="28" t="s">
        <v>147</v>
      </c>
      <c r="E1286" s="6">
        <v>44005</v>
      </c>
      <c r="F1286" s="28" t="s">
        <v>147</v>
      </c>
      <c r="G1286" s="28">
        <v>5</v>
      </c>
    </row>
    <row r="1287" spans="1:7" x14ac:dyDescent="0.25">
      <c r="A1287" s="28">
        <f>VLOOKUP(C1287,'Legacy Location Lookups'!$A$1:$C$42, 2, FALSE)</f>
        <v>110</v>
      </c>
      <c r="B1287" s="28" t="s">
        <v>91</v>
      </c>
      <c r="C1287" s="28" t="s">
        <v>96</v>
      </c>
      <c r="D1287" s="28" t="s">
        <v>144</v>
      </c>
      <c r="E1287" s="6">
        <v>44007</v>
      </c>
      <c r="F1287" s="28" t="s">
        <v>159</v>
      </c>
      <c r="G1287" s="28">
        <v>11</v>
      </c>
    </row>
    <row r="1288" spans="1:7" x14ac:dyDescent="0.25">
      <c r="A1288" s="28">
        <f>VLOOKUP(C1288,'Legacy Location Lookups'!$A$1:$C$42, 2, FALSE)</f>
        <v>110</v>
      </c>
      <c r="B1288" s="28" t="s">
        <v>91</v>
      </c>
      <c r="C1288" s="28" t="s">
        <v>96</v>
      </c>
      <c r="D1288" s="28" t="s">
        <v>144</v>
      </c>
      <c r="E1288" s="6">
        <v>44007</v>
      </c>
      <c r="F1288" s="28" t="s">
        <v>145</v>
      </c>
      <c r="G1288" s="28">
        <v>19</v>
      </c>
    </row>
    <row r="1289" spans="1:7" x14ac:dyDescent="0.25">
      <c r="A1289" s="28">
        <f>VLOOKUP(C1289,'Legacy Location Lookups'!$A$1:$C$42, 2, FALSE)</f>
        <v>110</v>
      </c>
      <c r="B1289" s="28" t="s">
        <v>91</v>
      </c>
      <c r="C1289" s="28" t="s">
        <v>96</v>
      </c>
      <c r="D1289" s="28" t="s">
        <v>144</v>
      </c>
      <c r="E1289" s="6">
        <v>44007</v>
      </c>
      <c r="F1289" s="28" t="s">
        <v>160</v>
      </c>
      <c r="G1289" s="28">
        <v>10</v>
      </c>
    </row>
    <row r="1290" spans="1:7" x14ac:dyDescent="0.25">
      <c r="A1290" s="28">
        <f>VLOOKUP(C1290,'Legacy Location Lookups'!$A$1:$C$42, 2, FALSE)</f>
        <v>110</v>
      </c>
      <c r="B1290" s="28" t="s">
        <v>91</v>
      </c>
      <c r="C1290" s="28" t="s">
        <v>96</v>
      </c>
      <c r="D1290" s="28" t="s">
        <v>144</v>
      </c>
      <c r="E1290" s="6">
        <v>44006</v>
      </c>
      <c r="F1290" s="28" t="s">
        <v>159</v>
      </c>
      <c r="G1290" s="28">
        <v>1</v>
      </c>
    </row>
    <row r="1291" spans="1:7" x14ac:dyDescent="0.25">
      <c r="A1291" s="28">
        <f>VLOOKUP(C1291,'Legacy Location Lookups'!$A$1:$C$42, 2, FALSE)</f>
        <v>110</v>
      </c>
      <c r="B1291" s="28" t="s">
        <v>91</v>
      </c>
      <c r="C1291" s="28" t="s">
        <v>96</v>
      </c>
      <c r="D1291" s="28" t="s">
        <v>144</v>
      </c>
      <c r="E1291" s="6">
        <v>44006</v>
      </c>
      <c r="F1291" s="28" t="s">
        <v>145</v>
      </c>
      <c r="G1291" s="28">
        <v>28</v>
      </c>
    </row>
    <row r="1292" spans="1:7" x14ac:dyDescent="0.25">
      <c r="A1292" s="28">
        <f>VLOOKUP(C1292,'Legacy Location Lookups'!$A$1:$C$42, 2, FALSE)</f>
        <v>110</v>
      </c>
      <c r="B1292" s="28" t="s">
        <v>91</v>
      </c>
      <c r="C1292" s="28" t="s">
        <v>96</v>
      </c>
      <c r="D1292" s="28" t="s">
        <v>144</v>
      </c>
      <c r="E1292" s="6">
        <v>44004</v>
      </c>
      <c r="F1292" s="28" t="s">
        <v>145</v>
      </c>
      <c r="G1292" s="28">
        <v>43</v>
      </c>
    </row>
    <row r="1293" spans="1:7" x14ac:dyDescent="0.25">
      <c r="A1293" s="28">
        <f>VLOOKUP(C1293,'Legacy Location Lookups'!$A$1:$C$42, 2, FALSE)</f>
        <v>110</v>
      </c>
      <c r="B1293" s="28" t="s">
        <v>91</v>
      </c>
      <c r="C1293" s="28" t="s">
        <v>96</v>
      </c>
      <c r="D1293" s="28" t="s">
        <v>147</v>
      </c>
      <c r="E1293" s="6">
        <v>44006</v>
      </c>
      <c r="F1293" s="28" t="s">
        <v>147</v>
      </c>
      <c r="G1293" s="28">
        <v>3</v>
      </c>
    </row>
    <row r="1294" spans="1:7" x14ac:dyDescent="0.25">
      <c r="A1294" s="28">
        <f>VLOOKUP(C1294,'Legacy Location Lookups'!$A$1:$C$42, 2, FALSE)</f>
        <v>110</v>
      </c>
      <c r="B1294" s="28" t="s">
        <v>91</v>
      </c>
      <c r="C1294" s="28" t="s">
        <v>96</v>
      </c>
      <c r="D1294" s="28" t="s">
        <v>147</v>
      </c>
      <c r="E1294" s="6">
        <v>44004</v>
      </c>
      <c r="F1294" s="28" t="s">
        <v>147</v>
      </c>
      <c r="G1294" s="28">
        <v>3</v>
      </c>
    </row>
    <row r="1295" spans="1:7" x14ac:dyDescent="0.25">
      <c r="A1295" s="28">
        <f>VLOOKUP(C1295,'Legacy Location Lookups'!$A$1:$C$42, 2, FALSE)</f>
        <v>116</v>
      </c>
      <c r="B1295" s="28" t="s">
        <v>91</v>
      </c>
      <c r="C1295" s="28" t="s">
        <v>101</v>
      </c>
      <c r="D1295" s="28" t="s">
        <v>144</v>
      </c>
      <c r="E1295" s="6">
        <v>44005</v>
      </c>
      <c r="F1295" s="28" t="s">
        <v>159</v>
      </c>
      <c r="G1295" s="28">
        <v>2</v>
      </c>
    </row>
    <row r="1296" spans="1:7" x14ac:dyDescent="0.25">
      <c r="A1296" s="28">
        <f>VLOOKUP(C1296,'Legacy Location Lookups'!$A$1:$C$42, 2, FALSE)</f>
        <v>116</v>
      </c>
      <c r="B1296" s="28" t="s">
        <v>91</v>
      </c>
      <c r="C1296" s="28" t="s">
        <v>101</v>
      </c>
      <c r="D1296" s="28" t="s">
        <v>144</v>
      </c>
      <c r="E1296" s="6">
        <v>44005</v>
      </c>
      <c r="F1296" s="28" t="s">
        <v>145</v>
      </c>
      <c r="G1296" s="28">
        <v>76</v>
      </c>
    </row>
    <row r="1297" spans="1:7" x14ac:dyDescent="0.25">
      <c r="A1297" s="28">
        <f>VLOOKUP(C1297,'Legacy Location Lookups'!$A$1:$C$42, 2, FALSE)</f>
        <v>116</v>
      </c>
      <c r="B1297" s="28" t="s">
        <v>91</v>
      </c>
      <c r="C1297" s="28" t="s">
        <v>101</v>
      </c>
      <c r="D1297" s="28" t="s">
        <v>144</v>
      </c>
      <c r="E1297" s="6">
        <v>44005</v>
      </c>
      <c r="F1297" s="28" t="s">
        <v>160</v>
      </c>
      <c r="G1297" s="28">
        <v>6</v>
      </c>
    </row>
    <row r="1298" spans="1:7" x14ac:dyDescent="0.25">
      <c r="A1298" s="28">
        <f>VLOOKUP(C1298,'Legacy Location Lookups'!$A$1:$C$42, 2, FALSE)</f>
        <v>116</v>
      </c>
      <c r="B1298" s="28" t="s">
        <v>91</v>
      </c>
      <c r="C1298" s="28" t="s">
        <v>101</v>
      </c>
      <c r="D1298" s="28" t="s">
        <v>144</v>
      </c>
      <c r="E1298" s="6">
        <v>44006</v>
      </c>
      <c r="F1298" s="28" t="s">
        <v>145</v>
      </c>
      <c r="G1298" s="28">
        <v>38</v>
      </c>
    </row>
    <row r="1299" spans="1:7" x14ac:dyDescent="0.25">
      <c r="A1299" s="28">
        <f>VLOOKUP(C1299,'Legacy Location Lookups'!$A$1:$C$42, 2, FALSE)</f>
        <v>116</v>
      </c>
      <c r="B1299" s="28" t="s">
        <v>91</v>
      </c>
      <c r="C1299" s="28" t="s">
        <v>101</v>
      </c>
      <c r="D1299" s="28" t="s">
        <v>147</v>
      </c>
      <c r="E1299" s="6">
        <v>44005</v>
      </c>
      <c r="F1299" s="28" t="s">
        <v>147</v>
      </c>
      <c r="G1299" s="28">
        <v>3</v>
      </c>
    </row>
    <row r="1300" spans="1:7" x14ac:dyDescent="0.25">
      <c r="A1300" s="28">
        <f>VLOOKUP(C1300,'Legacy Location Lookups'!$A$1:$C$42, 2, FALSE)</f>
        <v>116</v>
      </c>
      <c r="B1300" s="28" t="s">
        <v>91</v>
      </c>
      <c r="C1300" s="28" t="s">
        <v>101</v>
      </c>
      <c r="D1300" s="28" t="s">
        <v>147</v>
      </c>
      <c r="E1300" s="6">
        <v>44006</v>
      </c>
      <c r="F1300" s="28" t="s">
        <v>147</v>
      </c>
      <c r="G1300" s="28">
        <v>5</v>
      </c>
    </row>
    <row r="1301" spans="1:7" x14ac:dyDescent="0.25">
      <c r="A1301" s="28">
        <f>VLOOKUP(C1301,'Legacy Location Lookups'!$A$1:$C$42, 2, FALSE)</f>
        <v>118</v>
      </c>
      <c r="B1301" s="28" t="s">
        <v>91</v>
      </c>
      <c r="C1301" s="28" t="s">
        <v>99</v>
      </c>
      <c r="D1301" s="28" t="s">
        <v>144</v>
      </c>
      <c r="E1301" s="6">
        <v>44005</v>
      </c>
      <c r="F1301" s="28" t="s">
        <v>145</v>
      </c>
      <c r="G1301" s="28">
        <v>1</v>
      </c>
    </row>
    <row r="1302" spans="1:7" x14ac:dyDescent="0.25">
      <c r="A1302" s="28">
        <f>VLOOKUP(C1302,'Legacy Location Lookups'!$A$1:$C$42, 2, FALSE)</f>
        <v>73</v>
      </c>
      <c r="B1302" s="28" t="s">
        <v>151</v>
      </c>
      <c r="C1302" s="28" t="s">
        <v>152</v>
      </c>
      <c r="D1302" s="28" t="s">
        <v>144</v>
      </c>
      <c r="E1302" s="6">
        <v>44008</v>
      </c>
      <c r="F1302" s="28" t="s">
        <v>145</v>
      </c>
      <c r="G1302" s="28">
        <v>57</v>
      </c>
    </row>
    <row r="1303" spans="1:7" x14ac:dyDescent="0.25">
      <c r="A1303" s="28">
        <f>VLOOKUP(C1303,'Legacy Location Lookups'!$A$1:$C$42, 2, FALSE)</f>
        <v>73</v>
      </c>
      <c r="B1303" s="28" t="s">
        <v>151</v>
      </c>
      <c r="C1303" s="28" t="s">
        <v>152</v>
      </c>
      <c r="D1303" s="28" t="s">
        <v>147</v>
      </c>
      <c r="E1303" s="6">
        <v>44008</v>
      </c>
      <c r="F1303" s="28" t="s">
        <v>147</v>
      </c>
      <c r="G1303" s="28">
        <v>2</v>
      </c>
    </row>
    <row r="1304" spans="1:7" x14ac:dyDescent="0.25">
      <c r="A1304" s="28">
        <f>VLOOKUP(C1304,'Legacy Location Lookups'!$A$1:$C$42, 2, FALSE)</f>
        <v>75</v>
      </c>
      <c r="B1304" s="28" t="s">
        <v>151</v>
      </c>
      <c r="C1304" s="28" t="s">
        <v>153</v>
      </c>
      <c r="D1304" s="28" t="s">
        <v>144</v>
      </c>
      <c r="E1304" s="6">
        <v>44008</v>
      </c>
      <c r="F1304" s="28" t="s">
        <v>145</v>
      </c>
      <c r="G1304" s="28">
        <v>46</v>
      </c>
    </row>
    <row r="1305" spans="1:7" x14ac:dyDescent="0.25">
      <c r="A1305" s="28">
        <f>VLOOKUP(C1305,'Legacy Location Lookups'!$A$1:$C$42, 2, FALSE)</f>
        <v>77</v>
      </c>
      <c r="B1305" s="28" t="s">
        <v>151</v>
      </c>
      <c r="C1305" s="28" t="s">
        <v>154</v>
      </c>
      <c r="D1305" s="28" t="s">
        <v>144</v>
      </c>
      <c r="E1305" s="6">
        <v>44008</v>
      </c>
      <c r="F1305" s="28" t="s">
        <v>145</v>
      </c>
      <c r="G1305" s="28">
        <v>35</v>
      </c>
    </row>
    <row r="1306" spans="1:7" x14ac:dyDescent="0.25">
      <c r="A1306" s="28">
        <f>VLOOKUP(C1306,'Legacy Location Lookups'!$A$1:$C$42, 2, FALSE)</f>
        <v>72</v>
      </c>
      <c r="B1306" s="28" t="s">
        <v>151</v>
      </c>
      <c r="C1306" s="28" t="s">
        <v>155</v>
      </c>
      <c r="D1306" s="28" t="s">
        <v>144</v>
      </c>
      <c r="E1306" s="6">
        <v>44008</v>
      </c>
      <c r="F1306" s="28" t="s">
        <v>145</v>
      </c>
      <c r="G1306" s="28">
        <v>21</v>
      </c>
    </row>
    <row r="1307" spans="1:7" x14ac:dyDescent="0.25">
      <c r="A1307" s="28">
        <f>VLOOKUP(C1307,'Legacy Location Lookups'!$A$1:$C$42, 2, FALSE)</f>
        <v>73</v>
      </c>
      <c r="B1307" s="28" t="s">
        <v>151</v>
      </c>
      <c r="C1307" s="28" t="s">
        <v>152</v>
      </c>
      <c r="D1307" s="28" t="s">
        <v>144</v>
      </c>
      <c r="E1307" s="6">
        <v>44007</v>
      </c>
      <c r="F1307" s="28" t="s">
        <v>145</v>
      </c>
      <c r="G1307" s="28">
        <v>58</v>
      </c>
    </row>
    <row r="1308" spans="1:7" x14ac:dyDescent="0.25">
      <c r="A1308" s="28">
        <f>VLOOKUP(C1308,'Legacy Location Lookups'!$A$1:$C$42, 2, FALSE)</f>
        <v>73</v>
      </c>
      <c r="B1308" s="28" t="s">
        <v>151</v>
      </c>
      <c r="C1308" s="28" t="s">
        <v>152</v>
      </c>
      <c r="D1308" s="28" t="s">
        <v>147</v>
      </c>
      <c r="E1308" s="6">
        <v>44007</v>
      </c>
      <c r="F1308" s="28" t="s">
        <v>147</v>
      </c>
      <c r="G1308" s="28">
        <v>1</v>
      </c>
    </row>
    <row r="1309" spans="1:7" x14ac:dyDescent="0.25">
      <c r="A1309" s="28">
        <f>VLOOKUP(C1309,'Legacy Location Lookups'!$A$1:$C$42, 2, FALSE)</f>
        <v>75</v>
      </c>
      <c r="B1309" s="28" t="s">
        <v>151</v>
      </c>
      <c r="C1309" s="28" t="s">
        <v>153</v>
      </c>
      <c r="D1309" s="28" t="s">
        <v>144</v>
      </c>
      <c r="E1309" s="6">
        <v>44007</v>
      </c>
      <c r="F1309" s="28" t="s">
        <v>145</v>
      </c>
      <c r="G1309" s="28">
        <v>35</v>
      </c>
    </row>
    <row r="1310" spans="1:7" x14ac:dyDescent="0.25">
      <c r="A1310" s="28">
        <f>VLOOKUP(C1310,'Legacy Location Lookups'!$A$1:$C$42, 2, FALSE)</f>
        <v>75</v>
      </c>
      <c r="B1310" s="28" t="s">
        <v>151</v>
      </c>
      <c r="C1310" s="28" t="s">
        <v>153</v>
      </c>
      <c r="D1310" s="28" t="s">
        <v>147</v>
      </c>
      <c r="E1310" s="6">
        <v>44007</v>
      </c>
      <c r="F1310" s="28" t="s">
        <v>147</v>
      </c>
      <c r="G1310" s="28">
        <v>3</v>
      </c>
    </row>
    <row r="1311" spans="1:7" x14ac:dyDescent="0.25">
      <c r="A1311" s="28">
        <f>VLOOKUP(C1311,'Legacy Location Lookups'!$A$1:$C$42, 2, FALSE)</f>
        <v>76</v>
      </c>
      <c r="B1311" s="28" t="s">
        <v>151</v>
      </c>
      <c r="C1311" s="28" t="s">
        <v>175</v>
      </c>
      <c r="D1311" s="28" t="s">
        <v>144</v>
      </c>
      <c r="E1311" s="6">
        <v>44007</v>
      </c>
      <c r="F1311" s="28" t="s">
        <v>145</v>
      </c>
      <c r="G1311" s="28">
        <v>39</v>
      </c>
    </row>
    <row r="1312" spans="1:7" x14ac:dyDescent="0.25">
      <c r="A1312" s="28">
        <f>VLOOKUP(C1312,'Legacy Location Lookups'!$A$1:$C$42, 2, FALSE)</f>
        <v>77</v>
      </c>
      <c r="B1312" s="28" t="s">
        <v>151</v>
      </c>
      <c r="C1312" s="28" t="s">
        <v>154</v>
      </c>
      <c r="D1312" s="28" t="s">
        <v>144</v>
      </c>
      <c r="E1312" s="6">
        <v>44007</v>
      </c>
      <c r="F1312" s="28" t="s">
        <v>145</v>
      </c>
      <c r="G1312" s="28">
        <v>1</v>
      </c>
    </row>
    <row r="1313" spans="1:7" x14ac:dyDescent="0.25">
      <c r="A1313" s="28">
        <f>VLOOKUP(C1313,'Legacy Location Lookups'!$A$1:$C$42, 2, FALSE)</f>
        <v>104</v>
      </c>
      <c r="B1313" s="28" t="s">
        <v>151</v>
      </c>
      <c r="C1313" s="28" t="s">
        <v>223</v>
      </c>
      <c r="D1313" s="28" t="s">
        <v>144</v>
      </c>
      <c r="E1313" s="6">
        <v>44007</v>
      </c>
      <c r="F1313" s="28" t="s">
        <v>145</v>
      </c>
      <c r="G1313" s="28">
        <v>14</v>
      </c>
    </row>
    <row r="1314" spans="1:7" x14ac:dyDescent="0.25">
      <c r="A1314" s="28">
        <f>VLOOKUP(C1314,'Legacy Location Lookups'!$A$1:$C$42, 2, FALSE)</f>
        <v>100</v>
      </c>
      <c r="B1314" s="28" t="s">
        <v>156</v>
      </c>
      <c r="C1314" s="28" t="s">
        <v>17</v>
      </c>
      <c r="D1314" s="28" t="s">
        <v>144</v>
      </c>
      <c r="E1314" s="6">
        <v>44011</v>
      </c>
      <c r="F1314" s="28" t="s">
        <v>145</v>
      </c>
      <c r="G1314" s="28">
        <v>94</v>
      </c>
    </row>
    <row r="1315" spans="1:7" x14ac:dyDescent="0.25">
      <c r="A1315" s="28">
        <f>VLOOKUP(C1315,'Legacy Location Lookups'!$A$1:$C$42, 2, FALSE)</f>
        <v>100</v>
      </c>
      <c r="B1315" s="28" t="s">
        <v>156</v>
      </c>
      <c r="C1315" s="28" t="s">
        <v>17</v>
      </c>
      <c r="D1315" s="28" t="s">
        <v>144</v>
      </c>
      <c r="E1315" s="6">
        <v>44012</v>
      </c>
      <c r="F1315" s="28" t="s">
        <v>145</v>
      </c>
      <c r="G1315" s="28">
        <v>86</v>
      </c>
    </row>
    <row r="1316" spans="1:7" x14ac:dyDescent="0.25">
      <c r="A1316" s="28">
        <f>VLOOKUP(C1316,'Legacy Location Lookups'!$A$1:$C$42, 2, FALSE)</f>
        <v>100</v>
      </c>
      <c r="B1316" s="28" t="s">
        <v>156</v>
      </c>
      <c r="C1316" s="28" t="s">
        <v>17</v>
      </c>
      <c r="D1316" s="28" t="s">
        <v>144</v>
      </c>
      <c r="E1316" s="6">
        <v>44013</v>
      </c>
      <c r="F1316" s="28" t="s">
        <v>145</v>
      </c>
      <c r="G1316" s="28">
        <v>82</v>
      </c>
    </row>
    <row r="1317" spans="1:7" x14ac:dyDescent="0.25">
      <c r="A1317" s="28">
        <f>VLOOKUP(C1317,'Legacy Location Lookups'!$A$1:$C$42, 2, FALSE)</f>
        <v>100</v>
      </c>
      <c r="B1317" s="28" t="s">
        <v>156</v>
      </c>
      <c r="C1317" s="28" t="s">
        <v>17</v>
      </c>
      <c r="D1317" s="28" t="s">
        <v>144</v>
      </c>
      <c r="E1317" s="6">
        <v>44014</v>
      </c>
      <c r="F1317" s="28" t="s">
        <v>145</v>
      </c>
      <c r="G1317" s="28">
        <v>88</v>
      </c>
    </row>
    <row r="1318" spans="1:7" x14ac:dyDescent="0.25">
      <c r="A1318" s="28">
        <f>VLOOKUP(C1318,'Legacy Location Lookups'!$A$1:$C$42, 2, FALSE)</f>
        <v>86</v>
      </c>
      <c r="B1318" s="28" t="s">
        <v>167</v>
      </c>
      <c r="C1318" s="28" t="s">
        <v>22</v>
      </c>
      <c r="D1318" s="28" t="s">
        <v>144</v>
      </c>
      <c r="E1318" s="6">
        <v>44012</v>
      </c>
      <c r="F1318" s="28" t="s">
        <v>145</v>
      </c>
      <c r="G1318" s="28">
        <v>49</v>
      </c>
    </row>
    <row r="1319" spans="1:7" x14ac:dyDescent="0.25">
      <c r="A1319" s="28">
        <f>VLOOKUP(C1319,'Legacy Location Lookups'!$A$1:$C$42, 2, FALSE)</f>
        <v>86</v>
      </c>
      <c r="B1319" s="28" t="s">
        <v>167</v>
      </c>
      <c r="C1319" s="28" t="s">
        <v>22</v>
      </c>
      <c r="D1319" s="28" t="s">
        <v>144</v>
      </c>
      <c r="E1319" s="6">
        <v>44012</v>
      </c>
      <c r="F1319" s="28" t="s">
        <v>159</v>
      </c>
      <c r="G1319" s="28">
        <v>8</v>
      </c>
    </row>
    <row r="1320" spans="1:7" x14ac:dyDescent="0.25">
      <c r="A1320" s="28">
        <f>VLOOKUP(C1320,'Legacy Location Lookups'!$A$1:$C$42, 2, FALSE)</f>
        <v>86</v>
      </c>
      <c r="B1320" s="28" t="s">
        <v>167</v>
      </c>
      <c r="C1320" s="28" t="s">
        <v>22</v>
      </c>
      <c r="D1320" s="28" t="s">
        <v>144</v>
      </c>
      <c r="E1320" s="6">
        <v>44012</v>
      </c>
      <c r="F1320" s="28" t="s">
        <v>147</v>
      </c>
      <c r="G1320" s="28">
        <v>2</v>
      </c>
    </row>
    <row r="1321" spans="1:7" x14ac:dyDescent="0.25">
      <c r="A1321" s="28">
        <f>VLOOKUP(C1321,'Legacy Location Lookups'!$A$1:$C$42, 2, FALSE)</f>
        <v>86</v>
      </c>
      <c r="B1321" s="28" t="s">
        <v>167</v>
      </c>
      <c r="C1321" s="28" t="s">
        <v>22</v>
      </c>
      <c r="D1321" s="28" t="s">
        <v>144</v>
      </c>
      <c r="E1321" s="6">
        <v>44011</v>
      </c>
      <c r="F1321" s="28" t="s">
        <v>145</v>
      </c>
      <c r="G1321" s="30">
        <v>65</v>
      </c>
    </row>
    <row r="1322" spans="1:7" x14ac:dyDescent="0.25">
      <c r="A1322" s="28">
        <f>VLOOKUP(C1322,'Legacy Location Lookups'!$A$1:$C$42, 2, FALSE)</f>
        <v>86</v>
      </c>
      <c r="B1322" s="28" t="s">
        <v>167</v>
      </c>
      <c r="C1322" s="30" t="s">
        <v>22</v>
      </c>
      <c r="D1322" s="30" t="s">
        <v>144</v>
      </c>
      <c r="E1322" s="6">
        <v>44011</v>
      </c>
      <c r="F1322" s="28" t="s">
        <v>159</v>
      </c>
      <c r="G1322" s="30">
        <v>6</v>
      </c>
    </row>
    <row r="1323" spans="1:7" x14ac:dyDescent="0.25">
      <c r="A1323" s="28">
        <f>VLOOKUP(C1323,'Legacy Location Lookups'!$A$1:$C$42, 2, FALSE)</f>
        <v>86</v>
      </c>
      <c r="B1323" s="28" t="s">
        <v>167</v>
      </c>
      <c r="C1323" s="28" t="s">
        <v>22</v>
      </c>
      <c r="D1323" s="28" t="s">
        <v>144</v>
      </c>
      <c r="E1323" s="6">
        <v>44014</v>
      </c>
      <c r="F1323" s="28" t="s">
        <v>145</v>
      </c>
      <c r="G1323" s="28">
        <v>62</v>
      </c>
    </row>
    <row r="1324" spans="1:7" x14ac:dyDescent="0.25">
      <c r="A1324" s="28">
        <f>VLOOKUP(C1324,'Legacy Location Lookups'!$A$1:$C$42, 2, FALSE)</f>
        <v>86</v>
      </c>
      <c r="B1324" s="28" t="s">
        <v>167</v>
      </c>
      <c r="C1324" s="28" t="s">
        <v>22</v>
      </c>
      <c r="D1324" s="28" t="s">
        <v>144</v>
      </c>
      <c r="E1324" s="6">
        <v>44014</v>
      </c>
      <c r="F1324" s="28" t="s">
        <v>159</v>
      </c>
      <c r="G1324" s="28">
        <v>2</v>
      </c>
    </row>
    <row r="1325" spans="1:7" x14ac:dyDescent="0.25">
      <c r="A1325" s="28">
        <f>VLOOKUP(C1325,'Legacy Location Lookups'!$A$1:$C$42, 2, FALSE)</f>
        <v>86</v>
      </c>
      <c r="B1325" s="28" t="s">
        <v>167</v>
      </c>
      <c r="C1325" s="28" t="s">
        <v>22</v>
      </c>
      <c r="D1325" s="28" t="s">
        <v>144</v>
      </c>
      <c r="E1325" s="6">
        <v>44013</v>
      </c>
      <c r="F1325" s="28" t="s">
        <v>146</v>
      </c>
      <c r="G1325" s="28">
        <v>6</v>
      </c>
    </row>
    <row r="1326" spans="1:7" x14ac:dyDescent="0.25">
      <c r="A1326" s="28">
        <f>VLOOKUP(C1326,'Legacy Location Lookups'!$A$1:$C$42, 2, FALSE)</f>
        <v>5</v>
      </c>
      <c r="B1326" s="28" t="s">
        <v>142</v>
      </c>
      <c r="C1326" s="28" t="s">
        <v>143</v>
      </c>
      <c r="D1326" s="28" t="s">
        <v>144</v>
      </c>
      <c r="E1326" s="6">
        <v>44011</v>
      </c>
      <c r="F1326" s="28" t="s">
        <v>145</v>
      </c>
      <c r="G1326" s="28">
        <v>88</v>
      </c>
    </row>
    <row r="1327" spans="1:7" x14ac:dyDescent="0.25">
      <c r="A1327" s="28">
        <f>VLOOKUP(C1327,'Legacy Location Lookups'!$A$1:$C$42, 2, FALSE)</f>
        <v>13</v>
      </c>
      <c r="B1327" s="28" t="s">
        <v>142</v>
      </c>
      <c r="C1327" s="28" t="s">
        <v>149</v>
      </c>
      <c r="D1327" s="28" t="s">
        <v>144</v>
      </c>
      <c r="E1327" s="6">
        <v>44011</v>
      </c>
      <c r="F1327" s="28" t="s">
        <v>145</v>
      </c>
      <c r="G1327" s="28">
        <v>30</v>
      </c>
    </row>
    <row r="1328" spans="1:7" x14ac:dyDescent="0.25">
      <c r="A1328" s="28">
        <f>VLOOKUP(C1328,'Legacy Location Lookups'!$A$1:$C$42, 2, FALSE)</f>
        <v>13</v>
      </c>
      <c r="B1328" s="28" t="s">
        <v>142</v>
      </c>
      <c r="C1328" s="28" t="s">
        <v>149</v>
      </c>
      <c r="D1328" s="28" t="s">
        <v>144</v>
      </c>
      <c r="E1328" s="6">
        <v>44011</v>
      </c>
      <c r="F1328" s="28" t="s">
        <v>146</v>
      </c>
      <c r="G1328" s="28">
        <v>11</v>
      </c>
    </row>
    <row r="1329" spans="1:7" x14ac:dyDescent="0.25">
      <c r="A1329" s="28">
        <f>VLOOKUP(C1329,'Legacy Location Lookups'!$A$1:$C$42, 2, FALSE)</f>
        <v>6</v>
      </c>
      <c r="B1329" s="28" t="s">
        <v>142</v>
      </c>
      <c r="C1329" s="28" t="s">
        <v>150</v>
      </c>
      <c r="D1329" s="28" t="s">
        <v>144</v>
      </c>
      <c r="E1329" s="6">
        <v>44011</v>
      </c>
      <c r="F1329" s="28" t="s">
        <v>145</v>
      </c>
      <c r="G1329" s="28">
        <v>43</v>
      </c>
    </row>
    <row r="1330" spans="1:7" x14ac:dyDescent="0.25">
      <c r="A1330" s="28">
        <f>VLOOKUP(C1330,'Legacy Location Lookups'!$A$1:$C$42, 2, FALSE)</f>
        <v>15</v>
      </c>
      <c r="B1330" s="28" t="s">
        <v>142</v>
      </c>
      <c r="C1330" s="28" t="s">
        <v>13</v>
      </c>
      <c r="D1330" s="28" t="s">
        <v>144</v>
      </c>
      <c r="E1330" s="6">
        <v>44011</v>
      </c>
      <c r="F1330" s="28" t="s">
        <v>145</v>
      </c>
      <c r="G1330" s="28">
        <v>32</v>
      </c>
    </row>
    <row r="1331" spans="1:7" x14ac:dyDescent="0.25">
      <c r="A1331" s="28">
        <f>VLOOKUP(C1331,'Legacy Location Lookups'!$A$1:$C$42, 2, FALSE)</f>
        <v>5</v>
      </c>
      <c r="B1331" s="28" t="s">
        <v>142</v>
      </c>
      <c r="C1331" s="28" t="s">
        <v>143</v>
      </c>
      <c r="D1331" s="28" t="s">
        <v>144</v>
      </c>
      <c r="E1331" s="6">
        <v>44012</v>
      </c>
      <c r="F1331" s="28" t="s">
        <v>145</v>
      </c>
      <c r="G1331" s="28">
        <v>59</v>
      </c>
    </row>
    <row r="1332" spans="1:7" x14ac:dyDescent="0.25">
      <c r="A1332" s="28">
        <f>VLOOKUP(C1332,'Legacy Location Lookups'!$A$1:$C$42, 2, FALSE)</f>
        <v>6</v>
      </c>
      <c r="B1332" s="28" t="s">
        <v>142</v>
      </c>
      <c r="C1332" s="28" t="s">
        <v>150</v>
      </c>
      <c r="D1332" s="28" t="s">
        <v>144</v>
      </c>
      <c r="E1332" s="6">
        <v>44012</v>
      </c>
      <c r="F1332" s="28" t="s">
        <v>145</v>
      </c>
      <c r="G1332" s="28">
        <v>42</v>
      </c>
    </row>
    <row r="1333" spans="1:7" x14ac:dyDescent="0.25">
      <c r="A1333" s="28">
        <f>VLOOKUP(C1333,'Legacy Location Lookups'!$A$1:$C$42, 2, FALSE)</f>
        <v>6</v>
      </c>
      <c r="B1333" s="28" t="s">
        <v>142</v>
      </c>
      <c r="C1333" s="28" t="s">
        <v>150</v>
      </c>
      <c r="D1333" s="28" t="s">
        <v>144</v>
      </c>
      <c r="E1333" s="6">
        <v>44012</v>
      </c>
      <c r="F1333" s="28" t="s">
        <v>146</v>
      </c>
      <c r="G1333" s="28">
        <v>15</v>
      </c>
    </row>
    <row r="1334" spans="1:7" x14ac:dyDescent="0.25">
      <c r="A1334" s="28">
        <f>VLOOKUP(C1334,'Legacy Location Lookups'!$A$1:$C$42, 2, FALSE)</f>
        <v>8</v>
      </c>
      <c r="B1334" s="28" t="s">
        <v>142</v>
      </c>
      <c r="C1334" s="28" t="s">
        <v>6</v>
      </c>
      <c r="D1334" s="28" t="s">
        <v>144</v>
      </c>
      <c r="E1334" s="6">
        <v>44012</v>
      </c>
      <c r="F1334" s="28" t="s">
        <v>145</v>
      </c>
      <c r="G1334" s="28">
        <v>45</v>
      </c>
    </row>
    <row r="1335" spans="1:7" x14ac:dyDescent="0.25">
      <c r="A1335" s="28">
        <f>VLOOKUP(C1335,'Legacy Location Lookups'!$A$1:$C$42, 2, FALSE)</f>
        <v>10</v>
      </c>
      <c r="B1335" s="28" t="s">
        <v>142</v>
      </c>
      <c r="C1335" s="28" t="s">
        <v>174</v>
      </c>
      <c r="D1335" s="28" t="s">
        <v>144</v>
      </c>
      <c r="E1335" s="6">
        <v>44012</v>
      </c>
      <c r="F1335" s="28" t="s">
        <v>145</v>
      </c>
      <c r="G1335" s="28">
        <v>42</v>
      </c>
    </row>
    <row r="1336" spans="1:7" x14ac:dyDescent="0.25">
      <c r="A1336" s="28">
        <f>VLOOKUP(C1336,'Legacy Location Lookups'!$A$1:$C$42, 2, FALSE)</f>
        <v>5</v>
      </c>
      <c r="B1336" s="28" t="s">
        <v>142</v>
      </c>
      <c r="C1336" s="28" t="s">
        <v>143</v>
      </c>
      <c r="D1336" s="28" t="s">
        <v>144</v>
      </c>
      <c r="E1336" s="6">
        <v>44013</v>
      </c>
      <c r="F1336" s="28" t="s">
        <v>145</v>
      </c>
      <c r="G1336" s="28">
        <v>53</v>
      </c>
    </row>
    <row r="1337" spans="1:7" x14ac:dyDescent="0.25">
      <c r="A1337" s="28">
        <f>VLOOKUP(C1337,'Legacy Location Lookups'!$A$1:$C$42, 2, FALSE)</f>
        <v>14</v>
      </c>
      <c r="B1337" s="28" t="s">
        <v>142</v>
      </c>
      <c r="C1337" s="28" t="s">
        <v>148</v>
      </c>
      <c r="D1337" s="28" t="s">
        <v>144</v>
      </c>
      <c r="E1337" s="6">
        <v>44013</v>
      </c>
      <c r="F1337" s="28" t="s">
        <v>145</v>
      </c>
      <c r="G1337" s="28">
        <v>37</v>
      </c>
    </row>
    <row r="1338" spans="1:7" x14ac:dyDescent="0.25">
      <c r="A1338" s="28">
        <f>VLOOKUP(C1338,'Legacy Location Lookups'!$A$1:$C$42, 2, FALSE)</f>
        <v>13</v>
      </c>
      <c r="B1338" s="28" t="s">
        <v>142</v>
      </c>
      <c r="C1338" s="28" t="s">
        <v>149</v>
      </c>
      <c r="D1338" s="28" t="s">
        <v>144</v>
      </c>
      <c r="E1338" s="6">
        <v>44013</v>
      </c>
      <c r="F1338" s="28" t="s">
        <v>145</v>
      </c>
      <c r="G1338" s="28">
        <v>79</v>
      </c>
    </row>
    <row r="1339" spans="1:7" x14ac:dyDescent="0.25">
      <c r="A1339" s="28">
        <f>VLOOKUP(C1339,'Legacy Location Lookups'!$A$1:$C$42, 2, FALSE)</f>
        <v>6</v>
      </c>
      <c r="B1339" s="28" t="s">
        <v>142</v>
      </c>
      <c r="C1339" s="28" t="s">
        <v>150</v>
      </c>
      <c r="D1339" s="28" t="s">
        <v>144</v>
      </c>
      <c r="E1339" s="6">
        <v>44013</v>
      </c>
      <c r="F1339" s="28" t="s">
        <v>145</v>
      </c>
      <c r="G1339" s="28">
        <v>38</v>
      </c>
    </row>
    <row r="1340" spans="1:7" x14ac:dyDescent="0.25">
      <c r="A1340" s="28">
        <f>VLOOKUP(C1340,'Legacy Location Lookups'!$A$1:$C$42, 2, FALSE)</f>
        <v>111</v>
      </c>
      <c r="B1340" s="28" t="s">
        <v>91</v>
      </c>
      <c r="C1340" s="28" t="s">
        <v>165</v>
      </c>
      <c r="D1340" s="28" t="s">
        <v>144</v>
      </c>
      <c r="E1340" s="6">
        <v>44011</v>
      </c>
      <c r="F1340" s="28" t="s">
        <v>145</v>
      </c>
      <c r="G1340" s="28">
        <v>46</v>
      </c>
    </row>
    <row r="1341" spans="1:7" x14ac:dyDescent="0.25">
      <c r="A1341" s="28">
        <f>VLOOKUP(C1341,'Legacy Location Lookups'!$A$1:$C$42, 2, FALSE)</f>
        <v>112</v>
      </c>
      <c r="B1341" s="28" t="s">
        <v>91</v>
      </c>
      <c r="C1341" s="28" t="s">
        <v>161</v>
      </c>
      <c r="D1341" s="28" t="s">
        <v>144</v>
      </c>
      <c r="E1341" s="6">
        <v>44011</v>
      </c>
      <c r="F1341" s="28" t="s">
        <v>145</v>
      </c>
      <c r="G1341" s="28">
        <v>50</v>
      </c>
    </row>
    <row r="1342" spans="1:7" x14ac:dyDescent="0.25">
      <c r="A1342" s="28">
        <f>VLOOKUP(C1342,'Legacy Location Lookups'!$A$1:$C$42, 2, FALSE)</f>
        <v>117</v>
      </c>
      <c r="B1342" s="28" t="s">
        <v>91</v>
      </c>
      <c r="C1342" s="28" t="s">
        <v>164</v>
      </c>
      <c r="D1342" s="28" t="s">
        <v>144</v>
      </c>
      <c r="E1342" s="6">
        <v>44011</v>
      </c>
      <c r="F1342" s="28" t="s">
        <v>159</v>
      </c>
      <c r="G1342" s="28">
        <v>2</v>
      </c>
    </row>
    <row r="1343" spans="1:7" x14ac:dyDescent="0.25">
      <c r="A1343" s="28">
        <f>VLOOKUP(C1343,'Legacy Location Lookups'!$A$1:$C$42, 2, FALSE)</f>
        <v>117</v>
      </c>
      <c r="B1343" s="28" t="s">
        <v>91</v>
      </c>
      <c r="C1343" s="28" t="s">
        <v>164</v>
      </c>
      <c r="D1343" s="28" t="s">
        <v>144</v>
      </c>
      <c r="E1343" s="6">
        <v>44011</v>
      </c>
      <c r="F1343" s="28" t="s">
        <v>145</v>
      </c>
      <c r="G1343" s="28">
        <v>31</v>
      </c>
    </row>
    <row r="1344" spans="1:7" x14ac:dyDescent="0.25">
      <c r="A1344" s="28">
        <f>VLOOKUP(C1344,'Legacy Location Lookups'!$A$1:$C$42, 2, FALSE)</f>
        <v>117</v>
      </c>
      <c r="B1344" s="28" t="s">
        <v>91</v>
      </c>
      <c r="C1344" s="28" t="s">
        <v>164</v>
      </c>
      <c r="D1344" s="28" t="s">
        <v>147</v>
      </c>
      <c r="E1344" s="6">
        <v>44011</v>
      </c>
      <c r="F1344" s="28" t="s">
        <v>147</v>
      </c>
      <c r="G1344" s="28">
        <v>3</v>
      </c>
    </row>
    <row r="1345" spans="1:7" x14ac:dyDescent="0.25">
      <c r="A1345" s="28">
        <f>VLOOKUP(C1345,'Legacy Location Lookups'!$A$1:$C$42, 2, FALSE)</f>
        <v>108</v>
      </c>
      <c r="B1345" s="28" t="s">
        <v>91</v>
      </c>
      <c r="C1345" s="28" t="s">
        <v>158</v>
      </c>
      <c r="D1345" s="28" t="s">
        <v>144</v>
      </c>
      <c r="E1345" s="6">
        <v>44011</v>
      </c>
      <c r="F1345" s="28" t="s">
        <v>159</v>
      </c>
      <c r="G1345" s="28">
        <v>2</v>
      </c>
    </row>
    <row r="1346" spans="1:7" x14ac:dyDescent="0.25">
      <c r="A1346" s="28">
        <f>VLOOKUP(C1346,'Legacy Location Lookups'!$A$1:$C$42, 2, FALSE)</f>
        <v>108</v>
      </c>
      <c r="B1346" s="28" t="s">
        <v>91</v>
      </c>
      <c r="C1346" s="28" t="s">
        <v>158</v>
      </c>
      <c r="D1346" s="28" t="s">
        <v>144</v>
      </c>
      <c r="E1346" s="6">
        <v>44011</v>
      </c>
      <c r="F1346" s="28" t="s">
        <v>145</v>
      </c>
      <c r="G1346" s="28">
        <v>99</v>
      </c>
    </row>
    <row r="1347" spans="1:7" x14ac:dyDescent="0.25">
      <c r="A1347" s="28">
        <f>VLOOKUP(C1347,'Legacy Location Lookups'!$A$1:$C$42, 2, FALSE)</f>
        <v>108</v>
      </c>
      <c r="B1347" s="28" t="s">
        <v>91</v>
      </c>
      <c r="C1347" s="28" t="s">
        <v>158</v>
      </c>
      <c r="D1347" s="28" t="s">
        <v>144</v>
      </c>
      <c r="E1347" s="6">
        <v>44011</v>
      </c>
      <c r="F1347" s="28" t="s">
        <v>160</v>
      </c>
      <c r="G1347" s="28">
        <v>3</v>
      </c>
    </row>
    <row r="1348" spans="1:7" x14ac:dyDescent="0.25">
      <c r="A1348" s="28">
        <f>VLOOKUP(C1348,'Legacy Location Lookups'!$A$1:$C$42, 2, FALSE)</f>
        <v>108</v>
      </c>
      <c r="B1348" s="28" t="s">
        <v>91</v>
      </c>
      <c r="C1348" s="28" t="s">
        <v>158</v>
      </c>
      <c r="D1348" s="28" t="s">
        <v>147</v>
      </c>
      <c r="E1348" s="6">
        <v>44011</v>
      </c>
      <c r="F1348" s="28" t="s">
        <v>147</v>
      </c>
      <c r="G1348" s="28">
        <v>7</v>
      </c>
    </row>
    <row r="1349" spans="1:7" x14ac:dyDescent="0.25">
      <c r="A1349" s="28">
        <f>VLOOKUP(C1349,'Legacy Location Lookups'!$A$1:$C$42, 2, FALSE)</f>
        <v>110</v>
      </c>
      <c r="B1349" s="28" t="s">
        <v>91</v>
      </c>
      <c r="C1349" s="28" t="s">
        <v>96</v>
      </c>
      <c r="D1349" s="28" t="s">
        <v>144</v>
      </c>
      <c r="E1349" s="6">
        <v>44011</v>
      </c>
      <c r="F1349" s="28" t="s">
        <v>145</v>
      </c>
      <c r="G1349" s="28">
        <v>34</v>
      </c>
    </row>
    <row r="1350" spans="1:7" x14ac:dyDescent="0.25">
      <c r="A1350" s="28">
        <f>VLOOKUP(C1350,'Legacy Location Lookups'!$A$1:$C$42, 2, FALSE)</f>
        <v>110</v>
      </c>
      <c r="B1350" s="28" t="s">
        <v>91</v>
      </c>
      <c r="C1350" s="28" t="s">
        <v>96</v>
      </c>
      <c r="D1350" s="28" t="s">
        <v>144</v>
      </c>
      <c r="E1350" s="6">
        <v>44011</v>
      </c>
      <c r="F1350" s="28" t="s">
        <v>160</v>
      </c>
      <c r="G1350" s="28">
        <v>1</v>
      </c>
    </row>
    <row r="1351" spans="1:7" x14ac:dyDescent="0.25">
      <c r="A1351" s="28">
        <f>VLOOKUP(C1351,'Legacy Location Lookups'!$A$1:$C$42, 2, FALSE)</f>
        <v>110</v>
      </c>
      <c r="B1351" s="28" t="s">
        <v>91</v>
      </c>
      <c r="C1351" s="28" t="s">
        <v>96</v>
      </c>
      <c r="D1351" s="28" t="s">
        <v>147</v>
      </c>
      <c r="E1351" s="6">
        <v>44011</v>
      </c>
      <c r="F1351" s="28" t="s">
        <v>147</v>
      </c>
      <c r="G1351" s="28">
        <v>2</v>
      </c>
    </row>
    <row r="1352" spans="1:7" x14ac:dyDescent="0.25">
      <c r="A1352" s="28">
        <f>VLOOKUP(C1352,'Legacy Location Lookups'!$A$1:$C$42, 2, FALSE)</f>
        <v>86</v>
      </c>
      <c r="B1352" s="28" t="s">
        <v>167</v>
      </c>
      <c r="C1352" s="28" t="s">
        <v>22</v>
      </c>
      <c r="D1352" s="28" t="s">
        <v>144</v>
      </c>
      <c r="E1352" s="6">
        <v>44018</v>
      </c>
      <c r="F1352" s="28" t="s">
        <v>145</v>
      </c>
      <c r="G1352" s="28">
        <v>55</v>
      </c>
    </row>
    <row r="1353" spans="1:7" x14ac:dyDescent="0.25">
      <c r="A1353" s="28">
        <f>VLOOKUP(C1353,'Legacy Location Lookups'!$A$1:$C$42, 2, FALSE)</f>
        <v>86</v>
      </c>
      <c r="B1353" s="28" t="s">
        <v>167</v>
      </c>
      <c r="C1353" s="28" t="s">
        <v>22</v>
      </c>
      <c r="D1353" s="28" t="s">
        <v>144</v>
      </c>
      <c r="E1353" s="6">
        <v>44018</v>
      </c>
      <c r="F1353" s="28" t="s">
        <v>159</v>
      </c>
      <c r="G1353" s="28">
        <v>4</v>
      </c>
    </row>
    <row r="1354" spans="1:7" x14ac:dyDescent="0.25">
      <c r="A1354" s="28">
        <f>VLOOKUP(C1354,'Legacy Location Lookups'!$A$1:$C$42, 2, FALSE)</f>
        <v>5</v>
      </c>
      <c r="B1354" s="28" t="s">
        <v>142</v>
      </c>
      <c r="C1354" s="28" t="s">
        <v>143</v>
      </c>
      <c r="D1354" s="28" t="s">
        <v>144</v>
      </c>
      <c r="E1354" s="6">
        <v>44014</v>
      </c>
      <c r="F1354" s="28" t="s">
        <v>145</v>
      </c>
      <c r="G1354" s="28">
        <v>55</v>
      </c>
    </row>
    <row r="1355" spans="1:7" x14ac:dyDescent="0.25">
      <c r="A1355" s="28">
        <f>VLOOKUP(C1355,'Legacy Location Lookups'!$A$1:$C$42, 2, FALSE)</f>
        <v>14</v>
      </c>
      <c r="B1355" s="28" t="s">
        <v>142</v>
      </c>
      <c r="C1355" s="28" t="s">
        <v>148</v>
      </c>
      <c r="D1355" s="28" t="s">
        <v>144</v>
      </c>
      <c r="E1355" s="6">
        <v>44014</v>
      </c>
      <c r="F1355" s="28" t="s">
        <v>145</v>
      </c>
      <c r="G1355" s="28">
        <v>48</v>
      </c>
    </row>
    <row r="1356" spans="1:7" x14ac:dyDescent="0.25">
      <c r="A1356" s="28">
        <f>VLOOKUP(C1356,'Legacy Location Lookups'!$A$1:$C$42, 2, FALSE)</f>
        <v>127</v>
      </c>
      <c r="B1356" s="28" t="s">
        <v>142</v>
      </c>
      <c r="C1356" s="28" t="s">
        <v>166</v>
      </c>
      <c r="D1356" s="28" t="s">
        <v>144</v>
      </c>
      <c r="E1356" s="6">
        <v>44014</v>
      </c>
      <c r="F1356" s="28" t="s">
        <v>145</v>
      </c>
      <c r="G1356" s="28">
        <v>29</v>
      </c>
    </row>
    <row r="1357" spans="1:7" x14ac:dyDescent="0.25">
      <c r="A1357" s="28">
        <f>VLOOKUP(C1357,'Legacy Location Lookups'!$A$1:$C$42, 2, FALSE)</f>
        <v>5</v>
      </c>
      <c r="B1357" s="28" t="s">
        <v>142</v>
      </c>
      <c r="C1357" s="28" t="s">
        <v>143</v>
      </c>
      <c r="D1357" s="28" t="s">
        <v>144</v>
      </c>
      <c r="E1357" s="6">
        <v>44018</v>
      </c>
      <c r="F1357" s="28" t="s">
        <v>145</v>
      </c>
      <c r="G1357" s="28">
        <v>53</v>
      </c>
    </row>
    <row r="1358" spans="1:7" x14ac:dyDescent="0.25">
      <c r="A1358" s="28">
        <f>VLOOKUP(C1358,'Legacy Location Lookups'!$A$1:$C$42, 2, FALSE)</f>
        <v>13</v>
      </c>
      <c r="B1358" s="28" t="s">
        <v>142</v>
      </c>
      <c r="C1358" s="28" t="s">
        <v>149</v>
      </c>
      <c r="D1358" s="28" t="s">
        <v>144</v>
      </c>
      <c r="E1358" s="6">
        <v>44018</v>
      </c>
      <c r="F1358" s="28" t="s">
        <v>145</v>
      </c>
      <c r="G1358" s="28">
        <v>7</v>
      </c>
    </row>
    <row r="1359" spans="1:7" x14ac:dyDescent="0.25">
      <c r="A1359" s="28">
        <f>VLOOKUP(C1359,'Legacy Location Lookups'!$A$1:$C$42, 2, FALSE)</f>
        <v>13</v>
      </c>
      <c r="B1359" s="28" t="s">
        <v>142</v>
      </c>
      <c r="C1359" s="28" t="s">
        <v>149</v>
      </c>
      <c r="D1359" s="28" t="s">
        <v>144</v>
      </c>
      <c r="E1359" s="6">
        <v>44018</v>
      </c>
      <c r="F1359" s="28" t="s">
        <v>146</v>
      </c>
      <c r="G1359" s="28">
        <v>13</v>
      </c>
    </row>
    <row r="1360" spans="1:7" x14ac:dyDescent="0.25">
      <c r="A1360" s="28">
        <f>VLOOKUP(C1360,'Legacy Location Lookups'!$A$1:$C$42, 2, FALSE)</f>
        <v>6</v>
      </c>
      <c r="B1360" s="28" t="s">
        <v>142</v>
      </c>
      <c r="C1360" s="28" t="s">
        <v>150</v>
      </c>
      <c r="D1360" s="28" t="s">
        <v>144</v>
      </c>
      <c r="E1360" s="6">
        <v>44018</v>
      </c>
      <c r="F1360" s="28" t="s">
        <v>145</v>
      </c>
      <c r="G1360" s="28">
        <v>37</v>
      </c>
    </row>
    <row r="1361" spans="1:7" x14ac:dyDescent="0.25">
      <c r="A1361" s="28">
        <f>VLOOKUP(C1361,'Legacy Location Lookups'!$A$1:$C$42, 2, FALSE)</f>
        <v>15</v>
      </c>
      <c r="B1361" s="28" t="s">
        <v>142</v>
      </c>
      <c r="C1361" s="28" t="s">
        <v>13</v>
      </c>
      <c r="D1361" s="28" t="s">
        <v>144</v>
      </c>
      <c r="E1361" s="6">
        <v>44018</v>
      </c>
      <c r="F1361" s="28" t="s">
        <v>145</v>
      </c>
      <c r="G1361" s="28">
        <v>54</v>
      </c>
    </row>
    <row r="1362" spans="1:7" x14ac:dyDescent="0.25">
      <c r="A1362" s="28">
        <f>VLOOKUP(C1362,'Legacy Location Lookups'!$A$1:$C$42, 2, FALSE)</f>
        <v>16</v>
      </c>
      <c r="B1362" s="28" t="s">
        <v>142</v>
      </c>
      <c r="C1362" s="28" t="s">
        <v>169</v>
      </c>
      <c r="D1362" s="28" t="s">
        <v>144</v>
      </c>
      <c r="E1362" s="6">
        <v>44018</v>
      </c>
      <c r="F1362" s="28" t="s">
        <v>145</v>
      </c>
      <c r="G1362" s="28">
        <v>40</v>
      </c>
    </row>
    <row r="1363" spans="1:7" x14ac:dyDescent="0.25">
      <c r="A1363" s="28">
        <f>VLOOKUP(C1363,'Legacy Location Lookups'!$A$1:$C$42, 2, FALSE)</f>
        <v>73</v>
      </c>
      <c r="B1363" s="28" t="s">
        <v>151</v>
      </c>
      <c r="C1363" s="28" t="s">
        <v>152</v>
      </c>
      <c r="D1363" s="28" t="s">
        <v>144</v>
      </c>
      <c r="E1363" s="6">
        <v>44011</v>
      </c>
      <c r="F1363" s="28" t="s">
        <v>145</v>
      </c>
      <c r="G1363" s="28">
        <v>79</v>
      </c>
    </row>
    <row r="1364" spans="1:7" x14ac:dyDescent="0.25">
      <c r="A1364" s="28">
        <f>VLOOKUP(C1364,'Legacy Location Lookups'!$A$1:$C$42, 2, FALSE)</f>
        <v>73</v>
      </c>
      <c r="B1364" s="28" t="s">
        <v>151</v>
      </c>
      <c r="C1364" s="28" t="s">
        <v>152</v>
      </c>
      <c r="D1364" s="28" t="s">
        <v>147</v>
      </c>
      <c r="E1364" s="6">
        <v>44011</v>
      </c>
      <c r="F1364" s="28" t="s">
        <v>147</v>
      </c>
      <c r="G1364" s="28">
        <v>2</v>
      </c>
    </row>
    <row r="1365" spans="1:7" x14ac:dyDescent="0.25">
      <c r="A1365" s="28">
        <f>VLOOKUP(C1365,'Legacy Location Lookups'!$A$1:$C$42, 2, FALSE)</f>
        <v>75</v>
      </c>
      <c r="B1365" s="28" t="s">
        <v>151</v>
      </c>
      <c r="C1365" s="28" t="s">
        <v>153</v>
      </c>
      <c r="D1365" s="28" t="s">
        <v>144</v>
      </c>
      <c r="E1365" s="6">
        <v>44011</v>
      </c>
      <c r="F1365" s="28" t="s">
        <v>145</v>
      </c>
      <c r="G1365" s="28">
        <v>10</v>
      </c>
    </row>
    <row r="1366" spans="1:7" x14ac:dyDescent="0.25">
      <c r="A1366" s="28">
        <f>VLOOKUP(C1366,'Legacy Location Lookups'!$A$1:$C$42, 2, FALSE)</f>
        <v>76</v>
      </c>
      <c r="B1366" s="28" t="s">
        <v>151</v>
      </c>
      <c r="C1366" s="28" t="s">
        <v>175</v>
      </c>
      <c r="D1366" s="28" t="s">
        <v>144</v>
      </c>
      <c r="E1366" s="6">
        <v>44011</v>
      </c>
      <c r="F1366" s="28" t="s">
        <v>145</v>
      </c>
      <c r="G1366" s="28">
        <v>18</v>
      </c>
    </row>
    <row r="1367" spans="1:7" x14ac:dyDescent="0.25">
      <c r="A1367" s="28">
        <f>VLOOKUP(C1367,'Legacy Location Lookups'!$A$1:$C$42, 2, FALSE)</f>
        <v>77</v>
      </c>
      <c r="B1367" s="28" t="s">
        <v>151</v>
      </c>
      <c r="C1367" s="28" t="s">
        <v>154</v>
      </c>
      <c r="D1367" s="28" t="s">
        <v>144</v>
      </c>
      <c r="E1367" s="6">
        <v>44011</v>
      </c>
      <c r="F1367" s="28" t="s">
        <v>145</v>
      </c>
      <c r="G1367" s="28">
        <v>18</v>
      </c>
    </row>
    <row r="1368" spans="1:7" x14ac:dyDescent="0.25">
      <c r="A1368" s="28">
        <f>VLOOKUP(C1368,'Legacy Location Lookups'!$A$1:$C$42, 2, FALSE)</f>
        <v>72</v>
      </c>
      <c r="B1368" s="28" t="s">
        <v>151</v>
      </c>
      <c r="C1368" s="28" t="s">
        <v>155</v>
      </c>
      <c r="D1368" s="28" t="s">
        <v>144</v>
      </c>
      <c r="E1368" s="6">
        <v>44011</v>
      </c>
      <c r="F1368" s="28" t="s">
        <v>145</v>
      </c>
      <c r="G1368" s="28">
        <v>18</v>
      </c>
    </row>
    <row r="1369" spans="1:7" x14ac:dyDescent="0.25">
      <c r="A1369" s="28">
        <f>VLOOKUP(C1369,'Legacy Location Lookups'!$A$1:$C$42, 2, FALSE)</f>
        <v>104</v>
      </c>
      <c r="B1369" s="28" t="s">
        <v>151</v>
      </c>
      <c r="C1369" s="28" t="s">
        <v>223</v>
      </c>
      <c r="D1369" s="28" t="s">
        <v>144</v>
      </c>
      <c r="E1369" s="6">
        <v>44011</v>
      </c>
      <c r="F1369" s="28" t="s">
        <v>145</v>
      </c>
      <c r="G1369" s="28">
        <v>22</v>
      </c>
    </row>
    <row r="1370" spans="1:7" x14ac:dyDescent="0.25">
      <c r="A1370" s="28">
        <f>VLOOKUP(C1370,'Legacy Location Lookups'!$A$1:$C$42, 2, FALSE)</f>
        <v>73</v>
      </c>
      <c r="B1370" s="28" t="s">
        <v>151</v>
      </c>
      <c r="C1370" s="28" t="s">
        <v>152</v>
      </c>
      <c r="D1370" s="28" t="s">
        <v>144</v>
      </c>
      <c r="E1370" s="6">
        <v>44012</v>
      </c>
      <c r="F1370" s="28" t="s">
        <v>145</v>
      </c>
      <c r="G1370" s="28">
        <v>79</v>
      </c>
    </row>
    <row r="1371" spans="1:7" x14ac:dyDescent="0.25">
      <c r="A1371" s="28">
        <f>VLOOKUP(C1371,'Legacy Location Lookups'!$A$1:$C$42, 2, FALSE)</f>
        <v>75</v>
      </c>
      <c r="B1371" s="28" t="s">
        <v>151</v>
      </c>
      <c r="C1371" s="28" t="s">
        <v>153</v>
      </c>
      <c r="D1371" s="28" t="s">
        <v>144</v>
      </c>
      <c r="E1371" s="6">
        <v>44012</v>
      </c>
      <c r="F1371" s="28" t="s">
        <v>145</v>
      </c>
      <c r="G1371" s="28">
        <v>54</v>
      </c>
    </row>
    <row r="1372" spans="1:7" x14ac:dyDescent="0.25">
      <c r="A1372" s="28">
        <f>VLOOKUP(C1372,'Legacy Location Lookups'!$A$1:$C$42, 2, FALSE)</f>
        <v>76</v>
      </c>
      <c r="B1372" s="28" t="s">
        <v>151</v>
      </c>
      <c r="C1372" s="28" t="s">
        <v>175</v>
      </c>
      <c r="D1372" s="28" t="s">
        <v>144</v>
      </c>
      <c r="E1372" s="6">
        <v>44012</v>
      </c>
      <c r="F1372" s="28" t="s">
        <v>145</v>
      </c>
      <c r="G1372" s="28">
        <v>42</v>
      </c>
    </row>
    <row r="1373" spans="1:7" x14ac:dyDescent="0.25">
      <c r="A1373" s="28">
        <f>VLOOKUP(C1373,'Legacy Location Lookups'!$A$1:$C$42, 2, FALSE)</f>
        <v>77</v>
      </c>
      <c r="B1373" s="28" t="s">
        <v>151</v>
      </c>
      <c r="C1373" s="28" t="s">
        <v>154</v>
      </c>
      <c r="D1373" s="28" t="s">
        <v>144</v>
      </c>
      <c r="E1373" s="6">
        <v>44012</v>
      </c>
      <c r="F1373" s="28" t="s">
        <v>145</v>
      </c>
      <c r="G1373" s="28">
        <v>24</v>
      </c>
    </row>
    <row r="1374" spans="1:7" x14ac:dyDescent="0.25">
      <c r="A1374" s="28">
        <f>VLOOKUP(C1374,'Legacy Location Lookups'!$A$1:$C$42, 2, FALSE)</f>
        <v>72</v>
      </c>
      <c r="B1374" s="28" t="s">
        <v>151</v>
      </c>
      <c r="C1374" s="28" t="s">
        <v>155</v>
      </c>
      <c r="D1374" s="28" t="s">
        <v>144</v>
      </c>
      <c r="E1374" s="6">
        <v>44012</v>
      </c>
      <c r="F1374" s="28" t="s">
        <v>145</v>
      </c>
      <c r="G1374" s="28">
        <v>22</v>
      </c>
    </row>
    <row r="1375" spans="1:7" x14ac:dyDescent="0.25">
      <c r="A1375" s="28">
        <f>VLOOKUP(C1375,'Legacy Location Lookups'!$A$1:$C$42, 2, FALSE)</f>
        <v>73</v>
      </c>
      <c r="B1375" s="28" t="s">
        <v>151</v>
      </c>
      <c r="C1375" s="28" t="s">
        <v>152</v>
      </c>
      <c r="D1375" s="28" t="s">
        <v>144</v>
      </c>
      <c r="E1375" s="6">
        <v>44013</v>
      </c>
      <c r="F1375" s="28" t="s">
        <v>145</v>
      </c>
      <c r="G1375" s="28">
        <v>89</v>
      </c>
    </row>
    <row r="1376" spans="1:7" x14ac:dyDescent="0.25">
      <c r="A1376" s="28">
        <f>VLOOKUP(C1376,'Legacy Location Lookups'!$A$1:$C$42, 2, FALSE)</f>
        <v>75</v>
      </c>
      <c r="B1376" s="28" t="s">
        <v>151</v>
      </c>
      <c r="C1376" s="28" t="s">
        <v>153</v>
      </c>
      <c r="D1376" s="28" t="s">
        <v>144</v>
      </c>
      <c r="E1376" s="6">
        <v>44013</v>
      </c>
      <c r="F1376" s="28" t="s">
        <v>145</v>
      </c>
      <c r="G1376" s="28">
        <v>33</v>
      </c>
    </row>
    <row r="1377" spans="1:7" x14ac:dyDescent="0.25">
      <c r="A1377" s="28">
        <f>VLOOKUP(C1377,'Legacy Location Lookups'!$A$1:$C$42, 2, FALSE)</f>
        <v>76</v>
      </c>
      <c r="B1377" s="28" t="s">
        <v>151</v>
      </c>
      <c r="C1377" s="28" t="s">
        <v>175</v>
      </c>
      <c r="D1377" s="28" t="s">
        <v>144</v>
      </c>
      <c r="E1377" s="6">
        <v>44013</v>
      </c>
      <c r="F1377" s="28" t="s">
        <v>145</v>
      </c>
      <c r="G1377" s="28">
        <v>11</v>
      </c>
    </row>
    <row r="1378" spans="1:7" x14ac:dyDescent="0.25">
      <c r="A1378" s="28">
        <f>VLOOKUP(C1378,'Legacy Location Lookups'!$A$1:$C$42, 2, FALSE)</f>
        <v>77</v>
      </c>
      <c r="B1378" s="28" t="s">
        <v>151</v>
      </c>
      <c r="C1378" s="28" t="s">
        <v>154</v>
      </c>
      <c r="D1378" s="28" t="s">
        <v>144</v>
      </c>
      <c r="E1378" s="6">
        <v>44013</v>
      </c>
      <c r="F1378" s="28" t="s">
        <v>145</v>
      </c>
      <c r="G1378" s="28">
        <v>13</v>
      </c>
    </row>
    <row r="1379" spans="1:7" x14ac:dyDescent="0.25">
      <c r="A1379" s="28">
        <f>VLOOKUP(C1379,'Legacy Location Lookups'!$A$1:$C$42, 2, FALSE)</f>
        <v>72</v>
      </c>
      <c r="B1379" s="28" t="s">
        <v>151</v>
      </c>
      <c r="C1379" s="28" t="s">
        <v>155</v>
      </c>
      <c r="D1379" s="28" t="s">
        <v>144</v>
      </c>
      <c r="E1379" s="6">
        <v>44013</v>
      </c>
      <c r="F1379" s="28" t="s">
        <v>145</v>
      </c>
      <c r="G1379" s="28">
        <v>24</v>
      </c>
    </row>
    <row r="1380" spans="1:7" x14ac:dyDescent="0.25">
      <c r="A1380" s="28">
        <f>VLOOKUP(C1380,'Legacy Location Lookups'!$A$1:$C$42, 2, FALSE)</f>
        <v>73</v>
      </c>
      <c r="B1380" s="28" t="s">
        <v>151</v>
      </c>
      <c r="C1380" s="28" t="s">
        <v>152</v>
      </c>
      <c r="D1380" s="28" t="s">
        <v>147</v>
      </c>
      <c r="E1380" s="6">
        <v>44013</v>
      </c>
      <c r="F1380" s="28" t="s">
        <v>147</v>
      </c>
      <c r="G1380" s="28">
        <v>1</v>
      </c>
    </row>
    <row r="1381" spans="1:7" x14ac:dyDescent="0.25">
      <c r="A1381" s="28">
        <f>VLOOKUP(C1381,'Legacy Location Lookups'!$A$1:$C$42, 2, FALSE)</f>
        <v>73</v>
      </c>
      <c r="B1381" s="28" t="s">
        <v>151</v>
      </c>
      <c r="C1381" s="28" t="s">
        <v>152</v>
      </c>
      <c r="D1381" s="28" t="s">
        <v>144</v>
      </c>
      <c r="E1381" s="6">
        <v>44014</v>
      </c>
      <c r="F1381" s="28" t="s">
        <v>145</v>
      </c>
      <c r="G1381" s="28">
        <v>30</v>
      </c>
    </row>
    <row r="1382" spans="1:7" x14ac:dyDescent="0.25">
      <c r="A1382" s="28">
        <f>VLOOKUP(C1382,'Legacy Location Lookups'!$A$1:$C$42, 2, FALSE)</f>
        <v>75</v>
      </c>
      <c r="B1382" s="28" t="s">
        <v>151</v>
      </c>
      <c r="C1382" s="28" t="s">
        <v>153</v>
      </c>
      <c r="D1382" s="28" t="s">
        <v>144</v>
      </c>
      <c r="E1382" s="6">
        <v>44014</v>
      </c>
      <c r="F1382" s="28" t="s">
        <v>145</v>
      </c>
      <c r="G1382" s="28">
        <v>30</v>
      </c>
    </row>
    <row r="1383" spans="1:7" x14ac:dyDescent="0.25">
      <c r="A1383" s="28">
        <f>VLOOKUP(C1383,'Legacy Location Lookups'!$A$1:$C$42, 2, FALSE)</f>
        <v>75</v>
      </c>
      <c r="B1383" s="28" t="s">
        <v>151</v>
      </c>
      <c r="C1383" s="28" t="s">
        <v>153</v>
      </c>
      <c r="D1383" s="28" t="s">
        <v>147</v>
      </c>
      <c r="E1383" s="6">
        <v>44014</v>
      </c>
      <c r="F1383" s="28" t="s">
        <v>147</v>
      </c>
      <c r="G1383" s="28">
        <v>2</v>
      </c>
    </row>
    <row r="1384" spans="1:7" x14ac:dyDescent="0.25">
      <c r="A1384" s="28">
        <f>VLOOKUP(C1384,'Legacy Location Lookups'!$A$1:$C$42, 2, FALSE)</f>
        <v>76</v>
      </c>
      <c r="B1384" s="28" t="s">
        <v>151</v>
      </c>
      <c r="C1384" s="28" t="s">
        <v>175</v>
      </c>
      <c r="D1384" s="28" t="s">
        <v>144</v>
      </c>
      <c r="E1384" s="6">
        <v>44014</v>
      </c>
      <c r="F1384" s="28" t="s">
        <v>145</v>
      </c>
      <c r="G1384" s="28">
        <v>34</v>
      </c>
    </row>
    <row r="1385" spans="1:7" x14ac:dyDescent="0.25">
      <c r="A1385" s="28">
        <f>VLOOKUP(C1385,'Legacy Location Lookups'!$A$1:$C$42, 2, FALSE)</f>
        <v>77</v>
      </c>
      <c r="B1385" s="28" t="s">
        <v>151</v>
      </c>
      <c r="C1385" s="28" t="s">
        <v>154</v>
      </c>
      <c r="D1385" s="28" t="s">
        <v>144</v>
      </c>
      <c r="E1385" s="6">
        <v>44014</v>
      </c>
      <c r="F1385" s="28" t="s">
        <v>145</v>
      </c>
      <c r="G1385" s="28">
        <v>6</v>
      </c>
    </row>
    <row r="1386" spans="1:7" x14ac:dyDescent="0.25">
      <c r="A1386" s="28">
        <f>VLOOKUP(C1386,'Legacy Location Lookups'!$A$1:$C$42, 2, FALSE)</f>
        <v>72</v>
      </c>
      <c r="B1386" s="28" t="s">
        <v>151</v>
      </c>
      <c r="C1386" s="28" t="s">
        <v>155</v>
      </c>
      <c r="D1386" s="28" t="s">
        <v>144</v>
      </c>
      <c r="E1386" s="6">
        <v>44014</v>
      </c>
      <c r="F1386" s="28" t="s">
        <v>145</v>
      </c>
      <c r="G1386" s="28">
        <v>17</v>
      </c>
    </row>
    <row r="1387" spans="1:7" x14ac:dyDescent="0.25">
      <c r="A1387" s="28">
        <f>VLOOKUP(C1387,'Legacy Location Lookups'!$A$1:$C$42, 2, FALSE)</f>
        <v>104</v>
      </c>
      <c r="B1387" s="28" t="s">
        <v>151</v>
      </c>
      <c r="C1387" s="28" t="s">
        <v>223</v>
      </c>
      <c r="D1387" s="28" t="s">
        <v>144</v>
      </c>
      <c r="E1387" s="6">
        <v>44014</v>
      </c>
      <c r="F1387" s="28" t="s">
        <v>145</v>
      </c>
      <c r="G1387" s="28">
        <v>21</v>
      </c>
    </row>
    <row r="1388" spans="1:7" x14ac:dyDescent="0.25">
      <c r="A1388" s="28">
        <f>VLOOKUP(C1388,'Legacy Location Lookups'!$A$1:$C$42, 2, FALSE)</f>
        <v>5</v>
      </c>
      <c r="B1388" s="28" t="s">
        <v>142</v>
      </c>
      <c r="C1388" s="28" t="s">
        <v>143</v>
      </c>
      <c r="D1388" s="28" t="s">
        <v>144</v>
      </c>
      <c r="E1388" s="6">
        <v>44022</v>
      </c>
      <c r="F1388" s="28" t="s">
        <v>145</v>
      </c>
      <c r="G1388" s="28">
        <v>128</v>
      </c>
    </row>
    <row r="1389" spans="1:7" x14ac:dyDescent="0.25">
      <c r="A1389" s="28">
        <f>VLOOKUP(C1389,'Legacy Location Lookups'!$A$1:$C$42, 2, FALSE)</f>
        <v>5</v>
      </c>
      <c r="B1389" s="28" t="s">
        <v>142</v>
      </c>
      <c r="C1389" s="28" t="s">
        <v>143</v>
      </c>
      <c r="D1389" s="28" t="s">
        <v>144</v>
      </c>
      <c r="E1389" s="6">
        <v>44022</v>
      </c>
      <c r="F1389" s="28" t="s">
        <v>146</v>
      </c>
      <c r="G1389" s="28">
        <v>10</v>
      </c>
    </row>
    <row r="1390" spans="1:7" x14ac:dyDescent="0.25">
      <c r="A1390" s="28">
        <f>VLOOKUP(C1390,'Legacy Location Lookups'!$A$1:$C$42, 2, FALSE)</f>
        <v>14</v>
      </c>
      <c r="B1390" s="28" t="s">
        <v>142</v>
      </c>
      <c r="C1390" s="28" t="s">
        <v>148</v>
      </c>
      <c r="D1390" s="28" t="s">
        <v>144</v>
      </c>
      <c r="E1390" s="6">
        <v>44022</v>
      </c>
      <c r="F1390" s="28" t="s">
        <v>145</v>
      </c>
      <c r="G1390" s="28">
        <v>30</v>
      </c>
    </row>
    <row r="1391" spans="1:7" x14ac:dyDescent="0.25">
      <c r="A1391" s="28">
        <f>VLOOKUP(C1391,'Legacy Location Lookups'!$A$1:$C$42, 2, FALSE)</f>
        <v>6</v>
      </c>
      <c r="B1391" s="28" t="s">
        <v>142</v>
      </c>
      <c r="C1391" s="28" t="s">
        <v>150</v>
      </c>
      <c r="D1391" s="28" t="s">
        <v>144</v>
      </c>
      <c r="E1391" s="6">
        <v>44022</v>
      </c>
      <c r="F1391" s="28" t="s">
        <v>145</v>
      </c>
      <c r="G1391" s="28">
        <v>36</v>
      </c>
    </row>
    <row r="1392" spans="1:7" x14ac:dyDescent="0.25">
      <c r="A1392" s="28">
        <f>VLOOKUP(C1392,'Legacy Location Lookups'!$A$1:$C$42, 2, FALSE)</f>
        <v>15</v>
      </c>
      <c r="B1392" s="28" t="s">
        <v>142</v>
      </c>
      <c r="C1392" s="28" t="s">
        <v>13</v>
      </c>
      <c r="D1392" s="28" t="s">
        <v>144</v>
      </c>
      <c r="E1392" s="6">
        <v>44022</v>
      </c>
      <c r="F1392" s="28" t="s">
        <v>145</v>
      </c>
      <c r="G1392" s="28">
        <v>46</v>
      </c>
    </row>
    <row r="1393" spans="1:7" x14ac:dyDescent="0.25">
      <c r="A1393" s="28">
        <f>VLOOKUP(C1393,'Legacy Location Lookups'!$A$1:$C$42, 2, FALSE)</f>
        <v>9</v>
      </c>
      <c r="B1393" s="28" t="s">
        <v>142</v>
      </c>
      <c r="C1393" s="28" t="s">
        <v>168</v>
      </c>
      <c r="D1393" s="28" t="s">
        <v>144</v>
      </c>
      <c r="E1393" s="6">
        <v>44022</v>
      </c>
      <c r="F1393" s="28" t="s">
        <v>145</v>
      </c>
      <c r="G1393" s="28">
        <v>38</v>
      </c>
    </row>
    <row r="1394" spans="1:7" x14ac:dyDescent="0.25">
      <c r="A1394" s="28">
        <f>VLOOKUP(C1394,'Legacy Location Lookups'!$A$1:$C$42, 2, FALSE)</f>
        <v>5</v>
      </c>
      <c r="B1394" s="28" t="s">
        <v>142</v>
      </c>
      <c r="C1394" s="28" t="s">
        <v>143</v>
      </c>
      <c r="D1394" s="28" t="s">
        <v>144</v>
      </c>
      <c r="E1394" s="6">
        <v>44021</v>
      </c>
      <c r="F1394" s="28" t="s">
        <v>145</v>
      </c>
      <c r="G1394" s="28">
        <v>120</v>
      </c>
    </row>
    <row r="1395" spans="1:7" x14ac:dyDescent="0.25">
      <c r="A1395" s="28">
        <f>VLOOKUP(C1395,'Legacy Location Lookups'!$A$1:$C$42, 2, FALSE)</f>
        <v>5</v>
      </c>
      <c r="B1395" s="28" t="s">
        <v>142</v>
      </c>
      <c r="C1395" s="28" t="s">
        <v>143</v>
      </c>
      <c r="D1395" s="28" t="s">
        <v>144</v>
      </c>
      <c r="E1395" s="6">
        <v>44021</v>
      </c>
      <c r="F1395" s="28" t="s">
        <v>146</v>
      </c>
      <c r="G1395" s="28">
        <v>11</v>
      </c>
    </row>
    <row r="1396" spans="1:7" x14ac:dyDescent="0.25">
      <c r="A1396" s="28">
        <f>VLOOKUP(C1396,'Legacy Location Lookups'!$A$1:$C$42, 2, FALSE)</f>
        <v>14</v>
      </c>
      <c r="B1396" s="28" t="s">
        <v>142</v>
      </c>
      <c r="C1396" s="28" t="s">
        <v>148</v>
      </c>
      <c r="D1396" s="28" t="s">
        <v>144</v>
      </c>
      <c r="E1396" s="6">
        <v>44021</v>
      </c>
      <c r="F1396" s="28" t="s">
        <v>145</v>
      </c>
      <c r="G1396" s="28">
        <v>45</v>
      </c>
    </row>
    <row r="1397" spans="1:7" x14ac:dyDescent="0.25">
      <c r="A1397" s="28">
        <f>VLOOKUP(C1397,'Legacy Location Lookups'!$A$1:$C$42, 2, FALSE)</f>
        <v>13</v>
      </c>
      <c r="B1397" s="28" t="s">
        <v>142</v>
      </c>
      <c r="C1397" s="28" t="s">
        <v>149</v>
      </c>
      <c r="D1397" s="28" t="s">
        <v>144</v>
      </c>
      <c r="E1397" s="6">
        <v>44021</v>
      </c>
      <c r="F1397" s="28" t="s">
        <v>145</v>
      </c>
      <c r="G1397" s="28">
        <v>38</v>
      </c>
    </row>
    <row r="1398" spans="1:7" x14ac:dyDescent="0.25">
      <c r="A1398" s="28">
        <f>VLOOKUP(C1398,'Legacy Location Lookups'!$A$1:$C$42, 2, FALSE)</f>
        <v>6</v>
      </c>
      <c r="B1398" s="28" t="s">
        <v>142</v>
      </c>
      <c r="C1398" s="28" t="s">
        <v>150</v>
      </c>
      <c r="D1398" s="28" t="s">
        <v>144</v>
      </c>
      <c r="E1398" s="6">
        <v>44021</v>
      </c>
      <c r="F1398" s="28" t="s">
        <v>145</v>
      </c>
      <c r="G1398" s="28">
        <v>72</v>
      </c>
    </row>
    <row r="1399" spans="1:7" x14ac:dyDescent="0.25">
      <c r="A1399" s="28">
        <f>VLOOKUP(C1399,'Legacy Location Lookups'!$A$1:$C$42, 2, FALSE)</f>
        <v>5</v>
      </c>
      <c r="B1399" s="28" t="s">
        <v>142</v>
      </c>
      <c r="C1399" s="28" t="s">
        <v>143</v>
      </c>
      <c r="D1399" s="28" t="s">
        <v>144</v>
      </c>
      <c r="E1399" s="6">
        <v>44020</v>
      </c>
      <c r="F1399" s="28" t="s">
        <v>145</v>
      </c>
      <c r="G1399" s="28">
        <v>97</v>
      </c>
    </row>
    <row r="1400" spans="1:7" x14ac:dyDescent="0.25">
      <c r="A1400" s="28">
        <f>VLOOKUP(C1400,'Legacy Location Lookups'!$A$1:$C$42, 2, FALSE)</f>
        <v>5</v>
      </c>
      <c r="B1400" s="28" t="s">
        <v>142</v>
      </c>
      <c r="C1400" s="28" t="s">
        <v>143</v>
      </c>
      <c r="D1400" s="28" t="s">
        <v>144</v>
      </c>
      <c r="E1400" s="6">
        <v>44020</v>
      </c>
      <c r="F1400" s="28" t="s">
        <v>146</v>
      </c>
      <c r="G1400" s="28">
        <v>14</v>
      </c>
    </row>
    <row r="1401" spans="1:7" x14ac:dyDescent="0.25">
      <c r="A1401" s="28">
        <f>VLOOKUP(C1401,'Legacy Location Lookups'!$A$1:$C$42, 2, FALSE)</f>
        <v>14</v>
      </c>
      <c r="B1401" s="28" t="s">
        <v>142</v>
      </c>
      <c r="C1401" s="28" t="s">
        <v>148</v>
      </c>
      <c r="D1401" s="28" t="s">
        <v>144</v>
      </c>
      <c r="E1401" s="6">
        <v>44020</v>
      </c>
      <c r="F1401" s="28" t="s">
        <v>145</v>
      </c>
      <c r="G1401" s="28">
        <v>32</v>
      </c>
    </row>
    <row r="1402" spans="1:7" x14ac:dyDescent="0.25">
      <c r="A1402" s="28">
        <f>VLOOKUP(C1402,'Legacy Location Lookups'!$A$1:$C$42, 2, FALSE)</f>
        <v>13</v>
      </c>
      <c r="B1402" s="28" t="s">
        <v>142</v>
      </c>
      <c r="C1402" s="28" t="s">
        <v>149</v>
      </c>
      <c r="D1402" s="28" t="s">
        <v>144</v>
      </c>
      <c r="E1402" s="6">
        <v>44020</v>
      </c>
      <c r="F1402" s="28" t="s">
        <v>145</v>
      </c>
      <c r="G1402" s="28">
        <v>35</v>
      </c>
    </row>
    <row r="1403" spans="1:7" x14ac:dyDescent="0.25">
      <c r="A1403" s="28">
        <f>VLOOKUP(C1403,'Legacy Location Lookups'!$A$1:$C$42, 2, FALSE)</f>
        <v>6</v>
      </c>
      <c r="B1403" s="28" t="s">
        <v>142</v>
      </c>
      <c r="C1403" s="28" t="s">
        <v>150</v>
      </c>
      <c r="D1403" s="28" t="s">
        <v>144</v>
      </c>
      <c r="E1403" s="6">
        <v>44020</v>
      </c>
      <c r="F1403" s="28" t="s">
        <v>145</v>
      </c>
      <c r="G1403" s="28">
        <v>38</v>
      </c>
    </row>
    <row r="1404" spans="1:7" x14ac:dyDescent="0.25">
      <c r="A1404" s="28">
        <f>VLOOKUP(C1404,'Legacy Location Lookups'!$A$1:$C$42, 2, FALSE)</f>
        <v>7</v>
      </c>
      <c r="B1404" s="28" t="s">
        <v>142</v>
      </c>
      <c r="C1404" s="28" t="s">
        <v>221</v>
      </c>
      <c r="D1404" s="28" t="s">
        <v>144</v>
      </c>
      <c r="E1404" s="6">
        <v>44020</v>
      </c>
      <c r="F1404" s="28" t="s">
        <v>145</v>
      </c>
      <c r="G1404" s="28">
        <v>40</v>
      </c>
    </row>
    <row r="1405" spans="1:7" x14ac:dyDescent="0.25">
      <c r="A1405" s="28">
        <f>VLOOKUP(C1405,'Legacy Location Lookups'!$A$1:$C$42, 2, FALSE)</f>
        <v>5</v>
      </c>
      <c r="B1405" s="28" t="s">
        <v>142</v>
      </c>
      <c r="C1405" s="28" t="s">
        <v>143</v>
      </c>
      <c r="D1405" s="28" t="s">
        <v>144</v>
      </c>
      <c r="E1405" s="6">
        <v>44019</v>
      </c>
      <c r="F1405" s="28" t="s">
        <v>145</v>
      </c>
      <c r="G1405" s="28">
        <v>174</v>
      </c>
    </row>
    <row r="1406" spans="1:7" x14ac:dyDescent="0.25">
      <c r="A1406" s="28">
        <f>VLOOKUP(C1406,'Legacy Location Lookups'!$A$1:$C$42, 2, FALSE)</f>
        <v>6</v>
      </c>
      <c r="B1406" s="28" t="s">
        <v>142</v>
      </c>
      <c r="C1406" s="28" t="s">
        <v>150</v>
      </c>
      <c r="D1406" s="28" t="s">
        <v>144</v>
      </c>
      <c r="E1406" s="6">
        <v>44019</v>
      </c>
      <c r="F1406" s="28" t="s">
        <v>145</v>
      </c>
      <c r="G1406" s="28">
        <v>42</v>
      </c>
    </row>
    <row r="1407" spans="1:7" x14ac:dyDescent="0.25">
      <c r="A1407" s="28">
        <f>VLOOKUP(C1407,'Legacy Location Lookups'!$A$1:$C$42, 2, FALSE)</f>
        <v>6</v>
      </c>
      <c r="B1407" s="28" t="s">
        <v>142</v>
      </c>
      <c r="C1407" s="28" t="s">
        <v>150</v>
      </c>
      <c r="D1407" s="28" t="s">
        <v>144</v>
      </c>
      <c r="E1407" s="6">
        <v>44019</v>
      </c>
      <c r="F1407" s="28" t="s">
        <v>146</v>
      </c>
      <c r="G1407" s="28">
        <v>16</v>
      </c>
    </row>
    <row r="1408" spans="1:7" x14ac:dyDescent="0.25">
      <c r="A1408" s="28">
        <f>VLOOKUP(C1408,'Legacy Location Lookups'!$A$1:$C$42, 2, FALSE)</f>
        <v>17</v>
      </c>
      <c r="B1408" s="28" t="s">
        <v>142</v>
      </c>
      <c r="C1408" s="28" t="s">
        <v>171</v>
      </c>
      <c r="D1408" s="28" t="s">
        <v>144</v>
      </c>
      <c r="E1408" s="6">
        <v>44019</v>
      </c>
      <c r="F1408" s="28" t="s">
        <v>145</v>
      </c>
      <c r="G1408" s="28">
        <v>45</v>
      </c>
    </row>
    <row r="1409" spans="1:7" x14ac:dyDescent="0.25">
      <c r="A1409" s="28">
        <f>VLOOKUP(C1409,'Legacy Location Lookups'!$A$1:$C$42, 2, FALSE)</f>
        <v>11</v>
      </c>
      <c r="B1409" s="28" t="s">
        <v>142</v>
      </c>
      <c r="C1409" s="28" t="s">
        <v>170</v>
      </c>
      <c r="D1409" s="28" t="s">
        <v>144</v>
      </c>
      <c r="E1409" s="6">
        <v>44019</v>
      </c>
      <c r="F1409" s="28" t="s">
        <v>145</v>
      </c>
      <c r="G1409" s="28">
        <v>40</v>
      </c>
    </row>
    <row r="1410" spans="1:7" x14ac:dyDescent="0.25">
      <c r="A1410" s="28">
        <f>VLOOKUP(C1410,'Legacy Location Lookups'!$A$1:$C$42, 2, FALSE)</f>
        <v>5</v>
      </c>
      <c r="B1410" s="28" t="s">
        <v>142</v>
      </c>
      <c r="C1410" s="28" t="s">
        <v>143</v>
      </c>
      <c r="D1410" s="28" t="s">
        <v>144</v>
      </c>
      <c r="E1410" s="6">
        <v>44018</v>
      </c>
      <c r="F1410" s="28" t="s">
        <v>145</v>
      </c>
      <c r="G1410" s="28">
        <v>53</v>
      </c>
    </row>
    <row r="1411" spans="1:7" x14ac:dyDescent="0.25">
      <c r="A1411" s="28">
        <f>VLOOKUP(C1411,'Legacy Location Lookups'!$A$1:$C$42, 2, FALSE)</f>
        <v>13</v>
      </c>
      <c r="B1411" s="28" t="s">
        <v>142</v>
      </c>
      <c r="C1411" s="28" t="s">
        <v>149</v>
      </c>
      <c r="D1411" s="28" t="s">
        <v>144</v>
      </c>
      <c r="E1411" s="6">
        <v>44018</v>
      </c>
      <c r="F1411" s="28" t="s">
        <v>145</v>
      </c>
      <c r="G1411" s="28">
        <v>7</v>
      </c>
    </row>
    <row r="1412" spans="1:7" x14ac:dyDescent="0.25">
      <c r="A1412" s="28">
        <f>VLOOKUP(C1412,'Legacy Location Lookups'!$A$1:$C$42, 2, FALSE)</f>
        <v>13</v>
      </c>
      <c r="B1412" s="28" t="s">
        <v>142</v>
      </c>
      <c r="C1412" s="28" t="s">
        <v>149</v>
      </c>
      <c r="D1412" s="28" t="s">
        <v>144</v>
      </c>
      <c r="E1412" s="6">
        <v>44018</v>
      </c>
      <c r="F1412" s="28" t="s">
        <v>146</v>
      </c>
      <c r="G1412" s="28">
        <v>13</v>
      </c>
    </row>
    <row r="1413" spans="1:7" x14ac:dyDescent="0.25">
      <c r="A1413" s="28">
        <f>VLOOKUP(C1413,'Legacy Location Lookups'!$A$1:$C$42, 2, FALSE)</f>
        <v>6</v>
      </c>
      <c r="B1413" s="28" t="s">
        <v>142</v>
      </c>
      <c r="C1413" s="28" t="s">
        <v>150</v>
      </c>
      <c r="D1413" s="28" t="s">
        <v>144</v>
      </c>
      <c r="E1413" s="6">
        <v>44018</v>
      </c>
      <c r="F1413" s="28" t="s">
        <v>145</v>
      </c>
      <c r="G1413" s="28">
        <v>37</v>
      </c>
    </row>
    <row r="1414" spans="1:7" x14ac:dyDescent="0.25">
      <c r="A1414" s="28">
        <f>VLOOKUP(C1414,'Legacy Location Lookups'!$A$1:$C$42, 2, FALSE)</f>
        <v>15</v>
      </c>
      <c r="B1414" s="28" t="s">
        <v>142</v>
      </c>
      <c r="C1414" s="28" t="s">
        <v>13</v>
      </c>
      <c r="D1414" s="28" t="s">
        <v>144</v>
      </c>
      <c r="E1414" s="6">
        <v>44018</v>
      </c>
      <c r="F1414" s="28" t="s">
        <v>145</v>
      </c>
      <c r="G1414" s="28">
        <v>54</v>
      </c>
    </row>
    <row r="1415" spans="1:7" x14ac:dyDescent="0.25">
      <c r="A1415" s="28">
        <f>VLOOKUP(C1415,'Legacy Location Lookups'!$A$1:$C$42, 2, FALSE)</f>
        <v>16</v>
      </c>
      <c r="B1415" s="28" t="s">
        <v>142</v>
      </c>
      <c r="C1415" s="28" t="s">
        <v>169</v>
      </c>
      <c r="D1415" s="28" t="s">
        <v>144</v>
      </c>
      <c r="E1415" s="6">
        <v>44018</v>
      </c>
      <c r="F1415" s="28" t="s">
        <v>145</v>
      </c>
      <c r="G1415" s="28">
        <v>40</v>
      </c>
    </row>
    <row r="1416" spans="1:7" x14ac:dyDescent="0.25">
      <c r="A1416" s="28">
        <f>VLOOKUP(C1416,'Legacy Location Lookups'!$A$1:$C$42, 2, FALSE)</f>
        <v>100</v>
      </c>
      <c r="B1416" s="28" t="s">
        <v>156</v>
      </c>
      <c r="C1416" s="28" t="s">
        <v>17</v>
      </c>
      <c r="D1416" s="28" t="s">
        <v>144</v>
      </c>
      <c r="E1416" s="6">
        <v>44022</v>
      </c>
      <c r="F1416" s="28" t="s">
        <v>145</v>
      </c>
      <c r="G1416" s="28">
        <v>2</v>
      </c>
    </row>
    <row r="1417" spans="1:7" x14ac:dyDescent="0.25">
      <c r="A1417" s="28">
        <f>VLOOKUP(C1417,'Legacy Location Lookups'!$A$1:$C$42, 2, FALSE)</f>
        <v>100</v>
      </c>
      <c r="B1417" s="28" t="s">
        <v>156</v>
      </c>
      <c r="C1417" s="28" t="s">
        <v>17</v>
      </c>
      <c r="D1417" s="28" t="s">
        <v>144</v>
      </c>
      <c r="E1417" s="6">
        <v>44022</v>
      </c>
      <c r="F1417" s="28" t="s">
        <v>146</v>
      </c>
      <c r="G1417" s="28">
        <v>8</v>
      </c>
    </row>
    <row r="1418" spans="1:7" x14ac:dyDescent="0.25">
      <c r="A1418" s="28">
        <f>VLOOKUP(C1418,'Legacy Location Lookups'!$A$1:$C$42, 2, FALSE)</f>
        <v>100</v>
      </c>
      <c r="B1418" s="28" t="s">
        <v>156</v>
      </c>
      <c r="C1418" s="28" t="s">
        <v>17</v>
      </c>
      <c r="D1418" s="28" t="s">
        <v>144</v>
      </c>
      <c r="E1418" s="6">
        <v>44021</v>
      </c>
      <c r="F1418" s="28" t="s">
        <v>145</v>
      </c>
      <c r="G1418" s="28">
        <v>88</v>
      </c>
    </row>
    <row r="1419" spans="1:7" x14ac:dyDescent="0.25">
      <c r="A1419" s="28">
        <f>VLOOKUP(C1419,'Legacy Location Lookups'!$A$1:$C$42, 2, FALSE)</f>
        <v>100</v>
      </c>
      <c r="B1419" s="28" t="s">
        <v>156</v>
      </c>
      <c r="C1419" s="28" t="s">
        <v>17</v>
      </c>
      <c r="D1419" s="28" t="s">
        <v>144</v>
      </c>
      <c r="E1419" s="6">
        <v>44021</v>
      </c>
      <c r="F1419" s="28" t="s">
        <v>147</v>
      </c>
      <c r="G1419" s="28">
        <v>1</v>
      </c>
    </row>
    <row r="1420" spans="1:7" x14ac:dyDescent="0.25">
      <c r="A1420" s="28">
        <f>VLOOKUP(C1420,'Legacy Location Lookups'!$A$1:$C$42, 2, FALSE)</f>
        <v>100</v>
      </c>
      <c r="B1420" s="28" t="s">
        <v>156</v>
      </c>
      <c r="C1420" s="28" t="s">
        <v>17</v>
      </c>
      <c r="D1420" s="28" t="s">
        <v>144</v>
      </c>
      <c r="E1420" s="6">
        <v>44019</v>
      </c>
      <c r="F1420" s="28" t="s">
        <v>145</v>
      </c>
      <c r="G1420" s="28">
        <v>84</v>
      </c>
    </row>
    <row r="1421" spans="1:7" x14ac:dyDescent="0.25">
      <c r="A1421" s="28">
        <f>VLOOKUP(C1421,'Legacy Location Lookups'!$A$1:$C$42, 2, FALSE)</f>
        <v>100</v>
      </c>
      <c r="B1421" s="28" t="s">
        <v>156</v>
      </c>
      <c r="C1421" s="28" t="s">
        <v>17</v>
      </c>
      <c r="D1421" s="28" t="s">
        <v>144</v>
      </c>
      <c r="E1421" s="6">
        <v>44020</v>
      </c>
      <c r="F1421" s="28" t="s">
        <v>145</v>
      </c>
      <c r="G1421" s="28">
        <v>86</v>
      </c>
    </row>
    <row r="1422" spans="1:7" x14ac:dyDescent="0.25">
      <c r="A1422" s="28">
        <f>VLOOKUP(C1422,'Legacy Location Lookups'!$A$1:$C$42, 2, FALSE)</f>
        <v>100</v>
      </c>
      <c r="B1422" s="28" t="s">
        <v>156</v>
      </c>
      <c r="C1422" s="28" t="s">
        <v>17</v>
      </c>
      <c r="D1422" s="28" t="s">
        <v>144</v>
      </c>
      <c r="E1422" s="6">
        <v>44018</v>
      </c>
      <c r="F1422" s="28" t="s">
        <v>145</v>
      </c>
      <c r="G1422" s="28">
        <v>94</v>
      </c>
    </row>
    <row r="1423" spans="1:7" x14ac:dyDescent="0.25">
      <c r="A1423" s="28">
        <f>VLOOKUP(C1423,'Legacy Location Lookups'!$A$1:$C$42, 2, FALSE)</f>
        <v>73</v>
      </c>
      <c r="B1423" s="28" t="s">
        <v>151</v>
      </c>
      <c r="C1423" s="28" t="s">
        <v>152</v>
      </c>
      <c r="D1423" s="28" t="s">
        <v>144</v>
      </c>
      <c r="E1423" s="6">
        <v>44018</v>
      </c>
      <c r="F1423" s="28" t="s">
        <v>145</v>
      </c>
      <c r="G1423" s="28">
        <v>50</v>
      </c>
    </row>
    <row r="1424" spans="1:7" x14ac:dyDescent="0.25">
      <c r="A1424" s="28">
        <f>VLOOKUP(C1424,'Legacy Location Lookups'!$A$1:$C$42, 2, FALSE)</f>
        <v>73</v>
      </c>
      <c r="B1424" s="28" t="s">
        <v>151</v>
      </c>
      <c r="C1424" s="28" t="s">
        <v>152</v>
      </c>
      <c r="D1424" s="28" t="s">
        <v>147</v>
      </c>
      <c r="E1424" s="6">
        <v>44018</v>
      </c>
      <c r="F1424" s="28" t="s">
        <v>147</v>
      </c>
      <c r="G1424" s="28">
        <v>1</v>
      </c>
    </row>
    <row r="1425" spans="1:7" x14ac:dyDescent="0.25">
      <c r="A1425" s="28">
        <f>VLOOKUP(C1425,'Legacy Location Lookups'!$A$1:$C$42, 2, FALSE)</f>
        <v>75</v>
      </c>
      <c r="B1425" s="28" t="s">
        <v>151</v>
      </c>
      <c r="C1425" s="28" t="s">
        <v>153</v>
      </c>
      <c r="D1425" s="28" t="s">
        <v>144</v>
      </c>
      <c r="E1425" s="6">
        <v>44018</v>
      </c>
      <c r="F1425" s="28" t="s">
        <v>145</v>
      </c>
      <c r="G1425" s="28">
        <v>22</v>
      </c>
    </row>
    <row r="1426" spans="1:7" x14ac:dyDescent="0.25">
      <c r="A1426" s="28">
        <f>VLOOKUP(C1426,'Legacy Location Lookups'!$A$1:$C$42, 2, FALSE)</f>
        <v>76</v>
      </c>
      <c r="B1426" s="28" t="s">
        <v>151</v>
      </c>
      <c r="C1426" s="28" t="s">
        <v>175</v>
      </c>
      <c r="D1426" s="28" t="s">
        <v>144</v>
      </c>
      <c r="E1426" s="6">
        <v>44018</v>
      </c>
      <c r="F1426" s="28" t="s">
        <v>145</v>
      </c>
      <c r="G1426" s="28">
        <v>13</v>
      </c>
    </row>
    <row r="1427" spans="1:7" x14ac:dyDescent="0.25">
      <c r="A1427" s="28">
        <f>VLOOKUP(C1427,'Legacy Location Lookups'!$A$1:$C$42, 2, FALSE)</f>
        <v>77</v>
      </c>
      <c r="B1427" s="28" t="s">
        <v>151</v>
      </c>
      <c r="C1427" s="28" t="s">
        <v>154</v>
      </c>
      <c r="D1427" s="28" t="s">
        <v>144</v>
      </c>
      <c r="E1427" s="6">
        <v>44018</v>
      </c>
      <c r="F1427" s="28" t="s">
        <v>145</v>
      </c>
      <c r="G1427" s="28">
        <v>16</v>
      </c>
    </row>
    <row r="1428" spans="1:7" x14ac:dyDescent="0.25">
      <c r="A1428" s="28">
        <f>VLOOKUP(C1428,'Legacy Location Lookups'!$A$1:$C$42, 2, FALSE)</f>
        <v>72</v>
      </c>
      <c r="B1428" s="28" t="s">
        <v>151</v>
      </c>
      <c r="C1428" s="28" t="s">
        <v>155</v>
      </c>
      <c r="D1428" s="28" t="s">
        <v>144</v>
      </c>
      <c r="E1428" s="6">
        <v>44018</v>
      </c>
      <c r="F1428" s="28" t="s">
        <v>145</v>
      </c>
      <c r="G1428" s="28">
        <v>16</v>
      </c>
    </row>
    <row r="1429" spans="1:7" x14ac:dyDescent="0.25">
      <c r="A1429" s="28">
        <f>VLOOKUP(C1429,'Legacy Location Lookups'!$A$1:$C$42, 2, FALSE)</f>
        <v>73</v>
      </c>
      <c r="B1429" s="28" t="s">
        <v>151</v>
      </c>
      <c r="C1429" s="28" t="s">
        <v>152</v>
      </c>
      <c r="D1429" s="28" t="s">
        <v>144</v>
      </c>
      <c r="E1429" s="6">
        <v>44019</v>
      </c>
      <c r="F1429" s="28" t="s">
        <v>145</v>
      </c>
      <c r="G1429" s="28">
        <v>66</v>
      </c>
    </row>
    <row r="1430" spans="1:7" x14ac:dyDescent="0.25">
      <c r="A1430" s="28">
        <f>VLOOKUP(C1430,'Legacy Location Lookups'!$A$1:$C$42, 2, FALSE)</f>
        <v>75</v>
      </c>
      <c r="B1430" s="28" t="s">
        <v>151</v>
      </c>
      <c r="C1430" s="28" t="s">
        <v>153</v>
      </c>
      <c r="D1430" s="28" t="s">
        <v>144</v>
      </c>
      <c r="E1430" s="6">
        <v>44019</v>
      </c>
      <c r="F1430" s="28" t="s">
        <v>145</v>
      </c>
      <c r="G1430" s="28">
        <v>58</v>
      </c>
    </row>
    <row r="1431" spans="1:7" x14ac:dyDescent="0.25">
      <c r="A1431" s="28">
        <f>VLOOKUP(C1431,'Legacy Location Lookups'!$A$1:$C$42, 2, FALSE)</f>
        <v>76</v>
      </c>
      <c r="B1431" s="28" t="s">
        <v>151</v>
      </c>
      <c r="C1431" s="28" t="s">
        <v>175</v>
      </c>
      <c r="D1431" s="28" t="s">
        <v>144</v>
      </c>
      <c r="E1431" s="6">
        <v>44019</v>
      </c>
      <c r="F1431" s="28" t="s">
        <v>145</v>
      </c>
      <c r="G1431" s="28">
        <v>33</v>
      </c>
    </row>
    <row r="1432" spans="1:7" x14ac:dyDescent="0.25">
      <c r="A1432" s="28">
        <f>VLOOKUP(C1432,'Legacy Location Lookups'!$A$1:$C$42, 2, FALSE)</f>
        <v>77</v>
      </c>
      <c r="B1432" s="28" t="s">
        <v>151</v>
      </c>
      <c r="C1432" s="28" t="s">
        <v>154</v>
      </c>
      <c r="D1432" s="28" t="s">
        <v>144</v>
      </c>
      <c r="E1432" s="6">
        <v>44019</v>
      </c>
      <c r="F1432" s="28" t="s">
        <v>145</v>
      </c>
      <c r="G1432" s="28">
        <v>37</v>
      </c>
    </row>
    <row r="1433" spans="1:7" x14ac:dyDescent="0.25">
      <c r="A1433" s="28">
        <f>VLOOKUP(C1433,'Legacy Location Lookups'!$A$1:$C$42, 2, FALSE)</f>
        <v>72</v>
      </c>
      <c r="B1433" s="28" t="s">
        <v>151</v>
      </c>
      <c r="C1433" s="28" t="s">
        <v>155</v>
      </c>
      <c r="D1433" s="28" t="s">
        <v>144</v>
      </c>
      <c r="E1433" s="6">
        <v>44019</v>
      </c>
      <c r="F1433" s="28" t="s">
        <v>145</v>
      </c>
      <c r="G1433" s="28">
        <v>22</v>
      </c>
    </row>
    <row r="1434" spans="1:7" x14ac:dyDescent="0.25">
      <c r="A1434" s="28">
        <f>VLOOKUP(C1434,'Legacy Location Lookups'!$A$1:$C$42, 2, FALSE)</f>
        <v>73</v>
      </c>
      <c r="B1434" s="28" t="s">
        <v>151</v>
      </c>
      <c r="C1434" s="28" t="s">
        <v>152</v>
      </c>
      <c r="D1434" s="28" t="s">
        <v>144</v>
      </c>
      <c r="E1434" s="6">
        <v>44020</v>
      </c>
      <c r="F1434" s="28" t="s">
        <v>145</v>
      </c>
      <c r="G1434" s="28">
        <v>27</v>
      </c>
    </row>
    <row r="1435" spans="1:7" x14ac:dyDescent="0.25">
      <c r="A1435" s="28">
        <f>VLOOKUP(C1435,'Legacy Location Lookups'!$A$1:$C$42, 2, FALSE)</f>
        <v>73</v>
      </c>
      <c r="B1435" s="28" t="s">
        <v>151</v>
      </c>
      <c r="C1435" s="28" t="s">
        <v>152</v>
      </c>
      <c r="D1435" s="28" t="s">
        <v>144</v>
      </c>
      <c r="E1435" s="6">
        <v>44020</v>
      </c>
      <c r="F1435" s="28" t="s">
        <v>146</v>
      </c>
      <c r="G1435" s="28">
        <v>39</v>
      </c>
    </row>
    <row r="1436" spans="1:7" x14ac:dyDescent="0.25">
      <c r="A1436" s="28">
        <f>VLOOKUP(C1436,'Legacy Location Lookups'!$A$1:$C$42, 2, FALSE)</f>
        <v>75</v>
      </c>
      <c r="B1436" s="28" t="s">
        <v>151</v>
      </c>
      <c r="C1436" s="28" t="s">
        <v>153</v>
      </c>
      <c r="D1436" s="28" t="s">
        <v>144</v>
      </c>
      <c r="E1436" s="6">
        <v>44020</v>
      </c>
      <c r="F1436" s="28" t="s">
        <v>145</v>
      </c>
      <c r="G1436" s="28">
        <v>37</v>
      </c>
    </row>
    <row r="1437" spans="1:7" x14ac:dyDescent="0.25">
      <c r="A1437" s="28">
        <f>VLOOKUP(C1437,'Legacy Location Lookups'!$A$1:$C$42, 2, FALSE)</f>
        <v>76</v>
      </c>
      <c r="B1437" s="28" t="s">
        <v>151</v>
      </c>
      <c r="C1437" s="28" t="s">
        <v>175</v>
      </c>
      <c r="D1437" s="28" t="s">
        <v>144</v>
      </c>
      <c r="E1437" s="6">
        <v>44020</v>
      </c>
      <c r="F1437" s="28" t="s">
        <v>145</v>
      </c>
      <c r="G1437" s="28">
        <v>11</v>
      </c>
    </row>
    <row r="1438" spans="1:7" x14ac:dyDescent="0.25">
      <c r="A1438" s="28">
        <f>VLOOKUP(C1438,'Legacy Location Lookups'!$A$1:$C$42, 2, FALSE)</f>
        <v>77</v>
      </c>
      <c r="B1438" s="28" t="s">
        <v>151</v>
      </c>
      <c r="C1438" s="28" t="s">
        <v>154</v>
      </c>
      <c r="D1438" s="28" t="s">
        <v>144</v>
      </c>
      <c r="E1438" s="6">
        <v>44020</v>
      </c>
      <c r="F1438" s="28" t="s">
        <v>145</v>
      </c>
      <c r="G1438" s="28">
        <v>31</v>
      </c>
    </row>
    <row r="1439" spans="1:7" x14ac:dyDescent="0.25">
      <c r="A1439" s="28">
        <f>VLOOKUP(C1439,'Legacy Location Lookups'!$A$1:$C$42, 2, FALSE)</f>
        <v>73</v>
      </c>
      <c r="B1439" s="28" t="s">
        <v>151</v>
      </c>
      <c r="C1439" s="28" t="s">
        <v>152</v>
      </c>
      <c r="D1439" s="28" t="s">
        <v>144</v>
      </c>
      <c r="E1439" s="6">
        <v>44021</v>
      </c>
      <c r="F1439" s="28" t="s">
        <v>145</v>
      </c>
      <c r="G1439" s="28">
        <v>70</v>
      </c>
    </row>
    <row r="1440" spans="1:7" x14ac:dyDescent="0.25">
      <c r="A1440" s="28">
        <f>VLOOKUP(C1440,'Legacy Location Lookups'!$A$1:$C$42, 2, FALSE)</f>
        <v>75</v>
      </c>
      <c r="B1440" s="28" t="s">
        <v>151</v>
      </c>
      <c r="C1440" s="28" t="s">
        <v>153</v>
      </c>
      <c r="D1440" s="28" t="s">
        <v>144</v>
      </c>
      <c r="E1440" s="6">
        <v>44021</v>
      </c>
      <c r="F1440" s="28" t="s">
        <v>145</v>
      </c>
      <c r="G1440" s="28">
        <v>30</v>
      </c>
    </row>
    <row r="1441" spans="1:7" x14ac:dyDescent="0.25">
      <c r="A1441" s="28">
        <f>VLOOKUP(C1441,'Legacy Location Lookups'!$A$1:$C$42, 2, FALSE)</f>
        <v>76</v>
      </c>
      <c r="B1441" s="28" t="s">
        <v>151</v>
      </c>
      <c r="C1441" s="28" t="s">
        <v>175</v>
      </c>
      <c r="D1441" s="28" t="s">
        <v>144</v>
      </c>
      <c r="E1441" s="6">
        <v>44021</v>
      </c>
      <c r="F1441" s="28" t="s">
        <v>145</v>
      </c>
      <c r="G1441" s="28">
        <v>29</v>
      </c>
    </row>
    <row r="1442" spans="1:7" x14ac:dyDescent="0.25">
      <c r="A1442" s="28">
        <f>VLOOKUP(C1442,'Legacy Location Lookups'!$A$1:$C$42, 2, FALSE)</f>
        <v>77</v>
      </c>
      <c r="B1442" s="28" t="s">
        <v>151</v>
      </c>
      <c r="C1442" s="28" t="s">
        <v>154</v>
      </c>
      <c r="D1442" s="28" t="s">
        <v>144</v>
      </c>
      <c r="E1442" s="6">
        <v>44021</v>
      </c>
      <c r="F1442" s="28" t="s">
        <v>145</v>
      </c>
      <c r="G1442" s="28">
        <v>1</v>
      </c>
    </row>
    <row r="1443" spans="1:7" x14ac:dyDescent="0.25">
      <c r="A1443" s="28">
        <f>VLOOKUP(C1443,'Legacy Location Lookups'!$A$1:$C$42, 2, FALSE)</f>
        <v>72</v>
      </c>
      <c r="B1443" s="28" t="s">
        <v>151</v>
      </c>
      <c r="C1443" s="28" t="s">
        <v>155</v>
      </c>
      <c r="D1443" s="28" t="s">
        <v>144</v>
      </c>
      <c r="E1443" s="6">
        <v>44021</v>
      </c>
      <c r="F1443" s="28" t="s">
        <v>146</v>
      </c>
      <c r="G1443" s="28">
        <v>21</v>
      </c>
    </row>
    <row r="1444" spans="1:7" x14ac:dyDescent="0.25">
      <c r="A1444" s="28">
        <f>VLOOKUP(C1444,'Legacy Location Lookups'!$A$1:$C$42, 2, FALSE)</f>
        <v>104</v>
      </c>
      <c r="B1444" s="28" t="s">
        <v>151</v>
      </c>
      <c r="C1444" s="28" t="s">
        <v>223</v>
      </c>
      <c r="D1444" s="28" t="s">
        <v>144</v>
      </c>
      <c r="E1444" s="6">
        <v>44021</v>
      </c>
      <c r="F1444" s="28" t="s">
        <v>145</v>
      </c>
      <c r="G1444" s="28">
        <v>17</v>
      </c>
    </row>
    <row r="1445" spans="1:7" x14ac:dyDescent="0.25">
      <c r="A1445" s="28">
        <f>VLOOKUP(C1445,'Legacy Location Lookups'!$A$1:$C$42, 2, FALSE)</f>
        <v>73</v>
      </c>
      <c r="B1445" s="28" t="s">
        <v>151</v>
      </c>
      <c r="C1445" s="28" t="s">
        <v>152</v>
      </c>
      <c r="D1445" s="28" t="s">
        <v>144</v>
      </c>
      <c r="E1445" s="6">
        <v>44022</v>
      </c>
      <c r="F1445" s="28" t="s">
        <v>145</v>
      </c>
      <c r="G1445" s="28">
        <v>32</v>
      </c>
    </row>
    <row r="1446" spans="1:7" x14ac:dyDescent="0.25">
      <c r="A1446" s="28">
        <f>VLOOKUP(C1446,'Legacy Location Lookups'!$A$1:$C$42, 2, FALSE)</f>
        <v>73</v>
      </c>
      <c r="B1446" s="28" t="s">
        <v>151</v>
      </c>
      <c r="C1446" s="28" t="s">
        <v>152</v>
      </c>
      <c r="D1446" s="28" t="s">
        <v>144</v>
      </c>
      <c r="E1446" s="6">
        <v>44022</v>
      </c>
      <c r="F1446" s="28" t="s">
        <v>146</v>
      </c>
      <c r="G1446" s="28">
        <v>33</v>
      </c>
    </row>
    <row r="1447" spans="1:7" x14ac:dyDescent="0.25">
      <c r="A1447" s="28">
        <f>VLOOKUP(C1447,'Legacy Location Lookups'!$A$1:$C$42, 2, FALSE)</f>
        <v>75</v>
      </c>
      <c r="B1447" s="28" t="s">
        <v>151</v>
      </c>
      <c r="C1447" s="28" t="s">
        <v>153</v>
      </c>
      <c r="D1447" s="28" t="s">
        <v>144</v>
      </c>
      <c r="E1447" s="6">
        <v>44022</v>
      </c>
      <c r="F1447" s="28" t="s">
        <v>145</v>
      </c>
      <c r="G1447" s="28">
        <v>54</v>
      </c>
    </row>
    <row r="1448" spans="1:7" x14ac:dyDescent="0.25">
      <c r="A1448" s="28">
        <f>VLOOKUP(C1448,'Legacy Location Lookups'!$A$1:$C$42, 2, FALSE)</f>
        <v>77</v>
      </c>
      <c r="B1448" s="28" t="s">
        <v>151</v>
      </c>
      <c r="C1448" s="28" t="s">
        <v>154</v>
      </c>
      <c r="D1448" s="28" t="s">
        <v>144</v>
      </c>
      <c r="E1448" s="6">
        <v>44022</v>
      </c>
      <c r="F1448" s="28" t="s">
        <v>145</v>
      </c>
      <c r="G1448" s="28">
        <v>35</v>
      </c>
    </row>
    <row r="1449" spans="1:7" x14ac:dyDescent="0.25">
      <c r="A1449" s="28">
        <f>VLOOKUP(C1449,'Legacy Location Lookups'!$A$1:$C$42, 2, FALSE)</f>
        <v>72</v>
      </c>
      <c r="B1449" s="28" t="s">
        <v>151</v>
      </c>
      <c r="C1449" s="28" t="s">
        <v>155</v>
      </c>
      <c r="D1449" s="28" t="s">
        <v>144</v>
      </c>
      <c r="E1449" s="6">
        <v>44022</v>
      </c>
      <c r="F1449" s="28" t="s">
        <v>145</v>
      </c>
      <c r="G1449" s="28">
        <v>29</v>
      </c>
    </row>
    <row r="1450" spans="1:7" x14ac:dyDescent="0.25">
      <c r="A1450" s="28">
        <f>VLOOKUP(C1450,'Legacy Location Lookups'!$A$1:$C$42, 2, FALSE)</f>
        <v>73</v>
      </c>
      <c r="B1450" s="28" t="s">
        <v>151</v>
      </c>
      <c r="C1450" s="28" t="s">
        <v>152</v>
      </c>
      <c r="D1450" s="28" t="s">
        <v>147</v>
      </c>
      <c r="E1450" s="6">
        <v>44022</v>
      </c>
      <c r="F1450" s="28" t="s">
        <v>147</v>
      </c>
      <c r="G1450" s="28">
        <v>2</v>
      </c>
    </row>
    <row r="1451" spans="1:7" x14ac:dyDescent="0.25">
      <c r="A1451" s="28">
        <f>VLOOKUP(C1451,'Legacy Location Lookups'!$A$1:$C$42, 2, FALSE)</f>
        <v>86</v>
      </c>
      <c r="B1451" s="28" t="s">
        <v>167</v>
      </c>
      <c r="C1451" s="28" t="s">
        <v>22</v>
      </c>
      <c r="D1451" s="28" t="s">
        <v>144</v>
      </c>
      <c r="E1451" s="6">
        <v>44022</v>
      </c>
      <c r="F1451" s="28" t="s">
        <v>145</v>
      </c>
      <c r="G1451" s="28">
        <v>56</v>
      </c>
    </row>
    <row r="1452" spans="1:7" x14ac:dyDescent="0.25">
      <c r="A1452" s="28">
        <f>VLOOKUP(C1452,'Legacy Location Lookups'!$A$1:$C$42, 2, FALSE)</f>
        <v>86</v>
      </c>
      <c r="B1452" s="28" t="s">
        <v>167</v>
      </c>
      <c r="C1452" s="28" t="s">
        <v>22</v>
      </c>
      <c r="D1452" s="28" t="s">
        <v>144</v>
      </c>
      <c r="E1452" s="6">
        <v>44022</v>
      </c>
      <c r="F1452" s="28" t="s">
        <v>159</v>
      </c>
      <c r="G1452" s="28">
        <v>5</v>
      </c>
    </row>
    <row r="1453" spans="1:7" x14ac:dyDescent="0.25">
      <c r="A1453" s="28">
        <f>VLOOKUP(C1453,'Legacy Location Lookups'!$A$1:$C$42, 2, FALSE)</f>
        <v>86</v>
      </c>
      <c r="B1453" s="28" t="s">
        <v>167</v>
      </c>
      <c r="C1453" s="28" t="s">
        <v>22</v>
      </c>
      <c r="D1453" s="28" t="s">
        <v>144</v>
      </c>
      <c r="E1453" s="6">
        <v>44021</v>
      </c>
      <c r="F1453" s="28" t="s">
        <v>145</v>
      </c>
      <c r="G1453" s="28">
        <v>54</v>
      </c>
    </row>
    <row r="1454" spans="1:7" x14ac:dyDescent="0.25">
      <c r="A1454" s="28">
        <f>VLOOKUP(C1454,'Legacy Location Lookups'!$A$1:$C$42, 2, FALSE)</f>
        <v>86</v>
      </c>
      <c r="B1454" s="28" t="s">
        <v>167</v>
      </c>
      <c r="C1454" s="28" t="s">
        <v>22</v>
      </c>
      <c r="D1454" s="28" t="s">
        <v>144</v>
      </c>
      <c r="E1454" s="6">
        <v>44021</v>
      </c>
      <c r="F1454" s="28" t="s">
        <v>159</v>
      </c>
      <c r="G1454" s="28">
        <v>6</v>
      </c>
    </row>
    <row r="1455" spans="1:7" x14ac:dyDescent="0.25">
      <c r="A1455" s="28">
        <f>VLOOKUP(C1455,'Legacy Location Lookups'!$A$1:$C$42, 2, FALSE)</f>
        <v>86</v>
      </c>
      <c r="B1455" s="28" t="s">
        <v>167</v>
      </c>
      <c r="C1455" s="28" t="s">
        <v>22</v>
      </c>
      <c r="D1455" s="28" t="s">
        <v>144</v>
      </c>
      <c r="E1455" s="6">
        <v>44020</v>
      </c>
      <c r="F1455" s="28" t="s">
        <v>146</v>
      </c>
      <c r="G1455" s="28">
        <v>5</v>
      </c>
    </row>
    <row r="1456" spans="1:7" x14ac:dyDescent="0.25">
      <c r="A1456" s="28">
        <f>VLOOKUP(C1456,'Legacy Location Lookups'!$A$1:$C$42, 2, FALSE)</f>
        <v>86</v>
      </c>
      <c r="B1456" s="28" t="s">
        <v>167</v>
      </c>
      <c r="C1456" s="28" t="s">
        <v>22</v>
      </c>
      <c r="D1456" s="28" t="s">
        <v>144</v>
      </c>
      <c r="E1456" s="6">
        <v>44020</v>
      </c>
      <c r="F1456" s="28" t="s">
        <v>145</v>
      </c>
      <c r="G1456" s="30">
        <v>6</v>
      </c>
    </row>
    <row r="1457" spans="1:7" x14ac:dyDescent="0.25">
      <c r="A1457" s="28">
        <f>VLOOKUP(C1457,'Legacy Location Lookups'!$A$1:$C$42, 2, FALSE)</f>
        <v>86</v>
      </c>
      <c r="B1457" s="28" t="s">
        <v>167</v>
      </c>
      <c r="C1457" s="28" t="s">
        <v>22</v>
      </c>
      <c r="D1457" s="28" t="s">
        <v>144</v>
      </c>
      <c r="E1457" s="6">
        <v>44019</v>
      </c>
      <c r="F1457" s="28" t="s">
        <v>145</v>
      </c>
      <c r="G1457" s="30">
        <v>58</v>
      </c>
    </row>
    <row r="1458" spans="1:7" x14ac:dyDescent="0.25">
      <c r="A1458" s="28">
        <f>VLOOKUP(C1458,'Legacy Location Lookups'!$A$1:$C$42, 2, FALSE)</f>
        <v>86</v>
      </c>
      <c r="B1458" s="28" t="s">
        <v>167</v>
      </c>
      <c r="C1458" s="28" t="s">
        <v>22</v>
      </c>
      <c r="D1458" s="28" t="s">
        <v>144</v>
      </c>
      <c r="E1458" s="6">
        <v>44019</v>
      </c>
      <c r="F1458" s="28" t="s">
        <v>159</v>
      </c>
      <c r="G1458" s="30">
        <v>8</v>
      </c>
    </row>
    <row r="1459" spans="1:7" x14ac:dyDescent="0.25">
      <c r="A1459" s="28">
        <f>VLOOKUP(C1459,'Legacy Location Lookups'!$A$1:$C$42, 2, FALSE)</f>
        <v>86</v>
      </c>
      <c r="B1459" s="28" t="s">
        <v>167</v>
      </c>
      <c r="C1459" s="28" t="s">
        <v>22</v>
      </c>
      <c r="D1459" s="28" t="s">
        <v>144</v>
      </c>
      <c r="E1459" s="6">
        <v>44018</v>
      </c>
      <c r="F1459" s="28" t="s">
        <v>145</v>
      </c>
      <c r="G1459" s="28">
        <v>55</v>
      </c>
    </row>
    <row r="1460" spans="1:7" x14ac:dyDescent="0.25">
      <c r="A1460" s="28">
        <f>VLOOKUP(C1460,'Legacy Location Lookups'!$A$1:$C$42, 2, FALSE)</f>
        <v>86</v>
      </c>
      <c r="B1460" s="28" t="s">
        <v>167</v>
      </c>
      <c r="C1460" s="28" t="s">
        <v>22</v>
      </c>
      <c r="D1460" s="28" t="s">
        <v>144</v>
      </c>
      <c r="E1460" s="6">
        <v>44018</v>
      </c>
      <c r="F1460" s="28" t="s">
        <v>159</v>
      </c>
      <c r="G1460" s="28">
        <v>4</v>
      </c>
    </row>
    <row r="1461" spans="1:7" x14ac:dyDescent="0.25">
      <c r="A1461" s="28">
        <f>VLOOKUP(C1461,'Legacy Location Lookups'!$A$1:$C$42, 2, FALSE)</f>
        <v>73</v>
      </c>
      <c r="B1461" s="28" t="s">
        <v>151</v>
      </c>
      <c r="C1461" s="28" t="s">
        <v>152</v>
      </c>
      <c r="D1461" s="28" t="s">
        <v>144</v>
      </c>
      <c r="E1461" s="6">
        <v>44025</v>
      </c>
      <c r="F1461" s="28" t="s">
        <v>145</v>
      </c>
      <c r="G1461" s="28">
        <v>58</v>
      </c>
    </row>
    <row r="1462" spans="1:7" x14ac:dyDescent="0.25">
      <c r="A1462" s="28">
        <f>VLOOKUP(C1462,'Legacy Location Lookups'!$A$1:$C$42, 2, FALSE)</f>
        <v>73</v>
      </c>
      <c r="B1462" s="28" t="s">
        <v>151</v>
      </c>
      <c r="C1462" s="28" t="s">
        <v>152</v>
      </c>
      <c r="D1462" s="28" t="s">
        <v>147</v>
      </c>
      <c r="E1462" s="6">
        <v>44025</v>
      </c>
      <c r="F1462" s="28" t="s">
        <v>147</v>
      </c>
      <c r="G1462" s="28">
        <v>2</v>
      </c>
    </row>
    <row r="1463" spans="1:7" x14ac:dyDescent="0.25">
      <c r="A1463" s="28">
        <f>VLOOKUP(C1463,'Legacy Location Lookups'!$A$1:$C$42, 2, FALSE)</f>
        <v>75</v>
      </c>
      <c r="B1463" s="28" t="s">
        <v>151</v>
      </c>
      <c r="C1463" s="28" t="s">
        <v>153</v>
      </c>
      <c r="D1463" s="28" t="s">
        <v>144</v>
      </c>
      <c r="E1463" s="6">
        <v>44025</v>
      </c>
      <c r="F1463" s="28" t="s">
        <v>145</v>
      </c>
      <c r="G1463" s="28">
        <v>7</v>
      </c>
    </row>
    <row r="1464" spans="1:7" x14ac:dyDescent="0.25">
      <c r="A1464" s="28">
        <f>VLOOKUP(C1464,'Legacy Location Lookups'!$A$1:$C$42, 2, FALSE)</f>
        <v>76</v>
      </c>
      <c r="B1464" s="28" t="s">
        <v>151</v>
      </c>
      <c r="C1464" s="28" t="s">
        <v>175</v>
      </c>
      <c r="D1464" s="28" t="s">
        <v>144</v>
      </c>
      <c r="E1464" s="6">
        <v>44025</v>
      </c>
      <c r="F1464" s="28" t="s">
        <v>145</v>
      </c>
      <c r="G1464" s="28">
        <v>18</v>
      </c>
    </row>
    <row r="1465" spans="1:7" x14ac:dyDescent="0.25">
      <c r="A1465" s="28">
        <f>VLOOKUP(C1465,'Legacy Location Lookups'!$A$1:$C$42, 2, FALSE)</f>
        <v>77</v>
      </c>
      <c r="B1465" s="28" t="s">
        <v>151</v>
      </c>
      <c r="C1465" s="28" t="s">
        <v>154</v>
      </c>
      <c r="D1465" s="28" t="s">
        <v>144</v>
      </c>
      <c r="E1465" s="6">
        <v>44025</v>
      </c>
      <c r="F1465" s="28" t="s">
        <v>145</v>
      </c>
      <c r="G1465" s="28">
        <v>23</v>
      </c>
    </row>
    <row r="1466" spans="1:7" x14ac:dyDescent="0.25">
      <c r="A1466" s="28">
        <f>VLOOKUP(C1466,'Legacy Location Lookups'!$A$1:$C$42, 2, FALSE)</f>
        <v>72</v>
      </c>
      <c r="B1466" s="28" t="s">
        <v>151</v>
      </c>
      <c r="C1466" s="28" t="s">
        <v>155</v>
      </c>
      <c r="D1466" s="28" t="s">
        <v>144</v>
      </c>
      <c r="E1466" s="6">
        <v>44025</v>
      </c>
      <c r="F1466" s="28" t="s">
        <v>145</v>
      </c>
      <c r="G1466" s="28">
        <v>1</v>
      </c>
    </row>
    <row r="1467" spans="1:7" x14ac:dyDescent="0.25">
      <c r="A1467" s="28">
        <f>VLOOKUP(C1467,'Legacy Location Lookups'!$A$1:$C$42, 2, FALSE)</f>
        <v>104</v>
      </c>
      <c r="B1467" s="28" t="s">
        <v>151</v>
      </c>
      <c r="C1467" s="28" t="s">
        <v>223</v>
      </c>
      <c r="D1467" s="28" t="s">
        <v>144</v>
      </c>
      <c r="E1467" s="6">
        <v>44025</v>
      </c>
      <c r="F1467" s="28" t="s">
        <v>145</v>
      </c>
      <c r="G1467" s="28">
        <v>11</v>
      </c>
    </row>
    <row r="1468" spans="1:7" x14ac:dyDescent="0.25">
      <c r="A1468" s="28">
        <f>VLOOKUP(C1468,'Legacy Location Lookups'!$A$1:$C$42, 2, FALSE)</f>
        <v>73</v>
      </c>
      <c r="B1468" s="28" t="s">
        <v>151</v>
      </c>
      <c r="C1468" s="28" t="s">
        <v>152</v>
      </c>
      <c r="D1468" s="28" t="s">
        <v>144</v>
      </c>
      <c r="E1468" s="6">
        <v>44026</v>
      </c>
      <c r="F1468" s="28" t="s">
        <v>145</v>
      </c>
      <c r="G1468" s="28">
        <v>89</v>
      </c>
    </row>
    <row r="1469" spans="1:7" x14ac:dyDescent="0.25">
      <c r="A1469" s="28">
        <f>VLOOKUP(C1469,'Legacy Location Lookups'!$A$1:$C$42, 2, FALSE)</f>
        <v>73</v>
      </c>
      <c r="B1469" s="28" t="s">
        <v>151</v>
      </c>
      <c r="C1469" s="28" t="s">
        <v>152</v>
      </c>
      <c r="D1469" s="28" t="s">
        <v>147</v>
      </c>
      <c r="E1469" s="6">
        <v>44026</v>
      </c>
      <c r="F1469" s="28" t="s">
        <v>147</v>
      </c>
      <c r="G1469" s="28">
        <v>1</v>
      </c>
    </row>
    <row r="1470" spans="1:7" x14ac:dyDescent="0.25">
      <c r="A1470" s="28">
        <f>VLOOKUP(C1470,'Legacy Location Lookups'!$A$1:$C$42, 2, FALSE)</f>
        <v>75</v>
      </c>
      <c r="B1470" s="28" t="s">
        <v>151</v>
      </c>
      <c r="C1470" s="28" t="s">
        <v>153</v>
      </c>
      <c r="D1470" s="28" t="s">
        <v>144</v>
      </c>
      <c r="E1470" s="6">
        <v>44026</v>
      </c>
      <c r="F1470" s="28" t="s">
        <v>145</v>
      </c>
      <c r="G1470" s="28">
        <v>47</v>
      </c>
    </row>
    <row r="1471" spans="1:7" x14ac:dyDescent="0.25">
      <c r="A1471" s="28">
        <f>VLOOKUP(C1471,'Legacy Location Lookups'!$A$1:$C$42, 2, FALSE)</f>
        <v>76</v>
      </c>
      <c r="B1471" s="28" t="s">
        <v>151</v>
      </c>
      <c r="C1471" s="28" t="s">
        <v>175</v>
      </c>
      <c r="D1471" s="28" t="s">
        <v>144</v>
      </c>
      <c r="E1471" s="6">
        <v>44026</v>
      </c>
      <c r="F1471" s="28" t="s">
        <v>145</v>
      </c>
      <c r="G1471" s="28">
        <v>34</v>
      </c>
    </row>
    <row r="1472" spans="1:7" x14ac:dyDescent="0.25">
      <c r="A1472" s="28">
        <f>VLOOKUP(C1472,'Legacy Location Lookups'!$A$1:$C$42, 2, FALSE)</f>
        <v>77</v>
      </c>
      <c r="B1472" s="28" t="s">
        <v>151</v>
      </c>
      <c r="C1472" s="28" t="s">
        <v>154</v>
      </c>
      <c r="D1472" s="28" t="s">
        <v>144</v>
      </c>
      <c r="E1472" s="6">
        <v>44026</v>
      </c>
      <c r="F1472" s="28" t="s">
        <v>145</v>
      </c>
      <c r="G1472" s="28">
        <v>1</v>
      </c>
    </row>
    <row r="1473" spans="1:7" x14ac:dyDescent="0.25">
      <c r="A1473" s="28">
        <f>VLOOKUP(C1473,'Legacy Location Lookups'!$A$1:$C$42, 2, FALSE)</f>
        <v>72</v>
      </c>
      <c r="B1473" s="28" t="s">
        <v>151</v>
      </c>
      <c r="C1473" s="28" t="s">
        <v>155</v>
      </c>
      <c r="D1473" s="28" t="s">
        <v>144</v>
      </c>
      <c r="E1473" s="6">
        <v>44026</v>
      </c>
      <c r="F1473" s="28" t="s">
        <v>145</v>
      </c>
      <c r="G1473" s="28">
        <v>17</v>
      </c>
    </row>
    <row r="1474" spans="1:7" x14ac:dyDescent="0.25">
      <c r="A1474" s="28">
        <f>VLOOKUP(C1474,'Legacy Location Lookups'!$A$1:$C$42, 2, FALSE)</f>
        <v>73</v>
      </c>
      <c r="B1474" s="28" t="s">
        <v>151</v>
      </c>
      <c r="C1474" s="28" t="s">
        <v>152</v>
      </c>
      <c r="D1474" s="28" t="s">
        <v>144</v>
      </c>
      <c r="E1474" s="6">
        <v>44027</v>
      </c>
      <c r="F1474" s="28" t="s">
        <v>145</v>
      </c>
      <c r="G1474" s="28">
        <v>61</v>
      </c>
    </row>
    <row r="1475" spans="1:7" x14ac:dyDescent="0.25">
      <c r="A1475" s="28">
        <f>VLOOKUP(C1475,'Legacy Location Lookups'!$A$1:$C$42, 2, FALSE)</f>
        <v>73</v>
      </c>
      <c r="B1475" s="28" t="s">
        <v>151</v>
      </c>
      <c r="C1475" s="28" t="s">
        <v>152</v>
      </c>
      <c r="D1475" s="28" t="s">
        <v>144</v>
      </c>
      <c r="E1475" s="6">
        <v>44027</v>
      </c>
      <c r="F1475" s="28" t="s">
        <v>147</v>
      </c>
      <c r="G1475" s="28">
        <v>2</v>
      </c>
    </row>
    <row r="1476" spans="1:7" x14ac:dyDescent="0.25">
      <c r="A1476" s="28">
        <f>VLOOKUP(C1476,'Legacy Location Lookups'!$A$1:$C$42, 2, FALSE)</f>
        <v>75</v>
      </c>
      <c r="B1476" s="28" t="s">
        <v>151</v>
      </c>
      <c r="C1476" s="28" t="s">
        <v>153</v>
      </c>
      <c r="D1476" s="28" t="s">
        <v>144</v>
      </c>
      <c r="E1476" s="6">
        <v>44027</v>
      </c>
      <c r="F1476" s="28" t="s">
        <v>145</v>
      </c>
      <c r="G1476" s="28">
        <v>42</v>
      </c>
    </row>
    <row r="1477" spans="1:7" x14ac:dyDescent="0.25">
      <c r="A1477" s="28">
        <f>VLOOKUP(C1477,'Legacy Location Lookups'!$A$1:$C$42, 2, FALSE)</f>
        <v>76</v>
      </c>
      <c r="B1477" s="28" t="s">
        <v>151</v>
      </c>
      <c r="C1477" s="28" t="s">
        <v>175</v>
      </c>
      <c r="D1477" s="28" t="s">
        <v>144</v>
      </c>
      <c r="E1477" s="6">
        <v>44027</v>
      </c>
      <c r="F1477" s="28" t="s">
        <v>145</v>
      </c>
      <c r="G1477" s="28">
        <v>13</v>
      </c>
    </row>
    <row r="1478" spans="1:7" x14ac:dyDescent="0.25">
      <c r="A1478" s="28">
        <f>VLOOKUP(C1478,'Legacy Location Lookups'!$A$1:$C$42, 2, FALSE)</f>
        <v>72</v>
      </c>
      <c r="B1478" s="28" t="s">
        <v>151</v>
      </c>
      <c r="C1478" s="28" t="s">
        <v>155</v>
      </c>
      <c r="D1478" s="28" t="s">
        <v>144</v>
      </c>
      <c r="E1478" s="6">
        <v>44027</v>
      </c>
      <c r="F1478" s="28" t="s">
        <v>145</v>
      </c>
      <c r="G1478" s="28">
        <v>15</v>
      </c>
    </row>
    <row r="1479" spans="1:7" x14ac:dyDescent="0.25">
      <c r="A1479" s="28">
        <f>VLOOKUP(C1479,'Legacy Location Lookups'!$A$1:$C$42, 2, FALSE)</f>
        <v>104</v>
      </c>
      <c r="B1479" s="28" t="s">
        <v>151</v>
      </c>
      <c r="C1479" s="28" t="s">
        <v>223</v>
      </c>
      <c r="D1479" s="28" t="s">
        <v>144</v>
      </c>
      <c r="E1479" s="6">
        <v>44027</v>
      </c>
      <c r="F1479" s="28" t="s">
        <v>147</v>
      </c>
      <c r="G1479" s="28">
        <v>10</v>
      </c>
    </row>
    <row r="1480" spans="1:7" x14ac:dyDescent="0.25">
      <c r="A1480" s="28">
        <f>VLOOKUP(C1480,'Legacy Location Lookups'!$A$1:$C$42, 2, FALSE)</f>
        <v>73</v>
      </c>
      <c r="B1480" s="28" t="s">
        <v>151</v>
      </c>
      <c r="C1480" s="28" t="s">
        <v>152</v>
      </c>
      <c r="D1480" s="28" t="s">
        <v>144</v>
      </c>
      <c r="E1480" s="6">
        <v>44028</v>
      </c>
      <c r="F1480" s="28" t="s">
        <v>145</v>
      </c>
      <c r="G1480" s="28">
        <v>39</v>
      </c>
    </row>
    <row r="1481" spans="1:7" x14ac:dyDescent="0.25">
      <c r="A1481" s="28">
        <f>VLOOKUP(C1481,'Legacy Location Lookups'!$A$1:$C$42, 2, FALSE)</f>
        <v>73</v>
      </c>
      <c r="B1481" s="28" t="s">
        <v>151</v>
      </c>
      <c r="C1481" s="28" t="s">
        <v>152</v>
      </c>
      <c r="D1481" s="28" t="s">
        <v>147</v>
      </c>
      <c r="E1481" s="6">
        <v>44028</v>
      </c>
      <c r="F1481" s="28" t="s">
        <v>147</v>
      </c>
      <c r="G1481" s="28">
        <v>2</v>
      </c>
    </row>
    <row r="1482" spans="1:7" x14ac:dyDescent="0.25">
      <c r="A1482" s="28">
        <f>VLOOKUP(C1482,'Legacy Location Lookups'!$A$1:$C$42, 2, FALSE)</f>
        <v>75</v>
      </c>
      <c r="B1482" s="28" t="s">
        <v>151</v>
      </c>
      <c r="C1482" s="28" t="s">
        <v>153</v>
      </c>
      <c r="D1482" s="28" t="s">
        <v>144</v>
      </c>
      <c r="E1482" s="6">
        <v>44028</v>
      </c>
      <c r="F1482" s="28" t="s">
        <v>145</v>
      </c>
      <c r="G1482" s="28">
        <v>17</v>
      </c>
    </row>
    <row r="1483" spans="1:7" x14ac:dyDescent="0.25">
      <c r="A1483" s="28">
        <f>VLOOKUP(C1483,'Legacy Location Lookups'!$A$1:$C$42, 2, FALSE)</f>
        <v>75</v>
      </c>
      <c r="B1483" s="28" t="s">
        <v>151</v>
      </c>
      <c r="C1483" s="28" t="s">
        <v>153</v>
      </c>
      <c r="D1483" s="28" t="s">
        <v>147</v>
      </c>
      <c r="E1483" s="6">
        <v>44028</v>
      </c>
      <c r="F1483" s="28" t="s">
        <v>147</v>
      </c>
      <c r="G1483" s="28">
        <v>1</v>
      </c>
    </row>
    <row r="1484" spans="1:7" x14ac:dyDescent="0.25">
      <c r="A1484" s="28">
        <f>VLOOKUP(C1484,'Legacy Location Lookups'!$A$1:$C$42, 2, FALSE)</f>
        <v>76</v>
      </c>
      <c r="B1484" s="28" t="s">
        <v>151</v>
      </c>
      <c r="C1484" s="28" t="s">
        <v>175</v>
      </c>
      <c r="D1484" s="28" t="s">
        <v>144</v>
      </c>
      <c r="E1484" s="6">
        <v>44028</v>
      </c>
      <c r="F1484" s="28" t="s">
        <v>145</v>
      </c>
      <c r="G1484" s="28">
        <v>34</v>
      </c>
    </row>
    <row r="1485" spans="1:7" x14ac:dyDescent="0.25">
      <c r="A1485" s="28">
        <f>VLOOKUP(C1485,'Legacy Location Lookups'!$A$1:$C$42, 2, FALSE)</f>
        <v>72</v>
      </c>
      <c r="B1485" s="28" t="s">
        <v>151</v>
      </c>
      <c r="C1485" s="28" t="s">
        <v>155</v>
      </c>
      <c r="D1485" s="28" t="s">
        <v>144</v>
      </c>
      <c r="E1485" s="6">
        <v>44028</v>
      </c>
      <c r="F1485" s="28" t="s">
        <v>145</v>
      </c>
      <c r="G1485" s="28">
        <v>15</v>
      </c>
    </row>
    <row r="1486" spans="1:7" x14ac:dyDescent="0.25">
      <c r="A1486" s="28">
        <f>VLOOKUP(C1486,'Legacy Location Lookups'!$A$1:$C$42, 2, FALSE)</f>
        <v>104</v>
      </c>
      <c r="B1486" s="28" t="s">
        <v>151</v>
      </c>
      <c r="C1486" s="28" t="s">
        <v>223</v>
      </c>
      <c r="D1486" s="28" t="s">
        <v>144</v>
      </c>
      <c r="E1486" s="6">
        <v>44028</v>
      </c>
      <c r="F1486" s="28" t="s">
        <v>145</v>
      </c>
      <c r="G1486" s="28">
        <v>13</v>
      </c>
    </row>
    <row r="1487" spans="1:7" x14ac:dyDescent="0.25">
      <c r="A1487" s="28">
        <f>VLOOKUP(C1487,'Legacy Location Lookups'!$A$1:$C$42, 2, FALSE)</f>
        <v>73</v>
      </c>
      <c r="B1487" s="28" t="s">
        <v>151</v>
      </c>
      <c r="C1487" s="28" t="s">
        <v>152</v>
      </c>
      <c r="D1487" s="28" t="s">
        <v>144</v>
      </c>
      <c r="E1487" s="6">
        <v>44029</v>
      </c>
      <c r="F1487" s="28" t="s">
        <v>145</v>
      </c>
      <c r="G1487" s="28">
        <v>46</v>
      </c>
    </row>
    <row r="1488" spans="1:7" x14ac:dyDescent="0.25">
      <c r="A1488" s="28">
        <f>VLOOKUP(C1488,'Legacy Location Lookups'!$A$1:$C$42, 2, FALSE)</f>
        <v>73</v>
      </c>
      <c r="B1488" s="28" t="s">
        <v>151</v>
      </c>
      <c r="C1488" s="28" t="s">
        <v>152</v>
      </c>
      <c r="D1488" s="28" t="s">
        <v>147</v>
      </c>
      <c r="E1488" s="6">
        <v>44029</v>
      </c>
      <c r="F1488" s="28" t="s">
        <v>147</v>
      </c>
      <c r="G1488" s="28">
        <v>1</v>
      </c>
    </row>
    <row r="1489" spans="1:7" x14ac:dyDescent="0.25">
      <c r="A1489" s="28">
        <f>VLOOKUP(C1489,'Legacy Location Lookups'!$A$1:$C$42, 2, FALSE)</f>
        <v>75</v>
      </c>
      <c r="B1489" s="28" t="s">
        <v>151</v>
      </c>
      <c r="C1489" s="28" t="s">
        <v>153</v>
      </c>
      <c r="D1489" s="28" t="s">
        <v>144</v>
      </c>
      <c r="E1489" s="6">
        <v>44029</v>
      </c>
      <c r="F1489" s="28" t="s">
        <v>145</v>
      </c>
      <c r="G1489" s="28">
        <v>44</v>
      </c>
    </row>
    <row r="1490" spans="1:7" x14ac:dyDescent="0.25">
      <c r="A1490" s="28">
        <f>VLOOKUP(C1490,'Legacy Location Lookups'!$A$1:$C$42, 2, FALSE)</f>
        <v>77</v>
      </c>
      <c r="B1490" s="28" t="s">
        <v>151</v>
      </c>
      <c r="C1490" s="28" t="s">
        <v>154</v>
      </c>
      <c r="D1490" s="28" t="s">
        <v>144</v>
      </c>
      <c r="E1490" s="6">
        <v>44029</v>
      </c>
      <c r="F1490" s="28" t="s">
        <v>145</v>
      </c>
      <c r="G1490" s="28">
        <v>3</v>
      </c>
    </row>
    <row r="1491" spans="1:7" x14ac:dyDescent="0.25">
      <c r="A1491" s="28">
        <f>VLOOKUP(C1491,'Legacy Location Lookups'!$A$1:$C$42, 2, FALSE)</f>
        <v>86</v>
      </c>
      <c r="B1491" s="28" t="s">
        <v>167</v>
      </c>
      <c r="C1491" s="28" t="s">
        <v>22</v>
      </c>
      <c r="D1491" s="28" t="s">
        <v>144</v>
      </c>
      <c r="E1491" s="6">
        <v>44026</v>
      </c>
      <c r="F1491" s="28" t="s">
        <v>145</v>
      </c>
      <c r="G1491" s="28">
        <v>45</v>
      </c>
    </row>
    <row r="1492" spans="1:7" x14ac:dyDescent="0.25">
      <c r="A1492" s="28">
        <f>VLOOKUP(C1492,'Legacy Location Lookups'!$A$1:$C$42, 2, FALSE)</f>
        <v>86</v>
      </c>
      <c r="B1492" s="28" t="s">
        <v>167</v>
      </c>
      <c r="C1492" s="28" t="s">
        <v>22</v>
      </c>
      <c r="D1492" s="28" t="s">
        <v>144</v>
      </c>
      <c r="E1492" s="6">
        <v>44026</v>
      </c>
      <c r="F1492" s="28" t="s">
        <v>159</v>
      </c>
      <c r="G1492" s="28">
        <v>3</v>
      </c>
    </row>
    <row r="1493" spans="1:7" x14ac:dyDescent="0.25">
      <c r="A1493" s="28">
        <f>VLOOKUP(C1493,'Legacy Location Lookups'!$A$1:$C$42, 2, FALSE)</f>
        <v>86</v>
      </c>
      <c r="B1493" s="28" t="s">
        <v>167</v>
      </c>
      <c r="C1493" s="28" t="s">
        <v>22</v>
      </c>
      <c r="D1493" s="28" t="s">
        <v>144</v>
      </c>
      <c r="E1493" s="6">
        <v>44027</v>
      </c>
      <c r="F1493" s="28" t="s">
        <v>145</v>
      </c>
      <c r="G1493" s="28">
        <v>6</v>
      </c>
    </row>
    <row r="1494" spans="1:7" x14ac:dyDescent="0.25">
      <c r="A1494" s="28">
        <f>VLOOKUP(C1494,'Legacy Location Lookups'!$A$1:$C$42, 2, FALSE)</f>
        <v>86</v>
      </c>
      <c r="B1494" s="28" t="s">
        <v>167</v>
      </c>
      <c r="C1494" s="28" t="s">
        <v>22</v>
      </c>
      <c r="D1494" s="28" t="s">
        <v>144</v>
      </c>
      <c r="E1494" s="6">
        <v>44025</v>
      </c>
      <c r="F1494" s="28" t="s">
        <v>145</v>
      </c>
      <c r="G1494" s="28">
        <v>58</v>
      </c>
    </row>
    <row r="1495" spans="1:7" x14ac:dyDescent="0.25">
      <c r="A1495" s="28">
        <f>VLOOKUP(C1495,'Legacy Location Lookups'!$A$1:$C$42, 2, FALSE)</f>
        <v>86</v>
      </c>
      <c r="B1495" s="28" t="s">
        <v>167</v>
      </c>
      <c r="C1495" s="28" t="s">
        <v>22</v>
      </c>
      <c r="D1495" s="28" t="s">
        <v>144</v>
      </c>
      <c r="E1495" s="6">
        <v>44025</v>
      </c>
      <c r="F1495" s="28" t="s">
        <v>159</v>
      </c>
      <c r="G1495" s="28">
        <v>3</v>
      </c>
    </row>
    <row r="1496" spans="1:7" x14ac:dyDescent="0.25">
      <c r="A1496" s="28">
        <f>VLOOKUP(C1496,'Legacy Location Lookups'!$A$1:$C$42, 2, FALSE)</f>
        <v>86</v>
      </c>
      <c r="B1496" s="28" t="s">
        <v>167</v>
      </c>
      <c r="C1496" s="28" t="s">
        <v>22</v>
      </c>
      <c r="D1496" s="28" t="s">
        <v>144</v>
      </c>
      <c r="E1496" s="6">
        <v>44028</v>
      </c>
      <c r="F1496" s="28" t="s">
        <v>145</v>
      </c>
      <c r="G1496" s="28">
        <v>30</v>
      </c>
    </row>
    <row r="1497" spans="1:7" x14ac:dyDescent="0.25">
      <c r="A1497" s="28">
        <f>VLOOKUP(C1497,'Legacy Location Lookups'!$A$1:$C$42, 2, FALSE)</f>
        <v>86</v>
      </c>
      <c r="B1497" s="28" t="s">
        <v>167</v>
      </c>
      <c r="C1497" s="28" t="s">
        <v>22</v>
      </c>
      <c r="D1497" s="28" t="s">
        <v>144</v>
      </c>
      <c r="E1497" s="6">
        <v>44028</v>
      </c>
      <c r="F1497" s="28" t="s">
        <v>159</v>
      </c>
      <c r="G1497" s="28">
        <v>1</v>
      </c>
    </row>
    <row r="1498" spans="1:7" x14ac:dyDescent="0.25">
      <c r="A1498" s="28">
        <f>VLOOKUP(C1498,'Legacy Location Lookups'!$A$1:$C$42, 2, FALSE)</f>
        <v>86</v>
      </c>
      <c r="B1498" s="28" t="s">
        <v>167</v>
      </c>
      <c r="C1498" s="28" t="s">
        <v>22</v>
      </c>
      <c r="D1498" s="28" t="s">
        <v>144</v>
      </c>
      <c r="E1498" s="6">
        <v>44029</v>
      </c>
      <c r="F1498" s="28" t="s">
        <v>145</v>
      </c>
      <c r="G1498" s="28">
        <v>30</v>
      </c>
    </row>
    <row r="1499" spans="1:7" x14ac:dyDescent="0.25">
      <c r="A1499" s="28">
        <f>VLOOKUP(C1499,'Legacy Location Lookups'!$A$1:$C$42, 2, FALSE)</f>
        <v>86</v>
      </c>
      <c r="B1499" s="28" t="s">
        <v>167</v>
      </c>
      <c r="C1499" s="28" t="s">
        <v>22</v>
      </c>
      <c r="D1499" s="28" t="s">
        <v>144</v>
      </c>
      <c r="E1499" s="6">
        <v>44029</v>
      </c>
      <c r="F1499" s="28" t="s">
        <v>159</v>
      </c>
      <c r="G1499" s="28">
        <v>1</v>
      </c>
    </row>
    <row r="1500" spans="1:7" x14ac:dyDescent="0.25">
      <c r="A1500" s="28">
        <f>VLOOKUP(C1500,'Legacy Location Lookups'!$A$1:$C$42, 2, FALSE)</f>
        <v>100</v>
      </c>
      <c r="B1500" s="28" t="s">
        <v>156</v>
      </c>
      <c r="C1500" s="28" t="s">
        <v>17</v>
      </c>
      <c r="D1500" s="28" t="s">
        <v>144</v>
      </c>
      <c r="E1500" s="6">
        <v>44028</v>
      </c>
      <c r="F1500" s="28" t="s">
        <v>145</v>
      </c>
      <c r="G1500" s="28">
        <v>82</v>
      </c>
    </row>
    <row r="1501" spans="1:7" x14ac:dyDescent="0.25">
      <c r="A1501" s="28">
        <f>VLOOKUP(C1501,'Legacy Location Lookups'!$A$1:$C$42, 2, FALSE)</f>
        <v>5</v>
      </c>
      <c r="B1501" s="28" t="s">
        <v>142</v>
      </c>
      <c r="C1501" s="28" t="s">
        <v>143</v>
      </c>
      <c r="D1501" s="28" t="s">
        <v>144</v>
      </c>
      <c r="E1501" s="6">
        <v>44028</v>
      </c>
      <c r="F1501" s="28" t="s">
        <v>145</v>
      </c>
      <c r="G1501" s="28">
        <v>129</v>
      </c>
    </row>
    <row r="1502" spans="1:7" x14ac:dyDescent="0.25">
      <c r="A1502" s="28">
        <f>VLOOKUP(C1502,'Legacy Location Lookups'!$A$1:$C$42, 2, FALSE)</f>
        <v>5</v>
      </c>
      <c r="B1502" s="28" t="s">
        <v>142</v>
      </c>
      <c r="C1502" s="28" t="s">
        <v>143</v>
      </c>
      <c r="D1502" s="28" t="s">
        <v>144</v>
      </c>
      <c r="E1502" s="6">
        <v>44028</v>
      </c>
      <c r="F1502" s="28" t="s">
        <v>146</v>
      </c>
      <c r="G1502" s="28">
        <v>10</v>
      </c>
    </row>
    <row r="1503" spans="1:7" x14ac:dyDescent="0.25">
      <c r="A1503" s="28">
        <f>VLOOKUP(C1503,'Legacy Location Lookups'!$A$1:$C$42, 2, FALSE)</f>
        <v>14</v>
      </c>
      <c r="B1503" s="28" t="s">
        <v>142</v>
      </c>
      <c r="C1503" s="28" t="s">
        <v>148</v>
      </c>
      <c r="D1503" s="28" t="s">
        <v>144</v>
      </c>
      <c r="E1503" s="6">
        <v>44028</v>
      </c>
      <c r="F1503" s="28" t="s">
        <v>145</v>
      </c>
      <c r="G1503" s="28">
        <v>29</v>
      </c>
    </row>
    <row r="1504" spans="1:7" x14ac:dyDescent="0.25">
      <c r="A1504" s="28">
        <f>VLOOKUP(C1504,'Legacy Location Lookups'!$A$1:$C$42, 2, FALSE)</f>
        <v>127</v>
      </c>
      <c r="B1504" s="28" t="s">
        <v>142</v>
      </c>
      <c r="C1504" s="28" t="s">
        <v>166</v>
      </c>
      <c r="D1504" s="28" t="s">
        <v>144</v>
      </c>
      <c r="E1504" s="6">
        <v>44028</v>
      </c>
      <c r="F1504" s="28" t="s">
        <v>145</v>
      </c>
      <c r="G1504" s="28">
        <v>34</v>
      </c>
    </row>
    <row r="1505" spans="1:7" x14ac:dyDescent="0.25">
      <c r="A1505" s="28">
        <f>VLOOKUP(C1505,'Legacy Location Lookups'!$A$1:$C$42, 2, FALSE)</f>
        <v>5</v>
      </c>
      <c r="B1505" s="28" t="s">
        <v>142</v>
      </c>
      <c r="C1505" s="28" t="s">
        <v>143</v>
      </c>
      <c r="D1505" s="28" t="s">
        <v>144</v>
      </c>
      <c r="E1505" s="6">
        <v>44027</v>
      </c>
      <c r="F1505" s="28" t="s">
        <v>145</v>
      </c>
      <c r="G1505" s="28">
        <v>98</v>
      </c>
    </row>
    <row r="1506" spans="1:7" x14ac:dyDescent="0.25">
      <c r="A1506" s="28">
        <f>VLOOKUP(C1506,'Legacy Location Lookups'!$A$1:$C$42, 2, FALSE)</f>
        <v>5</v>
      </c>
      <c r="B1506" s="28" t="s">
        <v>142</v>
      </c>
      <c r="C1506" s="28" t="s">
        <v>143</v>
      </c>
      <c r="D1506" s="28" t="s">
        <v>144</v>
      </c>
      <c r="E1506" s="6">
        <v>44027</v>
      </c>
      <c r="F1506" s="28" t="s">
        <v>146</v>
      </c>
      <c r="G1506" s="28">
        <v>14</v>
      </c>
    </row>
    <row r="1507" spans="1:7" x14ac:dyDescent="0.25">
      <c r="A1507" s="28">
        <f>VLOOKUP(C1507,'Legacy Location Lookups'!$A$1:$C$42, 2, FALSE)</f>
        <v>14</v>
      </c>
      <c r="B1507" s="28" t="s">
        <v>142</v>
      </c>
      <c r="C1507" s="28" t="s">
        <v>148</v>
      </c>
      <c r="D1507" s="28" t="s">
        <v>144</v>
      </c>
      <c r="E1507" s="6">
        <v>44027</v>
      </c>
      <c r="F1507" s="28" t="s">
        <v>145</v>
      </c>
      <c r="G1507" s="28">
        <v>23</v>
      </c>
    </row>
    <row r="1508" spans="1:7" x14ac:dyDescent="0.25">
      <c r="A1508" s="28">
        <f>VLOOKUP(C1508,'Legacy Location Lookups'!$A$1:$C$42, 2, FALSE)</f>
        <v>13</v>
      </c>
      <c r="B1508" s="28" t="s">
        <v>142</v>
      </c>
      <c r="C1508" s="28" t="s">
        <v>149</v>
      </c>
      <c r="D1508" s="28" t="s">
        <v>144</v>
      </c>
      <c r="E1508" s="6">
        <v>44027</v>
      </c>
      <c r="F1508" s="28" t="s">
        <v>145</v>
      </c>
      <c r="G1508" s="28">
        <v>70</v>
      </c>
    </row>
    <row r="1509" spans="1:7" x14ac:dyDescent="0.25">
      <c r="A1509" s="28">
        <f>VLOOKUP(C1509,'Legacy Location Lookups'!$A$1:$C$42, 2, FALSE)</f>
        <v>6</v>
      </c>
      <c r="B1509" s="28" t="s">
        <v>142</v>
      </c>
      <c r="C1509" s="28" t="s">
        <v>150</v>
      </c>
      <c r="D1509" s="28" t="s">
        <v>144</v>
      </c>
      <c r="E1509" s="6">
        <v>44027</v>
      </c>
      <c r="F1509" s="28" t="s">
        <v>146</v>
      </c>
      <c r="G1509" s="28">
        <v>51</v>
      </c>
    </row>
    <row r="1510" spans="1:7" x14ac:dyDescent="0.25">
      <c r="A1510" s="28">
        <f>VLOOKUP(C1510,'Legacy Location Lookups'!$A$1:$C$42, 2, FALSE)</f>
        <v>5</v>
      </c>
      <c r="B1510" s="28" t="s">
        <v>142</v>
      </c>
      <c r="C1510" s="28" t="s">
        <v>143</v>
      </c>
      <c r="D1510" s="28" t="s">
        <v>144</v>
      </c>
      <c r="E1510" s="6">
        <v>44026</v>
      </c>
      <c r="F1510" s="28" t="s">
        <v>145</v>
      </c>
      <c r="G1510" s="28">
        <v>73</v>
      </c>
    </row>
    <row r="1511" spans="1:7" x14ac:dyDescent="0.25">
      <c r="A1511" s="28">
        <f>VLOOKUP(C1511,'Legacy Location Lookups'!$A$1:$C$42, 2, FALSE)</f>
        <v>5</v>
      </c>
      <c r="B1511" s="28" t="s">
        <v>142</v>
      </c>
      <c r="C1511" s="28" t="s">
        <v>143</v>
      </c>
      <c r="D1511" s="28" t="s">
        <v>144</v>
      </c>
      <c r="E1511" s="6">
        <v>44026</v>
      </c>
      <c r="F1511" s="28" t="s">
        <v>146</v>
      </c>
      <c r="G1511" s="28">
        <v>10</v>
      </c>
    </row>
    <row r="1512" spans="1:7" x14ac:dyDescent="0.25">
      <c r="A1512" s="28">
        <f>VLOOKUP(C1512,'Legacy Location Lookups'!$A$1:$C$42, 2, FALSE)</f>
        <v>14</v>
      </c>
      <c r="B1512" s="28" t="s">
        <v>142</v>
      </c>
      <c r="C1512" s="28" t="s">
        <v>148</v>
      </c>
      <c r="D1512" s="28" t="s">
        <v>144</v>
      </c>
      <c r="E1512" s="6">
        <v>44026</v>
      </c>
      <c r="F1512" s="28" t="s">
        <v>145</v>
      </c>
      <c r="G1512" s="28">
        <v>33</v>
      </c>
    </row>
    <row r="1513" spans="1:7" x14ac:dyDescent="0.25">
      <c r="A1513" s="28">
        <f>VLOOKUP(C1513,'Legacy Location Lookups'!$A$1:$C$42, 2, FALSE)</f>
        <v>6</v>
      </c>
      <c r="B1513" s="28" t="s">
        <v>142</v>
      </c>
      <c r="C1513" s="28" t="s">
        <v>150</v>
      </c>
      <c r="D1513" s="28" t="s">
        <v>144</v>
      </c>
      <c r="E1513" s="6">
        <v>44026</v>
      </c>
      <c r="F1513" s="28" t="s">
        <v>146</v>
      </c>
      <c r="G1513" s="28">
        <v>13</v>
      </c>
    </row>
    <row r="1514" spans="1:7" x14ac:dyDescent="0.25">
      <c r="A1514" s="28">
        <f>VLOOKUP(C1514,'Legacy Location Lookups'!$A$1:$C$42, 2, FALSE)</f>
        <v>8</v>
      </c>
      <c r="B1514" s="28" t="s">
        <v>142</v>
      </c>
      <c r="C1514" s="28" t="s">
        <v>6</v>
      </c>
      <c r="D1514" s="28" t="s">
        <v>144</v>
      </c>
      <c r="E1514" s="6">
        <v>44026</v>
      </c>
      <c r="F1514" s="28" t="s">
        <v>145</v>
      </c>
      <c r="G1514" s="28">
        <v>45</v>
      </c>
    </row>
    <row r="1515" spans="1:7" x14ac:dyDescent="0.25">
      <c r="A1515" s="28">
        <f>VLOOKUP(C1515,'Legacy Location Lookups'!$A$1:$C$42, 2, FALSE)</f>
        <v>10</v>
      </c>
      <c r="B1515" s="28" t="s">
        <v>142</v>
      </c>
      <c r="C1515" s="28" t="s">
        <v>174</v>
      </c>
      <c r="D1515" s="28" t="s">
        <v>144</v>
      </c>
      <c r="E1515" s="6">
        <v>44026</v>
      </c>
      <c r="F1515" s="28" t="s">
        <v>145</v>
      </c>
      <c r="G1515" s="28">
        <v>37</v>
      </c>
    </row>
    <row r="1516" spans="1:7" x14ac:dyDescent="0.25">
      <c r="A1516" s="28">
        <f>VLOOKUP(C1516,'Legacy Location Lookups'!$A$1:$C$42, 2, FALSE)</f>
        <v>17</v>
      </c>
      <c r="B1516" s="28" t="s">
        <v>142</v>
      </c>
      <c r="C1516" s="28" t="s">
        <v>171</v>
      </c>
      <c r="D1516" s="28" t="s">
        <v>144</v>
      </c>
      <c r="E1516" s="6">
        <v>44026</v>
      </c>
      <c r="F1516" s="28" t="s">
        <v>145</v>
      </c>
      <c r="G1516" s="28">
        <v>30</v>
      </c>
    </row>
    <row r="1517" spans="1:7" x14ac:dyDescent="0.25">
      <c r="A1517" s="28">
        <f>VLOOKUP(C1517,'Legacy Location Lookups'!$A$1:$C$42, 2, FALSE)</f>
        <v>5</v>
      </c>
      <c r="B1517" s="28" t="s">
        <v>142</v>
      </c>
      <c r="C1517" s="28" t="s">
        <v>143</v>
      </c>
      <c r="D1517" s="28" t="s">
        <v>144</v>
      </c>
      <c r="E1517" s="6">
        <v>44025</v>
      </c>
      <c r="F1517" s="28" t="s">
        <v>145</v>
      </c>
      <c r="G1517" s="28">
        <v>112</v>
      </c>
    </row>
    <row r="1518" spans="1:7" x14ac:dyDescent="0.25">
      <c r="A1518" s="28">
        <f>VLOOKUP(C1518,'Legacy Location Lookups'!$A$1:$C$42, 2, FALSE)</f>
        <v>5</v>
      </c>
      <c r="B1518" s="28" t="s">
        <v>142</v>
      </c>
      <c r="C1518" s="28" t="s">
        <v>143</v>
      </c>
      <c r="D1518" s="28" t="s">
        <v>144</v>
      </c>
      <c r="E1518" s="6">
        <v>44025</v>
      </c>
      <c r="F1518" s="28" t="s">
        <v>146</v>
      </c>
      <c r="G1518" s="28">
        <v>11</v>
      </c>
    </row>
    <row r="1519" spans="1:7" x14ac:dyDescent="0.25">
      <c r="A1519" s="28">
        <f>VLOOKUP(C1519,'Legacy Location Lookups'!$A$1:$C$42, 2, FALSE)</f>
        <v>14</v>
      </c>
      <c r="B1519" s="28" t="s">
        <v>142</v>
      </c>
      <c r="C1519" s="28" t="s">
        <v>148</v>
      </c>
      <c r="D1519" s="28" t="s">
        <v>144</v>
      </c>
      <c r="E1519" s="6">
        <v>44025</v>
      </c>
      <c r="F1519" s="28" t="s">
        <v>145</v>
      </c>
      <c r="G1519" s="28">
        <v>44</v>
      </c>
    </row>
    <row r="1520" spans="1:7" x14ac:dyDescent="0.25">
      <c r="A1520" s="28">
        <f>VLOOKUP(C1520,'Legacy Location Lookups'!$A$1:$C$42, 2, FALSE)</f>
        <v>13</v>
      </c>
      <c r="B1520" s="28" t="s">
        <v>142</v>
      </c>
      <c r="C1520" s="28" t="s">
        <v>149</v>
      </c>
      <c r="D1520" s="28" t="s">
        <v>144</v>
      </c>
      <c r="E1520" s="6">
        <v>44025</v>
      </c>
      <c r="F1520" s="28" t="s">
        <v>145</v>
      </c>
      <c r="G1520" s="28">
        <v>11</v>
      </c>
    </row>
    <row r="1521" spans="1:7" x14ac:dyDescent="0.25">
      <c r="A1521" s="28">
        <f>VLOOKUP(C1521,'Legacy Location Lookups'!$A$1:$C$42, 2, FALSE)</f>
        <v>13</v>
      </c>
      <c r="B1521" s="28" t="s">
        <v>142</v>
      </c>
      <c r="C1521" s="28" t="s">
        <v>149</v>
      </c>
      <c r="D1521" s="28" t="s">
        <v>144</v>
      </c>
      <c r="E1521" s="6">
        <v>44025</v>
      </c>
      <c r="F1521" s="28" t="s">
        <v>146</v>
      </c>
      <c r="G1521" s="28">
        <v>11</v>
      </c>
    </row>
    <row r="1522" spans="1:7" x14ac:dyDescent="0.25">
      <c r="A1522" s="28">
        <f>VLOOKUP(C1522,'Legacy Location Lookups'!$A$1:$C$42, 2, FALSE)</f>
        <v>6</v>
      </c>
      <c r="B1522" s="28" t="s">
        <v>142</v>
      </c>
      <c r="C1522" s="28" t="s">
        <v>150</v>
      </c>
      <c r="D1522" s="28" t="s">
        <v>144</v>
      </c>
      <c r="E1522" s="6">
        <v>44025</v>
      </c>
      <c r="F1522" s="28" t="s">
        <v>145</v>
      </c>
      <c r="G1522" s="28">
        <v>42</v>
      </c>
    </row>
    <row r="1523" spans="1:7" x14ac:dyDescent="0.25">
      <c r="A1523" s="28">
        <f>VLOOKUP(C1523,'Legacy Location Lookups'!$A$1:$C$42, 2, FALSE)</f>
        <v>6</v>
      </c>
      <c r="B1523" s="28" t="s">
        <v>142</v>
      </c>
      <c r="C1523" s="28" t="s">
        <v>150</v>
      </c>
      <c r="D1523" s="28" t="s">
        <v>144</v>
      </c>
      <c r="E1523" s="6">
        <v>44025</v>
      </c>
      <c r="F1523" s="28" t="s">
        <v>146</v>
      </c>
      <c r="G1523" s="28">
        <v>13</v>
      </c>
    </row>
    <row r="1524" spans="1:7" x14ac:dyDescent="0.25">
      <c r="A1524" s="28">
        <f>VLOOKUP(C1524,'Legacy Location Lookups'!$A$1:$C$42, 2, FALSE)</f>
        <v>100</v>
      </c>
      <c r="B1524" s="28" t="s">
        <v>156</v>
      </c>
      <c r="C1524" s="28" t="s">
        <v>17</v>
      </c>
      <c r="D1524" s="28" t="s">
        <v>144</v>
      </c>
      <c r="E1524" s="6">
        <v>44027</v>
      </c>
      <c r="F1524" s="28" t="s">
        <v>145</v>
      </c>
      <c r="G1524" s="28">
        <v>86</v>
      </c>
    </row>
    <row r="1525" spans="1:7" x14ac:dyDescent="0.25">
      <c r="A1525" s="28">
        <f>VLOOKUP(C1525,'Legacy Location Lookups'!$A$1:$C$42, 2, FALSE)</f>
        <v>100</v>
      </c>
      <c r="B1525" s="28" t="s">
        <v>156</v>
      </c>
      <c r="C1525" s="28" t="s">
        <v>17</v>
      </c>
      <c r="D1525" s="28" t="s">
        <v>144</v>
      </c>
      <c r="E1525" s="6">
        <v>44026</v>
      </c>
      <c r="F1525" s="28" t="s">
        <v>145</v>
      </c>
      <c r="G1525" s="28">
        <v>94</v>
      </c>
    </row>
    <row r="1526" spans="1:7" x14ac:dyDescent="0.25">
      <c r="A1526" s="28">
        <f>VLOOKUP(C1526,'Legacy Location Lookups'!$A$1:$C$42, 2, FALSE)</f>
        <v>100</v>
      </c>
      <c r="B1526" s="28" t="s">
        <v>156</v>
      </c>
      <c r="C1526" s="28" t="s">
        <v>17</v>
      </c>
      <c r="D1526" s="28" t="s">
        <v>144</v>
      </c>
      <c r="E1526" s="6">
        <v>44025</v>
      </c>
      <c r="F1526" s="28" t="s">
        <v>145</v>
      </c>
      <c r="G1526" s="28">
        <v>95</v>
      </c>
    </row>
    <row r="1527" spans="1:7" x14ac:dyDescent="0.25">
      <c r="A1527" s="28">
        <f>VLOOKUP(C1527,'Legacy Location Lookups'!$A$1:$C$42, 2, FALSE)</f>
        <v>5</v>
      </c>
      <c r="B1527" s="28" t="s">
        <v>142</v>
      </c>
      <c r="C1527" s="28" t="s">
        <v>143</v>
      </c>
      <c r="D1527" s="28" t="s">
        <v>144</v>
      </c>
      <c r="E1527" s="6">
        <v>44029</v>
      </c>
      <c r="F1527" s="28" t="s">
        <v>145</v>
      </c>
      <c r="G1527" s="28">
        <v>128</v>
      </c>
    </row>
    <row r="1528" spans="1:7" x14ac:dyDescent="0.25">
      <c r="A1528" s="28">
        <f>VLOOKUP(C1528,'Legacy Location Lookups'!$A$1:$C$42, 2, FALSE)</f>
        <v>5</v>
      </c>
      <c r="B1528" s="28" t="s">
        <v>142</v>
      </c>
      <c r="C1528" s="28" t="s">
        <v>143</v>
      </c>
      <c r="D1528" s="28" t="s">
        <v>144</v>
      </c>
      <c r="E1528" s="6">
        <v>44029</v>
      </c>
      <c r="F1528" s="28" t="s">
        <v>146</v>
      </c>
      <c r="G1528" s="28">
        <v>11</v>
      </c>
    </row>
    <row r="1529" spans="1:7" x14ac:dyDescent="0.25">
      <c r="A1529" s="28">
        <f>VLOOKUP(C1529,'Legacy Location Lookups'!$A$1:$C$42, 2, FALSE)</f>
        <v>14</v>
      </c>
      <c r="B1529" s="28" t="s">
        <v>142</v>
      </c>
      <c r="C1529" s="28" t="s">
        <v>148</v>
      </c>
      <c r="D1529" s="28" t="s">
        <v>144</v>
      </c>
      <c r="E1529" s="6">
        <v>44029</v>
      </c>
      <c r="F1529" s="28" t="s">
        <v>145</v>
      </c>
      <c r="G1529" s="28">
        <v>13</v>
      </c>
    </row>
    <row r="1530" spans="1:7" x14ac:dyDescent="0.25">
      <c r="A1530" s="28">
        <f>VLOOKUP(C1530,'Legacy Location Lookups'!$A$1:$C$42, 2, FALSE)</f>
        <v>13</v>
      </c>
      <c r="B1530" s="28" t="s">
        <v>142</v>
      </c>
      <c r="C1530" s="28" t="s">
        <v>149</v>
      </c>
      <c r="D1530" s="28" t="s">
        <v>144</v>
      </c>
      <c r="E1530" s="6">
        <v>44029</v>
      </c>
      <c r="F1530" s="28" t="s">
        <v>145</v>
      </c>
      <c r="G1530" s="28">
        <v>33</v>
      </c>
    </row>
    <row r="1531" spans="1:7" x14ac:dyDescent="0.25">
      <c r="A1531" s="28">
        <f>VLOOKUP(C1531,'Legacy Location Lookups'!$A$1:$C$42, 2, FALSE)</f>
        <v>6</v>
      </c>
      <c r="B1531" s="28" t="s">
        <v>142</v>
      </c>
      <c r="C1531" s="28" t="s">
        <v>150</v>
      </c>
      <c r="D1531" s="28" t="s">
        <v>144</v>
      </c>
      <c r="E1531" s="6">
        <v>44029</v>
      </c>
      <c r="F1531" s="28" t="s">
        <v>145</v>
      </c>
      <c r="G1531" s="28">
        <v>31</v>
      </c>
    </row>
    <row r="1532" spans="1:7" x14ac:dyDescent="0.25">
      <c r="A1532" s="28">
        <f>VLOOKUP(C1532,'Legacy Location Lookups'!$A$1:$C$42, 2, FALSE)</f>
        <v>100</v>
      </c>
      <c r="B1532" s="28" t="s">
        <v>156</v>
      </c>
      <c r="C1532" s="28" t="s">
        <v>17</v>
      </c>
      <c r="D1532" s="28" t="s">
        <v>144</v>
      </c>
      <c r="E1532" s="6">
        <v>44032</v>
      </c>
      <c r="F1532" s="28" t="s">
        <v>145</v>
      </c>
      <c r="G1532" s="28">
        <v>92</v>
      </c>
    </row>
    <row r="1533" spans="1:7" x14ac:dyDescent="0.25">
      <c r="A1533" s="28">
        <f>VLOOKUP(C1533,'Legacy Location Lookups'!$A$1:$C$42, 2, FALSE)</f>
        <v>100</v>
      </c>
      <c r="B1533" s="28" t="s">
        <v>156</v>
      </c>
      <c r="C1533" s="28" t="s">
        <v>17</v>
      </c>
      <c r="D1533" s="28" t="s">
        <v>144</v>
      </c>
      <c r="E1533" s="6">
        <v>44033</v>
      </c>
      <c r="F1533" s="28" t="s">
        <v>145</v>
      </c>
      <c r="G1533" s="28">
        <v>88</v>
      </c>
    </row>
    <row r="1534" spans="1:7" x14ac:dyDescent="0.25">
      <c r="A1534" s="28">
        <f>VLOOKUP(C1534,'Legacy Location Lookups'!$A$1:$C$42, 2, FALSE)</f>
        <v>100</v>
      </c>
      <c r="B1534" s="28" t="s">
        <v>156</v>
      </c>
      <c r="C1534" s="28" t="s">
        <v>17</v>
      </c>
      <c r="D1534" s="28" t="s">
        <v>144</v>
      </c>
      <c r="E1534" s="6">
        <v>44034</v>
      </c>
      <c r="F1534" s="28" t="s">
        <v>145</v>
      </c>
      <c r="G1534" s="28">
        <v>88</v>
      </c>
    </row>
    <row r="1535" spans="1:7" x14ac:dyDescent="0.25">
      <c r="A1535" s="28">
        <f>VLOOKUP(C1535,'Legacy Location Lookups'!$A$1:$C$42, 2, FALSE)</f>
        <v>100</v>
      </c>
      <c r="B1535" s="28" t="s">
        <v>156</v>
      </c>
      <c r="C1535" s="28" t="s">
        <v>17</v>
      </c>
      <c r="D1535" s="28" t="s">
        <v>144</v>
      </c>
      <c r="E1535" s="6">
        <v>44035</v>
      </c>
      <c r="F1535" s="28" t="s">
        <v>145</v>
      </c>
      <c r="G1535" s="28">
        <v>95</v>
      </c>
    </row>
    <row r="1536" spans="1:7" x14ac:dyDescent="0.25">
      <c r="A1536" s="28">
        <f>VLOOKUP(C1536,'Legacy Location Lookups'!$A$1:$C$42, 2, FALSE)</f>
        <v>100</v>
      </c>
      <c r="B1536" s="28" t="s">
        <v>156</v>
      </c>
      <c r="C1536" s="28" t="s">
        <v>17</v>
      </c>
      <c r="D1536" s="28" t="s">
        <v>144</v>
      </c>
      <c r="E1536" s="6">
        <v>44036</v>
      </c>
      <c r="F1536" s="28" t="s">
        <v>145</v>
      </c>
      <c r="G1536" s="28">
        <v>2</v>
      </c>
    </row>
    <row r="1537" spans="1:7" x14ac:dyDescent="0.25">
      <c r="A1537" s="28">
        <f>VLOOKUP(C1537,'Legacy Location Lookups'!$A$1:$C$42, 2, FALSE)</f>
        <v>100</v>
      </c>
      <c r="B1537" s="28" t="s">
        <v>156</v>
      </c>
      <c r="C1537" s="28" t="s">
        <v>17</v>
      </c>
      <c r="D1537" s="28" t="s">
        <v>144</v>
      </c>
      <c r="E1537" s="6">
        <v>44036</v>
      </c>
      <c r="F1537" s="28" t="s">
        <v>146</v>
      </c>
      <c r="G1537" s="28">
        <v>9</v>
      </c>
    </row>
    <row r="1538" spans="1:7" x14ac:dyDescent="0.25">
      <c r="A1538" s="28">
        <f>VLOOKUP(C1538,'Legacy Location Lookups'!$A$1:$C$42, 2, FALSE)</f>
        <v>5</v>
      </c>
      <c r="B1538" s="28" t="s">
        <v>142</v>
      </c>
      <c r="C1538" s="28" t="s">
        <v>143</v>
      </c>
      <c r="D1538" s="28" t="s">
        <v>144</v>
      </c>
      <c r="E1538" s="6">
        <v>44037</v>
      </c>
      <c r="F1538" s="28" t="s">
        <v>145</v>
      </c>
      <c r="G1538" s="28">
        <v>50</v>
      </c>
    </row>
    <row r="1539" spans="1:7" x14ac:dyDescent="0.25">
      <c r="A1539" s="28">
        <f>VLOOKUP(C1539,'Legacy Location Lookups'!$A$1:$C$42, 2, FALSE)</f>
        <v>5</v>
      </c>
      <c r="B1539" s="28" t="s">
        <v>142</v>
      </c>
      <c r="C1539" s="28" t="s">
        <v>143</v>
      </c>
      <c r="D1539" s="28" t="s">
        <v>144</v>
      </c>
      <c r="E1539" s="6">
        <v>44039</v>
      </c>
      <c r="F1539" s="28" t="s">
        <v>145</v>
      </c>
      <c r="G1539" s="28">
        <v>142</v>
      </c>
    </row>
    <row r="1540" spans="1:7" x14ac:dyDescent="0.25">
      <c r="A1540" s="28">
        <f>VLOOKUP(C1540,'Legacy Location Lookups'!$A$1:$C$42, 2, FALSE)</f>
        <v>5</v>
      </c>
      <c r="B1540" s="28" t="s">
        <v>142</v>
      </c>
      <c r="C1540" s="28" t="s">
        <v>143</v>
      </c>
      <c r="D1540" s="28" t="s">
        <v>144</v>
      </c>
      <c r="E1540" s="6">
        <v>44039</v>
      </c>
      <c r="F1540" s="28" t="s">
        <v>146</v>
      </c>
      <c r="G1540" s="28">
        <v>11</v>
      </c>
    </row>
    <row r="1541" spans="1:7" x14ac:dyDescent="0.25">
      <c r="A1541" s="28">
        <f>VLOOKUP(C1541,'Legacy Location Lookups'!$A$1:$C$42, 2, FALSE)</f>
        <v>14</v>
      </c>
      <c r="B1541" s="28" t="s">
        <v>142</v>
      </c>
      <c r="C1541" s="28" t="s">
        <v>148</v>
      </c>
      <c r="D1541" s="28" t="s">
        <v>144</v>
      </c>
      <c r="E1541" s="6">
        <v>44039</v>
      </c>
      <c r="F1541" s="28" t="s">
        <v>145</v>
      </c>
      <c r="G1541" s="28">
        <v>41</v>
      </c>
    </row>
    <row r="1542" spans="1:7" x14ac:dyDescent="0.25">
      <c r="A1542" s="28">
        <f>VLOOKUP(C1542,'Legacy Location Lookups'!$A$1:$C$42, 2, FALSE)</f>
        <v>6</v>
      </c>
      <c r="B1542" s="28" t="s">
        <v>142</v>
      </c>
      <c r="C1542" s="28" t="s">
        <v>150</v>
      </c>
      <c r="D1542" s="28" t="s">
        <v>144</v>
      </c>
      <c r="E1542" s="6">
        <v>44039</v>
      </c>
      <c r="F1542" s="28" t="s">
        <v>145</v>
      </c>
      <c r="G1542" s="28">
        <v>61</v>
      </c>
    </row>
    <row r="1543" spans="1:7" x14ac:dyDescent="0.25">
      <c r="A1543" s="28">
        <f>VLOOKUP(C1543,'Legacy Location Lookups'!$A$1:$C$42, 2, FALSE)</f>
        <v>15</v>
      </c>
      <c r="B1543" s="28" t="s">
        <v>142</v>
      </c>
      <c r="C1543" s="28" t="s">
        <v>13</v>
      </c>
      <c r="D1543" s="28" t="s">
        <v>144</v>
      </c>
      <c r="E1543" s="6">
        <v>44039</v>
      </c>
      <c r="F1543" s="28" t="s">
        <v>145</v>
      </c>
      <c r="G1543" s="28">
        <v>40</v>
      </c>
    </row>
    <row r="1544" spans="1:7" x14ac:dyDescent="0.25">
      <c r="A1544" s="28">
        <f>VLOOKUP(C1544,'Legacy Location Lookups'!$A$1:$C$42, 2, FALSE)</f>
        <v>5</v>
      </c>
      <c r="B1544" s="28" t="s">
        <v>142</v>
      </c>
      <c r="C1544" s="28" t="s">
        <v>143</v>
      </c>
      <c r="D1544" s="28" t="s">
        <v>144</v>
      </c>
      <c r="E1544" s="6">
        <v>44036</v>
      </c>
      <c r="F1544" s="28" t="s">
        <v>145</v>
      </c>
      <c r="G1544" s="28">
        <v>67</v>
      </c>
    </row>
    <row r="1545" spans="1:7" x14ac:dyDescent="0.25">
      <c r="A1545" s="28">
        <f>VLOOKUP(C1545,'Legacy Location Lookups'!$A$1:$C$42, 2, FALSE)</f>
        <v>5</v>
      </c>
      <c r="B1545" s="28" t="s">
        <v>142</v>
      </c>
      <c r="C1545" s="28" t="s">
        <v>143</v>
      </c>
      <c r="D1545" s="28" t="s">
        <v>144</v>
      </c>
      <c r="E1545" s="6">
        <v>44036</v>
      </c>
      <c r="F1545" s="28" t="s">
        <v>146</v>
      </c>
      <c r="G1545" s="28">
        <v>10</v>
      </c>
    </row>
    <row r="1546" spans="1:7" x14ac:dyDescent="0.25">
      <c r="A1546" s="28">
        <f>VLOOKUP(C1546,'Legacy Location Lookups'!$A$1:$C$42, 2, FALSE)</f>
        <v>14</v>
      </c>
      <c r="B1546" s="28" t="s">
        <v>142</v>
      </c>
      <c r="C1546" s="28" t="s">
        <v>148</v>
      </c>
      <c r="D1546" s="28" t="s">
        <v>144</v>
      </c>
      <c r="E1546" s="6">
        <v>44036</v>
      </c>
      <c r="F1546" s="28" t="s">
        <v>145</v>
      </c>
      <c r="G1546" s="28">
        <v>40</v>
      </c>
    </row>
    <row r="1547" spans="1:7" x14ac:dyDescent="0.25">
      <c r="A1547" s="28">
        <f>VLOOKUP(C1547,'Legacy Location Lookups'!$A$1:$C$42, 2, FALSE)</f>
        <v>6</v>
      </c>
      <c r="B1547" s="28" t="s">
        <v>142</v>
      </c>
      <c r="C1547" s="28" t="s">
        <v>150</v>
      </c>
      <c r="D1547" s="28" t="s">
        <v>144</v>
      </c>
      <c r="E1547" s="6">
        <v>44036</v>
      </c>
      <c r="F1547" s="28" t="s">
        <v>145</v>
      </c>
      <c r="G1547" s="28">
        <v>39</v>
      </c>
    </row>
    <row r="1548" spans="1:7" x14ac:dyDescent="0.25">
      <c r="A1548" s="28">
        <f>VLOOKUP(C1548,'Legacy Location Lookups'!$A$1:$C$42, 2, FALSE)</f>
        <v>15</v>
      </c>
      <c r="B1548" s="28" t="s">
        <v>142</v>
      </c>
      <c r="C1548" s="28" t="s">
        <v>13</v>
      </c>
      <c r="D1548" s="28" t="s">
        <v>144</v>
      </c>
      <c r="E1548" s="6">
        <v>44036</v>
      </c>
      <c r="F1548" s="28" t="s">
        <v>145</v>
      </c>
      <c r="G1548" s="28">
        <v>50</v>
      </c>
    </row>
    <row r="1549" spans="1:7" x14ac:dyDescent="0.25">
      <c r="A1549" s="28">
        <f>VLOOKUP(C1549,'Legacy Location Lookups'!$A$1:$C$42, 2, FALSE)</f>
        <v>5</v>
      </c>
      <c r="B1549" s="28" t="s">
        <v>142</v>
      </c>
      <c r="C1549" s="28" t="s">
        <v>143</v>
      </c>
      <c r="D1549" s="28" t="s">
        <v>144</v>
      </c>
      <c r="E1549" s="6">
        <v>44035</v>
      </c>
      <c r="F1549" s="28" t="s">
        <v>145</v>
      </c>
      <c r="G1549" s="28">
        <v>116</v>
      </c>
    </row>
    <row r="1550" spans="1:7" x14ac:dyDescent="0.25">
      <c r="A1550" s="28">
        <f>VLOOKUP(C1550,'Legacy Location Lookups'!$A$1:$C$42, 2, FALSE)</f>
        <v>5</v>
      </c>
      <c r="B1550" s="28" t="s">
        <v>142</v>
      </c>
      <c r="C1550" s="28" t="s">
        <v>143</v>
      </c>
      <c r="D1550" s="28" t="s">
        <v>144</v>
      </c>
      <c r="E1550" s="6">
        <v>44035</v>
      </c>
      <c r="F1550" s="28" t="s">
        <v>146</v>
      </c>
      <c r="G1550" s="28">
        <v>11</v>
      </c>
    </row>
    <row r="1551" spans="1:7" x14ac:dyDescent="0.25">
      <c r="A1551" s="28">
        <f>VLOOKUP(C1551,'Legacy Location Lookups'!$A$1:$C$42, 2, FALSE)</f>
        <v>14</v>
      </c>
      <c r="B1551" s="28" t="s">
        <v>142</v>
      </c>
      <c r="C1551" s="28" t="s">
        <v>148</v>
      </c>
      <c r="D1551" s="28" t="s">
        <v>144</v>
      </c>
      <c r="E1551" s="6">
        <v>44035</v>
      </c>
      <c r="F1551" s="28" t="s">
        <v>145</v>
      </c>
      <c r="G1551" s="28">
        <v>41</v>
      </c>
    </row>
    <row r="1552" spans="1:7" x14ac:dyDescent="0.25">
      <c r="A1552" s="28">
        <f>VLOOKUP(C1552,'Legacy Location Lookups'!$A$1:$C$42, 2, FALSE)</f>
        <v>6</v>
      </c>
      <c r="B1552" s="28" t="s">
        <v>142</v>
      </c>
      <c r="C1552" s="28" t="s">
        <v>150</v>
      </c>
      <c r="D1552" s="28" t="s">
        <v>144</v>
      </c>
      <c r="E1552" s="6">
        <v>44035</v>
      </c>
      <c r="F1552" s="28" t="s">
        <v>145</v>
      </c>
      <c r="G1552" s="28">
        <v>64</v>
      </c>
    </row>
    <row r="1553" spans="1:7" x14ac:dyDescent="0.25">
      <c r="A1553" s="28">
        <f>VLOOKUP(C1553,'Legacy Location Lookups'!$A$1:$C$42, 2, FALSE)</f>
        <v>5</v>
      </c>
      <c r="B1553" s="28" t="s">
        <v>142</v>
      </c>
      <c r="C1553" s="28" t="s">
        <v>143</v>
      </c>
      <c r="D1553" s="28" t="s">
        <v>144</v>
      </c>
      <c r="E1553" s="6">
        <v>44033</v>
      </c>
      <c r="F1553" s="28" t="s">
        <v>145</v>
      </c>
      <c r="G1553" s="28">
        <v>41</v>
      </c>
    </row>
    <row r="1554" spans="1:7" x14ac:dyDescent="0.25">
      <c r="A1554" s="28">
        <f>VLOOKUP(C1554,'Legacy Location Lookups'!$A$1:$C$42, 2, FALSE)</f>
        <v>14</v>
      </c>
      <c r="B1554" s="28" t="s">
        <v>142</v>
      </c>
      <c r="C1554" s="28" t="s">
        <v>148</v>
      </c>
      <c r="D1554" s="28" t="s">
        <v>144</v>
      </c>
      <c r="E1554" s="6">
        <v>44033</v>
      </c>
      <c r="F1554" s="28" t="s">
        <v>145</v>
      </c>
      <c r="G1554" s="28">
        <v>37</v>
      </c>
    </row>
    <row r="1555" spans="1:7" x14ac:dyDescent="0.25">
      <c r="A1555" s="28">
        <f>VLOOKUP(C1555,'Legacy Location Lookups'!$A$1:$C$42, 2, FALSE)</f>
        <v>13</v>
      </c>
      <c r="B1555" s="28" t="s">
        <v>142</v>
      </c>
      <c r="C1555" s="28" t="s">
        <v>149</v>
      </c>
      <c r="D1555" s="28" t="s">
        <v>144</v>
      </c>
      <c r="E1555" s="6">
        <v>44033</v>
      </c>
      <c r="F1555" s="28" t="s">
        <v>145</v>
      </c>
      <c r="G1555" s="28">
        <v>16</v>
      </c>
    </row>
    <row r="1556" spans="1:7" x14ac:dyDescent="0.25">
      <c r="A1556" s="28">
        <f>VLOOKUP(C1556,'Legacy Location Lookups'!$A$1:$C$42, 2, FALSE)</f>
        <v>6</v>
      </c>
      <c r="B1556" s="28" t="s">
        <v>142</v>
      </c>
      <c r="C1556" s="28" t="s">
        <v>150</v>
      </c>
      <c r="D1556" s="28" t="s">
        <v>144</v>
      </c>
      <c r="E1556" s="6">
        <v>44033</v>
      </c>
      <c r="F1556" s="28" t="s">
        <v>145</v>
      </c>
      <c r="G1556" s="28">
        <v>27</v>
      </c>
    </row>
    <row r="1557" spans="1:7" x14ac:dyDescent="0.25">
      <c r="A1557" s="28">
        <f>VLOOKUP(C1557,'Legacy Location Lookups'!$A$1:$C$42, 2, FALSE)</f>
        <v>17</v>
      </c>
      <c r="B1557" s="28" t="s">
        <v>142</v>
      </c>
      <c r="C1557" s="28" t="s">
        <v>171</v>
      </c>
      <c r="D1557" s="28" t="s">
        <v>144</v>
      </c>
      <c r="E1557" s="6">
        <v>44033</v>
      </c>
      <c r="F1557" s="28" t="s">
        <v>145</v>
      </c>
      <c r="G1557" s="28">
        <v>46</v>
      </c>
    </row>
    <row r="1558" spans="1:7" x14ac:dyDescent="0.25">
      <c r="A1558" s="28">
        <f>VLOOKUP(C1558,'Legacy Location Lookups'!$A$1:$C$42, 2, FALSE)</f>
        <v>11</v>
      </c>
      <c r="B1558" s="28" t="s">
        <v>142</v>
      </c>
      <c r="C1558" s="28" t="s">
        <v>170</v>
      </c>
      <c r="D1558" s="28" t="s">
        <v>144</v>
      </c>
      <c r="E1558" s="6">
        <v>44033</v>
      </c>
      <c r="F1558" s="28" t="s">
        <v>145</v>
      </c>
      <c r="G1558" s="28">
        <v>40</v>
      </c>
    </row>
    <row r="1559" spans="1:7" x14ac:dyDescent="0.25">
      <c r="A1559" s="28">
        <f>VLOOKUP(C1559,'Legacy Location Lookups'!$A$1:$C$42, 2, FALSE)</f>
        <v>5</v>
      </c>
      <c r="B1559" s="28" t="s">
        <v>142</v>
      </c>
      <c r="C1559" s="28" t="s">
        <v>143</v>
      </c>
      <c r="D1559" s="28" t="s">
        <v>144</v>
      </c>
      <c r="E1559" s="6">
        <v>44034</v>
      </c>
      <c r="F1559" s="28" t="s">
        <v>145</v>
      </c>
      <c r="G1559" s="28">
        <v>108</v>
      </c>
    </row>
    <row r="1560" spans="1:7" x14ac:dyDescent="0.25">
      <c r="A1560" s="28">
        <f>VLOOKUP(C1560,'Legacy Location Lookups'!$A$1:$C$42, 2, FALSE)</f>
        <v>5</v>
      </c>
      <c r="B1560" s="28" t="s">
        <v>142</v>
      </c>
      <c r="C1560" s="28" t="s">
        <v>143</v>
      </c>
      <c r="D1560" s="28" t="s">
        <v>144</v>
      </c>
      <c r="E1560" s="6">
        <v>44034</v>
      </c>
      <c r="F1560" s="28" t="s">
        <v>146</v>
      </c>
      <c r="G1560" s="28">
        <v>14</v>
      </c>
    </row>
    <row r="1561" spans="1:7" x14ac:dyDescent="0.25">
      <c r="A1561" s="28">
        <f>VLOOKUP(C1561,'Legacy Location Lookups'!$A$1:$C$42, 2, FALSE)</f>
        <v>6</v>
      </c>
      <c r="B1561" s="28" t="s">
        <v>142</v>
      </c>
      <c r="C1561" s="28" t="s">
        <v>150</v>
      </c>
      <c r="D1561" s="28" t="s">
        <v>144</v>
      </c>
      <c r="E1561" s="6">
        <v>44034</v>
      </c>
      <c r="F1561" s="28" t="s">
        <v>145</v>
      </c>
      <c r="G1561" s="28">
        <v>34</v>
      </c>
    </row>
    <row r="1562" spans="1:7" x14ac:dyDescent="0.25">
      <c r="A1562" s="28">
        <f>VLOOKUP(C1562,'Legacy Location Lookups'!$A$1:$C$42, 2, FALSE)</f>
        <v>7</v>
      </c>
      <c r="B1562" s="28" t="s">
        <v>142</v>
      </c>
      <c r="C1562" s="28" t="s">
        <v>221</v>
      </c>
      <c r="D1562" s="28" t="s">
        <v>144</v>
      </c>
      <c r="E1562" s="6">
        <v>44034</v>
      </c>
      <c r="F1562" s="28" t="s">
        <v>145</v>
      </c>
      <c r="G1562" s="28">
        <v>41</v>
      </c>
    </row>
    <row r="1563" spans="1:7" x14ac:dyDescent="0.25">
      <c r="A1563" s="28">
        <f>VLOOKUP(C1563,'Legacy Location Lookups'!$A$1:$C$42, 2, FALSE)</f>
        <v>5</v>
      </c>
      <c r="B1563" s="28" t="s">
        <v>142</v>
      </c>
      <c r="C1563" s="28" t="s">
        <v>143</v>
      </c>
      <c r="D1563" s="28" t="s">
        <v>144</v>
      </c>
      <c r="E1563" s="6">
        <v>44032</v>
      </c>
      <c r="F1563" s="28" t="s">
        <v>145</v>
      </c>
      <c r="G1563" s="28">
        <v>112</v>
      </c>
    </row>
    <row r="1564" spans="1:7" x14ac:dyDescent="0.25">
      <c r="A1564" s="28">
        <f>VLOOKUP(C1564,'Legacy Location Lookups'!$A$1:$C$42, 2, FALSE)</f>
        <v>14</v>
      </c>
      <c r="B1564" s="28" t="s">
        <v>142</v>
      </c>
      <c r="C1564" s="28" t="s">
        <v>148</v>
      </c>
      <c r="D1564" s="28" t="s">
        <v>144</v>
      </c>
      <c r="E1564" s="6">
        <v>44032</v>
      </c>
      <c r="F1564" s="28" t="s">
        <v>145</v>
      </c>
      <c r="G1564" s="28">
        <v>36</v>
      </c>
    </row>
    <row r="1565" spans="1:7" x14ac:dyDescent="0.25">
      <c r="A1565" s="28">
        <f>VLOOKUP(C1565,'Legacy Location Lookups'!$A$1:$C$42, 2, FALSE)</f>
        <v>13</v>
      </c>
      <c r="B1565" s="28" t="s">
        <v>142</v>
      </c>
      <c r="C1565" s="28" t="s">
        <v>149</v>
      </c>
      <c r="D1565" s="28" t="s">
        <v>144</v>
      </c>
      <c r="E1565" s="6">
        <v>44032</v>
      </c>
      <c r="F1565" s="28" t="s">
        <v>145</v>
      </c>
      <c r="G1565" s="28">
        <v>7</v>
      </c>
    </row>
    <row r="1566" spans="1:7" x14ac:dyDescent="0.25">
      <c r="A1566" s="28">
        <f>VLOOKUP(C1566,'Legacy Location Lookups'!$A$1:$C$42, 2, FALSE)</f>
        <v>13</v>
      </c>
      <c r="B1566" s="28" t="s">
        <v>142</v>
      </c>
      <c r="C1566" s="28" t="s">
        <v>149</v>
      </c>
      <c r="D1566" s="28" t="s">
        <v>144</v>
      </c>
      <c r="E1566" s="6">
        <v>44032</v>
      </c>
      <c r="F1566" s="28" t="s">
        <v>146</v>
      </c>
      <c r="G1566" s="28">
        <v>12</v>
      </c>
    </row>
    <row r="1567" spans="1:7" x14ac:dyDescent="0.25">
      <c r="A1567" s="28">
        <f>VLOOKUP(C1567,'Legacy Location Lookups'!$A$1:$C$42, 2, FALSE)</f>
        <v>6</v>
      </c>
      <c r="B1567" s="28" t="s">
        <v>142</v>
      </c>
      <c r="C1567" s="28" t="s">
        <v>150</v>
      </c>
      <c r="D1567" s="28" t="s">
        <v>144</v>
      </c>
      <c r="E1567" s="6">
        <v>44032</v>
      </c>
      <c r="F1567" s="28" t="s">
        <v>145</v>
      </c>
      <c r="G1567" s="28">
        <v>39</v>
      </c>
    </row>
    <row r="1568" spans="1:7" x14ac:dyDescent="0.25">
      <c r="A1568" s="28">
        <f>VLOOKUP(C1568,'Legacy Location Lookups'!$A$1:$C$42, 2, FALSE)</f>
        <v>15</v>
      </c>
      <c r="B1568" s="28" t="s">
        <v>142</v>
      </c>
      <c r="C1568" s="28" t="s">
        <v>13</v>
      </c>
      <c r="D1568" s="28" t="s">
        <v>144</v>
      </c>
      <c r="E1568" s="6">
        <v>44032</v>
      </c>
      <c r="F1568" s="28" t="s">
        <v>145</v>
      </c>
      <c r="G1568" s="28">
        <v>45</v>
      </c>
    </row>
    <row r="1569" spans="1:7" x14ac:dyDescent="0.25">
      <c r="A1569" s="28">
        <f>VLOOKUP(C1569,'Legacy Location Lookups'!$A$1:$C$42, 2, FALSE)</f>
        <v>73</v>
      </c>
      <c r="B1569" s="28" t="s">
        <v>151</v>
      </c>
      <c r="C1569" s="28" t="s">
        <v>152</v>
      </c>
      <c r="D1569" s="28" t="s">
        <v>144</v>
      </c>
      <c r="E1569" s="6">
        <v>44032</v>
      </c>
      <c r="F1569" s="28" t="s">
        <v>145</v>
      </c>
      <c r="G1569" s="28">
        <v>61</v>
      </c>
    </row>
    <row r="1570" spans="1:7" x14ac:dyDescent="0.25">
      <c r="A1570" s="28">
        <f>VLOOKUP(C1570,'Legacy Location Lookups'!$A$1:$C$42, 2, FALSE)</f>
        <v>73</v>
      </c>
      <c r="B1570" s="28" t="s">
        <v>151</v>
      </c>
      <c r="C1570" s="28" t="s">
        <v>152</v>
      </c>
      <c r="D1570" s="28" t="s">
        <v>147</v>
      </c>
      <c r="E1570" s="6">
        <v>44032</v>
      </c>
      <c r="F1570" s="28" t="s">
        <v>147</v>
      </c>
      <c r="G1570" s="28">
        <v>1</v>
      </c>
    </row>
    <row r="1571" spans="1:7" x14ac:dyDescent="0.25">
      <c r="A1571" s="28">
        <f>VLOOKUP(C1571,'Legacy Location Lookups'!$A$1:$C$42, 2, FALSE)</f>
        <v>75</v>
      </c>
      <c r="B1571" s="28" t="s">
        <v>151</v>
      </c>
      <c r="C1571" s="28" t="s">
        <v>153</v>
      </c>
      <c r="D1571" s="28" t="s">
        <v>144</v>
      </c>
      <c r="E1571" s="6">
        <v>44032</v>
      </c>
      <c r="F1571" s="28" t="s">
        <v>145</v>
      </c>
      <c r="G1571" s="28">
        <v>20</v>
      </c>
    </row>
    <row r="1572" spans="1:7" x14ac:dyDescent="0.25">
      <c r="A1572" s="28">
        <f>VLOOKUP(C1572,'Legacy Location Lookups'!$A$1:$C$42, 2, FALSE)</f>
        <v>76</v>
      </c>
      <c r="B1572" s="28" t="s">
        <v>151</v>
      </c>
      <c r="C1572" s="28" t="s">
        <v>175</v>
      </c>
      <c r="D1572" s="28" t="s">
        <v>144</v>
      </c>
      <c r="E1572" s="6">
        <v>44032</v>
      </c>
      <c r="F1572" s="28" t="s">
        <v>145</v>
      </c>
      <c r="G1572" s="28">
        <v>13</v>
      </c>
    </row>
    <row r="1573" spans="1:7" x14ac:dyDescent="0.25">
      <c r="A1573" s="28">
        <f>VLOOKUP(C1573,'Legacy Location Lookups'!$A$1:$C$42, 2, FALSE)</f>
        <v>77</v>
      </c>
      <c r="B1573" s="28" t="s">
        <v>151</v>
      </c>
      <c r="C1573" s="28" t="s">
        <v>154</v>
      </c>
      <c r="D1573" s="28" t="s">
        <v>144</v>
      </c>
      <c r="E1573" s="6">
        <v>44032</v>
      </c>
      <c r="F1573" s="28" t="s">
        <v>145</v>
      </c>
      <c r="G1573" s="28">
        <v>25</v>
      </c>
    </row>
    <row r="1574" spans="1:7" x14ac:dyDescent="0.25">
      <c r="A1574" s="28">
        <f>VLOOKUP(C1574,'Legacy Location Lookups'!$A$1:$C$42, 2, FALSE)</f>
        <v>72</v>
      </c>
      <c r="B1574" s="28" t="s">
        <v>151</v>
      </c>
      <c r="C1574" s="28" t="s">
        <v>155</v>
      </c>
      <c r="D1574" s="28" t="s">
        <v>144</v>
      </c>
      <c r="E1574" s="6">
        <v>44032</v>
      </c>
      <c r="F1574" s="28" t="s">
        <v>145</v>
      </c>
      <c r="G1574" s="28">
        <v>31</v>
      </c>
    </row>
    <row r="1575" spans="1:7" x14ac:dyDescent="0.25">
      <c r="A1575" s="28">
        <f>VLOOKUP(C1575,'Legacy Location Lookups'!$A$1:$C$42, 2, FALSE)</f>
        <v>104</v>
      </c>
      <c r="B1575" s="28" t="s">
        <v>151</v>
      </c>
      <c r="C1575" s="28" t="s">
        <v>223</v>
      </c>
      <c r="D1575" s="28" t="s">
        <v>144</v>
      </c>
      <c r="E1575" s="6">
        <v>44032</v>
      </c>
      <c r="F1575" s="28" t="s">
        <v>145</v>
      </c>
      <c r="G1575" s="28">
        <v>10</v>
      </c>
    </row>
    <row r="1576" spans="1:7" x14ac:dyDescent="0.25">
      <c r="A1576" s="28">
        <f>VLOOKUP(C1576,'Legacy Location Lookups'!$A$1:$C$42, 2, FALSE)</f>
        <v>73</v>
      </c>
      <c r="B1576" s="28" t="s">
        <v>151</v>
      </c>
      <c r="C1576" s="28" t="s">
        <v>152</v>
      </c>
      <c r="D1576" s="28" t="s">
        <v>144</v>
      </c>
      <c r="E1576" s="6">
        <v>44033</v>
      </c>
      <c r="F1576" s="28" t="s">
        <v>145</v>
      </c>
      <c r="G1576" s="28">
        <v>56</v>
      </c>
    </row>
    <row r="1577" spans="1:7" x14ac:dyDescent="0.25">
      <c r="A1577" s="28">
        <f>VLOOKUP(C1577,'Legacy Location Lookups'!$A$1:$C$42, 2, FALSE)</f>
        <v>75</v>
      </c>
      <c r="B1577" s="28" t="s">
        <v>151</v>
      </c>
      <c r="C1577" s="28" t="s">
        <v>153</v>
      </c>
      <c r="D1577" s="28" t="s">
        <v>144</v>
      </c>
      <c r="E1577" s="6">
        <v>44033</v>
      </c>
      <c r="F1577" s="28" t="s">
        <v>145</v>
      </c>
      <c r="G1577" s="28">
        <v>54</v>
      </c>
    </row>
    <row r="1578" spans="1:7" x14ac:dyDescent="0.25">
      <c r="A1578" s="28">
        <f>VLOOKUP(C1578,'Legacy Location Lookups'!$A$1:$C$42, 2, FALSE)</f>
        <v>75</v>
      </c>
      <c r="B1578" s="28" t="s">
        <v>151</v>
      </c>
      <c r="C1578" s="28" t="s">
        <v>153</v>
      </c>
      <c r="D1578" s="28" t="s">
        <v>144</v>
      </c>
      <c r="E1578" s="6">
        <v>44033</v>
      </c>
      <c r="F1578" s="28" t="s">
        <v>159</v>
      </c>
      <c r="G1578" s="28">
        <v>1</v>
      </c>
    </row>
    <row r="1579" spans="1:7" x14ac:dyDescent="0.25">
      <c r="A1579" s="28">
        <f>VLOOKUP(C1579,'Legacy Location Lookups'!$A$1:$C$42, 2, FALSE)</f>
        <v>76</v>
      </c>
      <c r="B1579" s="28" t="s">
        <v>151</v>
      </c>
      <c r="C1579" s="28" t="s">
        <v>175</v>
      </c>
      <c r="D1579" s="28" t="s">
        <v>144</v>
      </c>
      <c r="E1579" s="6">
        <v>44033</v>
      </c>
      <c r="F1579" s="28" t="s">
        <v>145</v>
      </c>
      <c r="G1579" s="28">
        <v>29</v>
      </c>
    </row>
    <row r="1580" spans="1:7" x14ac:dyDescent="0.25">
      <c r="A1580" s="28">
        <f>VLOOKUP(C1580,'Legacy Location Lookups'!$A$1:$C$42, 2, FALSE)</f>
        <v>77</v>
      </c>
      <c r="B1580" s="28" t="s">
        <v>151</v>
      </c>
      <c r="C1580" s="28" t="s">
        <v>154</v>
      </c>
      <c r="D1580" s="28" t="s">
        <v>144</v>
      </c>
      <c r="E1580" s="6">
        <v>44033</v>
      </c>
      <c r="F1580" s="28" t="s">
        <v>145</v>
      </c>
      <c r="G1580" s="28">
        <v>32</v>
      </c>
    </row>
    <row r="1581" spans="1:7" x14ac:dyDescent="0.25">
      <c r="A1581" s="28">
        <f>VLOOKUP(C1581,'Legacy Location Lookups'!$A$1:$C$42, 2, FALSE)</f>
        <v>73</v>
      </c>
      <c r="B1581" s="28" t="s">
        <v>151</v>
      </c>
      <c r="C1581" s="28" t="s">
        <v>152</v>
      </c>
      <c r="D1581" s="28" t="s">
        <v>144</v>
      </c>
      <c r="E1581" s="6">
        <v>44034</v>
      </c>
      <c r="F1581" s="28" t="s">
        <v>145</v>
      </c>
      <c r="G1581" s="28">
        <v>62</v>
      </c>
    </row>
    <row r="1582" spans="1:7" x14ac:dyDescent="0.25">
      <c r="A1582" s="28">
        <f>VLOOKUP(C1582,'Legacy Location Lookups'!$A$1:$C$42, 2, FALSE)</f>
        <v>73</v>
      </c>
      <c r="B1582" s="28" t="s">
        <v>151</v>
      </c>
      <c r="C1582" s="28" t="s">
        <v>152</v>
      </c>
      <c r="D1582" s="28" t="s">
        <v>144</v>
      </c>
      <c r="E1582" s="6">
        <v>44034</v>
      </c>
      <c r="F1582" s="28" t="s">
        <v>147</v>
      </c>
      <c r="G1582" s="28">
        <v>1</v>
      </c>
    </row>
    <row r="1583" spans="1:7" x14ac:dyDescent="0.25">
      <c r="A1583" s="28">
        <f>VLOOKUP(C1583,'Legacy Location Lookups'!$A$1:$C$42, 2, FALSE)</f>
        <v>75</v>
      </c>
      <c r="B1583" s="28" t="s">
        <v>151</v>
      </c>
      <c r="C1583" s="28" t="s">
        <v>153</v>
      </c>
      <c r="D1583" s="28" t="s">
        <v>144</v>
      </c>
      <c r="E1583" s="6">
        <v>44034</v>
      </c>
      <c r="F1583" s="28" t="s">
        <v>145</v>
      </c>
      <c r="G1583" s="28">
        <v>44</v>
      </c>
    </row>
    <row r="1584" spans="1:7" x14ac:dyDescent="0.25">
      <c r="A1584" s="28">
        <f>VLOOKUP(C1584,'Legacy Location Lookups'!$A$1:$C$42, 2, FALSE)</f>
        <v>76</v>
      </c>
      <c r="B1584" s="28" t="s">
        <v>151</v>
      </c>
      <c r="C1584" s="28" t="s">
        <v>175</v>
      </c>
      <c r="D1584" s="28" t="s">
        <v>144</v>
      </c>
      <c r="E1584" s="6">
        <v>44034</v>
      </c>
      <c r="F1584" s="28" t="s">
        <v>145</v>
      </c>
      <c r="G1584" s="28">
        <v>10</v>
      </c>
    </row>
    <row r="1585" spans="1:7" x14ac:dyDescent="0.25">
      <c r="A1585" s="28">
        <f>VLOOKUP(C1585,'Legacy Location Lookups'!$A$1:$C$42, 2, FALSE)</f>
        <v>77</v>
      </c>
      <c r="B1585" s="28" t="s">
        <v>151</v>
      </c>
      <c r="C1585" s="28" t="s">
        <v>154</v>
      </c>
      <c r="D1585" s="28" t="s">
        <v>144</v>
      </c>
      <c r="E1585" s="6">
        <v>44034</v>
      </c>
      <c r="F1585" s="28" t="s">
        <v>145</v>
      </c>
      <c r="G1585" s="28">
        <v>34</v>
      </c>
    </row>
    <row r="1586" spans="1:7" x14ac:dyDescent="0.25">
      <c r="A1586" s="28">
        <f>VLOOKUP(C1586,'Legacy Location Lookups'!$A$1:$C$42, 2, FALSE)</f>
        <v>72</v>
      </c>
      <c r="B1586" s="28" t="s">
        <v>151</v>
      </c>
      <c r="C1586" s="28" t="s">
        <v>155</v>
      </c>
      <c r="D1586" s="28" t="s">
        <v>144</v>
      </c>
      <c r="E1586" s="6">
        <v>44034</v>
      </c>
      <c r="F1586" s="28" t="s">
        <v>145</v>
      </c>
      <c r="G1586" s="28">
        <v>13</v>
      </c>
    </row>
    <row r="1587" spans="1:7" x14ac:dyDescent="0.25">
      <c r="A1587" s="28">
        <f>VLOOKUP(C1587,'Legacy Location Lookups'!$A$1:$C$42, 2, FALSE)</f>
        <v>104</v>
      </c>
      <c r="B1587" s="28" t="s">
        <v>151</v>
      </c>
      <c r="C1587" s="28" t="s">
        <v>223</v>
      </c>
      <c r="D1587" s="28" t="s">
        <v>144</v>
      </c>
      <c r="E1587" s="6">
        <v>44034</v>
      </c>
      <c r="F1587" s="28" t="s">
        <v>147</v>
      </c>
      <c r="G1587" s="28">
        <v>7</v>
      </c>
    </row>
    <row r="1588" spans="1:7" x14ac:dyDescent="0.25">
      <c r="A1588" s="28">
        <f>VLOOKUP(C1588,'Legacy Location Lookups'!$A$1:$C$42, 2, FALSE)</f>
        <v>73</v>
      </c>
      <c r="B1588" s="28" t="s">
        <v>151</v>
      </c>
      <c r="C1588" s="28" t="s">
        <v>152</v>
      </c>
      <c r="D1588" s="28" t="s">
        <v>144</v>
      </c>
      <c r="E1588" s="6">
        <v>44035</v>
      </c>
      <c r="F1588" s="28" t="s">
        <v>145</v>
      </c>
      <c r="G1588" s="28">
        <v>53</v>
      </c>
    </row>
    <row r="1589" spans="1:7" x14ac:dyDescent="0.25">
      <c r="A1589" s="28">
        <f>VLOOKUP(C1589,'Legacy Location Lookups'!$A$1:$C$42, 2, FALSE)</f>
        <v>75</v>
      </c>
      <c r="B1589" s="28" t="s">
        <v>151</v>
      </c>
      <c r="C1589" s="28" t="s">
        <v>153</v>
      </c>
      <c r="D1589" s="28" t="s">
        <v>144</v>
      </c>
      <c r="E1589" s="6">
        <v>44035</v>
      </c>
      <c r="F1589" s="28" t="s">
        <v>145</v>
      </c>
      <c r="G1589" s="28">
        <v>37</v>
      </c>
    </row>
    <row r="1590" spans="1:7" x14ac:dyDescent="0.25">
      <c r="A1590" s="28">
        <f>VLOOKUP(C1590,'Legacy Location Lookups'!$A$1:$C$42, 2, FALSE)</f>
        <v>75</v>
      </c>
      <c r="B1590" s="28" t="s">
        <v>151</v>
      </c>
      <c r="C1590" s="28" t="s">
        <v>153</v>
      </c>
      <c r="D1590" s="28" t="s">
        <v>144</v>
      </c>
      <c r="E1590" s="6">
        <v>44035</v>
      </c>
      <c r="F1590" s="28" t="s">
        <v>159</v>
      </c>
      <c r="G1590" s="28">
        <v>2</v>
      </c>
    </row>
    <row r="1591" spans="1:7" x14ac:dyDescent="0.25">
      <c r="A1591" s="28">
        <f>VLOOKUP(C1591,'Legacy Location Lookups'!$A$1:$C$42, 2, FALSE)</f>
        <v>76</v>
      </c>
      <c r="B1591" s="28" t="s">
        <v>151</v>
      </c>
      <c r="C1591" s="28" t="s">
        <v>175</v>
      </c>
      <c r="D1591" s="28" t="s">
        <v>144</v>
      </c>
      <c r="E1591" s="6">
        <v>44035</v>
      </c>
      <c r="F1591" s="28" t="s">
        <v>145</v>
      </c>
      <c r="G1591" s="28">
        <v>31</v>
      </c>
    </row>
    <row r="1592" spans="1:7" x14ac:dyDescent="0.25">
      <c r="A1592" s="28">
        <f>VLOOKUP(C1592,'Legacy Location Lookups'!$A$1:$C$42, 2, FALSE)</f>
        <v>72</v>
      </c>
      <c r="B1592" s="28" t="s">
        <v>151</v>
      </c>
      <c r="C1592" s="28" t="s">
        <v>155</v>
      </c>
      <c r="D1592" s="28" t="s">
        <v>144</v>
      </c>
      <c r="E1592" s="6">
        <v>44035</v>
      </c>
      <c r="F1592" s="28" t="s">
        <v>145</v>
      </c>
      <c r="G1592" s="28">
        <v>22</v>
      </c>
    </row>
    <row r="1593" spans="1:7" x14ac:dyDescent="0.25">
      <c r="A1593" s="28">
        <f>VLOOKUP(C1593,'Legacy Location Lookups'!$A$1:$C$42, 2, FALSE)</f>
        <v>104</v>
      </c>
      <c r="B1593" s="28" t="s">
        <v>151</v>
      </c>
      <c r="C1593" s="28" t="s">
        <v>223</v>
      </c>
      <c r="D1593" s="28" t="s">
        <v>144</v>
      </c>
      <c r="E1593" s="6">
        <v>44035</v>
      </c>
      <c r="F1593" s="28" t="s">
        <v>145</v>
      </c>
      <c r="G1593" s="28">
        <v>7</v>
      </c>
    </row>
    <row r="1594" spans="1:7" x14ac:dyDescent="0.25">
      <c r="A1594" s="28">
        <f>VLOOKUP(C1594,'Legacy Location Lookups'!$A$1:$C$42, 2, FALSE)</f>
        <v>73</v>
      </c>
      <c r="B1594" s="28" t="s">
        <v>151</v>
      </c>
      <c r="C1594" s="28" t="s">
        <v>152</v>
      </c>
      <c r="D1594" s="28" t="s">
        <v>144</v>
      </c>
      <c r="E1594" s="6">
        <v>44036</v>
      </c>
      <c r="F1594" s="28" t="s">
        <v>145</v>
      </c>
      <c r="G1594" s="28">
        <v>50</v>
      </c>
    </row>
    <row r="1595" spans="1:7" x14ac:dyDescent="0.25">
      <c r="A1595" s="28">
        <f>VLOOKUP(C1595,'Legacy Location Lookups'!$A$1:$C$42, 2, FALSE)</f>
        <v>75</v>
      </c>
      <c r="B1595" s="28" t="s">
        <v>151</v>
      </c>
      <c r="C1595" s="28" t="s">
        <v>153</v>
      </c>
      <c r="D1595" s="28" t="s">
        <v>144</v>
      </c>
      <c r="E1595" s="6">
        <v>44036</v>
      </c>
      <c r="F1595" s="28" t="s">
        <v>145</v>
      </c>
      <c r="G1595" s="28">
        <v>45</v>
      </c>
    </row>
    <row r="1596" spans="1:7" x14ac:dyDescent="0.25">
      <c r="A1596" s="28">
        <f>VLOOKUP(C1596,'Legacy Location Lookups'!$A$1:$C$42, 2, FALSE)</f>
        <v>77</v>
      </c>
      <c r="B1596" s="28" t="s">
        <v>151</v>
      </c>
      <c r="C1596" s="28" t="s">
        <v>154</v>
      </c>
      <c r="D1596" s="28" t="s">
        <v>144</v>
      </c>
      <c r="E1596" s="6">
        <v>44036</v>
      </c>
      <c r="F1596" s="28" t="s">
        <v>145</v>
      </c>
      <c r="G1596" s="28">
        <v>39</v>
      </c>
    </row>
    <row r="1597" spans="1:7" x14ac:dyDescent="0.25">
      <c r="A1597" s="28">
        <f>VLOOKUP(C1597,'Legacy Location Lookups'!$A$1:$C$42, 2, FALSE)</f>
        <v>72</v>
      </c>
      <c r="B1597" s="28" t="s">
        <v>151</v>
      </c>
      <c r="C1597" s="28" t="s">
        <v>155</v>
      </c>
      <c r="D1597" s="28" t="s">
        <v>144</v>
      </c>
      <c r="E1597" s="6">
        <v>44036</v>
      </c>
      <c r="F1597" s="28" t="s">
        <v>145</v>
      </c>
      <c r="G1597" s="28">
        <v>1</v>
      </c>
    </row>
    <row r="1598" spans="1:7" x14ac:dyDescent="0.25">
      <c r="A1598" s="28">
        <f>VLOOKUP(C1598,'Legacy Location Lookups'!$A$1:$C$42, 2, FALSE)</f>
        <v>75</v>
      </c>
      <c r="B1598" s="28" t="s">
        <v>151</v>
      </c>
      <c r="C1598" s="28" t="s">
        <v>153</v>
      </c>
      <c r="D1598" s="28" t="s">
        <v>144</v>
      </c>
      <c r="E1598" s="6">
        <v>44023</v>
      </c>
      <c r="F1598" s="28" t="s">
        <v>159</v>
      </c>
      <c r="G1598" s="28">
        <v>12</v>
      </c>
    </row>
    <row r="1599" spans="1:7" x14ac:dyDescent="0.25">
      <c r="A1599" s="28">
        <f>VLOOKUP(C1599,'Legacy Location Lookups'!$A$1:$C$42, 2, FALSE)</f>
        <v>86</v>
      </c>
      <c r="B1599" s="28" t="s">
        <v>167</v>
      </c>
      <c r="C1599" s="28" t="s">
        <v>22</v>
      </c>
      <c r="D1599" s="28" t="s">
        <v>144</v>
      </c>
      <c r="E1599" s="6">
        <v>44032</v>
      </c>
      <c r="F1599" s="28" t="s">
        <v>145</v>
      </c>
      <c r="G1599" s="28">
        <v>30</v>
      </c>
    </row>
    <row r="1600" spans="1:7" x14ac:dyDescent="0.25">
      <c r="A1600" s="28">
        <f>VLOOKUP(C1600,'Legacy Location Lookups'!$A$1:$C$42, 2, FALSE)</f>
        <v>86</v>
      </c>
      <c r="B1600" s="28" t="s">
        <v>167</v>
      </c>
      <c r="C1600" s="28" t="s">
        <v>22</v>
      </c>
      <c r="D1600" s="28" t="s">
        <v>144</v>
      </c>
      <c r="E1600" s="6">
        <v>44032</v>
      </c>
      <c r="F1600" s="28" t="s">
        <v>159</v>
      </c>
      <c r="G1600" s="28">
        <v>1</v>
      </c>
    </row>
    <row r="1601" spans="1:7" x14ac:dyDescent="0.25">
      <c r="A1601" s="28">
        <f>VLOOKUP(C1601,'Legacy Location Lookups'!$A$1:$C$42, 2, FALSE)</f>
        <v>86</v>
      </c>
      <c r="B1601" s="28" t="s">
        <v>167</v>
      </c>
      <c r="C1601" s="28" t="s">
        <v>22</v>
      </c>
      <c r="D1601" s="28" t="s">
        <v>144</v>
      </c>
      <c r="E1601" s="6">
        <v>44034</v>
      </c>
      <c r="F1601" s="28" t="s">
        <v>145</v>
      </c>
      <c r="G1601" s="28">
        <v>1</v>
      </c>
    </row>
    <row r="1602" spans="1:7" x14ac:dyDescent="0.25">
      <c r="A1602" s="28">
        <f>VLOOKUP(C1602,'Legacy Location Lookups'!$A$1:$C$42, 2, FALSE)</f>
        <v>86</v>
      </c>
      <c r="B1602" s="28" t="s">
        <v>167</v>
      </c>
      <c r="C1602" s="28" t="s">
        <v>22</v>
      </c>
      <c r="D1602" s="28" t="s">
        <v>144</v>
      </c>
      <c r="E1602" s="6">
        <v>44033</v>
      </c>
      <c r="F1602" s="28" t="s">
        <v>145</v>
      </c>
      <c r="G1602" s="28">
        <v>64</v>
      </c>
    </row>
    <row r="1603" spans="1:7" x14ac:dyDescent="0.25">
      <c r="A1603" s="28">
        <f>VLOOKUP(C1603,'Legacy Location Lookups'!$A$1:$C$42, 2, FALSE)</f>
        <v>86</v>
      </c>
      <c r="B1603" s="28" t="s">
        <v>167</v>
      </c>
      <c r="C1603" s="28" t="s">
        <v>22</v>
      </c>
      <c r="D1603" s="28" t="s">
        <v>144</v>
      </c>
      <c r="E1603" s="6">
        <v>44033</v>
      </c>
      <c r="F1603" s="28" t="s">
        <v>159</v>
      </c>
      <c r="G1603" s="28">
        <v>3</v>
      </c>
    </row>
    <row r="1604" spans="1:7" x14ac:dyDescent="0.25">
      <c r="A1604" s="28">
        <f>VLOOKUP(C1604,'Legacy Location Lookups'!$A$1:$C$42, 2, FALSE)</f>
        <v>86</v>
      </c>
      <c r="B1604" s="28" t="s">
        <v>167</v>
      </c>
      <c r="C1604" s="28" t="s">
        <v>22</v>
      </c>
      <c r="D1604" s="28" t="s">
        <v>144</v>
      </c>
      <c r="E1604" s="6">
        <v>44033</v>
      </c>
      <c r="F1604" s="28" t="s">
        <v>147</v>
      </c>
      <c r="G1604" s="30">
        <v>1</v>
      </c>
    </row>
    <row r="1605" spans="1:7" x14ac:dyDescent="0.25">
      <c r="A1605" s="28">
        <f>VLOOKUP(C1605,'Legacy Location Lookups'!$A$1:$C$42, 2, FALSE)</f>
        <v>86</v>
      </c>
      <c r="B1605" s="28" t="s">
        <v>167</v>
      </c>
      <c r="C1605" s="28" t="s">
        <v>22</v>
      </c>
      <c r="D1605" s="28" t="s">
        <v>144</v>
      </c>
      <c r="E1605" s="6">
        <v>44036</v>
      </c>
      <c r="F1605" s="28" t="s">
        <v>145</v>
      </c>
      <c r="G1605" s="28">
        <v>62</v>
      </c>
    </row>
    <row r="1606" spans="1:7" x14ac:dyDescent="0.25">
      <c r="A1606" s="28">
        <f>VLOOKUP(C1606,'Legacy Location Lookups'!$A$1:$C$42, 2, FALSE)</f>
        <v>86</v>
      </c>
      <c r="B1606" s="28" t="s">
        <v>167</v>
      </c>
      <c r="C1606" s="28" t="s">
        <v>22</v>
      </c>
      <c r="D1606" s="28" t="s">
        <v>144</v>
      </c>
      <c r="E1606" s="6">
        <v>44036</v>
      </c>
      <c r="F1606" s="28" t="s">
        <v>159</v>
      </c>
      <c r="G1606" s="28">
        <v>9</v>
      </c>
    </row>
    <row r="1607" spans="1:7" x14ac:dyDescent="0.25">
      <c r="A1607" s="28">
        <f>VLOOKUP(C1607,'Legacy Location Lookups'!$A$1:$C$42, 2, FALSE)</f>
        <v>86</v>
      </c>
      <c r="B1607" s="28" t="s">
        <v>167</v>
      </c>
      <c r="C1607" s="28" t="s">
        <v>22</v>
      </c>
      <c r="D1607" s="28" t="s">
        <v>144</v>
      </c>
      <c r="E1607" s="6">
        <v>44036</v>
      </c>
      <c r="F1607" s="28" t="s">
        <v>147</v>
      </c>
      <c r="G1607" s="28">
        <v>1</v>
      </c>
    </row>
    <row r="1608" spans="1:7" x14ac:dyDescent="0.25">
      <c r="A1608" s="28">
        <f>VLOOKUP(C1608,'Legacy Location Lookups'!$A$1:$C$42, 2, FALSE)</f>
        <v>86</v>
      </c>
      <c r="B1608" s="28" t="s">
        <v>167</v>
      </c>
      <c r="C1608" s="28" t="s">
        <v>22</v>
      </c>
      <c r="D1608" s="28" t="s">
        <v>144</v>
      </c>
      <c r="E1608" s="6">
        <v>44035</v>
      </c>
      <c r="F1608" s="28" t="s">
        <v>145</v>
      </c>
      <c r="G1608" s="30">
        <v>51</v>
      </c>
    </row>
    <row r="1609" spans="1:7" x14ac:dyDescent="0.25">
      <c r="A1609" s="28">
        <f>VLOOKUP(C1609,'Legacy Location Lookups'!$A$1:$C$42, 2, FALSE)</f>
        <v>86</v>
      </c>
      <c r="B1609" s="28" t="s">
        <v>167</v>
      </c>
      <c r="C1609" s="28" t="s">
        <v>22</v>
      </c>
      <c r="D1609" s="28" t="s">
        <v>144</v>
      </c>
      <c r="E1609" s="6">
        <v>44035</v>
      </c>
      <c r="F1609" s="28" t="s">
        <v>159</v>
      </c>
      <c r="G1609" s="30">
        <v>5</v>
      </c>
    </row>
    <row r="1610" spans="1:7" x14ac:dyDescent="0.25">
      <c r="A1610" s="28">
        <f>VLOOKUP(C1610,'Legacy Location Lookups'!$A$1:$C$42, 2, FALSE)</f>
        <v>86</v>
      </c>
      <c r="B1610" s="28" t="s">
        <v>167</v>
      </c>
      <c r="C1610" s="28" t="s">
        <v>22</v>
      </c>
      <c r="D1610" s="28" t="s">
        <v>144</v>
      </c>
      <c r="E1610" s="6">
        <v>44035</v>
      </c>
      <c r="F1610" s="28" t="s">
        <v>147</v>
      </c>
      <c r="G1610" s="30">
        <v>1</v>
      </c>
    </row>
    <row r="1611" spans="1:7" x14ac:dyDescent="0.25">
      <c r="A1611" s="28">
        <f>VLOOKUP(C1611,'Legacy Location Lookups'!$A$1:$C$42, 2, FALSE)</f>
        <v>86</v>
      </c>
      <c r="B1611" s="28" t="s">
        <v>167</v>
      </c>
      <c r="C1611" s="28" t="s">
        <v>22</v>
      </c>
      <c r="D1611" s="28" t="s">
        <v>144</v>
      </c>
      <c r="E1611" s="6">
        <v>44040</v>
      </c>
      <c r="F1611" s="28" t="s">
        <v>145</v>
      </c>
      <c r="G1611" s="28">
        <v>66</v>
      </c>
    </row>
    <row r="1612" spans="1:7" x14ac:dyDescent="0.25">
      <c r="A1612" s="28">
        <f>VLOOKUP(C1612,'Legacy Location Lookups'!$A$1:$C$42, 2, FALSE)</f>
        <v>86</v>
      </c>
      <c r="B1612" s="28" t="s">
        <v>167</v>
      </c>
      <c r="C1612" s="28" t="s">
        <v>22</v>
      </c>
      <c r="D1612" s="28" t="s">
        <v>144</v>
      </c>
      <c r="E1612" s="6">
        <v>44040</v>
      </c>
      <c r="F1612" s="28" t="s">
        <v>159</v>
      </c>
      <c r="G1612" s="28">
        <v>5</v>
      </c>
    </row>
    <row r="1613" spans="1:7" x14ac:dyDescent="0.25">
      <c r="A1613" s="28">
        <f>VLOOKUP(C1613,'Legacy Location Lookups'!$A$1:$C$42, 2, FALSE)</f>
        <v>86</v>
      </c>
      <c r="B1613" s="28" t="s">
        <v>167</v>
      </c>
      <c r="C1613" s="28" t="s">
        <v>22</v>
      </c>
      <c r="D1613" s="28" t="s">
        <v>144</v>
      </c>
      <c r="E1613" s="6">
        <v>44039</v>
      </c>
      <c r="F1613" s="28" t="s">
        <v>145</v>
      </c>
      <c r="G1613" s="28">
        <v>62</v>
      </c>
    </row>
    <row r="1614" spans="1:7" x14ac:dyDescent="0.25">
      <c r="A1614" s="28">
        <f>VLOOKUP(C1614,'Legacy Location Lookups'!$A$1:$C$42, 2, FALSE)</f>
        <v>86</v>
      </c>
      <c r="B1614" s="28" t="s">
        <v>167</v>
      </c>
      <c r="C1614" s="28" t="s">
        <v>22</v>
      </c>
      <c r="D1614" s="28" t="s">
        <v>144</v>
      </c>
      <c r="E1614" s="6">
        <v>44039</v>
      </c>
      <c r="F1614" s="28" t="s">
        <v>159</v>
      </c>
      <c r="G1614" s="30">
        <v>4</v>
      </c>
    </row>
    <row r="1615" spans="1:7" x14ac:dyDescent="0.25">
      <c r="A1615" s="28">
        <f>VLOOKUP(C1615,'Legacy Location Lookups'!$A$1:$C$42, 2, FALSE)</f>
        <v>86</v>
      </c>
      <c r="B1615" s="28" t="s">
        <v>167</v>
      </c>
      <c r="C1615" s="28" t="s">
        <v>22</v>
      </c>
      <c r="D1615" s="28" t="s">
        <v>144</v>
      </c>
      <c r="E1615" s="6">
        <v>44041</v>
      </c>
      <c r="F1615" s="28" t="s">
        <v>146</v>
      </c>
      <c r="G1615" s="28">
        <v>5</v>
      </c>
    </row>
    <row r="1616" spans="1:7" x14ac:dyDescent="0.25">
      <c r="A1616" s="28">
        <f>VLOOKUP(C1616,'Legacy Location Lookups'!$A$1:$C$42, 2, FALSE)</f>
        <v>86</v>
      </c>
      <c r="B1616" s="28" t="s">
        <v>167</v>
      </c>
      <c r="C1616" s="28" t="s">
        <v>22</v>
      </c>
      <c r="D1616" s="28" t="s">
        <v>144</v>
      </c>
      <c r="E1616" s="6">
        <v>44041</v>
      </c>
      <c r="F1616" s="28" t="s">
        <v>145</v>
      </c>
      <c r="G1616" s="28">
        <v>5</v>
      </c>
    </row>
    <row r="1617" spans="1:7" x14ac:dyDescent="0.25">
      <c r="A1617" s="28">
        <f>VLOOKUP(C1617,'Legacy Location Lookups'!$A$1:$C$42, 2, FALSE)</f>
        <v>86</v>
      </c>
      <c r="B1617" s="28" t="s">
        <v>167</v>
      </c>
      <c r="C1617" s="28" t="s">
        <v>22</v>
      </c>
      <c r="D1617" s="28" t="s">
        <v>144</v>
      </c>
      <c r="E1617" s="6">
        <v>44043</v>
      </c>
      <c r="F1617" s="28" t="s">
        <v>145</v>
      </c>
      <c r="G1617" s="28">
        <v>58</v>
      </c>
    </row>
    <row r="1618" spans="1:7" x14ac:dyDescent="0.25">
      <c r="A1618" s="28">
        <f>VLOOKUP(C1618,'Legacy Location Lookups'!$A$1:$C$42, 2, FALSE)</f>
        <v>86</v>
      </c>
      <c r="B1618" s="28" t="s">
        <v>167</v>
      </c>
      <c r="C1618" s="28" t="s">
        <v>22</v>
      </c>
      <c r="D1618" s="28" t="s">
        <v>144</v>
      </c>
      <c r="E1618" s="6">
        <v>44043</v>
      </c>
      <c r="F1618" s="28" t="s">
        <v>159</v>
      </c>
      <c r="G1618" s="28">
        <v>9</v>
      </c>
    </row>
    <row r="1619" spans="1:7" x14ac:dyDescent="0.25">
      <c r="A1619" s="28">
        <f>VLOOKUP(C1619,'Legacy Location Lookups'!$A$1:$C$42, 2, FALSE)</f>
        <v>86</v>
      </c>
      <c r="B1619" s="28" t="s">
        <v>167</v>
      </c>
      <c r="C1619" s="28" t="s">
        <v>22</v>
      </c>
      <c r="D1619" s="28" t="s">
        <v>144</v>
      </c>
      <c r="E1619" s="6">
        <v>44042</v>
      </c>
      <c r="F1619" s="28" t="s">
        <v>145</v>
      </c>
      <c r="G1619" s="28">
        <v>58</v>
      </c>
    </row>
    <row r="1620" spans="1:7" x14ac:dyDescent="0.25">
      <c r="A1620" s="28">
        <f>VLOOKUP(C1620,'Legacy Location Lookups'!$A$1:$C$42, 2, FALSE)</f>
        <v>86</v>
      </c>
      <c r="B1620" s="28" t="s">
        <v>167</v>
      </c>
      <c r="C1620" s="28" t="s">
        <v>22</v>
      </c>
      <c r="D1620" s="28" t="s">
        <v>144</v>
      </c>
      <c r="E1620" s="6">
        <v>44042</v>
      </c>
      <c r="F1620" s="28" t="s">
        <v>159</v>
      </c>
      <c r="G1620" s="30">
        <v>7</v>
      </c>
    </row>
    <row r="1621" spans="1:7" x14ac:dyDescent="0.25">
      <c r="A1621" s="28">
        <f>VLOOKUP(C1621,'Legacy Location Lookups'!$A$1:$C$42, 2, FALSE)</f>
        <v>86</v>
      </c>
      <c r="B1621" s="28" t="s">
        <v>167</v>
      </c>
      <c r="C1621" s="28" t="s">
        <v>22</v>
      </c>
      <c r="D1621" s="28" t="s">
        <v>144</v>
      </c>
      <c r="E1621" s="6">
        <v>44046</v>
      </c>
      <c r="F1621" s="28" t="s">
        <v>145</v>
      </c>
      <c r="G1621" s="28">
        <v>63</v>
      </c>
    </row>
    <row r="1622" spans="1:7" x14ac:dyDescent="0.25">
      <c r="A1622" s="28">
        <f>VLOOKUP(C1622,'Legacy Location Lookups'!$A$1:$C$42, 2, FALSE)</f>
        <v>86</v>
      </c>
      <c r="B1622" s="28" t="s">
        <v>167</v>
      </c>
      <c r="C1622" s="28" t="s">
        <v>22</v>
      </c>
      <c r="D1622" s="28" t="s">
        <v>144</v>
      </c>
      <c r="E1622" s="6">
        <v>44046</v>
      </c>
      <c r="F1622" s="28" t="s">
        <v>159</v>
      </c>
      <c r="G1622" s="28">
        <v>3</v>
      </c>
    </row>
    <row r="1623" spans="1:7" x14ac:dyDescent="0.25">
      <c r="A1623" s="28">
        <f>VLOOKUP(C1623,'Legacy Location Lookups'!$A$1:$C$42, 2, FALSE)</f>
        <v>86</v>
      </c>
      <c r="B1623" s="28" t="s">
        <v>167</v>
      </c>
      <c r="C1623" s="28" t="s">
        <v>22</v>
      </c>
      <c r="D1623" s="28" t="s">
        <v>144</v>
      </c>
      <c r="E1623" s="6">
        <v>44046</v>
      </c>
      <c r="F1623" s="28" t="s">
        <v>147</v>
      </c>
      <c r="G1623" s="28">
        <v>1</v>
      </c>
    </row>
    <row r="1624" spans="1:7" x14ac:dyDescent="0.25">
      <c r="A1624" s="28">
        <f>VLOOKUP(C1624,'Legacy Location Lookups'!$A$1:$C$42, 2, FALSE)</f>
        <v>5</v>
      </c>
      <c r="B1624" s="28" t="s">
        <v>142</v>
      </c>
      <c r="C1624" s="28" t="s">
        <v>143</v>
      </c>
      <c r="D1624" s="28" t="s">
        <v>144</v>
      </c>
      <c r="E1624" s="6">
        <v>44042</v>
      </c>
      <c r="F1624" s="28" t="s">
        <v>145</v>
      </c>
      <c r="G1624" s="28">
        <v>152</v>
      </c>
    </row>
    <row r="1625" spans="1:7" x14ac:dyDescent="0.25">
      <c r="A1625" s="28">
        <f>VLOOKUP(C1625,'Legacy Location Lookups'!$A$1:$C$42, 2, FALSE)</f>
        <v>14</v>
      </c>
      <c r="B1625" s="28" t="s">
        <v>142</v>
      </c>
      <c r="C1625" s="28" t="s">
        <v>148</v>
      </c>
      <c r="D1625" s="28" t="s">
        <v>144</v>
      </c>
      <c r="E1625" s="6">
        <v>44042</v>
      </c>
      <c r="F1625" s="28" t="s">
        <v>145</v>
      </c>
      <c r="G1625" s="28">
        <v>45</v>
      </c>
    </row>
    <row r="1626" spans="1:7" x14ac:dyDescent="0.25">
      <c r="A1626" s="28">
        <f>VLOOKUP(C1626,'Legacy Location Lookups'!$A$1:$C$42, 2, FALSE)</f>
        <v>13</v>
      </c>
      <c r="B1626" s="28" t="s">
        <v>142</v>
      </c>
      <c r="C1626" s="28" t="s">
        <v>149</v>
      </c>
      <c r="D1626" s="28" t="s">
        <v>144</v>
      </c>
      <c r="E1626" s="6">
        <v>44042</v>
      </c>
      <c r="F1626" s="28" t="s">
        <v>145</v>
      </c>
      <c r="G1626" s="28">
        <v>39</v>
      </c>
    </row>
    <row r="1627" spans="1:7" x14ac:dyDescent="0.25">
      <c r="A1627" s="28">
        <f>VLOOKUP(C1627,'Legacy Location Lookups'!$A$1:$C$42, 2, FALSE)</f>
        <v>5</v>
      </c>
      <c r="B1627" s="28" t="s">
        <v>142</v>
      </c>
      <c r="C1627" s="28" t="s">
        <v>143</v>
      </c>
      <c r="D1627" s="28" t="s">
        <v>144</v>
      </c>
      <c r="E1627" s="6">
        <v>44040</v>
      </c>
      <c r="F1627" s="28" t="s">
        <v>145</v>
      </c>
      <c r="G1627" s="28">
        <v>80</v>
      </c>
    </row>
    <row r="1628" spans="1:7" x14ac:dyDescent="0.25">
      <c r="A1628" s="28">
        <f>VLOOKUP(C1628,'Legacy Location Lookups'!$A$1:$C$42, 2, FALSE)</f>
        <v>14</v>
      </c>
      <c r="B1628" s="28" t="s">
        <v>142</v>
      </c>
      <c r="C1628" s="28" t="s">
        <v>148</v>
      </c>
      <c r="D1628" s="28" t="s">
        <v>144</v>
      </c>
      <c r="E1628" s="6">
        <v>44040</v>
      </c>
      <c r="F1628" s="28" t="s">
        <v>145</v>
      </c>
      <c r="G1628" s="28">
        <v>39</v>
      </c>
    </row>
    <row r="1629" spans="1:7" x14ac:dyDescent="0.25">
      <c r="A1629" s="28">
        <f>VLOOKUP(C1629,'Legacy Location Lookups'!$A$1:$C$42, 2, FALSE)</f>
        <v>6</v>
      </c>
      <c r="B1629" s="28" t="s">
        <v>142</v>
      </c>
      <c r="C1629" s="28" t="s">
        <v>150</v>
      </c>
      <c r="D1629" s="28" t="s">
        <v>144</v>
      </c>
      <c r="E1629" s="6">
        <v>44040</v>
      </c>
      <c r="F1629" s="28" t="s">
        <v>145</v>
      </c>
      <c r="G1629" s="28">
        <v>20</v>
      </c>
    </row>
    <row r="1630" spans="1:7" x14ac:dyDescent="0.25">
      <c r="A1630" s="28">
        <f>VLOOKUP(C1630,'Legacy Location Lookups'!$A$1:$C$42, 2, FALSE)</f>
        <v>6</v>
      </c>
      <c r="B1630" s="28" t="s">
        <v>142</v>
      </c>
      <c r="C1630" s="28" t="s">
        <v>150</v>
      </c>
      <c r="D1630" s="28" t="s">
        <v>144</v>
      </c>
      <c r="E1630" s="6">
        <v>44040</v>
      </c>
      <c r="F1630" s="28" t="s">
        <v>146</v>
      </c>
      <c r="G1630" s="28">
        <v>9</v>
      </c>
    </row>
    <row r="1631" spans="1:7" x14ac:dyDescent="0.25">
      <c r="A1631" s="28">
        <f>VLOOKUP(C1631,'Legacy Location Lookups'!$A$1:$C$42, 2, FALSE)</f>
        <v>8</v>
      </c>
      <c r="B1631" s="28" t="s">
        <v>142</v>
      </c>
      <c r="C1631" s="28" t="s">
        <v>6</v>
      </c>
      <c r="D1631" s="28" t="s">
        <v>144</v>
      </c>
      <c r="E1631" s="6">
        <v>44040</v>
      </c>
      <c r="F1631" s="28" t="s">
        <v>145</v>
      </c>
      <c r="G1631" s="28">
        <v>37</v>
      </c>
    </row>
    <row r="1632" spans="1:7" x14ac:dyDescent="0.25">
      <c r="A1632" s="28">
        <f>VLOOKUP(C1632,'Legacy Location Lookups'!$A$1:$C$42, 2, FALSE)</f>
        <v>10</v>
      </c>
      <c r="B1632" s="28" t="s">
        <v>142</v>
      </c>
      <c r="C1632" s="28" t="s">
        <v>174</v>
      </c>
      <c r="D1632" s="28" t="s">
        <v>144</v>
      </c>
      <c r="E1632" s="6">
        <v>44040</v>
      </c>
      <c r="F1632" s="28" t="s">
        <v>147</v>
      </c>
      <c r="G1632" s="28">
        <v>37</v>
      </c>
    </row>
    <row r="1633" spans="1:7" x14ac:dyDescent="0.25">
      <c r="A1633" s="28">
        <f>VLOOKUP(C1633,'Legacy Location Lookups'!$A$1:$C$42, 2, FALSE)</f>
        <v>5</v>
      </c>
      <c r="B1633" s="28" t="s">
        <v>142</v>
      </c>
      <c r="C1633" s="28" t="s">
        <v>143</v>
      </c>
      <c r="D1633" s="28" t="s">
        <v>144</v>
      </c>
      <c r="E1633" s="6">
        <v>44041</v>
      </c>
      <c r="F1633" s="28" t="s">
        <v>145</v>
      </c>
      <c r="G1633" s="28">
        <v>55</v>
      </c>
    </row>
    <row r="1634" spans="1:7" x14ac:dyDescent="0.25">
      <c r="A1634" s="28">
        <f>VLOOKUP(C1634,'Legacy Location Lookups'!$A$1:$C$42, 2, FALSE)</f>
        <v>5</v>
      </c>
      <c r="B1634" s="28" t="s">
        <v>142</v>
      </c>
      <c r="C1634" s="28" t="s">
        <v>143</v>
      </c>
      <c r="D1634" s="28" t="s">
        <v>144</v>
      </c>
      <c r="E1634" s="6">
        <v>44041</v>
      </c>
      <c r="F1634" s="28" t="s">
        <v>146</v>
      </c>
      <c r="G1634" s="28">
        <v>17</v>
      </c>
    </row>
    <row r="1635" spans="1:7" x14ac:dyDescent="0.25">
      <c r="A1635" s="28">
        <f>VLOOKUP(C1635,'Legacy Location Lookups'!$A$1:$C$42, 2, FALSE)</f>
        <v>14</v>
      </c>
      <c r="B1635" s="28" t="s">
        <v>142</v>
      </c>
      <c r="C1635" s="28" t="s">
        <v>148</v>
      </c>
      <c r="D1635" s="28" t="s">
        <v>144</v>
      </c>
      <c r="E1635" s="6">
        <v>44041</v>
      </c>
      <c r="F1635" s="28" t="s">
        <v>145</v>
      </c>
      <c r="G1635" s="28">
        <v>27</v>
      </c>
    </row>
    <row r="1636" spans="1:7" x14ac:dyDescent="0.25">
      <c r="A1636" s="28">
        <f>VLOOKUP(C1636,'Legacy Location Lookups'!$A$1:$C$42, 2, FALSE)</f>
        <v>6</v>
      </c>
      <c r="B1636" s="28" t="s">
        <v>142</v>
      </c>
      <c r="C1636" s="28" t="s">
        <v>150</v>
      </c>
      <c r="D1636" s="28" t="s">
        <v>144</v>
      </c>
      <c r="E1636" s="6">
        <v>44041</v>
      </c>
      <c r="F1636" s="28" t="s">
        <v>145</v>
      </c>
      <c r="G1636" s="28">
        <v>42</v>
      </c>
    </row>
    <row r="1637" spans="1:7" x14ac:dyDescent="0.25">
      <c r="A1637" s="28">
        <f>VLOOKUP(C1637,'Legacy Location Lookups'!$A$1:$C$42, 2, FALSE)</f>
        <v>5</v>
      </c>
      <c r="B1637" s="28" t="s">
        <v>142</v>
      </c>
      <c r="C1637" s="28" t="s">
        <v>143</v>
      </c>
      <c r="D1637" s="28" t="s">
        <v>144</v>
      </c>
      <c r="E1637" s="6">
        <v>44043</v>
      </c>
      <c r="F1637" s="28" t="s">
        <v>145</v>
      </c>
      <c r="G1637" s="28">
        <v>143</v>
      </c>
    </row>
    <row r="1638" spans="1:7" x14ac:dyDescent="0.25">
      <c r="A1638" s="28">
        <f>VLOOKUP(C1638,'Legacy Location Lookups'!$A$1:$C$42, 2, FALSE)</f>
        <v>5</v>
      </c>
      <c r="B1638" s="28" t="s">
        <v>142</v>
      </c>
      <c r="C1638" s="28" t="s">
        <v>143</v>
      </c>
      <c r="D1638" s="28" t="s">
        <v>144</v>
      </c>
      <c r="E1638" s="6">
        <v>44043</v>
      </c>
      <c r="F1638" s="28" t="s">
        <v>146</v>
      </c>
      <c r="G1638" s="28">
        <v>11</v>
      </c>
    </row>
    <row r="1639" spans="1:7" x14ac:dyDescent="0.25">
      <c r="A1639" s="28">
        <f>VLOOKUP(C1639,'Legacy Location Lookups'!$A$1:$C$42, 2, FALSE)</f>
        <v>13</v>
      </c>
      <c r="B1639" s="28" t="s">
        <v>142</v>
      </c>
      <c r="C1639" s="28" t="s">
        <v>149</v>
      </c>
      <c r="D1639" s="28" t="s">
        <v>144</v>
      </c>
      <c r="E1639" s="6">
        <v>44043</v>
      </c>
      <c r="F1639" s="28" t="s">
        <v>145</v>
      </c>
      <c r="G1639" s="28">
        <v>40</v>
      </c>
    </row>
    <row r="1640" spans="1:7" x14ac:dyDescent="0.25">
      <c r="A1640" s="28">
        <f>VLOOKUP(C1640,'Legacy Location Lookups'!$A$1:$C$42, 2, FALSE)</f>
        <v>15</v>
      </c>
      <c r="B1640" s="28" t="s">
        <v>142</v>
      </c>
      <c r="C1640" s="28" t="s">
        <v>13</v>
      </c>
      <c r="D1640" s="28" t="s">
        <v>144</v>
      </c>
      <c r="E1640" s="6">
        <v>44043</v>
      </c>
      <c r="F1640" s="28" t="s">
        <v>145</v>
      </c>
      <c r="G1640" s="28">
        <v>41</v>
      </c>
    </row>
    <row r="1641" spans="1:7" x14ac:dyDescent="0.25">
      <c r="A1641" s="28">
        <f>VLOOKUP(C1641,'Legacy Location Lookups'!$A$1:$C$42, 2, FALSE)</f>
        <v>5</v>
      </c>
      <c r="B1641" s="28" t="s">
        <v>142</v>
      </c>
      <c r="C1641" s="28" t="s">
        <v>143</v>
      </c>
      <c r="D1641" s="28" t="s">
        <v>144</v>
      </c>
      <c r="E1641" s="6">
        <v>44044</v>
      </c>
      <c r="F1641" s="28" t="s">
        <v>145</v>
      </c>
      <c r="G1641" s="28">
        <v>22</v>
      </c>
    </row>
    <row r="1642" spans="1:7" x14ac:dyDescent="0.25">
      <c r="A1642" s="28">
        <f>VLOOKUP(C1642,'Legacy Location Lookups'!$A$1:$C$42, 2, FALSE)</f>
        <v>5</v>
      </c>
      <c r="B1642" s="28" t="s">
        <v>142</v>
      </c>
      <c r="C1642" s="28" t="s">
        <v>143</v>
      </c>
      <c r="D1642" s="28" t="s">
        <v>144</v>
      </c>
      <c r="E1642" s="6">
        <v>44046</v>
      </c>
      <c r="F1642" s="28" t="s">
        <v>145</v>
      </c>
      <c r="G1642" s="28">
        <v>113</v>
      </c>
    </row>
    <row r="1643" spans="1:7" x14ac:dyDescent="0.25">
      <c r="A1643" s="28">
        <f>VLOOKUP(C1643,'Legacy Location Lookups'!$A$1:$C$42, 2, FALSE)</f>
        <v>14</v>
      </c>
      <c r="B1643" s="28" t="s">
        <v>142</v>
      </c>
      <c r="C1643" s="28" t="s">
        <v>148</v>
      </c>
      <c r="D1643" s="28" t="s">
        <v>144</v>
      </c>
      <c r="E1643" s="6">
        <v>44046</v>
      </c>
      <c r="F1643" s="28" t="s">
        <v>145</v>
      </c>
      <c r="G1643" s="28">
        <v>50</v>
      </c>
    </row>
    <row r="1644" spans="1:7" x14ac:dyDescent="0.25">
      <c r="A1644" s="28">
        <f>VLOOKUP(C1644,'Legacy Location Lookups'!$A$1:$C$42, 2, FALSE)</f>
        <v>13</v>
      </c>
      <c r="B1644" s="28" t="s">
        <v>142</v>
      </c>
      <c r="C1644" s="28" t="s">
        <v>149</v>
      </c>
      <c r="D1644" s="28" t="s">
        <v>144</v>
      </c>
      <c r="E1644" s="6">
        <v>44046</v>
      </c>
      <c r="F1644" s="28" t="s">
        <v>145</v>
      </c>
      <c r="G1644" s="28">
        <v>11</v>
      </c>
    </row>
    <row r="1645" spans="1:7" x14ac:dyDescent="0.25">
      <c r="A1645" s="28">
        <f>VLOOKUP(C1645,'Legacy Location Lookups'!$A$1:$C$42, 2, FALSE)</f>
        <v>13</v>
      </c>
      <c r="B1645" s="28" t="s">
        <v>142</v>
      </c>
      <c r="C1645" s="28" t="s">
        <v>149</v>
      </c>
      <c r="D1645" s="28" t="s">
        <v>144</v>
      </c>
      <c r="E1645" s="6">
        <v>44046</v>
      </c>
      <c r="F1645" s="28" t="s">
        <v>146</v>
      </c>
      <c r="G1645" s="28">
        <v>13</v>
      </c>
    </row>
    <row r="1646" spans="1:7" x14ac:dyDescent="0.25">
      <c r="A1646" s="28">
        <f>VLOOKUP(C1646,'Legacy Location Lookups'!$A$1:$C$42, 2, FALSE)</f>
        <v>6</v>
      </c>
      <c r="B1646" s="28" t="s">
        <v>142</v>
      </c>
      <c r="C1646" s="28" t="s">
        <v>150</v>
      </c>
      <c r="D1646" s="28" t="s">
        <v>144</v>
      </c>
      <c r="E1646" s="6">
        <v>44046</v>
      </c>
      <c r="F1646" s="28" t="s">
        <v>145</v>
      </c>
      <c r="G1646" s="28">
        <v>34</v>
      </c>
    </row>
    <row r="1647" spans="1:7" x14ac:dyDescent="0.25">
      <c r="A1647" s="28">
        <f>VLOOKUP(C1647,'Legacy Location Lookups'!$A$1:$C$42, 2, FALSE)</f>
        <v>15</v>
      </c>
      <c r="B1647" s="28" t="s">
        <v>142</v>
      </c>
      <c r="C1647" s="28" t="s">
        <v>13</v>
      </c>
      <c r="D1647" s="28" t="s">
        <v>144</v>
      </c>
      <c r="E1647" s="6">
        <v>44046</v>
      </c>
      <c r="F1647" s="28" t="s">
        <v>145</v>
      </c>
      <c r="G1647" s="28">
        <v>38</v>
      </c>
    </row>
    <row r="1648" spans="1:7" x14ac:dyDescent="0.25">
      <c r="A1648" s="28">
        <f>VLOOKUP(C1648,'Legacy Location Lookups'!$A$1:$C$42, 2, FALSE)</f>
        <v>16</v>
      </c>
      <c r="B1648" s="28" t="s">
        <v>142</v>
      </c>
      <c r="C1648" s="28" t="s">
        <v>169</v>
      </c>
      <c r="D1648" s="28" t="s">
        <v>144</v>
      </c>
      <c r="E1648" s="6">
        <v>44046</v>
      </c>
      <c r="F1648" s="28" t="s">
        <v>145</v>
      </c>
      <c r="G1648" s="28">
        <v>32</v>
      </c>
    </row>
    <row r="1649" spans="1:7" x14ac:dyDescent="0.25">
      <c r="A1649" s="28">
        <f>VLOOKUP(C1649,'Legacy Location Lookups'!$A$1:$C$42, 2, FALSE)</f>
        <v>100</v>
      </c>
      <c r="B1649" s="28" t="s">
        <v>156</v>
      </c>
      <c r="C1649" s="28" t="s">
        <v>17</v>
      </c>
      <c r="D1649" s="28" t="s">
        <v>144</v>
      </c>
      <c r="E1649" s="6">
        <v>44039</v>
      </c>
      <c r="F1649" s="28" t="s">
        <v>145</v>
      </c>
      <c r="G1649" s="28">
        <v>74</v>
      </c>
    </row>
    <row r="1650" spans="1:7" x14ac:dyDescent="0.25">
      <c r="A1650" s="28">
        <f>VLOOKUP(C1650,'Legacy Location Lookups'!$A$1:$C$42, 2, FALSE)</f>
        <v>100</v>
      </c>
      <c r="B1650" s="28" t="s">
        <v>156</v>
      </c>
      <c r="C1650" s="28" t="s">
        <v>17</v>
      </c>
      <c r="D1650" s="28" t="s">
        <v>144</v>
      </c>
      <c r="E1650" s="6">
        <v>44040</v>
      </c>
      <c r="F1650" s="28" t="s">
        <v>145</v>
      </c>
      <c r="G1650" s="28">
        <v>93</v>
      </c>
    </row>
    <row r="1651" spans="1:7" x14ac:dyDescent="0.25">
      <c r="A1651" s="28">
        <f>VLOOKUP(C1651,'Legacy Location Lookups'!$A$1:$C$42, 2, FALSE)</f>
        <v>100</v>
      </c>
      <c r="B1651" s="28" t="s">
        <v>156</v>
      </c>
      <c r="C1651" s="28" t="s">
        <v>17</v>
      </c>
      <c r="D1651" s="28" t="s">
        <v>144</v>
      </c>
      <c r="E1651" s="6">
        <v>44041</v>
      </c>
      <c r="F1651" s="28" t="s">
        <v>145</v>
      </c>
      <c r="G1651" s="28">
        <v>88</v>
      </c>
    </row>
    <row r="1652" spans="1:7" x14ac:dyDescent="0.25">
      <c r="A1652" s="28">
        <f>VLOOKUP(C1652,'Legacy Location Lookups'!$A$1:$C$42, 2, FALSE)</f>
        <v>100</v>
      </c>
      <c r="B1652" s="28" t="s">
        <v>156</v>
      </c>
      <c r="C1652" s="28" t="s">
        <v>17</v>
      </c>
      <c r="D1652" s="28" t="s">
        <v>144</v>
      </c>
      <c r="E1652" s="6">
        <v>44042</v>
      </c>
      <c r="F1652" s="28" t="s">
        <v>145</v>
      </c>
      <c r="G1652" s="28">
        <v>96</v>
      </c>
    </row>
    <row r="1653" spans="1:7" x14ac:dyDescent="0.25">
      <c r="A1653" s="28">
        <f>VLOOKUP(C1653,'Legacy Location Lookups'!$A$1:$C$42, 2, FALSE)</f>
        <v>100</v>
      </c>
      <c r="B1653" s="28" t="s">
        <v>156</v>
      </c>
      <c r="C1653" s="28" t="s">
        <v>17</v>
      </c>
      <c r="D1653" s="28" t="s">
        <v>144</v>
      </c>
      <c r="E1653" s="6">
        <v>44043</v>
      </c>
      <c r="F1653" s="28" t="s">
        <v>146</v>
      </c>
      <c r="G1653" s="28">
        <v>9</v>
      </c>
    </row>
    <row r="1654" spans="1:7" x14ac:dyDescent="0.25">
      <c r="A1654" s="28">
        <f>VLOOKUP(C1654,'Legacy Location Lookups'!$A$1:$C$42, 2, FALSE)</f>
        <v>100</v>
      </c>
      <c r="B1654" s="28" t="s">
        <v>156</v>
      </c>
      <c r="C1654" s="28" t="s">
        <v>17</v>
      </c>
      <c r="D1654" s="28" t="s">
        <v>144</v>
      </c>
      <c r="E1654" s="6">
        <v>44043</v>
      </c>
      <c r="F1654" s="28" t="s">
        <v>145</v>
      </c>
      <c r="G1654" s="28">
        <v>1</v>
      </c>
    </row>
    <row r="1655" spans="1:7" x14ac:dyDescent="0.25">
      <c r="A1655" s="28">
        <f>VLOOKUP(C1655,'Legacy Location Lookups'!$A$1:$C$42, 2, FALSE)</f>
        <v>73</v>
      </c>
      <c r="B1655" s="28" t="s">
        <v>151</v>
      </c>
      <c r="C1655" s="28" t="s">
        <v>152</v>
      </c>
      <c r="D1655" s="28" t="s">
        <v>144</v>
      </c>
      <c r="E1655" s="6">
        <v>44042</v>
      </c>
      <c r="F1655" s="28" t="s">
        <v>145</v>
      </c>
      <c r="G1655" s="28">
        <v>54</v>
      </c>
    </row>
    <row r="1656" spans="1:7" x14ac:dyDescent="0.25">
      <c r="A1656" s="28">
        <f>VLOOKUP(C1656,'Legacy Location Lookups'!$A$1:$C$42, 2, FALSE)</f>
        <v>75</v>
      </c>
      <c r="B1656" s="28" t="s">
        <v>151</v>
      </c>
      <c r="C1656" s="28" t="s">
        <v>153</v>
      </c>
      <c r="D1656" s="28" t="s">
        <v>144</v>
      </c>
      <c r="E1656" s="6">
        <v>44042</v>
      </c>
      <c r="F1656" s="28" t="s">
        <v>145</v>
      </c>
      <c r="G1656" s="28">
        <v>39</v>
      </c>
    </row>
    <row r="1657" spans="1:7" x14ac:dyDescent="0.25">
      <c r="A1657" s="28">
        <f>VLOOKUP(C1657,'Legacy Location Lookups'!$A$1:$C$42, 2, FALSE)</f>
        <v>76</v>
      </c>
      <c r="B1657" s="28" t="s">
        <v>151</v>
      </c>
      <c r="C1657" s="28" t="s">
        <v>175</v>
      </c>
      <c r="D1657" s="28" t="s">
        <v>144</v>
      </c>
      <c r="E1657" s="6">
        <v>44042</v>
      </c>
      <c r="F1657" s="28" t="s">
        <v>145</v>
      </c>
      <c r="G1657" s="28">
        <v>27</v>
      </c>
    </row>
    <row r="1658" spans="1:7" x14ac:dyDescent="0.25">
      <c r="A1658" s="28">
        <f>VLOOKUP(C1658,'Legacy Location Lookups'!$A$1:$C$42, 2, FALSE)</f>
        <v>72</v>
      </c>
      <c r="B1658" s="28" t="s">
        <v>151</v>
      </c>
      <c r="C1658" s="28" t="s">
        <v>155</v>
      </c>
      <c r="D1658" s="28" t="s">
        <v>144</v>
      </c>
      <c r="E1658" s="6">
        <v>44042</v>
      </c>
      <c r="F1658" s="28" t="s">
        <v>145</v>
      </c>
      <c r="G1658" s="28">
        <v>9</v>
      </c>
    </row>
    <row r="1659" spans="1:7" x14ac:dyDescent="0.25">
      <c r="A1659" s="28">
        <f>VLOOKUP(C1659,'Legacy Location Lookups'!$A$1:$C$42, 2, FALSE)</f>
        <v>104</v>
      </c>
      <c r="B1659" s="28" t="s">
        <v>151</v>
      </c>
      <c r="C1659" s="28" t="s">
        <v>223</v>
      </c>
      <c r="D1659" s="28" t="s">
        <v>144</v>
      </c>
      <c r="E1659" s="6">
        <v>44042</v>
      </c>
      <c r="F1659" s="28" t="s">
        <v>145</v>
      </c>
      <c r="G1659" s="28">
        <v>8</v>
      </c>
    </row>
    <row r="1660" spans="1:7" x14ac:dyDescent="0.25">
      <c r="A1660" s="28">
        <f>VLOOKUP(C1660,'Legacy Location Lookups'!$A$1:$C$42, 2, FALSE)</f>
        <v>73</v>
      </c>
      <c r="B1660" s="28" t="s">
        <v>151</v>
      </c>
      <c r="C1660" s="28" t="s">
        <v>152</v>
      </c>
      <c r="D1660" s="28" t="s">
        <v>144</v>
      </c>
      <c r="E1660" s="6">
        <v>44043</v>
      </c>
      <c r="F1660" s="28" t="s">
        <v>145</v>
      </c>
      <c r="G1660" s="28">
        <v>48</v>
      </c>
    </row>
    <row r="1661" spans="1:7" x14ac:dyDescent="0.25">
      <c r="A1661" s="28">
        <f>VLOOKUP(C1661,'Legacy Location Lookups'!$A$1:$C$42, 2, FALSE)</f>
        <v>75</v>
      </c>
      <c r="B1661" s="28" t="s">
        <v>151</v>
      </c>
      <c r="C1661" s="28" t="s">
        <v>153</v>
      </c>
      <c r="D1661" s="28" t="s">
        <v>144</v>
      </c>
      <c r="E1661" s="6">
        <v>44043</v>
      </c>
      <c r="F1661" s="28" t="s">
        <v>145</v>
      </c>
      <c r="G1661" s="28">
        <v>37</v>
      </c>
    </row>
    <row r="1662" spans="1:7" x14ac:dyDescent="0.25">
      <c r="A1662" s="28">
        <f>VLOOKUP(C1662,'Legacy Location Lookups'!$A$1:$C$42, 2, FALSE)</f>
        <v>76</v>
      </c>
      <c r="B1662" s="28" t="s">
        <v>151</v>
      </c>
      <c r="C1662" s="28" t="s">
        <v>175</v>
      </c>
      <c r="D1662" s="28" t="s">
        <v>144</v>
      </c>
      <c r="E1662" s="6">
        <v>44043</v>
      </c>
      <c r="F1662" s="28" t="s">
        <v>145</v>
      </c>
      <c r="G1662" s="28">
        <v>2</v>
      </c>
    </row>
    <row r="1663" spans="1:7" x14ac:dyDescent="0.25">
      <c r="A1663" s="28">
        <f>VLOOKUP(C1663,'Legacy Location Lookups'!$A$1:$C$42, 2, FALSE)</f>
        <v>77</v>
      </c>
      <c r="B1663" s="28" t="s">
        <v>151</v>
      </c>
      <c r="C1663" s="28" t="s">
        <v>154</v>
      </c>
      <c r="D1663" s="28" t="s">
        <v>144</v>
      </c>
      <c r="E1663" s="6">
        <v>44043</v>
      </c>
      <c r="F1663" s="28" t="s">
        <v>145</v>
      </c>
      <c r="G1663" s="28">
        <v>30</v>
      </c>
    </row>
    <row r="1664" spans="1:7" x14ac:dyDescent="0.25">
      <c r="A1664" s="28">
        <f>VLOOKUP(C1664,'Legacy Location Lookups'!$A$1:$C$42, 2, FALSE)</f>
        <v>104</v>
      </c>
      <c r="B1664" s="28" t="s">
        <v>151</v>
      </c>
      <c r="C1664" s="28" t="s">
        <v>223</v>
      </c>
      <c r="D1664" s="28" t="s">
        <v>144</v>
      </c>
      <c r="E1664" s="6">
        <v>44043</v>
      </c>
      <c r="F1664" s="28" t="s">
        <v>145</v>
      </c>
      <c r="G1664" s="28">
        <v>11</v>
      </c>
    </row>
    <row r="1665" spans="1:7" x14ac:dyDescent="0.25">
      <c r="A1665" s="28">
        <f>VLOOKUP(C1665,'Legacy Location Lookups'!$A$1:$C$42, 2, FALSE)</f>
        <v>86</v>
      </c>
      <c r="B1665" s="28" t="s">
        <v>167</v>
      </c>
      <c r="C1665" s="28" t="s">
        <v>22</v>
      </c>
      <c r="D1665" s="28" t="s">
        <v>144</v>
      </c>
      <c r="E1665" s="6">
        <v>44047</v>
      </c>
      <c r="F1665" s="28" t="s">
        <v>145</v>
      </c>
      <c r="G1665" s="28">
        <v>61</v>
      </c>
    </row>
    <row r="1666" spans="1:7" x14ac:dyDescent="0.25">
      <c r="A1666" s="28">
        <f>VLOOKUP(C1666,'Legacy Location Lookups'!$A$1:$C$42, 2, FALSE)</f>
        <v>86</v>
      </c>
      <c r="B1666" s="28" t="s">
        <v>167</v>
      </c>
      <c r="C1666" s="28" t="s">
        <v>22</v>
      </c>
      <c r="D1666" s="28" t="s">
        <v>144</v>
      </c>
      <c r="E1666" s="6">
        <v>44047</v>
      </c>
      <c r="F1666" s="28" t="s">
        <v>159</v>
      </c>
      <c r="G1666" s="28">
        <v>4</v>
      </c>
    </row>
    <row r="1667" spans="1:7" x14ac:dyDescent="0.25">
      <c r="A1667" s="28">
        <f>VLOOKUP(C1667,'Legacy Location Lookups'!$A$1:$C$42, 2, FALSE)</f>
        <v>73</v>
      </c>
      <c r="B1667" s="28" t="s">
        <v>151</v>
      </c>
      <c r="C1667" s="28" t="s">
        <v>152</v>
      </c>
      <c r="D1667" s="28" t="s">
        <v>144</v>
      </c>
      <c r="E1667" s="6">
        <v>44039</v>
      </c>
      <c r="F1667" s="28" t="s">
        <v>145</v>
      </c>
      <c r="G1667" s="28">
        <v>56</v>
      </c>
    </row>
    <row r="1668" spans="1:7" x14ac:dyDescent="0.25">
      <c r="A1668" s="28">
        <f>VLOOKUP(C1668,'Legacy Location Lookups'!$A$1:$C$42, 2, FALSE)</f>
        <v>73</v>
      </c>
      <c r="B1668" s="28" t="s">
        <v>151</v>
      </c>
      <c r="C1668" s="28" t="s">
        <v>152</v>
      </c>
      <c r="D1668" s="28" t="s">
        <v>147</v>
      </c>
      <c r="E1668" s="6">
        <v>44039</v>
      </c>
      <c r="F1668" s="28" t="s">
        <v>147</v>
      </c>
      <c r="G1668" s="28">
        <v>1</v>
      </c>
    </row>
    <row r="1669" spans="1:7" x14ac:dyDescent="0.25">
      <c r="A1669" s="28">
        <f>VLOOKUP(C1669,'Legacy Location Lookups'!$A$1:$C$42, 2, FALSE)</f>
        <v>75</v>
      </c>
      <c r="B1669" s="28" t="s">
        <v>151</v>
      </c>
      <c r="C1669" s="28" t="s">
        <v>153</v>
      </c>
      <c r="D1669" s="28" t="s">
        <v>144</v>
      </c>
      <c r="E1669" s="6">
        <v>44039</v>
      </c>
      <c r="F1669" s="28" t="s">
        <v>145</v>
      </c>
      <c r="G1669" s="28">
        <v>17</v>
      </c>
    </row>
    <row r="1670" spans="1:7" x14ac:dyDescent="0.25">
      <c r="A1670" s="28">
        <f>VLOOKUP(C1670,'Legacy Location Lookups'!$A$1:$C$42, 2, FALSE)</f>
        <v>76</v>
      </c>
      <c r="B1670" s="28" t="s">
        <v>151</v>
      </c>
      <c r="C1670" s="28" t="s">
        <v>175</v>
      </c>
      <c r="D1670" s="28" t="s">
        <v>144</v>
      </c>
      <c r="E1670" s="6">
        <v>44039</v>
      </c>
      <c r="F1670" s="28" t="s">
        <v>145</v>
      </c>
      <c r="G1670" s="28">
        <v>19</v>
      </c>
    </row>
    <row r="1671" spans="1:7" x14ac:dyDescent="0.25">
      <c r="A1671" s="28">
        <f>VLOOKUP(C1671,'Legacy Location Lookups'!$A$1:$C$42, 2, FALSE)</f>
        <v>77</v>
      </c>
      <c r="B1671" s="28" t="s">
        <v>151</v>
      </c>
      <c r="C1671" s="28" t="s">
        <v>154</v>
      </c>
      <c r="D1671" s="28" t="s">
        <v>144</v>
      </c>
      <c r="E1671" s="6">
        <v>44039</v>
      </c>
      <c r="F1671" s="28" t="s">
        <v>145</v>
      </c>
      <c r="G1671" s="28">
        <v>18</v>
      </c>
    </row>
    <row r="1672" spans="1:7" x14ac:dyDescent="0.25">
      <c r="A1672" s="28">
        <f>VLOOKUP(C1672,'Legacy Location Lookups'!$A$1:$C$42, 2, FALSE)</f>
        <v>72</v>
      </c>
      <c r="B1672" s="28" t="s">
        <v>151</v>
      </c>
      <c r="C1672" s="28" t="s">
        <v>155</v>
      </c>
      <c r="D1672" s="28" t="s">
        <v>144</v>
      </c>
      <c r="E1672" s="6">
        <v>44039</v>
      </c>
      <c r="F1672" s="28" t="s">
        <v>145</v>
      </c>
      <c r="G1672" s="28">
        <v>28</v>
      </c>
    </row>
    <row r="1673" spans="1:7" x14ac:dyDescent="0.25">
      <c r="A1673" s="28">
        <f>VLOOKUP(C1673,'Legacy Location Lookups'!$A$1:$C$42, 2, FALSE)</f>
        <v>104</v>
      </c>
      <c r="B1673" s="28" t="s">
        <v>151</v>
      </c>
      <c r="C1673" s="28" t="s">
        <v>223</v>
      </c>
      <c r="D1673" s="28" t="s">
        <v>144</v>
      </c>
      <c r="E1673" s="6">
        <v>44039</v>
      </c>
      <c r="F1673" s="28" t="s">
        <v>145</v>
      </c>
      <c r="G1673" s="28">
        <v>10</v>
      </c>
    </row>
    <row r="1674" spans="1:7" x14ac:dyDescent="0.25">
      <c r="A1674" s="28">
        <f>VLOOKUP(C1674,'Legacy Location Lookups'!$A$1:$C$42, 2, FALSE)</f>
        <v>73</v>
      </c>
      <c r="B1674" s="28" t="s">
        <v>151</v>
      </c>
      <c r="C1674" s="28" t="s">
        <v>152</v>
      </c>
      <c r="D1674" s="28" t="s">
        <v>144</v>
      </c>
      <c r="E1674" s="6">
        <v>44040</v>
      </c>
      <c r="F1674" s="28" t="s">
        <v>145</v>
      </c>
      <c r="G1674" s="28">
        <v>79</v>
      </c>
    </row>
    <row r="1675" spans="1:7" x14ac:dyDescent="0.25">
      <c r="A1675" s="28">
        <f>VLOOKUP(C1675,'Legacy Location Lookups'!$A$1:$C$42, 2, FALSE)</f>
        <v>73</v>
      </c>
      <c r="B1675" s="28" t="s">
        <v>151</v>
      </c>
      <c r="C1675" s="28" t="s">
        <v>152</v>
      </c>
      <c r="D1675" s="28" t="s">
        <v>147</v>
      </c>
      <c r="E1675" s="6">
        <v>44040</v>
      </c>
      <c r="F1675" s="28" t="s">
        <v>147</v>
      </c>
      <c r="G1675" s="28">
        <v>2</v>
      </c>
    </row>
    <row r="1676" spans="1:7" x14ac:dyDescent="0.25">
      <c r="A1676" s="28">
        <f>VLOOKUP(C1676,'Legacy Location Lookups'!$A$1:$C$42, 2, FALSE)</f>
        <v>75</v>
      </c>
      <c r="B1676" s="28" t="s">
        <v>151</v>
      </c>
      <c r="C1676" s="28" t="s">
        <v>153</v>
      </c>
      <c r="D1676" s="28" t="s">
        <v>144</v>
      </c>
      <c r="E1676" s="6">
        <v>44040</v>
      </c>
      <c r="F1676" s="28" t="s">
        <v>145</v>
      </c>
      <c r="G1676" s="28">
        <v>51</v>
      </c>
    </row>
    <row r="1677" spans="1:7" x14ac:dyDescent="0.25">
      <c r="A1677" s="28">
        <f>VLOOKUP(C1677,'Legacy Location Lookups'!$A$1:$C$42, 2, FALSE)</f>
        <v>75</v>
      </c>
      <c r="B1677" s="28" t="s">
        <v>151</v>
      </c>
      <c r="C1677" s="28" t="s">
        <v>153</v>
      </c>
      <c r="D1677" s="28" t="s">
        <v>144</v>
      </c>
      <c r="E1677" s="6">
        <v>44040</v>
      </c>
      <c r="F1677" s="28" t="s">
        <v>159</v>
      </c>
      <c r="G1677" s="28">
        <v>1</v>
      </c>
    </row>
    <row r="1678" spans="1:7" x14ac:dyDescent="0.25">
      <c r="A1678" s="28">
        <f>VLOOKUP(C1678,'Legacy Location Lookups'!$A$1:$C$42, 2, FALSE)</f>
        <v>76</v>
      </c>
      <c r="B1678" s="28" t="s">
        <v>151</v>
      </c>
      <c r="C1678" s="28" t="s">
        <v>175</v>
      </c>
      <c r="D1678" s="28" t="s">
        <v>144</v>
      </c>
      <c r="E1678" s="6">
        <v>44040</v>
      </c>
      <c r="F1678" s="28" t="s">
        <v>145</v>
      </c>
      <c r="G1678" s="28">
        <v>31</v>
      </c>
    </row>
    <row r="1679" spans="1:7" x14ac:dyDescent="0.25">
      <c r="A1679" s="28">
        <f>VLOOKUP(C1679,'Legacy Location Lookups'!$A$1:$C$42, 2, FALSE)</f>
        <v>77</v>
      </c>
      <c r="B1679" s="28" t="s">
        <v>151</v>
      </c>
      <c r="C1679" s="28" t="s">
        <v>154</v>
      </c>
      <c r="D1679" s="28" t="s">
        <v>144</v>
      </c>
      <c r="E1679" s="6">
        <v>44040</v>
      </c>
      <c r="F1679" s="28" t="s">
        <v>145</v>
      </c>
      <c r="G1679" s="28">
        <v>36</v>
      </c>
    </row>
    <row r="1680" spans="1:7" x14ac:dyDescent="0.25">
      <c r="A1680" s="28">
        <f>VLOOKUP(C1680,'Legacy Location Lookups'!$A$1:$C$42, 2, FALSE)</f>
        <v>73</v>
      </c>
      <c r="B1680" s="28" t="s">
        <v>151</v>
      </c>
      <c r="C1680" s="28" t="s">
        <v>152</v>
      </c>
      <c r="D1680" s="28" t="s">
        <v>144</v>
      </c>
      <c r="E1680" s="6">
        <v>44041</v>
      </c>
      <c r="F1680" s="28" t="s">
        <v>145</v>
      </c>
      <c r="G1680" s="28">
        <v>63</v>
      </c>
    </row>
    <row r="1681" spans="1:7" x14ac:dyDescent="0.25">
      <c r="A1681" s="28">
        <f>VLOOKUP(C1681,'Legacy Location Lookups'!$A$1:$C$42, 2, FALSE)</f>
        <v>73</v>
      </c>
      <c r="B1681" s="28" t="s">
        <v>151</v>
      </c>
      <c r="C1681" s="28" t="s">
        <v>152</v>
      </c>
      <c r="D1681" s="28" t="s">
        <v>147</v>
      </c>
      <c r="E1681" s="6">
        <v>44041</v>
      </c>
      <c r="F1681" s="28" t="s">
        <v>147</v>
      </c>
      <c r="G1681" s="28">
        <v>2</v>
      </c>
    </row>
    <row r="1682" spans="1:7" x14ac:dyDescent="0.25">
      <c r="A1682" s="28">
        <f>VLOOKUP(C1682,'Legacy Location Lookups'!$A$1:$C$42, 2, FALSE)</f>
        <v>75</v>
      </c>
      <c r="B1682" s="28" t="s">
        <v>151</v>
      </c>
      <c r="C1682" s="28" t="s">
        <v>153</v>
      </c>
      <c r="D1682" s="28" t="s">
        <v>144</v>
      </c>
      <c r="E1682" s="6">
        <v>44041</v>
      </c>
      <c r="F1682" s="28" t="s">
        <v>145</v>
      </c>
      <c r="G1682" s="28">
        <v>40</v>
      </c>
    </row>
    <row r="1683" spans="1:7" x14ac:dyDescent="0.25">
      <c r="A1683" s="28">
        <f>VLOOKUP(C1683,'Legacy Location Lookups'!$A$1:$C$42, 2, FALSE)</f>
        <v>76</v>
      </c>
      <c r="B1683" s="28" t="s">
        <v>151</v>
      </c>
      <c r="C1683" s="28" t="s">
        <v>175</v>
      </c>
      <c r="D1683" s="28" t="s">
        <v>144</v>
      </c>
      <c r="E1683" s="6">
        <v>44041</v>
      </c>
      <c r="F1683" s="28" t="s">
        <v>145</v>
      </c>
      <c r="G1683" s="28">
        <v>6</v>
      </c>
    </row>
    <row r="1684" spans="1:7" x14ac:dyDescent="0.25">
      <c r="A1684" s="28">
        <f>VLOOKUP(C1684,'Legacy Location Lookups'!$A$1:$C$42, 2, FALSE)</f>
        <v>77</v>
      </c>
      <c r="B1684" s="28" t="s">
        <v>151</v>
      </c>
      <c r="C1684" s="28" t="s">
        <v>154</v>
      </c>
      <c r="D1684" s="28" t="s">
        <v>144</v>
      </c>
      <c r="E1684" s="6">
        <v>44041</v>
      </c>
      <c r="F1684" s="28" t="s">
        <v>145</v>
      </c>
      <c r="G1684" s="28">
        <v>34</v>
      </c>
    </row>
    <row r="1685" spans="1:7" x14ac:dyDescent="0.25">
      <c r="A1685" s="28">
        <f>VLOOKUP(C1685,'Legacy Location Lookups'!$A$1:$C$42, 2, FALSE)</f>
        <v>72</v>
      </c>
      <c r="B1685" s="28" t="s">
        <v>151</v>
      </c>
      <c r="C1685" s="28" t="s">
        <v>155</v>
      </c>
      <c r="D1685" s="28" t="s">
        <v>144</v>
      </c>
      <c r="E1685" s="6">
        <v>44041</v>
      </c>
      <c r="F1685" s="28" t="s">
        <v>145</v>
      </c>
      <c r="G1685" s="28">
        <v>13</v>
      </c>
    </row>
    <row r="1686" spans="1:7" x14ac:dyDescent="0.25">
      <c r="A1686" s="28">
        <f>VLOOKUP(C1686,'Legacy Location Lookups'!$A$1:$C$42, 2, FALSE)</f>
        <v>104</v>
      </c>
      <c r="B1686" s="28" t="s">
        <v>151</v>
      </c>
      <c r="C1686" s="28" t="s">
        <v>223</v>
      </c>
      <c r="D1686" s="28" t="s">
        <v>147</v>
      </c>
      <c r="E1686" s="6">
        <v>44041</v>
      </c>
      <c r="F1686" s="28" t="s">
        <v>147</v>
      </c>
      <c r="G1686" s="28">
        <v>7</v>
      </c>
    </row>
    <row r="1687" spans="1:7" x14ac:dyDescent="0.25">
      <c r="A1687" s="28">
        <f>VLOOKUP(C1687,'Legacy Location Lookups'!$A$1:$C$42, 2, FALSE)</f>
        <v>76</v>
      </c>
      <c r="B1687" s="28" t="s">
        <v>151</v>
      </c>
      <c r="C1687" s="28" t="s">
        <v>175</v>
      </c>
      <c r="D1687" s="28" t="s">
        <v>147</v>
      </c>
      <c r="E1687" s="6">
        <v>44041</v>
      </c>
      <c r="F1687" s="28" t="s">
        <v>147</v>
      </c>
      <c r="G1687" s="28">
        <v>3</v>
      </c>
    </row>
    <row r="1688" spans="1:7" x14ac:dyDescent="0.25">
      <c r="A1688" s="28">
        <f>VLOOKUP(C1688,'Legacy Location Lookups'!$A$1:$C$42, 2, FALSE)</f>
        <v>73</v>
      </c>
      <c r="B1688" s="28" t="s">
        <v>151</v>
      </c>
      <c r="C1688" s="28" t="s">
        <v>152</v>
      </c>
      <c r="D1688" s="28" t="s">
        <v>144</v>
      </c>
      <c r="E1688" s="6">
        <v>44041</v>
      </c>
      <c r="F1688" s="28" t="s">
        <v>159</v>
      </c>
      <c r="G1688" s="28">
        <v>11</v>
      </c>
    </row>
    <row r="1689" spans="1:7" x14ac:dyDescent="0.25">
      <c r="A1689" s="28">
        <f>VLOOKUP(C1689,'Legacy Location Lookups'!$A$1:$C$42, 2, FALSE)</f>
        <v>100</v>
      </c>
      <c r="B1689" s="28" t="s">
        <v>156</v>
      </c>
      <c r="C1689" s="28" t="s">
        <v>17</v>
      </c>
      <c r="D1689" s="28" t="s">
        <v>144</v>
      </c>
      <c r="E1689" s="6">
        <v>44046</v>
      </c>
      <c r="F1689" s="28" t="s">
        <v>145</v>
      </c>
      <c r="G1689" s="28">
        <v>96</v>
      </c>
    </row>
    <row r="1690" spans="1:7" x14ac:dyDescent="0.25">
      <c r="A1690" s="28">
        <f>VLOOKUP(C1690,'Legacy Location Lookups'!$A$1:$C$42, 2, FALSE)</f>
        <v>100</v>
      </c>
      <c r="B1690" s="28" t="s">
        <v>156</v>
      </c>
      <c r="C1690" s="28" t="s">
        <v>17</v>
      </c>
      <c r="D1690" s="28" t="s">
        <v>144</v>
      </c>
      <c r="E1690" s="6">
        <v>44047</v>
      </c>
      <c r="F1690" s="28" t="s">
        <v>145</v>
      </c>
      <c r="G1690" s="28">
        <v>98</v>
      </c>
    </row>
    <row r="1691" spans="1:7" x14ac:dyDescent="0.25">
      <c r="A1691" s="28">
        <f>VLOOKUP(C1691,'Legacy Location Lookups'!$A$1:$C$42, 2, FALSE)</f>
        <v>100</v>
      </c>
      <c r="B1691" s="28" t="s">
        <v>156</v>
      </c>
      <c r="C1691" s="28" t="s">
        <v>17</v>
      </c>
      <c r="D1691" s="28" t="s">
        <v>144</v>
      </c>
      <c r="E1691" s="6">
        <v>44048</v>
      </c>
      <c r="F1691" s="28" t="s">
        <v>145</v>
      </c>
      <c r="G1691" s="28">
        <v>86</v>
      </c>
    </row>
    <row r="1692" spans="1:7" x14ac:dyDescent="0.25">
      <c r="A1692" s="28">
        <f>VLOOKUP(C1692,'Legacy Location Lookups'!$A$1:$C$42, 2, FALSE)</f>
        <v>100</v>
      </c>
      <c r="B1692" s="28" t="s">
        <v>156</v>
      </c>
      <c r="C1692" s="28" t="s">
        <v>17</v>
      </c>
      <c r="D1692" s="28" t="s">
        <v>144</v>
      </c>
      <c r="E1692" s="6">
        <v>44049</v>
      </c>
      <c r="F1692" s="28" t="s">
        <v>145</v>
      </c>
      <c r="G1692" s="28">
        <v>88</v>
      </c>
    </row>
    <row r="1693" spans="1:7" x14ac:dyDescent="0.25">
      <c r="A1693" s="28">
        <f>VLOOKUP(C1693,'Legacy Location Lookups'!$A$1:$C$42, 2, FALSE)</f>
        <v>100</v>
      </c>
      <c r="B1693" s="28" t="s">
        <v>156</v>
      </c>
      <c r="C1693" s="28" t="s">
        <v>17</v>
      </c>
      <c r="D1693" s="28" t="s">
        <v>144</v>
      </c>
      <c r="E1693" s="6">
        <v>44050</v>
      </c>
      <c r="F1693" s="28" t="s">
        <v>145</v>
      </c>
      <c r="G1693" s="28">
        <v>5</v>
      </c>
    </row>
    <row r="1694" spans="1:7" x14ac:dyDescent="0.25">
      <c r="A1694" s="28">
        <f>VLOOKUP(C1694,'Legacy Location Lookups'!$A$1:$C$42, 2, FALSE)</f>
        <v>100</v>
      </c>
      <c r="B1694" s="28" t="s">
        <v>156</v>
      </c>
      <c r="C1694" s="28" t="s">
        <v>17</v>
      </c>
      <c r="D1694" s="28" t="s">
        <v>144</v>
      </c>
      <c r="E1694" s="6">
        <v>44050</v>
      </c>
      <c r="F1694" s="28" t="s">
        <v>146</v>
      </c>
      <c r="G1694" s="28">
        <v>9</v>
      </c>
    </row>
    <row r="1695" spans="1:7" x14ac:dyDescent="0.25">
      <c r="A1695" s="28">
        <f>VLOOKUP(C1695,'Legacy Location Lookups'!$A$1:$C$42, 2, FALSE)</f>
        <v>73</v>
      </c>
      <c r="B1695" s="28" t="s">
        <v>151</v>
      </c>
      <c r="C1695" s="28" t="s">
        <v>152</v>
      </c>
      <c r="D1695" s="28" t="s">
        <v>144</v>
      </c>
      <c r="E1695" s="6">
        <v>44046</v>
      </c>
      <c r="F1695" s="28" t="s">
        <v>145</v>
      </c>
      <c r="G1695" s="28">
        <v>50</v>
      </c>
    </row>
    <row r="1696" spans="1:7" x14ac:dyDescent="0.25">
      <c r="A1696" s="28">
        <f>VLOOKUP(C1696,'Legacy Location Lookups'!$A$1:$C$42, 2, FALSE)</f>
        <v>73</v>
      </c>
      <c r="B1696" s="28" t="s">
        <v>151</v>
      </c>
      <c r="C1696" s="28" t="s">
        <v>152</v>
      </c>
      <c r="D1696" s="28" t="s">
        <v>147</v>
      </c>
      <c r="E1696" s="6">
        <v>44046</v>
      </c>
      <c r="F1696" s="28" t="s">
        <v>147</v>
      </c>
      <c r="G1696" s="28">
        <v>1</v>
      </c>
    </row>
    <row r="1697" spans="1:7" x14ac:dyDescent="0.25">
      <c r="A1697" s="28">
        <f>VLOOKUP(C1697,'Legacy Location Lookups'!$A$1:$C$42, 2, FALSE)</f>
        <v>75</v>
      </c>
      <c r="B1697" s="28" t="s">
        <v>151</v>
      </c>
      <c r="C1697" s="28" t="s">
        <v>153</v>
      </c>
      <c r="D1697" s="28" t="s">
        <v>144</v>
      </c>
      <c r="E1697" s="6">
        <v>44046</v>
      </c>
      <c r="F1697" s="28" t="s">
        <v>145</v>
      </c>
      <c r="G1697" s="28">
        <v>16</v>
      </c>
    </row>
    <row r="1698" spans="1:7" x14ac:dyDescent="0.25">
      <c r="A1698" s="28">
        <f>VLOOKUP(C1698,'Legacy Location Lookups'!$A$1:$C$42, 2, FALSE)</f>
        <v>76</v>
      </c>
      <c r="B1698" s="28" t="s">
        <v>151</v>
      </c>
      <c r="C1698" s="28" t="s">
        <v>175</v>
      </c>
      <c r="D1698" s="28" t="s">
        <v>144</v>
      </c>
      <c r="E1698" s="6">
        <v>44046</v>
      </c>
      <c r="F1698" s="28" t="s">
        <v>145</v>
      </c>
      <c r="G1698" s="28">
        <v>11</v>
      </c>
    </row>
    <row r="1699" spans="1:7" x14ac:dyDescent="0.25">
      <c r="A1699" s="28">
        <f>VLOOKUP(C1699,'Legacy Location Lookups'!$A$1:$C$42, 2, FALSE)</f>
        <v>77</v>
      </c>
      <c r="B1699" s="28" t="s">
        <v>151</v>
      </c>
      <c r="C1699" s="28" t="s">
        <v>154</v>
      </c>
      <c r="D1699" s="28" t="s">
        <v>144</v>
      </c>
      <c r="E1699" s="6">
        <v>44046</v>
      </c>
      <c r="F1699" s="28" t="s">
        <v>145</v>
      </c>
      <c r="G1699" s="28">
        <v>14</v>
      </c>
    </row>
    <row r="1700" spans="1:7" x14ac:dyDescent="0.25">
      <c r="A1700" s="28">
        <f>VLOOKUP(C1700,'Legacy Location Lookups'!$A$1:$C$42, 2, FALSE)</f>
        <v>72</v>
      </c>
      <c r="B1700" s="28" t="s">
        <v>151</v>
      </c>
      <c r="C1700" s="28" t="s">
        <v>155</v>
      </c>
      <c r="D1700" s="28" t="s">
        <v>144</v>
      </c>
      <c r="E1700" s="6">
        <v>44046</v>
      </c>
      <c r="F1700" s="28" t="s">
        <v>145</v>
      </c>
      <c r="G1700" s="28">
        <v>32</v>
      </c>
    </row>
    <row r="1701" spans="1:7" x14ac:dyDescent="0.25">
      <c r="A1701" s="28">
        <f>VLOOKUP(C1701,'Legacy Location Lookups'!$A$1:$C$42, 2, FALSE)</f>
        <v>104</v>
      </c>
      <c r="B1701" s="28" t="s">
        <v>151</v>
      </c>
      <c r="C1701" s="28" t="s">
        <v>223</v>
      </c>
      <c r="D1701" s="28" t="s">
        <v>144</v>
      </c>
      <c r="E1701" s="6">
        <v>44046</v>
      </c>
      <c r="F1701" s="28" t="s">
        <v>145</v>
      </c>
      <c r="G1701" s="28">
        <v>5</v>
      </c>
    </row>
    <row r="1702" spans="1:7" x14ac:dyDescent="0.25">
      <c r="A1702" s="28">
        <f>VLOOKUP(C1702,'Legacy Location Lookups'!$A$1:$C$42, 2, FALSE)</f>
        <v>104</v>
      </c>
      <c r="B1702" s="28" t="s">
        <v>151</v>
      </c>
      <c r="C1702" s="28" t="s">
        <v>223</v>
      </c>
      <c r="D1702" s="28" t="s">
        <v>147</v>
      </c>
      <c r="E1702" s="6">
        <v>44046</v>
      </c>
      <c r="F1702" s="28" t="s">
        <v>147</v>
      </c>
      <c r="G1702" s="28">
        <v>1</v>
      </c>
    </row>
    <row r="1703" spans="1:7" x14ac:dyDescent="0.25">
      <c r="A1703" s="28">
        <f>VLOOKUP(C1703,'Legacy Location Lookups'!$A$1:$C$42, 2, FALSE)</f>
        <v>73</v>
      </c>
      <c r="B1703" s="28" t="s">
        <v>151</v>
      </c>
      <c r="C1703" s="28" t="s">
        <v>152</v>
      </c>
      <c r="D1703" s="28" t="s">
        <v>144</v>
      </c>
      <c r="E1703" s="6">
        <v>44047</v>
      </c>
      <c r="F1703" s="28" t="s">
        <v>145</v>
      </c>
      <c r="G1703" s="28">
        <v>59</v>
      </c>
    </row>
    <row r="1704" spans="1:7" x14ac:dyDescent="0.25">
      <c r="A1704" s="28">
        <f>VLOOKUP(C1704,'Legacy Location Lookups'!$A$1:$C$42, 2, FALSE)</f>
        <v>75</v>
      </c>
      <c r="B1704" s="28" t="s">
        <v>151</v>
      </c>
      <c r="C1704" s="28" t="s">
        <v>153</v>
      </c>
      <c r="D1704" s="28" t="s">
        <v>144</v>
      </c>
      <c r="E1704" s="6">
        <v>44047</v>
      </c>
      <c r="F1704" s="28" t="s">
        <v>145</v>
      </c>
      <c r="G1704" s="28">
        <v>45</v>
      </c>
    </row>
    <row r="1705" spans="1:7" x14ac:dyDescent="0.25">
      <c r="A1705" s="28">
        <f>VLOOKUP(C1705,'Legacy Location Lookups'!$A$1:$C$42, 2, FALSE)</f>
        <v>76</v>
      </c>
      <c r="B1705" s="28" t="s">
        <v>151</v>
      </c>
      <c r="C1705" s="28" t="s">
        <v>175</v>
      </c>
      <c r="D1705" s="28" t="s">
        <v>144</v>
      </c>
      <c r="E1705" s="6">
        <v>44047</v>
      </c>
      <c r="F1705" s="28" t="s">
        <v>145</v>
      </c>
      <c r="G1705" s="28">
        <v>27</v>
      </c>
    </row>
    <row r="1706" spans="1:7" x14ac:dyDescent="0.25">
      <c r="A1706" s="28">
        <f>VLOOKUP(C1706,'Legacy Location Lookups'!$A$1:$C$42, 2, FALSE)</f>
        <v>77</v>
      </c>
      <c r="B1706" s="28" t="s">
        <v>151</v>
      </c>
      <c r="C1706" s="28" t="s">
        <v>154</v>
      </c>
      <c r="D1706" s="28" t="s">
        <v>144</v>
      </c>
      <c r="E1706" s="6">
        <v>44047</v>
      </c>
      <c r="F1706" s="28" t="s">
        <v>145</v>
      </c>
      <c r="G1706" s="28">
        <v>22</v>
      </c>
    </row>
    <row r="1707" spans="1:7" x14ac:dyDescent="0.25">
      <c r="A1707" s="28">
        <f>VLOOKUP(C1707,'Legacy Location Lookups'!$A$1:$C$42, 2, FALSE)</f>
        <v>104</v>
      </c>
      <c r="B1707" s="28" t="s">
        <v>151</v>
      </c>
      <c r="C1707" s="28" t="s">
        <v>223</v>
      </c>
      <c r="D1707" s="28" t="s">
        <v>144</v>
      </c>
      <c r="E1707" s="6">
        <v>44047</v>
      </c>
      <c r="F1707" s="28" t="s">
        <v>145</v>
      </c>
      <c r="G1707" s="28">
        <v>9</v>
      </c>
    </row>
    <row r="1708" spans="1:7" x14ac:dyDescent="0.25">
      <c r="A1708" s="28">
        <f>VLOOKUP(C1708,'Legacy Location Lookups'!$A$1:$C$42, 2, FALSE)</f>
        <v>104</v>
      </c>
      <c r="B1708" s="28" t="s">
        <v>151</v>
      </c>
      <c r="C1708" s="28" t="s">
        <v>223</v>
      </c>
      <c r="D1708" s="28" t="s">
        <v>147</v>
      </c>
      <c r="E1708" s="6">
        <v>44047</v>
      </c>
      <c r="F1708" s="28" t="s">
        <v>147</v>
      </c>
      <c r="G1708" s="28">
        <v>1</v>
      </c>
    </row>
    <row r="1709" spans="1:7" x14ac:dyDescent="0.25">
      <c r="A1709" s="28">
        <f>VLOOKUP(C1709,'Legacy Location Lookups'!$A$1:$C$42, 2, FALSE)</f>
        <v>73</v>
      </c>
      <c r="B1709" s="28" t="s">
        <v>151</v>
      </c>
      <c r="C1709" s="28" t="s">
        <v>152</v>
      </c>
      <c r="D1709" s="28" t="s">
        <v>144</v>
      </c>
      <c r="E1709" s="6">
        <v>44048</v>
      </c>
      <c r="F1709" s="28" t="s">
        <v>145</v>
      </c>
      <c r="G1709" s="28">
        <v>45</v>
      </c>
    </row>
    <row r="1710" spans="1:7" x14ac:dyDescent="0.25">
      <c r="A1710" s="28">
        <f>VLOOKUP(C1710,'Legacy Location Lookups'!$A$1:$C$42, 2, FALSE)</f>
        <v>75</v>
      </c>
      <c r="B1710" s="28" t="s">
        <v>151</v>
      </c>
      <c r="C1710" s="28" t="s">
        <v>153</v>
      </c>
      <c r="D1710" s="28" t="s">
        <v>144</v>
      </c>
      <c r="E1710" s="6">
        <v>44048</v>
      </c>
      <c r="F1710" s="28" t="s">
        <v>145</v>
      </c>
      <c r="G1710" s="28">
        <v>42</v>
      </c>
    </row>
    <row r="1711" spans="1:7" x14ac:dyDescent="0.25">
      <c r="A1711" s="28">
        <f>VLOOKUP(C1711,'Legacy Location Lookups'!$A$1:$C$42, 2, FALSE)</f>
        <v>76</v>
      </c>
      <c r="B1711" s="28" t="s">
        <v>151</v>
      </c>
      <c r="C1711" s="28" t="s">
        <v>175</v>
      </c>
      <c r="D1711" s="28" t="s">
        <v>144</v>
      </c>
      <c r="E1711" s="6">
        <v>44048</v>
      </c>
      <c r="F1711" s="28" t="s">
        <v>145</v>
      </c>
      <c r="G1711" s="28">
        <v>8</v>
      </c>
    </row>
    <row r="1712" spans="1:7" x14ac:dyDescent="0.25">
      <c r="A1712" s="28">
        <f>VLOOKUP(C1712,'Legacy Location Lookups'!$A$1:$C$42, 2, FALSE)</f>
        <v>76</v>
      </c>
      <c r="B1712" s="28" t="s">
        <v>151</v>
      </c>
      <c r="C1712" s="28" t="s">
        <v>175</v>
      </c>
      <c r="D1712" s="28" t="s">
        <v>147</v>
      </c>
      <c r="E1712" s="6">
        <v>44048</v>
      </c>
      <c r="F1712" s="28" t="s">
        <v>147</v>
      </c>
      <c r="G1712" s="28">
        <v>2</v>
      </c>
    </row>
    <row r="1713" spans="1:7" x14ac:dyDescent="0.25">
      <c r="A1713" s="28">
        <f>VLOOKUP(C1713,'Legacy Location Lookups'!$A$1:$C$42, 2, FALSE)</f>
        <v>77</v>
      </c>
      <c r="B1713" s="28" t="s">
        <v>151</v>
      </c>
      <c r="C1713" s="28" t="s">
        <v>154</v>
      </c>
      <c r="D1713" s="28" t="s">
        <v>144</v>
      </c>
      <c r="E1713" s="6">
        <v>44048</v>
      </c>
      <c r="F1713" s="28" t="s">
        <v>145</v>
      </c>
      <c r="G1713" s="28">
        <v>35</v>
      </c>
    </row>
    <row r="1714" spans="1:7" x14ac:dyDescent="0.25">
      <c r="A1714" s="28">
        <f>VLOOKUP(C1714,'Legacy Location Lookups'!$A$1:$C$42, 2, FALSE)</f>
        <v>72</v>
      </c>
      <c r="B1714" s="28" t="s">
        <v>151</v>
      </c>
      <c r="C1714" s="28" t="s">
        <v>155</v>
      </c>
      <c r="D1714" s="28" t="s">
        <v>144</v>
      </c>
      <c r="E1714" s="6">
        <v>44048</v>
      </c>
      <c r="F1714" s="28" t="s">
        <v>145</v>
      </c>
      <c r="G1714" s="28">
        <v>9</v>
      </c>
    </row>
    <row r="1715" spans="1:7" x14ac:dyDescent="0.25">
      <c r="A1715" s="28">
        <f>VLOOKUP(C1715,'Legacy Location Lookups'!$A$1:$C$42, 2, FALSE)</f>
        <v>104</v>
      </c>
      <c r="B1715" s="28" t="s">
        <v>151</v>
      </c>
      <c r="C1715" s="28" t="s">
        <v>223</v>
      </c>
      <c r="D1715" s="28" t="s">
        <v>147</v>
      </c>
      <c r="E1715" s="6">
        <v>44048</v>
      </c>
      <c r="F1715" s="28" t="s">
        <v>147</v>
      </c>
      <c r="G1715" s="28">
        <v>8</v>
      </c>
    </row>
    <row r="1716" spans="1:7" x14ac:dyDescent="0.25">
      <c r="A1716" s="28">
        <f>VLOOKUP(C1716,'Legacy Location Lookups'!$A$1:$C$42, 2, FALSE)</f>
        <v>104</v>
      </c>
      <c r="B1716" s="28" t="s">
        <v>151</v>
      </c>
      <c r="C1716" s="28" t="s">
        <v>223</v>
      </c>
      <c r="D1716" s="28" t="s">
        <v>147</v>
      </c>
      <c r="E1716" s="6">
        <v>44048</v>
      </c>
      <c r="F1716" s="28" t="s">
        <v>147</v>
      </c>
      <c r="G1716" s="28">
        <v>1</v>
      </c>
    </row>
    <row r="1717" spans="1:7" x14ac:dyDescent="0.25">
      <c r="A1717" s="28">
        <f>VLOOKUP(C1717,'Legacy Location Lookups'!$A$1:$C$42, 2, FALSE)</f>
        <v>73</v>
      </c>
      <c r="B1717" s="28" t="s">
        <v>151</v>
      </c>
      <c r="C1717" s="28" t="s">
        <v>152</v>
      </c>
      <c r="D1717" s="28" t="s">
        <v>144</v>
      </c>
      <c r="E1717" s="6">
        <v>44049</v>
      </c>
      <c r="F1717" s="28" t="s">
        <v>145</v>
      </c>
      <c r="G1717" s="28">
        <v>82</v>
      </c>
    </row>
    <row r="1718" spans="1:7" x14ac:dyDescent="0.25">
      <c r="A1718" s="28">
        <f>VLOOKUP(C1718,'Legacy Location Lookups'!$A$1:$C$42, 2, FALSE)</f>
        <v>75</v>
      </c>
      <c r="B1718" s="28" t="s">
        <v>151</v>
      </c>
      <c r="C1718" s="28" t="s">
        <v>153</v>
      </c>
      <c r="D1718" s="28" t="s">
        <v>144</v>
      </c>
      <c r="E1718" s="6">
        <v>44049</v>
      </c>
      <c r="F1718" s="28" t="s">
        <v>145</v>
      </c>
      <c r="G1718" s="28">
        <v>19</v>
      </c>
    </row>
    <row r="1719" spans="1:7" x14ac:dyDescent="0.25">
      <c r="A1719" s="28">
        <f>VLOOKUP(C1719,'Legacy Location Lookups'!$A$1:$C$42, 2, FALSE)</f>
        <v>75</v>
      </c>
      <c r="B1719" s="28" t="s">
        <v>151</v>
      </c>
      <c r="C1719" s="28" t="s">
        <v>153</v>
      </c>
      <c r="D1719" s="28" t="s">
        <v>144</v>
      </c>
      <c r="E1719" s="6">
        <v>44049</v>
      </c>
      <c r="F1719" s="28" t="s">
        <v>159</v>
      </c>
      <c r="G1719" s="28">
        <v>3</v>
      </c>
    </row>
    <row r="1720" spans="1:7" x14ac:dyDescent="0.25">
      <c r="A1720" s="28">
        <f>VLOOKUP(C1720,'Legacy Location Lookups'!$A$1:$C$42, 2, FALSE)</f>
        <v>75</v>
      </c>
      <c r="B1720" s="28" t="s">
        <v>151</v>
      </c>
      <c r="C1720" s="28" t="s">
        <v>153</v>
      </c>
      <c r="D1720" s="28" t="s">
        <v>147</v>
      </c>
      <c r="E1720" s="6">
        <v>44049</v>
      </c>
      <c r="F1720" s="28" t="s">
        <v>147</v>
      </c>
      <c r="G1720" s="28">
        <v>2</v>
      </c>
    </row>
    <row r="1721" spans="1:7" x14ac:dyDescent="0.25">
      <c r="A1721" s="28">
        <f>VLOOKUP(C1721,'Legacy Location Lookups'!$A$1:$C$42, 2, FALSE)</f>
        <v>76</v>
      </c>
      <c r="B1721" s="28" t="s">
        <v>151</v>
      </c>
      <c r="C1721" s="28" t="s">
        <v>175</v>
      </c>
      <c r="D1721" s="28" t="s">
        <v>144</v>
      </c>
      <c r="E1721" s="6">
        <v>44049</v>
      </c>
      <c r="F1721" s="28" t="s">
        <v>145</v>
      </c>
      <c r="G1721" s="28">
        <v>33</v>
      </c>
    </row>
    <row r="1722" spans="1:7" x14ac:dyDescent="0.25">
      <c r="A1722" s="28">
        <f>VLOOKUP(C1722,'Legacy Location Lookups'!$A$1:$C$42, 2, FALSE)</f>
        <v>72</v>
      </c>
      <c r="B1722" s="28" t="s">
        <v>151</v>
      </c>
      <c r="C1722" s="28" t="s">
        <v>155</v>
      </c>
      <c r="D1722" s="28" t="s">
        <v>144</v>
      </c>
      <c r="E1722" s="6">
        <v>44049</v>
      </c>
      <c r="F1722" s="28" t="s">
        <v>145</v>
      </c>
      <c r="G1722" s="28">
        <v>12</v>
      </c>
    </row>
    <row r="1723" spans="1:7" x14ac:dyDescent="0.25">
      <c r="A1723" s="28">
        <f>VLOOKUP(C1723,'Legacy Location Lookups'!$A$1:$C$42, 2, FALSE)</f>
        <v>72</v>
      </c>
      <c r="B1723" s="28" t="s">
        <v>151</v>
      </c>
      <c r="C1723" s="28" t="s">
        <v>155</v>
      </c>
      <c r="D1723" s="28" t="s">
        <v>147</v>
      </c>
      <c r="E1723" s="6">
        <v>44049</v>
      </c>
      <c r="F1723" s="28" t="s">
        <v>147</v>
      </c>
      <c r="G1723" s="28">
        <v>1</v>
      </c>
    </row>
    <row r="1724" spans="1:7" x14ac:dyDescent="0.25">
      <c r="A1724" s="28">
        <f>VLOOKUP(C1724,'Legacy Location Lookups'!$A$1:$C$42, 2, FALSE)</f>
        <v>104</v>
      </c>
      <c r="B1724" s="28" t="s">
        <v>151</v>
      </c>
      <c r="C1724" s="28" t="s">
        <v>223</v>
      </c>
      <c r="D1724" s="28" t="s">
        <v>144</v>
      </c>
      <c r="E1724" s="6">
        <v>44049</v>
      </c>
      <c r="F1724" s="28" t="s">
        <v>145</v>
      </c>
      <c r="G1724" s="28">
        <v>11</v>
      </c>
    </row>
    <row r="1725" spans="1:7" x14ac:dyDescent="0.25">
      <c r="A1725" s="28">
        <f>VLOOKUP(C1725,'Legacy Location Lookups'!$A$1:$C$42, 2, FALSE)</f>
        <v>104</v>
      </c>
      <c r="B1725" s="28" t="s">
        <v>151</v>
      </c>
      <c r="C1725" s="28" t="s">
        <v>223</v>
      </c>
      <c r="D1725" s="28" t="s">
        <v>147</v>
      </c>
      <c r="E1725" s="6">
        <v>44049</v>
      </c>
      <c r="F1725" s="28" t="s">
        <v>147</v>
      </c>
      <c r="G1725" s="28">
        <v>1</v>
      </c>
    </row>
    <row r="1726" spans="1:7" x14ac:dyDescent="0.25">
      <c r="A1726" s="28">
        <f>VLOOKUP(C1726,'Legacy Location Lookups'!$A$1:$C$42, 2, FALSE)</f>
        <v>73</v>
      </c>
      <c r="B1726" s="28" t="s">
        <v>151</v>
      </c>
      <c r="C1726" s="28" t="s">
        <v>152</v>
      </c>
      <c r="D1726" s="28" t="s">
        <v>144</v>
      </c>
      <c r="E1726" s="6">
        <v>44050</v>
      </c>
      <c r="F1726" s="28" t="s">
        <v>145</v>
      </c>
      <c r="G1726" s="28">
        <v>50</v>
      </c>
    </row>
    <row r="1727" spans="1:7" x14ac:dyDescent="0.25">
      <c r="A1727" s="28">
        <f>VLOOKUP(C1727,'Legacy Location Lookups'!$A$1:$C$42, 2, FALSE)</f>
        <v>75</v>
      </c>
      <c r="B1727" s="28" t="s">
        <v>151</v>
      </c>
      <c r="C1727" s="28" t="s">
        <v>153</v>
      </c>
      <c r="D1727" s="28" t="s">
        <v>144</v>
      </c>
      <c r="E1727" s="6">
        <v>44050</v>
      </c>
      <c r="F1727" s="28" t="s">
        <v>145</v>
      </c>
      <c r="G1727" s="28">
        <v>45</v>
      </c>
    </row>
    <row r="1728" spans="1:7" x14ac:dyDescent="0.25">
      <c r="A1728" s="28">
        <f>VLOOKUP(C1728,'Legacy Location Lookups'!$A$1:$C$42, 2, FALSE)</f>
        <v>77</v>
      </c>
      <c r="B1728" s="28" t="s">
        <v>151</v>
      </c>
      <c r="C1728" s="28" t="s">
        <v>154</v>
      </c>
      <c r="D1728" s="28" t="s">
        <v>144</v>
      </c>
      <c r="E1728" s="6">
        <v>44050</v>
      </c>
      <c r="F1728" s="28" t="s">
        <v>145</v>
      </c>
      <c r="G1728" s="28">
        <v>27</v>
      </c>
    </row>
    <row r="1729" spans="1:7" x14ac:dyDescent="0.25">
      <c r="A1729" s="28">
        <f>VLOOKUP(C1729,'Legacy Location Lookups'!$A$1:$C$42, 2, FALSE)</f>
        <v>104</v>
      </c>
      <c r="B1729" s="28" t="s">
        <v>151</v>
      </c>
      <c r="C1729" s="28" t="s">
        <v>223</v>
      </c>
      <c r="D1729" s="28" t="s">
        <v>144</v>
      </c>
      <c r="E1729" s="6">
        <v>44050</v>
      </c>
      <c r="F1729" s="28" t="s">
        <v>145</v>
      </c>
      <c r="G1729" s="28">
        <v>8</v>
      </c>
    </row>
    <row r="1730" spans="1:7" x14ac:dyDescent="0.25">
      <c r="A1730" s="28">
        <f>VLOOKUP(C1730,'Legacy Location Lookups'!$A$1:$C$42, 2, FALSE)</f>
        <v>104</v>
      </c>
      <c r="B1730" s="28" t="s">
        <v>151</v>
      </c>
      <c r="C1730" s="28" t="s">
        <v>223</v>
      </c>
      <c r="D1730" s="28" t="s">
        <v>147</v>
      </c>
      <c r="E1730" s="6">
        <v>44050</v>
      </c>
      <c r="F1730" s="28" t="s">
        <v>147</v>
      </c>
      <c r="G1730" s="28">
        <v>1</v>
      </c>
    </row>
    <row r="1731" spans="1:7" x14ac:dyDescent="0.25">
      <c r="A1731" s="28">
        <f>VLOOKUP(C1731,'Legacy Location Lookups'!$A$1:$C$42, 2, FALSE)</f>
        <v>5</v>
      </c>
      <c r="B1731" s="28" t="s">
        <v>142</v>
      </c>
      <c r="C1731" s="28" t="s">
        <v>143</v>
      </c>
      <c r="D1731" s="28" t="s">
        <v>144</v>
      </c>
      <c r="E1731" s="6">
        <v>44048</v>
      </c>
      <c r="F1731" s="28" t="s">
        <v>145</v>
      </c>
      <c r="G1731" s="28">
        <v>100</v>
      </c>
    </row>
    <row r="1732" spans="1:7" x14ac:dyDescent="0.25">
      <c r="A1732" s="28">
        <f>VLOOKUP(C1732,'Legacy Location Lookups'!$A$1:$C$42, 2, FALSE)</f>
        <v>5</v>
      </c>
      <c r="B1732" s="28" t="s">
        <v>142</v>
      </c>
      <c r="C1732" s="28" t="s">
        <v>143</v>
      </c>
      <c r="D1732" s="28" t="s">
        <v>144</v>
      </c>
      <c r="E1732" s="6">
        <v>44048</v>
      </c>
      <c r="F1732" s="28" t="s">
        <v>146</v>
      </c>
      <c r="G1732" s="28">
        <v>19</v>
      </c>
    </row>
    <row r="1733" spans="1:7" x14ac:dyDescent="0.25">
      <c r="A1733" s="28">
        <f>VLOOKUP(C1733,'Legacy Location Lookups'!$A$1:$C$42, 2, FALSE)</f>
        <v>14</v>
      </c>
      <c r="B1733" s="28" t="s">
        <v>142</v>
      </c>
      <c r="C1733" s="28" t="s">
        <v>148</v>
      </c>
      <c r="D1733" s="28" t="s">
        <v>144</v>
      </c>
      <c r="E1733" s="6">
        <v>44048</v>
      </c>
      <c r="F1733" s="28" t="s">
        <v>145</v>
      </c>
      <c r="G1733" s="28">
        <v>25</v>
      </c>
    </row>
    <row r="1734" spans="1:7" x14ac:dyDescent="0.25">
      <c r="A1734" s="28">
        <f>VLOOKUP(C1734,'Legacy Location Lookups'!$A$1:$C$42, 2, FALSE)</f>
        <v>13</v>
      </c>
      <c r="B1734" s="28" t="s">
        <v>142</v>
      </c>
      <c r="C1734" s="28" t="s">
        <v>149</v>
      </c>
      <c r="D1734" s="28" t="s">
        <v>144</v>
      </c>
      <c r="E1734" s="6">
        <v>44048</v>
      </c>
      <c r="F1734" s="28" t="s">
        <v>145</v>
      </c>
      <c r="G1734" s="28">
        <v>44</v>
      </c>
    </row>
    <row r="1735" spans="1:7" x14ac:dyDescent="0.25">
      <c r="A1735" s="28">
        <f>VLOOKUP(C1735,'Legacy Location Lookups'!$A$1:$C$42, 2, FALSE)</f>
        <v>6</v>
      </c>
      <c r="B1735" s="28" t="s">
        <v>142</v>
      </c>
      <c r="C1735" s="28" t="s">
        <v>150</v>
      </c>
      <c r="D1735" s="28" t="s">
        <v>144</v>
      </c>
      <c r="E1735" s="6">
        <v>44048</v>
      </c>
      <c r="F1735" s="28" t="s">
        <v>145</v>
      </c>
      <c r="G1735" s="28">
        <v>35</v>
      </c>
    </row>
    <row r="1736" spans="1:7" x14ac:dyDescent="0.25">
      <c r="A1736" s="28">
        <f>VLOOKUP(C1736,'Legacy Location Lookups'!$A$1:$C$42, 2, FALSE)</f>
        <v>7</v>
      </c>
      <c r="B1736" s="28" t="s">
        <v>142</v>
      </c>
      <c r="C1736" s="28" t="s">
        <v>221</v>
      </c>
      <c r="D1736" s="28" t="s">
        <v>144</v>
      </c>
      <c r="E1736" s="6">
        <v>44048</v>
      </c>
      <c r="F1736" s="28" t="s">
        <v>145</v>
      </c>
      <c r="G1736" s="28">
        <v>34</v>
      </c>
    </row>
    <row r="1737" spans="1:7" x14ac:dyDescent="0.25">
      <c r="A1737" s="28">
        <f>VLOOKUP(C1737,'Legacy Location Lookups'!$A$1:$C$42, 2, FALSE)</f>
        <v>5</v>
      </c>
      <c r="B1737" s="28" t="s">
        <v>142</v>
      </c>
      <c r="C1737" s="28" t="s">
        <v>143</v>
      </c>
      <c r="D1737" s="28" t="s">
        <v>144</v>
      </c>
      <c r="E1737" s="6">
        <v>44049</v>
      </c>
      <c r="F1737" s="28" t="s">
        <v>145</v>
      </c>
      <c r="G1737" s="28">
        <v>145</v>
      </c>
    </row>
    <row r="1738" spans="1:7" x14ac:dyDescent="0.25">
      <c r="A1738" s="28">
        <f>VLOOKUP(C1738,'Legacy Location Lookups'!$A$1:$C$42, 2, FALSE)</f>
        <v>5</v>
      </c>
      <c r="B1738" s="28" t="s">
        <v>142</v>
      </c>
      <c r="C1738" s="28" t="s">
        <v>143</v>
      </c>
      <c r="D1738" s="28" t="s">
        <v>144</v>
      </c>
      <c r="E1738" s="6">
        <v>44049</v>
      </c>
      <c r="F1738" s="28" t="s">
        <v>146</v>
      </c>
      <c r="G1738" s="28">
        <v>12</v>
      </c>
    </row>
    <row r="1739" spans="1:7" x14ac:dyDescent="0.25">
      <c r="A1739" s="28">
        <f>VLOOKUP(C1739,'Legacy Location Lookups'!$A$1:$C$42, 2, FALSE)</f>
        <v>14</v>
      </c>
      <c r="B1739" s="28" t="s">
        <v>142</v>
      </c>
      <c r="C1739" s="28" t="s">
        <v>148</v>
      </c>
      <c r="D1739" s="28" t="s">
        <v>144</v>
      </c>
      <c r="E1739" s="6">
        <v>44049</v>
      </c>
      <c r="F1739" s="28" t="s">
        <v>145</v>
      </c>
      <c r="G1739" s="28">
        <v>46</v>
      </c>
    </row>
    <row r="1740" spans="1:7" x14ac:dyDescent="0.25">
      <c r="A1740" s="28">
        <f>VLOOKUP(C1740,'Legacy Location Lookups'!$A$1:$C$42, 2, FALSE)</f>
        <v>13</v>
      </c>
      <c r="B1740" s="28" t="s">
        <v>142</v>
      </c>
      <c r="C1740" s="28" t="s">
        <v>149</v>
      </c>
      <c r="D1740" s="28" t="s">
        <v>144</v>
      </c>
      <c r="E1740" s="6">
        <v>44049</v>
      </c>
      <c r="F1740" s="28" t="s">
        <v>145</v>
      </c>
      <c r="G1740" s="28">
        <v>19</v>
      </c>
    </row>
    <row r="1741" spans="1:7" x14ac:dyDescent="0.25">
      <c r="A1741" s="28">
        <f>VLOOKUP(C1741,'Legacy Location Lookups'!$A$1:$C$42, 2, FALSE)</f>
        <v>6</v>
      </c>
      <c r="B1741" s="28" t="s">
        <v>142</v>
      </c>
      <c r="C1741" s="28" t="s">
        <v>150</v>
      </c>
      <c r="D1741" s="28" t="s">
        <v>144</v>
      </c>
      <c r="E1741" s="6">
        <v>44049</v>
      </c>
      <c r="F1741" s="28" t="s">
        <v>145</v>
      </c>
      <c r="G1741" s="28">
        <v>76</v>
      </c>
    </row>
    <row r="1742" spans="1:7" x14ac:dyDescent="0.25">
      <c r="A1742" s="28">
        <f>VLOOKUP(C1742,'Legacy Location Lookups'!$A$1:$C$42, 2, FALSE)</f>
        <v>127</v>
      </c>
      <c r="B1742" s="28" t="s">
        <v>142</v>
      </c>
      <c r="C1742" s="28" t="s">
        <v>166</v>
      </c>
      <c r="D1742" s="28" t="s">
        <v>144</v>
      </c>
      <c r="E1742" s="6">
        <v>44049</v>
      </c>
      <c r="F1742" s="28" t="s">
        <v>145</v>
      </c>
      <c r="G1742" s="28">
        <v>42</v>
      </c>
    </row>
    <row r="1743" spans="1:7" x14ac:dyDescent="0.25">
      <c r="A1743" s="28">
        <f>VLOOKUP(C1743,'Legacy Location Lookups'!$A$1:$C$42, 2, FALSE)</f>
        <v>5</v>
      </c>
      <c r="B1743" s="28" t="s">
        <v>142</v>
      </c>
      <c r="C1743" s="28" t="s">
        <v>143</v>
      </c>
      <c r="D1743" s="28" t="s">
        <v>144</v>
      </c>
      <c r="E1743" s="6">
        <v>44047</v>
      </c>
      <c r="F1743" s="28" t="s">
        <v>145</v>
      </c>
      <c r="G1743" s="28">
        <v>91</v>
      </c>
    </row>
    <row r="1744" spans="1:7" x14ac:dyDescent="0.25">
      <c r="A1744" s="28">
        <f>VLOOKUP(C1744,'Legacy Location Lookups'!$A$1:$C$42, 2, FALSE)</f>
        <v>5</v>
      </c>
      <c r="B1744" s="28" t="s">
        <v>142</v>
      </c>
      <c r="C1744" s="28" t="s">
        <v>143</v>
      </c>
      <c r="D1744" s="28" t="s">
        <v>144</v>
      </c>
      <c r="E1744" s="6">
        <v>44047</v>
      </c>
      <c r="F1744" s="28" t="s">
        <v>146</v>
      </c>
      <c r="G1744" s="28">
        <v>10</v>
      </c>
    </row>
    <row r="1745" spans="1:7" x14ac:dyDescent="0.25">
      <c r="A1745" s="28">
        <f>VLOOKUP(C1745,'Legacy Location Lookups'!$A$1:$C$42, 2, FALSE)</f>
        <v>14</v>
      </c>
      <c r="B1745" s="28" t="s">
        <v>142</v>
      </c>
      <c r="C1745" s="28" t="s">
        <v>148</v>
      </c>
      <c r="D1745" s="28" t="s">
        <v>144</v>
      </c>
      <c r="E1745" s="6">
        <v>44047</v>
      </c>
      <c r="F1745" s="28" t="s">
        <v>145</v>
      </c>
      <c r="G1745" s="28">
        <v>33</v>
      </c>
    </row>
    <row r="1746" spans="1:7" x14ac:dyDescent="0.25">
      <c r="A1746" s="28">
        <f>VLOOKUP(C1746,'Legacy Location Lookups'!$A$1:$C$42, 2, FALSE)</f>
        <v>6</v>
      </c>
      <c r="B1746" s="28" t="s">
        <v>142</v>
      </c>
      <c r="C1746" s="28" t="s">
        <v>150</v>
      </c>
      <c r="D1746" s="28" t="s">
        <v>144</v>
      </c>
      <c r="E1746" s="6">
        <v>44047</v>
      </c>
      <c r="F1746" s="28" t="s">
        <v>145</v>
      </c>
      <c r="G1746" s="28">
        <v>38</v>
      </c>
    </row>
    <row r="1747" spans="1:7" x14ac:dyDescent="0.25">
      <c r="A1747" s="28">
        <f>VLOOKUP(C1747,'Legacy Location Lookups'!$A$1:$C$42, 2, FALSE)</f>
        <v>6</v>
      </c>
      <c r="B1747" s="28" t="s">
        <v>142</v>
      </c>
      <c r="C1747" s="28" t="s">
        <v>150</v>
      </c>
      <c r="D1747" s="28" t="s">
        <v>144</v>
      </c>
      <c r="E1747" s="6">
        <v>44047</v>
      </c>
      <c r="F1747" s="28" t="s">
        <v>146</v>
      </c>
      <c r="G1747" s="28">
        <v>16</v>
      </c>
    </row>
    <row r="1748" spans="1:7" x14ac:dyDescent="0.25">
      <c r="A1748" s="28">
        <f>VLOOKUP(C1748,'Legacy Location Lookups'!$A$1:$C$42, 2, FALSE)</f>
        <v>17</v>
      </c>
      <c r="B1748" s="28" t="s">
        <v>142</v>
      </c>
      <c r="C1748" s="28" t="s">
        <v>171</v>
      </c>
      <c r="D1748" s="28" t="s">
        <v>144</v>
      </c>
      <c r="E1748" s="6">
        <v>44047</v>
      </c>
      <c r="F1748" s="28" t="s">
        <v>145</v>
      </c>
      <c r="G1748" s="28">
        <v>43</v>
      </c>
    </row>
    <row r="1749" spans="1:7" x14ac:dyDescent="0.25">
      <c r="A1749" s="28">
        <f>VLOOKUP(C1749,'Legacy Location Lookups'!$A$1:$C$42, 2, FALSE)</f>
        <v>11</v>
      </c>
      <c r="B1749" s="28" t="s">
        <v>142</v>
      </c>
      <c r="C1749" s="28" t="s">
        <v>170</v>
      </c>
      <c r="D1749" s="28" t="s">
        <v>144</v>
      </c>
      <c r="E1749" s="6">
        <v>44047</v>
      </c>
      <c r="F1749" s="28" t="s">
        <v>145</v>
      </c>
      <c r="G1749" s="28">
        <v>37</v>
      </c>
    </row>
    <row r="1750" spans="1:7" x14ac:dyDescent="0.25">
      <c r="A1750" s="28">
        <f>VLOOKUP(C1750,'Legacy Location Lookups'!$A$1:$C$42, 2, FALSE)</f>
        <v>86</v>
      </c>
      <c r="B1750" s="28" t="s">
        <v>167</v>
      </c>
      <c r="C1750" s="28" t="s">
        <v>22</v>
      </c>
      <c r="D1750" s="28" t="s">
        <v>144</v>
      </c>
      <c r="E1750" s="6">
        <v>44048</v>
      </c>
      <c r="F1750" s="28" t="s">
        <v>146</v>
      </c>
      <c r="G1750" s="28">
        <v>5</v>
      </c>
    </row>
    <row r="1751" spans="1:7" x14ac:dyDescent="0.25">
      <c r="A1751" s="28">
        <f>VLOOKUP(C1751,'Legacy Location Lookups'!$A$1:$C$42, 2, FALSE)</f>
        <v>86</v>
      </c>
      <c r="B1751" s="28" t="s">
        <v>167</v>
      </c>
      <c r="C1751" s="28" t="s">
        <v>22</v>
      </c>
      <c r="D1751" s="28" t="s">
        <v>144</v>
      </c>
      <c r="E1751" s="6">
        <v>44048</v>
      </c>
      <c r="F1751" s="28" t="s">
        <v>145</v>
      </c>
      <c r="G1751" s="28">
        <v>3</v>
      </c>
    </row>
    <row r="1752" spans="1:7" x14ac:dyDescent="0.25">
      <c r="A1752" s="28">
        <f>VLOOKUP(C1752,'Legacy Location Lookups'!$A$1:$C$42, 2, FALSE)</f>
        <v>86</v>
      </c>
      <c r="B1752" s="28" t="s">
        <v>167</v>
      </c>
      <c r="C1752" s="28" t="s">
        <v>22</v>
      </c>
      <c r="D1752" s="28" t="s">
        <v>144</v>
      </c>
      <c r="E1752" s="6">
        <v>44049</v>
      </c>
      <c r="F1752" s="28" t="s">
        <v>145</v>
      </c>
      <c r="G1752" s="28">
        <v>56</v>
      </c>
    </row>
    <row r="1753" spans="1:7" x14ac:dyDescent="0.25">
      <c r="A1753" s="28">
        <f>VLOOKUP(C1753,'Legacy Location Lookups'!$A$1:$C$42, 2, FALSE)</f>
        <v>86</v>
      </c>
      <c r="B1753" s="28" t="s">
        <v>167</v>
      </c>
      <c r="C1753" s="28" t="s">
        <v>22</v>
      </c>
      <c r="D1753" s="28" t="s">
        <v>144</v>
      </c>
      <c r="E1753" s="6">
        <v>44049</v>
      </c>
      <c r="F1753" s="28" t="s">
        <v>159</v>
      </c>
      <c r="G1753" s="28">
        <v>5</v>
      </c>
    </row>
    <row r="1754" spans="1:7" x14ac:dyDescent="0.25">
      <c r="A1754" s="28">
        <f>VLOOKUP(C1754,'Legacy Location Lookups'!$A$1:$C$42, 2, FALSE)</f>
        <v>86</v>
      </c>
      <c r="B1754" s="28" t="s">
        <v>167</v>
      </c>
      <c r="C1754" s="28" t="s">
        <v>22</v>
      </c>
      <c r="D1754" s="28" t="s">
        <v>144</v>
      </c>
      <c r="E1754" s="6">
        <v>44050</v>
      </c>
      <c r="F1754" s="28" t="s">
        <v>145</v>
      </c>
      <c r="G1754" s="28">
        <v>58</v>
      </c>
    </row>
    <row r="1755" spans="1:7" x14ac:dyDescent="0.25">
      <c r="A1755" s="28">
        <f>VLOOKUP(C1755,'Legacy Location Lookups'!$A$1:$C$42, 2, FALSE)</f>
        <v>86</v>
      </c>
      <c r="B1755" s="28" t="s">
        <v>167</v>
      </c>
      <c r="C1755" s="28" t="s">
        <v>22</v>
      </c>
      <c r="D1755" s="28" t="s">
        <v>144</v>
      </c>
      <c r="E1755" s="6">
        <v>44050</v>
      </c>
      <c r="F1755" s="28" t="s">
        <v>159</v>
      </c>
      <c r="G1755" s="28">
        <v>8</v>
      </c>
    </row>
    <row r="1756" spans="1:7" x14ac:dyDescent="0.25">
      <c r="A1756" s="28">
        <f>VLOOKUP(C1756,'Legacy Location Lookups'!$A$1:$C$42, 2, FALSE)</f>
        <v>5</v>
      </c>
      <c r="B1756" s="28" t="s">
        <v>142</v>
      </c>
      <c r="C1756" s="28" t="s">
        <v>143</v>
      </c>
      <c r="D1756" s="28" t="s">
        <v>144</v>
      </c>
      <c r="E1756" s="6">
        <v>44050</v>
      </c>
      <c r="F1756" s="28" t="s">
        <v>145</v>
      </c>
      <c r="G1756" s="28">
        <v>143</v>
      </c>
    </row>
    <row r="1757" spans="1:7" x14ac:dyDescent="0.25">
      <c r="A1757" s="28">
        <f>VLOOKUP(C1757,'Legacy Location Lookups'!$A$1:$C$42, 2, FALSE)</f>
        <v>5</v>
      </c>
      <c r="B1757" s="28" t="s">
        <v>142</v>
      </c>
      <c r="C1757" s="28" t="s">
        <v>143</v>
      </c>
      <c r="D1757" s="28" t="s">
        <v>144</v>
      </c>
      <c r="E1757" s="6">
        <v>44050</v>
      </c>
      <c r="F1757" s="28" t="s">
        <v>146</v>
      </c>
      <c r="G1757" s="28">
        <v>11</v>
      </c>
    </row>
    <row r="1758" spans="1:7" x14ac:dyDescent="0.25">
      <c r="A1758" s="28">
        <f>VLOOKUP(C1758,'Legacy Location Lookups'!$A$1:$C$42, 2, FALSE)</f>
        <v>13</v>
      </c>
      <c r="B1758" s="28" t="s">
        <v>142</v>
      </c>
      <c r="C1758" s="28" t="s">
        <v>149</v>
      </c>
      <c r="D1758" s="28" t="s">
        <v>144</v>
      </c>
      <c r="E1758" s="6">
        <v>44050</v>
      </c>
      <c r="F1758" s="28" t="s">
        <v>145</v>
      </c>
      <c r="G1758" s="28">
        <v>40</v>
      </c>
    </row>
    <row r="1759" spans="1:7" x14ac:dyDescent="0.25">
      <c r="A1759" s="28">
        <f>VLOOKUP(C1759,'Legacy Location Lookups'!$A$1:$C$42, 2, FALSE)</f>
        <v>15</v>
      </c>
      <c r="B1759" s="28" t="s">
        <v>142</v>
      </c>
      <c r="C1759" s="28" t="s">
        <v>13</v>
      </c>
      <c r="D1759" s="28" t="s">
        <v>144</v>
      </c>
      <c r="E1759" s="6">
        <v>44050</v>
      </c>
      <c r="F1759" s="28" t="s">
        <v>145</v>
      </c>
      <c r="G1759" s="28">
        <v>41</v>
      </c>
    </row>
    <row r="1760" spans="1:7" x14ac:dyDescent="0.25">
      <c r="A1760" s="28">
        <f>VLOOKUP(C1760,'Legacy Location Lookups'!$A$1:$C$42, 2, FALSE)</f>
        <v>5</v>
      </c>
      <c r="B1760" s="28" t="s">
        <v>142</v>
      </c>
      <c r="C1760" s="28" t="s">
        <v>143</v>
      </c>
      <c r="D1760" s="28" t="s">
        <v>144</v>
      </c>
      <c r="E1760" s="6">
        <v>44051</v>
      </c>
      <c r="F1760" s="28" t="s">
        <v>145</v>
      </c>
      <c r="G1760" s="28">
        <v>22</v>
      </c>
    </row>
    <row r="1761" spans="1:7" x14ac:dyDescent="0.25">
      <c r="A1761" s="28">
        <f>VLOOKUP(C1761,'Legacy Location Lookups'!$A$1:$C$42, 2, FALSE)</f>
        <v>73</v>
      </c>
      <c r="B1761" s="28" t="s">
        <v>151</v>
      </c>
      <c r="C1761" s="28" t="s">
        <v>152</v>
      </c>
      <c r="D1761" s="28" t="s">
        <v>144</v>
      </c>
      <c r="E1761" s="6">
        <v>44053</v>
      </c>
      <c r="F1761" s="28" t="s">
        <v>145</v>
      </c>
      <c r="G1761" s="28">
        <v>51</v>
      </c>
    </row>
    <row r="1762" spans="1:7" x14ac:dyDescent="0.25">
      <c r="A1762" s="28">
        <f>VLOOKUP(C1762,'Legacy Location Lookups'!$A$1:$C$42, 2, FALSE)</f>
        <v>75</v>
      </c>
      <c r="B1762" s="28" t="s">
        <v>151</v>
      </c>
      <c r="C1762" s="28" t="s">
        <v>153</v>
      </c>
      <c r="D1762" s="28" t="s">
        <v>144</v>
      </c>
      <c r="E1762" s="6">
        <v>44053</v>
      </c>
      <c r="F1762" s="28" t="s">
        <v>145</v>
      </c>
      <c r="G1762" s="28">
        <v>18</v>
      </c>
    </row>
    <row r="1763" spans="1:7" x14ac:dyDescent="0.25">
      <c r="A1763" s="28">
        <f>VLOOKUP(C1763,'Legacy Location Lookups'!$A$1:$C$42, 2, FALSE)</f>
        <v>76</v>
      </c>
      <c r="B1763" s="28" t="s">
        <v>151</v>
      </c>
      <c r="C1763" s="28" t="s">
        <v>175</v>
      </c>
      <c r="D1763" s="28" t="s">
        <v>144</v>
      </c>
      <c r="E1763" s="6">
        <v>44053</v>
      </c>
      <c r="F1763" s="28" t="s">
        <v>145</v>
      </c>
      <c r="G1763" s="28">
        <v>16</v>
      </c>
    </row>
    <row r="1764" spans="1:7" x14ac:dyDescent="0.25">
      <c r="A1764" s="28">
        <f>VLOOKUP(C1764,'Legacy Location Lookups'!$A$1:$C$42, 2, FALSE)</f>
        <v>77</v>
      </c>
      <c r="B1764" s="28" t="s">
        <v>151</v>
      </c>
      <c r="C1764" s="28" t="s">
        <v>154</v>
      </c>
      <c r="D1764" s="28" t="s">
        <v>144</v>
      </c>
      <c r="E1764" s="6">
        <v>44053</v>
      </c>
      <c r="F1764" s="28" t="s">
        <v>145</v>
      </c>
      <c r="G1764" s="28">
        <v>20</v>
      </c>
    </row>
    <row r="1765" spans="1:7" x14ac:dyDescent="0.25">
      <c r="A1765" s="28">
        <f>VLOOKUP(C1765,'Legacy Location Lookups'!$A$1:$C$42, 2, FALSE)</f>
        <v>72</v>
      </c>
      <c r="B1765" s="28" t="s">
        <v>151</v>
      </c>
      <c r="C1765" s="28" t="s">
        <v>155</v>
      </c>
      <c r="D1765" s="28" t="s">
        <v>144</v>
      </c>
      <c r="E1765" s="6">
        <v>44053</v>
      </c>
      <c r="F1765" s="28" t="s">
        <v>145</v>
      </c>
      <c r="G1765" s="28">
        <v>29</v>
      </c>
    </row>
    <row r="1766" spans="1:7" x14ac:dyDescent="0.25">
      <c r="A1766" s="28">
        <f>VLOOKUP(C1766,'Legacy Location Lookups'!$A$1:$C$42, 2, FALSE)</f>
        <v>104</v>
      </c>
      <c r="B1766" s="28" t="s">
        <v>151</v>
      </c>
      <c r="C1766" s="28" t="s">
        <v>223</v>
      </c>
      <c r="D1766" s="28" t="s">
        <v>144</v>
      </c>
      <c r="E1766" s="6">
        <v>44053</v>
      </c>
      <c r="F1766" s="28" t="s">
        <v>145</v>
      </c>
      <c r="G1766" s="28">
        <v>13</v>
      </c>
    </row>
    <row r="1767" spans="1:7" x14ac:dyDescent="0.25">
      <c r="A1767" s="28">
        <f>VLOOKUP(C1767,'Legacy Location Lookups'!$A$1:$C$42, 2, FALSE)</f>
        <v>73</v>
      </c>
      <c r="B1767" s="28" t="s">
        <v>151</v>
      </c>
      <c r="C1767" s="28" t="s">
        <v>152</v>
      </c>
      <c r="D1767" s="28" t="s">
        <v>144</v>
      </c>
      <c r="E1767" s="6">
        <v>44054</v>
      </c>
      <c r="F1767" s="28" t="s">
        <v>145</v>
      </c>
      <c r="G1767" s="28">
        <v>77</v>
      </c>
    </row>
    <row r="1768" spans="1:7" x14ac:dyDescent="0.25">
      <c r="A1768" s="28">
        <f>VLOOKUP(C1768,'Legacy Location Lookups'!$A$1:$C$42, 2, FALSE)</f>
        <v>73</v>
      </c>
      <c r="B1768" s="28" t="s">
        <v>151</v>
      </c>
      <c r="C1768" s="28" t="s">
        <v>152</v>
      </c>
      <c r="D1768" s="28" t="s">
        <v>147</v>
      </c>
      <c r="E1768" s="6">
        <v>44054</v>
      </c>
      <c r="F1768" s="28" t="s">
        <v>147</v>
      </c>
      <c r="G1768" s="28">
        <v>1</v>
      </c>
    </row>
    <row r="1769" spans="1:7" x14ac:dyDescent="0.25">
      <c r="A1769" s="28">
        <f>VLOOKUP(C1769,'Legacy Location Lookups'!$A$1:$C$42, 2, FALSE)</f>
        <v>75</v>
      </c>
      <c r="B1769" s="28" t="s">
        <v>151</v>
      </c>
      <c r="C1769" s="28" t="s">
        <v>153</v>
      </c>
      <c r="D1769" s="28" t="s">
        <v>144</v>
      </c>
      <c r="E1769" s="6">
        <v>44054</v>
      </c>
      <c r="F1769" s="28" t="s">
        <v>145</v>
      </c>
      <c r="G1769" s="28">
        <v>52</v>
      </c>
    </row>
    <row r="1770" spans="1:7" x14ac:dyDescent="0.25">
      <c r="A1770" s="28">
        <f>VLOOKUP(C1770,'Legacy Location Lookups'!$A$1:$C$42, 2, FALSE)</f>
        <v>75</v>
      </c>
      <c r="B1770" s="28" t="s">
        <v>151</v>
      </c>
      <c r="C1770" s="28" t="s">
        <v>153</v>
      </c>
      <c r="D1770" s="28" t="s">
        <v>144</v>
      </c>
      <c r="E1770" s="6">
        <v>44054</v>
      </c>
      <c r="F1770" s="28" t="s">
        <v>159</v>
      </c>
      <c r="G1770" s="28">
        <v>1</v>
      </c>
    </row>
    <row r="1771" spans="1:7" x14ac:dyDescent="0.25">
      <c r="A1771" s="28">
        <f>VLOOKUP(C1771,'Legacy Location Lookups'!$A$1:$C$42, 2, FALSE)</f>
        <v>76</v>
      </c>
      <c r="B1771" s="28" t="s">
        <v>151</v>
      </c>
      <c r="C1771" s="28" t="s">
        <v>175</v>
      </c>
      <c r="D1771" s="28" t="s">
        <v>144</v>
      </c>
      <c r="E1771" s="6">
        <v>44054</v>
      </c>
      <c r="F1771" s="28" t="s">
        <v>145</v>
      </c>
      <c r="G1771" s="28">
        <v>30</v>
      </c>
    </row>
    <row r="1772" spans="1:7" x14ac:dyDescent="0.25">
      <c r="A1772" s="28">
        <f>VLOOKUP(C1772,'Legacy Location Lookups'!$A$1:$C$42, 2, FALSE)</f>
        <v>77</v>
      </c>
      <c r="B1772" s="28" t="s">
        <v>151</v>
      </c>
      <c r="C1772" s="28" t="s">
        <v>154</v>
      </c>
      <c r="D1772" s="28" t="s">
        <v>144</v>
      </c>
      <c r="E1772" s="6">
        <v>44054</v>
      </c>
      <c r="F1772" s="28" t="s">
        <v>145</v>
      </c>
      <c r="G1772" s="28">
        <v>28</v>
      </c>
    </row>
    <row r="1773" spans="1:7" x14ac:dyDescent="0.25">
      <c r="A1773" s="28">
        <f>VLOOKUP(C1773,'Legacy Location Lookups'!$A$1:$C$42, 2, FALSE)</f>
        <v>104</v>
      </c>
      <c r="B1773" s="28" t="s">
        <v>151</v>
      </c>
      <c r="C1773" s="28" t="s">
        <v>223</v>
      </c>
      <c r="D1773" s="28" t="s">
        <v>144</v>
      </c>
      <c r="E1773" s="6">
        <v>44054</v>
      </c>
      <c r="F1773" s="28" t="s">
        <v>145</v>
      </c>
      <c r="G1773" s="28">
        <v>8</v>
      </c>
    </row>
    <row r="1774" spans="1:7" x14ac:dyDescent="0.25">
      <c r="A1774" s="28">
        <f>VLOOKUP(C1774,'Legacy Location Lookups'!$A$1:$C$42, 2, FALSE)</f>
        <v>73</v>
      </c>
      <c r="B1774" s="28" t="s">
        <v>151</v>
      </c>
      <c r="C1774" s="28" t="s">
        <v>152</v>
      </c>
      <c r="D1774" s="28" t="s">
        <v>144</v>
      </c>
      <c r="E1774" s="6">
        <v>44055</v>
      </c>
      <c r="F1774" s="28" t="s">
        <v>145</v>
      </c>
      <c r="G1774" s="28">
        <v>64</v>
      </c>
    </row>
    <row r="1775" spans="1:7" x14ac:dyDescent="0.25">
      <c r="A1775" s="28">
        <f>VLOOKUP(C1775,'Legacy Location Lookups'!$A$1:$C$42, 2, FALSE)</f>
        <v>75</v>
      </c>
      <c r="B1775" s="28" t="s">
        <v>151</v>
      </c>
      <c r="C1775" s="28" t="s">
        <v>153</v>
      </c>
      <c r="D1775" s="28" t="s">
        <v>144</v>
      </c>
      <c r="E1775" s="6">
        <v>44055</v>
      </c>
      <c r="F1775" s="28" t="s">
        <v>145</v>
      </c>
      <c r="G1775" s="28">
        <v>42</v>
      </c>
    </row>
    <row r="1776" spans="1:7" x14ac:dyDescent="0.25">
      <c r="A1776" s="28">
        <f>VLOOKUP(C1776,'Legacy Location Lookups'!$A$1:$C$42, 2, FALSE)</f>
        <v>76</v>
      </c>
      <c r="B1776" s="28" t="s">
        <v>151</v>
      </c>
      <c r="C1776" s="28" t="s">
        <v>175</v>
      </c>
      <c r="D1776" s="28" t="s">
        <v>144</v>
      </c>
      <c r="E1776" s="6">
        <v>44055</v>
      </c>
      <c r="F1776" s="28" t="s">
        <v>145</v>
      </c>
      <c r="G1776" s="28">
        <v>8</v>
      </c>
    </row>
    <row r="1777" spans="1:7" x14ac:dyDescent="0.25">
      <c r="A1777" s="28">
        <f>VLOOKUP(C1777,'Legacy Location Lookups'!$A$1:$C$42, 2, FALSE)</f>
        <v>76</v>
      </c>
      <c r="B1777" s="28" t="s">
        <v>151</v>
      </c>
      <c r="C1777" s="28" t="s">
        <v>175</v>
      </c>
      <c r="D1777" s="28" t="s">
        <v>147</v>
      </c>
      <c r="E1777" s="6">
        <v>44055</v>
      </c>
      <c r="F1777" s="28" t="s">
        <v>147</v>
      </c>
      <c r="G1777" s="28">
        <v>2</v>
      </c>
    </row>
    <row r="1778" spans="1:7" x14ac:dyDescent="0.25">
      <c r="A1778" s="28">
        <f>VLOOKUP(C1778,'Legacy Location Lookups'!$A$1:$C$42, 2, FALSE)</f>
        <v>77</v>
      </c>
      <c r="B1778" s="28" t="s">
        <v>151</v>
      </c>
      <c r="C1778" s="28" t="s">
        <v>154</v>
      </c>
      <c r="D1778" s="28" t="s">
        <v>144</v>
      </c>
      <c r="E1778" s="6">
        <v>44055</v>
      </c>
      <c r="F1778" s="28" t="s">
        <v>145</v>
      </c>
      <c r="G1778" s="28">
        <v>30</v>
      </c>
    </row>
    <row r="1779" spans="1:7" x14ac:dyDescent="0.25">
      <c r="A1779" s="28">
        <f>VLOOKUP(C1779,'Legacy Location Lookups'!$A$1:$C$42, 2, FALSE)</f>
        <v>72</v>
      </c>
      <c r="B1779" s="28" t="s">
        <v>151</v>
      </c>
      <c r="C1779" s="28" t="s">
        <v>155</v>
      </c>
      <c r="D1779" s="28" t="s">
        <v>144</v>
      </c>
      <c r="E1779" s="6">
        <v>44055</v>
      </c>
      <c r="F1779" s="28" t="s">
        <v>145</v>
      </c>
      <c r="G1779" s="28">
        <v>18</v>
      </c>
    </row>
    <row r="1780" spans="1:7" x14ac:dyDescent="0.25">
      <c r="A1780" s="28">
        <f>VLOOKUP(C1780,'Legacy Location Lookups'!$A$1:$C$42, 2, FALSE)</f>
        <v>104</v>
      </c>
      <c r="B1780" s="28" t="s">
        <v>151</v>
      </c>
      <c r="C1780" s="28" t="s">
        <v>223</v>
      </c>
      <c r="D1780" s="28" t="s">
        <v>147</v>
      </c>
      <c r="E1780" s="6">
        <v>44055</v>
      </c>
      <c r="F1780" s="28" t="s">
        <v>147</v>
      </c>
      <c r="G1780" s="28">
        <v>9</v>
      </c>
    </row>
    <row r="1781" spans="1:7" x14ac:dyDescent="0.25">
      <c r="A1781" s="28">
        <f>VLOOKUP(C1781,'Legacy Location Lookups'!$A$1:$C$42, 2, FALSE)</f>
        <v>73</v>
      </c>
      <c r="B1781" s="28" t="s">
        <v>151</v>
      </c>
      <c r="C1781" s="28" t="s">
        <v>152</v>
      </c>
      <c r="D1781" s="28" t="s">
        <v>144</v>
      </c>
      <c r="E1781" s="6">
        <v>44056</v>
      </c>
      <c r="F1781" s="28" t="s">
        <v>145</v>
      </c>
      <c r="G1781" s="28">
        <v>52</v>
      </c>
    </row>
    <row r="1782" spans="1:7" x14ac:dyDescent="0.25">
      <c r="A1782" s="28">
        <f>VLOOKUP(C1782,'Legacy Location Lookups'!$A$1:$C$42, 2, FALSE)</f>
        <v>75</v>
      </c>
      <c r="B1782" s="28" t="s">
        <v>151</v>
      </c>
      <c r="C1782" s="28" t="s">
        <v>153</v>
      </c>
      <c r="D1782" s="28" t="s">
        <v>144</v>
      </c>
      <c r="E1782" s="6">
        <v>44056</v>
      </c>
      <c r="F1782" s="28" t="s">
        <v>145</v>
      </c>
      <c r="G1782" s="28">
        <v>30</v>
      </c>
    </row>
    <row r="1783" spans="1:7" x14ac:dyDescent="0.25">
      <c r="A1783" s="28">
        <f>VLOOKUP(C1783,'Legacy Location Lookups'!$A$1:$C$42, 2, FALSE)</f>
        <v>76</v>
      </c>
      <c r="B1783" s="28" t="s">
        <v>151</v>
      </c>
      <c r="C1783" s="28" t="s">
        <v>175</v>
      </c>
      <c r="D1783" s="28" t="s">
        <v>144</v>
      </c>
      <c r="E1783" s="6">
        <v>44056</v>
      </c>
      <c r="F1783" s="28" t="s">
        <v>145</v>
      </c>
      <c r="G1783" s="28">
        <v>29</v>
      </c>
    </row>
    <row r="1784" spans="1:7" x14ac:dyDescent="0.25">
      <c r="A1784" s="28">
        <f>VLOOKUP(C1784,'Legacy Location Lookups'!$A$1:$C$42, 2, FALSE)</f>
        <v>72</v>
      </c>
      <c r="B1784" s="28" t="s">
        <v>151</v>
      </c>
      <c r="C1784" s="28" t="s">
        <v>155</v>
      </c>
      <c r="D1784" s="28" t="s">
        <v>144</v>
      </c>
      <c r="E1784" s="6">
        <v>44056</v>
      </c>
      <c r="F1784" s="28" t="s">
        <v>145</v>
      </c>
      <c r="G1784" s="28">
        <v>14</v>
      </c>
    </row>
    <row r="1785" spans="1:7" x14ac:dyDescent="0.25">
      <c r="A1785" s="28">
        <f>VLOOKUP(C1785,'Legacy Location Lookups'!$A$1:$C$42, 2, FALSE)</f>
        <v>104</v>
      </c>
      <c r="B1785" s="28" t="s">
        <v>151</v>
      </c>
      <c r="C1785" s="28" t="s">
        <v>223</v>
      </c>
      <c r="D1785" s="28" t="s">
        <v>144</v>
      </c>
      <c r="E1785" s="6">
        <v>44056</v>
      </c>
      <c r="F1785" s="28" t="s">
        <v>145</v>
      </c>
      <c r="G1785" s="28">
        <v>7</v>
      </c>
    </row>
    <row r="1786" spans="1:7" x14ac:dyDescent="0.25">
      <c r="A1786" s="28">
        <f>VLOOKUP(C1786,'Legacy Location Lookups'!$A$1:$C$42, 2, FALSE)</f>
        <v>73</v>
      </c>
      <c r="B1786" s="28" t="s">
        <v>151</v>
      </c>
      <c r="C1786" s="28" t="s">
        <v>152</v>
      </c>
      <c r="D1786" s="28" t="s">
        <v>144</v>
      </c>
      <c r="E1786" s="6">
        <v>44057</v>
      </c>
      <c r="F1786" s="28" t="s">
        <v>145</v>
      </c>
      <c r="G1786" s="28">
        <v>47</v>
      </c>
    </row>
    <row r="1787" spans="1:7" x14ac:dyDescent="0.25">
      <c r="A1787" s="28">
        <f>VLOOKUP(C1787,'Legacy Location Lookups'!$A$1:$C$42, 2, FALSE)</f>
        <v>73</v>
      </c>
      <c r="B1787" s="28" t="s">
        <v>151</v>
      </c>
      <c r="C1787" s="28" t="s">
        <v>152</v>
      </c>
      <c r="D1787" s="28" t="s">
        <v>147</v>
      </c>
      <c r="E1787" s="6">
        <v>44057</v>
      </c>
      <c r="F1787" s="28" t="s">
        <v>147</v>
      </c>
      <c r="G1787" s="28">
        <v>1</v>
      </c>
    </row>
    <row r="1788" spans="1:7" x14ac:dyDescent="0.25">
      <c r="A1788" s="28">
        <f>VLOOKUP(C1788,'Legacy Location Lookups'!$A$1:$C$42, 2, FALSE)</f>
        <v>75</v>
      </c>
      <c r="B1788" s="28" t="s">
        <v>151</v>
      </c>
      <c r="C1788" s="28" t="s">
        <v>153</v>
      </c>
      <c r="D1788" s="28" t="s">
        <v>144</v>
      </c>
      <c r="E1788" s="6">
        <v>44057</v>
      </c>
      <c r="F1788" s="28" t="s">
        <v>145</v>
      </c>
      <c r="G1788" s="28">
        <v>40</v>
      </c>
    </row>
    <row r="1789" spans="1:7" x14ac:dyDescent="0.25">
      <c r="A1789" s="28">
        <f>VLOOKUP(C1789,'Legacy Location Lookups'!$A$1:$C$42, 2, FALSE)</f>
        <v>77</v>
      </c>
      <c r="B1789" s="28" t="s">
        <v>151</v>
      </c>
      <c r="C1789" s="28" t="s">
        <v>154</v>
      </c>
      <c r="D1789" s="28" t="s">
        <v>144</v>
      </c>
      <c r="E1789" s="6">
        <v>44057</v>
      </c>
      <c r="F1789" s="28" t="s">
        <v>145</v>
      </c>
      <c r="G1789" s="28">
        <v>35</v>
      </c>
    </row>
    <row r="1790" spans="1:7" x14ac:dyDescent="0.25">
      <c r="A1790" s="28">
        <f>VLOOKUP(C1790,'Legacy Location Lookups'!$A$1:$C$42, 2, FALSE)</f>
        <v>104</v>
      </c>
      <c r="B1790" s="28" t="s">
        <v>151</v>
      </c>
      <c r="C1790" s="28" t="s">
        <v>223</v>
      </c>
      <c r="D1790" s="28" t="s">
        <v>144</v>
      </c>
      <c r="E1790" s="6">
        <v>44057</v>
      </c>
      <c r="F1790" s="28" t="s">
        <v>145</v>
      </c>
      <c r="G1790" s="28">
        <v>9</v>
      </c>
    </row>
    <row r="1791" spans="1:7" x14ac:dyDescent="0.25">
      <c r="A1791" s="28">
        <f>VLOOKUP(C1791,'Legacy Location Lookups'!$A$1:$C$42, 2, FALSE)</f>
        <v>5</v>
      </c>
      <c r="B1791" s="28" t="s">
        <v>142</v>
      </c>
      <c r="C1791" s="28" t="s">
        <v>143</v>
      </c>
      <c r="D1791" s="28" t="s">
        <v>144</v>
      </c>
      <c r="E1791" s="6">
        <v>44057</v>
      </c>
      <c r="F1791" s="28" t="s">
        <v>145</v>
      </c>
      <c r="G1791" s="28">
        <v>27</v>
      </c>
    </row>
    <row r="1792" spans="1:7" x14ac:dyDescent="0.25">
      <c r="A1792" s="28">
        <f>VLOOKUP(C1792,'Legacy Location Lookups'!$A$1:$C$42, 2, FALSE)</f>
        <v>14</v>
      </c>
      <c r="B1792" s="28" t="s">
        <v>142</v>
      </c>
      <c r="C1792" s="28" t="s">
        <v>148</v>
      </c>
      <c r="D1792" s="28" t="s">
        <v>144</v>
      </c>
      <c r="E1792" s="6">
        <v>44057</v>
      </c>
      <c r="F1792" s="28" t="s">
        <v>145</v>
      </c>
      <c r="G1792" s="28">
        <v>45</v>
      </c>
    </row>
    <row r="1793" spans="1:7" x14ac:dyDescent="0.25">
      <c r="A1793" s="28">
        <f>VLOOKUP(C1793,'Legacy Location Lookups'!$A$1:$C$42, 2, FALSE)</f>
        <v>13</v>
      </c>
      <c r="B1793" s="28" t="s">
        <v>142</v>
      </c>
      <c r="C1793" s="28" t="s">
        <v>149</v>
      </c>
      <c r="D1793" s="28" t="s">
        <v>144</v>
      </c>
      <c r="E1793" s="6">
        <v>44057</v>
      </c>
      <c r="F1793" s="28" t="s">
        <v>145</v>
      </c>
      <c r="G1793" s="28">
        <v>72</v>
      </c>
    </row>
    <row r="1794" spans="1:7" x14ac:dyDescent="0.25">
      <c r="A1794" s="28">
        <f>VLOOKUP(C1794,'Legacy Location Lookups'!$A$1:$C$42, 2, FALSE)</f>
        <v>6</v>
      </c>
      <c r="B1794" s="28" t="s">
        <v>142</v>
      </c>
      <c r="C1794" s="28" t="s">
        <v>150</v>
      </c>
      <c r="D1794" s="28" t="s">
        <v>144</v>
      </c>
      <c r="E1794" s="6">
        <v>44057</v>
      </c>
      <c r="F1794" s="28" t="s">
        <v>145</v>
      </c>
      <c r="G1794" s="28">
        <v>36</v>
      </c>
    </row>
    <row r="1795" spans="1:7" x14ac:dyDescent="0.25">
      <c r="A1795" s="28">
        <f>VLOOKUP(C1795,'Legacy Location Lookups'!$A$1:$C$42, 2, FALSE)</f>
        <v>15</v>
      </c>
      <c r="B1795" s="28" t="s">
        <v>142</v>
      </c>
      <c r="C1795" s="28" t="s">
        <v>13</v>
      </c>
      <c r="D1795" s="28" t="s">
        <v>144</v>
      </c>
      <c r="E1795" s="6">
        <v>44057</v>
      </c>
      <c r="F1795" s="28" t="s">
        <v>145</v>
      </c>
      <c r="G1795" s="28">
        <v>17</v>
      </c>
    </row>
    <row r="1796" spans="1:7" x14ac:dyDescent="0.25">
      <c r="A1796" s="28">
        <f>VLOOKUP(C1796,'Legacy Location Lookups'!$A$1:$C$42, 2, FALSE)</f>
        <v>5</v>
      </c>
      <c r="B1796" s="28" t="s">
        <v>142</v>
      </c>
      <c r="C1796" s="28" t="s">
        <v>143</v>
      </c>
      <c r="D1796" s="28" t="s">
        <v>144</v>
      </c>
      <c r="E1796" s="6">
        <v>44058</v>
      </c>
      <c r="F1796" s="28" t="s">
        <v>145</v>
      </c>
      <c r="G1796" s="28">
        <v>49</v>
      </c>
    </row>
    <row r="1797" spans="1:7" x14ac:dyDescent="0.25">
      <c r="A1797" s="28">
        <f>VLOOKUP(C1797,'Legacy Location Lookups'!$A$1:$C$42, 2, FALSE)</f>
        <v>5</v>
      </c>
      <c r="B1797" s="28" t="s">
        <v>142</v>
      </c>
      <c r="C1797" s="28" t="s">
        <v>143</v>
      </c>
      <c r="D1797" s="28" t="s">
        <v>144</v>
      </c>
      <c r="E1797" s="6">
        <v>44056</v>
      </c>
      <c r="F1797" s="28" t="s">
        <v>145</v>
      </c>
      <c r="G1797" s="28">
        <v>86</v>
      </c>
    </row>
    <row r="1798" spans="1:7" x14ac:dyDescent="0.25">
      <c r="A1798" s="28">
        <f>VLOOKUP(C1798,'Legacy Location Lookups'!$A$1:$C$42, 2, FALSE)</f>
        <v>13</v>
      </c>
      <c r="B1798" s="28" t="s">
        <v>142</v>
      </c>
      <c r="C1798" s="28" t="s">
        <v>149</v>
      </c>
      <c r="D1798" s="28" t="s">
        <v>144</v>
      </c>
      <c r="E1798" s="6">
        <v>44056</v>
      </c>
      <c r="F1798" s="28" t="s">
        <v>145</v>
      </c>
      <c r="G1798" s="28">
        <v>52</v>
      </c>
    </row>
    <row r="1799" spans="1:7" x14ac:dyDescent="0.25">
      <c r="A1799" s="28">
        <f>VLOOKUP(C1799,'Legacy Location Lookups'!$A$1:$C$42, 2, FALSE)</f>
        <v>6</v>
      </c>
      <c r="B1799" s="28" t="s">
        <v>142</v>
      </c>
      <c r="C1799" s="28" t="s">
        <v>150</v>
      </c>
      <c r="D1799" s="28" t="s">
        <v>144</v>
      </c>
      <c r="E1799" s="6">
        <v>44056</v>
      </c>
      <c r="F1799" s="28" t="s">
        <v>145</v>
      </c>
      <c r="G1799" s="28">
        <v>36</v>
      </c>
    </row>
    <row r="1800" spans="1:7" x14ac:dyDescent="0.25">
      <c r="A1800" s="28">
        <f>VLOOKUP(C1800,'Legacy Location Lookups'!$A$1:$C$42, 2, FALSE)</f>
        <v>5</v>
      </c>
      <c r="B1800" s="28" t="s">
        <v>142</v>
      </c>
      <c r="C1800" s="28" t="s">
        <v>143</v>
      </c>
      <c r="D1800" s="28" t="s">
        <v>144</v>
      </c>
      <c r="E1800" s="6">
        <v>44055</v>
      </c>
      <c r="F1800" s="28" t="s">
        <v>145</v>
      </c>
      <c r="G1800" s="28">
        <v>42</v>
      </c>
    </row>
    <row r="1801" spans="1:7" x14ac:dyDescent="0.25">
      <c r="A1801" s="28">
        <f>VLOOKUP(C1801,'Legacy Location Lookups'!$A$1:$C$42, 2, FALSE)</f>
        <v>14</v>
      </c>
      <c r="B1801" s="28" t="s">
        <v>142</v>
      </c>
      <c r="C1801" s="28" t="s">
        <v>148</v>
      </c>
      <c r="D1801" s="28" t="s">
        <v>144</v>
      </c>
      <c r="E1801" s="6">
        <v>44055</v>
      </c>
      <c r="F1801" s="28" t="s">
        <v>145</v>
      </c>
      <c r="G1801" s="28">
        <v>30</v>
      </c>
    </row>
    <row r="1802" spans="1:7" x14ac:dyDescent="0.25">
      <c r="A1802" s="28">
        <f>VLOOKUP(C1802,'Legacy Location Lookups'!$A$1:$C$42, 2, FALSE)</f>
        <v>13</v>
      </c>
      <c r="B1802" s="28" t="s">
        <v>142</v>
      </c>
      <c r="C1802" s="28" t="s">
        <v>149</v>
      </c>
      <c r="D1802" s="28" t="s">
        <v>144</v>
      </c>
      <c r="E1802" s="6">
        <v>44055</v>
      </c>
      <c r="F1802" s="28" t="s">
        <v>145</v>
      </c>
      <c r="G1802" s="28">
        <v>91</v>
      </c>
    </row>
    <row r="1803" spans="1:7" x14ac:dyDescent="0.25">
      <c r="A1803" s="28">
        <f>VLOOKUP(C1803,'Legacy Location Lookups'!$A$1:$C$42, 2, FALSE)</f>
        <v>6</v>
      </c>
      <c r="B1803" s="28" t="s">
        <v>142</v>
      </c>
      <c r="C1803" s="28" t="s">
        <v>150</v>
      </c>
      <c r="D1803" s="28" t="s">
        <v>144</v>
      </c>
      <c r="E1803" s="6">
        <v>44055</v>
      </c>
      <c r="F1803" s="28" t="s">
        <v>145</v>
      </c>
      <c r="G1803" s="28">
        <v>70</v>
      </c>
    </row>
    <row r="1804" spans="1:7" x14ac:dyDescent="0.25">
      <c r="A1804" s="28">
        <f>VLOOKUP(C1804,'Legacy Location Lookups'!$A$1:$C$42, 2, FALSE)</f>
        <v>5</v>
      </c>
      <c r="B1804" s="28" t="s">
        <v>142</v>
      </c>
      <c r="C1804" s="28" t="s">
        <v>143</v>
      </c>
      <c r="D1804" s="28" t="s">
        <v>144</v>
      </c>
      <c r="E1804" s="6">
        <v>44054</v>
      </c>
      <c r="F1804" s="28" t="s">
        <v>145</v>
      </c>
      <c r="G1804" s="28">
        <v>59</v>
      </c>
    </row>
    <row r="1805" spans="1:7" x14ac:dyDescent="0.25">
      <c r="A1805" s="28">
        <f>VLOOKUP(C1805,'Legacy Location Lookups'!$A$1:$C$42, 2, FALSE)</f>
        <v>14</v>
      </c>
      <c r="B1805" s="28" t="s">
        <v>142</v>
      </c>
      <c r="C1805" s="28" t="s">
        <v>148</v>
      </c>
      <c r="D1805" s="28" t="s">
        <v>144</v>
      </c>
      <c r="E1805" s="6">
        <v>44054</v>
      </c>
      <c r="F1805" s="28" t="s">
        <v>145</v>
      </c>
      <c r="G1805" s="28">
        <v>27</v>
      </c>
    </row>
    <row r="1806" spans="1:7" x14ac:dyDescent="0.25">
      <c r="A1806" s="28">
        <f>VLOOKUP(C1806,'Legacy Location Lookups'!$A$1:$C$42, 2, FALSE)</f>
        <v>13</v>
      </c>
      <c r="B1806" s="28" t="s">
        <v>142</v>
      </c>
      <c r="C1806" s="28" t="s">
        <v>149</v>
      </c>
      <c r="D1806" s="28" t="s">
        <v>144</v>
      </c>
      <c r="E1806" s="6">
        <v>44054</v>
      </c>
      <c r="F1806" s="28" t="s">
        <v>145</v>
      </c>
      <c r="G1806" s="28">
        <v>6</v>
      </c>
    </row>
    <row r="1807" spans="1:7" x14ac:dyDescent="0.25">
      <c r="A1807" s="28">
        <f>VLOOKUP(C1807,'Legacy Location Lookups'!$A$1:$C$42, 2, FALSE)</f>
        <v>6</v>
      </c>
      <c r="B1807" s="28" t="s">
        <v>142</v>
      </c>
      <c r="C1807" s="28" t="s">
        <v>150</v>
      </c>
      <c r="D1807" s="28" t="s">
        <v>144</v>
      </c>
      <c r="E1807" s="6">
        <v>44054</v>
      </c>
      <c r="F1807" s="28" t="s">
        <v>145</v>
      </c>
      <c r="G1807" s="28">
        <v>40</v>
      </c>
    </row>
    <row r="1808" spans="1:7" x14ac:dyDescent="0.25">
      <c r="A1808" s="28">
        <f>VLOOKUP(C1808,'Legacy Location Lookups'!$A$1:$C$42, 2, FALSE)</f>
        <v>6</v>
      </c>
      <c r="B1808" s="28" t="s">
        <v>142</v>
      </c>
      <c r="C1808" s="28" t="s">
        <v>150</v>
      </c>
      <c r="D1808" s="28" t="s">
        <v>144</v>
      </c>
      <c r="E1808" s="6">
        <v>44054</v>
      </c>
      <c r="F1808" s="28" t="s">
        <v>146</v>
      </c>
      <c r="G1808" s="28">
        <v>16</v>
      </c>
    </row>
    <row r="1809" spans="1:7" x14ac:dyDescent="0.25">
      <c r="A1809" s="28">
        <f>VLOOKUP(C1809,'Legacy Location Lookups'!$A$1:$C$42, 2, FALSE)</f>
        <v>8</v>
      </c>
      <c r="B1809" s="28" t="s">
        <v>142</v>
      </c>
      <c r="C1809" s="28" t="s">
        <v>6</v>
      </c>
      <c r="D1809" s="28" t="s">
        <v>144</v>
      </c>
      <c r="E1809" s="6">
        <v>44054</v>
      </c>
      <c r="F1809" s="28" t="s">
        <v>145</v>
      </c>
      <c r="G1809" s="28">
        <v>49</v>
      </c>
    </row>
    <row r="1810" spans="1:7" x14ac:dyDescent="0.25">
      <c r="A1810" s="28">
        <f>VLOOKUP(C1810,'Legacy Location Lookups'!$A$1:$C$42, 2, FALSE)</f>
        <v>10</v>
      </c>
      <c r="B1810" s="28" t="s">
        <v>142</v>
      </c>
      <c r="C1810" s="28" t="s">
        <v>174</v>
      </c>
      <c r="D1810" s="28" t="s">
        <v>144</v>
      </c>
      <c r="E1810" s="6">
        <v>44054</v>
      </c>
      <c r="F1810" s="28" t="s">
        <v>145</v>
      </c>
      <c r="G1810" s="28">
        <v>39</v>
      </c>
    </row>
    <row r="1811" spans="1:7" x14ac:dyDescent="0.25">
      <c r="A1811" s="28">
        <f>VLOOKUP(C1811,'Legacy Location Lookups'!$A$1:$C$42, 2, FALSE)</f>
        <v>17</v>
      </c>
      <c r="B1811" s="28" t="s">
        <v>142</v>
      </c>
      <c r="C1811" s="28" t="s">
        <v>171</v>
      </c>
      <c r="D1811" s="28" t="s">
        <v>144</v>
      </c>
      <c r="E1811" s="6">
        <v>44054</v>
      </c>
      <c r="F1811" s="28" t="s">
        <v>145</v>
      </c>
      <c r="G1811" s="28">
        <v>19</v>
      </c>
    </row>
    <row r="1812" spans="1:7" x14ac:dyDescent="0.25">
      <c r="A1812" s="28">
        <f>VLOOKUP(C1812,'Legacy Location Lookups'!$A$1:$C$42, 2, FALSE)</f>
        <v>5</v>
      </c>
      <c r="B1812" s="28" t="s">
        <v>142</v>
      </c>
      <c r="C1812" s="28" t="s">
        <v>143</v>
      </c>
      <c r="D1812" s="28" t="s">
        <v>144</v>
      </c>
      <c r="E1812" s="6">
        <v>44053</v>
      </c>
      <c r="F1812" s="28" t="s">
        <v>145</v>
      </c>
      <c r="G1812" s="28">
        <v>110</v>
      </c>
    </row>
    <row r="1813" spans="1:7" x14ac:dyDescent="0.25">
      <c r="A1813" s="28">
        <f>VLOOKUP(C1813,'Legacy Location Lookups'!$A$1:$C$42, 2, FALSE)</f>
        <v>14</v>
      </c>
      <c r="B1813" s="28" t="s">
        <v>142</v>
      </c>
      <c r="C1813" s="28" t="s">
        <v>148</v>
      </c>
      <c r="D1813" s="28" t="s">
        <v>144</v>
      </c>
      <c r="E1813" s="6">
        <v>44053</v>
      </c>
      <c r="F1813" s="28" t="s">
        <v>145</v>
      </c>
      <c r="G1813" s="28">
        <v>44</v>
      </c>
    </row>
    <row r="1814" spans="1:7" x14ac:dyDescent="0.25">
      <c r="A1814" s="28">
        <f>VLOOKUP(C1814,'Legacy Location Lookups'!$A$1:$C$42, 2, FALSE)</f>
        <v>13</v>
      </c>
      <c r="B1814" s="28" t="s">
        <v>142</v>
      </c>
      <c r="C1814" s="28" t="s">
        <v>149</v>
      </c>
      <c r="D1814" s="28" t="s">
        <v>144</v>
      </c>
      <c r="E1814" s="6">
        <v>44053</v>
      </c>
      <c r="F1814" s="28" t="s">
        <v>145</v>
      </c>
      <c r="G1814" s="28">
        <v>6</v>
      </c>
    </row>
    <row r="1815" spans="1:7" x14ac:dyDescent="0.25">
      <c r="A1815" s="28">
        <f>VLOOKUP(C1815,'Legacy Location Lookups'!$A$1:$C$42, 2, FALSE)</f>
        <v>13</v>
      </c>
      <c r="B1815" s="28" t="s">
        <v>142</v>
      </c>
      <c r="C1815" s="28" t="s">
        <v>149</v>
      </c>
      <c r="D1815" s="28" t="s">
        <v>144</v>
      </c>
      <c r="E1815" s="6">
        <v>44053</v>
      </c>
      <c r="F1815" s="28" t="s">
        <v>146</v>
      </c>
      <c r="G1815" s="28">
        <v>17</v>
      </c>
    </row>
    <row r="1816" spans="1:7" x14ac:dyDescent="0.25">
      <c r="A1816" s="28">
        <f>VLOOKUP(C1816,'Legacy Location Lookups'!$A$1:$C$42, 2, FALSE)</f>
        <v>6</v>
      </c>
      <c r="B1816" s="28" t="s">
        <v>142</v>
      </c>
      <c r="C1816" s="28" t="s">
        <v>150</v>
      </c>
      <c r="D1816" s="28" t="s">
        <v>144</v>
      </c>
      <c r="E1816" s="6">
        <v>44053</v>
      </c>
      <c r="F1816" s="28" t="s">
        <v>145</v>
      </c>
      <c r="G1816" s="28">
        <v>43</v>
      </c>
    </row>
    <row r="1817" spans="1:7" x14ac:dyDescent="0.25">
      <c r="A1817" s="28">
        <f>VLOOKUP(C1817,'Legacy Location Lookups'!$A$1:$C$42, 2, FALSE)</f>
        <v>15</v>
      </c>
      <c r="B1817" s="28" t="s">
        <v>142</v>
      </c>
      <c r="C1817" s="28" t="s">
        <v>13</v>
      </c>
      <c r="D1817" s="28" t="s">
        <v>144</v>
      </c>
      <c r="E1817" s="6">
        <v>44053</v>
      </c>
      <c r="F1817" s="28" t="s">
        <v>145</v>
      </c>
      <c r="G1817" s="28">
        <v>38</v>
      </c>
    </row>
    <row r="1818" spans="1:7" x14ac:dyDescent="0.25">
      <c r="A1818" s="28">
        <f>VLOOKUP(C1818,'Legacy Location Lookups'!$A$1:$C$42, 2, FALSE)</f>
        <v>127</v>
      </c>
      <c r="B1818" s="28" t="s">
        <v>142</v>
      </c>
      <c r="C1818" s="28" t="s">
        <v>166</v>
      </c>
      <c r="D1818" s="28" t="s">
        <v>144</v>
      </c>
      <c r="E1818" s="6">
        <v>44053</v>
      </c>
      <c r="F1818" s="28" t="s">
        <v>145</v>
      </c>
      <c r="G1818" s="28">
        <v>42</v>
      </c>
    </row>
    <row r="1819" spans="1:7" x14ac:dyDescent="0.25">
      <c r="A1819" s="28">
        <f>VLOOKUP(C1819,'Legacy Location Lookups'!$A$1:$C$42, 2, FALSE)</f>
        <v>86</v>
      </c>
      <c r="B1819" s="28" t="s">
        <v>167</v>
      </c>
      <c r="C1819" s="28" t="s">
        <v>22</v>
      </c>
      <c r="D1819" s="28" t="s">
        <v>144</v>
      </c>
      <c r="E1819" s="6">
        <v>44057</v>
      </c>
      <c r="F1819" s="28" t="s">
        <v>145</v>
      </c>
      <c r="G1819" s="28">
        <v>52</v>
      </c>
    </row>
    <row r="1820" spans="1:7" x14ac:dyDescent="0.25">
      <c r="A1820" s="28">
        <f>VLOOKUP(C1820,'Legacy Location Lookups'!$A$1:$C$42, 2, FALSE)</f>
        <v>86</v>
      </c>
      <c r="B1820" s="28" t="s">
        <v>167</v>
      </c>
      <c r="C1820" s="28" t="s">
        <v>22</v>
      </c>
      <c r="D1820" s="28" t="s">
        <v>144</v>
      </c>
      <c r="E1820" s="6">
        <v>44057</v>
      </c>
      <c r="F1820" s="28" t="s">
        <v>159</v>
      </c>
      <c r="G1820" s="28">
        <v>4</v>
      </c>
    </row>
    <row r="1821" spans="1:7" x14ac:dyDescent="0.25">
      <c r="A1821" s="28">
        <f>VLOOKUP(C1821,'Legacy Location Lookups'!$A$1:$C$42, 2, FALSE)</f>
        <v>86</v>
      </c>
      <c r="B1821" s="28" t="s">
        <v>167</v>
      </c>
      <c r="C1821" s="28" t="s">
        <v>22</v>
      </c>
      <c r="D1821" s="28" t="s">
        <v>144</v>
      </c>
      <c r="E1821" s="6">
        <v>44056</v>
      </c>
      <c r="F1821" s="28" t="s">
        <v>145</v>
      </c>
      <c r="G1821" s="28">
        <v>65</v>
      </c>
    </row>
    <row r="1822" spans="1:7" x14ac:dyDescent="0.25">
      <c r="A1822" s="28">
        <f>VLOOKUP(C1822,'Legacy Location Lookups'!$A$1:$C$42, 2, FALSE)</f>
        <v>86</v>
      </c>
      <c r="B1822" s="28" t="s">
        <v>167</v>
      </c>
      <c r="C1822" s="28" t="s">
        <v>22</v>
      </c>
      <c r="D1822" s="28" t="s">
        <v>144</v>
      </c>
      <c r="E1822" s="6">
        <v>44056</v>
      </c>
      <c r="F1822" s="28" t="s">
        <v>159</v>
      </c>
      <c r="G1822" s="28">
        <v>5</v>
      </c>
    </row>
    <row r="1823" spans="1:7" x14ac:dyDescent="0.25">
      <c r="A1823" s="28">
        <f>VLOOKUP(C1823,'Legacy Location Lookups'!$A$1:$C$42, 2, FALSE)</f>
        <v>86</v>
      </c>
      <c r="B1823" s="28" t="s">
        <v>167</v>
      </c>
      <c r="C1823" s="28" t="s">
        <v>22</v>
      </c>
      <c r="D1823" s="28" t="s">
        <v>144</v>
      </c>
      <c r="E1823" s="6">
        <v>44053</v>
      </c>
      <c r="F1823" s="28" t="s">
        <v>145</v>
      </c>
      <c r="G1823" s="28">
        <v>33</v>
      </c>
    </row>
    <row r="1824" spans="1:7" x14ac:dyDescent="0.25">
      <c r="A1824" s="28">
        <f>VLOOKUP(C1824,'Legacy Location Lookups'!$A$1:$C$42, 2, FALSE)</f>
        <v>86</v>
      </c>
      <c r="B1824" s="28" t="s">
        <v>167</v>
      </c>
      <c r="C1824" s="28" t="s">
        <v>22</v>
      </c>
      <c r="D1824" s="28" t="s">
        <v>144</v>
      </c>
      <c r="E1824" s="6">
        <v>44053</v>
      </c>
      <c r="F1824" s="28" t="s">
        <v>159</v>
      </c>
      <c r="G1824" s="28">
        <v>2</v>
      </c>
    </row>
    <row r="1825" spans="1:7" x14ac:dyDescent="0.25">
      <c r="A1825" s="28">
        <f>VLOOKUP(C1825,'Legacy Location Lookups'!$A$1:$C$42, 2, FALSE)</f>
        <v>86</v>
      </c>
      <c r="B1825" s="28" t="s">
        <v>167</v>
      </c>
      <c r="C1825" s="28" t="s">
        <v>22</v>
      </c>
      <c r="D1825" s="28" t="s">
        <v>144</v>
      </c>
      <c r="E1825" s="6">
        <v>44054</v>
      </c>
      <c r="F1825" s="28" t="s">
        <v>145</v>
      </c>
      <c r="G1825" s="28">
        <v>27</v>
      </c>
    </row>
    <row r="1826" spans="1:7" x14ac:dyDescent="0.25">
      <c r="A1826" s="28">
        <f>VLOOKUP(C1826,'Legacy Location Lookups'!$A$1:$C$42, 2, FALSE)</f>
        <v>86</v>
      </c>
      <c r="B1826" s="28" t="s">
        <v>167</v>
      </c>
      <c r="C1826" s="28" t="s">
        <v>22</v>
      </c>
      <c r="D1826" s="28" t="s">
        <v>144</v>
      </c>
      <c r="E1826" s="6">
        <v>44054</v>
      </c>
      <c r="F1826" s="28" t="s">
        <v>147</v>
      </c>
      <c r="G1826" s="28">
        <v>1</v>
      </c>
    </row>
    <row r="1827" spans="1:7" x14ac:dyDescent="0.25">
      <c r="A1827" s="28">
        <f>VLOOKUP(C1827,'Legacy Location Lookups'!$A$1:$C$42, 2, FALSE)</f>
        <v>86</v>
      </c>
      <c r="B1827" s="28" t="s">
        <v>167</v>
      </c>
      <c r="C1827" s="28" t="s">
        <v>22</v>
      </c>
      <c r="D1827" s="28" t="s">
        <v>144</v>
      </c>
      <c r="E1827" s="6">
        <v>44054</v>
      </c>
      <c r="F1827" s="28" t="s">
        <v>146</v>
      </c>
      <c r="G1827" s="28">
        <v>4</v>
      </c>
    </row>
    <row r="1828" spans="1:7" x14ac:dyDescent="0.25">
      <c r="A1828" s="28">
        <f>VLOOKUP(C1828,'Legacy Location Lookups'!$A$1:$C$42, 2, FALSE)</f>
        <v>86</v>
      </c>
      <c r="B1828" s="28" t="s">
        <v>167</v>
      </c>
      <c r="C1828" s="28" t="s">
        <v>22</v>
      </c>
      <c r="D1828" s="28" t="s">
        <v>144</v>
      </c>
      <c r="E1828" s="6">
        <v>44054</v>
      </c>
      <c r="F1828" s="28" t="s">
        <v>145</v>
      </c>
      <c r="G1828" s="28">
        <v>1</v>
      </c>
    </row>
  </sheetData>
  <autoFilter ref="A1:G1818" xr:uid="{46B21217-A980-4765-A376-4BF74438851C}"/>
  <dataValidations count="1">
    <dataValidation type="list" allowBlank="1" showInputMessage="1" showErrorMessage="1" sqref="D229 F206:F220 D206:D220 D269:D282 F269:F282 D600:D608 F600:F608" xr:uid="{21FAC916-B1E8-445A-A154-EBF17FDD856A}">
      <formula1>#N/A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07">
        <x14:dataValidation type="list" allowBlank="1" showInputMessage="1" showErrorMessage="1" xr:uid="{875A4A65-7F7B-419B-9894-19995A694E70}">
          <x14:formula1>
            <xm:f>'C:\Users\apatterson\AppData\Local\Microsoft\Windows\INetCache\Content.Outlook\OCCDOC5P\[Legacy Encounter Tracking Template TVS 8-10-14.xlsx]Validation'!#REF!</xm:f>
          </x14:formula1>
          <xm:sqref>D1761:D1790 F1761:F1790</xm:sqref>
        </x14:dataValidation>
        <x14:dataValidation type="list" allowBlank="1" showInputMessage="1" showErrorMessage="1" xr:uid="{81F6FA74-CF12-4CAC-8F90-8D86C052DF12}">
          <x14:formula1>
            <xm:f>'C:\Users\apatterson\AppData\Local\Microsoft\Windows\INetCache\Content.Outlook\OCCDOC5P\[Legacy Encounter Tracking Template TVS 8-3-7.xlsx]Validation'!#REF!</xm:f>
          </x14:formula1>
          <xm:sqref>F1695:F1730 D1695:D1730</xm:sqref>
        </x14:dataValidation>
        <x14:dataValidation type="list" allowBlank="1" showInputMessage="1" showErrorMessage="1" xr:uid="{86148ED7-49A7-488F-9C62-652B69540F7D}">
          <x14:formula1>
            <xm:f>'C:\Users\apatterson\AppData\Local\Microsoft\Windows\INetCache\Content.Outlook\KEX59HCI\[Legacy Encounter Tracking Template TVS 7-27-29.xlsx]Validation'!#REF!</xm:f>
          </x14:formula1>
          <xm:sqref>F1667:F1688 D1667:D1688</xm:sqref>
        </x14:dataValidation>
        <x14:dataValidation type="list" allowBlank="1" showInputMessage="1" showErrorMessage="1" xr:uid="{2C15AE1A-A4E5-4874-AFEA-1933DED7C5F9}">
          <x14:formula1>
            <xm:f>'C:\Users\apatterson\AppData\Local\Microsoft\Windows\INetCache\Content.Outlook\KEX59HCI\[DMSI_7_31_2020 Encounter Tracking Template.xlsx]Validation'!#REF!</xm:f>
          </x14:formula1>
          <xm:sqref>F1637:F1640 D1637:D1640 F1756:F1759 D1756:D1759</xm:sqref>
        </x14:dataValidation>
        <x14:dataValidation type="list" allowBlank="1" showInputMessage="1" showErrorMessage="1" xr:uid="{D157B690-CD2C-4BAC-9F72-841590E3FAFA}">
          <x14:formula1>
            <xm:f>'C:\Users\apatterson\AppData\Local\Microsoft\Windows\INetCache\Content.Outlook\KEX59HCI\[DMSI_7_17_2020 Encounter Tracking Template (002).xlsx]Validation'!#REF!</xm:f>
          </x14:formula1>
          <xm:sqref>F1527:F1531 D1527:D1531</xm:sqref>
        </x14:dataValidation>
        <x14:dataValidation type="list" allowBlank="1" showInputMessage="1" showErrorMessage="1" xr:uid="{8D54F97D-6A6C-4335-99B2-38228BA9A41F}">
          <x14:formula1>
            <xm:f>'C:\Users\apatterson\AppData\Local\Microsoft\Windows\INetCache\Content.Outlook\VJ6BQ9PS\[Legacy Encounter Tracking Template 4-15.xlsx]Validation'!#REF!</xm:f>
          </x14:formula1>
          <xm:sqref>D23:D24 F23:F24</xm:sqref>
        </x14:dataValidation>
        <x14:dataValidation type="list" allowBlank="1" showInputMessage="1" showErrorMessage="1" xr:uid="{936201FC-98C2-472E-8C7A-D1AF5166149D}">
          <x14:formula1>
            <xm:f>'C:\Users\apatterson\AppData\Local\Microsoft\Windows\INetCache\Content.Outlook\VJ6BQ9PS\[Legacy Encounter Tracking Template 4-29.xlsx]Validation'!#REF!</xm:f>
          </x14:formula1>
          <xm:sqref>D367:D368 F367:F368</xm:sqref>
        </x14:dataValidation>
        <x14:dataValidation type="list" allowBlank="1" showInputMessage="1" showErrorMessage="1" xr:uid="{91AD5B33-93C5-449A-9B1E-37F2ED2FAF5A}">
          <x14:formula1>
            <xm:f>'C:\Users\apatterson\AppData\Local\Microsoft\Windows\INetCache\Content.Outlook\KEX59HCI\[DMSI_5_29_2020 Encounter Tracking Template.xlsx]Validation'!#REF!</xm:f>
          </x14:formula1>
          <xm:sqref>D788:D795 F788:F795</xm:sqref>
        </x14:dataValidation>
        <x14:dataValidation type="list" allowBlank="1" showInputMessage="1" showErrorMessage="1" xr:uid="{314B00CC-94A2-442D-8490-6B3C20854F55}">
          <x14:formula1>
            <xm:f>'C:\Users\apatterson\AppData\Local\Microsoft\Windows\INetCache\Content.Outlook\KEX59HCI\[Legacy Encounter Tracking Template TVS 7-13-15.xlsx]Validation'!#REF!</xm:f>
          </x14:formula1>
          <xm:sqref>F1461:F1479 D1461:D1479</xm:sqref>
        </x14:dataValidation>
        <x14:dataValidation type="list" allowBlank="1" showInputMessage="1" showErrorMessage="1" xr:uid="{3994507B-6CD4-4981-B961-0B9042FF43C0}">
          <x14:formula1>
            <xm:f>'C:\Users\apatterson\AppData\Local\Microsoft\Windows\INetCache\Content.Outlook\KEX59HCI\[DMSI_7_6_2020 Encounter Tracking Template.xlsx]Validation'!#REF!</xm:f>
          </x14:formula1>
          <xm:sqref>F1410:F1415 D1410:D1415</xm:sqref>
        </x14:dataValidation>
        <x14:dataValidation type="list" allowBlank="1" showInputMessage="1" showErrorMessage="1" xr:uid="{EC39E1C4-DB17-41D8-9E4D-52952722671D}">
          <x14:formula1>
            <xm:f>'C:\Users\apatterson\AppData\Local\Microsoft\Windows\INetCache\Content.Outlook\KEX59HCI\[DMSI_7_7_2020 Encounter Tracking Template.xlsx]Validation'!#REF!</xm:f>
          </x14:formula1>
          <xm:sqref>F1405:F1409 D1405:D1409</xm:sqref>
        </x14:dataValidation>
        <x14:dataValidation type="list" allowBlank="1" showInputMessage="1" showErrorMessage="1" xr:uid="{D1155377-FD71-4F93-A6BC-998881AE722E}">
          <x14:formula1>
            <xm:f>'C:\Users\apatterson\AppData\Local\Microsoft\Windows\INetCache\Content.Outlook\KEX59HCI\[DMSI_7_8_2020 Encounter Tracking Template.xlsx]Validation'!#REF!</xm:f>
          </x14:formula1>
          <xm:sqref>F1399:F1404 D1399:D1404</xm:sqref>
        </x14:dataValidation>
        <x14:dataValidation type="list" allowBlank="1" showInputMessage="1" showErrorMessage="1" xr:uid="{E909C65A-B0CE-41E4-AF3B-10723D45AA56}">
          <x14:formula1>
            <xm:f>'C:\Users\apatterson\AppData\Local\Microsoft\Windows\INetCache\Content.Outlook\KEX59HCI\[DMSI_7_10_2020 Encounter Tracking Template.xlsx]Validation'!#REF!</xm:f>
          </x14:formula1>
          <xm:sqref>F1388:F1393 D1388:D1393</xm:sqref>
        </x14:dataValidation>
        <x14:dataValidation type="list" allowBlank="1" showInputMessage="1" showErrorMessage="1" xr:uid="{D642E821-0CAB-49D5-9024-B6C0D5F743B5}">
          <x14:formula1>
            <xm:f>'C:\Users\apatterson\AppData\Local\Microsoft\Windows\INetCache\Content.Outlook\KEX59HCI\[Legacy Encounter Tracking Template TVS 6-25-26 (version 1).xlsb (1).xlsx]Validation'!#REF!</xm:f>
          </x14:formula1>
          <xm:sqref>F1302:F1313 D1302:D1313</xm:sqref>
        </x14:dataValidation>
        <x14:dataValidation type="list" allowBlank="1" showInputMessage="1" showErrorMessage="1" xr:uid="{D4B74553-7AFA-4C15-9EFE-70DB742CE8EF}">
          <x14:formula1>
            <xm:f>'[DMSI_6_22_2020 Encounter Tracking Template.xlsx]Validation'!#REF!</xm:f>
          </x14:formula1>
          <xm:sqref>F1258:F1261 D1258:D1261</xm:sqref>
        </x14:dataValidation>
        <x14:dataValidation type="list" allowBlank="1" showInputMessage="1" showErrorMessage="1" xr:uid="{909C4083-B46B-4FDF-9FF6-C4D25EC3128A}">
          <x14:formula1>
            <xm:f>'C:\Users\apatterson\AppData\Local\Microsoft\Windows\INetCache\Content.Outlook\KEX59HCI\[DMSI_6_26_2020 Encounter Tracking Template.xlsx]Validation'!#REF!</xm:f>
          </x14:formula1>
          <xm:sqref>F1242:F1246 D1242:D1246</xm:sqref>
        </x14:dataValidation>
        <x14:dataValidation type="list" allowBlank="1" showInputMessage="1" showErrorMessage="1" xr:uid="{77151095-9D71-4E49-9996-19AE53C02734}">
          <x14:formula1>
            <xm:f>'C:\Users\apatterson\AppData\Local\Microsoft\Windows\INetCache\Content.Outlook\KEX59HCI\[Legacy Encounter Tracking Template TVS 6-22-24.xlsx]Validation'!#REF!</xm:f>
          </x14:formula1>
          <xm:sqref>F1209:F1224 D1209:D1224</xm:sqref>
        </x14:dataValidation>
        <x14:dataValidation type="list" allowBlank="1" showInputMessage="1" showErrorMessage="1" xr:uid="{B0E2EA78-9C4D-4106-9969-392677258520}">
          <x14:formula1>
            <xm:f>'[Legacy Encounter Tracking Template (00A).xlsx]Validation'!#REF!</xm:f>
          </x14:formula1>
          <xm:sqref>F1159:F1162 D1159:D1162</xm:sqref>
        </x14:dataValidation>
        <x14:dataValidation type="list" allowBlank="1" showInputMessage="1" showErrorMessage="1" xr:uid="{E3BBF4C6-EB9B-41D9-A20C-CB07752B4732}">
          <x14:formula1>
            <xm:f>'[Legacy Encounter Tracking Template (009).xlsx]Validation'!#REF!</xm:f>
          </x14:formula1>
          <xm:sqref>F1157:F1158 D1157:D1158</xm:sqref>
        </x14:dataValidation>
        <x14:dataValidation type="list" allowBlank="1" showInputMessage="1" showErrorMessage="1" xr:uid="{57FA996D-19D0-409A-84A7-AF8B80ABCB6B}">
          <x14:formula1>
            <xm:f>'[Legacy Encounter Tracking Template (008).xlsx]Validation'!#REF!</xm:f>
          </x14:formula1>
          <xm:sqref>F1155:F1156 D1155:D1156</xm:sqref>
        </x14:dataValidation>
        <x14:dataValidation type="list" allowBlank="1" showInputMessage="1" showErrorMessage="1" xr:uid="{AB9D21E2-B619-4155-AB64-91601F5E1AC6}">
          <x14:formula1>
            <xm:f>'C:\Users\apatterson\AppData\Local\Microsoft\Windows\INetCache\Content.Outlook\KEX59HCI\[Legacy Encounter Tracking Template (007).xlsx]Validation'!#REF!</xm:f>
          </x14:formula1>
          <xm:sqref>F1153:F1154 D1153:D1154 D1665:D1666 F1665:F1666</xm:sqref>
        </x14:dataValidation>
        <x14:dataValidation type="list" allowBlank="1" showInputMessage="1" showErrorMessage="1" xr:uid="{973FE1FA-1309-425A-BF16-8AA91E5D36D4}">
          <x14:formula1>
            <xm:f>'[Legacy Encounter Tracking Template 6-17.xlsx]Validation'!#REF!</xm:f>
          </x14:formula1>
          <xm:sqref>F1149 D1149</xm:sqref>
        </x14:dataValidation>
        <x14:dataValidation type="list" allowBlank="1" showInputMessage="1" showErrorMessage="1" xr:uid="{4353801C-C147-4B53-963A-32BC43B629EE}">
          <x14:formula1>
            <xm:f>'[Legacy Encounter Tracking Template 6-16.xlsx]Validation'!#REF!</xm:f>
          </x14:formula1>
          <xm:sqref>F1148 D1148</xm:sqref>
        </x14:dataValidation>
        <x14:dataValidation type="list" allowBlank="1" showInputMessage="1" showErrorMessage="1" xr:uid="{DA8FAA1B-C53C-4CC5-A399-3F8F98413C49}">
          <x14:formula1>
            <xm:f>'C:\Users\apatterson\AppData\Local\Microsoft\Windows\INetCache\Content.Outlook\KEX59HCI\[DMSI_6_19_2020 Encounter Tracking Template.xlsx]Validation'!#REF!</xm:f>
          </x14:formula1>
          <xm:sqref>F1142:F1146 D1142:D1146</xm:sqref>
        </x14:dataValidation>
        <x14:dataValidation type="list" allowBlank="1" showInputMessage="1" showErrorMessage="1" xr:uid="{832F8364-0E03-48BF-8045-4EE1A7970BE8}">
          <x14:formula1>
            <xm:f>'C:\Users\apatterson\AppData\Local\Microsoft\Windows\INetCache\Content.Outlook\KEX59HCI\[DMSI_6_18_2020 Encounter Tracking Template.xlsx]Validation'!#REF!</xm:f>
          </x14:formula1>
          <xm:sqref>F1136:F1141 D1136:D1141</xm:sqref>
        </x14:dataValidation>
        <x14:dataValidation type="list" allowBlank="1" showInputMessage="1" showErrorMessage="1" xr:uid="{6407B55A-2264-48EE-BDCE-C535C034752E}">
          <x14:formula1>
            <xm:f>'C:\Users\apatterson\AppData\Local\Microsoft\Windows\INetCache\Content.Outlook\KEX59HCI\[DMSI_6_17_2020 Encounter Tracking Template.xlsx]Validation'!#REF!</xm:f>
          </x14:formula1>
          <xm:sqref>F1132:F1135 D1132:D1135</xm:sqref>
        </x14:dataValidation>
        <x14:dataValidation type="list" allowBlank="1" showInputMessage="1" showErrorMessage="1" xr:uid="{8A91E361-3F7B-4453-9480-611E846BE938}">
          <x14:formula1>
            <xm:f>'C:\Users\apatterson\AppData\Local\Microsoft\Windows\INetCache\Content.Outlook\KEX59HCI\[DMSI_6_16_2020 Encounter Tracking Template.xlsx]Validation'!#REF!</xm:f>
          </x14:formula1>
          <xm:sqref>F1122:F1131 D1122:D1131</xm:sqref>
        </x14:dataValidation>
        <x14:dataValidation type="list" allowBlank="1" showInputMessage="1" showErrorMessage="1" xr:uid="{B440C410-FB89-4D82-AFDF-B92162A3F8EC}">
          <x14:formula1>
            <xm:f>'C:\Users\apatterson\AppData\Local\Microsoft\Windows\INetCache\Content.Outlook\KEX59HCI\[DMSI_6_15_2020 Encounter Tracking Template.xlsx]Validation'!#REF!</xm:f>
          </x14:formula1>
          <xm:sqref>F1116:F1121 D1116:D1121</xm:sqref>
        </x14:dataValidation>
        <x14:dataValidation type="list" allowBlank="1" showInputMessage="1" showErrorMessage="1" xr:uid="{4542DB37-4DD6-4B39-8CB4-C7EA6B75DB6C}">
          <x14:formula1>
            <xm:f>'C:\Users\apatterson\AppData\Local\Microsoft\Windows\INetCache\Content.Outlook\KEX59HCI\[Legacy Encounter Tracking Template TVS 6-17-18-19(version 1).xlsb.xlsx]Validation'!#REF!</xm:f>
          </x14:formula1>
          <xm:sqref>F1102:F1115 D1102:D1115</xm:sqref>
        </x14:dataValidation>
        <x14:dataValidation type="list" allowBlank="1" showInputMessage="1" showErrorMessage="1" xr:uid="{1CA417BF-2862-459C-9F3B-80FA9F84417B}">
          <x14:formula1>
            <xm:f>'C:\Users\apatterson\AppData\Local\Microsoft\Windows\INetCache\Content.Outlook\KEX59HCI\[Legacy Encounter Tracking Template TVS 6-15-16 (version 1).xlsb.xlsx]Validation'!#REF!</xm:f>
          </x14:formula1>
          <xm:sqref>F1090:F1101 D1090:D1101</xm:sqref>
        </x14:dataValidation>
        <x14:dataValidation type="list" allowBlank="1" showInputMessage="1" showErrorMessage="1" xr:uid="{88F77EB2-1C42-40F0-8F9E-6CD993BF1A3C}">
          <x14:formula1>
            <xm:f>'C:\Users\apatterson\AppData\Local\Microsoft\Windows\INetCache\Content.Outlook\KEX59HCI\[Legacy Encounter Tracking Template TVS 6-11-10.xlsx]Validation'!#REF!</xm:f>
          </x14:formula1>
          <xm:sqref>F1081:F1089 D1081:D1089</xm:sqref>
        </x14:dataValidation>
        <x14:dataValidation type="list" allowBlank="1" showInputMessage="1" showErrorMessage="1" xr:uid="{77C43A92-AE7C-4F2F-801F-0FB41920CE7D}">
          <x14:formula1>
            <xm:f>'C:\Users\apatterson\AppData\Local\Microsoft\Windows\INetCache\Content.Outlook\KEX59HCI\[DMSI_6_12_2020 Encounter Tracking Template.xlsx]Validation'!#REF!</xm:f>
          </x14:formula1>
          <xm:sqref>F1027:F1032 D1027:D1032</xm:sqref>
        </x14:dataValidation>
        <x14:dataValidation type="list" allowBlank="1" showInputMessage="1" showErrorMessage="1" xr:uid="{C0E0603B-2C40-486C-9217-5A2D08F08D40}">
          <x14:formula1>
            <xm:f>'C:\Users\apatterson\AppData\Local\Microsoft\Windows\INetCache\Content.Outlook\KEX59HCI\[DMSI_6_11_2020 Encounter Tracking Template.xlsx]Validation'!#REF!</xm:f>
          </x14:formula1>
          <xm:sqref>F1005:F1009 D1005:D1009</xm:sqref>
        </x14:dataValidation>
        <x14:dataValidation type="list" allowBlank="1" showInputMessage="1" showErrorMessage="1" xr:uid="{CCD24AEC-C8BC-448A-BCBA-A2000E22E4F1}">
          <x14:formula1>
            <xm:f>'C:\Users\apatterson\AppData\Local\Microsoft\Windows\INetCache\Content.Outlook\KEX59HCI\[DMSI_6_10_2020 Encounter Tracking Template.xlsx]Validation'!#REF!</xm:f>
          </x14:formula1>
          <xm:sqref>F999:F1004 D999:D1004</xm:sqref>
        </x14:dataValidation>
        <x14:dataValidation type="list" allowBlank="1" showInputMessage="1" showErrorMessage="1" xr:uid="{5E0E2973-CD4F-44B4-A8AD-7908DD07FFA5}">
          <x14:formula1>
            <xm:f>'C:\Users\apatterson\AppData\Local\Microsoft\Windows\INetCache\Content.Outlook\KEX59HCI\[DMSI_6_9_2020 Encounter Tracking Template.xlsx]Validation'!#REF!</xm:f>
          </x14:formula1>
          <xm:sqref>F992:F998 D992:D998</xm:sqref>
        </x14:dataValidation>
        <x14:dataValidation type="list" allowBlank="1" showInputMessage="1" showErrorMessage="1" xr:uid="{6A5359C4-CDD5-445D-AAD0-30E573ADEA93}">
          <x14:formula1>
            <xm:f>'C:\Users\apatterson\AppData\Local\Microsoft\Windows\INetCache\Content.Outlook\KEX59HCI\[Legacy Encounter Tracking Template TVS 6-8-9-10.xlsx]Validation'!#REF!</xm:f>
          </x14:formula1>
          <xm:sqref>F968:F985 D968:D985</xm:sqref>
        </x14:dataValidation>
        <x14:dataValidation type="list" allowBlank="1" showInputMessage="1" showErrorMessage="1" xr:uid="{B07CFD29-9FF7-4179-B999-BBA4EC71B8EA}">
          <x14:formula1>
            <xm:f>'C:\Users\apatterson\AppData\Local\Microsoft\Windows\INetCache\Content.Outlook\KEX59HCI\[Legacy Encounter Tracking Template (004).xlsx]Validation'!#REF!</xm:f>
          </x14:formula1>
          <xm:sqref>D870:D876 F870:F876</xm:sqref>
        </x14:dataValidation>
        <x14:dataValidation type="list" allowBlank="1" showInputMessage="1" showErrorMessage="1" xr:uid="{602B5FB4-2671-4414-B698-72467502AD7C}">
          <x14:formula1>
            <xm:f>'C:\Users\apatterson\AppData\Local\Microsoft\Windows\INetCache\Content.Outlook\KEX59HCI\[DMSI_6_1_2020 Encounter Tracking Template.xlsx]Validation'!#REF!</xm:f>
          </x14:formula1>
          <xm:sqref>F798:F807 D798:D807</xm:sqref>
        </x14:dataValidation>
        <x14:dataValidation type="list" allowBlank="1" showInputMessage="1" showErrorMessage="1" xr:uid="{699D757D-41C0-4AA9-8862-DFAAC94C0AFD}">
          <x14:formula1>
            <xm:f>'C:\Users\apatterson\AppData\Local\Microsoft\Windows\INetCache\Content.Outlook\KEX59HCI\[DMSI_5_30_2020 Encounter Tracking Template.xlsx]Validation'!#REF!</xm:f>
          </x14:formula1>
          <xm:sqref>F796:F797 D796:D797</xm:sqref>
        </x14:dataValidation>
        <x14:dataValidation type="list" allowBlank="1" showInputMessage="1" showErrorMessage="1" xr:uid="{66F342CC-F3DA-41DA-8ABB-F629E3D908B4}">
          <x14:formula1>
            <xm:f>'C:\Users\apatterson\AppData\Local\Microsoft\Windows\INetCache\Content.Outlook\KEX59HCI\[Legacy Encounter Tracking Template 5-28.xlsx]Validation'!#REF!</xm:f>
          </x14:formula1>
          <xm:sqref>F751 D751</xm:sqref>
        </x14:dataValidation>
        <x14:dataValidation type="list" allowBlank="1" showInputMessage="1" showErrorMessage="1" xr:uid="{5014F5D1-D748-4FA8-A8B7-2D12E404863A}">
          <x14:formula1>
            <xm:f>'C:\Users\apatterson\AppData\Local\Microsoft\Windows\INetCache\Content.Outlook\KEX59HCI\[Legacy Encounter Tracking Template 5-26.xlsx]Validation'!#REF!</xm:f>
          </x14:formula1>
          <xm:sqref>D749:D750 F749:F750</xm:sqref>
        </x14:dataValidation>
        <x14:dataValidation type="list" allowBlank="1" showInputMessage="1" showErrorMessage="1" xr:uid="{06B0ED67-26A1-4A12-8101-7A86BA332476}">
          <x14:formula1>
            <xm:f>'[Legacy Encounter Tracking Template 5-19.xlsx]Validation'!#REF!</xm:f>
          </x14:formula1>
          <xm:sqref>F730 D730</xm:sqref>
        </x14:dataValidation>
        <x14:dataValidation type="list" allowBlank="1" showInputMessage="1" showErrorMessage="1" xr:uid="{D89874F8-AF7E-4088-A5B1-AE8B58AB6AD5}">
          <x14:formula1>
            <xm:f>'[Legacy Encounter Tracking Template (003).xlsx]Validation'!#REF!</xm:f>
          </x14:formula1>
          <xm:sqref>F725:F729 D725:D729</xm:sqref>
        </x14:dataValidation>
        <x14:dataValidation type="list" allowBlank="1" showInputMessage="1" showErrorMessage="1" xr:uid="{B2490A0B-514C-4AC4-9715-6852D18E7463}">
          <x14:formula1>
            <xm:f>'C:\Users\apatterson\AppData\Local\Microsoft\Windows\INetCache\Content.Outlook\KEX59HCI\[Legacy Encounter Tracking Template 5-21.xlsx]Validation'!#REF!</xm:f>
          </x14:formula1>
          <xm:sqref>F724 D724</xm:sqref>
        </x14:dataValidation>
        <x14:dataValidation type="list" allowBlank="1" showInputMessage="1" showErrorMessage="1" xr:uid="{7D8360AC-7337-49BE-8700-94BC5C1C86B9}">
          <x14:formula1>
            <xm:f>'C:\Users\apatterson\AppData\Local\Microsoft\Windows\INetCache\Content.Outlook\KEX59HCI\[Legacy Encounter Tracking Template 5-20.xlsx]Validation'!#REF!</xm:f>
          </x14:formula1>
          <xm:sqref>F723 D723</xm:sqref>
        </x14:dataValidation>
        <x14:dataValidation type="list" allowBlank="1" showInputMessage="1" showErrorMessage="1" xr:uid="{58354DCA-4D6F-4D6A-AF0D-73227427A5C7}">
          <x14:formula1>
            <xm:f>'C:\Users\apatterson\AppData\Local\Microsoft\Windows\INetCache\Content.Outlook\KEX59HCI\[Legacy Encounter Tracking Template TVS 5-22-2020.xlsx]Validation'!#REF!</xm:f>
          </x14:formula1>
          <xm:sqref>F719:F722 D719:D722</xm:sqref>
        </x14:dataValidation>
        <x14:dataValidation type="list" allowBlank="1" showInputMessage="1" showErrorMessage="1" xr:uid="{7424BFAB-157D-4397-BA3B-2EC6C4443F64}">
          <x14:formula1>
            <xm:f>'C:\Users\apatterson\AppData\Local\Microsoft\Windows\INetCache\Content.Outlook\KEX59HCI\[Legacy Encounter Tracking Template TVS 5-21-2020.xlsx]Validation'!#REF!</xm:f>
          </x14:formula1>
          <xm:sqref>F713:F718 D713:D718</xm:sqref>
        </x14:dataValidation>
        <x14:dataValidation type="list" allowBlank="1" showInputMessage="1" showErrorMessage="1" xr:uid="{D7DF1C87-435D-4855-B090-8F19858665CE}">
          <x14:formula1>
            <xm:f>'C:\Users\apatterson\AppData\Local\Microsoft\Windows\INetCache\Content.Outlook\KEX59HCI\[Legacy Encounter Tracking Template TVS 5-20-2020.xlsx]Validation'!#REF!</xm:f>
          </x14:formula1>
          <xm:sqref>F706:F712 D706:D712</xm:sqref>
        </x14:dataValidation>
        <x14:dataValidation type="list" allowBlank="1" showInputMessage="1" showErrorMessage="1" xr:uid="{8C1968B9-1CEE-4998-B691-32A96EE1FD48}">
          <x14:formula1>
            <xm:f>'C:\Users\apatterson\AppData\Local\Microsoft\Windows\INetCache\Content.Outlook\KEX59HCI\[DMSI_5_22_2020 Encounter Tracking Template.xlsx]Validation'!#REF!</xm:f>
          </x14:formula1>
          <xm:sqref>F700:F705 D700:D705</xm:sqref>
        </x14:dataValidation>
        <x14:dataValidation type="list" allowBlank="1" showInputMessage="1" showErrorMessage="1" xr:uid="{A097EA8B-AA4D-46D3-8395-2F7D87FD3996}">
          <x14:formula1>
            <xm:f>'C:\Users\apatterson\AppData\Local\Microsoft\Windows\INetCache\Content.Outlook\KEX59HCI\[DMSI_5_21_2020 Encounter Tracking Template.xlsx]Validation'!#REF!</xm:f>
          </x14:formula1>
          <xm:sqref>F696:F699 D696:D699</xm:sqref>
        </x14:dataValidation>
        <x14:dataValidation type="list" allowBlank="1" showInputMessage="1" showErrorMessage="1" xr:uid="{7345D28F-F783-4B3F-B448-CB1C232E0D94}">
          <x14:formula1>
            <xm:f>'C:\Users\apatterson\AppData\Local\Microsoft\Windows\INetCache\Content.Outlook\KEX59HCI\[DMSI_5_20_2020 Encounter Tracking Template.xlsx]Validation'!#REF!</xm:f>
          </x14:formula1>
          <xm:sqref>F681:F687 D681:D687</xm:sqref>
        </x14:dataValidation>
        <x14:dataValidation type="list" allowBlank="1" showInputMessage="1" showErrorMessage="1" xr:uid="{76E34176-6D30-4CF2-87BC-5790779E6963}">
          <x14:formula1>
            <xm:f>'C:\Users\apatterson\AppData\Local\Microsoft\Windows\INetCache\Content.Outlook\KEX59HCI\[Legacy Encounter Tracking Template TVS 5-19-2020 (002).xlsx]Validation'!#REF!</xm:f>
          </x14:formula1>
          <xm:sqref>F672:F678 D672:D678</xm:sqref>
        </x14:dataValidation>
        <x14:dataValidation type="list" allowBlank="1" showInputMessage="1" showErrorMessage="1" xr:uid="{34B14532-757F-42C7-B575-DBC92662E732}">
          <x14:formula1>
            <xm:f>'C:\Users\apatterson\AppData\Local\Microsoft\Windows\INetCache\Content.Outlook\KEX59HCI\[Legacy Encounter Tracking Template TVS 5-18-2020 (002).xlsx]Validation'!#REF!</xm:f>
          </x14:formula1>
          <xm:sqref>F666:F671 D666:D671</xm:sqref>
        </x14:dataValidation>
        <x14:dataValidation type="list" allowBlank="1" showInputMessage="1" showErrorMessage="1" xr:uid="{B4524372-07C7-4D96-8652-CEF3AB940EE4}">
          <x14:formula1>
            <xm:f>'C:\Users\apatterson\AppData\Local\Microsoft\Windows\INetCache\Content.Outlook\KEX59HCI\[Legacy Encounter Tracking Template 5-18.xlsx]Validation'!#REF!</xm:f>
          </x14:formula1>
          <xm:sqref>F648 D648</xm:sqref>
        </x14:dataValidation>
        <x14:dataValidation type="list" allowBlank="1" showInputMessage="1" showErrorMessage="1" xr:uid="{B549C0EB-466A-4FAD-A5A7-ED3A882AA550}">
          <x14:formula1>
            <xm:f>'C:\Users\apatterson\AppData\Local\Microsoft\Windows\INetCache\Content.Outlook\KEX59HCI\[Legacy Encounter Tracking Template 5-15.xlsx]Validation'!#REF!</xm:f>
          </x14:formula1>
          <xm:sqref>F647 D647</xm:sqref>
        </x14:dataValidation>
        <x14:dataValidation type="list" allowBlank="1" showInputMessage="1" showErrorMessage="1" xr:uid="{7C535987-3CC1-4F0D-A805-908C155B7C0E}">
          <x14:formula1>
            <xm:f>'C:\Users\apatterson\AppData\Local\Microsoft\Windows\INetCache\Content.Outlook\KEX59HCI\[Legacy Encounter Tracking Template 5-14.xlsx]Validation'!#REF!</xm:f>
          </x14:formula1>
          <xm:sqref>F646 D646</xm:sqref>
        </x14:dataValidation>
        <x14:dataValidation type="list" allowBlank="1" showInputMessage="1" showErrorMessage="1" xr:uid="{A17E8E6D-853F-4D79-9C55-17AF5BC66997}">
          <x14:formula1>
            <xm:f>'C:\Users\apatterson\AppData\Local\Microsoft\Windows\INetCache\Content.Outlook\KEX59HCI\[DMSI_5_18_2020 Encounter Tracking Template.xlsx]Validation'!#REF!</xm:f>
          </x14:formula1>
          <xm:sqref>F635:F641 D635:D641</xm:sqref>
        </x14:dataValidation>
        <x14:dataValidation type="list" allowBlank="1" showInputMessage="1" showErrorMessage="1" xr:uid="{98C44EED-8970-4A17-B975-6F6FE708E4B4}">
          <x14:formula1>
            <xm:f>'C:\Users\apatterson\AppData\Local\Microsoft\Windows\INetCache\Content.Outlook\KEX59HCI\[DMSI_5_19_2020 Encounter Tracking Template.xlsx]Validation'!#REF!</xm:f>
          </x14:formula1>
          <xm:sqref>F627:F634 D627:D634</xm:sqref>
        </x14:dataValidation>
        <x14:dataValidation type="list" allowBlank="1" showInputMessage="1" showErrorMessage="1" xr:uid="{5F0DD396-2602-48AC-9F68-9E84A00AA3F7}">
          <x14:formula1>
            <xm:f>'C:\Users\apatterson\AppData\Local\Microsoft\Windows\INetCache\Content.Outlook\KEX59HCI\[DMSI_5_15_2020 Encounter Tracking Template.xlsx]Validation'!#REF!</xm:f>
          </x14:formula1>
          <xm:sqref>F622:F626 D622:D626</xm:sqref>
        </x14:dataValidation>
        <x14:dataValidation type="list" allowBlank="1" showInputMessage="1" showErrorMessage="1" xr:uid="{5AEBF4B8-DE14-43D0-A2C8-5E18F3B2F99E}">
          <x14:formula1>
            <xm:f>'C:\Users\apatterson\AppData\Local\Microsoft\Windows\INetCache\Content.Outlook\KEX59HCI\[Legacy Encounter Tracking Template TVS 5-115-2020.xlsx]Validation'!#REF!</xm:f>
          </x14:formula1>
          <xm:sqref>F609:F616 D609:D616</xm:sqref>
        </x14:dataValidation>
        <x14:dataValidation type="list" allowBlank="1" showInputMessage="1" showErrorMessage="1" xr:uid="{6CE239DD-AC00-46D4-86CC-EDDB00E69273}">
          <x14:formula1>
            <xm:f>'C:\Users\apatterson\AppData\Local\Microsoft\Windows\INetCache\Content.Outlook\KEX59HCI\[Legacy Encounter Tracking Template 5-13.xlsx]Validation'!#REF!</xm:f>
          </x14:formula1>
          <xm:sqref>F584 D584</xm:sqref>
        </x14:dataValidation>
        <x14:dataValidation type="list" allowBlank="1" showInputMessage="1" showErrorMessage="1" xr:uid="{EF9DFC41-6B74-4929-AB5B-0D4D0AAAD8BE}">
          <x14:formula1>
            <xm:f>'C:\Users\apatterson\AppData\Local\Microsoft\Windows\INetCache\Content.Outlook\KEX59HCI\[DMSI_5_13_2020 Encounter Tracking Template.xlsx]Validation'!#REF!</xm:f>
          </x14:formula1>
          <xm:sqref>F579:F583 D579:D583</xm:sqref>
        </x14:dataValidation>
        <x14:dataValidation type="list" allowBlank="1" showInputMessage="1" showErrorMessage="1" xr:uid="{02212C52-AD4F-46FD-80E5-3DFE46492C59}">
          <x14:formula1>
            <xm:f>'[Legacy Encounter Tracking Template TVS 5-13-2020.xlsx]Validation'!#REF!</xm:f>
          </x14:formula1>
          <xm:sqref>F572:F578 D572:D578</xm:sqref>
        </x14:dataValidation>
        <x14:dataValidation type="list" allowBlank="1" showInputMessage="1" showErrorMessage="1" xr:uid="{5A791704-0228-4A49-83A8-FC3A7D8BBB3F}">
          <x14:formula1>
            <xm:f>'C:\Users\apatterson\AppData\Local\Microsoft\Windows\INetCache\Content.Outlook\VJ6BQ9PS\[DMSI_5_11_2020 Encounter Tracking Template.xlsx]Validation'!#REF!</xm:f>
          </x14:formula1>
          <xm:sqref>F479:F484 D479:D484</xm:sqref>
        </x14:dataValidation>
        <x14:dataValidation type="list" allowBlank="1" showInputMessage="1" showErrorMessage="1" xr:uid="{DDEC17CF-2707-4288-8664-8F7AEC82BF8C}">
          <x14:formula1>
            <xm:f>'C:\Users\apatterson\AppData\Local\Microsoft\Windows\INetCache\Content.Outlook\VJ6BQ9PS\[Legacy Encounter Tracking Template TVS 5-11-2020.xlsx]Validation'!#REF!</xm:f>
          </x14:formula1>
          <xm:sqref>F487:F493 D487:D493</xm:sqref>
        </x14:dataValidation>
        <x14:dataValidation type="list" allowBlank="1" showInputMessage="1" showErrorMessage="1" xr:uid="{9C542197-BFA0-45ED-B6BF-39AACE2C1F18}">
          <x14:formula1>
            <xm:f>'[Legacy Encounter Tracking Template TVS 5-8-2020.xlsx]Validation'!#REF!</xm:f>
          </x14:formula1>
          <xm:sqref>F494:F497 D494:D497</xm:sqref>
        </x14:dataValidation>
        <x14:dataValidation type="list" allowBlank="1" showInputMessage="1" showErrorMessage="1" xr:uid="{49B63551-2A76-4820-AB1D-7F3A644AC5C4}">
          <x14:formula1>
            <xm:f>'C:\Users\apatterson\AppData\Local\Microsoft\Windows\INetCache\Content.Outlook\VJ6BQ9PS\[Legacy Encounter Tracking Template 5-7.xlsx]Validation'!#REF!</xm:f>
          </x14:formula1>
          <xm:sqref>D498 F498</xm:sqref>
        </x14:dataValidation>
        <x14:dataValidation type="list" allowBlank="1" showInputMessage="1" showErrorMessage="1" xr:uid="{B5F354E7-5B00-4E59-9BE9-C239400C04A4}">
          <x14:formula1>
            <xm:f>'C:\Users\apatterson\AppData\Local\Microsoft\Windows\INetCache\Content.Outlook\VJ6BQ9PS\[Legacy Encounter Tracking Template 5-6.xlsx]Validation'!#REF!</xm:f>
          </x14:formula1>
          <xm:sqref>F478 D478</xm:sqref>
        </x14:dataValidation>
        <x14:dataValidation type="list" allowBlank="1" showInputMessage="1" showErrorMessage="1" xr:uid="{07CF8EA3-E3BC-4DF6-9278-69670F23049B}">
          <x14:formula1>
            <xm:f>'[Legacy Encounter Tracking Template TVS 5-5-2020.xlsx]Validation'!#REF!</xm:f>
          </x14:formula1>
          <xm:sqref>F467:F471 D467:D471</xm:sqref>
        </x14:dataValidation>
        <x14:dataValidation type="list" allowBlank="1" showInputMessage="1" showErrorMessage="1" xr:uid="{A7001886-9BEC-4398-A782-D8D51EEC8D23}">
          <x14:formula1>
            <xm:f>'[Legacy Encounter Tracking Template TVS 5-6-2020.xlsx]Validation'!#REF!</xm:f>
          </x14:formula1>
          <xm:sqref>F472:F476 D472:D476</xm:sqref>
        </x14:dataValidation>
        <x14:dataValidation type="list" allowBlank="1" showInputMessage="1" showErrorMessage="1" xr:uid="{6F002155-CDF9-45B5-8216-B2F254E8B812}">
          <x14:formula1>
            <xm:f>'[Legacy Encounter Tracking Template 5-5.xlsx]Validation'!#REF!</xm:f>
          </x14:formula1>
          <xm:sqref>F477 D477</xm:sqref>
        </x14:dataValidation>
        <x14:dataValidation type="list" allowBlank="1" showInputMessage="1" showErrorMessage="1" xr:uid="{4648B5C0-D2AC-4E2B-9D32-E489FB549338}">
          <x14:formula1>
            <xm:f>'C:\Users\apatterson\AppData\Local\Microsoft\Windows\INetCache\Content.Outlook\VJ6BQ9PS\[Legacy Encounter Tracking Template 5-4.xlsx]Validation'!#REF!</xm:f>
          </x14:formula1>
          <xm:sqref>F422 D422</xm:sqref>
        </x14:dataValidation>
        <x14:dataValidation type="list" allowBlank="1" showInputMessage="1" showErrorMessage="1" xr:uid="{24927ED6-2392-490C-9BE6-2D1CEB086257}">
          <x14:formula1>
            <xm:f>'C:\Users\apatterson\AppData\Local\Microsoft\Windows\INetCache\Content.Outlook\VJ6BQ9PS\[DMSI_5_5_2020 Encounter Tracking Template.xlsx]Validation'!#REF!</xm:f>
          </x14:formula1>
          <xm:sqref>F423:F430 D423:D430</xm:sqref>
        </x14:dataValidation>
        <x14:dataValidation type="list" allowBlank="1" showInputMessage="1" showErrorMessage="1" xr:uid="{3FBE7C0D-A69F-4E94-AF04-A91E9714BD39}">
          <x14:formula1>
            <xm:f>'C:\Users\apatterson\AppData\Local\Microsoft\Windows\INetCache\Content.Outlook\VJ6BQ9PS\[DMSI_5-4_2020 Encounter Tracking Template.xlsx]Validation'!#REF!</xm:f>
          </x14:formula1>
          <xm:sqref>F431:F437 D431:D437</xm:sqref>
        </x14:dataValidation>
        <x14:dataValidation type="list" allowBlank="1" showInputMessage="1" showErrorMessage="1" xr:uid="{BFD6B9FD-EDDE-4103-8D93-389CDC4FDB98}">
          <x14:formula1>
            <xm:f>'[Legacy Encounter Tracking Template TVS 5-4-2020.xlsx]Validation'!#REF!</xm:f>
          </x14:formula1>
          <xm:sqref>F438:F444 D438:D444</xm:sqref>
        </x14:dataValidation>
        <x14:dataValidation type="list" allowBlank="1" showInputMessage="1" showErrorMessage="1" xr:uid="{01735E52-8F50-4BA1-84F9-2B6EA1D26EE6}">
          <x14:formula1>
            <xm:f>'C:\Users\apatterson\AppData\Local\Microsoft\Windows\INetCache\Content.Outlook\VJ6BQ9PS\[Legacy Encounter Tracking Template TVS 4-30-2020.xlsx]Validation'!#REF!</xm:f>
          </x14:formula1>
          <xm:sqref>F391:F396 D391:D396</xm:sqref>
        </x14:dataValidation>
        <x14:dataValidation type="list" allowBlank="1" showInputMessage="1" showErrorMessage="1" xr:uid="{463A995E-99C0-413E-B8F4-E52D2D322BFB}">
          <x14:formula1>
            <xm:f>'C:\Users\apatterson\AppData\Local\Microsoft\Windows\INetCache\Content.Outlook\VJ6BQ9PS\[Legacy Encounter Tracking Template 4-30.xlsx]Validation'!#REF!</xm:f>
          </x14:formula1>
          <xm:sqref>F397 D397</xm:sqref>
        </x14:dataValidation>
        <x14:dataValidation type="list" allowBlank="1" showInputMessage="1" showErrorMessage="1" xr:uid="{33C80CD1-EEA6-472A-8ED8-3F54175A1CB6}">
          <x14:formula1>
            <xm:f>'[Legacy Encounter Tracking Template TVS 5-1-2020.xlsx]Validation'!#REF!</xm:f>
          </x14:formula1>
          <xm:sqref>F398:F402 D398:D402</xm:sqref>
        </x14:dataValidation>
        <x14:dataValidation type="list" allowBlank="1" showInputMessage="1" showErrorMessage="1" xr:uid="{F05B0231-CB00-433C-8263-B5315EA642DA}">
          <x14:formula1>
            <xm:f>'[Legacy Encounter Tracking Template 5-1.xlsx]Validation'!#REF!</xm:f>
          </x14:formula1>
          <xm:sqref>F404 D404</xm:sqref>
        </x14:dataValidation>
        <x14:dataValidation type="list" allowBlank="1" showInputMessage="1" showErrorMessage="1" xr:uid="{CC02EA39-1F23-4097-A9B2-F40B55D0CECF}">
          <x14:formula1>
            <xm:f>'C:\Users\apatterson\AppData\Local\Microsoft\Windows\INetCache\Content.Outlook\VJ6BQ9PS\[DMSI_4_29_2020 Encounter Tracking Template.xlsx]Validation'!#REF!</xm:f>
          </x14:formula1>
          <xm:sqref>F361:F366 D361:D366</xm:sqref>
        </x14:dataValidation>
        <x14:dataValidation type="list" allowBlank="1" showInputMessage="1" showErrorMessage="1" xr:uid="{59E37EE1-EC57-44CA-8366-CA7FAE03C3D5}">
          <x14:formula1>
            <xm:f>'C:\Users\apatterson\AppData\Local\Microsoft\Windows\INetCache\Content.Outlook\VJ6BQ9PS\[DMSI_4_30_2020 Encounter Tracking Template.xlsx]Validation'!#REF!</xm:f>
          </x14:formula1>
          <xm:sqref>F369:F373 D369:D373</xm:sqref>
        </x14:dataValidation>
        <x14:dataValidation type="list" allowBlank="1" showInputMessage="1" showErrorMessage="1" xr:uid="{CED43ED3-EF21-481E-B4AD-3244A92DC2EB}">
          <x14:formula1>
            <xm:f>'[DMSI_4_15_2020 Encounter Tracking Template.xlsx]Validation'!#REF!</xm:f>
          </x14:formula1>
          <xm:sqref>F2:F8 D2:D8</xm:sqref>
        </x14:dataValidation>
        <x14:dataValidation type="list" allowBlank="1" showInputMessage="1" showErrorMessage="1" xr:uid="{8DFC8452-50A1-4A7A-BA6A-97AB8889C604}">
          <x14:formula1>
            <xm:f>'[Legacy Encounter Tracking Template TVS 4-15-2020.xlsx]Validation'!#REF!</xm:f>
          </x14:formula1>
          <xm:sqref>F9:F15 D9:D15</xm:sqref>
        </x14:dataValidation>
        <x14:dataValidation type="list" allowBlank="1" showInputMessage="1" showErrorMessage="1" xr:uid="{DB558D6C-B110-459F-9A08-D555633FFBC8}">
          <x14:formula1>
            <xm:f>'[Legacy Encounter Tracking Template TVS 4-14-20.xlsx]Validation'!#REF!</xm:f>
          </x14:formula1>
          <xm:sqref>F16:F22 D16:D22</xm:sqref>
        </x14:dataValidation>
        <x14:dataValidation type="list" allowBlank="1" showInputMessage="1" showErrorMessage="1" xr:uid="{FBB28E4E-4FFC-4B4E-B66D-409054186374}">
          <x14:formula1>
            <xm:f>'C:\Users\apatterson\AppData\Local\Microsoft\Windows\INetCache\Content.Outlook\VJ6BQ9PS\[DMSI_4_16_2020 Encounter Tracking Template (1).xlsx]Validation'!#REF!</xm:f>
          </x14:formula1>
          <xm:sqref>F123:F128 D123:D128</xm:sqref>
        </x14:dataValidation>
        <x14:dataValidation type="list" allowBlank="1" showInputMessage="1" showErrorMessage="1" xr:uid="{CCE9AF47-345B-4F93-81D2-7816671F9D08}">
          <x14:formula1>
            <xm:f>'C:\Users\apatterson\AppData\Local\Microsoft\Windows\INetCache\Content.Outlook\VJ6BQ9PS\[Legacy Encounter Tracking Template.xlsx]Validation'!#REF!</xm:f>
          </x14:formula1>
          <xm:sqref>F129:F131 D129:D131 D138 F138 D320:D323 F320:F323 D374 F374 D403 F403 D421 F421 D445 F445 D485:D486 F485:F486 D679:D680 F679:F680 F571 D571 D642:D645 F642:F645 F499:F501 D499:D501</xm:sqref>
        </x14:dataValidation>
        <x14:dataValidation type="list" allowBlank="1" showInputMessage="1" showErrorMessage="1" xr:uid="{2E791427-E266-4458-8077-A232A544DEE3}">
          <x14:formula1>
            <xm:f>'C:\Users\apatterson\AppData\Local\Microsoft\Windows\INetCache\Content.Outlook\VJ6BQ9PS\[DMSI_4_17_2020 Encounter Tracking Template (1).xlsx]Validation'!#REF!</xm:f>
          </x14:formula1>
          <xm:sqref>F132:F137 D132:D137</xm:sqref>
        </x14:dataValidation>
        <x14:dataValidation type="list" allowBlank="1" showInputMessage="1" showErrorMessage="1" xr:uid="{24CB663F-A58F-419D-99A7-61883EE45F95}">
          <x14:formula1>
            <xm:f>'C:\Users\apatterson\AppData\Local\Microsoft\Windows\INetCache\Content.Outlook\VJ6BQ9PS\[Legacy Encounter Tracking Template TVS 4-16-2020.xlsx]Validation'!#REF!</xm:f>
          </x14:formula1>
          <xm:sqref>F139:F142 D139:D142</xm:sqref>
        </x14:dataValidation>
        <x14:dataValidation type="list" allowBlank="1" showInputMessage="1" showErrorMessage="1" xr:uid="{F1AC416A-DE3B-412D-B9CE-3148631888ED}">
          <x14:formula1>
            <xm:f>'C:\Users\apatterson\AppData\Local\Microsoft\Windows\INetCache\Content.Outlook\VJ6BQ9PS\[Legacy Encounter Tracking Template 4-16.xlsx]Validation'!#REF!</xm:f>
          </x14:formula1>
          <xm:sqref>F143:F144 D143:D144</xm:sqref>
        </x14:dataValidation>
        <x14:dataValidation type="list" allowBlank="1" showInputMessage="1" showErrorMessage="1" xr:uid="{B8BB69B3-3D73-4FA4-B8D5-0F93EDEB24B4}">
          <x14:formula1>
            <xm:f>'C:\Users\apatterson\AppData\Local\Microsoft\Windows\INetCache\Content.Outlook\VJ6BQ9PS\[DMSI_4_20_2020 Encounter Tracking Template (1).xlsx]Validation'!#REF!</xm:f>
          </x14:formula1>
          <xm:sqref>F145:F151 D145:D151</xm:sqref>
        </x14:dataValidation>
        <x14:dataValidation type="list" allowBlank="1" showInputMessage="1" showErrorMessage="1" xr:uid="{9330D188-4763-4C44-9115-2ABD7E316CE7}">
          <x14:formula1>
            <xm:f>'[Legacy Encounter Tracking Template TVS 4-17-2020.xlsx]Validation'!#REF!</xm:f>
          </x14:formula1>
          <xm:sqref>F152:F158 D152:D158</xm:sqref>
        </x14:dataValidation>
        <x14:dataValidation type="list" allowBlank="1" showInputMessage="1" showErrorMessage="1" xr:uid="{551D334C-2052-4ABF-BCA3-79840AAF2EEB}">
          <x14:formula1>
            <xm:f>'C:\Users\apatterson\AppData\Local\Microsoft\Windows\INetCache\Content.Outlook\VJ6BQ9PS\[Legacy Encounter Tracking Template 4-17 FD.xlsx]Validation'!#REF!</xm:f>
          </x14:formula1>
          <xm:sqref>F159 D159</xm:sqref>
        </x14:dataValidation>
        <x14:dataValidation type="list" allowBlank="1" showInputMessage="1" showErrorMessage="1" xr:uid="{BE104AAD-BFB5-4A1D-AC6B-AD586EA7868F}">
          <x14:formula1>
            <xm:f>'C:\Users\apatterson\AppData\Local\Microsoft\Windows\INetCache\Content.Outlook\VJ6BQ9PS\[Legacy Encounter Tracking Template 4-20 FD.xlsx]Validation'!#REF!</xm:f>
          </x14:formula1>
          <xm:sqref>F189:F190 D189:D190</xm:sqref>
        </x14:dataValidation>
        <x14:dataValidation type="list" allowBlank="1" showInputMessage="1" showErrorMessage="1" xr:uid="{3AAB2144-41B4-421C-9453-353E89B25FA4}">
          <x14:formula1>
            <xm:f>'[DMSI_4_21_2020 Encounter Tracking Template (1).xlsx]Validation'!#REF!</xm:f>
          </x14:formula1>
          <xm:sqref>F191:F198 D191:D198</xm:sqref>
        </x14:dataValidation>
        <x14:dataValidation type="list" allowBlank="1" showInputMessage="1" showErrorMessage="1" xr:uid="{A7FBF9EC-0478-408A-B5D2-4B93862EEFF9}">
          <x14:formula1>
            <xm:f>'[Legacy Encounter Tracking Template TVS 4-20-2020.xlsx]Validation'!#REF!</xm:f>
          </x14:formula1>
          <xm:sqref>F199:F205 D199:D205</xm:sqref>
        </x14:dataValidation>
        <x14:dataValidation type="list" allowBlank="1" showInputMessage="1" showErrorMessage="1" xr:uid="{BD274942-DBBF-49EF-A234-00460743A8AD}">
          <x14:formula1>
            <xm:f>'C:\Users\apatterson\AppData\Local\Microsoft\Windows\INetCache\Content.Outlook\VJ6BQ9PS\[Legacy Encounter Tracking Template TVS 4-22-2020.xlsx]Validation'!#REF!</xm:f>
          </x14:formula1>
          <xm:sqref>F246:F253 D246:D253</xm:sqref>
        </x14:dataValidation>
        <x14:dataValidation type="list" allowBlank="1" showInputMessage="1" showErrorMessage="1" xr:uid="{1B098A31-D762-46F1-9241-74108E5BA06C}">
          <x14:formula1>
            <xm:f>'[DMSI_4_23_2020 Encounter Tracking Template.xlsx]Validation'!#REF!</xm:f>
          </x14:formula1>
          <xm:sqref>F254:F259 D254:D259</xm:sqref>
        </x14:dataValidation>
        <x14:dataValidation type="list" allowBlank="1" showInputMessage="1" showErrorMessage="1" xr:uid="{61FA71F7-E0E0-44D0-BB17-F76BD0CA9B5A}">
          <x14:formula1>
            <xm:f>'[Legacy Encounter Tracking Template 4-22.xlsx]Validation'!#REF!</xm:f>
          </x14:formula1>
          <xm:sqref>F260:F261 D260:D261</xm:sqref>
        </x14:dataValidation>
        <x14:dataValidation type="list" allowBlank="1" showInputMessage="1" showErrorMessage="1" xr:uid="{2BE213F6-22B3-41BC-B771-40FF814061D9}">
          <x14:formula1>
            <xm:f>'C:\Users\apatterson\AppData\Local\Microsoft\Windows\INetCache\Content.Outlook\VJ6BQ9PS\[Legacy Encounter Tracking Template 4-23.xlsx]Validation'!#REF!</xm:f>
          </x14:formula1>
          <xm:sqref>F262:F263 D262:D263</xm:sqref>
        </x14:dataValidation>
        <x14:dataValidation type="list" allowBlank="1" showInputMessage="1" showErrorMessage="1" xr:uid="{4F903548-AA1B-4CF9-91C0-A03F8FAD83B4}">
          <x14:formula1>
            <xm:f>'C:\Users\apatterson\AppData\Local\Microsoft\Windows\INetCache\Content.Outlook\VJ6BQ9PS\[DMSI_4_24_2020 Encounter Tracking Template.xlsx]Validation'!#REF!</xm:f>
          </x14:formula1>
          <xm:sqref>F264:F268 D264:D268</xm:sqref>
        </x14:dataValidation>
        <x14:dataValidation type="list" allowBlank="1" showInputMessage="1" showErrorMessage="1" xr:uid="{4FDE301E-C009-4896-BC9F-A32D520BE4BE}">
          <x14:formula1>
            <xm:f>'C:\Users\apatterson\AppData\Local\Microsoft\Windows\INetCache\Content.Outlook\VJ6BQ9PS\[DMSI_4_28_2020 Encounter Tracking Template.xlsx]Validation'!#REF!</xm:f>
          </x14:formula1>
          <xm:sqref>F294:F299 D294:D299</xm:sqref>
        </x14:dataValidation>
        <x14:dataValidation type="list" allowBlank="1" showInputMessage="1" showErrorMessage="1" xr:uid="{C901C3A7-952C-42D5-B045-D1ED4EC7B39B}">
          <x14:formula1>
            <xm:f>'C:\Users\apatterson\AppData\Local\Microsoft\Windows\INetCache\Content.Outlook\VJ6BQ9PS\[DMSI_4_27_2020 Encounter Tracking Template.xlsx]Validation'!#REF!</xm:f>
          </x14:formula1>
          <xm:sqref>F300:F305 D300:D305</xm:sqref>
        </x14:dataValidation>
        <x14:dataValidation type="list" allowBlank="1" showInputMessage="1" showErrorMessage="1" xr:uid="{3E66C8CC-0633-4EE5-A8FA-E2EEA845C11A}">
          <x14:formula1>
            <xm:f>'C:\Users\apatterson\AppData\Local\Microsoft\Windows\INetCache\Content.Outlook\VJ6BQ9PS\[Legacy Encounter Tracking Template 4-27.xlsx]Validation'!#REF!</xm:f>
          </x14:formula1>
          <xm:sqref>F306:F307 D306:D307</xm:sqref>
        </x14:dataValidation>
        <x14:dataValidation type="list" allowBlank="1" showInputMessage="1" showErrorMessage="1" xr:uid="{DBBE0ECE-2BF6-40A5-832F-3B3C8B3C3DA2}">
          <x14:formula1>
            <xm:f>'C:\Users\apatterson\AppData\Local\Microsoft\Windows\INetCache\Content.Outlook\VJ6BQ9PS\[Legacy Encounter Tracking Template TVS 4-27-2020.xlsx]Validation'!#REF!</xm:f>
          </x14:formula1>
          <xm:sqref>F308:F313 D308:D313</xm:sqref>
        </x14:dataValidation>
        <x14:dataValidation type="list" allowBlank="1" showInputMessage="1" showErrorMessage="1" xr:uid="{1EADEAB2-322F-4CB1-8813-C214C6CB6596}">
          <x14:formula1>
            <xm:f>'C:\Users\apatterson\AppData\Local\Microsoft\Windows\INetCache\Content.Outlook\VJ6BQ9PS\[Legacy Encounter Tracking Template TVS 4-28-2020.xlsx]Validation'!#REF!</xm:f>
          </x14:formula1>
          <xm:sqref>F314:F319 D314:D319</xm:sqref>
        </x14:dataValidation>
        <x14:dataValidation type="list" allowBlank="1" showInputMessage="1" showErrorMessage="1" xr:uid="{BE018330-8858-4B44-9D61-589EE5C94DEC}">
          <x14:formula1>
            <xm:f>'C:\Users\apatterson\AppData\Local\Microsoft\Windows\INetCache\Content.Outlook\VJ6BQ9PS\[Legacy Encounter Tracking Template 4-28.xlsx]Validation'!#REF!</xm:f>
          </x14:formula1>
          <xm:sqref>F353:F354 D353:D354</xm:sqref>
        </x14:dataValidation>
        <x14:dataValidation type="list" allowBlank="1" showInputMessage="1" showErrorMessage="1" xr:uid="{F3088BBE-393B-412A-A84B-88812665D556}">
          <x14:formula1>
            <xm:f>'C:\Users\apatterson\AppData\Local\Microsoft\Windows\INetCache\Content.Outlook\VJ6BQ9PS\[Legacy Encounter Tracking Template TVS 4-29-2020.xlsx]Validation'!#REF!</xm:f>
          </x14:formula1>
          <xm:sqref>F355:F360 D355:D360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06124-C8BC-41CD-8A50-41D4BDEB5364}">
  <dimension ref="A1:C34"/>
  <sheetViews>
    <sheetView topLeftCell="A14" workbookViewId="0">
      <selection activeCell="G1" sqref="G1"/>
    </sheetView>
  </sheetViews>
  <sheetFormatPr defaultColWidth="8.7109375" defaultRowHeight="15" x14ac:dyDescent="0.25"/>
  <cols>
    <col min="1" max="16384" width="8.7109375" style="28"/>
  </cols>
  <sheetData>
    <row r="1" spans="1:3" x14ac:dyDescent="0.25">
      <c r="A1" s="28" t="s">
        <v>239</v>
      </c>
      <c r="B1" s="28" t="s">
        <v>240</v>
      </c>
      <c r="C1" s="28" t="s">
        <v>241</v>
      </c>
    </row>
    <row r="2" spans="1:3" x14ac:dyDescent="0.25">
      <c r="A2" s="28" t="s">
        <v>143</v>
      </c>
      <c r="B2" s="28">
        <v>5</v>
      </c>
      <c r="C2" s="28" t="s">
        <v>3</v>
      </c>
    </row>
    <row r="3" spans="1:3" x14ac:dyDescent="0.25">
      <c r="A3" s="28" t="s">
        <v>148</v>
      </c>
      <c r="B3" s="28">
        <v>14</v>
      </c>
      <c r="C3" s="28" t="s">
        <v>12</v>
      </c>
    </row>
    <row r="4" spans="1:3" x14ac:dyDescent="0.25">
      <c r="A4" s="28" t="s">
        <v>242</v>
      </c>
      <c r="B4" s="28">
        <v>12</v>
      </c>
      <c r="C4" s="28" t="s">
        <v>10</v>
      </c>
    </row>
    <row r="5" spans="1:3" x14ac:dyDescent="0.25">
      <c r="A5" s="28" t="s">
        <v>149</v>
      </c>
      <c r="B5" s="28">
        <v>13</v>
      </c>
      <c r="C5" s="28" t="s">
        <v>11</v>
      </c>
    </row>
    <row r="6" spans="1:3" x14ac:dyDescent="0.25">
      <c r="A6" s="28" t="s">
        <v>150</v>
      </c>
      <c r="B6" s="28">
        <v>6</v>
      </c>
      <c r="C6" s="28" t="s">
        <v>4</v>
      </c>
    </row>
    <row r="7" spans="1:3" x14ac:dyDescent="0.25">
      <c r="A7" s="28" t="s">
        <v>174</v>
      </c>
      <c r="B7" s="28">
        <v>10</v>
      </c>
      <c r="C7" s="28" t="s">
        <v>8</v>
      </c>
    </row>
    <row r="8" spans="1:3" x14ac:dyDescent="0.25">
      <c r="A8" s="28" t="s">
        <v>152</v>
      </c>
      <c r="B8" s="28">
        <v>73</v>
      </c>
      <c r="C8" s="28" t="s">
        <v>66</v>
      </c>
    </row>
    <row r="9" spans="1:3" x14ac:dyDescent="0.25">
      <c r="A9" s="28" t="s">
        <v>153</v>
      </c>
      <c r="B9" s="28">
        <v>75</v>
      </c>
      <c r="C9" s="28" t="s">
        <v>68</v>
      </c>
    </row>
    <row r="10" spans="1:3" x14ac:dyDescent="0.25">
      <c r="A10" s="28" t="s">
        <v>154</v>
      </c>
      <c r="B10" s="28">
        <v>77</v>
      </c>
      <c r="C10" s="28" t="s">
        <v>70</v>
      </c>
    </row>
    <row r="11" spans="1:3" x14ac:dyDescent="0.25">
      <c r="A11" s="28" t="s">
        <v>155</v>
      </c>
      <c r="B11" s="28">
        <v>72</v>
      </c>
      <c r="C11" s="28" t="s">
        <v>65</v>
      </c>
    </row>
    <row r="12" spans="1:3" x14ac:dyDescent="0.25">
      <c r="A12" s="28" t="s">
        <v>17</v>
      </c>
      <c r="B12" s="28">
        <v>100</v>
      </c>
      <c r="C12" s="28" t="s">
        <v>17</v>
      </c>
    </row>
    <row r="13" spans="1:3" x14ac:dyDescent="0.25">
      <c r="A13" s="28" t="s">
        <v>157</v>
      </c>
      <c r="B13" s="28">
        <v>113</v>
      </c>
      <c r="C13" s="28" t="s">
        <v>157</v>
      </c>
    </row>
    <row r="14" spans="1:3" x14ac:dyDescent="0.25">
      <c r="A14" s="28" t="s">
        <v>158</v>
      </c>
      <c r="B14" s="28">
        <v>108</v>
      </c>
      <c r="C14" s="28" t="s">
        <v>158</v>
      </c>
    </row>
    <row r="15" spans="1:3" x14ac:dyDescent="0.25">
      <c r="A15" s="28" t="s">
        <v>161</v>
      </c>
      <c r="B15" s="28">
        <v>112</v>
      </c>
      <c r="C15" s="28" t="s">
        <v>161</v>
      </c>
    </row>
    <row r="16" spans="1:3" x14ac:dyDescent="0.25">
      <c r="A16" s="28" t="s">
        <v>162</v>
      </c>
      <c r="B16" s="28">
        <v>115</v>
      </c>
      <c r="C16" s="28" t="s">
        <v>162</v>
      </c>
    </row>
    <row r="17" spans="1:3" x14ac:dyDescent="0.25">
      <c r="A17" s="28" t="s">
        <v>163</v>
      </c>
      <c r="B17" s="28">
        <v>109</v>
      </c>
      <c r="C17" s="28" t="s">
        <v>163</v>
      </c>
    </row>
    <row r="18" spans="1:3" x14ac:dyDescent="0.25">
      <c r="A18" s="28" t="s">
        <v>96</v>
      </c>
      <c r="B18" s="28">
        <v>110</v>
      </c>
      <c r="C18" s="28" t="s">
        <v>96</v>
      </c>
    </row>
    <row r="19" spans="1:3" x14ac:dyDescent="0.25">
      <c r="A19" s="28" t="s">
        <v>164</v>
      </c>
      <c r="B19" s="28">
        <v>117</v>
      </c>
      <c r="C19" s="28" t="s">
        <v>164</v>
      </c>
    </row>
    <row r="20" spans="1:3" x14ac:dyDescent="0.25">
      <c r="A20" s="28" t="s">
        <v>165</v>
      </c>
      <c r="B20" s="28">
        <v>111</v>
      </c>
      <c r="C20" s="28" t="s">
        <v>165</v>
      </c>
    </row>
    <row r="21" spans="1:3" x14ac:dyDescent="0.25">
      <c r="A21" s="28" t="s">
        <v>99</v>
      </c>
      <c r="B21" s="28">
        <v>118</v>
      </c>
      <c r="C21" s="28" t="s">
        <v>99</v>
      </c>
    </row>
    <row r="22" spans="1:3" x14ac:dyDescent="0.25">
      <c r="A22" s="28" t="s">
        <v>101</v>
      </c>
      <c r="B22" s="28">
        <v>116</v>
      </c>
      <c r="C22" s="28" t="s">
        <v>101</v>
      </c>
    </row>
    <row r="23" spans="1:3" x14ac:dyDescent="0.25">
      <c r="A23" s="28" t="s">
        <v>166</v>
      </c>
      <c r="B23" s="28">
        <v>127</v>
      </c>
      <c r="C23" s="28" t="s">
        <v>184</v>
      </c>
    </row>
    <row r="24" spans="1:3" x14ac:dyDescent="0.25">
      <c r="A24" s="28" t="s">
        <v>22</v>
      </c>
      <c r="B24" s="28">
        <v>86</v>
      </c>
      <c r="C24" s="28" t="s">
        <v>22</v>
      </c>
    </row>
    <row r="25" spans="1:3" x14ac:dyDescent="0.25">
      <c r="A25" s="28" t="s">
        <v>13</v>
      </c>
      <c r="B25" s="28">
        <v>15</v>
      </c>
      <c r="C25" s="28" t="s">
        <v>13</v>
      </c>
    </row>
    <row r="26" spans="1:3" x14ac:dyDescent="0.25">
      <c r="A26" s="28" t="s">
        <v>168</v>
      </c>
      <c r="B26" s="28">
        <v>9</v>
      </c>
      <c r="C26" s="28" t="s">
        <v>7</v>
      </c>
    </row>
    <row r="27" spans="1:3" x14ac:dyDescent="0.25">
      <c r="A27" s="28" t="s">
        <v>169</v>
      </c>
      <c r="B27" s="28">
        <v>16</v>
      </c>
      <c r="C27" s="28" t="s">
        <v>14</v>
      </c>
    </row>
    <row r="28" spans="1:3" x14ac:dyDescent="0.25">
      <c r="A28" s="28" t="s">
        <v>170</v>
      </c>
      <c r="B28" s="28">
        <v>11</v>
      </c>
      <c r="C28" s="28" t="s">
        <v>9</v>
      </c>
    </row>
    <row r="29" spans="1:3" x14ac:dyDescent="0.25">
      <c r="A29" s="28" t="s">
        <v>6</v>
      </c>
      <c r="B29" s="28">
        <v>8</v>
      </c>
      <c r="C29" s="28" t="s">
        <v>6</v>
      </c>
    </row>
    <row r="30" spans="1:3" x14ac:dyDescent="0.25">
      <c r="A30" s="28" t="s">
        <v>171</v>
      </c>
      <c r="B30" s="28">
        <v>17</v>
      </c>
      <c r="C30" s="28" t="s">
        <v>15</v>
      </c>
    </row>
    <row r="31" spans="1:3" x14ac:dyDescent="0.25">
      <c r="A31" s="28" t="s">
        <v>173</v>
      </c>
      <c r="B31" s="28">
        <v>114</v>
      </c>
      <c r="C31" s="28" t="s">
        <v>173</v>
      </c>
    </row>
    <row r="32" spans="1:3" x14ac:dyDescent="0.25">
      <c r="A32" s="28" t="s">
        <v>221</v>
      </c>
      <c r="B32" s="28">
        <v>7</v>
      </c>
      <c r="C32" s="28" t="s">
        <v>5</v>
      </c>
    </row>
    <row r="33" spans="1:3" x14ac:dyDescent="0.25">
      <c r="A33" s="28" t="s">
        <v>223</v>
      </c>
      <c r="B33" s="28">
        <v>104</v>
      </c>
      <c r="C33" s="28" t="s">
        <v>182</v>
      </c>
    </row>
    <row r="34" spans="1:3" x14ac:dyDescent="0.25">
      <c r="A34" s="28" t="s">
        <v>175</v>
      </c>
      <c r="B34" s="28">
        <v>76</v>
      </c>
      <c r="C34" s="28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A977C-70E8-4EC7-B836-B085AD5F8D9D}">
  <sheetPr filterMode="1"/>
  <dimension ref="A1:C659"/>
  <sheetViews>
    <sheetView workbookViewId="0">
      <selection activeCell="J660" sqref="J660"/>
    </sheetView>
  </sheetViews>
  <sheetFormatPr defaultRowHeight="15" x14ac:dyDescent="0.25"/>
  <cols>
    <col min="1" max="1" width="15" bestFit="1" customWidth="1"/>
    <col min="2" max="2" width="10.42578125" bestFit="1" customWidth="1"/>
  </cols>
  <sheetData>
    <row r="1" spans="1:3" x14ac:dyDescent="0.25">
      <c r="A1" s="11" t="s">
        <v>136</v>
      </c>
      <c r="B1" s="11" t="s">
        <v>203</v>
      </c>
      <c r="C1" s="11" t="s">
        <v>204</v>
      </c>
    </row>
    <row r="2" spans="1:3" hidden="1" x14ac:dyDescent="0.25">
      <c r="A2" s="13" t="s">
        <v>200</v>
      </c>
      <c r="B2" s="6">
        <v>43920</v>
      </c>
      <c r="C2" s="14">
        <f>'[108]Weekly Forecast Summary'!$C2</f>
        <v>0</v>
      </c>
    </row>
    <row r="3" spans="1:3" hidden="1" x14ac:dyDescent="0.25">
      <c r="A3" s="13" t="s">
        <v>200</v>
      </c>
      <c r="B3" s="6">
        <v>43927</v>
      </c>
      <c r="C3" s="14">
        <f>'[108]Weekly Forecast Summary'!$C3</f>
        <v>0</v>
      </c>
    </row>
    <row r="4" spans="1:3" hidden="1" x14ac:dyDescent="0.25">
      <c r="A4" s="13" t="s">
        <v>200</v>
      </c>
      <c r="B4" s="6">
        <v>43934</v>
      </c>
      <c r="C4" s="14">
        <f>'[108]Weekly Forecast Summary'!$C4</f>
        <v>0</v>
      </c>
    </row>
    <row r="5" spans="1:3" hidden="1" x14ac:dyDescent="0.25">
      <c r="A5" s="13" t="s">
        <v>200</v>
      </c>
      <c r="B5" s="6">
        <v>43941</v>
      </c>
      <c r="C5" s="14">
        <f>'[108]Weekly Forecast Summary'!$C5</f>
        <v>0</v>
      </c>
    </row>
    <row r="6" spans="1:3" hidden="1" x14ac:dyDescent="0.25">
      <c r="A6" s="13" t="s">
        <v>200</v>
      </c>
      <c r="B6" s="6">
        <v>43948</v>
      </c>
      <c r="C6" s="14">
        <f>'[108]Weekly Forecast Summary'!$C6</f>
        <v>322.21085818394454</v>
      </c>
    </row>
    <row r="7" spans="1:3" hidden="1" x14ac:dyDescent="0.25">
      <c r="A7" s="13" t="s">
        <v>200</v>
      </c>
      <c r="B7" s="6">
        <v>43955</v>
      </c>
      <c r="C7" s="14">
        <f>'[108]Weekly Forecast Summary'!$C7</f>
        <v>1611.0542909197227</v>
      </c>
    </row>
    <row r="8" spans="1:3" hidden="1" x14ac:dyDescent="0.25">
      <c r="A8" s="13" t="s">
        <v>200</v>
      </c>
      <c r="B8" s="6">
        <v>43962</v>
      </c>
      <c r="C8" s="14">
        <f>'[108]Weekly Forecast Summary'!$C8</f>
        <v>1611.0542909197227</v>
      </c>
    </row>
    <row r="9" spans="1:3" hidden="1" x14ac:dyDescent="0.25">
      <c r="A9" s="13" t="s">
        <v>200</v>
      </c>
      <c r="B9" s="6">
        <v>43969</v>
      </c>
      <c r="C9" s="14">
        <f>'[108]Weekly Forecast Summary'!$C9</f>
        <v>1611.0542909197227</v>
      </c>
    </row>
    <row r="10" spans="1:3" hidden="1" x14ac:dyDescent="0.25">
      <c r="A10" s="13" t="s">
        <v>200</v>
      </c>
      <c r="B10" s="6">
        <v>43976</v>
      </c>
      <c r="C10" s="14">
        <f>'[108]Weekly Forecast Summary'!$C10</f>
        <v>1288.8434327357782</v>
      </c>
    </row>
    <row r="11" spans="1:3" hidden="1" x14ac:dyDescent="0.25">
      <c r="A11" s="13" t="s">
        <v>200</v>
      </c>
      <c r="B11" s="6">
        <v>43983</v>
      </c>
      <c r="C11" s="14">
        <f>'[108]Weekly Forecast Summary'!$C11</f>
        <v>1715.0738674864856</v>
      </c>
    </row>
    <row r="12" spans="1:3" hidden="1" x14ac:dyDescent="0.25">
      <c r="A12" s="13" t="s">
        <v>200</v>
      </c>
      <c r="B12" s="6">
        <v>43990</v>
      </c>
      <c r="C12" s="14">
        <f>'[108]Weekly Forecast Summary'!$C12</f>
        <v>1715.0738674864856</v>
      </c>
    </row>
    <row r="13" spans="1:3" hidden="1" x14ac:dyDescent="0.25">
      <c r="A13" s="13" t="s">
        <v>200</v>
      </c>
      <c r="B13" s="6">
        <v>43997</v>
      </c>
      <c r="C13" s="14">
        <f>'[108]Weekly Forecast Summary'!$C13</f>
        <v>1715.0738674864856</v>
      </c>
    </row>
    <row r="14" spans="1:3" hidden="1" x14ac:dyDescent="0.25">
      <c r="A14" s="13" t="s">
        <v>200</v>
      </c>
      <c r="B14" s="6">
        <v>44004</v>
      </c>
      <c r="C14" s="14">
        <f>'[108]Weekly Forecast Summary'!$C14</f>
        <v>1715.0738674864856</v>
      </c>
    </row>
    <row r="15" spans="1:3" hidden="1" x14ac:dyDescent="0.25">
      <c r="A15" s="13" t="s">
        <v>200</v>
      </c>
      <c r="B15" s="6">
        <v>44011</v>
      </c>
      <c r="C15" s="14">
        <f>'[108]Weekly Forecast Summary'!$C15</f>
        <v>1382.7431823012876</v>
      </c>
    </row>
    <row r="16" spans="1:3" hidden="1" x14ac:dyDescent="0.25">
      <c r="A16" s="13" t="s">
        <v>200</v>
      </c>
      <c r="B16" s="6">
        <v>44018</v>
      </c>
      <c r="C16" s="14">
        <f>'[108]Weekly Forecast Summary'!$C16</f>
        <v>1741.7840882667333</v>
      </c>
    </row>
    <row r="17" spans="1:3" hidden="1" x14ac:dyDescent="0.25">
      <c r="A17" s="13" t="s">
        <v>200</v>
      </c>
      <c r="B17" s="6">
        <v>44025</v>
      </c>
      <c r="C17" s="14">
        <f>'[108]Weekly Forecast Summary'!$C17</f>
        <v>1741.7840882667333</v>
      </c>
    </row>
    <row r="18" spans="1:3" hidden="1" x14ac:dyDescent="0.25">
      <c r="A18" s="13" t="s">
        <v>200</v>
      </c>
      <c r="B18" s="6">
        <v>44032</v>
      </c>
      <c r="C18" s="14">
        <f>'[108]Weekly Forecast Summary'!$C18</f>
        <v>1741.7840882667333</v>
      </c>
    </row>
    <row r="19" spans="1:3" hidden="1" x14ac:dyDescent="0.25">
      <c r="A19" s="13" t="s">
        <v>200</v>
      </c>
      <c r="B19" s="6">
        <v>44039</v>
      </c>
      <c r="C19" s="14">
        <f>'[108]Weekly Forecast Summary'!$C19</f>
        <v>1741.7840882667333</v>
      </c>
    </row>
    <row r="20" spans="1:3" hidden="1" x14ac:dyDescent="0.25">
      <c r="A20" s="13" t="s">
        <v>200</v>
      </c>
      <c r="B20" s="6">
        <v>44046</v>
      </c>
      <c r="C20" s="14">
        <f>'[108]Weekly Forecast Summary'!$C20</f>
        <v>1971.3034549734314</v>
      </c>
    </row>
    <row r="21" spans="1:3" hidden="1" x14ac:dyDescent="0.25">
      <c r="A21" s="13" t="s">
        <v>200</v>
      </c>
      <c r="B21" s="6">
        <v>44053</v>
      </c>
      <c r="C21" s="14">
        <f>'[108]Weekly Forecast Summary'!$C21</f>
        <v>1971.3034549734314</v>
      </c>
    </row>
    <row r="22" spans="1:3" hidden="1" x14ac:dyDescent="0.25">
      <c r="A22" s="13" t="s">
        <v>200</v>
      </c>
      <c r="B22" s="6">
        <v>44060</v>
      </c>
      <c r="C22" s="14">
        <f>'[108]Weekly Forecast Summary'!$C22</f>
        <v>1971.3034549734314</v>
      </c>
    </row>
    <row r="23" spans="1:3" hidden="1" x14ac:dyDescent="0.25">
      <c r="A23" s="13" t="s">
        <v>200</v>
      </c>
      <c r="B23" s="6">
        <v>44067</v>
      </c>
      <c r="C23" s="14">
        <f>'[108]Weekly Forecast Summary'!$C23</f>
        <v>1971.3034549734314</v>
      </c>
    </row>
    <row r="24" spans="1:3" hidden="1" x14ac:dyDescent="0.25">
      <c r="A24" s="13" t="s">
        <v>200</v>
      </c>
      <c r="B24" s="6">
        <v>44074</v>
      </c>
      <c r="C24" s="14">
        <f>'[108]Weekly Forecast Summary'!$C24</f>
        <v>1973.4868469825556</v>
      </c>
    </row>
    <row r="25" spans="1:3" hidden="1" x14ac:dyDescent="0.25">
      <c r="A25" s="13" t="s">
        <v>200</v>
      </c>
      <c r="B25" s="6">
        <v>44081</v>
      </c>
      <c r="C25" s="14">
        <f>'[108]Weekly Forecast Summary'!$C25</f>
        <v>1579.2261559878693</v>
      </c>
    </row>
    <row r="26" spans="1:3" x14ac:dyDescent="0.25">
      <c r="A26" s="13" t="s">
        <v>200</v>
      </c>
      <c r="B26" s="6">
        <v>44088</v>
      </c>
      <c r="C26" s="14">
        <f>'[108]Weekly Forecast Summary'!$C26</f>
        <v>1974.0326949848366</v>
      </c>
    </row>
    <row r="27" spans="1:3" hidden="1" x14ac:dyDescent="0.25">
      <c r="A27" s="13" t="s">
        <v>200</v>
      </c>
      <c r="B27" s="6">
        <v>44095</v>
      </c>
      <c r="C27" s="14">
        <f>'[108]Weekly Forecast Summary'!$C27</f>
        <v>1974.0326949848366</v>
      </c>
    </row>
    <row r="28" spans="1:3" hidden="1" x14ac:dyDescent="0.25">
      <c r="A28" s="13" t="s">
        <v>200</v>
      </c>
      <c r="B28" s="6">
        <v>44102</v>
      </c>
      <c r="C28" s="14">
        <f>'[108]Weekly Forecast Summary'!$C28</f>
        <v>1946.7640719274714</v>
      </c>
    </row>
    <row r="29" spans="1:3" hidden="1" x14ac:dyDescent="0.25">
      <c r="A29" s="13" t="s">
        <v>200</v>
      </c>
      <c r="B29" s="6">
        <v>44109</v>
      </c>
      <c r="C29" s="14">
        <f>'[108]Weekly Forecast Summary'!$C29</f>
        <v>1905.8611373414235</v>
      </c>
    </row>
    <row r="30" spans="1:3" hidden="1" x14ac:dyDescent="0.25">
      <c r="A30" s="13" t="s">
        <v>200</v>
      </c>
      <c r="B30" s="6">
        <v>44116</v>
      </c>
      <c r="C30" s="14">
        <f>'[108]Weekly Forecast Summary'!$C30</f>
        <v>1905.8611373414235</v>
      </c>
    </row>
    <row r="31" spans="1:3" hidden="1" x14ac:dyDescent="0.25">
      <c r="A31" s="13" t="s">
        <v>200</v>
      </c>
      <c r="B31" s="6">
        <v>44123</v>
      </c>
      <c r="C31" s="14">
        <f>'[108]Weekly Forecast Summary'!$C31</f>
        <v>1905.8611373414235</v>
      </c>
    </row>
    <row r="32" spans="1:3" hidden="1" x14ac:dyDescent="0.25">
      <c r="A32" s="13" t="s">
        <v>200</v>
      </c>
      <c r="B32" s="6">
        <v>44130</v>
      </c>
      <c r="C32" s="14">
        <f>'[108]Weekly Forecast Summary'!$C32</f>
        <v>1905.8611373414235</v>
      </c>
    </row>
    <row r="33" spans="1:3" hidden="1" x14ac:dyDescent="0.25">
      <c r="A33" s="13" t="s">
        <v>200</v>
      </c>
      <c r="B33" s="6">
        <v>44137</v>
      </c>
      <c r="C33" s="14">
        <f>'[108]Weekly Forecast Summary'!$C33</f>
        <v>1989.4450799509777</v>
      </c>
    </row>
    <row r="34" spans="1:3" hidden="1" x14ac:dyDescent="0.25">
      <c r="A34" s="13" t="s">
        <v>200</v>
      </c>
      <c r="B34" s="6">
        <v>44144</v>
      </c>
      <c r="C34" s="14">
        <f>'[108]Weekly Forecast Summary'!$C34</f>
        <v>1989.4450799509777</v>
      </c>
    </row>
    <row r="35" spans="1:3" hidden="1" x14ac:dyDescent="0.25">
      <c r="A35" s="13" t="s">
        <v>200</v>
      </c>
      <c r="B35" s="6">
        <v>44151</v>
      </c>
      <c r="C35" s="14">
        <f>'[108]Weekly Forecast Summary'!$C35</f>
        <v>1989.4450799509777</v>
      </c>
    </row>
    <row r="36" spans="1:3" hidden="1" x14ac:dyDescent="0.25">
      <c r="A36" s="13" t="s">
        <v>200</v>
      </c>
      <c r="B36" s="6">
        <v>44158</v>
      </c>
      <c r="C36" s="14">
        <f>'[108]Weekly Forecast Summary'!$C36</f>
        <v>1193.6670479705867</v>
      </c>
    </row>
    <row r="37" spans="1:3" hidden="1" x14ac:dyDescent="0.25">
      <c r="A37" s="13" t="s">
        <v>200</v>
      </c>
      <c r="B37" s="6">
        <v>44165</v>
      </c>
      <c r="C37" s="14">
        <f>'[108]Weekly Forecast Summary'!$C37</f>
        <v>1992.2291149874461</v>
      </c>
    </row>
    <row r="38" spans="1:3" hidden="1" x14ac:dyDescent="0.25">
      <c r="A38" s="13" t="s">
        <v>200</v>
      </c>
      <c r="B38" s="6">
        <v>44172</v>
      </c>
      <c r="C38" s="14">
        <f>'[108]Weekly Forecast Summary'!$C38</f>
        <v>1992.9251237465633</v>
      </c>
    </row>
    <row r="39" spans="1:3" hidden="1" x14ac:dyDescent="0.25">
      <c r="A39" s="13" t="s">
        <v>200</v>
      </c>
      <c r="B39" s="6">
        <v>44179</v>
      </c>
      <c r="C39" s="14">
        <f>'[108]Weekly Forecast Summary'!$C39</f>
        <v>1992.9251237465633</v>
      </c>
    </row>
    <row r="40" spans="1:3" hidden="1" x14ac:dyDescent="0.25">
      <c r="A40" s="13" t="s">
        <v>200</v>
      </c>
      <c r="B40" s="6">
        <v>44186</v>
      </c>
      <c r="C40" s="14">
        <f>'[108]Weekly Forecast Summary'!$C40</f>
        <v>1195.755074247938</v>
      </c>
    </row>
    <row r="41" spans="1:3" hidden="1" x14ac:dyDescent="0.25">
      <c r="A41" s="13" t="s">
        <v>200</v>
      </c>
      <c r="B41" s="6">
        <v>44193</v>
      </c>
      <c r="C41" s="14">
        <f>'[108]Weekly Forecast Summary'!$C41</f>
        <v>1195.755074247938</v>
      </c>
    </row>
    <row r="42" spans="1:3" hidden="1" x14ac:dyDescent="0.25">
      <c r="A42" s="13" t="s">
        <v>205</v>
      </c>
      <c r="B42" s="6">
        <v>43920</v>
      </c>
      <c r="C42" s="14">
        <v>2936.9598146070821</v>
      </c>
    </row>
    <row r="43" spans="1:3" hidden="1" x14ac:dyDescent="0.25">
      <c r="A43" s="13" t="s">
        <v>205</v>
      </c>
      <c r="B43" s="6">
        <v>43927</v>
      </c>
      <c r="C43" s="14">
        <v>4894.9330243451368</v>
      </c>
    </row>
    <row r="44" spans="1:3" hidden="1" x14ac:dyDescent="0.25">
      <c r="A44" s="13" t="s">
        <v>205</v>
      </c>
      <c r="B44" s="6">
        <v>43934</v>
      </c>
      <c r="C44" s="14">
        <v>4894.9330243451368</v>
      </c>
    </row>
    <row r="45" spans="1:3" hidden="1" x14ac:dyDescent="0.25">
      <c r="A45" s="13" t="s">
        <v>205</v>
      </c>
      <c r="B45" s="6">
        <v>43941</v>
      </c>
      <c r="C45" s="14">
        <v>4894.9330243451368</v>
      </c>
    </row>
    <row r="46" spans="1:3" hidden="1" x14ac:dyDescent="0.25">
      <c r="A46" s="13" t="s">
        <v>205</v>
      </c>
      <c r="B46" s="6">
        <v>43948</v>
      </c>
      <c r="C46" s="14">
        <v>4964.1454365651916</v>
      </c>
    </row>
    <row r="47" spans="1:3" hidden="1" x14ac:dyDescent="0.25">
      <c r="A47" s="13" t="s">
        <v>205</v>
      </c>
      <c r="B47" s="6">
        <v>43955</v>
      </c>
      <c r="C47" s="14">
        <v>5240.99508544541</v>
      </c>
    </row>
    <row r="48" spans="1:3" hidden="1" x14ac:dyDescent="0.25">
      <c r="A48" s="13" t="s">
        <v>205</v>
      </c>
      <c r="B48" s="6">
        <v>43962</v>
      </c>
      <c r="C48" s="14">
        <v>5240.99508544541</v>
      </c>
    </row>
    <row r="49" spans="1:3" hidden="1" x14ac:dyDescent="0.25">
      <c r="A49" s="13" t="s">
        <v>205</v>
      </c>
      <c r="B49" s="6">
        <v>43969</v>
      </c>
      <c r="C49" s="14">
        <v>5240.99508544541</v>
      </c>
    </row>
    <row r="50" spans="1:3" hidden="1" x14ac:dyDescent="0.25">
      <c r="A50" s="13" t="s">
        <v>205</v>
      </c>
      <c r="B50" s="6">
        <v>43976</v>
      </c>
      <c r="C50" s="14">
        <v>4192.7960683563279</v>
      </c>
    </row>
    <row r="51" spans="1:3" hidden="1" x14ac:dyDescent="0.25">
      <c r="A51" s="13" t="s">
        <v>205</v>
      </c>
      <c r="B51" s="6">
        <v>43983</v>
      </c>
      <c r="C51" s="14">
        <v>5379.8271203314825</v>
      </c>
    </row>
    <row r="52" spans="1:3" hidden="1" x14ac:dyDescent="0.25">
      <c r="A52" s="13" t="s">
        <v>205</v>
      </c>
      <c r="B52" s="6">
        <v>43990</v>
      </c>
      <c r="C52" s="14">
        <v>5379.8271203314825</v>
      </c>
    </row>
    <row r="53" spans="1:3" hidden="1" x14ac:dyDescent="0.25">
      <c r="A53" s="13" t="s">
        <v>205</v>
      </c>
      <c r="B53" s="6">
        <v>43997</v>
      </c>
      <c r="C53" s="14">
        <v>5379.8271203314825</v>
      </c>
    </row>
    <row r="54" spans="1:3" hidden="1" x14ac:dyDescent="0.25">
      <c r="A54" s="13" t="s">
        <v>205</v>
      </c>
      <c r="B54" s="6">
        <v>44004</v>
      </c>
      <c r="C54" s="14">
        <v>5379.8271203314825</v>
      </c>
    </row>
    <row r="55" spans="1:3" hidden="1" x14ac:dyDescent="0.25">
      <c r="A55" s="13" t="s">
        <v>205</v>
      </c>
      <c r="B55" s="6">
        <v>44011</v>
      </c>
      <c r="C55" s="14">
        <v>4163.9902864131554</v>
      </c>
    </row>
    <row r="56" spans="1:3" hidden="1" x14ac:dyDescent="0.25">
      <c r="A56" s="13" t="s">
        <v>205</v>
      </c>
      <c r="B56" s="6">
        <v>44018</v>
      </c>
      <c r="C56" s="14">
        <v>5030.1485957014056</v>
      </c>
    </row>
    <row r="57" spans="1:3" hidden="1" x14ac:dyDescent="0.25">
      <c r="A57" s="13" t="s">
        <v>205</v>
      </c>
      <c r="B57" s="6">
        <v>44025</v>
      </c>
      <c r="C57" s="14">
        <v>5030.1485957014056</v>
      </c>
    </row>
    <row r="58" spans="1:3" hidden="1" x14ac:dyDescent="0.25">
      <c r="A58" s="13" t="s">
        <v>205</v>
      </c>
      <c r="B58" s="6">
        <v>44032</v>
      </c>
      <c r="C58" s="14">
        <v>5030.1485957014056</v>
      </c>
    </row>
    <row r="59" spans="1:3" hidden="1" x14ac:dyDescent="0.25">
      <c r="A59" s="13" t="s">
        <v>205</v>
      </c>
      <c r="B59" s="6">
        <v>44039</v>
      </c>
      <c r="C59" s="14">
        <v>5030.1485957014056</v>
      </c>
    </row>
    <row r="60" spans="1:3" hidden="1" x14ac:dyDescent="0.25">
      <c r="A60" s="13" t="s">
        <v>205</v>
      </c>
      <c r="B60" s="6">
        <v>44046</v>
      </c>
      <c r="C60" s="14">
        <v>4862.7306625294641</v>
      </c>
    </row>
    <row r="61" spans="1:3" hidden="1" x14ac:dyDescent="0.25">
      <c r="A61" s="13" t="s">
        <v>205</v>
      </c>
      <c r="B61" s="6">
        <v>44053</v>
      </c>
      <c r="C61" s="14">
        <v>4862.7306625294641</v>
      </c>
    </row>
    <row r="62" spans="1:3" hidden="1" x14ac:dyDescent="0.25">
      <c r="A62" s="13" t="s">
        <v>205</v>
      </c>
      <c r="B62" s="6">
        <v>44060</v>
      </c>
      <c r="C62" s="14">
        <v>4862.7306625294641</v>
      </c>
    </row>
    <row r="63" spans="1:3" hidden="1" x14ac:dyDescent="0.25">
      <c r="A63" s="13" t="s">
        <v>205</v>
      </c>
      <c r="B63" s="6">
        <v>44067</v>
      </c>
      <c r="C63" s="14">
        <v>4862.7306625294641</v>
      </c>
    </row>
    <row r="64" spans="1:3" hidden="1" x14ac:dyDescent="0.25">
      <c r="A64" s="13" t="s">
        <v>205</v>
      </c>
      <c r="B64" s="6">
        <v>44074</v>
      </c>
      <c r="C64" s="14">
        <v>5100.0907053377232</v>
      </c>
    </row>
    <row r="65" spans="1:3" hidden="1" x14ac:dyDescent="0.25">
      <c r="A65" s="13" t="s">
        <v>205</v>
      </c>
      <c r="B65" s="6">
        <v>44081</v>
      </c>
      <c r="C65" s="14">
        <v>4127.54457283183</v>
      </c>
    </row>
    <row r="66" spans="1:3" x14ac:dyDescent="0.25">
      <c r="A66" s="13" t="s">
        <v>205</v>
      </c>
      <c r="B66" s="6">
        <v>44088</v>
      </c>
      <c r="C66" s="14">
        <v>5159.4307160397875</v>
      </c>
    </row>
    <row r="67" spans="1:3" hidden="1" x14ac:dyDescent="0.25">
      <c r="A67" s="13" t="s">
        <v>205</v>
      </c>
      <c r="B67" s="6">
        <v>44095</v>
      </c>
      <c r="C67" s="14">
        <v>5159.4307160397875</v>
      </c>
    </row>
    <row r="68" spans="1:3" hidden="1" x14ac:dyDescent="0.25">
      <c r="A68" s="13" t="s">
        <v>205</v>
      </c>
      <c r="B68" s="6">
        <v>44102</v>
      </c>
      <c r="C68" s="14">
        <v>5391.8971597196987</v>
      </c>
    </row>
    <row r="69" spans="1:3" hidden="1" x14ac:dyDescent="0.25">
      <c r="A69" s="13" t="s">
        <v>205</v>
      </c>
      <c r="B69" s="6">
        <v>44109</v>
      </c>
      <c r="C69" s="14">
        <v>5740.596825239566</v>
      </c>
    </row>
    <row r="70" spans="1:3" hidden="1" x14ac:dyDescent="0.25">
      <c r="A70" s="13" t="s">
        <v>205</v>
      </c>
      <c r="B70" s="6">
        <v>44116</v>
      </c>
      <c r="C70" s="14">
        <v>5740.596825239566</v>
      </c>
    </row>
    <row r="71" spans="1:3" hidden="1" x14ac:dyDescent="0.25">
      <c r="A71" s="13" t="s">
        <v>205</v>
      </c>
      <c r="B71" s="6">
        <v>44123</v>
      </c>
      <c r="C71" s="14">
        <v>5740.596825239566</v>
      </c>
    </row>
    <row r="72" spans="1:3" hidden="1" x14ac:dyDescent="0.25">
      <c r="A72" s="13" t="s">
        <v>205</v>
      </c>
      <c r="B72" s="6">
        <v>44130</v>
      </c>
      <c r="C72" s="14">
        <v>5740.596825239566</v>
      </c>
    </row>
    <row r="73" spans="1:3" hidden="1" x14ac:dyDescent="0.25">
      <c r="A73" s="13" t="s">
        <v>205</v>
      </c>
      <c r="B73" s="6">
        <v>44137</v>
      </c>
      <c r="C73" s="14">
        <v>5718.446838158784</v>
      </c>
    </row>
    <row r="74" spans="1:3" hidden="1" x14ac:dyDescent="0.25">
      <c r="A74" s="13" t="s">
        <v>205</v>
      </c>
      <c r="B74" s="6">
        <v>44144</v>
      </c>
      <c r="C74" s="14">
        <v>5718.446838158784</v>
      </c>
    </row>
    <row r="75" spans="1:3" hidden="1" x14ac:dyDescent="0.25">
      <c r="A75" s="13" t="s">
        <v>205</v>
      </c>
      <c r="B75" s="6">
        <v>44151</v>
      </c>
      <c r="C75" s="14">
        <v>5718.446838158784</v>
      </c>
    </row>
    <row r="76" spans="1:3" hidden="1" x14ac:dyDescent="0.25">
      <c r="A76" s="13" t="s">
        <v>205</v>
      </c>
      <c r="B76" s="6">
        <v>44158</v>
      </c>
      <c r="C76" s="14">
        <v>3431.0681028952704</v>
      </c>
    </row>
    <row r="77" spans="1:3" hidden="1" x14ac:dyDescent="0.25">
      <c r="A77" s="13" t="s">
        <v>205</v>
      </c>
      <c r="B77" s="6">
        <v>44165</v>
      </c>
      <c r="C77" s="14">
        <v>5716.4404194824638</v>
      </c>
    </row>
    <row r="78" spans="1:3" hidden="1" x14ac:dyDescent="0.25">
      <c r="A78" s="13" t="s">
        <v>205</v>
      </c>
      <c r="B78" s="6">
        <v>44172</v>
      </c>
      <c r="C78" s="14">
        <v>5715.938814813383</v>
      </c>
    </row>
    <row r="79" spans="1:3" hidden="1" x14ac:dyDescent="0.25">
      <c r="A79" s="13" t="s">
        <v>205</v>
      </c>
      <c r="B79" s="6">
        <v>44179</v>
      </c>
      <c r="C79" s="14">
        <v>5715.938814813383</v>
      </c>
    </row>
    <row r="80" spans="1:3" hidden="1" x14ac:dyDescent="0.25">
      <c r="A80" s="13" t="s">
        <v>205</v>
      </c>
      <c r="B80" s="6">
        <v>44186</v>
      </c>
      <c r="C80" s="14">
        <v>3429.5632888880295</v>
      </c>
    </row>
    <row r="81" spans="1:3" hidden="1" x14ac:dyDescent="0.25">
      <c r="A81" s="13" t="s">
        <v>205</v>
      </c>
      <c r="B81" s="6">
        <v>44193</v>
      </c>
      <c r="C81" s="14">
        <v>3429.5632888880295</v>
      </c>
    </row>
    <row r="82" spans="1:3" hidden="1" x14ac:dyDescent="0.25">
      <c r="A82" s="13" t="s">
        <v>151</v>
      </c>
      <c r="B82" s="6">
        <f>'[108]Months to Weeks'!A172</f>
        <v>43920</v>
      </c>
      <c r="C82" s="14">
        <f>'[108]Months to Weeks'!K172</f>
        <v>802.42977186964686</v>
      </c>
    </row>
    <row r="83" spans="1:3" hidden="1" x14ac:dyDescent="0.25">
      <c r="A83" s="13" t="s">
        <v>151</v>
      </c>
      <c r="B83" s="6">
        <f>'[108]Months to Weeks'!A173</f>
        <v>43927</v>
      </c>
      <c r="C83" s="14">
        <f>'[108]Months to Weeks'!K173</f>
        <v>1337.3829531160782</v>
      </c>
    </row>
    <row r="84" spans="1:3" hidden="1" x14ac:dyDescent="0.25">
      <c r="A84" s="13" t="s">
        <v>151</v>
      </c>
      <c r="B84" s="6">
        <f>'[108]Months to Weeks'!A174</f>
        <v>43934</v>
      </c>
      <c r="C84" s="14">
        <f>'[108]Months to Weeks'!K174</f>
        <v>1337.3829531160782</v>
      </c>
    </row>
    <row r="85" spans="1:3" hidden="1" x14ac:dyDescent="0.25">
      <c r="A85" s="13" t="s">
        <v>151</v>
      </c>
      <c r="B85" s="6">
        <f>'[108]Months to Weeks'!A175</f>
        <v>43941</v>
      </c>
      <c r="C85" s="14">
        <f>'[108]Months to Weeks'!K175</f>
        <v>1337.3829531160782</v>
      </c>
    </row>
    <row r="86" spans="1:3" hidden="1" x14ac:dyDescent="0.25">
      <c r="A86" s="13" t="s">
        <v>151</v>
      </c>
      <c r="B86" s="6">
        <f>'[108]Months to Weeks'!A176</f>
        <v>43948</v>
      </c>
      <c r="C86" s="14">
        <f>'[108]Months to Weeks'!K176</f>
        <v>1318.9166300063052</v>
      </c>
    </row>
    <row r="87" spans="1:3" hidden="1" x14ac:dyDescent="0.25">
      <c r="A87" s="13" t="s">
        <v>151</v>
      </c>
      <c r="B87" s="6">
        <f>'[108]Months to Weeks'!A177</f>
        <v>43955</v>
      </c>
      <c r="C87" s="14">
        <f>'[108]Months to Weeks'!K177</f>
        <v>1245.0513375672128</v>
      </c>
    </row>
    <row r="88" spans="1:3" hidden="1" x14ac:dyDescent="0.25">
      <c r="A88" s="13" t="s">
        <v>151</v>
      </c>
      <c r="B88" s="6">
        <f>'[108]Months to Weeks'!A178</f>
        <v>43962</v>
      </c>
      <c r="C88" s="14">
        <f>'[108]Months to Weeks'!K178</f>
        <v>1245.0513375672128</v>
      </c>
    </row>
    <row r="89" spans="1:3" hidden="1" x14ac:dyDescent="0.25">
      <c r="A89" s="13" t="s">
        <v>151</v>
      </c>
      <c r="B89" s="6">
        <f>'[108]Months to Weeks'!A179</f>
        <v>43969</v>
      </c>
      <c r="C89" s="14">
        <f>'[108]Months to Weeks'!K179</f>
        <v>1245.0513375672128</v>
      </c>
    </row>
    <row r="90" spans="1:3" hidden="1" x14ac:dyDescent="0.25">
      <c r="A90" s="13" t="s">
        <v>151</v>
      </c>
      <c r="B90" s="6">
        <f>'[108]Months to Weeks'!A180</f>
        <v>43976</v>
      </c>
      <c r="C90" s="14">
        <f>'[108]Months to Weeks'!K180</f>
        <v>996.04107005377034</v>
      </c>
    </row>
    <row r="91" spans="1:3" hidden="1" x14ac:dyDescent="0.25">
      <c r="A91" s="13" t="s">
        <v>151</v>
      </c>
      <c r="B91" s="6">
        <f>'[108]Months to Weeks'!A181</f>
        <v>43983</v>
      </c>
      <c r="C91" s="14">
        <f>'[108]Months to Weeks'!K181</f>
        <v>1312.0813820461929</v>
      </c>
    </row>
    <row r="92" spans="1:3" hidden="1" x14ac:dyDescent="0.25">
      <c r="A92" s="13" t="s">
        <v>151</v>
      </c>
      <c r="B92" s="6">
        <f>'[108]Months to Weeks'!A182</f>
        <v>43990</v>
      </c>
      <c r="C92" s="14">
        <f>'[108]Months to Weeks'!K182</f>
        <v>1312.0813820461929</v>
      </c>
    </row>
    <row r="93" spans="1:3" hidden="1" x14ac:dyDescent="0.25">
      <c r="A93" s="13" t="s">
        <v>151</v>
      </c>
      <c r="B93" s="6">
        <f>'[108]Months to Weeks'!A183</f>
        <v>43997</v>
      </c>
      <c r="C93" s="14">
        <f>'[108]Months to Weeks'!K183</f>
        <v>1312.0813820461929</v>
      </c>
    </row>
    <row r="94" spans="1:3" hidden="1" x14ac:dyDescent="0.25">
      <c r="A94" s="13" t="s">
        <v>151</v>
      </c>
      <c r="B94" s="6">
        <f>'[108]Months to Weeks'!A184</f>
        <v>44004</v>
      </c>
      <c r="C94" s="14">
        <f>'[108]Months to Weeks'!K184</f>
        <v>1312.0813820461929</v>
      </c>
    </row>
    <row r="95" spans="1:3" hidden="1" x14ac:dyDescent="0.25">
      <c r="A95" s="13" t="s">
        <v>151</v>
      </c>
      <c r="B95" s="6">
        <f>'[108]Months to Weeks'!A185</f>
        <v>44011</v>
      </c>
      <c r="C95" s="14">
        <f>'[108]Months to Weeks'!K185</f>
        <v>1008.4722898849138</v>
      </c>
    </row>
    <row r="96" spans="1:3" hidden="1" x14ac:dyDescent="0.25">
      <c r="A96" s="13" t="s">
        <v>151</v>
      </c>
      <c r="B96" s="6">
        <f>'[108]Months to Weeks'!A186</f>
        <v>44018</v>
      </c>
      <c r="C96" s="14">
        <f>'[108]Months to Weeks'!K186</f>
        <v>1209.0993426660914</v>
      </c>
    </row>
    <row r="97" spans="1:3" hidden="1" x14ac:dyDescent="0.25">
      <c r="A97" s="13" t="s">
        <v>151</v>
      </c>
      <c r="B97" s="6">
        <f>'[108]Months to Weeks'!A187</f>
        <v>44025</v>
      </c>
      <c r="C97" s="14">
        <f>'[108]Months to Weeks'!K187</f>
        <v>1209.0993426660914</v>
      </c>
    </row>
    <row r="98" spans="1:3" hidden="1" x14ac:dyDescent="0.25">
      <c r="A98" s="13" t="s">
        <v>151</v>
      </c>
      <c r="B98" s="6">
        <f>'[108]Months to Weeks'!A188</f>
        <v>44032</v>
      </c>
      <c r="C98" s="14">
        <f>'[108]Months to Weeks'!K188</f>
        <v>1209.0993426660914</v>
      </c>
    </row>
    <row r="99" spans="1:3" hidden="1" x14ac:dyDescent="0.25">
      <c r="A99" s="13" t="s">
        <v>151</v>
      </c>
      <c r="B99" s="6">
        <f>'[108]Months to Weeks'!A189</f>
        <v>44039</v>
      </c>
      <c r="C99" s="14">
        <f>'[108]Months to Weeks'!K189</f>
        <v>1209.0993426660914</v>
      </c>
    </row>
    <row r="100" spans="1:3" hidden="1" x14ac:dyDescent="0.25">
      <c r="A100" s="13" t="s">
        <v>151</v>
      </c>
      <c r="B100" s="6">
        <f>'[108]Months to Weeks'!A190</f>
        <v>44046</v>
      </c>
      <c r="C100" s="14">
        <f>'[108]Months to Weeks'!K190</f>
        <v>1275.1270865540432</v>
      </c>
    </row>
    <row r="101" spans="1:3" hidden="1" x14ac:dyDescent="0.25">
      <c r="A101" s="13" t="s">
        <v>151</v>
      </c>
      <c r="B101" s="6">
        <f>'[108]Months to Weeks'!A191</f>
        <v>44053</v>
      </c>
      <c r="C101" s="14">
        <f>'[108]Months to Weeks'!K191</f>
        <v>1275.1270865540432</v>
      </c>
    </row>
    <row r="102" spans="1:3" hidden="1" x14ac:dyDescent="0.25">
      <c r="A102" s="13" t="s">
        <v>151</v>
      </c>
      <c r="B102" s="6">
        <f>'[108]Months to Weeks'!A192</f>
        <v>44060</v>
      </c>
      <c r="C102" s="14">
        <f>'[108]Months to Weeks'!K192</f>
        <v>1275.1270865540432</v>
      </c>
    </row>
    <row r="103" spans="1:3" hidden="1" x14ac:dyDescent="0.25">
      <c r="A103" s="13" t="s">
        <v>151</v>
      </c>
      <c r="B103" s="6">
        <f>'[108]Months to Weeks'!A193</f>
        <v>44067</v>
      </c>
      <c r="C103" s="14">
        <f>'[108]Months to Weeks'!K193</f>
        <v>1275.1270865540432</v>
      </c>
    </row>
    <row r="104" spans="1:3" hidden="1" x14ac:dyDescent="0.25">
      <c r="A104" s="13" t="s">
        <v>151</v>
      </c>
      <c r="B104" s="6">
        <f>'[108]Months to Weeks'!A194</f>
        <v>44074</v>
      </c>
      <c r="C104" s="14">
        <f>'[108]Months to Weeks'!K194</f>
        <v>1255.608685365027</v>
      </c>
    </row>
    <row r="105" spans="1:3" hidden="1" x14ac:dyDescent="0.25">
      <c r="A105" s="13" t="s">
        <v>151</v>
      </c>
      <c r="B105" s="6">
        <f>'[108]Months to Weeks'!A195</f>
        <v>44081</v>
      </c>
      <c r="C105" s="14">
        <f>'[108]Months to Weeks'!K195</f>
        <v>1000.5832680542184</v>
      </c>
    </row>
    <row r="106" spans="1:3" x14ac:dyDescent="0.25">
      <c r="A106" s="13" t="s">
        <v>151</v>
      </c>
      <c r="B106" s="6">
        <f>'[108]Months to Weeks'!A196</f>
        <v>44088</v>
      </c>
      <c r="C106" s="14">
        <f>'[108]Months to Weeks'!K196</f>
        <v>1250.729085067773</v>
      </c>
    </row>
    <row r="107" spans="1:3" hidden="1" x14ac:dyDescent="0.25">
      <c r="A107" s="13" t="s">
        <v>151</v>
      </c>
      <c r="B107" s="6">
        <f>'[108]Months to Weeks'!A197</f>
        <v>44095</v>
      </c>
      <c r="C107" s="14">
        <f>'[108]Months to Weeks'!K197</f>
        <v>1250.729085067773</v>
      </c>
    </row>
    <row r="108" spans="1:3" hidden="1" x14ac:dyDescent="0.25">
      <c r="A108" s="13" t="s">
        <v>151</v>
      </c>
      <c r="B108" s="6">
        <f>'[108]Months to Weeks'!A198</f>
        <v>44102</v>
      </c>
      <c r="C108" s="14">
        <f>'[108]Months to Weeks'!K198</f>
        <v>1260.1457077363505</v>
      </c>
    </row>
    <row r="109" spans="1:3" hidden="1" x14ac:dyDescent="0.25">
      <c r="A109" s="13" t="s">
        <v>151</v>
      </c>
      <c r="B109" s="6">
        <f>'[108]Months to Weeks'!A199</f>
        <v>44109</v>
      </c>
      <c r="C109" s="14">
        <f>'[108]Months to Weeks'!K199</f>
        <v>1274.2706417392169</v>
      </c>
    </row>
    <row r="110" spans="1:3" hidden="1" x14ac:dyDescent="0.25">
      <c r="A110" s="13" t="s">
        <v>151</v>
      </c>
      <c r="B110" s="6">
        <f>'[108]Months to Weeks'!A200</f>
        <v>44116</v>
      </c>
      <c r="C110" s="14">
        <f>'[108]Months to Weeks'!K200</f>
        <v>1274.2706417392169</v>
      </c>
    </row>
    <row r="111" spans="1:3" hidden="1" x14ac:dyDescent="0.25">
      <c r="A111" s="13" t="s">
        <v>151</v>
      </c>
      <c r="B111" s="6">
        <f>'[108]Months to Weeks'!A201</f>
        <v>44123</v>
      </c>
      <c r="C111" s="14">
        <f>'[108]Months to Weeks'!K201</f>
        <v>1274.2706417392169</v>
      </c>
    </row>
    <row r="112" spans="1:3" hidden="1" x14ac:dyDescent="0.25">
      <c r="A112" s="13" t="s">
        <v>151</v>
      </c>
      <c r="B112" s="6">
        <f>'[108]Months to Weeks'!A202</f>
        <v>44130</v>
      </c>
      <c r="C112" s="14">
        <f>'[108]Months to Weeks'!K202</f>
        <v>1274.2706417392169</v>
      </c>
    </row>
    <row r="113" spans="1:3" hidden="1" x14ac:dyDescent="0.25">
      <c r="A113" s="13" t="s">
        <v>151</v>
      </c>
      <c r="B113" s="6">
        <f>'[108]Months to Weeks'!A203</f>
        <v>44137</v>
      </c>
      <c r="C113" s="14">
        <f>'[108]Months to Weeks'!K203</f>
        <v>1464.6732386767885</v>
      </c>
    </row>
    <row r="114" spans="1:3" hidden="1" x14ac:dyDescent="0.25">
      <c r="A114" s="13" t="s">
        <v>151</v>
      </c>
      <c r="B114" s="6">
        <f>'[108]Months to Weeks'!A204</f>
        <v>44144</v>
      </c>
      <c r="C114" s="14">
        <f>'[108]Months to Weeks'!K204</f>
        <v>1464.6732386767885</v>
      </c>
    </row>
    <row r="115" spans="1:3" hidden="1" x14ac:dyDescent="0.25">
      <c r="A115" s="13" t="s">
        <v>151</v>
      </c>
      <c r="B115" s="6">
        <f>'[108]Months to Weeks'!A205</f>
        <v>44151</v>
      </c>
      <c r="C115" s="14">
        <f>'[108]Months to Weeks'!K205</f>
        <v>1464.6732386767885</v>
      </c>
    </row>
    <row r="116" spans="1:3" hidden="1" x14ac:dyDescent="0.25">
      <c r="A116" s="13" t="s">
        <v>151</v>
      </c>
      <c r="B116" s="6">
        <f>'[108]Months to Weeks'!A206</f>
        <v>44158</v>
      </c>
      <c r="C116" s="14">
        <f>'[108]Months to Weeks'!K206</f>
        <v>878.80394320607309</v>
      </c>
    </row>
    <row r="117" spans="1:3" hidden="1" x14ac:dyDescent="0.25">
      <c r="A117" s="13" t="s">
        <v>151</v>
      </c>
      <c r="B117" s="6">
        <f>'[108]Months to Weeks'!A207</f>
        <v>44165</v>
      </c>
      <c r="C117" s="14">
        <f>'[108]Months to Weeks'!K207</f>
        <v>1455.4048921994347</v>
      </c>
    </row>
    <row r="118" spans="1:3" hidden="1" x14ac:dyDescent="0.25">
      <c r="A118" s="13" t="s">
        <v>151</v>
      </c>
      <c r="B118" s="6">
        <f>'[108]Months to Weeks'!A208</f>
        <v>44172</v>
      </c>
      <c r="C118" s="14">
        <f>'[108]Months to Weeks'!K208</f>
        <v>1453.0878055800963</v>
      </c>
    </row>
    <row r="119" spans="1:3" hidden="1" x14ac:dyDescent="0.25">
      <c r="A119" s="13" t="s">
        <v>151</v>
      </c>
      <c r="B119" s="6">
        <f>'[108]Months to Weeks'!A209</f>
        <v>44179</v>
      </c>
      <c r="C119" s="14">
        <f>'[108]Months to Weeks'!K209</f>
        <v>1453.0878055800963</v>
      </c>
    </row>
    <row r="120" spans="1:3" hidden="1" x14ac:dyDescent="0.25">
      <c r="A120" s="13" t="s">
        <v>151</v>
      </c>
      <c r="B120" s="6">
        <f>'[108]Months to Weeks'!A210</f>
        <v>44186</v>
      </c>
      <c r="C120" s="14">
        <f>'[108]Months to Weeks'!K210</f>
        <v>871.85268334805778</v>
      </c>
    </row>
    <row r="121" spans="1:3" hidden="1" x14ac:dyDescent="0.25">
      <c r="A121" s="13" t="s">
        <v>151</v>
      </c>
      <c r="B121" s="6">
        <f>'[108]Months to Weeks'!A211</f>
        <v>44193</v>
      </c>
      <c r="C121" s="14">
        <f>'[108]Months to Weeks'!K211</f>
        <v>871.85268334805778</v>
      </c>
    </row>
    <row r="122" spans="1:3" hidden="1" x14ac:dyDescent="0.25">
      <c r="A122" s="11" t="s">
        <v>201</v>
      </c>
      <c r="B122" s="6">
        <f>'[108]Months to Weeks'!A214</f>
        <v>43920</v>
      </c>
      <c r="C122" s="14">
        <f>'[108]Months to Weeks'!K214</f>
        <v>814.97339513404108</v>
      </c>
    </row>
    <row r="123" spans="1:3" hidden="1" x14ac:dyDescent="0.25">
      <c r="A123" s="11" t="s">
        <v>201</v>
      </c>
      <c r="B123" s="6">
        <f>'[108]Months to Weeks'!A215</f>
        <v>43927</v>
      </c>
      <c r="C123" s="14">
        <f>'[108]Months to Weeks'!K215</f>
        <v>1358.2889918900685</v>
      </c>
    </row>
    <row r="124" spans="1:3" hidden="1" x14ac:dyDescent="0.25">
      <c r="A124" s="11" t="s">
        <v>201</v>
      </c>
      <c r="B124" s="6">
        <f>'[108]Months to Weeks'!A216</f>
        <v>43934</v>
      </c>
      <c r="C124" s="14">
        <f>'[108]Months to Weeks'!K216</f>
        <v>1358.2889918900685</v>
      </c>
    </row>
    <row r="125" spans="1:3" hidden="1" x14ac:dyDescent="0.25">
      <c r="A125" s="11" t="s">
        <v>201</v>
      </c>
      <c r="B125" s="6">
        <f>'[108]Months to Weeks'!A217</f>
        <v>43941</v>
      </c>
      <c r="C125" s="14">
        <f>'[108]Months to Weeks'!K217</f>
        <v>1358.2889918900685</v>
      </c>
    </row>
    <row r="126" spans="1:3" hidden="1" x14ac:dyDescent="0.25">
      <c r="A126" s="11" t="s">
        <v>201</v>
      </c>
      <c r="B126" s="6">
        <f>'[108]Months to Weeks'!A218</f>
        <v>43948</v>
      </c>
      <c r="C126" s="14">
        <f>'[108]Months to Weeks'!K218</f>
        <v>1426.6704180108866</v>
      </c>
    </row>
    <row r="127" spans="1:3" hidden="1" x14ac:dyDescent="0.25">
      <c r="A127" s="11" t="s">
        <v>201</v>
      </c>
      <c r="B127" s="6">
        <f>'[108]Months to Weeks'!A219</f>
        <v>43955</v>
      </c>
      <c r="C127" s="14">
        <f>'[108]Months to Weeks'!K219</f>
        <v>1700.196122494159</v>
      </c>
    </row>
    <row r="128" spans="1:3" hidden="1" x14ac:dyDescent="0.25">
      <c r="A128" s="11" t="s">
        <v>201</v>
      </c>
      <c r="B128" s="6">
        <f>'[108]Months to Weeks'!A220</f>
        <v>43962</v>
      </c>
      <c r="C128" s="14">
        <f>'[108]Months to Weeks'!K220</f>
        <v>1700.196122494159</v>
      </c>
    </row>
    <row r="129" spans="1:3" hidden="1" x14ac:dyDescent="0.25">
      <c r="A129" s="11" t="s">
        <v>201</v>
      </c>
      <c r="B129" s="6">
        <f>'[108]Months to Weeks'!A221</f>
        <v>43969</v>
      </c>
      <c r="C129" s="14">
        <f>'[108]Months to Weeks'!K221</f>
        <v>1700.196122494159</v>
      </c>
    </row>
    <row r="130" spans="1:3" hidden="1" x14ac:dyDescent="0.25">
      <c r="A130" s="11" t="s">
        <v>201</v>
      </c>
      <c r="B130" s="6">
        <f>'[108]Months to Weeks'!A222</f>
        <v>43976</v>
      </c>
      <c r="C130" s="14">
        <f>'[108]Months to Weeks'!K222</f>
        <v>1360.1568979953272</v>
      </c>
    </row>
    <row r="131" spans="1:3" hidden="1" x14ac:dyDescent="0.25">
      <c r="A131" s="11" t="s">
        <v>201</v>
      </c>
      <c r="B131" s="6">
        <f>'[108]Months to Weeks'!A223</f>
        <v>43983</v>
      </c>
      <c r="C131" s="14">
        <f>'[108]Months to Weeks'!K223</f>
        <v>1743.4295884032574</v>
      </c>
    </row>
    <row r="132" spans="1:3" hidden="1" x14ac:dyDescent="0.25">
      <c r="A132" s="11" t="s">
        <v>201</v>
      </c>
      <c r="B132" s="6">
        <f>'[108]Months to Weeks'!A224</f>
        <v>43990</v>
      </c>
      <c r="C132" s="14">
        <f>'[108]Months to Weeks'!K224</f>
        <v>1743.4295884032574</v>
      </c>
    </row>
    <row r="133" spans="1:3" hidden="1" x14ac:dyDescent="0.25">
      <c r="A133" s="11" t="s">
        <v>201</v>
      </c>
      <c r="B133" s="6">
        <f>'[108]Months to Weeks'!A225</f>
        <v>43997</v>
      </c>
      <c r="C133" s="14">
        <f>'[108]Months to Weeks'!K225</f>
        <v>1743.4295884032574</v>
      </c>
    </row>
    <row r="134" spans="1:3" hidden="1" x14ac:dyDescent="0.25">
      <c r="A134" s="11" t="s">
        <v>201</v>
      </c>
      <c r="B134" s="6">
        <f>'[108]Months to Weeks'!A226</f>
        <v>44004</v>
      </c>
      <c r="C134" s="14">
        <f>'[108]Months to Weeks'!K226</f>
        <v>1743.4295884032574</v>
      </c>
    </row>
    <row r="135" spans="1:3" hidden="1" x14ac:dyDescent="0.25">
      <c r="A135" s="11" t="s">
        <v>201</v>
      </c>
      <c r="B135" s="6">
        <f>'[108]Months to Weeks'!A227</f>
        <v>44011</v>
      </c>
      <c r="C135" s="14">
        <f>'[108]Months to Weeks'!K227</f>
        <v>1339.9813979953331</v>
      </c>
    </row>
    <row r="136" spans="1:3" hidden="1" x14ac:dyDescent="0.25">
      <c r="A136" s="11" t="s">
        <v>201</v>
      </c>
      <c r="B136" s="6">
        <f>'[108]Months to Weeks'!A228</f>
        <v>44018</v>
      </c>
      <c r="C136" s="14">
        <f>'[108]Months to Weeks'!K228</f>
        <v>1606.5239065850753</v>
      </c>
    </row>
    <row r="137" spans="1:3" hidden="1" x14ac:dyDescent="0.25">
      <c r="A137" s="11" t="s">
        <v>201</v>
      </c>
      <c r="B137" s="6">
        <f>'[108]Months to Weeks'!A229</f>
        <v>44025</v>
      </c>
      <c r="C137" s="14">
        <f>'[108]Months to Weeks'!K229</f>
        <v>1606.5239065850753</v>
      </c>
    </row>
    <row r="138" spans="1:3" hidden="1" x14ac:dyDescent="0.25">
      <c r="A138" s="11" t="s">
        <v>201</v>
      </c>
      <c r="B138" s="6">
        <f>'[108]Months to Weeks'!A230</f>
        <v>44032</v>
      </c>
      <c r="C138" s="14">
        <f>'[108]Months to Weeks'!K230</f>
        <v>1606.5239065850753</v>
      </c>
    </row>
    <row r="139" spans="1:3" hidden="1" x14ac:dyDescent="0.25">
      <c r="A139" s="11" t="s">
        <v>201</v>
      </c>
      <c r="B139" s="6">
        <f>'[108]Months to Weeks'!A231</f>
        <v>44039</v>
      </c>
      <c r="C139" s="14">
        <f>'[108]Months to Weeks'!K231</f>
        <v>1606.5239065850753</v>
      </c>
    </row>
    <row r="140" spans="1:3" hidden="1" x14ac:dyDescent="0.25">
      <c r="A140" s="11" t="s">
        <v>201</v>
      </c>
      <c r="B140" s="6">
        <f>'[108]Months to Weeks'!A232</f>
        <v>44046</v>
      </c>
      <c r="C140" s="14">
        <f>'[108]Months to Weeks'!K232</f>
        <v>1689.8027758698665</v>
      </c>
    </row>
    <row r="141" spans="1:3" hidden="1" x14ac:dyDescent="0.25">
      <c r="A141" s="11" t="s">
        <v>201</v>
      </c>
      <c r="B141" s="6">
        <f>'[108]Months to Weeks'!A233</f>
        <v>44053</v>
      </c>
      <c r="C141" s="14">
        <f>'[108]Months to Weeks'!K233</f>
        <v>1689.8027758698665</v>
      </c>
    </row>
    <row r="142" spans="1:3" hidden="1" x14ac:dyDescent="0.25">
      <c r="A142" s="11" t="s">
        <v>201</v>
      </c>
      <c r="B142" s="6">
        <f>'[108]Months to Weeks'!A234</f>
        <v>44060</v>
      </c>
      <c r="C142" s="14">
        <f>'[108]Months to Weeks'!K234</f>
        <v>1689.8027758698665</v>
      </c>
    </row>
    <row r="143" spans="1:3" hidden="1" x14ac:dyDescent="0.25">
      <c r="A143" s="11" t="s">
        <v>201</v>
      </c>
      <c r="B143" s="6">
        <f>'[108]Months to Weeks'!A235</f>
        <v>44067</v>
      </c>
      <c r="C143" s="14">
        <f>'[108]Months to Weeks'!K235</f>
        <v>1689.8027758698665</v>
      </c>
    </row>
    <row r="144" spans="1:3" hidden="1" x14ac:dyDescent="0.25">
      <c r="A144" s="11" t="s">
        <v>201</v>
      </c>
      <c r="B144" s="6">
        <f>'[108]Months to Weeks'!A236</f>
        <v>44074</v>
      </c>
      <c r="C144" s="14">
        <f>'[108]Months to Weeks'!K236</f>
        <v>1795.5712780164431</v>
      </c>
    </row>
    <row r="145" spans="1:3" hidden="1" x14ac:dyDescent="0.25">
      <c r="A145" s="11" t="s">
        <v>201</v>
      </c>
      <c r="B145" s="6">
        <f>'[108]Months to Weeks'!A237</f>
        <v>44081</v>
      </c>
      <c r="C145" s="14">
        <f>'[108]Months to Weeks'!K237</f>
        <v>1457.6107228424698</v>
      </c>
    </row>
    <row r="146" spans="1:3" x14ac:dyDescent="0.25">
      <c r="A146" s="11" t="s">
        <v>201</v>
      </c>
      <c r="B146" s="6">
        <f>'[108]Months to Weeks'!A238</f>
        <v>44088</v>
      </c>
      <c r="C146" s="14">
        <f>'[108]Months to Weeks'!K238</f>
        <v>1822.0134035530875</v>
      </c>
    </row>
    <row r="147" spans="1:3" hidden="1" x14ac:dyDescent="0.25">
      <c r="A147" s="11" t="s">
        <v>201</v>
      </c>
      <c r="B147" s="6">
        <f>'[108]Months to Weeks'!A239</f>
        <v>44095</v>
      </c>
      <c r="C147" s="14">
        <f>'[108]Months to Weeks'!K239</f>
        <v>1822.0134035530875</v>
      </c>
    </row>
    <row r="148" spans="1:3" hidden="1" x14ac:dyDescent="0.25">
      <c r="A148" s="11" t="s">
        <v>201</v>
      </c>
      <c r="B148" s="6">
        <f>'[108]Months to Weeks'!A240</f>
        <v>44102</v>
      </c>
      <c r="C148" s="14">
        <f>'[108]Months to Weeks'!K240</f>
        <v>1772.9902134615349</v>
      </c>
    </row>
    <row r="149" spans="1:3" hidden="1" x14ac:dyDescent="0.25">
      <c r="A149" s="11" t="s">
        <v>201</v>
      </c>
      <c r="B149" s="6">
        <f>'[108]Months to Weeks'!A241</f>
        <v>44109</v>
      </c>
      <c r="C149" s="14">
        <f>'[108]Months to Weeks'!K241</f>
        <v>1699.4554283242062</v>
      </c>
    </row>
    <row r="150" spans="1:3" hidden="1" x14ac:dyDescent="0.25">
      <c r="A150" s="11" t="s">
        <v>201</v>
      </c>
      <c r="B150" s="6">
        <f>'[108]Months to Weeks'!A242</f>
        <v>44116</v>
      </c>
      <c r="C150" s="14">
        <f>'[108]Months to Weeks'!K242</f>
        <v>1699.4554283242062</v>
      </c>
    </row>
    <row r="151" spans="1:3" hidden="1" x14ac:dyDescent="0.25">
      <c r="A151" s="11" t="s">
        <v>201</v>
      </c>
      <c r="B151" s="6">
        <f>'[108]Months to Weeks'!A243</f>
        <v>44123</v>
      </c>
      <c r="C151" s="14">
        <f>'[108]Months to Weeks'!K243</f>
        <v>1699.4554283242062</v>
      </c>
    </row>
    <row r="152" spans="1:3" hidden="1" x14ac:dyDescent="0.25">
      <c r="A152" s="11" t="s">
        <v>201</v>
      </c>
      <c r="B152" s="6">
        <f>'[108]Months to Weeks'!A244</f>
        <v>44130</v>
      </c>
      <c r="C152" s="14">
        <f>'[108]Months to Weeks'!K244</f>
        <v>1699.4554283242062</v>
      </c>
    </row>
    <row r="153" spans="1:3" hidden="1" x14ac:dyDescent="0.25">
      <c r="A153" s="11" t="s">
        <v>201</v>
      </c>
      <c r="B153" s="6">
        <f>'[108]Months to Weeks'!A245</f>
        <v>44137</v>
      </c>
      <c r="C153" s="14">
        <f>'[108]Months to Weeks'!K245</f>
        <v>1877.4980017700691</v>
      </c>
    </row>
    <row r="154" spans="1:3" hidden="1" x14ac:dyDescent="0.25">
      <c r="A154" s="11" t="s">
        <v>201</v>
      </c>
      <c r="B154" s="6">
        <f>'[108]Months to Weeks'!A246</f>
        <v>44144</v>
      </c>
      <c r="C154" s="14">
        <f>'[108]Months to Weeks'!K246</f>
        <v>1877.4980017700691</v>
      </c>
    </row>
    <row r="155" spans="1:3" hidden="1" x14ac:dyDescent="0.25">
      <c r="A155" s="11" t="s">
        <v>201</v>
      </c>
      <c r="B155" s="6">
        <f>'[108]Months to Weeks'!A247</f>
        <v>44151</v>
      </c>
      <c r="C155" s="14">
        <f>'[108]Months to Weeks'!K247</f>
        <v>1877.4980017700691</v>
      </c>
    </row>
    <row r="156" spans="1:3" hidden="1" x14ac:dyDescent="0.25">
      <c r="A156" s="11" t="s">
        <v>201</v>
      </c>
      <c r="B156" s="6">
        <f>'[108]Months to Weeks'!A248</f>
        <v>44158</v>
      </c>
      <c r="C156" s="14">
        <f>'[108]Months to Weeks'!K248</f>
        <v>1126.4988010620414</v>
      </c>
    </row>
    <row r="157" spans="1:3" hidden="1" x14ac:dyDescent="0.25">
      <c r="A157" s="11" t="s">
        <v>201</v>
      </c>
      <c r="B157" s="6">
        <f>'[108]Months to Weeks'!A249</f>
        <v>44165</v>
      </c>
      <c r="C157" s="14">
        <f>'[108]Months to Weeks'!K249</f>
        <v>1883.0706307665323</v>
      </c>
    </row>
    <row r="158" spans="1:3" hidden="1" x14ac:dyDescent="0.25">
      <c r="A158" s="11" t="s">
        <v>201</v>
      </c>
      <c r="B158" s="6">
        <f>'[108]Months to Weeks'!A250</f>
        <v>44172</v>
      </c>
      <c r="C158" s="14">
        <f>'[108]Months to Weeks'!K250</f>
        <v>1884.4637880156479</v>
      </c>
    </row>
    <row r="159" spans="1:3" hidden="1" x14ac:dyDescent="0.25">
      <c r="A159" s="11" t="s">
        <v>201</v>
      </c>
      <c r="B159" s="6">
        <f>'[108]Months to Weeks'!A251</f>
        <v>44179</v>
      </c>
      <c r="C159" s="14">
        <f>'[108]Months to Weeks'!K251</f>
        <v>1884.4637880156479</v>
      </c>
    </row>
    <row r="160" spans="1:3" hidden="1" x14ac:dyDescent="0.25">
      <c r="A160" s="11" t="s">
        <v>201</v>
      </c>
      <c r="B160" s="6">
        <f>'[108]Months to Weeks'!A252</f>
        <v>44186</v>
      </c>
      <c r="C160" s="14">
        <f>'[108]Months to Weeks'!K252</f>
        <v>1130.6782728093888</v>
      </c>
    </row>
    <row r="161" spans="1:3" hidden="1" x14ac:dyDescent="0.25">
      <c r="A161" s="11" t="s">
        <v>201</v>
      </c>
      <c r="B161" s="6">
        <f>'[108]Months to Weeks'!A253</f>
        <v>44193</v>
      </c>
      <c r="C161" s="14">
        <f>'[108]Months to Weeks'!K253</f>
        <v>1130.6782728093888</v>
      </c>
    </row>
    <row r="162" spans="1:3" hidden="1" x14ac:dyDescent="0.25">
      <c r="A162" s="11" t="s">
        <v>202</v>
      </c>
      <c r="B162" s="6">
        <f>'[108]Months to Weeks'!A256</f>
        <v>43920</v>
      </c>
      <c r="C162" s="14">
        <f>'[108]Months to Weeks'!K256</f>
        <v>859.30377735357069</v>
      </c>
    </row>
    <row r="163" spans="1:3" hidden="1" x14ac:dyDescent="0.25">
      <c r="A163" s="11" t="s">
        <v>202</v>
      </c>
      <c r="B163" s="6">
        <f>'[108]Months to Weeks'!A257</f>
        <v>43927</v>
      </c>
      <c r="C163" s="14">
        <f>'[108]Months to Weeks'!K257</f>
        <v>1432.1729622559512</v>
      </c>
    </row>
    <row r="164" spans="1:3" hidden="1" x14ac:dyDescent="0.25">
      <c r="A164" s="11" t="s">
        <v>202</v>
      </c>
      <c r="B164" s="6">
        <f>'[108]Months to Weeks'!A258</f>
        <v>43934</v>
      </c>
      <c r="C164" s="14">
        <f>'[108]Months to Weeks'!K258</f>
        <v>1432.1729622559512</v>
      </c>
    </row>
    <row r="165" spans="1:3" hidden="1" x14ac:dyDescent="0.25">
      <c r="A165" s="11" t="s">
        <v>202</v>
      </c>
      <c r="B165" s="6">
        <f>'[108]Months to Weeks'!A259</f>
        <v>43941</v>
      </c>
      <c r="C165" s="14">
        <f>'[108]Months to Weeks'!K259</f>
        <v>1432.1729622559512</v>
      </c>
    </row>
    <row r="166" spans="1:3" hidden="1" x14ac:dyDescent="0.25">
      <c r="A166" s="11" t="s">
        <v>202</v>
      </c>
      <c r="B166" s="6">
        <f>'[108]Months to Weeks'!A260</f>
        <v>43948</v>
      </c>
      <c r="C166" s="14">
        <f>'[108]Months to Weeks'!K260</f>
        <v>1414.6766487641337</v>
      </c>
    </row>
    <row r="167" spans="1:3" hidden="1" x14ac:dyDescent="0.25">
      <c r="A167" s="11" t="s">
        <v>202</v>
      </c>
      <c r="B167" s="6">
        <f>'[108]Months to Weeks'!A261</f>
        <v>43955</v>
      </c>
      <c r="C167" s="14">
        <f>'[108]Months to Weeks'!K261</f>
        <v>1344.6913947968633</v>
      </c>
    </row>
    <row r="168" spans="1:3" hidden="1" x14ac:dyDescent="0.25">
      <c r="A168" s="11" t="s">
        <v>202</v>
      </c>
      <c r="B168" s="6">
        <f>'[108]Months to Weeks'!A262</f>
        <v>43962</v>
      </c>
      <c r="C168" s="14">
        <f>'[108]Months to Weeks'!K262</f>
        <v>1344.6913947968633</v>
      </c>
    </row>
    <row r="169" spans="1:3" hidden="1" x14ac:dyDescent="0.25">
      <c r="A169" s="11" t="s">
        <v>202</v>
      </c>
      <c r="B169" s="6">
        <f>'[108]Months to Weeks'!A263</f>
        <v>43969</v>
      </c>
      <c r="C169" s="14">
        <f>'[108]Months to Weeks'!K263</f>
        <v>1344.6913947968633</v>
      </c>
    </row>
    <row r="170" spans="1:3" hidden="1" x14ac:dyDescent="0.25">
      <c r="A170" s="11" t="s">
        <v>202</v>
      </c>
      <c r="B170" s="6">
        <f>'[108]Months to Weeks'!A264</f>
        <v>43976</v>
      </c>
      <c r="C170" s="14">
        <f>'[108]Months to Weeks'!K264</f>
        <v>1075.7531158374907</v>
      </c>
    </row>
    <row r="171" spans="1:3" hidden="1" x14ac:dyDescent="0.25">
      <c r="A171" s="11" t="s">
        <v>202</v>
      </c>
      <c r="B171" s="6">
        <f>'[108]Months to Weeks'!A265</f>
        <v>43983</v>
      </c>
      <c r="C171" s="14">
        <f>'[108]Months to Weeks'!K265</f>
        <v>1616.4226006797678</v>
      </c>
    </row>
    <row r="172" spans="1:3" hidden="1" x14ac:dyDescent="0.25">
      <c r="A172" s="11" t="s">
        <v>202</v>
      </c>
      <c r="B172" s="6">
        <f>'[108]Months to Weeks'!A266</f>
        <v>43990</v>
      </c>
      <c r="C172" s="14">
        <f>'[108]Months to Weeks'!K266</f>
        <v>1616.4226006797678</v>
      </c>
    </row>
    <row r="173" spans="1:3" hidden="1" x14ac:dyDescent="0.25">
      <c r="A173" s="11" t="s">
        <v>202</v>
      </c>
      <c r="B173" s="6">
        <f>'[108]Months to Weeks'!A267</f>
        <v>43997</v>
      </c>
      <c r="C173" s="14">
        <f>'[108]Months to Weeks'!K267</f>
        <v>1616.4226006797678</v>
      </c>
    </row>
    <row r="174" spans="1:3" hidden="1" x14ac:dyDescent="0.25">
      <c r="A174" s="11" t="s">
        <v>202</v>
      </c>
      <c r="B174" s="6">
        <f>'[108]Months to Weeks'!A268</f>
        <v>44004</v>
      </c>
      <c r="C174" s="14">
        <f>'[108]Months to Weeks'!K268</f>
        <v>1616.4226006797678</v>
      </c>
    </row>
    <row r="175" spans="1:3" hidden="1" x14ac:dyDescent="0.25">
      <c r="A175" s="11" t="s">
        <v>202</v>
      </c>
      <c r="B175" s="6">
        <f>'[108]Months to Weeks'!A269</f>
        <v>44011</v>
      </c>
      <c r="C175" s="14">
        <f>'[108]Months to Weeks'!K269</f>
        <v>1297.5342328960537</v>
      </c>
    </row>
    <row r="176" spans="1:3" hidden="1" x14ac:dyDescent="0.25">
      <c r="A176" s="11" t="s">
        <v>202</v>
      </c>
      <c r="B176" s="6">
        <f>'[108]Months to Weeks'!A270</f>
        <v>44018</v>
      </c>
      <c r="C176" s="14">
        <f>'[108]Months to Weeks'!K270</f>
        <v>1627.4129815603658</v>
      </c>
    </row>
    <row r="177" spans="1:3" hidden="1" x14ac:dyDescent="0.25">
      <c r="A177" s="11" t="s">
        <v>202</v>
      </c>
      <c r="B177" s="6">
        <f>'[108]Months to Weeks'!A271</f>
        <v>44025</v>
      </c>
      <c r="C177" s="14">
        <f>'[108]Months to Weeks'!K271</f>
        <v>1627.4129815603658</v>
      </c>
    </row>
    <row r="178" spans="1:3" hidden="1" x14ac:dyDescent="0.25">
      <c r="A178" s="11" t="s">
        <v>202</v>
      </c>
      <c r="B178" s="6">
        <f>'[108]Months to Weeks'!A272</f>
        <v>44032</v>
      </c>
      <c r="C178" s="14">
        <f>'[108]Months to Weeks'!K272</f>
        <v>1627.4129815603658</v>
      </c>
    </row>
    <row r="179" spans="1:3" hidden="1" x14ac:dyDescent="0.25">
      <c r="A179" s="11" t="s">
        <v>202</v>
      </c>
      <c r="B179" s="6">
        <f>'[108]Months to Weeks'!A273</f>
        <v>44039</v>
      </c>
      <c r="C179" s="14">
        <f>'[108]Months to Weeks'!K273</f>
        <v>1627.4129815603658</v>
      </c>
    </row>
    <row r="180" spans="1:3" hidden="1" x14ac:dyDescent="0.25">
      <c r="A180" s="11" t="s">
        <v>202</v>
      </c>
      <c r="B180" s="6">
        <f>'[108]Months to Weeks'!A274</f>
        <v>44046</v>
      </c>
      <c r="C180" s="14">
        <f>'[108]Months to Weeks'!K274</f>
        <v>1570.2829929137504</v>
      </c>
    </row>
    <row r="181" spans="1:3" hidden="1" x14ac:dyDescent="0.25">
      <c r="A181" s="11" t="s">
        <v>202</v>
      </c>
      <c r="B181" s="6">
        <f>'[108]Months to Weeks'!A275</f>
        <v>44053</v>
      </c>
      <c r="C181" s="14">
        <f>'[108]Months to Weeks'!K275</f>
        <v>1570.2829929137504</v>
      </c>
    </row>
    <row r="182" spans="1:3" hidden="1" x14ac:dyDescent="0.25">
      <c r="A182" s="11" t="s">
        <v>202</v>
      </c>
      <c r="B182" s="6">
        <f>'[108]Months to Weeks'!A276</f>
        <v>44060</v>
      </c>
      <c r="C182" s="14">
        <f>'[108]Months to Weeks'!K276</f>
        <v>1570.2829929137504</v>
      </c>
    </row>
    <row r="183" spans="1:3" hidden="1" x14ac:dyDescent="0.25">
      <c r="A183" s="11" t="s">
        <v>202</v>
      </c>
      <c r="B183" s="6">
        <f>'[108]Months to Weeks'!A277</f>
        <v>44067</v>
      </c>
      <c r="C183" s="14">
        <f>'[108]Months to Weeks'!K277</f>
        <v>1570.2829929137504</v>
      </c>
    </row>
    <row r="184" spans="1:3" hidden="1" x14ac:dyDescent="0.25">
      <c r="A184" s="11" t="s">
        <v>202</v>
      </c>
      <c r="B184" s="6">
        <f>'[108]Months to Weeks'!A278</f>
        <v>44074</v>
      </c>
      <c r="C184" s="14">
        <f>'[108]Months to Weeks'!K278</f>
        <v>1598.0540365871739</v>
      </c>
    </row>
    <row r="185" spans="1:3" hidden="1" x14ac:dyDescent="0.25">
      <c r="A185" s="11" t="s">
        <v>202</v>
      </c>
      <c r="B185" s="6">
        <f>'[108]Months to Weeks'!A279</f>
        <v>44081</v>
      </c>
      <c r="C185" s="14">
        <f>'[108]Months to Weeks'!K279</f>
        <v>1283.9974380044239</v>
      </c>
    </row>
    <row r="186" spans="1:3" x14ac:dyDescent="0.25">
      <c r="A186" s="11" t="s">
        <v>202</v>
      </c>
      <c r="B186" s="6">
        <f>'[108]Months to Weeks'!A280</f>
        <v>44088</v>
      </c>
      <c r="C186" s="14">
        <f>'[108]Months to Weeks'!K280</f>
        <v>1604.9967975055299</v>
      </c>
    </row>
    <row r="187" spans="1:3" hidden="1" x14ac:dyDescent="0.25">
      <c r="A187" s="11" t="s">
        <v>202</v>
      </c>
      <c r="B187" s="6">
        <f>'[108]Months to Weeks'!A281</f>
        <v>44095</v>
      </c>
      <c r="C187" s="14">
        <f>'[108]Months to Weeks'!K281</f>
        <v>1604.9967975055299</v>
      </c>
    </row>
    <row r="188" spans="1:3" hidden="1" x14ac:dyDescent="0.25">
      <c r="A188" s="11" t="s">
        <v>202</v>
      </c>
      <c r="B188" s="6">
        <f>'[108]Months to Weeks'!A282</f>
        <v>44102</v>
      </c>
      <c r="C188" s="14">
        <f>'[108]Months to Weeks'!K282</f>
        <v>1624.0685584872335</v>
      </c>
    </row>
    <row r="189" spans="1:3" hidden="1" x14ac:dyDescent="0.25">
      <c r="A189" s="11" t="s">
        <v>202</v>
      </c>
      <c r="B189" s="6">
        <f>'[108]Months to Weeks'!A283</f>
        <v>44109</v>
      </c>
      <c r="C189" s="14">
        <f>'[108]Months to Weeks'!K283</f>
        <v>1652.6761999597884</v>
      </c>
    </row>
    <row r="190" spans="1:3" hidden="1" x14ac:dyDescent="0.25">
      <c r="A190" s="11" t="s">
        <v>202</v>
      </c>
      <c r="B190" s="6">
        <f>'[108]Months to Weeks'!A284</f>
        <v>44116</v>
      </c>
      <c r="C190" s="14">
        <f>'[108]Months to Weeks'!K284</f>
        <v>1652.6761999597884</v>
      </c>
    </row>
    <row r="191" spans="1:3" hidden="1" x14ac:dyDescent="0.25">
      <c r="A191" s="11" t="s">
        <v>202</v>
      </c>
      <c r="B191" s="6">
        <f>'[108]Months to Weeks'!A285</f>
        <v>44123</v>
      </c>
      <c r="C191" s="14">
        <f>'[108]Months to Weeks'!K285</f>
        <v>1652.6761999597884</v>
      </c>
    </row>
    <row r="192" spans="1:3" hidden="1" x14ac:dyDescent="0.25">
      <c r="A192" s="11" t="s">
        <v>202</v>
      </c>
      <c r="B192" s="6">
        <f>'[108]Months to Weeks'!A286</f>
        <v>44130</v>
      </c>
      <c r="C192" s="14">
        <f>'[108]Months to Weeks'!K286</f>
        <v>1652.6761999597884</v>
      </c>
    </row>
    <row r="193" spans="1:3" hidden="1" x14ac:dyDescent="0.25">
      <c r="A193" s="11" t="s">
        <v>202</v>
      </c>
      <c r="B193" s="6">
        <f>'[108]Months to Weeks'!A287</f>
        <v>44137</v>
      </c>
      <c r="C193" s="14">
        <f>'[108]Months to Weeks'!K287</f>
        <v>1699.9930134445694</v>
      </c>
    </row>
    <row r="194" spans="1:3" hidden="1" x14ac:dyDescent="0.25">
      <c r="A194" s="11" t="s">
        <v>202</v>
      </c>
      <c r="B194" s="6">
        <f>'[108]Months to Weeks'!A288</f>
        <v>44144</v>
      </c>
      <c r="C194" s="14">
        <f>'[108]Months to Weeks'!K288</f>
        <v>1699.9930134445694</v>
      </c>
    </row>
    <row r="195" spans="1:3" hidden="1" x14ac:dyDescent="0.25">
      <c r="A195" s="11" t="s">
        <v>202</v>
      </c>
      <c r="B195" s="6">
        <f>'[108]Months to Weeks'!A289</f>
        <v>44151</v>
      </c>
      <c r="C195" s="14">
        <f>'[108]Months to Weeks'!K289</f>
        <v>1699.9930134445694</v>
      </c>
    </row>
    <row r="196" spans="1:3" hidden="1" x14ac:dyDescent="0.25">
      <c r="A196" s="11" t="s">
        <v>202</v>
      </c>
      <c r="B196" s="6">
        <f>'[108]Months to Weeks'!A290</f>
        <v>44158</v>
      </c>
      <c r="C196" s="14">
        <f>'[108]Months to Weeks'!K290</f>
        <v>1019.9958080667417</v>
      </c>
    </row>
    <row r="197" spans="1:3" hidden="1" x14ac:dyDescent="0.25">
      <c r="A197" s="11" t="s">
        <v>202</v>
      </c>
      <c r="B197" s="6">
        <f>'[108]Months to Weeks'!A291</f>
        <v>44165</v>
      </c>
      <c r="C197" s="14">
        <f>'[108]Months to Weeks'!K291</f>
        <v>1744.0678475857014</v>
      </c>
    </row>
    <row r="198" spans="1:3" hidden="1" x14ac:dyDescent="0.25">
      <c r="A198" s="11" t="s">
        <v>202</v>
      </c>
      <c r="B198" s="6">
        <f>'[108]Months to Weeks'!A292</f>
        <v>44172</v>
      </c>
      <c r="C198" s="14">
        <f>'[108]Months to Weeks'!K292</f>
        <v>1755.0865561209841</v>
      </c>
    </row>
    <row r="199" spans="1:3" hidden="1" x14ac:dyDescent="0.25">
      <c r="A199" s="11" t="s">
        <v>202</v>
      </c>
      <c r="B199" s="6">
        <f>'[108]Months to Weeks'!A293</f>
        <v>44179</v>
      </c>
      <c r="C199" s="14">
        <f>'[108]Months to Weeks'!K293</f>
        <v>1755.0865561209841</v>
      </c>
    </row>
    <row r="200" spans="1:3" hidden="1" x14ac:dyDescent="0.25">
      <c r="A200" s="11" t="s">
        <v>202</v>
      </c>
      <c r="B200" s="6">
        <f>'[108]Months to Weeks'!A294</f>
        <v>44186</v>
      </c>
      <c r="C200" s="14">
        <f>'[108]Months to Weeks'!K294</f>
        <v>1053.0519336725904</v>
      </c>
    </row>
    <row r="201" spans="1:3" hidden="1" x14ac:dyDescent="0.25">
      <c r="A201" s="11" t="s">
        <v>202</v>
      </c>
      <c r="B201" s="6">
        <f>'[108]Months to Weeks'!A295</f>
        <v>44193</v>
      </c>
      <c r="C201" s="14">
        <f>'[108]Months to Weeks'!K295</f>
        <v>1053.0519336725904</v>
      </c>
    </row>
    <row r="202" spans="1:3" hidden="1" x14ac:dyDescent="0.25">
      <c r="A202" s="11" t="s">
        <v>206</v>
      </c>
      <c r="B202" s="6">
        <f>'[108]Months to Weeks'!A298</f>
        <v>43920</v>
      </c>
      <c r="C202" s="14">
        <f>'[108]Months to Weeks'!K298</f>
        <v>325.95619867931168</v>
      </c>
    </row>
    <row r="203" spans="1:3" hidden="1" x14ac:dyDescent="0.25">
      <c r="A203" s="11" t="s">
        <v>206</v>
      </c>
      <c r="B203" s="6">
        <f>'[108]Months to Weeks'!A299</f>
        <v>43927</v>
      </c>
      <c r="C203" s="14">
        <f>'[108]Months to Weeks'!K299</f>
        <v>543.26033113218614</v>
      </c>
    </row>
    <row r="204" spans="1:3" hidden="1" x14ac:dyDescent="0.25">
      <c r="A204" s="11" t="s">
        <v>206</v>
      </c>
      <c r="B204" s="6">
        <f>'[108]Months to Weeks'!A300</f>
        <v>43934</v>
      </c>
      <c r="C204" s="14">
        <f>'[108]Months to Weeks'!K300</f>
        <v>543.26033113218614</v>
      </c>
    </row>
    <row r="205" spans="1:3" hidden="1" x14ac:dyDescent="0.25">
      <c r="A205" s="11" t="s">
        <v>206</v>
      </c>
      <c r="B205" s="6">
        <f>'[108]Months to Weeks'!A301</f>
        <v>43941</v>
      </c>
      <c r="C205" s="14">
        <f>'[108]Months to Weeks'!K301</f>
        <v>543.26033113218614</v>
      </c>
    </row>
    <row r="206" spans="1:3" hidden="1" x14ac:dyDescent="0.25">
      <c r="A206" s="11" t="s">
        <v>206</v>
      </c>
      <c r="B206" s="6">
        <f>'[108]Months to Weeks'!A302</f>
        <v>43948</v>
      </c>
      <c r="C206" s="14">
        <f>'[108]Months to Weeks'!K302</f>
        <v>547.86689678875177</v>
      </c>
    </row>
    <row r="207" spans="1:3" hidden="1" x14ac:dyDescent="0.25">
      <c r="A207" s="11" t="s">
        <v>206</v>
      </c>
      <c r="B207" s="6">
        <f>'[108]Months to Weeks'!A303</f>
        <v>43955</v>
      </c>
      <c r="C207" s="14">
        <f>'[108]Months to Weeks'!K303</f>
        <v>566.29315941501454</v>
      </c>
    </row>
    <row r="208" spans="1:3" hidden="1" x14ac:dyDescent="0.25">
      <c r="A208" s="11" t="s">
        <v>206</v>
      </c>
      <c r="B208" s="6">
        <f>'[108]Months to Weeks'!A304</f>
        <v>43962</v>
      </c>
      <c r="C208" s="14">
        <f>'[108]Months to Weeks'!K304</f>
        <v>566.29315941501454</v>
      </c>
    </row>
    <row r="209" spans="1:3" hidden="1" x14ac:dyDescent="0.25">
      <c r="A209" s="11" t="s">
        <v>206</v>
      </c>
      <c r="B209" s="6">
        <f>'[108]Months to Weeks'!A305</f>
        <v>43969</v>
      </c>
      <c r="C209" s="14">
        <f>'[108]Months to Weeks'!K305</f>
        <v>566.29315941501454</v>
      </c>
    </row>
    <row r="210" spans="1:3" hidden="1" x14ac:dyDescent="0.25">
      <c r="A210" s="11" t="s">
        <v>206</v>
      </c>
      <c r="B210" s="6">
        <f>'[108]Months to Weeks'!A306</f>
        <v>43976</v>
      </c>
      <c r="C210" s="14">
        <f>'[108]Months to Weeks'!K306</f>
        <v>453.03452753201168</v>
      </c>
    </row>
    <row r="211" spans="1:3" hidden="1" x14ac:dyDescent="0.25">
      <c r="A211" s="11" t="s">
        <v>206</v>
      </c>
      <c r="B211" s="6">
        <f>'[108]Months to Weeks'!A307</f>
        <v>43983</v>
      </c>
      <c r="C211" s="14">
        <f>'[108]Months to Weeks'!K307</f>
        <v>620.97172124916131</v>
      </c>
    </row>
    <row r="212" spans="1:3" hidden="1" x14ac:dyDescent="0.25">
      <c r="A212" s="11" t="s">
        <v>206</v>
      </c>
      <c r="B212" s="6">
        <f>'[108]Months to Weeks'!A308</f>
        <v>43990</v>
      </c>
      <c r="C212" s="14">
        <f>'[108]Months to Weeks'!K308</f>
        <v>620.97172124916131</v>
      </c>
    </row>
    <row r="213" spans="1:3" hidden="1" x14ac:dyDescent="0.25">
      <c r="A213" s="11" t="s">
        <v>206</v>
      </c>
      <c r="B213" s="6">
        <f>'[108]Months to Weeks'!A309</f>
        <v>43997</v>
      </c>
      <c r="C213" s="14">
        <f>'[108]Months to Weeks'!K309</f>
        <v>620.97172124916131</v>
      </c>
    </row>
    <row r="214" spans="1:3" hidden="1" x14ac:dyDescent="0.25">
      <c r="A214" s="11" t="s">
        <v>206</v>
      </c>
      <c r="B214" s="6">
        <f>'[108]Months to Weeks'!A310</f>
        <v>44004</v>
      </c>
      <c r="C214" s="14">
        <f>'[108]Months to Weeks'!K310</f>
        <v>620.97172124916131</v>
      </c>
    </row>
    <row r="215" spans="1:3" hidden="1" x14ac:dyDescent="0.25">
      <c r="A215" s="11" t="s">
        <v>206</v>
      </c>
      <c r="B215" s="6">
        <f>'[108]Months to Weeks'!A311</f>
        <v>44011</v>
      </c>
      <c r="C215" s="14">
        <f>'[108]Months to Weeks'!K311</f>
        <v>463.30464972660184</v>
      </c>
    </row>
    <row r="216" spans="1:3" hidden="1" x14ac:dyDescent="0.25">
      <c r="A216" s="11" t="s">
        <v>206</v>
      </c>
      <c r="B216" s="6">
        <f>'[108]Months to Weeks'!A312</f>
        <v>44018</v>
      </c>
      <c r="C216" s="14">
        <f>'[108]Months to Weeks'!K312</f>
        <v>537.28990306734318</v>
      </c>
    </row>
    <row r="217" spans="1:3" hidden="1" x14ac:dyDescent="0.25">
      <c r="A217" s="11" t="s">
        <v>206</v>
      </c>
      <c r="B217" s="6">
        <f>'[108]Months to Weeks'!A313</f>
        <v>44025</v>
      </c>
      <c r="C217" s="14">
        <f>'[108]Months to Weeks'!K313</f>
        <v>537.28990306734318</v>
      </c>
    </row>
    <row r="218" spans="1:3" hidden="1" x14ac:dyDescent="0.25">
      <c r="A218" s="11" t="s">
        <v>206</v>
      </c>
      <c r="B218" s="6">
        <f>'[108]Months to Weeks'!A314</f>
        <v>44032</v>
      </c>
      <c r="C218" s="14">
        <f>'[108]Months to Weeks'!K314</f>
        <v>537.28990306734318</v>
      </c>
    </row>
    <row r="219" spans="1:3" hidden="1" x14ac:dyDescent="0.25">
      <c r="A219" s="11" t="s">
        <v>206</v>
      </c>
      <c r="B219" s="6">
        <f>'[108]Months to Weeks'!A315</f>
        <v>44039</v>
      </c>
      <c r="C219" s="14">
        <f>'[108]Months to Weeks'!K315</f>
        <v>537.28990306734318</v>
      </c>
    </row>
    <row r="220" spans="1:3" hidden="1" x14ac:dyDescent="0.25">
      <c r="A220" s="11" t="s">
        <v>206</v>
      </c>
      <c r="B220" s="6">
        <f>'[108]Months to Weeks'!A316</f>
        <v>44046</v>
      </c>
      <c r="C220" s="14">
        <f>'[108]Months to Weeks'!K316</f>
        <v>497.96740785125382</v>
      </c>
    </row>
    <row r="221" spans="1:3" hidden="1" x14ac:dyDescent="0.25">
      <c r="A221" s="11" t="s">
        <v>206</v>
      </c>
      <c r="B221" s="6">
        <f>'[108]Months to Weeks'!A317</f>
        <v>44053</v>
      </c>
      <c r="C221" s="14">
        <f>'[108]Months to Weeks'!K317</f>
        <v>497.96740785125382</v>
      </c>
    </row>
    <row r="222" spans="1:3" hidden="1" x14ac:dyDescent="0.25">
      <c r="A222" s="11" t="s">
        <v>206</v>
      </c>
      <c r="B222" s="6">
        <f>'[108]Months to Weeks'!A318</f>
        <v>44060</v>
      </c>
      <c r="C222" s="14">
        <f>'[108]Months to Weeks'!K318</f>
        <v>497.96740785125382</v>
      </c>
    </row>
    <row r="223" spans="1:3" hidden="1" x14ac:dyDescent="0.25">
      <c r="A223" s="11" t="s">
        <v>206</v>
      </c>
      <c r="B223" s="6">
        <f>'[108]Months to Weeks'!A319</f>
        <v>44067</v>
      </c>
      <c r="C223" s="14">
        <f>'[108]Months to Weeks'!K319</f>
        <v>497.96740785125382</v>
      </c>
    </row>
    <row r="224" spans="1:3" hidden="1" x14ac:dyDescent="0.25">
      <c r="A224" s="11" t="s">
        <v>206</v>
      </c>
      <c r="B224" s="6">
        <f>'[108]Months to Weeks'!A320</f>
        <v>44074</v>
      </c>
      <c r="C224" s="14">
        <f>'[108]Months to Weeks'!K320</f>
        <v>529.32037914673481</v>
      </c>
    </row>
    <row r="225" spans="1:3" hidden="1" x14ac:dyDescent="0.25">
      <c r="A225" s="11" t="s">
        <v>206</v>
      </c>
      <c r="B225" s="6">
        <f>'[108]Months to Weeks'!A321</f>
        <v>44081</v>
      </c>
      <c r="C225" s="14">
        <f>'[108]Months to Weeks'!K321</f>
        <v>429.72689757648408</v>
      </c>
    </row>
    <row r="226" spans="1:3" x14ac:dyDescent="0.25">
      <c r="A226" s="11" t="s">
        <v>206</v>
      </c>
      <c r="B226" s="6">
        <f>'[108]Months to Weeks'!A322</f>
        <v>44088</v>
      </c>
      <c r="C226" s="14">
        <f>'[108]Months to Weeks'!K322</f>
        <v>537.15862197060505</v>
      </c>
    </row>
    <row r="227" spans="1:3" hidden="1" x14ac:dyDescent="0.25">
      <c r="A227" s="11" t="s">
        <v>206</v>
      </c>
      <c r="B227" s="6">
        <f>'[108]Months to Weeks'!A323</f>
        <v>44095</v>
      </c>
      <c r="C227" s="14">
        <f>'[108]Months to Weeks'!K323</f>
        <v>537.15862197060505</v>
      </c>
    </row>
    <row r="228" spans="1:3" hidden="1" x14ac:dyDescent="0.25">
      <c r="A228" s="11" t="s">
        <v>206</v>
      </c>
      <c r="B228" s="6">
        <f>'[108]Months to Weeks'!A324</f>
        <v>44102</v>
      </c>
      <c r="C228" s="14">
        <f>'[108]Months to Weeks'!K324</f>
        <v>560.76196806090775</v>
      </c>
    </row>
    <row r="229" spans="1:3" hidden="1" x14ac:dyDescent="0.25">
      <c r="A229" s="11" t="s">
        <v>206</v>
      </c>
      <c r="B229" s="6">
        <f>'[108]Months to Weeks'!A325</f>
        <v>44109</v>
      </c>
      <c r="C229" s="14">
        <f>'[108]Months to Weeks'!K325</f>
        <v>596.16698719636167</v>
      </c>
    </row>
    <row r="230" spans="1:3" hidden="1" x14ac:dyDescent="0.25">
      <c r="A230" s="11" t="s">
        <v>206</v>
      </c>
      <c r="B230" s="6">
        <f>'[108]Months to Weeks'!A326</f>
        <v>44116</v>
      </c>
      <c r="C230" s="14">
        <f>'[108]Months to Weeks'!K326</f>
        <v>596.16698719636167</v>
      </c>
    </row>
    <row r="231" spans="1:3" hidden="1" x14ac:dyDescent="0.25">
      <c r="A231" s="11" t="s">
        <v>206</v>
      </c>
      <c r="B231" s="6">
        <f>'[108]Months to Weeks'!A327</f>
        <v>44123</v>
      </c>
      <c r="C231" s="14">
        <f>'[108]Months to Weeks'!K327</f>
        <v>596.16698719636167</v>
      </c>
    </row>
    <row r="232" spans="1:3" hidden="1" x14ac:dyDescent="0.25">
      <c r="A232" s="11" t="s">
        <v>206</v>
      </c>
      <c r="B232" s="6">
        <f>'[108]Months to Weeks'!A328</f>
        <v>44130</v>
      </c>
      <c r="C232" s="14">
        <f>'[108]Months to Weeks'!K328</f>
        <v>596.16698719636167</v>
      </c>
    </row>
    <row r="233" spans="1:3" hidden="1" x14ac:dyDescent="0.25">
      <c r="A233" s="11" t="s">
        <v>206</v>
      </c>
      <c r="B233" s="6">
        <f>'[108]Months to Weeks'!A329</f>
        <v>44137</v>
      </c>
      <c r="C233" s="14">
        <f>'[108]Months to Weeks'!K329</f>
        <v>631.97235626056886</v>
      </c>
    </row>
    <row r="234" spans="1:3" hidden="1" x14ac:dyDescent="0.25">
      <c r="A234" s="11" t="s">
        <v>206</v>
      </c>
      <c r="B234" s="6">
        <f>'[108]Months to Weeks'!A330</f>
        <v>44144</v>
      </c>
      <c r="C234" s="14">
        <f>'[108]Months to Weeks'!K330</f>
        <v>631.97235626056886</v>
      </c>
    </row>
    <row r="235" spans="1:3" hidden="1" x14ac:dyDescent="0.25">
      <c r="A235" s="11" t="s">
        <v>206</v>
      </c>
      <c r="B235" s="6">
        <f>'[108]Months to Weeks'!A331</f>
        <v>44151</v>
      </c>
      <c r="C235" s="14">
        <f>'[108]Months to Weeks'!K331</f>
        <v>631.97235626056886</v>
      </c>
    </row>
    <row r="236" spans="1:3" hidden="1" x14ac:dyDescent="0.25">
      <c r="A236" s="11" t="s">
        <v>206</v>
      </c>
      <c r="B236" s="6">
        <f>'[108]Months to Weeks'!A332</f>
        <v>44158</v>
      </c>
      <c r="C236" s="14">
        <f>'[108]Months to Weeks'!K332</f>
        <v>379.18341375634128</v>
      </c>
    </row>
    <row r="237" spans="1:3" hidden="1" x14ac:dyDescent="0.25">
      <c r="A237" s="11" t="s">
        <v>206</v>
      </c>
      <c r="B237" s="6">
        <f>'[108]Months to Weeks'!A333</f>
        <v>44165</v>
      </c>
      <c r="C237" s="14">
        <f>'[108]Months to Weeks'!K333</f>
        <v>647.12396710360326</v>
      </c>
    </row>
    <row r="238" spans="1:3" hidden="1" x14ac:dyDescent="0.25">
      <c r="A238" s="11" t="s">
        <v>206</v>
      </c>
      <c r="B238" s="6">
        <f>'[108]Months to Weeks'!A334</f>
        <v>44172</v>
      </c>
      <c r="C238" s="14">
        <f>'[108]Months to Weeks'!K334</f>
        <v>650.91186981436192</v>
      </c>
    </row>
    <row r="239" spans="1:3" hidden="1" x14ac:dyDescent="0.25">
      <c r="A239" s="11" t="s">
        <v>206</v>
      </c>
      <c r="B239" s="6">
        <f>'[108]Months to Weeks'!A335</f>
        <v>44179</v>
      </c>
      <c r="C239" s="14">
        <f>'[108]Months to Weeks'!K335</f>
        <v>650.91186981436192</v>
      </c>
    </row>
    <row r="240" spans="1:3" hidden="1" x14ac:dyDescent="0.25">
      <c r="A240" s="11" t="s">
        <v>206</v>
      </c>
      <c r="B240" s="6">
        <f>'[108]Months to Weeks'!A336</f>
        <v>44186</v>
      </c>
      <c r="C240" s="14">
        <f>'[108]Months to Weeks'!K336</f>
        <v>390.54712188861714</v>
      </c>
    </row>
    <row r="241" spans="1:3" hidden="1" x14ac:dyDescent="0.25">
      <c r="A241" s="11" t="s">
        <v>206</v>
      </c>
      <c r="B241" s="6">
        <f>'[108]Months to Weeks'!A337</f>
        <v>44193</v>
      </c>
      <c r="C241" s="14">
        <f>'[108]Months to Weeks'!K337</f>
        <v>390.54712188861714</v>
      </c>
    </row>
    <row r="242" spans="1:3" hidden="1" x14ac:dyDescent="0.25">
      <c r="A242" s="11" t="s">
        <v>207</v>
      </c>
      <c r="B242" s="6">
        <f>'[108]Months to Weeks'!A340</f>
        <v>43920</v>
      </c>
      <c r="C242" s="14">
        <f>'[108]Months to Weeks'!K340</f>
        <v>305.19318181818187</v>
      </c>
    </row>
    <row r="243" spans="1:3" hidden="1" x14ac:dyDescent="0.25">
      <c r="A243" s="11" t="s">
        <v>207</v>
      </c>
      <c r="B243" s="6">
        <f>'[108]Months to Weeks'!A341</f>
        <v>43927</v>
      </c>
      <c r="C243" s="14">
        <f>'[108]Months to Weeks'!K341</f>
        <v>508.65530303030317</v>
      </c>
    </row>
    <row r="244" spans="1:3" hidden="1" x14ac:dyDescent="0.25">
      <c r="A244" s="11" t="s">
        <v>207</v>
      </c>
      <c r="B244" s="6">
        <f>'[108]Months to Weeks'!A342</f>
        <v>43934</v>
      </c>
      <c r="C244" s="14">
        <f>'[108]Months to Weeks'!K342</f>
        <v>508.65530303030317</v>
      </c>
    </row>
    <row r="245" spans="1:3" hidden="1" x14ac:dyDescent="0.25">
      <c r="A245" s="11" t="s">
        <v>207</v>
      </c>
      <c r="B245" s="6">
        <f>'[108]Months to Weeks'!A343</f>
        <v>43941</v>
      </c>
      <c r="C245" s="14">
        <f>'[108]Months to Weeks'!K343</f>
        <v>508.65530303030317</v>
      </c>
    </row>
    <row r="246" spans="1:3" hidden="1" x14ac:dyDescent="0.25">
      <c r="A246" s="11" t="s">
        <v>207</v>
      </c>
      <c r="B246" s="6">
        <f>'[108]Months to Weeks'!A344</f>
        <v>43948</v>
      </c>
      <c r="C246" s="14">
        <f>'[108]Months to Weeks'!K344</f>
        <v>521.22840909090928</v>
      </c>
    </row>
    <row r="247" spans="1:3" hidden="1" x14ac:dyDescent="0.25">
      <c r="A247" s="11" t="s">
        <v>207</v>
      </c>
      <c r="B247" s="6">
        <f>'[108]Months to Weeks'!A345</f>
        <v>43955</v>
      </c>
      <c r="C247" s="14">
        <f>'[108]Months to Weeks'!K345</f>
        <v>571.52083333333348</v>
      </c>
    </row>
    <row r="248" spans="1:3" hidden="1" x14ac:dyDescent="0.25">
      <c r="A248" s="11" t="s">
        <v>207</v>
      </c>
      <c r="B248" s="6">
        <f>'[108]Months to Weeks'!A346</f>
        <v>43962</v>
      </c>
      <c r="C248" s="14">
        <f>'[108]Months to Weeks'!K346</f>
        <v>571.52083333333348</v>
      </c>
    </row>
    <row r="249" spans="1:3" hidden="1" x14ac:dyDescent="0.25">
      <c r="A249" s="11" t="s">
        <v>207</v>
      </c>
      <c r="B249" s="6">
        <f>'[108]Months to Weeks'!A347</f>
        <v>43969</v>
      </c>
      <c r="C249" s="14">
        <f>'[108]Months to Weeks'!K347</f>
        <v>571.52083333333348</v>
      </c>
    </row>
    <row r="250" spans="1:3" hidden="1" x14ac:dyDescent="0.25">
      <c r="A250" s="11" t="s">
        <v>207</v>
      </c>
      <c r="B250" s="6">
        <f>'[108]Months to Weeks'!A348</f>
        <v>43976</v>
      </c>
      <c r="C250" s="14">
        <f>'[108]Months to Weeks'!K348</f>
        <v>457.21666666666681</v>
      </c>
    </row>
    <row r="251" spans="1:3" hidden="1" x14ac:dyDescent="0.25">
      <c r="A251" s="11" t="s">
        <v>207</v>
      </c>
      <c r="B251" s="6">
        <f>'[108]Months to Weeks'!A349</f>
        <v>43983</v>
      </c>
      <c r="C251" s="14">
        <f>'[108]Months to Weeks'!K349</f>
        <v>437.62926997121212</v>
      </c>
    </row>
    <row r="252" spans="1:3" hidden="1" x14ac:dyDescent="0.25">
      <c r="A252" s="11" t="s">
        <v>207</v>
      </c>
      <c r="B252" s="6">
        <f>'[108]Months to Weeks'!A350</f>
        <v>43990</v>
      </c>
      <c r="C252" s="14">
        <f>'[108]Months to Weeks'!K350</f>
        <v>437.62926997121212</v>
      </c>
    </row>
    <row r="253" spans="1:3" hidden="1" x14ac:dyDescent="0.25">
      <c r="A253" s="11" t="s">
        <v>207</v>
      </c>
      <c r="B253" s="6">
        <f>'[108]Months to Weeks'!A351</f>
        <v>43997</v>
      </c>
      <c r="C253" s="14">
        <f>'[108]Months to Weeks'!K351</f>
        <v>437.62926997121212</v>
      </c>
    </row>
    <row r="254" spans="1:3" hidden="1" x14ac:dyDescent="0.25">
      <c r="A254" s="11" t="s">
        <v>207</v>
      </c>
      <c r="B254" s="6">
        <f>'[108]Months to Weeks'!A352</f>
        <v>44004</v>
      </c>
      <c r="C254" s="14">
        <f>'[108]Months to Weeks'!K352</f>
        <v>437.62926997121212</v>
      </c>
    </row>
    <row r="255" spans="1:3" hidden="1" x14ac:dyDescent="0.25">
      <c r="A255" s="11" t="s">
        <v>207</v>
      </c>
      <c r="B255" s="6">
        <f>'[108]Months to Weeks'!A353</f>
        <v>44011</v>
      </c>
      <c r="C255" s="14">
        <f>'[108]Months to Weeks'!K353</f>
        <v>367.77407790391999</v>
      </c>
    </row>
    <row r="256" spans="1:3" hidden="1" x14ac:dyDescent="0.25">
      <c r="A256" s="11" t="s">
        <v>207</v>
      </c>
      <c r="B256" s="6">
        <f>'[108]Months to Weeks'!A354</f>
        <v>44018</v>
      </c>
      <c r="C256" s="14">
        <f>'[108]Months to Weeks'!K354</f>
        <v>481.80592478858773</v>
      </c>
    </row>
    <row r="257" spans="1:3" hidden="1" x14ac:dyDescent="0.25">
      <c r="A257" s="11" t="s">
        <v>207</v>
      </c>
      <c r="B257" s="6">
        <f>'[108]Months to Weeks'!A355</f>
        <v>44025</v>
      </c>
      <c r="C257" s="14">
        <f>'[108]Months to Weeks'!K355</f>
        <v>481.80592478858773</v>
      </c>
    </row>
    <row r="258" spans="1:3" hidden="1" x14ac:dyDescent="0.25">
      <c r="A258" s="11" t="s">
        <v>207</v>
      </c>
      <c r="B258" s="6">
        <f>'[108]Months to Weeks'!A356</f>
        <v>44032</v>
      </c>
      <c r="C258" s="14">
        <f>'[108]Months to Weeks'!K356</f>
        <v>481.80592478858773</v>
      </c>
    </row>
    <row r="259" spans="1:3" hidden="1" x14ac:dyDescent="0.25">
      <c r="A259" s="11" t="s">
        <v>207</v>
      </c>
      <c r="B259" s="6">
        <f>'[108]Months to Weeks'!A357</f>
        <v>44039</v>
      </c>
      <c r="C259" s="14">
        <f>'[108]Months to Weeks'!K357</f>
        <v>481.80592478858773</v>
      </c>
    </row>
    <row r="260" spans="1:3" hidden="1" x14ac:dyDescent="0.25">
      <c r="A260" s="11" t="s">
        <v>207</v>
      </c>
      <c r="B260" s="6">
        <f>'[108]Months to Weeks'!A358</f>
        <v>44046</v>
      </c>
      <c r="C260" s="14">
        <f>'[108]Months to Weeks'!K358</f>
        <v>516.17763549280619</v>
      </c>
    </row>
    <row r="261" spans="1:3" hidden="1" x14ac:dyDescent="0.25">
      <c r="A261" s="11" t="s">
        <v>207</v>
      </c>
      <c r="B261" s="6">
        <f>'[108]Months to Weeks'!A359</f>
        <v>44053</v>
      </c>
      <c r="C261" s="14">
        <f>'[108]Months to Weeks'!K359</f>
        <v>516.17763549280619</v>
      </c>
    </row>
    <row r="262" spans="1:3" hidden="1" x14ac:dyDescent="0.25">
      <c r="A262" s="11" t="s">
        <v>207</v>
      </c>
      <c r="B262" s="6">
        <f>'[108]Months to Weeks'!A360</f>
        <v>44060</v>
      </c>
      <c r="C262" s="14">
        <f>'[108]Months to Weeks'!K360</f>
        <v>516.17763549280619</v>
      </c>
    </row>
    <row r="263" spans="1:3" hidden="1" x14ac:dyDescent="0.25">
      <c r="A263" s="11" t="s">
        <v>207</v>
      </c>
      <c r="B263" s="6">
        <f>'[108]Months to Weeks'!A361</f>
        <v>44067</v>
      </c>
      <c r="C263" s="14">
        <f>'[108]Months to Weeks'!K361</f>
        <v>516.17763549280619</v>
      </c>
    </row>
    <row r="264" spans="1:3" hidden="1" x14ac:dyDescent="0.25">
      <c r="A264" s="11" t="s">
        <v>207</v>
      </c>
      <c r="B264" s="6">
        <f>'[108]Months to Weeks'!A362</f>
        <v>44074</v>
      </c>
      <c r="C264" s="14">
        <f>'[108]Months to Weeks'!K362</f>
        <v>518.91542407432644</v>
      </c>
    </row>
    <row r="265" spans="1:3" hidden="1" x14ac:dyDescent="0.25">
      <c r="A265" s="11" t="s">
        <v>207</v>
      </c>
      <c r="B265" s="6">
        <f>'[108]Months to Weeks'!A363</f>
        <v>44081</v>
      </c>
      <c r="C265" s="14">
        <f>'[108]Months to Weeks'!K363</f>
        <v>415.67989697576519</v>
      </c>
    </row>
    <row r="266" spans="1:3" x14ac:dyDescent="0.25">
      <c r="A266" s="11" t="s">
        <v>207</v>
      </c>
      <c r="B266" s="6">
        <f>'[108]Months to Weeks'!A364</f>
        <v>44088</v>
      </c>
      <c r="C266" s="14">
        <f>'[108]Months to Weeks'!K364</f>
        <v>519.59987121970653</v>
      </c>
    </row>
    <row r="267" spans="1:3" hidden="1" x14ac:dyDescent="0.25">
      <c r="A267" s="11" t="s">
        <v>207</v>
      </c>
      <c r="B267" s="6">
        <f>'[108]Months to Weeks'!A365</f>
        <v>44095</v>
      </c>
      <c r="C267" s="14">
        <f>'[108]Months to Weeks'!K365</f>
        <v>519.59987121970653</v>
      </c>
    </row>
    <row r="268" spans="1:3" hidden="1" x14ac:dyDescent="0.25">
      <c r="A268" s="11" t="s">
        <v>207</v>
      </c>
      <c r="B268" s="6">
        <f>'[108]Months to Weeks'!A366</f>
        <v>44102</v>
      </c>
      <c r="C268" s="14">
        <f>'[108]Months to Weeks'!K366</f>
        <v>519.66366748394171</v>
      </c>
    </row>
    <row r="269" spans="1:3" hidden="1" x14ac:dyDescent="0.25">
      <c r="A269" s="11" t="s">
        <v>207</v>
      </c>
      <c r="B269" s="6">
        <f>'[108]Months to Weeks'!A367</f>
        <v>44109</v>
      </c>
      <c r="C269" s="14">
        <f>'[108]Months to Weeks'!K367</f>
        <v>519.75936188029436</v>
      </c>
    </row>
    <row r="270" spans="1:3" hidden="1" x14ac:dyDescent="0.25">
      <c r="A270" s="11" t="s">
        <v>207</v>
      </c>
      <c r="B270" s="6">
        <f>'[108]Months to Weeks'!A368</f>
        <v>44116</v>
      </c>
      <c r="C270" s="14">
        <f>'[108]Months to Weeks'!K368</f>
        <v>519.75936188029436</v>
      </c>
    </row>
    <row r="271" spans="1:3" hidden="1" x14ac:dyDescent="0.25">
      <c r="A271" s="11" t="s">
        <v>207</v>
      </c>
      <c r="B271" s="6">
        <f>'[108]Months to Weeks'!A369</f>
        <v>44123</v>
      </c>
      <c r="C271" s="14">
        <f>'[108]Months to Weeks'!K369</f>
        <v>519.75936188029436</v>
      </c>
    </row>
    <row r="272" spans="1:3" hidden="1" x14ac:dyDescent="0.25">
      <c r="A272" s="11" t="s">
        <v>207</v>
      </c>
      <c r="B272" s="6">
        <f>'[108]Months to Weeks'!A370</f>
        <v>44130</v>
      </c>
      <c r="C272" s="14">
        <f>'[108]Months to Weeks'!K370</f>
        <v>519.75936188029436</v>
      </c>
    </row>
    <row r="273" spans="1:3" hidden="1" x14ac:dyDescent="0.25">
      <c r="A273" s="11" t="s">
        <v>207</v>
      </c>
      <c r="B273" s="6">
        <f>'[108]Months to Weeks'!A371</f>
        <v>44137</v>
      </c>
      <c r="C273" s="14">
        <f>'[108]Months to Weeks'!K371</f>
        <v>592.74085395506791</v>
      </c>
    </row>
    <row r="274" spans="1:3" hidden="1" x14ac:dyDescent="0.25">
      <c r="A274" s="11" t="s">
        <v>207</v>
      </c>
      <c r="B274" s="6">
        <f>'[108]Months to Weeks'!A372</f>
        <v>44144</v>
      </c>
      <c r="C274" s="14">
        <f>'[108]Months to Weeks'!K372</f>
        <v>592.74085395506791</v>
      </c>
    </row>
    <row r="275" spans="1:3" hidden="1" x14ac:dyDescent="0.25">
      <c r="A275" s="11" t="s">
        <v>207</v>
      </c>
      <c r="B275" s="6">
        <f>'[108]Months to Weeks'!A373</f>
        <v>44151</v>
      </c>
      <c r="C275" s="14">
        <f>'[108]Months to Weeks'!K373</f>
        <v>592.74085395506791</v>
      </c>
    </row>
    <row r="276" spans="1:3" hidden="1" x14ac:dyDescent="0.25">
      <c r="A276" s="11" t="s">
        <v>207</v>
      </c>
      <c r="B276" s="6">
        <f>'[108]Months to Weeks'!A374</f>
        <v>44158</v>
      </c>
      <c r="C276" s="14">
        <f>'[108]Months to Weeks'!K374</f>
        <v>355.64451237304075</v>
      </c>
    </row>
    <row r="277" spans="1:3" hidden="1" x14ac:dyDescent="0.25">
      <c r="A277" s="11" t="s">
        <v>207</v>
      </c>
      <c r="B277" s="6">
        <f>'[108]Months to Weeks'!A375</f>
        <v>44165</v>
      </c>
      <c r="C277" s="14">
        <f>'[108]Months to Weeks'!K375</f>
        <v>582.30199634426901</v>
      </c>
    </row>
    <row r="278" spans="1:3" hidden="1" x14ac:dyDescent="0.25">
      <c r="A278" s="11" t="s">
        <v>207</v>
      </c>
      <c r="B278" s="6">
        <f>'[108]Months to Weeks'!A376</f>
        <v>44172</v>
      </c>
      <c r="C278" s="14">
        <f>'[108]Months to Weeks'!K376</f>
        <v>579.69228194156926</v>
      </c>
    </row>
    <row r="279" spans="1:3" hidden="1" x14ac:dyDescent="0.25">
      <c r="A279" s="11" t="s">
        <v>207</v>
      </c>
      <c r="B279" s="6">
        <f>'[108]Months to Weeks'!A377</f>
        <v>44179</v>
      </c>
      <c r="C279" s="14">
        <f>'[108]Months to Weeks'!K377</f>
        <v>579.69228194156926</v>
      </c>
    </row>
    <row r="280" spans="1:3" hidden="1" x14ac:dyDescent="0.25">
      <c r="A280" s="11" t="s">
        <v>207</v>
      </c>
      <c r="B280" s="6">
        <f>'[108]Months to Weeks'!A378</f>
        <v>44186</v>
      </c>
      <c r="C280" s="14">
        <f>'[108]Months to Weeks'!K378</f>
        <v>347.81536916494156</v>
      </c>
    </row>
    <row r="281" spans="1:3" hidden="1" x14ac:dyDescent="0.25">
      <c r="A281" s="11" t="s">
        <v>207</v>
      </c>
      <c r="B281" s="6">
        <f>'[108]Months to Weeks'!A379</f>
        <v>44193</v>
      </c>
      <c r="C281" s="14">
        <f>'[108]Months to Weeks'!K379</f>
        <v>347.81536916494156</v>
      </c>
    </row>
    <row r="282" spans="1:3" hidden="1" x14ac:dyDescent="0.25">
      <c r="A282" s="11" t="s">
        <v>208</v>
      </c>
      <c r="B282" s="6">
        <f>'[108]Months to Weeks'!A382</f>
        <v>43920</v>
      </c>
      <c r="C282" s="14">
        <f>'[108]Months to Weeks'!K382</f>
        <v>232.90472537371855</v>
      </c>
    </row>
    <row r="283" spans="1:3" hidden="1" x14ac:dyDescent="0.25">
      <c r="A283" s="11" t="s">
        <v>208</v>
      </c>
      <c r="B283" s="6">
        <f>'[108]Months to Weeks'!A383</f>
        <v>43927</v>
      </c>
      <c r="C283" s="14">
        <f>'[108]Months to Weeks'!K383</f>
        <v>388.1745422895309</v>
      </c>
    </row>
    <row r="284" spans="1:3" hidden="1" x14ac:dyDescent="0.25">
      <c r="A284" s="11" t="s">
        <v>208</v>
      </c>
      <c r="B284" s="6">
        <f>'[108]Months to Weeks'!A384</f>
        <v>43934</v>
      </c>
      <c r="C284" s="14">
        <f>'[108]Months to Weeks'!K384</f>
        <v>388.1745422895309</v>
      </c>
    </row>
    <row r="285" spans="1:3" hidden="1" x14ac:dyDescent="0.25">
      <c r="A285" s="11" t="s">
        <v>208</v>
      </c>
      <c r="B285" s="6">
        <f>'[108]Months to Weeks'!A385</f>
        <v>43941</v>
      </c>
      <c r="C285" s="14">
        <f>'[108]Months to Weeks'!K385</f>
        <v>388.1745422895309</v>
      </c>
    </row>
    <row r="286" spans="1:3" hidden="1" x14ac:dyDescent="0.25">
      <c r="A286" s="11" t="s">
        <v>208</v>
      </c>
      <c r="B286" s="6">
        <f>'[108]Months to Weeks'!A386</f>
        <v>43948</v>
      </c>
      <c r="C286" s="14">
        <f>'[108]Months to Weeks'!K386</f>
        <v>423.49477755149053</v>
      </c>
    </row>
    <row r="287" spans="1:3" hidden="1" x14ac:dyDescent="0.25">
      <c r="A287" s="11" t="s">
        <v>208</v>
      </c>
      <c r="B287" s="6">
        <f>'[108]Months to Weeks'!A387</f>
        <v>43955</v>
      </c>
      <c r="C287" s="14">
        <f>'[108]Months to Weeks'!K387</f>
        <v>564.77571859932891</v>
      </c>
    </row>
    <row r="288" spans="1:3" hidden="1" x14ac:dyDescent="0.25">
      <c r="A288" s="11" t="s">
        <v>208</v>
      </c>
      <c r="B288" s="6">
        <f>'[108]Months to Weeks'!A388</f>
        <v>43962</v>
      </c>
      <c r="C288" s="14">
        <f>'[108]Months to Weeks'!K388</f>
        <v>564.77571859932891</v>
      </c>
    </row>
    <row r="289" spans="1:3" hidden="1" x14ac:dyDescent="0.25">
      <c r="A289" s="11" t="s">
        <v>208</v>
      </c>
      <c r="B289" s="6">
        <f>'[108]Months to Weeks'!A389</f>
        <v>43969</v>
      </c>
      <c r="C289" s="14">
        <f>'[108]Months to Weeks'!K389</f>
        <v>564.77571859932891</v>
      </c>
    </row>
    <row r="290" spans="1:3" hidden="1" x14ac:dyDescent="0.25">
      <c r="A290" s="11" t="s">
        <v>208</v>
      </c>
      <c r="B290" s="6">
        <f>'[108]Months to Weeks'!A390</f>
        <v>43976</v>
      </c>
      <c r="C290" s="14">
        <f>'[108]Months to Weeks'!K390</f>
        <v>451.82057487946315</v>
      </c>
    </row>
    <row r="291" spans="1:3" hidden="1" x14ac:dyDescent="0.25">
      <c r="A291" s="11" t="s">
        <v>208</v>
      </c>
      <c r="B291" s="6">
        <f>'[108]Months to Weeks'!A391</f>
        <v>43983</v>
      </c>
      <c r="C291" s="14">
        <f>'[108]Months to Weeks'!K391</f>
        <v>486.00430830516257</v>
      </c>
    </row>
    <row r="292" spans="1:3" hidden="1" x14ac:dyDescent="0.25">
      <c r="A292" s="11" t="s">
        <v>208</v>
      </c>
      <c r="B292" s="6">
        <f>'[108]Months to Weeks'!A392</f>
        <v>43990</v>
      </c>
      <c r="C292" s="14">
        <f>'[108]Months to Weeks'!K392</f>
        <v>486.00430830516257</v>
      </c>
    </row>
    <row r="293" spans="1:3" hidden="1" x14ac:dyDescent="0.25">
      <c r="A293" s="11" t="s">
        <v>208</v>
      </c>
      <c r="B293" s="6">
        <f>'[108]Months to Weeks'!A393</f>
        <v>43997</v>
      </c>
      <c r="C293" s="14">
        <f>'[108]Months to Weeks'!K393</f>
        <v>486.00430830516257</v>
      </c>
    </row>
    <row r="294" spans="1:3" hidden="1" x14ac:dyDescent="0.25">
      <c r="A294" s="11" t="s">
        <v>208</v>
      </c>
      <c r="B294" s="6">
        <f>'[108]Months to Weeks'!A394</f>
        <v>44004</v>
      </c>
      <c r="C294" s="14">
        <f>'[108]Months to Weeks'!K394</f>
        <v>486.00430830516257</v>
      </c>
    </row>
    <row r="295" spans="1:3" hidden="1" x14ac:dyDescent="0.25">
      <c r="A295" s="11" t="s">
        <v>208</v>
      </c>
      <c r="B295" s="6">
        <f>'[108]Months to Weeks'!A395</f>
        <v>44011</v>
      </c>
      <c r="C295" s="14">
        <f>'[108]Months to Weeks'!K395</f>
        <v>387.14249897246862</v>
      </c>
    </row>
    <row r="296" spans="1:3" hidden="1" x14ac:dyDescent="0.25">
      <c r="A296" s="11" t="s">
        <v>208</v>
      </c>
      <c r="B296" s="6">
        <f>'[108]Months to Weeks'!A396</f>
        <v>44018</v>
      </c>
      <c r="C296" s="14">
        <f>'[108]Months to Weeks'!K396</f>
        <v>481.85193912600897</v>
      </c>
    </row>
    <row r="297" spans="1:3" hidden="1" x14ac:dyDescent="0.25">
      <c r="A297" s="11" t="s">
        <v>208</v>
      </c>
      <c r="B297" s="6">
        <f>'[108]Months to Weeks'!A397</f>
        <v>44025</v>
      </c>
      <c r="C297" s="14">
        <f>'[108]Months to Weeks'!K397</f>
        <v>481.85193912600897</v>
      </c>
    </row>
    <row r="298" spans="1:3" hidden="1" x14ac:dyDescent="0.25">
      <c r="A298" s="11" t="s">
        <v>208</v>
      </c>
      <c r="B298" s="6">
        <f>'[108]Months to Weeks'!A398</f>
        <v>44032</v>
      </c>
      <c r="C298" s="14">
        <f>'[108]Months to Weeks'!K398</f>
        <v>481.85193912600897</v>
      </c>
    </row>
    <row r="299" spans="1:3" hidden="1" x14ac:dyDescent="0.25">
      <c r="A299" s="11" t="s">
        <v>208</v>
      </c>
      <c r="B299" s="6">
        <f>'[108]Months to Weeks'!A399</f>
        <v>44039</v>
      </c>
      <c r="C299" s="14">
        <f>'[108]Months to Weeks'!K399</f>
        <v>481.85193912600897</v>
      </c>
    </row>
    <row r="300" spans="1:3" hidden="1" x14ac:dyDescent="0.25">
      <c r="A300" s="11" t="s">
        <v>208</v>
      </c>
      <c r="B300" s="6">
        <f>'[108]Months to Weeks'!A400</f>
        <v>44046</v>
      </c>
      <c r="C300" s="14">
        <f>'[108]Months to Weeks'!K400</f>
        <v>624.46417371807979</v>
      </c>
    </row>
    <row r="301" spans="1:3" hidden="1" x14ac:dyDescent="0.25">
      <c r="A301" s="11" t="s">
        <v>208</v>
      </c>
      <c r="B301" s="6">
        <f>'[108]Months to Weeks'!A401</f>
        <v>44053</v>
      </c>
      <c r="C301" s="14">
        <f>'[108]Months to Weeks'!K401</f>
        <v>624.46417371807979</v>
      </c>
    </row>
    <row r="302" spans="1:3" hidden="1" x14ac:dyDescent="0.25">
      <c r="A302" s="11" t="s">
        <v>208</v>
      </c>
      <c r="B302" s="6">
        <f>'[108]Months to Weeks'!A402</f>
        <v>44060</v>
      </c>
      <c r="C302" s="14">
        <f>'[108]Months to Weeks'!K402</f>
        <v>624.46417371807979</v>
      </c>
    </row>
    <row r="303" spans="1:3" hidden="1" x14ac:dyDescent="0.25">
      <c r="A303" s="11" t="s">
        <v>208</v>
      </c>
      <c r="B303" s="6">
        <f>'[108]Months to Weeks'!A403</f>
        <v>44067</v>
      </c>
      <c r="C303" s="14">
        <f>'[108]Months to Weeks'!K403</f>
        <v>624.46417371807979</v>
      </c>
    </row>
    <row r="304" spans="1:3" hidden="1" x14ac:dyDescent="0.25">
      <c r="A304" s="11" t="s">
        <v>208</v>
      </c>
      <c r="B304" s="6">
        <f>'[108]Months to Weeks'!A404</f>
        <v>44074</v>
      </c>
      <c r="C304" s="14">
        <f>'[108]Months to Weeks'!K404</f>
        <v>552.13907075892928</v>
      </c>
    </row>
    <row r="305" spans="1:3" hidden="1" x14ac:dyDescent="0.25">
      <c r="A305" s="11" t="s">
        <v>208</v>
      </c>
      <c r="B305" s="6">
        <f>'[108]Months to Weeks'!A405</f>
        <v>44081</v>
      </c>
      <c r="C305" s="14">
        <f>'[108]Months to Weeks'!K405</f>
        <v>427.24623601531329</v>
      </c>
    </row>
    <row r="306" spans="1:3" x14ac:dyDescent="0.25">
      <c r="A306" s="11" t="s">
        <v>208</v>
      </c>
      <c r="B306" s="6">
        <f>'[108]Months to Weeks'!A406</f>
        <v>44088</v>
      </c>
      <c r="C306" s="14">
        <f>'[108]Months to Weeks'!K406</f>
        <v>534.05779501914162</v>
      </c>
    </row>
    <row r="307" spans="1:3" hidden="1" x14ac:dyDescent="0.25">
      <c r="A307" s="11" t="s">
        <v>208</v>
      </c>
      <c r="B307" s="6">
        <f>'[108]Months to Weeks'!A407</f>
        <v>44095</v>
      </c>
      <c r="C307" s="14">
        <f>'[108]Months to Weeks'!K407</f>
        <v>534.05779501914162</v>
      </c>
    </row>
    <row r="308" spans="1:3" hidden="1" x14ac:dyDescent="0.25">
      <c r="A308" s="11" t="s">
        <v>208</v>
      </c>
      <c r="B308" s="6">
        <f>'[108]Months to Weeks'!A408</f>
        <v>44102</v>
      </c>
      <c r="C308" s="14">
        <f>'[108]Months to Weeks'!K408</f>
        <v>598.02654740346838</v>
      </c>
    </row>
    <row r="309" spans="1:3" hidden="1" x14ac:dyDescent="0.25">
      <c r="A309" s="11" t="s">
        <v>208</v>
      </c>
      <c r="B309" s="6">
        <f>'[108]Months to Weeks'!A409</f>
        <v>44109</v>
      </c>
      <c r="C309" s="14">
        <f>'[108]Months to Weeks'!K409</f>
        <v>693.97967597995842</v>
      </c>
    </row>
    <row r="310" spans="1:3" hidden="1" x14ac:dyDescent="0.25">
      <c r="A310" s="11" t="s">
        <v>208</v>
      </c>
      <c r="B310" s="6">
        <f>'[108]Months to Weeks'!A410</f>
        <v>44116</v>
      </c>
      <c r="C310" s="14">
        <f>'[108]Months to Weeks'!K410</f>
        <v>693.97967597995842</v>
      </c>
    </row>
    <row r="311" spans="1:3" hidden="1" x14ac:dyDescent="0.25">
      <c r="A311" s="11" t="s">
        <v>208</v>
      </c>
      <c r="B311" s="6">
        <f>'[108]Months to Weeks'!A411</f>
        <v>44123</v>
      </c>
      <c r="C311" s="14">
        <f>'[108]Months to Weeks'!K411</f>
        <v>693.97967597995842</v>
      </c>
    </row>
    <row r="312" spans="1:3" hidden="1" x14ac:dyDescent="0.25">
      <c r="A312" s="11" t="s">
        <v>208</v>
      </c>
      <c r="B312" s="6">
        <f>'[108]Months to Weeks'!A412</f>
        <v>44130</v>
      </c>
      <c r="C312" s="14">
        <f>'[108]Months to Weeks'!K412</f>
        <v>693.97967597995842</v>
      </c>
    </row>
    <row r="313" spans="1:3" hidden="1" x14ac:dyDescent="0.25">
      <c r="A313" s="11" t="s">
        <v>208</v>
      </c>
      <c r="B313" s="6">
        <f>'[108]Months to Weeks'!A413</f>
        <v>44137</v>
      </c>
      <c r="C313" s="14">
        <f>'[108]Months to Weeks'!K413</f>
        <v>651.29526584853409</v>
      </c>
    </row>
    <row r="314" spans="1:3" hidden="1" x14ac:dyDescent="0.25">
      <c r="A314" s="11" t="s">
        <v>208</v>
      </c>
      <c r="B314" s="6">
        <f>'[108]Months to Weeks'!A414</f>
        <v>44144</v>
      </c>
      <c r="C314" s="14">
        <f>'[108]Months to Weeks'!K414</f>
        <v>651.29526584853409</v>
      </c>
    </row>
    <row r="315" spans="1:3" hidden="1" x14ac:dyDescent="0.25">
      <c r="A315" s="11" t="s">
        <v>208</v>
      </c>
      <c r="B315" s="6">
        <f>'[108]Months to Weeks'!A415</f>
        <v>44151</v>
      </c>
      <c r="C315" s="14">
        <f>'[108]Months to Weeks'!K415</f>
        <v>651.29526584853409</v>
      </c>
    </row>
    <row r="316" spans="1:3" hidden="1" x14ac:dyDescent="0.25">
      <c r="A316" s="11" t="s">
        <v>208</v>
      </c>
      <c r="B316" s="6">
        <f>'[108]Months to Weeks'!A416</f>
        <v>44158</v>
      </c>
      <c r="C316" s="14">
        <f>'[108]Months to Weeks'!K416</f>
        <v>390.77715950912051</v>
      </c>
    </row>
    <row r="317" spans="1:3" hidden="1" x14ac:dyDescent="0.25">
      <c r="A317" s="11" t="s">
        <v>208</v>
      </c>
      <c r="B317" s="6">
        <f>'[108]Months to Weeks'!A417</f>
        <v>44165</v>
      </c>
      <c r="C317" s="14">
        <f>'[108]Months to Weeks'!K417</f>
        <v>558.60439998384413</v>
      </c>
    </row>
    <row r="318" spans="1:3" hidden="1" x14ac:dyDescent="0.25">
      <c r="A318" s="11" t="s">
        <v>208</v>
      </c>
      <c r="B318" s="6">
        <f>'[108]Months to Weeks'!A418</f>
        <v>44172</v>
      </c>
      <c r="C318" s="14">
        <f>'[108]Months to Weeks'!K418</f>
        <v>535.43168351767156</v>
      </c>
    </row>
    <row r="319" spans="1:3" hidden="1" x14ac:dyDescent="0.25">
      <c r="A319" s="11" t="s">
        <v>208</v>
      </c>
      <c r="B319" s="6">
        <f>'[108]Months to Weeks'!A419</f>
        <v>44179</v>
      </c>
      <c r="C319" s="14">
        <f>'[108]Months to Weeks'!K419</f>
        <v>535.43168351767156</v>
      </c>
    </row>
    <row r="320" spans="1:3" hidden="1" x14ac:dyDescent="0.25">
      <c r="A320" s="11" t="s">
        <v>208</v>
      </c>
      <c r="B320" s="6">
        <f>'[108]Months to Weeks'!A420</f>
        <v>44186</v>
      </c>
      <c r="C320" s="14">
        <f>'[108]Months to Weeks'!K420</f>
        <v>321.2590101106029</v>
      </c>
    </row>
    <row r="321" spans="1:3" hidden="1" x14ac:dyDescent="0.25">
      <c r="A321" s="11" t="s">
        <v>208</v>
      </c>
      <c r="B321" s="6">
        <f>'[108]Months to Weeks'!A421</f>
        <v>44193</v>
      </c>
      <c r="C321" s="14">
        <f>'[108]Months to Weeks'!K421</f>
        <v>321.2590101106029</v>
      </c>
    </row>
    <row r="322" spans="1:3" hidden="1" x14ac:dyDescent="0.25">
      <c r="A322" s="11" t="s">
        <v>209</v>
      </c>
      <c r="B322" s="6">
        <f>'[108]Months to Weeks'!A424</f>
        <v>43920</v>
      </c>
      <c r="C322" s="14">
        <f>'[108]Months to Weeks'!K424</f>
        <v>146.37613636363639</v>
      </c>
    </row>
    <row r="323" spans="1:3" hidden="1" x14ac:dyDescent="0.25">
      <c r="A323" s="11" t="s">
        <v>209</v>
      </c>
      <c r="B323" s="6">
        <f>'[108]Months to Weeks'!A425</f>
        <v>43927</v>
      </c>
      <c r="C323" s="14">
        <f>'[108]Months to Weeks'!K425</f>
        <v>243.96022727272731</v>
      </c>
    </row>
    <row r="324" spans="1:3" hidden="1" x14ac:dyDescent="0.25">
      <c r="A324" s="11" t="s">
        <v>209</v>
      </c>
      <c r="B324" s="6">
        <f>'[108]Months to Weeks'!A426</f>
        <v>43934</v>
      </c>
      <c r="C324" s="14">
        <f>'[108]Months to Weeks'!K426</f>
        <v>243.96022727272731</v>
      </c>
    </row>
    <row r="325" spans="1:3" hidden="1" x14ac:dyDescent="0.25">
      <c r="A325" s="11" t="s">
        <v>209</v>
      </c>
      <c r="B325" s="6">
        <f>'[108]Months to Weeks'!A427</f>
        <v>43941</v>
      </c>
      <c r="C325" s="14">
        <f>'[108]Months to Weeks'!K427</f>
        <v>243.96022727272731</v>
      </c>
    </row>
    <row r="326" spans="1:3" hidden="1" x14ac:dyDescent="0.25">
      <c r="A326" s="11" t="s">
        <v>209</v>
      </c>
      <c r="B326" s="6">
        <f>'[108]Months to Weeks'!A428</f>
        <v>43948</v>
      </c>
      <c r="C326" s="14">
        <f>'[108]Months to Weeks'!K428</f>
        <v>262.97035499370611</v>
      </c>
    </row>
    <row r="327" spans="1:3" hidden="1" x14ac:dyDescent="0.25">
      <c r="A327" s="11" t="s">
        <v>209</v>
      </c>
      <c r="B327" s="6">
        <f>'[108]Months to Weeks'!A429</f>
        <v>43955</v>
      </c>
      <c r="C327" s="14">
        <f>'[108]Months to Weeks'!K429</f>
        <v>339.0108658776212</v>
      </c>
    </row>
    <row r="328" spans="1:3" hidden="1" x14ac:dyDescent="0.25">
      <c r="A328" s="11" t="s">
        <v>209</v>
      </c>
      <c r="B328" s="6">
        <f>'[108]Months to Weeks'!A430</f>
        <v>43962</v>
      </c>
      <c r="C328" s="14">
        <f>'[108]Months to Weeks'!K430</f>
        <v>339.0108658776212</v>
      </c>
    </row>
    <row r="329" spans="1:3" hidden="1" x14ac:dyDescent="0.25">
      <c r="A329" s="11" t="s">
        <v>209</v>
      </c>
      <c r="B329" s="6">
        <f>'[108]Months to Weeks'!A431</f>
        <v>43969</v>
      </c>
      <c r="C329" s="14">
        <f>'[108]Months to Weeks'!K431</f>
        <v>339.0108658776212</v>
      </c>
    </row>
    <row r="330" spans="1:3" hidden="1" x14ac:dyDescent="0.25">
      <c r="A330" s="11" t="s">
        <v>209</v>
      </c>
      <c r="B330" s="6">
        <f>'[108]Months to Weeks'!A432</f>
        <v>43976</v>
      </c>
      <c r="C330" s="14">
        <f>'[108]Months to Weeks'!K432</f>
        <v>271.20869270209698</v>
      </c>
    </row>
    <row r="331" spans="1:3" hidden="1" x14ac:dyDescent="0.25">
      <c r="A331" s="11" t="s">
        <v>209</v>
      </c>
      <c r="B331" s="6">
        <f>'[108]Months to Weeks'!A433</f>
        <v>43983</v>
      </c>
      <c r="C331" s="14">
        <f>'[108]Months to Weeks'!K433</f>
        <v>350.34957361434641</v>
      </c>
    </row>
    <row r="332" spans="1:3" hidden="1" x14ac:dyDescent="0.25">
      <c r="A332" s="11" t="s">
        <v>209</v>
      </c>
      <c r="B332" s="6">
        <f>'[108]Months to Weeks'!A434</f>
        <v>43990</v>
      </c>
      <c r="C332" s="14">
        <f>'[108]Months to Weeks'!K434</f>
        <v>350.34957361434641</v>
      </c>
    </row>
    <row r="333" spans="1:3" hidden="1" x14ac:dyDescent="0.25">
      <c r="A333" s="11" t="s">
        <v>209</v>
      </c>
      <c r="B333" s="6">
        <f>'[108]Months to Weeks'!A435</f>
        <v>43997</v>
      </c>
      <c r="C333" s="14">
        <f>'[108]Months to Weeks'!K435</f>
        <v>350.34957361434641</v>
      </c>
    </row>
    <row r="334" spans="1:3" hidden="1" x14ac:dyDescent="0.25">
      <c r="A334" s="11" t="s">
        <v>209</v>
      </c>
      <c r="B334" s="6">
        <f>'[108]Months to Weeks'!A436</f>
        <v>44004</v>
      </c>
      <c r="C334" s="14">
        <f>'[108]Months to Weeks'!K436</f>
        <v>350.34957361434641</v>
      </c>
    </row>
    <row r="335" spans="1:3" hidden="1" x14ac:dyDescent="0.25">
      <c r="A335" s="11" t="s">
        <v>209</v>
      </c>
      <c r="B335" s="6">
        <f>'[108]Months to Weeks'!A437</f>
        <v>44011</v>
      </c>
      <c r="C335" s="14">
        <f>'[108]Months to Weeks'!K437</f>
        <v>235.63556798238619</v>
      </c>
    </row>
    <row r="336" spans="1:3" hidden="1" x14ac:dyDescent="0.25">
      <c r="A336" s="11" t="s">
        <v>209</v>
      </c>
      <c r="B336" s="6">
        <f>'[108]Months to Weeks'!A438</f>
        <v>44018</v>
      </c>
      <c r="C336" s="14">
        <f>'[108]Months to Weeks'!K438</f>
        <v>238.73934634161907</v>
      </c>
    </row>
    <row r="337" spans="1:3" hidden="1" x14ac:dyDescent="0.25">
      <c r="A337" s="11" t="s">
        <v>209</v>
      </c>
      <c r="B337" s="6">
        <f>'[108]Months to Weeks'!A439</f>
        <v>44025</v>
      </c>
      <c r="C337" s="14">
        <f>'[108]Months to Weeks'!K439</f>
        <v>238.73934634161907</v>
      </c>
    </row>
    <row r="338" spans="1:3" hidden="1" x14ac:dyDescent="0.25">
      <c r="A338" s="11" t="s">
        <v>209</v>
      </c>
      <c r="B338" s="6">
        <f>'[108]Months to Weeks'!A440</f>
        <v>44032</v>
      </c>
      <c r="C338" s="14">
        <f>'[108]Months to Weeks'!K440</f>
        <v>238.73934634161907</v>
      </c>
    </row>
    <row r="339" spans="1:3" hidden="1" x14ac:dyDescent="0.25">
      <c r="A339" s="11" t="s">
        <v>209</v>
      </c>
      <c r="B339" s="6">
        <f>'[108]Months to Weeks'!A441</f>
        <v>44039</v>
      </c>
      <c r="C339" s="14">
        <f>'[108]Months to Weeks'!K441</f>
        <v>238.73934634161907</v>
      </c>
    </row>
    <row r="340" spans="1:3" hidden="1" x14ac:dyDescent="0.25">
      <c r="A340" s="11" t="s">
        <v>209</v>
      </c>
      <c r="B340" s="6">
        <f>'[108]Months to Weeks'!A442</f>
        <v>44046</v>
      </c>
      <c r="C340" s="14">
        <f>'[108]Months to Weeks'!K442</f>
        <v>322.92598546007639</v>
      </c>
    </row>
    <row r="341" spans="1:3" hidden="1" x14ac:dyDescent="0.25">
      <c r="A341" s="11" t="s">
        <v>209</v>
      </c>
      <c r="B341" s="6">
        <f>'[108]Months to Weeks'!A443</f>
        <v>44053</v>
      </c>
      <c r="C341" s="14">
        <f>'[108]Months to Weeks'!K443</f>
        <v>322.92598546007639</v>
      </c>
    </row>
    <row r="342" spans="1:3" hidden="1" x14ac:dyDescent="0.25">
      <c r="A342" s="11" t="s">
        <v>209</v>
      </c>
      <c r="B342" s="6">
        <f>'[108]Months to Weeks'!A444</f>
        <v>44060</v>
      </c>
      <c r="C342" s="14">
        <f>'[108]Months to Weeks'!K444</f>
        <v>322.92598546007639</v>
      </c>
    </row>
    <row r="343" spans="1:3" hidden="1" x14ac:dyDescent="0.25">
      <c r="A343" s="11" t="s">
        <v>209</v>
      </c>
      <c r="B343" s="6">
        <f>'[108]Months to Weeks'!A445</f>
        <v>44067</v>
      </c>
      <c r="C343" s="14">
        <f>'[108]Months to Weeks'!K445</f>
        <v>322.92598546007639</v>
      </c>
    </row>
    <row r="344" spans="1:3" hidden="1" x14ac:dyDescent="0.25">
      <c r="A344" s="11" t="s">
        <v>209</v>
      </c>
      <c r="B344" s="6">
        <f>'[108]Months to Weeks'!A446</f>
        <v>44074</v>
      </c>
      <c r="C344" s="14">
        <f>'[108]Months to Weeks'!K446</f>
        <v>362.63963442204454</v>
      </c>
    </row>
    <row r="345" spans="1:3" hidden="1" x14ac:dyDescent="0.25">
      <c r="A345" s="11" t="s">
        <v>209</v>
      </c>
      <c r="B345" s="6">
        <f>'[108]Months to Weeks'!A447</f>
        <v>44081</v>
      </c>
      <c r="C345" s="14">
        <f>'[108]Months to Weeks'!K447</f>
        <v>298.05443733002926</v>
      </c>
    </row>
    <row r="346" spans="1:3" x14ac:dyDescent="0.25">
      <c r="A346" s="11" t="s">
        <v>209</v>
      </c>
      <c r="B346" s="6">
        <f>'[108]Months to Weeks'!A448</f>
        <v>44088</v>
      </c>
      <c r="C346" s="14">
        <f>'[108]Months to Weeks'!K448</f>
        <v>372.56804666253652</v>
      </c>
    </row>
    <row r="347" spans="1:3" hidden="1" x14ac:dyDescent="0.25">
      <c r="A347" s="11" t="s">
        <v>209</v>
      </c>
      <c r="B347" s="6">
        <f>'[108]Months to Weeks'!A449</f>
        <v>44095</v>
      </c>
      <c r="C347" s="14">
        <f>'[108]Months to Weeks'!K449</f>
        <v>372.56804666253652</v>
      </c>
    </row>
    <row r="348" spans="1:3" hidden="1" x14ac:dyDescent="0.25">
      <c r="A348" s="11" t="s">
        <v>209</v>
      </c>
      <c r="B348" s="6">
        <f>'[108]Months to Weeks'!A450</f>
        <v>44102</v>
      </c>
      <c r="C348" s="14">
        <f>'[108]Months to Weeks'!K450</f>
        <v>356.76084119743467</v>
      </c>
    </row>
    <row r="349" spans="1:3" hidden="1" x14ac:dyDescent="0.25">
      <c r="A349" s="11" t="s">
        <v>209</v>
      </c>
      <c r="B349" s="6">
        <f>'[108]Months to Weeks'!A451</f>
        <v>44109</v>
      </c>
      <c r="C349" s="14">
        <f>'[108]Months to Weeks'!K451</f>
        <v>333.05003299978188</v>
      </c>
    </row>
    <row r="350" spans="1:3" hidden="1" x14ac:dyDescent="0.25">
      <c r="A350" s="11" t="s">
        <v>209</v>
      </c>
      <c r="B350" s="6">
        <f>'[108]Months to Weeks'!A452</f>
        <v>44116</v>
      </c>
      <c r="C350" s="14">
        <f>'[108]Months to Weeks'!K452</f>
        <v>333.05003299978188</v>
      </c>
    </row>
    <row r="351" spans="1:3" hidden="1" x14ac:dyDescent="0.25">
      <c r="A351" s="11" t="s">
        <v>209</v>
      </c>
      <c r="B351" s="6">
        <f>'[108]Months to Weeks'!A453</f>
        <v>44123</v>
      </c>
      <c r="C351" s="14">
        <f>'[108]Months to Weeks'!K453</f>
        <v>333.05003299978188</v>
      </c>
    </row>
    <row r="352" spans="1:3" hidden="1" x14ac:dyDescent="0.25">
      <c r="A352" s="11" t="s">
        <v>209</v>
      </c>
      <c r="B352" s="6">
        <f>'[108]Months to Weeks'!A454</f>
        <v>44130</v>
      </c>
      <c r="C352" s="14">
        <f>'[108]Months to Weeks'!K454</f>
        <v>333.05003299978188</v>
      </c>
    </row>
    <row r="353" spans="1:3" hidden="1" x14ac:dyDescent="0.25">
      <c r="A353" s="11" t="s">
        <v>209</v>
      </c>
      <c r="B353" s="6">
        <f>'[108]Months to Weeks'!A455</f>
        <v>44137</v>
      </c>
      <c r="C353" s="14">
        <f>'[108]Months to Weeks'!K455</f>
        <v>395.03782316251591</v>
      </c>
    </row>
    <row r="354" spans="1:3" hidden="1" x14ac:dyDescent="0.25">
      <c r="A354" s="11" t="s">
        <v>209</v>
      </c>
      <c r="B354" s="6">
        <f>'[108]Months to Weeks'!A456</f>
        <v>44144</v>
      </c>
      <c r="C354" s="14">
        <f>'[108]Months to Weeks'!K456</f>
        <v>395.03782316251591</v>
      </c>
    </row>
    <row r="355" spans="1:3" hidden="1" x14ac:dyDescent="0.25">
      <c r="A355" s="11" t="s">
        <v>209</v>
      </c>
      <c r="B355" s="6">
        <f>'[108]Months to Weeks'!A457</f>
        <v>44151</v>
      </c>
      <c r="C355" s="14">
        <f>'[108]Months to Weeks'!K457</f>
        <v>395.03782316251591</v>
      </c>
    </row>
    <row r="356" spans="1:3" hidden="1" x14ac:dyDescent="0.25">
      <c r="A356" s="11" t="s">
        <v>209</v>
      </c>
      <c r="B356" s="6">
        <f>'[108]Months to Weeks'!A458</f>
        <v>44158</v>
      </c>
      <c r="C356" s="14">
        <f>'[108]Months to Weeks'!K458</f>
        <v>237.02269389750955</v>
      </c>
    </row>
    <row r="357" spans="1:3" hidden="1" x14ac:dyDescent="0.25">
      <c r="A357" s="11" t="s">
        <v>209</v>
      </c>
      <c r="B357" s="6">
        <f>'[108]Months to Weeks'!A459</f>
        <v>44165</v>
      </c>
      <c r="C357" s="14">
        <f>'[108]Months to Weeks'!K459</f>
        <v>398.29774751619095</v>
      </c>
    </row>
    <row r="358" spans="1:3" hidden="1" x14ac:dyDescent="0.25">
      <c r="A358" s="11" t="s">
        <v>209</v>
      </c>
      <c r="B358" s="6">
        <f>'[108]Months to Weeks'!A460</f>
        <v>44172</v>
      </c>
      <c r="C358" s="14">
        <f>'[108]Months to Weeks'!K460</f>
        <v>399.11272860460969</v>
      </c>
    </row>
    <row r="359" spans="1:3" hidden="1" x14ac:dyDescent="0.25">
      <c r="A359" s="11" t="s">
        <v>209</v>
      </c>
      <c r="B359" s="6">
        <f>'[108]Months to Weeks'!A461</f>
        <v>44179</v>
      </c>
      <c r="C359" s="14">
        <f>'[108]Months to Weeks'!K461</f>
        <v>399.11272860460969</v>
      </c>
    </row>
    <row r="360" spans="1:3" hidden="1" x14ac:dyDescent="0.25">
      <c r="A360" s="11" t="s">
        <v>209</v>
      </c>
      <c r="B360" s="6">
        <f>'[108]Months to Weeks'!A462</f>
        <v>44186</v>
      </c>
      <c r="C360" s="14">
        <f>'[108]Months to Weeks'!K462</f>
        <v>239.46763716276581</v>
      </c>
    </row>
    <row r="361" spans="1:3" hidden="1" x14ac:dyDescent="0.25">
      <c r="A361" s="11" t="s">
        <v>209</v>
      </c>
      <c r="B361" s="6">
        <f>'[108]Months to Weeks'!A463</f>
        <v>44193</v>
      </c>
      <c r="C361" s="14">
        <f>'[108]Months to Weeks'!K463</f>
        <v>239.46763716276581</v>
      </c>
    </row>
    <row r="362" spans="1:3" hidden="1" x14ac:dyDescent="0.25">
      <c r="A362" s="11" t="s">
        <v>210</v>
      </c>
      <c r="B362" s="6">
        <f>'[108]Months to Weeks'!A466</f>
        <v>43920</v>
      </c>
      <c r="C362" s="14">
        <f>'[108]Months to Weeks'!K466</f>
        <v>267.90909090909088</v>
      </c>
    </row>
    <row r="363" spans="1:3" hidden="1" x14ac:dyDescent="0.25">
      <c r="A363" s="11" t="s">
        <v>210</v>
      </c>
      <c r="B363" s="6">
        <f>'[108]Months to Weeks'!A467</f>
        <v>43927</v>
      </c>
      <c r="C363" s="14">
        <f>'[108]Months to Weeks'!K467</f>
        <v>446.51515151515144</v>
      </c>
    </row>
    <row r="364" spans="1:3" hidden="1" x14ac:dyDescent="0.25">
      <c r="A364" s="11" t="s">
        <v>210</v>
      </c>
      <c r="B364" s="6">
        <f>'[108]Months to Weeks'!A468</f>
        <v>43934</v>
      </c>
      <c r="C364" s="14">
        <f>'[108]Months to Weeks'!K468</f>
        <v>446.51515151515144</v>
      </c>
    </row>
    <row r="365" spans="1:3" hidden="1" x14ac:dyDescent="0.25">
      <c r="A365" s="11" t="s">
        <v>210</v>
      </c>
      <c r="B365" s="6">
        <f>'[108]Months to Weeks'!A469</f>
        <v>43941</v>
      </c>
      <c r="C365" s="14">
        <f>'[108]Months to Weeks'!K469</f>
        <v>446.51515151515144</v>
      </c>
    </row>
    <row r="366" spans="1:3" hidden="1" x14ac:dyDescent="0.25">
      <c r="A366" s="11" t="s">
        <v>210</v>
      </c>
      <c r="B366" s="6">
        <f>'[108]Months to Weeks'!A470</f>
        <v>43948</v>
      </c>
      <c r="C366" s="14">
        <f>'[108]Months to Weeks'!K470</f>
        <v>456.49545454545455</v>
      </c>
    </row>
    <row r="367" spans="1:3" hidden="1" x14ac:dyDescent="0.25">
      <c r="A367" s="11" t="s">
        <v>210</v>
      </c>
      <c r="B367" s="6">
        <f>'[108]Months to Weeks'!A471</f>
        <v>43955</v>
      </c>
      <c r="C367" s="14">
        <f>'[108]Months to Weeks'!K471</f>
        <v>496.41666666666663</v>
      </c>
    </row>
    <row r="368" spans="1:3" hidden="1" x14ac:dyDescent="0.25">
      <c r="A368" s="11" t="s">
        <v>210</v>
      </c>
      <c r="B368" s="6">
        <f>'[108]Months to Weeks'!A472</f>
        <v>43962</v>
      </c>
      <c r="C368" s="14">
        <f>'[108]Months to Weeks'!K472</f>
        <v>496.41666666666663</v>
      </c>
    </row>
    <row r="369" spans="1:3" hidden="1" x14ac:dyDescent="0.25">
      <c r="A369" s="11" t="s">
        <v>210</v>
      </c>
      <c r="B369" s="6">
        <f>'[108]Months to Weeks'!A473</f>
        <v>43969</v>
      </c>
      <c r="C369" s="14">
        <f>'[108]Months to Weeks'!K473</f>
        <v>496.41666666666663</v>
      </c>
    </row>
    <row r="370" spans="1:3" hidden="1" x14ac:dyDescent="0.25">
      <c r="A370" s="11" t="s">
        <v>210</v>
      </c>
      <c r="B370" s="6">
        <f>'[108]Months to Weeks'!A474</f>
        <v>43976</v>
      </c>
      <c r="C370" s="14">
        <f>'[108]Months to Weeks'!K474</f>
        <v>397.13333333333333</v>
      </c>
    </row>
    <row r="371" spans="1:3" hidden="1" x14ac:dyDescent="0.25">
      <c r="A371" s="11" t="s">
        <v>210</v>
      </c>
      <c r="B371" s="6">
        <f>'[108]Months to Weeks'!A475</f>
        <v>43983</v>
      </c>
      <c r="C371" s="14">
        <f>'[108]Months to Weeks'!K475</f>
        <v>400.83333333333331</v>
      </c>
    </row>
    <row r="372" spans="1:3" hidden="1" x14ac:dyDescent="0.25">
      <c r="A372" s="11" t="s">
        <v>210</v>
      </c>
      <c r="B372" s="6">
        <f>'[108]Months to Weeks'!A476</f>
        <v>43990</v>
      </c>
      <c r="C372" s="14">
        <f>'[108]Months to Weeks'!K476</f>
        <v>400.83333333333331</v>
      </c>
    </row>
    <row r="373" spans="1:3" hidden="1" x14ac:dyDescent="0.25">
      <c r="A373" s="11" t="s">
        <v>210</v>
      </c>
      <c r="B373" s="6">
        <f>'[108]Months to Weeks'!A477</f>
        <v>43997</v>
      </c>
      <c r="C373" s="14">
        <f>'[108]Months to Weeks'!K477</f>
        <v>400.83333333333331</v>
      </c>
    </row>
    <row r="374" spans="1:3" hidden="1" x14ac:dyDescent="0.25">
      <c r="A374" s="11" t="s">
        <v>210</v>
      </c>
      <c r="B374" s="6">
        <f>'[108]Months to Weeks'!A478</f>
        <v>44004</v>
      </c>
      <c r="C374" s="14">
        <f>'[108]Months to Weeks'!K478</f>
        <v>400.83333333333331</v>
      </c>
    </row>
    <row r="375" spans="1:3" hidden="1" x14ac:dyDescent="0.25">
      <c r="A375" s="11" t="s">
        <v>210</v>
      </c>
      <c r="B375" s="6">
        <f>'[108]Months to Weeks'!A479</f>
        <v>44011</v>
      </c>
      <c r="C375" s="14">
        <f>'[108]Months to Weeks'!K479</f>
        <v>359.35757575757577</v>
      </c>
    </row>
    <row r="376" spans="1:3" hidden="1" x14ac:dyDescent="0.25">
      <c r="A376" s="11" t="s">
        <v>210</v>
      </c>
      <c r="B376" s="6">
        <f>'[108]Months to Weeks'!A480</f>
        <v>44018</v>
      </c>
      <c r="C376" s="14">
        <f>'[108]Months to Weeks'!K480</f>
        <v>497.56060606060601</v>
      </c>
    </row>
    <row r="377" spans="1:3" hidden="1" x14ac:dyDescent="0.25">
      <c r="A377" s="11" t="s">
        <v>210</v>
      </c>
      <c r="B377" s="6">
        <f>'[108]Months to Weeks'!A481</f>
        <v>44025</v>
      </c>
      <c r="C377" s="14">
        <f>'[108]Months to Weeks'!K481</f>
        <v>497.56060606060601</v>
      </c>
    </row>
    <row r="378" spans="1:3" hidden="1" x14ac:dyDescent="0.25">
      <c r="A378" s="11" t="s">
        <v>210</v>
      </c>
      <c r="B378" s="6">
        <f>'[108]Months to Weeks'!A482</f>
        <v>44032</v>
      </c>
      <c r="C378" s="14">
        <f>'[108]Months to Weeks'!K482</f>
        <v>497.56060606060601</v>
      </c>
    </row>
    <row r="379" spans="1:3" hidden="1" x14ac:dyDescent="0.25">
      <c r="A379" s="11" t="s">
        <v>210</v>
      </c>
      <c r="B379" s="6">
        <f>'[108]Months to Weeks'!A483</f>
        <v>44039</v>
      </c>
      <c r="C379" s="14">
        <f>'[108]Months to Weeks'!K483</f>
        <v>497.56060606060601</v>
      </c>
    </row>
    <row r="380" spans="1:3" hidden="1" x14ac:dyDescent="0.25">
      <c r="A380" s="11" t="s">
        <v>210</v>
      </c>
      <c r="B380" s="6">
        <f>'[108]Months to Weeks'!A484</f>
        <v>44046</v>
      </c>
      <c r="C380" s="14">
        <f>'[108]Months to Weeks'!K484</f>
        <v>508.11111111111109</v>
      </c>
    </row>
    <row r="381" spans="1:3" hidden="1" x14ac:dyDescent="0.25">
      <c r="A381" s="11" t="s">
        <v>210</v>
      </c>
      <c r="B381" s="6">
        <f>'[108]Months to Weeks'!A485</f>
        <v>44053</v>
      </c>
      <c r="C381" s="14">
        <f>'[108]Months to Weeks'!K485</f>
        <v>508.11111111111109</v>
      </c>
    </row>
    <row r="382" spans="1:3" hidden="1" x14ac:dyDescent="0.25">
      <c r="A382" s="11" t="s">
        <v>210</v>
      </c>
      <c r="B382" s="6">
        <f>'[108]Months to Weeks'!A486</f>
        <v>44060</v>
      </c>
      <c r="C382" s="14">
        <f>'[108]Months to Weeks'!K486</f>
        <v>508.11111111111109</v>
      </c>
    </row>
    <row r="383" spans="1:3" hidden="1" x14ac:dyDescent="0.25">
      <c r="A383" s="11" t="s">
        <v>210</v>
      </c>
      <c r="B383" s="6">
        <f>'[108]Months to Weeks'!A487</f>
        <v>44067</v>
      </c>
      <c r="C383" s="14">
        <f>'[108]Months to Weeks'!K487</f>
        <v>508.11111111111109</v>
      </c>
    </row>
    <row r="384" spans="1:3" hidden="1" x14ac:dyDescent="0.25">
      <c r="A384" s="11" t="s">
        <v>210</v>
      </c>
      <c r="B384" s="6">
        <f>'[108]Months to Weeks'!A488</f>
        <v>44074</v>
      </c>
      <c r="C384" s="14">
        <f>'[108]Months to Weeks'!K488</f>
        <v>447.26730158730157</v>
      </c>
    </row>
    <row r="385" spans="1:3" hidden="1" x14ac:dyDescent="0.25">
      <c r="A385" s="11" t="s">
        <v>210</v>
      </c>
      <c r="B385" s="6">
        <f>'[108]Months to Weeks'!A489</f>
        <v>44081</v>
      </c>
      <c r="C385" s="14">
        <f>'[108]Months to Weeks'!K489</f>
        <v>345.64507936507937</v>
      </c>
    </row>
    <row r="386" spans="1:3" x14ac:dyDescent="0.25">
      <c r="A386" s="11" t="s">
        <v>210</v>
      </c>
      <c r="B386" s="6">
        <f>'[108]Months to Weeks'!A490</f>
        <v>44088</v>
      </c>
      <c r="C386" s="14">
        <f>'[108]Months to Weeks'!K490</f>
        <v>432.05634920634918</v>
      </c>
    </row>
    <row r="387" spans="1:3" hidden="1" x14ac:dyDescent="0.25">
      <c r="A387" s="11" t="s">
        <v>210</v>
      </c>
      <c r="B387" s="6">
        <f>'[108]Months to Weeks'!A491</f>
        <v>44095</v>
      </c>
      <c r="C387" s="14">
        <f>'[108]Months to Weeks'!K491</f>
        <v>432.05634920634918</v>
      </c>
    </row>
    <row r="388" spans="1:3" hidden="1" x14ac:dyDescent="0.25">
      <c r="A388" s="11" t="s">
        <v>210</v>
      </c>
      <c r="B388" s="6">
        <f>'[108]Months to Weeks'!A492</f>
        <v>44102</v>
      </c>
      <c r="C388" s="14">
        <f>'[108]Months to Weeks'!K492</f>
        <v>493.16532467532465</v>
      </c>
    </row>
    <row r="389" spans="1:3" hidden="1" x14ac:dyDescent="0.25">
      <c r="A389" s="11" t="s">
        <v>210</v>
      </c>
      <c r="B389" s="6">
        <f>'[108]Months to Weeks'!A493</f>
        <v>44109</v>
      </c>
      <c r="C389" s="14">
        <f>'[108]Months to Weeks'!K493</f>
        <v>584.82878787878781</v>
      </c>
    </row>
    <row r="390" spans="1:3" hidden="1" x14ac:dyDescent="0.25">
      <c r="A390" s="11" t="s">
        <v>210</v>
      </c>
      <c r="B390" s="6">
        <f>'[108]Months to Weeks'!A494</f>
        <v>44116</v>
      </c>
      <c r="C390" s="14">
        <f>'[108]Months to Weeks'!K494</f>
        <v>584.82878787878781</v>
      </c>
    </row>
    <row r="391" spans="1:3" hidden="1" x14ac:dyDescent="0.25">
      <c r="A391" s="11" t="s">
        <v>210</v>
      </c>
      <c r="B391" s="6">
        <f>'[108]Months to Weeks'!A495</f>
        <v>44123</v>
      </c>
      <c r="C391" s="14">
        <f>'[108]Months to Weeks'!K495</f>
        <v>584.82878787878781</v>
      </c>
    </row>
    <row r="392" spans="1:3" hidden="1" x14ac:dyDescent="0.25">
      <c r="A392" s="11" t="s">
        <v>210</v>
      </c>
      <c r="B392" s="6">
        <f>'[108]Months to Weeks'!A496</f>
        <v>44130</v>
      </c>
      <c r="C392" s="14">
        <f>'[108]Months to Weeks'!K496</f>
        <v>584.82878787878781</v>
      </c>
    </row>
    <row r="393" spans="1:3" hidden="1" x14ac:dyDescent="0.25">
      <c r="A393" s="11" t="s">
        <v>210</v>
      </c>
      <c r="B393" s="6">
        <f>'[108]Months to Weeks'!A497</f>
        <v>44137</v>
      </c>
      <c r="C393" s="14">
        <f>'[108]Months to Weeks'!K497</f>
        <v>540.11491228070167</v>
      </c>
    </row>
    <row r="394" spans="1:3" hidden="1" x14ac:dyDescent="0.25">
      <c r="A394" s="11" t="s">
        <v>210</v>
      </c>
      <c r="B394" s="6">
        <f>'[108]Months to Weeks'!A498</f>
        <v>44144</v>
      </c>
      <c r="C394" s="14">
        <f>'[108]Months to Weeks'!K498</f>
        <v>540.11491228070167</v>
      </c>
    </row>
    <row r="395" spans="1:3" hidden="1" x14ac:dyDescent="0.25">
      <c r="A395" s="11" t="s">
        <v>210</v>
      </c>
      <c r="B395" s="6">
        <f>'[108]Months to Weeks'!A499</f>
        <v>44151</v>
      </c>
      <c r="C395" s="14">
        <f>'[108]Months to Weeks'!K499</f>
        <v>540.11491228070167</v>
      </c>
    </row>
    <row r="396" spans="1:3" hidden="1" x14ac:dyDescent="0.25">
      <c r="A396" s="11" t="s">
        <v>210</v>
      </c>
      <c r="B396" s="6">
        <f>'[108]Months to Weeks'!A500</f>
        <v>44158</v>
      </c>
      <c r="C396" s="14">
        <f>'[108]Months to Weeks'!K500</f>
        <v>324.06894736842099</v>
      </c>
    </row>
    <row r="397" spans="1:3" hidden="1" x14ac:dyDescent="0.25">
      <c r="A397" s="11" t="s">
        <v>210</v>
      </c>
      <c r="B397" s="6">
        <f>'[108]Months to Weeks'!A501</f>
        <v>44165</v>
      </c>
      <c r="C397" s="14">
        <f>'[108]Months to Weeks'!K501</f>
        <v>467.11231578947366</v>
      </c>
    </row>
    <row r="398" spans="1:3" hidden="1" x14ac:dyDescent="0.25">
      <c r="A398" s="11" t="s">
        <v>210</v>
      </c>
      <c r="B398" s="6">
        <f>'[108]Months to Weeks'!A502</f>
        <v>44172</v>
      </c>
      <c r="C398" s="14">
        <f>'[108]Months to Weeks'!K502</f>
        <v>448.86166666666668</v>
      </c>
    </row>
    <row r="399" spans="1:3" hidden="1" x14ac:dyDescent="0.25">
      <c r="A399" s="11" t="s">
        <v>210</v>
      </c>
      <c r="B399" s="6">
        <f>'[108]Months to Weeks'!A503</f>
        <v>44179</v>
      </c>
      <c r="C399" s="14">
        <f>'[108]Months to Weeks'!K503</f>
        <v>448.86166666666668</v>
      </c>
    </row>
    <row r="400" spans="1:3" hidden="1" x14ac:dyDescent="0.25">
      <c r="A400" s="11" t="s">
        <v>210</v>
      </c>
      <c r="B400" s="6">
        <f>'[108]Months to Weeks'!A504</f>
        <v>44186</v>
      </c>
      <c r="C400" s="14">
        <f>'[108]Months to Weeks'!K504</f>
        <v>269.31700000000001</v>
      </c>
    </row>
    <row r="401" spans="1:3" hidden="1" x14ac:dyDescent="0.25">
      <c r="A401" s="11" t="s">
        <v>210</v>
      </c>
      <c r="B401" s="6">
        <f>'[108]Months to Weeks'!A505</f>
        <v>44193</v>
      </c>
      <c r="C401" s="14">
        <f>'[108]Months to Weeks'!K505</f>
        <v>269.31700000000001</v>
      </c>
    </row>
    <row r="402" spans="1:3" hidden="1" x14ac:dyDescent="0.25">
      <c r="A402" s="11" t="s">
        <v>211</v>
      </c>
      <c r="B402" s="6">
        <f>'[108]Months to Weeks'!A508</f>
        <v>43920</v>
      </c>
      <c r="C402" s="14">
        <f>'[108]Months to Weeks'!K508</f>
        <v>154.11931142084461</v>
      </c>
    </row>
    <row r="403" spans="1:3" hidden="1" x14ac:dyDescent="0.25">
      <c r="A403" s="11" t="s">
        <v>211</v>
      </c>
      <c r="B403" s="6">
        <f>'[108]Months to Weeks'!A509</f>
        <v>43927</v>
      </c>
      <c r="C403" s="14">
        <f>'[108]Months to Weeks'!K509</f>
        <v>256.865519034741</v>
      </c>
    </row>
    <row r="404" spans="1:3" hidden="1" x14ac:dyDescent="0.25">
      <c r="A404" s="11" t="s">
        <v>211</v>
      </c>
      <c r="B404" s="6">
        <f>'[108]Months to Weeks'!A510</f>
        <v>43934</v>
      </c>
      <c r="C404" s="14">
        <f>'[108]Months to Weeks'!K510</f>
        <v>256.865519034741</v>
      </c>
    </row>
    <row r="405" spans="1:3" hidden="1" x14ac:dyDescent="0.25">
      <c r="A405" s="11" t="s">
        <v>211</v>
      </c>
      <c r="B405" s="6">
        <f>'[108]Months to Weeks'!A511</f>
        <v>43941</v>
      </c>
      <c r="C405" s="14">
        <f>'[108]Months to Weeks'!K511</f>
        <v>256.865519034741</v>
      </c>
    </row>
    <row r="406" spans="1:3" hidden="1" x14ac:dyDescent="0.25">
      <c r="A406" s="11" t="s">
        <v>211</v>
      </c>
      <c r="B406" s="6">
        <f>'[108]Months to Weeks'!A512</f>
        <v>43948</v>
      </c>
      <c r="C406" s="14">
        <f>'[108]Months to Weeks'!K512</f>
        <v>251.12888358114705</v>
      </c>
    </row>
    <row r="407" spans="1:3" hidden="1" x14ac:dyDescent="0.25">
      <c r="A407" s="11" t="s">
        <v>211</v>
      </c>
      <c r="B407" s="6">
        <f>'[108]Months to Weeks'!A513</f>
        <v>43955</v>
      </c>
      <c r="C407" s="14">
        <f>'[108]Months to Weeks'!K513</f>
        <v>228.18234176677103</v>
      </c>
    </row>
    <row r="408" spans="1:3" hidden="1" x14ac:dyDescent="0.25">
      <c r="A408" s="11" t="s">
        <v>211</v>
      </c>
      <c r="B408" s="6">
        <f>'[108]Months to Weeks'!A514</f>
        <v>43962</v>
      </c>
      <c r="C408" s="14">
        <f>'[108]Months to Weeks'!K514</f>
        <v>228.18234176677103</v>
      </c>
    </row>
    <row r="409" spans="1:3" hidden="1" x14ac:dyDescent="0.25">
      <c r="A409" s="11" t="s">
        <v>211</v>
      </c>
      <c r="B409" s="6">
        <f>'[108]Months to Weeks'!A515</f>
        <v>43969</v>
      </c>
      <c r="C409" s="14">
        <f>'[108]Months to Weeks'!K515</f>
        <v>228.18234176677103</v>
      </c>
    </row>
    <row r="410" spans="1:3" hidden="1" x14ac:dyDescent="0.25">
      <c r="A410" s="11" t="s">
        <v>211</v>
      </c>
      <c r="B410" s="6">
        <f>'[108]Months to Weeks'!A516</f>
        <v>43976</v>
      </c>
      <c r="C410" s="14">
        <f>'[108]Months to Weeks'!K516</f>
        <v>182.54587341341684</v>
      </c>
    </row>
    <row r="411" spans="1:3" hidden="1" x14ac:dyDescent="0.25">
      <c r="A411" s="11" t="s">
        <v>211</v>
      </c>
      <c r="B411" s="6">
        <f>'[108]Months to Weeks'!A517</f>
        <v>43983</v>
      </c>
      <c r="C411" s="14">
        <f>'[108]Months to Weeks'!K517</f>
        <v>230.09143267586191</v>
      </c>
    </row>
    <row r="412" spans="1:3" hidden="1" x14ac:dyDescent="0.25">
      <c r="A412" s="11" t="s">
        <v>211</v>
      </c>
      <c r="B412" s="6">
        <f>'[108]Months to Weeks'!A518</f>
        <v>43990</v>
      </c>
      <c r="C412" s="14">
        <f>'[108]Months to Weeks'!K518</f>
        <v>230.09143267586191</v>
      </c>
    </row>
    <row r="413" spans="1:3" hidden="1" x14ac:dyDescent="0.25">
      <c r="A413" s="11" t="s">
        <v>211</v>
      </c>
      <c r="B413" s="6">
        <f>'[108]Months to Weeks'!A519</f>
        <v>43997</v>
      </c>
      <c r="C413" s="14">
        <f>'[108]Months to Weeks'!K519</f>
        <v>230.09143267586191</v>
      </c>
    </row>
    <row r="414" spans="1:3" hidden="1" x14ac:dyDescent="0.25">
      <c r="A414" s="11" t="s">
        <v>211</v>
      </c>
      <c r="B414" s="6">
        <f>'[108]Months to Weeks'!A520</f>
        <v>44004</v>
      </c>
      <c r="C414" s="14">
        <f>'[108]Months to Weeks'!K520</f>
        <v>230.09143267586191</v>
      </c>
    </row>
    <row r="415" spans="1:3" hidden="1" x14ac:dyDescent="0.25">
      <c r="A415" s="11" t="s">
        <v>211</v>
      </c>
      <c r="B415" s="6">
        <f>'[108]Months to Weeks'!A521</f>
        <v>44011</v>
      </c>
      <c r="C415" s="14">
        <f>'[108]Months to Weeks'!K521</f>
        <v>182.18427568143863</v>
      </c>
    </row>
    <row r="416" spans="1:3" hidden="1" x14ac:dyDescent="0.25">
      <c r="A416" s="11" t="s">
        <v>211</v>
      </c>
      <c r="B416" s="6">
        <f>'[108]Months to Weeks'!A522</f>
        <v>44018</v>
      </c>
      <c r="C416" s="14">
        <f>'[108]Months to Weeks'!K522</f>
        <v>225.36925652773468</v>
      </c>
    </row>
    <row r="417" spans="1:3" hidden="1" x14ac:dyDescent="0.25">
      <c r="A417" s="11" t="s">
        <v>211</v>
      </c>
      <c r="B417" s="6">
        <f>'[108]Months to Weeks'!A523</f>
        <v>44025</v>
      </c>
      <c r="C417" s="14">
        <f>'[108]Months to Weeks'!K523</f>
        <v>225.36925652773468</v>
      </c>
    </row>
    <row r="418" spans="1:3" hidden="1" x14ac:dyDescent="0.25">
      <c r="A418" s="11" t="s">
        <v>211</v>
      </c>
      <c r="B418" s="6">
        <f>'[108]Months to Weeks'!A524</f>
        <v>44032</v>
      </c>
      <c r="C418" s="14">
        <f>'[108]Months to Weeks'!K524</f>
        <v>225.36925652773468</v>
      </c>
    </row>
    <row r="419" spans="1:3" hidden="1" x14ac:dyDescent="0.25">
      <c r="A419" s="11" t="s">
        <v>211</v>
      </c>
      <c r="B419" s="6">
        <f>'[108]Months to Weeks'!A525</f>
        <v>44039</v>
      </c>
      <c r="C419" s="14">
        <f>'[108]Months to Weeks'!K525</f>
        <v>225.36925652773468</v>
      </c>
    </row>
    <row r="420" spans="1:3" hidden="1" x14ac:dyDescent="0.25">
      <c r="A420" s="11" t="s">
        <v>211</v>
      </c>
      <c r="B420" s="6">
        <f>'[108]Months to Weeks'!A526</f>
        <v>44046</v>
      </c>
      <c r="C420" s="14">
        <f>'[108]Months to Weeks'!K526</f>
        <v>237.72856388704204</v>
      </c>
    </row>
    <row r="421" spans="1:3" hidden="1" x14ac:dyDescent="0.25">
      <c r="A421" s="11" t="s">
        <v>211</v>
      </c>
      <c r="B421" s="6">
        <f>'[108]Months to Weeks'!A527</f>
        <v>44053</v>
      </c>
      <c r="C421" s="14">
        <f>'[108]Months to Weeks'!K527</f>
        <v>237.72856388704204</v>
      </c>
    </row>
    <row r="422" spans="1:3" hidden="1" x14ac:dyDescent="0.25">
      <c r="A422" s="11" t="s">
        <v>211</v>
      </c>
      <c r="B422" s="6">
        <f>'[108]Months to Weeks'!A528</f>
        <v>44060</v>
      </c>
      <c r="C422" s="14">
        <f>'[108]Months to Weeks'!K528</f>
        <v>237.72856388704204</v>
      </c>
    </row>
    <row r="423" spans="1:3" hidden="1" x14ac:dyDescent="0.25">
      <c r="A423" s="11" t="s">
        <v>211</v>
      </c>
      <c r="B423" s="6">
        <f>'[108]Months to Weeks'!A529</f>
        <v>44067</v>
      </c>
      <c r="C423" s="14">
        <f>'[108]Months to Weeks'!K529</f>
        <v>237.72856388704204</v>
      </c>
    </row>
    <row r="424" spans="1:3" hidden="1" x14ac:dyDescent="0.25">
      <c r="A424" s="11" t="s">
        <v>211</v>
      </c>
      <c r="B424" s="6">
        <f>'[108]Months to Weeks'!A530</f>
        <v>44074</v>
      </c>
      <c r="C424" s="14">
        <f>'[108]Months to Weeks'!K530</f>
        <v>227.42579471113783</v>
      </c>
    </row>
    <row r="425" spans="1:3" hidden="1" x14ac:dyDescent="0.25">
      <c r="A425" s="11" t="s">
        <v>211</v>
      </c>
      <c r="B425" s="6">
        <f>'[108]Months to Weeks'!A531</f>
        <v>44081</v>
      </c>
      <c r="C425" s="14">
        <f>'[108]Months to Weeks'!K531</f>
        <v>179.88008193372943</v>
      </c>
    </row>
    <row r="426" spans="1:3" x14ac:dyDescent="0.25">
      <c r="A426" s="11" t="s">
        <v>211</v>
      </c>
      <c r="B426" s="6">
        <f>'[108]Months to Weeks'!A532</f>
        <v>44088</v>
      </c>
      <c r="C426" s="14">
        <f>'[108]Months to Weeks'!K532</f>
        <v>224.85010241716179</v>
      </c>
    </row>
    <row r="427" spans="1:3" hidden="1" x14ac:dyDescent="0.25">
      <c r="A427" s="11" t="s">
        <v>211</v>
      </c>
      <c r="B427" s="6">
        <f>'[108]Months to Weeks'!A533</f>
        <v>44095</v>
      </c>
      <c r="C427" s="14">
        <f>'[108]Months to Weeks'!K533</f>
        <v>224.85010241716179</v>
      </c>
    </row>
    <row r="428" spans="1:3" hidden="1" x14ac:dyDescent="0.25">
      <c r="A428" s="11" t="s">
        <v>211</v>
      </c>
      <c r="B428" s="6">
        <f>'[108]Months to Weeks'!A534</f>
        <v>44102</v>
      </c>
      <c r="C428" s="14">
        <f>'[108]Months to Weeks'!K534</f>
        <v>220.07044972812699</v>
      </c>
    </row>
    <row r="429" spans="1:3" hidden="1" x14ac:dyDescent="0.25">
      <c r="A429" s="11" t="s">
        <v>211</v>
      </c>
      <c r="B429" s="6">
        <f>'[108]Months to Weeks'!A535</f>
        <v>44109</v>
      </c>
      <c r="C429" s="14">
        <f>'[108]Months to Weeks'!K535</f>
        <v>212.90097069457471</v>
      </c>
    </row>
    <row r="430" spans="1:3" hidden="1" x14ac:dyDescent="0.25">
      <c r="A430" s="11" t="s">
        <v>211</v>
      </c>
      <c r="B430" s="6">
        <f>'[108]Months to Weeks'!A536</f>
        <v>44116</v>
      </c>
      <c r="C430" s="14">
        <f>'[108]Months to Weeks'!K536</f>
        <v>212.90097069457471</v>
      </c>
    </row>
    <row r="431" spans="1:3" hidden="1" x14ac:dyDescent="0.25">
      <c r="A431" s="11" t="s">
        <v>211</v>
      </c>
      <c r="B431" s="6">
        <f>'[108]Months to Weeks'!A537</f>
        <v>44123</v>
      </c>
      <c r="C431" s="14">
        <f>'[108]Months to Weeks'!K537</f>
        <v>212.90097069457471</v>
      </c>
    </row>
    <row r="432" spans="1:3" hidden="1" x14ac:dyDescent="0.25">
      <c r="A432" s="11" t="s">
        <v>211</v>
      </c>
      <c r="B432" s="6">
        <f>'[108]Months to Weeks'!A538</f>
        <v>44130</v>
      </c>
      <c r="C432" s="14">
        <f>'[108]Months to Weeks'!K538</f>
        <v>212.90097069457471</v>
      </c>
    </row>
    <row r="433" spans="1:3" hidden="1" x14ac:dyDescent="0.25">
      <c r="A433" s="11" t="s">
        <v>211</v>
      </c>
      <c r="B433" s="6">
        <f>'[108]Months to Weeks'!A539</f>
        <v>44137</v>
      </c>
      <c r="C433" s="14">
        <f>'[108]Months to Weeks'!K539</f>
        <v>227.57222841095074</v>
      </c>
    </row>
    <row r="434" spans="1:3" hidden="1" x14ac:dyDescent="0.25">
      <c r="A434" s="11" t="s">
        <v>211</v>
      </c>
      <c r="B434" s="6">
        <f>'[108]Months to Weeks'!A540</f>
        <v>44144</v>
      </c>
      <c r="C434" s="14">
        <f>'[108]Months to Weeks'!K540</f>
        <v>227.57222841095074</v>
      </c>
    </row>
    <row r="435" spans="1:3" hidden="1" x14ac:dyDescent="0.25">
      <c r="A435" s="11" t="s">
        <v>211</v>
      </c>
      <c r="B435" s="6">
        <f>'[108]Months to Weeks'!A541</f>
        <v>44151</v>
      </c>
      <c r="C435" s="14">
        <f>'[108]Months to Weeks'!K541</f>
        <v>227.57222841095074</v>
      </c>
    </row>
    <row r="436" spans="1:3" hidden="1" x14ac:dyDescent="0.25">
      <c r="A436" s="11" t="s">
        <v>211</v>
      </c>
      <c r="B436" s="6">
        <f>'[108]Months to Weeks'!A542</f>
        <v>44158</v>
      </c>
      <c r="C436" s="14">
        <f>'[108]Months to Weeks'!K542</f>
        <v>136.54333704657046</v>
      </c>
    </row>
    <row r="437" spans="1:3" hidden="1" x14ac:dyDescent="0.25">
      <c r="A437" s="11" t="s">
        <v>211</v>
      </c>
      <c r="B437" s="6">
        <f>'[108]Months to Weeks'!A543</f>
        <v>44165</v>
      </c>
      <c r="C437" s="14">
        <f>'[108]Months to Weeks'!K543</f>
        <v>303.68373752386861</v>
      </c>
    </row>
    <row r="438" spans="1:3" hidden="1" x14ac:dyDescent="0.25">
      <c r="A438" s="11" t="s">
        <v>211</v>
      </c>
      <c r="B438" s="6">
        <f>'[108]Months to Weeks'!A544</f>
        <v>44172</v>
      </c>
      <c r="C438" s="14">
        <f>'[108]Months to Weeks'!K544</f>
        <v>322.71161480209804</v>
      </c>
    </row>
    <row r="439" spans="1:3" hidden="1" x14ac:dyDescent="0.25">
      <c r="A439" s="11" t="s">
        <v>211</v>
      </c>
      <c r="B439" s="6">
        <f>'[108]Months to Weeks'!A545</f>
        <v>44179</v>
      </c>
      <c r="C439" s="14">
        <f>'[108]Months to Weeks'!K545</f>
        <v>322.71161480209804</v>
      </c>
    </row>
    <row r="440" spans="1:3" hidden="1" x14ac:dyDescent="0.25">
      <c r="A440" s="11" t="s">
        <v>211</v>
      </c>
      <c r="B440" s="6">
        <f>'[108]Months to Weeks'!A546</f>
        <v>44186</v>
      </c>
      <c r="C440" s="14">
        <f>'[108]Months to Weeks'!K546</f>
        <v>193.62696888125882</v>
      </c>
    </row>
    <row r="441" spans="1:3" hidden="1" x14ac:dyDescent="0.25">
      <c r="A441" s="11" t="s">
        <v>211</v>
      </c>
      <c r="B441" s="6">
        <f>'[108]Months to Weeks'!A547</f>
        <v>44193</v>
      </c>
      <c r="C441" s="14">
        <f>'[108]Months to Weeks'!K547</f>
        <v>193.62696888125882</v>
      </c>
    </row>
    <row r="442" spans="1:3" hidden="1" x14ac:dyDescent="0.25">
      <c r="A442" s="11" t="s">
        <v>212</v>
      </c>
      <c r="B442" s="6">
        <f>'[108]Months to Weeks'!A550</f>
        <v>43920</v>
      </c>
      <c r="C442" s="14">
        <f>'[108]Months to Weeks'!K550</f>
        <v>115.77072114249393</v>
      </c>
    </row>
    <row r="443" spans="1:3" hidden="1" x14ac:dyDescent="0.25">
      <c r="A443" s="11" t="s">
        <v>212</v>
      </c>
      <c r="B443" s="6">
        <f>'[108]Months to Weeks'!A551</f>
        <v>43927</v>
      </c>
      <c r="C443" s="14">
        <f>'[108]Months to Weeks'!K551</f>
        <v>192.95120190415653</v>
      </c>
    </row>
    <row r="444" spans="1:3" hidden="1" x14ac:dyDescent="0.25">
      <c r="A444" s="11" t="s">
        <v>212</v>
      </c>
      <c r="B444" s="6">
        <f>'[108]Months to Weeks'!A552</f>
        <v>43934</v>
      </c>
      <c r="C444" s="14">
        <f>'[108]Months to Weeks'!K552</f>
        <v>192.95120190415653</v>
      </c>
    </row>
    <row r="445" spans="1:3" hidden="1" x14ac:dyDescent="0.25">
      <c r="A445" s="11" t="s">
        <v>212</v>
      </c>
      <c r="B445" s="6">
        <f>'[108]Months to Weeks'!A553</f>
        <v>43941</v>
      </c>
      <c r="C445" s="14">
        <f>'[108]Months to Weeks'!K553</f>
        <v>192.95120190415653</v>
      </c>
    </row>
    <row r="446" spans="1:3" hidden="1" x14ac:dyDescent="0.25">
      <c r="A446" s="11" t="s">
        <v>212</v>
      </c>
      <c r="B446" s="6">
        <f>'[108]Months to Weeks'!A554</f>
        <v>43948</v>
      </c>
      <c r="C446" s="14">
        <f>'[108]Months to Weeks'!K554</f>
        <v>196.76907624268966</v>
      </c>
    </row>
    <row r="447" spans="1:3" hidden="1" x14ac:dyDescent="0.25">
      <c r="A447" s="11" t="s">
        <v>212</v>
      </c>
      <c r="B447" s="6">
        <f>'[108]Months to Weeks'!A555</f>
        <v>43955</v>
      </c>
      <c r="C447" s="14">
        <f>'[108]Months to Weeks'!K555</f>
        <v>212.04057359682213</v>
      </c>
    </row>
    <row r="448" spans="1:3" hidden="1" x14ac:dyDescent="0.25">
      <c r="A448" s="11" t="s">
        <v>212</v>
      </c>
      <c r="B448" s="6">
        <f>'[108]Months to Weeks'!A556</f>
        <v>43962</v>
      </c>
      <c r="C448" s="14">
        <f>'[108]Months to Weeks'!K556</f>
        <v>212.04057359682213</v>
      </c>
    </row>
    <row r="449" spans="1:3" hidden="1" x14ac:dyDescent="0.25">
      <c r="A449" s="11" t="s">
        <v>212</v>
      </c>
      <c r="B449" s="6">
        <f>'[108]Months to Weeks'!A557</f>
        <v>43969</v>
      </c>
      <c r="C449" s="14">
        <f>'[108]Months to Weeks'!K557</f>
        <v>212.04057359682213</v>
      </c>
    </row>
    <row r="450" spans="1:3" hidden="1" x14ac:dyDescent="0.25">
      <c r="A450" s="11" t="s">
        <v>212</v>
      </c>
      <c r="B450" s="6">
        <f>'[108]Months to Weeks'!A558</f>
        <v>43976</v>
      </c>
      <c r="C450" s="14">
        <f>'[108]Months to Weeks'!K558</f>
        <v>169.63245887745771</v>
      </c>
    </row>
    <row r="451" spans="1:3" hidden="1" x14ac:dyDescent="0.25">
      <c r="A451" s="11" t="s">
        <v>212</v>
      </c>
      <c r="B451" s="6">
        <f>'[108]Months to Weeks'!A559</f>
        <v>43983</v>
      </c>
      <c r="C451" s="14">
        <f>'[108]Months to Weeks'!K559</f>
        <v>191.02107373749502</v>
      </c>
    </row>
    <row r="452" spans="1:3" hidden="1" x14ac:dyDescent="0.25">
      <c r="A452" s="11" t="s">
        <v>212</v>
      </c>
      <c r="B452" s="6">
        <f>'[108]Months to Weeks'!A560</f>
        <v>43990</v>
      </c>
      <c r="C452" s="14">
        <f>'[108]Months to Weeks'!K560</f>
        <v>191.02107373749502</v>
      </c>
    </row>
    <row r="453" spans="1:3" hidden="1" x14ac:dyDescent="0.25">
      <c r="A453" s="11" t="s">
        <v>212</v>
      </c>
      <c r="B453" s="6">
        <f>'[108]Months to Weeks'!A561</f>
        <v>43997</v>
      </c>
      <c r="C453" s="14">
        <f>'[108]Months to Weeks'!K561</f>
        <v>191.02107373749502</v>
      </c>
    </row>
    <row r="454" spans="1:3" hidden="1" x14ac:dyDescent="0.25">
      <c r="A454" s="11" t="s">
        <v>212</v>
      </c>
      <c r="B454" s="6">
        <f>'[108]Months to Weeks'!A562</f>
        <v>44004</v>
      </c>
      <c r="C454" s="14">
        <f>'[108]Months to Weeks'!K562</f>
        <v>191.02107373749502</v>
      </c>
    </row>
    <row r="455" spans="1:3" hidden="1" x14ac:dyDescent="0.25">
      <c r="A455" s="11" t="s">
        <v>212</v>
      </c>
      <c r="B455" s="6">
        <f>'[108]Months to Weeks'!A563</f>
        <v>44011</v>
      </c>
      <c r="C455" s="14">
        <f>'[108]Months to Weeks'!K563</f>
        <v>152.81186937223123</v>
      </c>
    </row>
    <row r="456" spans="1:3" hidden="1" x14ac:dyDescent="0.25">
      <c r="A456" s="11" t="s">
        <v>212</v>
      </c>
      <c r="B456" s="6">
        <f>'[108]Months to Weeks'!A564</f>
        <v>44018</v>
      </c>
      <c r="C456" s="14">
        <f>'[108]Months to Weeks'!K564</f>
        <v>191.008599693083</v>
      </c>
    </row>
    <row r="457" spans="1:3" hidden="1" x14ac:dyDescent="0.25">
      <c r="A457" s="11" t="s">
        <v>212</v>
      </c>
      <c r="B457" s="6">
        <f>'[108]Months to Weeks'!A565</f>
        <v>44025</v>
      </c>
      <c r="C457" s="14">
        <f>'[108]Months to Weeks'!K565</f>
        <v>191.008599693083</v>
      </c>
    </row>
    <row r="458" spans="1:3" hidden="1" x14ac:dyDescent="0.25">
      <c r="A458" s="11" t="s">
        <v>212</v>
      </c>
      <c r="B458" s="6">
        <f>'[108]Months to Weeks'!A566</f>
        <v>44032</v>
      </c>
      <c r="C458" s="14">
        <f>'[108]Months to Weeks'!K566</f>
        <v>191.008599693083</v>
      </c>
    </row>
    <row r="459" spans="1:3" hidden="1" x14ac:dyDescent="0.25">
      <c r="A459" s="11" t="s">
        <v>212</v>
      </c>
      <c r="B459" s="6">
        <f>'[108]Months to Weeks'!A567</f>
        <v>44039</v>
      </c>
      <c r="C459" s="14">
        <f>'[108]Months to Weeks'!K567</f>
        <v>191.008599693083</v>
      </c>
    </row>
    <row r="460" spans="1:3" hidden="1" x14ac:dyDescent="0.25">
      <c r="A460" s="11" t="s">
        <v>212</v>
      </c>
      <c r="B460" s="6">
        <f>'[108]Months to Weeks'!A568</f>
        <v>44046</v>
      </c>
      <c r="C460" s="14">
        <f>'[108]Months to Weeks'!K568</f>
        <v>201.34648558048229</v>
      </c>
    </row>
    <row r="461" spans="1:3" hidden="1" x14ac:dyDescent="0.25">
      <c r="A461" s="11" t="s">
        <v>212</v>
      </c>
      <c r="B461" s="6">
        <f>'[108]Months to Weeks'!A569</f>
        <v>44053</v>
      </c>
      <c r="C461" s="14">
        <f>'[108]Months to Weeks'!K569</f>
        <v>201.34648558048229</v>
      </c>
    </row>
    <row r="462" spans="1:3" hidden="1" x14ac:dyDescent="0.25">
      <c r="A462" s="11" t="s">
        <v>212</v>
      </c>
      <c r="B462" s="6">
        <f>'[108]Months to Weeks'!A570</f>
        <v>44060</v>
      </c>
      <c r="C462" s="14">
        <f>'[108]Months to Weeks'!K570</f>
        <v>201.34648558048229</v>
      </c>
    </row>
    <row r="463" spans="1:3" hidden="1" x14ac:dyDescent="0.25">
      <c r="A463" s="11" t="s">
        <v>212</v>
      </c>
      <c r="B463" s="6">
        <f>'[108]Months to Weeks'!A571</f>
        <v>44067</v>
      </c>
      <c r="C463" s="14">
        <f>'[108]Months to Weeks'!K571</f>
        <v>201.34648558048229</v>
      </c>
    </row>
    <row r="464" spans="1:3" hidden="1" x14ac:dyDescent="0.25">
      <c r="A464" s="11" t="s">
        <v>212</v>
      </c>
      <c r="B464" s="6">
        <f>'[108]Months to Weeks'!A572</f>
        <v>44074</v>
      </c>
      <c r="C464" s="14">
        <f>'[108]Months to Weeks'!K572</f>
        <v>201.38256396027839</v>
      </c>
    </row>
    <row r="465" spans="1:3" hidden="1" x14ac:dyDescent="0.25">
      <c r="A465" s="11" t="s">
        <v>212</v>
      </c>
      <c r="B465" s="6">
        <f>'[108]Months to Weeks'!A573</f>
        <v>44081</v>
      </c>
      <c r="C465" s="14">
        <f>'[108]Months to Weeks'!K573</f>
        <v>161.11326684418194</v>
      </c>
    </row>
    <row r="466" spans="1:3" x14ac:dyDescent="0.25">
      <c r="A466" s="11" t="s">
        <v>212</v>
      </c>
      <c r="B466" s="6">
        <f>'[108]Months to Weeks'!A574</f>
        <v>44088</v>
      </c>
      <c r="C466" s="14">
        <f>'[108]Months to Weeks'!K574</f>
        <v>201.39158355522744</v>
      </c>
    </row>
    <row r="467" spans="1:3" hidden="1" x14ac:dyDescent="0.25">
      <c r="A467" s="11" t="s">
        <v>212</v>
      </c>
      <c r="B467" s="6">
        <f>'[108]Months to Weeks'!A575</f>
        <v>44095</v>
      </c>
      <c r="C467" s="14">
        <f>'[108]Months to Weeks'!K575</f>
        <v>201.39158355522744</v>
      </c>
    </row>
    <row r="468" spans="1:3" hidden="1" x14ac:dyDescent="0.25">
      <c r="A468" s="11" t="s">
        <v>212</v>
      </c>
      <c r="B468" s="6">
        <f>'[108]Months to Weeks'!A576</f>
        <v>44102</v>
      </c>
      <c r="C468" s="14">
        <f>'[108]Months to Weeks'!K576</f>
        <v>200.19563482884294</v>
      </c>
    </row>
    <row r="469" spans="1:3" hidden="1" x14ac:dyDescent="0.25">
      <c r="A469" s="11" t="s">
        <v>212</v>
      </c>
      <c r="B469" s="6">
        <f>'[108]Months to Weeks'!A577</f>
        <v>44109</v>
      </c>
      <c r="C469" s="14">
        <f>'[108]Months to Weeks'!K577</f>
        <v>198.4017117392662</v>
      </c>
    </row>
    <row r="470" spans="1:3" hidden="1" x14ac:dyDescent="0.25">
      <c r="A470" s="11" t="s">
        <v>212</v>
      </c>
      <c r="B470" s="6">
        <f>'[108]Months to Weeks'!A578</f>
        <v>44116</v>
      </c>
      <c r="C470" s="14">
        <f>'[108]Months to Weeks'!K578</f>
        <v>198.4017117392662</v>
      </c>
    </row>
    <row r="471" spans="1:3" hidden="1" x14ac:dyDescent="0.25">
      <c r="A471" s="11" t="s">
        <v>212</v>
      </c>
      <c r="B471" s="6">
        <f>'[108]Months to Weeks'!A579</f>
        <v>44123</v>
      </c>
      <c r="C471" s="14">
        <f>'[108]Months to Weeks'!K579</f>
        <v>198.4017117392662</v>
      </c>
    </row>
    <row r="472" spans="1:3" hidden="1" x14ac:dyDescent="0.25">
      <c r="A472" s="11" t="s">
        <v>212</v>
      </c>
      <c r="B472" s="6">
        <f>'[108]Months to Weeks'!A580</f>
        <v>44130</v>
      </c>
      <c r="C472" s="14">
        <f>'[108]Months to Weeks'!K580</f>
        <v>198.4017117392662</v>
      </c>
    </row>
    <row r="473" spans="1:3" hidden="1" x14ac:dyDescent="0.25">
      <c r="A473" s="11" t="s">
        <v>212</v>
      </c>
      <c r="B473" s="6">
        <f>'[108]Months to Weeks'!A581</f>
        <v>44137</v>
      </c>
      <c r="C473" s="14">
        <f>'[108]Months to Weeks'!K581</f>
        <v>230.79482705160055</v>
      </c>
    </row>
    <row r="474" spans="1:3" hidden="1" x14ac:dyDescent="0.25">
      <c r="A474" s="11" t="s">
        <v>212</v>
      </c>
      <c r="B474" s="6">
        <f>'[108]Months to Weeks'!A582</f>
        <v>44144</v>
      </c>
      <c r="C474" s="14">
        <f>'[108]Months to Weeks'!K582</f>
        <v>230.79482705160055</v>
      </c>
    </row>
    <row r="475" spans="1:3" hidden="1" x14ac:dyDescent="0.25">
      <c r="A475" s="11" t="s">
        <v>212</v>
      </c>
      <c r="B475" s="6">
        <f>'[108]Months to Weeks'!A583</f>
        <v>44151</v>
      </c>
      <c r="C475" s="14">
        <f>'[108]Months to Weeks'!K583</f>
        <v>230.79482705160055</v>
      </c>
    </row>
    <row r="476" spans="1:3" hidden="1" x14ac:dyDescent="0.25">
      <c r="A476" s="11" t="s">
        <v>212</v>
      </c>
      <c r="B476" s="6">
        <f>'[108]Months to Weeks'!A584</f>
        <v>44158</v>
      </c>
      <c r="C476" s="14">
        <f>'[108]Months to Weeks'!K584</f>
        <v>138.47689623096034</v>
      </c>
    </row>
    <row r="477" spans="1:3" hidden="1" x14ac:dyDescent="0.25">
      <c r="A477" s="11" t="s">
        <v>212</v>
      </c>
      <c r="B477" s="6">
        <f>'[108]Months to Weeks'!A585</f>
        <v>44165</v>
      </c>
      <c r="C477" s="14">
        <f>'[108]Months to Weeks'!K585</f>
        <v>216.4036416754351</v>
      </c>
    </row>
    <row r="478" spans="1:3" hidden="1" x14ac:dyDescent="0.25">
      <c r="A478" s="11" t="s">
        <v>212</v>
      </c>
      <c r="B478" s="6">
        <f>'[108]Months to Weeks'!A586</f>
        <v>44172</v>
      </c>
      <c r="C478" s="14">
        <f>'[108]Months to Weeks'!K586</f>
        <v>212.80584533139373</v>
      </c>
    </row>
    <row r="479" spans="1:3" hidden="1" x14ac:dyDescent="0.25">
      <c r="A479" s="11" t="s">
        <v>212</v>
      </c>
      <c r="B479" s="6">
        <f>'[108]Months to Weeks'!A587</f>
        <v>44179</v>
      </c>
      <c r="C479" s="14">
        <f>'[108]Months to Weeks'!K587</f>
        <v>212.80584533139373</v>
      </c>
    </row>
    <row r="480" spans="1:3" hidden="1" x14ac:dyDescent="0.25">
      <c r="A480" s="11" t="s">
        <v>212</v>
      </c>
      <c r="B480" s="6">
        <f>'[108]Months to Weeks'!A588</f>
        <v>44186</v>
      </c>
      <c r="C480" s="14">
        <f>'[108]Months to Weeks'!K588</f>
        <v>127.68350719883622</v>
      </c>
    </row>
    <row r="481" spans="1:3" hidden="1" x14ac:dyDescent="0.25">
      <c r="A481" s="11" t="s">
        <v>212</v>
      </c>
      <c r="B481" s="6">
        <f>'[108]Months to Weeks'!A589</f>
        <v>44193</v>
      </c>
      <c r="C481" s="14">
        <f>'[108]Months to Weeks'!K589</f>
        <v>127.68350719883622</v>
      </c>
    </row>
    <row r="482" spans="1:3" hidden="1" x14ac:dyDescent="0.25">
      <c r="A482" s="11" t="s">
        <v>167</v>
      </c>
      <c r="B482" s="6">
        <f>'[108]Months to Weeks'!A592</f>
        <v>43920</v>
      </c>
      <c r="C482" s="14">
        <f>'[108]Months to Weeks'!K592</f>
        <v>207.55186307744395</v>
      </c>
    </row>
    <row r="483" spans="1:3" hidden="1" x14ac:dyDescent="0.25">
      <c r="A483" s="11" t="s">
        <v>167</v>
      </c>
      <c r="B483" s="6">
        <f>'[108]Months to Weeks'!A593</f>
        <v>43927</v>
      </c>
      <c r="C483" s="14">
        <f>'[108]Months to Weeks'!K593</f>
        <v>345.9197717957399</v>
      </c>
    </row>
    <row r="484" spans="1:3" hidden="1" x14ac:dyDescent="0.25">
      <c r="A484" s="11" t="s">
        <v>167</v>
      </c>
      <c r="B484" s="6">
        <f>'[108]Months to Weeks'!A594</f>
        <v>43934</v>
      </c>
      <c r="C484" s="14">
        <f>'[108]Months to Weeks'!K594</f>
        <v>345.9197717957399</v>
      </c>
    </row>
    <row r="485" spans="1:3" hidden="1" x14ac:dyDescent="0.25">
      <c r="A485" s="11" t="s">
        <v>167</v>
      </c>
      <c r="B485" s="6">
        <f>'[108]Months to Weeks'!A595</f>
        <v>43941</v>
      </c>
      <c r="C485" s="14">
        <f>'[108]Months to Weeks'!K595</f>
        <v>345.9197717957399</v>
      </c>
    </row>
    <row r="486" spans="1:3" hidden="1" x14ac:dyDescent="0.25">
      <c r="A486" s="11" t="s">
        <v>167</v>
      </c>
      <c r="B486" s="6">
        <f>'[108]Months to Weeks'!A596</f>
        <v>43948</v>
      </c>
      <c r="C486" s="14">
        <f>'[108]Months to Weeks'!K596</f>
        <v>355.73806029469768</v>
      </c>
    </row>
    <row r="487" spans="1:3" hidden="1" x14ac:dyDescent="0.25">
      <c r="A487" s="11" t="s">
        <v>167</v>
      </c>
      <c r="B487" s="6">
        <f>'[108]Months to Weeks'!A597</f>
        <v>43955</v>
      </c>
      <c r="C487" s="14">
        <f>'[108]Months to Weeks'!K597</f>
        <v>395.01121429052847</v>
      </c>
    </row>
    <row r="488" spans="1:3" hidden="1" x14ac:dyDescent="0.25">
      <c r="A488" s="11" t="s">
        <v>167</v>
      </c>
      <c r="B488" s="6">
        <f>'[108]Months to Weeks'!A598</f>
        <v>43962</v>
      </c>
      <c r="C488" s="14">
        <f>'[108]Months to Weeks'!K598</f>
        <v>395.01121429052847</v>
      </c>
    </row>
    <row r="489" spans="1:3" hidden="1" x14ac:dyDescent="0.25">
      <c r="A489" s="11" t="s">
        <v>167</v>
      </c>
      <c r="B489" s="6">
        <f>'[108]Months to Weeks'!A599</f>
        <v>43969</v>
      </c>
      <c r="C489" s="14">
        <f>'[108]Months to Weeks'!K599</f>
        <v>395.01121429052847</v>
      </c>
    </row>
    <row r="490" spans="1:3" hidden="1" x14ac:dyDescent="0.25">
      <c r="A490" s="11" t="s">
        <v>167</v>
      </c>
      <c r="B490" s="6">
        <f>'[108]Months to Weeks'!A600</f>
        <v>43976</v>
      </c>
      <c r="C490" s="14">
        <f>'[108]Months to Weeks'!K600</f>
        <v>316.00897143242281</v>
      </c>
    </row>
    <row r="491" spans="1:3" hidden="1" x14ac:dyDescent="0.25">
      <c r="A491" s="11" t="s">
        <v>167</v>
      </c>
      <c r="B491" s="6">
        <f>'[108]Months to Weeks'!A601</f>
        <v>43983</v>
      </c>
      <c r="C491" s="14">
        <f>'[108]Months to Weeks'!K601</f>
        <v>378.17400205204098</v>
      </c>
    </row>
    <row r="492" spans="1:3" hidden="1" x14ac:dyDescent="0.25">
      <c r="A492" s="11" t="s">
        <v>167</v>
      </c>
      <c r="B492" s="6">
        <f>'[108]Months to Weeks'!A602</f>
        <v>43990</v>
      </c>
      <c r="C492" s="14">
        <f>'[108]Months to Weeks'!K602</f>
        <v>378.17400205204098</v>
      </c>
    </row>
    <row r="493" spans="1:3" hidden="1" x14ac:dyDescent="0.25">
      <c r="A493" s="11" t="s">
        <v>167</v>
      </c>
      <c r="B493" s="6">
        <f>'[108]Months to Weeks'!A603</f>
        <v>43997</v>
      </c>
      <c r="C493" s="14">
        <f>'[108]Months to Weeks'!K603</f>
        <v>378.17400205204098</v>
      </c>
    </row>
    <row r="494" spans="1:3" hidden="1" x14ac:dyDescent="0.25">
      <c r="A494" s="11" t="s">
        <v>167</v>
      </c>
      <c r="B494" s="6">
        <f>'[108]Months to Weeks'!A604</f>
        <v>44004</v>
      </c>
      <c r="C494" s="14">
        <f>'[108]Months to Weeks'!K604</f>
        <v>378.17400205204098</v>
      </c>
    </row>
    <row r="495" spans="1:3" hidden="1" x14ac:dyDescent="0.25">
      <c r="A495" s="11" t="s">
        <v>167</v>
      </c>
      <c r="B495" s="6">
        <f>'[108]Months to Weeks'!A605</f>
        <v>44011</v>
      </c>
      <c r="C495" s="14">
        <f>'[108]Months to Weeks'!K605</f>
        <v>300.43458911700361</v>
      </c>
    </row>
    <row r="496" spans="1:3" hidden="1" x14ac:dyDescent="0.25">
      <c r="A496" s="11" t="s">
        <v>167</v>
      </c>
      <c r="B496" s="6">
        <f>'[108]Months to Weeks'!A606</f>
        <v>44018</v>
      </c>
      <c r="C496" s="14">
        <f>'[108]Months to Weeks'!K606</f>
        <v>372.91247074046811</v>
      </c>
    </row>
    <row r="497" spans="1:3" hidden="1" x14ac:dyDescent="0.25">
      <c r="A497" s="11" t="s">
        <v>167</v>
      </c>
      <c r="B497" s="6">
        <f>'[108]Months to Weeks'!A607</f>
        <v>44025</v>
      </c>
      <c r="C497" s="14">
        <f>'[108]Months to Weeks'!K607</f>
        <v>372.91247074046811</v>
      </c>
    </row>
    <row r="498" spans="1:3" hidden="1" x14ac:dyDescent="0.25">
      <c r="A498" s="11" t="s">
        <v>167</v>
      </c>
      <c r="B498" s="6">
        <f>'[108]Months to Weeks'!A608</f>
        <v>44032</v>
      </c>
      <c r="C498" s="14">
        <f>'[108]Months to Weeks'!K608</f>
        <v>372.91247074046811</v>
      </c>
    </row>
    <row r="499" spans="1:3" hidden="1" x14ac:dyDescent="0.25">
      <c r="A499" s="11" t="s">
        <v>167</v>
      </c>
      <c r="B499" s="6">
        <f>'[108]Months to Weeks'!A609</f>
        <v>44039</v>
      </c>
      <c r="C499" s="14">
        <f>'[108]Months to Weeks'!K609</f>
        <v>372.91247074046811</v>
      </c>
    </row>
    <row r="500" spans="1:3" hidden="1" x14ac:dyDescent="0.25">
      <c r="A500" s="11" t="s">
        <v>167</v>
      </c>
      <c r="B500" s="6">
        <f>'[108]Months to Weeks'!A610</f>
        <v>44046</v>
      </c>
      <c r="C500" s="14">
        <f>'[108]Months to Weeks'!K610</f>
        <v>381.42959587625523</v>
      </c>
    </row>
    <row r="501" spans="1:3" hidden="1" x14ac:dyDescent="0.25">
      <c r="A501" s="11" t="s">
        <v>167</v>
      </c>
      <c r="B501" s="6">
        <f>'[108]Months to Weeks'!A611</f>
        <v>44053</v>
      </c>
      <c r="C501" s="14">
        <f>'[108]Months to Weeks'!K611</f>
        <v>381.42959587625523</v>
      </c>
    </row>
    <row r="502" spans="1:3" hidden="1" x14ac:dyDescent="0.25">
      <c r="A502" s="11" t="s">
        <v>167</v>
      </c>
      <c r="B502" s="6">
        <f>'[108]Months to Weeks'!A612</f>
        <v>44060</v>
      </c>
      <c r="C502" s="14">
        <f>'[108]Months to Weeks'!K612</f>
        <v>381.42959587625523</v>
      </c>
    </row>
    <row r="503" spans="1:3" hidden="1" x14ac:dyDescent="0.25">
      <c r="A503" s="11" t="s">
        <v>167</v>
      </c>
      <c r="B503" s="6">
        <f>'[108]Months to Weeks'!A613</f>
        <v>44067</v>
      </c>
      <c r="C503" s="14">
        <f>'[108]Months to Weeks'!K613</f>
        <v>381.42959587625523</v>
      </c>
    </row>
    <row r="504" spans="1:3" hidden="1" x14ac:dyDescent="0.25">
      <c r="A504" s="11" t="s">
        <v>167</v>
      </c>
      <c r="B504" s="6">
        <f>'[108]Months to Weeks'!A614</f>
        <v>44074</v>
      </c>
      <c r="C504" s="14">
        <f>'[108]Months to Weeks'!K614</f>
        <v>376.72718082205358</v>
      </c>
    </row>
    <row r="505" spans="1:3" hidden="1" x14ac:dyDescent="0.25">
      <c r="A505" s="11" t="s">
        <v>167</v>
      </c>
      <c r="B505" s="6">
        <f>'[108]Months to Weeks'!A615</f>
        <v>44081</v>
      </c>
      <c r="C505" s="14">
        <f>'[108]Months to Weeks'!K615</f>
        <v>300.44126164680256</v>
      </c>
    </row>
    <row r="506" spans="1:3" x14ac:dyDescent="0.25">
      <c r="A506" s="11" t="s">
        <v>167</v>
      </c>
      <c r="B506" s="6">
        <f>'[108]Months to Weeks'!A616</f>
        <v>44088</v>
      </c>
      <c r="C506" s="14">
        <f>'[108]Months to Weeks'!K616</f>
        <v>375.55157705850326</v>
      </c>
    </row>
    <row r="507" spans="1:3" hidden="1" x14ac:dyDescent="0.25">
      <c r="A507" s="11" t="s">
        <v>167</v>
      </c>
      <c r="B507" s="6">
        <f>'[108]Months to Weeks'!A617</f>
        <v>44095</v>
      </c>
      <c r="C507" s="14">
        <f>'[108]Months to Weeks'!K617</f>
        <v>375.55157705850326</v>
      </c>
    </row>
    <row r="508" spans="1:3" hidden="1" x14ac:dyDescent="0.25">
      <c r="A508" s="11" t="s">
        <v>167</v>
      </c>
      <c r="B508" s="6">
        <f>'[108]Months to Weeks'!A618</f>
        <v>44102</v>
      </c>
      <c r="C508" s="14">
        <f>'[108]Months to Weeks'!K618</f>
        <v>387.73651790841859</v>
      </c>
    </row>
    <row r="509" spans="1:3" hidden="1" x14ac:dyDescent="0.25">
      <c r="A509" s="11" t="s">
        <v>167</v>
      </c>
      <c r="B509" s="6">
        <f>'[108]Months to Weeks'!A619</f>
        <v>44109</v>
      </c>
      <c r="C509" s="14">
        <f>'[108]Months to Weeks'!K619</f>
        <v>406.01392918329168</v>
      </c>
    </row>
    <row r="510" spans="1:3" hidden="1" x14ac:dyDescent="0.25">
      <c r="A510" s="11" t="s">
        <v>167</v>
      </c>
      <c r="B510" s="6">
        <f>'[108]Months to Weeks'!A620</f>
        <v>44116</v>
      </c>
      <c r="C510" s="14">
        <f>'[108]Months to Weeks'!K620</f>
        <v>406.01392918329168</v>
      </c>
    </row>
    <row r="511" spans="1:3" hidden="1" x14ac:dyDescent="0.25">
      <c r="A511" s="11" t="s">
        <v>167</v>
      </c>
      <c r="B511" s="6">
        <f>'[108]Months to Weeks'!A621</f>
        <v>44123</v>
      </c>
      <c r="C511" s="14">
        <f>'[108]Months to Weeks'!K621</f>
        <v>406.01392918329168</v>
      </c>
    </row>
    <row r="512" spans="1:3" hidden="1" x14ac:dyDescent="0.25">
      <c r="A512" s="11" t="s">
        <v>167</v>
      </c>
      <c r="B512" s="6">
        <f>'[108]Months to Weeks'!A622</f>
        <v>44130</v>
      </c>
      <c r="C512" s="14">
        <f>'[108]Months to Weeks'!K622</f>
        <v>406.01392918329168</v>
      </c>
    </row>
    <row r="513" spans="1:3" hidden="1" x14ac:dyDescent="0.25">
      <c r="A513" s="11" t="s">
        <v>167</v>
      </c>
      <c r="B513" s="6">
        <f>'[108]Months to Weeks'!A623</f>
        <v>44137</v>
      </c>
      <c r="C513" s="14">
        <f>'[108]Months to Weeks'!K623</f>
        <v>466.57035199063984</v>
      </c>
    </row>
    <row r="514" spans="1:3" hidden="1" x14ac:dyDescent="0.25">
      <c r="A514" s="11" t="s">
        <v>167</v>
      </c>
      <c r="B514" s="6">
        <f>'[108]Months to Weeks'!A624</f>
        <v>44144</v>
      </c>
      <c r="C514" s="14">
        <f>'[108]Months to Weeks'!K624</f>
        <v>466.57035199063984</v>
      </c>
    </row>
    <row r="515" spans="1:3" hidden="1" x14ac:dyDescent="0.25">
      <c r="A515" s="11" t="s">
        <v>167</v>
      </c>
      <c r="B515" s="6">
        <f>'[108]Months to Weeks'!A625</f>
        <v>44151</v>
      </c>
      <c r="C515" s="14">
        <f>'[108]Months to Weeks'!K625</f>
        <v>466.57035199063984</v>
      </c>
    </row>
    <row r="516" spans="1:3" hidden="1" x14ac:dyDescent="0.25">
      <c r="A516" s="11" t="s">
        <v>167</v>
      </c>
      <c r="B516" s="6">
        <f>'[108]Months to Weeks'!A626</f>
        <v>44158</v>
      </c>
      <c r="C516" s="14">
        <f>'[108]Months to Weeks'!K626</f>
        <v>279.9422111943839</v>
      </c>
    </row>
    <row r="517" spans="1:3" hidden="1" x14ac:dyDescent="0.25">
      <c r="A517" s="11" t="s">
        <v>167</v>
      </c>
      <c r="B517" s="6">
        <f>'[108]Months to Weeks'!A627</f>
        <v>44165</v>
      </c>
      <c r="C517" s="14">
        <f>'[108]Months to Weeks'!K627</f>
        <v>443.70851814502339</v>
      </c>
    </row>
    <row r="518" spans="1:3" hidden="1" x14ac:dyDescent="0.25">
      <c r="A518" s="11" t="s">
        <v>167</v>
      </c>
      <c r="B518" s="6">
        <f>'[108]Months to Weeks'!A628</f>
        <v>44172</v>
      </c>
      <c r="C518" s="14">
        <f>'[108]Months to Weeks'!K628</f>
        <v>437.99305968361926</v>
      </c>
    </row>
    <row r="519" spans="1:3" hidden="1" x14ac:dyDescent="0.25">
      <c r="A519" s="11" t="s">
        <v>167</v>
      </c>
      <c r="B519" s="6">
        <f>'[108]Months to Weeks'!A629</f>
        <v>44179</v>
      </c>
      <c r="C519" s="14">
        <f>'[108]Months to Weeks'!K629</f>
        <v>437.99305968361926</v>
      </c>
    </row>
    <row r="520" spans="1:3" hidden="1" x14ac:dyDescent="0.25">
      <c r="A520" s="11" t="s">
        <v>167</v>
      </c>
      <c r="B520" s="6">
        <f>'[108]Months to Weeks'!A630</f>
        <v>44186</v>
      </c>
      <c r="C520" s="14">
        <f>'[108]Months to Weeks'!K630</f>
        <v>262.79583581017152</v>
      </c>
    </row>
    <row r="521" spans="1:3" hidden="1" x14ac:dyDescent="0.25">
      <c r="A521" s="11" t="s">
        <v>167</v>
      </c>
      <c r="B521" s="6">
        <f>'[108]Months to Weeks'!A631</f>
        <v>44193</v>
      </c>
      <c r="C521" s="14">
        <f>'[108]Months to Weeks'!K631</f>
        <v>262.79583581017152</v>
      </c>
    </row>
    <row r="522" spans="1:3" hidden="1" x14ac:dyDescent="0.25">
      <c r="A522" s="11" t="s">
        <v>213</v>
      </c>
      <c r="B522" s="6">
        <f>'[108]Months to Weeks'!A634</f>
        <v>43920</v>
      </c>
      <c r="C522" s="14">
        <f>'[108]Months to Weeks'!K634</f>
        <v>124.03340771579195</v>
      </c>
    </row>
    <row r="523" spans="1:3" hidden="1" x14ac:dyDescent="0.25">
      <c r="A523" s="11" t="s">
        <v>213</v>
      </c>
      <c r="B523" s="6">
        <f>'[108]Months to Weeks'!A635</f>
        <v>43927</v>
      </c>
      <c r="C523" s="14">
        <f>'[108]Months to Weeks'!K635</f>
        <v>206.72234619298658</v>
      </c>
    </row>
    <row r="524" spans="1:3" hidden="1" x14ac:dyDescent="0.25">
      <c r="A524" s="11" t="s">
        <v>213</v>
      </c>
      <c r="B524" s="6">
        <f>'[108]Months to Weeks'!A636</f>
        <v>43934</v>
      </c>
      <c r="C524" s="14">
        <f>'[108]Months to Weeks'!K636</f>
        <v>206.72234619298658</v>
      </c>
    </row>
    <row r="525" spans="1:3" hidden="1" x14ac:dyDescent="0.25">
      <c r="A525" s="11" t="s">
        <v>213</v>
      </c>
      <c r="B525" s="6">
        <f>'[108]Months to Weeks'!A637</f>
        <v>43941</v>
      </c>
      <c r="C525" s="14">
        <f>'[108]Months to Weeks'!K637</f>
        <v>206.72234619298658</v>
      </c>
    </row>
    <row r="526" spans="1:3" hidden="1" x14ac:dyDescent="0.25">
      <c r="A526" s="11" t="s">
        <v>213</v>
      </c>
      <c r="B526" s="6">
        <f>'[108]Months to Weeks'!A638</f>
        <v>43948</v>
      </c>
      <c r="C526" s="14">
        <f>'[108]Months to Weeks'!K638</f>
        <v>207.19593332685994</v>
      </c>
    </row>
    <row r="527" spans="1:3" hidden="1" x14ac:dyDescent="0.25">
      <c r="A527" s="11" t="s">
        <v>213</v>
      </c>
      <c r="B527" s="6">
        <f>'[108]Months to Weeks'!A639</f>
        <v>43955</v>
      </c>
      <c r="C527" s="14">
        <f>'[108]Months to Weeks'!K639</f>
        <v>209.09028186235329</v>
      </c>
    </row>
    <row r="528" spans="1:3" hidden="1" x14ac:dyDescent="0.25">
      <c r="A528" s="11" t="s">
        <v>213</v>
      </c>
      <c r="B528" s="6">
        <f>'[108]Months to Weeks'!A640</f>
        <v>43962</v>
      </c>
      <c r="C528" s="14">
        <f>'[108]Months to Weeks'!K640</f>
        <v>209.09028186235329</v>
      </c>
    </row>
    <row r="529" spans="1:3" hidden="1" x14ac:dyDescent="0.25">
      <c r="A529" s="11" t="s">
        <v>213</v>
      </c>
      <c r="B529" s="6">
        <f>'[108]Months to Weeks'!A641</f>
        <v>43969</v>
      </c>
      <c r="C529" s="14">
        <f>'[108]Months to Weeks'!K641</f>
        <v>209.09028186235329</v>
      </c>
    </row>
    <row r="530" spans="1:3" hidden="1" x14ac:dyDescent="0.25">
      <c r="A530" s="11" t="s">
        <v>213</v>
      </c>
      <c r="B530" s="6">
        <f>'[108]Months to Weeks'!A642</f>
        <v>43976</v>
      </c>
      <c r="C530" s="14">
        <f>'[108]Months to Weeks'!K642</f>
        <v>167.27222548988266</v>
      </c>
    </row>
    <row r="531" spans="1:3" hidden="1" x14ac:dyDescent="0.25">
      <c r="A531" s="11" t="s">
        <v>213</v>
      </c>
      <c r="B531" s="6">
        <f>'[108]Months to Weeks'!A643</f>
        <v>43983</v>
      </c>
      <c r="C531" s="14">
        <f>'[108]Months to Weeks'!K643</f>
        <v>188.96282867273646</v>
      </c>
    </row>
    <row r="532" spans="1:3" hidden="1" x14ac:dyDescent="0.25">
      <c r="A532" s="11" t="s">
        <v>213</v>
      </c>
      <c r="B532" s="6">
        <f>'[108]Months to Weeks'!A644</f>
        <v>43990</v>
      </c>
      <c r="C532" s="14">
        <f>'[108]Months to Weeks'!K644</f>
        <v>188.96282867273646</v>
      </c>
    </row>
    <row r="533" spans="1:3" hidden="1" x14ac:dyDescent="0.25">
      <c r="A533" s="11" t="s">
        <v>213</v>
      </c>
      <c r="B533" s="6">
        <f>'[108]Months to Weeks'!A645</f>
        <v>43997</v>
      </c>
      <c r="C533" s="14">
        <f>'[108]Months to Weeks'!K645</f>
        <v>188.96282867273646</v>
      </c>
    </row>
    <row r="534" spans="1:3" hidden="1" x14ac:dyDescent="0.25">
      <c r="A534" s="11" t="s">
        <v>213</v>
      </c>
      <c r="B534" s="6">
        <f>'[108]Months to Weeks'!A646</f>
        <v>44004</v>
      </c>
      <c r="C534" s="14">
        <f>'[108]Months to Weeks'!K646</f>
        <v>188.96282867273646</v>
      </c>
    </row>
    <row r="535" spans="1:3" hidden="1" x14ac:dyDescent="0.25">
      <c r="A535" s="11" t="s">
        <v>213</v>
      </c>
      <c r="B535" s="6">
        <f>'[108]Months to Weeks'!A647</f>
        <v>44011</v>
      </c>
      <c r="C535" s="14">
        <f>'[108]Months to Weeks'!K647</f>
        <v>157.95894033600217</v>
      </c>
    </row>
    <row r="536" spans="1:3" hidden="1" x14ac:dyDescent="0.25">
      <c r="A536" s="11" t="s">
        <v>213</v>
      </c>
      <c r="B536" s="6">
        <f>'[108]Months to Weeks'!A648</f>
        <v>44018</v>
      </c>
      <c r="C536" s="14">
        <f>'[108]Months to Weeks'!K648</f>
        <v>205.93452216726894</v>
      </c>
    </row>
    <row r="537" spans="1:3" hidden="1" x14ac:dyDescent="0.25">
      <c r="A537" s="11" t="s">
        <v>213</v>
      </c>
      <c r="B537" s="6">
        <f>'[108]Months to Weeks'!A649</f>
        <v>44025</v>
      </c>
      <c r="C537" s="14">
        <f>'[108]Months to Weeks'!K649</f>
        <v>205.93452216726894</v>
      </c>
    </row>
    <row r="538" spans="1:3" hidden="1" x14ac:dyDescent="0.25">
      <c r="A538" s="11" t="s">
        <v>213</v>
      </c>
      <c r="B538" s="6">
        <f>'[108]Months to Weeks'!A650</f>
        <v>44032</v>
      </c>
      <c r="C538" s="14">
        <f>'[108]Months to Weeks'!K650</f>
        <v>205.93452216726894</v>
      </c>
    </row>
    <row r="539" spans="1:3" hidden="1" x14ac:dyDescent="0.25">
      <c r="A539" s="11" t="s">
        <v>213</v>
      </c>
      <c r="B539" s="6">
        <f>'[108]Months to Weeks'!A651</f>
        <v>44039</v>
      </c>
      <c r="C539" s="14">
        <f>'[108]Months to Weeks'!K651</f>
        <v>205.93452216726894</v>
      </c>
    </row>
    <row r="540" spans="1:3" hidden="1" x14ac:dyDescent="0.25">
      <c r="A540" s="11" t="s">
        <v>213</v>
      </c>
      <c r="B540" s="6">
        <f>'[108]Months to Weeks'!A652</f>
        <v>44046</v>
      </c>
      <c r="C540" s="14">
        <f>'[108]Months to Weeks'!K652</f>
        <v>226.8876867784173</v>
      </c>
    </row>
    <row r="541" spans="1:3" hidden="1" x14ac:dyDescent="0.25">
      <c r="A541" s="11" t="s">
        <v>213</v>
      </c>
      <c r="B541" s="6">
        <f>'[108]Months to Weeks'!A653</f>
        <v>44053</v>
      </c>
      <c r="C541" s="14">
        <f>'[108]Months to Weeks'!K653</f>
        <v>226.8876867784173</v>
      </c>
    </row>
    <row r="542" spans="1:3" hidden="1" x14ac:dyDescent="0.25">
      <c r="A542" s="11" t="s">
        <v>213</v>
      </c>
      <c r="B542" s="6">
        <f>'[108]Months to Weeks'!A654</f>
        <v>44060</v>
      </c>
      <c r="C542" s="14">
        <f>'[108]Months to Weeks'!K654</f>
        <v>226.8876867784173</v>
      </c>
    </row>
    <row r="543" spans="1:3" hidden="1" x14ac:dyDescent="0.25">
      <c r="A543" s="11" t="s">
        <v>213</v>
      </c>
      <c r="B543" s="6">
        <f>'[108]Months to Weeks'!A655</f>
        <v>44067</v>
      </c>
      <c r="C543" s="14">
        <f>'[108]Months to Weeks'!K655</f>
        <v>226.8876867784173</v>
      </c>
    </row>
    <row r="544" spans="1:3" hidden="1" x14ac:dyDescent="0.25">
      <c r="A544" s="11" t="s">
        <v>213</v>
      </c>
      <c r="B544" s="6">
        <f>'[108]Months to Weeks'!A656</f>
        <v>44074</v>
      </c>
      <c r="C544" s="14">
        <f>'[108]Months to Weeks'!K656</f>
        <v>198.47449924531477</v>
      </c>
    </row>
    <row r="545" spans="1:3" hidden="1" x14ac:dyDescent="0.25">
      <c r="A545" s="11" t="s">
        <v>213</v>
      </c>
      <c r="B545" s="6">
        <f>'[108]Months to Weeks'!A657</f>
        <v>44081</v>
      </c>
      <c r="C545" s="14">
        <f>'[108]Months to Weeks'!K657</f>
        <v>153.0969618896313</v>
      </c>
    </row>
    <row r="546" spans="1:3" x14ac:dyDescent="0.25">
      <c r="A546" s="11" t="s">
        <v>213</v>
      </c>
      <c r="B546" s="6">
        <f>'[108]Months to Weeks'!A658</f>
        <v>44088</v>
      </c>
      <c r="C546" s="14">
        <f>'[108]Months to Weeks'!K658</f>
        <v>191.37120236203913</v>
      </c>
    </row>
    <row r="547" spans="1:3" hidden="1" x14ac:dyDescent="0.25">
      <c r="A547" s="11" t="s">
        <v>213</v>
      </c>
      <c r="B547" s="6">
        <f>'[108]Months to Weeks'!A659</f>
        <v>44095</v>
      </c>
      <c r="C547" s="14">
        <f>'[108]Months to Weeks'!K659</f>
        <v>191.37120236203913</v>
      </c>
    </row>
    <row r="548" spans="1:3" hidden="1" x14ac:dyDescent="0.25">
      <c r="A548" s="11" t="s">
        <v>213</v>
      </c>
      <c r="B548" s="6">
        <f>'[108]Months to Weeks'!A660</f>
        <v>44102</v>
      </c>
      <c r="C548" s="14">
        <f>'[108]Months to Weeks'!K660</f>
        <v>200.20588415460611</v>
      </c>
    </row>
    <row r="549" spans="1:3" hidden="1" x14ac:dyDescent="0.25">
      <c r="A549" s="11" t="s">
        <v>213</v>
      </c>
      <c r="B549" s="6">
        <f>'[108]Months to Weeks'!A661</f>
        <v>44109</v>
      </c>
      <c r="C549" s="14">
        <f>'[108]Months to Weeks'!K661</f>
        <v>213.45790684345658</v>
      </c>
    </row>
    <row r="550" spans="1:3" hidden="1" x14ac:dyDescent="0.25">
      <c r="A550" s="11" t="s">
        <v>213</v>
      </c>
      <c r="B550" s="6">
        <f>'[108]Months to Weeks'!A662</f>
        <v>44116</v>
      </c>
      <c r="C550" s="14">
        <f>'[108]Months to Weeks'!K662</f>
        <v>213.45790684345658</v>
      </c>
    </row>
    <row r="551" spans="1:3" hidden="1" x14ac:dyDescent="0.25">
      <c r="A551" s="11" t="s">
        <v>213</v>
      </c>
      <c r="B551" s="6">
        <f>'[108]Months to Weeks'!A663</f>
        <v>44123</v>
      </c>
      <c r="C551" s="14">
        <f>'[108]Months to Weeks'!K663</f>
        <v>213.45790684345658</v>
      </c>
    </row>
    <row r="552" spans="1:3" hidden="1" x14ac:dyDescent="0.25">
      <c r="A552" s="11" t="s">
        <v>213</v>
      </c>
      <c r="B552" s="6">
        <f>'[108]Months to Weeks'!A664</f>
        <v>44130</v>
      </c>
      <c r="C552" s="14">
        <f>'[108]Months to Weeks'!K664</f>
        <v>213.45790684345658</v>
      </c>
    </row>
    <row r="553" spans="1:3" hidden="1" x14ac:dyDescent="0.25">
      <c r="A553" s="11" t="s">
        <v>213</v>
      </c>
      <c r="B553" s="6">
        <f>'[108]Months to Weeks'!A665</f>
        <v>44137</v>
      </c>
      <c r="C553" s="14">
        <f>'[108]Months to Weeks'!K665</f>
        <v>259.21442555197882</v>
      </c>
    </row>
    <row r="554" spans="1:3" hidden="1" x14ac:dyDescent="0.25">
      <c r="A554" s="11" t="s">
        <v>213</v>
      </c>
      <c r="B554" s="6">
        <f>'[108]Months to Weeks'!A666</f>
        <v>44144</v>
      </c>
      <c r="C554" s="14">
        <f>'[108]Months to Weeks'!K666</f>
        <v>259.21442555197882</v>
      </c>
    </row>
    <row r="555" spans="1:3" hidden="1" x14ac:dyDescent="0.25">
      <c r="A555" s="11" t="s">
        <v>213</v>
      </c>
      <c r="B555" s="6">
        <f>'[108]Months to Weeks'!A667</f>
        <v>44151</v>
      </c>
      <c r="C555" s="14">
        <f>'[108]Months to Weeks'!K667</f>
        <v>259.21442555197882</v>
      </c>
    </row>
    <row r="556" spans="1:3" hidden="1" x14ac:dyDescent="0.25">
      <c r="A556" s="11" t="s">
        <v>213</v>
      </c>
      <c r="B556" s="6">
        <f>'[108]Months to Weeks'!A668</f>
        <v>44158</v>
      </c>
      <c r="C556" s="14">
        <f>'[108]Months to Weeks'!K668</f>
        <v>155.52865533118728</v>
      </c>
    </row>
    <row r="557" spans="1:3" hidden="1" x14ac:dyDescent="0.25">
      <c r="A557" s="11" t="s">
        <v>213</v>
      </c>
      <c r="B557" s="6">
        <f>'[108]Months to Weeks'!A669</f>
        <v>44165</v>
      </c>
      <c r="C557" s="14">
        <f>'[108]Months to Weeks'!K669</f>
        <v>225.98118668707693</v>
      </c>
    </row>
    <row r="558" spans="1:3" hidden="1" x14ac:dyDescent="0.25">
      <c r="A558" s="11" t="s">
        <v>213</v>
      </c>
      <c r="B558" s="6">
        <f>'[108]Months to Weeks'!A670</f>
        <v>44172</v>
      </c>
      <c r="C558" s="14">
        <f>'[108]Months to Weeks'!K670</f>
        <v>217.67287697085143</v>
      </c>
    </row>
    <row r="559" spans="1:3" hidden="1" x14ac:dyDescent="0.25">
      <c r="A559" s="11" t="s">
        <v>213</v>
      </c>
      <c r="B559" s="6">
        <f>'[108]Months to Weeks'!A671</f>
        <v>44179</v>
      </c>
      <c r="C559" s="14">
        <f>'[108]Months to Weeks'!K671</f>
        <v>217.67287697085143</v>
      </c>
    </row>
    <row r="560" spans="1:3" hidden="1" x14ac:dyDescent="0.25">
      <c r="A560" s="11" t="s">
        <v>213</v>
      </c>
      <c r="B560" s="6">
        <f>'[108]Months to Weeks'!A672</f>
        <v>44186</v>
      </c>
      <c r="C560" s="14">
        <f>'[108]Months to Weeks'!K672</f>
        <v>130.60372618251085</v>
      </c>
    </row>
    <row r="561" spans="1:3" hidden="1" x14ac:dyDescent="0.25">
      <c r="A561" s="11" t="s">
        <v>213</v>
      </c>
      <c r="B561" s="6">
        <f>'[108]Months to Weeks'!A673</f>
        <v>44193</v>
      </c>
      <c r="C561" s="14">
        <f>'[108]Months to Weeks'!K673</f>
        <v>130.60372618251085</v>
      </c>
    </row>
    <row r="562" spans="1:3" hidden="1" x14ac:dyDescent="0.25">
      <c r="A562" s="11" t="s">
        <v>214</v>
      </c>
      <c r="B562" s="6">
        <f>'[108]Months to Weeks'!A676</f>
        <v>43920</v>
      </c>
      <c r="C562" s="14">
        <f>'[108]Months to Weeks'!K676</f>
        <v>688.07323441678113</v>
      </c>
    </row>
    <row r="563" spans="1:3" hidden="1" x14ac:dyDescent="0.25">
      <c r="A563" s="11" t="s">
        <v>214</v>
      </c>
      <c r="B563" s="6">
        <f>'[108]Months to Weeks'!A677</f>
        <v>43927</v>
      </c>
      <c r="C563" s="14">
        <f>'[108]Months to Weeks'!K677</f>
        <v>1146.7887240279686</v>
      </c>
    </row>
    <row r="564" spans="1:3" hidden="1" x14ac:dyDescent="0.25">
      <c r="A564" s="11" t="s">
        <v>214</v>
      </c>
      <c r="B564" s="6">
        <f>'[108]Months to Weeks'!A678</f>
        <v>43934</v>
      </c>
      <c r="C564" s="14">
        <f>'[108]Months to Weeks'!K678</f>
        <v>1146.7887240279686</v>
      </c>
    </row>
    <row r="565" spans="1:3" hidden="1" x14ac:dyDescent="0.25">
      <c r="A565" s="11" t="s">
        <v>214</v>
      </c>
      <c r="B565" s="6">
        <f>'[108]Months to Weeks'!A679</f>
        <v>43941</v>
      </c>
      <c r="C565" s="14">
        <f>'[108]Months to Weeks'!K679</f>
        <v>1146.7887240279686</v>
      </c>
    </row>
    <row r="566" spans="1:3" hidden="1" x14ac:dyDescent="0.25">
      <c r="A566" s="11" t="s">
        <v>214</v>
      </c>
      <c r="B566" s="6">
        <f>'[108]Months to Weeks'!A680</f>
        <v>43948</v>
      </c>
      <c r="C566" s="14">
        <f>'[108]Months to Weeks'!K680</f>
        <v>1170.4451789019499</v>
      </c>
    </row>
    <row r="567" spans="1:3" hidden="1" x14ac:dyDescent="0.25">
      <c r="A567" s="11" t="s">
        <v>214</v>
      </c>
      <c r="B567" s="6">
        <f>'[108]Months to Weeks'!A681</f>
        <v>43955</v>
      </c>
      <c r="C567" s="14">
        <f>'[108]Months to Weeks'!K681</f>
        <v>1265.0709983978743</v>
      </c>
    </row>
    <row r="568" spans="1:3" hidden="1" x14ac:dyDescent="0.25">
      <c r="A568" s="11" t="s">
        <v>214</v>
      </c>
      <c r="B568" s="6">
        <f>'[108]Months to Weeks'!A682</f>
        <v>43962</v>
      </c>
      <c r="C568" s="14">
        <f>'[108]Months to Weeks'!K682</f>
        <v>1265.0709983978743</v>
      </c>
    </row>
    <row r="569" spans="1:3" hidden="1" x14ac:dyDescent="0.25">
      <c r="A569" s="11" t="s">
        <v>214</v>
      </c>
      <c r="B569" s="6">
        <f>'[108]Months to Weeks'!A683</f>
        <v>43969</v>
      </c>
      <c r="C569" s="14">
        <f>'[108]Months to Weeks'!K683</f>
        <v>1265.0709983978743</v>
      </c>
    </row>
    <row r="570" spans="1:3" hidden="1" x14ac:dyDescent="0.25">
      <c r="A570" s="11" t="s">
        <v>214</v>
      </c>
      <c r="B570" s="6">
        <f>'[108]Months to Weeks'!A684</f>
        <v>43976</v>
      </c>
      <c r="C570" s="14">
        <f>'[108]Months to Weeks'!K684</f>
        <v>1012.0567987182994</v>
      </c>
    </row>
    <row r="571" spans="1:3" hidden="1" x14ac:dyDescent="0.25">
      <c r="A571" s="11" t="s">
        <v>214</v>
      </c>
      <c r="B571" s="6">
        <f>'[108]Months to Weeks'!A685</f>
        <v>43983</v>
      </c>
      <c r="C571" s="14">
        <f>'[108]Months to Weeks'!K685</f>
        <v>1154.7262635763816</v>
      </c>
    </row>
    <row r="572" spans="1:3" hidden="1" x14ac:dyDescent="0.25">
      <c r="A572" s="11" t="s">
        <v>214</v>
      </c>
      <c r="B572" s="6">
        <f>'[108]Months to Weeks'!A686</f>
        <v>43990</v>
      </c>
      <c r="C572" s="14">
        <f>'[108]Months to Weeks'!K686</f>
        <v>1154.7262635763816</v>
      </c>
    </row>
    <row r="573" spans="1:3" hidden="1" x14ac:dyDescent="0.25">
      <c r="A573" s="11" t="s">
        <v>214</v>
      </c>
      <c r="B573" s="6">
        <f>'[108]Months to Weeks'!A687</f>
        <v>43997</v>
      </c>
      <c r="C573" s="14">
        <f>'[108]Months to Weeks'!K687</f>
        <v>1154.7262635763816</v>
      </c>
    </row>
    <row r="574" spans="1:3" hidden="1" x14ac:dyDescent="0.25">
      <c r="A574" s="11" t="s">
        <v>214</v>
      </c>
      <c r="B574" s="6">
        <f>'[108]Months to Weeks'!A688</f>
        <v>44004</v>
      </c>
      <c r="C574" s="14">
        <f>'[108]Months to Weeks'!K688</f>
        <v>1154.7262635763816</v>
      </c>
    </row>
    <row r="575" spans="1:3" hidden="1" x14ac:dyDescent="0.25">
      <c r="A575" s="11" t="s">
        <v>214</v>
      </c>
      <c r="B575" s="6">
        <f>'[108]Months to Weeks'!A689</f>
        <v>44011</v>
      </c>
      <c r="C575" s="14">
        <f>'[108]Months to Weeks'!K689</f>
        <v>950.79064658598247</v>
      </c>
    </row>
    <row r="576" spans="1:3" hidden="1" x14ac:dyDescent="0.25">
      <c r="A576" s="11" t="s">
        <v>214</v>
      </c>
      <c r="B576" s="6">
        <f>'[108]Months to Weeks'!A690</f>
        <v>44018</v>
      </c>
      <c r="C576" s="14">
        <f>'[108]Months to Weeks'!K690</f>
        <v>1222.2503528885745</v>
      </c>
    </row>
    <row r="577" spans="1:3" hidden="1" x14ac:dyDescent="0.25">
      <c r="A577" s="11" t="s">
        <v>214</v>
      </c>
      <c r="B577" s="6">
        <f>'[108]Months to Weeks'!A691</f>
        <v>44025</v>
      </c>
      <c r="C577" s="14">
        <f>'[108]Months to Weeks'!K691</f>
        <v>1222.2503528885745</v>
      </c>
    </row>
    <row r="578" spans="1:3" hidden="1" x14ac:dyDescent="0.25">
      <c r="A578" s="11" t="s">
        <v>214</v>
      </c>
      <c r="B578" s="6">
        <f>'[108]Months to Weeks'!A692</f>
        <v>44032</v>
      </c>
      <c r="C578" s="14">
        <f>'[108]Months to Weeks'!K692</f>
        <v>1222.2503528885745</v>
      </c>
    </row>
    <row r="579" spans="1:3" hidden="1" x14ac:dyDescent="0.25">
      <c r="A579" s="11" t="s">
        <v>214</v>
      </c>
      <c r="B579" s="6">
        <f>'[108]Months to Weeks'!A693</f>
        <v>44039</v>
      </c>
      <c r="C579" s="14">
        <f>'[108]Months to Weeks'!K693</f>
        <v>1222.2503528885745</v>
      </c>
    </row>
    <row r="580" spans="1:3" hidden="1" x14ac:dyDescent="0.25">
      <c r="A580" s="11" t="s">
        <v>214</v>
      </c>
      <c r="B580" s="6">
        <f>'[108]Months to Weeks'!A694</f>
        <v>44046</v>
      </c>
      <c r="C580" s="14">
        <f>'[108]Months to Weeks'!K694</f>
        <v>1157.7745708871812</v>
      </c>
    </row>
    <row r="581" spans="1:3" hidden="1" x14ac:dyDescent="0.25">
      <c r="A581" s="11" t="s">
        <v>214</v>
      </c>
      <c r="B581" s="6">
        <f>'[108]Months to Weeks'!A695</f>
        <v>44053</v>
      </c>
      <c r="C581" s="14">
        <f>'[108]Months to Weeks'!K695</f>
        <v>1157.7745708871812</v>
      </c>
    </row>
    <row r="582" spans="1:3" hidden="1" x14ac:dyDescent="0.25">
      <c r="A582" s="11" t="s">
        <v>214</v>
      </c>
      <c r="B582" s="6">
        <f>'[108]Months to Weeks'!A696</f>
        <v>44060</v>
      </c>
      <c r="C582" s="14">
        <f>'[108]Months to Weeks'!K696</f>
        <v>1157.7745708871812</v>
      </c>
    </row>
    <row r="583" spans="1:3" hidden="1" x14ac:dyDescent="0.25">
      <c r="A583" s="11" t="s">
        <v>214</v>
      </c>
      <c r="B583" s="6">
        <f>'[108]Months to Weeks'!A697</f>
        <v>44067</v>
      </c>
      <c r="C583" s="14">
        <f>'[108]Months to Weeks'!K697</f>
        <v>1157.7745708871812</v>
      </c>
    </row>
    <row r="584" spans="1:3" hidden="1" x14ac:dyDescent="0.25">
      <c r="A584" s="11" t="s">
        <v>214</v>
      </c>
      <c r="B584" s="6">
        <f>'[108]Months to Weeks'!A698</f>
        <v>44074</v>
      </c>
      <c r="C584" s="14">
        <f>'[108]Months to Weeks'!K698</f>
        <v>1136.120545912391</v>
      </c>
    </row>
    <row r="585" spans="1:3" hidden="1" x14ac:dyDescent="0.25">
      <c r="A585" s="11" t="s">
        <v>214</v>
      </c>
      <c r="B585" s="6">
        <f>'[108]Months to Weeks'!A699</f>
        <v>44081</v>
      </c>
      <c r="C585" s="14">
        <f>'[108]Months to Weeks'!K699</f>
        <v>904.56563173495476</v>
      </c>
    </row>
    <row r="586" spans="1:3" x14ac:dyDescent="0.25">
      <c r="A586" s="11" t="s">
        <v>214</v>
      </c>
      <c r="B586" s="6">
        <f>'[108]Months to Weeks'!A700</f>
        <v>44088</v>
      </c>
      <c r="C586" s="14">
        <f>'[108]Months to Weeks'!K700</f>
        <v>1130.7070396686934</v>
      </c>
    </row>
    <row r="587" spans="1:3" hidden="1" x14ac:dyDescent="0.25">
      <c r="A587" s="11" t="s">
        <v>214</v>
      </c>
      <c r="B587" s="6">
        <f>'[108]Months to Weeks'!A701</f>
        <v>44095</v>
      </c>
      <c r="C587" s="14">
        <f>'[108]Months to Weeks'!K701</f>
        <v>1130.7070396686934</v>
      </c>
    </row>
    <row r="588" spans="1:3" hidden="1" x14ac:dyDescent="0.25">
      <c r="A588" s="11" t="s">
        <v>214</v>
      </c>
      <c r="B588" s="6">
        <f>'[108]Months to Weeks'!A702</f>
        <v>44102</v>
      </c>
      <c r="C588" s="14">
        <f>'[108]Months to Weeks'!K702</f>
        <v>1174.9054929292149</v>
      </c>
    </row>
    <row r="589" spans="1:3" hidden="1" x14ac:dyDescent="0.25">
      <c r="A589" s="11" t="s">
        <v>214</v>
      </c>
      <c r="B589" s="6">
        <f>'[108]Months to Weeks'!A703</f>
        <v>44109</v>
      </c>
      <c r="C589" s="14">
        <f>'[108]Months to Weeks'!K703</f>
        <v>1241.203172819997</v>
      </c>
    </row>
    <row r="590" spans="1:3" hidden="1" x14ac:dyDescent="0.25">
      <c r="A590" s="11" t="s">
        <v>214</v>
      </c>
      <c r="B590" s="6">
        <f>'[108]Months to Weeks'!A704</f>
        <v>44116</v>
      </c>
      <c r="C590" s="14">
        <f>'[108]Months to Weeks'!K704</f>
        <v>1241.203172819997</v>
      </c>
    </row>
    <row r="591" spans="1:3" hidden="1" x14ac:dyDescent="0.25">
      <c r="A591" s="11" t="s">
        <v>214</v>
      </c>
      <c r="B591" s="6">
        <f>'[108]Months to Weeks'!A705</f>
        <v>44123</v>
      </c>
      <c r="C591" s="14">
        <f>'[108]Months to Weeks'!K705</f>
        <v>1241.203172819997</v>
      </c>
    </row>
    <row r="592" spans="1:3" hidden="1" x14ac:dyDescent="0.25">
      <c r="A592" s="11" t="s">
        <v>214</v>
      </c>
      <c r="B592" s="6">
        <f>'[108]Months to Weeks'!A706</f>
        <v>44130</v>
      </c>
      <c r="C592" s="14">
        <f>'[108]Months to Weeks'!K706</f>
        <v>1241.203172819997</v>
      </c>
    </row>
    <row r="593" spans="1:3" hidden="1" x14ac:dyDescent="0.25">
      <c r="A593" s="11" t="s">
        <v>214</v>
      </c>
      <c r="B593" s="6">
        <f>'[108]Months to Weeks'!A707</f>
        <v>44137</v>
      </c>
      <c r="C593" s="14">
        <f>'[108]Months to Weeks'!K707</f>
        <v>1286.3451220236914</v>
      </c>
    </row>
    <row r="594" spans="1:3" hidden="1" x14ac:dyDescent="0.25">
      <c r="A594" s="11" t="s">
        <v>214</v>
      </c>
      <c r="B594" s="6">
        <f>'[108]Months to Weeks'!A708</f>
        <v>44144</v>
      </c>
      <c r="C594" s="14">
        <f>'[108]Months to Weeks'!K708</f>
        <v>1286.3451220236914</v>
      </c>
    </row>
    <row r="595" spans="1:3" hidden="1" x14ac:dyDescent="0.25">
      <c r="A595" s="11" t="s">
        <v>214</v>
      </c>
      <c r="B595" s="6">
        <f>'[108]Months to Weeks'!A709</f>
        <v>44151</v>
      </c>
      <c r="C595" s="14">
        <f>'[108]Months to Weeks'!K709</f>
        <v>1286.3451220236914</v>
      </c>
    </row>
    <row r="596" spans="1:3" hidden="1" x14ac:dyDescent="0.25">
      <c r="A596" s="11" t="s">
        <v>214</v>
      </c>
      <c r="B596" s="6">
        <f>'[108]Months to Weeks'!A710</f>
        <v>44158</v>
      </c>
      <c r="C596" s="14">
        <f>'[108]Months to Weeks'!K710</f>
        <v>771.80707321421482</v>
      </c>
    </row>
    <row r="597" spans="1:3" hidden="1" x14ac:dyDescent="0.25">
      <c r="A597" s="11" t="s">
        <v>214</v>
      </c>
      <c r="B597" s="6">
        <f>'[108]Months to Weeks'!A711</f>
        <v>44165</v>
      </c>
      <c r="C597" s="14">
        <f>'[108]Months to Weeks'!K711</f>
        <v>1140.7949990817774</v>
      </c>
    </row>
    <row r="598" spans="1:3" hidden="1" x14ac:dyDescent="0.25">
      <c r="A598" s="11" t="s">
        <v>214</v>
      </c>
      <c r="B598" s="6">
        <f>'[108]Months to Weeks'!A712</f>
        <v>44172</v>
      </c>
      <c r="C598" s="14">
        <f>'[108]Months to Weeks'!K712</f>
        <v>1104.4074683462989</v>
      </c>
    </row>
    <row r="599" spans="1:3" hidden="1" x14ac:dyDescent="0.25">
      <c r="A599" s="11" t="s">
        <v>214</v>
      </c>
      <c r="B599" s="6">
        <f>'[108]Months to Weeks'!A713</f>
        <v>44179</v>
      </c>
      <c r="C599" s="14">
        <f>'[108]Months to Weeks'!K713</f>
        <v>1104.4074683462989</v>
      </c>
    </row>
    <row r="600" spans="1:3" hidden="1" x14ac:dyDescent="0.25">
      <c r="A600" s="11" t="s">
        <v>214</v>
      </c>
      <c r="B600" s="6">
        <f>'[108]Months to Weeks'!A714</f>
        <v>44186</v>
      </c>
      <c r="C600" s="14">
        <f>'[108]Months to Weeks'!K714</f>
        <v>662.64448100777929</v>
      </c>
    </row>
    <row r="601" spans="1:3" hidden="1" x14ac:dyDescent="0.25">
      <c r="A601" s="11" t="s">
        <v>214</v>
      </c>
      <c r="B601" s="6">
        <f>'[108]Months to Weeks'!A715</f>
        <v>44193</v>
      </c>
      <c r="C601" s="14">
        <f>'[108]Months to Weeks'!K715</f>
        <v>662.64448100777929</v>
      </c>
    </row>
    <row r="602" spans="1:3" hidden="1" x14ac:dyDescent="0.25">
      <c r="A602" s="11" t="s">
        <v>156</v>
      </c>
      <c r="B602" s="6">
        <f>'[108]Months to Weeks'!A718</f>
        <v>43920</v>
      </c>
      <c r="C602" s="14">
        <f>'[108]Months to Weeks'!K718</f>
        <v>226.30314970511708</v>
      </c>
    </row>
    <row r="603" spans="1:3" hidden="1" x14ac:dyDescent="0.25">
      <c r="A603" s="11" t="s">
        <v>156</v>
      </c>
      <c r="B603" s="6">
        <f>'[108]Months to Weeks'!A719</f>
        <v>43927</v>
      </c>
      <c r="C603" s="14">
        <f>'[108]Months to Weeks'!K719</f>
        <v>377.17191617519518</v>
      </c>
    </row>
    <row r="604" spans="1:3" hidden="1" x14ac:dyDescent="0.25">
      <c r="A604" s="11" t="s">
        <v>156</v>
      </c>
      <c r="B604" s="6">
        <f>'[108]Months to Weeks'!A720</f>
        <v>43934</v>
      </c>
      <c r="C604" s="14">
        <f>'[108]Months to Weeks'!K720</f>
        <v>377.17191617519518</v>
      </c>
    </row>
    <row r="605" spans="1:3" hidden="1" x14ac:dyDescent="0.25">
      <c r="A605" s="11" t="s">
        <v>156</v>
      </c>
      <c r="B605" s="6">
        <f>'[108]Months to Weeks'!A721</f>
        <v>43941</v>
      </c>
      <c r="C605" s="14">
        <f>'[108]Months to Weeks'!K721</f>
        <v>377.17191617519518</v>
      </c>
    </row>
    <row r="606" spans="1:3" hidden="1" x14ac:dyDescent="0.25">
      <c r="A606" s="11" t="s">
        <v>156</v>
      </c>
      <c r="B606" s="6">
        <f>'[108]Months to Weeks'!A722</f>
        <v>43948</v>
      </c>
      <c r="C606" s="14">
        <f>'[108]Months to Weeks'!K722</f>
        <v>382.11066170856049</v>
      </c>
    </row>
    <row r="607" spans="1:3" hidden="1" x14ac:dyDescent="0.25">
      <c r="A607" s="11" t="s">
        <v>156</v>
      </c>
      <c r="B607" s="6">
        <f>'[108]Months to Weeks'!A723</f>
        <v>43955</v>
      </c>
      <c r="C607" s="14">
        <f>'[108]Months to Weeks'!K723</f>
        <v>401.86564384202165</v>
      </c>
    </row>
    <row r="608" spans="1:3" hidden="1" x14ac:dyDescent="0.25">
      <c r="A608" s="11" t="s">
        <v>156</v>
      </c>
      <c r="B608" s="6">
        <f>'[108]Months to Weeks'!A724</f>
        <v>43962</v>
      </c>
      <c r="C608" s="14">
        <f>'[108]Months to Weeks'!K724</f>
        <v>401.86564384202165</v>
      </c>
    </row>
    <row r="609" spans="1:3" hidden="1" x14ac:dyDescent="0.25">
      <c r="A609" s="11" t="s">
        <v>156</v>
      </c>
      <c r="B609" s="6">
        <f>'[108]Months to Weeks'!A725</f>
        <v>43969</v>
      </c>
      <c r="C609" s="14">
        <f>'[108]Months to Weeks'!K725</f>
        <v>401.86564384202165</v>
      </c>
    </row>
    <row r="610" spans="1:3" hidden="1" x14ac:dyDescent="0.25">
      <c r="A610" s="11" t="s">
        <v>156</v>
      </c>
      <c r="B610" s="6">
        <f>'[108]Months to Weeks'!A726</f>
        <v>43976</v>
      </c>
      <c r="C610" s="14">
        <f>'[108]Months to Weeks'!K726</f>
        <v>321.49251507361737</v>
      </c>
    </row>
    <row r="611" spans="1:3" hidden="1" x14ac:dyDescent="0.25">
      <c r="A611" s="11" t="s">
        <v>156</v>
      </c>
      <c r="B611" s="6">
        <f>'[108]Months to Weeks'!A727</f>
        <v>43983</v>
      </c>
      <c r="C611" s="14">
        <f>'[108]Months to Weeks'!K727</f>
        <v>260.6735891801784</v>
      </c>
    </row>
    <row r="612" spans="1:3" hidden="1" x14ac:dyDescent="0.25">
      <c r="A612" s="11" t="s">
        <v>156</v>
      </c>
      <c r="B612" s="6">
        <f>'[108]Months to Weeks'!A728</f>
        <v>43990</v>
      </c>
      <c r="C612" s="14">
        <f>'[108]Months to Weeks'!K728</f>
        <v>260.6735891801784</v>
      </c>
    </row>
    <row r="613" spans="1:3" hidden="1" x14ac:dyDescent="0.25">
      <c r="A613" s="11" t="s">
        <v>156</v>
      </c>
      <c r="B613" s="6">
        <f>'[108]Months to Weeks'!A729</f>
        <v>43997</v>
      </c>
      <c r="C613" s="14">
        <f>'[108]Months to Weeks'!K729</f>
        <v>260.6735891801784</v>
      </c>
    </row>
    <row r="614" spans="1:3" hidden="1" x14ac:dyDescent="0.25">
      <c r="A614" s="11" t="s">
        <v>156</v>
      </c>
      <c r="B614" s="6">
        <f>'[108]Months to Weeks'!A730</f>
        <v>44004</v>
      </c>
      <c r="C614" s="14">
        <f>'[108]Months to Weeks'!K730</f>
        <v>260.6735891801784</v>
      </c>
    </row>
    <row r="615" spans="1:3" hidden="1" x14ac:dyDescent="0.25">
      <c r="A615" s="11" t="s">
        <v>156</v>
      </c>
      <c r="B615" s="6">
        <f>'[108]Months to Weeks'!A731</f>
        <v>44011</v>
      </c>
      <c r="C615" s="14">
        <f>'[108]Months to Weeks'!K731</f>
        <v>248.75198085850963</v>
      </c>
    </row>
    <row r="616" spans="1:3" hidden="1" x14ac:dyDescent="0.25">
      <c r="A616" s="11" t="s">
        <v>156</v>
      </c>
      <c r="B616" s="6">
        <f>'[108]Months to Weeks'!A732</f>
        <v>44018</v>
      </c>
      <c r="C616" s="14">
        <f>'[108]Months to Weeks'!K732</f>
        <v>361.20636296609558</v>
      </c>
    </row>
    <row r="617" spans="1:3" hidden="1" x14ac:dyDescent="0.25">
      <c r="A617" s="11" t="s">
        <v>156</v>
      </c>
      <c r="B617" s="6">
        <f>'[108]Months to Weeks'!A733</f>
        <v>44025</v>
      </c>
      <c r="C617" s="14">
        <f>'[108]Months to Weeks'!K733</f>
        <v>361.20636296609558</v>
      </c>
    </row>
    <row r="618" spans="1:3" hidden="1" x14ac:dyDescent="0.25">
      <c r="A618" s="11" t="s">
        <v>156</v>
      </c>
      <c r="B618" s="6">
        <f>'[108]Months to Weeks'!A734</f>
        <v>44032</v>
      </c>
      <c r="C618" s="14">
        <f>'[108]Months to Weeks'!K734</f>
        <v>361.20636296609558</v>
      </c>
    </row>
    <row r="619" spans="1:3" hidden="1" x14ac:dyDescent="0.25">
      <c r="A619" s="11" t="s">
        <v>156</v>
      </c>
      <c r="B619" s="6">
        <f>'[108]Months to Weeks'!A735</f>
        <v>44039</v>
      </c>
      <c r="C619" s="14">
        <f>'[108]Months to Weeks'!K735</f>
        <v>361.20636296609558</v>
      </c>
    </row>
    <row r="620" spans="1:3" hidden="1" x14ac:dyDescent="0.25">
      <c r="A620" s="11" t="s">
        <v>156</v>
      </c>
      <c r="B620" s="6">
        <f>'[108]Months to Weeks'!A736</f>
        <v>44046</v>
      </c>
      <c r="C620" s="14">
        <f>'[108]Months to Weeks'!K736</f>
        <v>379.02973300172698</v>
      </c>
    </row>
    <row r="621" spans="1:3" hidden="1" x14ac:dyDescent="0.25">
      <c r="A621" s="11" t="s">
        <v>156</v>
      </c>
      <c r="B621" s="6">
        <f>'[108]Months to Weeks'!A737</f>
        <v>44053</v>
      </c>
      <c r="C621" s="14">
        <f>'[108]Months to Weeks'!K737</f>
        <v>379.02973300172698</v>
      </c>
    </row>
    <row r="622" spans="1:3" hidden="1" x14ac:dyDescent="0.25">
      <c r="A622" s="11" t="s">
        <v>156</v>
      </c>
      <c r="B622" s="6">
        <f>'[108]Months to Weeks'!A738</f>
        <v>44060</v>
      </c>
      <c r="C622" s="14">
        <f>'[108]Months to Weeks'!K738</f>
        <v>379.02973300172698</v>
      </c>
    </row>
    <row r="623" spans="1:3" hidden="1" x14ac:dyDescent="0.25">
      <c r="A623" s="11" t="s">
        <v>156</v>
      </c>
      <c r="B623" s="6">
        <f>'[108]Months to Weeks'!A739</f>
        <v>44067</v>
      </c>
      <c r="C623" s="14">
        <f>'[108]Months to Weeks'!K739</f>
        <v>379.02973300172698</v>
      </c>
    </row>
    <row r="624" spans="1:3" hidden="1" x14ac:dyDescent="0.25">
      <c r="A624" s="11" t="s">
        <v>156</v>
      </c>
      <c r="B624" s="6">
        <f>'[108]Months to Weeks'!A740</f>
        <v>44074</v>
      </c>
      <c r="C624" s="14">
        <f>'[108]Months to Weeks'!K740</f>
        <v>352.24060937992272</v>
      </c>
    </row>
    <row r="625" spans="1:3" hidden="1" x14ac:dyDescent="0.25">
      <c r="A625" s="11" t="s">
        <v>156</v>
      </c>
      <c r="B625" s="6">
        <f>'[108]Months to Weeks'!A741</f>
        <v>44081</v>
      </c>
      <c r="C625" s="14">
        <f>'[108]Months to Weeks'!K741</f>
        <v>276.43466277957731</v>
      </c>
    </row>
    <row r="626" spans="1:3" x14ac:dyDescent="0.25">
      <c r="A626" s="11" t="s">
        <v>156</v>
      </c>
      <c r="B626" s="6">
        <f>'[108]Months to Weeks'!A742</f>
        <v>44088</v>
      </c>
      <c r="C626" s="14">
        <f>'[108]Months to Weeks'!K742</f>
        <v>345.54332847447165</v>
      </c>
    </row>
    <row r="627" spans="1:3" hidden="1" x14ac:dyDescent="0.25">
      <c r="A627" s="11" t="s">
        <v>156</v>
      </c>
      <c r="B627" s="6">
        <f>'[108]Months to Weeks'!A743</f>
        <v>44095</v>
      </c>
      <c r="C627" s="14">
        <f>'[108]Months to Weeks'!K743</f>
        <v>345.54332847447165</v>
      </c>
    </row>
    <row r="628" spans="1:3" hidden="1" x14ac:dyDescent="0.25">
      <c r="A628" s="11" t="s">
        <v>156</v>
      </c>
      <c r="B628" s="6">
        <f>'[108]Months to Weeks'!A744</f>
        <v>44102</v>
      </c>
      <c r="C628" s="14">
        <f>'[108]Months to Weeks'!K744</f>
        <v>370.4691664824108</v>
      </c>
    </row>
    <row r="629" spans="1:3" hidden="1" x14ac:dyDescent="0.25">
      <c r="A629" s="11" t="s">
        <v>156</v>
      </c>
      <c r="B629" s="6">
        <f>'[108]Months to Weeks'!A745</f>
        <v>44109</v>
      </c>
      <c r="C629" s="14">
        <f>'[108]Months to Weeks'!K745</f>
        <v>407.85792349431944</v>
      </c>
    </row>
    <row r="630" spans="1:3" hidden="1" x14ac:dyDescent="0.25">
      <c r="A630" s="11" t="s">
        <v>156</v>
      </c>
      <c r="B630" s="6">
        <f>'[108]Months to Weeks'!A746</f>
        <v>44116</v>
      </c>
      <c r="C630" s="14">
        <f>'[108]Months to Weeks'!K746</f>
        <v>407.85792349431944</v>
      </c>
    </row>
    <row r="631" spans="1:3" hidden="1" x14ac:dyDescent="0.25">
      <c r="A631" s="11" t="s">
        <v>156</v>
      </c>
      <c r="B631" s="6">
        <f>'[108]Months to Weeks'!A747</f>
        <v>44123</v>
      </c>
      <c r="C631" s="14">
        <f>'[108]Months to Weeks'!K747</f>
        <v>407.85792349431944</v>
      </c>
    </row>
    <row r="632" spans="1:3" hidden="1" x14ac:dyDescent="0.25">
      <c r="A632" s="11" t="s">
        <v>156</v>
      </c>
      <c r="B632" s="6">
        <f>'[108]Months to Weeks'!A748</f>
        <v>44130</v>
      </c>
      <c r="C632" s="14">
        <f>'[108]Months to Weeks'!K748</f>
        <v>407.85792349431944</v>
      </c>
    </row>
    <row r="633" spans="1:3" hidden="1" x14ac:dyDescent="0.25">
      <c r="A633" s="11" t="s">
        <v>156</v>
      </c>
      <c r="B633" s="6">
        <f>'[108]Months to Weeks'!A749</f>
        <v>44137</v>
      </c>
      <c r="C633" s="14">
        <f>'[108]Months to Weeks'!K749</f>
        <v>417.68715565818087</v>
      </c>
    </row>
    <row r="634" spans="1:3" hidden="1" x14ac:dyDescent="0.25">
      <c r="A634" s="11" t="s">
        <v>156</v>
      </c>
      <c r="B634" s="6">
        <f>'[108]Months to Weeks'!A750</f>
        <v>44144</v>
      </c>
      <c r="C634" s="14">
        <f>'[108]Months to Weeks'!K750</f>
        <v>417.68715565818087</v>
      </c>
    </row>
    <row r="635" spans="1:3" hidden="1" x14ac:dyDescent="0.25">
      <c r="A635" s="11" t="s">
        <v>156</v>
      </c>
      <c r="B635" s="6">
        <f>'[108]Months to Weeks'!A751</f>
        <v>44151</v>
      </c>
      <c r="C635" s="14">
        <f>'[108]Months to Weeks'!K751</f>
        <v>417.68715565818087</v>
      </c>
    </row>
    <row r="636" spans="1:3" hidden="1" x14ac:dyDescent="0.25">
      <c r="A636" s="11" t="s">
        <v>156</v>
      </c>
      <c r="B636" s="6">
        <f>'[108]Months to Weeks'!A752</f>
        <v>44158</v>
      </c>
      <c r="C636" s="14">
        <f>'[108]Months to Weeks'!K752</f>
        <v>250.61229339490851</v>
      </c>
    </row>
    <row r="637" spans="1:3" hidden="1" x14ac:dyDescent="0.25">
      <c r="A637" s="11" t="s">
        <v>156</v>
      </c>
      <c r="B637" s="6">
        <f>'[108]Months to Weeks'!A753</f>
        <v>44165</v>
      </c>
      <c r="C637" s="14">
        <f>'[108]Months to Weeks'!K753</f>
        <v>336.39530452913755</v>
      </c>
    </row>
    <row r="638" spans="1:3" hidden="1" x14ac:dyDescent="0.25">
      <c r="A638" s="11" t="s">
        <v>156</v>
      </c>
      <c r="B638" s="6">
        <f>'[108]Months to Weeks'!A754</f>
        <v>44172</v>
      </c>
      <c r="C638" s="14">
        <f>'[108]Months to Weeks'!K754</f>
        <v>316.0723417468767</v>
      </c>
    </row>
    <row r="639" spans="1:3" hidden="1" x14ac:dyDescent="0.25">
      <c r="A639" s="11" t="s">
        <v>156</v>
      </c>
      <c r="B639" s="6">
        <f>'[108]Months to Weeks'!A755</f>
        <v>44179</v>
      </c>
      <c r="C639" s="14">
        <f>'[108]Months to Weeks'!K755</f>
        <v>316.0723417468767</v>
      </c>
    </row>
    <row r="640" spans="1:3" hidden="1" x14ac:dyDescent="0.25">
      <c r="A640" s="11" t="s">
        <v>156</v>
      </c>
      <c r="B640" s="6">
        <f>'[108]Months to Weeks'!A756</f>
        <v>44186</v>
      </c>
      <c r="C640" s="14">
        <f>'[108]Months to Weeks'!K756</f>
        <v>189.64340504812603</v>
      </c>
    </row>
    <row r="641" spans="1:3" hidden="1" x14ac:dyDescent="0.25">
      <c r="A641" s="11" t="s">
        <v>156</v>
      </c>
      <c r="B641" s="6">
        <f>'[108]Months to Weeks'!A757</f>
        <v>44193</v>
      </c>
      <c r="C641" s="14">
        <f>'[108]Months to Weeks'!K757</f>
        <v>189.64340504812603</v>
      </c>
    </row>
    <row r="642" spans="1:3" hidden="1" x14ac:dyDescent="0.25"/>
    <row r="643" spans="1:3" hidden="1" x14ac:dyDescent="0.25">
      <c r="A643" t="s">
        <v>215</v>
      </c>
    </row>
    <row r="644" spans="1:3" hidden="1" x14ac:dyDescent="0.25">
      <c r="A644" t="s">
        <v>205</v>
      </c>
      <c r="B644" s="6">
        <v>43969</v>
      </c>
      <c r="C644" s="14">
        <f>SUM(C49,C129,C329,C369)</f>
        <v>7776.6187404838574</v>
      </c>
    </row>
    <row r="645" spans="1:3" hidden="1" x14ac:dyDescent="0.25">
      <c r="A645" t="s">
        <v>208</v>
      </c>
      <c r="B645" s="6">
        <v>43969</v>
      </c>
      <c r="C645" s="14">
        <f>SUM(C289,C489,C449)</f>
        <v>1171.8275064866793</v>
      </c>
    </row>
    <row r="646" spans="1:3" hidden="1" x14ac:dyDescent="0.25">
      <c r="A646" t="s">
        <v>216</v>
      </c>
      <c r="B646" s="6">
        <v>43969</v>
      </c>
      <c r="C646" s="14">
        <f>SUM(C169,C409)</f>
        <v>1572.8737365636343</v>
      </c>
    </row>
    <row r="647" spans="1:3" hidden="1" x14ac:dyDescent="0.25">
      <c r="A647" s="21" t="s">
        <v>205</v>
      </c>
      <c r="B647" s="6">
        <v>43976</v>
      </c>
      <c r="C647" s="14">
        <f>SUM(C50,C130,C330,C370)</f>
        <v>6221.2949923870856</v>
      </c>
    </row>
    <row r="648" spans="1:3" hidden="1" x14ac:dyDescent="0.25">
      <c r="A648" s="21" t="s">
        <v>208</v>
      </c>
      <c r="B648" s="6">
        <v>43976</v>
      </c>
      <c r="C648" s="14">
        <f>SUM(C490,C450,C290)</f>
        <v>937.4620051893437</v>
      </c>
    </row>
    <row r="649" spans="1:3" hidden="1" x14ac:dyDescent="0.25">
      <c r="A649" s="21" t="s">
        <v>216</v>
      </c>
      <c r="B649" s="6">
        <v>43976</v>
      </c>
      <c r="C649" s="14">
        <f>SUM(C410,C170)</f>
        <v>1258.2989892509074</v>
      </c>
    </row>
    <row r="650" spans="1:3" hidden="1" x14ac:dyDescent="0.25">
      <c r="A650" s="22" t="s">
        <v>205</v>
      </c>
      <c r="B650" s="6">
        <v>43990</v>
      </c>
      <c r="C650" s="14">
        <f>SUM(C52,C132,C372,C332)</f>
        <v>7874.4396156824196</v>
      </c>
    </row>
    <row r="651" spans="1:3" hidden="1" x14ac:dyDescent="0.25">
      <c r="A651" s="22" t="s">
        <v>208</v>
      </c>
      <c r="B651" s="6">
        <v>43990</v>
      </c>
      <c r="C651" s="14">
        <f>SUM(C492,C452,C292)</f>
        <v>1055.1993840946984</v>
      </c>
    </row>
    <row r="652" spans="1:3" hidden="1" x14ac:dyDescent="0.25">
      <c r="A652" s="22" t="s">
        <v>216</v>
      </c>
      <c r="B652" s="6">
        <v>43990</v>
      </c>
      <c r="C652" s="14">
        <f>SUM(C172,C412)</f>
        <v>1846.5140333556296</v>
      </c>
    </row>
    <row r="653" spans="1:3" hidden="1" x14ac:dyDescent="0.25">
      <c r="A653" s="25" t="s">
        <v>205</v>
      </c>
      <c r="B653" s="6">
        <v>44011</v>
      </c>
      <c r="C653" s="14">
        <f>SUM(C55,C135,C335,C375)</f>
        <v>6098.9648281484506</v>
      </c>
    </row>
    <row r="654" spans="1:3" hidden="1" x14ac:dyDescent="0.25">
      <c r="A654" s="25" t="s">
        <v>208</v>
      </c>
      <c r="B654" s="6">
        <v>44011</v>
      </c>
      <c r="C654" s="14">
        <f>SUM(C295,C495,C455)</f>
        <v>840.38895746170351</v>
      </c>
    </row>
    <row r="655" spans="1:3" hidden="1" x14ac:dyDescent="0.25">
      <c r="A655" s="25" t="s">
        <v>216</v>
      </c>
      <c r="B655" s="6">
        <v>44011</v>
      </c>
      <c r="C655" s="14">
        <f>SUM(C415,C175)</f>
        <v>1479.7185085774922</v>
      </c>
    </row>
    <row r="657" spans="1:3" x14ac:dyDescent="0.25">
      <c r="A657" t="s">
        <v>205</v>
      </c>
      <c r="B657" s="6">
        <v>44074</v>
      </c>
      <c r="C657" s="14">
        <f>SUM(C56,C136,C336,C376)</f>
        <v>7372.9724546887064</v>
      </c>
    </row>
    <row r="658" spans="1:3" x14ac:dyDescent="0.25">
      <c r="A658" t="s">
        <v>216</v>
      </c>
      <c r="B658" s="38">
        <v>44074</v>
      </c>
      <c r="C658" s="14">
        <f>SUM(C176,C416)</f>
        <v>1852.7822380881005</v>
      </c>
    </row>
    <row r="659" spans="1:3" x14ac:dyDescent="0.25">
      <c r="A659" t="s">
        <v>233</v>
      </c>
      <c r="B659" s="38">
        <v>44074</v>
      </c>
      <c r="C659" s="14">
        <f>SUM(C296,C456,C496)</f>
        <v>1045.77300955956</v>
      </c>
    </row>
  </sheetData>
  <autoFilter ref="A1:C641" xr:uid="{E368E944-CDB1-41BD-853B-4F0DC31F9A2C}">
    <filterColumn colId="1">
      <filters>
        <dateGroupItem year="2020" month="9" day="14" dateTimeGrouping="da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C718-B0B3-4787-B39E-001D637AD62B}">
  <sheetPr>
    <tabColor rgb="FF00B050"/>
  </sheetPr>
  <dimension ref="B1:AK24"/>
  <sheetViews>
    <sheetView showGridLines="0" zoomScale="75" zoomScaleNormal="100" workbookViewId="0">
      <selection activeCell="AD21" sqref="AD21"/>
    </sheetView>
  </sheetViews>
  <sheetFormatPr defaultRowHeight="15" outlineLevelCol="1" x14ac:dyDescent="0.25"/>
  <cols>
    <col min="2" max="2" width="36.5703125" customWidth="1"/>
    <col min="3" max="3" width="25.28515625" hidden="1" customWidth="1"/>
    <col min="4" max="5" width="8.7109375" hidden="1" customWidth="1"/>
    <col min="6" max="6" width="8.28515625" hidden="1" customWidth="1"/>
    <col min="7" max="7" width="8.7109375" hidden="1" customWidth="1"/>
    <col min="8" max="8" width="9.28515625" hidden="1" customWidth="1"/>
    <col min="9" max="9" width="8.5703125" hidden="1" customWidth="1"/>
    <col min="10" max="10" width="8.7109375" customWidth="1"/>
    <col min="11" max="15" width="8.28515625" hidden="1" customWidth="1" outlineLevel="1"/>
    <col min="16" max="18" width="10.42578125" hidden="1" customWidth="1" outlineLevel="1"/>
    <col min="19" max="19" width="8.28515625" style="41" bestFit="1" customWidth="1" collapsed="1"/>
    <col min="20" max="25" width="8.28515625" style="41" customWidth="1"/>
    <col min="26" max="26" width="9.28515625" style="41" customWidth="1"/>
    <col min="27" max="29" width="8.28515625" style="41" customWidth="1"/>
    <col min="30" max="33" width="10.85546875" style="41" customWidth="1"/>
    <col min="34" max="34" width="13.85546875" bestFit="1" customWidth="1"/>
    <col min="35" max="35" width="10.140625" bestFit="1" customWidth="1"/>
    <col min="36" max="37" width="13.85546875" customWidth="1"/>
  </cols>
  <sheetData>
    <row r="1" spans="2:37" ht="15.75" thickBot="1" x14ac:dyDescent="0.3"/>
    <row r="2" spans="2:37" ht="75.75" thickBot="1" x14ac:dyDescent="0.3">
      <c r="B2" s="68" t="s">
        <v>104</v>
      </c>
      <c r="C2" s="62" t="s">
        <v>198</v>
      </c>
      <c r="D2" s="69" t="s">
        <v>226</v>
      </c>
      <c r="E2" s="70" t="s">
        <v>227</v>
      </c>
      <c r="F2" s="71" t="s">
        <v>228</v>
      </c>
      <c r="G2" s="69" t="s">
        <v>229</v>
      </c>
      <c r="H2" s="70" t="s">
        <v>230</v>
      </c>
      <c r="I2" s="71" t="s">
        <v>231</v>
      </c>
      <c r="J2" s="72" t="s">
        <v>217</v>
      </c>
      <c r="K2" s="62" t="s">
        <v>243</v>
      </c>
      <c r="L2" s="62" t="s">
        <v>249</v>
      </c>
      <c r="M2" s="62" t="s">
        <v>248</v>
      </c>
      <c r="N2" s="62" t="s">
        <v>250</v>
      </c>
      <c r="O2" s="62" t="s">
        <v>255</v>
      </c>
      <c r="P2" s="62" t="s">
        <v>254</v>
      </c>
      <c r="Q2" s="62" t="s">
        <v>257</v>
      </c>
      <c r="R2" s="62" t="s">
        <v>271</v>
      </c>
      <c r="S2" s="62" t="s">
        <v>345</v>
      </c>
      <c r="T2" s="62" t="s">
        <v>312</v>
      </c>
      <c r="U2" s="62" t="s">
        <v>314</v>
      </c>
      <c r="V2" s="62" t="s">
        <v>318</v>
      </c>
      <c r="W2" s="62" t="s">
        <v>322</v>
      </c>
      <c r="X2" s="62" t="s">
        <v>329</v>
      </c>
      <c r="Y2" s="62" t="s">
        <v>331</v>
      </c>
      <c r="Z2" s="62" t="s">
        <v>334</v>
      </c>
      <c r="AA2" s="62" t="s">
        <v>335</v>
      </c>
      <c r="AB2" s="62" t="s">
        <v>339</v>
      </c>
      <c r="AC2" s="62" t="s">
        <v>343</v>
      </c>
      <c r="AD2" s="62" t="s">
        <v>347</v>
      </c>
      <c r="AE2" s="62" t="s">
        <v>348</v>
      </c>
      <c r="AF2" s="62" t="s">
        <v>350</v>
      </c>
      <c r="AG2" s="62" t="s">
        <v>352</v>
      </c>
      <c r="AH2" s="62" t="s">
        <v>272</v>
      </c>
      <c r="AI2" s="63" t="s">
        <v>273</v>
      </c>
      <c r="AJ2" s="63" t="s">
        <v>274</v>
      </c>
      <c r="AK2" s="64" t="s">
        <v>275</v>
      </c>
    </row>
    <row r="3" spans="2:37" x14ac:dyDescent="0.25">
      <c r="B3" s="19" t="s">
        <v>2</v>
      </c>
      <c r="C3" s="17">
        <v>8.7377605871872571E-2</v>
      </c>
      <c r="D3" s="7">
        <v>719.44973122782426</v>
      </c>
      <c r="E3" s="8">
        <v>959.26630830376598</v>
      </c>
      <c r="F3" s="23">
        <f t="shared" ref="F3:F12" si="0">C3*$F$15</f>
        <v>1199.0834647665001</v>
      </c>
      <c r="G3" s="7">
        <v>575.55978498225943</v>
      </c>
      <c r="H3" s="8">
        <v>767.41304664301288</v>
      </c>
      <c r="I3" s="23">
        <v>959.26630830376587</v>
      </c>
      <c r="J3" s="18">
        <v>1741.7840882667333</v>
      </c>
      <c r="K3" s="66">
        <f>'By Location'!G123</f>
        <v>1208</v>
      </c>
      <c r="L3" s="66">
        <f>'By Location'!H123</f>
        <v>1755</v>
      </c>
      <c r="M3" s="66">
        <f>'By Location'!I123</f>
        <v>1533</v>
      </c>
      <c r="N3" s="66">
        <f>'By Location'!J123</f>
        <v>1203</v>
      </c>
      <c r="O3" s="66">
        <f>'By Location'!K123</f>
        <v>792</v>
      </c>
      <c r="P3" s="66">
        <f>'By Location'!L123</f>
        <v>1493</v>
      </c>
      <c r="Q3" s="66">
        <f>'By Location'!M123</f>
        <v>1407</v>
      </c>
      <c r="R3" s="66">
        <f>'By Location'!N123</f>
        <v>1210</v>
      </c>
      <c r="S3" s="66">
        <f>'By Location'!O123</f>
        <v>1473</v>
      </c>
      <c r="T3" s="66">
        <f>'By Location'!P123</f>
        <v>1247</v>
      </c>
      <c r="U3" s="66">
        <f>'By Location'!Q123</f>
        <v>991</v>
      </c>
      <c r="V3" s="66">
        <f>'By Location'!R123</f>
        <v>1384</v>
      </c>
      <c r="W3" s="66">
        <f>'By Location'!S123</f>
        <v>1368</v>
      </c>
      <c r="X3" s="66">
        <f>'By Location'!T123</f>
        <v>1397</v>
      </c>
      <c r="Y3" s="66">
        <f>'By Location'!U123</f>
        <v>1243</v>
      </c>
      <c r="Z3" s="66">
        <f>'By Location'!V123</f>
        <v>766</v>
      </c>
      <c r="AA3" s="66">
        <f>'By Location'!W123</f>
        <v>1475</v>
      </c>
      <c r="AB3" s="66">
        <f>'By Location'!X123</f>
        <v>1484</v>
      </c>
      <c r="AC3" s="66">
        <f>'By Location'!Y123</f>
        <v>1358</v>
      </c>
      <c r="AD3" s="66">
        <f>'By Location'!Z123</f>
        <v>765</v>
      </c>
      <c r="AE3" s="66">
        <f>'By Location'!AA123</f>
        <v>452</v>
      </c>
      <c r="AF3" s="66">
        <f>'By Location'!AB123</f>
        <v>1249</v>
      </c>
      <c r="AG3" s="66">
        <f>'By Location'!AC123</f>
        <v>1439</v>
      </c>
      <c r="AH3" s="65">
        <f>AG3/D3</f>
        <v>2.0001397422780043</v>
      </c>
      <c r="AI3" s="65">
        <f>AG3/E3</f>
        <v>1.500104806708503</v>
      </c>
      <c r="AJ3" s="65">
        <f>AG3/F3</f>
        <v>1.2000832654966345</v>
      </c>
      <c r="AK3" s="67">
        <f>AG3/J3</f>
        <v>0.82616439643329342</v>
      </c>
    </row>
    <row r="4" spans="2:37" x14ac:dyDescent="0.25">
      <c r="B4" s="20" t="s">
        <v>16</v>
      </c>
      <c r="C4" s="16">
        <v>2.5643758851208332E-2</v>
      </c>
      <c r="D4" s="7">
        <v>211.14558162907915</v>
      </c>
      <c r="E4" s="12">
        <v>281.52744217210557</v>
      </c>
      <c r="F4" s="23">
        <f t="shared" si="0"/>
        <v>351.90947275475537</v>
      </c>
      <c r="G4" s="7">
        <v>168.91646530326332</v>
      </c>
      <c r="H4" s="12">
        <v>225.22195373768446</v>
      </c>
      <c r="I4" s="24">
        <v>281.52744217210557</v>
      </c>
      <c r="J4" s="15">
        <v>361.20636296609558</v>
      </c>
      <c r="K4" s="60">
        <f>'By Location'!G126</f>
        <v>382</v>
      </c>
      <c r="L4" s="60">
        <f>'By Location'!H126</f>
        <v>324</v>
      </c>
      <c r="M4" s="60">
        <f>'By Location'!I126</f>
        <v>346</v>
      </c>
      <c r="N4" s="60">
        <f>'By Location'!J126</f>
        <v>258</v>
      </c>
      <c r="O4" s="60">
        <f>'By Location'!K126</f>
        <v>144</v>
      </c>
      <c r="P4" s="60">
        <f>'By Location'!L126</f>
        <v>378</v>
      </c>
      <c r="Q4" s="60">
        <f>'By Location'!M126</f>
        <v>314</v>
      </c>
      <c r="R4" s="60">
        <f>'By Location'!N126</f>
        <v>363</v>
      </c>
      <c r="S4" s="60">
        <f>'By Location'!O126</f>
        <v>378</v>
      </c>
      <c r="T4" s="60">
        <f>'By Location'!P126</f>
        <v>288</v>
      </c>
      <c r="U4" s="60">
        <f>'By Location'!Q126</f>
        <v>394</v>
      </c>
      <c r="V4" s="60">
        <f>'By Location'!R126</f>
        <v>376</v>
      </c>
      <c r="W4" s="60">
        <f>'By Location'!S126</f>
        <v>370</v>
      </c>
      <c r="X4" s="60">
        <f>'By Location'!T126</f>
        <v>346</v>
      </c>
      <c r="Y4" s="60">
        <f>'By Location'!U126</f>
        <v>369</v>
      </c>
      <c r="Z4" s="60">
        <f>'By Location'!V126</f>
        <v>171</v>
      </c>
      <c r="AA4" s="60">
        <f>'By Location'!W126</f>
        <v>393</v>
      </c>
      <c r="AB4" s="60">
        <f>'By Location'!X126</f>
        <v>415</v>
      </c>
      <c r="AC4" s="60">
        <f>'By Location'!Y126</f>
        <v>354</v>
      </c>
      <c r="AD4" s="60">
        <f>'By Location'!Z126</f>
        <v>132</v>
      </c>
      <c r="AE4" s="60">
        <f>'By Location'!AA126</f>
        <v>200</v>
      </c>
      <c r="AF4" s="60">
        <f>'By Location'!AB126</f>
        <v>353</v>
      </c>
      <c r="AG4" s="60">
        <f>'By Location'!AC126</f>
        <v>346</v>
      </c>
      <c r="AH4" s="65">
        <f t="shared" ref="AH4:AH12" si="1">AG4/D4</f>
        <v>1.638679802487274</v>
      </c>
      <c r="AI4" s="65">
        <f t="shared" ref="AI4:AI12" si="2">AG4/E4</f>
        <v>1.2290098518654553</v>
      </c>
      <c r="AJ4" s="65">
        <f t="shared" ref="AJ4:AJ12" si="3">AG4/F4</f>
        <v>0.98320740641479221</v>
      </c>
      <c r="AK4" s="67">
        <f t="shared" ref="AK4:AK12" si="4">AG4/J4</f>
        <v>0.95790117637677685</v>
      </c>
    </row>
    <row r="5" spans="2:37" x14ac:dyDescent="0.25">
      <c r="B5" s="20" t="s">
        <v>18</v>
      </c>
      <c r="C5" s="16">
        <v>5.9396366626566569E-2</v>
      </c>
      <c r="D5" s="7">
        <v>489.05780352982379</v>
      </c>
      <c r="E5" s="12">
        <v>652.07707137309853</v>
      </c>
      <c r="F5" s="23">
        <f t="shared" si="0"/>
        <v>815.09673306408752</v>
      </c>
      <c r="G5" s="7">
        <v>391.24624282385906</v>
      </c>
      <c r="H5" s="12">
        <v>521.66165709847883</v>
      </c>
      <c r="I5" s="24">
        <v>652.07707137309853</v>
      </c>
      <c r="J5" s="15">
        <v>1045.77300955956</v>
      </c>
      <c r="K5" s="60">
        <f>'By Location'!G15</f>
        <v>759</v>
      </c>
      <c r="L5" s="60">
        <f>'By Location'!H15</f>
        <v>825</v>
      </c>
      <c r="M5" s="60">
        <f>'By Location'!I15</f>
        <v>758</v>
      </c>
      <c r="N5" s="60">
        <f>'By Location'!J15</f>
        <v>807</v>
      </c>
      <c r="O5" s="60">
        <f>'By Location'!K15</f>
        <v>717</v>
      </c>
      <c r="P5" s="60">
        <f>'By Location'!L15</f>
        <v>859</v>
      </c>
      <c r="Q5" s="60">
        <f>'By Location'!M15</f>
        <v>735</v>
      </c>
      <c r="R5" s="60">
        <f>'By Location'!N15</f>
        <v>758</v>
      </c>
      <c r="S5" s="60">
        <f>'By Location'!O15</f>
        <v>844</v>
      </c>
      <c r="T5" s="60">
        <f>'By Location'!P15</f>
        <v>905</v>
      </c>
      <c r="U5" s="60">
        <f>'By Location'!Q15</f>
        <v>897</v>
      </c>
      <c r="V5" s="60">
        <f>'By Location'!R15</f>
        <v>907</v>
      </c>
      <c r="W5" s="60">
        <f>'By Location'!S15</f>
        <v>913</v>
      </c>
      <c r="X5" s="60">
        <f>'By Location'!T15</f>
        <v>899</v>
      </c>
      <c r="Y5" s="60">
        <f>'By Location'!U15</f>
        <v>929</v>
      </c>
      <c r="Z5" s="60">
        <f>'By Location'!V15</f>
        <v>492</v>
      </c>
      <c r="AA5" s="60">
        <f>'By Location'!W15</f>
        <v>954</v>
      </c>
      <c r="AB5" s="60">
        <f>'By Location'!X15</f>
        <v>923</v>
      </c>
      <c r="AC5" s="60">
        <f>'By Location'!Y15</f>
        <v>949</v>
      </c>
      <c r="AD5" s="60">
        <f>'By Location'!Z15</f>
        <v>323</v>
      </c>
      <c r="AE5" s="60">
        <f>'By Location'!AA15</f>
        <v>441</v>
      </c>
      <c r="AF5" s="60">
        <f>'By Location'!AB15</f>
        <v>898</v>
      </c>
      <c r="AG5" s="60">
        <f>'By Location'!AC15</f>
        <v>820</v>
      </c>
      <c r="AH5" s="65">
        <f t="shared" si="1"/>
        <v>1.6766934175910653</v>
      </c>
      <c r="AI5" s="65">
        <f t="shared" si="2"/>
        <v>1.2575200631932988</v>
      </c>
      <c r="AJ5" s="65">
        <f t="shared" si="3"/>
        <v>1.0060155644563564</v>
      </c>
      <c r="AK5" s="67">
        <f t="shared" si="4"/>
        <v>0.78410897250575717</v>
      </c>
    </row>
    <row r="6" spans="2:37" x14ac:dyDescent="0.25">
      <c r="B6" s="20" t="s">
        <v>25</v>
      </c>
      <c r="C6" s="16">
        <v>0.47763785043171053</v>
      </c>
      <c r="D6" s="7">
        <v>3932.7745328846177</v>
      </c>
      <c r="E6" s="12">
        <v>5243.6993771794914</v>
      </c>
      <c r="F6" s="23">
        <f t="shared" si="0"/>
        <v>6554.6273886138106</v>
      </c>
      <c r="G6" s="7">
        <v>3146.2196263076944</v>
      </c>
      <c r="H6" s="12">
        <v>4194.9595017435931</v>
      </c>
      <c r="I6" s="24">
        <v>5243.6993771794914</v>
      </c>
      <c r="J6" s="15">
        <v>7372.9724546887064</v>
      </c>
      <c r="K6" s="60">
        <f>'By Location'!G47</f>
        <v>5519</v>
      </c>
      <c r="L6" s="60">
        <f>'By Location'!H47</f>
        <v>5740</v>
      </c>
      <c r="M6" s="60">
        <f>'By Location'!I47</f>
        <v>5767</v>
      </c>
      <c r="N6" s="60">
        <f>'By Location'!J47</f>
        <v>5755</v>
      </c>
      <c r="O6" s="60">
        <f>'By Location'!K47</f>
        <v>4864</v>
      </c>
      <c r="P6" s="60">
        <f>'By Location'!L47</f>
        <v>6310</v>
      </c>
      <c r="Q6" s="60">
        <f>'By Location'!M47</f>
        <v>5888</v>
      </c>
      <c r="R6" s="60">
        <f>'By Location'!N47</f>
        <v>5995</v>
      </c>
      <c r="S6" s="60">
        <f>'By Location'!O47</f>
        <v>6005</v>
      </c>
      <c r="T6" s="60">
        <f>'By Location'!P47</f>
        <v>5735</v>
      </c>
      <c r="U6" s="60">
        <f>'By Location'!Q47</f>
        <v>6371</v>
      </c>
      <c r="V6" s="60">
        <f>'By Location'!R47</f>
        <v>6411</v>
      </c>
      <c r="W6" s="60">
        <f>'By Location'!S47</f>
        <v>6349</v>
      </c>
      <c r="X6" s="60">
        <f>'By Location'!T47</f>
        <v>6061</v>
      </c>
      <c r="Y6" s="60">
        <f>'By Location'!U47</f>
        <v>6461</v>
      </c>
      <c r="Z6" s="60">
        <f>'By Location'!V47</f>
        <v>3085</v>
      </c>
      <c r="AA6" s="60">
        <f>'By Location'!W47</f>
        <v>5647</v>
      </c>
      <c r="AB6" s="60">
        <f>'By Location'!X47</f>
        <v>6058</v>
      </c>
      <c r="AC6" s="60">
        <f>'By Location'!Y47</f>
        <v>4983</v>
      </c>
      <c r="AD6" s="60">
        <f>'By Location'!Z47</f>
        <v>3534</v>
      </c>
      <c r="AE6" s="60">
        <f>'By Location'!AA47</f>
        <v>2855</v>
      </c>
      <c r="AF6" s="60">
        <f>'By Location'!AB47</f>
        <v>5794</v>
      </c>
      <c r="AG6" s="60">
        <f>'By Location'!AC47</f>
        <v>5987</v>
      </c>
      <c r="AH6" s="65">
        <f t="shared" si="1"/>
        <v>1.5223349190091113</v>
      </c>
      <c r="AI6" s="65">
        <f t="shared" si="2"/>
        <v>1.1417511892568333</v>
      </c>
      <c r="AJ6" s="65">
        <f t="shared" si="3"/>
        <v>0.91340051005800138</v>
      </c>
      <c r="AK6" s="67">
        <f t="shared" si="4"/>
        <v>0.81201985180246772</v>
      </c>
    </row>
    <row r="7" spans="2:37" x14ac:dyDescent="0.25">
      <c r="B7" s="20" t="s">
        <v>57</v>
      </c>
      <c r="C7" s="16">
        <v>2.3557538564619531E-2</v>
      </c>
      <c r="D7" s="7">
        <v>193.96806103336428</v>
      </c>
      <c r="E7" s="12">
        <v>258.6240813778191</v>
      </c>
      <c r="F7" s="23">
        <f t="shared" si="0"/>
        <v>323.28025792850747</v>
      </c>
      <c r="G7" s="7">
        <v>155.17444882669145</v>
      </c>
      <c r="H7" s="12">
        <v>206.8992651022553</v>
      </c>
      <c r="I7" s="24">
        <v>258.62408137781904</v>
      </c>
      <c r="J7" s="15">
        <v>481.80592478858773</v>
      </c>
      <c r="K7" s="60">
        <f>'By Location'!G64</f>
        <v>429</v>
      </c>
      <c r="L7" s="60">
        <f>'By Location'!H64</f>
        <v>478</v>
      </c>
      <c r="M7" s="60">
        <f>'By Location'!I64</f>
        <v>501</v>
      </c>
      <c r="N7" s="60">
        <f>'By Location'!J64</f>
        <v>515</v>
      </c>
      <c r="O7" s="60">
        <f>'By Location'!K64</f>
        <v>437</v>
      </c>
      <c r="P7" s="60">
        <f>'By Location'!L64</f>
        <v>579</v>
      </c>
      <c r="Q7" s="60">
        <f>'By Location'!M64</f>
        <v>528</v>
      </c>
      <c r="R7" s="60">
        <f>'By Location'!N64</f>
        <v>523</v>
      </c>
      <c r="S7" s="60">
        <f>'By Location'!O64</f>
        <v>537</v>
      </c>
      <c r="T7" s="60">
        <f>'By Location'!P64</f>
        <v>474</v>
      </c>
      <c r="U7" s="60">
        <f>'By Location'!Q64</f>
        <v>494</v>
      </c>
      <c r="V7" s="60">
        <f>'By Location'!R64</f>
        <v>515</v>
      </c>
      <c r="W7" s="60">
        <f>'By Location'!S64</f>
        <v>610</v>
      </c>
      <c r="X7" s="60">
        <f>'By Location'!T64</f>
        <v>471</v>
      </c>
      <c r="Y7" s="60">
        <f>'By Location'!U64</f>
        <v>585</v>
      </c>
      <c r="Z7" s="60">
        <f>'By Location'!V64</f>
        <v>217</v>
      </c>
      <c r="AA7" s="60">
        <f>'By Location'!W64</f>
        <v>605</v>
      </c>
      <c r="AB7" s="60">
        <f>'By Location'!X64</f>
        <v>473</v>
      </c>
      <c r="AC7" s="60">
        <f>'By Location'!Y64</f>
        <v>513</v>
      </c>
      <c r="AD7" s="60">
        <f>'By Location'!Z64</f>
        <v>205</v>
      </c>
      <c r="AE7" s="60">
        <f>'By Location'!AA64</f>
        <v>55</v>
      </c>
      <c r="AF7" s="60">
        <f>'By Location'!AB64</f>
        <v>661</v>
      </c>
      <c r="AG7" s="60">
        <f>'By Location'!AC64</f>
        <v>599</v>
      </c>
      <c r="AH7" s="65">
        <f t="shared" si="1"/>
        <v>3.0881372779045644</v>
      </c>
      <c r="AI7" s="65">
        <f t="shared" si="2"/>
        <v>2.3161029584284227</v>
      </c>
      <c r="AJ7" s="65">
        <f t="shared" si="3"/>
        <v>1.8528814714459525</v>
      </c>
      <c r="AK7" s="67">
        <f t="shared" si="4"/>
        <v>1.2432391740778945</v>
      </c>
    </row>
    <row r="8" spans="2:37" x14ac:dyDescent="0.25">
      <c r="B8" s="20" t="s">
        <v>64</v>
      </c>
      <c r="C8" s="16">
        <v>6.9225966590019644E-2</v>
      </c>
      <c r="D8" s="7">
        <v>569.99276370890368</v>
      </c>
      <c r="E8" s="12">
        <v>759.9903516118718</v>
      </c>
      <c r="F8" s="23">
        <f t="shared" si="0"/>
        <v>949.98839854104392</v>
      </c>
      <c r="G8" s="7">
        <v>455.99421096712297</v>
      </c>
      <c r="H8" s="12">
        <v>607.99228128949744</v>
      </c>
      <c r="I8" s="24">
        <v>759.99035161187169</v>
      </c>
      <c r="J8" s="15">
        <v>1209.0993426660914</v>
      </c>
      <c r="K8" s="60">
        <f>'By Location'!G134</f>
        <v>781</v>
      </c>
      <c r="L8" s="60">
        <f>'By Location'!H134</f>
        <v>898</v>
      </c>
      <c r="M8" s="60">
        <f>'By Location'!I134</f>
        <v>859</v>
      </c>
      <c r="N8" s="60">
        <f>'By Location'!J134</f>
        <v>906</v>
      </c>
      <c r="O8" s="60">
        <f>'By Location'!K134</f>
        <v>657</v>
      </c>
      <c r="P8" s="60">
        <f>'By Location'!L134</f>
        <v>1036</v>
      </c>
      <c r="Q8" s="60">
        <f>'By Location'!M134</f>
        <v>860</v>
      </c>
      <c r="R8" s="60">
        <f>'By Location'!N134</f>
        <v>944</v>
      </c>
      <c r="S8" s="60">
        <f>'By Location'!O134</f>
        <v>907</v>
      </c>
      <c r="T8" s="60">
        <f>'By Location'!P134</f>
        <v>865</v>
      </c>
      <c r="U8" s="60">
        <f>'By Location'!Q134</f>
        <v>907</v>
      </c>
      <c r="V8" s="60">
        <f>'By Location'!R134</f>
        <v>858</v>
      </c>
      <c r="W8" s="60">
        <f>'By Location'!S134</f>
        <v>892</v>
      </c>
      <c r="X8" s="60">
        <f>'By Location'!T134</f>
        <v>948</v>
      </c>
      <c r="Y8" s="60">
        <f>'By Location'!U134</f>
        <v>1031</v>
      </c>
      <c r="Z8" s="60">
        <f>'By Location'!V134</f>
        <v>593</v>
      </c>
      <c r="AA8" s="60">
        <f>'By Location'!W134</f>
        <v>1040</v>
      </c>
      <c r="AB8" s="60">
        <f>'By Location'!X134</f>
        <v>1069</v>
      </c>
      <c r="AC8" s="60">
        <f>'By Location'!Y134</f>
        <v>1155</v>
      </c>
      <c r="AD8" s="60">
        <f>'By Location'!Z134</f>
        <v>706</v>
      </c>
      <c r="AE8" s="60">
        <f>'By Location'!AA134</f>
        <v>757</v>
      </c>
      <c r="AF8" s="60">
        <f>'By Location'!AB134</f>
        <v>1061</v>
      </c>
      <c r="AG8" s="60">
        <f>'By Location'!AC134</f>
        <v>901</v>
      </c>
      <c r="AH8" s="65">
        <f t="shared" si="1"/>
        <v>1.5807218220407835</v>
      </c>
      <c r="AI8" s="65">
        <f t="shared" si="2"/>
        <v>1.1855413665305872</v>
      </c>
      <c r="AJ8" s="65">
        <f t="shared" si="3"/>
        <v>0.94843263494977581</v>
      </c>
      <c r="AK8" s="67">
        <f t="shared" si="4"/>
        <v>0.7451827721726112</v>
      </c>
    </row>
    <row r="9" spans="2:37" x14ac:dyDescent="0.25">
      <c r="B9" s="20" t="s">
        <v>71</v>
      </c>
      <c r="C9" s="16">
        <v>2.2994589999999999E-2</v>
      </c>
      <c r="D9" s="7">
        <v>189.33285514199997</v>
      </c>
      <c r="E9" s="12">
        <v>252.44380685600001</v>
      </c>
      <c r="F9" s="23">
        <f t="shared" si="0"/>
        <v>315.55491104341257</v>
      </c>
      <c r="G9" s="7">
        <v>207</v>
      </c>
      <c r="H9" s="12">
        <v>276</v>
      </c>
      <c r="I9" s="24">
        <v>277</v>
      </c>
      <c r="J9" s="15">
        <v>205.93452216726894</v>
      </c>
      <c r="K9" s="60">
        <f>'By Location'!G68</f>
        <v>237</v>
      </c>
      <c r="L9" s="60">
        <f>'By Location'!H68</f>
        <v>330</v>
      </c>
      <c r="M9" s="60">
        <f>'By Location'!I68</f>
        <v>322</v>
      </c>
      <c r="N9" s="60">
        <f>'By Location'!J68</f>
        <v>382</v>
      </c>
      <c r="O9" s="60">
        <f>'By Location'!K68</f>
        <v>237</v>
      </c>
      <c r="P9" s="60">
        <f>'By Location'!L68</f>
        <v>301</v>
      </c>
      <c r="Q9" s="60">
        <f>'By Location'!M68</f>
        <v>368</v>
      </c>
      <c r="R9" s="60">
        <f>'By Location'!N68</f>
        <v>318</v>
      </c>
      <c r="S9" s="60">
        <f>'By Location'!O68</f>
        <v>265</v>
      </c>
      <c r="T9" s="60">
        <f>'By Location'!P68</f>
        <v>364</v>
      </c>
      <c r="U9" s="60">
        <f>'By Location'!Q68</f>
        <v>351</v>
      </c>
      <c r="V9" s="60">
        <f>'By Location'!R68</f>
        <v>253</v>
      </c>
      <c r="W9" s="60">
        <f>'By Location'!S68</f>
        <v>311</v>
      </c>
      <c r="X9" s="60">
        <f>'By Location'!T68</f>
        <v>382</v>
      </c>
      <c r="Y9" s="60">
        <f>'By Location'!U68</f>
        <v>387</v>
      </c>
      <c r="Z9" s="60">
        <f>'By Location'!V68</f>
        <v>152</v>
      </c>
      <c r="AA9" s="60">
        <f>'By Location'!W68</f>
        <v>362</v>
      </c>
      <c r="AB9" s="60">
        <f>'By Location'!X68</f>
        <v>306</v>
      </c>
      <c r="AC9" s="60">
        <f>'By Location'!Y68</f>
        <v>287</v>
      </c>
      <c r="AD9" s="60">
        <f>'By Location'!Z68</f>
        <v>266</v>
      </c>
      <c r="AE9" s="60">
        <f>'By Location'!AA68</f>
        <v>161</v>
      </c>
      <c r="AF9" s="60">
        <f>'By Location'!AB68</f>
        <v>388</v>
      </c>
      <c r="AG9" s="60">
        <f>'By Location'!AC68</f>
        <v>362</v>
      </c>
      <c r="AH9" s="65">
        <f t="shared" si="1"/>
        <v>1.9119766599859247</v>
      </c>
      <c r="AI9" s="65">
        <f t="shared" si="2"/>
        <v>1.4339824949894433</v>
      </c>
      <c r="AJ9" s="65">
        <f t="shared" si="3"/>
        <v>1.1471854416811713</v>
      </c>
      <c r="AK9" s="67">
        <f t="shared" si="4"/>
        <v>1.7578402891865208</v>
      </c>
    </row>
    <row r="10" spans="2:37" x14ac:dyDescent="0.25">
      <c r="B10" s="20" t="s">
        <v>199</v>
      </c>
      <c r="C10" s="16">
        <v>3.5191642936545399E-2</v>
      </c>
      <c r="D10" s="7">
        <v>289.76094961092747</v>
      </c>
      <c r="E10" s="12">
        <v>386.34793281457007</v>
      </c>
      <c r="F10" s="23">
        <f t="shared" si="0"/>
        <v>482.93514936831326</v>
      </c>
      <c r="G10" s="7">
        <v>231.80875968874199</v>
      </c>
      <c r="H10" s="12">
        <v>309.07834625165606</v>
      </c>
      <c r="I10" s="24">
        <v>386.34793281457002</v>
      </c>
      <c r="J10" s="15">
        <v>537.28990306734318</v>
      </c>
      <c r="K10" s="60">
        <f>'By Location'!G75</f>
        <v>496</v>
      </c>
      <c r="L10" s="60">
        <f>'By Location'!H75</f>
        <v>435</v>
      </c>
      <c r="M10" s="60">
        <f>'By Location'!I75</f>
        <v>421</v>
      </c>
      <c r="N10" s="60">
        <f>'By Location'!J75</f>
        <v>488</v>
      </c>
      <c r="O10" s="60">
        <f>'By Location'!K75</f>
        <v>393</v>
      </c>
      <c r="P10" s="60">
        <f>'By Location'!L75</f>
        <v>452</v>
      </c>
      <c r="Q10" s="60">
        <f>'By Location'!M75</f>
        <v>504</v>
      </c>
      <c r="R10" s="60">
        <f>'By Location'!N75</f>
        <v>427</v>
      </c>
      <c r="S10" s="60">
        <f>'By Location'!O75</f>
        <v>556</v>
      </c>
      <c r="T10" s="60">
        <f>'By Location'!P75</f>
        <v>460</v>
      </c>
      <c r="U10" s="60">
        <f>'By Location'!Q75</f>
        <v>588</v>
      </c>
      <c r="V10" s="60">
        <f>'By Location'!R75</f>
        <v>429</v>
      </c>
      <c r="W10" s="60">
        <f>'By Location'!S75</f>
        <v>567</v>
      </c>
      <c r="X10" s="60">
        <f>'By Location'!T75</f>
        <v>577</v>
      </c>
      <c r="Y10" s="60">
        <f>'By Location'!U75</f>
        <v>641</v>
      </c>
      <c r="Z10" s="60">
        <f>'By Location'!V75</f>
        <v>272</v>
      </c>
      <c r="AA10" s="60">
        <f>'By Location'!W75</f>
        <v>576</v>
      </c>
      <c r="AB10" s="60">
        <f>'By Location'!X75</f>
        <v>621</v>
      </c>
      <c r="AC10" s="60">
        <f>'By Location'!Y75</f>
        <v>573</v>
      </c>
      <c r="AD10" s="60">
        <f>'By Location'!Z75</f>
        <v>411</v>
      </c>
      <c r="AE10" s="60">
        <f>'By Location'!AA75</f>
        <v>215</v>
      </c>
      <c r="AF10" s="60">
        <f>'By Location'!AB75</f>
        <v>522</v>
      </c>
      <c r="AG10" s="60">
        <f>'By Location'!AC75</f>
        <v>545</v>
      </c>
      <c r="AH10" s="65">
        <f t="shared" si="1"/>
        <v>1.880860760332927</v>
      </c>
      <c r="AI10" s="65">
        <f t="shared" si="2"/>
        <v>1.4106455702496949</v>
      </c>
      <c r="AJ10" s="65">
        <f t="shared" si="3"/>
        <v>1.1285159109103335</v>
      </c>
      <c r="AK10" s="67">
        <f t="shared" si="4"/>
        <v>1.0143499754762568</v>
      </c>
    </row>
    <row r="11" spans="2:37" x14ac:dyDescent="0.25">
      <c r="B11" s="20" t="s">
        <v>83</v>
      </c>
      <c r="C11" s="16">
        <v>0.10465364174877034</v>
      </c>
      <c r="D11" s="7">
        <v>861.69715543102518</v>
      </c>
      <c r="E11" s="12">
        <v>1148.9295405747005</v>
      </c>
      <c r="F11" s="23">
        <f t="shared" si="0"/>
        <v>1436.162619659772</v>
      </c>
      <c r="G11" s="7">
        <v>689.35772434482021</v>
      </c>
      <c r="H11" s="12">
        <v>919.1436324597604</v>
      </c>
      <c r="I11" s="24">
        <v>1148.9295405747005</v>
      </c>
      <c r="J11" s="15">
        <v>1852.7822380881005</v>
      </c>
      <c r="K11" s="60">
        <f>'By Location'!G90</f>
        <v>1468</v>
      </c>
      <c r="L11" s="60">
        <f>'By Location'!H90</f>
        <v>1387</v>
      </c>
      <c r="M11" s="60">
        <f>'By Location'!I90</f>
        <v>1575</v>
      </c>
      <c r="N11" s="60">
        <f>'By Location'!J90</f>
        <v>1486</v>
      </c>
      <c r="O11" s="60">
        <f>'By Location'!K90</f>
        <v>1162</v>
      </c>
      <c r="P11" s="60">
        <f>'By Location'!L90</f>
        <v>1537</v>
      </c>
      <c r="Q11" s="60">
        <f>'By Location'!M90</f>
        <v>1352</v>
      </c>
      <c r="R11" s="60">
        <f>'By Location'!N90</f>
        <v>1347</v>
      </c>
      <c r="S11" s="60">
        <f>'By Location'!O90</f>
        <v>1467</v>
      </c>
      <c r="T11" s="60">
        <f>'By Location'!P90</f>
        <v>1673</v>
      </c>
      <c r="U11" s="60">
        <f>'By Location'!Q90</f>
        <v>1622</v>
      </c>
      <c r="V11" s="60">
        <f>'By Location'!R90</f>
        <v>1656</v>
      </c>
      <c r="W11" s="60">
        <f>'By Location'!S90</f>
        <v>1509</v>
      </c>
      <c r="X11" s="60">
        <f>'By Location'!T90</f>
        <v>1544</v>
      </c>
      <c r="Y11" s="60">
        <f>'By Location'!U90</f>
        <v>1504</v>
      </c>
      <c r="Z11" s="60">
        <f>'By Location'!V90</f>
        <v>928</v>
      </c>
      <c r="AA11" s="60">
        <f>'By Location'!W90</f>
        <v>1580</v>
      </c>
      <c r="AB11" s="60">
        <f>'By Location'!X90</f>
        <v>1627</v>
      </c>
      <c r="AC11" s="60">
        <f>'By Location'!Y90</f>
        <v>1750</v>
      </c>
      <c r="AD11" s="60">
        <f>'By Location'!Z90</f>
        <v>983</v>
      </c>
      <c r="AE11" s="60">
        <f>'By Location'!AA90</f>
        <v>946</v>
      </c>
      <c r="AF11" s="60">
        <f>'By Location'!AB90</f>
        <v>1388</v>
      </c>
      <c r="AG11" s="60">
        <f>'By Location'!AC90</f>
        <v>1554</v>
      </c>
      <c r="AH11" s="65">
        <f t="shared" si="1"/>
        <v>1.8034178135619834</v>
      </c>
      <c r="AI11" s="65">
        <f t="shared" si="2"/>
        <v>1.3525633601714873</v>
      </c>
      <c r="AJ11" s="65">
        <f t="shared" si="3"/>
        <v>1.0820501652996259</v>
      </c>
      <c r="AK11" s="67">
        <f t="shared" si="4"/>
        <v>0.83873861053611132</v>
      </c>
    </row>
    <row r="12" spans="2:37" x14ac:dyDescent="0.25">
      <c r="B12" s="134" t="s">
        <v>91</v>
      </c>
      <c r="C12" s="16">
        <v>9.4321521570299535E-2</v>
      </c>
      <c r="D12" s="133">
        <v>776.62454430553225</v>
      </c>
      <c r="E12" s="12">
        <v>1035.4993924073765</v>
      </c>
      <c r="F12" s="24">
        <f t="shared" si="0"/>
        <v>1294.3748659399969</v>
      </c>
      <c r="G12" s="133">
        <v>621.2996354444258</v>
      </c>
      <c r="H12" s="12">
        <v>828.39951392590126</v>
      </c>
      <c r="I12" s="24">
        <v>1035.4993924073765</v>
      </c>
      <c r="J12" s="15">
        <v>1222.2503528885745</v>
      </c>
      <c r="K12" s="60">
        <f>'By Location'!G103</f>
        <v>909</v>
      </c>
      <c r="L12" s="60">
        <f>'By Location'!H103</f>
        <v>922</v>
      </c>
      <c r="M12" s="60">
        <f>'By Location'!I103</f>
        <v>642</v>
      </c>
      <c r="N12" s="60">
        <f>'By Location'!J103</f>
        <v>791</v>
      </c>
      <c r="O12" s="60">
        <f>'By Location'!K103</f>
        <v>748</v>
      </c>
      <c r="P12" s="60">
        <f>'By Location'!L103</f>
        <v>918</v>
      </c>
      <c r="Q12" s="60">
        <f>'By Location'!M103</f>
        <v>1027</v>
      </c>
      <c r="R12" s="60">
        <f>'By Location'!N103</f>
        <v>851</v>
      </c>
      <c r="S12" s="60">
        <f>'By Location'!O103</f>
        <v>834</v>
      </c>
      <c r="T12" s="60">
        <f>'By Location'!P103</f>
        <v>961</v>
      </c>
      <c r="U12" s="60">
        <f>'By Location'!Q103</f>
        <v>1010</v>
      </c>
      <c r="V12" s="60">
        <f>'By Location'!R103</f>
        <v>1017</v>
      </c>
      <c r="W12" s="60">
        <f>'By Location'!S103</f>
        <v>994</v>
      </c>
      <c r="X12" s="60">
        <f>'By Location'!T103</f>
        <v>915</v>
      </c>
      <c r="Y12" s="60">
        <f>'By Location'!U103</f>
        <v>1036</v>
      </c>
      <c r="Z12" s="60">
        <f>'By Location'!V103</f>
        <v>646</v>
      </c>
      <c r="AA12" s="60">
        <f>'By Location'!W103</f>
        <v>972</v>
      </c>
      <c r="AB12" s="60">
        <f>'By Location'!X103</f>
        <v>892</v>
      </c>
      <c r="AC12" s="60">
        <f>'By Location'!Y103</f>
        <v>842</v>
      </c>
      <c r="AD12" s="60">
        <f>'By Location'!Z103</f>
        <v>909</v>
      </c>
      <c r="AE12" s="60">
        <f>'By Location'!AA103</f>
        <v>448</v>
      </c>
      <c r="AF12" s="60">
        <f>'By Location'!AB103</f>
        <v>840</v>
      </c>
      <c r="AG12" s="60">
        <f>'By Location'!AC103</f>
        <v>1036</v>
      </c>
      <c r="AH12" s="65">
        <f t="shared" si="1"/>
        <v>1.3339779274248982</v>
      </c>
      <c r="AI12" s="65">
        <f t="shared" si="2"/>
        <v>1.0004834455686735</v>
      </c>
      <c r="AJ12" s="65">
        <f t="shared" si="3"/>
        <v>0.80038636971495836</v>
      </c>
      <c r="AK12" s="67">
        <f t="shared" si="4"/>
        <v>0.84761685488704952</v>
      </c>
    </row>
    <row r="13" spans="2:37" s="41" customFormat="1" x14ac:dyDescent="0.25">
      <c r="B13" s="134" t="s">
        <v>323</v>
      </c>
      <c r="C13" s="16"/>
      <c r="D13" s="133"/>
      <c r="E13" s="12"/>
      <c r="F13" s="24"/>
      <c r="G13" s="133"/>
      <c r="H13" s="12"/>
      <c r="I13" s="24"/>
      <c r="J13" s="15"/>
      <c r="K13" s="60"/>
      <c r="L13" s="60"/>
      <c r="M13" s="60"/>
      <c r="N13" s="60"/>
      <c r="O13" s="60"/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f>+'By Location'!S137</f>
        <v>54</v>
      </c>
      <c r="X13" s="60">
        <f>+'By Location'!T137</f>
        <v>95</v>
      </c>
      <c r="Y13" s="60">
        <f>+'By Location'!U137</f>
        <v>98</v>
      </c>
      <c r="Z13" s="60">
        <f>+'By Location'!V137</f>
        <v>55</v>
      </c>
      <c r="AA13" s="60">
        <f>+'By Location'!W137</f>
        <v>109</v>
      </c>
      <c r="AB13" s="60">
        <f>+'By Location'!X137</f>
        <v>122</v>
      </c>
      <c r="AC13" s="60">
        <f>+'By Location'!Y137</f>
        <v>130</v>
      </c>
      <c r="AD13" s="60">
        <f>+'By Location'!Z137</f>
        <v>95</v>
      </c>
      <c r="AE13" s="60">
        <f>+'By Location'!AA137</f>
        <v>75</v>
      </c>
      <c r="AF13" s="60">
        <f>+'By Location'!AB137</f>
        <v>95</v>
      </c>
      <c r="AG13" s="60">
        <f>+'By Location'!AC137</f>
        <v>95</v>
      </c>
      <c r="AH13" s="65"/>
      <c r="AI13" s="65"/>
      <c r="AJ13" s="65"/>
      <c r="AK13" s="67"/>
    </row>
    <row r="14" spans="2:37" s="41" customFormat="1" ht="15.75" thickBot="1" x14ac:dyDescent="0.3">
      <c r="B14" s="125" t="s">
        <v>342</v>
      </c>
      <c r="C14" s="126"/>
      <c r="D14" s="127"/>
      <c r="E14" s="128"/>
      <c r="F14" s="129"/>
      <c r="G14" s="127"/>
      <c r="H14" s="128"/>
      <c r="I14" s="129"/>
      <c r="J14" s="130"/>
      <c r="K14" s="131"/>
      <c r="L14" s="131"/>
      <c r="M14" s="131"/>
      <c r="N14" s="131"/>
      <c r="O14" s="131"/>
      <c r="P14" s="131"/>
      <c r="Q14" s="132"/>
      <c r="R14" s="132">
        <f>+'By Location'!N150</f>
        <v>60</v>
      </c>
      <c r="S14" s="132">
        <f>+'By Location'!O150</f>
        <v>139</v>
      </c>
      <c r="T14" s="132">
        <f>+'By Location'!P150</f>
        <v>159</v>
      </c>
      <c r="U14" s="132">
        <f>+'By Location'!Q150</f>
        <v>183</v>
      </c>
      <c r="V14" s="132">
        <f>+'By Location'!R150</f>
        <v>128</v>
      </c>
      <c r="W14" s="132">
        <f>+'By Location'!S150</f>
        <v>156</v>
      </c>
      <c r="X14" s="132">
        <f>+'By Location'!T150</f>
        <v>176</v>
      </c>
      <c r="Y14" s="132">
        <f>+'By Location'!U150</f>
        <v>152</v>
      </c>
      <c r="Z14" s="132">
        <f>+'By Location'!V150</f>
        <v>117</v>
      </c>
      <c r="AA14" s="132">
        <f>+'By Location'!W150</f>
        <v>175</v>
      </c>
      <c r="AB14" s="132">
        <f>+'By Location'!X150</f>
        <v>188</v>
      </c>
      <c r="AC14" s="132">
        <f>+'By Location'!Y150</f>
        <v>134</v>
      </c>
      <c r="AD14" s="132">
        <f>+'By Location'!Z150</f>
        <v>140</v>
      </c>
      <c r="AE14" s="132">
        <f>+'By Location'!AA150</f>
        <v>125</v>
      </c>
      <c r="AF14" s="132">
        <f>+'By Location'!AB150</f>
        <v>94</v>
      </c>
      <c r="AG14" s="132">
        <f>+'By Location'!AC150</f>
        <v>163</v>
      </c>
      <c r="AH14" s="96"/>
      <c r="AI14" s="96"/>
      <c r="AJ14" s="96"/>
      <c r="AK14" s="144"/>
    </row>
    <row r="15" spans="2:37" ht="15.75" thickBot="1" x14ac:dyDescent="0.3">
      <c r="B15" s="51" t="s">
        <v>103</v>
      </c>
      <c r="C15" s="52">
        <v>1.0000004831916125</v>
      </c>
      <c r="D15" s="53">
        <v>8233.8039785030978</v>
      </c>
      <c r="E15" s="54">
        <v>10978.4053046708</v>
      </c>
      <c r="F15" s="55">
        <v>13723.006630838498</v>
      </c>
      <c r="G15" s="53">
        <v>6642.5768986888779</v>
      </c>
      <c r="H15" s="54">
        <v>8856.7691982518409</v>
      </c>
      <c r="I15" s="55">
        <v>11002.961497814798</v>
      </c>
      <c r="J15" s="56">
        <v>16030.898199147061</v>
      </c>
      <c r="K15" s="61">
        <f>SUM(K3:K12)</f>
        <v>12188</v>
      </c>
      <c r="L15" s="61">
        <f t="shared" ref="L15:O15" si="5">SUM(L3:L12)</f>
        <v>13094</v>
      </c>
      <c r="M15" s="61">
        <f t="shared" si="5"/>
        <v>12724</v>
      </c>
      <c r="N15" s="61">
        <f t="shared" si="5"/>
        <v>12591</v>
      </c>
      <c r="O15" s="61">
        <f t="shared" si="5"/>
        <v>10151</v>
      </c>
      <c r="P15" s="61">
        <f>SUM(P3:P14)</f>
        <v>13863</v>
      </c>
      <c r="Q15" s="61">
        <f t="shared" ref="Q15:AB15" si="6">SUM(Q3:Q14)</f>
        <v>12983</v>
      </c>
      <c r="R15" s="61">
        <f t="shared" si="6"/>
        <v>12796</v>
      </c>
      <c r="S15" s="61">
        <f t="shared" si="6"/>
        <v>13405</v>
      </c>
      <c r="T15" s="61">
        <f t="shared" si="6"/>
        <v>13131</v>
      </c>
      <c r="U15" s="61">
        <f t="shared" si="6"/>
        <v>13808</v>
      </c>
      <c r="V15" s="61">
        <f t="shared" si="6"/>
        <v>13934</v>
      </c>
      <c r="W15" s="61">
        <f t="shared" si="6"/>
        <v>14093</v>
      </c>
      <c r="X15" s="61">
        <f t="shared" si="6"/>
        <v>13811</v>
      </c>
      <c r="Y15" s="61">
        <f t="shared" si="6"/>
        <v>14436</v>
      </c>
      <c r="Z15" s="61">
        <f t="shared" si="6"/>
        <v>7494</v>
      </c>
      <c r="AA15" s="61">
        <f t="shared" si="6"/>
        <v>13888</v>
      </c>
      <c r="AB15" s="61">
        <f t="shared" si="6"/>
        <v>14178</v>
      </c>
      <c r="AC15" s="143">
        <f t="shared" ref="AC15:AD15" si="7">SUM(AC3:AC14)</f>
        <v>13028</v>
      </c>
      <c r="AD15" s="143">
        <f t="shared" si="7"/>
        <v>8469</v>
      </c>
      <c r="AE15" s="143">
        <f t="shared" ref="AE15:AF15" si="8">SUM(AE3:AE14)</f>
        <v>6730</v>
      </c>
      <c r="AF15" s="143">
        <f t="shared" si="8"/>
        <v>13343</v>
      </c>
      <c r="AG15" s="143">
        <f t="shared" ref="AG15" si="9">SUM(AG3:AG14)</f>
        <v>13847</v>
      </c>
      <c r="AH15" s="65">
        <f>AG15/D15</f>
        <v>1.681725729219677</v>
      </c>
      <c r="AI15" s="65">
        <f>AG15/E15</f>
        <v>1.2612942969147576</v>
      </c>
      <c r="AJ15" s="65">
        <f>AG15/F15</f>
        <v>1.009035437531806</v>
      </c>
      <c r="AK15" s="67">
        <f>AG15/J15</f>
        <v>0.86376944248431087</v>
      </c>
    </row>
    <row r="16" spans="2:37" x14ac:dyDescent="0.25"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</row>
    <row r="17" spans="2:33" x14ac:dyDescent="0.25">
      <c r="B17" s="111"/>
    </row>
    <row r="18" spans="2:33" x14ac:dyDescent="0.25"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</row>
    <row r="21" spans="2:33" x14ac:dyDescent="0.25">
      <c r="S21" s="86"/>
    </row>
    <row r="24" spans="2:33" x14ac:dyDescent="0.25">
      <c r="B24" s="2"/>
    </row>
  </sheetData>
  <conditionalFormatting sqref="AH4:AH16 AH3:AK15">
    <cfRule type="colorScale" priority="1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6BE30-21B6-4E82-A5AF-97BF138745C8}">
  <sheetPr>
    <tabColor rgb="FF00B050"/>
  </sheetPr>
  <dimension ref="C2:AA9"/>
  <sheetViews>
    <sheetView showGridLines="0" topLeftCell="C1" workbookViewId="0">
      <selection activeCell="S9" sqref="S9"/>
    </sheetView>
  </sheetViews>
  <sheetFormatPr defaultRowHeight="15" x14ac:dyDescent="0.25"/>
  <cols>
    <col min="3" max="3" width="29.7109375" bestFit="1" customWidth="1"/>
    <col min="4" max="4" width="9.140625" bestFit="1" customWidth="1"/>
  </cols>
  <sheetData>
    <row r="2" spans="3:27" x14ac:dyDescent="0.25">
      <c r="D2" s="115">
        <v>21</v>
      </c>
      <c r="E2" s="115">
        <v>22</v>
      </c>
      <c r="F2" s="115">
        <v>23</v>
      </c>
      <c r="G2" s="115">
        <v>24</v>
      </c>
      <c r="H2" s="115">
        <v>25</v>
      </c>
      <c r="I2" s="115">
        <v>26</v>
      </c>
      <c r="J2" s="115">
        <v>27</v>
      </c>
      <c r="K2" s="115">
        <v>28</v>
      </c>
      <c r="L2" s="115">
        <v>29</v>
      </c>
      <c r="M2" s="115">
        <v>30</v>
      </c>
      <c r="N2" s="115">
        <v>31</v>
      </c>
      <c r="O2" s="115">
        <v>32</v>
      </c>
      <c r="P2" s="115">
        <v>33</v>
      </c>
      <c r="Q2" s="115">
        <v>34</v>
      </c>
      <c r="R2" s="115">
        <v>35</v>
      </c>
      <c r="S2" s="115">
        <v>36</v>
      </c>
      <c r="T2" s="115">
        <v>37</v>
      </c>
      <c r="U2" s="115">
        <v>38</v>
      </c>
      <c r="V2" s="115">
        <v>39</v>
      </c>
      <c r="W2" s="115">
        <v>40</v>
      </c>
      <c r="X2" s="115">
        <v>41</v>
      </c>
      <c r="Y2" s="115">
        <v>42</v>
      </c>
      <c r="Z2" s="115">
        <v>43</v>
      </c>
      <c r="AA2" s="115">
        <v>44</v>
      </c>
    </row>
    <row r="3" spans="3:27" ht="30" x14ac:dyDescent="0.25">
      <c r="C3" s="109" t="s">
        <v>105</v>
      </c>
      <c r="D3" s="108" t="s">
        <v>243</v>
      </c>
      <c r="E3" s="108" t="s">
        <v>249</v>
      </c>
      <c r="F3" s="108" t="s">
        <v>248</v>
      </c>
      <c r="G3" s="108" t="s">
        <v>250</v>
      </c>
      <c r="H3" s="108" t="s">
        <v>255</v>
      </c>
      <c r="I3" s="108" t="s">
        <v>254</v>
      </c>
      <c r="J3" s="108" t="s">
        <v>257</v>
      </c>
      <c r="K3" s="108" t="s">
        <v>271</v>
      </c>
      <c r="L3" s="108" t="s">
        <v>286</v>
      </c>
      <c r="M3" s="108" t="s">
        <v>312</v>
      </c>
      <c r="N3" s="107" t="s">
        <v>314</v>
      </c>
    </row>
    <row r="4" spans="3:27" x14ac:dyDescent="0.25">
      <c r="C4" s="100" t="s">
        <v>26</v>
      </c>
      <c r="D4" s="98">
        <f>VLOOKUP($C4,'By Practice'!$C$2:$AG$22,D$2,0)</f>
        <v>270</v>
      </c>
      <c r="E4" s="98">
        <f>VLOOKUP($C4,'By Practice'!$C$2:$AG$22,E$2,0)</f>
        <v>242</v>
      </c>
      <c r="F4" s="98">
        <f>VLOOKUP($C4,'By Practice'!$C$2:$AG$22,F$2,0)</f>
        <v>256</v>
      </c>
      <c r="G4" s="98">
        <f>VLOOKUP($C4,'By Practice'!$C$2:$AG$22,G$2,0)</f>
        <v>258</v>
      </c>
      <c r="H4" s="98">
        <f>VLOOKUP($C4,'By Practice'!$C$2:$AG$22,H$2,0)</f>
        <v>256</v>
      </c>
      <c r="I4" s="98">
        <f>VLOOKUP($C4,'By Practice'!$C$2:$AG$22,I$2,0)</f>
        <v>253</v>
      </c>
      <c r="J4" s="98">
        <f>VLOOKUP($C4,'By Practice'!$C$2:$AG$22,J$2,0)</f>
        <v>262</v>
      </c>
      <c r="K4" s="98">
        <f>VLOOKUP($C4,'By Practice'!$C$2:$AG$22,K$2,0)</f>
        <v>242</v>
      </c>
      <c r="L4" s="98">
        <f>VLOOKUP($C4,'By Practice'!$C$2:$AG$22,L$2,0)</f>
        <v>232</v>
      </c>
      <c r="M4" s="98">
        <f>VLOOKUP($C4,'By Practice'!$C$2:$AG$22,M$2,0)</f>
        <v>266</v>
      </c>
      <c r="N4" s="116">
        <f>VLOOKUP($C4,'By Practice'!$C$2:$AG$22,N$2,0)</f>
        <v>252</v>
      </c>
    </row>
    <row r="5" spans="3:27" x14ac:dyDescent="0.25">
      <c r="C5" s="100" t="s">
        <v>29</v>
      </c>
      <c r="D5" s="98">
        <f>VLOOKUP($C5,'By Practice'!$C$2:$AG$22,D$2,0)</f>
        <v>408</v>
      </c>
      <c r="E5" s="98">
        <f>VLOOKUP($C5,'By Practice'!$C$2:$AG$22,E$2,0)</f>
        <v>423</v>
      </c>
      <c r="F5" s="98">
        <f>VLOOKUP($C5,'By Practice'!$C$2:$AG$22,F$2,0)</f>
        <v>343</v>
      </c>
      <c r="G5" s="98">
        <f>VLOOKUP($C5,'By Practice'!$C$2:$AG$22,G$2,0)</f>
        <v>387</v>
      </c>
      <c r="H5" s="98">
        <f>VLOOKUP($C5,'By Practice'!$C$2:$AG$22,H$2,0)</f>
        <v>239</v>
      </c>
      <c r="I5" s="98">
        <f>VLOOKUP($C5,'By Practice'!$C$2:$AG$22,I$2,0)</f>
        <v>369</v>
      </c>
      <c r="J5" s="98">
        <f>VLOOKUP($C5,'By Practice'!$C$2:$AG$22,J$2,0)</f>
        <v>405</v>
      </c>
      <c r="K5" s="98">
        <f>VLOOKUP($C5,'By Practice'!$C$2:$AG$22,K$2,0)</f>
        <v>365</v>
      </c>
      <c r="L5" s="98">
        <f>VLOOKUP($C5,'By Practice'!$C$2:$AG$22,L$2,0)</f>
        <v>346</v>
      </c>
      <c r="M5" s="98">
        <f>VLOOKUP($C5,'By Practice'!$C$2:$AG$22,M$2,0)</f>
        <v>340</v>
      </c>
      <c r="N5" s="116">
        <f>VLOOKUP($C5,'By Practice'!$C$2:$AG$22,N$2,0)</f>
        <v>435</v>
      </c>
    </row>
    <row r="6" spans="3:27" s="41" customFormat="1" x14ac:dyDescent="0.25">
      <c r="C6" s="100" t="s">
        <v>54</v>
      </c>
      <c r="D6" s="98">
        <f>VLOOKUP($C6,'By Practice'!$C$2:$AG$22,D$2,0)</f>
        <v>1380</v>
      </c>
      <c r="E6" s="98">
        <f>VLOOKUP($C6,'By Practice'!$C$2:$AG$22,E$2,0)</f>
        <v>1448</v>
      </c>
      <c r="F6" s="98">
        <f>VLOOKUP($C6,'By Practice'!$C$2:$AG$22,F$2,0)</f>
        <v>1337</v>
      </c>
      <c r="G6" s="98">
        <f>VLOOKUP($C6,'By Practice'!$C$2:$AG$22,G$2,0)</f>
        <v>1421</v>
      </c>
      <c r="H6" s="98">
        <f>VLOOKUP($C6,'By Practice'!$C$2:$AG$22,H$2,0)</f>
        <v>1203</v>
      </c>
      <c r="I6" s="98">
        <f>VLOOKUP($C6,'By Practice'!$C$2:$AG$22,I$2,0)</f>
        <v>1468</v>
      </c>
      <c r="J6" s="98">
        <f>VLOOKUP($C6,'By Practice'!$C$2:$AG$22,J$2,0)</f>
        <v>1324</v>
      </c>
      <c r="K6" s="98">
        <f>VLOOKUP($C6,'By Practice'!$C$2:$AG$22,K$2,0)</f>
        <v>1427</v>
      </c>
      <c r="L6" s="98">
        <f>VLOOKUP($C6,'By Practice'!$C$2:$AG$22,L$2,0)</f>
        <v>1442</v>
      </c>
      <c r="M6" s="98">
        <f>VLOOKUP($C6,'By Practice'!$C$2:$AG$22,M$2,0)</f>
        <v>1301</v>
      </c>
      <c r="N6" s="116">
        <f>VLOOKUP($C6,'By Practice'!$C$2:$AG$22,N$2,0)</f>
        <v>1552</v>
      </c>
    </row>
    <row r="7" spans="3:27" x14ac:dyDescent="0.25">
      <c r="C7" s="100" t="s">
        <v>25</v>
      </c>
      <c r="D7" s="98">
        <f>VLOOKUP($C7,'By Practice'!$C$2:$AG$22,D$2,0)</f>
        <v>3461</v>
      </c>
      <c r="E7" s="98">
        <f>VLOOKUP($C7,'By Practice'!$C$2:$AG$22,E$2,0)</f>
        <v>3627</v>
      </c>
      <c r="F7" s="98">
        <f>VLOOKUP($C7,'By Practice'!$C$2:$AG$22,F$2,0)</f>
        <v>3831</v>
      </c>
      <c r="G7" s="98">
        <f>VLOOKUP($C7,'By Practice'!$C$2:$AG$22,G$2,0)</f>
        <v>3689</v>
      </c>
      <c r="H7" s="98">
        <f>VLOOKUP($C7,'By Practice'!$C$2:$AG$22,H$2,0)</f>
        <v>3166</v>
      </c>
      <c r="I7" s="98">
        <f>VLOOKUP($C7,'By Practice'!$C$2:$AG$22,I$2,0)</f>
        <v>4220</v>
      </c>
      <c r="J7" s="98">
        <f>VLOOKUP($C7,'By Practice'!$C$2:$AG$22,J$2,0)</f>
        <v>3897</v>
      </c>
      <c r="K7" s="98">
        <f>VLOOKUP($C7,'By Practice'!$C$2:$AG$22,K$2,0)</f>
        <v>3961</v>
      </c>
      <c r="L7" s="98">
        <f>VLOOKUP($C7,'By Practice'!$C$2:$AG$22,L$2,0)</f>
        <v>3985</v>
      </c>
      <c r="M7" s="98">
        <f>VLOOKUP($C7,'By Practice'!$C$2:$AG$22,M$2,0)</f>
        <v>3828</v>
      </c>
      <c r="N7" s="116">
        <f>VLOOKUP($C7,'By Practice'!$C$2:$AG$22,N$2,0)</f>
        <v>4132</v>
      </c>
    </row>
    <row r="8" spans="3:27" x14ac:dyDescent="0.25">
      <c r="C8" s="117" t="s">
        <v>316</v>
      </c>
      <c r="D8" s="119">
        <f>SUM(D3:D7)</f>
        <v>5519</v>
      </c>
      <c r="E8" s="119">
        <f t="shared" ref="E8:N8" si="0">SUM(E3:E7)</f>
        <v>5740</v>
      </c>
      <c r="F8" s="119">
        <f t="shared" si="0"/>
        <v>5767</v>
      </c>
      <c r="G8" s="119">
        <f t="shared" si="0"/>
        <v>5755</v>
      </c>
      <c r="H8" s="119">
        <f>SUM(H3:H7)/0.8</f>
        <v>6080</v>
      </c>
      <c r="I8" s="119">
        <f t="shared" si="0"/>
        <v>6310</v>
      </c>
      <c r="J8" s="119">
        <f t="shared" si="0"/>
        <v>5888</v>
      </c>
      <c r="K8" s="119">
        <f t="shared" si="0"/>
        <v>5995</v>
      </c>
      <c r="L8" s="119">
        <f t="shared" si="0"/>
        <v>6005</v>
      </c>
      <c r="M8" s="119">
        <f t="shared" si="0"/>
        <v>5735</v>
      </c>
      <c r="N8" s="120">
        <f t="shared" si="0"/>
        <v>6371</v>
      </c>
    </row>
    <row r="9" spans="3:27" x14ac:dyDescent="0.25">
      <c r="C9" s="118" t="s">
        <v>315</v>
      </c>
      <c r="D9" s="121">
        <v>6555</v>
      </c>
      <c r="E9" s="121">
        <v>6555</v>
      </c>
      <c r="F9" s="121">
        <v>6555</v>
      </c>
      <c r="G9" s="121">
        <v>6555</v>
      </c>
      <c r="H9" s="121">
        <v>6555</v>
      </c>
      <c r="I9" s="121">
        <v>6555</v>
      </c>
      <c r="J9" s="121">
        <v>6555</v>
      </c>
      <c r="K9" s="121">
        <v>6555</v>
      </c>
      <c r="L9" s="121">
        <v>6555</v>
      </c>
      <c r="M9" s="121">
        <v>6555</v>
      </c>
      <c r="N9" s="122">
        <v>6555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D6A4A-540C-485D-B069-FF4223C74B79}">
  <sheetPr>
    <tabColor rgb="FF00B050"/>
  </sheetPr>
  <dimension ref="A1:BF175"/>
  <sheetViews>
    <sheetView showGridLines="0" topLeftCell="AU1" zoomScaleNormal="100" workbookViewId="0">
      <selection activeCell="BF2" sqref="BF2"/>
    </sheetView>
  </sheetViews>
  <sheetFormatPr defaultRowHeight="15" outlineLevelRow="1" x14ac:dyDescent="0.25"/>
  <cols>
    <col min="1" max="1" width="53" bestFit="1" customWidth="1"/>
    <col min="2" max="2" width="48.5703125" style="44" bestFit="1" customWidth="1"/>
    <col min="3" max="3" width="34.28515625" bestFit="1" customWidth="1"/>
    <col min="4" max="4" width="13.140625" style="41" customWidth="1"/>
    <col min="5" max="5" width="11.5703125" style="41" customWidth="1"/>
    <col min="6" max="6" width="12.85546875" style="41" customWidth="1"/>
    <col min="7" max="14" width="9.140625" customWidth="1"/>
    <col min="15" max="21" width="8.85546875" style="41"/>
    <col min="22" max="22" width="10.140625" style="41" customWidth="1"/>
    <col min="23" max="25" width="8.85546875" style="41"/>
    <col min="26" max="46" width="10.28515625" style="41" customWidth="1"/>
    <col min="47" max="57" width="8.5703125" style="41" bestFit="1" customWidth="1"/>
  </cols>
  <sheetData>
    <row r="1" spans="1:58" outlineLevel="1" x14ac:dyDescent="0.25">
      <c r="A1" s="2" t="s">
        <v>269</v>
      </c>
      <c r="G1" s="41">
        <v>16</v>
      </c>
      <c r="H1" s="41">
        <v>17</v>
      </c>
      <c r="I1" s="41">
        <v>18</v>
      </c>
      <c r="J1" s="41">
        <v>19</v>
      </c>
      <c r="K1" s="41">
        <v>20</v>
      </c>
      <c r="L1" s="41">
        <v>21</v>
      </c>
      <c r="M1" s="41">
        <v>22</v>
      </c>
      <c r="N1">
        <v>23</v>
      </c>
      <c r="O1" s="41">
        <v>24</v>
      </c>
      <c r="P1" s="41">
        <v>25</v>
      </c>
      <c r="Q1" s="41">
        <v>26</v>
      </c>
      <c r="R1" s="41">
        <v>27</v>
      </c>
      <c r="S1" s="41">
        <v>28</v>
      </c>
      <c r="T1" s="41">
        <v>29</v>
      </c>
      <c r="U1" s="41">
        <v>30</v>
      </c>
      <c r="V1" s="41">
        <v>31</v>
      </c>
      <c r="W1" s="41">
        <v>32</v>
      </c>
      <c r="X1" s="41">
        <v>33</v>
      </c>
      <c r="Y1" s="41">
        <v>34</v>
      </c>
      <c r="Z1" s="41">
        <v>35</v>
      </c>
      <c r="AA1" s="41">
        <v>36</v>
      </c>
      <c r="AB1" s="41">
        <v>37</v>
      </c>
      <c r="AC1" s="41">
        <v>38</v>
      </c>
      <c r="AD1" s="41">
        <v>39</v>
      </c>
      <c r="AE1" s="41">
        <v>40</v>
      </c>
      <c r="AF1" s="41">
        <v>41</v>
      </c>
      <c r="AG1" s="41">
        <v>42</v>
      </c>
      <c r="AH1" s="41">
        <v>43</v>
      </c>
      <c r="AI1" s="41">
        <v>44</v>
      </c>
      <c r="AJ1" s="41">
        <v>45</v>
      </c>
      <c r="AK1" s="41">
        <v>46</v>
      </c>
      <c r="AL1" s="41">
        <v>47</v>
      </c>
      <c r="AM1" s="41">
        <v>48</v>
      </c>
      <c r="AN1" s="41">
        <v>49</v>
      </c>
      <c r="AO1" s="41">
        <v>50</v>
      </c>
      <c r="AP1" s="41">
        <v>51</v>
      </c>
      <c r="AQ1" s="41">
        <v>52</v>
      </c>
      <c r="AR1" s="41">
        <v>53</v>
      </c>
      <c r="AS1" s="41">
        <v>54</v>
      </c>
      <c r="AT1" s="41">
        <v>55</v>
      </c>
      <c r="AU1" s="41">
        <v>56</v>
      </c>
      <c r="AV1" s="41">
        <v>57</v>
      </c>
      <c r="AW1" s="41">
        <v>58</v>
      </c>
      <c r="AX1" s="41">
        <v>59</v>
      </c>
      <c r="AY1" s="41">
        <v>60</v>
      </c>
      <c r="AZ1" s="41">
        <v>61</v>
      </c>
      <c r="BA1" s="41">
        <v>62</v>
      </c>
      <c r="BB1" s="41">
        <v>63</v>
      </c>
      <c r="BC1" s="41">
        <v>64</v>
      </c>
      <c r="BD1" s="41">
        <v>65</v>
      </c>
      <c r="BE1" s="41">
        <v>66</v>
      </c>
    </row>
    <row r="2" spans="1:58" ht="58.9" customHeight="1" thickBot="1" x14ac:dyDescent="0.3">
      <c r="A2" s="47" t="s">
        <v>104</v>
      </c>
      <c r="B2" s="47" t="s">
        <v>105</v>
      </c>
      <c r="C2" s="47" t="s">
        <v>106</v>
      </c>
      <c r="D2" s="73" t="s">
        <v>276</v>
      </c>
      <c r="E2" s="74" t="s">
        <v>277</v>
      </c>
      <c r="F2" s="75" t="s">
        <v>278</v>
      </c>
      <c r="G2" s="9" t="s">
        <v>243</v>
      </c>
      <c r="H2" s="9" t="s">
        <v>249</v>
      </c>
      <c r="I2" s="9" t="s">
        <v>248</v>
      </c>
      <c r="J2" s="9" t="s">
        <v>250</v>
      </c>
      <c r="K2" s="9" t="s">
        <v>255</v>
      </c>
      <c r="L2" s="9" t="s">
        <v>254</v>
      </c>
      <c r="M2" s="9" t="s">
        <v>257</v>
      </c>
      <c r="N2" s="9" t="s">
        <v>271</v>
      </c>
      <c r="O2" s="9" t="s">
        <v>286</v>
      </c>
      <c r="P2" s="9" t="s">
        <v>312</v>
      </c>
      <c r="Q2" s="9" t="s">
        <v>314</v>
      </c>
      <c r="R2" s="9" t="s">
        <v>318</v>
      </c>
      <c r="S2" s="9" t="s">
        <v>320</v>
      </c>
      <c r="T2" s="9" t="s">
        <v>330</v>
      </c>
      <c r="U2" s="9" t="s">
        <v>331</v>
      </c>
      <c r="V2" s="9" t="s">
        <v>334</v>
      </c>
      <c r="W2" s="9" t="s">
        <v>335</v>
      </c>
      <c r="X2" s="9" t="s">
        <v>339</v>
      </c>
      <c r="Y2" s="9" t="s">
        <v>343</v>
      </c>
      <c r="Z2" s="9" t="s">
        <v>347</v>
      </c>
      <c r="AA2" s="9" t="s">
        <v>348</v>
      </c>
      <c r="AB2" s="9" t="s">
        <v>350</v>
      </c>
      <c r="AC2" s="9" t="s">
        <v>352</v>
      </c>
      <c r="AD2" s="9" t="s">
        <v>369</v>
      </c>
      <c r="AE2" s="9" t="s">
        <v>379</v>
      </c>
      <c r="AF2" s="9" t="s">
        <v>382</v>
      </c>
      <c r="AG2" s="9" t="s">
        <v>387</v>
      </c>
      <c r="AH2" s="9" t="s">
        <v>393</v>
      </c>
      <c r="AI2" s="9" t="s">
        <v>395</v>
      </c>
      <c r="AJ2" s="9" t="s">
        <v>397</v>
      </c>
      <c r="AK2" s="9" t="s">
        <v>400</v>
      </c>
      <c r="AL2" s="9" t="s">
        <v>403</v>
      </c>
      <c r="AM2" s="9" t="s">
        <v>405</v>
      </c>
      <c r="AN2" s="9" t="s">
        <v>408</v>
      </c>
      <c r="AO2" s="9" t="s">
        <v>416</v>
      </c>
      <c r="AP2" s="9" t="s">
        <v>418</v>
      </c>
      <c r="AQ2" s="9" t="s">
        <v>420</v>
      </c>
      <c r="AR2" s="9" t="s">
        <v>423</v>
      </c>
      <c r="AS2" s="9" t="s">
        <v>426</v>
      </c>
      <c r="AT2" s="9" t="s">
        <v>428</v>
      </c>
      <c r="AU2" s="9" t="s">
        <v>431</v>
      </c>
      <c r="AV2" s="9" t="s">
        <v>433</v>
      </c>
      <c r="AW2" s="9" t="s">
        <v>436</v>
      </c>
      <c r="AX2" s="9" t="s">
        <v>438</v>
      </c>
      <c r="AY2" s="9" t="s">
        <v>440</v>
      </c>
      <c r="AZ2" s="9" t="s">
        <v>442</v>
      </c>
      <c r="BA2" s="9" t="s">
        <v>449</v>
      </c>
      <c r="BB2" s="9" t="s">
        <v>452</v>
      </c>
      <c r="BC2" s="9" t="s">
        <v>454</v>
      </c>
      <c r="BD2" s="9" t="s">
        <v>457</v>
      </c>
      <c r="BE2" s="9" t="s">
        <v>460</v>
      </c>
    </row>
    <row r="3" spans="1:58" s="41" customFormat="1" x14ac:dyDescent="0.25">
      <c r="A3" s="41" t="s">
        <v>18</v>
      </c>
      <c r="B3" s="41" t="s">
        <v>21</v>
      </c>
      <c r="C3" s="41" t="s">
        <v>22</v>
      </c>
      <c r="D3" s="83">
        <v>147.32545036470785</v>
      </c>
      <c r="E3" s="84">
        <v>196.4339338196105</v>
      </c>
      <c r="F3" s="85">
        <v>245.54241727451307</v>
      </c>
      <c r="G3" s="41">
        <f>VLOOKUP($C3,'Legacy Encounters'!$L$5:$AH$37,G$1,0)</f>
        <v>194</v>
      </c>
      <c r="H3" s="41">
        <f>VLOOKUP($C3,'Legacy Encounters'!$L$5:$AH$37,H$1,0)</f>
        <v>272</v>
      </c>
      <c r="I3" s="41">
        <f>VLOOKUP($C3,'Legacy Encounters'!$L$5:$AH$37,I$1,0)</f>
        <v>317</v>
      </c>
      <c r="J3" s="41">
        <f>VLOOKUP($C3,'Legacy Encounters'!$L$5:$AH$37,J$1,0)</f>
        <v>250</v>
      </c>
      <c r="K3" s="41">
        <f>VLOOKUP($C3,'Legacy Encounters'!$L$5:$AH$37,K$1,0)</f>
        <v>276</v>
      </c>
      <c r="L3" s="41">
        <f>VLOOKUP($C3,'Legacy Encounters'!$L$5:$AH$37,L$1,0)</f>
        <v>267</v>
      </c>
      <c r="M3" s="41">
        <f>VLOOKUP($C3,'Legacy Encounters'!$L$5:$AH$37,M$1,0)</f>
        <v>286</v>
      </c>
      <c r="N3" s="41">
        <f>VLOOKUP($C3,'Legacy Encounters'!$L$5:$AH$37,N$1,0)</f>
        <v>301</v>
      </c>
      <c r="O3" s="41">
        <f>VLOOKUP($C3,'Legacy Encounters'!$L$5:$AZ$37,O$1,0)</f>
        <v>275</v>
      </c>
      <c r="P3" s="41">
        <f>VLOOKUP($C3,'Legacy Encounters'!$L$5:$AZ$37,P$1,0)</f>
        <v>308</v>
      </c>
      <c r="Q3" s="41">
        <f>VLOOKUP($C3,'Legacy Encounters'!$L$5:$AZ$37,Q$1,0)</f>
        <v>303</v>
      </c>
      <c r="R3" s="41">
        <f>VLOOKUP($C3,'Legacy Encounters'!$L$5:$AZ$37,R$1,0)</f>
        <v>317</v>
      </c>
      <c r="S3" s="41">
        <f>VLOOKUP($C3,'Legacy Encounters'!$L$5:$AZ$37,S$1,0)</f>
        <v>305</v>
      </c>
      <c r="T3" s="41">
        <f>VLOOKUP($C3,'Legacy Encounters'!$L$5:$AZ$37,T$1,0)</f>
        <v>291</v>
      </c>
      <c r="U3" s="41">
        <f>VLOOKUP($C3,'Legacy Encounters'!$L$5:$AZ$37,U$1,0)</f>
        <v>313</v>
      </c>
      <c r="V3" s="41">
        <f>VLOOKUP($C3,'Legacy Encounters'!$L$5:$AZ$37,V$1,0)</f>
        <v>193</v>
      </c>
      <c r="W3" s="41">
        <f>VLOOKUP($C3,'Legacy Encounters'!$L$5:$AZ$37,W$1,0)</f>
        <v>333</v>
      </c>
      <c r="X3" s="41">
        <f>VLOOKUP($C3,'Legacy Encounters'!$L$5:$AZ$37,X$1,0)</f>
        <v>310</v>
      </c>
      <c r="Y3" s="41">
        <f>VLOOKUP($C3,'Legacy Encounters'!$L$5:$AZ$37,Y$1,0)</f>
        <v>318</v>
      </c>
      <c r="Z3" s="41">
        <f>VLOOKUP($C3,'Legacy Encounters'!$L$5:$AZ$37,Z$1,0)</f>
        <v>3</v>
      </c>
      <c r="AA3" s="41">
        <f>VLOOKUP($C3,'Legacy Encounters'!$L$5:$AZ$37,AA$1,0)</f>
        <v>107</v>
      </c>
      <c r="AB3" s="46">
        <f>VLOOKUP($C3,'Legacy Encounters'!$L$5:$CZ$370,AB$1,0)</f>
        <v>310</v>
      </c>
      <c r="AC3" s="46">
        <f>VLOOKUP($C3,'Legacy Encounters'!$L$5:$CZ$370,AC$1,0)</f>
        <v>251</v>
      </c>
      <c r="AD3" s="46">
        <f>VLOOKUP($C3,'Legacy Encounters'!$L$5:$CZ$370,AD$1,0)</f>
        <v>291</v>
      </c>
      <c r="AE3" s="46">
        <f>VLOOKUP($C3,'Legacy Encounters'!$L$5:$CZ$370,AE$1,0)</f>
        <v>271</v>
      </c>
      <c r="AF3" s="41">
        <f>IFERROR(VLOOKUP($C3,'QV Encounters'!$H$4:$AZ$779,AF$1,0),0)</f>
        <v>0</v>
      </c>
      <c r="AG3" s="41">
        <f>IFERROR(VLOOKUP($C3,'QV Encounters'!$H$4:$AZ$779,AG$1,0),0)</f>
        <v>250</v>
      </c>
      <c r="AH3" s="41">
        <f>IFERROR(VLOOKUP($C3,'QV Encounters'!$H$4:$AZ$779,AH$1,0),0)</f>
        <v>192</v>
      </c>
      <c r="AI3" s="41">
        <f>IFERROR(VLOOKUP($C3,'QV Encounters'!$H$4:$AZ$779,AI$1,0),0)</f>
        <v>259</v>
      </c>
      <c r="AJ3" s="41">
        <f>IFERROR(VLOOKUP($C3,'QV Encounters'!$H$4:$AZ$779,AJ$1,0),0)</f>
        <v>281</v>
      </c>
      <c r="AK3" s="41">
        <f>IFERROR(VLOOKUP($C3,'QV Encounters'!$H$4:$CZ$779,AK$1,0),0)</f>
        <v>290</v>
      </c>
      <c r="AL3" s="41">
        <f>IFERROR(VLOOKUP($C3,'QV Encounters'!$H$4:$CZ$779,AL$1,0),0)</f>
        <v>305</v>
      </c>
      <c r="AM3" s="41">
        <f>IFERROR(VLOOKUP($C3,'QV Encounters'!$H$4:$CZ$779,AM$1,0),0)</f>
        <v>292</v>
      </c>
      <c r="AN3" s="41">
        <f>IFERROR(VLOOKUP($C3,'QV Encounters'!$H$4:$CZ$779,AN$1,0),0)</f>
        <v>290</v>
      </c>
      <c r="AO3" s="41">
        <f>IFERROR(VLOOKUP($C3,'QV Encounters'!$H$4:$CZ$779,AO$1,0),0)</f>
        <v>290</v>
      </c>
      <c r="AP3" s="41">
        <f>IFERROR(VLOOKUP($C3,'QV Encounters'!$H$4:$CZ$779,AP$1,0),0)</f>
        <v>145</v>
      </c>
      <c r="AQ3" s="41">
        <f>IFERROR(VLOOKUP($C3,'QV Encounters'!$H$4:$CZ$779,AQ$1,0),0)</f>
        <v>270</v>
      </c>
      <c r="AR3" s="41">
        <f>IFERROR(VLOOKUP($C3,'QV Encounters'!$H$4:$CZ$779,AR$1,0),0)</f>
        <v>310</v>
      </c>
      <c r="AS3" s="41">
        <f>IFERROR(VLOOKUP($C3,'QV Encounters'!$H$4:$CZ$779,AS$1,0),0)</f>
        <v>298</v>
      </c>
      <c r="AT3" s="41">
        <f>IFERROR(VLOOKUP($C3,'QV Encounters'!$H$4:$CZ$779,AT$1,0),0)</f>
        <v>273</v>
      </c>
      <c r="AU3" s="41">
        <f>IFERROR(VLOOKUP($C3,'QV Encounters'!$H$4:$CZ$779,AU$1,0),0)</f>
        <v>307</v>
      </c>
      <c r="AV3" s="41">
        <f>IFERROR(VLOOKUP($C3,'QV Encounters'!$H$4:$CZ$779,AV$1,0),0)</f>
        <v>290</v>
      </c>
      <c r="AW3" s="41">
        <f>IFERROR(VLOOKUP($C3,'QV Encounters'!$H$4:$CZ$779,AW$1,0),0)</f>
        <v>259</v>
      </c>
      <c r="AX3" s="41">
        <f>IFERROR(VLOOKUP($C3,'QV Encounters'!$H$4:$CZ$779,AX$1,0),0)</f>
        <v>327</v>
      </c>
      <c r="AY3" s="41">
        <f>IFERROR(VLOOKUP($C3,'QV Encounters'!$H$4:$CZ$779,AY$1,0),0)</f>
        <v>361</v>
      </c>
      <c r="AZ3" s="41">
        <f>IFERROR(VLOOKUP($C3,'QV Encounters'!$H$4:$CZ$779,AZ$1,0),0)</f>
        <v>200</v>
      </c>
      <c r="BA3" s="41">
        <f>IFERROR(VLOOKUP($C3,'QV Encounters'!$H$4:$CZ$779,BA$1,0),0)</f>
        <v>215</v>
      </c>
      <c r="BB3" s="41">
        <f>IFERROR(VLOOKUP($C3,'QV Encounters'!$H$4:$CZ$779,BB$1,0),0)</f>
        <v>99</v>
      </c>
      <c r="BC3" s="41">
        <f>IFERROR(VLOOKUP($C3,'QV Encounters'!$H$4:$CZ$779,BC$1,0),0)</f>
        <v>221</v>
      </c>
      <c r="BD3" s="41">
        <f>IFERROR(VLOOKUP($C3,'QV Encounters'!$H$4:$CZ$779,BD$1,0),0)</f>
        <v>180</v>
      </c>
      <c r="BE3" s="41">
        <f>IFERROR(VLOOKUP($C3,'QV Encounters'!$H$4:$CZ$779,BE$1,0),0)</f>
        <v>177</v>
      </c>
      <c r="BF3"/>
    </row>
    <row r="4" spans="1:58" s="41" customFormat="1" x14ac:dyDescent="0.25">
      <c r="A4" s="41" t="s">
        <v>18</v>
      </c>
      <c r="B4" s="41" t="s">
        <v>21</v>
      </c>
      <c r="C4" s="35" t="s">
        <v>398</v>
      </c>
      <c r="D4" s="83"/>
      <c r="E4" s="84"/>
      <c r="F4" s="85"/>
      <c r="O4" s="41">
        <f>IFERROR(VLOOKUP($C4,'QV Encounters'!$H$4:$CZ$779,O$1,0),0)</f>
        <v>0</v>
      </c>
      <c r="P4" s="41">
        <f>IFERROR(VLOOKUP($C4,'QV Encounters'!$H$4:$CZ$779,P$1,0),0)</f>
        <v>0</v>
      </c>
      <c r="Q4" s="41">
        <f>IFERROR(VLOOKUP($C4,'QV Encounters'!$H$4:$CZ$779,Q$1,0),0)</f>
        <v>0</v>
      </c>
      <c r="R4" s="41">
        <f>IFERROR(VLOOKUP($C4,'QV Encounters'!$H$4:$CZ$779,R$1,0),0)</f>
        <v>0</v>
      </c>
      <c r="S4" s="41">
        <f>IFERROR(VLOOKUP($C4,'QV Encounters'!$H$4:$CZ$779,S$1,0),0)</f>
        <v>0</v>
      </c>
      <c r="T4" s="41">
        <f>IFERROR(VLOOKUP($C4,'QV Encounters'!$H$4:$CZ$779,T$1,0),0)</f>
        <v>0</v>
      </c>
      <c r="U4" s="41">
        <f>IFERROR(VLOOKUP($C4,'QV Encounters'!$H$4:$CZ$779,U$1,0),0)</f>
        <v>0</v>
      </c>
      <c r="V4" s="41">
        <f>IFERROR(VLOOKUP($C4,'QV Encounters'!$H$4:$CZ$779,V$1,0),0)</f>
        <v>0</v>
      </c>
      <c r="W4" s="41">
        <f>IFERROR(VLOOKUP($C4,'QV Encounters'!$H$4:$CZ$779,W$1,0),0)</f>
        <v>0</v>
      </c>
      <c r="X4" s="41">
        <f>IFERROR(VLOOKUP($C4,'QV Encounters'!$H$4:$CZ$779,X$1,0),0)</f>
        <v>0</v>
      </c>
      <c r="Y4" s="41">
        <f>IFERROR(VLOOKUP($C4,'QV Encounters'!$H$4:$CZ$779,Y$1,0),0)</f>
        <v>0</v>
      </c>
      <c r="Z4" s="41">
        <f>IFERROR(VLOOKUP($C4,'QV Encounters'!$H$4:$CZ$779,Z$1,0),0)</f>
        <v>0</v>
      </c>
      <c r="AA4" s="41">
        <f>IFERROR(VLOOKUP($C4,'QV Encounters'!$H$4:$CZ$779,AA$1,0),0)</f>
        <v>0</v>
      </c>
      <c r="AB4" s="41">
        <f>IFERROR(VLOOKUP($C4,'QV Encounters'!$H$4:$CZ$779,AB$1,0),0)</f>
        <v>0</v>
      </c>
      <c r="AC4" s="41">
        <f>IFERROR(VLOOKUP($C4,'QV Encounters'!$H$4:$CZ$779,AC$1,0),0)</f>
        <v>0</v>
      </c>
      <c r="AD4" s="41">
        <f>IFERROR(VLOOKUP($C4,'QV Encounters'!$H$4:$CZ$779,AD$1,0),0)</f>
        <v>0</v>
      </c>
      <c r="AE4" s="41">
        <f>IFERROR(VLOOKUP($C4,'QV Encounters'!$H$4:$CZ$779,AE$1,0),0)</f>
        <v>0</v>
      </c>
      <c r="AF4" s="41">
        <f>IFERROR(VLOOKUP($C4,'QV Encounters'!$H$4:$CZ$779,AF$1,0),0)</f>
        <v>0</v>
      </c>
      <c r="AG4" s="41">
        <f>IFERROR(VLOOKUP($C4,'QV Encounters'!$H$4:$CZ$779,AG$1,0),0)</f>
        <v>1</v>
      </c>
      <c r="AH4" s="41">
        <f>IFERROR(VLOOKUP($C4,'QV Encounters'!$H$4:$CZ$779,AH$1,0),0)</f>
        <v>1</v>
      </c>
      <c r="AI4" s="41">
        <f>IFERROR(VLOOKUP($C4,'QV Encounters'!$H$4:$CZ$779,AI$1,0),0)</f>
        <v>1</v>
      </c>
      <c r="AJ4" s="41">
        <f>IFERROR(VLOOKUP($C4,'QV Encounters'!$H$4:$CZ$779,AJ$1,0),0)</f>
        <v>3</v>
      </c>
      <c r="AK4" s="41">
        <f>IFERROR(VLOOKUP($C4,'QV Encounters'!$H$4:$CZ$779,AK$1,0),0)</f>
        <v>0</v>
      </c>
      <c r="AL4" s="41">
        <f>IFERROR(VLOOKUP($C4,'QV Encounters'!$H$4:$CZ$779,AL$1,0),0)</f>
        <v>0</v>
      </c>
      <c r="AM4" s="41">
        <f>IFERROR(VLOOKUP($C4,'QV Encounters'!$H$4:$CZ$779,AM$1,0),0)</f>
        <v>0</v>
      </c>
      <c r="AN4" s="41">
        <f>IFERROR(VLOOKUP($C4,'QV Encounters'!$H$4:$CZ$779,AN$1,0),0)</f>
        <v>0</v>
      </c>
      <c r="AO4" s="41">
        <f>IFERROR(VLOOKUP($C4,'QV Encounters'!$H$4:$CZ$779,AO$1,0),0)</f>
        <v>1</v>
      </c>
      <c r="AP4" s="41">
        <f>IFERROR(VLOOKUP($C4,'QV Encounters'!$H$4:$CZ$779,AP$1,0),0)</f>
        <v>0</v>
      </c>
      <c r="AQ4" s="41">
        <f>IFERROR(VLOOKUP($C4,'QV Encounters'!$H$4:$CZ$779,AQ$1,0),0)</f>
        <v>2</v>
      </c>
      <c r="AR4" s="41">
        <f>IFERROR(VLOOKUP($C4,'QV Encounters'!$H$4:$CZ$779,AR$1,0),0)</f>
        <v>0</v>
      </c>
      <c r="AS4" s="41">
        <f>IFERROR(VLOOKUP($C4,'QV Encounters'!$H$4:$CZ$779,AS$1,0),0)</f>
        <v>0</v>
      </c>
      <c r="AT4" s="41">
        <f>IFERROR(VLOOKUP($C4,'QV Encounters'!$H$4:$CZ$779,AT$1,0),0)</f>
        <v>0</v>
      </c>
      <c r="AU4" s="41">
        <f>IFERROR(VLOOKUP($C4,'QV Encounters'!$H$4:$CZ$779,AU$1,0),0)</f>
        <v>1</v>
      </c>
      <c r="AV4" s="41">
        <f>IFERROR(VLOOKUP($C4,'QV Encounters'!$H$4:$CZ$779,AV$1,0),0)</f>
        <v>1</v>
      </c>
      <c r="AW4" s="41">
        <f>IFERROR(VLOOKUP($C4,'QV Encounters'!$H$4:$CZ$779,AW$1,0),0)</f>
        <v>0</v>
      </c>
      <c r="AX4" s="41">
        <f>IFERROR(VLOOKUP($C4,'QV Encounters'!$H$4:$CZ$779,AX$1,0),0)</f>
        <v>3</v>
      </c>
      <c r="AY4" s="41">
        <f>IFERROR(VLOOKUP($C4,'QV Encounters'!$H$4:$CZ$779,AY$1,0),0)</f>
        <v>0</v>
      </c>
      <c r="AZ4" s="41">
        <f>IFERROR(VLOOKUP($C4,'QV Encounters'!$H$4:$CZ$779,AZ$1,0),0)</f>
        <v>0</v>
      </c>
      <c r="BA4" s="41">
        <f>IFERROR(VLOOKUP($C4,'QV Encounters'!$H$4:$CZ$779,BA$1,0),0)</f>
        <v>1</v>
      </c>
      <c r="BB4" s="41">
        <f>IFERROR(VLOOKUP($C4,'QV Encounters'!$H$4:$CZ$779,BB$1,0),0)</f>
        <v>0</v>
      </c>
      <c r="BC4" s="41">
        <f>IFERROR(VLOOKUP($C4,'QV Encounters'!$H$4:$CZ$779,BC$1,0),0)</f>
        <v>0</v>
      </c>
      <c r="BD4" s="41">
        <f>IFERROR(VLOOKUP($C4,'QV Encounters'!$H$4:$CZ$779,BD$1,0),0)</f>
        <v>0</v>
      </c>
      <c r="BE4" s="41">
        <f>IFERROR(VLOOKUP($C4,'QV Encounters'!$H$4:$CZ$779,BE$1,0),0)</f>
        <v>0</v>
      </c>
      <c r="BF4"/>
    </row>
    <row r="5" spans="1:58" x14ac:dyDescent="0.25">
      <c r="A5" s="41" t="s">
        <v>18</v>
      </c>
      <c r="B5" s="44" t="s">
        <v>18</v>
      </c>
      <c r="C5" s="41" t="s">
        <v>259</v>
      </c>
      <c r="D5" s="77" t="s">
        <v>279</v>
      </c>
      <c r="E5" s="78" t="s">
        <v>279</v>
      </c>
      <c r="F5" s="79" t="s">
        <v>279</v>
      </c>
      <c r="G5" s="41">
        <f>IFERROR(VLOOKUP($C5,'QV Encounters'!$H$4:$AZ$779,G$1,0),0)</f>
        <v>0</v>
      </c>
      <c r="H5" s="41">
        <f>IFERROR(VLOOKUP($C5,'QV Encounters'!$H$4:$AZ$779,H$1,0),0)</f>
        <v>0</v>
      </c>
      <c r="I5" s="41">
        <f>IFERROR(VLOOKUP($C5,'QV Encounters'!$H$4:$AZ$779,I$1,0),0)</f>
        <v>0</v>
      </c>
      <c r="J5" s="41">
        <f>IFERROR(VLOOKUP($C5,'QV Encounters'!$H$4:$AZ$779,J$1,0),0)</f>
        <v>0</v>
      </c>
      <c r="K5" s="41">
        <f>IFERROR(VLOOKUP($C5,'QV Encounters'!$H$4:$AZ$779,K$1,0),0)</f>
        <v>0</v>
      </c>
      <c r="L5" s="41">
        <f>IFERROR(VLOOKUP($C5,'QV Encounters'!$H$4:$AZ$779,L$1,0),0)</f>
        <v>0</v>
      </c>
      <c r="M5" s="41">
        <f>IFERROR(VLOOKUP($C5,'QV Encounters'!$H$4:$AZ$779,M$1,0),0)</f>
        <v>0</v>
      </c>
      <c r="N5" s="41">
        <f>IFERROR(VLOOKUP($C5,'QV Encounters'!$H$4:$AZ$779,N$1,0),0)</f>
        <v>0</v>
      </c>
      <c r="O5" s="41">
        <f>IFERROR(VLOOKUP($C5,'QV Encounters'!$H$4:$AZ$779,O$1,0),0)</f>
        <v>0</v>
      </c>
      <c r="P5" s="41">
        <f>IFERROR(VLOOKUP($C5,'QV Encounters'!$H$4:$AZ$779,P$1,0),0)</f>
        <v>0</v>
      </c>
      <c r="Q5" s="41">
        <f>IFERROR(VLOOKUP($C5,'QV Encounters'!$H$4:$AZ$779,Q$1,0),0)</f>
        <v>0</v>
      </c>
      <c r="R5" s="41">
        <f>IFERROR(VLOOKUP($C5,'QV Encounters'!$H$4:$AZ$779,R$1,0),0)</f>
        <v>0</v>
      </c>
      <c r="S5" s="41">
        <f>IFERROR(VLOOKUP($C5,'QV Encounters'!$H$4:$AZ$779,S$1,0),0)</f>
        <v>0</v>
      </c>
      <c r="T5" s="41">
        <f>IFERROR(VLOOKUP($C5,'QV Encounters'!$H$4:$AZ$779,T$1,0),0)</f>
        <v>0</v>
      </c>
      <c r="U5" s="41">
        <f>IFERROR(VLOOKUP($C5,'QV Encounters'!$H$4:$AZ$779,U$1,0),0)</f>
        <v>0</v>
      </c>
      <c r="V5" s="41">
        <f>IFERROR(VLOOKUP($C5,'QV Encounters'!$H$4:$AZ$779,V$1,0),0)</f>
        <v>0</v>
      </c>
      <c r="W5" s="41">
        <f>IFERROR(VLOOKUP($C5,'QV Encounters'!$H$4:$AZ$779,W$1,0),0)</f>
        <v>0</v>
      </c>
      <c r="X5" s="41">
        <f>IFERROR(VLOOKUP($C5,'QV Encounters'!$H$4:$AZ$779,X$1,0),0)</f>
        <v>0</v>
      </c>
      <c r="Y5" s="41">
        <f>IFERROR(VLOOKUP($C5,'QV Encounters'!$H$4:$AZ$779,Y$1,0),0)</f>
        <v>0</v>
      </c>
      <c r="Z5" s="41">
        <f>IFERROR(VLOOKUP($C5,'QV Encounters'!$H$4:$AZ$779,Z$1,0),0)</f>
        <v>0</v>
      </c>
      <c r="AA5" s="41">
        <f>IFERROR(VLOOKUP($C5,'QV Encounters'!$H$4:$AZ$779,AA$1,0),0)</f>
        <v>0</v>
      </c>
      <c r="AB5" s="41">
        <f>IFERROR(VLOOKUP($C5,'QV Encounters'!$H$4:$AZ$779,AB$1,0),0)</f>
        <v>0</v>
      </c>
      <c r="AC5" s="41">
        <f>IFERROR(VLOOKUP($C5,'QV Encounters'!$H$4:$AZ$779,AC$1,0),0)</f>
        <v>0</v>
      </c>
      <c r="AD5" s="41">
        <f>IFERROR(VLOOKUP($C5,'QV Encounters'!$H$4:$AZ$779,AD$1,0),0)</f>
        <v>0</v>
      </c>
      <c r="AE5" s="41">
        <f>IFERROR(VLOOKUP($C5,'QV Encounters'!$H$4:$AZ$779,AE$1,0),0)</f>
        <v>0</v>
      </c>
      <c r="AF5" s="41">
        <f>IFERROR(VLOOKUP($C5,'QV Encounters'!$H$4:$AZ$779,AF$1,0),0)</f>
        <v>0</v>
      </c>
      <c r="AG5" s="41">
        <f>IFERROR(VLOOKUP($C5,'QV Encounters'!$H$4:$AZ$779,AG$1,0),0)</f>
        <v>0</v>
      </c>
      <c r="AH5" s="41">
        <f>IFERROR(VLOOKUP($C5,'QV Encounters'!$H$4:$AZ$779,AH$1,0),0)</f>
        <v>0</v>
      </c>
      <c r="AI5" s="41">
        <f>IFERROR(VLOOKUP($C5,'QV Encounters'!$H$4:$AZ$779,AI$1,0),0)</f>
        <v>0</v>
      </c>
      <c r="AJ5" s="41">
        <f>IFERROR(VLOOKUP($C5,'QV Encounters'!$H$4:$AZ$779,AJ$1,0),0)</f>
        <v>0</v>
      </c>
      <c r="AK5" s="41">
        <f>IFERROR(VLOOKUP($C5,'QV Encounters'!$H$4:$CZ$779,AK$1,0),0)</f>
        <v>0</v>
      </c>
      <c r="AL5" s="41">
        <f>IFERROR(VLOOKUP($C5,'QV Encounters'!$H$4:$CZ$779,AL$1,0),0)</f>
        <v>0</v>
      </c>
      <c r="AM5" s="41">
        <f>IFERROR(VLOOKUP($C5,'QV Encounters'!$H$4:$CZ$779,AM$1,0),0)</f>
        <v>0</v>
      </c>
      <c r="AN5" s="41">
        <f>IFERROR(VLOOKUP($C5,'QV Encounters'!$H$4:$CZ$779,AN$1,0),0)</f>
        <v>0</v>
      </c>
      <c r="AO5" s="41">
        <f>IFERROR(VLOOKUP($C5,'QV Encounters'!$H$4:$CZ$779,AO$1,0),0)</f>
        <v>0</v>
      </c>
      <c r="AP5" s="41">
        <f>IFERROR(VLOOKUP($C5,'QV Encounters'!$H$4:$CZ$779,AP$1,0),0)</f>
        <v>0</v>
      </c>
      <c r="AQ5" s="41">
        <f>IFERROR(VLOOKUP($C5,'QV Encounters'!$H$4:$CZ$779,AQ$1,0),0)</f>
        <v>0</v>
      </c>
      <c r="AR5" s="41">
        <f>IFERROR(VLOOKUP($C5,'QV Encounters'!$H$4:$CZ$779,AR$1,0),0)</f>
        <v>0</v>
      </c>
      <c r="AS5" s="41">
        <f>IFERROR(VLOOKUP($C5,'QV Encounters'!$H$4:$CZ$779,AS$1,0),0)</f>
        <v>0</v>
      </c>
      <c r="AT5" s="41">
        <f>IFERROR(VLOOKUP($C5,'QV Encounters'!$H$4:$CZ$779,AT$1,0),0)</f>
        <v>0</v>
      </c>
      <c r="AU5" s="41">
        <f>IFERROR(VLOOKUP($C5,'QV Encounters'!$H$4:$CZ$779,AU$1,0),0)</f>
        <v>0</v>
      </c>
      <c r="AV5" s="41">
        <f>IFERROR(VLOOKUP($C5,'QV Encounters'!$H$4:$CZ$779,AV$1,0),0)</f>
        <v>0</v>
      </c>
      <c r="AW5" s="41">
        <f>IFERROR(VLOOKUP($C5,'QV Encounters'!$H$4:$CZ$779,AW$1,0),0)</f>
        <v>0</v>
      </c>
      <c r="AX5" s="41">
        <f>IFERROR(VLOOKUP($C5,'QV Encounters'!$H$4:$CZ$779,AX$1,0),0)</f>
        <v>0</v>
      </c>
      <c r="AY5" s="41">
        <f>IFERROR(VLOOKUP($C5,'QV Encounters'!$H$4:$CZ$779,AY$1,0),0)</f>
        <v>0</v>
      </c>
      <c r="AZ5" s="41">
        <f>IFERROR(VLOOKUP($C5,'QV Encounters'!$H$4:$CZ$779,AZ$1,0),0)</f>
        <v>0</v>
      </c>
      <c r="BA5" s="41">
        <f>IFERROR(VLOOKUP($C5,'QV Encounters'!$H$4:$CZ$779,BA$1,0),0)</f>
        <v>0</v>
      </c>
      <c r="BB5" s="41">
        <f>IFERROR(VLOOKUP($C5,'QV Encounters'!$H$4:$CZ$779,BB$1,0),0)</f>
        <v>0</v>
      </c>
      <c r="BC5" s="41">
        <f>IFERROR(VLOOKUP($C5,'QV Encounters'!$H$4:$CZ$779,BC$1,0),0)</f>
        <v>0</v>
      </c>
      <c r="BD5" s="41">
        <f>IFERROR(VLOOKUP($C5,'QV Encounters'!$H$4:$CZ$779,BD$1,0),0)</f>
        <v>0</v>
      </c>
      <c r="BE5" s="41">
        <f>IFERROR(VLOOKUP($C5,'QV Encounters'!$H$4:$CZ$779,BE$1,0),0)</f>
        <v>0</v>
      </c>
    </row>
    <row r="6" spans="1:58" x14ac:dyDescent="0.25">
      <c r="A6" s="41" t="s">
        <v>18</v>
      </c>
      <c r="B6" s="44" t="s">
        <v>19</v>
      </c>
      <c r="C6" s="35" t="s">
        <v>20</v>
      </c>
      <c r="D6" s="77" t="s">
        <v>279</v>
      </c>
      <c r="E6" s="78" t="s">
        <v>279</v>
      </c>
      <c r="F6" s="79" t="s">
        <v>279</v>
      </c>
      <c r="G6" s="41">
        <f>IFERROR(VLOOKUP($C6,'QV Encounters'!$H$4:$AZ$779,G$1,0),0)</f>
        <v>229</v>
      </c>
      <c r="H6" s="41">
        <f>IFERROR(VLOOKUP($C6,'QV Encounters'!$H$4:$AZ$779,H$1,0),0)</f>
        <v>235</v>
      </c>
      <c r="I6" s="41">
        <f>IFERROR(VLOOKUP($C6,'QV Encounters'!$H$4:$AZ$779,I$1,0),0)</f>
        <v>133</v>
      </c>
      <c r="J6" s="41">
        <f>IFERROR(VLOOKUP($C6,'QV Encounters'!$H$4:$AZ$779,J$1,0),0)</f>
        <v>245</v>
      </c>
      <c r="K6" s="41">
        <f>IFERROR(VLOOKUP($C6,'QV Encounters'!$H$4:$AZ$779,K$1,0),0)</f>
        <v>195</v>
      </c>
      <c r="L6" s="41">
        <f>IFERROR(VLOOKUP($C6,'QV Encounters'!$H$4:$AZ$779,L$1,0),0)</f>
        <v>241</v>
      </c>
      <c r="M6" s="41">
        <f>IFERROR(VLOOKUP($C6,'QV Encounters'!$H$4:$AZ$779,M$1,0),0)</f>
        <v>113</v>
      </c>
      <c r="N6" s="41">
        <f>IFERROR(VLOOKUP($C6,'QV Encounters'!$H$4:$AZ$779,N$1,0),0)</f>
        <v>112</v>
      </c>
      <c r="O6" s="41">
        <f>IFERROR(VLOOKUP($C6,'QV Encounters'!$H$4:$AZ$779,O$1,0),0)</f>
        <v>227</v>
      </c>
      <c r="P6" s="41">
        <f>IFERROR(VLOOKUP($C6,'QV Encounters'!$H$4:$AZ$779,P$1,0),0)</f>
        <v>243</v>
      </c>
      <c r="Q6" s="41">
        <f>IFERROR(VLOOKUP($C6,'QV Encounters'!$H$4:$AZ$779,Q$1,0),0)</f>
        <v>229</v>
      </c>
      <c r="R6" s="41">
        <f>IFERROR(VLOOKUP($C6,'QV Encounters'!$H$4:$AZ$779,R$1,0),0)</f>
        <v>240</v>
      </c>
      <c r="S6" s="41">
        <f>IFERROR(VLOOKUP($C6,'QV Encounters'!$H$4:$AZ$779,S$1,0),0)</f>
        <v>227</v>
      </c>
      <c r="T6" s="41">
        <f>IFERROR(VLOOKUP($C6,'QV Encounters'!$H$4:$AZ$779,T$1,0),0)</f>
        <v>236</v>
      </c>
      <c r="U6" s="41">
        <f>IFERROR(VLOOKUP($C6,'QV Encounters'!$H$4:$AZ$779,U$1,0),0)</f>
        <v>253</v>
      </c>
      <c r="V6" s="41">
        <f>IFERROR(VLOOKUP($C6,'QV Encounters'!$H$4:$AZ$779,V$1,0),0)</f>
        <v>123</v>
      </c>
      <c r="W6" s="41">
        <f>IFERROR(VLOOKUP($C6,'QV Encounters'!$H$4:$AZ$779,W$1,0),0)</f>
        <v>242</v>
      </c>
      <c r="X6" s="41">
        <f>IFERROR(VLOOKUP($C6,'QV Encounters'!$H$4:$AZ$779,X$1,0),0)</f>
        <v>243</v>
      </c>
      <c r="Y6" s="41">
        <f>IFERROR(VLOOKUP($C6,'QV Encounters'!$H$4:$AZ$779,Y$1,0),0)</f>
        <v>259</v>
      </c>
      <c r="Z6" s="41">
        <f>IFERROR(VLOOKUP($C6,'QV Encounters'!$H$4:$AZ$779,Z$1,0),0)</f>
        <v>124</v>
      </c>
      <c r="AA6" s="41">
        <f>IFERROR(VLOOKUP($C6,'QV Encounters'!$H$4:$AZ$779,AA$1,0),0)</f>
        <v>86</v>
      </c>
      <c r="AB6" s="41">
        <f>IFERROR(VLOOKUP($C6,'QV Encounters'!$H$4:$AZ$779,AB$1,0),0)</f>
        <v>237</v>
      </c>
      <c r="AC6" s="41">
        <f>IFERROR(VLOOKUP($C6,'QV Encounters'!$H$4:$AZ$779,AC$1,0),0)</f>
        <v>224</v>
      </c>
      <c r="AD6" s="41">
        <f>IFERROR(VLOOKUP($C6,'QV Encounters'!$H$4:$AZ$779,AD$1,0),0)</f>
        <v>196</v>
      </c>
      <c r="AE6" s="41">
        <f>IFERROR(VLOOKUP($C6,'QV Encounters'!$H$4:$AZ$779,AE$1,0),0)</f>
        <v>203</v>
      </c>
      <c r="AF6" s="41">
        <f>IFERROR(VLOOKUP($C6,'QV Encounters'!$H$4:$AZ$779,AF$1,0),0)</f>
        <v>220</v>
      </c>
      <c r="AG6" s="41">
        <f>IFERROR(VLOOKUP($C6,'QV Encounters'!$H$4:$AZ$779,AG$1,0),0)</f>
        <v>223</v>
      </c>
      <c r="AH6" s="41">
        <f>IFERROR(VLOOKUP($C6,'QV Encounters'!$H$4:$AZ$779,AH$1,0),0)</f>
        <v>221</v>
      </c>
      <c r="AI6" s="41">
        <f>IFERROR(VLOOKUP($C6,'QV Encounters'!$H$4:$AZ$779,AI$1,0),0)</f>
        <v>190</v>
      </c>
      <c r="AJ6" s="41">
        <f>IFERROR(VLOOKUP($C6,'QV Encounters'!$H$4:$AZ$779,AJ$1,0),0)</f>
        <v>230</v>
      </c>
      <c r="AK6" s="41">
        <f>IFERROR(VLOOKUP($C6,'QV Encounters'!$H$4:$CZ$779,AK$1,0),0)</f>
        <v>235</v>
      </c>
      <c r="AL6" s="41">
        <f>IFERROR(VLOOKUP($C6,'QV Encounters'!$H$4:$CZ$779,AL$1,0),0)</f>
        <v>194</v>
      </c>
      <c r="AM6" s="41">
        <f>IFERROR(VLOOKUP($C6,'QV Encounters'!$H$4:$CZ$779,AM$1,0),0)</f>
        <v>215</v>
      </c>
      <c r="AN6" s="41">
        <f>IFERROR(VLOOKUP($C6,'QV Encounters'!$H$4:$CZ$779,AN$1,0),0)</f>
        <v>167</v>
      </c>
      <c r="AO6" s="41">
        <f>IFERROR(VLOOKUP($C6,'QV Encounters'!$H$4:$CZ$779,AO$1,0),0)</f>
        <v>222</v>
      </c>
      <c r="AP6" s="41">
        <f>IFERROR(VLOOKUP($C6,'QV Encounters'!$H$4:$CZ$779,AP$1,0),0)</f>
        <v>241</v>
      </c>
      <c r="AQ6" s="41">
        <f>IFERROR(VLOOKUP($C6,'QV Encounters'!$H$4:$CZ$779,AQ$1,0),0)</f>
        <v>220</v>
      </c>
      <c r="AR6" s="41">
        <f>IFERROR(VLOOKUP($C6,'QV Encounters'!$H$4:$CZ$779,AR$1,0),0)</f>
        <v>133</v>
      </c>
      <c r="AS6" s="41">
        <f>IFERROR(VLOOKUP($C6,'QV Encounters'!$H$4:$CZ$779,AS$1,0),0)</f>
        <v>188</v>
      </c>
      <c r="AT6" s="41">
        <f>IFERROR(VLOOKUP($C6,'QV Encounters'!$H$4:$CZ$779,AT$1,0),0)</f>
        <v>202</v>
      </c>
      <c r="AU6" s="41">
        <f>IFERROR(VLOOKUP($C6,'QV Encounters'!$H$4:$CZ$779,AU$1,0),0)</f>
        <v>147</v>
      </c>
      <c r="AV6" s="41">
        <f>IFERROR(VLOOKUP($C6,'QV Encounters'!$H$4:$CZ$779,AV$1,0),0)</f>
        <v>150</v>
      </c>
      <c r="AW6" s="41">
        <f>IFERROR(VLOOKUP($C6,'QV Encounters'!$H$4:$CZ$779,AW$1,0),0)</f>
        <v>72</v>
      </c>
      <c r="AX6" s="41">
        <f>IFERROR(VLOOKUP($C6,'QV Encounters'!$H$4:$CZ$779,AX$1,0),0)</f>
        <v>70</v>
      </c>
      <c r="AY6" s="41">
        <f>IFERROR(VLOOKUP($C6,'QV Encounters'!$H$4:$CZ$779,AY$1,0),0)</f>
        <v>169</v>
      </c>
      <c r="AZ6" s="41">
        <f>IFERROR(VLOOKUP($C6,'QV Encounters'!$H$4:$CZ$779,AZ$1,0),0)</f>
        <v>209</v>
      </c>
      <c r="BA6" s="41">
        <f>IFERROR(VLOOKUP($C6,'QV Encounters'!$H$4:$CZ$779,BA$1,0),0)</f>
        <v>182</v>
      </c>
      <c r="BB6" s="41">
        <f>IFERROR(VLOOKUP($C6,'QV Encounters'!$H$4:$CZ$779,BB$1,0),0)</f>
        <v>169</v>
      </c>
      <c r="BC6" s="41">
        <f>IFERROR(VLOOKUP($C6,'QV Encounters'!$H$4:$CZ$779,BC$1,0),0)</f>
        <v>234</v>
      </c>
      <c r="BD6" s="41">
        <f>IFERROR(VLOOKUP($C6,'QV Encounters'!$H$4:$CZ$779,BD$1,0),0)</f>
        <v>217</v>
      </c>
      <c r="BE6" s="41">
        <f>IFERROR(VLOOKUP($C6,'QV Encounters'!$H$4:$CZ$779,BE$1,0),0)</f>
        <v>179</v>
      </c>
    </row>
    <row r="7" spans="1:58" s="41" customFormat="1" x14ac:dyDescent="0.25">
      <c r="A7" s="41" t="s">
        <v>18</v>
      </c>
      <c r="B7" s="44" t="s">
        <v>19</v>
      </c>
      <c r="C7" s="35" t="s">
        <v>372</v>
      </c>
      <c r="D7" s="77"/>
      <c r="E7" s="78"/>
      <c r="F7" s="79"/>
      <c r="O7" s="41">
        <f>IFERROR(VLOOKUP($C7,'QV Encounters'!$H$4:$CZ$779,O$1,0),0)</f>
        <v>0</v>
      </c>
      <c r="P7" s="41">
        <f>IFERROR(VLOOKUP($C7,'QV Encounters'!$H$4:$CZ$779,P$1,0),0)</f>
        <v>0</v>
      </c>
      <c r="Q7" s="41">
        <f>IFERROR(VLOOKUP($C7,'QV Encounters'!$H$4:$CZ$779,Q$1,0),0)</f>
        <v>0</v>
      </c>
      <c r="R7" s="41">
        <f>IFERROR(VLOOKUP($C7,'QV Encounters'!$H$4:$CZ$779,R$1,0),0)</f>
        <v>0</v>
      </c>
      <c r="S7" s="41">
        <f>IFERROR(VLOOKUP($C7,'QV Encounters'!$H$4:$CZ$779,S$1,0),0)</f>
        <v>7</v>
      </c>
      <c r="T7" s="41">
        <f>IFERROR(VLOOKUP($C7,'QV Encounters'!$H$4:$CZ$779,T$1,0),0)</f>
        <v>0</v>
      </c>
      <c r="U7" s="41">
        <f>IFERROR(VLOOKUP($C7,'QV Encounters'!$H$4:$CZ$779,U$1,0),0)</f>
        <v>6</v>
      </c>
      <c r="V7" s="41">
        <f>IFERROR(VLOOKUP($C7,'QV Encounters'!$H$4:$CZ$779,V$1,0),0)</f>
        <v>0</v>
      </c>
      <c r="W7" s="41">
        <f>IFERROR(VLOOKUP($C7,'QV Encounters'!$H$4:$CZ$779,W$1,0),0)</f>
        <v>4</v>
      </c>
      <c r="X7" s="41">
        <f>IFERROR(VLOOKUP($C7,'QV Encounters'!$H$4:$CZ$779,X$1,0),0)</f>
        <v>0</v>
      </c>
      <c r="Y7" s="41">
        <f>IFERROR(VLOOKUP($C7,'QV Encounters'!$H$4:$CZ$779,Y$1,0),0)</f>
        <v>3</v>
      </c>
      <c r="Z7" s="41">
        <f>IFERROR(VLOOKUP($C7,'QV Encounters'!$H$4:$CZ$779,Z$1,0),0)</f>
        <v>0</v>
      </c>
      <c r="AA7" s="41">
        <f>IFERROR(VLOOKUP($C7,'QV Encounters'!$H$4:$CZ$779,AA$1,0),0)</f>
        <v>0</v>
      </c>
      <c r="AB7" s="41">
        <f>IFERROR(VLOOKUP($C7,'QV Encounters'!$H$4:$CZ$779,AB$1,0),0)</f>
        <v>6</v>
      </c>
      <c r="AC7" s="41">
        <f>IFERROR(VLOOKUP($C7,'QV Encounters'!$H$4:$CZ$779,AC$1,0),0)</f>
        <v>0</v>
      </c>
      <c r="AD7" s="41">
        <f>IFERROR(VLOOKUP($C7,'QV Encounters'!$H$4:$CZ$779,AD$1,0),0)</f>
        <v>10</v>
      </c>
      <c r="AE7" s="41">
        <f>IFERROR(VLOOKUP($C7,'QV Encounters'!$H$4:$CZ$779,AE$1,0),0)</f>
        <v>0</v>
      </c>
      <c r="AF7" s="41">
        <f>IFERROR(VLOOKUP($C7,'QV Encounters'!$H$4:$CZ$779,AF$1,0),0)</f>
        <v>8</v>
      </c>
      <c r="AG7" s="41">
        <f>IFERROR(VLOOKUP($C7,'QV Encounters'!$H$4:$CZ$779,AG$1,0),0)</f>
        <v>0</v>
      </c>
      <c r="AH7" s="41">
        <f>IFERROR(VLOOKUP($C7,'QV Encounters'!$H$4:$CZ$779,AH$1,0),0)</f>
        <v>11</v>
      </c>
      <c r="AI7" s="41">
        <f>IFERROR(VLOOKUP($C7,'QV Encounters'!$H$4:$CZ$779,AI$1,0),0)</f>
        <v>0</v>
      </c>
      <c r="AJ7" s="41">
        <f>IFERROR(VLOOKUP($C7,'QV Encounters'!$H$4:$CZ$779,AJ$1,0),0)</f>
        <v>0</v>
      </c>
      <c r="AK7" s="41">
        <f>IFERROR(VLOOKUP($C7,'QV Encounters'!$H$4:$CZ$779,AK$1,0),0)</f>
        <v>0</v>
      </c>
      <c r="AL7" s="41">
        <f>IFERROR(VLOOKUP($C7,'QV Encounters'!$H$4:$CZ$779,AL$1,0),0)</f>
        <v>10</v>
      </c>
      <c r="AM7" s="41">
        <f>IFERROR(VLOOKUP($C7,'QV Encounters'!$H$4:$CZ$779,AM$1,0),0)</f>
        <v>1</v>
      </c>
      <c r="AN7" s="41">
        <f>IFERROR(VLOOKUP($C7,'QV Encounters'!$H$4:$CZ$779,AN$1,0),0)</f>
        <v>0</v>
      </c>
      <c r="AO7" s="41">
        <f>IFERROR(VLOOKUP($C7,'QV Encounters'!$H$4:$CZ$779,AO$1,0),0)</f>
        <v>0</v>
      </c>
      <c r="AP7" s="41">
        <f>IFERROR(VLOOKUP($C7,'QV Encounters'!$H$4:$CZ$779,AP$1,0),0)</f>
        <v>10</v>
      </c>
      <c r="AQ7" s="41">
        <f>IFERROR(VLOOKUP($C7,'QV Encounters'!$H$4:$CZ$779,AQ$1,0),0)</f>
        <v>0</v>
      </c>
      <c r="AR7" s="41">
        <f>IFERROR(VLOOKUP($C7,'QV Encounters'!$H$4:$CZ$779,AR$1,0),0)</f>
        <v>0</v>
      </c>
      <c r="AS7" s="41">
        <f>IFERROR(VLOOKUP($C7,'QV Encounters'!$H$4:$CZ$779,AS$1,0),0)</f>
        <v>0</v>
      </c>
      <c r="AT7" s="41">
        <f>IFERROR(VLOOKUP($C7,'QV Encounters'!$H$4:$CZ$779,AT$1,0),0)</f>
        <v>0</v>
      </c>
      <c r="AU7" s="41">
        <f>IFERROR(VLOOKUP($C7,'QV Encounters'!$H$4:$CZ$779,AU$1,0),0)</f>
        <v>0</v>
      </c>
      <c r="AV7" s="41">
        <f>IFERROR(VLOOKUP($C7,'QV Encounters'!$H$4:$CZ$779,AV$1,0),0)</f>
        <v>0</v>
      </c>
      <c r="AW7" s="41">
        <f>IFERROR(VLOOKUP($C7,'QV Encounters'!$H$4:$CZ$779,AW$1,0),0)</f>
        <v>0</v>
      </c>
      <c r="AX7" s="41">
        <f>IFERROR(VLOOKUP($C7,'QV Encounters'!$H$4:$CZ$779,AX$1,0),0)</f>
        <v>0</v>
      </c>
      <c r="AY7" s="41">
        <f>IFERROR(VLOOKUP($C7,'QV Encounters'!$H$4:$CZ$779,AY$1,0),0)</f>
        <v>8</v>
      </c>
      <c r="AZ7" s="41">
        <f>IFERROR(VLOOKUP($C7,'QV Encounters'!$H$4:$CZ$779,AZ$1,0),0)</f>
        <v>0</v>
      </c>
      <c r="BA7" s="41">
        <f>IFERROR(VLOOKUP($C7,'QV Encounters'!$H$4:$CZ$779,BA$1,0),0)</f>
        <v>3</v>
      </c>
      <c r="BB7" s="41">
        <f>IFERROR(VLOOKUP($C7,'QV Encounters'!$H$4:$CZ$779,BB$1,0),0)</f>
        <v>0</v>
      </c>
      <c r="BC7" s="41">
        <f>IFERROR(VLOOKUP($C7,'QV Encounters'!$H$4:$CZ$779,BC$1,0),0)</f>
        <v>7</v>
      </c>
      <c r="BD7" s="41">
        <f>IFERROR(VLOOKUP($C7,'QV Encounters'!$H$4:$CZ$779,BD$1,0),0)</f>
        <v>0</v>
      </c>
      <c r="BE7" s="41">
        <f>IFERROR(VLOOKUP($C7,'QV Encounters'!$H$4:$CZ$779,BE$1,0),0)</f>
        <v>0</v>
      </c>
      <c r="BF7"/>
    </row>
    <row r="8" spans="1:58" s="41" customFormat="1" x14ac:dyDescent="0.25">
      <c r="A8" s="41" t="s">
        <v>18</v>
      </c>
      <c r="B8" s="44" t="s">
        <v>366</v>
      </c>
      <c r="C8" s="35" t="s">
        <v>413</v>
      </c>
      <c r="D8" s="77"/>
      <c r="E8" s="78"/>
      <c r="F8" s="79"/>
      <c r="O8" s="41">
        <f>IFERROR(VLOOKUP($C8,'QV Encounters'!$H$4:$CZ$779,O$1,0),0)</f>
        <v>0</v>
      </c>
      <c r="P8" s="41">
        <f>IFERROR(VLOOKUP($C8,'QV Encounters'!$H$4:$CZ$779,P$1,0),0)</f>
        <v>0</v>
      </c>
      <c r="Q8" s="41">
        <f>IFERROR(VLOOKUP($C8,'QV Encounters'!$H$4:$CZ$779,Q$1,0),0)</f>
        <v>0</v>
      </c>
      <c r="R8" s="41">
        <f>IFERROR(VLOOKUP($C8,'QV Encounters'!$H$4:$CZ$779,R$1,0),0)</f>
        <v>0</v>
      </c>
      <c r="S8" s="41">
        <f>IFERROR(VLOOKUP($C8,'QV Encounters'!$H$4:$CZ$779,S$1,0),0)</f>
        <v>0</v>
      </c>
      <c r="T8" s="41">
        <f>IFERROR(VLOOKUP($C8,'QV Encounters'!$H$4:$CZ$779,T$1,0),0)</f>
        <v>0</v>
      </c>
      <c r="U8" s="41">
        <f>IFERROR(VLOOKUP($C8,'QV Encounters'!$H$4:$CZ$779,U$1,0),0)</f>
        <v>0</v>
      </c>
      <c r="V8" s="41">
        <f>IFERROR(VLOOKUP($C8,'QV Encounters'!$H$4:$CZ$779,V$1,0),0)</f>
        <v>0</v>
      </c>
      <c r="W8" s="41">
        <f>IFERROR(VLOOKUP($C8,'QV Encounters'!$H$4:$CZ$779,W$1,0),0)</f>
        <v>0</v>
      </c>
      <c r="X8" s="41">
        <f>IFERROR(VLOOKUP($C8,'QV Encounters'!$H$4:$CZ$779,X$1,0),0)</f>
        <v>0</v>
      </c>
      <c r="Y8" s="41">
        <f>IFERROR(VLOOKUP($C8,'QV Encounters'!$H$4:$CZ$779,Y$1,0),0)</f>
        <v>0</v>
      </c>
      <c r="Z8" s="41">
        <f>IFERROR(VLOOKUP($C8,'QV Encounters'!$H$4:$CZ$779,Z$1,0),0)</f>
        <v>0</v>
      </c>
      <c r="AA8" s="41">
        <f>IFERROR(VLOOKUP($C8,'QV Encounters'!$H$4:$CZ$779,AA$1,0),0)</f>
        <v>0</v>
      </c>
      <c r="AB8" s="41">
        <f>IFERROR(VLOOKUP($C8,'QV Encounters'!$H$4:$CZ$779,AB$1,0),0)</f>
        <v>0</v>
      </c>
      <c r="AC8" s="41">
        <f>IFERROR(VLOOKUP($C8,'QV Encounters'!$H$4:$CZ$779,AC$1,0),0)</f>
        <v>0</v>
      </c>
      <c r="AD8" s="41">
        <f>IFERROR(VLOOKUP($C8,'QV Encounters'!$H$4:$CZ$779,AD$1,0),0)</f>
        <v>0</v>
      </c>
      <c r="AE8" s="41">
        <f>IFERROR(VLOOKUP($C8,'QV Encounters'!$H$4:$CZ$779,AE$1,0),0)</f>
        <v>0</v>
      </c>
      <c r="AF8" s="41">
        <f>IFERROR(VLOOKUP($C8,'QV Encounters'!$H$4:$CZ$779,AF$1,0),0)</f>
        <v>0</v>
      </c>
      <c r="AG8" s="41">
        <f>IFERROR(VLOOKUP($C8,'QV Encounters'!$H$4:$CZ$779,AG$1,0),0)</f>
        <v>0</v>
      </c>
      <c r="AH8" s="41">
        <f>IFERROR(VLOOKUP($C8,'QV Encounters'!$H$4:$CZ$779,AH$1,0),0)</f>
        <v>0</v>
      </c>
      <c r="AI8" s="41">
        <f>IFERROR(VLOOKUP($C8,'QV Encounters'!$H$4:$CZ$779,AI$1,0),0)</f>
        <v>0</v>
      </c>
      <c r="AJ8" s="41">
        <f>IFERROR(VLOOKUP($C8,'QV Encounters'!$H$4:$CZ$779,AJ$1,0),0)</f>
        <v>65</v>
      </c>
      <c r="AK8" s="41">
        <f>IFERROR(VLOOKUP($C8,'QV Encounters'!$H$4:$CZ$779,AK$1,0),0)</f>
        <v>60</v>
      </c>
      <c r="AL8" s="41">
        <f>IFERROR(VLOOKUP($C8,'QV Encounters'!$H$4:$CZ$779,AL$1,0),0)</f>
        <v>70</v>
      </c>
      <c r="AM8" s="41">
        <f>IFERROR(VLOOKUP($C8,'QV Encounters'!$H$4:$CZ$779,AM$1,0),0)</f>
        <v>86</v>
      </c>
      <c r="AN8" s="41">
        <f>IFERROR(VLOOKUP($C8,'QV Encounters'!$H$4:$CZ$779,AN$1,0),0)</f>
        <v>83</v>
      </c>
      <c r="AO8" s="41">
        <f>IFERROR(VLOOKUP($C8,'QV Encounters'!$H$4:$CZ$779,AO$1,0),0)</f>
        <v>100</v>
      </c>
      <c r="AP8" s="41">
        <f>IFERROR(VLOOKUP($C8,'QV Encounters'!$H$4:$CZ$779,AP$1,0),0)</f>
        <v>81</v>
      </c>
      <c r="AQ8" s="41">
        <f>IFERROR(VLOOKUP($C8,'QV Encounters'!$H$4:$CZ$779,AQ$1,0),0)</f>
        <v>68</v>
      </c>
      <c r="AR8" s="41">
        <f>IFERROR(VLOOKUP($C8,'QV Encounters'!$H$4:$CZ$779,AR$1,0),0)</f>
        <v>68</v>
      </c>
      <c r="AS8" s="41">
        <f>IFERROR(VLOOKUP($C8,'QV Encounters'!$H$4:$CZ$779,AS$1,0),0)</f>
        <v>91</v>
      </c>
      <c r="AT8" s="41">
        <f>IFERROR(VLOOKUP($C8,'QV Encounters'!$H$4:$CZ$779,AT$1,0),0)</f>
        <v>84</v>
      </c>
      <c r="AU8" s="41">
        <f>IFERROR(VLOOKUP($C8,'QV Encounters'!$H$4:$CZ$779,AU$1,0),0)</f>
        <v>71</v>
      </c>
      <c r="AV8" s="41">
        <f>IFERROR(VLOOKUP($C8,'QV Encounters'!$H$4:$CZ$779,AV$1,0),0)</f>
        <v>102</v>
      </c>
      <c r="AW8" s="41">
        <f>IFERROR(VLOOKUP($C8,'QV Encounters'!$H$4:$CZ$779,AW$1,0),0)</f>
        <v>83</v>
      </c>
      <c r="AX8" s="41">
        <f>IFERROR(VLOOKUP($C8,'QV Encounters'!$H$4:$CZ$779,AX$1,0),0)</f>
        <v>96</v>
      </c>
      <c r="AY8" s="41">
        <f>IFERROR(VLOOKUP($C8,'QV Encounters'!$H$4:$CZ$779,AY$1,0),0)</f>
        <v>76</v>
      </c>
      <c r="AZ8" s="41">
        <f>IFERROR(VLOOKUP($C8,'QV Encounters'!$H$4:$CZ$779,AZ$1,0),0)</f>
        <v>87</v>
      </c>
      <c r="BA8" s="41">
        <f>IFERROR(VLOOKUP($C8,'QV Encounters'!$H$4:$CZ$779,BA$1,0),0)</f>
        <v>92</v>
      </c>
      <c r="BB8" s="41">
        <f>IFERROR(VLOOKUP($C8,'QV Encounters'!$H$4:$CZ$779,BB$1,0),0)</f>
        <v>81</v>
      </c>
      <c r="BC8" s="41">
        <f>IFERROR(VLOOKUP($C8,'QV Encounters'!$H$4:$CZ$779,BC$1,0),0)</f>
        <v>90</v>
      </c>
      <c r="BD8" s="41">
        <f>IFERROR(VLOOKUP($C8,'QV Encounters'!$H$4:$CZ$779,BD$1,0),0)</f>
        <v>47</v>
      </c>
      <c r="BE8" s="41">
        <f>IFERROR(VLOOKUP($C8,'QV Encounters'!$H$4:$CZ$779,BE$1,0),0)</f>
        <v>95</v>
      </c>
      <c r="BF8"/>
    </row>
    <row r="9" spans="1:58" s="41" customFormat="1" x14ac:dyDescent="0.25">
      <c r="A9" s="41" t="s">
        <v>18</v>
      </c>
      <c r="B9" s="41" t="s">
        <v>18</v>
      </c>
      <c r="C9" s="35" t="s">
        <v>189</v>
      </c>
      <c r="D9" s="77"/>
      <c r="E9" s="78"/>
      <c r="F9" s="79"/>
      <c r="G9" s="41">
        <f>IFERROR(VLOOKUP($C9,'QV Encounters'!$H$4:$CZ$779,G$1,0),0)</f>
        <v>0</v>
      </c>
      <c r="H9" s="41">
        <f>IFERROR(VLOOKUP($C9,'QV Encounters'!$H$4:$CZ$779,H$1,0),0)</f>
        <v>0</v>
      </c>
      <c r="I9" s="41">
        <f>IFERROR(VLOOKUP($C9,'QV Encounters'!$H$4:$CZ$779,I$1,0),0)</f>
        <v>0</v>
      </c>
      <c r="J9" s="41">
        <f>IFERROR(VLOOKUP($C9,'QV Encounters'!$H$4:$CZ$779,J$1,0),0)</f>
        <v>0</v>
      </c>
      <c r="K9" s="41">
        <f>IFERROR(VLOOKUP($C9,'QV Encounters'!$H$4:$CZ$779,K$1,0),0)</f>
        <v>0</v>
      </c>
      <c r="L9" s="41">
        <f>IFERROR(VLOOKUP($C9,'QV Encounters'!$H$4:$CZ$779,L$1,0),0)</f>
        <v>0</v>
      </c>
      <c r="M9" s="41">
        <f>IFERROR(VLOOKUP($C9,'QV Encounters'!$H$4:$CZ$779,M$1,0),0)</f>
        <v>0</v>
      </c>
      <c r="N9" s="41">
        <f>IFERROR(VLOOKUP($C9,'QV Encounters'!$H$4:$CZ$779,N$1,0),0)</f>
        <v>0</v>
      </c>
      <c r="O9" s="41">
        <f>IFERROR(VLOOKUP($C9,'QV Encounters'!$H$4:$CZ$779,O$1,0),0)</f>
        <v>0</v>
      </c>
      <c r="P9" s="41">
        <f>IFERROR(VLOOKUP($C9,'QV Encounters'!$H$4:$CZ$779,P$1,0),0)</f>
        <v>0</v>
      </c>
      <c r="Q9" s="41">
        <f>IFERROR(VLOOKUP($C9,'QV Encounters'!$H$4:$CZ$779,Q$1,0),0)</f>
        <v>0</v>
      </c>
      <c r="R9" s="41">
        <f>IFERROR(VLOOKUP($C9,'QV Encounters'!$H$4:$CZ$779,R$1,0),0)</f>
        <v>0</v>
      </c>
      <c r="S9" s="41">
        <f>IFERROR(VLOOKUP($C9,'QV Encounters'!$H$4:$CZ$779,S$1,0),0)</f>
        <v>0</v>
      </c>
      <c r="T9" s="41">
        <f>IFERROR(VLOOKUP($C9,'QV Encounters'!$H$4:$CZ$779,T$1,0),0)</f>
        <v>0</v>
      </c>
      <c r="U9" s="41">
        <f>IFERROR(VLOOKUP($C9,'QV Encounters'!$H$4:$CZ$779,U$1,0),0)</f>
        <v>0</v>
      </c>
      <c r="V9" s="41">
        <f>IFERROR(VLOOKUP($C9,'QV Encounters'!$H$4:$CZ$779,V$1,0),0)</f>
        <v>0</v>
      </c>
      <c r="W9" s="41">
        <f>IFERROR(VLOOKUP($C9,'QV Encounters'!$H$4:$CZ$779,W$1,0),0)</f>
        <v>0</v>
      </c>
      <c r="X9" s="41">
        <f>IFERROR(VLOOKUP($C9,'QV Encounters'!$H$4:$CZ$779,X$1,0),0)</f>
        <v>0</v>
      </c>
      <c r="Y9" s="41">
        <f>IFERROR(VLOOKUP($C9,'QV Encounters'!$H$4:$CZ$779,Y$1,0),0)</f>
        <v>0</v>
      </c>
      <c r="Z9" s="41">
        <f>IFERROR(VLOOKUP($C9,'QV Encounters'!$H$4:$CZ$779,Z$1,0),0)</f>
        <v>0</v>
      </c>
      <c r="AA9" s="41">
        <f>IFERROR(VLOOKUP($C9,'QV Encounters'!$H$4:$CZ$779,AA$1,0),0)</f>
        <v>0</v>
      </c>
      <c r="AB9" s="41">
        <f>IFERROR(VLOOKUP($C9,'QV Encounters'!$H$4:$CZ$779,AB$1,0),0)</f>
        <v>0</v>
      </c>
      <c r="AC9" s="41">
        <f>IFERROR(VLOOKUP($C9,'QV Encounters'!$H$4:$CZ$779,AC$1,0),0)</f>
        <v>0</v>
      </c>
      <c r="AD9" s="41">
        <f>IFERROR(VLOOKUP($C9,'QV Encounters'!$H$4:$CZ$779,AD$1,0),0)</f>
        <v>0</v>
      </c>
      <c r="AE9" s="41">
        <f>IFERROR(VLOOKUP($C9,'QV Encounters'!$H$4:$CZ$779,AE$1,0),0)</f>
        <v>0</v>
      </c>
      <c r="AF9" s="41">
        <f>IFERROR(VLOOKUP($C9,'QV Encounters'!$H$4:$CZ$779,AF$1,0),0)</f>
        <v>0</v>
      </c>
      <c r="AG9" s="41">
        <f>IFERROR(VLOOKUP($C9,'QV Encounters'!$H$4:$CZ$779,AG$1,0),0)</f>
        <v>0</v>
      </c>
      <c r="AH9" s="41">
        <f>IFERROR(VLOOKUP($C9,'QV Encounters'!$H$4:$CZ$779,AH$1,0),0)</f>
        <v>0</v>
      </c>
      <c r="AI9" s="41">
        <f>IFERROR(VLOOKUP($C9,'QV Encounters'!$H$4:$CZ$779,AI$1,0),0)</f>
        <v>0</v>
      </c>
      <c r="AJ9" s="41">
        <f>IFERROR(VLOOKUP($C9,'QV Encounters'!$H$4:$CZ$779,AJ$1,0),0)</f>
        <v>0</v>
      </c>
      <c r="AK9" s="41">
        <f>IFERROR(VLOOKUP($C9,'QV Encounters'!$H$4:$CZ$779,AK$1,0),0)</f>
        <v>0</v>
      </c>
      <c r="AL9" s="41">
        <f>IFERROR(VLOOKUP($C9,'QV Encounters'!$H$4:$CZ$779,AL$1,0),0)</f>
        <v>0</v>
      </c>
      <c r="AM9" s="41">
        <f>IFERROR(VLOOKUP($C9,'QV Encounters'!$H$4:$CZ$779,AM$1,0),0)</f>
        <v>0</v>
      </c>
      <c r="AN9" s="41">
        <f>IFERROR(VLOOKUP($C9,'QV Encounters'!$H$4:$CZ$779,AN$1,0),0)</f>
        <v>0</v>
      </c>
      <c r="AO9" s="41">
        <f>IFERROR(VLOOKUP($C9,'QV Encounters'!$H$4:$CZ$779,AO$1,0),0)</f>
        <v>0</v>
      </c>
      <c r="AP9" s="41">
        <f>IFERROR(VLOOKUP($C9,'QV Encounters'!$H$4:$CZ$779,AP$1,0),0)</f>
        <v>0</v>
      </c>
      <c r="AQ9" s="41">
        <f>IFERROR(VLOOKUP($C9,'QV Encounters'!$H$4:$CZ$779,AQ$1,0),0)</f>
        <v>1</v>
      </c>
      <c r="AR9" s="41">
        <f>IFERROR(VLOOKUP($C9,'QV Encounters'!$H$4:$CZ$779,AR$1,0),0)</f>
        <v>1</v>
      </c>
      <c r="AS9" s="41">
        <f>IFERROR(VLOOKUP($C9,'QV Encounters'!$H$4:$CZ$779,AS$1,0),0)</f>
        <v>0</v>
      </c>
      <c r="AT9" s="41">
        <f>IFERROR(VLOOKUP($C9,'QV Encounters'!$H$4:$CZ$779,AT$1,0),0)</f>
        <v>0</v>
      </c>
      <c r="AU9" s="41">
        <f>IFERROR(VLOOKUP($C9,'QV Encounters'!$H$4:$CZ$779,AU$1,0),0)</f>
        <v>0</v>
      </c>
      <c r="AV9" s="41">
        <f>IFERROR(VLOOKUP($C9,'QV Encounters'!$H$4:$CZ$779,AV$1,0),0)</f>
        <v>0</v>
      </c>
      <c r="AW9" s="41">
        <f>IFERROR(VLOOKUP($C9,'QV Encounters'!$H$4:$CZ$779,AW$1,0),0)</f>
        <v>0</v>
      </c>
      <c r="AX9" s="41">
        <f>IFERROR(VLOOKUP($C9,'QV Encounters'!$H$4:$CZ$779,AX$1,0),0)</f>
        <v>0</v>
      </c>
      <c r="AY9" s="41">
        <f>IFERROR(VLOOKUP($C9,'QV Encounters'!$H$4:$CZ$779,AY$1,0),0)</f>
        <v>0</v>
      </c>
      <c r="AZ9" s="41">
        <f>IFERROR(VLOOKUP($C9,'QV Encounters'!$H$4:$CZ$779,AZ$1,0),0)</f>
        <v>0</v>
      </c>
      <c r="BA9" s="41">
        <f>IFERROR(VLOOKUP($C9,'QV Encounters'!$H$4:$CZ$779,BA$1,0),0)</f>
        <v>4</v>
      </c>
      <c r="BB9" s="41">
        <f>IFERROR(VLOOKUP($C9,'QV Encounters'!$H$4:$CZ$779,BB$1,0),0)</f>
        <v>0</v>
      </c>
      <c r="BC9" s="41">
        <f>IFERROR(VLOOKUP($C9,'QV Encounters'!$H$4:$CZ$779,BC$1,0),0)</f>
        <v>0</v>
      </c>
      <c r="BD9" s="41">
        <f>IFERROR(VLOOKUP($C9,'QV Encounters'!$H$4:$CZ$779,BD$1,0),0)</f>
        <v>0</v>
      </c>
      <c r="BE9" s="41">
        <f>IFERROR(VLOOKUP($C9,'QV Encounters'!$H$4:$CZ$779,BE$1,0),0)</f>
        <v>0</v>
      </c>
      <c r="BF9"/>
    </row>
    <row r="10" spans="1:58" s="41" customFormat="1" x14ac:dyDescent="0.25">
      <c r="A10" s="41" t="s">
        <v>18</v>
      </c>
      <c r="B10" s="44" t="s">
        <v>366</v>
      </c>
      <c r="C10" s="35" t="s">
        <v>409</v>
      </c>
      <c r="D10" s="77"/>
      <c r="E10" s="78"/>
      <c r="F10" s="79"/>
      <c r="O10" s="41">
        <f>IFERROR(VLOOKUP($C10,'QV Encounters'!$H$4:$CZ$779,O$1,0),0)</f>
        <v>0</v>
      </c>
      <c r="P10" s="41">
        <f>IFERROR(VLOOKUP($C10,'QV Encounters'!$H$4:$CZ$779,P$1,0),0)</f>
        <v>0</v>
      </c>
      <c r="Q10" s="41">
        <f>IFERROR(VLOOKUP($C10,'QV Encounters'!$H$4:$CZ$779,Q$1,0),0)</f>
        <v>0</v>
      </c>
      <c r="R10" s="41">
        <f>IFERROR(VLOOKUP($C10,'QV Encounters'!$H$4:$CZ$779,R$1,0),0)</f>
        <v>0</v>
      </c>
      <c r="S10" s="41">
        <f>IFERROR(VLOOKUP($C10,'QV Encounters'!$H$4:$CZ$779,S$1,0),0)</f>
        <v>0</v>
      </c>
      <c r="T10" s="41">
        <f>IFERROR(VLOOKUP($C10,'QV Encounters'!$H$4:$CZ$779,T$1,0),0)</f>
        <v>0</v>
      </c>
      <c r="U10" s="41">
        <f>IFERROR(VLOOKUP($C10,'QV Encounters'!$H$4:$CZ$779,U$1,0),0)</f>
        <v>0</v>
      </c>
      <c r="V10" s="41">
        <f>IFERROR(VLOOKUP($C10,'QV Encounters'!$H$4:$CZ$779,V$1,0),0)</f>
        <v>0</v>
      </c>
      <c r="W10" s="41">
        <f>IFERROR(VLOOKUP($C10,'QV Encounters'!$H$4:$CZ$779,W$1,0),0)</f>
        <v>0</v>
      </c>
      <c r="X10" s="41">
        <f>IFERROR(VLOOKUP($C10,'QV Encounters'!$H$4:$CZ$779,X$1,0),0)</f>
        <v>0</v>
      </c>
      <c r="Y10" s="41">
        <f>IFERROR(VLOOKUP($C10,'QV Encounters'!$H$4:$CZ$779,Y$1,0),0)</f>
        <v>0</v>
      </c>
      <c r="Z10" s="41">
        <f>IFERROR(VLOOKUP($C10,'QV Encounters'!$H$4:$CZ$779,Z$1,0),0)</f>
        <v>0</v>
      </c>
      <c r="AA10" s="41">
        <f>IFERROR(VLOOKUP($C10,'QV Encounters'!$H$4:$CZ$779,AA$1,0),0)</f>
        <v>0</v>
      </c>
      <c r="AB10" s="41">
        <f>IFERROR(VLOOKUP($C10,'QV Encounters'!$H$4:$CZ$779,AB$1,0),0)</f>
        <v>0</v>
      </c>
      <c r="AC10" s="41">
        <f>IFERROR(VLOOKUP($C10,'QV Encounters'!$H$4:$CZ$779,AC$1,0),0)</f>
        <v>0</v>
      </c>
      <c r="AD10" s="41">
        <f>IFERROR(VLOOKUP($C10,'QV Encounters'!$H$4:$CZ$779,AD$1,0),0)</f>
        <v>0</v>
      </c>
      <c r="AE10" s="41">
        <f>IFERROR(VLOOKUP($C10,'QV Encounters'!$H$4:$CZ$779,AE$1,0),0)</f>
        <v>0</v>
      </c>
      <c r="AF10" s="41">
        <f>IFERROR(VLOOKUP($C10,'QV Encounters'!$H$4:$CZ$779,AF$1,0),0)</f>
        <v>0</v>
      </c>
      <c r="AG10" s="41">
        <f>IFERROR(VLOOKUP($C10,'QV Encounters'!$H$4:$CZ$779,AG$1,0),0)</f>
        <v>0</v>
      </c>
      <c r="AH10" s="41">
        <f>IFERROR(VLOOKUP($C10,'QV Encounters'!$H$4:$CZ$779,AH$1,0),0)</f>
        <v>0</v>
      </c>
      <c r="AI10" s="41">
        <f>IFERROR(VLOOKUP($C10,'QV Encounters'!$H$4:$CZ$779,AI$1,0),0)</f>
        <v>0</v>
      </c>
      <c r="AJ10" s="41">
        <f>IFERROR(VLOOKUP($C10,'QV Encounters'!$H$4:$CZ$779,AJ$1,0),0)</f>
        <v>95</v>
      </c>
      <c r="AK10" s="41">
        <f>IFERROR(VLOOKUP($C10,'QV Encounters'!$H$4:$CZ$779,AK$1,0),0)</f>
        <v>114</v>
      </c>
      <c r="AL10" s="41">
        <f>IFERROR(VLOOKUP($C10,'QV Encounters'!$H$4:$CZ$779,AL$1,0),0)</f>
        <v>111</v>
      </c>
      <c r="AM10" s="41">
        <f>IFERROR(VLOOKUP($C10,'QV Encounters'!$H$4:$CZ$779,AM$1,0),0)</f>
        <v>125</v>
      </c>
      <c r="AN10" s="41">
        <f>IFERROR(VLOOKUP($C10,'QV Encounters'!$H$4:$CZ$779,AN$1,0),0)</f>
        <v>137</v>
      </c>
      <c r="AO10" s="41">
        <f>IFERROR(VLOOKUP($C10,'QV Encounters'!$H$4:$CZ$779,AO$1,0),0)</f>
        <v>152</v>
      </c>
      <c r="AP10" s="41">
        <f>IFERROR(VLOOKUP($C10,'QV Encounters'!$H$4:$CZ$779,AP$1,0),0)</f>
        <v>144</v>
      </c>
      <c r="AQ10" s="41">
        <f>IFERROR(VLOOKUP($C10,'QV Encounters'!$H$4:$CZ$779,AQ$1,0),0)</f>
        <v>157</v>
      </c>
      <c r="AR10" s="41">
        <f>IFERROR(VLOOKUP($C10,'QV Encounters'!$H$4:$CZ$779,AR$1,0),0)</f>
        <v>127</v>
      </c>
      <c r="AS10" s="41">
        <f>IFERROR(VLOOKUP($C10,'QV Encounters'!$H$4:$CZ$779,AS$1,0),0)</f>
        <v>148</v>
      </c>
      <c r="AT10" s="41">
        <f>IFERROR(VLOOKUP($C10,'QV Encounters'!$H$4:$CZ$779,AT$1,0),0)</f>
        <v>167</v>
      </c>
      <c r="AU10" s="41">
        <f>IFERROR(VLOOKUP($C10,'QV Encounters'!$H$4:$CZ$779,AU$1,0),0)</f>
        <v>183</v>
      </c>
      <c r="AV10" s="41">
        <f>IFERROR(VLOOKUP($C10,'QV Encounters'!$H$4:$CZ$779,AV$1,0),0)</f>
        <v>194</v>
      </c>
      <c r="AW10" s="41">
        <f>IFERROR(VLOOKUP($C10,'QV Encounters'!$H$4:$CZ$779,AW$1,0),0)</f>
        <v>123</v>
      </c>
      <c r="AX10" s="41">
        <f>IFERROR(VLOOKUP($C10,'QV Encounters'!$H$4:$CZ$779,AX$1,0),0)</f>
        <v>164</v>
      </c>
      <c r="AY10" s="41">
        <f>IFERROR(VLOOKUP($C10,'QV Encounters'!$H$4:$CZ$779,AY$1,0),0)</f>
        <v>168</v>
      </c>
      <c r="AZ10" s="41">
        <f>IFERROR(VLOOKUP($C10,'QV Encounters'!$H$4:$CZ$779,AZ$1,0),0)</f>
        <v>143</v>
      </c>
      <c r="BA10" s="41">
        <f>IFERROR(VLOOKUP($C10,'QV Encounters'!$H$4:$CZ$779,BA$1,0),0)</f>
        <v>146</v>
      </c>
      <c r="BB10" s="41">
        <f>IFERROR(VLOOKUP($C10,'QV Encounters'!$H$4:$CZ$779,BB$1,0),0)</f>
        <v>133</v>
      </c>
      <c r="BC10" s="41">
        <f>IFERROR(VLOOKUP($C10,'QV Encounters'!$H$4:$CZ$779,BC$1,0),0)</f>
        <v>166</v>
      </c>
      <c r="BD10" s="41">
        <f>IFERROR(VLOOKUP($C10,'QV Encounters'!$H$4:$CZ$779,BD$1,0),0)</f>
        <v>172</v>
      </c>
      <c r="BE10" s="41">
        <f>IFERROR(VLOOKUP($C10,'QV Encounters'!$H$4:$CZ$779,BE$1,0),0)</f>
        <v>145</v>
      </c>
      <c r="BF10"/>
    </row>
    <row r="11" spans="1:58" s="41" customFormat="1" x14ac:dyDescent="0.25">
      <c r="A11" s="41" t="s">
        <v>18</v>
      </c>
      <c r="B11" s="44" t="s">
        <v>366</v>
      </c>
      <c r="C11" s="35" t="s">
        <v>412</v>
      </c>
      <c r="D11" s="77"/>
      <c r="E11" s="78"/>
      <c r="F11" s="79"/>
      <c r="O11" s="41">
        <f>IFERROR(VLOOKUP($C11,'QV Encounters'!$H$4:$CZ$779,O$1,0),0)</f>
        <v>0</v>
      </c>
      <c r="P11" s="41">
        <f>IFERROR(VLOOKUP($C11,'QV Encounters'!$H$4:$CZ$779,P$1,0),0)</f>
        <v>0</v>
      </c>
      <c r="Q11" s="41">
        <f>IFERROR(VLOOKUP($C11,'QV Encounters'!$H$4:$CZ$779,Q$1,0),0)</f>
        <v>0</v>
      </c>
      <c r="R11" s="41">
        <f>IFERROR(VLOOKUP($C11,'QV Encounters'!$H$4:$CZ$779,R$1,0),0)</f>
        <v>0</v>
      </c>
      <c r="S11" s="41">
        <f>IFERROR(VLOOKUP($C11,'QV Encounters'!$H$4:$CZ$779,S$1,0),0)</f>
        <v>0</v>
      </c>
      <c r="T11" s="41">
        <f>IFERROR(VLOOKUP($C11,'QV Encounters'!$H$4:$CZ$779,T$1,0),0)</f>
        <v>0</v>
      </c>
      <c r="U11" s="41">
        <f>IFERROR(VLOOKUP($C11,'QV Encounters'!$H$4:$CZ$779,U$1,0),0)</f>
        <v>0</v>
      </c>
      <c r="V11" s="41">
        <f>IFERROR(VLOOKUP($C11,'QV Encounters'!$H$4:$CZ$779,V$1,0),0)</f>
        <v>0</v>
      </c>
      <c r="W11" s="41">
        <f>IFERROR(VLOOKUP($C11,'QV Encounters'!$H$4:$CZ$779,W$1,0),0)</f>
        <v>0</v>
      </c>
      <c r="X11" s="41">
        <f>IFERROR(VLOOKUP($C11,'QV Encounters'!$H$4:$CZ$779,X$1,0),0)</f>
        <v>0</v>
      </c>
      <c r="Y11" s="41">
        <f>IFERROR(VLOOKUP($C11,'QV Encounters'!$H$4:$CZ$779,Y$1,0),0)</f>
        <v>0</v>
      </c>
      <c r="Z11" s="41">
        <f>IFERROR(VLOOKUP($C11,'QV Encounters'!$H$4:$CZ$779,Z$1,0),0)</f>
        <v>0</v>
      </c>
      <c r="AA11" s="41">
        <f>IFERROR(VLOOKUP($C11,'QV Encounters'!$H$4:$CZ$779,AA$1,0),0)</f>
        <v>0</v>
      </c>
      <c r="AB11" s="41">
        <f>IFERROR(VLOOKUP($C11,'QV Encounters'!$H$4:$CZ$779,AB$1,0),0)</f>
        <v>0</v>
      </c>
      <c r="AC11" s="41">
        <f>IFERROR(VLOOKUP($C11,'QV Encounters'!$H$4:$CZ$779,AC$1,0),0)</f>
        <v>0</v>
      </c>
      <c r="AD11" s="41">
        <f>IFERROR(VLOOKUP($C11,'QV Encounters'!$H$4:$CZ$779,AD$1,0),0)</f>
        <v>0</v>
      </c>
      <c r="AE11" s="41">
        <f>IFERROR(VLOOKUP($C11,'QV Encounters'!$H$4:$CZ$779,AE$1,0),0)</f>
        <v>0</v>
      </c>
      <c r="AF11" s="41">
        <f>IFERROR(VLOOKUP($C11,'QV Encounters'!$H$4:$CZ$779,AF$1,0),0)</f>
        <v>0</v>
      </c>
      <c r="AG11" s="41">
        <f>IFERROR(VLOOKUP($C11,'QV Encounters'!$H$4:$CZ$779,AG$1,0),0)</f>
        <v>0</v>
      </c>
      <c r="AH11" s="41">
        <f>IFERROR(VLOOKUP($C11,'QV Encounters'!$H$4:$CZ$779,AH$1,0),0)</f>
        <v>0</v>
      </c>
      <c r="AI11" s="41">
        <f>IFERROR(VLOOKUP($C11,'QV Encounters'!$H$4:$CZ$779,AI$1,0),0)</f>
        <v>0</v>
      </c>
      <c r="AJ11" s="41">
        <f>IFERROR(VLOOKUP($C11,'QV Encounters'!$H$4:$CZ$779,AJ$1,0),0)</f>
        <v>8</v>
      </c>
      <c r="AK11" s="41">
        <f>IFERROR(VLOOKUP($C11,'QV Encounters'!$H$4:$CZ$779,AK$1,0),0)</f>
        <v>14</v>
      </c>
      <c r="AL11" s="41">
        <f>IFERROR(VLOOKUP($C11,'QV Encounters'!$H$4:$CZ$779,AL$1,0),0)</f>
        <v>6</v>
      </c>
      <c r="AM11" s="41">
        <f>IFERROR(VLOOKUP($C11,'QV Encounters'!$H$4:$CZ$779,AM$1,0),0)</f>
        <v>12</v>
      </c>
      <c r="AN11" s="41">
        <f>IFERROR(VLOOKUP($C11,'QV Encounters'!$H$4:$CZ$779,AN$1,0),0)</f>
        <v>17</v>
      </c>
      <c r="AO11" s="41">
        <f>IFERROR(VLOOKUP($C11,'QV Encounters'!$H$4:$CZ$779,AO$1,0),0)</f>
        <v>3</v>
      </c>
      <c r="AP11" s="41">
        <f>IFERROR(VLOOKUP($C11,'QV Encounters'!$H$4:$CZ$779,AP$1,0),0)</f>
        <v>0</v>
      </c>
      <c r="AQ11" s="41">
        <f>IFERROR(VLOOKUP($C11,'QV Encounters'!$H$4:$CZ$779,AQ$1,0),0)</f>
        <v>3</v>
      </c>
      <c r="AR11" s="41">
        <f>IFERROR(VLOOKUP($C11,'QV Encounters'!$H$4:$CZ$779,AR$1,0),0)</f>
        <v>1</v>
      </c>
      <c r="AS11" s="41">
        <f>IFERROR(VLOOKUP($C11,'QV Encounters'!$H$4:$CZ$779,AS$1,0),0)</f>
        <v>0</v>
      </c>
      <c r="AT11" s="41">
        <f>IFERROR(VLOOKUP($C11,'QV Encounters'!$H$4:$CZ$779,AT$1,0),0)</f>
        <v>0</v>
      </c>
      <c r="AU11" s="41">
        <f>IFERROR(VLOOKUP($C11,'QV Encounters'!$H$4:$CZ$779,AU$1,0),0)</f>
        <v>0</v>
      </c>
      <c r="AV11" s="41">
        <f>IFERROR(VLOOKUP($C11,'QV Encounters'!$H$4:$CZ$779,AV$1,0),0)</f>
        <v>0</v>
      </c>
      <c r="AW11" s="41">
        <f>IFERROR(VLOOKUP($C11,'QV Encounters'!$H$4:$CZ$779,AW$1,0),0)</f>
        <v>0</v>
      </c>
      <c r="AX11" s="41">
        <f>IFERROR(VLOOKUP($C11,'QV Encounters'!$H$4:$CZ$779,AX$1,0),0)</f>
        <v>0</v>
      </c>
      <c r="AY11" s="41">
        <f>IFERROR(VLOOKUP($C11,'QV Encounters'!$H$4:$CZ$779,AY$1,0),0)</f>
        <v>0</v>
      </c>
      <c r="AZ11" s="41">
        <f>IFERROR(VLOOKUP($C11,'QV Encounters'!$H$4:$CZ$779,AZ$1,0),0)</f>
        <v>0</v>
      </c>
      <c r="BA11" s="41">
        <f>IFERROR(VLOOKUP($C11,'QV Encounters'!$H$4:$CZ$779,BA$1,0),0)</f>
        <v>0</v>
      </c>
      <c r="BB11" s="41">
        <f>IFERROR(VLOOKUP($C11,'QV Encounters'!$H$4:$CZ$779,BB$1,0),0)</f>
        <v>0</v>
      </c>
      <c r="BC11" s="41">
        <f>IFERROR(VLOOKUP($C11,'QV Encounters'!$H$4:$CZ$779,BC$1,0),0)</f>
        <v>0</v>
      </c>
      <c r="BD11" s="41">
        <f>IFERROR(VLOOKUP($C11,'QV Encounters'!$H$4:$CZ$779,BD$1,0),0)</f>
        <v>0</v>
      </c>
      <c r="BE11" s="41">
        <f>IFERROR(VLOOKUP($C11,'QV Encounters'!$H$4:$CZ$779,BE$1,0),0)</f>
        <v>0</v>
      </c>
      <c r="BF11"/>
    </row>
    <row r="12" spans="1:58" s="41" customFormat="1" x14ac:dyDescent="0.25">
      <c r="A12" s="41" t="s">
        <v>18</v>
      </c>
      <c r="B12" s="44" t="s">
        <v>366</v>
      </c>
      <c r="C12" s="35" t="s">
        <v>410</v>
      </c>
      <c r="D12" s="77"/>
      <c r="E12" s="78"/>
      <c r="F12" s="79"/>
      <c r="O12" s="41">
        <f>IFERROR(VLOOKUP($C12,'QV Encounters'!$H$4:$CZ$779,O$1,0),0)</f>
        <v>0</v>
      </c>
      <c r="P12" s="41">
        <f>IFERROR(VLOOKUP($C12,'QV Encounters'!$H$4:$CZ$779,P$1,0),0)</f>
        <v>0</v>
      </c>
      <c r="Q12" s="41">
        <f>IFERROR(VLOOKUP($C12,'QV Encounters'!$H$4:$CZ$779,Q$1,0),0)</f>
        <v>0</v>
      </c>
      <c r="R12" s="41">
        <f>IFERROR(VLOOKUP($C12,'QV Encounters'!$H$4:$CZ$779,R$1,0),0)</f>
        <v>0</v>
      </c>
      <c r="S12" s="41">
        <f>IFERROR(VLOOKUP($C12,'QV Encounters'!$H$4:$CZ$779,S$1,0),0)</f>
        <v>0</v>
      </c>
      <c r="T12" s="41">
        <f>IFERROR(VLOOKUP($C12,'QV Encounters'!$H$4:$CZ$779,T$1,0),0)</f>
        <v>0</v>
      </c>
      <c r="U12" s="41">
        <f>IFERROR(VLOOKUP($C12,'QV Encounters'!$H$4:$CZ$779,U$1,0),0)</f>
        <v>0</v>
      </c>
      <c r="V12" s="41">
        <f>IFERROR(VLOOKUP($C12,'QV Encounters'!$H$4:$CZ$779,V$1,0),0)</f>
        <v>0</v>
      </c>
      <c r="W12" s="41">
        <f>IFERROR(VLOOKUP($C12,'QV Encounters'!$H$4:$CZ$779,W$1,0),0)</f>
        <v>0</v>
      </c>
      <c r="X12" s="41">
        <f>IFERROR(VLOOKUP($C12,'QV Encounters'!$H$4:$CZ$779,X$1,0),0)</f>
        <v>0</v>
      </c>
      <c r="Y12" s="41">
        <f>IFERROR(VLOOKUP($C12,'QV Encounters'!$H$4:$CZ$779,Y$1,0),0)</f>
        <v>0</v>
      </c>
      <c r="Z12" s="41">
        <f>IFERROR(VLOOKUP($C12,'QV Encounters'!$H$4:$CZ$779,Z$1,0),0)</f>
        <v>0</v>
      </c>
      <c r="AA12" s="41">
        <f>IFERROR(VLOOKUP($C12,'QV Encounters'!$H$4:$CZ$779,AA$1,0),0)</f>
        <v>0</v>
      </c>
      <c r="AB12" s="41">
        <f>IFERROR(VLOOKUP($C12,'QV Encounters'!$H$4:$CZ$779,AB$1,0),0)</f>
        <v>0</v>
      </c>
      <c r="AC12" s="41">
        <f>IFERROR(VLOOKUP($C12,'QV Encounters'!$H$4:$CZ$779,AC$1,0),0)</f>
        <v>0</v>
      </c>
      <c r="AD12" s="41">
        <f>IFERROR(VLOOKUP($C12,'QV Encounters'!$H$4:$CZ$779,AD$1,0),0)</f>
        <v>0</v>
      </c>
      <c r="AE12" s="41">
        <f>IFERROR(VLOOKUP($C12,'QV Encounters'!$H$4:$CZ$779,AE$1,0),0)</f>
        <v>0</v>
      </c>
      <c r="AF12" s="41">
        <f>IFERROR(VLOOKUP($C12,'QV Encounters'!$H$4:$CZ$779,AF$1,0),0)</f>
        <v>0</v>
      </c>
      <c r="AG12" s="41">
        <f>IFERROR(VLOOKUP($C12,'QV Encounters'!$H$4:$CZ$779,AG$1,0),0)</f>
        <v>0</v>
      </c>
      <c r="AH12" s="41">
        <f>IFERROR(VLOOKUP($C12,'QV Encounters'!$H$4:$CZ$779,AH$1,0),0)</f>
        <v>0</v>
      </c>
      <c r="AI12" s="41">
        <f>IFERROR(VLOOKUP($C12,'QV Encounters'!$H$4:$CZ$779,AI$1,0),0)</f>
        <v>0</v>
      </c>
      <c r="AJ12" s="41">
        <f>IFERROR(VLOOKUP($C12,'QV Encounters'!$H$4:$CZ$779,AJ$1,0),0)</f>
        <v>20</v>
      </c>
      <c r="AK12" s="41">
        <f>IFERROR(VLOOKUP($C12,'QV Encounters'!$H$4:$CZ$779,AK$1,0),0)</f>
        <v>29</v>
      </c>
      <c r="AL12" s="41">
        <f>IFERROR(VLOOKUP($C12,'QV Encounters'!$H$4:$CZ$779,AL$1,0),0)</f>
        <v>42</v>
      </c>
      <c r="AM12" s="41">
        <f>IFERROR(VLOOKUP($C12,'QV Encounters'!$H$4:$CZ$779,AM$1,0),0)</f>
        <v>37</v>
      </c>
      <c r="AN12" s="41">
        <f>IFERROR(VLOOKUP($C12,'QV Encounters'!$H$4:$CZ$779,AN$1,0),0)</f>
        <v>23</v>
      </c>
      <c r="AO12" s="41">
        <f>IFERROR(VLOOKUP($C12,'QV Encounters'!$H$4:$CZ$779,AO$1,0),0)</f>
        <v>14</v>
      </c>
      <c r="AP12" s="41">
        <f>IFERROR(VLOOKUP($C12,'QV Encounters'!$H$4:$CZ$779,AP$1,0),0)</f>
        <v>1</v>
      </c>
      <c r="AQ12" s="41">
        <f>IFERROR(VLOOKUP($C12,'QV Encounters'!$H$4:$CZ$779,AQ$1,0),0)</f>
        <v>3</v>
      </c>
      <c r="AR12" s="41">
        <f>IFERROR(VLOOKUP($C12,'QV Encounters'!$H$4:$CZ$779,AR$1,0),0)</f>
        <v>5</v>
      </c>
      <c r="AS12" s="41">
        <f>IFERROR(VLOOKUP($C12,'QV Encounters'!$H$4:$CZ$779,AS$1,0),0)</f>
        <v>1</v>
      </c>
      <c r="AT12" s="41">
        <f>IFERROR(VLOOKUP($C12,'QV Encounters'!$H$4:$CZ$779,AT$1,0),0)</f>
        <v>0</v>
      </c>
      <c r="AU12" s="41">
        <f>IFERROR(VLOOKUP($C12,'QV Encounters'!$H$4:$CZ$779,AU$1,0),0)</f>
        <v>0</v>
      </c>
      <c r="AV12" s="41">
        <f>IFERROR(VLOOKUP($C12,'QV Encounters'!$H$4:$CZ$779,AV$1,0),0)</f>
        <v>3</v>
      </c>
      <c r="AW12" s="41">
        <f>IFERROR(VLOOKUP($C12,'QV Encounters'!$H$4:$CZ$779,AW$1,0),0)</f>
        <v>1</v>
      </c>
      <c r="AX12" s="41">
        <f>IFERROR(VLOOKUP($C12,'QV Encounters'!$H$4:$CZ$779,AX$1,0),0)</f>
        <v>0</v>
      </c>
      <c r="AY12" s="41">
        <f>IFERROR(VLOOKUP($C12,'QV Encounters'!$H$4:$CZ$779,AY$1,0),0)</f>
        <v>1</v>
      </c>
      <c r="AZ12" s="41">
        <f>IFERROR(VLOOKUP($C12,'QV Encounters'!$H$4:$CZ$779,AZ$1,0),0)</f>
        <v>0</v>
      </c>
      <c r="BA12" s="41">
        <f>IFERROR(VLOOKUP($C12,'QV Encounters'!$H$4:$CZ$779,BA$1,0),0)</f>
        <v>1</v>
      </c>
      <c r="BB12" s="41">
        <f>IFERROR(VLOOKUP($C12,'QV Encounters'!$H$4:$CZ$779,BB$1,0),0)</f>
        <v>0</v>
      </c>
      <c r="BC12" s="41">
        <f>IFERROR(VLOOKUP($C12,'QV Encounters'!$H$4:$CZ$779,BC$1,0),0)</f>
        <v>1</v>
      </c>
      <c r="BD12" s="41">
        <f>IFERROR(VLOOKUP($C12,'QV Encounters'!$H$4:$CZ$779,BD$1,0),0)</f>
        <v>0</v>
      </c>
      <c r="BE12" s="41">
        <f>IFERROR(VLOOKUP($C12,'QV Encounters'!$H$4:$CZ$779,BE$1,0),0)</f>
        <v>0</v>
      </c>
      <c r="BF12"/>
    </row>
    <row r="13" spans="1:58" x14ac:dyDescent="0.25">
      <c r="A13" s="41" t="s">
        <v>18</v>
      </c>
      <c r="B13" s="44" t="s">
        <v>18</v>
      </c>
      <c r="C13" s="41" t="s">
        <v>23</v>
      </c>
      <c r="D13" s="77">
        <v>64.13358966940261</v>
      </c>
      <c r="E13" s="78">
        <v>85.511452892536823</v>
      </c>
      <c r="F13" s="79">
        <v>106.88931611567102</v>
      </c>
      <c r="G13" s="41">
        <f>IFERROR(VLOOKUP($C13,'QV Encounters'!$H$4:$AZ$779,G$1,0),0)</f>
        <v>94</v>
      </c>
      <c r="H13" s="41">
        <f>IFERROR(VLOOKUP($C13,'QV Encounters'!$H$4:$AZ$779,H$1,0),0)</f>
        <v>81</v>
      </c>
      <c r="I13" s="41">
        <f>IFERROR(VLOOKUP($C13,'QV Encounters'!$H$4:$AZ$779,I$1,0),0)</f>
        <v>76</v>
      </c>
      <c r="J13" s="41">
        <f>IFERROR(VLOOKUP($C13,'QV Encounters'!$H$4:$AZ$779,J$1,0),0)</f>
        <v>83</v>
      </c>
      <c r="K13" s="41">
        <f>IFERROR(VLOOKUP($C13,'QV Encounters'!$H$4:$AZ$779,K$1,0),0)</f>
        <v>89</v>
      </c>
      <c r="L13" s="41">
        <f>IFERROR(VLOOKUP($C13,'QV Encounters'!$H$4:$AZ$779,L$1,0),0)</f>
        <v>104</v>
      </c>
      <c r="M13" s="41">
        <f>IFERROR(VLOOKUP($C13,'QV Encounters'!$H$4:$AZ$779,M$1,0),0)</f>
        <v>92</v>
      </c>
      <c r="N13" s="41">
        <f>IFERROR(VLOOKUP($C13,'QV Encounters'!$H$4:$AZ$779,N$1,0),0)</f>
        <v>103</v>
      </c>
      <c r="O13" s="41">
        <f>IFERROR(VLOOKUP($C13,'QV Encounters'!$H$4:$AZ$779,O$1,0),0)</f>
        <v>101</v>
      </c>
      <c r="P13" s="41">
        <f>IFERROR(VLOOKUP($C13,'QV Encounters'!$H$4:$AZ$779,P$1,0),0)</f>
        <v>96</v>
      </c>
      <c r="Q13" s="41">
        <f>IFERROR(VLOOKUP($C13,'QV Encounters'!$H$4:$AZ$779,Q$1,0),0)</f>
        <v>102</v>
      </c>
      <c r="R13" s="41">
        <f>IFERROR(VLOOKUP($C13,'QV Encounters'!$H$4:$AZ$779,R$1,0),0)</f>
        <v>103</v>
      </c>
      <c r="S13" s="41">
        <f>IFERROR(VLOOKUP($C13,'QV Encounters'!$H$4:$AZ$779,S$1,0),0)</f>
        <v>114</v>
      </c>
      <c r="T13" s="41">
        <f>IFERROR(VLOOKUP($C13,'QV Encounters'!$H$4:$AZ$779,T$1,0),0)</f>
        <v>118</v>
      </c>
      <c r="U13" s="41">
        <f>IFERROR(VLOOKUP($C13,'QV Encounters'!$H$4:$AZ$779,U$1,0),0)</f>
        <v>105</v>
      </c>
      <c r="V13" s="41">
        <f>IFERROR(VLOOKUP($C13,'QV Encounters'!$H$4:$AZ$779,V$1,0),0)</f>
        <v>49</v>
      </c>
      <c r="W13" s="41">
        <f>IFERROR(VLOOKUP($C13,'QV Encounters'!$H$4:$AZ$779,W$1,0),0)</f>
        <v>111</v>
      </c>
      <c r="X13" s="41">
        <f>IFERROR(VLOOKUP($C13,'QV Encounters'!$H$4:$AZ$779,X$1,0),0)</f>
        <v>117</v>
      </c>
      <c r="Y13" s="41">
        <f>IFERROR(VLOOKUP($C13,'QV Encounters'!$H$4:$AZ$779,Y$1,0),0)</f>
        <v>111</v>
      </c>
      <c r="Z13" s="41">
        <f>IFERROR(VLOOKUP($C13,'QV Encounters'!$H$4:$AZ$779,Z$1,0),0)</f>
        <v>71</v>
      </c>
      <c r="AA13" s="41">
        <f>IFERROR(VLOOKUP($C13,'QV Encounters'!$H$4:$AZ$779,AA$1,0),0)</f>
        <v>75</v>
      </c>
      <c r="AB13" s="41">
        <f>IFERROR(VLOOKUP($C13,'QV Encounters'!$H$4:$AZ$779,AB$1,0),0)</f>
        <v>98</v>
      </c>
      <c r="AC13" s="41">
        <f>IFERROR(VLOOKUP($C13,'QV Encounters'!$H$4:$AZ$779,AC$1,0),0)</f>
        <v>93</v>
      </c>
      <c r="AD13" s="41">
        <f>IFERROR(VLOOKUP($C13,'QV Encounters'!$H$4:$AZ$779,AD$1,0),0)</f>
        <v>68</v>
      </c>
      <c r="AE13" s="41">
        <f>IFERROR(VLOOKUP($C13,'QV Encounters'!$H$4:$AZ$779,AE$1,0),0)</f>
        <v>98</v>
      </c>
      <c r="AF13" s="41">
        <f>IFERROR(VLOOKUP($C13,'QV Encounters'!$H$4:$AZ$779,AF$1,0),0)</f>
        <v>102</v>
      </c>
      <c r="AG13" s="41">
        <f>IFERROR(VLOOKUP($C13,'QV Encounters'!$H$4:$AZ$779,AG$1,0),0)</f>
        <v>106</v>
      </c>
      <c r="AH13" s="41">
        <f>IFERROR(VLOOKUP($C13,'QV Encounters'!$H$4:$AZ$779,AH$1,0),0)</f>
        <v>92</v>
      </c>
      <c r="AI13" s="41">
        <f>IFERROR(VLOOKUP($C13,'QV Encounters'!$H$4:$AZ$779,AI$1,0),0)</f>
        <v>105</v>
      </c>
      <c r="AJ13" s="41">
        <f>IFERROR(VLOOKUP($C13,'QV Encounters'!$H$4:$AZ$779,AJ$1,0),0)</f>
        <v>103</v>
      </c>
      <c r="AK13" s="41">
        <f>IFERROR(VLOOKUP($C13,'QV Encounters'!$H$4:$CZ$779,AK$1,0),0)</f>
        <v>96</v>
      </c>
      <c r="AL13" s="41">
        <f>IFERROR(VLOOKUP($C13,'QV Encounters'!$H$4:$CZ$779,AL$1,0),0)</f>
        <v>110</v>
      </c>
      <c r="AM13" s="41">
        <f>IFERROR(VLOOKUP($C13,'QV Encounters'!$H$4:$CZ$779,AM$1,0),0)</f>
        <v>98</v>
      </c>
      <c r="AN13" s="41">
        <f>IFERROR(VLOOKUP($C13,'QV Encounters'!$H$4:$CZ$779,AN$1,0),0)</f>
        <v>88</v>
      </c>
      <c r="AO13" s="41">
        <f>IFERROR(VLOOKUP($C13,'QV Encounters'!$H$4:$CZ$779,AO$1,0),0)</f>
        <v>115</v>
      </c>
      <c r="AP13" s="41">
        <f>IFERROR(VLOOKUP($C13,'QV Encounters'!$H$4:$CZ$779,AP$1,0),0)</f>
        <v>106</v>
      </c>
      <c r="AQ13" s="41">
        <f>IFERROR(VLOOKUP($C13,'QV Encounters'!$H$4:$CZ$779,AQ$1,0),0)</f>
        <v>104</v>
      </c>
      <c r="AR13" s="41">
        <f>IFERROR(VLOOKUP($C13,'QV Encounters'!$H$4:$CZ$779,AR$1,0),0)</f>
        <v>107</v>
      </c>
      <c r="AS13" s="41">
        <f>IFERROR(VLOOKUP($C13,'QV Encounters'!$H$4:$CZ$779,AS$1,0),0)</f>
        <v>100</v>
      </c>
      <c r="AT13" s="41">
        <f>IFERROR(VLOOKUP($C13,'QV Encounters'!$H$4:$CZ$779,AT$1,0),0)</f>
        <v>109</v>
      </c>
      <c r="AU13" s="41">
        <f>IFERROR(VLOOKUP($C13,'QV Encounters'!$H$4:$CZ$779,AU$1,0),0)</f>
        <v>111</v>
      </c>
      <c r="AV13" s="41">
        <f>IFERROR(VLOOKUP($C13,'QV Encounters'!$H$4:$CZ$779,AV$1,0),0)</f>
        <v>97</v>
      </c>
      <c r="AW13" s="41">
        <f>IFERROR(VLOOKUP($C13,'QV Encounters'!$H$4:$CZ$779,AW$1,0),0)</f>
        <v>80</v>
      </c>
      <c r="AX13" s="41">
        <f>IFERROR(VLOOKUP($C13,'QV Encounters'!$H$4:$CZ$779,AX$1,0),0)</f>
        <v>98</v>
      </c>
      <c r="AY13" s="41">
        <f>IFERROR(VLOOKUP($C13,'QV Encounters'!$H$4:$CZ$779,AY$1,0),0)</f>
        <v>89</v>
      </c>
      <c r="AZ13" s="41">
        <f>IFERROR(VLOOKUP($C13,'QV Encounters'!$H$4:$CZ$779,AZ$1,0),0)</f>
        <v>39</v>
      </c>
      <c r="BA13" s="41">
        <f>IFERROR(VLOOKUP($C13,'QV Encounters'!$H$4:$CZ$779,BA$1,0),0)</f>
        <v>66</v>
      </c>
      <c r="BB13" s="41">
        <f>IFERROR(VLOOKUP($C13,'QV Encounters'!$H$4:$CZ$779,BB$1,0),0)</f>
        <v>91</v>
      </c>
      <c r="BC13" s="41">
        <f>IFERROR(VLOOKUP($C13,'QV Encounters'!$H$4:$CZ$779,BC$1,0),0)</f>
        <v>89</v>
      </c>
      <c r="BD13" s="41">
        <f>IFERROR(VLOOKUP($C13,'QV Encounters'!$H$4:$CZ$779,BD$1,0),0)</f>
        <v>93</v>
      </c>
      <c r="BE13" s="41">
        <f>IFERROR(VLOOKUP($C13,'QV Encounters'!$H$4:$CZ$779,BE$1,0),0)</f>
        <v>77</v>
      </c>
    </row>
    <row r="14" spans="1:58" ht="15.75" thickBot="1" x14ac:dyDescent="0.3">
      <c r="A14" s="10" t="s">
        <v>18</v>
      </c>
      <c r="B14" s="48" t="s">
        <v>18</v>
      </c>
      <c r="C14" s="10" t="s">
        <v>24</v>
      </c>
      <c r="D14" s="80">
        <v>136.41709786961883</v>
      </c>
      <c r="E14" s="81">
        <v>181.88946382615848</v>
      </c>
      <c r="F14" s="82">
        <v>227.36182978269809</v>
      </c>
      <c r="G14" s="112">
        <f>IFERROR(VLOOKUP($C14,'QV Encounters'!$H$4:$AZ$779,G$1,0),0)</f>
        <v>242</v>
      </c>
      <c r="H14" s="10">
        <f>IFERROR(VLOOKUP($C14,'QV Encounters'!$H$4:$AZ$779,H$1,0),0)</f>
        <v>237</v>
      </c>
      <c r="I14" s="10">
        <f>IFERROR(VLOOKUP($C14,'QV Encounters'!$H$4:$AZ$779,I$1,0),0)</f>
        <v>232</v>
      </c>
      <c r="J14" s="10">
        <f>IFERROR(VLOOKUP($C14,'QV Encounters'!$H$4:$AZ$779,J$1,0),0)</f>
        <v>229</v>
      </c>
      <c r="K14" s="10">
        <f>IFERROR(VLOOKUP($C14,'QV Encounters'!$H$4:$AZ$779,K$1,0),0)</f>
        <v>157</v>
      </c>
      <c r="L14" s="10">
        <f>IFERROR(VLOOKUP($C14,'QV Encounters'!$H$4:$AZ$779,L$1,0),0)</f>
        <v>247</v>
      </c>
      <c r="M14" s="10">
        <f>IFERROR(VLOOKUP($C14,'QV Encounters'!$H$4:$AZ$779,M$1,0),0)</f>
        <v>244</v>
      </c>
      <c r="N14" s="10">
        <f>IFERROR(VLOOKUP($C14,'QV Encounters'!$H$4:$AZ$779,N$1,0),0)</f>
        <v>242</v>
      </c>
      <c r="O14" s="10">
        <f>IFERROR(VLOOKUP($C14,'QV Encounters'!$H$4:$AZ$779,O$1,0),0)</f>
        <v>241</v>
      </c>
      <c r="P14" s="10">
        <f>IFERROR(VLOOKUP($C14,'QV Encounters'!$H$4:$AZ$779,P$1,0),0)</f>
        <v>258</v>
      </c>
      <c r="Q14" s="10">
        <f>IFERROR(VLOOKUP($C14,'QV Encounters'!$H$4:$AZ$779,Q$1,0),0)</f>
        <v>263</v>
      </c>
      <c r="R14" s="10">
        <f>IFERROR(VLOOKUP($C14,'QV Encounters'!$H$4:$AZ$779,R$1,0),0)</f>
        <v>247</v>
      </c>
      <c r="S14" s="10">
        <f>IFERROR(VLOOKUP($C14,'QV Encounters'!$H$4:$AZ$779,S$1,0),0)</f>
        <v>260</v>
      </c>
      <c r="T14" s="10">
        <f>IFERROR(VLOOKUP($C14,'QV Encounters'!$H$4:$AZ$779,T$1,0),0)</f>
        <v>254</v>
      </c>
      <c r="U14" s="10">
        <f>IFERROR(VLOOKUP($C14,'QV Encounters'!$H$4:$AZ$779,U$1,0),0)</f>
        <v>252</v>
      </c>
      <c r="V14" s="10">
        <f>IFERROR(VLOOKUP($C14,'QV Encounters'!$H$4:$AZ$779,V$1,0),0)</f>
        <v>127</v>
      </c>
      <c r="W14" s="10">
        <f>IFERROR(VLOOKUP($C14,'QV Encounters'!$H$4:$AZ$779,W$1,0),0)</f>
        <v>264</v>
      </c>
      <c r="X14" s="10">
        <f>IFERROR(VLOOKUP($C14,'QV Encounters'!$H$4:$AZ$779,X$1,0),0)</f>
        <v>253</v>
      </c>
      <c r="Y14" s="10">
        <f>IFERROR(VLOOKUP($C14,'QV Encounters'!$H$4:$AZ$779,Y$1,0),0)</f>
        <v>258</v>
      </c>
      <c r="Z14" s="10">
        <f>IFERROR(VLOOKUP($C14,'QV Encounters'!$H$4:$AZ$779,Z$1,0),0)</f>
        <v>125</v>
      </c>
      <c r="AA14" s="10">
        <f>IFERROR(VLOOKUP($C14,'QV Encounters'!$H$4:$AZ$779,AA$1,0),0)</f>
        <v>173</v>
      </c>
      <c r="AB14" s="10">
        <f>IFERROR(VLOOKUP($C14,'QV Encounters'!$H$4:$AZ$779,AB$1,0),0)</f>
        <v>247</v>
      </c>
      <c r="AC14" s="10">
        <f>IFERROR(VLOOKUP($C14,'QV Encounters'!$H$4:$AZ$779,AC$1,0),0)</f>
        <v>252</v>
      </c>
      <c r="AD14" s="10">
        <f>IFERROR(VLOOKUP($C14,'QV Encounters'!$H$4:$AZ$779,AD$1,0),0)</f>
        <v>231</v>
      </c>
      <c r="AE14" s="10">
        <f>IFERROR(VLOOKUP($C14,'QV Encounters'!$H$4:$AZ$779,AE$1,0),0)</f>
        <v>223</v>
      </c>
      <c r="AF14" s="10">
        <f>IFERROR(VLOOKUP($C14,'QV Encounters'!$H$4:$AZ$779,AF$1,0),0)</f>
        <v>227</v>
      </c>
      <c r="AG14" s="10">
        <f>IFERROR(VLOOKUP($C14,'QV Encounters'!$H$4:$AZ$779,AG$1,0),0)</f>
        <v>247</v>
      </c>
      <c r="AH14" s="10">
        <f>IFERROR(VLOOKUP($C14,'QV Encounters'!$H$4:$AZ$779,AH$1,0),0)</f>
        <v>161</v>
      </c>
      <c r="AI14" s="10">
        <f>IFERROR(VLOOKUP($C14,'QV Encounters'!$H$4:$AZ$779,AI$1,0),0)</f>
        <v>222</v>
      </c>
      <c r="AJ14" s="10">
        <f>IFERROR(VLOOKUP($C14,'QV Encounters'!$H$4:$AZ$779,AJ$1,0),0)</f>
        <v>260</v>
      </c>
      <c r="AK14" s="10">
        <f>IFERROR(VLOOKUP($C14,'QV Encounters'!$H$4:$CZ$779,AK$1,0),0)</f>
        <v>253</v>
      </c>
      <c r="AL14" s="10">
        <f>IFERROR(VLOOKUP($C14,'QV Encounters'!$H$4:$CZ$779,AL$1,0),0)</f>
        <v>264</v>
      </c>
      <c r="AM14" s="10">
        <f>IFERROR(VLOOKUP($C14,'QV Encounters'!$H$4:$CZ$779,AM$1,0),0)</f>
        <v>264</v>
      </c>
      <c r="AN14" s="10">
        <f>IFERROR(VLOOKUP($C14,'QV Encounters'!$H$4:$CZ$779,AN$1,0),0)</f>
        <v>250</v>
      </c>
      <c r="AO14" s="10">
        <f>IFERROR(VLOOKUP($C14,'QV Encounters'!$H$4:$CZ$779,AO$1,0),0)</f>
        <v>237</v>
      </c>
      <c r="AP14" s="10">
        <f>IFERROR(VLOOKUP($C14,'QV Encounters'!$H$4:$CZ$779,AP$1,0),0)</f>
        <v>146</v>
      </c>
      <c r="AQ14" s="10">
        <f>IFERROR(VLOOKUP($C14,'QV Encounters'!$H$4:$CZ$779,AQ$1,0),0)</f>
        <v>248</v>
      </c>
      <c r="AR14" s="10">
        <f>IFERROR(VLOOKUP($C14,'QV Encounters'!$H$4:$CZ$779,AR$1,0),0)</f>
        <v>241</v>
      </c>
      <c r="AS14" s="10">
        <f>IFERROR(VLOOKUP($C14,'QV Encounters'!$H$4:$CZ$779,AS$1,0),0)</f>
        <v>265</v>
      </c>
      <c r="AT14" s="10">
        <f>IFERROR(VLOOKUP($C14,'QV Encounters'!$H$4:$CZ$779,AT$1,0),0)</f>
        <v>238</v>
      </c>
      <c r="AU14" s="10">
        <f>IFERROR(VLOOKUP($C14,'QV Encounters'!$H$4:$CZ$779,AU$1,0),0)</f>
        <v>258</v>
      </c>
      <c r="AV14" s="10">
        <f>IFERROR(VLOOKUP($C14,'QV Encounters'!$H$4:$CZ$779,AV$1,0),0)</f>
        <v>226</v>
      </c>
      <c r="AW14" s="10">
        <f>IFERROR(VLOOKUP($C14,'QV Encounters'!$H$4:$CZ$779,AW$1,0),0)</f>
        <v>194</v>
      </c>
      <c r="AX14" s="10">
        <f>IFERROR(VLOOKUP($C14,'QV Encounters'!$H$4:$CZ$779,AX$1,0),0)</f>
        <v>255</v>
      </c>
      <c r="AY14" s="10">
        <f>IFERROR(VLOOKUP($C14,'QV Encounters'!$H$4:$CZ$779,AY$1,0),0)</f>
        <v>260</v>
      </c>
      <c r="AZ14" s="10">
        <f>IFERROR(VLOOKUP($C14,'QV Encounters'!$H$4:$CZ$779,AZ$1,0),0)</f>
        <v>208</v>
      </c>
      <c r="BA14" s="10">
        <f>IFERROR(VLOOKUP($C14,'QV Encounters'!$H$4:$CZ$779,BA$1,0),0)</f>
        <v>195</v>
      </c>
      <c r="BB14" s="10">
        <f>IFERROR(VLOOKUP($C14,'QV Encounters'!$H$4:$CZ$779,BB$1,0),0)</f>
        <v>168</v>
      </c>
      <c r="BC14" s="10">
        <f>IFERROR(VLOOKUP($C14,'QV Encounters'!$H$4:$CZ$779,BC$1,0),0)</f>
        <v>249</v>
      </c>
      <c r="BD14" s="10">
        <f>IFERROR(VLOOKUP($C14,'QV Encounters'!$H$4:$CZ$779,BD$1,0),0)</f>
        <v>248</v>
      </c>
      <c r="BE14" s="10">
        <f>IFERROR(VLOOKUP($C14,'QV Encounters'!$H$4:$CZ$779,BE$1,0),0)</f>
        <v>208</v>
      </c>
    </row>
    <row r="15" spans="1:58" ht="15.75" thickBot="1" x14ac:dyDescent="0.3">
      <c r="A15" s="2" t="s">
        <v>111</v>
      </c>
      <c r="B15" s="2"/>
      <c r="C15" s="2"/>
      <c r="D15" s="90">
        <v>489.05780352982379</v>
      </c>
      <c r="E15" s="91">
        <v>652.07707137309853</v>
      </c>
      <c r="F15" s="92">
        <v>815.09633921637305</v>
      </c>
      <c r="G15" s="2">
        <f>SUM(G3:G14)</f>
        <v>759</v>
      </c>
      <c r="H15" s="2">
        <f t="shared" ref="H15:N15" si="0">SUM(H3:H14)</f>
        <v>825</v>
      </c>
      <c r="I15" s="2">
        <f t="shared" si="0"/>
        <v>758</v>
      </c>
      <c r="J15" s="2">
        <f t="shared" si="0"/>
        <v>807</v>
      </c>
      <c r="K15" s="2">
        <f t="shared" si="0"/>
        <v>717</v>
      </c>
      <c r="L15" s="2">
        <f t="shared" si="0"/>
        <v>859</v>
      </c>
      <c r="M15" s="2">
        <f t="shared" si="0"/>
        <v>735</v>
      </c>
      <c r="N15" s="2">
        <f t="shared" si="0"/>
        <v>758</v>
      </c>
      <c r="O15" s="2">
        <f>SUM(O3:O14)</f>
        <v>844</v>
      </c>
      <c r="P15" s="2">
        <f t="shared" ref="P15" si="1">SUM(P3:P14)</f>
        <v>905</v>
      </c>
      <c r="Q15" s="2">
        <f t="shared" ref="Q15:R15" si="2">SUM(Q3:Q14)</f>
        <v>897</v>
      </c>
      <c r="R15" s="2">
        <f t="shared" si="2"/>
        <v>907</v>
      </c>
      <c r="S15" s="2">
        <f t="shared" ref="S15:T15" si="3">SUM(S3:S14)</f>
        <v>913</v>
      </c>
      <c r="T15" s="2">
        <f t="shared" si="3"/>
        <v>899</v>
      </c>
      <c r="U15" s="2">
        <f t="shared" ref="U15:V15" si="4">SUM(U3:U14)</f>
        <v>929</v>
      </c>
      <c r="V15" s="2">
        <f t="shared" si="4"/>
        <v>492</v>
      </c>
      <c r="W15" s="2">
        <f t="shared" ref="W15:X15" si="5">SUM(W3:W14)</f>
        <v>954</v>
      </c>
      <c r="X15" s="2">
        <f t="shared" si="5"/>
        <v>923</v>
      </c>
      <c r="Y15" s="2">
        <f t="shared" ref="Y15:Z15" si="6">SUM(Y3:Y14)</f>
        <v>949</v>
      </c>
      <c r="Z15" s="2">
        <f t="shared" si="6"/>
        <v>323</v>
      </c>
      <c r="AA15" s="2">
        <f t="shared" ref="AA15:AB15" si="7">SUM(AA3:AA14)</f>
        <v>441</v>
      </c>
      <c r="AB15" s="2">
        <f t="shared" si="7"/>
        <v>898</v>
      </c>
      <c r="AC15" s="2">
        <f t="shared" ref="AC15:AH15" si="8">SUM(AC3:AC14)</f>
        <v>820</v>
      </c>
      <c r="AD15" s="2">
        <f t="shared" si="8"/>
        <v>796</v>
      </c>
      <c r="AE15" s="2">
        <f t="shared" si="8"/>
        <v>795</v>
      </c>
      <c r="AF15" s="2">
        <f t="shared" si="8"/>
        <v>557</v>
      </c>
      <c r="AG15" s="2">
        <f t="shared" si="8"/>
        <v>827</v>
      </c>
      <c r="AH15" s="2">
        <f t="shared" si="8"/>
        <v>678</v>
      </c>
      <c r="AI15" s="2">
        <f t="shared" ref="AI15:AJ15" si="9">SUM(AI3:AI14)</f>
        <v>777</v>
      </c>
      <c r="AJ15" s="2">
        <f t="shared" si="9"/>
        <v>1065</v>
      </c>
      <c r="AK15" s="2">
        <f t="shared" ref="AK15:AL15" si="10">SUM(AK3:AK14)</f>
        <v>1091</v>
      </c>
      <c r="AL15" s="2">
        <f t="shared" si="10"/>
        <v>1112</v>
      </c>
      <c r="AM15" s="2">
        <f t="shared" ref="AM15:AN15" si="11">SUM(AM3:AM14)</f>
        <v>1130</v>
      </c>
      <c r="AN15" s="2">
        <f t="shared" si="11"/>
        <v>1055</v>
      </c>
      <c r="AO15" s="2">
        <f t="shared" ref="AO15:AP15" si="12">SUM(AO3:AO14)</f>
        <v>1134</v>
      </c>
      <c r="AP15" s="2">
        <f t="shared" si="12"/>
        <v>874</v>
      </c>
      <c r="AQ15" s="2">
        <f t="shared" ref="AQ15:AR15" si="13">SUM(AQ3:AQ14)</f>
        <v>1076</v>
      </c>
      <c r="AR15" s="2">
        <f t="shared" si="13"/>
        <v>993</v>
      </c>
      <c r="AS15" s="2">
        <f t="shared" ref="AS15:AT15" si="14">SUM(AS3:AS14)</f>
        <v>1091</v>
      </c>
      <c r="AT15" s="2">
        <f t="shared" si="14"/>
        <v>1073</v>
      </c>
      <c r="AU15" s="2">
        <f t="shared" ref="AU15:AV15" si="15">SUM(AU3:AU14)</f>
        <v>1078</v>
      </c>
      <c r="AV15" s="2">
        <f t="shared" si="15"/>
        <v>1063</v>
      </c>
      <c r="AW15" s="2">
        <f t="shared" ref="AW15:AX15" si="16">SUM(AW3:AW14)</f>
        <v>812</v>
      </c>
      <c r="AX15" s="2">
        <f t="shared" si="16"/>
        <v>1013</v>
      </c>
      <c r="AY15" s="2">
        <f t="shared" ref="AY15:AZ15" si="17">SUM(AY3:AY14)</f>
        <v>1132</v>
      </c>
      <c r="AZ15" s="2">
        <f t="shared" si="17"/>
        <v>886</v>
      </c>
      <c r="BA15" s="2">
        <f t="shared" ref="BA15:BB15" si="18">SUM(BA3:BA14)</f>
        <v>905</v>
      </c>
      <c r="BB15" s="2">
        <f t="shared" si="18"/>
        <v>741</v>
      </c>
      <c r="BC15" s="2">
        <f t="shared" ref="BC15:BD15" si="19">SUM(BC3:BC14)</f>
        <v>1057</v>
      </c>
      <c r="BD15" s="2">
        <f t="shared" si="19"/>
        <v>957</v>
      </c>
      <c r="BE15" s="2">
        <f t="shared" ref="BE15" si="20">SUM(BE3:BE14)</f>
        <v>881</v>
      </c>
    </row>
    <row r="16" spans="1:58" s="41" customFormat="1" x14ac:dyDescent="0.25">
      <c r="B16" s="35"/>
      <c r="BF16"/>
    </row>
    <row r="17" spans="1:58" s="41" customFormat="1" x14ac:dyDescent="0.25">
      <c r="B17" s="44"/>
      <c r="D17" s="76" t="s">
        <v>279</v>
      </c>
      <c r="E17" s="76" t="s">
        <v>279</v>
      </c>
      <c r="F17" s="76" t="s">
        <v>279</v>
      </c>
      <c r="BF17"/>
    </row>
    <row r="18" spans="1:58" x14ac:dyDescent="0.25">
      <c r="A18" s="41" t="s">
        <v>25</v>
      </c>
      <c r="B18" s="44" t="s">
        <v>25</v>
      </c>
      <c r="C18" s="41" t="s">
        <v>31</v>
      </c>
      <c r="D18" s="77">
        <v>149.51965919992691</v>
      </c>
      <c r="E18" s="78">
        <v>199.35954559990259</v>
      </c>
      <c r="F18" s="79">
        <v>249.19943199987819</v>
      </c>
      <c r="G18" s="41">
        <f>IFERROR(VLOOKUP($C18,'QV Encounters'!$H$4:$AZ$779,G$1,0),0)</f>
        <v>252</v>
      </c>
      <c r="H18" s="41">
        <f>IFERROR(VLOOKUP($C18,'QV Encounters'!$H$4:$AZ$779,H$1,0),0)</f>
        <v>292</v>
      </c>
      <c r="I18" s="41">
        <f>IFERROR(VLOOKUP($C18,'QV Encounters'!$H$4:$AZ$779,I$1,0),0)</f>
        <v>317</v>
      </c>
      <c r="J18" s="41">
        <f>IFERROR(VLOOKUP($C18,'QV Encounters'!$H$4:$AZ$779,J$1,0),0)</f>
        <v>261</v>
      </c>
      <c r="K18" s="41">
        <f>IFERROR(VLOOKUP($C18,'QV Encounters'!$H$4:$AZ$779,K$1,0),0)</f>
        <v>238</v>
      </c>
      <c r="L18" s="41">
        <f>IFERROR(VLOOKUP($C18,'QV Encounters'!$H$4:$AZ$779,L$1,0),0)</f>
        <v>311</v>
      </c>
      <c r="M18" s="41">
        <f>IFERROR(VLOOKUP($C18,'QV Encounters'!$H$4:$AZ$779,M$1,0),0)</f>
        <v>326</v>
      </c>
      <c r="N18" s="41">
        <f>IFERROR(VLOOKUP($C18,'QV Encounters'!$H$4:$AZ$779,N$1,0),0)</f>
        <v>321</v>
      </c>
      <c r="O18" s="41">
        <f>IFERROR(VLOOKUP($C18,'QV Encounters'!$H$4:$AZ$779,O$1,0),0)</f>
        <v>290</v>
      </c>
      <c r="P18" s="41">
        <f>IFERROR(VLOOKUP($C18,'QV Encounters'!$H$4:$AZ$779,P$1,0),0)</f>
        <v>317</v>
      </c>
      <c r="Q18" s="41">
        <f>IFERROR(VLOOKUP($C18,'QV Encounters'!$H$4:$AZ$779,Q$1,0),0)</f>
        <v>316</v>
      </c>
      <c r="R18" s="41">
        <f>IFERROR(VLOOKUP($C18,'QV Encounters'!$H$4:$AZ$779,R$1,0),0)</f>
        <v>330</v>
      </c>
      <c r="S18" s="41">
        <f>IFERROR(VLOOKUP($C18,'QV Encounters'!$H$4:$AZ$779,S$1,0),0)</f>
        <v>332</v>
      </c>
      <c r="T18" s="41">
        <f>IFERROR(VLOOKUP($C18,'QV Encounters'!$H$4:$AZ$779,T$1,0),0)</f>
        <v>326</v>
      </c>
      <c r="U18" s="41">
        <f>IFERROR(VLOOKUP($C18,'QV Encounters'!$H$4:$AZ$779,U$1,0),0)</f>
        <v>360</v>
      </c>
      <c r="V18" s="41">
        <f>IFERROR(VLOOKUP($C18,'QV Encounters'!$H$4:$AZ$779,V$1,0),0)</f>
        <v>173</v>
      </c>
      <c r="W18" s="41">
        <f>IFERROR(VLOOKUP($C18,'QV Encounters'!$H$4:$AZ$779,W$1,0),0)</f>
        <v>342</v>
      </c>
      <c r="X18" s="41">
        <f>IFERROR(VLOOKUP($C18,'QV Encounters'!$H$4:$AZ$779,X$1,0),0)</f>
        <v>345</v>
      </c>
      <c r="Y18" s="41">
        <f>IFERROR(VLOOKUP($C18,'QV Encounters'!$H$4:$AZ$779,Y$1,0),0)</f>
        <v>271</v>
      </c>
      <c r="Z18" s="41">
        <f>IFERROR(VLOOKUP($C18,'QV Encounters'!$H$4:$AZ$779,Z$1,0),0)</f>
        <v>242</v>
      </c>
      <c r="AA18" s="41">
        <f>IFERROR(VLOOKUP($C18,'QV Encounters'!$H$4:$AZ$779,AA$1,0),0)</f>
        <v>97</v>
      </c>
      <c r="AB18" s="41">
        <f>IFERROR(VLOOKUP($C18,'QV Encounters'!$H$4:$AZ$779,AB$1,0),0)</f>
        <v>313</v>
      </c>
      <c r="AC18" s="41">
        <f>IFERROR(VLOOKUP($C18,'QV Encounters'!$H$4:$AZ$779,AC$1,0),0)</f>
        <v>366</v>
      </c>
      <c r="AD18" s="41">
        <f>IFERROR(VLOOKUP($C18,'QV Encounters'!$H$4:$AZ$779,AD$1,0),0)</f>
        <v>333</v>
      </c>
      <c r="AE18" s="41">
        <f>IFERROR(VLOOKUP($C18,'QV Encounters'!$H$4:$AZ$779,AE$1,0),0)</f>
        <v>333</v>
      </c>
      <c r="AF18" s="41">
        <f>IFERROR(VLOOKUP($C18,'QV Encounters'!$H$4:$AZ$779,AF$1,0),0)</f>
        <v>282</v>
      </c>
      <c r="AG18" s="41">
        <f>IFERROR(VLOOKUP($C18,'QV Encounters'!$H$4:$AZ$779,AG$1,0),0)</f>
        <v>337</v>
      </c>
      <c r="AH18" s="41">
        <f>IFERROR(VLOOKUP($C18,'QV Encounters'!$H$4:$AZ$779,AH$1,0),0)</f>
        <v>315</v>
      </c>
      <c r="AI18" s="41">
        <f>IFERROR(VLOOKUP($C18,'QV Encounters'!$H$4:$AZ$779,AI$1,0),0)</f>
        <v>95</v>
      </c>
      <c r="AJ18" s="41">
        <f>IFERROR(VLOOKUP($C18,'QV Encounters'!$H$4:$AZ$779,AJ$1,0),0)</f>
        <v>337</v>
      </c>
      <c r="AK18" s="41">
        <f>IFERROR(VLOOKUP($C18,'QV Encounters'!$H$4:$CZ$779,AK$1,0),0)</f>
        <v>364</v>
      </c>
      <c r="AL18" s="41">
        <f>IFERROR(VLOOKUP($C18,'QV Encounters'!$H$4:$CZ$779,AL$1,0),0)</f>
        <v>338</v>
      </c>
      <c r="AM18" s="41">
        <f>IFERROR(VLOOKUP($C18,'QV Encounters'!$H$4:$CZ$779,AM$1,0),0)</f>
        <v>352</v>
      </c>
      <c r="AN18" s="41">
        <f>IFERROR(VLOOKUP($C18,'QV Encounters'!$H$4:$CZ$779,AN$1,0),0)</f>
        <v>288</v>
      </c>
      <c r="AO18" s="41">
        <f>IFERROR(VLOOKUP($C18,'QV Encounters'!$H$4:$CZ$779,AO$1,0),0)</f>
        <v>335</v>
      </c>
      <c r="AP18" s="41">
        <f>IFERROR(VLOOKUP($C18,'QV Encounters'!$H$4:$CZ$779,AP$1,0),0)</f>
        <v>375</v>
      </c>
      <c r="AQ18" s="41">
        <f>IFERROR(VLOOKUP($C18,'QV Encounters'!$H$4:$CZ$779,AQ$1,0),0)</f>
        <v>412</v>
      </c>
      <c r="AR18" s="41">
        <f>IFERROR(VLOOKUP($C18,'QV Encounters'!$H$4:$CZ$779,AR$1,0),0)</f>
        <v>11</v>
      </c>
      <c r="AS18" s="41">
        <f>IFERROR(VLOOKUP($C18,'QV Encounters'!$H$4:$CZ$779,AS$1,0),0)</f>
        <v>380</v>
      </c>
      <c r="AT18" s="41">
        <f>IFERROR(VLOOKUP($C18,'QV Encounters'!$H$4:$CZ$779,AT$1,0),0)</f>
        <v>401</v>
      </c>
      <c r="AU18" s="41">
        <f>IFERROR(VLOOKUP($C18,'QV Encounters'!$H$4:$CZ$779,AU$1,0),0)</f>
        <v>369</v>
      </c>
      <c r="AV18" s="41">
        <f>IFERROR(VLOOKUP($C18,'QV Encounters'!$H$4:$CZ$779,AV$1,0),0)</f>
        <v>382</v>
      </c>
      <c r="AW18" s="41">
        <f>IFERROR(VLOOKUP($C18,'QV Encounters'!$H$4:$CZ$779,AW$1,0),0)</f>
        <v>247</v>
      </c>
      <c r="AX18" s="41">
        <f>IFERROR(VLOOKUP($C18,'QV Encounters'!$H$4:$CZ$779,AX$1,0),0)</f>
        <v>331</v>
      </c>
      <c r="AY18" s="41">
        <f>IFERROR(VLOOKUP($C18,'QV Encounters'!$H$4:$CZ$779,AY$1,0),0)</f>
        <v>198</v>
      </c>
      <c r="AZ18" s="41">
        <f>IFERROR(VLOOKUP($C18,'QV Encounters'!$H$4:$CZ$779,AZ$1,0),0)</f>
        <v>371</v>
      </c>
      <c r="BA18" s="41">
        <f>IFERROR(VLOOKUP($C18,'QV Encounters'!$H$4:$CZ$779,BA$1,0),0)</f>
        <v>314</v>
      </c>
      <c r="BB18" s="41">
        <f>IFERROR(VLOOKUP($C18,'QV Encounters'!$H$4:$CZ$779,BB$1,0),0)</f>
        <v>249</v>
      </c>
      <c r="BC18" s="41">
        <f>IFERROR(VLOOKUP($C18,'QV Encounters'!$H$4:$CZ$779,BC$1,0),0)</f>
        <v>375</v>
      </c>
      <c r="BD18" s="41">
        <f>IFERROR(VLOOKUP($C18,'QV Encounters'!$H$4:$CZ$779,BD$1,0),0)</f>
        <v>339</v>
      </c>
      <c r="BE18" s="41">
        <f>IFERROR(VLOOKUP($C18,'QV Encounters'!$H$4:$CZ$779,BE$1,0),0)</f>
        <v>265</v>
      </c>
    </row>
    <row r="19" spans="1:58" x14ac:dyDescent="0.25">
      <c r="A19" s="41" t="s">
        <v>25</v>
      </c>
      <c r="B19" s="44" t="s">
        <v>25</v>
      </c>
      <c r="C19" s="41" t="s">
        <v>32</v>
      </c>
      <c r="D19" s="77">
        <v>272.9595791012502</v>
      </c>
      <c r="E19" s="78">
        <v>363.94610546833366</v>
      </c>
      <c r="F19" s="79">
        <v>454.932631835417</v>
      </c>
      <c r="G19" s="41">
        <f>IFERROR(VLOOKUP($C19,'QV Encounters'!$H$4:$AZ$779,G$1,0),0)</f>
        <v>340</v>
      </c>
      <c r="H19" s="41">
        <f>IFERROR(VLOOKUP($C19,'QV Encounters'!$H$4:$AZ$779,H$1,0),0)</f>
        <v>422</v>
      </c>
      <c r="I19" s="41">
        <f>IFERROR(VLOOKUP($C19,'QV Encounters'!$H$4:$AZ$779,I$1,0),0)</f>
        <v>464</v>
      </c>
      <c r="J19" s="41">
        <f>IFERROR(VLOOKUP($C19,'QV Encounters'!$H$4:$AZ$779,J$1,0),0)</f>
        <v>347</v>
      </c>
      <c r="K19" s="41">
        <f>IFERROR(VLOOKUP($C19,'QV Encounters'!$H$4:$AZ$779,K$1,0),0)</f>
        <v>367</v>
      </c>
      <c r="L19" s="41">
        <f>IFERROR(VLOOKUP($C19,'QV Encounters'!$H$4:$AZ$779,L$1,0),0)</f>
        <v>420</v>
      </c>
      <c r="M19" s="41">
        <f>IFERROR(VLOOKUP($C19,'QV Encounters'!$H$4:$AZ$779,M$1,0),0)</f>
        <v>489</v>
      </c>
      <c r="N19" s="41">
        <f>IFERROR(VLOOKUP($C19,'QV Encounters'!$H$4:$AZ$779,N$1,0),0)</f>
        <v>483</v>
      </c>
      <c r="O19" s="41">
        <f>IFERROR(VLOOKUP($C19,'QV Encounters'!$H$4:$AZ$779,O$1,0),0)</f>
        <v>454</v>
      </c>
      <c r="P19" s="41">
        <f>IFERROR(VLOOKUP($C19,'QV Encounters'!$H$4:$AZ$779,P$1,0),0)</f>
        <v>443</v>
      </c>
      <c r="Q19" s="41">
        <f>IFERROR(VLOOKUP($C19,'QV Encounters'!$H$4:$AZ$779,Q$1,0),0)</f>
        <v>430</v>
      </c>
      <c r="R19" s="41">
        <f>IFERROR(VLOOKUP($C19,'QV Encounters'!$H$4:$AZ$779,R$1,0),0)</f>
        <v>470</v>
      </c>
      <c r="S19" s="41">
        <f>IFERROR(VLOOKUP($C19,'QV Encounters'!$H$4:$AZ$779,S$1,0),0)</f>
        <v>488</v>
      </c>
      <c r="T19" s="41">
        <f>IFERROR(VLOOKUP($C19,'QV Encounters'!$H$4:$AZ$779,T$1,0),0)</f>
        <v>434</v>
      </c>
      <c r="U19" s="41">
        <f>IFERROR(VLOOKUP($C19,'QV Encounters'!$H$4:$AZ$779,U$1,0),0)</f>
        <v>492</v>
      </c>
      <c r="V19" s="41">
        <f>IFERROR(VLOOKUP($C19,'QV Encounters'!$H$4:$AZ$779,V$1,0),0)</f>
        <v>283</v>
      </c>
      <c r="W19" s="41">
        <f>IFERROR(VLOOKUP($C19,'QV Encounters'!$H$4:$AZ$779,W$1,0),0)</f>
        <v>348</v>
      </c>
      <c r="X19" s="41">
        <f>IFERROR(VLOOKUP($C19,'QV Encounters'!$H$4:$AZ$779,X$1,0),0)</f>
        <v>298</v>
      </c>
      <c r="Y19" s="41">
        <f>IFERROR(VLOOKUP($C19,'QV Encounters'!$H$4:$AZ$779,Y$1,0),0)</f>
        <v>324</v>
      </c>
      <c r="Z19" s="41">
        <f>IFERROR(VLOOKUP($C19,'QV Encounters'!$H$4:$AZ$779,Z$1,0),0)</f>
        <v>323</v>
      </c>
      <c r="AA19" s="41">
        <f>IFERROR(VLOOKUP($C19,'QV Encounters'!$H$4:$AZ$779,AA$1,0),0)</f>
        <v>362</v>
      </c>
      <c r="AB19" s="41">
        <f>IFERROR(VLOOKUP($C19,'QV Encounters'!$H$4:$AZ$779,AB$1,0),0)</f>
        <v>423</v>
      </c>
      <c r="AC19" s="41">
        <f>IFERROR(VLOOKUP($C19,'QV Encounters'!$H$4:$AZ$779,AC$1,0),0)</f>
        <v>416</v>
      </c>
      <c r="AD19" s="41">
        <f>IFERROR(VLOOKUP($C19,'QV Encounters'!$H$4:$AZ$779,AD$1,0),0)</f>
        <v>431</v>
      </c>
      <c r="AE19" s="41">
        <f>IFERROR(VLOOKUP($C19,'QV Encounters'!$H$4:$AZ$779,AE$1,0),0)</f>
        <v>390</v>
      </c>
      <c r="AF19" s="41">
        <f>IFERROR(VLOOKUP($C19,'QV Encounters'!$H$4:$AZ$779,AF$1,0),0)</f>
        <v>325</v>
      </c>
      <c r="AG19" s="41">
        <f>IFERROR(VLOOKUP($C19,'QV Encounters'!$H$4:$AZ$779,AG$1,0),0)</f>
        <v>319</v>
      </c>
      <c r="AH19" s="41">
        <f>IFERROR(VLOOKUP($C19,'QV Encounters'!$H$4:$AZ$779,AH$1,0),0)</f>
        <v>287</v>
      </c>
      <c r="AI19" s="41">
        <f>IFERROR(VLOOKUP($C19,'QV Encounters'!$H$4:$AZ$779,AI$1,0),0)</f>
        <v>492</v>
      </c>
      <c r="AJ19" s="41">
        <f>IFERROR(VLOOKUP($C19,'QV Encounters'!$H$4:$AZ$779,AJ$1,0),0)</f>
        <v>429</v>
      </c>
      <c r="AK19" s="41">
        <f>IFERROR(VLOOKUP($C19,'QV Encounters'!$H$4:$CZ$779,AK$1,0),0)</f>
        <v>460</v>
      </c>
      <c r="AL19" s="41">
        <f>IFERROR(VLOOKUP($C19,'QV Encounters'!$H$4:$CZ$779,AL$1,0),0)</f>
        <v>461</v>
      </c>
      <c r="AM19" s="41">
        <f>IFERROR(VLOOKUP($C19,'QV Encounters'!$H$4:$CZ$779,AM$1,0),0)</f>
        <v>450</v>
      </c>
      <c r="AN19" s="41">
        <f>IFERROR(VLOOKUP($C19,'QV Encounters'!$H$4:$CZ$779,AN$1,0),0)</f>
        <v>428</v>
      </c>
      <c r="AO19" s="41">
        <f>IFERROR(VLOOKUP($C19,'QV Encounters'!$H$4:$CZ$779,AO$1,0),0)</f>
        <v>460</v>
      </c>
      <c r="AP19" s="41">
        <f>IFERROR(VLOOKUP($C19,'QV Encounters'!$H$4:$CZ$779,AP$1,0),0)</f>
        <v>455</v>
      </c>
      <c r="AQ19" s="41">
        <f>IFERROR(VLOOKUP($C19,'QV Encounters'!$H$4:$CZ$779,AQ$1,0),0)</f>
        <v>377</v>
      </c>
      <c r="AR19" s="41">
        <f>IFERROR(VLOOKUP($C19,'QV Encounters'!$H$4:$CZ$779,AR$1,0),0)</f>
        <v>457</v>
      </c>
      <c r="AS19" s="41">
        <f>IFERROR(VLOOKUP($C19,'QV Encounters'!$H$4:$CZ$779,AS$1,0),0)</f>
        <v>445</v>
      </c>
      <c r="AT19" s="41">
        <f>IFERROR(VLOOKUP($C19,'QV Encounters'!$H$4:$CZ$779,AT$1,0),0)</f>
        <v>449</v>
      </c>
      <c r="AU19" s="41">
        <f>IFERROR(VLOOKUP($C19,'QV Encounters'!$H$4:$CZ$779,AU$1,0),0)</f>
        <v>419</v>
      </c>
      <c r="AV19" s="41">
        <f>IFERROR(VLOOKUP($C19,'QV Encounters'!$H$4:$CZ$779,AV$1,0),0)</f>
        <v>478</v>
      </c>
      <c r="AW19" s="41">
        <f>IFERROR(VLOOKUP($C19,'QV Encounters'!$H$4:$CZ$779,AW$1,0),0)</f>
        <v>326</v>
      </c>
      <c r="AX19" s="41">
        <f>IFERROR(VLOOKUP($C19,'QV Encounters'!$H$4:$CZ$779,AX$1,0),0)</f>
        <v>482</v>
      </c>
      <c r="AY19" s="41">
        <f>IFERROR(VLOOKUP($C19,'QV Encounters'!$H$4:$CZ$779,AY$1,0),0)</f>
        <v>433</v>
      </c>
      <c r="AZ19" s="41">
        <f>IFERROR(VLOOKUP($C19,'QV Encounters'!$H$4:$CZ$779,AZ$1,0),0)</f>
        <v>462</v>
      </c>
      <c r="BA19" s="41">
        <f>IFERROR(VLOOKUP($C19,'QV Encounters'!$H$4:$CZ$779,BA$1,0),0)</f>
        <v>403</v>
      </c>
      <c r="BB19" s="41">
        <f>IFERROR(VLOOKUP($C19,'QV Encounters'!$H$4:$CZ$779,BB$1,0),0)</f>
        <v>372</v>
      </c>
      <c r="BC19" s="41">
        <f>IFERROR(VLOOKUP($C19,'QV Encounters'!$H$4:$CZ$779,BC$1,0),0)</f>
        <v>487</v>
      </c>
      <c r="BD19" s="41">
        <f>IFERROR(VLOOKUP($C19,'QV Encounters'!$H$4:$CZ$779,BD$1,0),0)</f>
        <v>477</v>
      </c>
      <c r="BE19" s="41">
        <f>IFERROR(VLOOKUP($C19,'QV Encounters'!$H$4:$CZ$779,BE$1,0),0)</f>
        <v>439</v>
      </c>
    </row>
    <row r="20" spans="1:58" s="41" customFormat="1" x14ac:dyDescent="0.25">
      <c r="A20" s="41" t="s">
        <v>25</v>
      </c>
      <c r="B20" s="44" t="s">
        <v>25</v>
      </c>
      <c r="C20" s="41" t="s">
        <v>33</v>
      </c>
      <c r="D20" s="77"/>
      <c r="E20" s="78"/>
      <c r="F20" s="79"/>
      <c r="G20" s="41">
        <f>IFERROR(VLOOKUP($C20,'QV Encounters'!$H$4:$AZ$779,G$1,0),0)</f>
        <v>0</v>
      </c>
      <c r="H20" s="41">
        <f>IFERROR(VLOOKUP($C20,'QV Encounters'!$H$4:$AZ$779,H$1,0),0)</f>
        <v>0</v>
      </c>
      <c r="I20" s="41">
        <f>IFERROR(VLOOKUP($C20,'QV Encounters'!$H$4:$AZ$779,I$1,0),0)</f>
        <v>0</v>
      </c>
      <c r="J20" s="41">
        <f>IFERROR(VLOOKUP($C20,'QV Encounters'!$H$4:$AZ$779,J$1,0),0)</f>
        <v>0</v>
      </c>
      <c r="K20" s="41">
        <f>IFERROR(VLOOKUP($C20,'QV Encounters'!$H$4:$AZ$779,K$1,0),0)</f>
        <v>0</v>
      </c>
      <c r="L20" s="41">
        <f>IFERROR(VLOOKUP($C20,'QV Encounters'!$H$4:$AZ$779,L$1,0),0)</f>
        <v>0</v>
      </c>
      <c r="M20" s="41">
        <f>IFERROR(VLOOKUP($C20,'QV Encounters'!$H$4:$AZ$779,M$1,0),0)</f>
        <v>0</v>
      </c>
      <c r="N20" s="41">
        <f>IFERROR(VLOOKUP($C20,'QV Encounters'!$H$4:$AZ$779,N$1,0),0)</f>
        <v>0</v>
      </c>
      <c r="O20" s="41">
        <f>IFERROR(VLOOKUP($C20,'QV Encounters'!$H$4:$AZ$779,O$1,0),0)</f>
        <v>0</v>
      </c>
      <c r="P20" s="41">
        <f>IFERROR(VLOOKUP($C20,'QV Encounters'!$H$4:$AZ$779,P$1,0),0)</f>
        <v>0</v>
      </c>
      <c r="Q20" s="41">
        <f>IFERROR(VLOOKUP($C20,'QV Encounters'!$H$4:$AZ$779,Q$1,0),0)</f>
        <v>0</v>
      </c>
      <c r="R20" s="41">
        <f>IFERROR(VLOOKUP($C20,'QV Encounters'!$H$4:$AZ$779,R$1,0),0)</f>
        <v>0</v>
      </c>
      <c r="S20" s="41">
        <f>IFERROR(VLOOKUP($C20,'QV Encounters'!$H$4:$AZ$779,S$1,0),0)</f>
        <v>0</v>
      </c>
      <c r="T20" s="41">
        <f>IFERROR(VLOOKUP($C20,'QV Encounters'!$H$4:$AZ$779,T$1,0),0)</f>
        <v>0</v>
      </c>
      <c r="U20" s="41">
        <f>IFERROR(VLOOKUP($C20,'QV Encounters'!$H$4:$AZ$779,U$1,0),0)</f>
        <v>4</v>
      </c>
      <c r="V20" s="41">
        <f>IFERROR(VLOOKUP($C20,'QV Encounters'!$H$4:$AZ$779,V$1,0),0)</f>
        <v>4</v>
      </c>
      <c r="W20" s="41">
        <f>IFERROR(VLOOKUP($C20,'QV Encounters'!$H$4:$AZ$779,W$1,0),0)</f>
        <v>1</v>
      </c>
      <c r="X20" s="41">
        <f>IFERROR(VLOOKUP($C20,'QV Encounters'!$H$4:$AZ$779,X$1,0),0)</f>
        <v>9</v>
      </c>
      <c r="Y20" s="41">
        <f>IFERROR(VLOOKUP($C20,'QV Encounters'!$H$4:$AZ$779,Y$1,0),0)</f>
        <v>6</v>
      </c>
      <c r="Z20" s="41">
        <f>IFERROR(VLOOKUP($C20,'QV Encounters'!$H$4:$AZ$779,Z$1,0),0)</f>
        <v>0</v>
      </c>
      <c r="AA20" s="41">
        <f>IFERROR(VLOOKUP($C20,'QV Encounters'!$H$4:$AZ$779,AA$1,0),0)</f>
        <v>0</v>
      </c>
      <c r="AB20" s="41">
        <f>IFERROR(VLOOKUP($C20,'QV Encounters'!$H$4:$AZ$779,AB$1,0),0)</f>
        <v>11</v>
      </c>
      <c r="AC20" s="41">
        <f>IFERROR(VLOOKUP($C20,'QV Encounters'!$H$4:$AZ$779,AC$1,0),0)</f>
        <v>4</v>
      </c>
      <c r="AD20" s="41">
        <f>IFERROR(VLOOKUP($C20,'QV Encounters'!$H$4:$AZ$779,AD$1,0),0)</f>
        <v>0</v>
      </c>
      <c r="AE20" s="41">
        <f>IFERROR(VLOOKUP($C20,'QV Encounters'!$H$4:$AZ$779,AE$1,0),0)</f>
        <v>0</v>
      </c>
      <c r="AF20" s="41">
        <f>IFERROR(VLOOKUP($C20,'QV Encounters'!$H$4:$AZ$779,AF$1,0),0)</f>
        <v>0</v>
      </c>
      <c r="AG20" s="41">
        <f>IFERROR(VLOOKUP($C20,'QV Encounters'!$H$4:$AZ$779,AG$1,0),0)</f>
        <v>0</v>
      </c>
      <c r="AH20" s="41">
        <f>IFERROR(VLOOKUP($C20,'QV Encounters'!$H$4:$AZ$779,AH$1,0),0)</f>
        <v>0</v>
      </c>
      <c r="AI20" s="41">
        <f>IFERROR(VLOOKUP($C20,'QV Encounters'!$H$4:$AZ$779,AI$1,0),0)</f>
        <v>0</v>
      </c>
      <c r="AJ20" s="41">
        <f>IFERROR(VLOOKUP($C20,'QV Encounters'!$H$4:$AZ$779,AJ$1,0),0)</f>
        <v>9</v>
      </c>
      <c r="AK20" s="41">
        <f>IFERROR(VLOOKUP($C20,'QV Encounters'!$H$4:$CZ$779,AK$1,0),0)</f>
        <v>0</v>
      </c>
      <c r="AL20" s="41">
        <f>IFERROR(VLOOKUP($C20,'QV Encounters'!$H$4:$CZ$779,AL$1,0),0)</f>
        <v>3</v>
      </c>
      <c r="AM20" s="41">
        <f>IFERROR(VLOOKUP($C20,'QV Encounters'!$H$4:$CZ$779,AM$1,0),0)</f>
        <v>0</v>
      </c>
      <c r="AN20" s="41">
        <f>IFERROR(VLOOKUP($C20,'QV Encounters'!$H$4:$CZ$779,AN$1,0),0)</f>
        <v>3</v>
      </c>
      <c r="AO20" s="41">
        <f>IFERROR(VLOOKUP($C20,'QV Encounters'!$H$4:$CZ$779,AO$1,0),0)</f>
        <v>0</v>
      </c>
      <c r="AP20" s="41">
        <f>IFERROR(VLOOKUP($C20,'QV Encounters'!$H$4:$CZ$779,AP$1,0),0)</f>
        <v>8</v>
      </c>
      <c r="AQ20" s="41">
        <f>IFERROR(VLOOKUP($C20,'QV Encounters'!$H$4:$CZ$779,AQ$1,0),0)</f>
        <v>0</v>
      </c>
      <c r="AR20" s="41">
        <f>IFERROR(VLOOKUP($C20,'QV Encounters'!$H$4:$CZ$779,AR$1,0),0)</f>
        <v>11</v>
      </c>
      <c r="AS20" s="41">
        <f>IFERROR(VLOOKUP($C20,'QV Encounters'!$H$4:$CZ$779,AS$1,0),0)</f>
        <v>0</v>
      </c>
      <c r="AT20" s="41">
        <f>IFERROR(VLOOKUP($C20,'QV Encounters'!$H$4:$CZ$779,AT$1,0),0)</f>
        <v>15</v>
      </c>
      <c r="AU20" s="41">
        <f>IFERROR(VLOOKUP($C20,'QV Encounters'!$H$4:$CZ$779,AU$1,0),0)</f>
        <v>0</v>
      </c>
      <c r="AV20" s="41">
        <f>IFERROR(VLOOKUP($C20,'QV Encounters'!$H$4:$CZ$779,AV$1,0),0)</f>
        <v>18</v>
      </c>
      <c r="AW20" s="41">
        <f>IFERROR(VLOOKUP($C20,'QV Encounters'!$H$4:$CZ$779,AW$1,0),0)</f>
        <v>0</v>
      </c>
      <c r="AX20" s="41">
        <f>IFERROR(VLOOKUP($C20,'QV Encounters'!$H$4:$CZ$779,AX$1,0),0)</f>
        <v>30</v>
      </c>
      <c r="AY20" s="41">
        <f>IFERROR(VLOOKUP($C20,'QV Encounters'!$H$4:$CZ$779,AY$1,0),0)</f>
        <v>0</v>
      </c>
      <c r="AZ20" s="41">
        <f>IFERROR(VLOOKUP($C20,'QV Encounters'!$H$4:$CZ$779,AZ$1,0),0)</f>
        <v>38</v>
      </c>
      <c r="BA20" s="41">
        <f>IFERROR(VLOOKUP($C20,'QV Encounters'!$H$4:$CZ$779,BA$1,0),0)</f>
        <v>0</v>
      </c>
      <c r="BB20" s="41">
        <f>IFERROR(VLOOKUP($C20,'QV Encounters'!$H$4:$CZ$779,BB$1,0),0)</f>
        <v>21</v>
      </c>
      <c r="BC20" s="41">
        <f>IFERROR(VLOOKUP($C20,'QV Encounters'!$H$4:$CZ$779,BC$1,0),0)</f>
        <v>0</v>
      </c>
      <c r="BD20" s="41">
        <f>IFERROR(VLOOKUP($C20,'QV Encounters'!$H$4:$CZ$779,BD$1,0),0)</f>
        <v>24</v>
      </c>
      <c r="BE20" s="41">
        <f>IFERROR(VLOOKUP($C20,'QV Encounters'!$H$4:$CZ$779,BE$1,0),0)</f>
        <v>0</v>
      </c>
      <c r="BF20"/>
    </row>
    <row r="21" spans="1:58" x14ac:dyDescent="0.25">
      <c r="A21" s="41" t="s">
        <v>25</v>
      </c>
      <c r="B21" s="44" t="s">
        <v>26</v>
      </c>
      <c r="C21" s="41" t="s">
        <v>27</v>
      </c>
      <c r="D21" s="77">
        <v>83.881469186374076</v>
      </c>
      <c r="E21" s="78">
        <v>111.84195891516546</v>
      </c>
      <c r="F21" s="79">
        <v>139.80244864395681</v>
      </c>
      <c r="G21" s="41">
        <f>IFERROR(VLOOKUP($C21,'QV Encounters'!$H$4:$AZ$779,G$1,0),0)</f>
        <v>150</v>
      </c>
      <c r="H21" s="41">
        <f>IFERROR(VLOOKUP($C21,'QV Encounters'!$H$4:$AZ$779,H$1,0),0)</f>
        <v>155</v>
      </c>
      <c r="I21" s="41">
        <f>IFERROR(VLOOKUP($C21,'QV Encounters'!$H$4:$AZ$779,I$1,0),0)</f>
        <v>135</v>
      </c>
      <c r="J21" s="41">
        <f>IFERROR(VLOOKUP($C21,'QV Encounters'!$H$4:$AZ$779,J$1,0),0)</f>
        <v>129</v>
      </c>
      <c r="K21" s="41">
        <f>IFERROR(VLOOKUP($C21,'QV Encounters'!$H$4:$AZ$779,K$1,0),0)</f>
        <v>131</v>
      </c>
      <c r="L21" s="41">
        <f>IFERROR(VLOOKUP($C21,'QV Encounters'!$H$4:$AZ$779,L$1,0),0)</f>
        <v>125</v>
      </c>
      <c r="M21" s="41">
        <f>IFERROR(VLOOKUP($C21,'QV Encounters'!$H$4:$AZ$779,M$1,0),0)</f>
        <v>129</v>
      </c>
      <c r="N21" s="41">
        <f>IFERROR(VLOOKUP($C21,'QV Encounters'!$H$4:$AZ$779,N$1,0),0)</f>
        <v>119</v>
      </c>
      <c r="O21" s="41">
        <f>IFERROR(VLOOKUP($C21,'QV Encounters'!$H$4:$AZ$779,O$1,0),0)</f>
        <v>123</v>
      </c>
      <c r="P21" s="41">
        <f>IFERROR(VLOOKUP($C21,'QV Encounters'!$H$4:$AZ$779,P$1,0),0)</f>
        <v>126</v>
      </c>
      <c r="Q21" s="41">
        <f>IFERROR(VLOOKUP($C21,'QV Encounters'!$H$4:$AZ$779,Q$1,0),0)</f>
        <v>121</v>
      </c>
      <c r="R21" s="41">
        <f>IFERROR(VLOOKUP($C21,'QV Encounters'!$H$4:$AZ$779,R$1,0),0)</f>
        <v>132</v>
      </c>
      <c r="S21" s="41">
        <f>IFERROR(VLOOKUP($C21,'QV Encounters'!$H$4:$AZ$779,S$1,0),0)</f>
        <v>125</v>
      </c>
      <c r="T21" s="41">
        <f>IFERROR(VLOOKUP($C21,'QV Encounters'!$H$4:$AZ$779,T$1,0),0)</f>
        <v>126</v>
      </c>
      <c r="U21" s="41">
        <f>IFERROR(VLOOKUP($C21,'QV Encounters'!$H$4:$AZ$779,U$1,0),0)</f>
        <v>134</v>
      </c>
      <c r="V21" s="41">
        <f>IFERROR(VLOOKUP($C21,'QV Encounters'!$H$4:$AZ$779,V$1,0),0)</f>
        <v>72</v>
      </c>
      <c r="W21" s="41">
        <f>IFERROR(VLOOKUP($C21,'QV Encounters'!$H$4:$AZ$779,W$1,0),0)</f>
        <v>114</v>
      </c>
      <c r="X21" s="41">
        <f>IFERROR(VLOOKUP($C21,'QV Encounters'!$H$4:$AZ$779,X$1,0),0)</f>
        <v>78</v>
      </c>
      <c r="Y21" s="41">
        <f>IFERROR(VLOOKUP($C21,'QV Encounters'!$H$4:$AZ$779,Y$1,0),0)</f>
        <v>99</v>
      </c>
      <c r="Z21" s="41">
        <f>IFERROR(VLOOKUP($C21,'QV Encounters'!$H$4:$AZ$779,Z$1,0),0)</f>
        <v>85</v>
      </c>
      <c r="AA21" s="41">
        <f>IFERROR(VLOOKUP($C21,'QV Encounters'!$H$4:$AZ$779,AA$1,0),0)</f>
        <v>73</v>
      </c>
      <c r="AB21" s="41">
        <f>IFERROR(VLOOKUP($C21,'QV Encounters'!$H$4:$AZ$779,AB$1,0),0)</f>
        <v>126</v>
      </c>
      <c r="AC21" s="41">
        <f>IFERROR(VLOOKUP($C21,'QV Encounters'!$H$4:$AZ$779,AC$1,0),0)</f>
        <v>133</v>
      </c>
      <c r="AD21" s="41">
        <f>IFERROR(VLOOKUP($C21,'QV Encounters'!$H$4:$AZ$779,AD$1,0),0)</f>
        <v>127</v>
      </c>
      <c r="AE21" s="41">
        <f>IFERROR(VLOOKUP($C21,'QV Encounters'!$H$4:$AZ$779,AE$1,0),0)</f>
        <v>134</v>
      </c>
      <c r="AF21" s="41">
        <f>IFERROR(VLOOKUP($C21,'QV Encounters'!$H$4:$AZ$779,AF$1,0),0)</f>
        <v>109</v>
      </c>
      <c r="AG21" s="41">
        <f>IFERROR(VLOOKUP($C21,'QV Encounters'!$H$4:$AZ$779,AG$1,0),0)</f>
        <v>129</v>
      </c>
      <c r="AH21" s="41">
        <f>IFERROR(VLOOKUP($C21,'QV Encounters'!$H$4:$AZ$779,AH$1,0),0)</f>
        <v>132</v>
      </c>
      <c r="AI21" s="41">
        <f>IFERROR(VLOOKUP($C21,'QV Encounters'!$H$4:$AZ$779,AI$1,0),0)</f>
        <v>139</v>
      </c>
      <c r="AJ21" s="41">
        <f>IFERROR(VLOOKUP($C21,'QV Encounters'!$H$4:$AZ$779,AJ$1,0),0)</f>
        <v>135</v>
      </c>
      <c r="AK21" s="41">
        <f>IFERROR(VLOOKUP($C21,'QV Encounters'!$H$4:$CZ$779,AK$1,0),0)</f>
        <v>133</v>
      </c>
      <c r="AL21" s="41">
        <f>IFERROR(VLOOKUP($C21,'QV Encounters'!$H$4:$CZ$779,AL$1,0),0)</f>
        <v>131</v>
      </c>
      <c r="AM21" s="41">
        <f>IFERROR(VLOOKUP($C21,'QV Encounters'!$H$4:$CZ$779,AM$1,0),0)</f>
        <v>116</v>
      </c>
      <c r="AN21" s="41">
        <f>IFERROR(VLOOKUP($C21,'QV Encounters'!$H$4:$CZ$779,AN$1,0),0)</f>
        <v>116</v>
      </c>
      <c r="AO21" s="41">
        <f>IFERROR(VLOOKUP($C21,'QV Encounters'!$H$4:$CZ$779,AO$1,0),0)</f>
        <v>118</v>
      </c>
      <c r="AP21" s="41">
        <f>IFERROR(VLOOKUP($C21,'QV Encounters'!$H$4:$CZ$779,AP$1,0),0)</f>
        <v>128</v>
      </c>
      <c r="AQ21" s="41">
        <f>IFERROR(VLOOKUP($C21,'QV Encounters'!$H$4:$CZ$779,AQ$1,0),0)</f>
        <v>130</v>
      </c>
      <c r="AR21" s="41">
        <f>IFERROR(VLOOKUP($C21,'QV Encounters'!$H$4:$CZ$779,AR$1,0),0)</f>
        <v>133</v>
      </c>
      <c r="AS21" s="41">
        <f>IFERROR(VLOOKUP($C21,'QV Encounters'!$H$4:$CZ$779,AS$1,0),0)</f>
        <v>131</v>
      </c>
      <c r="AT21" s="41">
        <f>IFERROR(VLOOKUP($C21,'QV Encounters'!$H$4:$CZ$779,AT$1,0),0)</f>
        <v>134</v>
      </c>
      <c r="AU21" s="41">
        <f>IFERROR(VLOOKUP($C21,'QV Encounters'!$H$4:$CZ$779,AU$1,0),0)</f>
        <v>136</v>
      </c>
      <c r="AV21" s="41">
        <f>IFERROR(VLOOKUP($C21,'QV Encounters'!$H$4:$CZ$779,AV$1,0),0)</f>
        <v>144</v>
      </c>
      <c r="AW21" s="41">
        <f>IFERROR(VLOOKUP($C21,'QV Encounters'!$H$4:$CZ$779,AW$1,0),0)</f>
        <v>131</v>
      </c>
      <c r="AX21" s="41">
        <f>IFERROR(VLOOKUP($C21,'QV Encounters'!$H$4:$CZ$779,AX$1,0),0)</f>
        <v>135</v>
      </c>
      <c r="AY21" s="41">
        <f>IFERROR(VLOOKUP($C21,'QV Encounters'!$H$4:$CZ$779,AY$1,0),0)</f>
        <v>129</v>
      </c>
      <c r="AZ21" s="41">
        <f>IFERROR(VLOOKUP($C21,'QV Encounters'!$H$4:$CZ$779,AZ$1,0),0)</f>
        <v>137</v>
      </c>
      <c r="BA21" s="41">
        <f>IFERROR(VLOOKUP($C21,'QV Encounters'!$H$4:$CZ$779,BA$1,0),0)</f>
        <v>132</v>
      </c>
      <c r="BB21" s="41">
        <f>IFERROR(VLOOKUP($C21,'QV Encounters'!$H$4:$CZ$779,BB$1,0),0)</f>
        <v>160</v>
      </c>
      <c r="BC21" s="41">
        <f>IFERROR(VLOOKUP($C21,'QV Encounters'!$H$4:$CZ$779,BC$1,0),0)</f>
        <v>190</v>
      </c>
      <c r="BD21" s="41">
        <f>IFERROR(VLOOKUP($C21,'QV Encounters'!$H$4:$CZ$779,BD$1,0),0)</f>
        <v>38</v>
      </c>
      <c r="BE21" s="41">
        <f>IFERROR(VLOOKUP($C21,'QV Encounters'!$H$4:$CZ$779,BE$1,0),0)</f>
        <v>30</v>
      </c>
    </row>
    <row r="22" spans="1:58" x14ac:dyDescent="0.25">
      <c r="A22" s="41" t="s">
        <v>25</v>
      </c>
      <c r="B22" s="44" t="s">
        <v>25</v>
      </c>
      <c r="C22" s="41" t="s">
        <v>34</v>
      </c>
      <c r="D22" s="77">
        <v>101.62321491114528</v>
      </c>
      <c r="E22" s="78">
        <v>135.49761988152707</v>
      </c>
      <c r="F22" s="79">
        <v>169.37202485190883</v>
      </c>
      <c r="G22" s="41">
        <f>IFERROR(VLOOKUP($C22,'QV Encounters'!$H$4:$AZ$779,G$1,0),0)</f>
        <v>186</v>
      </c>
      <c r="H22" s="41">
        <f>IFERROR(VLOOKUP($C22,'QV Encounters'!$H$4:$AZ$779,H$1,0),0)</f>
        <v>164</v>
      </c>
      <c r="I22" s="41">
        <f>IFERROR(VLOOKUP($C22,'QV Encounters'!$H$4:$AZ$779,I$1,0),0)</f>
        <v>211</v>
      </c>
      <c r="J22" s="41">
        <f>IFERROR(VLOOKUP($C22,'QV Encounters'!$H$4:$AZ$779,J$1,0),0)</f>
        <v>205</v>
      </c>
      <c r="K22" s="41">
        <f>IFERROR(VLOOKUP($C22,'QV Encounters'!$H$4:$AZ$779,K$1,0),0)</f>
        <v>134</v>
      </c>
      <c r="L22" s="41">
        <f>IFERROR(VLOOKUP($C22,'QV Encounters'!$H$4:$AZ$779,L$1,0),0)</f>
        <v>266</v>
      </c>
      <c r="M22" s="41">
        <f>IFERROR(VLOOKUP($C22,'QV Encounters'!$H$4:$AZ$779,M$1,0),0)</f>
        <v>118</v>
      </c>
      <c r="N22" s="41">
        <f>IFERROR(VLOOKUP($C22,'QV Encounters'!$H$4:$AZ$779,N$1,0),0)</f>
        <v>220</v>
      </c>
      <c r="O22" s="41">
        <f>IFERROR(VLOOKUP($C22,'QV Encounters'!$H$4:$AZ$779,O$1,0),0)</f>
        <v>215</v>
      </c>
      <c r="P22" s="41">
        <f>IFERROR(VLOOKUP($C22,'QV Encounters'!$H$4:$AZ$779,P$1,0),0)</f>
        <v>221</v>
      </c>
      <c r="Q22" s="41">
        <f>IFERROR(VLOOKUP($C22,'QV Encounters'!$H$4:$AZ$779,Q$1,0),0)</f>
        <v>155</v>
      </c>
      <c r="R22" s="41">
        <f>IFERROR(VLOOKUP($C22,'QV Encounters'!$H$4:$AZ$779,R$1,0),0)</f>
        <v>230</v>
      </c>
      <c r="S22" s="41">
        <f>IFERROR(VLOOKUP($C22,'QV Encounters'!$H$4:$AZ$779,S$1,0),0)</f>
        <v>198</v>
      </c>
      <c r="T22" s="41">
        <f>IFERROR(VLOOKUP($C22,'QV Encounters'!$H$4:$AZ$779,T$1,0),0)</f>
        <v>236</v>
      </c>
      <c r="U22" s="41">
        <f>IFERROR(VLOOKUP($C22,'QV Encounters'!$H$4:$AZ$779,U$1,0),0)</f>
        <v>214</v>
      </c>
      <c r="V22" s="41">
        <f>IFERROR(VLOOKUP($C22,'QV Encounters'!$H$4:$AZ$779,V$1,0),0)</f>
        <v>149</v>
      </c>
      <c r="W22" s="41">
        <f>IFERROR(VLOOKUP($C22,'QV Encounters'!$H$4:$AZ$779,W$1,0),0)</f>
        <v>196</v>
      </c>
      <c r="X22" s="41">
        <f>IFERROR(VLOOKUP($C22,'QV Encounters'!$H$4:$AZ$779,X$1,0),0)</f>
        <v>218</v>
      </c>
      <c r="Y22" s="41">
        <f>IFERROR(VLOOKUP($C22,'QV Encounters'!$H$4:$AZ$779,Y$1,0),0)</f>
        <v>163</v>
      </c>
      <c r="Z22" s="41">
        <f>IFERROR(VLOOKUP($C22,'QV Encounters'!$H$4:$AZ$779,Z$1,0),0)</f>
        <v>129</v>
      </c>
      <c r="AA22" s="41">
        <f>IFERROR(VLOOKUP($C22,'QV Encounters'!$H$4:$AZ$779,AA$1,0),0)</f>
        <v>177</v>
      </c>
      <c r="AB22" s="41">
        <f>IFERROR(VLOOKUP($C22,'QV Encounters'!$H$4:$AZ$779,AB$1,0),0)</f>
        <v>219</v>
      </c>
      <c r="AC22" s="41">
        <f>IFERROR(VLOOKUP($C22,'QV Encounters'!$H$4:$AZ$779,AC$1,0),0)</f>
        <v>231</v>
      </c>
      <c r="AD22" s="41">
        <f>IFERROR(VLOOKUP($C22,'QV Encounters'!$H$4:$AZ$779,AD$1,0),0)</f>
        <v>192</v>
      </c>
      <c r="AE22" s="41">
        <f>IFERROR(VLOOKUP($C22,'QV Encounters'!$H$4:$AZ$779,AE$1,0),0)</f>
        <v>200</v>
      </c>
      <c r="AF22" s="41">
        <f>IFERROR(VLOOKUP($C22,'QV Encounters'!$H$4:$AZ$779,AF$1,0),0)</f>
        <v>139</v>
      </c>
      <c r="AG22" s="41">
        <f>IFERROR(VLOOKUP($C22,'QV Encounters'!$H$4:$AZ$779,AG$1,0),0)</f>
        <v>180</v>
      </c>
      <c r="AH22" s="41">
        <f>IFERROR(VLOOKUP($C22,'QV Encounters'!$H$4:$AZ$779,AH$1,0),0)</f>
        <v>135</v>
      </c>
      <c r="AI22" s="41">
        <f>IFERROR(VLOOKUP($C22,'QV Encounters'!$H$4:$AZ$779,AI$1,0),0)</f>
        <v>211</v>
      </c>
      <c r="AJ22" s="41">
        <f>IFERROR(VLOOKUP($C22,'QV Encounters'!$H$4:$AZ$779,AJ$1,0),0)</f>
        <v>195</v>
      </c>
      <c r="AK22" s="41">
        <f>IFERROR(VLOOKUP($C22,'QV Encounters'!$H$4:$CZ$779,AK$1,0),0)</f>
        <v>210</v>
      </c>
      <c r="AL22" s="41">
        <f>IFERROR(VLOOKUP($C22,'QV Encounters'!$H$4:$CZ$779,AL$1,0),0)</f>
        <v>192</v>
      </c>
      <c r="AM22" s="41">
        <f>IFERROR(VLOOKUP($C22,'QV Encounters'!$H$4:$CZ$779,AM$1,0),0)</f>
        <v>179</v>
      </c>
      <c r="AN22" s="41">
        <f>IFERROR(VLOOKUP($C22,'QV Encounters'!$H$4:$CZ$779,AN$1,0),0)</f>
        <v>177</v>
      </c>
      <c r="AO22" s="41">
        <f>IFERROR(VLOOKUP($C22,'QV Encounters'!$H$4:$CZ$779,AO$1,0),0)</f>
        <v>188</v>
      </c>
      <c r="AP22" s="41">
        <f>IFERROR(VLOOKUP($C22,'QV Encounters'!$H$4:$CZ$779,AP$1,0),0)</f>
        <v>195</v>
      </c>
      <c r="AQ22" s="41">
        <f>IFERROR(VLOOKUP($C22,'QV Encounters'!$H$4:$CZ$779,AQ$1,0),0)</f>
        <v>185</v>
      </c>
      <c r="AR22" s="41">
        <f>IFERROR(VLOOKUP($C22,'QV Encounters'!$H$4:$CZ$779,AR$1,0),0)</f>
        <v>199</v>
      </c>
      <c r="AS22" s="41">
        <f>IFERROR(VLOOKUP($C22,'QV Encounters'!$H$4:$CZ$779,AS$1,0),0)</f>
        <v>107</v>
      </c>
      <c r="AT22" s="41">
        <f>IFERROR(VLOOKUP($C22,'QV Encounters'!$H$4:$CZ$779,AT$1,0),0)</f>
        <v>204</v>
      </c>
      <c r="AU22" s="41">
        <f>IFERROR(VLOOKUP($C22,'QV Encounters'!$H$4:$CZ$779,AU$1,0),0)</f>
        <v>189</v>
      </c>
      <c r="AV22" s="41">
        <f>IFERROR(VLOOKUP($C22,'QV Encounters'!$H$4:$CZ$779,AV$1,0),0)</f>
        <v>230</v>
      </c>
      <c r="AW22" s="41">
        <f>IFERROR(VLOOKUP($C22,'QV Encounters'!$H$4:$CZ$779,AW$1,0),0)</f>
        <v>102</v>
      </c>
      <c r="AX22" s="41">
        <f>IFERROR(VLOOKUP($C22,'QV Encounters'!$H$4:$CZ$779,AX$1,0),0)</f>
        <v>124</v>
      </c>
      <c r="AY22" s="41">
        <f>IFERROR(VLOOKUP($C22,'QV Encounters'!$H$4:$CZ$779,AY$1,0),0)</f>
        <v>258</v>
      </c>
      <c r="AZ22" s="41">
        <f>IFERROR(VLOOKUP($C22,'QV Encounters'!$H$4:$CZ$779,AZ$1,0),0)</f>
        <v>245</v>
      </c>
      <c r="BA22" s="41">
        <f>IFERROR(VLOOKUP($C22,'QV Encounters'!$H$4:$CZ$779,BA$1,0),0)</f>
        <v>248</v>
      </c>
      <c r="BB22" s="41">
        <f>IFERROR(VLOOKUP($C22,'QV Encounters'!$H$4:$CZ$779,BB$1,0),0)</f>
        <v>195</v>
      </c>
      <c r="BC22" s="41">
        <f>IFERROR(VLOOKUP($C22,'QV Encounters'!$H$4:$CZ$779,BC$1,0),0)</f>
        <v>240</v>
      </c>
      <c r="BD22" s="41">
        <f>IFERROR(VLOOKUP($C22,'QV Encounters'!$H$4:$CZ$779,BD$1,0),0)</f>
        <v>151</v>
      </c>
      <c r="BE22" s="41">
        <f>IFERROR(VLOOKUP($C22,'QV Encounters'!$H$4:$CZ$779,BE$1,0),0)</f>
        <v>205</v>
      </c>
    </row>
    <row r="23" spans="1:58" x14ac:dyDescent="0.25">
      <c r="A23" s="41" t="s">
        <v>25</v>
      </c>
      <c r="B23" s="44" t="s">
        <v>25</v>
      </c>
      <c r="C23" s="41" t="s">
        <v>35</v>
      </c>
      <c r="D23" s="77">
        <v>15.046003441502076</v>
      </c>
      <c r="E23" s="78">
        <v>20.061337922002775</v>
      </c>
      <c r="F23" s="79">
        <v>25.076672402503462</v>
      </c>
      <c r="G23" s="41">
        <f>IFERROR(VLOOKUP($C23,'QV Encounters'!$H$4:$AZ$779,G$1,0),0)</f>
        <v>32</v>
      </c>
      <c r="H23" s="41">
        <f>IFERROR(VLOOKUP($C23,'QV Encounters'!$H$4:$AZ$779,H$1,0),0)</f>
        <v>34</v>
      </c>
      <c r="I23" s="41">
        <f>IFERROR(VLOOKUP($C23,'QV Encounters'!$H$4:$AZ$779,I$1,0),0)</f>
        <v>34</v>
      </c>
      <c r="J23" s="41">
        <f>IFERROR(VLOOKUP($C23,'QV Encounters'!$H$4:$AZ$779,J$1,0),0)</f>
        <v>33</v>
      </c>
      <c r="K23" s="41">
        <f>IFERROR(VLOOKUP($C23,'QV Encounters'!$H$4:$AZ$779,K$1,0),0)</f>
        <v>36</v>
      </c>
      <c r="L23" s="41">
        <f>IFERROR(VLOOKUP($C23,'QV Encounters'!$H$4:$AZ$779,L$1,0),0)</f>
        <v>36</v>
      </c>
      <c r="M23" s="41">
        <f>IFERROR(VLOOKUP($C23,'QV Encounters'!$H$4:$AZ$779,M$1,0),0)</f>
        <v>30</v>
      </c>
      <c r="N23" s="41">
        <f>IFERROR(VLOOKUP($C23,'QV Encounters'!$H$4:$AZ$779,N$1,0),0)</f>
        <v>34</v>
      </c>
      <c r="O23" s="41">
        <f>IFERROR(VLOOKUP($C23,'QV Encounters'!$H$4:$AZ$779,O$1,0),0)</f>
        <v>0</v>
      </c>
      <c r="P23" s="41">
        <f>IFERROR(VLOOKUP($C23,'QV Encounters'!$H$4:$AZ$779,P$1,0),0)</f>
        <v>36</v>
      </c>
      <c r="Q23" s="41">
        <f>IFERROR(VLOOKUP($C23,'QV Encounters'!$H$4:$AZ$779,Q$1,0),0)</f>
        <v>39</v>
      </c>
      <c r="R23" s="41">
        <f>IFERROR(VLOOKUP($C23,'QV Encounters'!$H$4:$AZ$779,R$1,0),0)</f>
        <v>41</v>
      </c>
      <c r="S23" s="41">
        <f>IFERROR(VLOOKUP($C23,'QV Encounters'!$H$4:$AZ$779,S$1,0),0)</f>
        <v>35</v>
      </c>
      <c r="T23" s="41">
        <f>IFERROR(VLOOKUP($C23,'QV Encounters'!$H$4:$AZ$779,T$1,0),0)</f>
        <v>44</v>
      </c>
      <c r="U23" s="41">
        <f>IFERROR(VLOOKUP($C23,'QV Encounters'!$H$4:$AZ$779,U$1,0),0)</f>
        <v>41</v>
      </c>
      <c r="V23" s="41">
        <f>IFERROR(VLOOKUP($C23,'QV Encounters'!$H$4:$AZ$779,V$1,0),0)</f>
        <v>0</v>
      </c>
      <c r="W23" s="41">
        <f>IFERROR(VLOOKUP($C23,'QV Encounters'!$H$4:$AZ$779,W$1,0),0)</f>
        <v>39</v>
      </c>
      <c r="X23" s="41">
        <f>IFERROR(VLOOKUP($C23,'QV Encounters'!$H$4:$AZ$779,X$1,0),0)</f>
        <v>43</v>
      </c>
      <c r="Y23" s="41">
        <f>IFERROR(VLOOKUP($C23,'QV Encounters'!$H$4:$AZ$779,Y$1,0),0)</f>
        <v>32</v>
      </c>
      <c r="Z23" s="41">
        <f>IFERROR(VLOOKUP($C23,'QV Encounters'!$H$4:$AZ$779,Z$1,0),0)</f>
        <v>0</v>
      </c>
      <c r="AA23" s="41">
        <f>IFERROR(VLOOKUP($C23,'QV Encounters'!$H$4:$AZ$779,AA$1,0),0)</f>
        <v>0</v>
      </c>
      <c r="AB23" s="41">
        <f>IFERROR(VLOOKUP($C23,'QV Encounters'!$H$4:$AZ$779,AB$1,0),0)</f>
        <v>37</v>
      </c>
      <c r="AC23" s="41">
        <f>IFERROR(VLOOKUP($C23,'QV Encounters'!$H$4:$AZ$779,AC$1,0),0)</f>
        <v>31</v>
      </c>
      <c r="AD23" s="41">
        <f>IFERROR(VLOOKUP($C23,'QV Encounters'!$H$4:$AZ$779,AD$1,0),0)</f>
        <v>35</v>
      </c>
      <c r="AE23" s="41">
        <f>IFERROR(VLOOKUP($C23,'QV Encounters'!$H$4:$AZ$779,AE$1,0),0)</f>
        <v>0</v>
      </c>
      <c r="AF23" s="41">
        <f>IFERROR(VLOOKUP($C23,'QV Encounters'!$H$4:$AZ$779,AF$1,0),0)</f>
        <v>38</v>
      </c>
      <c r="AG23" s="41">
        <f>IFERROR(VLOOKUP($C23,'QV Encounters'!$H$4:$AZ$779,AG$1,0),0)</f>
        <v>36</v>
      </c>
      <c r="AH23" s="41">
        <f>IFERROR(VLOOKUP($C23,'QV Encounters'!$H$4:$AZ$779,AH$1,0),0)</f>
        <v>28</v>
      </c>
      <c r="AI23" s="41">
        <f>IFERROR(VLOOKUP($C23,'QV Encounters'!$H$4:$AZ$779,AI$1,0),0)</f>
        <v>32</v>
      </c>
      <c r="AJ23" s="41">
        <f>IFERROR(VLOOKUP($C23,'QV Encounters'!$H$4:$AZ$779,AJ$1,0),0)</f>
        <v>30</v>
      </c>
      <c r="AK23" s="41">
        <f>IFERROR(VLOOKUP($C23,'QV Encounters'!$H$4:$CZ$779,AK$1,0),0)</f>
        <v>36</v>
      </c>
      <c r="AL23" s="41">
        <f>IFERROR(VLOOKUP($C23,'QV Encounters'!$H$4:$CZ$779,AL$1,0),0)</f>
        <v>37</v>
      </c>
      <c r="AM23" s="41">
        <f>IFERROR(VLOOKUP($C23,'QV Encounters'!$H$4:$CZ$779,AM$1,0),0)</f>
        <v>35</v>
      </c>
      <c r="AN23" s="41">
        <f>IFERROR(VLOOKUP($C23,'QV Encounters'!$H$4:$CZ$779,AN$1,0),0)</f>
        <v>36</v>
      </c>
      <c r="AO23" s="41">
        <f>IFERROR(VLOOKUP($C23,'QV Encounters'!$H$4:$CZ$779,AO$1,0),0)</f>
        <v>38</v>
      </c>
      <c r="AP23" s="41">
        <f>IFERROR(VLOOKUP($C23,'QV Encounters'!$H$4:$CZ$779,AP$1,0),0)</f>
        <v>39</v>
      </c>
      <c r="AQ23" s="41">
        <f>IFERROR(VLOOKUP($C23,'QV Encounters'!$H$4:$CZ$779,AQ$1,0),0)</f>
        <v>34</v>
      </c>
      <c r="AR23" s="41">
        <f>IFERROR(VLOOKUP($C23,'QV Encounters'!$H$4:$CZ$779,AR$1,0),0)</f>
        <v>0</v>
      </c>
      <c r="AS23" s="41">
        <f>IFERROR(VLOOKUP($C23,'QV Encounters'!$H$4:$CZ$779,AS$1,0),0)</f>
        <v>43</v>
      </c>
      <c r="AT23" s="41">
        <f>IFERROR(VLOOKUP($C23,'QV Encounters'!$H$4:$CZ$779,AT$1,0),0)</f>
        <v>37</v>
      </c>
      <c r="AU23" s="41">
        <f>IFERROR(VLOOKUP($C23,'QV Encounters'!$H$4:$CZ$779,AU$1,0),0)</f>
        <v>40</v>
      </c>
      <c r="AV23" s="41">
        <f>IFERROR(VLOOKUP($C23,'QV Encounters'!$H$4:$CZ$779,AV$1,0),0)</f>
        <v>33</v>
      </c>
      <c r="AW23" s="41">
        <f>IFERROR(VLOOKUP($C23,'QV Encounters'!$H$4:$CZ$779,AW$1,0),0)</f>
        <v>40</v>
      </c>
      <c r="AX23" s="41">
        <f>IFERROR(VLOOKUP($C23,'QV Encounters'!$H$4:$CZ$779,AX$1,0),0)</f>
        <v>39</v>
      </c>
      <c r="AY23" s="41">
        <f>IFERROR(VLOOKUP($C23,'QV Encounters'!$H$4:$CZ$779,AY$1,0),0)</f>
        <v>37</v>
      </c>
      <c r="AZ23" s="41">
        <f>IFERROR(VLOOKUP($C23,'QV Encounters'!$H$4:$CZ$779,AZ$1,0),0)</f>
        <v>42</v>
      </c>
      <c r="BA23" s="41">
        <f>IFERROR(VLOOKUP($C23,'QV Encounters'!$H$4:$CZ$779,BA$1,0),0)</f>
        <v>48</v>
      </c>
      <c r="BB23" s="41">
        <f>IFERROR(VLOOKUP($C23,'QV Encounters'!$H$4:$CZ$779,BB$1,0),0)</f>
        <v>34</v>
      </c>
      <c r="BC23" s="41">
        <f>IFERROR(VLOOKUP($C23,'QV Encounters'!$H$4:$CZ$779,BC$1,0),0)</f>
        <v>38</v>
      </c>
      <c r="BD23" s="41">
        <f>IFERROR(VLOOKUP($C23,'QV Encounters'!$H$4:$CZ$779,BD$1,0),0)</f>
        <v>41</v>
      </c>
      <c r="BE23" s="41">
        <f>IFERROR(VLOOKUP($C23,'QV Encounters'!$H$4:$CZ$779,BE$1,0),0)</f>
        <v>45</v>
      </c>
    </row>
    <row r="24" spans="1:58" x14ac:dyDescent="0.25">
      <c r="A24" s="41" t="s">
        <v>25</v>
      </c>
      <c r="B24" s="44" t="s">
        <v>25</v>
      </c>
      <c r="C24" s="41" t="s">
        <v>36</v>
      </c>
      <c r="D24" s="77">
        <v>77.674992766754471</v>
      </c>
      <c r="E24" s="78">
        <v>103.56665702233933</v>
      </c>
      <c r="F24" s="79">
        <v>129.45832127792414</v>
      </c>
      <c r="G24" s="41">
        <f>IFERROR(VLOOKUP($C24,'QV Encounters'!$H$4:$AZ$779,G$1,0),0)</f>
        <v>138</v>
      </c>
      <c r="H24" s="41">
        <f>IFERROR(VLOOKUP($C24,'QV Encounters'!$H$4:$AZ$779,H$1,0),0)</f>
        <v>47</v>
      </c>
      <c r="I24" s="41">
        <f>IFERROR(VLOOKUP($C24,'QV Encounters'!$H$4:$AZ$779,I$1,0),0)</f>
        <v>163</v>
      </c>
      <c r="J24" s="41">
        <f>IFERROR(VLOOKUP($C24,'QV Encounters'!$H$4:$AZ$779,J$1,0),0)</f>
        <v>132</v>
      </c>
      <c r="K24" s="41">
        <f>IFERROR(VLOOKUP($C24,'QV Encounters'!$H$4:$AZ$779,K$1,0),0)</f>
        <v>88</v>
      </c>
      <c r="L24" s="41">
        <f>IFERROR(VLOOKUP($C24,'QV Encounters'!$H$4:$AZ$779,L$1,0),0)</f>
        <v>114</v>
      </c>
      <c r="M24" s="41">
        <f>IFERROR(VLOOKUP($C24,'QV Encounters'!$H$4:$AZ$779,M$1,0),0)</f>
        <v>174</v>
      </c>
      <c r="N24" s="41">
        <f>IFERROR(VLOOKUP($C24,'QV Encounters'!$H$4:$AZ$779,N$1,0),0)</f>
        <v>113</v>
      </c>
      <c r="O24" s="41">
        <f>IFERROR(VLOOKUP($C24,'QV Encounters'!$H$4:$AZ$779,O$1,0),0)</f>
        <v>150</v>
      </c>
      <c r="P24" s="41">
        <f>IFERROR(VLOOKUP($C24,'QV Encounters'!$H$4:$AZ$779,P$1,0),0)</f>
        <v>129</v>
      </c>
      <c r="Q24" s="41">
        <f>IFERROR(VLOOKUP($C24,'QV Encounters'!$H$4:$AZ$779,Q$1,0),0)</f>
        <v>104</v>
      </c>
      <c r="R24" s="41">
        <f>IFERROR(VLOOKUP($C24,'QV Encounters'!$H$4:$AZ$779,R$1,0),0)</f>
        <v>155</v>
      </c>
      <c r="S24" s="41">
        <f>IFERROR(VLOOKUP($C24,'QV Encounters'!$H$4:$AZ$779,S$1,0),0)</f>
        <v>119</v>
      </c>
      <c r="T24" s="41">
        <f>IFERROR(VLOOKUP($C24,'QV Encounters'!$H$4:$AZ$779,T$1,0),0)</f>
        <v>130</v>
      </c>
      <c r="U24" s="41">
        <f>IFERROR(VLOOKUP($C24,'QV Encounters'!$H$4:$AZ$779,U$1,0),0)</f>
        <v>141</v>
      </c>
      <c r="V24" s="41">
        <f>IFERROR(VLOOKUP($C24,'QV Encounters'!$H$4:$AZ$779,V$1,0),0)</f>
        <v>94</v>
      </c>
      <c r="W24" s="41">
        <f>IFERROR(VLOOKUP($C24,'QV Encounters'!$H$4:$AZ$779,W$1,0),0)</f>
        <v>134</v>
      </c>
      <c r="X24" s="41">
        <f>IFERROR(VLOOKUP($C24,'QV Encounters'!$H$4:$AZ$779,X$1,0),0)</f>
        <v>143</v>
      </c>
      <c r="Y24" s="41">
        <f>IFERROR(VLOOKUP($C24,'QV Encounters'!$H$4:$AZ$779,Y$1,0),0)</f>
        <v>100</v>
      </c>
      <c r="Z24" s="41">
        <f>IFERROR(VLOOKUP($C24,'QV Encounters'!$H$4:$AZ$779,Z$1,0),0)</f>
        <v>116</v>
      </c>
      <c r="AA24" s="41">
        <f>IFERROR(VLOOKUP($C24,'QV Encounters'!$H$4:$AZ$779,AA$1,0),0)</f>
        <v>71</v>
      </c>
      <c r="AB24" s="41">
        <f>IFERROR(VLOOKUP($C24,'QV Encounters'!$H$4:$AZ$779,AB$1,0),0)</f>
        <v>141</v>
      </c>
      <c r="AC24" s="41">
        <f>IFERROR(VLOOKUP($C24,'QV Encounters'!$H$4:$AZ$779,AC$1,0),0)</f>
        <v>151</v>
      </c>
      <c r="AD24" s="41">
        <f>IFERROR(VLOOKUP($C24,'QV Encounters'!$H$4:$AZ$779,AD$1,0),0)</f>
        <v>109</v>
      </c>
      <c r="AE24" s="41">
        <f>IFERROR(VLOOKUP($C24,'QV Encounters'!$H$4:$AZ$779,AE$1,0),0)</f>
        <v>90</v>
      </c>
      <c r="AF24" s="41">
        <f>IFERROR(VLOOKUP($C24,'QV Encounters'!$H$4:$AZ$779,AF$1,0),0)</f>
        <v>123</v>
      </c>
      <c r="AG24" s="41">
        <f>IFERROR(VLOOKUP($C24,'QV Encounters'!$H$4:$AZ$779,AG$1,0),0)</f>
        <v>144</v>
      </c>
      <c r="AH24" s="41">
        <f>IFERROR(VLOOKUP($C24,'QV Encounters'!$H$4:$AZ$779,AH$1,0),0)</f>
        <v>107</v>
      </c>
      <c r="AI24" s="41">
        <f>IFERROR(VLOOKUP($C24,'QV Encounters'!$H$4:$AZ$779,AI$1,0),0)</f>
        <v>123</v>
      </c>
      <c r="AJ24" s="41">
        <f>IFERROR(VLOOKUP($C24,'QV Encounters'!$H$4:$AZ$779,AJ$1,0),0)</f>
        <v>125</v>
      </c>
      <c r="AK24" s="41">
        <f>IFERROR(VLOOKUP($C24,'QV Encounters'!$H$4:$CZ$779,AK$1,0),0)</f>
        <v>144</v>
      </c>
      <c r="AL24" s="41">
        <f>IFERROR(VLOOKUP($C24,'QV Encounters'!$H$4:$CZ$779,AL$1,0),0)</f>
        <v>112</v>
      </c>
      <c r="AM24" s="41">
        <f>IFERROR(VLOOKUP($C24,'QV Encounters'!$H$4:$CZ$779,AM$1,0),0)</f>
        <v>123</v>
      </c>
      <c r="AN24" s="41">
        <f>IFERROR(VLOOKUP($C24,'QV Encounters'!$H$4:$CZ$779,AN$1,0),0)</f>
        <v>120</v>
      </c>
      <c r="AO24" s="41">
        <f>IFERROR(VLOOKUP($C24,'QV Encounters'!$H$4:$CZ$779,AO$1,0),0)</f>
        <v>145</v>
      </c>
      <c r="AP24" s="41">
        <f>IFERROR(VLOOKUP($C24,'QV Encounters'!$H$4:$CZ$779,AP$1,0),0)</f>
        <v>135</v>
      </c>
      <c r="AQ24" s="41">
        <f>IFERROR(VLOOKUP($C24,'QV Encounters'!$H$4:$CZ$779,AQ$1,0),0)</f>
        <v>102</v>
      </c>
      <c r="AR24" s="41">
        <f>IFERROR(VLOOKUP($C24,'QV Encounters'!$H$4:$CZ$779,AR$1,0),0)</f>
        <v>89</v>
      </c>
      <c r="AS24" s="41">
        <f>IFERROR(VLOOKUP($C24,'QV Encounters'!$H$4:$CZ$779,AS$1,0),0)</f>
        <v>143</v>
      </c>
      <c r="AT24" s="41">
        <f>IFERROR(VLOOKUP($C24,'QV Encounters'!$H$4:$CZ$779,AT$1,0),0)</f>
        <v>128</v>
      </c>
      <c r="AU24" s="41">
        <f>IFERROR(VLOOKUP($C24,'QV Encounters'!$H$4:$CZ$779,AU$1,0),0)</f>
        <v>144</v>
      </c>
      <c r="AV24" s="41">
        <f>IFERROR(VLOOKUP($C24,'QV Encounters'!$H$4:$CZ$779,AV$1,0),0)</f>
        <v>144</v>
      </c>
      <c r="AW24" s="41">
        <f>IFERROR(VLOOKUP($C24,'QV Encounters'!$H$4:$CZ$779,AW$1,0),0)</f>
        <v>64</v>
      </c>
      <c r="AX24" s="41">
        <f>IFERROR(VLOOKUP($C24,'QV Encounters'!$H$4:$CZ$779,AX$1,0),0)</f>
        <v>104</v>
      </c>
      <c r="AY24" s="41">
        <f>IFERROR(VLOOKUP($C24,'QV Encounters'!$H$4:$CZ$779,AY$1,0),0)</f>
        <v>73</v>
      </c>
      <c r="AZ24" s="41">
        <f>IFERROR(VLOOKUP($C24,'QV Encounters'!$H$4:$CZ$779,AZ$1,0),0)</f>
        <v>120</v>
      </c>
      <c r="BA24" s="41">
        <f>IFERROR(VLOOKUP($C24,'QV Encounters'!$H$4:$CZ$779,BA$1,0),0)</f>
        <v>124</v>
      </c>
      <c r="BB24" s="41">
        <f>IFERROR(VLOOKUP($C24,'QV Encounters'!$H$4:$CZ$779,BB$1,0),0)</f>
        <v>68</v>
      </c>
      <c r="BC24" s="41">
        <f>IFERROR(VLOOKUP($C24,'QV Encounters'!$H$4:$CZ$779,BC$1,0),0)</f>
        <v>143</v>
      </c>
      <c r="BD24" s="41">
        <f>IFERROR(VLOOKUP($C24,'QV Encounters'!$H$4:$CZ$779,BD$1,0),0)</f>
        <v>144</v>
      </c>
      <c r="BE24" s="41">
        <f>IFERROR(VLOOKUP($C24,'QV Encounters'!$H$4:$CZ$779,BE$1,0),0)</f>
        <v>132</v>
      </c>
    </row>
    <row r="25" spans="1:58" x14ac:dyDescent="0.25">
      <c r="A25" s="41" t="s">
        <v>25</v>
      </c>
      <c r="B25" s="44" t="s">
        <v>25</v>
      </c>
      <c r="C25" s="41" t="s">
        <v>37</v>
      </c>
      <c r="D25" s="77">
        <v>222.743542615237</v>
      </c>
      <c r="E25" s="78">
        <v>296.99139015364938</v>
      </c>
      <c r="F25" s="79">
        <v>371.23923769206169</v>
      </c>
      <c r="G25" s="41">
        <f>IFERROR(VLOOKUP($C25,'QV Encounters'!$H$4:$AZ$779,G$1,0),0)</f>
        <v>391</v>
      </c>
      <c r="H25" s="41">
        <f>IFERROR(VLOOKUP($C25,'QV Encounters'!$H$4:$AZ$779,H$1,0),0)</f>
        <v>276</v>
      </c>
      <c r="I25" s="41">
        <f>IFERROR(VLOOKUP($C25,'QV Encounters'!$H$4:$AZ$779,I$1,0),0)</f>
        <v>360</v>
      </c>
      <c r="J25" s="41">
        <f>IFERROR(VLOOKUP($C25,'QV Encounters'!$H$4:$AZ$779,J$1,0),0)</f>
        <v>364</v>
      </c>
      <c r="K25" s="41">
        <f>IFERROR(VLOOKUP($C25,'QV Encounters'!$H$4:$AZ$779,K$1,0),0)</f>
        <v>264</v>
      </c>
      <c r="L25" s="41">
        <f>IFERROR(VLOOKUP($C25,'QV Encounters'!$H$4:$AZ$779,L$1,0),0)</f>
        <v>426</v>
      </c>
      <c r="M25" s="41">
        <f>IFERROR(VLOOKUP($C25,'QV Encounters'!$H$4:$AZ$779,M$1,0),0)</f>
        <v>303</v>
      </c>
      <c r="N25" s="41">
        <f>IFERROR(VLOOKUP($C25,'QV Encounters'!$H$4:$AZ$779,N$1,0),0)</f>
        <v>397</v>
      </c>
      <c r="O25" s="41">
        <f>IFERROR(VLOOKUP($C25,'QV Encounters'!$H$4:$AZ$779,O$1,0),0)</f>
        <v>415</v>
      </c>
      <c r="P25" s="41">
        <f>IFERROR(VLOOKUP($C25,'QV Encounters'!$H$4:$AZ$779,P$1,0),0)</f>
        <v>302</v>
      </c>
      <c r="Q25" s="41">
        <f>IFERROR(VLOOKUP($C25,'QV Encounters'!$H$4:$AZ$779,Q$1,0),0)</f>
        <v>413</v>
      </c>
      <c r="R25" s="41">
        <f>IFERROR(VLOOKUP($C25,'QV Encounters'!$H$4:$AZ$779,R$1,0),0)</f>
        <v>422</v>
      </c>
      <c r="S25" s="41">
        <f>IFERROR(VLOOKUP($C25,'QV Encounters'!$H$4:$AZ$779,S$1,0),0)</f>
        <v>425</v>
      </c>
      <c r="T25" s="41">
        <f>IFERROR(VLOOKUP($C25,'QV Encounters'!$H$4:$AZ$779,T$1,0),0)</f>
        <v>306</v>
      </c>
      <c r="U25" s="41">
        <f>IFERROR(VLOOKUP($C25,'QV Encounters'!$H$4:$AZ$779,U$1,0),0)</f>
        <v>421</v>
      </c>
      <c r="V25" s="41">
        <f>IFERROR(VLOOKUP($C25,'QV Encounters'!$H$4:$AZ$779,V$1,0),0)</f>
        <v>193</v>
      </c>
      <c r="W25" s="41">
        <f>IFERROR(VLOOKUP($C25,'QV Encounters'!$H$4:$AZ$779,W$1,0),0)</f>
        <v>397</v>
      </c>
      <c r="X25" s="41">
        <f>IFERROR(VLOOKUP($C25,'QV Encounters'!$H$4:$AZ$779,X$1,0),0)</f>
        <v>400</v>
      </c>
      <c r="Y25" s="41">
        <f>IFERROR(VLOOKUP($C25,'QV Encounters'!$H$4:$AZ$779,Y$1,0),0)</f>
        <v>409</v>
      </c>
      <c r="Z25" s="41">
        <f>IFERROR(VLOOKUP($C25,'QV Encounters'!$H$4:$AZ$779,Z$1,0),0)</f>
        <v>216</v>
      </c>
      <c r="AA25" s="41">
        <f>IFERROR(VLOOKUP($C25,'QV Encounters'!$H$4:$AZ$779,AA$1,0),0)</f>
        <v>216</v>
      </c>
      <c r="AB25" s="41">
        <f>IFERROR(VLOOKUP($C25,'QV Encounters'!$H$4:$AZ$779,AB$1,0),0)</f>
        <v>399</v>
      </c>
      <c r="AC25" s="41">
        <f>IFERROR(VLOOKUP($C25,'QV Encounters'!$H$4:$AZ$779,AC$1,0),0)</f>
        <v>402</v>
      </c>
      <c r="AD25" s="41">
        <f>IFERROR(VLOOKUP($C25,'QV Encounters'!$H$4:$AZ$779,AD$1,0),0)</f>
        <v>391</v>
      </c>
      <c r="AE25" s="41">
        <f>IFERROR(VLOOKUP($C25,'QV Encounters'!$H$4:$AZ$779,AE$1,0),0)</f>
        <v>338</v>
      </c>
      <c r="AF25" s="41">
        <f>IFERROR(VLOOKUP($C25,'QV Encounters'!$H$4:$AZ$779,AF$1,0),0)</f>
        <v>330</v>
      </c>
      <c r="AG25" s="41">
        <f>IFERROR(VLOOKUP($C25,'QV Encounters'!$H$4:$AZ$779,AG$1,0),0)</f>
        <v>409</v>
      </c>
      <c r="AH25" s="41">
        <f>IFERROR(VLOOKUP($C25,'QV Encounters'!$H$4:$AZ$779,AH$1,0),0)</f>
        <v>320</v>
      </c>
      <c r="AI25" s="41">
        <f>IFERROR(VLOOKUP($C25,'QV Encounters'!$H$4:$AZ$779,AI$1,0),0)</f>
        <v>247</v>
      </c>
      <c r="AJ25" s="41">
        <f>IFERROR(VLOOKUP($C25,'QV Encounters'!$H$4:$AZ$779,AJ$1,0),0)</f>
        <v>353</v>
      </c>
      <c r="AK25" s="41">
        <f>IFERROR(VLOOKUP($C25,'QV Encounters'!$H$4:$CZ$779,AK$1,0),0)</f>
        <v>385</v>
      </c>
      <c r="AL25" s="41">
        <f>IFERROR(VLOOKUP($C25,'QV Encounters'!$H$4:$CZ$779,AL$1,0),0)</f>
        <v>373</v>
      </c>
      <c r="AM25" s="41">
        <f>IFERROR(VLOOKUP($C25,'QV Encounters'!$H$4:$CZ$779,AM$1,0),0)</f>
        <v>286</v>
      </c>
      <c r="AN25" s="41">
        <f>IFERROR(VLOOKUP($C25,'QV Encounters'!$H$4:$CZ$779,AN$1,0),0)</f>
        <v>362</v>
      </c>
      <c r="AO25" s="41">
        <f>IFERROR(VLOOKUP($C25,'QV Encounters'!$H$4:$CZ$779,AO$1,0),0)</f>
        <v>405</v>
      </c>
      <c r="AP25" s="41">
        <f>IFERROR(VLOOKUP($C25,'QV Encounters'!$H$4:$CZ$779,AP$1,0),0)</f>
        <v>357</v>
      </c>
      <c r="AQ25" s="41">
        <f>IFERROR(VLOOKUP($C25,'QV Encounters'!$H$4:$CZ$779,AQ$1,0),0)</f>
        <v>374</v>
      </c>
      <c r="AR25" s="41">
        <f>IFERROR(VLOOKUP($C25,'QV Encounters'!$H$4:$CZ$779,AR$1,0),0)</f>
        <v>297</v>
      </c>
      <c r="AS25" s="41">
        <f>IFERROR(VLOOKUP($C25,'QV Encounters'!$H$4:$CZ$779,AS$1,0),0)</f>
        <v>337</v>
      </c>
      <c r="AT25" s="41">
        <f>IFERROR(VLOOKUP($C25,'QV Encounters'!$H$4:$CZ$779,AT$1,0),0)</f>
        <v>423</v>
      </c>
      <c r="AU25" s="41">
        <f>IFERROR(VLOOKUP($C25,'QV Encounters'!$H$4:$CZ$779,AU$1,0),0)</f>
        <v>337</v>
      </c>
      <c r="AV25" s="41">
        <f>IFERROR(VLOOKUP($C25,'QV Encounters'!$H$4:$CZ$779,AV$1,0),0)</f>
        <v>249</v>
      </c>
      <c r="AW25" s="41">
        <f>IFERROR(VLOOKUP($C25,'QV Encounters'!$H$4:$CZ$779,AW$1,0),0)</f>
        <v>268</v>
      </c>
      <c r="AX25" s="41">
        <f>IFERROR(VLOOKUP($C25,'QV Encounters'!$H$4:$CZ$779,AX$1,0),0)</f>
        <v>356</v>
      </c>
      <c r="AY25" s="41">
        <f>IFERROR(VLOOKUP($C25,'QV Encounters'!$H$4:$CZ$779,AY$1,0),0)</f>
        <v>379</v>
      </c>
      <c r="AZ25" s="41">
        <f>IFERROR(VLOOKUP($C25,'QV Encounters'!$H$4:$CZ$779,AZ$1,0),0)</f>
        <v>373</v>
      </c>
      <c r="BA25" s="41">
        <f>IFERROR(VLOOKUP($C25,'QV Encounters'!$H$4:$CZ$779,BA$1,0),0)</f>
        <v>288</v>
      </c>
      <c r="BB25" s="41">
        <f>IFERROR(VLOOKUP($C25,'QV Encounters'!$H$4:$CZ$779,BB$1,0),0)</f>
        <v>202</v>
      </c>
      <c r="BC25" s="41">
        <f>IFERROR(VLOOKUP($C25,'QV Encounters'!$H$4:$CZ$779,BC$1,0),0)</f>
        <v>357</v>
      </c>
      <c r="BD25" s="41">
        <f>IFERROR(VLOOKUP($C25,'QV Encounters'!$H$4:$CZ$779,BD$1,0),0)</f>
        <v>451</v>
      </c>
      <c r="BE25" s="41">
        <f>IFERROR(VLOOKUP($C25,'QV Encounters'!$H$4:$CZ$779,BE$1,0),0)</f>
        <v>274</v>
      </c>
    </row>
    <row r="26" spans="1:58" x14ac:dyDescent="0.25">
      <c r="A26" s="41" t="s">
        <v>25</v>
      </c>
      <c r="B26" s="44" t="s">
        <v>25</v>
      </c>
      <c r="C26" s="41" t="s">
        <v>38</v>
      </c>
      <c r="D26" s="77">
        <v>35.044649682498587</v>
      </c>
      <c r="E26" s="78">
        <v>46.726199576664797</v>
      </c>
      <c r="F26" s="79">
        <v>58.407749470830986</v>
      </c>
      <c r="G26" s="41">
        <f>IFERROR(VLOOKUP($C26,'QV Encounters'!$H$4:$AZ$779,G$1,0),0)</f>
        <v>28</v>
      </c>
      <c r="H26" s="41">
        <f>IFERROR(VLOOKUP($C26,'QV Encounters'!$H$4:$AZ$779,H$1,0),0)</f>
        <v>62</v>
      </c>
      <c r="I26" s="41">
        <f>IFERROR(VLOOKUP($C26,'QV Encounters'!$H$4:$AZ$779,I$1,0),0)</f>
        <v>59</v>
      </c>
      <c r="J26" s="41">
        <f>IFERROR(VLOOKUP($C26,'QV Encounters'!$H$4:$AZ$779,J$1,0),0)</f>
        <v>38</v>
      </c>
      <c r="K26" s="41">
        <f>IFERROR(VLOOKUP($C26,'QV Encounters'!$H$4:$AZ$779,K$1,0),0)</f>
        <v>73</v>
      </c>
      <c r="L26" s="41">
        <f>IFERROR(VLOOKUP($C26,'QV Encounters'!$H$4:$AZ$779,L$1,0),0)</f>
        <v>61</v>
      </c>
      <c r="M26" s="41">
        <f>IFERROR(VLOOKUP($C26,'QV Encounters'!$H$4:$AZ$779,M$1,0),0)</f>
        <v>70</v>
      </c>
      <c r="N26" s="41">
        <f>IFERROR(VLOOKUP($C26,'QV Encounters'!$H$4:$AZ$779,N$1,0),0)</f>
        <v>71</v>
      </c>
      <c r="O26" s="41">
        <f>IFERROR(VLOOKUP($C26,'QV Encounters'!$H$4:$AZ$779,O$1,0),0)</f>
        <v>72</v>
      </c>
      <c r="P26" s="41">
        <f>IFERROR(VLOOKUP($C26,'QV Encounters'!$H$4:$AZ$779,P$1,0),0)</f>
        <v>70</v>
      </c>
      <c r="Q26" s="41">
        <f>IFERROR(VLOOKUP($C26,'QV Encounters'!$H$4:$AZ$779,Q$1,0),0)</f>
        <v>68</v>
      </c>
      <c r="R26" s="41">
        <f>IFERROR(VLOOKUP($C26,'QV Encounters'!$H$4:$AZ$779,R$1,0),0)</f>
        <v>78</v>
      </c>
      <c r="S26" s="41">
        <f>IFERROR(VLOOKUP($C26,'QV Encounters'!$H$4:$AZ$779,S$1,0),0)</f>
        <v>69</v>
      </c>
      <c r="T26" s="41">
        <f>IFERROR(VLOOKUP($C26,'QV Encounters'!$H$4:$AZ$779,T$1,0),0)</f>
        <v>68</v>
      </c>
      <c r="U26" s="41">
        <f>IFERROR(VLOOKUP($C26,'QV Encounters'!$H$4:$AZ$779,U$1,0),0)</f>
        <v>72</v>
      </c>
      <c r="V26" s="41">
        <f>IFERROR(VLOOKUP($C26,'QV Encounters'!$H$4:$AZ$779,V$1,0),0)</f>
        <v>25</v>
      </c>
      <c r="W26" s="41">
        <f>IFERROR(VLOOKUP($C26,'QV Encounters'!$H$4:$AZ$779,W$1,0),0)</f>
        <v>64</v>
      </c>
      <c r="X26" s="41">
        <f>IFERROR(VLOOKUP($C26,'QV Encounters'!$H$4:$AZ$779,X$1,0),0)</f>
        <v>64</v>
      </c>
      <c r="Y26" s="41">
        <f>IFERROR(VLOOKUP($C26,'QV Encounters'!$H$4:$AZ$779,Y$1,0),0)</f>
        <v>38</v>
      </c>
      <c r="Z26" s="41">
        <f>IFERROR(VLOOKUP($C26,'QV Encounters'!$H$4:$AZ$779,Z$1,0),0)</f>
        <v>27</v>
      </c>
      <c r="AA26" s="41">
        <f>IFERROR(VLOOKUP($C26,'QV Encounters'!$H$4:$AZ$779,AA$1,0),0)</f>
        <v>25</v>
      </c>
      <c r="AB26" s="41">
        <f>IFERROR(VLOOKUP($C26,'QV Encounters'!$H$4:$AZ$779,AB$1,0),0)</f>
        <v>60</v>
      </c>
      <c r="AC26" s="41">
        <f>IFERROR(VLOOKUP($C26,'QV Encounters'!$H$4:$AZ$779,AC$1,0),0)</f>
        <v>65</v>
      </c>
      <c r="AD26" s="41">
        <f>IFERROR(VLOOKUP($C26,'QV Encounters'!$H$4:$AZ$779,AD$1,0),0)</f>
        <v>67</v>
      </c>
      <c r="AE26" s="41">
        <f>IFERROR(VLOOKUP($C26,'QV Encounters'!$H$4:$AZ$779,AE$1,0),0)</f>
        <v>68</v>
      </c>
      <c r="AF26" s="41">
        <f>IFERROR(VLOOKUP($C26,'QV Encounters'!$H$4:$AZ$779,AF$1,0),0)</f>
        <v>37</v>
      </c>
      <c r="AG26" s="41">
        <f>IFERROR(VLOOKUP($C26,'QV Encounters'!$H$4:$AZ$779,AG$1,0),0)</f>
        <v>41</v>
      </c>
      <c r="AH26" s="41">
        <f>IFERROR(VLOOKUP($C26,'QV Encounters'!$H$4:$AZ$779,AH$1,0),0)</f>
        <v>31</v>
      </c>
      <c r="AI26" s="41">
        <f>IFERROR(VLOOKUP($C26,'QV Encounters'!$H$4:$AZ$779,AI$1,0),0)</f>
        <v>66</v>
      </c>
      <c r="AJ26" s="41">
        <f>IFERROR(VLOOKUP($C26,'QV Encounters'!$H$4:$AZ$779,AJ$1,0),0)</f>
        <v>67</v>
      </c>
      <c r="AK26" s="41">
        <f>IFERROR(VLOOKUP($C26,'QV Encounters'!$H$4:$CZ$779,AK$1,0),0)</f>
        <v>61</v>
      </c>
      <c r="AL26" s="41">
        <f>IFERROR(VLOOKUP($C26,'QV Encounters'!$H$4:$CZ$779,AL$1,0),0)</f>
        <v>67</v>
      </c>
      <c r="AM26" s="41">
        <f>IFERROR(VLOOKUP($C26,'QV Encounters'!$H$4:$CZ$779,AM$1,0),0)</f>
        <v>62</v>
      </c>
      <c r="AN26" s="41">
        <f>IFERROR(VLOOKUP($C26,'QV Encounters'!$H$4:$CZ$779,AN$1,0),0)</f>
        <v>65</v>
      </c>
      <c r="AO26" s="41">
        <f>IFERROR(VLOOKUP($C26,'QV Encounters'!$H$4:$CZ$779,AO$1,0),0)</f>
        <v>72</v>
      </c>
      <c r="AP26" s="41">
        <f>IFERROR(VLOOKUP($C26,'QV Encounters'!$H$4:$CZ$779,AP$1,0),0)</f>
        <v>40</v>
      </c>
      <c r="AQ26" s="41">
        <f>IFERROR(VLOOKUP($C26,'QV Encounters'!$H$4:$CZ$779,AQ$1,0),0)</f>
        <v>29</v>
      </c>
      <c r="AR26" s="41">
        <f>IFERROR(VLOOKUP($C26,'QV Encounters'!$H$4:$CZ$779,AR$1,0),0)</f>
        <v>59</v>
      </c>
      <c r="AS26" s="41">
        <f>IFERROR(VLOOKUP($C26,'QV Encounters'!$H$4:$CZ$779,AS$1,0),0)</f>
        <v>68</v>
      </c>
      <c r="AT26" s="41">
        <f>IFERROR(VLOOKUP($C26,'QV Encounters'!$H$4:$CZ$779,AT$1,0),0)</f>
        <v>71</v>
      </c>
      <c r="AU26" s="41">
        <f>IFERROR(VLOOKUP($C26,'QV Encounters'!$H$4:$CZ$779,AU$1,0),0)</f>
        <v>65</v>
      </c>
      <c r="AV26" s="41">
        <f>IFERROR(VLOOKUP($C26,'QV Encounters'!$H$4:$CZ$779,AV$1,0),0)</f>
        <v>70</v>
      </c>
      <c r="AW26" s="41">
        <f>IFERROR(VLOOKUP($C26,'QV Encounters'!$H$4:$CZ$779,AW$1,0),0)</f>
        <v>67</v>
      </c>
      <c r="AX26" s="41">
        <f>IFERROR(VLOOKUP($C26,'QV Encounters'!$H$4:$CZ$779,AX$1,0),0)</f>
        <v>69</v>
      </c>
      <c r="AY26" s="41">
        <f>IFERROR(VLOOKUP($C26,'QV Encounters'!$H$4:$CZ$779,AY$1,0),0)</f>
        <v>73</v>
      </c>
      <c r="AZ26" s="41">
        <f>IFERROR(VLOOKUP($C26,'QV Encounters'!$H$4:$CZ$779,AZ$1,0),0)</f>
        <v>66</v>
      </c>
      <c r="BA26" s="41">
        <f>IFERROR(VLOOKUP($C26,'QV Encounters'!$H$4:$CZ$779,BA$1,0),0)</f>
        <v>71</v>
      </c>
      <c r="BB26" s="41">
        <f>IFERROR(VLOOKUP($C26,'QV Encounters'!$H$4:$CZ$779,BB$1,0),0)</f>
        <v>30</v>
      </c>
      <c r="BC26" s="41">
        <f>IFERROR(VLOOKUP($C26,'QV Encounters'!$H$4:$CZ$779,BC$1,0),0)</f>
        <v>70</v>
      </c>
      <c r="BD26" s="41">
        <f>IFERROR(VLOOKUP($C26,'QV Encounters'!$H$4:$CZ$779,BD$1,0),0)</f>
        <v>59</v>
      </c>
      <c r="BE26" s="41">
        <f>IFERROR(VLOOKUP($C26,'QV Encounters'!$H$4:$CZ$779,BE$1,0),0)</f>
        <v>67</v>
      </c>
    </row>
    <row r="27" spans="1:58" x14ac:dyDescent="0.25">
      <c r="A27" s="41" t="s">
        <v>25</v>
      </c>
      <c r="B27" s="44" t="s">
        <v>25</v>
      </c>
      <c r="C27" s="41" t="s">
        <v>39</v>
      </c>
      <c r="D27" s="77">
        <v>171.58713091412994</v>
      </c>
      <c r="E27" s="78">
        <v>228.78284121883996</v>
      </c>
      <c r="F27" s="79">
        <v>285.97855152354992</v>
      </c>
      <c r="G27" s="41">
        <f>IFERROR(VLOOKUP($C27,'QV Encounters'!$H$4:$AZ$779,G$1,0),0)</f>
        <v>270</v>
      </c>
      <c r="H27" s="41">
        <f>IFERROR(VLOOKUP($C27,'QV Encounters'!$H$4:$AZ$779,H$1,0),0)</f>
        <v>285</v>
      </c>
      <c r="I27" s="41">
        <f>IFERROR(VLOOKUP($C27,'QV Encounters'!$H$4:$AZ$779,I$1,0),0)</f>
        <v>332</v>
      </c>
      <c r="J27" s="41">
        <f>IFERROR(VLOOKUP($C27,'QV Encounters'!$H$4:$AZ$779,J$1,0),0)</f>
        <v>305</v>
      </c>
      <c r="K27" s="41">
        <f>IFERROR(VLOOKUP($C27,'QV Encounters'!$H$4:$AZ$779,K$1,0),0)</f>
        <v>247</v>
      </c>
      <c r="L27" s="41">
        <f>IFERROR(VLOOKUP($C27,'QV Encounters'!$H$4:$AZ$779,L$1,0),0)</f>
        <v>286</v>
      </c>
      <c r="M27" s="41">
        <f>IFERROR(VLOOKUP($C27,'QV Encounters'!$H$4:$AZ$779,M$1,0),0)</f>
        <v>383</v>
      </c>
      <c r="N27" s="41">
        <f>IFERROR(VLOOKUP($C27,'QV Encounters'!$H$4:$AZ$779,N$1,0),0)</f>
        <v>280</v>
      </c>
      <c r="O27" s="41">
        <f>IFERROR(VLOOKUP($C27,'QV Encounters'!$H$4:$AZ$779,O$1,0),0)</f>
        <v>320</v>
      </c>
      <c r="P27" s="41">
        <f>IFERROR(VLOOKUP($C27,'QV Encounters'!$H$4:$AZ$779,P$1,0),0)</f>
        <v>323</v>
      </c>
      <c r="Q27" s="41">
        <f>IFERROR(VLOOKUP($C27,'QV Encounters'!$H$4:$AZ$779,Q$1,0),0)</f>
        <v>291</v>
      </c>
      <c r="R27" s="41">
        <f>IFERROR(VLOOKUP($C27,'QV Encounters'!$H$4:$AZ$779,R$1,0),0)</f>
        <v>319</v>
      </c>
      <c r="S27" s="41">
        <f>IFERROR(VLOOKUP($C27,'QV Encounters'!$H$4:$AZ$779,S$1,0),0)</f>
        <v>305</v>
      </c>
      <c r="T27" s="41">
        <f>IFERROR(VLOOKUP($C27,'QV Encounters'!$H$4:$AZ$779,T$1,0),0)</f>
        <v>325</v>
      </c>
      <c r="U27" s="41">
        <f>IFERROR(VLOOKUP($C27,'QV Encounters'!$H$4:$AZ$779,U$1,0),0)</f>
        <v>331</v>
      </c>
      <c r="V27" s="41">
        <f>IFERROR(VLOOKUP($C27,'QV Encounters'!$H$4:$AZ$779,V$1,0),0)</f>
        <v>166</v>
      </c>
      <c r="W27" s="41">
        <f>IFERROR(VLOOKUP($C27,'QV Encounters'!$H$4:$AZ$779,W$1,0),0)</f>
        <v>248</v>
      </c>
      <c r="X27" s="41">
        <f>IFERROR(VLOOKUP($C27,'QV Encounters'!$H$4:$AZ$779,X$1,0),0)</f>
        <v>322</v>
      </c>
      <c r="Y27" s="41">
        <f>IFERROR(VLOOKUP($C27,'QV Encounters'!$H$4:$AZ$779,Y$1,0),0)</f>
        <v>212</v>
      </c>
      <c r="Z27" s="41">
        <f>IFERROR(VLOOKUP($C27,'QV Encounters'!$H$4:$AZ$779,Z$1,0),0)</f>
        <v>127</v>
      </c>
      <c r="AA27" s="41">
        <f>IFERROR(VLOOKUP($C27,'QV Encounters'!$H$4:$AZ$779,AA$1,0),0)</f>
        <v>97</v>
      </c>
      <c r="AB27" s="41">
        <f>IFERROR(VLOOKUP($C27,'QV Encounters'!$H$4:$AZ$779,AB$1,0),0)</f>
        <v>209</v>
      </c>
      <c r="AC27" s="41">
        <f>IFERROR(VLOOKUP($C27,'QV Encounters'!$H$4:$AZ$779,AC$1,0),0)</f>
        <v>226</v>
      </c>
      <c r="AD27" s="41">
        <f>IFERROR(VLOOKUP($C27,'QV Encounters'!$H$4:$AZ$779,AD$1,0),0)</f>
        <v>244</v>
      </c>
      <c r="AE27" s="41">
        <f>IFERROR(VLOOKUP($C27,'QV Encounters'!$H$4:$AZ$779,AE$1,0),0)</f>
        <v>266</v>
      </c>
      <c r="AF27" s="41">
        <f>IFERROR(VLOOKUP($C27,'QV Encounters'!$H$4:$AZ$779,AF$1,0),0)</f>
        <v>213</v>
      </c>
      <c r="AG27" s="41">
        <f>IFERROR(VLOOKUP($C27,'QV Encounters'!$H$4:$AZ$779,AG$1,0),0)</f>
        <v>239</v>
      </c>
      <c r="AH27" s="41">
        <f>IFERROR(VLOOKUP($C27,'QV Encounters'!$H$4:$AZ$779,AH$1,0),0)</f>
        <v>179</v>
      </c>
      <c r="AI27" s="41">
        <f>IFERROR(VLOOKUP($C27,'QV Encounters'!$H$4:$AZ$779,AI$1,0),0)</f>
        <v>285</v>
      </c>
      <c r="AJ27" s="41">
        <f>IFERROR(VLOOKUP($C27,'QV Encounters'!$H$4:$AZ$779,AJ$1,0),0)</f>
        <v>250</v>
      </c>
      <c r="AK27" s="41">
        <f>IFERROR(VLOOKUP($C27,'QV Encounters'!$H$4:$CZ$779,AK$1,0),0)</f>
        <v>256</v>
      </c>
      <c r="AL27" s="41">
        <f>IFERROR(VLOOKUP($C27,'QV Encounters'!$H$4:$CZ$779,AL$1,0),0)</f>
        <v>262</v>
      </c>
      <c r="AM27" s="41">
        <f>IFERROR(VLOOKUP($C27,'QV Encounters'!$H$4:$CZ$779,AM$1,0),0)</f>
        <v>285</v>
      </c>
      <c r="AN27" s="41">
        <f>IFERROR(VLOOKUP($C27,'QV Encounters'!$H$4:$CZ$779,AN$1,0),0)</f>
        <v>253</v>
      </c>
      <c r="AO27" s="41">
        <f>IFERROR(VLOOKUP($C27,'QV Encounters'!$H$4:$CZ$779,AO$1,0),0)</f>
        <v>252</v>
      </c>
      <c r="AP27" s="41">
        <f>IFERROR(VLOOKUP($C27,'QV Encounters'!$H$4:$CZ$779,AP$1,0),0)</f>
        <v>291</v>
      </c>
      <c r="AQ27" s="41">
        <f>IFERROR(VLOOKUP($C27,'QV Encounters'!$H$4:$CZ$779,AQ$1,0),0)</f>
        <v>172</v>
      </c>
      <c r="AR27" s="41">
        <f>IFERROR(VLOOKUP($C27,'QV Encounters'!$H$4:$CZ$779,AR$1,0),0)</f>
        <v>280</v>
      </c>
      <c r="AS27" s="41">
        <f>IFERROR(VLOOKUP($C27,'QV Encounters'!$H$4:$CZ$779,AS$1,0),0)</f>
        <v>281</v>
      </c>
      <c r="AT27" s="41">
        <f>IFERROR(VLOOKUP($C27,'QV Encounters'!$H$4:$CZ$779,AT$1,0),0)</f>
        <v>254</v>
      </c>
      <c r="AU27" s="41">
        <f>IFERROR(VLOOKUP($C27,'QV Encounters'!$H$4:$CZ$779,AU$1,0),0)</f>
        <v>275</v>
      </c>
      <c r="AV27" s="41">
        <f>IFERROR(VLOOKUP($C27,'QV Encounters'!$H$4:$CZ$779,AV$1,0),0)</f>
        <v>288</v>
      </c>
      <c r="AW27" s="41">
        <f>IFERROR(VLOOKUP($C27,'QV Encounters'!$H$4:$CZ$779,AW$1,0),0)</f>
        <v>198</v>
      </c>
      <c r="AX27" s="41">
        <f>IFERROR(VLOOKUP($C27,'QV Encounters'!$H$4:$CZ$779,AX$1,0),0)</f>
        <v>255</v>
      </c>
      <c r="AY27" s="41">
        <f>IFERROR(VLOOKUP($C27,'QV Encounters'!$H$4:$CZ$779,AY$1,0),0)</f>
        <v>299</v>
      </c>
      <c r="AZ27" s="41">
        <f>IFERROR(VLOOKUP($C27,'QV Encounters'!$H$4:$CZ$779,AZ$1,0),0)</f>
        <v>252</v>
      </c>
      <c r="BA27" s="41">
        <f>IFERROR(VLOOKUP($C27,'QV Encounters'!$H$4:$CZ$779,BA$1,0),0)</f>
        <v>288</v>
      </c>
      <c r="BB27" s="41">
        <f>IFERROR(VLOOKUP($C27,'QV Encounters'!$H$4:$CZ$779,BB$1,0),0)</f>
        <v>140</v>
      </c>
      <c r="BC27" s="41">
        <f>IFERROR(VLOOKUP($C27,'QV Encounters'!$H$4:$CZ$779,BC$1,0),0)</f>
        <v>324</v>
      </c>
      <c r="BD27" s="41">
        <f>IFERROR(VLOOKUP($C27,'QV Encounters'!$H$4:$CZ$779,BD$1,0),0)</f>
        <v>266</v>
      </c>
      <c r="BE27" s="41">
        <f>IFERROR(VLOOKUP($C27,'QV Encounters'!$H$4:$CZ$779,BE$1,0),0)</f>
        <v>220</v>
      </c>
    </row>
    <row r="28" spans="1:58" x14ac:dyDescent="0.25">
      <c r="A28" s="41" t="s">
        <v>25</v>
      </c>
      <c r="B28" s="44" t="s">
        <v>25</v>
      </c>
      <c r="C28" s="41" t="s">
        <v>40</v>
      </c>
      <c r="D28" s="77">
        <v>11.786036029176628</v>
      </c>
      <c r="E28" s="78">
        <v>15.71471470556884</v>
      </c>
      <c r="F28" s="79">
        <v>19.643393381961047</v>
      </c>
      <c r="G28" s="41">
        <f>IFERROR(VLOOKUP($C28,'QV Encounters'!$H$4:$AZ$779,G$1,0),0)</f>
        <v>25</v>
      </c>
      <c r="H28" s="41">
        <f>IFERROR(VLOOKUP($C28,'QV Encounters'!$H$4:$AZ$779,H$1,0),0)</f>
        <v>23</v>
      </c>
      <c r="I28" s="41">
        <f>IFERROR(VLOOKUP($C28,'QV Encounters'!$H$4:$AZ$779,I$1,0),0)</f>
        <v>26</v>
      </c>
      <c r="J28" s="41">
        <f>IFERROR(VLOOKUP($C28,'QV Encounters'!$H$4:$AZ$779,J$1,0),0)</f>
        <v>27</v>
      </c>
      <c r="K28" s="41">
        <f>IFERROR(VLOOKUP($C28,'QV Encounters'!$H$4:$AZ$779,K$1,0),0)</f>
        <v>0</v>
      </c>
      <c r="L28" s="41">
        <f>IFERROR(VLOOKUP($C28,'QV Encounters'!$H$4:$AZ$779,L$1,0),0)</f>
        <v>29</v>
      </c>
      <c r="M28" s="41">
        <f>IFERROR(VLOOKUP($C28,'QV Encounters'!$H$4:$AZ$779,M$1,0),0)</f>
        <v>32</v>
      </c>
      <c r="N28" s="41">
        <f>IFERROR(VLOOKUP($C28,'QV Encounters'!$H$4:$AZ$779,N$1,0),0)</f>
        <v>17</v>
      </c>
      <c r="O28" s="41">
        <f>IFERROR(VLOOKUP($C28,'QV Encounters'!$H$4:$AZ$779,O$1,0),0)</f>
        <v>18</v>
      </c>
      <c r="P28" s="41">
        <f>IFERROR(VLOOKUP($C28,'QV Encounters'!$H$4:$AZ$779,P$1,0),0)</f>
        <v>0</v>
      </c>
      <c r="Q28" s="41">
        <f>IFERROR(VLOOKUP($C28,'QV Encounters'!$H$4:$AZ$779,Q$1,0),0)</f>
        <v>43</v>
      </c>
      <c r="R28" s="41">
        <f>IFERROR(VLOOKUP($C28,'QV Encounters'!$H$4:$AZ$779,R$1,0),0)</f>
        <v>41</v>
      </c>
      <c r="S28" s="41">
        <f>IFERROR(VLOOKUP($C28,'QV Encounters'!$H$4:$AZ$779,S$1,0),0)</f>
        <v>33</v>
      </c>
      <c r="T28" s="41">
        <f>IFERROR(VLOOKUP($C28,'QV Encounters'!$H$4:$AZ$779,T$1,0),0)</f>
        <v>37</v>
      </c>
      <c r="U28" s="41">
        <f>IFERROR(VLOOKUP($C28,'QV Encounters'!$H$4:$AZ$779,U$1,0),0)</f>
        <v>42</v>
      </c>
      <c r="V28" s="41">
        <f>IFERROR(VLOOKUP($C28,'QV Encounters'!$H$4:$AZ$779,V$1,0),0)</f>
        <v>34</v>
      </c>
      <c r="W28" s="41">
        <f>IFERROR(VLOOKUP($C28,'QV Encounters'!$H$4:$AZ$779,W$1,0),0)</f>
        <v>24</v>
      </c>
      <c r="X28" s="41">
        <f>IFERROR(VLOOKUP($C28,'QV Encounters'!$H$4:$AZ$779,X$1,0),0)</f>
        <v>39</v>
      </c>
      <c r="Y28" s="41">
        <f>IFERROR(VLOOKUP($C28,'QV Encounters'!$H$4:$AZ$779,Y$1,0),0)</f>
        <v>44</v>
      </c>
      <c r="Z28" s="41">
        <f>IFERROR(VLOOKUP($C28,'QV Encounters'!$H$4:$AZ$779,Z$1,0),0)</f>
        <v>2</v>
      </c>
      <c r="AA28" s="41">
        <f>IFERROR(VLOOKUP($C28,'QV Encounters'!$H$4:$AZ$779,AA$1,0),0)</f>
        <v>0</v>
      </c>
      <c r="AB28" s="41">
        <f>IFERROR(VLOOKUP($C28,'QV Encounters'!$H$4:$AZ$779,AB$1,0),0)</f>
        <v>1</v>
      </c>
      <c r="AC28" s="41">
        <f>IFERROR(VLOOKUP($C28,'QV Encounters'!$H$4:$AZ$779,AC$1,0),0)</f>
        <v>27</v>
      </c>
      <c r="AD28" s="41">
        <f>IFERROR(VLOOKUP($C28,'QV Encounters'!$H$4:$AZ$779,AD$1,0),0)</f>
        <v>52</v>
      </c>
      <c r="AE28" s="41">
        <f>IFERROR(VLOOKUP($C28,'QV Encounters'!$H$4:$AZ$779,AE$1,0),0)</f>
        <v>44</v>
      </c>
      <c r="AF28" s="41">
        <f>IFERROR(VLOOKUP($C28,'QV Encounters'!$H$4:$AZ$779,AF$1,0),0)</f>
        <v>15</v>
      </c>
      <c r="AG28" s="41">
        <f>IFERROR(VLOOKUP($C28,'QV Encounters'!$H$4:$AZ$779,AG$1,0),0)</f>
        <v>38</v>
      </c>
      <c r="AH28" s="41">
        <f>IFERROR(VLOOKUP($C28,'QV Encounters'!$H$4:$AZ$779,AH$1,0),0)</f>
        <v>27</v>
      </c>
      <c r="AI28" s="41">
        <f>IFERROR(VLOOKUP($C28,'QV Encounters'!$H$4:$AZ$779,AI$1,0),0)</f>
        <v>43</v>
      </c>
      <c r="AJ28" s="41">
        <f>IFERROR(VLOOKUP($C28,'QV Encounters'!$H$4:$AZ$779,AJ$1,0),0)</f>
        <v>32</v>
      </c>
      <c r="AK28" s="41">
        <f>IFERROR(VLOOKUP($C28,'QV Encounters'!$H$4:$CZ$779,AK$1,0),0)</f>
        <v>30</v>
      </c>
      <c r="AL28" s="41">
        <f>IFERROR(VLOOKUP($C28,'QV Encounters'!$H$4:$CZ$779,AL$1,0),0)</f>
        <v>25</v>
      </c>
      <c r="AM28" s="41">
        <f>IFERROR(VLOOKUP($C28,'QV Encounters'!$H$4:$CZ$779,AM$1,0),0)</f>
        <v>30</v>
      </c>
      <c r="AN28" s="41">
        <f>IFERROR(VLOOKUP($C28,'QV Encounters'!$H$4:$CZ$779,AN$1,0),0)</f>
        <v>42</v>
      </c>
      <c r="AO28" s="41">
        <f>IFERROR(VLOOKUP($C28,'QV Encounters'!$H$4:$CZ$779,AO$1,0),0)</f>
        <v>34</v>
      </c>
      <c r="AP28" s="41">
        <f>IFERROR(VLOOKUP($C28,'QV Encounters'!$H$4:$CZ$779,AP$1,0),0)</f>
        <v>57</v>
      </c>
      <c r="AQ28" s="41">
        <f>IFERROR(VLOOKUP($C28,'QV Encounters'!$H$4:$CZ$779,AQ$1,0),0)</f>
        <v>34</v>
      </c>
      <c r="AR28" s="41">
        <f>IFERROR(VLOOKUP($C28,'QV Encounters'!$H$4:$CZ$779,AR$1,0),0)</f>
        <v>45</v>
      </c>
      <c r="AS28" s="41">
        <f>IFERROR(VLOOKUP($C28,'QV Encounters'!$H$4:$CZ$779,AS$1,0),0)</f>
        <v>56</v>
      </c>
      <c r="AT28" s="41">
        <f>IFERROR(VLOOKUP($C28,'QV Encounters'!$H$4:$CZ$779,AT$1,0),0)</f>
        <v>13</v>
      </c>
      <c r="AU28" s="41">
        <f>IFERROR(VLOOKUP($C28,'QV Encounters'!$H$4:$CZ$779,AU$1,0),0)</f>
        <v>61</v>
      </c>
      <c r="AV28" s="41">
        <f>IFERROR(VLOOKUP($C28,'QV Encounters'!$H$4:$CZ$779,AV$1,0),0)</f>
        <v>70</v>
      </c>
      <c r="AW28" s="41">
        <f>IFERROR(VLOOKUP($C28,'QV Encounters'!$H$4:$CZ$779,AW$1,0),0)</f>
        <v>48</v>
      </c>
      <c r="AX28" s="41">
        <f>IFERROR(VLOOKUP($C28,'QV Encounters'!$H$4:$CZ$779,AX$1,0),0)</f>
        <v>60</v>
      </c>
      <c r="AY28" s="41">
        <f>IFERROR(VLOOKUP($C28,'QV Encounters'!$H$4:$CZ$779,AY$1,0),0)</f>
        <v>45</v>
      </c>
      <c r="AZ28" s="41">
        <f>IFERROR(VLOOKUP($C28,'QV Encounters'!$H$4:$CZ$779,AZ$1,0),0)</f>
        <v>56</v>
      </c>
      <c r="BA28" s="41">
        <f>IFERROR(VLOOKUP($C28,'QV Encounters'!$H$4:$CZ$779,BA$1,0),0)</f>
        <v>60</v>
      </c>
      <c r="BB28" s="41">
        <f>IFERROR(VLOOKUP($C28,'QV Encounters'!$H$4:$CZ$779,BB$1,0),0)</f>
        <v>44</v>
      </c>
      <c r="BC28" s="41">
        <f>IFERROR(VLOOKUP($C28,'QV Encounters'!$H$4:$CZ$779,BC$1,0),0)</f>
        <v>48</v>
      </c>
      <c r="BD28" s="41">
        <f>IFERROR(VLOOKUP($C28,'QV Encounters'!$H$4:$CZ$779,BD$1,0),0)</f>
        <v>61</v>
      </c>
      <c r="BE28" s="41">
        <f>IFERROR(VLOOKUP($C28,'QV Encounters'!$H$4:$CZ$779,BE$1,0),0)</f>
        <v>48</v>
      </c>
    </row>
    <row r="29" spans="1:58" x14ac:dyDescent="0.25">
      <c r="A29" s="41" t="s">
        <v>25</v>
      </c>
      <c r="B29" s="44" t="s">
        <v>25</v>
      </c>
      <c r="C29" s="41" t="s">
        <v>41</v>
      </c>
      <c r="D29" s="77">
        <v>92.094079398193955</v>
      </c>
      <c r="E29" s="78">
        <v>122.79210586425864</v>
      </c>
      <c r="F29" s="79">
        <v>153.49013233032329</v>
      </c>
      <c r="G29" s="41">
        <f>IFERROR(VLOOKUP($C29,'QV Encounters'!$H$4:$AZ$779,G$1,0),0)</f>
        <v>108</v>
      </c>
      <c r="H29" s="41">
        <f>IFERROR(VLOOKUP($C29,'QV Encounters'!$H$4:$AZ$779,H$1,0),0)</f>
        <v>181</v>
      </c>
      <c r="I29" s="41">
        <f>IFERROR(VLOOKUP($C29,'QV Encounters'!$H$4:$AZ$779,I$1,0),0)</f>
        <v>93</v>
      </c>
      <c r="J29" s="41">
        <f>IFERROR(VLOOKUP($C29,'QV Encounters'!$H$4:$AZ$779,J$1,0),0)</f>
        <v>172</v>
      </c>
      <c r="K29" s="41">
        <f>IFERROR(VLOOKUP($C29,'QV Encounters'!$H$4:$AZ$779,K$1,0),0)</f>
        <v>157</v>
      </c>
      <c r="L29" s="41">
        <f>IFERROR(VLOOKUP($C29,'QV Encounters'!$H$4:$AZ$779,L$1,0),0)</f>
        <v>176</v>
      </c>
      <c r="M29" s="41">
        <f>IFERROR(VLOOKUP($C29,'QV Encounters'!$H$4:$AZ$779,M$1,0),0)</f>
        <v>169</v>
      </c>
      <c r="N29" s="41">
        <f>IFERROR(VLOOKUP($C29,'QV Encounters'!$H$4:$AZ$779,N$1,0),0)</f>
        <v>147</v>
      </c>
      <c r="O29" s="41">
        <f>IFERROR(VLOOKUP($C29,'QV Encounters'!$H$4:$AZ$779,O$1,0),0)</f>
        <v>193</v>
      </c>
      <c r="P29" s="41">
        <f>IFERROR(VLOOKUP($C29,'QV Encounters'!$H$4:$AZ$779,P$1,0),0)</f>
        <v>167</v>
      </c>
      <c r="Q29" s="41">
        <f>IFERROR(VLOOKUP($C29,'QV Encounters'!$H$4:$AZ$779,Q$1,0),0)</f>
        <v>187</v>
      </c>
      <c r="R29" s="41">
        <f>IFERROR(VLOOKUP($C29,'QV Encounters'!$H$4:$AZ$779,R$1,0),0)</f>
        <v>172</v>
      </c>
      <c r="S29" s="41">
        <f>IFERROR(VLOOKUP($C29,'QV Encounters'!$H$4:$AZ$779,S$1,0),0)</f>
        <v>191</v>
      </c>
      <c r="T29" s="41">
        <f>IFERROR(VLOOKUP($C29,'QV Encounters'!$H$4:$AZ$779,T$1,0),0)</f>
        <v>189</v>
      </c>
      <c r="U29" s="41">
        <f>IFERROR(VLOOKUP($C29,'QV Encounters'!$H$4:$AZ$779,U$1,0),0)</f>
        <v>191</v>
      </c>
      <c r="V29" s="41">
        <f>IFERROR(VLOOKUP($C29,'QV Encounters'!$H$4:$AZ$779,V$1,0),0)</f>
        <v>83</v>
      </c>
      <c r="W29" s="41">
        <f>IFERROR(VLOOKUP($C29,'QV Encounters'!$H$4:$AZ$779,W$1,0),0)</f>
        <v>173</v>
      </c>
      <c r="X29" s="41">
        <f>IFERROR(VLOOKUP($C29,'QV Encounters'!$H$4:$AZ$779,X$1,0),0)</f>
        <v>170</v>
      </c>
      <c r="Y29" s="41">
        <f>IFERROR(VLOOKUP($C29,'QV Encounters'!$H$4:$AZ$779,Y$1,0),0)</f>
        <v>153</v>
      </c>
      <c r="Z29" s="41">
        <f>IFERROR(VLOOKUP($C29,'QV Encounters'!$H$4:$AZ$779,Z$1,0),0)</f>
        <v>107</v>
      </c>
      <c r="AA29" s="41">
        <f>IFERROR(VLOOKUP($C29,'QV Encounters'!$H$4:$AZ$779,AA$1,0),0)</f>
        <v>81</v>
      </c>
      <c r="AB29" s="41">
        <f>IFERROR(VLOOKUP($C29,'QV Encounters'!$H$4:$AZ$779,AB$1,0),0)</f>
        <v>163</v>
      </c>
      <c r="AC29" s="41">
        <f>IFERROR(VLOOKUP($C29,'QV Encounters'!$H$4:$AZ$779,AC$1,0),0)</f>
        <v>153</v>
      </c>
      <c r="AD29" s="41">
        <f>IFERROR(VLOOKUP($C29,'QV Encounters'!$H$4:$AZ$779,AD$1,0),0)</f>
        <v>196</v>
      </c>
      <c r="AE29" s="41">
        <f>IFERROR(VLOOKUP($C29,'QV Encounters'!$H$4:$AZ$779,AE$1,0),0)</f>
        <v>195</v>
      </c>
      <c r="AF29" s="41">
        <f>IFERROR(VLOOKUP($C29,'QV Encounters'!$H$4:$AZ$779,AF$1,0),0)</f>
        <v>146</v>
      </c>
      <c r="AG29" s="41">
        <f>IFERROR(VLOOKUP($C29,'QV Encounters'!$H$4:$AZ$779,AG$1,0),0)</f>
        <v>183</v>
      </c>
      <c r="AH29" s="41">
        <f>IFERROR(VLOOKUP($C29,'QV Encounters'!$H$4:$AZ$779,AH$1,0),0)</f>
        <v>138</v>
      </c>
      <c r="AI29" s="41">
        <f>IFERROR(VLOOKUP($C29,'QV Encounters'!$H$4:$AZ$779,AI$1,0),0)</f>
        <v>155</v>
      </c>
      <c r="AJ29" s="41">
        <f>IFERROR(VLOOKUP($C29,'QV Encounters'!$H$4:$AZ$779,AJ$1,0),0)</f>
        <v>191</v>
      </c>
      <c r="AK29" s="41">
        <f>IFERROR(VLOOKUP($C29,'QV Encounters'!$H$4:$CZ$779,AK$1,0),0)</f>
        <v>205</v>
      </c>
      <c r="AL29" s="41">
        <f>IFERROR(VLOOKUP($C29,'QV Encounters'!$H$4:$CZ$779,AL$1,0),0)</f>
        <v>138</v>
      </c>
      <c r="AM29" s="41">
        <f>IFERROR(VLOOKUP($C29,'QV Encounters'!$H$4:$CZ$779,AM$1,0),0)</f>
        <v>194</v>
      </c>
      <c r="AN29" s="41">
        <f>IFERROR(VLOOKUP($C29,'QV Encounters'!$H$4:$CZ$779,AN$1,0),0)</f>
        <v>190</v>
      </c>
      <c r="AO29" s="41">
        <f>IFERROR(VLOOKUP($C29,'QV Encounters'!$H$4:$CZ$779,AO$1,0),0)</f>
        <v>180</v>
      </c>
      <c r="AP29" s="41">
        <f>IFERROR(VLOOKUP($C29,'QV Encounters'!$H$4:$CZ$779,AP$1,0),0)</f>
        <v>178</v>
      </c>
      <c r="AQ29" s="41">
        <f>IFERROR(VLOOKUP($C29,'QV Encounters'!$H$4:$CZ$779,AQ$1,0),0)</f>
        <v>167</v>
      </c>
      <c r="AR29" s="41">
        <f>IFERROR(VLOOKUP($C29,'QV Encounters'!$H$4:$CZ$779,AR$1,0),0)</f>
        <v>150</v>
      </c>
      <c r="AS29" s="41">
        <f>IFERROR(VLOOKUP($C29,'QV Encounters'!$H$4:$CZ$779,AS$1,0),0)</f>
        <v>197</v>
      </c>
      <c r="AT29" s="41">
        <f>IFERROR(VLOOKUP($C29,'QV Encounters'!$H$4:$CZ$779,AT$1,0),0)</f>
        <v>192</v>
      </c>
      <c r="AU29" s="41">
        <f>IFERROR(VLOOKUP($C29,'QV Encounters'!$H$4:$CZ$779,AU$1,0),0)</f>
        <v>204</v>
      </c>
      <c r="AV29" s="41">
        <f>IFERROR(VLOOKUP($C29,'QV Encounters'!$H$4:$CZ$779,AV$1,0),0)</f>
        <v>193</v>
      </c>
      <c r="AW29" s="41">
        <f>IFERROR(VLOOKUP($C29,'QV Encounters'!$H$4:$CZ$779,AW$1,0),0)</f>
        <v>140</v>
      </c>
      <c r="AX29" s="41">
        <f>IFERROR(VLOOKUP($C29,'QV Encounters'!$H$4:$CZ$779,AX$1,0),0)</f>
        <v>176</v>
      </c>
      <c r="AY29" s="41">
        <f>IFERROR(VLOOKUP($C29,'QV Encounters'!$H$4:$CZ$779,AY$1,0),0)</f>
        <v>173</v>
      </c>
      <c r="AZ29" s="41">
        <f>IFERROR(VLOOKUP($C29,'QV Encounters'!$H$4:$CZ$779,AZ$1,0),0)</f>
        <v>168</v>
      </c>
      <c r="BA29" s="41">
        <f>IFERROR(VLOOKUP($C29,'QV Encounters'!$H$4:$CZ$779,BA$1,0),0)</f>
        <v>198</v>
      </c>
      <c r="BB29" s="41">
        <f>IFERROR(VLOOKUP($C29,'QV Encounters'!$H$4:$CZ$779,BB$1,0),0)</f>
        <v>61</v>
      </c>
      <c r="BC29" s="41">
        <f>IFERROR(VLOOKUP($C29,'QV Encounters'!$H$4:$CZ$779,BC$1,0),0)</f>
        <v>193</v>
      </c>
      <c r="BD29" s="41">
        <f>IFERROR(VLOOKUP($C29,'QV Encounters'!$H$4:$CZ$779,BD$1,0),0)</f>
        <v>219</v>
      </c>
      <c r="BE29" s="41">
        <f>IFERROR(VLOOKUP($C29,'QV Encounters'!$H$4:$CZ$779,BE$1,0),0)</f>
        <v>160</v>
      </c>
    </row>
    <row r="30" spans="1:58" x14ac:dyDescent="0.25">
      <c r="A30" s="41" t="s">
        <v>25</v>
      </c>
      <c r="B30" s="44" t="s">
        <v>25</v>
      </c>
      <c r="C30" s="41" t="s">
        <v>42</v>
      </c>
      <c r="D30" s="77">
        <v>60.622855533052117</v>
      </c>
      <c r="E30" s="78">
        <v>80.830474044069504</v>
      </c>
      <c r="F30" s="79">
        <v>101.03809255508688</v>
      </c>
      <c r="G30" s="41">
        <f>IFERROR(VLOOKUP($C30,'QV Encounters'!$H$4:$AZ$779,G$1,0),0)</f>
        <v>107</v>
      </c>
      <c r="H30" s="41">
        <f>IFERROR(VLOOKUP($C30,'QV Encounters'!$H$4:$AZ$779,H$1,0),0)</f>
        <v>128</v>
      </c>
      <c r="I30" s="41">
        <f>IFERROR(VLOOKUP($C30,'QV Encounters'!$H$4:$AZ$779,I$1,0),0)</f>
        <v>90</v>
      </c>
      <c r="J30" s="41">
        <f>IFERROR(VLOOKUP($C30,'QV Encounters'!$H$4:$AZ$779,J$1,0),0)</f>
        <v>100</v>
      </c>
      <c r="K30" s="41">
        <f>IFERROR(VLOOKUP($C30,'QV Encounters'!$H$4:$AZ$779,K$1,0),0)</f>
        <v>108</v>
      </c>
      <c r="L30" s="41">
        <f>IFERROR(VLOOKUP($C30,'QV Encounters'!$H$4:$AZ$779,L$1,0),0)</f>
        <v>120</v>
      </c>
      <c r="M30" s="41">
        <f>IFERROR(VLOOKUP($C30,'QV Encounters'!$H$4:$AZ$779,M$1,0),0)</f>
        <v>110</v>
      </c>
      <c r="N30" s="41">
        <f>IFERROR(VLOOKUP($C30,'QV Encounters'!$H$4:$AZ$779,N$1,0),0)</f>
        <v>121</v>
      </c>
      <c r="O30" s="41">
        <f>IFERROR(VLOOKUP($C30,'QV Encounters'!$H$4:$AZ$779,O$1,0),0)</f>
        <v>110</v>
      </c>
      <c r="P30" s="41">
        <f>IFERROR(VLOOKUP($C30,'QV Encounters'!$H$4:$AZ$779,P$1,0),0)</f>
        <v>105</v>
      </c>
      <c r="Q30" s="41">
        <f>IFERROR(VLOOKUP($C30,'QV Encounters'!$H$4:$AZ$779,Q$1,0),0)</f>
        <v>106</v>
      </c>
      <c r="R30" s="41">
        <f>IFERROR(VLOOKUP($C30,'QV Encounters'!$H$4:$AZ$779,R$1,0),0)</f>
        <v>118</v>
      </c>
      <c r="S30" s="41">
        <f>IFERROR(VLOOKUP($C30,'QV Encounters'!$H$4:$AZ$779,S$1,0),0)</f>
        <v>112</v>
      </c>
      <c r="T30" s="41">
        <f>IFERROR(VLOOKUP($C30,'QV Encounters'!$H$4:$AZ$779,T$1,0),0)</f>
        <v>112</v>
      </c>
      <c r="U30" s="41">
        <f>IFERROR(VLOOKUP($C30,'QV Encounters'!$H$4:$AZ$779,U$1,0),0)</f>
        <v>127</v>
      </c>
      <c r="V30" s="41">
        <f>IFERROR(VLOOKUP($C30,'QV Encounters'!$H$4:$AZ$779,V$1,0),0)</f>
        <v>85</v>
      </c>
      <c r="W30" s="41">
        <f>IFERROR(VLOOKUP($C30,'QV Encounters'!$H$4:$AZ$779,W$1,0),0)</f>
        <v>124</v>
      </c>
      <c r="X30" s="41">
        <f>IFERROR(VLOOKUP($C30,'QV Encounters'!$H$4:$AZ$779,X$1,0),0)</f>
        <v>117</v>
      </c>
      <c r="Y30" s="41">
        <f>IFERROR(VLOOKUP($C30,'QV Encounters'!$H$4:$AZ$779,Y$1,0),0)</f>
        <v>52</v>
      </c>
      <c r="Z30" s="41">
        <f>IFERROR(VLOOKUP($C30,'QV Encounters'!$H$4:$AZ$779,Z$1,0),0)</f>
        <v>6</v>
      </c>
      <c r="AA30" s="41">
        <f>IFERROR(VLOOKUP($C30,'QV Encounters'!$H$4:$AZ$779,AA$1,0),0)</f>
        <v>0</v>
      </c>
      <c r="AB30" s="41">
        <f>IFERROR(VLOOKUP($C30,'QV Encounters'!$H$4:$AZ$779,AB$1,0),0)</f>
        <v>94</v>
      </c>
      <c r="AC30" s="41">
        <f>IFERROR(VLOOKUP($C30,'QV Encounters'!$H$4:$AZ$779,AC$1,0),0)</f>
        <v>116</v>
      </c>
      <c r="AD30" s="41">
        <f>IFERROR(VLOOKUP($C30,'QV Encounters'!$H$4:$AZ$779,AD$1,0),0)</f>
        <v>114</v>
      </c>
      <c r="AE30" s="41">
        <f>IFERROR(VLOOKUP($C30,'QV Encounters'!$H$4:$AZ$779,AE$1,0),0)</f>
        <v>103</v>
      </c>
      <c r="AF30" s="41">
        <f>IFERROR(VLOOKUP($C30,'QV Encounters'!$H$4:$AZ$779,AF$1,0),0)</f>
        <v>89</v>
      </c>
      <c r="AG30" s="41">
        <f>IFERROR(VLOOKUP($C30,'QV Encounters'!$H$4:$AZ$779,AG$1,0),0)</f>
        <v>126</v>
      </c>
      <c r="AH30" s="41">
        <f>IFERROR(VLOOKUP($C30,'QV Encounters'!$H$4:$AZ$779,AH$1,0),0)</f>
        <v>59</v>
      </c>
      <c r="AI30" s="41">
        <f>IFERROR(VLOOKUP($C30,'QV Encounters'!$H$4:$AZ$779,AI$1,0),0)</f>
        <v>153</v>
      </c>
      <c r="AJ30" s="41">
        <f>IFERROR(VLOOKUP($C30,'QV Encounters'!$H$4:$AZ$779,AJ$1,0),0)</f>
        <v>123</v>
      </c>
      <c r="AK30" s="41">
        <f>IFERROR(VLOOKUP($C30,'QV Encounters'!$H$4:$CZ$779,AK$1,0),0)</f>
        <v>118</v>
      </c>
      <c r="AL30" s="41">
        <f>IFERROR(VLOOKUP($C30,'QV Encounters'!$H$4:$CZ$779,AL$1,0),0)</f>
        <v>138</v>
      </c>
      <c r="AM30" s="41">
        <f>IFERROR(VLOOKUP($C30,'QV Encounters'!$H$4:$CZ$779,AM$1,0),0)</f>
        <v>116</v>
      </c>
      <c r="AN30" s="41">
        <f>IFERROR(VLOOKUP($C30,'QV Encounters'!$H$4:$CZ$779,AN$1,0),0)</f>
        <v>121</v>
      </c>
      <c r="AO30" s="41">
        <f>IFERROR(VLOOKUP($C30,'QV Encounters'!$H$4:$CZ$779,AO$1,0),0)</f>
        <v>122</v>
      </c>
      <c r="AP30" s="41">
        <f>IFERROR(VLOOKUP($C30,'QV Encounters'!$H$4:$CZ$779,AP$1,0),0)</f>
        <v>158</v>
      </c>
      <c r="AQ30" s="41">
        <f>IFERROR(VLOOKUP($C30,'QV Encounters'!$H$4:$CZ$779,AQ$1,0),0)</f>
        <v>75</v>
      </c>
      <c r="AR30" s="41">
        <f>IFERROR(VLOOKUP($C30,'QV Encounters'!$H$4:$CZ$779,AR$1,0),0)</f>
        <v>121</v>
      </c>
      <c r="AS30" s="41">
        <f>IFERROR(VLOOKUP($C30,'QV Encounters'!$H$4:$CZ$779,AS$1,0),0)</f>
        <v>129</v>
      </c>
      <c r="AT30" s="41">
        <f>IFERROR(VLOOKUP($C30,'QV Encounters'!$H$4:$CZ$779,AT$1,0),0)</f>
        <v>149</v>
      </c>
      <c r="AU30" s="41">
        <f>IFERROR(VLOOKUP($C30,'QV Encounters'!$H$4:$CZ$779,AU$1,0),0)</f>
        <v>138</v>
      </c>
      <c r="AV30" s="41">
        <f>IFERROR(VLOOKUP($C30,'QV Encounters'!$H$4:$CZ$779,AV$1,0),0)</f>
        <v>141</v>
      </c>
      <c r="AW30" s="41">
        <f>IFERROR(VLOOKUP($C30,'QV Encounters'!$H$4:$CZ$779,AW$1,0),0)</f>
        <v>76</v>
      </c>
      <c r="AX30" s="41">
        <f>IFERROR(VLOOKUP($C30,'QV Encounters'!$H$4:$CZ$779,AX$1,0),0)</f>
        <v>138</v>
      </c>
      <c r="AY30" s="41">
        <f>IFERROR(VLOOKUP($C30,'QV Encounters'!$H$4:$CZ$779,AY$1,0),0)</f>
        <v>130</v>
      </c>
      <c r="AZ30" s="41">
        <f>IFERROR(VLOOKUP($C30,'QV Encounters'!$H$4:$CZ$779,AZ$1,0),0)</f>
        <v>113</v>
      </c>
      <c r="BA30" s="41">
        <f>IFERROR(VLOOKUP($C30,'QV Encounters'!$H$4:$CZ$779,BA$1,0),0)</f>
        <v>132</v>
      </c>
      <c r="BB30" s="41">
        <f>IFERROR(VLOOKUP($C30,'QV Encounters'!$H$4:$CZ$779,BB$1,0),0)</f>
        <v>97</v>
      </c>
      <c r="BC30" s="41">
        <f>IFERROR(VLOOKUP($C30,'QV Encounters'!$H$4:$CZ$779,BC$1,0),0)</f>
        <v>126</v>
      </c>
      <c r="BD30" s="41">
        <f>IFERROR(VLOOKUP($C30,'QV Encounters'!$H$4:$CZ$779,BD$1,0),0)</f>
        <v>128</v>
      </c>
      <c r="BE30" s="41">
        <f>IFERROR(VLOOKUP($C30,'QV Encounters'!$H$4:$CZ$779,BE$1,0),0)</f>
        <v>114</v>
      </c>
    </row>
    <row r="31" spans="1:58" x14ac:dyDescent="0.25">
      <c r="A31" s="41" t="s">
        <v>25</v>
      </c>
      <c r="B31" s="44" t="s">
        <v>25</v>
      </c>
      <c r="C31" s="41" t="s">
        <v>43</v>
      </c>
      <c r="D31" s="77">
        <v>46.579918987650181</v>
      </c>
      <c r="E31" s="78">
        <v>62.106558650200256</v>
      </c>
      <c r="F31" s="79">
        <v>77.633198312750309</v>
      </c>
      <c r="G31" s="41">
        <f>IFERROR(VLOOKUP($C31,'QV Encounters'!$H$4:$AZ$779,G$1,0),0)</f>
        <v>129</v>
      </c>
      <c r="H31" s="41">
        <f>IFERROR(VLOOKUP($C31,'QV Encounters'!$H$4:$AZ$779,H$1,0),0)</f>
        <v>103</v>
      </c>
      <c r="I31" s="41">
        <f>IFERROR(VLOOKUP($C31,'QV Encounters'!$H$4:$AZ$779,I$1,0),0)</f>
        <v>104</v>
      </c>
      <c r="J31" s="41">
        <f>IFERROR(VLOOKUP($C31,'QV Encounters'!$H$4:$AZ$779,J$1,0),0)</f>
        <v>113</v>
      </c>
      <c r="K31" s="41">
        <f>IFERROR(VLOOKUP($C31,'QV Encounters'!$H$4:$AZ$779,K$1,0),0)</f>
        <v>95</v>
      </c>
      <c r="L31" s="41">
        <f>IFERROR(VLOOKUP($C31,'QV Encounters'!$H$4:$AZ$779,L$1,0),0)</f>
        <v>108</v>
      </c>
      <c r="M31" s="41">
        <f>IFERROR(VLOOKUP($C31,'QV Encounters'!$H$4:$AZ$779,M$1,0),0)</f>
        <v>101</v>
      </c>
      <c r="N31" s="41">
        <f>IFERROR(VLOOKUP($C31,'QV Encounters'!$H$4:$AZ$779,N$1,0),0)</f>
        <v>98</v>
      </c>
      <c r="O31" s="41">
        <f>IFERROR(VLOOKUP($C31,'QV Encounters'!$H$4:$AZ$779,O$1,0),0)</f>
        <v>96</v>
      </c>
      <c r="P31" s="41">
        <f>IFERROR(VLOOKUP($C31,'QV Encounters'!$H$4:$AZ$779,P$1,0),0)</f>
        <v>110</v>
      </c>
      <c r="Q31" s="41">
        <f>IFERROR(VLOOKUP($C31,'QV Encounters'!$H$4:$AZ$779,Q$1,0),0)</f>
        <v>107</v>
      </c>
      <c r="R31" s="41">
        <f>IFERROR(VLOOKUP($C31,'QV Encounters'!$H$4:$AZ$779,R$1,0),0)</f>
        <v>123</v>
      </c>
      <c r="S31" s="41">
        <f>IFERROR(VLOOKUP($C31,'QV Encounters'!$H$4:$AZ$779,S$1,0),0)</f>
        <v>110</v>
      </c>
      <c r="T31" s="41">
        <f>IFERROR(VLOOKUP($C31,'QV Encounters'!$H$4:$AZ$779,T$1,0),0)</f>
        <v>94</v>
      </c>
      <c r="U31" s="41">
        <f>IFERROR(VLOOKUP($C31,'QV Encounters'!$H$4:$AZ$779,U$1,0),0)</f>
        <v>128</v>
      </c>
      <c r="V31" s="41">
        <f>IFERROR(VLOOKUP($C31,'QV Encounters'!$H$4:$AZ$779,V$1,0),0)</f>
        <v>92</v>
      </c>
      <c r="W31" s="41">
        <f>IFERROR(VLOOKUP($C31,'QV Encounters'!$H$4:$AZ$779,W$1,0),0)</f>
        <v>104</v>
      </c>
      <c r="X31" s="41">
        <f>IFERROR(VLOOKUP($C31,'QV Encounters'!$H$4:$AZ$779,X$1,0),0)</f>
        <v>115</v>
      </c>
      <c r="Y31" s="41">
        <f>IFERROR(VLOOKUP($C31,'QV Encounters'!$H$4:$AZ$779,Y$1,0),0)</f>
        <v>94</v>
      </c>
      <c r="Z31" s="41">
        <f>IFERROR(VLOOKUP($C31,'QV Encounters'!$H$4:$AZ$779,Z$1,0),0)</f>
        <v>92</v>
      </c>
      <c r="AA31" s="41">
        <f>IFERROR(VLOOKUP($C31,'QV Encounters'!$H$4:$AZ$779,AA$1,0),0)</f>
        <v>87</v>
      </c>
      <c r="AB31" s="41">
        <f>IFERROR(VLOOKUP($C31,'QV Encounters'!$H$4:$AZ$779,AB$1,0),0)</f>
        <v>94</v>
      </c>
      <c r="AC31" s="41">
        <f>IFERROR(VLOOKUP($C31,'QV Encounters'!$H$4:$AZ$779,AC$1,0),0)</f>
        <v>114</v>
      </c>
      <c r="AD31" s="41">
        <f>IFERROR(VLOOKUP($C31,'QV Encounters'!$H$4:$AZ$779,AD$1,0),0)</f>
        <v>87</v>
      </c>
      <c r="AE31" s="41">
        <f>IFERROR(VLOOKUP($C31,'QV Encounters'!$H$4:$AZ$779,AE$1,0),0)</f>
        <v>97</v>
      </c>
      <c r="AF31" s="41">
        <f>IFERROR(VLOOKUP($C31,'QV Encounters'!$H$4:$AZ$779,AF$1,0),0)</f>
        <v>80</v>
      </c>
      <c r="AG31" s="41">
        <f>IFERROR(VLOOKUP($C31,'QV Encounters'!$H$4:$AZ$779,AG$1,0),0)</f>
        <v>99</v>
      </c>
      <c r="AH31" s="41">
        <f>IFERROR(VLOOKUP($C31,'QV Encounters'!$H$4:$AZ$779,AH$1,0),0)</f>
        <v>0</v>
      </c>
      <c r="AI31" s="41">
        <f>IFERROR(VLOOKUP($C31,'QV Encounters'!$H$4:$AZ$779,AI$1,0),0)</f>
        <v>0</v>
      </c>
      <c r="AJ31" s="41">
        <f>IFERROR(VLOOKUP($C31,'QV Encounters'!$H$4:$AZ$779,AJ$1,0),0)</f>
        <v>159</v>
      </c>
      <c r="AK31" s="41">
        <f>IFERROR(VLOOKUP($C31,'QV Encounters'!$H$4:$CZ$779,AK$1,0),0)</f>
        <v>137</v>
      </c>
      <c r="AL31" s="41">
        <f>IFERROR(VLOOKUP($C31,'QV Encounters'!$H$4:$CZ$779,AL$1,0),0)</f>
        <v>0</v>
      </c>
      <c r="AM31" s="41">
        <f>IFERROR(VLOOKUP($C31,'QV Encounters'!$H$4:$CZ$779,AM$1,0),0)</f>
        <v>0</v>
      </c>
      <c r="AN31" s="41">
        <f>IFERROR(VLOOKUP($C31,'QV Encounters'!$H$4:$CZ$779,AN$1,0),0)</f>
        <v>141</v>
      </c>
      <c r="AO31" s="41">
        <f>IFERROR(VLOOKUP($C31,'QV Encounters'!$H$4:$CZ$779,AO$1,0),0)</f>
        <v>126</v>
      </c>
      <c r="AP31" s="41">
        <f>IFERROR(VLOOKUP($C31,'QV Encounters'!$H$4:$CZ$779,AP$1,0),0)</f>
        <v>0</v>
      </c>
      <c r="AQ31" s="41">
        <f>IFERROR(VLOOKUP($C31,'QV Encounters'!$H$4:$CZ$779,AQ$1,0),0)</f>
        <v>0</v>
      </c>
      <c r="AR31" s="41">
        <f>IFERROR(VLOOKUP($C31,'QV Encounters'!$H$4:$CZ$779,AR$1,0),0)</f>
        <v>147</v>
      </c>
      <c r="AS31" s="41">
        <f>IFERROR(VLOOKUP($C31,'QV Encounters'!$H$4:$CZ$779,AS$1,0),0)</f>
        <v>143</v>
      </c>
      <c r="AT31" s="41">
        <f>IFERROR(VLOOKUP($C31,'QV Encounters'!$H$4:$CZ$779,AT$1,0),0)</f>
        <v>119</v>
      </c>
      <c r="AU31" s="41">
        <f>IFERROR(VLOOKUP($C31,'QV Encounters'!$H$4:$CZ$779,AU$1,0),0)</f>
        <v>127</v>
      </c>
      <c r="AV31" s="41">
        <f>IFERROR(VLOOKUP($C31,'QV Encounters'!$H$4:$CZ$779,AV$1,0),0)</f>
        <v>134</v>
      </c>
      <c r="AW31" s="41">
        <f>IFERROR(VLOOKUP($C31,'QV Encounters'!$H$4:$CZ$779,AW$1,0),0)</f>
        <v>100</v>
      </c>
      <c r="AX31" s="41">
        <f>IFERROR(VLOOKUP($C31,'QV Encounters'!$H$4:$CZ$779,AX$1,0),0)</f>
        <v>125</v>
      </c>
      <c r="AY31" s="41">
        <f>IFERROR(VLOOKUP($C31,'QV Encounters'!$H$4:$CZ$779,AY$1,0),0)</f>
        <v>143</v>
      </c>
      <c r="AZ31" s="41">
        <f>IFERROR(VLOOKUP($C31,'QV Encounters'!$H$4:$CZ$779,AZ$1,0),0)</f>
        <v>143</v>
      </c>
      <c r="BA31" s="41">
        <f>IFERROR(VLOOKUP($C31,'QV Encounters'!$H$4:$CZ$779,BA$1,0),0)</f>
        <v>146</v>
      </c>
      <c r="BB31" s="41">
        <f>IFERROR(VLOOKUP($C31,'QV Encounters'!$H$4:$CZ$779,BB$1,0),0)</f>
        <v>100</v>
      </c>
      <c r="BC31" s="41">
        <f>IFERROR(VLOOKUP($C31,'QV Encounters'!$H$4:$CZ$779,BC$1,0),0)</f>
        <v>93</v>
      </c>
      <c r="BD31" s="41">
        <f>IFERROR(VLOOKUP($C31,'QV Encounters'!$H$4:$CZ$779,BD$1,0),0)</f>
        <v>152</v>
      </c>
      <c r="BE31" s="41">
        <f>IFERROR(VLOOKUP($C31,'QV Encounters'!$H$4:$CZ$779,BE$1,0),0)</f>
        <v>159</v>
      </c>
    </row>
    <row r="32" spans="1:58" x14ac:dyDescent="0.25">
      <c r="A32" s="41" t="s">
        <v>25</v>
      </c>
      <c r="B32" s="44" t="s">
        <v>25</v>
      </c>
      <c r="C32" s="41" t="s">
        <v>44</v>
      </c>
      <c r="D32" s="77">
        <v>4.9526427994944333</v>
      </c>
      <c r="E32" s="78">
        <v>6.6035237326592462</v>
      </c>
      <c r="F32" s="79">
        <v>8.2544046658240564</v>
      </c>
      <c r="G32" s="41">
        <f>IFERROR(VLOOKUP($C32,'QV Encounters'!$H$4:$AZ$779,G$1,0),0)</f>
        <v>0</v>
      </c>
      <c r="H32" s="41">
        <f>IFERROR(VLOOKUP($C32,'QV Encounters'!$H$4:$AZ$779,H$1,0),0)</f>
        <v>21</v>
      </c>
      <c r="I32" s="41">
        <f>IFERROR(VLOOKUP($C32,'QV Encounters'!$H$4:$AZ$779,I$1,0),0)</f>
        <v>0</v>
      </c>
      <c r="J32" s="41">
        <f>IFERROR(VLOOKUP($C32,'QV Encounters'!$H$4:$AZ$779,J$1,0),0)</f>
        <v>17</v>
      </c>
      <c r="K32" s="41">
        <f>IFERROR(VLOOKUP($C32,'QV Encounters'!$H$4:$AZ$779,K$1,0),0)</f>
        <v>0</v>
      </c>
      <c r="L32" s="41">
        <f>IFERROR(VLOOKUP($C32,'QV Encounters'!$H$4:$AZ$779,L$1,0),0)</f>
        <v>0</v>
      </c>
      <c r="M32" s="41">
        <f>IFERROR(VLOOKUP($C32,'QV Encounters'!$H$4:$AZ$779,M$1,0),0)</f>
        <v>0</v>
      </c>
      <c r="N32" s="41">
        <f>IFERROR(VLOOKUP($C32,'QV Encounters'!$H$4:$AZ$779,N$1,0),0)</f>
        <v>0</v>
      </c>
      <c r="O32" s="41">
        <f>IFERROR(VLOOKUP($C32,'QV Encounters'!$H$4:$AZ$779,O$1,0),0)</f>
        <v>18</v>
      </c>
      <c r="P32" s="41">
        <f>IFERROR(VLOOKUP($C32,'QV Encounters'!$H$4:$AZ$779,P$1,0),0)</f>
        <v>0</v>
      </c>
      <c r="Q32" s="41">
        <f>IFERROR(VLOOKUP($C32,'QV Encounters'!$H$4:$AZ$779,Q$1,0),0)</f>
        <v>20</v>
      </c>
      <c r="R32" s="41">
        <f>IFERROR(VLOOKUP($C32,'QV Encounters'!$H$4:$AZ$779,R$1,0),0)</f>
        <v>0</v>
      </c>
      <c r="S32" s="41">
        <f>IFERROR(VLOOKUP($C32,'QV Encounters'!$H$4:$AZ$779,S$1,0),0)</f>
        <v>18</v>
      </c>
      <c r="T32" s="41">
        <f>IFERROR(VLOOKUP($C32,'QV Encounters'!$H$4:$AZ$779,T$1,0),0)</f>
        <v>0</v>
      </c>
      <c r="U32" s="41">
        <f>IFERROR(VLOOKUP($C32,'QV Encounters'!$H$4:$AZ$779,U$1,0),0)</f>
        <v>17</v>
      </c>
      <c r="V32" s="41">
        <f>IFERROR(VLOOKUP($C32,'QV Encounters'!$H$4:$AZ$779,V$1,0),0)</f>
        <v>0</v>
      </c>
      <c r="W32" s="41">
        <f>IFERROR(VLOOKUP($C32,'QV Encounters'!$H$4:$AZ$779,W$1,0),0)</f>
        <v>14</v>
      </c>
      <c r="X32" s="41">
        <f>IFERROR(VLOOKUP($C32,'QV Encounters'!$H$4:$AZ$779,X$1,0),0)</f>
        <v>0</v>
      </c>
      <c r="Y32" s="41">
        <f>IFERROR(VLOOKUP($C32,'QV Encounters'!$H$4:$AZ$779,Y$1,0),0)</f>
        <v>19</v>
      </c>
      <c r="Z32" s="41">
        <f>IFERROR(VLOOKUP($C32,'QV Encounters'!$H$4:$AZ$779,Z$1,0),0)</f>
        <v>0</v>
      </c>
      <c r="AA32" s="41">
        <f>IFERROR(VLOOKUP($C32,'QV Encounters'!$H$4:$AZ$779,AA$1,0),0)</f>
        <v>0</v>
      </c>
      <c r="AB32" s="41">
        <f>IFERROR(VLOOKUP($C32,'QV Encounters'!$H$4:$AZ$779,AB$1,0),0)</f>
        <v>13</v>
      </c>
      <c r="AC32" s="41">
        <f>IFERROR(VLOOKUP($C32,'QV Encounters'!$H$4:$AZ$779,AC$1,0),0)</f>
        <v>0</v>
      </c>
      <c r="AD32" s="41">
        <f>IFERROR(VLOOKUP($C32,'QV Encounters'!$H$4:$AZ$779,AD$1,0),0)</f>
        <v>19</v>
      </c>
      <c r="AE32" s="41">
        <f>IFERROR(VLOOKUP($C32,'QV Encounters'!$H$4:$AZ$779,AE$1,0),0)</f>
        <v>0</v>
      </c>
      <c r="AF32" s="41">
        <f>IFERROR(VLOOKUP($C32,'QV Encounters'!$H$4:$AZ$779,AF$1,0),0)</f>
        <v>16</v>
      </c>
      <c r="AG32" s="41">
        <f>IFERROR(VLOOKUP($C32,'QV Encounters'!$H$4:$AZ$779,AG$1,0),0)</f>
        <v>0</v>
      </c>
      <c r="AH32" s="41">
        <f>IFERROR(VLOOKUP($C32,'QV Encounters'!$H$4:$AZ$779,AH$1,0),0)</f>
        <v>18</v>
      </c>
      <c r="AI32" s="41">
        <f>IFERROR(VLOOKUP($C32,'QV Encounters'!$H$4:$AZ$779,AI$1,0),0)</f>
        <v>0</v>
      </c>
      <c r="AJ32" s="41">
        <f>IFERROR(VLOOKUP($C32,'QV Encounters'!$H$4:$AZ$779,AJ$1,0),0)</f>
        <v>20</v>
      </c>
      <c r="AK32" s="41">
        <f>IFERROR(VLOOKUP($C32,'QV Encounters'!$H$4:$CZ$779,AK$1,0),0)</f>
        <v>0</v>
      </c>
      <c r="AL32" s="41">
        <f>IFERROR(VLOOKUP($C32,'QV Encounters'!$H$4:$CZ$779,AL$1,0),0)</f>
        <v>16</v>
      </c>
      <c r="AM32" s="41">
        <f>IFERROR(VLOOKUP($C32,'QV Encounters'!$H$4:$CZ$779,AM$1,0),0)</f>
        <v>0</v>
      </c>
      <c r="AN32" s="41">
        <f>IFERROR(VLOOKUP($C32,'QV Encounters'!$H$4:$CZ$779,AN$1,0),0)</f>
        <v>0</v>
      </c>
      <c r="AO32" s="41">
        <f>IFERROR(VLOOKUP($C32,'QV Encounters'!$H$4:$CZ$779,AO$1,0),0)</f>
        <v>18</v>
      </c>
      <c r="AP32" s="41">
        <f>IFERROR(VLOOKUP($C32,'QV Encounters'!$H$4:$CZ$779,AP$1,0),0)</f>
        <v>0</v>
      </c>
      <c r="AQ32" s="41">
        <f>IFERROR(VLOOKUP($C32,'QV Encounters'!$H$4:$CZ$779,AQ$1,0),0)</f>
        <v>19</v>
      </c>
      <c r="AR32" s="41">
        <f>IFERROR(VLOOKUP($C32,'QV Encounters'!$H$4:$CZ$779,AR$1,0),0)</f>
        <v>0</v>
      </c>
      <c r="AS32" s="41">
        <f>IFERROR(VLOOKUP($C32,'QV Encounters'!$H$4:$CZ$779,AS$1,0),0)</f>
        <v>15</v>
      </c>
      <c r="AT32" s="41">
        <f>IFERROR(VLOOKUP($C32,'QV Encounters'!$H$4:$CZ$779,AT$1,0),0)</f>
        <v>0</v>
      </c>
      <c r="AU32" s="41">
        <f>IFERROR(VLOOKUP($C32,'QV Encounters'!$H$4:$CZ$779,AU$1,0),0)</f>
        <v>22</v>
      </c>
      <c r="AV32" s="41">
        <f>IFERROR(VLOOKUP($C32,'QV Encounters'!$H$4:$CZ$779,AV$1,0),0)</f>
        <v>0</v>
      </c>
      <c r="AW32" s="41">
        <f>IFERROR(VLOOKUP($C32,'QV Encounters'!$H$4:$CZ$779,AW$1,0),0)</f>
        <v>16</v>
      </c>
      <c r="AX32" s="41">
        <f>IFERROR(VLOOKUP($C32,'QV Encounters'!$H$4:$CZ$779,AX$1,0),0)</f>
        <v>0</v>
      </c>
      <c r="AY32" s="41">
        <f>IFERROR(VLOOKUP($C32,'QV Encounters'!$H$4:$CZ$779,AY$1,0),0)</f>
        <v>17</v>
      </c>
      <c r="AZ32" s="41">
        <f>IFERROR(VLOOKUP($C32,'QV Encounters'!$H$4:$CZ$779,AZ$1,0),0)</f>
        <v>0</v>
      </c>
      <c r="BA32" s="41">
        <f>IFERROR(VLOOKUP($C32,'QV Encounters'!$H$4:$CZ$779,BA$1,0),0)</f>
        <v>0</v>
      </c>
      <c r="BB32" s="41">
        <f>IFERROR(VLOOKUP($C32,'QV Encounters'!$H$4:$CZ$779,BB$1,0),0)</f>
        <v>19</v>
      </c>
      <c r="BC32" s="41">
        <f>IFERROR(VLOOKUP($C32,'QV Encounters'!$H$4:$CZ$779,BC$1,0),0)</f>
        <v>0</v>
      </c>
      <c r="BD32" s="41">
        <f>IFERROR(VLOOKUP($C32,'QV Encounters'!$H$4:$CZ$779,BD$1,0),0)</f>
        <v>10</v>
      </c>
      <c r="BE32" s="41">
        <f>IFERROR(VLOOKUP($C32,'QV Encounters'!$H$4:$CZ$779,BE$1,0),0)</f>
        <v>0</v>
      </c>
    </row>
    <row r="33" spans="1:58" x14ac:dyDescent="0.25">
      <c r="A33" s="41" t="s">
        <v>25</v>
      </c>
      <c r="B33" s="44" t="s">
        <v>25</v>
      </c>
      <c r="C33" s="41" t="s">
        <v>186</v>
      </c>
      <c r="D33" s="77" t="s">
        <v>279</v>
      </c>
      <c r="E33" s="78" t="s">
        <v>279</v>
      </c>
      <c r="F33" s="79" t="s">
        <v>279</v>
      </c>
      <c r="G33" s="41">
        <f>IFERROR(VLOOKUP($C33,'QV Encounters'!$H$4:$AZ$779,G$1,0),0)</f>
        <v>2</v>
      </c>
      <c r="H33" s="41">
        <f>IFERROR(VLOOKUP($C33,'QV Encounters'!$H$4:$AZ$779,H$1,0),0)</f>
        <v>3</v>
      </c>
      <c r="I33" s="41">
        <f>IFERROR(VLOOKUP($C33,'QV Encounters'!$H$4:$AZ$779,I$1,0),0)</f>
        <v>3</v>
      </c>
      <c r="J33" s="41">
        <f>IFERROR(VLOOKUP($C33,'QV Encounters'!$H$4:$AZ$779,J$1,0),0)</f>
        <v>4</v>
      </c>
      <c r="K33" s="41">
        <f>IFERROR(VLOOKUP($C33,'QV Encounters'!$H$4:$AZ$779,K$1,0),0)</f>
        <v>8</v>
      </c>
      <c r="L33" s="41">
        <f>IFERROR(VLOOKUP($C33,'QV Encounters'!$H$4:$AZ$779,L$1,0),0)</f>
        <v>4</v>
      </c>
      <c r="M33" s="41">
        <f>IFERROR(VLOOKUP($C33,'QV Encounters'!$H$4:$AZ$779,M$1,0),0)</f>
        <v>4</v>
      </c>
      <c r="N33" s="41">
        <f>IFERROR(VLOOKUP($C33,'QV Encounters'!$H$4:$AZ$779,N$1,0),0)</f>
        <v>6</v>
      </c>
      <c r="O33" s="41">
        <f>IFERROR(VLOOKUP($C33,'QV Encounters'!$H$4:$AZ$779,O$1,0),0)</f>
        <v>6</v>
      </c>
      <c r="P33" s="41">
        <f>IFERROR(VLOOKUP($C33,'QV Encounters'!$H$4:$AZ$779,P$1,0),0)</f>
        <v>5</v>
      </c>
      <c r="Q33" s="41">
        <f>IFERROR(VLOOKUP($C33,'QV Encounters'!$H$4:$AZ$779,Q$1,0),0)</f>
        <v>10</v>
      </c>
      <c r="R33" s="41">
        <f>IFERROR(VLOOKUP($C33,'QV Encounters'!$H$4:$AZ$779,R$1,0),0)</f>
        <v>7</v>
      </c>
      <c r="S33" s="41">
        <f>IFERROR(VLOOKUP($C33,'QV Encounters'!$H$4:$AZ$779,S$1,0),0)</f>
        <v>6</v>
      </c>
      <c r="T33" s="41">
        <f>IFERROR(VLOOKUP($C33,'QV Encounters'!$H$4:$AZ$779,T$1,0),0)</f>
        <v>4</v>
      </c>
      <c r="U33" s="41">
        <f>IFERROR(VLOOKUP($C33,'QV Encounters'!$H$4:$AZ$779,U$1,0),0)</f>
        <v>9</v>
      </c>
      <c r="V33" s="41">
        <f>IFERROR(VLOOKUP($C33,'QV Encounters'!$H$4:$AZ$779,V$1,0),0)</f>
        <v>0</v>
      </c>
      <c r="W33" s="41">
        <f>IFERROR(VLOOKUP($C33,'QV Encounters'!$H$4:$AZ$779,W$1,0),0)</f>
        <v>7</v>
      </c>
      <c r="X33" s="41">
        <f>IFERROR(VLOOKUP($C33,'QV Encounters'!$H$4:$AZ$779,X$1,0),0)</f>
        <v>9</v>
      </c>
      <c r="Y33" s="41">
        <f>IFERROR(VLOOKUP($C33,'QV Encounters'!$H$4:$AZ$779,Y$1,0),0)</f>
        <v>12</v>
      </c>
      <c r="Z33" s="41">
        <f>IFERROR(VLOOKUP($C33,'QV Encounters'!$H$4:$AZ$779,Z$1,0),0)</f>
        <v>3</v>
      </c>
      <c r="AA33" s="41">
        <f>IFERROR(VLOOKUP($C33,'QV Encounters'!$H$4:$AZ$779,AA$1,0),0)</f>
        <v>3</v>
      </c>
      <c r="AB33" s="41">
        <f>IFERROR(VLOOKUP($C33,'QV Encounters'!$H$4:$AZ$779,AB$1,0),0)</f>
        <v>5</v>
      </c>
      <c r="AC33" s="41">
        <f>IFERROR(VLOOKUP($C33,'QV Encounters'!$H$4:$AZ$779,AC$1,0),0)</f>
        <v>4</v>
      </c>
      <c r="AD33" s="41">
        <f>IFERROR(VLOOKUP($C33,'QV Encounters'!$H$4:$AZ$779,AD$1,0),0)</f>
        <v>4</v>
      </c>
      <c r="AE33" s="41">
        <f>IFERROR(VLOOKUP($C33,'QV Encounters'!$H$4:$AZ$779,AE$1,0),0)</f>
        <v>8</v>
      </c>
      <c r="AF33" s="41">
        <f>IFERROR(VLOOKUP($C33,'QV Encounters'!$H$4:$AZ$779,AF$1,0),0)</f>
        <v>16</v>
      </c>
      <c r="AG33" s="41">
        <f>IFERROR(VLOOKUP($C33,'QV Encounters'!$H$4:$AZ$779,AG$1,0),0)</f>
        <v>13</v>
      </c>
      <c r="AH33" s="41">
        <f>IFERROR(VLOOKUP($C33,'QV Encounters'!$H$4:$AZ$779,AH$1,0),0)</f>
        <v>13</v>
      </c>
      <c r="AI33" s="41">
        <f>IFERROR(VLOOKUP($C33,'QV Encounters'!$H$4:$AZ$779,AI$1,0),0)</f>
        <v>12</v>
      </c>
      <c r="AJ33" s="41">
        <f>IFERROR(VLOOKUP($C33,'QV Encounters'!$H$4:$AZ$779,AJ$1,0),0)</f>
        <v>12</v>
      </c>
      <c r="AK33" s="41">
        <f>IFERROR(VLOOKUP($C33,'QV Encounters'!$H$4:$CZ$779,AK$1,0),0)</f>
        <v>6</v>
      </c>
      <c r="AL33" s="41">
        <f>IFERROR(VLOOKUP($C33,'QV Encounters'!$H$4:$CZ$779,AL$1,0),0)</f>
        <v>9</v>
      </c>
      <c r="AM33" s="41">
        <f>IFERROR(VLOOKUP($C33,'QV Encounters'!$H$4:$CZ$779,AM$1,0),0)</f>
        <v>9</v>
      </c>
      <c r="AN33" s="41">
        <f>IFERROR(VLOOKUP($C33,'QV Encounters'!$H$4:$CZ$779,AN$1,0),0)</f>
        <v>12</v>
      </c>
      <c r="AO33" s="41">
        <f>IFERROR(VLOOKUP($C33,'QV Encounters'!$H$4:$CZ$779,AO$1,0),0)</f>
        <v>20</v>
      </c>
      <c r="AP33" s="41">
        <f>IFERROR(VLOOKUP($C33,'QV Encounters'!$H$4:$CZ$779,AP$1,0),0)</f>
        <v>14</v>
      </c>
      <c r="AQ33" s="41">
        <f>IFERROR(VLOOKUP($C33,'QV Encounters'!$H$4:$CZ$779,AQ$1,0),0)</f>
        <v>11</v>
      </c>
      <c r="AR33" s="41">
        <f>IFERROR(VLOOKUP($C33,'QV Encounters'!$H$4:$CZ$779,AR$1,0),0)</f>
        <v>2</v>
      </c>
      <c r="AS33" s="41">
        <f>IFERROR(VLOOKUP($C33,'QV Encounters'!$H$4:$CZ$779,AS$1,0),0)</f>
        <v>13</v>
      </c>
      <c r="AT33" s="41">
        <f>IFERROR(VLOOKUP($C33,'QV Encounters'!$H$4:$CZ$779,AT$1,0),0)</f>
        <v>13</v>
      </c>
      <c r="AU33" s="41">
        <f>IFERROR(VLOOKUP($C33,'QV Encounters'!$H$4:$CZ$779,AU$1,0),0)</f>
        <v>11</v>
      </c>
      <c r="AV33" s="41">
        <f>IFERROR(VLOOKUP($C33,'QV Encounters'!$H$4:$CZ$779,AV$1,0),0)</f>
        <v>5</v>
      </c>
      <c r="AW33" s="41">
        <f>IFERROR(VLOOKUP($C33,'QV Encounters'!$H$4:$CZ$779,AW$1,0),0)</f>
        <v>9</v>
      </c>
      <c r="AX33" s="41">
        <f>IFERROR(VLOOKUP($C33,'QV Encounters'!$H$4:$CZ$779,AX$1,0),0)</f>
        <v>3</v>
      </c>
      <c r="AY33" s="41">
        <f>IFERROR(VLOOKUP($C33,'QV Encounters'!$H$4:$CZ$779,AY$1,0),0)</f>
        <v>13</v>
      </c>
      <c r="AZ33" s="41">
        <f>IFERROR(VLOOKUP($C33,'QV Encounters'!$H$4:$CZ$779,AZ$1,0),0)</f>
        <v>16</v>
      </c>
      <c r="BA33" s="41">
        <f>IFERROR(VLOOKUP($C33,'QV Encounters'!$H$4:$CZ$779,BA$1,0),0)</f>
        <v>10</v>
      </c>
      <c r="BB33" s="41">
        <f>IFERROR(VLOOKUP($C33,'QV Encounters'!$H$4:$CZ$779,BB$1,0),0)</f>
        <v>18</v>
      </c>
      <c r="BC33" s="41">
        <f>IFERROR(VLOOKUP($C33,'QV Encounters'!$H$4:$CZ$779,BC$1,0),0)</f>
        <v>14</v>
      </c>
      <c r="BD33" s="41">
        <f>IFERROR(VLOOKUP($C33,'QV Encounters'!$H$4:$CZ$779,BD$1,0),0)</f>
        <v>1</v>
      </c>
      <c r="BE33" s="41">
        <f>IFERROR(VLOOKUP($C33,'QV Encounters'!$H$4:$CZ$779,BE$1,0),0)</f>
        <v>4</v>
      </c>
    </row>
    <row r="34" spans="1:58" x14ac:dyDescent="0.25">
      <c r="A34" s="41" t="s">
        <v>25</v>
      </c>
      <c r="B34" s="44" t="s">
        <v>25</v>
      </c>
      <c r="C34" s="41" t="s">
        <v>45</v>
      </c>
      <c r="D34" s="77">
        <v>258.54049246981072</v>
      </c>
      <c r="E34" s="78">
        <v>344.72065662641438</v>
      </c>
      <c r="F34" s="79">
        <v>430.90082078301793</v>
      </c>
      <c r="G34" s="41">
        <f>IFERROR(VLOOKUP($C34,'QV Encounters'!$H$4:$AZ$779,G$1,0),0)</f>
        <v>191</v>
      </c>
      <c r="H34" s="41">
        <f>IFERROR(VLOOKUP($C34,'QV Encounters'!$H$4:$AZ$779,H$1,0),0)</f>
        <v>433</v>
      </c>
      <c r="I34" s="41">
        <f>IFERROR(VLOOKUP($C34,'QV Encounters'!$H$4:$AZ$779,I$1,0),0)</f>
        <v>462</v>
      </c>
      <c r="J34" s="41">
        <f>IFERROR(VLOOKUP($C34,'QV Encounters'!$H$4:$AZ$779,J$1,0),0)</f>
        <v>435</v>
      </c>
      <c r="K34" s="41">
        <f>IFERROR(VLOOKUP($C34,'QV Encounters'!$H$4:$AZ$779,K$1,0),0)</f>
        <v>363</v>
      </c>
      <c r="L34" s="41">
        <f>IFERROR(VLOOKUP($C34,'QV Encounters'!$H$4:$AZ$779,L$1,0),0)</f>
        <v>438</v>
      </c>
      <c r="M34" s="41">
        <f>IFERROR(VLOOKUP($C34,'QV Encounters'!$H$4:$AZ$779,M$1,0),0)</f>
        <v>421</v>
      </c>
      <c r="N34" s="41">
        <f>IFERROR(VLOOKUP($C34,'QV Encounters'!$H$4:$AZ$779,N$1,0),0)</f>
        <v>421</v>
      </c>
      <c r="O34" s="41">
        <f>IFERROR(VLOOKUP($C34,'QV Encounters'!$H$4:$AZ$779,O$1,0),0)</f>
        <v>467</v>
      </c>
      <c r="P34" s="41">
        <f>IFERROR(VLOOKUP($C34,'QV Encounters'!$H$4:$AZ$779,P$1,0),0)</f>
        <v>401</v>
      </c>
      <c r="Q34" s="41">
        <f>IFERROR(VLOOKUP($C34,'QV Encounters'!$H$4:$AZ$779,Q$1,0),0)</f>
        <v>475</v>
      </c>
      <c r="R34" s="41">
        <f>IFERROR(VLOOKUP($C34,'QV Encounters'!$H$4:$AZ$779,R$1,0),0)</f>
        <v>494</v>
      </c>
      <c r="S34" s="41">
        <f>IFERROR(VLOOKUP($C34,'QV Encounters'!$H$4:$AZ$779,S$1,0),0)</f>
        <v>427</v>
      </c>
      <c r="T34" s="41">
        <f>IFERROR(VLOOKUP($C34,'QV Encounters'!$H$4:$AZ$779,T$1,0),0)</f>
        <v>392</v>
      </c>
      <c r="U34" s="41">
        <f>IFERROR(VLOOKUP($C34,'QV Encounters'!$H$4:$AZ$779,U$1,0),0)</f>
        <v>477</v>
      </c>
      <c r="V34" s="41">
        <f>IFERROR(VLOOKUP($C34,'QV Encounters'!$H$4:$AZ$779,V$1,0),0)</f>
        <v>211</v>
      </c>
      <c r="W34" s="41">
        <f>IFERROR(VLOOKUP($C34,'QV Encounters'!$H$4:$AZ$779,W$1,0),0)</f>
        <v>458</v>
      </c>
      <c r="X34" s="41">
        <f>IFERROR(VLOOKUP($C34,'QV Encounters'!$H$4:$AZ$779,X$1,0),0)</f>
        <v>348</v>
      </c>
      <c r="Y34" s="41">
        <f>IFERROR(VLOOKUP($C34,'QV Encounters'!$H$4:$AZ$779,Y$1,0),0)</f>
        <v>406</v>
      </c>
      <c r="Z34" s="41">
        <f>IFERROR(VLOOKUP($C34,'QV Encounters'!$H$4:$AZ$779,Z$1,0),0)</f>
        <v>187</v>
      </c>
      <c r="AA34" s="41">
        <f>IFERROR(VLOOKUP($C34,'QV Encounters'!$H$4:$AZ$779,AA$1,0),0)</f>
        <v>97</v>
      </c>
      <c r="AB34" s="41">
        <f>IFERROR(VLOOKUP($C34,'QV Encounters'!$H$4:$AZ$779,AB$1,0),0)</f>
        <v>470</v>
      </c>
      <c r="AC34" s="41">
        <f>IFERROR(VLOOKUP($C34,'QV Encounters'!$H$4:$AZ$779,AC$1,0),0)</f>
        <v>431</v>
      </c>
      <c r="AD34" s="41">
        <f>IFERROR(VLOOKUP($C34,'QV Encounters'!$H$4:$AZ$779,AD$1,0),0)</f>
        <v>441</v>
      </c>
      <c r="AE34" s="41">
        <f>IFERROR(VLOOKUP($C34,'QV Encounters'!$H$4:$AZ$779,AE$1,0),0)</f>
        <v>458</v>
      </c>
      <c r="AF34" s="41">
        <f>IFERROR(VLOOKUP($C34,'QV Encounters'!$H$4:$AZ$779,AF$1,0),0)</f>
        <v>250</v>
      </c>
      <c r="AG34" s="41">
        <f>IFERROR(VLOOKUP($C34,'QV Encounters'!$H$4:$AZ$779,AG$1,0),0)</f>
        <v>289</v>
      </c>
      <c r="AH34" s="41">
        <f>IFERROR(VLOOKUP($C34,'QV Encounters'!$H$4:$AZ$779,AH$1,0),0)</f>
        <v>186</v>
      </c>
      <c r="AI34" s="41">
        <f>IFERROR(VLOOKUP($C34,'QV Encounters'!$H$4:$AZ$779,AI$1,0),0)</f>
        <v>460</v>
      </c>
      <c r="AJ34" s="41">
        <f>IFERROR(VLOOKUP($C34,'QV Encounters'!$H$4:$AZ$779,AJ$1,0),0)</f>
        <v>441</v>
      </c>
      <c r="AK34" s="41">
        <f>IFERROR(VLOOKUP($C34,'QV Encounters'!$H$4:$CZ$779,AK$1,0),0)</f>
        <v>431</v>
      </c>
      <c r="AL34" s="41">
        <f>IFERROR(VLOOKUP($C34,'QV Encounters'!$H$4:$CZ$779,AL$1,0),0)</f>
        <v>464</v>
      </c>
      <c r="AM34" s="41">
        <f>IFERROR(VLOOKUP($C34,'QV Encounters'!$H$4:$CZ$779,AM$1,0),0)</f>
        <v>488</v>
      </c>
      <c r="AN34" s="41">
        <f>IFERROR(VLOOKUP($C34,'QV Encounters'!$H$4:$CZ$779,AN$1,0),0)</f>
        <v>467</v>
      </c>
      <c r="AO34" s="41">
        <f>IFERROR(VLOOKUP($C34,'QV Encounters'!$H$4:$CZ$779,AO$1,0),0)</f>
        <v>428</v>
      </c>
      <c r="AP34" s="41">
        <f>IFERROR(VLOOKUP($C34,'QV Encounters'!$H$4:$CZ$779,AP$1,0),0)</f>
        <v>447</v>
      </c>
      <c r="AQ34" s="41">
        <f>IFERROR(VLOOKUP($C34,'QV Encounters'!$H$4:$CZ$779,AQ$1,0),0)</f>
        <v>331</v>
      </c>
      <c r="AR34" s="41">
        <f>IFERROR(VLOOKUP($C34,'QV Encounters'!$H$4:$CZ$779,AR$1,0),0)</f>
        <v>499</v>
      </c>
      <c r="AS34" s="41">
        <f>IFERROR(VLOOKUP($C34,'QV Encounters'!$H$4:$CZ$779,AS$1,0),0)</f>
        <v>444</v>
      </c>
      <c r="AT34" s="41">
        <f>IFERROR(VLOOKUP($C34,'QV Encounters'!$H$4:$CZ$779,AT$1,0),0)</f>
        <v>438</v>
      </c>
      <c r="AU34" s="41">
        <f>IFERROR(VLOOKUP($C34,'QV Encounters'!$H$4:$CZ$779,AU$1,0),0)</f>
        <v>433</v>
      </c>
      <c r="AV34" s="41">
        <f>IFERROR(VLOOKUP($C34,'QV Encounters'!$H$4:$CZ$779,AV$1,0),0)</f>
        <v>478</v>
      </c>
      <c r="AW34" s="41">
        <f>IFERROR(VLOOKUP($C34,'QV Encounters'!$H$4:$CZ$779,AW$1,0),0)</f>
        <v>391</v>
      </c>
      <c r="AX34" s="41">
        <f>IFERROR(VLOOKUP($C34,'QV Encounters'!$H$4:$CZ$779,AX$1,0),0)</f>
        <v>476</v>
      </c>
      <c r="AY34" s="41">
        <f>IFERROR(VLOOKUP($C34,'QV Encounters'!$H$4:$CZ$779,AY$1,0),0)</f>
        <v>437</v>
      </c>
      <c r="AZ34" s="41">
        <f>IFERROR(VLOOKUP($C34,'QV Encounters'!$H$4:$CZ$779,AZ$1,0),0)</f>
        <v>447</v>
      </c>
      <c r="BA34" s="41">
        <f>IFERROR(VLOOKUP($C34,'QV Encounters'!$H$4:$CZ$779,BA$1,0),0)</f>
        <v>477</v>
      </c>
      <c r="BB34" s="41">
        <f>IFERROR(VLOOKUP($C34,'QV Encounters'!$H$4:$CZ$779,BB$1,0),0)</f>
        <v>297</v>
      </c>
      <c r="BC34" s="41">
        <f>IFERROR(VLOOKUP($C34,'QV Encounters'!$H$4:$CZ$779,BC$1,0),0)</f>
        <v>452</v>
      </c>
      <c r="BD34" s="41">
        <f>IFERROR(VLOOKUP($C34,'QV Encounters'!$H$4:$CZ$779,BD$1,0),0)</f>
        <v>469</v>
      </c>
      <c r="BE34" s="41">
        <f>IFERROR(VLOOKUP($C34,'QV Encounters'!$H$4:$CZ$779,BE$1,0),0)</f>
        <v>387</v>
      </c>
    </row>
    <row r="35" spans="1:58" x14ac:dyDescent="0.25">
      <c r="A35" s="41" t="s">
        <v>25</v>
      </c>
      <c r="B35" s="44" t="s">
        <v>25</v>
      </c>
      <c r="C35" s="41" t="s">
        <v>46</v>
      </c>
      <c r="D35" s="77">
        <v>95.479430172531934</v>
      </c>
      <c r="E35" s="78">
        <v>127.30590689670927</v>
      </c>
      <c r="F35" s="79">
        <v>159.13238362088657</v>
      </c>
      <c r="G35" s="41">
        <f>IFERROR(VLOOKUP($C35,'QV Encounters'!$H$4:$AZ$779,G$1,0),0)</f>
        <v>195</v>
      </c>
      <c r="H35" s="41">
        <f>IFERROR(VLOOKUP($C35,'QV Encounters'!$H$4:$AZ$779,H$1,0),0)</f>
        <v>157</v>
      </c>
      <c r="I35" s="41">
        <f>IFERROR(VLOOKUP($C35,'QV Encounters'!$H$4:$AZ$779,I$1,0),0)</f>
        <v>182</v>
      </c>
      <c r="J35" s="41">
        <f>IFERROR(VLOOKUP($C35,'QV Encounters'!$H$4:$AZ$779,J$1,0),0)</f>
        <v>150</v>
      </c>
      <c r="K35" s="41">
        <f>IFERROR(VLOOKUP($C35,'QV Encounters'!$H$4:$AZ$779,K$1,0),0)</f>
        <v>103</v>
      </c>
      <c r="L35" s="41">
        <f>IFERROR(VLOOKUP($C35,'QV Encounters'!$H$4:$AZ$779,L$1,0),0)</f>
        <v>190</v>
      </c>
      <c r="M35" s="41">
        <f>IFERROR(VLOOKUP($C35,'QV Encounters'!$H$4:$AZ$779,M$1,0),0)</f>
        <v>146</v>
      </c>
      <c r="N35" s="41">
        <f>IFERROR(VLOOKUP($C35,'QV Encounters'!$H$4:$AZ$779,N$1,0),0)</f>
        <v>155</v>
      </c>
      <c r="O35" s="41">
        <f>IFERROR(VLOOKUP($C35,'QV Encounters'!$H$4:$AZ$779,O$1,0),0)</f>
        <v>211</v>
      </c>
      <c r="P35" s="41">
        <f>IFERROR(VLOOKUP($C35,'QV Encounters'!$H$4:$AZ$779,P$1,0),0)</f>
        <v>189</v>
      </c>
      <c r="Q35" s="41">
        <f>IFERROR(VLOOKUP($C35,'QV Encounters'!$H$4:$AZ$779,Q$1,0),0)</f>
        <v>226</v>
      </c>
      <c r="R35" s="41">
        <f>IFERROR(VLOOKUP($C35,'QV Encounters'!$H$4:$AZ$779,R$1,0),0)</f>
        <v>177</v>
      </c>
      <c r="S35" s="41">
        <f>IFERROR(VLOOKUP($C35,'QV Encounters'!$H$4:$AZ$779,S$1,0),0)</f>
        <v>184</v>
      </c>
      <c r="T35" s="41">
        <f>IFERROR(VLOOKUP($C35,'QV Encounters'!$H$4:$AZ$779,T$1,0),0)</f>
        <v>184</v>
      </c>
      <c r="U35" s="41">
        <f>IFERROR(VLOOKUP($C35,'QV Encounters'!$H$4:$AZ$779,U$1,0),0)</f>
        <v>191</v>
      </c>
      <c r="V35" s="41">
        <f>IFERROR(VLOOKUP($C35,'QV Encounters'!$H$4:$AZ$779,V$1,0),0)</f>
        <v>34</v>
      </c>
      <c r="W35" s="41">
        <f>IFERROR(VLOOKUP($C35,'QV Encounters'!$H$4:$AZ$779,W$1,0),0)</f>
        <v>76</v>
      </c>
      <c r="X35" s="41">
        <f>IFERROR(VLOOKUP($C35,'QV Encounters'!$H$4:$AZ$779,X$1,0),0)</f>
        <v>166</v>
      </c>
      <c r="Y35" s="41">
        <f>IFERROR(VLOOKUP($C35,'QV Encounters'!$H$4:$AZ$779,Y$1,0),0)</f>
        <v>88</v>
      </c>
      <c r="Z35" s="41">
        <f>IFERROR(VLOOKUP($C35,'QV Encounters'!$H$4:$AZ$779,Z$1,0),0)</f>
        <v>102</v>
      </c>
      <c r="AA35" s="41">
        <f>IFERROR(VLOOKUP($C35,'QV Encounters'!$H$4:$AZ$779,AA$1,0),0)</f>
        <v>43</v>
      </c>
      <c r="AB35" s="41">
        <f>IFERROR(VLOOKUP($C35,'QV Encounters'!$H$4:$AZ$779,AB$1,0),0)</f>
        <v>146</v>
      </c>
      <c r="AC35" s="41">
        <f>IFERROR(VLOOKUP($C35,'QV Encounters'!$H$4:$AZ$779,AC$1,0),0)</f>
        <v>102</v>
      </c>
      <c r="AD35" s="41">
        <f>IFERROR(VLOOKUP($C35,'QV Encounters'!$H$4:$AZ$779,AD$1,0),0)</f>
        <v>42</v>
      </c>
      <c r="AE35" s="41">
        <f>IFERROR(VLOOKUP($C35,'QV Encounters'!$H$4:$AZ$779,AE$1,0),0)</f>
        <v>145</v>
      </c>
      <c r="AF35" s="41">
        <f>IFERROR(VLOOKUP($C35,'QV Encounters'!$H$4:$AZ$779,AF$1,0),0)</f>
        <v>106</v>
      </c>
      <c r="AG35" s="41">
        <f>IFERROR(VLOOKUP($C35,'QV Encounters'!$H$4:$AZ$779,AG$1,0),0)</f>
        <v>89</v>
      </c>
      <c r="AH35" s="41">
        <f>IFERROR(VLOOKUP($C35,'QV Encounters'!$H$4:$AZ$779,AH$1,0),0)</f>
        <v>124</v>
      </c>
      <c r="AI35" s="41">
        <f>IFERROR(VLOOKUP($C35,'QV Encounters'!$H$4:$AZ$779,AI$1,0),0)</f>
        <v>154</v>
      </c>
      <c r="AJ35" s="41">
        <f>IFERROR(VLOOKUP($C35,'QV Encounters'!$H$4:$AZ$779,AJ$1,0),0)</f>
        <v>145</v>
      </c>
      <c r="AK35" s="41">
        <f>IFERROR(VLOOKUP($C35,'QV Encounters'!$H$4:$CZ$779,AK$1,0),0)</f>
        <v>95</v>
      </c>
      <c r="AL35" s="41">
        <f>IFERROR(VLOOKUP($C35,'QV Encounters'!$H$4:$CZ$779,AL$1,0),0)</f>
        <v>159</v>
      </c>
      <c r="AM35" s="41">
        <f>IFERROR(VLOOKUP($C35,'QV Encounters'!$H$4:$CZ$779,AM$1,0),0)</f>
        <v>148</v>
      </c>
      <c r="AN35" s="41">
        <f>IFERROR(VLOOKUP($C35,'QV Encounters'!$H$4:$CZ$779,AN$1,0),0)</f>
        <v>147</v>
      </c>
      <c r="AO35" s="41">
        <f>IFERROR(VLOOKUP($C35,'QV Encounters'!$H$4:$CZ$779,AO$1,0),0)</f>
        <v>51</v>
      </c>
      <c r="AP35" s="41">
        <f>IFERROR(VLOOKUP($C35,'QV Encounters'!$H$4:$CZ$779,AP$1,0),0)</f>
        <v>83</v>
      </c>
      <c r="AQ35" s="41">
        <f>IFERROR(VLOOKUP($C35,'QV Encounters'!$H$4:$CZ$779,AQ$1,0),0)</f>
        <v>95</v>
      </c>
      <c r="AR35" s="41">
        <f>IFERROR(VLOOKUP($C35,'QV Encounters'!$H$4:$CZ$779,AR$1,0),0)</f>
        <v>154</v>
      </c>
      <c r="AS35" s="41">
        <f>IFERROR(VLOOKUP($C35,'QV Encounters'!$H$4:$CZ$779,AS$1,0),0)</f>
        <v>148</v>
      </c>
      <c r="AT35" s="41">
        <f>IFERROR(VLOOKUP($C35,'QV Encounters'!$H$4:$CZ$779,AT$1,0),0)</f>
        <v>152</v>
      </c>
      <c r="AU35" s="41">
        <f>IFERROR(VLOOKUP($C35,'QV Encounters'!$H$4:$CZ$779,AU$1,0),0)</f>
        <v>158</v>
      </c>
      <c r="AV35" s="41">
        <f>IFERROR(VLOOKUP($C35,'QV Encounters'!$H$4:$CZ$779,AV$1,0),0)</f>
        <v>147</v>
      </c>
      <c r="AW35" s="41">
        <f>IFERROR(VLOOKUP($C35,'QV Encounters'!$H$4:$CZ$779,AW$1,0),0)</f>
        <v>126</v>
      </c>
      <c r="AX35" s="41">
        <f>IFERROR(VLOOKUP($C35,'QV Encounters'!$H$4:$CZ$779,AX$1,0),0)</f>
        <v>54</v>
      </c>
      <c r="AY35" s="41">
        <f>IFERROR(VLOOKUP($C35,'QV Encounters'!$H$4:$CZ$779,AY$1,0),0)</f>
        <v>148</v>
      </c>
      <c r="AZ35" s="41">
        <f>IFERROR(VLOOKUP($C35,'QV Encounters'!$H$4:$CZ$779,AZ$1,0),0)</f>
        <v>133</v>
      </c>
      <c r="BA35" s="41">
        <f>IFERROR(VLOOKUP($C35,'QV Encounters'!$H$4:$CZ$779,BA$1,0),0)</f>
        <v>160</v>
      </c>
      <c r="BB35" s="41">
        <f>IFERROR(VLOOKUP($C35,'QV Encounters'!$H$4:$CZ$779,BB$1,0),0)</f>
        <v>105</v>
      </c>
      <c r="BC35" s="41">
        <f>IFERROR(VLOOKUP($C35,'QV Encounters'!$H$4:$CZ$779,BC$1,0),0)</f>
        <v>161</v>
      </c>
      <c r="BD35" s="41">
        <f>IFERROR(VLOOKUP($C35,'QV Encounters'!$H$4:$CZ$779,BD$1,0),0)</f>
        <v>136</v>
      </c>
      <c r="BE35" s="41">
        <f>IFERROR(VLOOKUP($C35,'QV Encounters'!$H$4:$CZ$779,BE$1,0),0)</f>
        <v>165</v>
      </c>
    </row>
    <row r="36" spans="1:58" x14ac:dyDescent="0.25">
      <c r="A36" s="41" t="s">
        <v>25</v>
      </c>
      <c r="B36" s="44" t="s">
        <v>25</v>
      </c>
      <c r="C36" s="41" t="s">
        <v>47</v>
      </c>
      <c r="D36" s="77">
        <v>157.92034445476554</v>
      </c>
      <c r="E36" s="78">
        <v>210.56045927302077</v>
      </c>
      <c r="F36" s="79">
        <v>263.20057409127594</v>
      </c>
      <c r="G36" s="41">
        <f>IFERROR(VLOOKUP($C36,'QV Encounters'!$H$4:$AZ$779,G$1,0),0)</f>
        <v>230</v>
      </c>
      <c r="H36" s="41">
        <f>IFERROR(VLOOKUP($C36,'QV Encounters'!$H$4:$AZ$779,H$1,0),0)</f>
        <v>292</v>
      </c>
      <c r="I36" s="41">
        <f>IFERROR(VLOOKUP($C36,'QV Encounters'!$H$4:$AZ$779,I$1,0),0)</f>
        <v>257</v>
      </c>
      <c r="J36" s="41">
        <f>IFERROR(VLOOKUP($C36,'QV Encounters'!$H$4:$AZ$779,J$1,0),0)</f>
        <v>256</v>
      </c>
      <c r="K36" s="41">
        <f>IFERROR(VLOOKUP($C36,'QV Encounters'!$H$4:$AZ$779,K$1,0),0)</f>
        <v>283</v>
      </c>
      <c r="L36" s="41">
        <f>IFERROR(VLOOKUP($C36,'QV Encounters'!$H$4:$AZ$779,L$1,0),0)</f>
        <v>319</v>
      </c>
      <c r="M36" s="41">
        <f>IFERROR(VLOOKUP($C36,'QV Encounters'!$H$4:$AZ$779,M$1,0),0)</f>
        <v>244</v>
      </c>
      <c r="N36" s="41">
        <f>IFERROR(VLOOKUP($C36,'QV Encounters'!$H$4:$AZ$779,N$1,0),0)</f>
        <v>282</v>
      </c>
      <c r="O36" s="41">
        <f>IFERROR(VLOOKUP($C36,'QV Encounters'!$H$4:$AZ$779,O$1,0),0)</f>
        <v>272</v>
      </c>
      <c r="P36" s="41">
        <f>IFERROR(VLOOKUP($C36,'QV Encounters'!$H$4:$AZ$779,P$1,0),0)</f>
        <v>317</v>
      </c>
      <c r="Q36" s="41">
        <f>IFERROR(VLOOKUP($C36,'QV Encounters'!$H$4:$AZ$779,Q$1,0),0)</f>
        <v>293</v>
      </c>
      <c r="R36" s="41">
        <f>IFERROR(VLOOKUP($C36,'QV Encounters'!$H$4:$AZ$779,R$1,0),0)</f>
        <v>337</v>
      </c>
      <c r="S36" s="41">
        <f>IFERROR(VLOOKUP($C36,'QV Encounters'!$H$4:$AZ$779,S$1,0),0)</f>
        <v>340</v>
      </c>
      <c r="T36" s="41">
        <f>IFERROR(VLOOKUP($C36,'QV Encounters'!$H$4:$AZ$779,T$1,0),0)</f>
        <v>335</v>
      </c>
      <c r="U36" s="41">
        <f>IFERROR(VLOOKUP($C36,'QV Encounters'!$H$4:$AZ$779,U$1,0),0)</f>
        <v>346</v>
      </c>
      <c r="V36" s="41">
        <f>IFERROR(VLOOKUP($C36,'QV Encounters'!$H$4:$AZ$779,V$1,0),0)</f>
        <v>188</v>
      </c>
      <c r="W36" s="41">
        <f>IFERROR(VLOOKUP($C36,'QV Encounters'!$H$4:$AZ$779,W$1,0),0)</f>
        <v>303</v>
      </c>
      <c r="X36" s="41">
        <f>IFERROR(VLOOKUP($C36,'QV Encounters'!$H$4:$AZ$779,X$1,0),0)</f>
        <v>327</v>
      </c>
      <c r="Y36" s="41">
        <f>IFERROR(VLOOKUP($C36,'QV Encounters'!$H$4:$AZ$779,Y$1,0),0)</f>
        <v>284</v>
      </c>
      <c r="Z36" s="41">
        <f>IFERROR(VLOOKUP($C36,'QV Encounters'!$H$4:$AZ$779,Z$1,0),0)</f>
        <v>122</v>
      </c>
      <c r="AA36" s="41">
        <f>IFERROR(VLOOKUP($C36,'QV Encounters'!$H$4:$AZ$779,AA$1,0),0)</f>
        <v>113</v>
      </c>
      <c r="AB36" s="41">
        <f>IFERROR(VLOOKUP($C36,'QV Encounters'!$H$4:$AZ$779,AB$1,0),0)</f>
        <v>281</v>
      </c>
      <c r="AC36" s="41">
        <f>IFERROR(VLOOKUP($C36,'QV Encounters'!$H$4:$AZ$779,AC$1,0),0)</f>
        <v>306</v>
      </c>
      <c r="AD36" s="41">
        <f>IFERROR(VLOOKUP($C36,'QV Encounters'!$H$4:$AZ$779,AD$1,0),0)</f>
        <v>338</v>
      </c>
      <c r="AE36" s="41">
        <f>IFERROR(VLOOKUP($C36,'QV Encounters'!$H$4:$AZ$779,AE$1,0),0)</f>
        <v>265</v>
      </c>
      <c r="AF36" s="41">
        <f>IFERROR(VLOOKUP($C36,'QV Encounters'!$H$4:$AZ$779,AF$1,0),0)</f>
        <v>287</v>
      </c>
      <c r="AG36" s="41">
        <f>IFERROR(VLOOKUP($C36,'QV Encounters'!$H$4:$AZ$779,AG$1,0),0)</f>
        <v>260</v>
      </c>
      <c r="AH36" s="41">
        <f>IFERROR(VLOOKUP($C36,'QV Encounters'!$H$4:$AZ$779,AH$1,0),0)</f>
        <v>186</v>
      </c>
      <c r="AI36" s="41">
        <f>IFERROR(VLOOKUP($C36,'QV Encounters'!$H$4:$AZ$779,AI$1,0),0)</f>
        <v>307</v>
      </c>
      <c r="AJ36" s="41">
        <f>IFERROR(VLOOKUP($C36,'QV Encounters'!$H$4:$AZ$779,AJ$1,0),0)</f>
        <v>310</v>
      </c>
      <c r="AK36" s="41">
        <f>IFERROR(VLOOKUP($C36,'QV Encounters'!$H$4:$CZ$779,AK$1,0),0)</f>
        <v>267</v>
      </c>
      <c r="AL36" s="41">
        <f>IFERROR(VLOOKUP($C36,'QV Encounters'!$H$4:$CZ$779,AL$1,0),0)</f>
        <v>266</v>
      </c>
      <c r="AM36" s="41">
        <f>IFERROR(VLOOKUP($C36,'QV Encounters'!$H$4:$CZ$779,AM$1,0),0)</f>
        <v>304</v>
      </c>
      <c r="AN36" s="41">
        <f>IFERROR(VLOOKUP($C36,'QV Encounters'!$H$4:$CZ$779,AN$1,0),0)</f>
        <v>333</v>
      </c>
      <c r="AO36" s="41">
        <f>IFERROR(VLOOKUP($C36,'QV Encounters'!$H$4:$CZ$779,AO$1,0),0)</f>
        <v>325</v>
      </c>
      <c r="AP36" s="41">
        <f>IFERROR(VLOOKUP($C36,'QV Encounters'!$H$4:$CZ$779,AP$1,0),0)</f>
        <v>261</v>
      </c>
      <c r="AQ36" s="41">
        <f>IFERROR(VLOOKUP($C36,'QV Encounters'!$H$4:$CZ$779,AQ$1,0),0)</f>
        <v>82</v>
      </c>
      <c r="AR36" s="41">
        <f>IFERROR(VLOOKUP($C36,'QV Encounters'!$H$4:$CZ$779,AR$1,0),0)</f>
        <v>274</v>
      </c>
      <c r="AS36" s="41">
        <f>IFERROR(VLOOKUP($C36,'QV Encounters'!$H$4:$CZ$779,AS$1,0),0)</f>
        <v>329</v>
      </c>
      <c r="AT36" s="41">
        <f>IFERROR(VLOOKUP($C36,'QV Encounters'!$H$4:$CZ$779,AT$1,0),0)</f>
        <v>275</v>
      </c>
      <c r="AU36" s="41">
        <f>IFERROR(VLOOKUP($C36,'QV Encounters'!$H$4:$CZ$779,AU$1,0),0)</f>
        <v>308</v>
      </c>
      <c r="AV36" s="41">
        <f>IFERROR(VLOOKUP($C36,'QV Encounters'!$H$4:$CZ$779,AV$1,0),0)</f>
        <v>283</v>
      </c>
      <c r="AW36" s="41">
        <f>IFERROR(VLOOKUP($C36,'QV Encounters'!$H$4:$CZ$779,AW$1,0),0)</f>
        <v>253</v>
      </c>
      <c r="AX36" s="41">
        <f>IFERROR(VLOOKUP($C36,'QV Encounters'!$H$4:$CZ$779,AX$1,0),0)</f>
        <v>308</v>
      </c>
      <c r="AY36" s="41">
        <f>IFERROR(VLOOKUP($C36,'QV Encounters'!$H$4:$CZ$779,AY$1,0),0)</f>
        <v>295</v>
      </c>
      <c r="AZ36" s="41">
        <f>IFERROR(VLOOKUP($C36,'QV Encounters'!$H$4:$CZ$779,AZ$1,0),0)</f>
        <v>269</v>
      </c>
      <c r="BA36" s="41">
        <f>IFERROR(VLOOKUP($C36,'QV Encounters'!$H$4:$CZ$779,BA$1,0),0)</f>
        <v>236</v>
      </c>
      <c r="BB36" s="41">
        <f>IFERROR(VLOOKUP($C36,'QV Encounters'!$H$4:$CZ$779,BB$1,0),0)</f>
        <v>63</v>
      </c>
      <c r="BC36" s="41">
        <f>IFERROR(VLOOKUP($C36,'QV Encounters'!$H$4:$CZ$779,BC$1,0),0)</f>
        <v>304</v>
      </c>
      <c r="BD36" s="41">
        <f>IFERROR(VLOOKUP($C36,'QV Encounters'!$H$4:$CZ$779,BD$1,0),0)</f>
        <v>238</v>
      </c>
      <c r="BE36" s="41">
        <f>IFERROR(VLOOKUP($C36,'QV Encounters'!$H$4:$CZ$779,BE$1,0),0)</f>
        <v>185</v>
      </c>
    </row>
    <row r="37" spans="1:58" x14ac:dyDescent="0.25">
      <c r="A37" s="41" t="s">
        <v>25</v>
      </c>
      <c r="B37" s="44" t="s">
        <v>29</v>
      </c>
      <c r="C37" s="41" t="s">
        <v>30</v>
      </c>
      <c r="D37" s="77">
        <v>281.29757267508256</v>
      </c>
      <c r="E37" s="78">
        <v>375.06343023344351</v>
      </c>
      <c r="F37" s="79">
        <v>468.82928779180435</v>
      </c>
      <c r="G37" s="41">
        <f>IFERROR(VLOOKUP($C37,'QV Encounters'!$H$4:$AZ$779,G$1,0),0)</f>
        <v>408</v>
      </c>
      <c r="H37" s="41">
        <f>IFERROR(VLOOKUP($C37,'QV Encounters'!$H$4:$AZ$779,H$1,0),0)</f>
        <v>423</v>
      </c>
      <c r="I37" s="41">
        <f>IFERROR(VLOOKUP($C37,'QV Encounters'!$H$4:$AZ$779,I$1,0),0)</f>
        <v>343</v>
      </c>
      <c r="J37" s="41">
        <f>IFERROR(VLOOKUP($C37,'QV Encounters'!$H$4:$AZ$779,J$1,0),0)</f>
        <v>387</v>
      </c>
      <c r="K37" s="41">
        <f>IFERROR(VLOOKUP($C37,'QV Encounters'!$H$4:$AZ$779,K$1,0),0)</f>
        <v>239</v>
      </c>
      <c r="L37" s="41">
        <f>IFERROR(VLOOKUP($C37,'QV Encounters'!$H$4:$AZ$779,L$1,0),0)</f>
        <v>369</v>
      </c>
      <c r="M37" s="41">
        <f>IFERROR(VLOOKUP($C37,'QV Encounters'!$H$4:$AZ$779,M$1,0),0)</f>
        <v>405</v>
      </c>
      <c r="N37" s="41">
        <f>IFERROR(VLOOKUP($C37,'QV Encounters'!$H$4:$AZ$779,N$1,0),0)</f>
        <v>365</v>
      </c>
      <c r="O37" s="41">
        <f>IFERROR(VLOOKUP($C37,'QV Encounters'!$H$4:$AZ$779,O$1,0),0)</f>
        <v>346</v>
      </c>
      <c r="P37" s="41">
        <f>IFERROR(VLOOKUP($C37,'QV Encounters'!$H$4:$AZ$779,P$1,0),0)</f>
        <v>340</v>
      </c>
      <c r="Q37" s="41">
        <f>IFERROR(VLOOKUP($C37,'QV Encounters'!$H$4:$AZ$779,Q$1,0),0)</f>
        <v>435</v>
      </c>
      <c r="R37" s="41">
        <f>IFERROR(VLOOKUP($C37,'QV Encounters'!$H$4:$AZ$779,R$1,0),0)</f>
        <v>441</v>
      </c>
      <c r="S37" s="41">
        <f>IFERROR(VLOOKUP($C37,'QV Encounters'!$H$4:$AZ$779,S$1,0),0)</f>
        <v>443</v>
      </c>
      <c r="T37" s="41">
        <f>IFERROR(VLOOKUP($C37,'QV Encounters'!$H$4:$AZ$779,T$1,0),0)</f>
        <v>303</v>
      </c>
      <c r="U37" s="41">
        <f>IFERROR(VLOOKUP($C37,'QV Encounters'!$H$4:$AZ$779,U$1,0),0)</f>
        <v>404</v>
      </c>
      <c r="V37" s="41">
        <f>IFERROR(VLOOKUP($C37,'QV Encounters'!$H$4:$AZ$779,V$1,0),0)</f>
        <v>165</v>
      </c>
      <c r="W37" s="41">
        <f>IFERROR(VLOOKUP($C37,'QV Encounters'!$H$4:$AZ$779,W$1,0),0)</f>
        <v>203</v>
      </c>
      <c r="X37" s="41">
        <f>IFERROR(VLOOKUP($C37,'QV Encounters'!$H$4:$AZ$779,X$1,0),0)</f>
        <v>398</v>
      </c>
      <c r="Y37" s="41">
        <f>IFERROR(VLOOKUP($C37,'QV Encounters'!$H$4:$AZ$779,Y$1,0),0)</f>
        <v>225</v>
      </c>
      <c r="Z37" s="41">
        <f>IFERROR(VLOOKUP($C37,'QV Encounters'!$H$4:$AZ$779,Z$1,0),0)</f>
        <v>204</v>
      </c>
      <c r="AA37" s="41">
        <f>IFERROR(VLOOKUP($C37,'QV Encounters'!$H$4:$AZ$779,AA$1,0),0)</f>
        <v>0</v>
      </c>
      <c r="AB37" s="41">
        <f>IFERROR(VLOOKUP($C37,'QV Encounters'!$H$4:$AZ$779,AB$1,0),0)</f>
        <v>271</v>
      </c>
      <c r="AC37" s="41">
        <f>IFERROR(VLOOKUP($C37,'QV Encounters'!$H$4:$AZ$779,AC$1,0),0)</f>
        <v>354</v>
      </c>
      <c r="AD37" s="41">
        <f>IFERROR(VLOOKUP($C37,'QV Encounters'!$H$4:$AZ$779,AD$1,0),0)</f>
        <v>277</v>
      </c>
      <c r="AE37" s="41">
        <f>IFERROR(VLOOKUP($C37,'QV Encounters'!$H$4:$AZ$779,AE$1,0),0)</f>
        <v>328</v>
      </c>
      <c r="AF37" s="41">
        <f>IFERROR(VLOOKUP($C37,'QV Encounters'!$H$4:$AZ$779,AF$1,0),0)</f>
        <v>346</v>
      </c>
      <c r="AG37" s="41">
        <f>IFERROR(VLOOKUP($C37,'QV Encounters'!$H$4:$AZ$779,AG$1,0),0)</f>
        <v>258</v>
      </c>
      <c r="AH37" s="41">
        <f>IFERROR(VLOOKUP($C37,'QV Encounters'!$H$4:$AZ$779,AH$1,0),0)</f>
        <v>202</v>
      </c>
      <c r="AI37" s="41">
        <f>IFERROR(VLOOKUP($C37,'QV Encounters'!$H$4:$AZ$779,AI$1,0),0)</f>
        <v>372</v>
      </c>
      <c r="AJ37" s="41">
        <f>IFERROR(VLOOKUP($C37,'QV Encounters'!$H$4:$AZ$779,AJ$1,0),0)</f>
        <v>373</v>
      </c>
      <c r="AK37" s="41">
        <f>IFERROR(VLOOKUP($C37,'QV Encounters'!$H$4:$CZ$779,AK$1,0),0)</f>
        <v>281</v>
      </c>
      <c r="AL37" s="41">
        <f>IFERROR(VLOOKUP($C37,'QV Encounters'!$H$4:$CZ$779,AL$1,0),0)</f>
        <v>270</v>
      </c>
      <c r="AM37" s="41">
        <f>IFERROR(VLOOKUP($C37,'QV Encounters'!$H$4:$CZ$779,AM$1,0),0)</f>
        <v>270</v>
      </c>
      <c r="AN37" s="41">
        <f>IFERROR(VLOOKUP($C37,'QV Encounters'!$H$4:$CZ$779,AN$1,0),0)</f>
        <v>269</v>
      </c>
      <c r="AO37" s="41">
        <f>IFERROR(VLOOKUP($C37,'QV Encounters'!$H$4:$CZ$779,AO$1,0),0)</f>
        <v>389</v>
      </c>
      <c r="AP37" s="41">
        <f>IFERROR(VLOOKUP($C37,'QV Encounters'!$H$4:$CZ$779,AP$1,0),0)</f>
        <v>280</v>
      </c>
      <c r="AQ37" s="41">
        <f>IFERROR(VLOOKUP($C37,'QV Encounters'!$H$4:$CZ$779,AQ$1,0),0)</f>
        <v>313</v>
      </c>
      <c r="AR37" s="41">
        <f>IFERROR(VLOOKUP($C37,'QV Encounters'!$H$4:$CZ$779,AR$1,0),0)</f>
        <v>348</v>
      </c>
      <c r="AS37" s="41">
        <f>IFERROR(VLOOKUP($C37,'QV Encounters'!$H$4:$CZ$779,AS$1,0),0)</f>
        <v>279</v>
      </c>
      <c r="AT37" s="41">
        <f>IFERROR(VLOOKUP($C37,'QV Encounters'!$H$4:$CZ$779,AT$1,0),0)</f>
        <v>358</v>
      </c>
      <c r="AU37" s="41">
        <f>IFERROR(VLOOKUP($C37,'QV Encounters'!$H$4:$CZ$779,AU$1,0),0)</f>
        <v>369</v>
      </c>
      <c r="AV37" s="41">
        <f>IFERROR(VLOOKUP($C37,'QV Encounters'!$H$4:$CZ$779,AV$1,0),0)</f>
        <v>383</v>
      </c>
      <c r="AW37" s="41">
        <f>IFERROR(VLOOKUP($C37,'QV Encounters'!$H$4:$CZ$779,AW$1,0),0)</f>
        <v>273</v>
      </c>
      <c r="AX37" s="41">
        <f>IFERROR(VLOOKUP($C37,'QV Encounters'!$H$4:$CZ$779,AX$1,0),0)</f>
        <v>381</v>
      </c>
      <c r="AY37" s="41">
        <f>IFERROR(VLOOKUP($C37,'QV Encounters'!$H$4:$CZ$779,AY$1,0),0)</f>
        <v>296</v>
      </c>
      <c r="AZ37" s="41">
        <f>IFERROR(VLOOKUP($C37,'QV Encounters'!$H$4:$CZ$779,AZ$1,0),0)</f>
        <v>391</v>
      </c>
      <c r="BA37" s="41">
        <f>IFERROR(VLOOKUP($C37,'QV Encounters'!$H$4:$CZ$779,BA$1,0),0)</f>
        <v>369</v>
      </c>
      <c r="BB37" s="41">
        <f>IFERROR(VLOOKUP($C37,'QV Encounters'!$H$4:$CZ$779,BB$1,0),0)</f>
        <v>233</v>
      </c>
      <c r="BC37" s="41">
        <f>IFERROR(VLOOKUP($C37,'QV Encounters'!$H$4:$CZ$779,BC$1,0),0)</f>
        <v>366</v>
      </c>
      <c r="BD37" s="41">
        <f>IFERROR(VLOOKUP($C37,'QV Encounters'!$H$4:$CZ$779,BD$1,0),0)</f>
        <v>462</v>
      </c>
      <c r="BE37" s="41">
        <f>IFERROR(VLOOKUP($C37,'QV Encounters'!$H$4:$CZ$779,BE$1,0),0)</f>
        <v>483</v>
      </c>
    </row>
    <row r="38" spans="1:58" x14ac:dyDescent="0.25">
      <c r="A38" s="41" t="s">
        <v>25</v>
      </c>
      <c r="B38" s="44" t="s">
        <v>54</v>
      </c>
      <c r="C38" s="41" t="s">
        <v>55</v>
      </c>
      <c r="D38" s="77">
        <v>438.52830863877932</v>
      </c>
      <c r="E38" s="78">
        <v>584.70441151837258</v>
      </c>
      <c r="F38" s="79">
        <v>730.88051439796561</v>
      </c>
      <c r="G38" s="41">
        <f>IFERROR(VLOOKUP($C38,'QV Encounters'!$H$4:$AZ$779,G$1,0),0)</f>
        <v>683</v>
      </c>
      <c r="H38" s="41">
        <f>IFERROR(VLOOKUP($C38,'QV Encounters'!$H$4:$AZ$779,H$1,0),0)</f>
        <v>765</v>
      </c>
      <c r="I38" s="41">
        <f>IFERROR(VLOOKUP($C38,'QV Encounters'!$H$4:$AZ$779,I$1,0),0)</f>
        <v>681</v>
      </c>
      <c r="J38" s="41">
        <f>IFERROR(VLOOKUP($C38,'QV Encounters'!$H$4:$AZ$779,J$1,0),0)</f>
        <v>725</v>
      </c>
      <c r="K38" s="41">
        <f>IFERROR(VLOOKUP($C38,'QV Encounters'!$H$4:$AZ$779,K$1,0),0)</f>
        <v>644</v>
      </c>
      <c r="L38" s="41">
        <f>IFERROR(VLOOKUP($C38,'QV Encounters'!$H$4:$AZ$779,L$1,0),0)</f>
        <v>775</v>
      </c>
      <c r="M38" s="41">
        <f>IFERROR(VLOOKUP($C38,'QV Encounters'!$H$4:$AZ$779,M$1,0),0)</f>
        <v>736</v>
      </c>
      <c r="N38" s="41">
        <f>IFERROR(VLOOKUP($C38,'QV Encounters'!$H$4:$AZ$779,N$1,0),0)</f>
        <v>806</v>
      </c>
      <c r="O38" s="41">
        <f>IFERROR(VLOOKUP($C38,'QV Encounters'!$H$4:$AZ$779,O$1,0),0)</f>
        <v>833</v>
      </c>
      <c r="P38" s="41">
        <f>IFERROR(VLOOKUP($C38,'QV Encounters'!$H$4:$AZ$779,P$1,0),0)</f>
        <v>752</v>
      </c>
      <c r="Q38" s="41">
        <f>IFERROR(VLOOKUP($C38,'QV Encounters'!$H$4:$AZ$779,Q$1,0),0)</f>
        <v>879</v>
      </c>
      <c r="R38" s="41">
        <f>IFERROR(VLOOKUP($C38,'QV Encounters'!$H$4:$AZ$779,R$1,0),0)</f>
        <v>807</v>
      </c>
      <c r="S38" s="41">
        <f>IFERROR(VLOOKUP($C38,'QV Encounters'!$H$4:$AZ$779,S$1,0),0)</f>
        <v>863</v>
      </c>
      <c r="T38" s="41">
        <f>IFERROR(VLOOKUP($C38,'QV Encounters'!$H$4:$AZ$779,T$1,0),0)</f>
        <v>846</v>
      </c>
      <c r="U38" s="41">
        <f>IFERROR(VLOOKUP($C38,'QV Encounters'!$H$4:$AZ$779,U$1,0),0)</f>
        <v>834</v>
      </c>
      <c r="V38" s="41">
        <f>IFERROR(VLOOKUP($C38,'QV Encounters'!$H$4:$AZ$779,V$1,0),0)</f>
        <v>367</v>
      </c>
      <c r="W38" s="41">
        <f>IFERROR(VLOOKUP($C38,'QV Encounters'!$H$4:$AZ$779,W$1,0),0)</f>
        <v>823</v>
      </c>
      <c r="X38" s="41">
        <f>IFERROR(VLOOKUP($C38,'QV Encounters'!$H$4:$AZ$779,X$1,0),0)</f>
        <v>859</v>
      </c>
      <c r="Y38" s="41">
        <f>IFERROR(VLOOKUP($C38,'QV Encounters'!$H$4:$AZ$779,Y$1,0),0)</f>
        <v>618</v>
      </c>
      <c r="Z38" s="41">
        <f>IFERROR(VLOOKUP($C38,'QV Encounters'!$H$4:$AZ$779,Z$1,0),0)</f>
        <v>515</v>
      </c>
      <c r="AA38" s="41">
        <f>IFERROR(VLOOKUP($C38,'QV Encounters'!$H$4:$AZ$779,AA$1,0),0)</f>
        <v>484</v>
      </c>
      <c r="AB38" s="41">
        <f>IFERROR(VLOOKUP($C38,'QV Encounters'!$H$4:$AZ$779,AB$1,0),0)</f>
        <v>806</v>
      </c>
      <c r="AC38" s="41">
        <f>IFERROR(VLOOKUP($C38,'QV Encounters'!$H$4:$AZ$779,AC$1,0),0)</f>
        <v>775</v>
      </c>
      <c r="AD38" s="41">
        <f>IFERROR(VLOOKUP($C38,'QV Encounters'!$H$4:$AZ$779,AD$1,0),0)</f>
        <v>931</v>
      </c>
      <c r="AE38" s="41">
        <f>IFERROR(VLOOKUP($C38,'QV Encounters'!$H$4:$AZ$779,AE$1,0),0)</f>
        <v>934</v>
      </c>
      <c r="AF38" s="41">
        <f>IFERROR(VLOOKUP($C38,'QV Encounters'!$H$4:$AZ$779,AF$1,0),0)</f>
        <v>864</v>
      </c>
      <c r="AG38" s="41">
        <f>IFERROR(VLOOKUP($C38,'QV Encounters'!$H$4:$AZ$779,AG$1,0),0)</f>
        <v>907</v>
      </c>
      <c r="AH38" s="41">
        <f>IFERROR(VLOOKUP($C38,'QV Encounters'!$H$4:$AZ$779,AH$1,0),0)</f>
        <v>848</v>
      </c>
      <c r="AI38" s="41">
        <f>IFERROR(VLOOKUP($C38,'QV Encounters'!$H$4:$AZ$779,AI$1,0),0)</f>
        <v>951</v>
      </c>
      <c r="AJ38" s="41">
        <f>IFERROR(VLOOKUP($C38,'QV Encounters'!$H$4:$AZ$779,AJ$1,0),0)</f>
        <v>1026</v>
      </c>
      <c r="AK38" s="41">
        <f>IFERROR(VLOOKUP($C38,'QV Encounters'!$H$4:$CZ$779,AK$1,0),0)</f>
        <v>995</v>
      </c>
      <c r="AL38" s="41">
        <f>IFERROR(VLOOKUP($C38,'QV Encounters'!$H$4:$CZ$779,AL$1,0),0)</f>
        <v>864</v>
      </c>
      <c r="AM38" s="41">
        <f>IFERROR(VLOOKUP($C38,'QV Encounters'!$H$4:$CZ$779,AM$1,0),0)</f>
        <v>988</v>
      </c>
      <c r="AN38" s="41">
        <f>IFERROR(VLOOKUP($C38,'QV Encounters'!$H$4:$CZ$779,AN$1,0),0)</f>
        <v>921</v>
      </c>
      <c r="AO38" s="41">
        <f>IFERROR(VLOOKUP($C38,'QV Encounters'!$H$4:$CZ$779,AO$1,0),0)</f>
        <v>874</v>
      </c>
      <c r="AP38" s="41">
        <f>IFERROR(VLOOKUP($C38,'QV Encounters'!$H$4:$CZ$779,AP$1,0),0)</f>
        <v>808</v>
      </c>
      <c r="AQ38" s="41">
        <f>IFERROR(VLOOKUP($C38,'QV Encounters'!$H$4:$CZ$779,AQ$1,0),0)</f>
        <v>663</v>
      </c>
      <c r="AR38" s="41">
        <f>IFERROR(VLOOKUP($C38,'QV Encounters'!$H$4:$CZ$779,AR$1,0),0)</f>
        <v>916</v>
      </c>
      <c r="AS38" s="41">
        <f>IFERROR(VLOOKUP($C38,'QV Encounters'!$H$4:$CZ$779,AS$1,0),0)</f>
        <v>926</v>
      </c>
      <c r="AT38" s="41">
        <f>IFERROR(VLOOKUP($C38,'QV Encounters'!$H$4:$CZ$779,AT$1,0),0)</f>
        <v>874</v>
      </c>
      <c r="AU38" s="41">
        <f>IFERROR(VLOOKUP($C38,'QV Encounters'!$H$4:$CZ$779,AU$1,0),0)</f>
        <v>881</v>
      </c>
      <c r="AV38" s="41">
        <f>IFERROR(VLOOKUP($C38,'QV Encounters'!$H$4:$CZ$779,AV$1,0),0)</f>
        <v>849</v>
      </c>
      <c r="AW38" s="41">
        <f>IFERROR(VLOOKUP($C38,'QV Encounters'!$H$4:$CZ$779,AW$1,0),0)</f>
        <v>516</v>
      </c>
      <c r="AX38" s="41">
        <f>IFERROR(VLOOKUP($C38,'QV Encounters'!$H$4:$CZ$779,AX$1,0),0)</f>
        <v>793</v>
      </c>
      <c r="AY38" s="41">
        <f>IFERROR(VLOOKUP($C38,'QV Encounters'!$H$4:$CZ$779,AY$1,0),0)</f>
        <v>775</v>
      </c>
      <c r="AZ38" s="41">
        <f>IFERROR(VLOOKUP($C38,'QV Encounters'!$H$4:$CZ$779,AZ$1,0),0)</f>
        <v>742</v>
      </c>
      <c r="BA38" s="41">
        <f>IFERROR(VLOOKUP($C38,'QV Encounters'!$H$4:$CZ$779,BA$1,0),0)</f>
        <v>760</v>
      </c>
      <c r="BB38" s="41">
        <f>IFERROR(VLOOKUP($C38,'QV Encounters'!$H$4:$CZ$779,BB$1,0),0)</f>
        <v>608</v>
      </c>
      <c r="BC38" s="41">
        <f>IFERROR(VLOOKUP($C38,'QV Encounters'!$H$4:$CZ$779,BC$1,0),0)</f>
        <v>673</v>
      </c>
      <c r="BD38" s="41">
        <f>IFERROR(VLOOKUP($C38,'QV Encounters'!$H$4:$CZ$779,BD$1,0),0)</f>
        <v>714</v>
      </c>
      <c r="BE38" s="41">
        <f>IFERROR(VLOOKUP($C38,'QV Encounters'!$H$4:$CZ$779,BE$1,0),0)</f>
        <v>674</v>
      </c>
    </row>
    <row r="39" spans="1:58" x14ac:dyDescent="0.25">
      <c r="A39" s="41" t="s">
        <v>25</v>
      </c>
      <c r="B39" s="44" t="s">
        <v>54</v>
      </c>
      <c r="C39" s="41" t="s">
        <v>56</v>
      </c>
      <c r="D39" s="77">
        <v>382.67002086220288</v>
      </c>
      <c r="E39" s="78">
        <v>510.22669448293726</v>
      </c>
      <c r="F39" s="79">
        <v>637.78336810367148</v>
      </c>
      <c r="G39" s="41">
        <f>IFERROR(VLOOKUP($C39,'QV Encounters'!$H$4:$AZ$779,G$1,0),0)</f>
        <v>680</v>
      </c>
      <c r="H39" s="41">
        <f>IFERROR(VLOOKUP($C39,'QV Encounters'!$H$4:$AZ$779,H$1,0),0)</f>
        <v>683</v>
      </c>
      <c r="I39" s="41">
        <f>IFERROR(VLOOKUP($C39,'QV Encounters'!$H$4:$AZ$779,I$1,0),0)</f>
        <v>641</v>
      </c>
      <c r="J39" s="41">
        <f>IFERROR(VLOOKUP($C39,'QV Encounters'!$H$4:$AZ$779,J$1,0),0)</f>
        <v>685</v>
      </c>
      <c r="K39" s="41">
        <f>IFERROR(VLOOKUP($C39,'QV Encounters'!$H$4:$AZ$779,K$1,0),0)</f>
        <v>557</v>
      </c>
      <c r="L39" s="41">
        <f>IFERROR(VLOOKUP($C39,'QV Encounters'!$H$4:$AZ$779,L$1,0),0)</f>
        <v>691</v>
      </c>
      <c r="M39" s="41">
        <f>IFERROR(VLOOKUP($C39,'QV Encounters'!$H$4:$AZ$779,M$1,0),0)</f>
        <v>577</v>
      </c>
      <c r="N39" s="41">
        <f>IFERROR(VLOOKUP($C39,'QV Encounters'!$H$4:$AZ$779,N$1,0),0)</f>
        <v>621</v>
      </c>
      <c r="O39" s="41">
        <f>IFERROR(VLOOKUP($C39,'QV Encounters'!$H$4:$AZ$779,O$1,0),0)</f>
        <v>607</v>
      </c>
      <c r="P39" s="41">
        <f>IFERROR(VLOOKUP($C39,'QV Encounters'!$H$4:$AZ$779,P$1,0),0)</f>
        <v>536</v>
      </c>
      <c r="Q39" s="41">
        <f>IFERROR(VLOOKUP($C39,'QV Encounters'!$H$4:$AZ$779,Q$1,0),0)</f>
        <v>664</v>
      </c>
      <c r="R39" s="41">
        <f>IFERROR(VLOOKUP($C39,'QV Encounters'!$H$4:$AZ$779,R$1,0),0)</f>
        <v>624</v>
      </c>
      <c r="S39" s="41">
        <f>IFERROR(VLOOKUP($C39,'QV Encounters'!$H$4:$AZ$779,S$1,0),0)</f>
        <v>621</v>
      </c>
      <c r="T39" s="41">
        <f>IFERROR(VLOOKUP($C39,'QV Encounters'!$H$4:$AZ$779,T$1,0),0)</f>
        <v>624</v>
      </c>
      <c r="U39" s="41">
        <f>IFERROR(VLOOKUP($C39,'QV Encounters'!$H$4:$AZ$779,U$1,0),0)</f>
        <v>528</v>
      </c>
      <c r="V39" s="41">
        <f>IFERROR(VLOOKUP($C39,'QV Encounters'!$H$4:$AZ$779,V$1,0),0)</f>
        <v>281</v>
      </c>
      <c r="W39" s="41">
        <f>IFERROR(VLOOKUP($C39,'QV Encounters'!$H$4:$AZ$779,W$1,0),0)</f>
        <v>578</v>
      </c>
      <c r="X39" s="41">
        <f>IFERROR(VLOOKUP($C39,'QV Encounters'!$H$4:$AZ$779,X$1,0),0)</f>
        <v>606</v>
      </c>
      <c r="Y39" s="41">
        <f>IFERROR(VLOOKUP($C39,'QV Encounters'!$H$4:$AZ$779,Y$1,0),0)</f>
        <v>476</v>
      </c>
      <c r="Z39" s="41">
        <f>IFERROR(VLOOKUP($C39,'QV Encounters'!$H$4:$AZ$779,Z$1,0),0)</f>
        <v>403</v>
      </c>
      <c r="AA39" s="41">
        <f>IFERROR(VLOOKUP($C39,'QV Encounters'!$H$4:$AZ$779,AA$1,0),0)</f>
        <v>422</v>
      </c>
      <c r="AB39" s="41">
        <f>IFERROR(VLOOKUP($C39,'QV Encounters'!$H$4:$AZ$779,AB$1,0),0)</f>
        <v>595</v>
      </c>
      <c r="AC39" s="41">
        <f>IFERROR(VLOOKUP($C39,'QV Encounters'!$H$4:$AZ$779,AC$1,0),0)</f>
        <v>625</v>
      </c>
      <c r="AD39" s="41">
        <f>IFERROR(VLOOKUP($C39,'QV Encounters'!$H$4:$AZ$779,AD$1,0),0)</f>
        <v>689</v>
      </c>
      <c r="AE39" s="41">
        <f>IFERROR(VLOOKUP($C39,'QV Encounters'!$H$4:$AZ$779,AE$1,0),0)</f>
        <v>737</v>
      </c>
      <c r="AF39" s="41">
        <f>IFERROR(VLOOKUP($C39,'QV Encounters'!$H$4:$AZ$779,AF$1,0),0)</f>
        <v>628</v>
      </c>
      <c r="AG39" s="41">
        <f>IFERROR(VLOOKUP($C39,'QV Encounters'!$H$4:$AZ$779,AG$1,0),0)</f>
        <v>665</v>
      </c>
      <c r="AH39" s="41">
        <f>IFERROR(VLOOKUP($C39,'QV Encounters'!$H$4:$AZ$779,AH$1,0),0)</f>
        <v>658</v>
      </c>
      <c r="AI39" s="41">
        <f>IFERROR(VLOOKUP($C39,'QV Encounters'!$H$4:$AZ$779,AI$1,0),0)</f>
        <v>706</v>
      </c>
      <c r="AJ39" s="41">
        <f>IFERROR(VLOOKUP($C39,'QV Encounters'!$H$4:$AZ$779,AJ$1,0),0)</f>
        <v>693</v>
      </c>
      <c r="AK39" s="41">
        <f>IFERROR(VLOOKUP($C39,'QV Encounters'!$H$4:$CZ$779,AK$1,0),0)</f>
        <v>685</v>
      </c>
      <c r="AL39" s="41">
        <f>IFERROR(VLOOKUP($C39,'QV Encounters'!$H$4:$CZ$779,AL$1,0),0)</f>
        <v>678</v>
      </c>
      <c r="AM39" s="41">
        <f>IFERROR(VLOOKUP($C39,'QV Encounters'!$H$4:$CZ$779,AM$1,0),0)</f>
        <v>669</v>
      </c>
      <c r="AN39" s="41">
        <f>IFERROR(VLOOKUP($C39,'QV Encounters'!$H$4:$CZ$779,AN$1,0),0)</f>
        <v>731</v>
      </c>
      <c r="AO39" s="41">
        <f>IFERROR(VLOOKUP($C39,'QV Encounters'!$H$4:$CZ$779,AO$1,0),0)</f>
        <v>656</v>
      </c>
      <c r="AP39" s="41">
        <f>IFERROR(VLOOKUP($C39,'QV Encounters'!$H$4:$CZ$779,AP$1,0),0)</f>
        <v>608</v>
      </c>
      <c r="AQ39" s="41">
        <f>IFERROR(VLOOKUP($C39,'QV Encounters'!$H$4:$CZ$779,AQ$1,0),0)</f>
        <v>589</v>
      </c>
      <c r="AR39" s="41">
        <f>IFERROR(VLOOKUP($C39,'QV Encounters'!$H$4:$CZ$779,AR$1,0),0)</f>
        <v>718</v>
      </c>
      <c r="AS39" s="41">
        <f>IFERROR(VLOOKUP($C39,'QV Encounters'!$H$4:$CZ$779,AS$1,0),0)</f>
        <v>669</v>
      </c>
      <c r="AT39" s="41">
        <f>IFERROR(VLOOKUP($C39,'QV Encounters'!$H$4:$CZ$779,AT$1,0),0)</f>
        <v>688</v>
      </c>
      <c r="AU39" s="41">
        <f>IFERROR(VLOOKUP($C39,'QV Encounters'!$H$4:$CZ$779,AU$1,0),0)</f>
        <v>737</v>
      </c>
      <c r="AV39" s="41">
        <f>IFERROR(VLOOKUP($C39,'QV Encounters'!$H$4:$CZ$779,AV$1,0),0)</f>
        <v>655</v>
      </c>
      <c r="AW39" s="41">
        <f>IFERROR(VLOOKUP($C39,'QV Encounters'!$H$4:$CZ$779,AW$1,0),0)</f>
        <v>445</v>
      </c>
      <c r="AX39" s="41">
        <f>IFERROR(VLOOKUP($C39,'QV Encounters'!$H$4:$CZ$779,AX$1,0),0)</f>
        <v>642</v>
      </c>
      <c r="AY39" s="41">
        <f>IFERROR(VLOOKUP($C39,'QV Encounters'!$H$4:$CZ$779,AY$1,0),0)</f>
        <v>616</v>
      </c>
      <c r="AZ39" s="41">
        <f>IFERROR(VLOOKUP($C39,'QV Encounters'!$H$4:$CZ$779,AZ$1,0),0)</f>
        <v>625</v>
      </c>
      <c r="BA39" s="41">
        <f>IFERROR(VLOOKUP($C39,'QV Encounters'!$H$4:$CZ$779,BA$1,0),0)</f>
        <v>578</v>
      </c>
      <c r="BB39" s="41">
        <f>IFERROR(VLOOKUP($C39,'QV Encounters'!$H$4:$CZ$779,BB$1,0),0)</f>
        <v>466</v>
      </c>
      <c r="BC39" s="41">
        <f>IFERROR(VLOOKUP($C39,'QV Encounters'!$H$4:$CZ$779,BC$1,0),0)</f>
        <v>593</v>
      </c>
      <c r="BD39" s="41">
        <f>IFERROR(VLOOKUP($C39,'QV Encounters'!$H$4:$CZ$779,BD$1,0),0)</f>
        <v>602</v>
      </c>
      <c r="BE39" s="41">
        <f>IFERROR(VLOOKUP($C39,'QV Encounters'!$H$4:$CZ$779,BE$1,0),0)</f>
        <v>550</v>
      </c>
    </row>
    <row r="40" spans="1:58" x14ac:dyDescent="0.25">
      <c r="A40" s="41" t="s">
        <v>25</v>
      </c>
      <c r="B40" s="44" t="s">
        <v>25</v>
      </c>
      <c r="C40" s="41" t="s">
        <v>48</v>
      </c>
      <c r="D40" s="77">
        <v>11.974111072195404</v>
      </c>
      <c r="E40" s="78">
        <v>15.965481429593876</v>
      </c>
      <c r="F40" s="79">
        <v>19.956851786992342</v>
      </c>
      <c r="G40" s="41">
        <f>IFERROR(VLOOKUP($C40,'QV Encounters'!$H$4:$AZ$779,G$1,0),0)</f>
        <v>78</v>
      </c>
      <c r="H40" s="41">
        <f>IFERROR(VLOOKUP($C40,'QV Encounters'!$H$4:$AZ$779,H$1,0),0)</f>
        <v>71</v>
      </c>
      <c r="I40" s="41">
        <f>IFERROR(VLOOKUP($C40,'QV Encounters'!$H$4:$AZ$779,I$1,0),0)</f>
        <v>0</v>
      </c>
      <c r="J40" s="41">
        <f>IFERROR(VLOOKUP($C40,'QV Encounters'!$H$4:$AZ$779,J$1,0),0)</f>
        <v>62</v>
      </c>
      <c r="K40" s="41">
        <f>IFERROR(VLOOKUP($C40,'QV Encounters'!$H$4:$AZ$779,K$1,0),0)</f>
        <v>0</v>
      </c>
      <c r="L40" s="41">
        <f>IFERROR(VLOOKUP($C40,'QV Encounters'!$H$4:$AZ$779,L$1,0),0)</f>
        <v>77</v>
      </c>
      <c r="M40" s="41">
        <f>IFERROR(VLOOKUP($C40,'QV Encounters'!$H$4:$AZ$779,M$1,0),0)</f>
        <v>45</v>
      </c>
      <c r="N40" s="41">
        <f>IFERROR(VLOOKUP($C40,'QV Encounters'!$H$4:$AZ$779,N$1,0),0)</f>
        <v>33</v>
      </c>
      <c r="O40" s="41">
        <f>IFERROR(VLOOKUP($C40,'QV Encounters'!$H$4:$AZ$779,O$1,0),0)</f>
        <v>37</v>
      </c>
      <c r="P40" s="41">
        <f>IFERROR(VLOOKUP($C40,'QV Encounters'!$H$4:$AZ$779,P$1,0),0)</f>
        <v>44</v>
      </c>
      <c r="Q40" s="41">
        <f>IFERROR(VLOOKUP($C40,'QV Encounters'!$H$4:$AZ$779,Q$1,0),0)</f>
        <v>57</v>
      </c>
      <c r="R40" s="41">
        <f>IFERROR(VLOOKUP($C40,'QV Encounters'!$H$4:$AZ$779,R$1,0),0)</f>
        <v>50</v>
      </c>
      <c r="S40" s="41">
        <f>IFERROR(VLOOKUP($C40,'QV Encounters'!$H$4:$AZ$779,S$1,0),0)</f>
        <v>5</v>
      </c>
      <c r="T40" s="41">
        <f>IFERROR(VLOOKUP($C40,'QV Encounters'!$H$4:$AZ$779,T$1,0),0)</f>
        <v>67</v>
      </c>
      <c r="U40" s="41">
        <f>IFERROR(VLOOKUP($C40,'QV Encounters'!$H$4:$AZ$779,U$1,0),0)</f>
        <v>55</v>
      </c>
      <c r="V40" s="41">
        <f>IFERROR(VLOOKUP($C40,'QV Encounters'!$H$4:$AZ$779,V$1,0),0)</f>
        <v>1</v>
      </c>
      <c r="W40" s="41">
        <f>IFERROR(VLOOKUP($C40,'QV Encounters'!$H$4:$AZ$779,W$1,0),0)</f>
        <v>3</v>
      </c>
      <c r="X40" s="41">
        <f>IFERROR(VLOOKUP($C40,'QV Encounters'!$H$4:$AZ$779,X$1,0),0)</f>
        <v>65</v>
      </c>
      <c r="Y40" s="41">
        <f>IFERROR(VLOOKUP($C40,'QV Encounters'!$H$4:$AZ$779,Y$1,0),0)</f>
        <v>57</v>
      </c>
      <c r="Z40" s="41">
        <f>IFERROR(VLOOKUP($C40,'QV Encounters'!$H$4:$AZ$779,Z$1,0),0)</f>
        <v>37</v>
      </c>
      <c r="AA40" s="41">
        <f>IFERROR(VLOOKUP($C40,'QV Encounters'!$H$4:$AZ$779,AA$1,0),0)</f>
        <v>19</v>
      </c>
      <c r="AB40" s="41">
        <f>IFERROR(VLOOKUP($C40,'QV Encounters'!$H$4:$AZ$779,AB$1,0),0)</f>
        <v>38</v>
      </c>
      <c r="AC40" s="41">
        <f>IFERROR(VLOOKUP($C40,'QV Encounters'!$H$4:$AZ$779,AC$1,0),0)</f>
        <v>45</v>
      </c>
      <c r="AD40" s="41">
        <f>IFERROR(VLOOKUP($C40,'QV Encounters'!$H$4:$AZ$779,AD$1,0),0)</f>
        <v>17</v>
      </c>
      <c r="AE40" s="41">
        <f>IFERROR(VLOOKUP($C40,'QV Encounters'!$H$4:$AZ$779,AE$1,0),0)</f>
        <v>51</v>
      </c>
      <c r="AF40" s="41">
        <f>IFERROR(VLOOKUP($C40,'QV Encounters'!$H$4:$AZ$779,AF$1,0),0)</f>
        <v>37</v>
      </c>
      <c r="AG40" s="41">
        <f>IFERROR(VLOOKUP($C40,'QV Encounters'!$H$4:$AZ$779,AG$1,0),0)</f>
        <v>45</v>
      </c>
      <c r="AH40" s="41">
        <f>IFERROR(VLOOKUP($C40,'QV Encounters'!$H$4:$AZ$779,AH$1,0),0)</f>
        <v>58</v>
      </c>
      <c r="AI40" s="41">
        <f>IFERROR(VLOOKUP($C40,'QV Encounters'!$H$4:$AZ$779,AI$1,0),0)</f>
        <v>43</v>
      </c>
      <c r="AJ40" s="41">
        <f>IFERROR(VLOOKUP($C40,'QV Encounters'!$H$4:$AZ$779,AJ$1,0),0)</f>
        <v>38</v>
      </c>
      <c r="AK40" s="41">
        <f>IFERROR(VLOOKUP($C40,'QV Encounters'!$H$4:$CZ$779,AK$1,0),0)</f>
        <v>5</v>
      </c>
      <c r="AL40" s="41">
        <f>IFERROR(VLOOKUP($C40,'QV Encounters'!$H$4:$CZ$779,AL$1,0),0)</f>
        <v>58</v>
      </c>
      <c r="AM40" s="41">
        <f>IFERROR(VLOOKUP($C40,'QV Encounters'!$H$4:$CZ$779,AM$1,0),0)</f>
        <v>37</v>
      </c>
      <c r="AN40" s="41">
        <f>IFERROR(VLOOKUP($C40,'QV Encounters'!$H$4:$CZ$779,AN$1,0),0)</f>
        <v>27</v>
      </c>
      <c r="AO40" s="41">
        <f>IFERROR(VLOOKUP($C40,'QV Encounters'!$H$4:$CZ$779,AO$1,0),0)</f>
        <v>41</v>
      </c>
      <c r="AP40" s="41">
        <f>IFERROR(VLOOKUP($C40,'QV Encounters'!$H$4:$CZ$779,AP$1,0),0)</f>
        <v>34</v>
      </c>
      <c r="AQ40" s="41">
        <f>IFERROR(VLOOKUP($C40,'QV Encounters'!$H$4:$CZ$779,AQ$1,0),0)</f>
        <v>71</v>
      </c>
      <c r="AR40" s="41">
        <f>IFERROR(VLOOKUP($C40,'QV Encounters'!$H$4:$CZ$779,AR$1,0),0)</f>
        <v>51</v>
      </c>
      <c r="AS40" s="41">
        <f>IFERROR(VLOOKUP($C40,'QV Encounters'!$H$4:$CZ$779,AS$1,0),0)</f>
        <v>41</v>
      </c>
      <c r="AT40" s="41">
        <f>IFERROR(VLOOKUP($C40,'QV Encounters'!$H$4:$CZ$779,AT$1,0),0)</f>
        <v>57</v>
      </c>
      <c r="AU40" s="41">
        <f>IFERROR(VLOOKUP($C40,'QV Encounters'!$H$4:$CZ$779,AU$1,0),0)</f>
        <v>47</v>
      </c>
      <c r="AV40" s="41">
        <f>IFERROR(VLOOKUP($C40,'QV Encounters'!$H$4:$CZ$779,AV$1,0),0)</f>
        <v>16</v>
      </c>
      <c r="AW40" s="41">
        <f>IFERROR(VLOOKUP($C40,'QV Encounters'!$H$4:$CZ$779,AW$1,0),0)</f>
        <v>45</v>
      </c>
      <c r="AX40" s="41">
        <f>IFERROR(VLOOKUP($C40,'QV Encounters'!$H$4:$CZ$779,AX$1,0),0)</f>
        <v>43</v>
      </c>
      <c r="AY40" s="41">
        <f>IFERROR(VLOOKUP($C40,'QV Encounters'!$H$4:$CZ$779,AY$1,0),0)</f>
        <v>77</v>
      </c>
      <c r="AZ40" s="41">
        <f>IFERROR(VLOOKUP($C40,'QV Encounters'!$H$4:$CZ$779,AZ$1,0),0)</f>
        <v>46</v>
      </c>
      <c r="BA40" s="41">
        <f>IFERROR(VLOOKUP($C40,'QV Encounters'!$H$4:$CZ$779,BA$1,0),0)</f>
        <v>51</v>
      </c>
      <c r="BB40" s="41">
        <f>IFERROR(VLOOKUP($C40,'QV Encounters'!$H$4:$CZ$779,BB$1,0),0)</f>
        <v>49</v>
      </c>
      <c r="BC40" s="41">
        <f>IFERROR(VLOOKUP($C40,'QV Encounters'!$H$4:$CZ$779,BC$1,0),0)</f>
        <v>61</v>
      </c>
      <c r="BD40" s="41">
        <f>IFERROR(VLOOKUP($C40,'QV Encounters'!$H$4:$CZ$779,BD$1,0),0)</f>
        <v>42</v>
      </c>
      <c r="BE40" s="41">
        <f>IFERROR(VLOOKUP($C40,'QV Encounters'!$H$4:$CZ$779,BE$1,0),0)</f>
        <v>55</v>
      </c>
    </row>
    <row r="41" spans="1:58" x14ac:dyDescent="0.25">
      <c r="A41" s="41" t="s">
        <v>25</v>
      </c>
      <c r="B41" s="44" t="s">
        <v>25</v>
      </c>
      <c r="C41" s="41" t="s">
        <v>49</v>
      </c>
      <c r="D41" s="77">
        <v>712.1774962310983</v>
      </c>
      <c r="E41" s="78">
        <v>949.56999497479796</v>
      </c>
      <c r="F41" s="79">
        <v>1186.9624937184974</v>
      </c>
      <c r="G41" s="41">
        <f>IFERROR(VLOOKUP($C41,'QV Encounters'!$H$4:$AZ$779,G$1,0),0)</f>
        <v>403</v>
      </c>
      <c r="H41" s="41">
        <f>IFERROR(VLOOKUP($C41,'QV Encounters'!$H$4:$AZ$779,H$1,0),0)</f>
        <v>392</v>
      </c>
      <c r="I41" s="41">
        <f>IFERROR(VLOOKUP($C41,'QV Encounters'!$H$4:$AZ$779,I$1,0),0)</f>
        <v>361</v>
      </c>
      <c r="J41" s="41">
        <f>IFERROR(VLOOKUP($C41,'QV Encounters'!$H$4:$AZ$779,J$1,0),0)</f>
        <v>399</v>
      </c>
      <c r="K41" s="41">
        <f>IFERROR(VLOOKUP($C41,'QV Encounters'!$H$4:$AZ$779,K$1,0),0)</f>
        <v>341</v>
      </c>
      <c r="L41" s="41">
        <f>IFERROR(VLOOKUP($C41,'QV Encounters'!$H$4:$AZ$779,L$1,0),0)</f>
        <v>484</v>
      </c>
      <c r="M41" s="41">
        <f>IFERROR(VLOOKUP($C41,'QV Encounters'!$H$4:$AZ$779,M$1,0),0)</f>
        <v>450</v>
      </c>
      <c r="N41" s="41">
        <f>IFERROR(VLOOKUP($C41,'QV Encounters'!$H$4:$AZ$779,N$1,0),0)</f>
        <v>451</v>
      </c>
      <c r="O41" s="41">
        <f>IFERROR(VLOOKUP($C41,'QV Encounters'!$H$4:$AZ$779,O$1,0),0)</f>
        <v>372</v>
      </c>
      <c r="P41" s="41">
        <f>IFERROR(VLOOKUP($C41,'QV Encounters'!$H$4:$AZ$779,P$1,0),0)</f>
        <v>403</v>
      </c>
      <c r="Q41" s="41">
        <f>IFERROR(VLOOKUP($C41,'QV Encounters'!$H$4:$AZ$779,Q$1,0),0)</f>
        <v>421</v>
      </c>
      <c r="R41" s="41">
        <f>IFERROR(VLOOKUP($C41,'QV Encounters'!$H$4:$AZ$779,R$1,0),0)</f>
        <v>367</v>
      </c>
      <c r="S41" s="41">
        <f>IFERROR(VLOOKUP($C41,'QV Encounters'!$H$4:$AZ$779,S$1,0),0)</f>
        <v>422</v>
      </c>
      <c r="T41" s="41">
        <f>IFERROR(VLOOKUP($C41,'QV Encounters'!$H$4:$AZ$779,T$1,0),0)</f>
        <v>378</v>
      </c>
      <c r="U41" s="41">
        <f>IFERROR(VLOOKUP($C41,'QV Encounters'!$H$4:$AZ$779,U$1,0),0)</f>
        <v>444</v>
      </c>
      <c r="V41" s="41">
        <f>IFERROR(VLOOKUP($C41,'QV Encounters'!$H$4:$AZ$779,V$1,0),0)</f>
        <v>156</v>
      </c>
      <c r="W41" s="41">
        <f>IFERROR(VLOOKUP($C41,'QV Encounters'!$H$4:$AZ$779,W$1,0),0)</f>
        <v>429</v>
      </c>
      <c r="X41" s="41">
        <f>IFERROR(VLOOKUP($C41,'QV Encounters'!$H$4:$AZ$779,X$1,0),0)</f>
        <v>385</v>
      </c>
      <c r="Y41" s="41">
        <f>IFERROR(VLOOKUP($C41,'QV Encounters'!$H$4:$AZ$779,Y$1,0),0)</f>
        <v>379</v>
      </c>
      <c r="Z41" s="41">
        <f>IFERROR(VLOOKUP($C41,'QV Encounters'!$H$4:$AZ$779,Z$1,0),0)</f>
        <v>199</v>
      </c>
      <c r="AA41" s="41">
        <f>IFERROR(VLOOKUP($C41,'QV Encounters'!$H$4:$AZ$779,AA$1,0),0)</f>
        <v>210</v>
      </c>
      <c r="AB41" s="41">
        <f>IFERROR(VLOOKUP($C41,'QV Encounters'!$H$4:$AZ$779,AB$1,0),0)</f>
        <v>407</v>
      </c>
      <c r="AC41" s="41">
        <f>IFERROR(VLOOKUP($C41,'QV Encounters'!$H$4:$AZ$779,AC$1,0),0)</f>
        <v>404</v>
      </c>
      <c r="AD41" s="41">
        <f>IFERROR(VLOOKUP($C41,'QV Encounters'!$H$4:$AZ$779,AD$1,0),0)</f>
        <v>365</v>
      </c>
      <c r="AE41" s="41">
        <f>IFERROR(VLOOKUP($C41,'QV Encounters'!$H$4:$AZ$779,AE$1,0),0)</f>
        <v>275</v>
      </c>
      <c r="AF41" s="41">
        <f>IFERROR(VLOOKUP($C41,'QV Encounters'!$H$4:$AZ$779,AF$1,0),0)</f>
        <v>304</v>
      </c>
      <c r="AG41" s="41">
        <f>IFERROR(VLOOKUP($C41,'QV Encounters'!$H$4:$AZ$779,AG$1,0),0)</f>
        <v>368</v>
      </c>
      <c r="AH41" s="41">
        <f>IFERROR(VLOOKUP($C41,'QV Encounters'!$H$4:$AZ$779,AH$1,0),0)</f>
        <v>406</v>
      </c>
      <c r="AI41" s="41">
        <f>IFERROR(VLOOKUP($C41,'QV Encounters'!$H$4:$AZ$779,AI$1,0),0)</f>
        <v>279</v>
      </c>
      <c r="AJ41" s="41">
        <f>IFERROR(VLOOKUP($C41,'QV Encounters'!$H$4:$AZ$779,AJ$1,0),0)</f>
        <v>379</v>
      </c>
      <c r="AK41" s="41">
        <f>IFERROR(VLOOKUP($C41,'QV Encounters'!$H$4:$CZ$779,AK$1,0),0)</f>
        <v>357</v>
      </c>
      <c r="AL41" s="41">
        <f>IFERROR(VLOOKUP($C41,'QV Encounters'!$H$4:$CZ$779,AL$1,0),0)</f>
        <v>381</v>
      </c>
      <c r="AM41" s="41">
        <f>IFERROR(VLOOKUP($C41,'QV Encounters'!$H$4:$CZ$779,AM$1,0),0)</f>
        <v>332</v>
      </c>
      <c r="AN41" s="41">
        <f>IFERROR(VLOOKUP($C41,'QV Encounters'!$H$4:$CZ$779,AN$1,0),0)</f>
        <v>344</v>
      </c>
      <c r="AO41" s="41">
        <f>IFERROR(VLOOKUP($C41,'QV Encounters'!$H$4:$CZ$779,AO$1,0),0)</f>
        <v>283</v>
      </c>
      <c r="AP41" s="41">
        <f>IFERROR(VLOOKUP($C41,'QV Encounters'!$H$4:$CZ$779,AP$1,0),0)</f>
        <v>424</v>
      </c>
      <c r="AQ41" s="41">
        <f>IFERROR(VLOOKUP($C41,'QV Encounters'!$H$4:$CZ$779,AQ$1,0),0)</f>
        <v>337</v>
      </c>
      <c r="AR41" s="41">
        <f>IFERROR(VLOOKUP($C41,'QV Encounters'!$H$4:$CZ$779,AR$1,0),0)</f>
        <v>230</v>
      </c>
      <c r="AS41" s="41">
        <f>IFERROR(VLOOKUP($C41,'QV Encounters'!$H$4:$CZ$779,AS$1,0),0)</f>
        <v>387</v>
      </c>
      <c r="AT41" s="41">
        <f>IFERROR(VLOOKUP($C41,'QV Encounters'!$H$4:$CZ$779,AT$1,0),0)</f>
        <v>406</v>
      </c>
      <c r="AU41" s="41">
        <f>IFERROR(VLOOKUP($C41,'QV Encounters'!$H$4:$CZ$779,AU$1,0),0)</f>
        <v>419</v>
      </c>
      <c r="AV41" s="41">
        <f>IFERROR(VLOOKUP($C41,'QV Encounters'!$H$4:$CZ$779,AV$1,0),0)</f>
        <v>418</v>
      </c>
      <c r="AW41" s="41">
        <f>IFERROR(VLOOKUP($C41,'QV Encounters'!$H$4:$CZ$779,AW$1,0),0)</f>
        <v>242</v>
      </c>
      <c r="AX41" s="41">
        <f>IFERROR(VLOOKUP($C41,'QV Encounters'!$H$4:$CZ$779,AX$1,0),0)</f>
        <v>428</v>
      </c>
      <c r="AY41" s="41">
        <f>IFERROR(VLOOKUP($C41,'QV Encounters'!$H$4:$CZ$779,AY$1,0),0)</f>
        <v>474</v>
      </c>
      <c r="AZ41" s="41">
        <f>IFERROR(VLOOKUP($C41,'QV Encounters'!$H$4:$CZ$779,AZ$1,0),0)</f>
        <v>462</v>
      </c>
      <c r="BA41" s="41">
        <f>IFERROR(VLOOKUP($C41,'QV Encounters'!$H$4:$CZ$779,BA$1,0),0)</f>
        <v>304</v>
      </c>
      <c r="BB41" s="41">
        <f>IFERROR(VLOOKUP($C41,'QV Encounters'!$H$4:$CZ$779,BB$1,0),0)</f>
        <v>156</v>
      </c>
      <c r="BC41" s="41">
        <f>IFERROR(VLOOKUP($C41,'QV Encounters'!$H$4:$CZ$779,BC$1,0),0)</f>
        <v>461</v>
      </c>
      <c r="BD41" s="41">
        <f>IFERROR(VLOOKUP($C41,'QV Encounters'!$H$4:$CZ$779,BD$1,0),0)</f>
        <v>441</v>
      </c>
      <c r="BE41" s="41">
        <f>IFERROR(VLOOKUP($C41,'QV Encounters'!$H$4:$CZ$779,BE$1,0),0)</f>
        <v>408</v>
      </c>
    </row>
    <row r="42" spans="1:58" x14ac:dyDescent="0.25">
      <c r="A42" s="41" t="s">
        <v>25</v>
      </c>
      <c r="B42" s="44" t="s">
        <v>25</v>
      </c>
      <c r="C42" s="41" t="s">
        <v>50</v>
      </c>
      <c r="D42" s="77">
        <v>59.933247041983279</v>
      </c>
      <c r="E42" s="78">
        <v>79.910996055977719</v>
      </c>
      <c r="F42" s="79">
        <v>99.888745069972146</v>
      </c>
      <c r="G42" s="41">
        <f>IFERROR(VLOOKUP($C42,'QV Encounters'!$H$4:$AZ$779,G$1,0),0)</f>
        <v>101</v>
      </c>
      <c r="H42" s="41">
        <f>IFERROR(VLOOKUP($C42,'QV Encounters'!$H$4:$AZ$779,H$1,0),0)</f>
        <v>35</v>
      </c>
      <c r="I42" s="41">
        <f>IFERROR(VLOOKUP($C42,'QV Encounters'!$H$4:$AZ$779,I$1,0),0)</f>
        <v>91</v>
      </c>
      <c r="J42" s="41">
        <f>IFERROR(VLOOKUP($C42,'QV Encounters'!$H$4:$AZ$779,J$1,0),0)</f>
        <v>61</v>
      </c>
      <c r="K42" s="41">
        <f>IFERROR(VLOOKUP($C42,'QV Encounters'!$H$4:$AZ$779,K$1,0),0)</f>
        <v>67</v>
      </c>
      <c r="L42" s="41">
        <f>IFERROR(VLOOKUP($C42,'QV Encounters'!$H$4:$AZ$779,L$1,0),0)</f>
        <v>101</v>
      </c>
      <c r="M42" s="41">
        <f>IFERROR(VLOOKUP($C42,'QV Encounters'!$H$4:$AZ$779,M$1,0),0)</f>
        <v>93</v>
      </c>
      <c r="N42" s="41">
        <f>IFERROR(VLOOKUP($C42,'QV Encounters'!$H$4:$AZ$779,N$1,0),0)</f>
        <v>96</v>
      </c>
      <c r="O42" s="41">
        <f>IFERROR(VLOOKUP($C42,'QV Encounters'!$H$4:$AZ$779,O$1,0),0)</f>
        <v>97</v>
      </c>
      <c r="P42" s="41">
        <f>IFERROR(VLOOKUP($C42,'QV Encounters'!$H$4:$AZ$779,P$1,0),0)</f>
        <v>96</v>
      </c>
      <c r="Q42" s="41">
        <f>IFERROR(VLOOKUP($C42,'QV Encounters'!$H$4:$AZ$779,Q$1,0),0)</f>
        <v>96</v>
      </c>
      <c r="R42" s="41">
        <f>IFERROR(VLOOKUP($C42,'QV Encounters'!$H$4:$AZ$779,R$1,0),0)</f>
        <v>103</v>
      </c>
      <c r="S42" s="41">
        <f>IFERROR(VLOOKUP($C42,'QV Encounters'!$H$4:$AZ$779,S$1,0),0)</f>
        <v>104</v>
      </c>
      <c r="T42" s="41">
        <f>IFERROR(VLOOKUP($C42,'QV Encounters'!$H$4:$AZ$779,T$1,0),0)</f>
        <v>111</v>
      </c>
      <c r="U42" s="41">
        <f>IFERROR(VLOOKUP($C42,'QV Encounters'!$H$4:$AZ$779,U$1,0),0)</f>
        <v>102</v>
      </c>
      <c r="V42" s="41">
        <f>IFERROR(VLOOKUP($C42,'QV Encounters'!$H$4:$AZ$779,V$1,0),0)</f>
        <v>85</v>
      </c>
      <c r="W42" s="41">
        <f>IFERROR(VLOOKUP($C42,'QV Encounters'!$H$4:$AZ$779,W$1,0),0)</f>
        <v>91</v>
      </c>
      <c r="X42" s="41">
        <f>IFERROR(VLOOKUP($C42,'QV Encounters'!$H$4:$AZ$779,X$1,0),0)</f>
        <v>99</v>
      </c>
      <c r="Y42" s="41">
        <f>IFERROR(VLOOKUP($C42,'QV Encounters'!$H$4:$AZ$779,Y$1,0),0)</f>
        <v>89</v>
      </c>
      <c r="Z42" s="41">
        <f>IFERROR(VLOOKUP($C42,'QV Encounters'!$H$4:$AZ$779,Z$1,0),0)</f>
        <v>78</v>
      </c>
      <c r="AA42" s="41">
        <f>IFERROR(VLOOKUP($C42,'QV Encounters'!$H$4:$AZ$779,AA$1,0),0)</f>
        <v>26</v>
      </c>
      <c r="AB42" s="41">
        <f>IFERROR(VLOOKUP($C42,'QV Encounters'!$H$4:$AZ$779,AB$1,0),0)</f>
        <v>100</v>
      </c>
      <c r="AC42" s="41">
        <f>IFERROR(VLOOKUP($C42,'QV Encounters'!$H$4:$AZ$779,AC$1,0),0)</f>
        <v>107</v>
      </c>
      <c r="AD42" s="41">
        <f>IFERROR(VLOOKUP($C42,'QV Encounters'!$H$4:$AZ$779,AD$1,0),0)</f>
        <v>94</v>
      </c>
      <c r="AE42" s="41">
        <f>IFERROR(VLOOKUP($C42,'QV Encounters'!$H$4:$AZ$779,AE$1,0),0)</f>
        <v>107</v>
      </c>
      <c r="AF42" s="41">
        <f>IFERROR(VLOOKUP($C42,'QV Encounters'!$H$4:$AZ$779,AF$1,0),0)</f>
        <v>52</v>
      </c>
      <c r="AG42" s="41">
        <f>IFERROR(VLOOKUP($C42,'QV Encounters'!$H$4:$AZ$779,AG$1,0),0)</f>
        <v>73</v>
      </c>
      <c r="AH42" s="41">
        <f>IFERROR(VLOOKUP($C42,'QV Encounters'!$H$4:$AZ$779,AH$1,0),0)</f>
        <v>28</v>
      </c>
      <c r="AI42" s="41">
        <f>IFERROR(VLOOKUP($C42,'QV Encounters'!$H$4:$AZ$779,AI$1,0),0)</f>
        <v>111</v>
      </c>
      <c r="AJ42" s="41">
        <f>IFERROR(VLOOKUP($C42,'QV Encounters'!$H$4:$AZ$779,AJ$1,0),0)</f>
        <v>94</v>
      </c>
      <c r="AK42" s="41">
        <f>IFERROR(VLOOKUP($C42,'QV Encounters'!$H$4:$CZ$779,AK$1,0),0)</f>
        <v>108</v>
      </c>
      <c r="AL42" s="41">
        <f>IFERROR(VLOOKUP($C42,'QV Encounters'!$H$4:$CZ$779,AL$1,0),0)</f>
        <v>98</v>
      </c>
      <c r="AM42" s="41">
        <f>IFERROR(VLOOKUP($C42,'QV Encounters'!$H$4:$CZ$779,AM$1,0),0)</f>
        <v>103</v>
      </c>
      <c r="AN42" s="41">
        <f>IFERROR(VLOOKUP($C42,'QV Encounters'!$H$4:$CZ$779,AN$1,0),0)</f>
        <v>93</v>
      </c>
      <c r="AO42" s="41">
        <f>IFERROR(VLOOKUP($C42,'QV Encounters'!$H$4:$CZ$779,AO$1,0),0)</f>
        <v>104</v>
      </c>
      <c r="AP42" s="41">
        <f>IFERROR(VLOOKUP($C42,'QV Encounters'!$H$4:$CZ$779,AP$1,0),0)</f>
        <v>80</v>
      </c>
      <c r="AQ42" s="41">
        <f>IFERROR(VLOOKUP($C42,'QV Encounters'!$H$4:$CZ$779,AQ$1,0),0)</f>
        <v>33</v>
      </c>
      <c r="AR42" s="41">
        <f>IFERROR(VLOOKUP($C42,'QV Encounters'!$H$4:$CZ$779,AR$1,0),0)</f>
        <v>100</v>
      </c>
      <c r="AS42" s="41">
        <f>IFERROR(VLOOKUP($C42,'QV Encounters'!$H$4:$CZ$779,AS$1,0),0)</f>
        <v>111</v>
      </c>
      <c r="AT42" s="41">
        <f>IFERROR(VLOOKUP($C42,'QV Encounters'!$H$4:$CZ$779,AT$1,0),0)</f>
        <v>105</v>
      </c>
      <c r="AU42" s="41">
        <f>IFERROR(VLOOKUP($C42,'QV Encounters'!$H$4:$CZ$779,AU$1,0),0)</f>
        <v>105</v>
      </c>
      <c r="AV42" s="41">
        <f>IFERROR(VLOOKUP($C42,'QV Encounters'!$H$4:$CZ$779,AV$1,0),0)</f>
        <v>82</v>
      </c>
      <c r="AW42" s="41">
        <f>IFERROR(VLOOKUP($C42,'QV Encounters'!$H$4:$CZ$779,AW$1,0),0)</f>
        <v>80</v>
      </c>
      <c r="AX42" s="41">
        <f>IFERROR(VLOOKUP($C42,'QV Encounters'!$H$4:$CZ$779,AX$1,0),0)</f>
        <v>116</v>
      </c>
      <c r="AY42" s="41">
        <f>IFERROR(VLOOKUP($C42,'QV Encounters'!$H$4:$CZ$779,AY$1,0),0)</f>
        <v>83</v>
      </c>
      <c r="AZ42" s="41">
        <f>IFERROR(VLOOKUP($C42,'QV Encounters'!$H$4:$CZ$779,AZ$1,0),0)</f>
        <v>113</v>
      </c>
      <c r="BA42" s="41">
        <f>IFERROR(VLOOKUP($C42,'QV Encounters'!$H$4:$CZ$779,BA$1,0),0)</f>
        <v>0</v>
      </c>
      <c r="BB42" s="41">
        <f>IFERROR(VLOOKUP($C42,'QV Encounters'!$H$4:$CZ$779,BB$1,0),0)</f>
        <v>85</v>
      </c>
      <c r="BC42" s="41">
        <f>IFERROR(VLOOKUP($C42,'QV Encounters'!$H$4:$CZ$779,BC$1,0),0)</f>
        <v>102</v>
      </c>
      <c r="BD42" s="41">
        <f>IFERROR(VLOOKUP($C42,'QV Encounters'!$H$4:$CZ$779,BD$1,0),0)</f>
        <v>111</v>
      </c>
      <c r="BE42" s="41">
        <f>IFERROR(VLOOKUP($C42,'QV Encounters'!$H$4:$CZ$779,BE$1,0),0)</f>
        <v>111</v>
      </c>
    </row>
    <row r="43" spans="1:58" x14ac:dyDescent="0.25">
      <c r="A43" s="41" t="s">
        <v>25</v>
      </c>
      <c r="B43" s="44" t="s">
        <v>54</v>
      </c>
      <c r="C43" s="41" t="s">
        <v>187</v>
      </c>
      <c r="D43" s="77" t="s">
        <v>279</v>
      </c>
      <c r="E43" s="78" t="s">
        <v>279</v>
      </c>
      <c r="F43" s="79" t="s">
        <v>279</v>
      </c>
      <c r="G43" s="41">
        <f>IFERROR(VLOOKUP($C43,'QV Encounters'!$H$4:$AZ$779,G$1,0),0)</f>
        <v>17</v>
      </c>
      <c r="H43" s="41">
        <f>IFERROR(VLOOKUP($C43,'QV Encounters'!$H$4:$AZ$779,H$1,0),0)</f>
        <v>0</v>
      </c>
      <c r="I43" s="41">
        <f>IFERROR(VLOOKUP($C43,'QV Encounters'!$H$4:$AZ$779,I$1,0),0)</f>
        <v>15</v>
      </c>
      <c r="J43" s="41">
        <f>IFERROR(VLOOKUP($C43,'QV Encounters'!$H$4:$AZ$779,J$1,0),0)</f>
        <v>11</v>
      </c>
      <c r="K43" s="41">
        <f>IFERROR(VLOOKUP($C43,'QV Encounters'!$H$4:$AZ$779,K$1,0),0)</f>
        <v>2</v>
      </c>
      <c r="L43" s="41">
        <f>IFERROR(VLOOKUP($C43,'QV Encounters'!$H$4:$AZ$779,L$1,0),0)</f>
        <v>2</v>
      </c>
      <c r="M43" s="41">
        <f>IFERROR(VLOOKUP($C43,'QV Encounters'!$H$4:$AZ$779,M$1,0),0)</f>
        <v>11</v>
      </c>
      <c r="N43" s="41">
        <f>IFERROR(VLOOKUP($C43,'QV Encounters'!$H$4:$AZ$779,N$1,0),0)</f>
        <v>0</v>
      </c>
      <c r="O43" s="41">
        <f>IFERROR(VLOOKUP($C43,'QV Encounters'!$H$4:$AZ$779,O$1,0),0)</f>
        <v>2</v>
      </c>
      <c r="P43" s="41">
        <f>IFERROR(VLOOKUP($C43,'QV Encounters'!$H$4:$AZ$779,P$1,0),0)</f>
        <v>13</v>
      </c>
      <c r="Q43" s="41">
        <f>IFERROR(VLOOKUP($C43,'QV Encounters'!$H$4:$AZ$779,Q$1,0),0)</f>
        <v>9</v>
      </c>
      <c r="R43" s="41">
        <f>IFERROR(VLOOKUP($C43,'QV Encounters'!$H$4:$AZ$779,R$1,0),0)</f>
        <v>14</v>
      </c>
      <c r="S43" s="41">
        <f>IFERROR(VLOOKUP($C43,'QV Encounters'!$H$4:$AZ$779,S$1,0),0)</f>
        <v>6</v>
      </c>
      <c r="T43" s="41">
        <f>IFERROR(VLOOKUP($C43,'QV Encounters'!$H$4:$AZ$779,T$1,0),0)</f>
        <v>12</v>
      </c>
      <c r="U43" s="41">
        <f>IFERROR(VLOOKUP($C43,'QV Encounters'!$H$4:$AZ$779,U$1,0),0)</f>
        <v>6</v>
      </c>
      <c r="V43" s="41">
        <f>IFERROR(VLOOKUP($C43,'QV Encounters'!$H$4:$AZ$779,V$1,0),0)</f>
        <v>7</v>
      </c>
      <c r="W43" s="41">
        <f>IFERROR(VLOOKUP($C43,'QV Encounters'!$H$4:$AZ$779,W$1,0),0)</f>
        <v>15</v>
      </c>
      <c r="X43" s="41">
        <f>IFERROR(VLOOKUP($C43,'QV Encounters'!$H$4:$AZ$779,X$1,0),0)</f>
        <v>2</v>
      </c>
      <c r="Y43" s="41">
        <f>IFERROR(VLOOKUP($C43,'QV Encounters'!$H$4:$AZ$779,Y$1,0),0)</f>
        <v>9</v>
      </c>
      <c r="Z43" s="41">
        <f>IFERROR(VLOOKUP($C43,'QV Encounters'!$H$4:$AZ$779,Z$1,0),0)</f>
        <v>15</v>
      </c>
      <c r="AA43" s="41">
        <f>IFERROR(VLOOKUP($C43,'QV Encounters'!$H$4:$AZ$779,AA$1,0),0)</f>
        <v>15</v>
      </c>
      <c r="AB43" s="41">
        <f>IFERROR(VLOOKUP($C43,'QV Encounters'!$H$4:$AZ$779,AB$1,0),0)</f>
        <v>16</v>
      </c>
      <c r="AC43" s="41">
        <f>IFERROR(VLOOKUP($C43,'QV Encounters'!$H$4:$AZ$779,AC$1,0),0)</f>
        <v>29</v>
      </c>
      <c r="AD43" s="41">
        <f>IFERROR(VLOOKUP($C43,'QV Encounters'!$H$4:$AZ$779,AD$1,0),0)</f>
        <v>1</v>
      </c>
      <c r="AE43" s="41">
        <f>IFERROR(VLOOKUP($C43,'QV Encounters'!$H$4:$AZ$779,AE$1,0),0)</f>
        <v>0</v>
      </c>
      <c r="AF43" s="41">
        <f>IFERROR(VLOOKUP($C43,'QV Encounters'!$H$4:$AZ$779,AF$1,0),0)</f>
        <v>4</v>
      </c>
      <c r="AG43" s="41">
        <f>IFERROR(VLOOKUP($C43,'QV Encounters'!$H$4:$AZ$779,AG$1,0),0)</f>
        <v>0</v>
      </c>
      <c r="AH43" s="41">
        <f>IFERROR(VLOOKUP($C43,'QV Encounters'!$H$4:$AZ$779,AH$1,0),0)</f>
        <v>0</v>
      </c>
      <c r="AI43" s="41">
        <f>IFERROR(VLOOKUP($C43,'QV Encounters'!$H$4:$AZ$779,AI$1,0),0)</f>
        <v>0</v>
      </c>
      <c r="AJ43" s="41">
        <f>IFERROR(VLOOKUP($C43,'QV Encounters'!$H$4:$AZ$779,AJ$1,0),0)</f>
        <v>1</v>
      </c>
      <c r="AK43" s="41">
        <f>IFERROR(VLOOKUP($C43,'QV Encounters'!$H$4:$CZ$779,AK$1,0),0)</f>
        <v>1</v>
      </c>
      <c r="AL43" s="41">
        <f>IFERROR(VLOOKUP($C43,'QV Encounters'!$H$4:$CZ$779,AL$1,0),0)</f>
        <v>1</v>
      </c>
      <c r="AM43" s="41">
        <f>IFERROR(VLOOKUP($C43,'QV Encounters'!$H$4:$CZ$779,AM$1,0),0)</f>
        <v>1</v>
      </c>
      <c r="AN43" s="41">
        <f>IFERROR(VLOOKUP($C43,'QV Encounters'!$H$4:$CZ$779,AN$1,0),0)</f>
        <v>71</v>
      </c>
      <c r="AO43" s="41">
        <f>IFERROR(VLOOKUP($C43,'QV Encounters'!$H$4:$CZ$779,AO$1,0),0)</f>
        <v>83</v>
      </c>
      <c r="AP43" s="41">
        <f>IFERROR(VLOOKUP($C43,'QV Encounters'!$H$4:$CZ$779,AP$1,0),0)</f>
        <v>94</v>
      </c>
      <c r="AQ43" s="41">
        <f>IFERROR(VLOOKUP($C43,'QV Encounters'!$H$4:$CZ$779,AQ$1,0),0)</f>
        <v>76</v>
      </c>
      <c r="AR43" s="41">
        <f>IFERROR(VLOOKUP($C43,'QV Encounters'!$H$4:$CZ$779,AR$1,0),0)</f>
        <v>32</v>
      </c>
      <c r="AS43" s="41">
        <f>IFERROR(VLOOKUP($C43,'QV Encounters'!$H$4:$CZ$779,AS$1,0),0)</f>
        <v>49</v>
      </c>
      <c r="AT43" s="41">
        <f>IFERROR(VLOOKUP($C43,'QV Encounters'!$H$4:$CZ$779,AT$1,0),0)</f>
        <v>75</v>
      </c>
      <c r="AU43" s="41">
        <f>IFERROR(VLOOKUP($C43,'QV Encounters'!$H$4:$CZ$779,AU$1,0),0)</f>
        <v>82</v>
      </c>
      <c r="AV43" s="41">
        <f>IFERROR(VLOOKUP($C43,'QV Encounters'!$H$4:$CZ$779,AV$1,0),0)</f>
        <v>69</v>
      </c>
      <c r="AW43" s="41">
        <f>IFERROR(VLOOKUP($C43,'QV Encounters'!$H$4:$CZ$779,AW$1,0),0)</f>
        <v>43</v>
      </c>
      <c r="AX43" s="41">
        <f>IFERROR(VLOOKUP($C43,'QV Encounters'!$H$4:$CZ$779,AX$1,0),0)</f>
        <v>66</v>
      </c>
      <c r="AY43" s="41">
        <f>IFERROR(VLOOKUP($C43,'QV Encounters'!$H$4:$CZ$779,AY$1,0),0)</f>
        <v>64</v>
      </c>
      <c r="AZ43" s="41">
        <f>IFERROR(VLOOKUP($C43,'QV Encounters'!$H$4:$CZ$779,AZ$1,0),0)</f>
        <v>58</v>
      </c>
      <c r="BA43" s="41">
        <f>IFERROR(VLOOKUP($C43,'QV Encounters'!$H$4:$CZ$779,BA$1,0),0)</f>
        <v>63</v>
      </c>
      <c r="BB43" s="41">
        <f>IFERROR(VLOOKUP($C43,'QV Encounters'!$H$4:$CZ$779,BB$1,0),0)</f>
        <v>57</v>
      </c>
      <c r="BC43" s="41">
        <f>IFERROR(VLOOKUP($C43,'QV Encounters'!$H$4:$CZ$779,BC$1,0),0)</f>
        <v>59</v>
      </c>
      <c r="BD43" s="41">
        <f>IFERROR(VLOOKUP($C43,'QV Encounters'!$H$4:$CZ$779,BD$1,0),0)</f>
        <v>41</v>
      </c>
      <c r="BE43" s="41">
        <f>IFERROR(VLOOKUP($C43,'QV Encounters'!$H$4:$CZ$779,BE$1,0),0)</f>
        <v>33</v>
      </c>
    </row>
    <row r="44" spans="1:58" x14ac:dyDescent="0.25">
      <c r="A44" s="41" t="s">
        <v>25</v>
      </c>
      <c r="B44" s="44" t="s">
        <v>25</v>
      </c>
      <c r="C44" s="41" t="s">
        <v>51</v>
      </c>
      <c r="D44" s="77">
        <v>6.7080098676696762</v>
      </c>
      <c r="E44" s="78">
        <v>8.944013156892904</v>
      </c>
      <c r="F44" s="79">
        <v>11.180016446116127</v>
      </c>
      <c r="G44" s="41">
        <f>IFERROR(VLOOKUP($C44,'QV Encounters'!$H$4:$AZ$779,G$1,0),0)</f>
        <v>15</v>
      </c>
      <c r="H44" s="41">
        <f>IFERROR(VLOOKUP($C44,'QV Encounters'!$H$4:$AZ$779,H$1,0),0)</f>
        <v>0</v>
      </c>
      <c r="I44" s="41">
        <f>IFERROR(VLOOKUP($C44,'QV Encounters'!$H$4:$AZ$779,I$1,0),0)</f>
        <v>11</v>
      </c>
      <c r="J44" s="41">
        <f>IFERROR(VLOOKUP($C44,'QV Encounters'!$H$4:$AZ$779,J$1,0),0)</f>
        <v>15</v>
      </c>
      <c r="K44" s="41">
        <f>IFERROR(VLOOKUP($C44,'QV Encounters'!$H$4:$AZ$779,K$1,0),0)</f>
        <v>9</v>
      </c>
      <c r="L44" s="41">
        <f>IFERROR(VLOOKUP($C44,'QV Encounters'!$H$4:$AZ$779,L$1,0),0)</f>
        <v>15</v>
      </c>
      <c r="M44" s="41">
        <f>IFERROR(VLOOKUP($C44,'QV Encounters'!$H$4:$AZ$779,M$1,0),0)</f>
        <v>6</v>
      </c>
      <c r="N44" s="41">
        <f>IFERROR(VLOOKUP($C44,'QV Encounters'!$H$4:$AZ$779,N$1,0),0)</f>
        <v>15</v>
      </c>
      <c r="O44" s="41">
        <f>IFERROR(VLOOKUP($C44,'QV Encounters'!$H$4:$AZ$779,O$1,0),0)</f>
        <v>11</v>
      </c>
      <c r="P44" s="41">
        <f>IFERROR(VLOOKUP($C44,'QV Encounters'!$H$4:$AZ$779,P$1,0),0)</f>
        <v>18</v>
      </c>
      <c r="Q44" s="41">
        <f>IFERROR(VLOOKUP($C44,'QV Encounters'!$H$4:$AZ$779,Q$1,0),0)</f>
        <v>0</v>
      </c>
      <c r="R44" s="41">
        <f>IFERROR(VLOOKUP($C44,'QV Encounters'!$H$4:$AZ$779,R$1,0),0)</f>
        <v>22</v>
      </c>
      <c r="S44" s="41">
        <f>IFERROR(VLOOKUP($C44,'QV Encounters'!$H$4:$AZ$779,S$1,0),0)</f>
        <v>13</v>
      </c>
      <c r="T44" s="41">
        <f>IFERROR(VLOOKUP($C44,'QV Encounters'!$H$4:$AZ$779,T$1,0),0)</f>
        <v>8</v>
      </c>
      <c r="U44" s="41">
        <f>IFERROR(VLOOKUP($C44,'QV Encounters'!$H$4:$AZ$779,U$1,0),0)</f>
        <v>13</v>
      </c>
      <c r="V44" s="41">
        <f>IFERROR(VLOOKUP($C44,'QV Encounters'!$H$4:$AZ$779,V$1,0),0)</f>
        <v>0</v>
      </c>
      <c r="W44" s="41">
        <f>IFERROR(VLOOKUP($C44,'QV Encounters'!$H$4:$AZ$779,W$1,0),0)</f>
        <v>1</v>
      </c>
      <c r="X44" s="41">
        <f>IFERROR(VLOOKUP($C44,'QV Encounters'!$H$4:$AZ$779,X$1,0),0)</f>
        <v>10</v>
      </c>
      <c r="Y44" s="41">
        <f>IFERROR(VLOOKUP($C44,'QV Encounters'!$H$4:$AZ$779,Y$1,0),0)</f>
        <v>2</v>
      </c>
      <c r="Z44" s="41">
        <f>IFERROR(VLOOKUP($C44,'QV Encounters'!$H$4:$AZ$779,Z$1,0),0)</f>
        <v>23</v>
      </c>
      <c r="AA44" s="41">
        <f>IFERROR(VLOOKUP($C44,'QV Encounters'!$H$4:$AZ$779,AA$1,0),0)</f>
        <v>6</v>
      </c>
      <c r="AB44" s="41">
        <f>IFERROR(VLOOKUP($C44,'QV Encounters'!$H$4:$AZ$779,AB$1,0),0)</f>
        <v>16</v>
      </c>
      <c r="AC44" s="41">
        <f>IFERROR(VLOOKUP($C44,'QV Encounters'!$H$4:$AZ$779,AC$1,0),0)</f>
        <v>17</v>
      </c>
      <c r="AD44" s="41">
        <f>IFERROR(VLOOKUP($C44,'QV Encounters'!$H$4:$AZ$779,AD$1,0),0)</f>
        <v>13</v>
      </c>
      <c r="AE44" s="41">
        <f>IFERROR(VLOOKUP($C44,'QV Encounters'!$H$4:$AZ$779,AE$1,0),0)</f>
        <v>8</v>
      </c>
      <c r="AF44" s="41">
        <f>IFERROR(VLOOKUP($C44,'QV Encounters'!$H$4:$AZ$779,AF$1,0),0)</f>
        <v>14</v>
      </c>
      <c r="AG44" s="41">
        <f>IFERROR(VLOOKUP($C44,'QV Encounters'!$H$4:$AZ$779,AG$1,0),0)</f>
        <v>11</v>
      </c>
      <c r="AH44" s="41">
        <f>IFERROR(VLOOKUP($C44,'QV Encounters'!$H$4:$AZ$779,AH$1,0),0)</f>
        <v>0</v>
      </c>
      <c r="AI44" s="41">
        <f>IFERROR(VLOOKUP($C44,'QV Encounters'!$H$4:$AZ$779,AI$1,0),0)</f>
        <v>22</v>
      </c>
      <c r="AJ44" s="41">
        <f>IFERROR(VLOOKUP($C44,'QV Encounters'!$H$4:$AZ$779,AJ$1,0),0)</f>
        <v>18</v>
      </c>
      <c r="AK44" s="41">
        <f>IFERROR(VLOOKUP($C44,'QV Encounters'!$H$4:$CZ$779,AK$1,0),0)</f>
        <v>12</v>
      </c>
      <c r="AL44" s="41">
        <f>IFERROR(VLOOKUP($C44,'QV Encounters'!$H$4:$CZ$779,AL$1,0),0)</f>
        <v>10</v>
      </c>
      <c r="AM44" s="41">
        <f>IFERROR(VLOOKUP($C44,'QV Encounters'!$H$4:$CZ$779,AM$1,0),0)</f>
        <v>10</v>
      </c>
      <c r="AN44" s="41">
        <f>IFERROR(VLOOKUP($C44,'QV Encounters'!$H$4:$CZ$779,AN$1,0),0)</f>
        <v>11</v>
      </c>
      <c r="AO44" s="41">
        <f>IFERROR(VLOOKUP($C44,'QV Encounters'!$H$4:$CZ$779,AO$1,0),0)</f>
        <v>19</v>
      </c>
      <c r="AP44" s="41">
        <f>IFERROR(VLOOKUP($C44,'QV Encounters'!$H$4:$CZ$779,AP$1,0),0)</f>
        <v>14</v>
      </c>
      <c r="AQ44" s="41">
        <f>IFERROR(VLOOKUP($C44,'QV Encounters'!$H$4:$CZ$779,AQ$1,0),0)</f>
        <v>0</v>
      </c>
      <c r="AR44" s="41">
        <f>IFERROR(VLOOKUP($C44,'QV Encounters'!$H$4:$CZ$779,AR$1,0),0)</f>
        <v>20</v>
      </c>
      <c r="AS44" s="41">
        <f>IFERROR(VLOOKUP($C44,'QV Encounters'!$H$4:$CZ$779,AS$1,0),0)</f>
        <v>18</v>
      </c>
      <c r="AT44" s="41">
        <f>IFERROR(VLOOKUP($C44,'QV Encounters'!$H$4:$CZ$779,AT$1,0),0)</f>
        <v>10</v>
      </c>
      <c r="AU44" s="41">
        <f>IFERROR(VLOOKUP($C44,'QV Encounters'!$H$4:$CZ$779,AU$1,0),0)</f>
        <v>9</v>
      </c>
      <c r="AV44" s="41">
        <f>IFERROR(VLOOKUP($C44,'QV Encounters'!$H$4:$CZ$779,AV$1,0),0)</f>
        <v>15</v>
      </c>
      <c r="AW44" s="41">
        <f>IFERROR(VLOOKUP($C44,'QV Encounters'!$H$4:$CZ$779,AW$1,0),0)</f>
        <v>11</v>
      </c>
      <c r="AX44" s="41">
        <f>IFERROR(VLOOKUP($C44,'QV Encounters'!$H$4:$CZ$779,AX$1,0),0)</f>
        <v>12</v>
      </c>
      <c r="AY44" s="41">
        <f>IFERROR(VLOOKUP($C44,'QV Encounters'!$H$4:$CZ$779,AY$1,0),0)</f>
        <v>13</v>
      </c>
      <c r="AZ44" s="41">
        <f>IFERROR(VLOOKUP($C44,'QV Encounters'!$H$4:$CZ$779,AZ$1,0),0)</f>
        <v>0</v>
      </c>
      <c r="BA44" s="41">
        <f>IFERROR(VLOOKUP($C44,'QV Encounters'!$H$4:$CZ$779,BA$1,0),0)</f>
        <v>18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    <c r="BD44" s="41">
        <f>IFERROR(VLOOKUP($C44,'QV Encounters'!$H$4:$CZ$779,BD$1,0),0)</f>
        <v>22</v>
      </c>
      <c r="BE44" s="41">
        <f>IFERROR(VLOOKUP($C44,'QV Encounters'!$H$4:$CZ$779,BE$1,0),0)</f>
        <v>9</v>
      </c>
    </row>
    <row r="45" spans="1:58" x14ac:dyDescent="0.25">
      <c r="A45" s="41" t="s">
        <v>25</v>
      </c>
      <c r="B45" s="44" t="s">
        <v>26</v>
      </c>
      <c r="C45" s="41" t="s">
        <v>28</v>
      </c>
      <c r="D45" s="77">
        <v>53.601387260351153</v>
      </c>
      <c r="E45" s="78">
        <v>71.46851634713488</v>
      </c>
      <c r="F45" s="79">
        <v>89.335645433918586</v>
      </c>
      <c r="G45" s="41">
        <f>IFERROR(VLOOKUP($C45,'QV Encounters'!$H$4:$AZ$779,G$1,0),0)</f>
        <v>120</v>
      </c>
      <c r="H45" s="41">
        <f>IFERROR(VLOOKUP($C45,'QV Encounters'!$H$4:$AZ$779,H$1,0),0)</f>
        <v>87</v>
      </c>
      <c r="I45" s="41">
        <f>IFERROR(VLOOKUP($C45,'QV Encounters'!$H$4:$AZ$779,I$1,0),0)</f>
        <v>121</v>
      </c>
      <c r="J45" s="41">
        <f>IFERROR(VLOOKUP($C45,'QV Encounters'!$H$4:$AZ$779,J$1,0),0)</f>
        <v>129</v>
      </c>
      <c r="K45" s="41">
        <f>IFERROR(VLOOKUP($C45,'QV Encounters'!$H$4:$AZ$779,K$1,0),0)</f>
        <v>125</v>
      </c>
      <c r="L45" s="41">
        <f>IFERROR(VLOOKUP($C45,'QV Encounters'!$H$4:$AZ$779,L$1,0),0)</f>
        <v>128</v>
      </c>
      <c r="M45" s="41">
        <f>IFERROR(VLOOKUP($C45,'QV Encounters'!$H$4:$AZ$779,M$1,0),0)</f>
        <v>133</v>
      </c>
      <c r="N45" s="41">
        <f>IFERROR(VLOOKUP($C45,'QV Encounters'!$H$4:$AZ$779,N$1,0),0)</f>
        <v>123</v>
      </c>
      <c r="O45" s="41">
        <f>IFERROR(VLOOKUP($C45,'QV Encounters'!$H$4:$AZ$779,O$1,0),0)</f>
        <v>109</v>
      </c>
      <c r="P45" s="41">
        <f>IFERROR(VLOOKUP($C45,'QV Encounters'!$H$4:$AZ$779,P$1,0),0)</f>
        <v>140</v>
      </c>
      <c r="Q45" s="41">
        <f>IFERROR(VLOOKUP($C45,'QV Encounters'!$H$4:$AZ$779,Q$1,0),0)</f>
        <v>131</v>
      </c>
      <c r="R45" s="41">
        <f>IFERROR(VLOOKUP($C45,'QV Encounters'!$H$4:$AZ$779,R$1,0),0)</f>
        <v>123</v>
      </c>
      <c r="S45" s="41">
        <f>IFERROR(VLOOKUP($C45,'QV Encounters'!$H$4:$AZ$779,S$1,0),0)</f>
        <v>131</v>
      </c>
      <c r="T45" s="41">
        <f>IFERROR(VLOOKUP($C45,'QV Encounters'!$H$4:$AZ$779,T$1,0),0)</f>
        <v>140</v>
      </c>
      <c r="U45" s="41">
        <f>IFERROR(VLOOKUP($C45,'QV Encounters'!$H$4:$AZ$779,U$1,0),0)</f>
        <v>140</v>
      </c>
      <c r="V45" s="41">
        <f>IFERROR(VLOOKUP($C45,'QV Encounters'!$H$4:$AZ$779,V$1,0),0)</f>
        <v>58</v>
      </c>
      <c r="W45" s="41">
        <f>IFERROR(VLOOKUP($C45,'QV Encounters'!$H$4:$AZ$779,W$1,0),0)</f>
        <v>145</v>
      </c>
      <c r="X45" s="41">
        <f>IFERROR(VLOOKUP($C45,'QV Encounters'!$H$4:$AZ$779,X$1,0),0)</f>
        <v>150</v>
      </c>
      <c r="Y45" s="41">
        <f>IFERROR(VLOOKUP($C45,'QV Encounters'!$H$4:$AZ$779,Y$1,0),0)</f>
        <v>116</v>
      </c>
      <c r="Z45" s="41">
        <f>IFERROR(VLOOKUP($C45,'QV Encounters'!$H$4:$AZ$779,Z$1,0),0)</f>
        <v>60</v>
      </c>
      <c r="AA45" s="41">
        <f>IFERROR(VLOOKUP($C45,'QV Encounters'!$H$4:$AZ$779,AA$1,0),0)</f>
        <v>12</v>
      </c>
      <c r="AB45" s="41">
        <f>IFERROR(VLOOKUP($C45,'QV Encounters'!$H$4:$AZ$779,AB$1,0),0)</f>
        <v>146</v>
      </c>
      <c r="AC45" s="41">
        <f>IFERROR(VLOOKUP($C45,'QV Encounters'!$H$4:$AZ$779,AC$1,0),0)</f>
        <v>146</v>
      </c>
      <c r="AD45" s="41">
        <f>IFERROR(VLOOKUP($C45,'QV Encounters'!$H$4:$AZ$779,AD$1,0),0)</f>
        <v>131</v>
      </c>
      <c r="AE45" s="41">
        <f>IFERROR(VLOOKUP($C45,'QV Encounters'!$H$4:$AZ$779,AE$1,0),0)</f>
        <v>125</v>
      </c>
      <c r="AF45" s="41">
        <f>IFERROR(VLOOKUP($C45,'QV Encounters'!$H$4:$AZ$779,AF$1,0),0)</f>
        <v>131</v>
      </c>
      <c r="AG45" s="41">
        <f>IFERROR(VLOOKUP($C45,'QV Encounters'!$H$4:$AZ$779,AG$1,0),0)</f>
        <v>138</v>
      </c>
      <c r="AH45" s="41">
        <f>IFERROR(VLOOKUP($C45,'QV Encounters'!$H$4:$AZ$779,AH$1,0),0)</f>
        <v>92</v>
      </c>
      <c r="AI45" s="41">
        <f>IFERROR(VLOOKUP($C45,'QV Encounters'!$H$4:$AZ$779,AI$1,0),0)</f>
        <v>124</v>
      </c>
      <c r="AJ45" s="41">
        <f>IFERROR(VLOOKUP($C45,'QV Encounters'!$H$4:$AZ$779,AJ$1,0),0)</f>
        <v>130</v>
      </c>
      <c r="AK45" s="41">
        <f>IFERROR(VLOOKUP($C45,'QV Encounters'!$H$4:$CZ$779,AK$1,0),0)</f>
        <v>139</v>
      </c>
      <c r="AL45" s="41">
        <f>IFERROR(VLOOKUP($C45,'QV Encounters'!$H$4:$CZ$779,AL$1,0),0)</f>
        <v>149</v>
      </c>
      <c r="AM45" s="41">
        <f>IFERROR(VLOOKUP($C45,'QV Encounters'!$H$4:$CZ$779,AM$1,0),0)</f>
        <v>149</v>
      </c>
      <c r="AN45" s="41">
        <f>IFERROR(VLOOKUP($C45,'QV Encounters'!$H$4:$CZ$779,AN$1,0),0)</f>
        <v>128</v>
      </c>
      <c r="AO45" s="41">
        <f>IFERROR(VLOOKUP($C45,'QV Encounters'!$H$4:$CZ$779,AO$1,0),0)</f>
        <v>139</v>
      </c>
      <c r="AP45" s="41">
        <f>IFERROR(VLOOKUP($C45,'QV Encounters'!$H$4:$CZ$779,AP$1,0),0)</f>
        <v>154</v>
      </c>
      <c r="AQ45" s="41">
        <f>IFERROR(VLOOKUP($C45,'QV Encounters'!$H$4:$CZ$779,AQ$1,0),0)</f>
        <v>5</v>
      </c>
      <c r="AR45" s="41">
        <f>IFERROR(VLOOKUP($C45,'QV Encounters'!$H$4:$CZ$779,AR$1,0),0)</f>
        <v>150</v>
      </c>
      <c r="AS45" s="41">
        <f>IFERROR(VLOOKUP($C45,'QV Encounters'!$H$4:$CZ$779,AS$1,0),0)</f>
        <v>151</v>
      </c>
      <c r="AT45" s="41">
        <f>IFERROR(VLOOKUP($C45,'QV Encounters'!$H$4:$CZ$779,AT$1,0),0)</f>
        <v>149</v>
      </c>
      <c r="AU45" s="41">
        <f>IFERROR(VLOOKUP($C45,'QV Encounters'!$H$4:$CZ$779,AU$1,0),0)</f>
        <v>148</v>
      </c>
      <c r="AV45" s="41">
        <f>IFERROR(VLOOKUP($C45,'QV Encounters'!$H$4:$CZ$779,AV$1,0),0)</f>
        <v>140</v>
      </c>
      <c r="AW45" s="41">
        <f>IFERROR(VLOOKUP($C45,'QV Encounters'!$H$4:$CZ$779,AW$1,0),0)</f>
        <v>136</v>
      </c>
      <c r="AX45" s="41">
        <f>IFERROR(VLOOKUP($C45,'QV Encounters'!$H$4:$CZ$779,AX$1,0),0)</f>
        <v>147</v>
      </c>
      <c r="AY45" s="41">
        <f>IFERROR(VLOOKUP($C45,'QV Encounters'!$H$4:$CZ$779,AY$1,0),0)</f>
        <v>155</v>
      </c>
      <c r="AZ45" s="41">
        <f>IFERROR(VLOOKUP($C45,'QV Encounters'!$H$4:$CZ$779,AZ$1,0),0)</f>
        <v>152</v>
      </c>
      <c r="BA45" s="41">
        <f>IFERROR(VLOOKUP($C45,'QV Encounters'!$H$4:$CZ$779,BA$1,0),0)</f>
        <v>150</v>
      </c>
      <c r="BB45" s="41">
        <f>IFERROR(VLOOKUP($C45,'QV Encounters'!$H$4:$CZ$779,BB$1,0),0)</f>
        <v>74</v>
      </c>
      <c r="BC45" s="41">
        <f>IFERROR(VLOOKUP($C45,'QV Encounters'!$H$4:$CZ$779,BC$1,0),0)</f>
        <v>30</v>
      </c>
      <c r="BD45" s="41">
        <f>IFERROR(VLOOKUP($C45,'QV Encounters'!$H$4:$CZ$779,BD$1,0),0)</f>
        <v>224</v>
      </c>
      <c r="BE45" s="41">
        <f>IFERROR(VLOOKUP($C45,'QV Encounters'!$H$4:$CZ$779,BE$1,0),0)</f>
        <v>115</v>
      </c>
    </row>
    <row r="46" spans="1:58" ht="15.75" thickBot="1" x14ac:dyDescent="0.3">
      <c r="A46" s="10" t="s">
        <v>25</v>
      </c>
      <c r="B46" s="48" t="s">
        <v>25</v>
      </c>
      <c r="C46" s="10" t="s">
        <v>53</v>
      </c>
      <c r="D46" s="80">
        <v>125.44605369352357</v>
      </c>
      <c r="E46" s="81">
        <v>167.26140492469813</v>
      </c>
      <c r="F46" s="82">
        <v>209.07675615587263</v>
      </c>
      <c r="G46" s="112">
        <f>IFERROR(VLOOKUP($C46,'QV Encounters'!$H$4:$AZ$779,G$1,0),0)</f>
        <v>240</v>
      </c>
      <c r="H46" s="10">
        <f>IFERROR(VLOOKUP($C46,'QV Encounters'!$H$4:$AZ$779,H$1,0),0)</f>
        <v>206</v>
      </c>
      <c r="I46" s="10">
        <f>IFERROR(VLOOKUP($C46,'QV Encounters'!$H$4:$AZ$779,I$1,0),0)</f>
        <v>211</v>
      </c>
      <c r="J46" s="10">
        <f>IFERROR(VLOOKUP($C46,'QV Encounters'!$H$4:$AZ$779,J$1,0),0)</f>
        <v>193</v>
      </c>
      <c r="K46" s="10">
        <f>IFERROR(VLOOKUP($C46,'QV Encounters'!$H$4:$AZ$779,K$1,0),0)</f>
        <v>185</v>
      </c>
      <c r="L46" s="10">
        <f>IFERROR(VLOOKUP($C46,'QV Encounters'!$H$4:$AZ$779,L$1,0),0)</f>
        <v>239</v>
      </c>
      <c r="M46" s="10">
        <f>IFERROR(VLOOKUP($C46,'QV Encounters'!$H$4:$AZ$779,M$1,0),0)</f>
        <v>183</v>
      </c>
      <c r="N46" s="10">
        <f>IFERROR(VLOOKUP($C46,'QV Encounters'!$H$4:$AZ$779,N$1,0),0)</f>
        <v>200</v>
      </c>
      <c r="O46" s="10">
        <f>IFERROR(VLOOKUP($C46,'QV Encounters'!$H$4:$AZ$779,O$1,0),0)</f>
        <v>161</v>
      </c>
      <c r="P46" s="10">
        <f>IFERROR(VLOOKUP($C46,'QV Encounters'!$H$4:$AZ$779,P$1,0),0)</f>
        <v>132</v>
      </c>
      <c r="Q46" s="10">
        <f>IFERROR(VLOOKUP($C46,'QV Encounters'!$H$4:$AZ$779,Q$1,0),0)</f>
        <v>275</v>
      </c>
      <c r="R46" s="10">
        <f>IFERROR(VLOOKUP($C46,'QV Encounters'!$H$4:$AZ$779,R$1,0),0)</f>
        <v>214</v>
      </c>
      <c r="S46" s="10">
        <f>IFERROR(VLOOKUP($C46,'QV Encounters'!$H$4:$AZ$779,S$1,0),0)</f>
        <v>224</v>
      </c>
      <c r="T46" s="10">
        <f>IFERROR(VLOOKUP($C46,'QV Encounters'!$H$4:$AZ$779,T$1,0),0)</f>
        <v>230</v>
      </c>
      <c r="U46" s="10">
        <f>IFERROR(VLOOKUP($C46,'QV Encounters'!$H$4:$AZ$779,U$1,0),0)</f>
        <v>197</v>
      </c>
      <c r="V46" s="10">
        <f>IFERROR(VLOOKUP($C46,'QV Encounters'!$H$4:$AZ$779,V$1,0),0)</f>
        <v>79</v>
      </c>
      <c r="W46" s="10">
        <f>IFERROR(VLOOKUP($C46,'QV Encounters'!$H$4:$AZ$779,W$1,0),0)</f>
        <v>193</v>
      </c>
      <c r="X46" s="10">
        <f>IFERROR(VLOOKUP($C46,'QV Encounters'!$H$4:$AZ$779,X$1,0),0)</f>
        <v>273</v>
      </c>
      <c r="Y46" s="10">
        <f>IFERROR(VLOOKUP($C46,'QV Encounters'!$H$4:$AZ$779,Y$1,0),0)</f>
        <v>206</v>
      </c>
      <c r="Z46" s="10">
        <f>IFERROR(VLOOKUP($C46,'QV Encounters'!$H$4:$AZ$779,Z$1,0),0)</f>
        <v>114</v>
      </c>
      <c r="AA46" s="10">
        <f>IFERROR(VLOOKUP($C46,'QV Encounters'!$H$4:$AZ$779,AA$1,0),0)</f>
        <v>119</v>
      </c>
      <c r="AB46" s="10">
        <f>IFERROR(VLOOKUP($C46,'QV Encounters'!$H$4:$AZ$779,AB$1,0),0)</f>
        <v>194</v>
      </c>
      <c r="AC46" s="10">
        <f>IFERROR(VLOOKUP($C46,'QV Encounters'!$H$4:$AZ$779,AC$1,0),0)</f>
        <v>207</v>
      </c>
      <c r="AD46" s="10">
        <f>IFERROR(VLOOKUP($C46,'QV Encounters'!$H$4:$AZ$779,AD$1,0),0)</f>
        <v>220</v>
      </c>
      <c r="AE46" s="10">
        <f>IFERROR(VLOOKUP($C46,'QV Encounters'!$H$4:$AZ$779,AE$1,0),0)</f>
        <v>214</v>
      </c>
      <c r="AF46" s="10">
        <f>IFERROR(VLOOKUP($C46,'QV Encounters'!$H$4:$AZ$779,AF$1,0),0)</f>
        <v>191</v>
      </c>
      <c r="AG46" s="10">
        <f>IFERROR(VLOOKUP($C46,'QV Encounters'!$H$4:$AZ$779,AG$1,0),0)</f>
        <v>203</v>
      </c>
      <c r="AH46" s="10">
        <f>IFERROR(VLOOKUP($C46,'QV Encounters'!$H$4:$AZ$779,AH$1,0),0)</f>
        <v>211</v>
      </c>
      <c r="AI46" s="10">
        <f>IFERROR(VLOOKUP($C46,'QV Encounters'!$H$4:$AZ$779,AI$1,0),0)</f>
        <v>249</v>
      </c>
      <c r="AJ46" s="10">
        <f>IFERROR(VLOOKUP($C46,'QV Encounters'!$H$4:$AZ$779,AJ$1,0),0)</f>
        <v>246</v>
      </c>
      <c r="AK46" s="10">
        <f>IFERROR(VLOOKUP($C46,'QV Encounters'!$H$4:$CZ$779,AK$1,0),0)</f>
        <v>194</v>
      </c>
      <c r="AL46" s="10">
        <f>IFERROR(VLOOKUP($C46,'QV Encounters'!$H$4:$CZ$779,AL$1,0),0)</f>
        <v>187</v>
      </c>
      <c r="AM46" s="10">
        <f>IFERROR(VLOOKUP($C46,'QV Encounters'!$H$4:$CZ$779,AM$1,0),0)</f>
        <v>199</v>
      </c>
      <c r="AN46" s="10">
        <f>IFERROR(VLOOKUP($C46,'QV Encounters'!$H$4:$CZ$779,AN$1,0),0)</f>
        <v>180</v>
      </c>
      <c r="AO46" s="10">
        <f>IFERROR(VLOOKUP($C46,'QV Encounters'!$H$4:$CZ$779,AO$1,0),0)</f>
        <v>205</v>
      </c>
      <c r="AP46" s="10">
        <f>IFERROR(VLOOKUP($C46,'QV Encounters'!$H$4:$CZ$779,AP$1,0),0)</f>
        <v>200</v>
      </c>
      <c r="AQ46" s="10">
        <f>IFERROR(VLOOKUP($C46,'QV Encounters'!$H$4:$CZ$779,AQ$1,0),0)</f>
        <v>205</v>
      </c>
      <c r="AR46" s="10">
        <f>IFERROR(VLOOKUP($C46,'QV Encounters'!$H$4:$CZ$779,AR$1,0),0)</f>
        <v>204</v>
      </c>
      <c r="AS46" s="10">
        <f>IFERROR(VLOOKUP($C46,'QV Encounters'!$H$4:$CZ$779,AS$1,0),0)</f>
        <v>182</v>
      </c>
      <c r="AT46" s="10">
        <f>IFERROR(VLOOKUP($C46,'QV Encounters'!$H$4:$CZ$779,AT$1,0),0)</f>
        <v>219</v>
      </c>
      <c r="AU46" s="10">
        <f>IFERROR(VLOOKUP($C46,'QV Encounters'!$H$4:$CZ$779,AU$1,0),0)</f>
        <v>234</v>
      </c>
      <c r="AV46" s="10">
        <f>IFERROR(VLOOKUP($C46,'QV Encounters'!$H$4:$CZ$779,AV$1,0),0)</f>
        <v>177</v>
      </c>
      <c r="AW46" s="10">
        <f>IFERROR(VLOOKUP($C46,'QV Encounters'!$H$4:$CZ$779,AW$1,0),0)</f>
        <v>182</v>
      </c>
      <c r="AX46" s="10">
        <f>IFERROR(VLOOKUP($C46,'QV Encounters'!$H$4:$CZ$779,AX$1,0),0)</f>
        <v>234</v>
      </c>
      <c r="AY46" s="10">
        <f>IFERROR(VLOOKUP($C46,'QV Encounters'!$H$4:$CZ$779,AY$1,0),0)</f>
        <v>233</v>
      </c>
      <c r="AZ46" s="10">
        <f>IFERROR(VLOOKUP($C46,'QV Encounters'!$H$4:$CZ$779,AZ$1,0),0)</f>
        <v>301</v>
      </c>
      <c r="BA46" s="10">
        <f>IFERROR(VLOOKUP($C46,'QV Encounters'!$H$4:$CZ$779,BA$1,0),0)</f>
        <v>177</v>
      </c>
      <c r="BB46" s="10">
        <f>IFERROR(VLOOKUP($C46,'QV Encounters'!$H$4:$CZ$779,BB$1,0),0)</f>
        <v>100</v>
      </c>
      <c r="BC46" s="10">
        <f>IFERROR(VLOOKUP($C46,'QV Encounters'!$H$4:$CZ$779,BC$1,0),0)</f>
        <v>241</v>
      </c>
      <c r="BD46" s="10">
        <f>IFERROR(VLOOKUP($C46,'QV Encounters'!$H$4:$CZ$779,BD$1,0),0)</f>
        <v>259</v>
      </c>
      <c r="BE46" s="10">
        <f>IFERROR(VLOOKUP($C46,'QV Encounters'!$H$4:$CZ$779,BE$1,0),0)</f>
        <v>182</v>
      </c>
    </row>
    <row r="47" spans="1:58" s="41" customFormat="1" ht="15.75" thickBot="1" x14ac:dyDescent="0.3">
      <c r="A47" s="2" t="s">
        <v>114</v>
      </c>
      <c r="B47" s="2"/>
      <c r="C47" s="2"/>
      <c r="D47" s="90">
        <v>3932.7745328846177</v>
      </c>
      <c r="E47" s="91">
        <v>5243.6993771794914</v>
      </c>
      <c r="F47" s="92">
        <v>6554.6242214743634</v>
      </c>
      <c r="G47" s="2">
        <f>SUM(G18:G46)</f>
        <v>5519</v>
      </c>
      <c r="H47" s="2">
        <f t="shared" ref="H47:M47" si="21">SUM(H18:H46)</f>
        <v>5740</v>
      </c>
      <c r="I47" s="2">
        <f t="shared" si="21"/>
        <v>5767</v>
      </c>
      <c r="J47" s="2">
        <f t="shared" si="21"/>
        <v>5755</v>
      </c>
      <c r="K47" s="2">
        <f t="shared" si="21"/>
        <v>4864</v>
      </c>
      <c r="L47" s="2">
        <f t="shared" si="21"/>
        <v>6310</v>
      </c>
      <c r="M47" s="2">
        <f t="shared" si="21"/>
        <v>5888</v>
      </c>
      <c r="N47" s="2">
        <f t="shared" ref="N47:O47" si="22">SUM(N18:N46)</f>
        <v>5995</v>
      </c>
      <c r="O47" s="2">
        <f t="shared" si="22"/>
        <v>6005</v>
      </c>
      <c r="P47" s="2">
        <f t="shared" ref="P47:Q47" si="23">SUM(P18:P46)</f>
        <v>5735</v>
      </c>
      <c r="Q47" s="2">
        <f t="shared" si="23"/>
        <v>6371</v>
      </c>
      <c r="R47" s="2">
        <f t="shared" ref="R47:S47" si="24">SUM(R18:R46)</f>
        <v>6411</v>
      </c>
      <c r="S47" s="2">
        <f t="shared" si="24"/>
        <v>6349</v>
      </c>
      <c r="T47" s="2">
        <f t="shared" ref="T47:U47" si="25">SUM(T18:T46)</f>
        <v>6061</v>
      </c>
      <c r="U47" s="2">
        <f t="shared" si="25"/>
        <v>6461</v>
      </c>
      <c r="V47" s="2">
        <f t="shared" ref="V47:W47" si="26">SUM(V18:V46)</f>
        <v>3085</v>
      </c>
      <c r="W47" s="2">
        <f t="shared" si="26"/>
        <v>5647</v>
      </c>
      <c r="X47" s="2">
        <f t="shared" ref="X47:Y47" si="27">SUM(X18:X46)</f>
        <v>6058</v>
      </c>
      <c r="Y47" s="2">
        <f t="shared" si="27"/>
        <v>4983</v>
      </c>
      <c r="Z47" s="2">
        <f t="shared" ref="Z47:AA47" si="28">SUM(Z18:Z46)</f>
        <v>3534</v>
      </c>
      <c r="AA47" s="2">
        <f t="shared" si="28"/>
        <v>2855</v>
      </c>
      <c r="AB47" s="2">
        <f t="shared" ref="AB47:AC47" si="29">SUM(AB18:AB46)</f>
        <v>5794</v>
      </c>
      <c r="AC47" s="2">
        <f t="shared" si="29"/>
        <v>5987</v>
      </c>
      <c r="AD47" s="2">
        <f t="shared" ref="AD47:AE47" si="30">SUM(AD18:AD46)</f>
        <v>5960</v>
      </c>
      <c r="AE47" s="2">
        <f t="shared" si="30"/>
        <v>5913</v>
      </c>
      <c r="AF47" s="2">
        <f t="shared" ref="AF47:AG47" si="31">SUM(AF18:AF46)</f>
        <v>5172</v>
      </c>
      <c r="AG47" s="2">
        <f t="shared" si="31"/>
        <v>5599</v>
      </c>
      <c r="AH47" s="2">
        <f t="shared" ref="AH47:AI47" si="32">SUM(AH18:AH46)</f>
        <v>4788</v>
      </c>
      <c r="AI47" s="2">
        <f t="shared" si="32"/>
        <v>5831</v>
      </c>
      <c r="AJ47" s="2">
        <f t="shared" ref="AJ47:AK47" si="33">SUM(AJ18:AJ46)</f>
        <v>6361</v>
      </c>
      <c r="AK47" s="2">
        <f t="shared" si="33"/>
        <v>6115</v>
      </c>
      <c r="AL47" s="2">
        <f t="shared" ref="AL47:AM47" si="34">SUM(AL18:AL46)</f>
        <v>5887</v>
      </c>
      <c r="AM47" s="2">
        <f t="shared" si="34"/>
        <v>5935</v>
      </c>
      <c r="AN47" s="2">
        <f t="shared" ref="AN47:AO47" si="35">SUM(AN18:AN46)</f>
        <v>6076</v>
      </c>
      <c r="AO47" s="2">
        <f t="shared" si="35"/>
        <v>6110</v>
      </c>
      <c r="AP47" s="2">
        <f t="shared" ref="AP47:AQ47" si="36">SUM(AP18:AP46)</f>
        <v>5917</v>
      </c>
      <c r="AQ47" s="2">
        <f t="shared" si="36"/>
        <v>4921</v>
      </c>
      <c r="AR47" s="2">
        <f t="shared" ref="AR47:AS47" si="37">SUM(AR18:AR46)</f>
        <v>5697</v>
      </c>
      <c r="AS47" s="2">
        <f t="shared" si="37"/>
        <v>6222</v>
      </c>
      <c r="AT47" s="2">
        <f t="shared" ref="AT47:AU47" si="38">SUM(AT18:AT46)</f>
        <v>6408</v>
      </c>
      <c r="AU47" s="2">
        <f t="shared" si="38"/>
        <v>6467</v>
      </c>
      <c r="AV47" s="2">
        <f t="shared" ref="AV47:AW47" si="39">SUM(AV18:AV46)</f>
        <v>6291</v>
      </c>
      <c r="AW47" s="2">
        <f t="shared" si="39"/>
        <v>4575</v>
      </c>
      <c r="AX47" s="2">
        <f t="shared" ref="AX47:AY47" si="40">SUM(AX18:AX46)</f>
        <v>6127</v>
      </c>
      <c r="AY47" s="2">
        <f t="shared" si="40"/>
        <v>6066</v>
      </c>
      <c r="AZ47" s="2">
        <f t="shared" ref="AZ47:BA47" si="41">SUM(AZ18:AZ46)</f>
        <v>6341</v>
      </c>
      <c r="BA47" s="2">
        <f t="shared" si="41"/>
        <v>5805</v>
      </c>
      <c r="BB47" s="2">
        <f t="shared" ref="BB47:BC47" si="42">SUM(BB18:BB46)</f>
        <v>4121</v>
      </c>
      <c r="BC47" s="2">
        <f t="shared" si="42"/>
        <v>6217</v>
      </c>
      <c r="BD47" s="2">
        <f t="shared" ref="BD47:BE47" si="43">SUM(BD18:BD46)</f>
        <v>6322</v>
      </c>
      <c r="BE47" s="2">
        <f t="shared" si="43"/>
        <v>5519</v>
      </c>
      <c r="BF47"/>
    </row>
    <row r="48" spans="1:58" s="41" customFormat="1" x14ac:dyDescent="0.25">
      <c r="A48" s="114"/>
      <c r="D48" s="76" t="s">
        <v>279</v>
      </c>
      <c r="E48" s="76" t="s">
        <v>279</v>
      </c>
      <c r="F48" s="76" t="s">
        <v>279</v>
      </c>
      <c r="BF48"/>
    </row>
    <row r="49" spans="1:58" s="41" customFormat="1" x14ac:dyDescent="0.25">
      <c r="A49" s="114" t="s">
        <v>57</v>
      </c>
      <c r="B49" s="41" t="s">
        <v>57</v>
      </c>
      <c r="C49" s="41" t="s">
        <v>130</v>
      </c>
      <c r="D49" s="77"/>
      <c r="E49" s="78"/>
      <c r="F49" s="79"/>
      <c r="G49" s="41">
        <f>IFERROR(VLOOKUP($C49,'QV Encounters'!$H$4:$AZ$779,G$1,0),0)</f>
        <v>111</v>
      </c>
      <c r="H49" s="41">
        <f>IFERROR(VLOOKUP($C49,'QV Encounters'!$H$4:$AZ$779,H$1,0),0)</f>
        <v>112</v>
      </c>
      <c r="I49" s="41">
        <f>IFERROR(VLOOKUP($C49,'QV Encounters'!$H$4:$AZ$779,I$1,0),0)</f>
        <v>86</v>
      </c>
      <c r="J49" s="41">
        <f>IFERROR(VLOOKUP($C49,'QV Encounters'!$H$4:$AZ$779,J$1,0),0)</f>
        <v>91</v>
      </c>
      <c r="K49" s="41">
        <f>IFERROR(VLOOKUP($C49,'QV Encounters'!$H$4:$AZ$779,K$1,0),0)</f>
        <v>116</v>
      </c>
      <c r="L49" s="41">
        <f>IFERROR(VLOOKUP($C49,'QV Encounters'!$H$4:$AZ$779,L$1,0),0)</f>
        <v>136</v>
      </c>
      <c r="M49" s="41">
        <f>IFERROR(VLOOKUP($C49,'QV Encounters'!$H$4:$AZ$779,M$1,0),0)</f>
        <v>118</v>
      </c>
      <c r="N49" s="41">
        <f>IFERROR(VLOOKUP($C49,'QV Encounters'!$H$4:$AZ$779,N$1,0),0)</f>
        <v>106</v>
      </c>
      <c r="O49" s="41">
        <f>IFERROR(VLOOKUP($C49,'QV Encounters'!$H$4:$AZ$779,O$1,0),0)</f>
        <v>108</v>
      </c>
      <c r="P49" s="41">
        <f>IFERROR(VLOOKUP($C49,'QV Encounters'!$H$4:$AZ$779,P$1,0),0)</f>
        <v>118</v>
      </c>
      <c r="Q49" s="41">
        <f>IFERROR(VLOOKUP($C49,'QV Encounters'!$H$4:$AZ$779,Q$1,0),0)</f>
        <v>111</v>
      </c>
      <c r="R49" s="41">
        <f>IFERROR(VLOOKUP($C49,'QV Encounters'!$H$4:$AZ$779,R$1,0),0)</f>
        <v>124</v>
      </c>
      <c r="S49" s="41">
        <f>IFERROR(VLOOKUP($C49,'QV Encounters'!$H$4:$AZ$779,S$1,0),0)</f>
        <v>124</v>
      </c>
      <c r="T49" s="41">
        <f>IFERROR(VLOOKUP($C49,'QV Encounters'!$H$4:$AZ$779,T$1,0),0)</f>
        <v>90</v>
      </c>
      <c r="U49" s="41">
        <f>IFERROR(VLOOKUP($C49,'QV Encounters'!$H$4:$AZ$779,U$1,0),0)</f>
        <v>127</v>
      </c>
      <c r="V49" s="41">
        <f>IFERROR(VLOOKUP($C49,'QV Encounters'!$H$4:$AZ$779,V$1,0),0)</f>
        <v>57</v>
      </c>
      <c r="W49" s="41">
        <f>IFERROR(VLOOKUP($C49,'QV Encounters'!$H$4:$AZ$779,W$1,0),0)</f>
        <v>124</v>
      </c>
      <c r="X49" s="41">
        <f>IFERROR(VLOOKUP($C49,'QV Encounters'!$H$4:$AZ$779,X$1,0),0)</f>
        <v>76</v>
      </c>
      <c r="Y49" s="41">
        <f>IFERROR(VLOOKUP($C49,'QV Encounters'!$H$4:$AZ$779,Y$1,0),0)</f>
        <v>111</v>
      </c>
      <c r="Z49" s="41">
        <f>IFERROR(VLOOKUP($C49,'QV Encounters'!$H$4:$AZ$779,Z$1,0),0)</f>
        <v>38</v>
      </c>
      <c r="AA49" s="41">
        <f>IFERROR(VLOOKUP($C49,'QV Encounters'!$H$4:$AZ$779,AA$1,0),0)</f>
        <v>1</v>
      </c>
      <c r="AB49" s="41">
        <f>IFERROR(VLOOKUP($C49,'QV Encounters'!$H$4:$AZ$779,AB$1,0),0)</f>
        <v>99</v>
      </c>
      <c r="AC49" s="41">
        <f>IFERROR(VLOOKUP($C49,'QV Encounters'!$H$4:$AZ$779,AC$1,0),0)</f>
        <v>105</v>
      </c>
      <c r="AD49" s="41">
        <f>IFERROR(VLOOKUP($C49,'QV Encounters'!$H$4:$AZ$779,AD$1,0),0)</f>
        <v>117</v>
      </c>
      <c r="AE49" s="41">
        <f>IFERROR(VLOOKUP($C49,'QV Encounters'!$H$4:$AZ$779,AE$1,0),0)</f>
        <v>141</v>
      </c>
      <c r="AF49" s="41">
        <f>IFERROR(VLOOKUP($C49,'QV Encounters'!$H$4:$AZ$779,AF$1,0),0)</f>
        <v>144</v>
      </c>
      <c r="AG49" s="41">
        <f>IFERROR(VLOOKUP($C49,'QV Encounters'!$H$4:$AZ$779,AG$1,0),0)</f>
        <v>107</v>
      </c>
      <c r="AH49" s="41">
        <f>IFERROR(VLOOKUP($C49,'QV Encounters'!$H$4:$AZ$779,AH$1,0),0)</f>
        <v>88</v>
      </c>
      <c r="AI49" s="41">
        <f>IFERROR(VLOOKUP($C49,'QV Encounters'!$H$4:$AZ$779,AI$1,0),0)</f>
        <v>118</v>
      </c>
      <c r="AJ49" s="41">
        <f>IFERROR(VLOOKUP($C49,'QV Encounters'!$H$4:$AZ$779,AJ$1,0),0)</f>
        <v>104</v>
      </c>
      <c r="AK49" s="41">
        <f>IFERROR(VLOOKUP($C49,'QV Encounters'!$H$4:$CZ$779,AK$1,0),0)</f>
        <v>112</v>
      </c>
      <c r="AL49" s="41">
        <f>IFERROR(VLOOKUP($C49,'QV Encounters'!$H$4:$CZ$779,AL$1,0),0)</f>
        <v>102</v>
      </c>
      <c r="AM49" s="41">
        <f>IFERROR(VLOOKUP($C49,'QV Encounters'!$H$4:$CZ$779,AM$1,0),0)</f>
        <v>108</v>
      </c>
      <c r="AN49" s="41">
        <f>IFERROR(VLOOKUP($C49,'QV Encounters'!$H$4:$CZ$779,AN$1,0),0)</f>
        <v>36</v>
      </c>
      <c r="AO49" s="41">
        <f>IFERROR(VLOOKUP($C49,'QV Encounters'!$H$4:$CZ$779,AO$1,0),0)</f>
        <v>141</v>
      </c>
      <c r="AP49" s="41">
        <f>IFERROR(VLOOKUP($C49,'QV Encounters'!$H$4:$CZ$779,AP$1,0),0)</f>
        <v>137</v>
      </c>
      <c r="AQ49" s="41">
        <f>IFERROR(VLOOKUP($C49,'QV Encounters'!$H$4:$CZ$779,AQ$1,0),0)</f>
        <v>84</v>
      </c>
      <c r="AR49" s="41">
        <f>IFERROR(VLOOKUP($C49,'QV Encounters'!$H$4:$CZ$779,AR$1,0),0)</f>
        <v>57</v>
      </c>
      <c r="AS49" s="41">
        <f>IFERROR(VLOOKUP($C49,'QV Encounters'!$H$4:$CZ$779,AS$1,0),0)</f>
        <v>107</v>
      </c>
      <c r="AT49" s="41">
        <f>IFERROR(VLOOKUP($C49,'QV Encounters'!$H$4:$CZ$779,AT$1,0),0)</f>
        <v>62</v>
      </c>
      <c r="AU49" s="41">
        <f>IFERROR(VLOOKUP($C49,'QV Encounters'!$H$4:$CZ$779,AU$1,0),0)</f>
        <v>108</v>
      </c>
      <c r="AV49" s="41">
        <f>IFERROR(VLOOKUP($C49,'QV Encounters'!$H$4:$CZ$779,AV$1,0),0)</f>
        <v>116</v>
      </c>
      <c r="AW49" s="41">
        <f>IFERROR(VLOOKUP($C49,'QV Encounters'!$H$4:$CZ$779,AW$1,0),0)</f>
        <v>96</v>
      </c>
      <c r="AX49" s="41">
        <f>IFERROR(VLOOKUP($C49,'QV Encounters'!$H$4:$CZ$779,AX$1,0),0)</f>
        <v>125</v>
      </c>
      <c r="AY49" s="41">
        <f>IFERROR(VLOOKUP($C49,'QV Encounters'!$H$4:$CZ$779,AY$1,0),0)</f>
        <v>111</v>
      </c>
      <c r="AZ49" s="41">
        <f>IFERROR(VLOOKUP($C49,'QV Encounters'!$H$4:$CZ$779,AZ$1,0),0)</f>
        <v>112</v>
      </c>
      <c r="BA49" s="41">
        <f>IFERROR(VLOOKUP($C49,'QV Encounters'!$H$4:$CZ$779,BA$1,0),0)</f>
        <v>181</v>
      </c>
      <c r="BB49" s="41">
        <f>IFERROR(VLOOKUP($C49,'QV Encounters'!$H$4:$CZ$779,BB$1,0),0)</f>
        <v>90</v>
      </c>
      <c r="BC49" s="41">
        <f>IFERROR(VLOOKUP($C49,'QV Encounters'!$H$4:$CZ$779,BC$1,0),0)</f>
        <v>252</v>
      </c>
      <c r="BD49" s="41">
        <f>IFERROR(VLOOKUP($C49,'QV Encounters'!$H$4:$CZ$779,BD$1,0),0)</f>
        <v>65</v>
      </c>
      <c r="BE49" s="41">
        <f>IFERROR(VLOOKUP($C49,'QV Encounters'!$H$4:$CZ$779,BE$1,0),0)</f>
        <v>139</v>
      </c>
      <c r="BF49"/>
    </row>
    <row r="50" spans="1:58" s="41" customFormat="1" x14ac:dyDescent="0.25">
      <c r="A50" s="114" t="s">
        <v>57</v>
      </c>
      <c r="B50" s="41" t="s">
        <v>57</v>
      </c>
      <c r="C50" s="41" t="s">
        <v>183</v>
      </c>
      <c r="D50" s="77"/>
      <c r="E50" s="78"/>
      <c r="F50" s="79"/>
      <c r="G50" s="41">
        <f>IFERROR(VLOOKUP($C50,'QV Encounters'!$H$4:$AZ$779,G$1,0),0)</f>
        <v>45</v>
      </c>
      <c r="H50" s="41">
        <f>IFERROR(VLOOKUP($C50,'QV Encounters'!$H$4:$AZ$779,H$1,0),0)</f>
        <v>47</v>
      </c>
      <c r="I50" s="41">
        <f>IFERROR(VLOOKUP($C50,'QV Encounters'!$H$4:$AZ$779,I$1,0),0)</f>
        <v>37</v>
      </c>
      <c r="J50" s="41">
        <f>IFERROR(VLOOKUP($C50,'QV Encounters'!$H$4:$AZ$779,J$1,0),0)</f>
        <v>33</v>
      </c>
      <c r="K50" s="41">
        <f>IFERROR(VLOOKUP($C50,'QV Encounters'!$H$4:$AZ$779,K$1,0),0)</f>
        <v>26</v>
      </c>
      <c r="L50" s="41">
        <f>IFERROR(VLOOKUP($C50,'QV Encounters'!$H$4:$AZ$779,L$1,0),0)</f>
        <v>60</v>
      </c>
      <c r="M50" s="41">
        <f>IFERROR(VLOOKUP($C50,'QV Encounters'!$H$4:$AZ$779,M$1,0),0)</f>
        <v>52</v>
      </c>
      <c r="N50" s="41">
        <f>IFERROR(VLOOKUP($C50,'QV Encounters'!$H$4:$AZ$779,N$1,0),0)</f>
        <v>52</v>
      </c>
      <c r="O50" s="41">
        <f>IFERROR(VLOOKUP($C50,'QV Encounters'!$H$4:$AZ$779,O$1,0),0)</f>
        <v>60</v>
      </c>
      <c r="P50" s="41">
        <f>IFERROR(VLOOKUP($C50,'QV Encounters'!$H$4:$AZ$779,P$1,0),0)</f>
        <v>1</v>
      </c>
      <c r="Q50" s="41">
        <f>IFERROR(VLOOKUP($C50,'QV Encounters'!$H$4:$AZ$779,Q$1,0),0)</f>
        <v>56</v>
      </c>
      <c r="R50" s="41">
        <f>IFERROR(VLOOKUP($C50,'QV Encounters'!$H$4:$AZ$779,R$1,0),0)</f>
        <v>58</v>
      </c>
      <c r="S50" s="41">
        <f>IFERROR(VLOOKUP($C50,'QV Encounters'!$H$4:$AZ$779,S$1,0),0)</f>
        <v>54</v>
      </c>
      <c r="T50" s="41">
        <f>IFERROR(VLOOKUP($C50,'QV Encounters'!$H$4:$AZ$779,T$1,0),0)</f>
        <v>43</v>
      </c>
      <c r="U50" s="41">
        <f>IFERROR(VLOOKUP($C50,'QV Encounters'!$H$4:$AZ$779,U$1,0),0)</f>
        <v>50</v>
      </c>
      <c r="V50" s="41">
        <f>IFERROR(VLOOKUP($C50,'QV Encounters'!$H$4:$AZ$779,V$1,0),0)</f>
        <v>1</v>
      </c>
      <c r="W50" s="41">
        <f>IFERROR(VLOOKUP($C50,'QV Encounters'!$H$4:$AZ$779,W$1,0),0)</f>
        <v>49</v>
      </c>
      <c r="X50" s="41">
        <f>IFERROR(VLOOKUP($C50,'QV Encounters'!$H$4:$AZ$779,X$1,0),0)</f>
        <v>43</v>
      </c>
      <c r="Y50" s="41">
        <f>IFERROR(VLOOKUP($C50,'QV Encounters'!$H$4:$AZ$779,Y$1,0),0)</f>
        <v>41</v>
      </c>
      <c r="Z50" s="41">
        <f>IFERROR(VLOOKUP($C50,'QV Encounters'!$H$4:$AZ$779,Z$1,0),0)</f>
        <v>37</v>
      </c>
      <c r="AA50" s="41">
        <f>IFERROR(VLOOKUP($C50,'QV Encounters'!$H$4:$AZ$779,AA$1,0),0)</f>
        <v>1</v>
      </c>
      <c r="AB50" s="41">
        <f>IFERROR(VLOOKUP($C50,'QV Encounters'!$H$4:$AZ$779,AB$1,0),0)</f>
        <v>0</v>
      </c>
      <c r="AC50" s="41">
        <f>IFERROR(VLOOKUP($C50,'QV Encounters'!$H$4:$AZ$779,AC$1,0),0)</f>
        <v>0</v>
      </c>
      <c r="AD50" s="41">
        <f>IFERROR(VLOOKUP($C50,'QV Encounters'!$H$4:$AZ$779,AD$1,0),0)</f>
        <v>0</v>
      </c>
      <c r="AE50" s="41">
        <f>IFERROR(VLOOKUP($C50,'QV Encounters'!$H$4:$AZ$779,AE$1,0),0)</f>
        <v>51</v>
      </c>
      <c r="AF50" s="41">
        <f>IFERROR(VLOOKUP($C50,'QV Encounters'!$H$4:$AZ$779,AF$1,0),0)</f>
        <v>55</v>
      </c>
      <c r="AG50" s="41">
        <f>IFERROR(VLOOKUP($C50,'QV Encounters'!$H$4:$AZ$779,AG$1,0),0)</f>
        <v>47</v>
      </c>
      <c r="AH50" s="41">
        <f>IFERROR(VLOOKUP($C50,'QV Encounters'!$H$4:$AZ$779,AH$1,0),0)</f>
        <v>38</v>
      </c>
      <c r="AI50" s="41">
        <f>IFERROR(VLOOKUP($C50,'QV Encounters'!$H$4:$AZ$779,AI$1,0),0)</f>
        <v>42</v>
      </c>
      <c r="AJ50" s="41">
        <f>IFERROR(VLOOKUP($C50,'QV Encounters'!$H$4:$AZ$779,AJ$1,0),0)</f>
        <v>52</v>
      </c>
      <c r="AK50" s="41">
        <f>IFERROR(VLOOKUP($C50,'QV Encounters'!$H$4:$CZ$779,AK$1,0),0)</f>
        <v>50</v>
      </c>
      <c r="AL50" s="41">
        <f>IFERROR(VLOOKUP($C50,'QV Encounters'!$H$4:$CZ$779,AL$1,0),0)</f>
        <v>44</v>
      </c>
      <c r="AM50" s="41">
        <f>IFERROR(VLOOKUP($C50,'QV Encounters'!$H$4:$CZ$779,AM$1,0),0)</f>
        <v>46</v>
      </c>
      <c r="AN50" s="41">
        <f>IFERROR(VLOOKUP($C50,'QV Encounters'!$H$4:$CZ$779,AN$1,0),0)</f>
        <v>47</v>
      </c>
      <c r="AO50" s="41">
        <f>IFERROR(VLOOKUP($C50,'QV Encounters'!$H$4:$CZ$779,AO$1,0),0)</f>
        <v>0</v>
      </c>
      <c r="AP50" s="41">
        <f>IFERROR(VLOOKUP($C50,'QV Encounters'!$H$4:$CZ$779,AP$1,0),0)</f>
        <v>51</v>
      </c>
      <c r="AQ50" s="41">
        <f>IFERROR(VLOOKUP($C50,'QV Encounters'!$H$4:$CZ$779,AQ$1,0),0)</f>
        <v>56</v>
      </c>
      <c r="AR50" s="41">
        <f>IFERROR(VLOOKUP($C50,'QV Encounters'!$H$4:$CZ$779,AR$1,0),0)</f>
        <v>45</v>
      </c>
      <c r="AS50" s="41">
        <f>IFERROR(VLOOKUP($C50,'QV Encounters'!$H$4:$CZ$779,AS$1,0),0)</f>
        <v>46</v>
      </c>
      <c r="AT50" s="41">
        <f>IFERROR(VLOOKUP($C50,'QV Encounters'!$H$4:$CZ$779,AT$1,0),0)</f>
        <v>55</v>
      </c>
      <c r="AU50" s="41">
        <f>IFERROR(VLOOKUP($C50,'QV Encounters'!$H$4:$CZ$779,AU$1,0),0)</f>
        <v>54</v>
      </c>
      <c r="AV50" s="41">
        <f>IFERROR(VLOOKUP($C50,'QV Encounters'!$H$4:$CZ$779,AV$1,0),0)</f>
        <v>55</v>
      </c>
      <c r="AW50" s="41">
        <f>IFERROR(VLOOKUP($C50,'QV Encounters'!$H$4:$CZ$779,AW$1,0),0)</f>
        <v>28</v>
      </c>
      <c r="AX50" s="41">
        <f>IFERROR(VLOOKUP($C50,'QV Encounters'!$H$4:$CZ$779,AX$1,0),0)</f>
        <v>48</v>
      </c>
      <c r="AY50" s="41">
        <f>IFERROR(VLOOKUP($C50,'QV Encounters'!$H$4:$CZ$779,AY$1,0),0)</f>
        <v>50</v>
      </c>
      <c r="AZ50" s="41">
        <f>IFERROR(VLOOKUP($C50,'QV Encounters'!$H$4:$CZ$779,AZ$1,0),0)</f>
        <v>51</v>
      </c>
      <c r="BA50" s="41">
        <f>IFERROR(VLOOKUP($C50,'QV Encounters'!$H$4:$CZ$779,BA$1,0),0)</f>
        <v>43</v>
      </c>
      <c r="BB50" s="41">
        <f>IFERROR(VLOOKUP($C50,'QV Encounters'!$H$4:$CZ$779,BB$1,0),0)</f>
        <v>0</v>
      </c>
      <c r="BC50" s="41">
        <f>IFERROR(VLOOKUP($C50,'QV Encounters'!$H$4:$CZ$779,BC$1,0),0)</f>
        <v>50</v>
      </c>
      <c r="BD50" s="41">
        <f>IFERROR(VLOOKUP($C50,'QV Encounters'!$H$4:$CZ$779,BD$1,0),0)</f>
        <v>62</v>
      </c>
      <c r="BE50" s="41">
        <f>IFERROR(VLOOKUP($C50,'QV Encounters'!$H$4:$CZ$779,BE$1,0),0)</f>
        <v>53</v>
      </c>
      <c r="BF50"/>
    </row>
    <row r="51" spans="1:58" x14ac:dyDescent="0.25">
      <c r="A51" s="41" t="s">
        <v>57</v>
      </c>
      <c r="B51" s="44" t="s">
        <v>57</v>
      </c>
      <c r="C51" s="41" t="s">
        <v>58</v>
      </c>
      <c r="D51" s="77">
        <v>1.4419086631439491</v>
      </c>
      <c r="E51" s="78">
        <v>1.9225448841919326</v>
      </c>
      <c r="F51" s="79">
        <v>2.4031811052399155</v>
      </c>
      <c r="G51" s="41">
        <f>IFERROR(VLOOKUP($C51,'QV Encounters'!$H$4:$AZ$779,G$1,0),0)</f>
        <v>0</v>
      </c>
      <c r="H51" s="41">
        <f>IFERROR(VLOOKUP($C51,'QV Encounters'!$H$4:$AZ$779,H$1,0),0)</f>
        <v>0</v>
      </c>
      <c r="I51" s="41">
        <f>IFERROR(VLOOKUP($C51,'QV Encounters'!$H$4:$AZ$779,I$1,0),0)</f>
        <v>0</v>
      </c>
      <c r="J51" s="41">
        <f>IFERROR(VLOOKUP($C51,'QV Encounters'!$H$4:$AZ$779,J$1,0),0)</f>
        <v>10</v>
      </c>
      <c r="K51" s="41">
        <f>IFERROR(VLOOKUP($C51,'QV Encounters'!$H$4:$AZ$779,K$1,0),0)</f>
        <v>13</v>
      </c>
      <c r="L51" s="41">
        <f>IFERROR(VLOOKUP($C51,'QV Encounters'!$H$4:$AZ$779,L$1,0),0)</f>
        <v>15</v>
      </c>
      <c r="M51" s="41">
        <f>IFERROR(VLOOKUP($C51,'QV Encounters'!$H$4:$AZ$779,M$1,0),0)</f>
        <v>13</v>
      </c>
      <c r="N51" s="41">
        <f>IFERROR(VLOOKUP($C51,'QV Encounters'!$H$4:$AZ$779,N$1,0),0)</f>
        <v>16</v>
      </c>
      <c r="O51" s="41">
        <f>IFERROR(VLOOKUP($C51,'QV Encounters'!$H$4:$AZ$779,O$1,0),0)</f>
        <v>9</v>
      </c>
      <c r="P51" s="41">
        <f>IFERROR(VLOOKUP($C51,'QV Encounters'!$H$4:$AZ$779,P$1,0),0)</f>
        <v>8</v>
      </c>
      <c r="Q51" s="41">
        <f>IFERROR(VLOOKUP($C51,'QV Encounters'!$H$4:$AZ$779,Q$1,0),0)</f>
        <v>1</v>
      </c>
      <c r="R51" s="41">
        <f>IFERROR(VLOOKUP($C51,'QV Encounters'!$H$4:$AZ$779,R$1,0),0)</f>
        <v>0</v>
      </c>
      <c r="S51" s="41">
        <f>IFERROR(VLOOKUP($C51,'QV Encounters'!$H$4:$AZ$779,S$1,0),0)</f>
        <v>9</v>
      </c>
      <c r="T51" s="41">
        <f>IFERROR(VLOOKUP($C51,'QV Encounters'!$H$4:$AZ$779,T$1,0),0)</f>
        <v>0</v>
      </c>
      <c r="U51" s="41">
        <f>IFERROR(VLOOKUP($C51,'QV Encounters'!$H$4:$AZ$779,U$1,0),0)</f>
        <v>11</v>
      </c>
      <c r="V51" s="41">
        <f>IFERROR(VLOOKUP($C51,'QV Encounters'!$H$4:$AZ$779,V$1,0),0)</f>
        <v>4</v>
      </c>
      <c r="W51" s="41">
        <f>IFERROR(VLOOKUP($C51,'QV Encounters'!$H$4:$AZ$779,W$1,0),0)</f>
        <v>8</v>
      </c>
      <c r="X51" s="41">
        <f>IFERROR(VLOOKUP($C51,'QV Encounters'!$H$4:$AZ$779,X$1,0),0)</f>
        <v>1</v>
      </c>
      <c r="Y51" s="41">
        <f>IFERROR(VLOOKUP($C51,'QV Encounters'!$H$4:$AZ$779,Y$1,0),0)</f>
        <v>8</v>
      </c>
      <c r="Z51" s="41">
        <f>IFERROR(VLOOKUP($C51,'QV Encounters'!$H$4:$AZ$779,Z$1,0),0)</f>
        <v>0</v>
      </c>
      <c r="AA51" s="41">
        <f>IFERROR(VLOOKUP($C51,'QV Encounters'!$H$4:$AZ$779,AA$1,0),0)</f>
        <v>0</v>
      </c>
      <c r="AB51" s="41">
        <f>IFERROR(VLOOKUP($C51,'QV Encounters'!$H$4:$AZ$779,AB$1,0),0)</f>
        <v>10</v>
      </c>
      <c r="AC51" s="41">
        <f>IFERROR(VLOOKUP($C51,'QV Encounters'!$H$4:$AZ$779,AC$1,0),0)</f>
        <v>0</v>
      </c>
      <c r="AD51" s="41">
        <f>IFERROR(VLOOKUP($C51,'QV Encounters'!$H$4:$AZ$779,AD$1,0),0)</f>
        <v>6</v>
      </c>
      <c r="AE51" s="41">
        <f>IFERROR(VLOOKUP($C51,'QV Encounters'!$H$4:$AZ$779,AE$1,0),0)</f>
        <v>0</v>
      </c>
      <c r="AF51" s="41">
        <f>IFERROR(VLOOKUP($C51,'QV Encounters'!$H$4:$AZ$779,AF$1,0),0)</f>
        <v>9</v>
      </c>
      <c r="AG51" s="41">
        <f>IFERROR(VLOOKUP($C51,'QV Encounters'!$H$4:$AZ$779,AG$1,0),0)</f>
        <v>0</v>
      </c>
      <c r="AH51" s="41">
        <f>IFERROR(VLOOKUP($C51,'QV Encounters'!$H$4:$AZ$779,AH$1,0),0)</f>
        <v>16</v>
      </c>
      <c r="AI51" s="41">
        <f>IFERROR(VLOOKUP($C51,'QV Encounters'!$H$4:$AZ$779,AI$1,0),0)</f>
        <v>0</v>
      </c>
      <c r="AJ51" s="41">
        <f>IFERROR(VLOOKUP($C51,'QV Encounters'!$H$4:$AZ$779,AJ$1,0),0)</f>
        <v>9</v>
      </c>
      <c r="AK51" s="41">
        <f>IFERROR(VLOOKUP($C51,'QV Encounters'!$H$4:$CZ$779,AK$1,0),0)</f>
        <v>0</v>
      </c>
      <c r="AL51" s="41">
        <f>IFERROR(VLOOKUP($C51,'QV Encounters'!$H$4:$CZ$779,AL$1,0),0)</f>
        <v>9</v>
      </c>
      <c r="AM51" s="41">
        <f>IFERROR(VLOOKUP($C51,'QV Encounters'!$H$4:$CZ$779,AM$1,0),0)</f>
        <v>0</v>
      </c>
      <c r="AN51" s="41">
        <f>IFERROR(VLOOKUP($C51,'QV Encounters'!$H$4:$CZ$779,AN$1,0),0)</f>
        <v>5</v>
      </c>
      <c r="AO51" s="41">
        <f>IFERROR(VLOOKUP($C51,'QV Encounters'!$H$4:$CZ$779,AO$1,0),0)</f>
        <v>0</v>
      </c>
      <c r="AP51" s="41">
        <f>IFERROR(VLOOKUP($C51,'QV Encounters'!$H$4:$CZ$779,AP$1,0),0)</f>
        <v>14</v>
      </c>
      <c r="AQ51" s="41">
        <f>IFERROR(VLOOKUP($C51,'QV Encounters'!$H$4:$CZ$779,AQ$1,0),0)</f>
        <v>0</v>
      </c>
      <c r="AR51" s="41">
        <f>IFERROR(VLOOKUP($C51,'QV Encounters'!$H$4:$CZ$779,AR$1,0),0)</f>
        <v>18</v>
      </c>
      <c r="AS51" s="41">
        <f>IFERROR(VLOOKUP($C51,'QV Encounters'!$H$4:$CZ$779,AS$1,0),0)</f>
        <v>0</v>
      </c>
      <c r="AT51" s="41">
        <f>IFERROR(VLOOKUP($C51,'QV Encounters'!$H$4:$CZ$779,AT$1,0),0)</f>
        <v>0</v>
      </c>
      <c r="AU51" s="41">
        <f>IFERROR(VLOOKUP($C51,'QV Encounters'!$H$4:$CZ$779,AU$1,0),0)</f>
        <v>0</v>
      </c>
      <c r="AV51" s="41">
        <f>IFERROR(VLOOKUP($C51,'QV Encounters'!$H$4:$CZ$779,AV$1,0),0)</f>
        <v>0</v>
      </c>
      <c r="AW51" s="41">
        <f>IFERROR(VLOOKUP($C51,'QV Encounters'!$H$4:$CZ$779,AW$1,0),0)</f>
        <v>0</v>
      </c>
      <c r="AX51" s="41">
        <f>IFERROR(VLOOKUP($C51,'QV Encounters'!$H$4:$CZ$779,AX$1,0),0)</f>
        <v>0</v>
      </c>
      <c r="AY51" s="41">
        <f>IFERROR(VLOOKUP($C51,'QV Encounters'!$H$4:$CZ$779,AY$1,0),0)</f>
        <v>0</v>
      </c>
      <c r="AZ51" s="41">
        <f>IFERROR(VLOOKUP($C51,'QV Encounters'!$H$4:$CZ$779,AZ$1,0),0)</f>
        <v>0</v>
      </c>
      <c r="BA51" s="41">
        <f>IFERROR(VLOOKUP($C51,'QV Encounters'!$H$4:$CZ$779,BA$1,0),0)</f>
        <v>0</v>
      </c>
      <c r="BB51" s="41">
        <f>IFERROR(VLOOKUP($C51,'QV Encounters'!$H$4:$CZ$779,BB$1,0),0)</f>
        <v>0</v>
      </c>
      <c r="BC51" s="41">
        <f>IFERROR(VLOOKUP($C51,'QV Encounters'!$H$4:$CZ$779,BC$1,0),0)</f>
        <v>0</v>
      </c>
      <c r="BD51" s="41">
        <f>IFERROR(VLOOKUP($C51,'QV Encounters'!$H$4:$CZ$779,BD$1,0),0)</f>
        <v>1</v>
      </c>
      <c r="BE51" s="41">
        <f>IFERROR(VLOOKUP($C51,'QV Encounters'!$H$4:$CZ$779,BE$1,0),0)</f>
        <v>0</v>
      </c>
    </row>
    <row r="52" spans="1:58" x14ac:dyDescent="0.25">
      <c r="A52" s="41" t="s">
        <v>57</v>
      </c>
      <c r="B52" s="44" t="s">
        <v>57</v>
      </c>
      <c r="C52" s="41" t="s">
        <v>260</v>
      </c>
      <c r="D52" s="77" t="s">
        <v>279</v>
      </c>
      <c r="E52" s="78" t="s">
        <v>279</v>
      </c>
      <c r="F52" s="79" t="s">
        <v>279</v>
      </c>
      <c r="G52" s="41">
        <f>IFERROR(VLOOKUP($C52,'QV Encounters'!$H$4:$AZ$779,G$1,0),0)</f>
        <v>0</v>
      </c>
      <c r="H52" s="41">
        <f>IFERROR(VLOOKUP($C52,'QV Encounters'!$H$4:$AZ$779,H$1,0),0)</f>
        <v>0</v>
      </c>
      <c r="I52" s="41">
        <f>IFERROR(VLOOKUP($C52,'QV Encounters'!$H$4:$AZ$779,I$1,0),0)</f>
        <v>0</v>
      </c>
      <c r="J52" s="41">
        <f>IFERROR(VLOOKUP($C52,'QV Encounters'!$H$4:$AZ$779,J$1,0),0)</f>
        <v>0</v>
      </c>
      <c r="K52" s="41">
        <f>IFERROR(VLOOKUP($C52,'QV Encounters'!$H$4:$AZ$779,K$1,0),0)</f>
        <v>0</v>
      </c>
      <c r="L52" s="41">
        <f>IFERROR(VLOOKUP($C52,'QV Encounters'!$H$4:$AZ$779,L$1,0),0)</f>
        <v>0</v>
      </c>
      <c r="M52" s="41">
        <f>IFERROR(VLOOKUP($C52,'QV Encounters'!$H$4:$AZ$779,M$1,0),0)</f>
        <v>0</v>
      </c>
      <c r="N52" s="41">
        <f>IFERROR(VLOOKUP($C52,'QV Encounters'!$H$4:$AZ$779,N$1,0),0)</f>
        <v>0</v>
      </c>
      <c r="O52" s="41">
        <f>IFERROR(VLOOKUP($C52,'QV Encounters'!$H$4:$AZ$779,O$1,0),0)</f>
        <v>0</v>
      </c>
      <c r="P52" s="41">
        <f>IFERROR(VLOOKUP($C52,'QV Encounters'!$H$4:$AZ$779,P$1,0),0)</f>
        <v>0</v>
      </c>
      <c r="Q52" s="41">
        <f>IFERROR(VLOOKUP($C52,'QV Encounters'!$H$4:$AZ$779,Q$1,0),0)</f>
        <v>0</v>
      </c>
      <c r="R52" s="41">
        <f>IFERROR(VLOOKUP($C52,'QV Encounters'!$H$4:$AZ$779,R$1,0),0)</f>
        <v>0</v>
      </c>
      <c r="S52" s="41">
        <f>IFERROR(VLOOKUP($C52,'QV Encounters'!$H$4:$AZ$779,S$1,0),0)</f>
        <v>0</v>
      </c>
      <c r="T52" s="41">
        <f>IFERROR(VLOOKUP($C52,'QV Encounters'!$H$4:$AZ$779,T$1,0),0)</f>
        <v>0</v>
      </c>
      <c r="U52" s="41">
        <f>IFERROR(VLOOKUP($C52,'QV Encounters'!$H$4:$AZ$779,U$1,0),0)</f>
        <v>0</v>
      </c>
      <c r="V52" s="41">
        <f>IFERROR(VLOOKUP($C52,'QV Encounters'!$H$4:$AZ$779,V$1,0),0)</f>
        <v>0</v>
      </c>
      <c r="W52" s="41">
        <f>IFERROR(VLOOKUP($C52,'QV Encounters'!$H$4:$AZ$779,W$1,0),0)</f>
        <v>0</v>
      </c>
      <c r="X52" s="41">
        <f>IFERROR(VLOOKUP($C52,'QV Encounters'!$H$4:$AZ$779,X$1,0),0)</f>
        <v>0</v>
      </c>
      <c r="Y52" s="41">
        <f>IFERROR(VLOOKUP($C52,'QV Encounters'!$H$4:$AZ$779,Y$1,0),0)</f>
        <v>0</v>
      </c>
      <c r="Z52" s="41">
        <f>IFERROR(VLOOKUP($C52,'QV Encounters'!$H$4:$AZ$779,Z$1,0),0)</f>
        <v>0</v>
      </c>
      <c r="AA52" s="41">
        <f>IFERROR(VLOOKUP($C52,'QV Encounters'!$H$4:$AZ$779,AA$1,0),0)</f>
        <v>0</v>
      </c>
      <c r="AB52" s="41">
        <f>IFERROR(VLOOKUP($C52,'QV Encounters'!$H$4:$AZ$779,AB$1,0),0)</f>
        <v>0</v>
      </c>
      <c r="AC52" s="41">
        <f>IFERROR(VLOOKUP($C52,'QV Encounters'!$H$4:$AZ$779,AC$1,0),0)</f>
        <v>0</v>
      </c>
      <c r="AD52" s="41">
        <f>IFERROR(VLOOKUP($C52,'QV Encounters'!$H$4:$AZ$779,AD$1,0),0)</f>
        <v>0</v>
      </c>
      <c r="AE52" s="41">
        <f>IFERROR(VLOOKUP($C52,'QV Encounters'!$H$4:$AZ$779,AE$1,0),0)</f>
        <v>0</v>
      </c>
      <c r="AF52" s="41">
        <f>IFERROR(VLOOKUP($C52,'QV Encounters'!$H$4:$AZ$779,AF$1,0),0)</f>
        <v>0</v>
      </c>
      <c r="AG52" s="41">
        <f>IFERROR(VLOOKUP($C52,'QV Encounters'!$H$4:$AZ$779,AG$1,0),0)</f>
        <v>0</v>
      </c>
      <c r="AH52" s="41">
        <f>IFERROR(VLOOKUP($C52,'QV Encounters'!$H$4:$AZ$779,AH$1,0),0)</f>
        <v>0</v>
      </c>
      <c r="AI52" s="41">
        <f>IFERROR(VLOOKUP($C52,'QV Encounters'!$H$4:$AZ$779,AI$1,0),0)</f>
        <v>0</v>
      </c>
      <c r="AJ52" s="41">
        <f>IFERROR(VLOOKUP($C52,'QV Encounters'!$H$4:$AZ$779,AJ$1,0),0)</f>
        <v>0</v>
      </c>
      <c r="AK52" s="41">
        <f>IFERROR(VLOOKUP($C52,'QV Encounters'!$H$4:$CZ$779,AK$1,0),0)</f>
        <v>0</v>
      </c>
      <c r="AL52" s="41">
        <f>IFERROR(VLOOKUP($C52,'QV Encounters'!$H$4:$CZ$779,AL$1,0),0)</f>
        <v>0</v>
      </c>
      <c r="AM52" s="41">
        <f>IFERROR(VLOOKUP($C52,'QV Encounters'!$H$4:$CZ$779,AM$1,0),0)</f>
        <v>0</v>
      </c>
      <c r="AN52" s="41">
        <f>IFERROR(VLOOKUP($C52,'QV Encounters'!$H$4:$CZ$779,AN$1,0),0)</f>
        <v>0</v>
      </c>
      <c r="AO52" s="41">
        <f>IFERROR(VLOOKUP($C52,'QV Encounters'!$H$4:$CZ$779,AO$1,0),0)</f>
        <v>0</v>
      </c>
      <c r="AP52" s="41">
        <f>IFERROR(VLOOKUP($C52,'QV Encounters'!$H$4:$CZ$779,AP$1,0),0)</f>
        <v>0</v>
      </c>
      <c r="AQ52" s="41">
        <f>IFERROR(VLOOKUP($C52,'QV Encounters'!$H$4:$CZ$779,AQ$1,0),0)</f>
        <v>0</v>
      </c>
      <c r="AR52" s="41">
        <f>IFERROR(VLOOKUP($C52,'QV Encounters'!$H$4:$CZ$779,AR$1,0),0)</f>
        <v>0</v>
      </c>
      <c r="AS52" s="41">
        <f>IFERROR(VLOOKUP($C52,'QV Encounters'!$H$4:$CZ$779,AS$1,0),0)</f>
        <v>0</v>
      </c>
      <c r="AT52" s="41">
        <f>IFERROR(VLOOKUP($C52,'QV Encounters'!$H$4:$CZ$779,AT$1,0),0)</f>
        <v>0</v>
      </c>
      <c r="AU52" s="41">
        <f>IFERROR(VLOOKUP($C52,'QV Encounters'!$H$4:$CZ$779,AU$1,0),0)</f>
        <v>0</v>
      </c>
      <c r="AV52" s="41">
        <f>IFERROR(VLOOKUP($C52,'QV Encounters'!$H$4:$CZ$779,AV$1,0),0)</f>
        <v>0</v>
      </c>
      <c r="AW52" s="41">
        <f>IFERROR(VLOOKUP($C52,'QV Encounters'!$H$4:$CZ$779,AW$1,0),0)</f>
        <v>0</v>
      </c>
      <c r="AX52" s="41">
        <f>IFERROR(VLOOKUP($C52,'QV Encounters'!$H$4:$CZ$779,AX$1,0),0)</f>
        <v>0</v>
      </c>
      <c r="AY52" s="41">
        <f>IFERROR(VLOOKUP($C52,'QV Encounters'!$H$4:$CZ$779,AY$1,0),0)</f>
        <v>0</v>
      </c>
      <c r="AZ52" s="41">
        <f>IFERROR(VLOOKUP($C52,'QV Encounters'!$H$4:$CZ$779,AZ$1,0),0)</f>
        <v>0</v>
      </c>
      <c r="BA52" s="41">
        <f>IFERROR(VLOOKUP($C52,'QV Encounters'!$H$4:$CZ$779,BA$1,0),0)</f>
        <v>0</v>
      </c>
      <c r="BB52" s="41">
        <f>IFERROR(VLOOKUP($C52,'QV Encounters'!$H$4:$CZ$779,BB$1,0),0)</f>
        <v>0</v>
      </c>
      <c r="BC52" s="41">
        <f>IFERROR(VLOOKUP($C52,'QV Encounters'!$H$4:$CZ$779,BC$1,0),0)</f>
        <v>0</v>
      </c>
      <c r="BD52" s="41">
        <f>IFERROR(VLOOKUP($C52,'QV Encounters'!$H$4:$CZ$779,BD$1,0),0)</f>
        <v>0</v>
      </c>
      <c r="BE52" s="41">
        <f>IFERROR(VLOOKUP($C52,'QV Encounters'!$H$4:$CZ$779,BE$1,0),0)</f>
        <v>0</v>
      </c>
    </row>
    <row r="53" spans="1:58" x14ac:dyDescent="0.25">
      <c r="A53" s="41" t="s">
        <v>57</v>
      </c>
      <c r="B53" s="44" t="s">
        <v>57</v>
      </c>
      <c r="C53" s="41" t="s">
        <v>59</v>
      </c>
      <c r="D53" s="77">
        <v>0.43884176704381062</v>
      </c>
      <c r="E53" s="78">
        <v>0.58512235605841423</v>
      </c>
      <c r="F53" s="79">
        <v>0.73140294507301773</v>
      </c>
      <c r="G53" s="41">
        <f>IFERROR(VLOOKUP($C53,'QV Encounters'!$H$4:$AZ$779,G$1,0),0)</f>
        <v>0</v>
      </c>
      <c r="H53" s="41">
        <f>IFERROR(VLOOKUP($C53,'QV Encounters'!$H$4:$AZ$779,H$1,0),0)</f>
        <v>1</v>
      </c>
      <c r="I53" s="41">
        <f>IFERROR(VLOOKUP($C53,'QV Encounters'!$H$4:$AZ$779,I$1,0),0)</f>
        <v>0</v>
      </c>
      <c r="J53" s="41">
        <f>IFERROR(VLOOKUP($C53,'QV Encounters'!$H$4:$AZ$779,J$1,0),0)</f>
        <v>1</v>
      </c>
      <c r="K53" s="41">
        <f>IFERROR(VLOOKUP($C53,'QV Encounters'!$H$4:$AZ$779,K$1,0),0)</f>
        <v>0</v>
      </c>
      <c r="L53" s="41">
        <f>IFERROR(VLOOKUP($C53,'QV Encounters'!$H$4:$AZ$779,L$1,0),0)</f>
        <v>2</v>
      </c>
      <c r="M53" s="41">
        <f>IFERROR(VLOOKUP($C53,'QV Encounters'!$H$4:$AZ$779,M$1,0),0)</f>
        <v>0</v>
      </c>
      <c r="N53" s="41">
        <f>IFERROR(VLOOKUP($C53,'QV Encounters'!$H$4:$AZ$779,N$1,0),0)</f>
        <v>1</v>
      </c>
      <c r="O53" s="41">
        <f>IFERROR(VLOOKUP($C53,'QV Encounters'!$H$4:$AZ$779,O$1,0),0)</f>
        <v>0</v>
      </c>
      <c r="P53" s="41">
        <f>IFERROR(VLOOKUP($C53,'QV Encounters'!$H$4:$AZ$779,P$1,0),0)</f>
        <v>1</v>
      </c>
      <c r="Q53" s="41">
        <f>IFERROR(VLOOKUP($C53,'QV Encounters'!$H$4:$AZ$779,Q$1,0),0)</f>
        <v>0</v>
      </c>
      <c r="R53" s="41">
        <f>IFERROR(VLOOKUP($C53,'QV Encounters'!$H$4:$AZ$779,R$1,0),0)</f>
        <v>0</v>
      </c>
      <c r="S53" s="41">
        <f>IFERROR(VLOOKUP($C53,'QV Encounters'!$H$4:$AZ$779,S$1,0),0)</f>
        <v>5</v>
      </c>
      <c r="T53" s="41">
        <f>IFERROR(VLOOKUP($C53,'QV Encounters'!$H$4:$AZ$779,T$1,0),0)</f>
        <v>0</v>
      </c>
      <c r="U53" s="41">
        <f>IFERROR(VLOOKUP($C53,'QV Encounters'!$H$4:$AZ$779,U$1,0),0)</f>
        <v>1</v>
      </c>
      <c r="V53" s="41">
        <f>IFERROR(VLOOKUP($C53,'QV Encounters'!$H$4:$AZ$779,V$1,0),0)</f>
        <v>0</v>
      </c>
      <c r="W53" s="41">
        <f>IFERROR(VLOOKUP($C53,'QV Encounters'!$H$4:$AZ$779,W$1,0),0)</f>
        <v>2</v>
      </c>
      <c r="X53" s="41">
        <f>IFERROR(VLOOKUP($C53,'QV Encounters'!$H$4:$AZ$779,X$1,0),0)</f>
        <v>0</v>
      </c>
      <c r="Y53" s="41">
        <f>IFERROR(VLOOKUP($C53,'QV Encounters'!$H$4:$AZ$779,Y$1,0),0)</f>
        <v>2</v>
      </c>
      <c r="Z53" s="41">
        <f>IFERROR(VLOOKUP($C53,'QV Encounters'!$H$4:$AZ$779,Z$1,0),0)</f>
        <v>0</v>
      </c>
      <c r="AA53" s="41">
        <f>IFERROR(VLOOKUP($C53,'QV Encounters'!$H$4:$AZ$779,AA$1,0),0)</f>
        <v>0</v>
      </c>
      <c r="AB53" s="41">
        <f>IFERROR(VLOOKUP($C53,'QV Encounters'!$H$4:$AZ$779,AB$1,0),0)</f>
        <v>0</v>
      </c>
      <c r="AC53" s="41">
        <f>IFERROR(VLOOKUP($C53,'QV Encounters'!$H$4:$AZ$779,AC$1,0),0)</f>
        <v>0</v>
      </c>
      <c r="AD53" s="41">
        <f>IFERROR(VLOOKUP($C53,'QV Encounters'!$H$4:$AZ$779,AD$1,0),0)</f>
        <v>2</v>
      </c>
      <c r="AE53" s="41">
        <f>IFERROR(VLOOKUP($C53,'QV Encounters'!$H$4:$AZ$779,AE$1,0),0)</f>
        <v>0</v>
      </c>
      <c r="AF53" s="41">
        <f>IFERROR(VLOOKUP($C53,'QV Encounters'!$H$4:$AZ$779,AF$1,0),0)</f>
        <v>0</v>
      </c>
      <c r="AG53" s="41">
        <f>IFERROR(VLOOKUP($C53,'QV Encounters'!$H$4:$AZ$779,AG$1,0),0)</f>
        <v>0</v>
      </c>
      <c r="AH53" s="41">
        <f>IFERROR(VLOOKUP($C53,'QV Encounters'!$H$4:$AZ$779,AH$1,0),0)</f>
        <v>1</v>
      </c>
      <c r="AI53" s="41">
        <f>IFERROR(VLOOKUP($C53,'QV Encounters'!$H$4:$AZ$779,AI$1,0),0)</f>
        <v>0</v>
      </c>
      <c r="AJ53" s="41">
        <f>IFERROR(VLOOKUP($C53,'QV Encounters'!$H$4:$AZ$779,AJ$1,0),0)</f>
        <v>2</v>
      </c>
      <c r="AK53" s="41">
        <f>IFERROR(VLOOKUP($C53,'QV Encounters'!$H$4:$CZ$779,AK$1,0),0)</f>
        <v>0</v>
      </c>
      <c r="AL53" s="41">
        <f>IFERROR(VLOOKUP($C53,'QV Encounters'!$H$4:$CZ$779,AL$1,0),0)</f>
        <v>0</v>
      </c>
      <c r="AM53" s="41">
        <f>IFERROR(VLOOKUP($C53,'QV Encounters'!$H$4:$CZ$779,AM$1,0),0)</f>
        <v>0</v>
      </c>
      <c r="AN53" s="41">
        <f>IFERROR(VLOOKUP($C53,'QV Encounters'!$H$4:$CZ$779,AN$1,0),0)</f>
        <v>0</v>
      </c>
      <c r="AO53" s="41">
        <f>IFERROR(VLOOKUP($C53,'QV Encounters'!$H$4:$CZ$779,AO$1,0),0)</f>
        <v>0</v>
      </c>
      <c r="AP53" s="41">
        <f>IFERROR(VLOOKUP($C53,'QV Encounters'!$H$4:$CZ$779,AP$1,0),0)</f>
        <v>0</v>
      </c>
      <c r="AQ53" s="41">
        <f>IFERROR(VLOOKUP($C53,'QV Encounters'!$H$4:$CZ$779,AQ$1,0),0)</f>
        <v>0</v>
      </c>
      <c r="AR53" s="41">
        <f>IFERROR(VLOOKUP($C53,'QV Encounters'!$H$4:$CZ$779,AR$1,0),0)</f>
        <v>0</v>
      </c>
      <c r="AS53" s="41">
        <f>IFERROR(VLOOKUP($C53,'QV Encounters'!$H$4:$CZ$779,AS$1,0),0)</f>
        <v>0</v>
      </c>
      <c r="AT53" s="41">
        <f>IFERROR(VLOOKUP($C53,'QV Encounters'!$H$4:$CZ$779,AT$1,0),0)</f>
        <v>0</v>
      </c>
      <c r="AU53" s="41">
        <f>IFERROR(VLOOKUP($C53,'QV Encounters'!$H$4:$CZ$779,AU$1,0),0)</f>
        <v>0</v>
      </c>
      <c r="AV53" s="41">
        <f>IFERROR(VLOOKUP($C53,'QV Encounters'!$H$4:$CZ$779,AV$1,0),0)</f>
        <v>0</v>
      </c>
      <c r="AW53" s="41">
        <f>IFERROR(VLOOKUP($C53,'QV Encounters'!$H$4:$CZ$779,AW$1,0),0)</f>
        <v>0</v>
      </c>
      <c r="AX53" s="41">
        <f>IFERROR(VLOOKUP($C53,'QV Encounters'!$H$4:$CZ$779,AX$1,0),0)</f>
        <v>0</v>
      </c>
      <c r="AY53" s="41">
        <f>IFERROR(VLOOKUP($C53,'QV Encounters'!$H$4:$CZ$779,AY$1,0),0)</f>
        <v>0</v>
      </c>
      <c r="AZ53" s="41">
        <f>IFERROR(VLOOKUP($C53,'QV Encounters'!$H$4:$CZ$779,AZ$1,0),0)</f>
        <v>0</v>
      </c>
      <c r="BA53" s="41">
        <f>IFERROR(VLOOKUP($C53,'QV Encounters'!$H$4:$CZ$779,BA$1,0),0)</f>
        <v>0</v>
      </c>
      <c r="BB53" s="41">
        <f>IFERROR(VLOOKUP($C53,'QV Encounters'!$H$4:$CZ$779,BB$1,0),0)</f>
        <v>0</v>
      </c>
      <c r="BC53" s="41">
        <f>IFERROR(VLOOKUP($C53,'QV Encounters'!$H$4:$CZ$779,BC$1,0),0)</f>
        <v>0</v>
      </c>
      <c r="BD53" s="41">
        <f>IFERROR(VLOOKUP($C53,'QV Encounters'!$H$4:$CZ$779,BD$1,0),0)</f>
        <v>0</v>
      </c>
      <c r="BE53" s="41">
        <f>IFERROR(VLOOKUP($C53,'QV Encounters'!$H$4:$CZ$779,BE$1,0),0)</f>
        <v>0</v>
      </c>
    </row>
    <row r="54" spans="1:58" x14ac:dyDescent="0.25">
      <c r="A54" s="41" t="s">
        <v>57</v>
      </c>
      <c r="B54" s="44" t="s">
        <v>57</v>
      </c>
      <c r="C54" s="41" t="s">
        <v>60</v>
      </c>
      <c r="D54" s="77">
        <v>31.345840503129327</v>
      </c>
      <c r="E54" s="78">
        <v>41.794454004172444</v>
      </c>
      <c r="F54" s="79">
        <v>52.243067505215549</v>
      </c>
      <c r="G54" s="41">
        <f>IFERROR(VLOOKUP($C54,'QV Encounters'!$H$4:$AZ$779,G$1,0),0)</f>
        <v>64</v>
      </c>
      <c r="H54" s="41">
        <f>IFERROR(VLOOKUP($C54,'QV Encounters'!$H$4:$AZ$779,H$1,0),0)</f>
        <v>40</v>
      </c>
      <c r="I54" s="41">
        <f>IFERROR(VLOOKUP($C54,'QV Encounters'!$H$4:$AZ$779,I$1,0),0)</f>
        <v>47</v>
      </c>
      <c r="J54" s="41">
        <f>IFERROR(VLOOKUP($C54,'QV Encounters'!$H$4:$AZ$779,J$1,0),0)</f>
        <v>48</v>
      </c>
      <c r="K54" s="41">
        <f>IFERROR(VLOOKUP($C54,'QV Encounters'!$H$4:$AZ$779,K$1,0),0)</f>
        <v>30</v>
      </c>
      <c r="L54" s="41">
        <f>IFERROR(VLOOKUP($C54,'QV Encounters'!$H$4:$AZ$779,L$1,0),0)</f>
        <v>40</v>
      </c>
      <c r="M54" s="41">
        <f>IFERROR(VLOOKUP($C54,'QV Encounters'!$H$4:$AZ$779,M$1,0),0)</f>
        <v>63</v>
      </c>
      <c r="N54" s="41">
        <f>IFERROR(VLOOKUP($C54,'QV Encounters'!$H$4:$AZ$779,N$1,0),0)</f>
        <v>46</v>
      </c>
      <c r="O54" s="41">
        <f>IFERROR(VLOOKUP($C54,'QV Encounters'!$H$4:$AZ$779,O$1,0),0)</f>
        <v>78</v>
      </c>
      <c r="P54" s="41">
        <f>IFERROR(VLOOKUP($C54,'QV Encounters'!$H$4:$AZ$779,P$1,0),0)</f>
        <v>46</v>
      </c>
      <c r="Q54" s="41">
        <f>IFERROR(VLOOKUP($C54,'QV Encounters'!$H$4:$AZ$779,Q$1,0),0)</f>
        <v>56</v>
      </c>
      <c r="R54" s="41">
        <f>IFERROR(VLOOKUP($C54,'QV Encounters'!$H$4:$AZ$779,R$1,0),0)</f>
        <v>78</v>
      </c>
      <c r="S54" s="41">
        <f>IFERROR(VLOOKUP($C54,'QV Encounters'!$H$4:$AZ$779,S$1,0),0)</f>
        <v>47</v>
      </c>
      <c r="T54" s="41">
        <f>IFERROR(VLOOKUP($C54,'QV Encounters'!$H$4:$AZ$779,T$1,0),0)</f>
        <v>70</v>
      </c>
      <c r="U54" s="41">
        <f>IFERROR(VLOOKUP($C54,'QV Encounters'!$H$4:$AZ$779,U$1,0),0)</f>
        <v>34</v>
      </c>
      <c r="V54" s="41">
        <f>IFERROR(VLOOKUP($C54,'QV Encounters'!$H$4:$AZ$779,V$1,0),0)</f>
        <v>37</v>
      </c>
      <c r="W54" s="41">
        <f>IFERROR(VLOOKUP($C54,'QV Encounters'!$H$4:$AZ$779,W$1,0),0)</f>
        <v>46</v>
      </c>
      <c r="X54" s="41">
        <f>IFERROR(VLOOKUP($C54,'QV Encounters'!$H$4:$AZ$779,X$1,0),0)</f>
        <v>60</v>
      </c>
      <c r="Y54" s="41">
        <f>IFERROR(VLOOKUP($C54,'QV Encounters'!$H$4:$AZ$779,Y$1,0),0)</f>
        <v>50</v>
      </c>
      <c r="Z54" s="41">
        <f>IFERROR(VLOOKUP($C54,'QV Encounters'!$H$4:$AZ$779,Z$1,0),0)</f>
        <v>36</v>
      </c>
      <c r="AA54" s="41">
        <f>IFERROR(VLOOKUP($C54,'QV Encounters'!$H$4:$AZ$779,AA$1,0),0)</f>
        <v>21</v>
      </c>
      <c r="AB54" s="41">
        <f>IFERROR(VLOOKUP($C54,'QV Encounters'!$H$4:$AZ$779,AB$1,0),0)</f>
        <v>48</v>
      </c>
      <c r="AC54" s="41">
        <f>IFERROR(VLOOKUP($C54,'QV Encounters'!$H$4:$AZ$779,AC$1,0),0)</f>
        <v>64</v>
      </c>
      <c r="AD54" s="41">
        <f>IFERROR(VLOOKUP($C54,'QV Encounters'!$H$4:$AZ$779,AD$1,0),0)</f>
        <v>48</v>
      </c>
      <c r="AE54" s="41">
        <f>IFERROR(VLOOKUP($C54,'QV Encounters'!$H$4:$AZ$779,AE$1,0),0)</f>
        <v>67</v>
      </c>
      <c r="AF54" s="41">
        <f>IFERROR(VLOOKUP($C54,'QV Encounters'!$H$4:$AZ$779,AF$1,0),0)</f>
        <v>74</v>
      </c>
      <c r="AG54" s="41">
        <f>IFERROR(VLOOKUP($C54,'QV Encounters'!$H$4:$AZ$779,AG$1,0),0)</f>
        <v>56</v>
      </c>
      <c r="AH54" s="41">
        <f>IFERROR(VLOOKUP($C54,'QV Encounters'!$H$4:$AZ$779,AH$1,0),0)</f>
        <v>56</v>
      </c>
      <c r="AI54" s="41">
        <f>IFERROR(VLOOKUP($C54,'QV Encounters'!$H$4:$AZ$779,AI$1,0),0)</f>
        <v>49</v>
      </c>
      <c r="AJ54" s="41">
        <f>IFERROR(VLOOKUP($C54,'QV Encounters'!$H$4:$AZ$779,AJ$1,0),0)</f>
        <v>55</v>
      </c>
      <c r="AK54" s="41">
        <f>IFERROR(VLOOKUP($C54,'QV Encounters'!$H$4:$CZ$779,AK$1,0),0)</f>
        <v>57</v>
      </c>
      <c r="AL54" s="41">
        <f>IFERROR(VLOOKUP($C54,'QV Encounters'!$H$4:$CZ$779,AL$1,0),0)</f>
        <v>49</v>
      </c>
      <c r="AM54" s="41">
        <f>IFERROR(VLOOKUP($C54,'QV Encounters'!$H$4:$CZ$779,AM$1,0),0)</f>
        <v>49</v>
      </c>
      <c r="AN54" s="41">
        <f>IFERROR(VLOOKUP($C54,'QV Encounters'!$H$4:$CZ$779,AN$1,0),0)</f>
        <v>44</v>
      </c>
      <c r="AO54" s="41">
        <f>IFERROR(VLOOKUP($C54,'QV Encounters'!$H$4:$CZ$779,AO$1,0),0)</f>
        <v>51</v>
      </c>
      <c r="AP54" s="41">
        <f>IFERROR(VLOOKUP($C54,'QV Encounters'!$H$4:$CZ$779,AP$1,0),0)</f>
        <v>50</v>
      </c>
      <c r="AQ54" s="41">
        <f>IFERROR(VLOOKUP($C54,'QV Encounters'!$H$4:$CZ$779,AQ$1,0),0)</f>
        <v>52</v>
      </c>
      <c r="AR54" s="41">
        <f>IFERROR(VLOOKUP($C54,'QV Encounters'!$H$4:$CZ$779,AR$1,0),0)</f>
        <v>19</v>
      </c>
      <c r="AS54" s="41">
        <f>IFERROR(VLOOKUP($C54,'QV Encounters'!$H$4:$CZ$779,AS$1,0),0)</f>
        <v>17</v>
      </c>
      <c r="AT54" s="41">
        <f>IFERROR(VLOOKUP($C54,'QV Encounters'!$H$4:$CZ$779,AT$1,0),0)</f>
        <v>20</v>
      </c>
      <c r="AU54" s="41">
        <f>IFERROR(VLOOKUP($C54,'QV Encounters'!$H$4:$CZ$779,AU$1,0),0)</f>
        <v>45</v>
      </c>
      <c r="AV54" s="41">
        <f>IFERROR(VLOOKUP($C54,'QV Encounters'!$H$4:$CZ$779,AV$1,0),0)</f>
        <v>51</v>
      </c>
      <c r="AW54" s="41">
        <f>IFERROR(VLOOKUP($C54,'QV Encounters'!$H$4:$CZ$779,AW$1,0),0)</f>
        <v>18</v>
      </c>
      <c r="AX54" s="41">
        <f>IFERROR(VLOOKUP($C54,'QV Encounters'!$H$4:$CZ$779,AX$1,0),0)</f>
        <v>28</v>
      </c>
      <c r="AY54" s="41">
        <f>IFERROR(VLOOKUP($C54,'QV Encounters'!$H$4:$CZ$779,AY$1,0),0)</f>
        <v>32</v>
      </c>
      <c r="AZ54" s="41">
        <f>IFERROR(VLOOKUP($C54,'QV Encounters'!$H$4:$CZ$779,AZ$1,0),0)</f>
        <v>30</v>
      </c>
      <c r="BA54" s="41">
        <f>IFERROR(VLOOKUP($C54,'QV Encounters'!$H$4:$CZ$779,BA$1,0),0)</f>
        <v>48</v>
      </c>
      <c r="BB54" s="41">
        <f>IFERROR(VLOOKUP($C54,'QV Encounters'!$H$4:$CZ$779,BB$1,0),0)</f>
        <v>21</v>
      </c>
      <c r="BC54" s="41">
        <f>IFERROR(VLOOKUP($C54,'QV Encounters'!$H$4:$CZ$779,BC$1,0),0)</f>
        <v>49</v>
      </c>
      <c r="BD54" s="41">
        <f>IFERROR(VLOOKUP($C54,'QV Encounters'!$H$4:$CZ$779,BD$1,0),0)</f>
        <v>47</v>
      </c>
      <c r="BE54" s="41">
        <f>IFERROR(VLOOKUP($C54,'QV Encounters'!$H$4:$CZ$779,BE$1,0),0)</f>
        <v>51</v>
      </c>
    </row>
    <row r="55" spans="1:58" x14ac:dyDescent="0.25">
      <c r="A55" s="41" t="s">
        <v>57</v>
      </c>
      <c r="B55" s="44" t="s">
        <v>57</v>
      </c>
      <c r="C55" s="41" t="s">
        <v>261</v>
      </c>
      <c r="D55" s="77" t="s">
        <v>279</v>
      </c>
      <c r="E55" s="78" t="s">
        <v>279</v>
      </c>
      <c r="F55" s="79" t="s">
        <v>279</v>
      </c>
      <c r="G55" s="41">
        <f>IFERROR(VLOOKUP($C55,'QV Encounters'!$H$4:$AZ$779,G$1,0),0)</f>
        <v>0</v>
      </c>
      <c r="H55" s="41">
        <f>IFERROR(VLOOKUP($C55,'QV Encounters'!$H$4:$AZ$779,H$1,0),0)</f>
        <v>0</v>
      </c>
      <c r="I55" s="41">
        <f>IFERROR(VLOOKUP($C55,'QV Encounters'!$H$4:$AZ$779,I$1,0),0)</f>
        <v>0</v>
      </c>
      <c r="J55" s="41">
        <f>IFERROR(VLOOKUP($C55,'QV Encounters'!$H$4:$AZ$779,J$1,0),0)</f>
        <v>0</v>
      </c>
      <c r="K55" s="41">
        <f>IFERROR(VLOOKUP($C55,'QV Encounters'!$H$4:$AZ$779,K$1,0),0)</f>
        <v>0</v>
      </c>
      <c r="L55" s="41">
        <f>IFERROR(VLOOKUP($C55,'QV Encounters'!$H$4:$AZ$779,L$1,0),0)</f>
        <v>0</v>
      </c>
      <c r="M55" s="41">
        <f>IFERROR(VLOOKUP($C55,'QV Encounters'!$H$4:$AZ$779,M$1,0),0)</f>
        <v>0</v>
      </c>
      <c r="N55" s="41">
        <f>IFERROR(VLOOKUP($C55,'QV Encounters'!$H$4:$AZ$779,N$1,0),0)</f>
        <v>0</v>
      </c>
      <c r="O55" s="41">
        <f>IFERROR(VLOOKUP($C55,'QV Encounters'!$H$4:$AZ$779,O$1,0),0)</f>
        <v>0</v>
      </c>
      <c r="P55" s="41">
        <f>IFERROR(VLOOKUP($C55,'QV Encounters'!$H$4:$AZ$779,P$1,0),0)</f>
        <v>0</v>
      </c>
      <c r="Q55" s="41">
        <f>IFERROR(VLOOKUP($C55,'QV Encounters'!$H$4:$AZ$779,Q$1,0),0)</f>
        <v>0</v>
      </c>
      <c r="R55" s="41">
        <f>IFERROR(VLOOKUP($C55,'QV Encounters'!$H$4:$AZ$779,R$1,0),0)</f>
        <v>0</v>
      </c>
      <c r="S55" s="41">
        <f>IFERROR(VLOOKUP($C55,'QV Encounters'!$H$4:$AZ$779,S$1,0),0)</f>
        <v>0</v>
      </c>
      <c r="T55" s="41">
        <f>IFERROR(VLOOKUP($C55,'QV Encounters'!$H$4:$AZ$779,T$1,0),0)</f>
        <v>0</v>
      </c>
      <c r="U55" s="41">
        <f>IFERROR(VLOOKUP($C55,'QV Encounters'!$H$4:$AZ$779,U$1,0),0)</f>
        <v>0</v>
      </c>
      <c r="V55" s="41">
        <f>IFERROR(VLOOKUP($C55,'QV Encounters'!$H$4:$AZ$779,V$1,0),0)</f>
        <v>0</v>
      </c>
      <c r="W55" s="41">
        <f>IFERROR(VLOOKUP($C55,'QV Encounters'!$H$4:$AZ$779,W$1,0),0)</f>
        <v>0</v>
      </c>
      <c r="X55" s="41">
        <f>IFERROR(VLOOKUP($C55,'QV Encounters'!$H$4:$AZ$779,X$1,0),0)</f>
        <v>0</v>
      </c>
      <c r="Y55" s="41">
        <f>IFERROR(VLOOKUP($C55,'QV Encounters'!$H$4:$AZ$779,Y$1,0),0)</f>
        <v>0</v>
      </c>
      <c r="Z55" s="41">
        <f>IFERROR(VLOOKUP($C55,'QV Encounters'!$H$4:$AZ$779,Z$1,0),0)</f>
        <v>0</v>
      </c>
      <c r="AA55" s="41">
        <f>IFERROR(VLOOKUP($C55,'QV Encounters'!$H$4:$AZ$779,AA$1,0),0)</f>
        <v>0</v>
      </c>
      <c r="AB55" s="41">
        <f>IFERROR(VLOOKUP($C55,'QV Encounters'!$H$4:$AZ$779,AB$1,0),0)</f>
        <v>0</v>
      </c>
      <c r="AC55" s="41">
        <f>IFERROR(VLOOKUP($C55,'QV Encounters'!$H$4:$AZ$779,AC$1,0),0)</f>
        <v>0</v>
      </c>
      <c r="AD55" s="41">
        <f>IFERROR(VLOOKUP($C55,'QV Encounters'!$H$4:$AZ$779,AD$1,0),0)</f>
        <v>0</v>
      </c>
      <c r="AE55" s="41">
        <f>IFERROR(VLOOKUP($C55,'QV Encounters'!$H$4:$AZ$779,AE$1,0),0)</f>
        <v>0</v>
      </c>
      <c r="AF55" s="41">
        <f>IFERROR(VLOOKUP($C55,'QV Encounters'!$H$4:$AZ$779,AF$1,0),0)</f>
        <v>0</v>
      </c>
      <c r="AG55" s="41">
        <f>IFERROR(VLOOKUP($C55,'QV Encounters'!$H$4:$AZ$779,AG$1,0),0)</f>
        <v>0</v>
      </c>
      <c r="AH55" s="41">
        <f>IFERROR(VLOOKUP($C55,'QV Encounters'!$H$4:$AZ$779,AH$1,0),0)</f>
        <v>0</v>
      </c>
      <c r="AI55" s="41">
        <f>IFERROR(VLOOKUP($C55,'QV Encounters'!$H$4:$AZ$779,AI$1,0),0)</f>
        <v>0</v>
      </c>
      <c r="AJ55" s="41">
        <f>IFERROR(VLOOKUP($C55,'QV Encounters'!$H$4:$AZ$779,AJ$1,0),0)</f>
        <v>0</v>
      </c>
      <c r="AK55" s="41">
        <f>IFERROR(VLOOKUP($C55,'QV Encounters'!$H$4:$CZ$779,AK$1,0),0)</f>
        <v>0</v>
      </c>
      <c r="AL55" s="41">
        <f>IFERROR(VLOOKUP($C55,'QV Encounters'!$H$4:$CZ$779,AL$1,0),0)</f>
        <v>0</v>
      </c>
      <c r="AM55" s="41">
        <f>IFERROR(VLOOKUP($C55,'QV Encounters'!$H$4:$CZ$779,AM$1,0),0)</f>
        <v>0</v>
      </c>
      <c r="AN55" s="41">
        <f>IFERROR(VLOOKUP($C55,'QV Encounters'!$H$4:$CZ$779,AN$1,0),0)</f>
        <v>0</v>
      </c>
      <c r="AO55" s="41">
        <f>IFERROR(VLOOKUP($C55,'QV Encounters'!$H$4:$CZ$779,AO$1,0),0)</f>
        <v>0</v>
      </c>
      <c r="AP55" s="41">
        <f>IFERROR(VLOOKUP($C55,'QV Encounters'!$H$4:$CZ$779,AP$1,0),0)</f>
        <v>0</v>
      </c>
      <c r="AQ55" s="41">
        <f>IFERROR(VLOOKUP($C55,'QV Encounters'!$H$4:$CZ$779,AQ$1,0),0)</f>
        <v>0</v>
      </c>
      <c r="AR55" s="41">
        <f>IFERROR(VLOOKUP($C55,'QV Encounters'!$H$4:$CZ$779,AR$1,0),0)</f>
        <v>0</v>
      </c>
      <c r="AS55" s="41">
        <f>IFERROR(VLOOKUP($C55,'QV Encounters'!$H$4:$CZ$779,AS$1,0),0)</f>
        <v>0</v>
      </c>
      <c r="AT55" s="41">
        <f>IFERROR(VLOOKUP($C55,'QV Encounters'!$H$4:$CZ$779,AT$1,0),0)</f>
        <v>0</v>
      </c>
      <c r="AU55" s="41">
        <f>IFERROR(VLOOKUP($C55,'QV Encounters'!$H$4:$CZ$779,AU$1,0),0)</f>
        <v>0</v>
      </c>
      <c r="AV55" s="41">
        <f>IFERROR(VLOOKUP($C55,'QV Encounters'!$H$4:$CZ$779,AV$1,0),0)</f>
        <v>0</v>
      </c>
      <c r="AW55" s="41">
        <f>IFERROR(VLOOKUP($C55,'QV Encounters'!$H$4:$CZ$779,AW$1,0),0)</f>
        <v>0</v>
      </c>
      <c r="AX55" s="41">
        <f>IFERROR(VLOOKUP($C55,'QV Encounters'!$H$4:$CZ$779,AX$1,0),0)</f>
        <v>0</v>
      </c>
      <c r="AY55" s="41">
        <f>IFERROR(VLOOKUP($C55,'QV Encounters'!$H$4:$CZ$779,AY$1,0),0)</f>
        <v>0</v>
      </c>
      <c r="AZ55" s="41">
        <f>IFERROR(VLOOKUP($C55,'QV Encounters'!$H$4:$CZ$779,AZ$1,0),0)</f>
        <v>0</v>
      </c>
      <c r="BA55" s="41">
        <f>IFERROR(VLOOKUP($C55,'QV Encounters'!$H$4:$CZ$779,BA$1,0),0)</f>
        <v>0</v>
      </c>
      <c r="BB55" s="41">
        <f>IFERROR(VLOOKUP($C55,'QV Encounters'!$H$4:$CZ$779,BB$1,0),0)</f>
        <v>0</v>
      </c>
      <c r="BC55" s="41">
        <f>IFERROR(VLOOKUP($C55,'QV Encounters'!$H$4:$CZ$779,BC$1,0),0)</f>
        <v>0</v>
      </c>
      <c r="BD55" s="41">
        <f>IFERROR(VLOOKUP($C55,'QV Encounters'!$H$4:$CZ$779,BD$1,0),0)</f>
        <v>0</v>
      </c>
      <c r="BE55" s="41">
        <f>IFERROR(VLOOKUP($C55,'QV Encounters'!$H$4:$CZ$779,BE$1,0),0)</f>
        <v>0</v>
      </c>
    </row>
    <row r="56" spans="1:58" x14ac:dyDescent="0.25">
      <c r="A56" s="41" t="s">
        <v>57</v>
      </c>
      <c r="B56" s="44" t="s">
        <v>57</v>
      </c>
      <c r="C56" s="41" t="s">
        <v>262</v>
      </c>
      <c r="D56" s="77" t="s">
        <v>279</v>
      </c>
      <c r="E56" s="78" t="s">
        <v>279</v>
      </c>
      <c r="F56" s="79" t="s">
        <v>279</v>
      </c>
      <c r="G56" s="41">
        <f>IFERROR(VLOOKUP($C56,'QV Encounters'!$H$4:$AZ$779,G$1,0),0)</f>
        <v>0</v>
      </c>
      <c r="H56" s="41">
        <f>IFERROR(VLOOKUP($C56,'QV Encounters'!$H$4:$AZ$779,H$1,0),0)</f>
        <v>0</v>
      </c>
      <c r="I56" s="41">
        <f>IFERROR(VLOOKUP($C56,'QV Encounters'!$H$4:$AZ$779,I$1,0),0)</f>
        <v>0</v>
      </c>
      <c r="J56" s="41">
        <f>IFERROR(VLOOKUP($C56,'QV Encounters'!$H$4:$AZ$779,J$1,0),0)</f>
        <v>2</v>
      </c>
      <c r="K56" s="41">
        <f>IFERROR(VLOOKUP($C56,'QV Encounters'!$H$4:$AZ$779,K$1,0),0)</f>
        <v>0</v>
      </c>
      <c r="L56" s="41">
        <f>IFERROR(VLOOKUP($C56,'QV Encounters'!$H$4:$AZ$779,L$1,0),0)</f>
        <v>0</v>
      </c>
      <c r="M56" s="41">
        <f>IFERROR(VLOOKUP($C56,'QV Encounters'!$H$4:$AZ$779,M$1,0),0)</f>
        <v>1</v>
      </c>
      <c r="N56" s="41">
        <f>IFERROR(VLOOKUP($C56,'QV Encounters'!$H$4:$AZ$779,N$1,0),0)</f>
        <v>2</v>
      </c>
      <c r="O56" s="41">
        <f>IFERROR(VLOOKUP($C56,'QV Encounters'!$H$4:$AZ$779,O$1,0),0)</f>
        <v>0</v>
      </c>
      <c r="P56" s="41">
        <f>IFERROR(VLOOKUP($C56,'QV Encounters'!$H$4:$AZ$779,P$1,0),0)</f>
        <v>0</v>
      </c>
      <c r="Q56" s="41">
        <f>IFERROR(VLOOKUP($C56,'QV Encounters'!$H$4:$AZ$779,Q$1,0),0)</f>
        <v>0</v>
      </c>
      <c r="R56" s="41">
        <f>IFERROR(VLOOKUP($C56,'QV Encounters'!$H$4:$AZ$779,R$1,0),0)</f>
        <v>3</v>
      </c>
      <c r="S56" s="41">
        <f>IFERROR(VLOOKUP($C56,'QV Encounters'!$H$4:$AZ$779,S$1,0),0)</f>
        <v>0</v>
      </c>
      <c r="T56" s="41">
        <f>IFERROR(VLOOKUP($C56,'QV Encounters'!$H$4:$AZ$779,T$1,0),0)</f>
        <v>0</v>
      </c>
      <c r="U56" s="41">
        <f>IFERROR(VLOOKUP($C56,'QV Encounters'!$H$4:$AZ$779,U$1,0),0)</f>
        <v>1</v>
      </c>
      <c r="V56" s="41">
        <f>IFERROR(VLOOKUP($C56,'QV Encounters'!$H$4:$AZ$779,V$1,0),0)</f>
        <v>0</v>
      </c>
      <c r="W56" s="41">
        <f>IFERROR(VLOOKUP($C56,'QV Encounters'!$H$4:$AZ$779,W$1,0),0)</f>
        <v>0</v>
      </c>
      <c r="X56" s="41">
        <f>IFERROR(VLOOKUP($C56,'QV Encounters'!$H$4:$AZ$779,X$1,0),0)</f>
        <v>0</v>
      </c>
      <c r="Y56" s="41">
        <f>IFERROR(VLOOKUP($C56,'QV Encounters'!$H$4:$AZ$779,Y$1,0),0)</f>
        <v>0</v>
      </c>
      <c r="Z56" s="41">
        <f>IFERROR(VLOOKUP($C56,'QV Encounters'!$H$4:$AZ$779,Z$1,0),0)</f>
        <v>0</v>
      </c>
      <c r="AA56" s="41">
        <f>IFERROR(VLOOKUP($C56,'QV Encounters'!$H$4:$AZ$779,AA$1,0),0)</f>
        <v>0</v>
      </c>
      <c r="AB56" s="41">
        <f>IFERROR(VLOOKUP($C56,'QV Encounters'!$H$4:$AZ$779,AB$1,0),0)</f>
        <v>0</v>
      </c>
      <c r="AC56" s="41">
        <f>IFERROR(VLOOKUP($C56,'QV Encounters'!$H$4:$AZ$779,AC$1,0),0)</f>
        <v>0</v>
      </c>
      <c r="AD56" s="41">
        <f>IFERROR(VLOOKUP($C56,'QV Encounters'!$H$4:$AZ$779,AD$1,0),0)</f>
        <v>0</v>
      </c>
      <c r="AE56" s="41">
        <f>IFERROR(VLOOKUP($C56,'QV Encounters'!$H$4:$AZ$779,AE$1,0),0)</f>
        <v>0</v>
      </c>
      <c r="AF56" s="41">
        <f>IFERROR(VLOOKUP($C56,'QV Encounters'!$H$4:$AZ$779,AF$1,0),0)</f>
        <v>3</v>
      </c>
      <c r="AG56" s="41">
        <f>IFERROR(VLOOKUP($C56,'QV Encounters'!$H$4:$AZ$779,AG$1,0),0)</f>
        <v>2</v>
      </c>
      <c r="AH56" s="41">
        <f>IFERROR(VLOOKUP($C56,'QV Encounters'!$H$4:$AZ$779,AH$1,0),0)</f>
        <v>2</v>
      </c>
      <c r="AI56" s="41">
        <f>IFERROR(VLOOKUP($C56,'QV Encounters'!$H$4:$AZ$779,AI$1,0),0)</f>
        <v>6</v>
      </c>
      <c r="AJ56" s="41">
        <f>IFERROR(VLOOKUP($C56,'QV Encounters'!$H$4:$AZ$779,AJ$1,0),0)</f>
        <v>0</v>
      </c>
      <c r="AK56" s="41">
        <f>IFERROR(VLOOKUP($C56,'QV Encounters'!$H$4:$CZ$779,AK$1,0),0)</f>
        <v>1</v>
      </c>
      <c r="AL56" s="41">
        <f>IFERROR(VLOOKUP($C56,'QV Encounters'!$H$4:$CZ$779,AL$1,0),0)</f>
        <v>0</v>
      </c>
      <c r="AM56" s="41">
        <f>IFERROR(VLOOKUP($C56,'QV Encounters'!$H$4:$CZ$779,AM$1,0),0)</f>
        <v>5</v>
      </c>
      <c r="AN56" s="41">
        <f>IFERROR(VLOOKUP($C56,'QV Encounters'!$H$4:$CZ$779,AN$1,0),0)</f>
        <v>5</v>
      </c>
      <c r="AO56" s="41">
        <f>IFERROR(VLOOKUP($C56,'QV Encounters'!$H$4:$CZ$779,AO$1,0),0)</f>
        <v>0</v>
      </c>
      <c r="AP56" s="41">
        <f>IFERROR(VLOOKUP($C56,'QV Encounters'!$H$4:$CZ$779,AP$1,0),0)</f>
        <v>6</v>
      </c>
      <c r="AQ56" s="41">
        <f>IFERROR(VLOOKUP($C56,'QV Encounters'!$H$4:$CZ$779,AQ$1,0),0)</f>
        <v>7</v>
      </c>
      <c r="AR56" s="41">
        <f>IFERROR(VLOOKUP($C56,'QV Encounters'!$H$4:$CZ$779,AR$1,0),0)</f>
        <v>8</v>
      </c>
      <c r="AS56" s="41">
        <f>IFERROR(VLOOKUP($C56,'QV Encounters'!$H$4:$CZ$779,AS$1,0),0)</f>
        <v>11</v>
      </c>
      <c r="AT56" s="41">
        <f>IFERROR(VLOOKUP($C56,'QV Encounters'!$H$4:$CZ$779,AT$1,0),0)</f>
        <v>7</v>
      </c>
      <c r="AU56" s="41">
        <f>IFERROR(VLOOKUP($C56,'QV Encounters'!$H$4:$CZ$779,AU$1,0),0)</f>
        <v>2</v>
      </c>
      <c r="AV56" s="41">
        <f>IFERROR(VLOOKUP($C56,'QV Encounters'!$H$4:$CZ$779,AV$1,0),0)</f>
        <v>9</v>
      </c>
      <c r="AW56" s="41">
        <f>IFERROR(VLOOKUP($C56,'QV Encounters'!$H$4:$CZ$779,AW$1,0),0)</f>
        <v>13</v>
      </c>
      <c r="AX56" s="41">
        <f>IFERROR(VLOOKUP($C56,'QV Encounters'!$H$4:$CZ$779,AX$1,0),0)</f>
        <v>3</v>
      </c>
      <c r="AY56" s="41">
        <f>IFERROR(VLOOKUP($C56,'QV Encounters'!$H$4:$CZ$779,AY$1,0),0)</f>
        <v>3</v>
      </c>
      <c r="AZ56" s="41">
        <f>IFERROR(VLOOKUP($C56,'QV Encounters'!$H$4:$CZ$779,AZ$1,0),0)</f>
        <v>1</v>
      </c>
      <c r="BA56" s="41">
        <f>IFERROR(VLOOKUP($C56,'QV Encounters'!$H$4:$CZ$779,BA$1,0),0)</f>
        <v>10</v>
      </c>
      <c r="BB56" s="41">
        <f>IFERROR(VLOOKUP($C56,'QV Encounters'!$H$4:$CZ$779,BB$1,0),0)</f>
        <v>2</v>
      </c>
      <c r="BC56" s="41">
        <f>IFERROR(VLOOKUP($C56,'QV Encounters'!$H$4:$CZ$779,BC$1,0),0)</f>
        <v>14</v>
      </c>
      <c r="BD56" s="41">
        <f>IFERROR(VLOOKUP($C56,'QV Encounters'!$H$4:$CZ$779,BD$1,0),0)</f>
        <v>9</v>
      </c>
      <c r="BE56" s="41">
        <f>IFERROR(VLOOKUP($C56,'QV Encounters'!$H$4:$CZ$779,BE$1,0),0)</f>
        <v>0</v>
      </c>
    </row>
    <row r="57" spans="1:58" s="41" customFormat="1" x14ac:dyDescent="0.25">
      <c r="A57" s="41" t="s">
        <v>57</v>
      </c>
      <c r="B57" s="44" t="s">
        <v>57</v>
      </c>
      <c r="C57" s="41" t="s">
        <v>392</v>
      </c>
      <c r="D57" s="77"/>
      <c r="E57" s="78"/>
      <c r="F57" s="79"/>
      <c r="O57" s="41">
        <f>IFERROR(VLOOKUP($C57,'QV Encounters'!$H$4:$AZ$779,O$1,0),0)</f>
        <v>0</v>
      </c>
      <c r="P57" s="41">
        <f>IFERROR(VLOOKUP($C57,'QV Encounters'!$H$4:$AZ$779,P$1,0),0)</f>
        <v>0</v>
      </c>
      <c r="Q57" s="41">
        <f>IFERROR(VLOOKUP($C57,'QV Encounters'!$H$4:$AZ$779,Q$1,0),0)</f>
        <v>0</v>
      </c>
      <c r="R57" s="41">
        <f>IFERROR(VLOOKUP($C57,'QV Encounters'!$H$4:$AZ$779,R$1,0),0)</f>
        <v>0</v>
      </c>
      <c r="S57" s="41">
        <f>IFERROR(VLOOKUP($C57,'QV Encounters'!$H$4:$AZ$779,S$1,0),0)</f>
        <v>0</v>
      </c>
      <c r="T57" s="41">
        <f>IFERROR(VLOOKUP($C57,'QV Encounters'!$H$4:$AZ$779,T$1,0),0)</f>
        <v>0</v>
      </c>
      <c r="U57" s="41">
        <f>IFERROR(VLOOKUP($C57,'QV Encounters'!$H$4:$AZ$779,U$1,0),0)</f>
        <v>0</v>
      </c>
      <c r="V57" s="41">
        <f>IFERROR(VLOOKUP($C57,'QV Encounters'!$H$4:$AZ$779,V$1,0),0)</f>
        <v>0</v>
      </c>
      <c r="W57" s="41">
        <f>IFERROR(VLOOKUP($C57,'QV Encounters'!$H$4:$AZ$779,W$1,0),0)</f>
        <v>0</v>
      </c>
      <c r="X57" s="41">
        <f>IFERROR(VLOOKUP($C57,'QV Encounters'!$H$4:$AZ$779,X$1,0),0)</f>
        <v>0</v>
      </c>
      <c r="Y57" s="41">
        <f>IFERROR(VLOOKUP($C57,'QV Encounters'!$H$4:$AZ$779,Y$1,0),0)</f>
        <v>0</v>
      </c>
      <c r="Z57" s="41">
        <f>IFERROR(VLOOKUP($C57,'QV Encounters'!$H$4:$AZ$779,Z$1,0),0)</f>
        <v>0</v>
      </c>
      <c r="AA57" s="41">
        <f>IFERROR(VLOOKUP($C57,'QV Encounters'!$H$4:$AZ$779,AA$1,0),0)</f>
        <v>0</v>
      </c>
      <c r="AB57" s="41">
        <f>IFERROR(VLOOKUP($C57,'QV Encounters'!$H$4:$AZ$779,AB$1,0),0)</f>
        <v>0</v>
      </c>
      <c r="AC57" s="41">
        <f>IFERROR(VLOOKUP($C57,'QV Encounters'!$H$4:$AZ$779,AC$1,0),0)</f>
        <v>0</v>
      </c>
      <c r="AD57" s="41">
        <f>IFERROR(VLOOKUP($C57,'QV Encounters'!$H$4:$AZ$779,AD$1,0),0)</f>
        <v>0</v>
      </c>
      <c r="AE57" s="41">
        <f>IFERROR(VLOOKUP($C57,'QV Encounters'!$H$4:$AZ$779,AE$1,0),0)</f>
        <v>0</v>
      </c>
      <c r="AF57" s="41">
        <f>IFERROR(VLOOKUP($C57,'QV Encounters'!$H$4:$AZ$779,AF$1,0),0)</f>
        <v>0</v>
      </c>
      <c r="AG57" s="41">
        <f>IFERROR(VLOOKUP($C57,'QV Encounters'!$H$4:$AZ$779,AG$1,0),0)</f>
        <v>0</v>
      </c>
      <c r="AH57" s="41">
        <f>IFERROR(VLOOKUP($C57,'QV Encounters'!$H$4:$AZ$779,AH$1,0),0)</f>
        <v>0</v>
      </c>
      <c r="AI57" s="41">
        <f>IFERROR(VLOOKUP($C57,'QV Encounters'!$H$4:$AZ$779,AI$1,0),0)</f>
        <v>0</v>
      </c>
      <c r="AJ57" s="41">
        <f>IFERROR(VLOOKUP($C57,'QV Encounters'!$H$4:$AZ$779,AJ$1,0),0)</f>
        <v>0</v>
      </c>
      <c r="AK57" s="41">
        <f>IFERROR(VLOOKUP($C57,'QV Encounters'!$H$4:$CZ$779,AK$1,0),0)</f>
        <v>0</v>
      </c>
      <c r="AL57" s="41">
        <f>IFERROR(VLOOKUP($C57,'QV Encounters'!$H$4:$CZ$779,AL$1,0),0)</f>
        <v>0</v>
      </c>
      <c r="AM57" s="41">
        <f>IFERROR(VLOOKUP($C57,'QV Encounters'!$H$4:$CZ$779,AM$1,0),0)</f>
        <v>50</v>
      </c>
      <c r="AN57" s="41">
        <f>IFERROR(VLOOKUP($C57,'QV Encounters'!$H$4:$CZ$779,AN$1,0),0)</f>
        <v>40</v>
      </c>
      <c r="AO57" s="41">
        <f>IFERROR(VLOOKUP($C57,'QV Encounters'!$H$4:$CZ$779,AO$1,0),0)</f>
        <v>52</v>
      </c>
      <c r="AP57" s="41">
        <f>IFERROR(VLOOKUP($C57,'QV Encounters'!$H$4:$CZ$779,AP$1,0),0)</f>
        <v>55</v>
      </c>
      <c r="AQ57" s="41">
        <f>IFERROR(VLOOKUP($C57,'QV Encounters'!$H$4:$CZ$779,AQ$1,0),0)</f>
        <v>54</v>
      </c>
      <c r="AR57" s="41">
        <f>IFERROR(VLOOKUP($C57,'QV Encounters'!$H$4:$CZ$779,AR$1,0),0)</f>
        <v>36</v>
      </c>
      <c r="AS57" s="41">
        <f>IFERROR(VLOOKUP($C57,'QV Encounters'!$H$4:$CZ$779,AS$1,0),0)</f>
        <v>17</v>
      </c>
      <c r="AT57" s="41">
        <f>IFERROR(VLOOKUP($C57,'QV Encounters'!$H$4:$CZ$779,AT$1,0),0)</f>
        <v>23</v>
      </c>
      <c r="AU57" s="41">
        <f>IFERROR(VLOOKUP($C57,'QV Encounters'!$H$4:$CZ$779,AU$1,0),0)</f>
        <v>29</v>
      </c>
      <c r="AV57" s="41">
        <f>IFERROR(VLOOKUP($C57,'QV Encounters'!$H$4:$CZ$779,AV$1,0),0)</f>
        <v>22</v>
      </c>
      <c r="AW57" s="41">
        <f>IFERROR(VLOOKUP($C57,'QV Encounters'!$H$4:$CZ$779,AW$1,0),0)</f>
        <v>0</v>
      </c>
      <c r="AX57" s="41">
        <f>IFERROR(VLOOKUP($C57,'QV Encounters'!$H$4:$CZ$779,AX$1,0),0)</f>
        <v>33</v>
      </c>
      <c r="AY57" s="41">
        <f>IFERROR(VLOOKUP($C57,'QV Encounters'!$H$4:$CZ$779,AY$1,0),0)</f>
        <v>6</v>
      </c>
      <c r="AZ57" s="41">
        <f>IFERROR(VLOOKUP($C57,'QV Encounters'!$H$4:$CZ$779,AZ$1,0),0)</f>
        <v>41</v>
      </c>
      <c r="BA57" s="41">
        <f>IFERROR(VLOOKUP($C57,'QV Encounters'!$H$4:$CZ$779,BA$1,0),0)</f>
        <v>18</v>
      </c>
      <c r="BB57" s="41">
        <f>IFERROR(VLOOKUP($C57,'QV Encounters'!$H$4:$CZ$779,BB$1,0),0)</f>
        <v>60</v>
      </c>
      <c r="BC57" s="41">
        <f>IFERROR(VLOOKUP($C57,'QV Encounters'!$H$4:$CZ$779,BC$1,0),0)</f>
        <v>80</v>
      </c>
      <c r="BD57" s="41">
        <f>IFERROR(VLOOKUP($C57,'QV Encounters'!$H$4:$CZ$779,BD$1,0),0)</f>
        <v>69</v>
      </c>
      <c r="BE57" s="41">
        <f>IFERROR(VLOOKUP($C57,'QV Encounters'!$H$4:$CZ$779,BE$1,0),0)</f>
        <v>73</v>
      </c>
      <c r="BF57"/>
    </row>
    <row r="58" spans="1:58" x14ac:dyDescent="0.25">
      <c r="A58" s="41" t="s">
        <v>57</v>
      </c>
      <c r="B58" s="44" t="s">
        <v>57</v>
      </c>
      <c r="C58" s="41" t="s">
        <v>178</v>
      </c>
      <c r="D58" s="77" t="s">
        <v>279</v>
      </c>
      <c r="E58" s="78" t="s">
        <v>279</v>
      </c>
      <c r="F58" s="79" t="s">
        <v>279</v>
      </c>
      <c r="G58" s="41">
        <f>IFERROR(VLOOKUP($C58,'QV Encounters'!$H$4:$AZ$779,G$1,0),0)</f>
        <v>0</v>
      </c>
      <c r="H58" s="41">
        <f>IFERROR(VLOOKUP($C58,'QV Encounters'!$H$4:$AZ$779,H$1,0),0)</f>
        <v>0</v>
      </c>
      <c r="I58" s="41">
        <f>IFERROR(VLOOKUP($C58,'QV Encounters'!$H$4:$AZ$779,I$1,0),0)</f>
        <v>1</v>
      </c>
      <c r="J58" s="41">
        <f>IFERROR(VLOOKUP($C58,'QV Encounters'!$H$4:$AZ$779,J$1,0),0)</f>
        <v>0</v>
      </c>
      <c r="K58" s="41">
        <f>IFERROR(VLOOKUP($C58,'QV Encounters'!$H$4:$AZ$779,K$1,0),0)</f>
        <v>0</v>
      </c>
      <c r="L58" s="41">
        <f>IFERROR(VLOOKUP($C58,'QV Encounters'!$H$4:$AZ$779,L$1,0),0)</f>
        <v>0</v>
      </c>
      <c r="M58" s="41">
        <f>IFERROR(VLOOKUP($C58,'QV Encounters'!$H$4:$AZ$779,M$1,0),0)</f>
        <v>0</v>
      </c>
      <c r="N58" s="41">
        <f>IFERROR(VLOOKUP($C58,'QV Encounters'!$H$4:$AZ$779,N$1,0),0)</f>
        <v>0</v>
      </c>
      <c r="O58" s="41">
        <f>IFERROR(VLOOKUP($C58,'QV Encounters'!$H$4:$AZ$779,O$1,0),0)</f>
        <v>0</v>
      </c>
      <c r="P58" s="41">
        <f>IFERROR(VLOOKUP($C58,'QV Encounters'!$H$4:$AZ$779,P$1,0),0)</f>
        <v>0</v>
      </c>
      <c r="Q58" s="41">
        <f>IFERROR(VLOOKUP($C58,'QV Encounters'!$H$4:$AZ$779,Q$1,0),0)</f>
        <v>0</v>
      </c>
      <c r="R58" s="41">
        <f>IFERROR(VLOOKUP($C58,'QV Encounters'!$H$4:$AZ$779,R$1,0),0)</f>
        <v>0</v>
      </c>
      <c r="S58" s="41">
        <f>IFERROR(VLOOKUP($C58,'QV Encounters'!$H$4:$AZ$779,S$1,0),0)</f>
        <v>0</v>
      </c>
      <c r="T58" s="41">
        <f>IFERROR(VLOOKUP($C58,'QV Encounters'!$H$4:$AZ$779,T$1,0),0)</f>
        <v>1</v>
      </c>
      <c r="U58" s="41">
        <f>IFERROR(VLOOKUP($C58,'QV Encounters'!$H$4:$AZ$779,U$1,0),0)</f>
        <v>0</v>
      </c>
      <c r="V58" s="41">
        <f>IFERROR(VLOOKUP($C58,'QV Encounters'!$H$4:$AZ$779,V$1,0),0)</f>
        <v>0</v>
      </c>
      <c r="W58" s="41">
        <f>IFERROR(VLOOKUP($C58,'QV Encounters'!$H$4:$AZ$779,W$1,0),0)</f>
        <v>0</v>
      </c>
      <c r="X58" s="41">
        <f>IFERROR(VLOOKUP($C58,'QV Encounters'!$H$4:$AZ$779,X$1,0),0)</f>
        <v>0</v>
      </c>
      <c r="Y58" s="41">
        <f>IFERROR(VLOOKUP($C58,'QV Encounters'!$H$4:$AZ$779,Y$1,0),0)</f>
        <v>0</v>
      </c>
      <c r="Z58" s="41">
        <f>IFERROR(VLOOKUP($C58,'QV Encounters'!$H$4:$AZ$779,Z$1,0),0)</f>
        <v>0</v>
      </c>
      <c r="AA58" s="41">
        <f>IFERROR(VLOOKUP($C58,'QV Encounters'!$H$4:$AZ$779,AA$1,0),0)</f>
        <v>0</v>
      </c>
      <c r="AB58" s="41">
        <f>IFERROR(VLOOKUP($C58,'QV Encounters'!$H$4:$AZ$779,AB$1,0),0)</f>
        <v>0</v>
      </c>
      <c r="AC58" s="41">
        <f>IFERROR(VLOOKUP($C58,'QV Encounters'!$H$4:$AZ$779,AC$1,0),0)</f>
        <v>0</v>
      </c>
      <c r="AD58" s="41">
        <f>IFERROR(VLOOKUP($C58,'QV Encounters'!$H$4:$AZ$779,AD$1,0),0)</f>
        <v>0</v>
      </c>
      <c r="AE58" s="41">
        <f>IFERROR(VLOOKUP($C58,'QV Encounters'!$H$4:$AZ$779,AE$1,0),0)</f>
        <v>0</v>
      </c>
      <c r="AF58" s="41">
        <f>IFERROR(VLOOKUP($C58,'QV Encounters'!$H$4:$AZ$779,AF$1,0),0)</f>
        <v>0</v>
      </c>
      <c r="AG58" s="41">
        <f>IFERROR(VLOOKUP($C58,'QV Encounters'!$H$4:$AZ$779,AG$1,0),0)</f>
        <v>0</v>
      </c>
      <c r="AH58" s="41">
        <f>IFERROR(VLOOKUP($C58,'QV Encounters'!$H$4:$AZ$779,AH$1,0),0)</f>
        <v>0</v>
      </c>
      <c r="AI58" s="41">
        <f>IFERROR(VLOOKUP($C58,'QV Encounters'!$H$4:$AZ$779,AI$1,0),0)</f>
        <v>0</v>
      </c>
      <c r="AJ58" s="41">
        <f>IFERROR(VLOOKUP($C58,'QV Encounters'!$H$4:$AZ$779,AJ$1,0),0)</f>
        <v>0</v>
      </c>
      <c r="AK58" s="41">
        <f>IFERROR(VLOOKUP($C58,'QV Encounters'!$H$4:$CZ$779,AK$1,0),0)</f>
        <v>0</v>
      </c>
      <c r="AL58" s="41">
        <f>IFERROR(VLOOKUP($C58,'QV Encounters'!$H$4:$CZ$779,AL$1,0),0)</f>
        <v>0</v>
      </c>
      <c r="AM58" s="41">
        <f>IFERROR(VLOOKUP($C58,'QV Encounters'!$H$4:$CZ$779,AM$1,0),0)</f>
        <v>0</v>
      </c>
      <c r="AN58" s="41">
        <f>IFERROR(VLOOKUP($C58,'QV Encounters'!$H$4:$CZ$779,AN$1,0),0)</f>
        <v>0</v>
      </c>
      <c r="AO58" s="41">
        <f>IFERROR(VLOOKUP($C58,'QV Encounters'!$H$4:$CZ$779,AO$1,0),0)</f>
        <v>0</v>
      </c>
      <c r="AP58" s="41">
        <f>IFERROR(VLOOKUP($C58,'QV Encounters'!$H$4:$CZ$779,AP$1,0),0)</f>
        <v>0</v>
      </c>
      <c r="AQ58" s="41">
        <f>IFERROR(VLOOKUP($C58,'QV Encounters'!$H$4:$CZ$779,AQ$1,0),0)</f>
        <v>0</v>
      </c>
      <c r="AR58" s="41">
        <f>IFERROR(VLOOKUP($C58,'QV Encounters'!$H$4:$CZ$779,AR$1,0),0)</f>
        <v>0</v>
      </c>
      <c r="AS58" s="41">
        <f>IFERROR(VLOOKUP($C58,'QV Encounters'!$H$4:$CZ$779,AS$1,0),0)</f>
        <v>0</v>
      </c>
      <c r="AT58" s="41">
        <f>IFERROR(VLOOKUP($C58,'QV Encounters'!$H$4:$CZ$779,AT$1,0),0)</f>
        <v>0</v>
      </c>
      <c r="AU58" s="41">
        <f>IFERROR(VLOOKUP($C58,'QV Encounters'!$H$4:$CZ$779,AU$1,0),0)</f>
        <v>0</v>
      </c>
      <c r="AV58" s="41">
        <f>IFERROR(VLOOKUP($C58,'QV Encounters'!$H$4:$CZ$779,AV$1,0),0)</f>
        <v>0</v>
      </c>
      <c r="AW58" s="41">
        <f>IFERROR(VLOOKUP($C58,'QV Encounters'!$H$4:$CZ$779,AW$1,0),0)</f>
        <v>0</v>
      </c>
      <c r="AX58" s="41">
        <f>IFERROR(VLOOKUP($C58,'QV Encounters'!$H$4:$CZ$779,AX$1,0),0)</f>
        <v>0</v>
      </c>
      <c r="AY58" s="41">
        <f>IFERROR(VLOOKUP($C58,'QV Encounters'!$H$4:$CZ$779,AY$1,0),0)</f>
        <v>0</v>
      </c>
      <c r="AZ58" s="41">
        <f>IFERROR(VLOOKUP($C58,'QV Encounters'!$H$4:$CZ$779,AZ$1,0),0)</f>
        <v>0</v>
      </c>
      <c r="BA58" s="41">
        <f>IFERROR(VLOOKUP($C58,'QV Encounters'!$H$4:$CZ$779,BA$1,0),0)</f>
        <v>0</v>
      </c>
      <c r="BB58" s="41">
        <f>IFERROR(VLOOKUP($C58,'QV Encounters'!$H$4:$CZ$779,BB$1,0),0)</f>
        <v>0</v>
      </c>
      <c r="BC58" s="41">
        <f>IFERROR(VLOOKUP($C58,'QV Encounters'!$H$4:$CZ$779,BC$1,0),0)</f>
        <v>0</v>
      </c>
      <c r="BD58" s="41">
        <f>IFERROR(VLOOKUP($C58,'QV Encounters'!$H$4:$CZ$779,BD$1,0),0)</f>
        <v>0</v>
      </c>
      <c r="BE58" s="41">
        <f>IFERROR(VLOOKUP($C58,'QV Encounters'!$H$4:$CZ$779,BE$1,0),0)</f>
        <v>0</v>
      </c>
    </row>
    <row r="59" spans="1:58" s="41" customFormat="1" x14ac:dyDescent="0.25">
      <c r="A59" s="41" t="s">
        <v>57</v>
      </c>
      <c r="B59" s="44" t="s">
        <v>367</v>
      </c>
      <c r="C59" s="41" t="s">
        <v>368</v>
      </c>
      <c r="D59" s="77"/>
      <c r="E59" s="78"/>
      <c r="F59" s="79"/>
      <c r="O59" s="46">
        <f>VLOOKUP($C59,'Legacy Encounters'!$L$5:$AZ$370,O$1,0)</f>
        <v>0</v>
      </c>
      <c r="P59" s="46">
        <f>VLOOKUP($C59,'Legacy Encounters'!$L$5:$AZ$370,P$1,0)</f>
        <v>0</v>
      </c>
      <c r="Q59" s="46">
        <f>VLOOKUP($C59,'Legacy Encounters'!$L$5:$AZ$370,Q$1,0)</f>
        <v>0</v>
      </c>
      <c r="R59" s="46">
        <f>VLOOKUP($C59,'Legacy Encounters'!$L$5:$AZ$370,R$1,0)</f>
        <v>0</v>
      </c>
      <c r="S59" s="46">
        <f>VLOOKUP($C59,'Legacy Encounters'!$L$5:$AZ$370,S$1,0)</f>
        <v>0</v>
      </c>
      <c r="T59" s="46">
        <f>VLOOKUP($C59,'Legacy Encounters'!$L$5:$AZ$370,T$1,0)</f>
        <v>0</v>
      </c>
      <c r="U59" s="46">
        <f>VLOOKUP($C59,'Legacy Encounters'!$L$5:$AZ$370,U$1,0)</f>
        <v>0</v>
      </c>
      <c r="V59" s="46">
        <f>VLOOKUP($C59,'Legacy Encounters'!$L$5:$AZ$370,V$1,0)</f>
        <v>0</v>
      </c>
      <c r="W59" s="46">
        <f>VLOOKUP($C59,'Legacy Encounters'!$L$5:$AZ$370,W$1,0)</f>
        <v>0</v>
      </c>
      <c r="X59" s="46">
        <f>VLOOKUP($C59,'Legacy Encounters'!$L$5:$AZ$370,X$1,0)</f>
        <v>0</v>
      </c>
      <c r="Y59" s="46">
        <f>VLOOKUP($C59,'Legacy Encounters'!$L$5:$AZ$370,Y$1,0)</f>
        <v>0</v>
      </c>
      <c r="Z59" s="46">
        <f>VLOOKUP($C59,'Legacy Encounters'!$L$5:$AZ$370,Z$1,0)</f>
        <v>0</v>
      </c>
      <c r="AA59" s="46">
        <f>VLOOKUP($C59,'Legacy Encounters'!$L$5:$AZ$370,AA$1,0)</f>
        <v>0</v>
      </c>
      <c r="AB59" s="46">
        <f>VLOOKUP($C59,'Legacy Encounters'!$L$5:$AZ$370,AB$1,0)</f>
        <v>287</v>
      </c>
      <c r="AC59" s="46">
        <f>VLOOKUP($C59,'Legacy Encounters'!$L$5:$AZ$370,AC$1,0)</f>
        <v>266</v>
      </c>
      <c r="AD59" s="46">
        <f>VLOOKUP($C59,'Legacy Encounters'!$L$5:$AZ$370,AD$1,0)</f>
        <v>318</v>
      </c>
      <c r="AE59" s="46">
        <f>VLOOKUP($C59,'Legacy Encounters'!$L$5:$AZ$370,AE$1,0)</f>
        <v>281</v>
      </c>
      <c r="AF59" s="46">
        <f>VLOOKUP($C59,'Legacy Encounters'!$L$5:$AZ$370,AF$1,0)</f>
        <v>302</v>
      </c>
      <c r="AG59" s="46">
        <f>VLOOKUP($C59,'Legacy Encounters'!$L$5:$CZ$370,AG$1,0)</f>
        <v>0</v>
      </c>
      <c r="AH59" s="46">
        <f>VLOOKUP($C59,'Legacy Encounters'!$L$5:$CZ$370,AH$1,0)</f>
        <v>0</v>
      </c>
      <c r="AI59" s="46">
        <f>VLOOKUP($C59,'Legacy Encounters'!$L$5:$CZ$370,AI$1,0)</f>
        <v>0</v>
      </c>
      <c r="AJ59" s="46">
        <f>VLOOKUP($C59,'Legacy Encounters'!$L$5:$CZ$370,AJ$1,0)</f>
        <v>0</v>
      </c>
      <c r="AK59" s="46">
        <f>VLOOKUP($C59,'Legacy Encounters'!$L$5:$CZ$370,AK$1,0)</f>
        <v>0</v>
      </c>
      <c r="AL59" s="46">
        <f>VLOOKUP($C59,'Legacy Encounters'!$L$5:$CZ$370,AL$1,0)</f>
        <v>0</v>
      </c>
      <c r="AM59" s="41">
        <f>IFERROR(VLOOKUP($C59,'QV Encounters'!$H$4:$CZ$779,AM$1,0),0)</f>
        <v>303</v>
      </c>
      <c r="AN59" s="41">
        <f>IFERROR(VLOOKUP($C59,'QV Encounters'!$H$4:$CZ$779,AN$1,0),0)</f>
        <v>314</v>
      </c>
      <c r="AO59" s="41">
        <f>IFERROR(VLOOKUP($C59,'QV Encounters'!$H$4:$CZ$779,AO$1,0),0)</f>
        <v>259</v>
      </c>
      <c r="AP59" s="41">
        <f>IFERROR(VLOOKUP($C59,'QV Encounters'!$H$4:$CZ$779,AP$1,0),0)</f>
        <v>274</v>
      </c>
      <c r="AQ59" s="41">
        <f>IFERROR(VLOOKUP($C59,'QV Encounters'!$H$4:$CZ$779,AQ$1,0),0)</f>
        <v>330</v>
      </c>
      <c r="AR59" s="41">
        <f>IFERROR(VLOOKUP($C59,'QV Encounters'!$H$4:$CZ$779,AR$1,0),0)</f>
        <v>298</v>
      </c>
      <c r="AS59" s="41">
        <f>IFERROR(VLOOKUP($C59,'QV Encounters'!$H$4:$CZ$779,AS$1,0),0)</f>
        <v>260</v>
      </c>
      <c r="AT59" s="41">
        <f>IFERROR(VLOOKUP($C59,'QV Encounters'!$H$4:$CZ$779,AT$1,0),0)</f>
        <v>261</v>
      </c>
      <c r="AU59" s="41">
        <f>IFERROR(VLOOKUP($C59,'QV Encounters'!$H$4:$CZ$779,AU$1,0),0)</f>
        <v>270</v>
      </c>
      <c r="AV59" s="41">
        <f>IFERROR(VLOOKUP($C59,'QV Encounters'!$H$4:$CZ$779,AV$1,0),0)</f>
        <v>235</v>
      </c>
      <c r="AW59" s="41">
        <f>IFERROR(VLOOKUP($C59,'QV Encounters'!$H$4:$CZ$779,AW$1,0),0)</f>
        <v>226</v>
      </c>
      <c r="AX59" s="41">
        <f>IFERROR(VLOOKUP($C59,'QV Encounters'!$H$4:$CZ$779,AX$1,0),0)</f>
        <v>298</v>
      </c>
      <c r="AY59" s="41">
        <f>IFERROR(VLOOKUP($C59,'QV Encounters'!$H$4:$CZ$779,AY$1,0),0)</f>
        <v>221</v>
      </c>
      <c r="AZ59" s="41">
        <f>IFERROR(VLOOKUP($C59,'QV Encounters'!$H$4:$CZ$779,AZ$1,0),0)</f>
        <v>255</v>
      </c>
      <c r="BA59" s="41">
        <f>IFERROR(VLOOKUP($C59,'QV Encounters'!$H$4:$CZ$779,BA$1,0),0)</f>
        <v>314</v>
      </c>
      <c r="BB59" s="41">
        <f>IFERROR(VLOOKUP($C59,'QV Encounters'!$H$4:$CZ$779,BB$1,0),0)</f>
        <v>221</v>
      </c>
      <c r="BC59" s="41">
        <f>IFERROR(VLOOKUP($C59,'QV Encounters'!$H$4:$CZ$779,BC$1,0),0)</f>
        <v>288</v>
      </c>
      <c r="BD59" s="41">
        <f>IFERROR(VLOOKUP($C59,'QV Encounters'!$H$4:$CZ$779,BD$1,0),0)</f>
        <v>261</v>
      </c>
      <c r="BE59" s="41">
        <f>IFERROR(VLOOKUP($C59,'QV Encounters'!$H$4:$CZ$779,BE$1,0),0)</f>
        <v>222</v>
      </c>
      <c r="BF59"/>
    </row>
    <row r="60" spans="1:58" x14ac:dyDescent="0.25">
      <c r="A60" s="41" t="s">
        <v>57</v>
      </c>
      <c r="B60" s="44" t="s">
        <v>57</v>
      </c>
      <c r="C60" s="41" t="s">
        <v>62</v>
      </c>
      <c r="D60" s="77">
        <v>57.300196439720416</v>
      </c>
      <c r="E60" s="78">
        <v>76.400261919627241</v>
      </c>
      <c r="F60" s="79">
        <v>95.500327399534029</v>
      </c>
      <c r="G60" s="41">
        <f>IFERROR(VLOOKUP($C60,'QV Encounters'!$H$4:$AZ$779,G$1,0),0)</f>
        <v>119</v>
      </c>
      <c r="H60" s="41">
        <f>IFERROR(VLOOKUP($C60,'QV Encounters'!$H$4:$AZ$779,H$1,0),0)</f>
        <v>74</v>
      </c>
      <c r="I60" s="41">
        <f>IFERROR(VLOOKUP($C60,'QV Encounters'!$H$4:$AZ$779,I$1,0),0)</f>
        <v>123</v>
      </c>
      <c r="J60" s="41">
        <f>IFERROR(VLOOKUP($C60,'QV Encounters'!$H$4:$AZ$779,J$1,0),0)</f>
        <v>143</v>
      </c>
      <c r="K60" s="41">
        <f>IFERROR(VLOOKUP($C60,'QV Encounters'!$H$4:$AZ$779,K$1,0),0)</f>
        <v>109</v>
      </c>
      <c r="L60" s="41">
        <f>IFERROR(VLOOKUP($C60,'QV Encounters'!$H$4:$AZ$779,L$1,0),0)</f>
        <v>130</v>
      </c>
      <c r="M60" s="41">
        <f>IFERROR(VLOOKUP($C60,'QV Encounters'!$H$4:$AZ$779,M$1,0),0)</f>
        <v>128</v>
      </c>
      <c r="N60" s="41">
        <f>IFERROR(VLOOKUP($C60,'QV Encounters'!$H$4:$AZ$779,N$1,0),0)</f>
        <v>128</v>
      </c>
      <c r="O60" s="41">
        <f>IFERROR(VLOOKUP($C60,'QV Encounters'!$H$4:$AZ$779,O$1,0),0)</f>
        <v>124</v>
      </c>
      <c r="P60" s="41">
        <f>IFERROR(VLOOKUP($C60,'QV Encounters'!$H$4:$AZ$779,P$1,0),0)</f>
        <v>112</v>
      </c>
      <c r="Q60" s="41">
        <f>IFERROR(VLOOKUP($C60,'QV Encounters'!$H$4:$AZ$779,Q$1,0),0)</f>
        <v>147</v>
      </c>
      <c r="R60" s="41">
        <f>IFERROR(VLOOKUP($C60,'QV Encounters'!$H$4:$AZ$779,R$1,0),0)</f>
        <v>93</v>
      </c>
      <c r="S60" s="41">
        <f>IFERROR(VLOOKUP($C60,'QV Encounters'!$H$4:$AZ$779,S$1,0),0)</f>
        <v>136</v>
      </c>
      <c r="T60" s="41">
        <f>IFERROR(VLOOKUP($C60,'QV Encounters'!$H$4:$AZ$779,T$1,0),0)</f>
        <v>109</v>
      </c>
      <c r="U60" s="41">
        <f>IFERROR(VLOOKUP($C60,'QV Encounters'!$H$4:$AZ$779,U$1,0),0)</f>
        <v>136</v>
      </c>
      <c r="V60" s="41">
        <f>IFERROR(VLOOKUP($C60,'QV Encounters'!$H$4:$AZ$779,V$1,0),0)</f>
        <v>66</v>
      </c>
      <c r="W60" s="41">
        <f>IFERROR(VLOOKUP($C60,'QV Encounters'!$H$4:$AZ$779,W$1,0),0)</f>
        <v>135</v>
      </c>
      <c r="X60" s="41">
        <f>IFERROR(VLOOKUP($C60,'QV Encounters'!$H$4:$AZ$779,X$1,0),0)</f>
        <v>88</v>
      </c>
      <c r="Y60" s="41">
        <f>IFERROR(VLOOKUP($C60,'QV Encounters'!$H$4:$AZ$779,Y$1,0),0)</f>
        <v>72</v>
      </c>
      <c r="Z60" s="41">
        <f>IFERROR(VLOOKUP($C60,'QV Encounters'!$H$4:$AZ$779,Z$1,0),0)</f>
        <v>23</v>
      </c>
      <c r="AA60" s="41">
        <f>IFERROR(VLOOKUP($C60,'QV Encounters'!$H$4:$AZ$779,AA$1,0),0)</f>
        <v>19</v>
      </c>
      <c r="AB60" s="41">
        <f>IFERROR(VLOOKUP($C60,'QV Encounters'!$H$4:$AZ$779,AB$1,0),0)</f>
        <v>14</v>
      </c>
      <c r="AC60" s="41">
        <f>IFERROR(VLOOKUP($C60,'QV Encounters'!$H$4:$AZ$779,AC$1,0),0)</f>
        <v>43</v>
      </c>
      <c r="AD60" s="41">
        <f>IFERROR(VLOOKUP($C60,'QV Encounters'!$H$4:$AZ$779,AD$1,0),0)</f>
        <v>113</v>
      </c>
      <c r="AE60" s="41">
        <f>IFERROR(VLOOKUP($C60,'QV Encounters'!$H$4:$AZ$779,AE$1,0),0)</f>
        <v>94</v>
      </c>
      <c r="AF60" s="41">
        <f>IFERROR(VLOOKUP($C60,'QV Encounters'!$H$4:$AZ$779,AF$1,0),0)</f>
        <v>80</v>
      </c>
      <c r="AG60" s="41">
        <f>IFERROR(VLOOKUP($C60,'QV Encounters'!$H$4:$AZ$779,AG$1,0),0)</f>
        <v>123</v>
      </c>
      <c r="AH60" s="41">
        <f>IFERROR(VLOOKUP($C60,'QV Encounters'!$H$4:$AZ$779,AH$1,0),0)</f>
        <v>129</v>
      </c>
      <c r="AI60" s="41">
        <f>IFERROR(VLOOKUP($C60,'QV Encounters'!$H$4:$AZ$779,AI$1,0),0)</f>
        <v>120</v>
      </c>
      <c r="AJ60" s="41">
        <f>IFERROR(VLOOKUP($C60,'QV Encounters'!$H$4:$AZ$779,AJ$1,0),0)</f>
        <v>50</v>
      </c>
      <c r="AK60" s="41">
        <f>IFERROR(VLOOKUP($C60,'QV Encounters'!$H$4:$CZ$779,AK$1,0),0)</f>
        <v>139</v>
      </c>
      <c r="AL60" s="41">
        <f>IFERROR(VLOOKUP($C60,'QV Encounters'!$H$4:$CZ$779,AL$1,0),0)</f>
        <v>140</v>
      </c>
      <c r="AM60" s="41">
        <f>IFERROR(VLOOKUP($C60,'QV Encounters'!$H$4:$CZ$779,AM$1,0),0)</f>
        <v>142</v>
      </c>
      <c r="AN60" s="41">
        <f>IFERROR(VLOOKUP($C60,'QV Encounters'!$H$4:$CZ$779,AN$1,0),0)</f>
        <v>74</v>
      </c>
      <c r="AO60" s="41">
        <f>IFERROR(VLOOKUP($C60,'QV Encounters'!$H$4:$CZ$779,AO$1,0),0)</f>
        <v>148</v>
      </c>
      <c r="AP60" s="41">
        <f>IFERROR(VLOOKUP($C60,'QV Encounters'!$H$4:$CZ$779,AP$1,0),0)</f>
        <v>153</v>
      </c>
      <c r="AQ60" s="41">
        <f>IFERROR(VLOOKUP($C60,'QV Encounters'!$H$4:$CZ$779,AQ$1,0),0)</f>
        <v>144</v>
      </c>
      <c r="AR60" s="41">
        <f>IFERROR(VLOOKUP($C60,'QV Encounters'!$H$4:$CZ$779,AR$1,0),0)</f>
        <v>110</v>
      </c>
      <c r="AS60" s="41">
        <f>IFERROR(VLOOKUP($C60,'QV Encounters'!$H$4:$CZ$779,AS$1,0),0)</f>
        <v>97</v>
      </c>
      <c r="AT60" s="41">
        <f>IFERROR(VLOOKUP($C60,'QV Encounters'!$H$4:$CZ$779,AT$1,0),0)</f>
        <v>136</v>
      </c>
      <c r="AU60" s="41">
        <f>IFERROR(VLOOKUP($C60,'QV Encounters'!$H$4:$CZ$779,AU$1,0),0)</f>
        <v>129</v>
      </c>
      <c r="AV60" s="41">
        <f>IFERROR(VLOOKUP($C60,'QV Encounters'!$H$4:$CZ$779,AV$1,0),0)</f>
        <v>141</v>
      </c>
      <c r="AW60" s="41">
        <f>IFERROR(VLOOKUP($C60,'QV Encounters'!$H$4:$CZ$779,AW$1,0),0)</f>
        <v>107</v>
      </c>
      <c r="AX60" s="41">
        <f>IFERROR(VLOOKUP($C60,'QV Encounters'!$H$4:$CZ$779,AX$1,0),0)</f>
        <v>136</v>
      </c>
      <c r="AY60" s="41">
        <f>IFERROR(VLOOKUP($C60,'QV Encounters'!$H$4:$CZ$779,AY$1,0),0)</f>
        <v>110</v>
      </c>
      <c r="AZ60" s="41">
        <f>IFERROR(VLOOKUP($C60,'QV Encounters'!$H$4:$CZ$779,AZ$1,0),0)</f>
        <v>43</v>
      </c>
      <c r="BA60" s="41">
        <f>IFERROR(VLOOKUP($C60,'QV Encounters'!$H$4:$CZ$779,BA$1,0),0)</f>
        <v>32</v>
      </c>
      <c r="BB60" s="41">
        <f>IFERROR(VLOOKUP($C60,'QV Encounters'!$H$4:$CZ$779,BB$1,0),0)</f>
        <v>100</v>
      </c>
      <c r="BC60" s="41">
        <f>IFERROR(VLOOKUP($C60,'QV Encounters'!$H$4:$CZ$779,BC$1,0),0)</f>
        <v>160</v>
      </c>
      <c r="BD60" s="41">
        <f>IFERROR(VLOOKUP($C60,'QV Encounters'!$H$4:$CZ$779,BD$1,0),0)</f>
        <v>179</v>
      </c>
      <c r="BE60" s="41">
        <f>IFERROR(VLOOKUP($C60,'QV Encounters'!$H$4:$CZ$779,BE$1,0),0)</f>
        <v>131</v>
      </c>
    </row>
    <row r="61" spans="1:58" x14ac:dyDescent="0.25">
      <c r="A61" s="41" t="s">
        <v>57</v>
      </c>
      <c r="B61" s="44" t="s">
        <v>57</v>
      </c>
      <c r="C61" s="41" t="s">
        <v>63</v>
      </c>
      <c r="D61" s="77">
        <v>71.343132985122352</v>
      </c>
      <c r="E61" s="78">
        <v>95.124177313496489</v>
      </c>
      <c r="F61" s="79">
        <v>118.9052216418706</v>
      </c>
      <c r="G61" s="41">
        <f>IFERROR(VLOOKUP($C61,'QV Encounters'!$H$4:$AZ$779,G$1,0),0)</f>
        <v>56</v>
      </c>
      <c r="H61" s="41">
        <f>IFERROR(VLOOKUP($C61,'QV Encounters'!$H$4:$AZ$779,H$1,0),0)</f>
        <v>165</v>
      </c>
      <c r="I61" s="41">
        <f>IFERROR(VLOOKUP($C61,'QV Encounters'!$H$4:$AZ$779,I$1,0),0)</f>
        <v>128</v>
      </c>
      <c r="J61" s="41">
        <f>IFERROR(VLOOKUP($C61,'QV Encounters'!$H$4:$AZ$779,J$1,0),0)</f>
        <v>116</v>
      </c>
      <c r="K61" s="41">
        <f>IFERROR(VLOOKUP($C61,'QV Encounters'!$H$4:$AZ$779,K$1,0),0)</f>
        <v>83</v>
      </c>
      <c r="L61" s="41">
        <f>IFERROR(VLOOKUP($C61,'QV Encounters'!$H$4:$AZ$779,L$1,0),0)</f>
        <v>121</v>
      </c>
      <c r="M61" s="41">
        <f>IFERROR(VLOOKUP($C61,'QV Encounters'!$H$4:$AZ$779,M$1,0),0)</f>
        <v>83</v>
      </c>
      <c r="N61" s="41">
        <f>IFERROR(VLOOKUP($C61,'QV Encounters'!$H$4:$AZ$779,N$1,0),0)</f>
        <v>113</v>
      </c>
      <c r="O61" s="41">
        <f>IFERROR(VLOOKUP($C61,'QV Encounters'!$H$4:$AZ$779,O$1,0),0)</f>
        <v>86</v>
      </c>
      <c r="P61" s="41">
        <f>IFERROR(VLOOKUP($C61,'QV Encounters'!$H$4:$AZ$779,P$1,0),0)</f>
        <v>120</v>
      </c>
      <c r="Q61" s="41">
        <f>IFERROR(VLOOKUP($C61,'QV Encounters'!$H$4:$AZ$779,Q$1,0),0)</f>
        <v>56</v>
      </c>
      <c r="R61" s="41">
        <f>IFERROR(VLOOKUP($C61,'QV Encounters'!$H$4:$AZ$779,R$1,0),0)</f>
        <v>91</v>
      </c>
      <c r="S61" s="41">
        <f>IFERROR(VLOOKUP($C61,'QV Encounters'!$H$4:$AZ$779,S$1,0),0)</f>
        <v>155</v>
      </c>
      <c r="T61" s="41">
        <f>IFERROR(VLOOKUP($C61,'QV Encounters'!$H$4:$AZ$779,T$1,0),0)</f>
        <v>117</v>
      </c>
      <c r="U61" s="41">
        <f>IFERROR(VLOOKUP($C61,'QV Encounters'!$H$4:$AZ$779,U$1,0),0)</f>
        <v>134</v>
      </c>
      <c r="V61" s="41">
        <f>IFERROR(VLOOKUP($C61,'QV Encounters'!$H$4:$AZ$779,V$1,0),0)</f>
        <v>41</v>
      </c>
      <c r="W61" s="41">
        <f>IFERROR(VLOOKUP($C61,'QV Encounters'!$H$4:$AZ$779,W$1,0),0)</f>
        <v>153</v>
      </c>
      <c r="X61" s="41">
        <f>IFERROR(VLOOKUP($C61,'QV Encounters'!$H$4:$AZ$779,X$1,0),0)</f>
        <v>105</v>
      </c>
      <c r="Y61" s="41">
        <f>IFERROR(VLOOKUP($C61,'QV Encounters'!$H$4:$AZ$779,Y$1,0),0)</f>
        <v>142</v>
      </c>
      <c r="Z61" s="41">
        <f>IFERROR(VLOOKUP($C61,'QV Encounters'!$H$4:$AZ$779,Z$1,0),0)</f>
        <v>44</v>
      </c>
      <c r="AA61" s="41">
        <f>IFERROR(VLOOKUP($C61,'QV Encounters'!$H$4:$AZ$779,AA$1,0),0)</f>
        <v>2</v>
      </c>
      <c r="AB61" s="41">
        <f>IFERROR(VLOOKUP($C61,'QV Encounters'!$H$4:$AZ$779,AB$1,0),0)</f>
        <v>151</v>
      </c>
      <c r="AC61" s="41">
        <f>IFERROR(VLOOKUP($C61,'QV Encounters'!$H$4:$AZ$779,AC$1,0),0)</f>
        <v>93</v>
      </c>
      <c r="AD61" s="41">
        <f>IFERROR(VLOOKUP($C61,'QV Encounters'!$H$4:$AZ$779,AD$1,0),0)</f>
        <v>144</v>
      </c>
      <c r="AE61" s="41">
        <f>IFERROR(VLOOKUP($C61,'QV Encounters'!$H$4:$AZ$779,AE$1,0),0)</f>
        <v>95</v>
      </c>
      <c r="AF61" s="41">
        <f>IFERROR(VLOOKUP($C61,'QV Encounters'!$H$4:$AZ$779,AF$1,0),0)</f>
        <v>139</v>
      </c>
      <c r="AG61" s="41">
        <f>IFERROR(VLOOKUP($C61,'QV Encounters'!$H$4:$AZ$779,AG$1,0),0)</f>
        <v>118</v>
      </c>
      <c r="AH61" s="41">
        <f>IFERROR(VLOOKUP($C61,'QV Encounters'!$H$4:$AZ$779,AH$1,0),0)</f>
        <v>132</v>
      </c>
      <c r="AI61" s="41">
        <f>IFERROR(VLOOKUP($C61,'QV Encounters'!$H$4:$AZ$779,AI$1,0),0)</f>
        <v>119</v>
      </c>
      <c r="AJ61" s="41">
        <f>IFERROR(VLOOKUP($C61,'QV Encounters'!$H$4:$AZ$779,AJ$1,0),0)</f>
        <v>127</v>
      </c>
      <c r="AK61" s="41">
        <f>IFERROR(VLOOKUP($C61,'QV Encounters'!$H$4:$CZ$779,AK$1,0),0)</f>
        <v>123</v>
      </c>
      <c r="AL61" s="41">
        <f>IFERROR(VLOOKUP($C61,'QV Encounters'!$H$4:$CZ$779,AL$1,0),0)</f>
        <v>135</v>
      </c>
      <c r="AM61" s="41">
        <f>IFERROR(VLOOKUP($C61,'QV Encounters'!$H$4:$CZ$779,AM$1,0),0)</f>
        <v>114</v>
      </c>
      <c r="AN61" s="41">
        <f>IFERROR(VLOOKUP($C61,'QV Encounters'!$H$4:$CZ$779,AN$1,0),0)</f>
        <v>125</v>
      </c>
      <c r="AO61" s="41">
        <f>IFERROR(VLOOKUP($C61,'QV Encounters'!$H$4:$CZ$779,AO$1,0),0)</f>
        <v>102</v>
      </c>
      <c r="AP61" s="41">
        <f>IFERROR(VLOOKUP($C61,'QV Encounters'!$H$4:$CZ$779,AP$1,0),0)</f>
        <v>119</v>
      </c>
      <c r="AQ61" s="41">
        <f>IFERROR(VLOOKUP($C61,'QV Encounters'!$H$4:$CZ$779,AQ$1,0),0)</f>
        <v>54</v>
      </c>
      <c r="AR61" s="41">
        <f>IFERROR(VLOOKUP($C61,'QV Encounters'!$H$4:$CZ$779,AR$1,0),0)</f>
        <v>54</v>
      </c>
      <c r="AS61" s="41">
        <f>IFERROR(VLOOKUP($C61,'QV Encounters'!$H$4:$CZ$779,AS$1,0),0)</f>
        <v>33</v>
      </c>
      <c r="AT61" s="41">
        <f>IFERROR(VLOOKUP($C61,'QV Encounters'!$H$4:$CZ$779,AT$1,0),0)</f>
        <v>84</v>
      </c>
      <c r="AU61" s="41">
        <f>IFERROR(VLOOKUP($C61,'QV Encounters'!$H$4:$CZ$779,AU$1,0),0)</f>
        <v>71</v>
      </c>
      <c r="AV61" s="41">
        <f>IFERROR(VLOOKUP($C61,'QV Encounters'!$H$4:$CZ$779,AV$1,0),0)</f>
        <v>88</v>
      </c>
      <c r="AW61" s="41">
        <f>IFERROR(VLOOKUP($C61,'QV Encounters'!$H$4:$CZ$779,AW$1,0),0)</f>
        <v>88</v>
      </c>
      <c r="AX61" s="41">
        <f>IFERROR(VLOOKUP($C61,'QV Encounters'!$H$4:$CZ$779,AX$1,0),0)</f>
        <v>122</v>
      </c>
      <c r="AY61" s="41">
        <f>IFERROR(VLOOKUP($C61,'QV Encounters'!$H$4:$CZ$779,AY$1,0),0)</f>
        <v>95</v>
      </c>
      <c r="AZ61" s="41">
        <f>IFERROR(VLOOKUP($C61,'QV Encounters'!$H$4:$CZ$779,AZ$1,0),0)</f>
        <v>89</v>
      </c>
      <c r="BA61" s="41">
        <f>IFERROR(VLOOKUP($C61,'QV Encounters'!$H$4:$CZ$779,BA$1,0),0)</f>
        <v>106</v>
      </c>
      <c r="BB61" s="41">
        <f>IFERROR(VLOOKUP($C61,'QV Encounters'!$H$4:$CZ$779,BB$1,0),0)</f>
        <v>94</v>
      </c>
      <c r="BC61" s="41">
        <f>IFERROR(VLOOKUP($C61,'QV Encounters'!$H$4:$CZ$779,BC$1,0),0)</f>
        <v>95</v>
      </c>
      <c r="BD61" s="41">
        <f>IFERROR(VLOOKUP($C61,'QV Encounters'!$H$4:$CZ$779,BD$1,0),0)</f>
        <v>98</v>
      </c>
      <c r="BE61" s="41">
        <f>IFERROR(VLOOKUP($C61,'QV Encounters'!$H$4:$CZ$779,BE$1,0),0)</f>
        <v>55</v>
      </c>
    </row>
    <row r="62" spans="1:58" x14ac:dyDescent="0.25">
      <c r="A62" s="41" t="s">
        <v>57</v>
      </c>
      <c r="B62" s="44" t="s">
        <v>57</v>
      </c>
      <c r="C62" s="35" t="s">
        <v>61</v>
      </c>
      <c r="D62" s="77" t="s">
        <v>279</v>
      </c>
      <c r="E62" s="78" t="s">
        <v>279</v>
      </c>
      <c r="F62" s="79" t="s">
        <v>279</v>
      </c>
      <c r="G62" s="41">
        <f>IFERROR(VLOOKUP($C62,'QV Encounters'!$H$4:$AZ$779,G$1,0),0)</f>
        <v>33</v>
      </c>
      <c r="H62" s="41">
        <f>IFERROR(VLOOKUP($C62,'QV Encounters'!$H$4:$AZ$779,H$1,0),0)</f>
        <v>0</v>
      </c>
      <c r="I62" s="41">
        <f>IFERROR(VLOOKUP($C62,'QV Encounters'!$H$4:$AZ$779,I$1,0),0)</f>
        <v>34</v>
      </c>
      <c r="J62" s="41">
        <f>IFERROR(VLOOKUP($C62,'QV Encounters'!$H$4:$AZ$779,J$1,0),0)</f>
        <v>36</v>
      </c>
      <c r="K62" s="41">
        <f>IFERROR(VLOOKUP($C62,'QV Encounters'!$H$4:$AZ$779,K$1,0),0)</f>
        <v>39</v>
      </c>
      <c r="L62" s="41">
        <f>IFERROR(VLOOKUP($C62,'QV Encounters'!$H$4:$AZ$779,L$1,0),0)</f>
        <v>37</v>
      </c>
      <c r="M62" s="41">
        <f>IFERROR(VLOOKUP($C62,'QV Encounters'!$H$4:$AZ$779,M$1,0),0)</f>
        <v>39</v>
      </c>
      <c r="N62" s="41">
        <f>IFERROR(VLOOKUP($C62,'QV Encounters'!$H$4:$AZ$779,N$1,0),0)</f>
        <v>33</v>
      </c>
      <c r="O62" s="41">
        <f>IFERROR(VLOOKUP($C62,'QV Encounters'!$H$4:$AZ$779,O$1,0),0)</f>
        <v>40</v>
      </c>
      <c r="P62" s="41">
        <f>IFERROR(VLOOKUP($C62,'QV Encounters'!$H$4:$AZ$779,P$1,0),0)</f>
        <v>33</v>
      </c>
      <c r="Q62" s="41">
        <f>IFERROR(VLOOKUP($C62,'QV Encounters'!$H$4:$AZ$779,Q$1,0),0)</f>
        <v>29</v>
      </c>
      <c r="R62" s="41">
        <f>IFERROR(VLOOKUP($C62,'QV Encounters'!$H$4:$AZ$779,R$1,0),0)</f>
        <v>37</v>
      </c>
      <c r="S62" s="41">
        <f>IFERROR(VLOOKUP($C62,'QV Encounters'!$H$4:$AZ$779,S$1,0),0)</f>
        <v>42</v>
      </c>
      <c r="T62" s="41">
        <f>IFERROR(VLOOKUP($C62,'QV Encounters'!$H$4:$AZ$779,T$1,0),0)</f>
        <v>0</v>
      </c>
      <c r="U62" s="41">
        <f>IFERROR(VLOOKUP($C62,'QV Encounters'!$H$4:$AZ$779,U$1,0),0)</f>
        <v>48</v>
      </c>
      <c r="V62" s="41">
        <f>IFERROR(VLOOKUP($C62,'QV Encounters'!$H$4:$AZ$779,V$1,0),0)</f>
        <v>4</v>
      </c>
      <c r="W62" s="41">
        <f>IFERROR(VLOOKUP($C62,'QV Encounters'!$H$4:$AZ$779,W$1,0),0)</f>
        <v>48</v>
      </c>
      <c r="X62" s="41">
        <f>IFERROR(VLOOKUP($C62,'QV Encounters'!$H$4:$AZ$779,X$1,0),0)</f>
        <v>51</v>
      </c>
      <c r="Y62" s="41">
        <f>IFERROR(VLOOKUP($C62,'QV Encounters'!$H$4:$AZ$779,Y$1,0),0)</f>
        <v>41</v>
      </c>
      <c r="Z62" s="41">
        <f>IFERROR(VLOOKUP($C62,'QV Encounters'!$H$4:$AZ$779,Z$1,0),0)</f>
        <v>2</v>
      </c>
      <c r="AA62" s="41">
        <f>IFERROR(VLOOKUP($C62,'QV Encounters'!$H$4:$AZ$779,AA$1,0),0)</f>
        <v>2</v>
      </c>
      <c r="AB62" s="41">
        <f>IFERROR(VLOOKUP($C62,'QV Encounters'!$H$4:$AZ$779,AB$1,0),0)</f>
        <v>21</v>
      </c>
      <c r="AC62" s="41">
        <f>IFERROR(VLOOKUP($C62,'QV Encounters'!$H$4:$AZ$779,AC$1,0),0)</f>
        <v>0</v>
      </c>
      <c r="AD62" s="41">
        <f>IFERROR(VLOOKUP($C62,'QV Encounters'!$H$4:$AZ$779,AD$1,0),0)</f>
        <v>39</v>
      </c>
      <c r="AE62" s="41">
        <f>IFERROR(VLOOKUP($C62,'QV Encounters'!$H$4:$AZ$779,AE$1,0),0)</f>
        <v>29</v>
      </c>
      <c r="AF62" s="41">
        <f>IFERROR(VLOOKUP($C62,'QV Encounters'!$H$4:$AZ$779,AF$1,0),0)</f>
        <v>50</v>
      </c>
      <c r="AG62" s="41">
        <f>IFERROR(VLOOKUP($C62,'QV Encounters'!$H$4:$AZ$779,AG$1,0),0)</f>
        <v>32</v>
      </c>
      <c r="AH62" s="41">
        <f>IFERROR(VLOOKUP($C62,'QV Encounters'!$H$4:$AZ$779,AH$1,0),0)</f>
        <v>41</v>
      </c>
      <c r="AI62" s="41">
        <f>IFERROR(VLOOKUP($C62,'QV Encounters'!$H$4:$AZ$779,AI$1,0),0)</f>
        <v>29</v>
      </c>
      <c r="AJ62" s="41">
        <f>IFERROR(VLOOKUP($C62,'QV Encounters'!$H$4:$AZ$779,AJ$1,0),0)</f>
        <v>48</v>
      </c>
      <c r="AK62" s="41">
        <f>IFERROR(VLOOKUP($C62,'QV Encounters'!$H$4:$CZ$779,AK$1,0),0)</f>
        <v>47</v>
      </c>
      <c r="AL62" s="41">
        <f>IFERROR(VLOOKUP($C62,'QV Encounters'!$H$4:$CZ$779,AL$1,0),0)</f>
        <v>46</v>
      </c>
      <c r="AM62" s="41">
        <f>IFERROR(VLOOKUP($C62,'QV Encounters'!$H$4:$CZ$779,AM$1,0),0)</f>
        <v>30</v>
      </c>
      <c r="AN62" s="41">
        <f>IFERROR(VLOOKUP($C62,'QV Encounters'!$H$4:$CZ$779,AN$1,0),0)</f>
        <v>52</v>
      </c>
      <c r="AO62" s="41">
        <f>IFERROR(VLOOKUP($C62,'QV Encounters'!$H$4:$CZ$779,AO$1,0),0)</f>
        <v>51</v>
      </c>
      <c r="AP62" s="41">
        <f>IFERROR(VLOOKUP($C62,'QV Encounters'!$H$4:$CZ$779,AP$1,0),0)</f>
        <v>7</v>
      </c>
      <c r="AQ62" s="41">
        <f>IFERROR(VLOOKUP($C62,'QV Encounters'!$H$4:$CZ$779,AQ$1,0),0)</f>
        <v>36</v>
      </c>
      <c r="AR62" s="41">
        <f>IFERROR(VLOOKUP($C62,'QV Encounters'!$H$4:$CZ$779,AR$1,0),0)</f>
        <v>38</v>
      </c>
      <c r="AS62" s="41">
        <f>IFERROR(VLOOKUP($C62,'QV Encounters'!$H$4:$CZ$779,AS$1,0),0)</f>
        <v>46</v>
      </c>
      <c r="AT62" s="41">
        <f>IFERROR(VLOOKUP($C62,'QV Encounters'!$H$4:$CZ$779,AT$1,0),0)</f>
        <v>56</v>
      </c>
      <c r="AU62" s="41">
        <f>IFERROR(VLOOKUP($C62,'QV Encounters'!$H$4:$CZ$779,AU$1,0),0)</f>
        <v>39</v>
      </c>
      <c r="AV62" s="41">
        <f>IFERROR(VLOOKUP($C62,'QV Encounters'!$H$4:$CZ$779,AV$1,0),0)</f>
        <v>54</v>
      </c>
      <c r="AW62" s="41">
        <f>IFERROR(VLOOKUP($C62,'QV Encounters'!$H$4:$CZ$779,AW$1,0),0)</f>
        <v>67</v>
      </c>
      <c r="AX62" s="41">
        <f>IFERROR(VLOOKUP($C62,'QV Encounters'!$H$4:$CZ$779,AX$1,0),0)</f>
        <v>60</v>
      </c>
      <c r="AY62" s="41">
        <f>IFERROR(VLOOKUP($C62,'QV Encounters'!$H$4:$CZ$779,AY$1,0),0)</f>
        <v>35</v>
      </c>
      <c r="AZ62" s="41">
        <f>IFERROR(VLOOKUP($C62,'QV Encounters'!$H$4:$CZ$779,AZ$1,0),0)</f>
        <v>37</v>
      </c>
      <c r="BA62" s="41">
        <f>IFERROR(VLOOKUP($C62,'QV Encounters'!$H$4:$CZ$779,BA$1,0),0)</f>
        <v>29</v>
      </c>
      <c r="BB62" s="41">
        <f>IFERROR(VLOOKUP($C62,'QV Encounters'!$H$4:$CZ$779,BB$1,0),0)</f>
        <v>51</v>
      </c>
      <c r="BC62" s="41">
        <f>IFERROR(VLOOKUP($C62,'QV Encounters'!$H$4:$CZ$779,BC$1,0),0)</f>
        <v>54</v>
      </c>
      <c r="BD62" s="41">
        <f>IFERROR(VLOOKUP($C62,'QV Encounters'!$H$4:$CZ$779,BD$1,0),0)</f>
        <v>56</v>
      </c>
      <c r="BE62" s="41">
        <f>IFERROR(VLOOKUP($C62,'QV Encounters'!$H$4:$CZ$779,BE$1,0),0)</f>
        <v>63</v>
      </c>
    </row>
    <row r="63" spans="1:58" ht="15.75" thickBot="1" x14ac:dyDescent="0.3">
      <c r="A63" s="10" t="s">
        <v>57</v>
      </c>
      <c r="B63" s="48" t="s">
        <v>57</v>
      </c>
      <c r="C63" s="180" t="s">
        <v>446</v>
      </c>
      <c r="D63" s="80" t="s">
        <v>279</v>
      </c>
      <c r="E63" s="81" t="s">
        <v>279</v>
      </c>
      <c r="F63" s="82" t="s">
        <v>279</v>
      </c>
      <c r="G63" s="112">
        <f>IFERROR(VLOOKUP($C63,'QV Encounters'!$H$4:$AZ$779,G$1,0),0)</f>
        <v>1</v>
      </c>
      <c r="H63" s="10">
        <f>IFERROR(VLOOKUP($C63,'QV Encounters'!$H$4:$AZ$779,H$1,0),0)</f>
        <v>39</v>
      </c>
      <c r="I63" s="10">
        <f>IFERROR(VLOOKUP($C63,'QV Encounters'!$H$4:$AZ$779,I$1,0),0)</f>
        <v>45</v>
      </c>
      <c r="J63" s="10">
        <f>IFERROR(VLOOKUP($C63,'QV Encounters'!$H$4:$AZ$779,J$1,0),0)</f>
        <v>35</v>
      </c>
      <c r="K63" s="10">
        <f>IFERROR(VLOOKUP($C63,'QV Encounters'!$H$4:$AZ$779,K$1,0),0)</f>
        <v>21</v>
      </c>
      <c r="L63" s="10">
        <f>IFERROR(VLOOKUP($C63,'QV Encounters'!$H$4:$AZ$779,L$1,0),0)</f>
        <v>38</v>
      </c>
      <c r="M63" s="10">
        <f>IFERROR(VLOOKUP($C63,'QV Encounters'!$H$4:$AZ$779,M$1,0),0)</f>
        <v>31</v>
      </c>
      <c r="N63" s="10">
        <f>IFERROR(VLOOKUP($C63,'QV Encounters'!$H$4:$AZ$779,N$1,0),0)</f>
        <v>26</v>
      </c>
      <c r="O63" s="10">
        <f>IFERROR(VLOOKUP($C63,'QV Encounters'!$H$4:$AZ$779,O$1,0),0)</f>
        <v>32</v>
      </c>
      <c r="P63" s="10">
        <f>IFERROR(VLOOKUP($C63,'QV Encounters'!$H$4:$AZ$779,P$1,0),0)</f>
        <v>35</v>
      </c>
      <c r="Q63" s="10">
        <f>IFERROR(VLOOKUP($C63,'QV Encounters'!$H$4:$AZ$779,Q$1,0),0)</f>
        <v>38</v>
      </c>
      <c r="R63" s="10">
        <f>IFERROR(VLOOKUP($C63,'QV Encounters'!$H$4:$AZ$779,R$1,0),0)</f>
        <v>31</v>
      </c>
      <c r="S63" s="10">
        <f>IFERROR(VLOOKUP($C63,'QV Encounters'!$H$4:$AZ$779,S$1,0),0)</f>
        <v>38</v>
      </c>
      <c r="T63" s="10">
        <f>IFERROR(VLOOKUP($C63,'QV Encounters'!$H$4:$AZ$779,T$1,0),0)</f>
        <v>41</v>
      </c>
      <c r="U63" s="10">
        <f>IFERROR(VLOOKUP($C63,'QV Encounters'!$H$4:$AZ$779,U$1,0),0)</f>
        <v>43</v>
      </c>
      <c r="V63" s="10">
        <f>IFERROR(VLOOKUP($C63,'QV Encounters'!$H$4:$AZ$779,V$1,0),0)</f>
        <v>7</v>
      </c>
      <c r="W63" s="10">
        <f>IFERROR(VLOOKUP($C63,'QV Encounters'!$H$4:$AZ$779,W$1,0),0)</f>
        <v>40</v>
      </c>
      <c r="X63" s="10">
        <f>IFERROR(VLOOKUP($C63,'QV Encounters'!$H$4:$AZ$779,X$1,0),0)</f>
        <v>49</v>
      </c>
      <c r="Y63" s="10">
        <f>IFERROR(VLOOKUP($C63,'QV Encounters'!$H$4:$AZ$779,Y$1,0),0)</f>
        <v>46</v>
      </c>
      <c r="Z63" s="10">
        <f>IFERROR(VLOOKUP($C63,'QV Encounters'!$H$4:$AZ$779,Z$1,0),0)</f>
        <v>25</v>
      </c>
      <c r="AA63" s="10">
        <f>IFERROR(VLOOKUP($C63,'QV Encounters'!$H$4:$AZ$779,AA$1,0),0)</f>
        <v>9</v>
      </c>
      <c r="AB63" s="10">
        <f>IFERROR(VLOOKUP($C63,'QV Encounters'!$H$4:$AZ$779,AB$1,0),0)</f>
        <v>31</v>
      </c>
      <c r="AC63" s="10">
        <f>IFERROR(VLOOKUP($C63,'QV Encounters'!$H$4:$AZ$779,AC$1,0),0)</f>
        <v>28</v>
      </c>
      <c r="AD63" s="10">
        <f>IFERROR(VLOOKUP($C63,'QV Encounters'!$H$4:$AZ$779,AD$1,0),0)</f>
        <v>22</v>
      </c>
      <c r="AE63" s="10">
        <f>IFERROR(VLOOKUP($C63,'QV Encounters'!$H$4:$AZ$779,AE$1,0),0)</f>
        <v>33</v>
      </c>
      <c r="AF63" s="10">
        <f>IFERROR(VLOOKUP($C63,'QV Encounters'!$H$4:$AZ$779,AF$1,0),0)</f>
        <v>33</v>
      </c>
      <c r="AG63" s="10">
        <f>IFERROR(VLOOKUP($C63,'QV Encounters'!$H$4:$AZ$779,AG$1,0),0)</f>
        <v>4</v>
      </c>
      <c r="AH63" s="10">
        <f>IFERROR(VLOOKUP($C63,'QV Encounters'!$H$4:$AZ$779,AH$1,0),0)</f>
        <v>29</v>
      </c>
      <c r="AI63" s="10">
        <f>IFERROR(VLOOKUP($C63,'QV Encounters'!$H$4:$AZ$779,AI$1,0),0)</f>
        <v>36</v>
      </c>
      <c r="AJ63" s="10">
        <f>IFERROR(VLOOKUP($C63,'QV Encounters'!$H$4:$AZ$779,AJ$1,0),0)</f>
        <v>57</v>
      </c>
      <c r="AK63" s="10">
        <f>IFERROR(VLOOKUP($C63,'QV Encounters'!$H$4:$CZ$779,AK$1,0),0)</f>
        <v>54</v>
      </c>
      <c r="AL63" s="10">
        <f>IFERROR(VLOOKUP($C63,'QV Encounters'!$H$4:$CZ$779,AL$1,0),0)</f>
        <v>48</v>
      </c>
      <c r="AM63" s="10">
        <f>IFERROR(VLOOKUP($C63,'QV Encounters'!$H$4:$CZ$779,AM$1,0),0)</f>
        <v>36</v>
      </c>
      <c r="AN63" s="10">
        <f>IFERROR(VLOOKUP($C63,'QV Encounters'!$H$4:$CZ$779,AN$1,0),0)</f>
        <v>32</v>
      </c>
      <c r="AO63" s="10">
        <f>IFERROR(VLOOKUP($C63,'QV Encounters'!$H$4:$CZ$779,AO$1,0),0)</f>
        <v>8</v>
      </c>
      <c r="AP63" s="10">
        <f>IFERROR(VLOOKUP($C63,'QV Encounters'!$H$4:$CZ$779,AP$1,0),0)</f>
        <v>38</v>
      </c>
      <c r="AQ63" s="10">
        <f>IFERROR(VLOOKUP($C63,'QV Encounters'!$H$4:$CZ$779,AQ$1,0),0)</f>
        <v>40</v>
      </c>
      <c r="AR63" s="10">
        <f>IFERROR(VLOOKUP($C63,'QV Encounters'!$H$4:$CZ$779,AR$1,0),0)</f>
        <v>40</v>
      </c>
      <c r="AS63" s="10">
        <f>IFERROR(VLOOKUP($C63,'QV Encounters'!$H$4:$CZ$779,AS$1,0),0)</f>
        <v>44</v>
      </c>
      <c r="AT63" s="10">
        <f>IFERROR(VLOOKUP($C63,'QV Encounters'!$H$4:$CZ$779,AT$1,0),0)</f>
        <v>43</v>
      </c>
      <c r="AU63" s="10">
        <f>IFERROR(VLOOKUP($C63,'QV Encounters'!$H$4:$CZ$779,AU$1,0),0)</f>
        <v>18</v>
      </c>
      <c r="AV63" s="10">
        <f>IFERROR(VLOOKUP($C63,'QV Encounters'!$H$4:$CZ$779,AV$1,0),0)</f>
        <v>37</v>
      </c>
      <c r="AW63" s="10">
        <f>IFERROR(VLOOKUP($C63,'QV Encounters'!$H$4:$CZ$779,AW$1,0),0)</f>
        <v>21</v>
      </c>
      <c r="AX63" s="10">
        <f>IFERROR(VLOOKUP($C63,'QV Encounters'!$H$4:$CZ$779,AX$1,0),0)</f>
        <v>35</v>
      </c>
      <c r="AY63" s="10">
        <f>IFERROR(VLOOKUP($C63,'QV Encounters'!$H$4:$CZ$779,AY$1,0),0)</f>
        <v>21</v>
      </c>
      <c r="AZ63" s="10">
        <f>IFERROR(VLOOKUP($C63,'QV Encounters'!$H$4:$CZ$779,AZ$1,0),0)</f>
        <v>45</v>
      </c>
      <c r="BA63" s="10">
        <f>IFERROR(VLOOKUP($C63,'QV Encounters'!$H$4:$CZ$779,BA$1,0),0)</f>
        <v>38</v>
      </c>
      <c r="BB63" s="10">
        <f>IFERROR(VLOOKUP($C63,'QV Encounters'!$H$4:$CZ$779,BB$1,0),0)</f>
        <v>23</v>
      </c>
      <c r="BC63" s="10">
        <f>IFERROR(VLOOKUP($C63,'QV Encounters'!$H$4:$CZ$779,BC$1,0),0)</f>
        <v>50</v>
      </c>
      <c r="BD63" s="10">
        <f>IFERROR(VLOOKUP($C63,'QV Encounters'!$H$4:$CZ$779,BD$1,0),0)</f>
        <v>26</v>
      </c>
      <c r="BE63" s="10">
        <f>IFERROR(VLOOKUP($C63,'QV Encounters'!$H$4:$CZ$779,BE$1,0),0)</f>
        <v>38</v>
      </c>
    </row>
    <row r="64" spans="1:58" s="41" customFormat="1" ht="15.75" thickBot="1" x14ac:dyDescent="0.3">
      <c r="A64" s="2" t="s">
        <v>116</v>
      </c>
      <c r="B64" s="2"/>
      <c r="C64" s="2"/>
      <c r="D64" s="90">
        <v>193.96806103336428</v>
      </c>
      <c r="E64" s="91">
        <v>258.6240813778191</v>
      </c>
      <c r="F64" s="92">
        <v>323.2801017222738</v>
      </c>
      <c r="G64" s="2">
        <f t="shared" ref="G64:AV64" si="44">SUM(G49:G63)</f>
        <v>429</v>
      </c>
      <c r="H64" s="2">
        <f t="shared" si="44"/>
        <v>478</v>
      </c>
      <c r="I64" s="2">
        <f t="shared" si="44"/>
        <v>501</v>
      </c>
      <c r="J64" s="2">
        <f t="shared" si="44"/>
        <v>515</v>
      </c>
      <c r="K64" s="2">
        <f t="shared" si="44"/>
        <v>437</v>
      </c>
      <c r="L64" s="2">
        <f t="shared" si="44"/>
        <v>579</v>
      </c>
      <c r="M64" s="2">
        <f t="shared" si="44"/>
        <v>528</v>
      </c>
      <c r="N64" s="2">
        <f t="shared" si="44"/>
        <v>523</v>
      </c>
      <c r="O64" s="2">
        <f t="shared" si="44"/>
        <v>537</v>
      </c>
      <c r="P64" s="2">
        <f t="shared" si="44"/>
        <v>474</v>
      </c>
      <c r="Q64" s="2">
        <f t="shared" si="44"/>
        <v>494</v>
      </c>
      <c r="R64" s="2">
        <f t="shared" si="44"/>
        <v>515</v>
      </c>
      <c r="S64" s="2">
        <f t="shared" si="44"/>
        <v>610</v>
      </c>
      <c r="T64" s="2">
        <f t="shared" si="44"/>
        <v>471</v>
      </c>
      <c r="U64" s="2">
        <f t="shared" si="44"/>
        <v>585</v>
      </c>
      <c r="V64" s="2">
        <f t="shared" si="44"/>
        <v>217</v>
      </c>
      <c r="W64" s="2">
        <f t="shared" si="44"/>
        <v>605</v>
      </c>
      <c r="X64" s="2">
        <f t="shared" si="44"/>
        <v>473</v>
      </c>
      <c r="Y64" s="2">
        <f t="shared" si="44"/>
        <v>513</v>
      </c>
      <c r="Z64" s="2">
        <f t="shared" si="44"/>
        <v>205</v>
      </c>
      <c r="AA64" s="2">
        <f t="shared" si="44"/>
        <v>55</v>
      </c>
      <c r="AB64" s="2">
        <f t="shared" si="44"/>
        <v>661</v>
      </c>
      <c r="AC64" s="2">
        <f t="shared" si="44"/>
        <v>599</v>
      </c>
      <c r="AD64" s="2">
        <f t="shared" si="44"/>
        <v>809</v>
      </c>
      <c r="AE64" s="2">
        <f t="shared" si="44"/>
        <v>791</v>
      </c>
      <c r="AF64" s="2">
        <f t="shared" si="44"/>
        <v>889</v>
      </c>
      <c r="AG64" s="2">
        <f t="shared" si="44"/>
        <v>489</v>
      </c>
      <c r="AH64" s="2">
        <f t="shared" si="44"/>
        <v>532</v>
      </c>
      <c r="AI64" s="2">
        <f t="shared" si="44"/>
        <v>519</v>
      </c>
      <c r="AJ64" s="2">
        <f t="shared" si="44"/>
        <v>504</v>
      </c>
      <c r="AK64" s="2">
        <f t="shared" si="44"/>
        <v>583</v>
      </c>
      <c r="AL64" s="2">
        <f t="shared" si="44"/>
        <v>573</v>
      </c>
      <c r="AM64" s="2">
        <f t="shared" si="44"/>
        <v>883</v>
      </c>
      <c r="AN64" s="2">
        <f t="shared" si="44"/>
        <v>774</v>
      </c>
      <c r="AO64" s="2">
        <f t="shared" si="44"/>
        <v>812</v>
      </c>
      <c r="AP64" s="2">
        <f t="shared" si="44"/>
        <v>904</v>
      </c>
      <c r="AQ64" s="2">
        <f t="shared" si="44"/>
        <v>857</v>
      </c>
      <c r="AR64" s="2">
        <f t="shared" si="44"/>
        <v>723</v>
      </c>
      <c r="AS64" s="2">
        <f t="shared" si="44"/>
        <v>678</v>
      </c>
      <c r="AT64" s="2">
        <f t="shared" si="44"/>
        <v>747</v>
      </c>
      <c r="AU64" s="2">
        <f t="shared" si="44"/>
        <v>765</v>
      </c>
      <c r="AV64" s="2">
        <f t="shared" si="44"/>
        <v>808</v>
      </c>
      <c r="AW64" s="2">
        <f t="shared" ref="AW64:AX64" si="45">SUM(AW49:AW63)</f>
        <v>664</v>
      </c>
      <c r="AX64" s="2">
        <f t="shared" si="45"/>
        <v>888</v>
      </c>
      <c r="AY64" s="2">
        <f t="shared" ref="AY64:AZ64" si="46">SUM(AY49:AY63)</f>
        <v>684</v>
      </c>
      <c r="AZ64" s="2">
        <f t="shared" si="46"/>
        <v>704</v>
      </c>
      <c r="BA64" s="2">
        <f t="shared" ref="BA64:BB64" si="47">SUM(BA49:BA63)</f>
        <v>819</v>
      </c>
      <c r="BB64" s="2">
        <f t="shared" si="47"/>
        <v>662</v>
      </c>
      <c r="BC64" s="2">
        <f t="shared" ref="BC64:BD64" si="48">SUM(BC49:BC63)</f>
        <v>1092</v>
      </c>
      <c r="BD64" s="2">
        <f t="shared" si="48"/>
        <v>873</v>
      </c>
      <c r="BE64" s="2">
        <f t="shared" ref="BE64" si="49">SUM(BE49:BE63)</f>
        <v>825</v>
      </c>
      <c r="BF64"/>
    </row>
    <row r="65" spans="1:58" s="46" customFormat="1" x14ac:dyDescent="0.25">
      <c r="B65" s="50"/>
      <c r="D65" s="76" t="s">
        <v>279</v>
      </c>
      <c r="E65" s="76" t="s">
        <v>279</v>
      </c>
      <c r="F65" s="76" t="s">
        <v>279</v>
      </c>
      <c r="BF65"/>
    </row>
    <row r="66" spans="1:58" x14ac:dyDescent="0.25">
      <c r="A66" s="41" t="s">
        <v>71</v>
      </c>
      <c r="B66" s="44" t="s">
        <v>71</v>
      </c>
      <c r="C66" s="41" t="s">
        <v>72</v>
      </c>
      <c r="D66" s="77">
        <v>189.33285514199997</v>
      </c>
      <c r="E66" s="78">
        <v>252.44380685600001</v>
      </c>
      <c r="F66" s="79">
        <v>315.55475856999999</v>
      </c>
      <c r="G66" s="41">
        <f>IFERROR(VLOOKUP($C66,'QV Encounters'!$H$4:$AZ$779,G$1,0),0)</f>
        <v>237</v>
      </c>
      <c r="H66" s="41">
        <f>IFERROR(VLOOKUP($C66,'QV Encounters'!$H$4:$AZ$779,H$1,0),0)</f>
        <v>330</v>
      </c>
      <c r="I66" s="41">
        <f>IFERROR(VLOOKUP($C66,'QV Encounters'!$H$4:$AZ$779,I$1,0),0)</f>
        <v>322</v>
      </c>
      <c r="J66" s="41">
        <f>IFERROR(VLOOKUP($C66,'QV Encounters'!$H$4:$AZ$779,J$1,0),0)</f>
        <v>382</v>
      </c>
      <c r="K66" s="41">
        <f>IFERROR(VLOOKUP($C66,'QV Encounters'!$H$4:$AZ$779,K$1,0),0)</f>
        <v>237</v>
      </c>
      <c r="L66" s="41">
        <f>IFERROR(VLOOKUP($C66,'QV Encounters'!$H$4:$AZ$779,L$1,0),0)</f>
        <v>301</v>
      </c>
      <c r="M66" s="41">
        <f>IFERROR(VLOOKUP($C66,'QV Encounters'!$H$4:$AZ$779,M$1,0),0)</f>
        <v>365</v>
      </c>
      <c r="N66" s="41">
        <f>IFERROR(VLOOKUP($C66,'QV Encounters'!$H$4:$AZ$779,N$1,0),0)</f>
        <v>318</v>
      </c>
      <c r="O66" s="41">
        <f>IFERROR(VLOOKUP($C66,'QV Encounters'!$H$4:$AZ$779,O$1,0),0)</f>
        <v>265</v>
      </c>
      <c r="P66" s="41">
        <f>IFERROR(VLOOKUP($C66,'QV Encounters'!$H$4:$AZ$779,P$1,0),0)</f>
        <v>364</v>
      </c>
      <c r="Q66" s="41">
        <f>IFERROR(VLOOKUP($C66,'QV Encounters'!$H$4:$AZ$779,Q$1,0),0)</f>
        <v>350</v>
      </c>
      <c r="R66" s="41">
        <f>IFERROR(VLOOKUP($C66,'QV Encounters'!$H$4:$AZ$779,R$1,0),0)</f>
        <v>253</v>
      </c>
      <c r="S66" s="41">
        <f>IFERROR(VLOOKUP($C66,'QV Encounters'!$H$4:$AZ$779,S$1,0),0)</f>
        <v>311</v>
      </c>
      <c r="T66" s="41">
        <f>IFERROR(VLOOKUP($C66,'QV Encounters'!$H$4:$AZ$779,T$1,0),0)</f>
        <v>382</v>
      </c>
      <c r="U66" s="41">
        <f>IFERROR(VLOOKUP($C66,'QV Encounters'!$H$4:$AZ$779,U$1,0),0)</f>
        <v>387</v>
      </c>
      <c r="V66" s="41">
        <f>IFERROR(VLOOKUP($C66,'QV Encounters'!$H$4:$AZ$779,V$1,0),0)</f>
        <v>152</v>
      </c>
      <c r="W66" s="41">
        <f>IFERROR(VLOOKUP($C66,'QV Encounters'!$H$4:$AZ$779,W$1,0),0)</f>
        <v>362</v>
      </c>
      <c r="X66" s="41">
        <f>IFERROR(VLOOKUP($C66,'QV Encounters'!$H$4:$AZ$779,X$1,0),0)</f>
        <v>306</v>
      </c>
      <c r="Y66" s="41">
        <f>IFERROR(VLOOKUP($C66,'QV Encounters'!$H$4:$AZ$779,Y$1,0),0)</f>
        <v>287</v>
      </c>
      <c r="Z66" s="41">
        <f>IFERROR(VLOOKUP($C66,'QV Encounters'!$H$4:$AZ$779,Z$1,0),0)</f>
        <v>266</v>
      </c>
      <c r="AA66" s="41">
        <f>IFERROR(VLOOKUP($C66,'QV Encounters'!$H$4:$AZ$779,AA$1,0),0)</f>
        <v>161</v>
      </c>
      <c r="AB66" s="41">
        <f>IFERROR(VLOOKUP($C66,'QV Encounters'!$H$4:$AZ$779,AB$1,0),0)</f>
        <v>388</v>
      </c>
      <c r="AC66" s="41">
        <f>IFERROR(VLOOKUP($C66,'QV Encounters'!$H$4:$AZ$779,AC$1,0),0)</f>
        <v>362</v>
      </c>
      <c r="AD66" s="41">
        <f>IFERROR(VLOOKUP($C66,'QV Encounters'!$H$4:$AZ$779,AD$1,0),0)</f>
        <v>354</v>
      </c>
      <c r="AE66" s="41">
        <f>IFERROR(VLOOKUP($C66,'QV Encounters'!$H$4:$AZ$779,AE$1,0),0)</f>
        <v>161</v>
      </c>
      <c r="AF66" s="41">
        <f>IFERROR(VLOOKUP($C66,'QV Encounters'!$H$4:$AZ$779,AF$1,0),0)</f>
        <v>316</v>
      </c>
      <c r="AG66" s="41">
        <f>IFERROR(VLOOKUP($C66,'QV Encounters'!$H$4:$AZ$779,AG$1,0),0)</f>
        <v>220</v>
      </c>
      <c r="AH66" s="41">
        <f>IFERROR(VLOOKUP($C66,'QV Encounters'!$H$4:$AZ$779,AH$1,0),0)</f>
        <v>274</v>
      </c>
      <c r="AI66" s="41">
        <f>IFERROR(VLOOKUP($C66,'QV Encounters'!$H$4:$AZ$779,AI$1,0),0)</f>
        <v>368</v>
      </c>
      <c r="AJ66" s="41">
        <f>IFERROR(VLOOKUP($C66,'QV Encounters'!$H$4:$AZ$779,AJ$1,0),0)</f>
        <v>282</v>
      </c>
      <c r="AK66" s="41">
        <f>IFERROR(VLOOKUP($C66,'QV Encounters'!$H$4:$CZ$779,AK$1,0),0)</f>
        <v>365</v>
      </c>
      <c r="AL66" s="41">
        <f>IFERROR(VLOOKUP($C66,'QV Encounters'!$H$4:$CZ$779,AL$1,0),0)</f>
        <v>359</v>
      </c>
      <c r="AM66" s="41">
        <f>IFERROR(VLOOKUP($C66,'QV Encounters'!$H$4:$CZ$779,AM$1,0),0)</f>
        <v>383</v>
      </c>
      <c r="AN66" s="41">
        <f>IFERROR(VLOOKUP($C66,'QV Encounters'!$H$4:$CZ$779,AN$1,0),0)</f>
        <v>210</v>
      </c>
      <c r="AO66" s="41">
        <f>IFERROR(VLOOKUP($C66,'QV Encounters'!$H$4:$CZ$779,AO$1,0),0)</f>
        <v>371</v>
      </c>
      <c r="AP66" s="41">
        <f>IFERROR(VLOOKUP($C66,'QV Encounters'!$H$4:$CZ$779,AP$1,0),0)</f>
        <v>364</v>
      </c>
      <c r="AQ66" s="41">
        <f>IFERROR(VLOOKUP($C66,'QV Encounters'!$H$4:$CZ$779,AQ$1,0),0)</f>
        <v>399</v>
      </c>
      <c r="AR66" s="41">
        <f>IFERROR(VLOOKUP($C66,'QV Encounters'!$H$4:$CZ$779,AR$1,0),0)</f>
        <v>193</v>
      </c>
      <c r="AS66" s="41">
        <f>IFERROR(VLOOKUP($C66,'QV Encounters'!$H$4:$CZ$779,AS$1,0),0)</f>
        <v>385</v>
      </c>
      <c r="AT66" s="41">
        <f>IFERROR(VLOOKUP($C66,'QV Encounters'!$H$4:$CZ$779,AT$1,0),0)</f>
        <v>361</v>
      </c>
      <c r="AU66" s="41">
        <f>IFERROR(VLOOKUP($C66,'QV Encounters'!$H$4:$CZ$779,AU$1,0),0)</f>
        <v>371</v>
      </c>
      <c r="AV66" s="41">
        <f>IFERROR(VLOOKUP($C66,'QV Encounters'!$H$4:$CZ$779,AV$1,0),0)</f>
        <v>328</v>
      </c>
      <c r="AW66" s="41">
        <f>IFERROR(VLOOKUP($C66,'QV Encounters'!$H$4:$CZ$779,AW$1,0),0)</f>
        <v>273</v>
      </c>
      <c r="AX66" s="41">
        <f>IFERROR(VLOOKUP($C66,'QV Encounters'!$H$4:$CZ$779,AX$1,0),0)</f>
        <v>393</v>
      </c>
      <c r="AY66" s="41">
        <f>IFERROR(VLOOKUP($C66,'QV Encounters'!$H$4:$CZ$779,AY$1,0),0)</f>
        <v>274</v>
      </c>
      <c r="AZ66" s="41">
        <f>IFERROR(VLOOKUP($C66,'QV Encounters'!$H$4:$CZ$779,AZ$1,0),0)</f>
        <v>361</v>
      </c>
      <c r="BA66" s="41">
        <f>IFERROR(VLOOKUP($C66,'QV Encounters'!$H$4:$CZ$779,BA$1,0),0)</f>
        <v>261</v>
      </c>
      <c r="BB66" s="41">
        <f>IFERROR(VLOOKUP($C66,'QV Encounters'!$H$4:$CZ$779,BB$1,0),0)</f>
        <v>327</v>
      </c>
      <c r="BC66" s="41">
        <f>IFERROR(VLOOKUP($C66,'QV Encounters'!$H$4:$CZ$779,BC$1,0),0)</f>
        <v>371</v>
      </c>
      <c r="BD66" s="41">
        <f>IFERROR(VLOOKUP($C66,'QV Encounters'!$H$4:$CZ$779,BD$1,0),0)</f>
        <v>334</v>
      </c>
      <c r="BE66" s="41">
        <f>IFERROR(VLOOKUP($C66,'QV Encounters'!$H$4:$CZ$779,BE$1,0),0)</f>
        <v>381</v>
      </c>
    </row>
    <row r="67" spans="1:58" ht="15.75" thickBot="1" x14ac:dyDescent="0.3">
      <c r="A67" s="10" t="s">
        <v>71</v>
      </c>
      <c r="B67" s="48" t="s">
        <v>71</v>
      </c>
      <c r="C67" s="10" t="s">
        <v>190</v>
      </c>
      <c r="D67" s="80" t="s">
        <v>279</v>
      </c>
      <c r="E67" s="81" t="s">
        <v>279</v>
      </c>
      <c r="F67" s="82" t="s">
        <v>279</v>
      </c>
      <c r="G67" s="112">
        <f>IFERROR(VLOOKUP($C67,'QV Encounters'!$H$4:$AZ$779,G$1,0),0)</f>
        <v>0</v>
      </c>
      <c r="H67" s="10">
        <f>IFERROR(VLOOKUP($C67,'QV Encounters'!$H$4:$AZ$779,H$1,0),0)</f>
        <v>0</v>
      </c>
      <c r="I67" s="10">
        <f>IFERROR(VLOOKUP($C67,'QV Encounters'!$H$4:$AZ$779,I$1,0),0)</f>
        <v>0</v>
      </c>
      <c r="J67" s="10">
        <f>IFERROR(VLOOKUP($C67,'QV Encounters'!$H$4:$AZ$779,J$1,0),0)</f>
        <v>0</v>
      </c>
      <c r="K67" s="10">
        <f>IFERROR(VLOOKUP($C67,'QV Encounters'!$H$4:$AZ$779,K$1,0),0)</f>
        <v>0</v>
      </c>
      <c r="L67" s="10">
        <f>IFERROR(VLOOKUP($C67,'QV Encounters'!$H$4:$AZ$779,L$1,0),0)</f>
        <v>0</v>
      </c>
      <c r="M67" s="10">
        <f>IFERROR(VLOOKUP($C67,'QV Encounters'!$H$4:$AZ$779,M$1,0),0)</f>
        <v>3</v>
      </c>
      <c r="N67" s="10">
        <f>IFERROR(VLOOKUP($C67,'QV Encounters'!$H$4:$AZ$779,N$1,0),0)</f>
        <v>0</v>
      </c>
      <c r="O67" s="10">
        <f>IFERROR(VLOOKUP($C67,'QV Encounters'!$H$4:$AZ$779,O$1,0),0)</f>
        <v>0</v>
      </c>
      <c r="P67" s="10">
        <f>IFERROR(VLOOKUP($C67,'QV Encounters'!$H$4:$AZ$779,P$1,0),0)</f>
        <v>0</v>
      </c>
      <c r="Q67" s="10">
        <f>IFERROR(VLOOKUP($C67,'QV Encounters'!$H$4:$AZ$779,Q$1,0),0)</f>
        <v>1</v>
      </c>
      <c r="R67" s="10">
        <f>IFERROR(VLOOKUP($C67,'QV Encounters'!$H$4:$AZ$779,R$1,0),0)</f>
        <v>0</v>
      </c>
      <c r="S67" s="10">
        <f>IFERROR(VLOOKUP($C67,'QV Encounters'!$H$4:$AZ$779,S$1,0),0)</f>
        <v>0</v>
      </c>
      <c r="T67" s="10">
        <f>IFERROR(VLOOKUP($C67,'QV Encounters'!$H$4:$AZ$779,T$1,0),0)</f>
        <v>0</v>
      </c>
      <c r="U67" s="10">
        <f>IFERROR(VLOOKUP($C67,'QV Encounters'!$H$4:$AZ$779,U$1,0),0)</f>
        <v>0</v>
      </c>
      <c r="V67" s="10">
        <f>IFERROR(VLOOKUP($C67,'QV Encounters'!$H$4:$AZ$779,V$1,0),0)</f>
        <v>0</v>
      </c>
      <c r="W67" s="10">
        <f>IFERROR(VLOOKUP($C67,'QV Encounters'!$H$4:$AZ$779,W$1,0),0)</f>
        <v>0</v>
      </c>
      <c r="X67" s="10">
        <f>IFERROR(VLOOKUP($C67,'QV Encounters'!$H$4:$AZ$779,X$1,0),0)</f>
        <v>0</v>
      </c>
      <c r="Y67" s="10">
        <f>IFERROR(VLOOKUP($C67,'QV Encounters'!$H$4:$AZ$779,Y$1,0),0)</f>
        <v>0</v>
      </c>
      <c r="Z67" s="10">
        <f>IFERROR(VLOOKUP($C67,'QV Encounters'!$H$4:$AZ$779,Z$1,0),0)</f>
        <v>0</v>
      </c>
      <c r="AA67" s="10">
        <f>IFERROR(VLOOKUP($C67,'QV Encounters'!$H$4:$AZ$779,AA$1,0),0)</f>
        <v>0</v>
      </c>
      <c r="AB67" s="10">
        <f>IFERROR(VLOOKUP($C67,'QV Encounters'!$H$4:$AZ$779,AB$1,0),0)</f>
        <v>0</v>
      </c>
      <c r="AC67" s="10">
        <f>IFERROR(VLOOKUP($C67,'QV Encounters'!$H$4:$AZ$779,AC$1,0),0)</f>
        <v>0</v>
      </c>
      <c r="AD67" s="10">
        <f>IFERROR(VLOOKUP($C67,'QV Encounters'!$H$4:$AZ$779,AD$1,0),0)</f>
        <v>0</v>
      </c>
      <c r="AE67" s="10">
        <f>IFERROR(VLOOKUP($C67,'QV Encounters'!$H$4:$AZ$779,AE$1,0),0)</f>
        <v>0</v>
      </c>
      <c r="AF67" s="10">
        <f>IFERROR(VLOOKUP($C67,'QV Encounters'!$H$4:$AZ$779,AF$1,0),0)</f>
        <v>0</v>
      </c>
      <c r="AG67" s="10">
        <f>IFERROR(VLOOKUP($C67,'QV Encounters'!$H$4:$AZ$779,AG$1,0),0)</f>
        <v>0</v>
      </c>
      <c r="AH67" s="10">
        <f>IFERROR(VLOOKUP($C67,'QV Encounters'!$H$4:$AZ$779,AH$1,0),0)</f>
        <v>0</v>
      </c>
      <c r="AI67" s="10">
        <f>IFERROR(VLOOKUP($C67,'QV Encounters'!$H$4:$AZ$779,AI$1,0),0)</f>
        <v>0</v>
      </c>
      <c r="AJ67" s="10">
        <f>IFERROR(VLOOKUP($C67,'QV Encounters'!$H$4:$AZ$779,AJ$1,0),0)</f>
        <v>0</v>
      </c>
      <c r="AK67" s="10">
        <f>IFERROR(VLOOKUP($C67,'QV Encounters'!$H$4:$CZ$779,AK$1,0),0)</f>
        <v>0</v>
      </c>
      <c r="AL67" s="10">
        <f>IFERROR(VLOOKUP($C67,'QV Encounters'!$H$4:$CZ$779,AL$1,0),0)</f>
        <v>0</v>
      </c>
      <c r="AM67" s="10">
        <f>IFERROR(VLOOKUP($C67,'QV Encounters'!$H$4:$CZ$779,AM$1,0),0)</f>
        <v>0</v>
      </c>
      <c r="AN67" s="10">
        <f>IFERROR(VLOOKUP($C67,'QV Encounters'!$H$4:$CZ$779,AN$1,0),0)</f>
        <v>0</v>
      </c>
      <c r="AO67" s="10">
        <f>IFERROR(VLOOKUP($C67,'QV Encounters'!$H$4:$CZ$779,AO$1,0),0)</f>
        <v>0</v>
      </c>
      <c r="AP67" s="10">
        <f>IFERROR(VLOOKUP($C67,'QV Encounters'!$H$4:$CZ$779,AP$1,0),0)</f>
        <v>0</v>
      </c>
      <c r="AQ67" s="10">
        <f>IFERROR(VLOOKUP($C67,'QV Encounters'!$H$4:$CZ$779,AQ$1,0),0)</f>
        <v>0</v>
      </c>
      <c r="AR67" s="10">
        <f>IFERROR(VLOOKUP($C67,'QV Encounters'!$H$4:$CZ$779,AR$1,0),0)</f>
        <v>0</v>
      </c>
      <c r="AS67" s="10">
        <f>IFERROR(VLOOKUP($C67,'QV Encounters'!$H$4:$CZ$779,AS$1,0),0)</f>
        <v>0</v>
      </c>
      <c r="AT67" s="10">
        <f>IFERROR(VLOOKUP($C67,'QV Encounters'!$H$4:$CZ$779,AT$1,0),0)</f>
        <v>0</v>
      </c>
      <c r="AU67" s="10">
        <f>IFERROR(VLOOKUP($C67,'QV Encounters'!$H$4:$CZ$779,AU$1,0),0)</f>
        <v>0</v>
      </c>
      <c r="AV67" s="10">
        <f>IFERROR(VLOOKUP($C67,'QV Encounters'!$H$4:$CZ$779,AV$1,0),0)</f>
        <v>0</v>
      </c>
      <c r="AW67" s="10">
        <f>IFERROR(VLOOKUP($C67,'QV Encounters'!$H$4:$CZ$779,AW$1,0),0)</f>
        <v>0</v>
      </c>
      <c r="AX67" s="10">
        <f>IFERROR(VLOOKUP($C67,'QV Encounters'!$H$4:$CZ$779,AX$1,0),0)</f>
        <v>0</v>
      </c>
      <c r="AY67" s="10">
        <f>IFERROR(VLOOKUP($C67,'QV Encounters'!$H$4:$CZ$779,AY$1,0),0)</f>
        <v>0</v>
      </c>
      <c r="AZ67" s="10">
        <f>IFERROR(VLOOKUP($C67,'QV Encounters'!$H$4:$CZ$779,AZ$1,0),0)</f>
        <v>0</v>
      </c>
      <c r="BA67" s="10">
        <f>IFERROR(VLOOKUP($C67,'QV Encounters'!$H$4:$CZ$779,BA$1,0),0)</f>
        <v>0</v>
      </c>
      <c r="BB67" s="10">
        <f>IFERROR(VLOOKUP($C67,'QV Encounters'!$H$4:$CZ$779,BB$1,0),0)</f>
        <v>0</v>
      </c>
      <c r="BC67" s="10">
        <f>IFERROR(VLOOKUP($C67,'QV Encounters'!$H$4:$CZ$779,BC$1,0),0)</f>
        <v>0</v>
      </c>
      <c r="BD67" s="10">
        <f>IFERROR(VLOOKUP($C67,'QV Encounters'!$H$4:$CZ$779,BD$1,0),0)</f>
        <v>0</v>
      </c>
      <c r="BE67" s="10">
        <f>IFERROR(VLOOKUP($C67,'QV Encounters'!$H$4:$CZ$779,BE$1,0),0)</f>
        <v>0</v>
      </c>
    </row>
    <row r="68" spans="1:58" s="41" customFormat="1" ht="15.75" thickBot="1" x14ac:dyDescent="0.3">
      <c r="A68" s="2" t="s">
        <v>118</v>
      </c>
      <c r="B68" s="2"/>
      <c r="C68" s="2"/>
      <c r="D68" s="90">
        <v>189.33285514199997</v>
      </c>
      <c r="E68" s="91">
        <v>252.44380685600001</v>
      </c>
      <c r="F68" s="92">
        <v>315.55475856999999</v>
      </c>
      <c r="G68" s="2">
        <f>SUM(G66:G67)</f>
        <v>237</v>
      </c>
      <c r="H68" s="2">
        <f t="shared" ref="H68:M68" si="50">SUM(H66:H67)</f>
        <v>330</v>
      </c>
      <c r="I68" s="2">
        <f t="shared" si="50"/>
        <v>322</v>
      </c>
      <c r="J68" s="2">
        <f t="shared" si="50"/>
        <v>382</v>
      </c>
      <c r="K68" s="2">
        <f t="shared" si="50"/>
        <v>237</v>
      </c>
      <c r="L68" s="2">
        <f t="shared" si="50"/>
        <v>301</v>
      </c>
      <c r="M68" s="2">
        <f t="shared" si="50"/>
        <v>368</v>
      </c>
      <c r="N68" s="2">
        <f t="shared" ref="N68:O68" si="51">SUM(N66:N67)</f>
        <v>318</v>
      </c>
      <c r="O68" s="2">
        <f t="shared" si="51"/>
        <v>265</v>
      </c>
      <c r="P68" s="2">
        <f t="shared" ref="P68:Q68" si="52">SUM(P66:P67)</f>
        <v>364</v>
      </c>
      <c r="Q68" s="2">
        <f t="shared" si="52"/>
        <v>351</v>
      </c>
      <c r="R68" s="2">
        <f t="shared" ref="R68:S68" si="53">SUM(R66:R67)</f>
        <v>253</v>
      </c>
      <c r="S68" s="2">
        <f t="shared" si="53"/>
        <v>311</v>
      </c>
      <c r="T68" s="2">
        <f t="shared" ref="T68:U68" si="54">SUM(T66:T67)</f>
        <v>382</v>
      </c>
      <c r="U68" s="2">
        <f t="shared" si="54"/>
        <v>387</v>
      </c>
      <c r="V68" s="2">
        <f t="shared" ref="V68:W68" si="55">SUM(V66:V67)</f>
        <v>152</v>
      </c>
      <c r="W68" s="2">
        <f t="shared" si="55"/>
        <v>362</v>
      </c>
      <c r="X68" s="2">
        <f t="shared" ref="X68:Y68" si="56">SUM(X66:X67)</f>
        <v>306</v>
      </c>
      <c r="Y68" s="2">
        <f t="shared" si="56"/>
        <v>287</v>
      </c>
      <c r="Z68" s="2">
        <f t="shared" ref="Z68:AA68" si="57">SUM(Z66:Z67)</f>
        <v>266</v>
      </c>
      <c r="AA68" s="2">
        <f t="shared" si="57"/>
        <v>161</v>
      </c>
      <c r="AB68" s="2">
        <f t="shared" ref="AB68:AC68" si="58">SUM(AB66:AB67)</f>
        <v>388</v>
      </c>
      <c r="AC68" s="2">
        <f t="shared" si="58"/>
        <v>362</v>
      </c>
      <c r="AD68" s="2">
        <f t="shared" ref="AD68:AE68" si="59">SUM(AD66:AD67)</f>
        <v>354</v>
      </c>
      <c r="AE68" s="2">
        <f t="shared" si="59"/>
        <v>161</v>
      </c>
      <c r="AF68" s="2">
        <f t="shared" ref="AF68:AG68" si="60">SUM(AF66:AF67)</f>
        <v>316</v>
      </c>
      <c r="AG68" s="2">
        <f t="shared" si="60"/>
        <v>220</v>
      </c>
      <c r="AH68" s="2">
        <f t="shared" ref="AH68:AI68" si="61">SUM(AH66:AH67)</f>
        <v>274</v>
      </c>
      <c r="AI68" s="2">
        <f t="shared" si="61"/>
        <v>368</v>
      </c>
      <c r="AJ68" s="2">
        <f t="shared" ref="AJ68:AK68" si="62">SUM(AJ66:AJ67)</f>
        <v>282</v>
      </c>
      <c r="AK68" s="2">
        <f t="shared" si="62"/>
        <v>365</v>
      </c>
      <c r="AL68" s="2">
        <f t="shared" ref="AL68:AM68" si="63">SUM(AL66:AL67)</f>
        <v>359</v>
      </c>
      <c r="AM68" s="2">
        <f t="shared" si="63"/>
        <v>383</v>
      </c>
      <c r="AN68" s="2">
        <f t="shared" ref="AN68:AO68" si="64">SUM(AN66:AN67)</f>
        <v>210</v>
      </c>
      <c r="AO68" s="2">
        <f t="shared" si="64"/>
        <v>371</v>
      </c>
      <c r="AP68" s="2">
        <f t="shared" ref="AP68:AQ68" si="65">SUM(AP66:AP67)</f>
        <v>364</v>
      </c>
      <c r="AQ68" s="2">
        <f t="shared" si="65"/>
        <v>399</v>
      </c>
      <c r="AR68" s="2">
        <f t="shared" ref="AR68:AS68" si="66">SUM(AR66:AR67)</f>
        <v>193</v>
      </c>
      <c r="AS68" s="2">
        <f t="shared" si="66"/>
        <v>385</v>
      </c>
      <c r="AT68" s="2">
        <f t="shared" ref="AT68:AU68" si="67">SUM(AT66:AT67)</f>
        <v>361</v>
      </c>
      <c r="AU68" s="2">
        <f t="shared" si="67"/>
        <v>371</v>
      </c>
      <c r="AV68" s="2">
        <f t="shared" ref="AV68:AW68" si="68">SUM(AV66:AV67)</f>
        <v>328</v>
      </c>
      <c r="AW68" s="2">
        <f t="shared" si="68"/>
        <v>273</v>
      </c>
      <c r="AX68" s="2">
        <f t="shared" ref="AX68:AY68" si="69">SUM(AX66:AX67)</f>
        <v>393</v>
      </c>
      <c r="AY68" s="2">
        <f t="shared" si="69"/>
        <v>274</v>
      </c>
      <c r="AZ68" s="2">
        <f t="shared" ref="AZ68:BA68" si="70">SUM(AZ66:AZ67)</f>
        <v>361</v>
      </c>
      <c r="BA68" s="2">
        <f t="shared" si="70"/>
        <v>261</v>
      </c>
      <c r="BB68" s="2">
        <f t="shared" ref="BB68:BC68" si="71">SUM(BB66:BB67)</f>
        <v>327</v>
      </c>
      <c r="BC68" s="2">
        <f t="shared" si="71"/>
        <v>371</v>
      </c>
      <c r="BD68" s="2">
        <f t="shared" ref="BD68:BE68" si="72">SUM(BD66:BD67)</f>
        <v>334</v>
      </c>
      <c r="BE68" s="2">
        <f t="shared" si="72"/>
        <v>381</v>
      </c>
      <c r="BF68"/>
    </row>
    <row r="69" spans="1:58" s="41" customFormat="1" x14ac:dyDescent="0.25">
      <c r="A69" s="114"/>
      <c r="B69" s="44"/>
      <c r="D69" s="76" t="s">
        <v>279</v>
      </c>
      <c r="E69" s="76" t="s">
        <v>279</v>
      </c>
      <c r="F69" s="76" t="s">
        <v>279</v>
      </c>
      <c r="BF69"/>
    </row>
    <row r="70" spans="1:58" s="41" customFormat="1" x14ac:dyDescent="0.25">
      <c r="A70" s="41" t="s">
        <v>263</v>
      </c>
      <c r="B70" s="44" t="s">
        <v>76</v>
      </c>
      <c r="C70" s="35" t="s">
        <v>447</v>
      </c>
      <c r="D70" s="77" t="s">
        <v>279</v>
      </c>
      <c r="E70" s="78" t="s">
        <v>279</v>
      </c>
      <c r="F70" s="79" t="s">
        <v>279</v>
      </c>
      <c r="G70" s="41">
        <f>IFERROR(VLOOKUP($C70,'QV Encounters'!$H$4:$AZ$779,G$1,0),0)</f>
        <v>0</v>
      </c>
      <c r="H70" s="41">
        <f>IFERROR(VLOOKUP($C70,'QV Encounters'!$H$4:$AZ$779,H$1,0),0)</f>
        <v>0</v>
      </c>
      <c r="I70" s="41">
        <f>IFERROR(VLOOKUP($C70,'QV Encounters'!$H$4:$AZ$779,I$1,0),0)</f>
        <v>0</v>
      </c>
      <c r="J70" s="41">
        <f>IFERROR(VLOOKUP($C70,'QV Encounters'!$H$4:$AZ$779,J$1,0),0)</f>
        <v>0</v>
      </c>
      <c r="K70" s="41">
        <f>IFERROR(VLOOKUP($C70,'QV Encounters'!$H$4:$AZ$779,K$1,0),0)</f>
        <v>0</v>
      </c>
      <c r="L70" s="41">
        <f>IFERROR(VLOOKUP($C70,'QV Encounters'!$H$4:$AZ$779,L$1,0),0)</f>
        <v>0</v>
      </c>
      <c r="M70" s="41">
        <f>IFERROR(VLOOKUP($C70,'QV Encounters'!$H$4:$AZ$779,M$1,0),0)</f>
        <v>0</v>
      </c>
      <c r="N70" s="41">
        <f>IFERROR(VLOOKUP($C70,'QV Encounters'!$H$4:$AZ$779,N$1,0),0)</f>
        <v>1</v>
      </c>
      <c r="O70" s="41">
        <f>IFERROR(VLOOKUP($C70,'QV Encounters'!$H$4:$AZ$779,O$1,0),0)</f>
        <v>90</v>
      </c>
      <c r="P70" s="41">
        <f>IFERROR(VLOOKUP($C70,'QV Encounters'!$H$4:$AZ$779,P$1,0),0)</f>
        <v>92</v>
      </c>
      <c r="Q70" s="41">
        <f>IFERROR(VLOOKUP($C70,'QV Encounters'!$H$4:$AZ$779,Q$1,0),0)</f>
        <v>87</v>
      </c>
      <c r="R70" s="41">
        <f>IFERROR(VLOOKUP($C70,'QV Encounters'!$H$4:$AZ$779,R$1,0),0)</f>
        <v>62</v>
      </c>
      <c r="S70" s="41">
        <f>IFERROR(VLOOKUP($C70,'QV Encounters'!$H$4:$AZ$779,S$1,0),0)</f>
        <v>54</v>
      </c>
      <c r="T70" s="41">
        <f>IFERROR(VLOOKUP($C70,'QV Encounters'!$H$4:$AZ$779,T$1,0),0)</f>
        <v>58</v>
      </c>
      <c r="U70" s="41">
        <f>IFERROR(VLOOKUP($C70,'QV Encounters'!$H$4:$AZ$779,U$1,0),0)</f>
        <v>83</v>
      </c>
      <c r="V70" s="41">
        <f>IFERROR(VLOOKUP($C70,'QV Encounters'!$H$4:$AZ$779,V$1,0),0)</f>
        <v>31</v>
      </c>
      <c r="W70" s="41">
        <f>IFERROR(VLOOKUP($C70,'QV Encounters'!$H$4:$AZ$779,W$1,0),0)</f>
        <v>53</v>
      </c>
      <c r="X70" s="41">
        <f>IFERROR(VLOOKUP($C70,'QV Encounters'!$H$4:$AZ$779,X$1,0),0)</f>
        <v>71</v>
      </c>
      <c r="Y70" s="41">
        <f>IFERROR(VLOOKUP($C70,'QV Encounters'!$H$4:$AZ$779,Y$1,0),0)</f>
        <v>75</v>
      </c>
      <c r="Z70" s="41">
        <f>IFERROR(VLOOKUP($C70,'QV Encounters'!$H$4:$AZ$779,Z$1,0),0)</f>
        <v>50</v>
      </c>
      <c r="AA70" s="41">
        <f>IFERROR(VLOOKUP($C70,'QV Encounters'!$H$4:$AZ$779,AA$1,0),0)</f>
        <v>26</v>
      </c>
      <c r="AB70" s="41">
        <f>IFERROR(VLOOKUP($C70,'QV Encounters'!$H$4:$AZ$779,AB$1,0),0)</f>
        <v>33</v>
      </c>
      <c r="AC70" s="41">
        <f>IFERROR(VLOOKUP($C70,'QV Encounters'!$H$4:$AZ$779,AC$1,0),0)</f>
        <v>64</v>
      </c>
      <c r="AD70" s="41">
        <f>IFERROR(VLOOKUP($C70,'QV Encounters'!$H$4:$AZ$779,AD$1,0),0)</f>
        <v>43</v>
      </c>
      <c r="AE70" s="41">
        <f>IFERROR(VLOOKUP($C70,'QV Encounters'!$H$4:$AZ$779,AE$1,0),0)</f>
        <v>46</v>
      </c>
      <c r="AF70" s="41">
        <f>IFERROR(VLOOKUP($C70,'QV Encounters'!$H$4:$AZ$779,AF$1,0),0)</f>
        <v>41</v>
      </c>
      <c r="AG70" s="41">
        <f>IFERROR(VLOOKUP($C70,'QV Encounters'!$H$4:$AZ$779,AG$1,0),0)</f>
        <v>48</v>
      </c>
      <c r="AH70" s="41">
        <f>IFERROR(VLOOKUP($C70,'QV Encounters'!$H$4:$AZ$779,AH$1,0),0)</f>
        <v>50</v>
      </c>
      <c r="AI70" s="41">
        <f>IFERROR(VLOOKUP($C70,'QV Encounters'!$H$4:$AZ$779,AI$1,0),0)</f>
        <v>53</v>
      </c>
      <c r="AJ70" s="41">
        <f>IFERROR(VLOOKUP($C70,'QV Encounters'!$H$4:$AZ$779,AJ$1,0),0)</f>
        <v>90</v>
      </c>
      <c r="AK70" s="41">
        <f>IFERROR(VLOOKUP($C70,'QV Encounters'!$H$4:$CZ$779,AK$1,0),0)</f>
        <v>65</v>
      </c>
      <c r="AL70" s="41">
        <f>IFERROR(VLOOKUP($C70,'QV Encounters'!$H$4:$CZ$779,AL$1,0),0)</f>
        <v>67</v>
      </c>
      <c r="AM70" s="41">
        <f>IFERROR(VLOOKUP($C70,'QV Encounters'!$H$4:$CZ$779,AM$1,0),0)</f>
        <v>45</v>
      </c>
      <c r="AN70" s="41">
        <f>IFERROR(VLOOKUP($C70,'QV Encounters'!$H$4:$CZ$779,AN$1,0),0)</f>
        <v>32</v>
      </c>
      <c r="AO70" s="41">
        <f>IFERROR(VLOOKUP($C70,'QV Encounters'!$H$4:$CZ$779,AO$1,0),0)</f>
        <v>56</v>
      </c>
      <c r="AP70" s="41">
        <f>IFERROR(VLOOKUP($C70,'QV Encounters'!$H$4:$CZ$779,AP$1,0),0)</f>
        <v>58</v>
      </c>
      <c r="AQ70" s="41">
        <f>IFERROR(VLOOKUP($C70,'QV Encounters'!$H$4:$CZ$779,AQ$1,0),0)</f>
        <v>49</v>
      </c>
      <c r="AR70" s="41">
        <f>IFERROR(VLOOKUP($C70,'QV Encounters'!$H$4:$CZ$779,AR$1,0),0)</f>
        <v>70</v>
      </c>
      <c r="AS70" s="41">
        <f>IFERROR(VLOOKUP($C70,'QV Encounters'!$H$4:$CZ$779,AS$1,0),0)</f>
        <v>52</v>
      </c>
      <c r="AT70" s="41">
        <f>IFERROR(VLOOKUP($C70,'QV Encounters'!$H$4:$CZ$779,AT$1,0),0)</f>
        <v>48</v>
      </c>
      <c r="AU70" s="41">
        <f>IFERROR(VLOOKUP($C70,'QV Encounters'!$H$4:$CZ$779,AU$1,0),0)</f>
        <v>56</v>
      </c>
      <c r="AV70" s="41">
        <f>IFERROR(VLOOKUP($C70,'QV Encounters'!$H$4:$CZ$779,AV$1,0),0)</f>
        <v>57</v>
      </c>
      <c r="AW70" s="41">
        <f>IFERROR(VLOOKUP($C70,'QV Encounters'!$H$4:$CZ$779,AW$1,0),0)</f>
        <v>20</v>
      </c>
      <c r="AX70" s="41">
        <f>IFERROR(VLOOKUP($C70,'QV Encounters'!$H$4:$CZ$779,AX$1,0),0)</f>
        <v>57</v>
      </c>
      <c r="AY70" s="41">
        <f>IFERROR(VLOOKUP($C70,'QV Encounters'!$H$4:$CZ$779,AY$1,0),0)</f>
        <v>61</v>
      </c>
      <c r="AZ70" s="41">
        <f>IFERROR(VLOOKUP($C70,'QV Encounters'!$H$4:$CZ$779,AZ$1,0),0)</f>
        <v>65</v>
      </c>
      <c r="BA70" s="41">
        <f>IFERROR(VLOOKUP($C70,'QV Encounters'!$H$4:$CZ$779,BA$1,0),0)</f>
        <v>87</v>
      </c>
      <c r="BB70" s="41">
        <f>IFERROR(VLOOKUP($C70,'QV Encounters'!$H$4:$CZ$779,BB$1,0),0)</f>
        <v>22</v>
      </c>
      <c r="BC70" s="41">
        <f>IFERROR(VLOOKUP($C70,'QV Encounters'!$H$4:$CZ$779,BC$1,0),0)</f>
        <v>86</v>
      </c>
      <c r="BD70" s="41">
        <f>IFERROR(VLOOKUP($C70,'QV Encounters'!$H$4:$CZ$779,BD$1,0),0)</f>
        <v>67</v>
      </c>
      <c r="BE70" s="41">
        <f>IFERROR(VLOOKUP($C70,'QV Encounters'!$H$4:$CZ$779,BE$1,0),0)</f>
        <v>57</v>
      </c>
      <c r="BF70"/>
    </row>
    <row r="71" spans="1:58" s="41" customFormat="1" x14ac:dyDescent="0.25">
      <c r="A71" s="41" t="s">
        <v>263</v>
      </c>
      <c r="B71" s="44" t="s">
        <v>76</v>
      </c>
      <c r="C71" s="41" t="s">
        <v>319</v>
      </c>
      <c r="D71" s="77"/>
      <c r="E71" s="78"/>
      <c r="F71" s="79"/>
      <c r="G71" s="41">
        <f>IFERROR(VLOOKUP($C71,'QV Encounters'!$H$4:$AZ$779,G$1,0),0)</f>
        <v>0</v>
      </c>
      <c r="H71" s="41">
        <f>IFERROR(VLOOKUP($C71,'QV Encounters'!$H$4:$AZ$779,H$1,0),0)</f>
        <v>0</v>
      </c>
      <c r="I71" s="41">
        <f>IFERROR(VLOOKUP($C71,'QV Encounters'!$H$4:$AZ$779,I$1,0),0)</f>
        <v>0</v>
      </c>
      <c r="J71" s="41">
        <f>IFERROR(VLOOKUP($C71,'QV Encounters'!$H$4:$AZ$779,J$1,0),0)</f>
        <v>0</v>
      </c>
      <c r="K71" s="41">
        <f>IFERROR(VLOOKUP($C71,'QV Encounters'!$H$4:$AZ$779,K$1,0),0)</f>
        <v>0</v>
      </c>
      <c r="L71" s="41">
        <f>IFERROR(VLOOKUP($C71,'QV Encounters'!$H$4:$AZ$779,L$1,0),0)</f>
        <v>0</v>
      </c>
      <c r="M71" s="41">
        <f>IFERROR(VLOOKUP($C71,'QV Encounters'!$H$4:$AZ$779,M$1,0),0)</f>
        <v>0</v>
      </c>
      <c r="N71" s="41">
        <f>IFERROR(VLOOKUP($C71,'QV Encounters'!$H$4:$AZ$779,N$1,0),0)</f>
        <v>0</v>
      </c>
      <c r="O71" s="41">
        <f>IFERROR(VLOOKUP($C71,'QV Encounters'!$H$4:$AZ$779,O$1,0),0)</f>
        <v>0</v>
      </c>
      <c r="P71" s="41">
        <f>IFERROR(VLOOKUP($C71,'QV Encounters'!$H$4:$AZ$779,P$1,0),0)</f>
        <v>0</v>
      </c>
      <c r="Q71" s="41">
        <f>IFERROR(VLOOKUP($C71,'QV Encounters'!$H$4:$AZ$779,Q$1,0),0)</f>
        <v>0</v>
      </c>
      <c r="R71" s="41">
        <f>IFERROR(VLOOKUP($C71,'QV Encounters'!$H$4:$AZ$779,R$1,0),0)</f>
        <v>0</v>
      </c>
      <c r="S71" s="41">
        <f>IFERROR(VLOOKUP($C71,'QV Encounters'!$H$4:$AZ$779,S$1,0),0)</f>
        <v>27</v>
      </c>
      <c r="T71" s="41">
        <f>IFERROR(VLOOKUP($C71,'QV Encounters'!$H$4:$AZ$779,T$1,0),0)</f>
        <v>55</v>
      </c>
      <c r="U71" s="41">
        <f>IFERROR(VLOOKUP($C71,'QV Encounters'!$H$4:$AZ$779,U$1,0),0)</f>
        <v>57</v>
      </c>
      <c r="V71" s="41">
        <f>IFERROR(VLOOKUP($C71,'QV Encounters'!$H$4:$AZ$779,V$1,0),0)</f>
        <v>34</v>
      </c>
      <c r="W71" s="41">
        <f>IFERROR(VLOOKUP($C71,'QV Encounters'!$H$4:$AZ$779,W$1,0),0)</f>
        <v>51</v>
      </c>
      <c r="X71" s="41">
        <f>IFERROR(VLOOKUP($C71,'QV Encounters'!$H$4:$AZ$779,X$1,0),0)</f>
        <v>51</v>
      </c>
      <c r="Y71" s="41">
        <f>IFERROR(VLOOKUP($C71,'QV Encounters'!$H$4:$AZ$779,Y$1,0),0)</f>
        <v>60</v>
      </c>
      <c r="Z71" s="41">
        <f>IFERROR(VLOOKUP($C71,'QV Encounters'!$H$4:$AZ$779,Z$1,0),0)</f>
        <v>30</v>
      </c>
      <c r="AA71" s="41">
        <f>IFERROR(VLOOKUP($C71,'QV Encounters'!$H$4:$AZ$779,AA$1,0),0)</f>
        <v>46</v>
      </c>
      <c r="AB71" s="41">
        <f>IFERROR(VLOOKUP($C71,'QV Encounters'!$H$4:$AZ$779,AB$1,0),0)</f>
        <v>37</v>
      </c>
      <c r="AC71" s="41">
        <f>IFERROR(VLOOKUP($C71,'QV Encounters'!$H$4:$AZ$779,AC$1,0),0)</f>
        <v>60</v>
      </c>
      <c r="AD71" s="41">
        <f>IFERROR(VLOOKUP($C71,'QV Encounters'!$H$4:$AZ$779,AD$1,0),0)</f>
        <v>60</v>
      </c>
      <c r="AE71" s="41">
        <f>IFERROR(VLOOKUP($C71,'QV Encounters'!$H$4:$AZ$779,AE$1,0),0)</f>
        <v>56</v>
      </c>
      <c r="AF71" s="41">
        <f>IFERROR(VLOOKUP($C71,'QV Encounters'!$H$4:$AZ$779,AF$1,0),0)</f>
        <v>60</v>
      </c>
      <c r="AG71" s="41">
        <f>IFERROR(VLOOKUP($C71,'QV Encounters'!$H$4:$AZ$779,AG$1,0),0)</f>
        <v>63</v>
      </c>
      <c r="AH71" s="41">
        <f>IFERROR(VLOOKUP($C71,'QV Encounters'!$H$4:$AZ$779,AH$1,0),0)</f>
        <v>67</v>
      </c>
      <c r="AI71" s="41">
        <f>IFERROR(VLOOKUP($C71,'QV Encounters'!$H$4:$AZ$779,AI$1,0),0)</f>
        <v>59</v>
      </c>
      <c r="AJ71" s="41">
        <f>IFERROR(VLOOKUP($C71,'QV Encounters'!$H$4:$AZ$779,AJ$1,0),0)</f>
        <v>64</v>
      </c>
      <c r="AK71" s="41">
        <f>IFERROR(VLOOKUP($C71,'QV Encounters'!$H$4:$CZ$779,AK$1,0),0)</f>
        <v>76</v>
      </c>
      <c r="AL71" s="41">
        <f>IFERROR(VLOOKUP($C71,'QV Encounters'!$H$4:$CZ$779,AL$1,0),0)</f>
        <v>73</v>
      </c>
      <c r="AM71" s="41">
        <f>IFERROR(VLOOKUP($C71,'QV Encounters'!$H$4:$CZ$779,AM$1,0),0)</f>
        <v>69</v>
      </c>
      <c r="AN71" s="41">
        <f>IFERROR(VLOOKUP($C71,'QV Encounters'!$H$4:$CZ$779,AN$1,0),0)</f>
        <v>58</v>
      </c>
      <c r="AO71" s="41">
        <f>IFERROR(VLOOKUP($C71,'QV Encounters'!$H$4:$CZ$779,AO$1,0),0)</f>
        <v>79</v>
      </c>
      <c r="AP71" s="41">
        <f>IFERROR(VLOOKUP($C71,'QV Encounters'!$H$4:$CZ$779,AP$1,0),0)</f>
        <v>61</v>
      </c>
      <c r="AQ71" s="41">
        <f>IFERROR(VLOOKUP($C71,'QV Encounters'!$H$4:$CZ$779,AQ$1,0),0)</f>
        <v>72</v>
      </c>
      <c r="AR71" s="41">
        <f>IFERROR(VLOOKUP($C71,'QV Encounters'!$H$4:$CZ$779,AR$1,0),0)</f>
        <v>73</v>
      </c>
      <c r="AS71" s="41">
        <f>IFERROR(VLOOKUP($C71,'QV Encounters'!$H$4:$CZ$779,AS$1,0),0)</f>
        <v>63</v>
      </c>
      <c r="AT71" s="41">
        <f>IFERROR(VLOOKUP($C71,'QV Encounters'!$H$4:$CZ$779,AT$1,0),0)</f>
        <v>82</v>
      </c>
      <c r="AU71" s="41">
        <f>IFERROR(VLOOKUP($C71,'QV Encounters'!$H$4:$CZ$779,AU$1,0),0)</f>
        <v>85</v>
      </c>
      <c r="AV71" s="41">
        <f>IFERROR(VLOOKUP($C71,'QV Encounters'!$H$4:$CZ$779,AV$1,0),0)</f>
        <v>65</v>
      </c>
      <c r="AW71" s="41">
        <f>IFERROR(VLOOKUP($C71,'QV Encounters'!$H$4:$CZ$779,AW$1,0),0)</f>
        <v>31</v>
      </c>
      <c r="AX71" s="41">
        <f>IFERROR(VLOOKUP($C71,'QV Encounters'!$H$4:$CZ$779,AX$1,0),0)</f>
        <v>108</v>
      </c>
      <c r="AY71" s="41">
        <f>IFERROR(VLOOKUP($C71,'QV Encounters'!$H$4:$CZ$779,AY$1,0),0)</f>
        <v>69</v>
      </c>
      <c r="AZ71" s="41">
        <f>IFERROR(VLOOKUP($C71,'QV Encounters'!$H$4:$CZ$779,AZ$1,0),0)</f>
        <v>86</v>
      </c>
      <c r="BA71" s="41">
        <f>IFERROR(VLOOKUP($C71,'QV Encounters'!$H$4:$CZ$779,BA$1,0),0)</f>
        <v>58</v>
      </c>
      <c r="BB71" s="41">
        <f>IFERROR(VLOOKUP($C71,'QV Encounters'!$H$4:$CZ$779,BB$1,0),0)</f>
        <v>73</v>
      </c>
      <c r="BC71" s="41">
        <f>IFERROR(VLOOKUP($C71,'QV Encounters'!$H$4:$CZ$779,BC$1,0),0)</f>
        <v>62</v>
      </c>
      <c r="BD71" s="41">
        <f>IFERROR(VLOOKUP($C71,'QV Encounters'!$H$4:$CZ$779,BD$1,0),0)</f>
        <v>81</v>
      </c>
      <c r="BE71" s="41">
        <f>IFERROR(VLOOKUP($C71,'QV Encounters'!$H$4:$CZ$779,BE$1,0),0)</f>
        <v>63</v>
      </c>
      <c r="BF71"/>
    </row>
    <row r="72" spans="1:58" x14ac:dyDescent="0.25">
      <c r="A72" s="41" t="s">
        <v>263</v>
      </c>
      <c r="B72" s="44" t="s">
        <v>76</v>
      </c>
      <c r="C72" s="41" t="s">
        <v>75</v>
      </c>
      <c r="D72" s="77">
        <v>144.44163303841995</v>
      </c>
      <c r="E72" s="78">
        <v>192.58884405122663</v>
      </c>
      <c r="F72" s="79">
        <v>240.73605506403328</v>
      </c>
      <c r="G72" s="41">
        <f>IFERROR(VLOOKUP($C72,'QV Encounters'!$H$4:$AZ$779,G$1,0),0)</f>
        <v>218</v>
      </c>
      <c r="H72" s="41">
        <f>IFERROR(VLOOKUP($C72,'QV Encounters'!$H$4:$AZ$779,H$1,0),0)</f>
        <v>179</v>
      </c>
      <c r="I72" s="41">
        <f>IFERROR(VLOOKUP($C72,'QV Encounters'!$H$4:$AZ$779,I$1,0),0)</f>
        <v>174</v>
      </c>
      <c r="J72" s="41">
        <f>IFERROR(VLOOKUP($C72,'QV Encounters'!$H$4:$AZ$779,J$1,0),0)</f>
        <v>209</v>
      </c>
      <c r="K72" s="41">
        <f>IFERROR(VLOOKUP($C72,'QV Encounters'!$H$4:$AZ$779,K$1,0),0)</f>
        <v>172</v>
      </c>
      <c r="L72" s="41">
        <f>IFERROR(VLOOKUP($C72,'QV Encounters'!$H$4:$AZ$779,L$1,0),0)</f>
        <v>203</v>
      </c>
      <c r="M72" s="41">
        <f>IFERROR(VLOOKUP($C72,'QV Encounters'!$H$4:$AZ$779,M$1,0),0)</f>
        <v>254</v>
      </c>
      <c r="N72" s="41">
        <f>IFERROR(VLOOKUP($C72,'QV Encounters'!$H$4:$AZ$779,N$1,0),0)</f>
        <v>227</v>
      </c>
      <c r="O72" s="41">
        <f>IFERROR(VLOOKUP($C72,'QV Encounters'!$H$4:$AZ$779,O$1,0),0)</f>
        <v>196</v>
      </c>
      <c r="P72" s="41">
        <f>IFERROR(VLOOKUP($C72,'QV Encounters'!$H$4:$AZ$779,P$1,0),0)</f>
        <v>145</v>
      </c>
      <c r="Q72" s="41">
        <f>IFERROR(VLOOKUP($C72,'QV Encounters'!$H$4:$AZ$779,Q$1,0),0)</f>
        <v>240</v>
      </c>
      <c r="R72" s="41">
        <f>IFERROR(VLOOKUP($C72,'QV Encounters'!$H$4:$AZ$779,R$1,0),0)</f>
        <v>208</v>
      </c>
      <c r="S72" s="41">
        <f>IFERROR(VLOOKUP($C72,'QV Encounters'!$H$4:$AZ$779,S$1,0),0)</f>
        <v>242</v>
      </c>
      <c r="T72" s="41">
        <f>IFERROR(VLOOKUP($C72,'QV Encounters'!$H$4:$AZ$779,T$1,0),0)</f>
        <v>212</v>
      </c>
      <c r="U72" s="41">
        <f>IFERROR(VLOOKUP($C72,'QV Encounters'!$H$4:$AZ$779,U$1,0),0)</f>
        <v>240</v>
      </c>
      <c r="V72" s="41">
        <f>IFERROR(VLOOKUP($C72,'QV Encounters'!$H$4:$AZ$779,V$1,0),0)</f>
        <v>105</v>
      </c>
      <c r="W72" s="41">
        <f>IFERROR(VLOOKUP($C72,'QV Encounters'!$H$4:$AZ$779,W$1,0),0)</f>
        <v>225</v>
      </c>
      <c r="X72" s="41">
        <f>IFERROR(VLOOKUP($C72,'QV Encounters'!$H$4:$AZ$779,X$1,0),0)</f>
        <v>248</v>
      </c>
      <c r="Y72" s="41">
        <f>IFERROR(VLOOKUP($C72,'QV Encounters'!$H$4:$AZ$779,Y$1,0),0)</f>
        <v>229</v>
      </c>
      <c r="Z72" s="41">
        <f>IFERROR(VLOOKUP($C72,'QV Encounters'!$H$4:$AZ$779,Z$1,0),0)</f>
        <v>169</v>
      </c>
      <c r="AA72" s="41">
        <f>IFERROR(VLOOKUP($C72,'QV Encounters'!$H$4:$AZ$779,AA$1,0),0)</f>
        <v>10</v>
      </c>
      <c r="AB72" s="41">
        <f>IFERROR(VLOOKUP($C72,'QV Encounters'!$H$4:$AZ$779,AB$1,0),0)</f>
        <v>217</v>
      </c>
      <c r="AC72" s="41">
        <f>IFERROR(VLOOKUP($C72,'QV Encounters'!$H$4:$AZ$779,AC$1,0),0)</f>
        <v>192</v>
      </c>
      <c r="AD72" s="41">
        <f>IFERROR(VLOOKUP($C72,'QV Encounters'!$H$4:$AZ$779,AD$1,0),0)</f>
        <v>156</v>
      </c>
      <c r="AE72" s="41">
        <f>IFERROR(VLOOKUP($C72,'QV Encounters'!$H$4:$AZ$779,AE$1,0),0)</f>
        <v>182</v>
      </c>
      <c r="AF72" s="41">
        <f>IFERROR(VLOOKUP($C72,'QV Encounters'!$H$4:$AZ$779,AF$1,0),0)</f>
        <v>172</v>
      </c>
      <c r="AG72" s="41">
        <f>IFERROR(VLOOKUP($C72,'QV Encounters'!$H$4:$AZ$779,AG$1,0),0)</f>
        <v>242</v>
      </c>
      <c r="AH72" s="41">
        <f>IFERROR(VLOOKUP($C72,'QV Encounters'!$H$4:$AZ$779,AH$1,0),0)</f>
        <v>230</v>
      </c>
      <c r="AI72" s="41">
        <f>IFERROR(VLOOKUP($C72,'QV Encounters'!$H$4:$AZ$779,AI$1,0),0)</f>
        <v>213</v>
      </c>
      <c r="AJ72" s="41">
        <f>IFERROR(VLOOKUP($C72,'QV Encounters'!$H$4:$AZ$779,AJ$1,0),0)</f>
        <v>176</v>
      </c>
      <c r="AK72" s="41">
        <f>IFERROR(VLOOKUP($C72,'QV Encounters'!$H$4:$CZ$779,AK$1,0),0)</f>
        <v>214</v>
      </c>
      <c r="AL72" s="41">
        <f>IFERROR(VLOOKUP($C72,'QV Encounters'!$H$4:$CZ$779,AL$1,0),0)</f>
        <v>253</v>
      </c>
      <c r="AM72" s="41">
        <f>IFERROR(VLOOKUP($C72,'QV Encounters'!$H$4:$CZ$779,AM$1,0),0)</f>
        <v>240</v>
      </c>
      <c r="AN72" s="41">
        <f>IFERROR(VLOOKUP($C72,'QV Encounters'!$H$4:$CZ$779,AN$1,0),0)</f>
        <v>180</v>
      </c>
      <c r="AO72" s="41">
        <f>IFERROR(VLOOKUP($C72,'QV Encounters'!$H$4:$CZ$779,AO$1,0),0)</f>
        <v>236</v>
      </c>
      <c r="AP72" s="41">
        <f>IFERROR(VLOOKUP($C72,'QV Encounters'!$H$4:$CZ$779,AP$1,0),0)</f>
        <v>256</v>
      </c>
      <c r="AQ72" s="41">
        <f>IFERROR(VLOOKUP($C72,'QV Encounters'!$H$4:$CZ$779,AQ$1,0),0)</f>
        <v>237</v>
      </c>
      <c r="AR72" s="41">
        <f>IFERROR(VLOOKUP($C72,'QV Encounters'!$H$4:$CZ$779,AR$1,0),0)</f>
        <v>252</v>
      </c>
      <c r="AS72" s="41">
        <f>IFERROR(VLOOKUP($C72,'QV Encounters'!$H$4:$CZ$779,AS$1,0),0)</f>
        <v>240</v>
      </c>
      <c r="AT72" s="41">
        <f>IFERROR(VLOOKUP($C72,'QV Encounters'!$H$4:$CZ$779,AT$1,0),0)</f>
        <v>227</v>
      </c>
      <c r="AU72" s="41">
        <f>IFERROR(VLOOKUP($C72,'QV Encounters'!$H$4:$CZ$779,AU$1,0),0)</f>
        <v>230</v>
      </c>
      <c r="AV72" s="41">
        <f>IFERROR(VLOOKUP($C72,'QV Encounters'!$H$4:$CZ$779,AV$1,0),0)</f>
        <v>236</v>
      </c>
      <c r="AW72" s="41">
        <f>IFERROR(VLOOKUP($C72,'QV Encounters'!$H$4:$CZ$779,AW$1,0),0)</f>
        <v>101</v>
      </c>
      <c r="AX72" s="41">
        <f>IFERROR(VLOOKUP($C72,'QV Encounters'!$H$4:$CZ$779,AX$1,0),0)</f>
        <v>206</v>
      </c>
      <c r="AY72" s="41">
        <f>IFERROR(VLOOKUP($C72,'QV Encounters'!$H$4:$CZ$779,AY$1,0),0)</f>
        <v>221</v>
      </c>
      <c r="AZ72" s="41">
        <f>IFERROR(VLOOKUP($C72,'QV Encounters'!$H$4:$CZ$779,AZ$1,0),0)</f>
        <v>241</v>
      </c>
      <c r="BA72" s="41">
        <f>IFERROR(VLOOKUP($C72,'QV Encounters'!$H$4:$CZ$779,BA$1,0),0)</f>
        <v>263</v>
      </c>
      <c r="BB72" s="41">
        <f>IFERROR(VLOOKUP($C72,'QV Encounters'!$H$4:$CZ$779,BB$1,0),0)</f>
        <v>211</v>
      </c>
      <c r="BC72" s="41">
        <f>IFERROR(VLOOKUP($C72,'QV Encounters'!$H$4:$CZ$779,BC$1,0),0)</f>
        <v>129</v>
      </c>
      <c r="BD72" s="41">
        <f>IFERROR(VLOOKUP($C72,'QV Encounters'!$H$4:$CZ$779,BD$1,0),0)</f>
        <v>278</v>
      </c>
      <c r="BE72" s="41">
        <f>IFERROR(VLOOKUP($C72,'QV Encounters'!$H$4:$CZ$779,BE$1,0),0)</f>
        <v>221</v>
      </c>
    </row>
    <row r="73" spans="1:58" x14ac:dyDescent="0.25">
      <c r="A73" s="41" t="s">
        <v>263</v>
      </c>
      <c r="B73" s="44" t="s">
        <v>76</v>
      </c>
      <c r="C73" s="41" t="s">
        <v>188</v>
      </c>
      <c r="D73" s="77" t="s">
        <v>279</v>
      </c>
      <c r="E73" s="78" t="s">
        <v>279</v>
      </c>
      <c r="F73" s="79" t="s">
        <v>279</v>
      </c>
      <c r="G73" s="41">
        <f>IFERROR(VLOOKUP($C73,'QV Encounters'!$H$4:$AZ$779,G$1,0),0)</f>
        <v>0</v>
      </c>
      <c r="H73" s="41">
        <f>IFERROR(VLOOKUP($C73,'QV Encounters'!$H$4:$AZ$779,H$1,0),0)</f>
        <v>0</v>
      </c>
      <c r="I73" s="41">
        <f>IFERROR(VLOOKUP($C73,'QV Encounters'!$H$4:$AZ$779,I$1,0),0)</f>
        <v>0</v>
      </c>
      <c r="J73" s="41">
        <f>IFERROR(VLOOKUP($C73,'QV Encounters'!$H$4:$AZ$779,J$1,0),0)</f>
        <v>3</v>
      </c>
      <c r="K73" s="41">
        <f>IFERROR(VLOOKUP($C73,'QV Encounters'!$H$4:$AZ$779,K$1,0),0)</f>
        <v>4</v>
      </c>
      <c r="L73" s="41">
        <f>IFERROR(VLOOKUP($C73,'QV Encounters'!$H$4:$AZ$779,L$1,0),0)</f>
        <v>0</v>
      </c>
      <c r="M73" s="41">
        <f>IFERROR(VLOOKUP($C73,'QV Encounters'!$H$4:$AZ$779,M$1,0),0)</f>
        <v>6</v>
      </c>
      <c r="N73" s="41">
        <f>IFERROR(VLOOKUP($C73,'QV Encounters'!$H$4:$AZ$779,N$1,0),0)</f>
        <v>1</v>
      </c>
      <c r="O73" s="41">
        <f>IFERROR(VLOOKUP($C73,'QV Encounters'!$H$4:$AZ$779,O$1,0),0)</f>
        <v>0</v>
      </c>
      <c r="P73" s="41">
        <f>IFERROR(VLOOKUP($C73,'QV Encounters'!$H$4:$AZ$779,P$1,0),0)</f>
        <v>0</v>
      </c>
      <c r="Q73" s="41">
        <f>IFERROR(VLOOKUP($C73,'QV Encounters'!$H$4:$AZ$779,Q$1,0),0)</f>
        <v>4</v>
      </c>
      <c r="R73" s="41">
        <f>IFERROR(VLOOKUP($C73,'QV Encounters'!$H$4:$AZ$779,R$1,0),0)</f>
        <v>0</v>
      </c>
      <c r="S73" s="41">
        <f>IFERROR(VLOOKUP($C73,'QV Encounters'!$H$4:$AZ$779,S$1,0),0)</f>
        <v>3</v>
      </c>
      <c r="T73" s="41">
        <f>IFERROR(VLOOKUP($C73,'QV Encounters'!$H$4:$AZ$779,T$1,0),0)</f>
        <v>1</v>
      </c>
      <c r="U73" s="41">
        <f>IFERROR(VLOOKUP($C73,'QV Encounters'!$H$4:$AZ$779,U$1,0),0)</f>
        <v>0</v>
      </c>
      <c r="V73" s="41">
        <f>IFERROR(VLOOKUP($C73,'QV Encounters'!$H$4:$AZ$779,V$1,0),0)</f>
        <v>0</v>
      </c>
      <c r="W73" s="41">
        <f>IFERROR(VLOOKUP($C73,'QV Encounters'!$H$4:$AZ$779,W$1,0),0)</f>
        <v>0</v>
      </c>
      <c r="X73" s="41">
        <f>IFERROR(VLOOKUP($C73,'QV Encounters'!$H$4:$AZ$779,X$1,0),0)</f>
        <v>0</v>
      </c>
      <c r="Y73" s="41">
        <f>IFERROR(VLOOKUP($C73,'QV Encounters'!$H$4:$AZ$779,Y$1,0),0)</f>
        <v>0</v>
      </c>
      <c r="Z73" s="41">
        <f>IFERROR(VLOOKUP($C73,'QV Encounters'!$H$4:$AZ$779,Z$1,0),0)</f>
        <v>1</v>
      </c>
      <c r="AA73" s="41">
        <f>IFERROR(VLOOKUP($C73,'QV Encounters'!$H$4:$AZ$779,AA$1,0),0)</f>
        <v>1</v>
      </c>
      <c r="AB73" s="41">
        <f>IFERROR(VLOOKUP($C73,'QV Encounters'!$H$4:$AZ$779,AB$1,0),0)</f>
        <v>4</v>
      </c>
      <c r="AC73" s="41">
        <f>IFERROR(VLOOKUP($C73,'QV Encounters'!$H$4:$AZ$779,AC$1,0),0)</f>
        <v>2</v>
      </c>
      <c r="AD73" s="41">
        <f>IFERROR(VLOOKUP($C73,'QV Encounters'!$H$4:$AZ$779,AD$1,0),0)</f>
        <v>0</v>
      </c>
      <c r="AE73" s="41">
        <f>IFERROR(VLOOKUP($C73,'QV Encounters'!$H$4:$AZ$779,AE$1,0),0)</f>
        <v>0</v>
      </c>
      <c r="AF73" s="41">
        <f>IFERROR(VLOOKUP($C73,'QV Encounters'!$H$4:$AZ$779,AF$1,0),0)</f>
        <v>3</v>
      </c>
      <c r="AG73" s="41">
        <f>IFERROR(VLOOKUP($C73,'QV Encounters'!$H$4:$AZ$779,AG$1,0),0)</f>
        <v>2</v>
      </c>
      <c r="AH73" s="41">
        <f>IFERROR(VLOOKUP($C73,'QV Encounters'!$H$4:$AZ$779,AH$1,0),0)</f>
        <v>1</v>
      </c>
      <c r="AI73" s="41">
        <f>IFERROR(VLOOKUP($C73,'QV Encounters'!$H$4:$AZ$779,AI$1,0),0)</f>
        <v>1</v>
      </c>
      <c r="AJ73" s="41">
        <f>IFERROR(VLOOKUP($C73,'QV Encounters'!$H$4:$AZ$779,AJ$1,0),0)</f>
        <v>0</v>
      </c>
      <c r="AK73" s="41">
        <f>IFERROR(VLOOKUP($C73,'QV Encounters'!$H$4:$CZ$779,AK$1,0),0)</f>
        <v>1</v>
      </c>
      <c r="AL73" s="41">
        <f>IFERROR(VLOOKUP($C73,'QV Encounters'!$H$4:$CZ$779,AL$1,0),0)</f>
        <v>1</v>
      </c>
      <c r="AM73" s="41">
        <f>IFERROR(VLOOKUP($C73,'QV Encounters'!$H$4:$CZ$779,AM$1,0),0)</f>
        <v>1</v>
      </c>
      <c r="AN73" s="41">
        <f>IFERROR(VLOOKUP($C73,'QV Encounters'!$H$4:$CZ$779,AN$1,0),0)</f>
        <v>1</v>
      </c>
      <c r="AO73" s="41">
        <f>IFERROR(VLOOKUP($C73,'QV Encounters'!$H$4:$CZ$779,AO$1,0),0)</f>
        <v>6</v>
      </c>
      <c r="AP73" s="41">
        <f>IFERROR(VLOOKUP($C73,'QV Encounters'!$H$4:$CZ$779,AP$1,0),0)</f>
        <v>2</v>
      </c>
      <c r="AQ73" s="41">
        <f>IFERROR(VLOOKUP($C73,'QV Encounters'!$H$4:$CZ$779,AQ$1,0),0)</f>
        <v>2</v>
      </c>
      <c r="AR73" s="41">
        <f>IFERROR(VLOOKUP($C73,'QV Encounters'!$H$4:$CZ$779,AR$1,0),0)</f>
        <v>1</v>
      </c>
      <c r="AS73" s="41">
        <f>IFERROR(VLOOKUP($C73,'QV Encounters'!$H$4:$CZ$779,AS$1,0),0)</f>
        <v>5</v>
      </c>
      <c r="AT73" s="41">
        <f>IFERROR(VLOOKUP($C73,'QV Encounters'!$H$4:$CZ$779,AT$1,0),0)</f>
        <v>4</v>
      </c>
      <c r="AU73" s="41">
        <f>IFERROR(VLOOKUP($C73,'QV Encounters'!$H$4:$CZ$779,AU$1,0),0)</f>
        <v>6</v>
      </c>
      <c r="AV73" s="41">
        <f>IFERROR(VLOOKUP($C73,'QV Encounters'!$H$4:$CZ$779,AV$1,0),0)</f>
        <v>2</v>
      </c>
      <c r="AW73" s="41">
        <f>IFERROR(VLOOKUP($C73,'QV Encounters'!$H$4:$CZ$779,AW$1,0),0)</f>
        <v>3</v>
      </c>
      <c r="AX73" s="41">
        <f>IFERROR(VLOOKUP($C73,'QV Encounters'!$H$4:$CZ$779,AX$1,0),0)</f>
        <v>6</v>
      </c>
      <c r="AY73" s="41">
        <f>IFERROR(VLOOKUP($C73,'QV Encounters'!$H$4:$CZ$779,AY$1,0),0)</f>
        <v>1</v>
      </c>
      <c r="AZ73" s="41">
        <f>IFERROR(VLOOKUP($C73,'QV Encounters'!$H$4:$CZ$779,AZ$1,0),0)</f>
        <v>2</v>
      </c>
      <c r="BA73" s="41">
        <f>IFERROR(VLOOKUP($C73,'QV Encounters'!$H$4:$CZ$779,BA$1,0),0)</f>
        <v>2</v>
      </c>
      <c r="BB73" s="41">
        <f>IFERROR(VLOOKUP($C73,'QV Encounters'!$H$4:$CZ$779,BB$1,0),0)</f>
        <v>0</v>
      </c>
      <c r="BC73" s="41">
        <f>IFERROR(VLOOKUP($C73,'QV Encounters'!$H$4:$CZ$779,BC$1,0),0)</f>
        <v>0</v>
      </c>
      <c r="BD73" s="41">
        <f>IFERROR(VLOOKUP($C73,'QV Encounters'!$H$4:$CZ$779,BD$1,0),0)</f>
        <v>1</v>
      </c>
      <c r="BE73" s="41">
        <f>IFERROR(VLOOKUP($C73,'QV Encounters'!$H$4:$CZ$779,BE$1,0),0)</f>
        <v>0</v>
      </c>
    </row>
    <row r="74" spans="1:58" ht="15.75" thickBot="1" x14ac:dyDescent="0.3">
      <c r="A74" s="10" t="s">
        <v>263</v>
      </c>
      <c r="B74" s="48" t="s">
        <v>76</v>
      </c>
      <c r="C74" s="10" t="s">
        <v>77</v>
      </c>
      <c r="D74" s="80">
        <v>145.31931657250755</v>
      </c>
      <c r="E74" s="81">
        <v>193.75908876334344</v>
      </c>
      <c r="F74" s="82">
        <v>242.19886095417928</v>
      </c>
      <c r="G74" s="112">
        <f>IFERROR(VLOOKUP($C74,'QV Encounters'!$H$4:$AZ$779,G$1,0),0)</f>
        <v>278</v>
      </c>
      <c r="H74" s="10">
        <f>IFERROR(VLOOKUP($C74,'QV Encounters'!$H$4:$AZ$779,H$1,0),0)</f>
        <v>256</v>
      </c>
      <c r="I74" s="10">
        <f>IFERROR(VLOOKUP($C74,'QV Encounters'!$H$4:$AZ$779,I$1,0),0)</f>
        <v>247</v>
      </c>
      <c r="J74" s="10">
        <f>IFERROR(VLOOKUP($C74,'QV Encounters'!$H$4:$AZ$779,J$1,0),0)</f>
        <v>276</v>
      </c>
      <c r="K74" s="10">
        <f>IFERROR(VLOOKUP($C74,'QV Encounters'!$H$4:$AZ$779,K$1,0),0)</f>
        <v>217</v>
      </c>
      <c r="L74" s="10">
        <f>IFERROR(VLOOKUP($C74,'QV Encounters'!$H$4:$AZ$779,L$1,0),0)</f>
        <v>249</v>
      </c>
      <c r="M74" s="10">
        <f>IFERROR(VLOOKUP($C74,'QV Encounters'!$H$4:$AZ$779,M$1,0),0)</f>
        <v>244</v>
      </c>
      <c r="N74" s="10">
        <f>IFERROR(VLOOKUP($C74,'QV Encounters'!$H$4:$AZ$779,N$1,0),0)</f>
        <v>198</v>
      </c>
      <c r="O74" s="10">
        <f>IFERROR(VLOOKUP($C74,'QV Encounters'!$H$4:$AZ$779,O$1,0),0)</f>
        <v>270</v>
      </c>
      <c r="P74" s="10">
        <f>IFERROR(VLOOKUP($C74,'QV Encounters'!$H$4:$AZ$779,P$1,0),0)</f>
        <v>223</v>
      </c>
      <c r="Q74" s="10">
        <f>IFERROR(VLOOKUP($C74,'QV Encounters'!$H$4:$AZ$779,Q$1,0),0)</f>
        <v>257</v>
      </c>
      <c r="R74" s="10">
        <f>IFERROR(VLOOKUP($C74,'QV Encounters'!$H$4:$AZ$779,R$1,0),0)</f>
        <v>159</v>
      </c>
      <c r="S74" s="10">
        <f>IFERROR(VLOOKUP($C74,'QV Encounters'!$H$4:$AZ$779,S$1,0),0)</f>
        <v>241</v>
      </c>
      <c r="T74" s="10">
        <f>IFERROR(VLOOKUP($C74,'QV Encounters'!$H$4:$AZ$779,T$1,0),0)</f>
        <v>251</v>
      </c>
      <c r="U74" s="10">
        <f>IFERROR(VLOOKUP($C74,'QV Encounters'!$H$4:$AZ$779,U$1,0),0)</f>
        <v>261</v>
      </c>
      <c r="V74" s="10">
        <f>IFERROR(VLOOKUP($C74,'QV Encounters'!$H$4:$AZ$779,V$1,0),0)</f>
        <v>102</v>
      </c>
      <c r="W74" s="10">
        <f>IFERROR(VLOOKUP($C74,'QV Encounters'!$H$4:$AZ$779,W$1,0),0)</f>
        <v>247</v>
      </c>
      <c r="X74" s="10">
        <f>IFERROR(VLOOKUP($C74,'QV Encounters'!$H$4:$AZ$779,X$1,0),0)</f>
        <v>251</v>
      </c>
      <c r="Y74" s="10">
        <f>IFERROR(VLOOKUP($C74,'QV Encounters'!$H$4:$AZ$779,Y$1,0),0)</f>
        <v>209</v>
      </c>
      <c r="Z74" s="10">
        <f>IFERROR(VLOOKUP($C74,'QV Encounters'!$H$4:$AZ$779,Z$1,0),0)</f>
        <v>161</v>
      </c>
      <c r="AA74" s="10">
        <f>IFERROR(VLOOKUP($C74,'QV Encounters'!$H$4:$AZ$779,AA$1,0),0)</f>
        <v>132</v>
      </c>
      <c r="AB74" s="10">
        <f>IFERROR(VLOOKUP($C74,'QV Encounters'!$H$4:$AZ$779,AB$1,0),0)</f>
        <v>231</v>
      </c>
      <c r="AC74" s="10">
        <f>IFERROR(VLOOKUP($C74,'QV Encounters'!$H$4:$AZ$779,AC$1,0),0)</f>
        <v>227</v>
      </c>
      <c r="AD74" s="10">
        <f>IFERROR(VLOOKUP($C74,'QV Encounters'!$H$4:$AZ$779,AD$1,0),0)</f>
        <v>233</v>
      </c>
      <c r="AE74" s="10">
        <f>IFERROR(VLOOKUP($C74,'QV Encounters'!$H$4:$AZ$779,AE$1,0),0)</f>
        <v>216</v>
      </c>
      <c r="AF74" s="10">
        <f>IFERROR(VLOOKUP($C74,'QV Encounters'!$H$4:$AZ$779,AF$1,0),0)</f>
        <v>198</v>
      </c>
      <c r="AG74" s="10">
        <f>IFERROR(VLOOKUP($C74,'QV Encounters'!$H$4:$AZ$779,AG$1,0),0)</f>
        <v>275</v>
      </c>
      <c r="AH74" s="10">
        <f>IFERROR(VLOOKUP($C74,'QV Encounters'!$H$4:$AZ$779,AH$1,0),0)</f>
        <v>172</v>
      </c>
      <c r="AI74" s="10">
        <f>IFERROR(VLOOKUP($C74,'QV Encounters'!$H$4:$AZ$779,AI$1,0),0)</f>
        <v>305</v>
      </c>
      <c r="AJ74" s="10">
        <f>IFERROR(VLOOKUP($C74,'QV Encounters'!$H$4:$AZ$779,AJ$1,0),0)</f>
        <v>247</v>
      </c>
      <c r="AK74" s="10">
        <f>IFERROR(VLOOKUP($C74,'QV Encounters'!$H$4:$CZ$779,AK$1,0),0)</f>
        <v>318</v>
      </c>
      <c r="AL74" s="10">
        <f>IFERROR(VLOOKUP($C74,'QV Encounters'!$H$4:$CZ$779,AL$1,0),0)</f>
        <v>292</v>
      </c>
      <c r="AM74" s="10">
        <f>IFERROR(VLOOKUP($C74,'QV Encounters'!$H$4:$CZ$779,AM$1,0),0)</f>
        <v>261</v>
      </c>
      <c r="AN74" s="10">
        <f>IFERROR(VLOOKUP($C74,'QV Encounters'!$H$4:$CZ$779,AN$1,0),0)</f>
        <v>249</v>
      </c>
      <c r="AO74" s="10">
        <f>IFERROR(VLOOKUP($C74,'QV Encounters'!$H$4:$CZ$779,AO$1,0),0)</f>
        <v>242</v>
      </c>
      <c r="AP74" s="10">
        <f>IFERROR(VLOOKUP($C74,'QV Encounters'!$H$4:$CZ$779,AP$1,0),0)</f>
        <v>246</v>
      </c>
      <c r="AQ74" s="10">
        <f>IFERROR(VLOOKUP($C74,'QV Encounters'!$H$4:$CZ$779,AQ$1,0),0)</f>
        <v>221</v>
      </c>
      <c r="AR74" s="10">
        <f>IFERROR(VLOOKUP($C74,'QV Encounters'!$H$4:$CZ$779,AR$1,0),0)</f>
        <v>220</v>
      </c>
      <c r="AS74" s="10">
        <f>IFERROR(VLOOKUP($C74,'QV Encounters'!$H$4:$CZ$779,AS$1,0),0)</f>
        <v>268</v>
      </c>
      <c r="AT74" s="10">
        <f>IFERROR(VLOOKUP($C74,'QV Encounters'!$H$4:$CZ$779,AT$1,0),0)</f>
        <v>304</v>
      </c>
      <c r="AU74" s="10">
        <f>IFERROR(VLOOKUP($C74,'QV Encounters'!$H$4:$CZ$779,AU$1,0),0)</f>
        <v>287</v>
      </c>
      <c r="AV74" s="10">
        <f>IFERROR(VLOOKUP($C74,'QV Encounters'!$H$4:$CZ$779,AV$1,0),0)</f>
        <v>279</v>
      </c>
      <c r="AW74" s="10">
        <f>IFERROR(VLOOKUP($C74,'QV Encounters'!$H$4:$CZ$779,AW$1,0),0)</f>
        <v>83</v>
      </c>
      <c r="AX74" s="10">
        <f>IFERROR(VLOOKUP($C74,'QV Encounters'!$H$4:$CZ$779,AX$1,0),0)</f>
        <v>243</v>
      </c>
      <c r="AY74" s="10">
        <f>IFERROR(VLOOKUP($C74,'QV Encounters'!$H$4:$CZ$779,AY$1,0),0)</f>
        <v>303</v>
      </c>
      <c r="AZ74" s="10">
        <f>IFERROR(VLOOKUP($C74,'QV Encounters'!$H$4:$CZ$779,AZ$1,0),0)</f>
        <v>289</v>
      </c>
      <c r="BA74" s="10">
        <f>IFERROR(VLOOKUP($C74,'QV Encounters'!$H$4:$CZ$779,BA$1,0),0)</f>
        <v>291</v>
      </c>
      <c r="BB74" s="10">
        <f>IFERROR(VLOOKUP($C74,'QV Encounters'!$H$4:$CZ$779,BB$1,0),0)</f>
        <v>235</v>
      </c>
      <c r="BC74" s="10">
        <f>IFERROR(VLOOKUP($C74,'QV Encounters'!$H$4:$CZ$779,BC$1,0),0)</f>
        <v>219</v>
      </c>
      <c r="BD74" s="10">
        <f>IFERROR(VLOOKUP($C74,'QV Encounters'!$H$4:$CZ$779,BD$1,0),0)</f>
        <v>321</v>
      </c>
      <c r="BE74" s="10">
        <f>IFERROR(VLOOKUP($C74,'QV Encounters'!$H$4:$CZ$779,BE$1,0),0)</f>
        <v>247</v>
      </c>
    </row>
    <row r="75" spans="1:58" s="41" customFormat="1" x14ac:dyDescent="0.25">
      <c r="A75" s="2" t="s">
        <v>267</v>
      </c>
      <c r="B75" s="2"/>
      <c r="C75" s="2"/>
      <c r="D75" s="7">
        <v>289.76094961092747</v>
      </c>
      <c r="E75" s="8">
        <v>386.34793281457007</v>
      </c>
      <c r="F75" s="23">
        <v>482.9349160182125</v>
      </c>
      <c r="G75" s="2">
        <f>SUM(G70:G74)</f>
        <v>496</v>
      </c>
      <c r="H75" s="2">
        <f t="shared" ref="H75:P75" si="73">SUM(H70:H74)</f>
        <v>435</v>
      </c>
      <c r="I75" s="2">
        <f t="shared" si="73"/>
        <v>421</v>
      </c>
      <c r="J75" s="2">
        <f t="shared" si="73"/>
        <v>488</v>
      </c>
      <c r="K75" s="2">
        <f t="shared" si="73"/>
        <v>393</v>
      </c>
      <c r="L75" s="2">
        <f t="shared" si="73"/>
        <v>452</v>
      </c>
      <c r="M75" s="2">
        <f t="shared" si="73"/>
        <v>504</v>
      </c>
      <c r="N75" s="2">
        <f t="shared" si="73"/>
        <v>427</v>
      </c>
      <c r="O75" s="2">
        <f t="shared" si="73"/>
        <v>556</v>
      </c>
      <c r="P75" s="2">
        <f t="shared" si="73"/>
        <v>460</v>
      </c>
      <c r="Q75" s="2">
        <f t="shared" ref="Q75:R75" si="74">SUM(Q70:Q74)</f>
        <v>588</v>
      </c>
      <c r="R75" s="2">
        <f t="shared" si="74"/>
        <v>429</v>
      </c>
      <c r="S75" s="2">
        <f t="shared" ref="S75:X75" si="75">SUM(S70:S74)</f>
        <v>567</v>
      </c>
      <c r="T75" s="2">
        <f t="shared" si="75"/>
        <v>577</v>
      </c>
      <c r="U75" s="2">
        <f t="shared" si="75"/>
        <v>641</v>
      </c>
      <c r="V75" s="2">
        <f t="shared" si="75"/>
        <v>272</v>
      </c>
      <c r="W75" s="2">
        <f t="shared" si="75"/>
        <v>576</v>
      </c>
      <c r="X75" s="2">
        <f t="shared" si="75"/>
        <v>621</v>
      </c>
      <c r="Y75" s="2">
        <f t="shared" ref="Y75:Z75" si="76">SUM(Y70:Y74)</f>
        <v>573</v>
      </c>
      <c r="Z75" s="2">
        <f t="shared" si="76"/>
        <v>411</v>
      </c>
      <c r="AA75" s="2">
        <f t="shared" ref="AA75:AB75" si="77">SUM(AA70:AA74)</f>
        <v>215</v>
      </c>
      <c r="AB75" s="2">
        <f t="shared" si="77"/>
        <v>522</v>
      </c>
      <c r="AC75" s="2">
        <f t="shared" ref="AC75:AD75" si="78">SUM(AC70:AC74)</f>
        <v>545</v>
      </c>
      <c r="AD75" s="2">
        <f t="shared" si="78"/>
        <v>492</v>
      </c>
      <c r="AE75" s="2">
        <f t="shared" ref="AE75:AF75" si="79">SUM(AE70:AE74)</f>
        <v>500</v>
      </c>
      <c r="AF75" s="2">
        <f t="shared" si="79"/>
        <v>474</v>
      </c>
      <c r="AG75" s="2">
        <f t="shared" ref="AG75:AH75" si="80">SUM(AG70:AG74)</f>
        <v>630</v>
      </c>
      <c r="AH75" s="2">
        <f t="shared" si="80"/>
        <v>520</v>
      </c>
      <c r="AI75" s="2">
        <f t="shared" ref="AI75:AJ75" si="81">SUM(AI70:AI74)</f>
        <v>631</v>
      </c>
      <c r="AJ75" s="2">
        <f t="shared" si="81"/>
        <v>577</v>
      </c>
      <c r="AK75" s="2">
        <f t="shared" ref="AK75:AL75" si="82">SUM(AK70:AK74)</f>
        <v>674</v>
      </c>
      <c r="AL75" s="2">
        <f t="shared" si="82"/>
        <v>686</v>
      </c>
      <c r="AM75" s="2">
        <f t="shared" ref="AM75:AN75" si="83">SUM(AM70:AM74)</f>
        <v>616</v>
      </c>
      <c r="AN75" s="2">
        <f t="shared" si="83"/>
        <v>520</v>
      </c>
      <c r="AO75" s="2">
        <f t="shared" ref="AO75:AP75" si="84">SUM(AO70:AO74)</f>
        <v>619</v>
      </c>
      <c r="AP75" s="2">
        <f t="shared" si="84"/>
        <v>623</v>
      </c>
      <c r="AQ75" s="2">
        <f t="shared" ref="AQ75:AR75" si="85">SUM(AQ70:AQ74)</f>
        <v>581</v>
      </c>
      <c r="AR75" s="2">
        <f t="shared" si="85"/>
        <v>616</v>
      </c>
      <c r="AS75" s="2">
        <f t="shared" ref="AS75:AT75" si="86">SUM(AS70:AS74)</f>
        <v>628</v>
      </c>
      <c r="AT75" s="2">
        <f t="shared" si="86"/>
        <v>665</v>
      </c>
      <c r="AU75" s="2">
        <f t="shared" ref="AU75:AV75" si="87">SUM(AU70:AU74)</f>
        <v>664</v>
      </c>
      <c r="AV75" s="2">
        <f t="shared" si="87"/>
        <v>639</v>
      </c>
      <c r="AW75" s="2">
        <f t="shared" ref="AW75:AX75" si="88">SUM(AW70:AW74)</f>
        <v>238</v>
      </c>
      <c r="AX75" s="2">
        <f t="shared" si="88"/>
        <v>620</v>
      </c>
      <c r="AY75" s="2">
        <f t="shared" ref="AY75:AZ75" si="89">SUM(AY70:AY74)</f>
        <v>655</v>
      </c>
      <c r="AZ75" s="2">
        <f t="shared" si="89"/>
        <v>683</v>
      </c>
      <c r="BA75" s="2">
        <f t="shared" ref="BA75:BB75" si="90">SUM(BA70:BA74)</f>
        <v>701</v>
      </c>
      <c r="BB75" s="2">
        <f t="shared" si="90"/>
        <v>541</v>
      </c>
      <c r="BC75" s="2">
        <f t="shared" ref="BC75:BD75" si="91">SUM(BC70:BC74)</f>
        <v>496</v>
      </c>
      <c r="BD75" s="2">
        <f t="shared" si="91"/>
        <v>748</v>
      </c>
      <c r="BE75" s="2">
        <f t="shared" ref="BE75" si="92">SUM(BE70:BE74)</f>
        <v>588</v>
      </c>
      <c r="BF75"/>
    </row>
    <row r="76" spans="1:58" s="41" customFormat="1" x14ac:dyDescent="0.25">
      <c r="B76" s="44"/>
      <c r="D76" s="93" t="s">
        <v>279</v>
      </c>
      <c r="E76" s="76" t="s">
        <v>279</v>
      </c>
      <c r="F76" s="76" t="s">
        <v>279</v>
      </c>
      <c r="BF76"/>
    </row>
    <row r="77" spans="1:58" s="41" customFormat="1" x14ac:dyDescent="0.25">
      <c r="A77" s="41" t="s">
        <v>264</v>
      </c>
      <c r="B77" s="44" t="s">
        <v>83</v>
      </c>
      <c r="C77" s="41" t="s">
        <v>181</v>
      </c>
      <c r="D77" s="77"/>
      <c r="E77" s="78"/>
      <c r="F77" s="79"/>
      <c r="G77" s="41">
        <f>IFERROR(VLOOKUP($C77,'QV Encounters'!$H$4:$AZ$779,G$1,0),0)</f>
        <v>160</v>
      </c>
      <c r="H77" s="41">
        <f>IFERROR(VLOOKUP($C77,'QV Encounters'!$H$4:$AZ$779,H$1,0),0)</f>
        <v>153</v>
      </c>
      <c r="I77" s="41">
        <f>IFERROR(VLOOKUP($C77,'QV Encounters'!$H$4:$AZ$779,I$1,0),0)</f>
        <v>145</v>
      </c>
      <c r="J77" s="41">
        <f>IFERROR(VLOOKUP($C77,'QV Encounters'!$H$4:$AZ$779,J$1,0),0)</f>
        <v>119</v>
      </c>
      <c r="K77" s="41">
        <f>IFERROR(VLOOKUP($C77,'QV Encounters'!$H$4:$AZ$779,K$1,0),0)</f>
        <v>96</v>
      </c>
      <c r="L77" s="41">
        <f>IFERROR(VLOOKUP($C77,'QV Encounters'!$H$4:$AZ$779,L$1,0),0)</f>
        <v>191</v>
      </c>
      <c r="M77" s="41">
        <f>IFERROR(VLOOKUP($C77,'QV Encounters'!$H$4:$AZ$779,M$1,0),0)</f>
        <v>159</v>
      </c>
      <c r="N77" s="41">
        <f>IFERROR(VLOOKUP($C77,'QV Encounters'!$H$4:$AZ$779,N$1,0),0)</f>
        <v>127</v>
      </c>
      <c r="O77" s="41">
        <f>IFERROR(VLOOKUP($C77,'QV Encounters'!$H$4:$AZ$779,O$1,0),0)</f>
        <v>113</v>
      </c>
      <c r="P77" s="41">
        <f>IFERROR(VLOOKUP($C77,'QV Encounters'!$H$4:$AZ$779,P$1,0),0)</f>
        <v>196</v>
      </c>
      <c r="Q77" s="41">
        <f>IFERROR(VLOOKUP($C77,'QV Encounters'!$H$4:$AZ$779,Q$1,0),0)</f>
        <v>188</v>
      </c>
      <c r="R77" s="41">
        <f>IFERROR(VLOOKUP($C77,'QV Encounters'!$H$4:$AZ$779,R$1,0),0)</f>
        <v>172</v>
      </c>
      <c r="S77" s="41">
        <f>IFERROR(VLOOKUP($C77,'QV Encounters'!$H$4:$AZ$779,S$1,0),0)</f>
        <v>140</v>
      </c>
      <c r="T77" s="41">
        <f>IFERROR(VLOOKUP($C77,'QV Encounters'!$H$4:$AZ$779,T$1,0),0)</f>
        <v>169</v>
      </c>
      <c r="U77" s="41">
        <f>IFERROR(VLOOKUP($C77,'QV Encounters'!$H$4:$AZ$779,U$1,0),0)</f>
        <v>180</v>
      </c>
      <c r="V77" s="41">
        <f>IFERROR(VLOOKUP($C77,'QV Encounters'!$H$4:$AZ$779,V$1,0),0)</f>
        <v>144</v>
      </c>
      <c r="W77" s="41">
        <f>IFERROR(VLOOKUP($C77,'QV Encounters'!$H$4:$AZ$779,W$1,0),0)</f>
        <v>143</v>
      </c>
      <c r="X77" s="41">
        <f>IFERROR(VLOOKUP($C77,'QV Encounters'!$H$4:$AZ$779,X$1,0),0)</f>
        <v>170</v>
      </c>
      <c r="Y77" s="41">
        <f>IFERROR(VLOOKUP($C77,'QV Encounters'!$H$4:$AZ$779,Y$1,0),0)</f>
        <v>203</v>
      </c>
      <c r="Z77" s="41">
        <f>IFERROR(VLOOKUP($C77,'QV Encounters'!$H$4:$AZ$779,Z$1,0),0)</f>
        <v>150</v>
      </c>
      <c r="AA77" s="41">
        <f>IFERROR(VLOOKUP($C77,'QV Encounters'!$H$4:$AZ$779,AA$1,0),0)</f>
        <v>119</v>
      </c>
      <c r="AB77" s="41">
        <f>IFERROR(VLOOKUP($C77,'QV Encounters'!$H$4:$AZ$779,AB$1,0),0)</f>
        <v>178</v>
      </c>
      <c r="AC77" s="41">
        <f>IFERROR(VLOOKUP($C77,'QV Encounters'!$H$4:$AZ$779,AC$1,0),0)</f>
        <v>199</v>
      </c>
      <c r="AD77" s="41">
        <f>IFERROR(VLOOKUP($C77,'QV Encounters'!$H$4:$AZ$779,AD$1,0),0)</f>
        <v>160</v>
      </c>
      <c r="AE77" s="41">
        <f>IFERROR(VLOOKUP($C77,'QV Encounters'!$H$4:$AZ$779,AE$1,0),0)</f>
        <v>113</v>
      </c>
      <c r="AF77" s="41">
        <f>IFERROR(VLOOKUP($C77,'QV Encounters'!$H$4:$AZ$779,AF$1,0),0)</f>
        <v>120</v>
      </c>
      <c r="AG77" s="41">
        <f>IFERROR(VLOOKUP($C77,'QV Encounters'!$H$4:$AZ$779,AG$1,0),0)</f>
        <v>99</v>
      </c>
      <c r="AH77" s="41">
        <f>IFERROR(VLOOKUP($C77,'QV Encounters'!$H$4:$AZ$779,AH$1,0),0)</f>
        <v>87</v>
      </c>
      <c r="AI77" s="41">
        <f>IFERROR(VLOOKUP($C77,'QV Encounters'!$H$4:$AZ$779,AI$1,0),0)</f>
        <v>151</v>
      </c>
      <c r="AJ77" s="41">
        <f>IFERROR(VLOOKUP($C77,'QV Encounters'!$H$4:$AZ$779,AJ$1,0),0)</f>
        <v>136</v>
      </c>
      <c r="AK77" s="41">
        <f>IFERROR(VLOOKUP($C77,'QV Encounters'!$H$4:$CZ$779,AK$1,0),0)</f>
        <v>161</v>
      </c>
      <c r="AL77" s="41">
        <f>IFERROR(VLOOKUP($C77,'QV Encounters'!$H$4:$CZ$779,AL$1,0),0)</f>
        <v>151</v>
      </c>
      <c r="AM77" s="41">
        <f>IFERROR(VLOOKUP($C77,'QV Encounters'!$H$4:$CZ$779,AM$1,0),0)</f>
        <v>121</v>
      </c>
      <c r="AN77" s="41">
        <f>IFERROR(VLOOKUP($C77,'QV Encounters'!$H$4:$CZ$779,AN$1,0),0)</f>
        <v>155</v>
      </c>
      <c r="AO77" s="41">
        <f>IFERROR(VLOOKUP($C77,'QV Encounters'!$H$4:$CZ$779,AO$1,0),0)</f>
        <v>164</v>
      </c>
      <c r="AP77" s="41">
        <f>IFERROR(VLOOKUP($C77,'QV Encounters'!$H$4:$CZ$779,AP$1,0),0)</f>
        <v>165</v>
      </c>
      <c r="AQ77" s="41">
        <f>IFERROR(VLOOKUP($C77,'QV Encounters'!$H$4:$CZ$779,AQ$1,0),0)</f>
        <v>163</v>
      </c>
      <c r="AR77" s="41">
        <f>IFERROR(VLOOKUP($C77,'QV Encounters'!$H$4:$CZ$779,AR$1,0),0)</f>
        <v>173</v>
      </c>
      <c r="AS77" s="41">
        <f>IFERROR(VLOOKUP($C77,'QV Encounters'!$H$4:$CZ$779,AS$1,0),0)</f>
        <v>170</v>
      </c>
      <c r="AT77" s="41">
        <f>IFERROR(VLOOKUP($C77,'QV Encounters'!$H$4:$CZ$779,AT$1,0),0)</f>
        <v>169</v>
      </c>
      <c r="AU77" s="41">
        <f>IFERROR(VLOOKUP($C77,'QV Encounters'!$H$4:$CZ$779,AU$1,0),0)</f>
        <v>177</v>
      </c>
      <c r="AV77" s="41">
        <f>IFERROR(VLOOKUP($C77,'QV Encounters'!$H$4:$CZ$779,AV$1,0),0)</f>
        <v>169</v>
      </c>
      <c r="AW77" s="41">
        <f>IFERROR(VLOOKUP($C77,'QV Encounters'!$H$4:$CZ$779,AW$1,0),0)</f>
        <v>170</v>
      </c>
      <c r="AX77" s="41">
        <f>IFERROR(VLOOKUP($C77,'QV Encounters'!$H$4:$CZ$779,AX$1,0),0)</f>
        <v>161</v>
      </c>
      <c r="AY77" s="41">
        <f>IFERROR(VLOOKUP($C77,'QV Encounters'!$H$4:$CZ$779,AY$1,0),0)</f>
        <v>168</v>
      </c>
      <c r="AZ77" s="41">
        <f>IFERROR(VLOOKUP($C77,'QV Encounters'!$H$4:$CZ$779,AZ$1,0),0)</f>
        <v>124</v>
      </c>
      <c r="BA77" s="41">
        <f>IFERROR(VLOOKUP($C77,'QV Encounters'!$H$4:$CZ$779,BA$1,0),0)</f>
        <v>153</v>
      </c>
      <c r="BB77" s="41">
        <f>IFERROR(VLOOKUP($C77,'QV Encounters'!$H$4:$CZ$779,BB$1,0),0)</f>
        <v>161</v>
      </c>
      <c r="BC77" s="41">
        <f>IFERROR(VLOOKUP($C77,'QV Encounters'!$H$4:$CZ$779,BC$1,0),0)</f>
        <v>230</v>
      </c>
      <c r="BD77" s="41">
        <f>IFERROR(VLOOKUP($C77,'QV Encounters'!$H$4:$CZ$779,BD$1,0),0)</f>
        <v>203</v>
      </c>
      <c r="BE77" s="41">
        <f>IFERROR(VLOOKUP($C77,'QV Encounters'!$H$4:$CZ$779,BE$1,0),0)</f>
        <v>71</v>
      </c>
      <c r="BF77"/>
    </row>
    <row r="78" spans="1:58" s="41" customFormat="1" x14ac:dyDescent="0.25">
      <c r="A78" s="41" t="s">
        <v>264</v>
      </c>
      <c r="B78" s="44" t="s">
        <v>83</v>
      </c>
      <c r="C78" s="41" t="s">
        <v>179</v>
      </c>
      <c r="D78" s="77"/>
      <c r="E78" s="78"/>
      <c r="F78" s="79"/>
      <c r="G78" s="41">
        <f>IFERROR(VLOOKUP($C78,'QV Encounters'!$H$4:$AZ$779,G$1,0),0)</f>
        <v>55</v>
      </c>
      <c r="H78" s="41">
        <f>IFERROR(VLOOKUP($C78,'QV Encounters'!$H$4:$AZ$779,H$1,0),0)</f>
        <v>0</v>
      </c>
      <c r="I78" s="41">
        <f>IFERROR(VLOOKUP($C78,'QV Encounters'!$H$4:$AZ$779,I$1,0),0)</f>
        <v>59</v>
      </c>
      <c r="J78" s="41">
        <f>IFERROR(VLOOKUP($C78,'QV Encounters'!$H$4:$AZ$779,J$1,0),0)</f>
        <v>0</v>
      </c>
      <c r="K78" s="41">
        <f>IFERROR(VLOOKUP($C78,'QV Encounters'!$H$4:$AZ$779,K$1,0),0)</f>
        <v>0</v>
      </c>
      <c r="L78" s="41">
        <f>IFERROR(VLOOKUP($C78,'QV Encounters'!$H$4:$AZ$779,L$1,0),0)</f>
        <v>50</v>
      </c>
      <c r="M78" s="41">
        <f>IFERROR(VLOOKUP($C78,'QV Encounters'!$H$4:$AZ$779,M$1,0),0)</f>
        <v>57</v>
      </c>
      <c r="N78" s="41">
        <f>IFERROR(VLOOKUP($C78,'QV Encounters'!$H$4:$AZ$779,N$1,0),0)</f>
        <v>68</v>
      </c>
      <c r="O78" s="41">
        <f>IFERROR(VLOOKUP($C78,'QV Encounters'!$H$4:$AZ$779,O$1,0),0)</f>
        <v>53</v>
      </c>
      <c r="P78" s="41">
        <f>IFERROR(VLOOKUP($C78,'QV Encounters'!$H$4:$AZ$779,P$1,0),0)</f>
        <v>56</v>
      </c>
      <c r="Q78" s="41">
        <f>IFERROR(VLOOKUP($C78,'QV Encounters'!$H$4:$AZ$779,Q$1,0),0)</f>
        <v>54</v>
      </c>
      <c r="R78" s="41">
        <f>IFERROR(VLOOKUP($C78,'QV Encounters'!$H$4:$AZ$779,R$1,0),0)</f>
        <v>59</v>
      </c>
      <c r="S78" s="41">
        <f>IFERROR(VLOOKUP($C78,'QV Encounters'!$H$4:$AZ$779,S$1,0),0)</f>
        <v>52</v>
      </c>
      <c r="T78" s="41">
        <f>IFERROR(VLOOKUP($C78,'QV Encounters'!$H$4:$AZ$779,T$1,0),0)</f>
        <v>65</v>
      </c>
      <c r="U78" s="41">
        <f>IFERROR(VLOOKUP($C78,'QV Encounters'!$H$4:$AZ$779,U$1,0),0)</f>
        <v>75</v>
      </c>
      <c r="V78" s="41">
        <f>IFERROR(VLOOKUP($C78,'QV Encounters'!$H$4:$AZ$779,V$1,0),0)</f>
        <v>69</v>
      </c>
      <c r="W78" s="41">
        <f>IFERROR(VLOOKUP($C78,'QV Encounters'!$H$4:$AZ$779,W$1,0),0)</f>
        <v>30</v>
      </c>
      <c r="X78" s="41">
        <f>IFERROR(VLOOKUP($C78,'QV Encounters'!$H$4:$AZ$779,X$1,0),0)</f>
        <v>46</v>
      </c>
      <c r="Y78" s="41">
        <f>IFERROR(VLOOKUP($C78,'QV Encounters'!$H$4:$AZ$779,Y$1,0),0)</f>
        <v>68</v>
      </c>
      <c r="Z78" s="41">
        <f>IFERROR(VLOOKUP($C78,'QV Encounters'!$H$4:$AZ$779,Z$1,0),0)</f>
        <v>71</v>
      </c>
      <c r="AA78" s="41">
        <f>IFERROR(VLOOKUP($C78,'QV Encounters'!$H$4:$AZ$779,AA$1,0),0)</f>
        <v>55</v>
      </c>
      <c r="AB78" s="41">
        <f>IFERROR(VLOOKUP($C78,'QV Encounters'!$H$4:$AZ$779,AB$1,0),0)</f>
        <v>46</v>
      </c>
      <c r="AC78" s="41">
        <f>IFERROR(VLOOKUP($C78,'QV Encounters'!$H$4:$AZ$779,AC$1,0),0)</f>
        <v>55</v>
      </c>
      <c r="AD78" s="41">
        <f>IFERROR(VLOOKUP($C78,'QV Encounters'!$H$4:$AZ$779,AD$1,0),0)</f>
        <v>72</v>
      </c>
      <c r="AE78" s="41">
        <f>IFERROR(VLOOKUP($C78,'QV Encounters'!$H$4:$AZ$779,AE$1,0),0)</f>
        <v>49</v>
      </c>
      <c r="AF78" s="41">
        <f>IFERROR(VLOOKUP($C78,'QV Encounters'!$H$4:$AZ$779,AF$1,0),0)</f>
        <v>60</v>
      </c>
      <c r="AG78" s="41">
        <f>IFERROR(VLOOKUP($C78,'QV Encounters'!$H$4:$AZ$779,AG$1,0),0)</f>
        <v>64</v>
      </c>
      <c r="AH78" s="41">
        <f>IFERROR(VLOOKUP($C78,'QV Encounters'!$H$4:$AZ$779,AH$1,0),0)</f>
        <v>37</v>
      </c>
      <c r="AI78" s="41">
        <f>IFERROR(VLOOKUP($C78,'QV Encounters'!$H$4:$AZ$779,AI$1,0),0)</f>
        <v>63</v>
      </c>
      <c r="AJ78" s="41">
        <f>IFERROR(VLOOKUP($C78,'QV Encounters'!$H$4:$AZ$779,AJ$1,0),0)</f>
        <v>60</v>
      </c>
      <c r="AK78" s="41">
        <f>IFERROR(VLOOKUP($C78,'QV Encounters'!$H$4:$CZ$779,AK$1,0),0)</f>
        <v>68</v>
      </c>
      <c r="AL78" s="41">
        <f>IFERROR(VLOOKUP($C78,'QV Encounters'!$H$4:$CZ$779,AL$1,0),0)</f>
        <v>53</v>
      </c>
      <c r="AM78" s="41">
        <f>IFERROR(VLOOKUP($C78,'QV Encounters'!$H$4:$CZ$779,AM$1,0),0)</f>
        <v>56</v>
      </c>
      <c r="AN78" s="41">
        <f>IFERROR(VLOOKUP($C78,'QV Encounters'!$H$4:$CZ$779,AN$1,0),0)</f>
        <v>22</v>
      </c>
      <c r="AO78" s="41">
        <f>IFERROR(VLOOKUP($C78,'QV Encounters'!$H$4:$CZ$779,AO$1,0),0)</f>
        <v>24</v>
      </c>
      <c r="AP78" s="41">
        <f>IFERROR(VLOOKUP($C78,'QV Encounters'!$H$4:$CZ$779,AP$1,0),0)</f>
        <v>27</v>
      </c>
      <c r="AQ78" s="41">
        <f>IFERROR(VLOOKUP($C78,'QV Encounters'!$H$4:$CZ$779,AQ$1,0),0)</f>
        <v>75</v>
      </c>
      <c r="AR78" s="41">
        <f>IFERROR(VLOOKUP($C78,'QV Encounters'!$H$4:$CZ$779,AR$1,0),0)</f>
        <v>21</v>
      </c>
      <c r="AS78" s="41">
        <f>IFERROR(VLOOKUP($C78,'QV Encounters'!$H$4:$CZ$779,AS$1,0),0)</f>
        <v>22</v>
      </c>
      <c r="AT78" s="41">
        <f>IFERROR(VLOOKUP($C78,'QV Encounters'!$H$4:$CZ$779,AT$1,0),0)</f>
        <v>18</v>
      </c>
      <c r="AU78" s="41">
        <f>IFERROR(VLOOKUP($C78,'QV Encounters'!$H$4:$CZ$779,AU$1,0),0)</f>
        <v>87</v>
      </c>
      <c r="AV78" s="41">
        <f>IFERROR(VLOOKUP($C78,'QV Encounters'!$H$4:$CZ$779,AV$1,0),0)</f>
        <v>22</v>
      </c>
      <c r="AW78" s="41">
        <f>IFERROR(VLOOKUP($C78,'QV Encounters'!$H$4:$CZ$779,AW$1,0),0)</f>
        <v>0</v>
      </c>
      <c r="AX78" s="41">
        <f>IFERROR(VLOOKUP($C78,'QV Encounters'!$H$4:$CZ$779,AX$1,0),0)</f>
        <v>20</v>
      </c>
      <c r="AY78" s="41">
        <f>IFERROR(VLOOKUP($C78,'QV Encounters'!$H$4:$CZ$779,AY$1,0),0)</f>
        <v>23</v>
      </c>
      <c r="AZ78" s="41">
        <f>IFERROR(VLOOKUP($C78,'QV Encounters'!$H$4:$CZ$779,AZ$1,0),0)</f>
        <v>78</v>
      </c>
      <c r="BA78" s="41">
        <f>IFERROR(VLOOKUP($C78,'QV Encounters'!$H$4:$CZ$779,BA$1,0),0)</f>
        <v>25</v>
      </c>
      <c r="BB78" s="41">
        <f>IFERROR(VLOOKUP($C78,'QV Encounters'!$H$4:$CZ$779,BB$1,0),0)</f>
        <v>0</v>
      </c>
      <c r="BC78" s="41">
        <f>IFERROR(VLOOKUP($C78,'QV Encounters'!$H$4:$CZ$779,BC$1,0),0)</f>
        <v>13</v>
      </c>
      <c r="BD78" s="41">
        <f>IFERROR(VLOOKUP($C78,'QV Encounters'!$H$4:$CZ$779,BD$1,0),0)</f>
        <v>87</v>
      </c>
      <c r="BE78" s="41">
        <f>IFERROR(VLOOKUP($C78,'QV Encounters'!$H$4:$CZ$779,BE$1,0),0)</f>
        <v>21</v>
      </c>
      <c r="BF78"/>
    </row>
    <row r="79" spans="1:58" x14ac:dyDescent="0.25">
      <c r="A79" s="41" t="s">
        <v>264</v>
      </c>
      <c r="B79" s="44" t="s">
        <v>83</v>
      </c>
      <c r="C79" s="41" t="s">
        <v>84</v>
      </c>
      <c r="D79" s="77">
        <v>411.32011908206306</v>
      </c>
      <c r="E79" s="78">
        <v>548.4268254427509</v>
      </c>
      <c r="F79" s="79">
        <v>685.53353180343845</v>
      </c>
      <c r="G79" s="41">
        <f>IFERROR(VLOOKUP($C79,'QV Encounters'!$H$4:$AZ$779,G$1,0),0)</f>
        <v>729</v>
      </c>
      <c r="H79" s="41">
        <f>IFERROR(VLOOKUP($C79,'QV Encounters'!$H$4:$AZ$779,H$1,0),0)</f>
        <v>720</v>
      </c>
      <c r="I79" s="41">
        <f>IFERROR(VLOOKUP($C79,'QV Encounters'!$H$4:$AZ$779,I$1,0),0)</f>
        <v>762</v>
      </c>
      <c r="J79" s="41">
        <f>IFERROR(VLOOKUP($C79,'QV Encounters'!$H$4:$AZ$779,J$1,0),0)</f>
        <v>730</v>
      </c>
      <c r="K79" s="41">
        <f>IFERROR(VLOOKUP($C79,'QV Encounters'!$H$4:$AZ$779,K$1,0),0)</f>
        <v>516</v>
      </c>
      <c r="L79" s="41">
        <f>IFERROR(VLOOKUP($C79,'QV Encounters'!$H$4:$AZ$779,L$1,0),0)</f>
        <v>823</v>
      </c>
      <c r="M79" s="41">
        <f>IFERROR(VLOOKUP($C79,'QV Encounters'!$H$4:$AZ$779,M$1,0),0)</f>
        <v>606</v>
      </c>
      <c r="N79" s="41">
        <f>IFERROR(VLOOKUP($C79,'QV Encounters'!$H$4:$AZ$779,N$1,0),0)</f>
        <v>640</v>
      </c>
      <c r="O79" s="41">
        <f>IFERROR(VLOOKUP($C79,'QV Encounters'!$H$4:$AZ$779,O$1,0),0)</f>
        <v>639</v>
      </c>
      <c r="P79" s="41">
        <f>IFERROR(VLOOKUP($C79,'QV Encounters'!$H$4:$AZ$779,P$1,0),0)</f>
        <v>728</v>
      </c>
      <c r="Q79" s="41">
        <f>IFERROR(VLOOKUP($C79,'QV Encounters'!$H$4:$AZ$779,Q$1,0),0)</f>
        <v>704</v>
      </c>
      <c r="R79" s="41">
        <f>IFERROR(VLOOKUP($C79,'QV Encounters'!$H$4:$AZ$779,R$1,0),0)</f>
        <v>742</v>
      </c>
      <c r="S79" s="41">
        <f>IFERROR(VLOOKUP($C79,'QV Encounters'!$H$4:$AZ$779,S$1,0),0)</f>
        <v>699</v>
      </c>
      <c r="T79" s="41">
        <f>IFERROR(VLOOKUP($C79,'QV Encounters'!$H$4:$AZ$779,T$1,0),0)</f>
        <v>685</v>
      </c>
      <c r="U79" s="41">
        <f>IFERROR(VLOOKUP($C79,'QV Encounters'!$H$4:$AZ$779,U$1,0),0)</f>
        <v>699</v>
      </c>
      <c r="V79" s="41">
        <f>IFERROR(VLOOKUP($C79,'QV Encounters'!$H$4:$AZ$779,V$1,0),0)</f>
        <v>466</v>
      </c>
      <c r="W79" s="41">
        <f>IFERROR(VLOOKUP($C79,'QV Encounters'!$H$4:$AZ$779,W$1,0),0)</f>
        <v>751</v>
      </c>
      <c r="X79" s="41">
        <f>IFERROR(VLOOKUP($C79,'QV Encounters'!$H$4:$AZ$779,X$1,0),0)</f>
        <v>734</v>
      </c>
      <c r="Y79" s="41">
        <f>IFERROR(VLOOKUP($C79,'QV Encounters'!$H$4:$AZ$779,Y$1,0),0)</f>
        <v>690</v>
      </c>
      <c r="Z79" s="41">
        <f>IFERROR(VLOOKUP($C79,'QV Encounters'!$H$4:$AZ$779,Z$1,0),0)</f>
        <v>401</v>
      </c>
      <c r="AA79" s="41">
        <f>IFERROR(VLOOKUP($C79,'QV Encounters'!$H$4:$AZ$779,AA$1,0),0)</f>
        <v>451</v>
      </c>
      <c r="AB79" s="41">
        <f>IFERROR(VLOOKUP($C79,'QV Encounters'!$H$4:$AZ$779,AB$1,0),0)</f>
        <v>581</v>
      </c>
      <c r="AC79" s="41">
        <f>IFERROR(VLOOKUP($C79,'QV Encounters'!$H$4:$AZ$779,AC$1,0),0)</f>
        <v>611</v>
      </c>
      <c r="AD79" s="41">
        <f>IFERROR(VLOOKUP($C79,'QV Encounters'!$H$4:$AZ$779,AD$1,0),0)</f>
        <v>765</v>
      </c>
      <c r="AE79" s="41">
        <f>IFERROR(VLOOKUP($C79,'QV Encounters'!$H$4:$AZ$779,AE$1,0),0)</f>
        <v>584</v>
      </c>
      <c r="AF79" s="41">
        <f>IFERROR(VLOOKUP($C79,'QV Encounters'!$H$4:$AZ$779,AF$1,0),0)</f>
        <v>688</v>
      </c>
      <c r="AG79" s="41">
        <f>IFERROR(VLOOKUP($C79,'QV Encounters'!$H$4:$AZ$779,AG$1,0),0)</f>
        <v>594</v>
      </c>
      <c r="AH79" s="41">
        <f>IFERROR(VLOOKUP($C79,'QV Encounters'!$H$4:$AZ$779,AH$1,0),0)</f>
        <v>497</v>
      </c>
      <c r="AI79" s="41">
        <f>IFERROR(VLOOKUP($C79,'QV Encounters'!$H$4:$AZ$779,AI$1,0),0)</f>
        <v>771</v>
      </c>
      <c r="AJ79" s="41">
        <f>IFERROR(VLOOKUP($C79,'QV Encounters'!$H$4:$AZ$779,AJ$1,0),0)</f>
        <v>712</v>
      </c>
      <c r="AK79" s="41">
        <f>IFERROR(VLOOKUP($C79,'QV Encounters'!$H$4:$CZ$779,AK$1,0),0)</f>
        <v>711</v>
      </c>
      <c r="AL79" s="41">
        <f>IFERROR(VLOOKUP($C79,'QV Encounters'!$H$4:$CZ$779,AL$1,0),0)</f>
        <v>546</v>
      </c>
      <c r="AM79" s="41">
        <f>IFERROR(VLOOKUP($C79,'QV Encounters'!$H$4:$CZ$779,AM$1,0),0)</f>
        <v>632</v>
      </c>
      <c r="AN79" s="41">
        <f>IFERROR(VLOOKUP($C79,'QV Encounters'!$H$4:$CZ$779,AN$1,0),0)</f>
        <v>649</v>
      </c>
      <c r="AO79" s="41">
        <f>IFERROR(VLOOKUP($C79,'QV Encounters'!$H$4:$CZ$779,AO$1,0),0)</f>
        <v>601</v>
      </c>
      <c r="AP79" s="41">
        <f>IFERROR(VLOOKUP($C79,'QV Encounters'!$H$4:$CZ$779,AP$1,0),0)</f>
        <v>555</v>
      </c>
      <c r="AQ79" s="41">
        <f>IFERROR(VLOOKUP($C79,'QV Encounters'!$H$4:$CZ$779,AQ$1,0),0)</f>
        <v>684</v>
      </c>
      <c r="AR79" s="41">
        <f>IFERROR(VLOOKUP($C79,'QV Encounters'!$H$4:$CZ$779,AR$1,0),0)</f>
        <v>678</v>
      </c>
      <c r="AS79" s="41">
        <f>IFERROR(VLOOKUP($C79,'QV Encounters'!$H$4:$CZ$779,AS$1,0),0)</f>
        <v>633</v>
      </c>
      <c r="AT79" s="41">
        <f>IFERROR(VLOOKUP($C79,'QV Encounters'!$H$4:$CZ$779,AT$1,0),0)</f>
        <v>653</v>
      </c>
      <c r="AU79" s="41">
        <f>IFERROR(VLOOKUP($C79,'QV Encounters'!$H$4:$CZ$779,AU$1,0),0)</f>
        <v>673</v>
      </c>
      <c r="AV79" s="41">
        <f>IFERROR(VLOOKUP($C79,'QV Encounters'!$H$4:$CZ$779,AV$1,0),0)</f>
        <v>778</v>
      </c>
      <c r="AW79" s="41">
        <f>IFERROR(VLOOKUP($C79,'QV Encounters'!$H$4:$CZ$779,AW$1,0),0)</f>
        <v>392</v>
      </c>
      <c r="AX79" s="41">
        <f>IFERROR(VLOOKUP($C79,'QV Encounters'!$H$4:$CZ$779,AX$1,0),0)</f>
        <v>661</v>
      </c>
      <c r="AY79" s="41">
        <f>IFERROR(VLOOKUP($C79,'QV Encounters'!$H$4:$CZ$779,AY$1,0),0)</f>
        <v>672</v>
      </c>
      <c r="AZ79" s="41">
        <f>IFERROR(VLOOKUP($C79,'QV Encounters'!$H$4:$CZ$779,AZ$1,0),0)</f>
        <v>474</v>
      </c>
      <c r="BA79" s="41">
        <f>IFERROR(VLOOKUP($C79,'QV Encounters'!$H$4:$CZ$779,BA$1,0),0)</f>
        <v>643</v>
      </c>
      <c r="BB79" s="41">
        <f>IFERROR(VLOOKUP($C79,'QV Encounters'!$H$4:$CZ$779,BB$1,0),0)</f>
        <v>475</v>
      </c>
      <c r="BC79" s="41">
        <f>IFERROR(VLOOKUP($C79,'QV Encounters'!$H$4:$CZ$779,BC$1,0),0)</f>
        <v>451</v>
      </c>
      <c r="BD79" s="41">
        <f>IFERROR(VLOOKUP($C79,'QV Encounters'!$H$4:$CZ$779,BD$1,0),0)</f>
        <v>488</v>
      </c>
      <c r="BE79" s="41">
        <f>IFERROR(VLOOKUP($C79,'QV Encounters'!$H$4:$CZ$779,BE$1,0),0)</f>
        <v>628</v>
      </c>
    </row>
    <row r="80" spans="1:58" x14ac:dyDescent="0.25">
      <c r="A80" s="41" t="s">
        <v>264</v>
      </c>
      <c r="B80" s="44" t="s">
        <v>83</v>
      </c>
      <c r="C80" s="41" t="s">
        <v>85</v>
      </c>
      <c r="D80" s="77">
        <v>9.2783687889262811</v>
      </c>
      <c r="E80" s="78">
        <v>12.371158385235045</v>
      </c>
      <c r="F80" s="79">
        <v>15.463947981543804</v>
      </c>
      <c r="G80" s="41">
        <f>IFERROR(VLOOKUP($C80,'QV Encounters'!$H$4:$AZ$779,G$1,0),0)</f>
        <v>28</v>
      </c>
      <c r="H80" s="41">
        <f>IFERROR(VLOOKUP($C80,'QV Encounters'!$H$4:$AZ$779,H$1,0),0)</f>
        <v>0</v>
      </c>
      <c r="I80" s="41">
        <f>IFERROR(VLOOKUP($C80,'QV Encounters'!$H$4:$AZ$779,I$1,0),0)</f>
        <v>31</v>
      </c>
      <c r="J80" s="41">
        <f>IFERROR(VLOOKUP($C80,'QV Encounters'!$H$4:$AZ$779,J$1,0),0)</f>
        <v>32</v>
      </c>
      <c r="K80" s="41">
        <f>IFERROR(VLOOKUP($C80,'QV Encounters'!$H$4:$AZ$779,K$1,0),0)</f>
        <v>31</v>
      </c>
      <c r="L80" s="41">
        <f>IFERROR(VLOOKUP($C80,'QV Encounters'!$H$4:$AZ$779,L$1,0),0)</f>
        <v>27</v>
      </c>
      <c r="M80" s="41">
        <f>IFERROR(VLOOKUP($C80,'QV Encounters'!$H$4:$AZ$779,M$1,0),0)</f>
        <v>12</v>
      </c>
      <c r="N80" s="41">
        <f>IFERROR(VLOOKUP($C80,'QV Encounters'!$H$4:$AZ$779,N$1,0),0)</f>
        <v>0</v>
      </c>
      <c r="O80" s="41">
        <f>IFERROR(VLOOKUP($C80,'QV Encounters'!$H$4:$AZ$779,O$1,0),0)</f>
        <v>48</v>
      </c>
      <c r="P80" s="41">
        <f>IFERROR(VLOOKUP($C80,'QV Encounters'!$H$4:$AZ$779,P$1,0),0)</f>
        <v>39</v>
      </c>
      <c r="Q80" s="41">
        <f>IFERROR(VLOOKUP($C80,'QV Encounters'!$H$4:$AZ$779,Q$1,0),0)</f>
        <v>44</v>
      </c>
      <c r="R80" s="41">
        <f>IFERROR(VLOOKUP($C80,'QV Encounters'!$H$4:$AZ$779,R$1,0),0)</f>
        <v>36</v>
      </c>
      <c r="S80" s="41">
        <f>IFERROR(VLOOKUP($C80,'QV Encounters'!$H$4:$AZ$779,S$1,0),0)</f>
        <v>32</v>
      </c>
      <c r="T80" s="41">
        <f>IFERROR(VLOOKUP($C80,'QV Encounters'!$H$4:$AZ$779,T$1,0),0)</f>
        <v>0</v>
      </c>
      <c r="U80" s="41">
        <f>IFERROR(VLOOKUP($C80,'QV Encounters'!$H$4:$AZ$779,U$1,0),0)</f>
        <v>30</v>
      </c>
      <c r="V80" s="41">
        <f>IFERROR(VLOOKUP($C80,'QV Encounters'!$H$4:$AZ$779,V$1,0),0)</f>
        <v>25</v>
      </c>
      <c r="W80" s="41">
        <f>IFERROR(VLOOKUP($C80,'QV Encounters'!$H$4:$AZ$779,W$1,0),0)</f>
        <v>42</v>
      </c>
      <c r="X80" s="41">
        <f>IFERROR(VLOOKUP($C80,'QV Encounters'!$H$4:$AZ$779,X$1,0),0)</f>
        <v>40</v>
      </c>
      <c r="Y80" s="41">
        <f>IFERROR(VLOOKUP($C80,'QV Encounters'!$H$4:$AZ$779,Y$1,0),0)</f>
        <v>45</v>
      </c>
      <c r="Z80" s="41">
        <f>IFERROR(VLOOKUP($C80,'QV Encounters'!$H$4:$AZ$779,Z$1,0),0)</f>
        <v>0</v>
      </c>
      <c r="AA80" s="41">
        <f>IFERROR(VLOOKUP($C80,'QV Encounters'!$H$4:$AZ$779,AA$1,0),0)</f>
        <v>23</v>
      </c>
      <c r="AB80" s="41">
        <f>IFERROR(VLOOKUP($C80,'QV Encounters'!$H$4:$AZ$779,AB$1,0),0)</f>
        <v>48</v>
      </c>
      <c r="AC80" s="41">
        <f>IFERROR(VLOOKUP($C80,'QV Encounters'!$H$4:$AZ$779,AC$1,0),0)</f>
        <v>40</v>
      </c>
      <c r="AD80" s="41">
        <f>IFERROR(VLOOKUP($C80,'QV Encounters'!$H$4:$AZ$779,AD$1,0),0)</f>
        <v>29</v>
      </c>
      <c r="AE80" s="41">
        <f>IFERROR(VLOOKUP($C80,'QV Encounters'!$H$4:$AZ$779,AE$1,0),0)</f>
        <v>22</v>
      </c>
      <c r="AF80" s="41">
        <f>IFERROR(VLOOKUP($C80,'QV Encounters'!$H$4:$AZ$779,AF$1,0),0)</f>
        <v>38</v>
      </c>
      <c r="AG80" s="41">
        <f>IFERROR(VLOOKUP($C80,'QV Encounters'!$H$4:$AZ$779,AG$1,0),0)</f>
        <v>1</v>
      </c>
      <c r="AH80" s="41">
        <f>IFERROR(VLOOKUP($C80,'QV Encounters'!$H$4:$AZ$779,AH$1,0),0)</f>
        <v>34</v>
      </c>
      <c r="AI80" s="41">
        <f>IFERROR(VLOOKUP($C80,'QV Encounters'!$H$4:$AZ$779,AI$1,0),0)</f>
        <v>25</v>
      </c>
      <c r="AJ80" s="41">
        <f>IFERROR(VLOOKUP($C80,'QV Encounters'!$H$4:$AZ$779,AJ$1,0),0)</f>
        <v>36</v>
      </c>
      <c r="AK80" s="41">
        <f>IFERROR(VLOOKUP($C80,'QV Encounters'!$H$4:$CZ$779,AK$1,0),0)</f>
        <v>31</v>
      </c>
      <c r="AL80" s="41">
        <f>IFERROR(VLOOKUP($C80,'QV Encounters'!$H$4:$CZ$779,AL$1,0),0)</f>
        <v>39</v>
      </c>
      <c r="AM80" s="41">
        <f>IFERROR(VLOOKUP($C80,'QV Encounters'!$H$4:$CZ$779,AM$1,0),0)</f>
        <v>27</v>
      </c>
      <c r="AN80" s="41">
        <f>IFERROR(VLOOKUP($C80,'QV Encounters'!$H$4:$CZ$779,AN$1,0),0)</f>
        <v>43</v>
      </c>
      <c r="AO80" s="41">
        <f>IFERROR(VLOOKUP($C80,'QV Encounters'!$H$4:$CZ$779,AO$1,0),0)</f>
        <v>37</v>
      </c>
      <c r="AP80" s="41">
        <f>IFERROR(VLOOKUP($C80,'QV Encounters'!$H$4:$CZ$779,AP$1,0),0)</f>
        <v>43</v>
      </c>
      <c r="AQ80" s="41">
        <f>IFERROR(VLOOKUP($C80,'QV Encounters'!$H$4:$CZ$779,AQ$1,0),0)</f>
        <v>34</v>
      </c>
      <c r="AR80" s="41">
        <f>IFERROR(VLOOKUP($C80,'QV Encounters'!$H$4:$CZ$779,AR$1,0),0)</f>
        <v>35</v>
      </c>
      <c r="AS80" s="41">
        <f>IFERROR(VLOOKUP($C80,'QV Encounters'!$H$4:$CZ$779,AS$1,0),0)</f>
        <v>39</v>
      </c>
      <c r="AT80" s="41">
        <f>IFERROR(VLOOKUP($C80,'QV Encounters'!$H$4:$CZ$779,AT$1,0),0)</f>
        <v>42</v>
      </c>
      <c r="AU80" s="41">
        <f>IFERROR(VLOOKUP($C80,'QV Encounters'!$H$4:$CZ$779,AU$1,0),0)</f>
        <v>41</v>
      </c>
      <c r="AV80" s="41">
        <f>IFERROR(VLOOKUP($C80,'QV Encounters'!$H$4:$CZ$779,AV$1,0),0)</f>
        <v>41</v>
      </c>
      <c r="AW80" s="41">
        <f>IFERROR(VLOOKUP($C80,'QV Encounters'!$H$4:$CZ$779,AW$1,0),0)</f>
        <v>42</v>
      </c>
      <c r="AX80" s="41">
        <f>IFERROR(VLOOKUP($C80,'QV Encounters'!$H$4:$CZ$779,AX$1,0),0)</f>
        <v>32</v>
      </c>
      <c r="AY80" s="41">
        <f>IFERROR(VLOOKUP($C80,'QV Encounters'!$H$4:$CZ$779,AY$1,0),0)</f>
        <v>46</v>
      </c>
      <c r="AZ80" s="41">
        <f>IFERROR(VLOOKUP($C80,'QV Encounters'!$H$4:$CZ$779,AZ$1,0),0)</f>
        <v>0</v>
      </c>
      <c r="BA80" s="41">
        <f>IFERROR(VLOOKUP($C80,'QV Encounters'!$H$4:$CZ$779,BA$1,0),0)</f>
        <v>57</v>
      </c>
      <c r="BB80" s="41">
        <f>IFERROR(VLOOKUP($C80,'QV Encounters'!$H$4:$CZ$779,BB$1,0),0)</f>
        <v>42</v>
      </c>
      <c r="BC80" s="41">
        <f>IFERROR(VLOOKUP($C80,'QV Encounters'!$H$4:$CZ$779,BC$1,0),0)</f>
        <v>51</v>
      </c>
      <c r="BD80" s="41">
        <f>IFERROR(VLOOKUP($C80,'QV Encounters'!$H$4:$CZ$779,BD$1,0),0)</f>
        <v>49</v>
      </c>
      <c r="BE80" s="41">
        <f>IFERROR(VLOOKUP($C80,'QV Encounters'!$H$4:$CZ$779,BE$1,0),0)</f>
        <v>44</v>
      </c>
    </row>
    <row r="81" spans="1:58" x14ac:dyDescent="0.25">
      <c r="A81" s="41" t="s">
        <v>264</v>
      </c>
      <c r="B81" s="44" t="s">
        <v>83</v>
      </c>
      <c r="C81" s="41" t="s">
        <v>86</v>
      </c>
      <c r="D81" s="77">
        <v>6.6453181866634177</v>
      </c>
      <c r="E81" s="78">
        <v>8.8604242488845593</v>
      </c>
      <c r="F81" s="79">
        <v>11.075530311105696</v>
      </c>
      <c r="G81" s="41">
        <f>IFERROR(VLOOKUP($C81,'QV Encounters'!$H$4:$AZ$779,G$1,0),0)</f>
        <v>0</v>
      </c>
      <c r="H81" s="41">
        <f>IFERROR(VLOOKUP($C81,'QV Encounters'!$H$4:$AZ$779,H$1,0),0)</f>
        <v>18</v>
      </c>
      <c r="I81" s="41">
        <f>IFERROR(VLOOKUP($C81,'QV Encounters'!$H$4:$AZ$779,I$1,0),0)</f>
        <v>25</v>
      </c>
      <c r="J81" s="41">
        <f>IFERROR(VLOOKUP($C81,'QV Encounters'!$H$4:$AZ$779,J$1,0),0)</f>
        <v>23</v>
      </c>
      <c r="K81" s="41">
        <f>IFERROR(VLOOKUP($C81,'QV Encounters'!$H$4:$AZ$779,K$1,0),0)</f>
        <v>23</v>
      </c>
      <c r="L81" s="41">
        <f>IFERROR(VLOOKUP($C81,'QV Encounters'!$H$4:$AZ$779,L$1,0),0)</f>
        <v>0</v>
      </c>
      <c r="M81" s="41">
        <f>IFERROR(VLOOKUP($C81,'QV Encounters'!$H$4:$AZ$779,M$1,0),0)</f>
        <v>22</v>
      </c>
      <c r="N81" s="41">
        <f>IFERROR(VLOOKUP($C81,'QV Encounters'!$H$4:$AZ$779,N$1,0),0)</f>
        <v>0</v>
      </c>
      <c r="O81" s="41">
        <f>IFERROR(VLOOKUP($C81,'QV Encounters'!$H$4:$AZ$779,O$1,0),0)</f>
        <v>0</v>
      </c>
      <c r="P81" s="41">
        <f>IFERROR(VLOOKUP($C81,'QV Encounters'!$H$4:$AZ$779,P$1,0),0)</f>
        <v>21</v>
      </c>
      <c r="Q81" s="41">
        <f>IFERROR(VLOOKUP($C81,'QV Encounters'!$H$4:$AZ$779,Q$1,0),0)</f>
        <v>24</v>
      </c>
      <c r="R81" s="41">
        <f>IFERROR(VLOOKUP($C81,'QV Encounters'!$H$4:$AZ$779,R$1,0),0)</f>
        <v>18</v>
      </c>
      <c r="S81" s="41">
        <f>IFERROR(VLOOKUP($C81,'QV Encounters'!$H$4:$AZ$779,S$1,0),0)</f>
        <v>0</v>
      </c>
      <c r="T81" s="41">
        <f>IFERROR(VLOOKUP($C81,'QV Encounters'!$H$4:$AZ$779,T$1,0),0)</f>
        <v>39</v>
      </c>
      <c r="U81" s="41">
        <f>IFERROR(VLOOKUP($C81,'QV Encounters'!$H$4:$AZ$779,U$1,0),0)</f>
        <v>43</v>
      </c>
      <c r="V81" s="41">
        <f>IFERROR(VLOOKUP($C81,'QV Encounters'!$H$4:$AZ$779,V$1,0),0)</f>
        <v>17</v>
      </c>
      <c r="W81" s="41">
        <f>IFERROR(VLOOKUP($C81,'QV Encounters'!$H$4:$AZ$779,W$1,0),0)</f>
        <v>33</v>
      </c>
      <c r="X81" s="41">
        <f>IFERROR(VLOOKUP($C81,'QV Encounters'!$H$4:$AZ$779,X$1,0),0)</f>
        <v>26</v>
      </c>
      <c r="Y81" s="41">
        <f>IFERROR(VLOOKUP($C81,'QV Encounters'!$H$4:$AZ$779,Y$1,0),0)</f>
        <v>65</v>
      </c>
      <c r="Z81" s="41">
        <f>IFERROR(VLOOKUP($C81,'QV Encounters'!$H$4:$AZ$779,Z$1,0),0)</f>
        <v>22</v>
      </c>
      <c r="AA81" s="41">
        <f>IFERROR(VLOOKUP($C81,'QV Encounters'!$H$4:$AZ$779,AA$1,0),0)</f>
        <v>30</v>
      </c>
      <c r="AB81" s="41">
        <f>IFERROR(VLOOKUP($C81,'QV Encounters'!$H$4:$AZ$779,AB$1,0),0)</f>
        <v>57</v>
      </c>
      <c r="AC81" s="41">
        <f>IFERROR(VLOOKUP($C81,'QV Encounters'!$H$4:$AZ$779,AC$1,0),0)</f>
        <v>46</v>
      </c>
      <c r="AD81" s="41">
        <f>IFERROR(VLOOKUP($C81,'QV Encounters'!$H$4:$AZ$779,AD$1,0),0)</f>
        <v>43</v>
      </c>
      <c r="AE81" s="41">
        <f>IFERROR(VLOOKUP($C81,'QV Encounters'!$H$4:$AZ$779,AE$1,0),0)</f>
        <v>51</v>
      </c>
      <c r="AF81" s="41">
        <f>IFERROR(VLOOKUP($C81,'QV Encounters'!$H$4:$AZ$779,AF$1,0),0)</f>
        <v>48</v>
      </c>
      <c r="AG81" s="41">
        <f>IFERROR(VLOOKUP($C81,'QV Encounters'!$H$4:$AZ$779,AG$1,0),0)</f>
        <v>42</v>
      </c>
      <c r="AH81" s="41">
        <f>IFERROR(VLOOKUP($C81,'QV Encounters'!$H$4:$AZ$779,AH$1,0),0)</f>
        <v>41</v>
      </c>
      <c r="AI81" s="41">
        <f>IFERROR(VLOOKUP($C81,'QV Encounters'!$H$4:$AZ$779,AI$1,0),0)</f>
        <v>58</v>
      </c>
      <c r="AJ81" s="41">
        <f>IFERROR(VLOOKUP($C81,'QV Encounters'!$H$4:$AZ$779,AJ$1,0),0)</f>
        <v>40</v>
      </c>
      <c r="AK81" s="41">
        <f>IFERROR(VLOOKUP($C81,'QV Encounters'!$H$4:$CZ$779,AK$1,0),0)</f>
        <v>46</v>
      </c>
      <c r="AL81" s="41">
        <f>IFERROR(VLOOKUP($C81,'QV Encounters'!$H$4:$CZ$779,AL$1,0),0)</f>
        <v>53</v>
      </c>
      <c r="AM81" s="41">
        <f>IFERROR(VLOOKUP($C81,'QV Encounters'!$H$4:$CZ$779,AM$1,0),0)</f>
        <v>51</v>
      </c>
      <c r="AN81" s="41">
        <f>IFERROR(VLOOKUP($C81,'QV Encounters'!$H$4:$CZ$779,AN$1,0),0)</f>
        <v>50</v>
      </c>
      <c r="AO81" s="41">
        <f>IFERROR(VLOOKUP($C81,'QV Encounters'!$H$4:$CZ$779,AO$1,0),0)</f>
        <v>62</v>
      </c>
      <c r="AP81" s="41">
        <f>IFERROR(VLOOKUP($C81,'QV Encounters'!$H$4:$CZ$779,AP$1,0),0)</f>
        <v>62</v>
      </c>
      <c r="AQ81" s="41">
        <f>IFERROR(VLOOKUP($C81,'QV Encounters'!$H$4:$CZ$779,AQ$1,0),0)</f>
        <v>65</v>
      </c>
      <c r="AR81" s="41">
        <f>IFERROR(VLOOKUP($C81,'QV Encounters'!$H$4:$CZ$779,AR$1,0),0)</f>
        <v>61</v>
      </c>
      <c r="AS81" s="41">
        <f>IFERROR(VLOOKUP($C81,'QV Encounters'!$H$4:$CZ$779,AS$1,0),0)</f>
        <v>62</v>
      </c>
      <c r="AT81" s="41">
        <f>IFERROR(VLOOKUP($C81,'QV Encounters'!$H$4:$CZ$779,AT$1,0),0)</f>
        <v>67</v>
      </c>
      <c r="AU81" s="41">
        <f>IFERROR(VLOOKUP($C81,'QV Encounters'!$H$4:$CZ$779,AU$1,0),0)</f>
        <v>63</v>
      </c>
      <c r="AV81" s="41">
        <f>IFERROR(VLOOKUP($C81,'QV Encounters'!$H$4:$CZ$779,AV$1,0),0)</f>
        <v>64</v>
      </c>
      <c r="AW81" s="41">
        <f>IFERROR(VLOOKUP($C81,'QV Encounters'!$H$4:$CZ$779,AW$1,0),0)</f>
        <v>65</v>
      </c>
      <c r="AX81" s="41">
        <f>IFERROR(VLOOKUP($C81,'QV Encounters'!$H$4:$CZ$779,AX$1,0),0)</f>
        <v>68</v>
      </c>
      <c r="AY81" s="41">
        <f>IFERROR(VLOOKUP($C81,'QV Encounters'!$H$4:$CZ$779,AY$1,0),0)</f>
        <v>81</v>
      </c>
      <c r="AZ81" s="41">
        <f>IFERROR(VLOOKUP($C81,'QV Encounters'!$H$4:$CZ$779,AZ$1,0),0)</f>
        <v>70</v>
      </c>
      <c r="BA81" s="41">
        <f>IFERROR(VLOOKUP($C81,'QV Encounters'!$H$4:$CZ$779,BA$1,0),0)</f>
        <v>49</v>
      </c>
      <c r="BB81" s="41">
        <f>IFERROR(VLOOKUP($C81,'QV Encounters'!$H$4:$CZ$779,BB$1,0),0)</f>
        <v>51</v>
      </c>
      <c r="BC81" s="41">
        <f>IFERROR(VLOOKUP($C81,'QV Encounters'!$H$4:$CZ$779,BC$1,0),0)</f>
        <v>53</v>
      </c>
      <c r="BD81" s="41">
        <f>IFERROR(VLOOKUP($C81,'QV Encounters'!$H$4:$CZ$779,BD$1,0),0)</f>
        <v>55</v>
      </c>
      <c r="BE81" s="41">
        <f>IFERROR(VLOOKUP($C81,'QV Encounters'!$H$4:$CZ$779,BE$1,0),0)</f>
        <v>52</v>
      </c>
    </row>
    <row r="82" spans="1:58" s="41" customFormat="1" x14ac:dyDescent="0.25">
      <c r="A82" s="41" t="s">
        <v>264</v>
      </c>
      <c r="B82" s="44" t="s">
        <v>83</v>
      </c>
      <c r="C82" s="35" t="s">
        <v>414</v>
      </c>
      <c r="D82" s="77"/>
      <c r="E82" s="78"/>
      <c r="F82" s="79"/>
      <c r="O82" s="41">
        <f>IFERROR(VLOOKUP($C82,'QV Encounters'!$H$4:$CZ$779,O$1,0),0)</f>
        <v>0</v>
      </c>
      <c r="P82" s="41">
        <f>IFERROR(VLOOKUP($C82,'QV Encounters'!$H$4:$CZ$779,P$1,0),0)</f>
        <v>0</v>
      </c>
      <c r="Q82" s="41">
        <f>IFERROR(VLOOKUP($C82,'QV Encounters'!$H$4:$CZ$779,Q$1,0),0)</f>
        <v>0</v>
      </c>
      <c r="R82" s="41">
        <f>IFERROR(VLOOKUP($C82,'QV Encounters'!$H$4:$CZ$779,R$1,0),0)</f>
        <v>0</v>
      </c>
      <c r="S82" s="41">
        <f>IFERROR(VLOOKUP($C82,'QV Encounters'!$H$4:$CZ$779,S$1,0),0)</f>
        <v>0</v>
      </c>
      <c r="T82" s="41">
        <f>IFERROR(VLOOKUP($C82,'QV Encounters'!$H$4:$CZ$779,T$1,0),0)</f>
        <v>0</v>
      </c>
      <c r="U82" s="41">
        <f>IFERROR(VLOOKUP($C82,'QV Encounters'!$H$4:$CZ$779,U$1,0),0)</f>
        <v>0</v>
      </c>
      <c r="V82" s="41">
        <f>IFERROR(VLOOKUP($C82,'QV Encounters'!$H$4:$CZ$779,V$1,0),0)</f>
        <v>0</v>
      </c>
      <c r="W82" s="41">
        <f>IFERROR(VLOOKUP($C82,'QV Encounters'!$H$4:$CZ$779,W$1,0),0)</f>
        <v>0</v>
      </c>
      <c r="X82" s="41">
        <f>IFERROR(VLOOKUP($C82,'QV Encounters'!$H$4:$CZ$779,X$1,0),0)</f>
        <v>0</v>
      </c>
      <c r="Y82" s="41">
        <f>IFERROR(VLOOKUP($C82,'QV Encounters'!$H$4:$CZ$779,Y$1,0),0)</f>
        <v>0</v>
      </c>
      <c r="Z82" s="41">
        <f>IFERROR(VLOOKUP($C82,'QV Encounters'!$H$4:$CZ$779,Z$1,0),0)</f>
        <v>0</v>
      </c>
      <c r="AA82" s="41">
        <f>IFERROR(VLOOKUP($C82,'QV Encounters'!$H$4:$CZ$779,AA$1,0),0)</f>
        <v>0</v>
      </c>
      <c r="AB82" s="41">
        <f>IFERROR(VLOOKUP($C82,'QV Encounters'!$H$4:$CZ$779,AB$1,0),0)</f>
        <v>0</v>
      </c>
      <c r="AC82" s="41">
        <f>IFERROR(VLOOKUP($C82,'QV Encounters'!$H$4:$CZ$779,AC$1,0),0)</f>
        <v>0</v>
      </c>
      <c r="AD82" s="41">
        <f>IFERROR(VLOOKUP($C82,'QV Encounters'!$H$4:$CZ$779,AD$1,0),0)</f>
        <v>0</v>
      </c>
      <c r="AE82" s="41">
        <f>IFERROR(VLOOKUP($C82,'QV Encounters'!$H$4:$CZ$779,AE$1,0),0)</f>
        <v>0</v>
      </c>
      <c r="AF82" s="41">
        <f>IFERROR(VLOOKUP($C82,'QV Encounters'!$H$4:$CZ$779,AF$1,0),0)</f>
        <v>0</v>
      </c>
      <c r="AG82" s="41">
        <f>IFERROR(VLOOKUP($C82,'QV Encounters'!$H$4:$CZ$779,AG$1,0),0)</f>
        <v>0</v>
      </c>
      <c r="AH82" s="41">
        <f>IFERROR(VLOOKUP($C82,'QV Encounters'!$H$4:$CZ$779,AH$1,0),0)</f>
        <v>0</v>
      </c>
      <c r="AI82" s="41">
        <f>IFERROR(VLOOKUP($C82,'QV Encounters'!$H$4:$CZ$779,AI$1,0),0)</f>
        <v>0</v>
      </c>
      <c r="AJ82" s="41">
        <f>IFERROR(VLOOKUP($C82,'QV Encounters'!$H$4:$CZ$779,AJ$1,0),0)</f>
        <v>0</v>
      </c>
      <c r="AK82" s="41">
        <f>IFERROR(VLOOKUP($C82,'QV Encounters'!$H$4:$CZ$779,AK$1,0),0)</f>
        <v>0</v>
      </c>
      <c r="AL82" s="41">
        <f>IFERROR(VLOOKUP($C82,'QV Encounters'!$H$4:$CZ$779,AL$1,0),0)</f>
        <v>0</v>
      </c>
      <c r="AM82" s="41">
        <f>IFERROR(VLOOKUP($C82,'QV Encounters'!$H$4:$CZ$779,AM$1,0),0)</f>
        <v>0</v>
      </c>
      <c r="AN82" s="41">
        <f>IFERROR(VLOOKUP($C82,'QV Encounters'!$H$4:$CZ$779,AN$1,0),0)</f>
        <v>52</v>
      </c>
      <c r="AO82" s="41">
        <f>IFERROR(VLOOKUP($C82,'QV Encounters'!$H$4:$CZ$779,AO$1,0),0)</f>
        <v>49</v>
      </c>
      <c r="AP82" s="41">
        <f>IFERROR(VLOOKUP($C82,'QV Encounters'!$H$4:$CZ$779,AP$1,0),0)</f>
        <v>46</v>
      </c>
      <c r="AQ82" s="41">
        <f>IFERROR(VLOOKUP($C82,'QV Encounters'!$H$4:$CZ$779,AQ$1,0),0)</f>
        <v>0</v>
      </c>
      <c r="AR82" s="41">
        <f>IFERROR(VLOOKUP($C82,'QV Encounters'!$H$4:$CZ$779,AR$1,0),0)</f>
        <v>62</v>
      </c>
      <c r="AS82" s="41">
        <f>IFERROR(VLOOKUP($C82,'QV Encounters'!$H$4:$CZ$779,AS$1,0),0)</f>
        <v>56</v>
      </c>
      <c r="AT82" s="41">
        <f>IFERROR(VLOOKUP($C82,'QV Encounters'!$H$4:$CZ$779,AT$1,0),0)</f>
        <v>62</v>
      </c>
      <c r="AU82" s="41">
        <f>IFERROR(VLOOKUP($C82,'QV Encounters'!$H$4:$CZ$779,AU$1,0),0)</f>
        <v>0</v>
      </c>
      <c r="AV82" s="41">
        <f>IFERROR(VLOOKUP($C82,'QV Encounters'!$H$4:$CZ$779,AV$1,0),0)</f>
        <v>61</v>
      </c>
      <c r="AW82" s="41">
        <f>IFERROR(VLOOKUP($C82,'QV Encounters'!$H$4:$CZ$779,AW$1,0),0)</f>
        <v>0</v>
      </c>
      <c r="AX82" s="41">
        <f>IFERROR(VLOOKUP($C82,'QV Encounters'!$H$4:$CZ$779,AX$1,0),0)</f>
        <v>61</v>
      </c>
      <c r="AY82" s="41">
        <f>IFERROR(VLOOKUP($C82,'QV Encounters'!$H$4:$CZ$779,AY$1,0),0)</f>
        <v>60</v>
      </c>
      <c r="AZ82" s="41">
        <f>IFERROR(VLOOKUP($C82,'QV Encounters'!$H$4:$CZ$779,AZ$1,0),0)</f>
        <v>0</v>
      </c>
      <c r="BA82" s="41">
        <f>IFERROR(VLOOKUP($C82,'QV Encounters'!$H$4:$CZ$779,BA$1,0),0)</f>
        <v>102</v>
      </c>
      <c r="BB82" s="41">
        <f>IFERROR(VLOOKUP($C82,'QV Encounters'!$H$4:$CZ$779,BB$1,0),0)</f>
        <v>38</v>
      </c>
      <c r="BC82" s="41">
        <f>IFERROR(VLOOKUP($C82,'QV Encounters'!$H$4:$CZ$779,BC$1,0),0)</f>
        <v>104</v>
      </c>
      <c r="BD82" s="41">
        <f>IFERROR(VLOOKUP($C82,'QV Encounters'!$H$4:$CZ$779,BD$1,0),0)</f>
        <v>38</v>
      </c>
      <c r="BE82" s="41">
        <f>IFERROR(VLOOKUP($C82,'QV Encounters'!$H$4:$CZ$779,BE$1,0),0)</f>
        <v>65</v>
      </c>
      <c r="BF82"/>
    </row>
    <row r="83" spans="1:58" x14ac:dyDescent="0.25">
      <c r="A83" s="41" t="s">
        <v>264</v>
      </c>
      <c r="B83" s="44" t="s">
        <v>83</v>
      </c>
      <c r="C83" s="41" t="s">
        <v>87</v>
      </c>
      <c r="D83" s="77">
        <v>2.3195921972315703</v>
      </c>
      <c r="E83" s="78">
        <v>3.0927895963087613</v>
      </c>
      <c r="F83" s="79">
        <v>3.8659869953859509</v>
      </c>
      <c r="G83" s="41">
        <f>IFERROR(VLOOKUP($C83,'QV Encounters'!$H$4:$AZ$779,G$1,0),0)</f>
        <v>0</v>
      </c>
      <c r="H83" s="41">
        <f>IFERROR(VLOOKUP($C83,'QV Encounters'!$H$4:$AZ$779,H$1,0),0)</f>
        <v>0</v>
      </c>
      <c r="I83" s="41">
        <f>IFERROR(VLOOKUP($C83,'QV Encounters'!$H$4:$AZ$779,I$1,0),0)</f>
        <v>0</v>
      </c>
      <c r="J83" s="41">
        <f>IFERROR(VLOOKUP($C83,'QV Encounters'!$H$4:$AZ$779,J$1,0),0)</f>
        <v>0</v>
      </c>
      <c r="K83" s="41">
        <f>IFERROR(VLOOKUP($C83,'QV Encounters'!$H$4:$AZ$779,K$1,0),0)</f>
        <v>30</v>
      </c>
      <c r="L83" s="41">
        <f>IFERROR(VLOOKUP($C83,'QV Encounters'!$H$4:$AZ$779,L$1,0),0)</f>
        <v>0</v>
      </c>
      <c r="M83" s="41">
        <f>IFERROR(VLOOKUP($C83,'QV Encounters'!$H$4:$AZ$779,M$1,0),0)</f>
        <v>0</v>
      </c>
      <c r="N83" s="41">
        <f>IFERROR(VLOOKUP($C83,'QV Encounters'!$H$4:$AZ$779,N$1,0),0)</f>
        <v>1</v>
      </c>
      <c r="O83" s="41">
        <f>IFERROR(VLOOKUP($C83,'QV Encounters'!$H$4:$AZ$779,O$1,0),0)</f>
        <v>25</v>
      </c>
      <c r="P83" s="41">
        <f>IFERROR(VLOOKUP($C83,'QV Encounters'!$H$4:$AZ$779,P$1,0),0)</f>
        <v>0</v>
      </c>
      <c r="Q83" s="41">
        <f>IFERROR(VLOOKUP($C83,'QV Encounters'!$H$4:$AZ$779,Q$1,0),0)</f>
        <v>0</v>
      </c>
      <c r="R83" s="41">
        <f>IFERROR(VLOOKUP($C83,'QV Encounters'!$H$4:$AZ$779,R$1,0),0)</f>
        <v>0</v>
      </c>
      <c r="S83" s="41">
        <f>IFERROR(VLOOKUP($C83,'QV Encounters'!$H$4:$AZ$779,S$1,0),0)</f>
        <v>26</v>
      </c>
      <c r="T83" s="41">
        <f>IFERROR(VLOOKUP($C83,'QV Encounters'!$H$4:$AZ$779,T$1,0),0)</f>
        <v>2</v>
      </c>
      <c r="U83" s="41">
        <f>IFERROR(VLOOKUP($C83,'QV Encounters'!$H$4:$AZ$779,U$1,0),0)</f>
        <v>0</v>
      </c>
      <c r="V83" s="41">
        <f>IFERROR(VLOOKUP($C83,'QV Encounters'!$H$4:$AZ$779,V$1,0),0)</f>
        <v>0</v>
      </c>
      <c r="W83" s="41">
        <f>IFERROR(VLOOKUP($C83,'QV Encounters'!$H$4:$AZ$779,W$1,0),0)</f>
        <v>0</v>
      </c>
      <c r="X83" s="41">
        <f>IFERROR(VLOOKUP($C83,'QV Encounters'!$H$4:$AZ$779,X$1,0),0)</f>
        <v>26</v>
      </c>
      <c r="Y83" s="41">
        <f>IFERROR(VLOOKUP($C83,'QV Encounters'!$H$4:$AZ$779,Y$1,0),0)</f>
        <v>0</v>
      </c>
      <c r="Z83" s="41">
        <f>IFERROR(VLOOKUP($C83,'QV Encounters'!$H$4:$AZ$779,Z$1,0),0)</f>
        <v>0</v>
      </c>
      <c r="AA83" s="41">
        <f>IFERROR(VLOOKUP($C83,'QV Encounters'!$H$4:$AZ$779,AA$1,0),0)</f>
        <v>1</v>
      </c>
      <c r="AB83" s="41">
        <f>IFERROR(VLOOKUP($C83,'QV Encounters'!$H$4:$AZ$779,AB$1,0),0)</f>
        <v>18</v>
      </c>
      <c r="AC83" s="41">
        <f>IFERROR(VLOOKUP($C83,'QV Encounters'!$H$4:$AZ$779,AC$1,0),0)</f>
        <v>0</v>
      </c>
      <c r="AD83" s="41">
        <f>IFERROR(VLOOKUP($C83,'QV Encounters'!$H$4:$AZ$779,AD$1,0),0)</f>
        <v>0</v>
      </c>
      <c r="AE83" s="41">
        <f>IFERROR(VLOOKUP($C83,'QV Encounters'!$H$4:$AZ$779,AE$1,0),0)</f>
        <v>0</v>
      </c>
      <c r="AF83" s="41">
        <f>IFERROR(VLOOKUP($C83,'QV Encounters'!$H$4:$AZ$779,AF$1,0),0)</f>
        <v>23</v>
      </c>
      <c r="AG83" s="41">
        <f>IFERROR(VLOOKUP($C83,'QV Encounters'!$H$4:$AZ$779,AG$1,0),0)</f>
        <v>0</v>
      </c>
      <c r="AH83" s="41">
        <f>IFERROR(VLOOKUP($C83,'QV Encounters'!$H$4:$AZ$779,AH$1,0),0)</f>
        <v>0</v>
      </c>
      <c r="AI83" s="41">
        <f>IFERROR(VLOOKUP($C83,'QV Encounters'!$H$4:$AZ$779,AI$1,0),0)</f>
        <v>0</v>
      </c>
      <c r="AJ83" s="41">
        <f>IFERROR(VLOOKUP($C83,'QV Encounters'!$H$4:$AZ$779,AJ$1,0),0)</f>
        <v>24</v>
      </c>
      <c r="AK83" s="41">
        <f>IFERROR(VLOOKUP($C83,'QV Encounters'!$H$4:$CZ$779,AK$1,0),0)</f>
        <v>0</v>
      </c>
      <c r="AL83" s="41">
        <f>IFERROR(VLOOKUP($C83,'QV Encounters'!$H$4:$CZ$779,AL$1,0),0)</f>
        <v>0</v>
      </c>
      <c r="AM83" s="41">
        <f>IFERROR(VLOOKUP($C83,'QV Encounters'!$H$4:$CZ$779,AM$1,0),0)</f>
        <v>0</v>
      </c>
      <c r="AN83" s="41">
        <f>IFERROR(VLOOKUP($C83,'QV Encounters'!$H$4:$CZ$779,AN$1,0),0)</f>
        <v>23</v>
      </c>
      <c r="AO83" s="41">
        <f>IFERROR(VLOOKUP($C83,'QV Encounters'!$H$4:$CZ$779,AO$1,0),0)</f>
        <v>0</v>
      </c>
      <c r="AP83" s="41">
        <f>IFERROR(VLOOKUP($C83,'QV Encounters'!$H$4:$CZ$779,AP$1,0),0)</f>
        <v>0</v>
      </c>
      <c r="AQ83" s="41">
        <f>IFERROR(VLOOKUP($C83,'QV Encounters'!$H$4:$CZ$779,AQ$1,0),0)</f>
        <v>0</v>
      </c>
      <c r="AR83" s="41">
        <f>IFERROR(VLOOKUP($C83,'QV Encounters'!$H$4:$CZ$779,AR$1,0),0)</f>
        <v>0</v>
      </c>
      <c r="AS83" s="41">
        <f>IFERROR(VLOOKUP($C83,'QV Encounters'!$H$4:$CZ$779,AS$1,0),0)</f>
        <v>29</v>
      </c>
      <c r="AT83" s="41">
        <f>IFERROR(VLOOKUP($C83,'QV Encounters'!$H$4:$CZ$779,AT$1,0),0)</f>
        <v>0</v>
      </c>
      <c r="AU83" s="41">
        <f>IFERROR(VLOOKUP($C83,'QV Encounters'!$H$4:$CZ$779,AU$1,0),0)</f>
        <v>0</v>
      </c>
      <c r="AV83" s="41">
        <f>IFERROR(VLOOKUP($C83,'QV Encounters'!$H$4:$CZ$779,AV$1,0),0)</f>
        <v>0</v>
      </c>
      <c r="AW83" s="41">
        <f>IFERROR(VLOOKUP($C83,'QV Encounters'!$H$4:$CZ$779,AW$1,0),0)</f>
        <v>24</v>
      </c>
      <c r="AX83" s="41">
        <f>IFERROR(VLOOKUP($C83,'QV Encounters'!$H$4:$CZ$779,AX$1,0),0)</f>
        <v>0</v>
      </c>
      <c r="AY83" s="41">
        <f>IFERROR(VLOOKUP($C83,'QV Encounters'!$H$4:$CZ$779,AY$1,0),0)</f>
        <v>0</v>
      </c>
      <c r="AZ83" s="41">
        <f>IFERROR(VLOOKUP($C83,'QV Encounters'!$H$4:$CZ$779,AZ$1,0),0)</f>
        <v>0</v>
      </c>
      <c r="BA83" s="41">
        <f>IFERROR(VLOOKUP($C83,'QV Encounters'!$H$4:$CZ$779,BA$1,0),0)</f>
        <v>28</v>
      </c>
      <c r="BB83" s="41">
        <f>IFERROR(VLOOKUP($C83,'QV Encounters'!$H$4:$CZ$779,BB$1,0),0)</f>
        <v>0</v>
      </c>
      <c r="BC83" s="41">
        <f>IFERROR(VLOOKUP($C83,'QV Encounters'!$H$4:$CZ$779,BC$1,0),0)</f>
        <v>0</v>
      </c>
      <c r="BD83" s="41">
        <f>IFERROR(VLOOKUP($C83,'QV Encounters'!$H$4:$CZ$779,BD$1,0),0)</f>
        <v>0</v>
      </c>
      <c r="BE83" s="41">
        <f>IFERROR(VLOOKUP($C83,'QV Encounters'!$H$4:$CZ$779,BE$1,0),0)</f>
        <v>0</v>
      </c>
    </row>
    <row r="84" spans="1:58" x14ac:dyDescent="0.25">
      <c r="A84" s="41" t="s">
        <v>264</v>
      </c>
      <c r="B84" s="44" t="s">
        <v>83</v>
      </c>
      <c r="C84" s="41" t="s">
        <v>80</v>
      </c>
      <c r="D84" s="77">
        <v>101.62321491114528</v>
      </c>
      <c r="E84" s="78">
        <v>135.49761988152707</v>
      </c>
      <c r="F84" s="79">
        <v>169.37202485190883</v>
      </c>
      <c r="G84" s="41">
        <f>IFERROR(VLOOKUP($C84,'QV Encounters'!$H$4:$AZ$779,G$1,0),0)</f>
        <v>110</v>
      </c>
      <c r="H84" s="41">
        <f>IFERROR(VLOOKUP($C84,'QV Encounters'!$H$4:$AZ$779,H$1,0),0)</f>
        <v>112</v>
      </c>
      <c r="I84" s="41">
        <f>IFERROR(VLOOKUP($C84,'QV Encounters'!$H$4:$AZ$779,I$1,0),0)</f>
        <v>147</v>
      </c>
      <c r="J84" s="41">
        <f>IFERROR(VLOOKUP($C84,'QV Encounters'!$H$4:$AZ$779,J$1,0),0)</f>
        <v>134</v>
      </c>
      <c r="K84" s="41">
        <f>IFERROR(VLOOKUP($C84,'QV Encounters'!$H$4:$AZ$779,K$1,0),0)</f>
        <v>108</v>
      </c>
      <c r="L84" s="41">
        <f>IFERROR(VLOOKUP($C84,'QV Encounters'!$H$4:$AZ$779,L$1,0),0)</f>
        <v>132</v>
      </c>
      <c r="M84" s="41">
        <f>IFERROR(VLOOKUP($C84,'QV Encounters'!$H$4:$AZ$779,M$1,0),0)</f>
        <v>83</v>
      </c>
      <c r="N84" s="41">
        <f>IFERROR(VLOOKUP($C84,'QV Encounters'!$H$4:$AZ$779,N$1,0),0)</f>
        <v>128</v>
      </c>
      <c r="O84" s="41">
        <f>IFERROR(VLOOKUP($C84,'QV Encounters'!$H$4:$AZ$779,O$1,0),0)</f>
        <v>218</v>
      </c>
      <c r="P84" s="41">
        <f>IFERROR(VLOOKUP($C84,'QV Encounters'!$H$4:$AZ$779,P$1,0),0)</f>
        <v>246</v>
      </c>
      <c r="Q84" s="41">
        <f>IFERROR(VLOOKUP($C84,'QV Encounters'!$H$4:$AZ$779,Q$1,0),0)</f>
        <v>195</v>
      </c>
      <c r="R84" s="41">
        <f>IFERROR(VLOOKUP($C84,'QV Encounters'!$H$4:$AZ$779,R$1,0),0)</f>
        <v>228</v>
      </c>
      <c r="S84" s="41">
        <f>IFERROR(VLOOKUP($C84,'QV Encounters'!$H$4:$AZ$779,S$1,0),0)</f>
        <v>205</v>
      </c>
      <c r="T84" s="41">
        <f>IFERROR(VLOOKUP($C84,'QV Encounters'!$H$4:$AZ$779,T$1,0),0)</f>
        <v>223</v>
      </c>
      <c r="U84" s="41">
        <f>IFERROR(VLOOKUP($C84,'QV Encounters'!$H$4:$AZ$779,U$1,0),0)</f>
        <v>230</v>
      </c>
      <c r="V84" s="41">
        <f>IFERROR(VLOOKUP($C84,'QV Encounters'!$H$4:$AZ$779,V$1,0),0)</f>
        <v>71</v>
      </c>
      <c r="W84" s="41">
        <f>IFERROR(VLOOKUP($C84,'QV Encounters'!$H$4:$AZ$779,W$1,0),0)</f>
        <v>158</v>
      </c>
      <c r="X84" s="41">
        <f>IFERROR(VLOOKUP($C84,'QV Encounters'!$H$4:$AZ$779,X$1,0),0)</f>
        <v>218</v>
      </c>
      <c r="Y84" s="41">
        <f>IFERROR(VLOOKUP($C84,'QV Encounters'!$H$4:$AZ$779,Y$1,0),0)</f>
        <v>244</v>
      </c>
      <c r="Z84" s="41">
        <f>IFERROR(VLOOKUP($C84,'QV Encounters'!$H$4:$AZ$779,Z$1,0),0)</f>
        <v>165</v>
      </c>
      <c r="AA84" s="41">
        <f>IFERROR(VLOOKUP($C84,'QV Encounters'!$H$4:$AZ$779,AA$1,0),0)</f>
        <v>102</v>
      </c>
      <c r="AB84" s="41">
        <f>IFERROR(VLOOKUP($C84,'QV Encounters'!$H$4:$AZ$779,AB$1,0),0)</f>
        <v>134</v>
      </c>
      <c r="AC84" s="41">
        <f>IFERROR(VLOOKUP($C84,'QV Encounters'!$H$4:$AZ$779,AC$1,0),0)</f>
        <v>237</v>
      </c>
      <c r="AD84" s="41">
        <f>IFERROR(VLOOKUP($C84,'QV Encounters'!$H$4:$AZ$779,AD$1,0),0)</f>
        <v>225</v>
      </c>
      <c r="AE84" s="41">
        <f>IFERROR(VLOOKUP($C84,'QV Encounters'!$H$4:$AZ$779,AE$1,0),0)</f>
        <v>239</v>
      </c>
      <c r="AF84" s="41">
        <f>IFERROR(VLOOKUP($C84,'QV Encounters'!$H$4:$AZ$779,AF$1,0),0)</f>
        <v>206</v>
      </c>
      <c r="AG84" s="41">
        <f>IFERROR(VLOOKUP($C84,'QV Encounters'!$H$4:$AZ$779,AG$1,0),0)</f>
        <v>171</v>
      </c>
      <c r="AH84" s="41">
        <f>IFERROR(VLOOKUP($C84,'QV Encounters'!$H$4:$AZ$779,AH$1,0),0)</f>
        <v>142</v>
      </c>
      <c r="AI84" s="41">
        <f>IFERROR(VLOOKUP($C84,'QV Encounters'!$H$4:$AZ$779,AI$1,0),0)</f>
        <v>240</v>
      </c>
      <c r="AJ84" s="41">
        <f>IFERROR(VLOOKUP($C84,'QV Encounters'!$H$4:$AZ$779,AJ$1,0),0)</f>
        <v>187</v>
      </c>
      <c r="AK84" s="41">
        <f>IFERROR(VLOOKUP($C84,'QV Encounters'!$H$4:$CZ$779,AK$1,0),0)</f>
        <v>257</v>
      </c>
      <c r="AL84" s="41">
        <f>IFERROR(VLOOKUP($C84,'QV Encounters'!$H$4:$CZ$779,AL$1,0),0)</f>
        <v>233</v>
      </c>
      <c r="AM84" s="41">
        <f>IFERROR(VLOOKUP($C84,'QV Encounters'!$H$4:$CZ$779,AM$1,0),0)</f>
        <v>196</v>
      </c>
      <c r="AN84" s="41">
        <f>IFERROR(VLOOKUP($C84,'QV Encounters'!$H$4:$CZ$779,AN$1,0),0)</f>
        <v>178</v>
      </c>
      <c r="AO84" s="41">
        <f>IFERROR(VLOOKUP($C84,'QV Encounters'!$H$4:$CZ$779,AO$1,0),0)</f>
        <v>236</v>
      </c>
      <c r="AP84" s="41">
        <f>IFERROR(VLOOKUP($C84,'QV Encounters'!$H$4:$CZ$779,AP$1,0),0)</f>
        <v>196</v>
      </c>
      <c r="AQ84" s="41">
        <f>IFERROR(VLOOKUP($C84,'QV Encounters'!$H$4:$CZ$779,AQ$1,0),0)</f>
        <v>185</v>
      </c>
      <c r="AR84" s="41">
        <f>IFERROR(VLOOKUP($C84,'QV Encounters'!$H$4:$CZ$779,AR$1,0),0)</f>
        <v>220</v>
      </c>
      <c r="AS84" s="41">
        <f>IFERROR(VLOOKUP($C84,'QV Encounters'!$H$4:$CZ$779,AS$1,0),0)</f>
        <v>214</v>
      </c>
      <c r="AT84" s="41">
        <f>IFERROR(VLOOKUP($C84,'QV Encounters'!$H$4:$CZ$779,AT$1,0),0)</f>
        <v>227</v>
      </c>
      <c r="AU84" s="41">
        <f>IFERROR(VLOOKUP($C84,'QV Encounters'!$H$4:$CZ$779,AU$1,0),0)</f>
        <v>199</v>
      </c>
      <c r="AV84" s="41">
        <f>IFERROR(VLOOKUP($C84,'QV Encounters'!$H$4:$CZ$779,AV$1,0),0)</f>
        <v>228</v>
      </c>
      <c r="AW84" s="41">
        <f>IFERROR(VLOOKUP($C84,'QV Encounters'!$H$4:$CZ$779,AW$1,0),0)</f>
        <v>184</v>
      </c>
      <c r="AX84" s="41">
        <f>IFERROR(VLOOKUP($C84,'QV Encounters'!$H$4:$CZ$779,AX$1,0),0)</f>
        <v>252</v>
      </c>
      <c r="AY84" s="41">
        <f>IFERROR(VLOOKUP($C84,'QV Encounters'!$H$4:$CZ$779,AY$1,0),0)</f>
        <v>174</v>
      </c>
      <c r="AZ84" s="41">
        <f>IFERROR(VLOOKUP($C84,'QV Encounters'!$H$4:$CZ$779,AZ$1,0),0)</f>
        <v>256</v>
      </c>
      <c r="BA84" s="41">
        <f>IFERROR(VLOOKUP($C84,'QV Encounters'!$H$4:$CZ$779,BA$1,0),0)</f>
        <v>44</v>
      </c>
      <c r="BB84" s="41">
        <f>IFERROR(VLOOKUP($C84,'QV Encounters'!$H$4:$CZ$779,BB$1,0),0)</f>
        <v>87</v>
      </c>
      <c r="BC84" s="41">
        <f>IFERROR(VLOOKUP($C84,'QV Encounters'!$H$4:$CZ$779,BC$1,0),0)</f>
        <v>93</v>
      </c>
      <c r="BD84" s="41">
        <f>IFERROR(VLOOKUP($C84,'QV Encounters'!$H$4:$CZ$779,BD$1,0),0)</f>
        <v>92</v>
      </c>
      <c r="BE84" s="41">
        <f>IFERROR(VLOOKUP($C84,'QV Encounters'!$H$4:$CZ$779,BE$1,0),0)</f>
        <v>101</v>
      </c>
    </row>
    <row r="85" spans="1:58" x14ac:dyDescent="0.25">
      <c r="A85" s="41" t="s">
        <v>264</v>
      </c>
      <c r="B85" s="44" t="s">
        <v>81</v>
      </c>
      <c r="C85" s="41" t="s">
        <v>82</v>
      </c>
      <c r="D85" s="77">
        <v>109.64775007994638</v>
      </c>
      <c r="E85" s="78">
        <v>146.1970001065952</v>
      </c>
      <c r="F85" s="79">
        <v>182.74625013324399</v>
      </c>
      <c r="G85" s="41">
        <f>IFERROR(VLOOKUP($C85,'QV Encounters'!$H$4:$AZ$779,G$1,0),0)</f>
        <v>195</v>
      </c>
      <c r="H85" s="41">
        <f>IFERROR(VLOOKUP($C85,'QV Encounters'!$H$4:$AZ$779,H$1,0),0)</f>
        <v>138</v>
      </c>
      <c r="I85" s="41">
        <f>IFERROR(VLOOKUP($C85,'QV Encounters'!$H$4:$AZ$779,I$1,0),0)</f>
        <v>196</v>
      </c>
      <c r="J85" s="41">
        <f>IFERROR(VLOOKUP($C85,'QV Encounters'!$H$4:$AZ$779,J$1,0),0)</f>
        <v>203</v>
      </c>
      <c r="K85" s="41">
        <f>IFERROR(VLOOKUP($C85,'QV Encounters'!$H$4:$AZ$779,K$1,0),0)</f>
        <v>146</v>
      </c>
      <c r="L85" s="41">
        <f>IFERROR(VLOOKUP($C85,'QV Encounters'!$H$4:$AZ$779,L$1,0),0)</f>
        <v>184</v>
      </c>
      <c r="M85" s="41">
        <f>IFERROR(VLOOKUP($C85,'QV Encounters'!$H$4:$AZ$779,M$1,0),0)</f>
        <v>192</v>
      </c>
      <c r="N85" s="41">
        <f>IFERROR(VLOOKUP($C85,'QV Encounters'!$H$4:$AZ$779,N$1,0),0)</f>
        <v>217</v>
      </c>
      <c r="O85" s="41">
        <f>IFERROR(VLOOKUP($C85,'QV Encounters'!$H$4:$AZ$779,O$1,0),0)</f>
        <v>169</v>
      </c>
      <c r="P85" s="41">
        <f>IFERROR(VLOOKUP($C85,'QV Encounters'!$H$4:$AZ$779,P$1,0),0)</f>
        <v>181</v>
      </c>
      <c r="Q85" s="41">
        <f>IFERROR(VLOOKUP($C85,'QV Encounters'!$H$4:$AZ$779,Q$1,0),0)</f>
        <v>215</v>
      </c>
      <c r="R85" s="41">
        <f>IFERROR(VLOOKUP($C85,'QV Encounters'!$H$4:$AZ$779,R$1,0),0)</f>
        <v>206</v>
      </c>
      <c r="S85" s="41">
        <f>IFERROR(VLOOKUP($C85,'QV Encounters'!$H$4:$AZ$779,S$1,0),0)</f>
        <v>185</v>
      </c>
      <c r="T85" s="41">
        <f>IFERROR(VLOOKUP($C85,'QV Encounters'!$H$4:$AZ$779,T$1,0),0)</f>
        <v>156</v>
      </c>
      <c r="U85" s="41">
        <f>IFERROR(VLOOKUP($C85,'QV Encounters'!$H$4:$AZ$779,U$1,0),0)</f>
        <v>39</v>
      </c>
      <c r="V85" s="41">
        <f>IFERROR(VLOOKUP($C85,'QV Encounters'!$H$4:$AZ$779,V$1,0),0)</f>
        <v>83</v>
      </c>
      <c r="W85" s="41">
        <f>IFERROR(VLOOKUP($C85,'QV Encounters'!$H$4:$AZ$779,W$1,0),0)</f>
        <v>229</v>
      </c>
      <c r="X85" s="41">
        <f>IFERROR(VLOOKUP($C85,'QV Encounters'!$H$4:$AZ$779,X$1,0),0)</f>
        <v>235</v>
      </c>
      <c r="Y85" s="41">
        <f>IFERROR(VLOOKUP($C85,'QV Encounters'!$H$4:$AZ$779,Y$1,0),0)</f>
        <v>232</v>
      </c>
      <c r="Z85" s="41">
        <f>IFERROR(VLOOKUP($C85,'QV Encounters'!$H$4:$AZ$779,Z$1,0),0)</f>
        <v>140</v>
      </c>
      <c r="AA85" s="41">
        <f>IFERROR(VLOOKUP($C85,'QV Encounters'!$H$4:$AZ$779,AA$1,0),0)</f>
        <v>165</v>
      </c>
      <c r="AB85" s="41">
        <f>IFERROR(VLOOKUP($C85,'QV Encounters'!$H$4:$AZ$779,AB$1,0),0)</f>
        <v>196</v>
      </c>
      <c r="AC85" s="41">
        <f>IFERROR(VLOOKUP($C85,'QV Encounters'!$H$4:$AZ$779,AC$1,0),0)</f>
        <v>206</v>
      </c>
      <c r="AD85" s="41">
        <f>IFERROR(VLOOKUP($C85,'QV Encounters'!$H$4:$AZ$779,AD$1,0),0)</f>
        <v>134</v>
      </c>
      <c r="AE85" s="41">
        <f>IFERROR(VLOOKUP($C85,'QV Encounters'!$H$4:$AZ$779,AE$1,0),0)</f>
        <v>223</v>
      </c>
      <c r="AF85" s="41">
        <f>IFERROR(VLOOKUP($C85,'QV Encounters'!$H$4:$AZ$779,AF$1,0),0)</f>
        <v>194</v>
      </c>
      <c r="AG85" s="41">
        <f>IFERROR(VLOOKUP($C85,'QV Encounters'!$H$4:$AZ$779,AG$1,0),0)</f>
        <v>227</v>
      </c>
      <c r="AH85" s="41">
        <f>IFERROR(VLOOKUP($C85,'QV Encounters'!$H$4:$AZ$779,AH$1,0),0)</f>
        <v>195</v>
      </c>
      <c r="AI85" s="41">
        <f>IFERROR(VLOOKUP($C85,'QV Encounters'!$H$4:$AZ$779,AI$1,0),0)</f>
        <v>177</v>
      </c>
      <c r="AJ85" s="41">
        <f>IFERROR(VLOOKUP($C85,'QV Encounters'!$H$4:$AZ$779,AJ$1,0),0)</f>
        <v>217</v>
      </c>
      <c r="AK85" s="41">
        <f>IFERROR(VLOOKUP($C85,'QV Encounters'!$H$4:$CZ$779,AK$1,0),0)</f>
        <v>234</v>
      </c>
      <c r="AL85" s="41">
        <f>IFERROR(VLOOKUP($C85,'QV Encounters'!$H$4:$CZ$779,AL$1,0),0)</f>
        <v>215</v>
      </c>
      <c r="AM85" s="41">
        <f>IFERROR(VLOOKUP($C85,'QV Encounters'!$H$4:$CZ$779,AM$1,0),0)</f>
        <v>140</v>
      </c>
      <c r="AN85" s="41">
        <f>IFERROR(VLOOKUP($C85,'QV Encounters'!$H$4:$CZ$779,AN$1,0),0)</f>
        <v>189</v>
      </c>
      <c r="AO85" s="41">
        <f>IFERROR(VLOOKUP($C85,'QV Encounters'!$H$4:$CZ$779,AO$1,0),0)</f>
        <v>244</v>
      </c>
      <c r="AP85" s="41">
        <f>IFERROR(VLOOKUP($C85,'QV Encounters'!$H$4:$CZ$779,AP$1,0),0)</f>
        <v>246</v>
      </c>
      <c r="AQ85" s="41">
        <f>IFERROR(VLOOKUP($C85,'QV Encounters'!$H$4:$CZ$779,AQ$1,0),0)</f>
        <v>240</v>
      </c>
      <c r="AR85" s="41">
        <f>IFERROR(VLOOKUP($C85,'QV Encounters'!$H$4:$CZ$779,AR$1,0),0)</f>
        <v>245</v>
      </c>
      <c r="AS85" s="41">
        <f>IFERROR(VLOOKUP($C85,'QV Encounters'!$H$4:$CZ$779,AS$1,0),0)</f>
        <v>252</v>
      </c>
      <c r="AT85" s="41">
        <f>IFERROR(VLOOKUP($C85,'QV Encounters'!$H$4:$CZ$779,AT$1,0),0)</f>
        <v>198</v>
      </c>
      <c r="AU85" s="41">
        <f>IFERROR(VLOOKUP($C85,'QV Encounters'!$H$4:$CZ$779,AU$1,0),0)</f>
        <v>230</v>
      </c>
      <c r="AV85" s="41">
        <f>IFERROR(VLOOKUP($C85,'QV Encounters'!$H$4:$CZ$779,AV$1,0),0)</f>
        <v>256</v>
      </c>
      <c r="AW85" s="41">
        <f>IFERROR(VLOOKUP($C85,'QV Encounters'!$H$4:$CZ$779,AW$1,0),0)</f>
        <v>193</v>
      </c>
      <c r="AX85" s="41">
        <f>IFERROR(VLOOKUP($C85,'QV Encounters'!$H$4:$CZ$779,AX$1,0),0)</f>
        <v>251</v>
      </c>
      <c r="AY85" s="41">
        <f>IFERROR(VLOOKUP($C85,'QV Encounters'!$H$4:$CZ$779,AY$1,0),0)</f>
        <v>230</v>
      </c>
      <c r="AZ85" s="41">
        <f>IFERROR(VLOOKUP($C85,'QV Encounters'!$H$4:$CZ$779,AZ$1,0),0)</f>
        <v>168</v>
      </c>
      <c r="BA85" s="41">
        <f>IFERROR(VLOOKUP($C85,'QV Encounters'!$H$4:$CZ$779,BA$1,0),0)</f>
        <v>188</v>
      </c>
      <c r="BB85" s="41">
        <f>IFERROR(VLOOKUP($C85,'QV Encounters'!$H$4:$CZ$779,BB$1,0),0)</f>
        <v>199</v>
      </c>
      <c r="BC85" s="41">
        <f>IFERROR(VLOOKUP($C85,'QV Encounters'!$H$4:$CZ$779,BC$1,0),0)</f>
        <v>157</v>
      </c>
      <c r="BD85" s="41">
        <f>IFERROR(VLOOKUP($C85,'QV Encounters'!$H$4:$CZ$779,BD$1,0),0)</f>
        <v>198</v>
      </c>
      <c r="BE85" s="41">
        <f>IFERROR(VLOOKUP($C85,'QV Encounters'!$H$4:$CZ$779,BE$1,0),0)</f>
        <v>193</v>
      </c>
    </row>
    <row r="86" spans="1:58" x14ac:dyDescent="0.25">
      <c r="A86" s="41" t="s">
        <v>264</v>
      </c>
      <c r="B86" s="44" t="s">
        <v>83</v>
      </c>
      <c r="C86" s="41" t="s">
        <v>89</v>
      </c>
      <c r="D86" s="77">
        <v>25.076672402503462</v>
      </c>
      <c r="E86" s="78">
        <v>33.435563203337956</v>
      </c>
      <c r="F86" s="79">
        <v>41.794454004172437</v>
      </c>
      <c r="G86" s="41">
        <f>IFERROR(VLOOKUP($C86,'QV Encounters'!$H$4:$AZ$779,G$1,0),0)</f>
        <v>0</v>
      </c>
      <c r="H86" s="41">
        <f>IFERROR(VLOOKUP($C86,'QV Encounters'!$H$4:$AZ$779,H$1,0),0)</f>
        <v>0</v>
      </c>
      <c r="I86" s="41">
        <f>IFERROR(VLOOKUP($C86,'QV Encounters'!$H$4:$AZ$779,I$1,0),0)</f>
        <v>0</v>
      </c>
      <c r="J86" s="41">
        <f>IFERROR(VLOOKUP($C86,'QV Encounters'!$H$4:$AZ$779,J$1,0),0)</f>
        <v>0</v>
      </c>
      <c r="K86" s="41">
        <f>IFERROR(VLOOKUP($C86,'QV Encounters'!$H$4:$AZ$779,K$1,0),0)</f>
        <v>0</v>
      </c>
      <c r="L86" s="41">
        <f>IFERROR(VLOOKUP($C86,'QV Encounters'!$H$4:$AZ$779,L$1,0),0)</f>
        <v>0</v>
      </c>
      <c r="M86" s="41">
        <f>IFERROR(VLOOKUP($C86,'QV Encounters'!$H$4:$AZ$779,M$1,0),0)</f>
        <v>0</v>
      </c>
      <c r="N86" s="41">
        <f>IFERROR(VLOOKUP($C86,'QV Encounters'!$H$4:$AZ$779,N$1,0),0)</f>
        <v>0</v>
      </c>
      <c r="O86" s="41">
        <f>IFERROR(VLOOKUP($C86,'QV Encounters'!$H$4:$AZ$779,O$1,0),0)</f>
        <v>0</v>
      </c>
      <c r="P86" s="41">
        <f>IFERROR(VLOOKUP($C86,'QV Encounters'!$H$4:$AZ$779,P$1,0),0)</f>
        <v>0</v>
      </c>
      <c r="Q86" s="41">
        <f>IFERROR(VLOOKUP($C86,'QV Encounters'!$H$4:$AZ$779,Q$1,0),0)</f>
        <v>0</v>
      </c>
      <c r="R86" s="41">
        <f>IFERROR(VLOOKUP($C86,'QV Encounters'!$H$4:$AZ$779,R$1,0),0)</f>
        <v>0</v>
      </c>
      <c r="S86" s="41">
        <f>IFERROR(VLOOKUP($C86,'QV Encounters'!$H$4:$AZ$779,S$1,0),0)</f>
        <v>0</v>
      </c>
      <c r="T86" s="41">
        <f>IFERROR(VLOOKUP($C86,'QV Encounters'!$H$4:$AZ$779,T$1,0),0)</f>
        <v>0</v>
      </c>
      <c r="U86" s="41">
        <f>IFERROR(VLOOKUP($C86,'QV Encounters'!$H$4:$AZ$779,U$1,0),0)</f>
        <v>0</v>
      </c>
      <c r="V86" s="41">
        <f>IFERROR(VLOOKUP($C86,'QV Encounters'!$H$4:$AZ$779,V$1,0),0)</f>
        <v>0</v>
      </c>
      <c r="W86" s="41">
        <f>IFERROR(VLOOKUP($C86,'QV Encounters'!$H$4:$AZ$779,W$1,0),0)</f>
        <v>0</v>
      </c>
      <c r="X86" s="41">
        <f>IFERROR(VLOOKUP($C86,'QV Encounters'!$H$4:$AZ$779,X$1,0),0)</f>
        <v>0</v>
      </c>
      <c r="Y86" s="41">
        <f>IFERROR(VLOOKUP($C86,'QV Encounters'!$H$4:$AZ$779,Y$1,0),0)</f>
        <v>0</v>
      </c>
      <c r="Z86" s="41">
        <f>IFERROR(VLOOKUP($C86,'QV Encounters'!$H$4:$AZ$779,Z$1,0),0)</f>
        <v>0</v>
      </c>
      <c r="AA86" s="41">
        <f>IFERROR(VLOOKUP($C86,'QV Encounters'!$H$4:$AZ$779,AA$1,0),0)</f>
        <v>0</v>
      </c>
      <c r="AB86" s="41">
        <f>IFERROR(VLOOKUP($C86,'QV Encounters'!$H$4:$AZ$779,AB$1,0),0)</f>
        <v>0</v>
      </c>
      <c r="AC86" s="41">
        <f>IFERROR(VLOOKUP($C86,'QV Encounters'!$H$4:$AZ$779,AC$1,0),0)</f>
        <v>0</v>
      </c>
      <c r="AD86" s="41">
        <f>IFERROR(VLOOKUP($C86,'QV Encounters'!$H$4:$AZ$779,AD$1,0),0)</f>
        <v>0</v>
      </c>
      <c r="AE86" s="41">
        <f>IFERROR(VLOOKUP($C86,'QV Encounters'!$H$4:$AZ$779,AE$1,0),0)</f>
        <v>0</v>
      </c>
      <c r="AF86" s="41">
        <f>IFERROR(VLOOKUP($C86,'QV Encounters'!$H$4:$AZ$779,AF$1,0),0)</f>
        <v>0</v>
      </c>
      <c r="AG86" s="41">
        <f>IFERROR(VLOOKUP($C86,'QV Encounters'!$H$4:$AZ$779,AG$1,0),0)</f>
        <v>0</v>
      </c>
      <c r="AH86" s="41">
        <f>IFERROR(VLOOKUP($C86,'QV Encounters'!$H$4:$AZ$779,AH$1,0),0)</f>
        <v>0</v>
      </c>
      <c r="AI86" s="41">
        <f>IFERROR(VLOOKUP($C86,'QV Encounters'!$H$4:$AZ$779,AI$1,0),0)</f>
        <v>0</v>
      </c>
      <c r="AJ86" s="41">
        <f>IFERROR(VLOOKUP($C86,'QV Encounters'!$H$4:$AZ$779,AJ$1,0),0)</f>
        <v>0</v>
      </c>
      <c r="AK86" s="41">
        <f>IFERROR(VLOOKUP($C86,'QV Encounters'!$H$4:$CZ$779,AK$1,0),0)</f>
        <v>0</v>
      </c>
      <c r="AL86" s="41">
        <f>IFERROR(VLOOKUP($C86,'QV Encounters'!$H$4:$CZ$779,AL$1,0),0)</f>
        <v>0</v>
      </c>
      <c r="AM86" s="41">
        <f>IFERROR(VLOOKUP($C86,'QV Encounters'!$H$4:$CZ$779,AM$1,0),0)</f>
        <v>0</v>
      </c>
      <c r="AN86" s="41">
        <f>IFERROR(VLOOKUP($C86,'QV Encounters'!$H$4:$CZ$779,AN$1,0),0)</f>
        <v>0</v>
      </c>
      <c r="AO86" s="41">
        <f>IFERROR(VLOOKUP($C86,'QV Encounters'!$H$4:$CZ$779,AO$1,0),0)</f>
        <v>0</v>
      </c>
      <c r="AP86" s="41">
        <f>IFERROR(VLOOKUP($C86,'QV Encounters'!$H$4:$CZ$779,AP$1,0),0)</f>
        <v>0</v>
      </c>
      <c r="AQ86" s="41">
        <f>IFERROR(VLOOKUP($C86,'QV Encounters'!$H$4:$CZ$779,AQ$1,0),0)</f>
        <v>0</v>
      </c>
      <c r="AR86" s="41">
        <f>IFERROR(VLOOKUP($C86,'QV Encounters'!$H$4:$CZ$779,AR$1,0),0)</f>
        <v>0</v>
      </c>
      <c r="AS86" s="41">
        <f>IFERROR(VLOOKUP($C86,'QV Encounters'!$H$4:$CZ$779,AS$1,0),0)</f>
        <v>0</v>
      </c>
      <c r="AT86" s="41">
        <f>IFERROR(VLOOKUP($C86,'QV Encounters'!$H$4:$CZ$779,AT$1,0),0)</f>
        <v>0</v>
      </c>
      <c r="AU86" s="41">
        <f>IFERROR(VLOOKUP($C86,'QV Encounters'!$H$4:$CZ$779,AU$1,0),0)</f>
        <v>0</v>
      </c>
      <c r="AV86" s="41">
        <f>IFERROR(VLOOKUP($C86,'QV Encounters'!$H$4:$CZ$779,AV$1,0),0)</f>
        <v>0</v>
      </c>
      <c r="AW86" s="41">
        <f>IFERROR(VLOOKUP($C86,'QV Encounters'!$H$4:$CZ$779,AW$1,0),0)</f>
        <v>0</v>
      </c>
      <c r="AX86" s="41">
        <f>IFERROR(VLOOKUP($C86,'QV Encounters'!$H$4:$CZ$779,AX$1,0),0)</f>
        <v>0</v>
      </c>
      <c r="AY86" s="41">
        <f>IFERROR(VLOOKUP($C86,'QV Encounters'!$H$4:$CZ$779,AY$1,0),0)</f>
        <v>0</v>
      </c>
      <c r="AZ86" s="41">
        <f>IFERROR(VLOOKUP($C86,'QV Encounters'!$H$4:$CZ$779,AZ$1,0),0)</f>
        <v>0</v>
      </c>
      <c r="BA86" s="41">
        <f>IFERROR(VLOOKUP($C86,'QV Encounters'!$H$4:$CZ$779,BA$1,0),0)</f>
        <v>0</v>
      </c>
      <c r="BB86" s="41">
        <f>IFERROR(VLOOKUP($C86,'QV Encounters'!$H$4:$CZ$779,BB$1,0),0)</f>
        <v>0</v>
      </c>
      <c r="BC86" s="41">
        <f>IFERROR(VLOOKUP($C86,'QV Encounters'!$H$4:$CZ$779,BC$1,0),0)</f>
        <v>0</v>
      </c>
      <c r="BD86" s="41">
        <f>IFERROR(VLOOKUP($C86,'QV Encounters'!$H$4:$CZ$779,BD$1,0),0)</f>
        <v>0</v>
      </c>
      <c r="BE86" s="41">
        <f>IFERROR(VLOOKUP($C86,'QV Encounters'!$H$4:$CZ$779,BE$1,0),0)</f>
        <v>0</v>
      </c>
    </row>
    <row r="87" spans="1:58" x14ac:dyDescent="0.25">
      <c r="A87" s="41" t="s">
        <v>264</v>
      </c>
      <c r="B87" s="44" t="s">
        <v>83</v>
      </c>
      <c r="C87" s="41" t="s">
        <v>90</v>
      </c>
      <c r="D87" s="77">
        <v>131.21368834609936</v>
      </c>
      <c r="E87" s="78">
        <v>174.95158446146584</v>
      </c>
      <c r="F87" s="79">
        <v>218.6894805768323</v>
      </c>
      <c r="G87" s="41">
        <f>IFERROR(VLOOKUP($C87,'QV Encounters'!$H$4:$AZ$779,G$1,0),0)</f>
        <v>191</v>
      </c>
      <c r="H87" s="41">
        <f>IFERROR(VLOOKUP($C87,'QV Encounters'!$H$4:$AZ$779,H$1,0),0)</f>
        <v>246</v>
      </c>
      <c r="I87" s="41">
        <f>IFERROR(VLOOKUP($C87,'QV Encounters'!$H$4:$AZ$779,I$1,0),0)</f>
        <v>210</v>
      </c>
      <c r="J87" s="41">
        <f>IFERROR(VLOOKUP($C87,'QV Encounters'!$H$4:$AZ$779,J$1,0),0)</f>
        <v>245</v>
      </c>
      <c r="K87" s="41">
        <f>IFERROR(VLOOKUP($C87,'QV Encounters'!$H$4:$AZ$779,K$1,0),0)</f>
        <v>212</v>
      </c>
      <c r="L87" s="41">
        <f>IFERROR(VLOOKUP($C87,'QV Encounters'!$H$4:$AZ$779,L$1,0),0)</f>
        <v>129</v>
      </c>
      <c r="M87" s="41">
        <f>IFERROR(VLOOKUP($C87,'QV Encounters'!$H$4:$AZ$779,M$1,0),0)</f>
        <v>220</v>
      </c>
      <c r="N87" s="41">
        <f>IFERROR(VLOOKUP($C87,'QV Encounters'!$H$4:$AZ$779,N$1,0),0)</f>
        <v>166</v>
      </c>
      <c r="O87" s="41">
        <f>IFERROR(VLOOKUP($C87,'QV Encounters'!$H$4:$AZ$779,O$1,0),0)</f>
        <v>202</v>
      </c>
      <c r="P87" s="41">
        <f>IFERROR(VLOOKUP($C87,'QV Encounters'!$H$4:$AZ$779,P$1,0),0)</f>
        <v>206</v>
      </c>
      <c r="Q87" s="41">
        <f>IFERROR(VLOOKUP($C87,'QV Encounters'!$H$4:$AZ$779,Q$1,0),0)</f>
        <v>196</v>
      </c>
      <c r="R87" s="41">
        <f>IFERROR(VLOOKUP($C87,'QV Encounters'!$H$4:$AZ$779,R$1,0),0)</f>
        <v>195</v>
      </c>
      <c r="S87" s="41">
        <f>IFERROR(VLOOKUP($C87,'QV Encounters'!$H$4:$AZ$779,S$1,0),0)</f>
        <v>170</v>
      </c>
      <c r="T87" s="41">
        <f>IFERROR(VLOOKUP($C87,'QV Encounters'!$H$4:$AZ$779,T$1,0),0)</f>
        <v>205</v>
      </c>
      <c r="U87" s="41">
        <f>IFERROR(VLOOKUP($C87,'QV Encounters'!$H$4:$AZ$779,U$1,0),0)</f>
        <v>208</v>
      </c>
      <c r="V87" s="41">
        <f>IFERROR(VLOOKUP($C87,'QV Encounters'!$H$4:$AZ$779,V$1,0),0)</f>
        <v>53</v>
      </c>
      <c r="W87" s="41">
        <f>IFERROR(VLOOKUP($C87,'QV Encounters'!$H$4:$AZ$779,W$1,0),0)</f>
        <v>194</v>
      </c>
      <c r="X87" s="41">
        <f>IFERROR(VLOOKUP($C87,'QV Encounters'!$H$4:$AZ$779,X$1,0),0)</f>
        <v>131</v>
      </c>
      <c r="Y87" s="41">
        <f>IFERROR(VLOOKUP($C87,'QV Encounters'!$H$4:$AZ$779,Y$1,0),0)</f>
        <v>203</v>
      </c>
      <c r="Z87" s="41">
        <f>IFERROR(VLOOKUP($C87,'QV Encounters'!$H$4:$AZ$779,Z$1,0),0)</f>
        <v>34</v>
      </c>
      <c r="AA87" s="41">
        <f>IFERROR(VLOOKUP($C87,'QV Encounters'!$H$4:$AZ$779,AA$1,0),0)</f>
        <v>0</v>
      </c>
      <c r="AB87" s="41">
        <f>IFERROR(VLOOKUP($C87,'QV Encounters'!$H$4:$AZ$779,AB$1,0),0)</f>
        <v>128</v>
      </c>
      <c r="AC87" s="41">
        <f>IFERROR(VLOOKUP($C87,'QV Encounters'!$H$4:$AZ$779,AC$1,0),0)</f>
        <v>160</v>
      </c>
      <c r="AD87" s="41">
        <f>IFERROR(VLOOKUP($C87,'QV Encounters'!$H$4:$AZ$779,AD$1,0),0)</f>
        <v>125</v>
      </c>
      <c r="AE87" s="41">
        <f>IFERROR(VLOOKUP($C87,'QV Encounters'!$H$4:$AZ$779,AE$1,0),0)</f>
        <v>226</v>
      </c>
      <c r="AF87" s="41">
        <f>IFERROR(VLOOKUP($C87,'QV Encounters'!$H$4:$AZ$779,AF$1,0),0)</f>
        <v>207</v>
      </c>
      <c r="AG87" s="41">
        <f>IFERROR(VLOOKUP($C87,'QV Encounters'!$H$4:$AZ$779,AG$1,0),0)</f>
        <v>163</v>
      </c>
      <c r="AH87" s="41">
        <f>IFERROR(VLOOKUP($C87,'QV Encounters'!$H$4:$AZ$779,AH$1,0),0)</f>
        <v>106</v>
      </c>
      <c r="AI87" s="41">
        <f>IFERROR(VLOOKUP($C87,'QV Encounters'!$H$4:$AZ$779,AI$1,0),0)</f>
        <v>211</v>
      </c>
      <c r="AJ87" s="41">
        <f>IFERROR(VLOOKUP($C87,'QV Encounters'!$H$4:$AZ$779,AJ$1,0),0)</f>
        <v>212</v>
      </c>
      <c r="AK87" s="41">
        <f>IFERROR(VLOOKUP($C87,'QV Encounters'!$H$4:$CZ$779,AK$1,0),0)</f>
        <v>217</v>
      </c>
      <c r="AL87" s="41">
        <f>IFERROR(VLOOKUP($C87,'QV Encounters'!$H$4:$CZ$779,AL$1,0),0)</f>
        <v>195</v>
      </c>
      <c r="AM87" s="41">
        <f>IFERROR(VLOOKUP($C87,'QV Encounters'!$H$4:$CZ$779,AM$1,0),0)</f>
        <v>159</v>
      </c>
      <c r="AN87" s="41">
        <f>IFERROR(VLOOKUP($C87,'QV Encounters'!$H$4:$CZ$779,AN$1,0),0)</f>
        <v>174</v>
      </c>
      <c r="AO87" s="41">
        <f>IFERROR(VLOOKUP($C87,'QV Encounters'!$H$4:$CZ$779,AO$1,0),0)</f>
        <v>178</v>
      </c>
      <c r="AP87" s="41">
        <f>IFERROR(VLOOKUP($C87,'QV Encounters'!$H$4:$CZ$779,AP$1,0),0)</f>
        <v>268</v>
      </c>
      <c r="AQ87" s="41">
        <f>IFERROR(VLOOKUP($C87,'QV Encounters'!$H$4:$CZ$779,AQ$1,0),0)</f>
        <v>208</v>
      </c>
      <c r="AR87" s="41">
        <f>IFERROR(VLOOKUP($C87,'QV Encounters'!$H$4:$CZ$779,AR$1,0),0)</f>
        <v>176</v>
      </c>
      <c r="AS87" s="41">
        <f>IFERROR(VLOOKUP($C87,'QV Encounters'!$H$4:$CZ$779,AS$1,0),0)</f>
        <v>203</v>
      </c>
      <c r="AT87" s="41">
        <f>IFERROR(VLOOKUP($C87,'QV Encounters'!$H$4:$CZ$779,AT$1,0),0)</f>
        <v>206</v>
      </c>
      <c r="AU87" s="41">
        <f>IFERROR(VLOOKUP($C87,'QV Encounters'!$H$4:$CZ$779,AU$1,0),0)</f>
        <v>199</v>
      </c>
      <c r="AV87" s="41">
        <f>IFERROR(VLOOKUP($C87,'QV Encounters'!$H$4:$CZ$779,AV$1,0),0)</f>
        <v>198</v>
      </c>
      <c r="AW87" s="41">
        <f>IFERROR(VLOOKUP($C87,'QV Encounters'!$H$4:$CZ$779,AW$1,0),0)</f>
        <v>175</v>
      </c>
      <c r="AX87" s="41">
        <f>IFERROR(VLOOKUP($C87,'QV Encounters'!$H$4:$CZ$779,AX$1,0),0)</f>
        <v>265</v>
      </c>
      <c r="AY87" s="41">
        <f>IFERROR(VLOOKUP($C87,'QV Encounters'!$H$4:$CZ$779,AY$1,0),0)</f>
        <v>241</v>
      </c>
      <c r="AZ87" s="41">
        <f>IFERROR(VLOOKUP($C87,'QV Encounters'!$H$4:$CZ$779,AZ$1,0),0)</f>
        <v>224</v>
      </c>
      <c r="BA87" s="41">
        <f>IFERROR(VLOOKUP($C87,'QV Encounters'!$H$4:$CZ$779,BA$1,0),0)</f>
        <v>135</v>
      </c>
      <c r="BB87" s="41">
        <f>IFERROR(VLOOKUP($C87,'QV Encounters'!$H$4:$CZ$779,BB$1,0),0)</f>
        <v>154</v>
      </c>
      <c r="BC87" s="41">
        <f>IFERROR(VLOOKUP($C87,'QV Encounters'!$H$4:$CZ$779,BC$1,0),0)</f>
        <v>183</v>
      </c>
      <c r="BD87" s="41">
        <f>IFERROR(VLOOKUP($C87,'QV Encounters'!$H$4:$CZ$779,BD$1,0),0)</f>
        <v>205</v>
      </c>
      <c r="BE87" s="41">
        <f>IFERROR(VLOOKUP($C87,'QV Encounters'!$H$4:$CZ$779,BE$1,0),0)</f>
        <v>182</v>
      </c>
    </row>
    <row r="88" spans="1:58" x14ac:dyDescent="0.25">
      <c r="A88" s="41" t="s">
        <v>264</v>
      </c>
      <c r="B88" s="44" t="s">
        <v>83</v>
      </c>
      <c r="C88" s="41" t="s">
        <v>191</v>
      </c>
      <c r="D88" s="77" t="s">
        <v>279</v>
      </c>
      <c r="E88" s="78" t="s">
        <v>279</v>
      </c>
      <c r="F88" s="79" t="s">
        <v>279</v>
      </c>
      <c r="G88" s="41">
        <f>IFERROR(VLOOKUP($C88,'QV Encounters'!$H$4:$AZ$779,G$1,0),0)</f>
        <v>0</v>
      </c>
      <c r="H88" s="41">
        <f>IFERROR(VLOOKUP($C88,'QV Encounters'!$H$4:$AZ$779,H$1,0),0)</f>
        <v>0</v>
      </c>
      <c r="I88" s="41">
        <f>IFERROR(VLOOKUP($C88,'QV Encounters'!$H$4:$AZ$779,I$1,0),0)</f>
        <v>0</v>
      </c>
      <c r="J88" s="41">
        <f>IFERROR(VLOOKUP($C88,'QV Encounters'!$H$4:$AZ$779,J$1,0),0)</f>
        <v>0</v>
      </c>
      <c r="K88" s="41">
        <f>IFERROR(VLOOKUP($C88,'QV Encounters'!$H$4:$AZ$779,K$1,0),0)</f>
        <v>0</v>
      </c>
      <c r="L88" s="41">
        <f>IFERROR(VLOOKUP($C88,'QV Encounters'!$H$4:$AZ$779,L$1,0),0)</f>
        <v>1</v>
      </c>
      <c r="M88" s="41">
        <f>IFERROR(VLOOKUP($C88,'QV Encounters'!$H$4:$AZ$779,M$1,0),0)</f>
        <v>1</v>
      </c>
      <c r="N88" s="41">
        <f>IFERROR(VLOOKUP($C88,'QV Encounters'!$H$4:$AZ$779,N$1,0),0)</f>
        <v>0</v>
      </c>
      <c r="O88" s="41">
        <f>IFERROR(VLOOKUP($C88,'QV Encounters'!$H$4:$AZ$779,O$1,0),0)</f>
        <v>0</v>
      </c>
      <c r="P88" s="41">
        <f>IFERROR(VLOOKUP($C88,'QV Encounters'!$H$4:$AZ$779,P$1,0),0)</f>
        <v>0</v>
      </c>
      <c r="Q88" s="41">
        <f>IFERROR(VLOOKUP($C88,'QV Encounters'!$H$4:$AZ$779,Q$1,0),0)</f>
        <v>2</v>
      </c>
      <c r="R88" s="41">
        <f>IFERROR(VLOOKUP($C88,'QV Encounters'!$H$4:$AZ$779,R$1,0),0)</f>
        <v>0</v>
      </c>
      <c r="S88" s="41">
        <f>IFERROR(VLOOKUP($C88,'QV Encounters'!$H$4:$AZ$779,S$1,0),0)</f>
        <v>0</v>
      </c>
      <c r="T88" s="41">
        <f>IFERROR(VLOOKUP($C88,'QV Encounters'!$H$4:$AZ$779,T$1,0),0)</f>
        <v>0</v>
      </c>
      <c r="U88" s="41">
        <f>IFERROR(VLOOKUP($C88,'QV Encounters'!$H$4:$AZ$779,U$1,0),0)</f>
        <v>0</v>
      </c>
      <c r="V88" s="41">
        <f>IFERROR(VLOOKUP($C88,'QV Encounters'!$H$4:$AZ$779,V$1,0),0)</f>
        <v>0</v>
      </c>
      <c r="W88" s="41">
        <f>IFERROR(VLOOKUP($C88,'QV Encounters'!$H$4:$AZ$779,W$1,0),0)</f>
        <v>0</v>
      </c>
      <c r="X88" s="41">
        <f>IFERROR(VLOOKUP($C88,'QV Encounters'!$H$4:$AZ$779,X$1,0),0)</f>
        <v>1</v>
      </c>
      <c r="Y88" s="41">
        <f>IFERROR(VLOOKUP($C88,'QV Encounters'!$H$4:$AZ$779,Y$1,0),0)</f>
        <v>0</v>
      </c>
      <c r="Z88" s="41">
        <f>IFERROR(VLOOKUP($C88,'QV Encounters'!$H$4:$AZ$779,Z$1,0),0)</f>
        <v>0</v>
      </c>
      <c r="AA88" s="41">
        <f>IFERROR(VLOOKUP($C88,'QV Encounters'!$H$4:$AZ$779,AA$1,0),0)</f>
        <v>0</v>
      </c>
      <c r="AB88" s="41">
        <f>IFERROR(VLOOKUP($C88,'QV Encounters'!$H$4:$AZ$779,AB$1,0),0)</f>
        <v>2</v>
      </c>
      <c r="AC88" s="41">
        <f>IFERROR(VLOOKUP($C88,'QV Encounters'!$H$4:$AZ$779,AC$1,0),0)</f>
        <v>0</v>
      </c>
      <c r="AD88" s="41">
        <f>IFERROR(VLOOKUP($C88,'QV Encounters'!$H$4:$AZ$779,AD$1,0),0)</f>
        <v>2</v>
      </c>
      <c r="AE88" s="41">
        <f>IFERROR(VLOOKUP($C88,'QV Encounters'!$H$4:$AZ$779,AE$1,0),0)</f>
        <v>1</v>
      </c>
      <c r="AF88" s="41">
        <f>IFERROR(VLOOKUP($C88,'QV Encounters'!$H$4:$AZ$779,AF$1,0),0)</f>
        <v>3</v>
      </c>
      <c r="AG88" s="41">
        <f>IFERROR(VLOOKUP($C88,'QV Encounters'!$H$4:$AZ$779,AG$1,0),0)</f>
        <v>8</v>
      </c>
      <c r="AH88" s="41">
        <f>IFERROR(VLOOKUP($C88,'QV Encounters'!$H$4:$AZ$779,AH$1,0),0)</f>
        <v>1</v>
      </c>
      <c r="AI88" s="41">
        <f>IFERROR(VLOOKUP($C88,'QV Encounters'!$H$4:$AZ$779,AI$1,0),0)</f>
        <v>0</v>
      </c>
      <c r="AJ88" s="41">
        <f>IFERROR(VLOOKUP($C88,'QV Encounters'!$H$4:$AZ$779,AJ$1,0),0)</f>
        <v>2</v>
      </c>
      <c r="AK88" s="41">
        <f>IFERROR(VLOOKUP($C88,'QV Encounters'!$H$4:$CZ$779,AK$1,0),0)</f>
        <v>1</v>
      </c>
      <c r="AL88" s="41">
        <f>IFERROR(VLOOKUP($C88,'QV Encounters'!$H$4:$CZ$779,AL$1,0),0)</f>
        <v>1</v>
      </c>
      <c r="AM88" s="41">
        <f>IFERROR(VLOOKUP($C88,'QV Encounters'!$H$4:$CZ$779,AM$1,0),0)</f>
        <v>0</v>
      </c>
      <c r="AN88" s="41">
        <f>IFERROR(VLOOKUP($C88,'QV Encounters'!$H$4:$CZ$779,AN$1,0),0)</f>
        <v>1</v>
      </c>
      <c r="AO88" s="41">
        <f>IFERROR(VLOOKUP($C88,'QV Encounters'!$H$4:$CZ$779,AO$1,0),0)</f>
        <v>5</v>
      </c>
      <c r="AP88" s="41">
        <f>IFERROR(VLOOKUP($C88,'QV Encounters'!$H$4:$CZ$779,AP$1,0),0)</f>
        <v>1</v>
      </c>
      <c r="AQ88" s="41">
        <f>IFERROR(VLOOKUP($C88,'QV Encounters'!$H$4:$CZ$779,AQ$1,0),0)</f>
        <v>2</v>
      </c>
      <c r="AR88" s="41">
        <f>IFERROR(VLOOKUP($C88,'QV Encounters'!$H$4:$CZ$779,AR$1,0),0)</f>
        <v>0</v>
      </c>
      <c r="AS88" s="41">
        <f>IFERROR(VLOOKUP($C88,'QV Encounters'!$H$4:$CZ$779,AS$1,0),0)</f>
        <v>1</v>
      </c>
      <c r="AT88" s="41">
        <f>IFERROR(VLOOKUP($C88,'QV Encounters'!$H$4:$CZ$779,AT$1,0),0)</f>
        <v>1</v>
      </c>
      <c r="AU88" s="41">
        <f>IFERROR(VLOOKUP($C88,'QV Encounters'!$H$4:$CZ$779,AU$1,0),0)</f>
        <v>3</v>
      </c>
      <c r="AV88" s="41">
        <f>IFERROR(VLOOKUP($C88,'QV Encounters'!$H$4:$CZ$779,AV$1,0),0)</f>
        <v>2</v>
      </c>
      <c r="AW88" s="41">
        <f>IFERROR(VLOOKUP($C88,'QV Encounters'!$H$4:$CZ$779,AW$1,0),0)</f>
        <v>1</v>
      </c>
      <c r="AX88" s="41">
        <f>IFERROR(VLOOKUP($C88,'QV Encounters'!$H$4:$CZ$779,AX$1,0),0)</f>
        <v>4</v>
      </c>
      <c r="AY88" s="41">
        <f>IFERROR(VLOOKUP($C88,'QV Encounters'!$H$4:$CZ$779,AY$1,0),0)</f>
        <v>1</v>
      </c>
      <c r="AZ88" s="41">
        <f>IFERROR(VLOOKUP($C88,'QV Encounters'!$H$4:$CZ$779,AZ$1,0),0)</f>
        <v>2</v>
      </c>
      <c r="BA88" s="41">
        <f>IFERROR(VLOOKUP($C88,'QV Encounters'!$H$4:$CZ$779,BA$1,0),0)</f>
        <v>2</v>
      </c>
      <c r="BB88" s="41">
        <f>IFERROR(VLOOKUP($C88,'QV Encounters'!$H$4:$CZ$779,BB$1,0),0)</f>
        <v>3</v>
      </c>
      <c r="BC88" s="41">
        <f>IFERROR(VLOOKUP($C88,'QV Encounters'!$H$4:$CZ$779,BC$1,0),0)</f>
        <v>2</v>
      </c>
      <c r="BD88" s="41">
        <f>IFERROR(VLOOKUP($C88,'QV Encounters'!$H$4:$CZ$779,BD$1,0),0)</f>
        <v>1</v>
      </c>
      <c r="BE88" s="41">
        <f>IFERROR(VLOOKUP($C88,'QV Encounters'!$H$4:$CZ$779,BE$1,0),0)</f>
        <v>0</v>
      </c>
    </row>
    <row r="89" spans="1:58" ht="15.75" thickBot="1" x14ac:dyDescent="0.3">
      <c r="A89" s="10" t="s">
        <v>264</v>
      </c>
      <c r="B89" s="48" t="s">
        <v>83</v>
      </c>
      <c r="C89" s="10" t="s">
        <v>265</v>
      </c>
      <c r="D89" s="80" t="s">
        <v>279</v>
      </c>
      <c r="E89" s="81" t="s">
        <v>279</v>
      </c>
      <c r="F89" s="82" t="s">
        <v>279</v>
      </c>
      <c r="G89" s="112">
        <f>IFERROR(VLOOKUP($C89,'QV Encounters'!$H$4:$AZ$779,G$1,0),0)</f>
        <v>0</v>
      </c>
      <c r="H89" s="10">
        <f>IFERROR(VLOOKUP($C89,'QV Encounters'!$H$4:$AZ$779,H$1,0),0)</f>
        <v>0</v>
      </c>
      <c r="I89" s="10">
        <f>IFERROR(VLOOKUP($C89,'QV Encounters'!$H$4:$AZ$779,I$1,0),0)</f>
        <v>0</v>
      </c>
      <c r="J89" s="10">
        <f>IFERROR(VLOOKUP($C89,'QV Encounters'!$H$4:$AZ$779,J$1,0),0)</f>
        <v>0</v>
      </c>
      <c r="K89" s="10">
        <f>IFERROR(VLOOKUP($C89,'QV Encounters'!$H$4:$AZ$779,K$1,0),0)</f>
        <v>0</v>
      </c>
      <c r="L89" s="10">
        <f>IFERROR(VLOOKUP($C89,'QV Encounters'!$H$4:$AZ$779,L$1,0),0)</f>
        <v>0</v>
      </c>
      <c r="M89" s="10">
        <f>IFERROR(VLOOKUP($C89,'QV Encounters'!$H$4:$AZ$779,M$1,0),0)</f>
        <v>0</v>
      </c>
      <c r="N89" s="10">
        <f>IFERROR(VLOOKUP($C89,'QV Encounters'!$H$4:$AZ$779,N$1,0),0)</f>
        <v>0</v>
      </c>
      <c r="O89" s="10">
        <f>IFERROR(VLOOKUP($C89,'QV Encounters'!$H$4:$AZ$779,O$1,0),0)</f>
        <v>0</v>
      </c>
      <c r="P89" s="10">
        <f>IFERROR(VLOOKUP($C89,'QV Encounters'!$H$4:$AZ$779,P$1,0),0)</f>
        <v>0</v>
      </c>
      <c r="Q89" s="10">
        <f>IFERROR(VLOOKUP($C89,'QV Encounters'!$H$4:$AZ$779,Q$1,0),0)</f>
        <v>0</v>
      </c>
      <c r="R89" s="10">
        <f>IFERROR(VLOOKUP($C89,'QV Encounters'!$H$4:$AZ$779,R$1,0),0)</f>
        <v>0</v>
      </c>
      <c r="S89" s="10">
        <f>IFERROR(VLOOKUP($C89,'QV Encounters'!$H$4:$AZ$779,S$1,0),0)</f>
        <v>0</v>
      </c>
      <c r="T89" s="10">
        <f>IFERROR(VLOOKUP($C89,'QV Encounters'!$H$4:$AZ$779,T$1,0),0)</f>
        <v>0</v>
      </c>
      <c r="U89" s="10">
        <f>IFERROR(VLOOKUP($C89,'QV Encounters'!$H$4:$AZ$779,U$1,0),0)</f>
        <v>0</v>
      </c>
      <c r="V89" s="10">
        <f>IFERROR(VLOOKUP($C89,'QV Encounters'!$H$4:$AZ$779,V$1,0),0)</f>
        <v>0</v>
      </c>
      <c r="W89" s="10">
        <f>IFERROR(VLOOKUP($C89,'QV Encounters'!$H$4:$AZ$779,W$1,0),0)</f>
        <v>0</v>
      </c>
      <c r="X89" s="10">
        <f>IFERROR(VLOOKUP($C89,'QV Encounters'!$H$4:$AZ$779,X$1,0),0)</f>
        <v>0</v>
      </c>
      <c r="Y89" s="10">
        <f>IFERROR(VLOOKUP($C89,'QV Encounters'!$H$4:$AZ$779,Y$1,0),0)</f>
        <v>0</v>
      </c>
      <c r="Z89" s="10">
        <f>IFERROR(VLOOKUP($C89,'QV Encounters'!$H$4:$AZ$779,Z$1,0),0)</f>
        <v>0</v>
      </c>
      <c r="AA89" s="10">
        <f>IFERROR(VLOOKUP($C89,'QV Encounters'!$H$4:$AZ$779,AA$1,0),0)</f>
        <v>0</v>
      </c>
      <c r="AB89" s="10">
        <f>IFERROR(VLOOKUP($C89,'QV Encounters'!$H$4:$AZ$779,AB$1,0),0)</f>
        <v>0</v>
      </c>
      <c r="AC89" s="10">
        <f>IFERROR(VLOOKUP($C89,'QV Encounters'!$H$4:$AZ$779,AC$1,0),0)</f>
        <v>0</v>
      </c>
      <c r="AD89" s="10">
        <f>IFERROR(VLOOKUP($C89,'QV Encounters'!$H$4:$AZ$779,AD$1,0),0)</f>
        <v>0</v>
      </c>
      <c r="AE89" s="10">
        <f>IFERROR(VLOOKUP($C89,'QV Encounters'!$H$4:$AZ$779,AE$1,0),0)</f>
        <v>0</v>
      </c>
      <c r="AF89" s="10">
        <f>IFERROR(VLOOKUP($C89,'QV Encounters'!$H$4:$AZ$779,AF$1,0),0)</f>
        <v>0</v>
      </c>
      <c r="AG89" s="10">
        <f>IFERROR(VLOOKUP($C89,'QV Encounters'!$H$4:$AZ$779,AG$1,0),0)</f>
        <v>0</v>
      </c>
      <c r="AH89" s="10">
        <f>IFERROR(VLOOKUP($C89,'QV Encounters'!$H$4:$AZ$779,AH$1,0),0)</f>
        <v>0</v>
      </c>
      <c r="AI89" s="10">
        <f>IFERROR(VLOOKUP($C89,'QV Encounters'!$H$4:$AZ$779,AI$1,0),0)</f>
        <v>0</v>
      </c>
      <c r="AJ89" s="10">
        <f>IFERROR(VLOOKUP($C89,'QV Encounters'!$H$4:$AZ$779,AJ$1,0),0)</f>
        <v>0</v>
      </c>
      <c r="AK89" s="10">
        <f>IFERROR(VLOOKUP($C89,'QV Encounters'!$H$4:$CZ$779,AK$1,0),0)</f>
        <v>0</v>
      </c>
      <c r="AL89" s="10">
        <f>IFERROR(VLOOKUP($C89,'QV Encounters'!$H$4:$CZ$779,AL$1,0),0)</f>
        <v>0</v>
      </c>
      <c r="AM89" s="10">
        <f>IFERROR(VLOOKUP($C89,'QV Encounters'!$H$4:$CZ$779,AM$1,0),0)</f>
        <v>0</v>
      </c>
      <c r="AN89" s="10">
        <f>IFERROR(VLOOKUP($C89,'QV Encounters'!$H$4:$CZ$779,AN$1,0),0)</f>
        <v>0</v>
      </c>
      <c r="AO89" s="10">
        <f>IFERROR(VLOOKUP($C89,'QV Encounters'!$H$4:$CZ$779,AO$1,0),0)</f>
        <v>0</v>
      </c>
      <c r="AP89" s="10">
        <f>IFERROR(VLOOKUP($C89,'QV Encounters'!$H$4:$CZ$779,AP$1,0),0)</f>
        <v>0</v>
      </c>
      <c r="AQ89" s="10">
        <f>IFERROR(VLOOKUP($C89,'QV Encounters'!$H$4:$CZ$779,AQ$1,0),0)</f>
        <v>0</v>
      </c>
      <c r="AR89" s="10">
        <f>IFERROR(VLOOKUP($C89,'QV Encounters'!$H$4:$CZ$779,AR$1,0),0)</f>
        <v>0</v>
      </c>
      <c r="AS89" s="10">
        <f>IFERROR(VLOOKUP($C89,'QV Encounters'!$H$4:$CZ$779,AS$1,0),0)</f>
        <v>0</v>
      </c>
      <c r="AT89" s="10">
        <f>IFERROR(VLOOKUP($C89,'QV Encounters'!$H$4:$CZ$779,AT$1,0),0)</f>
        <v>0</v>
      </c>
      <c r="AU89" s="10">
        <f>IFERROR(VLOOKUP($C89,'QV Encounters'!$H$4:$CZ$779,AU$1,0),0)</f>
        <v>0</v>
      </c>
      <c r="AV89" s="10">
        <f>IFERROR(VLOOKUP($C89,'QV Encounters'!$H$4:$CZ$779,AV$1,0),0)</f>
        <v>0</v>
      </c>
      <c r="AW89" s="10">
        <f>IFERROR(VLOOKUP($C89,'QV Encounters'!$H$4:$CZ$779,AW$1,0),0)</f>
        <v>0</v>
      </c>
      <c r="AX89" s="10">
        <f>IFERROR(VLOOKUP($C89,'QV Encounters'!$H$4:$CZ$779,AX$1,0),0)</f>
        <v>0</v>
      </c>
      <c r="AY89" s="10">
        <f>IFERROR(VLOOKUP($C89,'QV Encounters'!$H$4:$CZ$779,AY$1,0),0)</f>
        <v>0</v>
      </c>
      <c r="AZ89" s="10">
        <f>IFERROR(VLOOKUP($C89,'QV Encounters'!$H$4:$CZ$779,AZ$1,0),0)</f>
        <v>0</v>
      </c>
      <c r="BA89" s="10">
        <f>IFERROR(VLOOKUP($C89,'QV Encounters'!$H$4:$CZ$779,BA$1,0),0)</f>
        <v>0</v>
      </c>
      <c r="BB89" s="10">
        <f>IFERROR(VLOOKUP($C89,'QV Encounters'!$H$4:$CZ$779,BB$1,0),0)</f>
        <v>0</v>
      </c>
      <c r="BC89" s="10">
        <f>IFERROR(VLOOKUP($C89,'QV Encounters'!$H$4:$CZ$779,BC$1,0),0)</f>
        <v>0</v>
      </c>
      <c r="BD89" s="10">
        <f>IFERROR(VLOOKUP($C89,'QV Encounters'!$H$4:$CZ$779,BD$1,0),0)</f>
        <v>0</v>
      </c>
      <c r="BE89" s="10">
        <f>IFERROR(VLOOKUP($C89,'QV Encounters'!$H$4:$CZ$779,BE$1,0),0)</f>
        <v>0</v>
      </c>
    </row>
    <row r="90" spans="1:58" s="41" customFormat="1" x14ac:dyDescent="0.25">
      <c r="A90" s="2" t="s">
        <v>266</v>
      </c>
      <c r="B90" s="2"/>
      <c r="C90" s="2"/>
      <c r="D90" s="7">
        <v>861.69715543102518</v>
      </c>
      <c r="E90" s="8">
        <v>1148.9295405747005</v>
      </c>
      <c r="F90" s="23">
        <v>1436.1619257183754</v>
      </c>
      <c r="G90" s="2">
        <f>SUM(G77:G89)</f>
        <v>1468</v>
      </c>
      <c r="H90" s="2">
        <f t="shared" ref="H90:P90" si="93">SUM(H77:H89)</f>
        <v>1387</v>
      </c>
      <c r="I90" s="2">
        <f t="shared" si="93"/>
        <v>1575</v>
      </c>
      <c r="J90" s="2">
        <f t="shared" si="93"/>
        <v>1486</v>
      </c>
      <c r="K90" s="2">
        <f t="shared" si="93"/>
        <v>1162</v>
      </c>
      <c r="L90" s="2">
        <f t="shared" si="93"/>
        <v>1537</v>
      </c>
      <c r="M90" s="2">
        <f t="shared" si="93"/>
        <v>1352</v>
      </c>
      <c r="N90" s="2">
        <f t="shared" si="93"/>
        <v>1347</v>
      </c>
      <c r="O90" s="2">
        <f t="shared" si="93"/>
        <v>1467</v>
      </c>
      <c r="P90" s="2">
        <f t="shared" si="93"/>
        <v>1673</v>
      </c>
      <c r="Q90" s="2">
        <f t="shared" ref="Q90:R90" si="94">SUM(Q77:Q89)</f>
        <v>1622</v>
      </c>
      <c r="R90" s="2">
        <f t="shared" si="94"/>
        <v>1656</v>
      </c>
      <c r="S90" s="2">
        <f t="shared" ref="S90:T90" si="95">SUM(S77:S89)</f>
        <v>1509</v>
      </c>
      <c r="T90" s="2">
        <f t="shared" si="95"/>
        <v>1544</v>
      </c>
      <c r="U90" s="2">
        <f t="shared" ref="U90:V90" si="96">SUM(U77:U89)</f>
        <v>1504</v>
      </c>
      <c r="V90" s="2">
        <f t="shared" si="96"/>
        <v>928</v>
      </c>
      <c r="W90" s="2">
        <f t="shared" ref="W90:X90" si="97">SUM(W77:W89)</f>
        <v>1580</v>
      </c>
      <c r="X90" s="2">
        <f t="shared" si="97"/>
        <v>1627</v>
      </c>
      <c r="Y90" s="2">
        <f t="shared" ref="Y90:Z90" si="98">SUM(Y77:Y89)</f>
        <v>1750</v>
      </c>
      <c r="Z90" s="2">
        <f t="shared" si="98"/>
        <v>983</v>
      </c>
      <c r="AA90" s="2">
        <f t="shared" ref="AA90:AB90" si="99">SUM(AA77:AA89)</f>
        <v>946</v>
      </c>
      <c r="AB90" s="2">
        <f t="shared" si="99"/>
        <v>1388</v>
      </c>
      <c r="AC90" s="2">
        <f t="shared" ref="AC90:AD90" si="100">SUM(AC77:AC89)</f>
        <v>1554</v>
      </c>
      <c r="AD90" s="2">
        <f t="shared" si="100"/>
        <v>1555</v>
      </c>
      <c r="AE90" s="2">
        <f t="shared" ref="AE90:AF90" si="101">SUM(AE77:AE89)</f>
        <v>1508</v>
      </c>
      <c r="AF90" s="2">
        <f t="shared" si="101"/>
        <v>1587</v>
      </c>
      <c r="AG90" s="2">
        <f t="shared" ref="AG90:AH90" si="102">SUM(AG77:AG89)</f>
        <v>1369</v>
      </c>
      <c r="AH90" s="2">
        <f t="shared" si="102"/>
        <v>1140</v>
      </c>
      <c r="AI90" s="2">
        <f t="shared" ref="AI90:AJ90" si="103">SUM(AI77:AI89)</f>
        <v>1696</v>
      </c>
      <c r="AJ90" s="2">
        <f t="shared" si="103"/>
        <v>1626</v>
      </c>
      <c r="AK90" s="2">
        <f t="shared" ref="AK90:AL90" si="104">SUM(AK77:AK89)</f>
        <v>1726</v>
      </c>
      <c r="AL90" s="2">
        <f t="shared" si="104"/>
        <v>1486</v>
      </c>
      <c r="AM90" s="2">
        <f t="shared" ref="AM90:AN90" si="105">SUM(AM77:AM89)</f>
        <v>1382</v>
      </c>
      <c r="AN90" s="2">
        <f t="shared" si="105"/>
        <v>1536</v>
      </c>
      <c r="AO90" s="2">
        <f t="shared" ref="AO90:AP90" si="106">SUM(AO77:AO89)</f>
        <v>1600</v>
      </c>
      <c r="AP90" s="2">
        <f t="shared" si="106"/>
        <v>1609</v>
      </c>
      <c r="AQ90" s="2">
        <f t="shared" ref="AQ90:AR90" si="107">SUM(AQ77:AQ89)</f>
        <v>1656</v>
      </c>
      <c r="AR90" s="2">
        <f t="shared" si="107"/>
        <v>1671</v>
      </c>
      <c r="AS90" s="2">
        <f t="shared" ref="AS90:AT90" si="108">SUM(AS77:AS89)</f>
        <v>1681</v>
      </c>
      <c r="AT90" s="2">
        <f t="shared" si="108"/>
        <v>1643</v>
      </c>
      <c r="AU90" s="2">
        <f t="shared" ref="AU90:AV90" si="109">SUM(AU77:AU89)</f>
        <v>1672</v>
      </c>
      <c r="AV90" s="2">
        <f t="shared" si="109"/>
        <v>1819</v>
      </c>
      <c r="AW90" s="2">
        <f t="shared" ref="AW90:AX90" si="110">SUM(AW77:AW89)</f>
        <v>1246</v>
      </c>
      <c r="AX90" s="2">
        <f t="shared" si="110"/>
        <v>1775</v>
      </c>
      <c r="AY90" s="2">
        <f t="shared" ref="AY90:AZ90" si="111">SUM(AY77:AY89)</f>
        <v>1696</v>
      </c>
      <c r="AZ90" s="2">
        <f t="shared" si="111"/>
        <v>1396</v>
      </c>
      <c r="BA90" s="2">
        <f t="shared" ref="BA90:BB90" si="112">SUM(BA77:BA89)</f>
        <v>1426</v>
      </c>
      <c r="BB90" s="2">
        <f t="shared" si="112"/>
        <v>1210</v>
      </c>
      <c r="BC90" s="2">
        <f t="shared" ref="BC90:BD90" si="113">SUM(BC77:BC89)</f>
        <v>1337</v>
      </c>
      <c r="BD90" s="2">
        <f t="shared" si="113"/>
        <v>1416</v>
      </c>
      <c r="BE90" s="2">
        <f t="shared" ref="BE90" si="114">SUM(BE77:BE89)</f>
        <v>1357</v>
      </c>
      <c r="BF90"/>
    </row>
    <row r="91" spans="1:58" s="41" customFormat="1" x14ac:dyDescent="0.25">
      <c r="B91" s="44"/>
      <c r="D91" s="76" t="s">
        <v>279</v>
      </c>
      <c r="E91" s="76" t="s">
        <v>279</v>
      </c>
      <c r="F91" s="76" t="s">
        <v>279</v>
      </c>
      <c r="BF91"/>
    </row>
    <row r="92" spans="1:58" s="41" customFormat="1" x14ac:dyDescent="0.25">
      <c r="A92" s="41" t="s">
        <v>91</v>
      </c>
      <c r="B92" s="44" t="s">
        <v>91</v>
      </c>
      <c r="C92" s="35" t="s">
        <v>98</v>
      </c>
      <c r="D92" s="77"/>
      <c r="E92" s="78"/>
      <c r="F92" s="79"/>
      <c r="G92" s="41">
        <f>IFERROR(VLOOKUP($C92,'QV Encounters'!$H$4:$AZ$779,G$1,0),0)</f>
        <v>110</v>
      </c>
      <c r="H92" s="41">
        <f>IFERROR(VLOOKUP($C92,'QV Encounters'!$H$4:$AZ$779,H$1,0),0)</f>
        <v>161</v>
      </c>
      <c r="I92" s="41">
        <f>IFERROR(VLOOKUP($C92,'QV Encounters'!$H$4:$AZ$779,I$1,0),0)</f>
        <v>128</v>
      </c>
      <c r="J92" s="41">
        <f>IFERROR(VLOOKUP($C92,'QV Encounters'!$H$4:$AZ$779,J$1,0),0)</f>
        <v>135</v>
      </c>
      <c r="K92" s="41">
        <f>IFERROR(VLOOKUP($C92,'QV Encounters'!$H$4:$AZ$779,K$1,0),0)</f>
        <v>71</v>
      </c>
      <c r="L92" s="41">
        <f>IFERROR(VLOOKUP($C92,'QV Encounters'!$H$4:$AZ$779,L$1,0),0)</f>
        <v>144</v>
      </c>
      <c r="M92" s="41">
        <f>IFERROR(VLOOKUP($C92,'QV Encounters'!$H$4:$AZ$779,M$1,0),0)</f>
        <v>112</v>
      </c>
      <c r="N92" s="41">
        <f>IFERROR(VLOOKUP($C92,'QV Encounters'!$H$4:$AZ$779,N$1,0),0)</f>
        <v>95</v>
      </c>
      <c r="O92" s="41">
        <f>IFERROR(VLOOKUP($C92,'QV Encounters'!$H$4:$AZ$779,O$1,0),0)</f>
        <v>114</v>
      </c>
      <c r="P92" s="41">
        <f>IFERROR(VLOOKUP($C92,'QV Encounters'!$H$4:$AZ$779,P$1,0),0)</f>
        <v>138</v>
      </c>
      <c r="Q92" s="41">
        <f>IFERROR(VLOOKUP($C92,'QV Encounters'!$H$4:$AZ$779,Q$1,0),0)</f>
        <v>111</v>
      </c>
      <c r="R92" s="41">
        <f>IFERROR(VLOOKUP($C92,'QV Encounters'!$H$4:$AZ$779,R$1,0),0)</f>
        <v>140</v>
      </c>
      <c r="S92" s="41">
        <f>IFERROR(VLOOKUP($C92,'QV Encounters'!$H$4:$AZ$779,S$1,0),0)</f>
        <v>111</v>
      </c>
      <c r="T92" s="41">
        <f>IFERROR(VLOOKUP($C92,'QV Encounters'!$H$4:$AZ$779,T$1,0),0)</f>
        <v>115</v>
      </c>
      <c r="U92" s="41">
        <f>IFERROR(VLOOKUP($C92,'QV Encounters'!$H$4:$AZ$779,U$1,0),0)</f>
        <v>68</v>
      </c>
      <c r="V92" s="41">
        <f>IFERROR(VLOOKUP($C92,'QV Encounters'!$H$4:$AZ$779,V$1,0),0)</f>
        <v>73</v>
      </c>
      <c r="W92" s="41">
        <f>IFERROR(VLOOKUP($C92,'QV Encounters'!$H$4:$AZ$779,W$1,0),0)</f>
        <v>107</v>
      </c>
      <c r="X92" s="41">
        <f>IFERROR(VLOOKUP($C92,'QV Encounters'!$H$4:$AZ$779,X$1,0),0)</f>
        <v>107</v>
      </c>
      <c r="Y92" s="41">
        <f>IFERROR(VLOOKUP($C92,'QV Encounters'!$H$4:$AZ$779,Y$1,0),0)</f>
        <v>72</v>
      </c>
      <c r="Z92" s="41">
        <f>IFERROR(VLOOKUP($C92,'QV Encounters'!$H$4:$AZ$779,Z$1,0),0)</f>
        <v>90</v>
      </c>
      <c r="AA92" s="41">
        <f>IFERROR(VLOOKUP($C92,'QV Encounters'!$H$4:$AZ$779,AA$1,0),0)</f>
        <v>82</v>
      </c>
      <c r="AB92" s="41">
        <f>IFERROR(VLOOKUP($C92,'QV Encounters'!$H$4:$AZ$779,AB$1,0),0)</f>
        <v>104</v>
      </c>
      <c r="AC92" s="41">
        <f>IFERROR(VLOOKUP($C92,'QV Encounters'!$H$4:$AZ$779,AC$1,0),0)</f>
        <v>181</v>
      </c>
      <c r="AD92" s="41">
        <f>IFERROR(VLOOKUP($C92,'QV Encounters'!$H$4:$AZ$779,AD$1,0),0)</f>
        <v>150</v>
      </c>
      <c r="AE92" s="41">
        <f>IFERROR(VLOOKUP($C92,'QV Encounters'!$H$4:$AZ$779,AE$1,0),0)</f>
        <v>138</v>
      </c>
      <c r="AF92" s="41">
        <f>IFERROR(VLOOKUP($C92,'QV Encounters'!$H$4:$AZ$779,AF$1,0),0)</f>
        <v>88</v>
      </c>
      <c r="AG92" s="41">
        <f>IFERROR(VLOOKUP($C92,'QV Encounters'!$H$4:$AZ$779,AG$1,0),0)</f>
        <v>201</v>
      </c>
      <c r="AH92" s="41">
        <f>IFERROR(VLOOKUP($C92,'QV Encounters'!$H$4:$AZ$779,AH$1,0),0)</f>
        <v>139</v>
      </c>
      <c r="AI92" s="41">
        <f>IFERROR(VLOOKUP($C92,'QV Encounters'!$H$4:$AZ$779,AI$1,0),0)</f>
        <v>231</v>
      </c>
      <c r="AJ92" s="41">
        <f>IFERROR(VLOOKUP($C92,'QV Encounters'!$H$4:$AZ$779,AJ$1,0),0)</f>
        <v>209</v>
      </c>
      <c r="AK92" s="41">
        <f>IFERROR(VLOOKUP($C92,'QV Encounters'!$H$4:$CZ$779,AK$1,0),0)</f>
        <v>192</v>
      </c>
      <c r="AL92" s="41">
        <f>IFERROR(VLOOKUP($C92,'QV Encounters'!$H$4:$CZ$779,AL$1,0),0)</f>
        <v>244</v>
      </c>
      <c r="AM92" s="41">
        <f>IFERROR(VLOOKUP($C92,'QV Encounters'!$H$4:$CZ$779,AM$1,0),0)</f>
        <v>245</v>
      </c>
      <c r="AN92" s="41">
        <f>IFERROR(VLOOKUP($C92,'QV Encounters'!$H$4:$CZ$779,AN$1,0),0)</f>
        <v>248</v>
      </c>
      <c r="AO92" s="41">
        <f>IFERROR(VLOOKUP($C92,'QV Encounters'!$H$4:$CZ$779,AO$1,0),0)</f>
        <v>240</v>
      </c>
      <c r="AP92" s="41">
        <f>IFERROR(VLOOKUP($C92,'QV Encounters'!$H$4:$CZ$779,AP$1,0),0)</f>
        <v>251</v>
      </c>
      <c r="AQ92" s="41">
        <f>IFERROR(VLOOKUP($C92,'QV Encounters'!$H$4:$CZ$779,AQ$1,0),0)</f>
        <v>228</v>
      </c>
      <c r="AR92" s="41">
        <f>IFERROR(VLOOKUP($C92,'QV Encounters'!$H$4:$CZ$779,AR$1,0),0)</f>
        <v>276</v>
      </c>
      <c r="AS92" s="41">
        <f>IFERROR(VLOOKUP($C92,'QV Encounters'!$H$4:$CZ$779,AS$1,0),0)</f>
        <v>267</v>
      </c>
      <c r="AT92" s="41">
        <f>IFERROR(VLOOKUP($C92,'QV Encounters'!$H$4:$CZ$779,AT$1,0),0)</f>
        <v>203</v>
      </c>
      <c r="AU92" s="41">
        <f>IFERROR(VLOOKUP($C92,'QV Encounters'!$H$4:$CZ$779,AU$1,0),0)</f>
        <v>282</v>
      </c>
      <c r="AV92" s="41">
        <f>IFERROR(VLOOKUP($C92,'QV Encounters'!$H$4:$CZ$779,AV$1,0),0)</f>
        <v>254</v>
      </c>
      <c r="AW92" s="41">
        <f>IFERROR(VLOOKUP($C92,'QV Encounters'!$H$4:$CZ$779,AW$1,0),0)</f>
        <v>207</v>
      </c>
      <c r="AX92" s="41">
        <f>IFERROR(VLOOKUP($C92,'QV Encounters'!$H$4:$CZ$779,AX$1,0),0)</f>
        <v>296</v>
      </c>
      <c r="AY92" s="41">
        <f>IFERROR(VLOOKUP($C92,'QV Encounters'!$H$4:$CZ$779,AY$1,0),0)</f>
        <v>273</v>
      </c>
      <c r="AZ92" s="41">
        <f>IFERROR(VLOOKUP($C92,'QV Encounters'!$H$4:$CZ$779,AZ$1,0),0)</f>
        <v>85</v>
      </c>
      <c r="BA92" s="41">
        <f>IFERROR(VLOOKUP($C92,'QV Encounters'!$H$4:$CZ$779,BA$1,0),0)</f>
        <v>276</v>
      </c>
      <c r="BB92" s="41">
        <f>IFERROR(VLOOKUP($C92,'QV Encounters'!$H$4:$CZ$779,BB$1,0),0)</f>
        <v>206</v>
      </c>
      <c r="BC92" s="41">
        <f>IFERROR(VLOOKUP($C92,'QV Encounters'!$H$4:$CZ$779,BC$1,0),0)</f>
        <v>272</v>
      </c>
      <c r="BD92" s="41">
        <f>IFERROR(VLOOKUP($C92,'QV Encounters'!$H$4:$CZ$779,BD$1,0),0)</f>
        <v>230</v>
      </c>
      <c r="BE92" s="41">
        <f>IFERROR(VLOOKUP($C92,'QV Encounters'!$H$4:$CZ$779,BE$1,0),0)</f>
        <v>265</v>
      </c>
      <c r="BF92"/>
    </row>
    <row r="93" spans="1:58" x14ac:dyDescent="0.25">
      <c r="A93" s="41" t="s">
        <v>91</v>
      </c>
      <c r="B93" s="44" t="s">
        <v>91</v>
      </c>
      <c r="C93" s="35" t="s">
        <v>100</v>
      </c>
      <c r="D93" s="77" t="s">
        <v>279</v>
      </c>
      <c r="E93" s="78" t="s">
        <v>279</v>
      </c>
      <c r="F93" s="79" t="s">
        <v>279</v>
      </c>
      <c r="G93" s="41">
        <f>IFERROR(VLOOKUP($C93,'QV Encounters'!$H$4:$AZ$779,G$1,0),0)</f>
        <v>362</v>
      </c>
      <c r="H93" s="41">
        <f>IFERROR(VLOOKUP($C93,'QV Encounters'!$H$4:$AZ$779,H$1,0),0)</f>
        <v>390</v>
      </c>
      <c r="I93" s="41">
        <f>IFERROR(VLOOKUP($C93,'QV Encounters'!$H$4:$AZ$779,I$1,0),0)</f>
        <v>220</v>
      </c>
      <c r="J93" s="41">
        <f>IFERROR(VLOOKUP($C93,'QV Encounters'!$H$4:$AZ$779,J$1,0),0)</f>
        <v>261</v>
      </c>
      <c r="K93" s="41">
        <f>IFERROR(VLOOKUP($C93,'QV Encounters'!$H$4:$AZ$779,K$1,0),0)</f>
        <v>406</v>
      </c>
      <c r="L93" s="41">
        <f>IFERROR(VLOOKUP($C93,'QV Encounters'!$H$4:$AZ$779,L$1,0),0)</f>
        <v>423</v>
      </c>
      <c r="M93" s="41">
        <f>IFERROR(VLOOKUP($C93,'QV Encounters'!$H$4:$AZ$779,M$1,0),0)</f>
        <v>495</v>
      </c>
      <c r="N93" s="41">
        <f>IFERROR(VLOOKUP($C93,'QV Encounters'!$H$4:$AZ$779,N$1,0),0)</f>
        <v>430</v>
      </c>
      <c r="O93" s="41">
        <f>IFERROR(VLOOKUP($C93,'QV Encounters'!$H$4:$AZ$779,O$1,0),0)</f>
        <v>239</v>
      </c>
      <c r="P93" s="41">
        <f>IFERROR(VLOOKUP($C93,'QV Encounters'!$H$4:$AZ$779,P$1,0),0)</f>
        <v>456</v>
      </c>
      <c r="Q93" s="41">
        <f>IFERROR(VLOOKUP($C93,'QV Encounters'!$H$4:$AZ$779,Q$1,0),0)</f>
        <v>451</v>
      </c>
      <c r="R93" s="41">
        <f>IFERROR(VLOOKUP($C93,'QV Encounters'!$H$4:$AZ$779,R$1,0),0)</f>
        <v>436</v>
      </c>
      <c r="S93" s="41">
        <f>IFERROR(VLOOKUP($C93,'QV Encounters'!$H$4:$AZ$779,S$1,0),0)</f>
        <v>450</v>
      </c>
      <c r="T93" s="41">
        <f>IFERROR(VLOOKUP($C93,'QV Encounters'!$H$4:$AZ$779,T$1,0),0)</f>
        <v>356</v>
      </c>
      <c r="U93" s="41">
        <f>IFERROR(VLOOKUP($C93,'QV Encounters'!$H$4:$AZ$779,U$1,0),0)</f>
        <v>514</v>
      </c>
      <c r="V93" s="41">
        <f>IFERROR(VLOOKUP($C93,'QV Encounters'!$H$4:$AZ$779,V$1,0),0)</f>
        <v>299</v>
      </c>
      <c r="W93" s="41">
        <f>IFERROR(VLOOKUP($C93,'QV Encounters'!$H$4:$AZ$779,W$1,0),0)</f>
        <v>483</v>
      </c>
      <c r="X93" s="41">
        <f>IFERROR(VLOOKUP($C93,'QV Encounters'!$H$4:$AZ$779,X$1,0),0)</f>
        <v>354</v>
      </c>
      <c r="Y93" s="41">
        <f>IFERROR(VLOOKUP($C93,'QV Encounters'!$H$4:$AZ$779,Y$1,0),0)</f>
        <v>361</v>
      </c>
      <c r="Z93" s="41">
        <f>IFERROR(VLOOKUP($C93,'QV Encounters'!$H$4:$AZ$779,Z$1,0),0)</f>
        <v>439</v>
      </c>
      <c r="AA93" s="41">
        <f>IFERROR(VLOOKUP($C93,'QV Encounters'!$H$4:$AZ$779,AA$1,0),0)</f>
        <v>168</v>
      </c>
      <c r="AB93" s="41">
        <f>IFERROR(VLOOKUP($C93,'QV Encounters'!$H$4:$AZ$779,AB$1,0),0)</f>
        <v>333</v>
      </c>
      <c r="AC93" s="41">
        <f>IFERROR(VLOOKUP($C93,'QV Encounters'!$H$4:$AZ$779,AC$1,0),0)</f>
        <v>450</v>
      </c>
      <c r="AD93" s="41">
        <f>IFERROR(VLOOKUP($C93,'QV Encounters'!$H$4:$AZ$779,AD$1,0),0)</f>
        <v>339</v>
      </c>
      <c r="AE93" s="41">
        <f>IFERROR(VLOOKUP($C93,'QV Encounters'!$H$4:$AZ$779,AE$1,0),0)</f>
        <v>443</v>
      </c>
      <c r="AF93" s="41">
        <f>IFERROR(VLOOKUP($C93,'QV Encounters'!$H$4:$AZ$779,AF$1,0),0)</f>
        <v>182</v>
      </c>
      <c r="AG93" s="41">
        <f>IFERROR(VLOOKUP($C93,'QV Encounters'!$H$4:$AZ$779,AG$1,0),0)</f>
        <v>452</v>
      </c>
      <c r="AH93" s="41">
        <f>IFERROR(VLOOKUP($C93,'QV Encounters'!$H$4:$AZ$779,AH$1,0),0)</f>
        <v>289</v>
      </c>
      <c r="AI93" s="41">
        <f>IFERROR(VLOOKUP($C93,'QV Encounters'!$H$4:$AZ$779,AI$1,0),0)</f>
        <v>319</v>
      </c>
      <c r="AJ93" s="41">
        <f>IFERROR(VLOOKUP($C93,'QV Encounters'!$H$4:$AZ$779,AJ$1,0),0)</f>
        <v>380</v>
      </c>
      <c r="AK93" s="41">
        <f>IFERROR(VLOOKUP($C93,'QV Encounters'!$H$4:$CZ$779,AK$1,0),0)</f>
        <v>494</v>
      </c>
      <c r="AL93" s="41">
        <f>IFERROR(VLOOKUP($C93,'QV Encounters'!$H$4:$CZ$779,AL$1,0),0)</f>
        <v>397</v>
      </c>
      <c r="AM93" s="41">
        <f>IFERROR(VLOOKUP($C93,'QV Encounters'!$H$4:$CZ$779,AM$1,0),0)</f>
        <v>536</v>
      </c>
      <c r="AN93" s="41">
        <f>IFERROR(VLOOKUP($C93,'QV Encounters'!$H$4:$CZ$779,AN$1,0),0)</f>
        <v>387</v>
      </c>
      <c r="AO93" s="41">
        <f>IFERROR(VLOOKUP($C93,'QV Encounters'!$H$4:$CZ$779,AO$1,0),0)</f>
        <v>488</v>
      </c>
      <c r="AP93" s="41">
        <f>IFERROR(VLOOKUP($C93,'QV Encounters'!$H$4:$CZ$779,AP$1,0),0)</f>
        <v>401</v>
      </c>
      <c r="AQ93" s="41">
        <f>IFERROR(VLOOKUP($C93,'QV Encounters'!$H$4:$CZ$779,AQ$1,0),0)</f>
        <v>478</v>
      </c>
      <c r="AR93" s="41">
        <f>IFERROR(VLOOKUP($C93,'QV Encounters'!$H$4:$CZ$779,AR$1,0),0)</f>
        <v>395</v>
      </c>
      <c r="AS93" s="41">
        <f>IFERROR(VLOOKUP($C93,'QV Encounters'!$H$4:$CZ$779,AS$1,0),0)</f>
        <v>530</v>
      </c>
      <c r="AT93" s="41">
        <f>IFERROR(VLOOKUP($C93,'QV Encounters'!$H$4:$CZ$779,AT$1,0),0)</f>
        <v>464</v>
      </c>
      <c r="AU93" s="41">
        <f>IFERROR(VLOOKUP($C93,'QV Encounters'!$H$4:$CZ$779,AU$1,0),0)</f>
        <v>441</v>
      </c>
      <c r="AV93" s="41">
        <f>IFERROR(VLOOKUP($C93,'QV Encounters'!$H$4:$CZ$779,AV$1,0),0)</f>
        <v>518</v>
      </c>
      <c r="AW93" s="41">
        <f>IFERROR(VLOOKUP($C93,'QV Encounters'!$H$4:$CZ$779,AW$1,0),0)</f>
        <v>343</v>
      </c>
      <c r="AX93" s="41">
        <f>IFERROR(VLOOKUP($C93,'QV Encounters'!$H$4:$CZ$779,AX$1,0),0)</f>
        <v>397</v>
      </c>
      <c r="AY93" s="41">
        <f>IFERROR(VLOOKUP($C93,'QV Encounters'!$H$4:$CZ$779,AY$1,0),0)</f>
        <v>509</v>
      </c>
      <c r="AZ93" s="41">
        <f>IFERROR(VLOOKUP($C93,'QV Encounters'!$H$4:$CZ$779,AZ$1,0),0)</f>
        <v>537</v>
      </c>
      <c r="BA93" s="41">
        <f>IFERROR(VLOOKUP($C93,'QV Encounters'!$H$4:$CZ$779,BA$1,0),0)</f>
        <v>366</v>
      </c>
      <c r="BB93" s="41">
        <f>IFERROR(VLOOKUP($C93,'QV Encounters'!$H$4:$CZ$779,BB$1,0),0)</f>
        <v>232</v>
      </c>
      <c r="BC93" s="41">
        <f>IFERROR(VLOOKUP($C93,'QV Encounters'!$H$4:$CZ$779,BC$1,0),0)</f>
        <v>658</v>
      </c>
      <c r="BD93" s="41">
        <f>IFERROR(VLOOKUP($C93,'QV Encounters'!$H$4:$CZ$779,BD$1,0),0)</f>
        <v>468</v>
      </c>
      <c r="BE93" s="41">
        <f>IFERROR(VLOOKUP($C93,'QV Encounters'!$H$4:$CZ$779,BE$1,0),0)</f>
        <v>442</v>
      </c>
    </row>
    <row r="94" spans="1:58" x14ac:dyDescent="0.25">
      <c r="A94" s="41" t="s">
        <v>91</v>
      </c>
      <c r="B94" s="44" t="s">
        <v>91</v>
      </c>
      <c r="C94" s="35" t="s">
        <v>94</v>
      </c>
      <c r="D94" s="77" t="s">
        <v>279</v>
      </c>
      <c r="E94" s="78" t="s">
        <v>279</v>
      </c>
      <c r="F94" s="79" t="s">
        <v>279</v>
      </c>
      <c r="G94" s="41">
        <f>IFERROR(VLOOKUP($C94,'QV Encounters'!$H$4:$AZ$779,G$1,0),0)</f>
        <v>16</v>
      </c>
      <c r="H94" s="41">
        <f>IFERROR(VLOOKUP($C94,'QV Encounters'!$H$4:$AZ$779,H$1,0),0)</f>
        <v>17</v>
      </c>
      <c r="I94" s="41">
        <f>IFERROR(VLOOKUP($C94,'QV Encounters'!$H$4:$AZ$779,I$1,0),0)</f>
        <v>25</v>
      </c>
      <c r="J94" s="41">
        <f>IFERROR(VLOOKUP($C94,'QV Encounters'!$H$4:$AZ$779,J$1,0),0)</f>
        <v>15</v>
      </c>
      <c r="K94" s="41">
        <f>IFERROR(VLOOKUP($C94,'QV Encounters'!$H$4:$AZ$779,K$1,0),0)</f>
        <v>19</v>
      </c>
      <c r="L94" s="41">
        <f>IFERROR(VLOOKUP($C94,'QV Encounters'!$H$4:$AZ$779,L$1,0),0)</f>
        <v>19</v>
      </c>
      <c r="M94" s="41">
        <f>IFERROR(VLOOKUP($C94,'QV Encounters'!$H$4:$AZ$779,M$1,0),0)</f>
        <v>16</v>
      </c>
      <c r="N94" s="41">
        <f>IFERROR(VLOOKUP($C94,'QV Encounters'!$H$4:$AZ$779,N$1,0),0)</f>
        <v>19</v>
      </c>
      <c r="O94" s="41">
        <f>IFERROR(VLOOKUP($C94,'QV Encounters'!$H$4:$AZ$779,O$1,0),0)</f>
        <v>15</v>
      </c>
      <c r="P94" s="41">
        <f>IFERROR(VLOOKUP($C94,'QV Encounters'!$H$4:$AZ$779,P$1,0),0)</f>
        <v>16</v>
      </c>
      <c r="Q94" s="41">
        <f>IFERROR(VLOOKUP($C94,'QV Encounters'!$H$4:$AZ$779,Q$1,0),0)</f>
        <v>33</v>
      </c>
      <c r="R94" s="41">
        <f>IFERROR(VLOOKUP($C94,'QV Encounters'!$H$4:$AZ$779,R$1,0),0)</f>
        <v>9</v>
      </c>
      <c r="S94" s="41">
        <f>IFERROR(VLOOKUP($C94,'QV Encounters'!$H$4:$AZ$779,S$1,0),0)</f>
        <v>39</v>
      </c>
      <c r="T94" s="41">
        <f>IFERROR(VLOOKUP($C94,'QV Encounters'!$H$4:$AZ$779,T$1,0),0)</f>
        <v>15</v>
      </c>
      <c r="U94" s="41">
        <f>IFERROR(VLOOKUP($C94,'QV Encounters'!$H$4:$AZ$779,U$1,0),0)</f>
        <v>8</v>
      </c>
      <c r="V94" s="41">
        <f>IFERROR(VLOOKUP($C94,'QV Encounters'!$H$4:$AZ$779,V$1,0),0)</f>
        <v>8</v>
      </c>
      <c r="W94" s="41">
        <f>IFERROR(VLOOKUP($C94,'QV Encounters'!$H$4:$AZ$779,W$1,0),0)</f>
        <v>34</v>
      </c>
      <c r="X94" s="41">
        <f>IFERROR(VLOOKUP($C94,'QV Encounters'!$H$4:$AZ$779,X$1,0),0)</f>
        <v>20</v>
      </c>
      <c r="Y94" s="41">
        <f>IFERROR(VLOOKUP($C94,'QV Encounters'!$H$4:$AZ$779,Y$1,0),0)</f>
        <v>17</v>
      </c>
      <c r="Z94" s="41">
        <f>IFERROR(VLOOKUP($C94,'QV Encounters'!$H$4:$AZ$779,Z$1,0),0)</f>
        <v>4</v>
      </c>
      <c r="AA94" s="41">
        <f>IFERROR(VLOOKUP($C94,'QV Encounters'!$H$4:$AZ$779,AA$1,0),0)</f>
        <v>0</v>
      </c>
      <c r="AB94" s="41">
        <f>IFERROR(VLOOKUP($C94,'QV Encounters'!$H$4:$AZ$779,AB$1,0),0)</f>
        <v>35</v>
      </c>
      <c r="AC94" s="41">
        <f>IFERROR(VLOOKUP($C94,'QV Encounters'!$H$4:$AZ$779,AC$1,0),0)</f>
        <v>16</v>
      </c>
      <c r="AD94" s="41">
        <f>IFERROR(VLOOKUP($C94,'QV Encounters'!$H$4:$AZ$779,AD$1,0),0)</f>
        <v>20</v>
      </c>
      <c r="AE94" s="41">
        <f>IFERROR(VLOOKUP($C94,'QV Encounters'!$H$4:$AZ$779,AE$1,0),0)</f>
        <v>17</v>
      </c>
      <c r="AF94" s="41">
        <f>IFERROR(VLOOKUP($C94,'QV Encounters'!$H$4:$AZ$779,AF$1,0),0)</f>
        <v>14</v>
      </c>
      <c r="AG94" s="41">
        <f>IFERROR(VLOOKUP($C94,'QV Encounters'!$H$4:$AZ$779,AG$1,0),0)</f>
        <v>28</v>
      </c>
      <c r="AH94" s="41">
        <f>IFERROR(VLOOKUP($C94,'QV Encounters'!$H$4:$AZ$779,AH$1,0),0)</f>
        <v>22</v>
      </c>
      <c r="AI94" s="41">
        <f>IFERROR(VLOOKUP($C94,'QV Encounters'!$H$4:$AZ$779,AI$1,0),0)</f>
        <v>20</v>
      </c>
      <c r="AJ94" s="41">
        <f>IFERROR(VLOOKUP($C94,'QV Encounters'!$H$4:$AZ$779,AJ$1,0),0)</f>
        <v>24</v>
      </c>
      <c r="AK94" s="41">
        <f>IFERROR(VLOOKUP($C94,'QV Encounters'!$H$4:$CZ$779,AK$1,0),0)</f>
        <v>17</v>
      </c>
      <c r="AL94" s="41">
        <f>IFERROR(VLOOKUP($C94,'QV Encounters'!$H$4:$CZ$779,AL$1,0),0)</f>
        <v>17</v>
      </c>
      <c r="AM94" s="41">
        <f>IFERROR(VLOOKUP($C94,'QV Encounters'!$H$4:$CZ$779,AM$1,0),0)</f>
        <v>31</v>
      </c>
      <c r="AN94" s="41">
        <f>IFERROR(VLOOKUP($C94,'QV Encounters'!$H$4:$CZ$779,AN$1,0),0)</f>
        <v>23</v>
      </c>
      <c r="AO94" s="41">
        <f>IFERROR(VLOOKUP($C94,'QV Encounters'!$H$4:$CZ$779,AO$1,0),0)</f>
        <v>36</v>
      </c>
      <c r="AP94" s="41">
        <f>IFERROR(VLOOKUP($C94,'QV Encounters'!$H$4:$CZ$779,AP$1,0),0)</f>
        <v>32</v>
      </c>
      <c r="AQ94" s="41">
        <f>IFERROR(VLOOKUP($C94,'QV Encounters'!$H$4:$CZ$779,AQ$1,0),0)</f>
        <v>37</v>
      </c>
      <c r="AR94" s="41">
        <f>IFERROR(VLOOKUP($C94,'QV Encounters'!$H$4:$CZ$779,AR$1,0),0)</f>
        <v>26</v>
      </c>
      <c r="AS94" s="41">
        <f>IFERROR(VLOOKUP($C94,'QV Encounters'!$H$4:$CZ$779,AS$1,0),0)</f>
        <v>11</v>
      </c>
      <c r="AT94" s="41">
        <f>IFERROR(VLOOKUP($C94,'QV Encounters'!$H$4:$CZ$779,AT$1,0),0)</f>
        <v>24</v>
      </c>
      <c r="AU94" s="41">
        <f>IFERROR(VLOOKUP($C94,'QV Encounters'!$H$4:$CZ$779,AU$1,0),0)</f>
        <v>18</v>
      </c>
      <c r="AV94" s="41">
        <f>IFERROR(VLOOKUP($C94,'QV Encounters'!$H$4:$CZ$779,AV$1,0),0)</f>
        <v>20</v>
      </c>
      <c r="AW94" s="41">
        <f>IFERROR(VLOOKUP($C94,'QV Encounters'!$H$4:$CZ$779,AW$1,0),0)</f>
        <v>7</v>
      </c>
      <c r="AX94" s="41">
        <f>IFERROR(VLOOKUP($C94,'QV Encounters'!$H$4:$CZ$779,AX$1,0),0)</f>
        <v>9</v>
      </c>
      <c r="AY94" s="41">
        <f>IFERROR(VLOOKUP($C94,'QV Encounters'!$H$4:$CZ$779,AY$1,0),0)</f>
        <v>5</v>
      </c>
      <c r="AZ94" s="41">
        <f>IFERROR(VLOOKUP($C94,'QV Encounters'!$H$4:$CZ$779,AZ$1,0),0)</f>
        <v>0</v>
      </c>
      <c r="BA94" s="41">
        <f>IFERROR(VLOOKUP($C94,'QV Encounters'!$H$4:$CZ$779,BA$1,0),0)</f>
        <v>0</v>
      </c>
      <c r="BB94" s="41">
        <f>IFERROR(VLOOKUP($C94,'QV Encounters'!$H$4:$CZ$779,BB$1,0),0)</f>
        <v>3</v>
      </c>
      <c r="BC94" s="41">
        <f>IFERROR(VLOOKUP($C94,'QV Encounters'!$H$4:$CZ$779,BC$1,0),0)</f>
        <v>5</v>
      </c>
      <c r="BD94" s="41">
        <f>IFERROR(VLOOKUP($C94,'QV Encounters'!$H$4:$CZ$779,BD$1,0),0)</f>
        <v>1</v>
      </c>
      <c r="BE94" s="41">
        <f>IFERROR(VLOOKUP($C94,'QV Encounters'!$H$4:$CZ$779,BE$1,0),0)</f>
        <v>0</v>
      </c>
    </row>
    <row r="95" spans="1:58" x14ac:dyDescent="0.25">
      <c r="A95" s="41" t="s">
        <v>91</v>
      </c>
      <c r="B95" s="44" t="s">
        <v>91</v>
      </c>
      <c r="C95" s="35" t="s">
        <v>97</v>
      </c>
      <c r="D95" s="77" t="s">
        <v>279</v>
      </c>
      <c r="E95" s="78" t="s">
        <v>279</v>
      </c>
      <c r="F95" s="79" t="s">
        <v>279</v>
      </c>
      <c r="G95" s="41">
        <f>IFERROR(VLOOKUP($C95,'QV Encounters'!$H$4:$AZ$779,G$1,0),0)</f>
        <v>44</v>
      </c>
      <c r="H95" s="41">
        <f>IFERROR(VLOOKUP($C95,'QV Encounters'!$H$4:$AZ$779,H$1,0),0)</f>
        <v>34</v>
      </c>
      <c r="I95" s="41">
        <f>IFERROR(VLOOKUP($C95,'QV Encounters'!$H$4:$AZ$779,I$1,0),0)</f>
        <v>45</v>
      </c>
      <c r="J95" s="41">
        <f>IFERROR(VLOOKUP($C95,'QV Encounters'!$H$4:$AZ$779,J$1,0),0)</f>
        <v>33</v>
      </c>
      <c r="K95" s="41">
        <f>IFERROR(VLOOKUP($C95,'QV Encounters'!$H$4:$AZ$779,K$1,0),0)</f>
        <v>3</v>
      </c>
      <c r="L95" s="41">
        <f>IFERROR(VLOOKUP($C95,'QV Encounters'!$H$4:$AZ$779,L$1,0),0)</f>
        <v>44</v>
      </c>
      <c r="M95" s="41">
        <f>IFERROR(VLOOKUP($C95,'QV Encounters'!$H$4:$AZ$779,M$1,0),0)</f>
        <v>54</v>
      </c>
      <c r="N95" s="41">
        <f>IFERROR(VLOOKUP($C95,'QV Encounters'!$H$4:$AZ$779,N$1,0),0)</f>
        <v>53</v>
      </c>
      <c r="O95" s="41">
        <f>IFERROR(VLOOKUP($C95,'QV Encounters'!$H$4:$AZ$779,O$1,0),0)</f>
        <v>56</v>
      </c>
      <c r="P95" s="41">
        <f>IFERROR(VLOOKUP($C95,'QV Encounters'!$H$4:$AZ$779,P$1,0),0)</f>
        <v>49</v>
      </c>
      <c r="Q95" s="41">
        <f>IFERROR(VLOOKUP($C95,'QV Encounters'!$H$4:$AZ$779,Q$1,0),0)</f>
        <v>59</v>
      </c>
      <c r="R95" s="41">
        <f>IFERROR(VLOOKUP($C95,'QV Encounters'!$H$4:$AZ$779,R$1,0),0)</f>
        <v>51</v>
      </c>
      <c r="S95" s="41">
        <f>IFERROR(VLOOKUP($C95,'QV Encounters'!$H$4:$AZ$779,S$1,0),0)</f>
        <v>1</v>
      </c>
      <c r="T95" s="41">
        <f>IFERROR(VLOOKUP($C95,'QV Encounters'!$H$4:$AZ$779,T$1,0),0)</f>
        <v>18</v>
      </c>
      <c r="U95" s="41">
        <f>IFERROR(VLOOKUP($C95,'QV Encounters'!$H$4:$AZ$779,U$1,0),0)</f>
        <v>13</v>
      </c>
      <c r="V95" s="41">
        <f>IFERROR(VLOOKUP($C95,'QV Encounters'!$H$4:$AZ$779,V$1,0),0)</f>
        <v>20</v>
      </c>
      <c r="W95" s="41">
        <f>IFERROR(VLOOKUP($C95,'QV Encounters'!$H$4:$AZ$779,W$1,0),0)</f>
        <v>12</v>
      </c>
      <c r="X95" s="41">
        <f>IFERROR(VLOOKUP($C95,'QV Encounters'!$H$4:$AZ$779,X$1,0),0)</f>
        <v>20</v>
      </c>
      <c r="Y95" s="41">
        <f>IFERROR(VLOOKUP($C95,'QV Encounters'!$H$4:$AZ$779,Y$1,0),0)</f>
        <v>21</v>
      </c>
      <c r="Z95" s="41">
        <f>IFERROR(VLOOKUP($C95,'QV Encounters'!$H$4:$AZ$779,Z$1,0),0)</f>
        <v>21</v>
      </c>
      <c r="AA95" s="41">
        <f>IFERROR(VLOOKUP($C95,'QV Encounters'!$H$4:$AZ$779,AA$1,0),0)</f>
        <v>14</v>
      </c>
      <c r="AB95" s="41">
        <f>IFERROR(VLOOKUP($C95,'QV Encounters'!$H$4:$AZ$779,AB$1,0),0)</f>
        <v>15</v>
      </c>
      <c r="AC95" s="41">
        <f>IFERROR(VLOOKUP($C95,'QV Encounters'!$H$4:$AZ$779,AC$1,0),0)</f>
        <v>16</v>
      </c>
      <c r="AD95" s="41">
        <f>IFERROR(VLOOKUP($C95,'QV Encounters'!$H$4:$AZ$779,AD$1,0),0)</f>
        <v>19</v>
      </c>
      <c r="AE95" s="41">
        <f>IFERROR(VLOOKUP($C95,'QV Encounters'!$H$4:$AZ$779,AE$1,0),0)</f>
        <v>24</v>
      </c>
      <c r="AF95" s="41">
        <f>IFERROR(VLOOKUP($C95,'QV Encounters'!$H$4:$AZ$779,AF$1,0),0)</f>
        <v>10</v>
      </c>
      <c r="AG95" s="41">
        <f>IFERROR(VLOOKUP($C95,'QV Encounters'!$H$4:$AZ$779,AG$1,0),0)</f>
        <v>38</v>
      </c>
      <c r="AH95" s="41">
        <f>IFERROR(VLOOKUP($C95,'QV Encounters'!$H$4:$AZ$779,AH$1,0),0)</f>
        <v>26</v>
      </c>
      <c r="AI95" s="41">
        <f>IFERROR(VLOOKUP($C95,'QV Encounters'!$H$4:$AZ$779,AI$1,0),0)</f>
        <v>41</v>
      </c>
      <c r="AJ95" s="41">
        <f>IFERROR(VLOOKUP($C95,'QV Encounters'!$H$4:$AZ$779,AJ$1,0),0)</f>
        <v>26</v>
      </c>
      <c r="AK95" s="41">
        <f>IFERROR(VLOOKUP($C95,'QV Encounters'!$H$4:$CZ$779,AK$1,0),0)</f>
        <v>42</v>
      </c>
      <c r="AL95" s="41">
        <f>IFERROR(VLOOKUP($C95,'QV Encounters'!$H$4:$CZ$779,AL$1,0),0)</f>
        <v>38</v>
      </c>
      <c r="AM95" s="41">
        <f>IFERROR(VLOOKUP($C95,'QV Encounters'!$H$4:$CZ$779,AM$1,0),0)</f>
        <v>32</v>
      </c>
      <c r="AN95" s="41">
        <f>IFERROR(VLOOKUP($C95,'QV Encounters'!$H$4:$CZ$779,AN$1,0),0)</f>
        <v>38</v>
      </c>
      <c r="AO95" s="41">
        <f>IFERROR(VLOOKUP($C95,'QV Encounters'!$H$4:$CZ$779,AO$1,0),0)</f>
        <v>38</v>
      </c>
      <c r="AP95" s="41">
        <f>IFERROR(VLOOKUP($C95,'QV Encounters'!$H$4:$CZ$779,AP$1,0),0)</f>
        <v>39</v>
      </c>
      <c r="AQ95" s="41">
        <f>IFERROR(VLOOKUP($C95,'QV Encounters'!$H$4:$CZ$779,AQ$1,0),0)</f>
        <v>30</v>
      </c>
      <c r="AR95" s="41">
        <f>IFERROR(VLOOKUP($C95,'QV Encounters'!$H$4:$CZ$779,AR$1,0),0)</f>
        <v>45</v>
      </c>
      <c r="AS95" s="41">
        <f>IFERROR(VLOOKUP($C95,'QV Encounters'!$H$4:$CZ$779,AS$1,0),0)</f>
        <v>55</v>
      </c>
      <c r="AT95" s="41">
        <f>IFERROR(VLOOKUP($C95,'QV Encounters'!$H$4:$CZ$779,AT$1,0),0)</f>
        <v>47</v>
      </c>
      <c r="AU95" s="41">
        <f>IFERROR(VLOOKUP($C95,'QV Encounters'!$H$4:$CZ$779,AU$1,0),0)</f>
        <v>48</v>
      </c>
      <c r="AV95" s="41">
        <f>IFERROR(VLOOKUP($C95,'QV Encounters'!$H$4:$CZ$779,AV$1,0),0)</f>
        <v>32</v>
      </c>
      <c r="AW95" s="41">
        <f>IFERROR(VLOOKUP($C95,'QV Encounters'!$H$4:$CZ$779,AW$1,0),0)</f>
        <v>32</v>
      </c>
      <c r="AX95" s="41">
        <f>IFERROR(VLOOKUP($C95,'QV Encounters'!$H$4:$CZ$779,AX$1,0),0)</f>
        <v>54</v>
      </c>
      <c r="AY95" s="41">
        <f>IFERROR(VLOOKUP($C95,'QV Encounters'!$H$4:$CZ$779,AY$1,0),0)</f>
        <v>51</v>
      </c>
      <c r="AZ95" s="41">
        <f>IFERROR(VLOOKUP($C95,'QV Encounters'!$H$4:$CZ$779,AZ$1,0),0)</f>
        <v>44</v>
      </c>
      <c r="BA95" s="41">
        <f>IFERROR(VLOOKUP($C95,'QV Encounters'!$H$4:$CZ$779,BA$1,0),0)</f>
        <v>50</v>
      </c>
      <c r="BB95" s="41">
        <f>IFERROR(VLOOKUP($C95,'QV Encounters'!$H$4:$CZ$779,BB$1,0),0)</f>
        <v>6</v>
      </c>
      <c r="BC95" s="41">
        <f>IFERROR(VLOOKUP($C95,'QV Encounters'!$H$4:$CZ$779,BC$1,0),0)</f>
        <v>45</v>
      </c>
      <c r="BD95" s="41">
        <f>IFERROR(VLOOKUP($C95,'QV Encounters'!$H$4:$CZ$779,BD$1,0),0)</f>
        <v>44</v>
      </c>
      <c r="BE95" s="41">
        <f>IFERROR(VLOOKUP($C95,'QV Encounters'!$H$4:$CZ$779,BE$1,0),0)</f>
        <v>39</v>
      </c>
    </row>
    <row r="96" spans="1:58" x14ac:dyDescent="0.25">
      <c r="A96" s="41" t="s">
        <v>91</v>
      </c>
      <c r="B96" s="44" t="s">
        <v>91</v>
      </c>
      <c r="C96" s="35" t="s">
        <v>95</v>
      </c>
      <c r="D96" s="77" t="s">
        <v>279</v>
      </c>
      <c r="E96" s="78" t="s">
        <v>279</v>
      </c>
      <c r="F96" s="79" t="s">
        <v>279</v>
      </c>
      <c r="G96" s="41">
        <f>IFERROR(VLOOKUP($C96,'QV Encounters'!$H$4:$AZ$779,G$1,0),0)</f>
        <v>8</v>
      </c>
      <c r="H96" s="41">
        <f>IFERROR(VLOOKUP($C96,'QV Encounters'!$H$4:$AZ$779,H$1,0),0)</f>
        <v>8</v>
      </c>
      <c r="I96" s="41">
        <f>IFERROR(VLOOKUP($C96,'QV Encounters'!$H$4:$AZ$779,I$1,0),0)</f>
        <v>2</v>
      </c>
      <c r="J96" s="41">
        <f>IFERROR(VLOOKUP($C96,'QV Encounters'!$H$4:$AZ$779,J$1,0),0)</f>
        <v>24</v>
      </c>
      <c r="K96" s="41">
        <f>IFERROR(VLOOKUP($C96,'QV Encounters'!$H$4:$AZ$779,K$1,0),0)</f>
        <v>17</v>
      </c>
      <c r="L96" s="41">
        <f>IFERROR(VLOOKUP($C96,'QV Encounters'!$H$4:$AZ$779,L$1,0),0)</f>
        <v>37</v>
      </c>
      <c r="M96" s="41">
        <f>IFERROR(VLOOKUP($C96,'QV Encounters'!$H$4:$AZ$779,M$1,0),0)</f>
        <v>39</v>
      </c>
      <c r="N96" s="41">
        <f>IFERROR(VLOOKUP($C96,'QV Encounters'!$H$4:$AZ$779,N$1,0),0)</f>
        <v>24</v>
      </c>
      <c r="O96" s="41">
        <f>IFERROR(VLOOKUP($C96,'QV Encounters'!$H$4:$AZ$779,O$1,0),0)</f>
        <v>24</v>
      </c>
      <c r="P96" s="41">
        <f>IFERROR(VLOOKUP($C96,'QV Encounters'!$H$4:$AZ$779,P$1,0),0)</f>
        <v>20</v>
      </c>
      <c r="Q96" s="41">
        <f>IFERROR(VLOOKUP($C96,'QV Encounters'!$H$4:$AZ$779,Q$1,0),0)</f>
        <v>35</v>
      </c>
      <c r="R96" s="41">
        <f>IFERROR(VLOOKUP($C96,'QV Encounters'!$H$4:$AZ$779,R$1,0),0)</f>
        <v>25</v>
      </c>
      <c r="S96" s="41">
        <f>IFERROR(VLOOKUP($C96,'QV Encounters'!$H$4:$AZ$779,S$1,0),0)</f>
        <v>16</v>
      </c>
      <c r="T96" s="41">
        <f>IFERROR(VLOOKUP($C96,'QV Encounters'!$H$4:$AZ$779,T$1,0),0)</f>
        <v>15</v>
      </c>
      <c r="U96" s="41">
        <f>IFERROR(VLOOKUP($C96,'QV Encounters'!$H$4:$AZ$779,U$1,0),0)</f>
        <v>12</v>
      </c>
      <c r="V96" s="41">
        <f>IFERROR(VLOOKUP($C96,'QV Encounters'!$H$4:$AZ$779,V$1,0),0)</f>
        <v>16</v>
      </c>
      <c r="W96" s="41">
        <f>IFERROR(VLOOKUP($C96,'QV Encounters'!$H$4:$AZ$779,W$1,0),0)</f>
        <v>12</v>
      </c>
      <c r="X96" s="41">
        <f>IFERROR(VLOOKUP($C96,'QV Encounters'!$H$4:$AZ$779,X$1,0),0)</f>
        <v>13</v>
      </c>
      <c r="Y96" s="41">
        <f>IFERROR(VLOOKUP($C96,'QV Encounters'!$H$4:$AZ$779,Y$1,0),0)</f>
        <v>16</v>
      </c>
      <c r="Z96" s="41">
        <f>IFERROR(VLOOKUP($C96,'QV Encounters'!$H$4:$AZ$779,Z$1,0),0)</f>
        <v>12</v>
      </c>
      <c r="AA96" s="41">
        <f>IFERROR(VLOOKUP($C96,'QV Encounters'!$H$4:$AZ$779,AA$1,0),0)</f>
        <v>14</v>
      </c>
      <c r="AB96" s="41">
        <f>IFERROR(VLOOKUP($C96,'QV Encounters'!$H$4:$AZ$779,AB$1,0),0)</f>
        <v>14</v>
      </c>
      <c r="AC96" s="41">
        <f>IFERROR(VLOOKUP($C96,'QV Encounters'!$H$4:$AZ$779,AC$1,0),0)</f>
        <v>19</v>
      </c>
      <c r="AD96" s="41">
        <f>IFERROR(VLOOKUP($C96,'QV Encounters'!$H$4:$AZ$779,AD$1,0),0)</f>
        <v>13</v>
      </c>
      <c r="AE96" s="41">
        <f>IFERROR(VLOOKUP($C96,'QV Encounters'!$H$4:$AZ$779,AE$1,0),0)</f>
        <v>12</v>
      </c>
      <c r="AF96" s="41">
        <f>IFERROR(VLOOKUP($C96,'QV Encounters'!$H$4:$AZ$779,AF$1,0),0)</f>
        <v>14</v>
      </c>
      <c r="AG96" s="41">
        <f>IFERROR(VLOOKUP($C96,'QV Encounters'!$H$4:$AZ$779,AG$1,0),0)</f>
        <v>14</v>
      </c>
      <c r="AH96" s="41">
        <f>IFERROR(VLOOKUP($C96,'QV Encounters'!$H$4:$AZ$779,AH$1,0),0)</f>
        <v>5</v>
      </c>
      <c r="AI96" s="41">
        <f>IFERROR(VLOOKUP($C96,'QV Encounters'!$H$4:$AZ$779,AI$1,0),0)</f>
        <v>14</v>
      </c>
      <c r="AJ96" s="41">
        <f>IFERROR(VLOOKUP($C96,'QV Encounters'!$H$4:$AZ$779,AJ$1,0),0)</f>
        <v>10</v>
      </c>
      <c r="AK96" s="41">
        <f>IFERROR(VLOOKUP($C96,'QV Encounters'!$H$4:$CZ$779,AK$1,0),0)</f>
        <v>3</v>
      </c>
      <c r="AL96" s="41">
        <f>IFERROR(VLOOKUP($C96,'QV Encounters'!$H$4:$CZ$779,AL$1,0),0)</f>
        <v>10</v>
      </c>
      <c r="AM96" s="41">
        <f>IFERROR(VLOOKUP($C96,'QV Encounters'!$H$4:$CZ$779,AM$1,0),0)</f>
        <v>14</v>
      </c>
      <c r="AN96" s="41">
        <f>IFERROR(VLOOKUP($C96,'QV Encounters'!$H$4:$CZ$779,AN$1,0),0)</f>
        <v>11</v>
      </c>
      <c r="AO96" s="41">
        <f>IFERROR(VLOOKUP($C96,'QV Encounters'!$H$4:$CZ$779,AO$1,0),0)</f>
        <v>6</v>
      </c>
      <c r="AP96" s="41">
        <f>IFERROR(VLOOKUP($C96,'QV Encounters'!$H$4:$CZ$779,AP$1,0),0)</f>
        <v>14</v>
      </c>
      <c r="AQ96" s="41">
        <f>IFERROR(VLOOKUP($C96,'QV Encounters'!$H$4:$CZ$779,AQ$1,0),0)</f>
        <v>4</v>
      </c>
      <c r="AR96" s="41">
        <f>IFERROR(VLOOKUP($C96,'QV Encounters'!$H$4:$CZ$779,AR$1,0),0)</f>
        <v>9</v>
      </c>
      <c r="AS96" s="41">
        <f>IFERROR(VLOOKUP($C96,'QV Encounters'!$H$4:$CZ$779,AS$1,0),0)</f>
        <v>0</v>
      </c>
      <c r="AT96" s="41">
        <f>IFERROR(VLOOKUP($C96,'QV Encounters'!$H$4:$CZ$779,AT$1,0),0)</f>
        <v>0</v>
      </c>
      <c r="AU96" s="41">
        <f>IFERROR(VLOOKUP($C96,'QV Encounters'!$H$4:$CZ$779,AU$1,0),0)</f>
        <v>0</v>
      </c>
      <c r="AV96" s="41">
        <f>IFERROR(VLOOKUP($C96,'QV Encounters'!$H$4:$CZ$779,AV$1,0),0)</f>
        <v>19</v>
      </c>
      <c r="AW96" s="41">
        <f>IFERROR(VLOOKUP($C96,'QV Encounters'!$H$4:$CZ$779,AW$1,0),0)</f>
        <v>0</v>
      </c>
      <c r="AX96" s="41">
        <f>IFERROR(VLOOKUP($C96,'QV Encounters'!$H$4:$CZ$779,AX$1,0),0)</f>
        <v>0</v>
      </c>
      <c r="AY96" s="41">
        <f>IFERROR(VLOOKUP($C96,'QV Encounters'!$H$4:$CZ$779,AY$1,0),0)</f>
        <v>0</v>
      </c>
      <c r="AZ96" s="41">
        <f>IFERROR(VLOOKUP($C96,'QV Encounters'!$H$4:$CZ$779,AZ$1,0),0)</f>
        <v>0</v>
      </c>
      <c r="BA96" s="41">
        <f>IFERROR(VLOOKUP($C96,'QV Encounters'!$H$4:$CZ$779,BA$1,0),0)</f>
        <v>0</v>
      </c>
      <c r="BB96" s="41">
        <f>IFERROR(VLOOKUP($C96,'QV Encounters'!$H$4:$CZ$779,BB$1,0),0)</f>
        <v>0</v>
      </c>
      <c r="BC96" s="41">
        <f>IFERROR(VLOOKUP($C96,'QV Encounters'!$H$4:$CZ$779,BC$1,0),0)</f>
        <v>0</v>
      </c>
      <c r="BD96" s="41">
        <f>IFERROR(VLOOKUP($C96,'QV Encounters'!$H$4:$CZ$779,BD$1,0),0)</f>
        <v>0</v>
      </c>
      <c r="BE96" s="41">
        <f>IFERROR(VLOOKUP($C96,'QV Encounters'!$H$4:$CZ$779,BE$1,0),0)</f>
        <v>0</v>
      </c>
    </row>
    <row r="97" spans="1:58" x14ac:dyDescent="0.25">
      <c r="A97" s="41" t="s">
        <v>91</v>
      </c>
      <c r="B97" s="44" t="s">
        <v>91</v>
      </c>
      <c r="C97" s="35" t="s">
        <v>102</v>
      </c>
      <c r="D97" s="77" t="s">
        <v>279</v>
      </c>
      <c r="E97" s="78" t="s">
        <v>279</v>
      </c>
      <c r="F97" s="79" t="s">
        <v>279</v>
      </c>
      <c r="G97" s="41">
        <f>IFERROR(VLOOKUP($C97,'QV Encounters'!$H$4:$AZ$779,G$1,0),0)</f>
        <v>88</v>
      </c>
      <c r="H97" s="41">
        <f>IFERROR(VLOOKUP($C97,'QV Encounters'!$H$4:$AZ$779,H$1,0),0)</f>
        <v>3</v>
      </c>
      <c r="I97" s="41">
        <f>IFERROR(VLOOKUP($C97,'QV Encounters'!$H$4:$AZ$779,I$1,0),0)</f>
        <v>2</v>
      </c>
      <c r="J97" s="41">
        <f>IFERROR(VLOOKUP($C97,'QV Encounters'!$H$4:$AZ$779,J$1,0),0)</f>
        <v>32</v>
      </c>
      <c r="K97" s="41">
        <f>IFERROR(VLOOKUP($C97,'QV Encounters'!$H$4:$AZ$779,K$1,0),0)</f>
        <v>26</v>
      </c>
      <c r="L97" s="41">
        <f>IFERROR(VLOOKUP($C97,'QV Encounters'!$H$4:$AZ$779,L$1,0),0)</f>
        <v>24</v>
      </c>
      <c r="M97" s="41">
        <f>IFERROR(VLOOKUP($C97,'QV Encounters'!$H$4:$AZ$779,M$1,0),0)</f>
        <v>6</v>
      </c>
      <c r="N97" s="41">
        <f>IFERROR(VLOOKUP($C97,'QV Encounters'!$H$4:$AZ$779,N$1,0),0)</f>
        <v>0</v>
      </c>
      <c r="O97" s="41">
        <f>IFERROR(VLOOKUP($C97,'QV Encounters'!$H$4:$AZ$779,O$1,0),0)</f>
        <v>35</v>
      </c>
      <c r="P97" s="41">
        <f>IFERROR(VLOOKUP($C97,'QV Encounters'!$H$4:$AZ$779,P$1,0),0)</f>
        <v>25</v>
      </c>
      <c r="Q97" s="41">
        <f>IFERROR(VLOOKUP($C97,'QV Encounters'!$H$4:$AZ$779,Q$1,0),0)</f>
        <v>0</v>
      </c>
      <c r="R97" s="41">
        <f>IFERROR(VLOOKUP($C97,'QV Encounters'!$H$4:$AZ$779,R$1,0),0)</f>
        <v>48</v>
      </c>
      <c r="S97" s="41">
        <f>IFERROR(VLOOKUP($C97,'QV Encounters'!$H$4:$AZ$779,S$1,0),0)</f>
        <v>32</v>
      </c>
      <c r="T97" s="41">
        <f>IFERROR(VLOOKUP($C97,'QV Encounters'!$H$4:$AZ$779,T$1,0),0)</f>
        <v>38</v>
      </c>
      <c r="U97" s="41">
        <f>IFERROR(VLOOKUP($C97,'QV Encounters'!$H$4:$AZ$779,U$1,0),0)</f>
        <v>43</v>
      </c>
      <c r="V97" s="41">
        <f>IFERROR(VLOOKUP($C97,'QV Encounters'!$H$4:$AZ$779,V$1,0),0)</f>
        <v>38</v>
      </c>
      <c r="W97" s="41">
        <f>IFERROR(VLOOKUP($C97,'QV Encounters'!$H$4:$AZ$779,W$1,0),0)</f>
        <v>36</v>
      </c>
      <c r="X97" s="41">
        <f>IFERROR(VLOOKUP($C97,'QV Encounters'!$H$4:$AZ$779,X$1,0),0)</f>
        <v>51</v>
      </c>
      <c r="Y97" s="41">
        <f>IFERROR(VLOOKUP($C97,'QV Encounters'!$H$4:$AZ$779,Y$1,0),0)</f>
        <v>47</v>
      </c>
      <c r="Z97" s="41">
        <f>IFERROR(VLOOKUP($C97,'QV Encounters'!$H$4:$AZ$779,Z$1,0),0)</f>
        <v>46</v>
      </c>
      <c r="AA97" s="41">
        <f>IFERROR(VLOOKUP($C97,'QV Encounters'!$H$4:$AZ$779,AA$1,0),0)</f>
        <v>25</v>
      </c>
      <c r="AB97" s="41">
        <f>IFERROR(VLOOKUP($C97,'QV Encounters'!$H$4:$AZ$779,AB$1,0),0)</f>
        <v>39</v>
      </c>
      <c r="AC97" s="41">
        <f>IFERROR(VLOOKUP($C97,'QV Encounters'!$H$4:$AZ$779,AC$1,0),0)</f>
        <v>1</v>
      </c>
      <c r="AD97" s="41">
        <f>IFERROR(VLOOKUP($C97,'QV Encounters'!$H$4:$AZ$779,AD$1,0),0)</f>
        <v>13</v>
      </c>
      <c r="AE97" s="41">
        <f>IFERROR(VLOOKUP($C97,'QV Encounters'!$H$4:$AZ$779,AE$1,0),0)</f>
        <v>1</v>
      </c>
      <c r="AF97" s="41">
        <f>IFERROR(VLOOKUP($C97,'QV Encounters'!$H$4:$AZ$779,AF$1,0),0)</f>
        <v>0</v>
      </c>
      <c r="AG97" s="41">
        <f>IFERROR(VLOOKUP($C97,'QV Encounters'!$H$4:$AZ$779,AG$1,0),0)</f>
        <v>1</v>
      </c>
      <c r="AH97" s="41">
        <f>IFERROR(VLOOKUP($C97,'QV Encounters'!$H$4:$AZ$779,AH$1,0),0)</f>
        <v>0</v>
      </c>
      <c r="AI97" s="41">
        <f>IFERROR(VLOOKUP($C97,'QV Encounters'!$H$4:$AZ$779,AI$1,0),0)</f>
        <v>0</v>
      </c>
      <c r="AJ97" s="41">
        <f>IFERROR(VLOOKUP($C97,'QV Encounters'!$H$4:$AZ$779,AJ$1,0),0)</f>
        <v>0</v>
      </c>
      <c r="AK97" s="41">
        <f>IFERROR(VLOOKUP($C97,'QV Encounters'!$H$4:$CZ$779,AK$1,0),0)</f>
        <v>0</v>
      </c>
      <c r="AL97" s="41">
        <f>IFERROR(VLOOKUP($C97,'QV Encounters'!$H$4:$CZ$779,AL$1,0),0)</f>
        <v>0</v>
      </c>
      <c r="AM97" s="41">
        <f>IFERROR(VLOOKUP($C97,'QV Encounters'!$H$4:$CZ$779,AM$1,0),0)</f>
        <v>0</v>
      </c>
      <c r="AN97" s="41">
        <f>IFERROR(VLOOKUP($C97,'QV Encounters'!$H$4:$CZ$779,AN$1,0),0)</f>
        <v>0</v>
      </c>
      <c r="AO97" s="41">
        <f>IFERROR(VLOOKUP($C97,'QV Encounters'!$H$4:$CZ$779,AO$1,0),0)</f>
        <v>0</v>
      </c>
      <c r="AP97" s="41">
        <f>IFERROR(VLOOKUP($C97,'QV Encounters'!$H$4:$CZ$779,AP$1,0),0)</f>
        <v>0</v>
      </c>
      <c r="AQ97" s="41">
        <f>IFERROR(VLOOKUP($C97,'QV Encounters'!$H$4:$CZ$779,AQ$1,0),0)</f>
        <v>0</v>
      </c>
      <c r="AR97" s="41">
        <f>IFERROR(VLOOKUP($C97,'QV Encounters'!$H$4:$CZ$779,AR$1,0),0)</f>
        <v>0</v>
      </c>
      <c r="AS97" s="41">
        <f>IFERROR(VLOOKUP($C97,'QV Encounters'!$H$4:$CZ$779,AS$1,0),0)</f>
        <v>0</v>
      </c>
      <c r="AT97" s="41">
        <f>IFERROR(VLOOKUP($C97,'QV Encounters'!$H$4:$CZ$779,AT$1,0),0)</f>
        <v>0</v>
      </c>
      <c r="AU97" s="41">
        <f>IFERROR(VLOOKUP($C97,'QV Encounters'!$H$4:$CZ$779,AU$1,0),0)</f>
        <v>0</v>
      </c>
      <c r="AV97" s="41">
        <f>IFERROR(VLOOKUP($C97,'QV Encounters'!$H$4:$CZ$779,AV$1,0),0)</f>
        <v>0</v>
      </c>
      <c r="AW97" s="41">
        <f>IFERROR(VLOOKUP($C97,'QV Encounters'!$H$4:$CZ$779,AW$1,0),0)</f>
        <v>0</v>
      </c>
      <c r="AX97" s="41">
        <f>IFERROR(VLOOKUP($C97,'QV Encounters'!$H$4:$CZ$779,AX$1,0),0)</f>
        <v>0</v>
      </c>
      <c r="AY97" s="41">
        <f>IFERROR(VLOOKUP($C97,'QV Encounters'!$H$4:$CZ$779,AY$1,0),0)</f>
        <v>0</v>
      </c>
      <c r="AZ97" s="41">
        <f>IFERROR(VLOOKUP($C97,'QV Encounters'!$H$4:$CZ$779,AZ$1,0),0)</f>
        <v>0</v>
      </c>
      <c r="BA97" s="41">
        <f>IFERROR(VLOOKUP($C97,'QV Encounters'!$H$4:$CZ$779,BA$1,0),0)</f>
        <v>0</v>
      </c>
      <c r="BB97" s="41">
        <f>IFERROR(VLOOKUP($C97,'QV Encounters'!$H$4:$CZ$779,BB$1,0),0)</f>
        <v>0</v>
      </c>
      <c r="BC97" s="41">
        <f>IFERROR(VLOOKUP($C97,'QV Encounters'!$H$4:$CZ$779,BC$1,0),0)</f>
        <v>0</v>
      </c>
      <c r="BD97" s="41">
        <f>IFERROR(VLOOKUP($C97,'QV Encounters'!$H$4:$CZ$779,BD$1,0),0)</f>
        <v>0</v>
      </c>
      <c r="BE97" s="41">
        <f>IFERROR(VLOOKUP($C97,'QV Encounters'!$H$4:$CZ$779,BE$1,0),0)</f>
        <v>0</v>
      </c>
    </row>
    <row r="98" spans="1:58" x14ac:dyDescent="0.25">
      <c r="A98" s="41" t="s">
        <v>91</v>
      </c>
      <c r="B98" s="44" t="s">
        <v>91</v>
      </c>
      <c r="C98" s="35" t="s">
        <v>92</v>
      </c>
      <c r="D98" s="77" t="s">
        <v>279</v>
      </c>
      <c r="E98" s="78" t="s">
        <v>279</v>
      </c>
      <c r="F98" s="79" t="s">
        <v>279</v>
      </c>
      <c r="G98" s="41">
        <f>IFERROR(VLOOKUP($C98,'QV Encounters'!$H$4:$AZ$779,G$1,0),0)</f>
        <v>27</v>
      </c>
      <c r="H98" s="41">
        <f>IFERROR(VLOOKUP($C98,'QV Encounters'!$H$4:$AZ$779,H$1,0),0)</f>
        <v>12</v>
      </c>
      <c r="I98" s="41">
        <f>IFERROR(VLOOKUP($C98,'QV Encounters'!$H$4:$AZ$779,I$1,0),0)</f>
        <v>14</v>
      </c>
      <c r="J98" s="41">
        <f>IFERROR(VLOOKUP($C98,'QV Encounters'!$H$4:$AZ$779,J$1,0),0)</f>
        <v>4</v>
      </c>
      <c r="K98" s="41">
        <f>IFERROR(VLOOKUP($C98,'QV Encounters'!$H$4:$AZ$779,K$1,0),0)</f>
        <v>5</v>
      </c>
      <c r="L98" s="41">
        <f>IFERROR(VLOOKUP($C98,'QV Encounters'!$H$4:$AZ$779,L$1,0),0)</f>
        <v>10</v>
      </c>
      <c r="M98" s="41">
        <f>IFERROR(VLOOKUP($C98,'QV Encounters'!$H$4:$AZ$779,M$1,0),0)</f>
        <v>15</v>
      </c>
      <c r="N98" s="41">
        <f>IFERROR(VLOOKUP($C98,'QV Encounters'!$H$4:$AZ$779,N$1,0),0)</f>
        <v>8</v>
      </c>
      <c r="O98" s="41">
        <f>IFERROR(VLOOKUP($C98,'QV Encounters'!$H$4:$AZ$779,O$1,0),0)</f>
        <v>21</v>
      </c>
      <c r="P98" s="41">
        <f>IFERROR(VLOOKUP($C98,'QV Encounters'!$H$4:$AZ$779,P$1,0),0)</f>
        <v>12</v>
      </c>
      <c r="Q98" s="41">
        <f>IFERROR(VLOOKUP($C98,'QV Encounters'!$H$4:$AZ$779,Q$1,0),0)</f>
        <v>21</v>
      </c>
      <c r="R98" s="41">
        <f>IFERROR(VLOOKUP($C98,'QV Encounters'!$H$4:$AZ$779,R$1,0),0)</f>
        <v>17</v>
      </c>
      <c r="S98" s="41">
        <f>IFERROR(VLOOKUP($C98,'QV Encounters'!$H$4:$AZ$779,S$1,0),0)</f>
        <v>3</v>
      </c>
      <c r="T98" s="41">
        <f>IFERROR(VLOOKUP($C98,'QV Encounters'!$H$4:$AZ$779,T$1,0),0)</f>
        <v>31</v>
      </c>
      <c r="U98" s="41">
        <f>IFERROR(VLOOKUP($C98,'QV Encounters'!$H$4:$AZ$779,U$1,0),0)</f>
        <v>16</v>
      </c>
      <c r="V98" s="41">
        <f>IFERROR(VLOOKUP($C98,'QV Encounters'!$H$4:$AZ$779,V$1,0),0)</f>
        <v>14</v>
      </c>
      <c r="W98" s="41">
        <f>IFERROR(VLOOKUP($C98,'QV Encounters'!$H$4:$AZ$779,W$1,0),0)</f>
        <v>0</v>
      </c>
      <c r="X98" s="41">
        <f>IFERROR(VLOOKUP($C98,'QV Encounters'!$H$4:$AZ$779,X$1,0),0)</f>
        <v>1</v>
      </c>
      <c r="Y98" s="41">
        <f>IFERROR(VLOOKUP($C98,'QV Encounters'!$H$4:$AZ$779,Y$1,0),0)</f>
        <v>2</v>
      </c>
      <c r="Z98" s="41">
        <f>IFERROR(VLOOKUP($C98,'QV Encounters'!$H$4:$AZ$779,Z$1,0),0)</f>
        <v>0</v>
      </c>
      <c r="AA98" s="41">
        <f>IFERROR(VLOOKUP($C98,'QV Encounters'!$H$4:$AZ$779,AA$1,0),0)</f>
        <v>0</v>
      </c>
      <c r="AB98" s="41">
        <f>IFERROR(VLOOKUP($C98,'QV Encounters'!$H$4:$AZ$779,AB$1,0),0)</f>
        <v>0</v>
      </c>
      <c r="AC98" s="41">
        <f>IFERROR(VLOOKUP($C98,'QV Encounters'!$H$4:$AZ$779,AC$1,0),0)</f>
        <v>0</v>
      </c>
      <c r="AD98" s="41">
        <f>IFERROR(VLOOKUP($C98,'QV Encounters'!$H$4:$AZ$779,AD$1,0),0)</f>
        <v>0</v>
      </c>
      <c r="AE98" s="41">
        <f>IFERROR(VLOOKUP($C98,'QV Encounters'!$H$4:$AZ$779,AE$1,0),0)</f>
        <v>0</v>
      </c>
      <c r="AF98" s="41">
        <f>IFERROR(VLOOKUP($C98,'QV Encounters'!$H$4:$AZ$779,AF$1,0),0)</f>
        <v>0</v>
      </c>
      <c r="AG98" s="41">
        <f>IFERROR(VLOOKUP($C98,'QV Encounters'!$H$4:$AZ$779,AG$1,0),0)</f>
        <v>0</v>
      </c>
      <c r="AH98" s="41">
        <f>IFERROR(VLOOKUP($C98,'QV Encounters'!$H$4:$AZ$779,AH$1,0),0)</f>
        <v>0</v>
      </c>
      <c r="AI98" s="41">
        <f>IFERROR(VLOOKUP($C98,'QV Encounters'!$H$4:$AZ$779,AI$1,0),0)</f>
        <v>0</v>
      </c>
      <c r="AJ98" s="41">
        <f>IFERROR(VLOOKUP($C98,'QV Encounters'!$H$4:$AZ$779,AJ$1,0),0)</f>
        <v>0</v>
      </c>
      <c r="AK98" s="41">
        <f>IFERROR(VLOOKUP($C98,'QV Encounters'!$H$4:$CZ$779,AK$1,0),0)</f>
        <v>0</v>
      </c>
      <c r="AL98" s="41">
        <f>IFERROR(VLOOKUP($C98,'QV Encounters'!$H$4:$CZ$779,AL$1,0),0)</f>
        <v>0</v>
      </c>
      <c r="AM98" s="41">
        <f>IFERROR(VLOOKUP($C98,'QV Encounters'!$H$4:$CZ$779,AM$1,0),0)</f>
        <v>0</v>
      </c>
      <c r="AN98" s="41">
        <f>IFERROR(VLOOKUP($C98,'QV Encounters'!$H$4:$CZ$779,AN$1,0),0)</f>
        <v>0</v>
      </c>
      <c r="AO98" s="41">
        <f>IFERROR(VLOOKUP($C98,'QV Encounters'!$H$4:$CZ$779,AO$1,0),0)</f>
        <v>0</v>
      </c>
      <c r="AP98" s="41">
        <f>IFERROR(VLOOKUP($C98,'QV Encounters'!$H$4:$CZ$779,AP$1,0),0)</f>
        <v>0</v>
      </c>
      <c r="AQ98" s="41">
        <f>IFERROR(VLOOKUP($C98,'QV Encounters'!$H$4:$CZ$779,AQ$1,0),0)</f>
        <v>0</v>
      </c>
      <c r="AR98" s="41">
        <f>IFERROR(VLOOKUP($C98,'QV Encounters'!$H$4:$CZ$779,AR$1,0),0)</f>
        <v>0</v>
      </c>
      <c r="AS98" s="41">
        <f>IFERROR(VLOOKUP($C98,'QV Encounters'!$H$4:$CZ$779,AS$1,0),0)</f>
        <v>0</v>
      </c>
      <c r="AT98" s="41">
        <f>IFERROR(VLOOKUP($C98,'QV Encounters'!$H$4:$CZ$779,AT$1,0),0)</f>
        <v>0</v>
      </c>
      <c r="AU98" s="41">
        <f>IFERROR(VLOOKUP($C98,'QV Encounters'!$H$4:$CZ$779,AU$1,0),0)</f>
        <v>0</v>
      </c>
      <c r="AV98" s="41">
        <f>IFERROR(VLOOKUP($C98,'QV Encounters'!$H$4:$CZ$779,AV$1,0),0)</f>
        <v>0</v>
      </c>
      <c r="AW98" s="41">
        <f>IFERROR(VLOOKUP($C98,'QV Encounters'!$H$4:$CZ$779,AW$1,0),0)</f>
        <v>0</v>
      </c>
      <c r="AX98" s="41">
        <f>IFERROR(VLOOKUP($C98,'QV Encounters'!$H$4:$CZ$779,AX$1,0),0)</f>
        <v>0</v>
      </c>
      <c r="AY98" s="41">
        <f>IFERROR(VLOOKUP($C98,'QV Encounters'!$H$4:$CZ$779,AY$1,0),0)</f>
        <v>0</v>
      </c>
      <c r="AZ98" s="41">
        <f>IFERROR(VLOOKUP($C98,'QV Encounters'!$H$4:$CZ$779,AZ$1,0),0)</f>
        <v>0</v>
      </c>
      <c r="BA98" s="41">
        <f>IFERROR(VLOOKUP($C98,'QV Encounters'!$H$4:$CZ$779,BA$1,0),0)</f>
        <v>0</v>
      </c>
      <c r="BB98" s="41">
        <f>IFERROR(VLOOKUP($C98,'QV Encounters'!$H$4:$CZ$779,BB$1,0),0)</f>
        <v>0</v>
      </c>
      <c r="BC98" s="41">
        <f>IFERROR(VLOOKUP($C98,'QV Encounters'!$H$4:$CZ$779,BC$1,0),0)</f>
        <v>0</v>
      </c>
      <c r="BD98" s="41">
        <f>IFERROR(VLOOKUP($C98,'QV Encounters'!$H$4:$CZ$779,BD$1,0),0)</f>
        <v>0</v>
      </c>
      <c r="BE98" s="41">
        <f>IFERROR(VLOOKUP($C98,'QV Encounters'!$H$4:$CZ$779,BE$1,0),0)</f>
        <v>0</v>
      </c>
    </row>
    <row r="99" spans="1:58" x14ac:dyDescent="0.25">
      <c r="A99" s="41" t="s">
        <v>91</v>
      </c>
      <c r="B99" s="44" t="s">
        <v>91</v>
      </c>
      <c r="C99" s="35" t="s">
        <v>93</v>
      </c>
      <c r="D99" s="77" t="s">
        <v>279</v>
      </c>
      <c r="E99" s="78" t="s">
        <v>279</v>
      </c>
      <c r="F99" s="79" t="s">
        <v>279</v>
      </c>
      <c r="G99" s="41">
        <f>IFERROR(VLOOKUP($C99,'QV Encounters'!$H$4:$AZ$779,G$1,0),0)</f>
        <v>15</v>
      </c>
      <c r="H99" s="41">
        <f>IFERROR(VLOOKUP($C99,'QV Encounters'!$H$4:$AZ$779,H$1,0),0)</f>
        <v>24</v>
      </c>
      <c r="I99" s="41">
        <f>IFERROR(VLOOKUP($C99,'QV Encounters'!$H$4:$AZ$779,I$1,0),0)</f>
        <v>26</v>
      </c>
      <c r="J99" s="41">
        <f>IFERROR(VLOOKUP($C99,'QV Encounters'!$H$4:$AZ$779,J$1,0),0)</f>
        <v>14</v>
      </c>
      <c r="K99" s="41">
        <f>IFERROR(VLOOKUP($C99,'QV Encounters'!$H$4:$AZ$779,K$1,0),0)</f>
        <v>5</v>
      </c>
      <c r="L99" s="41">
        <f>IFERROR(VLOOKUP($C99,'QV Encounters'!$H$4:$AZ$779,L$1,0),0)</f>
        <v>6</v>
      </c>
      <c r="M99" s="41">
        <f>IFERROR(VLOOKUP($C99,'QV Encounters'!$H$4:$AZ$779,M$1,0),0)</f>
        <v>2</v>
      </c>
      <c r="N99" s="41">
        <f>IFERROR(VLOOKUP($C99,'QV Encounters'!$H$4:$AZ$779,N$1,0),0)</f>
        <v>0</v>
      </c>
      <c r="O99" s="41">
        <f>IFERROR(VLOOKUP($C99,'QV Encounters'!$H$4:$AZ$779,O$1,0),0)</f>
        <v>0</v>
      </c>
      <c r="P99" s="41">
        <f>IFERROR(VLOOKUP($C99,'QV Encounters'!$H$4:$AZ$779,P$1,0),0)</f>
        <v>1</v>
      </c>
      <c r="Q99" s="41">
        <f>IFERROR(VLOOKUP($C99,'QV Encounters'!$H$4:$AZ$779,Q$1,0),0)</f>
        <v>0</v>
      </c>
      <c r="R99" s="41">
        <f>IFERROR(VLOOKUP($C99,'QV Encounters'!$H$4:$AZ$779,R$1,0),0)</f>
        <v>24</v>
      </c>
      <c r="S99" s="41">
        <f>IFERROR(VLOOKUP($C99,'QV Encounters'!$H$4:$AZ$779,S$1,0),0)</f>
        <v>21</v>
      </c>
      <c r="T99" s="41">
        <f>IFERROR(VLOOKUP($C99,'QV Encounters'!$H$4:$AZ$779,T$1,0),0)</f>
        <v>2</v>
      </c>
      <c r="U99" s="41">
        <f>IFERROR(VLOOKUP($C99,'QV Encounters'!$H$4:$AZ$779,U$1,0),0)</f>
        <v>3</v>
      </c>
      <c r="V99" s="41">
        <f>IFERROR(VLOOKUP($C99,'QV Encounters'!$H$4:$AZ$779,V$1,0),0)</f>
        <v>0</v>
      </c>
      <c r="W99" s="41">
        <f>IFERROR(VLOOKUP($C99,'QV Encounters'!$H$4:$AZ$779,W$1,0),0)</f>
        <v>1</v>
      </c>
      <c r="X99" s="41">
        <f>IFERROR(VLOOKUP($C99,'QV Encounters'!$H$4:$AZ$779,X$1,0),0)</f>
        <v>1</v>
      </c>
      <c r="Y99" s="41">
        <f>IFERROR(VLOOKUP($C99,'QV Encounters'!$H$4:$AZ$779,Y$1,0),0)</f>
        <v>0</v>
      </c>
      <c r="Z99" s="41">
        <f>IFERROR(VLOOKUP($C99,'QV Encounters'!$H$4:$AZ$779,Z$1,0),0)</f>
        <v>0</v>
      </c>
      <c r="AA99" s="41">
        <f>IFERROR(VLOOKUP($C99,'QV Encounters'!$H$4:$AZ$779,AA$1,0),0)</f>
        <v>0</v>
      </c>
      <c r="AB99" s="41">
        <f>IFERROR(VLOOKUP($C99,'QV Encounters'!$H$4:$AZ$779,AB$1,0),0)</f>
        <v>0</v>
      </c>
      <c r="AC99" s="41">
        <f>IFERROR(VLOOKUP($C99,'QV Encounters'!$H$4:$AZ$779,AC$1,0),0)</f>
        <v>0</v>
      </c>
      <c r="AD99" s="41">
        <f>IFERROR(VLOOKUP($C99,'QV Encounters'!$H$4:$AZ$779,AD$1,0),0)</f>
        <v>0</v>
      </c>
      <c r="AE99" s="41">
        <f>IFERROR(VLOOKUP($C99,'QV Encounters'!$H$4:$AZ$779,AE$1,0),0)</f>
        <v>0</v>
      </c>
      <c r="AF99" s="41">
        <f>IFERROR(VLOOKUP($C99,'QV Encounters'!$H$4:$AZ$779,AF$1,0),0)</f>
        <v>0</v>
      </c>
      <c r="AG99" s="41">
        <f>IFERROR(VLOOKUP($C99,'QV Encounters'!$H$4:$AZ$779,AG$1,0),0)</f>
        <v>0</v>
      </c>
      <c r="AH99" s="41">
        <f>IFERROR(VLOOKUP($C99,'QV Encounters'!$H$4:$AZ$779,AH$1,0),0)</f>
        <v>0</v>
      </c>
      <c r="AI99" s="41">
        <f>IFERROR(VLOOKUP($C99,'QV Encounters'!$H$4:$AZ$779,AI$1,0),0)</f>
        <v>0</v>
      </c>
      <c r="AJ99" s="41">
        <f>IFERROR(VLOOKUP($C99,'QV Encounters'!$H$4:$AZ$779,AJ$1,0),0)</f>
        <v>0</v>
      </c>
      <c r="AK99" s="41">
        <f>IFERROR(VLOOKUP($C99,'QV Encounters'!$H$4:$CZ$779,AK$1,0),0)</f>
        <v>0</v>
      </c>
      <c r="AL99" s="41">
        <f>IFERROR(VLOOKUP($C99,'QV Encounters'!$H$4:$CZ$779,AL$1,0),0)</f>
        <v>0</v>
      </c>
      <c r="AM99" s="41">
        <f>IFERROR(VLOOKUP($C99,'QV Encounters'!$H$4:$CZ$779,AM$1,0),0)</f>
        <v>0</v>
      </c>
      <c r="AN99" s="41">
        <f>IFERROR(VLOOKUP($C99,'QV Encounters'!$H$4:$CZ$779,AN$1,0),0)</f>
        <v>0</v>
      </c>
      <c r="AO99" s="41">
        <f>IFERROR(VLOOKUP($C99,'QV Encounters'!$H$4:$CZ$779,AO$1,0),0)</f>
        <v>0</v>
      </c>
      <c r="AP99" s="41">
        <f>IFERROR(VLOOKUP($C99,'QV Encounters'!$H$4:$CZ$779,AP$1,0),0)</f>
        <v>0</v>
      </c>
      <c r="AQ99" s="41">
        <f>IFERROR(VLOOKUP($C99,'QV Encounters'!$H$4:$CZ$779,AQ$1,0),0)</f>
        <v>0</v>
      </c>
      <c r="AR99" s="41">
        <f>IFERROR(VLOOKUP($C99,'QV Encounters'!$H$4:$CZ$779,AR$1,0),0)</f>
        <v>0</v>
      </c>
      <c r="AS99" s="41">
        <f>IFERROR(VLOOKUP($C99,'QV Encounters'!$H$4:$CZ$779,AS$1,0),0)</f>
        <v>0</v>
      </c>
      <c r="AT99" s="41">
        <f>IFERROR(VLOOKUP($C99,'QV Encounters'!$H$4:$CZ$779,AT$1,0),0)</f>
        <v>0</v>
      </c>
      <c r="AU99" s="41">
        <f>IFERROR(VLOOKUP($C99,'QV Encounters'!$H$4:$CZ$779,AU$1,0),0)</f>
        <v>0</v>
      </c>
      <c r="AV99" s="41">
        <f>IFERROR(VLOOKUP($C99,'QV Encounters'!$H$4:$CZ$779,AV$1,0),0)</f>
        <v>0</v>
      </c>
      <c r="AW99" s="41">
        <f>IFERROR(VLOOKUP($C99,'QV Encounters'!$H$4:$CZ$779,AW$1,0),0)</f>
        <v>0</v>
      </c>
      <c r="AX99" s="41">
        <f>IFERROR(VLOOKUP($C99,'QV Encounters'!$H$4:$CZ$779,AX$1,0),0)</f>
        <v>0</v>
      </c>
      <c r="AY99" s="41">
        <f>IFERROR(VLOOKUP($C99,'QV Encounters'!$H$4:$CZ$779,AY$1,0),0)</f>
        <v>0</v>
      </c>
      <c r="AZ99" s="41">
        <f>IFERROR(VLOOKUP($C99,'QV Encounters'!$H$4:$CZ$779,AZ$1,0),0)</f>
        <v>0</v>
      </c>
      <c r="BA99" s="41">
        <f>IFERROR(VLOOKUP($C99,'QV Encounters'!$H$4:$CZ$779,BA$1,0),0)</f>
        <v>0</v>
      </c>
      <c r="BB99" s="41">
        <f>IFERROR(VLOOKUP($C99,'QV Encounters'!$H$4:$CZ$779,BB$1,0),0)</f>
        <v>0</v>
      </c>
      <c r="BC99" s="41">
        <f>IFERROR(VLOOKUP($C99,'QV Encounters'!$H$4:$CZ$779,BC$1,0),0)</f>
        <v>0</v>
      </c>
      <c r="BD99" s="41">
        <f>IFERROR(VLOOKUP($C99,'QV Encounters'!$H$4:$CZ$779,BD$1,0),0)</f>
        <v>0</v>
      </c>
      <c r="BE99" s="41">
        <f>IFERROR(VLOOKUP($C99,'QV Encounters'!$H$4:$CZ$779,BE$1,0),0)</f>
        <v>0</v>
      </c>
    </row>
    <row r="100" spans="1:58" x14ac:dyDescent="0.25">
      <c r="A100" s="41" t="s">
        <v>91</v>
      </c>
      <c r="B100" s="44" t="s">
        <v>91</v>
      </c>
      <c r="C100" s="35" t="s">
        <v>96</v>
      </c>
      <c r="D100" s="77">
        <v>95.667505215550719</v>
      </c>
      <c r="E100" s="78">
        <v>127.55667362073432</v>
      </c>
      <c r="F100" s="79">
        <v>159.44584202591787</v>
      </c>
      <c r="G100" s="41">
        <f>IFERROR(VLOOKUP($C100,'QV Encounters'!$H$4:$AZ$779,G$1,0),0)</f>
        <v>143</v>
      </c>
      <c r="H100" s="41">
        <f>IFERROR(VLOOKUP($C100,'QV Encounters'!$H$4:$AZ$779,H$1,0),0)</f>
        <v>159</v>
      </c>
      <c r="I100" s="41">
        <f>IFERROR(VLOOKUP($C100,'QV Encounters'!$H$4:$AZ$779,I$1,0),0)</f>
        <v>133</v>
      </c>
      <c r="J100" s="41">
        <f>IFERROR(VLOOKUP($C100,'QV Encounters'!$H$4:$AZ$779,J$1,0),0)</f>
        <v>99</v>
      </c>
      <c r="K100" s="41">
        <f>IFERROR(VLOOKUP($C100,'QV Encounters'!$H$4:$AZ$779,K$1,0),0)</f>
        <v>90</v>
      </c>
      <c r="L100" s="41">
        <f>IFERROR(VLOOKUP($C100,'QV Encounters'!$H$4:$AZ$779,L$1,0),0)</f>
        <v>71</v>
      </c>
      <c r="M100" s="41">
        <f>IFERROR(VLOOKUP($C100,'QV Encounters'!$H$4:$AZ$779,M$1,0),0)</f>
        <v>179</v>
      </c>
      <c r="N100" s="41">
        <f>IFERROR(VLOOKUP($C100,'QV Encounters'!$H$4:$AZ$779,N$1,0),0)</f>
        <v>126</v>
      </c>
      <c r="O100" s="41">
        <f>IFERROR(VLOOKUP($C100,'QV Encounters'!$H$4:$AZ$779,O$1,0),0)</f>
        <v>180</v>
      </c>
      <c r="P100" s="41">
        <f>IFERROR(VLOOKUP($C100,'QV Encounters'!$H$4:$AZ$779,P$1,0),0)</f>
        <v>115</v>
      </c>
      <c r="Q100" s="41">
        <f>IFERROR(VLOOKUP($C100,'QV Encounters'!$H$4:$AZ$779,Q$1,0),0)</f>
        <v>121</v>
      </c>
      <c r="R100" s="41">
        <f>IFERROR(VLOOKUP($C100,'QV Encounters'!$H$4:$AZ$779,R$1,0),0)</f>
        <v>156</v>
      </c>
      <c r="S100" s="41">
        <f>IFERROR(VLOOKUP($C100,'QV Encounters'!$H$4:$AZ$779,S$1,0),0)</f>
        <v>147</v>
      </c>
      <c r="T100" s="41">
        <f>IFERROR(VLOOKUP($C100,'QV Encounters'!$H$4:$AZ$779,T$1,0),0)</f>
        <v>168</v>
      </c>
      <c r="U100" s="41">
        <f>IFERROR(VLOOKUP($C100,'QV Encounters'!$H$4:$AZ$779,U$1,0),0)</f>
        <v>152</v>
      </c>
      <c r="V100" s="41">
        <f>IFERROR(VLOOKUP($C100,'QV Encounters'!$H$4:$AZ$779,V$1,0),0)</f>
        <v>56</v>
      </c>
      <c r="W100" s="41">
        <f>IFERROR(VLOOKUP($C100,'QV Encounters'!$H$4:$AZ$779,W$1,0),0)</f>
        <v>145</v>
      </c>
      <c r="X100" s="41">
        <f>IFERROR(VLOOKUP($C100,'QV Encounters'!$H$4:$AZ$779,X$1,0),0)</f>
        <v>168</v>
      </c>
      <c r="Y100" s="41">
        <f>IFERROR(VLOOKUP($C100,'QV Encounters'!$H$4:$AZ$779,Y$1,0),0)</f>
        <v>110</v>
      </c>
      <c r="Z100" s="41">
        <f>IFERROR(VLOOKUP($C100,'QV Encounters'!$H$4:$AZ$779,Z$1,0),0)</f>
        <v>129</v>
      </c>
      <c r="AA100" s="41">
        <f>IFERROR(VLOOKUP($C100,'QV Encounters'!$H$4:$AZ$779,AA$1,0),0)</f>
        <v>65</v>
      </c>
      <c r="AB100" s="41">
        <f>IFERROR(VLOOKUP($C100,'QV Encounters'!$H$4:$AZ$779,AB$1,0),0)</f>
        <v>155</v>
      </c>
      <c r="AC100" s="41">
        <f>IFERROR(VLOOKUP($C100,'QV Encounters'!$H$4:$AZ$779,AC$1,0),0)</f>
        <v>155</v>
      </c>
      <c r="AD100" s="41">
        <f>IFERROR(VLOOKUP($C100,'QV Encounters'!$H$4:$AZ$779,AD$1,0),0)</f>
        <v>146</v>
      </c>
      <c r="AE100" s="41">
        <f>IFERROR(VLOOKUP($C100,'QV Encounters'!$H$4:$AZ$779,AE$1,0),0)</f>
        <v>138</v>
      </c>
      <c r="AF100" s="41">
        <f>IFERROR(VLOOKUP($C100,'QV Encounters'!$H$4:$AZ$779,AF$1,0),0)</f>
        <v>94</v>
      </c>
      <c r="AG100" s="41">
        <f>IFERROR(VLOOKUP($C100,'QV Encounters'!$H$4:$AZ$779,AG$1,0),0)</f>
        <v>149</v>
      </c>
      <c r="AH100" s="41">
        <f>IFERROR(VLOOKUP($C100,'QV Encounters'!$H$4:$AZ$779,AH$1,0),0)</f>
        <v>104</v>
      </c>
      <c r="AI100" s="41">
        <f>IFERROR(VLOOKUP($C100,'QV Encounters'!$H$4:$AZ$779,AI$1,0),0)</f>
        <v>121</v>
      </c>
      <c r="AJ100" s="41">
        <f>IFERROR(VLOOKUP($C100,'QV Encounters'!$H$4:$AZ$779,AJ$1,0),0)</f>
        <v>145</v>
      </c>
      <c r="AK100" s="41">
        <f>IFERROR(VLOOKUP($C100,'QV Encounters'!$H$4:$CZ$779,AK$1,0),0)</f>
        <v>150</v>
      </c>
      <c r="AL100" s="41">
        <f>IFERROR(VLOOKUP($C100,'QV Encounters'!$H$4:$CZ$779,AL$1,0),0)</f>
        <v>124</v>
      </c>
      <c r="AM100" s="41">
        <f>IFERROR(VLOOKUP($C100,'QV Encounters'!$H$4:$CZ$779,AM$1,0),0)</f>
        <v>140</v>
      </c>
      <c r="AN100" s="41">
        <f>IFERROR(VLOOKUP($C100,'QV Encounters'!$H$4:$CZ$779,AN$1,0),0)</f>
        <v>97</v>
      </c>
      <c r="AO100" s="41">
        <f>IFERROR(VLOOKUP($C100,'QV Encounters'!$H$4:$CZ$779,AO$1,0),0)</f>
        <v>125</v>
      </c>
      <c r="AP100" s="41">
        <f>IFERROR(VLOOKUP($C100,'QV Encounters'!$H$4:$CZ$779,AP$1,0),0)</f>
        <v>109</v>
      </c>
      <c r="AQ100" s="41">
        <f>IFERROR(VLOOKUP($C100,'QV Encounters'!$H$4:$CZ$779,AQ$1,0),0)</f>
        <v>74</v>
      </c>
      <c r="AR100" s="41">
        <f>IFERROR(VLOOKUP($C100,'QV Encounters'!$H$4:$CZ$779,AR$1,0),0)</f>
        <v>85</v>
      </c>
      <c r="AS100" s="41">
        <f>IFERROR(VLOOKUP($C100,'QV Encounters'!$H$4:$CZ$779,AS$1,0),0)</f>
        <v>107</v>
      </c>
      <c r="AT100" s="41">
        <f>IFERROR(VLOOKUP($C100,'QV Encounters'!$H$4:$CZ$779,AT$1,0),0)</f>
        <v>118</v>
      </c>
      <c r="AU100" s="41">
        <f>IFERROR(VLOOKUP($C100,'QV Encounters'!$H$4:$CZ$779,AU$1,0),0)</f>
        <v>114</v>
      </c>
      <c r="AV100" s="41">
        <f>IFERROR(VLOOKUP($C100,'QV Encounters'!$H$4:$CZ$779,AV$1,0),0)</f>
        <v>76</v>
      </c>
      <c r="AW100" s="41">
        <f>IFERROR(VLOOKUP($C100,'QV Encounters'!$H$4:$CZ$779,AW$1,0),0)</f>
        <v>123</v>
      </c>
      <c r="AX100" s="41">
        <f>IFERROR(VLOOKUP($C100,'QV Encounters'!$H$4:$CZ$779,AX$1,0),0)</f>
        <v>131</v>
      </c>
      <c r="AY100" s="41">
        <f>IFERROR(VLOOKUP($C100,'QV Encounters'!$H$4:$CZ$779,AY$1,0),0)</f>
        <v>108</v>
      </c>
      <c r="AZ100" s="41">
        <f>IFERROR(VLOOKUP($C100,'QV Encounters'!$H$4:$CZ$779,AZ$1,0),0)</f>
        <v>48</v>
      </c>
      <c r="BA100" s="41">
        <f>IFERROR(VLOOKUP($C100,'QV Encounters'!$H$4:$CZ$779,BA$1,0),0)</f>
        <v>78</v>
      </c>
      <c r="BB100" s="41">
        <f>IFERROR(VLOOKUP($C100,'QV Encounters'!$H$4:$CZ$779,BB$1,0),0)</f>
        <v>95</v>
      </c>
      <c r="BC100" s="41">
        <f>IFERROR(VLOOKUP($C100,'QV Encounters'!$H$4:$CZ$779,BC$1,0),0)</f>
        <v>86</v>
      </c>
      <c r="BD100" s="41">
        <f>IFERROR(VLOOKUP($C100,'QV Encounters'!$H$4:$CZ$779,BD$1,0),0)</f>
        <v>41</v>
      </c>
      <c r="BE100" s="41">
        <f>IFERROR(VLOOKUP($C100,'QV Encounters'!$H$4:$CZ$779,BE$1,0),0)</f>
        <v>3</v>
      </c>
    </row>
    <row r="101" spans="1:58" x14ac:dyDescent="0.25">
      <c r="A101" s="41" t="s">
        <v>91</v>
      </c>
      <c r="B101" s="44" t="s">
        <v>91</v>
      </c>
      <c r="C101" s="173" t="s">
        <v>99</v>
      </c>
      <c r="D101" s="77" t="s">
        <v>279</v>
      </c>
      <c r="E101" s="78" t="s">
        <v>279</v>
      </c>
      <c r="F101" s="79" t="s">
        <v>279</v>
      </c>
      <c r="G101" s="41">
        <f>IFERROR(VLOOKUP($C101,'QV Encounters'!$H$4:$AZ$779,G$1,0),0)</f>
        <v>2</v>
      </c>
      <c r="H101" s="41">
        <f>IFERROR(VLOOKUP($C101,'QV Encounters'!$H$4:$AZ$779,H$1,0),0)</f>
        <v>13</v>
      </c>
      <c r="I101" s="41">
        <f>IFERROR(VLOOKUP($C101,'QV Encounters'!$H$4:$AZ$779,I$1,0),0)</f>
        <v>0</v>
      </c>
      <c r="J101" s="41">
        <f>IFERROR(VLOOKUP($C101,'QV Encounters'!$H$4:$AZ$779,J$1,0),0)</f>
        <v>35</v>
      </c>
      <c r="K101" s="41">
        <f>IFERROR(VLOOKUP($C101,'QV Encounters'!$H$4:$AZ$779,K$1,0),0)</f>
        <v>1</v>
      </c>
      <c r="L101" s="41">
        <f>IFERROR(VLOOKUP($C101,'QV Encounters'!$H$4:$AZ$779,L$1,0),0)</f>
        <v>18</v>
      </c>
      <c r="M101" s="41">
        <f>IFERROR(VLOOKUP($C101,'QV Encounters'!$H$4:$AZ$779,M$1,0),0)</f>
        <v>11</v>
      </c>
      <c r="N101" s="41">
        <f>IFERROR(VLOOKUP($C101,'QV Encounters'!$H$4:$AZ$779,N$1,0),0)</f>
        <v>0</v>
      </c>
      <c r="O101" s="41">
        <f>IFERROR(VLOOKUP($C101,'QV Encounters'!$H$4:$AZ$779,O$1,0),0)</f>
        <v>19</v>
      </c>
      <c r="P101" s="41">
        <f>IFERROR(VLOOKUP($C101,'QV Encounters'!$H$4:$AZ$779,P$1,0),0)</f>
        <v>0</v>
      </c>
      <c r="Q101" s="41">
        <f>IFERROR(VLOOKUP($C101,'QV Encounters'!$H$4:$AZ$779,Q$1,0),0)</f>
        <v>6</v>
      </c>
      <c r="R101" s="41">
        <f>IFERROR(VLOOKUP($C101,'QV Encounters'!$H$4:$AZ$779,R$1,0),0)</f>
        <v>0</v>
      </c>
      <c r="S101" s="41">
        <f>IFERROR(VLOOKUP($C101,'QV Encounters'!$H$4:$AZ$779,S$1,0),0)</f>
        <v>16</v>
      </c>
      <c r="T101" s="41">
        <f>IFERROR(VLOOKUP($C101,'QV Encounters'!$H$4:$AZ$779,T$1,0),0)</f>
        <v>1</v>
      </c>
      <c r="U101" s="41">
        <f>IFERROR(VLOOKUP($C101,'QV Encounters'!$H$4:$AZ$779,U$1,0),0)</f>
        <v>15</v>
      </c>
      <c r="V101" s="41">
        <f>IFERROR(VLOOKUP($C101,'QV Encounters'!$H$4:$AZ$779,V$1,0),0)</f>
        <v>1</v>
      </c>
      <c r="W101" s="41">
        <f>IFERROR(VLOOKUP($C101,'QV Encounters'!$H$4:$AZ$779,W$1,0),0)</f>
        <v>8</v>
      </c>
      <c r="X101" s="41">
        <f>IFERROR(VLOOKUP($C101,'QV Encounters'!$H$4:$AZ$779,X$1,0),0)</f>
        <v>0</v>
      </c>
      <c r="Y101" s="41">
        <f>IFERROR(VLOOKUP($C101,'QV Encounters'!$H$4:$AZ$779,Y$1,0),0)</f>
        <v>15</v>
      </c>
      <c r="Z101" s="41">
        <f>IFERROR(VLOOKUP($C101,'QV Encounters'!$H$4:$AZ$779,Z$1,0),0)</f>
        <v>0</v>
      </c>
      <c r="AA101" s="41">
        <f>IFERROR(VLOOKUP($C101,'QV Encounters'!$H$4:$AZ$779,AA$1,0),0)</f>
        <v>0</v>
      </c>
      <c r="AB101" s="41">
        <f>IFERROR(VLOOKUP($C101,'QV Encounters'!$H$4:$AZ$779,AB$1,0),0)</f>
        <v>0</v>
      </c>
      <c r="AC101" s="41">
        <f>IFERROR(VLOOKUP($C101,'QV Encounters'!$H$4:$AZ$779,AC$1,0),0)</f>
        <v>24</v>
      </c>
      <c r="AD101" s="41">
        <f>IFERROR(VLOOKUP($C101,'QV Encounters'!$H$4:$AZ$779,AD$1,0),0)</f>
        <v>0</v>
      </c>
      <c r="AE101" s="41">
        <f>IFERROR(VLOOKUP($C101,'QV Encounters'!$H$4:$AZ$779,AE$1,0),0)</f>
        <v>20</v>
      </c>
      <c r="AF101" s="41">
        <f>IFERROR(VLOOKUP($C101,'QV Encounters'!$H$4:$AZ$779,AF$1,0),0)</f>
        <v>1</v>
      </c>
      <c r="AG101" s="41">
        <f>IFERROR(VLOOKUP($C101,'QV Encounters'!$H$4:$AZ$779,AG$1,0),0)</f>
        <v>9</v>
      </c>
      <c r="AH101" s="41">
        <f>IFERROR(VLOOKUP($C101,'QV Encounters'!$H$4:$AZ$779,AH$1,0),0)</f>
        <v>0</v>
      </c>
      <c r="AI101" s="41">
        <f>IFERROR(VLOOKUP($C101,'QV Encounters'!$H$4:$AZ$779,AI$1,0),0)</f>
        <v>19</v>
      </c>
      <c r="AJ101" s="41">
        <f>IFERROR(VLOOKUP($C101,'QV Encounters'!$H$4:$AZ$779,AJ$1,0),0)</f>
        <v>0</v>
      </c>
      <c r="AK101" s="41">
        <f>IFERROR(VLOOKUP($C101,'QV Encounters'!$H$4:$CZ$779,AK$1,0),0)</f>
        <v>13</v>
      </c>
      <c r="AL101" s="41">
        <f>IFERROR(VLOOKUP($C101,'QV Encounters'!$H$4:$CZ$779,AL$1,0),0)</f>
        <v>0</v>
      </c>
      <c r="AM101" s="41">
        <f>IFERROR(VLOOKUP($C101,'QV Encounters'!$H$4:$CZ$779,AM$1,0),0)</f>
        <v>17</v>
      </c>
      <c r="AN101" s="41">
        <f>IFERROR(VLOOKUP($C101,'QV Encounters'!$H$4:$CZ$779,AN$1,0),0)</f>
        <v>0</v>
      </c>
      <c r="AO101" s="41">
        <f>IFERROR(VLOOKUP($C101,'QV Encounters'!$H$4:$CZ$779,AO$1,0),0)</f>
        <v>16</v>
      </c>
      <c r="AP101" s="41">
        <f>IFERROR(VLOOKUP($C101,'QV Encounters'!$H$4:$CZ$779,AP$1,0),0)</f>
        <v>0</v>
      </c>
      <c r="AQ101" s="41">
        <f>IFERROR(VLOOKUP($C101,'QV Encounters'!$H$4:$CZ$779,AQ$1,0),0)</f>
        <v>15</v>
      </c>
      <c r="AR101" s="41">
        <f>IFERROR(VLOOKUP($C101,'QV Encounters'!$H$4:$CZ$779,AR$1,0),0)</f>
        <v>0</v>
      </c>
      <c r="AS101" s="41">
        <f>IFERROR(VLOOKUP($C101,'QV Encounters'!$H$4:$CZ$779,AS$1,0),0)</f>
        <v>6</v>
      </c>
      <c r="AT101" s="41">
        <f>IFERROR(VLOOKUP($C101,'QV Encounters'!$H$4:$CZ$779,AT$1,0),0)</f>
        <v>0</v>
      </c>
      <c r="AU101" s="41">
        <f>IFERROR(VLOOKUP($C101,'QV Encounters'!$H$4:$CZ$779,AU$1,0),0)</f>
        <v>13</v>
      </c>
      <c r="AV101" s="41">
        <f>IFERROR(VLOOKUP($C101,'QV Encounters'!$H$4:$CZ$779,AV$1,0),0)</f>
        <v>0</v>
      </c>
      <c r="AW101" s="41">
        <f>IFERROR(VLOOKUP($C101,'QV Encounters'!$H$4:$CZ$779,AW$1,0),0)</f>
        <v>24</v>
      </c>
      <c r="AX101" s="41">
        <f>IFERROR(VLOOKUP($C101,'QV Encounters'!$H$4:$CZ$779,AX$1,0),0)</f>
        <v>0</v>
      </c>
      <c r="AY101" s="41">
        <f>IFERROR(VLOOKUP($C101,'QV Encounters'!$H$4:$CZ$779,AY$1,0),0)</f>
        <v>21</v>
      </c>
      <c r="AZ101" s="41">
        <f>IFERROR(VLOOKUP($C101,'QV Encounters'!$H$4:$CZ$779,AZ$1,0),0)</f>
        <v>0</v>
      </c>
      <c r="BA101" s="41">
        <f>IFERROR(VLOOKUP($C101,'QV Encounters'!$H$4:$CZ$779,BA$1,0),0)</f>
        <v>21</v>
      </c>
      <c r="BB101" s="41">
        <f>IFERROR(VLOOKUP($C101,'QV Encounters'!$H$4:$CZ$779,BB$1,0),0)</f>
        <v>0</v>
      </c>
      <c r="BC101" s="41">
        <f>IFERROR(VLOOKUP($C101,'QV Encounters'!$H$4:$CZ$779,BC$1,0),0)</f>
        <v>0</v>
      </c>
      <c r="BD101" s="41">
        <f>IFERROR(VLOOKUP($C101,'QV Encounters'!$H$4:$CZ$779,BD$1,0),0)</f>
        <v>32</v>
      </c>
      <c r="BE101" s="41">
        <f>IFERROR(VLOOKUP($C101,'QV Encounters'!$H$4:$CZ$779,BE$1,0),0)</f>
        <v>0</v>
      </c>
    </row>
    <row r="102" spans="1:58" x14ac:dyDescent="0.25">
      <c r="A102" s="41" t="s">
        <v>91</v>
      </c>
      <c r="B102" s="44" t="s">
        <v>91</v>
      </c>
      <c r="C102" s="173" t="s">
        <v>101</v>
      </c>
      <c r="D102" s="77">
        <v>19.246346068921405</v>
      </c>
      <c r="E102" s="78">
        <v>25.661794758561879</v>
      </c>
      <c r="F102" s="79">
        <v>32.077243448202346</v>
      </c>
      <c r="G102" s="41">
        <f>IFERROR(VLOOKUP($C102,'QV Encounters'!$H$4:$AZ$779,G$1,0),0)</f>
        <v>94</v>
      </c>
      <c r="H102" s="41">
        <f>IFERROR(VLOOKUP($C102,'QV Encounters'!$H$4:$AZ$779,H$1,0),0)</f>
        <v>101</v>
      </c>
      <c r="I102" s="41">
        <f>IFERROR(VLOOKUP($C102,'QV Encounters'!$H$4:$AZ$779,I$1,0),0)</f>
        <v>47</v>
      </c>
      <c r="J102" s="41">
        <f>IFERROR(VLOOKUP($C102,'QV Encounters'!$H$4:$AZ$779,J$1,0),0)</f>
        <v>139</v>
      </c>
      <c r="K102" s="41">
        <f>IFERROR(VLOOKUP($C102,'QV Encounters'!$H$4:$AZ$779,K$1,0),0)</f>
        <v>105</v>
      </c>
      <c r="L102" s="41">
        <f>IFERROR(VLOOKUP($C102,'QV Encounters'!$H$4:$AZ$779,L$1,0),0)</f>
        <v>122</v>
      </c>
      <c r="M102" s="41">
        <f>IFERROR(VLOOKUP($C102,'QV Encounters'!$H$4:$AZ$779,M$1,0),0)</f>
        <v>98</v>
      </c>
      <c r="N102" s="41">
        <f>IFERROR(VLOOKUP($C102,'QV Encounters'!$H$4:$AZ$779,N$1,0),0)</f>
        <v>96</v>
      </c>
      <c r="O102" s="41">
        <f>IFERROR(VLOOKUP($C102,'QV Encounters'!$H$4:$AZ$779,O$1,0),0)</f>
        <v>131</v>
      </c>
      <c r="P102" s="41">
        <f>IFERROR(VLOOKUP($C102,'QV Encounters'!$H$4:$AZ$779,P$1,0),0)</f>
        <v>129</v>
      </c>
      <c r="Q102" s="41">
        <f>IFERROR(VLOOKUP($C102,'QV Encounters'!$H$4:$AZ$779,Q$1,0),0)</f>
        <v>173</v>
      </c>
      <c r="R102" s="41">
        <f>IFERROR(VLOOKUP($C102,'QV Encounters'!$H$4:$AZ$779,R$1,0),0)</f>
        <v>111</v>
      </c>
      <c r="S102" s="41">
        <f>IFERROR(VLOOKUP($C102,'QV Encounters'!$H$4:$AZ$779,S$1,0),0)</f>
        <v>158</v>
      </c>
      <c r="T102" s="41">
        <f>IFERROR(VLOOKUP($C102,'QV Encounters'!$H$4:$AZ$779,T$1,0),0)</f>
        <v>156</v>
      </c>
      <c r="U102" s="41">
        <f>IFERROR(VLOOKUP($C102,'QV Encounters'!$H$4:$AZ$779,U$1,0),0)</f>
        <v>192</v>
      </c>
      <c r="V102" s="41">
        <f>IFERROR(VLOOKUP($C102,'QV Encounters'!$H$4:$AZ$779,V$1,0),0)</f>
        <v>121</v>
      </c>
      <c r="W102" s="41">
        <f>IFERROR(VLOOKUP($C102,'QV Encounters'!$H$4:$AZ$779,W$1,0),0)</f>
        <v>134</v>
      </c>
      <c r="X102" s="41">
        <f>IFERROR(VLOOKUP($C102,'QV Encounters'!$H$4:$AZ$779,X$1,0),0)</f>
        <v>157</v>
      </c>
      <c r="Y102" s="41">
        <f>IFERROR(VLOOKUP($C102,'QV Encounters'!$H$4:$AZ$779,Y$1,0),0)</f>
        <v>181</v>
      </c>
      <c r="Z102" s="41">
        <f>IFERROR(VLOOKUP($C102,'QV Encounters'!$H$4:$AZ$779,Z$1,0),0)</f>
        <v>168</v>
      </c>
      <c r="AA102" s="41">
        <f>IFERROR(VLOOKUP($C102,'QV Encounters'!$H$4:$AZ$779,AA$1,0),0)</f>
        <v>80</v>
      </c>
      <c r="AB102" s="41">
        <f>IFERROR(VLOOKUP($C102,'QV Encounters'!$H$4:$AZ$779,AB$1,0),0)</f>
        <v>145</v>
      </c>
      <c r="AC102" s="41">
        <f>IFERROR(VLOOKUP($C102,'QV Encounters'!$H$4:$AZ$779,AC$1,0),0)</f>
        <v>174</v>
      </c>
      <c r="AD102" s="41">
        <f>IFERROR(VLOOKUP($C102,'QV Encounters'!$H$4:$AZ$779,AD$1,0),0)</f>
        <v>174</v>
      </c>
      <c r="AE102" s="41">
        <f>IFERROR(VLOOKUP($C102,'QV Encounters'!$H$4:$AZ$779,AE$1,0),0)</f>
        <v>122</v>
      </c>
      <c r="AF102" s="41">
        <f>IFERROR(VLOOKUP($C102,'QV Encounters'!$H$4:$AZ$779,AF$1,0),0)</f>
        <v>68</v>
      </c>
      <c r="AG102" s="41">
        <f>IFERROR(VLOOKUP($C102,'QV Encounters'!$H$4:$AZ$779,AG$1,0),0)</f>
        <v>177</v>
      </c>
      <c r="AH102" s="41">
        <f>IFERROR(VLOOKUP($C102,'QV Encounters'!$H$4:$AZ$779,AH$1,0),0)</f>
        <v>149</v>
      </c>
      <c r="AI102" s="41">
        <f>IFERROR(VLOOKUP($C102,'QV Encounters'!$H$4:$AZ$779,AI$1,0),0)</f>
        <v>171</v>
      </c>
      <c r="AJ102" s="41">
        <f>IFERROR(VLOOKUP($C102,'QV Encounters'!$H$4:$AZ$779,AJ$1,0),0)</f>
        <v>172</v>
      </c>
      <c r="AK102" s="41">
        <f>IFERROR(VLOOKUP($C102,'QV Encounters'!$H$4:$CZ$779,AK$1,0),0)</f>
        <v>159</v>
      </c>
      <c r="AL102" s="41">
        <f>IFERROR(VLOOKUP($C102,'QV Encounters'!$H$4:$CZ$779,AL$1,0),0)</f>
        <v>188</v>
      </c>
      <c r="AM102" s="41">
        <f>IFERROR(VLOOKUP($C102,'QV Encounters'!$H$4:$CZ$779,AM$1,0),0)</f>
        <v>177</v>
      </c>
      <c r="AN102" s="41">
        <f>IFERROR(VLOOKUP($C102,'QV Encounters'!$H$4:$CZ$779,AN$1,0),0)</f>
        <v>114</v>
      </c>
      <c r="AO102" s="41">
        <f>IFERROR(VLOOKUP($C102,'QV Encounters'!$H$4:$CZ$779,AO$1,0),0)</f>
        <v>213</v>
      </c>
      <c r="AP102" s="41">
        <f>IFERROR(VLOOKUP($C102,'QV Encounters'!$H$4:$CZ$779,AP$1,0),0)</f>
        <v>178</v>
      </c>
      <c r="AQ102" s="41">
        <f>IFERROR(VLOOKUP($C102,'QV Encounters'!$H$4:$CZ$779,AQ$1,0),0)</f>
        <v>215</v>
      </c>
      <c r="AR102" s="41">
        <f>IFERROR(VLOOKUP($C102,'QV Encounters'!$H$4:$CZ$779,AR$1,0),0)</f>
        <v>198</v>
      </c>
      <c r="AS102" s="41">
        <f>IFERROR(VLOOKUP($C102,'QV Encounters'!$H$4:$CZ$779,AS$1,0),0)</f>
        <v>225</v>
      </c>
      <c r="AT102" s="41">
        <f>IFERROR(VLOOKUP($C102,'QV Encounters'!$H$4:$CZ$779,AT$1,0),0)</f>
        <v>176</v>
      </c>
      <c r="AU102" s="41">
        <f>IFERROR(VLOOKUP($C102,'QV Encounters'!$H$4:$CZ$779,AU$1,0),0)</f>
        <v>222</v>
      </c>
      <c r="AV102" s="41">
        <f>IFERROR(VLOOKUP($C102,'QV Encounters'!$H$4:$CZ$779,AV$1,0),0)</f>
        <v>241</v>
      </c>
      <c r="AW102" s="41">
        <f>IFERROR(VLOOKUP($C102,'QV Encounters'!$H$4:$CZ$779,AW$1,0),0)</f>
        <v>200</v>
      </c>
      <c r="AX102" s="41">
        <f>IFERROR(VLOOKUP($C102,'QV Encounters'!$H$4:$CZ$779,AX$1,0),0)</f>
        <v>201</v>
      </c>
      <c r="AY102" s="41">
        <f>IFERROR(VLOOKUP($C102,'QV Encounters'!$H$4:$CZ$779,AY$1,0),0)</f>
        <v>263</v>
      </c>
      <c r="AZ102" s="41">
        <f>IFERROR(VLOOKUP($C102,'QV Encounters'!$H$4:$CZ$779,AZ$1,0),0)</f>
        <v>259</v>
      </c>
      <c r="BA102" s="41">
        <f>IFERROR(VLOOKUP($C102,'QV Encounters'!$H$4:$CZ$779,BA$1,0),0)</f>
        <v>224</v>
      </c>
      <c r="BB102" s="41">
        <f>IFERROR(VLOOKUP($C102,'QV Encounters'!$H$4:$CZ$779,BB$1,0),0)</f>
        <v>223</v>
      </c>
      <c r="BC102" s="41">
        <f>IFERROR(VLOOKUP($C102,'QV Encounters'!$H$4:$CZ$779,BC$1,0),0)</f>
        <v>191</v>
      </c>
      <c r="BD102" s="41">
        <f>IFERROR(VLOOKUP($C102,'QV Encounters'!$H$4:$CZ$779,BD$1,0),0)</f>
        <v>275</v>
      </c>
      <c r="BE102" s="41">
        <f>IFERROR(VLOOKUP($C102,'QV Encounters'!$H$4:$CZ$779,BE$1,0),0)</f>
        <v>229</v>
      </c>
    </row>
    <row r="103" spans="1:58" s="41" customFormat="1" x14ac:dyDescent="0.25">
      <c r="A103" s="2" t="s">
        <v>126</v>
      </c>
      <c r="B103" s="2"/>
      <c r="D103" s="7">
        <v>776.62454430553225</v>
      </c>
      <c r="E103" s="8">
        <v>1035.4993924073765</v>
      </c>
      <c r="F103" s="23">
        <v>1294.3742405092205</v>
      </c>
      <c r="G103" s="2">
        <f t="shared" ref="G103:AV103" si="115">SUM(G92:G102)</f>
        <v>909</v>
      </c>
      <c r="H103" s="2">
        <f t="shared" si="115"/>
        <v>922</v>
      </c>
      <c r="I103" s="2">
        <f t="shared" si="115"/>
        <v>642</v>
      </c>
      <c r="J103" s="2">
        <f t="shared" si="115"/>
        <v>791</v>
      </c>
      <c r="K103" s="2">
        <f t="shared" si="115"/>
        <v>748</v>
      </c>
      <c r="L103" s="2">
        <f t="shared" si="115"/>
        <v>918</v>
      </c>
      <c r="M103" s="2">
        <f t="shared" si="115"/>
        <v>1027</v>
      </c>
      <c r="N103" s="2">
        <f t="shared" si="115"/>
        <v>851</v>
      </c>
      <c r="O103" s="2">
        <f t="shared" si="115"/>
        <v>834</v>
      </c>
      <c r="P103" s="2">
        <f t="shared" si="115"/>
        <v>961</v>
      </c>
      <c r="Q103" s="2">
        <f t="shared" si="115"/>
        <v>1010</v>
      </c>
      <c r="R103" s="2">
        <f t="shared" si="115"/>
        <v>1017</v>
      </c>
      <c r="S103" s="2">
        <f t="shared" si="115"/>
        <v>994</v>
      </c>
      <c r="T103" s="2">
        <f t="shared" si="115"/>
        <v>915</v>
      </c>
      <c r="U103" s="2">
        <f t="shared" si="115"/>
        <v>1036</v>
      </c>
      <c r="V103" s="2">
        <f t="shared" si="115"/>
        <v>646</v>
      </c>
      <c r="W103" s="2">
        <f t="shared" si="115"/>
        <v>972</v>
      </c>
      <c r="X103" s="2">
        <f t="shared" si="115"/>
        <v>892</v>
      </c>
      <c r="Y103" s="2">
        <f t="shared" si="115"/>
        <v>842</v>
      </c>
      <c r="Z103" s="2">
        <f t="shared" si="115"/>
        <v>909</v>
      </c>
      <c r="AA103" s="2">
        <f t="shared" si="115"/>
        <v>448</v>
      </c>
      <c r="AB103" s="2">
        <f t="shared" si="115"/>
        <v>840</v>
      </c>
      <c r="AC103" s="2">
        <f t="shared" si="115"/>
        <v>1036</v>
      </c>
      <c r="AD103" s="2">
        <f t="shared" si="115"/>
        <v>874</v>
      </c>
      <c r="AE103" s="2">
        <f t="shared" si="115"/>
        <v>915</v>
      </c>
      <c r="AF103" s="2">
        <f t="shared" si="115"/>
        <v>471</v>
      </c>
      <c r="AG103" s="2">
        <f t="shared" si="115"/>
        <v>1069</v>
      </c>
      <c r="AH103" s="2">
        <f t="shared" si="115"/>
        <v>734</v>
      </c>
      <c r="AI103" s="2">
        <f t="shared" si="115"/>
        <v>936</v>
      </c>
      <c r="AJ103" s="2">
        <f t="shared" si="115"/>
        <v>966</v>
      </c>
      <c r="AK103" s="2">
        <f t="shared" si="115"/>
        <v>1070</v>
      </c>
      <c r="AL103" s="2">
        <f t="shared" si="115"/>
        <v>1018</v>
      </c>
      <c r="AM103" s="2">
        <f t="shared" si="115"/>
        <v>1192</v>
      </c>
      <c r="AN103" s="2">
        <f t="shared" si="115"/>
        <v>918</v>
      </c>
      <c r="AO103" s="2">
        <f t="shared" si="115"/>
        <v>1162</v>
      </c>
      <c r="AP103" s="2">
        <f t="shared" si="115"/>
        <v>1024</v>
      </c>
      <c r="AQ103" s="2">
        <f t="shared" si="115"/>
        <v>1081</v>
      </c>
      <c r="AR103" s="2">
        <f t="shared" si="115"/>
        <v>1034</v>
      </c>
      <c r="AS103" s="2">
        <f t="shared" si="115"/>
        <v>1201</v>
      </c>
      <c r="AT103" s="2">
        <f t="shared" si="115"/>
        <v>1032</v>
      </c>
      <c r="AU103" s="2">
        <f t="shared" si="115"/>
        <v>1138</v>
      </c>
      <c r="AV103" s="2">
        <f t="shared" si="115"/>
        <v>1160</v>
      </c>
      <c r="AW103" s="2">
        <f t="shared" ref="AW103:AX103" si="116">SUM(AW92:AW102)</f>
        <v>936</v>
      </c>
      <c r="AX103" s="2">
        <f t="shared" si="116"/>
        <v>1088</v>
      </c>
      <c r="AY103" s="2">
        <f t="shared" ref="AY103:AZ103" si="117">SUM(AY92:AY102)</f>
        <v>1230</v>
      </c>
      <c r="AZ103" s="2">
        <f t="shared" si="117"/>
        <v>973</v>
      </c>
      <c r="BA103" s="2">
        <f t="shared" ref="BA103:BB103" si="118">SUM(BA92:BA102)</f>
        <v>1015</v>
      </c>
      <c r="BB103" s="2">
        <f t="shared" si="118"/>
        <v>765</v>
      </c>
      <c r="BC103" s="2">
        <f t="shared" ref="BC103:BD103" si="119">SUM(BC92:BC102)</f>
        <v>1257</v>
      </c>
      <c r="BD103" s="2">
        <f t="shared" si="119"/>
        <v>1091</v>
      </c>
      <c r="BE103" s="2">
        <f t="shared" ref="BE103" si="120">SUM(BE92:BE102)</f>
        <v>978</v>
      </c>
      <c r="BF103"/>
    </row>
    <row r="104" spans="1:58" x14ac:dyDescent="0.25">
      <c r="C104" s="41"/>
      <c r="D104" s="76" t="s">
        <v>279</v>
      </c>
      <c r="E104" s="76" t="s">
        <v>279</v>
      </c>
      <c r="F104" s="76" t="s">
        <v>279</v>
      </c>
      <c r="N104" s="41"/>
    </row>
    <row r="105" spans="1:58" x14ac:dyDescent="0.25">
      <c r="A105" s="41" t="s">
        <v>2</v>
      </c>
      <c r="B105" s="41" t="s">
        <v>2</v>
      </c>
      <c r="C105" s="41" t="s">
        <v>3</v>
      </c>
      <c r="D105" s="77">
        <v>346.68499596461032</v>
      </c>
      <c r="E105" s="78">
        <v>462.24666128614723</v>
      </c>
      <c r="F105" s="79">
        <v>577.80832660768397</v>
      </c>
      <c r="G105">
        <f>VLOOKUP($C105,'Legacy Encounters'!$L$5:$AH$37,G$1,0)</f>
        <v>373</v>
      </c>
      <c r="H105" s="41">
        <f>VLOOKUP($C105,'Legacy Encounters'!$L$5:$AH$37,H$1,0)</f>
        <v>190</v>
      </c>
      <c r="I105" s="41">
        <f>VLOOKUP($C105,'Legacy Encounters'!$L$5:$AH$37,I$1,0)</f>
        <v>746</v>
      </c>
      <c r="J105" s="41">
        <f>VLOOKUP($C105,'Legacy Encounters'!$L$5:$AH$37,J$1,0)</f>
        <v>657</v>
      </c>
      <c r="K105" s="41">
        <f>VLOOKUP($C105,'Legacy Encounters'!$L$5:$AH$37,K$1,0)</f>
        <v>299</v>
      </c>
      <c r="L105" s="41">
        <f>VLOOKUP($C105,'Legacy Encounters'!$L$5:$AH$37,L$1,0)</f>
        <v>766</v>
      </c>
      <c r="M105" s="41">
        <f>VLOOKUP($C105,'Legacy Encounters'!$L$5:$AH$37,M$1,0)</f>
        <v>611</v>
      </c>
      <c r="N105" s="41">
        <f>VLOOKUP($C105,'Legacy Encounters'!$L$5:$AH$37,N$1,0)</f>
        <v>687</v>
      </c>
      <c r="O105" s="46">
        <f>VLOOKUP($C105,'Legacy Encounters'!$L$5:$AZ$37,O$1,0)</f>
        <v>628</v>
      </c>
      <c r="P105" s="46">
        <f>VLOOKUP($C105,'Legacy Encounters'!$L$5:$AZ$37,P$1,0)</f>
        <v>681</v>
      </c>
      <c r="Q105" s="46">
        <f>VLOOKUP($C105,'Legacy Encounters'!$L$5:$AZ$37,Q$1,0)</f>
        <v>336</v>
      </c>
      <c r="R105" s="46">
        <f>VLOOKUP($C105,'Legacy Encounters'!$L$5:$AZ$37,R$1,0)</f>
        <v>711</v>
      </c>
      <c r="S105" s="46">
        <f>VLOOKUP($C105,'Legacy Encounters'!$L$5:$AZ$37,S$1,0)</f>
        <v>627</v>
      </c>
      <c r="T105" s="46">
        <f>VLOOKUP($C105,'Legacy Encounters'!$L$5:$AZ$37,T$1,0)</f>
        <v>712</v>
      </c>
      <c r="U105" s="46">
        <f>VLOOKUP($C105,'Legacy Encounters'!$L$5:$AZ$37,U$1,0)</f>
        <v>584</v>
      </c>
      <c r="V105" s="46">
        <f>VLOOKUP($C105,'Legacy Encounters'!$L$5:$AZ$37,V$1,0)</f>
        <v>394</v>
      </c>
      <c r="W105" s="46">
        <f>VLOOKUP($C105,'Legacy Encounters'!$L$5:$AZ$37,W$1,0)</f>
        <v>699</v>
      </c>
      <c r="X105" s="46">
        <f>VLOOKUP($C105,'Legacy Encounters'!$L$5:$AZ$37,X$1,0)</f>
        <v>664</v>
      </c>
      <c r="Y105" s="46">
        <f>VLOOKUP($C105,'Legacy Encounters'!$L$5:$AZ$37,Y$1,0)</f>
        <v>704</v>
      </c>
      <c r="Z105" s="46">
        <f>VLOOKUP($C105,'Legacy Encounters'!$L$5:$AZ$37,Z$1,0)</f>
        <v>416</v>
      </c>
      <c r="AA105" s="46">
        <f>VLOOKUP($C105,'Legacy Encounters'!$L$5:$AZ$37,AA$1,0)</f>
        <v>156</v>
      </c>
      <c r="AB105" s="46">
        <f>VLOOKUP($C105,'Legacy Encounters'!$L$5:$AZ$37,AB$1,0)</f>
        <v>458</v>
      </c>
      <c r="AC105" s="46">
        <f>VLOOKUP($C105,'Legacy Encounters'!$L$5:$AZ$37,AC$1,0)</f>
        <v>703</v>
      </c>
      <c r="AD105" s="46">
        <f>VLOOKUP($C105,'Legacy Encounters'!$L$5:$AZ$37,AD$1,0)</f>
        <v>669</v>
      </c>
      <c r="AE105" s="46">
        <f>VLOOKUP($C105,'Legacy Encounters'!$L$5:$AZ$37,AE$1,0)</f>
        <v>598</v>
      </c>
      <c r="AF105" s="46">
        <f>VLOOKUP($C105,'Legacy Encounters'!$L$5:$AZ$37,AF$1,0)</f>
        <v>600</v>
      </c>
      <c r="AG105" s="46">
        <f>VLOOKUP($C105,'Legacy Encounters'!$L$5:$CZ$37,AG$1,0)</f>
        <v>587</v>
      </c>
      <c r="AH105" s="46">
        <f>VLOOKUP($C105,'Legacy Encounters'!$L$5:$CZ$37,AH$1,0)</f>
        <v>486</v>
      </c>
      <c r="AI105" s="46">
        <f>VLOOKUP($C105,'Legacy Encounters'!$L$5:$CZ$37,AI$1,0)</f>
        <v>292</v>
      </c>
      <c r="AJ105" s="46">
        <f>VLOOKUP($C105,'Legacy Encounters'!$L$5:$CZ$37,AJ$1,0)</f>
        <v>646</v>
      </c>
      <c r="AK105" s="46">
        <f>VLOOKUP($C105,'Legacy Encounters'!$L$5:$CZ$37,AK$1,0)</f>
        <v>588</v>
      </c>
      <c r="AL105" s="46">
        <f>VLOOKUP($C105,'Legacy Encounters'!$L$5:$CZ$37,AL$1,0)</f>
        <v>466</v>
      </c>
      <c r="AM105" s="46">
        <f>VLOOKUP($C105,'Legacy Encounters'!$L$5:$CZ$37,AM$1,0)</f>
        <v>329</v>
      </c>
      <c r="AN105" s="46">
        <f>VLOOKUP($C105,'Legacy Encounters'!$L$5:$CZ$37,AN$1,0)</f>
        <v>563</v>
      </c>
      <c r="AO105" s="46">
        <f>VLOOKUP($C105,'Legacy Encounters'!$L$5:$CZ$37,AO$1,0)</f>
        <v>473</v>
      </c>
      <c r="AP105" s="46">
        <f>VLOOKUP($C105,'Legacy Encounters'!$L$5:$CZ$37,AP$1,0)</f>
        <v>543</v>
      </c>
      <c r="AQ105" s="46">
        <f>VLOOKUP($C105,'Legacy Encounters'!$L$5:$CZ$37,AQ$1,0)</f>
        <v>168</v>
      </c>
      <c r="AR105" s="46">
        <f>IFERROR(VLOOKUP($C105,'QV Encounters'!$H$4:$CZ$779,AR$1,0),0)</f>
        <v>584</v>
      </c>
      <c r="AS105" s="46">
        <f>IFERROR(VLOOKUP($C105,'QV Encounters'!$H$4:$CZ$779,AS$1,0),0)</f>
        <v>546</v>
      </c>
      <c r="AT105" s="46">
        <f>IFERROR(VLOOKUP($C105,'QV Encounters'!$H$4:$CZ$779,AT$1,0),0)</f>
        <v>543</v>
      </c>
      <c r="AU105" s="46">
        <f>IFERROR(VLOOKUP($C105,'QV Encounters'!$H$4:$CZ$779,AU$1,0),0)</f>
        <v>453</v>
      </c>
      <c r="AV105" s="46">
        <f>IFERROR(VLOOKUP($C105,'QV Encounters'!$H$4:$CZ$779,AV$1,0),0)</f>
        <v>488</v>
      </c>
      <c r="AW105" s="46">
        <f>IFERROR(VLOOKUP($C105,'QV Encounters'!$H$4:$CZ$779,AW$1,0),0)</f>
        <v>231</v>
      </c>
      <c r="AX105" s="46">
        <f>IFERROR(VLOOKUP($C105,'QV Encounters'!$H$4:$CZ$779,AX$1,0),0)</f>
        <v>356</v>
      </c>
      <c r="AY105" s="46">
        <f>IFERROR(VLOOKUP($C105,'QV Encounters'!$H$4:$CZ$779,AY$1,0),0)</f>
        <v>509</v>
      </c>
      <c r="AZ105" s="46">
        <f>IFERROR(VLOOKUP($C105,'QV Encounters'!$H$4:$CZ$779,AZ$1,0),0)</f>
        <v>438</v>
      </c>
      <c r="BA105" s="46">
        <f>IFERROR(VLOOKUP($C105,'QV Encounters'!$H$4:$CZ$779,BA$1,0),0)</f>
        <v>473</v>
      </c>
      <c r="BB105" s="46">
        <f>IFERROR(VLOOKUP($C105,'QV Encounters'!$H$4:$CZ$779,BB$1,0),0)</f>
        <v>341</v>
      </c>
      <c r="BC105" s="46">
        <f>IFERROR(VLOOKUP($C105,'QV Encounters'!$H$4:$CZ$779,BC$1,0),0)</f>
        <v>515</v>
      </c>
      <c r="BD105" s="46">
        <f>IFERROR(VLOOKUP($C105,'QV Encounters'!$H$4:$CZ$779,BD$1,0),0)</f>
        <v>356</v>
      </c>
      <c r="BE105" s="46">
        <f>IFERROR(VLOOKUP($C105,'QV Encounters'!$H$4:$CZ$779,BE$1,0),0)</f>
        <v>269</v>
      </c>
    </row>
    <row r="106" spans="1:58" x14ac:dyDescent="0.25">
      <c r="A106" s="41" t="s">
        <v>2</v>
      </c>
      <c r="B106" s="41" t="s">
        <v>2</v>
      </c>
      <c r="C106" s="41" t="s">
        <v>184</v>
      </c>
      <c r="D106" s="77">
        <v>0</v>
      </c>
      <c r="E106" s="78">
        <v>0</v>
      </c>
      <c r="F106" s="79">
        <v>0</v>
      </c>
      <c r="G106" s="41">
        <f>VLOOKUP($C106,'Legacy Encounters'!$L$5:$AH$37,G$1,0)</f>
        <v>42</v>
      </c>
      <c r="H106" s="41">
        <f>VLOOKUP($C106,'Legacy Encounters'!$L$5:$AH$37,H$1,0)</f>
        <v>126</v>
      </c>
      <c r="I106" s="41">
        <f>VLOOKUP($C106,'Legacy Encounters'!$L$5:$AH$37,I$1,0)</f>
        <v>0</v>
      </c>
      <c r="J106" s="41">
        <f>VLOOKUP($C106,'Legacy Encounters'!$L$5:$AH$37,J$1,0)</f>
        <v>40</v>
      </c>
      <c r="K106" s="41">
        <f>VLOOKUP($C106,'Legacy Encounters'!$L$5:$AH$37,K$1,0)</f>
        <v>0</v>
      </c>
      <c r="L106" s="41">
        <f>VLOOKUP($C106,'Legacy Encounters'!$L$5:$AH$37,L$1,0)</f>
        <v>43</v>
      </c>
      <c r="M106" s="41">
        <f>VLOOKUP($C106,'Legacy Encounters'!$L$5:$AH$37,M$1,0)</f>
        <v>0</v>
      </c>
      <c r="N106" s="41">
        <f>VLOOKUP($C106,'Legacy Encounters'!$L$5:$AH$37,N$1,0)</f>
        <v>39</v>
      </c>
      <c r="O106" s="46">
        <f>VLOOKUP($C106,'Legacy Encounters'!$L$5:$AZ$37,O$1,0)</f>
        <v>0</v>
      </c>
      <c r="P106" s="46">
        <f>VLOOKUP($C106,'Legacy Encounters'!$L$5:$AZ$37,P$1,0)</f>
        <v>0</v>
      </c>
      <c r="Q106" s="46">
        <f>VLOOKUP($C106,'Legacy Encounters'!$L$5:$AZ$37,Q$1,0)</f>
        <v>0</v>
      </c>
      <c r="R106" s="46">
        <f>VLOOKUP($C106,'Legacy Encounters'!$L$5:$AZ$37,R$1,0)</f>
        <v>0</v>
      </c>
      <c r="S106" s="46">
        <f>VLOOKUP($C106,'Legacy Encounters'!$L$5:$AZ$37,S$1,0)</f>
        <v>41</v>
      </c>
      <c r="T106" s="46">
        <f>VLOOKUP($C106,'Legacy Encounters'!$L$5:$AZ$37,T$1,0)</f>
        <v>0</v>
      </c>
      <c r="U106" s="46">
        <f>VLOOKUP($C106,'Legacy Encounters'!$L$5:$AZ$37,U$1,0)</f>
        <v>37</v>
      </c>
      <c r="V106" s="46">
        <f>VLOOKUP($C106,'Legacy Encounters'!$L$5:$AZ$37,V$1,0)</f>
        <v>0</v>
      </c>
      <c r="W106" s="46">
        <f>VLOOKUP($C106,'Legacy Encounters'!$L$5:$AZ$37,W$1,0)</f>
        <v>38</v>
      </c>
      <c r="X106" s="46">
        <f>VLOOKUP($C106,'Legacy Encounters'!$L$5:$AZ$37,X$1,0)</f>
        <v>15</v>
      </c>
      <c r="Y106" s="46">
        <f>VLOOKUP($C106,'Legacy Encounters'!$L$5:$AZ$37,Y$1,0)</f>
        <v>35</v>
      </c>
      <c r="Z106" s="46">
        <f>VLOOKUP($C106,'Legacy Encounters'!$L$5:$AZ$37,Z$1,0)</f>
        <v>0</v>
      </c>
      <c r="AA106" s="46">
        <f>VLOOKUP($C106,'Legacy Encounters'!$L$5:$AZ$37,AA$1,0)</f>
        <v>0</v>
      </c>
      <c r="AB106" s="46">
        <f>VLOOKUP($C106,'Legacy Encounters'!$L$5:$AZ$37,AB$1,0)</f>
        <v>32</v>
      </c>
      <c r="AC106" s="46">
        <f>VLOOKUP($C106,'Legacy Encounters'!$L$5:$AZ$37,AC$1,0)</f>
        <v>15</v>
      </c>
      <c r="AD106" s="46">
        <f>VLOOKUP($C106,'Legacy Encounters'!$L$5:$AZ$37,AD$1,0)</f>
        <v>38</v>
      </c>
      <c r="AE106" s="46">
        <f>VLOOKUP($C106,'Legacy Encounters'!$L$5:$AZ$37,AE$1,0)</f>
        <v>11</v>
      </c>
      <c r="AF106" s="46">
        <f>VLOOKUP($C106,'Legacy Encounters'!$L$5:$AZ$37,AF$1,0)</f>
        <v>29</v>
      </c>
      <c r="AG106" s="46">
        <f>VLOOKUP($C106,'Legacy Encounters'!$L$5:$CZ$37,AG$1,0)</f>
        <v>13</v>
      </c>
      <c r="AH106" s="46">
        <f>VLOOKUP($C106,'Legacy Encounters'!$L$5:$CZ$37,AH$1,0)</f>
        <v>0</v>
      </c>
      <c r="AI106" s="46">
        <f>VLOOKUP($C106,'Legacy Encounters'!$L$5:$CZ$37,AI$1,0)</f>
        <v>16</v>
      </c>
      <c r="AJ106" s="46">
        <f>VLOOKUP($C106,'Legacy Encounters'!$L$5:$CZ$37,AJ$1,0)</f>
        <v>39</v>
      </c>
      <c r="AK106" s="46">
        <f>VLOOKUP($C106,'Legacy Encounters'!$L$5:$CZ$37,AK$1,0)</f>
        <v>16</v>
      </c>
      <c r="AL106" s="46">
        <f>VLOOKUP($C106,'Legacy Encounters'!$L$5:$CZ$37,AL$1,0)</f>
        <v>36</v>
      </c>
      <c r="AM106" s="46">
        <f>VLOOKUP($C106,'Legacy Encounters'!$L$5:$CZ$37,AM$1,0)</f>
        <v>19</v>
      </c>
      <c r="AN106" s="46">
        <f>VLOOKUP($C106,'Legacy Encounters'!$L$5:$CZ$37,AN$1,0)</f>
        <v>31</v>
      </c>
      <c r="AO106" s="46">
        <f>VLOOKUP($C106,'Legacy Encounters'!$L$5:$CZ$37,AO$1,0)</f>
        <v>10</v>
      </c>
      <c r="AP106" s="46">
        <f>VLOOKUP($C106,'Legacy Encounters'!$L$5:$CZ$37,AP$1,0)</f>
        <v>29</v>
      </c>
      <c r="AQ106" s="46">
        <f>VLOOKUP($C106,'Legacy Encounters'!$L$5:$CZ$37,AQ$1,0)</f>
        <v>0</v>
      </c>
      <c r="AR106" s="46">
        <f>IFERROR(VLOOKUP($C106,'QV Encounters'!$H$4:$CZ$779,AR$1,0),0)</f>
        <v>9</v>
      </c>
      <c r="AS106" s="46">
        <f>IFERROR(VLOOKUP($C106,'QV Encounters'!$H$4:$CZ$779,AS$1,0),0)</f>
        <v>41</v>
      </c>
      <c r="AT106" s="46">
        <f>IFERROR(VLOOKUP($C106,'QV Encounters'!$H$4:$CZ$779,AT$1,0),0)</f>
        <v>21</v>
      </c>
      <c r="AU106" s="46">
        <f>IFERROR(VLOOKUP($C106,'QV Encounters'!$H$4:$CZ$779,AU$1,0),0)</f>
        <v>29</v>
      </c>
      <c r="AV106" s="46">
        <f>IFERROR(VLOOKUP($C106,'QV Encounters'!$H$4:$CZ$779,AV$1,0),0)</f>
        <v>16</v>
      </c>
      <c r="AW106" s="46">
        <f>IFERROR(VLOOKUP($C106,'QV Encounters'!$H$4:$CZ$779,AW$1,0),0)</f>
        <v>38</v>
      </c>
      <c r="AX106" s="46">
        <f>IFERROR(VLOOKUP($C106,'QV Encounters'!$H$4:$CZ$779,AX$1,0),0)</f>
        <v>15</v>
      </c>
      <c r="AY106" s="46">
        <f>IFERROR(VLOOKUP($C106,'QV Encounters'!$H$4:$CZ$779,AY$1,0),0)</f>
        <v>21</v>
      </c>
      <c r="AZ106" s="46">
        <f>IFERROR(VLOOKUP($C106,'QV Encounters'!$H$4:$CZ$779,AZ$1,0),0)</f>
        <v>16</v>
      </c>
      <c r="BA106" s="46">
        <f>IFERROR(VLOOKUP($C106,'QV Encounters'!$H$4:$CZ$779,BA$1,0),0)</f>
        <v>38</v>
      </c>
      <c r="BB106" s="46">
        <f>IFERROR(VLOOKUP($C106,'QV Encounters'!$H$4:$CZ$779,BB$1,0),0)</f>
        <v>19</v>
      </c>
      <c r="BC106" s="46">
        <f>IFERROR(VLOOKUP($C106,'QV Encounters'!$H$4:$CZ$779,BC$1,0),0)</f>
        <v>38</v>
      </c>
      <c r="BD106" s="46">
        <f>IFERROR(VLOOKUP($C106,'QV Encounters'!$H$4:$CZ$779,BD$1,0),0)</f>
        <v>1</v>
      </c>
      <c r="BE106" s="46">
        <f>IFERROR(VLOOKUP($C106,'QV Encounters'!$H$4:$CZ$779,BE$1,0),0)</f>
        <v>42</v>
      </c>
    </row>
    <row r="107" spans="1:58" s="41" customFormat="1" x14ac:dyDescent="0.25">
      <c r="A107" s="41" t="s">
        <v>2</v>
      </c>
      <c r="B107" s="41" t="s">
        <v>2</v>
      </c>
      <c r="C107" s="41" t="s">
        <v>180</v>
      </c>
      <c r="D107" s="77"/>
      <c r="E107" s="78"/>
      <c r="F107" s="79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46">
        <v>0</v>
      </c>
      <c r="Q107" s="46">
        <v>0</v>
      </c>
      <c r="R107" s="46">
        <v>0</v>
      </c>
      <c r="S107" s="46">
        <v>0</v>
      </c>
      <c r="T107" s="46">
        <v>0</v>
      </c>
      <c r="U107" s="46">
        <v>0</v>
      </c>
      <c r="V107" s="46">
        <v>0</v>
      </c>
      <c r="W107" s="46">
        <v>0</v>
      </c>
      <c r="X107" s="46">
        <v>0</v>
      </c>
      <c r="Y107" s="46">
        <v>0</v>
      </c>
      <c r="Z107" s="46">
        <v>0</v>
      </c>
      <c r="AA107" s="46">
        <v>0</v>
      </c>
      <c r="AB107" s="46">
        <v>0</v>
      </c>
      <c r="AC107" s="46">
        <v>0</v>
      </c>
      <c r="AD107" s="46">
        <v>0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AJ107" s="46">
        <v>0</v>
      </c>
      <c r="AK107" s="46">
        <v>0</v>
      </c>
      <c r="AL107" s="46">
        <v>0</v>
      </c>
      <c r="AM107" s="46">
        <v>0</v>
      </c>
      <c r="AN107" s="46">
        <v>0</v>
      </c>
      <c r="AO107" s="46">
        <v>0</v>
      </c>
      <c r="AP107" s="46">
        <v>0</v>
      </c>
      <c r="AQ107" s="46">
        <v>0</v>
      </c>
      <c r="AR107" s="46">
        <f>IFERROR(VLOOKUP($C107,'QV Encounters'!$H$4:$CZ$779,AR$1,0),0)</f>
        <v>0</v>
      </c>
      <c r="AS107" s="46">
        <f>IFERROR(VLOOKUP($C107,'QV Encounters'!$H$4:$CZ$779,AS$1,0),0)</f>
        <v>0</v>
      </c>
      <c r="AT107" s="46">
        <f>IFERROR(VLOOKUP($C107,'QV Encounters'!$H$4:$CZ$779,AT$1,0),0)</f>
        <v>0</v>
      </c>
      <c r="AU107" s="46">
        <f>IFERROR(VLOOKUP($C107,'QV Encounters'!$H$4:$CZ$779,AU$1,0),0)</f>
        <v>0</v>
      </c>
      <c r="AV107" s="46">
        <f>IFERROR(VLOOKUP($C107,'QV Encounters'!$H$4:$CZ$779,AV$1,0),0)</f>
        <v>0</v>
      </c>
      <c r="AW107" s="46">
        <f>IFERROR(VLOOKUP($C107,'QV Encounters'!$H$4:$CZ$779,AW$1,0),0)</f>
        <v>0</v>
      </c>
      <c r="AX107" s="46">
        <f>IFERROR(VLOOKUP($C107,'QV Encounters'!$H$4:$CZ$779,AX$1,0),0)</f>
        <v>0</v>
      </c>
      <c r="AY107" s="46">
        <f>IFERROR(VLOOKUP($C107,'QV Encounters'!$H$4:$CZ$779,AY$1,0),0)</f>
        <v>0</v>
      </c>
      <c r="AZ107" s="46">
        <f>IFERROR(VLOOKUP($C107,'QV Encounters'!$H$4:$CZ$779,AZ$1,0),0)</f>
        <v>0</v>
      </c>
      <c r="BA107" s="46">
        <f>IFERROR(VLOOKUP($C107,'QV Encounters'!$H$4:$CZ$779,BA$1,0),0)</f>
        <v>0</v>
      </c>
      <c r="BB107" s="46">
        <f>IFERROR(VLOOKUP($C107,'QV Encounters'!$H$4:$CZ$779,BB$1,0),0)</f>
        <v>0</v>
      </c>
      <c r="BC107" s="46">
        <f>IFERROR(VLOOKUP($C107,'QV Encounters'!$H$4:$CZ$779,BC$1,0),0)</f>
        <v>0</v>
      </c>
      <c r="BD107" s="46">
        <f>IFERROR(VLOOKUP($C107,'QV Encounters'!$H$4:$CZ$779,BD$1,0),0)</f>
        <v>0</v>
      </c>
      <c r="BE107" s="46">
        <f>IFERROR(VLOOKUP($C107,'QV Encounters'!$H$4:$CZ$779,BE$1,0),0)</f>
        <v>0</v>
      </c>
      <c r="BF107"/>
    </row>
    <row r="108" spans="1:58" x14ac:dyDescent="0.25">
      <c r="A108" s="41" t="s">
        <v>2</v>
      </c>
      <c r="B108" s="41" t="s">
        <v>2</v>
      </c>
      <c r="C108" s="41" t="s">
        <v>4</v>
      </c>
      <c r="D108" s="77">
        <v>124.6310618404422</v>
      </c>
      <c r="E108" s="78">
        <v>166.17474912058964</v>
      </c>
      <c r="F108" s="79">
        <v>207.71843640073703</v>
      </c>
      <c r="G108" s="41">
        <f>VLOOKUP($C108,'Legacy Encounters'!$L$5:$AH$37,G$1,0)</f>
        <v>241</v>
      </c>
      <c r="H108" s="41">
        <f>VLOOKUP($C108,'Legacy Encounters'!$L$5:$AH$37,H$1,0)</f>
        <v>345</v>
      </c>
      <c r="I108" s="41">
        <f>VLOOKUP($C108,'Legacy Encounters'!$L$5:$AH$37,I$1,0)</f>
        <v>340</v>
      </c>
      <c r="J108" s="41">
        <f>VLOOKUP($C108,'Legacy Encounters'!$L$5:$AH$37,J$1,0)</f>
        <v>189</v>
      </c>
      <c r="K108" s="41">
        <f>VLOOKUP($C108,'Legacy Encounters'!$L$5:$AH$37,K$1,0)</f>
        <v>167</v>
      </c>
      <c r="L108" s="41">
        <f>VLOOKUP($C108,'Legacy Encounters'!$L$5:$AH$37,L$1,0)</f>
        <v>256</v>
      </c>
      <c r="M108" s="41">
        <f>VLOOKUP($C108,'Legacy Encounters'!$L$5:$AH$37,M$1,0)</f>
        <v>268</v>
      </c>
      <c r="N108" s="41">
        <f>VLOOKUP($C108,'Legacy Encounters'!$L$5:$AH$37,N$1,0)</f>
        <v>175</v>
      </c>
      <c r="O108" s="46">
        <f>VLOOKUP($C108,'Legacy Encounters'!$L$5:$AZ$37,O$1,0)</f>
        <v>243</v>
      </c>
      <c r="P108" s="46">
        <f>VLOOKUP($C108,'Legacy Encounters'!$L$5:$AZ$37,P$1,0)</f>
        <v>190</v>
      </c>
      <c r="Q108" s="46">
        <f>VLOOKUP($C108,'Legacy Encounters'!$L$5:$AZ$37,Q$1,0)</f>
        <v>196</v>
      </c>
      <c r="R108" s="46">
        <f>VLOOKUP($C108,'Legacy Encounters'!$L$5:$AZ$37,R$1,0)</f>
        <v>210</v>
      </c>
      <c r="S108" s="46">
        <f>VLOOKUP($C108,'Legacy Encounters'!$L$5:$AZ$37,S$1,0)</f>
        <v>226</v>
      </c>
      <c r="T108" s="46">
        <f>VLOOKUP($C108,'Legacy Encounters'!$L$5:$AZ$37,T$1,0)</f>
        <v>112</v>
      </c>
      <c r="U108" s="46">
        <f>VLOOKUP($C108,'Legacy Encounters'!$L$5:$AZ$37,U$1,0)</f>
        <v>284</v>
      </c>
      <c r="V108" s="46">
        <f>VLOOKUP($C108,'Legacy Encounters'!$L$5:$AZ$37,V$1,0)</f>
        <v>119</v>
      </c>
      <c r="W108" s="46">
        <f>VLOOKUP($C108,'Legacy Encounters'!$L$5:$AZ$37,W$1,0)</f>
        <v>237</v>
      </c>
      <c r="X108" s="46">
        <f>VLOOKUP($C108,'Legacy Encounters'!$L$5:$AZ$37,X$1,0)</f>
        <v>217</v>
      </c>
      <c r="Y108" s="46">
        <f>VLOOKUP($C108,'Legacy Encounters'!$L$5:$AZ$37,Y$1,0)</f>
        <v>112</v>
      </c>
      <c r="Z108" s="46">
        <f>VLOOKUP($C108,'Legacy Encounters'!$L$5:$AZ$37,Z$1,0)</f>
        <v>114</v>
      </c>
      <c r="AA108" s="46">
        <f>VLOOKUP($C108,'Legacy Encounters'!$L$5:$AZ$37,AA$1,0)</f>
        <v>125</v>
      </c>
      <c r="AB108" s="46">
        <f>VLOOKUP($C108,'Legacy Encounters'!$L$5:$AZ$37,AB$1,0)</f>
        <v>223</v>
      </c>
      <c r="AC108" s="46">
        <f>VLOOKUP($C108,'Legacy Encounters'!$L$5:$AZ$37,AC$1,0)</f>
        <v>233</v>
      </c>
      <c r="AD108" s="46">
        <f>VLOOKUP($C108,'Legacy Encounters'!$L$5:$AZ$37,AD$1,0)</f>
        <v>269</v>
      </c>
      <c r="AE108" s="46">
        <f>VLOOKUP($C108,'Legacy Encounters'!$L$5:$AZ$37,AE$1,0)</f>
        <v>231</v>
      </c>
      <c r="AF108" s="46">
        <f>VLOOKUP($C108,'Legacy Encounters'!$L$5:$AZ$37,AF$1,0)</f>
        <v>230</v>
      </c>
      <c r="AG108" s="46">
        <f>VLOOKUP($C108,'Legacy Encounters'!$L$5:$CZ$37,AG$1,0)</f>
        <v>201</v>
      </c>
      <c r="AH108" s="46">
        <f>VLOOKUP($C108,'Legacy Encounters'!$L$5:$CZ$37,AH$1,0)</f>
        <v>118</v>
      </c>
      <c r="AI108" s="46">
        <f>VLOOKUP($C108,'Legacy Encounters'!$L$5:$CZ$37,AI$1,0)</f>
        <v>168</v>
      </c>
      <c r="AJ108" s="46">
        <f>VLOOKUP($C108,'Legacy Encounters'!$L$5:$CZ$37,AJ$1,0)</f>
        <v>192</v>
      </c>
      <c r="AK108" s="46">
        <f>VLOOKUP($C108,'Legacy Encounters'!$L$5:$CZ$37,AK$1,0)</f>
        <v>220</v>
      </c>
      <c r="AL108" s="46">
        <f>VLOOKUP($C108,'Legacy Encounters'!$L$5:$CZ$37,AL$1,0)</f>
        <v>235</v>
      </c>
      <c r="AM108" s="46">
        <f>VLOOKUP($C108,'Legacy Encounters'!$L$5:$CZ$37,AM$1,0)</f>
        <v>232</v>
      </c>
      <c r="AN108" s="46">
        <f>VLOOKUP($C108,'Legacy Encounters'!$L$5:$CZ$37,AN$1,0)</f>
        <v>209</v>
      </c>
      <c r="AO108" s="46">
        <f>VLOOKUP($C108,'Legacy Encounters'!$L$5:$CZ$37,AO$1,0)</f>
        <v>178</v>
      </c>
      <c r="AP108" s="46">
        <f>VLOOKUP($C108,'Legacy Encounters'!$L$5:$CZ$37,AP$1,0)</f>
        <v>197</v>
      </c>
      <c r="AQ108" s="46">
        <f>VLOOKUP($C108,'Legacy Encounters'!$L$5:$CZ$37,AQ$1,0)</f>
        <v>115</v>
      </c>
      <c r="AR108" s="46">
        <f>IFERROR(VLOOKUP($C108,'QV Encounters'!$H$4:$CZ$779,AR$1,0),0)</f>
        <v>129</v>
      </c>
      <c r="AS108" s="46">
        <f>IFERROR(VLOOKUP($C108,'QV Encounters'!$H$4:$CZ$779,AS$1,0),0)</f>
        <v>178</v>
      </c>
      <c r="AT108" s="46">
        <f>IFERROR(VLOOKUP($C108,'QV Encounters'!$H$4:$CZ$779,AT$1,0),0)</f>
        <v>201</v>
      </c>
      <c r="AU108" s="46">
        <f>IFERROR(VLOOKUP($C108,'QV Encounters'!$H$4:$CZ$779,AU$1,0),0)</f>
        <v>178</v>
      </c>
      <c r="AV108" s="46">
        <f>IFERROR(VLOOKUP($C108,'QV Encounters'!$H$4:$CZ$779,AV$1,0),0)</f>
        <v>130</v>
      </c>
      <c r="AW108" s="46">
        <f>IFERROR(VLOOKUP($C108,'QV Encounters'!$H$4:$CZ$779,AW$1,0),0)</f>
        <v>165</v>
      </c>
      <c r="AX108" s="46">
        <f>IFERROR(VLOOKUP($C108,'QV Encounters'!$H$4:$CZ$779,AX$1,0),0)</f>
        <v>196</v>
      </c>
      <c r="AY108" s="46">
        <f>IFERROR(VLOOKUP($C108,'QV Encounters'!$H$4:$CZ$779,AY$1,0),0)</f>
        <v>201</v>
      </c>
      <c r="AZ108" s="46">
        <f>IFERROR(VLOOKUP($C108,'QV Encounters'!$H$4:$CZ$779,AZ$1,0),0)</f>
        <v>212</v>
      </c>
      <c r="BA108" s="46">
        <f>IFERROR(VLOOKUP($C108,'QV Encounters'!$H$4:$CZ$779,BA$1,0),0)</f>
        <v>210</v>
      </c>
      <c r="BB108" s="46">
        <f>IFERROR(VLOOKUP($C108,'QV Encounters'!$H$4:$CZ$779,BB$1,0),0)</f>
        <v>186</v>
      </c>
      <c r="BC108" s="46">
        <f>IFERROR(VLOOKUP($C108,'QV Encounters'!$H$4:$CZ$779,BC$1,0),0)</f>
        <v>212</v>
      </c>
      <c r="BD108" s="46">
        <f>IFERROR(VLOOKUP($C108,'QV Encounters'!$H$4:$CZ$779,BD$1,0),0)</f>
        <v>214</v>
      </c>
      <c r="BE108" s="46">
        <f>IFERROR(VLOOKUP($C108,'QV Encounters'!$H$4:$CZ$779,BE$1,0),0)</f>
        <v>172</v>
      </c>
    </row>
    <row r="109" spans="1:58" x14ac:dyDescent="0.25">
      <c r="A109" s="41" t="s">
        <v>2</v>
      </c>
      <c r="B109" s="41" t="s">
        <v>2</v>
      </c>
      <c r="C109" s="41" t="s">
        <v>5</v>
      </c>
      <c r="D109" s="77">
        <v>9.7799022369763495</v>
      </c>
      <c r="E109" s="78">
        <v>13.039869649301803</v>
      </c>
      <c r="F109" s="79">
        <v>16.299837061627251</v>
      </c>
      <c r="G109" s="41">
        <f>VLOOKUP($C109,'Legacy Encounters'!$L$5:$AH$37,G$1,0)</f>
        <v>0</v>
      </c>
      <c r="H109" s="41">
        <f>VLOOKUP($C109,'Legacy Encounters'!$L$5:$AH$37,H$1,0)</f>
        <v>81</v>
      </c>
      <c r="I109" s="41">
        <f>VLOOKUP($C109,'Legacy Encounters'!$L$5:$AH$37,I$1,0)</f>
        <v>0</v>
      </c>
      <c r="J109" s="41">
        <f>VLOOKUP($C109,'Legacy Encounters'!$L$5:$AH$37,J$1,0)</f>
        <v>31</v>
      </c>
      <c r="K109" s="41">
        <f>VLOOKUP($C109,'Legacy Encounters'!$L$5:$AH$37,K$1,0)</f>
        <v>0</v>
      </c>
      <c r="L109" s="41">
        <f>VLOOKUP($C109,'Legacy Encounters'!$L$5:$AH$37,L$1,0)</f>
        <v>32</v>
      </c>
      <c r="M109" s="41">
        <f>VLOOKUP($C109,'Legacy Encounters'!$L$5:$AH$37,M$1,0)</f>
        <v>0</v>
      </c>
      <c r="N109" s="41">
        <f>VLOOKUP($C109,'Legacy Encounters'!$L$5:$AH$37,N$1,0)</f>
        <v>37</v>
      </c>
      <c r="O109" s="46">
        <f>VLOOKUP($C109,'Legacy Encounters'!$L$5:$AZ$37,O$1,0)</f>
        <v>0</v>
      </c>
      <c r="P109" s="46">
        <f>VLOOKUP($C109,'Legacy Encounters'!$L$5:$AZ$37,P$1,0)</f>
        <v>0</v>
      </c>
      <c r="Q109" s="46">
        <f>VLOOKUP($C109,'Legacy Encounters'!$L$5:$AZ$37,Q$1,0)</f>
        <v>0</v>
      </c>
      <c r="R109" s="46">
        <f>VLOOKUP($C109,'Legacy Encounters'!$L$5:$AZ$37,R$1,0)</f>
        <v>27</v>
      </c>
      <c r="S109" s="46">
        <f>VLOOKUP($C109,'Legacy Encounters'!$L$5:$AZ$37,S$1,0)</f>
        <v>0</v>
      </c>
      <c r="T109" s="46">
        <f>VLOOKUP($C109,'Legacy Encounters'!$L$5:$AZ$37,T$1,0)</f>
        <v>29</v>
      </c>
      <c r="U109" s="46">
        <f>VLOOKUP($C109,'Legacy Encounters'!$L$5:$AZ$37,U$1,0)</f>
        <v>0</v>
      </c>
      <c r="V109" s="46">
        <f>VLOOKUP($C109,'Legacy Encounters'!$L$5:$AZ$37,V$1,0)</f>
        <v>25</v>
      </c>
      <c r="W109" s="46">
        <f>VLOOKUP($C109,'Legacy Encounters'!$L$5:$AZ$37,W$1,0)</f>
        <v>0</v>
      </c>
      <c r="X109" s="46">
        <f>VLOOKUP($C109,'Legacy Encounters'!$L$5:$AZ$37,X$1,0)</f>
        <v>30</v>
      </c>
      <c r="Y109" s="46">
        <f>VLOOKUP($C109,'Legacy Encounters'!$L$5:$AZ$37,Y$1,0)</f>
        <v>0</v>
      </c>
      <c r="Z109" s="46">
        <f>VLOOKUP($C109,'Legacy Encounters'!$L$5:$AZ$37,Z$1,0)</f>
        <v>0</v>
      </c>
      <c r="AA109" s="46">
        <f>VLOOKUP($C109,'Legacy Encounters'!$L$5:$AZ$37,AA$1,0)</f>
        <v>0</v>
      </c>
      <c r="AB109" s="46">
        <f>VLOOKUP($C109,'Legacy Encounters'!$L$5:$AZ$37,AB$1,0)</f>
        <v>28</v>
      </c>
      <c r="AC109" s="46">
        <f>VLOOKUP($C109,'Legacy Encounters'!$L$5:$AZ$37,AC$1,0)</f>
        <v>0</v>
      </c>
      <c r="AD109" s="46">
        <f>VLOOKUP($C109,'Legacy Encounters'!$L$5:$AZ$37,AD$1,0)</f>
        <v>29</v>
      </c>
      <c r="AE109" s="46">
        <f>VLOOKUP($C109,'Legacy Encounters'!$L$5:$AZ$37,AE$1,0)</f>
        <v>0</v>
      </c>
      <c r="AF109" s="46">
        <f>VLOOKUP($C109,'Legacy Encounters'!$L$5:$AZ$37,AF$1,0)</f>
        <v>33</v>
      </c>
      <c r="AG109" s="46">
        <f>VLOOKUP($C109,'Legacy Encounters'!$L$5:$CZ$37,AG$1,0)</f>
        <v>0</v>
      </c>
      <c r="AH109" s="46">
        <f>VLOOKUP($C109,'Legacy Encounters'!$L$5:$CZ$37,AH$1,0)</f>
        <v>30</v>
      </c>
      <c r="AI109" s="46">
        <f>VLOOKUP($C109,'Legacy Encounters'!$L$5:$CZ$37,AI$1,0)</f>
        <v>0</v>
      </c>
      <c r="AJ109" s="46">
        <f>VLOOKUP($C109,'Legacy Encounters'!$L$5:$CZ$37,AJ$1,0)</f>
        <v>0</v>
      </c>
      <c r="AK109" s="46">
        <f>VLOOKUP($C109,'Legacy Encounters'!$L$5:$CZ$37,AK$1,0)</f>
        <v>0</v>
      </c>
      <c r="AL109" s="46">
        <f>VLOOKUP($C109,'Legacy Encounters'!$L$5:$CZ$37,AL$1,0)</f>
        <v>21</v>
      </c>
      <c r="AM109" s="46">
        <f>VLOOKUP($C109,'Legacy Encounters'!$L$5:$CZ$37,AM$1,0)</f>
        <v>0</v>
      </c>
      <c r="AN109" s="46">
        <f>VLOOKUP($C109,'Legacy Encounters'!$L$5:$CZ$37,AN$1,0)</f>
        <v>31</v>
      </c>
      <c r="AO109" s="46">
        <f>VLOOKUP($C109,'Legacy Encounters'!$L$5:$CZ$37,AO$1,0)</f>
        <v>0</v>
      </c>
      <c r="AP109" s="46">
        <f>VLOOKUP($C109,'Legacy Encounters'!$L$5:$CZ$37,AP$1,0)</f>
        <v>26</v>
      </c>
      <c r="AQ109" s="46">
        <f>VLOOKUP($C109,'Legacy Encounters'!$L$5:$CZ$37,AQ$1,0)</f>
        <v>0</v>
      </c>
      <c r="AR109" s="46">
        <f>IFERROR(VLOOKUP($C109,'QV Encounters'!$H$4:$CZ$779,AR$1,0),0)</f>
        <v>30</v>
      </c>
      <c r="AS109" s="46">
        <f>IFERROR(VLOOKUP($C109,'QV Encounters'!$H$4:$CZ$779,AS$1,0),0)</f>
        <v>0</v>
      </c>
      <c r="AT109" s="46">
        <f>IFERROR(VLOOKUP($C109,'QV Encounters'!$H$4:$CZ$779,AT$1,0),0)</f>
        <v>25</v>
      </c>
      <c r="AU109" s="46">
        <f>IFERROR(VLOOKUP($C109,'QV Encounters'!$H$4:$CZ$779,AU$1,0),0)</f>
        <v>0</v>
      </c>
      <c r="AV109" s="46">
        <f>IFERROR(VLOOKUP($C109,'QV Encounters'!$H$4:$CZ$779,AV$1,0),0)</f>
        <v>35</v>
      </c>
      <c r="AW109" s="46">
        <f>IFERROR(VLOOKUP($C109,'QV Encounters'!$H$4:$CZ$779,AW$1,0),0)</f>
        <v>0</v>
      </c>
      <c r="AX109" s="46">
        <f>IFERROR(VLOOKUP($C109,'QV Encounters'!$H$4:$CZ$779,AX$1,0),0)</f>
        <v>22</v>
      </c>
      <c r="AY109" s="46">
        <f>IFERROR(VLOOKUP($C109,'QV Encounters'!$H$4:$CZ$779,AY$1,0),0)</f>
        <v>0</v>
      </c>
      <c r="AZ109" s="46">
        <f>IFERROR(VLOOKUP($C109,'QV Encounters'!$H$4:$CZ$779,AZ$1,0),0)</f>
        <v>0</v>
      </c>
      <c r="BA109" s="46">
        <f>IFERROR(VLOOKUP($C109,'QV Encounters'!$H$4:$CZ$779,BA$1,0),0)</f>
        <v>0</v>
      </c>
      <c r="BB109" s="46">
        <f>IFERROR(VLOOKUP($C109,'QV Encounters'!$H$4:$CZ$779,BB$1,0),0)</f>
        <v>40</v>
      </c>
      <c r="BC109" s="46">
        <f>IFERROR(VLOOKUP($C109,'QV Encounters'!$H$4:$CZ$779,BC$1,0),0)</f>
        <v>0</v>
      </c>
      <c r="BD109" s="46">
        <f>IFERROR(VLOOKUP($C109,'QV Encounters'!$H$4:$CZ$779,BD$1,0),0)</f>
        <v>40</v>
      </c>
      <c r="BE109" s="46">
        <f>IFERROR(VLOOKUP($C109,'QV Encounters'!$H$4:$CZ$779,BE$1,0),0)</f>
        <v>0</v>
      </c>
    </row>
    <row r="110" spans="1:58" x14ac:dyDescent="0.25">
      <c r="A110" s="41" t="s">
        <v>2</v>
      </c>
      <c r="B110" s="41" t="s">
        <v>2</v>
      </c>
      <c r="C110" s="41" t="s">
        <v>6</v>
      </c>
      <c r="D110" s="77">
        <v>9.2156771079200226</v>
      </c>
      <c r="E110" s="78">
        <v>12.2875694772267</v>
      </c>
      <c r="F110" s="79">
        <v>15.359461846533373</v>
      </c>
      <c r="G110" s="41">
        <f>VLOOKUP($C110,'Legacy Encounters'!$L$5:$AH$37,G$1,0)</f>
        <v>49</v>
      </c>
      <c r="H110" s="41">
        <f>VLOOKUP($C110,'Legacy Encounters'!$L$5:$AH$37,H$1,0)</f>
        <v>75</v>
      </c>
      <c r="I110" s="41">
        <f>VLOOKUP($C110,'Legacy Encounters'!$L$5:$AH$37,I$1,0)</f>
        <v>0</v>
      </c>
      <c r="J110" s="41">
        <f>VLOOKUP($C110,'Legacy Encounters'!$L$5:$AH$37,J$1,0)</f>
        <v>0</v>
      </c>
      <c r="K110" s="41">
        <f>VLOOKUP($C110,'Legacy Encounters'!$L$5:$AH$37,K$1,0)</f>
        <v>0</v>
      </c>
      <c r="L110" s="41">
        <f>VLOOKUP($C110,'Legacy Encounters'!$L$5:$AH$37,L$1,0)</f>
        <v>0</v>
      </c>
      <c r="M110" s="41">
        <f>VLOOKUP($C110,'Legacy Encounters'!$L$5:$AH$37,M$1,0)</f>
        <v>38</v>
      </c>
      <c r="N110" s="41">
        <f>VLOOKUP($C110,'Legacy Encounters'!$L$5:$AH$37,N$1,0)</f>
        <v>0</v>
      </c>
      <c r="O110" s="46">
        <f>VLOOKUP($C110,'Legacy Encounters'!$L$5:$AZ$37,O$1,0)</f>
        <v>41</v>
      </c>
      <c r="P110" s="46">
        <f>VLOOKUP($C110,'Legacy Encounters'!$L$5:$AZ$37,P$1,0)</f>
        <v>0</v>
      </c>
      <c r="Q110" s="46">
        <f>VLOOKUP($C110,'Legacy Encounters'!$L$5:$AZ$37,Q$1,0)</f>
        <v>46</v>
      </c>
      <c r="R110" s="46">
        <f>VLOOKUP($C110,'Legacy Encounters'!$L$5:$AZ$37,R$1,0)</f>
        <v>0</v>
      </c>
      <c r="S110" s="46">
        <f>VLOOKUP($C110,'Legacy Encounters'!$L$5:$AZ$37,S$1,0)</f>
        <v>38</v>
      </c>
      <c r="T110" s="46">
        <f>VLOOKUP($C110,'Legacy Encounters'!$L$5:$AZ$37,T$1,0)</f>
        <v>0</v>
      </c>
      <c r="U110" s="46">
        <f>VLOOKUP($C110,'Legacy Encounters'!$L$5:$AZ$37,U$1,0)</f>
        <v>37</v>
      </c>
      <c r="V110" s="46">
        <f>VLOOKUP($C110,'Legacy Encounters'!$L$5:$AZ$37,V$1,0)</f>
        <v>0</v>
      </c>
      <c r="W110" s="46">
        <f>VLOOKUP($C110,'Legacy Encounters'!$L$5:$AZ$37,W$1,0)</f>
        <v>43</v>
      </c>
      <c r="X110" s="46">
        <f>VLOOKUP($C110,'Legacy Encounters'!$L$5:$AZ$37,X$1,0)</f>
        <v>0</v>
      </c>
      <c r="Y110" s="46">
        <f>VLOOKUP($C110,'Legacy Encounters'!$L$5:$AZ$37,Y$1,0)</f>
        <v>0</v>
      </c>
      <c r="Z110" s="46">
        <f>VLOOKUP($C110,'Legacy Encounters'!$L$5:$AZ$37,Z$1,0)</f>
        <v>0</v>
      </c>
      <c r="AA110" s="46">
        <f>VLOOKUP($C110,'Legacy Encounters'!$L$5:$AZ$37,AA$1,0)</f>
        <v>37</v>
      </c>
      <c r="AB110" s="46">
        <f>VLOOKUP($C110,'Legacy Encounters'!$L$5:$AZ$37,AB$1,0)</f>
        <v>0</v>
      </c>
      <c r="AC110" s="46">
        <f>VLOOKUP($C110,'Legacy Encounters'!$L$5:$AZ$37,AC$1,0)</f>
        <v>31</v>
      </c>
      <c r="AD110" s="46">
        <f>VLOOKUP($C110,'Legacy Encounters'!$L$5:$AZ$37,AD$1,0)</f>
        <v>0</v>
      </c>
      <c r="AE110" s="46">
        <f>VLOOKUP($C110,'Legacy Encounters'!$L$5:$AZ$37,AE$1,0)</f>
        <v>36</v>
      </c>
      <c r="AF110" s="46">
        <f>VLOOKUP($C110,'Legacy Encounters'!$L$5:$AZ$37,AF$1,0)</f>
        <v>9</v>
      </c>
      <c r="AG110" s="46">
        <f>VLOOKUP($C110,'Legacy Encounters'!$L$5:$CZ$37,AG$1,0)</f>
        <v>32</v>
      </c>
      <c r="AH110" s="46">
        <f>VLOOKUP($C110,'Legacy Encounters'!$L$5:$CZ$37,AH$1,0)</f>
        <v>0</v>
      </c>
      <c r="AI110" s="46">
        <f>VLOOKUP($C110,'Legacy Encounters'!$L$5:$CZ$37,AI$1,0)</f>
        <v>29</v>
      </c>
      <c r="AJ110" s="46">
        <f>VLOOKUP($C110,'Legacy Encounters'!$L$5:$CZ$37,AJ$1,0)</f>
        <v>13</v>
      </c>
      <c r="AK110" s="46">
        <f>VLOOKUP($C110,'Legacy Encounters'!$L$5:$CZ$37,AK$1,0)</f>
        <v>38</v>
      </c>
      <c r="AL110" s="46">
        <f>VLOOKUP($C110,'Legacy Encounters'!$L$5:$CZ$37,AL$1,0)</f>
        <v>7</v>
      </c>
      <c r="AM110" s="46">
        <f>VLOOKUP($C110,'Legacy Encounters'!$L$5:$CZ$37,AM$1,0)</f>
        <v>30</v>
      </c>
      <c r="AN110" s="46">
        <f>VLOOKUP($C110,'Legacy Encounters'!$L$5:$CZ$37,AN$1,0)</f>
        <v>11</v>
      </c>
      <c r="AO110" s="46">
        <f>VLOOKUP($C110,'Legacy Encounters'!$L$5:$CZ$37,AO$1,0)</f>
        <v>42</v>
      </c>
      <c r="AP110" s="46">
        <f>VLOOKUP($C110,'Legacy Encounters'!$L$5:$CZ$37,AP$1,0)</f>
        <v>5</v>
      </c>
      <c r="AQ110" s="46">
        <f>VLOOKUP($C110,'Legacy Encounters'!$L$5:$CZ$37,AQ$1,0)</f>
        <v>37</v>
      </c>
      <c r="AR110" s="46">
        <f>IFERROR(VLOOKUP($C110,'QV Encounters'!$H$4:$CZ$779,AR$1,0),0)</f>
        <v>0</v>
      </c>
      <c r="AS110" s="46">
        <f>IFERROR(VLOOKUP($C110,'QV Encounters'!$H$4:$CZ$779,AS$1,0),0)</f>
        <v>36</v>
      </c>
      <c r="AT110" s="46">
        <f>IFERROR(VLOOKUP($C110,'QV Encounters'!$H$4:$CZ$779,AT$1,0),0)</f>
        <v>0</v>
      </c>
      <c r="AU110" s="46">
        <f>IFERROR(VLOOKUP($C110,'QV Encounters'!$H$4:$CZ$779,AU$1,0),0)</f>
        <v>28</v>
      </c>
      <c r="AV110" s="46">
        <f>IFERROR(VLOOKUP($C110,'QV Encounters'!$H$4:$CZ$779,AV$1,0),0)</f>
        <v>0</v>
      </c>
      <c r="AW110" s="46">
        <f>IFERROR(VLOOKUP($C110,'QV Encounters'!$H$4:$CZ$779,AW$1,0),0)</f>
        <v>43</v>
      </c>
      <c r="AX110" s="46">
        <f>IFERROR(VLOOKUP($C110,'QV Encounters'!$H$4:$CZ$779,AX$1,0),0)</f>
        <v>0</v>
      </c>
      <c r="AY110" s="46">
        <f>IFERROR(VLOOKUP($C110,'QV Encounters'!$H$4:$CZ$779,AY$1,0),0)</f>
        <v>40</v>
      </c>
      <c r="AZ110" s="46">
        <f>IFERROR(VLOOKUP($C110,'QV Encounters'!$H$4:$CZ$779,AZ$1,0),0)</f>
        <v>0</v>
      </c>
      <c r="BA110" s="46">
        <f>IFERROR(VLOOKUP($C110,'QV Encounters'!$H$4:$CZ$779,BA$1,0),0)</f>
        <v>36</v>
      </c>
      <c r="BB110" s="46">
        <f>IFERROR(VLOOKUP($C110,'QV Encounters'!$H$4:$CZ$779,BB$1,0),0)</f>
        <v>0</v>
      </c>
      <c r="BC110" s="46">
        <f>IFERROR(VLOOKUP($C110,'QV Encounters'!$H$4:$CZ$779,BC$1,0),0)</f>
        <v>31</v>
      </c>
      <c r="BD110" s="46">
        <f>IFERROR(VLOOKUP($C110,'QV Encounters'!$H$4:$CZ$779,BD$1,0),0)</f>
        <v>0</v>
      </c>
      <c r="BE110" s="46">
        <f>IFERROR(VLOOKUP($C110,'QV Encounters'!$H$4:$CZ$779,BE$1,0),0)</f>
        <v>44</v>
      </c>
    </row>
    <row r="111" spans="1:58" s="41" customFormat="1" x14ac:dyDescent="0.25">
      <c r="A111" s="41" t="s">
        <v>2</v>
      </c>
      <c r="B111" s="41" t="s">
        <v>2</v>
      </c>
      <c r="C111" s="41" t="s">
        <v>389</v>
      </c>
      <c r="D111" s="77"/>
      <c r="E111" s="78"/>
      <c r="F111" s="79"/>
      <c r="O111" s="46">
        <f>VLOOKUP($C111,'Legacy Encounters'!$L$5:$CZ$370,O$1,0)</f>
        <v>0</v>
      </c>
      <c r="P111" s="46">
        <f>VLOOKUP($C111,'Legacy Encounters'!$L$5:$CZ$370,P$1,0)</f>
        <v>0</v>
      </c>
      <c r="Q111" s="46">
        <f>VLOOKUP($C111,'Legacy Encounters'!$L$5:$CZ$370,Q$1,0)</f>
        <v>0</v>
      </c>
      <c r="R111" s="46">
        <f>VLOOKUP($C111,'Legacy Encounters'!$L$5:$CZ$370,R$1,0)</f>
        <v>0</v>
      </c>
      <c r="S111" s="46">
        <f>VLOOKUP($C111,'Legacy Encounters'!$L$5:$CZ$370,S$1,0)</f>
        <v>0</v>
      </c>
      <c r="T111" s="46">
        <f>VLOOKUP($C111,'Legacy Encounters'!$L$5:$CZ$370,T$1,0)</f>
        <v>0</v>
      </c>
      <c r="U111" s="46">
        <f>VLOOKUP($C111,'Legacy Encounters'!$L$5:$CZ$370,U$1,0)</f>
        <v>0</v>
      </c>
      <c r="V111" s="46">
        <f>VLOOKUP($C111,'Legacy Encounters'!$L$5:$CZ$370,V$1,0)</f>
        <v>0</v>
      </c>
      <c r="W111" s="46">
        <f>VLOOKUP($C111,'Legacy Encounters'!$L$5:$CZ$370,W$1,0)</f>
        <v>0</v>
      </c>
      <c r="X111" s="46">
        <f>VLOOKUP($C111,'Legacy Encounters'!$L$5:$CZ$370,X$1,0)</f>
        <v>0</v>
      </c>
      <c r="Y111" s="46">
        <f>VLOOKUP($C111,'Legacy Encounters'!$L$5:$CZ$370,Y$1,0)</f>
        <v>0</v>
      </c>
      <c r="Z111" s="46">
        <f>VLOOKUP($C111,'Legacy Encounters'!$L$5:$CZ$370,Z$1,0)</f>
        <v>0</v>
      </c>
      <c r="AA111" s="46">
        <f>VLOOKUP($C111,'Legacy Encounters'!$L$5:$CZ$370,AA$1,0)</f>
        <v>0</v>
      </c>
      <c r="AB111" s="46">
        <f>VLOOKUP($C111,'Legacy Encounters'!$L$5:$CZ$370,AB$1,0)</f>
        <v>0</v>
      </c>
      <c r="AC111" s="46">
        <f>VLOOKUP($C111,'Legacy Encounters'!$L$5:$CZ$370,AC$1,0)</f>
        <v>0</v>
      </c>
      <c r="AD111" s="46">
        <f>VLOOKUP($C111,'Legacy Encounters'!$L$5:$CZ$370,AD$1,0)</f>
        <v>0</v>
      </c>
      <c r="AE111" s="46">
        <f>VLOOKUP($C111,'Legacy Encounters'!$L$5:$CZ$370,AE$1,0)</f>
        <v>0</v>
      </c>
      <c r="AF111" s="46">
        <f>VLOOKUP($C111,'Legacy Encounters'!$L$5:$CZ$370,AF$1,0)</f>
        <v>0</v>
      </c>
      <c r="AG111" s="46">
        <f>VLOOKUP($C111,'Legacy Encounters'!$L$5:$CZ$370,AG$1,0)</f>
        <v>20</v>
      </c>
      <c r="AH111" s="46">
        <f>VLOOKUP($C111,'Legacy Encounters'!$L$5:$CZ$370,AH$1,0)</f>
        <v>0</v>
      </c>
      <c r="AI111" s="46">
        <f>VLOOKUP($C111,'Legacy Encounters'!$L$5:$CZ$370,AI$1,0)</f>
        <v>8</v>
      </c>
      <c r="AJ111" s="46">
        <f>VLOOKUP($C111,'Legacy Encounters'!$L$5:$CZ$370,AJ$1,0)</f>
        <v>4</v>
      </c>
      <c r="AK111" s="46">
        <f>VLOOKUP($C111,'Legacy Encounters'!$L$5:$CZ$370,AK$1,0)</f>
        <v>8</v>
      </c>
      <c r="AL111" s="46">
        <f>VLOOKUP($C111,'Legacy Encounters'!$L$5:$CZ$370,AL$1,0)</f>
        <v>9</v>
      </c>
      <c r="AM111" s="46">
        <f>VLOOKUP($C111,'Legacy Encounters'!$L$5:$CZ$370,AM$1,0)</f>
        <v>13</v>
      </c>
      <c r="AN111" s="46">
        <f>VLOOKUP($C111,'Legacy Encounters'!$L$5:$CZ$370,AN$1,0)</f>
        <v>7</v>
      </c>
      <c r="AO111" s="46">
        <f>VLOOKUP($C111,'Legacy Encounters'!$L$5:$CZ$370,AO$1,0)</f>
        <v>9</v>
      </c>
      <c r="AP111" s="46">
        <f>VLOOKUP($C111,'Legacy Encounters'!$L$5:$CZ$370,AP$1,0)</f>
        <v>9</v>
      </c>
      <c r="AQ111" s="46">
        <f>VLOOKUP($C111,'Legacy Encounters'!$L$5:$CZ$370,AQ$1,0)</f>
        <v>14</v>
      </c>
      <c r="AR111" s="46">
        <f>IFERROR(VLOOKUP($C111,'QV Encounters'!$H$4:$CZ$779,AR$1,0),0)</f>
        <v>4</v>
      </c>
      <c r="AS111" s="46">
        <f>IFERROR(VLOOKUP($C111,'QV Encounters'!$H$4:$CZ$779,AS$1,0),0)</f>
        <v>0</v>
      </c>
      <c r="AT111" s="46">
        <f>IFERROR(VLOOKUP($C111,'QV Encounters'!$H$4:$CZ$779,AT$1,0),0)</f>
        <v>2</v>
      </c>
      <c r="AU111" s="46">
        <f>IFERROR(VLOOKUP($C111,'QV Encounters'!$H$4:$CZ$779,AU$1,0),0)</f>
        <v>0</v>
      </c>
      <c r="AV111" s="46">
        <f>IFERROR(VLOOKUP($C111,'QV Encounters'!$H$4:$CZ$779,AV$1,0),0)</f>
        <v>0</v>
      </c>
      <c r="AW111" s="46">
        <f>IFERROR(VLOOKUP($C111,'QV Encounters'!$H$4:$CZ$779,AW$1,0),0)</f>
        <v>0</v>
      </c>
      <c r="AX111" s="46">
        <f>IFERROR(VLOOKUP($C111,'QV Encounters'!$H$4:$CZ$779,AX$1,0),0)</f>
        <v>0</v>
      </c>
      <c r="AY111" s="46">
        <f>IFERROR(VLOOKUP($C111,'QV Encounters'!$H$4:$CZ$779,AY$1,0),0)</f>
        <v>0</v>
      </c>
      <c r="AZ111" s="46">
        <f>IFERROR(VLOOKUP($C111,'QV Encounters'!$H$4:$CZ$779,AZ$1,0),0)</f>
        <v>5</v>
      </c>
      <c r="BA111" s="46">
        <f>IFERROR(VLOOKUP($C111,'QV Encounters'!$H$4:$CZ$779,BA$1,0),0)</f>
        <v>7</v>
      </c>
      <c r="BB111" s="46">
        <f>IFERROR(VLOOKUP($C111,'QV Encounters'!$H$4:$CZ$779,BB$1,0),0)</f>
        <v>5</v>
      </c>
      <c r="BC111" s="46">
        <f>IFERROR(VLOOKUP($C111,'QV Encounters'!$H$4:$CZ$779,BC$1,0),0)</f>
        <v>6</v>
      </c>
      <c r="BD111" s="46">
        <f>IFERROR(VLOOKUP($C111,'QV Encounters'!$H$4:$CZ$779,BD$1,0),0)</f>
        <v>0</v>
      </c>
      <c r="BE111" s="46">
        <f>IFERROR(VLOOKUP($C111,'QV Encounters'!$H$4:$CZ$779,BE$1,0),0)</f>
        <v>6</v>
      </c>
      <c r="BF111"/>
    </row>
    <row r="112" spans="1:58" s="41" customFormat="1" x14ac:dyDescent="0.25">
      <c r="A112" s="41" t="s">
        <v>2</v>
      </c>
      <c r="B112" s="41" t="s">
        <v>2</v>
      </c>
      <c r="C112" s="41" t="s">
        <v>390</v>
      </c>
      <c r="D112" s="77"/>
      <c r="E112" s="78"/>
      <c r="F112" s="79"/>
      <c r="O112" s="46">
        <f>VLOOKUP($C112,'Legacy Encounters'!$L$5:$CZ$370,O$1,0)</f>
        <v>0</v>
      </c>
      <c r="P112" s="46">
        <f>VLOOKUP($C112,'Legacy Encounters'!$L$5:$CZ$370,P$1,0)</f>
        <v>0</v>
      </c>
      <c r="Q112" s="46">
        <f>VLOOKUP($C112,'Legacy Encounters'!$L$5:$CZ$370,Q$1,0)</f>
        <v>0</v>
      </c>
      <c r="R112" s="46">
        <f>VLOOKUP($C112,'Legacy Encounters'!$L$5:$CZ$370,R$1,0)</f>
        <v>0</v>
      </c>
      <c r="S112" s="46">
        <f>VLOOKUP($C112,'Legacy Encounters'!$L$5:$CZ$370,S$1,0)</f>
        <v>0</v>
      </c>
      <c r="T112" s="46">
        <f>VLOOKUP($C112,'Legacy Encounters'!$L$5:$CZ$370,T$1,0)</f>
        <v>0</v>
      </c>
      <c r="U112" s="46">
        <f>VLOOKUP($C112,'Legacy Encounters'!$L$5:$CZ$370,U$1,0)</f>
        <v>0</v>
      </c>
      <c r="V112" s="46">
        <f>VLOOKUP($C112,'Legacy Encounters'!$L$5:$CZ$370,V$1,0)</f>
        <v>0</v>
      </c>
      <c r="W112" s="46">
        <f>VLOOKUP($C112,'Legacy Encounters'!$L$5:$CZ$370,W$1,0)</f>
        <v>0</v>
      </c>
      <c r="X112" s="46">
        <f>VLOOKUP($C112,'Legacy Encounters'!$L$5:$CZ$370,X$1,0)</f>
        <v>0</v>
      </c>
      <c r="Y112" s="46">
        <f>VLOOKUP($C112,'Legacy Encounters'!$L$5:$CZ$370,Y$1,0)</f>
        <v>0</v>
      </c>
      <c r="Z112" s="46">
        <f>VLOOKUP($C112,'Legacy Encounters'!$L$5:$CZ$370,Z$1,0)</f>
        <v>0</v>
      </c>
      <c r="AA112" s="46">
        <f>VLOOKUP($C112,'Legacy Encounters'!$L$5:$CZ$370,AA$1,0)</f>
        <v>0</v>
      </c>
      <c r="AB112" s="46">
        <f>VLOOKUP($C112,'Legacy Encounters'!$L$5:$CZ$370,AB$1,0)</f>
        <v>0</v>
      </c>
      <c r="AC112" s="46">
        <f>VLOOKUP($C112,'Legacy Encounters'!$L$5:$CZ$370,AC$1,0)</f>
        <v>0</v>
      </c>
      <c r="AD112" s="46">
        <f>VLOOKUP($C112,'Legacy Encounters'!$L$5:$CZ$370,AD$1,0)</f>
        <v>0</v>
      </c>
      <c r="AE112" s="46">
        <f>VLOOKUP($C112,'Legacy Encounters'!$L$5:$CZ$370,AE$1,0)</f>
        <v>0</v>
      </c>
      <c r="AF112" s="46">
        <f>VLOOKUP($C112,'Legacy Encounters'!$L$5:$CZ$370,AF$1,0)</f>
        <v>0</v>
      </c>
      <c r="AG112" s="46">
        <f>VLOOKUP($C112,'Legacy Encounters'!$L$5:$CZ$370,AG$1,0)</f>
        <v>3</v>
      </c>
      <c r="AH112" s="46">
        <f>VLOOKUP($C112,'Legacy Encounters'!$L$5:$CZ$370,AH$1,0)</f>
        <v>0</v>
      </c>
      <c r="AI112" s="46">
        <f>VLOOKUP($C112,'Legacy Encounters'!$L$5:$CZ$370,AI$1,0)</f>
        <v>2</v>
      </c>
      <c r="AJ112" s="46">
        <f>VLOOKUP($C112,'Legacy Encounters'!$L$5:$CZ$370,AJ$1,0)</f>
        <v>0</v>
      </c>
      <c r="AK112" s="46">
        <f>VLOOKUP($C112,'Legacy Encounters'!$L$5:$CZ$370,AK$1,0)</f>
        <v>4</v>
      </c>
      <c r="AL112" s="46">
        <f>VLOOKUP($C112,'Legacy Encounters'!$L$5:$CZ$370,AL$1,0)</f>
        <v>0</v>
      </c>
      <c r="AM112" s="46">
        <f>VLOOKUP($C112,'Legacy Encounters'!$L$5:$CZ$370,AM$1,0)</f>
        <v>9</v>
      </c>
      <c r="AN112" s="46">
        <f>VLOOKUP($C112,'Legacy Encounters'!$L$5:$CZ$370,AN$1,0)</f>
        <v>0</v>
      </c>
      <c r="AO112" s="46">
        <f>VLOOKUP($C112,'Legacy Encounters'!$L$5:$CZ$370,AO$1,0)</f>
        <v>7</v>
      </c>
      <c r="AP112" s="46">
        <f>VLOOKUP($C112,'Legacy Encounters'!$L$5:$CZ$370,AP$1,0)</f>
        <v>3</v>
      </c>
      <c r="AQ112" s="46">
        <f>VLOOKUP($C112,'Legacy Encounters'!$L$5:$CZ$370,AQ$1,0)</f>
        <v>3</v>
      </c>
      <c r="AR112" s="46">
        <f>IFERROR(VLOOKUP($C112,'QV Encounters'!$H$4:$CZ$779,AR$1,0),0)</f>
        <v>10</v>
      </c>
      <c r="AS112" s="46">
        <f>IFERROR(VLOOKUP($C112,'QV Encounters'!$H$4:$CZ$779,AS$1,0),0)</f>
        <v>13</v>
      </c>
      <c r="AT112" s="46">
        <f>IFERROR(VLOOKUP($C112,'QV Encounters'!$H$4:$CZ$779,AT$1,0),0)</f>
        <v>0</v>
      </c>
      <c r="AU112" s="46">
        <f>IFERROR(VLOOKUP($C112,'QV Encounters'!$H$4:$CZ$779,AU$1,0),0)</f>
        <v>25</v>
      </c>
      <c r="AV112" s="46">
        <f>IFERROR(VLOOKUP($C112,'QV Encounters'!$H$4:$CZ$779,AV$1,0),0)</f>
        <v>17</v>
      </c>
      <c r="AW112" s="46">
        <f>IFERROR(VLOOKUP($C112,'QV Encounters'!$H$4:$CZ$779,AW$1,0),0)</f>
        <v>0</v>
      </c>
      <c r="AX112" s="46">
        <f>IFERROR(VLOOKUP($C112,'QV Encounters'!$H$4:$CZ$779,AX$1,0),0)</f>
        <v>27</v>
      </c>
      <c r="AY112" s="46">
        <f>IFERROR(VLOOKUP($C112,'QV Encounters'!$H$4:$CZ$779,AY$1,0),0)</f>
        <v>9</v>
      </c>
      <c r="AZ112" s="46">
        <f>IFERROR(VLOOKUP($C112,'QV Encounters'!$H$4:$CZ$779,AZ$1,0),0)</f>
        <v>0</v>
      </c>
      <c r="BA112" s="46">
        <f>IFERROR(VLOOKUP($C112,'QV Encounters'!$H$4:$CZ$779,BA$1,0),0)</f>
        <v>23</v>
      </c>
      <c r="BB112" s="46">
        <f>IFERROR(VLOOKUP($C112,'QV Encounters'!$H$4:$CZ$779,BB$1,0),0)</f>
        <v>0</v>
      </c>
      <c r="BC112" s="46">
        <f>IFERROR(VLOOKUP($C112,'QV Encounters'!$H$4:$CZ$779,BC$1,0),0)</f>
        <v>28</v>
      </c>
      <c r="BD112" s="46">
        <f>IFERROR(VLOOKUP($C112,'QV Encounters'!$H$4:$CZ$779,BD$1,0),0)</f>
        <v>27</v>
      </c>
      <c r="BE112" s="46">
        <f>IFERROR(VLOOKUP($C112,'QV Encounters'!$H$4:$CZ$779,BE$1,0),0)</f>
        <v>19</v>
      </c>
      <c r="BF112"/>
    </row>
    <row r="113" spans="1:58" s="41" customFormat="1" x14ac:dyDescent="0.25">
      <c r="A113" s="41" t="s">
        <v>2</v>
      </c>
      <c r="B113" s="41" t="s">
        <v>2</v>
      </c>
      <c r="C113" s="41" t="s">
        <v>391</v>
      </c>
      <c r="D113" s="77"/>
      <c r="E113" s="78"/>
      <c r="F113" s="79"/>
      <c r="O113" s="46">
        <f>VLOOKUP($C113,'Legacy Encounters'!$L$5:$CZ$370,O$1,0)</f>
        <v>0</v>
      </c>
      <c r="P113" s="46">
        <f>VLOOKUP($C113,'Legacy Encounters'!$L$5:$CZ$370,P$1,0)</f>
        <v>0</v>
      </c>
      <c r="Q113" s="46">
        <f>VLOOKUP($C113,'Legacy Encounters'!$L$5:$CZ$370,Q$1,0)</f>
        <v>0</v>
      </c>
      <c r="R113" s="46">
        <f>VLOOKUP($C113,'Legacy Encounters'!$L$5:$CZ$370,R$1,0)</f>
        <v>0</v>
      </c>
      <c r="S113" s="46">
        <f>VLOOKUP($C113,'Legacy Encounters'!$L$5:$CZ$370,S$1,0)</f>
        <v>0</v>
      </c>
      <c r="T113" s="46">
        <f>VLOOKUP($C113,'Legacy Encounters'!$L$5:$CZ$370,T$1,0)</f>
        <v>0</v>
      </c>
      <c r="U113" s="46">
        <f>VLOOKUP($C113,'Legacy Encounters'!$L$5:$CZ$370,U$1,0)</f>
        <v>0</v>
      </c>
      <c r="V113" s="46">
        <f>VLOOKUP($C113,'Legacy Encounters'!$L$5:$CZ$370,V$1,0)</f>
        <v>0</v>
      </c>
      <c r="W113" s="46">
        <f>VLOOKUP($C113,'Legacy Encounters'!$L$5:$CZ$370,W$1,0)</f>
        <v>0</v>
      </c>
      <c r="X113" s="46">
        <f>VLOOKUP($C113,'Legacy Encounters'!$L$5:$CZ$370,X$1,0)</f>
        <v>0</v>
      </c>
      <c r="Y113" s="46">
        <f>VLOOKUP($C113,'Legacy Encounters'!$L$5:$CZ$370,Y$1,0)</f>
        <v>0</v>
      </c>
      <c r="Z113" s="46">
        <f>VLOOKUP($C113,'Legacy Encounters'!$L$5:$CZ$370,Z$1,0)</f>
        <v>0</v>
      </c>
      <c r="AA113" s="46">
        <f>VLOOKUP($C113,'Legacy Encounters'!$L$5:$CZ$370,AA$1,0)</f>
        <v>0</v>
      </c>
      <c r="AB113" s="46">
        <f>VLOOKUP($C113,'Legacy Encounters'!$L$5:$CZ$370,AB$1,0)</f>
        <v>0</v>
      </c>
      <c r="AC113" s="46">
        <f>VLOOKUP($C113,'Legacy Encounters'!$L$5:$CZ$370,AC$1,0)</f>
        <v>0</v>
      </c>
      <c r="AD113" s="46">
        <f>VLOOKUP($C113,'Legacy Encounters'!$L$5:$CZ$370,AD$1,0)</f>
        <v>0</v>
      </c>
      <c r="AE113" s="46">
        <f>VLOOKUP($C113,'Legacy Encounters'!$L$5:$CZ$370,AE$1,0)</f>
        <v>0</v>
      </c>
      <c r="AF113" s="46">
        <f>VLOOKUP($C113,'Legacy Encounters'!$L$5:$CZ$370,AF$1,0)</f>
        <v>0</v>
      </c>
      <c r="AG113" s="46">
        <f>VLOOKUP($C113,'Legacy Encounters'!$L$5:$CZ$370,AG$1,0)</f>
        <v>5</v>
      </c>
      <c r="AH113" s="46">
        <f>VLOOKUP($C113,'Legacy Encounters'!$L$5:$CZ$370,AH$1,0)</f>
        <v>0</v>
      </c>
      <c r="AI113" s="46">
        <f>VLOOKUP($C113,'Legacy Encounters'!$L$5:$CZ$370,AI$1,0)</f>
        <v>13</v>
      </c>
      <c r="AJ113" s="46">
        <f>VLOOKUP($C113,'Legacy Encounters'!$L$5:$CZ$370,AJ$1,0)</f>
        <v>10</v>
      </c>
      <c r="AK113" s="46">
        <f>VLOOKUP($C113,'Legacy Encounters'!$L$5:$CZ$370,AK$1,0)</f>
        <v>9</v>
      </c>
      <c r="AL113" s="46">
        <f>VLOOKUP($C113,'Legacy Encounters'!$L$5:$CZ$370,AL$1,0)</f>
        <v>0</v>
      </c>
      <c r="AM113" s="46">
        <f>VLOOKUP($C113,'Legacy Encounters'!$L$5:$CZ$370,AM$1,0)</f>
        <v>13</v>
      </c>
      <c r="AN113" s="46">
        <f>VLOOKUP($C113,'Legacy Encounters'!$L$5:$CZ$370,AN$1,0)</f>
        <v>12</v>
      </c>
      <c r="AO113" s="46">
        <f>VLOOKUP($C113,'Legacy Encounters'!$L$5:$CZ$370,AO$1,0)</f>
        <v>15</v>
      </c>
      <c r="AP113" s="46">
        <f>VLOOKUP($C113,'Legacy Encounters'!$L$5:$CZ$370,AP$1,0)</f>
        <v>10</v>
      </c>
      <c r="AQ113" s="46">
        <f>VLOOKUP($C113,'Legacy Encounters'!$L$5:$CZ$370,AQ$1,0)</f>
        <v>0</v>
      </c>
      <c r="AR113" s="46">
        <f>IFERROR(VLOOKUP($C113,'QV Encounters'!$H$4:$CZ$779,AR$1,0),0)</f>
        <v>8</v>
      </c>
      <c r="AS113" s="46">
        <f>IFERROR(VLOOKUP($C113,'QV Encounters'!$H$4:$CZ$779,AS$1,0),0)</f>
        <v>5</v>
      </c>
      <c r="AT113" s="46">
        <f>IFERROR(VLOOKUP($C113,'QV Encounters'!$H$4:$CZ$779,AT$1,0),0)</f>
        <v>6</v>
      </c>
      <c r="AU113" s="46">
        <f>IFERROR(VLOOKUP($C113,'QV Encounters'!$H$4:$CZ$779,AU$1,0),0)</f>
        <v>0</v>
      </c>
      <c r="AV113" s="46">
        <f>IFERROR(VLOOKUP($C113,'QV Encounters'!$H$4:$CZ$779,AV$1,0),0)</f>
        <v>15</v>
      </c>
      <c r="AW113" s="46">
        <f>IFERROR(VLOOKUP($C113,'QV Encounters'!$H$4:$CZ$779,AW$1,0),0)</f>
        <v>0</v>
      </c>
      <c r="AX113" s="46">
        <f>IFERROR(VLOOKUP($C113,'QV Encounters'!$H$4:$CZ$779,AX$1,0),0)</f>
        <v>16</v>
      </c>
      <c r="AY113" s="46">
        <f>IFERROR(VLOOKUP($C113,'QV Encounters'!$H$4:$CZ$779,AY$1,0),0)</f>
        <v>0</v>
      </c>
      <c r="AZ113" s="46">
        <f>IFERROR(VLOOKUP($C113,'QV Encounters'!$H$4:$CZ$779,AZ$1,0),0)</f>
        <v>0</v>
      </c>
      <c r="BA113" s="46">
        <f>IFERROR(VLOOKUP($C113,'QV Encounters'!$H$4:$CZ$779,BA$1,0),0)</f>
        <v>1</v>
      </c>
      <c r="BB113" s="46">
        <f>IFERROR(VLOOKUP($C113,'QV Encounters'!$H$4:$CZ$779,BB$1,0),0)</f>
        <v>0</v>
      </c>
      <c r="BC113" s="46">
        <f>IFERROR(VLOOKUP($C113,'QV Encounters'!$H$4:$CZ$779,BC$1,0),0)</f>
        <v>11</v>
      </c>
      <c r="BD113" s="46">
        <f>IFERROR(VLOOKUP($C113,'QV Encounters'!$H$4:$CZ$779,BD$1,0),0)</f>
        <v>20</v>
      </c>
      <c r="BE113" s="46">
        <f>IFERROR(VLOOKUP($C113,'QV Encounters'!$H$4:$CZ$779,BE$1,0),0)</f>
        <v>0</v>
      </c>
      <c r="BF113"/>
    </row>
    <row r="114" spans="1:58" x14ac:dyDescent="0.25">
      <c r="A114" s="41" t="s">
        <v>2</v>
      </c>
      <c r="B114" s="41" t="s">
        <v>2</v>
      </c>
      <c r="C114" s="41" t="s">
        <v>7</v>
      </c>
      <c r="D114" s="77">
        <v>11.2218109001203</v>
      </c>
      <c r="E114" s="78">
        <v>14.962414533493735</v>
      </c>
      <c r="F114" s="79">
        <v>18.703018166867167</v>
      </c>
      <c r="G114" s="41">
        <f>VLOOKUP($C114,'Legacy Encounters'!$L$5:$AH$37,G$1,0)</f>
        <v>0</v>
      </c>
      <c r="H114" s="41">
        <f>VLOOKUP($C114,'Legacy Encounters'!$L$5:$AH$37,H$1,0)</f>
        <v>2</v>
      </c>
      <c r="I114" s="41">
        <f>VLOOKUP($C114,'Legacy Encounters'!$L$5:$AH$37,I$1,0)</f>
        <v>0</v>
      </c>
      <c r="J114" s="41">
        <f>VLOOKUP($C114,'Legacy Encounters'!$L$5:$AH$37,J$1,0)</f>
        <v>35</v>
      </c>
      <c r="K114" s="41">
        <f>VLOOKUP($C114,'Legacy Encounters'!$L$5:$AH$37,K$1,0)</f>
        <v>0</v>
      </c>
      <c r="L114" s="41">
        <f>VLOOKUP($C114,'Legacy Encounters'!$L$5:$AH$37,L$1,0)</f>
        <v>35</v>
      </c>
      <c r="M114" s="41">
        <f>VLOOKUP($C114,'Legacy Encounters'!$L$5:$AH$37,M$1,0)</f>
        <v>0</v>
      </c>
      <c r="N114" s="41">
        <f>VLOOKUP($C114,'Legacy Encounters'!$L$5:$AH$37,N$1,0)</f>
        <v>0</v>
      </c>
      <c r="O114" s="46">
        <f>VLOOKUP($C114,'Legacy Encounters'!$L$5:$AZ$37,O$1,0)</f>
        <v>0</v>
      </c>
      <c r="P114" s="46">
        <f>VLOOKUP($C114,'Legacy Encounters'!$L$5:$AZ$37,P$1,0)</f>
        <v>27</v>
      </c>
      <c r="Q114" s="46">
        <f>VLOOKUP($C114,'Legacy Encounters'!$L$5:$AZ$37,Q$1,0)</f>
        <v>0</v>
      </c>
      <c r="R114" s="46">
        <f>VLOOKUP($C114,'Legacy Encounters'!$L$5:$AZ$37,R$1,0)</f>
        <v>38</v>
      </c>
      <c r="S114" s="46">
        <f>VLOOKUP($C114,'Legacy Encounters'!$L$5:$AZ$37,S$1,0)</f>
        <v>0</v>
      </c>
      <c r="T114" s="46">
        <f>VLOOKUP($C114,'Legacy Encounters'!$L$5:$AZ$37,T$1,0)</f>
        <v>36</v>
      </c>
      <c r="U114" s="46">
        <f>VLOOKUP($C114,'Legacy Encounters'!$L$5:$AZ$37,U$1,0)</f>
        <v>0</v>
      </c>
      <c r="V114" s="46">
        <f>VLOOKUP($C114,'Legacy Encounters'!$L$5:$AZ$37,V$1,0)</f>
        <v>0</v>
      </c>
      <c r="W114" s="46">
        <f>VLOOKUP($C114,'Legacy Encounters'!$L$5:$AZ$37,W$1,0)</f>
        <v>0</v>
      </c>
      <c r="X114" s="46">
        <f>VLOOKUP($C114,'Legacy Encounters'!$L$5:$AZ$37,X$1,0)</f>
        <v>37</v>
      </c>
      <c r="Y114" s="46">
        <f>VLOOKUP($C114,'Legacy Encounters'!$L$5:$AZ$37,Y$1,0)</f>
        <v>0</v>
      </c>
      <c r="Z114" s="46">
        <f>VLOOKUP($C114,'Legacy Encounters'!$L$5:$AZ$37,Z$1,0)</f>
        <v>0</v>
      </c>
      <c r="AA114" s="46">
        <f>VLOOKUP($C114,'Legacy Encounters'!$L$5:$AZ$37,AA$1,0)</f>
        <v>0</v>
      </c>
      <c r="AB114" s="46">
        <f>VLOOKUP($C114,'Legacy Encounters'!$L$5:$AZ$37,AB$1,0)</f>
        <v>29</v>
      </c>
      <c r="AC114" s="46">
        <f>VLOOKUP($C114,'Legacy Encounters'!$L$5:$AZ$37,AC$1,0)</f>
        <v>0</v>
      </c>
      <c r="AD114" s="46">
        <f>VLOOKUP($C114,'Legacy Encounters'!$L$5:$AZ$37,AD$1,0)</f>
        <v>38</v>
      </c>
      <c r="AE114" s="46">
        <f>VLOOKUP($C114,'Legacy Encounters'!$L$5:$AZ$37,AE$1,0)</f>
        <v>0</v>
      </c>
      <c r="AF114" s="46">
        <f>VLOOKUP($C114,'Legacy Encounters'!$L$5:$AZ$37,AF$1,0)</f>
        <v>34</v>
      </c>
      <c r="AG114" s="46">
        <f>VLOOKUP($C114,'Legacy Encounters'!$L$5:$CZ$37,AG$1,0)</f>
        <v>0</v>
      </c>
      <c r="AH114" s="46">
        <f>VLOOKUP($C114,'Legacy Encounters'!$L$5:$CZ$37,AH$1,0)</f>
        <v>31</v>
      </c>
      <c r="AI114" s="46">
        <f>VLOOKUP($C114,'Legacy Encounters'!$L$5:$CZ$37,AI$1,0)</f>
        <v>0</v>
      </c>
      <c r="AJ114" s="46">
        <f>VLOOKUP($C114,'Legacy Encounters'!$L$5:$CZ$37,AJ$1,0)</f>
        <v>43</v>
      </c>
      <c r="AK114" s="46">
        <f>VLOOKUP($C114,'Legacy Encounters'!$L$5:$CZ$37,AK$1,0)</f>
        <v>0</v>
      </c>
      <c r="AL114" s="46">
        <f>VLOOKUP($C114,'Legacy Encounters'!$L$5:$CZ$37,AL$1,0)</f>
        <v>42</v>
      </c>
      <c r="AM114" s="46">
        <f>VLOOKUP($C114,'Legacy Encounters'!$L$5:$CZ$37,AM$1,0)</f>
        <v>0</v>
      </c>
      <c r="AN114" s="46">
        <f>VLOOKUP($C114,'Legacy Encounters'!$L$5:$CZ$37,AN$1,0)</f>
        <v>39</v>
      </c>
      <c r="AO114" s="46">
        <f>VLOOKUP($C114,'Legacy Encounters'!$L$5:$CZ$37,AO$1,0)</f>
        <v>0</v>
      </c>
      <c r="AP114" s="46">
        <f>VLOOKUP($C114,'Legacy Encounters'!$L$5:$CZ$37,AP$1,0)</f>
        <v>30</v>
      </c>
      <c r="AQ114" s="46">
        <f>VLOOKUP($C114,'Legacy Encounters'!$L$5:$CZ$37,AQ$1,0)</f>
        <v>0</v>
      </c>
      <c r="AR114" s="46">
        <f>IFERROR(VLOOKUP($C114,'QV Encounters'!$H$4:$CZ$779,AR$1,0),0)</f>
        <v>27</v>
      </c>
      <c r="AS114" s="46">
        <f>IFERROR(VLOOKUP($C114,'QV Encounters'!$H$4:$CZ$779,AS$1,0),0)</f>
        <v>0</v>
      </c>
      <c r="AT114" s="46">
        <f>IFERROR(VLOOKUP($C114,'QV Encounters'!$H$4:$CZ$779,AT$1,0),0)</f>
        <v>23</v>
      </c>
      <c r="AU114" s="46">
        <f>IFERROR(VLOOKUP($C114,'QV Encounters'!$H$4:$CZ$779,AU$1,0),0)</f>
        <v>0</v>
      </c>
      <c r="AV114" s="46">
        <f>IFERROR(VLOOKUP($C114,'QV Encounters'!$H$4:$CZ$779,AV$1,0),0)</f>
        <v>28</v>
      </c>
      <c r="AW114" s="46">
        <f>IFERROR(VLOOKUP($C114,'QV Encounters'!$H$4:$CZ$779,AW$1,0),0)</f>
        <v>0</v>
      </c>
      <c r="AX114" s="46">
        <f>IFERROR(VLOOKUP($C114,'QV Encounters'!$H$4:$CZ$779,AX$1,0),0)</f>
        <v>22</v>
      </c>
      <c r="AY114" s="46">
        <f>IFERROR(VLOOKUP($C114,'QV Encounters'!$H$4:$CZ$779,AY$1,0),0)</f>
        <v>0</v>
      </c>
      <c r="AZ114" s="46">
        <f>IFERROR(VLOOKUP($C114,'QV Encounters'!$H$4:$CZ$779,AZ$1,0),0)</f>
        <v>34</v>
      </c>
      <c r="BA114" s="46">
        <f>IFERROR(VLOOKUP($C114,'QV Encounters'!$H$4:$CZ$779,BA$1,0),0)</f>
        <v>0</v>
      </c>
      <c r="BB114" s="46">
        <f>IFERROR(VLOOKUP($C114,'QV Encounters'!$H$4:$CZ$779,BB$1,0),0)</f>
        <v>39</v>
      </c>
      <c r="BC114" s="46">
        <f>IFERROR(VLOOKUP($C114,'QV Encounters'!$H$4:$CZ$779,BC$1,0),0)</f>
        <v>0</v>
      </c>
      <c r="BD114" s="46">
        <f>IFERROR(VLOOKUP($C114,'QV Encounters'!$H$4:$CZ$779,BD$1,0),0)</f>
        <v>40</v>
      </c>
      <c r="BE114" s="46">
        <f>IFERROR(VLOOKUP($C114,'QV Encounters'!$H$4:$CZ$779,BE$1,0),0)</f>
        <v>0</v>
      </c>
    </row>
    <row r="115" spans="1:58" x14ac:dyDescent="0.25">
      <c r="A115" s="41" t="s">
        <v>2</v>
      </c>
      <c r="B115" s="41" t="s">
        <v>2</v>
      </c>
      <c r="C115" s="41" t="s">
        <v>8</v>
      </c>
      <c r="D115" s="77">
        <v>8.9649103838949884</v>
      </c>
      <c r="E115" s="78">
        <v>11.95321384519332</v>
      </c>
      <c r="F115" s="79">
        <v>14.941517306491649</v>
      </c>
      <c r="G115" s="41">
        <f>VLOOKUP($C115,'Legacy Encounters'!$L$5:$AH$37,G$1,0)</f>
        <v>39</v>
      </c>
      <c r="H115" s="41">
        <f>VLOOKUP($C115,'Legacy Encounters'!$L$5:$AH$37,H$1,0)</f>
        <v>94</v>
      </c>
      <c r="I115" s="41">
        <f>VLOOKUP($C115,'Legacy Encounters'!$L$5:$AH$37,I$1,0)</f>
        <v>11</v>
      </c>
      <c r="J115" s="41">
        <f>VLOOKUP($C115,'Legacy Encounters'!$L$5:$AH$37,J$1,0)</f>
        <v>0</v>
      </c>
      <c r="K115" s="41">
        <f>VLOOKUP($C115,'Legacy Encounters'!$L$5:$AH$37,K$1,0)</f>
        <v>27</v>
      </c>
      <c r="L115" s="41">
        <f>VLOOKUP($C115,'Legacy Encounters'!$L$5:$AH$37,L$1,0)</f>
        <v>0</v>
      </c>
      <c r="M115" s="41">
        <f>VLOOKUP($C115,'Legacy Encounters'!$L$5:$AH$37,M$1,0)</f>
        <v>0</v>
      </c>
      <c r="N115" s="41">
        <f>VLOOKUP($C115,'Legacy Encounters'!$L$5:$AH$37,N$1,0)</f>
        <v>0</v>
      </c>
      <c r="O115" s="46">
        <f>VLOOKUP($C115,'Legacy Encounters'!$L$5:$AZ$37,O$1,0)</f>
        <v>38</v>
      </c>
      <c r="P115" s="46">
        <f>VLOOKUP($C115,'Legacy Encounters'!$L$5:$AZ$37,P$1,0)</f>
        <v>5</v>
      </c>
      <c r="Q115" s="46">
        <f>VLOOKUP($C115,'Legacy Encounters'!$L$5:$AZ$37,Q$1,0)</f>
        <v>0</v>
      </c>
      <c r="R115" s="46">
        <f>VLOOKUP($C115,'Legacy Encounters'!$L$5:$AZ$37,R$1,0)</f>
        <v>0</v>
      </c>
      <c r="S115" s="46">
        <f>VLOOKUP($C115,'Legacy Encounters'!$L$5:$AZ$37,S$1,0)</f>
        <v>32</v>
      </c>
      <c r="T115" s="46">
        <f>VLOOKUP($C115,'Legacy Encounters'!$L$5:$AZ$37,T$1,0)</f>
        <v>0</v>
      </c>
      <c r="U115" s="46">
        <f>VLOOKUP($C115,'Legacy Encounters'!$L$5:$AZ$37,U$1,0)</f>
        <v>34</v>
      </c>
      <c r="V115" s="46">
        <f>VLOOKUP($C115,'Legacy Encounters'!$L$5:$AZ$37,V$1,0)</f>
        <v>12</v>
      </c>
      <c r="W115" s="46">
        <f>VLOOKUP($C115,'Legacy Encounters'!$L$5:$AZ$37,W$1,0)</f>
        <v>0</v>
      </c>
      <c r="X115" s="46">
        <f>VLOOKUP($C115,'Legacy Encounters'!$L$5:$AZ$37,X$1,0)</f>
        <v>6</v>
      </c>
      <c r="Y115" s="46">
        <f>VLOOKUP($C115,'Legacy Encounters'!$L$5:$AZ$37,Y$1,0)</f>
        <v>28</v>
      </c>
      <c r="Z115" s="46">
        <f>VLOOKUP($C115,'Legacy Encounters'!$L$5:$AZ$37,Z$1,0)</f>
        <v>0</v>
      </c>
      <c r="AA115" s="46">
        <f>VLOOKUP($C115,'Legacy Encounters'!$L$5:$AZ$37,AA$1,0)</f>
        <v>26</v>
      </c>
      <c r="AB115" s="46">
        <f>VLOOKUP($C115,'Legacy Encounters'!$L$5:$AZ$37,AB$1,0)</f>
        <v>15</v>
      </c>
      <c r="AC115" s="46">
        <f>VLOOKUP($C115,'Legacy Encounters'!$L$5:$AZ$37,AC$1,0)</f>
        <v>31</v>
      </c>
      <c r="AD115" s="46">
        <f>VLOOKUP($C115,'Legacy Encounters'!$L$5:$AZ$37,AD$1,0)</f>
        <v>12</v>
      </c>
      <c r="AE115" s="46">
        <f>VLOOKUP($C115,'Legacy Encounters'!$L$5:$AZ$37,AE$1,0)</f>
        <v>24</v>
      </c>
      <c r="AF115" s="46">
        <f>VLOOKUP($C115,'Legacy Encounters'!$L$5:$AZ$37,AF$1,0)</f>
        <v>20</v>
      </c>
      <c r="AG115" s="46">
        <f>VLOOKUP($C115,'Legacy Encounters'!$L$5:$CZ$37,AG$1,0)</f>
        <v>23</v>
      </c>
      <c r="AH115" s="46">
        <f>VLOOKUP($C115,'Legacy Encounters'!$L$5:$CZ$37,AH$1,0)</f>
        <v>0</v>
      </c>
      <c r="AI115" s="46">
        <f>VLOOKUP($C115,'Legacy Encounters'!$L$5:$CZ$37,AI$1,0)</f>
        <v>27</v>
      </c>
      <c r="AJ115" s="46">
        <f>VLOOKUP($C115,'Legacy Encounters'!$L$5:$CZ$37,AJ$1,0)</f>
        <v>26</v>
      </c>
      <c r="AK115" s="46">
        <f>VLOOKUP($C115,'Legacy Encounters'!$L$5:$CZ$37,AK$1,0)</f>
        <v>26</v>
      </c>
      <c r="AL115" s="46">
        <f>VLOOKUP($C115,'Legacy Encounters'!$L$5:$CZ$37,AL$1,0)</f>
        <v>23</v>
      </c>
      <c r="AM115" s="46">
        <f>VLOOKUP($C115,'Legacy Encounters'!$L$5:$CZ$37,AM$1,0)</f>
        <v>27</v>
      </c>
      <c r="AN115" s="46">
        <f>VLOOKUP($C115,'Legacy Encounters'!$L$5:$CZ$37,AN$1,0)</f>
        <v>24</v>
      </c>
      <c r="AO115" s="46">
        <f>VLOOKUP($C115,'Legacy Encounters'!$L$5:$CZ$37,AO$1,0)</f>
        <v>26</v>
      </c>
      <c r="AP115" s="46">
        <f>VLOOKUP($C115,'Legacy Encounters'!$L$5:$CZ$37,AP$1,0)</f>
        <v>14</v>
      </c>
      <c r="AQ115" s="46">
        <f>VLOOKUP($C115,'Legacy Encounters'!$L$5:$CZ$37,AQ$1,0)</f>
        <v>21</v>
      </c>
      <c r="AR115" s="46">
        <f>IFERROR(VLOOKUP($C115,'QV Encounters'!$H$4:$CZ$779,AR$1,0),0)</f>
        <v>11</v>
      </c>
      <c r="AS115" s="46">
        <f>IFERROR(VLOOKUP($C115,'QV Encounters'!$H$4:$CZ$779,AS$1,0),0)</f>
        <v>27</v>
      </c>
      <c r="AT115" s="46">
        <f>IFERROR(VLOOKUP($C115,'QV Encounters'!$H$4:$CZ$779,AT$1,0),0)</f>
        <v>13</v>
      </c>
      <c r="AU115" s="46">
        <f>IFERROR(VLOOKUP($C115,'QV Encounters'!$H$4:$CZ$779,AU$1,0),0)</f>
        <v>0</v>
      </c>
      <c r="AV115" s="46">
        <f>IFERROR(VLOOKUP($C115,'QV Encounters'!$H$4:$CZ$779,AV$1,0),0)</f>
        <v>16</v>
      </c>
      <c r="AW115" s="46">
        <f>IFERROR(VLOOKUP($C115,'QV Encounters'!$H$4:$CZ$779,AW$1,0),0)</f>
        <v>0</v>
      </c>
      <c r="AX115" s="46">
        <f>IFERROR(VLOOKUP($C115,'QV Encounters'!$H$4:$CZ$779,AX$1,0),0)</f>
        <v>28</v>
      </c>
      <c r="AY115" s="46">
        <f>IFERROR(VLOOKUP($C115,'QV Encounters'!$H$4:$CZ$779,AY$1,0),0)</f>
        <v>36</v>
      </c>
      <c r="AZ115" s="46">
        <f>IFERROR(VLOOKUP($C115,'QV Encounters'!$H$4:$CZ$779,AZ$1,0),0)</f>
        <v>23</v>
      </c>
      <c r="BA115" s="46">
        <f>IFERROR(VLOOKUP($C115,'QV Encounters'!$H$4:$CZ$779,BA$1,0),0)</f>
        <v>0</v>
      </c>
      <c r="BB115" s="46">
        <f>IFERROR(VLOOKUP($C115,'QV Encounters'!$H$4:$CZ$779,BB$1,0),0)</f>
        <v>25</v>
      </c>
      <c r="BC115" s="46">
        <f>IFERROR(VLOOKUP($C115,'QV Encounters'!$H$4:$CZ$779,BC$1,0),0)</f>
        <v>40</v>
      </c>
      <c r="BD115" s="46">
        <f>IFERROR(VLOOKUP($C115,'QV Encounters'!$H$4:$CZ$779,BD$1,0),0)</f>
        <v>14</v>
      </c>
      <c r="BE115" s="46">
        <f>IFERROR(VLOOKUP($C115,'QV Encounters'!$H$4:$CZ$779,BE$1,0),0)</f>
        <v>0</v>
      </c>
    </row>
    <row r="116" spans="1:58" x14ac:dyDescent="0.25">
      <c r="A116" s="41" t="s">
        <v>2</v>
      </c>
      <c r="B116" s="41" t="s">
        <v>2</v>
      </c>
      <c r="C116" s="41" t="s">
        <v>9</v>
      </c>
      <c r="D116" s="77">
        <v>16.237145380620991</v>
      </c>
      <c r="E116" s="78">
        <v>21.649527174161328</v>
      </c>
      <c r="F116" s="79">
        <v>27.061908967701655</v>
      </c>
      <c r="G116" s="41">
        <f>VLOOKUP($C116,'Legacy Encounters'!$L$5:$AH$37,G$1,0)</f>
        <v>0</v>
      </c>
      <c r="H116" s="41">
        <f>VLOOKUP($C116,'Legacy Encounters'!$L$5:$AH$37,H$1,0)</f>
        <v>163</v>
      </c>
      <c r="I116" s="41">
        <f>VLOOKUP($C116,'Legacy Encounters'!$L$5:$AH$37,I$1,0)</f>
        <v>0</v>
      </c>
      <c r="J116" s="41">
        <f>VLOOKUP($C116,'Legacy Encounters'!$L$5:$AH$37,J$1,0)</f>
        <v>35</v>
      </c>
      <c r="K116" s="41">
        <f>VLOOKUP($C116,'Legacy Encounters'!$L$5:$AH$37,K$1,0)</f>
        <v>0</v>
      </c>
      <c r="L116" s="41">
        <f>VLOOKUP($C116,'Legacy Encounters'!$L$5:$AH$37,L$1,0)</f>
        <v>36</v>
      </c>
      <c r="M116" s="41">
        <f>VLOOKUP($C116,'Legacy Encounters'!$L$5:$AH$37,M$1,0)</f>
        <v>24</v>
      </c>
      <c r="N116" s="41">
        <f>VLOOKUP($C116,'Legacy Encounters'!$L$5:$AH$37,N$1,0)</f>
        <v>32</v>
      </c>
      <c r="O116" s="46">
        <f>VLOOKUP($C116,'Legacy Encounters'!$L$5:$AZ$37,O$1,0)</f>
        <v>23</v>
      </c>
      <c r="P116" s="46">
        <f>VLOOKUP($C116,'Legacy Encounters'!$L$5:$AZ$37,P$1,0)</f>
        <v>0</v>
      </c>
      <c r="Q116" s="46">
        <f>VLOOKUP($C116,'Legacy Encounters'!$L$5:$AZ$37,Q$1,0)</f>
        <v>27</v>
      </c>
      <c r="R116" s="46">
        <f>VLOOKUP($C116,'Legacy Encounters'!$L$5:$AZ$37,R$1,0)</f>
        <v>30</v>
      </c>
      <c r="S116" s="46">
        <f>VLOOKUP($C116,'Legacy Encounters'!$L$5:$AZ$37,S$1,0)</f>
        <v>0</v>
      </c>
      <c r="T116" s="46">
        <f>VLOOKUP($C116,'Legacy Encounters'!$L$5:$AZ$37,T$1,0)</f>
        <v>39</v>
      </c>
      <c r="U116" s="46">
        <f>VLOOKUP($C116,'Legacy Encounters'!$L$5:$AZ$37,U$1,0)</f>
        <v>0</v>
      </c>
      <c r="V116" s="46">
        <f>VLOOKUP($C116,'Legacy Encounters'!$L$5:$AZ$37,V$1,0)</f>
        <v>33</v>
      </c>
      <c r="W116" s="46">
        <f>VLOOKUP($C116,'Legacy Encounters'!$L$5:$AZ$37,W$1,0)</f>
        <v>22</v>
      </c>
      <c r="X116" s="46">
        <f>VLOOKUP($C116,'Legacy Encounters'!$L$5:$AZ$37,X$1,0)</f>
        <v>34</v>
      </c>
      <c r="Y116" s="46">
        <f>VLOOKUP($C116,'Legacy Encounters'!$L$5:$AZ$37,Y$1,0)</f>
        <v>27</v>
      </c>
      <c r="Z116" s="46">
        <f>VLOOKUP($C116,'Legacy Encounters'!$L$5:$AZ$37,Z$1,0)</f>
        <v>35</v>
      </c>
      <c r="AA116" s="46">
        <f>VLOOKUP($C116,'Legacy Encounters'!$L$5:$AZ$37,AA$1,0)</f>
        <v>0</v>
      </c>
      <c r="AB116" s="46">
        <f>VLOOKUP($C116,'Legacy Encounters'!$L$5:$AZ$37,AB$1,0)</f>
        <v>28</v>
      </c>
      <c r="AC116" s="46">
        <f>VLOOKUP($C116,'Legacy Encounters'!$L$5:$AZ$37,AC$1,0)</f>
        <v>27</v>
      </c>
      <c r="AD116" s="46">
        <f>VLOOKUP($C116,'Legacy Encounters'!$L$5:$AZ$37,AD$1,0)</f>
        <v>41</v>
      </c>
      <c r="AE116" s="46">
        <f>VLOOKUP($C116,'Legacy Encounters'!$L$5:$AZ$37,AE$1,0)</f>
        <v>0</v>
      </c>
      <c r="AF116" s="46">
        <f>VLOOKUP($C116,'Legacy Encounters'!$L$5:$AZ$37,AF$1,0)</f>
        <v>33</v>
      </c>
      <c r="AG116" s="46">
        <f>VLOOKUP($C116,'Legacy Encounters'!$L$5:$CZ$37,AG$1,0)</f>
        <v>22</v>
      </c>
      <c r="AH116" s="46">
        <f>VLOOKUP($C116,'Legacy Encounters'!$L$5:$CZ$37,AH$1,0)</f>
        <v>20</v>
      </c>
      <c r="AI116" s="46">
        <f>VLOOKUP($C116,'Legacy Encounters'!$L$5:$CZ$37,AI$1,0)</f>
        <v>14</v>
      </c>
      <c r="AJ116" s="46">
        <f>VLOOKUP($C116,'Legacy Encounters'!$L$5:$CZ$37,AJ$1,0)</f>
        <v>0</v>
      </c>
      <c r="AK116" s="46">
        <f>VLOOKUP($C116,'Legacy Encounters'!$L$5:$CZ$37,AK$1,0)</f>
        <v>23</v>
      </c>
      <c r="AL116" s="46">
        <f>VLOOKUP($C116,'Legacy Encounters'!$L$5:$CZ$37,AL$1,0)</f>
        <v>33</v>
      </c>
      <c r="AM116" s="46">
        <f>VLOOKUP($C116,'Legacy Encounters'!$L$5:$CZ$37,AM$1,0)</f>
        <v>26</v>
      </c>
      <c r="AN116" s="46">
        <f>VLOOKUP($C116,'Legacy Encounters'!$L$5:$CZ$37,AN$1,0)</f>
        <v>44</v>
      </c>
      <c r="AO116" s="46">
        <f>VLOOKUP($C116,'Legacy Encounters'!$L$5:$CZ$37,AO$1,0)</f>
        <v>26</v>
      </c>
      <c r="AP116" s="46">
        <f>VLOOKUP($C116,'Legacy Encounters'!$L$5:$CZ$37,AP$1,0)</f>
        <v>32</v>
      </c>
      <c r="AQ116" s="46">
        <f>VLOOKUP($C116,'Legacy Encounters'!$L$5:$CZ$37,AQ$1,0)</f>
        <v>0</v>
      </c>
      <c r="AR116" s="46">
        <f>IFERROR(VLOOKUP($C116,'QV Encounters'!$H$4:$CZ$779,AR$1,0),0)</f>
        <v>42</v>
      </c>
      <c r="AS116" s="46">
        <f>IFERROR(VLOOKUP($C116,'QV Encounters'!$H$4:$CZ$779,AS$1,0),0)</f>
        <v>0</v>
      </c>
      <c r="AT116" s="46">
        <f>IFERROR(VLOOKUP($C116,'QV Encounters'!$H$4:$CZ$779,AT$1,0),0)</f>
        <v>26</v>
      </c>
      <c r="AU116" s="46">
        <f>IFERROR(VLOOKUP($C116,'QV Encounters'!$H$4:$CZ$779,AU$1,0),0)</f>
        <v>0</v>
      </c>
      <c r="AV116" s="46">
        <f>IFERROR(VLOOKUP($C116,'QV Encounters'!$H$4:$CZ$779,AV$1,0),0)</f>
        <v>21</v>
      </c>
      <c r="AW116" s="46">
        <f>IFERROR(VLOOKUP($C116,'QV Encounters'!$H$4:$CZ$779,AW$1,0),0)</f>
        <v>29</v>
      </c>
      <c r="AX116" s="46">
        <f>IFERROR(VLOOKUP($C116,'QV Encounters'!$H$4:$CZ$779,AX$1,0),0)</f>
        <v>27</v>
      </c>
      <c r="AY116" s="46">
        <f>IFERROR(VLOOKUP($C116,'QV Encounters'!$H$4:$CZ$779,AY$1,0),0)</f>
        <v>24</v>
      </c>
      <c r="AZ116" s="46">
        <f>IFERROR(VLOOKUP($C116,'QV Encounters'!$H$4:$CZ$779,AZ$1,0),0)</f>
        <v>0</v>
      </c>
      <c r="BA116" s="46">
        <f>IFERROR(VLOOKUP($C116,'QV Encounters'!$H$4:$CZ$779,BA$1,0),0)</f>
        <v>0</v>
      </c>
      <c r="BB116" s="46">
        <f>IFERROR(VLOOKUP($C116,'QV Encounters'!$H$4:$CZ$779,BB$1,0),0)</f>
        <v>22</v>
      </c>
      <c r="BC116" s="46">
        <f>IFERROR(VLOOKUP($C116,'QV Encounters'!$H$4:$CZ$779,BC$1,0),0)</f>
        <v>30</v>
      </c>
      <c r="BD116" s="46">
        <f>IFERROR(VLOOKUP($C116,'QV Encounters'!$H$4:$CZ$779,BD$1,0),0)</f>
        <v>23</v>
      </c>
      <c r="BE116" s="46">
        <f>IFERROR(VLOOKUP($C116,'QV Encounters'!$H$4:$CZ$779,BE$1,0),0)</f>
        <v>2</v>
      </c>
    </row>
    <row r="117" spans="1:58" x14ac:dyDescent="0.25">
      <c r="A117" s="41" t="s">
        <v>2</v>
      </c>
      <c r="B117" s="41" t="s">
        <v>2</v>
      </c>
      <c r="C117" s="41" t="s">
        <v>10</v>
      </c>
      <c r="D117" s="77">
        <v>1.5672920251564664</v>
      </c>
      <c r="E117" s="78">
        <v>2.0897227002086223</v>
      </c>
      <c r="F117" s="79">
        <v>2.6121533752607773</v>
      </c>
      <c r="G117" s="41">
        <f>VLOOKUP($C117,'Legacy Encounters'!$L$5:$AH$37,G$1,0)</f>
        <v>0</v>
      </c>
      <c r="H117" s="41">
        <f>VLOOKUP($C117,'Legacy Encounters'!$L$5:$AH$37,H$1,0)</f>
        <v>1</v>
      </c>
      <c r="I117" s="41">
        <f>VLOOKUP($C117,'Legacy Encounters'!$L$5:$AH$37,I$1,0)</f>
        <v>0</v>
      </c>
      <c r="J117" s="41">
        <f>VLOOKUP($C117,'Legacy Encounters'!$L$5:$AH$37,J$1,0)</f>
        <v>0</v>
      </c>
      <c r="K117" s="41">
        <f>VLOOKUP($C117,'Legacy Encounters'!$L$5:$AH$37,K$1,0)</f>
        <v>0</v>
      </c>
      <c r="L117" s="41">
        <f>VLOOKUP($C117,'Legacy Encounters'!$L$5:$AH$37,L$1,0)</f>
        <v>0</v>
      </c>
      <c r="M117" s="41">
        <f>VLOOKUP($C117,'Legacy Encounters'!$L$5:$AH$37,M$1,0)</f>
        <v>0</v>
      </c>
      <c r="N117" s="41">
        <f>VLOOKUP($C117,'Legacy Encounters'!$L$5:$AH$37,N$1,0)</f>
        <v>0</v>
      </c>
      <c r="O117" s="46">
        <f>VLOOKUP($C117,'Legacy Encounters'!$L$5:$AZ$37,O$1,0)</f>
        <v>0</v>
      </c>
      <c r="P117" s="46">
        <f>VLOOKUP($C117,'Legacy Encounters'!$L$5:$AZ$37,P$1,0)</f>
        <v>0</v>
      </c>
      <c r="Q117" s="46">
        <f>VLOOKUP($C117,'Legacy Encounters'!$L$5:$AZ$37,Q$1,0)</f>
        <v>0</v>
      </c>
      <c r="R117" s="46">
        <f>VLOOKUP($C117,'Legacy Encounters'!$L$5:$AZ$37,R$1,0)</f>
        <v>0</v>
      </c>
      <c r="S117" s="46">
        <f>VLOOKUP($C117,'Legacy Encounters'!$L$5:$AZ$37,S$1,0)</f>
        <v>0</v>
      </c>
      <c r="T117" s="46">
        <f>VLOOKUP($C117,'Legacy Encounters'!$L$5:$AZ$37,T$1,0)</f>
        <v>11</v>
      </c>
      <c r="U117" s="46">
        <f>VLOOKUP($C117,'Legacy Encounters'!$L$5:$AZ$37,U$1,0)</f>
        <v>0</v>
      </c>
      <c r="V117" s="46">
        <f>VLOOKUP($C117,'Legacy Encounters'!$L$5:$AZ$37,V$1,0)</f>
        <v>0</v>
      </c>
      <c r="W117" s="46">
        <f>VLOOKUP($C117,'Legacy Encounters'!$L$5:$AZ$37,W$1,0)</f>
        <v>13</v>
      </c>
      <c r="X117" s="46">
        <f>VLOOKUP($C117,'Legacy Encounters'!$L$5:$AZ$37,X$1,0)</f>
        <v>16</v>
      </c>
      <c r="Y117" s="46">
        <f>VLOOKUP($C117,'Legacy Encounters'!$L$5:$AZ$37,Y$1,0)</f>
        <v>0</v>
      </c>
      <c r="Z117" s="46">
        <f>VLOOKUP($C117,'Legacy Encounters'!$L$5:$AZ$37,Z$1,0)</f>
        <v>0</v>
      </c>
      <c r="AA117" s="46">
        <f>VLOOKUP($C117,'Legacy Encounters'!$L$5:$AZ$37,AA$1,0)</f>
        <v>0</v>
      </c>
      <c r="AB117" s="46">
        <f>VLOOKUP($C117,'Legacy Encounters'!$L$5:$AZ$37,AB$1,0)</f>
        <v>12</v>
      </c>
      <c r="AC117" s="46">
        <f>VLOOKUP($C117,'Legacy Encounters'!$L$5:$AZ$37,AC$1,0)</f>
        <v>15</v>
      </c>
      <c r="AD117" s="46">
        <f>VLOOKUP($C117,'Legacy Encounters'!$L$5:$AZ$37,AD$1,0)</f>
        <v>15</v>
      </c>
      <c r="AE117" s="46">
        <f>VLOOKUP($C117,'Legacy Encounters'!$L$5:$AZ$37,AE$1,0)</f>
        <v>17</v>
      </c>
      <c r="AF117" s="46">
        <f>VLOOKUP($C117,'Legacy Encounters'!$L$5:$AZ$37,AF$1,0)</f>
        <v>15</v>
      </c>
      <c r="AG117" s="46">
        <f>VLOOKUP($C117,'Legacy Encounters'!$L$5:$CZ$37,AG$1,0)</f>
        <v>20</v>
      </c>
      <c r="AH117" s="46">
        <f>VLOOKUP($C117,'Legacy Encounters'!$L$5:$CZ$37,AH$1,0)</f>
        <v>18</v>
      </c>
      <c r="AI117" s="46">
        <f>VLOOKUP($C117,'Legacy Encounters'!$L$5:$CZ$37,AI$1,0)</f>
        <v>20</v>
      </c>
      <c r="AJ117" s="46">
        <f>VLOOKUP($C117,'Legacy Encounters'!$L$5:$CZ$37,AJ$1,0)</f>
        <v>0</v>
      </c>
      <c r="AK117" s="46">
        <f>VLOOKUP($C117,'Legacy Encounters'!$L$5:$CZ$37,AK$1,0)</f>
        <v>19</v>
      </c>
      <c r="AL117" s="46">
        <f>VLOOKUP($C117,'Legacy Encounters'!$L$5:$CZ$37,AL$1,0)</f>
        <v>20</v>
      </c>
      <c r="AM117" s="46">
        <f>VLOOKUP($C117,'Legacy Encounters'!$L$5:$CZ$37,AM$1,0)</f>
        <v>24</v>
      </c>
      <c r="AN117" s="46">
        <f>VLOOKUP($C117,'Legacy Encounters'!$L$5:$CZ$37,AN$1,0)</f>
        <v>21</v>
      </c>
      <c r="AO117" s="46">
        <f>VLOOKUP($C117,'Legacy Encounters'!$L$5:$CZ$37,AO$1,0)</f>
        <v>14</v>
      </c>
      <c r="AP117" s="46">
        <f>VLOOKUP($C117,'Legacy Encounters'!$L$5:$CZ$37,AP$1,0)</f>
        <v>14</v>
      </c>
      <c r="AQ117" s="46">
        <f>VLOOKUP($C117,'Legacy Encounters'!$L$5:$CZ$37,AQ$1,0)</f>
        <v>0</v>
      </c>
      <c r="AR117" s="46">
        <f>IFERROR(VLOOKUP($C117,'QV Encounters'!$H$4:$CZ$779,AR$1,0),0)</f>
        <v>17</v>
      </c>
      <c r="AS117" s="46">
        <f>IFERROR(VLOOKUP($C117,'QV Encounters'!$H$4:$CZ$779,AS$1,0),0)</f>
        <v>23</v>
      </c>
      <c r="AT117" s="46">
        <f>IFERROR(VLOOKUP($C117,'QV Encounters'!$H$4:$CZ$779,AT$1,0),0)</f>
        <v>16</v>
      </c>
      <c r="AU117" s="46">
        <f>IFERROR(VLOOKUP($C117,'QV Encounters'!$H$4:$CZ$779,AU$1,0),0)</f>
        <v>0</v>
      </c>
      <c r="AV117" s="46">
        <f>IFERROR(VLOOKUP($C117,'QV Encounters'!$H$4:$CZ$779,AV$1,0),0)</f>
        <v>26</v>
      </c>
      <c r="AW117" s="46">
        <f>IFERROR(VLOOKUP($C117,'QV Encounters'!$H$4:$CZ$779,AW$1,0),0)</f>
        <v>0</v>
      </c>
      <c r="AX117" s="46">
        <f>IFERROR(VLOOKUP($C117,'QV Encounters'!$H$4:$CZ$779,AX$1,0),0)</f>
        <v>26</v>
      </c>
      <c r="AY117" s="46">
        <f>IFERROR(VLOOKUP($C117,'QV Encounters'!$H$4:$CZ$779,AY$1,0),0)</f>
        <v>21</v>
      </c>
      <c r="AZ117" s="46">
        <f>IFERROR(VLOOKUP($C117,'QV Encounters'!$H$4:$CZ$779,AZ$1,0),0)</f>
        <v>25</v>
      </c>
      <c r="BA117" s="46">
        <f>IFERROR(VLOOKUP($C117,'QV Encounters'!$H$4:$CZ$779,BA$1,0),0)</f>
        <v>26</v>
      </c>
      <c r="BB117" s="46">
        <f>IFERROR(VLOOKUP($C117,'QV Encounters'!$H$4:$CZ$779,BB$1,0),0)</f>
        <v>13</v>
      </c>
      <c r="BC117" s="46">
        <f>IFERROR(VLOOKUP($C117,'QV Encounters'!$H$4:$CZ$779,BC$1,0),0)</f>
        <v>0</v>
      </c>
      <c r="BD117" s="46">
        <f>IFERROR(VLOOKUP($C117,'QV Encounters'!$H$4:$CZ$779,BD$1,0),0)</f>
        <v>0</v>
      </c>
      <c r="BE117" s="46">
        <f>IFERROR(VLOOKUP($C117,'QV Encounters'!$H$4:$CZ$779,BE$1,0),0)</f>
        <v>0</v>
      </c>
    </row>
    <row r="118" spans="1:58" x14ac:dyDescent="0.25">
      <c r="A118" s="41" t="s">
        <v>2</v>
      </c>
      <c r="B118" s="41" t="s">
        <v>2</v>
      </c>
      <c r="C118" s="41" t="s">
        <v>11</v>
      </c>
      <c r="D118" s="77">
        <v>50.529494891044472</v>
      </c>
      <c r="E118" s="78">
        <v>67.372659854725981</v>
      </c>
      <c r="F118" s="79">
        <v>84.215824818407469</v>
      </c>
      <c r="G118" s="41">
        <f>VLOOKUP($C118,'Legacy Encounters'!$L$5:$AH$37,G$1,0)</f>
        <v>244</v>
      </c>
      <c r="H118" s="41">
        <f>VLOOKUP($C118,'Legacy Encounters'!$L$5:$AH$37,H$1,0)</f>
        <v>285</v>
      </c>
      <c r="I118" s="41">
        <f>VLOOKUP($C118,'Legacy Encounters'!$L$5:$AH$37,I$1,0)</f>
        <v>112</v>
      </c>
      <c r="J118" s="41">
        <f>VLOOKUP($C118,'Legacy Encounters'!$L$5:$AH$37,J$1,0)</f>
        <v>33</v>
      </c>
      <c r="K118" s="41">
        <f>VLOOKUP($C118,'Legacy Encounters'!$L$5:$AH$37,K$1,0)</f>
        <v>204</v>
      </c>
      <c r="L118" s="41">
        <f>VLOOKUP($C118,'Legacy Encounters'!$L$5:$AH$37,L$1,0)</f>
        <v>45</v>
      </c>
      <c r="M118" s="41">
        <f>VLOOKUP($C118,'Legacy Encounters'!$L$5:$AH$37,M$1,0)</f>
        <v>187</v>
      </c>
      <c r="N118" s="41">
        <f>VLOOKUP($C118,'Legacy Encounters'!$L$5:$AH$37,N$1,0)</f>
        <v>76</v>
      </c>
      <c r="O118" s="46">
        <f>VLOOKUP($C118,'Legacy Encounters'!$L$5:$AZ$37,O$1,0)</f>
        <v>206</v>
      </c>
      <c r="P118" s="46">
        <f>VLOOKUP($C118,'Legacy Encounters'!$L$5:$AZ$37,P$1,0)</f>
        <v>91</v>
      </c>
      <c r="Q118" s="46">
        <f>VLOOKUP($C118,'Legacy Encounters'!$L$5:$AZ$37,Q$1,0)</f>
        <v>188</v>
      </c>
      <c r="R118" s="46">
        <f>VLOOKUP($C118,'Legacy Encounters'!$L$5:$AZ$37,R$1,0)</f>
        <v>133</v>
      </c>
      <c r="S118" s="46">
        <f>VLOOKUP($C118,'Legacy Encounters'!$L$5:$AZ$37,S$1,0)</f>
        <v>120</v>
      </c>
      <c r="T118" s="46">
        <f>VLOOKUP($C118,'Legacy Encounters'!$L$5:$AZ$37,T$1,0)</f>
        <v>166</v>
      </c>
      <c r="U118" s="46">
        <f>VLOOKUP($C118,'Legacy Encounters'!$L$5:$AZ$37,U$1,0)</f>
        <v>128</v>
      </c>
      <c r="V118" s="46">
        <f>VLOOKUP($C118,'Legacy Encounters'!$L$5:$AZ$37,V$1,0)</f>
        <v>46</v>
      </c>
      <c r="W118" s="46">
        <f>VLOOKUP($C118,'Legacy Encounters'!$L$5:$AZ$37,W$1,0)</f>
        <v>110</v>
      </c>
      <c r="X118" s="46">
        <f>VLOOKUP($C118,'Legacy Encounters'!$L$5:$AZ$37,X$1,0)</f>
        <v>150</v>
      </c>
      <c r="Y118" s="46">
        <f>VLOOKUP($C118,'Legacy Encounters'!$L$5:$AZ$37,Y$1,0)</f>
        <v>154</v>
      </c>
      <c r="Z118" s="46">
        <f>VLOOKUP($C118,'Legacy Encounters'!$L$5:$AZ$37,Z$1,0)</f>
        <v>37</v>
      </c>
      <c r="AA118" s="46">
        <f>VLOOKUP($C118,'Legacy Encounters'!$L$5:$AZ$37,AA$1,0)</f>
        <v>55</v>
      </c>
      <c r="AB118" s="46">
        <f>VLOOKUP($C118,'Legacy Encounters'!$L$5:$AZ$37,AB$1,0)</f>
        <v>151</v>
      </c>
      <c r="AC118" s="46">
        <f>VLOOKUP($C118,'Legacy Encounters'!$L$5:$AZ$37,AC$1,0)</f>
        <v>125</v>
      </c>
      <c r="AD118" s="46">
        <f>VLOOKUP($C118,'Legacy Encounters'!$L$5:$AZ$37,AD$1,0)</f>
        <v>170</v>
      </c>
      <c r="AE118" s="46">
        <f>VLOOKUP($C118,'Legacy Encounters'!$L$5:$AZ$37,AE$1,0)</f>
        <v>121</v>
      </c>
      <c r="AF118" s="46">
        <f>VLOOKUP($C118,'Legacy Encounters'!$L$5:$AZ$37,AF$1,0)</f>
        <v>113</v>
      </c>
      <c r="AG118" s="46">
        <f>VLOOKUP($C118,'Legacy Encounters'!$L$5:$CZ$37,AG$1,0)</f>
        <v>94</v>
      </c>
      <c r="AH118" s="46">
        <f>VLOOKUP($C118,'Legacy Encounters'!$L$5:$CZ$37,AH$1,0)</f>
        <v>68</v>
      </c>
      <c r="AI118" s="46">
        <f>VLOOKUP($C118,'Legacy Encounters'!$L$5:$CZ$37,AI$1,0)</f>
        <v>159</v>
      </c>
      <c r="AJ118" s="46">
        <f>VLOOKUP($C118,'Legacy Encounters'!$L$5:$CZ$37,AJ$1,0)</f>
        <v>124</v>
      </c>
      <c r="AK118" s="46">
        <f>VLOOKUP($C118,'Legacy Encounters'!$L$5:$CZ$37,AK$1,0)</f>
        <v>168</v>
      </c>
      <c r="AL118" s="46">
        <f>VLOOKUP($C118,'Legacy Encounters'!$L$5:$CZ$37,AL$1,0)</f>
        <v>99</v>
      </c>
      <c r="AM118" s="46">
        <f>VLOOKUP($C118,'Legacy Encounters'!$L$5:$CZ$37,AM$1,0)</f>
        <v>161</v>
      </c>
      <c r="AN118" s="46">
        <f>VLOOKUP($C118,'Legacy Encounters'!$L$5:$CZ$37,AN$1,0)</f>
        <v>120</v>
      </c>
      <c r="AO118" s="46">
        <f>VLOOKUP($C118,'Legacy Encounters'!$L$5:$CZ$37,AO$1,0)</f>
        <v>128</v>
      </c>
      <c r="AP118" s="46">
        <f>VLOOKUP($C118,'Legacy Encounters'!$L$5:$CZ$37,AP$1,0)</f>
        <v>105</v>
      </c>
      <c r="AQ118" s="46">
        <f>VLOOKUP($C118,'Legacy Encounters'!$L$5:$CZ$37,AQ$1,0)</f>
        <v>41</v>
      </c>
      <c r="AR118" s="46">
        <f>IFERROR(VLOOKUP($C118,'QV Encounters'!$H$4:$CZ$779,AR$1,0),0)</f>
        <v>100</v>
      </c>
      <c r="AS118" s="46">
        <f>IFERROR(VLOOKUP($C118,'QV Encounters'!$H$4:$CZ$779,AS$1,0),0)</f>
        <v>97</v>
      </c>
      <c r="AT118" s="46">
        <f>IFERROR(VLOOKUP($C118,'QV Encounters'!$H$4:$CZ$779,AT$1,0),0)</f>
        <v>142</v>
      </c>
      <c r="AU118" s="46">
        <f>IFERROR(VLOOKUP($C118,'QV Encounters'!$H$4:$CZ$779,AU$1,0),0)</f>
        <v>111</v>
      </c>
      <c r="AV118" s="46">
        <f>IFERROR(VLOOKUP($C118,'QV Encounters'!$H$4:$CZ$779,AV$1,0),0)</f>
        <v>118</v>
      </c>
      <c r="AW118" s="46">
        <f>IFERROR(VLOOKUP($C118,'QV Encounters'!$H$4:$CZ$779,AW$1,0),0)</f>
        <v>27</v>
      </c>
      <c r="AX118" s="46">
        <f>IFERROR(VLOOKUP($C118,'QV Encounters'!$H$4:$CZ$779,AX$1,0),0)</f>
        <v>149</v>
      </c>
      <c r="AY118" s="46">
        <f>IFERROR(VLOOKUP($C118,'QV Encounters'!$H$4:$CZ$779,AY$1,0),0)</f>
        <v>136</v>
      </c>
      <c r="AZ118" s="46">
        <f>IFERROR(VLOOKUP($C118,'QV Encounters'!$H$4:$CZ$779,AZ$1,0),0)</f>
        <v>114</v>
      </c>
      <c r="BA118" s="46">
        <f>IFERROR(VLOOKUP($C118,'QV Encounters'!$H$4:$CZ$779,BA$1,0),0)</f>
        <v>122</v>
      </c>
      <c r="BB118" s="46">
        <f>IFERROR(VLOOKUP($C118,'QV Encounters'!$H$4:$CZ$779,BB$1,0),0)</f>
        <v>127</v>
      </c>
      <c r="BC118" s="46">
        <f>IFERROR(VLOOKUP($C118,'QV Encounters'!$H$4:$CZ$779,BC$1,0),0)</f>
        <v>64</v>
      </c>
      <c r="BD118" s="46">
        <f>IFERROR(VLOOKUP($C118,'QV Encounters'!$H$4:$CZ$779,BD$1,0),0)</f>
        <v>162</v>
      </c>
      <c r="BE118" s="46">
        <f>IFERROR(VLOOKUP($C118,'QV Encounters'!$H$4:$CZ$779,BE$1,0),0)</f>
        <v>78</v>
      </c>
    </row>
    <row r="119" spans="1:58" x14ac:dyDescent="0.25">
      <c r="A119" s="41" t="s">
        <v>2</v>
      </c>
      <c r="B119" s="41" t="s">
        <v>2</v>
      </c>
      <c r="C119" s="41" t="s">
        <v>12</v>
      </c>
      <c r="D119" s="77">
        <v>71.907358114178678</v>
      </c>
      <c r="E119" s="78">
        <v>95.876477485571584</v>
      </c>
      <c r="F119" s="79">
        <v>119.84559685696446</v>
      </c>
      <c r="G119" s="41">
        <f>VLOOKUP($C119,'Legacy Encounters'!$L$5:$AH$37,G$1,0)</f>
        <v>146</v>
      </c>
      <c r="H119" s="41">
        <f>VLOOKUP($C119,'Legacy Encounters'!$L$5:$AH$37,H$1,0)</f>
        <v>86</v>
      </c>
      <c r="I119" s="41">
        <f>VLOOKUP($C119,'Legacy Encounters'!$L$5:$AH$37,I$1,0)</f>
        <v>222</v>
      </c>
      <c r="J119" s="41">
        <f>VLOOKUP($C119,'Legacy Encounters'!$L$5:$AH$37,J$1,0)</f>
        <v>115</v>
      </c>
      <c r="K119" s="41">
        <f>VLOOKUP($C119,'Legacy Encounters'!$L$5:$AH$37,K$1,0)</f>
        <v>53</v>
      </c>
      <c r="L119" s="41">
        <f>VLOOKUP($C119,'Legacy Encounters'!$L$5:$AH$37,L$1,0)</f>
        <v>170</v>
      </c>
      <c r="M119" s="41">
        <f>VLOOKUP($C119,'Legacy Encounters'!$L$5:$AH$37,M$1,0)</f>
        <v>184</v>
      </c>
      <c r="N119" s="41">
        <f>VLOOKUP($C119,'Legacy Encounters'!$L$5:$AH$37,N$1,0)</f>
        <v>97</v>
      </c>
      <c r="O119" s="46">
        <f>VLOOKUP($C119,'Legacy Encounters'!$L$5:$AZ$37,O$1,0)</f>
        <v>165</v>
      </c>
      <c r="P119" s="46">
        <f>VLOOKUP($C119,'Legacy Encounters'!$L$5:$AZ$37,P$1,0)</f>
        <v>142</v>
      </c>
      <c r="Q119" s="46">
        <f>VLOOKUP($C119,'Legacy Encounters'!$L$5:$AZ$37,Q$1,0)</f>
        <v>63</v>
      </c>
      <c r="R119" s="46">
        <f>VLOOKUP($C119,'Legacy Encounters'!$L$5:$AZ$37,R$1,0)</f>
        <v>120</v>
      </c>
      <c r="S119" s="46">
        <f>VLOOKUP($C119,'Legacy Encounters'!$L$5:$AZ$37,S$1,0)</f>
        <v>171</v>
      </c>
      <c r="T119" s="46">
        <f>VLOOKUP($C119,'Legacy Encounters'!$L$5:$AZ$37,T$1,0)</f>
        <v>178</v>
      </c>
      <c r="U119" s="46">
        <f>VLOOKUP($C119,'Legacy Encounters'!$L$5:$AZ$37,U$1,0)</f>
        <v>78</v>
      </c>
      <c r="V119" s="46">
        <f>VLOOKUP($C119,'Legacy Encounters'!$L$5:$AZ$37,V$1,0)</f>
        <v>69</v>
      </c>
      <c r="W119" s="46">
        <f>VLOOKUP($C119,'Legacy Encounters'!$L$5:$AZ$37,W$1,0)</f>
        <v>131</v>
      </c>
      <c r="X119" s="46">
        <f>VLOOKUP($C119,'Legacy Encounters'!$L$5:$AZ$37,X$1,0)</f>
        <v>162</v>
      </c>
      <c r="Y119" s="46">
        <f>VLOOKUP($C119,'Legacy Encounters'!$L$5:$AZ$37,Y$1,0)</f>
        <v>185</v>
      </c>
      <c r="Z119" s="46">
        <f>VLOOKUP($C119,'Legacy Encounters'!$L$5:$AZ$37,Z$1,0)</f>
        <v>83</v>
      </c>
      <c r="AA119" s="46">
        <f>VLOOKUP($C119,'Legacy Encounters'!$L$5:$AZ$37,AA$1,0)</f>
        <v>17</v>
      </c>
      <c r="AB119" s="46">
        <f>VLOOKUP($C119,'Legacy Encounters'!$L$5:$AZ$37,AB$1,0)</f>
        <v>147</v>
      </c>
      <c r="AC119" s="46">
        <f>VLOOKUP($C119,'Legacy Encounters'!$L$5:$AZ$37,AC$1,0)</f>
        <v>148</v>
      </c>
      <c r="AD119" s="46">
        <f>VLOOKUP($C119,'Legacy Encounters'!$L$5:$AZ$37,AD$1,0)</f>
        <v>120</v>
      </c>
      <c r="AE119" s="46">
        <f>VLOOKUP($C119,'Legacy Encounters'!$L$5:$AZ$37,AE$1,0)</f>
        <v>118</v>
      </c>
      <c r="AF119" s="46">
        <f>VLOOKUP($C119,'Legacy Encounters'!$L$5:$AZ$37,AF$1,0)</f>
        <v>155</v>
      </c>
      <c r="AG119" s="46">
        <f>VLOOKUP($C119,'Legacy Encounters'!$L$5:$CZ$37,AG$1,0)</f>
        <v>116</v>
      </c>
      <c r="AH119" s="46">
        <f>VLOOKUP($C119,'Legacy Encounters'!$L$5:$CZ$37,AH$1,0)</f>
        <v>138</v>
      </c>
      <c r="AI119" s="46">
        <f>VLOOKUP($C119,'Legacy Encounters'!$L$5:$CZ$37,AI$1,0)</f>
        <v>48</v>
      </c>
      <c r="AJ119" s="46">
        <f>VLOOKUP($C119,'Legacy Encounters'!$L$5:$CZ$37,AJ$1,0)</f>
        <v>161</v>
      </c>
      <c r="AK119" s="46">
        <f>VLOOKUP($C119,'Legacy Encounters'!$L$5:$CZ$37,AK$1,0)</f>
        <v>163</v>
      </c>
      <c r="AL119" s="46">
        <f>VLOOKUP($C119,'Legacy Encounters'!$L$5:$CZ$37,AL$1,0)</f>
        <v>126</v>
      </c>
      <c r="AM119" s="46">
        <f>VLOOKUP($C119,'Legacy Encounters'!$L$5:$CZ$37,AM$1,0)</f>
        <v>107</v>
      </c>
      <c r="AN119" s="46">
        <f>VLOOKUP($C119,'Legacy Encounters'!$L$5:$CZ$37,AN$1,0)</f>
        <v>109</v>
      </c>
      <c r="AO119" s="46">
        <f>VLOOKUP($C119,'Legacy Encounters'!$L$5:$CZ$37,AO$1,0)</f>
        <v>125</v>
      </c>
      <c r="AP119" s="46">
        <f>VLOOKUP($C119,'Legacy Encounters'!$L$5:$CZ$37,AP$1,0)</f>
        <v>139</v>
      </c>
      <c r="AQ119" s="46">
        <f>VLOOKUP($C119,'Legacy Encounters'!$L$5:$CZ$37,AQ$1,0)</f>
        <v>69</v>
      </c>
      <c r="AR119" s="46">
        <f>IFERROR(VLOOKUP($C119,'QV Encounters'!$H$4:$CZ$779,AR$1,0),0)</f>
        <v>110</v>
      </c>
      <c r="AS119" s="46">
        <f>IFERROR(VLOOKUP($C119,'QV Encounters'!$H$4:$CZ$779,AS$1,0),0)</f>
        <v>135</v>
      </c>
      <c r="AT119" s="46">
        <f>IFERROR(VLOOKUP($C119,'QV Encounters'!$H$4:$CZ$779,AT$1,0),0)</f>
        <v>103</v>
      </c>
      <c r="AU119" s="46">
        <f>IFERROR(VLOOKUP($C119,'QV Encounters'!$H$4:$CZ$779,AU$1,0),0)</f>
        <v>158</v>
      </c>
      <c r="AV119" s="46">
        <f>IFERROR(VLOOKUP($C119,'QV Encounters'!$H$4:$CZ$779,AV$1,0),0)</f>
        <v>118</v>
      </c>
      <c r="AW119" s="46">
        <f>IFERROR(VLOOKUP($C119,'QV Encounters'!$H$4:$CZ$779,AW$1,0),0)</f>
        <v>146</v>
      </c>
      <c r="AX119" s="46">
        <f>IFERROR(VLOOKUP($C119,'QV Encounters'!$H$4:$CZ$779,AX$1,0),0)</f>
        <v>63</v>
      </c>
      <c r="AY119" s="46">
        <f>IFERROR(VLOOKUP($C119,'QV Encounters'!$H$4:$CZ$779,AY$1,0),0)</f>
        <v>101</v>
      </c>
      <c r="AZ119" s="46">
        <f>IFERROR(VLOOKUP($C119,'QV Encounters'!$H$4:$CZ$779,AZ$1,0),0)</f>
        <v>80</v>
      </c>
      <c r="BA119" s="46">
        <f>IFERROR(VLOOKUP($C119,'QV Encounters'!$H$4:$CZ$779,BA$1,0),0)</f>
        <v>83</v>
      </c>
      <c r="BB119" s="46">
        <f>IFERROR(VLOOKUP($C119,'QV Encounters'!$H$4:$CZ$779,BB$1,0),0)</f>
        <v>107</v>
      </c>
      <c r="BC119" s="46">
        <f>IFERROR(VLOOKUP($C119,'QV Encounters'!$H$4:$CZ$779,BC$1,0),0)</f>
        <v>87</v>
      </c>
      <c r="BD119" s="46">
        <f>IFERROR(VLOOKUP($C119,'QV Encounters'!$H$4:$CZ$779,BD$1,0),0)</f>
        <v>100</v>
      </c>
      <c r="BE119" s="46">
        <f>IFERROR(VLOOKUP($C119,'QV Encounters'!$H$4:$CZ$779,BE$1,0),0)</f>
        <v>82</v>
      </c>
    </row>
    <row r="120" spans="1:58" x14ac:dyDescent="0.25">
      <c r="A120" s="41" t="s">
        <v>2</v>
      </c>
      <c r="B120" s="41" t="s">
        <v>2</v>
      </c>
      <c r="C120" s="41" t="s">
        <v>13</v>
      </c>
      <c r="D120" s="77">
        <v>40.624209292055603</v>
      </c>
      <c r="E120" s="78">
        <v>54.165612389407485</v>
      </c>
      <c r="F120" s="79">
        <v>67.707015486759346</v>
      </c>
      <c r="G120" s="41">
        <f>VLOOKUP($C120,'Legacy Encounters'!$L$5:$AH$37,G$1,0)</f>
        <v>55</v>
      </c>
      <c r="H120" s="41">
        <f>VLOOKUP($C120,'Legacy Encounters'!$L$5:$AH$37,H$1,0)</f>
        <v>107</v>
      </c>
      <c r="I120" s="41">
        <f>VLOOKUP($C120,'Legacy Encounters'!$L$5:$AH$37,I$1,0)</f>
        <v>67</v>
      </c>
      <c r="J120" s="41">
        <f>VLOOKUP($C120,'Legacy Encounters'!$L$5:$AH$37,J$1,0)</f>
        <v>35</v>
      </c>
      <c r="K120" s="41">
        <f>VLOOKUP($C120,'Legacy Encounters'!$L$5:$AH$37,K$1,0)</f>
        <v>20</v>
      </c>
      <c r="L120" s="41">
        <f>VLOOKUP($C120,'Legacy Encounters'!$L$5:$AH$37,L$1,0)</f>
        <v>76</v>
      </c>
      <c r="M120" s="41">
        <f>VLOOKUP($C120,'Legacy Encounters'!$L$5:$AH$37,M$1,0)</f>
        <v>34</v>
      </c>
      <c r="N120" s="41">
        <f>VLOOKUP($C120,'Legacy Encounters'!$L$5:$AH$37,N$1,0)</f>
        <v>30</v>
      </c>
      <c r="O120" s="46">
        <f>VLOOKUP($C120,'Legacy Encounters'!$L$5:$AZ$37,O$1,0)</f>
        <v>70</v>
      </c>
      <c r="P120" s="46">
        <f>VLOOKUP($C120,'Legacy Encounters'!$L$5:$AZ$37,P$1,0)</f>
        <v>73</v>
      </c>
      <c r="Q120" s="46">
        <f>VLOOKUP($C120,'Legacy Encounters'!$L$5:$AZ$37,Q$1,0)</f>
        <v>65</v>
      </c>
      <c r="R120" s="46">
        <f>VLOOKUP($C120,'Legacy Encounters'!$L$5:$AZ$37,R$1,0)</f>
        <v>75</v>
      </c>
      <c r="S120" s="46">
        <f>VLOOKUP($C120,'Legacy Encounters'!$L$5:$AZ$37,S$1,0)</f>
        <v>71</v>
      </c>
      <c r="T120" s="46">
        <f>VLOOKUP($C120,'Legacy Encounters'!$L$5:$AZ$37,T$1,0)</f>
        <v>74</v>
      </c>
      <c r="U120" s="46">
        <f>VLOOKUP($C120,'Legacy Encounters'!$L$5:$AZ$37,U$1,0)</f>
        <v>47</v>
      </c>
      <c r="V120" s="46">
        <f>VLOOKUP($C120,'Legacy Encounters'!$L$5:$AZ$37,V$1,0)</f>
        <v>33</v>
      </c>
      <c r="W120" s="46">
        <f>VLOOKUP($C120,'Legacy Encounters'!$L$5:$AZ$37,W$1,0)</f>
        <v>91</v>
      </c>
      <c r="X120" s="46">
        <f>VLOOKUP($C120,'Legacy Encounters'!$L$5:$AZ$37,X$1,0)</f>
        <v>75</v>
      </c>
      <c r="Y120" s="46">
        <f>VLOOKUP($C120,'Legacy Encounters'!$L$5:$AZ$37,Y$1,0)</f>
        <v>89</v>
      </c>
      <c r="Z120" s="46">
        <f>VLOOKUP($C120,'Legacy Encounters'!$L$5:$AZ$37,Z$1,0)</f>
        <v>0</v>
      </c>
      <c r="AA120" s="46">
        <f>VLOOKUP($C120,'Legacy Encounters'!$L$5:$AZ$37,AA$1,0)</f>
        <v>36</v>
      </c>
      <c r="AB120" s="46">
        <f>VLOOKUP($C120,'Legacy Encounters'!$L$5:$AZ$37,AB$1,0)</f>
        <v>59</v>
      </c>
      <c r="AC120" s="46">
        <f>VLOOKUP($C120,'Legacy Encounters'!$L$5:$AZ$37,AC$1,0)</f>
        <v>82</v>
      </c>
      <c r="AD120" s="46">
        <f>VLOOKUP($C120,'Legacy Encounters'!$L$5:$AZ$37,AD$1,0)</f>
        <v>75</v>
      </c>
      <c r="AE120" s="46">
        <f>VLOOKUP($C120,'Legacy Encounters'!$L$5:$AZ$37,AE$1,0)</f>
        <v>57</v>
      </c>
      <c r="AF120" s="46">
        <f>VLOOKUP($C120,'Legacy Encounters'!$L$5:$AZ$37,AF$1,0)</f>
        <v>88</v>
      </c>
      <c r="AG120" s="46">
        <f>VLOOKUP($C120,'Legacy Encounters'!$L$5:$CZ$37,AG$1,0)</f>
        <v>64</v>
      </c>
      <c r="AH120" s="46">
        <f>VLOOKUP($C120,'Legacy Encounters'!$L$5:$CZ$37,AH$1,0)</f>
        <v>73</v>
      </c>
      <c r="AI120" s="46">
        <f>VLOOKUP($C120,'Legacy Encounters'!$L$5:$CZ$37,AI$1,0)</f>
        <v>64</v>
      </c>
      <c r="AJ120" s="46">
        <f>VLOOKUP($C120,'Legacy Encounters'!$L$5:$CZ$37,AJ$1,0)</f>
        <v>112</v>
      </c>
      <c r="AK120" s="46">
        <f>VLOOKUP($C120,'Legacy Encounters'!$L$5:$CZ$37,AK$1,0)</f>
        <v>66</v>
      </c>
      <c r="AL120" s="46">
        <f>VLOOKUP($C120,'Legacy Encounters'!$L$5:$CZ$37,AL$1,0)</f>
        <v>52</v>
      </c>
      <c r="AM120" s="46">
        <f>VLOOKUP($C120,'Legacy Encounters'!$L$5:$CZ$37,AM$1,0)</f>
        <v>43</v>
      </c>
      <c r="AN120" s="46">
        <f>VLOOKUP($C120,'Legacy Encounters'!$L$5:$CZ$37,AN$1,0)</f>
        <v>89</v>
      </c>
      <c r="AO120" s="46">
        <f>VLOOKUP($C120,'Legacy Encounters'!$L$5:$CZ$37,AO$1,0)</f>
        <v>91</v>
      </c>
      <c r="AP120" s="46">
        <f>VLOOKUP($C120,'Legacy Encounters'!$L$5:$CZ$37,AP$1,0)</f>
        <v>52</v>
      </c>
      <c r="AQ120" s="46">
        <f>VLOOKUP($C120,'Legacy Encounters'!$L$5:$CZ$37,AQ$1,0)</f>
        <v>35</v>
      </c>
      <c r="AR120" s="46">
        <f>IFERROR(VLOOKUP($C120,'QV Encounters'!$H$4:$CZ$779,AR$1,0),0)</f>
        <v>34</v>
      </c>
      <c r="AS120" s="46">
        <f>IFERROR(VLOOKUP($C120,'QV Encounters'!$H$4:$CZ$779,AS$1,0),0)</f>
        <v>59</v>
      </c>
      <c r="AT120" s="46">
        <f>IFERROR(VLOOKUP($C120,'QV Encounters'!$H$4:$CZ$779,AT$1,0),0)</f>
        <v>72</v>
      </c>
      <c r="AU120" s="46">
        <f>IFERROR(VLOOKUP($C120,'QV Encounters'!$H$4:$CZ$779,AU$1,0),0)</f>
        <v>56</v>
      </c>
      <c r="AV120" s="46">
        <f>IFERROR(VLOOKUP($C120,'QV Encounters'!$H$4:$CZ$779,AV$1,0),0)</f>
        <v>41</v>
      </c>
      <c r="AW120" s="46">
        <f>IFERROR(VLOOKUP($C120,'QV Encounters'!$H$4:$CZ$779,AW$1,0),0)</f>
        <v>24</v>
      </c>
      <c r="AX120" s="46">
        <f>IFERROR(VLOOKUP($C120,'QV Encounters'!$H$4:$CZ$779,AX$1,0),0)</f>
        <v>66</v>
      </c>
      <c r="AY120" s="46">
        <f>IFERROR(VLOOKUP($C120,'QV Encounters'!$H$4:$CZ$779,AY$1,0),0)</f>
        <v>60</v>
      </c>
      <c r="AZ120" s="46">
        <f>IFERROR(VLOOKUP($C120,'QV Encounters'!$H$4:$CZ$779,AZ$1,0),0)</f>
        <v>55</v>
      </c>
      <c r="BA120" s="46">
        <f>IFERROR(VLOOKUP($C120,'QV Encounters'!$H$4:$CZ$779,BA$1,0),0)</f>
        <v>61</v>
      </c>
      <c r="BB120" s="46">
        <f>IFERROR(VLOOKUP($C120,'QV Encounters'!$H$4:$CZ$779,BB$1,0),0)</f>
        <v>40</v>
      </c>
      <c r="BC120" s="46">
        <f>IFERROR(VLOOKUP($C120,'QV Encounters'!$H$4:$CZ$779,BC$1,0),0)</f>
        <v>36</v>
      </c>
      <c r="BD120" s="46">
        <f>IFERROR(VLOOKUP($C120,'QV Encounters'!$H$4:$CZ$779,BD$1,0),0)</f>
        <v>0</v>
      </c>
      <c r="BE120" s="46">
        <f>IFERROR(VLOOKUP($C120,'QV Encounters'!$H$4:$CZ$779,BE$1,0),0)</f>
        <v>30</v>
      </c>
    </row>
    <row r="121" spans="1:58" x14ac:dyDescent="0.25">
      <c r="A121" s="41" t="s">
        <v>2</v>
      </c>
      <c r="B121" s="41" t="s">
        <v>2</v>
      </c>
      <c r="C121" s="41" t="s">
        <v>14</v>
      </c>
      <c r="D121" s="77">
        <v>11.472577624145334</v>
      </c>
      <c r="E121" s="78">
        <v>15.296770165527116</v>
      </c>
      <c r="F121" s="79">
        <v>19.120962706908891</v>
      </c>
      <c r="G121" s="41">
        <f>VLOOKUP($C121,'Legacy Encounters'!$L$5:$AH$37,G$1,0)</f>
        <v>0</v>
      </c>
      <c r="H121" s="41">
        <f>VLOOKUP($C121,'Legacy Encounters'!$L$5:$AH$37,H$1,0)</f>
        <v>113</v>
      </c>
      <c r="I121" s="41">
        <f>VLOOKUP($C121,'Legacy Encounters'!$L$5:$AH$37,I$1,0)</f>
        <v>0</v>
      </c>
      <c r="J121" s="41">
        <f>VLOOKUP($C121,'Legacy Encounters'!$L$5:$AH$37,J$1,0)</f>
        <v>0</v>
      </c>
      <c r="K121" s="41">
        <f>VLOOKUP($C121,'Legacy Encounters'!$L$5:$AH$37,K$1,0)</f>
        <v>0</v>
      </c>
      <c r="L121" s="41">
        <f>VLOOKUP($C121,'Legacy Encounters'!$L$5:$AH$37,L$1,0)</f>
        <v>0</v>
      </c>
      <c r="M121" s="41">
        <f>VLOOKUP($C121,'Legacy Encounters'!$L$5:$AH$37,M$1,0)</f>
        <v>36</v>
      </c>
      <c r="N121" s="41">
        <f>VLOOKUP($C121,'Legacy Encounters'!$L$5:$AH$37,N$1,0)</f>
        <v>0</v>
      </c>
      <c r="O121" s="46">
        <f>VLOOKUP($C121,'Legacy Encounters'!$L$5:$AZ$37,O$1,0)</f>
        <v>35</v>
      </c>
      <c r="P121" s="46">
        <f>VLOOKUP($C121,'Legacy Encounters'!$L$5:$AZ$37,P$1,0)</f>
        <v>0</v>
      </c>
      <c r="Q121" s="46">
        <f>VLOOKUP($C121,'Legacy Encounters'!$L$5:$AZ$37,Q$1,0)</f>
        <v>43</v>
      </c>
      <c r="R121" s="46">
        <f>VLOOKUP($C121,'Legacy Encounters'!$L$5:$AZ$37,R$1,0)</f>
        <v>0</v>
      </c>
      <c r="S121" s="46">
        <f>VLOOKUP($C121,'Legacy Encounters'!$L$5:$AZ$37,S$1,0)</f>
        <v>42</v>
      </c>
      <c r="T121" s="46">
        <f>VLOOKUP($C121,'Legacy Encounters'!$L$5:$AZ$37,T$1,0)</f>
        <v>0</v>
      </c>
      <c r="U121" s="46">
        <f>VLOOKUP($C121,'Legacy Encounters'!$L$5:$AZ$37,U$1,0)</f>
        <v>14</v>
      </c>
      <c r="V121" s="46">
        <f>VLOOKUP($C121,'Legacy Encounters'!$L$5:$AZ$37,V$1,0)</f>
        <v>0</v>
      </c>
      <c r="W121" s="46">
        <f>VLOOKUP($C121,'Legacy Encounters'!$L$5:$AZ$37,W$1,0)</f>
        <v>69</v>
      </c>
      <c r="X121" s="46">
        <f>VLOOKUP($C121,'Legacy Encounters'!$L$5:$AZ$37,X$1,0)</f>
        <v>36</v>
      </c>
      <c r="Y121" s="46">
        <f>VLOOKUP($C121,'Legacy Encounters'!$L$5:$AZ$37,Y$1,0)</f>
        <v>0</v>
      </c>
      <c r="Z121" s="46">
        <f>VLOOKUP($C121,'Legacy Encounters'!$L$5:$AZ$37,Z$1,0)</f>
        <v>38</v>
      </c>
      <c r="AA121" s="46">
        <f>VLOOKUP($C121,'Legacy Encounters'!$L$5:$AZ$37,AA$1,0)</f>
        <v>0</v>
      </c>
      <c r="AB121" s="46">
        <f>VLOOKUP($C121,'Legacy Encounters'!$L$5:$AZ$37,AB$1,0)</f>
        <v>67</v>
      </c>
      <c r="AC121" s="46">
        <f>VLOOKUP($C121,'Legacy Encounters'!$L$5:$AZ$37,AC$1,0)</f>
        <v>0</v>
      </c>
      <c r="AD121" s="46">
        <f>VLOOKUP($C121,'Legacy Encounters'!$L$5:$AZ$37,AD$1,0)</f>
        <v>66</v>
      </c>
      <c r="AE121" s="46">
        <f>VLOOKUP($C121,'Legacy Encounters'!$L$5:$AZ$37,AE$1,0)</f>
        <v>34</v>
      </c>
      <c r="AF121" s="46">
        <f>VLOOKUP($C121,'Legacy Encounters'!$L$5:$AZ$37,AF$1,0)</f>
        <v>83</v>
      </c>
      <c r="AG121" s="46">
        <f>VLOOKUP($C121,'Legacy Encounters'!$L$5:$CZ$37,AG$1,0)</f>
        <v>25</v>
      </c>
      <c r="AH121" s="46">
        <f>VLOOKUP($C121,'Legacy Encounters'!$L$5:$CZ$37,AH$1,0)</f>
        <v>25</v>
      </c>
      <c r="AI121" s="46">
        <f>VLOOKUP($C121,'Legacy Encounters'!$L$5:$CZ$37,AI$1,0)</f>
        <v>64</v>
      </c>
      <c r="AJ121" s="46">
        <f>VLOOKUP($C121,'Legacy Encounters'!$L$5:$CZ$37,AJ$1,0)</f>
        <v>57</v>
      </c>
      <c r="AK121" s="46">
        <f>VLOOKUP($C121,'Legacy Encounters'!$L$5:$CZ$37,AK$1,0)</f>
        <v>23</v>
      </c>
      <c r="AL121" s="46">
        <f>VLOOKUP($C121,'Legacy Encounters'!$L$5:$CZ$37,AL$1,0)</f>
        <v>29</v>
      </c>
      <c r="AM121" s="46">
        <f>VLOOKUP($C121,'Legacy Encounters'!$L$5:$CZ$37,AM$1,0)</f>
        <v>22</v>
      </c>
      <c r="AN121" s="46">
        <f>VLOOKUP($C121,'Legacy Encounters'!$L$5:$CZ$37,AN$1,0)</f>
        <v>59</v>
      </c>
      <c r="AO121" s="46">
        <f>VLOOKUP($C121,'Legacy Encounters'!$L$5:$CZ$37,AO$1,0)</f>
        <v>90</v>
      </c>
      <c r="AP121" s="46">
        <f>VLOOKUP($C121,'Legacy Encounters'!$L$5:$CZ$37,AP$1,0)</f>
        <v>29</v>
      </c>
      <c r="AQ121" s="46">
        <f>VLOOKUP($C121,'Legacy Encounters'!$L$5:$CZ$37,AQ$1,0)</f>
        <v>0</v>
      </c>
      <c r="AR121" s="46">
        <f>IFERROR(VLOOKUP($C121,'QV Encounters'!$H$4:$CZ$779,AR$1,0),0)</f>
        <v>0</v>
      </c>
      <c r="AS121" s="46">
        <f>IFERROR(VLOOKUP($C121,'QV Encounters'!$H$4:$CZ$779,AS$1,0),0)</f>
        <v>43</v>
      </c>
      <c r="AT121" s="46">
        <f>IFERROR(VLOOKUP($C121,'QV Encounters'!$H$4:$CZ$779,AT$1,0),0)</f>
        <v>0</v>
      </c>
      <c r="AU121" s="46">
        <f>IFERROR(VLOOKUP($C121,'QV Encounters'!$H$4:$CZ$779,AU$1,0),0)</f>
        <v>22</v>
      </c>
      <c r="AV121" s="46">
        <f>IFERROR(VLOOKUP($C121,'QV Encounters'!$H$4:$CZ$779,AV$1,0),0)</f>
        <v>0</v>
      </c>
      <c r="AW121" s="46">
        <f>IFERROR(VLOOKUP($C121,'QV Encounters'!$H$4:$CZ$779,AW$1,0),0)</f>
        <v>89</v>
      </c>
      <c r="AX121" s="46">
        <f>IFERROR(VLOOKUP($C121,'QV Encounters'!$H$4:$CZ$779,AX$1,0),0)</f>
        <v>0</v>
      </c>
      <c r="AY121" s="46">
        <f>IFERROR(VLOOKUP($C121,'QV Encounters'!$H$4:$CZ$779,AY$1,0),0)</f>
        <v>55</v>
      </c>
      <c r="AZ121" s="46">
        <f>IFERROR(VLOOKUP($C121,'QV Encounters'!$H$4:$CZ$779,AZ$1,0),0)</f>
        <v>0</v>
      </c>
      <c r="BA121" s="46">
        <f>IFERROR(VLOOKUP($C121,'QV Encounters'!$H$4:$CZ$779,BA$1,0),0)</f>
        <v>47</v>
      </c>
      <c r="BB121" s="46">
        <f>IFERROR(VLOOKUP($C121,'QV Encounters'!$H$4:$CZ$779,BB$1,0),0)</f>
        <v>29</v>
      </c>
      <c r="BC121" s="46">
        <f>IFERROR(VLOOKUP($C121,'QV Encounters'!$H$4:$CZ$779,BC$1,0),0)</f>
        <v>34</v>
      </c>
      <c r="BD121" s="46">
        <f>IFERROR(VLOOKUP($C121,'QV Encounters'!$H$4:$CZ$779,BD$1,0),0)</f>
        <v>0</v>
      </c>
      <c r="BE121" s="46">
        <f>IFERROR(VLOOKUP($C121,'QV Encounters'!$H$4:$CZ$779,BE$1,0),0)</f>
        <v>0</v>
      </c>
    </row>
    <row r="122" spans="1:58" ht="15.75" thickBot="1" x14ac:dyDescent="0.3">
      <c r="A122" s="10" t="s">
        <v>2</v>
      </c>
      <c r="B122" s="10" t="s">
        <v>2</v>
      </c>
      <c r="C122" s="10" t="s">
        <v>15</v>
      </c>
      <c r="D122" s="80">
        <v>16.613295466658546</v>
      </c>
      <c r="E122" s="81">
        <v>22.151060622211396</v>
      </c>
      <c r="F122" s="82">
        <v>27.688825777764244</v>
      </c>
      <c r="G122" s="10">
        <f>VLOOKUP($C122,'Legacy Encounters'!$L$5:$AH$37,G$1,0)</f>
        <v>19</v>
      </c>
      <c r="H122" s="10">
        <f>VLOOKUP($C122,'Legacy Encounters'!$L$5:$AH$37,H$1,0)</f>
        <v>87</v>
      </c>
      <c r="I122" s="10">
        <f>VLOOKUP($C122,'Legacy Encounters'!$L$5:$AH$37,I$1,0)</f>
        <v>35</v>
      </c>
      <c r="J122" s="10">
        <f>VLOOKUP($C122,'Legacy Encounters'!$L$5:$AH$37,J$1,0)</f>
        <v>33</v>
      </c>
      <c r="K122" s="10">
        <f>VLOOKUP($C122,'Legacy Encounters'!$L$5:$AH$37,K$1,0)</f>
        <v>22</v>
      </c>
      <c r="L122" s="10">
        <f>VLOOKUP($C122,'Legacy Encounters'!$L$5:$AH$37,L$1,0)</f>
        <v>34</v>
      </c>
      <c r="M122" s="10">
        <f>VLOOKUP($C122,'Legacy Encounters'!$L$5:$AH$37,M$1,0)</f>
        <v>25</v>
      </c>
      <c r="N122" s="10">
        <f>VLOOKUP($C122,'Legacy Encounters'!$L$5:$AH$37,N$1,0)</f>
        <v>37</v>
      </c>
      <c r="O122" s="10">
        <f>VLOOKUP($C122,'Legacy Encounters'!$L$5:$AZ$37,O$1,0)</f>
        <v>24</v>
      </c>
      <c r="P122" s="10">
        <f>VLOOKUP($C122,'Legacy Encounters'!$L$5:$AZ$37,P$1,0)</f>
        <v>38</v>
      </c>
      <c r="Q122" s="10">
        <f>VLOOKUP($C122,'Legacy Encounters'!$L$5:$AZ$37,Q$1,0)</f>
        <v>27</v>
      </c>
      <c r="R122" s="10">
        <f>VLOOKUP($C122,'Legacy Encounters'!$L$5:$AZ$37,R$1,0)</f>
        <v>40</v>
      </c>
      <c r="S122" s="10">
        <f>VLOOKUP($C122,'Legacy Encounters'!$L$5:$AZ$37,S$1,0)</f>
        <v>0</v>
      </c>
      <c r="T122" s="10">
        <f>VLOOKUP($C122,'Legacy Encounters'!$L$5:$AZ$37,T$1,0)</f>
        <v>40</v>
      </c>
      <c r="U122" s="10">
        <f>VLOOKUP($C122,'Legacy Encounters'!$L$5:$AZ$37,U$1,0)</f>
        <v>0</v>
      </c>
      <c r="V122" s="10">
        <f>VLOOKUP($C122,'Legacy Encounters'!$L$5:$AZ$37,V$1,0)</f>
        <v>35</v>
      </c>
      <c r="W122" s="10">
        <f>VLOOKUP($C122,'Legacy Encounters'!$L$5:$AZ$37,W$1,0)</f>
        <v>22</v>
      </c>
      <c r="X122" s="10">
        <f>VLOOKUP($C122,'Legacy Encounters'!$L$5:$AZ$37,X$1,0)</f>
        <v>42</v>
      </c>
      <c r="Y122" s="10">
        <f>VLOOKUP($C122,'Legacy Encounters'!$L$5:$AZ$37,Y$1,0)</f>
        <v>24</v>
      </c>
      <c r="Z122" s="10">
        <f>VLOOKUP($C122,'Legacy Encounters'!$L$5:$AZ$37,Z$1,0)</f>
        <v>42</v>
      </c>
      <c r="AA122" s="10">
        <f>VLOOKUP($C122,'Legacy Encounters'!$L$5:$AZ$37,AA$1,0)</f>
        <v>0</v>
      </c>
      <c r="AB122" s="10">
        <f>VLOOKUP($C122,'Legacy Encounters'!$L$5:$AZ$37,AB$1,0)</f>
        <v>0</v>
      </c>
      <c r="AC122" s="10">
        <f>VLOOKUP($C122,'Legacy Encounters'!$L$5:$AZ$37,AC$1,0)</f>
        <v>29</v>
      </c>
      <c r="AD122" s="10">
        <f>VLOOKUP($C122,'Legacy Encounters'!$L$5:$AZ$37,AD$1,0)</f>
        <v>38</v>
      </c>
      <c r="AE122" s="10">
        <f>VLOOKUP($C122,'Legacy Encounters'!$L$5:$AZ$37,AE$1,0)</f>
        <v>0</v>
      </c>
      <c r="AF122" s="10">
        <f>VLOOKUP($C122,'Legacy Encounters'!$L$5:$AZ$37,AF$1,0)</f>
        <v>36</v>
      </c>
      <c r="AG122" s="10">
        <f>VLOOKUP($C122,'Legacy Encounters'!$L$5:$CZ$37,AG$1,0)</f>
        <v>22</v>
      </c>
      <c r="AH122" s="10">
        <f>VLOOKUP($C122,'Legacy Encounters'!$L$5:$CZ$37,AH$1,0)</f>
        <v>0</v>
      </c>
      <c r="AI122" s="10">
        <f>VLOOKUP($C122,'Legacy Encounters'!$L$5:$CZ$37,AI$1,0)</f>
        <v>18</v>
      </c>
      <c r="AJ122" s="10">
        <f>VLOOKUP($C122,'Legacy Encounters'!$L$5:$CZ$37,AJ$1,0)</f>
        <v>32</v>
      </c>
      <c r="AK122" s="10">
        <f>VLOOKUP($C122,'Legacy Encounters'!$L$5:$CZ$37,AK$1,0)</f>
        <v>20</v>
      </c>
      <c r="AL122" s="10">
        <f>VLOOKUP($C122,'Legacy Encounters'!$L$5:$CZ$37,AL$1,0)</f>
        <v>37</v>
      </c>
      <c r="AM122" s="10">
        <f>VLOOKUP($C122,'Legacy Encounters'!$L$5:$CZ$37,AM$1,0)</f>
        <v>20</v>
      </c>
      <c r="AN122" s="10">
        <f>VLOOKUP($C122,'Legacy Encounters'!$L$5:$CZ$37,AN$1,0)</f>
        <v>36</v>
      </c>
      <c r="AO122" s="10">
        <f>VLOOKUP($C122,'Legacy Encounters'!$L$5:$CZ$37,AO$1,0)</f>
        <v>14</v>
      </c>
      <c r="AP122" s="10">
        <f>VLOOKUP($C122,'Legacy Encounters'!$L$5:$CZ$37,AP$1,0)</f>
        <v>42</v>
      </c>
      <c r="AQ122" s="10">
        <f>VLOOKUP($C122,'Legacy Encounters'!$L$5:$CZ$37,AQ$1,0)</f>
        <v>0</v>
      </c>
      <c r="AR122" s="10">
        <f>IFERROR(VLOOKUP($C122,'QV Encounters'!$H$4:$CZ$779,AR$1,0),0)</f>
        <v>28</v>
      </c>
      <c r="AS122" s="10">
        <f>IFERROR(VLOOKUP($C122,'QV Encounters'!$H$4:$CZ$779,AS$1,0),0)</f>
        <v>16</v>
      </c>
      <c r="AT122" s="10">
        <f>IFERROR(VLOOKUP($C122,'QV Encounters'!$H$4:$CZ$779,AT$1,0),0)</f>
        <v>29</v>
      </c>
      <c r="AU122" s="10">
        <f>IFERROR(VLOOKUP($C122,'QV Encounters'!$H$4:$CZ$779,AU$1,0),0)</f>
        <v>24</v>
      </c>
      <c r="AV122" s="10">
        <f>IFERROR(VLOOKUP($C122,'QV Encounters'!$H$4:$CZ$779,AV$1,0),0)</f>
        <v>28</v>
      </c>
      <c r="AW122" s="10">
        <f>IFERROR(VLOOKUP($C122,'QV Encounters'!$H$4:$CZ$779,AW$1,0),0)</f>
        <v>20</v>
      </c>
      <c r="AX122" s="10">
        <f>IFERROR(VLOOKUP($C122,'QV Encounters'!$H$4:$CZ$779,AX$1,0),0)</f>
        <v>35</v>
      </c>
      <c r="AY122" s="10">
        <f>IFERROR(VLOOKUP($C122,'QV Encounters'!$H$4:$CZ$779,AY$1,0),0)</f>
        <v>16</v>
      </c>
      <c r="AZ122" s="10">
        <f>IFERROR(VLOOKUP($C122,'QV Encounters'!$H$4:$CZ$779,AZ$1,0),0)</f>
        <v>29</v>
      </c>
      <c r="BA122" s="10">
        <f>IFERROR(VLOOKUP($C122,'QV Encounters'!$H$4:$CZ$779,BA$1,0),0)</f>
        <v>27</v>
      </c>
      <c r="BB122" s="10">
        <f>IFERROR(VLOOKUP($C122,'QV Encounters'!$H$4:$CZ$779,BB$1,0),0)</f>
        <v>33</v>
      </c>
      <c r="BC122" s="10">
        <f>IFERROR(VLOOKUP($C122,'QV Encounters'!$H$4:$CZ$779,BC$1,0),0)</f>
        <v>0</v>
      </c>
      <c r="BD122" s="10">
        <f>IFERROR(VLOOKUP($C122,'QV Encounters'!$H$4:$CZ$779,BD$1,0),0)</f>
        <v>0</v>
      </c>
      <c r="BE122" s="10">
        <f>IFERROR(VLOOKUP($C122,'QV Encounters'!$H$4:$CZ$779,BE$1,0),0)</f>
        <v>35</v>
      </c>
    </row>
    <row r="123" spans="1:58" s="41" customFormat="1" x14ac:dyDescent="0.25">
      <c r="A123" s="49" t="s">
        <v>107</v>
      </c>
      <c r="B123" s="3"/>
      <c r="C123" s="2"/>
      <c r="D123" s="7">
        <v>719.44973122782426</v>
      </c>
      <c r="E123" s="8">
        <v>959.26630830376598</v>
      </c>
      <c r="F123" s="23">
        <v>1199.0828853797072</v>
      </c>
      <c r="G123" s="2">
        <f>SUM(G105:G122)</f>
        <v>1208</v>
      </c>
      <c r="H123" s="2">
        <f t="shared" ref="H123:M123" si="121">SUM(H105:H122)</f>
        <v>1755</v>
      </c>
      <c r="I123" s="2">
        <f t="shared" si="121"/>
        <v>1533</v>
      </c>
      <c r="J123" s="2">
        <f t="shared" si="121"/>
        <v>1203</v>
      </c>
      <c r="K123" s="2">
        <f t="shared" si="121"/>
        <v>792</v>
      </c>
      <c r="L123" s="2">
        <f t="shared" si="121"/>
        <v>1493</v>
      </c>
      <c r="M123" s="2">
        <f t="shared" si="121"/>
        <v>1407</v>
      </c>
      <c r="N123" s="2">
        <f t="shared" ref="N123:O123" si="122">SUM(N105:N122)</f>
        <v>1210</v>
      </c>
      <c r="O123" s="2">
        <f t="shared" si="122"/>
        <v>1473</v>
      </c>
      <c r="P123" s="2">
        <f t="shared" ref="P123:Q123" si="123">SUM(P105:P122)</f>
        <v>1247</v>
      </c>
      <c r="Q123" s="2">
        <f t="shared" si="123"/>
        <v>991</v>
      </c>
      <c r="R123" s="2">
        <f t="shared" ref="R123:S123" si="124">SUM(R105:R122)</f>
        <v>1384</v>
      </c>
      <c r="S123" s="2">
        <f t="shared" si="124"/>
        <v>1368</v>
      </c>
      <c r="T123" s="2">
        <f t="shared" ref="T123:U123" si="125">SUM(T105:T122)</f>
        <v>1397</v>
      </c>
      <c r="U123" s="2">
        <f t="shared" si="125"/>
        <v>1243</v>
      </c>
      <c r="V123" s="2">
        <f t="shared" ref="V123:W123" si="126">SUM(V105:V122)</f>
        <v>766</v>
      </c>
      <c r="W123" s="2">
        <f t="shared" si="126"/>
        <v>1475</v>
      </c>
      <c r="X123" s="2">
        <f t="shared" ref="X123:Y123" si="127">SUM(X105:X122)</f>
        <v>1484</v>
      </c>
      <c r="Y123" s="2">
        <f t="shared" si="127"/>
        <v>1358</v>
      </c>
      <c r="Z123" s="2">
        <f t="shared" ref="Z123:AA123" si="128">SUM(Z105:Z122)</f>
        <v>765</v>
      </c>
      <c r="AA123" s="2">
        <f t="shared" si="128"/>
        <v>452</v>
      </c>
      <c r="AB123" s="2">
        <f t="shared" ref="AB123:AC123" si="129">SUM(AB105:AB122)</f>
        <v>1249</v>
      </c>
      <c r="AC123" s="2">
        <f t="shared" si="129"/>
        <v>1439</v>
      </c>
      <c r="AD123" s="2">
        <f t="shared" ref="AD123:AE123" si="130">SUM(AD105:AD122)</f>
        <v>1580</v>
      </c>
      <c r="AE123" s="2">
        <f t="shared" si="130"/>
        <v>1247</v>
      </c>
      <c r="AF123" s="2">
        <f t="shared" ref="AF123:AG123" si="131">SUM(AF105:AF122)</f>
        <v>1478</v>
      </c>
      <c r="AG123" s="2">
        <f t="shared" si="131"/>
        <v>1247</v>
      </c>
      <c r="AH123" s="2">
        <f t="shared" ref="AH123:AI123" si="132">SUM(AH105:AH122)</f>
        <v>1007</v>
      </c>
      <c r="AI123" s="2">
        <f t="shared" si="132"/>
        <v>942</v>
      </c>
      <c r="AJ123" s="2">
        <f t="shared" ref="AJ123:AK123" si="133">SUM(AJ105:AJ122)</f>
        <v>1459</v>
      </c>
      <c r="AK123" s="2">
        <f t="shared" si="133"/>
        <v>1391</v>
      </c>
      <c r="AL123" s="2">
        <f t="shared" ref="AL123:AM123" si="134">SUM(AL105:AL122)</f>
        <v>1235</v>
      </c>
      <c r="AM123" s="2">
        <f t="shared" si="134"/>
        <v>1075</v>
      </c>
      <c r="AN123" s="2">
        <f t="shared" ref="AN123:AO123" si="135">SUM(AN105:AN122)</f>
        <v>1405</v>
      </c>
      <c r="AO123" s="2">
        <f t="shared" si="135"/>
        <v>1248</v>
      </c>
      <c r="AP123" s="2">
        <f t="shared" ref="AP123:AQ123" si="136">SUM(AP105:AP122)</f>
        <v>1279</v>
      </c>
      <c r="AQ123" s="2">
        <f t="shared" si="136"/>
        <v>503</v>
      </c>
      <c r="AR123" s="2">
        <f t="shared" ref="AR123:AS123" si="137">SUM(AR105:AR122)</f>
        <v>1143</v>
      </c>
      <c r="AS123" s="2">
        <f t="shared" si="137"/>
        <v>1219</v>
      </c>
      <c r="AT123" s="2">
        <f t="shared" ref="AT123:AU123" si="138">SUM(AT105:AT122)</f>
        <v>1222</v>
      </c>
      <c r="AU123" s="2">
        <f t="shared" si="138"/>
        <v>1084</v>
      </c>
      <c r="AV123" s="2">
        <f t="shared" ref="AV123:AW123" si="139">SUM(AV105:AV122)</f>
        <v>1097</v>
      </c>
      <c r="AW123" s="2">
        <f t="shared" si="139"/>
        <v>812</v>
      </c>
      <c r="AX123" s="2">
        <f t="shared" ref="AX123:AY123" si="140">SUM(AX105:AX122)</f>
        <v>1048</v>
      </c>
      <c r="AY123" s="2">
        <f t="shared" si="140"/>
        <v>1229</v>
      </c>
      <c r="AZ123" s="2">
        <f t="shared" ref="AZ123:BA123" si="141">SUM(AZ105:AZ122)</f>
        <v>1031</v>
      </c>
      <c r="BA123" s="2">
        <f t="shared" si="141"/>
        <v>1154</v>
      </c>
      <c r="BB123" s="2">
        <f t="shared" ref="BB123:BC123" si="142">SUM(BB105:BB122)</f>
        <v>1026</v>
      </c>
      <c r="BC123" s="2">
        <f t="shared" si="142"/>
        <v>1132</v>
      </c>
      <c r="BD123" s="2">
        <f t="shared" ref="BD123:BE123" si="143">SUM(BD105:BD122)</f>
        <v>997</v>
      </c>
      <c r="BE123" s="2">
        <f t="shared" si="143"/>
        <v>779</v>
      </c>
      <c r="BF123"/>
    </row>
    <row r="124" spans="1:58" x14ac:dyDescent="0.25">
      <c r="D124" s="76" t="s">
        <v>279</v>
      </c>
      <c r="E124" s="76" t="s">
        <v>279</v>
      </c>
      <c r="F124" s="76" t="s">
        <v>279</v>
      </c>
      <c r="N124" s="41"/>
    </row>
    <row r="125" spans="1:58" ht="15.75" thickBot="1" x14ac:dyDescent="0.3">
      <c r="A125" s="10" t="s">
        <v>16</v>
      </c>
      <c r="B125" s="10" t="s">
        <v>16</v>
      </c>
      <c r="C125" s="10" t="s">
        <v>17</v>
      </c>
      <c r="D125" s="80">
        <v>211.14558162907915</v>
      </c>
      <c r="E125" s="81">
        <v>281.52744217210557</v>
      </c>
      <c r="F125" s="82">
        <v>351.90930271513196</v>
      </c>
      <c r="G125" s="10">
        <f>VLOOKUP($C125,'Legacy Encounters'!$L$5:$AH$37,G$1,0)</f>
        <v>382</v>
      </c>
      <c r="H125" s="10">
        <f>VLOOKUP($C125,'Legacy Encounters'!$L$5:$AH$37,H$1,0)</f>
        <v>324</v>
      </c>
      <c r="I125" s="10">
        <f>VLOOKUP($C125,'Legacy Encounters'!$L$5:$AH$37,I$1,0)</f>
        <v>346</v>
      </c>
      <c r="J125" s="10">
        <f>VLOOKUP($C125,'Legacy Encounters'!$L$5:$AH$37,J$1,0)</f>
        <v>258</v>
      </c>
      <c r="K125" s="10">
        <f>VLOOKUP($C125,'Legacy Encounters'!$L$5:$AH$37,K$1,0)</f>
        <v>144</v>
      </c>
      <c r="L125" s="10">
        <f>VLOOKUP($C125,'Legacy Encounters'!$L$5:$AH$37,L$1,0)</f>
        <v>378</v>
      </c>
      <c r="M125" s="10">
        <f>VLOOKUP($C125,'Legacy Encounters'!$L$5:$AH$37,M$1,0)</f>
        <v>314</v>
      </c>
      <c r="N125" s="10">
        <f>VLOOKUP($C125,'Legacy Encounters'!$L$5:$AH$37,N$1,0)</f>
        <v>363</v>
      </c>
      <c r="O125" s="10">
        <f>VLOOKUP($C125,'Legacy Encounters'!$L$5:$AZ$37,O$1,0)</f>
        <v>378</v>
      </c>
      <c r="P125" s="10">
        <f>VLOOKUP($C125,'Legacy Encounters'!$L$5:$AZ$37,P$1,0)</f>
        <v>288</v>
      </c>
      <c r="Q125" s="10">
        <f>VLOOKUP($C125,'Legacy Encounters'!$L$5:$AZ$37,Q$1,0)</f>
        <v>394</v>
      </c>
      <c r="R125" s="10">
        <f>VLOOKUP($C125,'Legacy Encounters'!$L$5:$AZ$37,R$1,0)</f>
        <v>376</v>
      </c>
      <c r="S125" s="10">
        <f>VLOOKUP($C125,'Legacy Encounters'!$L$5:$AZ$37,S$1,0)</f>
        <v>370</v>
      </c>
      <c r="T125" s="10">
        <f>VLOOKUP($C125,'Legacy Encounters'!$L$5:$AZ$37,T$1,0)</f>
        <v>346</v>
      </c>
      <c r="U125" s="10">
        <f>VLOOKUP($C125,'Legacy Encounters'!$L$5:$AZ$37,U$1,0)</f>
        <v>369</v>
      </c>
      <c r="V125" s="10">
        <f>VLOOKUP($C125,'Legacy Encounters'!$L$5:$AZ$37,V$1,0)</f>
        <v>171</v>
      </c>
      <c r="W125" s="10">
        <f>VLOOKUP($C125,'Legacy Encounters'!$L$5:$AZ$37,W$1,0)</f>
        <v>393</v>
      </c>
      <c r="X125" s="10">
        <f>VLOOKUP($C125,'Legacy Encounters'!$L$5:$AZ$37,X$1,0)</f>
        <v>415</v>
      </c>
      <c r="Y125" s="10">
        <f>VLOOKUP($C125,'Legacy Encounters'!$L$5:$AZ$37,Y$1,0)</f>
        <v>354</v>
      </c>
      <c r="Z125" s="10">
        <f>VLOOKUP($C125,'Legacy Encounters'!$L$5:$AZ$37,Z$1,0)</f>
        <v>132</v>
      </c>
      <c r="AA125" s="10">
        <f>VLOOKUP($C125,'Legacy Encounters'!$L$5:$AZ$37,AA$1,0)</f>
        <v>200</v>
      </c>
      <c r="AB125" s="10">
        <f>IFERROR(VLOOKUP($C125,'QV Encounters'!$H$4:$AZ$779,AB$1,0),0)</f>
        <v>353</v>
      </c>
      <c r="AC125" s="10">
        <f>IFERROR(VLOOKUP($C125,'QV Encounters'!$H$4:$AZ$779,AC$1,0),0)</f>
        <v>346</v>
      </c>
      <c r="AD125" s="10">
        <f>IFERROR(VLOOKUP($C125,'QV Encounters'!$H$4:$AZ$779,AD$1,0),0)</f>
        <v>389</v>
      </c>
      <c r="AE125" s="10">
        <f>IFERROR(VLOOKUP($C125,'QV Encounters'!$H$4:$AZ$779,AE$1,0),0)</f>
        <v>399</v>
      </c>
      <c r="AF125" s="10">
        <f>IFERROR(VLOOKUP($C125,'QV Encounters'!$H$4:$AZ$779,AF$1,0),0)</f>
        <v>376</v>
      </c>
      <c r="AG125" s="10">
        <f>IFERROR(VLOOKUP($C125,'QV Encounters'!$H$4:$AZ$779,AG$1,0),0)</f>
        <v>376</v>
      </c>
      <c r="AH125" s="10">
        <f>IFERROR(VLOOKUP($C125,'QV Encounters'!$H$4:$AZ$779,AH$1,0),0)</f>
        <v>332</v>
      </c>
      <c r="AI125" s="10">
        <f>IFERROR(VLOOKUP($C125,'QV Encounters'!$H$4:$AZ$779,AI$1,0),0)</f>
        <v>358</v>
      </c>
      <c r="AJ125" s="10">
        <f>IFERROR(VLOOKUP($C125,'QV Encounters'!$H$4:$AZ$779,AJ$1,0),0)</f>
        <v>300</v>
      </c>
      <c r="AK125" s="10">
        <f>IFERROR(VLOOKUP($C125,'QV Encounters'!$H$4:$CZ$779,AK$1,0),0)</f>
        <v>264</v>
      </c>
      <c r="AL125" s="10">
        <f>IFERROR(VLOOKUP($C125,'QV Encounters'!$H$4:$CZ$779,AL$1,0),0)</f>
        <v>296</v>
      </c>
      <c r="AM125" s="10">
        <f>IFERROR(VLOOKUP($C125,'QV Encounters'!$H$4:$CZ$779,AM$1,0),0)</f>
        <v>357</v>
      </c>
      <c r="AN125" s="10">
        <f>IFERROR(VLOOKUP($C125,'QV Encounters'!$H$4:$CZ$779,AN$1,0),0)</f>
        <v>369</v>
      </c>
      <c r="AO125" s="10">
        <f>IFERROR(VLOOKUP($C125,'QV Encounters'!$H$4:$CZ$779,AO$1,0),0)</f>
        <v>361</v>
      </c>
      <c r="AP125" s="10">
        <f>IFERROR(VLOOKUP($C125,'QV Encounters'!$H$4:$CZ$779,AP$1,0),0)</f>
        <v>381</v>
      </c>
      <c r="AQ125" s="10">
        <f>IFERROR(VLOOKUP($C125,'QV Encounters'!$H$4:$CZ$779,AQ$1,0),0)</f>
        <v>398</v>
      </c>
      <c r="AR125" s="10">
        <f>IFERROR(VLOOKUP($C125,'QV Encounters'!$H$4:$CZ$779,AR$1,0),0)</f>
        <v>375</v>
      </c>
      <c r="AS125" s="10">
        <f>IFERROR(VLOOKUP($C125,'QV Encounters'!$H$4:$CZ$779,AS$1,0),0)</f>
        <v>370</v>
      </c>
      <c r="AT125" s="10">
        <f>IFERROR(VLOOKUP($C125,'QV Encounters'!$H$4:$CZ$779,AT$1,0),0)</f>
        <v>359</v>
      </c>
      <c r="AU125" s="10">
        <f>IFERROR(VLOOKUP($C125,'QV Encounters'!$H$4:$CZ$779,AU$1,0),0)</f>
        <v>385</v>
      </c>
      <c r="AV125" s="10">
        <f>IFERROR(VLOOKUP($C125,'QV Encounters'!$H$4:$CZ$779,AV$1,0),0)</f>
        <v>363</v>
      </c>
      <c r="AW125" s="10">
        <f>IFERROR(VLOOKUP($C125,'QV Encounters'!$H$4:$CZ$779,AW$1,0),0)</f>
        <v>139</v>
      </c>
      <c r="AX125" s="10">
        <f>IFERROR(VLOOKUP($C125,'QV Encounters'!$H$4:$CZ$779,AX$1,0),0)</f>
        <v>360</v>
      </c>
      <c r="AY125" s="10">
        <f>IFERROR(VLOOKUP($C125,'QV Encounters'!$H$4:$CZ$779,AY$1,0),0)</f>
        <v>301</v>
      </c>
      <c r="AZ125" s="10">
        <f>IFERROR(VLOOKUP($C125,'QV Encounters'!$H$4:$CZ$779,AZ$1,0),0)</f>
        <v>318</v>
      </c>
      <c r="BA125" s="10">
        <f>IFERROR(VLOOKUP($C125,'QV Encounters'!$H$4:$CZ$779,BA$1,0),0)</f>
        <v>383</v>
      </c>
      <c r="BB125" s="10">
        <f>IFERROR(VLOOKUP($C125,'QV Encounters'!$H$4:$CZ$779,BB$1,0),0)</f>
        <v>270</v>
      </c>
      <c r="BC125" s="10">
        <f>IFERROR(VLOOKUP($C125,'QV Encounters'!$H$4:$CZ$779,BC$1,0),0)</f>
        <v>305</v>
      </c>
      <c r="BD125" s="10">
        <f>IFERROR(VLOOKUP($C125,'QV Encounters'!$H$4:$CZ$779,BD$1,0),0)</f>
        <v>308</v>
      </c>
      <c r="BE125" s="10">
        <f>IFERROR(VLOOKUP($C125,'QV Encounters'!$H$4:$CZ$779,BE$1,0),0)</f>
        <v>379</v>
      </c>
    </row>
    <row r="126" spans="1:58" s="41" customFormat="1" x14ac:dyDescent="0.25">
      <c r="A126" s="49" t="s">
        <v>108</v>
      </c>
      <c r="B126" s="3"/>
      <c r="C126" s="3"/>
      <c r="D126" s="7">
        <v>211.14558162907915</v>
      </c>
      <c r="E126" s="8">
        <v>281.52744217210557</v>
      </c>
      <c r="F126" s="23">
        <v>351.90930271513196</v>
      </c>
      <c r="G126" s="2">
        <f>G125</f>
        <v>382</v>
      </c>
      <c r="H126" s="2">
        <f t="shared" ref="H126:M126" si="144">H125</f>
        <v>324</v>
      </c>
      <c r="I126" s="2">
        <f t="shared" si="144"/>
        <v>346</v>
      </c>
      <c r="J126" s="2">
        <f t="shared" si="144"/>
        <v>258</v>
      </c>
      <c r="K126" s="2">
        <f t="shared" si="144"/>
        <v>144</v>
      </c>
      <c r="L126" s="2">
        <f t="shared" si="144"/>
        <v>378</v>
      </c>
      <c r="M126" s="2">
        <f t="shared" si="144"/>
        <v>314</v>
      </c>
      <c r="N126" s="2">
        <f t="shared" ref="N126:O126" si="145">N125</f>
        <v>363</v>
      </c>
      <c r="O126" s="2">
        <f t="shared" si="145"/>
        <v>378</v>
      </c>
      <c r="P126" s="2">
        <f t="shared" ref="P126:Q126" si="146">P125</f>
        <v>288</v>
      </c>
      <c r="Q126" s="2">
        <f t="shared" si="146"/>
        <v>394</v>
      </c>
      <c r="R126" s="2">
        <f t="shared" ref="R126:S126" si="147">R125</f>
        <v>376</v>
      </c>
      <c r="S126" s="2">
        <f t="shared" si="147"/>
        <v>370</v>
      </c>
      <c r="T126" s="2">
        <f t="shared" ref="T126:U126" si="148">T125</f>
        <v>346</v>
      </c>
      <c r="U126" s="2">
        <f t="shared" si="148"/>
        <v>369</v>
      </c>
      <c r="V126" s="2">
        <f t="shared" ref="V126:W126" si="149">V125</f>
        <v>171</v>
      </c>
      <c r="W126" s="2">
        <f t="shared" si="149"/>
        <v>393</v>
      </c>
      <c r="X126" s="2">
        <f t="shared" ref="X126:Y126" si="150">X125</f>
        <v>415</v>
      </c>
      <c r="Y126" s="2">
        <f t="shared" si="150"/>
        <v>354</v>
      </c>
      <c r="Z126" s="2">
        <f t="shared" ref="Z126:AA126" si="151">Z125</f>
        <v>132</v>
      </c>
      <c r="AA126" s="2">
        <f t="shared" si="151"/>
        <v>200</v>
      </c>
      <c r="AB126" s="2">
        <f t="shared" ref="AB126:AC126" si="152">AB125</f>
        <v>353</v>
      </c>
      <c r="AC126" s="2">
        <f t="shared" si="152"/>
        <v>346</v>
      </c>
      <c r="AD126" s="2">
        <f t="shared" ref="AD126:AE126" si="153">AD125</f>
        <v>389</v>
      </c>
      <c r="AE126" s="2">
        <f t="shared" si="153"/>
        <v>399</v>
      </c>
      <c r="AF126" s="2">
        <f t="shared" ref="AF126:AG126" si="154">AF125</f>
        <v>376</v>
      </c>
      <c r="AG126" s="2">
        <f t="shared" si="154"/>
        <v>376</v>
      </c>
      <c r="AH126" s="2">
        <f t="shared" ref="AH126:AI126" si="155">AH125</f>
        <v>332</v>
      </c>
      <c r="AI126" s="2">
        <f t="shared" si="155"/>
        <v>358</v>
      </c>
      <c r="AJ126" s="2">
        <f t="shared" ref="AJ126:AK126" si="156">AJ125</f>
        <v>300</v>
      </c>
      <c r="AK126" s="2">
        <f t="shared" si="156"/>
        <v>264</v>
      </c>
      <c r="AL126" s="2">
        <f t="shared" ref="AL126:AM126" si="157">AL125</f>
        <v>296</v>
      </c>
      <c r="AM126" s="2">
        <f t="shared" si="157"/>
        <v>357</v>
      </c>
      <c r="AN126" s="2">
        <f t="shared" ref="AN126:AO126" si="158">AN125</f>
        <v>369</v>
      </c>
      <c r="AO126" s="2">
        <f t="shared" si="158"/>
        <v>361</v>
      </c>
      <c r="AP126" s="2">
        <f t="shared" ref="AP126:AQ126" si="159">AP125</f>
        <v>381</v>
      </c>
      <c r="AQ126" s="2">
        <f t="shared" si="159"/>
        <v>398</v>
      </c>
      <c r="AR126" s="2">
        <f t="shared" ref="AR126:AS126" si="160">AR125</f>
        <v>375</v>
      </c>
      <c r="AS126" s="2">
        <f t="shared" si="160"/>
        <v>370</v>
      </c>
      <c r="AT126" s="2">
        <f t="shared" ref="AT126:AU126" si="161">AT125</f>
        <v>359</v>
      </c>
      <c r="AU126" s="2">
        <f t="shared" si="161"/>
        <v>385</v>
      </c>
      <c r="AV126" s="2">
        <f t="shared" ref="AV126:AW126" si="162">AV125</f>
        <v>363</v>
      </c>
      <c r="AW126" s="2">
        <f t="shared" si="162"/>
        <v>139</v>
      </c>
      <c r="AX126" s="2">
        <f t="shared" ref="AX126:AY126" si="163">AX125</f>
        <v>360</v>
      </c>
      <c r="AY126" s="2">
        <f t="shared" si="163"/>
        <v>301</v>
      </c>
      <c r="AZ126" s="2">
        <f t="shared" ref="AZ126:BA126" si="164">AZ125</f>
        <v>318</v>
      </c>
      <c r="BA126" s="2">
        <f t="shared" si="164"/>
        <v>383</v>
      </c>
      <c r="BB126" s="2">
        <f t="shared" ref="BB126:BC126" si="165">BB125</f>
        <v>270</v>
      </c>
      <c r="BC126" s="2">
        <f t="shared" si="165"/>
        <v>305</v>
      </c>
      <c r="BD126" s="2">
        <f t="shared" ref="BD126:BE126" si="166">BD125</f>
        <v>308</v>
      </c>
      <c r="BE126" s="2">
        <f t="shared" si="166"/>
        <v>379</v>
      </c>
      <c r="BF126"/>
    </row>
    <row r="127" spans="1:58" x14ac:dyDescent="0.25">
      <c r="D127" s="76"/>
      <c r="E127" s="76"/>
      <c r="F127" s="76"/>
      <c r="N127" s="41"/>
    </row>
    <row r="128" spans="1:58" x14ac:dyDescent="0.25">
      <c r="A128" s="46" t="s">
        <v>64</v>
      </c>
      <c r="B128" s="46" t="s">
        <v>64</v>
      </c>
      <c r="C128" s="46" t="s">
        <v>65</v>
      </c>
      <c r="D128" s="77">
        <v>64.697814798458936</v>
      </c>
      <c r="E128" s="78">
        <v>86.263753064611933</v>
      </c>
      <c r="F128" s="79">
        <v>107.8296913307649</v>
      </c>
      <c r="G128" s="41">
        <f>VLOOKUP($C128,'Legacy Encounters'!$L$5:$AH$37,G$1,0)</f>
        <v>61</v>
      </c>
      <c r="H128" s="41">
        <f>VLOOKUP($C128,'Legacy Encounters'!$L$5:$AH$37,H$1,0)</f>
        <v>80</v>
      </c>
      <c r="I128" s="41">
        <f>VLOOKUP($C128,'Legacy Encounters'!$L$5:$AH$37,I$1,0)</f>
        <v>75</v>
      </c>
      <c r="J128" s="41">
        <f>VLOOKUP($C128,'Legacy Encounters'!$L$5:$AH$37,J$1,0)</f>
        <v>75</v>
      </c>
      <c r="K128" s="41">
        <f>VLOOKUP($C128,'Legacy Encounters'!$L$5:$AH$37,K$1,0)</f>
        <v>38</v>
      </c>
      <c r="L128" s="41">
        <f>VLOOKUP($C128,'Legacy Encounters'!$L$5:$AH$37,L$1,0)</f>
        <v>96</v>
      </c>
      <c r="M128" s="41">
        <f>VLOOKUP($C128,'Legacy Encounters'!$L$5:$AH$37,M$1,0)</f>
        <v>79</v>
      </c>
      <c r="N128" s="41">
        <f>VLOOKUP($C128,'Legacy Encounters'!$L$5:$AH$37,N$1,0)</f>
        <v>61</v>
      </c>
      <c r="O128" s="46">
        <f>VLOOKUP($C128,'Legacy Encounters'!$L$5:$AZ$37,O$1,0)</f>
        <v>90</v>
      </c>
      <c r="P128" s="46">
        <f>VLOOKUP($C128,'Legacy Encounters'!$L$5:$AZ$37,P$1,0)</f>
        <v>57</v>
      </c>
      <c r="Q128" s="46">
        <f>VLOOKUP($C128,'Legacy Encounters'!$L$5:$AZ$37,Q$1,0)</f>
        <v>101</v>
      </c>
      <c r="R128" s="46">
        <f>VLOOKUP($C128,'Legacy Encounters'!$L$5:$AZ$37,R$1,0)</f>
        <v>66</v>
      </c>
      <c r="S128" s="46">
        <f>VLOOKUP($C128,'Legacy Encounters'!$L$5:$AZ$37,S$1,0)</f>
        <v>110</v>
      </c>
      <c r="T128" s="46">
        <f>VLOOKUP($C128,'Legacy Encounters'!$L$5:$AZ$37,T$1,0)</f>
        <v>66</v>
      </c>
      <c r="U128" s="46">
        <f>VLOOKUP($C128,'Legacy Encounters'!$L$5:$AZ$37,U$1,0)</f>
        <v>89</v>
      </c>
      <c r="V128" s="46">
        <f>VLOOKUP($C128,'Legacy Encounters'!$L$5:$AZ$37,V$1,0)</f>
        <v>52</v>
      </c>
      <c r="W128" s="46">
        <f>VLOOKUP($C128,'Legacy Encounters'!$L$5:$AZ$37,W$1,0)</f>
        <v>88</v>
      </c>
      <c r="X128" s="46">
        <f>VLOOKUP($C128,'Legacy Encounters'!$L$5:$AZ$37,X$1,0)</f>
        <v>82</v>
      </c>
      <c r="Y128" s="46">
        <f>VLOOKUP($C128,'Legacy Encounters'!$L$5:$AZ$37,Y$1,0)</f>
        <v>129</v>
      </c>
      <c r="Z128" s="46">
        <f>VLOOKUP($C128,'Legacy Encounters'!$L$5:$AZ$37,Z$1,0)</f>
        <v>48</v>
      </c>
      <c r="AA128" s="46">
        <f>VLOOKUP($C128,'Legacy Encounters'!$L$5:$AZ$37,AA$1,0)</f>
        <v>73</v>
      </c>
      <c r="AB128" s="46">
        <f>VLOOKUP($C128,'Legacy Encounters'!$L$5:$AZ$37,AB$1,0)</f>
        <v>105</v>
      </c>
      <c r="AC128" s="46">
        <f>VLOOKUP($C128,'Legacy Encounters'!$L$5:$AZ$37,AC$1,0)</f>
        <v>84</v>
      </c>
      <c r="AD128" s="46">
        <f>VLOOKUP($C128,'Legacy Encounters'!$L$5:$AZ$37,AD$1,0)</f>
        <v>106</v>
      </c>
      <c r="AE128" s="46">
        <f>VLOOKUP($C128,'Legacy Encounters'!$L$5:$AZ$37,AE$1,0)</f>
        <v>90</v>
      </c>
      <c r="AF128" s="46">
        <f>VLOOKUP($C128,'Legacy Encounters'!$L$5:$AZ$37,AF$1,0)</f>
        <v>113</v>
      </c>
      <c r="AG128" s="46">
        <f>VLOOKUP($C128,'Legacy Encounters'!$L$5:$CZ$37,AG$1,0)</f>
        <v>105</v>
      </c>
      <c r="AH128" s="46">
        <f>VLOOKUP($C128,'Legacy Encounters'!$L$5:$CZ$37,AH$1,0)</f>
        <v>127</v>
      </c>
      <c r="AI128" s="46">
        <f>VLOOKUP($C128,'Legacy Encounters'!$L$5:$CZ$37,AI$1,0)</f>
        <v>99</v>
      </c>
      <c r="AJ128" s="46">
        <f>VLOOKUP($C128,'Legacy Encounters'!$L$5:$CZ$37,AJ$1,0)</f>
        <v>114</v>
      </c>
      <c r="AK128" s="46">
        <f>VLOOKUP($C128,'Legacy Encounters'!$L$5:$CZ$37,AK$1,0)</f>
        <v>114</v>
      </c>
      <c r="AL128" s="46">
        <f>VLOOKUP($C128,'Legacy Encounters'!$L$5:$CZ$37,AL$1,0)</f>
        <v>77</v>
      </c>
      <c r="AM128" s="46">
        <f>VLOOKUP($C128,'Legacy Encounters'!$L$5:$CZ$37,AM$1,0)</f>
        <v>86</v>
      </c>
      <c r="AN128" s="46">
        <f>VLOOKUP($C128,'Legacy Encounters'!$L$5:$CZ$37,AN$1,0)</f>
        <v>69</v>
      </c>
      <c r="AO128" s="46">
        <f>VLOOKUP($C128,'Legacy Encounters'!$L$5:$CZ$37,AO$1,0)</f>
        <v>95</v>
      </c>
      <c r="AP128" s="46">
        <f>VLOOKUP($C128,'Legacy Encounters'!$L$5:$CZ$37,AP$1,0)</f>
        <v>59</v>
      </c>
      <c r="AQ128" s="46">
        <f>VLOOKUP($C128,'Legacy Encounters'!$L$5:$CZ$37,AQ$1,0)</f>
        <v>106</v>
      </c>
      <c r="AR128" s="46">
        <f>VLOOKUP($C128,'Legacy Encounters'!$L$5:$CZ$37,AR$1,0)</f>
        <v>76</v>
      </c>
      <c r="AS128" s="46">
        <f>VLOOKUP($C128,'Legacy Encounters'!$L$5:$CZ$37,AS$1,0)</f>
        <v>108</v>
      </c>
      <c r="AT128" s="46">
        <f>VLOOKUP($C128,'Legacy Encounters'!$L$5:$CZ$37,AT$1,0)</f>
        <v>61</v>
      </c>
      <c r="AU128" s="46">
        <f>VLOOKUP($C128,'Legacy Encounters'!$L$5:$CZ$37,AU$1,0)</f>
        <v>97</v>
      </c>
      <c r="AV128" s="46">
        <f>VLOOKUP($C128,'Legacy Encounters'!$L$5:$CZ$37,AV$1,0)</f>
        <v>91</v>
      </c>
      <c r="AW128" s="46">
        <f>VLOOKUP($C128,'Legacy Encounters'!$L$5:$CZ$37,AW$1,0)</f>
        <v>79</v>
      </c>
      <c r="AX128" s="46">
        <f>VLOOKUP($C128,'Legacy Encounters'!$L$5:$CZ$37,AX$1,0)</f>
        <v>90</v>
      </c>
      <c r="AY128" s="46">
        <f>VLOOKUP($C128,'Legacy Encounters'!$L$5:$CZ$37,AY$1,0)</f>
        <v>109</v>
      </c>
      <c r="AZ128" s="46">
        <f>VLOOKUP($C128,'Legacy Encounters'!$L$5:$CZ$37,AZ$1,0)</f>
        <v>91</v>
      </c>
      <c r="BA128" s="46">
        <f>VLOOKUP($C128,'Legacy Encounters'!$L$5:$CZ$37,BA$1,0)</f>
        <v>114</v>
      </c>
      <c r="BB128" s="46">
        <f>VLOOKUP($C128,'Legacy Encounters'!$L$5:$CZ$37,BB$1,0)</f>
        <v>124</v>
      </c>
      <c r="BC128" s="46">
        <f>VLOOKUP($C128,'Legacy Encounters'!$L$5:$CZ$37,BC$1,0)</f>
        <v>153</v>
      </c>
      <c r="BD128" s="46">
        <f>VLOOKUP($C128,'Legacy Encounters'!$L$5:$CZ$37,BD$1,0)</f>
        <v>91</v>
      </c>
      <c r="BE128" s="46">
        <f>VLOOKUP($C128,'Legacy Encounters'!$L$5:$CZ$37,BE$1,0)</f>
        <v>5452</v>
      </c>
    </row>
    <row r="129" spans="1:58" x14ac:dyDescent="0.25">
      <c r="A129" s="46" t="s">
        <v>64</v>
      </c>
      <c r="B129" s="46" t="s">
        <v>64</v>
      </c>
      <c r="C129" s="46" t="s">
        <v>66</v>
      </c>
      <c r="D129" s="77">
        <v>262.23930164917994</v>
      </c>
      <c r="E129" s="78">
        <v>349.65240219890666</v>
      </c>
      <c r="F129" s="79">
        <v>437.06550274863326</v>
      </c>
      <c r="G129" s="41">
        <f>VLOOKUP($C129,'Legacy Encounters'!$L$5:$AH$37,G$1,0)</f>
        <v>293</v>
      </c>
      <c r="H129" s="41">
        <f>VLOOKUP($C129,'Legacy Encounters'!$L$5:$AH$37,H$1,0)</f>
        <v>265</v>
      </c>
      <c r="I129" s="41">
        <f>VLOOKUP($C129,'Legacy Encounters'!$L$5:$AH$37,I$1,0)</f>
        <v>345</v>
      </c>
      <c r="J129" s="41">
        <f>VLOOKUP($C129,'Legacy Encounters'!$L$5:$AH$37,J$1,0)</f>
        <v>418</v>
      </c>
      <c r="K129" s="41">
        <f>VLOOKUP($C129,'Legacy Encounters'!$L$5:$AH$37,K$1,0)</f>
        <v>275</v>
      </c>
      <c r="L129" s="41">
        <f>VLOOKUP($C129,'Legacy Encounters'!$L$5:$AH$37,L$1,0)</f>
        <v>485</v>
      </c>
      <c r="M129" s="41">
        <f>VLOOKUP($C129,'Legacy Encounters'!$L$5:$AH$37,M$1,0)</f>
        <v>331</v>
      </c>
      <c r="N129" s="41">
        <f>VLOOKUP($C129,'Legacy Encounters'!$L$5:$AH$37,N$1,0)</f>
        <v>455</v>
      </c>
      <c r="O129" s="46">
        <f>VLOOKUP($C129,'Legacy Encounters'!$L$5:$AZ$37,O$1,0)</f>
        <v>379</v>
      </c>
      <c r="P129" s="46">
        <f>VLOOKUP($C129,'Legacy Encounters'!$L$5:$AZ$37,P$1,0)</f>
        <v>367</v>
      </c>
      <c r="Q129" s="46">
        <f>VLOOKUP($C129,'Legacy Encounters'!$L$5:$AZ$37,Q$1,0)</f>
        <v>363</v>
      </c>
      <c r="R129" s="46">
        <f>VLOOKUP($C129,'Legacy Encounters'!$L$5:$AZ$37,R$1,0)</f>
        <v>385</v>
      </c>
      <c r="S129" s="46">
        <f>VLOOKUP($C129,'Legacy Encounters'!$L$5:$AZ$37,S$1,0)</f>
        <v>383</v>
      </c>
      <c r="T129" s="46">
        <f>VLOOKUP($C129,'Legacy Encounters'!$L$5:$AZ$37,T$1,0)</f>
        <v>387</v>
      </c>
      <c r="U129" s="46">
        <f>VLOOKUP($C129,'Legacy Encounters'!$L$5:$AZ$37,U$1,0)</f>
        <v>457</v>
      </c>
      <c r="V129" s="46">
        <f>VLOOKUP($C129,'Legacy Encounters'!$L$5:$AZ$37,V$1,0)</f>
        <v>247</v>
      </c>
      <c r="W129" s="46">
        <f>VLOOKUP($C129,'Legacy Encounters'!$L$5:$AZ$37,W$1,0)</f>
        <v>455</v>
      </c>
      <c r="X129" s="46">
        <f>VLOOKUP($C129,'Legacy Encounters'!$L$5:$AZ$37,X$1,0)</f>
        <v>439</v>
      </c>
      <c r="Y129" s="46">
        <f>VLOOKUP($C129,'Legacy Encounters'!$L$5:$AZ$37,Y$1,0)</f>
        <v>515</v>
      </c>
      <c r="Z129" s="46">
        <f>VLOOKUP($C129,'Legacy Encounters'!$L$5:$AZ$37,Z$1,0)</f>
        <v>268</v>
      </c>
      <c r="AA129" s="46">
        <f>VLOOKUP($C129,'Legacy Encounters'!$L$5:$AZ$37,AA$1,0)</f>
        <v>304</v>
      </c>
      <c r="AB129" s="46">
        <f>VLOOKUP($C129,'Legacy Encounters'!$L$5:$AZ$37,AB$1,0)</f>
        <v>478</v>
      </c>
      <c r="AC129" s="46">
        <f>VLOOKUP($C129,'Legacy Encounters'!$L$5:$AZ$37,AC$1,0)</f>
        <v>372</v>
      </c>
      <c r="AD129" s="46">
        <f>VLOOKUP($C129,'Legacy Encounters'!$L$5:$AZ$37,AD$1,0)</f>
        <v>468</v>
      </c>
      <c r="AE129" s="46">
        <f>VLOOKUP($C129,'Legacy Encounters'!$L$5:$AZ$37,AE$1,0)</f>
        <v>340</v>
      </c>
      <c r="AF129" s="46">
        <f>VLOOKUP($C129,'Legacy Encounters'!$L$5:$AZ$37,AF$1,0)</f>
        <v>367</v>
      </c>
      <c r="AG129" s="46">
        <f>VLOOKUP($C129,'Legacy Encounters'!$L$5:$CZ$37,AG$1,0)</f>
        <v>423</v>
      </c>
      <c r="AH129" s="46">
        <f>VLOOKUP($C129,'Legacy Encounters'!$L$5:$CZ$37,AH$1,0)</f>
        <v>434</v>
      </c>
      <c r="AI129" s="46">
        <f>VLOOKUP($C129,'Legacy Encounters'!$L$5:$CZ$37,AI$1,0)</f>
        <v>386</v>
      </c>
      <c r="AJ129" s="46">
        <f>VLOOKUP($C129,'Legacy Encounters'!$L$5:$CZ$37,AJ$1,0)</f>
        <v>472</v>
      </c>
      <c r="AK129" s="46">
        <f>VLOOKUP($C129,'Legacy Encounters'!$L$5:$CZ$37,AK$1,0)</f>
        <v>361</v>
      </c>
      <c r="AL129" s="46">
        <f>VLOOKUP($C129,'Legacy Encounters'!$L$5:$CZ$37,AL$1,0)</f>
        <v>460</v>
      </c>
      <c r="AM129" s="46">
        <f>VLOOKUP($C129,'Legacy Encounters'!$L$5:$CZ$37,AM$1,0)</f>
        <v>389</v>
      </c>
      <c r="AN129" s="46">
        <f>VLOOKUP($C129,'Legacy Encounters'!$L$5:$CZ$37,AN$1,0)</f>
        <v>435</v>
      </c>
      <c r="AO129" s="46">
        <f>VLOOKUP($C129,'Legacy Encounters'!$L$5:$CZ$37,AO$1,0)</f>
        <v>517</v>
      </c>
      <c r="AP129" s="46">
        <f>VLOOKUP($C129,'Legacy Encounters'!$L$5:$CZ$37,AP$1,0)</f>
        <v>419</v>
      </c>
      <c r="AQ129" s="46">
        <f>VLOOKUP($C129,'Legacy Encounters'!$L$5:$CZ$37,AQ$1,0)</f>
        <v>463</v>
      </c>
      <c r="AR129" s="46">
        <f>VLOOKUP($C129,'Legacy Encounters'!$L$5:$CZ$37,AR$1,0)</f>
        <v>404</v>
      </c>
      <c r="AS129" s="46">
        <f>VLOOKUP($C129,'Legacy Encounters'!$L$5:$CZ$37,AS$1,0)</f>
        <v>410</v>
      </c>
      <c r="AT129" s="46">
        <f>VLOOKUP($C129,'Legacy Encounters'!$L$5:$CZ$37,AT$1,0)</f>
        <v>382</v>
      </c>
      <c r="AU129" s="46">
        <f>VLOOKUP($C129,'Legacy Encounters'!$L$5:$CZ$37,AU$1,0)</f>
        <v>460</v>
      </c>
      <c r="AV129" s="46">
        <f>VLOOKUP($C129,'Legacy Encounters'!$L$5:$CZ$37,AV$1,0)</f>
        <v>397</v>
      </c>
      <c r="AW129" s="46">
        <f>VLOOKUP($C129,'Legacy Encounters'!$L$5:$CZ$37,AW$1,0)</f>
        <v>365</v>
      </c>
      <c r="AX129" s="46">
        <f>VLOOKUP($C129,'Legacy Encounters'!$L$5:$CZ$37,AX$1,0)</f>
        <v>383</v>
      </c>
      <c r="AY129" s="46">
        <f>VLOOKUP($C129,'Legacy Encounters'!$L$5:$CZ$37,AY$1,0)</f>
        <v>394</v>
      </c>
      <c r="AZ129" s="46">
        <f>VLOOKUP($C129,'Legacy Encounters'!$L$5:$CZ$37,AZ$1,0)</f>
        <v>374</v>
      </c>
      <c r="BA129" s="46">
        <f>VLOOKUP($C129,'Legacy Encounters'!$L$5:$CZ$37,BA$1,0)</f>
        <v>470</v>
      </c>
      <c r="BB129" s="46">
        <f>VLOOKUP($C129,'Legacy Encounters'!$L$5:$CZ$37,BB$1,0)</f>
        <v>310</v>
      </c>
      <c r="BC129" s="46">
        <f>VLOOKUP($C129,'Legacy Encounters'!$L$5:$CZ$37,BC$1,0)</f>
        <v>335</v>
      </c>
      <c r="BD129" s="46">
        <f>VLOOKUP($C129,'Legacy Encounters'!$L$5:$CZ$37,BD$1,0)</f>
        <v>458</v>
      </c>
      <c r="BE129" s="46">
        <f>VLOOKUP($C129,'Legacy Encounters'!$L$5:$CZ$37,BE$1,0)</f>
        <v>23462</v>
      </c>
    </row>
    <row r="130" spans="1:58" x14ac:dyDescent="0.25">
      <c r="A130" s="46" t="s">
        <v>64</v>
      </c>
      <c r="B130" s="46" t="s">
        <v>64</v>
      </c>
      <c r="C130" s="46" t="s">
        <v>68</v>
      </c>
      <c r="D130" s="77">
        <v>123.43991990132329</v>
      </c>
      <c r="E130" s="78">
        <v>164.5865598684311</v>
      </c>
      <c r="F130" s="79">
        <v>205.73319983553884</v>
      </c>
      <c r="G130" s="41">
        <f>VLOOKUP($C130,'Legacy Encounters'!$L$5:$AH$37,G$1,0)</f>
        <v>183</v>
      </c>
      <c r="H130" s="41">
        <f>VLOOKUP($C130,'Legacy Encounters'!$L$5:$AH$37,H$1,0)</f>
        <v>128</v>
      </c>
      <c r="I130" s="41">
        <f>VLOOKUP($C130,'Legacy Encounters'!$L$5:$AH$37,I$1,0)</f>
        <v>182</v>
      </c>
      <c r="J130" s="41">
        <f>VLOOKUP($C130,'Legacy Encounters'!$L$5:$AH$37,J$1,0)</f>
        <v>170</v>
      </c>
      <c r="K130" s="41">
        <f>VLOOKUP($C130,'Legacy Encounters'!$L$5:$AH$37,K$1,0)</f>
        <v>175</v>
      </c>
      <c r="L130" s="41">
        <f>VLOOKUP($C130,'Legacy Encounters'!$L$5:$AH$37,L$1,0)</f>
        <v>190</v>
      </c>
      <c r="M130" s="41">
        <f>VLOOKUP($C130,'Legacy Encounters'!$L$5:$AH$37,M$1,0)</f>
        <v>187</v>
      </c>
      <c r="N130" s="41">
        <f>VLOOKUP($C130,'Legacy Encounters'!$L$5:$AH$37,N$1,0)</f>
        <v>189</v>
      </c>
      <c r="O130" s="46">
        <f>VLOOKUP($C130,'Legacy Encounters'!$L$5:$AZ$37,O$1,0)</f>
        <v>168</v>
      </c>
      <c r="P130" s="46">
        <f>VLOOKUP($C130,'Legacy Encounters'!$L$5:$AZ$37,P$1,0)</f>
        <v>187</v>
      </c>
      <c r="Q130" s="46">
        <f>VLOOKUP($C130,'Legacy Encounters'!$L$5:$AZ$37,Q$1,0)</f>
        <v>178</v>
      </c>
      <c r="R130" s="46">
        <f>VLOOKUP($C130,'Legacy Encounters'!$L$5:$AZ$37,R$1,0)</f>
        <v>176</v>
      </c>
      <c r="S130" s="46">
        <f>VLOOKUP($C130,'Legacy Encounters'!$L$5:$AZ$37,S$1,0)</f>
        <v>161</v>
      </c>
      <c r="T130" s="46">
        <f>VLOOKUP($C130,'Legacy Encounters'!$L$5:$AZ$37,T$1,0)</f>
        <v>213</v>
      </c>
      <c r="U130" s="46">
        <f>VLOOKUP($C130,'Legacy Encounters'!$L$5:$AZ$37,U$1,0)</f>
        <v>222</v>
      </c>
      <c r="V130" s="46">
        <f>VLOOKUP($C130,'Legacy Encounters'!$L$5:$AZ$37,V$1,0)</f>
        <v>129</v>
      </c>
      <c r="W130" s="46">
        <f>VLOOKUP($C130,'Legacy Encounters'!$L$5:$AZ$37,W$1,0)</f>
        <v>191</v>
      </c>
      <c r="X130" s="46">
        <f>VLOOKUP($C130,'Legacy Encounters'!$L$5:$AZ$37,X$1,0)</f>
        <v>239</v>
      </c>
      <c r="Y130" s="46">
        <f>VLOOKUP($C130,'Legacy Encounters'!$L$5:$AZ$37,Y$1,0)</f>
        <v>208</v>
      </c>
      <c r="Z130" s="46">
        <f>VLOOKUP($C130,'Legacy Encounters'!$L$5:$AZ$37,Z$1,0)</f>
        <v>174</v>
      </c>
      <c r="AA130" s="46">
        <f>VLOOKUP($C130,'Legacy Encounters'!$L$5:$AZ$37,AA$1,0)</f>
        <v>161</v>
      </c>
      <c r="AB130" s="46">
        <f>VLOOKUP($C130,'Legacy Encounters'!$L$5:$AZ$37,AB$1,0)</f>
        <v>203</v>
      </c>
      <c r="AC130" s="46">
        <f>VLOOKUP($C130,'Legacy Encounters'!$L$5:$AZ$37,AC$1,0)</f>
        <v>195</v>
      </c>
      <c r="AD130" s="46">
        <f>VLOOKUP($C130,'Legacy Encounters'!$L$5:$AZ$37,AD$1,0)</f>
        <v>181</v>
      </c>
      <c r="AE130" s="46">
        <f>VLOOKUP($C130,'Legacy Encounters'!$L$5:$AZ$37,AE$1,0)</f>
        <v>172</v>
      </c>
      <c r="AF130" s="46">
        <f>VLOOKUP($C130,'Legacy Encounters'!$L$5:$AZ$37,AF$1,0)</f>
        <v>151</v>
      </c>
      <c r="AG130" s="46">
        <f>VLOOKUP($C130,'Legacy Encounters'!$L$5:$CZ$37,AG$1,0)</f>
        <v>191</v>
      </c>
      <c r="AH130" s="46">
        <f>VLOOKUP($C130,'Legacy Encounters'!$L$5:$CZ$37,AH$1,0)</f>
        <v>209</v>
      </c>
      <c r="AI130" s="46">
        <f>VLOOKUP($C130,'Legacy Encounters'!$L$5:$CZ$37,AI$1,0)</f>
        <v>205</v>
      </c>
      <c r="AJ130" s="46">
        <f>VLOOKUP($C130,'Legacy Encounters'!$L$5:$CZ$37,AJ$1,0)</f>
        <v>221</v>
      </c>
      <c r="AK130" s="46">
        <f>VLOOKUP($C130,'Legacy Encounters'!$L$5:$CZ$37,AK$1,0)</f>
        <v>201</v>
      </c>
      <c r="AL130" s="46">
        <f>VLOOKUP($C130,'Legacy Encounters'!$L$5:$CZ$37,AL$1,0)</f>
        <v>184</v>
      </c>
      <c r="AM130" s="46">
        <f>VLOOKUP($C130,'Legacy Encounters'!$L$5:$CZ$37,AM$1,0)</f>
        <v>190</v>
      </c>
      <c r="AN130" s="46">
        <f>VLOOKUP($C130,'Legacy Encounters'!$L$5:$CZ$37,AN$1,0)</f>
        <v>180</v>
      </c>
      <c r="AO130" s="46">
        <f>VLOOKUP($C130,'Legacy Encounters'!$L$5:$CZ$37,AO$1,0)</f>
        <v>202</v>
      </c>
      <c r="AP130" s="46">
        <f>VLOOKUP($C130,'Legacy Encounters'!$L$5:$CZ$37,AP$1,0)</f>
        <v>196</v>
      </c>
      <c r="AQ130" s="46">
        <f>VLOOKUP($C130,'Legacy Encounters'!$L$5:$CZ$37,AQ$1,0)</f>
        <v>188</v>
      </c>
      <c r="AR130" s="46">
        <f>VLOOKUP($C130,'Legacy Encounters'!$L$5:$CZ$37,AR$1,0)</f>
        <v>176</v>
      </c>
      <c r="AS130" s="46">
        <f>VLOOKUP($C130,'Legacy Encounters'!$L$5:$CZ$37,AS$1,0)</f>
        <v>216</v>
      </c>
      <c r="AT130" s="46">
        <f>VLOOKUP($C130,'Legacy Encounters'!$L$5:$CZ$37,AT$1,0)</f>
        <v>221</v>
      </c>
      <c r="AU130" s="46">
        <f>VLOOKUP($C130,'Legacy Encounters'!$L$5:$CZ$37,AU$1,0)</f>
        <v>219</v>
      </c>
      <c r="AV130" s="46">
        <f>VLOOKUP($C130,'Legacy Encounters'!$L$5:$CZ$37,AV$1,0)</f>
        <v>201</v>
      </c>
      <c r="AW130" s="46">
        <f>VLOOKUP($C130,'Legacy Encounters'!$L$5:$CZ$37,AW$1,0)</f>
        <v>165</v>
      </c>
      <c r="AX130" s="46">
        <f>VLOOKUP($C130,'Legacy Encounters'!$L$5:$CZ$37,AX$1,0)</f>
        <v>203</v>
      </c>
      <c r="AY130" s="46">
        <f>VLOOKUP($C130,'Legacy Encounters'!$L$5:$CZ$37,AY$1,0)</f>
        <v>198</v>
      </c>
      <c r="AZ130" s="46">
        <f>VLOOKUP($C130,'Legacy Encounters'!$L$5:$CZ$37,AZ$1,0)</f>
        <v>215</v>
      </c>
      <c r="BA130" s="46">
        <f>VLOOKUP($C130,'Legacy Encounters'!$L$5:$CZ$37,BA$1,0)</f>
        <v>207</v>
      </c>
      <c r="BB130" s="46">
        <f>VLOOKUP($C130,'Legacy Encounters'!$L$5:$CZ$37,BB$1,0)</f>
        <v>177</v>
      </c>
      <c r="BC130" s="46">
        <f>VLOOKUP($C130,'Legacy Encounters'!$L$5:$CZ$37,BC$1,0)</f>
        <v>205</v>
      </c>
      <c r="BD130" s="46">
        <f>VLOOKUP($C130,'Legacy Encounters'!$L$5:$CZ$37,BD$1,0)</f>
        <v>177</v>
      </c>
      <c r="BE130" s="46">
        <f>VLOOKUP($C130,'Legacy Encounters'!$L$5:$CZ$37,BE$1,0)</f>
        <v>11968</v>
      </c>
    </row>
    <row r="131" spans="1:58" x14ac:dyDescent="0.25">
      <c r="A131" s="46" t="s">
        <v>64</v>
      </c>
      <c r="B131" s="46" t="s">
        <v>64</v>
      </c>
      <c r="C131" s="46" t="s">
        <v>69</v>
      </c>
      <c r="D131" s="77">
        <v>57.362888120726673</v>
      </c>
      <c r="E131" s="78">
        <v>76.483850827635578</v>
      </c>
      <c r="F131" s="79">
        <v>95.604813534544462</v>
      </c>
      <c r="G131" s="41">
        <f>VLOOKUP($C131,'Legacy Encounters'!$L$5:$AH$37,G$1,0)</f>
        <v>85</v>
      </c>
      <c r="H131" s="41">
        <f>VLOOKUP($C131,'Legacy Encounters'!$L$5:$AH$37,H$1,0)</f>
        <v>82</v>
      </c>
      <c r="I131" s="41">
        <f>VLOOKUP($C131,'Legacy Encounters'!$L$5:$AH$37,I$1,0)</f>
        <v>93</v>
      </c>
      <c r="J131" s="41">
        <f>VLOOKUP($C131,'Legacy Encounters'!$L$5:$AH$37,J$1,0)</f>
        <v>88</v>
      </c>
      <c r="K131" s="41">
        <f>VLOOKUP($C131,'Legacy Encounters'!$L$5:$AH$37,K$1,0)</f>
        <v>33</v>
      </c>
      <c r="L131" s="41">
        <f>VLOOKUP($C131,'Legacy Encounters'!$L$5:$AH$37,L$1,0)</f>
        <v>85</v>
      </c>
      <c r="M131" s="41">
        <f>VLOOKUP($C131,'Legacy Encounters'!$L$5:$AH$37,M$1,0)</f>
        <v>88</v>
      </c>
      <c r="N131" s="41">
        <f>VLOOKUP($C131,'Legacy Encounters'!$L$5:$AH$37,N$1,0)</f>
        <v>99</v>
      </c>
      <c r="O131" s="46">
        <f>VLOOKUP($C131,'Legacy Encounters'!$L$5:$AZ$37,O$1,0)</f>
        <v>88</v>
      </c>
      <c r="P131" s="46">
        <f>VLOOKUP($C131,'Legacy Encounters'!$L$5:$AZ$37,P$1,0)</f>
        <v>86</v>
      </c>
      <c r="Q131" s="46">
        <f>VLOOKUP($C131,'Legacy Encounters'!$L$5:$AZ$37,Q$1,0)</f>
        <v>89</v>
      </c>
      <c r="R131" s="46">
        <f>VLOOKUP($C131,'Legacy Encounters'!$L$5:$AZ$37,R$1,0)</f>
        <v>79</v>
      </c>
      <c r="S131" s="46">
        <f>VLOOKUP($C131,'Legacy Encounters'!$L$5:$AZ$37,S$1,0)</f>
        <v>85</v>
      </c>
      <c r="T131" s="46">
        <f>VLOOKUP($C131,'Legacy Encounters'!$L$5:$AZ$37,T$1,0)</f>
        <v>98</v>
      </c>
      <c r="U131" s="46">
        <f>VLOOKUP($C131,'Legacy Encounters'!$L$5:$AZ$37,U$1,0)</f>
        <v>99</v>
      </c>
      <c r="V131" s="46">
        <f>VLOOKUP($C131,'Legacy Encounters'!$L$5:$AZ$37,V$1,0)</f>
        <v>61</v>
      </c>
      <c r="W131" s="46">
        <f>VLOOKUP($C131,'Legacy Encounters'!$L$5:$AZ$37,W$1,0)</f>
        <v>95</v>
      </c>
      <c r="X131" s="46">
        <f>VLOOKUP($C131,'Legacy Encounters'!$L$5:$AZ$37,X$1,0)</f>
        <v>96</v>
      </c>
      <c r="Y131" s="46">
        <f>VLOOKUP($C131,'Legacy Encounters'!$L$5:$AZ$37,Y$1,0)</f>
        <v>99</v>
      </c>
      <c r="Z131" s="46">
        <f>VLOOKUP($C131,'Legacy Encounters'!$L$5:$AZ$37,Z$1,0)</f>
        <v>69</v>
      </c>
      <c r="AA131" s="46">
        <f>VLOOKUP($C131,'Legacy Encounters'!$L$5:$AZ$37,AA$1,0)</f>
        <v>69</v>
      </c>
      <c r="AB131" s="46">
        <f>VLOOKUP($C131,'Legacy Encounters'!$L$5:$AZ$37,AB$1,0)</f>
        <v>86</v>
      </c>
      <c r="AC131" s="46">
        <f>VLOOKUP($C131,'Legacy Encounters'!$L$5:$AZ$37,AC$1,0)</f>
        <v>81</v>
      </c>
      <c r="AD131" s="46">
        <f>VLOOKUP($C131,'Legacy Encounters'!$L$5:$AZ$37,AD$1,0)</f>
        <v>92</v>
      </c>
      <c r="AE131" s="46">
        <f>VLOOKUP($C131,'Legacy Encounters'!$L$5:$AZ$37,AE$1,0)</f>
        <v>87</v>
      </c>
      <c r="AF131" s="46">
        <f>VLOOKUP($C131,'Legacy Encounters'!$L$5:$AZ$37,AF$1,0)</f>
        <v>71</v>
      </c>
      <c r="AG131" s="46">
        <f>VLOOKUP($C131,'Legacy Encounters'!$L$5:$CZ$37,AG$1,0)</f>
        <v>75</v>
      </c>
      <c r="AH131" s="46">
        <f>VLOOKUP($C131,'Legacy Encounters'!$L$5:$CZ$37,AH$1,0)</f>
        <v>100</v>
      </c>
      <c r="AI131" s="46">
        <f>VLOOKUP($C131,'Legacy Encounters'!$L$5:$CZ$37,AI$1,0)</f>
        <v>74</v>
      </c>
      <c r="AJ131" s="46">
        <f>VLOOKUP($C131,'Legacy Encounters'!$L$5:$CZ$37,AJ$1,0)</f>
        <v>79</v>
      </c>
      <c r="AK131" s="46">
        <f>VLOOKUP($C131,'Legacy Encounters'!$L$5:$CZ$37,AK$1,0)</f>
        <v>83</v>
      </c>
      <c r="AL131" s="46">
        <f>VLOOKUP($C131,'Legacy Encounters'!$L$5:$CZ$37,AL$1,0)</f>
        <v>101</v>
      </c>
      <c r="AM131" s="46">
        <f>VLOOKUP($C131,'Legacy Encounters'!$L$5:$CZ$37,AM$1,0)</f>
        <v>91</v>
      </c>
      <c r="AN131" s="46">
        <f>VLOOKUP($C131,'Legacy Encounters'!$L$5:$CZ$37,AN$1,0)</f>
        <v>76</v>
      </c>
      <c r="AO131" s="46">
        <f>VLOOKUP($C131,'Legacy Encounters'!$L$5:$CZ$37,AO$1,0)</f>
        <v>89</v>
      </c>
      <c r="AP131" s="46">
        <f>VLOOKUP($C131,'Legacy Encounters'!$L$5:$CZ$37,AP$1,0)</f>
        <v>92</v>
      </c>
      <c r="AQ131" s="46">
        <f>VLOOKUP($C131,'Legacy Encounters'!$L$5:$CZ$37,AQ$1,0)</f>
        <v>101</v>
      </c>
      <c r="AR131" s="46">
        <f>VLOOKUP($C131,'Legacy Encounters'!$L$5:$CZ$37,AR$1,0)</f>
        <v>92</v>
      </c>
      <c r="AS131" s="46">
        <f>VLOOKUP($C131,'Legacy Encounters'!$L$5:$CZ$37,AS$1,0)</f>
        <v>87</v>
      </c>
      <c r="AT131" s="46">
        <f>VLOOKUP($C131,'Legacy Encounters'!$L$5:$CZ$37,AT$1,0)</f>
        <v>95</v>
      </c>
      <c r="AU131" s="46">
        <f>VLOOKUP($C131,'Legacy Encounters'!$L$5:$CZ$37,AU$1,0)</f>
        <v>93</v>
      </c>
      <c r="AV131" s="46">
        <f>VLOOKUP($C131,'Legacy Encounters'!$L$5:$CZ$37,AV$1,0)</f>
        <v>99</v>
      </c>
      <c r="AW131" s="46">
        <f>VLOOKUP($C131,'Legacy Encounters'!$L$5:$CZ$37,AW$1,0)</f>
        <v>76</v>
      </c>
      <c r="AX131" s="46">
        <f>VLOOKUP($C131,'Legacy Encounters'!$L$5:$CZ$37,AX$1,0)</f>
        <v>104</v>
      </c>
      <c r="AY131" s="46">
        <f>VLOOKUP($C131,'Legacy Encounters'!$L$5:$CZ$37,AY$1,0)</f>
        <v>101</v>
      </c>
      <c r="AZ131" s="46">
        <f>VLOOKUP($C131,'Legacy Encounters'!$L$5:$CZ$37,AZ$1,0)</f>
        <v>71</v>
      </c>
      <c r="BA131" s="46">
        <f>VLOOKUP($C131,'Legacy Encounters'!$L$5:$CZ$37,BA$1,0)</f>
        <v>102</v>
      </c>
      <c r="BB131" s="46">
        <f>VLOOKUP($C131,'Legacy Encounters'!$L$5:$CZ$37,BB$1,0)</f>
        <v>91</v>
      </c>
      <c r="BC131" s="46">
        <f>VLOOKUP($C131,'Legacy Encounters'!$L$5:$CZ$37,BC$1,0)</f>
        <v>83</v>
      </c>
      <c r="BD131" s="46">
        <f>VLOOKUP($C131,'Legacy Encounters'!$L$5:$CZ$37,BD$1,0)</f>
        <v>87</v>
      </c>
      <c r="BE131" s="46">
        <f>VLOOKUP($C131,'Legacy Encounters'!$L$5:$CZ$37,BE$1,0)</f>
        <v>5543</v>
      </c>
    </row>
    <row r="132" spans="1:58" x14ac:dyDescent="0.25">
      <c r="A132" s="46" t="s">
        <v>64</v>
      </c>
      <c r="B132" s="46" t="s">
        <v>64</v>
      </c>
      <c r="C132" s="46" t="s">
        <v>182</v>
      </c>
      <c r="D132" s="77">
        <v>0</v>
      </c>
      <c r="E132" s="78">
        <v>0</v>
      </c>
      <c r="F132" s="79">
        <v>0</v>
      </c>
      <c r="G132" s="41">
        <f>VLOOKUP($C132,'Legacy Encounters'!$L$5:$AH$37,G$1,0)</f>
        <v>46</v>
      </c>
      <c r="H132" s="41">
        <f>VLOOKUP($C132,'Legacy Encounters'!$L$5:$AH$37,H$1,0)</f>
        <v>251</v>
      </c>
      <c r="I132" s="41">
        <f>VLOOKUP($C132,'Legacy Encounters'!$L$5:$AH$37,I$1,0)</f>
        <v>64</v>
      </c>
      <c r="J132" s="41">
        <f>VLOOKUP($C132,'Legacy Encounters'!$L$5:$AH$37,J$1,0)</f>
        <v>65</v>
      </c>
      <c r="K132" s="41">
        <f>VLOOKUP($C132,'Legacy Encounters'!$L$5:$AH$37,K$1,0)</f>
        <v>53</v>
      </c>
      <c r="L132" s="41">
        <f>VLOOKUP($C132,'Legacy Encounters'!$L$5:$AH$37,L$1,0)</f>
        <v>70</v>
      </c>
      <c r="M132" s="41">
        <f>VLOOKUP($C132,'Legacy Encounters'!$L$5:$AH$37,M$1,0)</f>
        <v>84</v>
      </c>
      <c r="N132" s="41">
        <f>VLOOKUP($C132,'Legacy Encounters'!$L$5:$AH$37,N$1,0)</f>
        <v>63</v>
      </c>
      <c r="O132" s="46">
        <f>VLOOKUP($C132,'Legacy Encounters'!$L$5:$AZ$37,O$1,0)</f>
        <v>78</v>
      </c>
      <c r="P132" s="46">
        <f>VLOOKUP($C132,'Legacy Encounters'!$L$5:$AZ$37,P$1,0)</f>
        <v>80</v>
      </c>
      <c r="Q132" s="46">
        <f>VLOOKUP($C132,'Legacy Encounters'!$L$5:$AZ$37,Q$1,0)</f>
        <v>75</v>
      </c>
      <c r="R132" s="46">
        <f>VLOOKUP($C132,'Legacy Encounters'!$L$5:$AZ$37,R$1,0)</f>
        <v>81</v>
      </c>
      <c r="S132" s="46">
        <f>VLOOKUP($C132,'Legacy Encounters'!$L$5:$AZ$37,S$1,0)</f>
        <v>63</v>
      </c>
      <c r="T132" s="46">
        <f>VLOOKUP($C132,'Legacy Encounters'!$L$5:$AZ$37,T$1,0)</f>
        <v>90</v>
      </c>
      <c r="U132" s="46">
        <f>VLOOKUP($C132,'Legacy Encounters'!$L$5:$AZ$37,U$1,0)</f>
        <v>69</v>
      </c>
      <c r="V132" s="46">
        <f>VLOOKUP($C132,'Legacy Encounters'!$L$5:$AZ$37,V$1,0)</f>
        <v>24</v>
      </c>
      <c r="W132" s="46">
        <f>VLOOKUP($C132,'Legacy Encounters'!$L$5:$AZ$37,W$1,0)</f>
        <v>96</v>
      </c>
      <c r="X132" s="46">
        <f>VLOOKUP($C132,'Legacy Encounters'!$L$5:$AZ$37,X$1,0)</f>
        <v>101</v>
      </c>
      <c r="Y132" s="46">
        <f>VLOOKUP($C132,'Legacy Encounters'!$L$5:$AZ$37,Y$1,0)</f>
        <v>77</v>
      </c>
      <c r="Z132" s="46">
        <f>VLOOKUP($C132,'Legacy Encounters'!$L$5:$AZ$37,Z$1,0)</f>
        <v>74</v>
      </c>
      <c r="AA132" s="46">
        <f>VLOOKUP($C132,'Legacy Encounters'!$L$5:$AZ$37,AA$1,0)</f>
        <v>74</v>
      </c>
      <c r="AB132" s="46">
        <f>VLOOKUP($C132,'Legacy Encounters'!$L$5:$AZ$37,AB$1,0)</f>
        <v>94</v>
      </c>
      <c r="AC132" s="46">
        <f>VLOOKUP($C132,'Legacy Encounters'!$L$5:$AZ$37,AC$1,0)</f>
        <v>94</v>
      </c>
      <c r="AD132" s="46">
        <f>VLOOKUP($C132,'Legacy Encounters'!$L$5:$AZ$37,AD$1,0)</f>
        <v>88</v>
      </c>
      <c r="AE132" s="46">
        <f>VLOOKUP($C132,'Legacy Encounters'!$L$5:$AZ$37,AE$1,0)</f>
        <v>85</v>
      </c>
      <c r="AF132" s="46">
        <f>VLOOKUP($C132,'Legacy Encounters'!$L$5:$AZ$37,AF$1,0)</f>
        <v>86</v>
      </c>
      <c r="AG132" s="46">
        <f>VLOOKUP($C132,'Legacy Encounters'!$L$5:$CZ$37,AG$1,0)</f>
        <v>85</v>
      </c>
      <c r="AH132" s="46">
        <f>VLOOKUP($C132,'Legacy Encounters'!$L$5:$CZ$37,AH$1,0)</f>
        <v>101</v>
      </c>
      <c r="AI132" s="46">
        <f>VLOOKUP($C132,'Legacy Encounters'!$L$5:$CZ$37,AI$1,0)</f>
        <v>107</v>
      </c>
      <c r="AJ132" s="46">
        <f>VLOOKUP($C132,'Legacy Encounters'!$L$5:$CZ$37,AJ$1,0)</f>
        <v>87</v>
      </c>
      <c r="AK132" s="46">
        <f>VLOOKUP($C132,'Legacy Encounters'!$L$5:$CZ$37,AK$1,0)</f>
        <v>97</v>
      </c>
      <c r="AL132" s="46">
        <f>VLOOKUP($C132,'Legacy Encounters'!$L$5:$CZ$37,AL$1,0)</f>
        <v>101</v>
      </c>
      <c r="AM132" s="46">
        <f>VLOOKUP($C132,'Legacy Encounters'!$L$5:$CZ$37,AM$1,0)</f>
        <v>100</v>
      </c>
      <c r="AN132" s="46">
        <f>VLOOKUP($C132,'Legacy Encounters'!$L$5:$CZ$37,AN$1,0)</f>
        <v>101</v>
      </c>
      <c r="AO132" s="46">
        <f>VLOOKUP($C132,'Legacy Encounters'!$L$5:$CZ$37,AO$1,0)</f>
        <v>83</v>
      </c>
      <c r="AP132" s="46">
        <f>VLOOKUP($C132,'Legacy Encounters'!$L$5:$CZ$37,AP$1,0)</f>
        <v>92</v>
      </c>
      <c r="AQ132" s="46">
        <f>VLOOKUP($C132,'Legacy Encounters'!$L$5:$CZ$37,AQ$1,0)</f>
        <v>98</v>
      </c>
      <c r="AR132" s="46">
        <f>VLOOKUP($C132,'Legacy Encounters'!$L$5:$CZ$37,AR$1,0)</f>
        <v>100</v>
      </c>
      <c r="AS132" s="46">
        <f>VLOOKUP($C132,'Legacy Encounters'!$L$5:$CZ$37,AS$1,0)</f>
        <v>102</v>
      </c>
      <c r="AT132" s="46">
        <f>VLOOKUP($C132,'Legacy Encounters'!$L$5:$CZ$37,AT$1,0)</f>
        <v>104</v>
      </c>
      <c r="AU132" s="46">
        <f>VLOOKUP($C132,'Legacy Encounters'!$L$5:$CZ$37,AU$1,0)</f>
        <v>107</v>
      </c>
      <c r="AV132" s="46">
        <f>VLOOKUP($C132,'Legacy Encounters'!$L$5:$CZ$37,AV$1,0)</f>
        <v>115</v>
      </c>
      <c r="AW132" s="46">
        <f>VLOOKUP($C132,'Legacy Encounters'!$L$5:$CZ$37,AW$1,0)</f>
        <v>85</v>
      </c>
      <c r="AX132" s="46">
        <f>VLOOKUP($C132,'Legacy Encounters'!$L$5:$CZ$37,AX$1,0)</f>
        <v>99</v>
      </c>
      <c r="AY132" s="46">
        <f>VLOOKUP($C132,'Legacy Encounters'!$L$5:$CZ$37,AY$1,0)</f>
        <v>0</v>
      </c>
      <c r="AZ132" s="46">
        <f>VLOOKUP($C132,'Legacy Encounters'!$L$5:$CZ$37,AZ$1,0)</f>
        <v>115</v>
      </c>
      <c r="BA132" s="46">
        <f>VLOOKUP($C132,'Legacy Encounters'!$L$5:$CZ$37,BA$1,0)</f>
        <v>112</v>
      </c>
      <c r="BB132" s="46">
        <f>VLOOKUP($C132,'Legacy Encounters'!$L$5:$CZ$37,BB$1,0)</f>
        <v>0</v>
      </c>
      <c r="BC132" s="46">
        <f>VLOOKUP($C132,'Legacy Encounters'!$L$5:$CZ$37,BC$1,0)</f>
        <v>110</v>
      </c>
      <c r="BD132" s="46">
        <f>VLOOKUP($C132,'Legacy Encounters'!$L$5:$CZ$37,BD$1,0)</f>
        <v>108</v>
      </c>
      <c r="BE132" s="46">
        <f>VLOOKUP($C132,'Legacy Encounters'!$L$5:$CZ$37,BE$1,0)</f>
        <v>4548</v>
      </c>
    </row>
    <row r="133" spans="1:58" ht="15.75" thickBot="1" x14ac:dyDescent="0.3">
      <c r="A133" s="48" t="s">
        <v>64</v>
      </c>
      <c r="B133" s="48" t="s">
        <v>64</v>
      </c>
      <c r="C133" s="48" t="s">
        <v>70</v>
      </c>
      <c r="D133" s="80">
        <v>62.064764196196066</v>
      </c>
      <c r="E133" s="81">
        <v>82.75301892826144</v>
      </c>
      <c r="F133" s="82">
        <v>103.44127366032679</v>
      </c>
      <c r="G133" s="48">
        <f>VLOOKUP($C133,'Legacy Encounters'!$L$5:$AH$37,G$1,0)</f>
        <v>113</v>
      </c>
      <c r="H133" s="48">
        <f>VLOOKUP($C133,'Legacy Encounters'!$L$5:$AH$37,H$1,0)</f>
        <v>92</v>
      </c>
      <c r="I133" s="48">
        <f>VLOOKUP($C133,'Legacy Encounters'!$L$5:$AH$37,I$1,0)</f>
        <v>100</v>
      </c>
      <c r="J133" s="48">
        <f>VLOOKUP($C133,'Legacy Encounters'!$L$5:$AH$37,J$1,0)</f>
        <v>90</v>
      </c>
      <c r="K133" s="48">
        <f>VLOOKUP($C133,'Legacy Encounters'!$L$5:$AH$37,K$1,0)</f>
        <v>83</v>
      </c>
      <c r="L133" s="48">
        <f>VLOOKUP($C133,'Legacy Encounters'!$L$5:$AH$37,L$1,0)</f>
        <v>110</v>
      </c>
      <c r="M133" s="48">
        <f>VLOOKUP($C133,'Legacy Encounters'!$L$5:$AH$37,M$1,0)</f>
        <v>91</v>
      </c>
      <c r="N133" s="48">
        <f>VLOOKUP($C133,'Legacy Encounters'!$L$5:$AH$37,N$1,0)</f>
        <v>77</v>
      </c>
      <c r="O133" s="10">
        <f>VLOOKUP($C133,'Legacy Encounters'!$L$5:$AZ$37,O$1,0)</f>
        <v>104</v>
      </c>
      <c r="P133" s="10">
        <f>VLOOKUP($C133,'Legacy Encounters'!$L$5:$AZ$37,P$1,0)</f>
        <v>88</v>
      </c>
      <c r="Q133" s="10">
        <f>VLOOKUP($C133,'Legacy Encounters'!$L$5:$AZ$37,Q$1,0)</f>
        <v>101</v>
      </c>
      <c r="R133" s="10">
        <f>VLOOKUP($C133,'Legacy Encounters'!$L$5:$AZ$37,R$1,0)</f>
        <v>71</v>
      </c>
      <c r="S133" s="10">
        <f>VLOOKUP($C133,'Legacy Encounters'!$L$5:$AZ$37,S$1,0)</f>
        <v>90</v>
      </c>
      <c r="T133" s="10">
        <f>VLOOKUP($C133,'Legacy Encounters'!$L$5:$AZ$37,T$1,0)</f>
        <v>94</v>
      </c>
      <c r="U133" s="10">
        <f>VLOOKUP($C133,'Legacy Encounters'!$L$5:$AZ$37,U$1,0)</f>
        <v>95</v>
      </c>
      <c r="V133" s="10">
        <f>VLOOKUP($C133,'Legacy Encounters'!$L$5:$AZ$37,V$1,0)</f>
        <v>80</v>
      </c>
      <c r="W133" s="10">
        <f>VLOOKUP($C133,'Legacy Encounters'!$L$5:$AZ$37,W$1,0)</f>
        <v>115</v>
      </c>
      <c r="X133" s="10">
        <f>VLOOKUP($C133,'Legacy Encounters'!$L$5:$AZ$37,X$1,0)</f>
        <v>112</v>
      </c>
      <c r="Y133" s="10">
        <f>VLOOKUP($C133,'Legacy Encounters'!$L$5:$AZ$37,Y$1,0)</f>
        <v>127</v>
      </c>
      <c r="Z133" s="10">
        <f>VLOOKUP($C133,'Legacy Encounters'!$L$5:$AZ$37,Z$1,0)</f>
        <v>73</v>
      </c>
      <c r="AA133" s="10">
        <f>VLOOKUP($C133,'Legacy Encounters'!$L$5:$AZ$37,AA$1,0)</f>
        <v>76</v>
      </c>
      <c r="AB133" s="10">
        <f>VLOOKUP($C133,'Legacy Encounters'!$L$5:$AZ$37,AB$1,0)</f>
        <v>95</v>
      </c>
      <c r="AC133" s="10">
        <f>VLOOKUP($C133,'Legacy Encounters'!$L$5:$AZ$37,AC$1,0)</f>
        <v>75</v>
      </c>
      <c r="AD133" s="10">
        <f>VLOOKUP($C133,'Legacy Encounters'!$L$5:$AZ$37,AD$1,0)</f>
        <v>106</v>
      </c>
      <c r="AE133" s="10">
        <f>VLOOKUP($C133,'Legacy Encounters'!$L$5:$AZ$37,AE$1,0)</f>
        <v>30</v>
      </c>
      <c r="AF133" s="10">
        <f>VLOOKUP($C133,'Legacy Encounters'!$L$5:$AZ$37,AF$1,0)</f>
        <v>113</v>
      </c>
      <c r="AG133" s="10">
        <f>VLOOKUP($C133,'Legacy Encounters'!$L$5:$CZ$37,AG$1,0)</f>
        <v>82</v>
      </c>
      <c r="AH133" s="10">
        <f>VLOOKUP($C133,'Legacy Encounters'!$L$5:$CZ$37,AH$1,0)</f>
        <v>107</v>
      </c>
      <c r="AI133" s="10">
        <f>VLOOKUP($C133,'Legacy Encounters'!$L$5:$CZ$37,AI$1,0)</f>
        <v>106</v>
      </c>
      <c r="AJ133" s="10">
        <f>VLOOKUP($C133,'Legacy Encounters'!$L$5:$CZ$37,AJ$1,0)</f>
        <v>91</v>
      </c>
      <c r="AK133" s="10">
        <f>VLOOKUP($C133,'Legacy Encounters'!$L$5:$CZ$37,AK$1,0)</f>
        <v>89</v>
      </c>
      <c r="AL133" s="10">
        <f>VLOOKUP($C133,'Legacy Encounters'!$L$5:$CZ$37,AL$1,0)</f>
        <v>64</v>
      </c>
      <c r="AM133" s="10">
        <f>VLOOKUP($C133,'Legacy Encounters'!$L$5:$CZ$37,AM$1,0)</f>
        <v>112</v>
      </c>
      <c r="AN133" s="10">
        <f>VLOOKUP($C133,'Legacy Encounters'!$L$5:$CZ$37,AN$1,0)</f>
        <v>117</v>
      </c>
      <c r="AO133" s="10">
        <f>VLOOKUP($C133,'Legacy Encounters'!$L$5:$CZ$37,AO$1,0)</f>
        <v>103</v>
      </c>
      <c r="AP133" s="10">
        <f>VLOOKUP($C133,'Legacy Encounters'!$L$5:$CZ$37,AP$1,0)</f>
        <v>123</v>
      </c>
      <c r="AQ133" s="10">
        <f>VLOOKUP($C133,'Legacy Encounters'!$L$5:$CZ$37,AQ$1,0)</f>
        <v>97</v>
      </c>
      <c r="AR133" s="10">
        <f>VLOOKUP($C133,'Legacy Encounters'!$L$5:$CZ$37,AR$1,0)</f>
        <v>82</v>
      </c>
      <c r="AS133" s="10">
        <f>VLOOKUP($C133,'Legacy Encounters'!$L$5:$CZ$37,AS$1,0)</f>
        <v>72</v>
      </c>
      <c r="AT133" s="10">
        <f>VLOOKUP($C133,'Legacy Encounters'!$L$5:$CZ$37,AT$1,0)</f>
        <v>102</v>
      </c>
      <c r="AU133" s="10">
        <f>VLOOKUP($C133,'Legacy Encounters'!$L$5:$CZ$37,AU$1,0)</f>
        <v>100</v>
      </c>
      <c r="AV133" s="10">
        <f>VLOOKUP($C133,'Legacy Encounters'!$L$5:$CZ$37,AV$1,0)</f>
        <v>90</v>
      </c>
      <c r="AW133" s="10">
        <f>VLOOKUP($C133,'Legacy Encounters'!$L$5:$CZ$37,AW$1,0)</f>
        <v>78</v>
      </c>
      <c r="AX133" s="10">
        <f>VLOOKUP($C133,'Legacy Encounters'!$L$5:$CZ$37,AX$1,0)</f>
        <v>125</v>
      </c>
      <c r="AY133" s="10">
        <f>VLOOKUP($C133,'Legacy Encounters'!$L$5:$CZ$37,AY$1,0)</f>
        <v>25</v>
      </c>
      <c r="AZ133" s="10">
        <f>VLOOKUP($C133,'Legacy Encounters'!$L$5:$CZ$37,AZ$1,0)</f>
        <v>109</v>
      </c>
      <c r="BA133" s="10">
        <f>VLOOKUP($C133,'Legacy Encounters'!$L$5:$CZ$37,BA$1,0)</f>
        <v>153</v>
      </c>
      <c r="BB133" s="10">
        <f>VLOOKUP($C133,'Legacy Encounters'!$L$5:$CZ$37,BB$1,0)</f>
        <v>76</v>
      </c>
      <c r="BC133" s="10">
        <f>VLOOKUP($C133,'Legacy Encounters'!$L$5:$CZ$37,BC$1,0)</f>
        <v>106</v>
      </c>
      <c r="BD133" s="10">
        <f>VLOOKUP($C133,'Legacy Encounters'!$L$5:$CZ$37,BD$1,0)</f>
        <v>73</v>
      </c>
      <c r="BE133" s="10">
        <f>VLOOKUP($C133,'Legacy Encounters'!$L$5:$CZ$37,BE$1,0)</f>
        <v>6012</v>
      </c>
    </row>
    <row r="134" spans="1:58" x14ac:dyDescent="0.25">
      <c r="A134" s="49" t="s">
        <v>117</v>
      </c>
      <c r="B134" s="2"/>
      <c r="C134" s="2"/>
      <c r="D134" s="7">
        <v>569.99276370890368</v>
      </c>
      <c r="E134" s="8">
        <v>759.9903516118718</v>
      </c>
      <c r="F134" s="23">
        <v>949.98793951483958</v>
      </c>
      <c r="G134" s="2">
        <f>SUM(G128:G133)</f>
        <v>781</v>
      </c>
      <c r="H134" s="2">
        <f t="shared" ref="H134:M134" si="167">SUM(H128:H133)</f>
        <v>898</v>
      </c>
      <c r="I134" s="2">
        <f t="shared" si="167"/>
        <v>859</v>
      </c>
      <c r="J134" s="2">
        <f t="shared" si="167"/>
        <v>906</v>
      </c>
      <c r="K134" s="2">
        <f t="shared" si="167"/>
        <v>657</v>
      </c>
      <c r="L134" s="2">
        <f t="shared" si="167"/>
        <v>1036</v>
      </c>
      <c r="M134" s="2">
        <f t="shared" si="167"/>
        <v>860</v>
      </c>
      <c r="N134" s="2">
        <f t="shared" ref="N134:O134" si="168">SUM(N128:N133)</f>
        <v>944</v>
      </c>
      <c r="O134" s="2">
        <f t="shared" si="168"/>
        <v>907</v>
      </c>
      <c r="P134" s="2">
        <f t="shared" ref="P134:Q134" si="169">SUM(P128:P133)</f>
        <v>865</v>
      </c>
      <c r="Q134" s="2">
        <f t="shared" si="169"/>
        <v>907</v>
      </c>
      <c r="R134" s="2">
        <f t="shared" ref="R134:S134" si="170">SUM(R128:R133)</f>
        <v>858</v>
      </c>
      <c r="S134" s="2">
        <f t="shared" si="170"/>
        <v>892</v>
      </c>
      <c r="T134" s="2">
        <f t="shared" ref="T134:U134" si="171">SUM(T128:T133)</f>
        <v>948</v>
      </c>
      <c r="U134" s="2">
        <f t="shared" si="171"/>
        <v>1031</v>
      </c>
      <c r="V134" s="2">
        <f t="shared" ref="V134:W134" si="172">SUM(V128:V133)</f>
        <v>593</v>
      </c>
      <c r="W134" s="2">
        <f t="shared" si="172"/>
        <v>1040</v>
      </c>
      <c r="X134" s="2">
        <f t="shared" ref="X134:Y134" si="173">SUM(X128:X133)</f>
        <v>1069</v>
      </c>
      <c r="Y134" s="2">
        <f t="shared" si="173"/>
        <v>1155</v>
      </c>
      <c r="Z134" s="2">
        <f t="shared" ref="Z134:AA134" si="174">SUM(Z128:Z133)</f>
        <v>706</v>
      </c>
      <c r="AA134" s="2">
        <f t="shared" si="174"/>
        <v>757</v>
      </c>
      <c r="AB134" s="2">
        <f t="shared" ref="AB134:AC134" si="175">SUM(AB128:AB133)</f>
        <v>1061</v>
      </c>
      <c r="AC134" s="2">
        <f t="shared" si="175"/>
        <v>901</v>
      </c>
      <c r="AD134" s="2">
        <f t="shared" ref="AD134:AE134" si="176">SUM(AD128:AD133)</f>
        <v>1041</v>
      </c>
      <c r="AE134" s="2">
        <f t="shared" si="176"/>
        <v>804</v>
      </c>
      <c r="AF134" s="2">
        <f t="shared" ref="AF134:AG134" si="177">SUM(AF128:AF133)</f>
        <v>901</v>
      </c>
      <c r="AG134" s="2">
        <f t="shared" si="177"/>
        <v>961</v>
      </c>
      <c r="AH134" s="2">
        <f t="shared" ref="AH134:AI134" si="178">SUM(AH128:AH133)</f>
        <v>1078</v>
      </c>
      <c r="AI134" s="2">
        <f t="shared" si="178"/>
        <v>977</v>
      </c>
      <c r="AJ134" s="2">
        <f t="shared" ref="AJ134:AK134" si="179">SUM(AJ128:AJ133)</f>
        <v>1064</v>
      </c>
      <c r="AK134" s="2">
        <f t="shared" si="179"/>
        <v>945</v>
      </c>
      <c r="AL134" s="2">
        <f t="shared" ref="AL134:AM134" si="180">SUM(AL128:AL133)</f>
        <v>987</v>
      </c>
      <c r="AM134" s="2">
        <f t="shared" si="180"/>
        <v>968</v>
      </c>
      <c r="AN134" s="2">
        <f t="shared" ref="AN134:AO134" si="181">SUM(AN128:AN133)</f>
        <v>978</v>
      </c>
      <c r="AO134" s="2">
        <f t="shared" si="181"/>
        <v>1089</v>
      </c>
      <c r="AP134" s="2">
        <f t="shared" ref="AP134:AQ134" si="182">SUM(AP128:AP133)</f>
        <v>981</v>
      </c>
      <c r="AQ134" s="2">
        <f t="shared" si="182"/>
        <v>1053</v>
      </c>
      <c r="AR134" s="2">
        <f t="shared" ref="AR134:AS134" si="183">SUM(AR128:AR133)</f>
        <v>930</v>
      </c>
      <c r="AS134" s="2">
        <f t="shared" si="183"/>
        <v>995</v>
      </c>
      <c r="AT134" s="2">
        <f t="shared" ref="AT134:AU134" si="184">SUM(AT128:AT133)</f>
        <v>965</v>
      </c>
      <c r="AU134" s="2">
        <f t="shared" si="184"/>
        <v>1076</v>
      </c>
      <c r="AV134" s="2">
        <f t="shared" ref="AV134:AW134" si="185">SUM(AV128:AV133)</f>
        <v>993</v>
      </c>
      <c r="AW134" s="2">
        <f t="shared" si="185"/>
        <v>848</v>
      </c>
      <c r="AX134" s="2">
        <f t="shared" ref="AX134:AY134" si="186">SUM(AX128:AX133)</f>
        <v>1004</v>
      </c>
      <c r="AY134" s="2">
        <f t="shared" si="186"/>
        <v>827</v>
      </c>
      <c r="AZ134" s="2">
        <f t="shared" ref="AZ134:BA134" si="187">SUM(AZ128:AZ133)</f>
        <v>975</v>
      </c>
      <c r="BA134" s="2">
        <f t="shared" si="187"/>
        <v>1158</v>
      </c>
      <c r="BB134" s="2">
        <f t="shared" ref="BB134:BC134" si="188">SUM(BB128:BB133)</f>
        <v>778</v>
      </c>
      <c r="BC134" s="2">
        <f t="shared" si="188"/>
        <v>992</v>
      </c>
      <c r="BD134" s="2">
        <f t="shared" ref="BD134:BE134" si="189">SUM(BD128:BD133)</f>
        <v>994</v>
      </c>
      <c r="BE134" s="2">
        <f t="shared" si="189"/>
        <v>56985</v>
      </c>
    </row>
    <row r="135" spans="1:58" s="41" customFormat="1" x14ac:dyDescent="0.25">
      <c r="B135" s="44"/>
      <c r="BF135"/>
    </row>
    <row r="136" spans="1:58" s="41" customFormat="1" ht="15.75" thickBot="1" x14ac:dyDescent="0.3">
      <c r="A136" s="10" t="s">
        <v>325</v>
      </c>
      <c r="B136" s="124" t="s">
        <v>325</v>
      </c>
      <c r="C136" s="137" t="s">
        <v>327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>
        <v>54</v>
      </c>
      <c r="T136" s="10">
        <v>95</v>
      </c>
      <c r="U136" s="10">
        <v>98</v>
      </c>
      <c r="V136" s="10">
        <v>55</v>
      </c>
      <c r="W136" s="10">
        <f>IFERROR(VLOOKUP($C136,'QV Encounters'!$H$4:$AZ$779,W$1,0),0)</f>
        <v>109</v>
      </c>
      <c r="X136" s="10">
        <f>IFERROR(VLOOKUP($C136,'QV Encounters'!$H$4:$AZ$779,X$1,0),0)</f>
        <v>122</v>
      </c>
      <c r="Y136" s="10">
        <f>IFERROR(VLOOKUP($C136,'QV Encounters'!$H$4:$AZ$779,Y$1,0),0)</f>
        <v>130</v>
      </c>
      <c r="Z136" s="10">
        <f>IFERROR(VLOOKUP($C136,'QV Encounters'!$H$4:$AZ$779,Z$1,0),0)</f>
        <v>95</v>
      </c>
      <c r="AA136" s="10">
        <f>IFERROR(VLOOKUP($C136,'QV Encounters'!$H$4:$AZ$779,AA$1,0),0)</f>
        <v>75</v>
      </c>
      <c r="AB136" s="10">
        <f>IFERROR(VLOOKUP($C136,'QV Encounters'!$H$4:$AZ$779,AB$1,0),0)</f>
        <v>95</v>
      </c>
      <c r="AC136" s="10">
        <f>IFERROR(VLOOKUP($C136,'QV Encounters'!$H$4:$AZ$779,AC$1,0),0)</f>
        <v>95</v>
      </c>
      <c r="AD136" s="10">
        <f>IFERROR(VLOOKUP($C136,'QV Encounters'!$H$4:$AZ$779,AD$1,0),0)</f>
        <v>45</v>
      </c>
      <c r="AE136" s="10">
        <f>IFERROR(VLOOKUP($C136,'QV Encounters'!$H$4:$AZ$779,AE$1,0),0)</f>
        <v>137</v>
      </c>
      <c r="AF136" s="10">
        <f>IFERROR(VLOOKUP($C136,'QV Encounters'!$H$4:$AZ$779,AF$1,0),0)</f>
        <v>109</v>
      </c>
      <c r="AG136" s="10">
        <f>IFERROR(VLOOKUP($C136,'QV Encounters'!$H$4:$AZ$779,AG$1,0),0)</f>
        <v>156</v>
      </c>
      <c r="AH136" s="10">
        <f>IFERROR(VLOOKUP($C136,'QV Encounters'!$H$4:$AZ$779,AH$1,0),0)</f>
        <v>135</v>
      </c>
      <c r="AI136" s="10">
        <f>IFERROR(VLOOKUP($C136,'QV Encounters'!$H$4:$AZ$779,AI$1,0),0)</f>
        <v>125</v>
      </c>
      <c r="AJ136" s="10">
        <f>IFERROR(VLOOKUP($C136,'QV Encounters'!$H$4:$AZ$779,AJ$1,0),0)</f>
        <v>158</v>
      </c>
      <c r="AK136" s="10">
        <f>IFERROR(VLOOKUP($C136,'QV Encounters'!$H$4:$CZ$779,AK$1,0),0)</f>
        <v>144</v>
      </c>
      <c r="AL136" s="10">
        <f>IFERROR(VLOOKUP($C136,'QV Encounters'!$H$4:$CZ$779,AL$1,0),0)</f>
        <v>144</v>
      </c>
      <c r="AM136" s="10">
        <f>IFERROR(VLOOKUP($C136,'QV Encounters'!$H$4:$CZ$779,AM$1,0),0)</f>
        <v>135</v>
      </c>
      <c r="AN136" s="10">
        <f>IFERROR(VLOOKUP($C136,'QV Encounters'!$H$4:$CZ$779,AN$1,0),0)</f>
        <v>127</v>
      </c>
      <c r="AO136" s="10">
        <f>IFERROR(VLOOKUP($C136,'QV Encounters'!$H$4:$CZ$779,AO$1,0),0)</f>
        <v>140</v>
      </c>
      <c r="AP136" s="10">
        <f>IFERROR(VLOOKUP($C136,'QV Encounters'!$H$4:$CZ$779,AP$1,0),0)</f>
        <v>119</v>
      </c>
      <c r="AQ136" s="10">
        <f>IFERROR(VLOOKUP($C136,'QV Encounters'!$H$4:$CZ$779,AQ$1,0),0)</f>
        <v>136</v>
      </c>
      <c r="AR136" s="10">
        <f>IFERROR(VLOOKUP($C136,'QV Encounters'!$H$4:$CZ$779,AR$1,0),0)</f>
        <v>131</v>
      </c>
      <c r="AS136" s="10">
        <f>IFERROR(VLOOKUP($C136,'QV Encounters'!$H$4:$CZ$779,AS$1,0),0)</f>
        <v>146</v>
      </c>
      <c r="AT136" s="10">
        <f>IFERROR(VLOOKUP($C136,'QV Encounters'!$H$4:$CZ$779,AT$1,0),0)</f>
        <v>134</v>
      </c>
      <c r="AU136" s="10">
        <f>IFERROR(VLOOKUP($C136,'QV Encounters'!$H$4:$CZ$779,AU$1,0),0)</f>
        <v>131</v>
      </c>
      <c r="AV136" s="10">
        <f>IFERROR(VLOOKUP($C136,'QV Encounters'!$H$4:$CZ$779,AV$1,0),0)</f>
        <v>159</v>
      </c>
      <c r="AW136" s="10">
        <f>IFERROR(VLOOKUP($C136,'QV Encounters'!$H$4:$CZ$779,AW$1,0),0)</f>
        <v>78</v>
      </c>
      <c r="AX136" s="10">
        <f>IFERROR(VLOOKUP($C136,'QV Encounters'!$H$4:$CZ$779,AX$1,0),0)</f>
        <v>117</v>
      </c>
      <c r="AY136" s="10">
        <f>IFERROR(VLOOKUP($C136,'QV Encounters'!$H$4:$CZ$779,AY$1,0),0)</f>
        <v>133</v>
      </c>
      <c r="AZ136" s="10">
        <f>IFERROR(VLOOKUP($C136,'QV Encounters'!$H$4:$CZ$779,AZ$1,0),0)</f>
        <v>137</v>
      </c>
      <c r="BA136" s="10">
        <f>IFERROR(VLOOKUP($C136,'QV Encounters'!$H$4:$CZ$779,BA$1,0),0)</f>
        <v>124</v>
      </c>
      <c r="BB136" s="10">
        <f>IFERROR(VLOOKUP($C136,'QV Encounters'!$H$4:$CZ$779,BB$1,0),0)</f>
        <v>47</v>
      </c>
      <c r="BC136" s="10">
        <f>IFERROR(VLOOKUP($C136,'QV Encounters'!$H$4:$CZ$779,BC$1,0),0)</f>
        <v>131</v>
      </c>
      <c r="BD136" s="10">
        <f>IFERROR(VLOOKUP($C136,'QV Encounters'!$H$4:$CZ$779,BD$1,0),0)</f>
        <v>117</v>
      </c>
      <c r="BE136" s="10">
        <f>IFERROR(VLOOKUP($C136,'QV Encounters'!$H$4:$CZ$779,BE$1,0),0)</f>
        <v>77</v>
      </c>
      <c r="BF136"/>
    </row>
    <row r="137" spans="1:58" s="41" customFormat="1" x14ac:dyDescent="0.25">
      <c r="A137" s="2" t="s">
        <v>326</v>
      </c>
      <c r="B137" s="44"/>
      <c r="S137" s="2">
        <f t="shared" ref="S137:X137" si="190">SUM(S136)</f>
        <v>54</v>
      </c>
      <c r="T137" s="2">
        <f t="shared" si="190"/>
        <v>95</v>
      </c>
      <c r="U137" s="2">
        <f t="shared" si="190"/>
        <v>98</v>
      </c>
      <c r="V137" s="2">
        <f t="shared" si="190"/>
        <v>55</v>
      </c>
      <c r="W137" s="2">
        <f t="shared" si="190"/>
        <v>109</v>
      </c>
      <c r="X137" s="2">
        <f t="shared" si="190"/>
        <v>122</v>
      </c>
      <c r="Y137" s="2">
        <f t="shared" ref="Y137:Z137" si="191">SUM(Y136)</f>
        <v>130</v>
      </c>
      <c r="Z137" s="2">
        <f t="shared" si="191"/>
        <v>95</v>
      </c>
      <c r="AA137" s="2">
        <f t="shared" ref="AA137:AB137" si="192">SUM(AA136)</f>
        <v>75</v>
      </c>
      <c r="AB137" s="2">
        <f t="shared" si="192"/>
        <v>95</v>
      </c>
      <c r="AC137" s="2">
        <f t="shared" ref="AC137:AD137" si="193">SUM(AC136)</f>
        <v>95</v>
      </c>
      <c r="AD137" s="2">
        <f t="shared" si="193"/>
        <v>45</v>
      </c>
      <c r="AE137" s="2">
        <f t="shared" ref="AE137:AF137" si="194">SUM(AE136)</f>
        <v>137</v>
      </c>
      <c r="AF137" s="2">
        <f t="shared" si="194"/>
        <v>109</v>
      </c>
      <c r="AG137" s="2">
        <f t="shared" ref="AG137:AH137" si="195">SUM(AG136)</f>
        <v>156</v>
      </c>
      <c r="AH137" s="2">
        <f t="shared" si="195"/>
        <v>135</v>
      </c>
      <c r="AI137" s="2">
        <f t="shared" ref="AI137:AJ137" si="196">SUM(AI136)</f>
        <v>125</v>
      </c>
      <c r="AJ137" s="2">
        <f t="shared" si="196"/>
        <v>158</v>
      </c>
      <c r="AK137" s="2">
        <f t="shared" ref="AK137:AL137" si="197">SUM(AK136)</f>
        <v>144</v>
      </c>
      <c r="AL137" s="2">
        <f t="shared" si="197"/>
        <v>144</v>
      </c>
      <c r="AM137" s="2">
        <f t="shared" ref="AM137:AN137" si="198">SUM(AM136)</f>
        <v>135</v>
      </c>
      <c r="AN137" s="2">
        <f t="shared" si="198"/>
        <v>127</v>
      </c>
      <c r="AO137" s="2">
        <f t="shared" ref="AO137:AP137" si="199">SUM(AO136)</f>
        <v>140</v>
      </c>
      <c r="AP137" s="2">
        <f t="shared" si="199"/>
        <v>119</v>
      </c>
      <c r="AQ137" s="2">
        <f t="shared" ref="AQ137:AR137" si="200">SUM(AQ136)</f>
        <v>136</v>
      </c>
      <c r="AR137" s="2">
        <f t="shared" si="200"/>
        <v>131</v>
      </c>
      <c r="AS137" s="2">
        <f t="shared" ref="AS137:AT137" si="201">SUM(AS136)</f>
        <v>146</v>
      </c>
      <c r="AT137" s="2">
        <f t="shared" si="201"/>
        <v>134</v>
      </c>
      <c r="AU137" s="2">
        <f t="shared" ref="AU137:AV137" si="202">SUM(AU136)</f>
        <v>131</v>
      </c>
      <c r="AV137" s="2">
        <f t="shared" si="202"/>
        <v>159</v>
      </c>
      <c r="AW137" s="2">
        <f t="shared" ref="AW137:AX137" si="203">SUM(AW136)</f>
        <v>78</v>
      </c>
      <c r="AX137" s="2">
        <f t="shared" si="203"/>
        <v>117</v>
      </c>
      <c r="AY137" s="2">
        <f t="shared" ref="AY137:AZ137" si="204">SUM(AY136)</f>
        <v>133</v>
      </c>
      <c r="AZ137" s="2">
        <f t="shared" si="204"/>
        <v>137</v>
      </c>
      <c r="BA137" s="2">
        <f t="shared" ref="BA137:BB137" si="205">SUM(BA136)</f>
        <v>124</v>
      </c>
      <c r="BB137" s="2">
        <f t="shared" si="205"/>
        <v>47</v>
      </c>
      <c r="BC137" s="2">
        <f t="shared" ref="BC137:BD137" si="206">SUM(BC136)</f>
        <v>131</v>
      </c>
      <c r="BD137" s="2">
        <f t="shared" si="206"/>
        <v>117</v>
      </c>
      <c r="BE137" s="2">
        <f t="shared" ref="BE137" si="207">SUM(BE136)</f>
        <v>77</v>
      </c>
      <c r="BF137"/>
    </row>
    <row r="138" spans="1:58" s="41" customFormat="1" x14ac:dyDescent="0.25">
      <c r="A138" s="2"/>
      <c r="B138" s="44"/>
      <c r="BF138"/>
    </row>
    <row r="139" spans="1:58" s="41" customFormat="1" x14ac:dyDescent="0.25">
      <c r="A139" s="44" t="s">
        <v>361</v>
      </c>
      <c r="B139" s="44" t="s">
        <v>354</v>
      </c>
      <c r="C139" s="35" t="s">
        <v>355</v>
      </c>
      <c r="O139" s="46">
        <f>IFERROR(VLOOKUP($C139,'QV Encounters'!$H$4:$CZ$779,O$1,0),0)</f>
        <v>0</v>
      </c>
      <c r="P139" s="46">
        <f>IFERROR(VLOOKUP($C139,'QV Encounters'!$H$4:$CZ$779,P$1,0),0)</f>
        <v>0</v>
      </c>
      <c r="Q139" s="46">
        <f>IFERROR(VLOOKUP($C139,'QV Encounters'!$H$4:$CZ$779,Q$1,0),0)</f>
        <v>0</v>
      </c>
      <c r="R139" s="46">
        <f>IFERROR(VLOOKUP($C139,'QV Encounters'!$H$4:$CZ$779,R$1,0),0)</f>
        <v>0</v>
      </c>
      <c r="S139" s="46">
        <f>IFERROR(VLOOKUP($C139,'QV Encounters'!$H$4:$CZ$779,S$1,0),0)</f>
        <v>0</v>
      </c>
      <c r="T139" s="46">
        <f>IFERROR(VLOOKUP($C139,'QV Encounters'!$H$4:$CZ$779,T$1,0),0)</f>
        <v>0</v>
      </c>
      <c r="U139" s="46">
        <f>IFERROR(VLOOKUP($C139,'QV Encounters'!$H$4:$CZ$779,U$1,0),0)</f>
        <v>0</v>
      </c>
      <c r="V139" s="46">
        <f>IFERROR(VLOOKUP($C139,'QV Encounters'!$H$4:$CZ$779,V$1,0),0)</f>
        <v>0</v>
      </c>
      <c r="W139" s="46">
        <f>IFERROR(VLOOKUP($C139,'QV Encounters'!$H$4:$CZ$779,W$1,0),0)</f>
        <v>0</v>
      </c>
      <c r="X139" s="46">
        <f>IFERROR(VLOOKUP($C139,'QV Encounters'!$H$4:$CZ$779,X$1,0),0)</f>
        <v>0</v>
      </c>
      <c r="Y139" s="46">
        <f>IFERROR(VLOOKUP($C139,'QV Encounters'!$H$4:$CZ$779,Y$1,0),0)</f>
        <v>0</v>
      </c>
      <c r="Z139" s="46">
        <f>IFERROR(VLOOKUP($C139,'QV Encounters'!$H$4:$CZ$779,Z$1,0),0)</f>
        <v>0</v>
      </c>
      <c r="AA139" s="46">
        <f>IFERROR(VLOOKUP($C139,'QV Encounters'!$H$4:$CZ$779,AA$1,0),0)</f>
        <v>0</v>
      </c>
      <c r="AB139" s="46">
        <f>IFERROR(VLOOKUP($C139,'QV Encounters'!$H$4:$CZ$779,AB$1,0),0)</f>
        <v>0</v>
      </c>
      <c r="AC139" s="46">
        <f>IFERROR(VLOOKUP($C139,'QV Encounters'!$H$4:$CZ$779,AC$1,0),0)</f>
        <v>0</v>
      </c>
      <c r="AD139" s="46">
        <f>IFERROR(VLOOKUP($C139,'QV Encounters'!$H$4:$CZ$779,AD$1,0),0)</f>
        <v>0</v>
      </c>
      <c r="AE139" s="46">
        <f>IFERROR(VLOOKUP($C139,'QV Encounters'!$H$4:$CZ$779,AE$1,0),0)</f>
        <v>0</v>
      </c>
      <c r="AF139" s="46">
        <f>IFERROR(VLOOKUP($C139,'QV Encounters'!$H$4:$CZ$779,AF$1,0),0)</f>
        <v>0</v>
      </c>
      <c r="AG139" s="46">
        <f>IFERROR(VLOOKUP($C139,'QV Encounters'!$H$4:$CZ$779,AG$1,0),0)</f>
        <v>0</v>
      </c>
      <c r="AH139" s="46">
        <f>IFERROR(VLOOKUP($C139,'QV Encounters'!$H$4:$CZ$779,AH$1,0),0)</f>
        <v>0</v>
      </c>
      <c r="AI139" s="46">
        <f>IFERROR(VLOOKUP($C139,'QV Encounters'!$H$4:$CZ$779,AI$1,0),0)</f>
        <v>0</v>
      </c>
      <c r="AJ139" s="46">
        <f>IFERROR(VLOOKUP($C139,'QV Encounters'!$H$4:$CZ$779,AJ$1,0),0)</f>
        <v>0</v>
      </c>
      <c r="AK139" s="46">
        <f>IFERROR(VLOOKUP($C139,'QV Encounters'!$H$4:$CZ$779,AK$1,0),0)</f>
        <v>0</v>
      </c>
      <c r="AL139" s="46">
        <f>IFERROR(VLOOKUP($C139,'QV Encounters'!$H$4:$CZ$779,AL$1,0),0)</f>
        <v>0</v>
      </c>
      <c r="AM139" s="46">
        <f>IFERROR(VLOOKUP($C139,'QV Encounters'!$H$4:$CZ$779,AM$1,0),0)</f>
        <v>512</v>
      </c>
      <c r="AN139" s="46">
        <f>IFERROR(VLOOKUP($C139,'QV Encounters'!$H$4:$CZ$779,AN$1,0),0)</f>
        <v>455</v>
      </c>
      <c r="AO139" s="46">
        <f>IFERROR(VLOOKUP($C139,'QV Encounters'!$H$4:$CZ$779,AO$1,0),0)</f>
        <v>587</v>
      </c>
      <c r="AP139" s="46">
        <f>IFERROR(VLOOKUP($C139,'QV Encounters'!$H$4:$CZ$779,AP$1,0),0)</f>
        <v>594</v>
      </c>
      <c r="AQ139" s="46">
        <f>IFERROR(VLOOKUP($C139,'QV Encounters'!$H$4:$CZ$779,AQ$1,0),0)</f>
        <v>515</v>
      </c>
      <c r="AR139" s="46">
        <f>IFERROR(VLOOKUP($C139,'QV Encounters'!$H$4:$CZ$779,AR$1,0),0)</f>
        <v>587</v>
      </c>
      <c r="AS139" s="46">
        <f>IFERROR(VLOOKUP($C139,'QV Encounters'!$H$4:$CZ$779,AS$1,0),0)</f>
        <v>572</v>
      </c>
      <c r="AT139" s="46">
        <f>IFERROR(VLOOKUP($C139,'QV Encounters'!$H$4:$CZ$779,AT$1,0),0)</f>
        <v>574</v>
      </c>
      <c r="AU139" s="46">
        <f>IFERROR(VLOOKUP($C139,'QV Encounters'!$H$4:$CZ$779,AU$1,0),0)</f>
        <v>553</v>
      </c>
      <c r="AV139" s="46">
        <f>IFERROR(VLOOKUP($C139,'QV Encounters'!$H$4:$CZ$779,AV$1,0),0)</f>
        <v>420</v>
      </c>
      <c r="AW139" s="46">
        <f>IFERROR(VLOOKUP($C139,'QV Encounters'!$H$4:$CZ$779,AW$1,0),0)</f>
        <v>465</v>
      </c>
      <c r="AX139" s="46">
        <f>IFERROR(VLOOKUP($C139,'QV Encounters'!$H$4:$CZ$779,AX$1,0),0)</f>
        <v>543</v>
      </c>
      <c r="AY139" s="46">
        <f>IFERROR(VLOOKUP($C139,'QV Encounters'!$H$4:$CZ$779,AY$1,0),0)</f>
        <v>527</v>
      </c>
      <c r="AZ139" s="46">
        <f>IFERROR(VLOOKUP($C139,'QV Encounters'!$H$4:$CZ$779,AZ$1,0),0)</f>
        <v>432</v>
      </c>
      <c r="BA139" s="46">
        <f>IFERROR(VLOOKUP($C139,'QV Encounters'!$H$4:$CZ$779,BA$1,0),0)</f>
        <v>603</v>
      </c>
      <c r="BB139" s="46">
        <f>IFERROR(VLOOKUP($C139,'QV Encounters'!$H$4:$CZ$779,BB$1,0),0)</f>
        <v>513</v>
      </c>
      <c r="BC139" s="46">
        <f>IFERROR(VLOOKUP($C139,'QV Encounters'!$H$4:$CZ$779,BC$1,0),0)</f>
        <v>381</v>
      </c>
      <c r="BD139" s="46">
        <f>IFERROR(VLOOKUP($C139,'QV Encounters'!$H$4:$CZ$779,BD$1,0),0)</f>
        <v>589</v>
      </c>
      <c r="BE139" s="46">
        <f>IFERROR(VLOOKUP($C139,'QV Encounters'!$H$4:$CZ$779,BE$1,0),0)</f>
        <v>328</v>
      </c>
      <c r="BF139"/>
    </row>
    <row r="140" spans="1:58" s="41" customFormat="1" x14ac:dyDescent="0.25">
      <c r="A140" s="44" t="s">
        <v>361</v>
      </c>
      <c r="B140" s="44" t="s">
        <v>354</v>
      </c>
      <c r="C140" s="35" t="s">
        <v>358</v>
      </c>
      <c r="O140" s="46">
        <f>IFERROR(VLOOKUP($C140,'QV Encounters'!$H$4:$CZ$779,O$1,0),0)</f>
        <v>0</v>
      </c>
      <c r="P140" s="46">
        <f>IFERROR(VLOOKUP($C140,'QV Encounters'!$H$4:$CZ$779,P$1,0),0)</f>
        <v>0</v>
      </c>
      <c r="Q140" s="46">
        <f>IFERROR(VLOOKUP($C140,'QV Encounters'!$H$4:$CZ$779,Q$1,0),0)</f>
        <v>0</v>
      </c>
      <c r="R140" s="46">
        <f>IFERROR(VLOOKUP($C140,'QV Encounters'!$H$4:$CZ$779,R$1,0),0)</f>
        <v>0</v>
      </c>
      <c r="S140" s="46">
        <f>IFERROR(VLOOKUP($C140,'QV Encounters'!$H$4:$CZ$779,S$1,0),0)</f>
        <v>0</v>
      </c>
      <c r="T140" s="46">
        <f>IFERROR(VLOOKUP($C140,'QV Encounters'!$H$4:$CZ$779,T$1,0),0)</f>
        <v>0</v>
      </c>
      <c r="U140" s="46">
        <f>IFERROR(VLOOKUP($C140,'QV Encounters'!$H$4:$CZ$779,U$1,0),0)</f>
        <v>0</v>
      </c>
      <c r="V140" s="46">
        <f>IFERROR(VLOOKUP($C140,'QV Encounters'!$H$4:$CZ$779,V$1,0),0)</f>
        <v>0</v>
      </c>
      <c r="W140" s="46">
        <f>IFERROR(VLOOKUP($C140,'QV Encounters'!$H$4:$CZ$779,W$1,0),0)</f>
        <v>0</v>
      </c>
      <c r="X140" s="46">
        <f>IFERROR(VLOOKUP($C140,'QV Encounters'!$H$4:$CZ$779,X$1,0),0)</f>
        <v>0</v>
      </c>
      <c r="Y140" s="46">
        <f>IFERROR(VLOOKUP($C140,'QV Encounters'!$H$4:$CZ$779,Y$1,0),0)</f>
        <v>0</v>
      </c>
      <c r="Z140" s="46">
        <f>IFERROR(VLOOKUP($C140,'QV Encounters'!$H$4:$CZ$779,Z$1,0),0)</f>
        <v>0</v>
      </c>
      <c r="AA140" s="46">
        <f>IFERROR(VLOOKUP($C140,'QV Encounters'!$H$4:$CZ$779,AA$1,0),0)</f>
        <v>0</v>
      </c>
      <c r="AB140" s="46">
        <f>IFERROR(VLOOKUP($C140,'QV Encounters'!$H$4:$CZ$779,AB$1,0),0)</f>
        <v>0</v>
      </c>
      <c r="AC140" s="46">
        <f>IFERROR(VLOOKUP($C140,'QV Encounters'!$H$4:$CZ$779,AC$1,0),0)</f>
        <v>0</v>
      </c>
      <c r="AD140" s="46">
        <f>IFERROR(VLOOKUP($C140,'QV Encounters'!$H$4:$CZ$779,AD$1,0),0)</f>
        <v>0</v>
      </c>
      <c r="AE140" s="46">
        <f>IFERROR(VLOOKUP($C140,'QV Encounters'!$H$4:$CZ$779,AE$1,0),0)</f>
        <v>0</v>
      </c>
      <c r="AF140" s="46">
        <f>IFERROR(VLOOKUP($C140,'QV Encounters'!$H$4:$CZ$779,AF$1,0),0)</f>
        <v>0</v>
      </c>
      <c r="AG140" s="46">
        <f>IFERROR(VLOOKUP($C140,'QV Encounters'!$H$4:$CZ$779,AG$1,0),0)</f>
        <v>0</v>
      </c>
      <c r="AH140" s="46">
        <f>IFERROR(VLOOKUP($C140,'QV Encounters'!$H$4:$CZ$779,AH$1,0),0)</f>
        <v>0</v>
      </c>
      <c r="AI140" s="46">
        <f>IFERROR(VLOOKUP($C140,'QV Encounters'!$H$4:$CZ$779,AI$1,0),0)</f>
        <v>0</v>
      </c>
      <c r="AJ140" s="46">
        <f>IFERROR(VLOOKUP($C140,'QV Encounters'!$H$4:$CZ$779,AJ$1,0),0)</f>
        <v>0</v>
      </c>
      <c r="AK140" s="46">
        <f>IFERROR(VLOOKUP($C140,'QV Encounters'!$H$4:$CZ$779,AK$1,0),0)</f>
        <v>0</v>
      </c>
      <c r="AL140" s="46">
        <f>IFERROR(VLOOKUP($C140,'QV Encounters'!$H$4:$CZ$779,AL$1,0),0)</f>
        <v>0</v>
      </c>
      <c r="AM140" s="46">
        <f>IFERROR(VLOOKUP($C140,'QV Encounters'!$H$4:$CZ$779,AM$1,0),0)</f>
        <v>16</v>
      </c>
      <c r="AN140" s="46">
        <f>IFERROR(VLOOKUP($C140,'QV Encounters'!$H$4:$CZ$779,AN$1,0),0)</f>
        <v>21</v>
      </c>
      <c r="AO140" s="46">
        <f>IFERROR(VLOOKUP($C140,'QV Encounters'!$H$4:$CZ$779,AO$1,0),0)</f>
        <v>14</v>
      </c>
      <c r="AP140" s="46">
        <f>IFERROR(VLOOKUP($C140,'QV Encounters'!$H$4:$CZ$779,AP$1,0),0)</f>
        <v>17</v>
      </c>
      <c r="AQ140" s="46">
        <f>IFERROR(VLOOKUP($C140,'QV Encounters'!$H$4:$CZ$779,AQ$1,0),0)</f>
        <v>15</v>
      </c>
      <c r="AR140" s="46">
        <f>IFERROR(VLOOKUP($C140,'QV Encounters'!$H$4:$CZ$779,AR$1,0),0)</f>
        <v>27</v>
      </c>
      <c r="AS140" s="46">
        <f>IFERROR(VLOOKUP($C140,'QV Encounters'!$H$4:$CZ$779,AS$1,0),0)</f>
        <v>0</v>
      </c>
      <c r="AT140" s="46">
        <f>IFERROR(VLOOKUP($C140,'QV Encounters'!$H$4:$CZ$779,AT$1,0),0)</f>
        <v>34</v>
      </c>
      <c r="AU140" s="46">
        <f>IFERROR(VLOOKUP($C140,'QV Encounters'!$H$4:$CZ$779,AU$1,0),0)</f>
        <v>22</v>
      </c>
      <c r="AV140" s="46">
        <f>IFERROR(VLOOKUP($C140,'QV Encounters'!$H$4:$CZ$779,AV$1,0),0)</f>
        <v>25</v>
      </c>
      <c r="AW140" s="46">
        <f>IFERROR(VLOOKUP($C140,'QV Encounters'!$H$4:$CZ$779,AW$1,0),0)</f>
        <v>23</v>
      </c>
      <c r="AX140" s="46">
        <f>IFERROR(VLOOKUP($C140,'QV Encounters'!$H$4:$CZ$779,AX$1,0),0)</f>
        <v>22</v>
      </c>
      <c r="AY140" s="46">
        <f>IFERROR(VLOOKUP($C140,'QV Encounters'!$H$4:$CZ$779,AY$1,0),0)</f>
        <v>24</v>
      </c>
      <c r="AZ140" s="46">
        <f>IFERROR(VLOOKUP($C140,'QV Encounters'!$H$4:$CZ$779,AZ$1,0),0)</f>
        <v>22</v>
      </c>
      <c r="BA140" s="46">
        <f>IFERROR(VLOOKUP($C140,'QV Encounters'!$H$4:$CZ$779,BA$1,0),0)</f>
        <v>25</v>
      </c>
      <c r="BB140" s="46">
        <f>IFERROR(VLOOKUP($C140,'QV Encounters'!$H$4:$CZ$779,BB$1,0),0)</f>
        <v>22</v>
      </c>
      <c r="BC140" s="46">
        <f>IFERROR(VLOOKUP($C140,'QV Encounters'!$H$4:$CZ$779,BC$1,0),0)</f>
        <v>22</v>
      </c>
      <c r="BD140" s="46">
        <f>IFERROR(VLOOKUP($C140,'QV Encounters'!$H$4:$CZ$779,BD$1,0),0)</f>
        <v>24</v>
      </c>
      <c r="BE140" s="46">
        <f>IFERROR(VLOOKUP($C140,'QV Encounters'!$H$4:$CZ$779,BE$1,0),0)</f>
        <v>21</v>
      </c>
      <c r="BF140"/>
    </row>
    <row r="141" spans="1:58" s="41" customFormat="1" x14ac:dyDescent="0.25">
      <c r="A141" s="44" t="s">
        <v>361</v>
      </c>
      <c r="B141" s="44" t="s">
        <v>354</v>
      </c>
      <c r="C141" s="35" t="s">
        <v>422</v>
      </c>
      <c r="O141" s="46">
        <f>IFERROR(VLOOKUP($C141,'QV Encounters'!$H$4:$CZ$779,O$1,0),0)</f>
        <v>0</v>
      </c>
      <c r="P141" s="46">
        <f>IFERROR(VLOOKUP($C141,'QV Encounters'!$H$4:$CZ$779,P$1,0),0)</f>
        <v>0</v>
      </c>
      <c r="Q141" s="46">
        <f>IFERROR(VLOOKUP($C141,'QV Encounters'!$H$4:$CZ$779,Q$1,0),0)</f>
        <v>0</v>
      </c>
      <c r="R141" s="46">
        <f>IFERROR(VLOOKUP($C141,'QV Encounters'!$H$4:$CZ$779,R$1,0),0)</f>
        <v>0</v>
      </c>
      <c r="S141" s="46">
        <f>IFERROR(VLOOKUP($C141,'QV Encounters'!$H$4:$CZ$779,S$1,0),0)</f>
        <v>0</v>
      </c>
      <c r="T141" s="46">
        <f>IFERROR(VLOOKUP($C141,'QV Encounters'!$H$4:$CZ$779,T$1,0),0)</f>
        <v>0</v>
      </c>
      <c r="U141" s="46">
        <f>IFERROR(VLOOKUP($C141,'QV Encounters'!$H$4:$CZ$779,U$1,0),0)</f>
        <v>0</v>
      </c>
      <c r="V141" s="46">
        <f>IFERROR(VLOOKUP($C141,'QV Encounters'!$H$4:$CZ$779,V$1,0),0)</f>
        <v>0</v>
      </c>
      <c r="W141" s="46">
        <f>IFERROR(VLOOKUP($C141,'QV Encounters'!$H$4:$CZ$779,W$1,0),0)</f>
        <v>0</v>
      </c>
      <c r="X141" s="46">
        <f>IFERROR(VLOOKUP($C141,'QV Encounters'!$H$4:$CZ$779,X$1,0),0)</f>
        <v>0</v>
      </c>
      <c r="Y141" s="46">
        <f>IFERROR(VLOOKUP($C141,'QV Encounters'!$H$4:$CZ$779,Y$1,0),0)</f>
        <v>0</v>
      </c>
      <c r="Z141" s="46">
        <f>IFERROR(VLOOKUP($C141,'QV Encounters'!$H$4:$CZ$779,Z$1,0),0)</f>
        <v>0</v>
      </c>
      <c r="AA141" s="46">
        <f>IFERROR(VLOOKUP($C141,'QV Encounters'!$H$4:$CZ$779,AA$1,0),0)</f>
        <v>0</v>
      </c>
      <c r="AB141" s="46">
        <f>IFERROR(VLOOKUP($C141,'QV Encounters'!$H$4:$CZ$779,AB$1,0),0)</f>
        <v>0</v>
      </c>
      <c r="AC141" s="46">
        <f>IFERROR(VLOOKUP($C141,'QV Encounters'!$H$4:$CZ$779,AC$1,0),0)</f>
        <v>0</v>
      </c>
      <c r="AD141" s="46">
        <f>IFERROR(VLOOKUP($C141,'QV Encounters'!$H$4:$CZ$779,AD$1,0),0)</f>
        <v>0</v>
      </c>
      <c r="AE141" s="46">
        <f>IFERROR(VLOOKUP($C141,'QV Encounters'!$H$4:$CZ$779,AE$1,0),0)</f>
        <v>0</v>
      </c>
      <c r="AF141" s="46">
        <f>IFERROR(VLOOKUP($C141,'QV Encounters'!$H$4:$CZ$779,AF$1,0),0)</f>
        <v>0</v>
      </c>
      <c r="AG141" s="46">
        <f>IFERROR(VLOOKUP($C141,'QV Encounters'!$H$4:$CZ$779,AG$1,0),0)</f>
        <v>0</v>
      </c>
      <c r="AH141" s="46">
        <f>IFERROR(VLOOKUP($C141,'QV Encounters'!$H$4:$CZ$779,AH$1,0),0)</f>
        <v>0</v>
      </c>
      <c r="AI141" s="46">
        <f>IFERROR(VLOOKUP($C141,'QV Encounters'!$H$4:$CZ$779,AI$1,0),0)</f>
        <v>0</v>
      </c>
      <c r="AJ141" s="46">
        <f>IFERROR(VLOOKUP($C141,'QV Encounters'!$H$4:$CZ$779,AJ$1,0),0)</f>
        <v>0</v>
      </c>
      <c r="AK141" s="46">
        <f>IFERROR(VLOOKUP($C141,'QV Encounters'!$H$4:$CZ$779,AK$1,0),0)</f>
        <v>0</v>
      </c>
      <c r="AL141" s="46">
        <f>IFERROR(VLOOKUP($C141,'QV Encounters'!$H$4:$CZ$779,AL$1,0),0)</f>
        <v>0</v>
      </c>
      <c r="AM141" s="46">
        <f>IFERROR(VLOOKUP($C141,'QV Encounters'!$H$4:$CZ$779,AM$1,0),0)</f>
        <v>0</v>
      </c>
      <c r="AN141" s="46">
        <f>IFERROR(VLOOKUP($C141,'QV Encounters'!$H$4:$CZ$779,AN$1,0),0)</f>
        <v>0</v>
      </c>
      <c r="AO141" s="46">
        <f>IFERROR(VLOOKUP($C141,'QV Encounters'!$H$4:$CZ$779,AO$1,0),0)</f>
        <v>26</v>
      </c>
      <c r="AP141" s="46">
        <f>IFERROR(VLOOKUP($C141,'QV Encounters'!$H$4:$CZ$779,AP$1,0),0)</f>
        <v>25</v>
      </c>
      <c r="AQ141" s="46">
        <f>IFERROR(VLOOKUP($C141,'QV Encounters'!$H$4:$CZ$779,AQ$1,0),0)</f>
        <v>17</v>
      </c>
      <c r="AR141" s="46">
        <f>IFERROR(VLOOKUP($C141,'QV Encounters'!$H$4:$CZ$779,AR$1,0),0)</f>
        <v>27</v>
      </c>
      <c r="AS141" s="46">
        <f>IFERROR(VLOOKUP($C141,'QV Encounters'!$H$4:$CZ$779,AS$1,0),0)</f>
        <v>23</v>
      </c>
      <c r="AT141" s="46">
        <f>IFERROR(VLOOKUP($C141,'QV Encounters'!$H$4:$CZ$779,AT$1,0),0)</f>
        <v>29</v>
      </c>
      <c r="AU141" s="46">
        <f>IFERROR(VLOOKUP($C141,'QV Encounters'!$H$4:$CZ$779,AU$1,0),0)</f>
        <v>24</v>
      </c>
      <c r="AV141" s="46">
        <f>IFERROR(VLOOKUP($C141,'QV Encounters'!$H$4:$CZ$779,AV$1,0),0)</f>
        <v>25</v>
      </c>
      <c r="AW141" s="46">
        <f>IFERROR(VLOOKUP($C141,'QV Encounters'!$H$4:$CZ$779,AW$1,0),0)</f>
        <v>30</v>
      </c>
      <c r="AX141" s="46">
        <f>IFERROR(VLOOKUP($C141,'QV Encounters'!$H$4:$CZ$779,AX$1,0),0)</f>
        <v>14</v>
      </c>
      <c r="AY141" s="46">
        <f>IFERROR(VLOOKUP($C141,'QV Encounters'!$H$4:$CZ$779,AY$1,0),0)</f>
        <v>30</v>
      </c>
      <c r="AZ141" s="46">
        <f>IFERROR(VLOOKUP($C141,'QV Encounters'!$H$4:$CZ$779,AZ$1,0),0)</f>
        <v>36</v>
      </c>
      <c r="BA141" s="46">
        <f>IFERROR(VLOOKUP($C141,'QV Encounters'!$H$4:$CZ$779,BA$1,0),0)</f>
        <v>26</v>
      </c>
      <c r="BB141" s="46">
        <f>IFERROR(VLOOKUP($C141,'QV Encounters'!$H$4:$CZ$779,BB$1,0),0)</f>
        <v>27</v>
      </c>
      <c r="BC141" s="46">
        <f>IFERROR(VLOOKUP($C141,'QV Encounters'!$H$4:$CZ$779,BC$1,0),0)</f>
        <v>0</v>
      </c>
      <c r="BD141" s="46">
        <f>IFERROR(VLOOKUP($C141,'QV Encounters'!$H$4:$CZ$779,BD$1,0),0)</f>
        <v>32</v>
      </c>
      <c r="BE141" s="46">
        <f>IFERROR(VLOOKUP($C141,'QV Encounters'!$H$4:$CZ$779,BE$1,0),0)</f>
        <v>13</v>
      </c>
      <c r="BF141"/>
    </row>
    <row r="142" spans="1:58" s="41" customFormat="1" x14ac:dyDescent="0.25">
      <c r="A142" s="44" t="s">
        <v>361</v>
      </c>
      <c r="B142" s="44" t="s">
        <v>354</v>
      </c>
      <c r="C142" s="35" t="s">
        <v>357</v>
      </c>
      <c r="O142" s="46">
        <f>IFERROR(VLOOKUP($C142,'QV Encounters'!$H$4:$CZ$779,O$1,0),0)</f>
        <v>0</v>
      </c>
      <c r="P142" s="46">
        <f>IFERROR(VLOOKUP($C142,'QV Encounters'!$H$4:$CZ$779,P$1,0),0)</f>
        <v>0</v>
      </c>
      <c r="Q142" s="46">
        <f>IFERROR(VLOOKUP($C142,'QV Encounters'!$H$4:$CZ$779,Q$1,0),0)</f>
        <v>0</v>
      </c>
      <c r="R142" s="46">
        <f>IFERROR(VLOOKUP($C142,'QV Encounters'!$H$4:$CZ$779,R$1,0),0)</f>
        <v>0</v>
      </c>
      <c r="S142" s="46">
        <f>IFERROR(VLOOKUP($C142,'QV Encounters'!$H$4:$CZ$779,S$1,0),0)</f>
        <v>0</v>
      </c>
      <c r="T142" s="46">
        <f>IFERROR(VLOOKUP($C142,'QV Encounters'!$H$4:$CZ$779,T$1,0),0)</f>
        <v>0</v>
      </c>
      <c r="U142" s="46">
        <f>IFERROR(VLOOKUP($C142,'QV Encounters'!$H$4:$CZ$779,U$1,0),0)</f>
        <v>0</v>
      </c>
      <c r="V142" s="46">
        <f>IFERROR(VLOOKUP($C142,'QV Encounters'!$H$4:$CZ$779,V$1,0),0)</f>
        <v>0</v>
      </c>
      <c r="W142" s="46">
        <f>IFERROR(VLOOKUP($C142,'QV Encounters'!$H$4:$CZ$779,W$1,0),0)</f>
        <v>0</v>
      </c>
      <c r="X142" s="46">
        <f>IFERROR(VLOOKUP($C142,'QV Encounters'!$H$4:$CZ$779,X$1,0),0)</f>
        <v>0</v>
      </c>
      <c r="Y142" s="46">
        <f>IFERROR(VLOOKUP($C142,'QV Encounters'!$H$4:$CZ$779,Y$1,0),0)</f>
        <v>0</v>
      </c>
      <c r="Z142" s="46">
        <f>IFERROR(VLOOKUP($C142,'QV Encounters'!$H$4:$CZ$779,Z$1,0),0)</f>
        <v>0</v>
      </c>
      <c r="AA142" s="46">
        <f>IFERROR(VLOOKUP($C142,'QV Encounters'!$H$4:$CZ$779,AA$1,0),0)</f>
        <v>0</v>
      </c>
      <c r="AB142" s="46">
        <f>IFERROR(VLOOKUP($C142,'QV Encounters'!$H$4:$CZ$779,AB$1,0),0)</f>
        <v>0</v>
      </c>
      <c r="AC142" s="46">
        <f>IFERROR(VLOOKUP($C142,'QV Encounters'!$H$4:$CZ$779,AC$1,0),0)</f>
        <v>0</v>
      </c>
      <c r="AD142" s="46">
        <f>IFERROR(VLOOKUP($C142,'QV Encounters'!$H$4:$CZ$779,AD$1,0),0)</f>
        <v>0</v>
      </c>
      <c r="AE142" s="46">
        <f>IFERROR(VLOOKUP($C142,'QV Encounters'!$H$4:$CZ$779,AE$1,0),0)</f>
        <v>0</v>
      </c>
      <c r="AF142" s="46">
        <f>IFERROR(VLOOKUP($C142,'QV Encounters'!$H$4:$CZ$779,AF$1,0),0)</f>
        <v>0</v>
      </c>
      <c r="AG142" s="46">
        <f>IFERROR(VLOOKUP($C142,'QV Encounters'!$H$4:$CZ$779,AG$1,0),0)</f>
        <v>0</v>
      </c>
      <c r="AH142" s="46">
        <f>IFERROR(VLOOKUP($C142,'QV Encounters'!$H$4:$CZ$779,AH$1,0),0)</f>
        <v>0</v>
      </c>
      <c r="AI142" s="46">
        <f>IFERROR(VLOOKUP($C142,'QV Encounters'!$H$4:$CZ$779,AI$1,0),0)</f>
        <v>0</v>
      </c>
      <c r="AJ142" s="46">
        <f>IFERROR(VLOOKUP($C142,'QV Encounters'!$H$4:$CZ$779,AJ$1,0),0)</f>
        <v>0</v>
      </c>
      <c r="AK142" s="46">
        <f>IFERROR(VLOOKUP($C142,'QV Encounters'!$H$4:$CZ$779,AK$1,0),0)</f>
        <v>0</v>
      </c>
      <c r="AL142" s="46">
        <f>IFERROR(VLOOKUP($C142,'QV Encounters'!$H$4:$CZ$779,AL$1,0),0)</f>
        <v>0</v>
      </c>
      <c r="AM142" s="46">
        <f>IFERROR(VLOOKUP($C142,'QV Encounters'!$H$4:$CZ$779,AM$1,0),0)</f>
        <v>182</v>
      </c>
      <c r="AN142" s="46">
        <f>IFERROR(VLOOKUP($C142,'QV Encounters'!$H$4:$CZ$779,AN$1,0),0)</f>
        <v>119</v>
      </c>
      <c r="AO142" s="46">
        <f>IFERROR(VLOOKUP($C142,'QV Encounters'!$H$4:$CZ$779,AO$1,0),0)</f>
        <v>168</v>
      </c>
      <c r="AP142" s="46">
        <f>IFERROR(VLOOKUP($C142,'QV Encounters'!$H$4:$CZ$779,AP$1,0),0)</f>
        <v>154</v>
      </c>
      <c r="AQ142" s="46">
        <f>IFERROR(VLOOKUP($C142,'QV Encounters'!$H$4:$CZ$779,AQ$1,0),0)</f>
        <v>169</v>
      </c>
      <c r="AR142" s="46">
        <f>IFERROR(VLOOKUP($C142,'QV Encounters'!$H$4:$CZ$779,AR$1,0),0)</f>
        <v>147</v>
      </c>
      <c r="AS142" s="46">
        <f>IFERROR(VLOOKUP($C142,'QV Encounters'!$H$4:$CZ$779,AS$1,0),0)</f>
        <v>116</v>
      </c>
      <c r="AT142" s="46">
        <f>IFERROR(VLOOKUP($C142,'QV Encounters'!$H$4:$CZ$779,AT$1,0),0)</f>
        <v>170</v>
      </c>
      <c r="AU142" s="46">
        <f>IFERROR(VLOOKUP($C142,'QV Encounters'!$H$4:$CZ$779,AU$1,0),0)</f>
        <v>127</v>
      </c>
      <c r="AV142" s="46">
        <f>IFERROR(VLOOKUP($C142,'QV Encounters'!$H$4:$CZ$779,AV$1,0),0)</f>
        <v>134</v>
      </c>
      <c r="AW142" s="46">
        <f>IFERROR(VLOOKUP($C142,'QV Encounters'!$H$4:$CZ$779,AW$1,0),0)</f>
        <v>86</v>
      </c>
      <c r="AX142" s="46">
        <f>IFERROR(VLOOKUP($C142,'QV Encounters'!$H$4:$CZ$779,AX$1,0),0)</f>
        <v>136</v>
      </c>
      <c r="AY142" s="46">
        <f>IFERROR(VLOOKUP($C142,'QV Encounters'!$H$4:$CZ$779,AY$1,0),0)</f>
        <v>131</v>
      </c>
      <c r="AZ142" s="46">
        <f>IFERROR(VLOOKUP($C142,'QV Encounters'!$H$4:$CZ$779,AZ$1,0),0)</f>
        <v>137</v>
      </c>
      <c r="BA142" s="46">
        <f>IFERROR(VLOOKUP($C142,'QV Encounters'!$H$4:$CZ$779,BA$1,0),0)</f>
        <v>134</v>
      </c>
      <c r="BB142" s="46">
        <f>IFERROR(VLOOKUP($C142,'QV Encounters'!$H$4:$CZ$779,BB$1,0),0)</f>
        <v>99</v>
      </c>
      <c r="BC142" s="46">
        <f>IFERROR(VLOOKUP($C142,'QV Encounters'!$H$4:$CZ$779,BC$1,0),0)</f>
        <v>145</v>
      </c>
      <c r="BD142" s="46">
        <f>IFERROR(VLOOKUP($C142,'QV Encounters'!$H$4:$CZ$779,BD$1,0),0)</f>
        <v>142</v>
      </c>
      <c r="BE142" s="46">
        <f>IFERROR(VLOOKUP($C142,'QV Encounters'!$H$4:$CZ$779,BE$1,0),0)</f>
        <v>134</v>
      </c>
      <c r="BF142"/>
    </row>
    <row r="143" spans="1:58" s="41" customFormat="1" x14ac:dyDescent="0.25">
      <c r="A143" s="44" t="s">
        <v>361</v>
      </c>
      <c r="B143" s="44" t="s">
        <v>354</v>
      </c>
      <c r="C143" s="35" t="s">
        <v>432</v>
      </c>
      <c r="O143" s="46">
        <f>IFERROR(VLOOKUP($C143,'QV Encounters'!$H$4:$CZ$779,O$1,0),0)</f>
        <v>0</v>
      </c>
      <c r="P143" s="46">
        <f>IFERROR(VLOOKUP($C143,'QV Encounters'!$H$4:$CZ$779,P$1,0),0)</f>
        <v>0</v>
      </c>
      <c r="Q143" s="46">
        <f>IFERROR(VLOOKUP($C143,'QV Encounters'!$H$4:$CZ$779,Q$1,0),0)</f>
        <v>0</v>
      </c>
      <c r="R143" s="46">
        <f>IFERROR(VLOOKUP($C143,'QV Encounters'!$H$4:$CZ$779,R$1,0),0)</f>
        <v>0</v>
      </c>
      <c r="S143" s="46">
        <f>IFERROR(VLOOKUP($C143,'QV Encounters'!$H$4:$CZ$779,S$1,0),0)</f>
        <v>0</v>
      </c>
      <c r="T143" s="46">
        <f>IFERROR(VLOOKUP($C143,'QV Encounters'!$H$4:$CZ$779,T$1,0),0)</f>
        <v>0</v>
      </c>
      <c r="U143" s="46">
        <f>IFERROR(VLOOKUP($C143,'QV Encounters'!$H$4:$CZ$779,U$1,0),0)</f>
        <v>0</v>
      </c>
      <c r="V143" s="46">
        <f>IFERROR(VLOOKUP($C143,'QV Encounters'!$H$4:$CZ$779,V$1,0),0)</f>
        <v>0</v>
      </c>
      <c r="W143" s="46">
        <f>IFERROR(VLOOKUP($C143,'QV Encounters'!$H$4:$CZ$779,W$1,0),0)</f>
        <v>0</v>
      </c>
      <c r="X143" s="46">
        <f>IFERROR(VLOOKUP($C143,'QV Encounters'!$H$4:$CZ$779,X$1,0),0)</f>
        <v>0</v>
      </c>
      <c r="Y143" s="46">
        <f>IFERROR(VLOOKUP($C143,'QV Encounters'!$H$4:$CZ$779,Y$1,0),0)</f>
        <v>0</v>
      </c>
      <c r="Z143" s="46">
        <f>IFERROR(VLOOKUP($C143,'QV Encounters'!$H$4:$CZ$779,Z$1,0),0)</f>
        <v>0</v>
      </c>
      <c r="AA143" s="46">
        <f>IFERROR(VLOOKUP($C143,'QV Encounters'!$H$4:$CZ$779,AA$1,0),0)</f>
        <v>0</v>
      </c>
      <c r="AB143" s="46">
        <f>IFERROR(VLOOKUP($C143,'QV Encounters'!$H$4:$CZ$779,AB$1,0),0)</f>
        <v>0</v>
      </c>
      <c r="AC143" s="46">
        <f>IFERROR(VLOOKUP($C143,'QV Encounters'!$H$4:$CZ$779,AC$1,0),0)</f>
        <v>0</v>
      </c>
      <c r="AD143" s="46">
        <f>IFERROR(VLOOKUP($C143,'QV Encounters'!$H$4:$CZ$779,AD$1,0),0)</f>
        <v>0</v>
      </c>
      <c r="AE143" s="46">
        <f>IFERROR(VLOOKUP($C143,'QV Encounters'!$H$4:$CZ$779,AE$1,0),0)</f>
        <v>0</v>
      </c>
      <c r="AF143" s="46">
        <f>IFERROR(VLOOKUP($C143,'QV Encounters'!$H$4:$CZ$779,AF$1,0),0)</f>
        <v>0</v>
      </c>
      <c r="AG143" s="46">
        <f>IFERROR(VLOOKUP($C143,'QV Encounters'!$H$4:$CZ$779,AG$1,0),0)</f>
        <v>0</v>
      </c>
      <c r="AH143" s="46">
        <f>IFERROR(VLOOKUP($C143,'QV Encounters'!$H$4:$CZ$779,AH$1,0),0)</f>
        <v>0</v>
      </c>
      <c r="AI143" s="46">
        <f>IFERROR(VLOOKUP($C143,'QV Encounters'!$H$4:$CZ$779,AI$1,0),0)</f>
        <v>0</v>
      </c>
      <c r="AJ143" s="46">
        <f>IFERROR(VLOOKUP($C143,'QV Encounters'!$H$4:$CZ$779,AJ$1,0),0)</f>
        <v>0</v>
      </c>
      <c r="AK143" s="46">
        <f>IFERROR(VLOOKUP($C143,'QV Encounters'!$H$4:$CZ$779,AK$1,0),0)</f>
        <v>0</v>
      </c>
      <c r="AL143" s="46">
        <f>IFERROR(VLOOKUP($C143,'QV Encounters'!$H$4:$CZ$779,AL$1,0),0)</f>
        <v>0</v>
      </c>
      <c r="AM143" s="46">
        <f>IFERROR(VLOOKUP($C143,'QV Encounters'!$H$4:$CZ$779,AM$1,0),0)</f>
        <v>0</v>
      </c>
      <c r="AN143" s="46">
        <f>IFERROR(VLOOKUP($C143,'QV Encounters'!$H$4:$CZ$779,AN$1,0),0)</f>
        <v>0</v>
      </c>
      <c r="AO143" s="46">
        <f>IFERROR(VLOOKUP($C143,'QV Encounters'!$H$4:$CZ$779,AO$1,0),0)</f>
        <v>0</v>
      </c>
      <c r="AP143" s="46">
        <f>IFERROR(VLOOKUP($C143,'QV Encounters'!$H$4:$CZ$779,AP$1,0),0)</f>
        <v>0</v>
      </c>
      <c r="AQ143" s="46">
        <f>IFERROR(VLOOKUP($C143,'QV Encounters'!$H$4:$CZ$779,AQ$1,0),0)</f>
        <v>0</v>
      </c>
      <c r="AR143" s="46">
        <f>IFERROR(VLOOKUP($C143,'QV Encounters'!$H$4:$CZ$779,AR$1,0),0)</f>
        <v>0</v>
      </c>
      <c r="AS143" s="46">
        <f>IFERROR(VLOOKUP($C143,'QV Encounters'!$H$4:$CZ$779,AS$1,0),0)</f>
        <v>0</v>
      </c>
      <c r="AT143" s="46">
        <f>IFERROR(VLOOKUP($C143,'QV Encounters'!$H$4:$CZ$779,AT$1,0),0)</f>
        <v>0</v>
      </c>
      <c r="AU143" s="46">
        <f>IFERROR(VLOOKUP($C143,'QV Encounters'!$H$4:$CZ$779,AU$1,0),0)</f>
        <v>0</v>
      </c>
      <c r="AV143" s="46">
        <f>IFERROR(VLOOKUP($C143,'QV Encounters'!$H$4:$CZ$779,AV$1,0),0)</f>
        <v>0</v>
      </c>
      <c r="AW143" s="46">
        <f>IFERROR(VLOOKUP($C143,'QV Encounters'!$H$4:$CZ$779,AW$1,0),0)</f>
        <v>0</v>
      </c>
      <c r="AX143" s="46">
        <f>IFERROR(VLOOKUP($C143,'QV Encounters'!$H$4:$CZ$779,AX$1,0),0)</f>
        <v>0</v>
      </c>
      <c r="AY143" s="46">
        <f>IFERROR(VLOOKUP($C143,'QV Encounters'!$H$4:$CZ$779,AY$1,0),0)</f>
        <v>0</v>
      </c>
      <c r="AZ143" s="46">
        <f>IFERROR(VLOOKUP($C143,'QV Encounters'!$H$4:$CZ$779,AZ$1,0),0)</f>
        <v>0</v>
      </c>
      <c r="BA143" s="46">
        <f>IFERROR(VLOOKUP($C143,'QV Encounters'!$H$4:$CZ$779,BA$1,0),0)</f>
        <v>0</v>
      </c>
      <c r="BB143" s="46">
        <f>IFERROR(VLOOKUP($C143,'QV Encounters'!$H$4:$CZ$779,BB$1,0),0)</f>
        <v>0</v>
      </c>
      <c r="BC143" s="46">
        <f>IFERROR(VLOOKUP($C143,'QV Encounters'!$H$4:$CZ$779,BC$1,0),0)</f>
        <v>0</v>
      </c>
      <c r="BD143" s="46">
        <f>IFERROR(VLOOKUP($C143,'QV Encounters'!$H$4:$CZ$779,BD$1,0),0)</f>
        <v>0</v>
      </c>
      <c r="BE143" s="46">
        <f>IFERROR(VLOOKUP($C143,'QV Encounters'!$H$4:$CZ$779,BE$1,0),0)</f>
        <v>0</v>
      </c>
      <c r="BF143"/>
    </row>
    <row r="144" spans="1:58" s="41" customFormat="1" x14ac:dyDescent="0.25">
      <c r="A144" s="44" t="s">
        <v>361</v>
      </c>
      <c r="B144" s="44" t="s">
        <v>354</v>
      </c>
      <c r="C144" s="35" t="s">
        <v>356</v>
      </c>
      <c r="O144" s="46">
        <f>IFERROR(VLOOKUP($C144,'QV Encounters'!$H$4:$CZ$779,O$1,0),0)</f>
        <v>0</v>
      </c>
      <c r="P144" s="46">
        <f>IFERROR(VLOOKUP($C144,'QV Encounters'!$H$4:$CZ$779,P$1,0),0)</f>
        <v>0</v>
      </c>
      <c r="Q144" s="46">
        <f>IFERROR(VLOOKUP($C144,'QV Encounters'!$H$4:$CZ$779,Q$1,0),0)</f>
        <v>0</v>
      </c>
      <c r="R144" s="46">
        <f>IFERROR(VLOOKUP($C144,'QV Encounters'!$H$4:$CZ$779,R$1,0),0)</f>
        <v>0</v>
      </c>
      <c r="S144" s="46">
        <f>IFERROR(VLOOKUP($C144,'QV Encounters'!$H$4:$CZ$779,S$1,0),0)</f>
        <v>0</v>
      </c>
      <c r="T144" s="46">
        <f>IFERROR(VLOOKUP($C144,'QV Encounters'!$H$4:$CZ$779,T$1,0),0)</f>
        <v>0</v>
      </c>
      <c r="U144" s="46">
        <f>IFERROR(VLOOKUP($C144,'QV Encounters'!$H$4:$CZ$779,U$1,0),0)</f>
        <v>0</v>
      </c>
      <c r="V144" s="46">
        <f>IFERROR(VLOOKUP($C144,'QV Encounters'!$H$4:$CZ$779,V$1,0),0)</f>
        <v>0</v>
      </c>
      <c r="W144" s="46">
        <f>IFERROR(VLOOKUP($C144,'QV Encounters'!$H$4:$CZ$779,W$1,0),0)</f>
        <v>0</v>
      </c>
      <c r="X144" s="46">
        <f>IFERROR(VLOOKUP($C144,'QV Encounters'!$H$4:$CZ$779,X$1,0),0)</f>
        <v>0</v>
      </c>
      <c r="Y144" s="46">
        <f>IFERROR(VLOOKUP($C144,'QV Encounters'!$H$4:$CZ$779,Y$1,0),0)</f>
        <v>0</v>
      </c>
      <c r="Z144" s="46">
        <f>IFERROR(VLOOKUP($C144,'QV Encounters'!$H$4:$CZ$779,Z$1,0),0)</f>
        <v>0</v>
      </c>
      <c r="AA144" s="46">
        <f>IFERROR(VLOOKUP($C144,'QV Encounters'!$H$4:$CZ$779,AA$1,0),0)</f>
        <v>0</v>
      </c>
      <c r="AB144" s="46">
        <f>IFERROR(VLOOKUP($C144,'QV Encounters'!$H$4:$CZ$779,AB$1,0),0)</f>
        <v>0</v>
      </c>
      <c r="AC144" s="46">
        <f>IFERROR(VLOOKUP($C144,'QV Encounters'!$H$4:$CZ$779,AC$1,0),0)</f>
        <v>0</v>
      </c>
      <c r="AD144" s="46">
        <f>IFERROR(VLOOKUP($C144,'QV Encounters'!$H$4:$CZ$779,AD$1,0),0)</f>
        <v>0</v>
      </c>
      <c r="AE144" s="46">
        <f>IFERROR(VLOOKUP($C144,'QV Encounters'!$H$4:$CZ$779,AE$1,0),0)</f>
        <v>0</v>
      </c>
      <c r="AF144" s="46">
        <f>IFERROR(VLOOKUP($C144,'QV Encounters'!$H$4:$CZ$779,AF$1,0),0)</f>
        <v>0</v>
      </c>
      <c r="AG144" s="46">
        <f>IFERROR(VLOOKUP($C144,'QV Encounters'!$H$4:$CZ$779,AG$1,0),0)</f>
        <v>0</v>
      </c>
      <c r="AH144" s="46">
        <f>IFERROR(VLOOKUP($C144,'QV Encounters'!$H$4:$CZ$779,AH$1,0),0)</f>
        <v>0</v>
      </c>
      <c r="AI144" s="46">
        <f>IFERROR(VLOOKUP($C144,'QV Encounters'!$H$4:$CZ$779,AI$1,0),0)</f>
        <v>0</v>
      </c>
      <c r="AJ144" s="46">
        <f>IFERROR(VLOOKUP($C144,'QV Encounters'!$H$4:$CZ$779,AJ$1,0),0)</f>
        <v>0</v>
      </c>
      <c r="AK144" s="46">
        <f>IFERROR(VLOOKUP($C144,'QV Encounters'!$H$4:$CZ$779,AK$1,0),0)</f>
        <v>0</v>
      </c>
      <c r="AL144" s="46">
        <f>IFERROR(VLOOKUP($C144,'QV Encounters'!$H$4:$CZ$779,AL$1,0),0)</f>
        <v>0</v>
      </c>
      <c r="AM144" s="46">
        <f>IFERROR(VLOOKUP($C144,'QV Encounters'!$H$4:$CZ$779,AM$1,0),0)</f>
        <v>195</v>
      </c>
      <c r="AN144" s="46">
        <f>IFERROR(VLOOKUP($C144,'QV Encounters'!$H$4:$CZ$779,AN$1,0),0)</f>
        <v>181</v>
      </c>
      <c r="AO144" s="46">
        <f>IFERROR(VLOOKUP($C144,'QV Encounters'!$H$4:$CZ$779,AO$1,0),0)</f>
        <v>222</v>
      </c>
      <c r="AP144" s="46">
        <f>IFERROR(VLOOKUP($C144,'QV Encounters'!$H$4:$CZ$779,AP$1,0),0)</f>
        <v>202</v>
      </c>
      <c r="AQ144" s="46">
        <f>IFERROR(VLOOKUP($C144,'QV Encounters'!$H$4:$CZ$779,AQ$1,0),0)</f>
        <v>205</v>
      </c>
      <c r="AR144" s="46">
        <f>IFERROR(VLOOKUP($C144,'QV Encounters'!$H$4:$CZ$779,AR$1,0),0)</f>
        <v>210</v>
      </c>
      <c r="AS144" s="46">
        <f>IFERROR(VLOOKUP($C144,'QV Encounters'!$H$4:$CZ$779,AS$1,0),0)</f>
        <v>201</v>
      </c>
      <c r="AT144" s="46">
        <f>IFERROR(VLOOKUP($C144,'QV Encounters'!$H$4:$CZ$779,AT$1,0),0)</f>
        <v>220</v>
      </c>
      <c r="AU144" s="46">
        <f>IFERROR(VLOOKUP($C144,'QV Encounters'!$H$4:$CZ$779,AU$1,0),0)</f>
        <v>170</v>
      </c>
      <c r="AV144" s="46">
        <f>IFERROR(VLOOKUP($C144,'QV Encounters'!$H$4:$CZ$779,AV$1,0),0)</f>
        <v>233</v>
      </c>
      <c r="AW144" s="46">
        <f>IFERROR(VLOOKUP($C144,'QV Encounters'!$H$4:$CZ$779,AW$1,0),0)</f>
        <v>182</v>
      </c>
      <c r="AX144" s="46">
        <f>IFERROR(VLOOKUP($C144,'QV Encounters'!$H$4:$CZ$779,AX$1,0),0)</f>
        <v>214</v>
      </c>
      <c r="AY144" s="46">
        <f>IFERROR(VLOOKUP($C144,'QV Encounters'!$H$4:$CZ$779,AY$1,0),0)</f>
        <v>217</v>
      </c>
      <c r="AZ144" s="46">
        <f>IFERROR(VLOOKUP($C144,'QV Encounters'!$H$4:$CZ$779,AZ$1,0),0)</f>
        <v>220</v>
      </c>
      <c r="BA144" s="46">
        <f>IFERROR(VLOOKUP($C144,'QV Encounters'!$H$4:$CZ$779,BA$1,0),0)</f>
        <v>83</v>
      </c>
      <c r="BB144" s="46">
        <f>IFERROR(VLOOKUP($C144,'QV Encounters'!$H$4:$CZ$779,BB$1,0),0)</f>
        <v>211</v>
      </c>
      <c r="BC144" s="46">
        <f>IFERROR(VLOOKUP($C144,'QV Encounters'!$H$4:$CZ$779,BC$1,0),0)</f>
        <v>152</v>
      </c>
      <c r="BD144" s="46">
        <f>IFERROR(VLOOKUP($C144,'QV Encounters'!$H$4:$CZ$779,BD$1,0),0)</f>
        <v>77</v>
      </c>
      <c r="BE144" s="46">
        <f>IFERROR(VLOOKUP($C144,'QV Encounters'!$H$4:$CZ$779,BE$1,0),0)</f>
        <v>186</v>
      </c>
      <c r="BF144"/>
    </row>
    <row r="145" spans="1:58" s="41" customFormat="1" x14ac:dyDescent="0.25">
      <c r="A145" s="44" t="s">
        <v>361</v>
      </c>
      <c r="B145" s="44" t="s">
        <v>354</v>
      </c>
      <c r="C145" s="41" t="s">
        <v>359</v>
      </c>
      <c r="O145" s="46">
        <f>IFERROR(VLOOKUP($C145,'QV Encounters'!$H$4:$CZ$779,O$1,0),0)</f>
        <v>0</v>
      </c>
      <c r="P145" s="46">
        <f>IFERROR(VLOOKUP($C145,'QV Encounters'!$H$4:$CZ$779,P$1,0),0)</f>
        <v>0</v>
      </c>
      <c r="Q145" s="46">
        <f>IFERROR(VLOOKUP($C145,'QV Encounters'!$H$4:$CZ$779,Q$1,0),0)</f>
        <v>0</v>
      </c>
      <c r="R145" s="46">
        <f>IFERROR(VLOOKUP($C145,'QV Encounters'!$H$4:$CZ$779,R$1,0),0)</f>
        <v>0</v>
      </c>
      <c r="S145" s="46">
        <f>IFERROR(VLOOKUP($C145,'QV Encounters'!$H$4:$CZ$779,S$1,0),0)</f>
        <v>0</v>
      </c>
      <c r="T145" s="46">
        <f>IFERROR(VLOOKUP($C145,'QV Encounters'!$H$4:$CZ$779,T$1,0),0)</f>
        <v>0</v>
      </c>
      <c r="U145" s="46">
        <f>IFERROR(VLOOKUP($C145,'QV Encounters'!$H$4:$CZ$779,U$1,0),0)</f>
        <v>0</v>
      </c>
      <c r="V145" s="46">
        <f>IFERROR(VLOOKUP($C145,'QV Encounters'!$H$4:$CZ$779,V$1,0),0)</f>
        <v>0</v>
      </c>
      <c r="W145" s="46">
        <f>IFERROR(VLOOKUP($C145,'QV Encounters'!$H$4:$CZ$779,W$1,0),0)</f>
        <v>0</v>
      </c>
      <c r="X145" s="46">
        <f>IFERROR(VLOOKUP($C145,'QV Encounters'!$H$4:$CZ$779,X$1,0),0)</f>
        <v>0</v>
      </c>
      <c r="Y145" s="46">
        <f>IFERROR(VLOOKUP($C145,'QV Encounters'!$H$4:$CZ$779,Y$1,0),0)</f>
        <v>0</v>
      </c>
      <c r="Z145" s="46">
        <f>IFERROR(VLOOKUP($C145,'QV Encounters'!$H$4:$CZ$779,Z$1,0),0)</f>
        <v>0</v>
      </c>
      <c r="AA145" s="46">
        <f>IFERROR(VLOOKUP($C145,'QV Encounters'!$H$4:$CZ$779,AA$1,0),0)</f>
        <v>0</v>
      </c>
      <c r="AB145" s="46">
        <f>IFERROR(VLOOKUP($C145,'QV Encounters'!$H$4:$CZ$779,AB$1,0),0)</f>
        <v>0</v>
      </c>
      <c r="AC145" s="46">
        <f>IFERROR(VLOOKUP($C145,'QV Encounters'!$H$4:$CZ$779,AC$1,0),0)</f>
        <v>0</v>
      </c>
      <c r="AD145" s="46">
        <f>IFERROR(VLOOKUP($C145,'QV Encounters'!$H$4:$CZ$779,AD$1,0),0)</f>
        <v>0</v>
      </c>
      <c r="AE145" s="46">
        <f>IFERROR(VLOOKUP($C145,'QV Encounters'!$H$4:$CZ$779,AE$1,0),0)</f>
        <v>0</v>
      </c>
      <c r="AF145" s="46">
        <f>IFERROR(VLOOKUP($C145,'QV Encounters'!$H$4:$CZ$779,AF$1,0),0)</f>
        <v>0</v>
      </c>
      <c r="AG145" s="46">
        <f>IFERROR(VLOOKUP($C145,'QV Encounters'!$H$4:$CZ$779,AG$1,0),0)</f>
        <v>0</v>
      </c>
      <c r="AH145" s="46">
        <f>IFERROR(VLOOKUP($C145,'QV Encounters'!$H$4:$CZ$779,AH$1,0),0)</f>
        <v>0</v>
      </c>
      <c r="AI145" s="46">
        <f>IFERROR(VLOOKUP($C145,'QV Encounters'!$H$4:$CZ$779,AI$1,0),0)</f>
        <v>0</v>
      </c>
      <c r="AJ145" s="46">
        <f>IFERROR(VLOOKUP($C145,'QV Encounters'!$H$4:$CZ$779,AJ$1,0),0)</f>
        <v>0</v>
      </c>
      <c r="AK145" s="46">
        <f>IFERROR(VLOOKUP($C145,'QV Encounters'!$H$4:$CZ$779,AK$1,0),0)</f>
        <v>0</v>
      </c>
      <c r="AL145" s="46">
        <f>IFERROR(VLOOKUP($C145,'QV Encounters'!$H$4:$CZ$779,AL$1,0),0)</f>
        <v>0</v>
      </c>
      <c r="AM145" s="46">
        <f>IFERROR(VLOOKUP($C145,'QV Encounters'!$H$4:$CZ$779,AM$1,0),0)</f>
        <v>11</v>
      </c>
      <c r="AN145" s="46">
        <f>IFERROR(VLOOKUP($C145,'QV Encounters'!$H$4:$CZ$779,AN$1,0),0)</f>
        <v>0</v>
      </c>
      <c r="AO145" s="46">
        <f>IFERROR(VLOOKUP($C145,'QV Encounters'!$H$4:$CZ$779,AO$1,0),0)</f>
        <v>1</v>
      </c>
      <c r="AP145" s="46">
        <f>IFERROR(VLOOKUP($C145,'QV Encounters'!$H$4:$CZ$779,AP$1,0),0)</f>
        <v>1</v>
      </c>
      <c r="AQ145" s="46">
        <f>IFERROR(VLOOKUP($C145,'QV Encounters'!$H$4:$CZ$779,AQ$1,0),0)</f>
        <v>0</v>
      </c>
      <c r="AR145" s="46">
        <f>IFERROR(VLOOKUP($C145,'QV Encounters'!$H$4:$CZ$779,AR$1,0),0)</f>
        <v>0</v>
      </c>
      <c r="AS145" s="46">
        <f>IFERROR(VLOOKUP($C145,'QV Encounters'!$H$4:$CZ$779,AS$1,0),0)</f>
        <v>1</v>
      </c>
      <c r="AT145" s="46">
        <f>IFERROR(VLOOKUP($C145,'QV Encounters'!$H$4:$CZ$779,AT$1,0),0)</f>
        <v>0</v>
      </c>
      <c r="AU145" s="46">
        <f>IFERROR(VLOOKUP($C145,'QV Encounters'!$H$4:$CZ$779,AU$1,0),0)</f>
        <v>0</v>
      </c>
      <c r="AV145" s="46">
        <f>IFERROR(VLOOKUP($C145,'QV Encounters'!$H$4:$CZ$779,AV$1,0),0)</f>
        <v>0</v>
      </c>
      <c r="AW145" s="46">
        <f>IFERROR(VLOOKUP($C145,'QV Encounters'!$H$4:$CZ$779,AW$1,0),0)</f>
        <v>0</v>
      </c>
      <c r="AX145" s="46">
        <f>IFERROR(VLOOKUP($C145,'QV Encounters'!$H$4:$CZ$779,AX$1,0),0)</f>
        <v>0</v>
      </c>
      <c r="AY145" s="46">
        <f>IFERROR(VLOOKUP($C145,'QV Encounters'!$H$4:$CZ$779,AY$1,0),0)</f>
        <v>0</v>
      </c>
      <c r="AZ145" s="46">
        <f>IFERROR(VLOOKUP($C145,'QV Encounters'!$H$4:$CZ$779,AZ$1,0),0)</f>
        <v>0</v>
      </c>
      <c r="BA145" s="46">
        <f>IFERROR(VLOOKUP($C145,'QV Encounters'!$H$4:$CZ$779,BA$1,0),0)</f>
        <v>0</v>
      </c>
      <c r="BB145" s="46">
        <f>IFERROR(VLOOKUP($C145,'QV Encounters'!$H$4:$CZ$779,BB$1,0),0)</f>
        <v>0</v>
      </c>
      <c r="BC145" s="46">
        <f>IFERROR(VLOOKUP($C145,'QV Encounters'!$H$4:$CZ$779,BC$1,0),0)</f>
        <v>0</v>
      </c>
      <c r="BD145" s="46">
        <f>IFERROR(VLOOKUP($C145,'QV Encounters'!$H$4:$CZ$779,BD$1,0),0)</f>
        <v>0</v>
      </c>
      <c r="BE145" s="46">
        <f>IFERROR(VLOOKUP($C145,'QV Encounters'!$H$4:$CZ$779,BE$1,0),0)</f>
        <v>0</v>
      </c>
      <c r="BF145"/>
    </row>
    <row r="146" spans="1:58" s="41" customFormat="1" ht="15.75" thickBot="1" x14ac:dyDescent="0.3">
      <c r="A146" s="48" t="s">
        <v>361</v>
      </c>
      <c r="B146" s="48" t="s">
        <v>354</v>
      </c>
      <c r="C146" s="10" t="s">
        <v>360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>
        <f>IFERROR(VLOOKUP($C146,'QV Encounters'!$H$4:$CZ$779,O$1,0),0)</f>
        <v>0</v>
      </c>
      <c r="P146" s="10">
        <f>IFERROR(VLOOKUP($C146,'QV Encounters'!$H$4:$CZ$779,P$1,0),0)</f>
        <v>0</v>
      </c>
      <c r="Q146" s="10">
        <f>IFERROR(VLOOKUP($C146,'QV Encounters'!$H$4:$CZ$779,Q$1,0),0)</f>
        <v>0</v>
      </c>
      <c r="R146" s="10">
        <f>IFERROR(VLOOKUP($C146,'QV Encounters'!$H$4:$CZ$779,R$1,0),0)</f>
        <v>0</v>
      </c>
      <c r="S146" s="10">
        <f>IFERROR(VLOOKUP($C146,'QV Encounters'!$H$4:$CZ$779,S$1,0),0)</f>
        <v>0</v>
      </c>
      <c r="T146" s="10">
        <f>IFERROR(VLOOKUP($C146,'QV Encounters'!$H$4:$CZ$779,T$1,0),0)</f>
        <v>0</v>
      </c>
      <c r="U146" s="10">
        <f>IFERROR(VLOOKUP($C146,'QV Encounters'!$H$4:$CZ$779,U$1,0),0)</f>
        <v>0</v>
      </c>
      <c r="V146" s="10">
        <f>IFERROR(VLOOKUP($C146,'QV Encounters'!$H$4:$CZ$779,V$1,0),0)</f>
        <v>0</v>
      </c>
      <c r="W146" s="10">
        <f>IFERROR(VLOOKUP($C146,'QV Encounters'!$H$4:$CZ$779,W$1,0),0)</f>
        <v>0</v>
      </c>
      <c r="X146" s="10">
        <f>IFERROR(VLOOKUP($C146,'QV Encounters'!$H$4:$CZ$779,X$1,0),0)</f>
        <v>0</v>
      </c>
      <c r="Y146" s="10">
        <f>IFERROR(VLOOKUP($C146,'QV Encounters'!$H$4:$CZ$779,Y$1,0),0)</f>
        <v>0</v>
      </c>
      <c r="Z146" s="10">
        <f>IFERROR(VLOOKUP($C146,'QV Encounters'!$H$4:$CZ$779,Z$1,0),0)</f>
        <v>0</v>
      </c>
      <c r="AA146" s="10">
        <f>IFERROR(VLOOKUP($C146,'QV Encounters'!$H$4:$CZ$779,AA$1,0),0)</f>
        <v>0</v>
      </c>
      <c r="AB146" s="10">
        <f>IFERROR(VLOOKUP($C146,'QV Encounters'!$H$4:$CZ$779,AB$1,0),0)</f>
        <v>0</v>
      </c>
      <c r="AC146" s="10">
        <f>IFERROR(VLOOKUP($C146,'QV Encounters'!$H$4:$CZ$779,AC$1,0),0)</f>
        <v>0</v>
      </c>
      <c r="AD146" s="10">
        <f>IFERROR(VLOOKUP($C146,'QV Encounters'!$H$4:$CZ$779,AD$1,0),0)</f>
        <v>0</v>
      </c>
      <c r="AE146" s="10">
        <f>IFERROR(VLOOKUP($C146,'QV Encounters'!$H$4:$CZ$779,AE$1,0),0)</f>
        <v>0</v>
      </c>
      <c r="AF146" s="10">
        <f>IFERROR(VLOOKUP($C146,'QV Encounters'!$H$4:$CZ$779,AF$1,0),0)</f>
        <v>0</v>
      </c>
      <c r="AG146" s="10">
        <f>IFERROR(VLOOKUP($C146,'QV Encounters'!$H$4:$CZ$779,AG$1,0),0)</f>
        <v>0</v>
      </c>
      <c r="AH146" s="10">
        <f>IFERROR(VLOOKUP($C146,'QV Encounters'!$H$4:$CZ$779,AH$1,0),0)</f>
        <v>0</v>
      </c>
      <c r="AI146" s="10">
        <f>IFERROR(VLOOKUP($C146,'QV Encounters'!$H$4:$CZ$779,AI$1,0),0)</f>
        <v>0</v>
      </c>
      <c r="AJ146" s="10">
        <f>IFERROR(VLOOKUP($C146,'QV Encounters'!$H$4:$CZ$779,AJ$1,0),0)</f>
        <v>0</v>
      </c>
      <c r="AK146" s="10">
        <f>IFERROR(VLOOKUP($C146,'QV Encounters'!$H$4:$CZ$779,AK$1,0),0)</f>
        <v>0</v>
      </c>
      <c r="AL146" s="10">
        <f>IFERROR(VLOOKUP($C146,'QV Encounters'!$H$4:$CZ$779,AL$1,0),0)</f>
        <v>0</v>
      </c>
      <c r="AM146" s="10">
        <f>IFERROR(VLOOKUP($C146,'QV Encounters'!$H$4:$CZ$779,AM$1,0),0)</f>
        <v>0</v>
      </c>
      <c r="AN146" s="10">
        <f>IFERROR(VLOOKUP($C146,'QV Encounters'!$H$4:$CZ$779,AN$1,0),0)</f>
        <v>0</v>
      </c>
      <c r="AO146" s="10">
        <f>IFERROR(VLOOKUP($C146,'QV Encounters'!$H$4:$CZ$779,AO$1,0),0)</f>
        <v>0</v>
      </c>
      <c r="AP146" s="10">
        <f>IFERROR(VLOOKUP($C146,'QV Encounters'!$H$4:$CZ$779,AP$1,0),0)</f>
        <v>0</v>
      </c>
      <c r="AQ146" s="10">
        <f>IFERROR(VLOOKUP($C146,'QV Encounters'!$H$4:$CZ$779,AQ$1,0),0)</f>
        <v>0</v>
      </c>
      <c r="AR146" s="10">
        <f>IFERROR(VLOOKUP($C146,'QV Encounters'!$H$4:$CZ$779,AR$1,0),0)</f>
        <v>0</v>
      </c>
      <c r="AS146" s="10">
        <f>IFERROR(VLOOKUP($C146,'QV Encounters'!$H$4:$CZ$779,AS$1,0),0)</f>
        <v>0</v>
      </c>
      <c r="AT146" s="10">
        <f>IFERROR(VLOOKUP($C146,'QV Encounters'!$H$4:$CZ$779,AT$1,0),0)</f>
        <v>0</v>
      </c>
      <c r="AU146" s="10">
        <f>IFERROR(VLOOKUP($C146,'QV Encounters'!$H$4:$CZ$779,AU$1,0),0)</f>
        <v>0</v>
      </c>
      <c r="AV146" s="10">
        <f>IFERROR(VLOOKUP($C146,'QV Encounters'!$H$4:$CZ$779,AV$1,0),0)</f>
        <v>0</v>
      </c>
      <c r="AW146" s="10">
        <f>IFERROR(VLOOKUP($C146,'QV Encounters'!$H$4:$CZ$779,AW$1,0),0)</f>
        <v>0</v>
      </c>
      <c r="AX146" s="10">
        <f>IFERROR(VLOOKUP($C146,'QV Encounters'!$H$4:$CZ$779,AX$1,0),0)</f>
        <v>0</v>
      </c>
      <c r="AY146" s="10">
        <f>IFERROR(VLOOKUP($C146,'QV Encounters'!$H$4:$CZ$779,AY$1,0),0)</f>
        <v>0</v>
      </c>
      <c r="AZ146" s="10">
        <f>IFERROR(VLOOKUP($C146,'QV Encounters'!$H$4:$CZ$779,AZ$1,0),0)</f>
        <v>0</v>
      </c>
      <c r="BA146" s="10">
        <f>IFERROR(VLOOKUP($C146,'QV Encounters'!$H$4:$CZ$779,BA$1,0),0)</f>
        <v>0</v>
      </c>
      <c r="BB146" s="10">
        <f>IFERROR(VLOOKUP($C146,'QV Encounters'!$H$4:$CZ$779,BB$1,0),0)</f>
        <v>0</v>
      </c>
      <c r="BC146" s="10">
        <f>IFERROR(VLOOKUP($C146,'QV Encounters'!$H$4:$CZ$779,BC$1,0),0)</f>
        <v>0</v>
      </c>
      <c r="BD146" s="10">
        <f>IFERROR(VLOOKUP($C146,'QV Encounters'!$H$4:$CZ$779,BD$1,0),0)</f>
        <v>0</v>
      </c>
      <c r="BE146" s="10">
        <f>IFERROR(VLOOKUP($C146,'QV Encounters'!$H$4:$CZ$779,BE$1,0),0)</f>
        <v>0</v>
      </c>
      <c r="BF146"/>
    </row>
    <row r="147" spans="1:58" s="41" customFormat="1" x14ac:dyDescent="0.25">
      <c r="A147" s="2" t="s">
        <v>362</v>
      </c>
      <c r="B147" s="44"/>
      <c r="AB147" s="2">
        <f t="shared" ref="AB147:AG147" si="208">+SUM(AB139:AB146)</f>
        <v>0</v>
      </c>
      <c r="AC147" s="2">
        <f t="shared" si="208"/>
        <v>0</v>
      </c>
      <c r="AD147" s="2">
        <f t="shared" si="208"/>
        <v>0</v>
      </c>
      <c r="AE147" s="2">
        <f t="shared" si="208"/>
        <v>0</v>
      </c>
      <c r="AF147" s="2">
        <f t="shared" si="208"/>
        <v>0</v>
      </c>
      <c r="AG147" s="2">
        <f t="shared" si="208"/>
        <v>0</v>
      </c>
      <c r="AH147" s="2">
        <f t="shared" ref="AH147:AI147" si="209">+SUM(AH139:AH146)</f>
        <v>0</v>
      </c>
      <c r="AI147" s="2">
        <f t="shared" si="209"/>
        <v>0</v>
      </c>
      <c r="AJ147" s="2">
        <f t="shared" ref="AJ147:AK147" si="210">+SUM(AJ139:AJ146)</f>
        <v>0</v>
      </c>
      <c r="AK147" s="2">
        <f t="shared" si="210"/>
        <v>0</v>
      </c>
      <c r="AL147" s="2">
        <f t="shared" ref="AL147:AM147" si="211">+SUM(AL139:AL146)</f>
        <v>0</v>
      </c>
      <c r="AM147" s="2">
        <f t="shared" si="211"/>
        <v>916</v>
      </c>
      <c r="AN147" s="2">
        <f t="shared" ref="AN147:AO147" si="212">+SUM(AN139:AN146)</f>
        <v>776</v>
      </c>
      <c r="AO147" s="2">
        <f t="shared" si="212"/>
        <v>1018</v>
      </c>
      <c r="AP147" s="2">
        <f t="shared" ref="AP147:AQ147" si="213">+SUM(AP139:AP146)</f>
        <v>993</v>
      </c>
      <c r="AQ147" s="2">
        <f t="shared" si="213"/>
        <v>921</v>
      </c>
      <c r="AR147" s="2">
        <f t="shared" ref="AR147:AS147" si="214">+SUM(AR139:AR146)</f>
        <v>998</v>
      </c>
      <c r="AS147" s="2">
        <f t="shared" si="214"/>
        <v>913</v>
      </c>
      <c r="AT147" s="2">
        <f t="shared" ref="AT147:AU147" si="215">+SUM(AT139:AT146)</f>
        <v>1027</v>
      </c>
      <c r="AU147" s="2">
        <f t="shared" si="215"/>
        <v>896</v>
      </c>
      <c r="AV147" s="2">
        <f t="shared" ref="AV147:AW147" si="216">+SUM(AV139:AV146)</f>
        <v>837</v>
      </c>
      <c r="AW147" s="2">
        <f t="shared" si="216"/>
        <v>786</v>
      </c>
      <c r="AX147" s="2">
        <f t="shared" ref="AX147:AY147" si="217">+SUM(AX139:AX146)</f>
        <v>929</v>
      </c>
      <c r="AY147" s="2">
        <f t="shared" si="217"/>
        <v>929</v>
      </c>
      <c r="AZ147" s="2">
        <f t="shared" ref="AZ147:BA147" si="218">+SUM(AZ139:AZ146)</f>
        <v>847</v>
      </c>
      <c r="BA147" s="2">
        <f t="shared" si="218"/>
        <v>871</v>
      </c>
      <c r="BB147" s="2">
        <f t="shared" ref="BB147:BC147" si="219">+SUM(BB139:BB146)</f>
        <v>872</v>
      </c>
      <c r="BC147" s="2">
        <f t="shared" si="219"/>
        <v>700</v>
      </c>
      <c r="BD147" s="2">
        <f t="shared" ref="BD147:BE147" si="220">+SUM(BD139:BD146)</f>
        <v>864</v>
      </c>
      <c r="BE147" s="2">
        <f t="shared" si="220"/>
        <v>682</v>
      </c>
      <c r="BF147"/>
    </row>
    <row r="148" spans="1:58" s="41" customFormat="1" x14ac:dyDescent="0.25">
      <c r="A148" s="2"/>
      <c r="B148" s="44"/>
      <c r="C148" s="35"/>
      <c r="BF148"/>
    </row>
    <row r="149" spans="1:58" s="41" customFormat="1" x14ac:dyDescent="0.25">
      <c r="A149" s="46" t="s">
        <v>337</v>
      </c>
      <c r="B149" s="46" t="s">
        <v>338</v>
      </c>
      <c r="C149" s="172" t="s">
        <v>406</v>
      </c>
      <c r="N149" s="46">
        <f>IFERROR(VLOOKUP($C149,'QV Encounters'!$H$4:$CZ$779,N$1,0),0)</f>
        <v>0</v>
      </c>
      <c r="O149" s="46">
        <f>IFERROR(VLOOKUP($C149,'QV Encounters'!$H$4:$CZ$779,O$1,0),0)</f>
        <v>0</v>
      </c>
      <c r="P149" s="46">
        <f>IFERROR(VLOOKUP($C149,'QV Encounters'!$H$4:$CZ$779,P$1,0),0)</f>
        <v>0</v>
      </c>
      <c r="Q149" s="46">
        <f>IFERROR(VLOOKUP($C149,'QV Encounters'!$H$4:$CZ$779,Q$1,0),0)</f>
        <v>0</v>
      </c>
      <c r="R149" s="46">
        <f>IFERROR(VLOOKUP($C149,'QV Encounters'!$H$4:$CZ$779,R$1,0),0)</f>
        <v>0</v>
      </c>
      <c r="S149" s="46">
        <f>IFERROR(VLOOKUP($C149,'QV Encounters'!$H$4:$CZ$779,S$1,0),0)</f>
        <v>0</v>
      </c>
      <c r="T149" s="46">
        <f>IFERROR(VLOOKUP($C149,'QV Encounters'!$H$4:$CZ$779,T$1,0),0)</f>
        <v>0</v>
      </c>
      <c r="U149" s="46">
        <f>IFERROR(VLOOKUP($C149,'QV Encounters'!$H$4:$CZ$779,U$1,0),0)</f>
        <v>0</v>
      </c>
      <c r="V149" s="46">
        <f>IFERROR(VLOOKUP($C149,'QV Encounters'!$H$4:$CZ$779,V$1,0),0)</f>
        <v>0</v>
      </c>
      <c r="W149" s="46">
        <f>IFERROR(VLOOKUP($C149,'QV Encounters'!$H$4:$CZ$779,W$1,0),0)</f>
        <v>0</v>
      </c>
      <c r="X149" s="46">
        <f>IFERROR(VLOOKUP($C149,'QV Encounters'!$H$4:$CZ$779,X$1,0),0)</f>
        <v>0</v>
      </c>
      <c r="Y149" s="46">
        <f>IFERROR(VLOOKUP($C149,'QV Encounters'!$H$4:$CZ$779,Y$1,0),0)</f>
        <v>0</v>
      </c>
      <c r="Z149" s="46">
        <f>IFERROR(VLOOKUP($C149,'QV Encounters'!$H$4:$CZ$779,Z$1,0),0)</f>
        <v>0</v>
      </c>
      <c r="AA149" s="46">
        <f>IFERROR(VLOOKUP($C149,'QV Encounters'!$H$4:$CZ$779,AA$1,0),0)</f>
        <v>0</v>
      </c>
      <c r="AB149" s="46">
        <f>IFERROR(VLOOKUP($C149,'QV Encounters'!$H$4:$CZ$779,AB$1,0),0)</f>
        <v>0</v>
      </c>
      <c r="AC149" s="46">
        <f>IFERROR(VLOOKUP($C149,'QV Encounters'!$H$4:$CZ$779,AC$1,0),0)</f>
        <v>0</v>
      </c>
      <c r="AD149" s="46">
        <f>IFERROR(VLOOKUP($C149,'QV Encounters'!$H$4:$CZ$779,AD$1,0),0)</f>
        <v>0</v>
      </c>
      <c r="AE149" s="46">
        <f>IFERROR(VLOOKUP($C149,'QV Encounters'!$H$4:$CZ$779,AE$1,0),0)</f>
        <v>0</v>
      </c>
      <c r="AF149" s="46">
        <f>IFERROR(VLOOKUP($C149,'QV Encounters'!$H$4:$CZ$779,AF$1,0),0)</f>
        <v>0</v>
      </c>
      <c r="AG149" s="46">
        <f>IFERROR(VLOOKUP($C149,'QV Encounters'!$H$4:$CZ$779,AG$1,0),0)</f>
        <v>0</v>
      </c>
      <c r="AH149" s="46">
        <f>IFERROR(VLOOKUP($C149,'QV Encounters'!$H$4:$CZ$779,AH$1,0),0)</f>
        <v>0</v>
      </c>
      <c r="AI149" s="46">
        <f>IFERROR(VLOOKUP($C149,'QV Encounters'!$H$4:$CZ$779,AI$1,0),0)</f>
        <v>0</v>
      </c>
      <c r="AJ149" s="46">
        <f>IFERROR(VLOOKUP($C149,'QV Encounters'!$H$4:$CZ$779,AJ$1,0),0)</f>
        <v>0</v>
      </c>
      <c r="AK149" s="46">
        <f>IFERROR(VLOOKUP($C149,'QV Encounters'!$H$4:$CZ$779,AK$1,0),0)</f>
        <v>0</v>
      </c>
      <c r="AL149" s="46">
        <f>IFERROR(VLOOKUP($C149,'QV Encounters'!$H$4:$CZ$779,AL$1,0),0)</f>
        <v>1</v>
      </c>
      <c r="AM149" s="46">
        <f>IFERROR(VLOOKUP($C149,'QV Encounters'!$H$4:$CZ$779,AM$1,0),0)</f>
        <v>0</v>
      </c>
      <c r="AN149" s="46">
        <f>IFERROR(VLOOKUP($C149,'QV Encounters'!$H$4:$CZ$779,AN$1,0),0)</f>
        <v>0</v>
      </c>
      <c r="AO149" s="46">
        <f>IFERROR(VLOOKUP($C149,'QV Encounters'!$H$4:$CZ$779,AO$1,0),0)</f>
        <v>0</v>
      </c>
      <c r="AP149" s="46">
        <f>IFERROR(VLOOKUP($C149,'QV Encounters'!$H$4:$CZ$779,AP$1,0),0)</f>
        <v>0</v>
      </c>
      <c r="AQ149" s="46">
        <f>IFERROR(VLOOKUP($C149,'QV Encounters'!$H$4:$CZ$779,AQ$1,0),0)</f>
        <v>1</v>
      </c>
      <c r="AR149" s="46">
        <f>IFERROR(VLOOKUP($C149,'QV Encounters'!$H$4:$CZ$779,AR$1,0),0)</f>
        <v>0</v>
      </c>
      <c r="AS149" s="46">
        <f>IFERROR(VLOOKUP($C149,'QV Encounters'!$H$4:$CZ$779,AS$1,0),0)</f>
        <v>0</v>
      </c>
      <c r="AT149" s="46">
        <f>IFERROR(VLOOKUP($C149,'QV Encounters'!$H$4:$CZ$779,AT$1,0),0)</f>
        <v>0</v>
      </c>
      <c r="AU149" s="46">
        <f>IFERROR(VLOOKUP($C149,'QV Encounters'!$H$4:$CZ$779,AU$1,0),0)</f>
        <v>2</v>
      </c>
      <c r="AV149" s="46">
        <f>IFERROR(VLOOKUP($C149,'QV Encounters'!$H$4:$CZ$779,AV$1,0),0)</f>
        <v>0</v>
      </c>
      <c r="AW149" s="46">
        <f>IFERROR(VLOOKUP($C149,'QV Encounters'!$H$4:$CZ$779,AW$1,0),0)</f>
        <v>0</v>
      </c>
      <c r="AX149" s="46">
        <f>IFERROR(VLOOKUP($C149,'QV Encounters'!$H$4:$CZ$779,AX$1,0),0)</f>
        <v>1</v>
      </c>
      <c r="AY149" s="46">
        <f>IFERROR(VLOOKUP($C149,'QV Encounters'!$H$4:$CZ$779,AY$1,0),0)</f>
        <v>0</v>
      </c>
      <c r="AZ149" s="46">
        <f>IFERROR(VLOOKUP($C149,'QV Encounters'!$H$4:$CZ$779,AZ$1,0),0)</f>
        <v>0</v>
      </c>
      <c r="BA149" s="46">
        <f>IFERROR(VLOOKUP($C149,'QV Encounters'!$H$4:$CZ$779,BA$1,0),0)</f>
        <v>0</v>
      </c>
      <c r="BB149" s="46">
        <f>IFERROR(VLOOKUP($C149,'QV Encounters'!$H$4:$CZ$779,BB$1,0),0)</f>
        <v>0</v>
      </c>
      <c r="BC149" s="46">
        <f>IFERROR(VLOOKUP($C149,'QV Encounters'!$H$4:$CZ$779,BC$1,0),0)</f>
        <v>0</v>
      </c>
      <c r="BD149" s="46">
        <f>IFERROR(VLOOKUP($C149,'QV Encounters'!$H$4:$CZ$779,BD$1,0),0)</f>
        <v>0</v>
      </c>
      <c r="BE149" s="46">
        <f>IFERROR(VLOOKUP($C149,'QV Encounters'!$H$4:$CZ$779,BE$1,0),0)</f>
        <v>0</v>
      </c>
      <c r="BF149"/>
    </row>
    <row r="150" spans="1:58" s="41" customFormat="1" ht="15.75" thickBot="1" x14ac:dyDescent="0.3">
      <c r="A150" s="10" t="s">
        <v>337</v>
      </c>
      <c r="B150" s="10" t="s">
        <v>338</v>
      </c>
      <c r="C150" s="137" t="s">
        <v>177</v>
      </c>
      <c r="D150" s="137"/>
      <c r="E150" s="10"/>
      <c r="F150" s="10"/>
      <c r="G150" s="10"/>
      <c r="H150" s="10"/>
      <c r="I150" s="10"/>
      <c r="J150" s="10"/>
      <c r="K150" s="10"/>
      <c r="L150" s="10"/>
      <c r="M150" s="10"/>
      <c r="N150" s="10">
        <f>IFERROR(VLOOKUP($C150,'QV Encounters'!$H$4:$AZ$779,N$1,0),0)</f>
        <v>60</v>
      </c>
      <c r="O150" s="10">
        <f>IFERROR(VLOOKUP($C150,'QV Encounters'!$H$4:$AZ$779,O$1,0),0)</f>
        <v>139</v>
      </c>
      <c r="P150" s="10">
        <f>IFERROR(VLOOKUP($C150,'QV Encounters'!$H$4:$AZ$779,P$1,0),0)</f>
        <v>159</v>
      </c>
      <c r="Q150" s="10">
        <f>IFERROR(VLOOKUP($C150,'QV Encounters'!$H$4:$AZ$779,Q$1,0),0)</f>
        <v>183</v>
      </c>
      <c r="R150" s="10">
        <f>IFERROR(VLOOKUP($C150,'QV Encounters'!$H$4:$AZ$779,R$1,0),0)</f>
        <v>128</v>
      </c>
      <c r="S150" s="10">
        <f>IFERROR(VLOOKUP($C150,'QV Encounters'!$H$4:$AZ$779,S$1,0),0)</f>
        <v>156</v>
      </c>
      <c r="T150" s="10">
        <f>IFERROR(VLOOKUP($C150,'QV Encounters'!$H$4:$AZ$779,T$1,0),0)</f>
        <v>176</v>
      </c>
      <c r="U150" s="10">
        <f>IFERROR(VLOOKUP($C150,'QV Encounters'!$H$4:$AZ$779,U$1,0),0)</f>
        <v>152</v>
      </c>
      <c r="V150" s="10">
        <f>IFERROR(VLOOKUP($C150,'QV Encounters'!$H$4:$AZ$779,V$1,0),0)</f>
        <v>117</v>
      </c>
      <c r="W150" s="10">
        <f>IFERROR(VLOOKUP($C150,'QV Encounters'!$H$4:$AZ$779,W$1,0),0)</f>
        <v>175</v>
      </c>
      <c r="X150" s="10">
        <f>IFERROR(VLOOKUP($C150,'QV Encounters'!$H$4:$AZ$779,X$1,0),0)</f>
        <v>188</v>
      </c>
      <c r="Y150" s="10">
        <f>IFERROR(VLOOKUP($C150,'QV Encounters'!$H$4:$AZ$779,Y$1,0),0)</f>
        <v>134</v>
      </c>
      <c r="Z150" s="10">
        <f>IFERROR(VLOOKUP($C150,'QV Encounters'!$H$4:$AZ$779,Z$1,0),0)</f>
        <v>140</v>
      </c>
      <c r="AA150" s="10">
        <f>IFERROR(VLOOKUP($C150,'QV Encounters'!$H$4:$AZ$779,AA$1,0),0)</f>
        <v>125</v>
      </c>
      <c r="AB150" s="10">
        <f>IFERROR(VLOOKUP($C150,'QV Encounters'!$H$4:$AZ$779,AB$1,0),0)</f>
        <v>94</v>
      </c>
      <c r="AC150" s="10">
        <f>IFERROR(VLOOKUP($C150,'QV Encounters'!$H$4:$AZ$779,AC$1,0),0)</f>
        <v>163</v>
      </c>
      <c r="AD150" s="10">
        <f>IFERROR(VLOOKUP($C150,'QV Encounters'!$H$4:$AZ$779,AD$1,0),0)</f>
        <v>175</v>
      </c>
      <c r="AE150" s="10">
        <f>IFERROR(VLOOKUP($C150,'QV Encounters'!$H$4:$AZ$779,AE$1,0),0)</f>
        <v>196</v>
      </c>
      <c r="AF150" s="10">
        <f>IFERROR(VLOOKUP($C150,'QV Encounters'!$H$4:$AZ$779,AF$1,0),0)</f>
        <v>152</v>
      </c>
      <c r="AG150" s="10">
        <f>IFERROR(VLOOKUP($C150,'QV Encounters'!$H$4:$AZ$779,AG$1,0),0)</f>
        <v>177</v>
      </c>
      <c r="AH150" s="10">
        <f>IFERROR(VLOOKUP($C150,'QV Encounters'!$H$4:$AZ$779,AH$1,0),0)</f>
        <v>67</v>
      </c>
      <c r="AI150" s="10">
        <f>IFERROR(VLOOKUP($C150,'QV Encounters'!$H$4:$AZ$779,AI$1,0),0)</f>
        <v>182</v>
      </c>
      <c r="AJ150" s="10">
        <f>IFERROR(VLOOKUP($C150,'QV Encounters'!$H$4:$AZ$779,AJ$1,0),0)</f>
        <v>160</v>
      </c>
      <c r="AK150" s="10">
        <f>IFERROR(VLOOKUP($C150,'QV Encounters'!$H$4:$CZ$779,AK$1,0),0)</f>
        <v>172</v>
      </c>
      <c r="AL150" s="10">
        <f>IFERROR(VLOOKUP($C150,'QV Encounters'!$H$4:$CZ$779,AL$1,0),0)</f>
        <v>196</v>
      </c>
      <c r="AM150" s="10">
        <f>IFERROR(VLOOKUP($C150,'QV Encounters'!$H$4:$CZ$779,AM$1,0),0)</f>
        <v>186</v>
      </c>
      <c r="AN150" s="10">
        <f>IFERROR(VLOOKUP($C150,'QV Encounters'!$H$4:$CZ$779,AN$1,0),0)</f>
        <v>139</v>
      </c>
      <c r="AO150" s="10">
        <f>IFERROR(VLOOKUP($C150,'QV Encounters'!$H$4:$CZ$779,AO$1,0),0)</f>
        <v>197</v>
      </c>
      <c r="AP150" s="10">
        <f>IFERROR(VLOOKUP($C150,'QV Encounters'!$H$4:$CZ$779,AP$1,0),0)</f>
        <v>168</v>
      </c>
      <c r="AQ150" s="10">
        <f>IFERROR(VLOOKUP($C150,'QV Encounters'!$H$4:$CZ$779,AQ$1,0),0)</f>
        <v>221</v>
      </c>
      <c r="AR150" s="10">
        <f>IFERROR(VLOOKUP($C150,'QV Encounters'!$H$4:$CZ$779,AR$1,0),0)</f>
        <v>217</v>
      </c>
      <c r="AS150" s="10">
        <f>IFERROR(VLOOKUP($C150,'QV Encounters'!$H$4:$CZ$779,AS$1,0),0)</f>
        <v>199</v>
      </c>
      <c r="AT150" s="10">
        <f>IFERROR(VLOOKUP($C150,'QV Encounters'!$H$4:$CZ$779,AT$1,0),0)</f>
        <v>192</v>
      </c>
      <c r="AU150" s="10">
        <f>IFERROR(VLOOKUP($C150,'QV Encounters'!$H$4:$CZ$779,AU$1,0),0)</f>
        <v>150</v>
      </c>
      <c r="AV150" s="10">
        <f>IFERROR(VLOOKUP($C150,'QV Encounters'!$H$4:$CZ$779,AV$1,0),0)</f>
        <v>219</v>
      </c>
      <c r="AW150" s="10">
        <f>IFERROR(VLOOKUP($C150,'QV Encounters'!$H$4:$CZ$779,AW$1,0),0)</f>
        <v>200</v>
      </c>
      <c r="AX150" s="10">
        <f>IFERROR(VLOOKUP($C150,'QV Encounters'!$H$4:$CZ$779,AX$1,0),0)</f>
        <v>132</v>
      </c>
      <c r="AY150" s="10">
        <f>IFERROR(VLOOKUP($C150,'QV Encounters'!$H$4:$CZ$779,AY$1,0),0)</f>
        <v>113</v>
      </c>
      <c r="AZ150" s="10">
        <f>IFERROR(VLOOKUP($C150,'QV Encounters'!$H$4:$CZ$779,AZ$1,0),0)</f>
        <v>165</v>
      </c>
      <c r="BA150" s="10">
        <f>IFERROR(VLOOKUP($C150,'QV Encounters'!$H$4:$CZ$779,BA$1,0),0)</f>
        <v>110</v>
      </c>
      <c r="BB150" s="10">
        <f>IFERROR(VLOOKUP($C150,'QV Encounters'!$H$4:$CZ$779,BB$1,0),0)</f>
        <v>163</v>
      </c>
      <c r="BC150" s="10">
        <f>IFERROR(VLOOKUP($C150,'QV Encounters'!$H$4:$CZ$779,BC$1,0),0)</f>
        <v>210</v>
      </c>
      <c r="BD150" s="10">
        <f>IFERROR(VLOOKUP($C150,'QV Encounters'!$H$4:$CZ$779,BD$1,0),0)</f>
        <v>139</v>
      </c>
      <c r="BE150" s="10">
        <f>IFERROR(VLOOKUP($C150,'QV Encounters'!$H$4:$CZ$779,BE$1,0),0)</f>
        <v>172</v>
      </c>
      <c r="BF150"/>
    </row>
    <row r="151" spans="1:58" s="41" customFormat="1" x14ac:dyDescent="0.25">
      <c r="A151" s="2" t="s">
        <v>341</v>
      </c>
      <c r="B151" s="44"/>
      <c r="D151" s="35"/>
      <c r="N151" s="2">
        <f t="shared" ref="N151:AY151" si="221">SUM(N149:N150)</f>
        <v>60</v>
      </c>
      <c r="O151" s="2">
        <f t="shared" si="221"/>
        <v>139</v>
      </c>
      <c r="P151" s="2">
        <f t="shared" si="221"/>
        <v>159</v>
      </c>
      <c r="Q151" s="2">
        <f t="shared" si="221"/>
        <v>183</v>
      </c>
      <c r="R151" s="2">
        <f t="shared" si="221"/>
        <v>128</v>
      </c>
      <c r="S151" s="2">
        <f t="shared" si="221"/>
        <v>156</v>
      </c>
      <c r="T151" s="2">
        <f t="shared" si="221"/>
        <v>176</v>
      </c>
      <c r="U151" s="2">
        <f t="shared" si="221"/>
        <v>152</v>
      </c>
      <c r="V151" s="2">
        <f t="shared" si="221"/>
        <v>117</v>
      </c>
      <c r="W151" s="2">
        <f t="shared" si="221"/>
        <v>175</v>
      </c>
      <c r="X151" s="2">
        <f t="shared" si="221"/>
        <v>188</v>
      </c>
      <c r="Y151" s="2">
        <f t="shared" si="221"/>
        <v>134</v>
      </c>
      <c r="Z151" s="2">
        <f t="shared" si="221"/>
        <v>140</v>
      </c>
      <c r="AA151" s="2">
        <f t="shared" si="221"/>
        <v>125</v>
      </c>
      <c r="AB151" s="2">
        <f t="shared" si="221"/>
        <v>94</v>
      </c>
      <c r="AC151" s="2">
        <f t="shared" si="221"/>
        <v>163</v>
      </c>
      <c r="AD151" s="2">
        <f t="shared" si="221"/>
        <v>175</v>
      </c>
      <c r="AE151" s="2">
        <f t="shared" si="221"/>
        <v>196</v>
      </c>
      <c r="AF151" s="2">
        <f t="shared" si="221"/>
        <v>152</v>
      </c>
      <c r="AG151" s="2">
        <f t="shared" si="221"/>
        <v>177</v>
      </c>
      <c r="AH151" s="2">
        <f t="shared" si="221"/>
        <v>67</v>
      </c>
      <c r="AI151" s="2">
        <f t="shared" si="221"/>
        <v>182</v>
      </c>
      <c r="AJ151" s="2">
        <f t="shared" si="221"/>
        <v>160</v>
      </c>
      <c r="AK151" s="2">
        <f t="shared" si="221"/>
        <v>172</v>
      </c>
      <c r="AL151" s="2">
        <f t="shared" si="221"/>
        <v>197</v>
      </c>
      <c r="AM151" s="2">
        <f t="shared" si="221"/>
        <v>186</v>
      </c>
      <c r="AN151" s="2">
        <f t="shared" si="221"/>
        <v>139</v>
      </c>
      <c r="AO151" s="2">
        <f t="shared" si="221"/>
        <v>197</v>
      </c>
      <c r="AP151" s="2">
        <f t="shared" si="221"/>
        <v>168</v>
      </c>
      <c r="AQ151" s="2">
        <f t="shared" si="221"/>
        <v>222</v>
      </c>
      <c r="AR151" s="2">
        <f t="shared" si="221"/>
        <v>217</v>
      </c>
      <c r="AS151" s="2">
        <f t="shared" si="221"/>
        <v>199</v>
      </c>
      <c r="AT151" s="2">
        <f t="shared" si="221"/>
        <v>192</v>
      </c>
      <c r="AU151" s="2">
        <f t="shared" si="221"/>
        <v>152</v>
      </c>
      <c r="AV151" s="2">
        <f t="shared" si="221"/>
        <v>219</v>
      </c>
      <c r="AW151" s="2">
        <f t="shared" si="221"/>
        <v>200</v>
      </c>
      <c r="AX151" s="2">
        <f t="shared" si="221"/>
        <v>133</v>
      </c>
      <c r="AY151" s="2">
        <f t="shared" si="221"/>
        <v>113</v>
      </c>
      <c r="AZ151" s="2">
        <f t="shared" ref="AZ151:BE151" si="222">SUM(AZ149:AZ150)</f>
        <v>165</v>
      </c>
      <c r="BA151" s="2">
        <f t="shared" si="222"/>
        <v>110</v>
      </c>
      <c r="BB151" s="2">
        <f t="shared" si="222"/>
        <v>163</v>
      </c>
      <c r="BC151" s="2">
        <f t="shared" si="222"/>
        <v>210</v>
      </c>
      <c r="BD151" s="2">
        <f t="shared" si="222"/>
        <v>139</v>
      </c>
      <c r="BE151" s="2">
        <f t="shared" si="222"/>
        <v>172</v>
      </c>
      <c r="BF151"/>
    </row>
    <row r="152" spans="1:58" s="41" customFormat="1" x14ac:dyDescent="0.25">
      <c r="A152" s="35"/>
      <c r="B152" s="44"/>
      <c r="D152" s="35"/>
      <c r="BF152"/>
    </row>
    <row r="153" spans="1:58" x14ac:dyDescent="0.25">
      <c r="A153" s="2" t="s">
        <v>268</v>
      </c>
      <c r="G153" s="2">
        <f t="shared" ref="G153:N153" si="223">G134+G126+G123+G103+G90+G75+G68+G64+G47+G15+G136+G150</f>
        <v>12188</v>
      </c>
      <c r="H153" s="2">
        <f t="shared" si="223"/>
        <v>13094</v>
      </c>
      <c r="I153" s="2">
        <f t="shared" si="223"/>
        <v>12724</v>
      </c>
      <c r="J153" s="2">
        <f t="shared" si="223"/>
        <v>12591</v>
      </c>
      <c r="K153" s="2">
        <f t="shared" si="223"/>
        <v>10151</v>
      </c>
      <c r="L153" s="2">
        <f t="shared" si="223"/>
        <v>13863</v>
      </c>
      <c r="M153" s="2">
        <f t="shared" si="223"/>
        <v>12983</v>
      </c>
      <c r="N153" s="2">
        <f t="shared" si="223"/>
        <v>12796</v>
      </c>
      <c r="O153" s="2">
        <f t="shared" ref="O153:AZ153" si="224">O134+O126+O123+O103+O90+O75+O68+O64+O47+O15+O137+O151</f>
        <v>13405</v>
      </c>
      <c r="P153" s="2">
        <f t="shared" si="224"/>
        <v>13131</v>
      </c>
      <c r="Q153" s="2">
        <f t="shared" si="224"/>
        <v>13808</v>
      </c>
      <c r="R153" s="2">
        <f t="shared" si="224"/>
        <v>13934</v>
      </c>
      <c r="S153" s="2">
        <f t="shared" si="224"/>
        <v>14093</v>
      </c>
      <c r="T153" s="2">
        <f t="shared" si="224"/>
        <v>13811</v>
      </c>
      <c r="U153" s="2">
        <f t="shared" si="224"/>
        <v>14436</v>
      </c>
      <c r="V153" s="2">
        <f t="shared" si="224"/>
        <v>7494</v>
      </c>
      <c r="W153" s="2">
        <f t="shared" si="224"/>
        <v>13888</v>
      </c>
      <c r="X153" s="2">
        <f t="shared" si="224"/>
        <v>14178</v>
      </c>
      <c r="Y153" s="2">
        <f t="shared" si="224"/>
        <v>13028</v>
      </c>
      <c r="Z153" s="2">
        <f t="shared" si="224"/>
        <v>8469</v>
      </c>
      <c r="AA153" s="2">
        <f t="shared" si="224"/>
        <v>6730</v>
      </c>
      <c r="AB153" s="2">
        <f t="shared" si="224"/>
        <v>13343</v>
      </c>
      <c r="AC153" s="2">
        <f t="shared" si="224"/>
        <v>13847</v>
      </c>
      <c r="AD153" s="2">
        <f t="shared" si="224"/>
        <v>14070</v>
      </c>
      <c r="AE153" s="2">
        <f t="shared" si="224"/>
        <v>13366</v>
      </c>
      <c r="AF153" s="2">
        <f t="shared" si="224"/>
        <v>12482</v>
      </c>
      <c r="AG153" s="2">
        <f t="shared" si="224"/>
        <v>13120</v>
      </c>
      <c r="AH153" s="2">
        <f t="shared" si="224"/>
        <v>11285</v>
      </c>
      <c r="AI153" s="2">
        <f t="shared" si="224"/>
        <v>13342</v>
      </c>
      <c r="AJ153" s="2">
        <f t="shared" si="224"/>
        <v>14522</v>
      </c>
      <c r="AK153" s="2">
        <f t="shared" si="224"/>
        <v>14540</v>
      </c>
      <c r="AL153" s="2">
        <f t="shared" si="224"/>
        <v>13980</v>
      </c>
      <c r="AM153" s="2">
        <f t="shared" si="224"/>
        <v>14242</v>
      </c>
      <c r="AN153" s="2">
        <f t="shared" si="224"/>
        <v>14107</v>
      </c>
      <c r="AO153" s="2">
        <f t="shared" si="224"/>
        <v>14843</v>
      </c>
      <c r="AP153" s="2">
        <f t="shared" si="224"/>
        <v>14243</v>
      </c>
      <c r="AQ153" s="2">
        <f t="shared" si="224"/>
        <v>12883</v>
      </c>
      <c r="AR153" s="2">
        <f t="shared" si="224"/>
        <v>13723</v>
      </c>
      <c r="AS153" s="2">
        <f t="shared" si="224"/>
        <v>14815</v>
      </c>
      <c r="AT153" s="2">
        <f t="shared" si="224"/>
        <v>14801</v>
      </c>
      <c r="AU153" s="2">
        <f t="shared" si="224"/>
        <v>14983</v>
      </c>
      <c r="AV153" s="2">
        <f t="shared" si="224"/>
        <v>14939</v>
      </c>
      <c r="AW153" s="2">
        <f t="shared" si="224"/>
        <v>10821</v>
      </c>
      <c r="AX153" s="2">
        <f t="shared" si="224"/>
        <v>14566</v>
      </c>
      <c r="AY153" s="2">
        <f t="shared" si="224"/>
        <v>14340</v>
      </c>
      <c r="AZ153" s="2">
        <f t="shared" si="224"/>
        <v>13970</v>
      </c>
      <c r="BA153" s="2">
        <f t="shared" ref="BA153:BB153" si="225">BA134+BA126+BA123+BA103+BA90+BA75+BA68+BA64+BA47+BA15+BA137+BA151</f>
        <v>13861</v>
      </c>
      <c r="BB153" s="2">
        <f t="shared" si="225"/>
        <v>10651</v>
      </c>
      <c r="BC153" s="2">
        <f t="shared" ref="BC153:BD153" si="226">BC134+BC126+BC123+BC103+BC90+BC75+BC68+BC64+BC47+BC15+BC137+BC151</f>
        <v>14597</v>
      </c>
      <c r="BD153" s="2">
        <f t="shared" si="226"/>
        <v>14296</v>
      </c>
      <c r="BE153" s="2">
        <f t="shared" ref="BE153" si="227">BE134+BE126+BE123+BE103+BE90+BE75+BE68+BE64+BE47+BE15+BE137+BE151</f>
        <v>68921</v>
      </c>
    </row>
    <row r="155" spans="1:58" x14ac:dyDescent="0.25">
      <c r="A155" s="41"/>
      <c r="B155" s="35"/>
    </row>
    <row r="156" spans="1:58" x14ac:dyDescent="0.25">
      <c r="A156" s="41"/>
      <c r="B156" s="35"/>
    </row>
    <row r="157" spans="1:58" x14ac:dyDescent="0.25">
      <c r="A157" s="41"/>
      <c r="B157" s="35"/>
    </row>
    <row r="158" spans="1:58" x14ac:dyDescent="0.25">
      <c r="A158" s="41"/>
    </row>
    <row r="159" spans="1:58" x14ac:dyDescent="0.25">
      <c r="A159" s="41"/>
    </row>
    <row r="160" spans="1:58" x14ac:dyDescent="0.25">
      <c r="A160" s="41"/>
      <c r="B160" s="35"/>
    </row>
    <row r="161" spans="1:3" x14ac:dyDescent="0.25">
      <c r="A161" s="41"/>
      <c r="B161" s="35"/>
    </row>
    <row r="162" spans="1:3" x14ac:dyDescent="0.25">
      <c r="A162" s="41"/>
    </row>
    <row r="163" spans="1:3" x14ac:dyDescent="0.25">
      <c r="A163" s="41"/>
      <c r="C163" s="35"/>
    </row>
    <row r="164" spans="1:3" x14ac:dyDescent="0.25">
      <c r="A164" s="41"/>
      <c r="B164" s="35"/>
      <c r="C164" s="35"/>
    </row>
    <row r="165" spans="1:3" x14ac:dyDescent="0.25">
      <c r="A165" s="41"/>
      <c r="B165" s="35"/>
      <c r="C165" s="35"/>
    </row>
    <row r="166" spans="1:3" x14ac:dyDescent="0.25">
      <c r="A166" s="41"/>
      <c r="C166" s="35"/>
    </row>
    <row r="167" spans="1:3" x14ac:dyDescent="0.25">
      <c r="A167" s="46"/>
      <c r="B167" s="172"/>
      <c r="C167" s="35"/>
    </row>
    <row r="168" spans="1:3" x14ac:dyDescent="0.25">
      <c r="A168" s="46"/>
      <c r="B168" s="172"/>
      <c r="C168" s="35"/>
    </row>
    <row r="169" spans="1:3" x14ac:dyDescent="0.25">
      <c r="A169" s="46"/>
      <c r="B169" s="172"/>
      <c r="C169" s="35"/>
    </row>
    <row r="170" spans="1:3" x14ac:dyDescent="0.25">
      <c r="A170" s="46"/>
      <c r="B170" s="172"/>
      <c r="C170" s="35"/>
    </row>
    <row r="171" spans="1:3" x14ac:dyDescent="0.25">
      <c r="A171" s="46"/>
      <c r="B171" s="172"/>
      <c r="C171" s="35"/>
    </row>
    <row r="172" spans="1:3" x14ac:dyDescent="0.25">
      <c r="A172" s="46"/>
      <c r="B172" s="50"/>
      <c r="C172" s="35"/>
    </row>
    <row r="173" spans="1:3" x14ac:dyDescent="0.25">
      <c r="A173" s="46"/>
      <c r="B173" s="50"/>
      <c r="C173" s="35"/>
    </row>
    <row r="174" spans="1:3" x14ac:dyDescent="0.25">
      <c r="A174" s="46"/>
      <c r="B174" s="50"/>
    </row>
    <row r="175" spans="1:3" x14ac:dyDescent="0.25">
      <c r="A175" s="46"/>
      <c r="B175" s="50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3D64E-D3EB-4F63-A58B-7602FE4846CE}">
  <dimension ref="A1:C226"/>
  <sheetViews>
    <sheetView topLeftCell="A91" zoomScaleNormal="100" workbookViewId="0">
      <selection activeCell="B117" sqref="B117"/>
    </sheetView>
  </sheetViews>
  <sheetFormatPr defaultRowHeight="15" x14ac:dyDescent="0.25"/>
  <cols>
    <col min="1" max="2" width="36.28515625" bestFit="1" customWidth="1"/>
    <col min="3" max="4" width="11.28515625" bestFit="1" customWidth="1"/>
    <col min="5" max="7" width="9.7109375" bestFit="1" customWidth="1"/>
    <col min="8" max="9" width="11.28515625" bestFit="1" customWidth="1"/>
    <col min="10" max="23" width="9.7109375" bestFit="1" customWidth="1"/>
    <col min="24" max="31" width="8.7109375" bestFit="1" customWidth="1"/>
    <col min="32" max="49" width="9.7109375" bestFit="1" customWidth="1"/>
    <col min="50" max="57" width="8.7109375" bestFit="1" customWidth="1"/>
    <col min="58" max="76" width="9.7109375" bestFit="1" customWidth="1"/>
    <col min="77" max="83" width="8.7109375" bestFit="1" customWidth="1"/>
    <col min="84" max="101" width="9.7109375" bestFit="1" customWidth="1"/>
    <col min="102" max="108" width="8.7109375" bestFit="1" customWidth="1"/>
    <col min="109" max="136" width="9.7109375" bestFit="1" customWidth="1"/>
    <col min="137" max="155" width="10.7109375" bestFit="1" customWidth="1"/>
    <col min="156" max="163" width="9.7109375" bestFit="1" customWidth="1"/>
    <col min="164" max="180" width="10.7109375" bestFit="1" customWidth="1"/>
    <col min="181" max="189" width="9.7109375" bestFit="1" customWidth="1"/>
    <col min="190" max="208" width="10.7109375" bestFit="1" customWidth="1"/>
    <col min="209" max="216" width="8.7109375" bestFit="1" customWidth="1"/>
    <col min="217" max="234" width="9.7109375" bestFit="1" customWidth="1"/>
    <col min="235" max="242" width="8.7109375" bestFit="1" customWidth="1"/>
    <col min="243" max="259" width="9.7109375" bestFit="1" customWidth="1"/>
    <col min="260" max="268" width="8.7109375" bestFit="1" customWidth="1"/>
    <col min="269" max="287" width="9.7109375" bestFit="1" customWidth="1"/>
    <col min="288" max="294" width="8.7109375" bestFit="1" customWidth="1"/>
    <col min="295" max="311" width="9.7109375" bestFit="1" customWidth="1"/>
    <col min="312" max="318" width="8.7109375" bestFit="1" customWidth="1"/>
    <col min="319" max="335" width="9.7109375" bestFit="1" customWidth="1"/>
    <col min="336" max="336" width="11.28515625" bestFit="1" customWidth="1"/>
  </cols>
  <sheetData>
    <row r="1" spans="1:2" x14ac:dyDescent="0.25">
      <c r="A1" s="37" t="s">
        <v>0</v>
      </c>
      <c r="B1" s="174" t="s">
        <v>445</v>
      </c>
    </row>
    <row r="2" spans="1:2" x14ac:dyDescent="0.25">
      <c r="A2" s="35" t="s">
        <v>84</v>
      </c>
      <c r="B2" t="str">
        <f>VLOOKUP(A2,'By Location'!C:C,1,0)</f>
        <v>5298 Mason, OH</v>
      </c>
    </row>
    <row r="3" spans="1:2" x14ac:dyDescent="0.25">
      <c r="A3" s="35" t="s">
        <v>434</v>
      </c>
      <c r="B3" s="41" t="e">
        <f>VLOOKUP(A3,'By Location'!C:C,1,0)</f>
        <v>#N/A</v>
      </c>
    </row>
    <row r="4" spans="1:2" x14ac:dyDescent="0.25">
      <c r="A4" s="35" t="s">
        <v>31</v>
      </c>
      <c r="B4" s="41" t="str">
        <f>VLOOKUP(A4,'By Location'!C:C,1,0)</f>
        <v>Bedford, NH</v>
      </c>
    </row>
    <row r="5" spans="1:2" x14ac:dyDescent="0.25">
      <c r="A5" s="35" t="s">
        <v>23</v>
      </c>
      <c r="B5" s="41" t="str">
        <f>VLOOKUP(A5,'By Location'!C:C,1,0)</f>
        <v>Bellevue, WA-NPD</v>
      </c>
    </row>
    <row r="6" spans="1:2" x14ac:dyDescent="0.25">
      <c r="A6" s="35" t="s">
        <v>32</v>
      </c>
      <c r="B6" s="41" t="str">
        <f>VLOOKUP(A6,'By Location'!C:C,1,0)</f>
        <v>Beverly, MA</v>
      </c>
    </row>
    <row r="7" spans="1:2" x14ac:dyDescent="0.25">
      <c r="A7" s="35" t="s">
        <v>3</v>
      </c>
      <c r="B7" s="41" t="str">
        <f>VLOOKUP(A7,'By Location'!C:C,1,0)</f>
        <v>Bloomington, IL</v>
      </c>
    </row>
    <row r="8" spans="1:2" x14ac:dyDescent="0.25">
      <c r="A8" s="35" t="s">
        <v>27</v>
      </c>
      <c r="B8" s="41" t="str">
        <f>VLOOKUP(A8,'By Location'!C:C,1,0)</f>
        <v>Brookline, MA</v>
      </c>
    </row>
    <row r="9" spans="1:2" x14ac:dyDescent="0.25">
      <c r="A9" s="35" t="s">
        <v>33</v>
      </c>
      <c r="B9" s="41" t="str">
        <f>VLOOKUP(A9,'By Location'!C:C,1,0)</f>
        <v>Burlington, MA</v>
      </c>
    </row>
    <row r="10" spans="1:2" x14ac:dyDescent="0.25">
      <c r="A10" s="35" t="s">
        <v>392</v>
      </c>
      <c r="B10" s="41" t="str">
        <f>VLOOKUP(A10,'By Location'!C:C,1,0)</f>
        <v>CA Redondo Bch AV Nrte</v>
      </c>
    </row>
    <row r="11" spans="1:2" x14ac:dyDescent="0.25">
      <c r="A11" s="35" t="s">
        <v>368</v>
      </c>
      <c r="B11" s="41" t="str">
        <f>VLOOKUP(A11,'By Location'!C:C,1,0)</f>
        <v>CALosAlamitosKatellaAv</v>
      </c>
    </row>
    <row r="12" spans="1:2" x14ac:dyDescent="0.25">
      <c r="A12" s="35" t="s">
        <v>184</v>
      </c>
      <c r="B12" s="41" t="str">
        <f>VLOOKUP(A12,'By Location'!C:C,1,0)</f>
        <v>Canton, IL</v>
      </c>
    </row>
    <row r="13" spans="1:2" x14ac:dyDescent="0.25">
      <c r="A13" s="35" t="s">
        <v>58</v>
      </c>
      <c r="B13" s="41" t="str">
        <f>VLOOKUP(A13,'By Location'!C:C,1,0)</f>
        <v>Carson, CA</v>
      </c>
    </row>
    <row r="14" spans="1:2" x14ac:dyDescent="0.25">
      <c r="A14" s="35" t="s">
        <v>4</v>
      </c>
      <c r="B14" s="41" t="str">
        <f>VLOOKUP(A14,'By Location'!C:C,1,0)</f>
        <v>Charleston, IL</v>
      </c>
    </row>
    <row r="15" spans="1:2" x14ac:dyDescent="0.25">
      <c r="A15" s="35" t="s">
        <v>5</v>
      </c>
      <c r="B15" s="41" t="str">
        <f>VLOOKUP(A15,'By Location'!C:C,1,0)</f>
        <v>Clinton, IL</v>
      </c>
    </row>
    <row r="16" spans="1:2" x14ac:dyDescent="0.25">
      <c r="A16" s="35" t="s">
        <v>75</v>
      </c>
      <c r="B16" s="41" t="str">
        <f>VLOOKUP(A16,'By Location'!C:C,1,0)</f>
        <v>Columbus, GA</v>
      </c>
    </row>
    <row r="17" spans="1:2" x14ac:dyDescent="0.25">
      <c r="A17" s="35" t="s">
        <v>34</v>
      </c>
      <c r="B17" s="41" t="str">
        <f>VLOOKUP(A17,'By Location'!C:C,1,0)</f>
        <v>Concord, NH</v>
      </c>
    </row>
    <row r="18" spans="1:2" x14ac:dyDescent="0.25">
      <c r="A18" s="35" t="s">
        <v>35</v>
      </c>
      <c r="B18" s="41" t="str">
        <f>VLOOKUP(A18,'By Location'!C:C,1,0)</f>
        <v>Conway, NH</v>
      </c>
    </row>
    <row r="19" spans="1:2" x14ac:dyDescent="0.25">
      <c r="A19" s="35" t="s">
        <v>85</v>
      </c>
      <c r="B19" s="41" t="str">
        <f>VLOOKUP(A19,'By Location'!C:C,1,0)</f>
        <v>Crestview Hills, KY</v>
      </c>
    </row>
    <row r="20" spans="1:2" x14ac:dyDescent="0.25">
      <c r="A20" s="35" t="s">
        <v>327</v>
      </c>
      <c r="B20" s="41" t="str">
        <f>VLOOKUP(A20,'By Location'!C:C,1,0)</f>
        <v>DC Washington K Street</v>
      </c>
    </row>
    <row r="21" spans="1:2" x14ac:dyDescent="0.25">
      <c r="A21" s="35" t="s">
        <v>188</v>
      </c>
      <c r="B21" s="41" t="str">
        <f>VLOOKUP(A21,'By Location'!C:C,1,0)</f>
        <v>Douglas TeleMed</v>
      </c>
    </row>
    <row r="22" spans="1:2" x14ac:dyDescent="0.25">
      <c r="A22" s="35" t="s">
        <v>77</v>
      </c>
      <c r="B22" s="41" t="str">
        <f>VLOOKUP(A22,'By Location'!C:C,1,0)</f>
        <v>Douglasville, GA</v>
      </c>
    </row>
    <row r="23" spans="1:2" x14ac:dyDescent="0.25">
      <c r="A23" s="35" t="s">
        <v>36</v>
      </c>
      <c r="B23" s="41" t="str">
        <f>VLOOKUP(A23,'By Location'!C:C,1,0)</f>
        <v>Dover, NH</v>
      </c>
    </row>
    <row r="24" spans="1:2" x14ac:dyDescent="0.25">
      <c r="A24" s="35" t="s">
        <v>86</v>
      </c>
      <c r="B24" s="41" t="str">
        <f>VLOOKUP(A24,'By Location'!C:C,1,0)</f>
        <v>Eastgate, OH</v>
      </c>
    </row>
    <row r="25" spans="1:2" x14ac:dyDescent="0.25">
      <c r="A25" s="35" t="s">
        <v>372</v>
      </c>
      <c r="B25" s="41" t="str">
        <f>VLOOKUP(A25,'By Location'!C:C,1,0)</f>
        <v>EASTSIDE TeleMed</v>
      </c>
    </row>
    <row r="26" spans="1:2" x14ac:dyDescent="0.25">
      <c r="A26" s="35" t="s">
        <v>6</v>
      </c>
      <c r="B26" s="41" t="str">
        <f>VLOOKUP(A26,'By Location'!C:C,1,0)</f>
        <v>Eureka, IL</v>
      </c>
    </row>
    <row r="27" spans="1:2" x14ac:dyDescent="0.25">
      <c r="A27" s="35" t="s">
        <v>37</v>
      </c>
      <c r="B27" s="41" t="str">
        <f>VLOOKUP(A27,'By Location'!C:C,1,0)</f>
        <v>Exeter, NH</v>
      </c>
    </row>
    <row r="28" spans="1:2" x14ac:dyDescent="0.25">
      <c r="A28" s="35" t="s">
        <v>96</v>
      </c>
      <c r="B28" s="41" t="str">
        <f>VLOOKUP(A28,'By Location'!C:C,1,0)</f>
        <v>Forest Hills, NY</v>
      </c>
    </row>
    <row r="29" spans="1:2" x14ac:dyDescent="0.25">
      <c r="A29" s="35" t="s">
        <v>319</v>
      </c>
      <c r="B29" s="41" t="str">
        <f>VLOOKUP(A29,'By Location'!C:C,1,0)</f>
        <v>GA Rome Riverbend Dr</v>
      </c>
    </row>
    <row r="30" spans="1:2" x14ac:dyDescent="0.25">
      <c r="A30" s="35" t="s">
        <v>87</v>
      </c>
      <c r="B30" s="41" t="str">
        <f>VLOOKUP(A30,'By Location'!C:C,1,0)</f>
        <v>GE Wellness Center Neumann Way, OH</v>
      </c>
    </row>
    <row r="31" spans="1:2" x14ac:dyDescent="0.25">
      <c r="A31" s="35" t="s">
        <v>7</v>
      </c>
      <c r="B31" s="41" t="str">
        <f>VLOOKUP(A31,'By Location'!C:C,1,0)</f>
        <v>Gibson City, IL</v>
      </c>
    </row>
    <row r="32" spans="1:2" x14ac:dyDescent="0.25">
      <c r="A32" s="35" t="s">
        <v>38</v>
      </c>
      <c r="B32" s="41" t="str">
        <f>VLOOKUP(A32,'By Location'!C:C,1,0)</f>
        <v>Gloucester, MA</v>
      </c>
    </row>
    <row r="33" spans="1:2" x14ac:dyDescent="0.25">
      <c r="A33" s="35" t="s">
        <v>181</v>
      </c>
      <c r="B33" s="41" t="str">
        <f>VLOOKUP(A33,'By Location'!C:C,1,0)</f>
        <v>Harrison, OH</v>
      </c>
    </row>
    <row r="34" spans="1:2" x14ac:dyDescent="0.25">
      <c r="A34" s="35" t="s">
        <v>39</v>
      </c>
      <c r="B34" s="41" t="str">
        <f>VLOOKUP(A34,'By Location'!C:C,1,0)</f>
        <v>Haverhill, MA</v>
      </c>
    </row>
    <row r="35" spans="1:2" x14ac:dyDescent="0.25">
      <c r="A35" s="35" t="s">
        <v>40</v>
      </c>
      <c r="B35" s="41" t="str">
        <f>VLOOKUP(A35,'By Location'!C:C,1,0)</f>
        <v>Hopkinton, MA</v>
      </c>
    </row>
    <row r="36" spans="1:2" x14ac:dyDescent="0.25">
      <c r="A36" s="35" t="s">
        <v>389</v>
      </c>
      <c r="B36" s="41" t="str">
        <f>VLOOKUP(A36,'By Location'!C:C,1,0)</f>
        <v>IL Champaign E Main St</v>
      </c>
    </row>
    <row r="37" spans="1:2" x14ac:dyDescent="0.25">
      <c r="A37" s="35" t="s">
        <v>390</v>
      </c>
      <c r="B37" s="41" t="str">
        <f>VLOOKUP(A37,'By Location'!C:C,1,0)</f>
        <v>IL GalesburgSeminarySt</v>
      </c>
    </row>
    <row r="38" spans="1:2" x14ac:dyDescent="0.25">
      <c r="A38" s="35" t="s">
        <v>80</v>
      </c>
      <c r="B38" s="41" t="str">
        <f>VLOOKUP(A38,'By Location'!C:C,1,0)</f>
        <v>Kenwood Rd Cincinnati, OH</v>
      </c>
    </row>
    <row r="39" spans="1:2" x14ac:dyDescent="0.25">
      <c r="A39" s="35" t="s">
        <v>22</v>
      </c>
      <c r="B39" s="41" t="str">
        <f>VLOOKUP(A39,'By Location'!C:C,1,0)</f>
        <v>Kirkland, WA</v>
      </c>
    </row>
    <row r="40" spans="1:2" x14ac:dyDescent="0.25">
      <c r="A40" s="35" t="s">
        <v>355</v>
      </c>
      <c r="B40" s="41" t="str">
        <f>VLOOKUP(A40,'By Location'!C:C,1,0)</f>
        <v>LA Baton Rouge JeffHwy</v>
      </c>
    </row>
    <row r="41" spans="1:2" x14ac:dyDescent="0.25">
      <c r="A41" s="35" t="s">
        <v>358</v>
      </c>
      <c r="B41" s="41" t="str">
        <f>VLOOKUP(A41,'By Location'!C:C,1,0)</f>
        <v>LA Baton Rouge Joor Rd</v>
      </c>
    </row>
    <row r="42" spans="1:2" x14ac:dyDescent="0.25">
      <c r="A42" s="35" t="s">
        <v>422</v>
      </c>
      <c r="B42" s="41" t="str">
        <f>VLOOKUP(A42,'By Location'!C:C,1,0)</f>
        <v>LA BruslyHighway1S LA</v>
      </c>
    </row>
    <row r="43" spans="1:2" x14ac:dyDescent="0.25">
      <c r="A43" s="35" t="s">
        <v>357</v>
      </c>
      <c r="B43" s="41" t="str">
        <f>VLOOKUP(A43,'By Location'!C:C,1,0)</f>
        <v>LA DenhamSprgsVetsBlvd</v>
      </c>
    </row>
    <row r="44" spans="1:2" x14ac:dyDescent="0.25">
      <c r="A44" s="35" t="s">
        <v>359</v>
      </c>
      <c r="B44" s="41" t="str">
        <f>VLOOKUP(A44,'By Location'!C:C,1,0)</f>
        <v>La Plaquemine RiverWDr</v>
      </c>
    </row>
    <row r="45" spans="1:2" x14ac:dyDescent="0.25">
      <c r="A45" s="35" t="s">
        <v>82</v>
      </c>
      <c r="B45" s="41" t="str">
        <f>VLOOKUP(A45,'By Location'!C:C,1,0)</f>
        <v>Lafayette, IN</v>
      </c>
    </row>
    <row r="46" spans="1:2" x14ac:dyDescent="0.25">
      <c r="A46" s="35" t="s">
        <v>398</v>
      </c>
      <c r="B46" s="41" t="str">
        <f>VLOOKUP(A46,'By Location'!C:C,1,0)</f>
        <v>LAKEWA Telemed</v>
      </c>
    </row>
    <row r="47" spans="1:2" x14ac:dyDescent="0.25">
      <c r="A47" s="35" t="s">
        <v>72</v>
      </c>
      <c r="B47" s="41" t="str">
        <f>VLOOKUP(A47,'By Location'!C:C,1,0)</f>
        <v>Lansdowne, VA</v>
      </c>
    </row>
    <row r="48" spans="1:2" x14ac:dyDescent="0.25">
      <c r="A48" s="35" t="s">
        <v>59</v>
      </c>
      <c r="B48" s="41" t="str">
        <f>VLOOKUP(A48,'By Location'!C:C,1,0)</f>
        <v>Leisure World, Seal Beach, CA</v>
      </c>
    </row>
    <row r="49" spans="1:2" x14ac:dyDescent="0.25">
      <c r="A49" s="35" t="s">
        <v>8</v>
      </c>
      <c r="B49" s="41" t="str">
        <f>VLOOKUP(A49,'By Location'!C:C,1,0)</f>
        <v>Lincoln, IL</v>
      </c>
    </row>
    <row r="50" spans="1:2" x14ac:dyDescent="0.25">
      <c r="A50" s="35" t="s">
        <v>41</v>
      </c>
      <c r="B50" s="41" t="str">
        <f>VLOOKUP(A50,'By Location'!C:C,1,0)</f>
        <v>Londonderry, NH</v>
      </c>
    </row>
    <row r="51" spans="1:2" x14ac:dyDescent="0.25">
      <c r="A51" s="35" t="s">
        <v>60</v>
      </c>
      <c r="B51" s="41" t="str">
        <f>VLOOKUP(A51,'By Location'!C:C,1,0)</f>
        <v>Long Beach, CA</v>
      </c>
    </row>
    <row r="52" spans="1:2" x14ac:dyDescent="0.25">
      <c r="A52" s="35" t="s">
        <v>406</v>
      </c>
      <c r="B52" s="41" t="str">
        <f>VLOOKUP(A52,'By Location'!C:C,1,0)</f>
        <v>LUPO Telemed</v>
      </c>
    </row>
    <row r="53" spans="1:2" x14ac:dyDescent="0.25">
      <c r="A53" s="35" t="s">
        <v>42</v>
      </c>
      <c r="B53" s="41" t="str">
        <f>VLOOKUP(A53,'By Location'!C:C,1,0)</f>
        <v>Manchester, NH</v>
      </c>
    </row>
    <row r="54" spans="1:2" x14ac:dyDescent="0.25">
      <c r="A54" s="35" t="s">
        <v>43</v>
      </c>
      <c r="B54" s="41" t="str">
        <f>VLOOKUP(A54,'By Location'!C:C,1,0)</f>
        <v>Marblehead, MA</v>
      </c>
    </row>
    <row r="55" spans="1:2" x14ac:dyDescent="0.25">
      <c r="A55" s="35" t="s">
        <v>9</v>
      </c>
      <c r="B55" s="41" t="str">
        <f>VLOOKUP(A55,'By Location'!C:C,1,0)</f>
        <v>Mt Zion, IL</v>
      </c>
    </row>
    <row r="56" spans="1:2" x14ac:dyDescent="0.25">
      <c r="A56" s="35" t="s">
        <v>44</v>
      </c>
      <c r="B56" s="41" t="str">
        <f>VLOOKUP(A56,'By Location'!C:C,1,0)</f>
        <v>Neda Brooksby Village</v>
      </c>
    </row>
    <row r="57" spans="1:2" x14ac:dyDescent="0.25">
      <c r="A57" s="35" t="s">
        <v>186</v>
      </c>
      <c r="B57" s="41" t="str">
        <f>VLOOKUP(A57,'By Location'!C:C,1,0)</f>
        <v>NEDA TeleMed</v>
      </c>
    </row>
    <row r="58" spans="1:2" x14ac:dyDescent="0.25">
      <c r="A58" s="35" t="s">
        <v>177</v>
      </c>
      <c r="B58" s="41" t="str">
        <f>VLOOKUP(A58,'By Location'!C:C,1,0)</f>
        <v>New Orleans, LA</v>
      </c>
    </row>
    <row r="59" spans="1:2" x14ac:dyDescent="0.25">
      <c r="A59" s="35" t="s">
        <v>45</v>
      </c>
      <c r="B59" s="41" t="str">
        <f>VLOOKUP(A59,'By Location'!C:C,1,0)</f>
        <v>Newburyport, MA</v>
      </c>
    </row>
    <row r="60" spans="1:2" x14ac:dyDescent="0.25">
      <c r="A60" s="35" t="s">
        <v>46</v>
      </c>
      <c r="B60" s="41" t="str">
        <f>VLOOKUP(A60,'By Location'!C:C,1,0)</f>
        <v>North Andover Mass Ave, MA</v>
      </c>
    </row>
    <row r="61" spans="1:2" x14ac:dyDescent="0.25">
      <c r="A61" s="35" t="s">
        <v>47</v>
      </c>
      <c r="B61" s="41" t="str">
        <f>VLOOKUP(A61,'By Location'!C:C,1,0)</f>
        <v>North Andover TPK, MA</v>
      </c>
    </row>
    <row r="62" spans="1:2" x14ac:dyDescent="0.25">
      <c r="A62" s="35" t="s">
        <v>30</v>
      </c>
      <c r="B62" s="41" t="str">
        <f>VLOOKUP(A62,'By Location'!C:C,1,0)</f>
        <v>North Falmouth, MA</v>
      </c>
    </row>
    <row r="63" spans="1:2" x14ac:dyDescent="0.25">
      <c r="A63" s="35" t="s">
        <v>189</v>
      </c>
      <c r="B63" s="41" t="str">
        <f>VLOOKUP(A63,'By Location'!C:C,1,0)</f>
        <v>North Pacific TeleMed</v>
      </c>
    </row>
    <row r="64" spans="1:2" x14ac:dyDescent="0.25">
      <c r="A64" s="35" t="s">
        <v>55</v>
      </c>
      <c r="B64" s="41" t="str">
        <f>VLOOKUP(A64,'By Location'!C:C,1,0)</f>
        <v>Norwell, MA</v>
      </c>
    </row>
    <row r="65" spans="1:2" x14ac:dyDescent="0.25">
      <c r="A65" s="35" t="s">
        <v>90</v>
      </c>
      <c r="B65" s="41" t="str">
        <f>VLOOKUP(A65,'By Location'!C:C,1,0)</f>
        <v>Norwood, OH</v>
      </c>
    </row>
    <row r="66" spans="1:2" x14ac:dyDescent="0.25">
      <c r="A66" s="35" t="s">
        <v>414</v>
      </c>
      <c r="B66" s="41" t="str">
        <f>VLOOKUP(A66,'By Location'!C:C,1,0)</f>
        <v>OHWestchstr DscovryDr</v>
      </c>
    </row>
    <row r="67" spans="1:2" x14ac:dyDescent="0.25">
      <c r="A67" s="35" t="s">
        <v>17</v>
      </c>
      <c r="B67" s="41" t="str">
        <f>VLOOKUP(A67,'By Location'!C:C,1,0)</f>
        <v>Osprey, FL</v>
      </c>
    </row>
    <row r="68" spans="1:2" x14ac:dyDescent="0.25">
      <c r="A68" s="35" t="s">
        <v>262</v>
      </c>
      <c r="B68" s="41" t="str">
        <f>VLOOKUP(A68,'By Location'!C:C,1,0)</f>
        <v>Pacific TeleMed</v>
      </c>
    </row>
    <row r="69" spans="1:2" x14ac:dyDescent="0.25">
      <c r="A69" s="35" t="s">
        <v>178</v>
      </c>
      <c r="B69" s="41" t="str">
        <f>VLOOKUP(A69,'By Location'!C:C,1,0)</f>
        <v>Palos Verdes/Rolling Hills Est</v>
      </c>
    </row>
    <row r="70" spans="1:2" x14ac:dyDescent="0.25">
      <c r="A70" s="35" t="s">
        <v>99</v>
      </c>
      <c r="B70" s="41" t="str">
        <f>VLOOKUP(A70,'By Location'!C:C,1,0)</f>
        <v>Park Slope, NY</v>
      </c>
    </row>
    <row r="71" spans="1:2" x14ac:dyDescent="0.25">
      <c r="A71" s="35" t="s">
        <v>10</v>
      </c>
      <c r="B71" s="41" t="str">
        <f>VLOOKUP(A71,'By Location'!C:C,1,0)</f>
        <v>Pekin, IL</v>
      </c>
    </row>
    <row r="72" spans="1:2" x14ac:dyDescent="0.25">
      <c r="A72" s="35" t="s">
        <v>11</v>
      </c>
      <c r="B72" s="41" t="str">
        <f>VLOOKUP(A72,'By Location'!C:C,1,0)</f>
        <v>Peoria, IL</v>
      </c>
    </row>
    <row r="73" spans="1:2" x14ac:dyDescent="0.25">
      <c r="A73" s="35" t="s">
        <v>12</v>
      </c>
      <c r="B73" s="41" t="str">
        <f>VLOOKUP(A73,'By Location'!C:C,1,0)</f>
        <v>Peru, IL</v>
      </c>
    </row>
    <row r="74" spans="1:2" x14ac:dyDescent="0.25">
      <c r="A74" s="35" t="s">
        <v>56</v>
      </c>
      <c r="B74" s="41" t="str">
        <f>VLOOKUP(A74,'By Location'!C:C,1,0)</f>
        <v>Plymouth, MA</v>
      </c>
    </row>
    <row r="75" spans="1:2" x14ac:dyDescent="0.25">
      <c r="A75" s="35" t="s">
        <v>13</v>
      </c>
      <c r="B75" s="41" t="str">
        <f>VLOOKUP(A75,'By Location'!C:C,1,0)</f>
        <v>Pontiac, IL</v>
      </c>
    </row>
    <row r="76" spans="1:2" x14ac:dyDescent="0.25">
      <c r="A76" s="35" t="s">
        <v>48</v>
      </c>
      <c r="B76" s="41" t="str">
        <f>VLOOKUP(A76,'By Location'!C:C,1,0)</f>
        <v>Portland, ME</v>
      </c>
    </row>
    <row r="77" spans="1:2" x14ac:dyDescent="0.25">
      <c r="A77" s="35" t="s">
        <v>49</v>
      </c>
      <c r="B77" s="41" t="str">
        <f>VLOOKUP(A77,'By Location'!C:C,1,0)</f>
        <v>Portsmouth, NH</v>
      </c>
    </row>
    <row r="78" spans="1:2" x14ac:dyDescent="0.25">
      <c r="A78" s="35" t="s">
        <v>14</v>
      </c>
      <c r="B78" s="41" t="str">
        <f>VLOOKUP(A78,'By Location'!C:C,1,0)</f>
        <v>Princeton, IL</v>
      </c>
    </row>
    <row r="79" spans="1:2" x14ac:dyDescent="0.25">
      <c r="A79" s="35" t="s">
        <v>24</v>
      </c>
      <c r="B79" s="41" t="str">
        <f>VLOOKUP(A79,'By Location'!C:C,1,0)</f>
        <v>Renton, WA</v>
      </c>
    </row>
    <row r="80" spans="1:2" x14ac:dyDescent="0.25">
      <c r="A80" s="35" t="s">
        <v>62</v>
      </c>
      <c r="B80" s="41" t="str">
        <f>VLOOKUP(A80,'By Location'!C:C,1,0)</f>
        <v>Rolling Hills Estates, CA</v>
      </c>
    </row>
    <row r="81" spans="1:2" x14ac:dyDescent="0.25">
      <c r="A81" s="35" t="s">
        <v>50</v>
      </c>
      <c r="B81" s="41" t="str">
        <f>VLOOKUP(A81,'By Location'!C:C,1,0)</f>
        <v>Salem, MA</v>
      </c>
    </row>
    <row r="82" spans="1:2" x14ac:dyDescent="0.25">
      <c r="A82" s="35" t="s">
        <v>63</v>
      </c>
      <c r="B82" s="41" t="str">
        <f>VLOOKUP(A82,'By Location'!C:C,1,0)</f>
        <v>Seal Beach, CA</v>
      </c>
    </row>
    <row r="83" spans="1:2" x14ac:dyDescent="0.25">
      <c r="A83" s="35" t="s">
        <v>185</v>
      </c>
      <c r="B83" s="41" t="e">
        <f>VLOOKUP(A83,'By Location'!C:C,1,0)</f>
        <v>#N/A</v>
      </c>
    </row>
    <row r="84" spans="1:2" x14ac:dyDescent="0.25">
      <c r="A84" s="35" t="s">
        <v>190</v>
      </c>
      <c r="B84" s="41" t="str">
        <f>VLOOKUP(A84,'By Location'!C:C,1,0)</f>
        <v>Semler TeleMed</v>
      </c>
    </row>
    <row r="85" spans="1:2" x14ac:dyDescent="0.25">
      <c r="A85" s="35" t="s">
        <v>179</v>
      </c>
      <c r="B85" s="41" t="str">
        <f>VLOOKUP(A85,'By Location'!C:C,1,0)</f>
        <v>Springboro-OH</v>
      </c>
    </row>
    <row r="86" spans="1:2" x14ac:dyDescent="0.25">
      <c r="A86" s="35" t="s">
        <v>410</v>
      </c>
      <c r="B86" s="41" t="str">
        <f>VLOOKUP(A86,'By Location'!C:C,1,0)</f>
        <v>Ssc Asc Bellevue</v>
      </c>
    </row>
    <row r="87" spans="1:2" x14ac:dyDescent="0.25">
      <c r="A87" s="35" t="s">
        <v>412</v>
      </c>
      <c r="B87" s="41" t="str">
        <f>VLOOKUP(A87,'By Location'!C:C,1,0)</f>
        <v>Ssc Asc Seattle</v>
      </c>
    </row>
    <row r="88" spans="1:2" x14ac:dyDescent="0.25">
      <c r="A88" s="35" t="s">
        <v>409</v>
      </c>
      <c r="B88" s="41" t="str">
        <f>VLOOKUP(A88,'By Location'!C:C,1,0)</f>
        <v>Ssc Bellevue</v>
      </c>
    </row>
    <row r="89" spans="1:2" x14ac:dyDescent="0.25">
      <c r="A89" s="35" t="s">
        <v>413</v>
      </c>
      <c r="B89" s="41" t="str">
        <f>VLOOKUP(A89,'By Location'!C:C,1,0)</f>
        <v>Ssc Seattle</v>
      </c>
    </row>
    <row r="90" spans="1:2" x14ac:dyDescent="0.25">
      <c r="A90" s="35" t="s">
        <v>187</v>
      </c>
      <c r="B90" s="41" t="str">
        <f>VLOOKUP(A90,'By Location'!C:C,1,0)</f>
        <v>SSSC TeleMed</v>
      </c>
    </row>
    <row r="91" spans="1:2" x14ac:dyDescent="0.25">
      <c r="A91" s="35" t="s">
        <v>101</v>
      </c>
      <c r="B91" s="41" t="str">
        <f>VLOOKUP(A91,'By Location'!C:C,1,0)</f>
        <v>Staten Island, NY</v>
      </c>
    </row>
    <row r="92" spans="1:2" x14ac:dyDescent="0.25">
      <c r="A92" s="35" t="s">
        <v>15</v>
      </c>
      <c r="B92" s="41" t="str">
        <f>VLOOKUP(A92,'By Location'!C:C,1,0)</f>
        <v>Streator, IL</v>
      </c>
    </row>
    <row r="93" spans="1:2" x14ac:dyDescent="0.25">
      <c r="A93" s="35" t="s">
        <v>51</v>
      </c>
      <c r="B93" s="41" t="str">
        <f>VLOOKUP(A93,'By Location'!C:C,1,0)</f>
        <v>Sudbury, MA</v>
      </c>
    </row>
    <row r="94" spans="1:2" x14ac:dyDescent="0.25">
      <c r="A94" s="35" t="s">
        <v>191</v>
      </c>
      <c r="B94" s="41" t="str">
        <f>VLOOKUP(A94,'By Location'!C:C,1,0)</f>
        <v>TDG TeleMed</v>
      </c>
    </row>
    <row r="95" spans="1:2" x14ac:dyDescent="0.25">
      <c r="A95" s="35" t="s">
        <v>28</v>
      </c>
      <c r="B95" s="41" t="str">
        <f>VLOOKUP(A95,'By Location'!C:C,1,0)</f>
        <v>West Roxbury, MA</v>
      </c>
    </row>
    <row r="96" spans="1:2" x14ac:dyDescent="0.25">
      <c r="A96" s="35" t="s">
        <v>53</v>
      </c>
      <c r="B96" s="41" t="str">
        <f>VLOOKUP(A96,'By Location'!C:C,1,0)</f>
        <v>York, ME</v>
      </c>
    </row>
    <row r="97" spans="1:2" x14ac:dyDescent="0.25">
      <c r="A97" s="35" t="s">
        <v>443</v>
      </c>
      <c r="B97" s="41" t="e">
        <f>VLOOKUP(A97,'By Location'!C:C,1,0)</f>
        <v>#N/A</v>
      </c>
    </row>
    <row r="98" spans="1:2" x14ac:dyDescent="0.25">
      <c r="A98" s="35" t="s">
        <v>446</v>
      </c>
      <c r="B98" s="41" t="str">
        <f>VLOOKUP(A98,'By Location'!C:C,1,0)</f>
        <v>Gene Lin, M.D.</v>
      </c>
    </row>
    <row r="99" spans="1:2" x14ac:dyDescent="0.25">
      <c r="A99" s="35" t="s">
        <v>98</v>
      </c>
      <c r="B99" s="41" t="str">
        <f>VLOOKUP(A99,'By Location'!C:C,1,0)</f>
        <v>Inwood, NY</v>
      </c>
    </row>
    <row r="100" spans="1:2" x14ac:dyDescent="0.25">
      <c r="A100" s="35" t="s">
        <v>100</v>
      </c>
      <c r="B100" s="41" t="str">
        <f>VLOOKUP(A100,'By Location'!C:C,1,0)</f>
        <v>Sheepshead Bay, NY</v>
      </c>
    </row>
    <row r="101" spans="1:2" x14ac:dyDescent="0.25">
      <c r="A101" s="35" t="s">
        <v>20</v>
      </c>
      <c r="B101" s="41" t="str">
        <f>VLOOKUP(A101,'By Location'!C:C,1,0)</f>
        <v>Eastside-Bellevue</v>
      </c>
    </row>
    <row r="102" spans="1:2" x14ac:dyDescent="0.25">
      <c r="A102" s="35" t="s">
        <v>447</v>
      </c>
      <c r="B102" s="41" t="str">
        <f>VLOOKUP(A102,'By Location'!C:C,1,0)</f>
        <v>Ga Cartersville Marekt Place Blvd</v>
      </c>
    </row>
    <row r="103" spans="1:2" x14ac:dyDescent="0.25">
      <c r="A103" s="35" t="s">
        <v>94</v>
      </c>
      <c r="B103" s="41" t="str">
        <f>VLOOKUP(A103,'By Location'!C:C,1,0)</f>
        <v>Elmhurst, NY</v>
      </c>
    </row>
    <row r="104" spans="1:2" x14ac:dyDescent="0.25">
      <c r="A104" s="35" t="s">
        <v>130</v>
      </c>
      <c r="B104" s="41" t="str">
        <f>VLOOKUP(A104,'By Location'!C:C,1,0)</f>
        <v>Douglas A. Blose, M.D., Inc- Downey.</v>
      </c>
    </row>
    <row r="105" spans="1:2" x14ac:dyDescent="0.25">
      <c r="A105" s="35" t="s">
        <v>356</v>
      </c>
      <c r="B105" s="41" t="str">
        <f>VLOOKUP(A105,'By Location'!C:C,1,0)</f>
        <v>LA Baton Rouge WStClareBlvd</v>
      </c>
    </row>
    <row r="106" spans="1:2" x14ac:dyDescent="0.25">
      <c r="A106" s="35" t="s">
        <v>97</v>
      </c>
      <c r="B106" s="41" t="str">
        <f>VLOOKUP(A106,'By Location'!C:C,1,0)</f>
        <v>Greenpoint, NY</v>
      </c>
    </row>
    <row r="107" spans="1:2" x14ac:dyDescent="0.25">
      <c r="A107" s="35" t="s">
        <v>61</v>
      </c>
      <c r="B107" s="41" t="str">
        <f>VLOOKUP(A107,'By Location'!C:C,1,0)</f>
        <v>O'Connell Dermatology</v>
      </c>
    </row>
    <row r="108" spans="1:2" x14ac:dyDescent="0.25">
      <c r="A108" s="35" t="s">
        <v>183</v>
      </c>
      <c r="B108" s="41" t="str">
        <f>VLOOKUP(A108,'By Location'!C:C,1,0)</f>
        <v>Douglas A Blose, M.D., Inc Montebello.</v>
      </c>
    </row>
    <row r="109" spans="1:2" x14ac:dyDescent="0.25">
      <c r="A109" s="35" t="s">
        <v>95</v>
      </c>
      <c r="B109" s="41" t="str">
        <f>VLOOKUP(A109,'By Location'!C:C,1,0)</f>
        <v>Financial District, NY</v>
      </c>
    </row>
    <row r="110" spans="1:2" x14ac:dyDescent="0.25">
      <c r="A110" s="35" t="s">
        <v>102</v>
      </c>
      <c r="B110" s="41" t="str">
        <f>VLOOKUP(A110,'By Location'!C:C,1,0)</f>
        <v>Washington Heights, NY</v>
      </c>
    </row>
    <row r="111" spans="1:2" x14ac:dyDescent="0.25">
      <c r="A111" s="35" t="s">
        <v>92</v>
      </c>
      <c r="B111" s="41" t="str">
        <f>VLOOKUP(A111,'By Location'!C:C,1,0)</f>
        <v>Bronx, NY</v>
      </c>
    </row>
    <row r="112" spans="1:2" x14ac:dyDescent="0.25">
      <c r="A112" s="35" t="s">
        <v>93</v>
      </c>
      <c r="B112" s="41" t="str">
        <f>VLOOKUP(A112,'By Location'!C:C,1,0)</f>
        <v>Chinatown, NY</v>
      </c>
    </row>
    <row r="113" spans="1:2" x14ac:dyDescent="0.25">
      <c r="A113" s="35" t="s">
        <v>391</v>
      </c>
      <c r="B113" s="41" t="str">
        <f>VLOOKUP(A113,'By Location'!C:C,1,0)</f>
        <v>ILSpringfield EMadison</v>
      </c>
    </row>
    <row r="114" spans="1:2" x14ac:dyDescent="0.25">
      <c r="A114" s="35" t="s">
        <v>103</v>
      </c>
      <c r="B114" s="41" t="e">
        <f>VLOOKUP(A114,'By Location'!C:C,1,0)</f>
        <v>#N/A</v>
      </c>
    </row>
    <row r="115" spans="1:2" x14ac:dyDescent="0.25">
      <c r="B115" s="41" t="e">
        <f>VLOOKUP(A115,'By Location'!C:C,1,0)</f>
        <v>#N/A</v>
      </c>
    </row>
    <row r="116" spans="1:2" x14ac:dyDescent="0.25">
      <c r="B116" s="41" t="e">
        <f>VLOOKUP(A116,'By Location'!C:C,1,0)</f>
        <v>#N/A</v>
      </c>
    </row>
    <row r="117" spans="1:2" x14ac:dyDescent="0.25">
      <c r="B117" s="41" t="e">
        <f>VLOOKUP(A117,'By Location'!C:C,1,0)</f>
        <v>#N/A</v>
      </c>
    </row>
    <row r="136" spans="2:3" x14ac:dyDescent="0.25">
      <c r="B136" s="41"/>
    </row>
    <row r="137" spans="2:3" x14ac:dyDescent="0.25">
      <c r="B137" s="41"/>
      <c r="C137" s="41"/>
    </row>
    <row r="138" spans="2:3" x14ac:dyDescent="0.25">
      <c r="B138" s="41"/>
      <c r="C138" s="41"/>
    </row>
    <row r="139" spans="2:3" x14ac:dyDescent="0.25">
      <c r="B139" s="41"/>
      <c r="C139" s="41"/>
    </row>
    <row r="140" spans="2:3" x14ac:dyDescent="0.25">
      <c r="B140" s="41"/>
      <c r="C140" s="41"/>
    </row>
    <row r="141" spans="2:3" x14ac:dyDescent="0.25">
      <c r="B141" s="41"/>
      <c r="C141" s="41"/>
    </row>
    <row r="142" spans="2:3" x14ac:dyDescent="0.25">
      <c r="B142" s="41"/>
      <c r="C142" s="41"/>
    </row>
    <row r="143" spans="2:3" x14ac:dyDescent="0.25">
      <c r="B143" s="41"/>
      <c r="C143" s="41"/>
    </row>
    <row r="144" spans="2:3" x14ac:dyDescent="0.25">
      <c r="B144" s="41"/>
      <c r="C144" s="41"/>
    </row>
    <row r="145" spans="2:3" x14ac:dyDescent="0.25">
      <c r="B145" s="41"/>
      <c r="C145" s="41"/>
    </row>
    <row r="146" spans="2:3" x14ac:dyDescent="0.25">
      <c r="B146" s="41"/>
      <c r="C146" s="41"/>
    </row>
    <row r="147" spans="2:3" x14ac:dyDescent="0.25">
      <c r="B147" s="41"/>
      <c r="C147" s="41"/>
    </row>
    <row r="148" spans="2:3" x14ac:dyDescent="0.25">
      <c r="B148" s="41"/>
      <c r="C148" s="41"/>
    </row>
    <row r="149" spans="2:3" x14ac:dyDescent="0.25">
      <c r="B149" s="41"/>
      <c r="C149" s="41"/>
    </row>
    <row r="150" spans="2:3" x14ac:dyDescent="0.25">
      <c r="B150" s="41"/>
      <c r="C150" s="41"/>
    </row>
    <row r="151" spans="2:3" x14ac:dyDescent="0.25">
      <c r="B151" s="41"/>
      <c r="C151" s="41"/>
    </row>
    <row r="152" spans="2:3" x14ac:dyDescent="0.25">
      <c r="B152" s="41"/>
      <c r="C152" s="41"/>
    </row>
    <row r="153" spans="2:3" x14ac:dyDescent="0.25">
      <c r="B153" s="41"/>
      <c r="C153" s="41"/>
    </row>
    <row r="154" spans="2:3" x14ac:dyDescent="0.25">
      <c r="B154" s="41"/>
      <c r="C154" s="41"/>
    </row>
    <row r="155" spans="2:3" x14ac:dyDescent="0.25">
      <c r="B155" s="41"/>
      <c r="C155" s="41"/>
    </row>
    <row r="156" spans="2:3" x14ac:dyDescent="0.25">
      <c r="B156" s="41"/>
      <c r="C156" s="41"/>
    </row>
    <row r="157" spans="2:3" x14ac:dyDescent="0.25">
      <c r="B157" s="41"/>
      <c r="C157" s="41"/>
    </row>
    <row r="158" spans="2:3" x14ac:dyDescent="0.25">
      <c r="B158" s="41"/>
      <c r="C158" s="41"/>
    </row>
    <row r="159" spans="2:3" x14ac:dyDescent="0.25">
      <c r="B159" s="41"/>
      <c r="C159" s="41"/>
    </row>
    <row r="160" spans="2:3" x14ac:dyDescent="0.25">
      <c r="B160" s="41"/>
      <c r="C160" s="41"/>
    </row>
    <row r="161" spans="2:3" x14ac:dyDescent="0.25">
      <c r="B161" s="41"/>
      <c r="C161" s="41"/>
    </row>
    <row r="162" spans="2:3" x14ac:dyDescent="0.25">
      <c r="B162" s="41"/>
      <c r="C162" s="41"/>
    </row>
    <row r="163" spans="2:3" x14ac:dyDescent="0.25">
      <c r="B163" s="41"/>
      <c r="C163" s="41"/>
    </row>
    <row r="164" spans="2:3" x14ac:dyDescent="0.25">
      <c r="B164" s="41"/>
      <c r="C164" s="41"/>
    </row>
    <row r="165" spans="2:3" x14ac:dyDescent="0.25">
      <c r="B165" s="41"/>
      <c r="C165" s="41"/>
    </row>
    <row r="166" spans="2:3" x14ac:dyDescent="0.25">
      <c r="B166" s="41"/>
      <c r="C166" s="41"/>
    </row>
    <row r="167" spans="2:3" x14ac:dyDescent="0.25">
      <c r="B167" s="41"/>
      <c r="C167" s="41"/>
    </row>
    <row r="168" spans="2:3" x14ac:dyDescent="0.25">
      <c r="B168" s="41"/>
      <c r="C168" s="41"/>
    </row>
    <row r="169" spans="2:3" x14ac:dyDescent="0.25">
      <c r="B169" s="41"/>
      <c r="C169" s="41"/>
    </row>
    <row r="170" spans="2:3" x14ac:dyDescent="0.25">
      <c r="B170" s="41"/>
      <c r="C170" s="41"/>
    </row>
    <row r="171" spans="2:3" x14ac:dyDescent="0.25">
      <c r="B171" s="41"/>
      <c r="C171" s="41"/>
    </row>
    <row r="172" spans="2:3" x14ac:dyDescent="0.25">
      <c r="B172" s="41"/>
      <c r="C172" s="41"/>
    </row>
    <row r="173" spans="2:3" x14ac:dyDescent="0.25">
      <c r="B173" s="41"/>
      <c r="C173" s="41"/>
    </row>
    <row r="174" spans="2:3" x14ac:dyDescent="0.25">
      <c r="B174" s="41"/>
      <c r="C174" s="41"/>
    </row>
    <row r="175" spans="2:3" x14ac:dyDescent="0.25">
      <c r="B175" s="41"/>
      <c r="C175" s="41"/>
    </row>
    <row r="176" spans="2:3" x14ac:dyDescent="0.25">
      <c r="B176" s="41"/>
      <c r="C176" s="41"/>
    </row>
    <row r="177" spans="2:3" x14ac:dyDescent="0.25">
      <c r="B177" s="41"/>
      <c r="C177" s="41"/>
    </row>
    <row r="178" spans="2:3" x14ac:dyDescent="0.25">
      <c r="B178" s="41"/>
      <c r="C178" s="41"/>
    </row>
    <row r="179" spans="2:3" x14ac:dyDescent="0.25">
      <c r="B179" s="41"/>
      <c r="C179" s="41"/>
    </row>
    <row r="180" spans="2:3" x14ac:dyDescent="0.25">
      <c r="B180" s="41"/>
      <c r="C180" s="41"/>
    </row>
    <row r="181" spans="2:3" x14ac:dyDescent="0.25">
      <c r="B181" s="41"/>
      <c r="C181" s="41"/>
    </row>
    <row r="182" spans="2:3" x14ac:dyDescent="0.25">
      <c r="B182" s="41"/>
      <c r="C182" s="41"/>
    </row>
    <row r="183" spans="2:3" x14ac:dyDescent="0.25">
      <c r="B183" s="41"/>
      <c r="C183" s="41"/>
    </row>
    <row r="184" spans="2:3" x14ac:dyDescent="0.25">
      <c r="B184" s="41"/>
      <c r="C184" s="41"/>
    </row>
    <row r="185" spans="2:3" x14ac:dyDescent="0.25">
      <c r="B185" s="41"/>
      <c r="C185" s="41"/>
    </row>
    <row r="186" spans="2:3" x14ac:dyDescent="0.25">
      <c r="B186" s="41"/>
      <c r="C186" s="41"/>
    </row>
    <row r="187" spans="2:3" x14ac:dyDescent="0.25">
      <c r="B187" s="41"/>
      <c r="C187" s="41"/>
    </row>
    <row r="188" spans="2:3" x14ac:dyDescent="0.25">
      <c r="B188" s="41"/>
      <c r="C188" s="41"/>
    </row>
    <row r="189" spans="2:3" x14ac:dyDescent="0.25">
      <c r="B189" s="41"/>
      <c r="C189" s="41"/>
    </row>
    <row r="190" spans="2:3" x14ac:dyDescent="0.25">
      <c r="B190" s="41"/>
      <c r="C190" s="41"/>
    </row>
    <row r="191" spans="2:3" x14ac:dyDescent="0.25">
      <c r="B191" s="41"/>
      <c r="C191" s="41"/>
    </row>
    <row r="192" spans="2:3" x14ac:dyDescent="0.25">
      <c r="B192" s="41"/>
      <c r="C192" s="41"/>
    </row>
    <row r="193" spans="2:3" x14ac:dyDescent="0.25">
      <c r="B193" s="41"/>
      <c r="C193" s="41"/>
    </row>
    <row r="194" spans="2:3" x14ac:dyDescent="0.25">
      <c r="B194" s="41"/>
      <c r="C194" s="41"/>
    </row>
    <row r="195" spans="2:3" x14ac:dyDescent="0.25">
      <c r="B195" s="41"/>
      <c r="C195" s="41"/>
    </row>
    <row r="196" spans="2:3" x14ac:dyDescent="0.25">
      <c r="B196" s="41"/>
      <c r="C196" s="41"/>
    </row>
    <row r="197" spans="2:3" x14ac:dyDescent="0.25">
      <c r="B197" s="41"/>
      <c r="C197" s="41"/>
    </row>
    <row r="198" spans="2:3" x14ac:dyDescent="0.25">
      <c r="B198" s="41"/>
      <c r="C198" s="41"/>
    </row>
    <row r="199" spans="2:3" x14ac:dyDescent="0.25">
      <c r="B199" s="41"/>
      <c r="C199" s="41"/>
    </row>
    <row r="200" spans="2:3" x14ac:dyDescent="0.25">
      <c r="B200" s="41"/>
      <c r="C200" s="41"/>
    </row>
    <row r="201" spans="2:3" x14ac:dyDescent="0.25">
      <c r="B201" s="41"/>
      <c r="C201" s="41"/>
    </row>
    <row r="202" spans="2:3" x14ac:dyDescent="0.25">
      <c r="B202" s="41"/>
      <c r="C202" s="41"/>
    </row>
    <row r="203" spans="2:3" x14ac:dyDescent="0.25">
      <c r="B203" s="41"/>
      <c r="C203" s="41"/>
    </row>
    <row r="204" spans="2:3" x14ac:dyDescent="0.25">
      <c r="B204" s="41"/>
      <c r="C204" s="41"/>
    </row>
    <row r="205" spans="2:3" x14ac:dyDescent="0.25">
      <c r="B205" s="41"/>
      <c r="C205" s="41"/>
    </row>
    <row r="206" spans="2:3" x14ac:dyDescent="0.25">
      <c r="B206" s="41"/>
      <c r="C206" s="41"/>
    </row>
    <row r="207" spans="2:3" x14ac:dyDescent="0.25">
      <c r="B207" s="41"/>
      <c r="C207" s="41"/>
    </row>
    <row r="208" spans="2:3" x14ac:dyDescent="0.25">
      <c r="B208" s="41"/>
      <c r="C208" s="41"/>
    </row>
    <row r="209" spans="2:3" x14ac:dyDescent="0.25">
      <c r="B209" s="41"/>
      <c r="C209" s="41"/>
    </row>
    <row r="210" spans="2:3" x14ac:dyDescent="0.25">
      <c r="B210" s="41"/>
      <c r="C210" s="41"/>
    </row>
    <row r="211" spans="2:3" x14ac:dyDescent="0.25">
      <c r="B211" s="41"/>
      <c r="C211" s="41"/>
    </row>
    <row r="212" spans="2:3" x14ac:dyDescent="0.25">
      <c r="B212" s="41"/>
      <c r="C212" s="41"/>
    </row>
    <row r="213" spans="2:3" x14ac:dyDescent="0.25">
      <c r="B213" s="41"/>
      <c r="C213" s="41"/>
    </row>
    <row r="214" spans="2:3" x14ac:dyDescent="0.25">
      <c r="B214" s="41"/>
      <c r="C214" s="41"/>
    </row>
    <row r="215" spans="2:3" x14ac:dyDescent="0.25">
      <c r="B215" s="41"/>
      <c r="C215" s="41"/>
    </row>
    <row r="216" spans="2:3" x14ac:dyDescent="0.25">
      <c r="B216" s="41"/>
      <c r="C216" s="41"/>
    </row>
    <row r="217" spans="2:3" x14ac:dyDescent="0.25">
      <c r="B217" s="41"/>
      <c r="C217" s="41"/>
    </row>
    <row r="218" spans="2:3" x14ac:dyDescent="0.25">
      <c r="B218" s="41"/>
      <c r="C218" s="41"/>
    </row>
    <row r="219" spans="2:3" x14ac:dyDescent="0.25">
      <c r="B219" s="41"/>
      <c r="C219" s="41"/>
    </row>
    <row r="220" spans="2:3" x14ac:dyDescent="0.25">
      <c r="B220" s="41"/>
      <c r="C220" s="41"/>
    </row>
    <row r="221" spans="2:3" x14ac:dyDescent="0.25">
      <c r="B221" s="41"/>
      <c r="C221" s="41"/>
    </row>
    <row r="222" spans="2:3" x14ac:dyDescent="0.25">
      <c r="B222" s="41"/>
      <c r="C222" s="41"/>
    </row>
    <row r="223" spans="2:3" x14ac:dyDescent="0.25">
      <c r="B223" s="41"/>
      <c r="C223" s="41"/>
    </row>
    <row r="224" spans="2:3" x14ac:dyDescent="0.25">
      <c r="B224" s="41"/>
      <c r="C224" s="41"/>
    </row>
    <row r="225" spans="2:3" x14ac:dyDescent="0.25">
      <c r="B225" s="41"/>
      <c r="C225" s="41"/>
    </row>
    <row r="226" spans="2:3" x14ac:dyDescent="0.25">
      <c r="B226" s="41"/>
      <c r="C226" s="41"/>
    </row>
  </sheetData>
  <autoFilter ref="A1:B117" xr:uid="{B4F3D64E-D3EB-4F63-A58B-7602FE4846CE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62B2-9681-424F-B50D-DF44F88811EE}">
  <sheetPr>
    <tabColor rgb="FF00B050"/>
  </sheetPr>
  <dimension ref="C2:ES33"/>
  <sheetViews>
    <sheetView showGridLines="0" tabSelected="1" zoomScale="70" zoomScaleNormal="70" workbookViewId="0">
      <selection activeCell="A5" sqref="A5"/>
    </sheetView>
  </sheetViews>
  <sheetFormatPr defaultColWidth="8.85546875" defaultRowHeight="15" outlineLevelRow="1" outlineLevelCol="1" x14ac:dyDescent="0.25"/>
  <cols>
    <col min="1" max="2" width="8.85546875" style="41"/>
    <col min="3" max="3" width="48.28515625" style="41" bestFit="1" customWidth="1"/>
    <col min="4" max="4" width="10.28515625" style="41" customWidth="1"/>
    <col min="5" max="12" width="7" style="41" hidden="1" customWidth="1" outlineLevel="1"/>
    <col min="13" max="22" width="8.140625" style="41" hidden="1" customWidth="1" outlineLevel="1"/>
    <col min="23" max="37" width="8.28515625" style="41" hidden="1" customWidth="1" outlineLevel="1"/>
    <col min="38" max="38" width="9.7109375" style="41" hidden="1" customWidth="1" outlineLevel="1"/>
    <col min="39" max="41" width="8.7109375" style="41" hidden="1" customWidth="1" outlineLevel="1"/>
    <col min="42" max="43" width="9.140625" style="41" hidden="1" customWidth="1" outlineLevel="1"/>
    <col min="44" max="44" width="9.140625" style="41" hidden="1" customWidth="1" outlineLevel="1" collapsed="1"/>
    <col min="45" max="47" width="8.28515625" style="41" hidden="1" customWidth="1" outlineLevel="1"/>
    <col min="48" max="48" width="8.28515625" style="41" hidden="1" customWidth="1" outlineLevel="1" collapsed="1"/>
    <col min="49" max="51" width="8.28515625" style="41" hidden="1" customWidth="1" outlineLevel="1"/>
    <col min="52" max="52" width="11" style="41" hidden="1" customWidth="1" outlineLevel="1"/>
    <col min="53" max="55" width="10.7109375" style="41" hidden="1" customWidth="1" outlineLevel="1"/>
    <col min="56" max="56" width="10.7109375" style="41" hidden="1" customWidth="1" outlineLevel="1" collapsed="1"/>
    <col min="57" max="59" width="10.7109375" style="41" hidden="1" customWidth="1" outlineLevel="1"/>
    <col min="60" max="60" width="10.7109375" style="41" hidden="1" customWidth="1" outlineLevel="1" collapsed="1"/>
    <col min="61" max="63" width="10.7109375" style="41" hidden="1" customWidth="1" outlineLevel="1"/>
    <col min="64" max="64" width="10.7109375" style="41" bestFit="1" customWidth="1" collapsed="1"/>
    <col min="65" max="65" width="10.7109375" style="41" bestFit="1" customWidth="1"/>
    <col min="66" max="73" width="10.7109375" style="41" customWidth="1"/>
    <col min="74" max="74" width="12" style="41" bestFit="1" customWidth="1"/>
    <col min="75" max="75" width="15.5703125" style="41" customWidth="1"/>
    <col min="76" max="76" width="15" style="41" customWidth="1"/>
    <col min="77" max="77" width="26.28515625" bestFit="1" customWidth="1"/>
    <col min="78" max="78" width="14.7109375" bestFit="1" customWidth="1"/>
    <col min="79" max="79" width="8.85546875" style="41"/>
    <col min="80" max="80" width="23.7109375" style="41" customWidth="1"/>
    <col min="81" max="81" width="9" style="41" bestFit="1" customWidth="1"/>
    <col min="82" max="84" width="10" style="41" bestFit="1" customWidth="1"/>
    <col min="85" max="85" width="9" style="41" bestFit="1" customWidth="1"/>
    <col min="86" max="87" width="10" style="41" bestFit="1" customWidth="1"/>
    <col min="88" max="88" width="11.140625" style="41" bestFit="1" customWidth="1"/>
    <col min="89" max="90" width="9" style="41" bestFit="1" customWidth="1"/>
    <col min="91" max="92" width="10" style="41" bestFit="1" customWidth="1"/>
    <col min="93" max="93" width="11.140625" style="41" bestFit="1" customWidth="1"/>
    <col min="94" max="94" width="9" style="41" bestFit="1" customWidth="1"/>
    <col min="95" max="97" width="10" style="41" bestFit="1" customWidth="1"/>
    <col min="98" max="98" width="9" style="41" bestFit="1" customWidth="1"/>
    <col min="99" max="102" width="12.140625" style="41" bestFit="1" customWidth="1"/>
    <col min="103" max="103" width="14.140625" style="41" bestFit="1" customWidth="1"/>
    <col min="104" max="107" width="12.140625" style="41" bestFit="1" customWidth="1"/>
    <col min="108" max="109" width="13.28515625" style="41" bestFit="1" customWidth="1"/>
    <col min="110" max="118" width="8.85546875" style="41"/>
    <col min="119" max="119" width="16.42578125" style="41" bestFit="1" customWidth="1"/>
    <col min="120" max="16384" width="8.85546875" style="41"/>
  </cols>
  <sheetData>
    <row r="2" spans="3:149" ht="45" x14ac:dyDescent="0.25">
      <c r="C2" s="182" t="s">
        <v>105</v>
      </c>
      <c r="D2" s="183" t="s">
        <v>310</v>
      </c>
      <c r="E2" s="183" t="s">
        <v>309</v>
      </c>
      <c r="F2" s="183" t="s">
        <v>308</v>
      </c>
      <c r="G2" s="183" t="s">
        <v>307</v>
      </c>
      <c r="H2" s="183" t="s">
        <v>306</v>
      </c>
      <c r="I2" s="183" t="s">
        <v>305</v>
      </c>
      <c r="J2" s="183" t="s">
        <v>304</v>
      </c>
      <c r="K2" s="183" t="s">
        <v>303</v>
      </c>
      <c r="L2" s="183" t="s">
        <v>302</v>
      </c>
      <c r="M2" s="183" t="s">
        <v>301</v>
      </c>
      <c r="N2" s="183" t="s">
        <v>300</v>
      </c>
      <c r="O2" s="183" t="s">
        <v>299</v>
      </c>
      <c r="P2" s="183" t="s">
        <v>298</v>
      </c>
      <c r="Q2" s="183" t="s">
        <v>297</v>
      </c>
      <c r="R2" s="183" t="s">
        <v>296</v>
      </c>
      <c r="S2" s="183" t="s">
        <v>295</v>
      </c>
      <c r="T2" s="183" t="s">
        <v>294</v>
      </c>
      <c r="U2" s="183" t="s">
        <v>293</v>
      </c>
      <c r="V2" s="183" t="s">
        <v>292</v>
      </c>
      <c r="W2" s="183" t="s">
        <v>243</v>
      </c>
      <c r="X2" s="183" t="s">
        <v>249</v>
      </c>
      <c r="Y2" s="183" t="s">
        <v>248</v>
      </c>
      <c r="Z2" s="183" t="s">
        <v>250</v>
      </c>
      <c r="AA2" s="183" t="s">
        <v>255</v>
      </c>
      <c r="AB2" s="183" t="s">
        <v>254</v>
      </c>
      <c r="AC2" s="183" t="s">
        <v>257</v>
      </c>
      <c r="AD2" s="183" t="s">
        <v>271</v>
      </c>
      <c r="AE2" s="183" t="s">
        <v>345</v>
      </c>
      <c r="AF2" s="183" t="s">
        <v>312</v>
      </c>
      <c r="AG2" s="183" t="s">
        <v>314</v>
      </c>
      <c r="AH2" s="183" t="s">
        <v>318</v>
      </c>
      <c r="AI2" s="183" t="s">
        <v>322</v>
      </c>
      <c r="AJ2" s="183" t="s">
        <v>329</v>
      </c>
      <c r="AK2" s="183" t="s">
        <v>331</v>
      </c>
      <c r="AL2" s="183" t="s">
        <v>334</v>
      </c>
      <c r="AM2" s="183" t="s">
        <v>335</v>
      </c>
      <c r="AN2" s="183" t="s">
        <v>339</v>
      </c>
      <c r="AO2" s="183" t="s">
        <v>343</v>
      </c>
      <c r="AP2" s="183" t="s">
        <v>347</v>
      </c>
      <c r="AQ2" s="183" t="s">
        <v>348</v>
      </c>
      <c r="AR2" s="183" t="s">
        <v>350</v>
      </c>
      <c r="AS2" s="183" t="s">
        <v>352</v>
      </c>
      <c r="AT2" s="183" t="s">
        <v>369</v>
      </c>
      <c r="AU2" s="183" t="s">
        <v>379</v>
      </c>
      <c r="AV2" s="183" t="s">
        <v>382</v>
      </c>
      <c r="AW2" s="183" t="s">
        <v>387</v>
      </c>
      <c r="AX2" s="183" t="s">
        <v>393</v>
      </c>
      <c r="AY2" s="183" t="s">
        <v>395</v>
      </c>
      <c r="AZ2" s="183" t="s">
        <v>397</v>
      </c>
      <c r="BA2" s="183" t="s">
        <v>400</v>
      </c>
      <c r="BB2" s="183" t="s">
        <v>403</v>
      </c>
      <c r="BC2" s="183" t="s">
        <v>405</v>
      </c>
      <c r="BD2" s="183" t="s">
        <v>408</v>
      </c>
      <c r="BE2" s="183" t="s">
        <v>416</v>
      </c>
      <c r="BF2" s="183" t="s">
        <v>418</v>
      </c>
      <c r="BG2" s="183" t="s">
        <v>420</v>
      </c>
      <c r="BH2" s="183" t="s">
        <v>423</v>
      </c>
      <c r="BI2" s="183" t="s">
        <v>426</v>
      </c>
      <c r="BJ2" s="183" t="s">
        <v>428</v>
      </c>
      <c r="BK2" s="183" t="s">
        <v>431</v>
      </c>
      <c r="BL2" s="183" t="s">
        <v>433</v>
      </c>
      <c r="BM2" s="183" t="s">
        <v>436</v>
      </c>
      <c r="BN2" s="183" t="s">
        <v>438</v>
      </c>
      <c r="BO2" s="183" t="s">
        <v>440</v>
      </c>
      <c r="BP2" s="183" t="s">
        <v>442</v>
      </c>
      <c r="BQ2" s="183" t="s">
        <v>449</v>
      </c>
      <c r="BR2" s="183" t="s">
        <v>453</v>
      </c>
      <c r="BS2" s="183" t="s">
        <v>456</v>
      </c>
      <c r="BT2" s="183" t="s">
        <v>459</v>
      </c>
      <c r="BU2" s="183" t="s">
        <v>461</v>
      </c>
      <c r="BV2" s="106" t="s">
        <v>404</v>
      </c>
      <c r="BW2" s="106" t="s">
        <v>291</v>
      </c>
      <c r="BX2" s="106" t="s">
        <v>450</v>
      </c>
      <c r="CC2" s="38" t="str">
        <f t="shared" ref="CC2:DX2" si="0">E2</f>
        <v>Week 4/6</v>
      </c>
      <c r="CD2" s="38" t="str">
        <f t="shared" si="0"/>
        <v>Week 4/13</v>
      </c>
      <c r="CE2" s="38" t="str">
        <f t="shared" si="0"/>
        <v>Week 4/20</v>
      </c>
      <c r="CF2" s="38" t="str">
        <f t="shared" si="0"/>
        <v>Week 4/27</v>
      </c>
      <c r="CG2" s="38" t="str">
        <f t="shared" si="0"/>
        <v>Week 5/4</v>
      </c>
      <c r="CH2" s="38" t="str">
        <f t="shared" si="0"/>
        <v>Week 5/11</v>
      </c>
      <c r="CI2" s="38" t="str">
        <f t="shared" si="0"/>
        <v>Week 5/18</v>
      </c>
      <c r="CJ2" s="38" t="str">
        <f t="shared" si="0"/>
        <v>Week 5/25*</v>
      </c>
      <c r="CK2" s="38" t="str">
        <f t="shared" si="0"/>
        <v>Week 6/1</v>
      </c>
      <c r="CL2" s="38" t="str">
        <f t="shared" si="0"/>
        <v>Week 6/8</v>
      </c>
      <c r="CM2" s="38" t="str">
        <f t="shared" si="0"/>
        <v>Week 6/15</v>
      </c>
      <c r="CN2" s="38" t="str">
        <f t="shared" si="0"/>
        <v>Week 6/22</v>
      </c>
      <c r="CO2" s="38" t="str">
        <f t="shared" si="0"/>
        <v>Week 6/29*</v>
      </c>
      <c r="CP2" s="38" t="str">
        <f t="shared" si="0"/>
        <v>Week 7/6</v>
      </c>
      <c r="CQ2" s="38" t="str">
        <f t="shared" si="0"/>
        <v>Week 7/13</v>
      </c>
      <c r="CR2" s="38" t="str">
        <f t="shared" si="0"/>
        <v>Week 7/20</v>
      </c>
      <c r="CS2" s="38" t="str">
        <f t="shared" si="0"/>
        <v>Week 7/27</v>
      </c>
      <c r="CT2" s="38" t="str">
        <f t="shared" si="0"/>
        <v>Week 8/3</v>
      </c>
      <c r="CU2" s="38" t="str">
        <f t="shared" si="0"/>
        <v>Week of 8/10</v>
      </c>
      <c r="CV2" s="38" t="str">
        <f t="shared" si="0"/>
        <v>Week of 8/17</v>
      </c>
      <c r="CW2" s="38" t="str">
        <f t="shared" si="0"/>
        <v>Week of 8/24</v>
      </c>
      <c r="CX2" s="38" t="str">
        <f t="shared" si="0"/>
        <v>Week of 8/31</v>
      </c>
      <c r="CY2" s="38" t="str">
        <f t="shared" si="0"/>
        <v>Week of 9/6 (H)</v>
      </c>
      <c r="CZ2" s="38" t="str">
        <f t="shared" si="0"/>
        <v>Week of 9/13</v>
      </c>
      <c r="DA2" s="38" t="str">
        <f t="shared" si="0"/>
        <v>Week of 9/20</v>
      </c>
      <c r="DB2" s="38" t="str">
        <f t="shared" si="0"/>
        <v>Week of 9/27</v>
      </c>
      <c r="DC2" s="38" t="str">
        <f t="shared" si="0"/>
        <v>Week of 10/04</v>
      </c>
      <c r="DD2" s="38" t="str">
        <f t="shared" si="0"/>
        <v>Week of 10/11</v>
      </c>
      <c r="DE2" s="38" t="str">
        <f t="shared" si="0"/>
        <v>Week of 10/18</v>
      </c>
      <c r="DF2" s="38" t="str">
        <f t="shared" si="0"/>
        <v>Week of 10/25</v>
      </c>
      <c r="DG2" s="38" t="str">
        <f t="shared" si="0"/>
        <v>Week of 11/01</v>
      </c>
      <c r="DH2" s="38" t="str">
        <f t="shared" si="0"/>
        <v>Week of 11/08</v>
      </c>
      <c r="DI2" s="38" t="str">
        <f t="shared" si="0"/>
        <v>Week of 11/15</v>
      </c>
      <c r="DJ2" s="38" t="str">
        <f t="shared" si="0"/>
        <v>Week of 11/22 (H)</v>
      </c>
      <c r="DK2" s="38" t="str">
        <f t="shared" si="0"/>
        <v>Week of 11/29</v>
      </c>
      <c r="DL2" s="38" t="str">
        <f t="shared" si="0"/>
        <v>Week of 12/06</v>
      </c>
      <c r="DM2" s="38" t="str">
        <f t="shared" si="0"/>
        <v>Week of 12/13</v>
      </c>
      <c r="DN2" s="38" t="str">
        <f t="shared" si="0"/>
        <v>Week of 12/20 (H)</v>
      </c>
      <c r="DO2" s="38" t="str">
        <f t="shared" si="0"/>
        <v>Week of 12/27 (H)</v>
      </c>
      <c r="DP2" s="38" t="str">
        <f t="shared" si="0"/>
        <v>Week of 01/04</v>
      </c>
      <c r="DQ2" s="38" t="str">
        <f t="shared" si="0"/>
        <v>Week of 01/11</v>
      </c>
      <c r="DR2" s="38" t="str">
        <f t="shared" si="0"/>
        <v>Week of 01/18</v>
      </c>
      <c r="DS2" s="38" t="str">
        <f t="shared" si="0"/>
        <v>Week of 01/25</v>
      </c>
      <c r="DT2" s="38" t="str">
        <f t="shared" si="0"/>
        <v>Week of 02/01</v>
      </c>
      <c r="DU2" s="38" t="str">
        <f t="shared" si="0"/>
        <v>Week of 02/08</v>
      </c>
      <c r="DV2" s="38" t="str">
        <f t="shared" si="0"/>
        <v>Week of 02/15</v>
      </c>
      <c r="DW2" s="38" t="str">
        <f t="shared" si="0"/>
        <v>Week of 02/22</v>
      </c>
      <c r="DX2" s="38" t="str">
        <f t="shared" si="0"/>
        <v>Week of 03/01</v>
      </c>
      <c r="DY2" s="38" t="str">
        <f t="shared" ref="DY2" si="1">BA2</f>
        <v>Week of 03/08</v>
      </c>
      <c r="DZ2" s="38" t="str">
        <f t="shared" ref="DZ2" si="2">BB2</f>
        <v>Week of 03/15</v>
      </c>
      <c r="EA2" s="38" t="str">
        <f t="shared" ref="EA2" si="3">BC2</f>
        <v>Week of 03/22</v>
      </c>
      <c r="EB2" s="38" t="str">
        <f t="shared" ref="EB2" si="4">BD2</f>
        <v>Week of 03/29</v>
      </c>
      <c r="EC2" s="38" t="str">
        <f t="shared" ref="EC2" si="5">BE2</f>
        <v>Week of 04/05</v>
      </c>
      <c r="ED2" s="38" t="str">
        <f t="shared" ref="ED2" si="6">BF2</f>
        <v>Week of 04/12</v>
      </c>
      <c r="EE2" s="38" t="str">
        <f t="shared" ref="EE2" si="7">BG2</f>
        <v>Week of 04/19</v>
      </c>
      <c r="EF2" s="38" t="str">
        <f t="shared" ref="EF2" si="8">BH2</f>
        <v>Week of 04/26</v>
      </c>
      <c r="EG2" s="38" t="str">
        <f t="shared" ref="EG2:EH2" si="9">BI2</f>
        <v>Week of 05/03</v>
      </c>
      <c r="EH2" s="38" t="str">
        <f t="shared" si="9"/>
        <v>Week of 05/10</v>
      </c>
      <c r="EI2" s="38" t="str">
        <f t="shared" ref="EI2" si="10">BK2</f>
        <v>Week of 05/16</v>
      </c>
      <c r="EJ2" s="38" t="str">
        <f t="shared" ref="EJ2" si="11">BL2</f>
        <v>Week of 05/23</v>
      </c>
      <c r="EK2" s="38" t="str">
        <f t="shared" ref="EK2" si="12">BM2</f>
        <v>Week of 05/31</v>
      </c>
      <c r="EL2" s="38" t="str">
        <f t="shared" ref="EL2" si="13">BN2</f>
        <v>Week of 06/06</v>
      </c>
      <c r="EM2" s="38" t="str">
        <f t="shared" ref="EM2" si="14">BO2</f>
        <v>Week of 06/13</v>
      </c>
      <c r="EN2" s="38" t="str">
        <f t="shared" ref="EN2" si="15">BP2</f>
        <v>Week of 06/20</v>
      </c>
      <c r="EO2" s="38" t="str">
        <f t="shared" ref="EO2:EQ2" si="16">BQ2</f>
        <v>Week of 06/27</v>
      </c>
      <c r="EP2" s="38" t="str">
        <f t="shared" si="16"/>
        <v>Week of 07/05</v>
      </c>
      <c r="EQ2" s="38" t="str">
        <f t="shared" si="16"/>
        <v>Week of 07/12</v>
      </c>
      <c r="ER2" s="38" t="str">
        <f t="shared" ref="ER2" si="17">BT2</f>
        <v>Week of 07/19</v>
      </c>
      <c r="ES2" s="38" t="str">
        <f t="shared" ref="ES2" si="18">BU2</f>
        <v>Week of 07/26</v>
      </c>
    </row>
    <row r="3" spans="3:149" x14ac:dyDescent="0.25">
      <c r="C3" s="100" t="s">
        <v>26</v>
      </c>
      <c r="D3" s="116">
        <f>VLOOKUP(C3,'[109]practice detail'!$B:$E,4,FALSE)</f>
        <v>258.62349704491703</v>
      </c>
      <c r="E3" s="105">
        <v>74</v>
      </c>
      <c r="F3" s="104">
        <v>113</v>
      </c>
      <c r="G3" s="104">
        <v>84</v>
      </c>
      <c r="H3" s="104">
        <v>113</v>
      </c>
      <c r="I3" s="104">
        <v>157</v>
      </c>
      <c r="J3" s="104">
        <v>152</v>
      </c>
      <c r="K3" s="104">
        <v>182</v>
      </c>
      <c r="L3" s="104">
        <v>227.5</v>
      </c>
      <c r="M3" s="104">
        <v>224</v>
      </c>
      <c r="N3" s="104">
        <v>230</v>
      </c>
      <c r="O3" s="104">
        <v>218</v>
      </c>
      <c r="P3" s="104">
        <v>258</v>
      </c>
      <c r="Q3" s="103">
        <v>250.27500000000001</v>
      </c>
      <c r="R3" s="103">
        <v>265</v>
      </c>
      <c r="S3" s="103">
        <v>250</v>
      </c>
      <c r="T3" s="103">
        <v>278</v>
      </c>
      <c r="U3" s="103">
        <v>158</v>
      </c>
      <c r="V3" s="103">
        <v>279</v>
      </c>
      <c r="W3" s="98">
        <f>SUMIF('By Location'!$B:$B,$C3,'By Location'!G:G)</f>
        <v>270</v>
      </c>
      <c r="X3" s="98">
        <f>SUMIF('By Location'!$B:$B,$C3,'By Location'!H:H)</f>
        <v>242</v>
      </c>
      <c r="Y3" s="98">
        <f>SUMIF('By Location'!$B:$B,$C3,'By Location'!I:I)</f>
        <v>256</v>
      </c>
      <c r="Z3" s="98">
        <f>SUMIF('By Location'!$B:$B,$C3,'By Location'!J:J)</f>
        <v>258</v>
      </c>
      <c r="AA3" s="98">
        <f>SUMIF('By Location'!$B:$B,$C3,'By Location'!K:K)</f>
        <v>256</v>
      </c>
      <c r="AB3" s="98">
        <f>SUMIF('By Location'!$B:$B,$C3,'By Location'!L:L)</f>
        <v>253</v>
      </c>
      <c r="AC3" s="98">
        <f>SUMIF('By Location'!$B:$B,$C3,'By Location'!M:M)</f>
        <v>262</v>
      </c>
      <c r="AD3" s="98">
        <f>SUMIF('By Location'!$B:$B,$C3,'By Location'!N:N)</f>
        <v>242</v>
      </c>
      <c r="AE3" s="98">
        <f>SUMIF('By Location'!$B:$B,$C3,'By Location'!O:O)</f>
        <v>232</v>
      </c>
      <c r="AF3" s="98">
        <f>SUMIF('By Location'!$B:$B,$C3,'By Location'!P:P)</f>
        <v>266</v>
      </c>
      <c r="AG3" s="98">
        <f>SUMIF('By Location'!$B:$B,$C3,'By Location'!Q:Q)</f>
        <v>252</v>
      </c>
      <c r="AH3" s="98">
        <f>SUMIF('By Location'!$B:$B,$C3,'By Location'!R:R)</f>
        <v>255</v>
      </c>
      <c r="AI3" s="98">
        <f>SUMIF('By Location'!$B:$B,$C3,'By Location'!S:S)</f>
        <v>256</v>
      </c>
      <c r="AJ3" s="98">
        <f>SUMIF('By Location'!$B:$B,$C3,'By Location'!T:T)</f>
        <v>266</v>
      </c>
      <c r="AK3" s="98">
        <f>SUMIF('By Location'!$B:$B,$C3,'By Location'!U:U)</f>
        <v>274</v>
      </c>
      <c r="AL3" s="98">
        <f>SUMIF('By Location'!$B:$B,$C3,'By Location'!V:V)</f>
        <v>130</v>
      </c>
      <c r="AM3" s="98">
        <f>SUMIF('By Location'!$B:$B,$C3,'By Location'!W:W)</f>
        <v>259</v>
      </c>
      <c r="AN3" s="98">
        <f>SUMIF('By Location'!$B:$B,$C3,'By Location'!X:X)</f>
        <v>228</v>
      </c>
      <c r="AO3" s="98">
        <f>SUMIF('By Location'!$B:$B,$C3,'By Location'!Y:Y)</f>
        <v>215</v>
      </c>
      <c r="AP3" s="98">
        <f>SUMIF('By Location'!$B:$B,$C3,'By Location'!Z:Z)</f>
        <v>145</v>
      </c>
      <c r="AQ3" s="98">
        <f>SUMIF('By Location'!$B:$B,$C3,'By Location'!AA:AA)</f>
        <v>85</v>
      </c>
      <c r="AR3" s="98">
        <f>SUMIF('By Location'!$B:$B,$C3,'By Location'!AB:AB)</f>
        <v>272</v>
      </c>
      <c r="AS3" s="98">
        <f>SUMIF('By Location'!$B:$B,$C3,'By Location'!AC:AC)</f>
        <v>279</v>
      </c>
      <c r="AT3" s="98">
        <f>SUMIF('By Location'!$B:$B,$C3,'By Location'!AD:AD)</f>
        <v>258</v>
      </c>
      <c r="AU3" s="98">
        <f>SUMIF('By Location'!$B:$B,$C3,'By Location'!AE:AE)</f>
        <v>259</v>
      </c>
      <c r="AV3" s="98">
        <f>SUMIF('By Location'!$B:$B,$C3,'By Location'!AF:AF)</f>
        <v>240</v>
      </c>
      <c r="AW3" s="98">
        <f>SUMIF('By Location'!$B:$B,$C3,'By Location'!AG:AG)</f>
        <v>267</v>
      </c>
      <c r="AX3" s="98">
        <f>SUMIF('By Location'!$B:$B,$C3,'By Location'!AH:AH)</f>
        <v>224</v>
      </c>
      <c r="AY3" s="98">
        <f>SUMIF('By Location'!$B:$B,$C3,'By Location'!AI:AI)</f>
        <v>263</v>
      </c>
      <c r="AZ3" s="98">
        <f>SUMIF('By Location'!$B:$B,$C3,'By Location'!AJ:AJ)</f>
        <v>265</v>
      </c>
      <c r="BA3" s="98">
        <f>SUMIF('By Location'!$B:$B,$C3,'By Location'!AK:AK)</f>
        <v>272</v>
      </c>
      <c r="BB3" s="98">
        <f>SUMIF('By Location'!$B:$B,$C3,'By Location'!AL:AL)</f>
        <v>280</v>
      </c>
      <c r="BC3" s="98">
        <f>SUMIF('By Location'!$B:$B,$C3,'By Location'!AM:AM)</f>
        <v>265</v>
      </c>
      <c r="BD3" s="98">
        <f>SUMIF('By Location'!$B:$B,$C3,'By Location'!AN:AN)</f>
        <v>244</v>
      </c>
      <c r="BE3" s="98">
        <f>SUMIF('By Location'!$B:$B,$C3,'By Location'!AO:AO)</f>
        <v>257</v>
      </c>
      <c r="BF3" s="98">
        <f>SUMIF('By Location'!$B:$B,$C3,'By Location'!AP:AP)</f>
        <v>282</v>
      </c>
      <c r="BG3" s="98">
        <f>SUMIF('By Location'!$B:$B,$C3,'By Location'!AQ:AQ)</f>
        <v>135</v>
      </c>
      <c r="BH3" s="98">
        <f>SUMIF('By Location'!$B:$B,$C3,'By Location'!AR:AR)</f>
        <v>283</v>
      </c>
      <c r="BI3" s="98">
        <f>SUMIF('By Location'!$B:$B,$C3,'By Location'!AS:AS)</f>
        <v>282</v>
      </c>
      <c r="BJ3" s="98">
        <f>SUMIF('By Location'!$B:$B,$C3,'By Location'!AT:AT)</f>
        <v>283</v>
      </c>
      <c r="BK3" s="98">
        <f>SUMIF('By Location'!$B:$B,$C3,'By Location'!AU:AU)</f>
        <v>284</v>
      </c>
      <c r="BL3" s="98">
        <f>SUMIF('By Location'!$B:$B,$C3,'By Location'!AV:AV)</f>
        <v>284</v>
      </c>
      <c r="BM3" s="98">
        <f>SUMIF('By Location'!$B:$B,$C3,'By Location'!AW:AW)</f>
        <v>267</v>
      </c>
      <c r="BN3" s="98">
        <f>SUMIF('By Location'!$B:$B,$C3,'By Location'!AX:AX)</f>
        <v>282</v>
      </c>
      <c r="BO3" s="98">
        <f>SUMIF('By Location'!$B:$B,$C3,'By Location'!AY:AY)</f>
        <v>284</v>
      </c>
      <c r="BP3" s="98">
        <f>SUMIF('By Location'!$B:$B,$C3,'By Location'!AZ:AZ)</f>
        <v>289</v>
      </c>
      <c r="BQ3" s="98">
        <f>SUMIF('By Location'!$B:$B,$C3,'By Location'!BA:BA)</f>
        <v>282</v>
      </c>
      <c r="BR3" s="98">
        <f>SUMIF('By Location'!$B:$B,$C3,'By Location'!BB:BB)</f>
        <v>234</v>
      </c>
      <c r="BS3" s="98">
        <f>SUMIF('By Location'!$B:$B,$C3,'By Location'!BC:BC)</f>
        <v>220</v>
      </c>
      <c r="BT3" s="98">
        <f>SUMIF('By Location'!$B:$B,$C3,'By Location'!BD:BD)</f>
        <v>262</v>
      </c>
      <c r="BU3" s="98">
        <f>SUMIF('By Location'!$B:$B,$C3,'By Location'!BE:BE)</f>
        <v>145</v>
      </c>
      <c r="BV3" s="96"/>
      <c r="BW3" s="97">
        <f>BU3-BT3</f>
        <v>-117</v>
      </c>
      <c r="BX3" s="181">
        <f>BU3/BT3-1</f>
        <v>-0.44656488549618323</v>
      </c>
      <c r="CB3" s="41" t="s">
        <v>290</v>
      </c>
      <c r="CC3" s="102">
        <f t="shared" ref="CC3:DX3" si="19">E21/1000</f>
        <v>3.5</v>
      </c>
      <c r="CD3" s="102">
        <f t="shared" si="19"/>
        <v>3.63</v>
      </c>
      <c r="CE3" s="102">
        <f t="shared" si="19"/>
        <v>4.6020000000000003</v>
      </c>
      <c r="CF3" s="102">
        <f t="shared" si="19"/>
        <v>4.8520000000000003</v>
      </c>
      <c r="CG3" s="102">
        <f t="shared" si="19"/>
        <v>6.07</v>
      </c>
      <c r="CH3" s="102">
        <f t="shared" si="19"/>
        <v>7.5259999999999998</v>
      </c>
      <c r="CI3" s="102">
        <f t="shared" si="19"/>
        <v>9.4209999999999994</v>
      </c>
      <c r="CJ3" s="102">
        <f t="shared" si="19"/>
        <v>9.7449999999999992</v>
      </c>
      <c r="CK3" s="102">
        <f t="shared" si="19"/>
        <v>11.032999999999999</v>
      </c>
      <c r="CL3" s="102">
        <f t="shared" si="19"/>
        <v>11.954000000000001</v>
      </c>
      <c r="CM3" s="102">
        <f t="shared" si="19"/>
        <v>12.882</v>
      </c>
      <c r="CN3" s="102">
        <f t="shared" si="19"/>
        <v>12.769</v>
      </c>
      <c r="CO3" s="102">
        <f t="shared" si="19"/>
        <v>12.013200000000003</v>
      </c>
      <c r="CP3" s="102">
        <f t="shared" si="19"/>
        <v>12.914999999999999</v>
      </c>
      <c r="CQ3" s="102">
        <f t="shared" si="19"/>
        <v>12.288</v>
      </c>
      <c r="CR3" s="102">
        <f t="shared" si="19"/>
        <v>13.384</v>
      </c>
      <c r="CS3" s="102">
        <f t="shared" si="19"/>
        <v>12.882</v>
      </c>
      <c r="CT3" s="102">
        <f t="shared" si="19"/>
        <v>12.579000000000001</v>
      </c>
      <c r="CU3" s="102">
        <f t="shared" si="19"/>
        <v>12.188000000000001</v>
      </c>
      <c r="CV3" s="102">
        <f t="shared" si="19"/>
        <v>13.093999999999999</v>
      </c>
      <c r="CW3" s="102">
        <f t="shared" si="19"/>
        <v>12.724</v>
      </c>
      <c r="CX3" s="102">
        <f t="shared" si="19"/>
        <v>12.590999999999999</v>
      </c>
      <c r="CY3" s="102">
        <f t="shared" si="19"/>
        <v>10.151</v>
      </c>
      <c r="CZ3" s="102">
        <f t="shared" si="19"/>
        <v>13.863</v>
      </c>
      <c r="DA3" s="102">
        <f t="shared" si="19"/>
        <v>12.983000000000001</v>
      </c>
      <c r="DB3" s="102">
        <f t="shared" si="19"/>
        <v>12.795999999999999</v>
      </c>
      <c r="DC3" s="102">
        <f t="shared" si="19"/>
        <v>13.404999999999999</v>
      </c>
      <c r="DD3" s="102">
        <f t="shared" si="19"/>
        <v>13.131</v>
      </c>
      <c r="DE3" s="102">
        <f t="shared" si="19"/>
        <v>13.808</v>
      </c>
      <c r="DF3" s="102">
        <f t="shared" si="19"/>
        <v>13.933999999999999</v>
      </c>
      <c r="DG3" s="102">
        <f t="shared" si="19"/>
        <v>14.093</v>
      </c>
      <c r="DH3" s="102">
        <f t="shared" si="19"/>
        <v>13.811</v>
      </c>
      <c r="DI3" s="102">
        <f t="shared" si="19"/>
        <v>14.536</v>
      </c>
      <c r="DJ3" s="102">
        <f t="shared" si="19"/>
        <v>7.4939999999999998</v>
      </c>
      <c r="DK3" s="102">
        <f t="shared" si="19"/>
        <v>13.888</v>
      </c>
      <c r="DL3" s="102">
        <f t="shared" si="19"/>
        <v>14.178000000000001</v>
      </c>
      <c r="DM3" s="102">
        <f t="shared" si="19"/>
        <v>13.028</v>
      </c>
      <c r="DN3" s="102">
        <f t="shared" si="19"/>
        <v>8.4689999999999994</v>
      </c>
      <c r="DO3" s="102">
        <f t="shared" si="19"/>
        <v>6.73</v>
      </c>
      <c r="DP3" s="102">
        <f t="shared" si="19"/>
        <v>13.055999999999999</v>
      </c>
      <c r="DQ3" s="102">
        <f t="shared" si="19"/>
        <v>13.581</v>
      </c>
      <c r="DR3" s="102">
        <f t="shared" si="19"/>
        <v>13.752000000000001</v>
      </c>
      <c r="DS3" s="102">
        <f t="shared" si="19"/>
        <v>13.085000000000001</v>
      </c>
      <c r="DT3" s="102">
        <f t="shared" si="19"/>
        <v>12.47</v>
      </c>
      <c r="DU3" s="102">
        <f t="shared" si="19"/>
        <v>13.12</v>
      </c>
      <c r="DV3" s="102">
        <f t="shared" si="19"/>
        <v>11.285</v>
      </c>
      <c r="DW3" s="102">
        <f t="shared" si="19"/>
        <v>13.342000000000001</v>
      </c>
      <c r="DX3" s="102">
        <f t="shared" si="19"/>
        <v>14.334</v>
      </c>
      <c r="DY3" s="102">
        <f t="shared" ref="DY3" si="20">BA21/1000</f>
        <v>14.323</v>
      </c>
      <c r="DZ3" s="102">
        <f t="shared" ref="DZ3" si="21">BB21/1000</f>
        <v>13.750999999999999</v>
      </c>
      <c r="EA3" s="102">
        <f t="shared" ref="EA3" si="22">BC21/1000</f>
        <v>13.679</v>
      </c>
      <c r="EB3" s="102">
        <f t="shared" ref="EB3" si="23">BD21/1000</f>
        <v>13.532999999999999</v>
      </c>
      <c r="EC3" s="102">
        <f t="shared" ref="EC3" si="24">BE21/1000</f>
        <v>14.315</v>
      </c>
      <c r="ED3" s="102">
        <f t="shared" ref="ED3" si="25">BF21/1000</f>
        <v>13.743</v>
      </c>
      <c r="EE3" s="102">
        <f t="shared" ref="EE3" si="26">BG21/1000</f>
        <v>13.069000000000001</v>
      </c>
      <c r="EF3" s="102">
        <f t="shared" ref="EF3" si="27">BH21/1000</f>
        <v>13.224</v>
      </c>
      <c r="EG3" s="102">
        <f t="shared" ref="EG3:EH3" si="28">BI21/1000</f>
        <v>14.315</v>
      </c>
      <c r="EH3" s="102">
        <f t="shared" si="28"/>
        <v>14.289</v>
      </c>
      <c r="EI3" s="102">
        <f t="shared" ref="EI3" si="29">BK21/1000</f>
        <v>14.459</v>
      </c>
      <c r="EJ3" s="102">
        <f t="shared" ref="EJ3" si="30">BL21/1000</f>
        <v>14.404999999999999</v>
      </c>
      <c r="EK3" s="102">
        <f t="shared" ref="EK3" si="31">BM21/1000</f>
        <v>10.388</v>
      </c>
      <c r="EL3" s="102">
        <f t="shared" ref="EL3" si="32">BN21/1000</f>
        <v>14.007999999999999</v>
      </c>
      <c r="EM3" s="102">
        <f t="shared" ref="EM3" si="33">BO21/1000</f>
        <v>13.874000000000001</v>
      </c>
      <c r="EN3" s="102">
        <f t="shared" ref="EN3" si="34">BP21/1000</f>
        <v>13.484999999999999</v>
      </c>
      <c r="EO3" s="102">
        <f t="shared" ref="EO3:EQ3" si="35">BQ21/1000</f>
        <v>13.308</v>
      </c>
      <c r="EP3" s="102">
        <f t="shared" si="35"/>
        <v>10.215999999999999</v>
      </c>
      <c r="EQ3" s="102">
        <f t="shared" si="35"/>
        <v>14.052</v>
      </c>
      <c r="ER3" s="102">
        <f t="shared" ref="ER3" si="36">BT21/1000</f>
        <v>13.816000000000001</v>
      </c>
      <c r="ES3" s="102">
        <f t="shared" ref="ES3" si="37">BU21/1000</f>
        <v>11.474</v>
      </c>
    </row>
    <row r="4" spans="3:149" x14ac:dyDescent="0.25">
      <c r="C4" s="123" t="s">
        <v>2</v>
      </c>
      <c r="D4" s="139">
        <v>1314.6385155695768</v>
      </c>
      <c r="E4" s="99">
        <v>700</v>
      </c>
      <c r="F4" s="98">
        <v>456</v>
      </c>
      <c r="G4" s="98">
        <v>710</v>
      </c>
      <c r="H4" s="98">
        <v>421</v>
      </c>
      <c r="I4" s="98">
        <v>747</v>
      </c>
      <c r="J4" s="98">
        <v>801</v>
      </c>
      <c r="K4" s="98">
        <v>1114</v>
      </c>
      <c r="L4" s="98">
        <v>908.75</v>
      </c>
      <c r="M4" s="98">
        <v>1266</v>
      </c>
      <c r="N4" s="98">
        <v>1425</v>
      </c>
      <c r="O4" s="98">
        <v>1501</v>
      </c>
      <c r="P4" s="98">
        <v>1239</v>
      </c>
      <c r="Q4" s="98">
        <v>876.55</v>
      </c>
      <c r="R4" s="98">
        <v>1555</v>
      </c>
      <c r="S4" s="98">
        <v>1159</v>
      </c>
      <c r="T4" s="98">
        <v>1143</v>
      </c>
      <c r="U4" s="98">
        <v>1151</v>
      </c>
      <c r="V4" s="98">
        <v>1413</v>
      </c>
      <c r="W4" s="98">
        <f>SUMIF('By Location'!$B:$B,$C4,'By Location'!G:G)</f>
        <v>1208</v>
      </c>
      <c r="X4" s="98">
        <f>SUMIF('By Location'!$B:$B,$C4,'By Location'!H:H)</f>
        <v>1755</v>
      </c>
      <c r="Y4" s="98">
        <f>SUMIF('By Location'!$B:$B,$C4,'By Location'!I:I)</f>
        <v>1533</v>
      </c>
      <c r="Z4" s="98">
        <f>SUMIF('By Location'!$B:$B,$C4,'By Location'!J:J)</f>
        <v>1203</v>
      </c>
      <c r="AA4" s="98">
        <f>SUMIF('By Location'!$B:$B,$C4,'By Location'!K:K)</f>
        <v>792</v>
      </c>
      <c r="AB4" s="98">
        <f>SUMIF('By Location'!$B:$B,$C4,'By Location'!L:L)</f>
        <v>1493</v>
      </c>
      <c r="AC4" s="98">
        <f>SUMIF('By Location'!$B:$B,$C4,'By Location'!M:M)</f>
        <v>1407</v>
      </c>
      <c r="AD4" s="98">
        <f>SUMIF('By Location'!$B:$B,$C4,'By Location'!N:N)</f>
        <v>1210</v>
      </c>
      <c r="AE4" s="98">
        <f>SUMIF('By Location'!$B:$B,$C4,'By Location'!O:O)</f>
        <v>1473</v>
      </c>
      <c r="AF4" s="98">
        <f>SUMIF('By Location'!$B:$B,$C4,'By Location'!P:P)</f>
        <v>1247</v>
      </c>
      <c r="AG4" s="98">
        <f>SUMIF('By Location'!$B:$B,$C4,'By Location'!Q:Q)</f>
        <v>991</v>
      </c>
      <c r="AH4" s="98">
        <f>SUMIF('By Location'!$B:$B,$C4,'By Location'!R:R)</f>
        <v>1384</v>
      </c>
      <c r="AI4" s="98">
        <f>SUMIF('By Location'!$B:$B,$C4,'By Location'!S:S)</f>
        <v>1368</v>
      </c>
      <c r="AJ4" s="98">
        <f>SUMIF('By Location'!$B:$B,$C4,'By Location'!T:T)</f>
        <v>1397</v>
      </c>
      <c r="AK4" s="98">
        <f>SUMIF('By Location'!$B:$B,$C4,'By Location'!U:U)</f>
        <v>1243</v>
      </c>
      <c r="AL4" s="98">
        <f>SUMIF('By Location'!$B:$B,$C4,'By Location'!V:V)</f>
        <v>766</v>
      </c>
      <c r="AM4" s="98">
        <f>SUMIF('By Location'!$B:$B,$C4,'By Location'!W:W)</f>
        <v>1475</v>
      </c>
      <c r="AN4" s="98">
        <f>SUMIF('By Location'!$B:$B,$C4,'By Location'!X:X)</f>
        <v>1484</v>
      </c>
      <c r="AO4" s="98">
        <f>SUMIF('By Location'!$B:$B,$C4,'By Location'!Y:Y)</f>
        <v>1358</v>
      </c>
      <c r="AP4" s="98">
        <f>SUMIF('By Location'!$B:$B,$C4,'By Location'!Z:Z)</f>
        <v>765</v>
      </c>
      <c r="AQ4" s="98">
        <f>SUMIF('By Location'!$B:$B,$C4,'By Location'!AA:AA)</f>
        <v>452</v>
      </c>
      <c r="AR4" s="98">
        <f>SUMIF('By Location'!$B:$B,$C4,'By Location'!AB:AB)</f>
        <v>1249</v>
      </c>
      <c r="AS4" s="98">
        <f>SUMIF('By Location'!$B:$B,$C4,'By Location'!AC:AC)</f>
        <v>1439</v>
      </c>
      <c r="AT4" s="98">
        <f>SUMIF('By Location'!$B:$B,$C4,'By Location'!AD:AD)</f>
        <v>1580</v>
      </c>
      <c r="AU4" s="98">
        <f>SUMIF('By Location'!$B:$B,$C4,'By Location'!AE:AE)</f>
        <v>1247</v>
      </c>
      <c r="AV4" s="98">
        <f>SUMIF('By Location'!$B:$B,$C4,'By Location'!AF:AF)</f>
        <v>1478</v>
      </c>
      <c r="AW4" s="98">
        <f>SUMIF('By Location'!$B:$B,$C4,'By Location'!AG:AG)</f>
        <v>1247</v>
      </c>
      <c r="AX4" s="98">
        <f>SUMIF('By Location'!$B:$B,$C4,'By Location'!AH:AH)</f>
        <v>1007</v>
      </c>
      <c r="AY4" s="98">
        <f>SUMIF('By Location'!$B:$B,$C4,'By Location'!AI:AI)</f>
        <v>942</v>
      </c>
      <c r="AZ4" s="98">
        <f>SUMIF('By Location'!$B:$B,$C4,'By Location'!AJ:AJ)</f>
        <v>1459</v>
      </c>
      <c r="BA4" s="98">
        <f>SUMIF('By Location'!$B:$B,$C4,'By Location'!AK:AK)</f>
        <v>1391</v>
      </c>
      <c r="BB4" s="98">
        <f>SUMIF('By Location'!$B:$B,$C4,'By Location'!AL:AL)</f>
        <v>1235</v>
      </c>
      <c r="BC4" s="98">
        <f>SUMIF('By Location'!$B:$B,$C4,'By Location'!AM:AM)</f>
        <v>1075</v>
      </c>
      <c r="BD4" s="98">
        <f>SUMIF('By Location'!$B:$B,$C4,'By Location'!AN:AN)</f>
        <v>1405</v>
      </c>
      <c r="BE4" s="98">
        <f>SUMIF('By Location'!$B:$B,$C4,'By Location'!AO:AO)</f>
        <v>1248</v>
      </c>
      <c r="BF4" s="98">
        <f>SUMIF('By Location'!$B:$B,$C4,'By Location'!AP:AP)</f>
        <v>1279</v>
      </c>
      <c r="BG4" s="98">
        <v>1250</v>
      </c>
      <c r="BH4" s="98">
        <f>SUMIF('By Location'!$B:$B,$C4,'By Location'!AR:AR)</f>
        <v>1143</v>
      </c>
      <c r="BI4" s="98">
        <f>SUMIF('By Location'!$B:$B,$C4,'By Location'!AS:AS)</f>
        <v>1219</v>
      </c>
      <c r="BJ4" s="98">
        <f>SUMIF('By Location'!$B:$B,$C4,'By Location'!AT:AT)</f>
        <v>1222</v>
      </c>
      <c r="BK4" s="98">
        <f>SUMIF('By Location'!$B:$B,$C4,'By Location'!AU:AU)</f>
        <v>1084</v>
      </c>
      <c r="BL4" s="98">
        <f>SUMIF('By Location'!$B:$B,$C4,'By Location'!AV:AV)</f>
        <v>1097</v>
      </c>
      <c r="BM4" s="98">
        <f>SUMIF('By Location'!$B:$B,$C4,'By Location'!AW:AW)</f>
        <v>812</v>
      </c>
      <c r="BN4" s="98">
        <f>SUMIF('By Location'!$B:$B,$C4,'By Location'!AX:AX)</f>
        <v>1048</v>
      </c>
      <c r="BO4" s="98">
        <f>SUMIF('By Location'!$B:$B,$C4,'By Location'!AY:AY)</f>
        <v>1229</v>
      </c>
      <c r="BP4" s="98">
        <f>SUMIF('By Location'!$B:$B,$C4,'By Location'!AZ:AZ)</f>
        <v>1031</v>
      </c>
      <c r="BQ4" s="98">
        <f>SUMIF('By Location'!$B:$B,$C4,'By Location'!BA:BA)</f>
        <v>1154</v>
      </c>
      <c r="BR4" s="98">
        <f>SUMIF('By Location'!$B:$B,$C4,'By Location'!BB:BB)</f>
        <v>1026</v>
      </c>
      <c r="BS4" s="98">
        <f>SUMIF('By Location'!$B:$B,$C4,'By Location'!BC:BC)</f>
        <v>1132</v>
      </c>
      <c r="BT4" s="98">
        <f>SUMIF('By Location'!$B:$B,$C4,'By Location'!BD:BD)</f>
        <v>997</v>
      </c>
      <c r="BU4" s="98">
        <f>SUMIF('By Location'!$B:$B,$C4,'By Location'!BE:BE)</f>
        <v>779</v>
      </c>
      <c r="BV4" s="96"/>
      <c r="BW4" s="97">
        <f t="shared" ref="BW4:BW26" si="38">BU4-BT4</f>
        <v>-218</v>
      </c>
      <c r="BX4" s="181">
        <f t="shared" ref="BX4:BX26" si="39">BU4/BT4-1</f>
        <v>-0.21865596790371111</v>
      </c>
      <c r="CB4" s="41" t="s">
        <v>289</v>
      </c>
      <c r="CC4" s="101">
        <f t="shared" ref="CC4:DX4" si="40">E22</f>
        <v>0.26317319365726649</v>
      </c>
      <c r="CD4" s="101">
        <f t="shared" si="40"/>
        <v>0.27293703931235913</v>
      </c>
      <c r="CE4" s="101">
        <f t="shared" si="40"/>
        <v>0.34594056221043645</v>
      </c>
      <c r="CF4" s="101">
        <f t="shared" si="40"/>
        <v>0.36704549012644444</v>
      </c>
      <c r="CG4" s="101">
        <f t="shared" si="40"/>
        <v>0.46817234157993426</v>
      </c>
      <c r="CH4" s="101">
        <f t="shared" si="40"/>
        <v>0.58092827344181142</v>
      </c>
      <c r="CI4" s="101">
        <f t="shared" si="40"/>
        <v>0.72509803827193708</v>
      </c>
      <c r="CJ4" s="101">
        <f t="shared" si="40"/>
        <v>0.74968277711665321</v>
      </c>
      <c r="CK4" s="101">
        <f t="shared" si="40"/>
        <v>0.79095681524167327</v>
      </c>
      <c r="CL4" s="101">
        <f t="shared" si="40"/>
        <v>0.85621447239813486</v>
      </c>
      <c r="CM4" s="101">
        <f t="shared" si="40"/>
        <v>0.92196811609107343</v>
      </c>
      <c r="CN4" s="101">
        <f t="shared" si="40"/>
        <v>0.91006443921562763</v>
      </c>
      <c r="CO4" s="101">
        <f t="shared" si="40"/>
        <v>0.91320340587209736</v>
      </c>
      <c r="CP4" s="101">
        <f t="shared" si="40"/>
        <v>0.98548488853605243</v>
      </c>
      <c r="CQ4" s="101">
        <f t="shared" si="40"/>
        <v>0.93811815606291293</v>
      </c>
      <c r="CR4" s="101">
        <f t="shared" si="40"/>
        <v>1.0209155066060722</v>
      </c>
      <c r="CS4" s="101">
        <f t="shared" si="40"/>
        <v>0.98299190261641356</v>
      </c>
      <c r="CT4" s="101">
        <f t="shared" si="40"/>
        <v>0.92605808921308674</v>
      </c>
      <c r="CU4" s="101">
        <f t="shared" si="40"/>
        <v>0.87416192450617569</v>
      </c>
      <c r="CV4" s="101">
        <f t="shared" si="40"/>
        <v>0.93914311121462613</v>
      </c>
      <c r="CW4" s="101">
        <f t="shared" si="40"/>
        <v>0.91260554048380205</v>
      </c>
      <c r="CX4" s="101">
        <f t="shared" si="40"/>
        <v>0.90306635965353277</v>
      </c>
      <c r="CY4" s="101">
        <f t="shared" si="40"/>
        <v>0.72806183915836797</v>
      </c>
      <c r="CZ4" s="101">
        <f t="shared" si="40"/>
        <v>0.99429822443625804</v>
      </c>
      <c r="DA4" s="101">
        <f t="shared" si="40"/>
        <v>0.93118183999537896</v>
      </c>
      <c r="DB4" s="101">
        <f t="shared" si="40"/>
        <v>0.91776960830169207</v>
      </c>
      <c r="DC4" s="101">
        <f t="shared" si="40"/>
        <v>0.96144901526134596</v>
      </c>
      <c r="DD4" s="101">
        <f t="shared" si="40"/>
        <v>0.94179686828770859</v>
      </c>
      <c r="DE4" s="101">
        <f t="shared" si="40"/>
        <v>0.99035345040870304</v>
      </c>
      <c r="DF4" s="101">
        <f t="shared" si="40"/>
        <v>0.99939056909001078</v>
      </c>
      <c r="DG4" s="101">
        <f t="shared" si="40"/>
        <v>1.0107945521878514</v>
      </c>
      <c r="DH4" s="101">
        <f t="shared" si="40"/>
        <v>0.99056861990111522</v>
      </c>
      <c r="DI4" s="101">
        <f t="shared" si="40"/>
        <v>1.0425679139007031</v>
      </c>
      <c r="DJ4" s="101">
        <f t="shared" si="40"/>
        <v>0.53749339204539548</v>
      </c>
      <c r="DK4" s="101">
        <f t="shared" si="40"/>
        <v>0.99609130353969211</v>
      </c>
      <c r="DL4" s="101">
        <f t="shared" si="40"/>
        <v>1.0168910211395272</v>
      </c>
      <c r="DM4" s="101">
        <f t="shared" si="40"/>
        <v>0.93440938238156024</v>
      </c>
      <c r="DN4" s="101">
        <f t="shared" si="40"/>
        <v>0.60742347707932409</v>
      </c>
      <c r="DO4" s="101">
        <f t="shared" si="40"/>
        <v>0.48269689464445042</v>
      </c>
      <c r="DP4" s="101">
        <f t="shared" si="40"/>
        <v>0.93641763097740638</v>
      </c>
      <c r="DQ4" s="101">
        <f t="shared" si="40"/>
        <v>0.97407229214952173</v>
      </c>
      <c r="DR4" s="101">
        <f t="shared" si="40"/>
        <v>0.98633695321701076</v>
      </c>
      <c r="DS4" s="101">
        <f t="shared" si="40"/>
        <v>0.93849760273738991</v>
      </c>
      <c r="DT4" s="101">
        <f t="shared" si="40"/>
        <v>0.89438785679291188</v>
      </c>
      <c r="DU4" s="101">
        <f t="shared" si="40"/>
        <v>0.94100791348219759</v>
      </c>
      <c r="DV4" s="101">
        <f t="shared" si="40"/>
        <v>0.80939590729013722</v>
      </c>
      <c r="DW4" s="101">
        <f t="shared" si="40"/>
        <v>0.95693045592069215</v>
      </c>
      <c r="DX4" s="101">
        <f t="shared" si="40"/>
        <v>1.0280798347449558</v>
      </c>
      <c r="DY4" s="101">
        <f t="shared" ref="DY4" si="41">BA22</f>
        <v>1.0272908799394449</v>
      </c>
      <c r="DZ4" s="101">
        <f t="shared" ref="DZ4" si="42">BB22</f>
        <v>0.98626523005287337</v>
      </c>
      <c r="EA4" s="101">
        <f t="shared" ref="EA4" si="43">BC22</f>
        <v>0.98110116223498334</v>
      </c>
      <c r="EB4" s="101">
        <f t="shared" ref="EB4" si="44">BD22</f>
        <v>0.97062958027092838</v>
      </c>
      <c r="EC4" s="101">
        <f t="shared" ref="EC4" si="45">BE22</f>
        <v>1.026717094626346</v>
      </c>
      <c r="ED4" s="101">
        <f t="shared" ref="ED4" si="46">BF22</f>
        <v>0.98569144473977455</v>
      </c>
      <c r="EE4" s="101">
        <f t="shared" ref="EE4" si="47">BG22</f>
        <v>0.93735003211119217</v>
      </c>
      <c r="EF4" s="101">
        <f t="shared" ref="EF4" si="48">BH22</f>
        <v>0.94846712255248333</v>
      </c>
      <c r="EG4" s="101">
        <f t="shared" ref="EG4:EH4" si="49">BI22</f>
        <v>1.026717094626346</v>
      </c>
      <c r="EH4" s="101">
        <f t="shared" si="49"/>
        <v>1.0248522923587746</v>
      </c>
      <c r="EI4" s="101">
        <f t="shared" ref="EI4" si="50">BK22</f>
        <v>1.0370452302621262</v>
      </c>
      <c r="EJ4" s="101">
        <f t="shared" ref="EJ4" si="51">BL22</f>
        <v>1.0331721793987085</v>
      </c>
      <c r="EK4" s="101">
        <f t="shared" ref="EK4" si="52">BM22</f>
        <v>0.74506022905892288</v>
      </c>
      <c r="EL4" s="101">
        <f t="shared" ref="EL4" si="53">BN22</f>
        <v>1.0046980832361756</v>
      </c>
      <c r="EM4" s="101">
        <f t="shared" ref="EM4" si="54">BO22</f>
        <v>0.99508717924176904</v>
      </c>
      <c r="EN4" s="101">
        <f t="shared" ref="EN4" si="55">BP22</f>
        <v>0.96718686839233492</v>
      </c>
      <c r="EO4" s="101">
        <f t="shared" ref="EO4:EQ4" si="56">BQ22</f>
        <v>0.95449186834002175</v>
      </c>
      <c r="EP4" s="101">
        <f t="shared" si="56"/>
        <v>0.73272384482729658</v>
      </c>
      <c r="EQ4" s="101">
        <f t="shared" si="56"/>
        <v>1.0078539024582196</v>
      </c>
      <c r="ER4" s="101">
        <f t="shared" ref="ER4" si="57">BT22</f>
        <v>0.99092723572180197</v>
      </c>
      <c r="ES4" s="101">
        <f t="shared" ref="ES4" si="58">BU22</f>
        <v>0.82295158531209878</v>
      </c>
    </row>
    <row r="5" spans="3:149" x14ac:dyDescent="0.25">
      <c r="C5" s="100" t="s">
        <v>29</v>
      </c>
      <c r="D5" s="116">
        <f>VLOOKUP(C5,'[109]practice detail'!$B:$E,4,FALSE)</f>
        <v>334.50692137381822</v>
      </c>
      <c r="E5" s="99">
        <v>19</v>
      </c>
      <c r="F5" s="98">
        <v>26</v>
      </c>
      <c r="G5" s="98">
        <v>22</v>
      </c>
      <c r="H5" s="98">
        <v>28</v>
      </c>
      <c r="I5" s="98">
        <v>57</v>
      </c>
      <c r="J5" s="98">
        <v>65</v>
      </c>
      <c r="K5" s="98">
        <v>241</v>
      </c>
      <c r="L5" s="98">
        <v>260</v>
      </c>
      <c r="M5" s="98">
        <v>280</v>
      </c>
      <c r="N5" s="98">
        <v>400</v>
      </c>
      <c r="O5" s="98">
        <v>500</v>
      </c>
      <c r="P5" s="98">
        <v>431</v>
      </c>
      <c r="Q5" s="98">
        <v>441.8</v>
      </c>
      <c r="R5" s="98">
        <v>474</v>
      </c>
      <c r="S5" s="98">
        <v>506</v>
      </c>
      <c r="T5" s="98">
        <v>483</v>
      </c>
      <c r="U5" s="98">
        <v>446</v>
      </c>
      <c r="V5" s="98">
        <v>475</v>
      </c>
      <c r="W5" s="98">
        <f>SUMIF('By Location'!$B:$B,$C5,'By Location'!G:G)</f>
        <v>408</v>
      </c>
      <c r="X5" s="98">
        <f>SUMIF('By Location'!$B:$B,$C5,'By Location'!H:H)</f>
        <v>423</v>
      </c>
      <c r="Y5" s="98">
        <f>SUMIF('By Location'!$B:$B,$C5,'By Location'!I:I)</f>
        <v>343</v>
      </c>
      <c r="Z5" s="98">
        <f>SUMIF('By Location'!$B:$B,$C5,'By Location'!J:J)</f>
        <v>387</v>
      </c>
      <c r="AA5" s="98">
        <f>SUMIF('By Location'!$B:$B,$C5,'By Location'!K:K)</f>
        <v>239</v>
      </c>
      <c r="AB5" s="98">
        <f>SUMIF('By Location'!$B:$B,$C5,'By Location'!L:L)</f>
        <v>369</v>
      </c>
      <c r="AC5" s="98">
        <f>SUMIF('By Location'!$B:$B,$C5,'By Location'!M:M)</f>
        <v>405</v>
      </c>
      <c r="AD5" s="98">
        <f>SUMIF('By Location'!$B:$B,$C5,'By Location'!N:N)</f>
        <v>365</v>
      </c>
      <c r="AE5" s="98">
        <f>SUMIF('By Location'!$B:$B,$C5,'By Location'!O:O)</f>
        <v>346</v>
      </c>
      <c r="AF5" s="98">
        <f>SUMIF('By Location'!$B:$B,$C5,'By Location'!P:P)</f>
        <v>340</v>
      </c>
      <c r="AG5" s="98">
        <f>SUMIF('By Location'!$B:$B,$C5,'By Location'!Q:Q)</f>
        <v>435</v>
      </c>
      <c r="AH5" s="98">
        <f>SUMIF('By Location'!$B:$B,$C5,'By Location'!R:R)</f>
        <v>441</v>
      </c>
      <c r="AI5" s="98">
        <f>SUMIF('By Location'!$B:$B,$C5,'By Location'!S:S)</f>
        <v>443</v>
      </c>
      <c r="AJ5" s="98">
        <f>SUMIF('By Location'!$B:$B,$C5,'By Location'!T:T)</f>
        <v>303</v>
      </c>
      <c r="AK5" s="98">
        <f>SUMIF('By Location'!$B:$B,$C5,'By Location'!U:U)</f>
        <v>404</v>
      </c>
      <c r="AL5" s="98">
        <f>SUMIF('By Location'!$B:$B,$C5,'By Location'!V:V)</f>
        <v>165</v>
      </c>
      <c r="AM5" s="98">
        <f>SUMIF('By Location'!$B:$B,$C5,'By Location'!W:W)</f>
        <v>203</v>
      </c>
      <c r="AN5" s="98">
        <f>SUMIF('By Location'!$B:$B,$C5,'By Location'!X:X)</f>
        <v>398</v>
      </c>
      <c r="AO5" s="98">
        <f>SUMIF('By Location'!$B:$B,$C5,'By Location'!Y:Y)</f>
        <v>225</v>
      </c>
      <c r="AP5" s="98">
        <f>SUMIF('By Location'!$B:$B,$C5,'By Location'!Z:Z)</f>
        <v>204</v>
      </c>
      <c r="AQ5" s="98">
        <f>SUMIF('By Location'!$B:$B,$C5,'By Location'!AA:AA)</f>
        <v>0</v>
      </c>
      <c r="AR5" s="98">
        <f>SUMIF('By Location'!$B:$B,$C5,'By Location'!AB:AB)</f>
        <v>271</v>
      </c>
      <c r="AS5" s="98">
        <f>SUMIF('By Location'!$B:$B,$C5,'By Location'!AC:AC)</f>
        <v>354</v>
      </c>
      <c r="AT5" s="98">
        <f>SUMIF('By Location'!$B:$B,$C5,'By Location'!AD:AD)</f>
        <v>277</v>
      </c>
      <c r="AU5" s="98">
        <f>SUMIF('By Location'!$B:$B,$C5,'By Location'!AE:AE)</f>
        <v>328</v>
      </c>
      <c r="AV5" s="98">
        <f>SUMIF('By Location'!$B:$B,$C5,'By Location'!AF:AF)</f>
        <v>346</v>
      </c>
      <c r="AW5" s="98">
        <f>SUMIF('By Location'!$B:$B,$C5,'By Location'!AG:AG)</f>
        <v>258</v>
      </c>
      <c r="AX5" s="98">
        <f>SUMIF('By Location'!$B:$B,$C5,'By Location'!AH:AH)</f>
        <v>202</v>
      </c>
      <c r="AY5" s="98">
        <f>SUMIF('By Location'!$B:$B,$C5,'By Location'!AI:AI)</f>
        <v>372</v>
      </c>
      <c r="AZ5" s="98">
        <f>SUMIF('By Location'!$B:$B,$C5,'By Location'!AJ:AJ)</f>
        <v>373</v>
      </c>
      <c r="BA5" s="98">
        <f>SUMIF('By Location'!$B:$B,$C5,'By Location'!AK:AK)</f>
        <v>281</v>
      </c>
      <c r="BB5" s="98">
        <f>SUMIF('By Location'!$B:$B,$C5,'By Location'!AL:AL)</f>
        <v>270</v>
      </c>
      <c r="BC5" s="98">
        <f>SUMIF('By Location'!$B:$B,$C5,'By Location'!AM:AM)</f>
        <v>270</v>
      </c>
      <c r="BD5" s="98">
        <f>SUMIF('By Location'!$B:$B,$C5,'By Location'!AN:AN)</f>
        <v>269</v>
      </c>
      <c r="BE5" s="98">
        <f>SUMIF('By Location'!$B:$B,$C5,'By Location'!AO:AO)</f>
        <v>389</v>
      </c>
      <c r="BF5" s="98">
        <f>SUMIF('By Location'!$B:$B,$C5,'By Location'!AP:AP)</f>
        <v>280</v>
      </c>
      <c r="BG5" s="98">
        <f>SUMIF('By Location'!$B:$B,$C5,'By Location'!AQ:AQ)</f>
        <v>313</v>
      </c>
      <c r="BH5" s="98">
        <f>SUMIF('By Location'!$B:$B,$C5,'By Location'!AR:AR)</f>
        <v>348</v>
      </c>
      <c r="BI5" s="98">
        <f>SUMIF('By Location'!$B:$B,$C5,'By Location'!AS:AS)</f>
        <v>279</v>
      </c>
      <c r="BJ5" s="98">
        <f>SUMIF('By Location'!$B:$B,$C5,'By Location'!AT:AT)</f>
        <v>358</v>
      </c>
      <c r="BK5" s="98">
        <f>SUMIF('By Location'!$B:$B,$C5,'By Location'!AU:AU)</f>
        <v>369</v>
      </c>
      <c r="BL5" s="98">
        <f>SUMIF('By Location'!$B:$B,$C5,'By Location'!AV:AV)</f>
        <v>383</v>
      </c>
      <c r="BM5" s="98">
        <f>SUMIF('By Location'!$B:$B,$C5,'By Location'!AW:AW)</f>
        <v>273</v>
      </c>
      <c r="BN5" s="98">
        <f>SUMIF('By Location'!$B:$B,$C5,'By Location'!AX:AX)</f>
        <v>381</v>
      </c>
      <c r="BO5" s="98">
        <f>SUMIF('By Location'!$B:$B,$C5,'By Location'!AY:AY)</f>
        <v>296</v>
      </c>
      <c r="BP5" s="98">
        <f>SUMIF('By Location'!$B:$B,$C5,'By Location'!AZ:AZ)</f>
        <v>391</v>
      </c>
      <c r="BQ5" s="98">
        <f>SUMIF('By Location'!$B:$B,$C5,'By Location'!BA:BA)</f>
        <v>369</v>
      </c>
      <c r="BR5" s="98">
        <f>SUMIF('By Location'!$B:$B,$C5,'By Location'!BB:BB)</f>
        <v>233</v>
      </c>
      <c r="BS5" s="98">
        <f>SUMIF('By Location'!$B:$B,$C5,'By Location'!BC:BC)</f>
        <v>366</v>
      </c>
      <c r="BT5" s="98">
        <f>SUMIF('By Location'!$B:$B,$C5,'By Location'!BD:BD)</f>
        <v>462</v>
      </c>
      <c r="BU5" s="98">
        <f>SUMIF('By Location'!$B:$B,$C5,'By Location'!BE:BE)</f>
        <v>483</v>
      </c>
      <c r="BV5" s="96"/>
      <c r="BW5" s="97">
        <f t="shared" si="38"/>
        <v>21</v>
      </c>
      <c r="BX5" s="181">
        <f t="shared" si="39"/>
        <v>4.5454545454545414E-2</v>
      </c>
      <c r="CB5" s="115" t="s">
        <v>381</v>
      </c>
      <c r="CC5" s="115"/>
      <c r="CD5" s="115"/>
      <c r="CE5" s="115"/>
      <c r="CF5" s="115"/>
      <c r="CG5" s="168">
        <v>0.40225839571167205</v>
      </c>
      <c r="CH5" s="168">
        <v>0.4768232706965545</v>
      </c>
      <c r="CI5" s="168">
        <v>0.61434292653533862</v>
      </c>
      <c r="CJ5" s="168">
        <v>0.60804958266637632</v>
      </c>
      <c r="CK5" s="168">
        <v>0.68463294081104331</v>
      </c>
      <c r="CL5" s="168">
        <v>0.81023639708125517</v>
      </c>
      <c r="CM5" s="168">
        <v>0.84908498396898657</v>
      </c>
      <c r="CN5" s="168">
        <v>0.77791933677595393</v>
      </c>
      <c r="CO5" s="168">
        <v>1.0254036825521859</v>
      </c>
      <c r="CP5" s="168">
        <v>0.79580634597594813</v>
      </c>
      <c r="CQ5" s="168">
        <v>0.86126319922881123</v>
      </c>
      <c r="CR5" s="168">
        <v>0.88426580332950655</v>
      </c>
      <c r="CS5" s="168">
        <v>0.85811722525820133</v>
      </c>
      <c r="CT5" s="168">
        <v>0.90659931313131314</v>
      </c>
      <c r="CU5" s="168">
        <v>0.87594346526574984</v>
      </c>
      <c r="CV5" s="168">
        <v>0.95531658588415991</v>
      </c>
      <c r="CW5" s="168">
        <v>0.97419637993362118</v>
      </c>
      <c r="CX5" s="168">
        <v>1.1432789162903787</v>
      </c>
      <c r="CY5" s="168">
        <v>0.74599817182143835</v>
      </c>
      <c r="CZ5" s="168">
        <v>0.94130733341117145</v>
      </c>
      <c r="DA5" s="168">
        <v>0.91080127248251264</v>
      </c>
      <c r="DB5" s="168">
        <v>0.98655204986925482</v>
      </c>
      <c r="DC5" s="168">
        <v>1.0174007296187884</v>
      </c>
      <c r="DD5" s="168">
        <v>0.97057374826573384</v>
      </c>
      <c r="DE5" s="168">
        <v>0.9983989837003967</v>
      </c>
      <c r="DF5" s="168">
        <v>0.97066805913174903</v>
      </c>
      <c r="DG5" s="169">
        <v>0.99204958226654083</v>
      </c>
      <c r="DH5" s="169">
        <v>0.95899330762398138</v>
      </c>
      <c r="DI5" s="169">
        <v>1.0573393169562497</v>
      </c>
      <c r="DJ5" s="169">
        <v>0.87995872368675454</v>
      </c>
      <c r="DK5" s="169">
        <v>0.99199447895100068</v>
      </c>
      <c r="DL5" s="169">
        <v>0.90996497930595355</v>
      </c>
      <c r="DM5" s="169">
        <v>0.88776323294143922</v>
      </c>
      <c r="DN5" s="169">
        <v>1</v>
      </c>
      <c r="DO5" s="169">
        <v>1</v>
      </c>
      <c r="DP5" s="169">
        <v>0.66465674684163523</v>
      </c>
      <c r="DQ5" s="169">
        <v>0.72910667599598356</v>
      </c>
      <c r="DR5" s="169">
        <v>0.77468354975164244</v>
      </c>
      <c r="DS5" s="169">
        <v>0.77468354975164244</v>
      </c>
    </row>
    <row r="6" spans="3:149" x14ac:dyDescent="0.25">
      <c r="C6" s="100" t="s">
        <v>76</v>
      </c>
      <c r="D6" s="116">
        <f>VLOOKUP(C6,'[109]practice detail'!$B:$E,4,FALSE)</f>
        <v>493.73697206271498</v>
      </c>
      <c r="E6" s="99">
        <v>9</v>
      </c>
      <c r="F6" s="98">
        <v>82</v>
      </c>
      <c r="G6" s="98">
        <v>66</v>
      </c>
      <c r="H6" s="98">
        <v>230</v>
      </c>
      <c r="I6" s="98">
        <v>294</v>
      </c>
      <c r="J6" s="98">
        <v>364</v>
      </c>
      <c r="K6" s="98">
        <v>365</v>
      </c>
      <c r="L6" s="98">
        <v>420</v>
      </c>
      <c r="M6" s="98">
        <v>404</v>
      </c>
      <c r="N6" s="98">
        <v>466</v>
      </c>
      <c r="O6" s="98">
        <v>501</v>
      </c>
      <c r="P6" s="98">
        <v>463</v>
      </c>
      <c r="Q6" s="98">
        <v>459.42499999999995</v>
      </c>
      <c r="R6" s="98">
        <v>385</v>
      </c>
      <c r="S6" s="98">
        <v>397</v>
      </c>
      <c r="T6" s="98">
        <v>440</v>
      </c>
      <c r="U6" s="98">
        <v>369</v>
      </c>
      <c r="V6" s="98">
        <v>469</v>
      </c>
      <c r="W6" s="98">
        <f>SUMIF('By Location'!$B:$B,$C6,'By Location'!G:G)</f>
        <v>496</v>
      </c>
      <c r="X6" s="98">
        <f>SUMIF('By Location'!$B:$B,$C6,'By Location'!H:H)</f>
        <v>435</v>
      </c>
      <c r="Y6" s="98">
        <f>SUMIF('By Location'!$B:$B,$C6,'By Location'!I:I)</f>
        <v>421</v>
      </c>
      <c r="Z6" s="98">
        <f>SUMIF('By Location'!$B:$B,$C6,'By Location'!J:J)</f>
        <v>488</v>
      </c>
      <c r="AA6" s="98">
        <f>SUMIF('By Location'!$B:$B,$C6,'By Location'!K:K)</f>
        <v>393</v>
      </c>
      <c r="AB6" s="98">
        <f>SUMIF('By Location'!$B:$B,$C6,'By Location'!L:L)</f>
        <v>452</v>
      </c>
      <c r="AC6" s="98">
        <f>SUMIF('By Location'!$B:$B,$C6,'By Location'!M:M)</f>
        <v>504</v>
      </c>
      <c r="AD6" s="98">
        <f>SUMIF('By Location'!$B:$B,$C6,'By Location'!N:N)</f>
        <v>427</v>
      </c>
      <c r="AE6" s="98">
        <f>SUMIF('By Location'!$B:$B,$C6,'By Location'!O:O)</f>
        <v>556</v>
      </c>
      <c r="AF6" s="98">
        <f>SUMIF('By Location'!$B:$B,$C6,'By Location'!P:P)</f>
        <v>460</v>
      </c>
      <c r="AG6" s="98">
        <f>SUMIF('By Location'!$B:$B,$C6,'By Location'!Q:Q)</f>
        <v>588</v>
      </c>
      <c r="AH6" s="98">
        <f>SUMIF('By Location'!$B:$B,$C6,'By Location'!R:R)</f>
        <v>429</v>
      </c>
      <c r="AI6" s="98">
        <f>SUMIF('By Location'!$B:$B,$C6,'By Location'!S:S)</f>
        <v>567</v>
      </c>
      <c r="AJ6" s="98">
        <f>SUMIF('By Location'!$B:$B,$C6,'By Location'!T:T)</f>
        <v>577</v>
      </c>
      <c r="AK6" s="98">
        <f>SUMIF('By Location'!$B:$B,$C6,'By Location'!U:U)</f>
        <v>641</v>
      </c>
      <c r="AL6" s="98">
        <f>SUMIF('By Location'!$B:$B,$C6,'By Location'!V:V)</f>
        <v>272</v>
      </c>
      <c r="AM6" s="98">
        <f>SUMIF('By Location'!$B:$B,$C6,'By Location'!W:W)</f>
        <v>576</v>
      </c>
      <c r="AN6" s="98">
        <f>SUMIF('By Location'!$B:$B,$C6,'By Location'!X:X)</f>
        <v>621</v>
      </c>
      <c r="AO6" s="98">
        <f>SUMIF('By Location'!$B:$B,$C6,'By Location'!Y:Y)</f>
        <v>573</v>
      </c>
      <c r="AP6" s="98">
        <f>SUMIF('By Location'!$B:$B,$C6,'By Location'!Z:Z)</f>
        <v>411</v>
      </c>
      <c r="AQ6" s="98">
        <f>SUMIF('By Location'!$B:$B,$C6,'By Location'!AA:AA)</f>
        <v>215</v>
      </c>
      <c r="AR6" s="98">
        <f>SUMIF('By Location'!$B:$B,$C6,'By Location'!AB:AB)</f>
        <v>522</v>
      </c>
      <c r="AS6" s="98">
        <f>SUMIF('By Location'!$B:$B,$C6,'By Location'!AC:AC)</f>
        <v>545</v>
      </c>
      <c r="AT6" s="98">
        <f>SUMIF('By Location'!$B:$B,$C6,'By Location'!AD:AD)</f>
        <v>492</v>
      </c>
      <c r="AU6" s="98">
        <f>SUMIF('By Location'!$B:$B,$C6,'By Location'!AE:AE)</f>
        <v>500</v>
      </c>
      <c r="AV6" s="98">
        <f>SUMIF('By Location'!$B:$B,$C6,'By Location'!AF:AF)</f>
        <v>474</v>
      </c>
      <c r="AW6" s="98">
        <f>SUMIF('By Location'!$B:$B,$C6,'By Location'!AG:AG)</f>
        <v>630</v>
      </c>
      <c r="AX6" s="98">
        <f>SUMIF('By Location'!$B:$B,$C6,'By Location'!AH:AH)</f>
        <v>520</v>
      </c>
      <c r="AY6" s="98">
        <f>SUMIF('By Location'!$B:$B,$C6,'By Location'!AI:AI)</f>
        <v>631</v>
      </c>
      <c r="AZ6" s="98">
        <f>SUMIF('By Location'!$B:$B,$C6,'By Location'!AJ:AJ)</f>
        <v>577</v>
      </c>
      <c r="BA6" s="98">
        <f>SUMIF('By Location'!$B:$B,$C6,'By Location'!AK:AK)</f>
        <v>674</v>
      </c>
      <c r="BB6" s="98">
        <f>SUMIF('By Location'!$B:$B,$C6,'By Location'!AL:AL)</f>
        <v>686</v>
      </c>
      <c r="BC6" s="98">
        <f>SUMIF('By Location'!$B:$B,$C6,'By Location'!AM:AM)</f>
        <v>616</v>
      </c>
      <c r="BD6" s="98">
        <f>SUMIF('By Location'!$B:$B,$C6,'By Location'!AN:AN)</f>
        <v>520</v>
      </c>
      <c r="BE6" s="98">
        <f>SUMIF('By Location'!$B:$B,$C6,'By Location'!AO:AO)</f>
        <v>619</v>
      </c>
      <c r="BF6" s="98">
        <f>SUMIF('By Location'!$B:$B,$C6,'By Location'!AP:AP)</f>
        <v>623</v>
      </c>
      <c r="BG6" s="98">
        <f>SUMIF('By Location'!$B:$B,$C6,'By Location'!AQ:AQ)</f>
        <v>581</v>
      </c>
      <c r="BH6" s="98">
        <f>SUMIF('By Location'!$B:$B,$C6,'By Location'!AR:AR)</f>
        <v>616</v>
      </c>
      <c r="BI6" s="98">
        <f>SUMIF('By Location'!$B:$B,$C6,'By Location'!AS:AS)</f>
        <v>628</v>
      </c>
      <c r="BJ6" s="98">
        <f>SUMIF('By Location'!$B:$B,$C6,'By Location'!AT:AT)</f>
        <v>665</v>
      </c>
      <c r="BK6" s="98">
        <f>SUMIF('By Location'!$B:$B,$C6,'By Location'!AU:AU)</f>
        <v>664</v>
      </c>
      <c r="BL6" s="98">
        <f>SUMIF('By Location'!$B:$B,$C6,'By Location'!AV:AV)</f>
        <v>639</v>
      </c>
      <c r="BM6" s="98">
        <f>SUMIF('By Location'!$B:$B,$C6,'By Location'!AW:AW)</f>
        <v>238</v>
      </c>
      <c r="BN6" s="98">
        <f>SUMIF('By Location'!$B:$B,$C6,'By Location'!AX:AX)</f>
        <v>620</v>
      </c>
      <c r="BO6" s="98">
        <f>SUMIF('By Location'!$B:$B,$C6,'By Location'!AY:AY)</f>
        <v>655</v>
      </c>
      <c r="BP6" s="98">
        <f>SUMIF('By Location'!$B:$B,$C6,'By Location'!AZ:AZ)</f>
        <v>683</v>
      </c>
      <c r="BQ6" s="98">
        <f>SUMIF('By Location'!$B:$B,$C6,'By Location'!BA:BA)</f>
        <v>701</v>
      </c>
      <c r="BR6" s="98">
        <f>SUMIF('By Location'!$B:$B,$C6,'By Location'!BB:BB)</f>
        <v>541</v>
      </c>
      <c r="BS6" s="98">
        <f>SUMIF('By Location'!$B:$B,$C6,'By Location'!BC:BC)</f>
        <v>496</v>
      </c>
      <c r="BT6" s="98">
        <f>SUMIF('By Location'!$B:$B,$C6,'By Location'!BD:BD)</f>
        <v>748</v>
      </c>
      <c r="BU6" s="98">
        <f>SUMIF('By Location'!$B:$B,$C6,'By Location'!BE:BE)</f>
        <v>588</v>
      </c>
      <c r="BV6" s="96"/>
      <c r="BW6" s="97">
        <f t="shared" si="38"/>
        <v>-160</v>
      </c>
      <c r="BX6" s="181">
        <f t="shared" si="39"/>
        <v>-0.21390374331550799</v>
      </c>
    </row>
    <row r="7" spans="3:149" x14ac:dyDescent="0.25">
      <c r="C7" s="100" t="s">
        <v>19</v>
      </c>
      <c r="D7" s="116">
        <f>VLOOKUP(C7,'[109]practice detail'!$B:$E,4,FALSE)</f>
        <v>282.46254866429695</v>
      </c>
      <c r="E7" s="99">
        <v>32</v>
      </c>
      <c r="F7" s="98">
        <v>32</v>
      </c>
      <c r="G7" s="98">
        <v>32</v>
      </c>
      <c r="H7" s="98">
        <v>45</v>
      </c>
      <c r="I7" s="98">
        <v>73</v>
      </c>
      <c r="J7" s="98">
        <v>109</v>
      </c>
      <c r="K7" s="98">
        <v>101</v>
      </c>
      <c r="L7" s="98">
        <v>95</v>
      </c>
      <c r="M7" s="98">
        <v>152</v>
      </c>
      <c r="N7" s="98">
        <v>170</v>
      </c>
      <c r="O7" s="98">
        <v>198</v>
      </c>
      <c r="P7" s="98">
        <v>228</v>
      </c>
      <c r="Q7" s="98">
        <v>219.72499999999999</v>
      </c>
      <c r="R7" s="98">
        <v>251</v>
      </c>
      <c r="S7" s="98">
        <v>164</v>
      </c>
      <c r="T7" s="98">
        <v>178</v>
      </c>
      <c r="U7" s="98">
        <v>227</v>
      </c>
      <c r="V7" s="98">
        <v>176</v>
      </c>
      <c r="W7" s="98">
        <f>SUMIF('By Location'!$B:$B,$C7,'By Location'!G:G)</f>
        <v>229</v>
      </c>
      <c r="X7" s="98">
        <f>SUMIF('By Location'!$B:$B,$C7,'By Location'!H:H)</f>
        <v>235</v>
      </c>
      <c r="Y7" s="98">
        <f>SUMIF('By Location'!$B:$B,$C7,'By Location'!I:I)</f>
        <v>133</v>
      </c>
      <c r="Z7" s="98">
        <f>SUMIF('By Location'!$B:$B,$C7,'By Location'!J:J)</f>
        <v>245</v>
      </c>
      <c r="AA7" s="98">
        <f>SUMIF('By Location'!$B:$B,$C7,'By Location'!K:K)</f>
        <v>195</v>
      </c>
      <c r="AB7" s="98">
        <f>SUMIF('By Location'!$B:$B,$C7,'By Location'!L:L)</f>
        <v>241</v>
      </c>
      <c r="AC7" s="98">
        <f>SUMIF('By Location'!$B:$B,$C7,'By Location'!M:M)</f>
        <v>113</v>
      </c>
      <c r="AD7" s="98">
        <f>SUMIF('By Location'!$B:$B,$C7,'By Location'!N:N)</f>
        <v>112</v>
      </c>
      <c r="AE7" s="98">
        <f>SUMIF('By Location'!$B:$B,$C7,'By Location'!O:O)</f>
        <v>227</v>
      </c>
      <c r="AF7" s="98">
        <f>SUMIF('By Location'!$B:$B,$C7,'By Location'!P:P)</f>
        <v>243</v>
      </c>
      <c r="AG7" s="98">
        <f>SUMIF('By Location'!$B:$B,$C7,'By Location'!Q:Q)</f>
        <v>229</v>
      </c>
      <c r="AH7" s="98">
        <f>SUMIF('By Location'!$B:$B,$C7,'By Location'!R:R)</f>
        <v>240</v>
      </c>
      <c r="AI7" s="98">
        <f>SUMIF('By Location'!$B:$B,$C7,'By Location'!S:S)</f>
        <v>234</v>
      </c>
      <c r="AJ7" s="98">
        <f>SUMIF('By Location'!$B:$B,$C7,'By Location'!T:T)</f>
        <v>236</v>
      </c>
      <c r="AK7" s="98">
        <f>SUMIF('By Location'!$B:$B,$C7,'By Location'!U:U)</f>
        <v>259</v>
      </c>
      <c r="AL7" s="98">
        <f>SUMIF('By Location'!$B:$B,$C7,'By Location'!V:V)</f>
        <v>123</v>
      </c>
      <c r="AM7" s="98">
        <f>SUMIF('By Location'!$B:$B,$C7,'By Location'!W:W)</f>
        <v>246</v>
      </c>
      <c r="AN7" s="98">
        <f>SUMIF('By Location'!$B:$B,$C7,'By Location'!X:X)</f>
        <v>243</v>
      </c>
      <c r="AO7" s="98">
        <f>SUMIF('By Location'!$B:$B,$C7,'By Location'!Y:Y)</f>
        <v>262</v>
      </c>
      <c r="AP7" s="98">
        <f>SUMIF('By Location'!$B:$B,$C7,'By Location'!Z:Z)</f>
        <v>124</v>
      </c>
      <c r="AQ7" s="98">
        <f>SUMIF('By Location'!$B:$B,$C7,'By Location'!AA:AA)</f>
        <v>86</v>
      </c>
      <c r="AR7" s="98">
        <f>SUMIF('By Location'!$B:$B,$C7,'By Location'!AB:AB)</f>
        <v>243</v>
      </c>
      <c r="AS7" s="98">
        <f>SUMIF('By Location'!$B:$B,$C7,'By Location'!AC:AC)</f>
        <v>224</v>
      </c>
      <c r="AT7" s="98">
        <f>SUMIF('By Location'!$B:$B,$C7,'By Location'!AD:AD)</f>
        <v>206</v>
      </c>
      <c r="AU7" s="98">
        <f>SUMIF('By Location'!$B:$B,$C7,'By Location'!AE:AE)</f>
        <v>203</v>
      </c>
      <c r="AV7" s="98">
        <f>SUMIF('By Location'!$B:$B,$C7,'By Location'!AF:AF)</f>
        <v>228</v>
      </c>
      <c r="AW7" s="98">
        <f>SUMIF('By Location'!$B:$B,$C7,'By Location'!AG:AG)</f>
        <v>223</v>
      </c>
      <c r="AX7" s="98">
        <f>SUMIF('By Location'!$B:$B,$C7,'By Location'!AH:AH)</f>
        <v>232</v>
      </c>
      <c r="AY7" s="98">
        <f>SUMIF('By Location'!$B:$B,$C7,'By Location'!AI:AI)</f>
        <v>190</v>
      </c>
      <c r="AZ7" s="98">
        <f>SUMIF('By Location'!$B:$B,$C7,'By Location'!AJ:AJ)</f>
        <v>230</v>
      </c>
      <c r="BA7" s="98">
        <f>SUMIF('By Location'!$B:$B,$C7,'By Location'!AK:AK)</f>
        <v>235</v>
      </c>
      <c r="BB7" s="98">
        <f>SUMIF('By Location'!$B:$B,$C7,'By Location'!AL:AL)</f>
        <v>204</v>
      </c>
      <c r="BC7" s="98">
        <f>SUMIF('By Location'!$B:$B,$C7,'By Location'!AM:AM)</f>
        <v>216</v>
      </c>
      <c r="BD7" s="98">
        <f>SUMIF('By Location'!$B:$B,$C7,'By Location'!AN:AN)</f>
        <v>167</v>
      </c>
      <c r="BE7" s="98">
        <f>SUMIF('By Location'!$B:$B,$C7,'By Location'!AO:AO)</f>
        <v>222</v>
      </c>
      <c r="BF7" s="98">
        <f>SUMIF('By Location'!$B:$B,$C7,'By Location'!AP:AP)</f>
        <v>251</v>
      </c>
      <c r="BG7" s="98">
        <f>SUMIF('By Location'!$B:$B,$C7,'By Location'!AQ:AQ)</f>
        <v>220</v>
      </c>
      <c r="BH7" s="98">
        <f>SUMIF('By Location'!$B:$B,$C7,'By Location'!AR:AR)</f>
        <v>133</v>
      </c>
      <c r="BI7" s="98">
        <f>SUMIF('By Location'!$B:$B,$C7,'By Location'!AS:AS)</f>
        <v>188</v>
      </c>
      <c r="BJ7" s="98">
        <f>SUMIF('By Location'!$B:$B,$C7,'By Location'!AT:AT)</f>
        <v>202</v>
      </c>
      <c r="BK7" s="98">
        <f>SUMIF('By Location'!$B:$B,$C7,'By Location'!AU:AU)</f>
        <v>147</v>
      </c>
      <c r="BL7" s="98">
        <f>SUMIF('By Location'!$B:$B,$C7,'By Location'!AV:AV)</f>
        <v>150</v>
      </c>
      <c r="BM7" s="98">
        <f>SUMIF('By Location'!$B:$B,$C7,'By Location'!AW:AW)</f>
        <v>72</v>
      </c>
      <c r="BN7" s="98">
        <f>SUMIF('By Location'!$B:$B,$C7,'By Location'!AX:AX)</f>
        <v>70</v>
      </c>
      <c r="BO7" s="98">
        <f>SUMIF('By Location'!$B:$B,$C7,'By Location'!AY:AY)</f>
        <v>177</v>
      </c>
      <c r="BP7" s="98">
        <f>SUMIF('By Location'!$B:$B,$C7,'By Location'!AZ:AZ)</f>
        <v>209</v>
      </c>
      <c r="BQ7" s="98">
        <f>SUMIF('By Location'!$B:$B,$C7,'By Location'!BA:BA)</f>
        <v>185</v>
      </c>
      <c r="BR7" s="98">
        <f>SUMIF('By Location'!$B:$B,$C7,'By Location'!BB:BB)</f>
        <v>169</v>
      </c>
      <c r="BS7" s="98">
        <f>SUMIF('By Location'!$B:$B,$C7,'By Location'!BC:BC)</f>
        <v>241</v>
      </c>
      <c r="BT7" s="98">
        <f>SUMIF('By Location'!$B:$B,$C7,'By Location'!BD:BD)</f>
        <v>217</v>
      </c>
      <c r="BU7" s="98">
        <f>SUMIF('By Location'!$B:$B,$C7,'By Location'!BE:BE)</f>
        <v>179</v>
      </c>
      <c r="BV7" s="96"/>
      <c r="BW7" s="97">
        <f t="shared" si="38"/>
        <v>-38</v>
      </c>
      <c r="BX7" s="181">
        <f t="shared" si="39"/>
        <v>-0.17511520737327191</v>
      </c>
    </row>
    <row r="8" spans="3:149" x14ac:dyDescent="0.25">
      <c r="C8" s="100" t="s">
        <v>16</v>
      </c>
      <c r="D8" s="116">
        <v>340.30704255113852</v>
      </c>
      <c r="E8" s="99">
        <v>133</v>
      </c>
      <c r="F8" s="98">
        <v>96</v>
      </c>
      <c r="G8" s="98">
        <v>203</v>
      </c>
      <c r="H8" s="98">
        <v>244</v>
      </c>
      <c r="I8" s="98">
        <v>299</v>
      </c>
      <c r="J8" s="98">
        <v>252</v>
      </c>
      <c r="K8" s="98">
        <v>346</v>
      </c>
      <c r="L8" s="98">
        <v>263.75</v>
      </c>
      <c r="M8" s="98">
        <v>337</v>
      </c>
      <c r="N8" s="98">
        <v>386</v>
      </c>
      <c r="O8" s="98">
        <v>374</v>
      </c>
      <c r="P8" s="98">
        <v>360</v>
      </c>
      <c r="Q8" s="98">
        <v>411.25</v>
      </c>
      <c r="R8" s="98">
        <v>363</v>
      </c>
      <c r="S8" s="98">
        <v>357</v>
      </c>
      <c r="T8" s="98">
        <v>374</v>
      </c>
      <c r="U8" s="98">
        <v>382</v>
      </c>
      <c r="V8" s="98">
        <v>382</v>
      </c>
      <c r="W8" s="98">
        <f>SUMIF('By Location'!$B:$B,$C8,'By Location'!G:G)</f>
        <v>382</v>
      </c>
      <c r="X8" s="98">
        <f>SUMIF('By Location'!$B:$B,$C8,'By Location'!H:H)</f>
        <v>324</v>
      </c>
      <c r="Y8" s="98">
        <f>SUMIF('By Location'!$B:$B,$C8,'By Location'!I:I)</f>
        <v>346</v>
      </c>
      <c r="Z8" s="98">
        <f>SUMIF('By Location'!$B:$B,$C8,'By Location'!J:J)</f>
        <v>258</v>
      </c>
      <c r="AA8" s="98">
        <f>SUMIF('By Location'!$B:$B,$C8,'By Location'!K:K)</f>
        <v>144</v>
      </c>
      <c r="AB8" s="98">
        <f>SUMIF('By Location'!$B:$B,$C8,'By Location'!L:L)</f>
        <v>378</v>
      </c>
      <c r="AC8" s="98">
        <f>SUMIF('By Location'!$B:$B,$C8,'By Location'!M:M)</f>
        <v>314</v>
      </c>
      <c r="AD8" s="98">
        <f>SUMIF('By Location'!$B:$B,$C8,'By Location'!N:N)</f>
        <v>363</v>
      </c>
      <c r="AE8" s="98">
        <f>SUMIF('By Location'!$B:$B,$C8,'By Location'!O:O)</f>
        <v>378</v>
      </c>
      <c r="AF8" s="98">
        <f>SUMIF('By Location'!$B:$B,$C8,'By Location'!P:P)</f>
        <v>288</v>
      </c>
      <c r="AG8" s="98">
        <f>SUMIF('By Location'!$B:$B,$C8,'By Location'!Q:Q)</f>
        <v>394</v>
      </c>
      <c r="AH8" s="98">
        <f>SUMIF('By Location'!$B:$B,$C8,'By Location'!R:R)</f>
        <v>376</v>
      </c>
      <c r="AI8" s="98">
        <f>SUMIF('By Location'!$B:$B,$C8,'By Location'!S:S)</f>
        <v>370</v>
      </c>
      <c r="AJ8" s="98">
        <f>SUMIF('By Location'!$B:$B,$C8,'By Location'!T:T)</f>
        <v>346</v>
      </c>
      <c r="AK8" s="98">
        <f>SUMIF('By Location'!$B:$B,$C8,'By Location'!U:U)</f>
        <v>369</v>
      </c>
      <c r="AL8" s="98">
        <f>SUMIF('By Location'!$B:$B,$C8,'By Location'!V:V)</f>
        <v>171</v>
      </c>
      <c r="AM8" s="98">
        <f>SUMIF('By Location'!$B:$B,$C8,'By Location'!W:W)</f>
        <v>393</v>
      </c>
      <c r="AN8" s="98">
        <f>SUMIF('By Location'!$B:$B,$C8,'By Location'!X:X)</f>
        <v>415</v>
      </c>
      <c r="AO8" s="98">
        <f>SUMIF('By Location'!$B:$B,$C8,'By Location'!Y:Y)</f>
        <v>354</v>
      </c>
      <c r="AP8" s="98">
        <f>SUMIF('By Location'!$B:$B,$C8,'By Location'!Z:Z)</f>
        <v>132</v>
      </c>
      <c r="AQ8" s="98">
        <f>SUMIF('By Location'!$B:$B,$C8,'By Location'!AA:AA)</f>
        <v>200</v>
      </c>
      <c r="AR8" s="98">
        <f>SUMIF('By Location'!$B:$B,$C8,'By Location'!AB:AB)</f>
        <v>353</v>
      </c>
      <c r="AS8" s="98">
        <f>SUMIF('By Location'!$B:$B,$C8,'By Location'!AC:AC)</f>
        <v>346</v>
      </c>
      <c r="AT8" s="98">
        <f>SUMIF('By Location'!$B:$B,$C8,'By Location'!AD:AD)</f>
        <v>389</v>
      </c>
      <c r="AU8" s="98">
        <f>SUMIF('By Location'!$B:$B,$C8,'By Location'!AE:AE)</f>
        <v>399</v>
      </c>
      <c r="AV8" s="98">
        <f>SUMIF('By Location'!$B:$B,$C8,'By Location'!AF:AF)</f>
        <v>376</v>
      </c>
      <c r="AW8" s="98">
        <f>SUMIF('By Location'!$B:$B,$C8,'By Location'!AG:AG)</f>
        <v>376</v>
      </c>
      <c r="AX8" s="98">
        <f>SUMIF('By Location'!$B:$B,$C8,'By Location'!AH:AH)</f>
        <v>332</v>
      </c>
      <c r="AY8" s="98">
        <f>SUMIF('By Location'!$B:$B,$C8,'By Location'!AI:AI)</f>
        <v>358</v>
      </c>
      <c r="AZ8" s="98">
        <f>SUMIF('By Location'!$B:$B,$C8,'By Location'!AJ:AJ)</f>
        <v>300</v>
      </c>
      <c r="BA8" s="98">
        <f>SUMIF('By Location'!$B:$B,$C8,'By Location'!AK:AK)</f>
        <v>264</v>
      </c>
      <c r="BB8" s="98">
        <f>SUMIF('By Location'!$B:$B,$C8,'By Location'!AL:AL)</f>
        <v>296</v>
      </c>
      <c r="BC8" s="98">
        <f>SUMIF('By Location'!$B:$B,$C8,'By Location'!AM:AM)</f>
        <v>357</v>
      </c>
      <c r="BD8" s="98">
        <f>SUMIF('By Location'!$B:$B,$C8,'By Location'!AN:AN)</f>
        <v>369</v>
      </c>
      <c r="BE8" s="98">
        <f>SUMIF('By Location'!$B:$B,$C8,'By Location'!AO:AO)</f>
        <v>361</v>
      </c>
      <c r="BF8" s="98">
        <f>SUMIF('By Location'!$B:$B,$C8,'By Location'!AP:AP)</f>
        <v>381</v>
      </c>
      <c r="BG8" s="98">
        <f>SUMIF('By Location'!$B:$B,$C8,'By Location'!AQ:AQ)</f>
        <v>398</v>
      </c>
      <c r="BH8" s="98">
        <f>SUMIF('By Location'!$B:$B,$C8,'By Location'!AR:AR)</f>
        <v>375</v>
      </c>
      <c r="BI8" s="98">
        <f>SUMIF('By Location'!$B:$B,$C8,'By Location'!AS:AS)</f>
        <v>370</v>
      </c>
      <c r="BJ8" s="98">
        <f>SUMIF('By Location'!$B:$B,$C8,'By Location'!AT:AT)</f>
        <v>359</v>
      </c>
      <c r="BK8" s="98">
        <f>SUMIF('By Location'!$B:$B,$C8,'By Location'!AU:AU)</f>
        <v>385</v>
      </c>
      <c r="BL8" s="98">
        <f>SUMIF('By Location'!$B:$B,$C8,'By Location'!AV:AV)</f>
        <v>363</v>
      </c>
      <c r="BM8" s="98">
        <f>SUMIF('By Location'!$B:$B,$C8,'By Location'!AW:AW)</f>
        <v>139</v>
      </c>
      <c r="BN8" s="98">
        <f>SUMIF('By Location'!$B:$B,$C8,'By Location'!AX:AX)</f>
        <v>360</v>
      </c>
      <c r="BO8" s="98">
        <f>SUMIF('By Location'!$B:$B,$C8,'By Location'!AY:AY)</f>
        <v>301</v>
      </c>
      <c r="BP8" s="98">
        <f>SUMIF('By Location'!$B:$B,$C8,'By Location'!AZ:AZ)</f>
        <v>318</v>
      </c>
      <c r="BQ8" s="98">
        <f>SUMIF('By Location'!$B:$B,$C8,'By Location'!BA:BA)</f>
        <v>383</v>
      </c>
      <c r="BR8" s="98">
        <f>SUMIF('By Location'!$B:$B,$C8,'By Location'!BB:BB)</f>
        <v>270</v>
      </c>
      <c r="BS8" s="98">
        <f>SUMIF('By Location'!$B:$B,$C8,'By Location'!BC:BC)</f>
        <v>305</v>
      </c>
      <c r="BT8" s="98">
        <f>SUMIF('By Location'!$B:$B,$C8,'By Location'!BD:BD)</f>
        <v>308</v>
      </c>
      <c r="BU8" s="98">
        <f>SUMIF('By Location'!$B:$B,$C8,'By Location'!BE:BE)</f>
        <v>379</v>
      </c>
      <c r="BV8" s="96"/>
      <c r="BW8" s="97">
        <f t="shared" si="38"/>
        <v>71</v>
      </c>
      <c r="BX8" s="181">
        <f t="shared" si="39"/>
        <v>0.23051948051948057</v>
      </c>
    </row>
    <row r="9" spans="3:149" x14ac:dyDescent="0.25">
      <c r="C9" s="100" t="s">
        <v>21</v>
      </c>
      <c r="D9" s="116">
        <v>289.66611360007624</v>
      </c>
      <c r="E9" s="99">
        <v>100</v>
      </c>
      <c r="F9" s="98">
        <v>69</v>
      </c>
      <c r="G9" s="98">
        <v>135</v>
      </c>
      <c r="H9" s="98">
        <v>71</v>
      </c>
      <c r="I9" s="98">
        <v>126</v>
      </c>
      <c r="J9" s="98">
        <v>152</v>
      </c>
      <c r="K9" s="98">
        <v>247</v>
      </c>
      <c r="L9" s="98">
        <v>250</v>
      </c>
      <c r="M9" s="98">
        <v>240</v>
      </c>
      <c r="N9" s="98">
        <v>255</v>
      </c>
      <c r="O9" s="98">
        <v>251</v>
      </c>
      <c r="P9" s="98">
        <v>265</v>
      </c>
      <c r="Q9" s="98">
        <v>235</v>
      </c>
      <c r="R9" s="98">
        <v>316</v>
      </c>
      <c r="S9" s="98">
        <v>177</v>
      </c>
      <c r="T9" s="98">
        <v>229</v>
      </c>
      <c r="U9" s="98">
        <v>267</v>
      </c>
      <c r="V9" s="98">
        <v>267</v>
      </c>
      <c r="W9" s="98">
        <f>SUMIF('By Location'!$B:$B,$C9,'By Location'!G:G)</f>
        <v>194</v>
      </c>
      <c r="X9" s="98">
        <f>SUMIF('By Location'!$B:$B,$C9,'By Location'!H:H)</f>
        <v>272</v>
      </c>
      <c r="Y9" s="98">
        <f>SUMIF('By Location'!$B:$B,$C9,'By Location'!I:I)</f>
        <v>317</v>
      </c>
      <c r="Z9" s="98">
        <f>SUMIF('By Location'!$B:$B,$C9,'By Location'!J:J)</f>
        <v>250</v>
      </c>
      <c r="AA9" s="98">
        <f>SUMIF('By Location'!$B:$B,$C9,'By Location'!K:K)</f>
        <v>276</v>
      </c>
      <c r="AB9" s="98">
        <f>SUMIF('By Location'!$B:$B,$C9,'By Location'!L:L)</f>
        <v>267</v>
      </c>
      <c r="AC9" s="98">
        <f>SUMIF('By Location'!$B:$B,$C9,'By Location'!M:M)</f>
        <v>286</v>
      </c>
      <c r="AD9" s="98">
        <f>SUMIF('By Location'!$B:$B,$C9,'By Location'!N:N)</f>
        <v>301</v>
      </c>
      <c r="AE9" s="98">
        <f>SUMIF('By Location'!$B:$B,$C9,'By Location'!O:O)</f>
        <v>275</v>
      </c>
      <c r="AF9" s="98">
        <f>SUMIF('By Location'!$B:$B,$C9,'By Location'!P:P)</f>
        <v>308</v>
      </c>
      <c r="AG9" s="98">
        <f>SUMIF('By Location'!$B:$B,$C9,'By Location'!Q:Q)</f>
        <v>303</v>
      </c>
      <c r="AH9" s="98">
        <f>SUMIF('By Location'!$B:$B,$C9,'By Location'!R:R)</f>
        <v>317</v>
      </c>
      <c r="AI9" s="98">
        <f>SUMIF('By Location'!$B:$B,$C9,'By Location'!S:S)</f>
        <v>305</v>
      </c>
      <c r="AJ9" s="98">
        <f>SUMIF('By Location'!$B:$B,$C9,'By Location'!T:T)</f>
        <v>291</v>
      </c>
      <c r="AK9" s="98">
        <f>SUMIF('By Location'!$B:$B,$C9,'By Location'!U:U)</f>
        <v>313</v>
      </c>
      <c r="AL9" s="98">
        <f>SUMIF('By Location'!$B:$B,$C9,'By Location'!V:V)</f>
        <v>193</v>
      </c>
      <c r="AM9" s="98">
        <f>SUMIF('By Location'!$B:$B,$C9,'By Location'!W:W)</f>
        <v>333</v>
      </c>
      <c r="AN9" s="98">
        <f>SUMIF('By Location'!$B:$B,$C9,'By Location'!X:X)</f>
        <v>310</v>
      </c>
      <c r="AO9" s="98">
        <f>SUMIF('By Location'!$B:$B,$C9,'By Location'!Y:Y)</f>
        <v>318</v>
      </c>
      <c r="AP9" s="98">
        <f>SUMIF('By Location'!$B:$B,$C9,'By Location'!Z:Z)</f>
        <v>3</v>
      </c>
      <c r="AQ9" s="98">
        <f>SUMIF('By Location'!$B:$B,$C9,'By Location'!AA:AA)</f>
        <v>107</v>
      </c>
      <c r="AR9" s="98">
        <f>SUMIF('By Location'!$B:$B,$C9,'By Location'!AB:AB)</f>
        <v>310</v>
      </c>
      <c r="AS9" s="98">
        <f>SUMIF('By Location'!$B:$B,$C9,'By Location'!AC:AC)</f>
        <v>251</v>
      </c>
      <c r="AT9" s="98">
        <f>SUMIF('By Location'!$B:$B,$C9,'By Location'!AD:AD)</f>
        <v>291</v>
      </c>
      <c r="AU9" s="98">
        <f>SUMIF('By Location'!$B:$B,$C9,'By Location'!AE:AE)</f>
        <v>271</v>
      </c>
      <c r="AV9" s="98">
        <v>290</v>
      </c>
      <c r="AW9" s="98">
        <f>SUMIF('By Location'!$B:$B,$C9,'By Location'!AG:AG)</f>
        <v>251</v>
      </c>
      <c r="AX9" s="98">
        <f>SUMIF('By Location'!$B:$B,$C9,'By Location'!AH:AH)</f>
        <v>193</v>
      </c>
      <c r="AY9" s="98">
        <f>SUMIF('By Location'!$B:$B,$C9,'By Location'!AI:AI)</f>
        <v>260</v>
      </c>
      <c r="AZ9" s="98">
        <f>SUMIF('By Location'!$B:$B,$C9,'By Location'!AJ:AJ)</f>
        <v>284</v>
      </c>
      <c r="BA9" s="98">
        <f>SUMIF('By Location'!$B:$B,$C9,'By Location'!AK:AK)</f>
        <v>290</v>
      </c>
      <c r="BB9" s="98">
        <f>SUMIF('By Location'!$B:$B,$C9,'By Location'!AL:AL)</f>
        <v>305</v>
      </c>
      <c r="BC9" s="98">
        <f>SUMIF('By Location'!$B:$B,$C9,'By Location'!AM:AM)</f>
        <v>292</v>
      </c>
      <c r="BD9" s="98">
        <f>SUMIF('By Location'!$B:$B,$C9,'By Location'!AN:AN)</f>
        <v>290</v>
      </c>
      <c r="BE9" s="98">
        <f>SUMIF('By Location'!$B:$B,$C9,'By Location'!AO:AO)</f>
        <v>291</v>
      </c>
      <c r="BF9" s="98">
        <f>SUMIF('By Location'!$B:$B,$C9,'By Location'!AP:AP)</f>
        <v>145</v>
      </c>
      <c r="BG9" s="98">
        <f>SUMIF('By Location'!$B:$B,$C9,'By Location'!AQ:AQ)</f>
        <v>272</v>
      </c>
      <c r="BH9" s="98">
        <f>SUMIF('By Location'!$B:$B,$C9,'By Location'!AR:AR)</f>
        <v>310</v>
      </c>
      <c r="BI9" s="98">
        <f>SUMIF('By Location'!$B:$B,$C9,'By Location'!AS:AS)</f>
        <v>298</v>
      </c>
      <c r="BJ9" s="98">
        <f>SUMIF('By Location'!$B:$B,$C9,'By Location'!AT:AT)</f>
        <v>273</v>
      </c>
      <c r="BK9" s="98">
        <f>SUMIF('By Location'!$B:$B,$C9,'By Location'!AU:AU)</f>
        <v>308</v>
      </c>
      <c r="BL9" s="98">
        <f>SUMIF('By Location'!$B:$B,$C9,'By Location'!AV:AV)</f>
        <v>291</v>
      </c>
      <c r="BM9" s="98">
        <f>SUMIF('By Location'!$B:$B,$C9,'By Location'!AW:AW)</f>
        <v>259</v>
      </c>
      <c r="BN9" s="98">
        <f>SUMIF('By Location'!$B:$B,$C9,'By Location'!AX:AX)</f>
        <v>330</v>
      </c>
      <c r="BO9" s="98">
        <f>SUMIF('By Location'!$B:$B,$C9,'By Location'!AY:AY)</f>
        <v>361</v>
      </c>
      <c r="BP9" s="98">
        <f>SUMIF('By Location'!$B:$B,$C9,'By Location'!AZ:AZ)</f>
        <v>200</v>
      </c>
      <c r="BQ9" s="98">
        <f>SUMIF('By Location'!$B:$B,$C9,'By Location'!BA:BA)</f>
        <v>216</v>
      </c>
      <c r="BR9" s="98">
        <f>SUMIF('By Location'!$B:$B,$C9,'By Location'!BB:BB)</f>
        <v>99</v>
      </c>
      <c r="BS9" s="98">
        <f>SUMIF('By Location'!$B:$B,$C9,'By Location'!BC:BC)</f>
        <v>221</v>
      </c>
      <c r="BT9" s="98">
        <f>SUMIF('By Location'!$B:$B,$C9,'By Location'!BD:BD)</f>
        <v>180</v>
      </c>
      <c r="BU9" s="98">
        <f>SUMIF('By Location'!$B:$B,$C9,'By Location'!BE:BE)</f>
        <v>177</v>
      </c>
      <c r="BV9" s="96"/>
      <c r="BW9" s="97">
        <f t="shared" si="38"/>
        <v>-3</v>
      </c>
      <c r="BX9" s="181">
        <f t="shared" si="39"/>
        <v>-1.6666666666666718E-2</v>
      </c>
    </row>
    <row r="10" spans="3:149" x14ac:dyDescent="0.25">
      <c r="C10" s="100" t="s">
        <v>18</v>
      </c>
      <c r="D10" s="116">
        <f>VLOOKUP(C10,'[109]practice detail'!$B:$E,4,FALSE)</f>
        <v>325.18961419960431</v>
      </c>
      <c r="E10" s="99">
        <v>57</v>
      </c>
      <c r="F10" s="98">
        <v>77</v>
      </c>
      <c r="G10" s="98">
        <v>94</v>
      </c>
      <c r="H10" s="98">
        <v>93</v>
      </c>
      <c r="I10" s="98">
        <v>195</v>
      </c>
      <c r="J10" s="98">
        <v>320</v>
      </c>
      <c r="K10" s="98">
        <v>326</v>
      </c>
      <c r="L10" s="98">
        <v>346.25</v>
      </c>
      <c r="M10" s="98">
        <v>332</v>
      </c>
      <c r="N10" s="98">
        <v>331</v>
      </c>
      <c r="O10" s="98">
        <v>326</v>
      </c>
      <c r="P10" s="98">
        <v>315</v>
      </c>
      <c r="Q10" s="98">
        <v>332.52499999999998</v>
      </c>
      <c r="R10" s="98">
        <v>303</v>
      </c>
      <c r="S10" s="98">
        <v>99</v>
      </c>
      <c r="T10" s="98">
        <v>310</v>
      </c>
      <c r="U10" s="98">
        <v>334</v>
      </c>
      <c r="V10" s="98">
        <v>349</v>
      </c>
      <c r="W10" s="98">
        <f>SUMIF('By Location'!$B:$B,$C10,'By Location'!G:G)</f>
        <v>336</v>
      </c>
      <c r="X10" s="98">
        <f>SUMIF('By Location'!$B:$B,$C10,'By Location'!H:H)</f>
        <v>318</v>
      </c>
      <c r="Y10" s="98">
        <f>SUMIF('By Location'!$B:$B,$C10,'By Location'!I:I)</f>
        <v>308</v>
      </c>
      <c r="Z10" s="98">
        <f>SUMIF('By Location'!$B:$B,$C10,'By Location'!J:J)</f>
        <v>312</v>
      </c>
      <c r="AA10" s="98">
        <f>SUMIF('By Location'!$B:$B,$C10,'By Location'!K:K)</f>
        <v>246</v>
      </c>
      <c r="AB10" s="98">
        <f>SUMIF('By Location'!$B:$B,$C10,'By Location'!L:L)</f>
        <v>351</v>
      </c>
      <c r="AC10" s="98">
        <f>SUMIF('By Location'!$B:$B,$C10,'By Location'!M:M)</f>
        <v>336</v>
      </c>
      <c r="AD10" s="98">
        <f>SUMIF('By Location'!$B:$B,$C10,'By Location'!N:N)</f>
        <v>345</v>
      </c>
      <c r="AE10" s="98">
        <f>SUMIF('By Location'!$B:$B,$C10,'By Location'!O:O)</f>
        <v>342</v>
      </c>
      <c r="AF10" s="98">
        <f>SUMIF('By Location'!$B:$B,$C10,'By Location'!P:P)</f>
        <v>354</v>
      </c>
      <c r="AG10" s="98">
        <f>SUMIF('By Location'!$B:$B,$C10,'By Location'!Q:Q)</f>
        <v>365</v>
      </c>
      <c r="AH10" s="98">
        <f>SUMIF('By Location'!$B:$B,$C10,'By Location'!R:R)</f>
        <v>350</v>
      </c>
      <c r="AI10" s="98">
        <f>SUMIF('By Location'!$B:$B,$C10,'By Location'!S:S)</f>
        <v>374</v>
      </c>
      <c r="AJ10" s="98">
        <f>SUMIF('By Location'!$B:$B,$C10,'By Location'!T:T)</f>
        <v>372</v>
      </c>
      <c r="AK10" s="98">
        <f>SUMIF('By Location'!$B:$B,$C10,'By Location'!U:U)</f>
        <v>357</v>
      </c>
      <c r="AL10" s="98">
        <f>SUMIF('By Location'!$B:$B,$C10,'By Location'!V:V)</f>
        <v>176</v>
      </c>
      <c r="AM10" s="98">
        <f>SUMIF('By Location'!$B:$B,$C10,'By Location'!W:W)</f>
        <v>375</v>
      </c>
      <c r="AN10" s="98">
        <f>SUMIF('By Location'!$B:$B,$C10,'By Location'!X:X)</f>
        <v>370</v>
      </c>
      <c r="AO10" s="98">
        <f>SUMIF('By Location'!$B:$B,$C10,'By Location'!Y:Y)</f>
        <v>369</v>
      </c>
      <c r="AP10" s="98">
        <f>SUMIF('By Location'!$B:$B,$C10,'By Location'!Z:Z)</f>
        <v>196</v>
      </c>
      <c r="AQ10" s="98">
        <f>SUMIF('By Location'!$B:$B,$C10,'By Location'!AA:AA)</f>
        <v>248</v>
      </c>
      <c r="AR10" s="98">
        <f>SUMIF('By Location'!$B:$B,$C10,'By Location'!AB:AB)</f>
        <v>345</v>
      </c>
      <c r="AS10" s="98">
        <f>SUMIF('By Location'!$B:$B,$C10,'By Location'!AC:AC)</f>
        <v>345</v>
      </c>
      <c r="AT10" s="98">
        <f>SUMIF('By Location'!$B:$B,$C10,'By Location'!AD:AD)</f>
        <v>299</v>
      </c>
      <c r="AU10" s="98">
        <f>SUMIF('By Location'!$B:$B,$C10,'By Location'!AE:AE)</f>
        <v>321</v>
      </c>
      <c r="AV10" s="98">
        <f>SUMIF('By Location'!$B:$B,$C10,'By Location'!AF:AF)</f>
        <v>329</v>
      </c>
      <c r="AW10" s="98">
        <f>SUMIF('By Location'!$B:$B,$C10,'By Location'!AG:AG)</f>
        <v>353</v>
      </c>
      <c r="AX10" s="98">
        <f>SUMIF('By Location'!$B:$B,$C10,'By Location'!AH:AH)</f>
        <v>253</v>
      </c>
      <c r="AY10" s="98">
        <f>SUMIF('By Location'!$B:$B,$C10,'By Location'!AI:AI)</f>
        <v>327</v>
      </c>
      <c r="AZ10" s="98">
        <f>SUMIF('By Location'!$B:$B,$C10,'By Location'!AJ:AJ)</f>
        <v>363</v>
      </c>
      <c r="BA10" s="98">
        <f>SUMIF('By Location'!$B:$B,$C10,'By Location'!AK:AK)</f>
        <v>349</v>
      </c>
      <c r="BB10" s="98">
        <f>SUMIF('By Location'!$B:$B,$C10,'By Location'!AL:AL)</f>
        <v>374</v>
      </c>
      <c r="BC10" s="98">
        <f>SUMIF('By Location'!$B:$B,$C10,'By Location'!AM:AM)</f>
        <v>362</v>
      </c>
      <c r="BD10" s="98">
        <f>SUMIF('By Location'!$B:$B,$C10,'By Location'!AN:AN)</f>
        <v>338</v>
      </c>
      <c r="BE10" s="98">
        <f>SUMIF('By Location'!$B:$B,$C10,'By Location'!AO:AO)</f>
        <v>352</v>
      </c>
      <c r="BF10" s="98">
        <f>SUMIF('By Location'!$B:$B,$C10,'By Location'!AP:AP)</f>
        <v>252</v>
      </c>
      <c r="BG10" s="98">
        <f>SUMIF('By Location'!$B:$B,$C10,'By Location'!AQ:AQ)</f>
        <v>353</v>
      </c>
      <c r="BH10" s="98">
        <f>SUMIF('By Location'!$B:$B,$C10,'By Location'!AR:AR)</f>
        <v>349</v>
      </c>
      <c r="BI10" s="98">
        <f>SUMIF('By Location'!$B:$B,$C10,'By Location'!AS:AS)</f>
        <v>365</v>
      </c>
      <c r="BJ10" s="98">
        <f>SUMIF('By Location'!$B:$B,$C10,'By Location'!AT:AT)</f>
        <v>347</v>
      </c>
      <c r="BK10" s="98">
        <f>SUMIF('By Location'!$B:$B,$C10,'By Location'!AU:AU)</f>
        <v>369</v>
      </c>
      <c r="BL10" s="98">
        <f>SUMIF('By Location'!$B:$B,$C10,'By Location'!AV:AV)</f>
        <v>323</v>
      </c>
      <c r="BM10" s="98">
        <f>SUMIF('By Location'!$B:$B,$C10,'By Location'!AW:AW)</f>
        <v>274</v>
      </c>
      <c r="BN10" s="98">
        <f>SUMIF('By Location'!$B:$B,$C10,'By Location'!AX:AX)</f>
        <v>353</v>
      </c>
      <c r="BO10" s="98">
        <f>SUMIF('By Location'!$B:$B,$C10,'By Location'!AY:AY)</f>
        <v>349</v>
      </c>
      <c r="BP10" s="98">
        <f>SUMIF('By Location'!$B:$B,$C10,'By Location'!AZ:AZ)</f>
        <v>247</v>
      </c>
      <c r="BQ10" s="98">
        <f>SUMIF('By Location'!$B:$B,$C10,'By Location'!BA:BA)</f>
        <v>265</v>
      </c>
      <c r="BR10" s="98">
        <f>SUMIF('By Location'!$B:$B,$C10,'By Location'!BB:BB)</f>
        <v>259</v>
      </c>
      <c r="BS10" s="98">
        <f>SUMIF('By Location'!$B:$B,$C10,'By Location'!BC:BC)</f>
        <v>338</v>
      </c>
      <c r="BT10" s="98">
        <f>SUMIF('By Location'!$B:$B,$C10,'By Location'!BD:BD)</f>
        <v>341</v>
      </c>
      <c r="BU10" s="98">
        <f>SUMIF('By Location'!$B:$B,$C10,'By Location'!BE:BE)</f>
        <v>285</v>
      </c>
      <c r="BV10" s="96"/>
      <c r="BW10" s="97">
        <f t="shared" si="38"/>
        <v>-56</v>
      </c>
      <c r="BX10" s="181">
        <f t="shared" si="39"/>
        <v>-0.16422287390029322</v>
      </c>
    </row>
    <row r="11" spans="3:149" x14ac:dyDescent="0.25">
      <c r="C11" s="100" t="s">
        <v>25</v>
      </c>
      <c r="D11" s="116">
        <f>VLOOKUP(C11,'[109]practice detail'!$B:$E,4,FALSE)</f>
        <v>4204.7954694408581</v>
      </c>
      <c r="E11" s="99">
        <v>980</v>
      </c>
      <c r="F11" s="98">
        <v>1281</v>
      </c>
      <c r="G11" s="98">
        <v>1510</v>
      </c>
      <c r="H11" s="98">
        <v>1535</v>
      </c>
      <c r="I11" s="98">
        <v>2007</v>
      </c>
      <c r="J11" s="98">
        <v>2507</v>
      </c>
      <c r="K11" s="98">
        <v>2647</v>
      </c>
      <c r="L11" s="98">
        <v>2923.75</v>
      </c>
      <c r="M11" s="98">
        <v>3244</v>
      </c>
      <c r="N11" s="98">
        <v>3270</v>
      </c>
      <c r="O11" s="98">
        <v>3835</v>
      </c>
      <c r="P11" s="98">
        <v>4196</v>
      </c>
      <c r="Q11" s="98">
        <v>4092.5250000000001</v>
      </c>
      <c r="R11" s="98">
        <v>4070</v>
      </c>
      <c r="S11" s="98">
        <v>4451</v>
      </c>
      <c r="T11" s="98">
        <v>4910</v>
      </c>
      <c r="U11" s="98">
        <v>4908</v>
      </c>
      <c r="V11" s="98">
        <v>3783</v>
      </c>
      <c r="W11" s="98">
        <f>SUMIF('By Location'!$B:$B,$C11,'By Location'!G:G)</f>
        <v>3461</v>
      </c>
      <c r="X11" s="98">
        <f>SUMIF('By Location'!$B:$B,$C11,'By Location'!H:H)</f>
        <v>3627</v>
      </c>
      <c r="Y11" s="98">
        <f>SUMIF('By Location'!$B:$B,$C11,'By Location'!I:I)</f>
        <v>3831</v>
      </c>
      <c r="Z11" s="98">
        <f>SUMIF('By Location'!$B:$B,$C11,'By Location'!J:J)</f>
        <v>3689</v>
      </c>
      <c r="AA11" s="98">
        <f>SUMIF('By Location'!$B:$B,$C11,'By Location'!K:K)</f>
        <v>3166</v>
      </c>
      <c r="AB11" s="98">
        <f>SUMIF('By Location'!$B:$B,$C11,'By Location'!L:L)</f>
        <v>4220</v>
      </c>
      <c r="AC11" s="98">
        <f>SUMIF('By Location'!$B:$B,$C11,'By Location'!M:M)</f>
        <v>3897</v>
      </c>
      <c r="AD11" s="98">
        <f>SUMIF('By Location'!$B:$B,$C11,'By Location'!N:N)</f>
        <v>3961</v>
      </c>
      <c r="AE11" s="98">
        <f>SUMIF('By Location'!$B:$B,$C11,'By Location'!O:O)</f>
        <v>3985</v>
      </c>
      <c r="AF11" s="98">
        <f>SUMIF('By Location'!$B:$B,$C11,'By Location'!P:P)</f>
        <v>3828</v>
      </c>
      <c r="AG11" s="98">
        <f>SUMIF('By Location'!$B:$B,$C11,'By Location'!Q:Q)</f>
        <v>4132</v>
      </c>
      <c r="AH11" s="98">
        <f>SUMIF('By Location'!$B:$B,$C11,'By Location'!R:R)</f>
        <v>4270</v>
      </c>
      <c r="AI11" s="98">
        <f>SUMIF('By Location'!$B:$B,$C11,'By Location'!S:S)</f>
        <v>4160</v>
      </c>
      <c r="AJ11" s="98">
        <f>SUMIF('By Location'!$B:$B,$C11,'By Location'!T:T)</f>
        <v>4010</v>
      </c>
      <c r="AK11" s="98">
        <f>SUMIF('By Location'!$B:$B,$C11,'By Location'!U:U)</f>
        <v>4415</v>
      </c>
      <c r="AL11" s="98">
        <f>SUMIF('By Location'!$B:$B,$C11,'By Location'!V:V)</f>
        <v>2135</v>
      </c>
      <c r="AM11" s="98">
        <f>SUMIF('By Location'!$B:$B,$C11,'By Location'!W:W)</f>
        <v>3769</v>
      </c>
      <c r="AN11" s="98">
        <f>SUMIF('By Location'!$B:$B,$C11,'By Location'!X:X)</f>
        <v>3965</v>
      </c>
      <c r="AO11" s="98">
        <f>SUMIF('By Location'!$B:$B,$C11,'By Location'!Y:Y)</f>
        <v>3440</v>
      </c>
      <c r="AP11" s="98">
        <f>SUMIF('By Location'!$B:$B,$C11,'By Location'!Z:Z)</f>
        <v>2252</v>
      </c>
      <c r="AQ11" s="98">
        <f>SUMIF('By Location'!$B:$B,$C11,'By Location'!AA:AA)</f>
        <v>1849</v>
      </c>
      <c r="AR11" s="98">
        <f>SUMIF('By Location'!$B:$B,$C11,'By Location'!AB:AB)</f>
        <v>3834</v>
      </c>
      <c r="AS11" s="98">
        <f>SUMIF('By Location'!$B:$B,$C11,'By Location'!AC:AC)</f>
        <v>3925</v>
      </c>
      <c r="AT11" s="98">
        <f>SUMIF('By Location'!$B:$B,$C11,'By Location'!AD:AD)</f>
        <v>3804</v>
      </c>
      <c r="AU11" s="98">
        <f>SUMIF('By Location'!$B:$B,$C11,'By Location'!AE:AE)</f>
        <v>3655</v>
      </c>
      <c r="AV11" s="98">
        <f>SUMIF('By Location'!$B:$B,$C11,'By Location'!AF:AF)</f>
        <v>3090</v>
      </c>
      <c r="AW11" s="98">
        <f>SUMIF('By Location'!$B:$B,$C11,'By Location'!AG:AG)</f>
        <v>3502</v>
      </c>
      <c r="AX11" s="98">
        <f>SUMIF('By Location'!$B:$B,$C11,'By Location'!AH:AH)</f>
        <v>2856</v>
      </c>
      <c r="AY11" s="98">
        <f>SUMIF('By Location'!$B:$B,$C11,'By Location'!AI:AI)</f>
        <v>3539</v>
      </c>
      <c r="AZ11" s="98">
        <f>SUMIF('By Location'!$B:$B,$C11,'By Location'!AJ:AJ)</f>
        <v>4003</v>
      </c>
      <c r="BA11" s="98">
        <f>SUMIF('By Location'!$B:$B,$C11,'By Location'!AK:AK)</f>
        <v>3881</v>
      </c>
      <c r="BB11" s="98">
        <f>SUMIF('By Location'!$B:$B,$C11,'By Location'!AL:AL)</f>
        <v>3794</v>
      </c>
      <c r="BC11" s="98">
        <f>SUMIF('By Location'!$B:$B,$C11,'By Location'!AM:AM)</f>
        <v>3742</v>
      </c>
      <c r="BD11" s="98">
        <f>SUMIF('By Location'!$B:$B,$C11,'By Location'!AN:AN)</f>
        <v>3840</v>
      </c>
      <c r="BE11" s="98">
        <f>SUMIF('By Location'!$B:$B,$C11,'By Location'!AO:AO)</f>
        <v>3851</v>
      </c>
      <c r="BF11" s="98">
        <f>SUMIF('By Location'!$B:$B,$C11,'By Location'!AP:AP)</f>
        <v>3845</v>
      </c>
      <c r="BG11" s="98">
        <f>SUMIF('By Location'!$B:$B,$C11,'By Location'!AQ:AQ)</f>
        <v>3145</v>
      </c>
      <c r="BH11" s="98">
        <f>SUMIF('By Location'!$B:$B,$C11,'By Location'!AR:AR)</f>
        <v>3400</v>
      </c>
      <c r="BI11" s="98">
        <f>SUMIF('By Location'!$B:$B,$C11,'By Location'!AS:AS)</f>
        <v>4017</v>
      </c>
      <c r="BJ11" s="98">
        <f>SUMIF('By Location'!$B:$B,$C11,'By Location'!AT:AT)</f>
        <v>4130</v>
      </c>
      <c r="BK11" s="98">
        <f>SUMIF('By Location'!$B:$B,$C11,'By Location'!AU:AU)</f>
        <v>4114</v>
      </c>
      <c r="BL11" s="98">
        <f>SUMIF('By Location'!$B:$B,$C11,'By Location'!AV:AV)</f>
        <v>4051</v>
      </c>
      <c r="BM11" s="98">
        <f>SUMIF('By Location'!$B:$B,$C11,'By Location'!AW:AW)</f>
        <v>3031</v>
      </c>
      <c r="BN11" s="98">
        <f>SUMIF('By Location'!$B:$B,$C11,'By Location'!AX:AX)</f>
        <v>3963</v>
      </c>
      <c r="BO11" s="98">
        <f>SUMIF('By Location'!$B:$B,$C11,'By Location'!AY:AY)</f>
        <v>4031</v>
      </c>
      <c r="BP11" s="98">
        <f>SUMIF('By Location'!$B:$B,$C11,'By Location'!AZ:AZ)</f>
        <v>4236</v>
      </c>
      <c r="BQ11" s="98">
        <f>SUMIF('By Location'!$B:$B,$C11,'By Location'!BA:BA)</f>
        <v>3753</v>
      </c>
      <c r="BR11" s="98">
        <f>SUMIF('By Location'!$B:$B,$C11,'By Location'!BB:BB)</f>
        <v>2523</v>
      </c>
      <c r="BS11" s="98">
        <f>SUMIF('By Location'!$B:$B,$C11,'By Location'!BC:BC)</f>
        <v>4306</v>
      </c>
      <c r="BT11" s="98">
        <f>SUMIF('By Location'!$B:$B,$C11,'By Location'!BD:BD)</f>
        <v>4241</v>
      </c>
      <c r="BU11" s="98">
        <f>SUMIF('By Location'!$B:$B,$C11,'By Location'!BE:BE)</f>
        <v>3634</v>
      </c>
      <c r="BV11" s="96"/>
      <c r="BW11" s="97">
        <f t="shared" si="38"/>
        <v>-607</v>
      </c>
      <c r="BX11" s="181">
        <f t="shared" si="39"/>
        <v>-0.14312662107993401</v>
      </c>
      <c r="CA11" s="32"/>
    </row>
    <row r="12" spans="3:149" x14ac:dyDescent="0.25">
      <c r="C12" s="100" t="s">
        <v>57</v>
      </c>
      <c r="D12" s="116">
        <f>VLOOKUP(C12,'[109]practice detail'!$B:$E,4,FALSE)</f>
        <v>303.84557370637367</v>
      </c>
      <c r="E12" s="99">
        <v>127</v>
      </c>
      <c r="F12" s="98">
        <v>103</v>
      </c>
      <c r="G12" s="98">
        <v>128</v>
      </c>
      <c r="H12" s="98">
        <v>110</v>
      </c>
      <c r="I12" s="98">
        <v>174</v>
      </c>
      <c r="J12" s="98">
        <v>134</v>
      </c>
      <c r="K12" s="98">
        <v>331</v>
      </c>
      <c r="L12" s="98">
        <v>277.5</v>
      </c>
      <c r="M12" s="98">
        <v>369</v>
      </c>
      <c r="N12" s="98">
        <v>396</v>
      </c>
      <c r="O12" s="98">
        <v>426</v>
      </c>
      <c r="P12" s="98">
        <v>375</v>
      </c>
      <c r="Q12" s="98">
        <v>366.6</v>
      </c>
      <c r="R12" s="98">
        <v>418</v>
      </c>
      <c r="S12" s="98">
        <v>374</v>
      </c>
      <c r="T12" s="98">
        <v>389</v>
      </c>
      <c r="U12" s="98">
        <v>391</v>
      </c>
      <c r="V12" s="98">
        <v>405</v>
      </c>
      <c r="W12" s="98">
        <f>SUMIF('By Location'!$B:$B,$C12,'By Location'!G:G)</f>
        <v>429</v>
      </c>
      <c r="X12" s="98">
        <f>SUMIF('By Location'!$B:$B,$C12,'By Location'!H:H)</f>
        <v>478</v>
      </c>
      <c r="Y12" s="98">
        <f>SUMIF('By Location'!$B:$B,$C12,'By Location'!I:I)</f>
        <v>501</v>
      </c>
      <c r="Z12" s="98">
        <f>SUMIF('By Location'!$B:$B,$C12,'By Location'!J:J)</f>
        <v>515</v>
      </c>
      <c r="AA12" s="98">
        <f>SUMIF('By Location'!$B:$B,$C12,'By Location'!K:K)</f>
        <v>437</v>
      </c>
      <c r="AB12" s="98">
        <f>SUMIF('By Location'!$B:$B,$C12,'By Location'!L:L)</f>
        <v>579</v>
      </c>
      <c r="AC12" s="98">
        <f>SUMIF('By Location'!$B:$B,$C12,'By Location'!M:M)</f>
        <v>528</v>
      </c>
      <c r="AD12" s="98">
        <f>SUMIF('By Location'!$B:$B,$C12,'By Location'!N:N)</f>
        <v>523</v>
      </c>
      <c r="AE12" s="98">
        <f>SUMIF('By Location'!$B:$B,$C12,'By Location'!O:O)</f>
        <v>537</v>
      </c>
      <c r="AF12" s="98">
        <f>SUMIF('By Location'!$B:$B,$C12,'By Location'!P:P)</f>
        <v>474</v>
      </c>
      <c r="AG12" s="98">
        <f>SUMIF('By Location'!$B:$B,$C12,'By Location'!Q:Q)</f>
        <v>494</v>
      </c>
      <c r="AH12" s="98">
        <f>SUMIF('By Location'!$B:$B,$C12,'By Location'!R:R)</f>
        <v>515</v>
      </c>
      <c r="AI12" s="98">
        <f>SUMIF('By Location'!$B:$B,$C12,'By Location'!S:S)</f>
        <v>610</v>
      </c>
      <c r="AJ12" s="98">
        <f>SUMIF('By Location'!$B:$B,$C12,'By Location'!T:T)</f>
        <v>471</v>
      </c>
      <c r="AK12" s="98">
        <f>SUMIF('By Location'!$B:$B,$C12,'By Location'!U:U)</f>
        <v>585</v>
      </c>
      <c r="AL12" s="98">
        <f>SUMIF('By Location'!$B:$B,$C12,'By Location'!V:V)</f>
        <v>217</v>
      </c>
      <c r="AM12" s="98">
        <f>SUMIF('By Location'!$B:$B,$C12,'By Location'!W:W)</f>
        <v>605</v>
      </c>
      <c r="AN12" s="98">
        <f>SUMIF('By Location'!$B:$B,$C12,'By Location'!X:X)</f>
        <v>473</v>
      </c>
      <c r="AO12" s="98">
        <f>SUMIF('By Location'!$B:$B,$C12,'By Location'!Y:Y)</f>
        <v>513</v>
      </c>
      <c r="AP12" s="98">
        <f>SUMIF('By Location'!$B:$B,$C12,'By Location'!Z:Z)</f>
        <v>205</v>
      </c>
      <c r="AQ12" s="98">
        <f>SUMIF('By Location'!$B:$B,$C12,'By Location'!AA:AA)</f>
        <v>55</v>
      </c>
      <c r="AR12" s="98">
        <f>SUMIF('By Location'!$B:$B,$C12,'By Location'!AB:AB)</f>
        <v>374</v>
      </c>
      <c r="AS12" s="98">
        <f>SUMIF('By Location'!$B:$B,$C12,'By Location'!AC:AC)</f>
        <v>333</v>
      </c>
      <c r="AT12" s="98">
        <f>SUMIF('By Location'!$B:$B,$C12,'By Location'!AD:AD)</f>
        <v>491</v>
      </c>
      <c r="AU12" s="98">
        <f>SUMIF('By Location'!$B:$B,$C12,'By Location'!AE:AE)</f>
        <v>510</v>
      </c>
      <c r="AV12" s="98">
        <f>SUMIF('By Location'!$B:$B,$C12,'By Location'!AF:AF)</f>
        <v>587</v>
      </c>
      <c r="AW12" s="98">
        <f>SUMIF('By Location'!$B:$B,$C12,'By Location'!AG:AG)</f>
        <v>489</v>
      </c>
      <c r="AX12" s="98">
        <f>SUMIF('By Location'!$B:$B,$C12,'By Location'!AH:AH)</f>
        <v>532</v>
      </c>
      <c r="AY12" s="98">
        <f>SUMIF('By Location'!$B:$B,$C12,'By Location'!AI:AI)</f>
        <v>519</v>
      </c>
      <c r="AZ12" s="98">
        <f>SUMIF('By Location'!$B:$B,$C12,'By Location'!AJ:AJ)</f>
        <v>504</v>
      </c>
      <c r="BA12" s="98">
        <f>SUMIF('By Location'!$B:$B,$C12,'By Location'!AK:AK)</f>
        <v>583</v>
      </c>
      <c r="BB12" s="98">
        <f>SUMIF('By Location'!$B:$B,$C12,'By Location'!AL:AL)</f>
        <v>573</v>
      </c>
      <c r="BC12" s="98">
        <f>SUMIF('By Location'!$B:$B,$C12,'By Location'!AM:AM)</f>
        <v>580</v>
      </c>
      <c r="BD12" s="98">
        <f>SUMIF('By Location'!$B:$B,$C12,'By Location'!AN:AN)</f>
        <v>460</v>
      </c>
      <c r="BE12" s="98">
        <f>SUMIF('By Location'!$B:$B,$C12,'By Location'!AO:AO)</f>
        <v>553</v>
      </c>
      <c r="BF12" s="98">
        <f>SUMIF('By Location'!$B:$B,$C12,'By Location'!AP:AP)</f>
        <v>630</v>
      </c>
      <c r="BG12" s="98">
        <f>SUMIF('By Location'!$B:$B,$C12,'By Location'!AQ:AQ)</f>
        <v>527</v>
      </c>
      <c r="BH12" s="98">
        <f>SUMIF('By Location'!$B:$B,$C12,'By Location'!AR:AR)</f>
        <v>425</v>
      </c>
      <c r="BI12" s="98">
        <f>SUMIF('By Location'!$B:$B,$C12,'By Location'!AS:AS)</f>
        <v>418</v>
      </c>
      <c r="BJ12" s="98">
        <f>SUMIF('By Location'!$B:$B,$C12,'By Location'!AT:AT)</f>
        <v>486</v>
      </c>
      <c r="BK12" s="98">
        <f>SUMIF('By Location'!$B:$B,$C12,'By Location'!AU:AU)</f>
        <v>495</v>
      </c>
      <c r="BL12" s="98">
        <f>SUMIF('By Location'!$B:$B,$C12,'By Location'!AV:AV)</f>
        <v>573</v>
      </c>
      <c r="BM12" s="98">
        <f>SUMIF('By Location'!$B:$B,$C12,'By Location'!AW:AW)</f>
        <v>438</v>
      </c>
      <c r="BN12" s="98">
        <f>SUMIF('By Location'!$B:$B,$C12,'By Location'!AX:AX)</f>
        <v>590</v>
      </c>
      <c r="BO12" s="98">
        <f>SUMIF('By Location'!$B:$B,$C12,'By Location'!AY:AY)</f>
        <v>463</v>
      </c>
      <c r="BP12" s="98">
        <f>SUMIF('By Location'!$B:$B,$C12,'By Location'!AZ:AZ)</f>
        <v>449</v>
      </c>
      <c r="BQ12" s="98">
        <f>SUMIF('By Location'!$B:$B,$C12,'By Location'!BA:BA)</f>
        <v>505</v>
      </c>
      <c r="BR12" s="98">
        <f>SUMIF('By Location'!$B:$B,$C12,'By Location'!BB:BB)</f>
        <v>441</v>
      </c>
      <c r="BS12" s="98">
        <f>SUMIF('By Location'!$B:$B,$C12,'By Location'!BC:BC)</f>
        <v>804</v>
      </c>
      <c r="BT12" s="98">
        <f>SUMIF('By Location'!$B:$B,$C12,'By Location'!BD:BD)</f>
        <v>612</v>
      </c>
      <c r="BU12" s="98">
        <f>SUMIF('By Location'!$B:$B,$C12,'By Location'!BE:BE)</f>
        <v>603</v>
      </c>
      <c r="BV12" s="96"/>
      <c r="BW12" s="97">
        <f t="shared" si="38"/>
        <v>-9</v>
      </c>
      <c r="BX12" s="181">
        <f t="shared" si="39"/>
        <v>-1.4705882352941124E-2</v>
      </c>
      <c r="CA12" s="32"/>
    </row>
    <row r="13" spans="3:149" x14ac:dyDescent="0.25">
      <c r="C13" s="100" t="s">
        <v>64</v>
      </c>
      <c r="D13" s="116">
        <v>917.61363259324855</v>
      </c>
      <c r="E13" s="99">
        <v>413</v>
      </c>
      <c r="F13" s="98">
        <v>340</v>
      </c>
      <c r="G13" s="98">
        <v>455</v>
      </c>
      <c r="H13" s="98">
        <v>465</v>
      </c>
      <c r="I13" s="98">
        <v>358</v>
      </c>
      <c r="J13" s="98">
        <v>620</v>
      </c>
      <c r="K13" s="98">
        <v>700</v>
      </c>
      <c r="L13" s="98">
        <v>692.5</v>
      </c>
      <c r="M13" s="98">
        <v>728</v>
      </c>
      <c r="N13" s="98">
        <v>847</v>
      </c>
      <c r="O13" s="98">
        <v>831</v>
      </c>
      <c r="P13" s="98">
        <v>822</v>
      </c>
      <c r="Q13" s="98">
        <v>821.32500000000005</v>
      </c>
      <c r="R13" s="98">
        <v>832</v>
      </c>
      <c r="S13" s="98">
        <v>667</v>
      </c>
      <c r="T13" s="98">
        <v>791</v>
      </c>
      <c r="U13" s="98">
        <v>793</v>
      </c>
      <c r="V13" s="98">
        <v>738</v>
      </c>
      <c r="W13" s="98">
        <f>SUMIF('By Location'!$B:$B,$C13,'By Location'!G:G)</f>
        <v>781</v>
      </c>
      <c r="X13" s="98">
        <f>SUMIF('By Location'!$B:$B,$C13,'By Location'!H:H)</f>
        <v>898</v>
      </c>
      <c r="Y13" s="98">
        <f>SUMIF('By Location'!$B:$B,$C13,'By Location'!I:I)</f>
        <v>859</v>
      </c>
      <c r="Z13" s="98">
        <f>SUMIF('By Location'!$B:$B,$C13,'By Location'!J:J)</f>
        <v>906</v>
      </c>
      <c r="AA13" s="98">
        <f>SUMIF('By Location'!$B:$B,$C13,'By Location'!K:K)</f>
        <v>657</v>
      </c>
      <c r="AB13" s="98">
        <f>SUMIF('By Location'!$B:$B,$C13,'By Location'!L:L)</f>
        <v>1036</v>
      </c>
      <c r="AC13" s="98">
        <f>SUMIF('By Location'!$B:$B,$C13,'By Location'!M:M)</f>
        <v>860</v>
      </c>
      <c r="AD13" s="98">
        <f>SUMIF('By Location'!$B:$B,$C13,'By Location'!N:N)</f>
        <v>944</v>
      </c>
      <c r="AE13" s="98">
        <f>SUMIF('By Location'!$B:$B,$C13,'By Location'!O:O)</f>
        <v>907</v>
      </c>
      <c r="AF13" s="98">
        <f>SUMIF('By Location'!$B:$B,$C13,'By Location'!P:P)</f>
        <v>865</v>
      </c>
      <c r="AG13" s="98">
        <f>SUMIF('By Location'!$B:$B,$C13,'By Location'!Q:Q)</f>
        <v>907</v>
      </c>
      <c r="AH13" s="98">
        <f>SUMIF('By Location'!$B:$B,$C13,'By Location'!R:R)</f>
        <v>858</v>
      </c>
      <c r="AI13" s="98">
        <f>SUMIF('By Location'!$B:$B,$C13,'By Location'!S:S)</f>
        <v>892</v>
      </c>
      <c r="AJ13" s="98">
        <f>SUMIF('By Location'!$B:$B,$C13,'By Location'!T:T)</f>
        <v>948</v>
      </c>
      <c r="AK13" s="98">
        <f>SUMIF('By Location'!$B:$B,$C13,'By Location'!U:U)</f>
        <v>1031</v>
      </c>
      <c r="AL13" s="98">
        <f>SUMIF('By Location'!$B:$B,$C13,'By Location'!V:V)</f>
        <v>593</v>
      </c>
      <c r="AM13" s="98">
        <f>SUMIF('By Location'!$B:$B,$C13,'By Location'!W:W)</f>
        <v>1040</v>
      </c>
      <c r="AN13" s="98">
        <f>SUMIF('By Location'!$B:$B,$C13,'By Location'!X:X)</f>
        <v>1069</v>
      </c>
      <c r="AO13" s="98">
        <f>SUMIF('By Location'!$B:$B,$C13,'By Location'!Y:Y)</f>
        <v>1155</v>
      </c>
      <c r="AP13" s="98">
        <f>SUMIF('By Location'!$B:$B,$C13,'By Location'!Z:Z)</f>
        <v>706</v>
      </c>
      <c r="AQ13" s="98">
        <f>SUMIF('By Location'!$B:$B,$C13,'By Location'!AA:AA)</f>
        <v>757</v>
      </c>
      <c r="AR13" s="98">
        <f>SUMIF('By Location'!$B:$B,$C13,'By Location'!AB:AB)</f>
        <v>1061</v>
      </c>
      <c r="AS13" s="98">
        <f>SUMIF('By Location'!$B:$B,$C13,'By Location'!AC:AC)</f>
        <v>901</v>
      </c>
      <c r="AT13" s="98">
        <f>SUMIF('By Location'!$B:$B,$C13,'By Location'!AD:AD)</f>
        <v>1041</v>
      </c>
      <c r="AU13" s="98">
        <f>SUMIF('By Location'!$B:$B,$C13,'By Location'!AE:AE)</f>
        <v>804</v>
      </c>
      <c r="AV13" s="98">
        <f>SUMIF('By Location'!$B:$B,$C13,'By Location'!AF:AF)</f>
        <v>901</v>
      </c>
      <c r="AW13" s="98">
        <f>SUMIF('By Location'!$B:$B,$C13,'By Location'!AG:AG)</f>
        <v>961</v>
      </c>
      <c r="AX13" s="98">
        <f>SUMIF('By Location'!$B:$B,$C13,'By Location'!AH:AH)</f>
        <v>1078</v>
      </c>
      <c r="AY13" s="98">
        <f>SUMIF('By Location'!$B:$B,$C13,'By Location'!AI:AI)</f>
        <v>977</v>
      </c>
      <c r="AZ13" s="98">
        <f>SUMIF('By Location'!$B:$B,$C13,'By Location'!AJ:AJ)</f>
        <v>1064</v>
      </c>
      <c r="BA13" s="98">
        <f>SUMIF('By Location'!$B:$B,$C13,'By Location'!AK:AK)</f>
        <v>945</v>
      </c>
      <c r="BB13" s="98">
        <f>SUMIF('By Location'!$B:$B,$C13,'By Location'!AL:AL)</f>
        <v>987</v>
      </c>
      <c r="BC13" s="98">
        <f>SUMIF('By Location'!$B:$B,$C13,'By Location'!AM:AM)</f>
        <v>968</v>
      </c>
      <c r="BD13" s="98">
        <f>SUMIF('By Location'!$B:$B,$C13,'By Location'!AN:AN)</f>
        <v>978</v>
      </c>
      <c r="BE13" s="98">
        <f>SUMIF('By Location'!$B:$B,$C13,'By Location'!AO:AO)</f>
        <v>1089</v>
      </c>
      <c r="BF13" s="98">
        <f>SUMIF('By Location'!$B:$B,$C13,'By Location'!AP:AP)</f>
        <v>981</v>
      </c>
      <c r="BG13" s="98">
        <f>SUMIF('By Location'!$B:$B,$C13,'By Location'!AQ:AQ)</f>
        <v>1053</v>
      </c>
      <c r="BH13" s="98">
        <f>SUMIF('By Location'!$B:$B,$C13,'By Location'!AR:AR)</f>
        <v>930</v>
      </c>
      <c r="BI13" s="98">
        <f>SUMIF('By Location'!$B:$B,$C13,'By Location'!AS:AS)</f>
        <v>995</v>
      </c>
      <c r="BJ13" s="98">
        <f>SUMIF('By Location'!$B:$B,$C13,'By Location'!AT:AT)</f>
        <v>965</v>
      </c>
      <c r="BK13" s="98">
        <f>SUMIF('By Location'!$B:$B,$C13,'By Location'!AU:AU)</f>
        <v>1076</v>
      </c>
      <c r="BL13" s="98">
        <f>SUMIF('By Location'!$B:$B,$C13,'By Location'!AV:AV)</f>
        <v>993</v>
      </c>
      <c r="BM13" s="98">
        <f>SUMIF('By Location'!$B:$B,$C13,'By Location'!AW:AW)</f>
        <v>848</v>
      </c>
      <c r="BN13" s="98">
        <f>SUMIF('By Location'!$B:$B,$C13,'By Location'!AX:AX)</f>
        <v>1004</v>
      </c>
      <c r="BO13" s="98">
        <f>SUMIF('By Location'!$B:$B,$C13,'By Location'!AY:AY)</f>
        <v>827</v>
      </c>
      <c r="BP13" s="98">
        <f>SUMIF('By Location'!$B:$B,$C13,'By Location'!AZ:AZ)</f>
        <v>975</v>
      </c>
      <c r="BQ13" s="98">
        <f>SUMIF('By Location'!$B:$B,$C13,'By Location'!BA:BA)</f>
        <v>1158</v>
      </c>
      <c r="BR13" s="98">
        <f>SUMIF('By Location'!$B:$B,$C13,'By Location'!BB:BB)</f>
        <v>778</v>
      </c>
      <c r="BS13" s="98">
        <f>SUMIF('By Location'!$B:$B,$C13,'By Location'!BC:BC)</f>
        <v>992</v>
      </c>
      <c r="BT13" s="98">
        <f>SUMIF('By Location'!$B:$B,$C13,'By Location'!BD:BD)</f>
        <v>994</v>
      </c>
      <c r="BU13" s="98">
        <v>0</v>
      </c>
      <c r="BV13" s="96"/>
      <c r="BW13" s="97">
        <f t="shared" si="38"/>
        <v>-994</v>
      </c>
      <c r="BX13" s="181">
        <f t="shared" si="39"/>
        <v>-1</v>
      </c>
      <c r="CB13" s="32"/>
    </row>
    <row r="14" spans="3:149" x14ac:dyDescent="0.25">
      <c r="C14" s="100" t="s">
        <v>71</v>
      </c>
      <c r="D14" s="116">
        <f>VLOOKUP(C14,'[109]practice detail'!$B:$E,4,FALSE)</f>
        <v>342.73266118034184</v>
      </c>
      <c r="E14" s="99">
        <v>129</v>
      </c>
      <c r="F14" s="98">
        <v>147</v>
      </c>
      <c r="G14" s="98">
        <v>161</v>
      </c>
      <c r="H14" s="98">
        <v>138</v>
      </c>
      <c r="I14" s="98">
        <v>180</v>
      </c>
      <c r="J14" s="98">
        <v>255</v>
      </c>
      <c r="K14" s="98">
        <v>238</v>
      </c>
      <c r="L14" s="98">
        <v>242.5</v>
      </c>
      <c r="M14" s="98">
        <v>270</v>
      </c>
      <c r="N14" s="98">
        <v>287</v>
      </c>
      <c r="O14" s="98">
        <v>184</v>
      </c>
      <c r="P14" s="98">
        <v>330</v>
      </c>
      <c r="Q14" s="98">
        <v>299.625</v>
      </c>
      <c r="R14" s="98">
        <v>217</v>
      </c>
      <c r="S14" s="98">
        <v>331</v>
      </c>
      <c r="T14" s="98">
        <v>348</v>
      </c>
      <c r="U14" s="98">
        <v>352</v>
      </c>
      <c r="V14" s="98">
        <v>355</v>
      </c>
      <c r="W14" s="98">
        <f>SUMIF('By Location'!$B:$B,$C14,'By Location'!G:G)</f>
        <v>237</v>
      </c>
      <c r="X14" s="98">
        <f>SUMIF('By Location'!$B:$B,$C14,'By Location'!H:H)</f>
        <v>330</v>
      </c>
      <c r="Y14" s="98">
        <f>SUMIF('By Location'!$B:$B,$C14,'By Location'!I:I)</f>
        <v>322</v>
      </c>
      <c r="Z14" s="98">
        <f>SUMIF('By Location'!$B:$B,$C14,'By Location'!J:J)</f>
        <v>382</v>
      </c>
      <c r="AA14" s="98">
        <f>SUMIF('By Location'!$B:$B,$C14,'By Location'!K:K)</f>
        <v>237</v>
      </c>
      <c r="AB14" s="98">
        <f>SUMIF('By Location'!$B:$B,$C14,'By Location'!L:L)</f>
        <v>301</v>
      </c>
      <c r="AC14" s="98">
        <f>SUMIF('By Location'!$B:$B,$C14,'By Location'!M:M)</f>
        <v>368</v>
      </c>
      <c r="AD14" s="98">
        <f>SUMIF('By Location'!$B:$B,$C14,'By Location'!N:N)</f>
        <v>318</v>
      </c>
      <c r="AE14" s="98">
        <f>SUMIF('By Location'!$B:$B,$C14,'By Location'!O:O)</f>
        <v>265</v>
      </c>
      <c r="AF14" s="98">
        <f>SUMIF('By Location'!$B:$B,$C14,'By Location'!P:P)</f>
        <v>364</v>
      </c>
      <c r="AG14" s="98">
        <f>SUMIF('By Location'!$B:$B,$C14,'By Location'!Q:Q)</f>
        <v>351</v>
      </c>
      <c r="AH14" s="98">
        <f>SUMIF('By Location'!$B:$B,$C14,'By Location'!R:R)</f>
        <v>253</v>
      </c>
      <c r="AI14" s="98">
        <f>SUMIF('By Location'!$B:$B,$C14,'By Location'!S:S)</f>
        <v>311</v>
      </c>
      <c r="AJ14" s="98">
        <f>SUMIF('By Location'!$B:$B,$C14,'By Location'!T:T)</f>
        <v>382</v>
      </c>
      <c r="AK14" s="98">
        <f>SUMIF('By Location'!$B:$B,$C14,'By Location'!U:U)</f>
        <v>387</v>
      </c>
      <c r="AL14" s="98">
        <f>SUMIF('By Location'!$B:$B,$C14,'By Location'!V:V)</f>
        <v>152</v>
      </c>
      <c r="AM14" s="98">
        <f>SUMIF('By Location'!$B:$B,$C14,'By Location'!W:W)</f>
        <v>362</v>
      </c>
      <c r="AN14" s="98">
        <f>SUMIF('By Location'!$B:$B,$C14,'By Location'!X:X)</f>
        <v>306</v>
      </c>
      <c r="AO14" s="98">
        <f>SUMIF('By Location'!$B:$B,$C14,'By Location'!Y:Y)</f>
        <v>287</v>
      </c>
      <c r="AP14" s="98">
        <f>SUMIF('By Location'!$B:$B,$C14,'By Location'!Z:Z)</f>
        <v>266</v>
      </c>
      <c r="AQ14" s="98">
        <f>SUMIF('By Location'!$B:$B,$C14,'By Location'!AA:AA)</f>
        <v>161</v>
      </c>
      <c r="AR14" s="98">
        <f>SUMIF('By Location'!$B:$B,$C14,'By Location'!AB:AB)</f>
        <v>388</v>
      </c>
      <c r="AS14" s="98">
        <f>SUMIF('By Location'!$B:$B,$C14,'By Location'!AC:AC)</f>
        <v>362</v>
      </c>
      <c r="AT14" s="98">
        <f>SUMIF('By Location'!$B:$B,$C14,'By Location'!AD:AD)</f>
        <v>354</v>
      </c>
      <c r="AU14" s="98">
        <f>SUMIF('By Location'!$B:$B,$C14,'By Location'!AE:AE)</f>
        <v>161</v>
      </c>
      <c r="AV14" s="98">
        <f>SUMIF('By Location'!$B:$B,$C14,'By Location'!AF:AF)</f>
        <v>316</v>
      </c>
      <c r="AW14" s="98">
        <f>SUMIF('By Location'!$B:$B,$C14,'By Location'!AG:AG)</f>
        <v>220</v>
      </c>
      <c r="AX14" s="98">
        <f>SUMIF('By Location'!$B:$B,$C14,'By Location'!AH:AH)</f>
        <v>274</v>
      </c>
      <c r="AY14" s="98">
        <f>SUMIF('By Location'!$B:$B,$C14,'By Location'!AI:AI)</f>
        <v>368</v>
      </c>
      <c r="AZ14" s="98">
        <f>SUMIF('By Location'!$B:$B,$C14,'By Location'!AJ:AJ)</f>
        <v>282</v>
      </c>
      <c r="BA14" s="98">
        <f>SUMIF('By Location'!$B:$B,$C14,'By Location'!AK:AK)</f>
        <v>365</v>
      </c>
      <c r="BB14" s="98">
        <f>SUMIF('By Location'!$B:$B,$C14,'By Location'!AL:AL)</f>
        <v>359</v>
      </c>
      <c r="BC14" s="98">
        <f>SUMIF('By Location'!$B:$B,$C14,'By Location'!AM:AM)</f>
        <v>383</v>
      </c>
      <c r="BD14" s="98">
        <f>SUMIF('By Location'!$B:$B,$C14,'By Location'!AN:AN)</f>
        <v>210</v>
      </c>
      <c r="BE14" s="98">
        <f>SUMIF('By Location'!$B:$B,$C14,'By Location'!AO:AO)</f>
        <v>371</v>
      </c>
      <c r="BF14" s="98">
        <f>SUMIF('By Location'!$B:$B,$C14,'By Location'!AP:AP)</f>
        <v>364</v>
      </c>
      <c r="BG14" s="98">
        <f>SUMIF('By Location'!$B:$B,$C14,'By Location'!AQ:AQ)</f>
        <v>399</v>
      </c>
      <c r="BH14" s="98">
        <f>SUMIF('By Location'!$B:$B,$C14,'By Location'!AR:AR)</f>
        <v>193</v>
      </c>
      <c r="BI14" s="98">
        <f>SUMIF('By Location'!$B:$B,$C14,'By Location'!AS:AS)</f>
        <v>385</v>
      </c>
      <c r="BJ14" s="98">
        <f>SUMIF('By Location'!$B:$B,$C14,'By Location'!AT:AT)</f>
        <v>361</v>
      </c>
      <c r="BK14" s="98">
        <f>SUMIF('By Location'!$B:$B,$C14,'By Location'!AU:AU)</f>
        <v>371</v>
      </c>
      <c r="BL14" s="98">
        <f>SUMIF('By Location'!$B:$B,$C14,'By Location'!AV:AV)</f>
        <v>328</v>
      </c>
      <c r="BM14" s="98">
        <f>SUMIF('By Location'!$B:$B,$C14,'By Location'!AW:AW)</f>
        <v>273</v>
      </c>
      <c r="BN14" s="98">
        <f>SUMIF('By Location'!$B:$B,$C14,'By Location'!AX:AX)</f>
        <v>393</v>
      </c>
      <c r="BO14" s="98">
        <f>SUMIF('By Location'!$B:$B,$C14,'By Location'!AY:AY)</f>
        <v>274</v>
      </c>
      <c r="BP14" s="98">
        <f>SUMIF('By Location'!$B:$B,$C14,'By Location'!AZ:AZ)</f>
        <v>361</v>
      </c>
      <c r="BQ14" s="98">
        <f>SUMIF('By Location'!$B:$B,$C14,'By Location'!BA:BA)</f>
        <v>261</v>
      </c>
      <c r="BR14" s="98">
        <f>SUMIF('By Location'!$B:$B,$C14,'By Location'!BB:BB)</f>
        <v>327</v>
      </c>
      <c r="BS14" s="98">
        <f>SUMIF('By Location'!$B:$B,$C14,'By Location'!BC:BC)</f>
        <v>371</v>
      </c>
      <c r="BT14" s="98">
        <f>SUMIF('By Location'!$B:$B,$C14,'By Location'!BD:BD)</f>
        <v>334</v>
      </c>
      <c r="BU14" s="98">
        <f>SUMIF('By Location'!$B:$B,$C14,'By Location'!BE:BE)</f>
        <v>381</v>
      </c>
      <c r="BV14" s="96"/>
      <c r="BW14" s="97">
        <f t="shared" si="38"/>
        <v>47</v>
      </c>
      <c r="BX14" s="181">
        <f t="shared" si="39"/>
        <v>0.14071856287425155</v>
      </c>
      <c r="CA14"/>
    </row>
    <row r="15" spans="3:149" x14ac:dyDescent="0.25">
      <c r="C15" s="100" t="s">
        <v>54</v>
      </c>
      <c r="D15" s="116">
        <f>VLOOKUP(C15,'[109]practice detail'!$B:$E,4,FALSE)</f>
        <v>1410.8118381909105</v>
      </c>
      <c r="E15" s="99">
        <v>236</v>
      </c>
      <c r="F15" s="98">
        <v>263</v>
      </c>
      <c r="G15" s="98">
        <v>331</v>
      </c>
      <c r="H15" s="98">
        <v>337</v>
      </c>
      <c r="I15" s="98">
        <v>349</v>
      </c>
      <c r="J15" s="98">
        <v>396</v>
      </c>
      <c r="K15" s="98">
        <v>597</v>
      </c>
      <c r="L15" s="98">
        <v>702.5</v>
      </c>
      <c r="M15" s="98">
        <v>818</v>
      </c>
      <c r="N15" s="98">
        <v>847</v>
      </c>
      <c r="O15" s="98">
        <v>892</v>
      </c>
      <c r="P15" s="98">
        <v>881</v>
      </c>
      <c r="Q15" s="98">
        <v>870.67499999999995</v>
      </c>
      <c r="R15" s="98">
        <v>1000</v>
      </c>
      <c r="S15" s="98">
        <v>1079</v>
      </c>
      <c r="T15" s="98">
        <v>1228</v>
      </c>
      <c r="U15" s="98">
        <v>1261</v>
      </c>
      <c r="V15" s="98">
        <v>1284</v>
      </c>
      <c r="W15" s="98">
        <f>SUMIF('By Location'!$B:$B,$C15,'By Location'!G:G)</f>
        <v>1380</v>
      </c>
      <c r="X15" s="98">
        <f>SUMIF('By Location'!$B:$B,$C15,'By Location'!H:H)</f>
        <v>1448</v>
      </c>
      <c r="Y15" s="98">
        <f>SUMIF('By Location'!$B:$B,$C15,'By Location'!I:I)</f>
        <v>1337</v>
      </c>
      <c r="Z15" s="98">
        <f>SUMIF('By Location'!$B:$B,$C15,'By Location'!J:J)</f>
        <v>1421</v>
      </c>
      <c r="AA15" s="98">
        <f>SUMIF('By Location'!$B:$B,$C15,'By Location'!K:K)</f>
        <v>1203</v>
      </c>
      <c r="AB15" s="98">
        <f>SUMIF('By Location'!$B:$B,$C15,'By Location'!L:L)</f>
        <v>1468</v>
      </c>
      <c r="AC15" s="98">
        <f>SUMIF('By Location'!$B:$B,$C15,'By Location'!M:M)</f>
        <v>1324</v>
      </c>
      <c r="AD15" s="98">
        <f>SUMIF('By Location'!$B:$B,$C15,'By Location'!N:N)</f>
        <v>1427</v>
      </c>
      <c r="AE15" s="98">
        <f>SUMIF('By Location'!$B:$B,$C15,'By Location'!O:O)</f>
        <v>1442</v>
      </c>
      <c r="AF15" s="98">
        <f>SUMIF('By Location'!$B:$B,$C15,'By Location'!P:P)</f>
        <v>1301</v>
      </c>
      <c r="AG15" s="98">
        <f>SUMIF('By Location'!$B:$B,$C15,'By Location'!Q:Q)</f>
        <v>1552</v>
      </c>
      <c r="AH15" s="98">
        <f>SUMIF('By Location'!$B:$B,$C15,'By Location'!R:R)</f>
        <v>1445</v>
      </c>
      <c r="AI15" s="98">
        <f>SUMIF('By Location'!$B:$B,$C15,'By Location'!S:S)</f>
        <v>1490</v>
      </c>
      <c r="AJ15" s="98">
        <f>SUMIF('By Location'!$B:$B,$C15,'By Location'!T:T)</f>
        <v>1482</v>
      </c>
      <c r="AK15" s="98">
        <f>SUMIF('By Location'!$B:$B,$C15,'By Location'!U:U)</f>
        <v>1368</v>
      </c>
      <c r="AL15" s="98">
        <f>SUMIF('By Location'!$B:$B,$C15,'By Location'!V:V)</f>
        <v>655</v>
      </c>
      <c r="AM15" s="98">
        <f>SUMIF('By Location'!$B:$B,$C15,'By Location'!W:W)</f>
        <v>1416</v>
      </c>
      <c r="AN15" s="98">
        <f>SUMIF('By Location'!$B:$B,$C15,'By Location'!X:X)</f>
        <v>1467</v>
      </c>
      <c r="AO15" s="98">
        <f>SUMIF('By Location'!$B:$B,$C15,'By Location'!Y:Y)</f>
        <v>1103</v>
      </c>
      <c r="AP15" s="98">
        <f>SUMIF('By Location'!$B:$B,$C15,'By Location'!Z:Z)</f>
        <v>933</v>
      </c>
      <c r="AQ15" s="98">
        <f>SUMIF('By Location'!$B:$B,$C15,'By Location'!AA:AA)</f>
        <v>921</v>
      </c>
      <c r="AR15" s="98">
        <f>SUMIF('By Location'!$B:$B,$C15,'By Location'!AB:AB)</f>
        <v>1417</v>
      </c>
      <c r="AS15" s="98">
        <f>SUMIF('By Location'!$B:$B,$C15,'By Location'!AC:AC)</f>
        <v>1429</v>
      </c>
      <c r="AT15" s="98">
        <f>SUMIF('By Location'!$B:$B,$C15,'By Location'!AD:AD)</f>
        <v>1621</v>
      </c>
      <c r="AU15" s="98">
        <f>SUMIF('By Location'!$B:$B,$C15,'By Location'!AE:AE)</f>
        <v>1671</v>
      </c>
      <c r="AV15" s="98">
        <f>SUMIF('By Location'!$B:$B,$C15,'By Location'!AF:AF)</f>
        <v>1496</v>
      </c>
      <c r="AW15" s="98">
        <f>SUMIF('By Location'!$B:$B,$C15,'By Location'!AG:AG)</f>
        <v>1572</v>
      </c>
      <c r="AX15" s="98">
        <f>SUMIF('By Location'!$B:$B,$C15,'By Location'!AH:AH)</f>
        <v>1506</v>
      </c>
      <c r="AY15" s="98">
        <f>SUMIF('By Location'!$B:$B,$C15,'By Location'!AI:AI)</f>
        <v>1657</v>
      </c>
      <c r="AZ15" s="98">
        <f>SUMIF('By Location'!$B:$B,$C15,'By Location'!AJ:AJ)</f>
        <v>1720</v>
      </c>
      <c r="BA15" s="98">
        <f>SUMIF('By Location'!$B:$B,$C15,'By Location'!AK:AK)</f>
        <v>1681</v>
      </c>
      <c r="BB15" s="98">
        <f>SUMIF('By Location'!$B:$B,$C15,'By Location'!AL:AL)</f>
        <v>1543</v>
      </c>
      <c r="BC15" s="98">
        <f>SUMIF('By Location'!$B:$B,$C15,'By Location'!AM:AM)</f>
        <v>1658</v>
      </c>
      <c r="BD15" s="98">
        <f>SUMIF('By Location'!$B:$B,$C15,'By Location'!AN:AN)</f>
        <v>1723</v>
      </c>
      <c r="BE15" s="98">
        <f>SUMIF('By Location'!$B:$B,$C15,'By Location'!AO:AO)</f>
        <v>1613</v>
      </c>
      <c r="BF15" s="98">
        <f>SUMIF('By Location'!$B:$B,$C15,'By Location'!AP:AP)</f>
        <v>1510</v>
      </c>
      <c r="BG15" s="98">
        <f>SUMIF('By Location'!$B:$B,$C15,'By Location'!AQ:AQ)</f>
        <v>1328</v>
      </c>
      <c r="BH15" s="98">
        <f>SUMIF('By Location'!$B:$B,$C15,'By Location'!AR:AR)</f>
        <v>1666</v>
      </c>
      <c r="BI15" s="98">
        <f>SUMIF('By Location'!$B:$B,$C15,'By Location'!AS:AS)</f>
        <v>1644</v>
      </c>
      <c r="BJ15" s="98">
        <f>SUMIF('By Location'!$B:$B,$C15,'By Location'!AT:AT)</f>
        <v>1637</v>
      </c>
      <c r="BK15" s="98">
        <f>SUMIF('By Location'!$B:$B,$C15,'By Location'!AU:AU)</f>
        <v>1700</v>
      </c>
      <c r="BL15" s="98">
        <f>SUMIF('By Location'!$B:$B,$C15,'By Location'!AV:AV)</f>
        <v>1573</v>
      </c>
      <c r="BM15" s="98">
        <f>SUMIF('By Location'!$B:$B,$C15,'By Location'!AW:AW)</f>
        <v>1004</v>
      </c>
      <c r="BN15" s="98">
        <f>SUMIF('By Location'!$B:$B,$C15,'By Location'!AX:AX)</f>
        <v>1501</v>
      </c>
      <c r="BO15" s="98">
        <f>SUMIF('By Location'!$B:$B,$C15,'By Location'!AY:AY)</f>
        <v>1455</v>
      </c>
      <c r="BP15" s="98">
        <f>SUMIF('By Location'!$B:$B,$C15,'By Location'!AZ:AZ)</f>
        <v>1425</v>
      </c>
      <c r="BQ15" s="98">
        <f>SUMIF('By Location'!$B:$B,$C15,'By Location'!BA:BA)</f>
        <v>1401</v>
      </c>
      <c r="BR15" s="98">
        <f>SUMIF('By Location'!$B:$B,$C15,'By Location'!BB:BB)</f>
        <v>1131</v>
      </c>
      <c r="BS15" s="98">
        <f>SUMIF('By Location'!$B:$B,$C15,'By Location'!BC:BC)</f>
        <v>1325</v>
      </c>
      <c r="BT15" s="98">
        <f>SUMIF('By Location'!$B:$B,$C15,'By Location'!BD:BD)</f>
        <v>1357</v>
      </c>
      <c r="BU15" s="98">
        <f>SUMIF('By Location'!$B:$B,$C15,'By Location'!BE:BE)</f>
        <v>1257</v>
      </c>
      <c r="BV15" s="96"/>
      <c r="BW15" s="97">
        <f t="shared" si="38"/>
        <v>-100</v>
      </c>
      <c r="BX15" s="181">
        <f t="shared" si="39"/>
        <v>-7.3691967575534312E-2</v>
      </c>
      <c r="CA15"/>
    </row>
    <row r="16" spans="3:149" x14ac:dyDescent="0.25">
      <c r="C16" s="100" t="s">
        <v>81</v>
      </c>
      <c r="D16" s="116">
        <f>VLOOKUP(C16,'[109]practice detail'!$B:$E,4,FALSE)</f>
        <v>173.87108785353178</v>
      </c>
      <c r="E16" s="99">
        <v>41</v>
      </c>
      <c r="F16" s="98">
        <v>41</v>
      </c>
      <c r="G16" s="98">
        <v>51</v>
      </c>
      <c r="H16" s="98">
        <v>75</v>
      </c>
      <c r="I16" s="98">
        <v>122</v>
      </c>
      <c r="J16" s="98">
        <v>174</v>
      </c>
      <c r="K16" s="98">
        <v>178</v>
      </c>
      <c r="L16" s="98">
        <v>176.25</v>
      </c>
      <c r="M16" s="98">
        <v>193</v>
      </c>
      <c r="N16" s="98">
        <v>198</v>
      </c>
      <c r="O16" s="98">
        <v>195</v>
      </c>
      <c r="P16" s="98">
        <v>202</v>
      </c>
      <c r="Q16" s="98">
        <v>163.32499999999999</v>
      </c>
      <c r="R16" s="98">
        <v>175</v>
      </c>
      <c r="S16" s="98">
        <v>180</v>
      </c>
      <c r="T16" s="98">
        <v>181</v>
      </c>
      <c r="U16" s="98">
        <v>180</v>
      </c>
      <c r="V16" s="98">
        <v>182</v>
      </c>
      <c r="W16" s="98">
        <f>SUMIF('By Location'!$B:$B,$C16,'By Location'!G:G)</f>
        <v>195</v>
      </c>
      <c r="X16" s="98">
        <f>SUMIF('By Location'!$B:$B,$C16,'By Location'!H:H)</f>
        <v>138</v>
      </c>
      <c r="Y16" s="98">
        <f>SUMIF('By Location'!$B:$B,$C16,'By Location'!I:I)</f>
        <v>196</v>
      </c>
      <c r="Z16" s="98">
        <f>SUMIF('By Location'!$B:$B,$C16,'By Location'!J:J)</f>
        <v>203</v>
      </c>
      <c r="AA16" s="98">
        <f>SUMIF('By Location'!$B:$B,$C16,'By Location'!K:K)</f>
        <v>146</v>
      </c>
      <c r="AB16" s="98">
        <f>SUMIF('By Location'!$B:$B,$C16,'By Location'!L:L)</f>
        <v>184</v>
      </c>
      <c r="AC16" s="98">
        <f>SUMIF('By Location'!$B:$B,$C16,'By Location'!M:M)</f>
        <v>192</v>
      </c>
      <c r="AD16" s="98">
        <f>SUMIF('By Location'!$B:$B,$C16,'By Location'!N:N)</f>
        <v>217</v>
      </c>
      <c r="AE16" s="98">
        <f>SUMIF('By Location'!$B:$B,$C16,'By Location'!O:O)</f>
        <v>169</v>
      </c>
      <c r="AF16" s="98">
        <f>SUMIF('By Location'!$B:$B,$C16,'By Location'!P:P)</f>
        <v>181</v>
      </c>
      <c r="AG16" s="98">
        <f>SUMIF('By Location'!$B:$B,$C16,'By Location'!Q:Q)</f>
        <v>215</v>
      </c>
      <c r="AH16" s="98">
        <f>SUMIF('By Location'!$B:$B,$C16,'By Location'!R:R)</f>
        <v>206</v>
      </c>
      <c r="AI16" s="98">
        <f>SUMIF('By Location'!$B:$B,$C16,'By Location'!S:S)</f>
        <v>185</v>
      </c>
      <c r="AJ16" s="98">
        <f>SUMIF('By Location'!$B:$B,$C16,'By Location'!T:T)</f>
        <v>156</v>
      </c>
      <c r="AK16" s="98">
        <v>139</v>
      </c>
      <c r="AL16" s="98">
        <f>SUMIF('By Location'!$B:$B,$C16,'By Location'!V:V)</f>
        <v>83</v>
      </c>
      <c r="AM16" s="98">
        <f>SUMIF('By Location'!$B:$B,$C16,'By Location'!W:W)</f>
        <v>229</v>
      </c>
      <c r="AN16" s="98">
        <f>SUMIF('By Location'!$B:$B,$C16,'By Location'!X:X)</f>
        <v>235</v>
      </c>
      <c r="AO16" s="98">
        <f>SUMIF('By Location'!$B:$B,$C16,'By Location'!Y:Y)</f>
        <v>232</v>
      </c>
      <c r="AP16" s="98">
        <f>SUMIF('By Location'!$B:$B,$C16,'By Location'!Z:Z)</f>
        <v>140</v>
      </c>
      <c r="AQ16" s="98">
        <f>SUMIF('By Location'!$B:$B,$C16,'By Location'!AA:AA)</f>
        <v>165</v>
      </c>
      <c r="AR16" s="98">
        <f>SUMIF('By Location'!$B:$B,$C16,'By Location'!AB:AB)</f>
        <v>196</v>
      </c>
      <c r="AS16" s="98">
        <f>SUMIF('By Location'!$B:$B,$C16,'By Location'!AC:AC)</f>
        <v>206</v>
      </c>
      <c r="AT16" s="98">
        <f>SUMIF('By Location'!$B:$B,$C16,'By Location'!AD:AD)</f>
        <v>134</v>
      </c>
      <c r="AU16" s="98">
        <f>SUMIF('By Location'!$B:$B,$C16,'By Location'!AE:AE)</f>
        <v>223</v>
      </c>
      <c r="AV16" s="98">
        <f>SUMIF('By Location'!$B:$B,$C16,'By Location'!AF:AF)</f>
        <v>194</v>
      </c>
      <c r="AW16" s="98">
        <f>SUMIF('By Location'!$B:$B,$C16,'By Location'!AG:AG)</f>
        <v>227</v>
      </c>
      <c r="AX16" s="98">
        <f>SUMIF('By Location'!$B:$B,$C16,'By Location'!AH:AH)</f>
        <v>195</v>
      </c>
      <c r="AY16" s="98">
        <f>SUMIF('By Location'!$B:$B,$C16,'By Location'!AI:AI)</f>
        <v>177</v>
      </c>
      <c r="AZ16" s="98">
        <f>SUMIF('By Location'!$B:$B,$C16,'By Location'!AJ:AJ)</f>
        <v>217</v>
      </c>
      <c r="BA16" s="98">
        <f>SUMIF('By Location'!$B:$B,$C16,'By Location'!AK:AK)</f>
        <v>234</v>
      </c>
      <c r="BB16" s="98">
        <f>SUMIF('By Location'!$B:$B,$C16,'By Location'!AL:AL)</f>
        <v>215</v>
      </c>
      <c r="BC16" s="98">
        <f>SUMIF('By Location'!$B:$B,$C16,'By Location'!AM:AM)</f>
        <v>140</v>
      </c>
      <c r="BD16" s="98">
        <f>SUMIF('By Location'!$B:$B,$C16,'By Location'!AN:AN)</f>
        <v>189</v>
      </c>
      <c r="BE16" s="98">
        <f>SUMIF('By Location'!$B:$B,$C16,'By Location'!AO:AO)</f>
        <v>244</v>
      </c>
      <c r="BF16" s="98">
        <f>SUMIF('By Location'!$B:$B,$C16,'By Location'!AP:AP)</f>
        <v>246</v>
      </c>
      <c r="BG16" s="98">
        <f>SUMIF('By Location'!$B:$B,$C16,'By Location'!AQ:AQ)</f>
        <v>240</v>
      </c>
      <c r="BH16" s="98">
        <f>SUMIF('By Location'!$B:$B,$C16,'By Location'!AR:AR)</f>
        <v>245</v>
      </c>
      <c r="BI16" s="98">
        <f>SUMIF('By Location'!$B:$B,$C16,'By Location'!AS:AS)</f>
        <v>252</v>
      </c>
      <c r="BJ16" s="98">
        <f>SUMIF('By Location'!$B:$B,$C16,'By Location'!AT:AT)</f>
        <v>198</v>
      </c>
      <c r="BK16" s="98">
        <f>SUMIF('By Location'!$B:$B,$C16,'By Location'!AU:AU)</f>
        <v>230</v>
      </c>
      <c r="BL16" s="98">
        <f>SUMIF('By Location'!$B:$B,$C16,'By Location'!AV:AV)</f>
        <v>256</v>
      </c>
      <c r="BM16" s="98">
        <f>SUMIF('By Location'!$B:$B,$C16,'By Location'!AW:AW)</f>
        <v>193</v>
      </c>
      <c r="BN16" s="98">
        <f>SUMIF('By Location'!$B:$B,$C16,'By Location'!AX:AX)</f>
        <v>251</v>
      </c>
      <c r="BO16" s="98">
        <f>SUMIF('By Location'!$B:$B,$C16,'By Location'!AY:AY)</f>
        <v>230</v>
      </c>
      <c r="BP16" s="98">
        <f>SUMIF('By Location'!$B:$B,$C16,'By Location'!AZ:AZ)</f>
        <v>168</v>
      </c>
      <c r="BQ16" s="98">
        <f>SUMIF('By Location'!$B:$B,$C16,'By Location'!BA:BA)</f>
        <v>188</v>
      </c>
      <c r="BR16" s="98">
        <f>SUMIF('By Location'!$B:$B,$C16,'By Location'!BB:BB)</f>
        <v>199</v>
      </c>
      <c r="BS16" s="98">
        <f>SUMIF('By Location'!$B:$B,$C16,'By Location'!BC:BC)</f>
        <v>157</v>
      </c>
      <c r="BT16" s="98">
        <f>SUMIF('By Location'!$B:$B,$C16,'By Location'!BD:BD)</f>
        <v>198</v>
      </c>
      <c r="BU16" s="98">
        <f>SUMIF('By Location'!$B:$B,$C16,'By Location'!BE:BE)</f>
        <v>193</v>
      </c>
      <c r="BV16" s="96"/>
      <c r="BW16" s="97">
        <f t="shared" si="38"/>
        <v>-5</v>
      </c>
      <c r="BX16" s="181">
        <f t="shared" si="39"/>
        <v>-2.5252525252525304E-2</v>
      </c>
      <c r="CA16"/>
    </row>
    <row r="17" spans="3:80" x14ac:dyDescent="0.25">
      <c r="C17" s="100" t="s">
        <v>83</v>
      </c>
      <c r="D17" s="116">
        <f>VLOOKUP(C17,'[109]practice detail'!$B:$E,4,FALSE)</f>
        <v>1238.6771221429833</v>
      </c>
      <c r="E17" s="99">
        <v>108</v>
      </c>
      <c r="F17" s="98">
        <v>160</v>
      </c>
      <c r="G17" s="98">
        <v>168</v>
      </c>
      <c r="H17" s="98">
        <v>219</v>
      </c>
      <c r="I17" s="98">
        <v>365</v>
      </c>
      <c r="J17" s="98">
        <v>671</v>
      </c>
      <c r="K17" s="98">
        <v>1106</v>
      </c>
      <c r="L17" s="98">
        <v>1176.25</v>
      </c>
      <c r="M17" s="98">
        <v>1254</v>
      </c>
      <c r="N17" s="98">
        <v>1505</v>
      </c>
      <c r="O17" s="98">
        <v>1572</v>
      </c>
      <c r="P17" s="98">
        <v>1538</v>
      </c>
      <c r="Q17" s="98">
        <v>1263.125</v>
      </c>
      <c r="R17" s="98">
        <v>1378</v>
      </c>
      <c r="S17" s="98">
        <v>1417</v>
      </c>
      <c r="T17" s="98">
        <v>1375</v>
      </c>
      <c r="U17" s="98">
        <v>1115</v>
      </c>
      <c r="V17" s="98">
        <v>1294</v>
      </c>
      <c r="W17" s="98">
        <f>SUMIF('By Location'!$B:$B,$C17,'By Location'!G:G)</f>
        <v>1273</v>
      </c>
      <c r="X17" s="98">
        <f>SUMIF('By Location'!$B:$B,$C17,'By Location'!H:H)</f>
        <v>1249</v>
      </c>
      <c r="Y17" s="98">
        <f>SUMIF('By Location'!$B:$B,$C17,'By Location'!I:I)</f>
        <v>1379</v>
      </c>
      <c r="Z17" s="98">
        <f>SUMIF('By Location'!$B:$B,$C17,'By Location'!J:J)</f>
        <v>1283</v>
      </c>
      <c r="AA17" s="98">
        <f>SUMIF('By Location'!$B:$B,$C17,'By Location'!K:K)</f>
        <v>1016</v>
      </c>
      <c r="AB17" s="98">
        <f>SUMIF('By Location'!$B:$B,$C17,'By Location'!L:L)</f>
        <v>1353</v>
      </c>
      <c r="AC17" s="98">
        <f>SUMIF('By Location'!$B:$B,$C17,'By Location'!M:M)</f>
        <v>1160</v>
      </c>
      <c r="AD17" s="98">
        <f>SUMIF('By Location'!$B:$B,$C17,'By Location'!N:N)</f>
        <v>1130</v>
      </c>
      <c r="AE17" s="98">
        <f>SUMIF('By Location'!$B:$B,$C17,'By Location'!O:O)</f>
        <v>1298</v>
      </c>
      <c r="AF17" s="98">
        <f>SUMIF('By Location'!$B:$B,$C17,'By Location'!P:P)</f>
        <v>1492</v>
      </c>
      <c r="AG17" s="98">
        <f>SUMIF('By Location'!$B:$B,$C17,'By Location'!Q:Q)</f>
        <v>1407</v>
      </c>
      <c r="AH17" s="98">
        <f>SUMIF('By Location'!$B:$B,$C17,'By Location'!R:R)</f>
        <v>1450</v>
      </c>
      <c r="AI17" s="98">
        <f>SUMIF('By Location'!$B:$B,$C17,'By Location'!S:S)</f>
        <v>1324</v>
      </c>
      <c r="AJ17" s="98">
        <f>SUMIF('By Location'!$B:$B,$C17,'By Location'!T:T)</f>
        <v>1388</v>
      </c>
      <c r="AK17" s="98">
        <f>SUMIF('By Location'!$B:$B,$C17,'By Location'!U:U)</f>
        <v>1465</v>
      </c>
      <c r="AL17" s="98">
        <f>SUMIF('By Location'!$B:$B,$C17,'By Location'!V:V)</f>
        <v>845</v>
      </c>
      <c r="AM17" s="98">
        <f>SUMIF('By Location'!$B:$B,$C17,'By Location'!W:W)</f>
        <v>1351</v>
      </c>
      <c r="AN17" s="98">
        <f>SUMIF('By Location'!$B:$B,$C17,'By Location'!X:X)</f>
        <v>1392</v>
      </c>
      <c r="AO17" s="98">
        <f>SUMIF('By Location'!$B:$B,$C17,'By Location'!Y:Y)</f>
        <v>1518</v>
      </c>
      <c r="AP17" s="98">
        <f>SUMIF('By Location'!$B:$B,$C17,'By Location'!Z:Z)</f>
        <v>843</v>
      </c>
      <c r="AQ17" s="98">
        <f>SUMIF('By Location'!$B:$B,$C17,'By Location'!AA:AA)</f>
        <v>781</v>
      </c>
      <c r="AR17" s="98">
        <f>SUMIF('By Location'!$B:$B,$C17,'By Location'!AB:AB)</f>
        <v>1192</v>
      </c>
      <c r="AS17" s="98">
        <f>SUMIF('By Location'!$B:$B,$C17,'By Location'!AC:AC)</f>
        <v>1348</v>
      </c>
      <c r="AT17" s="98">
        <f>SUMIF('By Location'!$B:$B,$C17,'By Location'!AD:AD)</f>
        <v>1421</v>
      </c>
      <c r="AU17" s="98">
        <f>SUMIF('By Location'!$B:$B,$C17,'By Location'!AE:AE)</f>
        <v>1285</v>
      </c>
      <c r="AV17" s="98">
        <f>SUMIF('By Location'!$B:$B,$C17,'By Location'!AF:AF)</f>
        <v>1393</v>
      </c>
      <c r="AW17" s="98">
        <f>SUMIF('By Location'!$B:$B,$C17,'By Location'!AG:AG)</f>
        <v>1142</v>
      </c>
      <c r="AX17" s="98">
        <f>SUMIF('By Location'!$B:$B,$C17,'By Location'!AH:AH)</f>
        <v>945</v>
      </c>
      <c r="AY17" s="98">
        <f>SUMIF('By Location'!$B:$B,$C17,'By Location'!AI:AI)</f>
        <v>1519</v>
      </c>
      <c r="AZ17" s="98">
        <f>SUMIF('By Location'!$B:$B,$C17,'By Location'!AJ:AJ)</f>
        <v>1409</v>
      </c>
      <c r="BA17" s="98">
        <f>SUMIF('By Location'!$B:$B,$C17,'By Location'!AK:AK)</f>
        <v>1492</v>
      </c>
      <c r="BB17" s="98">
        <f>SUMIF('By Location'!$B:$B,$C17,'By Location'!AL:AL)</f>
        <v>1271</v>
      </c>
      <c r="BC17" s="98">
        <f>SUMIF('By Location'!$B:$B,$C17,'By Location'!AM:AM)</f>
        <v>1242</v>
      </c>
      <c r="BD17" s="98">
        <f>SUMIF('By Location'!$B:$B,$C17,'By Location'!AN:AN)</f>
        <v>1347</v>
      </c>
      <c r="BE17" s="98">
        <f>SUMIF('By Location'!$B:$B,$C17,'By Location'!AO:AO)</f>
        <v>1356</v>
      </c>
      <c r="BF17" s="98">
        <f>SUMIF('By Location'!$B:$B,$C17,'By Location'!AP:AP)</f>
        <v>1363</v>
      </c>
      <c r="BG17" s="98">
        <f>SUMIF('By Location'!$B:$B,$C17,'By Location'!AQ:AQ)</f>
        <v>1416</v>
      </c>
      <c r="BH17" s="98">
        <f>SUMIF('By Location'!$B:$B,$C17,'By Location'!AR:AR)</f>
        <v>1426</v>
      </c>
      <c r="BI17" s="98">
        <f>SUMIF('By Location'!$B:$B,$C17,'By Location'!AS:AS)</f>
        <v>1429</v>
      </c>
      <c r="BJ17" s="98">
        <f>SUMIF('By Location'!$B:$B,$C17,'By Location'!AT:AT)</f>
        <v>1445</v>
      </c>
      <c r="BK17" s="98">
        <f>SUMIF('By Location'!$B:$B,$C17,'By Location'!AU:AU)</f>
        <v>1442</v>
      </c>
      <c r="BL17" s="98">
        <f>SUMIF('By Location'!$B:$B,$C17,'By Location'!AV:AV)</f>
        <v>1563</v>
      </c>
      <c r="BM17" s="98">
        <f>SUMIF('By Location'!$B:$B,$C17,'By Location'!AW:AW)</f>
        <v>1053</v>
      </c>
      <c r="BN17" s="98">
        <f>SUMIF('By Location'!$B:$B,$C17,'By Location'!AX:AX)</f>
        <v>1524</v>
      </c>
      <c r="BO17" s="98">
        <f>SUMIF('By Location'!$B:$B,$C17,'By Location'!AY:AY)</f>
        <v>1466</v>
      </c>
      <c r="BP17" s="98">
        <f>SUMIF('By Location'!$B:$B,$C17,'By Location'!AZ:AZ)</f>
        <v>1228</v>
      </c>
      <c r="BQ17" s="98">
        <f>SUMIF('By Location'!$B:$B,$C17,'By Location'!BA:BA)</f>
        <v>1238</v>
      </c>
      <c r="BR17" s="98">
        <f>SUMIF('By Location'!$B:$B,$C17,'By Location'!BB:BB)</f>
        <v>1011</v>
      </c>
      <c r="BS17" s="98">
        <f>SUMIF('By Location'!$B:$B,$C17,'By Location'!BC:BC)</f>
        <v>1180</v>
      </c>
      <c r="BT17" s="98">
        <f>SUMIF('By Location'!$B:$B,$C17,'By Location'!BD:BD)</f>
        <v>1218</v>
      </c>
      <c r="BU17" s="98">
        <f>SUMIF('By Location'!$B:$B,$C17,'By Location'!BE:BE)</f>
        <v>1164</v>
      </c>
      <c r="BV17" s="96"/>
      <c r="BW17" s="97">
        <f t="shared" si="38"/>
        <v>-54</v>
      </c>
      <c r="BX17" s="181">
        <f t="shared" si="39"/>
        <v>-4.4334975369458074E-2</v>
      </c>
      <c r="CA17"/>
    </row>
    <row r="18" spans="3:80" x14ac:dyDescent="0.25">
      <c r="C18" s="100" t="s">
        <v>91</v>
      </c>
      <c r="D18" s="116">
        <f>VLOOKUP(C18,'[109]practice detail'!$B:$E,4,FALSE)</f>
        <v>1581.0183784529106</v>
      </c>
      <c r="E18" s="99">
        <v>342</v>
      </c>
      <c r="F18" s="98">
        <v>344</v>
      </c>
      <c r="G18" s="98">
        <v>452</v>
      </c>
      <c r="H18" s="98">
        <v>728</v>
      </c>
      <c r="I18" s="98">
        <v>567</v>
      </c>
      <c r="J18" s="98">
        <v>554</v>
      </c>
      <c r="K18" s="98">
        <v>702</v>
      </c>
      <c r="L18" s="98">
        <v>782.5</v>
      </c>
      <c r="M18" s="98">
        <v>922</v>
      </c>
      <c r="N18" s="98">
        <v>941</v>
      </c>
      <c r="O18" s="98">
        <v>1078</v>
      </c>
      <c r="P18" s="98">
        <v>866</v>
      </c>
      <c r="Q18" s="98">
        <v>909.45</v>
      </c>
      <c r="R18" s="98">
        <v>913</v>
      </c>
      <c r="S18" s="98">
        <v>680</v>
      </c>
      <c r="T18" s="98">
        <v>727</v>
      </c>
      <c r="U18" s="98">
        <v>548</v>
      </c>
      <c r="V18" s="98">
        <v>728</v>
      </c>
      <c r="W18" s="98">
        <f>SUMIF('By Location'!$B:$B,$C18,'By Location'!G:G)</f>
        <v>909</v>
      </c>
      <c r="X18" s="98">
        <f>SUMIF('By Location'!$B:$B,$C18,'By Location'!H:H)</f>
        <v>922</v>
      </c>
      <c r="Y18" s="98">
        <f>SUMIF('By Location'!$B:$B,$C18,'By Location'!I:I)</f>
        <v>642</v>
      </c>
      <c r="Z18" s="98">
        <f>SUMIF('By Location'!$B:$B,$C18,'By Location'!J:J)</f>
        <v>791</v>
      </c>
      <c r="AA18" s="98">
        <f>SUMIF('By Location'!$B:$B,$C18,'By Location'!K:K)</f>
        <v>748</v>
      </c>
      <c r="AB18" s="98">
        <f>SUMIF('By Location'!$B:$B,$C18,'By Location'!L:L)</f>
        <v>918</v>
      </c>
      <c r="AC18" s="98">
        <f>SUMIF('By Location'!$B:$B,$C18,'By Location'!M:M)</f>
        <v>1027</v>
      </c>
      <c r="AD18" s="98">
        <f>SUMIF('By Location'!$B:$B,$C18,'By Location'!N:N)</f>
        <v>851</v>
      </c>
      <c r="AE18" s="98">
        <f>SUMIF('By Location'!$B:$B,$C18,'By Location'!O:O)</f>
        <v>834</v>
      </c>
      <c r="AF18" s="98">
        <f>SUMIF('By Location'!$B:$B,$C18,'By Location'!P:P)</f>
        <v>961</v>
      </c>
      <c r="AG18" s="98">
        <f>SUMIF('By Location'!$B:$B,$C18,'By Location'!Q:Q)</f>
        <v>1010</v>
      </c>
      <c r="AH18" s="98">
        <f>SUMIF('By Location'!$B:$B,$C18,'By Location'!R:R)</f>
        <v>1017</v>
      </c>
      <c r="AI18" s="98">
        <f>SUMIF('By Location'!$B:$B,$C18,'By Location'!S:S)</f>
        <v>994</v>
      </c>
      <c r="AJ18" s="98">
        <f>SUMIF('By Location'!$B:$B,$C18,'By Location'!T:T)</f>
        <v>915</v>
      </c>
      <c r="AK18" s="98">
        <f>SUMIF('By Location'!$B:$B,$C18,'By Location'!U:U)</f>
        <v>1036</v>
      </c>
      <c r="AL18" s="98">
        <f>SUMIF('By Location'!$B:$B,$C18,'By Location'!V:V)</f>
        <v>646</v>
      </c>
      <c r="AM18" s="98">
        <f>SUMIF('By Location'!$B:$B,$C18,'By Location'!W:W)</f>
        <v>972</v>
      </c>
      <c r="AN18" s="98">
        <f>SUMIF('By Location'!$B:$B,$C18,'By Location'!X:X)</f>
        <v>892</v>
      </c>
      <c r="AO18" s="98">
        <f>SUMIF('By Location'!$B:$B,$C18,'By Location'!Y:Y)</f>
        <v>842</v>
      </c>
      <c r="AP18" s="98">
        <f>SUMIF('By Location'!$B:$B,$C18,'By Location'!Z:Z)</f>
        <v>909</v>
      </c>
      <c r="AQ18" s="98">
        <f>SUMIF('By Location'!$B:$B,$C18,'By Location'!AA:AA)</f>
        <v>448</v>
      </c>
      <c r="AR18" s="98">
        <f>SUMIF('By Location'!$B:$B,$C18,'By Location'!AB:AB)</f>
        <v>840</v>
      </c>
      <c r="AS18" s="98">
        <f>SUMIF('By Location'!$B:$B,$C18,'By Location'!AC:AC)</f>
        <v>1036</v>
      </c>
      <c r="AT18" s="98">
        <f>SUMIF('By Location'!$B:$B,$C18,'By Location'!AD:AD)</f>
        <v>874</v>
      </c>
      <c r="AU18" s="98">
        <f>SUMIF('By Location'!$B:$B,$C18,'By Location'!AE:AE)</f>
        <v>915</v>
      </c>
      <c r="AV18" s="98">
        <f>SUMIF('By Location'!$B:$B,$C18,'By Location'!AF:AF)</f>
        <v>471</v>
      </c>
      <c r="AW18" s="98">
        <f>SUMIF('By Location'!$B:$B,$C18,'By Location'!AG:AG)</f>
        <v>1069</v>
      </c>
      <c r="AX18" s="98">
        <f>SUMIF('By Location'!$B:$B,$C18,'By Location'!AH:AH)</f>
        <v>734</v>
      </c>
      <c r="AY18" s="98">
        <f>SUMIF('By Location'!$B:$B,$C18,'By Location'!AI:AI)</f>
        <v>936</v>
      </c>
      <c r="AZ18" s="98">
        <f>SUMIF('By Location'!$B:$B,$C18,'By Location'!AJ:AJ)</f>
        <v>966</v>
      </c>
      <c r="BA18" s="98">
        <f>SUMIF('By Location'!$B:$B,$C18,'By Location'!AK:AK)</f>
        <v>1070</v>
      </c>
      <c r="BB18" s="98">
        <f>SUMIF('By Location'!$B:$B,$C18,'By Location'!AL:AL)</f>
        <v>1018</v>
      </c>
      <c r="BC18" s="98">
        <f>SUMIF('By Location'!$B:$B,$C18,'By Location'!AM:AM)</f>
        <v>1192</v>
      </c>
      <c r="BD18" s="98">
        <f>SUMIF('By Location'!$B:$B,$C18,'By Location'!AN:AN)</f>
        <v>918</v>
      </c>
      <c r="BE18" s="98">
        <f>SUMIF('By Location'!$B:$B,$C18,'By Location'!AO:AO)</f>
        <v>1162</v>
      </c>
      <c r="BF18" s="98">
        <f>SUMIF('By Location'!$B:$B,$C18,'By Location'!AP:AP)</f>
        <v>1024</v>
      </c>
      <c r="BG18" s="98">
        <f>SUMIF('By Location'!$B:$B,$C18,'By Location'!AQ:AQ)</f>
        <v>1081</v>
      </c>
      <c r="BH18" s="98">
        <f>SUMIF('By Location'!$B:$B,$C18,'By Location'!AR:AR)</f>
        <v>1034</v>
      </c>
      <c r="BI18" s="98">
        <f>SUMIF('By Location'!$B:$B,$C18,'By Location'!AS:AS)</f>
        <v>1201</v>
      </c>
      <c r="BJ18" s="98">
        <f>SUMIF('By Location'!$B:$B,$C18,'By Location'!AT:AT)</f>
        <v>1032</v>
      </c>
      <c r="BK18" s="98">
        <f>SUMIF('By Location'!$B:$B,$C18,'By Location'!AU:AU)</f>
        <v>1138</v>
      </c>
      <c r="BL18" s="98">
        <f>SUMIF('By Location'!$B:$B,$C18,'By Location'!AV:AV)</f>
        <v>1160</v>
      </c>
      <c r="BM18" s="98">
        <f>SUMIF('By Location'!$B:$B,$C18,'By Location'!AW:AW)</f>
        <v>936</v>
      </c>
      <c r="BN18" s="98">
        <f>SUMIF('By Location'!$B:$B,$C18,'By Location'!AX:AX)</f>
        <v>1088</v>
      </c>
      <c r="BO18" s="98">
        <f>SUMIF('By Location'!$B:$B,$C18,'By Location'!AY:AY)</f>
        <v>1230</v>
      </c>
      <c r="BP18" s="98">
        <f>SUMIF('By Location'!$B:$B,$C18,'By Location'!AZ:AZ)</f>
        <v>973</v>
      </c>
      <c r="BQ18" s="98">
        <f>SUMIF('By Location'!$B:$B,$C18,'By Location'!BA:BA)</f>
        <v>1015</v>
      </c>
      <c r="BR18" s="98">
        <f>SUMIF('By Location'!$B:$B,$C18,'By Location'!BB:BB)</f>
        <v>765</v>
      </c>
      <c r="BS18" s="98">
        <f>SUMIF('By Location'!$B:$B,$C18,'By Location'!BC:BC)</f>
        <v>1257</v>
      </c>
      <c r="BT18" s="98">
        <f>SUMIF('By Location'!$B:$B,$C18,'By Location'!BD:BD)</f>
        <v>1091</v>
      </c>
      <c r="BU18" s="98">
        <f>SUMIF('By Location'!$B:$B,$C18,'By Location'!BE:BE)</f>
        <v>978</v>
      </c>
      <c r="BV18" s="96"/>
      <c r="BW18" s="97">
        <f t="shared" si="38"/>
        <v>-113</v>
      </c>
      <c r="BX18" s="181">
        <f t="shared" si="39"/>
        <v>-0.10357470210815767</v>
      </c>
      <c r="CA18"/>
    </row>
    <row r="19" spans="3:80" x14ac:dyDescent="0.25">
      <c r="C19" s="100" t="s">
        <v>325</v>
      </c>
      <c r="D19" s="116"/>
      <c r="E19" s="99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>
        <v>0</v>
      </c>
      <c r="X19" s="98">
        <v>0</v>
      </c>
      <c r="Y19" s="98">
        <v>0</v>
      </c>
      <c r="Z19" s="98">
        <v>0</v>
      </c>
      <c r="AA19" s="98">
        <v>0</v>
      </c>
      <c r="AB19" s="98">
        <v>0</v>
      </c>
      <c r="AC19" s="98">
        <v>0</v>
      </c>
      <c r="AD19" s="98">
        <v>0</v>
      </c>
      <c r="AE19" s="98">
        <v>0</v>
      </c>
      <c r="AF19" s="98">
        <v>0</v>
      </c>
      <c r="AG19" s="98">
        <v>0</v>
      </c>
      <c r="AH19" s="98">
        <v>0</v>
      </c>
      <c r="AI19" s="98">
        <f>SUMIF('By Location'!$B:$B,$C19,'By Location'!S:S)</f>
        <v>54</v>
      </c>
      <c r="AJ19" s="98">
        <f>SUMIF('By Location'!$B:$B,$C19,'By Location'!T:T)</f>
        <v>95</v>
      </c>
      <c r="AK19" s="98">
        <f>SUMIF('By Location'!$B:$B,$C19,'By Location'!U:U)</f>
        <v>98</v>
      </c>
      <c r="AL19" s="98">
        <f>SUMIF('By Location'!$B:$B,$C19,'By Location'!V:V)</f>
        <v>55</v>
      </c>
      <c r="AM19" s="98">
        <f>SUMIF('By Location'!$B:$B,$C19,'By Location'!W:W)</f>
        <v>109</v>
      </c>
      <c r="AN19" s="98">
        <f>SUMIF('By Location'!$B:$B,$C19,'By Location'!X:X)</f>
        <v>122</v>
      </c>
      <c r="AO19" s="98">
        <f>SUMIF('By Location'!$B:$B,$C19,'By Location'!Y:Y)</f>
        <v>130</v>
      </c>
      <c r="AP19" s="98">
        <f>SUMIF('By Location'!$B:$B,$C19,'By Location'!Z:Z)</f>
        <v>95</v>
      </c>
      <c r="AQ19" s="98">
        <f>SUMIF('By Location'!$B:$B,$C19,'By Location'!AA:AA)</f>
        <v>75</v>
      </c>
      <c r="AR19" s="98">
        <f>SUMIF('By Location'!$B:$B,$C19,'By Location'!AB:AB)</f>
        <v>95</v>
      </c>
      <c r="AS19" s="98">
        <f>SUMIF('By Location'!$B:$B,$C19,'By Location'!AC:AC)</f>
        <v>95</v>
      </c>
      <c r="AT19" s="98">
        <f>SUMIF('By Location'!$B:$B,$C19,'By Location'!AD:AD)</f>
        <v>45</v>
      </c>
      <c r="AU19" s="98">
        <f>SUMIF('By Location'!$B:$B,$C19,'By Location'!AE:AE)</f>
        <v>137</v>
      </c>
      <c r="AV19" s="98">
        <f>SUMIF('By Location'!$B:$B,$C19,'By Location'!AF:AF)</f>
        <v>109</v>
      </c>
      <c r="AW19" s="98">
        <f>SUMIF('By Location'!$B:$B,$C19,'By Location'!AG:AG)</f>
        <v>156</v>
      </c>
      <c r="AX19" s="98">
        <f>SUMIF('By Location'!$B:$B,$C19,'By Location'!AH:AH)</f>
        <v>135</v>
      </c>
      <c r="AY19" s="98">
        <f>SUMIF('By Location'!$B:$B,$C19,'By Location'!AI:AI)</f>
        <v>125</v>
      </c>
      <c r="AZ19" s="98">
        <f>SUMIF('By Location'!$B:$B,$C19,'By Location'!AJ:AJ)</f>
        <v>158</v>
      </c>
      <c r="BA19" s="98">
        <f>SUMIF('By Location'!$B:$B,$C19,'By Location'!AK:AK)</f>
        <v>144</v>
      </c>
      <c r="BB19" s="98">
        <f>SUMIF('By Location'!$B:$B,$C19,'By Location'!AL:AL)</f>
        <v>144</v>
      </c>
      <c r="BC19" s="98">
        <f>SUMIF('By Location'!$B:$B,$C19,'By Location'!AM:AM)</f>
        <v>135</v>
      </c>
      <c r="BD19" s="98">
        <f>SUMIF('By Location'!$B:$B,$C19,'By Location'!AN:AN)</f>
        <v>127</v>
      </c>
      <c r="BE19" s="98">
        <f>SUMIF('By Location'!$B:$B,$C19,'By Location'!AO:AO)</f>
        <v>140</v>
      </c>
      <c r="BF19" s="98">
        <f>SUMIF('By Location'!$B:$B,$C19,'By Location'!AP:AP)</f>
        <v>119</v>
      </c>
      <c r="BG19" s="98">
        <f>SUMIF('By Location'!$B:$B,$C19,'By Location'!AQ:AQ)</f>
        <v>136</v>
      </c>
      <c r="BH19" s="98">
        <f>SUMIF('By Location'!$B:$B,$C19,'By Location'!AR:AR)</f>
        <v>131</v>
      </c>
      <c r="BI19" s="98">
        <f>SUMIF('By Location'!$B:$B,$C19,'By Location'!AS:AS)</f>
        <v>146</v>
      </c>
      <c r="BJ19" s="98">
        <f>SUMIF('By Location'!$B:$B,$C19,'By Location'!AT:AT)</f>
        <v>134</v>
      </c>
      <c r="BK19" s="98">
        <f>SUMIF('By Location'!$B:$B,$C19,'By Location'!AU:AU)</f>
        <v>131</v>
      </c>
      <c r="BL19" s="98">
        <f>SUMIF('By Location'!$B:$B,$C19,'By Location'!AV:AV)</f>
        <v>159</v>
      </c>
      <c r="BM19" s="98">
        <f>SUMIF('By Location'!$B:$B,$C19,'By Location'!AW:AW)</f>
        <v>78</v>
      </c>
      <c r="BN19" s="98">
        <f>SUMIF('By Location'!$B:$B,$C19,'By Location'!AX:AX)</f>
        <v>117</v>
      </c>
      <c r="BO19" s="98">
        <f>SUMIF('By Location'!$B:$B,$C19,'By Location'!AY:AY)</f>
        <v>133</v>
      </c>
      <c r="BP19" s="98">
        <f>SUMIF('By Location'!$B:$B,$C19,'By Location'!AZ:AZ)</f>
        <v>137</v>
      </c>
      <c r="BQ19" s="98">
        <f>SUMIF('By Location'!$B:$B,$C19,'By Location'!BA:BA)</f>
        <v>124</v>
      </c>
      <c r="BR19" s="98">
        <f>SUMIF('By Location'!$B:$B,$C19,'By Location'!BB:BB)</f>
        <v>47</v>
      </c>
      <c r="BS19" s="98">
        <f>SUMIF('By Location'!$B:$B,$C19,'By Location'!BC:BC)</f>
        <v>131</v>
      </c>
      <c r="BT19" s="98">
        <f>SUMIF('By Location'!$B:$B,$C19,'By Location'!BD:BD)</f>
        <v>117</v>
      </c>
      <c r="BU19" s="98">
        <f>SUMIF('By Location'!$B:$B,$C19,'By Location'!BE:BE)</f>
        <v>77</v>
      </c>
      <c r="BV19" s="96"/>
      <c r="BW19" s="97">
        <f t="shared" si="38"/>
        <v>-40</v>
      </c>
      <c r="BX19" s="181">
        <f t="shared" si="39"/>
        <v>-0.34188034188034189</v>
      </c>
      <c r="CA19"/>
      <c r="CB19" s="32"/>
    </row>
    <row r="20" spans="3:80" x14ac:dyDescent="0.25">
      <c r="C20" s="141" t="s">
        <v>338</v>
      </c>
      <c r="D20" s="138">
        <v>130</v>
      </c>
      <c r="E20" s="98">
        <v>0</v>
      </c>
      <c r="F20" s="98">
        <v>0</v>
      </c>
      <c r="G20" s="98">
        <v>0</v>
      </c>
      <c r="H20" s="98">
        <v>0</v>
      </c>
      <c r="I20" s="98">
        <v>0</v>
      </c>
      <c r="J20" s="98">
        <v>0</v>
      </c>
      <c r="K20" s="98">
        <v>0</v>
      </c>
      <c r="L20" s="98">
        <v>0</v>
      </c>
      <c r="M20" s="98">
        <v>0</v>
      </c>
      <c r="N20" s="98">
        <v>0</v>
      </c>
      <c r="O20" s="98">
        <v>0</v>
      </c>
      <c r="P20" s="98">
        <v>0</v>
      </c>
      <c r="Q20" s="98">
        <f>SUMIF('By Location'!$B:$B,$C20,'By Location'!A:A)</f>
        <v>0</v>
      </c>
      <c r="R20" s="98">
        <f>SUMIF('By Location'!$B:$B,$C20,'By Location'!B:B)</f>
        <v>0</v>
      </c>
      <c r="S20" s="98">
        <f>SUMIF('By Location'!$B:$B,$C20,'By Location'!C:C)</f>
        <v>0</v>
      </c>
      <c r="T20" s="98">
        <f>SUMIF('By Location'!$B:$B,$C20,'By Location'!D:D)</f>
        <v>0</v>
      </c>
      <c r="U20" s="98">
        <f>SUMIF('By Location'!$B:$B,$C20,'By Location'!E:E)</f>
        <v>0</v>
      </c>
      <c r="V20" s="98">
        <f>SUMIF('By Location'!$B:$B,$C20,'By Location'!F:F)</f>
        <v>0</v>
      </c>
      <c r="W20" s="98">
        <f>SUMIF('By Location'!$B:$B,$C20,'By Location'!G:G)</f>
        <v>0</v>
      </c>
      <c r="X20" s="98">
        <f>SUMIF('By Location'!$B:$B,$C20,'By Location'!H:H)</f>
        <v>0</v>
      </c>
      <c r="Y20" s="98">
        <f>SUMIF('By Location'!$B:$B,$C20,'By Location'!I:I)</f>
        <v>0</v>
      </c>
      <c r="Z20" s="98">
        <f>SUMIF('By Location'!$B:$B,$C20,'By Location'!J:J)</f>
        <v>0</v>
      </c>
      <c r="AA20" s="98">
        <f>SUMIF('By Location'!$B:$B,$C20,'By Location'!K:K)</f>
        <v>0</v>
      </c>
      <c r="AB20" s="98">
        <f>SUMIF('By Location'!$B:$B,$C20,'By Location'!L:L)</f>
        <v>0</v>
      </c>
      <c r="AC20" s="98">
        <f>SUMIF('By Location'!$B:$B,$C20,'By Location'!M:M)</f>
        <v>0</v>
      </c>
      <c r="AD20" s="98">
        <f>SUMIF('By Location'!$B:$B,$C20,'By Location'!N:N)</f>
        <v>60</v>
      </c>
      <c r="AE20" s="98">
        <f>SUMIF('By Location'!$B:$B,$C20,'By Location'!O:O)</f>
        <v>139</v>
      </c>
      <c r="AF20" s="98">
        <f>SUMIF('By Location'!$B:$B,$C20,'By Location'!P:P)</f>
        <v>159</v>
      </c>
      <c r="AG20" s="98">
        <f>SUMIF('By Location'!$B:$B,$C20,'By Location'!Q:Q)</f>
        <v>183</v>
      </c>
      <c r="AH20" s="98">
        <f>SUMIF('By Location'!$B:$B,$C20,'By Location'!R:R)</f>
        <v>128</v>
      </c>
      <c r="AI20" s="98">
        <f>SUMIF('By Location'!$B:$B,$C20,'By Location'!S:S)</f>
        <v>156</v>
      </c>
      <c r="AJ20" s="98">
        <f>SUMIF('By Location'!$B:$B,$C20,'By Location'!T:T)</f>
        <v>176</v>
      </c>
      <c r="AK20" s="98">
        <f>SUMIF('By Location'!$B:$B,$C20,'By Location'!U:U)</f>
        <v>152</v>
      </c>
      <c r="AL20" s="98">
        <f>SUMIF('By Location'!$B:$B,$C20,'By Location'!V:V)</f>
        <v>117</v>
      </c>
      <c r="AM20" s="98">
        <f>SUMIF('By Location'!$B:$B,$C20,'By Location'!W:W)</f>
        <v>175</v>
      </c>
      <c r="AN20" s="98">
        <f>SUMIF('By Location'!$B:$B,$C20,'By Location'!X:X)</f>
        <v>188</v>
      </c>
      <c r="AO20" s="98">
        <f>SUMIF('By Location'!$B:$B,$C20,'By Location'!Y:Y)</f>
        <v>134</v>
      </c>
      <c r="AP20" s="98">
        <f>SUMIF('By Location'!$B:$B,$C20,'By Location'!Z:Z)</f>
        <v>140</v>
      </c>
      <c r="AQ20" s="98">
        <f>SUMIF('By Location'!$B:$B,$C20,'By Location'!AA:AA)</f>
        <v>125</v>
      </c>
      <c r="AR20" s="98">
        <f>SUMIF('By Location'!$B:$B,$C20,'By Location'!AB:AB)</f>
        <v>94</v>
      </c>
      <c r="AS20" s="98">
        <f>SUMIF('By Location'!$B:$B,$C20,'By Location'!AC:AC)</f>
        <v>163</v>
      </c>
      <c r="AT20" s="98">
        <f>SUMIF('By Location'!$B:$B,$C20,'By Location'!AD:AD)</f>
        <v>175</v>
      </c>
      <c r="AU20" s="98">
        <f>SUMIF('By Location'!$B:$B,$C20,'By Location'!AE:AE)</f>
        <v>196</v>
      </c>
      <c r="AV20" s="98">
        <f>SUMIF('By Location'!$B:$B,$C20,'By Location'!AF:AF)</f>
        <v>152</v>
      </c>
      <c r="AW20" s="98">
        <f>SUMIF('By Location'!$B:$B,$C20,'By Location'!AG:AG)</f>
        <v>177</v>
      </c>
      <c r="AX20" s="98">
        <f>SUMIF('By Location'!$B:$B,$C20,'By Location'!AH:AH)</f>
        <v>67</v>
      </c>
      <c r="AY20" s="98">
        <f>SUMIF('By Location'!$B:$B,$C20,'By Location'!AI:AI)</f>
        <v>182</v>
      </c>
      <c r="AZ20" s="98">
        <f>SUMIF('By Location'!$B:$B,$C20,'By Location'!AJ:AJ)</f>
        <v>160</v>
      </c>
      <c r="BA20" s="98">
        <f>SUMIF('By Location'!$B:$B,$C20,'By Location'!AK:AK)</f>
        <v>172</v>
      </c>
      <c r="BB20" s="98">
        <f>SUMIF('By Location'!$B:$B,$C20,'By Location'!AL:AL)</f>
        <v>197</v>
      </c>
      <c r="BC20" s="98">
        <f>SUMIF('By Location'!$B:$B,$C20,'By Location'!AM:AM)</f>
        <v>186</v>
      </c>
      <c r="BD20" s="98">
        <f>SUMIF('By Location'!$B:$B,$C20,'By Location'!AN:AN)</f>
        <v>139</v>
      </c>
      <c r="BE20" s="98">
        <f>SUMIF('By Location'!$B:$B,$C20,'By Location'!AO:AO)</f>
        <v>197</v>
      </c>
      <c r="BF20" s="98">
        <f>SUMIF('By Location'!$B:$B,$C20,'By Location'!AP:AP)</f>
        <v>168</v>
      </c>
      <c r="BG20" s="98">
        <f>SUMIF('By Location'!$B:$B,$C20,'By Location'!AQ:AQ)</f>
        <v>222</v>
      </c>
      <c r="BH20" s="98">
        <f>SUMIF('By Location'!$B:$B,$C20,'By Location'!AR:AR)</f>
        <v>217</v>
      </c>
      <c r="BI20" s="98">
        <f>SUMIF('By Location'!$B:$B,$C20,'By Location'!AS:AS)</f>
        <v>199</v>
      </c>
      <c r="BJ20" s="98">
        <f>SUMIF('By Location'!$B:$B,$C20,'By Location'!AT:AT)</f>
        <v>192</v>
      </c>
      <c r="BK20" s="98">
        <f>SUMIF('By Location'!$B:$B,$C20,'By Location'!AU:AU)</f>
        <v>152</v>
      </c>
      <c r="BL20" s="98">
        <f>SUMIF('By Location'!$B:$B,$C20,'By Location'!AV:AV)</f>
        <v>219</v>
      </c>
      <c r="BM20" s="98">
        <f>SUMIF('By Location'!$B:$B,$C20,'By Location'!AW:AW)</f>
        <v>200</v>
      </c>
      <c r="BN20" s="98">
        <f>SUMIF('By Location'!$B:$B,$C20,'By Location'!AX:AX)</f>
        <v>133</v>
      </c>
      <c r="BO20" s="98">
        <f>SUMIF('By Location'!$B:$B,$C20,'By Location'!AY:AY)</f>
        <v>113</v>
      </c>
      <c r="BP20" s="98">
        <f>SUMIF('By Location'!$B:$B,$C20,'By Location'!AZ:AZ)</f>
        <v>165</v>
      </c>
      <c r="BQ20" s="98">
        <f>SUMIF('By Location'!$B:$B,$C20,'By Location'!BA:BA)</f>
        <v>110</v>
      </c>
      <c r="BR20" s="98">
        <f>SUMIF('By Location'!$B:$B,$C20,'By Location'!BB:BB)</f>
        <v>163</v>
      </c>
      <c r="BS20" s="98">
        <f>SUMIF('By Location'!$B:$B,$C20,'By Location'!BC:BC)</f>
        <v>210</v>
      </c>
      <c r="BT20" s="98">
        <f>SUMIF('By Location'!$B:$B,$C20,'By Location'!BD:BD)</f>
        <v>139</v>
      </c>
      <c r="BU20" s="98">
        <f>SUMIF('By Location'!$B:$B,$C20,'By Location'!BE:BE)</f>
        <v>172</v>
      </c>
      <c r="BV20" s="96"/>
      <c r="BW20" s="97">
        <f t="shared" si="38"/>
        <v>33</v>
      </c>
      <c r="BX20" s="181">
        <f t="shared" si="39"/>
        <v>0.23741007194244612</v>
      </c>
      <c r="CA20"/>
    </row>
    <row r="21" spans="3:80" s="2" customFormat="1" x14ac:dyDescent="0.25">
      <c r="C21" s="140" t="s">
        <v>288</v>
      </c>
      <c r="D21" s="142">
        <f t="shared" ref="D21:AS21" si="59">SUM(D3:D20)</f>
        <v>13942.496988627301</v>
      </c>
      <c r="E21" s="136">
        <f t="shared" si="59"/>
        <v>3500</v>
      </c>
      <c r="F21" s="136">
        <f t="shared" si="59"/>
        <v>3630</v>
      </c>
      <c r="G21" s="136">
        <f t="shared" si="59"/>
        <v>4602</v>
      </c>
      <c r="H21" s="136">
        <f t="shared" si="59"/>
        <v>4852</v>
      </c>
      <c r="I21" s="136">
        <f t="shared" si="59"/>
        <v>6070</v>
      </c>
      <c r="J21" s="136">
        <f t="shared" si="59"/>
        <v>7526</v>
      </c>
      <c r="K21" s="136">
        <f t="shared" si="59"/>
        <v>9421</v>
      </c>
      <c r="L21" s="136">
        <f t="shared" si="59"/>
        <v>9745</v>
      </c>
      <c r="M21" s="136">
        <f t="shared" si="59"/>
        <v>11033</v>
      </c>
      <c r="N21" s="136">
        <f t="shared" si="59"/>
        <v>11954</v>
      </c>
      <c r="O21" s="136">
        <f t="shared" si="59"/>
        <v>12882</v>
      </c>
      <c r="P21" s="136">
        <f t="shared" si="59"/>
        <v>12769</v>
      </c>
      <c r="Q21" s="136">
        <f t="shared" si="59"/>
        <v>12013.200000000003</v>
      </c>
      <c r="R21" s="136">
        <f t="shared" si="59"/>
        <v>12915</v>
      </c>
      <c r="S21" s="136">
        <f t="shared" si="59"/>
        <v>12288</v>
      </c>
      <c r="T21" s="136">
        <f t="shared" si="59"/>
        <v>13384</v>
      </c>
      <c r="U21" s="136">
        <f t="shared" si="59"/>
        <v>12882</v>
      </c>
      <c r="V21" s="136">
        <f t="shared" si="59"/>
        <v>12579</v>
      </c>
      <c r="W21" s="136">
        <f t="shared" si="59"/>
        <v>12188</v>
      </c>
      <c r="X21" s="136">
        <f t="shared" si="59"/>
        <v>13094</v>
      </c>
      <c r="Y21" s="136">
        <f t="shared" si="59"/>
        <v>12724</v>
      </c>
      <c r="Z21" s="136">
        <f t="shared" si="59"/>
        <v>12591</v>
      </c>
      <c r="AA21" s="136">
        <f t="shared" si="59"/>
        <v>10151</v>
      </c>
      <c r="AB21" s="136">
        <f t="shared" si="59"/>
        <v>13863</v>
      </c>
      <c r="AC21" s="136">
        <f t="shared" si="59"/>
        <v>12983</v>
      </c>
      <c r="AD21" s="136">
        <f t="shared" si="59"/>
        <v>12796</v>
      </c>
      <c r="AE21" s="136">
        <f t="shared" si="59"/>
        <v>13405</v>
      </c>
      <c r="AF21" s="136">
        <f t="shared" si="59"/>
        <v>13131</v>
      </c>
      <c r="AG21" s="136">
        <f t="shared" si="59"/>
        <v>13808</v>
      </c>
      <c r="AH21" s="136">
        <f t="shared" si="59"/>
        <v>13934</v>
      </c>
      <c r="AI21" s="136">
        <f t="shared" si="59"/>
        <v>14093</v>
      </c>
      <c r="AJ21" s="136">
        <f t="shared" si="59"/>
        <v>13811</v>
      </c>
      <c r="AK21" s="136">
        <f t="shared" si="59"/>
        <v>14536</v>
      </c>
      <c r="AL21" s="136">
        <f t="shared" si="59"/>
        <v>7494</v>
      </c>
      <c r="AM21" s="136">
        <f t="shared" si="59"/>
        <v>13888</v>
      </c>
      <c r="AN21" s="136">
        <f t="shared" si="59"/>
        <v>14178</v>
      </c>
      <c r="AO21" s="136">
        <f t="shared" si="59"/>
        <v>13028</v>
      </c>
      <c r="AP21" s="136">
        <f t="shared" si="59"/>
        <v>8469</v>
      </c>
      <c r="AQ21" s="136">
        <f t="shared" si="59"/>
        <v>6730</v>
      </c>
      <c r="AR21" s="136">
        <f t="shared" si="59"/>
        <v>13056</v>
      </c>
      <c r="AS21" s="136">
        <f t="shared" si="59"/>
        <v>13581</v>
      </c>
      <c r="AT21" s="136">
        <f t="shared" ref="AT21:AY21" si="60">SUM(AT3:AT20)</f>
        <v>13752</v>
      </c>
      <c r="AU21" s="136">
        <f t="shared" si="60"/>
        <v>13085</v>
      </c>
      <c r="AV21" s="136">
        <f t="shared" si="60"/>
        <v>12470</v>
      </c>
      <c r="AW21" s="136">
        <f t="shared" si="60"/>
        <v>13120</v>
      </c>
      <c r="AX21" s="136">
        <f t="shared" si="60"/>
        <v>11285</v>
      </c>
      <c r="AY21" s="136">
        <f t="shared" si="60"/>
        <v>13342</v>
      </c>
      <c r="AZ21" s="136">
        <f t="shared" ref="AZ21:BA21" si="61">SUM(AZ3:AZ20)</f>
        <v>14334</v>
      </c>
      <c r="BA21" s="136">
        <f t="shared" si="61"/>
        <v>14323</v>
      </c>
      <c r="BB21" s="136">
        <f t="shared" ref="BB21:BC21" si="62">SUM(BB3:BB20)</f>
        <v>13751</v>
      </c>
      <c r="BC21" s="136">
        <f t="shared" si="62"/>
        <v>13679</v>
      </c>
      <c r="BD21" s="136">
        <f t="shared" ref="BD21" si="63">SUM(BD3:BD20)</f>
        <v>13533</v>
      </c>
      <c r="BE21" s="136">
        <f t="shared" ref="BE21:BF21" si="64">SUM(BE3:BE20)</f>
        <v>14315</v>
      </c>
      <c r="BF21" s="136">
        <f t="shared" si="64"/>
        <v>13743</v>
      </c>
      <c r="BG21" s="136">
        <f t="shared" ref="BG21:BH21" si="65">SUM(BG3:BG20)</f>
        <v>13069</v>
      </c>
      <c r="BH21" s="136">
        <f t="shared" si="65"/>
        <v>13224</v>
      </c>
      <c r="BI21" s="136">
        <f t="shared" ref="BI21:BJ21" si="66">SUM(BI3:BI20)</f>
        <v>14315</v>
      </c>
      <c r="BJ21" s="136">
        <f t="shared" si="66"/>
        <v>14289</v>
      </c>
      <c r="BK21" s="136">
        <f t="shared" ref="BK21:BL21" si="67">SUM(BK3:BK20)</f>
        <v>14459</v>
      </c>
      <c r="BL21" s="136">
        <f t="shared" si="67"/>
        <v>14405</v>
      </c>
      <c r="BM21" s="136">
        <f t="shared" ref="BM21:BN21" si="68">SUM(BM3:BM20)</f>
        <v>10388</v>
      </c>
      <c r="BN21" s="136">
        <f t="shared" si="68"/>
        <v>14008</v>
      </c>
      <c r="BO21" s="136">
        <f t="shared" ref="BO21:BP21" si="69">SUM(BO3:BO20)</f>
        <v>13874</v>
      </c>
      <c r="BP21" s="136">
        <f t="shared" si="69"/>
        <v>13485</v>
      </c>
      <c r="BQ21" s="136">
        <f t="shared" ref="BQ21:BR21" si="70">SUM(BQ3:BQ20)</f>
        <v>13308</v>
      </c>
      <c r="BR21" s="136">
        <f t="shared" si="70"/>
        <v>10216</v>
      </c>
      <c r="BS21" s="136">
        <f t="shared" ref="BS21:BT21" si="71">SUM(BS3:BS20)</f>
        <v>14052</v>
      </c>
      <c r="BT21" s="136">
        <f t="shared" si="71"/>
        <v>13816</v>
      </c>
      <c r="BU21" s="136">
        <f t="shared" ref="BU21" si="72">SUM(BU3:BU20)</f>
        <v>11474</v>
      </c>
      <c r="BV21" s="95"/>
      <c r="BW21" s="97">
        <f t="shared" si="38"/>
        <v>-2342</v>
      </c>
      <c r="BX21" s="181">
        <f t="shared" si="39"/>
        <v>-0.16951360741169663</v>
      </c>
      <c r="BY21"/>
      <c r="BZ21"/>
      <c r="CA21"/>
    </row>
    <row r="22" spans="3:80" hidden="1" outlineLevel="1" x14ac:dyDescent="0.25">
      <c r="C22" s="184" t="s">
        <v>287</v>
      </c>
      <c r="D22" s="98"/>
      <c r="E22" s="94">
        <v>0.26317319365726649</v>
      </c>
      <c r="F22" s="94">
        <v>0.27293703931235913</v>
      </c>
      <c r="G22" s="94">
        <v>0.34594056221043645</v>
      </c>
      <c r="H22" s="94">
        <v>0.36704549012644444</v>
      </c>
      <c r="I22" s="94">
        <v>0.46817234157993426</v>
      </c>
      <c r="J22" s="94">
        <v>0.58092827344181142</v>
      </c>
      <c r="K22" s="94">
        <v>0.72509803827193708</v>
      </c>
      <c r="L22" s="94">
        <v>0.74968277711665321</v>
      </c>
      <c r="M22" s="94">
        <v>0.79095681524167327</v>
      </c>
      <c r="N22" s="94">
        <v>0.85621447239813486</v>
      </c>
      <c r="O22" s="94">
        <v>0.92196811609107343</v>
      </c>
      <c r="P22" s="94">
        <v>0.91006443921562763</v>
      </c>
      <c r="Q22" s="94">
        <v>0.91320340587209736</v>
      </c>
      <c r="R22" s="94">
        <v>0.98548488853605243</v>
      </c>
      <c r="S22" s="94">
        <v>0.93811815606291293</v>
      </c>
      <c r="T22" s="94">
        <v>1.0209155066060722</v>
      </c>
      <c r="U22" s="94">
        <v>0.98299190261641356</v>
      </c>
      <c r="V22" s="94">
        <v>0.92605808921308674</v>
      </c>
      <c r="W22" s="149">
        <f t="shared" ref="W22:AE22" si="73">W21/$D$21</f>
        <v>0.87416192450617569</v>
      </c>
      <c r="X22" s="149">
        <f t="shared" si="73"/>
        <v>0.93914311121462613</v>
      </c>
      <c r="Y22" s="149">
        <f t="shared" si="73"/>
        <v>0.91260554048380205</v>
      </c>
      <c r="Z22" s="149">
        <f t="shared" si="73"/>
        <v>0.90306635965353277</v>
      </c>
      <c r="AA22" s="149">
        <f t="shared" si="73"/>
        <v>0.72806183915836797</v>
      </c>
      <c r="AB22" s="149">
        <f t="shared" si="73"/>
        <v>0.99429822443625804</v>
      </c>
      <c r="AC22" s="149">
        <f t="shared" si="73"/>
        <v>0.93118183999537896</v>
      </c>
      <c r="AD22" s="149">
        <f t="shared" si="73"/>
        <v>0.91776960830169207</v>
      </c>
      <c r="AE22" s="149">
        <f t="shared" si="73"/>
        <v>0.96144901526134596</v>
      </c>
      <c r="AF22" s="149">
        <f t="shared" ref="AF22:AG22" si="74">AF21/$D$21</f>
        <v>0.94179686828770859</v>
      </c>
      <c r="AG22" s="149">
        <f t="shared" si="74"/>
        <v>0.99035345040870304</v>
      </c>
      <c r="AH22" s="149">
        <f t="shared" ref="AH22:AI22" si="75">AH21/$D$21</f>
        <v>0.99939056909001078</v>
      </c>
      <c r="AI22" s="149">
        <f t="shared" si="75"/>
        <v>1.0107945521878514</v>
      </c>
      <c r="AJ22" s="149">
        <f t="shared" ref="AJ22:AK22" si="76">AJ21/$D$21</f>
        <v>0.99056861990111522</v>
      </c>
      <c r="AK22" s="149">
        <f t="shared" si="76"/>
        <v>1.0425679139007031</v>
      </c>
      <c r="AL22" s="149">
        <f t="shared" ref="AL22:AM22" si="77">AL21/$D$21</f>
        <v>0.53749339204539548</v>
      </c>
      <c r="AM22" s="149">
        <f t="shared" si="77"/>
        <v>0.99609130353969211</v>
      </c>
      <c r="AN22" s="149">
        <f t="shared" ref="AN22:AO22" si="78">AN21/$D$21</f>
        <v>1.0168910211395272</v>
      </c>
      <c r="AO22" s="149">
        <f t="shared" si="78"/>
        <v>0.93440938238156024</v>
      </c>
      <c r="AP22" s="149">
        <f t="shared" ref="AP22:AQ22" si="79">AP21/$D$21</f>
        <v>0.60742347707932409</v>
      </c>
      <c r="AQ22" s="149">
        <f t="shared" si="79"/>
        <v>0.48269689464445042</v>
      </c>
      <c r="AR22" s="149">
        <f t="shared" ref="AR22:AS22" si="80">AR21/$D$21</f>
        <v>0.93641763097740638</v>
      </c>
      <c r="AS22" s="149">
        <f t="shared" si="80"/>
        <v>0.97407229214952173</v>
      </c>
      <c r="AT22" s="149">
        <f t="shared" ref="AT22:AU22" si="81">AT21/$D$21</f>
        <v>0.98633695321701076</v>
      </c>
      <c r="AU22" s="149">
        <f t="shared" si="81"/>
        <v>0.93849760273738991</v>
      </c>
      <c r="AV22" s="149">
        <f t="shared" ref="AV22:AW22" si="82">AV21/$D$21</f>
        <v>0.89438785679291188</v>
      </c>
      <c r="AW22" s="149">
        <f t="shared" si="82"/>
        <v>0.94100791348219759</v>
      </c>
      <c r="AX22" s="149">
        <f t="shared" ref="AX22:AY22" si="83">AX21/$D$21</f>
        <v>0.80939590729013722</v>
      </c>
      <c r="AY22" s="149">
        <f t="shared" si="83"/>
        <v>0.95693045592069215</v>
      </c>
      <c r="AZ22" s="149">
        <f t="shared" ref="AZ22:BA22" si="84">AZ21/$D$21</f>
        <v>1.0280798347449558</v>
      </c>
      <c r="BA22" s="149">
        <f t="shared" si="84"/>
        <v>1.0272908799394449</v>
      </c>
      <c r="BB22" s="149">
        <f t="shared" ref="BB22:BC22" si="85">BB21/$D$21</f>
        <v>0.98626523005287337</v>
      </c>
      <c r="BC22" s="149">
        <f t="shared" si="85"/>
        <v>0.98110116223498334</v>
      </c>
      <c r="BD22" s="149">
        <f t="shared" ref="BD22" si="86">BD21/$D$21</f>
        <v>0.97062958027092838</v>
      </c>
      <c r="BE22" s="149">
        <f t="shared" ref="BE22:BF22" si="87">BE21/$D$21</f>
        <v>1.026717094626346</v>
      </c>
      <c r="BF22" s="149">
        <f t="shared" si="87"/>
        <v>0.98569144473977455</v>
      </c>
      <c r="BG22" s="149">
        <f t="shared" ref="BG22:BH22" si="88">BG21/$D$21</f>
        <v>0.93735003211119217</v>
      </c>
      <c r="BH22" s="149">
        <f t="shared" si="88"/>
        <v>0.94846712255248333</v>
      </c>
      <c r="BI22" s="149">
        <f t="shared" ref="BI22:BJ22" si="89">BI21/$D$21</f>
        <v>1.026717094626346</v>
      </c>
      <c r="BJ22" s="149">
        <f t="shared" si="89"/>
        <v>1.0248522923587746</v>
      </c>
      <c r="BK22" s="149">
        <f t="shared" ref="BK22:BL22" si="90">BK21/$D$21</f>
        <v>1.0370452302621262</v>
      </c>
      <c r="BL22" s="149">
        <f t="shared" si="90"/>
        <v>1.0331721793987085</v>
      </c>
      <c r="BM22" s="149">
        <f t="shared" ref="BM22:BN22" si="91">BM21/$D$21</f>
        <v>0.74506022905892288</v>
      </c>
      <c r="BN22" s="149">
        <f t="shared" si="91"/>
        <v>1.0046980832361756</v>
      </c>
      <c r="BO22" s="149">
        <f t="shared" ref="BO22:BP22" si="92">BO21/$D$21</f>
        <v>0.99508717924176904</v>
      </c>
      <c r="BP22" s="149">
        <f t="shared" si="92"/>
        <v>0.96718686839233492</v>
      </c>
      <c r="BQ22" s="149">
        <f t="shared" ref="BQ22:BR22" si="93">BQ21/$D$21</f>
        <v>0.95449186834002175</v>
      </c>
      <c r="BR22" s="149">
        <f t="shared" si="93"/>
        <v>0.73272384482729658</v>
      </c>
      <c r="BS22" s="149">
        <f t="shared" ref="BS22:BT22" si="94">BS21/$D$21</f>
        <v>1.0078539024582196</v>
      </c>
      <c r="BT22" s="149">
        <f t="shared" si="94"/>
        <v>0.99092723572180197</v>
      </c>
      <c r="BU22" s="149">
        <f t="shared" ref="BU22" si="95">BU21/$D$21</f>
        <v>0.82295158531209878</v>
      </c>
      <c r="BV22" s="46"/>
      <c r="BW22" s="97">
        <f t="shared" si="38"/>
        <v>-0.16797565040970319</v>
      </c>
      <c r="BX22" s="181">
        <f t="shared" si="39"/>
        <v>-0.16951360741169652</v>
      </c>
      <c r="CA22"/>
    </row>
    <row r="23" spans="3:80" collapsed="1" x14ac:dyDescent="0.25">
      <c r="C23" s="146" t="s">
        <v>354</v>
      </c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7"/>
      <c r="R23" s="147"/>
      <c r="S23" s="147"/>
      <c r="T23" s="147"/>
      <c r="U23" s="147"/>
      <c r="V23" s="147"/>
      <c r="W23" s="147"/>
      <c r="X23" s="147"/>
      <c r="Y23" s="147"/>
      <c r="Z23" s="147"/>
      <c r="AA23" s="147"/>
      <c r="AB23" s="147"/>
      <c r="AC23" s="147"/>
      <c r="AD23" s="147"/>
      <c r="AE23" s="147">
        <v>0</v>
      </c>
      <c r="AF23" s="147">
        <v>0</v>
      </c>
      <c r="AG23" s="147">
        <v>0</v>
      </c>
      <c r="AH23" s="147">
        <v>0</v>
      </c>
      <c r="AI23" s="147">
        <v>0</v>
      </c>
      <c r="AJ23" s="147">
        <v>0</v>
      </c>
      <c r="AK23" s="147">
        <v>0</v>
      </c>
      <c r="AL23" s="147">
        <v>0</v>
      </c>
      <c r="AM23" s="147">
        <v>0</v>
      </c>
      <c r="AN23" s="147">
        <v>0</v>
      </c>
      <c r="AO23" s="147">
        <v>0</v>
      </c>
      <c r="AP23" s="147">
        <v>0</v>
      </c>
      <c r="AQ23" s="147">
        <v>0</v>
      </c>
      <c r="AR23" s="147">
        <f>SUMIF('By Location'!$B:$B,$C23,'By Location'!AB:AB)</f>
        <v>0</v>
      </c>
      <c r="AS23" s="147">
        <f>SUMIF('By Location'!$B:$B,$C23,'By Location'!AC:AC)</f>
        <v>0</v>
      </c>
      <c r="AT23" s="98">
        <f>SUMIF('By Location'!$B:$B,$C23,'By Location'!AD:AD)</f>
        <v>0</v>
      </c>
      <c r="AU23" s="98">
        <f>SUMIF('By Location'!$B:$B,$C23,'By Location'!AE:AE)</f>
        <v>0</v>
      </c>
      <c r="AV23" s="98">
        <f>SUMIF('By Location'!$B:$B,$C23,'By Location'!AF:AF)</f>
        <v>0</v>
      </c>
      <c r="AW23" s="98">
        <f>SUMIF('By Location'!$B:$B,$C23,'By Location'!AG:AG)</f>
        <v>0</v>
      </c>
      <c r="AX23" s="98">
        <f>SUMIF('By Location'!$B:$B,$C23,'By Location'!AH:AH)</f>
        <v>0</v>
      </c>
      <c r="AY23" s="98">
        <f>SUMIF('By Location'!$B:$B,$C23,'By Location'!AI:AI)</f>
        <v>0</v>
      </c>
      <c r="AZ23" s="98">
        <f>SUMIF('By Location'!$B:$B,$C23,'By Location'!AJ:AJ)</f>
        <v>0</v>
      </c>
      <c r="BA23" s="98">
        <f>SUMIF('By Location'!$B:$B,$C23,'By Location'!AK:AK)</f>
        <v>0</v>
      </c>
      <c r="BB23" s="98">
        <f>SUMIF('By Location'!$B:$B,$C23,'By Location'!AL:AL)</f>
        <v>0</v>
      </c>
      <c r="BC23" s="98">
        <f>SUMIF('By Location'!$B:$B,$C23,'By Location'!AM:AM)</f>
        <v>916</v>
      </c>
      <c r="BD23" s="98">
        <f>SUMIF('By Location'!$B:$B,$C23,'By Location'!AN:AN)</f>
        <v>776</v>
      </c>
      <c r="BE23" s="98">
        <f>SUMIF('By Location'!$B:$B,$C23,'By Location'!AO:AO)</f>
        <v>1018</v>
      </c>
      <c r="BF23" s="98">
        <f>SUMIF('By Location'!$B:$B,$C23,'By Location'!AP:AP)</f>
        <v>993</v>
      </c>
      <c r="BG23" s="98">
        <f>SUMIF('By Location'!$B:$B,$C23,'By Location'!AQ:AQ)</f>
        <v>921</v>
      </c>
      <c r="BH23" s="98">
        <f>SUMIF('By Location'!$B:$B,$C23,'By Location'!AR:AR)</f>
        <v>998</v>
      </c>
      <c r="BI23" s="98">
        <f>SUMIF('By Location'!$B:$B,$C23,'By Location'!AS:AS)</f>
        <v>913</v>
      </c>
      <c r="BJ23" s="98">
        <f>SUMIF('By Location'!$B:$B,$C23,'By Location'!AT:AT)</f>
        <v>1027</v>
      </c>
      <c r="BK23" s="98">
        <f>SUMIF('By Location'!$B:$B,$C23,'By Location'!AU:AU)</f>
        <v>896</v>
      </c>
      <c r="BL23" s="98">
        <f>SUMIF('By Location'!$B:$B,$C23,'By Location'!AV:AV)</f>
        <v>837</v>
      </c>
      <c r="BM23" s="98">
        <f>SUMIF('By Location'!$B:$B,$C23,'By Location'!AW:AW)</f>
        <v>786</v>
      </c>
      <c r="BN23" s="98">
        <f>SUMIF('By Location'!$B:$B,$C23,'By Location'!AX:AX)</f>
        <v>929</v>
      </c>
      <c r="BO23" s="98">
        <f>SUMIF('By Location'!$B:$B,$C23,'By Location'!AY:AY)</f>
        <v>929</v>
      </c>
      <c r="BP23" s="98">
        <f>SUMIF('By Location'!$B:$B,$C23,'By Location'!AZ:AZ)</f>
        <v>847</v>
      </c>
      <c r="BQ23" s="98">
        <f>SUMIF('By Location'!$B:$B,$C23,'By Location'!BA:BA)</f>
        <v>871</v>
      </c>
      <c r="BR23" s="98">
        <f>SUMIF('By Location'!$B:$B,$C23,'By Location'!BB:BB)</f>
        <v>872</v>
      </c>
      <c r="BS23" s="98">
        <f>SUMIF('By Location'!$B:$B,$C23,'By Location'!BC:BC)</f>
        <v>700</v>
      </c>
      <c r="BT23" s="98">
        <f>SUMIF('By Location'!$B:$B,$C23,'By Location'!BD:BD)</f>
        <v>864</v>
      </c>
      <c r="BU23" s="98">
        <f>SUMIF('By Location'!$B:$B,$C23,'By Location'!BE:BE)</f>
        <v>682</v>
      </c>
      <c r="BV23" s="148"/>
      <c r="BW23" s="97">
        <f t="shared" si="38"/>
        <v>-182</v>
      </c>
      <c r="BX23" s="181">
        <f t="shared" si="39"/>
        <v>-0.21064814814814814</v>
      </c>
      <c r="CA23"/>
    </row>
    <row r="24" spans="3:80" x14ac:dyDescent="0.25">
      <c r="C24" s="100" t="s">
        <v>367</v>
      </c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98">
        <f>SUMIF('By Location'!$B:$B,$C24,'By Location'!AJ:AJ)</f>
        <v>0</v>
      </c>
      <c r="BA24" s="98">
        <f>SUMIF('By Location'!$B:$B,$C24,'By Location'!AK:AK)</f>
        <v>0</v>
      </c>
      <c r="BB24" s="98">
        <f>SUMIF('By Location'!$B:$B,$C24,'By Location'!AL:AL)</f>
        <v>0</v>
      </c>
      <c r="BC24" s="98">
        <f>SUMIF('By Location'!$B:$B,$C24,'By Location'!AM:AM)</f>
        <v>303</v>
      </c>
      <c r="BD24" s="98">
        <f>SUMIF('By Location'!$B:$B,$C24,'By Location'!AN:AN)</f>
        <v>314</v>
      </c>
      <c r="BE24" s="98">
        <f>SUMIF('By Location'!$B:$B,$C24,'By Location'!AO:AO)</f>
        <v>259</v>
      </c>
      <c r="BF24" s="98">
        <f>SUMIF('By Location'!$B:$B,$C24,'By Location'!AP:AP)</f>
        <v>274</v>
      </c>
      <c r="BG24" s="98">
        <f>SUMIF('By Location'!$B:$B,$C24,'By Location'!AQ:AQ)</f>
        <v>330</v>
      </c>
      <c r="BH24" s="98">
        <f>SUMIF('By Location'!$B:$B,$C24,'By Location'!AR:AR)</f>
        <v>298</v>
      </c>
      <c r="BI24" s="98">
        <f>SUMIF('By Location'!$B:$B,$C24,'By Location'!AS:AS)</f>
        <v>260</v>
      </c>
      <c r="BJ24" s="98">
        <f>SUMIF('By Location'!$B:$B,$C24,'By Location'!AT:AT)</f>
        <v>261</v>
      </c>
      <c r="BK24" s="98">
        <f>SUMIF('By Location'!$B:$B,$C24,'By Location'!AU:AU)</f>
        <v>270</v>
      </c>
      <c r="BL24" s="98">
        <f>SUMIF('By Location'!$B:$B,$C24,'By Location'!AV:AV)</f>
        <v>235</v>
      </c>
      <c r="BM24" s="98">
        <f>SUMIF('By Location'!$B:$B,$C24,'By Location'!AW:AW)</f>
        <v>226</v>
      </c>
      <c r="BN24" s="98">
        <f>SUMIF('By Location'!$B:$B,$C24,'By Location'!AX:AX)</f>
        <v>298</v>
      </c>
      <c r="BO24" s="98">
        <f>SUMIF('By Location'!$B:$B,$C24,'By Location'!AY:AY)</f>
        <v>221</v>
      </c>
      <c r="BP24" s="98">
        <f>SUMIF('By Location'!$B:$B,$C24,'By Location'!AZ:AZ)</f>
        <v>255</v>
      </c>
      <c r="BQ24" s="98">
        <f>SUMIF('By Location'!$B:$B,$C24,'By Location'!BA:BA)</f>
        <v>314</v>
      </c>
      <c r="BR24" s="98">
        <f>SUMIF('By Location'!$B:$B,$C24,'By Location'!BB:BB)</f>
        <v>221</v>
      </c>
      <c r="BS24" s="98">
        <f>SUMIF('By Location'!$B:$B,$C24,'By Location'!BC:BC)</f>
        <v>288</v>
      </c>
      <c r="BT24" s="98">
        <f>SUMIF('By Location'!$B:$B,$C24,'By Location'!BD:BD)</f>
        <v>261</v>
      </c>
      <c r="BU24" s="98">
        <f>SUMIF('By Location'!$B:$B,$C24,'By Location'!BE:BE)</f>
        <v>222</v>
      </c>
      <c r="BV24" s="96"/>
      <c r="BW24" s="97">
        <f t="shared" si="38"/>
        <v>-39</v>
      </c>
      <c r="BX24" s="181">
        <f t="shared" si="39"/>
        <v>-0.14942528735632188</v>
      </c>
      <c r="BY24" s="41"/>
      <c r="BZ24" s="41"/>
    </row>
    <row r="25" spans="3:80" x14ac:dyDescent="0.25">
      <c r="C25" s="150" t="s">
        <v>366</v>
      </c>
      <c r="D25" s="151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98">
        <v>0</v>
      </c>
      <c r="AF25" s="98">
        <v>0</v>
      </c>
      <c r="AG25" s="98">
        <v>0</v>
      </c>
      <c r="AH25" s="98">
        <v>0</v>
      </c>
      <c r="AI25" s="98">
        <v>0</v>
      </c>
      <c r="AJ25" s="98">
        <v>0</v>
      </c>
      <c r="AK25" s="98">
        <v>0</v>
      </c>
      <c r="AL25" s="98">
        <v>0</v>
      </c>
      <c r="AM25" s="98">
        <v>0</v>
      </c>
      <c r="AN25" s="98">
        <v>0</v>
      </c>
      <c r="AO25" s="98">
        <v>0</v>
      </c>
      <c r="AP25" s="98">
        <v>0</v>
      </c>
      <c r="AQ25" s="98">
        <v>0</v>
      </c>
      <c r="AR25" s="98">
        <f>SUMIF('By Location'!$B:$B,$C25,'By Location'!AB:AB)</f>
        <v>0</v>
      </c>
      <c r="AS25" s="98">
        <f>SUMIF('By Location'!$B:$B,$C25,'By Location'!AC:AC)</f>
        <v>0</v>
      </c>
      <c r="AT25" s="98">
        <f>SUMIF('By Location'!$B:$B,$C25,'By Location'!AD:AD)</f>
        <v>0</v>
      </c>
      <c r="AU25" s="98">
        <f>SUMIF('By Location'!$B:$B,$C25,'By Location'!AE:AE)</f>
        <v>0</v>
      </c>
      <c r="AV25" s="98">
        <f>SUMIF('By Location'!$B:$B,$C25,'By Location'!AF:AF)</f>
        <v>0</v>
      </c>
      <c r="AW25" s="98">
        <f>SUMIF('By Location'!$B:$B,$C25,'By Location'!AG:AG)</f>
        <v>0</v>
      </c>
      <c r="AX25" s="98">
        <f>SUMIF('By Location'!$B:$B,$C25,'By Location'!AH:AH)</f>
        <v>0</v>
      </c>
      <c r="AY25" s="98">
        <f>SUMIF('By Location'!$B:$B,$C25,'By Location'!AI:AI)</f>
        <v>0</v>
      </c>
      <c r="AZ25" s="98">
        <f>SUMIF('By Location'!$B:$B,$C25,'By Location'!AJ:AJ)</f>
        <v>188</v>
      </c>
      <c r="BA25" s="98">
        <f>SUMIF('By Location'!$B:$B,$C25,'By Location'!AK:AK)</f>
        <v>217</v>
      </c>
      <c r="BB25" s="98">
        <f>SUMIF('By Location'!$B:$B,$C25,'By Location'!AL:AL)</f>
        <v>229</v>
      </c>
      <c r="BC25" s="98">
        <f>SUMIF('By Location'!$B:$B,$C25,'By Location'!AM:AM)</f>
        <v>260</v>
      </c>
      <c r="BD25" s="98">
        <f>SUMIF('By Location'!$B:$B,$C25,'By Location'!AN:AN)</f>
        <v>260</v>
      </c>
      <c r="BE25" s="98">
        <f>SUMIF('By Location'!$B:$B,$C25,'By Location'!AO:AO)</f>
        <v>269</v>
      </c>
      <c r="BF25" s="98">
        <f>SUMIF('By Location'!$B:$B,$C25,'By Location'!AP:AP)</f>
        <v>226</v>
      </c>
      <c r="BG25" s="98">
        <f>SUMIF('By Location'!$B:$B,$C25,'By Location'!AQ:AQ)</f>
        <v>231</v>
      </c>
      <c r="BH25" s="98">
        <f>SUMIF('By Location'!$B:$B,$C25,'By Location'!AR:AR)</f>
        <v>201</v>
      </c>
      <c r="BI25" s="98">
        <f>SUMIF('By Location'!$B:$B,$C25,'By Location'!AS:AS)</f>
        <v>240</v>
      </c>
      <c r="BJ25" s="98">
        <f>SUMIF('By Location'!$B:$B,$C25,'By Location'!AT:AT)</f>
        <v>251</v>
      </c>
      <c r="BK25" s="98">
        <f>SUMIF('By Location'!$B:$B,$C25,'By Location'!AU:AU)</f>
        <v>254</v>
      </c>
      <c r="BL25" s="98">
        <f>SUMIF('By Location'!$B:$B,$C25,'By Location'!AV:AV)</f>
        <v>299</v>
      </c>
      <c r="BM25" s="98">
        <f>SUMIF('By Location'!$B:$B,$C25,'By Location'!AW:AW)</f>
        <v>207</v>
      </c>
      <c r="BN25" s="98">
        <f>SUMIF('By Location'!$B:$B,$C25,'By Location'!AX:AX)</f>
        <v>260</v>
      </c>
      <c r="BO25" s="98">
        <f>SUMIF('By Location'!$B:$B,$C25,'By Location'!AY:AY)</f>
        <v>245</v>
      </c>
      <c r="BP25" s="98">
        <f>SUMIF('By Location'!$B:$B,$C25,'By Location'!AZ:AZ)</f>
        <v>230</v>
      </c>
      <c r="BQ25" s="98">
        <f>SUMIF('By Location'!$B:$B,$C25,'By Location'!BA:BA)</f>
        <v>239</v>
      </c>
      <c r="BR25" s="98">
        <f>SUMIF('By Location'!$B:$B,$C25,'By Location'!BB:BB)</f>
        <v>214</v>
      </c>
      <c r="BS25" s="98">
        <f>SUMIF('By Location'!$B:$B,$C25,'By Location'!BC:BC)</f>
        <v>257</v>
      </c>
      <c r="BT25" s="98">
        <f>SUMIF('By Location'!$B:$B,$C25,'By Location'!BD:BD)</f>
        <v>219</v>
      </c>
      <c r="BU25" s="98">
        <f>SUMIF('By Location'!$B:$B,$C25,'By Location'!BE:BE)</f>
        <v>240</v>
      </c>
      <c r="BV25" s="96"/>
      <c r="BW25" s="97">
        <f t="shared" si="38"/>
        <v>21</v>
      </c>
      <c r="BX25" s="181">
        <f t="shared" si="39"/>
        <v>9.5890410958904049E-2</v>
      </c>
      <c r="CA25"/>
    </row>
    <row r="26" spans="3:80" x14ac:dyDescent="0.25">
      <c r="C26" s="117" t="s">
        <v>103</v>
      </c>
      <c r="D26" s="152"/>
      <c r="E26" s="152"/>
      <c r="F26" s="152"/>
      <c r="G26" s="152"/>
      <c r="H26" s="152"/>
      <c r="I26" s="152"/>
      <c r="J26" s="152"/>
      <c r="K26" s="152"/>
      <c r="L26" s="152"/>
      <c r="M26" s="152"/>
      <c r="N26" s="152"/>
      <c r="O26" s="152"/>
      <c r="P26" s="152"/>
      <c r="Q26" s="152"/>
      <c r="R26" s="152"/>
      <c r="S26" s="152"/>
      <c r="T26" s="152"/>
      <c r="U26" s="152"/>
      <c r="V26" s="152"/>
      <c r="W26" s="152"/>
      <c r="X26" s="152"/>
      <c r="Y26" s="152"/>
      <c r="Z26" s="152"/>
      <c r="AA26" s="152"/>
      <c r="AB26" s="152"/>
      <c r="AC26" s="152"/>
      <c r="AD26" s="152"/>
      <c r="AE26" s="153">
        <f t="shared" ref="AE26:BL26" si="96">+SUM(AE21:AE25)</f>
        <v>13405.961449015262</v>
      </c>
      <c r="AF26" s="153">
        <f t="shared" si="96"/>
        <v>13131.941796868288</v>
      </c>
      <c r="AG26" s="153">
        <f t="shared" si="96"/>
        <v>13808.990353450408</v>
      </c>
      <c r="AH26" s="153">
        <f t="shared" si="96"/>
        <v>13934.99939056909</v>
      </c>
      <c r="AI26" s="153">
        <f t="shared" si="96"/>
        <v>14094.010794552189</v>
      </c>
      <c r="AJ26" s="153">
        <f t="shared" si="96"/>
        <v>13811.990568619902</v>
      </c>
      <c r="AK26" s="153">
        <f t="shared" si="96"/>
        <v>14537.042567913901</v>
      </c>
      <c r="AL26" s="153">
        <f t="shared" si="96"/>
        <v>7494.5374933920457</v>
      </c>
      <c r="AM26" s="153">
        <f t="shared" si="96"/>
        <v>13888.996091303539</v>
      </c>
      <c r="AN26" s="153">
        <f t="shared" si="96"/>
        <v>14179.01689102114</v>
      </c>
      <c r="AO26" s="153">
        <f t="shared" si="96"/>
        <v>13028.934409382382</v>
      </c>
      <c r="AP26" s="153">
        <f t="shared" si="96"/>
        <v>8469.6074234770786</v>
      </c>
      <c r="AQ26" s="153">
        <f t="shared" si="96"/>
        <v>6730.4826968946445</v>
      </c>
      <c r="AR26" s="153">
        <f t="shared" si="96"/>
        <v>13056.936417630977</v>
      </c>
      <c r="AS26" s="153">
        <f t="shared" si="96"/>
        <v>13581.974072292149</v>
      </c>
      <c r="AT26" s="153">
        <f t="shared" si="96"/>
        <v>13752.986336953218</v>
      </c>
      <c r="AU26" s="153">
        <f t="shared" si="96"/>
        <v>13085.938497602738</v>
      </c>
      <c r="AV26" s="153">
        <f t="shared" si="96"/>
        <v>12470.894387856793</v>
      </c>
      <c r="AW26" s="153">
        <f t="shared" si="96"/>
        <v>13120.941007913481</v>
      </c>
      <c r="AX26" s="153">
        <f t="shared" si="96"/>
        <v>11285.80939590729</v>
      </c>
      <c r="AY26" s="153">
        <f t="shared" si="96"/>
        <v>13342.956930455921</v>
      </c>
      <c r="AZ26" s="153">
        <f t="shared" si="96"/>
        <v>14523.028079834745</v>
      </c>
      <c r="BA26" s="153">
        <f t="shared" si="96"/>
        <v>14541.02729087994</v>
      </c>
      <c r="BB26" s="153">
        <f t="shared" si="96"/>
        <v>13980.986265230053</v>
      </c>
      <c r="BC26" s="153">
        <f t="shared" si="96"/>
        <v>15158.981101162235</v>
      </c>
      <c r="BD26" s="153">
        <f t="shared" si="96"/>
        <v>14883.970629580272</v>
      </c>
      <c r="BE26" s="153">
        <f t="shared" si="96"/>
        <v>15862.026717094626</v>
      </c>
      <c r="BF26" s="153">
        <f t="shared" si="96"/>
        <v>15236.985691444739</v>
      </c>
      <c r="BG26" s="153">
        <f t="shared" si="96"/>
        <v>14551.937350032111</v>
      </c>
      <c r="BH26" s="153">
        <f t="shared" si="96"/>
        <v>14721.948467122553</v>
      </c>
      <c r="BI26" s="153">
        <f t="shared" si="96"/>
        <v>15729.026717094626</v>
      </c>
      <c r="BJ26" s="153">
        <f t="shared" si="96"/>
        <v>15829.024852292359</v>
      </c>
      <c r="BK26" s="153">
        <f t="shared" si="96"/>
        <v>15880.037045230261</v>
      </c>
      <c r="BL26" s="153">
        <f t="shared" si="96"/>
        <v>15777.033172179399</v>
      </c>
      <c r="BM26" s="153">
        <f t="shared" ref="BM26:BN26" si="97">+SUM(BM21:BM25)</f>
        <v>11607.745060229059</v>
      </c>
      <c r="BN26" s="153">
        <f t="shared" si="97"/>
        <v>15496.004698083236</v>
      </c>
      <c r="BO26" s="153">
        <f t="shared" ref="BO26:BP26" si="98">+SUM(BO21:BO25)</f>
        <v>15269.995087179243</v>
      </c>
      <c r="BP26" s="153">
        <f t="shared" si="98"/>
        <v>14817.967186868393</v>
      </c>
      <c r="BQ26" s="153">
        <f t="shared" ref="BQ26:BR26" si="99">+SUM(BQ21:BQ25)</f>
        <v>14732.95449186834</v>
      </c>
      <c r="BR26" s="153">
        <f t="shared" si="99"/>
        <v>11523.732723844827</v>
      </c>
      <c r="BS26" s="153">
        <f t="shared" ref="BS26:BT26" si="100">+SUM(BS21:BS25)</f>
        <v>15298.007853902458</v>
      </c>
      <c r="BT26" s="153">
        <f t="shared" si="100"/>
        <v>15160.990927235722</v>
      </c>
      <c r="BU26" s="153">
        <f t="shared" ref="BU26" si="101">+SUM(BU21:BU25)</f>
        <v>12618.822951585313</v>
      </c>
      <c r="BV26" s="95"/>
      <c r="BW26" s="97">
        <f t="shared" si="38"/>
        <v>-2542.1679756504091</v>
      </c>
      <c r="BX26" s="181">
        <f t="shared" si="39"/>
        <v>-0.16767822023318879</v>
      </c>
      <c r="CA26"/>
    </row>
    <row r="27" spans="3:80" x14ac:dyDescent="0.25">
      <c r="C27" s="185"/>
      <c r="D27" s="186" t="s">
        <v>425</v>
      </c>
      <c r="E27" s="186"/>
      <c r="F27" s="186"/>
      <c r="G27" s="186"/>
      <c r="H27" s="186"/>
      <c r="I27" s="186"/>
      <c r="J27" s="186"/>
      <c r="K27" s="186"/>
      <c r="L27" s="186"/>
      <c r="M27" s="186"/>
      <c r="N27" s="186"/>
      <c r="O27" s="186"/>
      <c r="P27" s="186"/>
      <c r="Q27" s="186"/>
      <c r="R27" s="186"/>
      <c r="S27" s="186"/>
      <c r="T27" s="186"/>
      <c r="U27" s="186"/>
      <c r="V27" s="186"/>
      <c r="W27" s="186"/>
      <c r="X27" s="186"/>
      <c r="Y27" s="186"/>
      <c r="Z27" s="186"/>
      <c r="AA27" s="186"/>
      <c r="AB27" s="186"/>
      <c r="AC27" s="186"/>
      <c r="AD27" s="186"/>
      <c r="AE27" s="186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8"/>
      <c r="AR27" s="187"/>
      <c r="AS27" s="189"/>
      <c r="AT27" s="189"/>
      <c r="AU27" s="189"/>
      <c r="AV27" s="189"/>
      <c r="AW27" s="189"/>
      <c r="AX27" s="189"/>
      <c r="AY27" s="189"/>
      <c r="AZ27" s="189"/>
      <c r="BA27" s="189"/>
      <c r="BB27" s="189"/>
      <c r="BC27" s="189"/>
      <c r="BD27" s="189"/>
      <c r="BE27" s="189"/>
      <c r="BF27" s="189"/>
      <c r="BG27" s="189"/>
      <c r="BH27" s="189"/>
      <c r="BI27" s="189"/>
      <c r="BJ27" s="189"/>
      <c r="BK27" s="189"/>
      <c r="BL27" s="189"/>
      <c r="BM27" s="189"/>
      <c r="BN27" s="189"/>
      <c r="BO27" s="189"/>
      <c r="BP27" s="189"/>
      <c r="BQ27" s="189"/>
      <c r="BR27" s="189"/>
      <c r="BS27" s="189"/>
      <c r="BT27" s="189"/>
      <c r="BU27" s="189"/>
      <c r="BV27" s="186"/>
      <c r="BW27" s="186"/>
      <c r="BX27" s="190"/>
      <c r="CA27"/>
    </row>
    <row r="28" spans="3:80" x14ac:dyDescent="0.25">
      <c r="AB28" s="110"/>
      <c r="AC28" s="110"/>
      <c r="AD28" s="110"/>
      <c r="AE28" s="110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113"/>
      <c r="BQ28" s="113"/>
      <c r="BR28" s="113"/>
      <c r="BS28" s="113"/>
      <c r="BT28" s="113"/>
      <c r="BU28" s="113"/>
      <c r="BV28" s="32"/>
      <c r="BX28" s="110"/>
      <c r="CA28"/>
    </row>
    <row r="29" spans="3:80" x14ac:dyDescent="0.25"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171"/>
      <c r="AL29" s="171"/>
      <c r="AM29" s="171"/>
      <c r="AN29" s="171"/>
      <c r="AO29" s="171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171"/>
      <c r="BJ29" s="171"/>
      <c r="BK29" s="171"/>
      <c r="BL29" s="171"/>
      <c r="BM29" s="171"/>
      <c r="BN29" s="171"/>
      <c r="BO29" s="171"/>
      <c r="BP29" s="171"/>
      <c r="BQ29" s="171"/>
      <c r="BR29" s="171"/>
      <c r="BS29" s="171"/>
      <c r="BT29" s="171"/>
      <c r="BU29" s="171"/>
      <c r="BW29" s="32"/>
    </row>
    <row r="30" spans="3:80" x14ac:dyDescent="0.25">
      <c r="AO30" s="32"/>
      <c r="AP30" s="32"/>
      <c r="AQ30" s="32"/>
      <c r="AR30" s="32"/>
      <c r="AT30" s="32"/>
      <c r="AU30" s="32"/>
      <c r="AX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2"/>
      <c r="BO30" s="32"/>
      <c r="BP30" s="32"/>
      <c r="BQ30" s="32"/>
      <c r="BR30" s="32"/>
      <c r="BS30" s="32"/>
      <c r="BT30" s="32"/>
      <c r="BU30" s="32"/>
      <c r="BW30" s="170"/>
      <c r="BX30" s="32"/>
    </row>
    <row r="31" spans="3:80" x14ac:dyDescent="0.25">
      <c r="AO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2"/>
      <c r="BP31" s="32"/>
      <c r="BQ31" s="32"/>
      <c r="BR31" s="32"/>
      <c r="BS31" s="32"/>
      <c r="BT31" s="32"/>
      <c r="BU31" s="32"/>
      <c r="BX31" s="167"/>
    </row>
    <row r="32" spans="3:80" x14ac:dyDescent="0.25">
      <c r="AO32" s="32"/>
      <c r="AV32" s="167"/>
      <c r="AW32" s="167"/>
      <c r="AX32" s="167"/>
      <c r="AY32" s="167"/>
      <c r="AZ32" s="167"/>
      <c r="BA32" s="167"/>
      <c r="BB32" s="167"/>
      <c r="BC32" s="167"/>
      <c r="BD32" s="167"/>
      <c r="BE32" s="167"/>
      <c r="BF32" s="167"/>
      <c r="BG32" s="167"/>
      <c r="BH32" s="167"/>
      <c r="BI32" s="167"/>
      <c r="BJ32" s="167"/>
      <c r="BK32" s="167"/>
      <c r="BL32" s="167"/>
      <c r="BM32" s="167"/>
      <c r="BN32" s="167"/>
      <c r="BO32" s="167"/>
      <c r="BP32" s="167"/>
      <c r="BQ32" s="167"/>
      <c r="BR32" s="167"/>
      <c r="BS32" s="167"/>
      <c r="BT32" s="167"/>
      <c r="BU32" s="167"/>
      <c r="BV32" s="167"/>
      <c r="BW32" s="32"/>
    </row>
    <row r="33" spans="41:75" x14ac:dyDescent="0.25">
      <c r="AO33" s="167"/>
      <c r="AT33" s="32"/>
      <c r="BW33" s="32"/>
    </row>
  </sheetData>
  <phoneticPr fontId="5" type="noConversion"/>
  <conditionalFormatting sqref="BV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5">
    <cfRule type="colorScale" priority="9">
      <colorScale>
        <cfvo type="min"/>
        <cfvo type="percentile" val="50"/>
        <cfvo type="num" val="1"/>
        <color rgb="FFF8696B"/>
        <color rgb="FFFFEB84"/>
        <color rgb="FF63BE7B"/>
      </colorScale>
    </cfRule>
  </conditionalFormatting>
  <conditionalFormatting sqref="BV26">
    <cfRule type="colorScale" priority="5">
      <colorScale>
        <cfvo type="min"/>
        <cfvo type="percentile" val="50"/>
        <cfvo type="num" val="1"/>
        <color rgb="FFF8696B"/>
        <color rgb="FFFFEB84"/>
        <color rgb="FF63BE7B"/>
      </colorScale>
    </cfRule>
  </conditionalFormatting>
  <conditionalFormatting sqref="BW3:BW2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:BV20 BV23:BV24">
    <cfRule type="colorScale" priority="27">
      <colorScale>
        <cfvo type="min"/>
        <cfvo type="percentile" val="50"/>
        <cfvo type="num" val="1"/>
        <color rgb="FFF8696B"/>
        <color rgb="FFFFEB84"/>
        <color rgb="FF63BE7B"/>
      </colorScale>
    </cfRule>
  </conditionalFormatting>
  <conditionalFormatting sqref="BX3:BX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4F6EC53-E83E-4BBD-89C6-7A2760489A6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'By Practice'!AI3:BU3</xm:f>
              <xm:sqref>BV3</xm:sqref>
            </x14:sparkline>
            <x14:sparkline>
              <xm:f>'By Practice'!AI4:BU4</xm:f>
              <xm:sqref>BV4</xm:sqref>
            </x14:sparkline>
            <x14:sparkline>
              <xm:f>'By Practice'!AI5:BU5</xm:f>
              <xm:sqref>BV5</xm:sqref>
            </x14:sparkline>
            <x14:sparkline>
              <xm:f>'By Practice'!AI6:BU6</xm:f>
              <xm:sqref>BV6</xm:sqref>
            </x14:sparkline>
            <x14:sparkline>
              <xm:f>'By Practice'!AI7:BU7</xm:f>
              <xm:sqref>BV7</xm:sqref>
            </x14:sparkline>
            <x14:sparkline>
              <xm:f>'By Practice'!AI8:BU8</xm:f>
              <xm:sqref>BV8</xm:sqref>
            </x14:sparkline>
            <x14:sparkline>
              <xm:f>'By Practice'!AI9:BU9</xm:f>
              <xm:sqref>BV9</xm:sqref>
            </x14:sparkline>
            <x14:sparkline>
              <xm:f>'By Practice'!AI10:BU10</xm:f>
              <xm:sqref>BV10</xm:sqref>
            </x14:sparkline>
            <x14:sparkline>
              <xm:f>'By Practice'!AI11:BU11</xm:f>
              <xm:sqref>BV11</xm:sqref>
            </x14:sparkline>
            <x14:sparkline>
              <xm:f>'By Practice'!AI12:BU12</xm:f>
              <xm:sqref>BV12</xm:sqref>
            </x14:sparkline>
            <x14:sparkline>
              <xm:f>'By Practice'!AI13:BU13</xm:f>
              <xm:sqref>BV13</xm:sqref>
            </x14:sparkline>
            <x14:sparkline>
              <xm:f>'By Practice'!AI14:BU14</xm:f>
              <xm:sqref>BV14</xm:sqref>
            </x14:sparkline>
            <x14:sparkline>
              <xm:f>'By Practice'!AI15:BU15</xm:f>
              <xm:sqref>BV15</xm:sqref>
            </x14:sparkline>
            <x14:sparkline>
              <xm:f>'By Practice'!AI16:BU16</xm:f>
              <xm:sqref>BV16</xm:sqref>
            </x14:sparkline>
            <x14:sparkline>
              <xm:f>'By Practice'!AI17:BU17</xm:f>
              <xm:sqref>BV17</xm:sqref>
            </x14:sparkline>
            <x14:sparkline>
              <xm:f>'By Practice'!AI18:BU18</xm:f>
              <xm:sqref>BV18</xm:sqref>
            </x14:sparkline>
            <x14:sparkline>
              <xm:f>'By Practice'!AI19:BU19</xm:f>
              <xm:sqref>BV19</xm:sqref>
            </x14:sparkline>
            <x14:sparkline>
              <xm:f>'By Practice'!AI20:BU20</xm:f>
              <xm:sqref>BV20</xm:sqref>
            </x14:sparkline>
            <x14:sparkline>
              <xm:f>'By Practice'!AI21:BU21</xm:f>
              <xm:sqref>BV21</xm:sqref>
            </x14:sparkline>
            <x14:sparkline>
              <xm:f>'By Practice'!AI22:BU22</xm:f>
              <xm:sqref>BV22</xm:sqref>
            </x14:sparkline>
            <x14:sparkline>
              <xm:f>'By Practice'!AI23:BU23</xm:f>
              <xm:sqref>BV23</xm:sqref>
            </x14:sparkline>
            <x14:sparkline>
              <xm:f>'By Practice'!AI24:BU24</xm:f>
              <xm:sqref>BV24</xm:sqref>
            </x14:sparkline>
            <x14:sparkline>
              <xm:f>'By Practice'!AI25:BU25</xm:f>
              <xm:sqref>BV25</xm:sqref>
            </x14:sparkline>
            <x14:sparkline>
              <xm:f>'By Practice'!AI26:BU26</xm:f>
              <xm:sqref>BV26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80BA5-7942-4924-8AED-0A2E0852EAA1}">
  <sheetPr>
    <tabColor theme="7" tint="0.59999389629810485"/>
  </sheetPr>
  <dimension ref="A1:AU25"/>
  <sheetViews>
    <sheetView showGridLines="0" topLeftCell="A5" workbookViewId="0">
      <selection activeCell="R16" sqref="R16"/>
    </sheetView>
  </sheetViews>
  <sheetFormatPr defaultRowHeight="15" outlineLevelRow="1" outlineLevelCol="1" x14ac:dyDescent="0.25"/>
  <cols>
    <col min="1" max="1" width="14.85546875" customWidth="1" outlineLevel="1"/>
    <col min="2" max="2" width="46.140625" bestFit="1" customWidth="1"/>
    <col min="3" max="9" width="8" hidden="1" customWidth="1" outlineLevel="1"/>
    <col min="10" max="10" width="8.85546875" hidden="1" customWidth="1" outlineLevel="1"/>
    <col min="11" max="13" width="8" hidden="1" customWidth="1" outlineLevel="1"/>
    <col min="14" max="15" width="8.85546875" hidden="1" customWidth="1" outlineLevel="1"/>
    <col min="16" max="16" width="8" bestFit="1" customWidth="1" collapsed="1"/>
    <col min="17" max="18" width="8" bestFit="1" customWidth="1"/>
    <col min="19" max="19" width="13.5703125" bestFit="1" customWidth="1"/>
    <col min="20" max="20" width="11.42578125" bestFit="1" customWidth="1"/>
    <col min="21" max="21" width="12.7109375" bestFit="1" customWidth="1"/>
  </cols>
  <sheetData>
    <row r="1" spans="1:47" s="41" customFormat="1" outlineLevel="1" x14ac:dyDescent="0.25">
      <c r="A1" s="2" t="s">
        <v>374</v>
      </c>
      <c r="C1" s="41">
        <v>29</v>
      </c>
      <c r="D1" s="41">
        <v>30</v>
      </c>
      <c r="E1" s="41">
        <v>31</v>
      </c>
      <c r="F1" s="41">
        <v>32</v>
      </c>
      <c r="G1" s="41">
        <v>33</v>
      </c>
      <c r="H1" s="41">
        <v>34</v>
      </c>
      <c r="I1" s="41">
        <v>35</v>
      </c>
      <c r="J1" s="41">
        <v>36</v>
      </c>
      <c r="K1" s="41">
        <v>37</v>
      </c>
      <c r="L1" s="41">
        <v>38</v>
      </c>
      <c r="M1" s="41">
        <v>39</v>
      </c>
      <c r="N1" s="41">
        <v>40</v>
      </c>
      <c r="O1" s="41">
        <v>41</v>
      </c>
      <c r="P1" s="41">
        <v>42</v>
      </c>
      <c r="Q1" s="41">
        <v>43</v>
      </c>
      <c r="R1" s="41">
        <v>44</v>
      </c>
      <c r="S1" s="41">
        <v>45</v>
      </c>
      <c r="T1" s="41">
        <v>46</v>
      </c>
      <c r="U1" s="41">
        <v>47</v>
      </c>
      <c r="V1" s="41">
        <v>48</v>
      </c>
      <c r="W1" s="41">
        <v>49</v>
      </c>
      <c r="X1" s="41">
        <v>50</v>
      </c>
      <c r="Y1" s="41">
        <v>51</v>
      </c>
      <c r="Z1" s="41">
        <v>52</v>
      </c>
      <c r="AA1" s="41">
        <v>53</v>
      </c>
      <c r="AB1" s="41">
        <v>54</v>
      </c>
      <c r="AC1" s="41">
        <v>55</v>
      </c>
      <c r="AD1" s="41">
        <v>56</v>
      </c>
      <c r="AE1" s="41">
        <v>57</v>
      </c>
      <c r="AF1" s="41">
        <v>58</v>
      </c>
      <c r="AG1" s="41">
        <v>59</v>
      </c>
      <c r="AH1" s="41">
        <v>60</v>
      </c>
      <c r="AI1" s="41">
        <v>61</v>
      </c>
      <c r="AJ1" s="41">
        <v>62</v>
      </c>
      <c r="AK1" s="41">
        <v>63</v>
      </c>
      <c r="AL1" s="41">
        <v>64</v>
      </c>
      <c r="AM1" s="41">
        <v>65</v>
      </c>
      <c r="AN1" s="41">
        <v>66</v>
      </c>
      <c r="AO1" s="41">
        <v>67</v>
      </c>
      <c r="AP1" s="41">
        <v>68</v>
      </c>
      <c r="AQ1" s="41">
        <v>69</v>
      </c>
      <c r="AR1" s="41">
        <v>70</v>
      </c>
      <c r="AS1" s="41">
        <v>71</v>
      </c>
      <c r="AT1" s="41">
        <v>72</v>
      </c>
      <c r="AU1" s="41">
        <v>73</v>
      </c>
    </row>
    <row r="2" spans="1:47" outlineLevel="1" x14ac:dyDescent="0.25">
      <c r="A2" s="2" t="s">
        <v>375</v>
      </c>
      <c r="C2">
        <v>41</v>
      </c>
      <c r="D2">
        <v>42</v>
      </c>
      <c r="E2" s="41">
        <v>43</v>
      </c>
      <c r="F2" s="41">
        <v>44</v>
      </c>
      <c r="G2" s="41">
        <v>45</v>
      </c>
      <c r="H2" s="41">
        <v>46</v>
      </c>
      <c r="I2" s="41">
        <v>47</v>
      </c>
      <c r="J2" s="41">
        <v>48</v>
      </c>
      <c r="K2" s="41">
        <v>49</v>
      </c>
      <c r="L2" s="41">
        <v>50</v>
      </c>
      <c r="M2" s="41">
        <v>51</v>
      </c>
      <c r="N2" s="41">
        <v>52</v>
      </c>
      <c r="O2" s="41">
        <v>53</v>
      </c>
      <c r="P2" s="41">
        <v>54</v>
      </c>
      <c r="Q2" s="41">
        <v>55</v>
      </c>
      <c r="R2" s="41">
        <v>56</v>
      </c>
      <c r="S2" s="41">
        <v>57</v>
      </c>
      <c r="T2" s="41">
        <v>58</v>
      </c>
      <c r="U2">
        <v>7</v>
      </c>
      <c r="V2">
        <v>8</v>
      </c>
      <c r="W2" s="41">
        <v>9</v>
      </c>
      <c r="X2" s="41">
        <v>10</v>
      </c>
      <c r="Y2" s="41">
        <v>11</v>
      </c>
      <c r="Z2" s="41">
        <v>12</v>
      </c>
      <c r="AA2" s="41">
        <v>13</v>
      </c>
      <c r="AB2" s="41">
        <v>14</v>
      </c>
      <c r="AC2" s="41">
        <v>15</v>
      </c>
      <c r="AD2" s="41">
        <v>16</v>
      </c>
      <c r="AE2" s="41">
        <v>17</v>
      </c>
      <c r="AF2" s="41">
        <v>18</v>
      </c>
      <c r="AG2" s="41">
        <v>19</v>
      </c>
      <c r="AH2" s="41">
        <v>20</v>
      </c>
      <c r="AI2" s="41">
        <v>21</v>
      </c>
      <c r="AJ2" s="41">
        <v>22</v>
      </c>
      <c r="AK2" s="41">
        <v>23</v>
      </c>
      <c r="AL2" s="41">
        <v>24</v>
      </c>
      <c r="AM2" s="41">
        <v>25</v>
      </c>
      <c r="AN2" s="41">
        <v>26</v>
      </c>
      <c r="AO2" s="41">
        <v>27</v>
      </c>
      <c r="AP2" s="41">
        <v>28</v>
      </c>
      <c r="AQ2" s="41">
        <v>29</v>
      </c>
      <c r="AR2" s="41">
        <v>30</v>
      </c>
      <c r="AS2" s="41">
        <v>31</v>
      </c>
      <c r="AT2" s="41">
        <v>32</v>
      </c>
      <c r="AU2" s="41">
        <v>33</v>
      </c>
    </row>
    <row r="3" spans="1:47" s="41" customFormat="1" outlineLevel="1" x14ac:dyDescent="0.25">
      <c r="A3" s="2" t="s">
        <v>376</v>
      </c>
      <c r="P3" s="41">
        <v>3</v>
      </c>
      <c r="Q3" s="41">
        <v>4</v>
      </c>
      <c r="R3" s="41">
        <v>5</v>
      </c>
      <c r="S3" s="41">
        <v>6</v>
      </c>
      <c r="T3" s="41">
        <v>7</v>
      </c>
      <c r="U3" s="41">
        <v>8</v>
      </c>
      <c r="V3" s="41">
        <v>9</v>
      </c>
      <c r="W3" s="41">
        <v>10</v>
      </c>
      <c r="X3" s="41">
        <v>11</v>
      </c>
      <c r="Y3" s="41">
        <v>12</v>
      </c>
      <c r="Z3" s="41">
        <v>13</v>
      </c>
      <c r="AA3" s="41">
        <v>14</v>
      </c>
      <c r="AB3" s="41">
        <v>15</v>
      </c>
      <c r="AC3" s="41">
        <v>16</v>
      </c>
      <c r="AD3" s="41">
        <v>17</v>
      </c>
    </row>
    <row r="4" spans="1:47" s="41" customFormat="1" x14ac:dyDescent="0.25">
      <c r="A4" s="2"/>
    </row>
    <row r="5" spans="1:47" ht="15.75" thickBot="1" x14ac:dyDescent="0.3"/>
    <row r="6" spans="1:47" ht="45" x14ac:dyDescent="0.25">
      <c r="A6" s="154" t="s">
        <v>377</v>
      </c>
      <c r="B6" s="155" t="s">
        <v>105</v>
      </c>
      <c r="C6" s="156" t="s">
        <v>345</v>
      </c>
      <c r="D6" s="157" t="s">
        <v>312</v>
      </c>
      <c r="E6" s="157" t="s">
        <v>314</v>
      </c>
      <c r="F6" s="157" t="s">
        <v>318</v>
      </c>
      <c r="G6" s="157" t="s">
        <v>322</v>
      </c>
      <c r="H6" s="157" t="s">
        <v>329</v>
      </c>
      <c r="I6" s="157" t="s">
        <v>331</v>
      </c>
      <c r="J6" s="157" t="s">
        <v>334</v>
      </c>
      <c r="K6" s="157" t="s">
        <v>335</v>
      </c>
      <c r="L6" s="157" t="s">
        <v>339</v>
      </c>
      <c r="M6" s="157" t="s">
        <v>343</v>
      </c>
      <c r="N6" s="157" t="s">
        <v>347</v>
      </c>
      <c r="O6" s="157" t="s">
        <v>348</v>
      </c>
      <c r="P6" s="157" t="s">
        <v>350</v>
      </c>
      <c r="Q6" s="157" t="s">
        <v>352</v>
      </c>
      <c r="R6" s="157" t="s">
        <v>369</v>
      </c>
      <c r="S6" s="158" t="s">
        <v>378</v>
      </c>
      <c r="T6" s="159" t="s">
        <v>291</v>
      </c>
    </row>
    <row r="7" spans="1:47" x14ac:dyDescent="0.25">
      <c r="A7" s="160">
        <v>2</v>
      </c>
      <c r="B7" s="100" t="s">
        <v>26</v>
      </c>
      <c r="C7" s="149" t="str">
        <f>+IFERROR(VLOOKUP($B7,'By Practice'!$C$2:$AT$21,C$1,0)/VLOOKUP($B7,#REF!,C$2,0),"")</f>
        <v/>
      </c>
      <c r="D7" s="149" t="str">
        <f>+IFERROR(VLOOKUP($B7,'By Practice'!$C$2:$AT$21,D$1,0)/VLOOKUP($B7,#REF!,D$2,0),"")</f>
        <v/>
      </c>
      <c r="E7" s="149" t="str">
        <f>+IFERROR(VLOOKUP($B7,'By Practice'!$C$2:$AT$21,E$1,0)/VLOOKUP($B7,#REF!,E$2,0),"")</f>
        <v/>
      </c>
      <c r="F7" s="149" t="str">
        <f>+IFERROR(VLOOKUP($B7,'By Practice'!$C$2:$AT$21,F$1,0)/VLOOKUP($B7,#REF!,F$2,0),"")</f>
        <v/>
      </c>
      <c r="G7" s="149" t="str">
        <f>+IFERROR(VLOOKUP($B7,'By Practice'!$C$2:$AT$21,G$1,0)/VLOOKUP($B7,#REF!,G$2,0),"")</f>
        <v/>
      </c>
      <c r="H7" s="149" t="str">
        <f>+IFERROR(VLOOKUP($B7,'By Practice'!$C$2:$AT$21,H$1,0)/VLOOKUP($B7,#REF!,H$2,0),"")</f>
        <v/>
      </c>
      <c r="I7" s="149" t="str">
        <f>+IFERROR(VLOOKUP($B7,'By Practice'!$C$2:$AT$21,I$1,0)/VLOOKUP($B7,#REF!,I$2,0),"")</f>
        <v/>
      </c>
      <c r="J7" s="149" t="str">
        <f>+IFERROR(VLOOKUP($B7,'By Practice'!$C$2:$AT$21,J$1,0)/VLOOKUP($B7,#REF!,J$2,0),"")</f>
        <v/>
      </c>
      <c r="K7" s="149" t="str">
        <f>+IFERROR(VLOOKUP($B7,'By Practice'!$C$2:$AT$21,K$1,0)/VLOOKUP($B7,#REF!,K$2,0),"")</f>
        <v/>
      </c>
      <c r="L7" s="149" t="str">
        <f>+IFERROR(VLOOKUP($B7,'By Practice'!$C$2:$AT$21,L$1,0)/VLOOKUP($B7,#REF!,L$2,0),"")</f>
        <v/>
      </c>
      <c r="M7" s="149" t="str">
        <f>+IFERROR(VLOOKUP($B7,'By Practice'!$C$2:$AT$21,M$1,0)/VLOOKUP($B7,#REF!,M$2,0),"")</f>
        <v/>
      </c>
      <c r="N7" s="149" t="str">
        <f>+IFERROR(VLOOKUP($B7,'By Practice'!$C$2:$AT$21,N$1,0)/VLOOKUP($B7,#REF!,N$2,0),"")</f>
        <v/>
      </c>
      <c r="O7" s="149" t="str">
        <f>+IFERROR(VLOOKUP($B7,'By Practice'!$C$2:$AT$21,O$1,0)/VLOOKUP($B7,#REF!,O$2,0),"")</f>
        <v/>
      </c>
      <c r="P7" s="149" t="str">
        <f>+IFERROR(VLOOKUP($B7,'By Practice'!$C$2:$AT$21,P$1,0)/VLOOKUP($B7,#REF!,P$3,0),"")</f>
        <v/>
      </c>
      <c r="Q7" s="149" t="str">
        <f>+IFERROR(VLOOKUP($B7,'By Practice'!$C$2:$AT$21,Q$1,0)/VLOOKUP($B7,#REF!,Q$3,0),"")</f>
        <v/>
      </c>
      <c r="R7" s="149" t="str">
        <f>+IFERROR(VLOOKUP($B7,'By Practice'!$C$2:$AT$21,R$1,0)/VLOOKUP($B7,#REF!,R$3,0),"")</f>
        <v/>
      </c>
      <c r="S7" s="46"/>
      <c r="T7" s="164">
        <f>+IFERROR(R7-Q7,0)</f>
        <v>0</v>
      </c>
    </row>
    <row r="8" spans="1:47" x14ac:dyDescent="0.25">
      <c r="A8" s="160">
        <v>2</v>
      </c>
      <c r="B8" s="123" t="s">
        <v>2</v>
      </c>
      <c r="C8" s="149" t="str">
        <f>+IFERROR(VLOOKUP($B8,'By Practice'!$C$2:$AT$21,C$1,0)/VLOOKUP($B8,#REF!,C$2,0),"")</f>
        <v/>
      </c>
      <c r="D8" s="149" t="str">
        <f>+IFERROR(VLOOKUP($B8,'By Practice'!$C$2:$AT$21,D$1,0)/VLOOKUP($B8,#REF!,D$2,0),"")</f>
        <v/>
      </c>
      <c r="E8" s="149" t="str">
        <f>+IFERROR(VLOOKUP($B8,'By Practice'!$C$2:$AT$21,E$1,0)/VLOOKUP($B8,#REF!,E$2,0),"")</f>
        <v/>
      </c>
      <c r="F8" s="149" t="str">
        <f>+IFERROR(VLOOKUP($B8,'By Practice'!$C$2:$AT$21,F$1,0)/VLOOKUP($B8,#REF!,F$2,0),"")</f>
        <v/>
      </c>
      <c r="G8" s="149" t="str">
        <f>+IFERROR(VLOOKUP($B8,'By Practice'!$C$2:$AT$21,G$1,0)/VLOOKUP($B8,#REF!,G$2,0),"")</f>
        <v/>
      </c>
      <c r="H8" s="149" t="str">
        <f>+IFERROR(VLOOKUP($B8,'By Practice'!$C$2:$AT$21,H$1,0)/VLOOKUP($B8,#REF!,H$2,0),"")</f>
        <v/>
      </c>
      <c r="I8" s="149" t="str">
        <f>+IFERROR(VLOOKUP($B8,'By Practice'!$C$2:$AT$21,I$1,0)/VLOOKUP($B8,#REF!,I$2,0),"")</f>
        <v/>
      </c>
      <c r="J8" s="149" t="str">
        <f>+IFERROR(VLOOKUP($B8,'By Practice'!$C$2:$AT$21,J$1,0)/VLOOKUP($B8,#REF!,J$2,0),"")</f>
        <v/>
      </c>
      <c r="K8" s="149" t="str">
        <f>+IFERROR(VLOOKUP($B8,'By Practice'!$C$2:$AT$21,K$1,0)/VLOOKUP($B8,#REF!,K$2,0),"")</f>
        <v/>
      </c>
      <c r="L8" s="149" t="str">
        <f>+IFERROR(VLOOKUP($B8,'By Practice'!$C$2:$AT$21,L$1,0)/VLOOKUP($B8,#REF!,L$2,0),"")</f>
        <v/>
      </c>
      <c r="M8" s="149" t="str">
        <f>+IFERROR(VLOOKUP($B8,'By Practice'!$C$2:$AT$21,M$1,0)/VLOOKUP($B8,#REF!,M$2,0),"")</f>
        <v/>
      </c>
      <c r="N8" s="149" t="str">
        <f>+IFERROR(VLOOKUP($B8,'By Practice'!$C$2:$AT$21,N$1,0)/VLOOKUP($B8,#REF!,N$2,0),"")</f>
        <v/>
      </c>
      <c r="O8" s="149" t="str">
        <f>+IFERROR(VLOOKUP($B8,'By Practice'!$C$2:$AT$21,O$1,0)/VLOOKUP($B8,#REF!,O$2,0),"")</f>
        <v/>
      </c>
      <c r="P8" s="149" t="str">
        <f>+IFERROR(VLOOKUP($B8,'By Practice'!$C$2:$AT$21,P$1,0)/VLOOKUP($B8,#REF!,P$3,0),"")</f>
        <v/>
      </c>
      <c r="Q8" s="149" t="str">
        <f>+IFERROR(VLOOKUP($B8,'By Practice'!$C$2:$AT$21,Q$1,0)/VLOOKUP($B8,#REF!,Q$3,0),"")</f>
        <v/>
      </c>
      <c r="R8" s="149" t="str">
        <f>+IFERROR(VLOOKUP($B8,'By Practice'!$C$2:$AT$21,R$1,0)/VLOOKUP($B8,#REF!,R$3,0),"")</f>
        <v/>
      </c>
      <c r="S8" s="46"/>
      <c r="T8" s="164">
        <f t="shared" ref="T8:T25" si="0">+IFERROR(R8-Q8,0)</f>
        <v>0</v>
      </c>
    </row>
    <row r="9" spans="1:47" x14ac:dyDescent="0.25">
      <c r="A9" s="160">
        <v>1</v>
      </c>
      <c r="B9" s="100" t="s">
        <v>29</v>
      </c>
      <c r="C9" s="149" t="str">
        <f>+IFERROR(VLOOKUP($B9,'By Practice'!$C$2:$AT$21,C$1,0)/VLOOKUP($B9,#REF!,C$2,0),"")</f>
        <v/>
      </c>
      <c r="D9" s="149" t="str">
        <f>+IFERROR(VLOOKUP($B9,'By Practice'!$C$2:$AT$21,D$1,0)/VLOOKUP($B9,#REF!,D$2,0),"")</f>
        <v/>
      </c>
      <c r="E9" s="149" t="str">
        <f>+IFERROR(VLOOKUP($B9,'By Practice'!$C$2:$AT$21,E$1,0)/VLOOKUP($B9,#REF!,E$2,0),"")</f>
        <v/>
      </c>
      <c r="F9" s="149" t="str">
        <f>+IFERROR(VLOOKUP($B9,'By Practice'!$C$2:$AT$21,F$1,0)/VLOOKUP($B9,#REF!,F$2,0),"")</f>
        <v/>
      </c>
      <c r="G9" s="149" t="str">
        <f>+IFERROR(VLOOKUP($B9,'By Practice'!$C$2:$AT$21,G$1,0)/VLOOKUP($B9,#REF!,G$2,0),"")</f>
        <v/>
      </c>
      <c r="H9" s="149" t="str">
        <f>+IFERROR(VLOOKUP($B9,'By Practice'!$C$2:$AT$21,H$1,0)/VLOOKUP($B9,#REF!,H$2,0),"")</f>
        <v/>
      </c>
      <c r="I9" s="149" t="str">
        <f>+IFERROR(VLOOKUP($B9,'By Practice'!$C$2:$AT$21,I$1,0)/VLOOKUP($B9,#REF!,I$2,0),"")</f>
        <v/>
      </c>
      <c r="J9" s="149" t="str">
        <f>+IFERROR(VLOOKUP($B9,'By Practice'!$C$2:$AT$21,J$1,0)/VLOOKUP($B9,#REF!,J$2,0),"")</f>
        <v/>
      </c>
      <c r="K9" s="149" t="str">
        <f>+IFERROR(VLOOKUP($B9,'By Practice'!$C$2:$AT$21,K$1,0)/VLOOKUP($B9,#REF!,K$2,0),"")</f>
        <v/>
      </c>
      <c r="L9" s="149" t="str">
        <f>+IFERROR(VLOOKUP($B9,'By Practice'!$C$2:$AT$21,L$1,0)/VLOOKUP($B9,#REF!,L$2,0),"")</f>
        <v/>
      </c>
      <c r="M9" s="149" t="str">
        <f>+IFERROR(VLOOKUP($B9,'By Practice'!$C$2:$AT$21,M$1,0)/VLOOKUP($B9,#REF!,M$2,0),"")</f>
        <v/>
      </c>
      <c r="N9" s="149" t="str">
        <f>+IFERROR(VLOOKUP($B9,'By Practice'!$C$2:$AT$21,N$1,0)/VLOOKUP($B9,#REF!,N$2,0),"")</f>
        <v/>
      </c>
      <c r="O9" s="149" t="str">
        <f>+IFERROR(VLOOKUP($B9,'By Practice'!$C$2:$AT$21,O$1,0)/VLOOKUP($B9,#REF!,O$2,0),"")</f>
        <v/>
      </c>
      <c r="P9" s="149" t="str">
        <f>+IFERROR(VLOOKUP($B9,'By Practice'!$C$2:$AT$21,P$1,0)/VLOOKUP($B9,#REF!,P$2,0),"")</f>
        <v/>
      </c>
      <c r="Q9" s="149" t="str">
        <f>+IFERROR(VLOOKUP($B9,'By Practice'!$C$2:$AT$21,Q$1,0)/VLOOKUP($B9,#REF!,Q$2,0),"")</f>
        <v/>
      </c>
      <c r="R9" s="149" t="str">
        <f>+IFERROR(VLOOKUP($B9,'By Practice'!$C$2:$AT$21,R$1,0)/VLOOKUP($B9,#REF!,R$2,0),"")</f>
        <v/>
      </c>
      <c r="S9" s="46"/>
      <c r="T9" s="164">
        <f t="shared" si="0"/>
        <v>0</v>
      </c>
    </row>
    <row r="10" spans="1:47" x14ac:dyDescent="0.25">
      <c r="A10" s="160"/>
      <c r="B10" s="100" t="s">
        <v>76</v>
      </c>
      <c r="C10" s="149" t="str">
        <f>+IFERROR(VLOOKUP($B10,'By Practice'!$C$2:$AT$21,C$1,0)/VLOOKUP($B10,#REF!,C$2,0),"")</f>
        <v/>
      </c>
      <c r="D10" s="149" t="str">
        <f>+IFERROR(VLOOKUP($B10,'By Practice'!$C$2:$AT$21,D$1,0)/VLOOKUP($B10,#REF!,D$2,0),"")</f>
        <v/>
      </c>
      <c r="E10" s="149" t="str">
        <f>+IFERROR(VLOOKUP($B10,'By Practice'!$C$2:$AT$21,E$1,0)/VLOOKUP($B10,#REF!,E$2,0),"")</f>
        <v/>
      </c>
      <c r="F10" s="149" t="str">
        <f>+IFERROR(VLOOKUP($B10,'By Practice'!$C$2:$AT$21,F$1,0)/VLOOKUP($B10,#REF!,F$2,0),"")</f>
        <v/>
      </c>
      <c r="G10" s="149" t="str">
        <f>+IFERROR(VLOOKUP($B10,'By Practice'!$C$2:$AT$21,G$1,0)/VLOOKUP($B10,#REF!,G$2,0),"")</f>
        <v/>
      </c>
      <c r="H10" s="149" t="str">
        <f>+IFERROR(VLOOKUP($B10,'By Practice'!$C$2:$AT$21,H$1,0)/VLOOKUP($B10,#REF!,H$2,0),"")</f>
        <v/>
      </c>
      <c r="I10" s="149" t="str">
        <f>+IFERROR(VLOOKUP($B10,'By Practice'!$C$2:$AT$21,I$1,0)/VLOOKUP($B10,#REF!,I$2,0),"")</f>
        <v/>
      </c>
      <c r="J10" s="149" t="str">
        <f>+IFERROR(VLOOKUP($B10,'By Practice'!$C$2:$AT$21,J$1,0)/VLOOKUP($B10,#REF!,J$2,0),"")</f>
        <v/>
      </c>
      <c r="K10" s="149" t="str">
        <f>+IFERROR(VLOOKUP($B10,'By Practice'!$C$2:$AT$21,K$1,0)/VLOOKUP($B10,#REF!,K$2,0),"")</f>
        <v/>
      </c>
      <c r="L10" s="149" t="str">
        <f>+IFERROR(VLOOKUP($B10,'By Practice'!$C$2:$AT$21,L$1,0)/VLOOKUP($B10,#REF!,L$2,0),"")</f>
        <v/>
      </c>
      <c r="M10" s="149" t="str">
        <f>+IFERROR(VLOOKUP($B10,'By Practice'!$C$2:$AT$21,M$1,0)/VLOOKUP($B10,#REF!,M$2,0),"")</f>
        <v/>
      </c>
      <c r="N10" s="149" t="str">
        <f>+IFERROR(VLOOKUP($B10,'By Practice'!$C$2:$AT$21,N$1,0)/VLOOKUP($B10,#REF!,N$2,0),"")</f>
        <v/>
      </c>
      <c r="O10" s="149" t="str">
        <f>+IFERROR(VLOOKUP($B10,'By Practice'!$C$2:$AT$21,O$1,0)/VLOOKUP($B10,#REF!,O$2,0),"")</f>
        <v/>
      </c>
      <c r="P10" s="149" t="str">
        <f>+IFERROR(VLOOKUP($B10,'By Practice'!$C$2:$AT$21,P$1,0)/VLOOKUP($B10,#REF!,P$3,0),"")</f>
        <v/>
      </c>
      <c r="Q10" s="149" t="str">
        <f>+IFERROR(VLOOKUP($B10,'By Practice'!$C$2:$AT$21,Q$1,0)/VLOOKUP($B10,#REF!,Q$3,0),"")</f>
        <v/>
      </c>
      <c r="R10" s="149" t="str">
        <f>+IFERROR(VLOOKUP($B10,'By Practice'!$C$2:$AT$21,R$1,0)/VLOOKUP($B10,#REF!,R$3,0),"")</f>
        <v/>
      </c>
      <c r="S10" s="46"/>
      <c r="T10" s="164">
        <f t="shared" si="0"/>
        <v>0</v>
      </c>
    </row>
    <row r="11" spans="1:47" x14ac:dyDescent="0.25">
      <c r="A11" s="160">
        <v>2</v>
      </c>
      <c r="B11" s="100" t="s">
        <v>19</v>
      </c>
      <c r="C11" s="149" t="str">
        <f>+IFERROR(VLOOKUP($B11,'By Practice'!$C$2:$AT$21,C$1,0)/VLOOKUP($B11,#REF!,C$2,0),"")</f>
        <v/>
      </c>
      <c r="D11" s="149" t="str">
        <f>+IFERROR(VLOOKUP($B11,'By Practice'!$C$2:$AT$21,D$1,0)/VLOOKUP($B11,#REF!,D$2,0),"")</f>
        <v/>
      </c>
      <c r="E11" s="149" t="str">
        <f>+IFERROR(VLOOKUP($B11,'By Practice'!$C$2:$AT$21,E$1,0)/VLOOKUP($B11,#REF!,E$2,0),"")</f>
        <v/>
      </c>
      <c r="F11" s="149" t="str">
        <f>+IFERROR(VLOOKUP($B11,'By Practice'!$C$2:$AT$21,F$1,0)/VLOOKUP($B11,#REF!,F$2,0),"")</f>
        <v/>
      </c>
      <c r="G11" s="149" t="str">
        <f>+IFERROR(VLOOKUP($B11,'By Practice'!$C$2:$AT$21,G$1,0)/VLOOKUP($B11,#REF!,G$2,0),"")</f>
        <v/>
      </c>
      <c r="H11" s="149" t="str">
        <f>+IFERROR(VLOOKUP($B11,'By Practice'!$C$2:$AT$21,H$1,0)/VLOOKUP($B11,#REF!,H$2,0),"")</f>
        <v/>
      </c>
      <c r="I11" s="149" t="str">
        <f>+IFERROR(VLOOKUP($B11,'By Practice'!$C$2:$AT$21,I$1,0)/VLOOKUP($B11,#REF!,I$2,0),"")</f>
        <v/>
      </c>
      <c r="J11" s="149" t="str">
        <f>+IFERROR(VLOOKUP($B11,'By Practice'!$C$2:$AT$21,J$1,0)/VLOOKUP($B11,#REF!,J$2,0),"")</f>
        <v/>
      </c>
      <c r="K11" s="149" t="str">
        <f>+IFERROR(VLOOKUP($B11,'By Practice'!$C$2:$AT$21,K$1,0)/VLOOKUP($B11,#REF!,K$2,0),"")</f>
        <v/>
      </c>
      <c r="L11" s="149" t="str">
        <f>+IFERROR(VLOOKUP($B11,'By Practice'!$C$2:$AT$21,L$1,0)/VLOOKUP($B11,#REF!,L$2,0),"")</f>
        <v/>
      </c>
      <c r="M11" s="149" t="str">
        <f>+IFERROR(VLOOKUP($B11,'By Practice'!$C$2:$AT$21,M$1,0)/VLOOKUP($B11,#REF!,M$2,0),"")</f>
        <v/>
      </c>
      <c r="N11" s="149" t="str">
        <f>+IFERROR(VLOOKUP($B11,'By Practice'!$C$2:$AT$21,N$1,0)/VLOOKUP($B11,#REF!,N$2,0),"")</f>
        <v/>
      </c>
      <c r="O11" s="149" t="str">
        <f>+IFERROR(VLOOKUP($B11,'By Practice'!$C$2:$AT$21,O$1,0)/VLOOKUP($B11,#REF!,O$2,0),"")</f>
        <v/>
      </c>
      <c r="P11" s="149" t="str">
        <f>+IFERROR(VLOOKUP($B11,'By Practice'!$C$2:$AT$21,P$1,0)/VLOOKUP($B11,#REF!,P$3,0),"")</f>
        <v/>
      </c>
      <c r="Q11" s="149" t="str">
        <f>+IFERROR(VLOOKUP($B11,'By Practice'!$C$2:$AT$21,Q$1,0)/VLOOKUP($B11,#REF!,Q$3,0),"")</f>
        <v/>
      </c>
      <c r="R11" s="149" t="str">
        <f>+IFERROR(VLOOKUP($B11,'By Practice'!$C$2:$AT$21,R$1,0)/VLOOKUP($B11,#REF!,R$3,0),"")</f>
        <v/>
      </c>
      <c r="S11" s="46"/>
      <c r="T11" s="164">
        <f t="shared" si="0"/>
        <v>0</v>
      </c>
    </row>
    <row r="12" spans="1:47" x14ac:dyDescent="0.25">
      <c r="A12" s="160">
        <v>2</v>
      </c>
      <c r="B12" s="100" t="s">
        <v>16</v>
      </c>
      <c r="C12" s="149" t="str">
        <f>+IFERROR(VLOOKUP($B12,'By Practice'!$C$2:$AT$21,C$1,0)/VLOOKUP($B12,#REF!,C$2,0),"")</f>
        <v/>
      </c>
      <c r="D12" s="149" t="str">
        <f>+IFERROR(VLOOKUP($B12,'By Practice'!$C$2:$AT$21,D$1,0)/VLOOKUP($B12,#REF!,D$2,0),"")</f>
        <v/>
      </c>
      <c r="E12" s="149" t="str">
        <f>+IFERROR(VLOOKUP($B12,'By Practice'!$C$2:$AT$21,E$1,0)/VLOOKUP($B12,#REF!,E$2,0),"")</f>
        <v/>
      </c>
      <c r="F12" s="149" t="str">
        <f>+IFERROR(VLOOKUP($B12,'By Practice'!$C$2:$AT$21,F$1,0)/VLOOKUP($B12,#REF!,F$2,0),"")</f>
        <v/>
      </c>
      <c r="G12" s="149" t="str">
        <f>+IFERROR(VLOOKUP($B12,'By Practice'!$C$2:$AT$21,G$1,0)/VLOOKUP($B12,#REF!,G$2,0),"")</f>
        <v/>
      </c>
      <c r="H12" s="149" t="str">
        <f>+IFERROR(VLOOKUP($B12,'By Practice'!$C$2:$AT$21,H$1,0)/VLOOKUP($B12,#REF!,H$2,0),"")</f>
        <v/>
      </c>
      <c r="I12" s="149" t="str">
        <f>+IFERROR(VLOOKUP($B12,'By Practice'!$C$2:$AT$21,I$1,0)/VLOOKUP($B12,#REF!,I$2,0),"")</f>
        <v/>
      </c>
      <c r="J12" s="149" t="str">
        <f>+IFERROR(VLOOKUP($B12,'By Practice'!$C$2:$AT$21,J$1,0)/VLOOKUP($B12,#REF!,J$2,0),"")</f>
        <v/>
      </c>
      <c r="K12" s="149" t="str">
        <f>+IFERROR(VLOOKUP($B12,'By Practice'!$C$2:$AT$21,K$1,0)/VLOOKUP($B12,#REF!,K$2,0),"")</f>
        <v/>
      </c>
      <c r="L12" s="149" t="str">
        <f>+IFERROR(VLOOKUP($B12,'By Practice'!$C$2:$AT$21,L$1,0)/VLOOKUP($B12,#REF!,L$2,0),"")</f>
        <v/>
      </c>
      <c r="M12" s="149" t="str">
        <f>+IFERROR(VLOOKUP($B12,'By Practice'!$C$2:$AT$21,M$1,0)/VLOOKUP($B12,#REF!,M$2,0),"")</f>
        <v/>
      </c>
      <c r="N12" s="149" t="str">
        <f>+IFERROR(VLOOKUP($B12,'By Practice'!$C$2:$AT$21,N$1,0)/VLOOKUP($B12,#REF!,N$2,0),"")</f>
        <v/>
      </c>
      <c r="O12" s="149" t="str">
        <f>+IFERROR(VLOOKUP($B12,'By Practice'!$C$2:$AT$21,O$1,0)/VLOOKUP($B12,#REF!,O$2,0),"")</f>
        <v/>
      </c>
      <c r="P12" s="149" t="str">
        <f>+IFERROR(VLOOKUP($B12,'By Practice'!$C$2:$AT$21,P$1,0)/VLOOKUP($B12,#REF!,P$3,0),"")</f>
        <v/>
      </c>
      <c r="Q12" s="149" t="str">
        <f>+IFERROR(VLOOKUP($B12,'By Practice'!$C$2:$AT$21,Q$1,0)/VLOOKUP($B12,#REF!,Q$3,0),"")</f>
        <v/>
      </c>
      <c r="R12" s="149" t="str">
        <f>+IFERROR(VLOOKUP($B12,'By Practice'!$C$2:$AT$21,R$1,0)/VLOOKUP($B12,#REF!,R$3,0),"")</f>
        <v/>
      </c>
      <c r="S12" s="46"/>
      <c r="T12" s="164">
        <f t="shared" si="0"/>
        <v>0</v>
      </c>
    </row>
    <row r="13" spans="1:47" x14ac:dyDescent="0.25">
      <c r="A13" s="160">
        <v>2</v>
      </c>
      <c r="B13" s="100" t="s">
        <v>21</v>
      </c>
      <c r="C13" s="149" t="str">
        <f>+IFERROR(VLOOKUP($B13,'By Practice'!$C$2:$AT$21,C$1,0)/VLOOKUP($B13,#REF!,C$2,0),"")</f>
        <v/>
      </c>
      <c r="D13" s="149" t="str">
        <f>+IFERROR(VLOOKUP($B13,'By Practice'!$C$2:$AT$21,D$1,0)/VLOOKUP($B13,#REF!,D$2,0),"")</f>
        <v/>
      </c>
      <c r="E13" s="149" t="str">
        <f>+IFERROR(VLOOKUP($B13,'By Practice'!$C$2:$AT$21,E$1,0)/VLOOKUP($B13,#REF!,E$2,0),"")</f>
        <v/>
      </c>
      <c r="F13" s="149" t="str">
        <f>+IFERROR(VLOOKUP($B13,'By Practice'!$C$2:$AT$21,F$1,0)/VLOOKUP($B13,#REF!,F$2,0),"")</f>
        <v/>
      </c>
      <c r="G13" s="149" t="str">
        <f>+IFERROR(VLOOKUP($B13,'By Practice'!$C$2:$AT$21,G$1,0)/VLOOKUP($B13,#REF!,G$2,0),"")</f>
        <v/>
      </c>
      <c r="H13" s="149" t="str">
        <f>+IFERROR(VLOOKUP($B13,'By Practice'!$C$2:$AT$21,H$1,0)/VLOOKUP($B13,#REF!,H$2,0),"")</f>
        <v/>
      </c>
      <c r="I13" s="149" t="str">
        <f>+IFERROR(VLOOKUP($B13,'By Practice'!$C$2:$AT$21,I$1,0)/VLOOKUP($B13,#REF!,I$2,0),"")</f>
        <v/>
      </c>
      <c r="J13" s="149" t="str">
        <f>+IFERROR(VLOOKUP($B13,'By Practice'!$C$2:$AT$21,J$1,0)/VLOOKUP($B13,#REF!,J$2,0),"")</f>
        <v/>
      </c>
      <c r="K13" s="149" t="str">
        <f>+IFERROR(VLOOKUP($B13,'By Practice'!$C$2:$AT$21,K$1,0)/VLOOKUP($B13,#REF!,K$2,0),"")</f>
        <v/>
      </c>
      <c r="L13" s="149" t="str">
        <f>+IFERROR(VLOOKUP($B13,'By Practice'!$C$2:$AT$21,L$1,0)/VLOOKUP($B13,#REF!,L$2,0),"")</f>
        <v/>
      </c>
      <c r="M13" s="149" t="str">
        <f>+IFERROR(VLOOKUP($B13,'By Practice'!$C$2:$AT$21,M$1,0)/VLOOKUP($B13,#REF!,M$2,0),"")</f>
        <v/>
      </c>
      <c r="N13" s="149" t="str">
        <f>+IFERROR(VLOOKUP($B13,'By Practice'!$C$2:$AT$21,N$1,0)/VLOOKUP($B13,#REF!,N$2,0),"")</f>
        <v/>
      </c>
      <c r="O13" s="149" t="str">
        <f>+IFERROR(VLOOKUP($B13,'By Practice'!$C$2:$AT$21,O$1,0)/VLOOKUP($B13,#REF!,O$2,0),"")</f>
        <v/>
      </c>
      <c r="P13" s="149" t="str">
        <f>+IFERROR(VLOOKUP($B13,'By Practice'!$C$2:$AT$21,P$1,0)/VLOOKUP($B13,#REF!,P$3,0),"")</f>
        <v/>
      </c>
      <c r="Q13" s="149" t="str">
        <f>+IFERROR(VLOOKUP($B13,'By Practice'!$C$2:$AT$21,Q$1,0)/VLOOKUP($B13,#REF!,Q$3,0),"")</f>
        <v/>
      </c>
      <c r="R13" s="149" t="str">
        <f>+IFERROR(VLOOKUP($B13,'By Practice'!$C$2:$AT$21,R$1,0)/VLOOKUP($B13,#REF!,R$3,0),"")</f>
        <v/>
      </c>
      <c r="S13" s="46"/>
      <c r="T13" s="164">
        <f t="shared" si="0"/>
        <v>0</v>
      </c>
    </row>
    <row r="14" spans="1:47" x14ac:dyDescent="0.25">
      <c r="A14" s="160">
        <v>2</v>
      </c>
      <c r="B14" s="100" t="s">
        <v>18</v>
      </c>
      <c r="C14" s="149" t="str">
        <f>+IFERROR(VLOOKUP($B14,'By Practice'!$C$2:$AT$21,C$1,0)/VLOOKUP($B14,#REF!,C$2,0),"")</f>
        <v/>
      </c>
      <c r="D14" s="149" t="str">
        <f>+IFERROR(VLOOKUP($B14,'By Practice'!$C$2:$AT$21,D$1,0)/VLOOKUP($B14,#REF!,D$2,0),"")</f>
        <v/>
      </c>
      <c r="E14" s="149" t="str">
        <f>+IFERROR(VLOOKUP($B14,'By Practice'!$C$2:$AT$21,E$1,0)/VLOOKUP($B14,#REF!,E$2,0),"")</f>
        <v/>
      </c>
      <c r="F14" s="149" t="str">
        <f>+IFERROR(VLOOKUP($B14,'By Practice'!$C$2:$AT$21,F$1,0)/VLOOKUP($B14,#REF!,F$2,0),"")</f>
        <v/>
      </c>
      <c r="G14" s="149" t="str">
        <f>+IFERROR(VLOOKUP($B14,'By Practice'!$C$2:$AT$21,G$1,0)/VLOOKUP($B14,#REF!,G$2,0),"")</f>
        <v/>
      </c>
      <c r="H14" s="149" t="str">
        <f>+IFERROR(VLOOKUP($B14,'By Practice'!$C$2:$AT$21,H$1,0)/VLOOKUP($B14,#REF!,H$2,0),"")</f>
        <v/>
      </c>
      <c r="I14" s="149" t="str">
        <f>+IFERROR(VLOOKUP($B14,'By Practice'!$C$2:$AT$21,I$1,0)/VLOOKUP($B14,#REF!,I$2,0),"")</f>
        <v/>
      </c>
      <c r="J14" s="149" t="str">
        <f>+IFERROR(VLOOKUP($B14,'By Practice'!$C$2:$AT$21,J$1,0)/VLOOKUP($B14,#REF!,J$2,0),"")</f>
        <v/>
      </c>
      <c r="K14" s="149" t="str">
        <f>+IFERROR(VLOOKUP($B14,'By Practice'!$C$2:$AT$21,K$1,0)/VLOOKUP($B14,#REF!,K$2,0),"")</f>
        <v/>
      </c>
      <c r="L14" s="149" t="str">
        <f>+IFERROR(VLOOKUP($B14,'By Practice'!$C$2:$AT$21,L$1,0)/VLOOKUP($B14,#REF!,L$2,0),"")</f>
        <v/>
      </c>
      <c r="M14" s="149" t="str">
        <f>+IFERROR(VLOOKUP($B14,'By Practice'!$C$2:$AT$21,M$1,0)/VLOOKUP($B14,#REF!,M$2,0),"")</f>
        <v/>
      </c>
      <c r="N14" s="149" t="str">
        <f>+IFERROR(VLOOKUP($B14,'By Practice'!$C$2:$AT$21,N$1,0)/VLOOKUP($B14,#REF!,N$2,0),"")</f>
        <v/>
      </c>
      <c r="O14" s="149" t="str">
        <f>+IFERROR(VLOOKUP($B14,'By Practice'!$C$2:$AT$21,O$1,0)/VLOOKUP($B14,#REF!,O$2,0),"")</f>
        <v/>
      </c>
      <c r="P14" s="149" t="str">
        <f>+IFERROR(VLOOKUP($B14,'By Practice'!$C$2:$AT$21,P$1,0)/VLOOKUP($B14,#REF!,P$3,0),"")</f>
        <v/>
      </c>
      <c r="Q14" s="149" t="str">
        <f>+IFERROR(VLOOKUP($B14,'By Practice'!$C$2:$AT$21,Q$1,0)/VLOOKUP($B14,#REF!,Q$3,0),"")</f>
        <v/>
      </c>
      <c r="R14" s="149" t="str">
        <f>+IFERROR(VLOOKUP($B14,'By Practice'!$C$2:$AT$21,R$1,0)/VLOOKUP($B14,#REF!,R$3,0),"")</f>
        <v/>
      </c>
      <c r="S14" s="46"/>
      <c r="T14" s="164">
        <f t="shared" si="0"/>
        <v>0</v>
      </c>
    </row>
    <row r="15" spans="1:47" x14ac:dyDescent="0.25">
      <c r="A15" s="160">
        <v>2</v>
      </c>
      <c r="B15" s="100" t="s">
        <v>25</v>
      </c>
      <c r="C15" s="149" t="str">
        <f>+IFERROR(VLOOKUP($B15,'By Practice'!$C$2:$AT$21,C$1,0)/VLOOKUP($B15,#REF!,C$2,0),"")</f>
        <v/>
      </c>
      <c r="D15" s="149" t="str">
        <f>+IFERROR(VLOOKUP($B15,'By Practice'!$C$2:$AT$21,D$1,0)/VLOOKUP($B15,#REF!,D$2,0),"")</f>
        <v/>
      </c>
      <c r="E15" s="149" t="str">
        <f>+IFERROR(VLOOKUP($B15,'By Practice'!$C$2:$AT$21,E$1,0)/VLOOKUP($B15,#REF!,E$2,0),"")</f>
        <v/>
      </c>
      <c r="F15" s="149" t="str">
        <f>+IFERROR(VLOOKUP($B15,'By Practice'!$C$2:$AT$21,F$1,0)/VLOOKUP($B15,#REF!,F$2,0),"")</f>
        <v/>
      </c>
      <c r="G15" s="149" t="str">
        <f>+IFERROR(VLOOKUP($B15,'By Practice'!$C$2:$AT$21,G$1,0)/VLOOKUP($B15,#REF!,G$2,0),"")</f>
        <v/>
      </c>
      <c r="H15" s="149" t="str">
        <f>+IFERROR(VLOOKUP($B15,'By Practice'!$C$2:$AT$21,H$1,0)/VLOOKUP($B15,#REF!,H$2,0),"")</f>
        <v/>
      </c>
      <c r="I15" s="149" t="str">
        <f>+IFERROR(VLOOKUP($B15,'By Practice'!$C$2:$AT$21,I$1,0)/VLOOKUP($B15,#REF!,I$2,0),"")</f>
        <v/>
      </c>
      <c r="J15" s="149" t="str">
        <f>+IFERROR(VLOOKUP($B15,'By Practice'!$C$2:$AT$21,J$1,0)/VLOOKUP($B15,#REF!,J$2,0),"")</f>
        <v/>
      </c>
      <c r="K15" s="149" t="str">
        <f>+IFERROR(VLOOKUP($B15,'By Practice'!$C$2:$AT$21,K$1,0)/VLOOKUP($B15,#REF!,K$2,0),"")</f>
        <v/>
      </c>
      <c r="L15" s="149" t="str">
        <f>+IFERROR(VLOOKUP($B15,'By Practice'!$C$2:$AT$21,L$1,0)/VLOOKUP($B15,#REF!,L$2,0),"")</f>
        <v/>
      </c>
      <c r="M15" s="149" t="str">
        <f>+IFERROR(VLOOKUP($B15,'By Practice'!$C$2:$AT$21,M$1,0)/VLOOKUP($B15,#REF!,M$2,0),"")</f>
        <v/>
      </c>
      <c r="N15" s="149" t="str">
        <f>+IFERROR(VLOOKUP($B15,'By Practice'!$C$2:$AT$21,N$1,0)/VLOOKUP($B15,#REF!,N$2,0),"")</f>
        <v/>
      </c>
      <c r="O15" s="149" t="str">
        <f>+IFERROR(VLOOKUP($B15,'By Practice'!$C$2:$AT$21,O$1,0)/VLOOKUP($B15,#REF!,O$2,0),"")</f>
        <v/>
      </c>
      <c r="P15" s="149" t="str">
        <f>+IFERROR(VLOOKUP($B15,'By Practice'!$C$2:$AT$21,P$1,0)/VLOOKUP($B15,#REF!,P$3,0),"")</f>
        <v/>
      </c>
      <c r="Q15" s="149" t="str">
        <f>+IFERROR(VLOOKUP($B15,'By Practice'!$C$2:$AT$21,Q$1,0)/VLOOKUP($B15,#REF!,Q$3,0),"")</f>
        <v/>
      </c>
      <c r="R15" s="149" t="str">
        <f>+IFERROR(VLOOKUP($B15,'By Practice'!$C$2:$AT$21,R$1,0)/VLOOKUP($B15,#REF!,R$3,0),"")</f>
        <v/>
      </c>
      <c r="S15" s="46"/>
      <c r="T15" s="164">
        <f t="shared" si="0"/>
        <v>0</v>
      </c>
    </row>
    <row r="16" spans="1:47" x14ac:dyDescent="0.25">
      <c r="A16" s="160"/>
      <c r="B16" s="100" t="s">
        <v>57</v>
      </c>
      <c r="C16" s="149" t="str">
        <f>+IFERROR(VLOOKUP($B16,'By Practice'!$C$2:$AT$21,C$1,0)/VLOOKUP($B16,#REF!,C$3,0),"")</f>
        <v/>
      </c>
      <c r="D16" s="149" t="str">
        <f>+IFERROR(VLOOKUP($B16,'By Practice'!$C$2:$AT$21,D$1,0)/VLOOKUP($B16,#REF!,D$3,0),"")</f>
        <v/>
      </c>
      <c r="E16" s="149" t="str">
        <f>+IFERROR(VLOOKUP($B16,'By Practice'!$C$2:$AT$21,E$1,0)/VLOOKUP($B16,#REF!,E$3,0),"")</f>
        <v/>
      </c>
      <c r="F16" s="149" t="str">
        <f>+IFERROR(VLOOKUP($B16,'By Practice'!$C$2:$AT$21,F$1,0)/VLOOKUP($B16,#REF!,F$3,0),"")</f>
        <v/>
      </c>
      <c r="G16" s="149" t="str">
        <f>+IFERROR(VLOOKUP($B16,'By Practice'!$C$2:$AT$21,G$1,0)/VLOOKUP($B16,#REF!,G$3,0),"")</f>
        <v/>
      </c>
      <c r="H16" s="149" t="str">
        <f>+IFERROR(VLOOKUP($B16,'By Practice'!$C$2:$AT$21,H$1,0)/VLOOKUP($B16,#REF!,H$3,0),"")</f>
        <v/>
      </c>
      <c r="I16" s="149" t="str">
        <f>+IFERROR(VLOOKUP($B16,'By Practice'!$C$2:$AT$21,I$1,0)/VLOOKUP($B16,#REF!,I$3,0),"")</f>
        <v/>
      </c>
      <c r="J16" s="149" t="str">
        <f>+IFERROR(VLOOKUP($B16,'By Practice'!$C$2:$AT$21,J$1,0)/VLOOKUP($B16,#REF!,J$3,0),"")</f>
        <v/>
      </c>
      <c r="K16" s="149" t="str">
        <f>+IFERROR(VLOOKUP($B16,'By Practice'!$C$2:$AT$21,K$1,0)/VLOOKUP($B16,#REF!,K$3,0),"")</f>
        <v/>
      </c>
      <c r="L16" s="149" t="str">
        <f>+IFERROR(VLOOKUP($B16,'By Practice'!$C$2:$AT$21,L$1,0)/VLOOKUP($B16,#REF!,L$3,0),"")</f>
        <v/>
      </c>
      <c r="M16" s="149" t="str">
        <f>+IFERROR(VLOOKUP($B16,'By Practice'!$C$2:$AT$21,M$1,0)/VLOOKUP($B16,#REF!,M$3,0),"")</f>
        <v/>
      </c>
      <c r="N16" s="149" t="str">
        <f>+IFERROR(VLOOKUP($B16,'By Practice'!$C$2:$AT$21,N$1,0)/VLOOKUP($B16,#REF!,N$3,0),"")</f>
        <v/>
      </c>
      <c r="O16" s="149" t="str">
        <f>+IFERROR(VLOOKUP($B16,'By Practice'!$C$2:$AT$21,O$1,0)/VLOOKUP($B16,#REF!,O$3,0),"")</f>
        <v/>
      </c>
      <c r="P16" s="149" t="str">
        <f>+IFERROR(VLOOKUP($B16,'By Practice'!$C$2:$AT$21,P$1,0)/VLOOKUP($B16,#REF!,P$3,0),"")</f>
        <v/>
      </c>
      <c r="Q16" s="149" t="str">
        <f>+IFERROR(VLOOKUP($B16,'By Practice'!$C$2:$AT$21,Q$1,0)/VLOOKUP($B16,#REF!,Q$3,0),"")</f>
        <v/>
      </c>
      <c r="R16" s="149" t="str">
        <f>+IFERROR(VLOOKUP($B16,'By Practice'!$C$2:$AT$21,R$1,0)/VLOOKUP($B16,#REF!,R$3,0),"")</f>
        <v/>
      </c>
      <c r="S16" s="46"/>
      <c r="T16" s="164">
        <f t="shared" si="0"/>
        <v>0</v>
      </c>
    </row>
    <row r="17" spans="1:20" x14ac:dyDescent="0.25">
      <c r="A17" s="160">
        <v>2</v>
      </c>
      <c r="B17" s="100" t="s">
        <v>64</v>
      </c>
      <c r="C17" s="149" t="str">
        <f>+IFERROR(VLOOKUP($B17,'By Practice'!$C$2:$AT$21,C$1,0)/VLOOKUP($B17,#REF!,C$2,0),"")</f>
        <v/>
      </c>
      <c r="D17" s="149" t="str">
        <f>+IFERROR(VLOOKUP($B17,'By Practice'!$C$2:$AT$21,D$1,0)/VLOOKUP($B17,#REF!,D$2,0),"")</f>
        <v/>
      </c>
      <c r="E17" s="149" t="str">
        <f>+IFERROR(VLOOKUP($B17,'By Practice'!$C$2:$AT$21,E$1,0)/VLOOKUP($B17,#REF!,E$2,0),"")</f>
        <v/>
      </c>
      <c r="F17" s="149" t="str">
        <f>+IFERROR(VLOOKUP($B17,'By Practice'!$C$2:$AT$21,F$1,0)/VLOOKUP($B17,#REF!,F$2,0),"")</f>
        <v/>
      </c>
      <c r="G17" s="149" t="str">
        <f>+IFERROR(VLOOKUP($B17,'By Practice'!$C$2:$AT$21,G$1,0)/VLOOKUP($B17,#REF!,G$2,0),"")</f>
        <v/>
      </c>
      <c r="H17" s="149" t="str">
        <f>+IFERROR(VLOOKUP($B17,'By Practice'!$C$2:$AT$21,H$1,0)/VLOOKUP($B17,#REF!,H$2,0),"")</f>
        <v/>
      </c>
      <c r="I17" s="149" t="str">
        <f>+IFERROR(VLOOKUP($B17,'By Practice'!$C$2:$AT$21,I$1,0)/VLOOKUP($B17,#REF!,I$2,0),"")</f>
        <v/>
      </c>
      <c r="J17" s="149" t="str">
        <f>+IFERROR(VLOOKUP($B17,'By Practice'!$C$2:$AT$21,J$1,0)/VLOOKUP($B17,#REF!,J$2,0),"")</f>
        <v/>
      </c>
      <c r="K17" s="149" t="str">
        <f>+IFERROR(VLOOKUP($B17,'By Practice'!$C$2:$AT$21,K$1,0)/VLOOKUP($B17,#REF!,K$2,0),"")</f>
        <v/>
      </c>
      <c r="L17" s="149" t="str">
        <f>+IFERROR(VLOOKUP($B17,'By Practice'!$C$2:$AT$21,L$1,0)/VLOOKUP($B17,#REF!,L$2,0),"")</f>
        <v/>
      </c>
      <c r="M17" s="149" t="str">
        <f>+IFERROR(VLOOKUP($B17,'By Practice'!$C$2:$AT$21,M$1,0)/VLOOKUP($B17,#REF!,M$2,0),"")</f>
        <v/>
      </c>
      <c r="N17" s="149" t="str">
        <f>+IFERROR(VLOOKUP($B17,'By Practice'!$C$2:$AT$21,N$1,0)/VLOOKUP($B17,#REF!,N$2,0),"")</f>
        <v/>
      </c>
      <c r="O17" s="149" t="str">
        <f>+IFERROR(VLOOKUP($B17,'By Practice'!$C$2:$AT$21,O$1,0)/VLOOKUP($B17,#REF!,O$2,0),"")</f>
        <v/>
      </c>
      <c r="P17" s="149" t="str">
        <f>+IFERROR(VLOOKUP($B17,'By Practice'!$C$2:$AT$21,P$1,0)/VLOOKUP($B17,#REF!,P$3,0),"")</f>
        <v/>
      </c>
      <c r="Q17" s="149" t="str">
        <f>+IFERROR(VLOOKUP($B17,'By Practice'!$C$2:$AT$21,Q$1,0)/VLOOKUP($B17,#REF!,Q$3,0),"")</f>
        <v/>
      </c>
      <c r="R17" s="149" t="str">
        <f>+IFERROR(VLOOKUP($B17,'By Practice'!$C$2:$AT$21,R$1,0)/VLOOKUP($B17,#REF!,R$3,0),"")</f>
        <v/>
      </c>
      <c r="S17" s="46"/>
      <c r="T17" s="164">
        <f t="shared" si="0"/>
        <v>0</v>
      </c>
    </row>
    <row r="18" spans="1:20" x14ac:dyDescent="0.25">
      <c r="A18" s="160">
        <v>2</v>
      </c>
      <c r="B18" s="100" t="s">
        <v>71</v>
      </c>
      <c r="C18" s="149" t="str">
        <f>+IFERROR(VLOOKUP($B18,'By Practice'!$C$2:$AT$21,C$1,0)/VLOOKUP($B18,#REF!,C$2,0),"")</f>
        <v/>
      </c>
      <c r="D18" s="149" t="str">
        <f>+IFERROR(VLOOKUP($B18,'By Practice'!$C$2:$AT$21,D$1,0)/VLOOKUP($B18,#REF!,D$2,0),"")</f>
        <v/>
      </c>
      <c r="E18" s="149" t="str">
        <f>+IFERROR(VLOOKUP($B18,'By Practice'!$C$2:$AT$21,E$1,0)/VLOOKUP($B18,#REF!,E$2,0),"")</f>
        <v/>
      </c>
      <c r="F18" s="149" t="str">
        <f>+IFERROR(VLOOKUP($B18,'By Practice'!$C$2:$AT$21,F$1,0)/VLOOKUP($B18,#REF!,F$2,0),"")</f>
        <v/>
      </c>
      <c r="G18" s="149" t="str">
        <f>+IFERROR(VLOOKUP($B18,'By Practice'!$C$2:$AT$21,G$1,0)/VLOOKUP($B18,#REF!,G$2,0),"")</f>
        <v/>
      </c>
      <c r="H18" s="149" t="str">
        <f>+IFERROR(VLOOKUP($B18,'By Practice'!$C$2:$AT$21,H$1,0)/VLOOKUP($B18,#REF!,H$2,0),"")</f>
        <v/>
      </c>
      <c r="I18" s="149" t="str">
        <f>+IFERROR(VLOOKUP($B18,'By Practice'!$C$2:$AT$21,I$1,0)/VLOOKUP($B18,#REF!,I$2,0),"")</f>
        <v/>
      </c>
      <c r="J18" s="149" t="str">
        <f>+IFERROR(VLOOKUP($B18,'By Practice'!$C$2:$AT$21,J$1,0)/VLOOKUP($B18,#REF!,J$2,0),"")</f>
        <v/>
      </c>
      <c r="K18" s="149" t="str">
        <f>+IFERROR(VLOOKUP($B18,'By Practice'!$C$2:$AT$21,K$1,0)/VLOOKUP($B18,#REF!,K$2,0),"")</f>
        <v/>
      </c>
      <c r="L18" s="149" t="str">
        <f>+IFERROR(VLOOKUP($B18,'By Practice'!$C$2:$AT$21,L$1,0)/VLOOKUP($B18,#REF!,L$2,0),"")</f>
        <v/>
      </c>
      <c r="M18" s="149" t="str">
        <f>+IFERROR(VLOOKUP($B18,'By Practice'!$C$2:$AT$21,M$1,0)/VLOOKUP($B18,#REF!,M$2,0),"")</f>
        <v/>
      </c>
      <c r="N18" s="149" t="str">
        <f>+IFERROR(VLOOKUP($B18,'By Practice'!$C$2:$AT$21,N$1,0)/VLOOKUP($B18,#REF!,N$2,0),"")</f>
        <v/>
      </c>
      <c r="O18" s="149" t="str">
        <f>+IFERROR(VLOOKUP($B18,'By Practice'!$C$2:$AT$21,O$1,0)/VLOOKUP($B18,#REF!,O$2,0),"")</f>
        <v/>
      </c>
      <c r="P18" s="149" t="str">
        <f>+IFERROR(VLOOKUP($B18,'By Practice'!$C$2:$AT$21,P$1,0)/VLOOKUP($B18,#REF!,P$3,0),"")</f>
        <v/>
      </c>
      <c r="Q18" s="149" t="str">
        <f>+IFERROR(VLOOKUP($B18,'By Practice'!$C$2:$AT$21,Q$1,0)/VLOOKUP($B18,#REF!,Q$3,0),"")</f>
        <v/>
      </c>
      <c r="R18" s="149" t="str">
        <f>+IFERROR(VLOOKUP($B18,'By Practice'!$C$2:$AT$21,R$1,0)/VLOOKUP($B18,#REF!,R$3,0),"")</f>
        <v/>
      </c>
      <c r="S18" s="46"/>
      <c r="T18" s="164">
        <f t="shared" si="0"/>
        <v>0</v>
      </c>
    </row>
    <row r="19" spans="1:20" x14ac:dyDescent="0.25">
      <c r="A19" s="160">
        <v>2</v>
      </c>
      <c r="B19" s="100" t="s">
        <v>54</v>
      </c>
      <c r="C19" s="149" t="str">
        <f>+IFERROR(VLOOKUP($B19,'By Practice'!$C$2:$AT$21,C$1,0)/VLOOKUP($B19,#REF!,C$2,0),"")</f>
        <v/>
      </c>
      <c r="D19" s="149" t="str">
        <f>+IFERROR(VLOOKUP($B19,'By Practice'!$C$2:$AT$21,D$1,0)/VLOOKUP($B19,#REF!,D$2,0),"")</f>
        <v/>
      </c>
      <c r="E19" s="149" t="str">
        <f>+IFERROR(VLOOKUP($B19,'By Practice'!$C$2:$AT$21,E$1,0)/VLOOKUP($B19,#REF!,E$2,0),"")</f>
        <v/>
      </c>
      <c r="F19" s="149" t="str">
        <f>+IFERROR(VLOOKUP($B19,'By Practice'!$C$2:$AT$21,F$1,0)/VLOOKUP($B19,#REF!,F$2,0),"")</f>
        <v/>
      </c>
      <c r="G19" s="149" t="str">
        <f>+IFERROR(VLOOKUP($B19,'By Practice'!$C$2:$AT$21,G$1,0)/VLOOKUP($B19,#REF!,G$2,0),"")</f>
        <v/>
      </c>
      <c r="H19" s="149" t="str">
        <f>+IFERROR(VLOOKUP($B19,'By Practice'!$C$2:$AT$21,H$1,0)/VLOOKUP($B19,#REF!,H$2,0),"")</f>
        <v/>
      </c>
      <c r="I19" s="149" t="str">
        <f>+IFERROR(VLOOKUP($B19,'By Practice'!$C$2:$AT$21,I$1,0)/VLOOKUP($B19,#REF!,I$2,0),"")</f>
        <v/>
      </c>
      <c r="J19" s="149" t="str">
        <f>+IFERROR(VLOOKUP($B19,'By Practice'!$C$2:$AT$21,J$1,0)/VLOOKUP($B19,#REF!,J$2,0),"")</f>
        <v/>
      </c>
      <c r="K19" s="149" t="str">
        <f>+IFERROR(VLOOKUP($B19,'By Practice'!$C$2:$AT$21,K$1,0)/VLOOKUP($B19,#REF!,K$2,0),"")</f>
        <v/>
      </c>
      <c r="L19" s="149" t="str">
        <f>+IFERROR(VLOOKUP($B19,'By Practice'!$C$2:$AT$21,L$1,0)/VLOOKUP($B19,#REF!,L$2,0),"")</f>
        <v/>
      </c>
      <c r="M19" s="149" t="str">
        <f>+IFERROR(VLOOKUP($B19,'By Practice'!$C$2:$AT$21,M$1,0)/VLOOKUP($B19,#REF!,M$2,0),"")</f>
        <v/>
      </c>
      <c r="N19" s="149" t="str">
        <f>+IFERROR(VLOOKUP($B19,'By Practice'!$C$2:$AT$21,N$1,0)/VLOOKUP($B19,#REF!,N$2,0),"")</f>
        <v/>
      </c>
      <c r="O19" s="149" t="str">
        <f>+IFERROR(VLOOKUP($B19,'By Practice'!$C$2:$AT$21,O$1,0)/VLOOKUP($B19,#REF!,O$2,0),"")</f>
        <v/>
      </c>
      <c r="P19" s="149" t="str">
        <f>+IFERROR(VLOOKUP($B19,'By Practice'!$C$2:$AT$21,P$1,0)/VLOOKUP($B19,#REF!,P$3,0),"")</f>
        <v/>
      </c>
      <c r="Q19" s="149" t="str">
        <f>+IFERROR(VLOOKUP($B19,'By Practice'!$C$2:$AT$21,Q$1,0)/VLOOKUP($B19,#REF!,Q$3,0),"")</f>
        <v/>
      </c>
      <c r="R19" s="149" t="str">
        <f>+IFERROR(VLOOKUP($B19,'By Practice'!$C$2:$AT$21,R$1,0)/VLOOKUP($B19,#REF!,R$3,0),"")</f>
        <v/>
      </c>
      <c r="S19" s="46"/>
      <c r="T19" s="164">
        <f t="shared" si="0"/>
        <v>0</v>
      </c>
    </row>
    <row r="20" spans="1:20" x14ac:dyDescent="0.25">
      <c r="A20" s="160">
        <v>2</v>
      </c>
      <c r="B20" s="100" t="s">
        <v>81</v>
      </c>
      <c r="C20" s="149" t="str">
        <f>+IFERROR(VLOOKUP($B20,'By Practice'!$C$2:$AT$21,C$1,0)/VLOOKUP($B20,#REF!,C$2,0),"")</f>
        <v/>
      </c>
      <c r="D20" s="149" t="str">
        <f>+IFERROR(VLOOKUP($B20,'By Practice'!$C$2:$AT$21,D$1,0)/VLOOKUP($B20,#REF!,D$2,0),"")</f>
        <v/>
      </c>
      <c r="E20" s="149" t="str">
        <f>+IFERROR(VLOOKUP($B20,'By Practice'!$C$2:$AT$21,E$1,0)/VLOOKUP($B20,#REF!,E$2,0),"")</f>
        <v/>
      </c>
      <c r="F20" s="149" t="str">
        <f>+IFERROR(VLOOKUP($B20,'By Practice'!$C$2:$AT$21,F$1,0)/VLOOKUP($B20,#REF!,F$2,0),"")</f>
        <v/>
      </c>
      <c r="G20" s="149" t="str">
        <f>+IFERROR(VLOOKUP($B20,'By Practice'!$C$2:$AT$21,G$1,0)/VLOOKUP($B20,#REF!,G$2,0),"")</f>
        <v/>
      </c>
      <c r="H20" s="149" t="str">
        <f>+IFERROR(VLOOKUP($B20,'By Practice'!$C$2:$AT$21,H$1,0)/VLOOKUP($B20,#REF!,H$2,0),"")</f>
        <v/>
      </c>
      <c r="I20" s="149" t="str">
        <f>+IFERROR(VLOOKUP($B20,'By Practice'!$C$2:$AT$21,I$1,0)/VLOOKUP($B20,#REF!,I$2,0),"")</f>
        <v/>
      </c>
      <c r="J20" s="149" t="str">
        <f>+IFERROR(VLOOKUP($B20,'By Practice'!$C$2:$AT$21,J$1,0)/VLOOKUP($B20,#REF!,J$2,0),"")</f>
        <v/>
      </c>
      <c r="K20" s="149" t="str">
        <f>+IFERROR(VLOOKUP($B20,'By Practice'!$C$2:$AT$21,K$1,0)/VLOOKUP($B20,#REF!,K$2,0),"")</f>
        <v/>
      </c>
      <c r="L20" s="149" t="str">
        <f>+IFERROR(VLOOKUP($B20,'By Practice'!$C$2:$AT$21,L$1,0)/VLOOKUP($B20,#REF!,L$2,0),"")</f>
        <v/>
      </c>
      <c r="M20" s="149" t="str">
        <f>+IFERROR(VLOOKUP($B20,'By Practice'!$C$2:$AT$21,M$1,0)/VLOOKUP($B20,#REF!,M$2,0),"")</f>
        <v/>
      </c>
      <c r="N20" s="149" t="str">
        <f>+IFERROR(VLOOKUP($B20,'By Practice'!$C$2:$AT$21,N$1,0)/VLOOKUP($B20,#REF!,N$2,0),"")</f>
        <v/>
      </c>
      <c r="O20" s="149" t="str">
        <f>+IFERROR(VLOOKUP($B20,'By Practice'!$C$2:$AT$21,O$1,0)/VLOOKUP($B20,#REF!,O$2,0),"")</f>
        <v/>
      </c>
      <c r="P20" s="149" t="str">
        <f>+IFERROR(VLOOKUP($B20,'By Practice'!$C$2:$AT$21,P$1,0)/VLOOKUP($B20,#REF!,P$3,0),"")</f>
        <v/>
      </c>
      <c r="Q20" s="149" t="str">
        <f>+IFERROR(VLOOKUP($B20,'By Practice'!$C$2:$AT$21,Q$1,0)/VLOOKUP($B20,#REF!,Q$3,0),"")</f>
        <v/>
      </c>
      <c r="R20" s="149" t="str">
        <f>+IFERROR(VLOOKUP($B20,'By Practice'!$C$2:$AT$21,R$1,0)/VLOOKUP($B20,#REF!,R$3,0),"")</f>
        <v/>
      </c>
      <c r="S20" s="46"/>
      <c r="T20" s="164">
        <f t="shared" si="0"/>
        <v>0</v>
      </c>
    </row>
    <row r="21" spans="1:20" x14ac:dyDescent="0.25">
      <c r="A21" s="160">
        <v>2</v>
      </c>
      <c r="B21" s="100" t="s">
        <v>83</v>
      </c>
      <c r="C21" s="149" t="str">
        <f>+IFERROR(VLOOKUP($B21,'By Practice'!$C$2:$AT$21,C$1,0)/VLOOKUP($B21,#REF!,C$2,0),"")</f>
        <v/>
      </c>
      <c r="D21" s="149" t="str">
        <f>+IFERROR(VLOOKUP($B21,'By Practice'!$C$2:$AT$21,D$1,0)/VLOOKUP($B21,#REF!,D$2,0),"")</f>
        <v/>
      </c>
      <c r="E21" s="149" t="str">
        <f>+IFERROR(VLOOKUP($B21,'By Practice'!$C$2:$AT$21,E$1,0)/VLOOKUP($B21,#REF!,E$2,0),"")</f>
        <v/>
      </c>
      <c r="F21" s="149" t="str">
        <f>+IFERROR(VLOOKUP($B21,'By Practice'!$C$2:$AT$21,F$1,0)/VLOOKUP($B21,#REF!,F$2,0),"")</f>
        <v/>
      </c>
      <c r="G21" s="149" t="str">
        <f>+IFERROR(VLOOKUP($B21,'By Practice'!$C$2:$AT$21,G$1,0)/VLOOKUP($B21,#REF!,G$2,0),"")</f>
        <v/>
      </c>
      <c r="H21" s="149" t="str">
        <f>+IFERROR(VLOOKUP($B21,'By Practice'!$C$2:$AT$21,H$1,0)/VLOOKUP($B21,#REF!,H$2,0),"")</f>
        <v/>
      </c>
      <c r="I21" s="149" t="str">
        <f>+IFERROR(VLOOKUP($B21,'By Practice'!$C$2:$AT$21,I$1,0)/VLOOKUP($B21,#REF!,I$2,0),"")</f>
        <v/>
      </c>
      <c r="J21" s="149" t="str">
        <f>+IFERROR(VLOOKUP($B21,'By Practice'!$C$2:$AT$21,J$1,0)/VLOOKUP($B21,#REF!,J$2,0),"")</f>
        <v/>
      </c>
      <c r="K21" s="149" t="str">
        <f>+IFERROR(VLOOKUP($B21,'By Practice'!$C$2:$AT$21,K$1,0)/VLOOKUP($B21,#REF!,K$2,0),"")</f>
        <v/>
      </c>
      <c r="L21" s="149" t="str">
        <f>+IFERROR(VLOOKUP($B21,'By Practice'!$C$2:$AT$21,L$1,0)/VLOOKUP($B21,#REF!,L$2,0),"")</f>
        <v/>
      </c>
      <c r="M21" s="149" t="str">
        <f>+IFERROR(VLOOKUP($B21,'By Practice'!$C$2:$AT$21,M$1,0)/VLOOKUP($B21,#REF!,M$2,0),"")</f>
        <v/>
      </c>
      <c r="N21" s="149" t="str">
        <f>+IFERROR(VLOOKUP($B21,'By Practice'!$C$2:$AT$21,N$1,0)/VLOOKUP($B21,#REF!,N$2,0),"")</f>
        <v/>
      </c>
      <c r="O21" s="149" t="str">
        <f>+IFERROR(VLOOKUP($B21,'By Practice'!$C$2:$AT$21,O$1,0)/VLOOKUP($B21,#REF!,O$2,0),"")</f>
        <v/>
      </c>
      <c r="P21" s="149" t="str">
        <f>+IFERROR(VLOOKUP($B21,'By Practice'!$C$2:$AT$21,P$1,0)/VLOOKUP($B21,#REF!,P$3,0),"")</f>
        <v/>
      </c>
      <c r="Q21" s="149" t="str">
        <f>+IFERROR(VLOOKUP($B21,'By Practice'!$C$2:$AT$21,Q$1,0)/VLOOKUP($B21,#REF!,Q$3,0),"")</f>
        <v/>
      </c>
      <c r="R21" s="149" t="str">
        <f>+IFERROR(VLOOKUP($B21,'By Practice'!$C$2:$AT$21,R$1,0)/VLOOKUP($B21,#REF!,R$3,0),"")</f>
        <v/>
      </c>
      <c r="S21" s="46"/>
      <c r="T21" s="164">
        <f t="shared" si="0"/>
        <v>0</v>
      </c>
    </row>
    <row r="22" spans="1:20" x14ac:dyDescent="0.25">
      <c r="A22" s="160">
        <v>2</v>
      </c>
      <c r="B22" s="100" t="s">
        <v>91</v>
      </c>
      <c r="C22" s="149" t="str">
        <f>+IFERROR(VLOOKUP($B22,'By Practice'!$C$2:$AT$21,C$1,0)/VLOOKUP($B22,#REF!,C$2,0),"")</f>
        <v/>
      </c>
      <c r="D22" s="149" t="str">
        <f>+IFERROR(VLOOKUP($B22,'By Practice'!$C$2:$AT$21,D$1,0)/VLOOKUP($B22,#REF!,D$2,0),"")</f>
        <v/>
      </c>
      <c r="E22" s="149" t="str">
        <f>+IFERROR(VLOOKUP($B22,'By Practice'!$C$2:$AT$21,E$1,0)/VLOOKUP($B22,#REF!,E$2,0),"")</f>
        <v/>
      </c>
      <c r="F22" s="149" t="str">
        <f>+IFERROR(VLOOKUP($B22,'By Practice'!$C$2:$AT$21,F$1,0)/VLOOKUP($B22,#REF!,F$2,0),"")</f>
        <v/>
      </c>
      <c r="G22" s="149" t="str">
        <f>+IFERROR(VLOOKUP($B22,'By Practice'!$C$2:$AT$21,G$1,0)/VLOOKUP($B22,#REF!,G$2,0),"")</f>
        <v/>
      </c>
      <c r="H22" s="149" t="str">
        <f>+IFERROR(VLOOKUP($B22,'By Practice'!$C$2:$AT$21,H$1,0)/VLOOKUP($B22,#REF!,H$2,0),"")</f>
        <v/>
      </c>
      <c r="I22" s="149" t="str">
        <f>+IFERROR(VLOOKUP($B22,'By Practice'!$C$2:$AT$21,I$1,0)/VLOOKUP($B22,#REF!,I$2,0),"")</f>
        <v/>
      </c>
      <c r="J22" s="149" t="str">
        <f>+IFERROR(VLOOKUP($B22,'By Practice'!$C$2:$AT$21,J$1,0)/VLOOKUP($B22,#REF!,J$2,0),"")</f>
        <v/>
      </c>
      <c r="K22" s="149" t="str">
        <f>+IFERROR(VLOOKUP($B22,'By Practice'!$C$2:$AT$21,K$1,0)/VLOOKUP($B22,#REF!,K$2,0),"")</f>
        <v/>
      </c>
      <c r="L22" s="149" t="str">
        <f>+IFERROR(VLOOKUP($B22,'By Practice'!$C$2:$AT$21,L$1,0)/VLOOKUP($B22,#REF!,L$2,0),"")</f>
        <v/>
      </c>
      <c r="M22" s="149" t="str">
        <f>+IFERROR(VLOOKUP($B22,'By Practice'!$C$2:$AT$21,M$1,0)/VLOOKUP($B22,#REF!,M$2,0),"")</f>
        <v/>
      </c>
      <c r="N22" s="149" t="str">
        <f>+IFERROR(VLOOKUP($B22,'By Practice'!$C$2:$AT$21,N$1,0)/VLOOKUP($B22,#REF!,N$2,0),"")</f>
        <v/>
      </c>
      <c r="O22" s="149" t="str">
        <f>+IFERROR(VLOOKUP($B22,'By Practice'!$C$2:$AT$21,O$1,0)/VLOOKUP($B22,#REF!,O$2,0),"")</f>
        <v/>
      </c>
      <c r="P22" s="149" t="str">
        <f>+IFERROR(VLOOKUP($B22,'By Practice'!$C$2:$AT$21,P$1,0)/VLOOKUP($B22,#REF!,P$3,0),"")</f>
        <v/>
      </c>
      <c r="Q22" s="149" t="str">
        <f>+IFERROR(VLOOKUP($B22,'By Practice'!$C$2:$AT$21,Q$1,0)/VLOOKUP($B22,#REF!,Q$3,0),"")</f>
        <v/>
      </c>
      <c r="R22" s="149" t="str">
        <f>+IFERROR(VLOOKUP($B22,'By Practice'!$C$2:$AT$21,R$1,0)/VLOOKUP($B22,#REF!,R$3,0),"")</f>
        <v/>
      </c>
      <c r="S22" s="46"/>
      <c r="T22" s="164">
        <f t="shared" si="0"/>
        <v>0</v>
      </c>
    </row>
    <row r="23" spans="1:20" x14ac:dyDescent="0.25">
      <c r="A23" s="160">
        <v>2</v>
      </c>
      <c r="B23" s="100" t="s">
        <v>325</v>
      </c>
      <c r="C23" s="149" t="str">
        <f>+IFERROR(VLOOKUP($B23,'By Practice'!$C$2:$AT$21,C$1,0)/VLOOKUP($B23,#REF!,C$2,0),"")</f>
        <v/>
      </c>
      <c r="D23" s="149" t="str">
        <f>+IFERROR(VLOOKUP($B23,'By Practice'!$C$2:$AT$21,D$1,0)/VLOOKUP($B23,#REF!,D$2,0),"")</f>
        <v/>
      </c>
      <c r="E23" s="149" t="str">
        <f>+IFERROR(VLOOKUP($B23,'By Practice'!$C$2:$AT$21,E$1,0)/VLOOKUP($B23,#REF!,E$2,0),"")</f>
        <v/>
      </c>
      <c r="F23" s="149" t="str">
        <f>+IFERROR(VLOOKUP($B23,'By Practice'!$C$2:$AT$21,F$1,0)/VLOOKUP($B23,#REF!,F$2,0),"")</f>
        <v/>
      </c>
      <c r="G23" s="149" t="str">
        <f>+IFERROR(VLOOKUP($B23,'By Practice'!$C$2:$AT$21,G$1,0)/VLOOKUP($B23,#REF!,G$2,0),"")</f>
        <v/>
      </c>
      <c r="H23" s="149" t="str">
        <f>+IFERROR(VLOOKUP($B23,'By Practice'!$C$2:$AT$21,H$1,0)/VLOOKUP($B23,#REF!,H$2,0),"")</f>
        <v/>
      </c>
      <c r="I23" s="149" t="str">
        <f>+IFERROR(VLOOKUP($B23,'By Practice'!$C$2:$AT$21,I$1,0)/VLOOKUP($B23,#REF!,I$2,0),"")</f>
        <v/>
      </c>
      <c r="J23" s="149" t="str">
        <f>+IFERROR(VLOOKUP($B23,'By Practice'!$C$2:$AT$21,J$1,0)/VLOOKUP($B23,#REF!,J$2,0),"")</f>
        <v/>
      </c>
      <c r="K23" s="149" t="str">
        <f>+IFERROR(VLOOKUP($B23,'By Practice'!$C$2:$AT$21,K$1,0)/VLOOKUP($B23,#REF!,K$2,0),"")</f>
        <v/>
      </c>
      <c r="L23" s="149" t="str">
        <f>+IFERROR(VLOOKUP($B23,'By Practice'!$C$2:$AT$21,L$1,0)/VLOOKUP($B23,#REF!,L$2,0),"")</f>
        <v/>
      </c>
      <c r="M23" s="149" t="str">
        <f>+IFERROR(VLOOKUP($B23,'By Practice'!$C$2:$AT$21,M$1,0)/VLOOKUP($B23,#REF!,M$2,0),"")</f>
        <v/>
      </c>
      <c r="N23" s="149" t="str">
        <f>+IFERROR(VLOOKUP($B23,'By Practice'!$C$2:$AT$21,N$1,0)/VLOOKUP($B23,#REF!,N$2,0),"")</f>
        <v/>
      </c>
      <c r="O23" s="149" t="str">
        <f>+IFERROR(VLOOKUP($B23,'By Practice'!$C$2:$AT$21,O$1,0)/VLOOKUP($B23,#REF!,O$2,0),"")</f>
        <v/>
      </c>
      <c r="P23" s="149" t="str">
        <f>+IFERROR(VLOOKUP($B23,'By Practice'!$C$2:$AT$21,P$1,0)/VLOOKUP($B23,#REF!,P$3,0),"")</f>
        <v/>
      </c>
      <c r="Q23" s="149" t="str">
        <f>+IFERROR(VLOOKUP($B23,'By Practice'!$C$2:$AT$21,Q$1,0)/VLOOKUP($B23,#REF!,Q$3,0),"")</f>
        <v/>
      </c>
      <c r="R23" s="149" t="str">
        <f>+IFERROR(VLOOKUP($B23,'By Practice'!$C$2:$AT$21,R$1,0)/VLOOKUP($B23,#REF!,R$3,0),"")</f>
        <v/>
      </c>
      <c r="S23" s="46"/>
      <c r="T23" s="164">
        <f t="shared" si="0"/>
        <v>0</v>
      </c>
    </row>
    <row r="24" spans="1:20" x14ac:dyDescent="0.25">
      <c r="A24" s="160">
        <v>2</v>
      </c>
      <c r="B24" s="100" t="s">
        <v>338</v>
      </c>
      <c r="C24" s="149" t="str">
        <f>+IFERROR(VLOOKUP($B24,'By Practice'!$C$2:$AT$21,C$1,0)/VLOOKUP($B24,#REF!,C$2,0),"")</f>
        <v/>
      </c>
      <c r="D24" s="149" t="str">
        <f>+IFERROR(VLOOKUP($B24,'By Practice'!$C$2:$AT$21,D$1,0)/VLOOKUP($B24,#REF!,D$2,0),"")</f>
        <v/>
      </c>
      <c r="E24" s="149" t="str">
        <f>+IFERROR(VLOOKUP($B24,'By Practice'!$C$2:$AT$21,E$1,0)/VLOOKUP($B24,#REF!,E$2,0),"")</f>
        <v/>
      </c>
      <c r="F24" s="149" t="str">
        <f>+IFERROR(VLOOKUP($B24,'By Practice'!$C$2:$AT$21,F$1,0)/VLOOKUP($B24,#REF!,F$2,0),"")</f>
        <v/>
      </c>
      <c r="G24" s="149" t="str">
        <f>+IFERROR(VLOOKUP($B24,'By Practice'!$C$2:$AT$21,G$1,0)/VLOOKUP($B24,#REF!,G$2,0),"")</f>
        <v/>
      </c>
      <c r="H24" s="149" t="str">
        <f>+IFERROR(VLOOKUP($B24,'By Practice'!$C$2:$AT$21,H$1,0)/VLOOKUP($B24,#REF!,H$2,0),"")</f>
        <v/>
      </c>
      <c r="I24" s="149" t="str">
        <f>+IFERROR(VLOOKUP($B24,'By Practice'!$C$2:$AT$21,I$1,0)/VLOOKUP($B24,#REF!,I$2,0),"")</f>
        <v/>
      </c>
      <c r="J24" s="149" t="str">
        <f>+IFERROR(VLOOKUP($B24,'By Practice'!$C$2:$AT$21,J$1,0)/VLOOKUP($B24,#REF!,J$2,0),"")</f>
        <v/>
      </c>
      <c r="K24" s="149" t="str">
        <f>+IFERROR(VLOOKUP($B24,'By Practice'!$C$2:$AT$21,K$1,0)/VLOOKUP($B24,#REF!,K$2,0),"")</f>
        <v/>
      </c>
      <c r="L24" s="149" t="str">
        <f>+IFERROR(VLOOKUP($B24,'By Practice'!$C$2:$AT$21,L$1,0)/VLOOKUP($B24,#REF!,L$2,0),"")</f>
        <v/>
      </c>
      <c r="M24" s="149" t="str">
        <f>+IFERROR(VLOOKUP($B24,'By Practice'!$C$2:$AT$21,M$1,0)/VLOOKUP($B24,#REF!,M$2,0),"")</f>
        <v/>
      </c>
      <c r="N24" s="149" t="str">
        <f>+IFERROR(VLOOKUP($B24,'By Practice'!$C$2:$AT$21,N$1,0)/VLOOKUP($B24,#REF!,N$2,0),"")</f>
        <v/>
      </c>
      <c r="O24" s="149" t="str">
        <f>+IFERROR(VLOOKUP($B24,'By Practice'!$C$2:$AT$21,O$1,0)/VLOOKUP($B24,#REF!,O$2,0),"")</f>
        <v/>
      </c>
      <c r="P24" s="149" t="str">
        <f>+IFERROR(VLOOKUP($B24,'By Practice'!$C$2:$AT$21,P$1,0)/VLOOKUP($B24,#REF!,P$3,0),"")</f>
        <v/>
      </c>
      <c r="Q24" s="149" t="str">
        <f>+IFERROR(VLOOKUP($B24,'By Practice'!$C$2:$AT$21,Q$1,0)/VLOOKUP($B24,#REF!,Q$3,0),"")</f>
        <v/>
      </c>
      <c r="R24" s="149" t="str">
        <f>+IFERROR(VLOOKUP($B24,'By Practice'!$C$2:$AT$21,R$1,0)/VLOOKUP($B24,#REF!,R$3,0),"")</f>
        <v/>
      </c>
      <c r="S24" s="46"/>
      <c r="T24" s="164">
        <f t="shared" si="0"/>
        <v>0</v>
      </c>
    </row>
    <row r="25" spans="1:20" ht="15.75" thickBot="1" x14ac:dyDescent="0.3">
      <c r="A25" s="161"/>
      <c r="B25" s="166" t="s">
        <v>288</v>
      </c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3" t="str">
        <f>+IFERROR(VLOOKUP($B25,'By Practice'!$C$2:$AT$210,P$1,0)/VLOOKUP($B25,#REF!,P$3,0),"")</f>
        <v/>
      </c>
      <c r="Q25" s="163" t="str">
        <f>+IFERROR(VLOOKUP($B25,'By Practice'!$C$2:$AT$210,Q$1,0)/VLOOKUP($B25,#REF!,Q$3,0),"")</f>
        <v/>
      </c>
      <c r="R25" s="163" t="str">
        <f>+IFERROR(VLOOKUP($B25,'By Practice'!$C$2:$AT$210,R$1,0)/VLOOKUP($B25,#REF!,R$3,0),"")</f>
        <v/>
      </c>
      <c r="S25" s="162"/>
      <c r="T25" s="165">
        <f t="shared" si="0"/>
        <v>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4AD0FC6-CE45-450E-8F0D-2712FCDA7D7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'COVID Comparisons'!$P$7:$R$7</xm:f>
              <xm:sqref>S7</xm:sqref>
            </x14:sparkline>
            <x14:sparkline>
              <xm:f>'COVID Comparisons'!$P$8:$R$8</xm:f>
              <xm:sqref>S8</xm:sqref>
            </x14:sparkline>
            <x14:sparkline>
              <xm:f>'COVID Comparisons'!$P$9:$R$9</xm:f>
              <xm:sqref>S9</xm:sqref>
            </x14:sparkline>
            <x14:sparkline>
              <xm:f>'COVID Comparisons'!$P$10:$R$10</xm:f>
              <xm:sqref>S10</xm:sqref>
            </x14:sparkline>
            <x14:sparkline>
              <xm:f>'COVID Comparisons'!$P$11:$R$11</xm:f>
              <xm:sqref>S11</xm:sqref>
            </x14:sparkline>
            <x14:sparkline>
              <xm:f>'COVID Comparisons'!$P$12:$R$12</xm:f>
              <xm:sqref>S12</xm:sqref>
            </x14:sparkline>
            <x14:sparkline>
              <xm:f>'COVID Comparisons'!$P$13:$R$13</xm:f>
              <xm:sqref>S13</xm:sqref>
            </x14:sparkline>
            <x14:sparkline>
              <xm:f>'COVID Comparisons'!$P$14:$R$14</xm:f>
              <xm:sqref>S14</xm:sqref>
            </x14:sparkline>
            <x14:sparkline>
              <xm:f>'COVID Comparisons'!$P$15:$R$15</xm:f>
              <xm:sqref>S15</xm:sqref>
            </x14:sparkline>
            <x14:sparkline>
              <xm:f>'COVID Comparisons'!$P$16:$R$16</xm:f>
              <xm:sqref>S16</xm:sqref>
            </x14:sparkline>
            <x14:sparkline>
              <xm:f>'COVID Comparisons'!$P$17:$R$17</xm:f>
              <xm:sqref>S17</xm:sqref>
            </x14:sparkline>
            <x14:sparkline>
              <xm:f>'COVID Comparisons'!$P$18:$R$18</xm:f>
              <xm:sqref>S18</xm:sqref>
            </x14:sparkline>
            <x14:sparkline>
              <xm:f>'COVID Comparisons'!$P$19:$R$19</xm:f>
              <xm:sqref>S19</xm:sqref>
            </x14:sparkline>
            <x14:sparkline>
              <xm:f>'COVID Comparisons'!$P$20:$R$20</xm:f>
              <xm:sqref>S20</xm:sqref>
            </x14:sparkline>
            <x14:sparkline>
              <xm:f>'COVID Comparisons'!$P$21:$R$21</xm:f>
              <xm:sqref>S21</xm:sqref>
            </x14:sparkline>
            <x14:sparkline>
              <xm:f>'COVID Comparisons'!$P$22:$R$22</xm:f>
              <xm:sqref>S22</xm:sqref>
            </x14:sparkline>
            <x14:sparkline>
              <xm:f>'COVID Comparisons'!$P$23:$R$23</xm:f>
              <xm:sqref>S23</xm:sqref>
            </x14:sparkline>
            <x14:sparkline>
              <xm:f>'COVID Comparisons'!$P$24:$R$24</xm:f>
              <xm:sqref>S24</xm:sqref>
            </x14:sparkline>
          </x14:sparklines>
        </x14:sparklineGroup>
        <x14:sparklineGroup displayEmptyCellsAs="gap" xr2:uid="{7E1745DF-B85E-42B2-BC20-243D359B918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'COVID Comparisons'!$P$24:$R$24</xm:f>
              <xm:sqref>S25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AC1B-33BD-4D23-AF29-7761EF43648D}">
  <dimension ref="A1:BU15598"/>
  <sheetViews>
    <sheetView topLeftCell="A3" zoomScale="85" zoomScaleNormal="85" workbookViewId="0">
      <selection activeCell="F3" sqref="F3"/>
    </sheetView>
  </sheetViews>
  <sheetFormatPr defaultRowHeight="15" x14ac:dyDescent="0.25"/>
  <cols>
    <col min="1" max="1" width="29.7109375" bestFit="1" customWidth="1"/>
    <col min="2" max="2" width="41.28515625" bestFit="1" customWidth="1"/>
    <col min="3" max="3" width="33.28515625" bestFit="1" customWidth="1"/>
    <col min="4" max="4" width="11.42578125" style="38" bestFit="1" customWidth="1"/>
    <col min="5" max="5" width="15.7109375" bestFit="1" customWidth="1"/>
    <col min="6" max="6" width="15" bestFit="1" customWidth="1"/>
    <col min="8" max="8" width="37.5703125" bestFit="1" customWidth="1"/>
    <col min="9" max="9" width="18.5703125" bestFit="1" customWidth="1"/>
    <col min="10" max="12" width="20.7109375" bestFit="1" customWidth="1"/>
    <col min="13" max="14" width="19.5703125" bestFit="1" customWidth="1"/>
    <col min="15" max="16" width="20.7109375" bestFit="1" customWidth="1"/>
    <col min="17" max="18" width="19.5703125" bestFit="1" customWidth="1"/>
    <col min="19" max="20" width="20.7109375" bestFit="1" customWidth="1"/>
    <col min="21" max="21" width="19.5703125" bestFit="1" customWidth="1"/>
    <col min="22" max="22" width="18.5703125" bestFit="1" customWidth="1"/>
    <col min="23" max="23" width="19.5703125" bestFit="1" customWidth="1"/>
    <col min="24" max="25" width="20.7109375" bestFit="1" customWidth="1"/>
    <col min="26" max="27" width="19.5703125" bestFit="1" customWidth="1"/>
    <col min="28" max="30" width="20.7109375" bestFit="1" customWidth="1"/>
    <col min="31" max="31" width="21.85546875" bestFit="1" customWidth="1"/>
    <col min="32" max="34" width="22.85546875" bestFit="1" customWidth="1"/>
    <col min="35" max="35" width="20.7109375" bestFit="1" customWidth="1"/>
    <col min="36" max="36" width="21.85546875" bestFit="1" customWidth="1"/>
    <col min="37" max="38" width="22.85546875" bestFit="1" customWidth="1"/>
    <col min="39" max="40" width="21.85546875" bestFit="1" customWidth="1"/>
    <col min="41" max="42" width="22.85546875" bestFit="1" customWidth="1"/>
    <col min="43" max="43" width="20.7109375" bestFit="1" customWidth="1"/>
    <col min="44" max="44" width="18.5703125" bestFit="1" customWidth="1"/>
    <col min="45" max="47" width="20.7109375" bestFit="1" customWidth="1"/>
    <col min="48" max="49" width="19.5703125" bestFit="1" customWidth="1"/>
    <col min="50" max="51" width="20.7109375" bestFit="1" customWidth="1"/>
    <col min="52" max="53" width="19.5703125" bestFit="1" customWidth="1"/>
    <col min="54" max="55" width="20.7109375" bestFit="1" customWidth="1"/>
    <col min="56" max="57" width="19.5703125" bestFit="1" customWidth="1"/>
    <col min="58" max="59" width="20.7109375" bestFit="1" customWidth="1"/>
    <col min="60" max="60" width="19.5703125" bestFit="1" customWidth="1"/>
    <col min="61" max="61" width="18.5703125" bestFit="1" customWidth="1"/>
    <col min="62" max="62" width="19.5703125" bestFit="1" customWidth="1"/>
    <col min="63" max="64" width="20.7109375" bestFit="1" customWidth="1"/>
    <col min="65" max="66" width="19.5703125" bestFit="1" customWidth="1"/>
    <col min="67" max="68" width="20.7109375" bestFit="1" customWidth="1"/>
    <col min="69" max="70" width="19.5703125" bestFit="1" customWidth="1"/>
    <col min="71" max="73" width="20.7109375" bestFit="1" customWidth="1"/>
    <col min="74" max="76" width="8.7109375" bestFit="1" customWidth="1"/>
    <col min="77" max="92" width="9.7109375" bestFit="1" customWidth="1"/>
    <col min="93" max="99" width="8.7109375" bestFit="1" customWidth="1"/>
    <col min="100" max="104" width="9.7109375" bestFit="1" customWidth="1"/>
    <col min="105" max="106" width="8.7109375" bestFit="1" customWidth="1"/>
    <col min="107" max="107" width="9.7109375" bestFit="1" customWidth="1"/>
    <col min="108" max="109" width="8.7109375" bestFit="1" customWidth="1"/>
    <col min="110" max="110" width="10.7109375" bestFit="1" customWidth="1"/>
    <col min="111" max="112" width="7" bestFit="1" customWidth="1"/>
    <col min="113" max="113" width="10.7109375" bestFit="1" customWidth="1"/>
    <col min="114" max="115" width="7" bestFit="1" customWidth="1"/>
    <col min="116" max="116" width="9" bestFit="1" customWidth="1"/>
    <col min="117" max="117" width="10.7109375" bestFit="1" customWidth="1"/>
  </cols>
  <sheetData>
    <row r="1" spans="1:73" x14ac:dyDescent="0.25">
      <c r="A1" s="5" t="s">
        <v>129</v>
      </c>
      <c r="B1" s="4"/>
      <c r="C1" s="4"/>
      <c r="H1" s="5" t="s">
        <v>131</v>
      </c>
      <c r="I1" s="4"/>
      <c r="J1" s="4"/>
    </row>
    <row r="2" spans="1:73" ht="15.75" thickBot="1" x14ac:dyDescent="0.3">
      <c r="H2" s="135"/>
    </row>
    <row r="3" spans="1:73" x14ac:dyDescent="0.25">
      <c r="A3" s="42" t="s">
        <v>280</v>
      </c>
      <c r="B3" s="42" t="s">
        <v>281</v>
      </c>
      <c r="C3" s="42" t="s">
        <v>176</v>
      </c>
      <c r="D3" s="45" t="s">
        <v>282</v>
      </c>
      <c r="E3" s="43" t="s">
        <v>283</v>
      </c>
      <c r="F3" s="26" t="s">
        <v>247</v>
      </c>
    </row>
    <row r="4" spans="1:73" x14ac:dyDescent="0.25">
      <c r="A4" s="43" t="s">
        <v>2</v>
      </c>
      <c r="B4" s="43" t="s">
        <v>2</v>
      </c>
      <c r="C4" s="43" t="s">
        <v>12</v>
      </c>
      <c r="D4" s="175">
        <v>44406</v>
      </c>
      <c r="E4" s="87">
        <v>48</v>
      </c>
      <c r="F4" s="38">
        <f t="shared" ref="F4:F66" si="0">D4</f>
        <v>44406</v>
      </c>
      <c r="H4" s="37" t="s">
        <v>284</v>
      </c>
      <c r="I4" s="37" t="s">
        <v>132</v>
      </c>
    </row>
    <row r="5" spans="1:73" x14ac:dyDescent="0.25">
      <c r="A5" s="43" t="s">
        <v>16</v>
      </c>
      <c r="B5" s="43" t="s">
        <v>16</v>
      </c>
      <c r="C5" s="43" t="s">
        <v>17</v>
      </c>
      <c r="D5" s="175">
        <v>44406</v>
      </c>
      <c r="E5" s="87">
        <v>107</v>
      </c>
      <c r="F5" s="38">
        <f t="shared" si="0"/>
        <v>44406</v>
      </c>
      <c r="H5" s="37" t="s">
        <v>0</v>
      </c>
      <c r="I5" s="38" t="s">
        <v>195</v>
      </c>
      <c r="J5" s="38" t="s">
        <v>196</v>
      </c>
      <c r="K5" s="38" t="s">
        <v>197</v>
      </c>
      <c r="L5" s="38" t="s">
        <v>218</v>
      </c>
      <c r="M5" s="38" t="s">
        <v>219</v>
      </c>
      <c r="N5" s="38" t="s">
        <v>220</v>
      </c>
      <c r="O5" s="38" t="s">
        <v>222</v>
      </c>
      <c r="P5" s="38" t="s">
        <v>224</v>
      </c>
      <c r="Q5" s="38" t="s">
        <v>225</v>
      </c>
      <c r="R5" s="38" t="s">
        <v>232</v>
      </c>
      <c r="S5" s="38" t="s">
        <v>234</v>
      </c>
      <c r="T5" s="38" t="s">
        <v>235</v>
      </c>
      <c r="U5" s="38" t="s">
        <v>236</v>
      </c>
      <c r="V5" s="38" t="s">
        <v>237</v>
      </c>
      <c r="W5" s="38" t="s">
        <v>238</v>
      </c>
      <c r="X5" s="38" t="s">
        <v>244</v>
      </c>
      <c r="Y5" s="38" t="s">
        <v>245</v>
      </c>
      <c r="Z5" s="38" t="s">
        <v>251</v>
      </c>
      <c r="AA5" s="38" t="s">
        <v>252</v>
      </c>
      <c r="AB5" s="38" t="s">
        <v>253</v>
      </c>
      <c r="AC5" s="38" t="s">
        <v>258</v>
      </c>
      <c r="AD5" s="38" t="s">
        <v>270</v>
      </c>
      <c r="AE5" s="38" t="s">
        <v>285</v>
      </c>
      <c r="AF5" s="38" t="s">
        <v>311</v>
      </c>
      <c r="AG5" s="38" t="s">
        <v>313</v>
      </c>
      <c r="AH5" s="38" t="s">
        <v>317</v>
      </c>
      <c r="AI5" s="38" t="s">
        <v>321</v>
      </c>
      <c r="AJ5" s="38" t="s">
        <v>328</v>
      </c>
      <c r="AK5" s="38" t="s">
        <v>332</v>
      </c>
      <c r="AL5" s="38" t="s">
        <v>333</v>
      </c>
      <c r="AM5" s="38" t="s">
        <v>336</v>
      </c>
      <c r="AN5" s="38" t="s">
        <v>340</v>
      </c>
      <c r="AO5" s="38" t="s">
        <v>344</v>
      </c>
      <c r="AP5" s="38" t="s">
        <v>346</v>
      </c>
      <c r="AQ5" s="38" t="s">
        <v>349</v>
      </c>
      <c r="AR5" s="38" t="s">
        <v>351</v>
      </c>
      <c r="AS5" s="38" t="s">
        <v>353</v>
      </c>
      <c r="AT5" s="38" t="s">
        <v>373</v>
      </c>
      <c r="AU5" s="38" t="s">
        <v>380</v>
      </c>
      <c r="AV5" s="38" t="s">
        <v>383</v>
      </c>
      <c r="AW5" s="38" t="s">
        <v>388</v>
      </c>
      <c r="AX5" s="38" t="s">
        <v>394</v>
      </c>
      <c r="AY5" s="38" t="s">
        <v>396</v>
      </c>
      <c r="AZ5" s="38" t="s">
        <v>399</v>
      </c>
      <c r="BA5" s="38" t="s">
        <v>401</v>
      </c>
      <c r="BB5" s="38" t="s">
        <v>402</v>
      </c>
      <c r="BC5" s="38" t="s">
        <v>407</v>
      </c>
      <c r="BD5" s="38" t="s">
        <v>415</v>
      </c>
      <c r="BE5" s="38" t="s">
        <v>417</v>
      </c>
      <c r="BF5" s="38" t="s">
        <v>419</v>
      </c>
      <c r="BG5" s="38" t="s">
        <v>421</v>
      </c>
      <c r="BH5" s="38" t="s">
        <v>424</v>
      </c>
      <c r="BI5" s="38" t="s">
        <v>427</v>
      </c>
      <c r="BJ5" s="38" t="s">
        <v>429</v>
      </c>
      <c r="BK5" s="38" t="s">
        <v>430</v>
      </c>
      <c r="BL5" s="38" t="s">
        <v>435</v>
      </c>
      <c r="BM5" s="38" t="s">
        <v>437</v>
      </c>
      <c r="BN5" s="38" t="s">
        <v>439</v>
      </c>
      <c r="BO5" s="38" t="s">
        <v>441</v>
      </c>
      <c r="BP5" s="38" t="s">
        <v>444</v>
      </c>
      <c r="BQ5" s="38" t="s">
        <v>448</v>
      </c>
      <c r="BR5" s="38" t="s">
        <v>451</v>
      </c>
      <c r="BS5" s="38" t="s">
        <v>455</v>
      </c>
      <c r="BT5" s="38" t="s">
        <v>458</v>
      </c>
      <c r="BU5" s="38" t="s">
        <v>462</v>
      </c>
    </row>
    <row r="6" spans="1:73" x14ac:dyDescent="0.25">
      <c r="A6" s="43" t="s">
        <v>337</v>
      </c>
      <c r="B6" s="43" t="s">
        <v>338</v>
      </c>
      <c r="C6" s="43" t="s">
        <v>177</v>
      </c>
      <c r="D6" s="175">
        <v>44406</v>
      </c>
      <c r="E6" s="87">
        <v>38</v>
      </c>
      <c r="F6" s="38">
        <f t="shared" si="0"/>
        <v>44406</v>
      </c>
      <c r="H6" s="35" t="s">
        <v>84</v>
      </c>
      <c r="I6" s="36">
        <v>194</v>
      </c>
      <c r="J6" s="36">
        <v>373</v>
      </c>
      <c r="K6" s="36">
        <v>658</v>
      </c>
      <c r="L6" s="36">
        <v>515</v>
      </c>
      <c r="M6" s="36">
        <v>698</v>
      </c>
      <c r="N6" s="36">
        <v>775</v>
      </c>
      <c r="O6" s="36">
        <v>785</v>
      </c>
      <c r="P6" s="36">
        <v>819</v>
      </c>
      <c r="Q6" s="36">
        <v>575</v>
      </c>
      <c r="R6" s="36">
        <v>679</v>
      </c>
      <c r="S6" s="36">
        <v>775</v>
      </c>
      <c r="T6" s="36">
        <v>757</v>
      </c>
      <c r="U6" s="36">
        <v>753</v>
      </c>
      <c r="V6" s="36">
        <v>665</v>
      </c>
      <c r="W6" s="36">
        <v>729</v>
      </c>
      <c r="X6" s="36">
        <v>720</v>
      </c>
      <c r="Y6" s="36">
        <v>762</v>
      </c>
      <c r="Z6" s="36">
        <v>730</v>
      </c>
      <c r="AA6" s="36">
        <v>516</v>
      </c>
      <c r="AB6" s="36">
        <v>823</v>
      </c>
      <c r="AC6" s="36">
        <v>606</v>
      </c>
      <c r="AD6" s="36">
        <v>640</v>
      </c>
      <c r="AE6" s="36">
        <v>639</v>
      </c>
      <c r="AF6" s="36">
        <v>728</v>
      </c>
      <c r="AG6" s="36">
        <v>704</v>
      </c>
      <c r="AH6" s="36">
        <v>742</v>
      </c>
      <c r="AI6" s="36">
        <v>699</v>
      </c>
      <c r="AJ6" s="36">
        <v>685</v>
      </c>
      <c r="AK6" s="36">
        <v>699</v>
      </c>
      <c r="AL6" s="36">
        <v>466</v>
      </c>
      <c r="AM6" s="36">
        <v>751</v>
      </c>
      <c r="AN6" s="36">
        <v>734</v>
      </c>
      <c r="AO6" s="36">
        <v>690</v>
      </c>
      <c r="AP6" s="36">
        <v>401</v>
      </c>
      <c r="AQ6" s="36">
        <v>451</v>
      </c>
      <c r="AR6" s="36">
        <v>581</v>
      </c>
      <c r="AS6" s="36">
        <v>611</v>
      </c>
      <c r="AT6" s="36">
        <v>765</v>
      </c>
      <c r="AU6" s="36">
        <v>584</v>
      </c>
      <c r="AV6" s="36">
        <v>688</v>
      </c>
      <c r="AW6" s="36">
        <v>594</v>
      </c>
      <c r="AX6" s="36">
        <v>497</v>
      </c>
      <c r="AY6" s="36">
        <v>771</v>
      </c>
      <c r="AZ6" s="36">
        <v>712</v>
      </c>
      <c r="BA6" s="36">
        <v>711</v>
      </c>
      <c r="BB6" s="36">
        <v>546</v>
      </c>
      <c r="BC6" s="36">
        <v>632</v>
      </c>
      <c r="BD6" s="36">
        <v>649</v>
      </c>
      <c r="BE6" s="36">
        <v>601</v>
      </c>
      <c r="BF6" s="36">
        <v>555</v>
      </c>
      <c r="BG6" s="36">
        <v>684</v>
      </c>
      <c r="BH6" s="36">
        <v>678</v>
      </c>
      <c r="BI6" s="36">
        <v>633</v>
      </c>
      <c r="BJ6" s="36">
        <v>653</v>
      </c>
      <c r="BK6" s="36">
        <v>673</v>
      </c>
      <c r="BL6" s="36">
        <v>778</v>
      </c>
      <c r="BM6" s="36">
        <v>392</v>
      </c>
      <c r="BN6" s="36">
        <v>661</v>
      </c>
      <c r="BO6" s="36">
        <v>672</v>
      </c>
      <c r="BP6" s="36">
        <v>474</v>
      </c>
      <c r="BQ6" s="36">
        <v>643</v>
      </c>
      <c r="BR6" s="36">
        <v>475</v>
      </c>
      <c r="BS6" s="36">
        <v>451</v>
      </c>
      <c r="BT6" s="36">
        <v>488</v>
      </c>
      <c r="BU6" s="36">
        <v>628</v>
      </c>
    </row>
    <row r="7" spans="1:73" x14ac:dyDescent="0.25">
      <c r="A7" s="43" t="s">
        <v>18</v>
      </c>
      <c r="B7" s="43" t="s">
        <v>19</v>
      </c>
      <c r="C7" s="43" t="s">
        <v>20</v>
      </c>
      <c r="D7" s="175">
        <v>44406</v>
      </c>
      <c r="E7" s="87">
        <v>42</v>
      </c>
      <c r="F7" s="38">
        <f t="shared" si="0"/>
        <v>44406</v>
      </c>
      <c r="H7" s="35" t="s">
        <v>31</v>
      </c>
      <c r="I7" s="36">
        <v>143</v>
      </c>
      <c r="J7" s="36">
        <v>144</v>
      </c>
      <c r="K7" s="36">
        <v>210</v>
      </c>
      <c r="L7" s="36">
        <v>157</v>
      </c>
      <c r="M7" s="36">
        <v>252</v>
      </c>
      <c r="N7" s="36">
        <v>252</v>
      </c>
      <c r="O7" s="36">
        <v>270</v>
      </c>
      <c r="P7" s="36">
        <v>278</v>
      </c>
      <c r="Q7" s="36">
        <v>301</v>
      </c>
      <c r="R7" s="36">
        <v>234</v>
      </c>
      <c r="S7" s="36">
        <v>288</v>
      </c>
      <c r="T7" s="36">
        <v>321</v>
      </c>
      <c r="U7" s="36">
        <v>318</v>
      </c>
      <c r="V7" s="36">
        <v>291</v>
      </c>
      <c r="W7" s="36">
        <v>252</v>
      </c>
      <c r="X7" s="36">
        <v>292</v>
      </c>
      <c r="Y7" s="36">
        <v>317</v>
      </c>
      <c r="Z7" s="36">
        <v>261</v>
      </c>
      <c r="AA7" s="36">
        <v>238</v>
      </c>
      <c r="AB7" s="36">
        <v>311</v>
      </c>
      <c r="AC7" s="36">
        <v>326</v>
      </c>
      <c r="AD7" s="36">
        <v>321</v>
      </c>
      <c r="AE7" s="36">
        <v>290</v>
      </c>
      <c r="AF7" s="36">
        <v>317</v>
      </c>
      <c r="AG7" s="36">
        <v>316</v>
      </c>
      <c r="AH7" s="36">
        <v>330</v>
      </c>
      <c r="AI7" s="36">
        <v>332</v>
      </c>
      <c r="AJ7" s="36">
        <v>326</v>
      </c>
      <c r="AK7" s="36">
        <v>360</v>
      </c>
      <c r="AL7" s="36">
        <v>173</v>
      </c>
      <c r="AM7" s="36">
        <v>342</v>
      </c>
      <c r="AN7" s="36">
        <v>345</v>
      </c>
      <c r="AO7" s="36">
        <v>271</v>
      </c>
      <c r="AP7" s="36">
        <v>242</v>
      </c>
      <c r="AQ7" s="36">
        <v>97</v>
      </c>
      <c r="AR7" s="36">
        <v>313</v>
      </c>
      <c r="AS7" s="36">
        <v>366</v>
      </c>
      <c r="AT7" s="36">
        <v>333</v>
      </c>
      <c r="AU7" s="36">
        <v>333</v>
      </c>
      <c r="AV7" s="36">
        <v>282</v>
      </c>
      <c r="AW7" s="36">
        <v>337</v>
      </c>
      <c r="AX7" s="36">
        <v>315</v>
      </c>
      <c r="AY7" s="36">
        <v>95</v>
      </c>
      <c r="AZ7" s="36">
        <v>337</v>
      </c>
      <c r="BA7" s="36">
        <v>364</v>
      </c>
      <c r="BB7" s="36">
        <v>338</v>
      </c>
      <c r="BC7" s="36">
        <v>352</v>
      </c>
      <c r="BD7" s="36">
        <v>288</v>
      </c>
      <c r="BE7" s="36">
        <v>335</v>
      </c>
      <c r="BF7" s="36">
        <v>375</v>
      </c>
      <c r="BG7" s="36">
        <v>412</v>
      </c>
      <c r="BH7" s="36">
        <v>11</v>
      </c>
      <c r="BI7" s="36">
        <v>380</v>
      </c>
      <c r="BJ7" s="36">
        <v>401</v>
      </c>
      <c r="BK7" s="36">
        <v>369</v>
      </c>
      <c r="BL7" s="36">
        <v>382</v>
      </c>
      <c r="BM7" s="36">
        <v>247</v>
      </c>
      <c r="BN7" s="36">
        <v>331</v>
      </c>
      <c r="BO7" s="36">
        <v>198</v>
      </c>
      <c r="BP7" s="36">
        <v>371</v>
      </c>
      <c r="BQ7" s="36">
        <v>314</v>
      </c>
      <c r="BR7" s="36">
        <v>249</v>
      </c>
      <c r="BS7" s="36">
        <v>375</v>
      </c>
      <c r="BT7" s="36">
        <v>339</v>
      </c>
      <c r="BU7" s="36">
        <v>265</v>
      </c>
    </row>
    <row r="8" spans="1:73" x14ac:dyDescent="0.25">
      <c r="A8" s="43" t="s">
        <v>18</v>
      </c>
      <c r="B8" s="43" t="s">
        <v>18</v>
      </c>
      <c r="C8" s="43" t="s">
        <v>23</v>
      </c>
      <c r="D8" s="175">
        <v>44406</v>
      </c>
      <c r="E8" s="87">
        <v>20</v>
      </c>
      <c r="F8" s="38">
        <f t="shared" si="0"/>
        <v>44406</v>
      </c>
      <c r="H8" s="35" t="s">
        <v>23</v>
      </c>
      <c r="I8" s="36">
        <v>111</v>
      </c>
      <c r="J8" s="36">
        <v>103</v>
      </c>
      <c r="K8" s="36">
        <v>96</v>
      </c>
      <c r="L8" s="36">
        <v>88</v>
      </c>
      <c r="M8" s="36">
        <v>102</v>
      </c>
      <c r="N8" s="36">
        <v>95</v>
      </c>
      <c r="O8" s="36">
        <v>97</v>
      </c>
      <c r="P8" s="36">
        <v>82</v>
      </c>
      <c r="Q8" s="36">
        <v>74</v>
      </c>
      <c r="R8" s="36">
        <v>115</v>
      </c>
      <c r="S8" s="36">
        <v>99</v>
      </c>
      <c r="T8" s="36">
        <v>89</v>
      </c>
      <c r="U8" s="36">
        <v>99</v>
      </c>
      <c r="V8" s="36">
        <v>103</v>
      </c>
      <c r="W8" s="36">
        <v>94</v>
      </c>
      <c r="X8" s="36">
        <v>81</v>
      </c>
      <c r="Y8" s="36">
        <v>76</v>
      </c>
      <c r="Z8" s="36">
        <v>83</v>
      </c>
      <c r="AA8" s="36">
        <v>89</v>
      </c>
      <c r="AB8" s="36">
        <v>104</v>
      </c>
      <c r="AC8" s="36">
        <v>92</v>
      </c>
      <c r="AD8" s="36">
        <v>103</v>
      </c>
      <c r="AE8" s="36">
        <v>101</v>
      </c>
      <c r="AF8" s="36">
        <v>96</v>
      </c>
      <c r="AG8" s="36">
        <v>102</v>
      </c>
      <c r="AH8" s="36">
        <v>103</v>
      </c>
      <c r="AI8" s="36">
        <v>114</v>
      </c>
      <c r="AJ8" s="36">
        <v>118</v>
      </c>
      <c r="AK8" s="36">
        <v>105</v>
      </c>
      <c r="AL8" s="36">
        <v>49</v>
      </c>
      <c r="AM8" s="36">
        <v>111</v>
      </c>
      <c r="AN8" s="36">
        <v>117</v>
      </c>
      <c r="AO8" s="36">
        <v>111</v>
      </c>
      <c r="AP8" s="36">
        <v>71</v>
      </c>
      <c r="AQ8" s="36">
        <v>75</v>
      </c>
      <c r="AR8" s="36">
        <v>98</v>
      </c>
      <c r="AS8" s="36">
        <v>93</v>
      </c>
      <c r="AT8" s="36">
        <v>68</v>
      </c>
      <c r="AU8" s="36">
        <v>98</v>
      </c>
      <c r="AV8" s="36">
        <v>102</v>
      </c>
      <c r="AW8" s="36">
        <v>106</v>
      </c>
      <c r="AX8" s="36">
        <v>92</v>
      </c>
      <c r="AY8" s="36">
        <v>105</v>
      </c>
      <c r="AZ8" s="36">
        <v>103</v>
      </c>
      <c r="BA8" s="36">
        <v>96</v>
      </c>
      <c r="BB8" s="36">
        <v>110</v>
      </c>
      <c r="BC8" s="36">
        <v>98</v>
      </c>
      <c r="BD8" s="36">
        <v>88</v>
      </c>
      <c r="BE8" s="36">
        <v>115</v>
      </c>
      <c r="BF8" s="36">
        <v>106</v>
      </c>
      <c r="BG8" s="36">
        <v>104</v>
      </c>
      <c r="BH8" s="36">
        <v>107</v>
      </c>
      <c r="BI8" s="36">
        <v>100</v>
      </c>
      <c r="BJ8" s="36">
        <v>109</v>
      </c>
      <c r="BK8" s="36">
        <v>111</v>
      </c>
      <c r="BL8" s="36">
        <v>97</v>
      </c>
      <c r="BM8" s="36">
        <v>80</v>
      </c>
      <c r="BN8" s="36">
        <v>98</v>
      </c>
      <c r="BO8" s="36">
        <v>89</v>
      </c>
      <c r="BP8" s="36">
        <v>39</v>
      </c>
      <c r="BQ8" s="36">
        <v>66</v>
      </c>
      <c r="BR8" s="36">
        <v>91</v>
      </c>
      <c r="BS8" s="36">
        <v>89</v>
      </c>
      <c r="BT8" s="36">
        <v>93</v>
      </c>
      <c r="BU8" s="36">
        <v>77</v>
      </c>
    </row>
    <row r="9" spans="1:73" x14ac:dyDescent="0.25">
      <c r="A9" s="43" t="s">
        <v>25</v>
      </c>
      <c r="B9" s="43" t="s">
        <v>25</v>
      </c>
      <c r="C9" s="43" t="s">
        <v>32</v>
      </c>
      <c r="D9" s="175">
        <v>44406</v>
      </c>
      <c r="E9" s="87">
        <v>107</v>
      </c>
      <c r="F9" s="38">
        <f t="shared" si="0"/>
        <v>44406</v>
      </c>
      <c r="H9" s="35" t="s">
        <v>32</v>
      </c>
      <c r="I9" s="36">
        <v>169</v>
      </c>
      <c r="J9" s="36">
        <v>180</v>
      </c>
      <c r="K9" s="36">
        <v>212</v>
      </c>
      <c r="L9" s="36">
        <v>188</v>
      </c>
      <c r="M9" s="36">
        <v>254</v>
      </c>
      <c r="N9" s="36">
        <v>266</v>
      </c>
      <c r="O9" s="36">
        <v>278</v>
      </c>
      <c r="P9" s="36">
        <v>336</v>
      </c>
      <c r="Q9" s="36">
        <v>324</v>
      </c>
      <c r="R9" s="36">
        <v>430</v>
      </c>
      <c r="S9" s="36">
        <v>404</v>
      </c>
      <c r="T9" s="36">
        <v>390</v>
      </c>
      <c r="U9" s="36">
        <v>355</v>
      </c>
      <c r="V9" s="36">
        <v>454</v>
      </c>
      <c r="W9" s="36">
        <v>340</v>
      </c>
      <c r="X9" s="36">
        <v>422</v>
      </c>
      <c r="Y9" s="36">
        <v>464</v>
      </c>
      <c r="Z9" s="36">
        <v>347</v>
      </c>
      <c r="AA9" s="36">
        <v>367</v>
      </c>
      <c r="AB9" s="36">
        <v>420</v>
      </c>
      <c r="AC9" s="36">
        <v>489</v>
      </c>
      <c r="AD9" s="36">
        <v>483</v>
      </c>
      <c r="AE9" s="36">
        <v>454</v>
      </c>
      <c r="AF9" s="36">
        <v>443</v>
      </c>
      <c r="AG9" s="36">
        <v>430</v>
      </c>
      <c r="AH9" s="36">
        <v>470</v>
      </c>
      <c r="AI9" s="36">
        <v>488</v>
      </c>
      <c r="AJ9" s="36">
        <v>434</v>
      </c>
      <c r="AK9" s="36">
        <v>492</v>
      </c>
      <c r="AL9" s="36">
        <v>283</v>
      </c>
      <c r="AM9" s="36">
        <v>348</v>
      </c>
      <c r="AN9" s="36">
        <v>298</v>
      </c>
      <c r="AO9" s="36">
        <v>324</v>
      </c>
      <c r="AP9" s="36">
        <v>323</v>
      </c>
      <c r="AQ9" s="36">
        <v>362</v>
      </c>
      <c r="AR9" s="36">
        <v>423</v>
      </c>
      <c r="AS9" s="36">
        <v>416</v>
      </c>
      <c r="AT9" s="36">
        <v>431</v>
      </c>
      <c r="AU9" s="36">
        <v>390</v>
      </c>
      <c r="AV9" s="36">
        <v>325</v>
      </c>
      <c r="AW9" s="36">
        <v>319</v>
      </c>
      <c r="AX9" s="36">
        <v>287</v>
      </c>
      <c r="AY9" s="36">
        <v>492</v>
      </c>
      <c r="AZ9" s="36">
        <v>429</v>
      </c>
      <c r="BA9" s="36">
        <v>460</v>
      </c>
      <c r="BB9" s="36">
        <v>461</v>
      </c>
      <c r="BC9" s="36">
        <v>450</v>
      </c>
      <c r="BD9" s="36">
        <v>428</v>
      </c>
      <c r="BE9" s="36">
        <v>460</v>
      </c>
      <c r="BF9" s="36">
        <v>455</v>
      </c>
      <c r="BG9" s="36">
        <v>377</v>
      </c>
      <c r="BH9" s="36">
        <v>457</v>
      </c>
      <c r="BI9" s="36">
        <v>445</v>
      </c>
      <c r="BJ9" s="36">
        <v>449</v>
      </c>
      <c r="BK9" s="36">
        <v>419</v>
      </c>
      <c r="BL9" s="36">
        <v>478</v>
      </c>
      <c r="BM9" s="36">
        <v>326</v>
      </c>
      <c r="BN9" s="36">
        <v>482</v>
      </c>
      <c r="BO9" s="36">
        <v>433</v>
      </c>
      <c r="BP9" s="36">
        <v>462</v>
      </c>
      <c r="BQ9" s="36">
        <v>403</v>
      </c>
      <c r="BR9" s="36">
        <v>372</v>
      </c>
      <c r="BS9" s="36">
        <v>487</v>
      </c>
      <c r="BT9" s="36">
        <v>477</v>
      </c>
      <c r="BU9" s="36">
        <v>439</v>
      </c>
    </row>
    <row r="10" spans="1:73" x14ac:dyDescent="0.25">
      <c r="A10" s="43" t="s">
        <v>25</v>
      </c>
      <c r="B10" s="43" t="s">
        <v>25</v>
      </c>
      <c r="C10" s="43" t="s">
        <v>35</v>
      </c>
      <c r="D10" s="175">
        <v>44406</v>
      </c>
      <c r="E10" s="87">
        <v>45</v>
      </c>
      <c r="F10" s="38">
        <f t="shared" si="0"/>
        <v>44406</v>
      </c>
      <c r="H10" s="35" t="s">
        <v>27</v>
      </c>
      <c r="I10" s="36">
        <v>89</v>
      </c>
      <c r="J10" s="36">
        <v>85</v>
      </c>
      <c r="K10" s="36">
        <v>108</v>
      </c>
      <c r="L10" s="36">
        <v>118</v>
      </c>
      <c r="M10" s="36">
        <v>132</v>
      </c>
      <c r="N10" s="36">
        <v>130</v>
      </c>
      <c r="O10" s="36">
        <v>129</v>
      </c>
      <c r="P10" s="36">
        <v>135</v>
      </c>
      <c r="Q10" s="36">
        <v>130</v>
      </c>
      <c r="R10" s="36">
        <v>146</v>
      </c>
      <c r="S10" s="36">
        <v>139</v>
      </c>
      <c r="T10" s="36">
        <v>155</v>
      </c>
      <c r="U10" s="36">
        <v>37</v>
      </c>
      <c r="V10" s="36">
        <v>150</v>
      </c>
      <c r="W10" s="36">
        <v>150</v>
      </c>
      <c r="X10" s="36">
        <v>155</v>
      </c>
      <c r="Y10" s="36">
        <v>135</v>
      </c>
      <c r="Z10" s="36">
        <v>129</v>
      </c>
      <c r="AA10" s="36">
        <v>131</v>
      </c>
      <c r="AB10" s="36">
        <v>125</v>
      </c>
      <c r="AC10" s="36">
        <v>129</v>
      </c>
      <c r="AD10" s="36">
        <v>119</v>
      </c>
      <c r="AE10" s="36">
        <v>123</v>
      </c>
      <c r="AF10" s="36">
        <v>126</v>
      </c>
      <c r="AG10" s="36">
        <v>121</v>
      </c>
      <c r="AH10" s="36">
        <v>132</v>
      </c>
      <c r="AI10" s="36">
        <v>125</v>
      </c>
      <c r="AJ10" s="36">
        <v>126</v>
      </c>
      <c r="AK10" s="36">
        <v>134</v>
      </c>
      <c r="AL10" s="36">
        <v>72</v>
      </c>
      <c r="AM10" s="36">
        <v>114</v>
      </c>
      <c r="AN10" s="36">
        <v>78</v>
      </c>
      <c r="AO10" s="36">
        <v>99</v>
      </c>
      <c r="AP10" s="36">
        <v>85</v>
      </c>
      <c r="AQ10" s="36">
        <v>73</v>
      </c>
      <c r="AR10" s="36">
        <v>126</v>
      </c>
      <c r="AS10" s="36">
        <v>133</v>
      </c>
      <c r="AT10" s="36">
        <v>127</v>
      </c>
      <c r="AU10" s="36">
        <v>134</v>
      </c>
      <c r="AV10" s="36">
        <v>109</v>
      </c>
      <c r="AW10" s="36">
        <v>129</v>
      </c>
      <c r="AX10" s="36">
        <v>132</v>
      </c>
      <c r="AY10" s="36">
        <v>139</v>
      </c>
      <c r="AZ10" s="36">
        <v>135</v>
      </c>
      <c r="BA10" s="36">
        <v>133</v>
      </c>
      <c r="BB10" s="36">
        <v>131</v>
      </c>
      <c r="BC10" s="36">
        <v>116</v>
      </c>
      <c r="BD10" s="36">
        <v>116</v>
      </c>
      <c r="BE10" s="36">
        <v>118</v>
      </c>
      <c r="BF10" s="36">
        <v>128</v>
      </c>
      <c r="BG10" s="36">
        <v>130</v>
      </c>
      <c r="BH10" s="36">
        <v>133</v>
      </c>
      <c r="BI10" s="36">
        <v>131</v>
      </c>
      <c r="BJ10" s="36">
        <v>134</v>
      </c>
      <c r="BK10" s="36">
        <v>136</v>
      </c>
      <c r="BL10" s="36">
        <v>144</v>
      </c>
      <c r="BM10" s="36">
        <v>131</v>
      </c>
      <c r="BN10" s="36">
        <v>135</v>
      </c>
      <c r="BO10" s="36">
        <v>129</v>
      </c>
      <c r="BP10" s="36">
        <v>137</v>
      </c>
      <c r="BQ10" s="36">
        <v>132</v>
      </c>
      <c r="BR10" s="36">
        <v>160</v>
      </c>
      <c r="BS10" s="36">
        <v>190</v>
      </c>
      <c r="BT10" s="36">
        <v>38</v>
      </c>
      <c r="BU10" s="36">
        <v>30</v>
      </c>
    </row>
    <row r="11" spans="1:73" x14ac:dyDescent="0.25">
      <c r="A11" s="43" t="s">
        <v>25</v>
      </c>
      <c r="B11" s="43" t="s">
        <v>25</v>
      </c>
      <c r="C11" s="43" t="s">
        <v>46</v>
      </c>
      <c r="D11" s="175">
        <v>44406</v>
      </c>
      <c r="E11" s="87">
        <v>61</v>
      </c>
      <c r="F11" s="38">
        <f t="shared" si="0"/>
        <v>44406</v>
      </c>
      <c r="H11" s="35" t="s">
        <v>58</v>
      </c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>
        <v>10</v>
      </c>
      <c r="AA11" s="36">
        <v>13</v>
      </c>
      <c r="AB11" s="36">
        <v>15</v>
      </c>
      <c r="AC11" s="36">
        <v>13</v>
      </c>
      <c r="AD11" s="36">
        <v>16</v>
      </c>
      <c r="AE11" s="36">
        <v>9</v>
      </c>
      <c r="AF11" s="36">
        <v>8</v>
      </c>
      <c r="AG11" s="36">
        <v>1</v>
      </c>
      <c r="AH11" s="36"/>
      <c r="AI11" s="36">
        <v>9</v>
      </c>
      <c r="AJ11" s="36"/>
      <c r="AK11" s="36">
        <v>11</v>
      </c>
      <c r="AL11" s="36">
        <v>4</v>
      </c>
      <c r="AM11" s="36">
        <v>8</v>
      </c>
      <c r="AN11" s="36">
        <v>1</v>
      </c>
      <c r="AO11" s="36">
        <v>8</v>
      </c>
      <c r="AP11" s="36"/>
      <c r="AQ11" s="36"/>
      <c r="AR11" s="36">
        <v>10</v>
      </c>
      <c r="AS11" s="36"/>
      <c r="AT11" s="36">
        <v>6</v>
      </c>
      <c r="AU11" s="36"/>
      <c r="AV11" s="36">
        <v>9</v>
      </c>
      <c r="AW11" s="36"/>
      <c r="AX11" s="36">
        <v>16</v>
      </c>
      <c r="AY11" s="36"/>
      <c r="AZ11" s="36">
        <v>9</v>
      </c>
      <c r="BA11" s="36"/>
      <c r="BB11" s="36">
        <v>9</v>
      </c>
      <c r="BC11" s="36"/>
      <c r="BD11" s="36">
        <v>5</v>
      </c>
      <c r="BE11" s="36"/>
      <c r="BF11" s="36">
        <v>14</v>
      </c>
      <c r="BG11" s="36"/>
      <c r="BH11" s="36">
        <v>18</v>
      </c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>
        <v>1</v>
      </c>
      <c r="BU11" s="36"/>
    </row>
    <row r="12" spans="1:73" x14ac:dyDescent="0.25">
      <c r="A12" s="43" t="s">
        <v>25</v>
      </c>
      <c r="B12" s="43" t="s">
        <v>25</v>
      </c>
      <c r="C12" s="43" t="s">
        <v>53</v>
      </c>
      <c r="D12" s="175">
        <v>44406</v>
      </c>
      <c r="E12" s="87">
        <v>50</v>
      </c>
      <c r="F12" s="38">
        <f t="shared" si="0"/>
        <v>44406</v>
      </c>
      <c r="H12" s="35" t="s">
        <v>75</v>
      </c>
      <c r="I12" s="36">
        <v>160</v>
      </c>
      <c r="J12" s="36">
        <v>204</v>
      </c>
      <c r="K12" s="36">
        <v>177</v>
      </c>
      <c r="L12" s="36">
        <v>142</v>
      </c>
      <c r="M12" s="36">
        <v>198</v>
      </c>
      <c r="N12" s="36">
        <v>249</v>
      </c>
      <c r="O12" s="36">
        <v>264</v>
      </c>
      <c r="P12" s="36">
        <v>250</v>
      </c>
      <c r="Q12" s="36">
        <v>183</v>
      </c>
      <c r="R12" s="36">
        <v>171</v>
      </c>
      <c r="S12" s="36">
        <v>186</v>
      </c>
      <c r="T12" s="36">
        <v>203</v>
      </c>
      <c r="U12" s="36">
        <v>135</v>
      </c>
      <c r="V12" s="36">
        <v>198</v>
      </c>
      <c r="W12" s="36">
        <v>218</v>
      </c>
      <c r="X12" s="36">
        <v>179</v>
      </c>
      <c r="Y12" s="36">
        <v>174</v>
      </c>
      <c r="Z12" s="36">
        <v>209</v>
      </c>
      <c r="AA12" s="36">
        <v>172</v>
      </c>
      <c r="AB12" s="36">
        <v>203</v>
      </c>
      <c r="AC12" s="36">
        <v>254</v>
      </c>
      <c r="AD12" s="36">
        <v>227</v>
      </c>
      <c r="AE12" s="36">
        <v>196</v>
      </c>
      <c r="AF12" s="36">
        <v>145</v>
      </c>
      <c r="AG12" s="36">
        <v>240</v>
      </c>
      <c r="AH12" s="36">
        <v>208</v>
      </c>
      <c r="AI12" s="36">
        <v>242</v>
      </c>
      <c r="AJ12" s="36">
        <v>212</v>
      </c>
      <c r="AK12" s="36">
        <v>240</v>
      </c>
      <c r="AL12" s="36">
        <v>105</v>
      </c>
      <c r="AM12" s="36">
        <v>225</v>
      </c>
      <c r="AN12" s="36">
        <v>248</v>
      </c>
      <c r="AO12" s="36">
        <v>229</v>
      </c>
      <c r="AP12" s="36">
        <v>169</v>
      </c>
      <c r="AQ12" s="36">
        <v>10</v>
      </c>
      <c r="AR12" s="36">
        <v>217</v>
      </c>
      <c r="AS12" s="36">
        <v>192</v>
      </c>
      <c r="AT12" s="36">
        <v>156</v>
      </c>
      <c r="AU12" s="36">
        <v>182</v>
      </c>
      <c r="AV12" s="36">
        <v>172</v>
      </c>
      <c r="AW12" s="36">
        <v>242</v>
      </c>
      <c r="AX12" s="36">
        <v>230</v>
      </c>
      <c r="AY12" s="36">
        <v>213</v>
      </c>
      <c r="AZ12" s="36">
        <v>176</v>
      </c>
      <c r="BA12" s="36">
        <v>214</v>
      </c>
      <c r="BB12" s="36">
        <v>253</v>
      </c>
      <c r="BC12" s="36">
        <v>240</v>
      </c>
      <c r="BD12" s="36">
        <v>180</v>
      </c>
      <c r="BE12" s="36">
        <v>236</v>
      </c>
      <c r="BF12" s="36">
        <v>256</v>
      </c>
      <c r="BG12" s="36">
        <v>237</v>
      </c>
      <c r="BH12" s="36">
        <v>252</v>
      </c>
      <c r="BI12" s="36">
        <v>240</v>
      </c>
      <c r="BJ12" s="36">
        <v>227</v>
      </c>
      <c r="BK12" s="36">
        <v>230</v>
      </c>
      <c r="BL12" s="36">
        <v>236</v>
      </c>
      <c r="BM12" s="36">
        <v>101</v>
      </c>
      <c r="BN12" s="36">
        <v>206</v>
      </c>
      <c r="BO12" s="36">
        <v>221</v>
      </c>
      <c r="BP12" s="36">
        <v>241</v>
      </c>
      <c r="BQ12" s="36">
        <v>263</v>
      </c>
      <c r="BR12" s="36">
        <v>211</v>
      </c>
      <c r="BS12" s="36">
        <v>129</v>
      </c>
      <c r="BT12" s="36">
        <v>278</v>
      </c>
      <c r="BU12" s="36">
        <v>221</v>
      </c>
    </row>
    <row r="13" spans="1:73" x14ac:dyDescent="0.25">
      <c r="A13" s="43" t="s">
        <v>25</v>
      </c>
      <c r="B13" s="43" t="s">
        <v>54</v>
      </c>
      <c r="C13" s="43" t="s">
        <v>55</v>
      </c>
      <c r="D13" s="175">
        <v>44406</v>
      </c>
      <c r="E13" s="87">
        <v>241</v>
      </c>
      <c r="F13" s="38">
        <f t="shared" si="0"/>
        <v>44406</v>
      </c>
      <c r="H13" s="35" t="s">
        <v>34</v>
      </c>
      <c r="I13" s="36"/>
      <c r="J13" s="36">
        <v>113</v>
      </c>
      <c r="K13" s="36">
        <v>115</v>
      </c>
      <c r="L13" s="36">
        <v>77</v>
      </c>
      <c r="M13" s="36">
        <v>120</v>
      </c>
      <c r="N13" s="36">
        <v>1</v>
      </c>
      <c r="O13" s="36">
        <v>222</v>
      </c>
      <c r="P13" s="36">
        <v>227</v>
      </c>
      <c r="Q13" s="36">
        <v>193</v>
      </c>
      <c r="R13" s="36">
        <v>214</v>
      </c>
      <c r="S13" s="36">
        <v>125</v>
      </c>
      <c r="T13" s="36">
        <v>213</v>
      </c>
      <c r="U13" s="36">
        <v>210</v>
      </c>
      <c r="V13" s="36">
        <v>226</v>
      </c>
      <c r="W13" s="36">
        <v>186</v>
      </c>
      <c r="X13" s="36">
        <v>164</v>
      </c>
      <c r="Y13" s="36">
        <v>211</v>
      </c>
      <c r="Z13" s="36">
        <v>205</v>
      </c>
      <c r="AA13" s="36">
        <v>134</v>
      </c>
      <c r="AB13" s="36">
        <v>266</v>
      </c>
      <c r="AC13" s="36">
        <v>118</v>
      </c>
      <c r="AD13" s="36">
        <v>220</v>
      </c>
      <c r="AE13" s="36">
        <v>215</v>
      </c>
      <c r="AF13" s="36">
        <v>221</v>
      </c>
      <c r="AG13" s="36">
        <v>155</v>
      </c>
      <c r="AH13" s="36">
        <v>230</v>
      </c>
      <c r="AI13" s="36">
        <v>198</v>
      </c>
      <c r="AJ13" s="36">
        <v>236</v>
      </c>
      <c r="AK13" s="36">
        <v>214</v>
      </c>
      <c r="AL13" s="36">
        <v>149</v>
      </c>
      <c r="AM13" s="36">
        <v>196</v>
      </c>
      <c r="AN13" s="36">
        <v>218</v>
      </c>
      <c r="AO13" s="36">
        <v>163</v>
      </c>
      <c r="AP13" s="36">
        <v>129</v>
      </c>
      <c r="AQ13" s="36">
        <v>177</v>
      </c>
      <c r="AR13" s="36">
        <v>219</v>
      </c>
      <c r="AS13" s="36">
        <v>231</v>
      </c>
      <c r="AT13" s="36">
        <v>192</v>
      </c>
      <c r="AU13" s="36">
        <v>200</v>
      </c>
      <c r="AV13" s="36">
        <v>139</v>
      </c>
      <c r="AW13" s="36">
        <v>180</v>
      </c>
      <c r="AX13" s="36">
        <v>135</v>
      </c>
      <c r="AY13" s="36">
        <v>211</v>
      </c>
      <c r="AZ13" s="36">
        <v>195</v>
      </c>
      <c r="BA13" s="36">
        <v>210</v>
      </c>
      <c r="BB13" s="36">
        <v>192</v>
      </c>
      <c r="BC13" s="36">
        <v>179</v>
      </c>
      <c r="BD13" s="36">
        <v>177</v>
      </c>
      <c r="BE13" s="36">
        <v>188</v>
      </c>
      <c r="BF13" s="36">
        <v>195</v>
      </c>
      <c r="BG13" s="36">
        <v>185</v>
      </c>
      <c r="BH13" s="36">
        <v>199</v>
      </c>
      <c r="BI13" s="36">
        <v>107</v>
      </c>
      <c r="BJ13" s="36">
        <v>204</v>
      </c>
      <c r="BK13" s="36">
        <v>189</v>
      </c>
      <c r="BL13" s="36">
        <v>230</v>
      </c>
      <c r="BM13" s="36">
        <v>102</v>
      </c>
      <c r="BN13" s="36">
        <v>124</v>
      </c>
      <c r="BO13" s="36">
        <v>258</v>
      </c>
      <c r="BP13" s="36">
        <v>245</v>
      </c>
      <c r="BQ13" s="36">
        <v>248</v>
      </c>
      <c r="BR13" s="36">
        <v>195</v>
      </c>
      <c r="BS13" s="36">
        <v>240</v>
      </c>
      <c r="BT13" s="36">
        <v>151</v>
      </c>
      <c r="BU13" s="36">
        <v>205</v>
      </c>
    </row>
    <row r="14" spans="1:73" x14ac:dyDescent="0.25">
      <c r="A14" s="43" t="s">
        <v>25</v>
      </c>
      <c r="B14" s="43" t="s">
        <v>54</v>
      </c>
      <c r="C14" s="43" t="s">
        <v>187</v>
      </c>
      <c r="D14" s="175">
        <v>44406</v>
      </c>
      <c r="E14" s="87">
        <v>7</v>
      </c>
      <c r="F14" s="38">
        <f t="shared" si="0"/>
        <v>44406</v>
      </c>
      <c r="H14" s="35" t="s">
        <v>35</v>
      </c>
      <c r="I14" s="36">
        <v>24</v>
      </c>
      <c r="J14" s="36">
        <v>21</v>
      </c>
      <c r="K14" s="36">
        <v>22</v>
      </c>
      <c r="L14" s="36">
        <v>25</v>
      </c>
      <c r="M14" s="36">
        <v>35</v>
      </c>
      <c r="N14" s="36">
        <v>37</v>
      </c>
      <c r="O14" s="36">
        <v>26</v>
      </c>
      <c r="P14" s="36">
        <v>39</v>
      </c>
      <c r="Q14" s="36">
        <v>37</v>
      </c>
      <c r="R14" s="36">
        <v>37</v>
      </c>
      <c r="S14" s="36">
        <v>36</v>
      </c>
      <c r="T14" s="36">
        <v>33</v>
      </c>
      <c r="U14" s="36">
        <v>32</v>
      </c>
      <c r="V14" s="36">
        <v>34</v>
      </c>
      <c r="W14" s="36">
        <v>32</v>
      </c>
      <c r="X14" s="36">
        <v>34</v>
      </c>
      <c r="Y14" s="36">
        <v>34</v>
      </c>
      <c r="Z14" s="36">
        <v>33</v>
      </c>
      <c r="AA14" s="36">
        <v>36</v>
      </c>
      <c r="AB14" s="36">
        <v>36</v>
      </c>
      <c r="AC14" s="36">
        <v>30</v>
      </c>
      <c r="AD14" s="36">
        <v>34</v>
      </c>
      <c r="AE14" s="36"/>
      <c r="AF14" s="36">
        <v>36</v>
      </c>
      <c r="AG14" s="36">
        <v>39</v>
      </c>
      <c r="AH14" s="36">
        <v>41</v>
      </c>
      <c r="AI14" s="36">
        <v>35</v>
      </c>
      <c r="AJ14" s="36">
        <v>44</v>
      </c>
      <c r="AK14" s="36">
        <v>41</v>
      </c>
      <c r="AL14" s="36"/>
      <c r="AM14" s="36">
        <v>39</v>
      </c>
      <c r="AN14" s="36">
        <v>43</v>
      </c>
      <c r="AO14" s="36">
        <v>32</v>
      </c>
      <c r="AP14" s="36"/>
      <c r="AQ14" s="36"/>
      <c r="AR14" s="36">
        <v>37</v>
      </c>
      <c r="AS14" s="36">
        <v>31</v>
      </c>
      <c r="AT14" s="36">
        <v>35</v>
      </c>
      <c r="AU14" s="36"/>
      <c r="AV14" s="36">
        <v>38</v>
      </c>
      <c r="AW14" s="36">
        <v>36</v>
      </c>
      <c r="AX14" s="36">
        <v>28</v>
      </c>
      <c r="AY14" s="36">
        <v>32</v>
      </c>
      <c r="AZ14" s="36">
        <v>30</v>
      </c>
      <c r="BA14" s="36">
        <v>36</v>
      </c>
      <c r="BB14" s="36">
        <v>37</v>
      </c>
      <c r="BC14" s="36">
        <v>35</v>
      </c>
      <c r="BD14" s="36">
        <v>36</v>
      </c>
      <c r="BE14" s="36">
        <v>38</v>
      </c>
      <c r="BF14" s="36">
        <v>39</v>
      </c>
      <c r="BG14" s="36">
        <v>34</v>
      </c>
      <c r="BH14" s="36"/>
      <c r="BI14" s="36">
        <v>43</v>
      </c>
      <c r="BJ14" s="36">
        <v>37</v>
      </c>
      <c r="BK14" s="36">
        <v>40</v>
      </c>
      <c r="BL14" s="36">
        <v>33</v>
      </c>
      <c r="BM14" s="36">
        <v>40</v>
      </c>
      <c r="BN14" s="36">
        <v>39</v>
      </c>
      <c r="BO14" s="36">
        <v>37</v>
      </c>
      <c r="BP14" s="36">
        <v>42</v>
      </c>
      <c r="BQ14" s="36">
        <v>48</v>
      </c>
      <c r="BR14" s="36">
        <v>34</v>
      </c>
      <c r="BS14" s="36">
        <v>38</v>
      </c>
      <c r="BT14" s="36">
        <v>41</v>
      </c>
      <c r="BU14" s="36">
        <v>45</v>
      </c>
    </row>
    <row r="15" spans="1:73" x14ac:dyDescent="0.25">
      <c r="A15" s="43" t="s">
        <v>264</v>
      </c>
      <c r="B15" s="43" t="s">
        <v>81</v>
      </c>
      <c r="C15" s="43" t="s">
        <v>82</v>
      </c>
      <c r="D15" s="175">
        <v>44406</v>
      </c>
      <c r="E15" s="87">
        <v>46</v>
      </c>
      <c r="F15" s="38">
        <f t="shared" si="0"/>
        <v>44406</v>
      </c>
      <c r="H15" s="35" t="s">
        <v>85</v>
      </c>
      <c r="I15" s="36">
        <v>30</v>
      </c>
      <c r="J15" s="36">
        <v>32</v>
      </c>
      <c r="K15" s="36">
        <v>21</v>
      </c>
      <c r="L15" s="36">
        <v>20</v>
      </c>
      <c r="M15" s="36"/>
      <c r="N15" s="36">
        <v>25</v>
      </c>
      <c r="O15" s="36">
        <v>30</v>
      </c>
      <c r="P15" s="36">
        <v>20</v>
      </c>
      <c r="Q15" s="36">
        <v>23</v>
      </c>
      <c r="R15" s="36">
        <v>33</v>
      </c>
      <c r="S15" s="36">
        <v>25</v>
      </c>
      <c r="T15" s="36">
        <v>29</v>
      </c>
      <c r="U15" s="36">
        <v>30</v>
      </c>
      <c r="V15" s="36">
        <v>26</v>
      </c>
      <c r="W15" s="36">
        <v>28</v>
      </c>
      <c r="X15" s="36"/>
      <c r="Y15" s="36">
        <v>31</v>
      </c>
      <c r="Z15" s="36">
        <v>32</v>
      </c>
      <c r="AA15" s="36">
        <v>31</v>
      </c>
      <c r="AB15" s="36">
        <v>27</v>
      </c>
      <c r="AC15" s="36">
        <v>12</v>
      </c>
      <c r="AD15" s="36"/>
      <c r="AE15" s="36">
        <v>48</v>
      </c>
      <c r="AF15" s="36">
        <v>39</v>
      </c>
      <c r="AG15" s="36">
        <v>44</v>
      </c>
      <c r="AH15" s="36">
        <v>36</v>
      </c>
      <c r="AI15" s="36">
        <v>32</v>
      </c>
      <c r="AJ15" s="36"/>
      <c r="AK15" s="36">
        <v>30</v>
      </c>
      <c r="AL15" s="36">
        <v>25</v>
      </c>
      <c r="AM15" s="36">
        <v>42</v>
      </c>
      <c r="AN15" s="36">
        <v>40</v>
      </c>
      <c r="AO15" s="36">
        <v>45</v>
      </c>
      <c r="AP15" s="36"/>
      <c r="AQ15" s="36">
        <v>23</v>
      </c>
      <c r="AR15" s="36">
        <v>48</v>
      </c>
      <c r="AS15" s="36">
        <v>40</v>
      </c>
      <c r="AT15" s="36">
        <v>29</v>
      </c>
      <c r="AU15" s="36">
        <v>22</v>
      </c>
      <c r="AV15" s="36">
        <v>38</v>
      </c>
      <c r="AW15" s="36">
        <v>1</v>
      </c>
      <c r="AX15" s="36">
        <v>34</v>
      </c>
      <c r="AY15" s="36">
        <v>25</v>
      </c>
      <c r="AZ15" s="36">
        <v>36</v>
      </c>
      <c r="BA15" s="36">
        <v>31</v>
      </c>
      <c r="BB15" s="36">
        <v>39</v>
      </c>
      <c r="BC15" s="36">
        <v>27</v>
      </c>
      <c r="BD15" s="36">
        <v>43</v>
      </c>
      <c r="BE15" s="36">
        <v>37</v>
      </c>
      <c r="BF15" s="36">
        <v>43</v>
      </c>
      <c r="BG15" s="36">
        <v>34</v>
      </c>
      <c r="BH15" s="36">
        <v>35</v>
      </c>
      <c r="BI15" s="36">
        <v>39</v>
      </c>
      <c r="BJ15" s="36">
        <v>42</v>
      </c>
      <c r="BK15" s="36">
        <v>41</v>
      </c>
      <c r="BL15" s="36">
        <v>41</v>
      </c>
      <c r="BM15" s="36">
        <v>42</v>
      </c>
      <c r="BN15" s="36">
        <v>32</v>
      </c>
      <c r="BO15" s="36">
        <v>46</v>
      </c>
      <c r="BP15" s="36"/>
      <c r="BQ15" s="36">
        <v>57</v>
      </c>
      <c r="BR15" s="36">
        <v>42</v>
      </c>
      <c r="BS15" s="36">
        <v>51</v>
      </c>
      <c r="BT15" s="36">
        <v>49</v>
      </c>
      <c r="BU15" s="36">
        <v>44</v>
      </c>
    </row>
    <row r="16" spans="1:73" x14ac:dyDescent="0.25">
      <c r="A16" s="43" t="s">
        <v>91</v>
      </c>
      <c r="B16" s="43" t="s">
        <v>91</v>
      </c>
      <c r="C16" s="43" t="s">
        <v>96</v>
      </c>
      <c r="D16" s="175">
        <v>44406</v>
      </c>
      <c r="E16" s="87">
        <v>2</v>
      </c>
      <c r="F16" s="38">
        <f t="shared" si="0"/>
        <v>44406</v>
      </c>
      <c r="H16" s="35" t="s">
        <v>188</v>
      </c>
      <c r="I16" s="36">
        <v>1</v>
      </c>
      <c r="J16" s="36">
        <v>1</v>
      </c>
      <c r="K16" s="36"/>
      <c r="L16" s="36">
        <v>2</v>
      </c>
      <c r="M16" s="36"/>
      <c r="N16" s="36"/>
      <c r="O16" s="36"/>
      <c r="P16" s="36">
        <v>1</v>
      </c>
      <c r="Q16" s="36"/>
      <c r="R16" s="36"/>
      <c r="S16" s="36"/>
      <c r="T16" s="36"/>
      <c r="U16" s="36"/>
      <c r="V16" s="36"/>
      <c r="W16" s="36"/>
      <c r="X16" s="36"/>
      <c r="Y16" s="36"/>
      <c r="Z16" s="36">
        <v>3</v>
      </c>
      <c r="AA16" s="36">
        <v>4</v>
      </c>
      <c r="AB16" s="36"/>
      <c r="AC16" s="36">
        <v>6</v>
      </c>
      <c r="AD16" s="36">
        <v>1</v>
      </c>
      <c r="AE16" s="36"/>
      <c r="AF16" s="36"/>
      <c r="AG16" s="36">
        <v>4</v>
      </c>
      <c r="AH16" s="36"/>
      <c r="AI16" s="36">
        <v>3</v>
      </c>
      <c r="AJ16" s="36">
        <v>1</v>
      </c>
      <c r="AK16" s="36"/>
      <c r="AL16" s="36"/>
      <c r="AM16" s="36"/>
      <c r="AN16" s="36"/>
      <c r="AO16" s="36"/>
      <c r="AP16" s="36">
        <v>1</v>
      </c>
      <c r="AQ16" s="36">
        <v>1</v>
      </c>
      <c r="AR16" s="36">
        <v>4</v>
      </c>
      <c r="AS16" s="36">
        <v>2</v>
      </c>
      <c r="AT16" s="36"/>
      <c r="AU16" s="36"/>
      <c r="AV16" s="36">
        <v>3</v>
      </c>
      <c r="AW16" s="36">
        <v>2</v>
      </c>
      <c r="AX16" s="36">
        <v>1</v>
      </c>
      <c r="AY16" s="36">
        <v>1</v>
      </c>
      <c r="AZ16" s="36"/>
      <c r="BA16" s="36">
        <v>1</v>
      </c>
      <c r="BB16" s="36">
        <v>1</v>
      </c>
      <c r="BC16" s="36">
        <v>1</v>
      </c>
      <c r="BD16" s="36">
        <v>1</v>
      </c>
      <c r="BE16" s="36">
        <v>6</v>
      </c>
      <c r="BF16" s="36">
        <v>2</v>
      </c>
      <c r="BG16" s="36">
        <v>2</v>
      </c>
      <c r="BH16" s="36">
        <v>1</v>
      </c>
      <c r="BI16" s="36">
        <v>5</v>
      </c>
      <c r="BJ16" s="36">
        <v>4</v>
      </c>
      <c r="BK16" s="36">
        <v>6</v>
      </c>
      <c r="BL16" s="36">
        <v>2</v>
      </c>
      <c r="BM16" s="36">
        <v>3</v>
      </c>
      <c r="BN16" s="36">
        <v>6</v>
      </c>
      <c r="BO16" s="36">
        <v>1</v>
      </c>
      <c r="BP16" s="36">
        <v>2</v>
      </c>
      <c r="BQ16" s="36">
        <v>2</v>
      </c>
      <c r="BR16" s="36"/>
      <c r="BS16" s="36"/>
      <c r="BT16" s="36">
        <v>1</v>
      </c>
      <c r="BU16" s="36"/>
    </row>
    <row r="17" spans="1:73" x14ac:dyDescent="0.25">
      <c r="A17" s="43" t="s">
        <v>91</v>
      </c>
      <c r="B17" s="43" t="s">
        <v>91</v>
      </c>
      <c r="C17" s="43" t="s">
        <v>100</v>
      </c>
      <c r="D17" s="175">
        <v>44406</v>
      </c>
      <c r="E17" s="87">
        <v>95</v>
      </c>
      <c r="F17" s="38">
        <f t="shared" si="0"/>
        <v>44406</v>
      </c>
      <c r="H17" s="35" t="s">
        <v>77</v>
      </c>
      <c r="I17" s="36">
        <v>133</v>
      </c>
      <c r="J17" s="36">
        <v>159</v>
      </c>
      <c r="K17" s="36">
        <v>188</v>
      </c>
      <c r="L17" s="36">
        <v>192</v>
      </c>
      <c r="M17" s="36">
        <v>206</v>
      </c>
      <c r="N17" s="36">
        <v>218</v>
      </c>
      <c r="O17" s="36">
        <v>241</v>
      </c>
      <c r="P17" s="36">
        <v>217</v>
      </c>
      <c r="Q17" s="36">
        <v>211</v>
      </c>
      <c r="R17" s="36">
        <v>217</v>
      </c>
      <c r="S17" s="36">
        <v>212</v>
      </c>
      <c r="T17" s="36">
        <v>244</v>
      </c>
      <c r="U17" s="36">
        <v>235</v>
      </c>
      <c r="V17" s="36">
        <v>271</v>
      </c>
      <c r="W17" s="36">
        <v>278</v>
      </c>
      <c r="X17" s="36">
        <v>256</v>
      </c>
      <c r="Y17" s="36">
        <v>247</v>
      </c>
      <c r="Z17" s="36">
        <v>276</v>
      </c>
      <c r="AA17" s="36">
        <v>217</v>
      </c>
      <c r="AB17" s="36">
        <v>249</v>
      </c>
      <c r="AC17" s="36">
        <v>244</v>
      </c>
      <c r="AD17" s="36">
        <v>198</v>
      </c>
      <c r="AE17" s="36">
        <v>270</v>
      </c>
      <c r="AF17" s="36">
        <v>223</v>
      </c>
      <c r="AG17" s="36">
        <v>257</v>
      </c>
      <c r="AH17" s="36">
        <v>159</v>
      </c>
      <c r="AI17" s="36">
        <v>241</v>
      </c>
      <c r="AJ17" s="36">
        <v>251</v>
      </c>
      <c r="AK17" s="36">
        <v>261</v>
      </c>
      <c r="AL17" s="36">
        <v>102</v>
      </c>
      <c r="AM17" s="36">
        <v>247</v>
      </c>
      <c r="AN17" s="36">
        <v>251</v>
      </c>
      <c r="AO17" s="36">
        <v>209</v>
      </c>
      <c r="AP17" s="36">
        <v>161</v>
      </c>
      <c r="AQ17" s="36">
        <v>132</v>
      </c>
      <c r="AR17" s="36">
        <v>231</v>
      </c>
      <c r="AS17" s="36">
        <v>227</v>
      </c>
      <c r="AT17" s="36">
        <v>233</v>
      </c>
      <c r="AU17" s="36">
        <v>216</v>
      </c>
      <c r="AV17" s="36">
        <v>198</v>
      </c>
      <c r="AW17" s="36">
        <v>275</v>
      </c>
      <c r="AX17" s="36">
        <v>172</v>
      </c>
      <c r="AY17" s="36">
        <v>305</v>
      </c>
      <c r="AZ17" s="36">
        <v>247</v>
      </c>
      <c r="BA17" s="36">
        <v>318</v>
      </c>
      <c r="BB17" s="36">
        <v>292</v>
      </c>
      <c r="BC17" s="36">
        <v>261</v>
      </c>
      <c r="BD17" s="36">
        <v>249</v>
      </c>
      <c r="BE17" s="36">
        <v>242</v>
      </c>
      <c r="BF17" s="36">
        <v>246</v>
      </c>
      <c r="BG17" s="36">
        <v>221</v>
      </c>
      <c r="BH17" s="36">
        <v>220</v>
      </c>
      <c r="BI17" s="36">
        <v>268</v>
      </c>
      <c r="BJ17" s="36">
        <v>304</v>
      </c>
      <c r="BK17" s="36">
        <v>287</v>
      </c>
      <c r="BL17" s="36">
        <v>279</v>
      </c>
      <c r="BM17" s="36">
        <v>83</v>
      </c>
      <c r="BN17" s="36">
        <v>243</v>
      </c>
      <c r="BO17" s="36">
        <v>303</v>
      </c>
      <c r="BP17" s="36">
        <v>289</v>
      </c>
      <c r="BQ17" s="36">
        <v>291</v>
      </c>
      <c r="BR17" s="36">
        <v>235</v>
      </c>
      <c r="BS17" s="36">
        <v>219</v>
      </c>
      <c r="BT17" s="36">
        <v>321</v>
      </c>
      <c r="BU17" s="36">
        <v>247</v>
      </c>
    </row>
    <row r="18" spans="1:73" x14ac:dyDescent="0.25">
      <c r="A18" s="43" t="s">
        <v>2</v>
      </c>
      <c r="B18" s="43" t="s">
        <v>2</v>
      </c>
      <c r="C18" s="43" t="s">
        <v>11</v>
      </c>
      <c r="D18" s="175">
        <v>44406</v>
      </c>
      <c r="E18" s="87">
        <v>41</v>
      </c>
      <c r="F18" s="38">
        <f t="shared" si="0"/>
        <v>44406</v>
      </c>
      <c r="H18" s="35" t="s">
        <v>36</v>
      </c>
      <c r="I18" s="36">
        <v>84</v>
      </c>
      <c r="J18" s="36">
        <v>90</v>
      </c>
      <c r="K18" s="36">
        <v>74</v>
      </c>
      <c r="L18" s="36">
        <v>77</v>
      </c>
      <c r="M18" s="36">
        <v>108</v>
      </c>
      <c r="N18" s="36">
        <v>104</v>
      </c>
      <c r="O18" s="36">
        <v>129</v>
      </c>
      <c r="P18" s="36">
        <v>140</v>
      </c>
      <c r="Q18" s="36">
        <v>136</v>
      </c>
      <c r="R18" s="36">
        <v>112</v>
      </c>
      <c r="S18" s="36">
        <v>134</v>
      </c>
      <c r="T18" s="36">
        <v>130</v>
      </c>
      <c r="U18" s="36">
        <v>168</v>
      </c>
      <c r="V18" s="36">
        <v>130</v>
      </c>
      <c r="W18" s="36">
        <v>138</v>
      </c>
      <c r="X18" s="36">
        <v>47</v>
      </c>
      <c r="Y18" s="36">
        <v>163</v>
      </c>
      <c r="Z18" s="36">
        <v>132</v>
      </c>
      <c r="AA18" s="36">
        <v>88</v>
      </c>
      <c r="AB18" s="36">
        <v>114</v>
      </c>
      <c r="AC18" s="36">
        <v>174</v>
      </c>
      <c r="AD18" s="36">
        <v>113</v>
      </c>
      <c r="AE18" s="36">
        <v>150</v>
      </c>
      <c r="AF18" s="36">
        <v>129</v>
      </c>
      <c r="AG18" s="36">
        <v>104</v>
      </c>
      <c r="AH18" s="36">
        <v>155</v>
      </c>
      <c r="AI18" s="36">
        <v>119</v>
      </c>
      <c r="AJ18" s="36">
        <v>130</v>
      </c>
      <c r="AK18" s="36">
        <v>141</v>
      </c>
      <c r="AL18" s="36">
        <v>94</v>
      </c>
      <c r="AM18" s="36">
        <v>134</v>
      </c>
      <c r="AN18" s="36">
        <v>143</v>
      </c>
      <c r="AO18" s="36">
        <v>100</v>
      </c>
      <c r="AP18" s="36">
        <v>116</v>
      </c>
      <c r="AQ18" s="36">
        <v>71</v>
      </c>
      <c r="AR18" s="36">
        <v>141</v>
      </c>
      <c r="AS18" s="36">
        <v>151</v>
      </c>
      <c r="AT18" s="36">
        <v>109</v>
      </c>
      <c r="AU18" s="36">
        <v>90</v>
      </c>
      <c r="AV18" s="36">
        <v>123</v>
      </c>
      <c r="AW18" s="36">
        <v>144</v>
      </c>
      <c r="AX18" s="36">
        <v>107</v>
      </c>
      <c r="AY18" s="36">
        <v>123</v>
      </c>
      <c r="AZ18" s="36">
        <v>125</v>
      </c>
      <c r="BA18" s="36">
        <v>144</v>
      </c>
      <c r="BB18" s="36">
        <v>112</v>
      </c>
      <c r="BC18" s="36">
        <v>123</v>
      </c>
      <c r="BD18" s="36">
        <v>120</v>
      </c>
      <c r="BE18" s="36">
        <v>145</v>
      </c>
      <c r="BF18" s="36">
        <v>135</v>
      </c>
      <c r="BG18" s="36">
        <v>102</v>
      </c>
      <c r="BH18" s="36">
        <v>89</v>
      </c>
      <c r="BI18" s="36">
        <v>143</v>
      </c>
      <c r="BJ18" s="36">
        <v>128</v>
      </c>
      <c r="BK18" s="36">
        <v>144</v>
      </c>
      <c r="BL18" s="36">
        <v>144</v>
      </c>
      <c r="BM18" s="36">
        <v>64</v>
      </c>
      <c r="BN18" s="36">
        <v>104</v>
      </c>
      <c r="BO18" s="36">
        <v>73</v>
      </c>
      <c r="BP18" s="36">
        <v>120</v>
      </c>
      <c r="BQ18" s="36">
        <v>124</v>
      </c>
      <c r="BR18" s="36">
        <v>68</v>
      </c>
      <c r="BS18" s="36">
        <v>143</v>
      </c>
      <c r="BT18" s="36">
        <v>144</v>
      </c>
      <c r="BU18" s="36">
        <v>132</v>
      </c>
    </row>
    <row r="19" spans="1:73" x14ac:dyDescent="0.25">
      <c r="A19" s="43" t="s">
        <v>18</v>
      </c>
      <c r="B19" s="43" t="s">
        <v>366</v>
      </c>
      <c r="C19" s="43" t="s">
        <v>413</v>
      </c>
      <c r="D19" s="175">
        <v>44406</v>
      </c>
      <c r="E19" s="87">
        <v>30</v>
      </c>
      <c r="F19" s="38">
        <f t="shared" si="0"/>
        <v>44406</v>
      </c>
      <c r="H19" s="35" t="s">
        <v>86</v>
      </c>
      <c r="I19" s="36"/>
      <c r="J19" s="36">
        <v>1</v>
      </c>
      <c r="K19" s="36"/>
      <c r="L19" s="36">
        <v>23</v>
      </c>
      <c r="M19" s="36">
        <v>31</v>
      </c>
      <c r="N19" s="36">
        <v>21</v>
      </c>
      <c r="O19" s="36">
        <v>27</v>
      </c>
      <c r="P19" s="36">
        <v>32</v>
      </c>
      <c r="Q19" s="36">
        <v>18</v>
      </c>
      <c r="R19" s="36">
        <v>26</v>
      </c>
      <c r="S19" s="36">
        <v>21</v>
      </c>
      <c r="T19" s="36">
        <v>23</v>
      </c>
      <c r="U19" s="36">
        <v>20</v>
      </c>
      <c r="V19" s="36">
        <v>22</v>
      </c>
      <c r="W19" s="36"/>
      <c r="X19" s="36">
        <v>18</v>
      </c>
      <c r="Y19" s="36">
        <v>25</v>
      </c>
      <c r="Z19" s="36">
        <v>23</v>
      </c>
      <c r="AA19" s="36">
        <v>23</v>
      </c>
      <c r="AB19" s="36"/>
      <c r="AC19" s="36">
        <v>22</v>
      </c>
      <c r="AD19" s="36"/>
      <c r="AE19" s="36"/>
      <c r="AF19" s="36">
        <v>21</v>
      </c>
      <c r="AG19" s="36">
        <v>24</v>
      </c>
      <c r="AH19" s="36">
        <v>18</v>
      </c>
      <c r="AI19" s="36"/>
      <c r="AJ19" s="36">
        <v>39</v>
      </c>
      <c r="AK19" s="36">
        <v>43</v>
      </c>
      <c r="AL19" s="36">
        <v>17</v>
      </c>
      <c r="AM19" s="36">
        <v>33</v>
      </c>
      <c r="AN19" s="36">
        <v>26</v>
      </c>
      <c r="AO19" s="36">
        <v>65</v>
      </c>
      <c r="AP19" s="36">
        <v>22</v>
      </c>
      <c r="AQ19" s="36">
        <v>30</v>
      </c>
      <c r="AR19" s="36">
        <v>57</v>
      </c>
      <c r="AS19" s="36">
        <v>46</v>
      </c>
      <c r="AT19" s="36">
        <v>43</v>
      </c>
      <c r="AU19" s="36">
        <v>51</v>
      </c>
      <c r="AV19" s="36">
        <v>48</v>
      </c>
      <c r="AW19" s="36">
        <v>42</v>
      </c>
      <c r="AX19" s="36">
        <v>41</v>
      </c>
      <c r="AY19" s="36">
        <v>58</v>
      </c>
      <c r="AZ19" s="36">
        <v>40</v>
      </c>
      <c r="BA19" s="36">
        <v>46</v>
      </c>
      <c r="BB19" s="36">
        <v>53</v>
      </c>
      <c r="BC19" s="36">
        <v>51</v>
      </c>
      <c r="BD19" s="36">
        <v>50</v>
      </c>
      <c r="BE19" s="36">
        <v>62</v>
      </c>
      <c r="BF19" s="36">
        <v>62</v>
      </c>
      <c r="BG19" s="36">
        <v>65</v>
      </c>
      <c r="BH19" s="36">
        <v>61</v>
      </c>
      <c r="BI19" s="36">
        <v>62</v>
      </c>
      <c r="BJ19" s="36">
        <v>67</v>
      </c>
      <c r="BK19" s="36">
        <v>63</v>
      </c>
      <c r="BL19" s="36">
        <v>64</v>
      </c>
      <c r="BM19" s="36">
        <v>65</v>
      </c>
      <c r="BN19" s="36">
        <v>68</v>
      </c>
      <c r="BO19" s="36">
        <v>81</v>
      </c>
      <c r="BP19" s="36">
        <v>70</v>
      </c>
      <c r="BQ19" s="36">
        <v>49</v>
      </c>
      <c r="BR19" s="36">
        <v>51</v>
      </c>
      <c r="BS19" s="36">
        <v>53</v>
      </c>
      <c r="BT19" s="36">
        <v>55</v>
      </c>
      <c r="BU19" s="36">
        <v>52</v>
      </c>
    </row>
    <row r="20" spans="1:73" x14ac:dyDescent="0.25">
      <c r="A20" s="43" t="s">
        <v>25</v>
      </c>
      <c r="B20" s="43" t="s">
        <v>26</v>
      </c>
      <c r="C20" s="43" t="s">
        <v>27</v>
      </c>
      <c r="D20" s="175">
        <v>44406</v>
      </c>
      <c r="E20" s="87">
        <v>19</v>
      </c>
      <c r="F20" s="38">
        <f t="shared" si="0"/>
        <v>44406</v>
      </c>
      <c r="H20" s="35" t="s">
        <v>37</v>
      </c>
      <c r="I20" s="36">
        <v>101</v>
      </c>
      <c r="J20" s="36">
        <v>127</v>
      </c>
      <c r="K20" s="36">
        <v>113</v>
      </c>
      <c r="L20" s="36">
        <v>126</v>
      </c>
      <c r="M20" s="36">
        <v>204</v>
      </c>
      <c r="N20" s="36">
        <v>197</v>
      </c>
      <c r="O20" s="36">
        <v>331</v>
      </c>
      <c r="P20" s="36">
        <v>313</v>
      </c>
      <c r="Q20" s="36">
        <v>302</v>
      </c>
      <c r="R20" s="36">
        <v>301</v>
      </c>
      <c r="S20" s="36">
        <v>351</v>
      </c>
      <c r="T20" s="36">
        <v>420</v>
      </c>
      <c r="U20" s="36">
        <v>339</v>
      </c>
      <c r="V20" s="36">
        <v>422</v>
      </c>
      <c r="W20" s="36">
        <v>391</v>
      </c>
      <c r="X20" s="36">
        <v>276</v>
      </c>
      <c r="Y20" s="36">
        <v>360</v>
      </c>
      <c r="Z20" s="36">
        <v>364</v>
      </c>
      <c r="AA20" s="36">
        <v>264</v>
      </c>
      <c r="AB20" s="36">
        <v>426</v>
      </c>
      <c r="AC20" s="36">
        <v>303</v>
      </c>
      <c r="AD20" s="36">
        <v>397</v>
      </c>
      <c r="AE20" s="36">
        <v>415</v>
      </c>
      <c r="AF20" s="36">
        <v>302</v>
      </c>
      <c r="AG20" s="36">
        <v>413</v>
      </c>
      <c r="AH20" s="36">
        <v>422</v>
      </c>
      <c r="AI20" s="36">
        <v>425</v>
      </c>
      <c r="AJ20" s="36">
        <v>306</v>
      </c>
      <c r="AK20" s="36">
        <v>421</v>
      </c>
      <c r="AL20" s="36">
        <v>193</v>
      </c>
      <c r="AM20" s="36">
        <v>397</v>
      </c>
      <c r="AN20" s="36">
        <v>400</v>
      </c>
      <c r="AO20" s="36">
        <v>409</v>
      </c>
      <c r="AP20" s="36">
        <v>216</v>
      </c>
      <c r="AQ20" s="36">
        <v>216</v>
      </c>
      <c r="AR20" s="36">
        <v>399</v>
      </c>
      <c r="AS20" s="36">
        <v>402</v>
      </c>
      <c r="AT20" s="36">
        <v>391</v>
      </c>
      <c r="AU20" s="36">
        <v>338</v>
      </c>
      <c r="AV20" s="36">
        <v>330</v>
      </c>
      <c r="AW20" s="36">
        <v>409</v>
      </c>
      <c r="AX20" s="36">
        <v>320</v>
      </c>
      <c r="AY20" s="36">
        <v>247</v>
      </c>
      <c r="AZ20" s="36">
        <v>353</v>
      </c>
      <c r="BA20" s="36">
        <v>385</v>
      </c>
      <c r="BB20" s="36">
        <v>373</v>
      </c>
      <c r="BC20" s="36">
        <v>286</v>
      </c>
      <c r="BD20" s="36">
        <v>362</v>
      </c>
      <c r="BE20" s="36">
        <v>405</v>
      </c>
      <c r="BF20" s="36">
        <v>357</v>
      </c>
      <c r="BG20" s="36">
        <v>374</v>
      </c>
      <c r="BH20" s="36">
        <v>297</v>
      </c>
      <c r="BI20" s="36">
        <v>337</v>
      </c>
      <c r="BJ20" s="36">
        <v>423</v>
      </c>
      <c r="BK20" s="36">
        <v>337</v>
      </c>
      <c r="BL20" s="36">
        <v>249</v>
      </c>
      <c r="BM20" s="36">
        <v>268</v>
      </c>
      <c r="BN20" s="36">
        <v>356</v>
      </c>
      <c r="BO20" s="36">
        <v>379</v>
      </c>
      <c r="BP20" s="36">
        <v>373</v>
      </c>
      <c r="BQ20" s="36">
        <v>288</v>
      </c>
      <c r="BR20" s="36">
        <v>202</v>
      </c>
      <c r="BS20" s="36">
        <v>357</v>
      </c>
      <c r="BT20" s="36">
        <v>451</v>
      </c>
      <c r="BU20" s="36">
        <v>274</v>
      </c>
    </row>
    <row r="21" spans="1:73" x14ac:dyDescent="0.25">
      <c r="A21" s="43" t="s">
        <v>25</v>
      </c>
      <c r="B21" s="43" t="s">
        <v>26</v>
      </c>
      <c r="C21" s="43" t="s">
        <v>28</v>
      </c>
      <c r="D21" s="175">
        <v>44406</v>
      </c>
      <c r="E21" s="87">
        <v>51</v>
      </c>
      <c r="F21" s="38">
        <f t="shared" si="0"/>
        <v>44406</v>
      </c>
      <c r="H21" s="35" t="s">
        <v>96</v>
      </c>
      <c r="I21" s="36"/>
      <c r="J21" s="36"/>
      <c r="K21" s="36"/>
      <c r="L21" s="36"/>
      <c r="M21" s="36"/>
      <c r="N21" s="36"/>
      <c r="O21" s="36"/>
      <c r="P21" s="36"/>
      <c r="Q21" s="36">
        <v>116</v>
      </c>
      <c r="R21" s="36">
        <v>172</v>
      </c>
      <c r="S21" s="36">
        <v>128</v>
      </c>
      <c r="T21" s="36">
        <v>115</v>
      </c>
      <c r="U21" s="36">
        <v>91</v>
      </c>
      <c r="V21" s="36">
        <v>134</v>
      </c>
      <c r="W21" s="36">
        <v>143</v>
      </c>
      <c r="X21" s="36">
        <v>159</v>
      </c>
      <c r="Y21" s="36">
        <v>133</v>
      </c>
      <c r="Z21" s="36">
        <v>99</v>
      </c>
      <c r="AA21" s="36">
        <v>90</v>
      </c>
      <c r="AB21" s="36">
        <v>71</v>
      </c>
      <c r="AC21" s="36">
        <v>179</v>
      </c>
      <c r="AD21" s="36">
        <v>126</v>
      </c>
      <c r="AE21" s="36">
        <v>180</v>
      </c>
      <c r="AF21" s="36">
        <v>115</v>
      </c>
      <c r="AG21" s="36">
        <v>121</v>
      </c>
      <c r="AH21" s="36">
        <v>156</v>
      </c>
      <c r="AI21" s="36">
        <v>147</v>
      </c>
      <c r="AJ21" s="36">
        <v>168</v>
      </c>
      <c r="AK21" s="36">
        <v>152</v>
      </c>
      <c r="AL21" s="36">
        <v>56</v>
      </c>
      <c r="AM21" s="36">
        <v>145</v>
      </c>
      <c r="AN21" s="36">
        <v>168</v>
      </c>
      <c r="AO21" s="36">
        <v>110</v>
      </c>
      <c r="AP21" s="36">
        <v>129</v>
      </c>
      <c r="AQ21" s="36">
        <v>65</v>
      </c>
      <c r="AR21" s="36">
        <v>155</v>
      </c>
      <c r="AS21" s="36">
        <v>155</v>
      </c>
      <c r="AT21" s="36">
        <v>146</v>
      </c>
      <c r="AU21" s="36">
        <v>138</v>
      </c>
      <c r="AV21" s="36">
        <v>94</v>
      </c>
      <c r="AW21" s="36">
        <v>149</v>
      </c>
      <c r="AX21" s="36">
        <v>104</v>
      </c>
      <c r="AY21" s="36">
        <v>121</v>
      </c>
      <c r="AZ21" s="36">
        <v>145</v>
      </c>
      <c r="BA21" s="36">
        <v>150</v>
      </c>
      <c r="BB21" s="36">
        <v>124</v>
      </c>
      <c r="BC21" s="36">
        <v>140</v>
      </c>
      <c r="BD21" s="36">
        <v>97</v>
      </c>
      <c r="BE21" s="36">
        <v>125</v>
      </c>
      <c r="BF21" s="36">
        <v>109</v>
      </c>
      <c r="BG21" s="36">
        <v>74</v>
      </c>
      <c r="BH21" s="36">
        <v>85</v>
      </c>
      <c r="BI21" s="36">
        <v>107</v>
      </c>
      <c r="BJ21" s="36">
        <v>118</v>
      </c>
      <c r="BK21" s="36">
        <v>114</v>
      </c>
      <c r="BL21" s="36">
        <v>76</v>
      </c>
      <c r="BM21" s="36">
        <v>123</v>
      </c>
      <c r="BN21" s="36">
        <v>131</v>
      </c>
      <c r="BO21" s="36">
        <v>108</v>
      </c>
      <c r="BP21" s="36">
        <v>48</v>
      </c>
      <c r="BQ21" s="36">
        <v>78</v>
      </c>
      <c r="BR21" s="36">
        <v>95</v>
      </c>
      <c r="BS21" s="36">
        <v>86</v>
      </c>
      <c r="BT21" s="36">
        <v>41</v>
      </c>
      <c r="BU21" s="36">
        <v>3</v>
      </c>
    </row>
    <row r="22" spans="1:73" x14ac:dyDescent="0.25">
      <c r="A22" s="43" t="s">
        <v>25</v>
      </c>
      <c r="B22" s="43" t="s">
        <v>25</v>
      </c>
      <c r="C22" s="43" t="s">
        <v>31</v>
      </c>
      <c r="D22" s="175">
        <v>44406</v>
      </c>
      <c r="E22" s="87">
        <v>104</v>
      </c>
      <c r="F22" s="38">
        <f t="shared" si="0"/>
        <v>44406</v>
      </c>
      <c r="H22" s="35" t="s">
        <v>87</v>
      </c>
      <c r="I22" s="36">
        <v>8</v>
      </c>
      <c r="J22" s="36"/>
      <c r="K22" s="36"/>
      <c r="L22" s="36"/>
      <c r="M22" s="36">
        <v>24</v>
      </c>
      <c r="N22" s="36"/>
      <c r="O22" s="36"/>
      <c r="P22" s="36"/>
      <c r="Q22" s="36"/>
      <c r="R22" s="36">
        <v>29</v>
      </c>
      <c r="S22" s="36"/>
      <c r="T22" s="36"/>
      <c r="U22" s="36"/>
      <c r="V22" s="36">
        <v>20</v>
      </c>
      <c r="W22" s="36"/>
      <c r="X22" s="36"/>
      <c r="Y22" s="36"/>
      <c r="Z22" s="36"/>
      <c r="AA22" s="36">
        <v>30</v>
      </c>
      <c r="AB22" s="36"/>
      <c r="AC22" s="36"/>
      <c r="AD22" s="36">
        <v>1</v>
      </c>
      <c r="AE22" s="36">
        <v>25</v>
      </c>
      <c r="AF22" s="36"/>
      <c r="AG22" s="36"/>
      <c r="AH22" s="36"/>
      <c r="AI22" s="36">
        <v>26</v>
      </c>
      <c r="AJ22" s="36">
        <v>2</v>
      </c>
      <c r="AK22" s="36"/>
      <c r="AL22" s="36"/>
      <c r="AM22" s="36"/>
      <c r="AN22" s="36">
        <v>26</v>
      </c>
      <c r="AO22" s="36"/>
      <c r="AP22" s="36"/>
      <c r="AQ22" s="36">
        <v>1</v>
      </c>
      <c r="AR22" s="36">
        <v>18</v>
      </c>
      <c r="AS22" s="36"/>
      <c r="AT22" s="36"/>
      <c r="AU22" s="36"/>
      <c r="AV22" s="36">
        <v>23</v>
      </c>
      <c r="AW22" s="36"/>
      <c r="AX22" s="36"/>
      <c r="AY22" s="36"/>
      <c r="AZ22" s="36">
        <v>24</v>
      </c>
      <c r="BA22" s="36"/>
      <c r="BB22" s="36"/>
      <c r="BC22" s="36"/>
      <c r="BD22" s="36">
        <v>23</v>
      </c>
      <c r="BE22" s="36"/>
      <c r="BF22" s="36"/>
      <c r="BG22" s="36"/>
      <c r="BH22" s="36"/>
      <c r="BI22" s="36">
        <v>29</v>
      </c>
      <c r="BJ22" s="36"/>
      <c r="BK22" s="36"/>
      <c r="BL22" s="36"/>
      <c r="BM22" s="36">
        <v>24</v>
      </c>
      <c r="BN22" s="36"/>
      <c r="BO22" s="36"/>
      <c r="BP22" s="36"/>
      <c r="BQ22" s="36">
        <v>28</v>
      </c>
      <c r="BR22" s="36"/>
      <c r="BS22" s="36"/>
      <c r="BT22" s="36"/>
      <c r="BU22" s="36"/>
    </row>
    <row r="23" spans="1:73" x14ac:dyDescent="0.25">
      <c r="A23" s="43" t="s">
        <v>25</v>
      </c>
      <c r="B23" s="43" t="s">
        <v>25</v>
      </c>
      <c r="C23" s="43" t="s">
        <v>38</v>
      </c>
      <c r="D23" s="175">
        <v>44406</v>
      </c>
      <c r="E23" s="87">
        <v>39</v>
      </c>
      <c r="F23" s="38">
        <f t="shared" si="0"/>
        <v>44406</v>
      </c>
      <c r="H23" s="35" t="s">
        <v>38</v>
      </c>
      <c r="I23" s="36">
        <v>30</v>
      </c>
      <c r="J23" s="36">
        <v>34</v>
      </c>
      <c r="K23" s="36">
        <v>39</v>
      </c>
      <c r="L23" s="36">
        <v>47</v>
      </c>
      <c r="M23" s="36">
        <v>51</v>
      </c>
      <c r="N23" s="36">
        <v>52</v>
      </c>
      <c r="O23" s="36">
        <v>57</v>
      </c>
      <c r="P23" s="36">
        <v>68</v>
      </c>
      <c r="Q23" s="36">
        <v>37</v>
      </c>
      <c r="R23" s="36">
        <v>38</v>
      </c>
      <c r="S23" s="36">
        <v>31</v>
      </c>
      <c r="T23" s="36">
        <v>60</v>
      </c>
      <c r="U23" s="36">
        <v>63</v>
      </c>
      <c r="V23" s="36">
        <v>23</v>
      </c>
      <c r="W23" s="36">
        <v>28</v>
      </c>
      <c r="X23" s="36">
        <v>62</v>
      </c>
      <c r="Y23" s="36">
        <v>59</v>
      </c>
      <c r="Z23" s="36">
        <v>38</v>
      </c>
      <c r="AA23" s="36">
        <v>73</v>
      </c>
      <c r="AB23" s="36">
        <v>61</v>
      </c>
      <c r="AC23" s="36">
        <v>70</v>
      </c>
      <c r="AD23" s="36">
        <v>71</v>
      </c>
      <c r="AE23" s="36">
        <v>72</v>
      </c>
      <c r="AF23" s="36">
        <v>70</v>
      </c>
      <c r="AG23" s="36">
        <v>68</v>
      </c>
      <c r="AH23" s="36">
        <v>78</v>
      </c>
      <c r="AI23" s="36">
        <v>69</v>
      </c>
      <c r="AJ23" s="36">
        <v>68</v>
      </c>
      <c r="AK23" s="36">
        <v>72</v>
      </c>
      <c r="AL23" s="36">
        <v>25</v>
      </c>
      <c r="AM23" s="36">
        <v>64</v>
      </c>
      <c r="AN23" s="36">
        <v>64</v>
      </c>
      <c r="AO23" s="36">
        <v>38</v>
      </c>
      <c r="AP23" s="36">
        <v>27</v>
      </c>
      <c r="AQ23" s="36">
        <v>25</v>
      </c>
      <c r="AR23" s="36">
        <v>60</v>
      </c>
      <c r="AS23" s="36">
        <v>65</v>
      </c>
      <c r="AT23" s="36">
        <v>67</v>
      </c>
      <c r="AU23" s="36">
        <v>68</v>
      </c>
      <c r="AV23" s="36">
        <v>37</v>
      </c>
      <c r="AW23" s="36">
        <v>41</v>
      </c>
      <c r="AX23" s="36">
        <v>31</v>
      </c>
      <c r="AY23" s="36">
        <v>66</v>
      </c>
      <c r="AZ23" s="36">
        <v>67</v>
      </c>
      <c r="BA23" s="36">
        <v>61</v>
      </c>
      <c r="BB23" s="36">
        <v>67</v>
      </c>
      <c r="BC23" s="36">
        <v>62</v>
      </c>
      <c r="BD23" s="36">
        <v>65</v>
      </c>
      <c r="BE23" s="36">
        <v>72</v>
      </c>
      <c r="BF23" s="36">
        <v>40</v>
      </c>
      <c r="BG23" s="36">
        <v>29</v>
      </c>
      <c r="BH23" s="36">
        <v>59</v>
      </c>
      <c r="BI23" s="36">
        <v>68</v>
      </c>
      <c r="BJ23" s="36">
        <v>71</v>
      </c>
      <c r="BK23" s="36">
        <v>65</v>
      </c>
      <c r="BL23" s="36">
        <v>70</v>
      </c>
      <c r="BM23" s="36">
        <v>67</v>
      </c>
      <c r="BN23" s="36">
        <v>69</v>
      </c>
      <c r="BO23" s="36">
        <v>73</v>
      </c>
      <c r="BP23" s="36">
        <v>66</v>
      </c>
      <c r="BQ23" s="36">
        <v>71</v>
      </c>
      <c r="BR23" s="36">
        <v>30</v>
      </c>
      <c r="BS23" s="36">
        <v>70</v>
      </c>
      <c r="BT23" s="36">
        <v>59</v>
      </c>
      <c r="BU23" s="36">
        <v>67</v>
      </c>
    </row>
    <row r="24" spans="1:73" x14ac:dyDescent="0.25">
      <c r="A24" s="43" t="s">
        <v>25</v>
      </c>
      <c r="B24" s="43" t="s">
        <v>25</v>
      </c>
      <c r="C24" s="43" t="s">
        <v>40</v>
      </c>
      <c r="D24" s="175">
        <v>44406</v>
      </c>
      <c r="E24" s="87">
        <v>7</v>
      </c>
      <c r="F24" s="38">
        <f t="shared" si="0"/>
        <v>44406</v>
      </c>
      <c r="H24" s="35" t="s">
        <v>39</v>
      </c>
      <c r="I24" s="36">
        <v>113</v>
      </c>
      <c r="J24" s="36">
        <v>143</v>
      </c>
      <c r="K24" s="36">
        <v>173</v>
      </c>
      <c r="L24" s="36">
        <v>154</v>
      </c>
      <c r="M24" s="36">
        <v>168</v>
      </c>
      <c r="N24" s="36">
        <v>190</v>
      </c>
      <c r="O24" s="36">
        <v>192</v>
      </c>
      <c r="P24" s="36">
        <v>212</v>
      </c>
      <c r="Q24" s="36">
        <v>98</v>
      </c>
      <c r="R24" s="36">
        <v>215</v>
      </c>
      <c r="S24" s="36">
        <v>234</v>
      </c>
      <c r="T24" s="36">
        <v>309</v>
      </c>
      <c r="U24" s="36">
        <v>317</v>
      </c>
      <c r="V24" s="36">
        <v>222</v>
      </c>
      <c r="W24" s="36">
        <v>270</v>
      </c>
      <c r="X24" s="36">
        <v>285</v>
      </c>
      <c r="Y24" s="36">
        <v>332</v>
      </c>
      <c r="Z24" s="36">
        <v>305</v>
      </c>
      <c r="AA24" s="36">
        <v>247</v>
      </c>
      <c r="AB24" s="36">
        <v>286</v>
      </c>
      <c r="AC24" s="36">
        <v>383</v>
      </c>
      <c r="AD24" s="36">
        <v>280</v>
      </c>
      <c r="AE24" s="36">
        <v>320</v>
      </c>
      <c r="AF24" s="36">
        <v>323</v>
      </c>
      <c r="AG24" s="36">
        <v>291</v>
      </c>
      <c r="AH24" s="36">
        <v>319</v>
      </c>
      <c r="AI24" s="36">
        <v>305</v>
      </c>
      <c r="AJ24" s="36">
        <v>325</v>
      </c>
      <c r="AK24" s="36">
        <v>331</v>
      </c>
      <c r="AL24" s="36">
        <v>166</v>
      </c>
      <c r="AM24" s="36">
        <v>248</v>
      </c>
      <c r="AN24" s="36">
        <v>322</v>
      </c>
      <c r="AO24" s="36">
        <v>212</v>
      </c>
      <c r="AP24" s="36">
        <v>127</v>
      </c>
      <c r="AQ24" s="36">
        <v>97</v>
      </c>
      <c r="AR24" s="36">
        <v>209</v>
      </c>
      <c r="AS24" s="36">
        <v>226</v>
      </c>
      <c r="AT24" s="36">
        <v>244</v>
      </c>
      <c r="AU24" s="36">
        <v>266</v>
      </c>
      <c r="AV24" s="36">
        <v>213</v>
      </c>
      <c r="AW24" s="36">
        <v>239</v>
      </c>
      <c r="AX24" s="36">
        <v>179</v>
      </c>
      <c r="AY24" s="36">
        <v>285</v>
      </c>
      <c r="AZ24" s="36">
        <v>250</v>
      </c>
      <c r="BA24" s="36">
        <v>256</v>
      </c>
      <c r="BB24" s="36">
        <v>262</v>
      </c>
      <c r="BC24" s="36">
        <v>285</v>
      </c>
      <c r="BD24" s="36">
        <v>253</v>
      </c>
      <c r="BE24" s="36">
        <v>252</v>
      </c>
      <c r="BF24" s="36">
        <v>291</v>
      </c>
      <c r="BG24" s="36">
        <v>172</v>
      </c>
      <c r="BH24" s="36">
        <v>280</v>
      </c>
      <c r="BI24" s="36">
        <v>281</v>
      </c>
      <c r="BJ24" s="36">
        <v>254</v>
      </c>
      <c r="BK24" s="36">
        <v>275</v>
      </c>
      <c r="BL24" s="36">
        <v>288</v>
      </c>
      <c r="BM24" s="36">
        <v>198</v>
      </c>
      <c r="BN24" s="36">
        <v>255</v>
      </c>
      <c r="BO24" s="36">
        <v>299</v>
      </c>
      <c r="BP24" s="36">
        <v>252</v>
      </c>
      <c r="BQ24" s="36">
        <v>288</v>
      </c>
      <c r="BR24" s="36">
        <v>140</v>
      </c>
      <c r="BS24" s="36">
        <v>324</v>
      </c>
      <c r="BT24" s="36">
        <v>266</v>
      </c>
      <c r="BU24" s="36">
        <v>220</v>
      </c>
    </row>
    <row r="25" spans="1:73" x14ac:dyDescent="0.25">
      <c r="A25" s="43" t="s">
        <v>25</v>
      </c>
      <c r="B25" s="43" t="s">
        <v>25</v>
      </c>
      <c r="C25" s="43" t="s">
        <v>43</v>
      </c>
      <c r="D25" s="175">
        <v>44406</v>
      </c>
      <c r="E25" s="87">
        <v>51</v>
      </c>
      <c r="F25" s="38">
        <f t="shared" si="0"/>
        <v>44406</v>
      </c>
      <c r="H25" s="35" t="s">
        <v>40</v>
      </c>
      <c r="I25" s="36">
        <v>14</v>
      </c>
      <c r="J25" s="36">
        <v>17</v>
      </c>
      <c r="K25" s="36">
        <v>17</v>
      </c>
      <c r="L25" s="36"/>
      <c r="M25" s="36">
        <v>19</v>
      </c>
      <c r="N25" s="36">
        <v>24</v>
      </c>
      <c r="O25" s="36">
        <v>23</v>
      </c>
      <c r="P25" s="36">
        <v>22</v>
      </c>
      <c r="Q25" s="36">
        <v>18</v>
      </c>
      <c r="R25" s="36">
        <v>27</v>
      </c>
      <c r="S25" s="36"/>
      <c r="T25" s="36">
        <v>25</v>
      </c>
      <c r="U25" s="36">
        <v>30</v>
      </c>
      <c r="V25" s="36">
        <v>20</v>
      </c>
      <c r="W25" s="36">
        <v>25</v>
      </c>
      <c r="X25" s="36">
        <v>23</v>
      </c>
      <c r="Y25" s="36">
        <v>26</v>
      </c>
      <c r="Z25" s="36">
        <v>27</v>
      </c>
      <c r="AA25" s="36"/>
      <c r="AB25" s="36">
        <v>29</v>
      </c>
      <c r="AC25" s="36">
        <v>32</v>
      </c>
      <c r="AD25" s="36">
        <v>17</v>
      </c>
      <c r="AE25" s="36">
        <v>18</v>
      </c>
      <c r="AF25" s="36"/>
      <c r="AG25" s="36">
        <v>43</v>
      </c>
      <c r="AH25" s="36">
        <v>41</v>
      </c>
      <c r="AI25" s="36">
        <v>33</v>
      </c>
      <c r="AJ25" s="36">
        <v>37</v>
      </c>
      <c r="AK25" s="36">
        <v>42</v>
      </c>
      <c r="AL25" s="36">
        <v>34</v>
      </c>
      <c r="AM25" s="36">
        <v>24</v>
      </c>
      <c r="AN25" s="36">
        <v>39</v>
      </c>
      <c r="AO25" s="36">
        <v>44</v>
      </c>
      <c r="AP25" s="36">
        <v>2</v>
      </c>
      <c r="AQ25" s="36"/>
      <c r="AR25" s="36">
        <v>1</v>
      </c>
      <c r="AS25" s="36">
        <v>27</v>
      </c>
      <c r="AT25" s="36">
        <v>52</v>
      </c>
      <c r="AU25" s="36">
        <v>44</v>
      </c>
      <c r="AV25" s="36">
        <v>15</v>
      </c>
      <c r="AW25" s="36">
        <v>38</v>
      </c>
      <c r="AX25" s="36">
        <v>27</v>
      </c>
      <c r="AY25" s="36">
        <v>43</v>
      </c>
      <c r="AZ25" s="36">
        <v>32</v>
      </c>
      <c r="BA25" s="36">
        <v>30</v>
      </c>
      <c r="BB25" s="36">
        <v>25</v>
      </c>
      <c r="BC25" s="36">
        <v>30</v>
      </c>
      <c r="BD25" s="36">
        <v>42</v>
      </c>
      <c r="BE25" s="36">
        <v>34</v>
      </c>
      <c r="BF25" s="36">
        <v>57</v>
      </c>
      <c r="BG25" s="36">
        <v>34</v>
      </c>
      <c r="BH25" s="36">
        <v>45</v>
      </c>
      <c r="BI25" s="36">
        <v>56</v>
      </c>
      <c r="BJ25" s="36">
        <v>13</v>
      </c>
      <c r="BK25" s="36">
        <v>61</v>
      </c>
      <c r="BL25" s="36">
        <v>70</v>
      </c>
      <c r="BM25" s="36">
        <v>48</v>
      </c>
      <c r="BN25" s="36">
        <v>60</v>
      </c>
      <c r="BO25" s="36">
        <v>45</v>
      </c>
      <c r="BP25" s="36">
        <v>56</v>
      </c>
      <c r="BQ25" s="36">
        <v>60</v>
      </c>
      <c r="BR25" s="36">
        <v>44</v>
      </c>
      <c r="BS25" s="36">
        <v>48</v>
      </c>
      <c r="BT25" s="36">
        <v>61</v>
      </c>
      <c r="BU25" s="36">
        <v>48</v>
      </c>
    </row>
    <row r="26" spans="1:73" x14ac:dyDescent="0.25">
      <c r="A26" s="43" t="s">
        <v>25</v>
      </c>
      <c r="B26" s="43" t="s">
        <v>25</v>
      </c>
      <c r="C26" s="43" t="s">
        <v>49</v>
      </c>
      <c r="D26" s="175">
        <v>44406</v>
      </c>
      <c r="E26" s="87">
        <v>96</v>
      </c>
      <c r="F26" s="38">
        <f t="shared" si="0"/>
        <v>44406</v>
      </c>
      <c r="H26" s="35" t="s">
        <v>80</v>
      </c>
      <c r="I26" s="36">
        <v>3</v>
      </c>
      <c r="J26" s="36">
        <v>63</v>
      </c>
      <c r="K26" s="36">
        <v>151</v>
      </c>
      <c r="L26" s="36">
        <v>142</v>
      </c>
      <c r="M26" s="36">
        <v>112</v>
      </c>
      <c r="N26" s="36">
        <v>223</v>
      </c>
      <c r="O26" s="36">
        <v>233</v>
      </c>
      <c r="P26" s="36">
        <v>226</v>
      </c>
      <c r="Q26" s="36">
        <v>180</v>
      </c>
      <c r="R26" s="36">
        <v>205</v>
      </c>
      <c r="S26" s="36">
        <v>183</v>
      </c>
      <c r="T26" s="36">
        <v>140</v>
      </c>
      <c r="U26" s="36">
        <v>119</v>
      </c>
      <c r="V26" s="36">
        <v>131</v>
      </c>
      <c r="W26" s="36">
        <v>110</v>
      </c>
      <c r="X26" s="36">
        <v>112</v>
      </c>
      <c r="Y26" s="36">
        <v>147</v>
      </c>
      <c r="Z26" s="36">
        <v>134</v>
      </c>
      <c r="AA26" s="36">
        <v>108</v>
      </c>
      <c r="AB26" s="36">
        <v>132</v>
      </c>
      <c r="AC26" s="36">
        <v>83</v>
      </c>
      <c r="AD26" s="36">
        <v>128</v>
      </c>
      <c r="AE26" s="36">
        <v>218</v>
      </c>
      <c r="AF26" s="36">
        <v>246</v>
      </c>
      <c r="AG26" s="36">
        <v>195</v>
      </c>
      <c r="AH26" s="36">
        <v>228</v>
      </c>
      <c r="AI26" s="36">
        <v>205</v>
      </c>
      <c r="AJ26" s="36">
        <v>223</v>
      </c>
      <c r="AK26" s="36">
        <v>230</v>
      </c>
      <c r="AL26" s="36">
        <v>71</v>
      </c>
      <c r="AM26" s="36">
        <v>158</v>
      </c>
      <c r="AN26" s="36">
        <v>218</v>
      </c>
      <c r="AO26" s="36">
        <v>244</v>
      </c>
      <c r="AP26" s="36">
        <v>165</v>
      </c>
      <c r="AQ26" s="36">
        <v>102</v>
      </c>
      <c r="AR26" s="36">
        <v>134</v>
      </c>
      <c r="AS26" s="36">
        <v>237</v>
      </c>
      <c r="AT26" s="36">
        <v>225</v>
      </c>
      <c r="AU26" s="36">
        <v>239</v>
      </c>
      <c r="AV26" s="36">
        <v>206</v>
      </c>
      <c r="AW26" s="36">
        <v>171</v>
      </c>
      <c r="AX26" s="36">
        <v>142</v>
      </c>
      <c r="AY26" s="36">
        <v>240</v>
      </c>
      <c r="AZ26" s="36">
        <v>187</v>
      </c>
      <c r="BA26" s="36">
        <v>257</v>
      </c>
      <c r="BB26" s="36">
        <v>233</v>
      </c>
      <c r="BC26" s="36">
        <v>196</v>
      </c>
      <c r="BD26" s="36">
        <v>178</v>
      </c>
      <c r="BE26" s="36">
        <v>236</v>
      </c>
      <c r="BF26" s="36">
        <v>196</v>
      </c>
      <c r="BG26" s="36">
        <v>185</v>
      </c>
      <c r="BH26" s="36">
        <v>220</v>
      </c>
      <c r="BI26" s="36">
        <v>214</v>
      </c>
      <c r="BJ26" s="36">
        <v>227</v>
      </c>
      <c r="BK26" s="36">
        <v>199</v>
      </c>
      <c r="BL26" s="36">
        <v>228</v>
      </c>
      <c r="BM26" s="36">
        <v>184</v>
      </c>
      <c r="BN26" s="36">
        <v>252</v>
      </c>
      <c r="BO26" s="36">
        <v>174</v>
      </c>
      <c r="BP26" s="36">
        <v>256</v>
      </c>
      <c r="BQ26" s="36">
        <v>44</v>
      </c>
      <c r="BR26" s="36">
        <v>87</v>
      </c>
      <c r="BS26" s="36">
        <v>93</v>
      </c>
      <c r="BT26" s="36">
        <v>92</v>
      </c>
      <c r="BU26" s="36">
        <v>101</v>
      </c>
    </row>
    <row r="27" spans="1:73" x14ac:dyDescent="0.25">
      <c r="A27" s="43" t="s">
        <v>57</v>
      </c>
      <c r="B27" s="43" t="s">
        <v>57</v>
      </c>
      <c r="C27" s="43" t="s">
        <v>392</v>
      </c>
      <c r="D27" s="175">
        <v>44406</v>
      </c>
      <c r="E27" s="87">
        <v>18</v>
      </c>
      <c r="F27" s="38">
        <f t="shared" si="0"/>
        <v>44406</v>
      </c>
      <c r="H27" s="35" t="s">
        <v>82</v>
      </c>
      <c r="I27" s="36">
        <v>122</v>
      </c>
      <c r="J27" s="36">
        <v>174</v>
      </c>
      <c r="K27" s="36">
        <v>179</v>
      </c>
      <c r="L27" s="36">
        <v>141</v>
      </c>
      <c r="M27" s="36">
        <v>193</v>
      </c>
      <c r="N27" s="36">
        <v>198</v>
      </c>
      <c r="O27" s="36">
        <v>194</v>
      </c>
      <c r="P27" s="36">
        <v>202</v>
      </c>
      <c r="Q27" s="36">
        <v>139</v>
      </c>
      <c r="R27" s="36">
        <v>176</v>
      </c>
      <c r="S27" s="36">
        <v>181</v>
      </c>
      <c r="T27" s="36">
        <v>181</v>
      </c>
      <c r="U27" s="36">
        <v>180</v>
      </c>
      <c r="V27" s="36">
        <v>182</v>
      </c>
      <c r="W27" s="36">
        <v>195</v>
      </c>
      <c r="X27" s="36">
        <v>138</v>
      </c>
      <c r="Y27" s="36">
        <v>196</v>
      </c>
      <c r="Z27" s="36">
        <v>203</v>
      </c>
      <c r="AA27" s="36">
        <v>146</v>
      </c>
      <c r="AB27" s="36">
        <v>184</v>
      </c>
      <c r="AC27" s="36">
        <v>192</v>
      </c>
      <c r="AD27" s="36">
        <v>217</v>
      </c>
      <c r="AE27" s="36">
        <v>169</v>
      </c>
      <c r="AF27" s="36">
        <v>181</v>
      </c>
      <c r="AG27" s="36">
        <v>215</v>
      </c>
      <c r="AH27" s="36">
        <v>206</v>
      </c>
      <c r="AI27" s="36">
        <v>185</v>
      </c>
      <c r="AJ27" s="36">
        <v>156</v>
      </c>
      <c r="AK27" s="36">
        <v>39</v>
      </c>
      <c r="AL27" s="36">
        <v>83</v>
      </c>
      <c r="AM27" s="36">
        <v>229</v>
      </c>
      <c r="AN27" s="36">
        <v>235</v>
      </c>
      <c r="AO27" s="36">
        <v>232</v>
      </c>
      <c r="AP27" s="36">
        <v>140</v>
      </c>
      <c r="AQ27" s="36">
        <v>165</v>
      </c>
      <c r="AR27" s="36">
        <v>196</v>
      </c>
      <c r="AS27" s="36">
        <v>206</v>
      </c>
      <c r="AT27" s="36">
        <v>134</v>
      </c>
      <c r="AU27" s="36">
        <v>223</v>
      </c>
      <c r="AV27" s="36">
        <v>194</v>
      </c>
      <c r="AW27" s="36">
        <v>227</v>
      </c>
      <c r="AX27" s="36">
        <v>195</v>
      </c>
      <c r="AY27" s="36">
        <v>177</v>
      </c>
      <c r="AZ27" s="36">
        <v>217</v>
      </c>
      <c r="BA27" s="36">
        <v>234</v>
      </c>
      <c r="BB27" s="36">
        <v>215</v>
      </c>
      <c r="BC27" s="36">
        <v>140</v>
      </c>
      <c r="BD27" s="36">
        <v>189</v>
      </c>
      <c r="BE27" s="36">
        <v>244</v>
      </c>
      <c r="BF27" s="36">
        <v>246</v>
      </c>
      <c r="BG27" s="36">
        <v>240</v>
      </c>
      <c r="BH27" s="36">
        <v>245</v>
      </c>
      <c r="BI27" s="36">
        <v>252</v>
      </c>
      <c r="BJ27" s="36">
        <v>198</v>
      </c>
      <c r="BK27" s="36">
        <v>230</v>
      </c>
      <c r="BL27" s="36">
        <v>256</v>
      </c>
      <c r="BM27" s="36">
        <v>193</v>
      </c>
      <c r="BN27" s="36">
        <v>251</v>
      </c>
      <c r="BO27" s="36">
        <v>230</v>
      </c>
      <c r="BP27" s="36">
        <v>168</v>
      </c>
      <c r="BQ27" s="36">
        <v>188</v>
      </c>
      <c r="BR27" s="36">
        <v>199</v>
      </c>
      <c r="BS27" s="36">
        <v>157</v>
      </c>
      <c r="BT27" s="36">
        <v>198</v>
      </c>
      <c r="BU27" s="36">
        <v>193</v>
      </c>
    </row>
    <row r="28" spans="1:73" x14ac:dyDescent="0.25">
      <c r="A28" s="43" t="s">
        <v>264</v>
      </c>
      <c r="B28" s="43" t="s">
        <v>83</v>
      </c>
      <c r="C28" s="43" t="s">
        <v>84</v>
      </c>
      <c r="D28" s="175">
        <v>44406</v>
      </c>
      <c r="E28" s="87">
        <v>175</v>
      </c>
      <c r="F28" s="38">
        <f t="shared" si="0"/>
        <v>44406</v>
      </c>
      <c r="H28" s="35" t="s">
        <v>72</v>
      </c>
      <c r="I28" s="36">
        <v>180</v>
      </c>
      <c r="J28" s="36">
        <v>254</v>
      </c>
      <c r="K28" s="36">
        <v>254</v>
      </c>
      <c r="L28" s="36">
        <v>194</v>
      </c>
      <c r="M28" s="36">
        <v>271</v>
      </c>
      <c r="N28" s="36">
        <v>287</v>
      </c>
      <c r="O28" s="36">
        <v>188</v>
      </c>
      <c r="P28" s="36">
        <v>331</v>
      </c>
      <c r="Q28" s="36">
        <v>255</v>
      </c>
      <c r="R28" s="36">
        <v>220</v>
      </c>
      <c r="S28" s="36">
        <v>331</v>
      </c>
      <c r="T28" s="36">
        <v>347</v>
      </c>
      <c r="U28" s="36">
        <v>352</v>
      </c>
      <c r="V28" s="36">
        <v>355</v>
      </c>
      <c r="W28" s="36">
        <v>237</v>
      </c>
      <c r="X28" s="36">
        <v>330</v>
      </c>
      <c r="Y28" s="36">
        <v>322</v>
      </c>
      <c r="Z28" s="36">
        <v>382</v>
      </c>
      <c r="AA28" s="36">
        <v>237</v>
      </c>
      <c r="AB28" s="36">
        <v>301</v>
      </c>
      <c r="AC28" s="36">
        <v>365</v>
      </c>
      <c r="AD28" s="36">
        <v>318</v>
      </c>
      <c r="AE28" s="36">
        <v>265</v>
      </c>
      <c r="AF28" s="36">
        <v>364</v>
      </c>
      <c r="AG28" s="36">
        <v>350</v>
      </c>
      <c r="AH28" s="36">
        <v>253</v>
      </c>
      <c r="AI28" s="36">
        <v>311</v>
      </c>
      <c r="AJ28" s="36">
        <v>382</v>
      </c>
      <c r="AK28" s="36">
        <v>387</v>
      </c>
      <c r="AL28" s="36">
        <v>152</v>
      </c>
      <c r="AM28" s="36">
        <v>362</v>
      </c>
      <c r="AN28" s="36">
        <v>306</v>
      </c>
      <c r="AO28" s="36">
        <v>287</v>
      </c>
      <c r="AP28" s="36">
        <v>266</v>
      </c>
      <c r="AQ28" s="36">
        <v>161</v>
      </c>
      <c r="AR28" s="36">
        <v>388</v>
      </c>
      <c r="AS28" s="36">
        <v>362</v>
      </c>
      <c r="AT28" s="36">
        <v>354</v>
      </c>
      <c r="AU28" s="36">
        <v>161</v>
      </c>
      <c r="AV28" s="36">
        <v>316</v>
      </c>
      <c r="AW28" s="36">
        <v>220</v>
      </c>
      <c r="AX28" s="36">
        <v>274</v>
      </c>
      <c r="AY28" s="36">
        <v>368</v>
      </c>
      <c r="AZ28" s="36">
        <v>282</v>
      </c>
      <c r="BA28" s="36">
        <v>365</v>
      </c>
      <c r="BB28" s="36">
        <v>359</v>
      </c>
      <c r="BC28" s="36">
        <v>383</v>
      </c>
      <c r="BD28" s="36">
        <v>210</v>
      </c>
      <c r="BE28" s="36">
        <v>371</v>
      </c>
      <c r="BF28" s="36">
        <v>364</v>
      </c>
      <c r="BG28" s="36">
        <v>399</v>
      </c>
      <c r="BH28" s="36">
        <v>193</v>
      </c>
      <c r="BI28" s="36">
        <v>385</v>
      </c>
      <c r="BJ28" s="36">
        <v>361</v>
      </c>
      <c r="BK28" s="36">
        <v>371</v>
      </c>
      <c r="BL28" s="36">
        <v>328</v>
      </c>
      <c r="BM28" s="36">
        <v>273</v>
      </c>
      <c r="BN28" s="36">
        <v>393</v>
      </c>
      <c r="BO28" s="36">
        <v>274</v>
      </c>
      <c r="BP28" s="36">
        <v>361</v>
      </c>
      <c r="BQ28" s="36">
        <v>261</v>
      </c>
      <c r="BR28" s="36">
        <v>327</v>
      </c>
      <c r="BS28" s="36">
        <v>371</v>
      </c>
      <c r="BT28" s="36">
        <v>334</v>
      </c>
      <c r="BU28" s="36">
        <v>381</v>
      </c>
    </row>
    <row r="29" spans="1:73" x14ac:dyDescent="0.25">
      <c r="A29" s="57" t="s">
        <v>264</v>
      </c>
      <c r="B29" s="57" t="s">
        <v>83</v>
      </c>
      <c r="C29" s="57" t="s">
        <v>80</v>
      </c>
      <c r="D29" s="176">
        <v>44406</v>
      </c>
      <c r="E29" s="57">
        <v>33</v>
      </c>
      <c r="F29" s="38">
        <f t="shared" si="0"/>
        <v>44406</v>
      </c>
      <c r="H29" s="35" t="s">
        <v>59</v>
      </c>
      <c r="I29" s="36">
        <v>2</v>
      </c>
      <c r="J29" s="36"/>
      <c r="K29" s="36">
        <v>1</v>
      </c>
      <c r="L29" s="36"/>
      <c r="M29" s="36">
        <v>1</v>
      </c>
      <c r="N29" s="36"/>
      <c r="O29" s="36">
        <v>1</v>
      </c>
      <c r="P29" s="36"/>
      <c r="Q29" s="36">
        <v>3</v>
      </c>
      <c r="R29" s="36"/>
      <c r="S29" s="36">
        <v>2</v>
      </c>
      <c r="T29" s="36"/>
      <c r="U29" s="36"/>
      <c r="V29" s="36">
        <v>5</v>
      </c>
      <c r="W29" s="36"/>
      <c r="X29" s="36">
        <v>1</v>
      </c>
      <c r="Y29" s="36"/>
      <c r="Z29" s="36">
        <v>1</v>
      </c>
      <c r="AA29" s="36"/>
      <c r="AB29" s="36">
        <v>2</v>
      </c>
      <c r="AC29" s="36"/>
      <c r="AD29" s="36">
        <v>1</v>
      </c>
      <c r="AE29" s="36"/>
      <c r="AF29" s="36">
        <v>1</v>
      </c>
      <c r="AG29" s="36"/>
      <c r="AH29" s="36"/>
      <c r="AI29" s="36">
        <v>5</v>
      </c>
      <c r="AJ29" s="36"/>
      <c r="AK29" s="36">
        <v>1</v>
      </c>
      <c r="AL29" s="36"/>
      <c r="AM29" s="36">
        <v>2</v>
      </c>
      <c r="AN29" s="36"/>
      <c r="AO29" s="36">
        <v>2</v>
      </c>
      <c r="AP29" s="36"/>
      <c r="AQ29" s="36"/>
      <c r="AR29" s="36"/>
      <c r="AS29" s="36"/>
      <c r="AT29" s="36">
        <v>2</v>
      </c>
      <c r="AU29" s="36"/>
      <c r="AV29" s="36"/>
      <c r="AW29" s="36"/>
      <c r="AX29" s="36">
        <v>1</v>
      </c>
      <c r="AY29" s="36"/>
      <c r="AZ29" s="36">
        <v>2</v>
      </c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</row>
    <row r="30" spans="1:73" x14ac:dyDescent="0.25">
      <c r="A30" s="57" t="s">
        <v>264</v>
      </c>
      <c r="B30" s="57" t="s">
        <v>83</v>
      </c>
      <c r="C30" s="57" t="s">
        <v>90</v>
      </c>
      <c r="D30" s="176">
        <v>44406</v>
      </c>
      <c r="E30" s="57">
        <v>93</v>
      </c>
      <c r="F30" s="38">
        <f t="shared" si="0"/>
        <v>44406</v>
      </c>
      <c r="H30" s="35" t="s">
        <v>41</v>
      </c>
      <c r="I30" s="36">
        <v>102</v>
      </c>
      <c r="J30" s="36">
        <v>127</v>
      </c>
      <c r="K30" s="36">
        <v>119</v>
      </c>
      <c r="L30" s="36">
        <v>119</v>
      </c>
      <c r="M30" s="36">
        <v>124</v>
      </c>
      <c r="N30" s="36">
        <v>157</v>
      </c>
      <c r="O30" s="36">
        <v>127</v>
      </c>
      <c r="P30" s="36">
        <v>163</v>
      </c>
      <c r="Q30" s="36">
        <v>114</v>
      </c>
      <c r="R30" s="36">
        <v>87</v>
      </c>
      <c r="S30" s="36">
        <v>181</v>
      </c>
      <c r="T30" s="36">
        <v>181</v>
      </c>
      <c r="U30" s="36">
        <v>194</v>
      </c>
      <c r="V30" s="36">
        <v>180</v>
      </c>
      <c r="W30" s="36">
        <v>108</v>
      </c>
      <c r="X30" s="36">
        <v>181</v>
      </c>
      <c r="Y30" s="36">
        <v>93</v>
      </c>
      <c r="Z30" s="36">
        <v>172</v>
      </c>
      <c r="AA30" s="36">
        <v>157</v>
      </c>
      <c r="AB30" s="36">
        <v>176</v>
      </c>
      <c r="AC30" s="36">
        <v>169</v>
      </c>
      <c r="AD30" s="36">
        <v>147</v>
      </c>
      <c r="AE30" s="36">
        <v>193</v>
      </c>
      <c r="AF30" s="36">
        <v>167</v>
      </c>
      <c r="AG30" s="36">
        <v>187</v>
      </c>
      <c r="AH30" s="36">
        <v>172</v>
      </c>
      <c r="AI30" s="36">
        <v>191</v>
      </c>
      <c r="AJ30" s="36">
        <v>189</v>
      </c>
      <c r="AK30" s="36">
        <v>191</v>
      </c>
      <c r="AL30" s="36">
        <v>83</v>
      </c>
      <c r="AM30" s="36">
        <v>173</v>
      </c>
      <c r="AN30" s="36">
        <v>170</v>
      </c>
      <c r="AO30" s="36">
        <v>153</v>
      </c>
      <c r="AP30" s="36">
        <v>107</v>
      </c>
      <c r="AQ30" s="36">
        <v>81</v>
      </c>
      <c r="AR30" s="36">
        <v>163</v>
      </c>
      <c r="AS30" s="36">
        <v>153</v>
      </c>
      <c r="AT30" s="36">
        <v>196</v>
      </c>
      <c r="AU30" s="36">
        <v>195</v>
      </c>
      <c r="AV30" s="36">
        <v>146</v>
      </c>
      <c r="AW30" s="36">
        <v>183</v>
      </c>
      <c r="AX30" s="36">
        <v>138</v>
      </c>
      <c r="AY30" s="36">
        <v>155</v>
      </c>
      <c r="AZ30" s="36">
        <v>191</v>
      </c>
      <c r="BA30" s="36">
        <v>205</v>
      </c>
      <c r="BB30" s="36">
        <v>138</v>
      </c>
      <c r="BC30" s="36">
        <v>194</v>
      </c>
      <c r="BD30" s="36">
        <v>190</v>
      </c>
      <c r="BE30" s="36">
        <v>180</v>
      </c>
      <c r="BF30" s="36">
        <v>178</v>
      </c>
      <c r="BG30" s="36">
        <v>167</v>
      </c>
      <c r="BH30" s="36">
        <v>150</v>
      </c>
      <c r="BI30" s="36">
        <v>197</v>
      </c>
      <c r="BJ30" s="36">
        <v>192</v>
      </c>
      <c r="BK30" s="36">
        <v>204</v>
      </c>
      <c r="BL30" s="36">
        <v>193</v>
      </c>
      <c r="BM30" s="36">
        <v>140</v>
      </c>
      <c r="BN30" s="36">
        <v>176</v>
      </c>
      <c r="BO30" s="36">
        <v>173</v>
      </c>
      <c r="BP30" s="36">
        <v>168</v>
      </c>
      <c r="BQ30" s="36">
        <v>198</v>
      </c>
      <c r="BR30" s="36">
        <v>61</v>
      </c>
      <c r="BS30" s="36">
        <v>193</v>
      </c>
      <c r="BT30" s="36">
        <v>219</v>
      </c>
      <c r="BU30" s="36">
        <v>160</v>
      </c>
    </row>
    <row r="31" spans="1:73" x14ac:dyDescent="0.25">
      <c r="A31" s="57" t="s">
        <v>91</v>
      </c>
      <c r="B31" s="57" t="s">
        <v>91</v>
      </c>
      <c r="C31" s="57" t="s">
        <v>97</v>
      </c>
      <c r="D31" s="176">
        <v>44406</v>
      </c>
      <c r="E31" s="57">
        <v>1</v>
      </c>
      <c r="F31" s="38">
        <f t="shared" si="0"/>
        <v>44406</v>
      </c>
      <c r="H31" s="35" t="s">
        <v>60</v>
      </c>
      <c r="I31" s="36">
        <v>30</v>
      </c>
      <c r="J31" s="36">
        <v>42</v>
      </c>
      <c r="K31" s="36">
        <v>32</v>
      </c>
      <c r="L31" s="36">
        <v>18</v>
      </c>
      <c r="M31" s="36">
        <v>31</v>
      </c>
      <c r="N31" s="36">
        <v>53</v>
      </c>
      <c r="O31" s="36">
        <v>38</v>
      </c>
      <c r="P31" s="36">
        <v>49</v>
      </c>
      <c r="Q31" s="36">
        <v>34</v>
      </c>
      <c r="R31" s="36">
        <v>58</v>
      </c>
      <c r="S31" s="36"/>
      <c r="T31" s="36">
        <v>62</v>
      </c>
      <c r="U31" s="36">
        <v>57</v>
      </c>
      <c r="V31" s="36">
        <v>36</v>
      </c>
      <c r="W31" s="36">
        <v>64</v>
      </c>
      <c r="X31" s="36">
        <v>40</v>
      </c>
      <c r="Y31" s="36">
        <v>47</v>
      </c>
      <c r="Z31" s="36">
        <v>48</v>
      </c>
      <c r="AA31" s="36">
        <v>30</v>
      </c>
      <c r="AB31" s="36">
        <v>40</v>
      </c>
      <c r="AC31" s="36">
        <v>63</v>
      </c>
      <c r="AD31" s="36">
        <v>46</v>
      </c>
      <c r="AE31" s="36">
        <v>78</v>
      </c>
      <c r="AF31" s="36">
        <v>46</v>
      </c>
      <c r="AG31" s="36">
        <v>56</v>
      </c>
      <c r="AH31" s="36">
        <v>78</v>
      </c>
      <c r="AI31" s="36">
        <v>47</v>
      </c>
      <c r="AJ31" s="36">
        <v>70</v>
      </c>
      <c r="AK31" s="36">
        <v>34</v>
      </c>
      <c r="AL31" s="36">
        <v>37</v>
      </c>
      <c r="AM31" s="36">
        <v>46</v>
      </c>
      <c r="AN31" s="36">
        <v>60</v>
      </c>
      <c r="AO31" s="36">
        <v>50</v>
      </c>
      <c r="AP31" s="36">
        <v>36</v>
      </c>
      <c r="AQ31" s="36">
        <v>21</v>
      </c>
      <c r="AR31" s="36">
        <v>48</v>
      </c>
      <c r="AS31" s="36">
        <v>64</v>
      </c>
      <c r="AT31" s="36">
        <v>48</v>
      </c>
      <c r="AU31" s="36">
        <v>67</v>
      </c>
      <c r="AV31" s="36">
        <v>74</v>
      </c>
      <c r="AW31" s="36">
        <v>56</v>
      </c>
      <c r="AX31" s="36">
        <v>56</v>
      </c>
      <c r="AY31" s="36">
        <v>49</v>
      </c>
      <c r="AZ31" s="36">
        <v>55</v>
      </c>
      <c r="BA31" s="36">
        <v>57</v>
      </c>
      <c r="BB31" s="36">
        <v>49</v>
      </c>
      <c r="BC31" s="36">
        <v>49</v>
      </c>
      <c r="BD31" s="36">
        <v>44</v>
      </c>
      <c r="BE31" s="36">
        <v>51</v>
      </c>
      <c r="BF31" s="36">
        <v>50</v>
      </c>
      <c r="BG31" s="36">
        <v>52</v>
      </c>
      <c r="BH31" s="36">
        <v>19</v>
      </c>
      <c r="BI31" s="36">
        <v>17</v>
      </c>
      <c r="BJ31" s="36">
        <v>20</v>
      </c>
      <c r="BK31" s="36">
        <v>45</v>
      </c>
      <c r="BL31" s="36">
        <v>51</v>
      </c>
      <c r="BM31" s="36">
        <v>18</v>
      </c>
      <c r="BN31" s="36">
        <v>28</v>
      </c>
      <c r="BO31" s="36">
        <v>32</v>
      </c>
      <c r="BP31" s="36">
        <v>30</v>
      </c>
      <c r="BQ31" s="36">
        <v>48</v>
      </c>
      <c r="BR31" s="36">
        <v>21</v>
      </c>
      <c r="BS31" s="36">
        <v>49</v>
      </c>
      <c r="BT31" s="36">
        <v>47</v>
      </c>
      <c r="BU31" s="36">
        <v>51</v>
      </c>
    </row>
    <row r="32" spans="1:73" x14ac:dyDescent="0.25">
      <c r="A32" s="57" t="s">
        <v>2</v>
      </c>
      <c r="B32" s="57" t="s">
        <v>2</v>
      </c>
      <c r="C32" s="57" t="s">
        <v>3</v>
      </c>
      <c r="D32" s="176">
        <v>44406</v>
      </c>
      <c r="E32" s="57">
        <v>69</v>
      </c>
      <c r="F32" s="38">
        <f t="shared" si="0"/>
        <v>44406</v>
      </c>
      <c r="H32" s="35" t="s">
        <v>42</v>
      </c>
      <c r="I32" s="36">
        <v>34</v>
      </c>
      <c r="J32" s="36">
        <v>67</v>
      </c>
      <c r="K32" s="36">
        <v>85</v>
      </c>
      <c r="L32" s="36">
        <v>74</v>
      </c>
      <c r="M32" s="36">
        <v>84</v>
      </c>
      <c r="N32" s="36">
        <v>69</v>
      </c>
      <c r="O32" s="36">
        <v>79</v>
      </c>
      <c r="P32" s="36">
        <v>116</v>
      </c>
      <c r="Q32" s="36">
        <v>61</v>
      </c>
      <c r="R32" s="36">
        <v>95</v>
      </c>
      <c r="S32" s="36">
        <v>84</v>
      </c>
      <c r="T32" s="36">
        <v>100</v>
      </c>
      <c r="U32" s="36">
        <v>97</v>
      </c>
      <c r="V32" s="36">
        <v>112</v>
      </c>
      <c r="W32" s="36">
        <v>107</v>
      </c>
      <c r="X32" s="36">
        <v>128</v>
      </c>
      <c r="Y32" s="36">
        <v>90</v>
      </c>
      <c r="Z32" s="36">
        <v>100</v>
      </c>
      <c r="AA32" s="36">
        <v>108</v>
      </c>
      <c r="AB32" s="36">
        <v>120</v>
      </c>
      <c r="AC32" s="36">
        <v>110</v>
      </c>
      <c r="AD32" s="36">
        <v>121</v>
      </c>
      <c r="AE32" s="36">
        <v>110</v>
      </c>
      <c r="AF32" s="36">
        <v>105</v>
      </c>
      <c r="AG32" s="36">
        <v>106</v>
      </c>
      <c r="AH32" s="36">
        <v>118</v>
      </c>
      <c r="AI32" s="36">
        <v>112</v>
      </c>
      <c r="AJ32" s="36">
        <v>112</v>
      </c>
      <c r="AK32" s="36">
        <v>127</v>
      </c>
      <c r="AL32" s="36">
        <v>85</v>
      </c>
      <c r="AM32" s="36">
        <v>124</v>
      </c>
      <c r="AN32" s="36">
        <v>117</v>
      </c>
      <c r="AO32" s="36">
        <v>52</v>
      </c>
      <c r="AP32" s="36">
        <v>6</v>
      </c>
      <c r="AQ32" s="36"/>
      <c r="AR32" s="36">
        <v>94</v>
      </c>
      <c r="AS32" s="36">
        <v>116</v>
      </c>
      <c r="AT32" s="36">
        <v>114</v>
      </c>
      <c r="AU32" s="36">
        <v>103</v>
      </c>
      <c r="AV32" s="36">
        <v>89</v>
      </c>
      <c r="AW32" s="36">
        <v>126</v>
      </c>
      <c r="AX32" s="36">
        <v>59</v>
      </c>
      <c r="AY32" s="36">
        <v>153</v>
      </c>
      <c r="AZ32" s="36">
        <v>123</v>
      </c>
      <c r="BA32" s="36">
        <v>118</v>
      </c>
      <c r="BB32" s="36">
        <v>138</v>
      </c>
      <c r="BC32" s="36">
        <v>116</v>
      </c>
      <c r="BD32" s="36">
        <v>121</v>
      </c>
      <c r="BE32" s="36">
        <v>122</v>
      </c>
      <c r="BF32" s="36">
        <v>158</v>
      </c>
      <c r="BG32" s="36">
        <v>75</v>
      </c>
      <c r="BH32" s="36">
        <v>121</v>
      </c>
      <c r="BI32" s="36">
        <v>129</v>
      </c>
      <c r="BJ32" s="36">
        <v>149</v>
      </c>
      <c r="BK32" s="36">
        <v>138</v>
      </c>
      <c r="BL32" s="36">
        <v>141</v>
      </c>
      <c r="BM32" s="36">
        <v>76</v>
      </c>
      <c r="BN32" s="36">
        <v>138</v>
      </c>
      <c r="BO32" s="36">
        <v>130</v>
      </c>
      <c r="BP32" s="36">
        <v>113</v>
      </c>
      <c r="BQ32" s="36">
        <v>132</v>
      </c>
      <c r="BR32" s="36">
        <v>97</v>
      </c>
      <c r="BS32" s="36">
        <v>126</v>
      </c>
      <c r="BT32" s="36">
        <v>128</v>
      </c>
      <c r="BU32" s="36">
        <v>114</v>
      </c>
    </row>
    <row r="33" spans="1:73" x14ac:dyDescent="0.25">
      <c r="A33" s="57" t="s">
        <v>2</v>
      </c>
      <c r="B33" s="57" t="s">
        <v>2</v>
      </c>
      <c r="C33" s="57" t="s">
        <v>184</v>
      </c>
      <c r="D33" s="176">
        <v>44406</v>
      </c>
      <c r="E33" s="57">
        <v>42</v>
      </c>
      <c r="F33" s="38">
        <f t="shared" si="0"/>
        <v>44406</v>
      </c>
      <c r="H33" s="35" t="s">
        <v>43</v>
      </c>
      <c r="I33" s="36"/>
      <c r="J33" s="36"/>
      <c r="K33" s="36">
        <v>23</v>
      </c>
      <c r="L33" s="36">
        <v>33</v>
      </c>
      <c r="M33" s="36">
        <v>44</v>
      </c>
      <c r="N33" s="36">
        <v>51</v>
      </c>
      <c r="O33" s="36">
        <v>40</v>
      </c>
      <c r="P33" s="36">
        <v>55</v>
      </c>
      <c r="Q33" s="36">
        <v>32</v>
      </c>
      <c r="R33" s="36">
        <v>74</v>
      </c>
      <c r="S33" s="36">
        <v>137</v>
      </c>
      <c r="T33" s="36">
        <v>114</v>
      </c>
      <c r="U33" s="36">
        <v>97</v>
      </c>
      <c r="V33" s="36">
        <v>132</v>
      </c>
      <c r="W33" s="36">
        <v>129</v>
      </c>
      <c r="X33" s="36">
        <v>103</v>
      </c>
      <c r="Y33" s="36">
        <v>104</v>
      </c>
      <c r="Z33" s="36">
        <v>113</v>
      </c>
      <c r="AA33" s="36">
        <v>95</v>
      </c>
      <c r="AB33" s="36">
        <v>108</v>
      </c>
      <c r="AC33" s="36">
        <v>101</v>
      </c>
      <c r="AD33" s="36">
        <v>98</v>
      </c>
      <c r="AE33" s="36">
        <v>96</v>
      </c>
      <c r="AF33" s="36">
        <v>110</v>
      </c>
      <c r="AG33" s="36">
        <v>107</v>
      </c>
      <c r="AH33" s="36">
        <v>123</v>
      </c>
      <c r="AI33" s="36">
        <v>110</v>
      </c>
      <c r="AJ33" s="36">
        <v>94</v>
      </c>
      <c r="AK33" s="36">
        <v>128</v>
      </c>
      <c r="AL33" s="36">
        <v>92</v>
      </c>
      <c r="AM33" s="36">
        <v>104</v>
      </c>
      <c r="AN33" s="36">
        <v>115</v>
      </c>
      <c r="AO33" s="36">
        <v>94</v>
      </c>
      <c r="AP33" s="36">
        <v>92</v>
      </c>
      <c r="AQ33" s="36">
        <v>87</v>
      </c>
      <c r="AR33" s="36">
        <v>94</v>
      </c>
      <c r="AS33" s="36">
        <v>114</v>
      </c>
      <c r="AT33" s="36">
        <v>87</v>
      </c>
      <c r="AU33" s="36">
        <v>97</v>
      </c>
      <c r="AV33" s="36">
        <v>80</v>
      </c>
      <c r="AW33" s="36">
        <v>99</v>
      </c>
      <c r="AX33" s="36"/>
      <c r="AY33" s="36"/>
      <c r="AZ33" s="36">
        <v>159</v>
      </c>
      <c r="BA33" s="36">
        <v>137</v>
      </c>
      <c r="BB33" s="36"/>
      <c r="BC33" s="36"/>
      <c r="BD33" s="36">
        <v>141</v>
      </c>
      <c r="BE33" s="36">
        <v>126</v>
      </c>
      <c r="BF33" s="36"/>
      <c r="BG33" s="36"/>
      <c r="BH33" s="36">
        <v>147</v>
      </c>
      <c r="BI33" s="36">
        <v>143</v>
      </c>
      <c r="BJ33" s="36">
        <v>119</v>
      </c>
      <c r="BK33" s="36">
        <v>127</v>
      </c>
      <c r="BL33" s="36">
        <v>134</v>
      </c>
      <c r="BM33" s="36">
        <v>100</v>
      </c>
      <c r="BN33" s="36">
        <v>125</v>
      </c>
      <c r="BO33" s="36">
        <v>143</v>
      </c>
      <c r="BP33" s="36">
        <v>143</v>
      </c>
      <c r="BQ33" s="36">
        <v>146</v>
      </c>
      <c r="BR33" s="36">
        <v>100</v>
      </c>
      <c r="BS33" s="36">
        <v>93</v>
      </c>
      <c r="BT33" s="36">
        <v>152</v>
      </c>
      <c r="BU33" s="36">
        <v>159</v>
      </c>
    </row>
    <row r="34" spans="1:73" x14ac:dyDescent="0.25">
      <c r="A34" s="57" t="s">
        <v>2</v>
      </c>
      <c r="B34" s="57" t="s">
        <v>2</v>
      </c>
      <c r="C34" s="57" t="s">
        <v>4</v>
      </c>
      <c r="D34" s="176">
        <v>44406</v>
      </c>
      <c r="E34" s="57">
        <v>43</v>
      </c>
      <c r="F34" s="38">
        <f t="shared" si="0"/>
        <v>44406</v>
      </c>
      <c r="H34" s="35" t="s">
        <v>44</v>
      </c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>
        <v>16</v>
      </c>
      <c r="W34" s="36"/>
      <c r="X34" s="36">
        <v>21</v>
      </c>
      <c r="Y34" s="36"/>
      <c r="Z34" s="36">
        <v>17</v>
      </c>
      <c r="AA34" s="36"/>
      <c r="AB34" s="36"/>
      <c r="AC34" s="36"/>
      <c r="AD34" s="36"/>
      <c r="AE34" s="36">
        <v>18</v>
      </c>
      <c r="AF34" s="36"/>
      <c r="AG34" s="36">
        <v>20</v>
      </c>
      <c r="AH34" s="36"/>
      <c r="AI34" s="36">
        <v>18</v>
      </c>
      <c r="AJ34" s="36"/>
      <c r="AK34" s="36">
        <v>17</v>
      </c>
      <c r="AL34" s="36"/>
      <c r="AM34" s="36">
        <v>14</v>
      </c>
      <c r="AN34" s="36"/>
      <c r="AO34" s="36">
        <v>19</v>
      </c>
      <c r="AP34" s="36"/>
      <c r="AQ34" s="36"/>
      <c r="AR34" s="36">
        <v>13</v>
      </c>
      <c r="AS34" s="36"/>
      <c r="AT34" s="36">
        <v>19</v>
      </c>
      <c r="AU34" s="36"/>
      <c r="AV34" s="36">
        <v>16</v>
      </c>
      <c r="AW34" s="36"/>
      <c r="AX34" s="36">
        <v>18</v>
      </c>
      <c r="AY34" s="36"/>
      <c r="AZ34" s="36">
        <v>20</v>
      </c>
      <c r="BA34" s="36"/>
      <c r="BB34" s="36">
        <v>16</v>
      </c>
      <c r="BC34" s="36"/>
      <c r="BD34" s="36"/>
      <c r="BE34" s="36">
        <v>18</v>
      </c>
      <c r="BF34" s="36"/>
      <c r="BG34" s="36">
        <v>19</v>
      </c>
      <c r="BH34" s="36"/>
      <c r="BI34" s="36">
        <v>15</v>
      </c>
      <c r="BJ34" s="36"/>
      <c r="BK34" s="36">
        <v>22</v>
      </c>
      <c r="BL34" s="36"/>
      <c r="BM34" s="36">
        <v>16</v>
      </c>
      <c r="BN34" s="36"/>
      <c r="BO34" s="36">
        <v>17</v>
      </c>
      <c r="BP34" s="36"/>
      <c r="BQ34" s="36"/>
      <c r="BR34" s="36">
        <v>19</v>
      </c>
      <c r="BS34" s="36"/>
      <c r="BT34" s="36">
        <v>10</v>
      </c>
      <c r="BU34" s="36"/>
    </row>
    <row r="35" spans="1:73" x14ac:dyDescent="0.25">
      <c r="A35" s="57" t="s">
        <v>361</v>
      </c>
      <c r="B35" s="57" t="s">
        <v>411</v>
      </c>
      <c r="C35" s="57" t="s">
        <v>356</v>
      </c>
      <c r="D35" s="176">
        <v>44406</v>
      </c>
      <c r="E35" s="57">
        <v>38</v>
      </c>
      <c r="F35" s="38">
        <f t="shared" si="0"/>
        <v>44406</v>
      </c>
      <c r="H35" s="35" t="s">
        <v>186</v>
      </c>
      <c r="I35" s="36">
        <v>58</v>
      </c>
      <c r="J35" s="36">
        <v>49</v>
      </c>
      <c r="K35" s="36">
        <v>38</v>
      </c>
      <c r="L35" s="36">
        <v>13</v>
      </c>
      <c r="M35" s="36">
        <v>11</v>
      </c>
      <c r="N35" s="36">
        <v>12</v>
      </c>
      <c r="O35" s="36">
        <v>6</v>
      </c>
      <c r="P35" s="36">
        <v>9</v>
      </c>
      <c r="Q35" s="36">
        <v>2</v>
      </c>
      <c r="R35" s="36">
        <v>5</v>
      </c>
      <c r="S35" s="36">
        <v>3</v>
      </c>
      <c r="T35" s="36">
        <v>6</v>
      </c>
      <c r="U35" s="36">
        <v>3</v>
      </c>
      <c r="V35" s="36">
        <v>3</v>
      </c>
      <c r="W35" s="36">
        <v>2</v>
      </c>
      <c r="X35" s="36">
        <v>3</v>
      </c>
      <c r="Y35" s="36">
        <v>3</v>
      </c>
      <c r="Z35" s="36">
        <v>4</v>
      </c>
      <c r="AA35" s="36">
        <v>8</v>
      </c>
      <c r="AB35" s="36">
        <v>4</v>
      </c>
      <c r="AC35" s="36">
        <v>4</v>
      </c>
      <c r="AD35" s="36">
        <v>6</v>
      </c>
      <c r="AE35" s="36">
        <v>6</v>
      </c>
      <c r="AF35" s="36">
        <v>5</v>
      </c>
      <c r="AG35" s="36">
        <v>10</v>
      </c>
      <c r="AH35" s="36">
        <v>7</v>
      </c>
      <c r="AI35" s="36">
        <v>6</v>
      </c>
      <c r="AJ35" s="36">
        <v>4</v>
      </c>
      <c r="AK35" s="36">
        <v>9</v>
      </c>
      <c r="AL35" s="36"/>
      <c r="AM35" s="36">
        <v>7</v>
      </c>
      <c r="AN35" s="36">
        <v>9</v>
      </c>
      <c r="AO35" s="36">
        <v>12</v>
      </c>
      <c r="AP35" s="36">
        <v>3</v>
      </c>
      <c r="AQ35" s="36">
        <v>3</v>
      </c>
      <c r="AR35" s="36">
        <v>5</v>
      </c>
      <c r="AS35" s="36">
        <v>4</v>
      </c>
      <c r="AT35" s="36">
        <v>4</v>
      </c>
      <c r="AU35" s="36">
        <v>8</v>
      </c>
      <c r="AV35" s="36">
        <v>16</v>
      </c>
      <c r="AW35" s="36">
        <v>13</v>
      </c>
      <c r="AX35" s="36">
        <v>13</v>
      </c>
      <c r="AY35" s="36">
        <v>12</v>
      </c>
      <c r="AZ35" s="36">
        <v>12</v>
      </c>
      <c r="BA35" s="36">
        <v>6</v>
      </c>
      <c r="BB35" s="36">
        <v>9</v>
      </c>
      <c r="BC35" s="36">
        <v>9</v>
      </c>
      <c r="BD35" s="36">
        <v>12</v>
      </c>
      <c r="BE35" s="36">
        <v>20</v>
      </c>
      <c r="BF35" s="36">
        <v>14</v>
      </c>
      <c r="BG35" s="36">
        <v>11</v>
      </c>
      <c r="BH35" s="36">
        <v>2</v>
      </c>
      <c r="BI35" s="36">
        <v>13</v>
      </c>
      <c r="BJ35" s="36">
        <v>13</v>
      </c>
      <c r="BK35" s="36">
        <v>11</v>
      </c>
      <c r="BL35" s="36">
        <v>5</v>
      </c>
      <c r="BM35" s="36">
        <v>9</v>
      </c>
      <c r="BN35" s="36">
        <v>3</v>
      </c>
      <c r="BO35" s="36">
        <v>13</v>
      </c>
      <c r="BP35" s="36">
        <v>16</v>
      </c>
      <c r="BQ35" s="36">
        <v>10</v>
      </c>
      <c r="BR35" s="36">
        <v>18</v>
      </c>
      <c r="BS35" s="36">
        <v>14</v>
      </c>
      <c r="BT35" s="36">
        <v>1</v>
      </c>
      <c r="BU35" s="36">
        <v>4</v>
      </c>
    </row>
    <row r="36" spans="1:73" x14ac:dyDescent="0.25">
      <c r="A36" s="43" t="s">
        <v>361</v>
      </c>
      <c r="B36" s="43" t="s">
        <v>411</v>
      </c>
      <c r="C36" s="43" t="s">
        <v>357</v>
      </c>
      <c r="D36" s="175">
        <v>44406</v>
      </c>
      <c r="E36" s="87">
        <v>46</v>
      </c>
      <c r="F36" s="38">
        <f t="shared" si="0"/>
        <v>44406</v>
      </c>
      <c r="H36" s="35" t="s">
        <v>45</v>
      </c>
      <c r="I36" s="36">
        <v>256</v>
      </c>
      <c r="J36" s="36">
        <v>272</v>
      </c>
      <c r="K36" s="36">
        <v>307</v>
      </c>
      <c r="L36" s="36">
        <v>262</v>
      </c>
      <c r="M36" s="36">
        <v>347</v>
      </c>
      <c r="N36" s="36">
        <v>370</v>
      </c>
      <c r="O36" s="36">
        <v>448</v>
      </c>
      <c r="P36" s="36">
        <v>385</v>
      </c>
      <c r="Q36" s="36">
        <v>331</v>
      </c>
      <c r="R36" s="36">
        <v>425</v>
      </c>
      <c r="S36" s="36">
        <v>361</v>
      </c>
      <c r="T36" s="36">
        <v>449</v>
      </c>
      <c r="U36" s="36">
        <v>470</v>
      </c>
      <c r="V36" s="36">
        <v>442</v>
      </c>
      <c r="W36" s="36">
        <v>191</v>
      </c>
      <c r="X36" s="36">
        <v>433</v>
      </c>
      <c r="Y36" s="36">
        <v>462</v>
      </c>
      <c r="Z36" s="36">
        <v>435</v>
      </c>
      <c r="AA36" s="36">
        <v>363</v>
      </c>
      <c r="AB36" s="36">
        <v>438</v>
      </c>
      <c r="AC36" s="36">
        <v>421</v>
      </c>
      <c r="AD36" s="36">
        <v>421</v>
      </c>
      <c r="AE36" s="36">
        <v>467</v>
      </c>
      <c r="AF36" s="36">
        <v>401</v>
      </c>
      <c r="AG36" s="36">
        <v>475</v>
      </c>
      <c r="AH36" s="36">
        <v>494</v>
      </c>
      <c r="AI36" s="36">
        <v>427</v>
      </c>
      <c r="AJ36" s="36">
        <v>392</v>
      </c>
      <c r="AK36" s="36">
        <v>477</v>
      </c>
      <c r="AL36" s="36">
        <v>211</v>
      </c>
      <c r="AM36" s="36">
        <v>458</v>
      </c>
      <c r="AN36" s="36">
        <v>348</v>
      </c>
      <c r="AO36" s="36">
        <v>406</v>
      </c>
      <c r="AP36" s="36">
        <v>187</v>
      </c>
      <c r="AQ36" s="36">
        <v>97</v>
      </c>
      <c r="AR36" s="36">
        <v>470</v>
      </c>
      <c r="AS36" s="36">
        <v>431</v>
      </c>
      <c r="AT36" s="36">
        <v>441</v>
      </c>
      <c r="AU36" s="36">
        <v>458</v>
      </c>
      <c r="AV36" s="36">
        <v>250</v>
      </c>
      <c r="AW36" s="36">
        <v>289</v>
      </c>
      <c r="AX36" s="36">
        <v>186</v>
      </c>
      <c r="AY36" s="36">
        <v>460</v>
      </c>
      <c r="AZ36" s="36">
        <v>441</v>
      </c>
      <c r="BA36" s="36">
        <v>431</v>
      </c>
      <c r="BB36" s="36">
        <v>464</v>
      </c>
      <c r="BC36" s="36">
        <v>488</v>
      </c>
      <c r="BD36" s="36">
        <v>467</v>
      </c>
      <c r="BE36" s="36">
        <v>428</v>
      </c>
      <c r="BF36" s="36">
        <v>447</v>
      </c>
      <c r="BG36" s="36">
        <v>331</v>
      </c>
      <c r="BH36" s="36">
        <v>499</v>
      </c>
      <c r="BI36" s="36">
        <v>444</v>
      </c>
      <c r="BJ36" s="36">
        <v>438</v>
      </c>
      <c r="BK36" s="36">
        <v>433</v>
      </c>
      <c r="BL36" s="36">
        <v>478</v>
      </c>
      <c r="BM36" s="36">
        <v>391</v>
      </c>
      <c r="BN36" s="36">
        <v>476</v>
      </c>
      <c r="BO36" s="36">
        <v>437</v>
      </c>
      <c r="BP36" s="36">
        <v>447</v>
      </c>
      <c r="BQ36" s="36">
        <v>477</v>
      </c>
      <c r="BR36" s="36">
        <v>297</v>
      </c>
      <c r="BS36" s="36">
        <v>452</v>
      </c>
      <c r="BT36" s="36">
        <v>469</v>
      </c>
      <c r="BU36" s="36">
        <v>387</v>
      </c>
    </row>
    <row r="37" spans="1:73" x14ac:dyDescent="0.25">
      <c r="A37" s="43" t="s">
        <v>18</v>
      </c>
      <c r="B37" s="43" t="s">
        <v>18</v>
      </c>
      <c r="C37" s="43" t="s">
        <v>24</v>
      </c>
      <c r="D37" s="175">
        <v>44406</v>
      </c>
      <c r="E37" s="87">
        <v>60</v>
      </c>
      <c r="F37" s="38">
        <f t="shared" si="0"/>
        <v>44406</v>
      </c>
      <c r="H37" s="35" t="s">
        <v>46</v>
      </c>
      <c r="I37" s="36">
        <v>16</v>
      </c>
      <c r="J37" s="36">
        <v>21</v>
      </c>
      <c r="K37" s="36">
        <v>29</v>
      </c>
      <c r="L37" s="36">
        <v>14</v>
      </c>
      <c r="M37" s="36">
        <v>8</v>
      </c>
      <c r="N37" s="36">
        <v>105</v>
      </c>
      <c r="O37" s="36">
        <v>119</v>
      </c>
      <c r="P37" s="36">
        <v>126</v>
      </c>
      <c r="Q37" s="36">
        <v>128</v>
      </c>
      <c r="R37" s="36">
        <v>178</v>
      </c>
      <c r="S37" s="36">
        <v>173</v>
      </c>
      <c r="T37" s="36">
        <v>150</v>
      </c>
      <c r="U37" s="36">
        <v>185</v>
      </c>
      <c r="V37" s="36">
        <v>194</v>
      </c>
      <c r="W37" s="36">
        <v>195</v>
      </c>
      <c r="X37" s="36">
        <v>157</v>
      </c>
      <c r="Y37" s="36">
        <v>182</v>
      </c>
      <c r="Z37" s="36">
        <v>150</v>
      </c>
      <c r="AA37" s="36">
        <v>103</v>
      </c>
      <c r="AB37" s="36">
        <v>190</v>
      </c>
      <c r="AC37" s="36">
        <v>146</v>
      </c>
      <c r="AD37" s="36">
        <v>155</v>
      </c>
      <c r="AE37" s="36">
        <v>211</v>
      </c>
      <c r="AF37" s="36">
        <v>189</v>
      </c>
      <c r="AG37" s="36">
        <v>226</v>
      </c>
      <c r="AH37" s="36">
        <v>177</v>
      </c>
      <c r="AI37" s="36">
        <v>184</v>
      </c>
      <c r="AJ37" s="36">
        <v>184</v>
      </c>
      <c r="AK37" s="36">
        <v>191</v>
      </c>
      <c r="AL37" s="36">
        <v>34</v>
      </c>
      <c r="AM37" s="36">
        <v>76</v>
      </c>
      <c r="AN37" s="36">
        <v>166</v>
      </c>
      <c r="AO37" s="36">
        <v>88</v>
      </c>
      <c r="AP37" s="36">
        <v>102</v>
      </c>
      <c r="AQ37" s="36">
        <v>43</v>
      </c>
      <c r="AR37" s="36">
        <v>146</v>
      </c>
      <c r="AS37" s="36">
        <v>102</v>
      </c>
      <c r="AT37" s="36">
        <v>42</v>
      </c>
      <c r="AU37" s="36">
        <v>145</v>
      </c>
      <c r="AV37" s="36">
        <v>106</v>
      </c>
      <c r="AW37" s="36">
        <v>89</v>
      </c>
      <c r="AX37" s="36">
        <v>124</v>
      </c>
      <c r="AY37" s="36">
        <v>154</v>
      </c>
      <c r="AZ37" s="36">
        <v>145</v>
      </c>
      <c r="BA37" s="36">
        <v>95</v>
      </c>
      <c r="BB37" s="36">
        <v>159</v>
      </c>
      <c r="BC37" s="36">
        <v>148</v>
      </c>
      <c r="BD37" s="36">
        <v>147</v>
      </c>
      <c r="BE37" s="36">
        <v>51</v>
      </c>
      <c r="BF37" s="36">
        <v>83</v>
      </c>
      <c r="BG37" s="36">
        <v>95</v>
      </c>
      <c r="BH37" s="36">
        <v>154</v>
      </c>
      <c r="BI37" s="36">
        <v>148</v>
      </c>
      <c r="BJ37" s="36">
        <v>152</v>
      </c>
      <c r="BK37" s="36">
        <v>158</v>
      </c>
      <c r="BL37" s="36">
        <v>147</v>
      </c>
      <c r="BM37" s="36">
        <v>126</v>
      </c>
      <c r="BN37" s="36">
        <v>54</v>
      </c>
      <c r="BO37" s="36">
        <v>148</v>
      </c>
      <c r="BP37" s="36">
        <v>133</v>
      </c>
      <c r="BQ37" s="36">
        <v>160</v>
      </c>
      <c r="BR37" s="36">
        <v>105</v>
      </c>
      <c r="BS37" s="36">
        <v>161</v>
      </c>
      <c r="BT37" s="36">
        <v>136</v>
      </c>
      <c r="BU37" s="36">
        <v>165</v>
      </c>
    </row>
    <row r="38" spans="1:73" x14ac:dyDescent="0.25">
      <c r="A38" s="43" t="s">
        <v>25</v>
      </c>
      <c r="B38" s="43" t="s">
        <v>29</v>
      </c>
      <c r="C38" s="43" t="s">
        <v>30</v>
      </c>
      <c r="D38" s="175">
        <v>44406</v>
      </c>
      <c r="E38" s="87">
        <v>115</v>
      </c>
      <c r="F38" s="38">
        <f t="shared" si="0"/>
        <v>44406</v>
      </c>
      <c r="H38" s="35" t="s">
        <v>47</v>
      </c>
      <c r="I38" s="36">
        <v>189</v>
      </c>
      <c r="J38" s="36">
        <v>237</v>
      </c>
      <c r="K38" s="36">
        <v>193</v>
      </c>
      <c r="L38" s="36">
        <v>200</v>
      </c>
      <c r="M38" s="36">
        <v>262</v>
      </c>
      <c r="N38" s="36">
        <v>262</v>
      </c>
      <c r="O38" s="36">
        <v>258</v>
      </c>
      <c r="P38" s="36">
        <v>289</v>
      </c>
      <c r="Q38" s="36">
        <v>117</v>
      </c>
      <c r="R38" s="36">
        <v>129</v>
      </c>
      <c r="S38" s="36">
        <v>266</v>
      </c>
      <c r="T38" s="36">
        <v>254</v>
      </c>
      <c r="U38" s="36">
        <v>232</v>
      </c>
      <c r="V38" s="36">
        <v>299</v>
      </c>
      <c r="W38" s="36">
        <v>230</v>
      </c>
      <c r="X38" s="36">
        <v>292</v>
      </c>
      <c r="Y38" s="36">
        <v>257</v>
      </c>
      <c r="Z38" s="36">
        <v>256</v>
      </c>
      <c r="AA38" s="36">
        <v>283</v>
      </c>
      <c r="AB38" s="36">
        <v>319</v>
      </c>
      <c r="AC38" s="36">
        <v>244</v>
      </c>
      <c r="AD38" s="36">
        <v>282</v>
      </c>
      <c r="AE38" s="36">
        <v>272</v>
      </c>
      <c r="AF38" s="36">
        <v>317</v>
      </c>
      <c r="AG38" s="36">
        <v>293</v>
      </c>
      <c r="AH38" s="36">
        <v>337</v>
      </c>
      <c r="AI38" s="36">
        <v>340</v>
      </c>
      <c r="AJ38" s="36">
        <v>335</v>
      </c>
      <c r="AK38" s="36">
        <v>346</v>
      </c>
      <c r="AL38" s="36">
        <v>188</v>
      </c>
      <c r="AM38" s="36">
        <v>303</v>
      </c>
      <c r="AN38" s="36">
        <v>327</v>
      </c>
      <c r="AO38" s="36">
        <v>284</v>
      </c>
      <c r="AP38" s="36">
        <v>122</v>
      </c>
      <c r="AQ38" s="36">
        <v>113</v>
      </c>
      <c r="AR38" s="36">
        <v>281</v>
      </c>
      <c r="AS38" s="36">
        <v>306</v>
      </c>
      <c r="AT38" s="36">
        <v>338</v>
      </c>
      <c r="AU38" s="36">
        <v>265</v>
      </c>
      <c r="AV38" s="36">
        <v>287</v>
      </c>
      <c r="AW38" s="36">
        <v>260</v>
      </c>
      <c r="AX38" s="36">
        <v>186</v>
      </c>
      <c r="AY38" s="36">
        <v>307</v>
      </c>
      <c r="AZ38" s="36">
        <v>310</v>
      </c>
      <c r="BA38" s="36">
        <v>267</v>
      </c>
      <c r="BB38" s="36">
        <v>266</v>
      </c>
      <c r="BC38" s="36">
        <v>304</v>
      </c>
      <c r="BD38" s="36">
        <v>333</v>
      </c>
      <c r="BE38" s="36">
        <v>325</v>
      </c>
      <c r="BF38" s="36">
        <v>261</v>
      </c>
      <c r="BG38" s="36">
        <v>82</v>
      </c>
      <c r="BH38" s="36">
        <v>274</v>
      </c>
      <c r="BI38" s="36">
        <v>329</v>
      </c>
      <c r="BJ38" s="36">
        <v>275</v>
      </c>
      <c r="BK38" s="36">
        <v>308</v>
      </c>
      <c r="BL38" s="36">
        <v>283</v>
      </c>
      <c r="BM38" s="36">
        <v>253</v>
      </c>
      <c r="BN38" s="36">
        <v>308</v>
      </c>
      <c r="BO38" s="36">
        <v>295</v>
      </c>
      <c r="BP38" s="36">
        <v>269</v>
      </c>
      <c r="BQ38" s="36">
        <v>236</v>
      </c>
      <c r="BR38" s="36">
        <v>63</v>
      </c>
      <c r="BS38" s="36">
        <v>304</v>
      </c>
      <c r="BT38" s="36">
        <v>238</v>
      </c>
      <c r="BU38" s="36">
        <v>185</v>
      </c>
    </row>
    <row r="39" spans="1:73" x14ac:dyDescent="0.25">
      <c r="A39" s="43" t="s">
        <v>25</v>
      </c>
      <c r="B39" s="43" t="s">
        <v>25</v>
      </c>
      <c r="C39" s="43" t="s">
        <v>34</v>
      </c>
      <c r="D39" s="175">
        <v>44406</v>
      </c>
      <c r="E39" s="87">
        <v>83</v>
      </c>
      <c r="F39" s="38">
        <f t="shared" si="0"/>
        <v>44406</v>
      </c>
      <c r="H39" s="35" t="s">
        <v>30</v>
      </c>
      <c r="I39" s="36">
        <v>62</v>
      </c>
      <c r="J39" s="36">
        <v>73</v>
      </c>
      <c r="K39" s="36">
        <v>210</v>
      </c>
      <c r="L39" s="36">
        <v>175</v>
      </c>
      <c r="M39" s="36">
        <v>227</v>
      </c>
      <c r="N39" s="36">
        <v>303</v>
      </c>
      <c r="O39" s="36">
        <v>357</v>
      </c>
      <c r="P39" s="36">
        <v>381</v>
      </c>
      <c r="Q39" s="36">
        <v>333</v>
      </c>
      <c r="R39" s="36">
        <v>421</v>
      </c>
      <c r="S39" s="36">
        <v>406</v>
      </c>
      <c r="T39" s="36">
        <v>430</v>
      </c>
      <c r="U39" s="36">
        <v>398</v>
      </c>
      <c r="V39" s="36">
        <v>432</v>
      </c>
      <c r="W39" s="36">
        <v>408</v>
      </c>
      <c r="X39" s="36">
        <v>423</v>
      </c>
      <c r="Y39" s="36">
        <v>343</v>
      </c>
      <c r="Z39" s="36">
        <v>387</v>
      </c>
      <c r="AA39" s="36">
        <v>239</v>
      </c>
      <c r="AB39" s="36">
        <v>369</v>
      </c>
      <c r="AC39" s="36">
        <v>405</v>
      </c>
      <c r="AD39" s="36">
        <v>365</v>
      </c>
      <c r="AE39" s="36">
        <v>346</v>
      </c>
      <c r="AF39" s="36">
        <v>340</v>
      </c>
      <c r="AG39" s="36">
        <v>435</v>
      </c>
      <c r="AH39" s="36">
        <v>441</v>
      </c>
      <c r="AI39" s="36">
        <v>443</v>
      </c>
      <c r="AJ39" s="36">
        <v>303</v>
      </c>
      <c r="AK39" s="36">
        <v>404</v>
      </c>
      <c r="AL39" s="36">
        <v>165</v>
      </c>
      <c r="AM39" s="36">
        <v>203</v>
      </c>
      <c r="AN39" s="36">
        <v>398</v>
      </c>
      <c r="AO39" s="36">
        <v>225</v>
      </c>
      <c r="AP39" s="36">
        <v>204</v>
      </c>
      <c r="AQ39" s="36"/>
      <c r="AR39" s="36">
        <v>271</v>
      </c>
      <c r="AS39" s="36">
        <v>354</v>
      </c>
      <c r="AT39" s="36">
        <v>277</v>
      </c>
      <c r="AU39" s="36">
        <v>328</v>
      </c>
      <c r="AV39" s="36">
        <v>346</v>
      </c>
      <c r="AW39" s="36">
        <v>258</v>
      </c>
      <c r="AX39" s="36">
        <v>202</v>
      </c>
      <c r="AY39" s="36">
        <v>372</v>
      </c>
      <c r="AZ39" s="36">
        <v>373</v>
      </c>
      <c r="BA39" s="36">
        <v>281</v>
      </c>
      <c r="BB39" s="36">
        <v>270</v>
      </c>
      <c r="BC39" s="36">
        <v>270</v>
      </c>
      <c r="BD39" s="36">
        <v>269</v>
      </c>
      <c r="BE39" s="36">
        <v>389</v>
      </c>
      <c r="BF39" s="36">
        <v>280</v>
      </c>
      <c r="BG39" s="36">
        <v>313</v>
      </c>
      <c r="BH39" s="36">
        <v>348</v>
      </c>
      <c r="BI39" s="36">
        <v>279</v>
      </c>
      <c r="BJ39" s="36">
        <v>358</v>
      </c>
      <c r="BK39" s="36">
        <v>369</v>
      </c>
      <c r="BL39" s="36">
        <v>383</v>
      </c>
      <c r="BM39" s="36">
        <v>273</v>
      </c>
      <c r="BN39" s="36">
        <v>381</v>
      </c>
      <c r="BO39" s="36">
        <v>296</v>
      </c>
      <c r="BP39" s="36">
        <v>391</v>
      </c>
      <c r="BQ39" s="36">
        <v>369</v>
      </c>
      <c r="BR39" s="36">
        <v>233</v>
      </c>
      <c r="BS39" s="36">
        <v>366</v>
      </c>
      <c r="BT39" s="36">
        <v>462</v>
      </c>
      <c r="BU39" s="36">
        <v>483</v>
      </c>
    </row>
    <row r="40" spans="1:73" x14ac:dyDescent="0.25">
      <c r="A40" s="43" t="s">
        <v>25</v>
      </c>
      <c r="B40" s="43" t="s">
        <v>25</v>
      </c>
      <c r="C40" s="43" t="s">
        <v>37</v>
      </c>
      <c r="D40" s="175">
        <v>44406</v>
      </c>
      <c r="E40" s="87">
        <v>38</v>
      </c>
      <c r="F40" s="38">
        <f t="shared" si="0"/>
        <v>44406</v>
      </c>
      <c r="H40" s="35" t="s">
        <v>55</v>
      </c>
      <c r="I40" s="36">
        <v>146</v>
      </c>
      <c r="J40" s="36">
        <v>179</v>
      </c>
      <c r="K40" s="36">
        <v>293</v>
      </c>
      <c r="L40" s="36">
        <v>278</v>
      </c>
      <c r="M40" s="36">
        <v>419</v>
      </c>
      <c r="N40" s="36">
        <v>466</v>
      </c>
      <c r="O40" s="36">
        <v>510</v>
      </c>
      <c r="P40" s="36">
        <v>488</v>
      </c>
      <c r="Q40" s="36">
        <v>412</v>
      </c>
      <c r="R40" s="36">
        <v>575</v>
      </c>
      <c r="S40" s="36">
        <v>620</v>
      </c>
      <c r="T40" s="36">
        <v>679</v>
      </c>
      <c r="U40" s="36">
        <v>675</v>
      </c>
      <c r="V40" s="36">
        <v>672</v>
      </c>
      <c r="W40" s="36">
        <v>683</v>
      </c>
      <c r="X40" s="36">
        <v>765</v>
      </c>
      <c r="Y40" s="36">
        <v>681</v>
      </c>
      <c r="Z40" s="36">
        <v>725</v>
      </c>
      <c r="AA40" s="36">
        <v>644</v>
      </c>
      <c r="AB40" s="36">
        <v>775</v>
      </c>
      <c r="AC40" s="36">
        <v>736</v>
      </c>
      <c r="AD40" s="36">
        <v>806</v>
      </c>
      <c r="AE40" s="36">
        <v>833</v>
      </c>
      <c r="AF40" s="36">
        <v>752</v>
      </c>
      <c r="AG40" s="36">
        <v>879</v>
      </c>
      <c r="AH40" s="36">
        <v>807</v>
      </c>
      <c r="AI40" s="36">
        <v>863</v>
      </c>
      <c r="AJ40" s="36">
        <v>846</v>
      </c>
      <c r="AK40" s="36">
        <v>834</v>
      </c>
      <c r="AL40" s="36">
        <v>367</v>
      </c>
      <c r="AM40" s="36">
        <v>823</v>
      </c>
      <c r="AN40" s="36">
        <v>859</v>
      </c>
      <c r="AO40" s="36">
        <v>618</v>
      </c>
      <c r="AP40" s="36">
        <v>515</v>
      </c>
      <c r="AQ40" s="36">
        <v>484</v>
      </c>
      <c r="AR40" s="36">
        <v>806</v>
      </c>
      <c r="AS40" s="36">
        <v>775</v>
      </c>
      <c r="AT40" s="36">
        <v>931</v>
      </c>
      <c r="AU40" s="36">
        <v>934</v>
      </c>
      <c r="AV40" s="36">
        <v>864</v>
      </c>
      <c r="AW40" s="36">
        <v>907</v>
      </c>
      <c r="AX40" s="36">
        <v>848</v>
      </c>
      <c r="AY40" s="36">
        <v>951</v>
      </c>
      <c r="AZ40" s="36">
        <v>1026</v>
      </c>
      <c r="BA40" s="36">
        <v>995</v>
      </c>
      <c r="BB40" s="36">
        <v>864</v>
      </c>
      <c r="BC40" s="36">
        <v>988</v>
      </c>
      <c r="BD40" s="36">
        <v>921</v>
      </c>
      <c r="BE40" s="36">
        <v>874</v>
      </c>
      <c r="BF40" s="36">
        <v>808</v>
      </c>
      <c r="BG40" s="36">
        <v>663</v>
      </c>
      <c r="BH40" s="36">
        <v>916</v>
      </c>
      <c r="BI40" s="36">
        <v>926</v>
      </c>
      <c r="BJ40" s="36">
        <v>874</v>
      </c>
      <c r="BK40" s="36">
        <v>881</v>
      </c>
      <c r="BL40" s="36">
        <v>849</v>
      </c>
      <c r="BM40" s="36">
        <v>516</v>
      </c>
      <c r="BN40" s="36">
        <v>793</v>
      </c>
      <c r="BO40" s="36">
        <v>775</v>
      </c>
      <c r="BP40" s="36">
        <v>742</v>
      </c>
      <c r="BQ40" s="36">
        <v>760</v>
      </c>
      <c r="BR40" s="36">
        <v>608</v>
      </c>
      <c r="BS40" s="36">
        <v>673</v>
      </c>
      <c r="BT40" s="36">
        <v>714</v>
      </c>
      <c r="BU40" s="36">
        <v>674</v>
      </c>
    </row>
    <row r="41" spans="1:73" x14ac:dyDescent="0.25">
      <c r="A41" s="43" t="s">
        <v>25</v>
      </c>
      <c r="B41" s="43" t="s">
        <v>25</v>
      </c>
      <c r="C41" s="43" t="s">
        <v>45</v>
      </c>
      <c r="D41" s="175">
        <v>44406</v>
      </c>
      <c r="E41" s="87">
        <v>96</v>
      </c>
      <c r="F41" s="38">
        <f t="shared" si="0"/>
        <v>44406</v>
      </c>
      <c r="H41" s="35" t="s">
        <v>90</v>
      </c>
      <c r="I41" s="36">
        <v>61</v>
      </c>
      <c r="J41" s="36">
        <v>125</v>
      </c>
      <c r="K41" s="36">
        <v>165</v>
      </c>
      <c r="L41" s="36">
        <v>150</v>
      </c>
      <c r="M41" s="36">
        <v>245</v>
      </c>
      <c r="N41" s="36">
        <v>260</v>
      </c>
      <c r="O41" s="36">
        <v>258</v>
      </c>
      <c r="P41" s="36">
        <v>239</v>
      </c>
      <c r="Q41" s="36">
        <v>135</v>
      </c>
      <c r="R41" s="36">
        <v>233</v>
      </c>
      <c r="S41" s="36">
        <v>235</v>
      </c>
      <c r="T41" s="36">
        <v>239</v>
      </c>
      <c r="U41" s="36">
        <v>138</v>
      </c>
      <c r="V41" s="36">
        <v>258</v>
      </c>
      <c r="W41" s="36">
        <v>191</v>
      </c>
      <c r="X41" s="36">
        <v>246</v>
      </c>
      <c r="Y41" s="36">
        <v>210</v>
      </c>
      <c r="Z41" s="36">
        <v>245</v>
      </c>
      <c r="AA41" s="36">
        <v>212</v>
      </c>
      <c r="AB41" s="36">
        <v>129</v>
      </c>
      <c r="AC41" s="36">
        <v>220</v>
      </c>
      <c r="AD41" s="36">
        <v>166</v>
      </c>
      <c r="AE41" s="36">
        <v>202</v>
      </c>
      <c r="AF41" s="36">
        <v>206</v>
      </c>
      <c r="AG41" s="36">
        <v>196</v>
      </c>
      <c r="AH41" s="36">
        <v>195</v>
      </c>
      <c r="AI41" s="36">
        <v>170</v>
      </c>
      <c r="AJ41" s="36">
        <v>205</v>
      </c>
      <c r="AK41" s="36">
        <v>208</v>
      </c>
      <c r="AL41" s="36">
        <v>53</v>
      </c>
      <c r="AM41" s="36">
        <v>194</v>
      </c>
      <c r="AN41" s="36">
        <v>131</v>
      </c>
      <c r="AO41" s="36">
        <v>203</v>
      </c>
      <c r="AP41" s="36">
        <v>34</v>
      </c>
      <c r="AQ41" s="36"/>
      <c r="AR41" s="36">
        <v>128</v>
      </c>
      <c r="AS41" s="36">
        <v>160</v>
      </c>
      <c r="AT41" s="36">
        <v>125</v>
      </c>
      <c r="AU41" s="36">
        <v>226</v>
      </c>
      <c r="AV41" s="36">
        <v>207</v>
      </c>
      <c r="AW41" s="36">
        <v>163</v>
      </c>
      <c r="AX41" s="36">
        <v>106</v>
      </c>
      <c r="AY41" s="36">
        <v>211</v>
      </c>
      <c r="AZ41" s="36">
        <v>212</v>
      </c>
      <c r="BA41" s="36">
        <v>217</v>
      </c>
      <c r="BB41" s="36">
        <v>195</v>
      </c>
      <c r="BC41" s="36">
        <v>159</v>
      </c>
      <c r="BD41" s="36">
        <v>174</v>
      </c>
      <c r="BE41" s="36">
        <v>178</v>
      </c>
      <c r="BF41" s="36">
        <v>268</v>
      </c>
      <c r="BG41" s="36">
        <v>208</v>
      </c>
      <c r="BH41" s="36">
        <v>176</v>
      </c>
      <c r="BI41" s="36">
        <v>203</v>
      </c>
      <c r="BJ41" s="36">
        <v>206</v>
      </c>
      <c r="BK41" s="36">
        <v>199</v>
      </c>
      <c r="BL41" s="36">
        <v>198</v>
      </c>
      <c r="BM41" s="36">
        <v>175</v>
      </c>
      <c r="BN41" s="36">
        <v>265</v>
      </c>
      <c r="BO41" s="36">
        <v>241</v>
      </c>
      <c r="BP41" s="36">
        <v>224</v>
      </c>
      <c r="BQ41" s="36">
        <v>135</v>
      </c>
      <c r="BR41" s="36">
        <v>154</v>
      </c>
      <c r="BS41" s="36">
        <v>183</v>
      </c>
      <c r="BT41" s="36">
        <v>205</v>
      </c>
      <c r="BU41" s="36">
        <v>182</v>
      </c>
    </row>
    <row r="42" spans="1:73" x14ac:dyDescent="0.25">
      <c r="A42" s="43" t="s">
        <v>25</v>
      </c>
      <c r="B42" s="43" t="s">
        <v>25</v>
      </c>
      <c r="C42" s="43" t="s">
        <v>47</v>
      </c>
      <c r="D42" s="175">
        <v>44406</v>
      </c>
      <c r="E42" s="87">
        <v>53</v>
      </c>
      <c r="F42" s="38">
        <f t="shared" si="0"/>
        <v>44406</v>
      </c>
      <c r="H42" s="35" t="s">
        <v>262</v>
      </c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>
        <v>2</v>
      </c>
      <c r="AA42" s="36"/>
      <c r="AB42" s="36"/>
      <c r="AC42" s="36">
        <v>1</v>
      </c>
      <c r="AD42" s="36">
        <v>2</v>
      </c>
      <c r="AE42" s="36"/>
      <c r="AF42" s="36"/>
      <c r="AG42" s="36"/>
      <c r="AH42" s="36">
        <v>3</v>
      </c>
      <c r="AI42" s="36"/>
      <c r="AJ42" s="36"/>
      <c r="AK42" s="36">
        <v>1</v>
      </c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>
        <v>3</v>
      </c>
      <c r="AW42" s="36">
        <v>2</v>
      </c>
      <c r="AX42" s="36">
        <v>2</v>
      </c>
      <c r="AY42" s="36">
        <v>6</v>
      </c>
      <c r="AZ42" s="36"/>
      <c r="BA42" s="36">
        <v>1</v>
      </c>
      <c r="BB42" s="36"/>
      <c r="BC42" s="36">
        <v>5</v>
      </c>
      <c r="BD42" s="36">
        <v>5</v>
      </c>
      <c r="BE42" s="36"/>
      <c r="BF42" s="36">
        <v>6</v>
      </c>
      <c r="BG42" s="36">
        <v>7</v>
      </c>
      <c r="BH42" s="36">
        <v>8</v>
      </c>
      <c r="BI42" s="36">
        <v>11</v>
      </c>
      <c r="BJ42" s="36">
        <v>7</v>
      </c>
      <c r="BK42" s="36">
        <v>2</v>
      </c>
      <c r="BL42" s="36">
        <v>9</v>
      </c>
      <c r="BM42" s="36">
        <v>13</v>
      </c>
      <c r="BN42" s="36">
        <v>3</v>
      </c>
      <c r="BO42" s="36">
        <v>3</v>
      </c>
      <c r="BP42" s="36">
        <v>1</v>
      </c>
      <c r="BQ42" s="36">
        <v>10</v>
      </c>
      <c r="BR42" s="36">
        <v>2</v>
      </c>
      <c r="BS42" s="36">
        <v>14</v>
      </c>
      <c r="BT42" s="36">
        <v>9</v>
      </c>
      <c r="BU42" s="36"/>
    </row>
    <row r="43" spans="1:73" x14ac:dyDescent="0.25">
      <c r="A43" s="43" t="s">
        <v>25</v>
      </c>
      <c r="B43" s="43" t="s">
        <v>25</v>
      </c>
      <c r="C43" s="43" t="s">
        <v>50</v>
      </c>
      <c r="D43" s="175">
        <v>44406</v>
      </c>
      <c r="E43" s="87">
        <v>29</v>
      </c>
      <c r="F43" s="38">
        <f t="shared" si="0"/>
        <v>44406</v>
      </c>
      <c r="H43" s="35" t="s">
        <v>178</v>
      </c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>
        <v>1</v>
      </c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>
        <v>1</v>
      </c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</row>
    <row r="44" spans="1:73" x14ac:dyDescent="0.25">
      <c r="A44" s="43" t="s">
        <v>25</v>
      </c>
      <c r="B44" s="43" t="s">
        <v>25</v>
      </c>
      <c r="C44" s="43" t="s">
        <v>51</v>
      </c>
      <c r="D44" s="175">
        <v>44406</v>
      </c>
      <c r="E44" s="87">
        <v>9</v>
      </c>
      <c r="F44" s="38">
        <f t="shared" si="0"/>
        <v>44406</v>
      </c>
      <c r="H44" s="35" t="s">
        <v>99</v>
      </c>
      <c r="I44" s="36"/>
      <c r="J44" s="36"/>
      <c r="K44" s="36"/>
      <c r="L44" s="36"/>
      <c r="M44" s="36"/>
      <c r="N44" s="36"/>
      <c r="O44" s="36"/>
      <c r="P44" s="36"/>
      <c r="Q44" s="36">
        <v>2</v>
      </c>
      <c r="R44" s="36">
        <v>20</v>
      </c>
      <c r="S44" s="36">
        <v>6</v>
      </c>
      <c r="T44" s="36">
        <v>2</v>
      </c>
      <c r="U44" s="36">
        <v>3</v>
      </c>
      <c r="V44" s="36">
        <v>13</v>
      </c>
      <c r="W44" s="36">
        <v>2</v>
      </c>
      <c r="X44" s="36">
        <v>13</v>
      </c>
      <c r="Y44" s="36"/>
      <c r="Z44" s="36">
        <v>35</v>
      </c>
      <c r="AA44" s="36">
        <v>1</v>
      </c>
      <c r="AB44" s="36">
        <v>18</v>
      </c>
      <c r="AC44" s="36">
        <v>11</v>
      </c>
      <c r="AD44" s="36"/>
      <c r="AE44" s="36">
        <v>19</v>
      </c>
      <c r="AF44" s="36"/>
      <c r="AG44" s="36">
        <v>6</v>
      </c>
      <c r="AH44" s="36"/>
      <c r="AI44" s="36">
        <v>16</v>
      </c>
      <c r="AJ44" s="36">
        <v>1</v>
      </c>
      <c r="AK44" s="36">
        <v>15</v>
      </c>
      <c r="AL44" s="36">
        <v>1</v>
      </c>
      <c r="AM44" s="36">
        <v>8</v>
      </c>
      <c r="AN44" s="36"/>
      <c r="AO44" s="36">
        <v>15</v>
      </c>
      <c r="AP44" s="36"/>
      <c r="AQ44" s="36"/>
      <c r="AR44" s="36"/>
      <c r="AS44" s="36">
        <v>24</v>
      </c>
      <c r="AT44" s="36"/>
      <c r="AU44" s="36">
        <v>20</v>
      </c>
      <c r="AV44" s="36">
        <v>1</v>
      </c>
      <c r="AW44" s="36">
        <v>9</v>
      </c>
      <c r="AX44" s="36"/>
      <c r="AY44" s="36">
        <v>19</v>
      </c>
      <c r="AZ44" s="36"/>
      <c r="BA44" s="36">
        <v>13</v>
      </c>
      <c r="BB44" s="36"/>
      <c r="BC44" s="36">
        <v>17</v>
      </c>
      <c r="BD44" s="36"/>
      <c r="BE44" s="36">
        <v>16</v>
      </c>
      <c r="BF44" s="36"/>
      <c r="BG44" s="36">
        <v>15</v>
      </c>
      <c r="BH44" s="36"/>
      <c r="BI44" s="36">
        <v>6</v>
      </c>
      <c r="BJ44" s="36"/>
      <c r="BK44" s="36">
        <v>13</v>
      </c>
      <c r="BL44" s="36"/>
      <c r="BM44" s="36">
        <v>24</v>
      </c>
      <c r="BN44" s="36"/>
      <c r="BO44" s="36">
        <v>21</v>
      </c>
      <c r="BP44" s="36"/>
      <c r="BQ44" s="36">
        <v>21</v>
      </c>
      <c r="BR44" s="36"/>
      <c r="BS44" s="36"/>
      <c r="BT44" s="36">
        <v>32</v>
      </c>
      <c r="BU44" s="36"/>
    </row>
    <row r="45" spans="1:73" x14ac:dyDescent="0.25">
      <c r="A45" s="43" t="s">
        <v>57</v>
      </c>
      <c r="B45" s="43" t="s">
        <v>57</v>
      </c>
      <c r="C45" s="43" t="s">
        <v>62</v>
      </c>
      <c r="D45" s="175">
        <v>44406</v>
      </c>
      <c r="E45" s="87">
        <v>49</v>
      </c>
      <c r="F45" s="38">
        <f t="shared" si="0"/>
        <v>44406</v>
      </c>
      <c r="H45" s="35" t="s">
        <v>56</v>
      </c>
      <c r="I45" s="36">
        <v>143</v>
      </c>
      <c r="J45" s="36">
        <v>152</v>
      </c>
      <c r="K45" s="36">
        <v>262</v>
      </c>
      <c r="L45" s="36">
        <v>263</v>
      </c>
      <c r="M45" s="36">
        <v>367</v>
      </c>
      <c r="N45" s="36">
        <v>372</v>
      </c>
      <c r="O45" s="36">
        <v>380</v>
      </c>
      <c r="P45" s="36">
        <v>419</v>
      </c>
      <c r="Q45" s="36">
        <v>329</v>
      </c>
      <c r="R45" s="36">
        <v>473</v>
      </c>
      <c r="S45" s="36">
        <v>464</v>
      </c>
      <c r="T45" s="36">
        <v>546</v>
      </c>
      <c r="U45" s="36">
        <v>597</v>
      </c>
      <c r="V45" s="36">
        <v>645</v>
      </c>
      <c r="W45" s="36">
        <v>680</v>
      </c>
      <c r="X45" s="36">
        <v>683</v>
      </c>
      <c r="Y45" s="36">
        <v>641</v>
      </c>
      <c r="Z45" s="36">
        <v>685</v>
      </c>
      <c r="AA45" s="36">
        <v>557</v>
      </c>
      <c r="AB45" s="36">
        <v>691</v>
      </c>
      <c r="AC45" s="36">
        <v>577</v>
      </c>
      <c r="AD45" s="36">
        <v>621</v>
      </c>
      <c r="AE45" s="36">
        <v>607</v>
      </c>
      <c r="AF45" s="36">
        <v>536</v>
      </c>
      <c r="AG45" s="36">
        <v>664</v>
      </c>
      <c r="AH45" s="36">
        <v>624</v>
      </c>
      <c r="AI45" s="36">
        <v>621</v>
      </c>
      <c r="AJ45" s="36">
        <v>624</v>
      </c>
      <c r="AK45" s="36">
        <v>528</v>
      </c>
      <c r="AL45" s="36">
        <v>281</v>
      </c>
      <c r="AM45" s="36">
        <v>578</v>
      </c>
      <c r="AN45" s="36">
        <v>606</v>
      </c>
      <c r="AO45" s="36">
        <v>476</v>
      </c>
      <c r="AP45" s="36">
        <v>403</v>
      </c>
      <c r="AQ45" s="36">
        <v>422</v>
      </c>
      <c r="AR45" s="36">
        <v>595</v>
      </c>
      <c r="AS45" s="36">
        <v>625</v>
      </c>
      <c r="AT45" s="36">
        <v>689</v>
      </c>
      <c r="AU45" s="36">
        <v>737</v>
      </c>
      <c r="AV45" s="36">
        <v>628</v>
      </c>
      <c r="AW45" s="36">
        <v>665</v>
      </c>
      <c r="AX45" s="36">
        <v>658</v>
      </c>
      <c r="AY45" s="36">
        <v>706</v>
      </c>
      <c r="AZ45" s="36">
        <v>693</v>
      </c>
      <c r="BA45" s="36">
        <v>685</v>
      </c>
      <c r="BB45" s="36">
        <v>678</v>
      </c>
      <c r="BC45" s="36">
        <v>669</v>
      </c>
      <c r="BD45" s="36">
        <v>731</v>
      </c>
      <c r="BE45" s="36">
        <v>656</v>
      </c>
      <c r="BF45" s="36">
        <v>608</v>
      </c>
      <c r="BG45" s="36">
        <v>589</v>
      </c>
      <c r="BH45" s="36">
        <v>718</v>
      </c>
      <c r="BI45" s="36">
        <v>669</v>
      </c>
      <c r="BJ45" s="36">
        <v>688</v>
      </c>
      <c r="BK45" s="36">
        <v>737</v>
      </c>
      <c r="BL45" s="36">
        <v>655</v>
      </c>
      <c r="BM45" s="36">
        <v>445</v>
      </c>
      <c r="BN45" s="36">
        <v>642</v>
      </c>
      <c r="BO45" s="36">
        <v>616</v>
      </c>
      <c r="BP45" s="36">
        <v>625</v>
      </c>
      <c r="BQ45" s="36">
        <v>578</v>
      </c>
      <c r="BR45" s="36">
        <v>466</v>
      </c>
      <c r="BS45" s="36">
        <v>593</v>
      </c>
      <c r="BT45" s="36">
        <v>602</v>
      </c>
      <c r="BU45" s="36">
        <v>550</v>
      </c>
    </row>
    <row r="46" spans="1:73" x14ac:dyDescent="0.25">
      <c r="A46" s="43" t="s">
        <v>57</v>
      </c>
      <c r="B46" s="43" t="s">
        <v>57</v>
      </c>
      <c r="C46" s="43" t="s">
        <v>63</v>
      </c>
      <c r="D46" s="175">
        <v>44406</v>
      </c>
      <c r="E46" s="87">
        <v>15</v>
      </c>
      <c r="F46" s="38">
        <f t="shared" si="0"/>
        <v>44406</v>
      </c>
      <c r="H46" s="35" t="s">
        <v>48</v>
      </c>
      <c r="I46" s="36">
        <v>13</v>
      </c>
      <c r="J46" s="36">
        <v>17</v>
      </c>
      <c r="K46" s="36">
        <v>33</v>
      </c>
      <c r="L46" s="36"/>
      <c r="M46" s="36">
        <v>49</v>
      </c>
      <c r="N46" s="36"/>
      <c r="O46" s="36"/>
      <c r="P46" s="36">
        <v>4</v>
      </c>
      <c r="Q46" s="36">
        <v>100</v>
      </c>
      <c r="R46" s="36">
        <v>1</v>
      </c>
      <c r="S46" s="36">
        <v>71</v>
      </c>
      <c r="T46" s="36">
        <v>1</v>
      </c>
      <c r="U46" s="36">
        <v>85</v>
      </c>
      <c r="V46" s="36"/>
      <c r="W46" s="36">
        <v>78</v>
      </c>
      <c r="X46" s="36">
        <v>71</v>
      </c>
      <c r="Y46" s="36"/>
      <c r="Z46" s="36">
        <v>62</v>
      </c>
      <c r="AA46" s="36"/>
      <c r="AB46" s="36">
        <v>77</v>
      </c>
      <c r="AC46" s="36">
        <v>45</v>
      </c>
      <c r="AD46" s="36">
        <v>33</v>
      </c>
      <c r="AE46" s="36">
        <v>37</v>
      </c>
      <c r="AF46" s="36">
        <v>44</v>
      </c>
      <c r="AG46" s="36">
        <v>57</v>
      </c>
      <c r="AH46" s="36">
        <v>50</v>
      </c>
      <c r="AI46" s="36">
        <v>5</v>
      </c>
      <c r="AJ46" s="36">
        <v>67</v>
      </c>
      <c r="AK46" s="36">
        <v>55</v>
      </c>
      <c r="AL46" s="36">
        <v>1</v>
      </c>
      <c r="AM46" s="36">
        <v>3</v>
      </c>
      <c r="AN46" s="36">
        <v>65</v>
      </c>
      <c r="AO46" s="36">
        <v>57</v>
      </c>
      <c r="AP46" s="36">
        <v>37</v>
      </c>
      <c r="AQ46" s="36">
        <v>19</v>
      </c>
      <c r="AR46" s="36">
        <v>38</v>
      </c>
      <c r="AS46" s="36">
        <v>45</v>
      </c>
      <c r="AT46" s="36">
        <v>17</v>
      </c>
      <c r="AU46" s="36">
        <v>51</v>
      </c>
      <c r="AV46" s="36">
        <v>37</v>
      </c>
      <c r="AW46" s="36">
        <v>45</v>
      </c>
      <c r="AX46" s="36">
        <v>58</v>
      </c>
      <c r="AY46" s="36">
        <v>43</v>
      </c>
      <c r="AZ46" s="36">
        <v>38</v>
      </c>
      <c r="BA46" s="36">
        <v>5</v>
      </c>
      <c r="BB46" s="36">
        <v>58</v>
      </c>
      <c r="BC46" s="36">
        <v>37</v>
      </c>
      <c r="BD46" s="36">
        <v>27</v>
      </c>
      <c r="BE46" s="36">
        <v>41</v>
      </c>
      <c r="BF46" s="36">
        <v>34</v>
      </c>
      <c r="BG46" s="36">
        <v>71</v>
      </c>
      <c r="BH46" s="36">
        <v>51</v>
      </c>
      <c r="BI46" s="36">
        <v>41</v>
      </c>
      <c r="BJ46" s="36">
        <v>57</v>
      </c>
      <c r="BK46" s="36">
        <v>47</v>
      </c>
      <c r="BL46" s="36">
        <v>16</v>
      </c>
      <c r="BM46" s="36">
        <v>45</v>
      </c>
      <c r="BN46" s="36">
        <v>43</v>
      </c>
      <c r="BO46" s="36">
        <v>77</v>
      </c>
      <c r="BP46" s="36">
        <v>46</v>
      </c>
      <c r="BQ46" s="36">
        <v>51</v>
      </c>
      <c r="BR46" s="36">
        <v>49</v>
      </c>
      <c r="BS46" s="36">
        <v>61</v>
      </c>
      <c r="BT46" s="36">
        <v>42</v>
      </c>
      <c r="BU46" s="36">
        <v>55</v>
      </c>
    </row>
    <row r="47" spans="1:73" x14ac:dyDescent="0.25">
      <c r="A47" s="43" t="s">
        <v>263</v>
      </c>
      <c r="B47" s="43" t="s">
        <v>199</v>
      </c>
      <c r="C47" s="43" t="s">
        <v>75</v>
      </c>
      <c r="D47" s="175">
        <v>44406</v>
      </c>
      <c r="E47" s="87">
        <v>55</v>
      </c>
      <c r="F47" s="38">
        <f t="shared" si="0"/>
        <v>44406</v>
      </c>
      <c r="H47" s="35" t="s">
        <v>49</v>
      </c>
      <c r="I47" s="36">
        <v>176</v>
      </c>
      <c r="J47" s="36">
        <v>211</v>
      </c>
      <c r="K47" s="36">
        <v>241</v>
      </c>
      <c r="L47" s="36">
        <v>207</v>
      </c>
      <c r="M47" s="36">
        <v>268</v>
      </c>
      <c r="N47" s="36">
        <v>296</v>
      </c>
      <c r="O47" s="36">
        <v>324</v>
      </c>
      <c r="P47" s="36">
        <v>365</v>
      </c>
      <c r="Q47" s="36">
        <v>292</v>
      </c>
      <c r="R47" s="36">
        <v>398</v>
      </c>
      <c r="S47" s="36">
        <v>403</v>
      </c>
      <c r="T47" s="36">
        <v>437</v>
      </c>
      <c r="U47" s="36">
        <v>422</v>
      </c>
      <c r="V47" s="36">
        <v>321</v>
      </c>
      <c r="W47" s="36">
        <v>403</v>
      </c>
      <c r="X47" s="36">
        <v>392</v>
      </c>
      <c r="Y47" s="36">
        <v>361</v>
      </c>
      <c r="Z47" s="36">
        <v>399</v>
      </c>
      <c r="AA47" s="36">
        <v>341</v>
      </c>
      <c r="AB47" s="36">
        <v>484</v>
      </c>
      <c r="AC47" s="36">
        <v>450</v>
      </c>
      <c r="AD47" s="36">
        <v>451</v>
      </c>
      <c r="AE47" s="36">
        <v>372</v>
      </c>
      <c r="AF47" s="36">
        <v>403</v>
      </c>
      <c r="AG47" s="36">
        <v>421</v>
      </c>
      <c r="AH47" s="36">
        <v>367</v>
      </c>
      <c r="AI47" s="36">
        <v>422</v>
      </c>
      <c r="AJ47" s="36">
        <v>378</v>
      </c>
      <c r="AK47" s="36">
        <v>444</v>
      </c>
      <c r="AL47" s="36">
        <v>156</v>
      </c>
      <c r="AM47" s="36">
        <v>429</v>
      </c>
      <c r="AN47" s="36">
        <v>385</v>
      </c>
      <c r="AO47" s="36">
        <v>379</v>
      </c>
      <c r="AP47" s="36">
        <v>199</v>
      </c>
      <c r="AQ47" s="36">
        <v>210</v>
      </c>
      <c r="AR47" s="36">
        <v>407</v>
      </c>
      <c r="AS47" s="36">
        <v>404</v>
      </c>
      <c r="AT47" s="36">
        <v>365</v>
      </c>
      <c r="AU47" s="36">
        <v>275</v>
      </c>
      <c r="AV47" s="36">
        <v>304</v>
      </c>
      <c r="AW47" s="36">
        <v>368</v>
      </c>
      <c r="AX47" s="36">
        <v>406</v>
      </c>
      <c r="AY47" s="36">
        <v>279</v>
      </c>
      <c r="AZ47" s="36">
        <v>379</v>
      </c>
      <c r="BA47" s="36">
        <v>357</v>
      </c>
      <c r="BB47" s="36">
        <v>381</v>
      </c>
      <c r="BC47" s="36">
        <v>332</v>
      </c>
      <c r="BD47" s="36">
        <v>344</v>
      </c>
      <c r="BE47" s="36">
        <v>283</v>
      </c>
      <c r="BF47" s="36">
        <v>424</v>
      </c>
      <c r="BG47" s="36">
        <v>337</v>
      </c>
      <c r="BH47" s="36">
        <v>230</v>
      </c>
      <c r="BI47" s="36">
        <v>387</v>
      </c>
      <c r="BJ47" s="36">
        <v>406</v>
      </c>
      <c r="BK47" s="36">
        <v>419</v>
      </c>
      <c r="BL47" s="36">
        <v>418</v>
      </c>
      <c r="BM47" s="36">
        <v>242</v>
      </c>
      <c r="BN47" s="36">
        <v>428</v>
      </c>
      <c r="BO47" s="36">
        <v>474</v>
      </c>
      <c r="BP47" s="36">
        <v>462</v>
      </c>
      <c r="BQ47" s="36">
        <v>304</v>
      </c>
      <c r="BR47" s="36">
        <v>156</v>
      </c>
      <c r="BS47" s="36">
        <v>461</v>
      </c>
      <c r="BT47" s="36">
        <v>441</v>
      </c>
      <c r="BU47" s="36">
        <v>408</v>
      </c>
    </row>
    <row r="48" spans="1:73" x14ac:dyDescent="0.25">
      <c r="A48" s="43" t="s">
        <v>263</v>
      </c>
      <c r="B48" s="43" t="s">
        <v>199</v>
      </c>
      <c r="C48" s="43" t="s">
        <v>319</v>
      </c>
      <c r="D48" s="175">
        <v>44406</v>
      </c>
      <c r="E48" s="87">
        <v>38</v>
      </c>
      <c r="F48" s="38">
        <f t="shared" si="0"/>
        <v>44406</v>
      </c>
      <c r="H48" s="35" t="s">
        <v>24</v>
      </c>
      <c r="I48" s="36">
        <v>92</v>
      </c>
      <c r="J48" s="36">
        <v>216</v>
      </c>
      <c r="K48" s="36">
        <v>230</v>
      </c>
      <c r="L48" s="36">
        <v>188</v>
      </c>
      <c r="M48" s="36">
        <v>225</v>
      </c>
      <c r="N48" s="36">
        <v>236</v>
      </c>
      <c r="O48" s="36">
        <v>229</v>
      </c>
      <c r="P48" s="36">
        <v>232</v>
      </c>
      <c r="Q48" s="36">
        <v>210</v>
      </c>
      <c r="R48" s="36">
        <v>188</v>
      </c>
      <c r="S48" s="36"/>
      <c r="T48" s="36">
        <v>220</v>
      </c>
      <c r="U48" s="36">
        <v>235</v>
      </c>
      <c r="V48" s="36">
        <v>245</v>
      </c>
      <c r="W48" s="36">
        <v>242</v>
      </c>
      <c r="X48" s="36">
        <v>237</v>
      </c>
      <c r="Y48" s="36">
        <v>232</v>
      </c>
      <c r="Z48" s="36">
        <v>229</v>
      </c>
      <c r="AA48" s="36">
        <v>157</v>
      </c>
      <c r="AB48" s="36">
        <v>247</v>
      </c>
      <c r="AC48" s="36">
        <v>244</v>
      </c>
      <c r="AD48" s="36">
        <v>242</v>
      </c>
      <c r="AE48" s="36">
        <v>241</v>
      </c>
      <c r="AF48" s="36">
        <v>258</v>
      </c>
      <c r="AG48" s="36">
        <v>263</v>
      </c>
      <c r="AH48" s="36">
        <v>247</v>
      </c>
      <c r="AI48" s="36">
        <v>260</v>
      </c>
      <c r="AJ48" s="36">
        <v>254</v>
      </c>
      <c r="AK48" s="36">
        <v>252</v>
      </c>
      <c r="AL48" s="36">
        <v>127</v>
      </c>
      <c r="AM48" s="36">
        <v>264</v>
      </c>
      <c r="AN48" s="36">
        <v>253</v>
      </c>
      <c r="AO48" s="36">
        <v>258</v>
      </c>
      <c r="AP48" s="36">
        <v>125</v>
      </c>
      <c r="AQ48" s="36">
        <v>173</v>
      </c>
      <c r="AR48" s="36">
        <v>247</v>
      </c>
      <c r="AS48" s="36">
        <v>252</v>
      </c>
      <c r="AT48" s="36">
        <v>231</v>
      </c>
      <c r="AU48" s="36">
        <v>223</v>
      </c>
      <c r="AV48" s="36">
        <v>227</v>
      </c>
      <c r="AW48" s="36">
        <v>247</v>
      </c>
      <c r="AX48" s="36">
        <v>161</v>
      </c>
      <c r="AY48" s="36">
        <v>222</v>
      </c>
      <c r="AZ48" s="36">
        <v>260</v>
      </c>
      <c r="BA48" s="36">
        <v>253</v>
      </c>
      <c r="BB48" s="36">
        <v>264</v>
      </c>
      <c r="BC48" s="36">
        <v>264</v>
      </c>
      <c r="BD48" s="36">
        <v>250</v>
      </c>
      <c r="BE48" s="36">
        <v>237</v>
      </c>
      <c r="BF48" s="36">
        <v>146</v>
      </c>
      <c r="BG48" s="36">
        <v>248</v>
      </c>
      <c r="BH48" s="36">
        <v>241</v>
      </c>
      <c r="BI48" s="36">
        <v>265</v>
      </c>
      <c r="BJ48" s="36">
        <v>238</v>
      </c>
      <c r="BK48" s="36">
        <v>258</v>
      </c>
      <c r="BL48" s="36">
        <v>226</v>
      </c>
      <c r="BM48" s="36">
        <v>194</v>
      </c>
      <c r="BN48" s="36">
        <v>255</v>
      </c>
      <c r="BO48" s="36">
        <v>260</v>
      </c>
      <c r="BP48" s="36">
        <v>208</v>
      </c>
      <c r="BQ48" s="36">
        <v>195</v>
      </c>
      <c r="BR48" s="36">
        <v>168</v>
      </c>
      <c r="BS48" s="36">
        <v>249</v>
      </c>
      <c r="BT48" s="36">
        <v>248</v>
      </c>
      <c r="BU48" s="36">
        <v>208</v>
      </c>
    </row>
    <row r="49" spans="1:73" x14ac:dyDescent="0.25">
      <c r="A49" s="43" t="s">
        <v>264</v>
      </c>
      <c r="B49" s="43" t="s">
        <v>83</v>
      </c>
      <c r="C49" s="43" t="s">
        <v>85</v>
      </c>
      <c r="D49" s="175">
        <v>44406</v>
      </c>
      <c r="E49" s="87">
        <v>22</v>
      </c>
      <c r="F49" s="38">
        <f t="shared" si="0"/>
        <v>44406</v>
      </c>
      <c r="H49" s="35" t="s">
        <v>62</v>
      </c>
      <c r="I49" s="36">
        <v>34</v>
      </c>
      <c r="J49" s="36">
        <v>37</v>
      </c>
      <c r="K49" s="36">
        <v>53</v>
      </c>
      <c r="L49" s="36">
        <v>57</v>
      </c>
      <c r="M49" s="36">
        <v>83</v>
      </c>
      <c r="N49" s="36">
        <v>97</v>
      </c>
      <c r="O49" s="36">
        <v>111</v>
      </c>
      <c r="P49" s="36">
        <v>126</v>
      </c>
      <c r="Q49" s="36">
        <v>56</v>
      </c>
      <c r="R49" s="36">
        <v>109</v>
      </c>
      <c r="S49" s="36">
        <v>105</v>
      </c>
      <c r="T49" s="36">
        <v>110</v>
      </c>
      <c r="U49" s="36">
        <v>124</v>
      </c>
      <c r="V49" s="36">
        <v>96</v>
      </c>
      <c r="W49" s="36">
        <v>119</v>
      </c>
      <c r="X49" s="36">
        <v>74</v>
      </c>
      <c r="Y49" s="36">
        <v>123</v>
      </c>
      <c r="Z49" s="36">
        <v>143</v>
      </c>
      <c r="AA49" s="36">
        <v>109</v>
      </c>
      <c r="AB49" s="36">
        <v>130</v>
      </c>
      <c r="AC49" s="36">
        <v>128</v>
      </c>
      <c r="AD49" s="36">
        <v>128</v>
      </c>
      <c r="AE49" s="36">
        <v>124</v>
      </c>
      <c r="AF49" s="36">
        <v>112</v>
      </c>
      <c r="AG49" s="36">
        <v>147</v>
      </c>
      <c r="AH49" s="36">
        <v>93</v>
      </c>
      <c r="AI49" s="36">
        <v>136</v>
      </c>
      <c r="AJ49" s="36">
        <v>109</v>
      </c>
      <c r="AK49" s="36">
        <v>136</v>
      </c>
      <c r="AL49" s="36">
        <v>66</v>
      </c>
      <c r="AM49" s="36">
        <v>135</v>
      </c>
      <c r="AN49" s="36">
        <v>88</v>
      </c>
      <c r="AO49" s="36">
        <v>72</v>
      </c>
      <c r="AP49" s="36">
        <v>23</v>
      </c>
      <c r="AQ49" s="36">
        <v>19</v>
      </c>
      <c r="AR49" s="36">
        <v>14</v>
      </c>
      <c r="AS49" s="36">
        <v>43</v>
      </c>
      <c r="AT49" s="36">
        <v>113</v>
      </c>
      <c r="AU49" s="36">
        <v>94</v>
      </c>
      <c r="AV49" s="36">
        <v>80</v>
      </c>
      <c r="AW49" s="36">
        <v>123</v>
      </c>
      <c r="AX49" s="36">
        <v>129</v>
      </c>
      <c r="AY49" s="36">
        <v>120</v>
      </c>
      <c r="AZ49" s="36">
        <v>50</v>
      </c>
      <c r="BA49" s="36">
        <v>139</v>
      </c>
      <c r="BB49" s="36">
        <v>140</v>
      </c>
      <c r="BC49" s="36">
        <v>142</v>
      </c>
      <c r="BD49" s="36">
        <v>74</v>
      </c>
      <c r="BE49" s="36">
        <v>148</v>
      </c>
      <c r="BF49" s="36">
        <v>153</v>
      </c>
      <c r="BG49" s="36">
        <v>144</v>
      </c>
      <c r="BH49" s="36">
        <v>110</v>
      </c>
      <c r="BI49" s="36">
        <v>97</v>
      </c>
      <c r="BJ49" s="36">
        <v>136</v>
      </c>
      <c r="BK49" s="36">
        <v>129</v>
      </c>
      <c r="BL49" s="36">
        <v>141</v>
      </c>
      <c r="BM49" s="36">
        <v>107</v>
      </c>
      <c r="BN49" s="36">
        <v>136</v>
      </c>
      <c r="BO49" s="36">
        <v>110</v>
      </c>
      <c r="BP49" s="36">
        <v>43</v>
      </c>
      <c r="BQ49" s="36">
        <v>32</v>
      </c>
      <c r="BR49" s="36">
        <v>100</v>
      </c>
      <c r="BS49" s="36">
        <v>160</v>
      </c>
      <c r="BT49" s="36">
        <v>179</v>
      </c>
      <c r="BU49" s="36">
        <v>131</v>
      </c>
    </row>
    <row r="50" spans="1:73" x14ac:dyDescent="0.25">
      <c r="A50" s="43" t="s">
        <v>91</v>
      </c>
      <c r="B50" s="43" t="s">
        <v>91</v>
      </c>
      <c r="C50" s="43" t="s">
        <v>98</v>
      </c>
      <c r="D50" s="175">
        <v>44406</v>
      </c>
      <c r="E50" s="87">
        <v>89</v>
      </c>
      <c r="F50" s="38">
        <f t="shared" si="0"/>
        <v>44406</v>
      </c>
      <c r="H50" s="35" t="s">
        <v>50</v>
      </c>
      <c r="I50" s="36">
        <v>45</v>
      </c>
      <c r="J50" s="36">
        <v>40</v>
      </c>
      <c r="K50" s="36">
        <v>39</v>
      </c>
      <c r="L50" s="36">
        <v>28</v>
      </c>
      <c r="M50" s="36">
        <v>60</v>
      </c>
      <c r="N50" s="36">
        <v>52</v>
      </c>
      <c r="O50" s="36">
        <v>53</v>
      </c>
      <c r="P50" s="36">
        <v>80</v>
      </c>
      <c r="Q50" s="36"/>
      <c r="R50" s="36">
        <v>66</v>
      </c>
      <c r="S50" s="36">
        <v>88</v>
      </c>
      <c r="T50" s="36">
        <v>90</v>
      </c>
      <c r="U50" s="36">
        <v>100</v>
      </c>
      <c r="V50" s="36">
        <v>96</v>
      </c>
      <c r="W50" s="36">
        <v>101</v>
      </c>
      <c r="X50" s="36">
        <v>35</v>
      </c>
      <c r="Y50" s="36">
        <v>91</v>
      </c>
      <c r="Z50" s="36">
        <v>61</v>
      </c>
      <c r="AA50" s="36">
        <v>67</v>
      </c>
      <c r="AB50" s="36">
        <v>101</v>
      </c>
      <c r="AC50" s="36">
        <v>93</v>
      </c>
      <c r="AD50" s="36">
        <v>96</v>
      </c>
      <c r="AE50" s="36">
        <v>97</v>
      </c>
      <c r="AF50" s="36">
        <v>96</v>
      </c>
      <c r="AG50" s="36">
        <v>96</v>
      </c>
      <c r="AH50" s="36">
        <v>103</v>
      </c>
      <c r="AI50" s="36">
        <v>104</v>
      </c>
      <c r="AJ50" s="36">
        <v>111</v>
      </c>
      <c r="AK50" s="36">
        <v>102</v>
      </c>
      <c r="AL50" s="36">
        <v>85</v>
      </c>
      <c r="AM50" s="36">
        <v>91</v>
      </c>
      <c r="AN50" s="36">
        <v>99</v>
      </c>
      <c r="AO50" s="36">
        <v>89</v>
      </c>
      <c r="AP50" s="36">
        <v>78</v>
      </c>
      <c r="AQ50" s="36">
        <v>26</v>
      </c>
      <c r="AR50" s="36">
        <v>100</v>
      </c>
      <c r="AS50" s="36">
        <v>107</v>
      </c>
      <c r="AT50" s="36">
        <v>94</v>
      </c>
      <c r="AU50" s="36">
        <v>107</v>
      </c>
      <c r="AV50" s="36">
        <v>52</v>
      </c>
      <c r="AW50" s="36">
        <v>73</v>
      </c>
      <c r="AX50" s="36">
        <v>28</v>
      </c>
      <c r="AY50" s="36">
        <v>111</v>
      </c>
      <c r="AZ50" s="36">
        <v>94</v>
      </c>
      <c r="BA50" s="36">
        <v>108</v>
      </c>
      <c r="BB50" s="36">
        <v>98</v>
      </c>
      <c r="BC50" s="36">
        <v>103</v>
      </c>
      <c r="BD50" s="36">
        <v>93</v>
      </c>
      <c r="BE50" s="36">
        <v>104</v>
      </c>
      <c r="BF50" s="36">
        <v>80</v>
      </c>
      <c r="BG50" s="36">
        <v>33</v>
      </c>
      <c r="BH50" s="36">
        <v>100</v>
      </c>
      <c r="BI50" s="36">
        <v>111</v>
      </c>
      <c r="BJ50" s="36">
        <v>105</v>
      </c>
      <c r="BK50" s="36">
        <v>105</v>
      </c>
      <c r="BL50" s="36">
        <v>82</v>
      </c>
      <c r="BM50" s="36">
        <v>80</v>
      </c>
      <c r="BN50" s="36">
        <v>116</v>
      </c>
      <c r="BO50" s="36">
        <v>83</v>
      </c>
      <c r="BP50" s="36">
        <v>113</v>
      </c>
      <c r="BQ50" s="36"/>
      <c r="BR50" s="36">
        <v>85</v>
      </c>
      <c r="BS50" s="36">
        <v>102</v>
      </c>
      <c r="BT50" s="36">
        <v>111</v>
      </c>
      <c r="BU50" s="36">
        <v>111</v>
      </c>
    </row>
    <row r="51" spans="1:73" x14ac:dyDescent="0.25">
      <c r="A51" s="43" t="s">
        <v>91</v>
      </c>
      <c r="B51" s="43" t="s">
        <v>91</v>
      </c>
      <c r="C51" s="43" t="s">
        <v>101</v>
      </c>
      <c r="D51" s="175">
        <v>44406</v>
      </c>
      <c r="E51" s="87">
        <v>46</v>
      </c>
      <c r="F51" s="38">
        <f t="shared" si="0"/>
        <v>44406</v>
      </c>
      <c r="H51" s="35" t="s">
        <v>63</v>
      </c>
      <c r="I51" s="36">
        <v>74</v>
      </c>
      <c r="J51" s="36">
        <v>64</v>
      </c>
      <c r="K51" s="36">
        <v>76</v>
      </c>
      <c r="L51" s="36">
        <v>66</v>
      </c>
      <c r="M51" s="36">
        <v>90</v>
      </c>
      <c r="N51" s="36">
        <v>70</v>
      </c>
      <c r="O51" s="36">
        <v>87</v>
      </c>
      <c r="P51" s="36">
        <v>77</v>
      </c>
      <c r="Q51" s="36">
        <v>51</v>
      </c>
      <c r="R51" s="36">
        <v>79</v>
      </c>
      <c r="S51" s="36">
        <v>84</v>
      </c>
      <c r="T51" s="36">
        <v>75</v>
      </c>
      <c r="U51" s="36">
        <v>67</v>
      </c>
      <c r="V51" s="36">
        <v>104</v>
      </c>
      <c r="W51" s="36">
        <v>56</v>
      </c>
      <c r="X51" s="36">
        <v>165</v>
      </c>
      <c r="Y51" s="36">
        <v>128</v>
      </c>
      <c r="Z51" s="36">
        <v>116</v>
      </c>
      <c r="AA51" s="36">
        <v>83</v>
      </c>
      <c r="AB51" s="36">
        <v>121</v>
      </c>
      <c r="AC51" s="36">
        <v>83</v>
      </c>
      <c r="AD51" s="36">
        <v>113</v>
      </c>
      <c r="AE51" s="36">
        <v>86</v>
      </c>
      <c r="AF51" s="36">
        <v>120</v>
      </c>
      <c r="AG51" s="36">
        <v>56</v>
      </c>
      <c r="AH51" s="36">
        <v>91</v>
      </c>
      <c r="AI51" s="36">
        <v>155</v>
      </c>
      <c r="AJ51" s="36">
        <v>117</v>
      </c>
      <c r="AK51" s="36">
        <v>134</v>
      </c>
      <c r="AL51" s="36">
        <v>41</v>
      </c>
      <c r="AM51" s="36">
        <v>153</v>
      </c>
      <c r="AN51" s="36">
        <v>105</v>
      </c>
      <c r="AO51" s="36">
        <v>142</v>
      </c>
      <c r="AP51" s="36">
        <v>44</v>
      </c>
      <c r="AQ51" s="36">
        <v>2</v>
      </c>
      <c r="AR51" s="36">
        <v>151</v>
      </c>
      <c r="AS51" s="36">
        <v>93</v>
      </c>
      <c r="AT51" s="36">
        <v>144</v>
      </c>
      <c r="AU51" s="36">
        <v>95</v>
      </c>
      <c r="AV51" s="36">
        <v>139</v>
      </c>
      <c r="AW51" s="36">
        <v>118</v>
      </c>
      <c r="AX51" s="36">
        <v>132</v>
      </c>
      <c r="AY51" s="36">
        <v>119</v>
      </c>
      <c r="AZ51" s="36">
        <v>127</v>
      </c>
      <c r="BA51" s="36">
        <v>123</v>
      </c>
      <c r="BB51" s="36">
        <v>135</v>
      </c>
      <c r="BC51" s="36">
        <v>114</v>
      </c>
      <c r="BD51" s="36">
        <v>125</v>
      </c>
      <c r="BE51" s="36">
        <v>102</v>
      </c>
      <c r="BF51" s="36">
        <v>119</v>
      </c>
      <c r="BG51" s="36">
        <v>54</v>
      </c>
      <c r="BH51" s="36">
        <v>54</v>
      </c>
      <c r="BI51" s="36">
        <v>33</v>
      </c>
      <c r="BJ51" s="36">
        <v>84</v>
      </c>
      <c r="BK51" s="36">
        <v>71</v>
      </c>
      <c r="BL51" s="36">
        <v>88</v>
      </c>
      <c r="BM51" s="36">
        <v>88</v>
      </c>
      <c r="BN51" s="36">
        <v>122</v>
      </c>
      <c r="BO51" s="36">
        <v>95</v>
      </c>
      <c r="BP51" s="36">
        <v>89</v>
      </c>
      <c r="BQ51" s="36">
        <v>106</v>
      </c>
      <c r="BR51" s="36">
        <v>94</v>
      </c>
      <c r="BS51" s="36">
        <v>95</v>
      </c>
      <c r="BT51" s="36">
        <v>98</v>
      </c>
      <c r="BU51" s="36">
        <v>55</v>
      </c>
    </row>
    <row r="52" spans="1:73" x14ac:dyDescent="0.25">
      <c r="A52" s="43" t="s">
        <v>325</v>
      </c>
      <c r="B52" s="43" t="s">
        <v>325</v>
      </c>
      <c r="C52" s="43" t="s">
        <v>327</v>
      </c>
      <c r="D52" s="175">
        <v>44406</v>
      </c>
      <c r="E52" s="87">
        <v>21</v>
      </c>
      <c r="F52" s="38">
        <f t="shared" si="0"/>
        <v>44406</v>
      </c>
      <c r="H52" s="35" t="s">
        <v>190</v>
      </c>
      <c r="I52" s="36"/>
      <c r="J52" s="36">
        <v>1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>
        <v>3</v>
      </c>
      <c r="AD52" s="36"/>
      <c r="AE52" s="36"/>
      <c r="AF52" s="36"/>
      <c r="AG52" s="36">
        <v>1</v>
      </c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</row>
    <row r="53" spans="1:73" x14ac:dyDescent="0.25">
      <c r="A53" s="43" t="s">
        <v>2</v>
      </c>
      <c r="B53" s="43" t="s">
        <v>2</v>
      </c>
      <c r="C53" s="43" t="s">
        <v>9</v>
      </c>
      <c r="D53" s="175">
        <v>44406</v>
      </c>
      <c r="E53" s="87">
        <v>2</v>
      </c>
      <c r="F53" s="38">
        <f t="shared" si="0"/>
        <v>44406</v>
      </c>
      <c r="H53" s="35" t="s">
        <v>187</v>
      </c>
      <c r="I53" s="36">
        <v>76</v>
      </c>
      <c r="J53" s="36">
        <v>78</v>
      </c>
      <c r="K53" s="36">
        <v>54</v>
      </c>
      <c r="L53" s="36">
        <v>40</v>
      </c>
      <c r="M53" s="36">
        <v>56</v>
      </c>
      <c r="N53" s="36">
        <v>35</v>
      </c>
      <c r="O53" s="36">
        <v>33</v>
      </c>
      <c r="P53" s="36">
        <v>34</v>
      </c>
      <c r="Q53" s="36">
        <v>20</v>
      </c>
      <c r="R53" s="36">
        <v>18</v>
      </c>
      <c r="S53" s="36">
        <v>22</v>
      </c>
      <c r="T53" s="36">
        <v>32</v>
      </c>
      <c r="U53" s="36">
        <v>23</v>
      </c>
      <c r="V53" s="36">
        <v>14</v>
      </c>
      <c r="W53" s="36">
        <v>17</v>
      </c>
      <c r="X53" s="36"/>
      <c r="Y53" s="36">
        <v>15</v>
      </c>
      <c r="Z53" s="36">
        <v>11</v>
      </c>
      <c r="AA53" s="36">
        <v>2</v>
      </c>
      <c r="AB53" s="36">
        <v>2</v>
      </c>
      <c r="AC53" s="36">
        <v>11</v>
      </c>
      <c r="AD53" s="36"/>
      <c r="AE53" s="36">
        <v>2</v>
      </c>
      <c r="AF53" s="36">
        <v>13</v>
      </c>
      <c r="AG53" s="36">
        <v>9</v>
      </c>
      <c r="AH53" s="36">
        <v>14</v>
      </c>
      <c r="AI53" s="36">
        <v>6</v>
      </c>
      <c r="AJ53" s="36">
        <v>12</v>
      </c>
      <c r="AK53" s="36">
        <v>6</v>
      </c>
      <c r="AL53" s="36">
        <v>7</v>
      </c>
      <c r="AM53" s="36">
        <v>15</v>
      </c>
      <c r="AN53" s="36">
        <v>2</v>
      </c>
      <c r="AO53" s="36">
        <v>9</v>
      </c>
      <c r="AP53" s="36">
        <v>15</v>
      </c>
      <c r="AQ53" s="36">
        <v>15</v>
      </c>
      <c r="AR53" s="36">
        <v>16</v>
      </c>
      <c r="AS53" s="36">
        <v>29</v>
      </c>
      <c r="AT53" s="36">
        <v>1</v>
      </c>
      <c r="AU53" s="36"/>
      <c r="AV53" s="36">
        <v>4</v>
      </c>
      <c r="AW53" s="36"/>
      <c r="AX53" s="36"/>
      <c r="AY53" s="36"/>
      <c r="AZ53" s="36">
        <v>1</v>
      </c>
      <c r="BA53" s="36">
        <v>1</v>
      </c>
      <c r="BB53" s="36">
        <v>1</v>
      </c>
      <c r="BC53" s="36">
        <v>1</v>
      </c>
      <c r="BD53" s="36">
        <v>71</v>
      </c>
      <c r="BE53" s="36">
        <v>83</v>
      </c>
      <c r="BF53" s="36">
        <v>94</v>
      </c>
      <c r="BG53" s="36">
        <v>76</v>
      </c>
      <c r="BH53" s="36">
        <v>32</v>
      </c>
      <c r="BI53" s="36">
        <v>49</v>
      </c>
      <c r="BJ53" s="36">
        <v>75</v>
      </c>
      <c r="BK53" s="36">
        <v>82</v>
      </c>
      <c r="BL53" s="36">
        <v>69</v>
      </c>
      <c r="BM53" s="36">
        <v>43</v>
      </c>
      <c r="BN53" s="36">
        <v>66</v>
      </c>
      <c r="BO53" s="36">
        <v>64</v>
      </c>
      <c r="BP53" s="36">
        <v>58</v>
      </c>
      <c r="BQ53" s="36">
        <v>63</v>
      </c>
      <c r="BR53" s="36">
        <v>57</v>
      </c>
      <c r="BS53" s="36">
        <v>59</v>
      </c>
      <c r="BT53" s="36">
        <v>41</v>
      </c>
      <c r="BU53" s="36">
        <v>33</v>
      </c>
    </row>
    <row r="54" spans="1:73" x14ac:dyDescent="0.25">
      <c r="A54" s="43" t="s">
        <v>361</v>
      </c>
      <c r="B54" s="43" t="s">
        <v>411</v>
      </c>
      <c r="C54" s="43" t="s">
        <v>355</v>
      </c>
      <c r="D54" s="175">
        <v>44406</v>
      </c>
      <c r="E54" s="87">
        <v>56</v>
      </c>
      <c r="F54" s="38">
        <f t="shared" si="0"/>
        <v>44406</v>
      </c>
      <c r="H54" s="35" t="s">
        <v>101</v>
      </c>
      <c r="I54" s="36"/>
      <c r="J54" s="36"/>
      <c r="K54" s="36"/>
      <c r="L54" s="36"/>
      <c r="M54" s="36"/>
      <c r="N54" s="36"/>
      <c r="O54" s="36"/>
      <c r="P54" s="36"/>
      <c r="Q54" s="36">
        <v>86</v>
      </c>
      <c r="R54" s="36">
        <v>179</v>
      </c>
      <c r="S54" s="36">
        <v>77</v>
      </c>
      <c r="T54" s="36">
        <v>62</v>
      </c>
      <c r="U54" s="36">
        <v>75</v>
      </c>
      <c r="V54" s="36">
        <v>110</v>
      </c>
      <c r="W54" s="36">
        <v>94</v>
      </c>
      <c r="X54" s="36">
        <v>101</v>
      </c>
      <c r="Y54" s="36">
        <v>47</v>
      </c>
      <c r="Z54" s="36">
        <v>139</v>
      </c>
      <c r="AA54" s="36">
        <v>105</v>
      </c>
      <c r="AB54" s="36">
        <v>122</v>
      </c>
      <c r="AC54" s="36">
        <v>98</v>
      </c>
      <c r="AD54" s="36">
        <v>96</v>
      </c>
      <c r="AE54" s="36">
        <v>131</v>
      </c>
      <c r="AF54" s="36">
        <v>129</v>
      </c>
      <c r="AG54" s="36">
        <v>173</v>
      </c>
      <c r="AH54" s="36">
        <v>111</v>
      </c>
      <c r="AI54" s="36">
        <v>158</v>
      </c>
      <c r="AJ54" s="36">
        <v>156</v>
      </c>
      <c r="AK54" s="36">
        <v>192</v>
      </c>
      <c r="AL54" s="36">
        <v>121</v>
      </c>
      <c r="AM54" s="36">
        <v>134</v>
      </c>
      <c r="AN54" s="36">
        <v>157</v>
      </c>
      <c r="AO54" s="36">
        <v>181</v>
      </c>
      <c r="AP54" s="36">
        <v>168</v>
      </c>
      <c r="AQ54" s="36">
        <v>80</v>
      </c>
      <c r="AR54" s="36">
        <v>145</v>
      </c>
      <c r="AS54" s="36">
        <v>174</v>
      </c>
      <c r="AT54" s="36">
        <v>174</v>
      </c>
      <c r="AU54" s="36">
        <v>122</v>
      </c>
      <c r="AV54" s="36">
        <v>68</v>
      </c>
      <c r="AW54" s="36">
        <v>177</v>
      </c>
      <c r="AX54" s="36">
        <v>149</v>
      </c>
      <c r="AY54" s="36">
        <v>171</v>
      </c>
      <c r="AZ54" s="36">
        <v>172</v>
      </c>
      <c r="BA54" s="36">
        <v>159</v>
      </c>
      <c r="BB54" s="36">
        <v>188</v>
      </c>
      <c r="BC54" s="36">
        <v>177</v>
      </c>
      <c r="BD54" s="36">
        <v>114</v>
      </c>
      <c r="BE54" s="36">
        <v>213</v>
      </c>
      <c r="BF54" s="36">
        <v>178</v>
      </c>
      <c r="BG54" s="36">
        <v>215</v>
      </c>
      <c r="BH54" s="36">
        <v>198</v>
      </c>
      <c r="BI54" s="36">
        <v>225</v>
      </c>
      <c r="BJ54" s="36">
        <v>176</v>
      </c>
      <c r="BK54" s="36">
        <v>222</v>
      </c>
      <c r="BL54" s="36">
        <v>241</v>
      </c>
      <c r="BM54" s="36">
        <v>200</v>
      </c>
      <c r="BN54" s="36">
        <v>201</v>
      </c>
      <c r="BO54" s="36">
        <v>263</v>
      </c>
      <c r="BP54" s="36">
        <v>259</v>
      </c>
      <c r="BQ54" s="36">
        <v>224</v>
      </c>
      <c r="BR54" s="36">
        <v>223</v>
      </c>
      <c r="BS54" s="36">
        <v>191</v>
      </c>
      <c r="BT54" s="36">
        <v>275</v>
      </c>
      <c r="BU54" s="36">
        <v>229</v>
      </c>
    </row>
    <row r="55" spans="1:73" x14ac:dyDescent="0.25">
      <c r="A55" s="43" t="s">
        <v>18</v>
      </c>
      <c r="B55" s="43" t="s">
        <v>21</v>
      </c>
      <c r="C55" s="43" t="s">
        <v>22</v>
      </c>
      <c r="D55" s="175">
        <v>44406</v>
      </c>
      <c r="E55" s="87">
        <v>41</v>
      </c>
      <c r="F55" s="38">
        <f t="shared" si="0"/>
        <v>44406</v>
      </c>
      <c r="H55" s="35" t="s">
        <v>51</v>
      </c>
      <c r="I55" s="36"/>
      <c r="J55" s="36"/>
      <c r="K55" s="36"/>
      <c r="L55" s="36"/>
      <c r="M55" s="36">
        <v>1</v>
      </c>
      <c r="N55" s="36"/>
      <c r="O55" s="36"/>
      <c r="P55" s="36">
        <v>15</v>
      </c>
      <c r="Q55" s="36"/>
      <c r="R55" s="36">
        <v>17</v>
      </c>
      <c r="S55" s="36">
        <v>13</v>
      </c>
      <c r="T55" s="36">
        <v>11</v>
      </c>
      <c r="U55" s="36">
        <v>11</v>
      </c>
      <c r="V55" s="36">
        <v>13</v>
      </c>
      <c r="W55" s="36">
        <v>15</v>
      </c>
      <c r="X55" s="36"/>
      <c r="Y55" s="36">
        <v>11</v>
      </c>
      <c r="Z55" s="36">
        <v>15</v>
      </c>
      <c r="AA55" s="36">
        <v>9</v>
      </c>
      <c r="AB55" s="36">
        <v>15</v>
      </c>
      <c r="AC55" s="36">
        <v>6</v>
      </c>
      <c r="AD55" s="36">
        <v>15</v>
      </c>
      <c r="AE55" s="36">
        <v>11</v>
      </c>
      <c r="AF55" s="36">
        <v>18</v>
      </c>
      <c r="AG55" s="36"/>
      <c r="AH55" s="36">
        <v>22</v>
      </c>
      <c r="AI55" s="36">
        <v>13</v>
      </c>
      <c r="AJ55" s="36">
        <v>8</v>
      </c>
      <c r="AK55" s="36">
        <v>13</v>
      </c>
      <c r="AL55" s="36"/>
      <c r="AM55" s="36">
        <v>1</v>
      </c>
      <c r="AN55" s="36">
        <v>10</v>
      </c>
      <c r="AO55" s="36">
        <v>2</v>
      </c>
      <c r="AP55" s="36">
        <v>23</v>
      </c>
      <c r="AQ55" s="36">
        <v>6</v>
      </c>
      <c r="AR55" s="36">
        <v>16</v>
      </c>
      <c r="AS55" s="36">
        <v>17</v>
      </c>
      <c r="AT55" s="36">
        <v>13</v>
      </c>
      <c r="AU55" s="36">
        <v>8</v>
      </c>
      <c r="AV55" s="36">
        <v>14</v>
      </c>
      <c r="AW55" s="36">
        <v>11</v>
      </c>
      <c r="AX55" s="36"/>
      <c r="AY55" s="36">
        <v>22</v>
      </c>
      <c r="AZ55" s="36">
        <v>18</v>
      </c>
      <c r="BA55" s="36">
        <v>12</v>
      </c>
      <c r="BB55" s="36">
        <v>10</v>
      </c>
      <c r="BC55" s="36">
        <v>10</v>
      </c>
      <c r="BD55" s="36">
        <v>11</v>
      </c>
      <c r="BE55" s="36">
        <v>19</v>
      </c>
      <c r="BF55" s="36">
        <v>14</v>
      </c>
      <c r="BG55" s="36"/>
      <c r="BH55" s="36">
        <v>20</v>
      </c>
      <c r="BI55" s="36">
        <v>18</v>
      </c>
      <c r="BJ55" s="36">
        <v>10</v>
      </c>
      <c r="BK55" s="36">
        <v>9</v>
      </c>
      <c r="BL55" s="36">
        <v>15</v>
      </c>
      <c r="BM55" s="36">
        <v>11</v>
      </c>
      <c r="BN55" s="36">
        <v>12</v>
      </c>
      <c r="BO55" s="36">
        <v>13</v>
      </c>
      <c r="BP55" s="36"/>
      <c r="BQ55" s="36">
        <v>18</v>
      </c>
      <c r="BR55" s="36">
        <v>18</v>
      </c>
      <c r="BS55" s="36">
        <v>16</v>
      </c>
      <c r="BT55" s="36">
        <v>22</v>
      </c>
      <c r="BU55" s="36">
        <v>9</v>
      </c>
    </row>
    <row r="56" spans="1:73" x14ac:dyDescent="0.25">
      <c r="A56" s="43" t="s">
        <v>18</v>
      </c>
      <c r="B56" s="43" t="s">
        <v>366</v>
      </c>
      <c r="C56" s="43" t="s">
        <v>409</v>
      </c>
      <c r="D56" s="175">
        <v>44406</v>
      </c>
      <c r="E56" s="87">
        <v>37</v>
      </c>
      <c r="F56" s="38">
        <f t="shared" si="0"/>
        <v>44406</v>
      </c>
      <c r="H56" s="35" t="s">
        <v>191</v>
      </c>
      <c r="I56" s="36">
        <v>1</v>
      </c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>
        <v>1</v>
      </c>
      <c r="AC56" s="36">
        <v>1</v>
      </c>
      <c r="AD56" s="36"/>
      <c r="AE56" s="36"/>
      <c r="AF56" s="36"/>
      <c r="AG56" s="36">
        <v>2</v>
      </c>
      <c r="AH56" s="36"/>
      <c r="AI56" s="36"/>
      <c r="AJ56" s="36"/>
      <c r="AK56" s="36"/>
      <c r="AL56" s="36"/>
      <c r="AM56" s="36"/>
      <c r="AN56" s="36">
        <v>1</v>
      </c>
      <c r="AO56" s="36"/>
      <c r="AP56" s="36"/>
      <c r="AQ56" s="36"/>
      <c r="AR56" s="36">
        <v>2</v>
      </c>
      <c r="AS56" s="36"/>
      <c r="AT56" s="36">
        <v>2</v>
      </c>
      <c r="AU56" s="36">
        <v>1</v>
      </c>
      <c r="AV56" s="36">
        <v>3</v>
      </c>
      <c r="AW56" s="36">
        <v>8</v>
      </c>
      <c r="AX56" s="36">
        <v>1</v>
      </c>
      <c r="AY56" s="36"/>
      <c r="AZ56" s="36">
        <v>2</v>
      </c>
      <c r="BA56" s="36">
        <v>1</v>
      </c>
      <c r="BB56" s="36">
        <v>1</v>
      </c>
      <c r="BC56" s="36"/>
      <c r="BD56" s="36">
        <v>1</v>
      </c>
      <c r="BE56" s="36">
        <v>5</v>
      </c>
      <c r="BF56" s="36">
        <v>1</v>
      </c>
      <c r="BG56" s="36">
        <v>2</v>
      </c>
      <c r="BH56" s="36"/>
      <c r="BI56" s="36">
        <v>1</v>
      </c>
      <c r="BJ56" s="36">
        <v>1</v>
      </c>
      <c r="BK56" s="36">
        <v>3</v>
      </c>
      <c r="BL56" s="36">
        <v>2</v>
      </c>
      <c r="BM56" s="36">
        <v>1</v>
      </c>
      <c r="BN56" s="36">
        <v>4</v>
      </c>
      <c r="BO56" s="36">
        <v>1</v>
      </c>
      <c r="BP56" s="36">
        <v>2</v>
      </c>
      <c r="BQ56" s="36">
        <v>2</v>
      </c>
      <c r="BR56" s="36">
        <v>3</v>
      </c>
      <c r="BS56" s="36">
        <v>2</v>
      </c>
      <c r="BT56" s="36">
        <v>1</v>
      </c>
      <c r="BU56" s="36"/>
    </row>
    <row r="57" spans="1:73" x14ac:dyDescent="0.25">
      <c r="A57" s="43" t="s">
        <v>25</v>
      </c>
      <c r="B57" s="43" t="s">
        <v>25</v>
      </c>
      <c r="C57" s="43" t="s">
        <v>39</v>
      </c>
      <c r="D57" s="175">
        <v>44406</v>
      </c>
      <c r="E57" s="87">
        <v>62</v>
      </c>
      <c r="F57" s="38">
        <f t="shared" si="0"/>
        <v>44406</v>
      </c>
      <c r="H57" s="35" t="s">
        <v>28</v>
      </c>
      <c r="I57" s="36">
        <v>69</v>
      </c>
      <c r="J57" s="36">
        <v>67</v>
      </c>
      <c r="K57" s="36">
        <v>76</v>
      </c>
      <c r="L57" s="36">
        <v>65</v>
      </c>
      <c r="M57" s="36">
        <v>92</v>
      </c>
      <c r="N57" s="36">
        <v>102</v>
      </c>
      <c r="O57" s="36">
        <v>90</v>
      </c>
      <c r="P57" s="36">
        <v>123</v>
      </c>
      <c r="Q57" s="36">
        <v>83</v>
      </c>
      <c r="R57" s="36">
        <v>119</v>
      </c>
      <c r="S57" s="36">
        <v>111</v>
      </c>
      <c r="T57" s="36">
        <v>123</v>
      </c>
      <c r="U57" s="36">
        <v>121</v>
      </c>
      <c r="V57" s="36">
        <v>129</v>
      </c>
      <c r="W57" s="36">
        <v>120</v>
      </c>
      <c r="X57" s="36">
        <v>87</v>
      </c>
      <c r="Y57" s="36">
        <v>121</v>
      </c>
      <c r="Z57" s="36">
        <v>129</v>
      </c>
      <c r="AA57" s="36">
        <v>125</v>
      </c>
      <c r="AB57" s="36">
        <v>128</v>
      </c>
      <c r="AC57" s="36">
        <v>133</v>
      </c>
      <c r="AD57" s="36">
        <v>123</v>
      </c>
      <c r="AE57" s="36">
        <v>109</v>
      </c>
      <c r="AF57" s="36">
        <v>140</v>
      </c>
      <c r="AG57" s="36">
        <v>131</v>
      </c>
      <c r="AH57" s="36">
        <v>123</v>
      </c>
      <c r="AI57" s="36">
        <v>131</v>
      </c>
      <c r="AJ57" s="36">
        <v>140</v>
      </c>
      <c r="AK57" s="36">
        <v>140</v>
      </c>
      <c r="AL57" s="36">
        <v>58</v>
      </c>
      <c r="AM57" s="36">
        <v>145</v>
      </c>
      <c r="AN57" s="36">
        <v>150</v>
      </c>
      <c r="AO57" s="36">
        <v>116</v>
      </c>
      <c r="AP57" s="36">
        <v>60</v>
      </c>
      <c r="AQ57" s="36">
        <v>12</v>
      </c>
      <c r="AR57" s="36">
        <v>146</v>
      </c>
      <c r="AS57" s="36">
        <v>146</v>
      </c>
      <c r="AT57" s="36">
        <v>131</v>
      </c>
      <c r="AU57" s="36">
        <v>125</v>
      </c>
      <c r="AV57" s="36">
        <v>131</v>
      </c>
      <c r="AW57" s="36">
        <v>138</v>
      </c>
      <c r="AX57" s="36">
        <v>92</v>
      </c>
      <c r="AY57" s="36">
        <v>124</v>
      </c>
      <c r="AZ57" s="36">
        <v>130</v>
      </c>
      <c r="BA57" s="36">
        <v>139</v>
      </c>
      <c r="BB57" s="36">
        <v>149</v>
      </c>
      <c r="BC57" s="36">
        <v>149</v>
      </c>
      <c r="BD57" s="36">
        <v>128</v>
      </c>
      <c r="BE57" s="36">
        <v>139</v>
      </c>
      <c r="BF57" s="36">
        <v>154</v>
      </c>
      <c r="BG57" s="36">
        <v>5</v>
      </c>
      <c r="BH57" s="36">
        <v>150</v>
      </c>
      <c r="BI57" s="36">
        <v>151</v>
      </c>
      <c r="BJ57" s="36">
        <v>149</v>
      </c>
      <c r="BK57" s="36">
        <v>148</v>
      </c>
      <c r="BL57" s="36">
        <v>140</v>
      </c>
      <c r="BM57" s="36">
        <v>136</v>
      </c>
      <c r="BN57" s="36">
        <v>147</v>
      </c>
      <c r="BO57" s="36">
        <v>155</v>
      </c>
      <c r="BP57" s="36">
        <v>152</v>
      </c>
      <c r="BQ57" s="36">
        <v>150</v>
      </c>
      <c r="BR57" s="36">
        <v>74</v>
      </c>
      <c r="BS57" s="36">
        <v>30</v>
      </c>
      <c r="BT57" s="36">
        <v>224</v>
      </c>
      <c r="BU57" s="36">
        <v>115</v>
      </c>
    </row>
    <row r="58" spans="1:73" x14ac:dyDescent="0.25">
      <c r="A58" s="43" t="s">
        <v>25</v>
      </c>
      <c r="B58" s="43" t="s">
        <v>25</v>
      </c>
      <c r="C58" s="43" t="s">
        <v>41</v>
      </c>
      <c r="D58" s="175">
        <v>44406</v>
      </c>
      <c r="E58" s="87">
        <v>37</v>
      </c>
      <c r="F58" s="38">
        <f t="shared" si="0"/>
        <v>44406</v>
      </c>
      <c r="H58" s="35" t="s">
        <v>53</v>
      </c>
      <c r="I58" s="36">
        <v>70</v>
      </c>
      <c r="J58" s="36">
        <v>89</v>
      </c>
      <c r="K58" s="36">
        <v>106</v>
      </c>
      <c r="L58" s="36">
        <v>96</v>
      </c>
      <c r="M58" s="36">
        <v>100</v>
      </c>
      <c r="N58" s="36">
        <v>113</v>
      </c>
      <c r="O58" s="36">
        <v>117</v>
      </c>
      <c r="P58" s="36">
        <v>187</v>
      </c>
      <c r="Q58" s="36">
        <v>181</v>
      </c>
      <c r="R58" s="36">
        <v>237</v>
      </c>
      <c r="S58" s="36">
        <v>237</v>
      </c>
      <c r="T58" s="36">
        <v>226</v>
      </c>
      <c r="U58" s="36">
        <v>213</v>
      </c>
      <c r="V58" s="36">
        <v>214</v>
      </c>
      <c r="W58" s="36">
        <v>240</v>
      </c>
      <c r="X58" s="36">
        <v>206</v>
      </c>
      <c r="Y58" s="36">
        <v>211</v>
      </c>
      <c r="Z58" s="36">
        <v>193</v>
      </c>
      <c r="AA58" s="36">
        <v>185</v>
      </c>
      <c r="AB58" s="36">
        <v>239</v>
      </c>
      <c r="AC58" s="36">
        <v>183</v>
      </c>
      <c r="AD58" s="36">
        <v>200</v>
      </c>
      <c r="AE58" s="36">
        <v>161</v>
      </c>
      <c r="AF58" s="36">
        <v>132</v>
      </c>
      <c r="AG58" s="36">
        <v>275</v>
      </c>
      <c r="AH58" s="36">
        <v>214</v>
      </c>
      <c r="AI58" s="36">
        <v>224</v>
      </c>
      <c r="AJ58" s="36">
        <v>230</v>
      </c>
      <c r="AK58" s="36">
        <v>197</v>
      </c>
      <c r="AL58" s="36">
        <v>79</v>
      </c>
      <c r="AM58" s="36">
        <v>193</v>
      </c>
      <c r="AN58" s="36">
        <v>273</v>
      </c>
      <c r="AO58" s="36">
        <v>206</v>
      </c>
      <c r="AP58" s="36">
        <v>114</v>
      </c>
      <c r="AQ58" s="36">
        <v>119</v>
      </c>
      <c r="AR58" s="36">
        <v>194</v>
      </c>
      <c r="AS58" s="36">
        <v>207</v>
      </c>
      <c r="AT58" s="36">
        <v>220</v>
      </c>
      <c r="AU58" s="36">
        <v>214</v>
      </c>
      <c r="AV58" s="36">
        <v>191</v>
      </c>
      <c r="AW58" s="36">
        <v>203</v>
      </c>
      <c r="AX58" s="36">
        <v>211</v>
      </c>
      <c r="AY58" s="36">
        <v>249</v>
      </c>
      <c r="AZ58" s="36">
        <v>246</v>
      </c>
      <c r="BA58" s="36">
        <v>194</v>
      </c>
      <c r="BB58" s="36">
        <v>187</v>
      </c>
      <c r="BC58" s="36">
        <v>199</v>
      </c>
      <c r="BD58" s="36">
        <v>180</v>
      </c>
      <c r="BE58" s="36">
        <v>205</v>
      </c>
      <c r="BF58" s="36">
        <v>200</v>
      </c>
      <c r="BG58" s="36">
        <v>205</v>
      </c>
      <c r="BH58" s="36">
        <v>204</v>
      </c>
      <c r="BI58" s="36">
        <v>182</v>
      </c>
      <c r="BJ58" s="36">
        <v>219</v>
      </c>
      <c r="BK58" s="36">
        <v>234</v>
      </c>
      <c r="BL58" s="36">
        <v>177</v>
      </c>
      <c r="BM58" s="36">
        <v>182</v>
      </c>
      <c r="BN58" s="36">
        <v>234</v>
      </c>
      <c r="BO58" s="36">
        <v>233</v>
      </c>
      <c r="BP58" s="36">
        <v>301</v>
      </c>
      <c r="BQ58" s="36">
        <v>177</v>
      </c>
      <c r="BR58" s="36">
        <v>100</v>
      </c>
      <c r="BS58" s="36">
        <v>241</v>
      </c>
      <c r="BT58" s="36">
        <v>259</v>
      </c>
      <c r="BU58" s="36">
        <v>182</v>
      </c>
    </row>
    <row r="59" spans="1:73" x14ac:dyDescent="0.25">
      <c r="A59" s="43" t="s">
        <v>25</v>
      </c>
      <c r="B59" s="43" t="s">
        <v>25</v>
      </c>
      <c r="C59" s="43" t="s">
        <v>42</v>
      </c>
      <c r="D59" s="175">
        <v>44406</v>
      </c>
      <c r="E59" s="87">
        <v>47</v>
      </c>
      <c r="F59" s="38">
        <f t="shared" si="0"/>
        <v>44406</v>
      </c>
      <c r="H59" s="35" t="s">
        <v>443</v>
      </c>
      <c r="I59" s="36">
        <v>19</v>
      </c>
      <c r="J59" s="36">
        <v>24</v>
      </c>
      <c r="K59" s="36">
        <v>32</v>
      </c>
      <c r="L59" s="36">
        <v>26</v>
      </c>
      <c r="M59" s="36">
        <v>39</v>
      </c>
      <c r="N59" s="36">
        <v>30</v>
      </c>
      <c r="O59" s="36">
        <v>24</v>
      </c>
      <c r="P59" s="36">
        <v>22</v>
      </c>
      <c r="Q59" s="36">
        <v>19</v>
      </c>
      <c r="R59" s="36">
        <v>12</v>
      </c>
      <c r="S59" s="36">
        <v>24</v>
      </c>
      <c r="T59" s="36">
        <v>21</v>
      </c>
      <c r="U59" s="36">
        <v>29</v>
      </c>
      <c r="V59" s="36">
        <v>12</v>
      </c>
      <c r="W59" s="36">
        <v>10</v>
      </c>
      <c r="X59" s="36">
        <v>9</v>
      </c>
      <c r="Y59" s="36">
        <v>20</v>
      </c>
      <c r="Z59" s="36">
        <v>10</v>
      </c>
      <c r="AA59" s="36">
        <v>9</v>
      </c>
      <c r="AB59" s="36">
        <v>9</v>
      </c>
      <c r="AC59" s="36">
        <v>12</v>
      </c>
      <c r="AD59" s="36">
        <v>17</v>
      </c>
      <c r="AE59" s="36">
        <v>12</v>
      </c>
      <c r="AF59" s="36">
        <v>9</v>
      </c>
      <c r="AG59" s="36">
        <v>8</v>
      </c>
      <c r="AH59" s="36">
        <v>13</v>
      </c>
      <c r="AI59" s="36">
        <v>15</v>
      </c>
      <c r="AJ59" s="36">
        <v>11</v>
      </c>
      <c r="AK59" s="36">
        <v>28</v>
      </c>
      <c r="AL59" s="36">
        <v>9</v>
      </c>
      <c r="AM59" s="36">
        <v>6</v>
      </c>
      <c r="AN59" s="36">
        <v>13</v>
      </c>
      <c r="AO59" s="36">
        <v>28</v>
      </c>
      <c r="AP59" s="36">
        <v>7</v>
      </c>
      <c r="AQ59" s="36">
        <v>10</v>
      </c>
      <c r="AR59" s="36">
        <v>11</v>
      </c>
      <c r="AS59" s="36">
        <v>14</v>
      </c>
      <c r="AT59" s="36">
        <v>25</v>
      </c>
      <c r="AU59" s="36">
        <v>19</v>
      </c>
      <c r="AV59" s="36">
        <v>10</v>
      </c>
      <c r="AW59" s="36">
        <v>17</v>
      </c>
      <c r="AX59" s="36">
        <v>14</v>
      </c>
      <c r="AY59" s="36">
        <v>6</v>
      </c>
      <c r="AZ59" s="36">
        <v>6</v>
      </c>
      <c r="BA59" s="36">
        <v>3</v>
      </c>
      <c r="BB59" s="36">
        <v>11</v>
      </c>
      <c r="BC59" s="36">
        <v>7</v>
      </c>
      <c r="BD59" s="36">
        <v>8</v>
      </c>
      <c r="BE59" s="36">
        <v>7</v>
      </c>
      <c r="BF59" s="36">
        <v>9</v>
      </c>
      <c r="BG59" s="36">
        <v>2</v>
      </c>
      <c r="BH59" s="36">
        <v>2</v>
      </c>
      <c r="BI59" s="36">
        <v>3</v>
      </c>
      <c r="BJ59" s="36">
        <v>7</v>
      </c>
      <c r="BK59" s="36">
        <v>5</v>
      </c>
      <c r="BL59" s="36">
        <v>5</v>
      </c>
      <c r="BM59" s="36">
        <v>9</v>
      </c>
      <c r="BN59" s="36">
        <v>15</v>
      </c>
      <c r="BO59" s="36">
        <v>16</v>
      </c>
      <c r="BP59" s="36">
        <v>19</v>
      </c>
      <c r="BQ59" s="36">
        <v>16</v>
      </c>
      <c r="BR59" s="36">
        <v>2</v>
      </c>
      <c r="BS59" s="36">
        <v>14</v>
      </c>
      <c r="BT59" s="36">
        <v>15</v>
      </c>
      <c r="BU59" s="36">
        <v>7</v>
      </c>
    </row>
    <row r="60" spans="1:73" x14ac:dyDescent="0.25">
      <c r="A60" s="43" t="s">
        <v>25</v>
      </c>
      <c r="B60" s="43" t="s">
        <v>25</v>
      </c>
      <c r="C60" s="43" t="s">
        <v>48</v>
      </c>
      <c r="D60" s="175">
        <v>44406</v>
      </c>
      <c r="E60" s="87">
        <v>23</v>
      </c>
      <c r="F60" s="38">
        <f t="shared" si="0"/>
        <v>44406</v>
      </c>
      <c r="H60" s="35" t="s">
        <v>185</v>
      </c>
      <c r="I60" s="36"/>
      <c r="J60" s="36"/>
      <c r="K60" s="36"/>
      <c r="L60" s="36"/>
      <c r="M60" s="36"/>
      <c r="N60" s="36"/>
      <c r="O60" s="36"/>
      <c r="P60" s="36">
        <v>1</v>
      </c>
      <c r="Q60" s="36"/>
      <c r="R60" s="36">
        <v>2</v>
      </c>
      <c r="S60" s="36"/>
      <c r="T60" s="36">
        <v>2</v>
      </c>
      <c r="U60" s="36"/>
      <c r="V60" s="36"/>
      <c r="W60" s="36">
        <v>3</v>
      </c>
      <c r="X60" s="36"/>
      <c r="Y60" s="36"/>
      <c r="Z60" s="36"/>
      <c r="AA60" s="36">
        <v>4</v>
      </c>
      <c r="AB60" s="36"/>
      <c r="AC60" s="36">
        <v>4</v>
      </c>
      <c r="AD60" s="36"/>
      <c r="AE60" s="36">
        <v>2</v>
      </c>
      <c r="AF60" s="36"/>
      <c r="AG60" s="36">
        <v>1</v>
      </c>
      <c r="AH60" s="36"/>
      <c r="AI60" s="36"/>
      <c r="AJ60" s="36">
        <v>5</v>
      </c>
      <c r="AK60" s="36"/>
      <c r="AL60" s="36"/>
      <c r="AM60" s="36"/>
      <c r="AN60" s="36">
        <v>3</v>
      </c>
      <c r="AO60" s="36"/>
      <c r="AP60" s="36"/>
      <c r="AQ60" s="36"/>
      <c r="AR60" s="36"/>
      <c r="AS60" s="36">
        <v>5</v>
      </c>
      <c r="AT60" s="36"/>
      <c r="AU60" s="36">
        <v>5</v>
      </c>
      <c r="AV60" s="36"/>
      <c r="AW60" s="36">
        <v>3</v>
      </c>
      <c r="AX60" s="36"/>
      <c r="AY60" s="36">
        <v>2</v>
      </c>
      <c r="AZ60" s="36"/>
      <c r="BA60" s="36">
        <v>2</v>
      </c>
      <c r="BB60" s="36"/>
      <c r="BC60" s="36">
        <v>2</v>
      </c>
      <c r="BD60" s="36"/>
      <c r="BE60" s="36">
        <v>2</v>
      </c>
      <c r="BF60" s="36"/>
      <c r="BG60" s="36">
        <v>2</v>
      </c>
      <c r="BH60" s="36"/>
      <c r="BI60" s="36">
        <v>4</v>
      </c>
      <c r="BJ60" s="36">
        <v>3</v>
      </c>
      <c r="BK60" s="36"/>
      <c r="BL60" s="36">
        <v>2</v>
      </c>
      <c r="BM60" s="36"/>
      <c r="BN60" s="36"/>
      <c r="BO60" s="36"/>
      <c r="BP60" s="36"/>
      <c r="BQ60" s="36"/>
      <c r="BR60" s="36"/>
      <c r="BS60" s="36"/>
      <c r="BT60" s="36">
        <v>3</v>
      </c>
      <c r="BU60" s="36"/>
    </row>
    <row r="61" spans="1:73" x14ac:dyDescent="0.25">
      <c r="A61" s="43" t="s">
        <v>25</v>
      </c>
      <c r="B61" s="43" t="s">
        <v>54</v>
      </c>
      <c r="C61" s="43" t="s">
        <v>56</v>
      </c>
      <c r="D61" s="175">
        <v>44406</v>
      </c>
      <c r="E61" s="87">
        <v>118</v>
      </c>
      <c r="F61" s="38">
        <f t="shared" si="0"/>
        <v>44406</v>
      </c>
      <c r="H61" s="35" t="s">
        <v>181</v>
      </c>
      <c r="I61" s="36">
        <v>51</v>
      </c>
      <c r="J61" s="36">
        <v>55</v>
      </c>
      <c r="K61" s="36">
        <v>76</v>
      </c>
      <c r="L61" s="36">
        <v>92</v>
      </c>
      <c r="M61" s="36">
        <v>104</v>
      </c>
      <c r="N61" s="36">
        <v>158</v>
      </c>
      <c r="O61" s="36">
        <v>186</v>
      </c>
      <c r="P61" s="36">
        <v>154</v>
      </c>
      <c r="Q61" s="36">
        <v>109</v>
      </c>
      <c r="R61" s="36">
        <v>135</v>
      </c>
      <c r="S61" s="36">
        <v>140</v>
      </c>
      <c r="T61" s="36">
        <v>141</v>
      </c>
      <c r="U61" s="36">
        <v>55</v>
      </c>
      <c r="V61" s="36">
        <v>124</v>
      </c>
      <c r="W61" s="36">
        <v>160</v>
      </c>
      <c r="X61" s="36">
        <v>153</v>
      </c>
      <c r="Y61" s="36">
        <v>145</v>
      </c>
      <c r="Z61" s="36">
        <v>119</v>
      </c>
      <c r="AA61" s="36">
        <v>96</v>
      </c>
      <c r="AB61" s="36">
        <v>191</v>
      </c>
      <c r="AC61" s="36">
        <v>159</v>
      </c>
      <c r="AD61" s="36">
        <v>127</v>
      </c>
      <c r="AE61" s="36">
        <v>113</v>
      </c>
      <c r="AF61" s="36">
        <v>196</v>
      </c>
      <c r="AG61" s="36">
        <v>188</v>
      </c>
      <c r="AH61" s="36">
        <v>172</v>
      </c>
      <c r="AI61" s="36">
        <v>140</v>
      </c>
      <c r="AJ61" s="36">
        <v>169</v>
      </c>
      <c r="AK61" s="36">
        <v>180</v>
      </c>
      <c r="AL61" s="36">
        <v>144</v>
      </c>
      <c r="AM61" s="36">
        <v>143</v>
      </c>
      <c r="AN61" s="36">
        <v>170</v>
      </c>
      <c r="AO61" s="36">
        <v>203</v>
      </c>
      <c r="AP61" s="36">
        <v>150</v>
      </c>
      <c r="AQ61" s="36">
        <v>119</v>
      </c>
      <c r="AR61" s="36">
        <v>178</v>
      </c>
      <c r="AS61" s="36">
        <v>199</v>
      </c>
      <c r="AT61" s="36">
        <v>160</v>
      </c>
      <c r="AU61" s="36">
        <v>113</v>
      </c>
      <c r="AV61" s="36">
        <v>120</v>
      </c>
      <c r="AW61" s="36">
        <v>99</v>
      </c>
      <c r="AX61" s="36">
        <v>87</v>
      </c>
      <c r="AY61" s="36">
        <v>151</v>
      </c>
      <c r="AZ61" s="36">
        <v>136</v>
      </c>
      <c r="BA61" s="36">
        <v>161</v>
      </c>
      <c r="BB61" s="36">
        <v>151</v>
      </c>
      <c r="BC61" s="36">
        <v>121</v>
      </c>
      <c r="BD61" s="36">
        <v>155</v>
      </c>
      <c r="BE61" s="36">
        <v>164</v>
      </c>
      <c r="BF61" s="36">
        <v>165</v>
      </c>
      <c r="BG61" s="36">
        <v>163</v>
      </c>
      <c r="BH61" s="36">
        <v>173</v>
      </c>
      <c r="BI61" s="36">
        <v>170</v>
      </c>
      <c r="BJ61" s="36">
        <v>169</v>
      </c>
      <c r="BK61" s="36">
        <v>177</v>
      </c>
      <c r="BL61" s="36">
        <v>169</v>
      </c>
      <c r="BM61" s="36">
        <v>170</v>
      </c>
      <c r="BN61" s="36">
        <v>161</v>
      </c>
      <c r="BO61" s="36">
        <v>168</v>
      </c>
      <c r="BP61" s="36">
        <v>124</v>
      </c>
      <c r="BQ61" s="36">
        <v>153</v>
      </c>
      <c r="BR61" s="36">
        <v>161</v>
      </c>
      <c r="BS61" s="36">
        <v>230</v>
      </c>
      <c r="BT61" s="36">
        <v>203</v>
      </c>
      <c r="BU61" s="36">
        <v>71</v>
      </c>
    </row>
    <row r="62" spans="1:73" x14ac:dyDescent="0.25">
      <c r="A62" s="43" t="s">
        <v>57</v>
      </c>
      <c r="B62" s="43" t="s">
        <v>57</v>
      </c>
      <c r="C62" s="43" t="s">
        <v>368</v>
      </c>
      <c r="D62" s="175">
        <v>44406</v>
      </c>
      <c r="E62" s="87">
        <v>32</v>
      </c>
      <c r="F62" s="38">
        <f t="shared" si="0"/>
        <v>44406</v>
      </c>
      <c r="H62" s="35" t="s">
        <v>179</v>
      </c>
      <c r="I62" s="36">
        <v>18</v>
      </c>
      <c r="J62" s="36">
        <v>23</v>
      </c>
      <c r="K62" s="36">
        <v>40</v>
      </c>
      <c r="L62" s="36"/>
      <c r="M62" s="36">
        <v>50</v>
      </c>
      <c r="N62" s="36">
        <v>41</v>
      </c>
      <c r="O62" s="36">
        <v>53</v>
      </c>
      <c r="P62" s="36">
        <v>50</v>
      </c>
      <c r="Q62" s="36">
        <v>36</v>
      </c>
      <c r="R62" s="36">
        <v>41</v>
      </c>
      <c r="S62" s="36">
        <v>40</v>
      </c>
      <c r="T62" s="36">
        <v>45</v>
      </c>
      <c r="U62" s="36"/>
      <c r="V62" s="36">
        <v>53</v>
      </c>
      <c r="W62" s="36">
        <v>55</v>
      </c>
      <c r="X62" s="36"/>
      <c r="Y62" s="36">
        <v>59</v>
      </c>
      <c r="Z62" s="36"/>
      <c r="AA62" s="36"/>
      <c r="AB62" s="36">
        <v>50</v>
      </c>
      <c r="AC62" s="36">
        <v>57</v>
      </c>
      <c r="AD62" s="36">
        <v>68</v>
      </c>
      <c r="AE62" s="36">
        <v>53</v>
      </c>
      <c r="AF62" s="36">
        <v>56</v>
      </c>
      <c r="AG62" s="36">
        <v>54</v>
      </c>
      <c r="AH62" s="36">
        <v>59</v>
      </c>
      <c r="AI62" s="36">
        <v>52</v>
      </c>
      <c r="AJ62" s="36">
        <v>65</v>
      </c>
      <c r="AK62" s="36">
        <v>75</v>
      </c>
      <c r="AL62" s="36">
        <v>69</v>
      </c>
      <c r="AM62" s="36">
        <v>30</v>
      </c>
      <c r="AN62" s="36">
        <v>46</v>
      </c>
      <c r="AO62" s="36">
        <v>68</v>
      </c>
      <c r="AP62" s="36">
        <v>71</v>
      </c>
      <c r="AQ62" s="36">
        <v>55</v>
      </c>
      <c r="AR62" s="36">
        <v>46</v>
      </c>
      <c r="AS62" s="36">
        <v>55</v>
      </c>
      <c r="AT62" s="36">
        <v>72</v>
      </c>
      <c r="AU62" s="36">
        <v>49</v>
      </c>
      <c r="AV62" s="36">
        <v>60</v>
      </c>
      <c r="AW62" s="36">
        <v>64</v>
      </c>
      <c r="AX62" s="36">
        <v>37</v>
      </c>
      <c r="AY62" s="36">
        <v>63</v>
      </c>
      <c r="AZ62" s="36">
        <v>60</v>
      </c>
      <c r="BA62" s="36">
        <v>68</v>
      </c>
      <c r="BB62" s="36">
        <v>53</v>
      </c>
      <c r="BC62" s="36">
        <v>56</v>
      </c>
      <c r="BD62" s="36">
        <v>22</v>
      </c>
      <c r="BE62" s="36">
        <v>24</v>
      </c>
      <c r="BF62" s="36">
        <v>27</v>
      </c>
      <c r="BG62" s="36">
        <v>75</v>
      </c>
      <c r="BH62" s="36">
        <v>21</v>
      </c>
      <c r="BI62" s="36">
        <v>22</v>
      </c>
      <c r="BJ62" s="36">
        <v>18</v>
      </c>
      <c r="BK62" s="36">
        <v>87</v>
      </c>
      <c r="BL62" s="36">
        <v>22</v>
      </c>
      <c r="BM62" s="36"/>
      <c r="BN62" s="36">
        <v>20</v>
      </c>
      <c r="BO62" s="36">
        <v>23</v>
      </c>
      <c r="BP62" s="36">
        <v>78</v>
      </c>
      <c r="BQ62" s="36">
        <v>25</v>
      </c>
      <c r="BR62" s="36"/>
      <c r="BS62" s="36">
        <v>13</v>
      </c>
      <c r="BT62" s="36">
        <v>87</v>
      </c>
      <c r="BU62" s="36">
        <v>21</v>
      </c>
    </row>
    <row r="63" spans="1:73" x14ac:dyDescent="0.25">
      <c r="A63" s="43" t="s">
        <v>57</v>
      </c>
      <c r="B63" s="43" t="s">
        <v>57</v>
      </c>
      <c r="C63" s="43" t="s">
        <v>130</v>
      </c>
      <c r="D63" s="175">
        <v>44406</v>
      </c>
      <c r="E63" s="87">
        <v>40</v>
      </c>
      <c r="F63" s="38">
        <f t="shared" si="0"/>
        <v>44406</v>
      </c>
      <c r="H63" s="35" t="s">
        <v>61</v>
      </c>
      <c r="I63" s="36">
        <v>1</v>
      </c>
      <c r="J63" s="36">
        <v>4</v>
      </c>
      <c r="K63" s="36">
        <v>1</v>
      </c>
      <c r="L63" s="36">
        <v>1</v>
      </c>
      <c r="M63" s="36"/>
      <c r="N63" s="36">
        <v>27</v>
      </c>
      <c r="O63" s="36">
        <v>20</v>
      </c>
      <c r="P63" s="36">
        <v>23</v>
      </c>
      <c r="Q63" s="36">
        <v>33</v>
      </c>
      <c r="R63" s="36">
        <v>35</v>
      </c>
      <c r="S63" s="36">
        <v>26</v>
      </c>
      <c r="T63" s="36">
        <v>35</v>
      </c>
      <c r="U63" s="36">
        <v>26</v>
      </c>
      <c r="V63" s="36">
        <v>40</v>
      </c>
      <c r="W63" s="36">
        <v>33</v>
      </c>
      <c r="X63" s="36"/>
      <c r="Y63" s="36">
        <v>34</v>
      </c>
      <c r="Z63" s="36">
        <v>36</v>
      </c>
      <c r="AA63" s="36">
        <v>39</v>
      </c>
      <c r="AB63" s="36">
        <v>37</v>
      </c>
      <c r="AC63" s="36">
        <v>39</v>
      </c>
      <c r="AD63" s="36">
        <v>33</v>
      </c>
      <c r="AE63" s="36">
        <v>40</v>
      </c>
      <c r="AF63" s="36">
        <v>33</v>
      </c>
      <c r="AG63" s="36">
        <v>29</v>
      </c>
      <c r="AH63" s="36">
        <v>37</v>
      </c>
      <c r="AI63" s="36">
        <v>42</v>
      </c>
      <c r="AJ63" s="36"/>
      <c r="AK63" s="36">
        <v>48</v>
      </c>
      <c r="AL63" s="36">
        <v>4</v>
      </c>
      <c r="AM63" s="36">
        <v>48</v>
      </c>
      <c r="AN63" s="36">
        <v>51</v>
      </c>
      <c r="AO63" s="36">
        <v>41</v>
      </c>
      <c r="AP63" s="36">
        <v>2</v>
      </c>
      <c r="AQ63" s="36">
        <v>2</v>
      </c>
      <c r="AR63" s="36">
        <v>21</v>
      </c>
      <c r="AS63" s="36"/>
      <c r="AT63" s="36">
        <v>39</v>
      </c>
      <c r="AU63" s="36">
        <v>29</v>
      </c>
      <c r="AV63" s="36">
        <v>50</v>
      </c>
      <c r="AW63" s="36">
        <v>32</v>
      </c>
      <c r="AX63" s="36">
        <v>41</v>
      </c>
      <c r="AY63" s="36">
        <v>29</v>
      </c>
      <c r="AZ63" s="36">
        <v>48</v>
      </c>
      <c r="BA63" s="36">
        <v>47</v>
      </c>
      <c r="BB63" s="36">
        <v>46</v>
      </c>
      <c r="BC63" s="36">
        <v>30</v>
      </c>
      <c r="BD63" s="36">
        <v>52</v>
      </c>
      <c r="BE63" s="36">
        <v>51</v>
      </c>
      <c r="BF63" s="36">
        <v>7</v>
      </c>
      <c r="BG63" s="36">
        <v>36</v>
      </c>
      <c r="BH63" s="36">
        <v>38</v>
      </c>
      <c r="BI63" s="36">
        <v>46</v>
      </c>
      <c r="BJ63" s="36">
        <v>56</v>
      </c>
      <c r="BK63" s="36">
        <v>39</v>
      </c>
      <c r="BL63" s="36">
        <v>54</v>
      </c>
      <c r="BM63" s="36">
        <v>67</v>
      </c>
      <c r="BN63" s="36">
        <v>60</v>
      </c>
      <c r="BO63" s="36">
        <v>35</v>
      </c>
      <c r="BP63" s="36">
        <v>37</v>
      </c>
      <c r="BQ63" s="36">
        <v>29</v>
      </c>
      <c r="BR63" s="36">
        <v>51</v>
      </c>
      <c r="BS63" s="36">
        <v>54</v>
      </c>
      <c r="BT63" s="36">
        <v>56</v>
      </c>
      <c r="BU63" s="36">
        <v>63</v>
      </c>
    </row>
    <row r="64" spans="1:73" x14ac:dyDescent="0.25">
      <c r="A64" s="43" t="s">
        <v>57</v>
      </c>
      <c r="B64" s="43" t="s">
        <v>57</v>
      </c>
      <c r="C64" s="43" t="s">
        <v>61</v>
      </c>
      <c r="D64" s="175">
        <v>44406</v>
      </c>
      <c r="E64" s="87">
        <v>3</v>
      </c>
      <c r="F64" s="38">
        <f t="shared" si="0"/>
        <v>44406</v>
      </c>
      <c r="H64" s="35" t="s">
        <v>20</v>
      </c>
      <c r="I64" s="36">
        <v>73</v>
      </c>
      <c r="J64" s="36">
        <v>111</v>
      </c>
      <c r="K64" s="36">
        <v>100</v>
      </c>
      <c r="L64" s="36">
        <v>76</v>
      </c>
      <c r="M64" s="36">
        <v>153</v>
      </c>
      <c r="N64" s="36">
        <v>171</v>
      </c>
      <c r="O64" s="36">
        <v>199</v>
      </c>
      <c r="P64" s="36">
        <v>228</v>
      </c>
      <c r="Q64" s="36">
        <v>185</v>
      </c>
      <c r="R64" s="36">
        <v>252</v>
      </c>
      <c r="S64" s="36">
        <v>174</v>
      </c>
      <c r="T64" s="36">
        <v>184</v>
      </c>
      <c r="U64" s="36">
        <v>238</v>
      </c>
      <c r="V64" s="36">
        <v>185</v>
      </c>
      <c r="W64" s="36">
        <v>229</v>
      </c>
      <c r="X64" s="36">
        <v>235</v>
      </c>
      <c r="Y64" s="36">
        <v>133</v>
      </c>
      <c r="Z64" s="36">
        <v>245</v>
      </c>
      <c r="AA64" s="36">
        <v>195</v>
      </c>
      <c r="AB64" s="36">
        <v>241</v>
      </c>
      <c r="AC64" s="36">
        <v>113</v>
      </c>
      <c r="AD64" s="36">
        <v>112</v>
      </c>
      <c r="AE64" s="36">
        <v>227</v>
      </c>
      <c r="AF64" s="36">
        <v>243</v>
      </c>
      <c r="AG64" s="36">
        <v>229</v>
      </c>
      <c r="AH64" s="36">
        <v>240</v>
      </c>
      <c r="AI64" s="36">
        <v>227</v>
      </c>
      <c r="AJ64" s="36">
        <v>236</v>
      </c>
      <c r="AK64" s="36">
        <v>253</v>
      </c>
      <c r="AL64" s="36">
        <v>123</v>
      </c>
      <c r="AM64" s="36">
        <v>242</v>
      </c>
      <c r="AN64" s="36">
        <v>243</v>
      </c>
      <c r="AO64" s="36">
        <v>259</v>
      </c>
      <c r="AP64" s="36">
        <v>124</v>
      </c>
      <c r="AQ64" s="36">
        <v>86</v>
      </c>
      <c r="AR64" s="36">
        <v>237</v>
      </c>
      <c r="AS64" s="36">
        <v>224</v>
      </c>
      <c r="AT64" s="36">
        <v>196</v>
      </c>
      <c r="AU64" s="36">
        <v>203</v>
      </c>
      <c r="AV64" s="36">
        <v>220</v>
      </c>
      <c r="AW64" s="36">
        <v>223</v>
      </c>
      <c r="AX64" s="36">
        <v>221</v>
      </c>
      <c r="AY64" s="36">
        <v>190</v>
      </c>
      <c r="AZ64" s="36">
        <v>230</v>
      </c>
      <c r="BA64" s="36">
        <v>235</v>
      </c>
      <c r="BB64" s="36">
        <v>194</v>
      </c>
      <c r="BC64" s="36">
        <v>215</v>
      </c>
      <c r="BD64" s="36">
        <v>167</v>
      </c>
      <c r="BE64" s="36">
        <v>222</v>
      </c>
      <c r="BF64" s="36">
        <v>241</v>
      </c>
      <c r="BG64" s="36">
        <v>220</v>
      </c>
      <c r="BH64" s="36">
        <v>133</v>
      </c>
      <c r="BI64" s="36">
        <v>188</v>
      </c>
      <c r="BJ64" s="36">
        <v>202</v>
      </c>
      <c r="BK64" s="36">
        <v>147</v>
      </c>
      <c r="BL64" s="36">
        <v>150</v>
      </c>
      <c r="BM64" s="36">
        <v>72</v>
      </c>
      <c r="BN64" s="36">
        <v>70</v>
      </c>
      <c r="BO64" s="36">
        <v>169</v>
      </c>
      <c r="BP64" s="36">
        <v>209</v>
      </c>
      <c r="BQ64" s="36">
        <v>182</v>
      </c>
      <c r="BR64" s="36">
        <v>169</v>
      </c>
      <c r="BS64" s="36">
        <v>234</v>
      </c>
      <c r="BT64" s="36">
        <v>217</v>
      </c>
      <c r="BU64" s="36">
        <v>179</v>
      </c>
    </row>
    <row r="65" spans="1:73" x14ac:dyDescent="0.25">
      <c r="A65" s="43" t="s">
        <v>71</v>
      </c>
      <c r="B65" s="43" t="s">
        <v>71</v>
      </c>
      <c r="C65" s="43" t="s">
        <v>72</v>
      </c>
      <c r="D65" s="175">
        <v>44406</v>
      </c>
      <c r="E65" s="87">
        <v>103</v>
      </c>
      <c r="F65" s="38">
        <f t="shared" si="0"/>
        <v>44406</v>
      </c>
      <c r="H65" s="35" t="s">
        <v>130</v>
      </c>
      <c r="I65" s="36">
        <v>36</v>
      </c>
      <c r="J65" s="36"/>
      <c r="K65" s="36">
        <v>139</v>
      </c>
      <c r="L65" s="36">
        <v>64</v>
      </c>
      <c r="M65" s="36">
        <v>150</v>
      </c>
      <c r="N65" s="36">
        <v>109</v>
      </c>
      <c r="O65" s="36">
        <v>121</v>
      </c>
      <c r="P65" s="36">
        <v>73</v>
      </c>
      <c r="Q65" s="36">
        <v>106</v>
      </c>
      <c r="R65" s="36">
        <v>99</v>
      </c>
      <c r="S65" s="36">
        <v>122</v>
      </c>
      <c r="T65" s="36">
        <v>80</v>
      </c>
      <c r="U65" s="36">
        <v>71</v>
      </c>
      <c r="V65" s="36">
        <v>98</v>
      </c>
      <c r="W65" s="36">
        <v>111</v>
      </c>
      <c r="X65" s="36">
        <v>112</v>
      </c>
      <c r="Y65" s="36">
        <v>86</v>
      </c>
      <c r="Z65" s="36">
        <v>91</v>
      </c>
      <c r="AA65" s="36">
        <v>116</v>
      </c>
      <c r="AB65" s="36">
        <v>136</v>
      </c>
      <c r="AC65" s="36">
        <v>118</v>
      </c>
      <c r="AD65" s="36">
        <v>106</v>
      </c>
      <c r="AE65" s="36">
        <v>108</v>
      </c>
      <c r="AF65" s="36">
        <v>118</v>
      </c>
      <c r="AG65" s="36">
        <v>111</v>
      </c>
      <c r="AH65" s="36">
        <v>124</v>
      </c>
      <c r="AI65" s="36">
        <v>124</v>
      </c>
      <c r="AJ65" s="36">
        <v>90</v>
      </c>
      <c r="AK65" s="36">
        <v>127</v>
      </c>
      <c r="AL65" s="36">
        <v>57</v>
      </c>
      <c r="AM65" s="36">
        <v>124</v>
      </c>
      <c r="AN65" s="36">
        <v>76</v>
      </c>
      <c r="AO65" s="36">
        <v>111</v>
      </c>
      <c r="AP65" s="36">
        <v>38</v>
      </c>
      <c r="AQ65" s="36">
        <v>1</v>
      </c>
      <c r="AR65" s="36">
        <v>99</v>
      </c>
      <c r="AS65" s="36">
        <v>105</v>
      </c>
      <c r="AT65" s="36">
        <v>117</v>
      </c>
      <c r="AU65" s="36">
        <v>141</v>
      </c>
      <c r="AV65" s="36">
        <v>144</v>
      </c>
      <c r="AW65" s="36">
        <v>107</v>
      </c>
      <c r="AX65" s="36">
        <v>88</v>
      </c>
      <c r="AY65" s="36">
        <v>118</v>
      </c>
      <c r="AZ65" s="36">
        <v>104</v>
      </c>
      <c r="BA65" s="36">
        <v>112</v>
      </c>
      <c r="BB65" s="36">
        <v>102</v>
      </c>
      <c r="BC65" s="36">
        <v>108</v>
      </c>
      <c r="BD65" s="36">
        <v>36</v>
      </c>
      <c r="BE65" s="36">
        <v>141</v>
      </c>
      <c r="BF65" s="36">
        <v>137</v>
      </c>
      <c r="BG65" s="36">
        <v>84</v>
      </c>
      <c r="BH65" s="36">
        <v>57</v>
      </c>
      <c r="BI65" s="36">
        <v>107</v>
      </c>
      <c r="BJ65" s="36">
        <v>62</v>
      </c>
      <c r="BK65" s="36">
        <v>108</v>
      </c>
      <c r="BL65" s="36">
        <v>116</v>
      </c>
      <c r="BM65" s="36">
        <v>96</v>
      </c>
      <c r="BN65" s="36">
        <v>125</v>
      </c>
      <c r="BO65" s="36">
        <v>111</v>
      </c>
      <c r="BP65" s="36">
        <v>112</v>
      </c>
      <c r="BQ65" s="36">
        <v>181</v>
      </c>
      <c r="BR65" s="36">
        <v>90</v>
      </c>
      <c r="BS65" s="36">
        <v>252</v>
      </c>
      <c r="BT65" s="36">
        <v>65</v>
      </c>
      <c r="BU65" s="36">
        <v>139</v>
      </c>
    </row>
    <row r="66" spans="1:73" x14ac:dyDescent="0.25">
      <c r="A66" s="43" t="s">
        <v>263</v>
      </c>
      <c r="B66" s="43" t="s">
        <v>199</v>
      </c>
      <c r="C66" s="43" t="s">
        <v>77</v>
      </c>
      <c r="D66" s="175">
        <v>44406</v>
      </c>
      <c r="E66" s="87">
        <v>66</v>
      </c>
      <c r="F66" s="38">
        <f t="shared" si="0"/>
        <v>44406</v>
      </c>
      <c r="H66" s="35" t="s">
        <v>183</v>
      </c>
      <c r="I66" s="36"/>
      <c r="J66" s="36"/>
      <c r="K66" s="36">
        <v>41</v>
      </c>
      <c r="L66" s="36">
        <v>22</v>
      </c>
      <c r="M66" s="36">
        <v>51</v>
      </c>
      <c r="N66" s="36">
        <v>54</v>
      </c>
      <c r="O66" s="36">
        <v>53</v>
      </c>
      <c r="P66" s="36">
        <v>35</v>
      </c>
      <c r="Q66" s="36">
        <v>35</v>
      </c>
      <c r="R66" s="36">
        <v>43</v>
      </c>
      <c r="S66" s="36">
        <v>36</v>
      </c>
      <c r="T66" s="36">
        <v>28</v>
      </c>
      <c r="U66" s="36">
        <v>48</v>
      </c>
      <c r="V66" s="36">
        <v>38</v>
      </c>
      <c r="W66" s="36">
        <v>45</v>
      </c>
      <c r="X66" s="36">
        <v>47</v>
      </c>
      <c r="Y66" s="36">
        <v>37</v>
      </c>
      <c r="Z66" s="36">
        <v>33</v>
      </c>
      <c r="AA66" s="36">
        <v>26</v>
      </c>
      <c r="AB66" s="36">
        <v>60</v>
      </c>
      <c r="AC66" s="36">
        <v>52</v>
      </c>
      <c r="AD66" s="36">
        <v>52</v>
      </c>
      <c r="AE66" s="36">
        <v>60</v>
      </c>
      <c r="AF66" s="36">
        <v>1</v>
      </c>
      <c r="AG66" s="36">
        <v>56</v>
      </c>
      <c r="AH66" s="36">
        <v>58</v>
      </c>
      <c r="AI66" s="36">
        <v>54</v>
      </c>
      <c r="AJ66" s="36">
        <v>43</v>
      </c>
      <c r="AK66" s="36">
        <v>50</v>
      </c>
      <c r="AL66" s="36">
        <v>1</v>
      </c>
      <c r="AM66" s="36">
        <v>49</v>
      </c>
      <c r="AN66" s="36">
        <v>43</v>
      </c>
      <c r="AO66" s="36">
        <v>41</v>
      </c>
      <c r="AP66" s="36">
        <v>37</v>
      </c>
      <c r="AQ66" s="36">
        <v>1</v>
      </c>
      <c r="AR66" s="36"/>
      <c r="AS66" s="36"/>
      <c r="AT66" s="36"/>
      <c r="AU66" s="36">
        <v>51</v>
      </c>
      <c r="AV66" s="36">
        <v>55</v>
      </c>
      <c r="AW66" s="36">
        <v>47</v>
      </c>
      <c r="AX66" s="36">
        <v>38</v>
      </c>
      <c r="AY66" s="36">
        <v>42</v>
      </c>
      <c r="AZ66" s="36">
        <v>52</v>
      </c>
      <c r="BA66" s="36">
        <v>50</v>
      </c>
      <c r="BB66" s="36">
        <v>44</v>
      </c>
      <c r="BC66" s="36">
        <v>46</v>
      </c>
      <c r="BD66" s="36">
        <v>47</v>
      </c>
      <c r="BE66" s="36"/>
      <c r="BF66" s="36">
        <v>51</v>
      </c>
      <c r="BG66" s="36">
        <v>56</v>
      </c>
      <c r="BH66" s="36">
        <v>45</v>
      </c>
      <c r="BI66" s="36">
        <v>46</v>
      </c>
      <c r="BJ66" s="36">
        <v>55</v>
      </c>
      <c r="BK66" s="36">
        <v>54</v>
      </c>
      <c r="BL66" s="36">
        <v>55</v>
      </c>
      <c r="BM66" s="36">
        <v>28</v>
      </c>
      <c r="BN66" s="36">
        <v>48</v>
      </c>
      <c r="BO66" s="36">
        <v>50</v>
      </c>
      <c r="BP66" s="36">
        <v>51</v>
      </c>
      <c r="BQ66" s="36">
        <v>43</v>
      </c>
      <c r="BR66" s="36"/>
      <c r="BS66" s="36">
        <v>50</v>
      </c>
      <c r="BT66" s="36">
        <v>62</v>
      </c>
      <c r="BU66" s="36">
        <v>53</v>
      </c>
    </row>
    <row r="67" spans="1:73" x14ac:dyDescent="0.25">
      <c r="A67" s="57" t="s">
        <v>57</v>
      </c>
      <c r="B67" s="57" t="s">
        <v>57</v>
      </c>
      <c r="C67" s="57" t="s">
        <v>62</v>
      </c>
      <c r="D67" s="176">
        <v>44405</v>
      </c>
      <c r="E67" s="57">
        <v>22</v>
      </c>
      <c r="F67" s="38">
        <f t="shared" ref="F67:F130" si="1">D67</f>
        <v>44405</v>
      </c>
      <c r="H67" s="35" t="s">
        <v>98</v>
      </c>
      <c r="I67" s="36"/>
      <c r="J67" s="36"/>
      <c r="K67" s="36"/>
      <c r="L67" s="36"/>
      <c r="M67" s="36"/>
      <c r="N67" s="36"/>
      <c r="O67" s="36"/>
      <c r="P67" s="36"/>
      <c r="Q67" s="36">
        <v>50</v>
      </c>
      <c r="R67" s="36">
        <v>169</v>
      </c>
      <c r="S67" s="36">
        <v>83</v>
      </c>
      <c r="T67" s="36">
        <v>105</v>
      </c>
      <c r="U67" s="36">
        <v>90</v>
      </c>
      <c r="V67" s="36">
        <v>133</v>
      </c>
      <c r="W67" s="36">
        <v>110</v>
      </c>
      <c r="X67" s="36">
        <v>161</v>
      </c>
      <c r="Y67" s="36">
        <v>128</v>
      </c>
      <c r="Z67" s="36">
        <v>135</v>
      </c>
      <c r="AA67" s="36">
        <v>71</v>
      </c>
      <c r="AB67" s="36">
        <v>144</v>
      </c>
      <c r="AC67" s="36">
        <v>112</v>
      </c>
      <c r="AD67" s="36">
        <v>95</v>
      </c>
      <c r="AE67" s="36">
        <v>114</v>
      </c>
      <c r="AF67" s="36">
        <v>138</v>
      </c>
      <c r="AG67" s="36">
        <v>111</v>
      </c>
      <c r="AH67" s="36">
        <v>140</v>
      </c>
      <c r="AI67" s="36">
        <v>111</v>
      </c>
      <c r="AJ67" s="36">
        <v>115</v>
      </c>
      <c r="AK67" s="36">
        <v>68</v>
      </c>
      <c r="AL67" s="36">
        <v>73</v>
      </c>
      <c r="AM67" s="36">
        <v>107</v>
      </c>
      <c r="AN67" s="36">
        <v>107</v>
      </c>
      <c r="AO67" s="36">
        <v>72</v>
      </c>
      <c r="AP67" s="36">
        <v>90</v>
      </c>
      <c r="AQ67" s="36">
        <v>82</v>
      </c>
      <c r="AR67" s="36">
        <v>104</v>
      </c>
      <c r="AS67" s="36">
        <v>181</v>
      </c>
      <c r="AT67" s="36">
        <v>150</v>
      </c>
      <c r="AU67" s="36">
        <v>138</v>
      </c>
      <c r="AV67" s="36">
        <v>88</v>
      </c>
      <c r="AW67" s="36">
        <v>201</v>
      </c>
      <c r="AX67" s="36">
        <v>139</v>
      </c>
      <c r="AY67" s="36">
        <v>231</v>
      </c>
      <c r="AZ67" s="36">
        <v>209</v>
      </c>
      <c r="BA67" s="36">
        <v>192</v>
      </c>
      <c r="BB67" s="36">
        <v>244</v>
      </c>
      <c r="BC67" s="36">
        <v>245</v>
      </c>
      <c r="BD67" s="36">
        <v>248</v>
      </c>
      <c r="BE67" s="36">
        <v>240</v>
      </c>
      <c r="BF67" s="36">
        <v>251</v>
      </c>
      <c r="BG67" s="36">
        <v>228</v>
      </c>
      <c r="BH67" s="36">
        <v>276</v>
      </c>
      <c r="BI67" s="36">
        <v>267</v>
      </c>
      <c r="BJ67" s="36">
        <v>203</v>
      </c>
      <c r="BK67" s="36">
        <v>282</v>
      </c>
      <c r="BL67" s="36">
        <v>254</v>
      </c>
      <c r="BM67" s="36">
        <v>207</v>
      </c>
      <c r="BN67" s="36">
        <v>296</v>
      </c>
      <c r="BO67" s="36">
        <v>273</v>
      </c>
      <c r="BP67" s="36">
        <v>85</v>
      </c>
      <c r="BQ67" s="36">
        <v>276</v>
      </c>
      <c r="BR67" s="36">
        <v>206</v>
      </c>
      <c r="BS67" s="36">
        <v>272</v>
      </c>
      <c r="BT67" s="36">
        <v>230</v>
      </c>
      <c r="BU67" s="36">
        <v>265</v>
      </c>
    </row>
    <row r="68" spans="1:73" x14ac:dyDescent="0.25">
      <c r="A68" s="57" t="s">
        <v>25</v>
      </c>
      <c r="B68" s="57" t="s">
        <v>54</v>
      </c>
      <c r="C68" s="57" t="s">
        <v>187</v>
      </c>
      <c r="D68" s="176">
        <v>44405</v>
      </c>
      <c r="E68" s="57">
        <v>13</v>
      </c>
      <c r="F68" s="38">
        <f t="shared" si="1"/>
        <v>44405</v>
      </c>
      <c r="H68" s="35" t="s">
        <v>102</v>
      </c>
      <c r="I68" s="36"/>
      <c r="J68" s="36"/>
      <c r="K68" s="36"/>
      <c r="L68" s="36"/>
      <c r="M68" s="36"/>
      <c r="N68" s="36"/>
      <c r="O68" s="36"/>
      <c r="P68" s="36"/>
      <c r="Q68" s="36">
        <v>65</v>
      </c>
      <c r="R68" s="36">
        <v>142</v>
      </c>
      <c r="S68" s="36">
        <v>54</v>
      </c>
      <c r="T68" s="36">
        <v>90</v>
      </c>
      <c r="U68" s="36">
        <v>67</v>
      </c>
      <c r="V68" s="36">
        <v>88</v>
      </c>
      <c r="W68" s="36">
        <v>88</v>
      </c>
      <c r="X68" s="36">
        <v>3</v>
      </c>
      <c r="Y68" s="36">
        <v>2</v>
      </c>
      <c r="Z68" s="36">
        <v>32</v>
      </c>
      <c r="AA68" s="36">
        <v>26</v>
      </c>
      <c r="AB68" s="36">
        <v>24</v>
      </c>
      <c r="AC68" s="36">
        <v>6</v>
      </c>
      <c r="AD68" s="36"/>
      <c r="AE68" s="36">
        <v>35</v>
      </c>
      <c r="AF68" s="36">
        <v>25</v>
      </c>
      <c r="AG68" s="36"/>
      <c r="AH68" s="36">
        <v>48</v>
      </c>
      <c r="AI68" s="36">
        <v>32</v>
      </c>
      <c r="AJ68" s="36">
        <v>38</v>
      </c>
      <c r="AK68" s="36">
        <v>43</v>
      </c>
      <c r="AL68" s="36">
        <v>38</v>
      </c>
      <c r="AM68" s="36">
        <v>36</v>
      </c>
      <c r="AN68" s="36">
        <v>51</v>
      </c>
      <c r="AO68" s="36">
        <v>47</v>
      </c>
      <c r="AP68" s="36">
        <v>46</v>
      </c>
      <c r="AQ68" s="36">
        <v>25</v>
      </c>
      <c r="AR68" s="36">
        <v>39</v>
      </c>
      <c r="AS68" s="36">
        <v>1</v>
      </c>
      <c r="AT68" s="36">
        <v>13</v>
      </c>
      <c r="AU68" s="36">
        <v>1</v>
      </c>
      <c r="AV68" s="36"/>
      <c r="AW68" s="36">
        <v>1</v>
      </c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</row>
    <row r="69" spans="1:73" x14ac:dyDescent="0.25">
      <c r="A69" s="57" t="s">
        <v>25</v>
      </c>
      <c r="B69" s="57" t="s">
        <v>25</v>
      </c>
      <c r="C69" s="57" t="s">
        <v>53</v>
      </c>
      <c r="D69" s="176">
        <v>44405</v>
      </c>
      <c r="E69" s="57">
        <v>21</v>
      </c>
      <c r="F69" s="38">
        <f t="shared" si="1"/>
        <v>44405</v>
      </c>
      <c r="H69" s="35" t="s">
        <v>93</v>
      </c>
      <c r="I69" s="36"/>
      <c r="J69" s="36"/>
      <c r="K69" s="36"/>
      <c r="L69" s="36"/>
      <c r="M69" s="36"/>
      <c r="N69" s="36"/>
      <c r="O69" s="36"/>
      <c r="P69" s="36"/>
      <c r="Q69" s="36">
        <v>20</v>
      </c>
      <c r="R69" s="36">
        <v>15</v>
      </c>
      <c r="S69" s="36">
        <v>22</v>
      </c>
      <c r="T69" s="36">
        <v>22</v>
      </c>
      <c r="U69" s="36">
        <v>21</v>
      </c>
      <c r="V69" s="36">
        <v>22</v>
      </c>
      <c r="W69" s="36">
        <v>15</v>
      </c>
      <c r="X69" s="36">
        <v>24</v>
      </c>
      <c r="Y69" s="36">
        <v>26</v>
      </c>
      <c r="Z69" s="36">
        <v>14</v>
      </c>
      <c r="AA69" s="36">
        <v>5</v>
      </c>
      <c r="AB69" s="36">
        <v>6</v>
      </c>
      <c r="AC69" s="36">
        <v>2</v>
      </c>
      <c r="AD69" s="36"/>
      <c r="AE69" s="36"/>
      <c r="AF69" s="36">
        <v>1</v>
      </c>
      <c r="AG69" s="36"/>
      <c r="AH69" s="36">
        <v>24</v>
      </c>
      <c r="AI69" s="36">
        <v>21</v>
      </c>
      <c r="AJ69" s="36">
        <v>2</v>
      </c>
      <c r="AK69" s="36">
        <v>3</v>
      </c>
      <c r="AL69" s="36"/>
      <c r="AM69" s="36">
        <v>1</v>
      </c>
      <c r="AN69" s="36">
        <v>1</v>
      </c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</row>
    <row r="70" spans="1:73" x14ac:dyDescent="0.25">
      <c r="A70" s="57" t="s">
        <v>264</v>
      </c>
      <c r="B70" s="57" t="s">
        <v>81</v>
      </c>
      <c r="C70" s="57" t="s">
        <v>82</v>
      </c>
      <c r="D70" s="176">
        <v>44405</v>
      </c>
      <c r="E70" s="57">
        <v>48</v>
      </c>
      <c r="F70" s="38">
        <f t="shared" si="1"/>
        <v>44405</v>
      </c>
      <c r="H70" s="35" t="s">
        <v>100</v>
      </c>
      <c r="I70" s="36"/>
      <c r="J70" s="36"/>
      <c r="K70" s="36"/>
      <c r="L70" s="36"/>
      <c r="M70" s="36"/>
      <c r="N70" s="36"/>
      <c r="O70" s="36"/>
      <c r="P70" s="36"/>
      <c r="Q70" s="36">
        <v>207</v>
      </c>
      <c r="R70" s="36">
        <v>281</v>
      </c>
      <c r="S70" s="36">
        <v>343</v>
      </c>
      <c r="T70" s="36">
        <v>306</v>
      </c>
      <c r="U70" s="36">
        <v>212</v>
      </c>
      <c r="V70" s="36">
        <v>282</v>
      </c>
      <c r="W70" s="36">
        <v>362</v>
      </c>
      <c r="X70" s="36">
        <v>390</v>
      </c>
      <c r="Y70" s="36">
        <v>220</v>
      </c>
      <c r="Z70" s="36">
        <v>261</v>
      </c>
      <c r="AA70" s="36">
        <v>406</v>
      </c>
      <c r="AB70" s="36">
        <v>423</v>
      </c>
      <c r="AC70" s="36">
        <v>495</v>
      </c>
      <c r="AD70" s="36">
        <v>430</v>
      </c>
      <c r="AE70" s="36">
        <v>239</v>
      </c>
      <c r="AF70" s="36">
        <v>456</v>
      </c>
      <c r="AG70" s="36">
        <v>451</v>
      </c>
      <c r="AH70" s="36">
        <v>436</v>
      </c>
      <c r="AI70" s="36">
        <v>450</v>
      </c>
      <c r="AJ70" s="36">
        <v>356</v>
      </c>
      <c r="AK70" s="36">
        <v>514</v>
      </c>
      <c r="AL70" s="36">
        <v>299</v>
      </c>
      <c r="AM70" s="36">
        <v>483</v>
      </c>
      <c r="AN70" s="36">
        <v>354</v>
      </c>
      <c r="AO70" s="36">
        <v>361</v>
      </c>
      <c r="AP70" s="36">
        <v>439</v>
      </c>
      <c r="AQ70" s="36">
        <v>168</v>
      </c>
      <c r="AR70" s="36">
        <v>333</v>
      </c>
      <c r="AS70" s="36">
        <v>450</v>
      </c>
      <c r="AT70" s="36">
        <v>339</v>
      </c>
      <c r="AU70" s="36">
        <v>443</v>
      </c>
      <c r="AV70" s="36">
        <v>182</v>
      </c>
      <c r="AW70" s="36">
        <v>452</v>
      </c>
      <c r="AX70" s="36">
        <v>289</v>
      </c>
      <c r="AY70" s="36">
        <v>319</v>
      </c>
      <c r="AZ70" s="36">
        <v>380</v>
      </c>
      <c r="BA70" s="36">
        <v>494</v>
      </c>
      <c r="BB70" s="36">
        <v>397</v>
      </c>
      <c r="BC70" s="36">
        <v>536</v>
      </c>
      <c r="BD70" s="36">
        <v>387</v>
      </c>
      <c r="BE70" s="36">
        <v>488</v>
      </c>
      <c r="BF70" s="36">
        <v>401</v>
      </c>
      <c r="BG70" s="36">
        <v>478</v>
      </c>
      <c r="BH70" s="36">
        <v>395</v>
      </c>
      <c r="BI70" s="36">
        <v>530</v>
      </c>
      <c r="BJ70" s="36">
        <v>464</v>
      </c>
      <c r="BK70" s="36">
        <v>441</v>
      </c>
      <c r="BL70" s="36">
        <v>518</v>
      </c>
      <c r="BM70" s="36">
        <v>343</v>
      </c>
      <c r="BN70" s="36">
        <v>397</v>
      </c>
      <c r="BO70" s="36">
        <v>509</v>
      </c>
      <c r="BP70" s="36">
        <v>537</v>
      </c>
      <c r="BQ70" s="36">
        <v>366</v>
      </c>
      <c r="BR70" s="36">
        <v>232</v>
      </c>
      <c r="BS70" s="36">
        <v>658</v>
      </c>
      <c r="BT70" s="36">
        <v>468</v>
      </c>
      <c r="BU70" s="36">
        <v>442</v>
      </c>
    </row>
    <row r="71" spans="1:73" x14ac:dyDescent="0.25">
      <c r="A71" s="57" t="s">
        <v>264</v>
      </c>
      <c r="B71" s="57" t="s">
        <v>83</v>
      </c>
      <c r="C71" s="57" t="s">
        <v>90</v>
      </c>
      <c r="D71" s="176">
        <v>44405</v>
      </c>
      <c r="E71" s="57">
        <v>32</v>
      </c>
      <c r="F71" s="38">
        <f t="shared" si="1"/>
        <v>44405</v>
      </c>
      <c r="H71" s="35" t="s">
        <v>95</v>
      </c>
      <c r="I71" s="36"/>
      <c r="J71" s="36"/>
      <c r="K71" s="36"/>
      <c r="L71" s="36"/>
      <c r="M71" s="36"/>
      <c r="N71" s="36"/>
      <c r="O71" s="36"/>
      <c r="P71" s="36"/>
      <c r="Q71" s="36">
        <v>15</v>
      </c>
      <c r="R71" s="36">
        <v>14</v>
      </c>
      <c r="S71" s="36">
        <v>2</v>
      </c>
      <c r="T71" s="36">
        <v>7</v>
      </c>
      <c r="U71" s="36">
        <v>1</v>
      </c>
      <c r="V71" s="36">
        <v>2</v>
      </c>
      <c r="W71" s="36">
        <v>8</v>
      </c>
      <c r="X71" s="36">
        <v>8</v>
      </c>
      <c r="Y71" s="36">
        <v>2</v>
      </c>
      <c r="Z71" s="36">
        <v>24</v>
      </c>
      <c r="AA71" s="36">
        <v>17</v>
      </c>
      <c r="AB71" s="36">
        <v>37</v>
      </c>
      <c r="AC71" s="36">
        <v>39</v>
      </c>
      <c r="AD71" s="36">
        <v>24</v>
      </c>
      <c r="AE71" s="36">
        <v>24</v>
      </c>
      <c r="AF71" s="36">
        <v>20</v>
      </c>
      <c r="AG71" s="36">
        <v>35</v>
      </c>
      <c r="AH71" s="36">
        <v>25</v>
      </c>
      <c r="AI71" s="36">
        <v>16</v>
      </c>
      <c r="AJ71" s="36">
        <v>15</v>
      </c>
      <c r="AK71" s="36">
        <v>12</v>
      </c>
      <c r="AL71" s="36">
        <v>16</v>
      </c>
      <c r="AM71" s="36">
        <v>12</v>
      </c>
      <c r="AN71" s="36">
        <v>13</v>
      </c>
      <c r="AO71" s="36">
        <v>16</v>
      </c>
      <c r="AP71" s="36">
        <v>12</v>
      </c>
      <c r="AQ71" s="36">
        <v>14</v>
      </c>
      <c r="AR71" s="36">
        <v>14</v>
      </c>
      <c r="AS71" s="36">
        <v>19</v>
      </c>
      <c r="AT71" s="36">
        <v>13</v>
      </c>
      <c r="AU71" s="36">
        <v>12</v>
      </c>
      <c r="AV71" s="36">
        <v>14</v>
      </c>
      <c r="AW71" s="36">
        <v>14</v>
      </c>
      <c r="AX71" s="36">
        <v>5</v>
      </c>
      <c r="AY71" s="36">
        <v>14</v>
      </c>
      <c r="AZ71" s="36">
        <v>10</v>
      </c>
      <c r="BA71" s="36">
        <v>3</v>
      </c>
      <c r="BB71" s="36">
        <v>10</v>
      </c>
      <c r="BC71" s="36">
        <v>14</v>
      </c>
      <c r="BD71" s="36">
        <v>11</v>
      </c>
      <c r="BE71" s="36">
        <v>6</v>
      </c>
      <c r="BF71" s="36">
        <v>14</v>
      </c>
      <c r="BG71" s="36">
        <v>4</v>
      </c>
      <c r="BH71" s="36">
        <v>9</v>
      </c>
      <c r="BI71" s="36"/>
      <c r="BJ71" s="36"/>
      <c r="BK71" s="36"/>
      <c r="BL71" s="36">
        <v>19</v>
      </c>
      <c r="BM71" s="36"/>
      <c r="BN71" s="36"/>
      <c r="BO71" s="36"/>
      <c r="BP71" s="36"/>
      <c r="BQ71" s="36"/>
      <c r="BR71" s="36"/>
      <c r="BS71" s="36"/>
      <c r="BT71" s="36"/>
      <c r="BU71" s="36"/>
    </row>
    <row r="72" spans="1:73" x14ac:dyDescent="0.25">
      <c r="A72" s="57" t="s">
        <v>25</v>
      </c>
      <c r="B72" s="57" t="s">
        <v>25</v>
      </c>
      <c r="C72" s="57" t="s">
        <v>46</v>
      </c>
      <c r="D72" s="176">
        <v>44405</v>
      </c>
      <c r="E72" s="57">
        <v>31</v>
      </c>
      <c r="F72" s="38">
        <f t="shared" si="1"/>
        <v>44405</v>
      </c>
      <c r="H72" s="35" t="s">
        <v>97</v>
      </c>
      <c r="I72" s="36"/>
      <c r="J72" s="36"/>
      <c r="K72" s="36"/>
      <c r="L72" s="36"/>
      <c r="M72" s="36"/>
      <c r="N72" s="36"/>
      <c r="O72" s="36"/>
      <c r="P72" s="36"/>
      <c r="Q72" s="36">
        <v>2</v>
      </c>
      <c r="R72" s="36">
        <v>33</v>
      </c>
      <c r="S72" s="36">
        <v>39</v>
      </c>
      <c r="T72" s="36">
        <v>39</v>
      </c>
      <c r="U72" s="36">
        <v>35</v>
      </c>
      <c r="V72" s="36">
        <v>42</v>
      </c>
      <c r="W72" s="36">
        <v>44</v>
      </c>
      <c r="X72" s="36">
        <v>34</v>
      </c>
      <c r="Y72" s="36">
        <v>45</v>
      </c>
      <c r="Z72" s="36">
        <v>33</v>
      </c>
      <c r="AA72" s="36">
        <v>3</v>
      </c>
      <c r="AB72" s="36">
        <v>44</v>
      </c>
      <c r="AC72" s="36">
        <v>54</v>
      </c>
      <c r="AD72" s="36">
        <v>53</v>
      </c>
      <c r="AE72" s="36">
        <v>56</v>
      </c>
      <c r="AF72" s="36">
        <v>49</v>
      </c>
      <c r="AG72" s="36">
        <v>59</v>
      </c>
      <c r="AH72" s="36">
        <v>51</v>
      </c>
      <c r="AI72" s="36">
        <v>1</v>
      </c>
      <c r="AJ72" s="36">
        <v>18</v>
      </c>
      <c r="AK72" s="36">
        <v>13</v>
      </c>
      <c r="AL72" s="36">
        <v>20</v>
      </c>
      <c r="AM72" s="36">
        <v>12</v>
      </c>
      <c r="AN72" s="36">
        <v>20</v>
      </c>
      <c r="AO72" s="36">
        <v>21</v>
      </c>
      <c r="AP72" s="36">
        <v>21</v>
      </c>
      <c r="AQ72" s="36">
        <v>14</v>
      </c>
      <c r="AR72" s="36">
        <v>15</v>
      </c>
      <c r="AS72" s="36">
        <v>16</v>
      </c>
      <c r="AT72" s="36">
        <v>19</v>
      </c>
      <c r="AU72" s="36">
        <v>24</v>
      </c>
      <c r="AV72" s="36">
        <v>10</v>
      </c>
      <c r="AW72" s="36">
        <v>38</v>
      </c>
      <c r="AX72" s="36">
        <v>26</v>
      </c>
      <c r="AY72" s="36">
        <v>41</v>
      </c>
      <c r="AZ72" s="36">
        <v>26</v>
      </c>
      <c r="BA72" s="36">
        <v>42</v>
      </c>
      <c r="BB72" s="36">
        <v>38</v>
      </c>
      <c r="BC72" s="36">
        <v>32</v>
      </c>
      <c r="BD72" s="36">
        <v>38</v>
      </c>
      <c r="BE72" s="36">
        <v>38</v>
      </c>
      <c r="BF72" s="36">
        <v>39</v>
      </c>
      <c r="BG72" s="36">
        <v>30</v>
      </c>
      <c r="BH72" s="36">
        <v>45</v>
      </c>
      <c r="BI72" s="36">
        <v>55</v>
      </c>
      <c r="BJ72" s="36">
        <v>47</v>
      </c>
      <c r="BK72" s="36">
        <v>48</v>
      </c>
      <c r="BL72" s="36">
        <v>32</v>
      </c>
      <c r="BM72" s="36">
        <v>32</v>
      </c>
      <c r="BN72" s="36">
        <v>54</v>
      </c>
      <c r="BO72" s="36">
        <v>51</v>
      </c>
      <c r="BP72" s="36">
        <v>44</v>
      </c>
      <c r="BQ72" s="36">
        <v>50</v>
      </c>
      <c r="BR72" s="36">
        <v>6</v>
      </c>
      <c r="BS72" s="36">
        <v>45</v>
      </c>
      <c r="BT72" s="36">
        <v>44</v>
      </c>
      <c r="BU72" s="36">
        <v>39</v>
      </c>
    </row>
    <row r="73" spans="1:73" x14ac:dyDescent="0.25">
      <c r="A73" s="57" t="s">
        <v>25</v>
      </c>
      <c r="B73" s="57" t="s">
        <v>25</v>
      </c>
      <c r="C73" s="57" t="s">
        <v>40</v>
      </c>
      <c r="D73" s="176">
        <v>44405</v>
      </c>
      <c r="E73" s="57">
        <v>12</v>
      </c>
      <c r="F73" s="38">
        <f t="shared" si="1"/>
        <v>44405</v>
      </c>
      <c r="H73" s="35" t="s">
        <v>92</v>
      </c>
      <c r="I73" s="36"/>
      <c r="J73" s="36"/>
      <c r="K73" s="36"/>
      <c r="L73" s="36"/>
      <c r="M73" s="36"/>
      <c r="N73" s="36"/>
      <c r="O73" s="36"/>
      <c r="P73" s="36"/>
      <c r="Q73" s="36"/>
      <c r="R73" s="36">
        <v>19</v>
      </c>
      <c r="S73" s="36">
        <v>4</v>
      </c>
      <c r="T73" s="36">
        <v>25</v>
      </c>
      <c r="U73" s="36">
        <v>7</v>
      </c>
      <c r="V73" s="36">
        <v>17</v>
      </c>
      <c r="W73" s="36">
        <v>27</v>
      </c>
      <c r="X73" s="36">
        <v>12</v>
      </c>
      <c r="Y73" s="36">
        <v>14</v>
      </c>
      <c r="Z73" s="36">
        <v>4</v>
      </c>
      <c r="AA73" s="36">
        <v>5</v>
      </c>
      <c r="AB73" s="36">
        <v>10</v>
      </c>
      <c r="AC73" s="36">
        <v>15</v>
      </c>
      <c r="AD73" s="36">
        <v>8</v>
      </c>
      <c r="AE73" s="36">
        <v>21</v>
      </c>
      <c r="AF73" s="36">
        <v>12</v>
      </c>
      <c r="AG73" s="36">
        <v>21</v>
      </c>
      <c r="AH73" s="36">
        <v>17</v>
      </c>
      <c r="AI73" s="36">
        <v>3</v>
      </c>
      <c r="AJ73" s="36">
        <v>31</v>
      </c>
      <c r="AK73" s="36">
        <v>16</v>
      </c>
      <c r="AL73" s="36">
        <v>14</v>
      </c>
      <c r="AM73" s="36"/>
      <c r="AN73" s="36">
        <v>1</v>
      </c>
      <c r="AO73" s="36">
        <v>2</v>
      </c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</row>
    <row r="74" spans="1:73" x14ac:dyDescent="0.25">
      <c r="A74" s="57" t="s">
        <v>25</v>
      </c>
      <c r="B74" s="57" t="s">
        <v>25</v>
      </c>
      <c r="C74" s="57" t="s">
        <v>32</v>
      </c>
      <c r="D74" s="176">
        <v>44405</v>
      </c>
      <c r="E74" s="57">
        <v>123</v>
      </c>
      <c r="F74" s="38">
        <f t="shared" si="1"/>
        <v>44405</v>
      </c>
      <c r="H74" s="35" t="s">
        <v>94</v>
      </c>
      <c r="I74" s="36"/>
      <c r="J74" s="36"/>
      <c r="K74" s="36"/>
      <c r="L74" s="36"/>
      <c r="M74" s="36"/>
      <c r="N74" s="36"/>
      <c r="O74" s="36"/>
      <c r="P74" s="36"/>
      <c r="Q74" s="36"/>
      <c r="R74" s="36">
        <v>10</v>
      </c>
      <c r="S74" s="36">
        <v>6</v>
      </c>
      <c r="T74" s="36">
        <v>10</v>
      </c>
      <c r="U74" s="36">
        <v>18</v>
      </c>
      <c r="V74" s="36">
        <v>8</v>
      </c>
      <c r="W74" s="36">
        <v>16</v>
      </c>
      <c r="X74" s="36">
        <v>17</v>
      </c>
      <c r="Y74" s="36">
        <v>25</v>
      </c>
      <c r="Z74" s="36">
        <v>15</v>
      </c>
      <c r="AA74" s="36">
        <v>19</v>
      </c>
      <c r="AB74" s="36">
        <v>19</v>
      </c>
      <c r="AC74" s="36">
        <v>16</v>
      </c>
      <c r="AD74" s="36">
        <v>19</v>
      </c>
      <c r="AE74" s="36">
        <v>15</v>
      </c>
      <c r="AF74" s="36">
        <v>16</v>
      </c>
      <c r="AG74" s="36">
        <v>33</v>
      </c>
      <c r="AH74" s="36">
        <v>9</v>
      </c>
      <c r="AI74" s="36">
        <v>39</v>
      </c>
      <c r="AJ74" s="36">
        <v>15</v>
      </c>
      <c r="AK74" s="36">
        <v>8</v>
      </c>
      <c r="AL74" s="36">
        <v>8</v>
      </c>
      <c r="AM74" s="36">
        <v>34</v>
      </c>
      <c r="AN74" s="36">
        <v>20</v>
      </c>
      <c r="AO74" s="36">
        <v>17</v>
      </c>
      <c r="AP74" s="36">
        <v>4</v>
      </c>
      <c r="AQ74" s="36"/>
      <c r="AR74" s="36">
        <v>35</v>
      </c>
      <c r="AS74" s="36">
        <v>16</v>
      </c>
      <c r="AT74" s="36">
        <v>20</v>
      </c>
      <c r="AU74" s="36">
        <v>17</v>
      </c>
      <c r="AV74" s="36">
        <v>14</v>
      </c>
      <c r="AW74" s="36">
        <v>28</v>
      </c>
      <c r="AX74" s="36">
        <v>22</v>
      </c>
      <c r="AY74" s="36">
        <v>20</v>
      </c>
      <c r="AZ74" s="36">
        <v>24</v>
      </c>
      <c r="BA74" s="36">
        <v>17</v>
      </c>
      <c r="BB74" s="36">
        <v>17</v>
      </c>
      <c r="BC74" s="36">
        <v>31</v>
      </c>
      <c r="BD74" s="36">
        <v>23</v>
      </c>
      <c r="BE74" s="36">
        <v>36</v>
      </c>
      <c r="BF74" s="36">
        <v>32</v>
      </c>
      <c r="BG74" s="36">
        <v>37</v>
      </c>
      <c r="BH74" s="36">
        <v>26</v>
      </c>
      <c r="BI74" s="36">
        <v>11</v>
      </c>
      <c r="BJ74" s="36">
        <v>24</v>
      </c>
      <c r="BK74" s="36">
        <v>18</v>
      </c>
      <c r="BL74" s="36">
        <v>20</v>
      </c>
      <c r="BM74" s="36">
        <v>7</v>
      </c>
      <c r="BN74" s="36">
        <v>9</v>
      </c>
      <c r="BO74" s="36">
        <v>5</v>
      </c>
      <c r="BP74" s="36"/>
      <c r="BQ74" s="36"/>
      <c r="BR74" s="36">
        <v>3</v>
      </c>
      <c r="BS74" s="36">
        <v>5</v>
      </c>
      <c r="BT74" s="36">
        <v>1</v>
      </c>
      <c r="BU74" s="36"/>
    </row>
    <row r="75" spans="1:73" x14ac:dyDescent="0.25">
      <c r="A75" s="57" t="s">
        <v>25</v>
      </c>
      <c r="B75" s="57" t="s">
        <v>25</v>
      </c>
      <c r="C75" s="57" t="s">
        <v>37</v>
      </c>
      <c r="D75" s="176">
        <v>44405</v>
      </c>
      <c r="E75" s="57">
        <v>106</v>
      </c>
      <c r="F75" s="38">
        <f t="shared" si="1"/>
        <v>44405</v>
      </c>
      <c r="H75" s="35" t="s">
        <v>446</v>
      </c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>
        <v>2</v>
      </c>
      <c r="V75" s="36"/>
      <c r="W75" s="36">
        <v>1</v>
      </c>
      <c r="X75" s="36">
        <v>39</v>
      </c>
      <c r="Y75" s="36">
        <v>45</v>
      </c>
      <c r="Z75" s="36">
        <v>35</v>
      </c>
      <c r="AA75" s="36">
        <v>21</v>
      </c>
      <c r="AB75" s="36">
        <v>38</v>
      </c>
      <c r="AC75" s="36">
        <v>31</v>
      </c>
      <c r="AD75" s="36">
        <v>26</v>
      </c>
      <c r="AE75" s="36">
        <v>32</v>
      </c>
      <c r="AF75" s="36">
        <v>35</v>
      </c>
      <c r="AG75" s="36">
        <v>38</v>
      </c>
      <c r="AH75" s="36">
        <v>31</v>
      </c>
      <c r="AI75" s="36">
        <v>38</v>
      </c>
      <c r="AJ75" s="36">
        <v>41</v>
      </c>
      <c r="AK75" s="36">
        <v>43</v>
      </c>
      <c r="AL75" s="36">
        <v>7</v>
      </c>
      <c r="AM75" s="36">
        <v>40</v>
      </c>
      <c r="AN75" s="36">
        <v>49</v>
      </c>
      <c r="AO75" s="36">
        <v>46</v>
      </c>
      <c r="AP75" s="36">
        <v>25</v>
      </c>
      <c r="AQ75" s="36">
        <v>9</v>
      </c>
      <c r="AR75" s="36">
        <v>31</v>
      </c>
      <c r="AS75" s="36">
        <v>28</v>
      </c>
      <c r="AT75" s="36">
        <v>22</v>
      </c>
      <c r="AU75" s="36">
        <v>33</v>
      </c>
      <c r="AV75" s="36">
        <v>33</v>
      </c>
      <c r="AW75" s="36">
        <v>4</v>
      </c>
      <c r="AX75" s="36">
        <v>29</v>
      </c>
      <c r="AY75" s="36">
        <v>36</v>
      </c>
      <c r="AZ75" s="36">
        <v>57</v>
      </c>
      <c r="BA75" s="36">
        <v>54</v>
      </c>
      <c r="BB75" s="36">
        <v>48</v>
      </c>
      <c r="BC75" s="36">
        <v>36</v>
      </c>
      <c r="BD75" s="36">
        <v>32</v>
      </c>
      <c r="BE75" s="36">
        <v>8</v>
      </c>
      <c r="BF75" s="36">
        <v>38</v>
      </c>
      <c r="BG75" s="36">
        <v>40</v>
      </c>
      <c r="BH75" s="36">
        <v>40</v>
      </c>
      <c r="BI75" s="36">
        <v>44</v>
      </c>
      <c r="BJ75" s="36">
        <v>43</v>
      </c>
      <c r="BK75" s="36">
        <v>18</v>
      </c>
      <c r="BL75" s="36">
        <v>37</v>
      </c>
      <c r="BM75" s="36">
        <v>21</v>
      </c>
      <c r="BN75" s="36">
        <v>35</v>
      </c>
      <c r="BO75" s="36">
        <v>21</v>
      </c>
      <c r="BP75" s="36">
        <v>45</v>
      </c>
      <c r="BQ75" s="36">
        <v>38</v>
      </c>
      <c r="BR75" s="36">
        <v>23</v>
      </c>
      <c r="BS75" s="36">
        <v>50</v>
      </c>
      <c r="BT75" s="36">
        <v>26</v>
      </c>
      <c r="BU75" s="36">
        <v>38</v>
      </c>
    </row>
    <row r="76" spans="1:73" x14ac:dyDescent="0.25">
      <c r="A76" s="57" t="s">
        <v>25</v>
      </c>
      <c r="B76" s="57" t="s">
        <v>26</v>
      </c>
      <c r="C76" s="57" t="s">
        <v>27</v>
      </c>
      <c r="D76" s="176">
        <v>44405</v>
      </c>
      <c r="E76" s="57">
        <v>1</v>
      </c>
      <c r="F76" s="38">
        <f t="shared" si="1"/>
        <v>44405</v>
      </c>
      <c r="H76" s="35" t="s">
        <v>447</v>
      </c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>
        <v>1</v>
      </c>
      <c r="AE76" s="36">
        <v>90</v>
      </c>
      <c r="AF76" s="36">
        <v>92</v>
      </c>
      <c r="AG76" s="36">
        <v>87</v>
      </c>
      <c r="AH76" s="36">
        <v>62</v>
      </c>
      <c r="AI76" s="36">
        <v>54</v>
      </c>
      <c r="AJ76" s="36">
        <v>58</v>
      </c>
      <c r="AK76" s="36">
        <v>83</v>
      </c>
      <c r="AL76" s="36">
        <v>31</v>
      </c>
      <c r="AM76" s="36">
        <v>53</v>
      </c>
      <c r="AN76" s="36">
        <v>71</v>
      </c>
      <c r="AO76" s="36">
        <v>75</v>
      </c>
      <c r="AP76" s="36">
        <v>50</v>
      </c>
      <c r="AQ76" s="36">
        <v>26</v>
      </c>
      <c r="AR76" s="36">
        <v>33</v>
      </c>
      <c r="AS76" s="36">
        <v>64</v>
      </c>
      <c r="AT76" s="36">
        <v>43</v>
      </c>
      <c r="AU76" s="36">
        <v>46</v>
      </c>
      <c r="AV76" s="36">
        <v>41</v>
      </c>
      <c r="AW76" s="36">
        <v>48</v>
      </c>
      <c r="AX76" s="36">
        <v>50</v>
      </c>
      <c r="AY76" s="36">
        <v>53</v>
      </c>
      <c r="AZ76" s="36">
        <v>90</v>
      </c>
      <c r="BA76" s="36">
        <v>65</v>
      </c>
      <c r="BB76" s="36">
        <v>67</v>
      </c>
      <c r="BC76" s="36">
        <v>45</v>
      </c>
      <c r="BD76" s="36">
        <v>32</v>
      </c>
      <c r="BE76" s="36">
        <v>56</v>
      </c>
      <c r="BF76" s="36">
        <v>58</v>
      </c>
      <c r="BG76" s="36">
        <v>49</v>
      </c>
      <c r="BH76" s="36">
        <v>70</v>
      </c>
      <c r="BI76" s="36">
        <v>52</v>
      </c>
      <c r="BJ76" s="36">
        <v>48</v>
      </c>
      <c r="BK76" s="36">
        <v>56</v>
      </c>
      <c r="BL76" s="36">
        <v>57</v>
      </c>
      <c r="BM76" s="36">
        <v>20</v>
      </c>
      <c r="BN76" s="36">
        <v>57</v>
      </c>
      <c r="BO76" s="36">
        <v>61</v>
      </c>
      <c r="BP76" s="36">
        <v>65</v>
      </c>
      <c r="BQ76" s="36">
        <v>87</v>
      </c>
      <c r="BR76" s="36">
        <v>22</v>
      </c>
      <c r="BS76" s="36">
        <v>86</v>
      </c>
      <c r="BT76" s="36">
        <v>67</v>
      </c>
      <c r="BU76" s="36">
        <v>57</v>
      </c>
    </row>
    <row r="77" spans="1:73" x14ac:dyDescent="0.25">
      <c r="A77" s="57" t="s">
        <v>25</v>
      </c>
      <c r="B77" s="57" t="s">
        <v>29</v>
      </c>
      <c r="C77" s="57" t="s">
        <v>30</v>
      </c>
      <c r="D77" s="176">
        <v>44405</v>
      </c>
      <c r="E77" s="57">
        <v>100</v>
      </c>
      <c r="F77" s="38">
        <f t="shared" si="1"/>
        <v>44405</v>
      </c>
      <c r="H77" s="35" t="s">
        <v>33</v>
      </c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>
        <v>4</v>
      </c>
      <c r="AL77" s="36">
        <v>4</v>
      </c>
      <c r="AM77" s="36">
        <v>1</v>
      </c>
      <c r="AN77" s="36">
        <v>9</v>
      </c>
      <c r="AO77" s="36">
        <v>6</v>
      </c>
      <c r="AP77" s="36"/>
      <c r="AQ77" s="36"/>
      <c r="AR77" s="36">
        <v>11</v>
      </c>
      <c r="AS77" s="36">
        <v>4</v>
      </c>
      <c r="AT77" s="36"/>
      <c r="AU77" s="36"/>
      <c r="AV77" s="36"/>
      <c r="AW77" s="36"/>
      <c r="AX77" s="36"/>
      <c r="AY77" s="36"/>
      <c r="AZ77" s="36">
        <v>9</v>
      </c>
      <c r="BA77" s="36"/>
      <c r="BB77" s="36">
        <v>3</v>
      </c>
      <c r="BC77" s="36"/>
      <c r="BD77" s="36">
        <v>3</v>
      </c>
      <c r="BE77" s="36"/>
      <c r="BF77" s="36">
        <v>8</v>
      </c>
      <c r="BG77" s="36"/>
      <c r="BH77" s="36">
        <v>11</v>
      </c>
      <c r="BI77" s="36"/>
      <c r="BJ77" s="36">
        <v>15</v>
      </c>
      <c r="BK77" s="36"/>
      <c r="BL77" s="36">
        <v>18</v>
      </c>
      <c r="BM77" s="36"/>
      <c r="BN77" s="36">
        <v>30</v>
      </c>
      <c r="BO77" s="36"/>
      <c r="BP77" s="36">
        <v>38</v>
      </c>
      <c r="BQ77" s="36"/>
      <c r="BR77" s="36">
        <v>21</v>
      </c>
      <c r="BS77" s="36"/>
      <c r="BT77" s="36">
        <v>24</v>
      </c>
      <c r="BU77" s="36"/>
    </row>
    <row r="78" spans="1:73" x14ac:dyDescent="0.25">
      <c r="A78" s="43" t="s">
        <v>361</v>
      </c>
      <c r="B78" s="43" t="s">
        <v>411</v>
      </c>
      <c r="C78" s="43" t="s">
        <v>358</v>
      </c>
      <c r="D78" s="175">
        <v>44405</v>
      </c>
      <c r="E78" s="87">
        <v>21</v>
      </c>
      <c r="F78" s="38">
        <f t="shared" si="1"/>
        <v>44405</v>
      </c>
      <c r="H78" s="35" t="s">
        <v>189</v>
      </c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>
        <v>1</v>
      </c>
      <c r="BH78" s="36">
        <v>1</v>
      </c>
      <c r="BI78" s="36"/>
      <c r="BJ78" s="36"/>
      <c r="BK78" s="36"/>
      <c r="BL78" s="36"/>
      <c r="BM78" s="36"/>
      <c r="BN78" s="36"/>
      <c r="BO78" s="36"/>
      <c r="BP78" s="36"/>
      <c r="BQ78" s="36">
        <v>4</v>
      </c>
      <c r="BR78" s="36"/>
      <c r="BS78" s="36"/>
      <c r="BT78" s="36"/>
      <c r="BU78" s="36"/>
    </row>
    <row r="79" spans="1:73" x14ac:dyDescent="0.25">
      <c r="A79" s="43" t="s">
        <v>361</v>
      </c>
      <c r="B79" s="43" t="s">
        <v>411</v>
      </c>
      <c r="C79" s="43" t="s">
        <v>357</v>
      </c>
      <c r="D79" s="175">
        <v>44405</v>
      </c>
      <c r="E79" s="87">
        <v>17</v>
      </c>
      <c r="F79" s="38">
        <f t="shared" si="1"/>
        <v>44405</v>
      </c>
      <c r="H79" s="35" t="s">
        <v>319</v>
      </c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>
        <v>27</v>
      </c>
      <c r="AJ79" s="36">
        <v>55</v>
      </c>
      <c r="AK79" s="36">
        <v>57</v>
      </c>
      <c r="AL79" s="36">
        <v>34</v>
      </c>
      <c r="AM79" s="36">
        <v>51</v>
      </c>
      <c r="AN79" s="36">
        <v>51</v>
      </c>
      <c r="AO79" s="36">
        <v>60</v>
      </c>
      <c r="AP79" s="36">
        <v>30</v>
      </c>
      <c r="AQ79" s="36">
        <v>46</v>
      </c>
      <c r="AR79" s="36">
        <v>37</v>
      </c>
      <c r="AS79" s="36">
        <v>60</v>
      </c>
      <c r="AT79" s="36">
        <v>60</v>
      </c>
      <c r="AU79" s="36">
        <v>56</v>
      </c>
      <c r="AV79" s="36">
        <v>60</v>
      </c>
      <c r="AW79" s="36">
        <v>63</v>
      </c>
      <c r="AX79" s="36">
        <v>67</v>
      </c>
      <c r="AY79" s="36">
        <v>59</v>
      </c>
      <c r="AZ79" s="36">
        <v>64</v>
      </c>
      <c r="BA79" s="36">
        <v>76</v>
      </c>
      <c r="BB79" s="36">
        <v>73</v>
      </c>
      <c r="BC79" s="36">
        <v>69</v>
      </c>
      <c r="BD79" s="36">
        <v>58</v>
      </c>
      <c r="BE79" s="36">
        <v>79</v>
      </c>
      <c r="BF79" s="36">
        <v>61</v>
      </c>
      <c r="BG79" s="36">
        <v>72</v>
      </c>
      <c r="BH79" s="36">
        <v>73</v>
      </c>
      <c r="BI79" s="36">
        <v>63</v>
      </c>
      <c r="BJ79" s="36">
        <v>82</v>
      </c>
      <c r="BK79" s="36">
        <v>85</v>
      </c>
      <c r="BL79" s="36">
        <v>65</v>
      </c>
      <c r="BM79" s="36">
        <v>31</v>
      </c>
      <c r="BN79" s="36">
        <v>108</v>
      </c>
      <c r="BO79" s="36">
        <v>69</v>
      </c>
      <c r="BP79" s="36">
        <v>86</v>
      </c>
      <c r="BQ79" s="36">
        <v>58</v>
      </c>
      <c r="BR79" s="36">
        <v>73</v>
      </c>
      <c r="BS79" s="36">
        <v>62</v>
      </c>
      <c r="BT79" s="36">
        <v>81</v>
      </c>
      <c r="BU79" s="36">
        <v>63</v>
      </c>
    </row>
    <row r="80" spans="1:73" x14ac:dyDescent="0.25">
      <c r="A80" s="43" t="s">
        <v>2</v>
      </c>
      <c r="B80" s="43" t="s">
        <v>2</v>
      </c>
      <c r="C80" s="43" t="s">
        <v>4</v>
      </c>
      <c r="D80" s="175">
        <v>44405</v>
      </c>
      <c r="E80" s="87">
        <v>37</v>
      </c>
      <c r="F80" s="38">
        <f t="shared" si="1"/>
        <v>44405</v>
      </c>
      <c r="H80" s="35" t="s">
        <v>327</v>
      </c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>
        <v>67</v>
      </c>
      <c r="AK80" s="36">
        <v>112</v>
      </c>
      <c r="AL80" s="36">
        <v>60</v>
      </c>
      <c r="AM80" s="36">
        <v>109</v>
      </c>
      <c r="AN80" s="36">
        <v>122</v>
      </c>
      <c r="AO80" s="36">
        <v>130</v>
      </c>
      <c r="AP80" s="36">
        <v>95</v>
      </c>
      <c r="AQ80" s="36">
        <v>75</v>
      </c>
      <c r="AR80" s="36">
        <v>95</v>
      </c>
      <c r="AS80" s="36">
        <v>95</v>
      </c>
      <c r="AT80" s="36">
        <v>45</v>
      </c>
      <c r="AU80" s="36">
        <v>137</v>
      </c>
      <c r="AV80" s="36">
        <v>109</v>
      </c>
      <c r="AW80" s="36">
        <v>156</v>
      </c>
      <c r="AX80" s="36">
        <v>135</v>
      </c>
      <c r="AY80" s="36">
        <v>125</v>
      </c>
      <c r="AZ80" s="36">
        <v>158</v>
      </c>
      <c r="BA80" s="36">
        <v>144</v>
      </c>
      <c r="BB80" s="36">
        <v>144</v>
      </c>
      <c r="BC80" s="36">
        <v>135</v>
      </c>
      <c r="BD80" s="36">
        <v>127</v>
      </c>
      <c r="BE80" s="36">
        <v>140</v>
      </c>
      <c r="BF80" s="36">
        <v>119</v>
      </c>
      <c r="BG80" s="36">
        <v>136</v>
      </c>
      <c r="BH80" s="36">
        <v>131</v>
      </c>
      <c r="BI80" s="36">
        <v>146</v>
      </c>
      <c r="BJ80" s="36">
        <v>134</v>
      </c>
      <c r="BK80" s="36">
        <v>131</v>
      </c>
      <c r="BL80" s="36">
        <v>159</v>
      </c>
      <c r="BM80" s="36">
        <v>78</v>
      </c>
      <c r="BN80" s="36">
        <v>117</v>
      </c>
      <c r="BO80" s="36">
        <v>133</v>
      </c>
      <c r="BP80" s="36">
        <v>137</v>
      </c>
      <c r="BQ80" s="36">
        <v>124</v>
      </c>
      <c r="BR80" s="36">
        <v>47</v>
      </c>
      <c r="BS80" s="36">
        <v>131</v>
      </c>
      <c r="BT80" s="36">
        <v>117</v>
      </c>
      <c r="BU80" s="36">
        <v>77</v>
      </c>
    </row>
    <row r="81" spans="1:73" ht="14.45" customHeight="1" x14ac:dyDescent="0.25">
      <c r="A81" s="43" t="s">
        <v>2</v>
      </c>
      <c r="B81" s="43" t="s">
        <v>2</v>
      </c>
      <c r="C81" s="43" t="s">
        <v>12</v>
      </c>
      <c r="D81" s="175">
        <v>44405</v>
      </c>
      <c r="E81" s="87">
        <v>34</v>
      </c>
      <c r="F81" s="38">
        <f t="shared" si="1"/>
        <v>44405</v>
      </c>
      <c r="H81" s="35" t="s">
        <v>177</v>
      </c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>
        <v>60</v>
      </c>
      <c r="AE81" s="36">
        <v>139</v>
      </c>
      <c r="AF81" s="36">
        <v>159</v>
      </c>
      <c r="AG81" s="36">
        <v>183</v>
      </c>
      <c r="AH81" s="36">
        <v>128</v>
      </c>
      <c r="AI81" s="36">
        <v>156</v>
      </c>
      <c r="AJ81" s="36">
        <v>176</v>
      </c>
      <c r="AK81" s="36">
        <v>152</v>
      </c>
      <c r="AL81" s="36">
        <v>117</v>
      </c>
      <c r="AM81" s="36">
        <v>175</v>
      </c>
      <c r="AN81" s="36">
        <v>188</v>
      </c>
      <c r="AO81" s="36">
        <v>134</v>
      </c>
      <c r="AP81" s="36">
        <v>140</v>
      </c>
      <c r="AQ81" s="36">
        <v>125</v>
      </c>
      <c r="AR81" s="36">
        <v>94</v>
      </c>
      <c r="AS81" s="36">
        <v>163</v>
      </c>
      <c r="AT81" s="36">
        <v>175</v>
      </c>
      <c r="AU81" s="36">
        <v>196</v>
      </c>
      <c r="AV81" s="36">
        <v>152</v>
      </c>
      <c r="AW81" s="36">
        <v>177</v>
      </c>
      <c r="AX81" s="36">
        <v>67</v>
      </c>
      <c r="AY81" s="36">
        <v>182</v>
      </c>
      <c r="AZ81" s="36">
        <v>160</v>
      </c>
      <c r="BA81" s="36">
        <v>172</v>
      </c>
      <c r="BB81" s="36">
        <v>196</v>
      </c>
      <c r="BC81" s="36">
        <v>186</v>
      </c>
      <c r="BD81" s="36">
        <v>139</v>
      </c>
      <c r="BE81" s="36">
        <v>197</v>
      </c>
      <c r="BF81" s="36">
        <v>168</v>
      </c>
      <c r="BG81" s="36">
        <v>221</v>
      </c>
      <c r="BH81" s="36">
        <v>217</v>
      </c>
      <c r="BI81" s="36">
        <v>199</v>
      </c>
      <c r="BJ81" s="36">
        <v>192</v>
      </c>
      <c r="BK81" s="36">
        <v>150</v>
      </c>
      <c r="BL81" s="36">
        <v>219</v>
      </c>
      <c r="BM81" s="36">
        <v>200</v>
      </c>
      <c r="BN81" s="36">
        <v>132</v>
      </c>
      <c r="BO81" s="36">
        <v>113</v>
      </c>
      <c r="BP81" s="36">
        <v>165</v>
      </c>
      <c r="BQ81" s="36">
        <v>110</v>
      </c>
      <c r="BR81" s="36">
        <v>163</v>
      </c>
      <c r="BS81" s="36">
        <v>210</v>
      </c>
      <c r="BT81" s="36">
        <v>139</v>
      </c>
      <c r="BU81" s="36">
        <v>172</v>
      </c>
    </row>
    <row r="82" spans="1:73" x14ac:dyDescent="0.25">
      <c r="A82" s="43" t="s">
        <v>91</v>
      </c>
      <c r="B82" s="43" t="s">
        <v>91</v>
      </c>
      <c r="C82" s="43" t="s">
        <v>100</v>
      </c>
      <c r="D82" s="175">
        <v>44405</v>
      </c>
      <c r="E82" s="87">
        <v>55</v>
      </c>
      <c r="F82" s="38">
        <f t="shared" si="1"/>
        <v>44405</v>
      </c>
      <c r="H82" s="35" t="s">
        <v>17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>
        <v>260</v>
      </c>
      <c r="AO82" s="36">
        <v>393</v>
      </c>
      <c r="AP82" s="36">
        <v>207</v>
      </c>
      <c r="AQ82" s="36">
        <v>200</v>
      </c>
      <c r="AR82" s="36">
        <v>353</v>
      </c>
      <c r="AS82" s="36">
        <v>346</v>
      </c>
      <c r="AT82" s="36">
        <v>389</v>
      </c>
      <c r="AU82" s="36">
        <v>399</v>
      </c>
      <c r="AV82" s="36">
        <v>376</v>
      </c>
      <c r="AW82" s="36">
        <v>376</v>
      </c>
      <c r="AX82" s="36">
        <v>332</v>
      </c>
      <c r="AY82" s="36">
        <v>358</v>
      </c>
      <c r="AZ82" s="36">
        <v>300</v>
      </c>
      <c r="BA82" s="36">
        <v>264</v>
      </c>
      <c r="BB82" s="36">
        <v>296</v>
      </c>
      <c r="BC82" s="36">
        <v>357</v>
      </c>
      <c r="BD82" s="36">
        <v>369</v>
      </c>
      <c r="BE82" s="36">
        <v>361</v>
      </c>
      <c r="BF82" s="36">
        <v>381</v>
      </c>
      <c r="BG82" s="36">
        <v>398</v>
      </c>
      <c r="BH82" s="36">
        <v>375</v>
      </c>
      <c r="BI82" s="36">
        <v>370</v>
      </c>
      <c r="BJ82" s="36">
        <v>359</v>
      </c>
      <c r="BK82" s="36">
        <v>385</v>
      </c>
      <c r="BL82" s="36">
        <v>363</v>
      </c>
      <c r="BM82" s="36">
        <v>139</v>
      </c>
      <c r="BN82" s="36">
        <v>360</v>
      </c>
      <c r="BO82" s="36">
        <v>301</v>
      </c>
      <c r="BP82" s="36">
        <v>318</v>
      </c>
      <c r="BQ82" s="36">
        <v>383</v>
      </c>
      <c r="BR82" s="36">
        <v>270</v>
      </c>
      <c r="BS82" s="36">
        <v>305</v>
      </c>
      <c r="BT82" s="36">
        <v>308</v>
      </c>
      <c r="BU82" s="36">
        <v>379</v>
      </c>
    </row>
    <row r="83" spans="1:73" x14ac:dyDescent="0.25">
      <c r="A83" s="43" t="s">
        <v>91</v>
      </c>
      <c r="B83" s="43" t="s">
        <v>91</v>
      </c>
      <c r="C83" s="43" t="s">
        <v>97</v>
      </c>
      <c r="D83" s="175">
        <v>44405</v>
      </c>
      <c r="E83" s="87">
        <v>19</v>
      </c>
      <c r="F83" s="38">
        <f t="shared" si="1"/>
        <v>44405</v>
      </c>
      <c r="H83" s="35" t="s">
        <v>22</v>
      </c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>
        <v>250</v>
      </c>
      <c r="AX83" s="36">
        <v>192</v>
      </c>
      <c r="AY83" s="36">
        <v>259</v>
      </c>
      <c r="AZ83" s="36">
        <v>281</v>
      </c>
      <c r="BA83" s="36">
        <v>290</v>
      </c>
      <c r="BB83" s="36">
        <v>305</v>
      </c>
      <c r="BC83" s="36">
        <v>292</v>
      </c>
      <c r="BD83" s="36">
        <v>290</v>
      </c>
      <c r="BE83" s="36">
        <v>290</v>
      </c>
      <c r="BF83" s="36">
        <v>145</v>
      </c>
      <c r="BG83" s="36">
        <v>270</v>
      </c>
      <c r="BH83" s="36">
        <v>310</v>
      </c>
      <c r="BI83" s="36">
        <v>298</v>
      </c>
      <c r="BJ83" s="36">
        <v>273</v>
      </c>
      <c r="BK83" s="36">
        <v>307</v>
      </c>
      <c r="BL83" s="36">
        <v>290</v>
      </c>
      <c r="BM83" s="36">
        <v>259</v>
      </c>
      <c r="BN83" s="36">
        <v>327</v>
      </c>
      <c r="BO83" s="36">
        <v>361</v>
      </c>
      <c r="BP83" s="36">
        <v>200</v>
      </c>
      <c r="BQ83" s="36">
        <v>215</v>
      </c>
      <c r="BR83" s="36">
        <v>99</v>
      </c>
      <c r="BS83" s="36">
        <v>221</v>
      </c>
      <c r="BT83" s="36">
        <v>180</v>
      </c>
      <c r="BU83" s="36">
        <v>177</v>
      </c>
    </row>
    <row r="84" spans="1:73" x14ac:dyDescent="0.25">
      <c r="A84" s="43" t="s">
        <v>264</v>
      </c>
      <c r="B84" s="43" t="s">
        <v>83</v>
      </c>
      <c r="C84" s="43" t="s">
        <v>84</v>
      </c>
      <c r="D84" s="175">
        <v>44405</v>
      </c>
      <c r="E84" s="87">
        <v>163</v>
      </c>
      <c r="F84" s="38">
        <f t="shared" si="1"/>
        <v>44405</v>
      </c>
      <c r="H84" s="35" t="s">
        <v>372</v>
      </c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>
        <v>7</v>
      </c>
      <c r="AJ84" s="36"/>
      <c r="AK84" s="36">
        <v>6</v>
      </c>
      <c r="AL84" s="36"/>
      <c r="AM84" s="36">
        <v>4</v>
      </c>
      <c r="AN84" s="36"/>
      <c r="AO84" s="36">
        <v>3</v>
      </c>
      <c r="AP84" s="36"/>
      <c r="AQ84" s="36"/>
      <c r="AR84" s="36">
        <v>6</v>
      </c>
      <c r="AS84" s="36"/>
      <c r="AT84" s="36">
        <v>10</v>
      </c>
      <c r="AU84" s="36"/>
      <c r="AV84" s="36">
        <v>8</v>
      </c>
      <c r="AW84" s="36"/>
      <c r="AX84" s="36">
        <v>11</v>
      </c>
      <c r="AY84" s="36"/>
      <c r="AZ84" s="36"/>
      <c r="BA84" s="36"/>
      <c r="BB84" s="36">
        <v>10</v>
      </c>
      <c r="BC84" s="36">
        <v>1</v>
      </c>
      <c r="BD84" s="36"/>
      <c r="BE84" s="36"/>
      <c r="BF84" s="36">
        <v>10</v>
      </c>
      <c r="BG84" s="36"/>
      <c r="BH84" s="36"/>
      <c r="BI84" s="36"/>
      <c r="BJ84" s="36"/>
      <c r="BK84" s="36"/>
      <c r="BL84" s="36"/>
      <c r="BM84" s="36"/>
      <c r="BN84" s="36"/>
      <c r="BO84" s="36">
        <v>8</v>
      </c>
      <c r="BP84" s="36"/>
      <c r="BQ84" s="36">
        <v>3</v>
      </c>
      <c r="BR84" s="36"/>
      <c r="BS84" s="36">
        <v>7</v>
      </c>
      <c r="BT84" s="36"/>
      <c r="BU84" s="36"/>
    </row>
    <row r="85" spans="1:73" x14ac:dyDescent="0.25">
      <c r="A85" s="43" t="s">
        <v>263</v>
      </c>
      <c r="B85" s="43" t="s">
        <v>199</v>
      </c>
      <c r="C85" s="43" t="s">
        <v>77</v>
      </c>
      <c r="D85" s="175">
        <v>44405</v>
      </c>
      <c r="E85" s="87">
        <v>67</v>
      </c>
      <c r="F85" s="38">
        <f t="shared" si="1"/>
        <v>44405</v>
      </c>
      <c r="H85" s="35" t="s">
        <v>392</v>
      </c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>
        <v>50</v>
      </c>
      <c r="BD85" s="36">
        <v>40</v>
      </c>
      <c r="BE85" s="36">
        <v>52</v>
      </c>
      <c r="BF85" s="36">
        <v>55</v>
      </c>
      <c r="BG85" s="36">
        <v>54</v>
      </c>
      <c r="BH85" s="36">
        <v>36</v>
      </c>
      <c r="BI85" s="36">
        <v>17</v>
      </c>
      <c r="BJ85" s="36">
        <v>23</v>
      </c>
      <c r="BK85" s="36">
        <v>29</v>
      </c>
      <c r="BL85" s="36">
        <v>22</v>
      </c>
      <c r="BM85" s="36"/>
      <c r="BN85" s="36">
        <v>33</v>
      </c>
      <c r="BO85" s="36">
        <v>6</v>
      </c>
      <c r="BP85" s="36">
        <v>41</v>
      </c>
      <c r="BQ85" s="36">
        <v>18</v>
      </c>
      <c r="BR85" s="36">
        <v>60</v>
      </c>
      <c r="BS85" s="36">
        <v>80</v>
      </c>
      <c r="BT85" s="36">
        <v>69</v>
      </c>
      <c r="BU85" s="36">
        <v>73</v>
      </c>
    </row>
    <row r="86" spans="1:73" x14ac:dyDescent="0.25">
      <c r="A86" s="43" t="s">
        <v>57</v>
      </c>
      <c r="B86" s="43" t="s">
        <v>57</v>
      </c>
      <c r="C86" s="43" t="s">
        <v>61</v>
      </c>
      <c r="D86" s="175">
        <v>44405</v>
      </c>
      <c r="E86" s="87">
        <v>25</v>
      </c>
      <c r="F86" s="38">
        <f t="shared" si="1"/>
        <v>44405</v>
      </c>
      <c r="H86" s="35" t="s">
        <v>398</v>
      </c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>
        <v>1</v>
      </c>
      <c r="AX86" s="36">
        <v>1</v>
      </c>
      <c r="AY86" s="36">
        <v>1</v>
      </c>
      <c r="AZ86" s="36">
        <v>3</v>
      </c>
      <c r="BA86" s="36"/>
      <c r="BB86" s="36"/>
      <c r="BC86" s="36"/>
      <c r="BD86" s="36"/>
      <c r="BE86" s="36">
        <v>1</v>
      </c>
      <c r="BF86" s="36"/>
      <c r="BG86" s="36">
        <v>2</v>
      </c>
      <c r="BH86" s="36"/>
      <c r="BI86" s="36"/>
      <c r="BJ86" s="36"/>
      <c r="BK86" s="36">
        <v>1</v>
      </c>
      <c r="BL86" s="36">
        <v>1</v>
      </c>
      <c r="BM86" s="36"/>
      <c r="BN86" s="36">
        <v>3</v>
      </c>
      <c r="BO86" s="36"/>
      <c r="BP86" s="36"/>
      <c r="BQ86" s="36">
        <v>1</v>
      </c>
      <c r="BR86" s="36"/>
      <c r="BS86" s="36"/>
      <c r="BT86" s="36"/>
      <c r="BU86" s="36"/>
    </row>
    <row r="87" spans="1:73" x14ac:dyDescent="0.25">
      <c r="A87" s="43" t="s">
        <v>57</v>
      </c>
      <c r="B87" s="43" t="s">
        <v>57</v>
      </c>
      <c r="C87" s="43" t="s">
        <v>392</v>
      </c>
      <c r="D87" s="175">
        <v>44405</v>
      </c>
      <c r="E87" s="87">
        <v>19</v>
      </c>
      <c r="F87" s="38">
        <f t="shared" si="1"/>
        <v>44405</v>
      </c>
      <c r="H87" s="35" t="s">
        <v>368</v>
      </c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>
        <v>303</v>
      </c>
      <c r="BD87" s="36">
        <v>314</v>
      </c>
      <c r="BE87" s="36">
        <v>259</v>
      </c>
      <c r="BF87" s="36">
        <v>274</v>
      </c>
      <c r="BG87" s="36">
        <v>330</v>
      </c>
      <c r="BH87" s="36">
        <v>298</v>
      </c>
      <c r="BI87" s="36">
        <v>260</v>
      </c>
      <c r="BJ87" s="36">
        <v>261</v>
      </c>
      <c r="BK87" s="36">
        <v>270</v>
      </c>
      <c r="BL87" s="36">
        <v>235</v>
      </c>
      <c r="BM87" s="36">
        <v>226</v>
      </c>
      <c r="BN87" s="36">
        <v>298</v>
      </c>
      <c r="BO87" s="36">
        <v>221</v>
      </c>
      <c r="BP87" s="36">
        <v>255</v>
      </c>
      <c r="BQ87" s="36">
        <v>314</v>
      </c>
      <c r="BR87" s="36">
        <v>221</v>
      </c>
      <c r="BS87" s="36">
        <v>288</v>
      </c>
      <c r="BT87" s="36">
        <v>261</v>
      </c>
      <c r="BU87" s="36">
        <v>222</v>
      </c>
    </row>
    <row r="88" spans="1:73" x14ac:dyDescent="0.25">
      <c r="A88" s="43" t="s">
        <v>25</v>
      </c>
      <c r="B88" s="43" t="s">
        <v>25</v>
      </c>
      <c r="C88" s="43" t="s">
        <v>49</v>
      </c>
      <c r="D88" s="175">
        <v>44405</v>
      </c>
      <c r="E88" s="87">
        <v>67</v>
      </c>
      <c r="F88" s="38">
        <f t="shared" si="1"/>
        <v>44405</v>
      </c>
      <c r="H88" s="35" t="s">
        <v>406</v>
      </c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>
        <v>1</v>
      </c>
      <c r="BC88" s="36"/>
      <c r="BD88" s="36"/>
      <c r="BE88" s="36"/>
      <c r="BF88" s="36"/>
      <c r="BG88" s="36">
        <v>1</v>
      </c>
      <c r="BH88" s="36"/>
      <c r="BI88" s="36"/>
      <c r="BJ88" s="36"/>
      <c r="BK88" s="36">
        <v>2</v>
      </c>
      <c r="BL88" s="36"/>
      <c r="BM88" s="36"/>
      <c r="BN88" s="36">
        <v>1</v>
      </c>
      <c r="BO88" s="36"/>
      <c r="BP88" s="36"/>
      <c r="BQ88" s="36"/>
      <c r="BR88" s="36"/>
      <c r="BS88" s="36"/>
      <c r="BT88" s="36"/>
      <c r="BU88" s="36"/>
    </row>
    <row r="89" spans="1:73" x14ac:dyDescent="0.25">
      <c r="A89" s="43" t="s">
        <v>25</v>
      </c>
      <c r="B89" s="43" t="s">
        <v>25</v>
      </c>
      <c r="C89" s="43" t="s">
        <v>43</v>
      </c>
      <c r="D89" s="175">
        <v>44405</v>
      </c>
      <c r="E89" s="87">
        <v>25</v>
      </c>
      <c r="F89" s="38">
        <f t="shared" si="1"/>
        <v>44405</v>
      </c>
      <c r="H89" s="35" t="s">
        <v>409</v>
      </c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>
        <v>95</v>
      </c>
      <c r="BA89" s="36">
        <v>114</v>
      </c>
      <c r="BB89" s="36">
        <v>111</v>
      </c>
      <c r="BC89" s="36">
        <v>125</v>
      </c>
      <c r="BD89" s="36">
        <v>137</v>
      </c>
      <c r="BE89" s="36">
        <v>152</v>
      </c>
      <c r="BF89" s="36">
        <v>144</v>
      </c>
      <c r="BG89" s="36">
        <v>157</v>
      </c>
      <c r="BH89" s="36">
        <v>127</v>
      </c>
      <c r="BI89" s="36">
        <v>148</v>
      </c>
      <c r="BJ89" s="36">
        <v>167</v>
      </c>
      <c r="BK89" s="36">
        <v>183</v>
      </c>
      <c r="BL89" s="36">
        <v>194</v>
      </c>
      <c r="BM89" s="36">
        <v>123</v>
      </c>
      <c r="BN89" s="36">
        <v>164</v>
      </c>
      <c r="BO89" s="36">
        <v>168</v>
      </c>
      <c r="BP89" s="36">
        <v>143</v>
      </c>
      <c r="BQ89" s="36">
        <v>146</v>
      </c>
      <c r="BR89" s="36">
        <v>133</v>
      </c>
      <c r="BS89" s="36">
        <v>166</v>
      </c>
      <c r="BT89" s="36">
        <v>172</v>
      </c>
      <c r="BU89" s="36">
        <v>145</v>
      </c>
    </row>
    <row r="90" spans="1:73" x14ac:dyDescent="0.25">
      <c r="A90" s="43" t="s">
        <v>25</v>
      </c>
      <c r="B90" s="43" t="s">
        <v>26</v>
      </c>
      <c r="C90" s="43" t="s">
        <v>28</v>
      </c>
      <c r="D90" s="175">
        <v>44405</v>
      </c>
      <c r="E90" s="87">
        <v>45</v>
      </c>
      <c r="F90" s="38">
        <f t="shared" si="1"/>
        <v>44405</v>
      </c>
      <c r="H90" s="35" t="s">
        <v>410</v>
      </c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>
        <v>20</v>
      </c>
      <c r="BA90" s="36">
        <v>29</v>
      </c>
      <c r="BB90" s="36">
        <v>42</v>
      </c>
      <c r="BC90" s="36">
        <v>37</v>
      </c>
      <c r="BD90" s="36">
        <v>23</v>
      </c>
      <c r="BE90" s="36">
        <v>14</v>
      </c>
      <c r="BF90" s="36">
        <v>1</v>
      </c>
      <c r="BG90" s="36">
        <v>3</v>
      </c>
      <c r="BH90" s="36">
        <v>5</v>
      </c>
      <c r="BI90" s="36">
        <v>1</v>
      </c>
      <c r="BJ90" s="36"/>
      <c r="BK90" s="36"/>
      <c r="BL90" s="36">
        <v>3</v>
      </c>
      <c r="BM90" s="36">
        <v>1</v>
      </c>
      <c r="BN90" s="36"/>
      <c r="BO90" s="36">
        <v>1</v>
      </c>
      <c r="BP90" s="36"/>
      <c r="BQ90" s="36">
        <v>1</v>
      </c>
      <c r="BR90" s="36"/>
      <c r="BS90" s="36">
        <v>1</v>
      </c>
      <c r="BT90" s="36"/>
      <c r="BU90" s="36"/>
    </row>
    <row r="91" spans="1:73" x14ac:dyDescent="0.25">
      <c r="A91" s="43" t="s">
        <v>25</v>
      </c>
      <c r="B91" s="43" t="s">
        <v>25</v>
      </c>
      <c r="C91" s="43" t="s">
        <v>31</v>
      </c>
      <c r="D91" s="175">
        <v>44405</v>
      </c>
      <c r="E91" s="87">
        <v>98</v>
      </c>
      <c r="F91" s="38">
        <f t="shared" si="1"/>
        <v>44405</v>
      </c>
      <c r="H91" s="35" t="s">
        <v>355</v>
      </c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>
        <v>512</v>
      </c>
      <c r="BD91" s="36">
        <v>455</v>
      </c>
      <c r="BE91" s="36">
        <v>587</v>
      </c>
      <c r="BF91" s="36">
        <v>594</v>
      </c>
      <c r="BG91" s="36">
        <v>515</v>
      </c>
      <c r="BH91" s="36">
        <v>587</v>
      </c>
      <c r="BI91" s="36">
        <v>572</v>
      </c>
      <c r="BJ91" s="36">
        <v>574</v>
      </c>
      <c r="BK91" s="36">
        <v>553</v>
      </c>
      <c r="BL91" s="36">
        <v>420</v>
      </c>
      <c r="BM91" s="36">
        <v>465</v>
      </c>
      <c r="BN91" s="36">
        <v>543</v>
      </c>
      <c r="BO91" s="36">
        <v>527</v>
      </c>
      <c r="BP91" s="36">
        <v>432</v>
      </c>
      <c r="BQ91" s="36">
        <v>603</v>
      </c>
      <c r="BR91" s="36">
        <v>513</v>
      </c>
      <c r="BS91" s="36">
        <v>381</v>
      </c>
      <c r="BT91" s="36">
        <v>589</v>
      </c>
      <c r="BU91" s="36">
        <v>328</v>
      </c>
    </row>
    <row r="92" spans="1:73" x14ac:dyDescent="0.25">
      <c r="A92" s="43" t="s">
        <v>18</v>
      </c>
      <c r="B92" s="43" t="s">
        <v>366</v>
      </c>
      <c r="C92" s="43" t="s">
        <v>413</v>
      </c>
      <c r="D92" s="175">
        <v>44405</v>
      </c>
      <c r="E92" s="87">
        <v>28</v>
      </c>
      <c r="F92" s="38">
        <f t="shared" si="1"/>
        <v>44405</v>
      </c>
      <c r="H92" s="35" t="s">
        <v>412</v>
      </c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>
        <v>8</v>
      </c>
      <c r="BA92" s="36">
        <v>14</v>
      </c>
      <c r="BB92" s="36">
        <v>6</v>
      </c>
      <c r="BC92" s="36">
        <v>12</v>
      </c>
      <c r="BD92" s="36">
        <v>17</v>
      </c>
      <c r="BE92" s="36">
        <v>3</v>
      </c>
      <c r="BF92" s="36"/>
      <c r="BG92" s="36">
        <v>3</v>
      </c>
      <c r="BH92" s="36">
        <v>1</v>
      </c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</row>
    <row r="93" spans="1:73" x14ac:dyDescent="0.25">
      <c r="A93" s="43" t="s">
        <v>361</v>
      </c>
      <c r="B93" s="43" t="s">
        <v>411</v>
      </c>
      <c r="C93" s="43" t="s">
        <v>355</v>
      </c>
      <c r="D93" s="175">
        <v>44405</v>
      </c>
      <c r="E93" s="87">
        <v>83</v>
      </c>
      <c r="F93" s="38">
        <f t="shared" si="1"/>
        <v>44405</v>
      </c>
      <c r="H93" s="35" t="s">
        <v>356</v>
      </c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>
        <v>195</v>
      </c>
      <c r="BD93" s="36">
        <v>181</v>
      </c>
      <c r="BE93" s="36">
        <v>222</v>
      </c>
      <c r="BF93" s="36">
        <v>202</v>
      </c>
      <c r="BG93" s="36">
        <v>205</v>
      </c>
      <c r="BH93" s="36">
        <v>210</v>
      </c>
      <c r="BI93" s="36">
        <v>201</v>
      </c>
      <c r="BJ93" s="36">
        <v>220</v>
      </c>
      <c r="BK93" s="36">
        <v>170</v>
      </c>
      <c r="BL93" s="36">
        <v>233</v>
      </c>
      <c r="BM93" s="36">
        <v>182</v>
      </c>
      <c r="BN93" s="36">
        <v>214</v>
      </c>
      <c r="BO93" s="36">
        <v>217</v>
      </c>
      <c r="BP93" s="36">
        <v>220</v>
      </c>
      <c r="BQ93" s="36">
        <v>83</v>
      </c>
      <c r="BR93" s="36">
        <v>211</v>
      </c>
      <c r="BS93" s="36">
        <v>152</v>
      </c>
      <c r="BT93" s="36">
        <v>77</v>
      </c>
      <c r="BU93" s="36">
        <v>186</v>
      </c>
    </row>
    <row r="94" spans="1:73" x14ac:dyDescent="0.25">
      <c r="A94" s="43" t="s">
        <v>2</v>
      </c>
      <c r="B94" s="43" t="s">
        <v>2</v>
      </c>
      <c r="C94" s="43" t="s">
        <v>11</v>
      </c>
      <c r="D94" s="175">
        <v>44405</v>
      </c>
      <c r="E94" s="87">
        <v>16</v>
      </c>
      <c r="F94" s="38">
        <f t="shared" si="1"/>
        <v>44405</v>
      </c>
      <c r="H94" s="35" t="s">
        <v>357</v>
      </c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>
        <v>182</v>
      </c>
      <c r="BD94" s="36">
        <v>119</v>
      </c>
      <c r="BE94" s="36">
        <v>168</v>
      </c>
      <c r="BF94" s="36">
        <v>154</v>
      </c>
      <c r="BG94" s="36">
        <v>169</v>
      </c>
      <c r="BH94" s="36">
        <v>147</v>
      </c>
      <c r="BI94" s="36">
        <v>116</v>
      </c>
      <c r="BJ94" s="36">
        <v>170</v>
      </c>
      <c r="BK94" s="36">
        <v>127</v>
      </c>
      <c r="BL94" s="36">
        <v>134</v>
      </c>
      <c r="BM94" s="36">
        <v>86</v>
      </c>
      <c r="BN94" s="36">
        <v>136</v>
      </c>
      <c r="BO94" s="36">
        <v>131</v>
      </c>
      <c r="BP94" s="36">
        <v>137</v>
      </c>
      <c r="BQ94" s="36">
        <v>134</v>
      </c>
      <c r="BR94" s="36">
        <v>99</v>
      </c>
      <c r="BS94" s="36">
        <v>145</v>
      </c>
      <c r="BT94" s="36">
        <v>142</v>
      </c>
      <c r="BU94" s="36">
        <v>134</v>
      </c>
    </row>
    <row r="95" spans="1:73" x14ac:dyDescent="0.25">
      <c r="A95" s="43" t="s">
        <v>337</v>
      </c>
      <c r="B95" s="43" t="s">
        <v>338</v>
      </c>
      <c r="C95" s="43" t="s">
        <v>177</v>
      </c>
      <c r="D95" s="175">
        <v>44405</v>
      </c>
      <c r="E95" s="87">
        <v>42</v>
      </c>
      <c r="F95" s="38">
        <f t="shared" si="1"/>
        <v>44405</v>
      </c>
      <c r="H95" s="35" t="s">
        <v>413</v>
      </c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>
        <v>65</v>
      </c>
      <c r="BA95" s="36">
        <v>60</v>
      </c>
      <c r="BB95" s="36">
        <v>70</v>
      </c>
      <c r="BC95" s="36">
        <v>86</v>
      </c>
      <c r="BD95" s="36">
        <v>83</v>
      </c>
      <c r="BE95" s="36">
        <v>100</v>
      </c>
      <c r="BF95" s="36">
        <v>81</v>
      </c>
      <c r="BG95" s="36">
        <v>68</v>
      </c>
      <c r="BH95" s="36">
        <v>68</v>
      </c>
      <c r="BI95" s="36">
        <v>91</v>
      </c>
      <c r="BJ95" s="36">
        <v>84</v>
      </c>
      <c r="BK95" s="36">
        <v>71</v>
      </c>
      <c r="BL95" s="36">
        <v>102</v>
      </c>
      <c r="BM95" s="36">
        <v>83</v>
      </c>
      <c r="BN95" s="36">
        <v>96</v>
      </c>
      <c r="BO95" s="36">
        <v>76</v>
      </c>
      <c r="BP95" s="36">
        <v>87</v>
      </c>
      <c r="BQ95" s="36">
        <v>92</v>
      </c>
      <c r="BR95" s="36">
        <v>81</v>
      </c>
      <c r="BS95" s="36">
        <v>90</v>
      </c>
      <c r="BT95" s="36">
        <v>47</v>
      </c>
      <c r="BU95" s="36">
        <v>95</v>
      </c>
    </row>
    <row r="96" spans="1:73" x14ac:dyDescent="0.25">
      <c r="A96" s="43" t="s">
        <v>18</v>
      </c>
      <c r="B96" s="43" t="s">
        <v>19</v>
      </c>
      <c r="C96" s="43" t="s">
        <v>20</v>
      </c>
      <c r="D96" s="175">
        <v>44405</v>
      </c>
      <c r="E96" s="87">
        <v>38</v>
      </c>
      <c r="F96" s="38">
        <f t="shared" si="1"/>
        <v>44405</v>
      </c>
      <c r="H96" s="35" t="s">
        <v>358</v>
      </c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>
        <v>16</v>
      </c>
      <c r="BD96" s="36">
        <v>21</v>
      </c>
      <c r="BE96" s="36">
        <v>14</v>
      </c>
      <c r="BF96" s="36">
        <v>17</v>
      </c>
      <c r="BG96" s="36">
        <v>15</v>
      </c>
      <c r="BH96" s="36">
        <v>27</v>
      </c>
      <c r="BI96" s="36"/>
      <c r="BJ96" s="36">
        <v>34</v>
      </c>
      <c r="BK96" s="36">
        <v>22</v>
      </c>
      <c r="BL96" s="36">
        <v>25</v>
      </c>
      <c r="BM96" s="36">
        <v>23</v>
      </c>
      <c r="BN96" s="36">
        <v>22</v>
      </c>
      <c r="BO96" s="36">
        <v>24</v>
      </c>
      <c r="BP96" s="36">
        <v>22</v>
      </c>
      <c r="BQ96" s="36">
        <v>25</v>
      </c>
      <c r="BR96" s="36">
        <v>22</v>
      </c>
      <c r="BS96" s="36">
        <v>22</v>
      </c>
      <c r="BT96" s="36">
        <v>24</v>
      </c>
      <c r="BU96" s="36">
        <v>21</v>
      </c>
    </row>
    <row r="97" spans="1:73" x14ac:dyDescent="0.25">
      <c r="A97" s="43" t="s">
        <v>91</v>
      </c>
      <c r="B97" s="43" t="s">
        <v>91</v>
      </c>
      <c r="C97" s="43" t="s">
        <v>101</v>
      </c>
      <c r="D97" s="175">
        <v>44405</v>
      </c>
      <c r="E97" s="87">
        <v>54</v>
      </c>
      <c r="F97" s="38">
        <f t="shared" si="1"/>
        <v>44405</v>
      </c>
      <c r="H97" s="35" t="s">
        <v>414</v>
      </c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>
        <v>52</v>
      </c>
      <c r="BE97" s="36">
        <v>49</v>
      </c>
      <c r="BF97" s="36">
        <v>46</v>
      </c>
      <c r="BG97" s="36"/>
      <c r="BH97" s="36">
        <v>62</v>
      </c>
      <c r="BI97" s="36">
        <v>56</v>
      </c>
      <c r="BJ97" s="36">
        <v>62</v>
      </c>
      <c r="BK97" s="36"/>
      <c r="BL97" s="36">
        <v>61</v>
      </c>
      <c r="BM97" s="36"/>
      <c r="BN97" s="36">
        <v>61</v>
      </c>
      <c r="BO97" s="36">
        <v>60</v>
      </c>
      <c r="BP97" s="36"/>
      <c r="BQ97" s="36">
        <v>102</v>
      </c>
      <c r="BR97" s="36">
        <v>38</v>
      </c>
      <c r="BS97" s="36">
        <v>104</v>
      </c>
      <c r="BT97" s="36">
        <v>38</v>
      </c>
      <c r="BU97" s="36">
        <v>65</v>
      </c>
    </row>
    <row r="98" spans="1:73" x14ac:dyDescent="0.25">
      <c r="A98" s="43" t="s">
        <v>264</v>
      </c>
      <c r="B98" s="43" t="s">
        <v>83</v>
      </c>
      <c r="C98" s="43" t="s">
        <v>85</v>
      </c>
      <c r="D98" s="175">
        <v>44405</v>
      </c>
      <c r="E98" s="87">
        <v>22</v>
      </c>
      <c r="F98" s="38">
        <f t="shared" si="1"/>
        <v>44405</v>
      </c>
      <c r="H98" s="35" t="s">
        <v>359</v>
      </c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>
        <v>11</v>
      </c>
      <c r="BD98" s="36"/>
      <c r="BE98" s="36">
        <v>1</v>
      </c>
      <c r="BF98" s="36">
        <v>1</v>
      </c>
      <c r="BG98" s="36"/>
      <c r="BH98" s="36"/>
      <c r="BI98" s="36">
        <v>1</v>
      </c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</row>
    <row r="99" spans="1:73" x14ac:dyDescent="0.25">
      <c r="A99" s="43" t="s">
        <v>264</v>
      </c>
      <c r="B99" s="43" t="s">
        <v>83</v>
      </c>
      <c r="C99" s="43" t="s">
        <v>86</v>
      </c>
      <c r="D99" s="175">
        <v>44405</v>
      </c>
      <c r="E99" s="87">
        <v>26</v>
      </c>
      <c r="F99" s="38">
        <f t="shared" si="1"/>
        <v>44405</v>
      </c>
      <c r="H99" s="35" t="s">
        <v>11</v>
      </c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>
        <v>100</v>
      </c>
      <c r="BI99" s="36">
        <v>97</v>
      </c>
      <c r="BJ99" s="36">
        <v>142</v>
      </c>
      <c r="BK99" s="36">
        <v>111</v>
      </c>
      <c r="BL99" s="36">
        <v>118</v>
      </c>
      <c r="BM99" s="36">
        <v>27</v>
      </c>
      <c r="BN99" s="36">
        <v>149</v>
      </c>
      <c r="BO99" s="36">
        <v>136</v>
      </c>
      <c r="BP99" s="36">
        <v>114</v>
      </c>
      <c r="BQ99" s="36">
        <v>122</v>
      </c>
      <c r="BR99" s="36">
        <v>127</v>
      </c>
      <c r="BS99" s="36">
        <v>64</v>
      </c>
      <c r="BT99" s="36">
        <v>162</v>
      </c>
      <c r="BU99" s="36">
        <v>78</v>
      </c>
    </row>
    <row r="100" spans="1:73" x14ac:dyDescent="0.25">
      <c r="A100" s="43" t="s">
        <v>25</v>
      </c>
      <c r="B100" s="43" t="s">
        <v>54</v>
      </c>
      <c r="C100" s="43" t="s">
        <v>56</v>
      </c>
      <c r="D100" s="175">
        <v>44405</v>
      </c>
      <c r="E100" s="87">
        <v>151</v>
      </c>
      <c r="F100" s="38">
        <f t="shared" si="1"/>
        <v>44405</v>
      </c>
      <c r="H100" s="35" t="s">
        <v>422</v>
      </c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>
        <v>26</v>
      </c>
      <c r="BF100" s="36">
        <v>25</v>
      </c>
      <c r="BG100" s="36">
        <v>17</v>
      </c>
      <c r="BH100" s="36">
        <v>27</v>
      </c>
      <c r="BI100" s="36">
        <v>23</v>
      </c>
      <c r="BJ100" s="36">
        <v>29</v>
      </c>
      <c r="BK100" s="36">
        <v>24</v>
      </c>
      <c r="BL100" s="36">
        <v>25</v>
      </c>
      <c r="BM100" s="36">
        <v>30</v>
      </c>
      <c r="BN100" s="36">
        <v>14</v>
      </c>
      <c r="BO100" s="36">
        <v>30</v>
      </c>
      <c r="BP100" s="36">
        <v>36</v>
      </c>
      <c r="BQ100" s="36">
        <v>26</v>
      </c>
      <c r="BR100" s="36">
        <v>27</v>
      </c>
      <c r="BS100" s="36"/>
      <c r="BT100" s="36">
        <v>32</v>
      </c>
      <c r="BU100" s="36">
        <v>13</v>
      </c>
    </row>
    <row r="101" spans="1:73" x14ac:dyDescent="0.25">
      <c r="A101" s="43" t="s">
        <v>25</v>
      </c>
      <c r="B101" s="43" t="s">
        <v>54</v>
      </c>
      <c r="C101" s="43" t="s">
        <v>55</v>
      </c>
      <c r="D101" s="175">
        <v>44405</v>
      </c>
      <c r="E101" s="87">
        <v>167</v>
      </c>
      <c r="F101" s="38">
        <f t="shared" si="1"/>
        <v>44405</v>
      </c>
      <c r="H101" s="35" t="s">
        <v>12</v>
      </c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>
        <v>110</v>
      </c>
      <c r="BI101" s="36">
        <v>135</v>
      </c>
      <c r="BJ101" s="36">
        <v>103</v>
      </c>
      <c r="BK101" s="36">
        <v>158</v>
      </c>
      <c r="BL101" s="36">
        <v>118</v>
      </c>
      <c r="BM101" s="36">
        <v>146</v>
      </c>
      <c r="BN101" s="36">
        <v>63</v>
      </c>
      <c r="BO101" s="36">
        <v>101</v>
      </c>
      <c r="BP101" s="36">
        <v>80</v>
      </c>
      <c r="BQ101" s="36">
        <v>83</v>
      </c>
      <c r="BR101" s="36">
        <v>107</v>
      </c>
      <c r="BS101" s="36">
        <v>87</v>
      </c>
      <c r="BT101" s="36">
        <v>100</v>
      </c>
      <c r="BU101" s="36">
        <v>82</v>
      </c>
    </row>
    <row r="102" spans="1:73" x14ac:dyDescent="0.25">
      <c r="A102" s="43" t="s">
        <v>57</v>
      </c>
      <c r="B102" s="43" t="s">
        <v>57</v>
      </c>
      <c r="C102" s="43" t="s">
        <v>60</v>
      </c>
      <c r="D102" s="175">
        <v>44405</v>
      </c>
      <c r="E102" s="87">
        <v>24</v>
      </c>
      <c r="F102" s="38">
        <f t="shared" si="1"/>
        <v>44405</v>
      </c>
      <c r="H102" s="35" t="s">
        <v>13</v>
      </c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>
        <v>34</v>
      </c>
      <c r="BI102" s="36">
        <v>59</v>
      </c>
      <c r="BJ102" s="36">
        <v>72</v>
      </c>
      <c r="BK102" s="36">
        <v>56</v>
      </c>
      <c r="BL102" s="36">
        <v>41</v>
      </c>
      <c r="BM102" s="36">
        <v>24</v>
      </c>
      <c r="BN102" s="36">
        <v>66</v>
      </c>
      <c r="BO102" s="36">
        <v>60</v>
      </c>
      <c r="BP102" s="36">
        <v>55</v>
      </c>
      <c r="BQ102" s="36">
        <v>61</v>
      </c>
      <c r="BR102" s="36">
        <v>40</v>
      </c>
      <c r="BS102" s="36">
        <v>36</v>
      </c>
      <c r="BT102" s="36"/>
      <c r="BU102" s="36">
        <v>30</v>
      </c>
    </row>
    <row r="103" spans="1:73" x14ac:dyDescent="0.25">
      <c r="A103" s="43" t="s">
        <v>57</v>
      </c>
      <c r="B103" s="43" t="s">
        <v>57</v>
      </c>
      <c r="C103" s="43" t="s">
        <v>63</v>
      </c>
      <c r="D103" s="175">
        <v>44405</v>
      </c>
      <c r="E103" s="87">
        <v>13</v>
      </c>
      <c r="F103" s="38">
        <f t="shared" si="1"/>
        <v>44405</v>
      </c>
      <c r="H103" s="35" t="s">
        <v>3</v>
      </c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>
        <v>584</v>
      </c>
      <c r="BI103" s="36">
        <v>546</v>
      </c>
      <c r="BJ103" s="36">
        <v>543</v>
      </c>
      <c r="BK103" s="36">
        <v>453</v>
      </c>
      <c r="BL103" s="36">
        <v>488</v>
      </c>
      <c r="BM103" s="36">
        <v>231</v>
      </c>
      <c r="BN103" s="36">
        <v>356</v>
      </c>
      <c r="BO103" s="36">
        <v>509</v>
      </c>
      <c r="BP103" s="36">
        <v>438</v>
      </c>
      <c r="BQ103" s="36">
        <v>473</v>
      </c>
      <c r="BR103" s="36">
        <v>341</v>
      </c>
      <c r="BS103" s="36">
        <v>515</v>
      </c>
      <c r="BT103" s="36">
        <v>356</v>
      </c>
      <c r="BU103" s="36">
        <v>269</v>
      </c>
    </row>
    <row r="104" spans="1:73" x14ac:dyDescent="0.25">
      <c r="A104" s="43" t="s">
        <v>263</v>
      </c>
      <c r="B104" s="43" t="s">
        <v>199</v>
      </c>
      <c r="C104" s="43" t="s">
        <v>75</v>
      </c>
      <c r="D104" s="175">
        <v>44405</v>
      </c>
      <c r="E104" s="87">
        <v>48</v>
      </c>
      <c r="F104" s="38">
        <f t="shared" si="1"/>
        <v>44405</v>
      </c>
      <c r="H104" s="35" t="s">
        <v>4</v>
      </c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>
        <v>129</v>
      </c>
      <c r="BI104" s="36">
        <v>178</v>
      </c>
      <c r="BJ104" s="36">
        <v>201</v>
      </c>
      <c r="BK104" s="36">
        <v>178</v>
      </c>
      <c r="BL104" s="36">
        <v>130</v>
      </c>
      <c r="BM104" s="36">
        <v>165</v>
      </c>
      <c r="BN104" s="36">
        <v>196</v>
      </c>
      <c r="BO104" s="36">
        <v>201</v>
      </c>
      <c r="BP104" s="36">
        <v>212</v>
      </c>
      <c r="BQ104" s="36">
        <v>210</v>
      </c>
      <c r="BR104" s="36">
        <v>186</v>
      </c>
      <c r="BS104" s="36">
        <v>212</v>
      </c>
      <c r="BT104" s="36">
        <v>214</v>
      </c>
      <c r="BU104" s="36">
        <v>172</v>
      </c>
    </row>
    <row r="105" spans="1:73" x14ac:dyDescent="0.25">
      <c r="A105" s="43" t="s">
        <v>263</v>
      </c>
      <c r="B105" s="43" t="s">
        <v>199</v>
      </c>
      <c r="C105" s="43" t="s">
        <v>447</v>
      </c>
      <c r="D105" s="175">
        <v>44405</v>
      </c>
      <c r="E105" s="87">
        <v>28</v>
      </c>
      <c r="F105" s="38">
        <f t="shared" si="1"/>
        <v>44405</v>
      </c>
      <c r="H105" s="35" t="s">
        <v>184</v>
      </c>
      <c r="I105" s="36">
        <v>15</v>
      </c>
      <c r="J105" s="36"/>
      <c r="K105" s="36">
        <v>21</v>
      </c>
      <c r="L105" s="36"/>
      <c r="M105" s="36">
        <v>16</v>
      </c>
      <c r="N105" s="36"/>
      <c r="O105" s="36">
        <v>30</v>
      </c>
      <c r="P105" s="36"/>
      <c r="Q105" s="36">
        <v>29</v>
      </c>
      <c r="R105" s="36"/>
      <c r="S105" s="36">
        <v>34</v>
      </c>
      <c r="T105" s="36"/>
      <c r="U105" s="36"/>
      <c r="V105" s="36">
        <v>42</v>
      </c>
      <c r="W105" s="36"/>
      <c r="X105" s="36">
        <v>37</v>
      </c>
      <c r="Y105" s="36"/>
      <c r="Z105" s="36">
        <v>40</v>
      </c>
      <c r="AA105" s="36"/>
      <c r="AB105" s="36">
        <v>43</v>
      </c>
      <c r="AC105" s="36"/>
      <c r="AD105" s="36">
        <v>39</v>
      </c>
      <c r="AE105" s="36"/>
      <c r="AF105" s="36">
        <v>35</v>
      </c>
      <c r="AG105" s="36"/>
      <c r="AH105" s="36"/>
      <c r="AI105" s="36">
        <v>41</v>
      </c>
      <c r="AJ105" s="36"/>
      <c r="AK105" s="36">
        <v>37</v>
      </c>
      <c r="AL105" s="36"/>
      <c r="AM105" s="36">
        <v>38</v>
      </c>
      <c r="AN105" s="36">
        <v>15</v>
      </c>
      <c r="AO105" s="36">
        <v>35</v>
      </c>
      <c r="AP105" s="36"/>
      <c r="AQ105" s="36"/>
      <c r="AR105" s="36">
        <v>32</v>
      </c>
      <c r="AS105" s="36">
        <v>15</v>
      </c>
      <c r="AT105" s="36">
        <v>38</v>
      </c>
      <c r="AU105" s="36">
        <v>11</v>
      </c>
      <c r="AV105" s="36">
        <v>29</v>
      </c>
      <c r="AW105" s="36">
        <v>13</v>
      </c>
      <c r="AX105" s="36"/>
      <c r="AY105" s="36">
        <v>16</v>
      </c>
      <c r="AZ105" s="36">
        <v>39</v>
      </c>
      <c r="BA105" s="36">
        <v>16</v>
      </c>
      <c r="BB105" s="36">
        <v>36</v>
      </c>
      <c r="BC105" s="36">
        <v>19</v>
      </c>
      <c r="BD105" s="36">
        <v>31</v>
      </c>
      <c r="BE105" s="36">
        <v>10</v>
      </c>
      <c r="BF105" s="36">
        <v>29</v>
      </c>
      <c r="BG105" s="36">
        <v>11</v>
      </c>
      <c r="BH105" s="36">
        <v>9</v>
      </c>
      <c r="BI105" s="36">
        <v>41</v>
      </c>
      <c r="BJ105" s="36">
        <v>21</v>
      </c>
      <c r="BK105" s="36">
        <v>29</v>
      </c>
      <c r="BL105" s="36">
        <v>16</v>
      </c>
      <c r="BM105" s="36">
        <v>38</v>
      </c>
      <c r="BN105" s="36">
        <v>15</v>
      </c>
      <c r="BO105" s="36">
        <v>21</v>
      </c>
      <c r="BP105" s="36">
        <v>16</v>
      </c>
      <c r="BQ105" s="36">
        <v>38</v>
      </c>
      <c r="BR105" s="36">
        <v>19</v>
      </c>
      <c r="BS105" s="36">
        <v>38</v>
      </c>
      <c r="BT105" s="36">
        <v>1</v>
      </c>
      <c r="BU105" s="36">
        <v>42</v>
      </c>
    </row>
    <row r="106" spans="1:73" x14ac:dyDescent="0.25">
      <c r="A106" s="43" t="s">
        <v>25</v>
      </c>
      <c r="B106" s="43" t="s">
        <v>25</v>
      </c>
      <c r="C106" s="43" t="s">
        <v>48</v>
      </c>
      <c r="D106" s="175">
        <v>44405</v>
      </c>
      <c r="E106" s="87">
        <v>12</v>
      </c>
      <c r="F106" s="38">
        <f t="shared" si="1"/>
        <v>44405</v>
      </c>
      <c r="H106" s="35" t="s">
        <v>8</v>
      </c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>
        <v>11</v>
      </c>
      <c r="BI106" s="36">
        <v>27</v>
      </c>
      <c r="BJ106" s="36">
        <v>13</v>
      </c>
      <c r="BK106" s="36"/>
      <c r="BL106" s="36">
        <v>16</v>
      </c>
      <c r="BM106" s="36"/>
      <c r="BN106" s="36">
        <v>28</v>
      </c>
      <c r="BO106" s="36">
        <v>36</v>
      </c>
      <c r="BP106" s="36">
        <v>23</v>
      </c>
      <c r="BQ106" s="36"/>
      <c r="BR106" s="36">
        <v>25</v>
      </c>
      <c r="BS106" s="36">
        <v>40</v>
      </c>
      <c r="BT106" s="36">
        <v>14</v>
      </c>
      <c r="BU106" s="36"/>
    </row>
    <row r="107" spans="1:73" x14ac:dyDescent="0.25">
      <c r="A107" s="43" t="s">
        <v>25</v>
      </c>
      <c r="B107" s="43" t="s">
        <v>25</v>
      </c>
      <c r="C107" s="43" t="s">
        <v>47</v>
      </c>
      <c r="D107" s="175">
        <v>44405</v>
      </c>
      <c r="E107" s="87">
        <v>45</v>
      </c>
      <c r="F107" s="38">
        <f t="shared" si="1"/>
        <v>44405</v>
      </c>
      <c r="H107" s="35" t="s">
        <v>9</v>
      </c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>
        <v>42</v>
      </c>
      <c r="BI107" s="36"/>
      <c r="BJ107" s="36">
        <v>26</v>
      </c>
      <c r="BK107" s="36"/>
      <c r="BL107" s="36">
        <v>21</v>
      </c>
      <c r="BM107" s="36">
        <v>29</v>
      </c>
      <c r="BN107" s="36">
        <v>27</v>
      </c>
      <c r="BO107" s="36">
        <v>24</v>
      </c>
      <c r="BP107" s="36"/>
      <c r="BQ107" s="36"/>
      <c r="BR107" s="36">
        <v>22</v>
      </c>
      <c r="BS107" s="36">
        <v>30</v>
      </c>
      <c r="BT107" s="36">
        <v>23</v>
      </c>
      <c r="BU107" s="36">
        <v>2</v>
      </c>
    </row>
    <row r="108" spans="1:73" x14ac:dyDescent="0.25">
      <c r="A108" s="43" t="s">
        <v>25</v>
      </c>
      <c r="B108" s="43" t="s">
        <v>25</v>
      </c>
      <c r="C108" s="43" t="s">
        <v>39</v>
      </c>
      <c r="D108" s="175">
        <v>44405</v>
      </c>
      <c r="E108" s="87">
        <v>40</v>
      </c>
      <c r="F108" s="38">
        <f t="shared" si="1"/>
        <v>44405</v>
      </c>
      <c r="H108" s="35" t="s">
        <v>15</v>
      </c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>
        <v>28</v>
      </c>
      <c r="BI108" s="36">
        <v>16</v>
      </c>
      <c r="BJ108" s="36">
        <v>29</v>
      </c>
      <c r="BK108" s="36">
        <v>24</v>
      </c>
      <c r="BL108" s="36">
        <v>28</v>
      </c>
      <c r="BM108" s="36">
        <v>20</v>
      </c>
      <c r="BN108" s="36">
        <v>35</v>
      </c>
      <c r="BO108" s="36">
        <v>16</v>
      </c>
      <c r="BP108" s="36">
        <v>29</v>
      </c>
      <c r="BQ108" s="36">
        <v>27</v>
      </c>
      <c r="BR108" s="36">
        <v>33</v>
      </c>
      <c r="BS108" s="36"/>
      <c r="BT108" s="36"/>
      <c r="BU108" s="36">
        <v>35</v>
      </c>
    </row>
    <row r="109" spans="1:73" x14ac:dyDescent="0.25">
      <c r="A109" s="43" t="s">
        <v>25</v>
      </c>
      <c r="B109" s="43" t="s">
        <v>25</v>
      </c>
      <c r="C109" s="43" t="s">
        <v>42</v>
      </c>
      <c r="D109" s="175">
        <v>44405</v>
      </c>
      <c r="E109" s="87">
        <v>12</v>
      </c>
      <c r="F109" s="38">
        <f t="shared" si="1"/>
        <v>44405</v>
      </c>
      <c r="H109" s="35" t="s">
        <v>389</v>
      </c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>
        <v>3</v>
      </c>
      <c r="AX109" s="36"/>
      <c r="AY109" s="36">
        <v>2</v>
      </c>
      <c r="AZ109" s="36"/>
      <c r="BA109" s="36">
        <v>4</v>
      </c>
      <c r="BB109" s="36"/>
      <c r="BC109" s="36">
        <v>9</v>
      </c>
      <c r="BD109" s="36"/>
      <c r="BE109" s="36">
        <v>7</v>
      </c>
      <c r="BF109" s="36">
        <v>3</v>
      </c>
      <c r="BG109" s="36">
        <v>3</v>
      </c>
      <c r="BH109" s="36">
        <v>4</v>
      </c>
      <c r="BI109" s="36"/>
      <c r="BJ109" s="36">
        <v>2</v>
      </c>
      <c r="BK109" s="36"/>
      <c r="BL109" s="36"/>
      <c r="BM109" s="36"/>
      <c r="BN109" s="36"/>
      <c r="BO109" s="36"/>
      <c r="BP109" s="36">
        <v>5</v>
      </c>
      <c r="BQ109" s="36">
        <v>7</v>
      </c>
      <c r="BR109" s="36">
        <v>5</v>
      </c>
      <c r="BS109" s="36">
        <v>6</v>
      </c>
      <c r="BT109" s="36"/>
      <c r="BU109" s="36">
        <v>6</v>
      </c>
    </row>
    <row r="110" spans="1:73" x14ac:dyDescent="0.25">
      <c r="A110" s="43" t="s">
        <v>25</v>
      </c>
      <c r="B110" s="43" t="s">
        <v>25</v>
      </c>
      <c r="C110" s="43" t="s">
        <v>36</v>
      </c>
      <c r="D110" s="175">
        <v>44405</v>
      </c>
      <c r="E110" s="87">
        <v>83</v>
      </c>
      <c r="F110" s="38">
        <f t="shared" si="1"/>
        <v>44405</v>
      </c>
      <c r="H110" s="35" t="s">
        <v>390</v>
      </c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>
        <v>10</v>
      </c>
      <c r="BI110" s="36">
        <v>13</v>
      </c>
      <c r="BJ110" s="36"/>
      <c r="BK110" s="36">
        <v>25</v>
      </c>
      <c r="BL110" s="36">
        <v>17</v>
      </c>
      <c r="BM110" s="36"/>
      <c r="BN110" s="36">
        <v>27</v>
      </c>
      <c r="BO110" s="36">
        <v>9</v>
      </c>
      <c r="BP110" s="36"/>
      <c r="BQ110" s="36">
        <v>23</v>
      </c>
      <c r="BR110" s="36"/>
      <c r="BS110" s="36">
        <v>28</v>
      </c>
      <c r="BT110" s="36">
        <v>27</v>
      </c>
      <c r="BU110" s="36">
        <v>19</v>
      </c>
    </row>
    <row r="111" spans="1:73" x14ac:dyDescent="0.25">
      <c r="A111" s="43" t="s">
        <v>18</v>
      </c>
      <c r="B111" s="43" t="s">
        <v>366</v>
      </c>
      <c r="C111" s="43" t="s">
        <v>409</v>
      </c>
      <c r="D111" s="175">
        <v>44405</v>
      </c>
      <c r="E111" s="87">
        <v>36</v>
      </c>
      <c r="F111" s="38">
        <f t="shared" si="1"/>
        <v>44405</v>
      </c>
      <c r="H111" s="35" t="s">
        <v>6</v>
      </c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>
        <v>36</v>
      </c>
      <c r="BJ111" s="36"/>
      <c r="BK111" s="36">
        <v>28</v>
      </c>
      <c r="BL111" s="36"/>
      <c r="BM111" s="36">
        <v>43</v>
      </c>
      <c r="BN111" s="36"/>
      <c r="BO111" s="36">
        <v>40</v>
      </c>
      <c r="BP111" s="36"/>
      <c r="BQ111" s="36">
        <v>36</v>
      </c>
      <c r="BR111" s="36"/>
      <c r="BS111" s="36">
        <v>31</v>
      </c>
      <c r="BT111" s="36"/>
      <c r="BU111" s="36">
        <v>44</v>
      </c>
    </row>
    <row r="112" spans="1:73" x14ac:dyDescent="0.25">
      <c r="A112" s="43" t="s">
        <v>18</v>
      </c>
      <c r="B112" s="43" t="s">
        <v>18</v>
      </c>
      <c r="C112" s="43" t="s">
        <v>23</v>
      </c>
      <c r="D112" s="175">
        <v>44405</v>
      </c>
      <c r="E112" s="87">
        <v>19</v>
      </c>
      <c r="F112" s="38">
        <f t="shared" si="1"/>
        <v>44405</v>
      </c>
      <c r="H112" s="35" t="s">
        <v>7</v>
      </c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>
        <v>27</v>
      </c>
      <c r="BI112" s="36"/>
      <c r="BJ112" s="36">
        <v>23</v>
      </c>
      <c r="BK112" s="36"/>
      <c r="BL112" s="36">
        <v>28</v>
      </c>
      <c r="BM112" s="36"/>
      <c r="BN112" s="36">
        <v>22</v>
      </c>
      <c r="BO112" s="36"/>
      <c r="BP112" s="36">
        <v>34</v>
      </c>
      <c r="BQ112" s="36"/>
      <c r="BR112" s="36">
        <v>39</v>
      </c>
      <c r="BS112" s="36"/>
      <c r="BT112" s="36">
        <v>40</v>
      </c>
      <c r="BU112" s="36"/>
    </row>
    <row r="113" spans="1:73" x14ac:dyDescent="0.25">
      <c r="A113" s="57" t="s">
        <v>18</v>
      </c>
      <c r="B113" s="57" t="s">
        <v>18</v>
      </c>
      <c r="C113" s="57" t="s">
        <v>24</v>
      </c>
      <c r="D113" s="176">
        <v>44405</v>
      </c>
      <c r="E113" s="57">
        <v>32</v>
      </c>
      <c r="F113" s="38">
        <f t="shared" si="1"/>
        <v>44405</v>
      </c>
      <c r="H113" s="35" t="s">
        <v>10</v>
      </c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>
        <v>17</v>
      </c>
      <c r="BI113" s="36">
        <v>23</v>
      </c>
      <c r="BJ113" s="36">
        <v>16</v>
      </c>
      <c r="BK113" s="36"/>
      <c r="BL113" s="36">
        <v>26</v>
      </c>
      <c r="BM113" s="36"/>
      <c r="BN113" s="36">
        <v>26</v>
      </c>
      <c r="BO113" s="36">
        <v>21</v>
      </c>
      <c r="BP113" s="36">
        <v>25</v>
      </c>
      <c r="BQ113" s="36">
        <v>26</v>
      </c>
      <c r="BR113" s="36">
        <v>13</v>
      </c>
      <c r="BS113" s="36"/>
      <c r="BT113" s="36"/>
      <c r="BU113" s="36"/>
    </row>
    <row r="114" spans="1:73" x14ac:dyDescent="0.25">
      <c r="A114" s="57" t="s">
        <v>2</v>
      </c>
      <c r="B114" s="57" t="s">
        <v>2</v>
      </c>
      <c r="C114" s="57" t="s">
        <v>3</v>
      </c>
      <c r="D114" s="176">
        <v>44405</v>
      </c>
      <c r="E114" s="57">
        <v>51</v>
      </c>
      <c r="F114" s="38">
        <f t="shared" si="1"/>
        <v>44405</v>
      </c>
      <c r="H114" s="35" t="s">
        <v>5</v>
      </c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>
        <v>30</v>
      </c>
      <c r="BI114" s="36"/>
      <c r="BJ114" s="36">
        <v>25</v>
      </c>
      <c r="BK114" s="36"/>
      <c r="BL114" s="36">
        <v>35</v>
      </c>
      <c r="BM114" s="36"/>
      <c r="BN114" s="36">
        <v>22</v>
      </c>
      <c r="BO114" s="36"/>
      <c r="BP114" s="36"/>
      <c r="BQ114" s="36"/>
      <c r="BR114" s="36">
        <v>40</v>
      </c>
      <c r="BS114" s="36"/>
      <c r="BT114" s="36">
        <v>40</v>
      </c>
      <c r="BU114" s="36"/>
    </row>
    <row r="115" spans="1:73" x14ac:dyDescent="0.25">
      <c r="A115" s="57" t="s">
        <v>16</v>
      </c>
      <c r="B115" s="57" t="s">
        <v>16</v>
      </c>
      <c r="C115" s="57" t="s">
        <v>17</v>
      </c>
      <c r="D115" s="176">
        <v>44405</v>
      </c>
      <c r="E115" s="57">
        <v>91</v>
      </c>
      <c r="F115" s="38">
        <f t="shared" si="1"/>
        <v>44405</v>
      </c>
      <c r="H115" s="35" t="s">
        <v>14</v>
      </c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>
        <v>43</v>
      </c>
      <c r="BJ115" s="36"/>
      <c r="BK115" s="36">
        <v>22</v>
      </c>
      <c r="BL115" s="36"/>
      <c r="BM115" s="36">
        <v>89</v>
      </c>
      <c r="BN115" s="36"/>
      <c r="BO115" s="36">
        <v>55</v>
      </c>
      <c r="BP115" s="36"/>
      <c r="BQ115" s="36">
        <v>47</v>
      </c>
      <c r="BR115" s="36">
        <v>29</v>
      </c>
      <c r="BS115" s="36">
        <v>34</v>
      </c>
      <c r="BT115" s="36"/>
      <c r="BU115" s="36"/>
    </row>
    <row r="116" spans="1:73" x14ac:dyDescent="0.25">
      <c r="A116" s="57" t="s">
        <v>18</v>
      </c>
      <c r="B116" s="57" t="s">
        <v>21</v>
      </c>
      <c r="C116" s="57" t="s">
        <v>22</v>
      </c>
      <c r="D116" s="176">
        <v>44405</v>
      </c>
      <c r="E116" s="57">
        <v>43</v>
      </c>
      <c r="F116" s="38">
        <f t="shared" si="1"/>
        <v>44405</v>
      </c>
      <c r="H116" s="35" t="s">
        <v>434</v>
      </c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>
        <v>1</v>
      </c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</row>
    <row r="117" spans="1:73" x14ac:dyDescent="0.25">
      <c r="A117" s="57" t="s">
        <v>325</v>
      </c>
      <c r="B117" s="57" t="s">
        <v>325</v>
      </c>
      <c r="C117" s="57" t="s">
        <v>327</v>
      </c>
      <c r="D117" s="176">
        <v>44405</v>
      </c>
      <c r="E117" s="57">
        <v>20</v>
      </c>
      <c r="F117" s="38">
        <f t="shared" si="1"/>
        <v>44405</v>
      </c>
      <c r="H117" s="35" t="s">
        <v>391</v>
      </c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>
        <v>8</v>
      </c>
      <c r="BI117" s="36">
        <v>5</v>
      </c>
      <c r="BJ117" s="36">
        <v>6</v>
      </c>
      <c r="BK117" s="36"/>
      <c r="BL117" s="36">
        <v>15</v>
      </c>
      <c r="BM117" s="36"/>
      <c r="BN117" s="36">
        <v>16</v>
      </c>
      <c r="BO117" s="36"/>
      <c r="BP117" s="36"/>
      <c r="BQ117" s="36">
        <v>1</v>
      </c>
      <c r="BR117" s="36"/>
      <c r="BS117" s="36">
        <v>11</v>
      </c>
      <c r="BT117" s="36">
        <v>20</v>
      </c>
      <c r="BU117" s="36"/>
    </row>
    <row r="118" spans="1:73" x14ac:dyDescent="0.25">
      <c r="A118" s="57" t="s">
        <v>264</v>
      </c>
      <c r="B118" s="57" t="s">
        <v>83</v>
      </c>
      <c r="C118" s="57" t="s">
        <v>80</v>
      </c>
      <c r="D118" s="176">
        <v>44405</v>
      </c>
      <c r="E118" s="57">
        <v>67</v>
      </c>
      <c r="F118" s="38">
        <f t="shared" si="1"/>
        <v>44405</v>
      </c>
      <c r="H118" s="35" t="s">
        <v>103</v>
      </c>
      <c r="I118" s="36">
        <v>3671</v>
      </c>
      <c r="J118" s="36">
        <v>4699</v>
      </c>
      <c r="K118" s="36">
        <v>5922</v>
      </c>
      <c r="L118" s="36">
        <v>5055</v>
      </c>
      <c r="M118" s="36">
        <v>6935</v>
      </c>
      <c r="N118" s="36">
        <v>7415</v>
      </c>
      <c r="O118" s="36">
        <v>8067</v>
      </c>
      <c r="P118" s="36">
        <v>8498</v>
      </c>
      <c r="Q118" s="36">
        <v>7373</v>
      </c>
      <c r="R118" s="36">
        <v>9283</v>
      </c>
      <c r="S118" s="36">
        <v>9181</v>
      </c>
      <c r="T118" s="36">
        <v>9923</v>
      </c>
      <c r="U118" s="36">
        <v>9425</v>
      </c>
      <c r="V118" s="36">
        <v>10046</v>
      </c>
      <c r="W118" s="36">
        <v>9636</v>
      </c>
      <c r="X118" s="36">
        <v>9891</v>
      </c>
      <c r="Y118" s="36">
        <v>9689</v>
      </c>
      <c r="Z118" s="36">
        <v>10024</v>
      </c>
      <c r="AA118" s="36">
        <v>8295</v>
      </c>
      <c r="AB118" s="36">
        <v>10741</v>
      </c>
      <c r="AC118" s="36">
        <v>10132</v>
      </c>
      <c r="AD118" s="36">
        <v>10034</v>
      </c>
      <c r="AE118" s="36">
        <v>10386</v>
      </c>
      <c r="AF118" s="36">
        <v>10467</v>
      </c>
      <c r="AG118" s="36">
        <v>11222</v>
      </c>
      <c r="AH118" s="36">
        <v>11012</v>
      </c>
      <c r="AI118" s="36">
        <v>11160</v>
      </c>
      <c r="AJ118" s="36">
        <v>10817</v>
      </c>
      <c r="AK118" s="36">
        <v>11559</v>
      </c>
      <c r="AL118" s="36">
        <v>5785</v>
      </c>
      <c r="AM118" s="36">
        <v>10691</v>
      </c>
      <c r="AN118" s="36">
        <v>11191</v>
      </c>
      <c r="AO118" s="36">
        <v>10299</v>
      </c>
      <c r="AP118" s="36">
        <v>7077</v>
      </c>
      <c r="AQ118" s="36">
        <v>5424</v>
      </c>
      <c r="AR118" s="36">
        <v>10479</v>
      </c>
      <c r="AS118" s="36">
        <v>11024</v>
      </c>
      <c r="AT118" s="36">
        <v>10903</v>
      </c>
      <c r="AU118" s="36">
        <v>10798</v>
      </c>
      <c r="AV118" s="36">
        <v>9840</v>
      </c>
      <c r="AW118" s="36">
        <v>10948</v>
      </c>
      <c r="AX118" s="36">
        <v>9214</v>
      </c>
      <c r="AY118" s="36">
        <v>11449</v>
      </c>
      <c r="AZ118" s="36">
        <v>12044</v>
      </c>
      <c r="BA118" s="36">
        <v>12229</v>
      </c>
      <c r="BB118" s="36">
        <v>11805</v>
      </c>
      <c r="BC118" s="36">
        <v>13152</v>
      </c>
      <c r="BD118" s="36">
        <v>12539</v>
      </c>
      <c r="BE118" s="36">
        <v>13550</v>
      </c>
      <c r="BF118" s="36">
        <v>13017</v>
      </c>
      <c r="BG118" s="36">
        <v>12266</v>
      </c>
      <c r="BH118" s="36">
        <v>13793</v>
      </c>
      <c r="BI118" s="36">
        <v>14741</v>
      </c>
      <c r="BJ118" s="36">
        <v>14873</v>
      </c>
      <c r="BK118" s="36">
        <v>14808</v>
      </c>
      <c r="BL118" s="36">
        <v>14790</v>
      </c>
      <c r="BM118" s="36">
        <v>10768</v>
      </c>
      <c r="BN118" s="36">
        <v>14506</v>
      </c>
      <c r="BO118" s="36">
        <v>14458</v>
      </c>
      <c r="BP118" s="36">
        <v>13861</v>
      </c>
      <c r="BQ118" s="36">
        <v>13590</v>
      </c>
      <c r="BR118" s="36">
        <v>10747</v>
      </c>
      <c r="BS118" s="36">
        <v>14319</v>
      </c>
      <c r="BT118" s="36">
        <v>14184</v>
      </c>
      <c r="BU118" s="36">
        <v>12625</v>
      </c>
    </row>
    <row r="119" spans="1:73" x14ac:dyDescent="0.25">
      <c r="A119" s="57" t="s">
        <v>57</v>
      </c>
      <c r="B119" s="57" t="s">
        <v>57</v>
      </c>
      <c r="C119" s="57" t="s">
        <v>368</v>
      </c>
      <c r="D119" s="176">
        <v>44405</v>
      </c>
      <c r="E119" s="57">
        <v>65</v>
      </c>
      <c r="F119" s="38">
        <f t="shared" si="1"/>
        <v>44405</v>
      </c>
    </row>
    <row r="120" spans="1:73" x14ac:dyDescent="0.25">
      <c r="A120" s="57" t="s">
        <v>57</v>
      </c>
      <c r="B120" s="57" t="s">
        <v>57</v>
      </c>
      <c r="C120" s="57" t="s">
        <v>130</v>
      </c>
      <c r="D120" s="176">
        <v>44405</v>
      </c>
      <c r="E120" s="57">
        <v>35</v>
      </c>
      <c r="F120" s="38">
        <f t="shared" si="1"/>
        <v>44405</v>
      </c>
    </row>
    <row r="121" spans="1:73" x14ac:dyDescent="0.25">
      <c r="A121" s="57" t="s">
        <v>25</v>
      </c>
      <c r="B121" s="57" t="s">
        <v>25</v>
      </c>
      <c r="C121" s="57" t="s">
        <v>50</v>
      </c>
      <c r="D121" s="176">
        <v>44405</v>
      </c>
      <c r="E121" s="57">
        <v>29</v>
      </c>
      <c r="F121" s="38">
        <f t="shared" si="1"/>
        <v>44405</v>
      </c>
    </row>
    <row r="122" spans="1:73" x14ac:dyDescent="0.25">
      <c r="A122" s="57" t="s">
        <v>71</v>
      </c>
      <c r="B122" s="57" t="s">
        <v>71</v>
      </c>
      <c r="C122" s="57" t="s">
        <v>72</v>
      </c>
      <c r="D122" s="176">
        <v>44405</v>
      </c>
      <c r="E122" s="57">
        <v>96</v>
      </c>
      <c r="F122" s="38">
        <f t="shared" si="1"/>
        <v>44405</v>
      </c>
    </row>
    <row r="123" spans="1:73" x14ac:dyDescent="0.25">
      <c r="A123" s="57" t="s">
        <v>25</v>
      </c>
      <c r="B123" s="57" t="s">
        <v>25</v>
      </c>
      <c r="C123" s="57" t="s">
        <v>45</v>
      </c>
      <c r="D123" s="176">
        <v>44405</v>
      </c>
      <c r="E123" s="57">
        <v>104</v>
      </c>
      <c r="F123" s="38">
        <f t="shared" si="1"/>
        <v>44405</v>
      </c>
    </row>
    <row r="124" spans="1:73" x14ac:dyDescent="0.25">
      <c r="A124" s="43" t="s">
        <v>25</v>
      </c>
      <c r="B124" s="43" t="s">
        <v>25</v>
      </c>
      <c r="C124" s="43" t="s">
        <v>41</v>
      </c>
      <c r="D124" s="175">
        <v>44405</v>
      </c>
      <c r="E124" s="87">
        <v>68</v>
      </c>
      <c r="F124" s="38">
        <f t="shared" si="1"/>
        <v>44405</v>
      </c>
    </row>
    <row r="125" spans="1:73" x14ac:dyDescent="0.25">
      <c r="A125" s="43" t="s">
        <v>18</v>
      </c>
      <c r="B125" s="43" t="s">
        <v>18</v>
      </c>
      <c r="C125" s="43"/>
      <c r="D125" s="175">
        <v>44405</v>
      </c>
      <c r="E125" s="87">
        <v>1</v>
      </c>
      <c r="F125" s="38">
        <f t="shared" si="1"/>
        <v>44405</v>
      </c>
    </row>
    <row r="126" spans="1:73" x14ac:dyDescent="0.25">
      <c r="A126" s="43" t="s">
        <v>361</v>
      </c>
      <c r="B126" s="43" t="s">
        <v>411</v>
      </c>
      <c r="C126" s="43" t="s">
        <v>356</v>
      </c>
      <c r="D126" s="175">
        <v>44405</v>
      </c>
      <c r="E126" s="87">
        <v>38</v>
      </c>
      <c r="F126" s="38">
        <f t="shared" si="1"/>
        <v>44405</v>
      </c>
    </row>
    <row r="127" spans="1:73" x14ac:dyDescent="0.25">
      <c r="A127" s="43" t="s">
        <v>361</v>
      </c>
      <c r="B127" s="43" t="s">
        <v>411</v>
      </c>
      <c r="C127" s="43" t="s">
        <v>422</v>
      </c>
      <c r="D127" s="175">
        <v>44405</v>
      </c>
      <c r="E127" s="87">
        <v>13</v>
      </c>
      <c r="F127" s="38">
        <f t="shared" si="1"/>
        <v>44405</v>
      </c>
    </row>
    <row r="128" spans="1:73" x14ac:dyDescent="0.25">
      <c r="A128" s="43" t="s">
        <v>361</v>
      </c>
      <c r="B128" s="43" t="s">
        <v>411</v>
      </c>
      <c r="C128" s="43" t="s">
        <v>357</v>
      </c>
      <c r="D128" s="175">
        <v>44404</v>
      </c>
      <c r="E128" s="87">
        <v>30</v>
      </c>
      <c r="F128" s="38">
        <f t="shared" si="1"/>
        <v>44404</v>
      </c>
    </row>
    <row r="129" spans="1:6" x14ac:dyDescent="0.25">
      <c r="A129" s="43" t="s">
        <v>2</v>
      </c>
      <c r="B129" s="43" t="s">
        <v>2</v>
      </c>
      <c r="C129" s="43" t="s">
        <v>3</v>
      </c>
      <c r="D129" s="175">
        <v>44404</v>
      </c>
      <c r="E129" s="87">
        <v>54</v>
      </c>
      <c r="F129" s="38">
        <f t="shared" si="1"/>
        <v>44404</v>
      </c>
    </row>
    <row r="130" spans="1:6" x14ac:dyDescent="0.25">
      <c r="A130" s="43" t="s">
        <v>18</v>
      </c>
      <c r="B130" s="43" t="s">
        <v>21</v>
      </c>
      <c r="C130" s="43" t="s">
        <v>22</v>
      </c>
      <c r="D130" s="175">
        <v>44404</v>
      </c>
      <c r="E130" s="87">
        <v>47</v>
      </c>
      <c r="F130" s="38">
        <f t="shared" si="1"/>
        <v>44404</v>
      </c>
    </row>
    <row r="131" spans="1:6" x14ac:dyDescent="0.25">
      <c r="A131" s="43" t="s">
        <v>18</v>
      </c>
      <c r="B131" s="43" t="s">
        <v>18</v>
      </c>
      <c r="C131" s="43" t="s">
        <v>24</v>
      </c>
      <c r="D131" s="175">
        <v>44404</v>
      </c>
      <c r="E131" s="87">
        <v>57</v>
      </c>
      <c r="F131" s="38">
        <f t="shared" ref="F131:F194" si="2">D131</f>
        <v>44404</v>
      </c>
    </row>
    <row r="132" spans="1:6" x14ac:dyDescent="0.25">
      <c r="A132" s="43" t="s">
        <v>18</v>
      </c>
      <c r="B132" s="43" t="s">
        <v>366</v>
      </c>
      <c r="C132" s="43" t="s">
        <v>409</v>
      </c>
      <c r="D132" s="175">
        <v>44404</v>
      </c>
      <c r="E132" s="87">
        <v>32</v>
      </c>
      <c r="F132" s="38">
        <f t="shared" si="2"/>
        <v>44404</v>
      </c>
    </row>
    <row r="133" spans="1:6" x14ac:dyDescent="0.25">
      <c r="A133" s="43" t="s">
        <v>25</v>
      </c>
      <c r="B133" s="43" t="s">
        <v>26</v>
      </c>
      <c r="C133" s="43" t="s">
        <v>27</v>
      </c>
      <c r="D133" s="175">
        <v>44404</v>
      </c>
      <c r="E133" s="87">
        <v>1</v>
      </c>
      <c r="F133" s="38">
        <f t="shared" si="2"/>
        <v>44404</v>
      </c>
    </row>
    <row r="134" spans="1:6" x14ac:dyDescent="0.25">
      <c r="A134" s="43" t="s">
        <v>25</v>
      </c>
      <c r="B134" s="43" t="s">
        <v>25</v>
      </c>
      <c r="C134" s="43" t="s">
        <v>31</v>
      </c>
      <c r="D134" s="175">
        <v>44404</v>
      </c>
      <c r="E134" s="87">
        <v>54</v>
      </c>
      <c r="F134" s="38">
        <f t="shared" si="2"/>
        <v>44404</v>
      </c>
    </row>
    <row r="135" spans="1:6" x14ac:dyDescent="0.25">
      <c r="A135" s="43" t="s">
        <v>25</v>
      </c>
      <c r="B135" s="43" t="s">
        <v>25</v>
      </c>
      <c r="C135" s="43" t="s">
        <v>39</v>
      </c>
      <c r="D135" s="175">
        <v>44404</v>
      </c>
      <c r="E135" s="87">
        <v>51</v>
      </c>
      <c r="F135" s="38">
        <f t="shared" si="2"/>
        <v>44404</v>
      </c>
    </row>
    <row r="136" spans="1:6" x14ac:dyDescent="0.25">
      <c r="A136" s="43" t="s">
        <v>25</v>
      </c>
      <c r="B136" s="43" t="s">
        <v>25</v>
      </c>
      <c r="C136" s="43" t="s">
        <v>34</v>
      </c>
      <c r="D136" s="175">
        <v>44404</v>
      </c>
      <c r="E136" s="87">
        <v>79</v>
      </c>
      <c r="F136" s="38">
        <f t="shared" si="2"/>
        <v>44404</v>
      </c>
    </row>
    <row r="137" spans="1:6" x14ac:dyDescent="0.25">
      <c r="A137" s="43" t="s">
        <v>25</v>
      </c>
      <c r="B137" s="43" t="s">
        <v>25</v>
      </c>
      <c r="C137" s="43" t="s">
        <v>37</v>
      </c>
      <c r="D137" s="175">
        <v>44404</v>
      </c>
      <c r="E137" s="87">
        <v>40</v>
      </c>
      <c r="F137" s="38">
        <f t="shared" si="2"/>
        <v>44404</v>
      </c>
    </row>
    <row r="138" spans="1:6" x14ac:dyDescent="0.25">
      <c r="A138" s="43" t="s">
        <v>25</v>
      </c>
      <c r="B138" s="43" t="s">
        <v>25</v>
      </c>
      <c r="C138" s="43" t="s">
        <v>42</v>
      </c>
      <c r="D138" s="175">
        <v>44404</v>
      </c>
      <c r="E138" s="87">
        <v>26</v>
      </c>
      <c r="F138" s="38">
        <f t="shared" si="2"/>
        <v>44404</v>
      </c>
    </row>
    <row r="139" spans="1:6" x14ac:dyDescent="0.25">
      <c r="A139" s="43" t="s">
        <v>25</v>
      </c>
      <c r="B139" s="43" t="s">
        <v>25</v>
      </c>
      <c r="C139" s="43" t="s">
        <v>43</v>
      </c>
      <c r="D139" s="175">
        <v>44404</v>
      </c>
      <c r="E139" s="87">
        <v>40</v>
      </c>
      <c r="F139" s="38">
        <f t="shared" si="2"/>
        <v>44404</v>
      </c>
    </row>
    <row r="140" spans="1:6" x14ac:dyDescent="0.25">
      <c r="A140" s="43" t="s">
        <v>25</v>
      </c>
      <c r="B140" s="43" t="s">
        <v>25</v>
      </c>
      <c r="C140" s="43" t="s">
        <v>47</v>
      </c>
      <c r="D140" s="175">
        <v>44404</v>
      </c>
      <c r="E140" s="87">
        <v>31</v>
      </c>
      <c r="F140" s="38">
        <f t="shared" si="2"/>
        <v>44404</v>
      </c>
    </row>
    <row r="141" spans="1:6" x14ac:dyDescent="0.25">
      <c r="A141" s="43" t="s">
        <v>25</v>
      </c>
      <c r="B141" s="43" t="s">
        <v>25</v>
      </c>
      <c r="C141" s="43" t="s">
        <v>48</v>
      </c>
      <c r="D141" s="175">
        <v>44404</v>
      </c>
      <c r="E141" s="87">
        <v>20</v>
      </c>
      <c r="F141" s="38">
        <f t="shared" si="2"/>
        <v>44404</v>
      </c>
    </row>
    <row r="142" spans="1:6" x14ac:dyDescent="0.25">
      <c r="A142" s="43" t="s">
        <v>25</v>
      </c>
      <c r="B142" s="43" t="s">
        <v>25</v>
      </c>
      <c r="C142" s="43" t="s">
        <v>49</v>
      </c>
      <c r="D142" s="175">
        <v>44404</v>
      </c>
      <c r="E142" s="87">
        <v>115</v>
      </c>
      <c r="F142" s="38">
        <f t="shared" si="2"/>
        <v>44404</v>
      </c>
    </row>
    <row r="143" spans="1:6" x14ac:dyDescent="0.25">
      <c r="A143" s="43" t="s">
        <v>263</v>
      </c>
      <c r="B143" s="43" t="s">
        <v>199</v>
      </c>
      <c r="C143" s="43" t="s">
        <v>77</v>
      </c>
      <c r="D143" s="175">
        <v>44404</v>
      </c>
      <c r="E143" s="87">
        <v>30</v>
      </c>
      <c r="F143" s="38">
        <f t="shared" si="2"/>
        <v>44404</v>
      </c>
    </row>
    <row r="144" spans="1:6" x14ac:dyDescent="0.25">
      <c r="A144" s="43" t="s">
        <v>263</v>
      </c>
      <c r="B144" s="43" t="s">
        <v>199</v>
      </c>
      <c r="C144" s="43" t="s">
        <v>319</v>
      </c>
      <c r="D144" s="175">
        <v>44404</v>
      </c>
      <c r="E144" s="87">
        <v>25</v>
      </c>
      <c r="F144" s="38">
        <f t="shared" si="2"/>
        <v>44404</v>
      </c>
    </row>
    <row r="145" spans="1:6" x14ac:dyDescent="0.25">
      <c r="A145" s="43" t="s">
        <v>57</v>
      </c>
      <c r="B145" s="43" t="s">
        <v>57</v>
      </c>
      <c r="C145" s="43" t="s">
        <v>63</v>
      </c>
      <c r="D145" s="175">
        <v>44404</v>
      </c>
      <c r="E145" s="87">
        <v>27</v>
      </c>
      <c r="F145" s="38">
        <f t="shared" si="2"/>
        <v>44404</v>
      </c>
    </row>
    <row r="146" spans="1:6" x14ac:dyDescent="0.25">
      <c r="A146" s="43" t="s">
        <v>25</v>
      </c>
      <c r="B146" s="43" t="s">
        <v>54</v>
      </c>
      <c r="C146" s="43" t="s">
        <v>56</v>
      </c>
      <c r="D146" s="175">
        <v>44404</v>
      </c>
      <c r="E146" s="87">
        <v>195</v>
      </c>
      <c r="F146" s="38">
        <f t="shared" si="2"/>
        <v>44404</v>
      </c>
    </row>
    <row r="147" spans="1:6" x14ac:dyDescent="0.25">
      <c r="A147" s="43" t="s">
        <v>91</v>
      </c>
      <c r="B147" s="43" t="s">
        <v>91</v>
      </c>
      <c r="C147" s="43" t="s">
        <v>101</v>
      </c>
      <c r="D147" s="175">
        <v>44404</v>
      </c>
      <c r="E147" s="87">
        <v>92</v>
      </c>
      <c r="F147" s="38">
        <f t="shared" si="2"/>
        <v>44404</v>
      </c>
    </row>
    <row r="148" spans="1:6" x14ac:dyDescent="0.25">
      <c r="A148" s="43" t="s">
        <v>361</v>
      </c>
      <c r="B148" s="43" t="s">
        <v>411</v>
      </c>
      <c r="C148" s="43" t="s">
        <v>355</v>
      </c>
      <c r="D148" s="175">
        <v>44404</v>
      </c>
      <c r="E148" s="87">
        <v>95</v>
      </c>
      <c r="F148" s="38">
        <f t="shared" si="2"/>
        <v>44404</v>
      </c>
    </row>
    <row r="149" spans="1:6" x14ac:dyDescent="0.25">
      <c r="A149" s="43" t="s">
        <v>2</v>
      </c>
      <c r="B149" s="43" t="s">
        <v>2</v>
      </c>
      <c r="C149" s="43" t="s">
        <v>4</v>
      </c>
      <c r="D149" s="175">
        <v>44404</v>
      </c>
      <c r="E149" s="87">
        <v>51</v>
      </c>
      <c r="F149" s="38">
        <f t="shared" si="2"/>
        <v>44404</v>
      </c>
    </row>
    <row r="150" spans="1:6" x14ac:dyDescent="0.25">
      <c r="A150" s="43" t="s">
        <v>2</v>
      </c>
      <c r="B150" s="43" t="s">
        <v>2</v>
      </c>
      <c r="C150" s="43" t="s">
        <v>6</v>
      </c>
      <c r="D150" s="175">
        <v>44404</v>
      </c>
      <c r="E150" s="87">
        <v>44</v>
      </c>
      <c r="F150" s="38">
        <f t="shared" si="2"/>
        <v>44404</v>
      </c>
    </row>
    <row r="151" spans="1:6" x14ac:dyDescent="0.25">
      <c r="A151" s="43" t="s">
        <v>25</v>
      </c>
      <c r="B151" s="43" t="s">
        <v>25</v>
      </c>
      <c r="C151" s="43" t="s">
        <v>32</v>
      </c>
      <c r="D151" s="175">
        <v>44404</v>
      </c>
      <c r="E151" s="87">
        <v>123</v>
      </c>
      <c r="F151" s="38">
        <f t="shared" si="2"/>
        <v>44404</v>
      </c>
    </row>
    <row r="152" spans="1:6" x14ac:dyDescent="0.25">
      <c r="A152" s="43" t="s">
        <v>25</v>
      </c>
      <c r="B152" s="43" t="s">
        <v>29</v>
      </c>
      <c r="C152" s="43" t="s">
        <v>30</v>
      </c>
      <c r="D152" s="175">
        <v>44404</v>
      </c>
      <c r="E152" s="87">
        <v>143</v>
      </c>
      <c r="F152" s="38">
        <f t="shared" si="2"/>
        <v>44404</v>
      </c>
    </row>
    <row r="153" spans="1:6" x14ac:dyDescent="0.25">
      <c r="A153" s="43" t="s">
        <v>25</v>
      </c>
      <c r="B153" s="43" t="s">
        <v>25</v>
      </c>
      <c r="C153" s="43" t="s">
        <v>41</v>
      </c>
      <c r="D153" s="175">
        <v>44404</v>
      </c>
      <c r="E153" s="87">
        <v>28</v>
      </c>
      <c r="F153" s="38">
        <f t="shared" si="2"/>
        <v>44404</v>
      </c>
    </row>
    <row r="154" spans="1:6" x14ac:dyDescent="0.25">
      <c r="A154" s="43" t="s">
        <v>25</v>
      </c>
      <c r="B154" s="43" t="s">
        <v>25</v>
      </c>
      <c r="C154" s="43" t="s">
        <v>46</v>
      </c>
      <c r="D154" s="175">
        <v>44404</v>
      </c>
      <c r="E154" s="87">
        <v>48</v>
      </c>
      <c r="F154" s="38">
        <f t="shared" si="2"/>
        <v>44404</v>
      </c>
    </row>
    <row r="155" spans="1:6" x14ac:dyDescent="0.25">
      <c r="A155" s="43" t="s">
        <v>25</v>
      </c>
      <c r="B155" s="43" t="s">
        <v>25</v>
      </c>
      <c r="C155" s="43" t="s">
        <v>186</v>
      </c>
      <c r="D155" s="175">
        <v>44404</v>
      </c>
      <c r="E155" s="87">
        <v>3</v>
      </c>
      <c r="F155" s="38">
        <f t="shared" si="2"/>
        <v>44404</v>
      </c>
    </row>
    <row r="156" spans="1:6" x14ac:dyDescent="0.25">
      <c r="A156" s="43" t="s">
        <v>25</v>
      </c>
      <c r="B156" s="43" t="s">
        <v>25</v>
      </c>
      <c r="C156" s="43" t="s">
        <v>45</v>
      </c>
      <c r="D156" s="175">
        <v>44404</v>
      </c>
      <c r="E156" s="87">
        <v>107</v>
      </c>
      <c r="F156" s="38">
        <f t="shared" si="2"/>
        <v>44404</v>
      </c>
    </row>
    <row r="157" spans="1:6" x14ac:dyDescent="0.25">
      <c r="A157" s="43" t="s">
        <v>57</v>
      </c>
      <c r="B157" s="43" t="s">
        <v>57</v>
      </c>
      <c r="C157" s="43" t="s">
        <v>61</v>
      </c>
      <c r="D157" s="175">
        <v>44404</v>
      </c>
      <c r="E157" s="87">
        <v>35</v>
      </c>
      <c r="F157" s="38">
        <f t="shared" si="2"/>
        <v>44404</v>
      </c>
    </row>
    <row r="158" spans="1:6" x14ac:dyDescent="0.25">
      <c r="A158" s="43" t="s">
        <v>57</v>
      </c>
      <c r="B158" s="43" t="s">
        <v>57</v>
      </c>
      <c r="C158" s="43" t="s">
        <v>62</v>
      </c>
      <c r="D158" s="175">
        <v>44404</v>
      </c>
      <c r="E158" s="87">
        <v>24</v>
      </c>
      <c r="F158" s="38">
        <f t="shared" si="2"/>
        <v>44404</v>
      </c>
    </row>
    <row r="159" spans="1:6" x14ac:dyDescent="0.25">
      <c r="A159" s="43" t="s">
        <v>25</v>
      </c>
      <c r="B159" s="43" t="s">
        <v>25</v>
      </c>
      <c r="C159" s="43" t="s">
        <v>50</v>
      </c>
      <c r="D159" s="175">
        <v>44404</v>
      </c>
      <c r="E159" s="87">
        <v>26</v>
      </c>
      <c r="F159" s="38">
        <f t="shared" si="2"/>
        <v>44404</v>
      </c>
    </row>
    <row r="160" spans="1:6" x14ac:dyDescent="0.25">
      <c r="A160" s="43" t="s">
        <v>25</v>
      </c>
      <c r="B160" s="43" t="s">
        <v>25</v>
      </c>
      <c r="C160" s="43" t="s">
        <v>53</v>
      </c>
      <c r="D160" s="175">
        <v>44404</v>
      </c>
      <c r="E160" s="87">
        <v>63</v>
      </c>
      <c r="F160" s="38">
        <f t="shared" si="2"/>
        <v>44404</v>
      </c>
    </row>
    <row r="161" spans="1:6" x14ac:dyDescent="0.25">
      <c r="A161" s="57" t="s">
        <v>57</v>
      </c>
      <c r="B161" s="57" t="s">
        <v>57</v>
      </c>
      <c r="C161" s="57" t="s">
        <v>368</v>
      </c>
      <c r="D161" s="176">
        <v>44404</v>
      </c>
      <c r="E161" s="57">
        <v>72</v>
      </c>
      <c r="F161" s="38">
        <f t="shared" si="2"/>
        <v>44404</v>
      </c>
    </row>
    <row r="162" spans="1:6" ht="14.45" customHeight="1" x14ac:dyDescent="0.25">
      <c r="A162" s="57" t="s">
        <v>57</v>
      </c>
      <c r="B162" s="57" t="s">
        <v>57</v>
      </c>
      <c r="C162" s="57" t="s">
        <v>183</v>
      </c>
      <c r="D162" s="176">
        <v>44404</v>
      </c>
      <c r="E162" s="57">
        <v>25</v>
      </c>
      <c r="F162" s="38">
        <f t="shared" si="2"/>
        <v>44404</v>
      </c>
    </row>
    <row r="163" spans="1:6" x14ac:dyDescent="0.25">
      <c r="A163" s="57" t="s">
        <v>57</v>
      </c>
      <c r="B163" s="57" t="s">
        <v>57</v>
      </c>
      <c r="C163" s="57" t="s">
        <v>130</v>
      </c>
      <c r="D163" s="176">
        <v>44404</v>
      </c>
      <c r="E163" s="57">
        <v>34</v>
      </c>
      <c r="F163" s="38">
        <f t="shared" si="2"/>
        <v>44404</v>
      </c>
    </row>
    <row r="164" spans="1:6" x14ac:dyDescent="0.25">
      <c r="A164" s="57" t="s">
        <v>57</v>
      </c>
      <c r="B164" s="57" t="s">
        <v>57</v>
      </c>
      <c r="C164" s="57" t="s">
        <v>446</v>
      </c>
      <c r="D164" s="176">
        <v>44404</v>
      </c>
      <c r="E164" s="57">
        <v>17</v>
      </c>
      <c r="F164" s="38">
        <f t="shared" si="2"/>
        <v>44404</v>
      </c>
    </row>
    <row r="165" spans="1:6" x14ac:dyDescent="0.25">
      <c r="A165" s="57" t="s">
        <v>91</v>
      </c>
      <c r="B165" s="57" t="s">
        <v>91</v>
      </c>
      <c r="C165" s="57" t="s">
        <v>98</v>
      </c>
      <c r="D165" s="176">
        <v>44404</v>
      </c>
      <c r="E165" s="57">
        <v>90</v>
      </c>
      <c r="F165" s="38">
        <f t="shared" si="2"/>
        <v>44404</v>
      </c>
    </row>
    <row r="166" spans="1:6" x14ac:dyDescent="0.25">
      <c r="A166" s="57" t="s">
        <v>18</v>
      </c>
      <c r="B166" s="57" t="s">
        <v>18</v>
      </c>
      <c r="C166" s="57"/>
      <c r="D166" s="176">
        <v>44404</v>
      </c>
      <c r="E166" s="57">
        <v>2</v>
      </c>
      <c r="F166" s="38">
        <f t="shared" si="2"/>
        <v>44404</v>
      </c>
    </row>
    <row r="167" spans="1:6" x14ac:dyDescent="0.25">
      <c r="A167" s="57" t="s">
        <v>2</v>
      </c>
      <c r="B167" s="57" t="s">
        <v>2</v>
      </c>
      <c r="C167" s="57" t="s">
        <v>389</v>
      </c>
      <c r="D167" s="176">
        <v>44404</v>
      </c>
      <c r="E167" s="57">
        <v>6</v>
      </c>
      <c r="F167" s="38">
        <f t="shared" si="2"/>
        <v>44404</v>
      </c>
    </row>
    <row r="168" spans="1:6" x14ac:dyDescent="0.25">
      <c r="A168" s="57" t="s">
        <v>16</v>
      </c>
      <c r="B168" s="57" t="s">
        <v>16</v>
      </c>
      <c r="C168" s="57" t="s">
        <v>17</v>
      </c>
      <c r="D168" s="176">
        <v>44404</v>
      </c>
      <c r="E168" s="57">
        <v>90</v>
      </c>
      <c r="F168" s="38">
        <f t="shared" si="2"/>
        <v>44404</v>
      </c>
    </row>
    <row r="169" spans="1:6" x14ac:dyDescent="0.25">
      <c r="A169" s="57" t="s">
        <v>2</v>
      </c>
      <c r="B169" s="57" t="s">
        <v>2</v>
      </c>
      <c r="C169" s="57" t="s">
        <v>15</v>
      </c>
      <c r="D169" s="176">
        <v>44404</v>
      </c>
      <c r="E169" s="57">
        <v>35</v>
      </c>
      <c r="F169" s="38">
        <f t="shared" si="2"/>
        <v>44404</v>
      </c>
    </row>
    <row r="170" spans="1:6" x14ac:dyDescent="0.25">
      <c r="A170" s="43" t="s">
        <v>18</v>
      </c>
      <c r="B170" s="43" t="s">
        <v>18</v>
      </c>
      <c r="C170" s="43" t="s">
        <v>23</v>
      </c>
      <c r="D170" s="175">
        <v>44404</v>
      </c>
      <c r="E170" s="87">
        <v>25</v>
      </c>
      <c r="F170" s="38">
        <f t="shared" si="2"/>
        <v>44404</v>
      </c>
    </row>
    <row r="171" spans="1:6" x14ac:dyDescent="0.25">
      <c r="A171" s="43" t="s">
        <v>25</v>
      </c>
      <c r="B171" s="43" t="s">
        <v>25</v>
      </c>
      <c r="C171" s="43" t="s">
        <v>40</v>
      </c>
      <c r="D171" s="175">
        <v>44404</v>
      </c>
      <c r="E171" s="87">
        <v>9</v>
      </c>
      <c r="F171" s="38">
        <f t="shared" si="2"/>
        <v>44404</v>
      </c>
    </row>
    <row r="172" spans="1:6" x14ac:dyDescent="0.25">
      <c r="A172" s="43" t="s">
        <v>25</v>
      </c>
      <c r="B172" s="43" t="s">
        <v>54</v>
      </c>
      <c r="C172" s="43" t="s">
        <v>187</v>
      </c>
      <c r="D172" s="175">
        <v>44404</v>
      </c>
      <c r="E172" s="87">
        <v>6</v>
      </c>
      <c r="F172" s="38">
        <f t="shared" si="2"/>
        <v>44404</v>
      </c>
    </row>
    <row r="173" spans="1:6" x14ac:dyDescent="0.25">
      <c r="A173" s="43" t="s">
        <v>25</v>
      </c>
      <c r="B173" s="43" t="s">
        <v>54</v>
      </c>
      <c r="C173" s="43" t="s">
        <v>55</v>
      </c>
      <c r="D173" s="175">
        <v>44404</v>
      </c>
      <c r="E173" s="87">
        <v>144</v>
      </c>
      <c r="F173" s="38">
        <f t="shared" si="2"/>
        <v>44404</v>
      </c>
    </row>
    <row r="174" spans="1:6" x14ac:dyDescent="0.25">
      <c r="A174" s="43" t="s">
        <v>71</v>
      </c>
      <c r="B174" s="43" t="s">
        <v>71</v>
      </c>
      <c r="C174" s="43" t="s">
        <v>72</v>
      </c>
      <c r="D174" s="175">
        <v>44404</v>
      </c>
      <c r="E174" s="87">
        <v>90</v>
      </c>
      <c r="F174" s="38">
        <f t="shared" si="2"/>
        <v>44404</v>
      </c>
    </row>
    <row r="175" spans="1:6" x14ac:dyDescent="0.25">
      <c r="A175" s="43" t="s">
        <v>264</v>
      </c>
      <c r="B175" s="43" t="s">
        <v>83</v>
      </c>
      <c r="C175" s="43" t="s">
        <v>86</v>
      </c>
      <c r="D175" s="175">
        <v>44404</v>
      </c>
      <c r="E175" s="87">
        <v>26</v>
      </c>
      <c r="F175" s="38">
        <f t="shared" si="2"/>
        <v>44404</v>
      </c>
    </row>
    <row r="176" spans="1:6" x14ac:dyDescent="0.25">
      <c r="A176" s="43" t="s">
        <v>264</v>
      </c>
      <c r="B176" s="43" t="s">
        <v>81</v>
      </c>
      <c r="C176" s="43" t="s">
        <v>82</v>
      </c>
      <c r="D176" s="175">
        <v>44404</v>
      </c>
      <c r="E176" s="87">
        <v>42</v>
      </c>
      <c r="F176" s="38">
        <f t="shared" si="2"/>
        <v>44404</v>
      </c>
    </row>
    <row r="177" spans="1:6" x14ac:dyDescent="0.25">
      <c r="A177" s="43" t="s">
        <v>264</v>
      </c>
      <c r="B177" s="43" t="s">
        <v>83</v>
      </c>
      <c r="C177" s="43" t="s">
        <v>181</v>
      </c>
      <c r="D177" s="175">
        <v>44404</v>
      </c>
      <c r="E177" s="87">
        <v>71</v>
      </c>
      <c r="F177" s="38">
        <f t="shared" si="2"/>
        <v>44404</v>
      </c>
    </row>
    <row r="178" spans="1:6" x14ac:dyDescent="0.25">
      <c r="A178" s="43" t="s">
        <v>264</v>
      </c>
      <c r="B178" s="43" t="s">
        <v>83</v>
      </c>
      <c r="C178" s="43" t="s">
        <v>90</v>
      </c>
      <c r="D178" s="175">
        <v>44404</v>
      </c>
      <c r="E178" s="87">
        <v>27</v>
      </c>
      <c r="F178" s="38">
        <f t="shared" si="2"/>
        <v>44404</v>
      </c>
    </row>
    <row r="179" spans="1:6" x14ac:dyDescent="0.25">
      <c r="A179" s="43" t="s">
        <v>361</v>
      </c>
      <c r="B179" s="43" t="s">
        <v>411</v>
      </c>
      <c r="C179" s="43" t="s">
        <v>356</v>
      </c>
      <c r="D179" s="175">
        <v>44404</v>
      </c>
      <c r="E179" s="87">
        <v>74</v>
      </c>
      <c r="F179" s="38">
        <f t="shared" si="2"/>
        <v>44404</v>
      </c>
    </row>
    <row r="180" spans="1:6" x14ac:dyDescent="0.25">
      <c r="A180" s="43" t="s">
        <v>337</v>
      </c>
      <c r="B180" s="43" t="s">
        <v>338</v>
      </c>
      <c r="C180" s="43" t="s">
        <v>177</v>
      </c>
      <c r="D180" s="175">
        <v>44404</v>
      </c>
      <c r="E180" s="87">
        <v>44</v>
      </c>
      <c r="F180" s="38">
        <f t="shared" si="2"/>
        <v>44404</v>
      </c>
    </row>
    <row r="181" spans="1:6" x14ac:dyDescent="0.25">
      <c r="A181" s="43" t="s">
        <v>18</v>
      </c>
      <c r="B181" s="43" t="s">
        <v>19</v>
      </c>
      <c r="C181" s="43" t="s">
        <v>20</v>
      </c>
      <c r="D181" s="175">
        <v>44404</v>
      </c>
      <c r="E181" s="87">
        <v>48</v>
      </c>
      <c r="F181" s="38">
        <f t="shared" si="2"/>
        <v>44404</v>
      </c>
    </row>
    <row r="182" spans="1:6" x14ac:dyDescent="0.25">
      <c r="A182" s="43" t="s">
        <v>25</v>
      </c>
      <c r="B182" s="43" t="s">
        <v>26</v>
      </c>
      <c r="C182" s="43" t="s">
        <v>28</v>
      </c>
      <c r="D182" s="175">
        <v>44404</v>
      </c>
      <c r="E182" s="87">
        <v>8</v>
      </c>
      <c r="F182" s="38">
        <f t="shared" si="2"/>
        <v>44404</v>
      </c>
    </row>
    <row r="183" spans="1:6" x14ac:dyDescent="0.25">
      <c r="A183" s="43" t="s">
        <v>18</v>
      </c>
      <c r="B183" s="43" t="s">
        <v>366</v>
      </c>
      <c r="C183" s="43" t="s">
        <v>413</v>
      </c>
      <c r="D183" s="175">
        <v>44404</v>
      </c>
      <c r="E183" s="87">
        <v>30</v>
      </c>
      <c r="F183" s="38">
        <f t="shared" si="2"/>
        <v>44404</v>
      </c>
    </row>
    <row r="184" spans="1:6" x14ac:dyDescent="0.25">
      <c r="A184" s="43" t="s">
        <v>25</v>
      </c>
      <c r="B184" s="43" t="s">
        <v>25</v>
      </c>
      <c r="C184" s="43" t="s">
        <v>36</v>
      </c>
      <c r="D184" s="175">
        <v>44404</v>
      </c>
      <c r="E184" s="87">
        <v>6</v>
      </c>
      <c r="F184" s="38">
        <f t="shared" si="2"/>
        <v>44404</v>
      </c>
    </row>
    <row r="185" spans="1:6" x14ac:dyDescent="0.25">
      <c r="A185" s="43" t="s">
        <v>25</v>
      </c>
      <c r="B185" s="43" t="s">
        <v>25</v>
      </c>
      <c r="C185" s="43" t="s">
        <v>38</v>
      </c>
      <c r="D185" s="175">
        <v>44404</v>
      </c>
      <c r="E185" s="87">
        <v>28</v>
      </c>
      <c r="F185" s="38">
        <f t="shared" si="2"/>
        <v>44404</v>
      </c>
    </row>
    <row r="186" spans="1:6" x14ac:dyDescent="0.25">
      <c r="A186" s="43" t="s">
        <v>264</v>
      </c>
      <c r="B186" s="43" t="s">
        <v>83</v>
      </c>
      <c r="C186" s="43" t="s">
        <v>84</v>
      </c>
      <c r="D186" s="175">
        <v>44404</v>
      </c>
      <c r="E186" s="87">
        <v>154</v>
      </c>
      <c r="F186" s="38">
        <f t="shared" si="2"/>
        <v>44404</v>
      </c>
    </row>
    <row r="187" spans="1:6" x14ac:dyDescent="0.25">
      <c r="A187" s="43" t="s">
        <v>91</v>
      </c>
      <c r="B187" s="43" t="s">
        <v>91</v>
      </c>
      <c r="C187" s="43" t="s">
        <v>100</v>
      </c>
      <c r="D187" s="175">
        <v>44404</v>
      </c>
      <c r="E187" s="87">
        <v>86</v>
      </c>
      <c r="F187" s="38">
        <f t="shared" si="2"/>
        <v>44404</v>
      </c>
    </row>
    <row r="188" spans="1:6" x14ac:dyDescent="0.25">
      <c r="A188" s="43" t="s">
        <v>325</v>
      </c>
      <c r="B188" s="43" t="s">
        <v>325</v>
      </c>
      <c r="C188" s="43" t="s">
        <v>327</v>
      </c>
      <c r="D188" s="175">
        <v>44404</v>
      </c>
      <c r="E188" s="87">
        <v>23</v>
      </c>
      <c r="F188" s="38">
        <f t="shared" si="2"/>
        <v>44404</v>
      </c>
    </row>
    <row r="189" spans="1:6" x14ac:dyDescent="0.25">
      <c r="A189" s="43" t="s">
        <v>57</v>
      </c>
      <c r="B189" s="43" t="s">
        <v>57</v>
      </c>
      <c r="C189" s="43" t="s">
        <v>392</v>
      </c>
      <c r="D189" s="175">
        <v>44404</v>
      </c>
      <c r="E189" s="87">
        <v>17</v>
      </c>
      <c r="F189" s="38">
        <f t="shared" si="2"/>
        <v>44404</v>
      </c>
    </row>
    <row r="190" spans="1:6" x14ac:dyDescent="0.25">
      <c r="A190" s="43" t="s">
        <v>263</v>
      </c>
      <c r="B190" s="43" t="s">
        <v>199</v>
      </c>
      <c r="C190" s="43" t="s">
        <v>75</v>
      </c>
      <c r="D190" s="175">
        <v>44404</v>
      </c>
      <c r="E190" s="87">
        <v>54</v>
      </c>
      <c r="F190" s="38">
        <f t="shared" si="2"/>
        <v>44404</v>
      </c>
    </row>
    <row r="191" spans="1:6" x14ac:dyDescent="0.25">
      <c r="A191" s="43" t="s">
        <v>71</v>
      </c>
      <c r="B191" s="43" t="s">
        <v>71</v>
      </c>
      <c r="C191" s="43" t="s">
        <v>72</v>
      </c>
      <c r="D191" s="175">
        <v>44403</v>
      </c>
      <c r="E191" s="87">
        <v>92</v>
      </c>
      <c r="F191" s="38">
        <f t="shared" si="2"/>
        <v>44403</v>
      </c>
    </row>
    <row r="192" spans="1:6" x14ac:dyDescent="0.25">
      <c r="A192" s="43" t="s">
        <v>263</v>
      </c>
      <c r="B192" s="43" t="s">
        <v>199</v>
      </c>
      <c r="C192" s="43" t="s">
        <v>77</v>
      </c>
      <c r="D192" s="175">
        <v>44403</v>
      </c>
      <c r="E192" s="87">
        <v>84</v>
      </c>
      <c r="F192" s="38">
        <f t="shared" si="2"/>
        <v>44403</v>
      </c>
    </row>
    <row r="193" spans="1:6" x14ac:dyDescent="0.25">
      <c r="A193" s="43" t="s">
        <v>57</v>
      </c>
      <c r="B193" s="43" t="s">
        <v>57</v>
      </c>
      <c r="C193" s="43" t="s">
        <v>368</v>
      </c>
      <c r="D193" s="175">
        <v>44403</v>
      </c>
      <c r="E193" s="87">
        <v>53</v>
      </c>
      <c r="F193" s="38">
        <f t="shared" si="2"/>
        <v>44403</v>
      </c>
    </row>
    <row r="194" spans="1:6" x14ac:dyDescent="0.25">
      <c r="A194" s="43" t="s">
        <v>25</v>
      </c>
      <c r="B194" s="43" t="s">
        <v>54</v>
      </c>
      <c r="C194" s="43" t="s">
        <v>56</v>
      </c>
      <c r="D194" s="175">
        <v>44403</v>
      </c>
      <c r="E194" s="87">
        <v>86</v>
      </c>
      <c r="F194" s="38">
        <f t="shared" si="2"/>
        <v>44403</v>
      </c>
    </row>
    <row r="195" spans="1:6" x14ac:dyDescent="0.25">
      <c r="A195" s="43" t="s">
        <v>25</v>
      </c>
      <c r="B195" s="43" t="s">
        <v>54</v>
      </c>
      <c r="C195" s="43" t="s">
        <v>55</v>
      </c>
      <c r="D195" s="175">
        <v>44403</v>
      </c>
      <c r="E195" s="87">
        <v>122</v>
      </c>
      <c r="F195" s="38">
        <f t="shared" ref="F195:F258" si="3">D195</f>
        <v>44403</v>
      </c>
    </row>
    <row r="196" spans="1:6" x14ac:dyDescent="0.25">
      <c r="A196" s="43" t="s">
        <v>264</v>
      </c>
      <c r="B196" s="43" t="s">
        <v>83</v>
      </c>
      <c r="C196" s="43" t="s">
        <v>179</v>
      </c>
      <c r="D196" s="175">
        <v>44403</v>
      </c>
      <c r="E196" s="87">
        <v>21</v>
      </c>
      <c r="F196" s="38">
        <f t="shared" si="3"/>
        <v>44403</v>
      </c>
    </row>
    <row r="197" spans="1:6" x14ac:dyDescent="0.25">
      <c r="A197" s="43" t="s">
        <v>25</v>
      </c>
      <c r="B197" s="43" t="s">
        <v>25</v>
      </c>
      <c r="C197" s="43" t="s">
        <v>39</v>
      </c>
      <c r="D197" s="175">
        <v>44403</v>
      </c>
      <c r="E197" s="87">
        <v>67</v>
      </c>
      <c r="F197" s="38">
        <f t="shared" si="3"/>
        <v>44403</v>
      </c>
    </row>
    <row r="198" spans="1:6" x14ac:dyDescent="0.25">
      <c r="A198" s="43" t="s">
        <v>25</v>
      </c>
      <c r="B198" s="43" t="s">
        <v>25</v>
      </c>
      <c r="C198" s="43" t="s">
        <v>41</v>
      </c>
      <c r="D198" s="175">
        <v>44403</v>
      </c>
      <c r="E198" s="87">
        <v>27</v>
      </c>
      <c r="F198" s="38">
        <f t="shared" si="3"/>
        <v>44403</v>
      </c>
    </row>
    <row r="199" spans="1:6" x14ac:dyDescent="0.25">
      <c r="A199" s="43" t="s">
        <v>25</v>
      </c>
      <c r="B199" s="43" t="s">
        <v>25</v>
      </c>
      <c r="C199" s="43" t="s">
        <v>42</v>
      </c>
      <c r="D199" s="175">
        <v>44403</v>
      </c>
      <c r="E199" s="87">
        <v>29</v>
      </c>
      <c r="F199" s="38">
        <f t="shared" si="3"/>
        <v>44403</v>
      </c>
    </row>
    <row r="200" spans="1:6" x14ac:dyDescent="0.25">
      <c r="A200" s="43" t="s">
        <v>25</v>
      </c>
      <c r="B200" s="43" t="s">
        <v>25</v>
      </c>
      <c r="C200" s="43" t="s">
        <v>186</v>
      </c>
      <c r="D200" s="175">
        <v>44403</v>
      </c>
      <c r="E200" s="87">
        <v>1</v>
      </c>
      <c r="F200" s="38">
        <f t="shared" si="3"/>
        <v>44403</v>
      </c>
    </row>
    <row r="201" spans="1:6" x14ac:dyDescent="0.25">
      <c r="A201" s="43" t="s">
        <v>18</v>
      </c>
      <c r="B201" s="43" t="s">
        <v>366</v>
      </c>
      <c r="C201" s="43" t="s">
        <v>409</v>
      </c>
      <c r="D201" s="175">
        <v>44403</v>
      </c>
      <c r="E201" s="87">
        <v>40</v>
      </c>
      <c r="F201" s="38">
        <f t="shared" si="3"/>
        <v>44403</v>
      </c>
    </row>
    <row r="202" spans="1:6" x14ac:dyDescent="0.25">
      <c r="A202" s="57" t="s">
        <v>18</v>
      </c>
      <c r="B202" s="57" t="s">
        <v>18</v>
      </c>
      <c r="C202" s="57" t="s">
        <v>24</v>
      </c>
      <c r="D202" s="176">
        <v>44403</v>
      </c>
      <c r="E202" s="57">
        <v>59</v>
      </c>
      <c r="F202" s="38">
        <f t="shared" si="3"/>
        <v>44403</v>
      </c>
    </row>
    <row r="203" spans="1:6" x14ac:dyDescent="0.25">
      <c r="A203" s="57" t="s">
        <v>18</v>
      </c>
      <c r="B203" s="57" t="s">
        <v>21</v>
      </c>
      <c r="C203" s="57" t="s">
        <v>22</v>
      </c>
      <c r="D203" s="176">
        <v>44403</v>
      </c>
      <c r="E203" s="57">
        <v>46</v>
      </c>
      <c r="F203" s="38">
        <f t="shared" si="3"/>
        <v>44403</v>
      </c>
    </row>
    <row r="204" spans="1:6" x14ac:dyDescent="0.25">
      <c r="A204" s="57" t="s">
        <v>18</v>
      </c>
      <c r="B204" s="57" t="s">
        <v>18</v>
      </c>
      <c r="C204" s="57"/>
      <c r="D204" s="176">
        <v>44403</v>
      </c>
      <c r="E204" s="57">
        <v>4</v>
      </c>
      <c r="F204" s="38">
        <f t="shared" si="3"/>
        <v>44403</v>
      </c>
    </row>
    <row r="205" spans="1:6" x14ac:dyDescent="0.25">
      <c r="A205" s="57" t="s">
        <v>361</v>
      </c>
      <c r="B205" s="57" t="s">
        <v>411</v>
      </c>
      <c r="C205" s="57" t="s">
        <v>355</v>
      </c>
      <c r="D205" s="176">
        <v>44403</v>
      </c>
      <c r="E205" s="57">
        <v>94</v>
      </c>
      <c r="F205" s="38">
        <f t="shared" si="3"/>
        <v>44403</v>
      </c>
    </row>
    <row r="206" spans="1:6" x14ac:dyDescent="0.25">
      <c r="A206" s="57" t="s">
        <v>264</v>
      </c>
      <c r="B206" s="57" t="s">
        <v>83</v>
      </c>
      <c r="C206" s="57" t="s">
        <v>80</v>
      </c>
      <c r="D206" s="176">
        <v>44403</v>
      </c>
      <c r="E206" s="57">
        <v>1</v>
      </c>
      <c r="F206" s="38">
        <f t="shared" si="3"/>
        <v>44403</v>
      </c>
    </row>
    <row r="207" spans="1:6" x14ac:dyDescent="0.25">
      <c r="A207" s="57" t="s">
        <v>91</v>
      </c>
      <c r="B207" s="57" t="s">
        <v>91</v>
      </c>
      <c r="C207" s="57" t="s">
        <v>98</v>
      </c>
      <c r="D207" s="176">
        <v>44403</v>
      </c>
      <c r="E207" s="57">
        <v>86</v>
      </c>
      <c r="F207" s="38">
        <f t="shared" si="3"/>
        <v>44403</v>
      </c>
    </row>
    <row r="208" spans="1:6" x14ac:dyDescent="0.25">
      <c r="A208" s="57" t="s">
        <v>91</v>
      </c>
      <c r="B208" s="57" t="s">
        <v>91</v>
      </c>
      <c r="C208" s="57" t="s">
        <v>101</v>
      </c>
      <c r="D208" s="176">
        <v>44403</v>
      </c>
      <c r="E208" s="57">
        <v>37</v>
      </c>
      <c r="F208" s="38">
        <f t="shared" si="3"/>
        <v>44403</v>
      </c>
    </row>
    <row r="209" spans="1:6" x14ac:dyDescent="0.25">
      <c r="A209" s="57" t="s">
        <v>325</v>
      </c>
      <c r="B209" s="57" t="s">
        <v>325</v>
      </c>
      <c r="C209" s="57" t="s">
        <v>327</v>
      </c>
      <c r="D209" s="176">
        <v>44403</v>
      </c>
      <c r="E209" s="57">
        <v>13</v>
      </c>
      <c r="F209" s="38">
        <f t="shared" si="3"/>
        <v>44403</v>
      </c>
    </row>
    <row r="210" spans="1:6" x14ac:dyDescent="0.25">
      <c r="A210" s="57" t="s">
        <v>57</v>
      </c>
      <c r="B210" s="57" t="s">
        <v>57</v>
      </c>
      <c r="C210" s="57" t="s">
        <v>62</v>
      </c>
      <c r="D210" s="176">
        <v>44403</v>
      </c>
      <c r="E210" s="57">
        <v>36</v>
      </c>
      <c r="F210" s="38">
        <f t="shared" si="3"/>
        <v>44403</v>
      </c>
    </row>
    <row r="211" spans="1:6" x14ac:dyDescent="0.25">
      <c r="A211" s="57" t="s">
        <v>263</v>
      </c>
      <c r="B211" s="57" t="s">
        <v>199</v>
      </c>
      <c r="C211" s="57" t="s">
        <v>75</v>
      </c>
      <c r="D211" s="176">
        <v>44403</v>
      </c>
      <c r="E211" s="57">
        <v>64</v>
      </c>
      <c r="F211" s="38">
        <f t="shared" si="3"/>
        <v>44403</v>
      </c>
    </row>
    <row r="212" spans="1:6" x14ac:dyDescent="0.25">
      <c r="A212" s="57" t="s">
        <v>57</v>
      </c>
      <c r="B212" s="57" t="s">
        <v>57</v>
      </c>
      <c r="C212" s="57" t="s">
        <v>183</v>
      </c>
      <c r="D212" s="176">
        <v>44403</v>
      </c>
      <c r="E212" s="57">
        <v>28</v>
      </c>
      <c r="F212" s="38">
        <f t="shared" si="3"/>
        <v>44403</v>
      </c>
    </row>
    <row r="213" spans="1:6" x14ac:dyDescent="0.25">
      <c r="A213" s="57" t="s">
        <v>57</v>
      </c>
      <c r="B213" s="57" t="s">
        <v>57</v>
      </c>
      <c r="C213" s="57" t="s">
        <v>130</v>
      </c>
      <c r="D213" s="176">
        <v>44403</v>
      </c>
      <c r="E213" s="57">
        <v>30</v>
      </c>
      <c r="F213" s="38">
        <f t="shared" si="3"/>
        <v>44403</v>
      </c>
    </row>
    <row r="214" spans="1:6" x14ac:dyDescent="0.25">
      <c r="A214" s="57" t="s">
        <v>57</v>
      </c>
      <c r="B214" s="57" t="s">
        <v>57</v>
      </c>
      <c r="C214" s="57" t="s">
        <v>446</v>
      </c>
      <c r="D214" s="176">
        <v>44403</v>
      </c>
      <c r="E214" s="57">
        <v>21</v>
      </c>
      <c r="F214" s="38">
        <f t="shared" si="3"/>
        <v>44403</v>
      </c>
    </row>
    <row r="215" spans="1:6" x14ac:dyDescent="0.25">
      <c r="A215" s="43" t="s">
        <v>25</v>
      </c>
      <c r="B215" s="43" t="s">
        <v>25</v>
      </c>
      <c r="C215" s="43" t="s">
        <v>37</v>
      </c>
      <c r="D215" s="175">
        <v>44403</v>
      </c>
      <c r="E215" s="87">
        <v>90</v>
      </c>
      <c r="F215" s="38">
        <f t="shared" si="3"/>
        <v>44403</v>
      </c>
    </row>
    <row r="216" spans="1:6" x14ac:dyDescent="0.25">
      <c r="A216" s="43" t="s">
        <v>25</v>
      </c>
      <c r="B216" s="43" t="s">
        <v>25</v>
      </c>
      <c r="C216" s="43" t="s">
        <v>36</v>
      </c>
      <c r="D216" s="175">
        <v>44403</v>
      </c>
      <c r="E216" s="87">
        <v>43</v>
      </c>
      <c r="F216" s="38">
        <f t="shared" si="3"/>
        <v>44403</v>
      </c>
    </row>
    <row r="217" spans="1:6" x14ac:dyDescent="0.25">
      <c r="A217" s="57" t="s">
        <v>25</v>
      </c>
      <c r="B217" s="57" t="s">
        <v>25</v>
      </c>
      <c r="C217" s="57" t="s">
        <v>34</v>
      </c>
      <c r="D217" s="176">
        <v>44403</v>
      </c>
      <c r="E217" s="57">
        <v>43</v>
      </c>
      <c r="F217" s="38">
        <f t="shared" si="3"/>
        <v>44403</v>
      </c>
    </row>
    <row r="218" spans="1:6" x14ac:dyDescent="0.25">
      <c r="A218" s="57" t="s">
        <v>25</v>
      </c>
      <c r="B218" s="57" t="s">
        <v>25</v>
      </c>
      <c r="C218" s="57" t="s">
        <v>45</v>
      </c>
      <c r="D218" s="176">
        <v>44403</v>
      </c>
      <c r="E218" s="57">
        <v>80</v>
      </c>
      <c r="F218" s="38">
        <f t="shared" si="3"/>
        <v>44403</v>
      </c>
    </row>
    <row r="219" spans="1:6" x14ac:dyDescent="0.25">
      <c r="A219" s="43" t="s">
        <v>25</v>
      </c>
      <c r="B219" s="43" t="s">
        <v>25</v>
      </c>
      <c r="C219" s="43" t="s">
        <v>50</v>
      </c>
      <c r="D219" s="175">
        <v>44403</v>
      </c>
      <c r="E219" s="87">
        <v>27</v>
      </c>
      <c r="F219" s="38">
        <f t="shared" si="3"/>
        <v>44403</v>
      </c>
    </row>
    <row r="220" spans="1:6" x14ac:dyDescent="0.25">
      <c r="A220" s="43" t="s">
        <v>25</v>
      </c>
      <c r="B220" s="43" t="s">
        <v>25</v>
      </c>
      <c r="C220" s="43" t="s">
        <v>47</v>
      </c>
      <c r="D220" s="175">
        <v>44403</v>
      </c>
      <c r="E220" s="87">
        <v>56</v>
      </c>
      <c r="F220" s="38">
        <f t="shared" si="3"/>
        <v>44403</v>
      </c>
    </row>
    <row r="221" spans="1:6" x14ac:dyDescent="0.25">
      <c r="A221" s="43" t="s">
        <v>25</v>
      </c>
      <c r="B221" s="43" t="s">
        <v>29</v>
      </c>
      <c r="C221" s="43" t="s">
        <v>30</v>
      </c>
      <c r="D221" s="175">
        <v>44403</v>
      </c>
      <c r="E221" s="87">
        <v>125</v>
      </c>
      <c r="F221" s="38">
        <f t="shared" si="3"/>
        <v>44403</v>
      </c>
    </row>
    <row r="222" spans="1:6" x14ac:dyDescent="0.25">
      <c r="A222" s="43" t="s">
        <v>361</v>
      </c>
      <c r="B222" s="43" t="s">
        <v>411</v>
      </c>
      <c r="C222" s="43" t="s">
        <v>356</v>
      </c>
      <c r="D222" s="175">
        <v>44403</v>
      </c>
      <c r="E222" s="87">
        <v>36</v>
      </c>
      <c r="F222" s="38">
        <f t="shared" si="3"/>
        <v>44403</v>
      </c>
    </row>
    <row r="223" spans="1:6" x14ac:dyDescent="0.25">
      <c r="A223" s="43" t="s">
        <v>2</v>
      </c>
      <c r="B223" s="43" t="s">
        <v>2</v>
      </c>
      <c r="C223" s="43" t="s">
        <v>4</v>
      </c>
      <c r="D223" s="175">
        <v>44403</v>
      </c>
      <c r="E223" s="87">
        <v>41</v>
      </c>
      <c r="F223" s="38">
        <f t="shared" si="3"/>
        <v>44403</v>
      </c>
    </row>
    <row r="224" spans="1:6" x14ac:dyDescent="0.25">
      <c r="A224" s="43" t="s">
        <v>2</v>
      </c>
      <c r="B224" s="43" t="s">
        <v>2</v>
      </c>
      <c r="C224" s="43" t="s">
        <v>3</v>
      </c>
      <c r="D224" s="175">
        <v>44403</v>
      </c>
      <c r="E224" s="87">
        <v>95</v>
      </c>
      <c r="F224" s="38">
        <f t="shared" si="3"/>
        <v>44403</v>
      </c>
    </row>
    <row r="225" spans="1:6" x14ac:dyDescent="0.25">
      <c r="A225" s="43" t="s">
        <v>91</v>
      </c>
      <c r="B225" s="43" t="s">
        <v>91</v>
      </c>
      <c r="C225" s="43" t="s">
        <v>97</v>
      </c>
      <c r="D225" s="175">
        <v>44403</v>
      </c>
      <c r="E225" s="87">
        <v>19</v>
      </c>
      <c r="F225" s="38">
        <f t="shared" si="3"/>
        <v>44403</v>
      </c>
    </row>
    <row r="226" spans="1:6" x14ac:dyDescent="0.25">
      <c r="A226" s="43" t="s">
        <v>264</v>
      </c>
      <c r="B226" s="43" t="s">
        <v>83</v>
      </c>
      <c r="C226" s="43" t="s">
        <v>84</v>
      </c>
      <c r="D226" s="175">
        <v>44403</v>
      </c>
      <c r="E226" s="87">
        <v>136</v>
      </c>
      <c r="F226" s="38">
        <f t="shared" si="3"/>
        <v>44403</v>
      </c>
    </row>
    <row r="227" spans="1:6" x14ac:dyDescent="0.25">
      <c r="A227" s="43" t="s">
        <v>264</v>
      </c>
      <c r="B227" s="43" t="s">
        <v>81</v>
      </c>
      <c r="C227" s="43" t="s">
        <v>82</v>
      </c>
      <c r="D227" s="175">
        <v>44403</v>
      </c>
      <c r="E227" s="87">
        <v>57</v>
      </c>
      <c r="F227" s="38">
        <f t="shared" si="3"/>
        <v>44403</v>
      </c>
    </row>
    <row r="228" spans="1:6" x14ac:dyDescent="0.25">
      <c r="A228" s="43" t="s">
        <v>264</v>
      </c>
      <c r="B228" s="43" t="s">
        <v>83</v>
      </c>
      <c r="C228" s="43" t="s">
        <v>90</v>
      </c>
      <c r="D228" s="175">
        <v>44403</v>
      </c>
      <c r="E228" s="87">
        <v>30</v>
      </c>
      <c r="F228" s="38">
        <f t="shared" si="3"/>
        <v>44403</v>
      </c>
    </row>
    <row r="229" spans="1:6" x14ac:dyDescent="0.25">
      <c r="A229" s="43" t="s">
        <v>264</v>
      </c>
      <c r="B229" s="43" t="s">
        <v>83</v>
      </c>
      <c r="C229" s="43" t="s">
        <v>414</v>
      </c>
      <c r="D229" s="175">
        <v>44403</v>
      </c>
      <c r="E229" s="87">
        <v>65</v>
      </c>
      <c r="F229" s="38">
        <f t="shared" si="3"/>
        <v>44403</v>
      </c>
    </row>
    <row r="230" spans="1:6" x14ac:dyDescent="0.25">
      <c r="A230" s="43" t="s">
        <v>25</v>
      </c>
      <c r="B230" s="43" t="s">
        <v>54</v>
      </c>
      <c r="C230" s="43" t="s">
        <v>187</v>
      </c>
      <c r="D230" s="175">
        <v>44403</v>
      </c>
      <c r="E230" s="87">
        <v>7</v>
      </c>
      <c r="F230" s="38">
        <f t="shared" si="3"/>
        <v>44403</v>
      </c>
    </row>
    <row r="231" spans="1:6" x14ac:dyDescent="0.25">
      <c r="A231" s="43" t="s">
        <v>25</v>
      </c>
      <c r="B231" s="43" t="s">
        <v>25</v>
      </c>
      <c r="C231" s="43" t="s">
        <v>43</v>
      </c>
      <c r="D231" s="175">
        <v>44403</v>
      </c>
      <c r="E231" s="87">
        <v>43</v>
      </c>
      <c r="F231" s="38">
        <f t="shared" si="3"/>
        <v>44403</v>
      </c>
    </row>
    <row r="232" spans="1:6" x14ac:dyDescent="0.25">
      <c r="A232" s="43" t="s">
        <v>25</v>
      </c>
      <c r="B232" s="43" t="s">
        <v>25</v>
      </c>
      <c r="C232" s="43" t="s">
        <v>49</v>
      </c>
      <c r="D232" s="175">
        <v>44403</v>
      </c>
      <c r="E232" s="87">
        <v>130</v>
      </c>
      <c r="F232" s="38">
        <f t="shared" si="3"/>
        <v>44403</v>
      </c>
    </row>
    <row r="233" spans="1:6" x14ac:dyDescent="0.25">
      <c r="A233" s="43" t="s">
        <v>25</v>
      </c>
      <c r="B233" s="43" t="s">
        <v>25</v>
      </c>
      <c r="C233" s="43" t="s">
        <v>40</v>
      </c>
      <c r="D233" s="175">
        <v>44403</v>
      </c>
      <c r="E233" s="87">
        <v>20</v>
      </c>
      <c r="F233" s="38">
        <f t="shared" si="3"/>
        <v>44403</v>
      </c>
    </row>
    <row r="234" spans="1:6" x14ac:dyDescent="0.25">
      <c r="A234" s="43" t="s">
        <v>25</v>
      </c>
      <c r="B234" s="43" t="s">
        <v>26</v>
      </c>
      <c r="C234" s="43" t="s">
        <v>28</v>
      </c>
      <c r="D234" s="175">
        <v>44403</v>
      </c>
      <c r="E234" s="87">
        <v>11</v>
      </c>
      <c r="F234" s="38">
        <f t="shared" si="3"/>
        <v>44403</v>
      </c>
    </row>
    <row r="235" spans="1:6" x14ac:dyDescent="0.25">
      <c r="A235" s="43" t="s">
        <v>25</v>
      </c>
      <c r="B235" s="43" t="s">
        <v>25</v>
      </c>
      <c r="C235" s="43" t="s">
        <v>31</v>
      </c>
      <c r="D235" s="175">
        <v>44403</v>
      </c>
      <c r="E235" s="87">
        <v>9</v>
      </c>
      <c r="F235" s="38">
        <f t="shared" si="3"/>
        <v>44403</v>
      </c>
    </row>
    <row r="236" spans="1:6" x14ac:dyDescent="0.25">
      <c r="A236" s="43" t="s">
        <v>18</v>
      </c>
      <c r="B236" s="43" t="s">
        <v>366</v>
      </c>
      <c r="C236" s="43" t="s">
        <v>413</v>
      </c>
      <c r="D236" s="175">
        <v>44403</v>
      </c>
      <c r="E236" s="87">
        <v>7</v>
      </c>
      <c r="F236" s="38">
        <f t="shared" si="3"/>
        <v>44403</v>
      </c>
    </row>
    <row r="237" spans="1:6" x14ac:dyDescent="0.25">
      <c r="A237" s="43" t="s">
        <v>25</v>
      </c>
      <c r="B237" s="43" t="s">
        <v>26</v>
      </c>
      <c r="C237" s="43" t="s">
        <v>27</v>
      </c>
      <c r="D237" s="175">
        <v>44403</v>
      </c>
      <c r="E237" s="87">
        <v>9</v>
      </c>
      <c r="F237" s="38">
        <f t="shared" si="3"/>
        <v>44403</v>
      </c>
    </row>
    <row r="238" spans="1:6" x14ac:dyDescent="0.25">
      <c r="A238" s="43" t="s">
        <v>2</v>
      </c>
      <c r="B238" s="43" t="s">
        <v>2</v>
      </c>
      <c r="C238" s="43" t="s">
        <v>390</v>
      </c>
      <c r="D238" s="175">
        <v>44403</v>
      </c>
      <c r="E238" s="87">
        <v>19</v>
      </c>
      <c r="F238" s="38">
        <f t="shared" si="3"/>
        <v>44403</v>
      </c>
    </row>
    <row r="239" spans="1:6" x14ac:dyDescent="0.25">
      <c r="A239" s="43" t="s">
        <v>2</v>
      </c>
      <c r="B239" s="43" t="s">
        <v>2</v>
      </c>
      <c r="C239" s="43" t="s">
        <v>11</v>
      </c>
      <c r="D239" s="175">
        <v>44403</v>
      </c>
      <c r="E239" s="87">
        <v>21</v>
      </c>
      <c r="F239" s="38">
        <f t="shared" si="3"/>
        <v>44403</v>
      </c>
    </row>
    <row r="240" spans="1:6" x14ac:dyDescent="0.25">
      <c r="A240" s="43" t="s">
        <v>361</v>
      </c>
      <c r="B240" s="43" t="s">
        <v>411</v>
      </c>
      <c r="C240" s="43" t="s">
        <v>357</v>
      </c>
      <c r="D240" s="175">
        <v>44403</v>
      </c>
      <c r="E240" s="87">
        <v>41</v>
      </c>
      <c r="F240" s="38">
        <f t="shared" si="3"/>
        <v>44403</v>
      </c>
    </row>
    <row r="241" spans="1:6" x14ac:dyDescent="0.25">
      <c r="A241" s="43" t="s">
        <v>91</v>
      </c>
      <c r="B241" s="43" t="s">
        <v>91</v>
      </c>
      <c r="C241" s="43" t="s">
        <v>100</v>
      </c>
      <c r="D241" s="175">
        <v>44403</v>
      </c>
      <c r="E241" s="87">
        <v>206</v>
      </c>
      <c r="F241" s="38">
        <f t="shared" si="3"/>
        <v>44403</v>
      </c>
    </row>
    <row r="242" spans="1:6" x14ac:dyDescent="0.25">
      <c r="A242" s="57" t="s">
        <v>91</v>
      </c>
      <c r="B242" s="57" t="s">
        <v>91</v>
      </c>
      <c r="C242" s="57" t="s">
        <v>96</v>
      </c>
      <c r="D242" s="176">
        <v>44403</v>
      </c>
      <c r="E242" s="57">
        <v>1</v>
      </c>
      <c r="F242" s="38">
        <f t="shared" si="3"/>
        <v>44403</v>
      </c>
    </row>
    <row r="243" spans="1:6" x14ac:dyDescent="0.25">
      <c r="A243" s="57" t="s">
        <v>57</v>
      </c>
      <c r="B243" s="57" t="s">
        <v>57</v>
      </c>
      <c r="C243" s="57" t="s">
        <v>392</v>
      </c>
      <c r="D243" s="176">
        <v>44403</v>
      </c>
      <c r="E243" s="57">
        <v>19</v>
      </c>
      <c r="F243" s="38">
        <f t="shared" si="3"/>
        <v>44403</v>
      </c>
    </row>
    <row r="244" spans="1:6" x14ac:dyDescent="0.25">
      <c r="A244" s="57" t="s">
        <v>25</v>
      </c>
      <c r="B244" s="57" t="s">
        <v>25</v>
      </c>
      <c r="C244" s="57" t="s">
        <v>53</v>
      </c>
      <c r="D244" s="176">
        <v>44403</v>
      </c>
      <c r="E244" s="57">
        <v>48</v>
      </c>
      <c r="F244" s="38">
        <f t="shared" si="3"/>
        <v>44403</v>
      </c>
    </row>
    <row r="245" spans="1:6" x14ac:dyDescent="0.25">
      <c r="A245" s="57" t="s">
        <v>57</v>
      </c>
      <c r="B245" s="57" t="s">
        <v>57</v>
      </c>
      <c r="C245" s="57" t="s">
        <v>60</v>
      </c>
      <c r="D245" s="176">
        <v>44403</v>
      </c>
      <c r="E245" s="57">
        <v>27</v>
      </c>
      <c r="F245" s="38">
        <f t="shared" si="3"/>
        <v>44403</v>
      </c>
    </row>
    <row r="246" spans="1:6" x14ac:dyDescent="0.25">
      <c r="A246" s="57" t="s">
        <v>263</v>
      </c>
      <c r="B246" s="57" t="s">
        <v>199</v>
      </c>
      <c r="C246" s="57" t="s">
        <v>447</v>
      </c>
      <c r="D246" s="176">
        <v>44403</v>
      </c>
      <c r="E246" s="57">
        <v>29</v>
      </c>
      <c r="F246" s="38">
        <f t="shared" si="3"/>
        <v>44403</v>
      </c>
    </row>
    <row r="247" spans="1:6" x14ac:dyDescent="0.25">
      <c r="A247" s="57" t="s">
        <v>25</v>
      </c>
      <c r="B247" s="57" t="s">
        <v>25</v>
      </c>
      <c r="C247" s="57" t="s">
        <v>46</v>
      </c>
      <c r="D247" s="176">
        <v>44403</v>
      </c>
      <c r="E247" s="57">
        <v>25</v>
      </c>
      <c r="F247" s="38">
        <f t="shared" si="3"/>
        <v>44403</v>
      </c>
    </row>
    <row r="248" spans="1:6" x14ac:dyDescent="0.25">
      <c r="A248" s="57" t="s">
        <v>25</v>
      </c>
      <c r="B248" s="57" t="s">
        <v>25</v>
      </c>
      <c r="C248" s="57" t="s">
        <v>32</v>
      </c>
      <c r="D248" s="176">
        <v>44403</v>
      </c>
      <c r="E248" s="57">
        <v>86</v>
      </c>
      <c r="F248" s="38">
        <f t="shared" si="3"/>
        <v>44403</v>
      </c>
    </row>
    <row r="249" spans="1:6" x14ac:dyDescent="0.25">
      <c r="A249" s="57" t="s">
        <v>18</v>
      </c>
      <c r="B249" s="57" t="s">
        <v>18</v>
      </c>
      <c r="C249" s="57" t="s">
        <v>23</v>
      </c>
      <c r="D249" s="176">
        <v>44403</v>
      </c>
      <c r="E249" s="57">
        <v>13</v>
      </c>
      <c r="F249" s="38">
        <f t="shared" si="3"/>
        <v>44403</v>
      </c>
    </row>
    <row r="250" spans="1:6" x14ac:dyDescent="0.25">
      <c r="A250" s="57" t="s">
        <v>18</v>
      </c>
      <c r="B250" s="57" t="s">
        <v>19</v>
      </c>
      <c r="C250" s="57" t="s">
        <v>20</v>
      </c>
      <c r="D250" s="176">
        <v>44403</v>
      </c>
      <c r="E250" s="57">
        <v>51</v>
      </c>
      <c r="F250" s="38">
        <f t="shared" si="3"/>
        <v>44403</v>
      </c>
    </row>
    <row r="251" spans="1:6" x14ac:dyDescent="0.25">
      <c r="A251" s="57" t="s">
        <v>337</v>
      </c>
      <c r="B251" s="57" t="s">
        <v>338</v>
      </c>
      <c r="C251" s="57" t="s">
        <v>177</v>
      </c>
      <c r="D251" s="176">
        <v>44403</v>
      </c>
      <c r="E251" s="57">
        <v>48</v>
      </c>
      <c r="F251" s="38">
        <f t="shared" si="3"/>
        <v>44403</v>
      </c>
    </row>
    <row r="252" spans="1:6" x14ac:dyDescent="0.25">
      <c r="A252" s="57" t="s">
        <v>2</v>
      </c>
      <c r="B252" s="57" t="s">
        <v>2</v>
      </c>
      <c r="C252" s="57" t="s">
        <v>13</v>
      </c>
      <c r="D252" s="176">
        <v>44403</v>
      </c>
      <c r="E252" s="57">
        <v>30</v>
      </c>
      <c r="F252" s="38">
        <f t="shared" si="3"/>
        <v>44403</v>
      </c>
    </row>
    <row r="253" spans="1:6" x14ac:dyDescent="0.25">
      <c r="A253" s="43" t="s">
        <v>16</v>
      </c>
      <c r="B253" s="43" t="s">
        <v>16</v>
      </c>
      <c r="C253" s="43" t="s">
        <v>17</v>
      </c>
      <c r="D253" s="175">
        <v>44403</v>
      </c>
      <c r="E253" s="87">
        <v>91</v>
      </c>
      <c r="F253" s="38">
        <f t="shared" si="3"/>
        <v>44403</v>
      </c>
    </row>
    <row r="254" spans="1:6" x14ac:dyDescent="0.25">
      <c r="A254" s="43" t="s">
        <v>57</v>
      </c>
      <c r="B254" s="43" t="s">
        <v>57</v>
      </c>
      <c r="C254" s="43" t="s">
        <v>368</v>
      </c>
      <c r="D254" s="175">
        <v>44401</v>
      </c>
      <c r="E254" s="87">
        <v>1</v>
      </c>
      <c r="F254" s="38">
        <f t="shared" si="3"/>
        <v>44401</v>
      </c>
    </row>
    <row r="255" spans="1:6" x14ac:dyDescent="0.25">
      <c r="A255" s="43" t="s">
        <v>25</v>
      </c>
      <c r="B255" s="43" t="s">
        <v>54</v>
      </c>
      <c r="C255" s="43" t="s">
        <v>187</v>
      </c>
      <c r="D255" s="175">
        <v>44400</v>
      </c>
      <c r="E255" s="87">
        <v>6</v>
      </c>
      <c r="F255" s="38">
        <f t="shared" si="3"/>
        <v>44400</v>
      </c>
    </row>
    <row r="256" spans="1:6" x14ac:dyDescent="0.25">
      <c r="A256" s="43" t="s">
        <v>263</v>
      </c>
      <c r="B256" s="43" t="s">
        <v>199</v>
      </c>
      <c r="C256" s="43" t="s">
        <v>319</v>
      </c>
      <c r="D256" s="175">
        <v>44400</v>
      </c>
      <c r="E256" s="87">
        <v>22</v>
      </c>
      <c r="F256" s="38">
        <f t="shared" si="3"/>
        <v>44400</v>
      </c>
    </row>
    <row r="257" spans="1:6" x14ac:dyDescent="0.25">
      <c r="A257" s="43" t="s">
        <v>263</v>
      </c>
      <c r="B257" s="43" t="s">
        <v>199</v>
      </c>
      <c r="C257" s="43" t="s">
        <v>188</v>
      </c>
      <c r="D257" s="175">
        <v>44400</v>
      </c>
      <c r="E257" s="87">
        <v>1</v>
      </c>
      <c r="F257" s="38">
        <f t="shared" si="3"/>
        <v>44400</v>
      </c>
    </row>
    <row r="258" spans="1:6" x14ac:dyDescent="0.25">
      <c r="A258" s="43" t="s">
        <v>264</v>
      </c>
      <c r="B258" s="43" t="s">
        <v>83</v>
      </c>
      <c r="C258" s="43" t="s">
        <v>414</v>
      </c>
      <c r="D258" s="175">
        <v>44400</v>
      </c>
      <c r="E258" s="87">
        <v>38</v>
      </c>
      <c r="F258" s="38">
        <f t="shared" si="3"/>
        <v>44400</v>
      </c>
    </row>
    <row r="259" spans="1:6" x14ac:dyDescent="0.25">
      <c r="A259" s="43" t="s">
        <v>264</v>
      </c>
      <c r="B259" s="43" t="s">
        <v>83</v>
      </c>
      <c r="C259" s="43" t="s">
        <v>90</v>
      </c>
      <c r="D259" s="175">
        <v>44400</v>
      </c>
      <c r="E259" s="87">
        <v>25</v>
      </c>
      <c r="F259" s="38">
        <f t="shared" ref="F259:F322" si="4">D259</f>
        <v>44400</v>
      </c>
    </row>
    <row r="260" spans="1:6" x14ac:dyDescent="0.25">
      <c r="A260" s="43" t="s">
        <v>264</v>
      </c>
      <c r="B260" s="43" t="s">
        <v>81</v>
      </c>
      <c r="C260" s="43" t="s">
        <v>82</v>
      </c>
      <c r="D260" s="175">
        <v>44400</v>
      </c>
      <c r="E260" s="87">
        <v>16</v>
      </c>
      <c r="F260" s="38">
        <f t="shared" si="4"/>
        <v>44400</v>
      </c>
    </row>
    <row r="261" spans="1:6" x14ac:dyDescent="0.25">
      <c r="A261" s="43" t="s">
        <v>91</v>
      </c>
      <c r="B261" s="43" t="s">
        <v>91</v>
      </c>
      <c r="C261" s="43" t="s">
        <v>98</v>
      </c>
      <c r="D261" s="175">
        <v>44400</v>
      </c>
      <c r="E261" s="87">
        <v>1</v>
      </c>
      <c r="F261" s="38">
        <f t="shared" si="4"/>
        <v>44400</v>
      </c>
    </row>
    <row r="262" spans="1:6" x14ac:dyDescent="0.25">
      <c r="A262" s="43" t="s">
        <v>2</v>
      </c>
      <c r="B262" s="43" t="s">
        <v>2</v>
      </c>
      <c r="C262" s="43" t="s">
        <v>11</v>
      </c>
      <c r="D262" s="175">
        <v>44400</v>
      </c>
      <c r="E262" s="87">
        <v>31</v>
      </c>
      <c r="F262" s="38">
        <f t="shared" si="4"/>
        <v>44400</v>
      </c>
    </row>
    <row r="263" spans="1:6" x14ac:dyDescent="0.25">
      <c r="A263" s="43" t="s">
        <v>25</v>
      </c>
      <c r="B263" s="43" t="s">
        <v>26</v>
      </c>
      <c r="C263" s="43" t="s">
        <v>27</v>
      </c>
      <c r="D263" s="175">
        <v>44400</v>
      </c>
      <c r="E263" s="87">
        <v>9</v>
      </c>
      <c r="F263" s="38">
        <f t="shared" si="4"/>
        <v>44400</v>
      </c>
    </row>
    <row r="264" spans="1:6" x14ac:dyDescent="0.25">
      <c r="A264" s="43" t="s">
        <v>25</v>
      </c>
      <c r="B264" s="43" t="s">
        <v>29</v>
      </c>
      <c r="C264" s="43" t="s">
        <v>30</v>
      </c>
      <c r="D264" s="175">
        <v>44400</v>
      </c>
      <c r="E264" s="87">
        <v>32</v>
      </c>
      <c r="F264" s="38">
        <f t="shared" si="4"/>
        <v>44400</v>
      </c>
    </row>
    <row r="265" spans="1:6" x14ac:dyDescent="0.25">
      <c r="A265" s="43" t="s">
        <v>25</v>
      </c>
      <c r="B265" s="43" t="s">
        <v>25</v>
      </c>
      <c r="C265" s="43" t="s">
        <v>37</v>
      </c>
      <c r="D265" s="175">
        <v>44400</v>
      </c>
      <c r="E265" s="87">
        <v>38</v>
      </c>
      <c r="F265" s="38">
        <f t="shared" si="4"/>
        <v>44400</v>
      </c>
    </row>
    <row r="266" spans="1:6" x14ac:dyDescent="0.25">
      <c r="A266" s="43" t="s">
        <v>25</v>
      </c>
      <c r="B266" s="43" t="s">
        <v>25</v>
      </c>
      <c r="C266" s="43" t="s">
        <v>34</v>
      </c>
      <c r="D266" s="175">
        <v>44400</v>
      </c>
      <c r="E266" s="87">
        <v>38</v>
      </c>
      <c r="F266" s="38">
        <f t="shared" si="4"/>
        <v>44400</v>
      </c>
    </row>
    <row r="267" spans="1:6" x14ac:dyDescent="0.25">
      <c r="A267" s="43" t="s">
        <v>25</v>
      </c>
      <c r="B267" s="43" t="s">
        <v>25</v>
      </c>
      <c r="C267" s="43" t="s">
        <v>49</v>
      </c>
      <c r="D267" s="175">
        <v>44400</v>
      </c>
      <c r="E267" s="87">
        <v>69</v>
      </c>
      <c r="F267" s="38">
        <f t="shared" si="4"/>
        <v>44400</v>
      </c>
    </row>
    <row r="268" spans="1:6" x14ac:dyDescent="0.25">
      <c r="A268" s="43" t="s">
        <v>361</v>
      </c>
      <c r="B268" s="43" t="s">
        <v>411</v>
      </c>
      <c r="C268" s="43" t="s">
        <v>355</v>
      </c>
      <c r="D268" s="175">
        <v>44400</v>
      </c>
      <c r="E268" s="87">
        <v>137</v>
      </c>
      <c r="F268" s="38">
        <f t="shared" si="4"/>
        <v>44400</v>
      </c>
    </row>
    <row r="269" spans="1:6" x14ac:dyDescent="0.25">
      <c r="A269" s="43" t="s">
        <v>2</v>
      </c>
      <c r="B269" s="43" t="s">
        <v>2</v>
      </c>
      <c r="C269" s="43" t="s">
        <v>7</v>
      </c>
      <c r="D269" s="175">
        <v>44400</v>
      </c>
      <c r="E269" s="87">
        <v>40</v>
      </c>
      <c r="F269" s="38">
        <f t="shared" si="4"/>
        <v>44400</v>
      </c>
    </row>
    <row r="270" spans="1:6" x14ac:dyDescent="0.25">
      <c r="A270" s="43" t="s">
        <v>337</v>
      </c>
      <c r="B270" s="43" t="s">
        <v>338</v>
      </c>
      <c r="C270" s="43" t="s">
        <v>177</v>
      </c>
      <c r="D270" s="175">
        <v>44400</v>
      </c>
      <c r="E270" s="87">
        <v>17</v>
      </c>
      <c r="F270" s="38">
        <f t="shared" si="4"/>
        <v>44400</v>
      </c>
    </row>
    <row r="271" spans="1:6" x14ac:dyDescent="0.25">
      <c r="A271" s="43" t="s">
        <v>18</v>
      </c>
      <c r="B271" s="43" t="s">
        <v>19</v>
      </c>
      <c r="C271" s="43" t="s">
        <v>20</v>
      </c>
      <c r="D271" s="175">
        <v>44400</v>
      </c>
      <c r="E271" s="87">
        <v>39</v>
      </c>
      <c r="F271" s="38">
        <f t="shared" si="4"/>
        <v>44400</v>
      </c>
    </row>
    <row r="272" spans="1:6" x14ac:dyDescent="0.25">
      <c r="A272" s="43" t="s">
        <v>25</v>
      </c>
      <c r="B272" s="43" t="s">
        <v>26</v>
      </c>
      <c r="C272" s="43" t="s">
        <v>28</v>
      </c>
      <c r="D272" s="175">
        <v>44400</v>
      </c>
      <c r="E272" s="87">
        <v>46</v>
      </c>
      <c r="F272" s="38">
        <f t="shared" si="4"/>
        <v>44400</v>
      </c>
    </row>
    <row r="273" spans="1:6" x14ac:dyDescent="0.25">
      <c r="A273" s="43" t="s">
        <v>25</v>
      </c>
      <c r="B273" s="43" t="s">
        <v>25</v>
      </c>
      <c r="C273" s="43" t="s">
        <v>32</v>
      </c>
      <c r="D273" s="175">
        <v>44400</v>
      </c>
      <c r="E273" s="87">
        <v>52</v>
      </c>
      <c r="F273" s="38">
        <f t="shared" si="4"/>
        <v>44400</v>
      </c>
    </row>
    <row r="274" spans="1:6" x14ac:dyDescent="0.25">
      <c r="A274" s="43" t="s">
        <v>25</v>
      </c>
      <c r="B274" s="43" t="s">
        <v>25</v>
      </c>
      <c r="C274" s="43" t="s">
        <v>53</v>
      </c>
      <c r="D274" s="175">
        <v>44400</v>
      </c>
      <c r="E274" s="87">
        <v>48</v>
      </c>
      <c r="F274" s="38">
        <f t="shared" si="4"/>
        <v>44400</v>
      </c>
    </row>
    <row r="275" spans="1:6" x14ac:dyDescent="0.25">
      <c r="A275" s="43" t="s">
        <v>91</v>
      </c>
      <c r="B275" s="43" t="s">
        <v>91</v>
      </c>
      <c r="C275" s="43" t="s">
        <v>100</v>
      </c>
      <c r="D275" s="175">
        <v>44400</v>
      </c>
      <c r="E275" s="87">
        <v>28</v>
      </c>
      <c r="F275" s="38">
        <f t="shared" si="4"/>
        <v>44400</v>
      </c>
    </row>
    <row r="276" spans="1:6" x14ac:dyDescent="0.25">
      <c r="A276" s="43" t="s">
        <v>264</v>
      </c>
      <c r="B276" s="43" t="s">
        <v>83</v>
      </c>
      <c r="C276" s="43" t="s">
        <v>191</v>
      </c>
      <c r="D276" s="175">
        <v>44400</v>
      </c>
      <c r="E276" s="87">
        <v>1</v>
      </c>
      <c r="F276" s="38">
        <f t="shared" si="4"/>
        <v>44400</v>
      </c>
    </row>
    <row r="277" spans="1:6" x14ac:dyDescent="0.25">
      <c r="A277" s="43" t="s">
        <v>264</v>
      </c>
      <c r="B277" s="43" t="s">
        <v>83</v>
      </c>
      <c r="C277" s="43" t="s">
        <v>84</v>
      </c>
      <c r="D277" s="175">
        <v>44400</v>
      </c>
      <c r="E277" s="87">
        <v>57</v>
      </c>
      <c r="F277" s="38">
        <f t="shared" si="4"/>
        <v>44400</v>
      </c>
    </row>
    <row r="278" spans="1:6" x14ac:dyDescent="0.25">
      <c r="A278" s="43" t="s">
        <v>2</v>
      </c>
      <c r="B278" s="43" t="s">
        <v>2</v>
      </c>
      <c r="C278" s="43" t="s">
        <v>184</v>
      </c>
      <c r="D278" s="175">
        <v>44400</v>
      </c>
      <c r="E278" s="87">
        <v>1</v>
      </c>
      <c r="F278" s="38">
        <f t="shared" si="4"/>
        <v>44400</v>
      </c>
    </row>
    <row r="279" spans="1:6" x14ac:dyDescent="0.25">
      <c r="A279" s="43" t="s">
        <v>2</v>
      </c>
      <c r="B279" s="43" t="s">
        <v>2</v>
      </c>
      <c r="C279" s="43" t="s">
        <v>4</v>
      </c>
      <c r="D279" s="175">
        <v>44400</v>
      </c>
      <c r="E279" s="87">
        <v>35</v>
      </c>
      <c r="F279" s="38">
        <f t="shared" si="4"/>
        <v>44400</v>
      </c>
    </row>
    <row r="280" spans="1:6" x14ac:dyDescent="0.25">
      <c r="A280" s="43" t="s">
        <v>361</v>
      </c>
      <c r="B280" s="43" t="s">
        <v>411</v>
      </c>
      <c r="C280" s="43" t="s">
        <v>356</v>
      </c>
      <c r="D280" s="175">
        <v>44400</v>
      </c>
      <c r="E280" s="87">
        <v>2</v>
      </c>
      <c r="F280" s="38">
        <f t="shared" si="4"/>
        <v>44400</v>
      </c>
    </row>
    <row r="281" spans="1:6" x14ac:dyDescent="0.25">
      <c r="A281" s="43" t="s">
        <v>361</v>
      </c>
      <c r="B281" s="43" t="s">
        <v>411</v>
      </c>
      <c r="C281" s="43" t="s">
        <v>422</v>
      </c>
      <c r="D281" s="175">
        <v>44400</v>
      </c>
      <c r="E281" s="87">
        <v>15</v>
      </c>
      <c r="F281" s="38">
        <f t="shared" si="4"/>
        <v>44400</v>
      </c>
    </row>
    <row r="282" spans="1:6" x14ac:dyDescent="0.25">
      <c r="A282" s="43" t="s">
        <v>25</v>
      </c>
      <c r="B282" s="43" t="s">
        <v>25</v>
      </c>
      <c r="C282" s="43" t="s">
        <v>45</v>
      </c>
      <c r="D282" s="175">
        <v>44400</v>
      </c>
      <c r="E282" s="87">
        <v>118</v>
      </c>
      <c r="F282" s="38">
        <f t="shared" si="4"/>
        <v>44400</v>
      </c>
    </row>
    <row r="283" spans="1:6" x14ac:dyDescent="0.25">
      <c r="A283" s="43" t="s">
        <v>25</v>
      </c>
      <c r="B283" s="43" t="s">
        <v>25</v>
      </c>
      <c r="C283" s="43" t="s">
        <v>36</v>
      </c>
      <c r="D283" s="175">
        <v>44400</v>
      </c>
      <c r="E283" s="87">
        <v>9</v>
      </c>
      <c r="F283" s="38">
        <f t="shared" si="4"/>
        <v>44400</v>
      </c>
    </row>
    <row r="284" spans="1:6" x14ac:dyDescent="0.25">
      <c r="A284" s="43" t="s">
        <v>25</v>
      </c>
      <c r="B284" s="43" t="s">
        <v>25</v>
      </c>
      <c r="C284" s="43" t="s">
        <v>41</v>
      </c>
      <c r="D284" s="175">
        <v>44400</v>
      </c>
      <c r="E284" s="87">
        <v>33</v>
      </c>
      <c r="F284" s="38">
        <f t="shared" si="4"/>
        <v>44400</v>
      </c>
    </row>
    <row r="285" spans="1:6" x14ac:dyDescent="0.25">
      <c r="A285" s="43" t="s">
        <v>57</v>
      </c>
      <c r="B285" s="43" t="s">
        <v>57</v>
      </c>
      <c r="C285" s="43" t="s">
        <v>368</v>
      </c>
      <c r="D285" s="175">
        <v>44400</v>
      </c>
      <c r="E285" s="87">
        <v>36</v>
      </c>
      <c r="F285" s="38">
        <f t="shared" si="4"/>
        <v>44400</v>
      </c>
    </row>
    <row r="286" spans="1:6" x14ac:dyDescent="0.25">
      <c r="A286" s="43" t="s">
        <v>263</v>
      </c>
      <c r="B286" s="43" t="s">
        <v>199</v>
      </c>
      <c r="C286" s="43" t="s">
        <v>75</v>
      </c>
      <c r="D286" s="175">
        <v>44400</v>
      </c>
      <c r="E286" s="87">
        <v>46</v>
      </c>
      <c r="F286" s="38">
        <f t="shared" si="4"/>
        <v>44400</v>
      </c>
    </row>
    <row r="287" spans="1:6" x14ac:dyDescent="0.25">
      <c r="A287" s="43" t="s">
        <v>57</v>
      </c>
      <c r="B287" s="43" t="s">
        <v>57</v>
      </c>
      <c r="C287" s="43" t="s">
        <v>62</v>
      </c>
      <c r="D287" s="175">
        <v>44400</v>
      </c>
      <c r="E287" s="87">
        <v>47</v>
      </c>
      <c r="F287" s="38">
        <f t="shared" si="4"/>
        <v>44400</v>
      </c>
    </row>
    <row r="288" spans="1:6" x14ac:dyDescent="0.25">
      <c r="A288" s="43" t="s">
        <v>325</v>
      </c>
      <c r="B288" s="43" t="s">
        <v>325</v>
      </c>
      <c r="C288" s="43" t="s">
        <v>327</v>
      </c>
      <c r="D288" s="175">
        <v>44400</v>
      </c>
      <c r="E288" s="87">
        <v>8</v>
      </c>
      <c r="F288" s="38">
        <f t="shared" si="4"/>
        <v>44400</v>
      </c>
    </row>
    <row r="289" spans="1:6" x14ac:dyDescent="0.25">
      <c r="A289" s="43" t="s">
        <v>2</v>
      </c>
      <c r="B289" s="43" t="s">
        <v>2</v>
      </c>
      <c r="C289" s="43" t="s">
        <v>3</v>
      </c>
      <c r="D289" s="175">
        <v>44400</v>
      </c>
      <c r="E289" s="87">
        <v>50</v>
      </c>
      <c r="F289" s="38">
        <f t="shared" si="4"/>
        <v>44400</v>
      </c>
    </row>
    <row r="290" spans="1:6" x14ac:dyDescent="0.25">
      <c r="A290" s="43" t="s">
        <v>18</v>
      </c>
      <c r="B290" s="43" t="s">
        <v>18</v>
      </c>
      <c r="C290" s="43"/>
      <c r="D290" s="175">
        <v>44400</v>
      </c>
      <c r="E290" s="87">
        <v>1</v>
      </c>
      <c r="F290" s="38">
        <f t="shared" si="4"/>
        <v>44400</v>
      </c>
    </row>
    <row r="291" spans="1:6" x14ac:dyDescent="0.25">
      <c r="A291" s="43" t="s">
        <v>18</v>
      </c>
      <c r="B291" s="43" t="s">
        <v>21</v>
      </c>
      <c r="C291" s="43" t="s">
        <v>22</v>
      </c>
      <c r="D291" s="175">
        <v>44400</v>
      </c>
      <c r="E291" s="87">
        <v>40</v>
      </c>
      <c r="F291" s="38">
        <f t="shared" si="4"/>
        <v>44400</v>
      </c>
    </row>
    <row r="292" spans="1:6" x14ac:dyDescent="0.25">
      <c r="A292" s="57" t="s">
        <v>18</v>
      </c>
      <c r="B292" s="57" t="s">
        <v>18</v>
      </c>
      <c r="C292" s="57" t="s">
        <v>24</v>
      </c>
      <c r="D292" s="176">
        <v>44400</v>
      </c>
      <c r="E292" s="57">
        <v>19</v>
      </c>
      <c r="F292" s="38">
        <f t="shared" si="4"/>
        <v>44400</v>
      </c>
    </row>
    <row r="293" spans="1:6" x14ac:dyDescent="0.25">
      <c r="A293" s="57" t="s">
        <v>18</v>
      </c>
      <c r="B293" s="57" t="s">
        <v>18</v>
      </c>
      <c r="C293" s="57" t="s">
        <v>23</v>
      </c>
      <c r="D293" s="176">
        <v>44400</v>
      </c>
      <c r="E293" s="57">
        <v>31</v>
      </c>
      <c r="F293" s="38">
        <f t="shared" si="4"/>
        <v>44400</v>
      </c>
    </row>
    <row r="294" spans="1:6" x14ac:dyDescent="0.25">
      <c r="A294" s="57" t="s">
        <v>18</v>
      </c>
      <c r="B294" s="57" t="s">
        <v>366</v>
      </c>
      <c r="C294" s="57" t="s">
        <v>409</v>
      </c>
      <c r="D294" s="176">
        <v>44400</v>
      </c>
      <c r="E294" s="57">
        <v>37</v>
      </c>
      <c r="F294" s="38">
        <f t="shared" si="4"/>
        <v>44400</v>
      </c>
    </row>
    <row r="295" spans="1:6" x14ac:dyDescent="0.25">
      <c r="A295" s="57" t="s">
        <v>25</v>
      </c>
      <c r="B295" s="57" t="s">
        <v>25</v>
      </c>
      <c r="C295" s="57" t="s">
        <v>47</v>
      </c>
      <c r="D295" s="176">
        <v>44400</v>
      </c>
      <c r="E295" s="57">
        <v>57</v>
      </c>
      <c r="F295" s="38">
        <f t="shared" si="4"/>
        <v>44400</v>
      </c>
    </row>
    <row r="296" spans="1:6" x14ac:dyDescent="0.25">
      <c r="A296" s="57" t="s">
        <v>25</v>
      </c>
      <c r="B296" s="57" t="s">
        <v>25</v>
      </c>
      <c r="C296" s="57" t="s">
        <v>39</v>
      </c>
      <c r="D296" s="176">
        <v>44400</v>
      </c>
      <c r="E296" s="57">
        <v>46</v>
      </c>
      <c r="F296" s="38">
        <f t="shared" si="4"/>
        <v>44400</v>
      </c>
    </row>
    <row r="297" spans="1:6" x14ac:dyDescent="0.25">
      <c r="A297" s="57" t="s">
        <v>91</v>
      </c>
      <c r="B297" s="57" t="s">
        <v>91</v>
      </c>
      <c r="C297" s="57" t="s">
        <v>94</v>
      </c>
      <c r="D297" s="176">
        <v>44400</v>
      </c>
      <c r="E297" s="57">
        <v>1</v>
      </c>
      <c r="F297" s="38">
        <f t="shared" si="4"/>
        <v>44400</v>
      </c>
    </row>
    <row r="298" spans="1:6" x14ac:dyDescent="0.25">
      <c r="A298" s="57" t="s">
        <v>264</v>
      </c>
      <c r="B298" s="57" t="s">
        <v>83</v>
      </c>
      <c r="C298" s="57" t="s">
        <v>181</v>
      </c>
      <c r="D298" s="176">
        <v>44400</v>
      </c>
      <c r="E298" s="57">
        <v>36</v>
      </c>
      <c r="F298" s="38">
        <f t="shared" si="4"/>
        <v>44400</v>
      </c>
    </row>
    <row r="299" spans="1:6" x14ac:dyDescent="0.25">
      <c r="A299" s="57" t="s">
        <v>91</v>
      </c>
      <c r="B299" s="57" t="s">
        <v>91</v>
      </c>
      <c r="C299" s="57" t="s">
        <v>101</v>
      </c>
      <c r="D299" s="176">
        <v>44400</v>
      </c>
      <c r="E299" s="57">
        <v>18</v>
      </c>
      <c r="F299" s="38">
        <f t="shared" si="4"/>
        <v>44400</v>
      </c>
    </row>
    <row r="300" spans="1:6" x14ac:dyDescent="0.25">
      <c r="A300" s="57" t="s">
        <v>25</v>
      </c>
      <c r="B300" s="57" t="s">
        <v>54</v>
      </c>
      <c r="C300" s="57" t="s">
        <v>55</v>
      </c>
      <c r="D300" s="176">
        <v>44400</v>
      </c>
      <c r="E300" s="57">
        <v>91</v>
      </c>
      <c r="F300" s="38">
        <f t="shared" si="4"/>
        <v>44400</v>
      </c>
    </row>
    <row r="301" spans="1:6" x14ac:dyDescent="0.25">
      <c r="A301" s="57" t="s">
        <v>25</v>
      </c>
      <c r="B301" s="57" t="s">
        <v>54</v>
      </c>
      <c r="C301" s="57" t="s">
        <v>56</v>
      </c>
      <c r="D301" s="176">
        <v>44400</v>
      </c>
      <c r="E301" s="57">
        <v>102</v>
      </c>
      <c r="F301" s="38">
        <f t="shared" si="4"/>
        <v>44400</v>
      </c>
    </row>
    <row r="302" spans="1:6" x14ac:dyDescent="0.25">
      <c r="A302" s="57" t="s">
        <v>263</v>
      </c>
      <c r="B302" s="57" t="s">
        <v>199</v>
      </c>
      <c r="C302" s="57" t="s">
        <v>77</v>
      </c>
      <c r="D302" s="176">
        <v>44400</v>
      </c>
      <c r="E302" s="57">
        <v>29</v>
      </c>
      <c r="F302" s="38">
        <f t="shared" si="4"/>
        <v>44400</v>
      </c>
    </row>
    <row r="303" spans="1:6" ht="14.45" customHeight="1" x14ac:dyDescent="0.25">
      <c r="A303" s="57" t="s">
        <v>71</v>
      </c>
      <c r="B303" s="57" t="s">
        <v>71</v>
      </c>
      <c r="C303" s="57" t="s">
        <v>72</v>
      </c>
      <c r="D303" s="176">
        <v>44400</v>
      </c>
      <c r="E303" s="57">
        <v>46</v>
      </c>
      <c r="F303" s="38">
        <f t="shared" si="4"/>
        <v>44400</v>
      </c>
    </row>
    <row r="304" spans="1:6" x14ac:dyDescent="0.25">
      <c r="A304" s="57" t="s">
        <v>57</v>
      </c>
      <c r="B304" s="57" t="s">
        <v>57</v>
      </c>
      <c r="C304" s="57" t="s">
        <v>63</v>
      </c>
      <c r="D304" s="176">
        <v>44400</v>
      </c>
      <c r="E304" s="57">
        <v>26</v>
      </c>
      <c r="F304" s="38">
        <f t="shared" si="4"/>
        <v>44400</v>
      </c>
    </row>
    <row r="305" spans="1:6" x14ac:dyDescent="0.25">
      <c r="A305" s="43" t="s">
        <v>57</v>
      </c>
      <c r="B305" s="43" t="s">
        <v>57</v>
      </c>
      <c r="C305" s="43" t="s">
        <v>62</v>
      </c>
      <c r="D305" s="175">
        <v>44399</v>
      </c>
      <c r="E305" s="87">
        <v>46</v>
      </c>
      <c r="F305" s="38">
        <f t="shared" si="4"/>
        <v>44399</v>
      </c>
    </row>
    <row r="306" spans="1:6" x14ac:dyDescent="0.25">
      <c r="A306" s="43" t="s">
        <v>57</v>
      </c>
      <c r="B306" s="43" t="s">
        <v>57</v>
      </c>
      <c r="C306" s="43" t="s">
        <v>61</v>
      </c>
      <c r="D306" s="175">
        <v>44399</v>
      </c>
      <c r="E306" s="87">
        <v>1</v>
      </c>
      <c r="F306" s="38">
        <f t="shared" si="4"/>
        <v>44399</v>
      </c>
    </row>
    <row r="307" spans="1:6" x14ac:dyDescent="0.25">
      <c r="A307" s="43" t="s">
        <v>263</v>
      </c>
      <c r="B307" s="43" t="s">
        <v>199</v>
      </c>
      <c r="C307" s="43" t="s">
        <v>319</v>
      </c>
      <c r="D307" s="175">
        <v>44399</v>
      </c>
      <c r="E307" s="87">
        <v>27</v>
      </c>
      <c r="F307" s="38">
        <f t="shared" si="4"/>
        <v>44399</v>
      </c>
    </row>
    <row r="308" spans="1:6" x14ac:dyDescent="0.25">
      <c r="A308" s="43" t="s">
        <v>25</v>
      </c>
      <c r="B308" s="43" t="s">
        <v>25</v>
      </c>
      <c r="C308" s="43" t="s">
        <v>53</v>
      </c>
      <c r="D308" s="175">
        <v>44399</v>
      </c>
      <c r="E308" s="87">
        <v>49</v>
      </c>
      <c r="F308" s="38">
        <f t="shared" si="4"/>
        <v>44399</v>
      </c>
    </row>
    <row r="309" spans="1:6" x14ac:dyDescent="0.25">
      <c r="A309" s="43" t="s">
        <v>25</v>
      </c>
      <c r="B309" s="43" t="s">
        <v>25</v>
      </c>
      <c r="C309" s="43" t="s">
        <v>50</v>
      </c>
      <c r="D309" s="175">
        <v>44399</v>
      </c>
      <c r="E309" s="87">
        <v>29</v>
      </c>
      <c r="F309" s="38">
        <f t="shared" si="4"/>
        <v>44399</v>
      </c>
    </row>
    <row r="310" spans="1:6" x14ac:dyDescent="0.25">
      <c r="A310" s="43" t="s">
        <v>91</v>
      </c>
      <c r="B310" s="43" t="s">
        <v>91</v>
      </c>
      <c r="C310" s="43" t="s">
        <v>96</v>
      </c>
      <c r="D310" s="175">
        <v>44399</v>
      </c>
      <c r="E310" s="87">
        <v>41</v>
      </c>
      <c r="F310" s="38">
        <f t="shared" si="4"/>
        <v>44399</v>
      </c>
    </row>
    <row r="311" spans="1:6" x14ac:dyDescent="0.25">
      <c r="A311" s="43" t="s">
        <v>91</v>
      </c>
      <c r="B311" s="43" t="s">
        <v>91</v>
      </c>
      <c r="C311" s="43" t="s">
        <v>98</v>
      </c>
      <c r="D311" s="175">
        <v>44399</v>
      </c>
      <c r="E311" s="87">
        <v>97</v>
      </c>
      <c r="F311" s="38">
        <f t="shared" si="4"/>
        <v>44399</v>
      </c>
    </row>
    <row r="312" spans="1:6" x14ac:dyDescent="0.25">
      <c r="A312" s="43" t="s">
        <v>25</v>
      </c>
      <c r="B312" s="43" t="s">
        <v>25</v>
      </c>
      <c r="C312" s="43" t="s">
        <v>37</v>
      </c>
      <c r="D312" s="175">
        <v>44399</v>
      </c>
      <c r="E312" s="87">
        <v>68</v>
      </c>
      <c r="F312" s="38">
        <f t="shared" si="4"/>
        <v>44399</v>
      </c>
    </row>
    <row r="313" spans="1:6" x14ac:dyDescent="0.25">
      <c r="A313" s="43" t="s">
        <v>25</v>
      </c>
      <c r="B313" s="43" t="s">
        <v>25</v>
      </c>
      <c r="C313" s="43" t="s">
        <v>32</v>
      </c>
      <c r="D313" s="175">
        <v>44399</v>
      </c>
      <c r="E313" s="87">
        <v>105</v>
      </c>
      <c r="F313" s="38">
        <f t="shared" si="4"/>
        <v>44399</v>
      </c>
    </row>
    <row r="314" spans="1:6" x14ac:dyDescent="0.25">
      <c r="A314" s="43" t="s">
        <v>25</v>
      </c>
      <c r="B314" s="43" t="s">
        <v>25</v>
      </c>
      <c r="C314" s="43" t="s">
        <v>34</v>
      </c>
      <c r="D314" s="175">
        <v>44399</v>
      </c>
      <c r="E314" s="87">
        <v>41</v>
      </c>
      <c r="F314" s="38">
        <f t="shared" si="4"/>
        <v>44399</v>
      </c>
    </row>
    <row r="315" spans="1:6" x14ac:dyDescent="0.25">
      <c r="A315" s="43" t="s">
        <v>25</v>
      </c>
      <c r="B315" s="43" t="s">
        <v>25</v>
      </c>
      <c r="C315" s="43" t="s">
        <v>46</v>
      </c>
      <c r="D315" s="175">
        <v>44399</v>
      </c>
      <c r="E315" s="87">
        <v>23</v>
      </c>
      <c r="F315" s="38">
        <f t="shared" si="4"/>
        <v>44399</v>
      </c>
    </row>
    <row r="316" spans="1:6" x14ac:dyDescent="0.25">
      <c r="A316" s="43" t="s">
        <v>25</v>
      </c>
      <c r="B316" s="43" t="s">
        <v>25</v>
      </c>
      <c r="C316" s="43" t="s">
        <v>45</v>
      </c>
      <c r="D316" s="175">
        <v>44399</v>
      </c>
      <c r="E316" s="87">
        <v>89</v>
      </c>
      <c r="F316" s="38">
        <f t="shared" si="4"/>
        <v>44399</v>
      </c>
    </row>
    <row r="317" spans="1:6" x14ac:dyDescent="0.25">
      <c r="A317" s="43" t="s">
        <v>25</v>
      </c>
      <c r="B317" s="43" t="s">
        <v>29</v>
      </c>
      <c r="C317" s="43" t="s">
        <v>30</v>
      </c>
      <c r="D317" s="175">
        <v>44399</v>
      </c>
      <c r="E317" s="87">
        <v>103</v>
      </c>
      <c r="F317" s="38">
        <f t="shared" si="4"/>
        <v>44399</v>
      </c>
    </row>
    <row r="318" spans="1:6" x14ac:dyDescent="0.25">
      <c r="A318" s="43" t="s">
        <v>2</v>
      </c>
      <c r="B318" s="43" t="s">
        <v>2</v>
      </c>
      <c r="C318" s="43" t="s">
        <v>4</v>
      </c>
      <c r="D318" s="175">
        <v>44399</v>
      </c>
      <c r="E318" s="87">
        <v>33</v>
      </c>
      <c r="F318" s="38">
        <f t="shared" si="4"/>
        <v>44399</v>
      </c>
    </row>
    <row r="319" spans="1:6" x14ac:dyDescent="0.25">
      <c r="A319" s="43" t="s">
        <v>91</v>
      </c>
      <c r="B319" s="43" t="s">
        <v>91</v>
      </c>
      <c r="C319" s="43" t="s">
        <v>97</v>
      </c>
      <c r="D319" s="175">
        <v>44399</v>
      </c>
      <c r="E319" s="87">
        <v>2</v>
      </c>
      <c r="F319" s="38">
        <f t="shared" si="4"/>
        <v>44399</v>
      </c>
    </row>
    <row r="320" spans="1:6" x14ac:dyDescent="0.25">
      <c r="A320" s="43" t="s">
        <v>57</v>
      </c>
      <c r="B320" s="43" t="s">
        <v>57</v>
      </c>
      <c r="C320" s="43" t="s">
        <v>63</v>
      </c>
      <c r="D320" s="175">
        <v>44399</v>
      </c>
      <c r="E320" s="87">
        <v>25</v>
      </c>
      <c r="F320" s="38">
        <f t="shared" si="4"/>
        <v>44399</v>
      </c>
    </row>
    <row r="321" spans="1:6" x14ac:dyDescent="0.25">
      <c r="A321" s="43" t="s">
        <v>263</v>
      </c>
      <c r="B321" s="43" t="s">
        <v>199</v>
      </c>
      <c r="C321" s="43" t="s">
        <v>77</v>
      </c>
      <c r="D321" s="175">
        <v>44399</v>
      </c>
      <c r="E321" s="87">
        <v>86</v>
      </c>
      <c r="F321" s="38">
        <f t="shared" si="4"/>
        <v>44399</v>
      </c>
    </row>
    <row r="322" spans="1:6" x14ac:dyDescent="0.25">
      <c r="A322" s="43" t="s">
        <v>25</v>
      </c>
      <c r="B322" s="43" t="s">
        <v>54</v>
      </c>
      <c r="C322" s="43" t="s">
        <v>56</v>
      </c>
      <c r="D322" s="175">
        <v>44399</v>
      </c>
      <c r="E322" s="87">
        <v>82</v>
      </c>
      <c r="F322" s="38">
        <f t="shared" si="4"/>
        <v>44399</v>
      </c>
    </row>
    <row r="323" spans="1:6" x14ac:dyDescent="0.25">
      <c r="A323" s="43" t="s">
        <v>25</v>
      </c>
      <c r="B323" s="43" t="s">
        <v>25</v>
      </c>
      <c r="C323" s="43" t="s">
        <v>51</v>
      </c>
      <c r="D323" s="175">
        <v>44399</v>
      </c>
      <c r="E323" s="87">
        <v>22</v>
      </c>
      <c r="F323" s="38">
        <f t="shared" ref="F323:F386" si="5">D323</f>
        <v>44399</v>
      </c>
    </row>
    <row r="324" spans="1:6" ht="14.45" customHeight="1" x14ac:dyDescent="0.25">
      <c r="A324" s="43" t="s">
        <v>25</v>
      </c>
      <c r="B324" s="43" t="s">
        <v>25</v>
      </c>
      <c r="C324" s="43" t="s">
        <v>39</v>
      </c>
      <c r="D324" s="175">
        <v>44399</v>
      </c>
      <c r="E324" s="87">
        <v>25</v>
      </c>
      <c r="F324" s="38">
        <f t="shared" si="5"/>
        <v>44399</v>
      </c>
    </row>
    <row r="325" spans="1:6" x14ac:dyDescent="0.25">
      <c r="A325" s="43" t="s">
        <v>25</v>
      </c>
      <c r="B325" s="43" t="s">
        <v>25</v>
      </c>
      <c r="C325" s="43" t="s">
        <v>43</v>
      </c>
      <c r="D325" s="175">
        <v>44399</v>
      </c>
      <c r="E325" s="87">
        <v>45</v>
      </c>
      <c r="F325" s="38">
        <f t="shared" si="5"/>
        <v>44399</v>
      </c>
    </row>
    <row r="326" spans="1:6" x14ac:dyDescent="0.25">
      <c r="A326" s="43" t="s">
        <v>25</v>
      </c>
      <c r="B326" s="43" t="s">
        <v>25</v>
      </c>
      <c r="C326" s="43" t="s">
        <v>42</v>
      </c>
      <c r="D326" s="175">
        <v>44399</v>
      </c>
      <c r="E326" s="87">
        <v>50</v>
      </c>
      <c r="F326" s="38">
        <f t="shared" si="5"/>
        <v>44399</v>
      </c>
    </row>
    <row r="327" spans="1:6" x14ac:dyDescent="0.25">
      <c r="A327" s="43" t="s">
        <v>25</v>
      </c>
      <c r="B327" s="43" t="s">
        <v>25</v>
      </c>
      <c r="C327" s="43" t="s">
        <v>48</v>
      </c>
      <c r="D327" s="175">
        <v>44399</v>
      </c>
      <c r="E327" s="87">
        <v>14</v>
      </c>
      <c r="F327" s="38">
        <f t="shared" si="5"/>
        <v>44399</v>
      </c>
    </row>
    <row r="328" spans="1:6" x14ac:dyDescent="0.25">
      <c r="A328" s="43" t="s">
        <v>25</v>
      </c>
      <c r="B328" s="43" t="s">
        <v>25</v>
      </c>
      <c r="C328" s="43" t="s">
        <v>49</v>
      </c>
      <c r="D328" s="175">
        <v>44399</v>
      </c>
      <c r="E328" s="87">
        <v>98</v>
      </c>
      <c r="F328" s="38">
        <f t="shared" si="5"/>
        <v>44399</v>
      </c>
    </row>
    <row r="329" spans="1:6" x14ac:dyDescent="0.25">
      <c r="A329" s="43" t="s">
        <v>361</v>
      </c>
      <c r="B329" s="43" t="s">
        <v>411</v>
      </c>
      <c r="C329" s="43" t="s">
        <v>357</v>
      </c>
      <c r="D329" s="175">
        <v>44399</v>
      </c>
      <c r="E329" s="87">
        <v>41</v>
      </c>
      <c r="F329" s="38">
        <f t="shared" si="5"/>
        <v>44399</v>
      </c>
    </row>
    <row r="330" spans="1:6" x14ac:dyDescent="0.25">
      <c r="A330" s="43" t="s">
        <v>361</v>
      </c>
      <c r="B330" s="43" t="s">
        <v>411</v>
      </c>
      <c r="C330" s="43" t="s">
        <v>355</v>
      </c>
      <c r="D330" s="175">
        <v>44399</v>
      </c>
      <c r="E330" s="87">
        <v>103</v>
      </c>
      <c r="F330" s="38">
        <f t="shared" si="5"/>
        <v>44399</v>
      </c>
    </row>
    <row r="331" spans="1:6" x14ac:dyDescent="0.25">
      <c r="A331" s="43" t="s">
        <v>2</v>
      </c>
      <c r="B331" s="43" t="s">
        <v>2</v>
      </c>
      <c r="C331" s="43" t="s">
        <v>11</v>
      </c>
      <c r="D331" s="175">
        <v>44399</v>
      </c>
      <c r="E331" s="87">
        <v>38</v>
      </c>
      <c r="F331" s="38">
        <f t="shared" si="5"/>
        <v>44399</v>
      </c>
    </row>
    <row r="332" spans="1:6" x14ac:dyDescent="0.25">
      <c r="A332" s="43" t="s">
        <v>18</v>
      </c>
      <c r="B332" s="43" t="s">
        <v>21</v>
      </c>
      <c r="C332" s="43" t="s">
        <v>22</v>
      </c>
      <c r="D332" s="175">
        <v>44399</v>
      </c>
      <c r="E332" s="87">
        <v>54</v>
      </c>
      <c r="F332" s="38">
        <f t="shared" si="5"/>
        <v>44399</v>
      </c>
    </row>
    <row r="333" spans="1:6" x14ac:dyDescent="0.25">
      <c r="A333" s="43" t="s">
        <v>25</v>
      </c>
      <c r="B333" s="43" t="s">
        <v>26</v>
      </c>
      <c r="C333" s="43" t="s">
        <v>28</v>
      </c>
      <c r="D333" s="175">
        <v>44399</v>
      </c>
      <c r="E333" s="87">
        <v>48</v>
      </c>
      <c r="F333" s="38">
        <f t="shared" si="5"/>
        <v>44399</v>
      </c>
    </row>
    <row r="334" spans="1:6" x14ac:dyDescent="0.25">
      <c r="A334" s="43" t="s">
        <v>25</v>
      </c>
      <c r="B334" s="43" t="s">
        <v>25</v>
      </c>
      <c r="C334" s="43" t="s">
        <v>31</v>
      </c>
      <c r="D334" s="175">
        <v>44399</v>
      </c>
      <c r="E334" s="87">
        <v>89</v>
      </c>
      <c r="F334" s="38">
        <f t="shared" si="5"/>
        <v>44399</v>
      </c>
    </row>
    <row r="335" spans="1:6" x14ac:dyDescent="0.25">
      <c r="A335" s="43" t="s">
        <v>18</v>
      </c>
      <c r="B335" s="43" t="s">
        <v>18</v>
      </c>
      <c r="C335" s="43" t="s">
        <v>24</v>
      </c>
      <c r="D335" s="175">
        <v>44399</v>
      </c>
      <c r="E335" s="87">
        <v>56</v>
      </c>
      <c r="F335" s="38">
        <f t="shared" si="5"/>
        <v>44399</v>
      </c>
    </row>
    <row r="336" spans="1:6" x14ac:dyDescent="0.25">
      <c r="A336" s="43" t="s">
        <v>18</v>
      </c>
      <c r="B336" s="43" t="s">
        <v>366</v>
      </c>
      <c r="C336" s="43" t="s">
        <v>409</v>
      </c>
      <c r="D336" s="175">
        <v>44399</v>
      </c>
      <c r="E336" s="87">
        <v>32</v>
      </c>
      <c r="F336" s="38">
        <f t="shared" si="5"/>
        <v>44399</v>
      </c>
    </row>
    <row r="337" spans="1:6" x14ac:dyDescent="0.25">
      <c r="A337" s="43" t="s">
        <v>25</v>
      </c>
      <c r="B337" s="43" t="s">
        <v>26</v>
      </c>
      <c r="C337" s="43" t="s">
        <v>27</v>
      </c>
      <c r="D337" s="175">
        <v>44399</v>
      </c>
      <c r="E337" s="87">
        <v>13</v>
      </c>
      <c r="F337" s="38">
        <f t="shared" si="5"/>
        <v>44399</v>
      </c>
    </row>
    <row r="338" spans="1:6" x14ac:dyDescent="0.25">
      <c r="A338" s="43" t="s">
        <v>264</v>
      </c>
      <c r="B338" s="43" t="s">
        <v>81</v>
      </c>
      <c r="C338" s="43" t="s">
        <v>82</v>
      </c>
      <c r="D338" s="175">
        <v>44399</v>
      </c>
      <c r="E338" s="87">
        <v>46</v>
      </c>
      <c r="F338" s="38">
        <f t="shared" si="5"/>
        <v>44399</v>
      </c>
    </row>
    <row r="339" spans="1:6" x14ac:dyDescent="0.25">
      <c r="A339" s="43" t="s">
        <v>264</v>
      </c>
      <c r="B339" s="43" t="s">
        <v>83</v>
      </c>
      <c r="C339" s="43" t="s">
        <v>90</v>
      </c>
      <c r="D339" s="175">
        <v>44399</v>
      </c>
      <c r="E339" s="87">
        <v>97</v>
      </c>
      <c r="F339" s="38">
        <f t="shared" si="5"/>
        <v>44399</v>
      </c>
    </row>
    <row r="340" spans="1:6" x14ac:dyDescent="0.25">
      <c r="A340" s="57" t="s">
        <v>264</v>
      </c>
      <c r="B340" s="57" t="s">
        <v>83</v>
      </c>
      <c r="C340" s="57" t="s">
        <v>181</v>
      </c>
      <c r="D340" s="176">
        <v>44399</v>
      </c>
      <c r="E340" s="57">
        <v>32</v>
      </c>
      <c r="F340" s="38">
        <f t="shared" si="5"/>
        <v>44399</v>
      </c>
    </row>
    <row r="341" spans="1:6" x14ac:dyDescent="0.25">
      <c r="A341" s="57" t="s">
        <v>25</v>
      </c>
      <c r="B341" s="57" t="s">
        <v>54</v>
      </c>
      <c r="C341" s="57" t="s">
        <v>55</v>
      </c>
      <c r="D341" s="176">
        <v>44399</v>
      </c>
      <c r="E341" s="57">
        <v>200</v>
      </c>
      <c r="F341" s="38">
        <f t="shared" si="5"/>
        <v>44399</v>
      </c>
    </row>
    <row r="342" spans="1:6" x14ac:dyDescent="0.25">
      <c r="A342" s="57" t="s">
        <v>25</v>
      </c>
      <c r="B342" s="57" t="s">
        <v>54</v>
      </c>
      <c r="C342" s="57" t="s">
        <v>187</v>
      </c>
      <c r="D342" s="176">
        <v>44399</v>
      </c>
      <c r="E342" s="57">
        <v>7</v>
      </c>
      <c r="F342" s="38">
        <f t="shared" si="5"/>
        <v>44399</v>
      </c>
    </row>
    <row r="343" spans="1:6" x14ac:dyDescent="0.25">
      <c r="A343" s="57" t="s">
        <v>57</v>
      </c>
      <c r="B343" s="57" t="s">
        <v>57</v>
      </c>
      <c r="C343" s="57" t="s">
        <v>368</v>
      </c>
      <c r="D343" s="176">
        <v>44399</v>
      </c>
      <c r="E343" s="57">
        <v>33</v>
      </c>
      <c r="F343" s="38">
        <f t="shared" si="5"/>
        <v>44399</v>
      </c>
    </row>
    <row r="344" spans="1:6" x14ac:dyDescent="0.25">
      <c r="A344" s="57" t="s">
        <v>71</v>
      </c>
      <c r="B344" s="57" t="s">
        <v>71</v>
      </c>
      <c r="C344" s="57" t="s">
        <v>72</v>
      </c>
      <c r="D344" s="176">
        <v>44399</v>
      </c>
      <c r="E344" s="57">
        <v>68</v>
      </c>
      <c r="F344" s="38">
        <f t="shared" si="5"/>
        <v>44399</v>
      </c>
    </row>
    <row r="345" spans="1:6" x14ac:dyDescent="0.25">
      <c r="A345" s="57" t="s">
        <v>25</v>
      </c>
      <c r="B345" s="57" t="s">
        <v>25</v>
      </c>
      <c r="C345" s="57" t="s">
        <v>35</v>
      </c>
      <c r="D345" s="176">
        <v>44399</v>
      </c>
      <c r="E345" s="57">
        <v>41</v>
      </c>
      <c r="F345" s="38">
        <f t="shared" si="5"/>
        <v>44399</v>
      </c>
    </row>
    <row r="346" spans="1:6" x14ac:dyDescent="0.25">
      <c r="A346" s="57" t="s">
        <v>25</v>
      </c>
      <c r="B346" s="57" t="s">
        <v>25</v>
      </c>
      <c r="C346" s="57" t="s">
        <v>38</v>
      </c>
      <c r="D346" s="176">
        <v>44399</v>
      </c>
      <c r="E346" s="57">
        <v>37</v>
      </c>
      <c r="F346" s="38">
        <f t="shared" si="5"/>
        <v>44399</v>
      </c>
    </row>
    <row r="347" spans="1:6" x14ac:dyDescent="0.25">
      <c r="A347" s="57" t="s">
        <v>25</v>
      </c>
      <c r="B347" s="57" t="s">
        <v>25</v>
      </c>
      <c r="C347" s="57" t="s">
        <v>41</v>
      </c>
      <c r="D347" s="176">
        <v>44399</v>
      </c>
      <c r="E347" s="57">
        <v>64</v>
      </c>
      <c r="F347" s="38">
        <f t="shared" si="5"/>
        <v>44399</v>
      </c>
    </row>
    <row r="348" spans="1:6" x14ac:dyDescent="0.25">
      <c r="A348" s="57" t="s">
        <v>25</v>
      </c>
      <c r="B348" s="57" t="s">
        <v>25</v>
      </c>
      <c r="C348" s="57" t="s">
        <v>40</v>
      </c>
      <c r="D348" s="176">
        <v>44399</v>
      </c>
      <c r="E348" s="57">
        <v>9</v>
      </c>
      <c r="F348" s="38">
        <f t="shared" si="5"/>
        <v>44399</v>
      </c>
    </row>
    <row r="349" spans="1:6" x14ac:dyDescent="0.25">
      <c r="A349" s="57" t="s">
        <v>18</v>
      </c>
      <c r="B349" s="57" t="s">
        <v>18</v>
      </c>
      <c r="C349" s="57" t="s">
        <v>23</v>
      </c>
      <c r="D349" s="176">
        <v>44399</v>
      </c>
      <c r="E349" s="57">
        <v>13</v>
      </c>
      <c r="F349" s="38">
        <f t="shared" si="5"/>
        <v>44399</v>
      </c>
    </row>
    <row r="350" spans="1:6" x14ac:dyDescent="0.25">
      <c r="A350" s="57" t="s">
        <v>18</v>
      </c>
      <c r="B350" s="57" t="s">
        <v>19</v>
      </c>
      <c r="C350" s="57" t="s">
        <v>185</v>
      </c>
      <c r="D350" s="176">
        <v>44399</v>
      </c>
      <c r="E350" s="57">
        <v>3</v>
      </c>
      <c r="F350" s="38">
        <f t="shared" si="5"/>
        <v>44399</v>
      </c>
    </row>
    <row r="351" spans="1:6" x14ac:dyDescent="0.25">
      <c r="A351" s="43" t="s">
        <v>18</v>
      </c>
      <c r="B351" s="43" t="s">
        <v>18</v>
      </c>
      <c r="C351" s="43"/>
      <c r="D351" s="175">
        <v>44399</v>
      </c>
      <c r="E351" s="87">
        <v>3</v>
      </c>
      <c r="F351" s="38">
        <f t="shared" si="5"/>
        <v>44399</v>
      </c>
    </row>
    <row r="352" spans="1:6" x14ac:dyDescent="0.25">
      <c r="A352" s="43" t="s">
        <v>2</v>
      </c>
      <c r="B352" s="43" t="s">
        <v>2</v>
      </c>
      <c r="C352" s="43" t="s">
        <v>12</v>
      </c>
      <c r="D352" s="175">
        <v>44399</v>
      </c>
      <c r="E352" s="87">
        <v>39</v>
      </c>
      <c r="F352" s="38">
        <f t="shared" si="5"/>
        <v>44399</v>
      </c>
    </row>
    <row r="353" spans="1:6" x14ac:dyDescent="0.25">
      <c r="A353" s="43" t="s">
        <v>25</v>
      </c>
      <c r="B353" s="43" t="s">
        <v>25</v>
      </c>
      <c r="C353" s="43" t="s">
        <v>47</v>
      </c>
      <c r="D353" s="175">
        <v>44399</v>
      </c>
      <c r="E353" s="87">
        <v>50</v>
      </c>
      <c r="F353" s="38">
        <f t="shared" si="5"/>
        <v>44399</v>
      </c>
    </row>
    <row r="354" spans="1:6" x14ac:dyDescent="0.25">
      <c r="A354" s="43" t="s">
        <v>25</v>
      </c>
      <c r="B354" s="43" t="s">
        <v>25</v>
      </c>
      <c r="C354" s="43" t="s">
        <v>36</v>
      </c>
      <c r="D354" s="175">
        <v>44399</v>
      </c>
      <c r="E354" s="87">
        <v>1</v>
      </c>
      <c r="F354" s="38">
        <f t="shared" si="5"/>
        <v>44399</v>
      </c>
    </row>
    <row r="355" spans="1:6" x14ac:dyDescent="0.25">
      <c r="A355" s="43" t="s">
        <v>2</v>
      </c>
      <c r="B355" s="43" t="s">
        <v>2</v>
      </c>
      <c r="C355" s="43" t="s">
        <v>5</v>
      </c>
      <c r="D355" s="175">
        <v>44399</v>
      </c>
      <c r="E355" s="87">
        <v>40</v>
      </c>
      <c r="F355" s="38">
        <f t="shared" si="5"/>
        <v>44399</v>
      </c>
    </row>
    <row r="356" spans="1:6" x14ac:dyDescent="0.25">
      <c r="A356" s="43" t="s">
        <v>2</v>
      </c>
      <c r="B356" s="43" t="s">
        <v>2</v>
      </c>
      <c r="C356" s="43" t="s">
        <v>3</v>
      </c>
      <c r="D356" s="175">
        <v>44399</v>
      </c>
      <c r="E356" s="87">
        <v>89</v>
      </c>
      <c r="F356" s="38">
        <f t="shared" si="5"/>
        <v>44399</v>
      </c>
    </row>
    <row r="357" spans="1:6" x14ac:dyDescent="0.25">
      <c r="A357" s="43" t="s">
        <v>361</v>
      </c>
      <c r="B357" s="43" t="s">
        <v>411</v>
      </c>
      <c r="C357" s="43" t="s">
        <v>356</v>
      </c>
      <c r="D357" s="175">
        <v>44399</v>
      </c>
      <c r="E357" s="87">
        <v>34</v>
      </c>
      <c r="F357" s="38">
        <f t="shared" si="5"/>
        <v>44399</v>
      </c>
    </row>
    <row r="358" spans="1:6" x14ac:dyDescent="0.25">
      <c r="A358" s="43" t="s">
        <v>16</v>
      </c>
      <c r="B358" s="43" t="s">
        <v>16</v>
      </c>
      <c r="C358" s="43" t="s">
        <v>17</v>
      </c>
      <c r="D358" s="175">
        <v>44399</v>
      </c>
      <c r="E358" s="87">
        <v>53</v>
      </c>
      <c r="F358" s="38">
        <f t="shared" si="5"/>
        <v>44399</v>
      </c>
    </row>
    <row r="359" spans="1:6" x14ac:dyDescent="0.25">
      <c r="A359" s="43" t="s">
        <v>337</v>
      </c>
      <c r="B359" s="43" t="s">
        <v>338</v>
      </c>
      <c r="C359" s="43" t="s">
        <v>177</v>
      </c>
      <c r="D359" s="175">
        <v>44399</v>
      </c>
      <c r="E359" s="87">
        <v>32</v>
      </c>
      <c r="F359" s="38">
        <f t="shared" si="5"/>
        <v>44399</v>
      </c>
    </row>
    <row r="360" spans="1:6" x14ac:dyDescent="0.25">
      <c r="A360" s="43" t="s">
        <v>18</v>
      </c>
      <c r="B360" s="43" t="s">
        <v>19</v>
      </c>
      <c r="C360" s="43" t="s">
        <v>20</v>
      </c>
      <c r="D360" s="175">
        <v>44399</v>
      </c>
      <c r="E360" s="87">
        <v>44</v>
      </c>
      <c r="F360" s="38">
        <f t="shared" si="5"/>
        <v>44399</v>
      </c>
    </row>
    <row r="361" spans="1:6" x14ac:dyDescent="0.25">
      <c r="A361" s="43" t="s">
        <v>91</v>
      </c>
      <c r="B361" s="43" t="s">
        <v>91</v>
      </c>
      <c r="C361" s="43" t="s">
        <v>100</v>
      </c>
      <c r="D361" s="175">
        <v>44399</v>
      </c>
      <c r="E361" s="87">
        <v>108</v>
      </c>
      <c r="F361" s="38">
        <f t="shared" si="5"/>
        <v>44399</v>
      </c>
    </row>
    <row r="362" spans="1:6" x14ac:dyDescent="0.25">
      <c r="A362" s="43" t="s">
        <v>91</v>
      </c>
      <c r="B362" s="43" t="s">
        <v>91</v>
      </c>
      <c r="C362" s="43" t="s">
        <v>101</v>
      </c>
      <c r="D362" s="175">
        <v>44399</v>
      </c>
      <c r="E362" s="87">
        <v>41</v>
      </c>
      <c r="F362" s="38">
        <f t="shared" si="5"/>
        <v>44399</v>
      </c>
    </row>
    <row r="363" spans="1:6" x14ac:dyDescent="0.25">
      <c r="A363" s="43" t="s">
        <v>325</v>
      </c>
      <c r="B363" s="43" t="s">
        <v>325</v>
      </c>
      <c r="C363" s="43" t="s">
        <v>327</v>
      </c>
      <c r="D363" s="175">
        <v>44399</v>
      </c>
      <c r="E363" s="87">
        <v>37</v>
      </c>
      <c r="F363" s="38">
        <f t="shared" si="5"/>
        <v>44399</v>
      </c>
    </row>
    <row r="364" spans="1:6" x14ac:dyDescent="0.25">
      <c r="A364" s="43" t="s">
        <v>264</v>
      </c>
      <c r="B364" s="43" t="s">
        <v>83</v>
      </c>
      <c r="C364" s="43" t="s">
        <v>84</v>
      </c>
      <c r="D364" s="175">
        <v>44399</v>
      </c>
      <c r="E364" s="87">
        <v>106</v>
      </c>
      <c r="F364" s="38">
        <f t="shared" si="5"/>
        <v>44399</v>
      </c>
    </row>
    <row r="365" spans="1:6" x14ac:dyDescent="0.25">
      <c r="A365" s="43" t="s">
        <v>264</v>
      </c>
      <c r="B365" s="43" t="s">
        <v>83</v>
      </c>
      <c r="C365" s="43" t="s">
        <v>85</v>
      </c>
      <c r="D365" s="175">
        <v>44399</v>
      </c>
      <c r="E365" s="87">
        <v>26</v>
      </c>
      <c r="F365" s="38">
        <f t="shared" si="5"/>
        <v>44399</v>
      </c>
    </row>
    <row r="366" spans="1:6" x14ac:dyDescent="0.25">
      <c r="A366" s="43" t="s">
        <v>264</v>
      </c>
      <c r="B366" s="43" t="s">
        <v>83</v>
      </c>
      <c r="C366" s="43" t="s">
        <v>80</v>
      </c>
      <c r="D366" s="175">
        <v>44399</v>
      </c>
      <c r="E366" s="87">
        <v>30</v>
      </c>
      <c r="F366" s="38">
        <f t="shared" si="5"/>
        <v>44399</v>
      </c>
    </row>
    <row r="367" spans="1:6" x14ac:dyDescent="0.25">
      <c r="A367" s="43" t="s">
        <v>263</v>
      </c>
      <c r="B367" s="43" t="s">
        <v>199</v>
      </c>
      <c r="C367" s="43" t="s">
        <v>75</v>
      </c>
      <c r="D367" s="175">
        <v>44399</v>
      </c>
      <c r="E367" s="87">
        <v>66</v>
      </c>
      <c r="F367" s="38">
        <f t="shared" si="5"/>
        <v>44399</v>
      </c>
    </row>
    <row r="368" spans="1:6" x14ac:dyDescent="0.25">
      <c r="A368" s="43" t="s">
        <v>57</v>
      </c>
      <c r="B368" s="43" t="s">
        <v>57</v>
      </c>
      <c r="C368" s="43" t="s">
        <v>392</v>
      </c>
      <c r="D368" s="175">
        <v>44399</v>
      </c>
      <c r="E368" s="87">
        <v>17</v>
      </c>
      <c r="F368" s="38">
        <f t="shared" si="5"/>
        <v>44399</v>
      </c>
    </row>
    <row r="369" spans="1:6" x14ac:dyDescent="0.25">
      <c r="A369" s="43" t="s">
        <v>57</v>
      </c>
      <c r="B369" s="43" t="s">
        <v>57</v>
      </c>
      <c r="C369" s="43" t="s">
        <v>368</v>
      </c>
      <c r="D369" s="175">
        <v>44398</v>
      </c>
      <c r="E369" s="87">
        <v>58</v>
      </c>
      <c r="F369" s="38">
        <f t="shared" si="5"/>
        <v>44398</v>
      </c>
    </row>
    <row r="370" spans="1:6" x14ac:dyDescent="0.25">
      <c r="A370" s="43" t="s">
        <v>25</v>
      </c>
      <c r="B370" s="43" t="s">
        <v>54</v>
      </c>
      <c r="C370" s="43" t="s">
        <v>56</v>
      </c>
      <c r="D370" s="175">
        <v>44398</v>
      </c>
      <c r="E370" s="87">
        <v>120</v>
      </c>
      <c r="F370" s="38">
        <f t="shared" si="5"/>
        <v>44398</v>
      </c>
    </row>
    <row r="371" spans="1:6" x14ac:dyDescent="0.25">
      <c r="A371" s="43" t="s">
        <v>57</v>
      </c>
      <c r="B371" s="43" t="s">
        <v>57</v>
      </c>
      <c r="C371" s="43" t="s">
        <v>130</v>
      </c>
      <c r="D371" s="175">
        <v>44398</v>
      </c>
      <c r="E371" s="87">
        <v>1</v>
      </c>
      <c r="F371" s="38">
        <f t="shared" si="5"/>
        <v>44398</v>
      </c>
    </row>
    <row r="372" spans="1:6" x14ac:dyDescent="0.25">
      <c r="A372" s="43" t="s">
        <v>25</v>
      </c>
      <c r="B372" s="43" t="s">
        <v>54</v>
      </c>
      <c r="C372" s="43" t="s">
        <v>55</v>
      </c>
      <c r="D372" s="175">
        <v>44398</v>
      </c>
      <c r="E372" s="87">
        <v>156</v>
      </c>
      <c r="F372" s="38">
        <f t="shared" si="5"/>
        <v>44398</v>
      </c>
    </row>
    <row r="373" spans="1:6" x14ac:dyDescent="0.25">
      <c r="A373" s="43" t="s">
        <v>71</v>
      </c>
      <c r="B373" s="43" t="s">
        <v>71</v>
      </c>
      <c r="C373" s="43" t="s">
        <v>72</v>
      </c>
      <c r="D373" s="175">
        <v>44398</v>
      </c>
      <c r="E373" s="87">
        <v>85</v>
      </c>
      <c r="F373" s="38">
        <f t="shared" si="5"/>
        <v>44398</v>
      </c>
    </row>
    <row r="374" spans="1:6" x14ac:dyDescent="0.25">
      <c r="A374" s="43" t="s">
        <v>263</v>
      </c>
      <c r="B374" s="43" t="s">
        <v>199</v>
      </c>
      <c r="C374" s="43" t="s">
        <v>77</v>
      </c>
      <c r="D374" s="175">
        <v>44398</v>
      </c>
      <c r="E374" s="87">
        <v>84</v>
      </c>
      <c r="F374" s="38">
        <f t="shared" si="5"/>
        <v>44398</v>
      </c>
    </row>
    <row r="375" spans="1:6" x14ac:dyDescent="0.25">
      <c r="A375" s="43" t="s">
        <v>57</v>
      </c>
      <c r="B375" s="43" t="s">
        <v>57</v>
      </c>
      <c r="C375" s="43" t="s">
        <v>63</v>
      </c>
      <c r="D375" s="175">
        <v>44398</v>
      </c>
      <c r="E375" s="87">
        <v>27</v>
      </c>
      <c r="F375" s="38">
        <f t="shared" si="5"/>
        <v>44398</v>
      </c>
    </row>
    <row r="376" spans="1:6" x14ac:dyDescent="0.25">
      <c r="A376" s="43" t="s">
        <v>264</v>
      </c>
      <c r="B376" s="43" t="s">
        <v>83</v>
      </c>
      <c r="C376" s="43" t="s">
        <v>181</v>
      </c>
      <c r="D376" s="175">
        <v>44398</v>
      </c>
      <c r="E376" s="87">
        <v>35</v>
      </c>
      <c r="F376" s="38">
        <f t="shared" si="5"/>
        <v>44398</v>
      </c>
    </row>
    <row r="377" spans="1:6" x14ac:dyDescent="0.25">
      <c r="A377" s="43" t="s">
        <v>264</v>
      </c>
      <c r="B377" s="43" t="s">
        <v>83</v>
      </c>
      <c r="C377" s="43" t="s">
        <v>86</v>
      </c>
      <c r="D377" s="175">
        <v>44398</v>
      </c>
      <c r="E377" s="87">
        <v>29</v>
      </c>
      <c r="F377" s="38">
        <f t="shared" si="5"/>
        <v>44398</v>
      </c>
    </row>
    <row r="378" spans="1:6" x14ac:dyDescent="0.25">
      <c r="A378" s="43" t="s">
        <v>18</v>
      </c>
      <c r="B378" s="43" t="s">
        <v>18</v>
      </c>
      <c r="C378" s="43"/>
      <c r="D378" s="175">
        <v>44398</v>
      </c>
      <c r="E378" s="87">
        <v>5</v>
      </c>
      <c r="F378" s="38">
        <f t="shared" si="5"/>
        <v>44398</v>
      </c>
    </row>
    <row r="379" spans="1:6" x14ac:dyDescent="0.25">
      <c r="A379" s="43" t="s">
        <v>361</v>
      </c>
      <c r="B379" s="43" t="s">
        <v>411</v>
      </c>
      <c r="C379" s="43" t="s">
        <v>355</v>
      </c>
      <c r="D379" s="175">
        <v>44398</v>
      </c>
      <c r="E379" s="87">
        <v>132</v>
      </c>
      <c r="F379" s="38">
        <f t="shared" si="5"/>
        <v>44398</v>
      </c>
    </row>
    <row r="380" spans="1:6" x14ac:dyDescent="0.25">
      <c r="A380" s="43" t="s">
        <v>18</v>
      </c>
      <c r="B380" s="43" t="s">
        <v>366</v>
      </c>
      <c r="C380" s="43" t="s">
        <v>409</v>
      </c>
      <c r="D380" s="175">
        <v>44398</v>
      </c>
      <c r="E380" s="87">
        <v>37</v>
      </c>
      <c r="F380" s="38">
        <f t="shared" si="5"/>
        <v>44398</v>
      </c>
    </row>
    <row r="381" spans="1:6" x14ac:dyDescent="0.25">
      <c r="A381" s="43" t="s">
        <v>25</v>
      </c>
      <c r="B381" s="43" t="s">
        <v>25</v>
      </c>
      <c r="C381" s="43" t="s">
        <v>39</v>
      </c>
      <c r="D381" s="175">
        <v>44398</v>
      </c>
      <c r="E381" s="87">
        <v>85</v>
      </c>
      <c r="F381" s="38">
        <f t="shared" si="5"/>
        <v>44398</v>
      </c>
    </row>
    <row r="382" spans="1:6" x14ac:dyDescent="0.25">
      <c r="A382" s="43" t="s">
        <v>25</v>
      </c>
      <c r="B382" s="43" t="s">
        <v>25</v>
      </c>
      <c r="C382" s="43" t="s">
        <v>41</v>
      </c>
      <c r="D382" s="175">
        <v>44398</v>
      </c>
      <c r="E382" s="87">
        <v>64</v>
      </c>
      <c r="F382" s="38">
        <f t="shared" si="5"/>
        <v>44398</v>
      </c>
    </row>
    <row r="383" spans="1:6" x14ac:dyDescent="0.25">
      <c r="A383" s="43" t="s">
        <v>25</v>
      </c>
      <c r="B383" s="43" t="s">
        <v>25</v>
      </c>
      <c r="C383" s="43" t="s">
        <v>42</v>
      </c>
      <c r="D383" s="175">
        <v>44398</v>
      </c>
      <c r="E383" s="87">
        <v>16</v>
      </c>
      <c r="F383" s="38">
        <f t="shared" si="5"/>
        <v>44398</v>
      </c>
    </row>
    <row r="384" spans="1:6" ht="14.45" customHeight="1" x14ac:dyDescent="0.25">
      <c r="A384" s="43" t="s">
        <v>25</v>
      </c>
      <c r="B384" s="43" t="s">
        <v>25</v>
      </c>
      <c r="C384" s="43" t="s">
        <v>48</v>
      </c>
      <c r="D384" s="175">
        <v>44398</v>
      </c>
      <c r="E384" s="87">
        <v>16</v>
      </c>
      <c r="F384" s="38">
        <f t="shared" si="5"/>
        <v>44398</v>
      </c>
    </row>
    <row r="385" spans="1:6" x14ac:dyDescent="0.25">
      <c r="A385" s="43" t="s">
        <v>25</v>
      </c>
      <c r="B385" s="43" t="s">
        <v>25</v>
      </c>
      <c r="C385" s="43" t="s">
        <v>44</v>
      </c>
      <c r="D385" s="175">
        <v>44398</v>
      </c>
      <c r="E385" s="87">
        <v>10</v>
      </c>
      <c r="F385" s="38">
        <f t="shared" si="5"/>
        <v>44398</v>
      </c>
    </row>
    <row r="386" spans="1:6" x14ac:dyDescent="0.25">
      <c r="A386" s="57" t="s">
        <v>2</v>
      </c>
      <c r="B386" s="57" t="s">
        <v>2</v>
      </c>
      <c r="C386" s="57" t="s">
        <v>4</v>
      </c>
      <c r="D386" s="176">
        <v>44398</v>
      </c>
      <c r="E386" s="57">
        <v>60</v>
      </c>
      <c r="F386" s="38">
        <f t="shared" si="5"/>
        <v>44398</v>
      </c>
    </row>
    <row r="387" spans="1:6" x14ac:dyDescent="0.25">
      <c r="A387" s="57" t="s">
        <v>2</v>
      </c>
      <c r="B387" s="57" t="s">
        <v>2</v>
      </c>
      <c r="C387" s="57" t="s">
        <v>3</v>
      </c>
      <c r="D387" s="176">
        <v>44398</v>
      </c>
      <c r="E387" s="57">
        <v>79</v>
      </c>
      <c r="F387" s="38">
        <f t="shared" ref="F387:F450" si="6">D387</f>
        <v>44398</v>
      </c>
    </row>
    <row r="388" spans="1:6" x14ac:dyDescent="0.25">
      <c r="A388" s="57" t="s">
        <v>361</v>
      </c>
      <c r="B388" s="57" t="s">
        <v>411</v>
      </c>
      <c r="C388" s="57" t="s">
        <v>356</v>
      </c>
      <c r="D388" s="176">
        <v>44398</v>
      </c>
      <c r="E388" s="57">
        <v>2</v>
      </c>
      <c r="F388" s="38">
        <f t="shared" si="6"/>
        <v>44398</v>
      </c>
    </row>
    <row r="389" spans="1:6" x14ac:dyDescent="0.25">
      <c r="A389" s="57" t="s">
        <v>18</v>
      </c>
      <c r="B389" s="57" t="s">
        <v>18</v>
      </c>
      <c r="C389" s="57" t="s">
        <v>24</v>
      </c>
      <c r="D389" s="176">
        <v>44398</v>
      </c>
      <c r="E389" s="57">
        <v>60</v>
      </c>
      <c r="F389" s="38">
        <f t="shared" si="6"/>
        <v>44398</v>
      </c>
    </row>
    <row r="390" spans="1:6" x14ac:dyDescent="0.25">
      <c r="A390" s="57" t="s">
        <v>25</v>
      </c>
      <c r="B390" s="57" t="s">
        <v>29</v>
      </c>
      <c r="C390" s="57" t="s">
        <v>30</v>
      </c>
      <c r="D390" s="176">
        <v>44398</v>
      </c>
      <c r="E390" s="57">
        <v>104</v>
      </c>
      <c r="F390" s="38">
        <f t="shared" si="6"/>
        <v>44398</v>
      </c>
    </row>
    <row r="391" spans="1:6" x14ac:dyDescent="0.25">
      <c r="A391" s="57" t="s">
        <v>25</v>
      </c>
      <c r="B391" s="57" t="s">
        <v>25</v>
      </c>
      <c r="C391" s="57" t="s">
        <v>37</v>
      </c>
      <c r="D391" s="176">
        <v>44398</v>
      </c>
      <c r="E391" s="57">
        <v>119</v>
      </c>
      <c r="F391" s="38">
        <f t="shared" si="6"/>
        <v>44398</v>
      </c>
    </row>
    <row r="392" spans="1:6" x14ac:dyDescent="0.25">
      <c r="A392" s="57" t="s">
        <v>25</v>
      </c>
      <c r="B392" s="57" t="s">
        <v>25</v>
      </c>
      <c r="C392" s="57" t="s">
        <v>36</v>
      </c>
      <c r="D392" s="176">
        <v>44398</v>
      </c>
      <c r="E392" s="57">
        <v>65</v>
      </c>
      <c r="F392" s="38">
        <f t="shared" si="6"/>
        <v>44398</v>
      </c>
    </row>
    <row r="393" spans="1:6" x14ac:dyDescent="0.25">
      <c r="A393" s="57" t="s">
        <v>25</v>
      </c>
      <c r="B393" s="57" t="s">
        <v>25</v>
      </c>
      <c r="C393" s="57" t="s">
        <v>47</v>
      </c>
      <c r="D393" s="176">
        <v>44398</v>
      </c>
      <c r="E393" s="57">
        <v>3</v>
      </c>
      <c r="F393" s="38">
        <f t="shared" si="6"/>
        <v>44398</v>
      </c>
    </row>
    <row r="394" spans="1:6" x14ac:dyDescent="0.25">
      <c r="A394" s="57" t="s">
        <v>25</v>
      </c>
      <c r="B394" s="57" t="s">
        <v>25</v>
      </c>
      <c r="C394" s="57" t="s">
        <v>45</v>
      </c>
      <c r="D394" s="176">
        <v>44398</v>
      </c>
      <c r="E394" s="57">
        <v>102</v>
      </c>
      <c r="F394" s="38">
        <f t="shared" si="6"/>
        <v>44398</v>
      </c>
    </row>
    <row r="395" spans="1:6" x14ac:dyDescent="0.25">
      <c r="A395" s="57" t="s">
        <v>263</v>
      </c>
      <c r="B395" s="57" t="s">
        <v>199</v>
      </c>
      <c r="C395" s="57" t="s">
        <v>75</v>
      </c>
      <c r="D395" s="176">
        <v>44398</v>
      </c>
      <c r="E395" s="57">
        <v>58</v>
      </c>
      <c r="F395" s="38">
        <f t="shared" si="6"/>
        <v>44398</v>
      </c>
    </row>
    <row r="396" spans="1:6" x14ac:dyDescent="0.25">
      <c r="A396" s="57" t="s">
        <v>57</v>
      </c>
      <c r="B396" s="57" t="s">
        <v>57</v>
      </c>
      <c r="C396" s="57" t="s">
        <v>62</v>
      </c>
      <c r="D396" s="176">
        <v>44398</v>
      </c>
      <c r="E396" s="57">
        <v>18</v>
      </c>
      <c r="F396" s="38">
        <f t="shared" si="6"/>
        <v>44398</v>
      </c>
    </row>
    <row r="397" spans="1:6" x14ac:dyDescent="0.25">
      <c r="A397" s="57" t="s">
        <v>25</v>
      </c>
      <c r="B397" s="57" t="s">
        <v>25</v>
      </c>
      <c r="C397" s="57" t="s">
        <v>50</v>
      </c>
      <c r="D397" s="176">
        <v>44398</v>
      </c>
      <c r="E397" s="57">
        <v>28</v>
      </c>
      <c r="F397" s="38">
        <f t="shared" si="6"/>
        <v>44398</v>
      </c>
    </row>
    <row r="398" spans="1:6" x14ac:dyDescent="0.25">
      <c r="A398" s="43" t="s">
        <v>264</v>
      </c>
      <c r="B398" s="43" t="s">
        <v>83</v>
      </c>
      <c r="C398" s="43" t="s">
        <v>85</v>
      </c>
      <c r="D398" s="175">
        <v>44398</v>
      </c>
      <c r="E398" s="87">
        <v>23</v>
      </c>
      <c r="F398" s="38">
        <f t="shared" si="6"/>
        <v>44398</v>
      </c>
    </row>
    <row r="399" spans="1:6" x14ac:dyDescent="0.25">
      <c r="A399" s="43" t="s">
        <v>91</v>
      </c>
      <c r="B399" s="43" t="s">
        <v>91</v>
      </c>
      <c r="C399" s="43" t="s">
        <v>101</v>
      </c>
      <c r="D399" s="175">
        <v>44398</v>
      </c>
      <c r="E399" s="87">
        <v>42</v>
      </c>
      <c r="F399" s="38">
        <f t="shared" si="6"/>
        <v>44398</v>
      </c>
    </row>
    <row r="400" spans="1:6" x14ac:dyDescent="0.25">
      <c r="A400" s="43" t="s">
        <v>325</v>
      </c>
      <c r="B400" s="43" t="s">
        <v>325</v>
      </c>
      <c r="C400" s="43" t="s">
        <v>327</v>
      </c>
      <c r="D400" s="175">
        <v>44398</v>
      </c>
      <c r="E400" s="87">
        <v>24</v>
      </c>
      <c r="F400" s="38">
        <f t="shared" si="6"/>
        <v>44398</v>
      </c>
    </row>
    <row r="401" spans="1:6" x14ac:dyDescent="0.25">
      <c r="A401" s="43" t="s">
        <v>18</v>
      </c>
      <c r="B401" s="43" t="s">
        <v>18</v>
      </c>
      <c r="C401" s="43" t="s">
        <v>23</v>
      </c>
      <c r="D401" s="175">
        <v>44398</v>
      </c>
      <c r="E401" s="87">
        <v>8</v>
      </c>
      <c r="F401" s="38">
        <f t="shared" si="6"/>
        <v>44398</v>
      </c>
    </row>
    <row r="402" spans="1:6" x14ac:dyDescent="0.25">
      <c r="A402" s="43" t="s">
        <v>18</v>
      </c>
      <c r="B402" s="43" t="s">
        <v>19</v>
      </c>
      <c r="C402" s="43" t="s">
        <v>20</v>
      </c>
      <c r="D402" s="175">
        <v>44398</v>
      </c>
      <c r="E402" s="87">
        <v>45</v>
      </c>
      <c r="F402" s="38">
        <f t="shared" si="6"/>
        <v>44398</v>
      </c>
    </row>
    <row r="403" spans="1:6" x14ac:dyDescent="0.25">
      <c r="A403" s="43" t="s">
        <v>337</v>
      </c>
      <c r="B403" s="43" t="s">
        <v>338</v>
      </c>
      <c r="C403" s="43" t="s">
        <v>177</v>
      </c>
      <c r="D403" s="175">
        <v>44398</v>
      </c>
      <c r="E403" s="87">
        <v>28</v>
      </c>
      <c r="F403" s="38">
        <f t="shared" si="6"/>
        <v>44398</v>
      </c>
    </row>
    <row r="404" spans="1:6" x14ac:dyDescent="0.25">
      <c r="A404" s="43" t="s">
        <v>361</v>
      </c>
      <c r="B404" s="43" t="s">
        <v>411</v>
      </c>
      <c r="C404" s="43" t="s">
        <v>358</v>
      </c>
      <c r="D404" s="175">
        <v>44398</v>
      </c>
      <c r="E404" s="87">
        <v>24</v>
      </c>
      <c r="F404" s="38">
        <f t="shared" si="6"/>
        <v>44398</v>
      </c>
    </row>
    <row r="405" spans="1:6" x14ac:dyDescent="0.25">
      <c r="A405" s="43" t="s">
        <v>16</v>
      </c>
      <c r="B405" s="43" t="s">
        <v>16</v>
      </c>
      <c r="C405" s="43" t="s">
        <v>17</v>
      </c>
      <c r="D405" s="175">
        <v>44398</v>
      </c>
      <c r="E405" s="87">
        <v>55</v>
      </c>
      <c r="F405" s="38">
        <f t="shared" si="6"/>
        <v>44398</v>
      </c>
    </row>
    <row r="406" spans="1:6" x14ac:dyDescent="0.25">
      <c r="A406" s="43" t="s">
        <v>25</v>
      </c>
      <c r="B406" s="43" t="s">
        <v>25</v>
      </c>
      <c r="C406" s="43" t="s">
        <v>46</v>
      </c>
      <c r="D406" s="175">
        <v>44398</v>
      </c>
      <c r="E406" s="87">
        <v>30</v>
      </c>
      <c r="F406" s="38">
        <f t="shared" si="6"/>
        <v>44398</v>
      </c>
    </row>
    <row r="407" spans="1:6" x14ac:dyDescent="0.25">
      <c r="A407" s="43" t="s">
        <v>25</v>
      </c>
      <c r="B407" s="43" t="s">
        <v>25</v>
      </c>
      <c r="C407" s="43" t="s">
        <v>32</v>
      </c>
      <c r="D407" s="175">
        <v>44398</v>
      </c>
      <c r="E407" s="87">
        <v>91</v>
      </c>
      <c r="F407" s="38">
        <f t="shared" si="6"/>
        <v>44398</v>
      </c>
    </row>
    <row r="408" spans="1:6" x14ac:dyDescent="0.25">
      <c r="A408" s="43" t="s">
        <v>25</v>
      </c>
      <c r="B408" s="43" t="s">
        <v>25</v>
      </c>
      <c r="C408" s="43" t="s">
        <v>53</v>
      </c>
      <c r="D408" s="175">
        <v>44398</v>
      </c>
      <c r="E408" s="87">
        <v>55</v>
      </c>
      <c r="F408" s="38">
        <f t="shared" si="6"/>
        <v>44398</v>
      </c>
    </row>
    <row r="409" spans="1:6" x14ac:dyDescent="0.25">
      <c r="A409" s="43" t="s">
        <v>57</v>
      </c>
      <c r="B409" s="43" t="s">
        <v>57</v>
      </c>
      <c r="C409" s="43" t="s">
        <v>60</v>
      </c>
      <c r="D409" s="175">
        <v>44398</v>
      </c>
      <c r="E409" s="87">
        <v>17</v>
      </c>
      <c r="F409" s="38">
        <f t="shared" si="6"/>
        <v>44398</v>
      </c>
    </row>
    <row r="410" spans="1:6" x14ac:dyDescent="0.25">
      <c r="A410" s="43" t="s">
        <v>263</v>
      </c>
      <c r="B410" s="43" t="s">
        <v>199</v>
      </c>
      <c r="C410" s="43" t="s">
        <v>447</v>
      </c>
      <c r="D410" s="175">
        <v>44398</v>
      </c>
      <c r="E410" s="87">
        <v>30</v>
      </c>
      <c r="F410" s="38">
        <f t="shared" si="6"/>
        <v>44398</v>
      </c>
    </row>
    <row r="411" spans="1:6" x14ac:dyDescent="0.25">
      <c r="A411" s="43" t="s">
        <v>57</v>
      </c>
      <c r="B411" s="43" t="s">
        <v>57</v>
      </c>
      <c r="C411" s="43" t="s">
        <v>61</v>
      </c>
      <c r="D411" s="175">
        <v>44398</v>
      </c>
      <c r="E411" s="87">
        <v>21</v>
      </c>
      <c r="F411" s="38">
        <f t="shared" si="6"/>
        <v>44398</v>
      </c>
    </row>
    <row r="412" spans="1:6" x14ac:dyDescent="0.25">
      <c r="A412" s="43" t="s">
        <v>91</v>
      </c>
      <c r="B412" s="43" t="s">
        <v>91</v>
      </c>
      <c r="C412" s="43" t="s">
        <v>100</v>
      </c>
      <c r="D412" s="175">
        <v>44398</v>
      </c>
      <c r="E412" s="87">
        <v>150</v>
      </c>
      <c r="F412" s="38">
        <f t="shared" si="6"/>
        <v>44398</v>
      </c>
    </row>
    <row r="413" spans="1:6" x14ac:dyDescent="0.25">
      <c r="A413" s="43" t="s">
        <v>264</v>
      </c>
      <c r="B413" s="43" t="s">
        <v>81</v>
      </c>
      <c r="C413" s="43" t="s">
        <v>82</v>
      </c>
      <c r="D413" s="175">
        <v>44398</v>
      </c>
      <c r="E413" s="87">
        <v>44</v>
      </c>
      <c r="F413" s="38">
        <f t="shared" si="6"/>
        <v>44398</v>
      </c>
    </row>
    <row r="414" spans="1:6" x14ac:dyDescent="0.25">
      <c r="A414" s="43" t="s">
        <v>2</v>
      </c>
      <c r="B414" s="43" t="s">
        <v>2</v>
      </c>
      <c r="C414" s="43" t="s">
        <v>11</v>
      </c>
      <c r="D414" s="175">
        <v>44398</v>
      </c>
      <c r="E414" s="87">
        <v>72</v>
      </c>
      <c r="F414" s="38">
        <f t="shared" si="6"/>
        <v>44398</v>
      </c>
    </row>
    <row r="415" spans="1:6" x14ac:dyDescent="0.25">
      <c r="A415" s="43" t="s">
        <v>361</v>
      </c>
      <c r="B415" s="43" t="s">
        <v>411</v>
      </c>
      <c r="C415" s="43" t="s">
        <v>357</v>
      </c>
      <c r="D415" s="175">
        <v>44398</v>
      </c>
      <c r="E415" s="87">
        <v>20</v>
      </c>
      <c r="F415" s="38">
        <f t="shared" si="6"/>
        <v>44398</v>
      </c>
    </row>
    <row r="416" spans="1:6" x14ac:dyDescent="0.25">
      <c r="A416" s="43" t="s">
        <v>361</v>
      </c>
      <c r="B416" s="43" t="s">
        <v>411</v>
      </c>
      <c r="C416" s="43" t="s">
        <v>422</v>
      </c>
      <c r="D416" s="175">
        <v>44398</v>
      </c>
      <c r="E416" s="87">
        <v>17</v>
      </c>
      <c r="F416" s="38">
        <f t="shared" si="6"/>
        <v>44398</v>
      </c>
    </row>
    <row r="417" spans="1:6" x14ac:dyDescent="0.25">
      <c r="A417" s="43" t="s">
        <v>25</v>
      </c>
      <c r="B417" s="43" t="s">
        <v>26</v>
      </c>
      <c r="C417" s="43" t="s">
        <v>28</v>
      </c>
      <c r="D417" s="175">
        <v>44398</v>
      </c>
      <c r="E417" s="87">
        <v>54</v>
      </c>
      <c r="F417" s="38">
        <f t="shared" si="6"/>
        <v>44398</v>
      </c>
    </row>
    <row r="418" spans="1:6" x14ac:dyDescent="0.25">
      <c r="A418" s="43" t="s">
        <v>25</v>
      </c>
      <c r="B418" s="43" t="s">
        <v>25</v>
      </c>
      <c r="C418" s="43" t="s">
        <v>31</v>
      </c>
      <c r="D418" s="175">
        <v>44398</v>
      </c>
      <c r="E418" s="87">
        <v>100</v>
      </c>
      <c r="F418" s="38">
        <f t="shared" si="6"/>
        <v>44398</v>
      </c>
    </row>
    <row r="419" spans="1:6" x14ac:dyDescent="0.25">
      <c r="A419" s="43" t="s">
        <v>18</v>
      </c>
      <c r="B419" s="43" t="s">
        <v>366</v>
      </c>
      <c r="C419" s="43" t="s">
        <v>413</v>
      </c>
      <c r="D419" s="175">
        <v>44398</v>
      </c>
      <c r="E419" s="87">
        <v>18</v>
      </c>
      <c r="F419" s="38">
        <f t="shared" si="6"/>
        <v>44398</v>
      </c>
    </row>
    <row r="420" spans="1:6" x14ac:dyDescent="0.25">
      <c r="A420" s="43" t="s">
        <v>25</v>
      </c>
      <c r="B420" s="43" t="s">
        <v>26</v>
      </c>
      <c r="C420" s="43" t="s">
        <v>27</v>
      </c>
      <c r="D420" s="175">
        <v>44398</v>
      </c>
      <c r="E420" s="87">
        <v>1</v>
      </c>
      <c r="F420" s="38">
        <f t="shared" si="6"/>
        <v>44398</v>
      </c>
    </row>
    <row r="421" spans="1:6" x14ac:dyDescent="0.25">
      <c r="A421" s="43" t="s">
        <v>25</v>
      </c>
      <c r="B421" s="43" t="s">
        <v>25</v>
      </c>
      <c r="C421" s="43" t="s">
        <v>43</v>
      </c>
      <c r="D421" s="175">
        <v>44398</v>
      </c>
      <c r="E421" s="87">
        <v>24</v>
      </c>
      <c r="F421" s="38">
        <f t="shared" si="6"/>
        <v>44398</v>
      </c>
    </row>
    <row r="422" spans="1:6" x14ac:dyDescent="0.25">
      <c r="A422" s="43" t="s">
        <v>25</v>
      </c>
      <c r="B422" s="43" t="s">
        <v>25</v>
      </c>
      <c r="C422" s="43" t="s">
        <v>49</v>
      </c>
      <c r="D422" s="175">
        <v>44398</v>
      </c>
      <c r="E422" s="87">
        <v>66</v>
      </c>
      <c r="F422" s="38">
        <f t="shared" si="6"/>
        <v>44398</v>
      </c>
    </row>
    <row r="423" spans="1:6" x14ac:dyDescent="0.25">
      <c r="A423" s="43" t="s">
        <v>25</v>
      </c>
      <c r="B423" s="43" t="s">
        <v>25</v>
      </c>
      <c r="C423" s="43" t="s">
        <v>40</v>
      </c>
      <c r="D423" s="175">
        <v>44398</v>
      </c>
      <c r="E423" s="87">
        <v>16</v>
      </c>
      <c r="F423" s="38">
        <f t="shared" si="6"/>
        <v>44398</v>
      </c>
    </row>
    <row r="424" spans="1:6" x14ac:dyDescent="0.25">
      <c r="A424" s="43" t="s">
        <v>91</v>
      </c>
      <c r="B424" s="43" t="s">
        <v>91</v>
      </c>
      <c r="C424" s="43" t="s">
        <v>97</v>
      </c>
      <c r="D424" s="175">
        <v>44398</v>
      </c>
      <c r="E424" s="87">
        <v>19</v>
      </c>
      <c r="F424" s="38">
        <f t="shared" si="6"/>
        <v>44398</v>
      </c>
    </row>
    <row r="425" spans="1:6" x14ac:dyDescent="0.25">
      <c r="A425" s="43" t="s">
        <v>264</v>
      </c>
      <c r="B425" s="43" t="s">
        <v>83</v>
      </c>
      <c r="C425" s="43" t="s">
        <v>84</v>
      </c>
      <c r="D425" s="175">
        <v>44398</v>
      </c>
      <c r="E425" s="87">
        <v>86</v>
      </c>
      <c r="F425" s="38">
        <f t="shared" si="6"/>
        <v>44398</v>
      </c>
    </row>
    <row r="426" spans="1:6" x14ac:dyDescent="0.25">
      <c r="A426" s="43" t="s">
        <v>264</v>
      </c>
      <c r="B426" s="43" t="s">
        <v>83</v>
      </c>
      <c r="C426" s="43" t="s">
        <v>90</v>
      </c>
      <c r="D426" s="175">
        <v>44398</v>
      </c>
      <c r="E426" s="87">
        <v>34</v>
      </c>
      <c r="F426" s="38">
        <f t="shared" si="6"/>
        <v>44398</v>
      </c>
    </row>
    <row r="427" spans="1:6" x14ac:dyDescent="0.25">
      <c r="A427" s="43" t="s">
        <v>264</v>
      </c>
      <c r="B427" s="43" t="s">
        <v>83</v>
      </c>
      <c r="C427" s="43" t="s">
        <v>80</v>
      </c>
      <c r="D427" s="175">
        <v>44398</v>
      </c>
      <c r="E427" s="87">
        <v>62</v>
      </c>
      <c r="F427" s="38">
        <f t="shared" si="6"/>
        <v>44398</v>
      </c>
    </row>
    <row r="428" spans="1:6" x14ac:dyDescent="0.25">
      <c r="A428" s="43" t="s">
        <v>25</v>
      </c>
      <c r="B428" s="43" t="s">
        <v>54</v>
      </c>
      <c r="C428" s="43" t="s">
        <v>187</v>
      </c>
      <c r="D428" s="175">
        <v>44398</v>
      </c>
      <c r="E428" s="87">
        <v>14</v>
      </c>
      <c r="F428" s="38">
        <f t="shared" si="6"/>
        <v>44398</v>
      </c>
    </row>
    <row r="429" spans="1:6" x14ac:dyDescent="0.25">
      <c r="A429" s="43" t="s">
        <v>57</v>
      </c>
      <c r="B429" s="43" t="s">
        <v>57</v>
      </c>
      <c r="C429" s="43" t="s">
        <v>392</v>
      </c>
      <c r="D429" s="175">
        <v>44398</v>
      </c>
      <c r="E429" s="87">
        <v>20</v>
      </c>
      <c r="F429" s="38">
        <f t="shared" si="6"/>
        <v>44398</v>
      </c>
    </row>
    <row r="430" spans="1:6" x14ac:dyDescent="0.25">
      <c r="A430" s="43" t="s">
        <v>25</v>
      </c>
      <c r="B430" s="43" t="s">
        <v>54</v>
      </c>
      <c r="C430" s="43" t="s">
        <v>56</v>
      </c>
      <c r="D430" s="175">
        <v>44397</v>
      </c>
      <c r="E430" s="87">
        <v>186</v>
      </c>
      <c r="F430" s="38">
        <f t="shared" si="6"/>
        <v>44397</v>
      </c>
    </row>
    <row r="431" spans="1:6" x14ac:dyDescent="0.25">
      <c r="A431" s="43" t="s">
        <v>25</v>
      </c>
      <c r="B431" s="43" t="s">
        <v>54</v>
      </c>
      <c r="C431" s="43" t="s">
        <v>55</v>
      </c>
      <c r="D431" s="175">
        <v>44397</v>
      </c>
      <c r="E431" s="87">
        <v>130</v>
      </c>
      <c r="F431" s="38">
        <f t="shared" si="6"/>
        <v>44397</v>
      </c>
    </row>
    <row r="432" spans="1:6" x14ac:dyDescent="0.25">
      <c r="A432" s="57" t="s">
        <v>263</v>
      </c>
      <c r="B432" s="57" t="s">
        <v>199</v>
      </c>
      <c r="C432" s="57" t="s">
        <v>447</v>
      </c>
      <c r="D432" s="176">
        <v>44397</v>
      </c>
      <c r="E432" s="57">
        <v>15</v>
      </c>
      <c r="F432" s="38">
        <f t="shared" si="6"/>
        <v>44397</v>
      </c>
    </row>
    <row r="433" spans="1:6" x14ac:dyDescent="0.25">
      <c r="A433" s="57" t="s">
        <v>263</v>
      </c>
      <c r="B433" s="57" t="s">
        <v>199</v>
      </c>
      <c r="C433" s="57" t="s">
        <v>75</v>
      </c>
      <c r="D433" s="176">
        <v>44397</v>
      </c>
      <c r="E433" s="57">
        <v>80</v>
      </c>
      <c r="F433" s="38">
        <f t="shared" si="6"/>
        <v>44397</v>
      </c>
    </row>
    <row r="434" spans="1:6" x14ac:dyDescent="0.25">
      <c r="A434" s="57" t="s">
        <v>57</v>
      </c>
      <c r="B434" s="57" t="s">
        <v>57</v>
      </c>
      <c r="C434" s="57" t="s">
        <v>63</v>
      </c>
      <c r="D434" s="176">
        <v>44397</v>
      </c>
      <c r="E434" s="57">
        <v>19</v>
      </c>
      <c r="F434" s="38">
        <f t="shared" si="6"/>
        <v>44397</v>
      </c>
    </row>
    <row r="435" spans="1:6" x14ac:dyDescent="0.25">
      <c r="A435" s="57" t="s">
        <v>264</v>
      </c>
      <c r="B435" s="57" t="s">
        <v>83</v>
      </c>
      <c r="C435" s="57" t="s">
        <v>86</v>
      </c>
      <c r="D435" s="176">
        <v>44397</v>
      </c>
      <c r="E435" s="57">
        <v>26</v>
      </c>
      <c r="F435" s="38">
        <f t="shared" si="6"/>
        <v>44397</v>
      </c>
    </row>
    <row r="436" spans="1:6" x14ac:dyDescent="0.25">
      <c r="A436" s="57" t="s">
        <v>91</v>
      </c>
      <c r="B436" s="57" t="s">
        <v>91</v>
      </c>
      <c r="C436" s="57" t="s">
        <v>99</v>
      </c>
      <c r="D436" s="176">
        <v>44397</v>
      </c>
      <c r="E436" s="57">
        <v>32</v>
      </c>
      <c r="F436" s="38">
        <f t="shared" si="6"/>
        <v>44397</v>
      </c>
    </row>
    <row r="437" spans="1:6" x14ac:dyDescent="0.25">
      <c r="A437" s="57" t="s">
        <v>91</v>
      </c>
      <c r="B437" s="57" t="s">
        <v>91</v>
      </c>
      <c r="C437" s="57" t="s">
        <v>101</v>
      </c>
      <c r="D437" s="176">
        <v>44397</v>
      </c>
      <c r="E437" s="57">
        <v>137</v>
      </c>
      <c r="F437" s="38">
        <f t="shared" si="6"/>
        <v>44397</v>
      </c>
    </row>
    <row r="438" spans="1:6" x14ac:dyDescent="0.25">
      <c r="A438" s="57" t="s">
        <v>25</v>
      </c>
      <c r="B438" s="57" t="s">
        <v>25</v>
      </c>
      <c r="C438" s="57" t="s">
        <v>39</v>
      </c>
      <c r="D438" s="176">
        <v>44397</v>
      </c>
      <c r="E438" s="57">
        <v>45</v>
      </c>
      <c r="F438" s="38">
        <f t="shared" si="6"/>
        <v>44397</v>
      </c>
    </row>
    <row r="439" spans="1:6" x14ac:dyDescent="0.25">
      <c r="A439" s="57" t="s">
        <v>25</v>
      </c>
      <c r="B439" s="57" t="s">
        <v>25</v>
      </c>
      <c r="C439" s="57" t="s">
        <v>36</v>
      </c>
      <c r="D439" s="176">
        <v>44397</v>
      </c>
      <c r="E439" s="57">
        <v>15</v>
      </c>
      <c r="F439" s="38">
        <f t="shared" si="6"/>
        <v>44397</v>
      </c>
    </row>
    <row r="440" spans="1:6" x14ac:dyDescent="0.25">
      <c r="A440" s="57" t="s">
        <v>25</v>
      </c>
      <c r="B440" s="57" t="s">
        <v>25</v>
      </c>
      <c r="C440" s="57" t="s">
        <v>48</v>
      </c>
      <c r="D440" s="176">
        <v>44397</v>
      </c>
      <c r="E440" s="57">
        <v>12</v>
      </c>
      <c r="F440" s="38">
        <f t="shared" si="6"/>
        <v>44397</v>
      </c>
    </row>
    <row r="441" spans="1:6" x14ac:dyDescent="0.25">
      <c r="A441" s="57" t="s">
        <v>25</v>
      </c>
      <c r="B441" s="57" t="s">
        <v>25</v>
      </c>
      <c r="C441" s="57" t="s">
        <v>47</v>
      </c>
      <c r="D441" s="176">
        <v>44397</v>
      </c>
      <c r="E441" s="57">
        <v>69</v>
      </c>
      <c r="F441" s="38">
        <f t="shared" si="6"/>
        <v>44397</v>
      </c>
    </row>
    <row r="442" spans="1:6" x14ac:dyDescent="0.25">
      <c r="A442" s="57" t="s">
        <v>25</v>
      </c>
      <c r="B442" s="57" t="s">
        <v>25</v>
      </c>
      <c r="C442" s="57" t="s">
        <v>42</v>
      </c>
      <c r="D442" s="176">
        <v>44397</v>
      </c>
      <c r="E442" s="57">
        <v>33</v>
      </c>
      <c r="F442" s="38">
        <f t="shared" si="6"/>
        <v>44397</v>
      </c>
    </row>
    <row r="443" spans="1:6" x14ac:dyDescent="0.25">
      <c r="A443" s="57" t="s">
        <v>18</v>
      </c>
      <c r="B443" s="57" t="s">
        <v>366</v>
      </c>
      <c r="C443" s="57" t="s">
        <v>409</v>
      </c>
      <c r="D443" s="176">
        <v>44397</v>
      </c>
      <c r="E443" s="57">
        <v>34</v>
      </c>
      <c r="F443" s="38">
        <f t="shared" si="6"/>
        <v>44397</v>
      </c>
    </row>
    <row r="444" spans="1:6" x14ac:dyDescent="0.25">
      <c r="A444" s="57" t="s">
        <v>18</v>
      </c>
      <c r="B444" s="57" t="s">
        <v>18</v>
      </c>
      <c r="C444" s="57" t="s">
        <v>23</v>
      </c>
      <c r="D444" s="176">
        <v>44397</v>
      </c>
      <c r="E444" s="57">
        <v>31</v>
      </c>
      <c r="F444" s="38">
        <f t="shared" si="6"/>
        <v>44397</v>
      </c>
    </row>
    <row r="445" spans="1:6" x14ac:dyDescent="0.25">
      <c r="A445" s="57" t="s">
        <v>18</v>
      </c>
      <c r="B445" s="57" t="s">
        <v>18</v>
      </c>
      <c r="C445" s="57" t="s">
        <v>24</v>
      </c>
      <c r="D445" s="176">
        <v>44397</v>
      </c>
      <c r="E445" s="57">
        <v>54</v>
      </c>
      <c r="F445" s="38">
        <f t="shared" si="6"/>
        <v>44397</v>
      </c>
    </row>
    <row r="446" spans="1:6" x14ac:dyDescent="0.25">
      <c r="A446" s="57" t="s">
        <v>16</v>
      </c>
      <c r="B446" s="57" t="s">
        <v>16</v>
      </c>
      <c r="C446" s="57" t="s">
        <v>17</v>
      </c>
      <c r="D446" s="176">
        <v>44397</v>
      </c>
      <c r="E446" s="57">
        <v>105</v>
      </c>
      <c r="F446" s="38">
        <f t="shared" si="6"/>
        <v>44397</v>
      </c>
    </row>
    <row r="447" spans="1:6" x14ac:dyDescent="0.25">
      <c r="A447" s="43" t="s">
        <v>2</v>
      </c>
      <c r="B447" s="43" t="s">
        <v>2</v>
      </c>
      <c r="C447" s="43" t="s">
        <v>8</v>
      </c>
      <c r="D447" s="175">
        <v>44397</v>
      </c>
      <c r="E447" s="87">
        <v>14</v>
      </c>
      <c r="F447" s="38">
        <f t="shared" si="6"/>
        <v>44397</v>
      </c>
    </row>
    <row r="448" spans="1:6" x14ac:dyDescent="0.25">
      <c r="A448" s="43" t="s">
        <v>2</v>
      </c>
      <c r="B448" s="43" t="s">
        <v>2</v>
      </c>
      <c r="C448" s="43" t="s">
        <v>3</v>
      </c>
      <c r="D448" s="175">
        <v>44397</v>
      </c>
      <c r="E448" s="87">
        <v>78</v>
      </c>
      <c r="F448" s="38">
        <f t="shared" si="6"/>
        <v>44397</v>
      </c>
    </row>
    <row r="449" spans="1:6" x14ac:dyDescent="0.25">
      <c r="A449" s="43" t="s">
        <v>18</v>
      </c>
      <c r="B449" s="43" t="s">
        <v>21</v>
      </c>
      <c r="C449" s="43" t="s">
        <v>22</v>
      </c>
      <c r="D449" s="175">
        <v>44397</v>
      </c>
      <c r="E449" s="87">
        <v>46</v>
      </c>
      <c r="F449" s="38">
        <f t="shared" si="6"/>
        <v>44397</v>
      </c>
    </row>
    <row r="450" spans="1:6" x14ac:dyDescent="0.25">
      <c r="A450" s="43" t="s">
        <v>18</v>
      </c>
      <c r="B450" s="43" t="s">
        <v>19</v>
      </c>
      <c r="C450" s="43" t="s">
        <v>20</v>
      </c>
      <c r="D450" s="175">
        <v>44397</v>
      </c>
      <c r="E450" s="87">
        <v>42</v>
      </c>
      <c r="F450" s="38">
        <f t="shared" si="6"/>
        <v>44397</v>
      </c>
    </row>
    <row r="451" spans="1:6" x14ac:dyDescent="0.25">
      <c r="A451" s="43" t="s">
        <v>264</v>
      </c>
      <c r="B451" s="43" t="s">
        <v>83</v>
      </c>
      <c r="C451" s="43" t="s">
        <v>181</v>
      </c>
      <c r="D451" s="175">
        <v>44397</v>
      </c>
      <c r="E451" s="87">
        <v>100</v>
      </c>
      <c r="F451" s="38">
        <f t="shared" ref="F451:F514" si="7">D451</f>
        <v>44397</v>
      </c>
    </row>
    <row r="452" spans="1:6" x14ac:dyDescent="0.25">
      <c r="A452" s="43" t="s">
        <v>325</v>
      </c>
      <c r="B452" s="43" t="s">
        <v>325</v>
      </c>
      <c r="C452" s="43" t="s">
        <v>327</v>
      </c>
      <c r="D452" s="175">
        <v>44397</v>
      </c>
      <c r="E452" s="87">
        <v>30</v>
      </c>
      <c r="F452" s="38">
        <f t="shared" si="7"/>
        <v>44397</v>
      </c>
    </row>
    <row r="453" spans="1:6" x14ac:dyDescent="0.25">
      <c r="A453" s="43" t="s">
        <v>71</v>
      </c>
      <c r="B453" s="43" t="s">
        <v>71</v>
      </c>
      <c r="C453" s="43" t="s">
        <v>72</v>
      </c>
      <c r="D453" s="175">
        <v>44397</v>
      </c>
      <c r="E453" s="87">
        <v>89</v>
      </c>
      <c r="F453" s="38">
        <f t="shared" si="7"/>
        <v>44397</v>
      </c>
    </row>
    <row r="454" spans="1:6" x14ac:dyDescent="0.25">
      <c r="A454" s="43" t="s">
        <v>57</v>
      </c>
      <c r="B454" s="43" t="s">
        <v>57</v>
      </c>
      <c r="C454" s="43" t="s">
        <v>130</v>
      </c>
      <c r="D454" s="175">
        <v>44397</v>
      </c>
      <c r="E454" s="87">
        <v>39</v>
      </c>
      <c r="F454" s="38">
        <f t="shared" si="7"/>
        <v>44397</v>
      </c>
    </row>
    <row r="455" spans="1:6" x14ac:dyDescent="0.25">
      <c r="A455" s="43" t="s">
        <v>57</v>
      </c>
      <c r="B455" s="43" t="s">
        <v>57</v>
      </c>
      <c r="C455" s="43" t="s">
        <v>368</v>
      </c>
      <c r="D455" s="175">
        <v>44397</v>
      </c>
      <c r="E455" s="87">
        <v>82</v>
      </c>
      <c r="F455" s="38">
        <f t="shared" si="7"/>
        <v>44397</v>
      </c>
    </row>
    <row r="456" spans="1:6" x14ac:dyDescent="0.25">
      <c r="A456" s="43" t="s">
        <v>57</v>
      </c>
      <c r="B456" s="43" t="s">
        <v>57</v>
      </c>
      <c r="C456" s="43" t="s">
        <v>183</v>
      </c>
      <c r="D456" s="175">
        <v>44397</v>
      </c>
      <c r="E456" s="87">
        <v>36</v>
      </c>
      <c r="F456" s="38">
        <f t="shared" si="7"/>
        <v>44397</v>
      </c>
    </row>
    <row r="457" spans="1:6" x14ac:dyDescent="0.25">
      <c r="A457" s="43" t="s">
        <v>25</v>
      </c>
      <c r="B457" s="43" t="s">
        <v>25</v>
      </c>
      <c r="C457" s="43" t="s">
        <v>38</v>
      </c>
      <c r="D457" s="175">
        <v>44397</v>
      </c>
      <c r="E457" s="87">
        <v>22</v>
      </c>
      <c r="F457" s="38">
        <f t="shared" si="7"/>
        <v>44397</v>
      </c>
    </row>
    <row r="458" spans="1:6" x14ac:dyDescent="0.25">
      <c r="A458" s="43" t="s">
        <v>25</v>
      </c>
      <c r="B458" s="43" t="s">
        <v>25</v>
      </c>
      <c r="C458" s="43" t="s">
        <v>41</v>
      </c>
      <c r="D458" s="175">
        <v>44397</v>
      </c>
      <c r="E458" s="87">
        <v>33</v>
      </c>
      <c r="F458" s="38">
        <f t="shared" si="7"/>
        <v>44397</v>
      </c>
    </row>
    <row r="459" spans="1:6" x14ac:dyDescent="0.25">
      <c r="A459" s="43" t="s">
        <v>25</v>
      </c>
      <c r="B459" s="43" t="s">
        <v>25</v>
      </c>
      <c r="C459" s="43" t="s">
        <v>45</v>
      </c>
      <c r="D459" s="175">
        <v>44397</v>
      </c>
      <c r="E459" s="87">
        <v>110</v>
      </c>
      <c r="F459" s="38">
        <f t="shared" si="7"/>
        <v>44397</v>
      </c>
    </row>
    <row r="460" spans="1:6" x14ac:dyDescent="0.25">
      <c r="A460" s="43" t="s">
        <v>25</v>
      </c>
      <c r="B460" s="43" t="s">
        <v>25</v>
      </c>
      <c r="C460" s="43" t="s">
        <v>50</v>
      </c>
      <c r="D460" s="175">
        <v>44397</v>
      </c>
      <c r="E460" s="87">
        <v>26</v>
      </c>
      <c r="F460" s="38">
        <f t="shared" si="7"/>
        <v>44397</v>
      </c>
    </row>
    <row r="461" spans="1:6" x14ac:dyDescent="0.25">
      <c r="A461" s="43" t="s">
        <v>361</v>
      </c>
      <c r="B461" s="43" t="s">
        <v>411</v>
      </c>
      <c r="C461" s="43" t="s">
        <v>356</v>
      </c>
      <c r="D461" s="175">
        <v>44397</v>
      </c>
      <c r="E461" s="87">
        <v>39</v>
      </c>
      <c r="F461" s="38">
        <f t="shared" si="7"/>
        <v>44397</v>
      </c>
    </row>
    <row r="462" spans="1:6" x14ac:dyDescent="0.25">
      <c r="A462" s="43" t="s">
        <v>2</v>
      </c>
      <c r="B462" s="43" t="s">
        <v>2</v>
      </c>
      <c r="C462" s="43" t="s">
        <v>9</v>
      </c>
      <c r="D462" s="175">
        <v>44397</v>
      </c>
      <c r="E462" s="87">
        <v>23</v>
      </c>
      <c r="F462" s="38">
        <f t="shared" si="7"/>
        <v>44397</v>
      </c>
    </row>
    <row r="463" spans="1:6" x14ac:dyDescent="0.25">
      <c r="A463" s="43" t="s">
        <v>18</v>
      </c>
      <c r="B463" s="43" t="s">
        <v>18</v>
      </c>
      <c r="C463" s="43"/>
      <c r="D463" s="175">
        <v>44397</v>
      </c>
      <c r="E463" s="87">
        <v>3</v>
      </c>
      <c r="F463" s="38">
        <f t="shared" si="7"/>
        <v>44397</v>
      </c>
    </row>
    <row r="464" spans="1:6" x14ac:dyDescent="0.25">
      <c r="A464" s="43" t="s">
        <v>91</v>
      </c>
      <c r="B464" s="43" t="s">
        <v>91</v>
      </c>
      <c r="C464" s="43" t="s">
        <v>100</v>
      </c>
      <c r="D464" s="175">
        <v>44397</v>
      </c>
      <c r="E464" s="87">
        <v>73</v>
      </c>
      <c r="F464" s="38">
        <f t="shared" si="7"/>
        <v>44397</v>
      </c>
    </row>
    <row r="465" spans="1:6" x14ac:dyDescent="0.25">
      <c r="A465" s="43" t="s">
        <v>264</v>
      </c>
      <c r="B465" s="43" t="s">
        <v>83</v>
      </c>
      <c r="C465" s="43" t="s">
        <v>84</v>
      </c>
      <c r="D465" s="175">
        <v>44397</v>
      </c>
      <c r="E465" s="87">
        <v>112</v>
      </c>
      <c r="F465" s="38">
        <f t="shared" si="7"/>
        <v>44397</v>
      </c>
    </row>
    <row r="466" spans="1:6" x14ac:dyDescent="0.25">
      <c r="A466" s="43" t="s">
        <v>57</v>
      </c>
      <c r="B466" s="43" t="s">
        <v>57</v>
      </c>
      <c r="C466" s="43" t="s">
        <v>392</v>
      </c>
      <c r="D466" s="175">
        <v>44397</v>
      </c>
      <c r="E466" s="87">
        <v>17</v>
      </c>
      <c r="F466" s="38">
        <f t="shared" si="7"/>
        <v>44397</v>
      </c>
    </row>
    <row r="467" spans="1:6" ht="14.45" customHeight="1" x14ac:dyDescent="0.25">
      <c r="A467" s="43" t="s">
        <v>57</v>
      </c>
      <c r="B467" s="43" t="s">
        <v>57</v>
      </c>
      <c r="C467" s="43" t="s">
        <v>61</v>
      </c>
      <c r="D467" s="175">
        <v>44397</v>
      </c>
      <c r="E467" s="87">
        <v>34</v>
      </c>
      <c r="F467" s="38">
        <f t="shared" si="7"/>
        <v>44397</v>
      </c>
    </row>
    <row r="468" spans="1:6" x14ac:dyDescent="0.25">
      <c r="A468" s="43" t="s">
        <v>57</v>
      </c>
      <c r="B468" s="43" t="s">
        <v>57</v>
      </c>
      <c r="C468" s="43" t="s">
        <v>262</v>
      </c>
      <c r="D468" s="175">
        <v>44397</v>
      </c>
      <c r="E468" s="87">
        <v>9</v>
      </c>
      <c r="F468" s="38">
        <f t="shared" si="7"/>
        <v>44397</v>
      </c>
    </row>
    <row r="469" spans="1:6" x14ac:dyDescent="0.25">
      <c r="A469" s="43" t="s">
        <v>263</v>
      </c>
      <c r="B469" s="43" t="s">
        <v>199</v>
      </c>
      <c r="C469" s="43" t="s">
        <v>77</v>
      </c>
      <c r="D469" s="175">
        <v>44397</v>
      </c>
      <c r="E469" s="87">
        <v>30</v>
      </c>
      <c r="F469" s="38">
        <f t="shared" si="7"/>
        <v>44397</v>
      </c>
    </row>
    <row r="470" spans="1:6" x14ac:dyDescent="0.25">
      <c r="A470" s="43" t="s">
        <v>25</v>
      </c>
      <c r="B470" s="43" t="s">
        <v>25</v>
      </c>
      <c r="C470" s="43" t="s">
        <v>186</v>
      </c>
      <c r="D470" s="175">
        <v>44397</v>
      </c>
      <c r="E470" s="87">
        <v>1</v>
      </c>
      <c r="F470" s="38">
        <f t="shared" si="7"/>
        <v>44397</v>
      </c>
    </row>
    <row r="471" spans="1:6" x14ac:dyDescent="0.25">
      <c r="A471" s="43" t="s">
        <v>25</v>
      </c>
      <c r="B471" s="43" t="s">
        <v>25</v>
      </c>
      <c r="C471" s="43" t="s">
        <v>43</v>
      </c>
      <c r="D471" s="175">
        <v>44397</v>
      </c>
      <c r="E471" s="87">
        <v>44</v>
      </c>
      <c r="F471" s="38">
        <f t="shared" si="7"/>
        <v>44397</v>
      </c>
    </row>
    <row r="472" spans="1:6" x14ac:dyDescent="0.25">
      <c r="A472" s="43" t="s">
        <v>25</v>
      </c>
      <c r="B472" s="43" t="s">
        <v>25</v>
      </c>
      <c r="C472" s="43" t="s">
        <v>49</v>
      </c>
      <c r="D472" s="175">
        <v>44397</v>
      </c>
      <c r="E472" s="87">
        <v>116</v>
      </c>
      <c r="F472" s="38">
        <f t="shared" si="7"/>
        <v>44397</v>
      </c>
    </row>
    <row r="473" spans="1:6" x14ac:dyDescent="0.25">
      <c r="A473" s="57" t="s">
        <v>25</v>
      </c>
      <c r="B473" s="57" t="s">
        <v>25</v>
      </c>
      <c r="C473" s="57" t="s">
        <v>33</v>
      </c>
      <c r="D473" s="176">
        <v>44397</v>
      </c>
      <c r="E473" s="57">
        <v>24</v>
      </c>
      <c r="F473" s="38">
        <f t="shared" si="7"/>
        <v>44397</v>
      </c>
    </row>
    <row r="474" spans="1:6" x14ac:dyDescent="0.25">
      <c r="A474" s="57" t="s">
        <v>25</v>
      </c>
      <c r="B474" s="57" t="s">
        <v>26</v>
      </c>
      <c r="C474" s="57" t="s">
        <v>28</v>
      </c>
      <c r="D474" s="176">
        <v>44397</v>
      </c>
      <c r="E474" s="57">
        <v>63</v>
      </c>
      <c r="F474" s="38">
        <f t="shared" si="7"/>
        <v>44397</v>
      </c>
    </row>
    <row r="475" spans="1:6" x14ac:dyDescent="0.25">
      <c r="A475" s="57" t="s">
        <v>25</v>
      </c>
      <c r="B475" s="57" t="s">
        <v>25</v>
      </c>
      <c r="C475" s="57" t="s">
        <v>31</v>
      </c>
      <c r="D475" s="176">
        <v>44397</v>
      </c>
      <c r="E475" s="57">
        <v>52</v>
      </c>
      <c r="F475" s="38">
        <f t="shared" si="7"/>
        <v>44397</v>
      </c>
    </row>
    <row r="476" spans="1:6" x14ac:dyDescent="0.25">
      <c r="A476" s="57" t="s">
        <v>18</v>
      </c>
      <c r="B476" s="57" t="s">
        <v>366</v>
      </c>
      <c r="C476" s="57" t="s">
        <v>413</v>
      </c>
      <c r="D476" s="176">
        <v>44397</v>
      </c>
      <c r="E476" s="57">
        <v>16</v>
      </c>
      <c r="F476" s="38">
        <f t="shared" si="7"/>
        <v>44397</v>
      </c>
    </row>
    <row r="477" spans="1:6" x14ac:dyDescent="0.25">
      <c r="A477" s="57" t="s">
        <v>361</v>
      </c>
      <c r="B477" s="57" t="s">
        <v>411</v>
      </c>
      <c r="C477" s="57" t="s">
        <v>355</v>
      </c>
      <c r="D477" s="176">
        <v>44397</v>
      </c>
      <c r="E477" s="57">
        <v>89</v>
      </c>
      <c r="F477" s="38">
        <f t="shared" si="7"/>
        <v>44397</v>
      </c>
    </row>
    <row r="478" spans="1:6" x14ac:dyDescent="0.25">
      <c r="A478" s="57" t="s">
        <v>337</v>
      </c>
      <c r="B478" s="57" t="s">
        <v>338</v>
      </c>
      <c r="C478" s="57" t="s">
        <v>177</v>
      </c>
      <c r="D478" s="176">
        <v>44397</v>
      </c>
      <c r="E478" s="57">
        <v>29</v>
      </c>
      <c r="F478" s="38">
        <f t="shared" si="7"/>
        <v>44397</v>
      </c>
    </row>
    <row r="479" spans="1:6" x14ac:dyDescent="0.25">
      <c r="A479" s="57" t="s">
        <v>25</v>
      </c>
      <c r="B479" s="57" t="s">
        <v>25</v>
      </c>
      <c r="C479" s="57" t="s">
        <v>46</v>
      </c>
      <c r="D479" s="176">
        <v>44397</v>
      </c>
      <c r="E479" s="57">
        <v>54</v>
      </c>
      <c r="F479" s="38">
        <f t="shared" si="7"/>
        <v>44397</v>
      </c>
    </row>
    <row r="480" spans="1:6" x14ac:dyDescent="0.25">
      <c r="A480" s="57" t="s">
        <v>25</v>
      </c>
      <c r="B480" s="57" t="s">
        <v>25</v>
      </c>
      <c r="C480" s="57" t="s">
        <v>40</v>
      </c>
      <c r="D480" s="176">
        <v>44397</v>
      </c>
      <c r="E480" s="57">
        <v>17</v>
      </c>
      <c r="F480" s="38">
        <f t="shared" si="7"/>
        <v>44397</v>
      </c>
    </row>
    <row r="481" spans="1:6" x14ac:dyDescent="0.25">
      <c r="A481" s="57" t="s">
        <v>25</v>
      </c>
      <c r="B481" s="57" t="s">
        <v>25</v>
      </c>
      <c r="C481" s="57" t="s">
        <v>37</v>
      </c>
      <c r="D481" s="176">
        <v>44397</v>
      </c>
      <c r="E481" s="57">
        <v>91</v>
      </c>
      <c r="F481" s="38">
        <f t="shared" si="7"/>
        <v>44397</v>
      </c>
    </row>
    <row r="482" spans="1:6" x14ac:dyDescent="0.25">
      <c r="A482" s="57" t="s">
        <v>25</v>
      </c>
      <c r="B482" s="57" t="s">
        <v>25</v>
      </c>
      <c r="C482" s="57" t="s">
        <v>34</v>
      </c>
      <c r="D482" s="176">
        <v>44397</v>
      </c>
      <c r="E482" s="57">
        <v>39</v>
      </c>
      <c r="F482" s="38">
        <f t="shared" si="7"/>
        <v>44397</v>
      </c>
    </row>
    <row r="483" spans="1:6" x14ac:dyDescent="0.25">
      <c r="A483" s="57" t="s">
        <v>25</v>
      </c>
      <c r="B483" s="57" t="s">
        <v>26</v>
      </c>
      <c r="C483" s="57" t="s">
        <v>27</v>
      </c>
      <c r="D483" s="176">
        <v>44397</v>
      </c>
      <c r="E483" s="57">
        <v>1</v>
      </c>
      <c r="F483" s="38">
        <f t="shared" si="7"/>
        <v>44397</v>
      </c>
    </row>
    <row r="484" spans="1:6" x14ac:dyDescent="0.25">
      <c r="A484" s="57" t="s">
        <v>25</v>
      </c>
      <c r="B484" s="57" t="s">
        <v>29</v>
      </c>
      <c r="C484" s="57" t="s">
        <v>30</v>
      </c>
      <c r="D484" s="176">
        <v>44397</v>
      </c>
      <c r="E484" s="57">
        <v>115</v>
      </c>
      <c r="F484" s="38">
        <f t="shared" si="7"/>
        <v>44397</v>
      </c>
    </row>
    <row r="485" spans="1:6" x14ac:dyDescent="0.25">
      <c r="A485" s="57" t="s">
        <v>25</v>
      </c>
      <c r="B485" s="57" t="s">
        <v>25</v>
      </c>
      <c r="C485" s="57" t="s">
        <v>32</v>
      </c>
      <c r="D485" s="176">
        <v>44397</v>
      </c>
      <c r="E485" s="57">
        <v>124</v>
      </c>
      <c r="F485" s="38">
        <f t="shared" si="7"/>
        <v>44397</v>
      </c>
    </row>
    <row r="486" spans="1:6" x14ac:dyDescent="0.25">
      <c r="A486" s="43" t="s">
        <v>361</v>
      </c>
      <c r="B486" s="43" t="s">
        <v>411</v>
      </c>
      <c r="C486" s="43" t="s">
        <v>357</v>
      </c>
      <c r="D486" s="175">
        <v>44397</v>
      </c>
      <c r="E486" s="87">
        <v>38</v>
      </c>
      <c r="F486" s="38">
        <f t="shared" si="7"/>
        <v>44397</v>
      </c>
    </row>
    <row r="487" spans="1:6" x14ac:dyDescent="0.25">
      <c r="A487" s="43" t="s">
        <v>2</v>
      </c>
      <c r="B487" s="43" t="s">
        <v>2</v>
      </c>
      <c r="C487" s="43" t="s">
        <v>4</v>
      </c>
      <c r="D487" s="175">
        <v>44397</v>
      </c>
      <c r="E487" s="87">
        <v>50</v>
      </c>
      <c r="F487" s="38">
        <f t="shared" si="7"/>
        <v>44397</v>
      </c>
    </row>
    <row r="488" spans="1:6" x14ac:dyDescent="0.25">
      <c r="A488" s="43" t="s">
        <v>2</v>
      </c>
      <c r="B488" s="43" t="s">
        <v>2</v>
      </c>
      <c r="C488" s="43" t="s">
        <v>12</v>
      </c>
      <c r="D488" s="175">
        <v>44397</v>
      </c>
      <c r="E488" s="87">
        <v>39</v>
      </c>
      <c r="F488" s="38">
        <f t="shared" si="7"/>
        <v>44397</v>
      </c>
    </row>
    <row r="489" spans="1:6" x14ac:dyDescent="0.25">
      <c r="A489" s="43" t="s">
        <v>264</v>
      </c>
      <c r="B489" s="43" t="s">
        <v>81</v>
      </c>
      <c r="C489" s="43" t="s">
        <v>82</v>
      </c>
      <c r="D489" s="175">
        <v>44397</v>
      </c>
      <c r="E489" s="87">
        <v>37</v>
      </c>
      <c r="F489" s="38">
        <f t="shared" si="7"/>
        <v>44397</v>
      </c>
    </row>
    <row r="490" spans="1:6" x14ac:dyDescent="0.25">
      <c r="A490" s="43" t="s">
        <v>264</v>
      </c>
      <c r="B490" s="43" t="s">
        <v>83</v>
      </c>
      <c r="C490" s="43" t="s">
        <v>90</v>
      </c>
      <c r="D490" s="175">
        <v>44397</v>
      </c>
      <c r="E490" s="87">
        <v>25</v>
      </c>
      <c r="F490" s="38">
        <f t="shared" si="7"/>
        <v>44397</v>
      </c>
    </row>
    <row r="491" spans="1:6" x14ac:dyDescent="0.25">
      <c r="A491" s="43" t="s">
        <v>91</v>
      </c>
      <c r="B491" s="43" t="s">
        <v>91</v>
      </c>
      <c r="C491" s="43" t="s">
        <v>98</v>
      </c>
      <c r="D491" s="175">
        <v>44397</v>
      </c>
      <c r="E491" s="87">
        <v>69</v>
      </c>
      <c r="F491" s="38">
        <f t="shared" si="7"/>
        <v>44397</v>
      </c>
    </row>
    <row r="492" spans="1:6" x14ac:dyDescent="0.25">
      <c r="A492" s="43" t="s">
        <v>57</v>
      </c>
      <c r="B492" s="43" t="s">
        <v>57</v>
      </c>
      <c r="C492" s="43" t="s">
        <v>62</v>
      </c>
      <c r="D492" s="175">
        <v>44397</v>
      </c>
      <c r="E492" s="87">
        <v>25</v>
      </c>
      <c r="F492" s="38">
        <f t="shared" si="7"/>
        <v>44397</v>
      </c>
    </row>
    <row r="493" spans="1:6" x14ac:dyDescent="0.25">
      <c r="A493" s="43" t="s">
        <v>263</v>
      </c>
      <c r="B493" s="43" t="s">
        <v>199</v>
      </c>
      <c r="C493" s="43" t="s">
        <v>319</v>
      </c>
      <c r="D493" s="175">
        <v>44397</v>
      </c>
      <c r="E493" s="87">
        <v>31</v>
      </c>
      <c r="F493" s="38">
        <f t="shared" si="7"/>
        <v>44397</v>
      </c>
    </row>
    <row r="494" spans="1:6" x14ac:dyDescent="0.25">
      <c r="A494" s="43" t="s">
        <v>25</v>
      </c>
      <c r="B494" s="43" t="s">
        <v>25</v>
      </c>
      <c r="C494" s="43" t="s">
        <v>53</v>
      </c>
      <c r="D494" s="175">
        <v>44397</v>
      </c>
      <c r="E494" s="87">
        <v>61</v>
      </c>
      <c r="F494" s="38">
        <f t="shared" si="7"/>
        <v>44397</v>
      </c>
    </row>
    <row r="495" spans="1:6" x14ac:dyDescent="0.25">
      <c r="A495" s="43" t="s">
        <v>57</v>
      </c>
      <c r="B495" s="43" t="s">
        <v>57</v>
      </c>
      <c r="C495" s="43" t="s">
        <v>446</v>
      </c>
      <c r="D495" s="175">
        <v>44397</v>
      </c>
      <c r="E495" s="87">
        <v>24</v>
      </c>
      <c r="F495" s="38">
        <f t="shared" si="7"/>
        <v>44397</v>
      </c>
    </row>
    <row r="496" spans="1:6" x14ac:dyDescent="0.25">
      <c r="A496" s="43" t="s">
        <v>25</v>
      </c>
      <c r="B496" s="43" t="s">
        <v>54</v>
      </c>
      <c r="C496" s="43" t="s">
        <v>187</v>
      </c>
      <c r="D496" s="175">
        <v>44397</v>
      </c>
      <c r="E496" s="87">
        <v>10</v>
      </c>
      <c r="F496" s="38">
        <f t="shared" si="7"/>
        <v>44397</v>
      </c>
    </row>
    <row r="497" spans="1:6" x14ac:dyDescent="0.25">
      <c r="A497" s="43" t="s">
        <v>57</v>
      </c>
      <c r="B497" s="43" t="s">
        <v>57</v>
      </c>
      <c r="C497" s="43" t="s">
        <v>58</v>
      </c>
      <c r="D497" s="175">
        <v>44397</v>
      </c>
      <c r="E497" s="87">
        <v>1</v>
      </c>
      <c r="F497" s="38">
        <f t="shared" si="7"/>
        <v>44397</v>
      </c>
    </row>
    <row r="498" spans="1:6" x14ac:dyDescent="0.25">
      <c r="A498" s="43" t="s">
        <v>57</v>
      </c>
      <c r="B498" s="43" t="s">
        <v>57</v>
      </c>
      <c r="C498" s="43" t="s">
        <v>392</v>
      </c>
      <c r="D498" s="175">
        <v>44396</v>
      </c>
      <c r="E498" s="87">
        <v>15</v>
      </c>
      <c r="F498" s="38">
        <f t="shared" si="7"/>
        <v>44396</v>
      </c>
    </row>
    <row r="499" spans="1:6" x14ac:dyDescent="0.25">
      <c r="A499" s="43" t="s">
        <v>263</v>
      </c>
      <c r="B499" s="43" t="s">
        <v>199</v>
      </c>
      <c r="C499" s="43" t="s">
        <v>447</v>
      </c>
      <c r="D499" s="175">
        <v>44396</v>
      </c>
      <c r="E499" s="87">
        <v>22</v>
      </c>
      <c r="F499" s="38">
        <f t="shared" si="7"/>
        <v>44396</v>
      </c>
    </row>
    <row r="500" spans="1:6" x14ac:dyDescent="0.25">
      <c r="A500" s="43" t="s">
        <v>263</v>
      </c>
      <c r="B500" s="43" t="s">
        <v>199</v>
      </c>
      <c r="C500" s="43" t="s">
        <v>75</v>
      </c>
      <c r="D500" s="175">
        <v>44396</v>
      </c>
      <c r="E500" s="87">
        <v>28</v>
      </c>
      <c r="F500" s="38">
        <f t="shared" si="7"/>
        <v>44396</v>
      </c>
    </row>
    <row r="501" spans="1:6" x14ac:dyDescent="0.25">
      <c r="A501" s="43" t="s">
        <v>91</v>
      </c>
      <c r="B501" s="43" t="s">
        <v>91</v>
      </c>
      <c r="C501" s="43" t="s">
        <v>100</v>
      </c>
      <c r="D501" s="175">
        <v>44396</v>
      </c>
      <c r="E501" s="87">
        <v>109</v>
      </c>
      <c r="F501" s="38">
        <f t="shared" si="7"/>
        <v>44396</v>
      </c>
    </row>
    <row r="502" spans="1:6" x14ac:dyDescent="0.25">
      <c r="A502" s="43" t="s">
        <v>325</v>
      </c>
      <c r="B502" s="43" t="s">
        <v>325</v>
      </c>
      <c r="C502" s="43" t="s">
        <v>327</v>
      </c>
      <c r="D502" s="175">
        <v>44396</v>
      </c>
      <c r="E502" s="87">
        <v>18</v>
      </c>
      <c r="F502" s="38">
        <f t="shared" si="7"/>
        <v>44396</v>
      </c>
    </row>
    <row r="503" spans="1:6" x14ac:dyDescent="0.25">
      <c r="A503" s="43" t="s">
        <v>264</v>
      </c>
      <c r="B503" s="43" t="s">
        <v>83</v>
      </c>
      <c r="C503" s="43" t="s">
        <v>84</v>
      </c>
      <c r="D503" s="175">
        <v>44396</v>
      </c>
      <c r="E503" s="87">
        <v>127</v>
      </c>
      <c r="F503" s="38">
        <f t="shared" si="7"/>
        <v>44396</v>
      </c>
    </row>
    <row r="504" spans="1:6" x14ac:dyDescent="0.25">
      <c r="A504" s="43" t="s">
        <v>2</v>
      </c>
      <c r="B504" s="43" t="s">
        <v>2</v>
      </c>
      <c r="C504" s="43" t="s">
        <v>390</v>
      </c>
      <c r="D504" s="175">
        <v>44396</v>
      </c>
      <c r="E504" s="87">
        <v>27</v>
      </c>
      <c r="F504" s="38">
        <f t="shared" si="7"/>
        <v>44396</v>
      </c>
    </row>
    <row r="505" spans="1:6" x14ac:dyDescent="0.25">
      <c r="A505" s="43" t="s">
        <v>18</v>
      </c>
      <c r="B505" s="43" t="s">
        <v>19</v>
      </c>
      <c r="C505" s="43" t="s">
        <v>20</v>
      </c>
      <c r="D505" s="175">
        <v>44396</v>
      </c>
      <c r="E505" s="87">
        <v>47</v>
      </c>
      <c r="F505" s="38">
        <f t="shared" si="7"/>
        <v>44396</v>
      </c>
    </row>
    <row r="506" spans="1:6" x14ac:dyDescent="0.25">
      <c r="A506" s="43" t="s">
        <v>337</v>
      </c>
      <c r="B506" s="43" t="s">
        <v>338</v>
      </c>
      <c r="C506" s="43" t="s">
        <v>177</v>
      </c>
      <c r="D506" s="175">
        <v>44396</v>
      </c>
      <c r="E506" s="87">
        <v>33</v>
      </c>
      <c r="F506" s="38">
        <f t="shared" si="7"/>
        <v>44396</v>
      </c>
    </row>
    <row r="507" spans="1:6" x14ac:dyDescent="0.25">
      <c r="A507" s="43" t="s">
        <v>25</v>
      </c>
      <c r="B507" s="43" t="s">
        <v>26</v>
      </c>
      <c r="C507" s="43" t="s">
        <v>28</v>
      </c>
      <c r="D507" s="175">
        <v>44396</v>
      </c>
      <c r="E507" s="87">
        <v>13</v>
      </c>
      <c r="F507" s="38">
        <f t="shared" si="7"/>
        <v>44396</v>
      </c>
    </row>
    <row r="508" spans="1:6" x14ac:dyDescent="0.25">
      <c r="A508" s="43" t="s">
        <v>18</v>
      </c>
      <c r="B508" s="43" t="s">
        <v>366</v>
      </c>
      <c r="C508" s="43" t="s">
        <v>413</v>
      </c>
      <c r="D508" s="175">
        <v>44396</v>
      </c>
      <c r="E508" s="87">
        <v>13</v>
      </c>
      <c r="F508" s="38">
        <f t="shared" si="7"/>
        <v>44396</v>
      </c>
    </row>
    <row r="509" spans="1:6" x14ac:dyDescent="0.25">
      <c r="A509" s="43" t="s">
        <v>25</v>
      </c>
      <c r="B509" s="43" t="s">
        <v>25</v>
      </c>
      <c r="C509" s="43" t="s">
        <v>36</v>
      </c>
      <c r="D509" s="175">
        <v>44396</v>
      </c>
      <c r="E509" s="87">
        <v>54</v>
      </c>
      <c r="F509" s="38">
        <f t="shared" si="7"/>
        <v>44396</v>
      </c>
    </row>
    <row r="510" spans="1:6" x14ac:dyDescent="0.25">
      <c r="A510" s="43" t="s">
        <v>25</v>
      </c>
      <c r="B510" s="43" t="s">
        <v>25</v>
      </c>
      <c r="C510" s="43" t="s">
        <v>49</v>
      </c>
      <c r="D510" s="175">
        <v>44396</v>
      </c>
      <c r="E510" s="87">
        <v>92</v>
      </c>
      <c r="F510" s="38">
        <f t="shared" si="7"/>
        <v>44396</v>
      </c>
    </row>
    <row r="511" spans="1:6" x14ac:dyDescent="0.25">
      <c r="A511" s="43" t="s">
        <v>18</v>
      </c>
      <c r="B511" s="43" t="s">
        <v>18</v>
      </c>
      <c r="C511" s="43"/>
      <c r="D511" s="175">
        <v>44396</v>
      </c>
      <c r="E511" s="87">
        <v>3</v>
      </c>
      <c r="F511" s="38">
        <f t="shared" si="7"/>
        <v>44396</v>
      </c>
    </row>
    <row r="512" spans="1:6" x14ac:dyDescent="0.25">
      <c r="A512" s="43" t="s">
        <v>16</v>
      </c>
      <c r="B512" s="43" t="s">
        <v>16</v>
      </c>
      <c r="C512" s="43" t="s">
        <v>17</v>
      </c>
      <c r="D512" s="175">
        <v>44396</v>
      </c>
      <c r="E512" s="87">
        <v>95</v>
      </c>
      <c r="F512" s="38">
        <f t="shared" si="7"/>
        <v>44396</v>
      </c>
    </row>
    <row r="513" spans="1:6" x14ac:dyDescent="0.25">
      <c r="A513" s="43" t="s">
        <v>2</v>
      </c>
      <c r="B513" s="43" t="s">
        <v>2</v>
      </c>
      <c r="C513" s="43" t="s">
        <v>12</v>
      </c>
      <c r="D513" s="175">
        <v>44396</v>
      </c>
      <c r="E513" s="87">
        <v>22</v>
      </c>
      <c r="F513" s="38">
        <f t="shared" si="7"/>
        <v>44396</v>
      </c>
    </row>
    <row r="514" spans="1:6" x14ac:dyDescent="0.25">
      <c r="A514" s="43" t="s">
        <v>18</v>
      </c>
      <c r="B514" s="43" t="s">
        <v>18</v>
      </c>
      <c r="C514" s="43" t="s">
        <v>23</v>
      </c>
      <c r="D514" s="175">
        <v>44396</v>
      </c>
      <c r="E514" s="87">
        <v>10</v>
      </c>
      <c r="F514" s="38">
        <f t="shared" si="7"/>
        <v>44396</v>
      </c>
    </row>
    <row r="515" spans="1:6" x14ac:dyDescent="0.25">
      <c r="A515" s="43" t="s">
        <v>25</v>
      </c>
      <c r="B515" s="43" t="s">
        <v>25</v>
      </c>
      <c r="C515" s="43" t="s">
        <v>40</v>
      </c>
      <c r="D515" s="175">
        <v>44396</v>
      </c>
      <c r="E515" s="87">
        <v>19</v>
      </c>
      <c r="F515" s="38">
        <f t="shared" ref="F515:F578" si="8">D515</f>
        <v>44396</v>
      </c>
    </row>
    <row r="516" spans="1:6" x14ac:dyDescent="0.25">
      <c r="A516" s="43" t="s">
        <v>71</v>
      </c>
      <c r="B516" s="43" t="s">
        <v>71</v>
      </c>
      <c r="C516" s="43" t="s">
        <v>72</v>
      </c>
      <c r="D516" s="175">
        <v>44396</v>
      </c>
      <c r="E516" s="87">
        <v>46</v>
      </c>
      <c r="F516" s="38">
        <f t="shared" si="8"/>
        <v>44396</v>
      </c>
    </row>
    <row r="517" spans="1:6" x14ac:dyDescent="0.25">
      <c r="A517" s="43" t="s">
        <v>57</v>
      </c>
      <c r="B517" s="43" t="s">
        <v>57</v>
      </c>
      <c r="C517" s="43" t="s">
        <v>60</v>
      </c>
      <c r="D517" s="175">
        <v>44396</v>
      </c>
      <c r="E517" s="87">
        <v>30</v>
      </c>
      <c r="F517" s="38">
        <f t="shared" si="8"/>
        <v>44396</v>
      </c>
    </row>
    <row r="518" spans="1:6" x14ac:dyDescent="0.25">
      <c r="A518" s="43" t="s">
        <v>25</v>
      </c>
      <c r="B518" s="43" t="s">
        <v>54</v>
      </c>
      <c r="C518" s="43" t="s">
        <v>187</v>
      </c>
      <c r="D518" s="175">
        <v>44396</v>
      </c>
      <c r="E518" s="87">
        <v>4</v>
      </c>
      <c r="F518" s="38">
        <f t="shared" si="8"/>
        <v>44396</v>
      </c>
    </row>
    <row r="519" spans="1:6" x14ac:dyDescent="0.25">
      <c r="A519" s="43" t="s">
        <v>25</v>
      </c>
      <c r="B519" s="43" t="s">
        <v>54</v>
      </c>
      <c r="C519" s="43" t="s">
        <v>55</v>
      </c>
      <c r="D519" s="175">
        <v>44396</v>
      </c>
      <c r="E519" s="87">
        <v>137</v>
      </c>
      <c r="F519" s="38">
        <f t="shared" si="8"/>
        <v>44396</v>
      </c>
    </row>
    <row r="520" spans="1:6" x14ac:dyDescent="0.25">
      <c r="A520" s="43" t="s">
        <v>264</v>
      </c>
      <c r="B520" s="43" t="s">
        <v>81</v>
      </c>
      <c r="C520" s="43" t="s">
        <v>82</v>
      </c>
      <c r="D520" s="175">
        <v>44396</v>
      </c>
      <c r="E520" s="87">
        <v>55</v>
      </c>
      <c r="F520" s="38">
        <f t="shared" si="8"/>
        <v>44396</v>
      </c>
    </row>
    <row r="521" spans="1:6" x14ac:dyDescent="0.25">
      <c r="A521" s="57" t="s">
        <v>264</v>
      </c>
      <c r="B521" s="57" t="s">
        <v>83</v>
      </c>
      <c r="C521" s="57" t="s">
        <v>90</v>
      </c>
      <c r="D521" s="176">
        <v>44396</v>
      </c>
      <c r="E521" s="57">
        <v>24</v>
      </c>
      <c r="F521" s="38">
        <f t="shared" si="8"/>
        <v>44396</v>
      </c>
    </row>
    <row r="522" spans="1:6" x14ac:dyDescent="0.25">
      <c r="A522" s="57" t="s">
        <v>264</v>
      </c>
      <c r="B522" s="57" t="s">
        <v>83</v>
      </c>
      <c r="C522" s="57" t="s">
        <v>179</v>
      </c>
      <c r="D522" s="176">
        <v>44396</v>
      </c>
      <c r="E522" s="57">
        <v>87</v>
      </c>
      <c r="F522" s="38">
        <f t="shared" si="8"/>
        <v>44396</v>
      </c>
    </row>
    <row r="523" spans="1:6" x14ac:dyDescent="0.25">
      <c r="A523" s="57" t="s">
        <v>18</v>
      </c>
      <c r="B523" s="57" t="s">
        <v>21</v>
      </c>
      <c r="C523" s="57" t="s">
        <v>22</v>
      </c>
      <c r="D523" s="176">
        <v>44396</v>
      </c>
      <c r="E523" s="57">
        <v>40</v>
      </c>
      <c r="F523" s="38">
        <f t="shared" si="8"/>
        <v>44396</v>
      </c>
    </row>
    <row r="524" spans="1:6" x14ac:dyDescent="0.25">
      <c r="A524" s="57" t="s">
        <v>2</v>
      </c>
      <c r="B524" s="57" t="s">
        <v>2</v>
      </c>
      <c r="C524" s="57" t="s">
        <v>11</v>
      </c>
      <c r="D524" s="176">
        <v>44396</v>
      </c>
      <c r="E524" s="57">
        <v>21</v>
      </c>
      <c r="F524" s="38">
        <f t="shared" si="8"/>
        <v>44396</v>
      </c>
    </row>
    <row r="525" spans="1:6" x14ac:dyDescent="0.25">
      <c r="A525" s="57" t="s">
        <v>2</v>
      </c>
      <c r="B525" s="57" t="s">
        <v>2</v>
      </c>
      <c r="C525" s="57" t="s">
        <v>3</v>
      </c>
      <c r="D525" s="176">
        <v>44396</v>
      </c>
      <c r="E525" s="57">
        <v>60</v>
      </c>
      <c r="F525" s="38">
        <f t="shared" si="8"/>
        <v>44396</v>
      </c>
    </row>
    <row r="526" spans="1:6" x14ac:dyDescent="0.25">
      <c r="A526" s="57" t="s">
        <v>361</v>
      </c>
      <c r="B526" s="57" t="s">
        <v>411</v>
      </c>
      <c r="C526" s="57" t="s">
        <v>357</v>
      </c>
      <c r="D526" s="176">
        <v>44396</v>
      </c>
      <c r="E526" s="57">
        <v>43</v>
      </c>
      <c r="F526" s="38">
        <f t="shared" si="8"/>
        <v>44396</v>
      </c>
    </row>
    <row r="527" spans="1:6" ht="14.45" customHeight="1" x14ac:dyDescent="0.25">
      <c r="A527" s="57" t="s">
        <v>18</v>
      </c>
      <c r="B527" s="57" t="s">
        <v>18</v>
      </c>
      <c r="C527" s="57" t="s">
        <v>24</v>
      </c>
      <c r="D527" s="176">
        <v>44396</v>
      </c>
      <c r="E527" s="57">
        <v>59</v>
      </c>
      <c r="F527" s="38">
        <f t="shared" si="8"/>
        <v>44396</v>
      </c>
    </row>
    <row r="528" spans="1:6" x14ac:dyDescent="0.25">
      <c r="A528" s="57" t="s">
        <v>25</v>
      </c>
      <c r="B528" s="57" t="s">
        <v>26</v>
      </c>
      <c r="C528" s="57" t="s">
        <v>27</v>
      </c>
      <c r="D528" s="176">
        <v>44396</v>
      </c>
      <c r="E528" s="57">
        <v>14</v>
      </c>
      <c r="F528" s="38">
        <f t="shared" si="8"/>
        <v>44396</v>
      </c>
    </row>
    <row r="529" spans="1:6" x14ac:dyDescent="0.25">
      <c r="A529" s="57" t="s">
        <v>18</v>
      </c>
      <c r="B529" s="57" t="s">
        <v>366</v>
      </c>
      <c r="C529" s="57" t="s">
        <v>409</v>
      </c>
      <c r="D529" s="176">
        <v>44396</v>
      </c>
      <c r="E529" s="57">
        <v>32</v>
      </c>
      <c r="F529" s="38">
        <f t="shared" si="8"/>
        <v>44396</v>
      </c>
    </row>
    <row r="530" spans="1:6" x14ac:dyDescent="0.25">
      <c r="A530" s="57" t="s">
        <v>25</v>
      </c>
      <c r="B530" s="57" t="s">
        <v>25</v>
      </c>
      <c r="C530" s="57" t="s">
        <v>31</v>
      </c>
      <c r="D530" s="176">
        <v>44396</v>
      </c>
      <c r="E530" s="57">
        <v>98</v>
      </c>
      <c r="F530" s="38">
        <f t="shared" si="8"/>
        <v>44396</v>
      </c>
    </row>
    <row r="531" spans="1:6" x14ac:dyDescent="0.25">
      <c r="A531" s="57" t="s">
        <v>25</v>
      </c>
      <c r="B531" s="57" t="s">
        <v>29</v>
      </c>
      <c r="C531" s="57" t="s">
        <v>30</v>
      </c>
      <c r="D531" s="176">
        <v>44396</v>
      </c>
      <c r="E531" s="57">
        <v>108</v>
      </c>
      <c r="F531" s="38">
        <f t="shared" si="8"/>
        <v>44396</v>
      </c>
    </row>
    <row r="532" spans="1:6" x14ac:dyDescent="0.25">
      <c r="A532" s="57" t="s">
        <v>25</v>
      </c>
      <c r="B532" s="57" t="s">
        <v>25</v>
      </c>
      <c r="C532" s="57" t="s">
        <v>47</v>
      </c>
      <c r="D532" s="176">
        <v>44396</v>
      </c>
      <c r="E532" s="57">
        <v>59</v>
      </c>
      <c r="F532" s="38">
        <f t="shared" si="8"/>
        <v>44396</v>
      </c>
    </row>
    <row r="533" spans="1:6" x14ac:dyDescent="0.25">
      <c r="A533" s="43" t="s">
        <v>25</v>
      </c>
      <c r="B533" s="43" t="s">
        <v>25</v>
      </c>
      <c r="C533" s="43" t="s">
        <v>42</v>
      </c>
      <c r="D533" s="175">
        <v>44396</v>
      </c>
      <c r="E533" s="87">
        <v>29</v>
      </c>
      <c r="F533" s="38">
        <f t="shared" si="8"/>
        <v>44396</v>
      </c>
    </row>
    <row r="534" spans="1:6" x14ac:dyDescent="0.25">
      <c r="A534" s="43" t="s">
        <v>25</v>
      </c>
      <c r="B534" s="43" t="s">
        <v>25</v>
      </c>
      <c r="C534" s="43" t="s">
        <v>43</v>
      </c>
      <c r="D534" s="175">
        <v>44396</v>
      </c>
      <c r="E534" s="87">
        <v>39</v>
      </c>
      <c r="F534" s="38">
        <f t="shared" si="8"/>
        <v>44396</v>
      </c>
    </row>
    <row r="535" spans="1:6" x14ac:dyDescent="0.25">
      <c r="A535" s="43" t="s">
        <v>25</v>
      </c>
      <c r="B535" s="43" t="s">
        <v>25</v>
      </c>
      <c r="C535" s="43" t="s">
        <v>39</v>
      </c>
      <c r="D535" s="175">
        <v>44396</v>
      </c>
      <c r="E535" s="87">
        <v>65</v>
      </c>
      <c r="F535" s="38">
        <f t="shared" si="8"/>
        <v>44396</v>
      </c>
    </row>
    <row r="536" spans="1:6" x14ac:dyDescent="0.25">
      <c r="A536" s="43" t="s">
        <v>25</v>
      </c>
      <c r="B536" s="43" t="s">
        <v>25</v>
      </c>
      <c r="C536" s="43" t="s">
        <v>34</v>
      </c>
      <c r="D536" s="175">
        <v>44396</v>
      </c>
      <c r="E536" s="87">
        <v>33</v>
      </c>
      <c r="F536" s="38">
        <f t="shared" si="8"/>
        <v>44396</v>
      </c>
    </row>
    <row r="537" spans="1:6" x14ac:dyDescent="0.25">
      <c r="A537" s="43" t="s">
        <v>25</v>
      </c>
      <c r="B537" s="43" t="s">
        <v>25</v>
      </c>
      <c r="C537" s="43" t="s">
        <v>37</v>
      </c>
      <c r="D537" s="175">
        <v>44396</v>
      </c>
      <c r="E537" s="87">
        <v>135</v>
      </c>
      <c r="F537" s="38">
        <f t="shared" si="8"/>
        <v>44396</v>
      </c>
    </row>
    <row r="538" spans="1:6" x14ac:dyDescent="0.25">
      <c r="A538" s="43" t="s">
        <v>57</v>
      </c>
      <c r="B538" s="43" t="s">
        <v>57</v>
      </c>
      <c r="C538" s="43" t="s">
        <v>446</v>
      </c>
      <c r="D538" s="175">
        <v>44396</v>
      </c>
      <c r="E538" s="87">
        <v>2</v>
      </c>
      <c r="F538" s="38">
        <f t="shared" si="8"/>
        <v>44396</v>
      </c>
    </row>
    <row r="539" spans="1:6" x14ac:dyDescent="0.25">
      <c r="A539" s="43" t="s">
        <v>25</v>
      </c>
      <c r="B539" s="43" t="s">
        <v>54</v>
      </c>
      <c r="C539" s="43" t="s">
        <v>56</v>
      </c>
      <c r="D539" s="175">
        <v>44396</v>
      </c>
      <c r="E539" s="87">
        <v>112</v>
      </c>
      <c r="F539" s="38">
        <f t="shared" si="8"/>
        <v>44396</v>
      </c>
    </row>
    <row r="540" spans="1:6" x14ac:dyDescent="0.25">
      <c r="A540" s="43" t="s">
        <v>263</v>
      </c>
      <c r="B540" s="43" t="s">
        <v>199</v>
      </c>
      <c r="C540" s="43" t="s">
        <v>319</v>
      </c>
      <c r="D540" s="175">
        <v>44396</v>
      </c>
      <c r="E540" s="87">
        <v>1</v>
      </c>
      <c r="F540" s="38">
        <f t="shared" si="8"/>
        <v>44396</v>
      </c>
    </row>
    <row r="541" spans="1:6" x14ac:dyDescent="0.25">
      <c r="A541" s="43" t="s">
        <v>263</v>
      </c>
      <c r="B541" s="43" t="s">
        <v>199</v>
      </c>
      <c r="C541" s="43" t="s">
        <v>77</v>
      </c>
      <c r="D541" s="175">
        <v>44396</v>
      </c>
      <c r="E541" s="87">
        <v>92</v>
      </c>
      <c r="F541" s="38">
        <f t="shared" si="8"/>
        <v>44396</v>
      </c>
    </row>
    <row r="542" spans="1:6" x14ac:dyDescent="0.25">
      <c r="A542" s="43" t="s">
        <v>57</v>
      </c>
      <c r="B542" s="43" t="s">
        <v>57</v>
      </c>
      <c r="C542" s="43" t="s">
        <v>63</v>
      </c>
      <c r="D542" s="175">
        <v>44396</v>
      </c>
      <c r="E542" s="87">
        <v>1</v>
      </c>
      <c r="F542" s="38">
        <f t="shared" si="8"/>
        <v>44396</v>
      </c>
    </row>
    <row r="543" spans="1:6" x14ac:dyDescent="0.25">
      <c r="A543" s="43" t="s">
        <v>91</v>
      </c>
      <c r="B543" s="43" t="s">
        <v>91</v>
      </c>
      <c r="C543" s="43" t="s">
        <v>101</v>
      </c>
      <c r="D543" s="175">
        <v>44396</v>
      </c>
      <c r="E543" s="87">
        <v>37</v>
      </c>
      <c r="F543" s="38">
        <f t="shared" si="8"/>
        <v>44396</v>
      </c>
    </row>
    <row r="544" spans="1:6" x14ac:dyDescent="0.25">
      <c r="A544" s="43" t="s">
        <v>91</v>
      </c>
      <c r="B544" s="43" t="s">
        <v>91</v>
      </c>
      <c r="C544" s="43" t="s">
        <v>97</v>
      </c>
      <c r="D544" s="175">
        <v>44396</v>
      </c>
      <c r="E544" s="87">
        <v>23</v>
      </c>
      <c r="F544" s="38">
        <f t="shared" si="8"/>
        <v>44396</v>
      </c>
    </row>
    <row r="545" spans="1:6" x14ac:dyDescent="0.25">
      <c r="A545" s="43" t="s">
        <v>91</v>
      </c>
      <c r="B545" s="43" t="s">
        <v>91</v>
      </c>
      <c r="C545" s="43" t="s">
        <v>98</v>
      </c>
      <c r="D545" s="175">
        <v>44396</v>
      </c>
      <c r="E545" s="87">
        <v>63</v>
      </c>
      <c r="F545" s="38">
        <f t="shared" si="8"/>
        <v>44396</v>
      </c>
    </row>
    <row r="546" spans="1:6" x14ac:dyDescent="0.25">
      <c r="A546" s="43" t="s">
        <v>2</v>
      </c>
      <c r="B546" s="43" t="s">
        <v>2</v>
      </c>
      <c r="C546" s="43" t="s">
        <v>391</v>
      </c>
      <c r="D546" s="175">
        <v>44396</v>
      </c>
      <c r="E546" s="87">
        <v>20</v>
      </c>
      <c r="F546" s="38">
        <f t="shared" si="8"/>
        <v>44396</v>
      </c>
    </row>
    <row r="547" spans="1:6" x14ac:dyDescent="0.25">
      <c r="A547" s="43" t="s">
        <v>2</v>
      </c>
      <c r="B547" s="43" t="s">
        <v>2</v>
      </c>
      <c r="C547" s="43" t="s">
        <v>4</v>
      </c>
      <c r="D547" s="175">
        <v>44396</v>
      </c>
      <c r="E547" s="87">
        <v>36</v>
      </c>
      <c r="F547" s="38">
        <f t="shared" si="8"/>
        <v>44396</v>
      </c>
    </row>
    <row r="548" spans="1:6" x14ac:dyDescent="0.25">
      <c r="A548" s="43" t="s">
        <v>361</v>
      </c>
      <c r="B548" s="43" t="s">
        <v>411</v>
      </c>
      <c r="C548" s="43" t="s">
        <v>355</v>
      </c>
      <c r="D548" s="175">
        <v>44396</v>
      </c>
      <c r="E548" s="87">
        <v>128</v>
      </c>
      <c r="F548" s="38">
        <f t="shared" si="8"/>
        <v>44396</v>
      </c>
    </row>
    <row r="549" spans="1:6" x14ac:dyDescent="0.25">
      <c r="A549" s="43" t="s">
        <v>25</v>
      </c>
      <c r="B549" s="43" t="s">
        <v>25</v>
      </c>
      <c r="C549" s="43" t="s">
        <v>45</v>
      </c>
      <c r="D549" s="175">
        <v>44396</v>
      </c>
      <c r="E549" s="87">
        <v>50</v>
      </c>
      <c r="F549" s="38">
        <f t="shared" si="8"/>
        <v>44396</v>
      </c>
    </row>
    <row r="550" spans="1:6" x14ac:dyDescent="0.25">
      <c r="A550" s="43" t="s">
        <v>25</v>
      </c>
      <c r="B550" s="43" t="s">
        <v>25</v>
      </c>
      <c r="C550" s="43" t="s">
        <v>46</v>
      </c>
      <c r="D550" s="175">
        <v>44396</v>
      </c>
      <c r="E550" s="87">
        <v>29</v>
      </c>
      <c r="F550" s="38">
        <f t="shared" si="8"/>
        <v>44396</v>
      </c>
    </row>
    <row r="551" spans="1:6" x14ac:dyDescent="0.25">
      <c r="A551" s="43" t="s">
        <v>25</v>
      </c>
      <c r="B551" s="43" t="s">
        <v>25</v>
      </c>
      <c r="C551" s="43" t="s">
        <v>32</v>
      </c>
      <c r="D551" s="175">
        <v>44396</v>
      </c>
      <c r="E551" s="87">
        <v>105</v>
      </c>
      <c r="F551" s="38">
        <f t="shared" si="8"/>
        <v>44396</v>
      </c>
    </row>
    <row r="552" spans="1:6" x14ac:dyDescent="0.25">
      <c r="A552" s="43" t="s">
        <v>25</v>
      </c>
      <c r="B552" s="43" t="s">
        <v>25</v>
      </c>
      <c r="C552" s="43" t="s">
        <v>41</v>
      </c>
      <c r="D552" s="175">
        <v>44396</v>
      </c>
      <c r="E552" s="87">
        <v>25</v>
      </c>
      <c r="F552" s="38">
        <f t="shared" si="8"/>
        <v>44396</v>
      </c>
    </row>
    <row r="553" spans="1:6" x14ac:dyDescent="0.25">
      <c r="A553" s="43" t="s">
        <v>57</v>
      </c>
      <c r="B553" s="43" t="s">
        <v>57</v>
      </c>
      <c r="C553" s="43" t="s">
        <v>62</v>
      </c>
      <c r="D553" s="175">
        <v>44396</v>
      </c>
      <c r="E553" s="87">
        <v>43</v>
      </c>
      <c r="F553" s="38">
        <f t="shared" si="8"/>
        <v>44396</v>
      </c>
    </row>
    <row r="554" spans="1:6" x14ac:dyDescent="0.25">
      <c r="A554" s="43" t="s">
        <v>25</v>
      </c>
      <c r="B554" s="43" t="s">
        <v>25</v>
      </c>
      <c r="C554" s="43" t="s">
        <v>50</v>
      </c>
      <c r="D554" s="175">
        <v>44396</v>
      </c>
      <c r="E554" s="87">
        <v>28</v>
      </c>
      <c r="F554" s="38">
        <f t="shared" si="8"/>
        <v>44396</v>
      </c>
    </row>
    <row r="555" spans="1:6" x14ac:dyDescent="0.25">
      <c r="A555" s="43" t="s">
        <v>25</v>
      </c>
      <c r="B555" s="43" t="s">
        <v>25</v>
      </c>
      <c r="C555" s="43" t="s">
        <v>53</v>
      </c>
      <c r="D555" s="175">
        <v>44396</v>
      </c>
      <c r="E555" s="87">
        <v>46</v>
      </c>
      <c r="F555" s="38">
        <f t="shared" si="8"/>
        <v>44396</v>
      </c>
    </row>
    <row r="556" spans="1:6" x14ac:dyDescent="0.25">
      <c r="A556" s="43" t="s">
        <v>57</v>
      </c>
      <c r="B556" s="43" t="s">
        <v>57</v>
      </c>
      <c r="C556" s="43" t="s">
        <v>368</v>
      </c>
      <c r="D556" s="175">
        <v>44396</v>
      </c>
      <c r="E556" s="87">
        <v>51</v>
      </c>
      <c r="F556" s="38">
        <f t="shared" si="8"/>
        <v>44396</v>
      </c>
    </row>
    <row r="557" spans="1:6" x14ac:dyDescent="0.25">
      <c r="A557" s="43" t="s">
        <v>57</v>
      </c>
      <c r="B557" s="43" t="s">
        <v>57</v>
      </c>
      <c r="C557" s="43" t="s">
        <v>130</v>
      </c>
      <c r="D557" s="175">
        <v>44396</v>
      </c>
      <c r="E557" s="87">
        <v>25</v>
      </c>
      <c r="F557" s="38">
        <f t="shared" si="8"/>
        <v>44396</v>
      </c>
    </row>
    <row r="558" spans="1:6" x14ac:dyDescent="0.25">
      <c r="A558" s="43" t="s">
        <v>57</v>
      </c>
      <c r="B558" s="43" t="s">
        <v>57</v>
      </c>
      <c r="C558" s="43" t="s">
        <v>183</v>
      </c>
      <c r="D558" s="175">
        <v>44396</v>
      </c>
      <c r="E558" s="87">
        <v>26</v>
      </c>
      <c r="F558" s="38">
        <f t="shared" si="8"/>
        <v>44396</v>
      </c>
    </row>
    <row r="559" spans="1:6" x14ac:dyDescent="0.25">
      <c r="A559" s="43" t="s">
        <v>2</v>
      </c>
      <c r="B559" s="43" t="s">
        <v>2</v>
      </c>
      <c r="C559" s="43" t="s">
        <v>3</v>
      </c>
      <c r="D559" s="175">
        <v>44394</v>
      </c>
      <c r="E559" s="87">
        <v>21</v>
      </c>
      <c r="F559" s="38">
        <f t="shared" si="8"/>
        <v>44394</v>
      </c>
    </row>
    <row r="560" spans="1:6" x14ac:dyDescent="0.25">
      <c r="A560" s="43" t="s">
        <v>57</v>
      </c>
      <c r="B560" s="43" t="s">
        <v>57</v>
      </c>
      <c r="C560" s="43" t="s">
        <v>368</v>
      </c>
      <c r="D560" s="175">
        <v>44394</v>
      </c>
      <c r="E560" s="87">
        <v>2</v>
      </c>
      <c r="F560" s="38">
        <f t="shared" si="8"/>
        <v>44394</v>
      </c>
    </row>
    <row r="561" spans="1:6" x14ac:dyDescent="0.25">
      <c r="A561" s="43" t="s">
        <v>91</v>
      </c>
      <c r="B561" s="43" t="s">
        <v>91</v>
      </c>
      <c r="C561" s="43" t="s">
        <v>98</v>
      </c>
      <c r="D561" s="175">
        <v>44394</v>
      </c>
      <c r="E561" s="87">
        <v>27</v>
      </c>
      <c r="F561" s="38">
        <f t="shared" si="8"/>
        <v>44394</v>
      </c>
    </row>
    <row r="562" spans="1:6" x14ac:dyDescent="0.25">
      <c r="A562" s="43" t="s">
        <v>91</v>
      </c>
      <c r="B562" s="43" t="s">
        <v>91</v>
      </c>
      <c r="C562" s="43" t="s">
        <v>100</v>
      </c>
      <c r="D562" s="175">
        <v>44393</v>
      </c>
      <c r="E562" s="87">
        <v>76</v>
      </c>
      <c r="F562" s="38">
        <f t="shared" si="8"/>
        <v>44393</v>
      </c>
    </row>
    <row r="563" spans="1:6" x14ac:dyDescent="0.25">
      <c r="A563" s="43" t="s">
        <v>325</v>
      </c>
      <c r="B563" s="43" t="s">
        <v>325</v>
      </c>
      <c r="C563" s="43" t="s">
        <v>327</v>
      </c>
      <c r="D563" s="175">
        <v>44393</v>
      </c>
      <c r="E563" s="87">
        <v>9</v>
      </c>
      <c r="F563" s="38">
        <f t="shared" si="8"/>
        <v>44393</v>
      </c>
    </row>
    <row r="564" spans="1:6" x14ac:dyDescent="0.25">
      <c r="A564" s="43" t="s">
        <v>264</v>
      </c>
      <c r="B564" s="43" t="s">
        <v>83</v>
      </c>
      <c r="C564" s="43" t="s">
        <v>84</v>
      </c>
      <c r="D564" s="175">
        <v>44393</v>
      </c>
      <c r="E564" s="87">
        <v>35</v>
      </c>
      <c r="F564" s="38">
        <f t="shared" si="8"/>
        <v>44393</v>
      </c>
    </row>
    <row r="565" spans="1:6" x14ac:dyDescent="0.25">
      <c r="A565" s="43" t="s">
        <v>264</v>
      </c>
      <c r="B565" s="43" t="s">
        <v>83</v>
      </c>
      <c r="C565" s="43" t="s">
        <v>80</v>
      </c>
      <c r="D565" s="175">
        <v>44393</v>
      </c>
      <c r="E565" s="87">
        <v>1</v>
      </c>
      <c r="F565" s="38">
        <f t="shared" si="8"/>
        <v>44393</v>
      </c>
    </row>
    <row r="566" spans="1:6" x14ac:dyDescent="0.25">
      <c r="A566" s="57" t="s">
        <v>25</v>
      </c>
      <c r="B566" s="57" t="s">
        <v>25</v>
      </c>
      <c r="C566" s="57" t="s">
        <v>49</v>
      </c>
      <c r="D566" s="176">
        <v>44393</v>
      </c>
      <c r="E566" s="57">
        <v>103</v>
      </c>
      <c r="F566" s="38">
        <f t="shared" si="8"/>
        <v>44393</v>
      </c>
    </row>
    <row r="567" spans="1:6" x14ac:dyDescent="0.25">
      <c r="A567" s="57" t="s">
        <v>25</v>
      </c>
      <c r="B567" s="57" t="s">
        <v>26</v>
      </c>
      <c r="C567" s="57" t="s">
        <v>28</v>
      </c>
      <c r="D567" s="176">
        <v>44393</v>
      </c>
      <c r="E567" s="57">
        <v>3</v>
      </c>
      <c r="F567" s="38">
        <f t="shared" si="8"/>
        <v>44393</v>
      </c>
    </row>
    <row r="568" spans="1:6" x14ac:dyDescent="0.25">
      <c r="A568" s="57" t="s">
        <v>337</v>
      </c>
      <c r="B568" s="57" t="s">
        <v>338</v>
      </c>
      <c r="C568" s="57" t="s">
        <v>177</v>
      </c>
      <c r="D568" s="176">
        <v>44393</v>
      </c>
      <c r="E568" s="57">
        <v>24</v>
      </c>
      <c r="F568" s="38">
        <f t="shared" si="8"/>
        <v>44393</v>
      </c>
    </row>
    <row r="569" spans="1:6" x14ac:dyDescent="0.25">
      <c r="A569" s="57" t="s">
        <v>2</v>
      </c>
      <c r="B569" s="57" t="s">
        <v>2</v>
      </c>
      <c r="C569" s="57" t="s">
        <v>11</v>
      </c>
      <c r="D569" s="176">
        <v>44393</v>
      </c>
      <c r="E569" s="57">
        <v>1</v>
      </c>
      <c r="F569" s="38">
        <f t="shared" si="8"/>
        <v>44393</v>
      </c>
    </row>
    <row r="570" spans="1:6" x14ac:dyDescent="0.25">
      <c r="A570" s="57" t="s">
        <v>361</v>
      </c>
      <c r="B570" s="57" t="s">
        <v>411</v>
      </c>
      <c r="C570" s="57" t="s">
        <v>356</v>
      </c>
      <c r="D570" s="176">
        <v>44393</v>
      </c>
      <c r="E570" s="57">
        <v>38</v>
      </c>
      <c r="F570" s="38">
        <f t="shared" si="8"/>
        <v>44393</v>
      </c>
    </row>
    <row r="571" spans="1:6" x14ac:dyDescent="0.25">
      <c r="A571" s="57" t="s">
        <v>264</v>
      </c>
      <c r="B571" s="57" t="s">
        <v>83</v>
      </c>
      <c r="C571" s="57" t="s">
        <v>90</v>
      </c>
      <c r="D571" s="176">
        <v>44393</v>
      </c>
      <c r="E571" s="57">
        <v>26</v>
      </c>
      <c r="F571" s="38">
        <f t="shared" si="8"/>
        <v>44393</v>
      </c>
    </row>
    <row r="572" spans="1:6" x14ac:dyDescent="0.25">
      <c r="A572" s="57" t="s">
        <v>264</v>
      </c>
      <c r="B572" s="57" t="s">
        <v>81</v>
      </c>
      <c r="C572" s="57" t="s">
        <v>82</v>
      </c>
      <c r="D572" s="176">
        <v>44393</v>
      </c>
      <c r="E572" s="57">
        <v>41</v>
      </c>
      <c r="F572" s="38">
        <f t="shared" si="8"/>
        <v>44393</v>
      </c>
    </row>
    <row r="573" spans="1:6" x14ac:dyDescent="0.25">
      <c r="A573" s="57" t="s">
        <v>25</v>
      </c>
      <c r="B573" s="57" t="s">
        <v>54</v>
      </c>
      <c r="C573" s="57" t="s">
        <v>55</v>
      </c>
      <c r="D573" s="176">
        <v>44393</v>
      </c>
      <c r="E573" s="57">
        <v>102</v>
      </c>
      <c r="F573" s="38">
        <f t="shared" si="8"/>
        <v>44393</v>
      </c>
    </row>
    <row r="574" spans="1:6" x14ac:dyDescent="0.25">
      <c r="A574" s="57" t="s">
        <v>25</v>
      </c>
      <c r="B574" s="57" t="s">
        <v>25</v>
      </c>
      <c r="C574" s="57" t="s">
        <v>53</v>
      </c>
      <c r="D574" s="176">
        <v>44393</v>
      </c>
      <c r="E574" s="57">
        <v>15</v>
      </c>
      <c r="F574" s="38">
        <f t="shared" si="8"/>
        <v>44393</v>
      </c>
    </row>
    <row r="575" spans="1:6" x14ac:dyDescent="0.25">
      <c r="A575" s="43" t="s">
        <v>25</v>
      </c>
      <c r="B575" s="43" t="s">
        <v>54</v>
      </c>
      <c r="C575" s="43" t="s">
        <v>187</v>
      </c>
      <c r="D575" s="175">
        <v>44393</v>
      </c>
      <c r="E575" s="87">
        <v>16</v>
      </c>
      <c r="F575" s="38">
        <f t="shared" si="8"/>
        <v>44393</v>
      </c>
    </row>
    <row r="576" spans="1:6" x14ac:dyDescent="0.25">
      <c r="A576" s="43" t="s">
        <v>263</v>
      </c>
      <c r="B576" s="43" t="s">
        <v>199</v>
      </c>
      <c r="C576" s="43" t="s">
        <v>447</v>
      </c>
      <c r="D576" s="175">
        <v>44393</v>
      </c>
      <c r="E576" s="87">
        <v>21</v>
      </c>
      <c r="F576" s="38">
        <f t="shared" si="8"/>
        <v>44393</v>
      </c>
    </row>
    <row r="577" spans="1:6" x14ac:dyDescent="0.25">
      <c r="A577" s="43" t="s">
        <v>25</v>
      </c>
      <c r="B577" s="43" t="s">
        <v>25</v>
      </c>
      <c r="C577" s="43" t="s">
        <v>32</v>
      </c>
      <c r="D577" s="175">
        <v>44393</v>
      </c>
      <c r="E577" s="87">
        <v>53</v>
      </c>
      <c r="F577" s="38">
        <f t="shared" si="8"/>
        <v>44393</v>
      </c>
    </row>
    <row r="578" spans="1:6" x14ac:dyDescent="0.25">
      <c r="A578" s="43" t="s">
        <v>18</v>
      </c>
      <c r="B578" s="43" t="s">
        <v>18</v>
      </c>
      <c r="C578" s="43" t="s">
        <v>23</v>
      </c>
      <c r="D578" s="175">
        <v>44393</v>
      </c>
      <c r="E578" s="87">
        <v>26</v>
      </c>
      <c r="F578" s="38">
        <f t="shared" si="8"/>
        <v>44393</v>
      </c>
    </row>
    <row r="579" spans="1:6" x14ac:dyDescent="0.25">
      <c r="A579" s="43" t="s">
        <v>18</v>
      </c>
      <c r="B579" s="43" t="s">
        <v>19</v>
      </c>
      <c r="C579" s="43" t="s">
        <v>20</v>
      </c>
      <c r="D579" s="175">
        <v>44393</v>
      </c>
      <c r="E579" s="87">
        <v>54</v>
      </c>
      <c r="F579" s="38">
        <f t="shared" ref="F579:F642" si="9">D579</f>
        <v>44393</v>
      </c>
    </row>
    <row r="580" spans="1:6" x14ac:dyDescent="0.25">
      <c r="A580" s="43" t="s">
        <v>25</v>
      </c>
      <c r="B580" s="43" t="s">
        <v>54</v>
      </c>
      <c r="C580" s="43" t="s">
        <v>56</v>
      </c>
      <c r="D580" s="175">
        <v>44393</v>
      </c>
      <c r="E580" s="87">
        <v>96</v>
      </c>
      <c r="F580" s="38">
        <f t="shared" si="9"/>
        <v>44393</v>
      </c>
    </row>
    <row r="581" spans="1:6" x14ac:dyDescent="0.25">
      <c r="A581" s="43" t="s">
        <v>57</v>
      </c>
      <c r="B581" s="43" t="s">
        <v>57</v>
      </c>
      <c r="C581" s="43" t="s">
        <v>63</v>
      </c>
      <c r="D581" s="175">
        <v>44393</v>
      </c>
      <c r="E581" s="87">
        <v>21</v>
      </c>
      <c r="F581" s="38">
        <f t="shared" si="9"/>
        <v>44393</v>
      </c>
    </row>
    <row r="582" spans="1:6" x14ac:dyDescent="0.25">
      <c r="A582" s="43" t="s">
        <v>57</v>
      </c>
      <c r="B582" s="43" t="s">
        <v>57</v>
      </c>
      <c r="C582" s="43" t="s">
        <v>62</v>
      </c>
      <c r="D582" s="175">
        <v>44393</v>
      </c>
      <c r="E582" s="87">
        <v>39</v>
      </c>
      <c r="F582" s="38">
        <f t="shared" si="9"/>
        <v>44393</v>
      </c>
    </row>
    <row r="583" spans="1:6" x14ac:dyDescent="0.25">
      <c r="A583" s="43" t="s">
        <v>263</v>
      </c>
      <c r="B583" s="43" t="s">
        <v>199</v>
      </c>
      <c r="C583" s="43" t="s">
        <v>75</v>
      </c>
      <c r="D583" s="175">
        <v>44393</v>
      </c>
      <c r="E583" s="87">
        <v>21</v>
      </c>
      <c r="F583" s="38">
        <f t="shared" si="9"/>
        <v>44393</v>
      </c>
    </row>
    <row r="584" spans="1:6" x14ac:dyDescent="0.25">
      <c r="A584" s="43" t="s">
        <v>91</v>
      </c>
      <c r="B584" s="43" t="s">
        <v>91</v>
      </c>
      <c r="C584" s="43" t="s">
        <v>98</v>
      </c>
      <c r="D584" s="175">
        <v>44393</v>
      </c>
      <c r="E584" s="87">
        <v>2</v>
      </c>
      <c r="F584" s="38">
        <f t="shared" si="9"/>
        <v>44393</v>
      </c>
    </row>
    <row r="585" spans="1:6" x14ac:dyDescent="0.25">
      <c r="A585" s="43" t="s">
        <v>91</v>
      </c>
      <c r="B585" s="43" t="s">
        <v>91</v>
      </c>
      <c r="C585" s="43" t="s">
        <v>101</v>
      </c>
      <c r="D585" s="175">
        <v>44393</v>
      </c>
      <c r="E585" s="87">
        <v>19</v>
      </c>
      <c r="F585" s="38">
        <f t="shared" si="9"/>
        <v>44393</v>
      </c>
    </row>
    <row r="586" spans="1:6" x14ac:dyDescent="0.25">
      <c r="A586" s="43" t="s">
        <v>264</v>
      </c>
      <c r="B586" s="43" t="s">
        <v>83</v>
      </c>
      <c r="C586" s="43" t="s">
        <v>414</v>
      </c>
      <c r="D586" s="175">
        <v>44393</v>
      </c>
      <c r="E586" s="87">
        <v>39</v>
      </c>
      <c r="F586" s="38">
        <f t="shared" si="9"/>
        <v>44393</v>
      </c>
    </row>
    <row r="587" spans="1:6" x14ac:dyDescent="0.25">
      <c r="A587" s="43" t="s">
        <v>25</v>
      </c>
      <c r="B587" s="43" t="s">
        <v>25</v>
      </c>
      <c r="C587" s="43" t="s">
        <v>37</v>
      </c>
      <c r="D587" s="175">
        <v>44393</v>
      </c>
      <c r="E587" s="87">
        <v>41</v>
      </c>
      <c r="F587" s="38">
        <f t="shared" si="9"/>
        <v>44393</v>
      </c>
    </row>
    <row r="588" spans="1:6" x14ac:dyDescent="0.25">
      <c r="A588" s="43" t="s">
        <v>25</v>
      </c>
      <c r="B588" s="43" t="s">
        <v>25</v>
      </c>
      <c r="C588" s="43" t="s">
        <v>36</v>
      </c>
      <c r="D588" s="175">
        <v>44393</v>
      </c>
      <c r="E588" s="87">
        <v>18</v>
      </c>
      <c r="F588" s="38">
        <f t="shared" si="9"/>
        <v>44393</v>
      </c>
    </row>
    <row r="589" spans="1:6" x14ac:dyDescent="0.25">
      <c r="A589" s="43" t="s">
        <v>25</v>
      </c>
      <c r="B589" s="43" t="s">
        <v>25</v>
      </c>
      <c r="C589" s="43" t="s">
        <v>34</v>
      </c>
      <c r="D589" s="175">
        <v>44393</v>
      </c>
      <c r="E589" s="87">
        <v>35</v>
      </c>
      <c r="F589" s="38">
        <f t="shared" si="9"/>
        <v>44393</v>
      </c>
    </row>
    <row r="590" spans="1:6" x14ac:dyDescent="0.25">
      <c r="A590" s="43" t="s">
        <v>25</v>
      </c>
      <c r="B590" s="43" t="s">
        <v>25</v>
      </c>
      <c r="C590" s="43" t="s">
        <v>39</v>
      </c>
      <c r="D590" s="175">
        <v>44393</v>
      </c>
      <c r="E590" s="87">
        <v>52</v>
      </c>
      <c r="F590" s="38">
        <f t="shared" si="9"/>
        <v>44393</v>
      </c>
    </row>
    <row r="591" spans="1:6" x14ac:dyDescent="0.25">
      <c r="A591" s="43" t="s">
        <v>25</v>
      </c>
      <c r="B591" s="43" t="s">
        <v>25</v>
      </c>
      <c r="C591" s="43" t="s">
        <v>47</v>
      </c>
      <c r="D591" s="175">
        <v>44393</v>
      </c>
      <c r="E591" s="87">
        <v>63</v>
      </c>
      <c r="F591" s="38">
        <f t="shared" si="9"/>
        <v>44393</v>
      </c>
    </row>
    <row r="592" spans="1:6" x14ac:dyDescent="0.25">
      <c r="A592" s="43" t="s">
        <v>25</v>
      </c>
      <c r="B592" s="43" t="s">
        <v>29</v>
      </c>
      <c r="C592" s="43" t="s">
        <v>30</v>
      </c>
      <c r="D592" s="175">
        <v>44393</v>
      </c>
      <c r="E592" s="87">
        <v>31</v>
      </c>
      <c r="F592" s="38">
        <f t="shared" si="9"/>
        <v>44393</v>
      </c>
    </row>
    <row r="593" spans="1:6" x14ac:dyDescent="0.25">
      <c r="A593" s="43" t="s">
        <v>18</v>
      </c>
      <c r="B593" s="43" t="s">
        <v>366</v>
      </c>
      <c r="C593" s="43" t="s">
        <v>409</v>
      </c>
      <c r="D593" s="175">
        <v>44393</v>
      </c>
      <c r="E593" s="87">
        <v>32</v>
      </c>
      <c r="F593" s="38">
        <f t="shared" si="9"/>
        <v>44393</v>
      </c>
    </row>
    <row r="594" spans="1:6" x14ac:dyDescent="0.25">
      <c r="A594" s="43" t="s">
        <v>25</v>
      </c>
      <c r="B594" s="43" t="s">
        <v>26</v>
      </c>
      <c r="C594" s="43" t="s">
        <v>27</v>
      </c>
      <c r="D594" s="175">
        <v>44393</v>
      </c>
      <c r="E594" s="87">
        <v>36</v>
      </c>
      <c r="F594" s="38">
        <f t="shared" si="9"/>
        <v>44393</v>
      </c>
    </row>
    <row r="595" spans="1:6" x14ac:dyDescent="0.25">
      <c r="A595" s="43" t="s">
        <v>18</v>
      </c>
      <c r="B595" s="43" t="s">
        <v>18</v>
      </c>
      <c r="C595" s="43" t="s">
        <v>24</v>
      </c>
      <c r="D595" s="175">
        <v>44393</v>
      </c>
      <c r="E595" s="87">
        <v>22</v>
      </c>
      <c r="F595" s="38">
        <f t="shared" si="9"/>
        <v>44393</v>
      </c>
    </row>
    <row r="596" spans="1:6" x14ac:dyDescent="0.25">
      <c r="A596" s="43" t="s">
        <v>361</v>
      </c>
      <c r="B596" s="43" t="s">
        <v>411</v>
      </c>
      <c r="C596" s="43" t="s">
        <v>357</v>
      </c>
      <c r="D596" s="175">
        <v>44393</v>
      </c>
      <c r="E596" s="87">
        <v>1</v>
      </c>
      <c r="F596" s="38">
        <f t="shared" si="9"/>
        <v>44393</v>
      </c>
    </row>
    <row r="597" spans="1:6" x14ac:dyDescent="0.25">
      <c r="A597" s="43" t="s">
        <v>2</v>
      </c>
      <c r="B597" s="43" t="s">
        <v>2</v>
      </c>
      <c r="C597" s="43" t="s">
        <v>3</v>
      </c>
      <c r="D597" s="175">
        <v>44393</v>
      </c>
      <c r="E597" s="87">
        <v>80</v>
      </c>
      <c r="F597" s="38">
        <f t="shared" si="9"/>
        <v>44393</v>
      </c>
    </row>
    <row r="598" spans="1:6" x14ac:dyDescent="0.25">
      <c r="A598" s="43" t="s">
        <v>2</v>
      </c>
      <c r="B598" s="43" t="s">
        <v>2</v>
      </c>
      <c r="C598" s="43" t="s">
        <v>4</v>
      </c>
      <c r="D598" s="175">
        <v>44393</v>
      </c>
      <c r="E598" s="87">
        <v>35</v>
      </c>
      <c r="F598" s="38">
        <f t="shared" si="9"/>
        <v>44393</v>
      </c>
    </row>
    <row r="599" spans="1:6" x14ac:dyDescent="0.25">
      <c r="A599" s="43" t="s">
        <v>18</v>
      </c>
      <c r="B599" s="43" t="s">
        <v>21</v>
      </c>
      <c r="C599" s="43" t="s">
        <v>22</v>
      </c>
      <c r="D599" s="175">
        <v>44393</v>
      </c>
      <c r="E599" s="87">
        <v>48</v>
      </c>
      <c r="F599" s="38">
        <f t="shared" si="9"/>
        <v>44393</v>
      </c>
    </row>
    <row r="600" spans="1:6" x14ac:dyDescent="0.25">
      <c r="A600" s="43" t="s">
        <v>2</v>
      </c>
      <c r="B600" s="43" t="s">
        <v>2</v>
      </c>
      <c r="C600" s="43" t="s">
        <v>14</v>
      </c>
      <c r="D600" s="175">
        <v>44393</v>
      </c>
      <c r="E600" s="87">
        <v>28</v>
      </c>
      <c r="F600" s="38">
        <f t="shared" si="9"/>
        <v>44393</v>
      </c>
    </row>
    <row r="601" spans="1:6" x14ac:dyDescent="0.25">
      <c r="A601" s="43" t="s">
        <v>361</v>
      </c>
      <c r="B601" s="43" t="s">
        <v>411</v>
      </c>
      <c r="C601" s="43" t="s">
        <v>355</v>
      </c>
      <c r="D601" s="175">
        <v>44393</v>
      </c>
      <c r="E601" s="87">
        <v>94</v>
      </c>
      <c r="F601" s="38">
        <f t="shared" si="9"/>
        <v>44393</v>
      </c>
    </row>
    <row r="602" spans="1:6" x14ac:dyDescent="0.25">
      <c r="A602" s="43" t="s">
        <v>18</v>
      </c>
      <c r="B602" s="43" t="s">
        <v>18</v>
      </c>
      <c r="C602" s="43"/>
      <c r="D602" s="175">
        <v>44393</v>
      </c>
      <c r="E602" s="87">
        <v>1</v>
      </c>
      <c r="F602" s="38">
        <f t="shared" si="9"/>
        <v>44393</v>
      </c>
    </row>
    <row r="603" spans="1:6" x14ac:dyDescent="0.25">
      <c r="A603" s="43" t="s">
        <v>25</v>
      </c>
      <c r="B603" s="43" t="s">
        <v>25</v>
      </c>
      <c r="C603" s="43" t="s">
        <v>41</v>
      </c>
      <c r="D603" s="175">
        <v>44393</v>
      </c>
      <c r="E603" s="87">
        <v>33</v>
      </c>
      <c r="F603" s="38">
        <f t="shared" si="9"/>
        <v>44393</v>
      </c>
    </row>
    <row r="604" spans="1:6" x14ac:dyDescent="0.25">
      <c r="A604" s="43" t="s">
        <v>25</v>
      </c>
      <c r="B604" s="43" t="s">
        <v>25</v>
      </c>
      <c r="C604" s="43" t="s">
        <v>45</v>
      </c>
      <c r="D604" s="175">
        <v>44393</v>
      </c>
      <c r="E604" s="87">
        <v>100</v>
      </c>
      <c r="F604" s="38">
        <f t="shared" si="9"/>
        <v>44393</v>
      </c>
    </row>
    <row r="605" spans="1:6" x14ac:dyDescent="0.25">
      <c r="A605" s="43" t="s">
        <v>25</v>
      </c>
      <c r="B605" s="43" t="s">
        <v>25</v>
      </c>
      <c r="C605" s="43" t="s">
        <v>186</v>
      </c>
      <c r="D605" s="175">
        <v>44393</v>
      </c>
      <c r="E605" s="87">
        <v>1</v>
      </c>
      <c r="F605" s="38">
        <f t="shared" si="9"/>
        <v>44393</v>
      </c>
    </row>
    <row r="606" spans="1:6" x14ac:dyDescent="0.25">
      <c r="A606" s="43" t="s">
        <v>57</v>
      </c>
      <c r="B606" s="43" t="s">
        <v>57</v>
      </c>
      <c r="C606" s="43" t="s">
        <v>130</v>
      </c>
      <c r="D606" s="175">
        <v>44393</v>
      </c>
      <c r="E606" s="87">
        <v>53</v>
      </c>
      <c r="F606" s="38">
        <f t="shared" si="9"/>
        <v>44393</v>
      </c>
    </row>
    <row r="607" spans="1:6" x14ac:dyDescent="0.25">
      <c r="A607" s="43" t="s">
        <v>57</v>
      </c>
      <c r="B607" s="43" t="s">
        <v>57</v>
      </c>
      <c r="C607" s="43" t="s">
        <v>368</v>
      </c>
      <c r="D607" s="175">
        <v>44393</v>
      </c>
      <c r="E607" s="87">
        <v>67</v>
      </c>
      <c r="F607" s="38">
        <f t="shared" si="9"/>
        <v>44393</v>
      </c>
    </row>
    <row r="608" spans="1:6" x14ac:dyDescent="0.25">
      <c r="A608" s="43" t="s">
        <v>71</v>
      </c>
      <c r="B608" s="43" t="s">
        <v>71</v>
      </c>
      <c r="C608" s="43" t="s">
        <v>72</v>
      </c>
      <c r="D608" s="175">
        <v>44393</v>
      </c>
      <c r="E608" s="87">
        <v>27</v>
      </c>
      <c r="F608" s="38">
        <f t="shared" si="9"/>
        <v>44393</v>
      </c>
    </row>
    <row r="609" spans="1:6" x14ac:dyDescent="0.25">
      <c r="A609" s="43" t="s">
        <v>263</v>
      </c>
      <c r="B609" s="43" t="s">
        <v>199</v>
      </c>
      <c r="C609" s="43" t="s">
        <v>77</v>
      </c>
      <c r="D609" s="175">
        <v>44393</v>
      </c>
      <c r="E609" s="87">
        <v>28</v>
      </c>
      <c r="F609" s="38">
        <f t="shared" si="9"/>
        <v>44393</v>
      </c>
    </row>
    <row r="610" spans="1:6" ht="14.45" customHeight="1" x14ac:dyDescent="0.25">
      <c r="A610" s="57" t="s">
        <v>91</v>
      </c>
      <c r="B610" s="57" t="s">
        <v>91</v>
      </c>
      <c r="C610" s="57" t="s">
        <v>96</v>
      </c>
      <c r="D610" s="176">
        <v>44393</v>
      </c>
      <c r="E610" s="57">
        <v>4</v>
      </c>
      <c r="F610" s="38">
        <f t="shared" si="9"/>
        <v>44393</v>
      </c>
    </row>
    <row r="611" spans="1:6" x14ac:dyDescent="0.25">
      <c r="A611" s="57" t="s">
        <v>264</v>
      </c>
      <c r="B611" s="57" t="s">
        <v>83</v>
      </c>
      <c r="C611" s="57" t="s">
        <v>181</v>
      </c>
      <c r="D611" s="176">
        <v>44393</v>
      </c>
      <c r="E611" s="57">
        <v>37</v>
      </c>
      <c r="F611" s="38">
        <f t="shared" si="9"/>
        <v>44393</v>
      </c>
    </row>
    <row r="612" spans="1:6" x14ac:dyDescent="0.25">
      <c r="A612" s="57" t="s">
        <v>264</v>
      </c>
      <c r="B612" s="57" t="s">
        <v>83</v>
      </c>
      <c r="C612" s="57" t="s">
        <v>191</v>
      </c>
      <c r="D612" s="176">
        <v>44393</v>
      </c>
      <c r="E612" s="57">
        <v>1</v>
      </c>
      <c r="F612" s="38">
        <f t="shared" si="9"/>
        <v>44393</v>
      </c>
    </row>
    <row r="613" spans="1:6" x14ac:dyDescent="0.25">
      <c r="A613" s="57" t="s">
        <v>91</v>
      </c>
      <c r="B613" s="57" t="s">
        <v>91</v>
      </c>
      <c r="C613" s="57" t="s">
        <v>94</v>
      </c>
      <c r="D613" s="176">
        <v>44393</v>
      </c>
      <c r="E613" s="57">
        <v>1</v>
      </c>
      <c r="F613" s="38">
        <f t="shared" si="9"/>
        <v>44393</v>
      </c>
    </row>
    <row r="614" spans="1:6" x14ac:dyDescent="0.25">
      <c r="A614" s="57" t="s">
        <v>264</v>
      </c>
      <c r="B614" s="57" t="s">
        <v>83</v>
      </c>
      <c r="C614" s="57" t="s">
        <v>90</v>
      </c>
      <c r="D614" s="176">
        <v>44392</v>
      </c>
      <c r="E614" s="57">
        <v>94</v>
      </c>
      <c r="F614" s="38">
        <f t="shared" si="9"/>
        <v>44392</v>
      </c>
    </row>
    <row r="615" spans="1:6" x14ac:dyDescent="0.25">
      <c r="A615" s="57" t="s">
        <v>264</v>
      </c>
      <c r="B615" s="57" t="s">
        <v>81</v>
      </c>
      <c r="C615" s="57" t="s">
        <v>82</v>
      </c>
      <c r="D615" s="176">
        <v>44392</v>
      </c>
      <c r="E615" s="57">
        <v>17</v>
      </c>
      <c r="F615" s="38">
        <f t="shared" si="9"/>
        <v>44392</v>
      </c>
    </row>
    <row r="616" spans="1:6" x14ac:dyDescent="0.25">
      <c r="A616" s="57" t="s">
        <v>91</v>
      </c>
      <c r="B616" s="57" t="s">
        <v>91</v>
      </c>
      <c r="C616" s="57" t="s">
        <v>97</v>
      </c>
      <c r="D616" s="176">
        <v>44392</v>
      </c>
      <c r="E616" s="57">
        <v>5</v>
      </c>
      <c r="F616" s="38">
        <f t="shared" si="9"/>
        <v>44392</v>
      </c>
    </row>
    <row r="617" spans="1:6" x14ac:dyDescent="0.25">
      <c r="A617" s="57" t="s">
        <v>91</v>
      </c>
      <c r="B617" s="57" t="s">
        <v>91</v>
      </c>
      <c r="C617" s="57" t="s">
        <v>98</v>
      </c>
      <c r="D617" s="176">
        <v>44392</v>
      </c>
      <c r="E617" s="57">
        <v>97</v>
      </c>
      <c r="F617" s="38">
        <f t="shared" si="9"/>
        <v>44392</v>
      </c>
    </row>
    <row r="618" spans="1:6" x14ac:dyDescent="0.25">
      <c r="A618" s="57" t="s">
        <v>263</v>
      </c>
      <c r="B618" s="57" t="s">
        <v>199</v>
      </c>
      <c r="C618" s="57" t="s">
        <v>319</v>
      </c>
      <c r="D618" s="176">
        <v>44392</v>
      </c>
      <c r="E618" s="57">
        <v>31</v>
      </c>
      <c r="F618" s="38">
        <f t="shared" si="9"/>
        <v>44392</v>
      </c>
    </row>
    <row r="619" spans="1:6" x14ac:dyDescent="0.25">
      <c r="A619" s="57" t="s">
        <v>25</v>
      </c>
      <c r="B619" s="57" t="s">
        <v>54</v>
      </c>
      <c r="C619" s="57" t="s">
        <v>187</v>
      </c>
      <c r="D619" s="176">
        <v>44392</v>
      </c>
      <c r="E619" s="57">
        <v>9</v>
      </c>
      <c r="F619" s="38">
        <f t="shared" si="9"/>
        <v>44392</v>
      </c>
    </row>
    <row r="620" spans="1:6" x14ac:dyDescent="0.25">
      <c r="A620" s="57" t="s">
        <v>57</v>
      </c>
      <c r="B620" s="57" t="s">
        <v>57</v>
      </c>
      <c r="C620" s="57" t="s">
        <v>446</v>
      </c>
      <c r="D620" s="176">
        <v>44392</v>
      </c>
      <c r="E620" s="57">
        <v>1</v>
      </c>
      <c r="F620" s="38">
        <f t="shared" si="9"/>
        <v>44392</v>
      </c>
    </row>
    <row r="621" spans="1:6" x14ac:dyDescent="0.25">
      <c r="A621" s="43" t="s">
        <v>25</v>
      </c>
      <c r="B621" s="43" t="s">
        <v>25</v>
      </c>
      <c r="C621" s="43" t="s">
        <v>51</v>
      </c>
      <c r="D621" s="175">
        <v>44392</v>
      </c>
      <c r="E621" s="87">
        <v>16</v>
      </c>
      <c r="F621" s="38">
        <f t="shared" si="9"/>
        <v>44392</v>
      </c>
    </row>
    <row r="622" spans="1:6" x14ac:dyDescent="0.25">
      <c r="A622" s="43" t="s">
        <v>25</v>
      </c>
      <c r="B622" s="43" t="s">
        <v>25</v>
      </c>
      <c r="C622" s="43" t="s">
        <v>40</v>
      </c>
      <c r="D622" s="175">
        <v>44392</v>
      </c>
      <c r="E622" s="87">
        <v>12</v>
      </c>
      <c r="F622" s="38">
        <f t="shared" si="9"/>
        <v>44392</v>
      </c>
    </row>
    <row r="623" spans="1:6" x14ac:dyDescent="0.25">
      <c r="A623" s="43" t="s">
        <v>25</v>
      </c>
      <c r="B623" s="43" t="s">
        <v>25</v>
      </c>
      <c r="C623" s="43" t="s">
        <v>34</v>
      </c>
      <c r="D623" s="175">
        <v>44392</v>
      </c>
      <c r="E623" s="87">
        <v>70</v>
      </c>
      <c r="F623" s="38">
        <f t="shared" si="9"/>
        <v>44392</v>
      </c>
    </row>
    <row r="624" spans="1:6" x14ac:dyDescent="0.25">
      <c r="A624" s="43" t="s">
        <v>25</v>
      </c>
      <c r="B624" s="43" t="s">
        <v>25</v>
      </c>
      <c r="C624" s="43" t="s">
        <v>37</v>
      </c>
      <c r="D624" s="175">
        <v>44392</v>
      </c>
      <c r="E624" s="87">
        <v>53</v>
      </c>
      <c r="F624" s="38">
        <f t="shared" si="9"/>
        <v>44392</v>
      </c>
    </row>
    <row r="625" spans="1:6" x14ac:dyDescent="0.25">
      <c r="A625" s="43" t="s">
        <v>361</v>
      </c>
      <c r="B625" s="43" t="s">
        <v>411</v>
      </c>
      <c r="C625" s="43" t="s">
        <v>357</v>
      </c>
      <c r="D625" s="175">
        <v>44392</v>
      </c>
      <c r="E625" s="87">
        <v>43</v>
      </c>
      <c r="F625" s="38">
        <f t="shared" si="9"/>
        <v>44392</v>
      </c>
    </row>
    <row r="626" spans="1:6" x14ac:dyDescent="0.25">
      <c r="A626" s="43" t="s">
        <v>2</v>
      </c>
      <c r="B626" s="43" t="s">
        <v>2</v>
      </c>
      <c r="C626" s="43" t="s">
        <v>12</v>
      </c>
      <c r="D626" s="175">
        <v>44392</v>
      </c>
      <c r="E626" s="87">
        <v>38</v>
      </c>
      <c r="F626" s="38">
        <f t="shared" si="9"/>
        <v>44392</v>
      </c>
    </row>
    <row r="627" spans="1:6" x14ac:dyDescent="0.25">
      <c r="A627" s="43" t="s">
        <v>25</v>
      </c>
      <c r="B627" s="43" t="s">
        <v>26</v>
      </c>
      <c r="C627" s="43" t="s">
        <v>27</v>
      </c>
      <c r="D627" s="175">
        <v>44392</v>
      </c>
      <c r="E627" s="87">
        <v>60</v>
      </c>
      <c r="F627" s="38">
        <f t="shared" si="9"/>
        <v>44392</v>
      </c>
    </row>
    <row r="628" spans="1:6" x14ac:dyDescent="0.25">
      <c r="A628" s="43" t="s">
        <v>25</v>
      </c>
      <c r="B628" s="43" t="s">
        <v>25</v>
      </c>
      <c r="C628" s="43" t="s">
        <v>31</v>
      </c>
      <c r="D628" s="175">
        <v>44392</v>
      </c>
      <c r="E628" s="87">
        <v>100</v>
      </c>
      <c r="F628" s="38">
        <f t="shared" si="9"/>
        <v>44392</v>
      </c>
    </row>
    <row r="629" spans="1:6" x14ac:dyDescent="0.25">
      <c r="A629" s="43" t="s">
        <v>25</v>
      </c>
      <c r="B629" s="43" t="s">
        <v>29</v>
      </c>
      <c r="C629" s="43" t="s">
        <v>30</v>
      </c>
      <c r="D629" s="175">
        <v>44392</v>
      </c>
      <c r="E629" s="87">
        <v>74</v>
      </c>
      <c r="F629" s="38">
        <f t="shared" si="9"/>
        <v>44392</v>
      </c>
    </row>
    <row r="630" spans="1:6" x14ac:dyDescent="0.25">
      <c r="A630" s="43" t="s">
        <v>337</v>
      </c>
      <c r="B630" s="43" t="s">
        <v>338</v>
      </c>
      <c r="C630" s="43" t="s">
        <v>177</v>
      </c>
      <c r="D630" s="175">
        <v>44392</v>
      </c>
      <c r="E630" s="87">
        <v>39</v>
      </c>
      <c r="F630" s="38">
        <f t="shared" si="9"/>
        <v>44392</v>
      </c>
    </row>
    <row r="631" spans="1:6" x14ac:dyDescent="0.25">
      <c r="A631" s="43" t="s">
        <v>18</v>
      </c>
      <c r="B631" s="43" t="s">
        <v>19</v>
      </c>
      <c r="C631" s="43" t="s">
        <v>20</v>
      </c>
      <c r="D631" s="175">
        <v>44392</v>
      </c>
      <c r="E631" s="87">
        <v>41</v>
      </c>
      <c r="F631" s="38">
        <f t="shared" si="9"/>
        <v>44392</v>
      </c>
    </row>
    <row r="632" spans="1:6" x14ac:dyDescent="0.25">
      <c r="A632" s="43" t="s">
        <v>2</v>
      </c>
      <c r="B632" s="43" t="s">
        <v>2</v>
      </c>
      <c r="C632" s="43" t="s">
        <v>11</v>
      </c>
      <c r="D632" s="175">
        <v>44392</v>
      </c>
      <c r="E632" s="87">
        <v>36</v>
      </c>
      <c r="F632" s="38">
        <f t="shared" si="9"/>
        <v>44392</v>
      </c>
    </row>
    <row r="633" spans="1:6" x14ac:dyDescent="0.25">
      <c r="A633" s="43" t="s">
        <v>2</v>
      </c>
      <c r="B633" s="43" t="s">
        <v>2</v>
      </c>
      <c r="C633" s="43" t="s">
        <v>14</v>
      </c>
      <c r="D633" s="175">
        <v>44392</v>
      </c>
      <c r="E633" s="87">
        <v>6</v>
      </c>
      <c r="F633" s="38">
        <f t="shared" si="9"/>
        <v>44392</v>
      </c>
    </row>
    <row r="634" spans="1:6" x14ac:dyDescent="0.25">
      <c r="A634" s="43" t="s">
        <v>361</v>
      </c>
      <c r="B634" s="43" t="s">
        <v>411</v>
      </c>
      <c r="C634" s="43" t="s">
        <v>355</v>
      </c>
      <c r="D634" s="175">
        <v>44392</v>
      </c>
      <c r="E634" s="87">
        <v>91</v>
      </c>
      <c r="F634" s="38">
        <f t="shared" si="9"/>
        <v>44392</v>
      </c>
    </row>
    <row r="635" spans="1:6" x14ac:dyDescent="0.25">
      <c r="A635" s="43" t="s">
        <v>18</v>
      </c>
      <c r="B635" s="43" t="s">
        <v>366</v>
      </c>
      <c r="C635" s="43" t="s">
        <v>413</v>
      </c>
      <c r="D635" s="175">
        <v>44392</v>
      </c>
      <c r="E635" s="87">
        <v>19</v>
      </c>
      <c r="F635" s="38">
        <f t="shared" si="9"/>
        <v>44392</v>
      </c>
    </row>
    <row r="636" spans="1:6" x14ac:dyDescent="0.25">
      <c r="A636" s="43" t="s">
        <v>25</v>
      </c>
      <c r="B636" s="43" t="s">
        <v>25</v>
      </c>
      <c r="C636" s="43" t="s">
        <v>49</v>
      </c>
      <c r="D636" s="175">
        <v>44392</v>
      </c>
      <c r="E636" s="87">
        <v>89</v>
      </c>
      <c r="F636" s="38">
        <f t="shared" si="9"/>
        <v>44392</v>
      </c>
    </row>
    <row r="637" spans="1:6" x14ac:dyDescent="0.25">
      <c r="A637" s="43" t="s">
        <v>25</v>
      </c>
      <c r="B637" s="43" t="s">
        <v>25</v>
      </c>
      <c r="C637" s="43" t="s">
        <v>186</v>
      </c>
      <c r="D637" s="175">
        <v>44392</v>
      </c>
      <c r="E637" s="87">
        <v>4</v>
      </c>
      <c r="F637" s="38">
        <f t="shared" si="9"/>
        <v>44392</v>
      </c>
    </row>
    <row r="638" spans="1:6" x14ac:dyDescent="0.25">
      <c r="A638" s="43" t="s">
        <v>25</v>
      </c>
      <c r="B638" s="43" t="s">
        <v>25</v>
      </c>
      <c r="C638" s="43" t="s">
        <v>46</v>
      </c>
      <c r="D638" s="175">
        <v>44392</v>
      </c>
      <c r="E638" s="87">
        <v>54</v>
      </c>
      <c r="F638" s="38">
        <f t="shared" si="9"/>
        <v>44392</v>
      </c>
    </row>
    <row r="639" spans="1:6" x14ac:dyDescent="0.25">
      <c r="A639" s="43" t="s">
        <v>25</v>
      </c>
      <c r="B639" s="43" t="s">
        <v>25</v>
      </c>
      <c r="C639" s="43" t="s">
        <v>32</v>
      </c>
      <c r="D639" s="175">
        <v>44392</v>
      </c>
      <c r="E639" s="87">
        <v>104</v>
      </c>
      <c r="F639" s="38">
        <f t="shared" si="9"/>
        <v>44392</v>
      </c>
    </row>
    <row r="640" spans="1:6" x14ac:dyDescent="0.25">
      <c r="A640" s="43" t="s">
        <v>264</v>
      </c>
      <c r="B640" s="43" t="s">
        <v>83</v>
      </c>
      <c r="C640" s="43" t="s">
        <v>84</v>
      </c>
      <c r="D640" s="175">
        <v>44392</v>
      </c>
      <c r="E640" s="87">
        <v>63</v>
      </c>
      <c r="F640" s="38">
        <f t="shared" si="9"/>
        <v>44392</v>
      </c>
    </row>
    <row r="641" spans="1:6" x14ac:dyDescent="0.25">
      <c r="A641" s="43" t="s">
        <v>91</v>
      </c>
      <c r="B641" s="43" t="s">
        <v>91</v>
      </c>
      <c r="C641" s="43" t="s">
        <v>100</v>
      </c>
      <c r="D641" s="175">
        <v>44392</v>
      </c>
      <c r="E641" s="87">
        <v>92</v>
      </c>
      <c r="F641" s="38">
        <f t="shared" si="9"/>
        <v>44392</v>
      </c>
    </row>
    <row r="642" spans="1:6" x14ac:dyDescent="0.25">
      <c r="A642" s="43" t="s">
        <v>91</v>
      </c>
      <c r="B642" s="43" t="s">
        <v>91</v>
      </c>
      <c r="C642" s="43" t="s">
        <v>96</v>
      </c>
      <c r="D642" s="175">
        <v>44392</v>
      </c>
      <c r="E642" s="87">
        <v>76</v>
      </c>
      <c r="F642" s="38">
        <f t="shared" si="9"/>
        <v>44392</v>
      </c>
    </row>
    <row r="643" spans="1:6" x14ac:dyDescent="0.25">
      <c r="A643" s="43" t="s">
        <v>263</v>
      </c>
      <c r="B643" s="43" t="s">
        <v>199</v>
      </c>
      <c r="C643" s="43" t="s">
        <v>447</v>
      </c>
      <c r="D643" s="175">
        <v>44392</v>
      </c>
      <c r="E643" s="87">
        <v>1</v>
      </c>
      <c r="F643" s="38">
        <f t="shared" ref="F643:F706" si="10">D643</f>
        <v>44392</v>
      </c>
    </row>
    <row r="644" spans="1:6" x14ac:dyDescent="0.25">
      <c r="A644" s="43" t="s">
        <v>57</v>
      </c>
      <c r="B644" s="43" t="s">
        <v>57</v>
      </c>
      <c r="C644" s="43" t="s">
        <v>61</v>
      </c>
      <c r="D644" s="175">
        <v>44392</v>
      </c>
      <c r="E644" s="87">
        <v>2</v>
      </c>
      <c r="F644" s="38">
        <f t="shared" si="10"/>
        <v>44392</v>
      </c>
    </row>
    <row r="645" spans="1:6" x14ac:dyDescent="0.25">
      <c r="A645" s="43" t="s">
        <v>25</v>
      </c>
      <c r="B645" s="43" t="s">
        <v>25</v>
      </c>
      <c r="C645" s="43" t="s">
        <v>53</v>
      </c>
      <c r="D645" s="175">
        <v>44392</v>
      </c>
      <c r="E645" s="87">
        <v>50</v>
      </c>
      <c r="F645" s="38">
        <f t="shared" si="10"/>
        <v>44392</v>
      </c>
    </row>
    <row r="646" spans="1:6" x14ac:dyDescent="0.25">
      <c r="A646" s="43" t="s">
        <v>57</v>
      </c>
      <c r="B646" s="43" t="s">
        <v>57</v>
      </c>
      <c r="C646" s="43" t="s">
        <v>392</v>
      </c>
      <c r="D646" s="175">
        <v>44392</v>
      </c>
      <c r="E646" s="87">
        <v>18</v>
      </c>
      <c r="F646" s="38">
        <f t="shared" si="10"/>
        <v>44392</v>
      </c>
    </row>
    <row r="647" spans="1:6" x14ac:dyDescent="0.25">
      <c r="A647" s="43" t="s">
        <v>18</v>
      </c>
      <c r="B647" s="43" t="s">
        <v>19</v>
      </c>
      <c r="C647" s="43" t="s">
        <v>372</v>
      </c>
      <c r="D647" s="175">
        <v>44392</v>
      </c>
      <c r="E647" s="87">
        <v>7</v>
      </c>
      <c r="F647" s="38">
        <f t="shared" si="10"/>
        <v>44392</v>
      </c>
    </row>
    <row r="648" spans="1:6" x14ac:dyDescent="0.25">
      <c r="A648" s="43" t="s">
        <v>2</v>
      </c>
      <c r="B648" s="43" t="s">
        <v>2</v>
      </c>
      <c r="C648" s="43" t="s">
        <v>4</v>
      </c>
      <c r="D648" s="175">
        <v>44392</v>
      </c>
      <c r="E648" s="87">
        <v>17</v>
      </c>
      <c r="F648" s="38">
        <f t="shared" si="10"/>
        <v>44392</v>
      </c>
    </row>
    <row r="649" spans="1:6" x14ac:dyDescent="0.25">
      <c r="A649" s="43" t="s">
        <v>2</v>
      </c>
      <c r="B649" s="43" t="s">
        <v>2</v>
      </c>
      <c r="C649" s="43" t="s">
        <v>391</v>
      </c>
      <c r="D649" s="175">
        <v>44392</v>
      </c>
      <c r="E649" s="87">
        <v>1</v>
      </c>
      <c r="F649" s="38">
        <f t="shared" si="10"/>
        <v>44392</v>
      </c>
    </row>
    <row r="650" spans="1:6" x14ac:dyDescent="0.25">
      <c r="A650" s="43" t="s">
        <v>2</v>
      </c>
      <c r="B650" s="43" t="s">
        <v>2</v>
      </c>
      <c r="C650" s="43" t="s">
        <v>9</v>
      </c>
      <c r="D650" s="175">
        <v>44392</v>
      </c>
      <c r="E650" s="87">
        <v>30</v>
      </c>
      <c r="F650" s="38">
        <f t="shared" si="10"/>
        <v>44392</v>
      </c>
    </row>
    <row r="651" spans="1:6" x14ac:dyDescent="0.25">
      <c r="A651" s="43" t="s">
        <v>2</v>
      </c>
      <c r="B651" s="43" t="s">
        <v>2</v>
      </c>
      <c r="C651" s="43" t="s">
        <v>184</v>
      </c>
      <c r="D651" s="175">
        <v>44392</v>
      </c>
      <c r="E651" s="87">
        <v>38</v>
      </c>
      <c r="F651" s="38">
        <f t="shared" si="10"/>
        <v>44392</v>
      </c>
    </row>
    <row r="652" spans="1:6" x14ac:dyDescent="0.25">
      <c r="A652" s="43" t="s">
        <v>25</v>
      </c>
      <c r="B652" s="43" t="s">
        <v>25</v>
      </c>
      <c r="C652" s="43" t="s">
        <v>41</v>
      </c>
      <c r="D652" s="175">
        <v>44392</v>
      </c>
      <c r="E652" s="87">
        <v>34</v>
      </c>
      <c r="F652" s="38">
        <f t="shared" si="10"/>
        <v>44392</v>
      </c>
    </row>
    <row r="653" spans="1:6" x14ac:dyDescent="0.25">
      <c r="A653" s="43" t="s">
        <v>25</v>
      </c>
      <c r="B653" s="43" t="s">
        <v>25</v>
      </c>
      <c r="C653" s="43" t="s">
        <v>38</v>
      </c>
      <c r="D653" s="175">
        <v>44392</v>
      </c>
      <c r="E653" s="87">
        <v>42</v>
      </c>
      <c r="F653" s="38">
        <f t="shared" si="10"/>
        <v>44392</v>
      </c>
    </row>
    <row r="654" spans="1:6" x14ac:dyDescent="0.25">
      <c r="A654" s="57" t="s">
        <v>25</v>
      </c>
      <c r="B654" s="57" t="s">
        <v>25</v>
      </c>
      <c r="C654" s="57" t="s">
        <v>45</v>
      </c>
      <c r="D654" s="176">
        <v>44392</v>
      </c>
      <c r="E654" s="57">
        <v>93</v>
      </c>
      <c r="F654" s="38">
        <f t="shared" si="10"/>
        <v>44392</v>
      </c>
    </row>
    <row r="655" spans="1:6" x14ac:dyDescent="0.25">
      <c r="A655" s="57" t="s">
        <v>263</v>
      </c>
      <c r="B655" s="57" t="s">
        <v>199</v>
      </c>
      <c r="C655" s="57" t="s">
        <v>75</v>
      </c>
      <c r="D655" s="176">
        <v>44392</v>
      </c>
      <c r="E655" s="57">
        <v>14</v>
      </c>
      <c r="F655" s="38">
        <f t="shared" si="10"/>
        <v>44392</v>
      </c>
    </row>
    <row r="656" spans="1:6" x14ac:dyDescent="0.25">
      <c r="A656" s="57" t="s">
        <v>57</v>
      </c>
      <c r="B656" s="57" t="s">
        <v>57</v>
      </c>
      <c r="C656" s="57" t="s">
        <v>62</v>
      </c>
      <c r="D656" s="176">
        <v>44392</v>
      </c>
      <c r="E656" s="57">
        <v>43</v>
      </c>
      <c r="F656" s="38">
        <f t="shared" si="10"/>
        <v>44392</v>
      </c>
    </row>
    <row r="657" spans="1:6" x14ac:dyDescent="0.25">
      <c r="A657" s="57" t="s">
        <v>57</v>
      </c>
      <c r="B657" s="57" t="s">
        <v>57</v>
      </c>
      <c r="C657" s="57" t="s">
        <v>368</v>
      </c>
      <c r="D657" s="176">
        <v>44392</v>
      </c>
      <c r="E657" s="57">
        <v>34</v>
      </c>
      <c r="F657" s="38">
        <f t="shared" si="10"/>
        <v>44392</v>
      </c>
    </row>
    <row r="658" spans="1:6" x14ac:dyDescent="0.25">
      <c r="A658" s="57" t="s">
        <v>57</v>
      </c>
      <c r="B658" s="57" t="s">
        <v>57</v>
      </c>
      <c r="C658" s="57" t="s">
        <v>130</v>
      </c>
      <c r="D658" s="176">
        <v>44392</v>
      </c>
      <c r="E658" s="57">
        <v>58</v>
      </c>
      <c r="F658" s="38">
        <f t="shared" si="10"/>
        <v>44392</v>
      </c>
    </row>
    <row r="659" spans="1:6" x14ac:dyDescent="0.25">
      <c r="A659" s="57" t="s">
        <v>25</v>
      </c>
      <c r="B659" s="57" t="s">
        <v>25</v>
      </c>
      <c r="C659" s="57" t="s">
        <v>50</v>
      </c>
      <c r="D659" s="176">
        <v>44392</v>
      </c>
      <c r="E659" s="57">
        <v>26</v>
      </c>
      <c r="F659" s="38">
        <f t="shared" si="10"/>
        <v>44392</v>
      </c>
    </row>
    <row r="660" spans="1:6" x14ac:dyDescent="0.25">
      <c r="A660" s="57" t="s">
        <v>264</v>
      </c>
      <c r="B660" s="57" t="s">
        <v>83</v>
      </c>
      <c r="C660" s="57" t="s">
        <v>85</v>
      </c>
      <c r="D660" s="176">
        <v>44392</v>
      </c>
      <c r="E660" s="57">
        <v>26</v>
      </c>
      <c r="F660" s="38">
        <f t="shared" si="10"/>
        <v>44392</v>
      </c>
    </row>
    <row r="661" spans="1:6" x14ac:dyDescent="0.25">
      <c r="A661" s="57" t="s">
        <v>264</v>
      </c>
      <c r="B661" s="57" t="s">
        <v>83</v>
      </c>
      <c r="C661" s="57" t="s">
        <v>80</v>
      </c>
      <c r="D661" s="176">
        <v>44392</v>
      </c>
      <c r="E661" s="57">
        <v>27</v>
      </c>
      <c r="F661" s="38">
        <f t="shared" si="10"/>
        <v>44392</v>
      </c>
    </row>
    <row r="662" spans="1:6" x14ac:dyDescent="0.25">
      <c r="A662" s="57" t="s">
        <v>325</v>
      </c>
      <c r="B662" s="57" t="s">
        <v>325</v>
      </c>
      <c r="C662" s="57" t="s">
        <v>327</v>
      </c>
      <c r="D662" s="176">
        <v>44392</v>
      </c>
      <c r="E662" s="57">
        <v>28</v>
      </c>
      <c r="F662" s="38">
        <f t="shared" si="10"/>
        <v>44392</v>
      </c>
    </row>
    <row r="663" spans="1:6" x14ac:dyDescent="0.25">
      <c r="A663" s="57" t="s">
        <v>16</v>
      </c>
      <c r="B663" s="57" t="s">
        <v>16</v>
      </c>
      <c r="C663" s="57" t="s">
        <v>17</v>
      </c>
      <c r="D663" s="176">
        <v>44392</v>
      </c>
      <c r="E663" s="57">
        <v>83</v>
      </c>
      <c r="F663" s="38">
        <f t="shared" si="10"/>
        <v>44392</v>
      </c>
    </row>
    <row r="664" spans="1:6" x14ac:dyDescent="0.25">
      <c r="A664" s="57" t="s">
        <v>2</v>
      </c>
      <c r="B664" s="57" t="s">
        <v>2</v>
      </c>
      <c r="C664" s="57" t="s">
        <v>3</v>
      </c>
      <c r="D664" s="176">
        <v>44392</v>
      </c>
      <c r="E664" s="57">
        <v>119</v>
      </c>
      <c r="F664" s="38">
        <f t="shared" si="10"/>
        <v>44392</v>
      </c>
    </row>
    <row r="665" spans="1:6" x14ac:dyDescent="0.25">
      <c r="A665" s="43" t="s">
        <v>18</v>
      </c>
      <c r="B665" s="43" t="s">
        <v>21</v>
      </c>
      <c r="C665" s="43" t="s">
        <v>22</v>
      </c>
      <c r="D665" s="175">
        <v>44392</v>
      </c>
      <c r="E665" s="87">
        <v>58</v>
      </c>
      <c r="F665" s="38">
        <f t="shared" si="10"/>
        <v>44392</v>
      </c>
    </row>
    <row r="666" spans="1:6" x14ac:dyDescent="0.25">
      <c r="A666" s="43" t="s">
        <v>18</v>
      </c>
      <c r="B666" s="43" t="s">
        <v>18</v>
      </c>
      <c r="C666" s="43"/>
      <c r="D666" s="175">
        <v>44392</v>
      </c>
      <c r="E666" s="87">
        <v>4</v>
      </c>
      <c r="F666" s="38">
        <f t="shared" si="10"/>
        <v>44392</v>
      </c>
    </row>
    <row r="667" spans="1:6" x14ac:dyDescent="0.25">
      <c r="A667" s="43" t="s">
        <v>18</v>
      </c>
      <c r="B667" s="43" t="s">
        <v>366</v>
      </c>
      <c r="C667" s="43" t="s">
        <v>409</v>
      </c>
      <c r="D667" s="175">
        <v>44392</v>
      </c>
      <c r="E667" s="87">
        <v>34</v>
      </c>
      <c r="F667" s="38">
        <f t="shared" si="10"/>
        <v>44392</v>
      </c>
    </row>
    <row r="668" spans="1:6" x14ac:dyDescent="0.25">
      <c r="A668" s="43" t="s">
        <v>18</v>
      </c>
      <c r="B668" s="43" t="s">
        <v>18</v>
      </c>
      <c r="C668" s="43" t="s">
        <v>24</v>
      </c>
      <c r="D668" s="175">
        <v>44392</v>
      </c>
      <c r="E668" s="87">
        <v>53</v>
      </c>
      <c r="F668" s="38">
        <f t="shared" si="10"/>
        <v>44392</v>
      </c>
    </row>
    <row r="669" spans="1:6" x14ac:dyDescent="0.25">
      <c r="A669" s="43" t="s">
        <v>18</v>
      </c>
      <c r="B669" s="43" t="s">
        <v>18</v>
      </c>
      <c r="C669" s="43" t="s">
        <v>23</v>
      </c>
      <c r="D669" s="175">
        <v>44392</v>
      </c>
      <c r="E669" s="87">
        <v>12</v>
      </c>
      <c r="F669" s="38">
        <f t="shared" si="10"/>
        <v>44392</v>
      </c>
    </row>
    <row r="670" spans="1:6" x14ac:dyDescent="0.25">
      <c r="A670" s="43" t="s">
        <v>25</v>
      </c>
      <c r="B670" s="43" t="s">
        <v>25</v>
      </c>
      <c r="C670" s="43" t="s">
        <v>48</v>
      </c>
      <c r="D670" s="175">
        <v>44392</v>
      </c>
      <c r="E670" s="87">
        <v>21</v>
      </c>
      <c r="F670" s="38">
        <f t="shared" si="10"/>
        <v>44392</v>
      </c>
    </row>
    <row r="671" spans="1:6" x14ac:dyDescent="0.25">
      <c r="A671" s="43" t="s">
        <v>25</v>
      </c>
      <c r="B671" s="43" t="s">
        <v>25</v>
      </c>
      <c r="C671" s="43" t="s">
        <v>47</v>
      </c>
      <c r="D671" s="175">
        <v>44392</v>
      </c>
      <c r="E671" s="87">
        <v>46</v>
      </c>
      <c r="F671" s="38">
        <f t="shared" si="10"/>
        <v>44392</v>
      </c>
    </row>
    <row r="672" spans="1:6" x14ac:dyDescent="0.25">
      <c r="A672" s="43" t="s">
        <v>25</v>
      </c>
      <c r="B672" s="43" t="s">
        <v>25</v>
      </c>
      <c r="C672" s="43" t="s">
        <v>35</v>
      </c>
      <c r="D672" s="175">
        <v>44392</v>
      </c>
      <c r="E672" s="87">
        <v>38</v>
      </c>
      <c r="F672" s="38">
        <f t="shared" si="10"/>
        <v>44392</v>
      </c>
    </row>
    <row r="673" spans="1:6" x14ac:dyDescent="0.25">
      <c r="A673" s="43" t="s">
        <v>25</v>
      </c>
      <c r="B673" s="43" t="s">
        <v>25</v>
      </c>
      <c r="C673" s="43" t="s">
        <v>39</v>
      </c>
      <c r="D673" s="175">
        <v>44392</v>
      </c>
      <c r="E673" s="87">
        <v>50</v>
      </c>
      <c r="F673" s="38">
        <f t="shared" si="10"/>
        <v>44392</v>
      </c>
    </row>
    <row r="674" spans="1:6" x14ac:dyDescent="0.25">
      <c r="A674" s="43" t="s">
        <v>25</v>
      </c>
      <c r="B674" s="43" t="s">
        <v>25</v>
      </c>
      <c r="C674" s="43" t="s">
        <v>42</v>
      </c>
      <c r="D674" s="175">
        <v>44392</v>
      </c>
      <c r="E674" s="87">
        <v>39</v>
      </c>
      <c r="F674" s="38">
        <f t="shared" si="10"/>
        <v>44392</v>
      </c>
    </row>
    <row r="675" spans="1:6" x14ac:dyDescent="0.25">
      <c r="A675" s="43" t="s">
        <v>264</v>
      </c>
      <c r="B675" s="43" t="s">
        <v>83</v>
      </c>
      <c r="C675" s="43" t="s">
        <v>181</v>
      </c>
      <c r="D675" s="175">
        <v>44392</v>
      </c>
      <c r="E675" s="87">
        <v>39</v>
      </c>
      <c r="F675" s="38">
        <f t="shared" si="10"/>
        <v>44392</v>
      </c>
    </row>
    <row r="676" spans="1:6" x14ac:dyDescent="0.25">
      <c r="A676" s="43" t="s">
        <v>264</v>
      </c>
      <c r="B676" s="43" t="s">
        <v>83</v>
      </c>
      <c r="C676" s="43" t="s">
        <v>86</v>
      </c>
      <c r="D676" s="175">
        <v>44392</v>
      </c>
      <c r="E676" s="87">
        <v>1</v>
      </c>
      <c r="F676" s="38">
        <f t="shared" si="10"/>
        <v>44392</v>
      </c>
    </row>
    <row r="677" spans="1:6" x14ac:dyDescent="0.25">
      <c r="A677" s="43" t="s">
        <v>91</v>
      </c>
      <c r="B677" s="43" t="s">
        <v>91</v>
      </c>
      <c r="C677" s="43" t="s">
        <v>101</v>
      </c>
      <c r="D677" s="175">
        <v>44392</v>
      </c>
      <c r="E677" s="87">
        <v>36</v>
      </c>
      <c r="F677" s="38">
        <f t="shared" si="10"/>
        <v>44392</v>
      </c>
    </row>
    <row r="678" spans="1:6" x14ac:dyDescent="0.25">
      <c r="A678" s="43" t="s">
        <v>71</v>
      </c>
      <c r="B678" s="43" t="s">
        <v>71</v>
      </c>
      <c r="C678" s="43" t="s">
        <v>72</v>
      </c>
      <c r="D678" s="175">
        <v>44392</v>
      </c>
      <c r="E678" s="87">
        <v>90</v>
      </c>
      <c r="F678" s="38">
        <f t="shared" si="10"/>
        <v>44392</v>
      </c>
    </row>
    <row r="679" spans="1:6" x14ac:dyDescent="0.25">
      <c r="A679" s="43" t="s">
        <v>263</v>
      </c>
      <c r="B679" s="43" t="s">
        <v>199</v>
      </c>
      <c r="C679" s="43" t="s">
        <v>77</v>
      </c>
      <c r="D679" s="175">
        <v>44392</v>
      </c>
      <c r="E679" s="87">
        <v>48</v>
      </c>
      <c r="F679" s="38">
        <f t="shared" si="10"/>
        <v>44392</v>
      </c>
    </row>
    <row r="680" spans="1:6" x14ac:dyDescent="0.25">
      <c r="A680" s="43" t="s">
        <v>57</v>
      </c>
      <c r="B680" s="43" t="s">
        <v>57</v>
      </c>
      <c r="C680" s="43" t="s">
        <v>60</v>
      </c>
      <c r="D680" s="175">
        <v>44392</v>
      </c>
      <c r="E680" s="87">
        <v>1</v>
      </c>
      <c r="F680" s="38">
        <f t="shared" si="10"/>
        <v>44392</v>
      </c>
    </row>
    <row r="681" spans="1:6" x14ac:dyDescent="0.25">
      <c r="A681" s="43" t="s">
        <v>57</v>
      </c>
      <c r="B681" s="43" t="s">
        <v>57</v>
      </c>
      <c r="C681" s="43" t="s">
        <v>63</v>
      </c>
      <c r="D681" s="175">
        <v>44392</v>
      </c>
      <c r="E681" s="87">
        <v>25</v>
      </c>
      <c r="F681" s="38">
        <f t="shared" si="10"/>
        <v>44392</v>
      </c>
    </row>
    <row r="682" spans="1:6" x14ac:dyDescent="0.25">
      <c r="A682" s="43" t="s">
        <v>25</v>
      </c>
      <c r="B682" s="43" t="s">
        <v>54</v>
      </c>
      <c r="C682" s="43" t="s">
        <v>56</v>
      </c>
      <c r="D682" s="175">
        <v>44392</v>
      </c>
      <c r="E682" s="87">
        <v>130</v>
      </c>
      <c r="F682" s="38">
        <f t="shared" si="10"/>
        <v>44392</v>
      </c>
    </row>
    <row r="683" spans="1:6" x14ac:dyDescent="0.25">
      <c r="A683" s="43" t="s">
        <v>25</v>
      </c>
      <c r="B683" s="43" t="s">
        <v>54</v>
      </c>
      <c r="C683" s="43" t="s">
        <v>55</v>
      </c>
      <c r="D683" s="175">
        <v>44392</v>
      </c>
      <c r="E683" s="87">
        <v>182</v>
      </c>
      <c r="F683" s="38">
        <f t="shared" si="10"/>
        <v>44392</v>
      </c>
    </row>
    <row r="684" spans="1:6" x14ac:dyDescent="0.25">
      <c r="A684" s="43" t="s">
        <v>25</v>
      </c>
      <c r="B684" s="43" t="s">
        <v>25</v>
      </c>
      <c r="C684" s="43" t="s">
        <v>53</v>
      </c>
      <c r="D684" s="175">
        <v>44391</v>
      </c>
      <c r="E684" s="87">
        <v>62</v>
      </c>
      <c r="F684" s="38">
        <f t="shared" si="10"/>
        <v>44391</v>
      </c>
    </row>
    <row r="685" spans="1:6" x14ac:dyDescent="0.25">
      <c r="A685" s="43" t="s">
        <v>25</v>
      </c>
      <c r="B685" s="43" t="s">
        <v>25</v>
      </c>
      <c r="C685" s="43" t="s">
        <v>50</v>
      </c>
      <c r="D685" s="175">
        <v>44391</v>
      </c>
      <c r="E685" s="87">
        <v>21</v>
      </c>
      <c r="F685" s="38">
        <f t="shared" si="10"/>
        <v>44391</v>
      </c>
    </row>
    <row r="686" spans="1:6" x14ac:dyDescent="0.25">
      <c r="A686" s="43" t="s">
        <v>57</v>
      </c>
      <c r="B686" s="43" t="s">
        <v>57</v>
      </c>
      <c r="C686" s="43" t="s">
        <v>130</v>
      </c>
      <c r="D686" s="175">
        <v>44391</v>
      </c>
      <c r="E686" s="87">
        <v>55</v>
      </c>
      <c r="F686" s="38">
        <f t="shared" si="10"/>
        <v>44391</v>
      </c>
    </row>
    <row r="687" spans="1:6" x14ac:dyDescent="0.25">
      <c r="A687" s="43" t="s">
        <v>57</v>
      </c>
      <c r="B687" s="43" t="s">
        <v>57</v>
      </c>
      <c r="C687" s="43" t="s">
        <v>61</v>
      </c>
      <c r="D687" s="175">
        <v>44391</v>
      </c>
      <c r="E687" s="87">
        <v>17</v>
      </c>
      <c r="F687" s="38">
        <f t="shared" si="10"/>
        <v>44391</v>
      </c>
    </row>
    <row r="688" spans="1:6" ht="14.45" customHeight="1" x14ac:dyDescent="0.25">
      <c r="A688" s="43" t="s">
        <v>57</v>
      </c>
      <c r="B688" s="43" t="s">
        <v>57</v>
      </c>
      <c r="C688" s="43" t="s">
        <v>62</v>
      </c>
      <c r="D688" s="175">
        <v>44391</v>
      </c>
      <c r="E688" s="87">
        <v>17</v>
      </c>
      <c r="F688" s="38">
        <f t="shared" si="10"/>
        <v>44391</v>
      </c>
    </row>
    <row r="689" spans="1:6" x14ac:dyDescent="0.25">
      <c r="A689" s="43" t="s">
        <v>263</v>
      </c>
      <c r="B689" s="43" t="s">
        <v>199</v>
      </c>
      <c r="C689" s="43" t="s">
        <v>319</v>
      </c>
      <c r="D689" s="175">
        <v>44391</v>
      </c>
      <c r="E689" s="87">
        <v>1</v>
      </c>
      <c r="F689" s="38">
        <f t="shared" si="10"/>
        <v>44391</v>
      </c>
    </row>
    <row r="690" spans="1:6" x14ac:dyDescent="0.25">
      <c r="A690" s="43" t="s">
        <v>91</v>
      </c>
      <c r="B690" s="43" t="s">
        <v>91</v>
      </c>
      <c r="C690" s="43" t="s">
        <v>96</v>
      </c>
      <c r="D690" s="175">
        <v>44391</v>
      </c>
      <c r="E690" s="87">
        <v>5</v>
      </c>
      <c r="F690" s="38">
        <f t="shared" si="10"/>
        <v>44391</v>
      </c>
    </row>
    <row r="691" spans="1:6" x14ac:dyDescent="0.25">
      <c r="A691" s="43" t="s">
        <v>25</v>
      </c>
      <c r="B691" s="43" t="s">
        <v>25</v>
      </c>
      <c r="C691" s="43" t="s">
        <v>37</v>
      </c>
      <c r="D691" s="175">
        <v>44391</v>
      </c>
      <c r="E691" s="87">
        <v>67</v>
      </c>
      <c r="F691" s="38">
        <f t="shared" si="10"/>
        <v>44391</v>
      </c>
    </row>
    <row r="692" spans="1:6" x14ac:dyDescent="0.25">
      <c r="A692" s="43" t="s">
        <v>25</v>
      </c>
      <c r="B692" s="43" t="s">
        <v>25</v>
      </c>
      <c r="C692" s="43" t="s">
        <v>46</v>
      </c>
      <c r="D692" s="175">
        <v>44391</v>
      </c>
      <c r="E692" s="87">
        <v>27</v>
      </c>
      <c r="F692" s="38">
        <f t="shared" si="10"/>
        <v>44391</v>
      </c>
    </row>
    <row r="693" spans="1:6" x14ac:dyDescent="0.25">
      <c r="A693" s="57" t="s">
        <v>25</v>
      </c>
      <c r="B693" s="57" t="s">
        <v>25</v>
      </c>
      <c r="C693" s="57" t="s">
        <v>45</v>
      </c>
      <c r="D693" s="176">
        <v>44391</v>
      </c>
      <c r="E693" s="57">
        <v>95</v>
      </c>
      <c r="F693" s="38">
        <f t="shared" si="10"/>
        <v>44391</v>
      </c>
    </row>
    <row r="694" spans="1:6" x14ac:dyDescent="0.25">
      <c r="A694" s="57" t="s">
        <v>25</v>
      </c>
      <c r="B694" s="57" t="s">
        <v>29</v>
      </c>
      <c r="C694" s="57" t="s">
        <v>30</v>
      </c>
      <c r="D694" s="176">
        <v>44391</v>
      </c>
      <c r="E694" s="57">
        <v>76</v>
      </c>
      <c r="F694" s="38">
        <f t="shared" si="10"/>
        <v>44391</v>
      </c>
    </row>
    <row r="695" spans="1:6" x14ac:dyDescent="0.25">
      <c r="A695" s="57" t="s">
        <v>25</v>
      </c>
      <c r="B695" s="57" t="s">
        <v>25</v>
      </c>
      <c r="C695" s="57" t="s">
        <v>32</v>
      </c>
      <c r="D695" s="176">
        <v>44391</v>
      </c>
      <c r="E695" s="57">
        <v>109</v>
      </c>
      <c r="F695" s="38">
        <f t="shared" si="10"/>
        <v>44391</v>
      </c>
    </row>
    <row r="696" spans="1:6" x14ac:dyDescent="0.25">
      <c r="A696" s="57" t="s">
        <v>2</v>
      </c>
      <c r="B696" s="57" t="s">
        <v>2</v>
      </c>
      <c r="C696" s="57" t="s">
        <v>4</v>
      </c>
      <c r="D696" s="176">
        <v>44391</v>
      </c>
      <c r="E696" s="57">
        <v>72</v>
      </c>
      <c r="F696" s="38">
        <f t="shared" si="10"/>
        <v>44391</v>
      </c>
    </row>
    <row r="697" spans="1:6" x14ac:dyDescent="0.25">
      <c r="A697" s="57" t="s">
        <v>361</v>
      </c>
      <c r="B697" s="57" t="s">
        <v>411</v>
      </c>
      <c r="C697" s="57" t="s">
        <v>358</v>
      </c>
      <c r="D697" s="176">
        <v>44391</v>
      </c>
      <c r="E697" s="57">
        <v>22</v>
      </c>
      <c r="F697" s="38">
        <f t="shared" si="10"/>
        <v>44391</v>
      </c>
    </row>
    <row r="698" spans="1:6" x14ac:dyDescent="0.25">
      <c r="A698" s="57" t="s">
        <v>91</v>
      </c>
      <c r="B698" s="57" t="s">
        <v>91</v>
      </c>
      <c r="C698" s="57" t="s">
        <v>97</v>
      </c>
      <c r="D698" s="176">
        <v>44391</v>
      </c>
      <c r="E698" s="57">
        <v>16</v>
      </c>
      <c r="F698" s="38">
        <f t="shared" si="10"/>
        <v>44391</v>
      </c>
    </row>
    <row r="699" spans="1:6" x14ac:dyDescent="0.25">
      <c r="A699" s="57" t="s">
        <v>25</v>
      </c>
      <c r="B699" s="57" t="s">
        <v>54</v>
      </c>
      <c r="C699" s="57" t="s">
        <v>56</v>
      </c>
      <c r="D699" s="176">
        <v>44391</v>
      </c>
      <c r="E699" s="57">
        <v>110</v>
      </c>
      <c r="F699" s="38">
        <f t="shared" si="10"/>
        <v>44391</v>
      </c>
    </row>
    <row r="700" spans="1:6" x14ac:dyDescent="0.25">
      <c r="A700" s="57" t="s">
        <v>57</v>
      </c>
      <c r="B700" s="57" t="s">
        <v>57</v>
      </c>
      <c r="C700" s="57" t="s">
        <v>63</v>
      </c>
      <c r="D700" s="176">
        <v>44391</v>
      </c>
      <c r="E700" s="57">
        <v>30</v>
      </c>
      <c r="F700" s="38">
        <f t="shared" si="10"/>
        <v>44391</v>
      </c>
    </row>
    <row r="701" spans="1:6" x14ac:dyDescent="0.25">
      <c r="A701" s="57" t="s">
        <v>263</v>
      </c>
      <c r="B701" s="57" t="s">
        <v>199</v>
      </c>
      <c r="C701" s="57" t="s">
        <v>77</v>
      </c>
      <c r="D701" s="176">
        <v>44391</v>
      </c>
      <c r="E701" s="57">
        <v>55</v>
      </c>
      <c r="F701" s="38">
        <f t="shared" si="10"/>
        <v>44391</v>
      </c>
    </row>
    <row r="702" spans="1:6" x14ac:dyDescent="0.25">
      <c r="A702" s="57" t="s">
        <v>25</v>
      </c>
      <c r="B702" s="57" t="s">
        <v>25</v>
      </c>
      <c r="C702" s="57" t="s">
        <v>186</v>
      </c>
      <c r="D702" s="176">
        <v>44391</v>
      </c>
      <c r="E702" s="57">
        <v>5</v>
      </c>
      <c r="F702" s="38">
        <f t="shared" si="10"/>
        <v>44391</v>
      </c>
    </row>
    <row r="703" spans="1:6" x14ac:dyDescent="0.25">
      <c r="A703" s="43" t="s">
        <v>25</v>
      </c>
      <c r="B703" s="43" t="s">
        <v>25</v>
      </c>
      <c r="C703" s="43" t="s">
        <v>42</v>
      </c>
      <c r="D703" s="175">
        <v>44391</v>
      </c>
      <c r="E703" s="87">
        <v>22</v>
      </c>
      <c r="F703" s="38">
        <f t="shared" si="10"/>
        <v>44391</v>
      </c>
    </row>
    <row r="704" spans="1:6" x14ac:dyDescent="0.25">
      <c r="A704" s="43" t="s">
        <v>25</v>
      </c>
      <c r="B704" s="43" t="s">
        <v>25</v>
      </c>
      <c r="C704" s="43" t="s">
        <v>49</v>
      </c>
      <c r="D704" s="175">
        <v>44391</v>
      </c>
      <c r="E704" s="87">
        <v>67</v>
      </c>
      <c r="F704" s="38">
        <f t="shared" si="10"/>
        <v>44391</v>
      </c>
    </row>
    <row r="705" spans="1:6" x14ac:dyDescent="0.25">
      <c r="A705" s="43" t="s">
        <v>25</v>
      </c>
      <c r="B705" s="43" t="s">
        <v>25</v>
      </c>
      <c r="C705" s="43" t="s">
        <v>48</v>
      </c>
      <c r="D705" s="175">
        <v>44391</v>
      </c>
      <c r="E705" s="87">
        <v>19</v>
      </c>
      <c r="F705" s="38">
        <f t="shared" si="10"/>
        <v>44391</v>
      </c>
    </row>
    <row r="706" spans="1:6" x14ac:dyDescent="0.25">
      <c r="A706" s="43" t="s">
        <v>25</v>
      </c>
      <c r="B706" s="43" t="s">
        <v>25</v>
      </c>
      <c r="C706" s="43" t="s">
        <v>39</v>
      </c>
      <c r="D706" s="175">
        <v>44391</v>
      </c>
      <c r="E706" s="87">
        <v>85</v>
      </c>
      <c r="F706" s="38">
        <f t="shared" si="10"/>
        <v>44391</v>
      </c>
    </row>
    <row r="707" spans="1:6" x14ac:dyDescent="0.25">
      <c r="A707" s="43" t="s">
        <v>2</v>
      </c>
      <c r="B707" s="43" t="s">
        <v>2</v>
      </c>
      <c r="C707" s="43" t="s">
        <v>11</v>
      </c>
      <c r="D707" s="175">
        <v>44391</v>
      </c>
      <c r="E707" s="87">
        <v>2</v>
      </c>
      <c r="F707" s="38">
        <f t="shared" ref="F707:F770" si="11">D707</f>
        <v>44391</v>
      </c>
    </row>
    <row r="708" spans="1:6" x14ac:dyDescent="0.25">
      <c r="A708" s="43" t="s">
        <v>361</v>
      </c>
      <c r="B708" s="43" t="s">
        <v>411</v>
      </c>
      <c r="C708" s="43" t="s">
        <v>355</v>
      </c>
      <c r="D708" s="175">
        <v>44391</v>
      </c>
      <c r="E708" s="87">
        <v>87</v>
      </c>
      <c r="F708" s="38">
        <f t="shared" si="11"/>
        <v>44391</v>
      </c>
    </row>
    <row r="709" spans="1:6" x14ac:dyDescent="0.25">
      <c r="A709" s="43" t="s">
        <v>361</v>
      </c>
      <c r="B709" s="43" t="s">
        <v>411</v>
      </c>
      <c r="C709" s="43" t="s">
        <v>357</v>
      </c>
      <c r="D709" s="175">
        <v>44391</v>
      </c>
      <c r="E709" s="87">
        <v>18</v>
      </c>
      <c r="F709" s="38">
        <f t="shared" si="11"/>
        <v>44391</v>
      </c>
    </row>
    <row r="710" spans="1:6" x14ac:dyDescent="0.25">
      <c r="A710" s="43" t="s">
        <v>18</v>
      </c>
      <c r="B710" s="43" t="s">
        <v>21</v>
      </c>
      <c r="C710" s="43" t="s">
        <v>22</v>
      </c>
      <c r="D710" s="175">
        <v>44391</v>
      </c>
      <c r="E710" s="87">
        <v>9</v>
      </c>
      <c r="F710" s="38">
        <f t="shared" si="11"/>
        <v>44391</v>
      </c>
    </row>
    <row r="711" spans="1:6" x14ac:dyDescent="0.25">
      <c r="A711" s="43" t="s">
        <v>18</v>
      </c>
      <c r="B711" s="43" t="s">
        <v>18</v>
      </c>
      <c r="C711" s="43" t="s">
        <v>24</v>
      </c>
      <c r="D711" s="175">
        <v>44391</v>
      </c>
      <c r="E711" s="87">
        <v>57</v>
      </c>
      <c r="F711" s="38">
        <f t="shared" si="11"/>
        <v>44391</v>
      </c>
    </row>
    <row r="712" spans="1:6" x14ac:dyDescent="0.25">
      <c r="A712" s="43" t="s">
        <v>18</v>
      </c>
      <c r="B712" s="43" t="s">
        <v>366</v>
      </c>
      <c r="C712" s="43" t="s">
        <v>413</v>
      </c>
      <c r="D712" s="175">
        <v>44391</v>
      </c>
      <c r="E712" s="87">
        <v>28</v>
      </c>
      <c r="F712" s="38">
        <f t="shared" si="11"/>
        <v>44391</v>
      </c>
    </row>
    <row r="713" spans="1:6" x14ac:dyDescent="0.25">
      <c r="A713" s="43" t="s">
        <v>18</v>
      </c>
      <c r="B713" s="43" t="s">
        <v>366</v>
      </c>
      <c r="C713" s="43" t="s">
        <v>409</v>
      </c>
      <c r="D713" s="175">
        <v>44391</v>
      </c>
      <c r="E713" s="87">
        <v>34</v>
      </c>
      <c r="F713" s="38">
        <f t="shared" si="11"/>
        <v>44391</v>
      </c>
    </row>
    <row r="714" spans="1:6" x14ac:dyDescent="0.25">
      <c r="A714" s="43" t="s">
        <v>25</v>
      </c>
      <c r="B714" s="43" t="s">
        <v>26</v>
      </c>
      <c r="C714" s="43" t="s">
        <v>27</v>
      </c>
      <c r="D714" s="175">
        <v>44391</v>
      </c>
      <c r="E714" s="87">
        <v>41</v>
      </c>
      <c r="F714" s="38">
        <f t="shared" si="11"/>
        <v>44391</v>
      </c>
    </row>
    <row r="715" spans="1:6" x14ac:dyDescent="0.25">
      <c r="A715" s="43" t="s">
        <v>25</v>
      </c>
      <c r="B715" s="43" t="s">
        <v>25</v>
      </c>
      <c r="C715" s="43" t="s">
        <v>31</v>
      </c>
      <c r="D715" s="175">
        <v>44391</v>
      </c>
      <c r="E715" s="87">
        <v>97</v>
      </c>
      <c r="F715" s="38">
        <f t="shared" si="11"/>
        <v>44391</v>
      </c>
    </row>
    <row r="716" spans="1:6" x14ac:dyDescent="0.25">
      <c r="A716" s="43" t="s">
        <v>25</v>
      </c>
      <c r="B716" s="43" t="s">
        <v>26</v>
      </c>
      <c r="C716" s="43" t="s">
        <v>28</v>
      </c>
      <c r="D716" s="175">
        <v>44391</v>
      </c>
      <c r="E716" s="87">
        <v>2</v>
      </c>
      <c r="F716" s="38">
        <f t="shared" si="11"/>
        <v>44391</v>
      </c>
    </row>
    <row r="717" spans="1:6" x14ac:dyDescent="0.25">
      <c r="A717" s="43" t="s">
        <v>25</v>
      </c>
      <c r="B717" s="43" t="s">
        <v>54</v>
      </c>
      <c r="C717" s="43" t="s">
        <v>187</v>
      </c>
      <c r="D717" s="175">
        <v>44391</v>
      </c>
      <c r="E717" s="87">
        <v>14</v>
      </c>
      <c r="F717" s="38">
        <f t="shared" si="11"/>
        <v>44391</v>
      </c>
    </row>
    <row r="718" spans="1:6" x14ac:dyDescent="0.25">
      <c r="A718" s="43" t="s">
        <v>57</v>
      </c>
      <c r="B718" s="43" t="s">
        <v>57</v>
      </c>
      <c r="C718" s="43" t="s">
        <v>368</v>
      </c>
      <c r="D718" s="175">
        <v>44391</v>
      </c>
      <c r="E718" s="87">
        <v>52</v>
      </c>
      <c r="F718" s="38">
        <f t="shared" si="11"/>
        <v>44391</v>
      </c>
    </row>
    <row r="719" spans="1:6" x14ac:dyDescent="0.25">
      <c r="A719" s="43" t="s">
        <v>25</v>
      </c>
      <c r="B719" s="43" t="s">
        <v>54</v>
      </c>
      <c r="C719" s="43" t="s">
        <v>55</v>
      </c>
      <c r="D719" s="175">
        <v>44391</v>
      </c>
      <c r="E719" s="87">
        <v>148</v>
      </c>
      <c r="F719" s="38">
        <f t="shared" si="11"/>
        <v>44391</v>
      </c>
    </row>
    <row r="720" spans="1:6" x14ac:dyDescent="0.25">
      <c r="A720" s="43" t="s">
        <v>71</v>
      </c>
      <c r="B720" s="43" t="s">
        <v>71</v>
      </c>
      <c r="C720" s="43" t="s">
        <v>72</v>
      </c>
      <c r="D720" s="175">
        <v>44391</v>
      </c>
      <c r="E720" s="87">
        <v>89</v>
      </c>
      <c r="F720" s="38">
        <f t="shared" si="11"/>
        <v>44391</v>
      </c>
    </row>
    <row r="721" spans="1:6" x14ac:dyDescent="0.25">
      <c r="A721" s="43" t="s">
        <v>264</v>
      </c>
      <c r="B721" s="43" t="s">
        <v>83</v>
      </c>
      <c r="C721" s="43" t="s">
        <v>86</v>
      </c>
      <c r="D721" s="175">
        <v>44391</v>
      </c>
      <c r="E721" s="87">
        <v>22</v>
      </c>
      <c r="F721" s="38">
        <f t="shared" si="11"/>
        <v>44391</v>
      </c>
    </row>
    <row r="722" spans="1:6" x14ac:dyDescent="0.25">
      <c r="A722" s="43" t="s">
        <v>264</v>
      </c>
      <c r="B722" s="43" t="s">
        <v>83</v>
      </c>
      <c r="C722" s="43" t="s">
        <v>181</v>
      </c>
      <c r="D722" s="175">
        <v>44391</v>
      </c>
      <c r="E722" s="87">
        <v>36</v>
      </c>
      <c r="F722" s="38">
        <f t="shared" si="11"/>
        <v>44391</v>
      </c>
    </row>
    <row r="723" spans="1:6" x14ac:dyDescent="0.25">
      <c r="A723" s="43" t="s">
        <v>264</v>
      </c>
      <c r="B723" s="43" t="s">
        <v>81</v>
      </c>
      <c r="C723" s="43" t="s">
        <v>82</v>
      </c>
      <c r="D723" s="175">
        <v>44391</v>
      </c>
      <c r="E723" s="87">
        <v>22</v>
      </c>
      <c r="F723" s="38">
        <f t="shared" si="11"/>
        <v>44391</v>
      </c>
    </row>
    <row r="724" spans="1:6" x14ac:dyDescent="0.25">
      <c r="A724" s="43" t="s">
        <v>264</v>
      </c>
      <c r="B724" s="43" t="s">
        <v>83</v>
      </c>
      <c r="C724" s="43" t="s">
        <v>90</v>
      </c>
      <c r="D724" s="175">
        <v>44391</v>
      </c>
      <c r="E724" s="87">
        <v>1</v>
      </c>
      <c r="F724" s="38">
        <f t="shared" si="11"/>
        <v>44391</v>
      </c>
    </row>
    <row r="725" spans="1:6" x14ac:dyDescent="0.25">
      <c r="A725" s="43" t="s">
        <v>25</v>
      </c>
      <c r="B725" s="43" t="s">
        <v>25</v>
      </c>
      <c r="C725" s="43" t="s">
        <v>40</v>
      </c>
      <c r="D725" s="175">
        <v>44391</v>
      </c>
      <c r="E725" s="87">
        <v>10</v>
      </c>
      <c r="F725" s="38">
        <f t="shared" si="11"/>
        <v>44391</v>
      </c>
    </row>
    <row r="726" spans="1:6" x14ac:dyDescent="0.25">
      <c r="A726" s="43" t="s">
        <v>25</v>
      </c>
      <c r="B726" s="43" t="s">
        <v>25</v>
      </c>
      <c r="C726" s="43" t="s">
        <v>41</v>
      </c>
      <c r="D726" s="175">
        <v>44391</v>
      </c>
      <c r="E726" s="87">
        <v>56</v>
      </c>
      <c r="F726" s="38">
        <f t="shared" si="11"/>
        <v>44391</v>
      </c>
    </row>
    <row r="727" spans="1:6" x14ac:dyDescent="0.25">
      <c r="A727" s="43" t="s">
        <v>18</v>
      </c>
      <c r="B727" s="43" t="s">
        <v>366</v>
      </c>
      <c r="C727" s="43" t="s">
        <v>410</v>
      </c>
      <c r="D727" s="175">
        <v>44391</v>
      </c>
      <c r="E727" s="87">
        <v>1</v>
      </c>
      <c r="F727" s="38">
        <f t="shared" si="11"/>
        <v>44391</v>
      </c>
    </row>
    <row r="728" spans="1:6" x14ac:dyDescent="0.25">
      <c r="A728" s="43" t="s">
        <v>18</v>
      </c>
      <c r="B728" s="43" t="s">
        <v>18</v>
      </c>
      <c r="C728" s="43" t="s">
        <v>23</v>
      </c>
      <c r="D728" s="175">
        <v>44391</v>
      </c>
      <c r="E728" s="87">
        <v>11</v>
      </c>
      <c r="F728" s="38">
        <f t="shared" si="11"/>
        <v>44391</v>
      </c>
    </row>
    <row r="729" spans="1:6" x14ac:dyDescent="0.25">
      <c r="A729" s="43" t="s">
        <v>2</v>
      </c>
      <c r="B729" s="43" t="s">
        <v>2</v>
      </c>
      <c r="C729" s="43" t="s">
        <v>12</v>
      </c>
      <c r="D729" s="175">
        <v>44391</v>
      </c>
      <c r="E729" s="87">
        <v>9</v>
      </c>
      <c r="F729" s="38">
        <f t="shared" si="11"/>
        <v>44391</v>
      </c>
    </row>
    <row r="730" spans="1:6" x14ac:dyDescent="0.25">
      <c r="A730" s="43" t="s">
        <v>18</v>
      </c>
      <c r="B730" s="43" t="s">
        <v>18</v>
      </c>
      <c r="C730" s="43"/>
      <c r="D730" s="175">
        <v>44391</v>
      </c>
      <c r="E730" s="87">
        <v>4</v>
      </c>
      <c r="F730" s="38">
        <f t="shared" si="11"/>
        <v>44391</v>
      </c>
    </row>
    <row r="731" spans="1:6" x14ac:dyDescent="0.25">
      <c r="A731" s="43" t="s">
        <v>2</v>
      </c>
      <c r="B731" s="43" t="s">
        <v>2</v>
      </c>
      <c r="C731" s="43" t="s">
        <v>3</v>
      </c>
      <c r="D731" s="175">
        <v>44391</v>
      </c>
      <c r="E731" s="87">
        <v>109</v>
      </c>
      <c r="F731" s="38">
        <f t="shared" si="11"/>
        <v>44391</v>
      </c>
    </row>
    <row r="732" spans="1:6" x14ac:dyDescent="0.25">
      <c r="A732" s="43" t="s">
        <v>361</v>
      </c>
      <c r="B732" s="43" t="s">
        <v>411</v>
      </c>
      <c r="C732" s="43" t="s">
        <v>356</v>
      </c>
      <c r="D732" s="175">
        <v>44391</v>
      </c>
      <c r="E732" s="87">
        <v>35</v>
      </c>
      <c r="F732" s="38">
        <f t="shared" si="11"/>
        <v>44391</v>
      </c>
    </row>
    <row r="733" spans="1:6" x14ac:dyDescent="0.25">
      <c r="A733" s="43" t="s">
        <v>16</v>
      </c>
      <c r="B733" s="43" t="s">
        <v>16</v>
      </c>
      <c r="C733" s="43" t="s">
        <v>17</v>
      </c>
      <c r="D733" s="175">
        <v>44391</v>
      </c>
      <c r="E733" s="87">
        <v>66</v>
      </c>
      <c r="F733" s="38">
        <f t="shared" si="11"/>
        <v>44391</v>
      </c>
    </row>
    <row r="734" spans="1:6" x14ac:dyDescent="0.25">
      <c r="A734" s="43" t="s">
        <v>18</v>
      </c>
      <c r="B734" s="43" t="s">
        <v>19</v>
      </c>
      <c r="C734" s="43" t="s">
        <v>20</v>
      </c>
      <c r="D734" s="175">
        <v>44391</v>
      </c>
      <c r="E734" s="87">
        <v>43</v>
      </c>
      <c r="F734" s="38">
        <f t="shared" si="11"/>
        <v>44391</v>
      </c>
    </row>
    <row r="735" spans="1:6" x14ac:dyDescent="0.25">
      <c r="A735" s="43" t="s">
        <v>337</v>
      </c>
      <c r="B735" s="43" t="s">
        <v>338</v>
      </c>
      <c r="C735" s="43" t="s">
        <v>177</v>
      </c>
      <c r="D735" s="175">
        <v>44391</v>
      </c>
      <c r="E735" s="87">
        <v>52</v>
      </c>
      <c r="F735" s="38">
        <f t="shared" si="11"/>
        <v>44391</v>
      </c>
    </row>
    <row r="736" spans="1:6" x14ac:dyDescent="0.25">
      <c r="A736" s="43" t="s">
        <v>25</v>
      </c>
      <c r="B736" s="43" t="s">
        <v>25</v>
      </c>
      <c r="C736" s="43" t="s">
        <v>36</v>
      </c>
      <c r="D736" s="175">
        <v>44391</v>
      </c>
      <c r="E736" s="87">
        <v>56</v>
      </c>
      <c r="F736" s="38">
        <f t="shared" si="11"/>
        <v>44391</v>
      </c>
    </row>
    <row r="737" spans="1:6" x14ac:dyDescent="0.25">
      <c r="A737" s="43" t="s">
        <v>25</v>
      </c>
      <c r="B737" s="43" t="s">
        <v>25</v>
      </c>
      <c r="C737" s="43" t="s">
        <v>47</v>
      </c>
      <c r="D737" s="175">
        <v>44391</v>
      </c>
      <c r="E737" s="87">
        <v>56</v>
      </c>
      <c r="F737" s="38">
        <f t="shared" si="11"/>
        <v>44391</v>
      </c>
    </row>
    <row r="738" spans="1:6" x14ac:dyDescent="0.25">
      <c r="A738" s="43" t="s">
        <v>57</v>
      </c>
      <c r="B738" s="43" t="s">
        <v>57</v>
      </c>
      <c r="C738" s="43" t="s">
        <v>392</v>
      </c>
      <c r="D738" s="175">
        <v>44391</v>
      </c>
      <c r="E738" s="87">
        <v>20</v>
      </c>
      <c r="F738" s="38">
        <f t="shared" si="11"/>
        <v>44391</v>
      </c>
    </row>
    <row r="739" spans="1:6" x14ac:dyDescent="0.25">
      <c r="A739" s="43" t="s">
        <v>263</v>
      </c>
      <c r="B739" s="43" t="s">
        <v>199</v>
      </c>
      <c r="C739" s="43" t="s">
        <v>447</v>
      </c>
      <c r="D739" s="175">
        <v>44391</v>
      </c>
      <c r="E739" s="87">
        <v>36</v>
      </c>
      <c r="F739" s="38">
        <f t="shared" si="11"/>
        <v>44391</v>
      </c>
    </row>
    <row r="740" spans="1:6" x14ac:dyDescent="0.25">
      <c r="A740" s="43" t="s">
        <v>263</v>
      </c>
      <c r="B740" s="43" t="s">
        <v>199</v>
      </c>
      <c r="C740" s="43" t="s">
        <v>75</v>
      </c>
      <c r="D740" s="175">
        <v>44391</v>
      </c>
      <c r="E740" s="87">
        <v>38</v>
      </c>
      <c r="F740" s="38">
        <f t="shared" si="11"/>
        <v>44391</v>
      </c>
    </row>
    <row r="741" spans="1:6" x14ac:dyDescent="0.25">
      <c r="A741" s="43" t="s">
        <v>57</v>
      </c>
      <c r="B741" s="43" t="s">
        <v>57</v>
      </c>
      <c r="C741" s="43" t="s">
        <v>60</v>
      </c>
      <c r="D741" s="175">
        <v>44391</v>
      </c>
      <c r="E741" s="87">
        <v>22</v>
      </c>
      <c r="F741" s="38">
        <f t="shared" si="11"/>
        <v>44391</v>
      </c>
    </row>
    <row r="742" spans="1:6" x14ac:dyDescent="0.25">
      <c r="A742" s="43" t="s">
        <v>91</v>
      </c>
      <c r="B742" s="43" t="s">
        <v>91</v>
      </c>
      <c r="C742" s="43" t="s">
        <v>101</v>
      </c>
      <c r="D742" s="175">
        <v>44391</v>
      </c>
      <c r="E742" s="87">
        <v>46</v>
      </c>
      <c r="F742" s="38">
        <f t="shared" si="11"/>
        <v>44391</v>
      </c>
    </row>
    <row r="743" spans="1:6" x14ac:dyDescent="0.25">
      <c r="A743" s="43" t="s">
        <v>91</v>
      </c>
      <c r="B743" s="43" t="s">
        <v>91</v>
      </c>
      <c r="C743" s="43" t="s">
        <v>100</v>
      </c>
      <c r="D743" s="175">
        <v>44391</v>
      </c>
      <c r="E743" s="87">
        <v>193</v>
      </c>
      <c r="F743" s="38">
        <f t="shared" si="11"/>
        <v>44391</v>
      </c>
    </row>
    <row r="744" spans="1:6" x14ac:dyDescent="0.25">
      <c r="A744" s="43" t="s">
        <v>325</v>
      </c>
      <c r="B744" s="43" t="s">
        <v>325</v>
      </c>
      <c r="C744" s="43" t="s">
        <v>327</v>
      </c>
      <c r="D744" s="175">
        <v>44391</v>
      </c>
      <c r="E744" s="87">
        <v>33</v>
      </c>
      <c r="F744" s="38">
        <f t="shared" si="11"/>
        <v>44391</v>
      </c>
    </row>
    <row r="745" spans="1:6" x14ac:dyDescent="0.25">
      <c r="A745" s="57" t="s">
        <v>264</v>
      </c>
      <c r="B745" s="57" t="s">
        <v>83</v>
      </c>
      <c r="C745" s="57" t="s">
        <v>84</v>
      </c>
      <c r="D745" s="176">
        <v>44391</v>
      </c>
      <c r="E745" s="57">
        <v>92</v>
      </c>
      <c r="F745" s="38">
        <f t="shared" si="11"/>
        <v>44391</v>
      </c>
    </row>
    <row r="746" spans="1:6" x14ac:dyDescent="0.25">
      <c r="A746" s="57" t="s">
        <v>264</v>
      </c>
      <c r="B746" s="57" t="s">
        <v>83</v>
      </c>
      <c r="C746" s="57" t="s">
        <v>85</v>
      </c>
      <c r="D746" s="176">
        <v>44391</v>
      </c>
      <c r="E746" s="57">
        <v>25</v>
      </c>
      <c r="F746" s="38">
        <f t="shared" si="11"/>
        <v>44391</v>
      </c>
    </row>
    <row r="747" spans="1:6" x14ac:dyDescent="0.25">
      <c r="A747" s="57" t="s">
        <v>264</v>
      </c>
      <c r="B747" s="57" t="s">
        <v>83</v>
      </c>
      <c r="C747" s="57" t="s">
        <v>80</v>
      </c>
      <c r="D747" s="176">
        <v>44391</v>
      </c>
      <c r="E747" s="57">
        <v>64</v>
      </c>
      <c r="F747" s="38">
        <f t="shared" si="11"/>
        <v>44391</v>
      </c>
    </row>
    <row r="748" spans="1:6" x14ac:dyDescent="0.25">
      <c r="A748" s="57" t="s">
        <v>91</v>
      </c>
      <c r="B748" s="57" t="s">
        <v>91</v>
      </c>
      <c r="C748" s="57" t="s">
        <v>94</v>
      </c>
      <c r="D748" s="176">
        <v>44390</v>
      </c>
      <c r="E748" s="57">
        <v>4</v>
      </c>
      <c r="F748" s="38">
        <f t="shared" si="11"/>
        <v>44390</v>
      </c>
    </row>
    <row r="749" spans="1:6" x14ac:dyDescent="0.25">
      <c r="A749" s="57" t="s">
        <v>264</v>
      </c>
      <c r="B749" s="57" t="s">
        <v>83</v>
      </c>
      <c r="C749" s="57" t="s">
        <v>86</v>
      </c>
      <c r="D749" s="176">
        <v>44390</v>
      </c>
      <c r="E749" s="57">
        <v>30</v>
      </c>
      <c r="F749" s="38">
        <f t="shared" si="11"/>
        <v>44390</v>
      </c>
    </row>
    <row r="750" spans="1:6" x14ac:dyDescent="0.25">
      <c r="A750" s="57" t="s">
        <v>264</v>
      </c>
      <c r="B750" s="57" t="s">
        <v>83</v>
      </c>
      <c r="C750" s="57" t="s">
        <v>181</v>
      </c>
      <c r="D750" s="176">
        <v>44390</v>
      </c>
      <c r="E750" s="57">
        <v>118</v>
      </c>
      <c r="F750" s="38">
        <f t="shared" si="11"/>
        <v>44390</v>
      </c>
    </row>
    <row r="751" spans="1:6" x14ac:dyDescent="0.25">
      <c r="A751" s="57" t="s">
        <v>57</v>
      </c>
      <c r="B751" s="57" t="s">
        <v>57</v>
      </c>
      <c r="C751" s="57" t="s">
        <v>262</v>
      </c>
      <c r="D751" s="176">
        <v>44390</v>
      </c>
      <c r="E751" s="57">
        <v>1</v>
      </c>
      <c r="F751" s="38">
        <f t="shared" si="11"/>
        <v>44390</v>
      </c>
    </row>
    <row r="752" spans="1:6" x14ac:dyDescent="0.25">
      <c r="A752" s="57" t="s">
        <v>57</v>
      </c>
      <c r="B752" s="57" t="s">
        <v>57</v>
      </c>
      <c r="C752" s="57" t="s">
        <v>63</v>
      </c>
      <c r="D752" s="176">
        <v>44390</v>
      </c>
      <c r="E752" s="57">
        <v>19</v>
      </c>
      <c r="F752" s="38">
        <f t="shared" si="11"/>
        <v>44390</v>
      </c>
    </row>
    <row r="753" spans="1:6" x14ac:dyDescent="0.25">
      <c r="A753" s="57" t="s">
        <v>71</v>
      </c>
      <c r="B753" s="57" t="s">
        <v>71</v>
      </c>
      <c r="C753" s="57" t="s">
        <v>72</v>
      </c>
      <c r="D753" s="176">
        <v>44390</v>
      </c>
      <c r="E753" s="57">
        <v>94</v>
      </c>
      <c r="F753" s="38">
        <f t="shared" si="11"/>
        <v>44390</v>
      </c>
    </row>
    <row r="754" spans="1:6" x14ac:dyDescent="0.25">
      <c r="A754" s="57" t="s">
        <v>263</v>
      </c>
      <c r="B754" s="57" t="s">
        <v>199</v>
      </c>
      <c r="C754" s="57" t="s">
        <v>77</v>
      </c>
      <c r="D754" s="176">
        <v>44390</v>
      </c>
      <c r="E754" s="57">
        <v>37</v>
      </c>
      <c r="F754" s="38">
        <f t="shared" si="11"/>
        <v>44390</v>
      </c>
    </row>
    <row r="755" spans="1:6" x14ac:dyDescent="0.25">
      <c r="A755" s="43" t="s">
        <v>57</v>
      </c>
      <c r="B755" s="43" t="s">
        <v>57</v>
      </c>
      <c r="C755" s="43" t="s">
        <v>368</v>
      </c>
      <c r="D755" s="175">
        <v>44390</v>
      </c>
      <c r="E755" s="87">
        <v>76</v>
      </c>
      <c r="F755" s="38">
        <f t="shared" si="11"/>
        <v>44390</v>
      </c>
    </row>
    <row r="756" spans="1:6" x14ac:dyDescent="0.25">
      <c r="A756" s="43" t="s">
        <v>57</v>
      </c>
      <c r="B756" s="43" t="s">
        <v>57</v>
      </c>
      <c r="C756" s="43" t="s">
        <v>130</v>
      </c>
      <c r="D756" s="175">
        <v>44390</v>
      </c>
      <c r="E756" s="87">
        <v>41</v>
      </c>
      <c r="F756" s="38">
        <f t="shared" si="11"/>
        <v>44390</v>
      </c>
    </row>
    <row r="757" spans="1:6" x14ac:dyDescent="0.25">
      <c r="A757" s="43" t="s">
        <v>25</v>
      </c>
      <c r="B757" s="43" t="s">
        <v>54</v>
      </c>
      <c r="C757" s="43" t="s">
        <v>55</v>
      </c>
      <c r="D757" s="175">
        <v>44390</v>
      </c>
      <c r="E757" s="87">
        <v>161</v>
      </c>
      <c r="F757" s="38">
        <f t="shared" si="11"/>
        <v>44390</v>
      </c>
    </row>
    <row r="758" spans="1:6" x14ac:dyDescent="0.25">
      <c r="A758" s="43" t="s">
        <v>25</v>
      </c>
      <c r="B758" s="43" t="s">
        <v>54</v>
      </c>
      <c r="C758" s="43" t="s">
        <v>56</v>
      </c>
      <c r="D758" s="175">
        <v>44390</v>
      </c>
      <c r="E758" s="87">
        <v>150</v>
      </c>
      <c r="F758" s="38">
        <f t="shared" si="11"/>
        <v>44390</v>
      </c>
    </row>
    <row r="759" spans="1:6" x14ac:dyDescent="0.25">
      <c r="A759" s="43" t="s">
        <v>25</v>
      </c>
      <c r="B759" s="43" t="s">
        <v>25</v>
      </c>
      <c r="C759" s="43" t="s">
        <v>48</v>
      </c>
      <c r="D759" s="175">
        <v>44390</v>
      </c>
      <c r="E759" s="87">
        <v>21</v>
      </c>
      <c r="F759" s="38">
        <f t="shared" si="11"/>
        <v>44390</v>
      </c>
    </row>
    <row r="760" spans="1:6" x14ac:dyDescent="0.25">
      <c r="A760" s="43" t="s">
        <v>25</v>
      </c>
      <c r="B760" s="43" t="s">
        <v>25</v>
      </c>
      <c r="C760" s="43" t="s">
        <v>42</v>
      </c>
      <c r="D760" s="175">
        <v>44390</v>
      </c>
      <c r="E760" s="87">
        <v>36</v>
      </c>
      <c r="F760" s="38">
        <f t="shared" si="11"/>
        <v>44390</v>
      </c>
    </row>
    <row r="761" spans="1:6" x14ac:dyDescent="0.25">
      <c r="A761" s="43" t="s">
        <v>25</v>
      </c>
      <c r="B761" s="43" t="s">
        <v>25</v>
      </c>
      <c r="C761" s="43" t="s">
        <v>186</v>
      </c>
      <c r="D761" s="175">
        <v>44390</v>
      </c>
      <c r="E761" s="87">
        <v>2</v>
      </c>
      <c r="F761" s="38">
        <f t="shared" si="11"/>
        <v>44390</v>
      </c>
    </row>
    <row r="762" spans="1:6" x14ac:dyDescent="0.25">
      <c r="A762" s="43" t="s">
        <v>25</v>
      </c>
      <c r="B762" s="43" t="s">
        <v>25</v>
      </c>
      <c r="C762" s="43" t="s">
        <v>41</v>
      </c>
      <c r="D762" s="175">
        <v>44390</v>
      </c>
      <c r="E762" s="87">
        <v>34</v>
      </c>
      <c r="F762" s="38">
        <f t="shared" si="11"/>
        <v>44390</v>
      </c>
    </row>
    <row r="763" spans="1:6" x14ac:dyDescent="0.25">
      <c r="A763" s="43" t="s">
        <v>25</v>
      </c>
      <c r="B763" s="43" t="s">
        <v>25</v>
      </c>
      <c r="C763" s="43" t="s">
        <v>39</v>
      </c>
      <c r="D763" s="175">
        <v>44390</v>
      </c>
      <c r="E763" s="87">
        <v>67</v>
      </c>
      <c r="F763" s="38">
        <f t="shared" si="11"/>
        <v>44390</v>
      </c>
    </row>
    <row r="764" spans="1:6" x14ac:dyDescent="0.25">
      <c r="A764" s="43" t="s">
        <v>18</v>
      </c>
      <c r="B764" s="43" t="s">
        <v>18</v>
      </c>
      <c r="C764" s="43"/>
      <c r="D764" s="175">
        <v>44390</v>
      </c>
      <c r="E764" s="87">
        <v>1</v>
      </c>
      <c r="F764" s="38">
        <f t="shared" si="11"/>
        <v>44390</v>
      </c>
    </row>
    <row r="765" spans="1:6" x14ac:dyDescent="0.25">
      <c r="A765" s="43" t="s">
        <v>18</v>
      </c>
      <c r="B765" s="43" t="s">
        <v>21</v>
      </c>
      <c r="C765" s="43" t="s">
        <v>22</v>
      </c>
      <c r="D765" s="175">
        <v>44390</v>
      </c>
      <c r="E765" s="87">
        <v>55</v>
      </c>
      <c r="F765" s="38">
        <f t="shared" si="11"/>
        <v>44390</v>
      </c>
    </row>
    <row r="766" spans="1:6" x14ac:dyDescent="0.25">
      <c r="A766" s="43" t="s">
        <v>361</v>
      </c>
      <c r="B766" s="43" t="s">
        <v>411</v>
      </c>
      <c r="C766" s="43" t="s">
        <v>355</v>
      </c>
      <c r="D766" s="175">
        <v>44390</v>
      </c>
      <c r="E766" s="87">
        <v>52</v>
      </c>
      <c r="F766" s="38">
        <f t="shared" si="11"/>
        <v>44390</v>
      </c>
    </row>
    <row r="767" spans="1:6" ht="14.45" customHeight="1" x14ac:dyDescent="0.25">
      <c r="A767" s="43" t="s">
        <v>2</v>
      </c>
      <c r="B767" s="43" t="s">
        <v>2</v>
      </c>
      <c r="C767" s="43" t="s">
        <v>8</v>
      </c>
      <c r="D767" s="175">
        <v>44390</v>
      </c>
      <c r="E767" s="87">
        <v>40</v>
      </c>
      <c r="F767" s="38">
        <f t="shared" si="11"/>
        <v>44390</v>
      </c>
    </row>
    <row r="768" spans="1:6" x14ac:dyDescent="0.25">
      <c r="A768" s="43" t="s">
        <v>18</v>
      </c>
      <c r="B768" s="43" t="s">
        <v>366</v>
      </c>
      <c r="C768" s="43" t="s">
        <v>409</v>
      </c>
      <c r="D768" s="175">
        <v>44390</v>
      </c>
      <c r="E768" s="87">
        <v>33</v>
      </c>
      <c r="F768" s="38">
        <f t="shared" si="11"/>
        <v>44390</v>
      </c>
    </row>
    <row r="769" spans="1:6" x14ac:dyDescent="0.25">
      <c r="A769" s="43" t="s">
        <v>2</v>
      </c>
      <c r="B769" s="43" t="s">
        <v>2</v>
      </c>
      <c r="C769" s="43" t="s">
        <v>6</v>
      </c>
      <c r="D769" s="175">
        <v>44390</v>
      </c>
      <c r="E769" s="87">
        <v>31</v>
      </c>
      <c r="F769" s="38">
        <f t="shared" si="11"/>
        <v>44390</v>
      </c>
    </row>
    <row r="770" spans="1:6" x14ac:dyDescent="0.25">
      <c r="A770" s="43" t="s">
        <v>2</v>
      </c>
      <c r="B770" s="43" t="s">
        <v>2</v>
      </c>
      <c r="C770" s="43" t="s">
        <v>4</v>
      </c>
      <c r="D770" s="175">
        <v>44390</v>
      </c>
      <c r="E770" s="87">
        <v>56</v>
      </c>
      <c r="F770" s="38">
        <f t="shared" si="11"/>
        <v>44390</v>
      </c>
    </row>
    <row r="771" spans="1:6" x14ac:dyDescent="0.25">
      <c r="A771" s="43" t="s">
        <v>2</v>
      </c>
      <c r="B771" s="43" t="s">
        <v>2</v>
      </c>
      <c r="C771" s="43" t="s">
        <v>3</v>
      </c>
      <c r="D771" s="175">
        <v>44390</v>
      </c>
      <c r="E771" s="87">
        <v>70</v>
      </c>
      <c r="F771" s="38">
        <f t="shared" ref="F771:F834" si="12">D771</f>
        <v>44390</v>
      </c>
    </row>
    <row r="772" spans="1:6" x14ac:dyDescent="0.25">
      <c r="A772" s="43" t="s">
        <v>361</v>
      </c>
      <c r="B772" s="43" t="s">
        <v>411</v>
      </c>
      <c r="C772" s="43" t="s">
        <v>356</v>
      </c>
      <c r="D772" s="175">
        <v>44390</v>
      </c>
      <c r="E772" s="87">
        <v>39</v>
      </c>
      <c r="F772" s="38">
        <f t="shared" si="12"/>
        <v>44390</v>
      </c>
    </row>
    <row r="773" spans="1:6" x14ac:dyDescent="0.25">
      <c r="A773" s="43" t="s">
        <v>18</v>
      </c>
      <c r="B773" s="43" t="s">
        <v>18</v>
      </c>
      <c r="C773" s="43" t="s">
        <v>24</v>
      </c>
      <c r="D773" s="175">
        <v>44390</v>
      </c>
      <c r="E773" s="87">
        <v>56</v>
      </c>
      <c r="F773" s="38">
        <f t="shared" si="12"/>
        <v>44390</v>
      </c>
    </row>
    <row r="774" spans="1:6" x14ac:dyDescent="0.25">
      <c r="A774" s="43" t="s">
        <v>25</v>
      </c>
      <c r="B774" s="43" t="s">
        <v>29</v>
      </c>
      <c r="C774" s="43" t="s">
        <v>30</v>
      </c>
      <c r="D774" s="175">
        <v>44390</v>
      </c>
      <c r="E774" s="87">
        <v>103</v>
      </c>
      <c r="F774" s="38">
        <f t="shared" si="12"/>
        <v>44390</v>
      </c>
    </row>
    <row r="775" spans="1:6" x14ac:dyDescent="0.25">
      <c r="A775" s="43" t="s">
        <v>25</v>
      </c>
      <c r="B775" s="43" t="s">
        <v>25</v>
      </c>
      <c r="C775" s="43" t="s">
        <v>34</v>
      </c>
      <c r="D775" s="175">
        <v>44390</v>
      </c>
      <c r="E775" s="87">
        <v>67</v>
      </c>
      <c r="F775" s="38">
        <f t="shared" si="12"/>
        <v>44390</v>
      </c>
    </row>
    <row r="776" spans="1:6" x14ac:dyDescent="0.25">
      <c r="A776" s="43" t="s">
        <v>25</v>
      </c>
      <c r="B776" s="43" t="s">
        <v>25</v>
      </c>
      <c r="C776" s="43" t="s">
        <v>36</v>
      </c>
      <c r="D776" s="175">
        <v>44390</v>
      </c>
      <c r="E776" s="87">
        <v>18</v>
      </c>
      <c r="F776" s="38">
        <f t="shared" si="12"/>
        <v>44390</v>
      </c>
    </row>
    <row r="777" spans="1:6" x14ac:dyDescent="0.25">
      <c r="A777" s="43" t="s">
        <v>25</v>
      </c>
      <c r="B777" s="43" t="s">
        <v>25</v>
      </c>
      <c r="C777" s="43" t="s">
        <v>37</v>
      </c>
      <c r="D777" s="175">
        <v>44390</v>
      </c>
      <c r="E777" s="87">
        <v>83</v>
      </c>
      <c r="F777" s="38">
        <f t="shared" si="12"/>
        <v>44390</v>
      </c>
    </row>
    <row r="778" spans="1:6" x14ac:dyDescent="0.25">
      <c r="A778" s="43" t="s">
        <v>25</v>
      </c>
      <c r="B778" s="43" t="s">
        <v>25</v>
      </c>
      <c r="C778" s="43" t="s">
        <v>45</v>
      </c>
      <c r="D778" s="175">
        <v>44390</v>
      </c>
      <c r="E778" s="87">
        <v>101</v>
      </c>
      <c r="F778" s="38">
        <f t="shared" si="12"/>
        <v>44390</v>
      </c>
    </row>
    <row r="779" spans="1:6" x14ac:dyDescent="0.25">
      <c r="A779" s="43" t="s">
        <v>25</v>
      </c>
      <c r="B779" s="43" t="s">
        <v>25</v>
      </c>
      <c r="C779" s="43" t="s">
        <v>50</v>
      </c>
      <c r="D779" s="175">
        <v>44390</v>
      </c>
      <c r="E779" s="87">
        <v>26</v>
      </c>
      <c r="F779" s="38">
        <f t="shared" si="12"/>
        <v>44390</v>
      </c>
    </row>
    <row r="780" spans="1:6" x14ac:dyDescent="0.25">
      <c r="A780" s="43" t="s">
        <v>25</v>
      </c>
      <c r="B780" s="43" t="s">
        <v>25</v>
      </c>
      <c r="C780" s="43" t="s">
        <v>47</v>
      </c>
      <c r="D780" s="175">
        <v>44390</v>
      </c>
      <c r="E780" s="87">
        <v>54</v>
      </c>
      <c r="F780" s="38">
        <f t="shared" si="12"/>
        <v>44390</v>
      </c>
    </row>
    <row r="781" spans="1:6" x14ac:dyDescent="0.25">
      <c r="A781" s="43" t="s">
        <v>91</v>
      </c>
      <c r="B781" s="43" t="s">
        <v>91</v>
      </c>
      <c r="C781" s="43" t="s">
        <v>98</v>
      </c>
      <c r="D781" s="175">
        <v>44390</v>
      </c>
      <c r="E781" s="87">
        <v>73</v>
      </c>
      <c r="F781" s="38">
        <f t="shared" si="12"/>
        <v>44390</v>
      </c>
    </row>
    <row r="782" spans="1:6" x14ac:dyDescent="0.25">
      <c r="A782" s="43" t="s">
        <v>91</v>
      </c>
      <c r="B782" s="43" t="s">
        <v>91</v>
      </c>
      <c r="C782" s="43" t="s">
        <v>101</v>
      </c>
      <c r="D782" s="175">
        <v>44390</v>
      </c>
      <c r="E782" s="87">
        <v>41</v>
      </c>
      <c r="F782" s="38">
        <f t="shared" si="12"/>
        <v>44390</v>
      </c>
    </row>
    <row r="783" spans="1:6" x14ac:dyDescent="0.25">
      <c r="A783" s="43" t="s">
        <v>325</v>
      </c>
      <c r="B783" s="43" t="s">
        <v>325</v>
      </c>
      <c r="C783" s="43" t="s">
        <v>327</v>
      </c>
      <c r="D783" s="175">
        <v>44390</v>
      </c>
      <c r="E783" s="87">
        <v>29</v>
      </c>
      <c r="F783" s="38">
        <f t="shared" si="12"/>
        <v>44390</v>
      </c>
    </row>
    <row r="784" spans="1:6" x14ac:dyDescent="0.25">
      <c r="A784" s="43" t="s">
        <v>57</v>
      </c>
      <c r="B784" s="43" t="s">
        <v>57</v>
      </c>
      <c r="C784" s="43" t="s">
        <v>62</v>
      </c>
      <c r="D784" s="175">
        <v>44390</v>
      </c>
      <c r="E784" s="87">
        <v>26</v>
      </c>
      <c r="F784" s="38">
        <f t="shared" si="12"/>
        <v>44390</v>
      </c>
    </row>
    <row r="785" spans="1:6" x14ac:dyDescent="0.25">
      <c r="A785" s="43" t="s">
        <v>263</v>
      </c>
      <c r="B785" s="43" t="s">
        <v>199</v>
      </c>
      <c r="C785" s="43" t="s">
        <v>319</v>
      </c>
      <c r="D785" s="175">
        <v>44390</v>
      </c>
      <c r="E785" s="87">
        <v>30</v>
      </c>
      <c r="F785" s="38">
        <f t="shared" si="12"/>
        <v>44390</v>
      </c>
    </row>
    <row r="786" spans="1:6" x14ac:dyDescent="0.25">
      <c r="A786" s="43" t="s">
        <v>263</v>
      </c>
      <c r="B786" s="43" t="s">
        <v>199</v>
      </c>
      <c r="C786" s="43" t="s">
        <v>75</v>
      </c>
      <c r="D786" s="175">
        <v>44390</v>
      </c>
      <c r="E786" s="87">
        <v>21</v>
      </c>
      <c r="F786" s="38">
        <f t="shared" si="12"/>
        <v>44390</v>
      </c>
    </row>
    <row r="787" spans="1:6" x14ac:dyDescent="0.25">
      <c r="A787" s="43" t="s">
        <v>57</v>
      </c>
      <c r="B787" s="43" t="s">
        <v>57</v>
      </c>
      <c r="C787" s="43" t="s">
        <v>183</v>
      </c>
      <c r="D787" s="175">
        <v>44390</v>
      </c>
      <c r="E787" s="87">
        <v>23</v>
      </c>
      <c r="F787" s="38">
        <f t="shared" si="12"/>
        <v>44390</v>
      </c>
    </row>
    <row r="788" spans="1:6" x14ac:dyDescent="0.25">
      <c r="A788" s="43" t="s">
        <v>57</v>
      </c>
      <c r="B788" s="43" t="s">
        <v>57</v>
      </c>
      <c r="C788" s="43" t="s">
        <v>446</v>
      </c>
      <c r="D788" s="175">
        <v>44390</v>
      </c>
      <c r="E788" s="87">
        <v>23</v>
      </c>
      <c r="F788" s="38">
        <f t="shared" si="12"/>
        <v>44390</v>
      </c>
    </row>
    <row r="789" spans="1:6" x14ac:dyDescent="0.25">
      <c r="A789" s="43" t="s">
        <v>18</v>
      </c>
      <c r="B789" s="43" t="s">
        <v>18</v>
      </c>
      <c r="C789" s="43" t="s">
        <v>23</v>
      </c>
      <c r="D789" s="175">
        <v>44390</v>
      </c>
      <c r="E789" s="87">
        <v>28</v>
      </c>
      <c r="F789" s="38">
        <f t="shared" si="12"/>
        <v>44390</v>
      </c>
    </row>
    <row r="790" spans="1:6" x14ac:dyDescent="0.25">
      <c r="A790" s="57" t="s">
        <v>337</v>
      </c>
      <c r="B790" s="57" t="s">
        <v>338</v>
      </c>
      <c r="C790" s="57" t="s">
        <v>177</v>
      </c>
      <c r="D790" s="176">
        <v>44390</v>
      </c>
      <c r="E790" s="57">
        <v>41</v>
      </c>
      <c r="F790" s="38">
        <f t="shared" si="12"/>
        <v>44390</v>
      </c>
    </row>
    <row r="791" spans="1:6" x14ac:dyDescent="0.25">
      <c r="A791" s="57" t="s">
        <v>18</v>
      </c>
      <c r="B791" s="57" t="s">
        <v>19</v>
      </c>
      <c r="C791" s="57" t="s">
        <v>20</v>
      </c>
      <c r="D791" s="176">
        <v>44390</v>
      </c>
      <c r="E791" s="57">
        <v>44</v>
      </c>
      <c r="F791" s="38">
        <f t="shared" si="12"/>
        <v>44390</v>
      </c>
    </row>
    <row r="792" spans="1:6" x14ac:dyDescent="0.25">
      <c r="A792" s="57" t="s">
        <v>16</v>
      </c>
      <c r="B792" s="57" t="s">
        <v>16</v>
      </c>
      <c r="C792" s="57" t="s">
        <v>17</v>
      </c>
      <c r="D792" s="176">
        <v>44390</v>
      </c>
      <c r="E792" s="57">
        <v>77</v>
      </c>
      <c r="F792" s="38">
        <f t="shared" si="12"/>
        <v>44390</v>
      </c>
    </row>
    <row r="793" spans="1:6" x14ac:dyDescent="0.25">
      <c r="A793" s="57" t="s">
        <v>2</v>
      </c>
      <c r="B793" s="57" t="s">
        <v>2</v>
      </c>
      <c r="C793" s="57" t="s">
        <v>12</v>
      </c>
      <c r="D793" s="176">
        <v>44390</v>
      </c>
      <c r="E793" s="57">
        <v>40</v>
      </c>
      <c r="F793" s="38">
        <f t="shared" si="12"/>
        <v>44390</v>
      </c>
    </row>
    <row r="794" spans="1:6" x14ac:dyDescent="0.25">
      <c r="A794" s="57" t="s">
        <v>2</v>
      </c>
      <c r="B794" s="57" t="s">
        <v>2</v>
      </c>
      <c r="C794" s="57" t="s">
        <v>389</v>
      </c>
      <c r="D794" s="176">
        <v>44390</v>
      </c>
      <c r="E794" s="57">
        <v>6</v>
      </c>
      <c r="F794" s="38">
        <f t="shared" si="12"/>
        <v>44390</v>
      </c>
    </row>
    <row r="795" spans="1:6" x14ac:dyDescent="0.25">
      <c r="A795" s="57" t="s">
        <v>25</v>
      </c>
      <c r="B795" s="57" t="s">
        <v>25</v>
      </c>
      <c r="C795" s="57" t="s">
        <v>32</v>
      </c>
      <c r="D795" s="176">
        <v>44390</v>
      </c>
      <c r="E795" s="57">
        <v>122</v>
      </c>
      <c r="F795" s="38">
        <f t="shared" si="12"/>
        <v>44390</v>
      </c>
    </row>
    <row r="796" spans="1:6" x14ac:dyDescent="0.25">
      <c r="A796" s="57" t="s">
        <v>25</v>
      </c>
      <c r="B796" s="57" t="s">
        <v>25</v>
      </c>
      <c r="C796" s="57" t="s">
        <v>46</v>
      </c>
      <c r="D796" s="176">
        <v>44390</v>
      </c>
      <c r="E796" s="57">
        <v>55</v>
      </c>
      <c r="F796" s="38">
        <f t="shared" si="12"/>
        <v>44390</v>
      </c>
    </row>
    <row r="797" spans="1:6" x14ac:dyDescent="0.25">
      <c r="A797" s="57" t="s">
        <v>263</v>
      </c>
      <c r="B797" s="57" t="s">
        <v>199</v>
      </c>
      <c r="C797" s="57" t="s">
        <v>447</v>
      </c>
      <c r="D797" s="176">
        <v>44390</v>
      </c>
      <c r="E797" s="57">
        <v>1</v>
      </c>
      <c r="F797" s="38">
        <f t="shared" si="12"/>
        <v>44390</v>
      </c>
    </row>
    <row r="798" spans="1:6" x14ac:dyDescent="0.25">
      <c r="A798" s="57" t="s">
        <v>57</v>
      </c>
      <c r="B798" s="57" t="s">
        <v>57</v>
      </c>
      <c r="C798" s="57" t="s">
        <v>60</v>
      </c>
      <c r="D798" s="176">
        <v>44390</v>
      </c>
      <c r="E798" s="57">
        <v>1</v>
      </c>
      <c r="F798" s="38">
        <f t="shared" si="12"/>
        <v>44390</v>
      </c>
    </row>
    <row r="799" spans="1:6" x14ac:dyDescent="0.25">
      <c r="A799" s="57" t="s">
        <v>57</v>
      </c>
      <c r="B799" s="57" t="s">
        <v>57</v>
      </c>
      <c r="C799" s="57" t="s">
        <v>61</v>
      </c>
      <c r="D799" s="176">
        <v>44390</v>
      </c>
      <c r="E799" s="57">
        <v>35</v>
      </c>
      <c r="F799" s="38">
        <f t="shared" si="12"/>
        <v>44390</v>
      </c>
    </row>
    <row r="800" spans="1:6" x14ac:dyDescent="0.25">
      <c r="A800" s="43" t="s">
        <v>25</v>
      </c>
      <c r="B800" s="43" t="s">
        <v>25</v>
      </c>
      <c r="C800" s="43" t="s">
        <v>53</v>
      </c>
      <c r="D800" s="175">
        <v>44390</v>
      </c>
      <c r="E800" s="87">
        <v>65</v>
      </c>
      <c r="F800" s="38">
        <f t="shared" si="12"/>
        <v>44390</v>
      </c>
    </row>
    <row r="801" spans="1:6" x14ac:dyDescent="0.25">
      <c r="A801" s="43" t="s">
        <v>91</v>
      </c>
      <c r="B801" s="43" t="s">
        <v>91</v>
      </c>
      <c r="C801" s="43" t="s">
        <v>100</v>
      </c>
      <c r="D801" s="175">
        <v>44390</v>
      </c>
      <c r="E801" s="87">
        <v>83</v>
      </c>
      <c r="F801" s="38">
        <f t="shared" si="12"/>
        <v>44390</v>
      </c>
    </row>
    <row r="802" spans="1:6" x14ac:dyDescent="0.25">
      <c r="A802" s="43" t="s">
        <v>264</v>
      </c>
      <c r="B802" s="43" t="s">
        <v>83</v>
      </c>
      <c r="C802" s="43" t="s">
        <v>191</v>
      </c>
      <c r="D802" s="175">
        <v>44390</v>
      </c>
      <c r="E802" s="87">
        <v>1</v>
      </c>
      <c r="F802" s="38">
        <f t="shared" si="12"/>
        <v>44390</v>
      </c>
    </row>
    <row r="803" spans="1:6" x14ac:dyDescent="0.25">
      <c r="A803" s="43" t="s">
        <v>264</v>
      </c>
      <c r="B803" s="43" t="s">
        <v>81</v>
      </c>
      <c r="C803" s="43" t="s">
        <v>82</v>
      </c>
      <c r="D803" s="175">
        <v>44390</v>
      </c>
      <c r="E803" s="87">
        <v>42</v>
      </c>
      <c r="F803" s="38">
        <f t="shared" si="12"/>
        <v>44390</v>
      </c>
    </row>
    <row r="804" spans="1:6" x14ac:dyDescent="0.25">
      <c r="A804" s="43" t="s">
        <v>361</v>
      </c>
      <c r="B804" s="43" t="s">
        <v>411</v>
      </c>
      <c r="C804" s="43" t="s">
        <v>357</v>
      </c>
      <c r="D804" s="175">
        <v>44390</v>
      </c>
      <c r="E804" s="87">
        <v>40</v>
      </c>
      <c r="F804" s="38">
        <f t="shared" si="12"/>
        <v>44390</v>
      </c>
    </row>
    <row r="805" spans="1:6" x14ac:dyDescent="0.25">
      <c r="A805" s="43" t="s">
        <v>25</v>
      </c>
      <c r="B805" s="43" t="s">
        <v>25</v>
      </c>
      <c r="C805" s="43" t="s">
        <v>31</v>
      </c>
      <c r="D805" s="175">
        <v>44390</v>
      </c>
      <c r="E805" s="87">
        <v>74</v>
      </c>
      <c r="F805" s="38">
        <f t="shared" si="12"/>
        <v>44390</v>
      </c>
    </row>
    <row r="806" spans="1:6" x14ac:dyDescent="0.25">
      <c r="A806" s="43" t="s">
        <v>25</v>
      </c>
      <c r="B806" s="43" t="s">
        <v>26</v>
      </c>
      <c r="C806" s="43" t="s">
        <v>28</v>
      </c>
      <c r="D806" s="175">
        <v>44390</v>
      </c>
      <c r="E806" s="87">
        <v>15</v>
      </c>
      <c r="F806" s="38">
        <f t="shared" si="12"/>
        <v>44390</v>
      </c>
    </row>
    <row r="807" spans="1:6" x14ac:dyDescent="0.25">
      <c r="A807" s="43" t="s">
        <v>18</v>
      </c>
      <c r="B807" s="43" t="s">
        <v>366</v>
      </c>
      <c r="C807" s="43" t="s">
        <v>413</v>
      </c>
      <c r="D807" s="175">
        <v>44390</v>
      </c>
      <c r="E807" s="87">
        <v>27</v>
      </c>
      <c r="F807" s="38">
        <f t="shared" si="12"/>
        <v>44390</v>
      </c>
    </row>
    <row r="808" spans="1:6" x14ac:dyDescent="0.25">
      <c r="A808" s="43" t="s">
        <v>25</v>
      </c>
      <c r="B808" s="43" t="s">
        <v>26</v>
      </c>
      <c r="C808" s="43" t="s">
        <v>27</v>
      </c>
      <c r="D808" s="175">
        <v>44390</v>
      </c>
      <c r="E808" s="87">
        <v>38</v>
      </c>
      <c r="F808" s="38">
        <f t="shared" si="12"/>
        <v>44390</v>
      </c>
    </row>
    <row r="809" spans="1:6" x14ac:dyDescent="0.25">
      <c r="A809" s="43" t="s">
        <v>25</v>
      </c>
      <c r="B809" s="43" t="s">
        <v>25</v>
      </c>
      <c r="C809" s="43" t="s">
        <v>43</v>
      </c>
      <c r="D809" s="175">
        <v>44390</v>
      </c>
      <c r="E809" s="87">
        <v>43</v>
      </c>
      <c r="F809" s="38">
        <f t="shared" si="12"/>
        <v>44390</v>
      </c>
    </row>
    <row r="810" spans="1:6" x14ac:dyDescent="0.25">
      <c r="A810" s="43" t="s">
        <v>25</v>
      </c>
      <c r="B810" s="43" t="s">
        <v>25</v>
      </c>
      <c r="C810" s="43" t="s">
        <v>49</v>
      </c>
      <c r="D810" s="175">
        <v>44390</v>
      </c>
      <c r="E810" s="87">
        <v>68</v>
      </c>
      <c r="F810" s="38">
        <f t="shared" si="12"/>
        <v>44390</v>
      </c>
    </row>
    <row r="811" spans="1:6" x14ac:dyDescent="0.25">
      <c r="A811" s="43" t="s">
        <v>25</v>
      </c>
      <c r="B811" s="43" t="s">
        <v>25</v>
      </c>
      <c r="C811" s="43" t="s">
        <v>38</v>
      </c>
      <c r="D811" s="175">
        <v>44390</v>
      </c>
      <c r="E811" s="87">
        <v>28</v>
      </c>
      <c r="F811" s="38">
        <f t="shared" si="12"/>
        <v>44390</v>
      </c>
    </row>
    <row r="812" spans="1:6" x14ac:dyDescent="0.25">
      <c r="A812" s="43" t="s">
        <v>25</v>
      </c>
      <c r="B812" s="43" t="s">
        <v>25</v>
      </c>
      <c r="C812" s="43" t="s">
        <v>40</v>
      </c>
      <c r="D812" s="175">
        <v>44390</v>
      </c>
      <c r="E812" s="87">
        <v>11</v>
      </c>
      <c r="F812" s="38">
        <f t="shared" si="12"/>
        <v>44390</v>
      </c>
    </row>
    <row r="813" spans="1:6" x14ac:dyDescent="0.25">
      <c r="A813" s="43" t="s">
        <v>264</v>
      </c>
      <c r="B813" s="43" t="s">
        <v>83</v>
      </c>
      <c r="C813" s="43" t="s">
        <v>84</v>
      </c>
      <c r="D813" s="175">
        <v>44390</v>
      </c>
      <c r="E813" s="87">
        <v>128</v>
      </c>
      <c r="F813" s="38">
        <f t="shared" si="12"/>
        <v>44390</v>
      </c>
    </row>
    <row r="814" spans="1:6" x14ac:dyDescent="0.25">
      <c r="A814" s="43" t="s">
        <v>264</v>
      </c>
      <c r="B814" s="43" t="s">
        <v>83</v>
      </c>
      <c r="C814" s="43" t="s">
        <v>90</v>
      </c>
      <c r="D814" s="175">
        <v>44390</v>
      </c>
      <c r="E814" s="87">
        <v>33</v>
      </c>
      <c r="F814" s="38">
        <f t="shared" si="12"/>
        <v>44390</v>
      </c>
    </row>
    <row r="815" spans="1:6" x14ac:dyDescent="0.25">
      <c r="A815" s="43" t="s">
        <v>25</v>
      </c>
      <c r="B815" s="43" t="s">
        <v>54</v>
      </c>
      <c r="C815" s="43" t="s">
        <v>187</v>
      </c>
      <c r="D815" s="175">
        <v>44390</v>
      </c>
      <c r="E815" s="87">
        <v>9</v>
      </c>
      <c r="F815" s="38">
        <f t="shared" si="12"/>
        <v>44390</v>
      </c>
    </row>
    <row r="816" spans="1:6" x14ac:dyDescent="0.25">
      <c r="A816" s="43" t="s">
        <v>57</v>
      </c>
      <c r="B816" s="43" t="s">
        <v>57</v>
      </c>
      <c r="C816" s="43" t="s">
        <v>392</v>
      </c>
      <c r="D816" s="175">
        <v>44390</v>
      </c>
      <c r="E816" s="87">
        <v>23</v>
      </c>
      <c r="F816" s="38">
        <f t="shared" si="12"/>
        <v>44390</v>
      </c>
    </row>
    <row r="817" spans="1:6" x14ac:dyDescent="0.25">
      <c r="A817" s="43" t="s">
        <v>25</v>
      </c>
      <c r="B817" s="43" t="s">
        <v>54</v>
      </c>
      <c r="C817" s="43" t="s">
        <v>56</v>
      </c>
      <c r="D817" s="175">
        <v>44389</v>
      </c>
      <c r="E817" s="87">
        <v>107</v>
      </c>
      <c r="F817" s="38">
        <f t="shared" si="12"/>
        <v>44389</v>
      </c>
    </row>
    <row r="818" spans="1:6" x14ac:dyDescent="0.25">
      <c r="A818" s="43" t="s">
        <v>25</v>
      </c>
      <c r="B818" s="43" t="s">
        <v>54</v>
      </c>
      <c r="C818" s="43" t="s">
        <v>55</v>
      </c>
      <c r="D818" s="175">
        <v>44389</v>
      </c>
      <c r="E818" s="87">
        <v>80</v>
      </c>
      <c r="F818" s="38">
        <f t="shared" si="12"/>
        <v>44389</v>
      </c>
    </row>
    <row r="819" spans="1:6" x14ac:dyDescent="0.25">
      <c r="A819" s="43" t="s">
        <v>263</v>
      </c>
      <c r="B819" s="43" t="s">
        <v>199</v>
      </c>
      <c r="C819" s="43" t="s">
        <v>447</v>
      </c>
      <c r="D819" s="175">
        <v>44389</v>
      </c>
      <c r="E819" s="87">
        <v>27</v>
      </c>
      <c r="F819" s="38">
        <f t="shared" si="12"/>
        <v>44389</v>
      </c>
    </row>
    <row r="820" spans="1:6" x14ac:dyDescent="0.25">
      <c r="A820" s="43" t="s">
        <v>263</v>
      </c>
      <c r="B820" s="43" t="s">
        <v>199</v>
      </c>
      <c r="C820" s="43" t="s">
        <v>75</v>
      </c>
      <c r="D820" s="175">
        <v>44389</v>
      </c>
      <c r="E820" s="87">
        <v>35</v>
      </c>
      <c r="F820" s="38">
        <f t="shared" si="12"/>
        <v>44389</v>
      </c>
    </row>
    <row r="821" spans="1:6" x14ac:dyDescent="0.25">
      <c r="A821" s="43" t="s">
        <v>57</v>
      </c>
      <c r="B821" s="43" t="s">
        <v>57</v>
      </c>
      <c r="C821" s="43" t="s">
        <v>60</v>
      </c>
      <c r="D821" s="175">
        <v>44389</v>
      </c>
      <c r="E821" s="87">
        <v>25</v>
      </c>
      <c r="F821" s="38">
        <f t="shared" si="12"/>
        <v>44389</v>
      </c>
    </row>
    <row r="822" spans="1:6" x14ac:dyDescent="0.25">
      <c r="A822" s="43" t="s">
        <v>91</v>
      </c>
      <c r="B822" s="43" t="s">
        <v>91</v>
      </c>
      <c r="C822" s="43" t="s">
        <v>100</v>
      </c>
      <c r="D822" s="175">
        <v>44389</v>
      </c>
      <c r="E822" s="87">
        <v>214</v>
      </c>
      <c r="F822" s="38">
        <f t="shared" si="12"/>
        <v>44389</v>
      </c>
    </row>
    <row r="823" spans="1:6" x14ac:dyDescent="0.25">
      <c r="A823" s="43" t="s">
        <v>91</v>
      </c>
      <c r="B823" s="43" t="s">
        <v>91</v>
      </c>
      <c r="C823" s="43" t="s">
        <v>101</v>
      </c>
      <c r="D823" s="175">
        <v>44389</v>
      </c>
      <c r="E823" s="87">
        <v>49</v>
      </c>
      <c r="F823" s="38">
        <f t="shared" si="12"/>
        <v>44389</v>
      </c>
    </row>
    <row r="824" spans="1:6" x14ac:dyDescent="0.25">
      <c r="A824" s="43" t="s">
        <v>25</v>
      </c>
      <c r="B824" s="43" t="s">
        <v>25</v>
      </c>
      <c r="C824" s="43" t="s">
        <v>39</v>
      </c>
      <c r="D824" s="175">
        <v>44389</v>
      </c>
      <c r="E824" s="87">
        <v>70</v>
      </c>
      <c r="F824" s="38">
        <f t="shared" si="12"/>
        <v>44389</v>
      </c>
    </row>
    <row r="825" spans="1:6" x14ac:dyDescent="0.25">
      <c r="A825" s="43" t="s">
        <v>25</v>
      </c>
      <c r="B825" s="43" t="s">
        <v>25</v>
      </c>
      <c r="C825" s="43" t="s">
        <v>36</v>
      </c>
      <c r="D825" s="175">
        <v>44389</v>
      </c>
      <c r="E825" s="87">
        <v>51</v>
      </c>
      <c r="F825" s="38">
        <f t="shared" si="12"/>
        <v>44389</v>
      </c>
    </row>
    <row r="826" spans="1:6" x14ac:dyDescent="0.25">
      <c r="A826" s="43" t="s">
        <v>25</v>
      </c>
      <c r="B826" s="43" t="s">
        <v>25</v>
      </c>
      <c r="C826" s="43" t="s">
        <v>47</v>
      </c>
      <c r="D826" s="175">
        <v>44389</v>
      </c>
      <c r="E826" s="87">
        <v>85</v>
      </c>
      <c r="F826" s="38">
        <f t="shared" si="12"/>
        <v>44389</v>
      </c>
    </row>
    <row r="827" spans="1:6" ht="14.45" customHeight="1" x14ac:dyDescent="0.25">
      <c r="A827" s="43" t="s">
        <v>18</v>
      </c>
      <c r="B827" s="43" t="s">
        <v>18</v>
      </c>
      <c r="C827" s="43" t="s">
        <v>23</v>
      </c>
      <c r="D827" s="175">
        <v>44389</v>
      </c>
      <c r="E827" s="87">
        <v>12</v>
      </c>
      <c r="F827" s="38">
        <f t="shared" si="12"/>
        <v>44389</v>
      </c>
    </row>
    <row r="828" spans="1:6" x14ac:dyDescent="0.25">
      <c r="A828" s="43" t="s">
        <v>18</v>
      </c>
      <c r="B828" s="43" t="s">
        <v>18</v>
      </c>
      <c r="C828" s="43" t="s">
        <v>24</v>
      </c>
      <c r="D828" s="175">
        <v>44389</v>
      </c>
      <c r="E828" s="87">
        <v>61</v>
      </c>
      <c r="F828" s="38">
        <f t="shared" si="12"/>
        <v>44389</v>
      </c>
    </row>
    <row r="829" spans="1:6" x14ac:dyDescent="0.25">
      <c r="A829" s="43" t="s">
        <v>18</v>
      </c>
      <c r="B829" s="43" t="s">
        <v>366</v>
      </c>
      <c r="C829" s="43" t="s">
        <v>409</v>
      </c>
      <c r="D829" s="175">
        <v>44389</v>
      </c>
      <c r="E829" s="87">
        <v>33</v>
      </c>
      <c r="F829" s="38">
        <f t="shared" si="12"/>
        <v>44389</v>
      </c>
    </row>
    <row r="830" spans="1:6" x14ac:dyDescent="0.25">
      <c r="A830" s="43" t="s">
        <v>361</v>
      </c>
      <c r="B830" s="43" t="s">
        <v>411</v>
      </c>
      <c r="C830" s="43" t="s">
        <v>356</v>
      </c>
      <c r="D830" s="175">
        <v>44389</v>
      </c>
      <c r="E830" s="87">
        <v>40</v>
      </c>
      <c r="F830" s="38">
        <f t="shared" si="12"/>
        <v>44389</v>
      </c>
    </row>
    <row r="831" spans="1:6" x14ac:dyDescent="0.25">
      <c r="A831" s="43" t="s">
        <v>16</v>
      </c>
      <c r="B831" s="43" t="s">
        <v>16</v>
      </c>
      <c r="C831" s="43" t="s">
        <v>17</v>
      </c>
      <c r="D831" s="175">
        <v>44389</v>
      </c>
      <c r="E831" s="87">
        <v>79</v>
      </c>
      <c r="F831" s="38">
        <f t="shared" si="12"/>
        <v>44389</v>
      </c>
    </row>
    <row r="832" spans="1:6" x14ac:dyDescent="0.25">
      <c r="A832" s="43" t="s">
        <v>2</v>
      </c>
      <c r="B832" s="43" t="s">
        <v>2</v>
      </c>
      <c r="C832" s="43" t="s">
        <v>3</v>
      </c>
      <c r="D832" s="175">
        <v>44389</v>
      </c>
      <c r="E832" s="87">
        <v>116</v>
      </c>
      <c r="F832" s="38">
        <f t="shared" si="12"/>
        <v>44389</v>
      </c>
    </row>
    <row r="833" spans="1:6" x14ac:dyDescent="0.25">
      <c r="A833" s="43" t="s">
        <v>18</v>
      </c>
      <c r="B833" s="43" t="s">
        <v>21</v>
      </c>
      <c r="C833" s="43" t="s">
        <v>22</v>
      </c>
      <c r="D833" s="175">
        <v>44389</v>
      </c>
      <c r="E833" s="87">
        <v>51</v>
      </c>
      <c r="F833" s="38">
        <f t="shared" si="12"/>
        <v>44389</v>
      </c>
    </row>
    <row r="834" spans="1:6" x14ac:dyDescent="0.25">
      <c r="A834" s="57" t="s">
        <v>18</v>
      </c>
      <c r="B834" s="57" t="s">
        <v>19</v>
      </c>
      <c r="C834" s="57" t="s">
        <v>20</v>
      </c>
      <c r="D834" s="176">
        <v>44389</v>
      </c>
      <c r="E834" s="57">
        <v>52</v>
      </c>
      <c r="F834" s="38">
        <f t="shared" si="12"/>
        <v>44389</v>
      </c>
    </row>
    <row r="835" spans="1:6" x14ac:dyDescent="0.25">
      <c r="A835" s="57" t="s">
        <v>264</v>
      </c>
      <c r="B835" s="57" t="s">
        <v>83</v>
      </c>
      <c r="C835" s="57" t="s">
        <v>179</v>
      </c>
      <c r="D835" s="176">
        <v>44389</v>
      </c>
      <c r="E835" s="57">
        <v>13</v>
      </c>
      <c r="F835" s="38">
        <f t="shared" ref="F835:F898" si="13">D835</f>
        <v>44389</v>
      </c>
    </row>
    <row r="836" spans="1:6" x14ac:dyDescent="0.25">
      <c r="A836" s="57" t="s">
        <v>264</v>
      </c>
      <c r="B836" s="57" t="s">
        <v>83</v>
      </c>
      <c r="C836" s="57" t="s">
        <v>80</v>
      </c>
      <c r="D836" s="176">
        <v>44389</v>
      </c>
      <c r="E836" s="57">
        <v>1</v>
      </c>
      <c r="F836" s="38">
        <f t="shared" si="13"/>
        <v>44389</v>
      </c>
    </row>
    <row r="837" spans="1:6" x14ac:dyDescent="0.25">
      <c r="A837" s="57" t="s">
        <v>325</v>
      </c>
      <c r="B837" s="57" t="s">
        <v>325</v>
      </c>
      <c r="C837" s="57" t="s">
        <v>327</v>
      </c>
      <c r="D837" s="176">
        <v>44389</v>
      </c>
      <c r="E837" s="57">
        <v>32</v>
      </c>
      <c r="F837" s="38">
        <f t="shared" si="13"/>
        <v>44389</v>
      </c>
    </row>
    <row r="838" spans="1:6" x14ac:dyDescent="0.25">
      <c r="A838" s="57" t="s">
        <v>25</v>
      </c>
      <c r="B838" s="57" t="s">
        <v>25</v>
      </c>
      <c r="C838" s="57" t="s">
        <v>50</v>
      </c>
      <c r="D838" s="176">
        <v>44389</v>
      </c>
      <c r="E838" s="57">
        <v>29</v>
      </c>
      <c r="F838" s="38">
        <f t="shared" si="13"/>
        <v>44389</v>
      </c>
    </row>
    <row r="839" spans="1:6" x14ac:dyDescent="0.25">
      <c r="A839" s="57" t="s">
        <v>57</v>
      </c>
      <c r="B839" s="57" t="s">
        <v>57</v>
      </c>
      <c r="C839" s="57" t="s">
        <v>368</v>
      </c>
      <c r="D839" s="176">
        <v>44389</v>
      </c>
      <c r="E839" s="57">
        <v>57</v>
      </c>
      <c r="F839" s="38">
        <f t="shared" si="13"/>
        <v>44389</v>
      </c>
    </row>
    <row r="840" spans="1:6" x14ac:dyDescent="0.25">
      <c r="A840" s="57" t="s">
        <v>57</v>
      </c>
      <c r="B840" s="57" t="s">
        <v>57</v>
      </c>
      <c r="C840" s="57" t="s">
        <v>130</v>
      </c>
      <c r="D840" s="176">
        <v>44389</v>
      </c>
      <c r="E840" s="57">
        <v>45</v>
      </c>
      <c r="F840" s="38">
        <f t="shared" si="13"/>
        <v>44389</v>
      </c>
    </row>
    <row r="841" spans="1:6" x14ac:dyDescent="0.25">
      <c r="A841" s="57" t="s">
        <v>57</v>
      </c>
      <c r="B841" s="57" t="s">
        <v>57</v>
      </c>
      <c r="C841" s="57" t="s">
        <v>183</v>
      </c>
      <c r="D841" s="176">
        <v>44389</v>
      </c>
      <c r="E841" s="57">
        <v>27</v>
      </c>
      <c r="F841" s="38">
        <f t="shared" si="13"/>
        <v>44389</v>
      </c>
    </row>
    <row r="842" spans="1:6" x14ac:dyDescent="0.25">
      <c r="A842" s="57" t="s">
        <v>71</v>
      </c>
      <c r="B842" s="57" t="s">
        <v>71</v>
      </c>
      <c r="C842" s="57" t="s">
        <v>72</v>
      </c>
      <c r="D842" s="176">
        <v>44389</v>
      </c>
      <c r="E842" s="57">
        <v>71</v>
      </c>
      <c r="F842" s="38">
        <f t="shared" si="13"/>
        <v>44389</v>
      </c>
    </row>
    <row r="843" spans="1:6" x14ac:dyDescent="0.25">
      <c r="A843" s="57" t="s">
        <v>25</v>
      </c>
      <c r="B843" s="57" t="s">
        <v>25</v>
      </c>
      <c r="C843" s="57" t="s">
        <v>45</v>
      </c>
      <c r="D843" s="176">
        <v>44389</v>
      </c>
      <c r="E843" s="57">
        <v>63</v>
      </c>
      <c r="F843" s="38">
        <f t="shared" si="13"/>
        <v>44389</v>
      </c>
    </row>
    <row r="844" spans="1:6" x14ac:dyDescent="0.25">
      <c r="A844" s="57" t="s">
        <v>25</v>
      </c>
      <c r="B844" s="57" t="s">
        <v>25</v>
      </c>
      <c r="C844" s="57" t="s">
        <v>41</v>
      </c>
      <c r="D844" s="176">
        <v>44389</v>
      </c>
      <c r="E844" s="57">
        <v>36</v>
      </c>
      <c r="F844" s="38">
        <f t="shared" si="13"/>
        <v>44389</v>
      </c>
    </row>
    <row r="845" spans="1:6" x14ac:dyDescent="0.25">
      <c r="A845" s="43" t="s">
        <v>2</v>
      </c>
      <c r="B845" s="43" t="s">
        <v>2</v>
      </c>
      <c r="C845" s="43" t="s">
        <v>390</v>
      </c>
      <c r="D845" s="175">
        <v>44389</v>
      </c>
      <c r="E845" s="87">
        <v>28</v>
      </c>
      <c r="F845" s="38">
        <f t="shared" si="13"/>
        <v>44389</v>
      </c>
    </row>
    <row r="846" spans="1:6" x14ac:dyDescent="0.25">
      <c r="A846" s="43" t="s">
        <v>2</v>
      </c>
      <c r="B846" s="43" t="s">
        <v>2</v>
      </c>
      <c r="C846" s="43" t="s">
        <v>391</v>
      </c>
      <c r="D846" s="175">
        <v>44389</v>
      </c>
      <c r="E846" s="87">
        <v>10</v>
      </c>
      <c r="F846" s="38">
        <f t="shared" si="13"/>
        <v>44389</v>
      </c>
    </row>
    <row r="847" spans="1:6" x14ac:dyDescent="0.25">
      <c r="A847" s="57" t="s">
        <v>18</v>
      </c>
      <c r="B847" s="57" t="s">
        <v>18</v>
      </c>
      <c r="C847" s="57"/>
      <c r="D847" s="176">
        <v>44389</v>
      </c>
      <c r="E847" s="57">
        <v>4</v>
      </c>
      <c r="F847" s="38">
        <f t="shared" si="13"/>
        <v>44389</v>
      </c>
    </row>
    <row r="848" spans="1:6" x14ac:dyDescent="0.25">
      <c r="A848" s="57" t="s">
        <v>57</v>
      </c>
      <c r="B848" s="57" t="s">
        <v>57</v>
      </c>
      <c r="C848" s="57" t="s">
        <v>392</v>
      </c>
      <c r="D848" s="176">
        <v>44389</v>
      </c>
      <c r="E848" s="57">
        <v>19</v>
      </c>
      <c r="F848" s="38">
        <f t="shared" si="13"/>
        <v>44389</v>
      </c>
    </row>
    <row r="849" spans="1:6" x14ac:dyDescent="0.25">
      <c r="A849" s="57" t="s">
        <v>263</v>
      </c>
      <c r="B849" s="57" t="s">
        <v>199</v>
      </c>
      <c r="C849" s="57" t="s">
        <v>77</v>
      </c>
      <c r="D849" s="176">
        <v>44389</v>
      </c>
      <c r="E849" s="57">
        <v>51</v>
      </c>
      <c r="F849" s="38">
        <f t="shared" si="13"/>
        <v>44389</v>
      </c>
    </row>
    <row r="850" spans="1:6" x14ac:dyDescent="0.25">
      <c r="A850" s="57" t="s">
        <v>57</v>
      </c>
      <c r="B850" s="57" t="s">
        <v>57</v>
      </c>
      <c r="C850" s="57" t="s">
        <v>262</v>
      </c>
      <c r="D850" s="176">
        <v>44389</v>
      </c>
      <c r="E850" s="57">
        <v>13</v>
      </c>
      <c r="F850" s="38">
        <f t="shared" si="13"/>
        <v>44389</v>
      </c>
    </row>
    <row r="851" spans="1:6" x14ac:dyDescent="0.25">
      <c r="A851" s="57" t="s">
        <v>91</v>
      </c>
      <c r="B851" s="57" t="s">
        <v>91</v>
      </c>
      <c r="C851" s="57" t="s">
        <v>96</v>
      </c>
      <c r="D851" s="176">
        <v>44389</v>
      </c>
      <c r="E851" s="57">
        <v>1</v>
      </c>
      <c r="F851" s="38">
        <f t="shared" si="13"/>
        <v>44389</v>
      </c>
    </row>
    <row r="852" spans="1:6" x14ac:dyDescent="0.25">
      <c r="A852" s="57" t="s">
        <v>91</v>
      </c>
      <c r="B852" s="57" t="s">
        <v>91</v>
      </c>
      <c r="C852" s="57" t="s">
        <v>97</v>
      </c>
      <c r="D852" s="176">
        <v>44389</v>
      </c>
      <c r="E852" s="57">
        <v>24</v>
      </c>
      <c r="F852" s="38">
        <f t="shared" si="13"/>
        <v>44389</v>
      </c>
    </row>
    <row r="853" spans="1:6" x14ac:dyDescent="0.25">
      <c r="A853" s="43" t="s">
        <v>264</v>
      </c>
      <c r="B853" s="43" t="s">
        <v>83</v>
      </c>
      <c r="C853" s="43" t="s">
        <v>84</v>
      </c>
      <c r="D853" s="175">
        <v>44389</v>
      </c>
      <c r="E853" s="87">
        <v>133</v>
      </c>
      <c r="F853" s="38">
        <f t="shared" si="13"/>
        <v>44389</v>
      </c>
    </row>
    <row r="854" spans="1:6" x14ac:dyDescent="0.25">
      <c r="A854" s="43" t="s">
        <v>25</v>
      </c>
      <c r="B854" s="43" t="s">
        <v>25</v>
      </c>
      <c r="C854" s="43" t="s">
        <v>49</v>
      </c>
      <c r="D854" s="175">
        <v>44389</v>
      </c>
      <c r="E854" s="87">
        <v>134</v>
      </c>
      <c r="F854" s="38">
        <f t="shared" si="13"/>
        <v>44389</v>
      </c>
    </row>
    <row r="855" spans="1:6" x14ac:dyDescent="0.25">
      <c r="A855" s="43" t="s">
        <v>25</v>
      </c>
      <c r="B855" s="43" t="s">
        <v>25</v>
      </c>
      <c r="C855" s="43" t="s">
        <v>186</v>
      </c>
      <c r="D855" s="175">
        <v>44389</v>
      </c>
      <c r="E855" s="87">
        <v>2</v>
      </c>
      <c r="F855" s="38">
        <f t="shared" si="13"/>
        <v>44389</v>
      </c>
    </row>
    <row r="856" spans="1:6" x14ac:dyDescent="0.25">
      <c r="A856" s="43" t="s">
        <v>25</v>
      </c>
      <c r="B856" s="43" t="s">
        <v>25</v>
      </c>
      <c r="C856" s="43" t="s">
        <v>43</v>
      </c>
      <c r="D856" s="175">
        <v>44389</v>
      </c>
      <c r="E856" s="87">
        <v>50</v>
      </c>
      <c r="F856" s="38">
        <f t="shared" si="13"/>
        <v>44389</v>
      </c>
    </row>
    <row r="857" spans="1:6" x14ac:dyDescent="0.25">
      <c r="A857" s="43" t="s">
        <v>25</v>
      </c>
      <c r="B857" s="43" t="s">
        <v>25</v>
      </c>
      <c r="C857" s="43" t="s">
        <v>42</v>
      </c>
      <c r="D857" s="175">
        <v>44389</v>
      </c>
      <c r="E857" s="87">
        <v>29</v>
      </c>
      <c r="F857" s="38">
        <f t="shared" si="13"/>
        <v>44389</v>
      </c>
    </row>
    <row r="858" spans="1:6" x14ac:dyDescent="0.25">
      <c r="A858" s="43" t="s">
        <v>25</v>
      </c>
      <c r="B858" s="43" t="s">
        <v>26</v>
      </c>
      <c r="C858" s="43" t="s">
        <v>28</v>
      </c>
      <c r="D858" s="175">
        <v>44389</v>
      </c>
      <c r="E858" s="87">
        <v>10</v>
      </c>
      <c r="F858" s="38">
        <f t="shared" si="13"/>
        <v>44389</v>
      </c>
    </row>
    <row r="859" spans="1:6" x14ac:dyDescent="0.25">
      <c r="A859" s="43" t="s">
        <v>25</v>
      </c>
      <c r="B859" s="43" t="s">
        <v>25</v>
      </c>
      <c r="C859" s="43" t="s">
        <v>31</v>
      </c>
      <c r="D859" s="175">
        <v>44389</v>
      </c>
      <c r="E859" s="87">
        <v>104</v>
      </c>
      <c r="F859" s="38">
        <f t="shared" si="13"/>
        <v>44389</v>
      </c>
    </row>
    <row r="860" spans="1:6" x14ac:dyDescent="0.25">
      <c r="A860" s="43" t="s">
        <v>18</v>
      </c>
      <c r="B860" s="43" t="s">
        <v>366</v>
      </c>
      <c r="C860" s="43" t="s">
        <v>413</v>
      </c>
      <c r="D860" s="175">
        <v>44389</v>
      </c>
      <c r="E860" s="87">
        <v>16</v>
      </c>
      <c r="F860" s="38">
        <f t="shared" si="13"/>
        <v>44389</v>
      </c>
    </row>
    <row r="861" spans="1:6" x14ac:dyDescent="0.25">
      <c r="A861" s="43" t="s">
        <v>361</v>
      </c>
      <c r="B861" s="43" t="s">
        <v>411</v>
      </c>
      <c r="C861" s="43" t="s">
        <v>355</v>
      </c>
      <c r="D861" s="175">
        <v>44389</v>
      </c>
      <c r="E861" s="87">
        <v>57</v>
      </c>
      <c r="F861" s="38">
        <f t="shared" si="13"/>
        <v>44389</v>
      </c>
    </row>
    <row r="862" spans="1:6" x14ac:dyDescent="0.25">
      <c r="A862" s="43" t="s">
        <v>2</v>
      </c>
      <c r="B862" s="43" t="s">
        <v>2</v>
      </c>
      <c r="C862" s="43" t="s">
        <v>11</v>
      </c>
      <c r="D862" s="175">
        <v>44389</v>
      </c>
      <c r="E862" s="87">
        <v>25</v>
      </c>
      <c r="F862" s="38">
        <f t="shared" si="13"/>
        <v>44389</v>
      </c>
    </row>
    <row r="863" spans="1:6" x14ac:dyDescent="0.25">
      <c r="A863" s="43" t="s">
        <v>337</v>
      </c>
      <c r="B863" s="43" t="s">
        <v>338</v>
      </c>
      <c r="C863" s="43" t="s">
        <v>177</v>
      </c>
      <c r="D863" s="175">
        <v>44389</v>
      </c>
      <c r="E863" s="87">
        <v>54</v>
      </c>
      <c r="F863" s="38">
        <f t="shared" si="13"/>
        <v>44389</v>
      </c>
    </row>
    <row r="864" spans="1:6" x14ac:dyDescent="0.25">
      <c r="A864" s="43" t="s">
        <v>25</v>
      </c>
      <c r="B864" s="43" t="s">
        <v>26</v>
      </c>
      <c r="C864" s="43" t="s">
        <v>27</v>
      </c>
      <c r="D864" s="175">
        <v>44389</v>
      </c>
      <c r="E864" s="87">
        <v>15</v>
      </c>
      <c r="F864" s="38">
        <f t="shared" si="13"/>
        <v>44389</v>
      </c>
    </row>
    <row r="865" spans="1:6" x14ac:dyDescent="0.25">
      <c r="A865" s="43" t="s">
        <v>25</v>
      </c>
      <c r="B865" s="43" t="s">
        <v>29</v>
      </c>
      <c r="C865" s="43" t="s">
        <v>30</v>
      </c>
      <c r="D865" s="175">
        <v>44389</v>
      </c>
      <c r="E865" s="87">
        <v>82</v>
      </c>
      <c r="F865" s="38">
        <f t="shared" si="13"/>
        <v>44389</v>
      </c>
    </row>
    <row r="866" spans="1:6" x14ac:dyDescent="0.25">
      <c r="A866" s="43" t="s">
        <v>2</v>
      </c>
      <c r="B866" s="43" t="s">
        <v>2</v>
      </c>
      <c r="C866" s="43" t="s">
        <v>4</v>
      </c>
      <c r="D866" s="175">
        <v>44389</v>
      </c>
      <c r="E866" s="87">
        <v>32</v>
      </c>
      <c r="F866" s="38">
        <f t="shared" si="13"/>
        <v>44389</v>
      </c>
    </row>
    <row r="867" spans="1:6" x14ac:dyDescent="0.25">
      <c r="A867" s="43" t="s">
        <v>2</v>
      </c>
      <c r="B867" s="43" t="s">
        <v>2</v>
      </c>
      <c r="C867" s="43" t="s">
        <v>13</v>
      </c>
      <c r="D867" s="175">
        <v>44389</v>
      </c>
      <c r="E867" s="87">
        <v>36</v>
      </c>
      <c r="F867" s="38">
        <f t="shared" si="13"/>
        <v>44389</v>
      </c>
    </row>
    <row r="868" spans="1:6" x14ac:dyDescent="0.25">
      <c r="A868" s="43" t="s">
        <v>361</v>
      </c>
      <c r="B868" s="43" t="s">
        <v>411</v>
      </c>
      <c r="C868" s="43" t="s">
        <v>357</v>
      </c>
      <c r="D868" s="175">
        <v>44389</v>
      </c>
      <c r="E868" s="87">
        <v>43</v>
      </c>
      <c r="F868" s="38">
        <f t="shared" si="13"/>
        <v>44389</v>
      </c>
    </row>
    <row r="869" spans="1:6" x14ac:dyDescent="0.25">
      <c r="A869" s="43" t="s">
        <v>25</v>
      </c>
      <c r="B869" s="43" t="s">
        <v>25</v>
      </c>
      <c r="C869" s="43" t="s">
        <v>40</v>
      </c>
      <c r="D869" s="175">
        <v>44389</v>
      </c>
      <c r="E869" s="87">
        <v>15</v>
      </c>
      <c r="F869" s="38">
        <f t="shared" si="13"/>
        <v>44389</v>
      </c>
    </row>
    <row r="870" spans="1:6" x14ac:dyDescent="0.25">
      <c r="A870" s="43" t="s">
        <v>25</v>
      </c>
      <c r="B870" s="43" t="s">
        <v>25</v>
      </c>
      <c r="C870" s="43" t="s">
        <v>37</v>
      </c>
      <c r="D870" s="175">
        <v>44389</v>
      </c>
      <c r="E870" s="87">
        <v>113</v>
      </c>
      <c r="F870" s="38">
        <f t="shared" si="13"/>
        <v>44389</v>
      </c>
    </row>
    <row r="871" spans="1:6" x14ac:dyDescent="0.25">
      <c r="A871" s="43" t="s">
        <v>25</v>
      </c>
      <c r="B871" s="43" t="s">
        <v>25</v>
      </c>
      <c r="C871" s="43" t="s">
        <v>34</v>
      </c>
      <c r="D871" s="175">
        <v>44389</v>
      </c>
      <c r="E871" s="87">
        <v>68</v>
      </c>
      <c r="F871" s="38">
        <f t="shared" si="13"/>
        <v>44389</v>
      </c>
    </row>
    <row r="872" spans="1:6" x14ac:dyDescent="0.25">
      <c r="A872" s="43" t="s">
        <v>25</v>
      </c>
      <c r="B872" s="43" t="s">
        <v>25</v>
      </c>
      <c r="C872" s="43" t="s">
        <v>32</v>
      </c>
      <c r="D872" s="175">
        <v>44389</v>
      </c>
      <c r="E872" s="87">
        <v>99</v>
      </c>
      <c r="F872" s="38">
        <f t="shared" si="13"/>
        <v>44389</v>
      </c>
    </row>
    <row r="873" spans="1:6" x14ac:dyDescent="0.25">
      <c r="A873" s="43" t="s">
        <v>25</v>
      </c>
      <c r="B873" s="43" t="s">
        <v>25</v>
      </c>
      <c r="C873" s="43" t="s">
        <v>46</v>
      </c>
      <c r="D873" s="175">
        <v>44389</v>
      </c>
      <c r="E873" s="87">
        <v>25</v>
      </c>
      <c r="F873" s="38">
        <f t="shared" si="13"/>
        <v>44389</v>
      </c>
    </row>
    <row r="874" spans="1:6" x14ac:dyDescent="0.25">
      <c r="A874" s="43" t="s">
        <v>25</v>
      </c>
      <c r="B874" s="43" t="s">
        <v>25</v>
      </c>
      <c r="C874" s="43" t="s">
        <v>53</v>
      </c>
      <c r="D874" s="175">
        <v>44389</v>
      </c>
      <c r="E874" s="87">
        <v>49</v>
      </c>
      <c r="F874" s="38">
        <f t="shared" si="13"/>
        <v>44389</v>
      </c>
    </row>
    <row r="875" spans="1:6" x14ac:dyDescent="0.25">
      <c r="A875" s="43" t="s">
        <v>57</v>
      </c>
      <c r="B875" s="43" t="s">
        <v>57</v>
      </c>
      <c r="C875" s="43" t="s">
        <v>446</v>
      </c>
      <c r="D875" s="175">
        <v>44389</v>
      </c>
      <c r="E875" s="87">
        <v>26</v>
      </c>
      <c r="F875" s="38">
        <f t="shared" si="13"/>
        <v>44389</v>
      </c>
    </row>
    <row r="876" spans="1:6" x14ac:dyDescent="0.25">
      <c r="A876" s="43" t="s">
        <v>25</v>
      </c>
      <c r="B876" s="43" t="s">
        <v>54</v>
      </c>
      <c r="C876" s="43" t="s">
        <v>187</v>
      </c>
      <c r="D876" s="175">
        <v>44389</v>
      </c>
      <c r="E876" s="87">
        <v>11</v>
      </c>
      <c r="F876" s="38">
        <f t="shared" si="13"/>
        <v>44389</v>
      </c>
    </row>
    <row r="877" spans="1:6" x14ac:dyDescent="0.25">
      <c r="A877" s="43" t="s">
        <v>57</v>
      </c>
      <c r="B877" s="43" t="s">
        <v>57</v>
      </c>
      <c r="C877" s="43" t="s">
        <v>62</v>
      </c>
      <c r="D877" s="175">
        <v>44389</v>
      </c>
      <c r="E877" s="87">
        <v>35</v>
      </c>
      <c r="F877" s="38">
        <f t="shared" si="13"/>
        <v>44389</v>
      </c>
    </row>
    <row r="878" spans="1:6" x14ac:dyDescent="0.25">
      <c r="A878" s="57" t="s">
        <v>264</v>
      </c>
      <c r="B878" s="57" t="s">
        <v>81</v>
      </c>
      <c r="C878" s="57" t="s">
        <v>82</v>
      </c>
      <c r="D878" s="176">
        <v>44389</v>
      </c>
      <c r="E878" s="57">
        <v>35</v>
      </c>
      <c r="F878" s="38">
        <f t="shared" si="13"/>
        <v>44389</v>
      </c>
    </row>
    <row r="879" spans="1:6" x14ac:dyDescent="0.25">
      <c r="A879" s="57" t="s">
        <v>264</v>
      </c>
      <c r="B879" s="57" t="s">
        <v>83</v>
      </c>
      <c r="C879" s="57" t="s">
        <v>90</v>
      </c>
      <c r="D879" s="176">
        <v>44389</v>
      </c>
      <c r="E879" s="57">
        <v>29</v>
      </c>
      <c r="F879" s="38">
        <f t="shared" si="13"/>
        <v>44389</v>
      </c>
    </row>
    <row r="880" spans="1:6" x14ac:dyDescent="0.25">
      <c r="A880" s="57" t="s">
        <v>264</v>
      </c>
      <c r="B880" s="57" t="s">
        <v>83</v>
      </c>
      <c r="C880" s="57" t="s">
        <v>414</v>
      </c>
      <c r="D880" s="176">
        <v>44389</v>
      </c>
      <c r="E880" s="57">
        <v>65</v>
      </c>
      <c r="F880" s="38">
        <f t="shared" si="13"/>
        <v>44389</v>
      </c>
    </row>
    <row r="881" spans="1:6" x14ac:dyDescent="0.25">
      <c r="A881" s="57" t="s">
        <v>91</v>
      </c>
      <c r="B881" s="57" t="s">
        <v>91</v>
      </c>
      <c r="C881" s="57" t="s">
        <v>98</v>
      </c>
      <c r="D881" s="176">
        <v>44389</v>
      </c>
      <c r="E881" s="57">
        <v>73</v>
      </c>
      <c r="F881" s="38">
        <f t="shared" si="13"/>
        <v>44389</v>
      </c>
    </row>
    <row r="882" spans="1:6" x14ac:dyDescent="0.25">
      <c r="A882" s="57" t="s">
        <v>2</v>
      </c>
      <c r="B882" s="57" t="s">
        <v>2</v>
      </c>
      <c r="C882" s="57" t="s">
        <v>3</v>
      </c>
      <c r="D882" s="176">
        <v>44387</v>
      </c>
      <c r="E882" s="57">
        <v>15</v>
      </c>
      <c r="F882" s="38">
        <f t="shared" si="13"/>
        <v>44387</v>
      </c>
    </row>
    <row r="883" spans="1:6" x14ac:dyDescent="0.25">
      <c r="A883" s="57" t="s">
        <v>2</v>
      </c>
      <c r="B883" s="57" t="s">
        <v>2</v>
      </c>
      <c r="C883" s="57" t="s">
        <v>11</v>
      </c>
      <c r="D883" s="176">
        <v>44386</v>
      </c>
      <c r="E883" s="57">
        <v>27</v>
      </c>
      <c r="F883" s="38">
        <f t="shared" si="13"/>
        <v>44386</v>
      </c>
    </row>
    <row r="884" spans="1:6" x14ac:dyDescent="0.25">
      <c r="A884" s="57" t="s">
        <v>2</v>
      </c>
      <c r="B884" s="57" t="s">
        <v>2</v>
      </c>
      <c r="C884" s="57" t="s">
        <v>7</v>
      </c>
      <c r="D884" s="176">
        <v>44386</v>
      </c>
      <c r="E884" s="57">
        <v>39</v>
      </c>
      <c r="F884" s="38">
        <f t="shared" si="13"/>
        <v>44386</v>
      </c>
    </row>
    <row r="885" spans="1:6" x14ac:dyDescent="0.25">
      <c r="A885" s="57" t="s">
        <v>361</v>
      </c>
      <c r="B885" s="57" t="s">
        <v>411</v>
      </c>
      <c r="C885" s="57" t="s">
        <v>355</v>
      </c>
      <c r="D885" s="176">
        <v>44386</v>
      </c>
      <c r="E885" s="57">
        <v>160</v>
      </c>
      <c r="F885" s="38">
        <f t="shared" si="13"/>
        <v>44386</v>
      </c>
    </row>
    <row r="886" spans="1:6" x14ac:dyDescent="0.25">
      <c r="A886" s="57" t="s">
        <v>361</v>
      </c>
      <c r="B886" s="57" t="s">
        <v>411</v>
      </c>
      <c r="C886" s="57" t="s">
        <v>357</v>
      </c>
      <c r="D886" s="176">
        <v>44386</v>
      </c>
      <c r="E886" s="57">
        <v>2</v>
      </c>
      <c r="F886" s="38">
        <f t="shared" si="13"/>
        <v>44386</v>
      </c>
    </row>
    <row r="887" spans="1:6" x14ac:dyDescent="0.25">
      <c r="A887" s="57" t="s">
        <v>18</v>
      </c>
      <c r="B887" s="57" t="s">
        <v>21</v>
      </c>
      <c r="C887" s="57" t="s">
        <v>22</v>
      </c>
      <c r="D887" s="176">
        <v>44386</v>
      </c>
      <c r="E887" s="57">
        <v>40</v>
      </c>
      <c r="F887" s="38">
        <f t="shared" si="13"/>
        <v>44386</v>
      </c>
    </row>
    <row r="888" spans="1:6" x14ac:dyDescent="0.25">
      <c r="A888" s="43" t="s">
        <v>18</v>
      </c>
      <c r="B888" s="43" t="s">
        <v>366</v>
      </c>
      <c r="C888" s="43" t="s">
        <v>409</v>
      </c>
      <c r="D888" s="175">
        <v>44386</v>
      </c>
      <c r="E888" s="87">
        <v>31</v>
      </c>
      <c r="F888" s="38">
        <f t="shared" si="13"/>
        <v>44386</v>
      </c>
    </row>
    <row r="889" spans="1:6" x14ac:dyDescent="0.25">
      <c r="A889" s="43" t="s">
        <v>25</v>
      </c>
      <c r="B889" s="43" t="s">
        <v>26</v>
      </c>
      <c r="C889" s="43" t="s">
        <v>27</v>
      </c>
      <c r="D889" s="175">
        <v>44386</v>
      </c>
      <c r="E889" s="87">
        <v>34</v>
      </c>
      <c r="F889" s="38">
        <f t="shared" si="13"/>
        <v>44386</v>
      </c>
    </row>
    <row r="890" spans="1:6" x14ac:dyDescent="0.25">
      <c r="A890" s="43" t="s">
        <v>25</v>
      </c>
      <c r="B890" s="43" t="s">
        <v>26</v>
      </c>
      <c r="C890" s="43" t="s">
        <v>28</v>
      </c>
      <c r="D890" s="175">
        <v>44386</v>
      </c>
      <c r="E890" s="87">
        <v>1</v>
      </c>
      <c r="F890" s="38">
        <f t="shared" si="13"/>
        <v>44386</v>
      </c>
    </row>
    <row r="891" spans="1:6" x14ac:dyDescent="0.25">
      <c r="A891" s="43" t="s">
        <v>25</v>
      </c>
      <c r="B891" s="43" t="s">
        <v>25</v>
      </c>
      <c r="C891" s="43" t="s">
        <v>186</v>
      </c>
      <c r="D891" s="175">
        <v>44386</v>
      </c>
      <c r="E891" s="87">
        <v>1</v>
      </c>
      <c r="F891" s="38">
        <f t="shared" si="13"/>
        <v>44386</v>
      </c>
    </row>
    <row r="892" spans="1:6" x14ac:dyDescent="0.25">
      <c r="A892" s="43" t="s">
        <v>25</v>
      </c>
      <c r="B892" s="43" t="s">
        <v>25</v>
      </c>
      <c r="C892" s="43" t="s">
        <v>49</v>
      </c>
      <c r="D892" s="175">
        <v>44386</v>
      </c>
      <c r="E892" s="87">
        <v>39</v>
      </c>
      <c r="F892" s="38">
        <f t="shared" si="13"/>
        <v>44386</v>
      </c>
    </row>
    <row r="893" spans="1:6" x14ac:dyDescent="0.25">
      <c r="A893" s="43" t="s">
        <v>25</v>
      </c>
      <c r="B893" s="43" t="s">
        <v>25</v>
      </c>
      <c r="C893" s="43" t="s">
        <v>39</v>
      </c>
      <c r="D893" s="175">
        <v>44386</v>
      </c>
      <c r="E893" s="87">
        <v>53</v>
      </c>
      <c r="F893" s="38">
        <f t="shared" si="13"/>
        <v>44386</v>
      </c>
    </row>
    <row r="894" spans="1:6" x14ac:dyDescent="0.25">
      <c r="A894" s="43" t="s">
        <v>264</v>
      </c>
      <c r="B894" s="43" t="s">
        <v>83</v>
      </c>
      <c r="C894" s="43" t="s">
        <v>84</v>
      </c>
      <c r="D894" s="175">
        <v>44386</v>
      </c>
      <c r="E894" s="87">
        <v>38</v>
      </c>
      <c r="F894" s="38">
        <f t="shared" si="13"/>
        <v>44386</v>
      </c>
    </row>
    <row r="895" spans="1:6" x14ac:dyDescent="0.25">
      <c r="A895" s="43" t="s">
        <v>264</v>
      </c>
      <c r="B895" s="43" t="s">
        <v>83</v>
      </c>
      <c r="C895" s="43" t="s">
        <v>414</v>
      </c>
      <c r="D895" s="175">
        <v>44386</v>
      </c>
      <c r="E895" s="87">
        <v>38</v>
      </c>
      <c r="F895" s="38">
        <f t="shared" si="13"/>
        <v>44386</v>
      </c>
    </row>
    <row r="896" spans="1:6" x14ac:dyDescent="0.25">
      <c r="A896" s="43" t="s">
        <v>57</v>
      </c>
      <c r="B896" s="43" t="s">
        <v>57</v>
      </c>
      <c r="C896" s="43" t="s">
        <v>63</v>
      </c>
      <c r="D896" s="175">
        <v>44386</v>
      </c>
      <c r="E896" s="87">
        <v>25</v>
      </c>
      <c r="F896" s="38">
        <f t="shared" si="13"/>
        <v>44386</v>
      </c>
    </row>
    <row r="897" spans="1:6" x14ac:dyDescent="0.25">
      <c r="A897" s="43" t="s">
        <v>263</v>
      </c>
      <c r="B897" s="43" t="s">
        <v>199</v>
      </c>
      <c r="C897" s="43" t="s">
        <v>77</v>
      </c>
      <c r="D897" s="175">
        <v>44386</v>
      </c>
      <c r="E897" s="87">
        <v>24</v>
      </c>
      <c r="F897" s="38">
        <f t="shared" si="13"/>
        <v>44386</v>
      </c>
    </row>
    <row r="898" spans="1:6" x14ac:dyDescent="0.25">
      <c r="A898" s="43" t="s">
        <v>25</v>
      </c>
      <c r="B898" s="43" t="s">
        <v>54</v>
      </c>
      <c r="C898" s="43" t="s">
        <v>56</v>
      </c>
      <c r="D898" s="175">
        <v>44386</v>
      </c>
      <c r="E898" s="87">
        <v>58</v>
      </c>
      <c r="F898" s="38">
        <f t="shared" si="13"/>
        <v>44386</v>
      </c>
    </row>
    <row r="899" spans="1:6" x14ac:dyDescent="0.25">
      <c r="A899" s="43" t="s">
        <v>91</v>
      </c>
      <c r="B899" s="43" t="s">
        <v>91</v>
      </c>
      <c r="C899" s="43" t="s">
        <v>98</v>
      </c>
      <c r="D899" s="175">
        <v>44386</v>
      </c>
      <c r="E899" s="87">
        <v>81</v>
      </c>
      <c r="F899" s="38">
        <f t="shared" ref="F899:F962" si="14">D899</f>
        <v>44386</v>
      </c>
    </row>
    <row r="900" spans="1:6" x14ac:dyDescent="0.25">
      <c r="A900" s="43" t="s">
        <v>264</v>
      </c>
      <c r="B900" s="43" t="s">
        <v>81</v>
      </c>
      <c r="C900" s="43" t="s">
        <v>82</v>
      </c>
      <c r="D900" s="175">
        <v>44386</v>
      </c>
      <c r="E900" s="87">
        <v>44</v>
      </c>
      <c r="F900" s="38">
        <f t="shared" si="14"/>
        <v>44386</v>
      </c>
    </row>
    <row r="901" spans="1:6" x14ac:dyDescent="0.25">
      <c r="A901" s="43" t="s">
        <v>57</v>
      </c>
      <c r="B901" s="43" t="s">
        <v>57</v>
      </c>
      <c r="C901" s="43" t="s">
        <v>62</v>
      </c>
      <c r="D901" s="175">
        <v>44386</v>
      </c>
      <c r="E901" s="87">
        <v>35</v>
      </c>
      <c r="F901" s="38">
        <f t="shared" si="14"/>
        <v>44386</v>
      </c>
    </row>
    <row r="902" spans="1:6" x14ac:dyDescent="0.25">
      <c r="A902" s="43" t="s">
        <v>57</v>
      </c>
      <c r="B902" s="43" t="s">
        <v>57</v>
      </c>
      <c r="C902" s="43" t="s">
        <v>61</v>
      </c>
      <c r="D902" s="175">
        <v>44386</v>
      </c>
      <c r="E902" s="87">
        <v>1</v>
      </c>
      <c r="F902" s="38">
        <f t="shared" si="14"/>
        <v>44386</v>
      </c>
    </row>
    <row r="903" spans="1:6" x14ac:dyDescent="0.25">
      <c r="A903" s="43" t="s">
        <v>263</v>
      </c>
      <c r="B903" s="43" t="s">
        <v>199</v>
      </c>
      <c r="C903" s="43" t="s">
        <v>319</v>
      </c>
      <c r="D903" s="175">
        <v>44386</v>
      </c>
      <c r="E903" s="87">
        <v>2</v>
      </c>
      <c r="F903" s="38">
        <f t="shared" si="14"/>
        <v>44386</v>
      </c>
    </row>
    <row r="904" spans="1:6" x14ac:dyDescent="0.25">
      <c r="A904" s="43" t="s">
        <v>25</v>
      </c>
      <c r="B904" s="43" t="s">
        <v>25</v>
      </c>
      <c r="C904" s="43" t="s">
        <v>53</v>
      </c>
      <c r="D904" s="175">
        <v>44386</v>
      </c>
      <c r="E904" s="87">
        <v>25</v>
      </c>
      <c r="F904" s="38">
        <f t="shared" si="14"/>
        <v>44386</v>
      </c>
    </row>
    <row r="905" spans="1:6" x14ac:dyDescent="0.25">
      <c r="A905" s="43" t="s">
        <v>25</v>
      </c>
      <c r="B905" s="43" t="s">
        <v>25</v>
      </c>
      <c r="C905" s="43" t="s">
        <v>45</v>
      </c>
      <c r="D905" s="175">
        <v>44386</v>
      </c>
      <c r="E905" s="87">
        <v>100</v>
      </c>
      <c r="F905" s="38">
        <f t="shared" si="14"/>
        <v>44386</v>
      </c>
    </row>
    <row r="906" spans="1:6" x14ac:dyDescent="0.25">
      <c r="A906" s="43" t="s">
        <v>25</v>
      </c>
      <c r="B906" s="43" t="s">
        <v>25</v>
      </c>
      <c r="C906" s="43" t="s">
        <v>32</v>
      </c>
      <c r="D906" s="175">
        <v>44386</v>
      </c>
      <c r="E906" s="87">
        <v>51</v>
      </c>
      <c r="F906" s="38">
        <f t="shared" si="14"/>
        <v>44386</v>
      </c>
    </row>
    <row r="907" spans="1:6" x14ac:dyDescent="0.25">
      <c r="A907" s="43" t="s">
        <v>25</v>
      </c>
      <c r="B907" s="43" t="s">
        <v>25</v>
      </c>
      <c r="C907" s="43" t="s">
        <v>34</v>
      </c>
      <c r="D907" s="175">
        <v>44386</v>
      </c>
      <c r="E907" s="87">
        <v>37</v>
      </c>
      <c r="F907" s="38">
        <f t="shared" si="14"/>
        <v>44386</v>
      </c>
    </row>
    <row r="908" spans="1:6" ht="14.45" customHeight="1" x14ac:dyDescent="0.25">
      <c r="A908" s="43" t="s">
        <v>25</v>
      </c>
      <c r="B908" s="43" t="s">
        <v>25</v>
      </c>
      <c r="C908" s="43" t="s">
        <v>37</v>
      </c>
      <c r="D908" s="175">
        <v>44386</v>
      </c>
      <c r="E908" s="87">
        <v>6</v>
      </c>
      <c r="F908" s="38">
        <f t="shared" si="14"/>
        <v>44386</v>
      </c>
    </row>
    <row r="909" spans="1:6" x14ac:dyDescent="0.25">
      <c r="A909" s="43" t="s">
        <v>2</v>
      </c>
      <c r="B909" s="43" t="s">
        <v>2</v>
      </c>
      <c r="C909" s="43" t="s">
        <v>13</v>
      </c>
      <c r="D909" s="175">
        <v>44386</v>
      </c>
      <c r="E909" s="87">
        <v>39</v>
      </c>
      <c r="F909" s="38">
        <f t="shared" si="14"/>
        <v>44386</v>
      </c>
    </row>
    <row r="910" spans="1:6" x14ac:dyDescent="0.25">
      <c r="A910" s="43" t="s">
        <v>2</v>
      </c>
      <c r="B910" s="43" t="s">
        <v>2</v>
      </c>
      <c r="C910" s="43" t="s">
        <v>12</v>
      </c>
      <c r="D910" s="175">
        <v>44386</v>
      </c>
      <c r="E910" s="87">
        <v>42</v>
      </c>
      <c r="F910" s="38">
        <f t="shared" si="14"/>
        <v>44386</v>
      </c>
    </row>
    <row r="911" spans="1:6" x14ac:dyDescent="0.25">
      <c r="A911" s="43" t="s">
        <v>2</v>
      </c>
      <c r="B911" s="43" t="s">
        <v>2</v>
      </c>
      <c r="C911" s="43" t="s">
        <v>4</v>
      </c>
      <c r="D911" s="175">
        <v>44386</v>
      </c>
      <c r="E911" s="87">
        <v>36</v>
      </c>
      <c r="F911" s="38">
        <f t="shared" si="14"/>
        <v>44386</v>
      </c>
    </row>
    <row r="912" spans="1:6" x14ac:dyDescent="0.25">
      <c r="A912" s="43" t="s">
        <v>2</v>
      </c>
      <c r="B912" s="43" t="s">
        <v>2</v>
      </c>
      <c r="C912" s="43" t="s">
        <v>10</v>
      </c>
      <c r="D912" s="175">
        <v>44386</v>
      </c>
      <c r="E912" s="87">
        <v>13</v>
      </c>
      <c r="F912" s="38">
        <f t="shared" si="14"/>
        <v>44386</v>
      </c>
    </row>
    <row r="913" spans="1:6" x14ac:dyDescent="0.25">
      <c r="A913" s="43" t="s">
        <v>25</v>
      </c>
      <c r="B913" s="43" t="s">
        <v>29</v>
      </c>
      <c r="C913" s="43" t="s">
        <v>30</v>
      </c>
      <c r="D913" s="175">
        <v>44386</v>
      </c>
      <c r="E913" s="87">
        <v>32</v>
      </c>
      <c r="F913" s="38">
        <f t="shared" si="14"/>
        <v>44386</v>
      </c>
    </row>
    <row r="914" spans="1:6" x14ac:dyDescent="0.25">
      <c r="A914" s="43" t="s">
        <v>361</v>
      </c>
      <c r="B914" s="43" t="s">
        <v>411</v>
      </c>
      <c r="C914" s="43" t="s">
        <v>422</v>
      </c>
      <c r="D914" s="175">
        <v>44386</v>
      </c>
      <c r="E914" s="87">
        <v>16</v>
      </c>
      <c r="F914" s="38">
        <f t="shared" si="14"/>
        <v>44386</v>
      </c>
    </row>
    <row r="915" spans="1:6" x14ac:dyDescent="0.25">
      <c r="A915" s="43" t="s">
        <v>71</v>
      </c>
      <c r="B915" s="43" t="s">
        <v>71</v>
      </c>
      <c r="C915" s="43" t="s">
        <v>72</v>
      </c>
      <c r="D915" s="175">
        <v>44386</v>
      </c>
      <c r="E915" s="87">
        <v>49</v>
      </c>
      <c r="F915" s="38">
        <f t="shared" si="14"/>
        <v>44386</v>
      </c>
    </row>
    <row r="916" spans="1:6" x14ac:dyDescent="0.25">
      <c r="A916" s="43" t="s">
        <v>57</v>
      </c>
      <c r="B916" s="43" t="s">
        <v>57</v>
      </c>
      <c r="C916" s="43" t="s">
        <v>368</v>
      </c>
      <c r="D916" s="175">
        <v>44386</v>
      </c>
      <c r="E916" s="87">
        <v>37</v>
      </c>
      <c r="F916" s="38">
        <f t="shared" si="14"/>
        <v>44386</v>
      </c>
    </row>
    <row r="917" spans="1:6" x14ac:dyDescent="0.25">
      <c r="A917" s="43" t="s">
        <v>25</v>
      </c>
      <c r="B917" s="43" t="s">
        <v>54</v>
      </c>
      <c r="C917" s="43" t="s">
        <v>187</v>
      </c>
      <c r="D917" s="175">
        <v>44386</v>
      </c>
      <c r="E917" s="87">
        <v>13</v>
      </c>
      <c r="F917" s="38">
        <f t="shared" si="14"/>
        <v>44386</v>
      </c>
    </row>
    <row r="918" spans="1:6" x14ac:dyDescent="0.25">
      <c r="A918" s="43" t="s">
        <v>25</v>
      </c>
      <c r="B918" s="43" t="s">
        <v>54</v>
      </c>
      <c r="C918" s="43" t="s">
        <v>55</v>
      </c>
      <c r="D918" s="175">
        <v>44386</v>
      </c>
      <c r="E918" s="87">
        <v>100</v>
      </c>
      <c r="F918" s="38">
        <f t="shared" si="14"/>
        <v>44386</v>
      </c>
    </row>
    <row r="919" spans="1:6" x14ac:dyDescent="0.25">
      <c r="A919" s="43" t="s">
        <v>264</v>
      </c>
      <c r="B919" s="43" t="s">
        <v>83</v>
      </c>
      <c r="C919" s="43" t="s">
        <v>90</v>
      </c>
      <c r="D919" s="175">
        <v>44386</v>
      </c>
      <c r="E919" s="87">
        <v>30</v>
      </c>
      <c r="F919" s="38">
        <f t="shared" si="14"/>
        <v>44386</v>
      </c>
    </row>
    <row r="920" spans="1:6" x14ac:dyDescent="0.25">
      <c r="A920" s="43" t="s">
        <v>91</v>
      </c>
      <c r="B920" s="43" t="s">
        <v>91</v>
      </c>
      <c r="C920" s="43" t="s">
        <v>94</v>
      </c>
      <c r="D920" s="175">
        <v>44386</v>
      </c>
      <c r="E920" s="87">
        <v>3</v>
      </c>
      <c r="F920" s="38">
        <f t="shared" si="14"/>
        <v>44386</v>
      </c>
    </row>
    <row r="921" spans="1:6" x14ac:dyDescent="0.25">
      <c r="A921" s="43" t="s">
        <v>18</v>
      </c>
      <c r="B921" s="43" t="s">
        <v>19</v>
      </c>
      <c r="C921" s="43" t="s">
        <v>20</v>
      </c>
      <c r="D921" s="175">
        <v>44386</v>
      </c>
      <c r="E921" s="87">
        <v>46</v>
      </c>
      <c r="F921" s="38">
        <f t="shared" si="14"/>
        <v>44386</v>
      </c>
    </row>
    <row r="922" spans="1:6" x14ac:dyDescent="0.25">
      <c r="A922" s="43" t="s">
        <v>337</v>
      </c>
      <c r="B922" s="43" t="s">
        <v>338</v>
      </c>
      <c r="C922" s="43" t="s">
        <v>177</v>
      </c>
      <c r="D922" s="175">
        <v>44386</v>
      </c>
      <c r="E922" s="87">
        <v>32</v>
      </c>
      <c r="F922" s="38">
        <f t="shared" si="14"/>
        <v>44386</v>
      </c>
    </row>
    <row r="923" spans="1:6" x14ac:dyDescent="0.25">
      <c r="A923" s="43" t="s">
        <v>2</v>
      </c>
      <c r="B923" s="43" t="s">
        <v>2</v>
      </c>
      <c r="C923" s="43" t="s">
        <v>3</v>
      </c>
      <c r="D923" s="175">
        <v>44386</v>
      </c>
      <c r="E923" s="87">
        <v>54</v>
      </c>
      <c r="F923" s="38">
        <f t="shared" si="14"/>
        <v>44386</v>
      </c>
    </row>
    <row r="924" spans="1:6" x14ac:dyDescent="0.25">
      <c r="A924" s="43" t="s">
        <v>361</v>
      </c>
      <c r="B924" s="43" t="s">
        <v>411</v>
      </c>
      <c r="C924" s="43" t="s">
        <v>356</v>
      </c>
      <c r="D924" s="175">
        <v>44386</v>
      </c>
      <c r="E924" s="87">
        <v>41</v>
      </c>
      <c r="F924" s="38">
        <f t="shared" si="14"/>
        <v>44386</v>
      </c>
    </row>
    <row r="925" spans="1:6" x14ac:dyDescent="0.25">
      <c r="A925" s="43" t="s">
        <v>18</v>
      </c>
      <c r="B925" s="43" t="s">
        <v>18</v>
      </c>
      <c r="C925" s="43" t="s">
        <v>24</v>
      </c>
      <c r="D925" s="175">
        <v>44386</v>
      </c>
      <c r="E925" s="87">
        <v>24</v>
      </c>
      <c r="F925" s="38">
        <f t="shared" si="14"/>
        <v>44386</v>
      </c>
    </row>
    <row r="926" spans="1:6" x14ac:dyDescent="0.25">
      <c r="A926" s="57" t="s">
        <v>18</v>
      </c>
      <c r="B926" s="57" t="s">
        <v>18</v>
      </c>
      <c r="C926" s="57" t="s">
        <v>23</v>
      </c>
      <c r="D926" s="176">
        <v>44386</v>
      </c>
      <c r="E926" s="57">
        <v>42</v>
      </c>
      <c r="F926" s="38">
        <f t="shared" si="14"/>
        <v>44386</v>
      </c>
    </row>
    <row r="927" spans="1:6" x14ac:dyDescent="0.25">
      <c r="A927" s="57" t="s">
        <v>25</v>
      </c>
      <c r="B927" s="57" t="s">
        <v>25</v>
      </c>
      <c r="C927" s="57" t="s">
        <v>33</v>
      </c>
      <c r="D927" s="176">
        <v>44386</v>
      </c>
      <c r="E927" s="57">
        <v>21</v>
      </c>
      <c r="F927" s="38">
        <f t="shared" si="14"/>
        <v>44386</v>
      </c>
    </row>
    <row r="928" spans="1:6" x14ac:dyDescent="0.25">
      <c r="A928" s="57" t="s">
        <v>91</v>
      </c>
      <c r="B928" s="57" t="s">
        <v>91</v>
      </c>
      <c r="C928" s="57" t="s">
        <v>101</v>
      </c>
      <c r="D928" s="176">
        <v>44386</v>
      </c>
      <c r="E928" s="57">
        <v>25</v>
      </c>
      <c r="F928" s="38">
        <f t="shared" si="14"/>
        <v>44386</v>
      </c>
    </row>
    <row r="929" spans="1:6" x14ac:dyDescent="0.25">
      <c r="A929" s="57" t="s">
        <v>325</v>
      </c>
      <c r="B929" s="57" t="s">
        <v>325</v>
      </c>
      <c r="C929" s="57" t="s">
        <v>327</v>
      </c>
      <c r="D929" s="176">
        <v>44386</v>
      </c>
      <c r="E929" s="57">
        <v>15</v>
      </c>
      <c r="F929" s="38">
        <f t="shared" si="14"/>
        <v>44386</v>
      </c>
    </row>
    <row r="930" spans="1:6" x14ac:dyDescent="0.25">
      <c r="A930" s="57" t="s">
        <v>91</v>
      </c>
      <c r="B930" s="57" t="s">
        <v>91</v>
      </c>
      <c r="C930" s="57" t="s">
        <v>100</v>
      </c>
      <c r="D930" s="176">
        <v>44386</v>
      </c>
      <c r="E930" s="57">
        <v>39</v>
      </c>
      <c r="F930" s="38">
        <f t="shared" si="14"/>
        <v>44386</v>
      </c>
    </row>
    <row r="931" spans="1:6" x14ac:dyDescent="0.25">
      <c r="A931" s="57" t="s">
        <v>263</v>
      </c>
      <c r="B931" s="57" t="s">
        <v>199</v>
      </c>
      <c r="C931" s="57" t="s">
        <v>75</v>
      </c>
      <c r="D931" s="176">
        <v>44386</v>
      </c>
      <c r="E931" s="57">
        <v>45</v>
      </c>
      <c r="F931" s="38">
        <f t="shared" si="14"/>
        <v>44386</v>
      </c>
    </row>
    <row r="932" spans="1:6" x14ac:dyDescent="0.25">
      <c r="A932" s="57" t="s">
        <v>71</v>
      </c>
      <c r="B932" s="57" t="s">
        <v>71</v>
      </c>
      <c r="C932" s="57" t="s">
        <v>72</v>
      </c>
      <c r="D932" s="176">
        <v>44385</v>
      </c>
      <c r="E932" s="57">
        <v>99</v>
      </c>
      <c r="F932" s="38">
        <f t="shared" si="14"/>
        <v>44385</v>
      </c>
    </row>
    <row r="933" spans="1:6" x14ac:dyDescent="0.25">
      <c r="A933" s="57" t="s">
        <v>263</v>
      </c>
      <c r="B933" s="57" t="s">
        <v>199</v>
      </c>
      <c r="C933" s="57" t="s">
        <v>77</v>
      </c>
      <c r="D933" s="176">
        <v>44385</v>
      </c>
      <c r="E933" s="57">
        <v>85</v>
      </c>
      <c r="F933" s="38">
        <f t="shared" si="14"/>
        <v>44385</v>
      </c>
    </row>
    <row r="934" spans="1:6" x14ac:dyDescent="0.25">
      <c r="A934" s="57" t="s">
        <v>57</v>
      </c>
      <c r="B934" s="57" t="s">
        <v>57</v>
      </c>
      <c r="C934" s="57" t="s">
        <v>61</v>
      </c>
      <c r="D934" s="176">
        <v>44385</v>
      </c>
      <c r="E934" s="57">
        <v>3</v>
      </c>
      <c r="F934" s="38">
        <f t="shared" si="14"/>
        <v>44385</v>
      </c>
    </row>
    <row r="935" spans="1:6" x14ac:dyDescent="0.25">
      <c r="A935" s="57" t="s">
        <v>25</v>
      </c>
      <c r="B935" s="57" t="s">
        <v>25</v>
      </c>
      <c r="C935" s="57" t="s">
        <v>50</v>
      </c>
      <c r="D935" s="176">
        <v>44385</v>
      </c>
      <c r="E935" s="57">
        <v>23</v>
      </c>
      <c r="F935" s="38">
        <f t="shared" si="14"/>
        <v>44385</v>
      </c>
    </row>
    <row r="936" spans="1:6" x14ac:dyDescent="0.25">
      <c r="A936" s="57" t="s">
        <v>57</v>
      </c>
      <c r="B936" s="57" t="s">
        <v>57</v>
      </c>
      <c r="C936" s="57" t="s">
        <v>368</v>
      </c>
      <c r="D936" s="176">
        <v>44385</v>
      </c>
      <c r="E936" s="57">
        <v>41</v>
      </c>
      <c r="F936" s="38">
        <f t="shared" si="14"/>
        <v>44385</v>
      </c>
    </row>
    <row r="937" spans="1:6" x14ac:dyDescent="0.25">
      <c r="A937" s="57" t="s">
        <v>57</v>
      </c>
      <c r="B937" s="57" t="s">
        <v>57</v>
      </c>
      <c r="C937" s="57" t="s">
        <v>130</v>
      </c>
      <c r="D937" s="176">
        <v>44385</v>
      </c>
      <c r="E937" s="57">
        <v>37</v>
      </c>
      <c r="F937" s="38">
        <f t="shared" si="14"/>
        <v>44385</v>
      </c>
    </row>
    <row r="938" spans="1:6" x14ac:dyDescent="0.25">
      <c r="A938" s="43" t="s">
        <v>91</v>
      </c>
      <c r="B938" s="43" t="s">
        <v>91</v>
      </c>
      <c r="C938" s="43" t="s">
        <v>96</v>
      </c>
      <c r="D938" s="175">
        <v>44385</v>
      </c>
      <c r="E938" s="87">
        <v>88</v>
      </c>
      <c r="F938" s="38">
        <f t="shared" si="14"/>
        <v>44385</v>
      </c>
    </row>
    <row r="939" spans="1:6" x14ac:dyDescent="0.25">
      <c r="A939" s="43" t="s">
        <v>264</v>
      </c>
      <c r="B939" s="43" t="s">
        <v>83</v>
      </c>
      <c r="C939" s="43" t="s">
        <v>191</v>
      </c>
      <c r="D939" s="175">
        <v>44385</v>
      </c>
      <c r="E939" s="87">
        <v>1</v>
      </c>
      <c r="F939" s="38">
        <f t="shared" si="14"/>
        <v>44385</v>
      </c>
    </row>
    <row r="940" spans="1:6" x14ac:dyDescent="0.25">
      <c r="A940" s="43" t="s">
        <v>264</v>
      </c>
      <c r="B940" s="43" t="s">
        <v>83</v>
      </c>
      <c r="C940" s="43" t="s">
        <v>181</v>
      </c>
      <c r="D940" s="175">
        <v>44385</v>
      </c>
      <c r="E940" s="87">
        <v>28</v>
      </c>
      <c r="F940" s="38">
        <f t="shared" si="14"/>
        <v>44385</v>
      </c>
    </row>
    <row r="941" spans="1:6" x14ac:dyDescent="0.25">
      <c r="A941" s="43" t="s">
        <v>361</v>
      </c>
      <c r="B941" s="43" t="s">
        <v>411</v>
      </c>
      <c r="C941" s="43" t="s">
        <v>355</v>
      </c>
      <c r="D941" s="175">
        <v>44385</v>
      </c>
      <c r="E941" s="87">
        <v>98</v>
      </c>
      <c r="F941" s="38">
        <f t="shared" si="14"/>
        <v>44385</v>
      </c>
    </row>
    <row r="942" spans="1:6" x14ac:dyDescent="0.25">
      <c r="A942" s="43" t="s">
        <v>2</v>
      </c>
      <c r="B942" s="43" t="s">
        <v>2</v>
      </c>
      <c r="C942" s="43" t="s">
        <v>184</v>
      </c>
      <c r="D942" s="175">
        <v>44385</v>
      </c>
      <c r="E942" s="87">
        <v>18</v>
      </c>
      <c r="F942" s="38">
        <f t="shared" si="14"/>
        <v>44385</v>
      </c>
    </row>
    <row r="943" spans="1:6" x14ac:dyDescent="0.25">
      <c r="A943" s="43" t="s">
        <v>25</v>
      </c>
      <c r="B943" s="43" t="s">
        <v>25</v>
      </c>
      <c r="C943" s="43" t="s">
        <v>48</v>
      </c>
      <c r="D943" s="175">
        <v>44385</v>
      </c>
      <c r="E943" s="87">
        <v>11</v>
      </c>
      <c r="F943" s="38">
        <f t="shared" si="14"/>
        <v>44385</v>
      </c>
    </row>
    <row r="944" spans="1:6" x14ac:dyDescent="0.25">
      <c r="A944" s="43" t="s">
        <v>25</v>
      </c>
      <c r="B944" s="43" t="s">
        <v>25</v>
      </c>
      <c r="C944" s="43" t="s">
        <v>186</v>
      </c>
      <c r="D944" s="175">
        <v>44385</v>
      </c>
      <c r="E944" s="87">
        <v>5</v>
      </c>
      <c r="F944" s="38">
        <f t="shared" si="14"/>
        <v>44385</v>
      </c>
    </row>
    <row r="945" spans="1:6" x14ac:dyDescent="0.25">
      <c r="A945" s="43" t="s">
        <v>25</v>
      </c>
      <c r="B945" s="43" t="s">
        <v>25</v>
      </c>
      <c r="C945" s="43" t="s">
        <v>42</v>
      </c>
      <c r="D945" s="175">
        <v>44385</v>
      </c>
      <c r="E945" s="87">
        <v>63</v>
      </c>
      <c r="F945" s="38">
        <f t="shared" si="14"/>
        <v>44385</v>
      </c>
    </row>
    <row r="946" spans="1:6" x14ac:dyDescent="0.25">
      <c r="A946" s="43" t="s">
        <v>25</v>
      </c>
      <c r="B946" s="43" t="s">
        <v>25</v>
      </c>
      <c r="C946" s="43" t="s">
        <v>41</v>
      </c>
      <c r="D946" s="175">
        <v>44385</v>
      </c>
      <c r="E946" s="87">
        <v>33</v>
      </c>
      <c r="F946" s="38">
        <f t="shared" si="14"/>
        <v>44385</v>
      </c>
    </row>
    <row r="947" spans="1:6" x14ac:dyDescent="0.25">
      <c r="A947" s="43" t="s">
        <v>264</v>
      </c>
      <c r="B947" s="43" t="s">
        <v>83</v>
      </c>
      <c r="C947" s="43" t="s">
        <v>85</v>
      </c>
      <c r="D947" s="175">
        <v>44385</v>
      </c>
      <c r="E947" s="87">
        <v>16</v>
      </c>
      <c r="F947" s="38">
        <f t="shared" si="14"/>
        <v>44385</v>
      </c>
    </row>
    <row r="948" spans="1:6" x14ac:dyDescent="0.25">
      <c r="A948" s="43" t="s">
        <v>91</v>
      </c>
      <c r="B948" s="43" t="s">
        <v>91</v>
      </c>
      <c r="C948" s="43" t="s">
        <v>101</v>
      </c>
      <c r="D948" s="175">
        <v>44385</v>
      </c>
      <c r="E948" s="87">
        <v>46</v>
      </c>
      <c r="F948" s="38">
        <f t="shared" si="14"/>
        <v>44385</v>
      </c>
    </row>
    <row r="949" spans="1:6" x14ac:dyDescent="0.25">
      <c r="A949" s="43" t="s">
        <v>91</v>
      </c>
      <c r="B949" s="43" t="s">
        <v>91</v>
      </c>
      <c r="C949" s="43" t="s">
        <v>98</v>
      </c>
      <c r="D949" s="175">
        <v>44385</v>
      </c>
      <c r="E949" s="87">
        <v>68</v>
      </c>
      <c r="F949" s="38">
        <f t="shared" si="14"/>
        <v>44385</v>
      </c>
    </row>
    <row r="950" spans="1:6" x14ac:dyDescent="0.25">
      <c r="A950" s="43" t="s">
        <v>25</v>
      </c>
      <c r="B950" s="43" t="s">
        <v>25</v>
      </c>
      <c r="C950" s="43" t="s">
        <v>51</v>
      </c>
      <c r="D950" s="175">
        <v>44385</v>
      </c>
      <c r="E950" s="87">
        <v>18</v>
      </c>
      <c r="F950" s="38">
        <f t="shared" si="14"/>
        <v>44385</v>
      </c>
    </row>
    <row r="951" spans="1:6" x14ac:dyDescent="0.25">
      <c r="A951" s="43" t="s">
        <v>25</v>
      </c>
      <c r="B951" s="43" t="s">
        <v>54</v>
      </c>
      <c r="C951" s="43" t="s">
        <v>56</v>
      </c>
      <c r="D951" s="175">
        <v>44385</v>
      </c>
      <c r="E951" s="87">
        <v>127</v>
      </c>
      <c r="F951" s="38">
        <f t="shared" si="14"/>
        <v>44385</v>
      </c>
    </row>
    <row r="952" spans="1:6" x14ac:dyDescent="0.25">
      <c r="A952" s="43" t="s">
        <v>263</v>
      </c>
      <c r="B952" s="43" t="s">
        <v>199</v>
      </c>
      <c r="C952" s="43" t="s">
        <v>75</v>
      </c>
      <c r="D952" s="175">
        <v>44385</v>
      </c>
      <c r="E952" s="87">
        <v>52</v>
      </c>
      <c r="F952" s="38">
        <f t="shared" si="14"/>
        <v>44385</v>
      </c>
    </row>
    <row r="953" spans="1:6" x14ac:dyDescent="0.25">
      <c r="A953" s="43" t="s">
        <v>263</v>
      </c>
      <c r="B953" s="43" t="s">
        <v>199</v>
      </c>
      <c r="C953" s="43" t="s">
        <v>319</v>
      </c>
      <c r="D953" s="175">
        <v>44385</v>
      </c>
      <c r="E953" s="87">
        <v>20</v>
      </c>
      <c r="F953" s="38">
        <f t="shared" si="14"/>
        <v>44385</v>
      </c>
    </row>
    <row r="954" spans="1:6" x14ac:dyDescent="0.25">
      <c r="A954" s="43" t="s">
        <v>57</v>
      </c>
      <c r="B954" s="43" t="s">
        <v>57</v>
      </c>
      <c r="C954" s="43" t="s">
        <v>62</v>
      </c>
      <c r="D954" s="175">
        <v>44385</v>
      </c>
      <c r="E954" s="87">
        <v>31</v>
      </c>
      <c r="F954" s="38">
        <f t="shared" si="14"/>
        <v>44385</v>
      </c>
    </row>
    <row r="955" spans="1:6" x14ac:dyDescent="0.25">
      <c r="A955" s="43" t="s">
        <v>57</v>
      </c>
      <c r="B955" s="43" t="s">
        <v>57</v>
      </c>
      <c r="C955" s="43" t="s">
        <v>63</v>
      </c>
      <c r="D955" s="175">
        <v>44385</v>
      </c>
      <c r="E955" s="87">
        <v>22</v>
      </c>
      <c r="F955" s="38">
        <f t="shared" si="14"/>
        <v>44385</v>
      </c>
    </row>
    <row r="956" spans="1:6" x14ac:dyDescent="0.25">
      <c r="A956" s="43" t="s">
        <v>361</v>
      </c>
      <c r="B956" s="43" t="s">
        <v>411</v>
      </c>
      <c r="C956" s="43" t="s">
        <v>356</v>
      </c>
      <c r="D956" s="175">
        <v>44385</v>
      </c>
      <c r="E956" s="87">
        <v>56</v>
      </c>
      <c r="F956" s="38">
        <f t="shared" si="14"/>
        <v>44385</v>
      </c>
    </row>
    <row r="957" spans="1:6" x14ac:dyDescent="0.25">
      <c r="A957" s="43" t="s">
        <v>361</v>
      </c>
      <c r="B957" s="43" t="s">
        <v>411</v>
      </c>
      <c r="C957" s="43" t="s">
        <v>357</v>
      </c>
      <c r="D957" s="175">
        <v>44385</v>
      </c>
      <c r="E957" s="87">
        <v>44</v>
      </c>
      <c r="F957" s="38">
        <f t="shared" si="14"/>
        <v>44385</v>
      </c>
    </row>
    <row r="958" spans="1:6" x14ac:dyDescent="0.25">
      <c r="A958" s="43" t="s">
        <v>2</v>
      </c>
      <c r="B958" s="43" t="s">
        <v>2</v>
      </c>
      <c r="C958" s="43" t="s">
        <v>4</v>
      </c>
      <c r="D958" s="175">
        <v>44385</v>
      </c>
      <c r="E958" s="87">
        <v>40</v>
      </c>
      <c r="F958" s="38">
        <f t="shared" si="14"/>
        <v>44385</v>
      </c>
    </row>
    <row r="959" spans="1:6" x14ac:dyDescent="0.25">
      <c r="A959" s="43" t="s">
        <v>2</v>
      </c>
      <c r="B959" s="43" t="s">
        <v>2</v>
      </c>
      <c r="C959" s="43" t="s">
        <v>3</v>
      </c>
      <c r="D959" s="175">
        <v>44385</v>
      </c>
      <c r="E959" s="87">
        <v>107</v>
      </c>
      <c r="F959" s="38">
        <f t="shared" si="14"/>
        <v>44385</v>
      </c>
    </row>
    <row r="960" spans="1:6" x14ac:dyDescent="0.25">
      <c r="A960" s="43" t="s">
        <v>18</v>
      </c>
      <c r="B960" s="43" t="s">
        <v>21</v>
      </c>
      <c r="C960" s="43" t="s">
        <v>22</v>
      </c>
      <c r="D960" s="175">
        <v>44385</v>
      </c>
      <c r="E960" s="87">
        <v>49</v>
      </c>
      <c r="F960" s="38">
        <f t="shared" si="14"/>
        <v>44385</v>
      </c>
    </row>
    <row r="961" spans="1:6" x14ac:dyDescent="0.25">
      <c r="A961" s="43" t="s">
        <v>18</v>
      </c>
      <c r="B961" s="43" t="s">
        <v>18</v>
      </c>
      <c r="C961" s="43" t="s">
        <v>24</v>
      </c>
      <c r="D961" s="175">
        <v>44385</v>
      </c>
      <c r="E961" s="87">
        <v>54</v>
      </c>
      <c r="F961" s="38">
        <f t="shared" si="14"/>
        <v>44385</v>
      </c>
    </row>
    <row r="962" spans="1:6" x14ac:dyDescent="0.25">
      <c r="A962" s="43" t="s">
        <v>25</v>
      </c>
      <c r="B962" s="43" t="s">
        <v>26</v>
      </c>
      <c r="C962" s="43" t="s">
        <v>27</v>
      </c>
      <c r="D962" s="175">
        <v>44385</v>
      </c>
      <c r="E962" s="87">
        <v>52</v>
      </c>
      <c r="F962" s="38">
        <f t="shared" si="14"/>
        <v>44385</v>
      </c>
    </row>
    <row r="963" spans="1:6" x14ac:dyDescent="0.25">
      <c r="A963" s="43" t="s">
        <v>18</v>
      </c>
      <c r="B963" s="43" t="s">
        <v>366</v>
      </c>
      <c r="C963" s="43" t="s">
        <v>409</v>
      </c>
      <c r="D963" s="175">
        <v>44385</v>
      </c>
      <c r="E963" s="87">
        <v>28</v>
      </c>
      <c r="F963" s="38">
        <f t="shared" ref="F963:F1026" si="15">D963</f>
        <v>44385</v>
      </c>
    </row>
    <row r="964" spans="1:6" x14ac:dyDescent="0.25">
      <c r="A964" s="43" t="s">
        <v>25</v>
      </c>
      <c r="B964" s="43" t="s">
        <v>29</v>
      </c>
      <c r="C964" s="43" t="s">
        <v>30</v>
      </c>
      <c r="D964" s="175">
        <v>44385</v>
      </c>
      <c r="E964" s="87">
        <v>62</v>
      </c>
      <c r="F964" s="38">
        <f t="shared" si="15"/>
        <v>44385</v>
      </c>
    </row>
    <row r="965" spans="1:6" x14ac:dyDescent="0.25">
      <c r="A965" s="43" t="s">
        <v>25</v>
      </c>
      <c r="B965" s="43" t="s">
        <v>25</v>
      </c>
      <c r="C965" s="43" t="s">
        <v>39</v>
      </c>
      <c r="D965" s="175">
        <v>44385</v>
      </c>
      <c r="E965" s="87">
        <v>51</v>
      </c>
      <c r="F965" s="38">
        <f t="shared" si="15"/>
        <v>44385</v>
      </c>
    </row>
    <row r="966" spans="1:6" x14ac:dyDescent="0.25">
      <c r="A966" s="43" t="s">
        <v>25</v>
      </c>
      <c r="B966" s="43" t="s">
        <v>25</v>
      </c>
      <c r="C966" s="43" t="s">
        <v>34</v>
      </c>
      <c r="D966" s="175">
        <v>44385</v>
      </c>
      <c r="E966" s="87">
        <v>79</v>
      </c>
      <c r="F966" s="38">
        <f t="shared" si="15"/>
        <v>44385</v>
      </c>
    </row>
    <row r="967" spans="1:6" x14ac:dyDescent="0.25">
      <c r="A967" s="43" t="s">
        <v>25</v>
      </c>
      <c r="B967" s="43" t="s">
        <v>25</v>
      </c>
      <c r="C967" s="43" t="s">
        <v>37</v>
      </c>
      <c r="D967" s="175">
        <v>44385</v>
      </c>
      <c r="E967" s="87">
        <v>25</v>
      </c>
      <c r="F967" s="38">
        <f t="shared" si="15"/>
        <v>44385</v>
      </c>
    </row>
    <row r="968" spans="1:6" x14ac:dyDescent="0.25">
      <c r="A968" s="43" t="s">
        <v>25</v>
      </c>
      <c r="B968" s="43" t="s">
        <v>25</v>
      </c>
      <c r="C968" s="43" t="s">
        <v>45</v>
      </c>
      <c r="D968" s="175">
        <v>44385</v>
      </c>
      <c r="E968" s="87">
        <v>84</v>
      </c>
      <c r="F968" s="38">
        <f t="shared" si="15"/>
        <v>44385</v>
      </c>
    </row>
    <row r="969" spans="1:6" x14ac:dyDescent="0.25">
      <c r="A969" s="43" t="s">
        <v>25</v>
      </c>
      <c r="B969" s="43" t="s">
        <v>25</v>
      </c>
      <c r="C969" s="43" t="s">
        <v>47</v>
      </c>
      <c r="D969" s="175">
        <v>44385</v>
      </c>
      <c r="E969" s="87">
        <v>2</v>
      </c>
      <c r="F969" s="38">
        <f t="shared" si="15"/>
        <v>44385</v>
      </c>
    </row>
    <row r="970" spans="1:6" x14ac:dyDescent="0.25">
      <c r="A970" s="43" t="s">
        <v>25</v>
      </c>
      <c r="B970" s="43" t="s">
        <v>26</v>
      </c>
      <c r="C970" s="43" t="s">
        <v>28</v>
      </c>
      <c r="D970" s="175">
        <v>44385</v>
      </c>
      <c r="E970" s="87">
        <v>3</v>
      </c>
      <c r="F970" s="38">
        <f t="shared" si="15"/>
        <v>44385</v>
      </c>
    </row>
    <row r="971" spans="1:6" x14ac:dyDescent="0.25">
      <c r="A971" s="43" t="s">
        <v>25</v>
      </c>
      <c r="B971" s="43" t="s">
        <v>25</v>
      </c>
      <c r="C971" s="43" t="s">
        <v>31</v>
      </c>
      <c r="D971" s="175">
        <v>44385</v>
      </c>
      <c r="E971" s="87">
        <v>105</v>
      </c>
      <c r="F971" s="38">
        <f t="shared" si="15"/>
        <v>44385</v>
      </c>
    </row>
    <row r="972" spans="1:6" x14ac:dyDescent="0.25">
      <c r="A972" s="43" t="s">
        <v>18</v>
      </c>
      <c r="B972" s="43" t="s">
        <v>366</v>
      </c>
      <c r="C972" s="43" t="s">
        <v>413</v>
      </c>
      <c r="D972" s="175">
        <v>44385</v>
      </c>
      <c r="E972" s="87">
        <v>23</v>
      </c>
      <c r="F972" s="38">
        <f t="shared" si="15"/>
        <v>44385</v>
      </c>
    </row>
    <row r="973" spans="1:6" x14ac:dyDescent="0.25">
      <c r="A973" s="57" t="s">
        <v>2</v>
      </c>
      <c r="B973" s="57" t="s">
        <v>2</v>
      </c>
      <c r="C973" s="57" t="s">
        <v>11</v>
      </c>
      <c r="D973" s="176">
        <v>44385</v>
      </c>
      <c r="E973" s="57">
        <v>73</v>
      </c>
      <c r="F973" s="38">
        <f t="shared" si="15"/>
        <v>44385</v>
      </c>
    </row>
    <row r="974" spans="1:6" x14ac:dyDescent="0.25">
      <c r="A974" s="57" t="s">
        <v>337</v>
      </c>
      <c r="B974" s="57" t="s">
        <v>338</v>
      </c>
      <c r="C974" s="57" t="s">
        <v>177</v>
      </c>
      <c r="D974" s="176">
        <v>44385</v>
      </c>
      <c r="E974" s="57">
        <v>43</v>
      </c>
      <c r="F974" s="38">
        <f t="shared" si="15"/>
        <v>44385</v>
      </c>
    </row>
    <row r="975" spans="1:6" x14ac:dyDescent="0.25">
      <c r="A975" s="57" t="s">
        <v>25</v>
      </c>
      <c r="B975" s="57" t="s">
        <v>25</v>
      </c>
      <c r="C975" s="57" t="s">
        <v>43</v>
      </c>
      <c r="D975" s="176">
        <v>44385</v>
      </c>
      <c r="E975" s="57">
        <v>37</v>
      </c>
      <c r="F975" s="38">
        <f t="shared" si="15"/>
        <v>44385</v>
      </c>
    </row>
    <row r="976" spans="1:6" x14ac:dyDescent="0.25">
      <c r="A976" s="57" t="s">
        <v>57</v>
      </c>
      <c r="B976" s="57" t="s">
        <v>57</v>
      </c>
      <c r="C976" s="57" t="s">
        <v>392</v>
      </c>
      <c r="D976" s="176">
        <v>44385</v>
      </c>
      <c r="E976" s="57">
        <v>21</v>
      </c>
      <c r="F976" s="38">
        <f t="shared" si="15"/>
        <v>44385</v>
      </c>
    </row>
    <row r="977" spans="1:6" ht="14.45" customHeight="1" x14ac:dyDescent="0.25">
      <c r="A977" s="57" t="s">
        <v>264</v>
      </c>
      <c r="B977" s="57" t="s">
        <v>83</v>
      </c>
      <c r="C977" s="57" t="s">
        <v>84</v>
      </c>
      <c r="D977" s="176">
        <v>44385</v>
      </c>
      <c r="E977" s="57">
        <v>148</v>
      </c>
      <c r="F977" s="38">
        <f t="shared" si="15"/>
        <v>44385</v>
      </c>
    </row>
    <row r="978" spans="1:6" x14ac:dyDescent="0.25">
      <c r="A978" s="57" t="s">
        <v>264</v>
      </c>
      <c r="B978" s="57" t="s">
        <v>83</v>
      </c>
      <c r="C978" s="57" t="s">
        <v>80</v>
      </c>
      <c r="D978" s="176">
        <v>44385</v>
      </c>
      <c r="E978" s="57">
        <v>27</v>
      </c>
      <c r="F978" s="38">
        <f t="shared" si="15"/>
        <v>44385</v>
      </c>
    </row>
    <row r="979" spans="1:6" x14ac:dyDescent="0.25">
      <c r="A979" s="57" t="s">
        <v>91</v>
      </c>
      <c r="B979" s="57" t="s">
        <v>91</v>
      </c>
      <c r="C979" s="57" t="s">
        <v>97</v>
      </c>
      <c r="D979" s="176">
        <v>44385</v>
      </c>
      <c r="E979" s="57">
        <v>6</v>
      </c>
      <c r="F979" s="38">
        <f t="shared" si="15"/>
        <v>44385</v>
      </c>
    </row>
    <row r="980" spans="1:6" x14ac:dyDescent="0.25">
      <c r="A980" s="57" t="s">
        <v>325</v>
      </c>
      <c r="B980" s="57" t="s">
        <v>325</v>
      </c>
      <c r="C980" s="57" t="s">
        <v>327</v>
      </c>
      <c r="D980" s="176">
        <v>44385</v>
      </c>
      <c r="E980" s="57">
        <v>10</v>
      </c>
      <c r="F980" s="38">
        <f t="shared" si="15"/>
        <v>44385</v>
      </c>
    </row>
    <row r="981" spans="1:6" x14ac:dyDescent="0.25">
      <c r="A981" s="57" t="s">
        <v>25</v>
      </c>
      <c r="B981" s="57" t="s">
        <v>54</v>
      </c>
      <c r="C981" s="57" t="s">
        <v>55</v>
      </c>
      <c r="D981" s="176">
        <v>44385</v>
      </c>
      <c r="E981" s="57">
        <v>209</v>
      </c>
      <c r="F981" s="38">
        <f t="shared" si="15"/>
        <v>44385</v>
      </c>
    </row>
    <row r="982" spans="1:6" x14ac:dyDescent="0.25">
      <c r="A982" s="57" t="s">
        <v>25</v>
      </c>
      <c r="B982" s="57" t="s">
        <v>25</v>
      </c>
      <c r="C982" s="57" t="s">
        <v>53</v>
      </c>
      <c r="D982" s="176">
        <v>44385</v>
      </c>
      <c r="E982" s="57">
        <v>30</v>
      </c>
      <c r="F982" s="38">
        <f t="shared" si="15"/>
        <v>44385</v>
      </c>
    </row>
    <row r="983" spans="1:6" x14ac:dyDescent="0.25">
      <c r="A983" s="43" t="s">
        <v>25</v>
      </c>
      <c r="B983" s="43" t="s">
        <v>54</v>
      </c>
      <c r="C983" s="43" t="s">
        <v>187</v>
      </c>
      <c r="D983" s="175">
        <v>44385</v>
      </c>
      <c r="E983" s="87">
        <v>12</v>
      </c>
      <c r="F983" s="38">
        <f t="shared" si="15"/>
        <v>44385</v>
      </c>
    </row>
    <row r="984" spans="1:6" x14ac:dyDescent="0.25">
      <c r="A984" s="43" t="s">
        <v>263</v>
      </c>
      <c r="B984" s="43" t="s">
        <v>199</v>
      </c>
      <c r="C984" s="43" t="s">
        <v>447</v>
      </c>
      <c r="D984" s="175">
        <v>44385</v>
      </c>
      <c r="E984" s="87">
        <v>2</v>
      </c>
      <c r="F984" s="38">
        <f t="shared" si="15"/>
        <v>44385</v>
      </c>
    </row>
    <row r="985" spans="1:6" x14ac:dyDescent="0.25">
      <c r="A985" s="43" t="s">
        <v>264</v>
      </c>
      <c r="B985" s="43" t="s">
        <v>83</v>
      </c>
      <c r="C985" s="43" t="s">
        <v>90</v>
      </c>
      <c r="D985" s="175">
        <v>44385</v>
      </c>
      <c r="E985" s="87">
        <v>91</v>
      </c>
      <c r="F985" s="38">
        <f t="shared" si="15"/>
        <v>44385</v>
      </c>
    </row>
    <row r="986" spans="1:6" x14ac:dyDescent="0.25">
      <c r="A986" s="43" t="s">
        <v>264</v>
      </c>
      <c r="B986" s="43" t="s">
        <v>81</v>
      </c>
      <c r="C986" s="43" t="s">
        <v>82</v>
      </c>
      <c r="D986" s="175">
        <v>44385</v>
      </c>
      <c r="E986" s="87">
        <v>55</v>
      </c>
      <c r="F986" s="38">
        <f t="shared" si="15"/>
        <v>44385</v>
      </c>
    </row>
    <row r="987" spans="1:6" x14ac:dyDescent="0.25">
      <c r="A987" s="43" t="s">
        <v>91</v>
      </c>
      <c r="B987" s="43" t="s">
        <v>91</v>
      </c>
      <c r="C987" s="43" t="s">
        <v>100</v>
      </c>
      <c r="D987" s="175">
        <v>44385</v>
      </c>
      <c r="E987" s="87">
        <v>73</v>
      </c>
      <c r="F987" s="38">
        <f t="shared" si="15"/>
        <v>44385</v>
      </c>
    </row>
    <row r="988" spans="1:6" x14ac:dyDescent="0.25">
      <c r="A988" s="43" t="s">
        <v>25</v>
      </c>
      <c r="B988" s="43" t="s">
        <v>25</v>
      </c>
      <c r="C988" s="43" t="s">
        <v>40</v>
      </c>
      <c r="D988" s="175">
        <v>44385</v>
      </c>
      <c r="E988" s="87">
        <v>15</v>
      </c>
      <c r="F988" s="38">
        <f t="shared" si="15"/>
        <v>44385</v>
      </c>
    </row>
    <row r="989" spans="1:6" x14ac:dyDescent="0.25">
      <c r="A989" s="43" t="s">
        <v>25</v>
      </c>
      <c r="B989" s="43" t="s">
        <v>25</v>
      </c>
      <c r="C989" s="43" t="s">
        <v>35</v>
      </c>
      <c r="D989" s="175">
        <v>44385</v>
      </c>
      <c r="E989" s="87">
        <v>34</v>
      </c>
      <c r="F989" s="38">
        <f t="shared" si="15"/>
        <v>44385</v>
      </c>
    </row>
    <row r="990" spans="1:6" x14ac:dyDescent="0.25">
      <c r="A990" s="43" t="s">
        <v>25</v>
      </c>
      <c r="B990" s="43" t="s">
        <v>25</v>
      </c>
      <c r="C990" s="43" t="s">
        <v>32</v>
      </c>
      <c r="D990" s="175">
        <v>44385</v>
      </c>
      <c r="E990" s="87">
        <v>106</v>
      </c>
      <c r="F990" s="38">
        <f t="shared" si="15"/>
        <v>44385</v>
      </c>
    </row>
    <row r="991" spans="1:6" x14ac:dyDescent="0.25">
      <c r="A991" s="43" t="s">
        <v>25</v>
      </c>
      <c r="B991" s="43" t="s">
        <v>25</v>
      </c>
      <c r="C991" s="43" t="s">
        <v>46</v>
      </c>
      <c r="D991" s="175">
        <v>44385</v>
      </c>
      <c r="E991" s="87">
        <v>52</v>
      </c>
      <c r="F991" s="38">
        <f t="shared" si="15"/>
        <v>44385</v>
      </c>
    </row>
    <row r="992" spans="1:6" x14ac:dyDescent="0.25">
      <c r="A992" s="43" t="s">
        <v>18</v>
      </c>
      <c r="B992" s="43" t="s">
        <v>18</v>
      </c>
      <c r="C992" s="43" t="s">
        <v>23</v>
      </c>
      <c r="D992" s="175">
        <v>44385</v>
      </c>
      <c r="E992" s="87">
        <v>8</v>
      </c>
      <c r="F992" s="38">
        <f t="shared" si="15"/>
        <v>44385</v>
      </c>
    </row>
    <row r="993" spans="1:6" x14ac:dyDescent="0.25">
      <c r="A993" s="43" t="s">
        <v>18</v>
      </c>
      <c r="B993" s="43" t="s">
        <v>19</v>
      </c>
      <c r="C993" s="43" t="s">
        <v>20</v>
      </c>
      <c r="D993" s="175">
        <v>44385</v>
      </c>
      <c r="E993" s="87">
        <v>36</v>
      </c>
      <c r="F993" s="38">
        <f t="shared" si="15"/>
        <v>44385</v>
      </c>
    </row>
    <row r="994" spans="1:6" x14ac:dyDescent="0.25">
      <c r="A994" s="43" t="s">
        <v>16</v>
      </c>
      <c r="B994" s="43" t="s">
        <v>16</v>
      </c>
      <c r="C994" s="43" t="s">
        <v>17</v>
      </c>
      <c r="D994" s="175">
        <v>44385</v>
      </c>
      <c r="E994" s="87">
        <v>101</v>
      </c>
      <c r="F994" s="38">
        <f t="shared" si="15"/>
        <v>44385</v>
      </c>
    </row>
    <row r="995" spans="1:6" x14ac:dyDescent="0.25">
      <c r="A995" s="43" t="s">
        <v>2</v>
      </c>
      <c r="B995" s="43" t="s">
        <v>2</v>
      </c>
      <c r="C995" s="43" t="s">
        <v>5</v>
      </c>
      <c r="D995" s="175">
        <v>44385</v>
      </c>
      <c r="E995" s="87">
        <v>40</v>
      </c>
      <c r="F995" s="38">
        <f t="shared" si="15"/>
        <v>44385</v>
      </c>
    </row>
    <row r="996" spans="1:6" x14ac:dyDescent="0.25">
      <c r="A996" s="43" t="s">
        <v>2</v>
      </c>
      <c r="B996" s="43" t="s">
        <v>2</v>
      </c>
      <c r="C996" s="43" t="s">
        <v>12</v>
      </c>
      <c r="D996" s="175">
        <v>44385</v>
      </c>
      <c r="E996" s="87">
        <v>31</v>
      </c>
      <c r="F996" s="38">
        <f t="shared" si="15"/>
        <v>44385</v>
      </c>
    </row>
    <row r="997" spans="1:6" x14ac:dyDescent="0.25">
      <c r="A997" s="43" t="s">
        <v>2</v>
      </c>
      <c r="B997" s="43" t="s">
        <v>2</v>
      </c>
      <c r="C997" s="43" t="s">
        <v>184</v>
      </c>
      <c r="D997" s="175">
        <v>44384</v>
      </c>
      <c r="E997" s="87">
        <v>1</v>
      </c>
      <c r="F997" s="38">
        <f t="shared" si="15"/>
        <v>44384</v>
      </c>
    </row>
    <row r="998" spans="1:6" x14ac:dyDescent="0.25">
      <c r="A998" s="43" t="s">
        <v>361</v>
      </c>
      <c r="B998" s="43" t="s">
        <v>411</v>
      </c>
      <c r="C998" s="43" t="s">
        <v>356</v>
      </c>
      <c r="D998" s="175">
        <v>44384</v>
      </c>
      <c r="E998" s="87">
        <v>39</v>
      </c>
      <c r="F998" s="38">
        <f t="shared" si="15"/>
        <v>44384</v>
      </c>
    </row>
    <row r="999" spans="1:6" x14ac:dyDescent="0.25">
      <c r="A999" s="43" t="s">
        <v>361</v>
      </c>
      <c r="B999" s="43" t="s">
        <v>411</v>
      </c>
      <c r="C999" s="43" t="s">
        <v>422</v>
      </c>
      <c r="D999" s="175">
        <v>44384</v>
      </c>
      <c r="E999" s="87">
        <v>11</v>
      </c>
      <c r="F999" s="38">
        <f t="shared" si="15"/>
        <v>44384</v>
      </c>
    </row>
    <row r="1000" spans="1:6" x14ac:dyDescent="0.25">
      <c r="A1000" s="43" t="s">
        <v>25</v>
      </c>
      <c r="B1000" s="43" t="s">
        <v>25</v>
      </c>
      <c r="C1000" s="43" t="s">
        <v>45</v>
      </c>
      <c r="D1000" s="175">
        <v>44384</v>
      </c>
      <c r="E1000" s="87">
        <v>53</v>
      </c>
      <c r="F1000" s="38">
        <f t="shared" si="15"/>
        <v>44384</v>
      </c>
    </row>
    <row r="1001" spans="1:6" x14ac:dyDescent="0.25">
      <c r="A1001" s="43" t="s">
        <v>25</v>
      </c>
      <c r="B1001" s="43" t="s">
        <v>25</v>
      </c>
      <c r="C1001" s="43" t="s">
        <v>50</v>
      </c>
      <c r="D1001" s="175">
        <v>44384</v>
      </c>
      <c r="E1001" s="87">
        <v>31</v>
      </c>
      <c r="F1001" s="38">
        <f t="shared" si="15"/>
        <v>44384</v>
      </c>
    </row>
    <row r="1002" spans="1:6" x14ac:dyDescent="0.25">
      <c r="A1002" s="43" t="s">
        <v>25</v>
      </c>
      <c r="B1002" s="43" t="s">
        <v>25</v>
      </c>
      <c r="C1002" s="43" t="s">
        <v>36</v>
      </c>
      <c r="D1002" s="175">
        <v>44384</v>
      </c>
      <c r="E1002" s="87">
        <v>43</v>
      </c>
      <c r="F1002" s="38">
        <f t="shared" si="15"/>
        <v>44384</v>
      </c>
    </row>
    <row r="1003" spans="1:6" x14ac:dyDescent="0.25">
      <c r="A1003" s="43" t="s">
        <v>25</v>
      </c>
      <c r="B1003" s="43" t="s">
        <v>25</v>
      </c>
      <c r="C1003" s="43" t="s">
        <v>41</v>
      </c>
      <c r="D1003" s="175">
        <v>44384</v>
      </c>
      <c r="E1003" s="87">
        <v>28</v>
      </c>
      <c r="F1003" s="38">
        <f t="shared" si="15"/>
        <v>44384</v>
      </c>
    </row>
    <row r="1004" spans="1:6" x14ac:dyDescent="0.25">
      <c r="A1004" s="43" t="s">
        <v>325</v>
      </c>
      <c r="B1004" s="43" t="s">
        <v>325</v>
      </c>
      <c r="C1004" s="43" t="s">
        <v>327</v>
      </c>
      <c r="D1004" s="175">
        <v>44384</v>
      </c>
      <c r="E1004" s="87">
        <v>11</v>
      </c>
      <c r="F1004" s="38">
        <f t="shared" si="15"/>
        <v>44384</v>
      </c>
    </row>
    <row r="1005" spans="1:6" x14ac:dyDescent="0.25">
      <c r="A1005" s="43" t="s">
        <v>264</v>
      </c>
      <c r="B1005" s="43" t="s">
        <v>83</v>
      </c>
      <c r="C1005" s="43" t="s">
        <v>80</v>
      </c>
      <c r="D1005" s="175">
        <v>44384</v>
      </c>
      <c r="E1005" s="87">
        <v>60</v>
      </c>
      <c r="F1005" s="38">
        <f t="shared" si="15"/>
        <v>44384</v>
      </c>
    </row>
    <row r="1006" spans="1:6" x14ac:dyDescent="0.25">
      <c r="A1006" s="43" t="s">
        <v>57</v>
      </c>
      <c r="B1006" s="43" t="s">
        <v>57</v>
      </c>
      <c r="C1006" s="43" t="s">
        <v>62</v>
      </c>
      <c r="D1006" s="175">
        <v>44384</v>
      </c>
      <c r="E1006" s="87">
        <v>11</v>
      </c>
      <c r="F1006" s="38">
        <f t="shared" si="15"/>
        <v>44384</v>
      </c>
    </row>
    <row r="1007" spans="1:6" x14ac:dyDescent="0.25">
      <c r="A1007" s="43" t="s">
        <v>57</v>
      </c>
      <c r="B1007" s="43" t="s">
        <v>57</v>
      </c>
      <c r="C1007" s="43" t="s">
        <v>368</v>
      </c>
      <c r="D1007" s="175">
        <v>44384</v>
      </c>
      <c r="E1007" s="87">
        <v>73</v>
      </c>
      <c r="F1007" s="38">
        <f t="shared" si="15"/>
        <v>44384</v>
      </c>
    </row>
    <row r="1008" spans="1:6" x14ac:dyDescent="0.25">
      <c r="A1008" s="43" t="s">
        <v>57</v>
      </c>
      <c r="B1008" s="43" t="s">
        <v>57</v>
      </c>
      <c r="C1008" s="43" t="s">
        <v>130</v>
      </c>
      <c r="D1008" s="175">
        <v>44384</v>
      </c>
      <c r="E1008" s="87">
        <v>16</v>
      </c>
      <c r="F1008" s="38">
        <f t="shared" si="15"/>
        <v>44384</v>
      </c>
    </row>
    <row r="1009" spans="1:6" x14ac:dyDescent="0.25">
      <c r="A1009" s="43" t="s">
        <v>91</v>
      </c>
      <c r="B1009" s="43" t="s">
        <v>91</v>
      </c>
      <c r="C1009" s="43" t="s">
        <v>101</v>
      </c>
      <c r="D1009" s="175">
        <v>44384</v>
      </c>
      <c r="E1009" s="87">
        <v>54</v>
      </c>
      <c r="F1009" s="38">
        <f t="shared" si="15"/>
        <v>44384</v>
      </c>
    </row>
    <row r="1010" spans="1:6" x14ac:dyDescent="0.25">
      <c r="A1010" s="43" t="s">
        <v>264</v>
      </c>
      <c r="B1010" s="43" t="s">
        <v>83</v>
      </c>
      <c r="C1010" s="43" t="s">
        <v>85</v>
      </c>
      <c r="D1010" s="175">
        <v>44384</v>
      </c>
      <c r="E1010" s="87">
        <v>26</v>
      </c>
      <c r="F1010" s="38">
        <f t="shared" si="15"/>
        <v>44384</v>
      </c>
    </row>
    <row r="1011" spans="1:6" x14ac:dyDescent="0.25">
      <c r="A1011" s="43" t="s">
        <v>264</v>
      </c>
      <c r="B1011" s="43" t="s">
        <v>83</v>
      </c>
      <c r="C1011" s="43" t="s">
        <v>181</v>
      </c>
      <c r="D1011" s="175">
        <v>44384</v>
      </c>
      <c r="E1011" s="87">
        <v>30</v>
      </c>
      <c r="F1011" s="38">
        <f t="shared" si="15"/>
        <v>44384</v>
      </c>
    </row>
    <row r="1012" spans="1:6" x14ac:dyDescent="0.25">
      <c r="A1012" s="43" t="s">
        <v>264</v>
      </c>
      <c r="B1012" s="43" t="s">
        <v>83</v>
      </c>
      <c r="C1012" s="43" t="s">
        <v>86</v>
      </c>
      <c r="D1012" s="175">
        <v>44384</v>
      </c>
      <c r="E1012" s="87">
        <v>26</v>
      </c>
      <c r="F1012" s="38">
        <f t="shared" si="15"/>
        <v>44384</v>
      </c>
    </row>
    <row r="1013" spans="1:6" x14ac:dyDescent="0.25">
      <c r="A1013" s="43" t="s">
        <v>25</v>
      </c>
      <c r="B1013" s="43" t="s">
        <v>54</v>
      </c>
      <c r="C1013" s="43" t="s">
        <v>56</v>
      </c>
      <c r="D1013" s="175">
        <v>44384</v>
      </c>
      <c r="E1013" s="87">
        <v>148</v>
      </c>
      <c r="F1013" s="38">
        <f t="shared" si="15"/>
        <v>44384</v>
      </c>
    </row>
    <row r="1014" spans="1:6" x14ac:dyDescent="0.25">
      <c r="A1014" s="43" t="s">
        <v>25</v>
      </c>
      <c r="B1014" s="43" t="s">
        <v>54</v>
      </c>
      <c r="C1014" s="43" t="s">
        <v>55</v>
      </c>
      <c r="D1014" s="175">
        <v>44384</v>
      </c>
      <c r="E1014" s="87">
        <v>138</v>
      </c>
      <c r="F1014" s="38">
        <f t="shared" si="15"/>
        <v>44384</v>
      </c>
    </row>
    <row r="1015" spans="1:6" x14ac:dyDescent="0.25">
      <c r="A1015" s="43" t="s">
        <v>71</v>
      </c>
      <c r="B1015" s="43" t="s">
        <v>71</v>
      </c>
      <c r="C1015" s="43" t="s">
        <v>72</v>
      </c>
      <c r="D1015" s="175">
        <v>44384</v>
      </c>
      <c r="E1015" s="87">
        <v>90</v>
      </c>
      <c r="F1015" s="38">
        <f t="shared" si="15"/>
        <v>44384</v>
      </c>
    </row>
    <row r="1016" spans="1:6" x14ac:dyDescent="0.25">
      <c r="A1016" s="43" t="s">
        <v>263</v>
      </c>
      <c r="B1016" s="43" t="s">
        <v>199</v>
      </c>
      <c r="C1016" s="43" t="s">
        <v>75</v>
      </c>
      <c r="D1016" s="175">
        <v>44384</v>
      </c>
      <c r="E1016" s="87">
        <v>57</v>
      </c>
      <c r="F1016" s="38">
        <f t="shared" si="15"/>
        <v>44384</v>
      </c>
    </row>
    <row r="1017" spans="1:6" x14ac:dyDescent="0.25">
      <c r="A1017" s="43" t="s">
        <v>57</v>
      </c>
      <c r="B1017" s="43" t="s">
        <v>57</v>
      </c>
      <c r="C1017" s="43" t="s">
        <v>60</v>
      </c>
      <c r="D1017" s="175">
        <v>44384</v>
      </c>
      <c r="E1017" s="87">
        <v>21</v>
      </c>
      <c r="F1017" s="38">
        <f t="shared" si="15"/>
        <v>44384</v>
      </c>
    </row>
    <row r="1018" spans="1:6" x14ac:dyDescent="0.25">
      <c r="A1018" s="43" t="s">
        <v>57</v>
      </c>
      <c r="B1018" s="43" t="s">
        <v>57</v>
      </c>
      <c r="C1018" s="43" t="s">
        <v>63</v>
      </c>
      <c r="D1018" s="175">
        <v>44384</v>
      </c>
      <c r="E1018" s="87">
        <v>27</v>
      </c>
      <c r="F1018" s="38">
        <f t="shared" si="15"/>
        <v>44384</v>
      </c>
    </row>
    <row r="1019" spans="1:6" x14ac:dyDescent="0.25">
      <c r="A1019" s="57" t="s">
        <v>25</v>
      </c>
      <c r="B1019" s="57" t="s">
        <v>25</v>
      </c>
      <c r="C1019" s="57" t="s">
        <v>44</v>
      </c>
      <c r="D1019" s="176">
        <v>44384</v>
      </c>
      <c r="E1019" s="57">
        <v>19</v>
      </c>
      <c r="F1019" s="38">
        <f t="shared" si="15"/>
        <v>44384</v>
      </c>
    </row>
    <row r="1020" spans="1:6" x14ac:dyDescent="0.25">
      <c r="A1020" s="57" t="s">
        <v>25</v>
      </c>
      <c r="B1020" s="57" t="s">
        <v>25</v>
      </c>
      <c r="C1020" s="57" t="s">
        <v>47</v>
      </c>
      <c r="D1020" s="176">
        <v>44384</v>
      </c>
      <c r="E1020" s="57">
        <v>54</v>
      </c>
      <c r="F1020" s="38">
        <f t="shared" si="15"/>
        <v>44384</v>
      </c>
    </row>
    <row r="1021" spans="1:6" x14ac:dyDescent="0.25">
      <c r="A1021" s="57" t="s">
        <v>25</v>
      </c>
      <c r="B1021" s="57" t="s">
        <v>25</v>
      </c>
      <c r="C1021" s="57" t="s">
        <v>48</v>
      </c>
      <c r="D1021" s="176">
        <v>44384</v>
      </c>
      <c r="E1021" s="57">
        <v>17</v>
      </c>
      <c r="F1021" s="38">
        <f t="shared" si="15"/>
        <v>44384</v>
      </c>
    </row>
    <row r="1022" spans="1:6" x14ac:dyDescent="0.25">
      <c r="A1022" s="57" t="s">
        <v>25</v>
      </c>
      <c r="B1022" s="57" t="s">
        <v>25</v>
      </c>
      <c r="C1022" s="57" t="s">
        <v>39</v>
      </c>
      <c r="D1022" s="176">
        <v>44384</v>
      </c>
      <c r="E1022" s="57">
        <v>36</v>
      </c>
      <c r="F1022" s="38">
        <f t="shared" si="15"/>
        <v>44384</v>
      </c>
    </row>
    <row r="1023" spans="1:6" x14ac:dyDescent="0.25">
      <c r="A1023" s="57" t="s">
        <v>18</v>
      </c>
      <c r="B1023" s="57" t="s">
        <v>21</v>
      </c>
      <c r="C1023" s="57" t="s">
        <v>22</v>
      </c>
      <c r="D1023" s="176">
        <v>44384</v>
      </c>
      <c r="E1023" s="57">
        <v>2</v>
      </c>
      <c r="F1023" s="38">
        <f t="shared" si="15"/>
        <v>44384</v>
      </c>
    </row>
    <row r="1024" spans="1:6" x14ac:dyDescent="0.25">
      <c r="A1024" s="57" t="s">
        <v>2</v>
      </c>
      <c r="B1024" s="57" t="s">
        <v>2</v>
      </c>
      <c r="C1024" s="57" t="s">
        <v>3</v>
      </c>
      <c r="D1024" s="176">
        <v>44384</v>
      </c>
      <c r="E1024" s="57">
        <v>92</v>
      </c>
      <c r="F1024" s="38">
        <f t="shared" si="15"/>
        <v>44384</v>
      </c>
    </row>
    <row r="1025" spans="1:6" x14ac:dyDescent="0.25">
      <c r="A1025" s="57" t="s">
        <v>16</v>
      </c>
      <c r="B1025" s="57" t="s">
        <v>16</v>
      </c>
      <c r="C1025" s="57" t="s">
        <v>17</v>
      </c>
      <c r="D1025" s="176">
        <v>44384</v>
      </c>
      <c r="E1025" s="57">
        <v>93</v>
      </c>
      <c r="F1025" s="38">
        <f t="shared" si="15"/>
        <v>44384</v>
      </c>
    </row>
    <row r="1026" spans="1:6" x14ac:dyDescent="0.25">
      <c r="A1026" s="57" t="s">
        <v>18</v>
      </c>
      <c r="B1026" s="57" t="s">
        <v>366</v>
      </c>
      <c r="C1026" s="57" t="s">
        <v>409</v>
      </c>
      <c r="D1026" s="176">
        <v>44384</v>
      </c>
      <c r="E1026" s="57">
        <v>39</v>
      </c>
      <c r="F1026" s="38">
        <f t="shared" si="15"/>
        <v>44384</v>
      </c>
    </row>
    <row r="1027" spans="1:6" x14ac:dyDescent="0.25">
      <c r="A1027" s="57" t="s">
        <v>18</v>
      </c>
      <c r="B1027" s="57" t="s">
        <v>18</v>
      </c>
      <c r="C1027" s="57" t="s">
        <v>24</v>
      </c>
      <c r="D1027" s="176">
        <v>44384</v>
      </c>
      <c r="E1027" s="57">
        <v>63</v>
      </c>
      <c r="F1027" s="38">
        <f t="shared" ref="F1027:F1090" si="16">D1027</f>
        <v>44384</v>
      </c>
    </row>
    <row r="1028" spans="1:6" x14ac:dyDescent="0.25">
      <c r="A1028" s="57" t="s">
        <v>18</v>
      </c>
      <c r="B1028" s="57" t="s">
        <v>18</v>
      </c>
      <c r="C1028" s="57" t="s">
        <v>23</v>
      </c>
      <c r="D1028" s="176">
        <v>44384</v>
      </c>
      <c r="E1028" s="57">
        <v>9</v>
      </c>
      <c r="F1028" s="38">
        <f t="shared" si="16"/>
        <v>44384</v>
      </c>
    </row>
    <row r="1029" spans="1:6" x14ac:dyDescent="0.25">
      <c r="A1029" s="57" t="s">
        <v>25</v>
      </c>
      <c r="B1029" s="57" t="s">
        <v>25</v>
      </c>
      <c r="C1029" s="57" t="s">
        <v>46</v>
      </c>
      <c r="D1029" s="176">
        <v>44384</v>
      </c>
      <c r="E1029" s="57">
        <v>25</v>
      </c>
      <c r="F1029" s="38">
        <f t="shared" si="16"/>
        <v>44384</v>
      </c>
    </row>
    <row r="1030" spans="1:6" x14ac:dyDescent="0.25">
      <c r="A1030" s="57" t="s">
        <v>25</v>
      </c>
      <c r="B1030" s="57" t="s">
        <v>25</v>
      </c>
      <c r="C1030" s="57" t="s">
        <v>49</v>
      </c>
      <c r="D1030" s="176">
        <v>44384</v>
      </c>
      <c r="E1030" s="57">
        <v>45</v>
      </c>
      <c r="F1030" s="38">
        <f t="shared" si="16"/>
        <v>44384</v>
      </c>
    </row>
    <row r="1031" spans="1:6" x14ac:dyDescent="0.25">
      <c r="A1031" s="57" t="s">
        <v>25</v>
      </c>
      <c r="B1031" s="57" t="s">
        <v>25</v>
      </c>
      <c r="C1031" s="57" t="s">
        <v>186</v>
      </c>
      <c r="D1031" s="176">
        <v>44384</v>
      </c>
      <c r="E1031" s="57">
        <v>6</v>
      </c>
      <c r="F1031" s="38">
        <f t="shared" si="16"/>
        <v>44384</v>
      </c>
    </row>
    <row r="1032" spans="1:6" x14ac:dyDescent="0.25">
      <c r="A1032" s="43" t="s">
        <v>25</v>
      </c>
      <c r="B1032" s="43" t="s">
        <v>25</v>
      </c>
      <c r="C1032" s="43" t="s">
        <v>32</v>
      </c>
      <c r="D1032" s="175">
        <v>44384</v>
      </c>
      <c r="E1032" s="87">
        <v>95</v>
      </c>
      <c r="F1032" s="38">
        <f t="shared" si="16"/>
        <v>44384</v>
      </c>
    </row>
    <row r="1033" spans="1:6" x14ac:dyDescent="0.25">
      <c r="A1033" s="43" t="s">
        <v>25</v>
      </c>
      <c r="B1033" s="43" t="s">
        <v>26</v>
      </c>
      <c r="C1033" s="43" t="s">
        <v>28</v>
      </c>
      <c r="D1033" s="175">
        <v>44384</v>
      </c>
      <c r="E1033" s="87">
        <v>52</v>
      </c>
      <c r="F1033" s="38">
        <f t="shared" si="16"/>
        <v>44384</v>
      </c>
    </row>
    <row r="1034" spans="1:6" x14ac:dyDescent="0.25">
      <c r="A1034" s="43" t="s">
        <v>18</v>
      </c>
      <c r="B1034" s="43" t="s">
        <v>366</v>
      </c>
      <c r="C1034" s="43" t="s">
        <v>413</v>
      </c>
      <c r="D1034" s="175">
        <v>44384</v>
      </c>
      <c r="E1034" s="87">
        <v>30</v>
      </c>
      <c r="F1034" s="38">
        <f t="shared" si="16"/>
        <v>44384</v>
      </c>
    </row>
    <row r="1035" spans="1:6" x14ac:dyDescent="0.25">
      <c r="A1035" s="43" t="s">
        <v>18</v>
      </c>
      <c r="B1035" s="43" t="s">
        <v>19</v>
      </c>
      <c r="C1035" s="43" t="s">
        <v>20</v>
      </c>
      <c r="D1035" s="175">
        <v>44384</v>
      </c>
      <c r="E1035" s="87">
        <v>40</v>
      </c>
      <c r="F1035" s="38">
        <f t="shared" si="16"/>
        <v>44384</v>
      </c>
    </row>
    <row r="1036" spans="1:6" x14ac:dyDescent="0.25">
      <c r="A1036" s="43" t="s">
        <v>337</v>
      </c>
      <c r="B1036" s="43" t="s">
        <v>338</v>
      </c>
      <c r="C1036" s="43" t="s">
        <v>177</v>
      </c>
      <c r="D1036" s="175">
        <v>44384</v>
      </c>
      <c r="E1036" s="87">
        <v>46</v>
      </c>
      <c r="F1036" s="38">
        <f t="shared" si="16"/>
        <v>44384</v>
      </c>
    </row>
    <row r="1037" spans="1:6" x14ac:dyDescent="0.25">
      <c r="A1037" s="43" t="s">
        <v>2</v>
      </c>
      <c r="B1037" s="43" t="s">
        <v>2</v>
      </c>
      <c r="C1037" s="43" t="s">
        <v>11</v>
      </c>
      <c r="D1037" s="175">
        <v>44384</v>
      </c>
      <c r="E1037" s="87">
        <v>27</v>
      </c>
      <c r="F1037" s="38">
        <f t="shared" si="16"/>
        <v>44384</v>
      </c>
    </row>
    <row r="1038" spans="1:6" x14ac:dyDescent="0.25">
      <c r="A1038" s="43" t="s">
        <v>361</v>
      </c>
      <c r="B1038" s="43" t="s">
        <v>411</v>
      </c>
      <c r="C1038" s="43" t="s">
        <v>355</v>
      </c>
      <c r="D1038" s="175">
        <v>44384</v>
      </c>
      <c r="E1038" s="87">
        <v>134</v>
      </c>
      <c r="F1038" s="38">
        <f t="shared" si="16"/>
        <v>44384</v>
      </c>
    </row>
    <row r="1039" spans="1:6" x14ac:dyDescent="0.25">
      <c r="A1039" s="43" t="s">
        <v>2</v>
      </c>
      <c r="B1039" s="43" t="s">
        <v>2</v>
      </c>
      <c r="C1039" s="43" t="s">
        <v>14</v>
      </c>
      <c r="D1039" s="175">
        <v>44384</v>
      </c>
      <c r="E1039" s="87">
        <v>29</v>
      </c>
      <c r="F1039" s="38">
        <f t="shared" si="16"/>
        <v>44384</v>
      </c>
    </row>
    <row r="1040" spans="1:6" x14ac:dyDescent="0.25">
      <c r="A1040" s="43" t="s">
        <v>57</v>
      </c>
      <c r="B1040" s="43" t="s">
        <v>57</v>
      </c>
      <c r="C1040" s="43" t="s">
        <v>61</v>
      </c>
      <c r="D1040" s="175">
        <v>44384</v>
      </c>
      <c r="E1040" s="87">
        <v>18</v>
      </c>
      <c r="F1040" s="38">
        <f t="shared" si="16"/>
        <v>44384</v>
      </c>
    </row>
    <row r="1041" spans="1:6" x14ac:dyDescent="0.25">
      <c r="A1041" s="43" t="s">
        <v>263</v>
      </c>
      <c r="B1041" s="43" t="s">
        <v>199</v>
      </c>
      <c r="C1041" s="43" t="s">
        <v>447</v>
      </c>
      <c r="D1041" s="175">
        <v>44384</v>
      </c>
      <c r="E1041" s="87">
        <v>20</v>
      </c>
      <c r="F1041" s="38">
        <f t="shared" si="16"/>
        <v>44384</v>
      </c>
    </row>
    <row r="1042" spans="1:6" x14ac:dyDescent="0.25">
      <c r="A1042" s="43" t="s">
        <v>263</v>
      </c>
      <c r="B1042" s="43" t="s">
        <v>199</v>
      </c>
      <c r="C1042" s="43" t="s">
        <v>77</v>
      </c>
      <c r="D1042" s="175">
        <v>44384</v>
      </c>
      <c r="E1042" s="87">
        <v>36</v>
      </c>
      <c r="F1042" s="38">
        <f t="shared" si="16"/>
        <v>44384</v>
      </c>
    </row>
    <row r="1043" spans="1:6" x14ac:dyDescent="0.25">
      <c r="A1043" s="43" t="s">
        <v>57</v>
      </c>
      <c r="B1043" s="43" t="s">
        <v>57</v>
      </c>
      <c r="C1043" s="43" t="s">
        <v>392</v>
      </c>
      <c r="D1043" s="175">
        <v>44384</v>
      </c>
      <c r="E1043" s="87">
        <v>20</v>
      </c>
      <c r="F1043" s="38">
        <f t="shared" si="16"/>
        <v>44384</v>
      </c>
    </row>
    <row r="1044" spans="1:6" x14ac:dyDescent="0.25">
      <c r="A1044" s="43" t="s">
        <v>25</v>
      </c>
      <c r="B1044" s="43" t="s">
        <v>25</v>
      </c>
      <c r="C1044" s="43" t="s">
        <v>53</v>
      </c>
      <c r="D1044" s="175">
        <v>44384</v>
      </c>
      <c r="E1044" s="87">
        <v>45</v>
      </c>
      <c r="F1044" s="38">
        <f t="shared" si="16"/>
        <v>44384</v>
      </c>
    </row>
    <row r="1045" spans="1:6" x14ac:dyDescent="0.25">
      <c r="A1045" s="43" t="s">
        <v>91</v>
      </c>
      <c r="B1045" s="43" t="s">
        <v>91</v>
      </c>
      <c r="C1045" s="43" t="s">
        <v>96</v>
      </c>
      <c r="D1045" s="175">
        <v>44384</v>
      </c>
      <c r="E1045" s="87">
        <v>7</v>
      </c>
      <c r="F1045" s="38">
        <f t="shared" si="16"/>
        <v>44384</v>
      </c>
    </row>
    <row r="1046" spans="1:6" x14ac:dyDescent="0.25">
      <c r="A1046" s="43" t="s">
        <v>91</v>
      </c>
      <c r="B1046" s="43" t="s">
        <v>91</v>
      </c>
      <c r="C1046" s="43" t="s">
        <v>100</v>
      </c>
      <c r="D1046" s="175">
        <v>44384</v>
      </c>
      <c r="E1046" s="87">
        <v>79</v>
      </c>
      <c r="F1046" s="38">
        <f t="shared" si="16"/>
        <v>44384</v>
      </c>
    </row>
    <row r="1047" spans="1:6" x14ac:dyDescent="0.25">
      <c r="A1047" s="43" t="s">
        <v>264</v>
      </c>
      <c r="B1047" s="43" t="s">
        <v>83</v>
      </c>
      <c r="C1047" s="43" t="s">
        <v>84</v>
      </c>
      <c r="D1047" s="175">
        <v>44384</v>
      </c>
      <c r="E1047" s="87">
        <v>122</v>
      </c>
      <c r="F1047" s="38">
        <f t="shared" si="16"/>
        <v>44384</v>
      </c>
    </row>
    <row r="1048" spans="1:6" x14ac:dyDescent="0.25">
      <c r="A1048" s="43" t="s">
        <v>264</v>
      </c>
      <c r="B1048" s="43" t="s">
        <v>83</v>
      </c>
      <c r="C1048" s="43" t="s">
        <v>191</v>
      </c>
      <c r="D1048" s="175">
        <v>44384</v>
      </c>
      <c r="E1048" s="87">
        <v>1</v>
      </c>
      <c r="F1048" s="38">
        <f t="shared" si="16"/>
        <v>44384</v>
      </c>
    </row>
    <row r="1049" spans="1:6" x14ac:dyDescent="0.25">
      <c r="A1049" s="43" t="s">
        <v>25</v>
      </c>
      <c r="B1049" s="43" t="s">
        <v>25</v>
      </c>
      <c r="C1049" s="43" t="s">
        <v>40</v>
      </c>
      <c r="D1049" s="175">
        <v>44384</v>
      </c>
      <c r="E1049" s="87">
        <v>15</v>
      </c>
      <c r="F1049" s="38">
        <f t="shared" si="16"/>
        <v>44384</v>
      </c>
    </row>
    <row r="1050" spans="1:6" x14ac:dyDescent="0.25">
      <c r="A1050" s="43" t="s">
        <v>25</v>
      </c>
      <c r="B1050" s="43" t="s">
        <v>25</v>
      </c>
      <c r="C1050" s="43" t="s">
        <v>37</v>
      </c>
      <c r="D1050" s="175">
        <v>44384</v>
      </c>
      <c r="E1050" s="87">
        <v>83</v>
      </c>
      <c r="F1050" s="38">
        <f t="shared" si="16"/>
        <v>44384</v>
      </c>
    </row>
    <row r="1051" spans="1:6" x14ac:dyDescent="0.25">
      <c r="A1051" s="43" t="s">
        <v>25</v>
      </c>
      <c r="B1051" s="43" t="s">
        <v>25</v>
      </c>
      <c r="C1051" s="43" t="s">
        <v>43</v>
      </c>
      <c r="D1051" s="175">
        <v>44384</v>
      </c>
      <c r="E1051" s="87">
        <v>20</v>
      </c>
      <c r="F1051" s="38">
        <f t="shared" si="16"/>
        <v>44384</v>
      </c>
    </row>
    <row r="1052" spans="1:6" x14ac:dyDescent="0.25">
      <c r="A1052" s="43" t="s">
        <v>2</v>
      </c>
      <c r="B1052" s="43" t="s">
        <v>2</v>
      </c>
      <c r="C1052" s="43" t="s">
        <v>4</v>
      </c>
      <c r="D1052" s="175">
        <v>44384</v>
      </c>
      <c r="E1052" s="87">
        <v>62</v>
      </c>
      <c r="F1052" s="38">
        <f t="shared" si="16"/>
        <v>44384</v>
      </c>
    </row>
    <row r="1053" spans="1:6" x14ac:dyDescent="0.25">
      <c r="A1053" s="43" t="s">
        <v>2</v>
      </c>
      <c r="B1053" s="43" t="s">
        <v>2</v>
      </c>
      <c r="C1053" s="43" t="s">
        <v>12</v>
      </c>
      <c r="D1053" s="175">
        <v>44384</v>
      </c>
      <c r="E1053" s="87">
        <v>34</v>
      </c>
      <c r="F1053" s="38">
        <f t="shared" si="16"/>
        <v>44384</v>
      </c>
    </row>
    <row r="1054" spans="1:6" x14ac:dyDescent="0.25">
      <c r="A1054" s="43" t="s">
        <v>361</v>
      </c>
      <c r="B1054" s="43" t="s">
        <v>411</v>
      </c>
      <c r="C1054" s="43" t="s">
        <v>358</v>
      </c>
      <c r="D1054" s="175">
        <v>44384</v>
      </c>
      <c r="E1054" s="87">
        <v>22</v>
      </c>
      <c r="F1054" s="38">
        <f t="shared" si="16"/>
        <v>44384</v>
      </c>
    </row>
    <row r="1055" spans="1:6" x14ac:dyDescent="0.25">
      <c r="A1055" s="43" t="s">
        <v>361</v>
      </c>
      <c r="B1055" s="43" t="s">
        <v>411</v>
      </c>
      <c r="C1055" s="43" t="s">
        <v>357</v>
      </c>
      <c r="D1055" s="175">
        <v>44384</v>
      </c>
      <c r="E1055" s="87">
        <v>17</v>
      </c>
      <c r="F1055" s="38">
        <f t="shared" si="16"/>
        <v>44384</v>
      </c>
    </row>
    <row r="1056" spans="1:6" ht="14.45" customHeight="1" x14ac:dyDescent="0.25">
      <c r="A1056" s="43" t="s">
        <v>25</v>
      </c>
      <c r="B1056" s="43" t="s">
        <v>25</v>
      </c>
      <c r="C1056" s="43" t="s">
        <v>31</v>
      </c>
      <c r="D1056" s="175">
        <v>44384</v>
      </c>
      <c r="E1056" s="87">
        <v>90</v>
      </c>
      <c r="F1056" s="38">
        <f t="shared" si="16"/>
        <v>44384</v>
      </c>
    </row>
    <row r="1057" spans="1:6" x14ac:dyDescent="0.25">
      <c r="A1057" s="43" t="s">
        <v>25</v>
      </c>
      <c r="B1057" s="43" t="s">
        <v>29</v>
      </c>
      <c r="C1057" s="43" t="s">
        <v>30</v>
      </c>
      <c r="D1057" s="175">
        <v>44384</v>
      </c>
      <c r="E1057" s="87">
        <v>54</v>
      </c>
      <c r="F1057" s="38">
        <f t="shared" si="16"/>
        <v>44384</v>
      </c>
    </row>
    <row r="1058" spans="1:6" x14ac:dyDescent="0.25">
      <c r="A1058" s="43" t="s">
        <v>25</v>
      </c>
      <c r="B1058" s="43" t="s">
        <v>26</v>
      </c>
      <c r="C1058" s="43" t="s">
        <v>27</v>
      </c>
      <c r="D1058" s="175">
        <v>44384</v>
      </c>
      <c r="E1058" s="87">
        <v>38</v>
      </c>
      <c r="F1058" s="38">
        <f t="shared" si="16"/>
        <v>44384</v>
      </c>
    </row>
    <row r="1059" spans="1:6" x14ac:dyDescent="0.25">
      <c r="A1059" s="43" t="s">
        <v>264</v>
      </c>
      <c r="B1059" s="43" t="s">
        <v>83</v>
      </c>
      <c r="C1059" s="43" t="s">
        <v>90</v>
      </c>
      <c r="D1059" s="175">
        <v>44384</v>
      </c>
      <c r="E1059" s="87">
        <v>32</v>
      </c>
      <c r="F1059" s="38">
        <f t="shared" si="16"/>
        <v>44384</v>
      </c>
    </row>
    <row r="1060" spans="1:6" x14ac:dyDescent="0.25">
      <c r="A1060" s="43" t="s">
        <v>264</v>
      </c>
      <c r="B1060" s="43" t="s">
        <v>81</v>
      </c>
      <c r="C1060" s="43" t="s">
        <v>82</v>
      </c>
      <c r="D1060" s="175">
        <v>44384</v>
      </c>
      <c r="E1060" s="87">
        <v>49</v>
      </c>
      <c r="F1060" s="38">
        <f t="shared" si="16"/>
        <v>44384</v>
      </c>
    </row>
    <row r="1061" spans="1:6" x14ac:dyDescent="0.25">
      <c r="A1061" s="43" t="s">
        <v>57</v>
      </c>
      <c r="B1061" s="43" t="s">
        <v>57</v>
      </c>
      <c r="C1061" s="43" t="s">
        <v>446</v>
      </c>
      <c r="D1061" s="175">
        <v>44384</v>
      </c>
      <c r="E1061" s="87">
        <v>1</v>
      </c>
      <c r="F1061" s="38">
        <f t="shared" si="16"/>
        <v>44384</v>
      </c>
    </row>
    <row r="1062" spans="1:6" x14ac:dyDescent="0.25">
      <c r="A1062" s="43" t="s">
        <v>25</v>
      </c>
      <c r="B1062" s="43" t="s">
        <v>54</v>
      </c>
      <c r="C1062" s="43" t="s">
        <v>187</v>
      </c>
      <c r="D1062" s="175">
        <v>44384</v>
      </c>
      <c r="E1062" s="87">
        <v>17</v>
      </c>
      <c r="F1062" s="38">
        <f t="shared" si="16"/>
        <v>44384</v>
      </c>
    </row>
    <row r="1063" spans="1:6" x14ac:dyDescent="0.25">
      <c r="A1063" s="43" t="s">
        <v>263</v>
      </c>
      <c r="B1063" s="43" t="s">
        <v>199</v>
      </c>
      <c r="C1063" s="43" t="s">
        <v>319</v>
      </c>
      <c r="D1063" s="175">
        <v>44384</v>
      </c>
      <c r="E1063" s="87">
        <v>18</v>
      </c>
      <c r="F1063" s="38">
        <f t="shared" si="16"/>
        <v>44384</v>
      </c>
    </row>
    <row r="1064" spans="1:6" x14ac:dyDescent="0.25">
      <c r="A1064" s="43" t="s">
        <v>263</v>
      </c>
      <c r="B1064" s="43" t="s">
        <v>199</v>
      </c>
      <c r="C1064" s="43" t="s">
        <v>75</v>
      </c>
      <c r="D1064" s="175">
        <v>44383</v>
      </c>
      <c r="E1064" s="87">
        <v>57</v>
      </c>
      <c r="F1064" s="38">
        <f t="shared" si="16"/>
        <v>44383</v>
      </c>
    </row>
    <row r="1065" spans="1:6" x14ac:dyDescent="0.25">
      <c r="A1065" s="43" t="s">
        <v>57</v>
      </c>
      <c r="B1065" s="43" t="s">
        <v>57</v>
      </c>
      <c r="C1065" s="43" t="s">
        <v>392</v>
      </c>
      <c r="D1065" s="175">
        <v>44383</v>
      </c>
      <c r="E1065" s="87">
        <v>19</v>
      </c>
      <c r="F1065" s="38">
        <f t="shared" si="16"/>
        <v>44383</v>
      </c>
    </row>
    <row r="1066" spans="1:6" x14ac:dyDescent="0.25">
      <c r="A1066" s="57" t="s">
        <v>264</v>
      </c>
      <c r="B1066" s="57" t="s">
        <v>83</v>
      </c>
      <c r="C1066" s="57" t="s">
        <v>84</v>
      </c>
      <c r="D1066" s="176">
        <v>44383</v>
      </c>
      <c r="E1066" s="57">
        <v>167</v>
      </c>
      <c r="F1066" s="38">
        <f t="shared" si="16"/>
        <v>44383</v>
      </c>
    </row>
    <row r="1067" spans="1:6" x14ac:dyDescent="0.25">
      <c r="A1067" s="57" t="s">
        <v>91</v>
      </c>
      <c r="B1067" s="57" t="s">
        <v>91</v>
      </c>
      <c r="C1067" s="57" t="s">
        <v>100</v>
      </c>
      <c r="D1067" s="176">
        <v>44383</v>
      </c>
      <c r="E1067" s="57">
        <v>41</v>
      </c>
      <c r="F1067" s="38">
        <f t="shared" si="16"/>
        <v>44383</v>
      </c>
    </row>
    <row r="1068" spans="1:6" x14ac:dyDescent="0.25">
      <c r="A1068" s="57" t="s">
        <v>325</v>
      </c>
      <c r="B1068" s="57" t="s">
        <v>325</v>
      </c>
      <c r="C1068" s="57" t="s">
        <v>327</v>
      </c>
      <c r="D1068" s="176">
        <v>44383</v>
      </c>
      <c r="E1068" s="57">
        <v>11</v>
      </c>
      <c r="F1068" s="38">
        <f t="shared" si="16"/>
        <v>44383</v>
      </c>
    </row>
    <row r="1069" spans="1:6" x14ac:dyDescent="0.25">
      <c r="A1069" s="57" t="s">
        <v>91</v>
      </c>
      <c r="B1069" s="57" t="s">
        <v>91</v>
      </c>
      <c r="C1069" s="57" t="s">
        <v>101</v>
      </c>
      <c r="D1069" s="176">
        <v>44383</v>
      </c>
      <c r="E1069" s="57">
        <v>98</v>
      </c>
      <c r="F1069" s="38">
        <f t="shared" si="16"/>
        <v>44383</v>
      </c>
    </row>
    <row r="1070" spans="1:6" x14ac:dyDescent="0.25">
      <c r="A1070" s="57" t="s">
        <v>18</v>
      </c>
      <c r="B1070" s="57" t="s">
        <v>366</v>
      </c>
      <c r="C1070" s="57" t="s">
        <v>413</v>
      </c>
      <c r="D1070" s="176">
        <v>44383</v>
      </c>
      <c r="E1070" s="57">
        <v>28</v>
      </c>
      <c r="F1070" s="38">
        <f t="shared" si="16"/>
        <v>44383</v>
      </c>
    </row>
    <row r="1071" spans="1:6" x14ac:dyDescent="0.25">
      <c r="A1071" s="57" t="s">
        <v>361</v>
      </c>
      <c r="B1071" s="57" t="s">
        <v>411</v>
      </c>
      <c r="C1071" s="57" t="s">
        <v>356</v>
      </c>
      <c r="D1071" s="176">
        <v>44383</v>
      </c>
      <c r="E1071" s="57">
        <v>75</v>
      </c>
      <c r="F1071" s="38">
        <f t="shared" si="16"/>
        <v>44383</v>
      </c>
    </row>
    <row r="1072" spans="1:6" x14ac:dyDescent="0.25">
      <c r="A1072" s="57" t="s">
        <v>16</v>
      </c>
      <c r="B1072" s="57" t="s">
        <v>16</v>
      </c>
      <c r="C1072" s="57" t="s">
        <v>17</v>
      </c>
      <c r="D1072" s="176">
        <v>44383</v>
      </c>
      <c r="E1072" s="57">
        <v>76</v>
      </c>
      <c r="F1072" s="38">
        <f t="shared" si="16"/>
        <v>44383</v>
      </c>
    </row>
    <row r="1073" spans="1:6" x14ac:dyDescent="0.25">
      <c r="A1073" s="43" t="s">
        <v>2</v>
      </c>
      <c r="B1073" s="43" t="s">
        <v>2</v>
      </c>
      <c r="C1073" s="43" t="s">
        <v>3</v>
      </c>
      <c r="D1073" s="175">
        <v>44383</v>
      </c>
      <c r="E1073" s="87">
        <v>73</v>
      </c>
      <c r="F1073" s="38">
        <f t="shared" si="16"/>
        <v>44383</v>
      </c>
    </row>
    <row r="1074" spans="1:6" x14ac:dyDescent="0.25">
      <c r="A1074" s="43" t="s">
        <v>337</v>
      </c>
      <c r="B1074" s="43" t="s">
        <v>338</v>
      </c>
      <c r="C1074" s="43" t="s">
        <v>177</v>
      </c>
      <c r="D1074" s="175">
        <v>44383</v>
      </c>
      <c r="E1074" s="87">
        <v>42</v>
      </c>
      <c r="F1074" s="38">
        <f t="shared" si="16"/>
        <v>44383</v>
      </c>
    </row>
    <row r="1075" spans="1:6" x14ac:dyDescent="0.25">
      <c r="A1075" s="43" t="s">
        <v>18</v>
      </c>
      <c r="B1075" s="43" t="s">
        <v>19</v>
      </c>
      <c r="C1075" s="43" t="s">
        <v>20</v>
      </c>
      <c r="D1075" s="175">
        <v>44383</v>
      </c>
      <c r="E1075" s="87">
        <v>47</v>
      </c>
      <c r="F1075" s="38">
        <f t="shared" si="16"/>
        <v>44383</v>
      </c>
    </row>
    <row r="1076" spans="1:6" x14ac:dyDescent="0.25">
      <c r="A1076" s="43" t="s">
        <v>25</v>
      </c>
      <c r="B1076" s="43" t="s">
        <v>25</v>
      </c>
      <c r="C1076" s="43" t="s">
        <v>47</v>
      </c>
      <c r="D1076" s="175">
        <v>44383</v>
      </c>
      <c r="E1076" s="87">
        <v>7</v>
      </c>
      <c r="F1076" s="38">
        <f t="shared" si="16"/>
        <v>44383</v>
      </c>
    </row>
    <row r="1077" spans="1:6" x14ac:dyDescent="0.25">
      <c r="A1077" s="43" t="s">
        <v>25</v>
      </c>
      <c r="B1077" s="43" t="s">
        <v>25</v>
      </c>
      <c r="C1077" s="43" t="s">
        <v>36</v>
      </c>
      <c r="D1077" s="175">
        <v>44383</v>
      </c>
      <c r="E1077" s="87">
        <v>25</v>
      </c>
      <c r="F1077" s="38">
        <f t="shared" si="16"/>
        <v>44383</v>
      </c>
    </row>
    <row r="1078" spans="1:6" x14ac:dyDescent="0.25">
      <c r="A1078" s="43" t="s">
        <v>264</v>
      </c>
      <c r="B1078" s="43" t="s">
        <v>83</v>
      </c>
      <c r="C1078" s="43" t="s">
        <v>90</v>
      </c>
      <c r="D1078" s="175">
        <v>44383</v>
      </c>
      <c r="E1078" s="87">
        <v>1</v>
      </c>
      <c r="F1078" s="38">
        <f t="shared" si="16"/>
        <v>44383</v>
      </c>
    </row>
    <row r="1079" spans="1:6" x14ac:dyDescent="0.25">
      <c r="A1079" s="43" t="s">
        <v>264</v>
      </c>
      <c r="B1079" s="43" t="s">
        <v>83</v>
      </c>
      <c r="C1079" s="43" t="s">
        <v>181</v>
      </c>
      <c r="D1079" s="175">
        <v>44383</v>
      </c>
      <c r="E1079" s="87">
        <v>103</v>
      </c>
      <c r="F1079" s="38">
        <f t="shared" si="16"/>
        <v>44383</v>
      </c>
    </row>
    <row r="1080" spans="1:6" x14ac:dyDescent="0.25">
      <c r="A1080" s="43" t="s">
        <v>264</v>
      </c>
      <c r="B1080" s="43" t="s">
        <v>83</v>
      </c>
      <c r="C1080" s="43" t="s">
        <v>86</v>
      </c>
      <c r="D1080" s="175">
        <v>44383</v>
      </c>
      <c r="E1080" s="87">
        <v>25</v>
      </c>
      <c r="F1080" s="38">
        <f t="shared" si="16"/>
        <v>44383</v>
      </c>
    </row>
    <row r="1081" spans="1:6" x14ac:dyDescent="0.25">
      <c r="A1081" s="43" t="s">
        <v>264</v>
      </c>
      <c r="B1081" s="43" t="s">
        <v>81</v>
      </c>
      <c r="C1081" s="43" t="s">
        <v>82</v>
      </c>
      <c r="D1081" s="175">
        <v>44383</v>
      </c>
      <c r="E1081" s="87">
        <v>51</v>
      </c>
      <c r="F1081" s="38">
        <f t="shared" si="16"/>
        <v>44383</v>
      </c>
    </row>
    <row r="1082" spans="1:6" x14ac:dyDescent="0.25">
      <c r="A1082" s="43" t="s">
        <v>25</v>
      </c>
      <c r="B1082" s="43" t="s">
        <v>54</v>
      </c>
      <c r="C1082" s="43" t="s">
        <v>55</v>
      </c>
      <c r="D1082" s="175">
        <v>44383</v>
      </c>
      <c r="E1082" s="87">
        <v>161</v>
      </c>
      <c r="F1082" s="38">
        <f t="shared" si="16"/>
        <v>44383</v>
      </c>
    </row>
    <row r="1083" spans="1:6" x14ac:dyDescent="0.25">
      <c r="A1083" s="43" t="s">
        <v>25</v>
      </c>
      <c r="B1083" s="43" t="s">
        <v>54</v>
      </c>
      <c r="C1083" s="43" t="s">
        <v>187</v>
      </c>
      <c r="D1083" s="175">
        <v>44383</v>
      </c>
      <c r="E1083" s="87">
        <v>15</v>
      </c>
      <c r="F1083" s="38">
        <f t="shared" si="16"/>
        <v>44383</v>
      </c>
    </row>
    <row r="1084" spans="1:6" x14ac:dyDescent="0.25">
      <c r="A1084" s="43" t="s">
        <v>71</v>
      </c>
      <c r="B1084" s="43" t="s">
        <v>71</v>
      </c>
      <c r="C1084" s="43" t="s">
        <v>72</v>
      </c>
      <c r="D1084" s="175">
        <v>44383</v>
      </c>
      <c r="E1084" s="87">
        <v>89</v>
      </c>
      <c r="F1084" s="38">
        <f t="shared" si="16"/>
        <v>44383</v>
      </c>
    </row>
    <row r="1085" spans="1:6" x14ac:dyDescent="0.25">
      <c r="A1085" s="43" t="s">
        <v>2</v>
      </c>
      <c r="B1085" s="43" t="s">
        <v>2</v>
      </c>
      <c r="C1085" s="43" t="s">
        <v>15</v>
      </c>
      <c r="D1085" s="175">
        <v>44383</v>
      </c>
      <c r="E1085" s="87">
        <v>33</v>
      </c>
      <c r="F1085" s="38">
        <f t="shared" si="16"/>
        <v>44383</v>
      </c>
    </row>
    <row r="1086" spans="1:6" x14ac:dyDescent="0.25">
      <c r="A1086" s="43" t="s">
        <v>2</v>
      </c>
      <c r="B1086" s="43" t="s">
        <v>2</v>
      </c>
      <c r="C1086" s="43" t="s">
        <v>13</v>
      </c>
      <c r="D1086" s="175">
        <v>44383</v>
      </c>
      <c r="E1086" s="87">
        <v>1</v>
      </c>
      <c r="F1086" s="38">
        <f t="shared" si="16"/>
        <v>44383</v>
      </c>
    </row>
    <row r="1087" spans="1:6" x14ac:dyDescent="0.25">
      <c r="A1087" s="43" t="s">
        <v>2</v>
      </c>
      <c r="B1087" s="43" t="s">
        <v>2</v>
      </c>
      <c r="C1087" s="43" t="s">
        <v>389</v>
      </c>
      <c r="D1087" s="175">
        <v>44383</v>
      </c>
      <c r="E1087" s="87">
        <v>5</v>
      </c>
      <c r="F1087" s="38">
        <f t="shared" si="16"/>
        <v>44383</v>
      </c>
    </row>
    <row r="1088" spans="1:6" x14ac:dyDescent="0.25">
      <c r="A1088" s="43" t="s">
        <v>18</v>
      </c>
      <c r="B1088" s="43" t="s">
        <v>18</v>
      </c>
      <c r="C1088" s="43"/>
      <c r="D1088" s="175">
        <v>44383</v>
      </c>
      <c r="E1088" s="87">
        <v>2</v>
      </c>
      <c r="F1088" s="38">
        <f t="shared" si="16"/>
        <v>44383</v>
      </c>
    </row>
    <row r="1089" spans="1:6" x14ac:dyDescent="0.25">
      <c r="A1089" s="43" t="s">
        <v>18</v>
      </c>
      <c r="B1089" s="43" t="s">
        <v>18</v>
      </c>
      <c r="C1089" s="43" t="s">
        <v>23</v>
      </c>
      <c r="D1089" s="175">
        <v>44383</v>
      </c>
      <c r="E1089" s="87">
        <v>32</v>
      </c>
      <c r="F1089" s="38">
        <f t="shared" si="16"/>
        <v>44383</v>
      </c>
    </row>
    <row r="1090" spans="1:6" x14ac:dyDescent="0.25">
      <c r="A1090" s="43" t="s">
        <v>25</v>
      </c>
      <c r="B1090" s="43" t="s">
        <v>25</v>
      </c>
      <c r="C1090" s="43" t="s">
        <v>38</v>
      </c>
      <c r="D1090" s="175">
        <v>44383</v>
      </c>
      <c r="E1090" s="87">
        <v>30</v>
      </c>
      <c r="F1090" s="38">
        <f t="shared" si="16"/>
        <v>44383</v>
      </c>
    </row>
    <row r="1091" spans="1:6" x14ac:dyDescent="0.25">
      <c r="A1091" s="43" t="s">
        <v>25</v>
      </c>
      <c r="B1091" s="43" t="s">
        <v>25</v>
      </c>
      <c r="C1091" s="43" t="s">
        <v>40</v>
      </c>
      <c r="D1091" s="175">
        <v>44383</v>
      </c>
      <c r="E1091" s="87">
        <v>14</v>
      </c>
      <c r="F1091" s="38">
        <f t="shared" ref="F1091:F1154" si="17">D1091</f>
        <v>44383</v>
      </c>
    </row>
    <row r="1092" spans="1:6" x14ac:dyDescent="0.25">
      <c r="A1092" s="43" t="s">
        <v>25</v>
      </c>
      <c r="B1092" s="43" t="s">
        <v>29</v>
      </c>
      <c r="C1092" s="43" t="s">
        <v>30</v>
      </c>
      <c r="D1092" s="175">
        <v>44383</v>
      </c>
      <c r="E1092" s="87">
        <v>85</v>
      </c>
      <c r="F1092" s="38">
        <f t="shared" si="17"/>
        <v>44383</v>
      </c>
    </row>
    <row r="1093" spans="1:6" x14ac:dyDescent="0.25">
      <c r="A1093" s="43" t="s">
        <v>361</v>
      </c>
      <c r="B1093" s="43" t="s">
        <v>411</v>
      </c>
      <c r="C1093" s="43" t="s">
        <v>355</v>
      </c>
      <c r="D1093" s="175">
        <v>44383</v>
      </c>
      <c r="E1093" s="87">
        <v>121</v>
      </c>
      <c r="F1093" s="38">
        <f t="shared" si="17"/>
        <v>44383</v>
      </c>
    </row>
    <row r="1094" spans="1:6" x14ac:dyDescent="0.25">
      <c r="A1094" s="43" t="s">
        <v>2</v>
      </c>
      <c r="B1094" s="43" t="s">
        <v>2</v>
      </c>
      <c r="C1094" s="43" t="s">
        <v>9</v>
      </c>
      <c r="D1094" s="175">
        <v>44383</v>
      </c>
      <c r="E1094" s="87">
        <v>22</v>
      </c>
      <c r="F1094" s="38">
        <f t="shared" si="17"/>
        <v>44383</v>
      </c>
    </row>
    <row r="1095" spans="1:6" x14ac:dyDescent="0.25">
      <c r="A1095" s="43" t="s">
        <v>2</v>
      </c>
      <c r="B1095" s="43" t="s">
        <v>2</v>
      </c>
      <c r="C1095" s="43" t="s">
        <v>4</v>
      </c>
      <c r="D1095" s="175">
        <v>44383</v>
      </c>
      <c r="E1095" s="87">
        <v>48</v>
      </c>
      <c r="F1095" s="38">
        <f t="shared" si="17"/>
        <v>44383</v>
      </c>
    </row>
    <row r="1096" spans="1:6" x14ac:dyDescent="0.25">
      <c r="A1096" s="43" t="s">
        <v>25</v>
      </c>
      <c r="B1096" s="43" t="s">
        <v>25</v>
      </c>
      <c r="C1096" s="43" t="s">
        <v>37</v>
      </c>
      <c r="D1096" s="175">
        <v>44383</v>
      </c>
      <c r="E1096" s="87">
        <v>88</v>
      </c>
      <c r="F1096" s="38">
        <f t="shared" si="17"/>
        <v>44383</v>
      </c>
    </row>
    <row r="1097" spans="1:6" x14ac:dyDescent="0.25">
      <c r="A1097" s="43" t="s">
        <v>25</v>
      </c>
      <c r="B1097" s="43" t="s">
        <v>25</v>
      </c>
      <c r="C1097" s="43" t="s">
        <v>34</v>
      </c>
      <c r="D1097" s="175">
        <v>44383</v>
      </c>
      <c r="E1097" s="87">
        <v>79</v>
      </c>
      <c r="F1097" s="38">
        <f t="shared" si="17"/>
        <v>44383</v>
      </c>
    </row>
    <row r="1098" spans="1:6" x14ac:dyDescent="0.25">
      <c r="A1098" s="43" t="s">
        <v>25</v>
      </c>
      <c r="B1098" s="43" t="s">
        <v>25</v>
      </c>
      <c r="C1098" s="43" t="s">
        <v>32</v>
      </c>
      <c r="D1098" s="175">
        <v>44383</v>
      </c>
      <c r="E1098" s="87">
        <v>120</v>
      </c>
      <c r="F1098" s="38">
        <f t="shared" si="17"/>
        <v>44383</v>
      </c>
    </row>
    <row r="1099" spans="1:6" x14ac:dyDescent="0.25">
      <c r="A1099" s="43" t="s">
        <v>25</v>
      </c>
      <c r="B1099" s="43" t="s">
        <v>25</v>
      </c>
      <c r="C1099" s="43" t="s">
        <v>46</v>
      </c>
      <c r="D1099" s="175">
        <v>44383</v>
      </c>
      <c r="E1099" s="87">
        <v>28</v>
      </c>
      <c r="F1099" s="38">
        <f t="shared" si="17"/>
        <v>44383</v>
      </c>
    </row>
    <row r="1100" spans="1:6" x14ac:dyDescent="0.25">
      <c r="A1100" s="43" t="s">
        <v>25</v>
      </c>
      <c r="B1100" s="43" t="s">
        <v>25</v>
      </c>
      <c r="C1100" s="43" t="s">
        <v>45</v>
      </c>
      <c r="D1100" s="175">
        <v>44383</v>
      </c>
      <c r="E1100" s="87">
        <v>60</v>
      </c>
      <c r="F1100" s="38">
        <f t="shared" si="17"/>
        <v>44383</v>
      </c>
    </row>
    <row r="1101" spans="1:6" x14ac:dyDescent="0.25">
      <c r="A1101" s="57" t="s">
        <v>57</v>
      </c>
      <c r="B1101" s="57" t="s">
        <v>57</v>
      </c>
      <c r="C1101" s="57" t="s">
        <v>61</v>
      </c>
      <c r="D1101" s="176">
        <v>44383</v>
      </c>
      <c r="E1101" s="57">
        <v>29</v>
      </c>
      <c r="F1101" s="38">
        <f t="shared" si="17"/>
        <v>44383</v>
      </c>
    </row>
    <row r="1102" spans="1:6" x14ac:dyDescent="0.25">
      <c r="A1102" s="57" t="s">
        <v>57</v>
      </c>
      <c r="B1102" s="57" t="s">
        <v>57</v>
      </c>
      <c r="C1102" s="57" t="s">
        <v>262</v>
      </c>
      <c r="D1102" s="176">
        <v>44383</v>
      </c>
      <c r="E1102" s="57">
        <v>2</v>
      </c>
      <c r="F1102" s="38">
        <f t="shared" si="17"/>
        <v>44383</v>
      </c>
    </row>
    <row r="1103" spans="1:6" x14ac:dyDescent="0.25">
      <c r="A1103" s="57" t="s">
        <v>57</v>
      </c>
      <c r="B1103" s="57" t="s">
        <v>57</v>
      </c>
      <c r="C1103" s="57" t="s">
        <v>62</v>
      </c>
      <c r="D1103" s="176">
        <v>44383</v>
      </c>
      <c r="E1103" s="57">
        <v>23</v>
      </c>
      <c r="F1103" s="38">
        <f t="shared" si="17"/>
        <v>44383</v>
      </c>
    </row>
    <row r="1104" spans="1:6" x14ac:dyDescent="0.25">
      <c r="A1104" s="57" t="s">
        <v>263</v>
      </c>
      <c r="B1104" s="57" t="s">
        <v>199</v>
      </c>
      <c r="C1104" s="57" t="s">
        <v>319</v>
      </c>
      <c r="D1104" s="176">
        <v>44383</v>
      </c>
      <c r="E1104" s="57">
        <v>33</v>
      </c>
      <c r="F1104" s="38">
        <f t="shared" si="17"/>
        <v>44383</v>
      </c>
    </row>
    <row r="1105" spans="1:6" x14ac:dyDescent="0.25">
      <c r="A1105" s="43" t="s">
        <v>25</v>
      </c>
      <c r="B1105" s="43" t="s">
        <v>25</v>
      </c>
      <c r="C1105" s="43" t="s">
        <v>50</v>
      </c>
      <c r="D1105" s="175">
        <v>44383</v>
      </c>
      <c r="E1105" s="87">
        <v>31</v>
      </c>
      <c r="F1105" s="38">
        <f t="shared" si="17"/>
        <v>44383</v>
      </c>
    </row>
    <row r="1106" spans="1:6" x14ac:dyDescent="0.25">
      <c r="A1106" s="43" t="s">
        <v>57</v>
      </c>
      <c r="B1106" s="43" t="s">
        <v>57</v>
      </c>
      <c r="C1106" s="43" t="s">
        <v>368</v>
      </c>
      <c r="D1106" s="175">
        <v>44383</v>
      </c>
      <c r="E1106" s="87">
        <v>70</v>
      </c>
      <c r="F1106" s="38">
        <f t="shared" si="17"/>
        <v>44383</v>
      </c>
    </row>
    <row r="1107" spans="1:6" x14ac:dyDescent="0.25">
      <c r="A1107" s="43" t="s">
        <v>57</v>
      </c>
      <c r="B1107" s="43" t="s">
        <v>57</v>
      </c>
      <c r="C1107" s="43" t="s">
        <v>446</v>
      </c>
      <c r="D1107" s="175">
        <v>44383</v>
      </c>
      <c r="E1107" s="87">
        <v>22</v>
      </c>
      <c r="F1107" s="38">
        <f t="shared" si="17"/>
        <v>44383</v>
      </c>
    </row>
    <row r="1108" spans="1:6" x14ac:dyDescent="0.25">
      <c r="A1108" s="43" t="s">
        <v>57</v>
      </c>
      <c r="B1108" s="43" t="s">
        <v>57</v>
      </c>
      <c r="C1108" s="43" t="s">
        <v>130</v>
      </c>
      <c r="D1108" s="175">
        <v>44383</v>
      </c>
      <c r="E1108" s="87">
        <v>37</v>
      </c>
      <c r="F1108" s="38">
        <f t="shared" si="17"/>
        <v>44383</v>
      </c>
    </row>
    <row r="1109" spans="1:6" x14ac:dyDescent="0.25">
      <c r="A1109" s="43" t="s">
        <v>264</v>
      </c>
      <c r="B1109" s="43" t="s">
        <v>83</v>
      </c>
      <c r="C1109" s="43" t="s">
        <v>191</v>
      </c>
      <c r="D1109" s="175">
        <v>44383</v>
      </c>
      <c r="E1109" s="87">
        <v>1</v>
      </c>
      <c r="F1109" s="38">
        <f t="shared" si="17"/>
        <v>44383</v>
      </c>
    </row>
    <row r="1110" spans="1:6" x14ac:dyDescent="0.25">
      <c r="A1110" s="43" t="s">
        <v>91</v>
      </c>
      <c r="B1110" s="43" t="s">
        <v>91</v>
      </c>
      <c r="C1110" s="43" t="s">
        <v>98</v>
      </c>
      <c r="D1110" s="175">
        <v>44383</v>
      </c>
      <c r="E1110" s="87">
        <v>57</v>
      </c>
      <c r="F1110" s="38">
        <f t="shared" si="17"/>
        <v>44383</v>
      </c>
    </row>
    <row r="1111" spans="1:6" x14ac:dyDescent="0.25">
      <c r="A1111" s="43" t="s">
        <v>25</v>
      </c>
      <c r="B1111" s="43" t="s">
        <v>54</v>
      </c>
      <c r="C1111" s="43" t="s">
        <v>56</v>
      </c>
      <c r="D1111" s="175">
        <v>44383</v>
      </c>
      <c r="E1111" s="87">
        <v>133</v>
      </c>
      <c r="F1111" s="38">
        <f t="shared" si="17"/>
        <v>44383</v>
      </c>
    </row>
    <row r="1112" spans="1:6" ht="14.45" customHeight="1" x14ac:dyDescent="0.25">
      <c r="A1112" s="43" t="s">
        <v>57</v>
      </c>
      <c r="B1112" s="43" t="s">
        <v>57</v>
      </c>
      <c r="C1112" s="43" t="s">
        <v>63</v>
      </c>
      <c r="D1112" s="175">
        <v>44383</v>
      </c>
      <c r="E1112" s="87">
        <v>20</v>
      </c>
      <c r="F1112" s="38">
        <f t="shared" si="17"/>
        <v>44383</v>
      </c>
    </row>
    <row r="1113" spans="1:6" x14ac:dyDescent="0.25">
      <c r="A1113" s="43" t="s">
        <v>263</v>
      </c>
      <c r="B1113" s="43" t="s">
        <v>199</v>
      </c>
      <c r="C1113" s="43" t="s">
        <v>77</v>
      </c>
      <c r="D1113" s="175">
        <v>44383</v>
      </c>
      <c r="E1113" s="87">
        <v>90</v>
      </c>
      <c r="F1113" s="38">
        <f t="shared" si="17"/>
        <v>44383</v>
      </c>
    </row>
    <row r="1114" spans="1:6" x14ac:dyDescent="0.25">
      <c r="A1114" s="43" t="s">
        <v>25</v>
      </c>
      <c r="B1114" s="43" t="s">
        <v>25</v>
      </c>
      <c r="C1114" s="43" t="s">
        <v>49</v>
      </c>
      <c r="D1114" s="175">
        <v>44383</v>
      </c>
      <c r="E1114" s="87">
        <v>72</v>
      </c>
      <c r="F1114" s="38">
        <f t="shared" si="17"/>
        <v>44383</v>
      </c>
    </row>
    <row r="1115" spans="1:6" x14ac:dyDescent="0.25">
      <c r="A1115" s="43" t="s">
        <v>25</v>
      </c>
      <c r="B1115" s="43" t="s">
        <v>25</v>
      </c>
      <c r="C1115" s="43" t="s">
        <v>48</v>
      </c>
      <c r="D1115" s="175">
        <v>44383</v>
      </c>
      <c r="E1115" s="87">
        <v>21</v>
      </c>
      <c r="F1115" s="38">
        <f t="shared" si="17"/>
        <v>44383</v>
      </c>
    </row>
    <row r="1116" spans="1:6" x14ac:dyDescent="0.25">
      <c r="A1116" s="43" t="s">
        <v>25</v>
      </c>
      <c r="B1116" s="43" t="s">
        <v>25</v>
      </c>
      <c r="C1116" s="43" t="s">
        <v>186</v>
      </c>
      <c r="D1116" s="175">
        <v>44383</v>
      </c>
      <c r="E1116" s="87">
        <v>6</v>
      </c>
      <c r="F1116" s="38">
        <f t="shared" si="17"/>
        <v>44383</v>
      </c>
    </row>
    <row r="1117" spans="1:6" x14ac:dyDescent="0.25">
      <c r="A1117" s="43" t="s">
        <v>25</v>
      </c>
      <c r="B1117" s="43" t="s">
        <v>25</v>
      </c>
      <c r="C1117" s="43" t="s">
        <v>42</v>
      </c>
      <c r="D1117" s="175">
        <v>44383</v>
      </c>
      <c r="E1117" s="87">
        <v>34</v>
      </c>
      <c r="F1117" s="38">
        <f t="shared" si="17"/>
        <v>44383</v>
      </c>
    </row>
    <row r="1118" spans="1:6" x14ac:dyDescent="0.25">
      <c r="A1118" s="43" t="s">
        <v>25</v>
      </c>
      <c r="B1118" s="43" t="s">
        <v>25</v>
      </c>
      <c r="C1118" s="43" t="s">
        <v>43</v>
      </c>
      <c r="D1118" s="175">
        <v>44383</v>
      </c>
      <c r="E1118" s="87">
        <v>43</v>
      </c>
      <c r="F1118" s="38">
        <f t="shared" si="17"/>
        <v>44383</v>
      </c>
    </row>
    <row r="1119" spans="1:6" x14ac:dyDescent="0.25">
      <c r="A1119" s="43" t="s">
        <v>361</v>
      </c>
      <c r="B1119" s="43" t="s">
        <v>411</v>
      </c>
      <c r="C1119" s="43" t="s">
        <v>357</v>
      </c>
      <c r="D1119" s="175">
        <v>44383</v>
      </c>
      <c r="E1119" s="87">
        <v>36</v>
      </c>
      <c r="F1119" s="38">
        <f t="shared" si="17"/>
        <v>44383</v>
      </c>
    </row>
    <row r="1120" spans="1:6" x14ac:dyDescent="0.25">
      <c r="A1120" s="43" t="s">
        <v>2</v>
      </c>
      <c r="B1120" s="43" t="s">
        <v>2</v>
      </c>
      <c r="C1120" s="43" t="s">
        <v>8</v>
      </c>
      <c r="D1120" s="175">
        <v>44383</v>
      </c>
      <c r="E1120" s="87">
        <v>25</v>
      </c>
      <c r="F1120" s="38">
        <f t="shared" si="17"/>
        <v>44383</v>
      </c>
    </row>
    <row r="1121" spans="1:6" x14ac:dyDescent="0.25">
      <c r="A1121" s="43" t="s">
        <v>18</v>
      </c>
      <c r="B1121" s="43" t="s">
        <v>21</v>
      </c>
      <c r="C1121" s="43" t="s">
        <v>22</v>
      </c>
      <c r="D1121" s="175">
        <v>44383</v>
      </c>
      <c r="E1121" s="87">
        <v>8</v>
      </c>
      <c r="F1121" s="38">
        <f t="shared" si="17"/>
        <v>44383</v>
      </c>
    </row>
    <row r="1122" spans="1:6" x14ac:dyDescent="0.25">
      <c r="A1122" s="43" t="s">
        <v>18</v>
      </c>
      <c r="B1122" s="43" t="s">
        <v>18</v>
      </c>
      <c r="C1122" s="43" t="s">
        <v>24</v>
      </c>
      <c r="D1122" s="175">
        <v>44383</v>
      </c>
      <c r="E1122" s="87">
        <v>27</v>
      </c>
      <c r="F1122" s="38">
        <f t="shared" si="17"/>
        <v>44383</v>
      </c>
    </row>
    <row r="1123" spans="1:6" x14ac:dyDescent="0.25">
      <c r="A1123" s="43" t="s">
        <v>25</v>
      </c>
      <c r="B1123" s="43" t="s">
        <v>26</v>
      </c>
      <c r="C1123" s="43" t="s">
        <v>27</v>
      </c>
      <c r="D1123" s="175">
        <v>44383</v>
      </c>
      <c r="E1123" s="87">
        <v>36</v>
      </c>
      <c r="F1123" s="38">
        <f t="shared" si="17"/>
        <v>44383</v>
      </c>
    </row>
    <row r="1124" spans="1:6" x14ac:dyDescent="0.25">
      <c r="A1124" s="43" t="s">
        <v>18</v>
      </c>
      <c r="B1124" s="43" t="s">
        <v>366</v>
      </c>
      <c r="C1124" s="43" t="s">
        <v>409</v>
      </c>
      <c r="D1124" s="175">
        <v>44383</v>
      </c>
      <c r="E1124" s="87">
        <v>35</v>
      </c>
      <c r="F1124" s="38">
        <f t="shared" si="17"/>
        <v>44383</v>
      </c>
    </row>
    <row r="1125" spans="1:6" x14ac:dyDescent="0.25">
      <c r="A1125" s="43" t="s">
        <v>25</v>
      </c>
      <c r="B1125" s="43" t="s">
        <v>26</v>
      </c>
      <c r="C1125" s="43" t="s">
        <v>28</v>
      </c>
      <c r="D1125" s="175">
        <v>44383</v>
      </c>
      <c r="E1125" s="87">
        <v>18</v>
      </c>
      <c r="F1125" s="38">
        <f t="shared" si="17"/>
        <v>44383</v>
      </c>
    </row>
    <row r="1126" spans="1:6" x14ac:dyDescent="0.25">
      <c r="A1126" s="43" t="s">
        <v>25</v>
      </c>
      <c r="B1126" s="43" t="s">
        <v>25</v>
      </c>
      <c r="C1126" s="43" t="s">
        <v>31</v>
      </c>
      <c r="D1126" s="175">
        <v>44383</v>
      </c>
      <c r="E1126" s="87">
        <v>54</v>
      </c>
      <c r="F1126" s="38">
        <f t="shared" si="17"/>
        <v>44383</v>
      </c>
    </row>
    <row r="1127" spans="1:6" x14ac:dyDescent="0.25">
      <c r="A1127" s="43" t="s">
        <v>18</v>
      </c>
      <c r="B1127" s="43" t="s">
        <v>19</v>
      </c>
      <c r="C1127" s="43" t="s">
        <v>20</v>
      </c>
      <c r="D1127" s="175">
        <v>44379</v>
      </c>
      <c r="E1127" s="87">
        <v>25</v>
      </c>
      <c r="F1127" s="38">
        <f t="shared" si="17"/>
        <v>44379</v>
      </c>
    </row>
    <row r="1128" spans="1:6" x14ac:dyDescent="0.25">
      <c r="A1128" s="43" t="s">
        <v>337</v>
      </c>
      <c r="B1128" s="43" t="s">
        <v>338</v>
      </c>
      <c r="C1128" s="43" t="s">
        <v>177</v>
      </c>
      <c r="D1128" s="175">
        <v>44379</v>
      </c>
      <c r="E1128" s="87">
        <v>19</v>
      </c>
      <c r="F1128" s="38">
        <f t="shared" si="17"/>
        <v>44379</v>
      </c>
    </row>
    <row r="1129" spans="1:6" x14ac:dyDescent="0.25">
      <c r="A1129" s="43" t="s">
        <v>361</v>
      </c>
      <c r="B1129" s="43" t="s">
        <v>411</v>
      </c>
      <c r="C1129" s="43" t="s">
        <v>355</v>
      </c>
      <c r="D1129" s="175">
        <v>44379</v>
      </c>
      <c r="E1129" s="87">
        <v>150</v>
      </c>
      <c r="F1129" s="38">
        <f t="shared" si="17"/>
        <v>44379</v>
      </c>
    </row>
    <row r="1130" spans="1:6" x14ac:dyDescent="0.25">
      <c r="A1130" s="43" t="s">
        <v>25</v>
      </c>
      <c r="B1130" s="43" t="s">
        <v>25</v>
      </c>
      <c r="C1130" s="43" t="s">
        <v>32</v>
      </c>
      <c r="D1130" s="175">
        <v>44379</v>
      </c>
      <c r="E1130" s="87">
        <v>50</v>
      </c>
      <c r="F1130" s="38">
        <f t="shared" si="17"/>
        <v>44379</v>
      </c>
    </row>
    <row r="1131" spans="1:6" x14ac:dyDescent="0.25">
      <c r="A1131" s="43" t="s">
        <v>263</v>
      </c>
      <c r="B1131" s="43" t="s">
        <v>199</v>
      </c>
      <c r="C1131" s="43" t="s">
        <v>447</v>
      </c>
      <c r="D1131" s="175">
        <v>44379</v>
      </c>
      <c r="E1131" s="87">
        <v>26</v>
      </c>
      <c r="F1131" s="38">
        <f t="shared" si="17"/>
        <v>44379</v>
      </c>
    </row>
    <row r="1132" spans="1:6" x14ac:dyDescent="0.25">
      <c r="A1132" s="43" t="s">
        <v>25</v>
      </c>
      <c r="B1132" s="43" t="s">
        <v>25</v>
      </c>
      <c r="C1132" s="43" t="s">
        <v>53</v>
      </c>
      <c r="D1132" s="175">
        <v>44379</v>
      </c>
      <c r="E1132" s="87">
        <v>25</v>
      </c>
      <c r="F1132" s="38">
        <f t="shared" si="17"/>
        <v>44379</v>
      </c>
    </row>
    <row r="1133" spans="1:6" x14ac:dyDescent="0.25">
      <c r="A1133" s="43" t="s">
        <v>264</v>
      </c>
      <c r="B1133" s="43" t="s">
        <v>83</v>
      </c>
      <c r="C1133" s="43" t="s">
        <v>191</v>
      </c>
      <c r="D1133" s="175">
        <v>44379</v>
      </c>
      <c r="E1133" s="87">
        <v>1</v>
      </c>
      <c r="F1133" s="38">
        <f t="shared" si="17"/>
        <v>44379</v>
      </c>
    </row>
    <row r="1134" spans="1:6" x14ac:dyDescent="0.25">
      <c r="A1134" s="43" t="s">
        <v>264</v>
      </c>
      <c r="B1134" s="43" t="s">
        <v>83</v>
      </c>
      <c r="C1134" s="43" t="s">
        <v>84</v>
      </c>
      <c r="D1134" s="175">
        <v>44379</v>
      </c>
      <c r="E1134" s="87">
        <v>56</v>
      </c>
      <c r="F1134" s="38">
        <f t="shared" si="17"/>
        <v>44379</v>
      </c>
    </row>
    <row r="1135" spans="1:6" x14ac:dyDescent="0.25">
      <c r="A1135" s="43" t="s">
        <v>91</v>
      </c>
      <c r="B1135" s="43" t="s">
        <v>91</v>
      </c>
      <c r="C1135" s="43" t="s">
        <v>100</v>
      </c>
      <c r="D1135" s="175">
        <v>44379</v>
      </c>
      <c r="E1135" s="87">
        <v>27</v>
      </c>
      <c r="F1135" s="38">
        <f t="shared" si="17"/>
        <v>44379</v>
      </c>
    </row>
    <row r="1136" spans="1:6" x14ac:dyDescent="0.25">
      <c r="A1136" s="43" t="s">
        <v>264</v>
      </c>
      <c r="B1136" s="43" t="s">
        <v>83</v>
      </c>
      <c r="C1136" s="43" t="s">
        <v>414</v>
      </c>
      <c r="D1136" s="175">
        <v>44379</v>
      </c>
      <c r="E1136" s="87">
        <v>38</v>
      </c>
      <c r="F1136" s="38">
        <f t="shared" si="17"/>
        <v>44379</v>
      </c>
    </row>
    <row r="1137" spans="1:6" x14ac:dyDescent="0.25">
      <c r="A1137" s="43" t="s">
        <v>264</v>
      </c>
      <c r="B1137" s="43" t="s">
        <v>81</v>
      </c>
      <c r="C1137" s="43" t="s">
        <v>82</v>
      </c>
      <c r="D1137" s="175">
        <v>44379</v>
      </c>
      <c r="E1137" s="87">
        <v>30</v>
      </c>
      <c r="F1137" s="38">
        <f t="shared" si="17"/>
        <v>44379</v>
      </c>
    </row>
    <row r="1138" spans="1:6" x14ac:dyDescent="0.25">
      <c r="A1138" s="43" t="s">
        <v>25</v>
      </c>
      <c r="B1138" s="43" t="s">
        <v>54</v>
      </c>
      <c r="C1138" s="43" t="s">
        <v>187</v>
      </c>
      <c r="D1138" s="175">
        <v>44379</v>
      </c>
      <c r="E1138" s="87">
        <v>13</v>
      </c>
      <c r="F1138" s="38">
        <f t="shared" si="17"/>
        <v>44379</v>
      </c>
    </row>
    <row r="1139" spans="1:6" x14ac:dyDescent="0.25">
      <c r="A1139" s="43" t="s">
        <v>25</v>
      </c>
      <c r="B1139" s="43" t="s">
        <v>25</v>
      </c>
      <c r="C1139" s="43" t="s">
        <v>49</v>
      </c>
      <c r="D1139" s="175">
        <v>44379</v>
      </c>
      <c r="E1139" s="87">
        <v>76</v>
      </c>
      <c r="F1139" s="38">
        <f t="shared" si="17"/>
        <v>44379</v>
      </c>
    </row>
    <row r="1140" spans="1:6" x14ac:dyDescent="0.25">
      <c r="A1140" s="43" t="s">
        <v>2</v>
      </c>
      <c r="B1140" s="43" t="s">
        <v>2</v>
      </c>
      <c r="C1140" s="43" t="s">
        <v>11</v>
      </c>
      <c r="D1140" s="175">
        <v>44379</v>
      </c>
      <c r="E1140" s="87">
        <v>34</v>
      </c>
      <c r="F1140" s="38">
        <f t="shared" si="17"/>
        <v>44379</v>
      </c>
    </row>
    <row r="1141" spans="1:6" x14ac:dyDescent="0.25">
      <c r="A1141" s="43" t="s">
        <v>361</v>
      </c>
      <c r="B1141" s="43" t="s">
        <v>411</v>
      </c>
      <c r="C1141" s="43" t="s">
        <v>422</v>
      </c>
      <c r="D1141" s="175">
        <v>44379</v>
      </c>
      <c r="E1141" s="87">
        <v>18</v>
      </c>
      <c r="F1141" s="38">
        <f t="shared" si="17"/>
        <v>44379</v>
      </c>
    </row>
    <row r="1142" spans="1:6" x14ac:dyDescent="0.25">
      <c r="A1142" s="43" t="s">
        <v>25</v>
      </c>
      <c r="B1142" s="43" t="s">
        <v>26</v>
      </c>
      <c r="C1142" s="43" t="s">
        <v>28</v>
      </c>
      <c r="D1142" s="175">
        <v>44379</v>
      </c>
      <c r="E1142" s="87">
        <v>45</v>
      </c>
      <c r="F1142" s="38">
        <f t="shared" si="17"/>
        <v>44379</v>
      </c>
    </row>
    <row r="1143" spans="1:6" x14ac:dyDescent="0.25">
      <c r="A1143" s="57" t="s">
        <v>25</v>
      </c>
      <c r="B1143" s="57" t="s">
        <v>26</v>
      </c>
      <c r="C1143" s="57" t="s">
        <v>27</v>
      </c>
      <c r="D1143" s="176">
        <v>44379</v>
      </c>
      <c r="E1143" s="57">
        <v>20</v>
      </c>
      <c r="F1143" s="38">
        <f t="shared" si="17"/>
        <v>44379</v>
      </c>
    </row>
    <row r="1144" spans="1:6" x14ac:dyDescent="0.25">
      <c r="A1144" s="57" t="s">
        <v>25</v>
      </c>
      <c r="B1144" s="57" t="s">
        <v>25</v>
      </c>
      <c r="C1144" s="57" t="s">
        <v>41</v>
      </c>
      <c r="D1144" s="176">
        <v>44379</v>
      </c>
      <c r="E1144" s="57">
        <v>30</v>
      </c>
      <c r="F1144" s="38">
        <f t="shared" si="17"/>
        <v>44379</v>
      </c>
    </row>
    <row r="1145" spans="1:6" x14ac:dyDescent="0.25">
      <c r="A1145" s="57" t="s">
        <v>25</v>
      </c>
      <c r="B1145" s="57" t="s">
        <v>25</v>
      </c>
      <c r="C1145" s="57" t="s">
        <v>34</v>
      </c>
      <c r="D1145" s="176">
        <v>44379</v>
      </c>
      <c r="E1145" s="57">
        <v>32</v>
      </c>
      <c r="F1145" s="38">
        <f t="shared" si="17"/>
        <v>44379</v>
      </c>
    </row>
    <row r="1146" spans="1:6" x14ac:dyDescent="0.25">
      <c r="A1146" s="57" t="s">
        <v>25</v>
      </c>
      <c r="B1146" s="57" t="s">
        <v>25</v>
      </c>
      <c r="C1146" s="57" t="s">
        <v>37</v>
      </c>
      <c r="D1146" s="176">
        <v>44379</v>
      </c>
      <c r="E1146" s="57">
        <v>2</v>
      </c>
      <c r="F1146" s="38">
        <f t="shared" si="17"/>
        <v>44379</v>
      </c>
    </row>
    <row r="1147" spans="1:6" x14ac:dyDescent="0.25">
      <c r="A1147" s="57" t="s">
        <v>25</v>
      </c>
      <c r="B1147" s="57" t="s">
        <v>25</v>
      </c>
      <c r="C1147" s="57" t="s">
        <v>36</v>
      </c>
      <c r="D1147" s="176">
        <v>44379</v>
      </c>
      <c r="E1147" s="57">
        <v>1</v>
      </c>
      <c r="F1147" s="38">
        <f t="shared" si="17"/>
        <v>44379</v>
      </c>
    </row>
    <row r="1148" spans="1:6" x14ac:dyDescent="0.25">
      <c r="A1148" s="57" t="s">
        <v>25</v>
      </c>
      <c r="B1148" s="57" t="s">
        <v>25</v>
      </c>
      <c r="C1148" s="57" t="s">
        <v>45</v>
      </c>
      <c r="D1148" s="176">
        <v>44379</v>
      </c>
      <c r="E1148" s="57">
        <v>97</v>
      </c>
      <c r="F1148" s="38">
        <f t="shared" si="17"/>
        <v>44379</v>
      </c>
    </row>
    <row r="1149" spans="1:6" x14ac:dyDescent="0.25">
      <c r="A1149" s="57" t="s">
        <v>25</v>
      </c>
      <c r="B1149" s="57" t="s">
        <v>29</v>
      </c>
      <c r="C1149" s="57" t="s">
        <v>30</v>
      </c>
      <c r="D1149" s="176">
        <v>44379</v>
      </c>
      <c r="E1149" s="57">
        <v>32</v>
      </c>
      <c r="F1149" s="38">
        <f t="shared" si="17"/>
        <v>44379</v>
      </c>
    </row>
    <row r="1150" spans="1:6" x14ac:dyDescent="0.25">
      <c r="A1150" s="57" t="s">
        <v>18</v>
      </c>
      <c r="B1150" s="57" t="s">
        <v>21</v>
      </c>
      <c r="C1150" s="57" t="s">
        <v>398</v>
      </c>
      <c r="D1150" s="176">
        <v>44379</v>
      </c>
      <c r="E1150" s="57">
        <v>1</v>
      </c>
      <c r="F1150" s="38">
        <f t="shared" si="17"/>
        <v>44379</v>
      </c>
    </row>
    <row r="1151" spans="1:6" x14ac:dyDescent="0.25">
      <c r="A1151" s="57" t="s">
        <v>2</v>
      </c>
      <c r="B1151" s="57" t="s">
        <v>2</v>
      </c>
      <c r="C1151" s="57" t="s">
        <v>4</v>
      </c>
      <c r="D1151" s="176">
        <v>44379</v>
      </c>
      <c r="E1151" s="57">
        <v>45</v>
      </c>
      <c r="F1151" s="38">
        <f t="shared" si="17"/>
        <v>44379</v>
      </c>
    </row>
    <row r="1152" spans="1:6" x14ac:dyDescent="0.25">
      <c r="A1152" s="57" t="s">
        <v>2</v>
      </c>
      <c r="B1152" s="57" t="s">
        <v>2</v>
      </c>
      <c r="C1152" s="57" t="s">
        <v>10</v>
      </c>
      <c r="D1152" s="176">
        <v>44379</v>
      </c>
      <c r="E1152" s="57">
        <v>26</v>
      </c>
      <c r="F1152" s="38">
        <f t="shared" si="17"/>
        <v>44379</v>
      </c>
    </row>
    <row r="1153" spans="1:6" x14ac:dyDescent="0.25">
      <c r="A1153" s="43" t="s">
        <v>2</v>
      </c>
      <c r="B1153" s="43" t="s">
        <v>2</v>
      </c>
      <c r="C1153" s="43" t="s">
        <v>3</v>
      </c>
      <c r="D1153" s="175">
        <v>44379</v>
      </c>
      <c r="E1153" s="87">
        <v>82</v>
      </c>
      <c r="F1153" s="38">
        <f t="shared" si="17"/>
        <v>44379</v>
      </c>
    </row>
    <row r="1154" spans="1:6" x14ac:dyDescent="0.25">
      <c r="A1154" s="43" t="s">
        <v>361</v>
      </c>
      <c r="B1154" s="43" t="s">
        <v>411</v>
      </c>
      <c r="C1154" s="43" t="s">
        <v>356</v>
      </c>
      <c r="D1154" s="175">
        <v>44379</v>
      </c>
      <c r="E1154" s="87">
        <v>2</v>
      </c>
      <c r="F1154" s="38">
        <f t="shared" si="17"/>
        <v>44379</v>
      </c>
    </row>
    <row r="1155" spans="1:6" x14ac:dyDescent="0.25">
      <c r="A1155" s="43" t="s">
        <v>263</v>
      </c>
      <c r="B1155" s="43" t="s">
        <v>199</v>
      </c>
      <c r="C1155" s="43" t="s">
        <v>75</v>
      </c>
      <c r="D1155" s="175">
        <v>44379</v>
      </c>
      <c r="E1155" s="87">
        <v>50</v>
      </c>
      <c r="F1155" s="38">
        <f t="shared" ref="F1155:F1218" si="18">D1155</f>
        <v>44379</v>
      </c>
    </row>
    <row r="1156" spans="1:6" x14ac:dyDescent="0.25">
      <c r="A1156" s="43" t="s">
        <v>263</v>
      </c>
      <c r="B1156" s="43" t="s">
        <v>199</v>
      </c>
      <c r="C1156" s="43" t="s">
        <v>188</v>
      </c>
      <c r="D1156" s="175">
        <v>44379</v>
      </c>
      <c r="E1156" s="87">
        <v>1</v>
      </c>
      <c r="F1156" s="38">
        <f t="shared" si="18"/>
        <v>44379</v>
      </c>
    </row>
    <row r="1157" spans="1:6" x14ac:dyDescent="0.25">
      <c r="A1157" s="43" t="s">
        <v>57</v>
      </c>
      <c r="B1157" s="43" t="s">
        <v>57</v>
      </c>
      <c r="C1157" s="43" t="s">
        <v>368</v>
      </c>
      <c r="D1157" s="175">
        <v>44379</v>
      </c>
      <c r="E1157" s="87">
        <v>79</v>
      </c>
      <c r="F1157" s="38">
        <f t="shared" si="18"/>
        <v>44379</v>
      </c>
    </row>
    <row r="1158" spans="1:6" x14ac:dyDescent="0.25">
      <c r="A1158" s="43" t="s">
        <v>57</v>
      </c>
      <c r="B1158" s="43" t="s">
        <v>57</v>
      </c>
      <c r="C1158" s="43" t="s">
        <v>130</v>
      </c>
      <c r="D1158" s="175">
        <v>44379</v>
      </c>
      <c r="E1158" s="87">
        <v>25</v>
      </c>
      <c r="F1158" s="38">
        <f t="shared" si="18"/>
        <v>44379</v>
      </c>
    </row>
    <row r="1159" spans="1:6" x14ac:dyDescent="0.25">
      <c r="A1159" s="43" t="s">
        <v>264</v>
      </c>
      <c r="B1159" s="43" t="s">
        <v>83</v>
      </c>
      <c r="C1159" s="43" t="s">
        <v>80</v>
      </c>
      <c r="D1159" s="175">
        <v>44379</v>
      </c>
      <c r="E1159" s="87">
        <v>23</v>
      </c>
      <c r="F1159" s="38">
        <f t="shared" si="18"/>
        <v>44379</v>
      </c>
    </row>
    <row r="1160" spans="1:6" x14ac:dyDescent="0.25">
      <c r="A1160" s="43" t="s">
        <v>91</v>
      </c>
      <c r="B1160" s="43" t="s">
        <v>91</v>
      </c>
      <c r="C1160" s="43" t="s">
        <v>101</v>
      </c>
      <c r="D1160" s="175">
        <v>44379</v>
      </c>
      <c r="E1160" s="87">
        <v>18</v>
      </c>
      <c r="F1160" s="38">
        <f t="shared" si="18"/>
        <v>44379</v>
      </c>
    </row>
    <row r="1161" spans="1:6" x14ac:dyDescent="0.25">
      <c r="A1161" s="43" t="s">
        <v>91</v>
      </c>
      <c r="B1161" s="43" t="s">
        <v>91</v>
      </c>
      <c r="C1161" s="43" t="s">
        <v>98</v>
      </c>
      <c r="D1161" s="175">
        <v>44379</v>
      </c>
      <c r="E1161" s="87">
        <v>60</v>
      </c>
      <c r="F1161" s="38">
        <f t="shared" si="18"/>
        <v>44379</v>
      </c>
    </row>
    <row r="1162" spans="1:6" x14ac:dyDescent="0.25">
      <c r="A1162" s="43" t="s">
        <v>325</v>
      </c>
      <c r="B1162" s="43" t="s">
        <v>325</v>
      </c>
      <c r="C1162" s="43" t="s">
        <v>327</v>
      </c>
      <c r="D1162" s="175">
        <v>44379</v>
      </c>
      <c r="E1162" s="87">
        <v>6</v>
      </c>
      <c r="F1162" s="38">
        <f t="shared" si="18"/>
        <v>44379</v>
      </c>
    </row>
    <row r="1163" spans="1:6" x14ac:dyDescent="0.25">
      <c r="A1163" s="43" t="s">
        <v>25</v>
      </c>
      <c r="B1163" s="43" t="s">
        <v>25</v>
      </c>
      <c r="C1163" s="43" t="s">
        <v>39</v>
      </c>
      <c r="D1163" s="175">
        <v>44379</v>
      </c>
      <c r="E1163" s="87">
        <v>55</v>
      </c>
      <c r="F1163" s="38">
        <f t="shared" si="18"/>
        <v>44379</v>
      </c>
    </row>
    <row r="1164" spans="1:6" x14ac:dyDescent="0.25">
      <c r="A1164" s="43" t="s">
        <v>25</v>
      </c>
      <c r="B1164" s="43" t="s">
        <v>25</v>
      </c>
      <c r="C1164" s="43" t="s">
        <v>186</v>
      </c>
      <c r="D1164" s="175">
        <v>44379</v>
      </c>
      <c r="E1164" s="87">
        <v>1</v>
      </c>
      <c r="F1164" s="38">
        <f t="shared" si="18"/>
        <v>44379</v>
      </c>
    </row>
    <row r="1165" spans="1:6" x14ac:dyDescent="0.25">
      <c r="A1165" s="43" t="s">
        <v>18</v>
      </c>
      <c r="B1165" s="43" t="s">
        <v>21</v>
      </c>
      <c r="C1165" s="43" t="s">
        <v>22</v>
      </c>
      <c r="D1165" s="175">
        <v>44379</v>
      </c>
      <c r="E1165" s="87">
        <v>53</v>
      </c>
      <c r="F1165" s="38">
        <f t="shared" si="18"/>
        <v>44379</v>
      </c>
    </row>
    <row r="1166" spans="1:6" x14ac:dyDescent="0.25">
      <c r="A1166" s="43" t="s">
        <v>2</v>
      </c>
      <c r="B1166" s="43" t="s">
        <v>2</v>
      </c>
      <c r="C1166" s="43" t="s">
        <v>14</v>
      </c>
      <c r="D1166" s="175">
        <v>44379</v>
      </c>
      <c r="E1166" s="87">
        <v>22</v>
      </c>
      <c r="F1166" s="38">
        <f t="shared" si="18"/>
        <v>44379</v>
      </c>
    </row>
    <row r="1167" spans="1:6" x14ac:dyDescent="0.25">
      <c r="A1167" s="43" t="s">
        <v>18</v>
      </c>
      <c r="B1167" s="43" t="s">
        <v>18</v>
      </c>
      <c r="C1167" s="43" t="s">
        <v>23</v>
      </c>
      <c r="D1167" s="175">
        <v>44379</v>
      </c>
      <c r="E1167" s="87">
        <v>25</v>
      </c>
      <c r="F1167" s="38">
        <f t="shared" si="18"/>
        <v>44379</v>
      </c>
    </row>
    <row r="1168" spans="1:6" x14ac:dyDescent="0.25">
      <c r="A1168" s="43" t="s">
        <v>18</v>
      </c>
      <c r="B1168" s="43" t="s">
        <v>366</v>
      </c>
      <c r="C1168" s="43" t="s">
        <v>409</v>
      </c>
      <c r="D1168" s="175">
        <v>44379</v>
      </c>
      <c r="E1168" s="87">
        <v>15</v>
      </c>
      <c r="F1168" s="38">
        <f t="shared" si="18"/>
        <v>44379</v>
      </c>
    </row>
    <row r="1169" spans="1:6" x14ac:dyDescent="0.25">
      <c r="A1169" s="43" t="s">
        <v>264</v>
      </c>
      <c r="B1169" s="43" t="s">
        <v>83</v>
      </c>
      <c r="C1169" s="43" t="s">
        <v>181</v>
      </c>
      <c r="D1169" s="175">
        <v>44379</v>
      </c>
      <c r="E1169" s="87">
        <v>37</v>
      </c>
      <c r="F1169" s="38">
        <f t="shared" si="18"/>
        <v>44379</v>
      </c>
    </row>
    <row r="1170" spans="1:6" x14ac:dyDescent="0.25">
      <c r="A1170" s="43" t="s">
        <v>25</v>
      </c>
      <c r="B1170" s="43" t="s">
        <v>54</v>
      </c>
      <c r="C1170" s="43" t="s">
        <v>56</v>
      </c>
      <c r="D1170" s="175">
        <v>44379</v>
      </c>
      <c r="E1170" s="87">
        <v>51</v>
      </c>
      <c r="F1170" s="38">
        <f t="shared" si="18"/>
        <v>44379</v>
      </c>
    </row>
    <row r="1171" spans="1:6" x14ac:dyDescent="0.25">
      <c r="A1171" s="43" t="s">
        <v>25</v>
      </c>
      <c r="B1171" s="43" t="s">
        <v>54</v>
      </c>
      <c r="C1171" s="43" t="s">
        <v>55</v>
      </c>
      <c r="D1171" s="175">
        <v>44379</v>
      </c>
      <c r="E1171" s="87">
        <v>100</v>
      </c>
      <c r="F1171" s="38">
        <f t="shared" si="18"/>
        <v>44379</v>
      </c>
    </row>
    <row r="1172" spans="1:6" x14ac:dyDescent="0.25">
      <c r="A1172" s="43" t="s">
        <v>71</v>
      </c>
      <c r="B1172" s="43" t="s">
        <v>71</v>
      </c>
      <c r="C1172" s="43" t="s">
        <v>72</v>
      </c>
      <c r="D1172" s="175">
        <v>44379</v>
      </c>
      <c r="E1172" s="87">
        <v>25</v>
      </c>
      <c r="F1172" s="38">
        <f t="shared" si="18"/>
        <v>44379</v>
      </c>
    </row>
    <row r="1173" spans="1:6" x14ac:dyDescent="0.25">
      <c r="A1173" s="43" t="s">
        <v>263</v>
      </c>
      <c r="B1173" s="43" t="s">
        <v>199</v>
      </c>
      <c r="C1173" s="43" t="s">
        <v>77</v>
      </c>
      <c r="D1173" s="175">
        <v>44379</v>
      </c>
      <c r="E1173" s="87">
        <v>22</v>
      </c>
      <c r="F1173" s="38">
        <f t="shared" si="18"/>
        <v>44379</v>
      </c>
    </row>
    <row r="1174" spans="1:6" x14ac:dyDescent="0.25">
      <c r="A1174" s="43" t="s">
        <v>57</v>
      </c>
      <c r="B1174" s="43" t="s">
        <v>57</v>
      </c>
      <c r="C1174" s="43" t="s">
        <v>63</v>
      </c>
      <c r="D1174" s="175">
        <v>44379</v>
      </c>
      <c r="E1174" s="87">
        <v>25</v>
      </c>
      <c r="F1174" s="38">
        <f t="shared" si="18"/>
        <v>44379</v>
      </c>
    </row>
    <row r="1175" spans="1:6" x14ac:dyDescent="0.25">
      <c r="A1175" s="43" t="s">
        <v>263</v>
      </c>
      <c r="B1175" s="43" t="s">
        <v>199</v>
      </c>
      <c r="C1175" s="43" t="s">
        <v>319</v>
      </c>
      <c r="D1175" s="175">
        <v>44378</v>
      </c>
      <c r="E1175" s="87">
        <v>28</v>
      </c>
      <c r="F1175" s="38">
        <f t="shared" si="18"/>
        <v>44378</v>
      </c>
    </row>
    <row r="1176" spans="1:6" x14ac:dyDescent="0.25">
      <c r="A1176" s="43" t="s">
        <v>25</v>
      </c>
      <c r="B1176" s="43" t="s">
        <v>25</v>
      </c>
      <c r="C1176" s="43" t="s">
        <v>53</v>
      </c>
      <c r="D1176" s="175">
        <v>44378</v>
      </c>
      <c r="E1176" s="87">
        <v>54</v>
      </c>
      <c r="F1176" s="38">
        <f t="shared" si="18"/>
        <v>44378</v>
      </c>
    </row>
    <row r="1177" spans="1:6" x14ac:dyDescent="0.25">
      <c r="A1177" s="43" t="s">
        <v>264</v>
      </c>
      <c r="B1177" s="43" t="s">
        <v>83</v>
      </c>
      <c r="C1177" s="43" t="s">
        <v>191</v>
      </c>
      <c r="D1177" s="175">
        <v>44378</v>
      </c>
      <c r="E1177" s="87">
        <v>1</v>
      </c>
      <c r="F1177" s="38">
        <f t="shared" si="18"/>
        <v>44378</v>
      </c>
    </row>
    <row r="1178" spans="1:6" x14ac:dyDescent="0.25">
      <c r="A1178" s="43" t="s">
        <v>264</v>
      </c>
      <c r="B1178" s="43" t="s">
        <v>81</v>
      </c>
      <c r="C1178" s="43" t="s">
        <v>82</v>
      </c>
      <c r="D1178" s="175">
        <v>44378</v>
      </c>
      <c r="E1178" s="87">
        <v>36</v>
      </c>
      <c r="F1178" s="38">
        <f t="shared" si="18"/>
        <v>44378</v>
      </c>
    </row>
    <row r="1179" spans="1:6" x14ac:dyDescent="0.25">
      <c r="A1179" s="43" t="s">
        <v>91</v>
      </c>
      <c r="B1179" s="43" t="s">
        <v>91</v>
      </c>
      <c r="C1179" s="43" t="s">
        <v>96</v>
      </c>
      <c r="D1179" s="175">
        <v>44378</v>
      </c>
      <c r="E1179" s="87">
        <v>78</v>
      </c>
      <c r="F1179" s="38">
        <f t="shared" si="18"/>
        <v>44378</v>
      </c>
    </row>
    <row r="1180" spans="1:6" x14ac:dyDescent="0.25">
      <c r="A1180" s="43" t="s">
        <v>91</v>
      </c>
      <c r="B1180" s="43" t="s">
        <v>91</v>
      </c>
      <c r="C1180" s="43" t="s">
        <v>98</v>
      </c>
      <c r="D1180" s="175">
        <v>44378</v>
      </c>
      <c r="E1180" s="87">
        <v>87</v>
      </c>
      <c r="F1180" s="38">
        <f t="shared" si="18"/>
        <v>44378</v>
      </c>
    </row>
    <row r="1181" spans="1:6" x14ac:dyDescent="0.25">
      <c r="A1181" s="43" t="s">
        <v>25</v>
      </c>
      <c r="B1181" s="43" t="s">
        <v>29</v>
      </c>
      <c r="C1181" s="43" t="s">
        <v>30</v>
      </c>
      <c r="D1181" s="175">
        <v>44378</v>
      </c>
      <c r="E1181" s="87">
        <v>53</v>
      </c>
      <c r="F1181" s="38">
        <f t="shared" si="18"/>
        <v>44378</v>
      </c>
    </row>
    <row r="1182" spans="1:6" x14ac:dyDescent="0.25">
      <c r="A1182" s="43" t="s">
        <v>25</v>
      </c>
      <c r="B1182" s="43" t="s">
        <v>25</v>
      </c>
      <c r="C1182" s="43" t="s">
        <v>32</v>
      </c>
      <c r="D1182" s="175">
        <v>44378</v>
      </c>
      <c r="E1182" s="87">
        <v>57</v>
      </c>
      <c r="F1182" s="38">
        <f t="shared" si="18"/>
        <v>44378</v>
      </c>
    </row>
    <row r="1183" spans="1:6" x14ac:dyDescent="0.25">
      <c r="A1183" s="57" t="s">
        <v>2</v>
      </c>
      <c r="B1183" s="57" t="s">
        <v>2</v>
      </c>
      <c r="C1183" s="57" t="s">
        <v>184</v>
      </c>
      <c r="D1183" s="176">
        <v>44378</v>
      </c>
      <c r="E1183" s="57">
        <v>38</v>
      </c>
      <c r="F1183" s="38">
        <f t="shared" si="18"/>
        <v>44378</v>
      </c>
    </row>
    <row r="1184" spans="1:6" x14ac:dyDescent="0.25">
      <c r="A1184" s="57" t="s">
        <v>2</v>
      </c>
      <c r="B1184" s="57" t="s">
        <v>2</v>
      </c>
      <c r="C1184" s="57" t="s">
        <v>4</v>
      </c>
      <c r="D1184" s="176">
        <v>44378</v>
      </c>
      <c r="E1184" s="57">
        <v>36</v>
      </c>
      <c r="F1184" s="38">
        <f t="shared" si="18"/>
        <v>44378</v>
      </c>
    </row>
    <row r="1185" spans="1:6" x14ac:dyDescent="0.25">
      <c r="A1185" s="57" t="s">
        <v>18</v>
      </c>
      <c r="B1185" s="57" t="s">
        <v>19</v>
      </c>
      <c r="C1185" s="57" t="s">
        <v>372</v>
      </c>
      <c r="D1185" s="176">
        <v>44378</v>
      </c>
      <c r="E1185" s="57">
        <v>3</v>
      </c>
      <c r="F1185" s="38">
        <f t="shared" si="18"/>
        <v>44378</v>
      </c>
    </row>
    <row r="1186" spans="1:6" x14ac:dyDescent="0.25">
      <c r="A1186" s="57" t="s">
        <v>25</v>
      </c>
      <c r="B1186" s="57" t="s">
        <v>25</v>
      </c>
      <c r="C1186" s="57" t="s">
        <v>45</v>
      </c>
      <c r="D1186" s="176">
        <v>44378</v>
      </c>
      <c r="E1186" s="57">
        <v>96</v>
      </c>
      <c r="F1186" s="38">
        <f t="shared" si="18"/>
        <v>44378</v>
      </c>
    </row>
    <row r="1187" spans="1:6" x14ac:dyDescent="0.25">
      <c r="A1187" s="57" t="s">
        <v>25</v>
      </c>
      <c r="B1187" s="57" t="s">
        <v>25</v>
      </c>
      <c r="C1187" s="57" t="s">
        <v>46</v>
      </c>
      <c r="D1187" s="176">
        <v>44378</v>
      </c>
      <c r="E1187" s="57">
        <v>52</v>
      </c>
      <c r="F1187" s="38">
        <f t="shared" si="18"/>
        <v>44378</v>
      </c>
    </row>
    <row r="1188" spans="1:6" x14ac:dyDescent="0.25">
      <c r="A1188" s="57" t="s">
        <v>25</v>
      </c>
      <c r="B1188" s="57" t="s">
        <v>25</v>
      </c>
      <c r="C1188" s="57" t="s">
        <v>37</v>
      </c>
      <c r="D1188" s="176">
        <v>44378</v>
      </c>
      <c r="E1188" s="57">
        <v>63</v>
      </c>
      <c r="F1188" s="38">
        <f t="shared" si="18"/>
        <v>44378</v>
      </c>
    </row>
    <row r="1189" spans="1:6" x14ac:dyDescent="0.25">
      <c r="A1189" s="57" t="s">
        <v>25</v>
      </c>
      <c r="B1189" s="57" t="s">
        <v>25</v>
      </c>
      <c r="C1189" s="57" t="s">
        <v>34</v>
      </c>
      <c r="D1189" s="176">
        <v>44378</v>
      </c>
      <c r="E1189" s="57">
        <v>66</v>
      </c>
      <c r="F1189" s="38">
        <f t="shared" si="18"/>
        <v>44378</v>
      </c>
    </row>
    <row r="1190" spans="1:6" x14ac:dyDescent="0.25">
      <c r="A1190" s="57" t="s">
        <v>264</v>
      </c>
      <c r="B1190" s="57" t="s">
        <v>83</v>
      </c>
      <c r="C1190" s="57" t="s">
        <v>84</v>
      </c>
      <c r="D1190" s="176">
        <v>44378</v>
      </c>
      <c r="E1190" s="57">
        <v>155</v>
      </c>
      <c r="F1190" s="38">
        <f t="shared" si="18"/>
        <v>44378</v>
      </c>
    </row>
    <row r="1191" spans="1:6" x14ac:dyDescent="0.25">
      <c r="A1191" s="57" t="s">
        <v>57</v>
      </c>
      <c r="B1191" s="57" t="s">
        <v>57</v>
      </c>
      <c r="C1191" s="57" t="s">
        <v>392</v>
      </c>
      <c r="D1191" s="176">
        <v>44378</v>
      </c>
      <c r="E1191" s="57">
        <v>10</v>
      </c>
      <c r="F1191" s="38">
        <f t="shared" si="18"/>
        <v>44378</v>
      </c>
    </row>
    <row r="1192" spans="1:6" x14ac:dyDescent="0.25">
      <c r="A1192" s="57" t="s">
        <v>25</v>
      </c>
      <c r="B1192" s="57" t="s">
        <v>54</v>
      </c>
      <c r="C1192" s="57" t="s">
        <v>56</v>
      </c>
      <c r="D1192" s="176">
        <v>44378</v>
      </c>
      <c r="E1192" s="57">
        <v>111</v>
      </c>
      <c r="F1192" s="38">
        <f t="shared" si="18"/>
        <v>44378</v>
      </c>
    </row>
    <row r="1193" spans="1:6" x14ac:dyDescent="0.25">
      <c r="A1193" s="57" t="s">
        <v>25</v>
      </c>
      <c r="B1193" s="57" t="s">
        <v>25</v>
      </c>
      <c r="C1193" s="57" t="s">
        <v>51</v>
      </c>
      <c r="D1193" s="176">
        <v>44378</v>
      </c>
      <c r="E1193" s="57">
        <v>18</v>
      </c>
      <c r="F1193" s="38">
        <f t="shared" si="18"/>
        <v>44378</v>
      </c>
    </row>
    <row r="1194" spans="1:6" x14ac:dyDescent="0.25">
      <c r="A1194" s="57" t="s">
        <v>263</v>
      </c>
      <c r="B1194" s="57" t="s">
        <v>199</v>
      </c>
      <c r="C1194" s="57" t="s">
        <v>77</v>
      </c>
      <c r="D1194" s="176">
        <v>44378</v>
      </c>
      <c r="E1194" s="57">
        <v>76</v>
      </c>
      <c r="F1194" s="38">
        <f t="shared" si="18"/>
        <v>44378</v>
      </c>
    </row>
    <row r="1195" spans="1:6" x14ac:dyDescent="0.25">
      <c r="A1195" s="43" t="s">
        <v>57</v>
      </c>
      <c r="B1195" s="43" t="s">
        <v>57</v>
      </c>
      <c r="C1195" s="43" t="s">
        <v>63</v>
      </c>
      <c r="D1195" s="175">
        <v>44378</v>
      </c>
      <c r="E1195" s="87">
        <v>30</v>
      </c>
      <c r="F1195" s="38">
        <f t="shared" si="18"/>
        <v>44378</v>
      </c>
    </row>
    <row r="1196" spans="1:6" x14ac:dyDescent="0.25">
      <c r="A1196" s="43" t="s">
        <v>361</v>
      </c>
      <c r="B1196" s="43" t="s">
        <v>411</v>
      </c>
      <c r="C1196" s="43" t="s">
        <v>357</v>
      </c>
      <c r="D1196" s="175">
        <v>44378</v>
      </c>
      <c r="E1196" s="87">
        <v>46</v>
      </c>
      <c r="F1196" s="38">
        <f t="shared" si="18"/>
        <v>44378</v>
      </c>
    </row>
    <row r="1197" spans="1:6" x14ac:dyDescent="0.25">
      <c r="A1197" s="43" t="s">
        <v>2</v>
      </c>
      <c r="B1197" s="43" t="s">
        <v>2</v>
      </c>
      <c r="C1197" s="43" t="s">
        <v>14</v>
      </c>
      <c r="D1197" s="175">
        <v>44378</v>
      </c>
      <c r="E1197" s="87">
        <v>25</v>
      </c>
      <c r="F1197" s="38">
        <f t="shared" si="18"/>
        <v>44378</v>
      </c>
    </row>
    <row r="1198" spans="1:6" x14ac:dyDescent="0.25">
      <c r="A1198" s="43" t="s">
        <v>361</v>
      </c>
      <c r="B1198" s="43" t="s">
        <v>411</v>
      </c>
      <c r="C1198" s="43" t="s">
        <v>355</v>
      </c>
      <c r="D1198" s="175">
        <v>44378</v>
      </c>
      <c r="E1198" s="87">
        <v>91</v>
      </c>
      <c r="F1198" s="38">
        <f t="shared" si="18"/>
        <v>44378</v>
      </c>
    </row>
    <row r="1199" spans="1:6" x14ac:dyDescent="0.25">
      <c r="A1199" s="43" t="s">
        <v>2</v>
      </c>
      <c r="B1199" s="43" t="s">
        <v>2</v>
      </c>
      <c r="C1199" s="43" t="s">
        <v>11</v>
      </c>
      <c r="D1199" s="175">
        <v>44378</v>
      </c>
      <c r="E1199" s="87">
        <v>27</v>
      </c>
      <c r="F1199" s="38">
        <f t="shared" si="18"/>
        <v>44378</v>
      </c>
    </row>
    <row r="1200" spans="1:6" x14ac:dyDescent="0.25">
      <c r="A1200" s="43" t="s">
        <v>18</v>
      </c>
      <c r="B1200" s="43" t="s">
        <v>21</v>
      </c>
      <c r="C1200" s="43" t="s">
        <v>22</v>
      </c>
      <c r="D1200" s="175">
        <v>44378</v>
      </c>
      <c r="E1200" s="87">
        <v>50</v>
      </c>
      <c r="F1200" s="38">
        <f t="shared" si="18"/>
        <v>44378</v>
      </c>
    </row>
    <row r="1201" spans="1:6" x14ac:dyDescent="0.25">
      <c r="A1201" s="43" t="s">
        <v>25</v>
      </c>
      <c r="B1201" s="43" t="s">
        <v>26</v>
      </c>
      <c r="C1201" s="43" t="s">
        <v>28</v>
      </c>
      <c r="D1201" s="175">
        <v>44378</v>
      </c>
      <c r="E1201" s="87">
        <v>45</v>
      </c>
      <c r="F1201" s="38">
        <f t="shared" si="18"/>
        <v>44378</v>
      </c>
    </row>
    <row r="1202" spans="1:6" x14ac:dyDescent="0.25">
      <c r="A1202" s="43" t="s">
        <v>25</v>
      </c>
      <c r="B1202" s="43" t="s">
        <v>25</v>
      </c>
      <c r="C1202" s="43" t="s">
        <v>31</v>
      </c>
      <c r="D1202" s="175">
        <v>44378</v>
      </c>
      <c r="E1202" s="87">
        <v>86</v>
      </c>
      <c r="F1202" s="38">
        <f t="shared" si="18"/>
        <v>44378</v>
      </c>
    </row>
    <row r="1203" spans="1:6" x14ac:dyDescent="0.25">
      <c r="A1203" s="43" t="s">
        <v>18</v>
      </c>
      <c r="B1203" s="43" t="s">
        <v>366</v>
      </c>
      <c r="C1203" s="43" t="s">
        <v>413</v>
      </c>
      <c r="D1203" s="175">
        <v>44378</v>
      </c>
      <c r="E1203" s="87">
        <v>28</v>
      </c>
      <c r="F1203" s="38">
        <f t="shared" si="18"/>
        <v>44378</v>
      </c>
    </row>
    <row r="1204" spans="1:6" x14ac:dyDescent="0.25">
      <c r="A1204" s="43" t="s">
        <v>18</v>
      </c>
      <c r="B1204" s="43" t="s">
        <v>366</v>
      </c>
      <c r="C1204" s="43" t="s">
        <v>409</v>
      </c>
      <c r="D1204" s="175">
        <v>44378</v>
      </c>
      <c r="E1204" s="87">
        <v>31</v>
      </c>
      <c r="F1204" s="38">
        <f t="shared" si="18"/>
        <v>44378</v>
      </c>
    </row>
    <row r="1205" spans="1:6" x14ac:dyDescent="0.25">
      <c r="A1205" s="43" t="s">
        <v>25</v>
      </c>
      <c r="B1205" s="43" t="s">
        <v>26</v>
      </c>
      <c r="C1205" s="43" t="s">
        <v>27</v>
      </c>
      <c r="D1205" s="175">
        <v>44378</v>
      </c>
      <c r="E1205" s="87">
        <v>36</v>
      </c>
      <c r="F1205" s="38">
        <f t="shared" si="18"/>
        <v>44378</v>
      </c>
    </row>
    <row r="1206" spans="1:6" x14ac:dyDescent="0.25">
      <c r="A1206" s="43" t="s">
        <v>25</v>
      </c>
      <c r="B1206" s="43" t="s">
        <v>25</v>
      </c>
      <c r="C1206" s="43" t="s">
        <v>186</v>
      </c>
      <c r="D1206" s="175">
        <v>44378</v>
      </c>
      <c r="E1206" s="87">
        <v>4</v>
      </c>
      <c r="F1206" s="38">
        <f t="shared" si="18"/>
        <v>44378</v>
      </c>
    </row>
    <row r="1207" spans="1:6" x14ac:dyDescent="0.25">
      <c r="A1207" s="43" t="s">
        <v>25</v>
      </c>
      <c r="B1207" s="43" t="s">
        <v>25</v>
      </c>
      <c r="C1207" s="43" t="s">
        <v>42</v>
      </c>
      <c r="D1207" s="175">
        <v>44378</v>
      </c>
      <c r="E1207" s="87">
        <v>55</v>
      </c>
      <c r="F1207" s="38">
        <f t="shared" si="18"/>
        <v>44378</v>
      </c>
    </row>
    <row r="1208" spans="1:6" x14ac:dyDescent="0.25">
      <c r="A1208" s="43" t="s">
        <v>25</v>
      </c>
      <c r="B1208" s="43" t="s">
        <v>25</v>
      </c>
      <c r="C1208" s="43" t="s">
        <v>43</v>
      </c>
      <c r="D1208" s="175">
        <v>44378</v>
      </c>
      <c r="E1208" s="87">
        <v>42</v>
      </c>
      <c r="F1208" s="38">
        <f t="shared" si="18"/>
        <v>44378</v>
      </c>
    </row>
    <row r="1209" spans="1:6" x14ac:dyDescent="0.25">
      <c r="A1209" s="43" t="s">
        <v>25</v>
      </c>
      <c r="B1209" s="43" t="s">
        <v>25</v>
      </c>
      <c r="C1209" s="43" t="s">
        <v>48</v>
      </c>
      <c r="D1209" s="175">
        <v>44378</v>
      </c>
      <c r="E1209" s="87">
        <v>20</v>
      </c>
      <c r="F1209" s="38">
        <f t="shared" si="18"/>
        <v>44378</v>
      </c>
    </row>
    <row r="1210" spans="1:6" x14ac:dyDescent="0.25">
      <c r="A1210" s="43" t="s">
        <v>25</v>
      </c>
      <c r="B1210" s="43" t="s">
        <v>25</v>
      </c>
      <c r="C1210" s="43" t="s">
        <v>39</v>
      </c>
      <c r="D1210" s="175">
        <v>44378</v>
      </c>
      <c r="E1210" s="87">
        <v>32</v>
      </c>
      <c r="F1210" s="38">
        <f t="shared" si="18"/>
        <v>44378</v>
      </c>
    </row>
    <row r="1211" spans="1:6" x14ac:dyDescent="0.25">
      <c r="A1211" s="43" t="s">
        <v>18</v>
      </c>
      <c r="B1211" s="43" t="s">
        <v>18</v>
      </c>
      <c r="C1211" s="43" t="s">
        <v>189</v>
      </c>
      <c r="D1211" s="175">
        <v>44378</v>
      </c>
      <c r="E1211" s="87">
        <v>4</v>
      </c>
      <c r="F1211" s="38">
        <f t="shared" si="18"/>
        <v>44378</v>
      </c>
    </row>
    <row r="1212" spans="1:6" x14ac:dyDescent="0.25">
      <c r="A1212" s="43" t="s">
        <v>18</v>
      </c>
      <c r="B1212" s="43" t="s">
        <v>18</v>
      </c>
      <c r="C1212" s="43" t="s">
        <v>23</v>
      </c>
      <c r="D1212" s="175">
        <v>44378</v>
      </c>
      <c r="E1212" s="87">
        <v>11</v>
      </c>
      <c r="F1212" s="38">
        <f t="shared" si="18"/>
        <v>44378</v>
      </c>
    </row>
    <row r="1213" spans="1:6" x14ac:dyDescent="0.25">
      <c r="A1213" s="43" t="s">
        <v>18</v>
      </c>
      <c r="B1213" s="43" t="s">
        <v>18</v>
      </c>
      <c r="C1213" s="43" t="s">
        <v>24</v>
      </c>
      <c r="D1213" s="175">
        <v>44378</v>
      </c>
      <c r="E1213" s="87">
        <v>47</v>
      </c>
      <c r="F1213" s="38">
        <f t="shared" si="18"/>
        <v>44378</v>
      </c>
    </row>
    <row r="1214" spans="1:6" x14ac:dyDescent="0.25">
      <c r="A1214" s="43" t="s">
        <v>361</v>
      </c>
      <c r="B1214" s="43" t="s">
        <v>411</v>
      </c>
      <c r="C1214" s="43" t="s">
        <v>356</v>
      </c>
      <c r="D1214" s="175">
        <v>44378</v>
      </c>
      <c r="E1214" s="87">
        <v>35</v>
      </c>
      <c r="F1214" s="38">
        <f t="shared" si="18"/>
        <v>44378</v>
      </c>
    </row>
    <row r="1215" spans="1:6" x14ac:dyDescent="0.25">
      <c r="A1215" s="43" t="s">
        <v>16</v>
      </c>
      <c r="B1215" s="43" t="s">
        <v>16</v>
      </c>
      <c r="C1215" s="43" t="s">
        <v>17</v>
      </c>
      <c r="D1215" s="175">
        <v>44378</v>
      </c>
      <c r="E1215" s="87">
        <v>97</v>
      </c>
      <c r="F1215" s="38">
        <f t="shared" si="18"/>
        <v>44378</v>
      </c>
    </row>
    <row r="1216" spans="1:6" x14ac:dyDescent="0.25">
      <c r="A1216" s="43" t="s">
        <v>2</v>
      </c>
      <c r="B1216" s="43" t="s">
        <v>2</v>
      </c>
      <c r="C1216" s="43" t="s">
        <v>3</v>
      </c>
      <c r="D1216" s="175">
        <v>44378</v>
      </c>
      <c r="E1216" s="87">
        <v>53</v>
      </c>
      <c r="F1216" s="38">
        <f t="shared" si="18"/>
        <v>44378</v>
      </c>
    </row>
    <row r="1217" spans="1:6" x14ac:dyDescent="0.25">
      <c r="A1217" s="43" t="s">
        <v>337</v>
      </c>
      <c r="B1217" s="43" t="s">
        <v>338</v>
      </c>
      <c r="C1217" s="43" t="s">
        <v>177</v>
      </c>
      <c r="D1217" s="175">
        <v>44378</v>
      </c>
      <c r="E1217" s="87">
        <v>26</v>
      </c>
      <c r="F1217" s="38">
        <f t="shared" si="18"/>
        <v>44378</v>
      </c>
    </row>
    <row r="1218" spans="1:6" x14ac:dyDescent="0.25">
      <c r="A1218" s="43" t="s">
        <v>18</v>
      </c>
      <c r="B1218" s="43" t="s">
        <v>19</v>
      </c>
      <c r="C1218" s="43" t="s">
        <v>20</v>
      </c>
      <c r="D1218" s="175">
        <v>44378</v>
      </c>
      <c r="E1218" s="87">
        <v>40</v>
      </c>
      <c r="F1218" s="38">
        <f t="shared" si="18"/>
        <v>44378</v>
      </c>
    </row>
    <row r="1219" spans="1:6" x14ac:dyDescent="0.25">
      <c r="A1219" s="43" t="s">
        <v>25</v>
      </c>
      <c r="B1219" s="43" t="s">
        <v>25</v>
      </c>
      <c r="C1219" s="43" t="s">
        <v>47</v>
      </c>
      <c r="D1219" s="175">
        <v>44378</v>
      </c>
      <c r="E1219" s="87">
        <v>72</v>
      </c>
      <c r="F1219" s="38">
        <f t="shared" ref="F1219:F1282" si="19">D1219</f>
        <v>44378</v>
      </c>
    </row>
    <row r="1220" spans="1:6" x14ac:dyDescent="0.25">
      <c r="A1220" s="43" t="s">
        <v>263</v>
      </c>
      <c r="B1220" s="43" t="s">
        <v>199</v>
      </c>
      <c r="C1220" s="43" t="s">
        <v>75</v>
      </c>
      <c r="D1220" s="175">
        <v>44378</v>
      </c>
      <c r="E1220" s="87">
        <v>62</v>
      </c>
      <c r="F1220" s="38">
        <f t="shared" si="19"/>
        <v>44378</v>
      </c>
    </row>
    <row r="1221" spans="1:6" x14ac:dyDescent="0.25">
      <c r="A1221" s="43" t="s">
        <v>264</v>
      </c>
      <c r="B1221" s="43" t="s">
        <v>83</v>
      </c>
      <c r="C1221" s="43" t="s">
        <v>85</v>
      </c>
      <c r="D1221" s="175">
        <v>44378</v>
      </c>
      <c r="E1221" s="87">
        <v>32</v>
      </c>
      <c r="F1221" s="38">
        <f t="shared" si="19"/>
        <v>44378</v>
      </c>
    </row>
    <row r="1222" spans="1:6" x14ac:dyDescent="0.25">
      <c r="A1222" s="43" t="s">
        <v>91</v>
      </c>
      <c r="B1222" s="43" t="s">
        <v>91</v>
      </c>
      <c r="C1222" s="43" t="s">
        <v>101</v>
      </c>
      <c r="D1222" s="175">
        <v>44378</v>
      </c>
      <c r="E1222" s="87">
        <v>39</v>
      </c>
      <c r="F1222" s="38">
        <f t="shared" si="19"/>
        <v>44378</v>
      </c>
    </row>
    <row r="1223" spans="1:6" x14ac:dyDescent="0.25">
      <c r="A1223" s="43" t="s">
        <v>91</v>
      </c>
      <c r="B1223" s="43" t="s">
        <v>91</v>
      </c>
      <c r="C1223" s="43" t="s">
        <v>100</v>
      </c>
      <c r="D1223" s="175">
        <v>44378</v>
      </c>
      <c r="E1223" s="87">
        <v>72</v>
      </c>
      <c r="F1223" s="38">
        <f t="shared" si="19"/>
        <v>44378</v>
      </c>
    </row>
    <row r="1224" spans="1:6" x14ac:dyDescent="0.25">
      <c r="A1224" s="43" t="s">
        <v>325</v>
      </c>
      <c r="B1224" s="43" t="s">
        <v>325</v>
      </c>
      <c r="C1224" s="43" t="s">
        <v>327</v>
      </c>
      <c r="D1224" s="175">
        <v>44378</v>
      </c>
      <c r="E1224" s="87">
        <v>29</v>
      </c>
      <c r="F1224" s="38">
        <f t="shared" si="19"/>
        <v>44378</v>
      </c>
    </row>
    <row r="1225" spans="1:6" x14ac:dyDescent="0.25">
      <c r="A1225" s="43" t="s">
        <v>264</v>
      </c>
      <c r="B1225" s="43" t="s">
        <v>83</v>
      </c>
      <c r="C1225" s="43" t="s">
        <v>87</v>
      </c>
      <c r="D1225" s="175">
        <v>44378</v>
      </c>
      <c r="E1225" s="87">
        <v>28</v>
      </c>
      <c r="F1225" s="38">
        <f t="shared" si="19"/>
        <v>44378</v>
      </c>
    </row>
    <row r="1226" spans="1:6" x14ac:dyDescent="0.25">
      <c r="A1226" s="43" t="s">
        <v>264</v>
      </c>
      <c r="B1226" s="43" t="s">
        <v>83</v>
      </c>
      <c r="C1226" s="43" t="s">
        <v>90</v>
      </c>
      <c r="D1226" s="175">
        <v>44378</v>
      </c>
      <c r="E1226" s="87">
        <v>65</v>
      </c>
      <c r="F1226" s="38">
        <f t="shared" si="19"/>
        <v>44378</v>
      </c>
    </row>
    <row r="1227" spans="1:6" x14ac:dyDescent="0.25">
      <c r="A1227" s="43" t="s">
        <v>264</v>
      </c>
      <c r="B1227" s="43" t="s">
        <v>83</v>
      </c>
      <c r="C1227" s="43" t="s">
        <v>80</v>
      </c>
      <c r="D1227" s="175">
        <v>44378</v>
      </c>
      <c r="E1227" s="87">
        <v>20</v>
      </c>
      <c r="F1227" s="38">
        <f t="shared" si="19"/>
        <v>44378</v>
      </c>
    </row>
    <row r="1228" spans="1:6" x14ac:dyDescent="0.25">
      <c r="A1228" s="43" t="s">
        <v>25</v>
      </c>
      <c r="B1228" s="43" t="s">
        <v>54</v>
      </c>
      <c r="C1228" s="43" t="s">
        <v>55</v>
      </c>
      <c r="D1228" s="175">
        <v>44378</v>
      </c>
      <c r="E1228" s="87">
        <v>223</v>
      </c>
      <c r="F1228" s="38">
        <f t="shared" si="19"/>
        <v>44378</v>
      </c>
    </row>
    <row r="1229" spans="1:6" x14ac:dyDescent="0.25">
      <c r="A1229" s="57" t="s">
        <v>57</v>
      </c>
      <c r="B1229" s="57" t="s">
        <v>57</v>
      </c>
      <c r="C1229" s="57" t="s">
        <v>130</v>
      </c>
      <c r="D1229" s="176">
        <v>44378</v>
      </c>
      <c r="E1229" s="57">
        <v>46</v>
      </c>
      <c r="F1229" s="38">
        <f t="shared" si="19"/>
        <v>44378</v>
      </c>
    </row>
    <row r="1230" spans="1:6" x14ac:dyDescent="0.25">
      <c r="A1230" s="57" t="s">
        <v>57</v>
      </c>
      <c r="B1230" s="57" t="s">
        <v>57</v>
      </c>
      <c r="C1230" s="57" t="s">
        <v>368</v>
      </c>
      <c r="D1230" s="176">
        <v>44378</v>
      </c>
      <c r="E1230" s="57">
        <v>36</v>
      </c>
      <c r="F1230" s="38">
        <f t="shared" si="19"/>
        <v>44378</v>
      </c>
    </row>
    <row r="1231" spans="1:6" x14ac:dyDescent="0.25">
      <c r="A1231" s="57" t="s">
        <v>25</v>
      </c>
      <c r="B1231" s="57" t="s">
        <v>54</v>
      </c>
      <c r="C1231" s="57" t="s">
        <v>187</v>
      </c>
      <c r="D1231" s="176">
        <v>44378</v>
      </c>
      <c r="E1231" s="57">
        <v>10</v>
      </c>
      <c r="F1231" s="38">
        <f t="shared" si="19"/>
        <v>44378</v>
      </c>
    </row>
    <row r="1232" spans="1:6" x14ac:dyDescent="0.25">
      <c r="A1232" s="57" t="s">
        <v>71</v>
      </c>
      <c r="B1232" s="57" t="s">
        <v>71</v>
      </c>
      <c r="C1232" s="57" t="s">
        <v>72</v>
      </c>
      <c r="D1232" s="176">
        <v>44378</v>
      </c>
      <c r="E1232" s="57">
        <v>65</v>
      </c>
      <c r="F1232" s="38">
        <f t="shared" si="19"/>
        <v>44378</v>
      </c>
    </row>
    <row r="1233" spans="1:6" x14ac:dyDescent="0.25">
      <c r="A1233" s="57" t="s">
        <v>25</v>
      </c>
      <c r="B1233" s="57" t="s">
        <v>25</v>
      </c>
      <c r="C1233" s="57" t="s">
        <v>35</v>
      </c>
      <c r="D1233" s="176">
        <v>44378</v>
      </c>
      <c r="E1233" s="57">
        <v>48</v>
      </c>
      <c r="F1233" s="38">
        <f t="shared" si="19"/>
        <v>44378</v>
      </c>
    </row>
    <row r="1234" spans="1:6" x14ac:dyDescent="0.25">
      <c r="A1234" s="57" t="s">
        <v>25</v>
      </c>
      <c r="B1234" s="57" t="s">
        <v>25</v>
      </c>
      <c r="C1234" s="57" t="s">
        <v>41</v>
      </c>
      <c r="D1234" s="176">
        <v>44378</v>
      </c>
      <c r="E1234" s="57">
        <v>35</v>
      </c>
      <c r="F1234" s="38">
        <f t="shared" si="19"/>
        <v>44378</v>
      </c>
    </row>
    <row r="1235" spans="1:6" x14ac:dyDescent="0.25">
      <c r="A1235" s="57" t="s">
        <v>25</v>
      </c>
      <c r="B1235" s="57" t="s">
        <v>25</v>
      </c>
      <c r="C1235" s="57" t="s">
        <v>40</v>
      </c>
      <c r="D1235" s="176">
        <v>44378</v>
      </c>
      <c r="E1235" s="57">
        <v>17</v>
      </c>
      <c r="F1235" s="38">
        <f t="shared" si="19"/>
        <v>44378</v>
      </c>
    </row>
    <row r="1236" spans="1:6" x14ac:dyDescent="0.25">
      <c r="A1236" s="57" t="s">
        <v>25</v>
      </c>
      <c r="B1236" s="57" t="s">
        <v>25</v>
      </c>
      <c r="C1236" s="57" t="s">
        <v>38</v>
      </c>
      <c r="D1236" s="176">
        <v>44378</v>
      </c>
      <c r="E1236" s="57">
        <v>39</v>
      </c>
      <c r="F1236" s="38">
        <f t="shared" si="19"/>
        <v>44378</v>
      </c>
    </row>
    <row r="1237" spans="1:6" x14ac:dyDescent="0.25">
      <c r="A1237" s="57" t="s">
        <v>2</v>
      </c>
      <c r="B1237" s="57" t="s">
        <v>2</v>
      </c>
      <c r="C1237" s="57" t="s">
        <v>12</v>
      </c>
      <c r="D1237" s="176">
        <v>44378</v>
      </c>
      <c r="E1237" s="57">
        <v>30</v>
      </c>
      <c r="F1237" s="38">
        <f t="shared" si="19"/>
        <v>44378</v>
      </c>
    </row>
    <row r="1238" spans="1:6" x14ac:dyDescent="0.25">
      <c r="A1238" s="57" t="s">
        <v>18</v>
      </c>
      <c r="B1238" s="57" t="s">
        <v>18</v>
      </c>
      <c r="C1238" s="57"/>
      <c r="D1238" s="176">
        <v>44378</v>
      </c>
      <c r="E1238" s="57">
        <v>2</v>
      </c>
      <c r="F1238" s="38">
        <f t="shared" si="19"/>
        <v>44378</v>
      </c>
    </row>
    <row r="1239" spans="1:6" x14ac:dyDescent="0.25">
      <c r="A1239" s="43" t="s">
        <v>18</v>
      </c>
      <c r="B1239" s="43" t="s">
        <v>21</v>
      </c>
      <c r="C1239" s="43" t="s">
        <v>22</v>
      </c>
      <c r="D1239" s="175">
        <v>44377</v>
      </c>
      <c r="E1239" s="87">
        <v>4</v>
      </c>
      <c r="F1239" s="38">
        <f t="shared" si="19"/>
        <v>44377</v>
      </c>
    </row>
    <row r="1240" spans="1:6" x14ac:dyDescent="0.25">
      <c r="A1240" s="43" t="s">
        <v>2</v>
      </c>
      <c r="B1240" s="43" t="s">
        <v>2</v>
      </c>
      <c r="C1240" s="43" t="s">
        <v>4</v>
      </c>
      <c r="D1240" s="175">
        <v>44377</v>
      </c>
      <c r="E1240" s="87">
        <v>34</v>
      </c>
      <c r="F1240" s="38">
        <f t="shared" si="19"/>
        <v>44377</v>
      </c>
    </row>
    <row r="1241" spans="1:6" x14ac:dyDescent="0.25">
      <c r="A1241" s="43" t="s">
        <v>2</v>
      </c>
      <c r="B1241" s="43" t="s">
        <v>2</v>
      </c>
      <c r="C1241" s="43" t="s">
        <v>3</v>
      </c>
      <c r="D1241" s="175">
        <v>44377</v>
      </c>
      <c r="E1241" s="87">
        <v>87</v>
      </c>
      <c r="F1241" s="38">
        <f t="shared" si="19"/>
        <v>44377</v>
      </c>
    </row>
    <row r="1242" spans="1:6" x14ac:dyDescent="0.25">
      <c r="A1242" s="43" t="s">
        <v>361</v>
      </c>
      <c r="B1242" s="43" t="s">
        <v>411</v>
      </c>
      <c r="C1242" s="43" t="s">
        <v>357</v>
      </c>
      <c r="D1242" s="175">
        <v>44377</v>
      </c>
      <c r="E1242" s="87">
        <v>17</v>
      </c>
      <c r="F1242" s="38">
        <f t="shared" si="19"/>
        <v>44377</v>
      </c>
    </row>
    <row r="1243" spans="1:6" x14ac:dyDescent="0.25">
      <c r="A1243" s="43" t="s">
        <v>361</v>
      </c>
      <c r="B1243" s="43" t="s">
        <v>411</v>
      </c>
      <c r="C1243" s="43" t="s">
        <v>356</v>
      </c>
      <c r="D1243" s="175">
        <v>44377</v>
      </c>
      <c r="E1243" s="87">
        <v>5</v>
      </c>
      <c r="F1243" s="38">
        <f t="shared" si="19"/>
        <v>44377</v>
      </c>
    </row>
    <row r="1244" spans="1:6" x14ac:dyDescent="0.25">
      <c r="A1244" s="43" t="s">
        <v>25</v>
      </c>
      <c r="B1244" s="43" t="s">
        <v>29</v>
      </c>
      <c r="C1244" s="43" t="s">
        <v>30</v>
      </c>
      <c r="D1244" s="175">
        <v>44377</v>
      </c>
      <c r="E1244" s="87">
        <v>86</v>
      </c>
      <c r="F1244" s="38">
        <f t="shared" si="19"/>
        <v>44377</v>
      </c>
    </row>
    <row r="1245" spans="1:6" x14ac:dyDescent="0.25">
      <c r="A1245" s="43" t="s">
        <v>18</v>
      </c>
      <c r="B1245" s="43" t="s">
        <v>366</v>
      </c>
      <c r="C1245" s="43" t="s">
        <v>409</v>
      </c>
      <c r="D1245" s="175">
        <v>44377</v>
      </c>
      <c r="E1245" s="87">
        <v>36</v>
      </c>
      <c r="F1245" s="38">
        <f t="shared" si="19"/>
        <v>44377</v>
      </c>
    </row>
    <row r="1246" spans="1:6" x14ac:dyDescent="0.25">
      <c r="A1246" s="43" t="s">
        <v>18</v>
      </c>
      <c r="B1246" s="43" t="s">
        <v>18</v>
      </c>
      <c r="C1246" s="43" t="s">
        <v>24</v>
      </c>
      <c r="D1246" s="175">
        <v>44377</v>
      </c>
      <c r="E1246" s="87">
        <v>57</v>
      </c>
      <c r="F1246" s="38">
        <f t="shared" si="19"/>
        <v>44377</v>
      </c>
    </row>
    <row r="1247" spans="1:6" x14ac:dyDescent="0.25">
      <c r="A1247" s="43" t="s">
        <v>25</v>
      </c>
      <c r="B1247" s="43" t="s">
        <v>25</v>
      </c>
      <c r="C1247" s="43" t="s">
        <v>39</v>
      </c>
      <c r="D1247" s="175">
        <v>44377</v>
      </c>
      <c r="E1247" s="87">
        <v>78</v>
      </c>
      <c r="F1247" s="38">
        <f t="shared" si="19"/>
        <v>44377</v>
      </c>
    </row>
    <row r="1248" spans="1:6" x14ac:dyDescent="0.25">
      <c r="A1248" s="43" t="s">
        <v>25</v>
      </c>
      <c r="B1248" s="43" t="s">
        <v>25</v>
      </c>
      <c r="C1248" s="43" t="s">
        <v>36</v>
      </c>
      <c r="D1248" s="175">
        <v>44377</v>
      </c>
      <c r="E1248" s="87">
        <v>48</v>
      </c>
      <c r="F1248" s="38">
        <f t="shared" si="19"/>
        <v>44377</v>
      </c>
    </row>
    <row r="1249" spans="1:6" x14ac:dyDescent="0.25">
      <c r="A1249" s="43" t="s">
        <v>25</v>
      </c>
      <c r="B1249" s="43" t="s">
        <v>25</v>
      </c>
      <c r="C1249" s="43" t="s">
        <v>37</v>
      </c>
      <c r="D1249" s="175">
        <v>44377</v>
      </c>
      <c r="E1249" s="87">
        <v>132</v>
      </c>
      <c r="F1249" s="38">
        <f t="shared" si="19"/>
        <v>44377</v>
      </c>
    </row>
    <row r="1250" spans="1:6" x14ac:dyDescent="0.25">
      <c r="A1250" s="43" t="s">
        <v>25</v>
      </c>
      <c r="B1250" s="43" t="s">
        <v>25</v>
      </c>
      <c r="C1250" s="43" t="s">
        <v>45</v>
      </c>
      <c r="D1250" s="175">
        <v>44377</v>
      </c>
      <c r="E1250" s="87">
        <v>103</v>
      </c>
      <c r="F1250" s="38">
        <f t="shared" si="19"/>
        <v>44377</v>
      </c>
    </row>
    <row r="1251" spans="1:6" x14ac:dyDescent="0.25">
      <c r="A1251" s="43" t="s">
        <v>25</v>
      </c>
      <c r="B1251" s="43" t="s">
        <v>25</v>
      </c>
      <c r="C1251" s="43" t="s">
        <v>47</v>
      </c>
      <c r="D1251" s="175">
        <v>44377</v>
      </c>
      <c r="E1251" s="87">
        <v>53</v>
      </c>
      <c r="F1251" s="38">
        <f t="shared" si="19"/>
        <v>44377</v>
      </c>
    </row>
    <row r="1252" spans="1:6" x14ac:dyDescent="0.25">
      <c r="A1252" s="43" t="s">
        <v>57</v>
      </c>
      <c r="B1252" s="43" t="s">
        <v>57</v>
      </c>
      <c r="C1252" s="43" t="s">
        <v>63</v>
      </c>
      <c r="D1252" s="175">
        <v>44377</v>
      </c>
      <c r="E1252" s="87">
        <v>27</v>
      </c>
      <c r="F1252" s="38">
        <f t="shared" si="19"/>
        <v>44377</v>
      </c>
    </row>
    <row r="1253" spans="1:6" x14ac:dyDescent="0.25">
      <c r="A1253" s="43" t="s">
        <v>263</v>
      </c>
      <c r="B1253" s="43" t="s">
        <v>199</v>
      </c>
      <c r="C1253" s="43" t="s">
        <v>75</v>
      </c>
      <c r="D1253" s="175">
        <v>44377</v>
      </c>
      <c r="E1253" s="87">
        <v>53</v>
      </c>
      <c r="F1253" s="38">
        <f t="shared" si="19"/>
        <v>44377</v>
      </c>
    </row>
    <row r="1254" spans="1:6" x14ac:dyDescent="0.25">
      <c r="A1254" s="43" t="s">
        <v>25</v>
      </c>
      <c r="B1254" s="43" t="s">
        <v>54</v>
      </c>
      <c r="C1254" s="43" t="s">
        <v>56</v>
      </c>
      <c r="D1254" s="175">
        <v>44377</v>
      </c>
      <c r="E1254" s="87">
        <v>137</v>
      </c>
      <c r="F1254" s="38">
        <f t="shared" si="19"/>
        <v>44377</v>
      </c>
    </row>
    <row r="1255" spans="1:6" x14ac:dyDescent="0.25">
      <c r="A1255" s="43" t="s">
        <v>264</v>
      </c>
      <c r="B1255" s="43" t="s">
        <v>83</v>
      </c>
      <c r="C1255" s="43" t="s">
        <v>85</v>
      </c>
      <c r="D1255" s="175">
        <v>44377</v>
      </c>
      <c r="E1255" s="87">
        <v>25</v>
      </c>
      <c r="F1255" s="38">
        <f t="shared" si="19"/>
        <v>44377</v>
      </c>
    </row>
    <row r="1256" spans="1:6" x14ac:dyDescent="0.25">
      <c r="A1256" s="43" t="s">
        <v>91</v>
      </c>
      <c r="B1256" s="43" t="s">
        <v>91</v>
      </c>
      <c r="C1256" s="43" t="s">
        <v>101</v>
      </c>
      <c r="D1256" s="175">
        <v>44377</v>
      </c>
      <c r="E1256" s="87">
        <v>61</v>
      </c>
      <c r="F1256" s="38">
        <f t="shared" si="19"/>
        <v>44377</v>
      </c>
    </row>
    <row r="1257" spans="1:6" x14ac:dyDescent="0.25">
      <c r="A1257" s="43" t="s">
        <v>91</v>
      </c>
      <c r="B1257" s="43" t="s">
        <v>91</v>
      </c>
      <c r="C1257" s="43" t="s">
        <v>98</v>
      </c>
      <c r="D1257" s="175">
        <v>44377</v>
      </c>
      <c r="E1257" s="87">
        <v>47</v>
      </c>
      <c r="F1257" s="38">
        <f t="shared" si="19"/>
        <v>44377</v>
      </c>
    </row>
    <row r="1258" spans="1:6" x14ac:dyDescent="0.25">
      <c r="A1258" s="43" t="s">
        <v>264</v>
      </c>
      <c r="B1258" s="43" t="s">
        <v>83</v>
      </c>
      <c r="C1258" s="43" t="s">
        <v>86</v>
      </c>
      <c r="D1258" s="175">
        <v>44377</v>
      </c>
      <c r="E1258" s="87">
        <v>25</v>
      </c>
      <c r="F1258" s="38">
        <f t="shared" si="19"/>
        <v>44377</v>
      </c>
    </row>
    <row r="1259" spans="1:6" x14ac:dyDescent="0.25">
      <c r="A1259" s="43" t="s">
        <v>264</v>
      </c>
      <c r="B1259" s="43" t="s">
        <v>83</v>
      </c>
      <c r="C1259" s="43" t="s">
        <v>181</v>
      </c>
      <c r="D1259" s="175">
        <v>44377</v>
      </c>
      <c r="E1259" s="87">
        <v>55</v>
      </c>
      <c r="F1259" s="38">
        <f t="shared" si="19"/>
        <v>44377</v>
      </c>
    </row>
    <row r="1260" spans="1:6" x14ac:dyDescent="0.25">
      <c r="A1260" s="43" t="s">
        <v>71</v>
      </c>
      <c r="B1260" s="43" t="s">
        <v>71</v>
      </c>
      <c r="C1260" s="43" t="s">
        <v>72</v>
      </c>
      <c r="D1260" s="175">
        <v>44377</v>
      </c>
      <c r="E1260" s="87">
        <v>50</v>
      </c>
      <c r="F1260" s="38">
        <f t="shared" si="19"/>
        <v>44377</v>
      </c>
    </row>
    <row r="1261" spans="1:6" x14ac:dyDescent="0.25">
      <c r="A1261" s="43" t="s">
        <v>263</v>
      </c>
      <c r="B1261" s="43" t="s">
        <v>199</v>
      </c>
      <c r="C1261" s="43" t="s">
        <v>77</v>
      </c>
      <c r="D1261" s="175">
        <v>44377</v>
      </c>
      <c r="E1261" s="87">
        <v>78</v>
      </c>
      <c r="F1261" s="38">
        <f t="shared" si="19"/>
        <v>44377</v>
      </c>
    </row>
    <row r="1262" spans="1:6" x14ac:dyDescent="0.25">
      <c r="A1262" s="43" t="s">
        <v>57</v>
      </c>
      <c r="B1262" s="43" t="s">
        <v>57</v>
      </c>
      <c r="C1262" s="43" t="s">
        <v>61</v>
      </c>
      <c r="D1262" s="175">
        <v>44377</v>
      </c>
      <c r="E1262" s="87">
        <v>29</v>
      </c>
      <c r="F1262" s="38">
        <f t="shared" si="19"/>
        <v>44377</v>
      </c>
    </row>
    <row r="1263" spans="1:6" x14ac:dyDescent="0.25">
      <c r="A1263" s="43" t="s">
        <v>57</v>
      </c>
      <c r="B1263" s="43" t="s">
        <v>57</v>
      </c>
      <c r="C1263" s="43" t="s">
        <v>368</v>
      </c>
      <c r="D1263" s="175">
        <v>44377</v>
      </c>
      <c r="E1263" s="87">
        <v>66</v>
      </c>
      <c r="F1263" s="38">
        <f t="shared" si="19"/>
        <v>44377</v>
      </c>
    </row>
    <row r="1264" spans="1:6" x14ac:dyDescent="0.25">
      <c r="A1264" s="43" t="s">
        <v>57</v>
      </c>
      <c r="B1264" s="43" t="s">
        <v>57</v>
      </c>
      <c r="C1264" s="43" t="s">
        <v>130</v>
      </c>
      <c r="D1264" s="175">
        <v>44377</v>
      </c>
      <c r="E1264" s="87">
        <v>35</v>
      </c>
      <c r="F1264" s="38">
        <f t="shared" si="19"/>
        <v>44377</v>
      </c>
    </row>
    <row r="1265" spans="1:6" x14ac:dyDescent="0.25">
      <c r="A1265" s="43" t="s">
        <v>25</v>
      </c>
      <c r="B1265" s="43" t="s">
        <v>25</v>
      </c>
      <c r="C1265" s="43" t="s">
        <v>48</v>
      </c>
      <c r="D1265" s="175">
        <v>44377</v>
      </c>
      <c r="E1265" s="87">
        <v>20</v>
      </c>
      <c r="F1265" s="38">
        <f t="shared" si="19"/>
        <v>44377</v>
      </c>
    </row>
    <row r="1266" spans="1:6" x14ac:dyDescent="0.25">
      <c r="A1266" s="43" t="s">
        <v>25</v>
      </c>
      <c r="B1266" s="43" t="s">
        <v>25</v>
      </c>
      <c r="C1266" s="43" t="s">
        <v>186</v>
      </c>
      <c r="D1266" s="175">
        <v>44377</v>
      </c>
      <c r="E1266" s="87">
        <v>1</v>
      </c>
      <c r="F1266" s="38">
        <f t="shared" si="19"/>
        <v>44377</v>
      </c>
    </row>
    <row r="1267" spans="1:6" x14ac:dyDescent="0.25">
      <c r="A1267" s="43" t="s">
        <v>25</v>
      </c>
      <c r="B1267" s="43" t="s">
        <v>25</v>
      </c>
      <c r="C1267" s="43" t="s">
        <v>42</v>
      </c>
      <c r="D1267" s="175">
        <v>44377</v>
      </c>
      <c r="E1267" s="87">
        <v>15</v>
      </c>
      <c r="F1267" s="38">
        <f t="shared" si="19"/>
        <v>44377</v>
      </c>
    </row>
    <row r="1268" spans="1:6" x14ac:dyDescent="0.25">
      <c r="A1268" s="43" t="s">
        <v>25</v>
      </c>
      <c r="B1268" s="43" t="s">
        <v>25</v>
      </c>
      <c r="C1268" s="43" t="s">
        <v>41</v>
      </c>
      <c r="D1268" s="175">
        <v>44377</v>
      </c>
      <c r="E1268" s="87">
        <v>66</v>
      </c>
      <c r="F1268" s="38">
        <f t="shared" si="19"/>
        <v>44377</v>
      </c>
    </row>
    <row r="1269" spans="1:6" x14ac:dyDescent="0.25">
      <c r="A1269" s="43" t="s">
        <v>18</v>
      </c>
      <c r="B1269" s="43" t="s">
        <v>18</v>
      </c>
      <c r="C1269" s="43"/>
      <c r="D1269" s="175">
        <v>44377</v>
      </c>
      <c r="E1269" s="87">
        <v>6</v>
      </c>
      <c r="F1269" s="38">
        <f t="shared" si="19"/>
        <v>44377</v>
      </c>
    </row>
    <row r="1270" spans="1:6" x14ac:dyDescent="0.25">
      <c r="A1270" s="43" t="s">
        <v>361</v>
      </c>
      <c r="B1270" s="43" t="s">
        <v>411</v>
      </c>
      <c r="C1270" s="43" t="s">
        <v>355</v>
      </c>
      <c r="D1270" s="175">
        <v>44377</v>
      </c>
      <c r="E1270" s="87">
        <v>141</v>
      </c>
      <c r="F1270" s="38">
        <f t="shared" si="19"/>
        <v>44377</v>
      </c>
    </row>
    <row r="1271" spans="1:6" x14ac:dyDescent="0.25">
      <c r="A1271" s="43" t="s">
        <v>25</v>
      </c>
      <c r="B1271" s="43" t="s">
        <v>25</v>
      </c>
      <c r="C1271" s="43" t="s">
        <v>32</v>
      </c>
      <c r="D1271" s="175">
        <v>44377</v>
      </c>
      <c r="E1271" s="87">
        <v>103</v>
      </c>
      <c r="F1271" s="38">
        <f t="shared" si="19"/>
        <v>44377</v>
      </c>
    </row>
    <row r="1272" spans="1:6" x14ac:dyDescent="0.25">
      <c r="A1272" s="43" t="s">
        <v>25</v>
      </c>
      <c r="B1272" s="43" t="s">
        <v>25</v>
      </c>
      <c r="C1272" s="43" t="s">
        <v>46</v>
      </c>
      <c r="D1272" s="175">
        <v>44377</v>
      </c>
      <c r="E1272" s="87">
        <v>28</v>
      </c>
      <c r="F1272" s="38">
        <f t="shared" si="19"/>
        <v>44377</v>
      </c>
    </row>
    <row r="1273" spans="1:6" x14ac:dyDescent="0.25">
      <c r="A1273" s="43" t="s">
        <v>18</v>
      </c>
      <c r="B1273" s="43" t="s">
        <v>18</v>
      </c>
      <c r="C1273" s="43" t="s">
        <v>23</v>
      </c>
      <c r="D1273" s="175">
        <v>44377</v>
      </c>
      <c r="E1273" s="87">
        <v>14</v>
      </c>
      <c r="F1273" s="38">
        <f t="shared" si="19"/>
        <v>44377</v>
      </c>
    </row>
    <row r="1274" spans="1:6" x14ac:dyDescent="0.25">
      <c r="A1274" s="57" t="s">
        <v>337</v>
      </c>
      <c r="B1274" s="57" t="s">
        <v>338</v>
      </c>
      <c r="C1274" s="57" t="s">
        <v>177</v>
      </c>
      <c r="D1274" s="176">
        <v>44377</v>
      </c>
      <c r="E1274" s="57">
        <v>28</v>
      </c>
      <c r="F1274" s="38">
        <f t="shared" si="19"/>
        <v>44377</v>
      </c>
    </row>
    <row r="1275" spans="1:6" x14ac:dyDescent="0.25">
      <c r="A1275" s="57" t="s">
        <v>18</v>
      </c>
      <c r="B1275" s="57" t="s">
        <v>19</v>
      </c>
      <c r="C1275" s="57" t="s">
        <v>20</v>
      </c>
      <c r="D1275" s="176">
        <v>44377</v>
      </c>
      <c r="E1275" s="57">
        <v>24</v>
      </c>
      <c r="F1275" s="38">
        <f t="shared" si="19"/>
        <v>44377</v>
      </c>
    </row>
    <row r="1276" spans="1:6" x14ac:dyDescent="0.25">
      <c r="A1276" s="57" t="s">
        <v>2</v>
      </c>
      <c r="B1276" s="57" t="s">
        <v>2</v>
      </c>
      <c r="C1276" s="57" t="s">
        <v>13</v>
      </c>
      <c r="D1276" s="176">
        <v>44377</v>
      </c>
      <c r="E1276" s="57">
        <v>29</v>
      </c>
      <c r="F1276" s="38">
        <f t="shared" si="19"/>
        <v>44377</v>
      </c>
    </row>
    <row r="1277" spans="1:6" x14ac:dyDescent="0.25">
      <c r="A1277" s="57" t="s">
        <v>2</v>
      </c>
      <c r="B1277" s="57" t="s">
        <v>2</v>
      </c>
      <c r="C1277" s="57" t="s">
        <v>12</v>
      </c>
      <c r="D1277" s="176">
        <v>44377</v>
      </c>
      <c r="E1277" s="57">
        <v>25</v>
      </c>
      <c r="F1277" s="38">
        <f t="shared" si="19"/>
        <v>44377</v>
      </c>
    </row>
    <row r="1278" spans="1:6" x14ac:dyDescent="0.25">
      <c r="A1278" s="57" t="s">
        <v>16</v>
      </c>
      <c r="B1278" s="57" t="s">
        <v>16</v>
      </c>
      <c r="C1278" s="57" t="s">
        <v>17</v>
      </c>
      <c r="D1278" s="176">
        <v>44377</v>
      </c>
      <c r="E1278" s="57">
        <v>87</v>
      </c>
      <c r="F1278" s="38">
        <f t="shared" si="19"/>
        <v>44377</v>
      </c>
    </row>
    <row r="1279" spans="1:6" ht="14.45" customHeight="1" x14ac:dyDescent="0.25">
      <c r="A1279" s="57" t="s">
        <v>361</v>
      </c>
      <c r="B1279" s="57" t="s">
        <v>411</v>
      </c>
      <c r="C1279" s="57" t="s">
        <v>358</v>
      </c>
      <c r="D1279" s="176">
        <v>44377</v>
      </c>
      <c r="E1279" s="57">
        <v>25</v>
      </c>
      <c r="F1279" s="38">
        <f t="shared" si="19"/>
        <v>44377</v>
      </c>
    </row>
    <row r="1280" spans="1:6" x14ac:dyDescent="0.25">
      <c r="A1280" s="57" t="s">
        <v>57</v>
      </c>
      <c r="B1280" s="57" t="s">
        <v>57</v>
      </c>
      <c r="C1280" s="57" t="s">
        <v>60</v>
      </c>
      <c r="D1280" s="176">
        <v>44377</v>
      </c>
      <c r="E1280" s="57">
        <v>18</v>
      </c>
      <c r="F1280" s="38">
        <f t="shared" si="19"/>
        <v>44377</v>
      </c>
    </row>
    <row r="1281" spans="1:6" x14ac:dyDescent="0.25">
      <c r="A1281" s="57" t="s">
        <v>263</v>
      </c>
      <c r="B1281" s="57" t="s">
        <v>199</v>
      </c>
      <c r="C1281" s="57" t="s">
        <v>447</v>
      </c>
      <c r="D1281" s="176">
        <v>44377</v>
      </c>
      <c r="E1281" s="57">
        <v>31</v>
      </c>
      <c r="F1281" s="38">
        <f t="shared" si="19"/>
        <v>44377</v>
      </c>
    </row>
    <row r="1282" spans="1:6" x14ac:dyDescent="0.25">
      <c r="A1282" s="57" t="s">
        <v>25</v>
      </c>
      <c r="B1282" s="57" t="s">
        <v>25</v>
      </c>
      <c r="C1282" s="57" t="s">
        <v>53</v>
      </c>
      <c r="D1282" s="176">
        <v>44377</v>
      </c>
      <c r="E1282" s="57">
        <v>23</v>
      </c>
      <c r="F1282" s="38">
        <f t="shared" si="19"/>
        <v>44377</v>
      </c>
    </row>
    <row r="1283" spans="1:6" x14ac:dyDescent="0.25">
      <c r="A1283" s="57" t="s">
        <v>25</v>
      </c>
      <c r="B1283" s="57" t="s">
        <v>54</v>
      </c>
      <c r="C1283" s="57" t="s">
        <v>55</v>
      </c>
      <c r="D1283" s="176">
        <v>44377</v>
      </c>
      <c r="E1283" s="57">
        <v>158</v>
      </c>
      <c r="F1283" s="38">
        <f t="shared" ref="F1283:F1346" si="20">D1283</f>
        <v>44377</v>
      </c>
    </row>
    <row r="1284" spans="1:6" x14ac:dyDescent="0.25">
      <c r="A1284" s="57" t="s">
        <v>25</v>
      </c>
      <c r="B1284" s="57" t="s">
        <v>54</v>
      </c>
      <c r="C1284" s="57" t="s">
        <v>187</v>
      </c>
      <c r="D1284" s="176">
        <v>44377</v>
      </c>
      <c r="E1284" s="57">
        <v>16</v>
      </c>
      <c r="F1284" s="38">
        <f t="shared" si="20"/>
        <v>44377</v>
      </c>
    </row>
    <row r="1285" spans="1:6" x14ac:dyDescent="0.25">
      <c r="A1285" s="57" t="s">
        <v>264</v>
      </c>
      <c r="B1285" s="57" t="s">
        <v>81</v>
      </c>
      <c r="C1285" s="57" t="s">
        <v>82</v>
      </c>
      <c r="D1285" s="176">
        <v>44377</v>
      </c>
      <c r="E1285" s="57">
        <v>40</v>
      </c>
      <c r="F1285" s="38">
        <f t="shared" si="20"/>
        <v>44377</v>
      </c>
    </row>
    <row r="1286" spans="1:6" x14ac:dyDescent="0.25">
      <c r="A1286" s="43" t="s">
        <v>91</v>
      </c>
      <c r="B1286" s="43" t="s">
        <v>91</v>
      </c>
      <c r="C1286" s="43" t="s">
        <v>100</v>
      </c>
      <c r="D1286" s="175">
        <v>44377</v>
      </c>
      <c r="E1286" s="87">
        <v>76</v>
      </c>
      <c r="F1286" s="38">
        <f t="shared" si="20"/>
        <v>44377</v>
      </c>
    </row>
    <row r="1287" spans="1:6" x14ac:dyDescent="0.25">
      <c r="A1287" s="43" t="s">
        <v>25</v>
      </c>
      <c r="B1287" s="43" t="s">
        <v>25</v>
      </c>
      <c r="C1287" s="43" t="s">
        <v>40</v>
      </c>
      <c r="D1287" s="175">
        <v>44377</v>
      </c>
      <c r="E1287" s="87">
        <v>17</v>
      </c>
      <c r="F1287" s="38">
        <f t="shared" si="20"/>
        <v>44377</v>
      </c>
    </row>
    <row r="1288" spans="1:6" x14ac:dyDescent="0.25">
      <c r="A1288" s="43" t="s">
        <v>25</v>
      </c>
      <c r="B1288" s="43" t="s">
        <v>25</v>
      </c>
      <c r="C1288" s="43" t="s">
        <v>43</v>
      </c>
      <c r="D1288" s="175">
        <v>44377</v>
      </c>
      <c r="E1288" s="87">
        <v>21</v>
      </c>
      <c r="F1288" s="38">
        <f t="shared" si="20"/>
        <v>44377</v>
      </c>
    </row>
    <row r="1289" spans="1:6" x14ac:dyDescent="0.25">
      <c r="A1289" s="43" t="s">
        <v>25</v>
      </c>
      <c r="B1289" s="43" t="s">
        <v>25</v>
      </c>
      <c r="C1289" s="43" t="s">
        <v>49</v>
      </c>
      <c r="D1289" s="175">
        <v>44377</v>
      </c>
      <c r="E1289" s="87">
        <v>69</v>
      </c>
      <c r="F1289" s="38">
        <f t="shared" si="20"/>
        <v>44377</v>
      </c>
    </row>
    <row r="1290" spans="1:6" x14ac:dyDescent="0.25">
      <c r="A1290" s="43" t="s">
        <v>2</v>
      </c>
      <c r="B1290" s="43" t="s">
        <v>2</v>
      </c>
      <c r="C1290" s="43" t="s">
        <v>11</v>
      </c>
      <c r="D1290" s="175">
        <v>44377</v>
      </c>
      <c r="E1290" s="87">
        <v>15</v>
      </c>
      <c r="F1290" s="38">
        <f t="shared" si="20"/>
        <v>44377</v>
      </c>
    </row>
    <row r="1291" spans="1:6" x14ac:dyDescent="0.25">
      <c r="A1291" s="43" t="s">
        <v>361</v>
      </c>
      <c r="B1291" s="43" t="s">
        <v>411</v>
      </c>
      <c r="C1291" s="43" t="s">
        <v>422</v>
      </c>
      <c r="D1291" s="175">
        <v>44377</v>
      </c>
      <c r="E1291" s="87">
        <v>8</v>
      </c>
      <c r="F1291" s="38">
        <f t="shared" si="20"/>
        <v>44377</v>
      </c>
    </row>
    <row r="1292" spans="1:6" x14ac:dyDescent="0.25">
      <c r="A1292" s="43" t="s">
        <v>25</v>
      </c>
      <c r="B1292" s="43" t="s">
        <v>25</v>
      </c>
      <c r="C1292" s="43" t="s">
        <v>31</v>
      </c>
      <c r="D1292" s="175">
        <v>44377</v>
      </c>
      <c r="E1292" s="87">
        <v>94</v>
      </c>
      <c r="F1292" s="38">
        <f t="shared" si="20"/>
        <v>44377</v>
      </c>
    </row>
    <row r="1293" spans="1:6" x14ac:dyDescent="0.25">
      <c r="A1293" s="43" t="s">
        <v>25</v>
      </c>
      <c r="B1293" s="43" t="s">
        <v>26</v>
      </c>
      <c r="C1293" s="43" t="s">
        <v>28</v>
      </c>
      <c r="D1293" s="175">
        <v>44377</v>
      </c>
      <c r="E1293" s="87">
        <v>45</v>
      </c>
      <c r="F1293" s="38">
        <f t="shared" si="20"/>
        <v>44377</v>
      </c>
    </row>
    <row r="1294" spans="1:6" x14ac:dyDescent="0.25">
      <c r="A1294" s="43" t="s">
        <v>18</v>
      </c>
      <c r="B1294" s="43" t="s">
        <v>366</v>
      </c>
      <c r="C1294" s="43" t="s">
        <v>413</v>
      </c>
      <c r="D1294" s="175">
        <v>44377</v>
      </c>
      <c r="E1294" s="87">
        <v>32</v>
      </c>
      <c r="F1294" s="38">
        <f t="shared" si="20"/>
        <v>44377</v>
      </c>
    </row>
    <row r="1295" spans="1:6" x14ac:dyDescent="0.25">
      <c r="A1295" s="43" t="s">
        <v>25</v>
      </c>
      <c r="B1295" s="43" t="s">
        <v>26</v>
      </c>
      <c r="C1295" s="43" t="s">
        <v>27</v>
      </c>
      <c r="D1295" s="175">
        <v>44377</v>
      </c>
      <c r="E1295" s="87">
        <v>38</v>
      </c>
      <c r="F1295" s="38">
        <f t="shared" si="20"/>
        <v>44377</v>
      </c>
    </row>
    <row r="1296" spans="1:6" x14ac:dyDescent="0.25">
      <c r="A1296" s="43" t="s">
        <v>91</v>
      </c>
      <c r="B1296" s="43" t="s">
        <v>91</v>
      </c>
      <c r="C1296" s="43" t="s">
        <v>97</v>
      </c>
      <c r="D1296" s="175">
        <v>44377</v>
      </c>
      <c r="E1296" s="87">
        <v>28</v>
      </c>
      <c r="F1296" s="38">
        <f t="shared" si="20"/>
        <v>44377</v>
      </c>
    </row>
    <row r="1297" spans="1:6" x14ac:dyDescent="0.25">
      <c r="A1297" s="43" t="s">
        <v>325</v>
      </c>
      <c r="B1297" s="43" t="s">
        <v>325</v>
      </c>
      <c r="C1297" s="43" t="s">
        <v>327</v>
      </c>
      <c r="D1297" s="175">
        <v>44377</v>
      </c>
      <c r="E1297" s="87">
        <v>29</v>
      </c>
      <c r="F1297" s="38">
        <f t="shared" si="20"/>
        <v>44377</v>
      </c>
    </row>
    <row r="1298" spans="1:6" x14ac:dyDescent="0.25">
      <c r="A1298" s="43" t="s">
        <v>264</v>
      </c>
      <c r="B1298" s="43" t="s">
        <v>83</v>
      </c>
      <c r="C1298" s="43" t="s">
        <v>84</v>
      </c>
      <c r="D1298" s="175">
        <v>44377</v>
      </c>
      <c r="E1298" s="87">
        <v>103</v>
      </c>
      <c r="F1298" s="38">
        <f t="shared" si="20"/>
        <v>44377</v>
      </c>
    </row>
    <row r="1299" spans="1:6" x14ac:dyDescent="0.25">
      <c r="A1299" s="43" t="s">
        <v>264</v>
      </c>
      <c r="B1299" s="43" t="s">
        <v>83</v>
      </c>
      <c r="C1299" s="43" t="s">
        <v>90</v>
      </c>
      <c r="D1299" s="175">
        <v>44377</v>
      </c>
      <c r="E1299" s="87">
        <v>21</v>
      </c>
      <c r="F1299" s="38">
        <f t="shared" si="20"/>
        <v>44377</v>
      </c>
    </row>
    <row r="1300" spans="1:6" x14ac:dyDescent="0.25">
      <c r="A1300" s="43" t="s">
        <v>264</v>
      </c>
      <c r="B1300" s="43" t="s">
        <v>83</v>
      </c>
      <c r="C1300" s="43" t="s">
        <v>181</v>
      </c>
      <c r="D1300" s="175">
        <v>44376</v>
      </c>
      <c r="E1300" s="87">
        <v>61</v>
      </c>
      <c r="F1300" s="38">
        <f t="shared" si="20"/>
        <v>44376</v>
      </c>
    </row>
    <row r="1301" spans="1:6" x14ac:dyDescent="0.25">
      <c r="A1301" s="43" t="s">
        <v>264</v>
      </c>
      <c r="B1301" s="43" t="s">
        <v>83</v>
      </c>
      <c r="C1301" s="43" t="s">
        <v>86</v>
      </c>
      <c r="D1301" s="175">
        <v>44376</v>
      </c>
      <c r="E1301" s="87">
        <v>24</v>
      </c>
      <c r="F1301" s="38">
        <f t="shared" si="20"/>
        <v>44376</v>
      </c>
    </row>
    <row r="1302" spans="1:6" x14ac:dyDescent="0.25">
      <c r="A1302" s="43" t="s">
        <v>91</v>
      </c>
      <c r="B1302" s="43" t="s">
        <v>91</v>
      </c>
      <c r="C1302" s="43" t="s">
        <v>101</v>
      </c>
      <c r="D1302" s="175">
        <v>44376</v>
      </c>
      <c r="E1302" s="87">
        <v>69</v>
      </c>
      <c r="F1302" s="38">
        <f t="shared" si="20"/>
        <v>44376</v>
      </c>
    </row>
    <row r="1303" spans="1:6" x14ac:dyDescent="0.25">
      <c r="A1303" s="43" t="s">
        <v>91</v>
      </c>
      <c r="B1303" s="43" t="s">
        <v>91</v>
      </c>
      <c r="C1303" s="43" t="s">
        <v>99</v>
      </c>
      <c r="D1303" s="175">
        <v>44376</v>
      </c>
      <c r="E1303" s="87">
        <v>21</v>
      </c>
      <c r="F1303" s="38">
        <f t="shared" si="20"/>
        <v>44376</v>
      </c>
    </row>
    <row r="1304" spans="1:6" x14ac:dyDescent="0.25">
      <c r="A1304" s="43" t="s">
        <v>25</v>
      </c>
      <c r="B1304" s="43" t="s">
        <v>54</v>
      </c>
      <c r="C1304" s="43" t="s">
        <v>55</v>
      </c>
      <c r="D1304" s="175">
        <v>44376</v>
      </c>
      <c r="E1304" s="87">
        <v>153</v>
      </c>
      <c r="F1304" s="38">
        <f t="shared" si="20"/>
        <v>44376</v>
      </c>
    </row>
    <row r="1305" spans="1:6" x14ac:dyDescent="0.25">
      <c r="A1305" s="43" t="s">
        <v>25</v>
      </c>
      <c r="B1305" s="43" t="s">
        <v>54</v>
      </c>
      <c r="C1305" s="43" t="s">
        <v>56</v>
      </c>
      <c r="D1305" s="175">
        <v>44376</v>
      </c>
      <c r="E1305" s="87">
        <v>164</v>
      </c>
      <c r="F1305" s="38">
        <f t="shared" si="20"/>
        <v>44376</v>
      </c>
    </row>
    <row r="1306" spans="1:6" x14ac:dyDescent="0.25">
      <c r="A1306" s="43" t="s">
        <v>263</v>
      </c>
      <c r="B1306" s="43" t="s">
        <v>199</v>
      </c>
      <c r="C1306" s="43" t="s">
        <v>75</v>
      </c>
      <c r="D1306" s="175">
        <v>44376</v>
      </c>
      <c r="E1306" s="87">
        <v>42</v>
      </c>
      <c r="F1306" s="38">
        <f t="shared" si="20"/>
        <v>44376</v>
      </c>
    </row>
    <row r="1307" spans="1:6" x14ac:dyDescent="0.25">
      <c r="A1307" s="43" t="s">
        <v>57</v>
      </c>
      <c r="B1307" s="43" t="s">
        <v>57</v>
      </c>
      <c r="C1307" s="43" t="s">
        <v>63</v>
      </c>
      <c r="D1307" s="175">
        <v>44376</v>
      </c>
      <c r="E1307" s="87">
        <v>18</v>
      </c>
      <c r="F1307" s="38">
        <f t="shared" si="20"/>
        <v>44376</v>
      </c>
    </row>
    <row r="1308" spans="1:6" ht="14.45" customHeight="1" x14ac:dyDescent="0.25">
      <c r="A1308" s="43" t="s">
        <v>18</v>
      </c>
      <c r="B1308" s="43" t="s">
        <v>366</v>
      </c>
      <c r="C1308" s="43" t="s">
        <v>409</v>
      </c>
      <c r="D1308" s="175">
        <v>44376</v>
      </c>
      <c r="E1308" s="87">
        <v>30</v>
      </c>
      <c r="F1308" s="38">
        <f t="shared" si="20"/>
        <v>44376</v>
      </c>
    </row>
    <row r="1309" spans="1:6" x14ac:dyDescent="0.25">
      <c r="A1309" s="43" t="s">
        <v>18</v>
      </c>
      <c r="B1309" s="43" t="s">
        <v>18</v>
      </c>
      <c r="C1309" s="43" t="s">
        <v>24</v>
      </c>
      <c r="D1309" s="175">
        <v>44376</v>
      </c>
      <c r="E1309" s="87">
        <v>58</v>
      </c>
      <c r="F1309" s="38">
        <f t="shared" si="20"/>
        <v>44376</v>
      </c>
    </row>
    <row r="1310" spans="1:6" x14ac:dyDescent="0.25">
      <c r="A1310" s="43" t="s">
        <v>18</v>
      </c>
      <c r="B1310" s="43" t="s">
        <v>18</v>
      </c>
      <c r="C1310" s="43" t="s">
        <v>23</v>
      </c>
      <c r="D1310" s="175">
        <v>44376</v>
      </c>
      <c r="E1310" s="87">
        <v>2</v>
      </c>
      <c r="F1310" s="38">
        <f t="shared" si="20"/>
        <v>44376</v>
      </c>
    </row>
    <row r="1311" spans="1:6" x14ac:dyDescent="0.25">
      <c r="A1311" s="43" t="s">
        <v>16</v>
      </c>
      <c r="B1311" s="43" t="s">
        <v>16</v>
      </c>
      <c r="C1311" s="43" t="s">
        <v>17</v>
      </c>
      <c r="D1311" s="175">
        <v>44376</v>
      </c>
      <c r="E1311" s="87">
        <v>102</v>
      </c>
      <c r="F1311" s="38">
        <f t="shared" si="20"/>
        <v>44376</v>
      </c>
    </row>
    <row r="1312" spans="1:6" x14ac:dyDescent="0.25">
      <c r="A1312" s="57" t="s">
        <v>2</v>
      </c>
      <c r="B1312" s="57" t="s">
        <v>2</v>
      </c>
      <c r="C1312" s="57" t="s">
        <v>389</v>
      </c>
      <c r="D1312" s="176">
        <v>44376</v>
      </c>
      <c r="E1312" s="57">
        <v>7</v>
      </c>
      <c r="F1312" s="38">
        <f t="shared" si="20"/>
        <v>44376</v>
      </c>
    </row>
    <row r="1313" spans="1:6" x14ac:dyDescent="0.25">
      <c r="A1313" s="57" t="s">
        <v>2</v>
      </c>
      <c r="B1313" s="57" t="s">
        <v>2</v>
      </c>
      <c r="C1313" s="57" t="s">
        <v>3</v>
      </c>
      <c r="D1313" s="176">
        <v>44376</v>
      </c>
      <c r="E1313" s="57">
        <v>111</v>
      </c>
      <c r="F1313" s="38">
        <f t="shared" si="20"/>
        <v>44376</v>
      </c>
    </row>
    <row r="1314" spans="1:6" x14ac:dyDescent="0.25">
      <c r="A1314" s="57" t="s">
        <v>18</v>
      </c>
      <c r="B1314" s="57" t="s">
        <v>21</v>
      </c>
      <c r="C1314" s="57" t="s">
        <v>22</v>
      </c>
      <c r="D1314" s="176">
        <v>44376</v>
      </c>
      <c r="E1314" s="57">
        <v>50</v>
      </c>
      <c r="F1314" s="38">
        <f t="shared" si="20"/>
        <v>44376</v>
      </c>
    </row>
    <row r="1315" spans="1:6" x14ac:dyDescent="0.25">
      <c r="A1315" s="57" t="s">
        <v>18</v>
      </c>
      <c r="B1315" s="57" t="s">
        <v>18</v>
      </c>
      <c r="C1315" s="57"/>
      <c r="D1315" s="176">
        <v>44376</v>
      </c>
      <c r="E1315" s="57">
        <v>1</v>
      </c>
      <c r="F1315" s="38">
        <f t="shared" si="20"/>
        <v>44376</v>
      </c>
    </row>
    <row r="1316" spans="1:6" x14ac:dyDescent="0.25">
      <c r="A1316" s="57" t="s">
        <v>25</v>
      </c>
      <c r="B1316" s="57" t="s">
        <v>25</v>
      </c>
      <c r="C1316" s="57" t="s">
        <v>48</v>
      </c>
      <c r="D1316" s="176">
        <v>44376</v>
      </c>
      <c r="E1316" s="57">
        <v>11</v>
      </c>
      <c r="F1316" s="38">
        <f t="shared" si="20"/>
        <v>44376</v>
      </c>
    </row>
    <row r="1317" spans="1:6" x14ac:dyDescent="0.25">
      <c r="A1317" s="57" t="s">
        <v>25</v>
      </c>
      <c r="B1317" s="57" t="s">
        <v>25</v>
      </c>
      <c r="C1317" s="57" t="s">
        <v>47</v>
      </c>
      <c r="D1317" s="176">
        <v>44376</v>
      </c>
      <c r="E1317" s="57">
        <v>76</v>
      </c>
      <c r="F1317" s="38">
        <f t="shared" si="20"/>
        <v>44376</v>
      </c>
    </row>
    <row r="1318" spans="1:6" x14ac:dyDescent="0.25">
      <c r="A1318" s="57" t="s">
        <v>25</v>
      </c>
      <c r="B1318" s="57" t="s">
        <v>25</v>
      </c>
      <c r="C1318" s="57" t="s">
        <v>39</v>
      </c>
      <c r="D1318" s="176">
        <v>44376</v>
      </c>
      <c r="E1318" s="57">
        <v>64</v>
      </c>
      <c r="F1318" s="38">
        <f t="shared" si="20"/>
        <v>44376</v>
      </c>
    </row>
    <row r="1319" spans="1:6" x14ac:dyDescent="0.25">
      <c r="A1319" s="57" t="s">
        <v>25</v>
      </c>
      <c r="B1319" s="57" t="s">
        <v>25</v>
      </c>
      <c r="C1319" s="57" t="s">
        <v>42</v>
      </c>
      <c r="D1319" s="176">
        <v>44376</v>
      </c>
      <c r="E1319" s="57">
        <v>33</v>
      </c>
      <c r="F1319" s="38">
        <f t="shared" si="20"/>
        <v>44376</v>
      </c>
    </row>
    <row r="1320" spans="1:6" x14ac:dyDescent="0.25">
      <c r="A1320" s="43" t="s">
        <v>325</v>
      </c>
      <c r="B1320" s="43" t="s">
        <v>325</v>
      </c>
      <c r="C1320" s="43" t="s">
        <v>327</v>
      </c>
      <c r="D1320" s="175">
        <v>44376</v>
      </c>
      <c r="E1320" s="87">
        <v>27</v>
      </c>
      <c r="F1320" s="38">
        <f t="shared" si="20"/>
        <v>44376</v>
      </c>
    </row>
    <row r="1321" spans="1:6" x14ac:dyDescent="0.25">
      <c r="A1321" s="43" t="s">
        <v>57</v>
      </c>
      <c r="B1321" s="43" t="s">
        <v>57</v>
      </c>
      <c r="C1321" s="43" t="s">
        <v>368</v>
      </c>
      <c r="D1321" s="175">
        <v>44376</v>
      </c>
      <c r="E1321" s="87">
        <v>84</v>
      </c>
      <c r="F1321" s="38">
        <f t="shared" si="20"/>
        <v>44376</v>
      </c>
    </row>
    <row r="1322" spans="1:6" x14ac:dyDescent="0.25">
      <c r="A1322" s="43" t="s">
        <v>57</v>
      </c>
      <c r="B1322" s="43" t="s">
        <v>57</v>
      </c>
      <c r="C1322" s="43" t="s">
        <v>130</v>
      </c>
      <c r="D1322" s="175">
        <v>44376</v>
      </c>
      <c r="E1322" s="87">
        <v>33</v>
      </c>
      <c r="F1322" s="38">
        <f t="shared" si="20"/>
        <v>44376</v>
      </c>
    </row>
    <row r="1323" spans="1:6" x14ac:dyDescent="0.25">
      <c r="A1323" s="43" t="s">
        <v>57</v>
      </c>
      <c r="B1323" s="43" t="s">
        <v>57</v>
      </c>
      <c r="C1323" s="43" t="s">
        <v>183</v>
      </c>
      <c r="D1323" s="175">
        <v>44376</v>
      </c>
      <c r="E1323" s="87">
        <v>23</v>
      </c>
      <c r="F1323" s="38">
        <f t="shared" si="20"/>
        <v>44376</v>
      </c>
    </row>
    <row r="1324" spans="1:6" x14ac:dyDescent="0.25">
      <c r="A1324" s="43" t="s">
        <v>71</v>
      </c>
      <c r="B1324" s="43" t="s">
        <v>71</v>
      </c>
      <c r="C1324" s="43" t="s">
        <v>72</v>
      </c>
      <c r="D1324" s="175">
        <v>44376</v>
      </c>
      <c r="E1324" s="87">
        <v>52</v>
      </c>
      <c r="F1324" s="38">
        <f t="shared" si="20"/>
        <v>44376</v>
      </c>
    </row>
    <row r="1325" spans="1:6" x14ac:dyDescent="0.25">
      <c r="A1325" s="43" t="s">
        <v>361</v>
      </c>
      <c r="B1325" s="43" t="s">
        <v>411</v>
      </c>
      <c r="C1325" s="43" t="s">
        <v>356</v>
      </c>
      <c r="D1325" s="175">
        <v>44376</v>
      </c>
      <c r="E1325" s="87">
        <v>41</v>
      </c>
      <c r="F1325" s="38">
        <f t="shared" si="20"/>
        <v>44376</v>
      </c>
    </row>
    <row r="1326" spans="1:6" x14ac:dyDescent="0.25">
      <c r="A1326" s="43" t="s">
        <v>2</v>
      </c>
      <c r="B1326" s="43" t="s">
        <v>2</v>
      </c>
      <c r="C1326" s="43" t="s">
        <v>6</v>
      </c>
      <c r="D1326" s="175">
        <v>44376</v>
      </c>
      <c r="E1326" s="87">
        <v>36</v>
      </c>
      <c r="F1326" s="38">
        <f t="shared" si="20"/>
        <v>44376</v>
      </c>
    </row>
    <row r="1327" spans="1:6" x14ac:dyDescent="0.25">
      <c r="A1327" s="43" t="s">
        <v>18</v>
      </c>
      <c r="B1327" s="43" t="s">
        <v>366</v>
      </c>
      <c r="C1327" s="43" t="s">
        <v>410</v>
      </c>
      <c r="D1327" s="175">
        <v>44376</v>
      </c>
      <c r="E1327" s="87">
        <v>1</v>
      </c>
      <c r="F1327" s="38">
        <f t="shared" si="20"/>
        <v>44376</v>
      </c>
    </row>
    <row r="1328" spans="1:6" x14ac:dyDescent="0.25">
      <c r="A1328" s="43" t="s">
        <v>25</v>
      </c>
      <c r="B1328" s="43" t="s">
        <v>25</v>
      </c>
      <c r="C1328" s="43" t="s">
        <v>45</v>
      </c>
      <c r="D1328" s="175">
        <v>44376</v>
      </c>
      <c r="E1328" s="87">
        <v>112</v>
      </c>
      <c r="F1328" s="38">
        <f t="shared" si="20"/>
        <v>44376</v>
      </c>
    </row>
    <row r="1329" spans="1:6" x14ac:dyDescent="0.25">
      <c r="A1329" s="43" t="s">
        <v>25</v>
      </c>
      <c r="B1329" s="43" t="s">
        <v>25</v>
      </c>
      <c r="C1329" s="43" t="s">
        <v>36</v>
      </c>
      <c r="D1329" s="175">
        <v>44376</v>
      </c>
      <c r="E1329" s="87">
        <v>16</v>
      </c>
      <c r="F1329" s="38">
        <f t="shared" si="20"/>
        <v>44376</v>
      </c>
    </row>
    <row r="1330" spans="1:6" x14ac:dyDescent="0.25">
      <c r="A1330" s="43" t="s">
        <v>25</v>
      </c>
      <c r="B1330" s="43" t="s">
        <v>25</v>
      </c>
      <c r="C1330" s="43" t="s">
        <v>38</v>
      </c>
      <c r="D1330" s="175">
        <v>44376</v>
      </c>
      <c r="E1330" s="87">
        <v>32</v>
      </c>
      <c r="F1330" s="38">
        <f t="shared" si="20"/>
        <v>44376</v>
      </c>
    </row>
    <row r="1331" spans="1:6" x14ac:dyDescent="0.25">
      <c r="A1331" s="43" t="s">
        <v>25</v>
      </c>
      <c r="B1331" s="43" t="s">
        <v>25</v>
      </c>
      <c r="C1331" s="43" t="s">
        <v>41</v>
      </c>
      <c r="D1331" s="175">
        <v>44376</v>
      </c>
      <c r="E1331" s="87">
        <v>34</v>
      </c>
      <c r="F1331" s="38">
        <f t="shared" si="20"/>
        <v>44376</v>
      </c>
    </row>
    <row r="1332" spans="1:6" x14ac:dyDescent="0.25">
      <c r="A1332" s="43" t="s">
        <v>2</v>
      </c>
      <c r="B1332" s="43" t="s">
        <v>2</v>
      </c>
      <c r="C1332" s="43" t="s">
        <v>15</v>
      </c>
      <c r="D1332" s="175">
        <v>44376</v>
      </c>
      <c r="E1332" s="87">
        <v>27</v>
      </c>
      <c r="F1332" s="38">
        <f t="shared" si="20"/>
        <v>44376</v>
      </c>
    </row>
    <row r="1333" spans="1:6" x14ac:dyDescent="0.25">
      <c r="A1333" s="43" t="s">
        <v>361</v>
      </c>
      <c r="B1333" s="43" t="s">
        <v>411</v>
      </c>
      <c r="C1333" s="43" t="s">
        <v>357</v>
      </c>
      <c r="D1333" s="175">
        <v>44376</v>
      </c>
      <c r="E1333" s="87">
        <v>32</v>
      </c>
      <c r="F1333" s="38">
        <f t="shared" si="20"/>
        <v>44376</v>
      </c>
    </row>
    <row r="1334" spans="1:6" x14ac:dyDescent="0.25">
      <c r="A1334" s="43" t="s">
        <v>2</v>
      </c>
      <c r="B1334" s="43" t="s">
        <v>2</v>
      </c>
      <c r="C1334" s="43" t="s">
        <v>12</v>
      </c>
      <c r="D1334" s="175">
        <v>44376</v>
      </c>
      <c r="E1334" s="87">
        <v>28</v>
      </c>
      <c r="F1334" s="38">
        <f t="shared" si="20"/>
        <v>44376</v>
      </c>
    </row>
    <row r="1335" spans="1:6" x14ac:dyDescent="0.25">
      <c r="A1335" s="43" t="s">
        <v>2</v>
      </c>
      <c r="B1335" s="43" t="s">
        <v>2</v>
      </c>
      <c r="C1335" s="43" t="s">
        <v>4</v>
      </c>
      <c r="D1335" s="175">
        <v>44376</v>
      </c>
      <c r="E1335" s="87">
        <v>59</v>
      </c>
      <c r="F1335" s="38">
        <f t="shared" si="20"/>
        <v>44376</v>
      </c>
    </row>
    <row r="1336" spans="1:6" x14ac:dyDescent="0.25">
      <c r="A1336" s="43" t="s">
        <v>25</v>
      </c>
      <c r="B1336" s="43" t="s">
        <v>26</v>
      </c>
      <c r="C1336" s="43" t="s">
        <v>27</v>
      </c>
      <c r="D1336" s="175">
        <v>44376</v>
      </c>
      <c r="E1336" s="87">
        <v>38</v>
      </c>
      <c r="F1336" s="38">
        <f t="shared" si="20"/>
        <v>44376</v>
      </c>
    </row>
    <row r="1337" spans="1:6" x14ac:dyDescent="0.25">
      <c r="A1337" s="43" t="s">
        <v>25</v>
      </c>
      <c r="B1337" s="43" t="s">
        <v>29</v>
      </c>
      <c r="C1337" s="43" t="s">
        <v>30</v>
      </c>
      <c r="D1337" s="175">
        <v>44376</v>
      </c>
      <c r="E1337" s="87">
        <v>110</v>
      </c>
      <c r="F1337" s="38">
        <f t="shared" si="20"/>
        <v>44376</v>
      </c>
    </row>
    <row r="1338" spans="1:6" x14ac:dyDescent="0.25">
      <c r="A1338" s="43" t="s">
        <v>25</v>
      </c>
      <c r="B1338" s="43" t="s">
        <v>25</v>
      </c>
      <c r="C1338" s="43" t="s">
        <v>31</v>
      </c>
      <c r="D1338" s="175">
        <v>44376</v>
      </c>
      <c r="E1338" s="87">
        <v>37</v>
      </c>
      <c r="F1338" s="38">
        <f t="shared" si="20"/>
        <v>44376</v>
      </c>
    </row>
    <row r="1339" spans="1:6" x14ac:dyDescent="0.25">
      <c r="A1339" s="43" t="s">
        <v>25</v>
      </c>
      <c r="B1339" s="43" t="s">
        <v>25</v>
      </c>
      <c r="C1339" s="43" t="s">
        <v>40</v>
      </c>
      <c r="D1339" s="175">
        <v>44376</v>
      </c>
      <c r="E1339" s="87">
        <v>11</v>
      </c>
      <c r="F1339" s="38">
        <f t="shared" si="20"/>
        <v>44376</v>
      </c>
    </row>
    <row r="1340" spans="1:6" x14ac:dyDescent="0.25">
      <c r="A1340" s="43" t="s">
        <v>25</v>
      </c>
      <c r="B1340" s="43" t="s">
        <v>25</v>
      </c>
      <c r="C1340" s="43" t="s">
        <v>32</v>
      </c>
      <c r="D1340" s="175">
        <v>44376</v>
      </c>
      <c r="E1340" s="87">
        <v>113</v>
      </c>
      <c r="F1340" s="38">
        <f t="shared" si="20"/>
        <v>44376</v>
      </c>
    </row>
    <row r="1341" spans="1:6" x14ac:dyDescent="0.25">
      <c r="A1341" s="43" t="s">
        <v>25</v>
      </c>
      <c r="B1341" s="43" t="s">
        <v>25</v>
      </c>
      <c r="C1341" s="43" t="s">
        <v>34</v>
      </c>
      <c r="D1341" s="175">
        <v>44376</v>
      </c>
      <c r="E1341" s="87">
        <v>73</v>
      </c>
      <c r="F1341" s="38">
        <f t="shared" si="20"/>
        <v>44376</v>
      </c>
    </row>
    <row r="1342" spans="1:6" x14ac:dyDescent="0.25">
      <c r="A1342" s="43" t="s">
        <v>25</v>
      </c>
      <c r="B1342" s="43" t="s">
        <v>25</v>
      </c>
      <c r="C1342" s="43" t="s">
        <v>37</v>
      </c>
      <c r="D1342" s="175">
        <v>44376</v>
      </c>
      <c r="E1342" s="87">
        <v>40</v>
      </c>
      <c r="F1342" s="38">
        <f t="shared" si="20"/>
        <v>44376</v>
      </c>
    </row>
    <row r="1343" spans="1:6" x14ac:dyDescent="0.25">
      <c r="A1343" s="43" t="s">
        <v>25</v>
      </c>
      <c r="B1343" s="43" t="s">
        <v>25</v>
      </c>
      <c r="C1343" s="43" t="s">
        <v>46</v>
      </c>
      <c r="D1343" s="175">
        <v>44376</v>
      </c>
      <c r="E1343" s="87">
        <v>53</v>
      </c>
      <c r="F1343" s="38">
        <f t="shared" si="20"/>
        <v>44376</v>
      </c>
    </row>
    <row r="1344" spans="1:6" x14ac:dyDescent="0.25">
      <c r="A1344" s="43" t="s">
        <v>57</v>
      </c>
      <c r="B1344" s="43" t="s">
        <v>57</v>
      </c>
      <c r="C1344" s="43" t="s">
        <v>446</v>
      </c>
      <c r="D1344" s="175">
        <v>44376</v>
      </c>
      <c r="E1344" s="87">
        <v>17</v>
      </c>
      <c r="F1344" s="38">
        <f t="shared" si="20"/>
        <v>44376</v>
      </c>
    </row>
    <row r="1345" spans="1:6" x14ac:dyDescent="0.25">
      <c r="A1345" s="43" t="s">
        <v>25</v>
      </c>
      <c r="B1345" s="43" t="s">
        <v>54</v>
      </c>
      <c r="C1345" s="43" t="s">
        <v>187</v>
      </c>
      <c r="D1345" s="175">
        <v>44376</v>
      </c>
      <c r="E1345" s="87">
        <v>17</v>
      </c>
      <c r="F1345" s="38">
        <f t="shared" si="20"/>
        <v>44376</v>
      </c>
    </row>
    <row r="1346" spans="1:6" x14ac:dyDescent="0.25">
      <c r="A1346" s="43" t="s">
        <v>57</v>
      </c>
      <c r="B1346" s="43" t="s">
        <v>57</v>
      </c>
      <c r="C1346" s="43" t="s">
        <v>62</v>
      </c>
      <c r="D1346" s="175">
        <v>44376</v>
      </c>
      <c r="E1346" s="87">
        <v>32</v>
      </c>
      <c r="F1346" s="38">
        <f t="shared" si="20"/>
        <v>44376</v>
      </c>
    </row>
    <row r="1347" spans="1:6" x14ac:dyDescent="0.25">
      <c r="A1347" s="43" t="s">
        <v>263</v>
      </c>
      <c r="B1347" s="43" t="s">
        <v>199</v>
      </c>
      <c r="C1347" s="43" t="s">
        <v>319</v>
      </c>
      <c r="D1347" s="175">
        <v>44376</v>
      </c>
      <c r="E1347" s="87">
        <v>30</v>
      </c>
      <c r="F1347" s="38">
        <f t="shared" ref="F1347:F1410" si="21">D1347</f>
        <v>44376</v>
      </c>
    </row>
    <row r="1348" spans="1:6" x14ac:dyDescent="0.25">
      <c r="A1348" s="43" t="s">
        <v>264</v>
      </c>
      <c r="B1348" s="43" t="s">
        <v>81</v>
      </c>
      <c r="C1348" s="43" t="s">
        <v>82</v>
      </c>
      <c r="D1348" s="175">
        <v>44376</v>
      </c>
      <c r="E1348" s="87">
        <v>36</v>
      </c>
      <c r="F1348" s="38">
        <f t="shared" si="21"/>
        <v>44376</v>
      </c>
    </row>
    <row r="1349" spans="1:6" x14ac:dyDescent="0.25">
      <c r="A1349" s="43" t="s">
        <v>264</v>
      </c>
      <c r="B1349" s="43" t="s">
        <v>83</v>
      </c>
      <c r="C1349" s="43" t="s">
        <v>90</v>
      </c>
      <c r="D1349" s="175">
        <v>44376</v>
      </c>
      <c r="E1349" s="87">
        <v>27</v>
      </c>
      <c r="F1349" s="38">
        <f t="shared" si="21"/>
        <v>44376</v>
      </c>
    </row>
    <row r="1350" spans="1:6" x14ac:dyDescent="0.25">
      <c r="A1350" s="43" t="s">
        <v>91</v>
      </c>
      <c r="B1350" s="43" t="s">
        <v>91</v>
      </c>
      <c r="C1350" s="43" t="s">
        <v>97</v>
      </c>
      <c r="D1350" s="175">
        <v>44376</v>
      </c>
      <c r="E1350" s="87">
        <v>1</v>
      </c>
      <c r="F1350" s="38">
        <f t="shared" si="21"/>
        <v>44376</v>
      </c>
    </row>
    <row r="1351" spans="1:6" x14ac:dyDescent="0.25">
      <c r="A1351" s="43" t="s">
        <v>91</v>
      </c>
      <c r="B1351" s="43" t="s">
        <v>91</v>
      </c>
      <c r="C1351" s="43" t="s">
        <v>100</v>
      </c>
      <c r="D1351" s="175">
        <v>44376</v>
      </c>
      <c r="E1351" s="87">
        <v>67</v>
      </c>
      <c r="F1351" s="38">
        <f t="shared" si="21"/>
        <v>44376</v>
      </c>
    </row>
    <row r="1352" spans="1:6" x14ac:dyDescent="0.25">
      <c r="A1352" s="43" t="s">
        <v>264</v>
      </c>
      <c r="B1352" s="43" t="s">
        <v>83</v>
      </c>
      <c r="C1352" s="43" t="s">
        <v>84</v>
      </c>
      <c r="D1352" s="175">
        <v>44376</v>
      </c>
      <c r="E1352" s="87">
        <v>153</v>
      </c>
      <c r="F1352" s="38">
        <f t="shared" si="21"/>
        <v>44376</v>
      </c>
    </row>
    <row r="1353" spans="1:6" x14ac:dyDescent="0.25">
      <c r="A1353" s="57" t="s">
        <v>25</v>
      </c>
      <c r="B1353" s="57" t="s">
        <v>25</v>
      </c>
      <c r="C1353" s="57" t="s">
        <v>53</v>
      </c>
      <c r="D1353" s="176">
        <v>44376</v>
      </c>
      <c r="E1353" s="57">
        <v>22</v>
      </c>
      <c r="F1353" s="38">
        <f t="shared" si="21"/>
        <v>44376</v>
      </c>
    </row>
    <row r="1354" spans="1:6" x14ac:dyDescent="0.25">
      <c r="A1354" s="57" t="s">
        <v>57</v>
      </c>
      <c r="B1354" s="57" t="s">
        <v>57</v>
      </c>
      <c r="C1354" s="57" t="s">
        <v>392</v>
      </c>
      <c r="D1354" s="176">
        <v>44376</v>
      </c>
      <c r="E1354" s="57">
        <v>8</v>
      </c>
      <c r="F1354" s="38">
        <f t="shared" si="21"/>
        <v>44376</v>
      </c>
    </row>
    <row r="1355" spans="1:6" x14ac:dyDescent="0.25">
      <c r="A1355" s="57" t="s">
        <v>263</v>
      </c>
      <c r="B1355" s="57" t="s">
        <v>199</v>
      </c>
      <c r="C1355" s="57" t="s">
        <v>447</v>
      </c>
      <c r="D1355" s="176">
        <v>44376</v>
      </c>
      <c r="E1355" s="57">
        <v>1</v>
      </c>
      <c r="F1355" s="38">
        <f t="shared" si="21"/>
        <v>44376</v>
      </c>
    </row>
    <row r="1356" spans="1:6" x14ac:dyDescent="0.25">
      <c r="A1356" s="57" t="s">
        <v>263</v>
      </c>
      <c r="B1356" s="57" t="s">
        <v>199</v>
      </c>
      <c r="C1356" s="57" t="s">
        <v>77</v>
      </c>
      <c r="D1356" s="176">
        <v>44376</v>
      </c>
      <c r="E1356" s="57">
        <v>35</v>
      </c>
      <c r="F1356" s="38">
        <f t="shared" si="21"/>
        <v>44376</v>
      </c>
    </row>
    <row r="1357" spans="1:6" x14ac:dyDescent="0.25">
      <c r="A1357" s="57" t="s">
        <v>57</v>
      </c>
      <c r="B1357" s="57" t="s">
        <v>57</v>
      </c>
      <c r="C1357" s="57" t="s">
        <v>262</v>
      </c>
      <c r="D1357" s="176">
        <v>44376</v>
      </c>
      <c r="E1357" s="57">
        <v>4</v>
      </c>
      <c r="F1357" s="38">
        <f t="shared" si="21"/>
        <v>44376</v>
      </c>
    </row>
    <row r="1358" spans="1:6" x14ac:dyDescent="0.25">
      <c r="A1358" s="57" t="s">
        <v>25</v>
      </c>
      <c r="B1358" s="57" t="s">
        <v>25</v>
      </c>
      <c r="C1358" s="57" t="s">
        <v>49</v>
      </c>
      <c r="D1358" s="176">
        <v>44376</v>
      </c>
      <c r="E1358" s="57">
        <v>115</v>
      </c>
      <c r="F1358" s="38">
        <f t="shared" si="21"/>
        <v>44376</v>
      </c>
    </row>
    <row r="1359" spans="1:6" x14ac:dyDescent="0.25">
      <c r="A1359" s="57" t="s">
        <v>25</v>
      </c>
      <c r="B1359" s="57" t="s">
        <v>25</v>
      </c>
      <c r="C1359" s="57" t="s">
        <v>43</v>
      </c>
      <c r="D1359" s="176">
        <v>44376</v>
      </c>
      <c r="E1359" s="57">
        <v>42</v>
      </c>
      <c r="F1359" s="38">
        <f t="shared" si="21"/>
        <v>44376</v>
      </c>
    </row>
    <row r="1360" spans="1:6" x14ac:dyDescent="0.25">
      <c r="A1360" s="57" t="s">
        <v>25</v>
      </c>
      <c r="B1360" s="57" t="s">
        <v>25</v>
      </c>
      <c r="C1360" s="57" t="s">
        <v>186</v>
      </c>
      <c r="D1360" s="176">
        <v>44376</v>
      </c>
      <c r="E1360" s="57">
        <v>4</v>
      </c>
      <c r="F1360" s="38">
        <f t="shared" si="21"/>
        <v>44376</v>
      </c>
    </row>
    <row r="1361" spans="1:6" x14ac:dyDescent="0.25">
      <c r="A1361" s="57" t="s">
        <v>18</v>
      </c>
      <c r="B1361" s="57" t="s">
        <v>366</v>
      </c>
      <c r="C1361" s="57" t="s">
        <v>413</v>
      </c>
      <c r="D1361" s="176">
        <v>44376</v>
      </c>
      <c r="E1361" s="57">
        <v>20</v>
      </c>
      <c r="F1361" s="38">
        <f t="shared" si="21"/>
        <v>44376</v>
      </c>
    </row>
    <row r="1362" spans="1:6" x14ac:dyDescent="0.25">
      <c r="A1362" s="57" t="s">
        <v>25</v>
      </c>
      <c r="B1362" s="57" t="s">
        <v>26</v>
      </c>
      <c r="C1362" s="57" t="s">
        <v>28</v>
      </c>
      <c r="D1362" s="176">
        <v>44376</v>
      </c>
      <c r="E1362" s="57">
        <v>1</v>
      </c>
      <c r="F1362" s="38">
        <f t="shared" si="21"/>
        <v>44376</v>
      </c>
    </row>
    <row r="1363" spans="1:6" x14ac:dyDescent="0.25">
      <c r="A1363" s="57" t="s">
        <v>361</v>
      </c>
      <c r="B1363" s="57" t="s">
        <v>411</v>
      </c>
      <c r="C1363" s="57" t="s">
        <v>355</v>
      </c>
      <c r="D1363" s="176">
        <v>44376</v>
      </c>
      <c r="E1363" s="57">
        <v>134</v>
      </c>
      <c r="F1363" s="38">
        <f t="shared" si="21"/>
        <v>44376</v>
      </c>
    </row>
    <row r="1364" spans="1:6" x14ac:dyDescent="0.25">
      <c r="A1364" s="57" t="s">
        <v>337</v>
      </c>
      <c r="B1364" s="57" t="s">
        <v>338</v>
      </c>
      <c r="C1364" s="57" t="s">
        <v>177</v>
      </c>
      <c r="D1364" s="176">
        <v>44376</v>
      </c>
      <c r="E1364" s="57">
        <v>24</v>
      </c>
      <c r="F1364" s="38">
        <f t="shared" si="21"/>
        <v>44376</v>
      </c>
    </row>
    <row r="1365" spans="1:6" x14ac:dyDescent="0.25">
      <c r="A1365" s="43" t="s">
        <v>18</v>
      </c>
      <c r="B1365" s="43" t="s">
        <v>19</v>
      </c>
      <c r="C1365" s="43" t="s">
        <v>20</v>
      </c>
      <c r="D1365" s="175">
        <v>44376</v>
      </c>
      <c r="E1365" s="87">
        <v>46</v>
      </c>
      <c r="F1365" s="38">
        <f t="shared" si="21"/>
        <v>44376</v>
      </c>
    </row>
    <row r="1366" spans="1:6" x14ac:dyDescent="0.25">
      <c r="A1366" s="43" t="s">
        <v>18</v>
      </c>
      <c r="B1366" s="43" t="s">
        <v>18</v>
      </c>
      <c r="C1366" s="43"/>
      <c r="D1366" s="175">
        <v>44375</v>
      </c>
      <c r="E1366" s="87">
        <v>7</v>
      </c>
      <c r="F1366" s="38">
        <f t="shared" si="21"/>
        <v>44375</v>
      </c>
    </row>
    <row r="1367" spans="1:6" x14ac:dyDescent="0.25">
      <c r="A1367" s="43" t="s">
        <v>2</v>
      </c>
      <c r="B1367" s="43" t="s">
        <v>2</v>
      </c>
      <c r="C1367" s="43" t="s">
        <v>13</v>
      </c>
      <c r="D1367" s="175">
        <v>44375</v>
      </c>
      <c r="E1367" s="87">
        <v>32</v>
      </c>
      <c r="F1367" s="38">
        <f t="shared" si="21"/>
        <v>44375</v>
      </c>
    </row>
    <row r="1368" spans="1:6" x14ac:dyDescent="0.25">
      <c r="A1368" s="43" t="s">
        <v>18</v>
      </c>
      <c r="B1368" s="43" t="s">
        <v>18</v>
      </c>
      <c r="C1368" s="43" t="s">
        <v>23</v>
      </c>
      <c r="D1368" s="175">
        <v>44375</v>
      </c>
      <c r="E1368" s="87">
        <v>14</v>
      </c>
      <c r="F1368" s="38">
        <f t="shared" si="21"/>
        <v>44375</v>
      </c>
    </row>
    <row r="1369" spans="1:6" x14ac:dyDescent="0.25">
      <c r="A1369" s="43" t="s">
        <v>25</v>
      </c>
      <c r="B1369" s="43" t="s">
        <v>25</v>
      </c>
      <c r="C1369" s="43" t="s">
        <v>40</v>
      </c>
      <c r="D1369" s="175">
        <v>44375</v>
      </c>
      <c r="E1369" s="87">
        <v>15</v>
      </c>
      <c r="F1369" s="38">
        <f t="shared" si="21"/>
        <v>44375</v>
      </c>
    </row>
    <row r="1370" spans="1:6" x14ac:dyDescent="0.25">
      <c r="A1370" s="43" t="s">
        <v>71</v>
      </c>
      <c r="B1370" s="43" t="s">
        <v>71</v>
      </c>
      <c r="C1370" s="43" t="s">
        <v>72</v>
      </c>
      <c r="D1370" s="175">
        <v>44375</v>
      </c>
      <c r="E1370" s="87">
        <v>69</v>
      </c>
      <c r="F1370" s="38">
        <f t="shared" si="21"/>
        <v>44375</v>
      </c>
    </row>
    <row r="1371" spans="1:6" x14ac:dyDescent="0.25">
      <c r="A1371" s="43" t="s">
        <v>25</v>
      </c>
      <c r="B1371" s="43" t="s">
        <v>54</v>
      </c>
      <c r="C1371" s="43" t="s">
        <v>187</v>
      </c>
      <c r="D1371" s="175">
        <v>44375</v>
      </c>
      <c r="E1371" s="87">
        <v>7</v>
      </c>
      <c r="F1371" s="38">
        <f t="shared" si="21"/>
        <v>44375</v>
      </c>
    </row>
    <row r="1372" spans="1:6" x14ac:dyDescent="0.25">
      <c r="A1372" s="43" t="s">
        <v>25</v>
      </c>
      <c r="B1372" s="43" t="s">
        <v>54</v>
      </c>
      <c r="C1372" s="43" t="s">
        <v>55</v>
      </c>
      <c r="D1372" s="175">
        <v>44375</v>
      </c>
      <c r="E1372" s="87">
        <v>126</v>
      </c>
      <c r="F1372" s="38">
        <f t="shared" si="21"/>
        <v>44375</v>
      </c>
    </row>
    <row r="1373" spans="1:6" x14ac:dyDescent="0.25">
      <c r="A1373" s="43" t="s">
        <v>264</v>
      </c>
      <c r="B1373" s="43" t="s">
        <v>81</v>
      </c>
      <c r="C1373" s="43" t="s">
        <v>82</v>
      </c>
      <c r="D1373" s="175">
        <v>44375</v>
      </c>
      <c r="E1373" s="87">
        <v>46</v>
      </c>
      <c r="F1373" s="38">
        <f t="shared" si="21"/>
        <v>44375</v>
      </c>
    </row>
    <row r="1374" spans="1:6" x14ac:dyDescent="0.25">
      <c r="A1374" s="43" t="s">
        <v>264</v>
      </c>
      <c r="B1374" s="43" t="s">
        <v>83</v>
      </c>
      <c r="C1374" s="43" t="s">
        <v>90</v>
      </c>
      <c r="D1374" s="175">
        <v>44375</v>
      </c>
      <c r="E1374" s="87">
        <v>22</v>
      </c>
      <c r="F1374" s="38">
        <f t="shared" si="21"/>
        <v>44375</v>
      </c>
    </row>
    <row r="1375" spans="1:6" x14ac:dyDescent="0.25">
      <c r="A1375" s="43" t="s">
        <v>264</v>
      </c>
      <c r="B1375" s="43" t="s">
        <v>83</v>
      </c>
      <c r="C1375" s="43" t="s">
        <v>179</v>
      </c>
      <c r="D1375" s="175">
        <v>44375</v>
      </c>
      <c r="E1375" s="87">
        <v>25</v>
      </c>
      <c r="F1375" s="38">
        <f t="shared" si="21"/>
        <v>44375</v>
      </c>
    </row>
    <row r="1376" spans="1:6" x14ac:dyDescent="0.25">
      <c r="A1376" s="43" t="s">
        <v>264</v>
      </c>
      <c r="B1376" s="43" t="s">
        <v>83</v>
      </c>
      <c r="C1376" s="43" t="s">
        <v>80</v>
      </c>
      <c r="D1376" s="175">
        <v>44375</v>
      </c>
      <c r="E1376" s="87">
        <v>1</v>
      </c>
      <c r="F1376" s="38">
        <f t="shared" si="21"/>
        <v>44375</v>
      </c>
    </row>
    <row r="1377" spans="1:6" x14ac:dyDescent="0.25">
      <c r="A1377" s="43" t="s">
        <v>264</v>
      </c>
      <c r="B1377" s="43" t="s">
        <v>83</v>
      </c>
      <c r="C1377" s="43" t="s">
        <v>84</v>
      </c>
      <c r="D1377" s="175">
        <v>44375</v>
      </c>
      <c r="E1377" s="87">
        <v>176</v>
      </c>
      <c r="F1377" s="38">
        <f t="shared" si="21"/>
        <v>44375</v>
      </c>
    </row>
    <row r="1378" spans="1:6" x14ac:dyDescent="0.25">
      <c r="A1378" s="43" t="s">
        <v>325</v>
      </c>
      <c r="B1378" s="43" t="s">
        <v>325</v>
      </c>
      <c r="C1378" s="43" t="s">
        <v>327</v>
      </c>
      <c r="D1378" s="175">
        <v>44375</v>
      </c>
      <c r="E1378" s="87">
        <v>33</v>
      </c>
      <c r="F1378" s="38">
        <f t="shared" si="21"/>
        <v>44375</v>
      </c>
    </row>
    <row r="1379" spans="1:6" ht="14.45" customHeight="1" x14ac:dyDescent="0.25">
      <c r="A1379" s="43" t="s">
        <v>91</v>
      </c>
      <c r="B1379" s="43" t="s">
        <v>91</v>
      </c>
      <c r="C1379" s="43" t="s">
        <v>100</v>
      </c>
      <c r="D1379" s="175">
        <v>44375</v>
      </c>
      <c r="E1379" s="87">
        <v>124</v>
      </c>
      <c r="F1379" s="38">
        <f t="shared" si="21"/>
        <v>44375</v>
      </c>
    </row>
    <row r="1380" spans="1:6" x14ac:dyDescent="0.25">
      <c r="A1380" s="43" t="s">
        <v>91</v>
      </c>
      <c r="B1380" s="43" t="s">
        <v>91</v>
      </c>
      <c r="C1380" s="43" t="s">
        <v>101</v>
      </c>
      <c r="D1380" s="175">
        <v>44375</v>
      </c>
      <c r="E1380" s="87">
        <v>37</v>
      </c>
      <c r="F1380" s="38">
        <f t="shared" si="21"/>
        <v>44375</v>
      </c>
    </row>
    <row r="1381" spans="1:6" x14ac:dyDescent="0.25">
      <c r="A1381" s="43" t="s">
        <v>263</v>
      </c>
      <c r="B1381" s="43" t="s">
        <v>199</v>
      </c>
      <c r="C1381" s="43" t="s">
        <v>447</v>
      </c>
      <c r="D1381" s="175">
        <v>44375</v>
      </c>
      <c r="E1381" s="87">
        <v>29</v>
      </c>
      <c r="F1381" s="38">
        <f t="shared" si="21"/>
        <v>44375</v>
      </c>
    </row>
    <row r="1382" spans="1:6" x14ac:dyDescent="0.25">
      <c r="A1382" s="43" t="s">
        <v>263</v>
      </c>
      <c r="B1382" s="43" t="s">
        <v>199</v>
      </c>
      <c r="C1382" s="43" t="s">
        <v>75</v>
      </c>
      <c r="D1382" s="175">
        <v>44375</v>
      </c>
      <c r="E1382" s="87">
        <v>56</v>
      </c>
      <c r="F1382" s="38">
        <f t="shared" si="21"/>
        <v>44375</v>
      </c>
    </row>
    <row r="1383" spans="1:6" x14ac:dyDescent="0.25">
      <c r="A1383" s="43" t="s">
        <v>57</v>
      </c>
      <c r="B1383" s="43" t="s">
        <v>57</v>
      </c>
      <c r="C1383" s="43" t="s">
        <v>60</v>
      </c>
      <c r="D1383" s="175">
        <v>44375</v>
      </c>
      <c r="E1383" s="87">
        <v>30</v>
      </c>
      <c r="F1383" s="38">
        <f t="shared" si="21"/>
        <v>44375</v>
      </c>
    </row>
    <row r="1384" spans="1:6" x14ac:dyDescent="0.25">
      <c r="A1384" s="43" t="s">
        <v>25</v>
      </c>
      <c r="B1384" s="43" t="s">
        <v>25</v>
      </c>
      <c r="C1384" s="43" t="s">
        <v>47</v>
      </c>
      <c r="D1384" s="175">
        <v>44375</v>
      </c>
      <c r="E1384" s="87">
        <v>35</v>
      </c>
      <c r="F1384" s="38">
        <f t="shared" si="21"/>
        <v>44375</v>
      </c>
    </row>
    <row r="1385" spans="1:6" x14ac:dyDescent="0.25">
      <c r="A1385" s="43" t="s">
        <v>25</v>
      </c>
      <c r="B1385" s="43" t="s">
        <v>25</v>
      </c>
      <c r="C1385" s="43" t="s">
        <v>36</v>
      </c>
      <c r="D1385" s="175">
        <v>44375</v>
      </c>
      <c r="E1385" s="87">
        <v>59</v>
      </c>
      <c r="F1385" s="38">
        <f t="shared" si="21"/>
        <v>44375</v>
      </c>
    </row>
    <row r="1386" spans="1:6" x14ac:dyDescent="0.25">
      <c r="A1386" s="43" t="s">
        <v>18</v>
      </c>
      <c r="B1386" s="43" t="s">
        <v>366</v>
      </c>
      <c r="C1386" s="43" t="s">
        <v>413</v>
      </c>
      <c r="D1386" s="175">
        <v>44375</v>
      </c>
      <c r="E1386" s="87">
        <v>12</v>
      </c>
      <c r="F1386" s="38">
        <f t="shared" si="21"/>
        <v>44375</v>
      </c>
    </row>
    <row r="1387" spans="1:6" x14ac:dyDescent="0.25">
      <c r="A1387" s="43" t="s">
        <v>2</v>
      </c>
      <c r="B1387" s="43" t="s">
        <v>2</v>
      </c>
      <c r="C1387" s="43" t="s">
        <v>390</v>
      </c>
      <c r="D1387" s="175">
        <v>44375</v>
      </c>
      <c r="E1387" s="87">
        <v>23</v>
      </c>
      <c r="F1387" s="38">
        <f t="shared" si="21"/>
        <v>44375</v>
      </c>
    </row>
    <row r="1388" spans="1:6" x14ac:dyDescent="0.25">
      <c r="A1388" s="43" t="s">
        <v>2</v>
      </c>
      <c r="B1388" s="43" t="s">
        <v>2</v>
      </c>
      <c r="C1388" s="43" t="s">
        <v>3</v>
      </c>
      <c r="D1388" s="175">
        <v>44375</v>
      </c>
      <c r="E1388" s="87">
        <v>140</v>
      </c>
      <c r="F1388" s="38">
        <f t="shared" si="21"/>
        <v>44375</v>
      </c>
    </row>
    <row r="1389" spans="1:6" x14ac:dyDescent="0.25">
      <c r="A1389" s="43" t="s">
        <v>16</v>
      </c>
      <c r="B1389" s="43" t="s">
        <v>16</v>
      </c>
      <c r="C1389" s="43" t="s">
        <v>17</v>
      </c>
      <c r="D1389" s="175">
        <v>44375</v>
      </c>
      <c r="E1389" s="87">
        <v>97</v>
      </c>
      <c r="F1389" s="38">
        <f t="shared" si="21"/>
        <v>44375</v>
      </c>
    </row>
    <row r="1390" spans="1:6" x14ac:dyDescent="0.25">
      <c r="A1390" s="43" t="s">
        <v>18</v>
      </c>
      <c r="B1390" s="43" t="s">
        <v>19</v>
      </c>
      <c r="C1390" s="43" t="s">
        <v>20</v>
      </c>
      <c r="D1390" s="175">
        <v>44375</v>
      </c>
      <c r="E1390" s="87">
        <v>47</v>
      </c>
      <c r="F1390" s="38">
        <f t="shared" si="21"/>
        <v>44375</v>
      </c>
    </row>
    <row r="1391" spans="1:6" x14ac:dyDescent="0.25">
      <c r="A1391" s="43" t="s">
        <v>337</v>
      </c>
      <c r="B1391" s="43" t="s">
        <v>338</v>
      </c>
      <c r="C1391" s="43" t="s">
        <v>177</v>
      </c>
      <c r="D1391" s="175">
        <v>44375</v>
      </c>
      <c r="E1391" s="87">
        <v>13</v>
      </c>
      <c r="F1391" s="38">
        <f t="shared" si="21"/>
        <v>44375</v>
      </c>
    </row>
    <row r="1392" spans="1:6" x14ac:dyDescent="0.25">
      <c r="A1392" s="43" t="s">
        <v>25</v>
      </c>
      <c r="B1392" s="43" t="s">
        <v>25</v>
      </c>
      <c r="C1392" s="43" t="s">
        <v>39</v>
      </c>
      <c r="D1392" s="175">
        <v>44375</v>
      </c>
      <c r="E1392" s="87">
        <v>59</v>
      </c>
      <c r="F1392" s="38">
        <f t="shared" si="21"/>
        <v>44375</v>
      </c>
    </row>
    <row r="1393" spans="1:6" x14ac:dyDescent="0.25">
      <c r="A1393" s="43" t="s">
        <v>25</v>
      </c>
      <c r="B1393" s="43" t="s">
        <v>25</v>
      </c>
      <c r="C1393" s="43" t="s">
        <v>43</v>
      </c>
      <c r="D1393" s="175">
        <v>44375</v>
      </c>
      <c r="E1393" s="87">
        <v>41</v>
      </c>
      <c r="F1393" s="38">
        <f t="shared" si="21"/>
        <v>44375</v>
      </c>
    </row>
    <row r="1394" spans="1:6" ht="14.45" customHeight="1" x14ac:dyDescent="0.25">
      <c r="A1394" s="57" t="s">
        <v>25</v>
      </c>
      <c r="B1394" s="57" t="s">
        <v>25</v>
      </c>
      <c r="C1394" s="57" t="s">
        <v>42</v>
      </c>
      <c r="D1394" s="176">
        <v>44375</v>
      </c>
      <c r="E1394" s="57">
        <v>29</v>
      </c>
      <c r="F1394" s="38">
        <f t="shared" si="21"/>
        <v>44375</v>
      </c>
    </row>
    <row r="1395" spans="1:6" x14ac:dyDescent="0.25">
      <c r="A1395" s="57" t="s">
        <v>25</v>
      </c>
      <c r="B1395" s="57" t="s">
        <v>25</v>
      </c>
      <c r="C1395" s="57" t="s">
        <v>49</v>
      </c>
      <c r="D1395" s="176">
        <v>44375</v>
      </c>
      <c r="E1395" s="57">
        <v>44</v>
      </c>
      <c r="F1395" s="38">
        <f t="shared" si="21"/>
        <v>44375</v>
      </c>
    </row>
    <row r="1396" spans="1:6" x14ac:dyDescent="0.25">
      <c r="A1396" s="57" t="s">
        <v>18</v>
      </c>
      <c r="B1396" s="57" t="s">
        <v>18</v>
      </c>
      <c r="C1396" s="57" t="s">
        <v>24</v>
      </c>
      <c r="D1396" s="176">
        <v>44375</v>
      </c>
      <c r="E1396" s="57">
        <v>33</v>
      </c>
      <c r="F1396" s="38">
        <f t="shared" si="21"/>
        <v>44375</v>
      </c>
    </row>
    <row r="1397" spans="1:6" x14ac:dyDescent="0.25">
      <c r="A1397" s="57" t="s">
        <v>18</v>
      </c>
      <c r="B1397" s="57" t="s">
        <v>366</v>
      </c>
      <c r="C1397" s="57" t="s">
        <v>409</v>
      </c>
      <c r="D1397" s="176">
        <v>44375</v>
      </c>
      <c r="E1397" s="57">
        <v>34</v>
      </c>
      <c r="F1397" s="38">
        <f t="shared" si="21"/>
        <v>44375</v>
      </c>
    </row>
    <row r="1398" spans="1:6" x14ac:dyDescent="0.25">
      <c r="A1398" s="57" t="s">
        <v>25</v>
      </c>
      <c r="B1398" s="57" t="s">
        <v>25</v>
      </c>
      <c r="C1398" s="57" t="s">
        <v>31</v>
      </c>
      <c r="D1398" s="176">
        <v>44375</v>
      </c>
      <c r="E1398" s="57">
        <v>97</v>
      </c>
      <c r="F1398" s="38">
        <f t="shared" si="21"/>
        <v>44375</v>
      </c>
    </row>
    <row r="1399" spans="1:6" x14ac:dyDescent="0.25">
      <c r="A1399" s="57" t="s">
        <v>25</v>
      </c>
      <c r="B1399" s="57" t="s">
        <v>26</v>
      </c>
      <c r="C1399" s="57" t="s">
        <v>28</v>
      </c>
      <c r="D1399" s="176">
        <v>44375</v>
      </c>
      <c r="E1399" s="57">
        <v>14</v>
      </c>
      <c r="F1399" s="38">
        <f t="shared" si="21"/>
        <v>44375</v>
      </c>
    </row>
    <row r="1400" spans="1:6" x14ac:dyDescent="0.25">
      <c r="A1400" s="57" t="s">
        <v>2</v>
      </c>
      <c r="B1400" s="57" t="s">
        <v>2</v>
      </c>
      <c r="C1400" s="57" t="s">
        <v>11</v>
      </c>
      <c r="D1400" s="176">
        <v>44375</v>
      </c>
      <c r="E1400" s="57">
        <v>46</v>
      </c>
      <c r="F1400" s="38">
        <f t="shared" si="21"/>
        <v>44375</v>
      </c>
    </row>
    <row r="1401" spans="1:6" x14ac:dyDescent="0.25">
      <c r="A1401" s="57" t="s">
        <v>361</v>
      </c>
      <c r="B1401" s="57" t="s">
        <v>411</v>
      </c>
      <c r="C1401" s="57" t="s">
        <v>357</v>
      </c>
      <c r="D1401" s="176">
        <v>44375</v>
      </c>
      <c r="E1401" s="57">
        <v>39</v>
      </c>
      <c r="F1401" s="38">
        <f t="shared" si="21"/>
        <v>44375</v>
      </c>
    </row>
    <row r="1402" spans="1:6" x14ac:dyDescent="0.25">
      <c r="A1402" s="57" t="s">
        <v>18</v>
      </c>
      <c r="B1402" s="57" t="s">
        <v>21</v>
      </c>
      <c r="C1402" s="57" t="s">
        <v>22</v>
      </c>
      <c r="D1402" s="176">
        <v>44375</v>
      </c>
      <c r="E1402" s="57">
        <v>58</v>
      </c>
      <c r="F1402" s="38">
        <f t="shared" si="21"/>
        <v>44375</v>
      </c>
    </row>
    <row r="1403" spans="1:6" x14ac:dyDescent="0.25">
      <c r="A1403" s="57" t="s">
        <v>263</v>
      </c>
      <c r="B1403" s="57" t="s">
        <v>199</v>
      </c>
      <c r="C1403" s="57" t="s">
        <v>77</v>
      </c>
      <c r="D1403" s="176">
        <v>44375</v>
      </c>
      <c r="E1403" s="57">
        <v>80</v>
      </c>
      <c r="F1403" s="38">
        <f t="shared" si="21"/>
        <v>44375</v>
      </c>
    </row>
    <row r="1404" spans="1:6" x14ac:dyDescent="0.25">
      <c r="A1404" s="43" t="s">
        <v>57</v>
      </c>
      <c r="B1404" s="43" t="s">
        <v>57</v>
      </c>
      <c r="C1404" s="43" t="s">
        <v>63</v>
      </c>
      <c r="D1404" s="175">
        <v>44375</v>
      </c>
      <c r="E1404" s="87">
        <v>6</v>
      </c>
      <c r="F1404" s="38">
        <f t="shared" si="21"/>
        <v>44375</v>
      </c>
    </row>
    <row r="1405" spans="1:6" x14ac:dyDescent="0.25">
      <c r="A1405" s="43" t="s">
        <v>25</v>
      </c>
      <c r="B1405" s="43" t="s">
        <v>54</v>
      </c>
      <c r="C1405" s="43" t="s">
        <v>56</v>
      </c>
      <c r="D1405" s="175">
        <v>44375</v>
      </c>
      <c r="E1405" s="87">
        <v>115</v>
      </c>
      <c r="F1405" s="38">
        <f t="shared" si="21"/>
        <v>44375</v>
      </c>
    </row>
    <row r="1406" spans="1:6" x14ac:dyDescent="0.25">
      <c r="A1406" s="43" t="s">
        <v>91</v>
      </c>
      <c r="B1406" s="43" t="s">
        <v>91</v>
      </c>
      <c r="C1406" s="43" t="s">
        <v>97</v>
      </c>
      <c r="D1406" s="175">
        <v>44375</v>
      </c>
      <c r="E1406" s="87">
        <v>21</v>
      </c>
      <c r="F1406" s="38">
        <f t="shared" si="21"/>
        <v>44375</v>
      </c>
    </row>
    <row r="1407" spans="1:6" x14ac:dyDescent="0.25">
      <c r="A1407" s="43" t="s">
        <v>264</v>
      </c>
      <c r="B1407" s="43" t="s">
        <v>83</v>
      </c>
      <c r="C1407" s="43" t="s">
        <v>414</v>
      </c>
      <c r="D1407" s="175">
        <v>44375</v>
      </c>
      <c r="E1407" s="87">
        <v>64</v>
      </c>
      <c r="F1407" s="38">
        <f t="shared" si="21"/>
        <v>44375</v>
      </c>
    </row>
    <row r="1408" spans="1:6" x14ac:dyDescent="0.25">
      <c r="A1408" s="43" t="s">
        <v>25</v>
      </c>
      <c r="B1408" s="43" t="s">
        <v>25</v>
      </c>
      <c r="C1408" s="43" t="s">
        <v>41</v>
      </c>
      <c r="D1408" s="175">
        <v>44375</v>
      </c>
      <c r="E1408" s="87">
        <v>33</v>
      </c>
      <c r="F1408" s="38">
        <f t="shared" si="21"/>
        <v>44375</v>
      </c>
    </row>
    <row r="1409" spans="1:6" x14ac:dyDescent="0.25">
      <c r="A1409" s="43" t="s">
        <v>25</v>
      </c>
      <c r="B1409" s="43" t="s">
        <v>25</v>
      </c>
      <c r="C1409" s="43" t="s">
        <v>34</v>
      </c>
      <c r="D1409" s="175">
        <v>44375</v>
      </c>
      <c r="E1409" s="87">
        <v>77</v>
      </c>
      <c r="F1409" s="38">
        <f t="shared" si="21"/>
        <v>44375</v>
      </c>
    </row>
    <row r="1410" spans="1:6" x14ac:dyDescent="0.25">
      <c r="A1410" s="43" t="s">
        <v>25</v>
      </c>
      <c r="B1410" s="43" t="s">
        <v>25</v>
      </c>
      <c r="C1410" s="43" t="s">
        <v>37</v>
      </c>
      <c r="D1410" s="175">
        <v>44375</v>
      </c>
      <c r="E1410" s="87">
        <v>51</v>
      </c>
      <c r="F1410" s="38">
        <f t="shared" si="21"/>
        <v>44375</v>
      </c>
    </row>
    <row r="1411" spans="1:6" x14ac:dyDescent="0.25">
      <c r="A1411" s="43" t="s">
        <v>25</v>
      </c>
      <c r="B1411" s="43" t="s">
        <v>25</v>
      </c>
      <c r="C1411" s="43" t="s">
        <v>46</v>
      </c>
      <c r="D1411" s="175">
        <v>44375</v>
      </c>
      <c r="E1411" s="87">
        <v>27</v>
      </c>
      <c r="F1411" s="38">
        <f t="shared" ref="F1411:F1474" si="22">D1411</f>
        <v>44375</v>
      </c>
    </row>
    <row r="1412" spans="1:6" x14ac:dyDescent="0.25">
      <c r="A1412" s="43" t="s">
        <v>25</v>
      </c>
      <c r="B1412" s="43" t="s">
        <v>25</v>
      </c>
      <c r="C1412" s="43" t="s">
        <v>45</v>
      </c>
      <c r="D1412" s="175">
        <v>44375</v>
      </c>
      <c r="E1412" s="87">
        <v>69</v>
      </c>
      <c r="F1412" s="38">
        <f t="shared" si="22"/>
        <v>44375</v>
      </c>
    </row>
    <row r="1413" spans="1:6" x14ac:dyDescent="0.25">
      <c r="A1413" s="43" t="s">
        <v>2</v>
      </c>
      <c r="B1413" s="43" t="s">
        <v>2</v>
      </c>
      <c r="C1413" s="43" t="s">
        <v>391</v>
      </c>
      <c r="D1413" s="175">
        <v>44375</v>
      </c>
      <c r="E1413" s="87">
        <v>1</v>
      </c>
      <c r="F1413" s="38">
        <f t="shared" si="22"/>
        <v>44375</v>
      </c>
    </row>
    <row r="1414" spans="1:6" x14ac:dyDescent="0.25">
      <c r="A1414" s="43" t="s">
        <v>2</v>
      </c>
      <c r="B1414" s="43" t="s">
        <v>2</v>
      </c>
      <c r="C1414" s="43" t="s">
        <v>4</v>
      </c>
      <c r="D1414" s="175">
        <v>44375</v>
      </c>
      <c r="E1414" s="87">
        <v>36</v>
      </c>
      <c r="F1414" s="38">
        <f t="shared" si="22"/>
        <v>44375</v>
      </c>
    </row>
    <row r="1415" spans="1:6" x14ac:dyDescent="0.25">
      <c r="A1415" s="43" t="s">
        <v>361</v>
      </c>
      <c r="B1415" s="43" t="s">
        <v>411</v>
      </c>
      <c r="C1415" s="43" t="s">
        <v>355</v>
      </c>
      <c r="D1415" s="175">
        <v>44375</v>
      </c>
      <c r="E1415" s="87">
        <v>87</v>
      </c>
      <c r="F1415" s="38">
        <f t="shared" si="22"/>
        <v>44375</v>
      </c>
    </row>
    <row r="1416" spans="1:6" x14ac:dyDescent="0.25">
      <c r="A1416" s="43" t="s">
        <v>25</v>
      </c>
      <c r="B1416" s="43" t="s">
        <v>29</v>
      </c>
      <c r="C1416" s="43" t="s">
        <v>30</v>
      </c>
      <c r="D1416" s="175">
        <v>44375</v>
      </c>
      <c r="E1416" s="87">
        <v>88</v>
      </c>
      <c r="F1416" s="38">
        <f t="shared" si="22"/>
        <v>44375</v>
      </c>
    </row>
    <row r="1417" spans="1:6" x14ac:dyDescent="0.25">
      <c r="A1417" s="43" t="s">
        <v>25</v>
      </c>
      <c r="B1417" s="43" t="s">
        <v>25</v>
      </c>
      <c r="C1417" s="43" t="s">
        <v>32</v>
      </c>
      <c r="D1417" s="175">
        <v>44375</v>
      </c>
      <c r="E1417" s="87">
        <v>80</v>
      </c>
      <c r="F1417" s="38">
        <f t="shared" si="22"/>
        <v>44375</v>
      </c>
    </row>
    <row r="1418" spans="1:6" x14ac:dyDescent="0.25">
      <c r="A1418" s="43" t="s">
        <v>57</v>
      </c>
      <c r="B1418" s="43" t="s">
        <v>57</v>
      </c>
      <c r="C1418" s="43" t="s">
        <v>262</v>
      </c>
      <c r="D1418" s="175">
        <v>44375</v>
      </c>
      <c r="E1418" s="87">
        <v>6</v>
      </c>
      <c r="F1418" s="38">
        <f t="shared" si="22"/>
        <v>44375</v>
      </c>
    </row>
    <row r="1419" spans="1:6" x14ac:dyDescent="0.25">
      <c r="A1419" s="43" t="s">
        <v>263</v>
      </c>
      <c r="B1419" s="43" t="s">
        <v>199</v>
      </c>
      <c r="C1419" s="43" t="s">
        <v>188</v>
      </c>
      <c r="D1419" s="175">
        <v>44375</v>
      </c>
      <c r="E1419" s="87">
        <v>1</v>
      </c>
      <c r="F1419" s="38">
        <f t="shared" si="22"/>
        <v>44375</v>
      </c>
    </row>
    <row r="1420" spans="1:6" x14ac:dyDescent="0.25">
      <c r="A1420" s="43" t="s">
        <v>57</v>
      </c>
      <c r="B1420" s="43" t="s">
        <v>57</v>
      </c>
      <c r="C1420" s="43" t="s">
        <v>368</v>
      </c>
      <c r="D1420" s="175">
        <v>44375</v>
      </c>
      <c r="E1420" s="87">
        <v>49</v>
      </c>
      <c r="F1420" s="38">
        <f t="shared" si="22"/>
        <v>44375</v>
      </c>
    </row>
    <row r="1421" spans="1:6" x14ac:dyDescent="0.25">
      <c r="A1421" s="43" t="s">
        <v>57</v>
      </c>
      <c r="B1421" s="43" t="s">
        <v>57</v>
      </c>
      <c r="C1421" s="43" t="s">
        <v>446</v>
      </c>
      <c r="D1421" s="175">
        <v>44375</v>
      </c>
      <c r="E1421" s="87">
        <v>21</v>
      </c>
      <c r="F1421" s="38">
        <f t="shared" si="22"/>
        <v>44375</v>
      </c>
    </row>
    <row r="1422" spans="1:6" x14ac:dyDescent="0.25">
      <c r="A1422" s="43" t="s">
        <v>57</v>
      </c>
      <c r="B1422" s="43" t="s">
        <v>57</v>
      </c>
      <c r="C1422" s="43" t="s">
        <v>130</v>
      </c>
      <c r="D1422" s="175">
        <v>44375</v>
      </c>
      <c r="E1422" s="87">
        <v>42</v>
      </c>
      <c r="F1422" s="38">
        <f t="shared" si="22"/>
        <v>44375</v>
      </c>
    </row>
    <row r="1423" spans="1:6" x14ac:dyDescent="0.25">
      <c r="A1423" s="43" t="s">
        <v>57</v>
      </c>
      <c r="B1423" s="43" t="s">
        <v>57</v>
      </c>
      <c r="C1423" s="43" t="s">
        <v>183</v>
      </c>
      <c r="D1423" s="175">
        <v>44375</v>
      </c>
      <c r="E1423" s="87">
        <v>20</v>
      </c>
      <c r="F1423" s="38">
        <f t="shared" si="22"/>
        <v>44375</v>
      </c>
    </row>
    <row r="1424" spans="1:6" x14ac:dyDescent="0.25">
      <c r="A1424" s="43" t="s">
        <v>25</v>
      </c>
      <c r="B1424" s="43" t="s">
        <v>25</v>
      </c>
      <c r="C1424" s="43" t="s">
        <v>53</v>
      </c>
      <c r="D1424" s="175">
        <v>44375</v>
      </c>
      <c r="E1424" s="87">
        <v>53</v>
      </c>
      <c r="F1424" s="38">
        <f t="shared" si="22"/>
        <v>44375</v>
      </c>
    </row>
    <row r="1425" spans="1:6" x14ac:dyDescent="0.25">
      <c r="A1425" s="43" t="s">
        <v>91</v>
      </c>
      <c r="B1425" s="43" t="s">
        <v>91</v>
      </c>
      <c r="C1425" s="43" t="s">
        <v>98</v>
      </c>
      <c r="D1425" s="175">
        <v>44375</v>
      </c>
      <c r="E1425" s="87">
        <v>82</v>
      </c>
      <c r="F1425" s="38">
        <f t="shared" si="22"/>
        <v>44375</v>
      </c>
    </row>
    <row r="1426" spans="1:6" x14ac:dyDescent="0.25">
      <c r="A1426" s="43" t="s">
        <v>2</v>
      </c>
      <c r="B1426" s="43" t="s">
        <v>2</v>
      </c>
      <c r="C1426" s="43" t="s">
        <v>3</v>
      </c>
      <c r="D1426" s="175">
        <v>44373</v>
      </c>
      <c r="E1426" s="87">
        <v>21</v>
      </c>
      <c r="F1426" s="38">
        <f t="shared" si="22"/>
        <v>44373</v>
      </c>
    </row>
    <row r="1427" spans="1:6" x14ac:dyDescent="0.25">
      <c r="A1427" s="43" t="s">
        <v>2</v>
      </c>
      <c r="B1427" s="43" t="s">
        <v>2</v>
      </c>
      <c r="C1427" s="43" t="s">
        <v>7</v>
      </c>
      <c r="D1427" s="175">
        <v>44372</v>
      </c>
      <c r="E1427" s="87">
        <v>34</v>
      </c>
      <c r="F1427" s="38">
        <f t="shared" si="22"/>
        <v>44372</v>
      </c>
    </row>
    <row r="1428" spans="1:6" x14ac:dyDescent="0.25">
      <c r="A1428" s="43" t="s">
        <v>361</v>
      </c>
      <c r="B1428" s="43" t="s">
        <v>411</v>
      </c>
      <c r="C1428" s="43" t="s">
        <v>355</v>
      </c>
      <c r="D1428" s="175">
        <v>44372</v>
      </c>
      <c r="E1428" s="87">
        <v>118</v>
      </c>
      <c r="F1428" s="38">
        <f t="shared" si="22"/>
        <v>44372</v>
      </c>
    </row>
    <row r="1429" spans="1:6" x14ac:dyDescent="0.25">
      <c r="A1429" s="43" t="s">
        <v>25</v>
      </c>
      <c r="B1429" s="43" t="s">
        <v>25</v>
      </c>
      <c r="C1429" s="43" t="s">
        <v>45</v>
      </c>
      <c r="D1429" s="175">
        <v>44372</v>
      </c>
      <c r="E1429" s="87">
        <v>82</v>
      </c>
      <c r="F1429" s="38">
        <f t="shared" si="22"/>
        <v>44372</v>
      </c>
    </row>
    <row r="1430" spans="1:6" x14ac:dyDescent="0.25">
      <c r="A1430" s="43" t="s">
        <v>25</v>
      </c>
      <c r="B1430" s="43" t="s">
        <v>25</v>
      </c>
      <c r="C1430" s="43" t="s">
        <v>186</v>
      </c>
      <c r="D1430" s="175">
        <v>44372</v>
      </c>
      <c r="E1430" s="87">
        <v>2</v>
      </c>
      <c r="F1430" s="38">
        <f t="shared" si="22"/>
        <v>44372</v>
      </c>
    </row>
    <row r="1431" spans="1:6" x14ac:dyDescent="0.25">
      <c r="A1431" s="43" t="s">
        <v>25</v>
      </c>
      <c r="B1431" s="43" t="s">
        <v>25</v>
      </c>
      <c r="C1431" s="43" t="s">
        <v>41</v>
      </c>
      <c r="D1431" s="175">
        <v>44372</v>
      </c>
      <c r="E1431" s="87">
        <v>31</v>
      </c>
      <c r="F1431" s="38">
        <f t="shared" si="22"/>
        <v>44372</v>
      </c>
    </row>
    <row r="1432" spans="1:6" x14ac:dyDescent="0.25">
      <c r="A1432" s="43" t="s">
        <v>25</v>
      </c>
      <c r="B1432" s="43" t="s">
        <v>25</v>
      </c>
      <c r="C1432" s="43" t="s">
        <v>53</v>
      </c>
      <c r="D1432" s="175">
        <v>44372</v>
      </c>
      <c r="E1432" s="87">
        <v>56</v>
      </c>
      <c r="F1432" s="38">
        <f t="shared" si="22"/>
        <v>44372</v>
      </c>
    </row>
    <row r="1433" spans="1:6" x14ac:dyDescent="0.25">
      <c r="A1433" s="43" t="s">
        <v>57</v>
      </c>
      <c r="B1433" s="43" t="s">
        <v>57</v>
      </c>
      <c r="C1433" s="43" t="s">
        <v>368</v>
      </c>
      <c r="D1433" s="175">
        <v>44372</v>
      </c>
      <c r="E1433" s="87">
        <v>44</v>
      </c>
      <c r="F1433" s="38">
        <f t="shared" si="22"/>
        <v>44372</v>
      </c>
    </row>
    <row r="1434" spans="1:6" x14ac:dyDescent="0.25">
      <c r="A1434" s="43" t="s">
        <v>71</v>
      </c>
      <c r="B1434" s="43" t="s">
        <v>71</v>
      </c>
      <c r="C1434" s="43" t="s">
        <v>72</v>
      </c>
      <c r="D1434" s="175">
        <v>44372</v>
      </c>
      <c r="E1434" s="87">
        <v>19</v>
      </c>
      <c r="F1434" s="38">
        <f t="shared" si="22"/>
        <v>44372</v>
      </c>
    </row>
    <row r="1435" spans="1:6" x14ac:dyDescent="0.25">
      <c r="A1435" s="43" t="s">
        <v>263</v>
      </c>
      <c r="B1435" s="43" t="s">
        <v>199</v>
      </c>
      <c r="C1435" s="43" t="s">
        <v>77</v>
      </c>
      <c r="D1435" s="175">
        <v>44372</v>
      </c>
      <c r="E1435" s="87">
        <v>20</v>
      </c>
      <c r="F1435" s="38">
        <f t="shared" si="22"/>
        <v>44372</v>
      </c>
    </row>
    <row r="1436" spans="1:6" x14ac:dyDescent="0.25">
      <c r="A1436" s="57" t="s">
        <v>91</v>
      </c>
      <c r="B1436" s="57" t="s">
        <v>91</v>
      </c>
      <c r="C1436" s="57" t="s">
        <v>101</v>
      </c>
      <c r="D1436" s="176">
        <v>44372</v>
      </c>
      <c r="E1436" s="57">
        <v>9</v>
      </c>
      <c r="F1436" s="38">
        <f t="shared" si="22"/>
        <v>44372</v>
      </c>
    </row>
    <row r="1437" spans="1:6" x14ac:dyDescent="0.25">
      <c r="A1437" s="57" t="s">
        <v>25</v>
      </c>
      <c r="B1437" s="57" t="s">
        <v>54</v>
      </c>
      <c r="C1437" s="57" t="s">
        <v>56</v>
      </c>
      <c r="D1437" s="176">
        <v>44372</v>
      </c>
      <c r="E1437" s="57">
        <v>90</v>
      </c>
      <c r="F1437" s="38">
        <f t="shared" si="22"/>
        <v>44372</v>
      </c>
    </row>
    <row r="1438" spans="1:6" x14ac:dyDescent="0.25">
      <c r="A1438" s="57" t="s">
        <v>57</v>
      </c>
      <c r="B1438" s="57" t="s">
        <v>57</v>
      </c>
      <c r="C1438" s="57" t="s">
        <v>63</v>
      </c>
      <c r="D1438" s="176">
        <v>44372</v>
      </c>
      <c r="E1438" s="57">
        <v>27</v>
      </c>
      <c r="F1438" s="38">
        <f t="shared" si="22"/>
        <v>44372</v>
      </c>
    </row>
    <row r="1439" spans="1:6" x14ac:dyDescent="0.25">
      <c r="A1439" s="57" t="s">
        <v>57</v>
      </c>
      <c r="B1439" s="57" t="s">
        <v>57</v>
      </c>
      <c r="C1439" s="57" t="s">
        <v>62</v>
      </c>
      <c r="D1439" s="176">
        <v>44372</v>
      </c>
      <c r="E1439" s="57">
        <v>5</v>
      </c>
      <c r="F1439" s="38">
        <f t="shared" si="22"/>
        <v>44372</v>
      </c>
    </row>
    <row r="1440" spans="1:6" x14ac:dyDescent="0.25">
      <c r="A1440" s="57" t="s">
        <v>263</v>
      </c>
      <c r="B1440" s="57" t="s">
        <v>199</v>
      </c>
      <c r="C1440" s="57" t="s">
        <v>319</v>
      </c>
      <c r="D1440" s="176">
        <v>44372</v>
      </c>
      <c r="E1440" s="57">
        <v>26</v>
      </c>
      <c r="F1440" s="38">
        <f t="shared" si="22"/>
        <v>44372</v>
      </c>
    </row>
    <row r="1441" spans="1:6" x14ac:dyDescent="0.25">
      <c r="A1441" s="57" t="s">
        <v>263</v>
      </c>
      <c r="B1441" s="57" t="s">
        <v>199</v>
      </c>
      <c r="C1441" s="57" t="s">
        <v>188</v>
      </c>
      <c r="D1441" s="176">
        <v>44372</v>
      </c>
      <c r="E1441" s="57">
        <v>1</v>
      </c>
      <c r="F1441" s="38">
        <f t="shared" si="22"/>
        <v>44372</v>
      </c>
    </row>
    <row r="1442" spans="1:6" x14ac:dyDescent="0.25">
      <c r="A1442" s="57" t="s">
        <v>263</v>
      </c>
      <c r="B1442" s="57" t="s">
        <v>199</v>
      </c>
      <c r="C1442" s="57" t="s">
        <v>75</v>
      </c>
      <c r="D1442" s="176">
        <v>44372</v>
      </c>
      <c r="E1442" s="57">
        <v>5</v>
      </c>
      <c r="F1442" s="38">
        <f t="shared" si="22"/>
        <v>44372</v>
      </c>
    </row>
    <row r="1443" spans="1:6" x14ac:dyDescent="0.25">
      <c r="A1443" s="57" t="s">
        <v>18</v>
      </c>
      <c r="B1443" s="57" t="s">
        <v>21</v>
      </c>
      <c r="C1443" s="57" t="s">
        <v>22</v>
      </c>
      <c r="D1443" s="176">
        <v>44372</v>
      </c>
      <c r="E1443" s="57">
        <v>8</v>
      </c>
      <c r="F1443" s="38">
        <f t="shared" si="22"/>
        <v>44372</v>
      </c>
    </row>
    <row r="1444" spans="1:6" x14ac:dyDescent="0.25">
      <c r="A1444" s="57" t="s">
        <v>2</v>
      </c>
      <c r="B1444" s="57" t="s">
        <v>2</v>
      </c>
      <c r="C1444" s="57" t="s">
        <v>4</v>
      </c>
      <c r="D1444" s="176">
        <v>44372</v>
      </c>
      <c r="E1444" s="57">
        <v>36</v>
      </c>
      <c r="F1444" s="38">
        <f t="shared" si="22"/>
        <v>44372</v>
      </c>
    </row>
    <row r="1445" spans="1:6" x14ac:dyDescent="0.25">
      <c r="A1445" s="57" t="s">
        <v>2</v>
      </c>
      <c r="B1445" s="57" t="s">
        <v>2</v>
      </c>
      <c r="C1445" s="57" t="s">
        <v>10</v>
      </c>
      <c r="D1445" s="176">
        <v>44372</v>
      </c>
      <c r="E1445" s="57">
        <v>25</v>
      </c>
      <c r="F1445" s="38">
        <f t="shared" si="22"/>
        <v>44372</v>
      </c>
    </row>
    <row r="1446" spans="1:6" x14ac:dyDescent="0.25">
      <c r="A1446" s="57" t="s">
        <v>2</v>
      </c>
      <c r="B1446" s="57" t="s">
        <v>2</v>
      </c>
      <c r="C1446" s="57" t="s">
        <v>3</v>
      </c>
      <c r="D1446" s="176">
        <v>44372</v>
      </c>
      <c r="E1446" s="57">
        <v>94</v>
      </c>
      <c r="F1446" s="38">
        <f t="shared" si="22"/>
        <v>44372</v>
      </c>
    </row>
    <row r="1447" spans="1:6" x14ac:dyDescent="0.25">
      <c r="A1447" s="57" t="s">
        <v>25</v>
      </c>
      <c r="B1447" s="57" t="s">
        <v>29</v>
      </c>
      <c r="C1447" s="57" t="s">
        <v>30</v>
      </c>
      <c r="D1447" s="176">
        <v>44372</v>
      </c>
      <c r="E1447" s="57">
        <v>48</v>
      </c>
      <c r="F1447" s="38">
        <f t="shared" si="22"/>
        <v>44372</v>
      </c>
    </row>
    <row r="1448" spans="1:6" x14ac:dyDescent="0.25">
      <c r="A1448" s="43" t="s">
        <v>18</v>
      </c>
      <c r="B1448" s="43" t="s">
        <v>366</v>
      </c>
      <c r="C1448" s="43" t="s">
        <v>409</v>
      </c>
      <c r="D1448" s="175">
        <v>44372</v>
      </c>
      <c r="E1448" s="87">
        <v>26</v>
      </c>
      <c r="F1448" s="38">
        <f t="shared" si="22"/>
        <v>44372</v>
      </c>
    </row>
    <row r="1449" spans="1:6" x14ac:dyDescent="0.25">
      <c r="A1449" s="43" t="s">
        <v>25</v>
      </c>
      <c r="B1449" s="43" t="s">
        <v>26</v>
      </c>
      <c r="C1449" s="43" t="s">
        <v>27</v>
      </c>
      <c r="D1449" s="175">
        <v>44372</v>
      </c>
      <c r="E1449" s="87">
        <v>21</v>
      </c>
      <c r="F1449" s="38">
        <f t="shared" si="22"/>
        <v>44372</v>
      </c>
    </row>
    <row r="1450" spans="1:6" x14ac:dyDescent="0.25">
      <c r="A1450" s="43" t="s">
        <v>18</v>
      </c>
      <c r="B1450" s="43" t="s">
        <v>18</v>
      </c>
      <c r="C1450" s="43" t="s">
        <v>24</v>
      </c>
      <c r="D1450" s="175">
        <v>44372</v>
      </c>
      <c r="E1450" s="87">
        <v>23</v>
      </c>
      <c r="F1450" s="38">
        <f t="shared" si="22"/>
        <v>44372</v>
      </c>
    </row>
    <row r="1451" spans="1:6" x14ac:dyDescent="0.25">
      <c r="A1451" s="43" t="s">
        <v>25</v>
      </c>
      <c r="B1451" s="43" t="s">
        <v>25</v>
      </c>
      <c r="C1451" s="43" t="s">
        <v>47</v>
      </c>
      <c r="D1451" s="175">
        <v>44372</v>
      </c>
      <c r="E1451" s="87">
        <v>53</v>
      </c>
      <c r="F1451" s="38">
        <f t="shared" si="22"/>
        <v>44372</v>
      </c>
    </row>
    <row r="1452" spans="1:6" x14ac:dyDescent="0.25">
      <c r="A1452" s="43" t="s">
        <v>25</v>
      </c>
      <c r="B1452" s="43" t="s">
        <v>25</v>
      </c>
      <c r="C1452" s="43" t="s">
        <v>39</v>
      </c>
      <c r="D1452" s="175">
        <v>44372</v>
      </c>
      <c r="E1452" s="87">
        <v>25</v>
      </c>
      <c r="F1452" s="38">
        <f t="shared" si="22"/>
        <v>44372</v>
      </c>
    </row>
    <row r="1453" spans="1:6" x14ac:dyDescent="0.25">
      <c r="A1453" s="43" t="s">
        <v>25</v>
      </c>
      <c r="B1453" s="43" t="s">
        <v>25</v>
      </c>
      <c r="C1453" s="43" t="s">
        <v>37</v>
      </c>
      <c r="D1453" s="175">
        <v>44372</v>
      </c>
      <c r="E1453" s="87">
        <v>32</v>
      </c>
      <c r="F1453" s="38">
        <f t="shared" si="22"/>
        <v>44372</v>
      </c>
    </row>
    <row r="1454" spans="1:6" x14ac:dyDescent="0.25">
      <c r="A1454" s="43" t="s">
        <v>25</v>
      </c>
      <c r="B1454" s="43" t="s">
        <v>25</v>
      </c>
      <c r="C1454" s="43" t="s">
        <v>34</v>
      </c>
      <c r="D1454" s="175">
        <v>44372</v>
      </c>
      <c r="E1454" s="87">
        <v>37</v>
      </c>
      <c r="F1454" s="38">
        <f t="shared" si="22"/>
        <v>44372</v>
      </c>
    </row>
    <row r="1455" spans="1:6" x14ac:dyDescent="0.25">
      <c r="A1455" s="43" t="s">
        <v>337</v>
      </c>
      <c r="B1455" s="43" t="s">
        <v>338</v>
      </c>
      <c r="C1455" s="43" t="s">
        <v>177</v>
      </c>
      <c r="D1455" s="175">
        <v>44372</v>
      </c>
      <c r="E1455" s="87">
        <v>17</v>
      </c>
      <c r="F1455" s="38">
        <f t="shared" si="22"/>
        <v>44372</v>
      </c>
    </row>
    <row r="1456" spans="1:6" x14ac:dyDescent="0.25">
      <c r="A1456" s="43" t="s">
        <v>18</v>
      </c>
      <c r="B1456" s="43" t="s">
        <v>19</v>
      </c>
      <c r="C1456" s="43" t="s">
        <v>20</v>
      </c>
      <c r="D1456" s="175">
        <v>44372</v>
      </c>
      <c r="E1456" s="87">
        <v>51</v>
      </c>
      <c r="F1456" s="38">
        <f t="shared" si="22"/>
        <v>44372</v>
      </c>
    </row>
    <row r="1457" spans="1:6" x14ac:dyDescent="0.25">
      <c r="A1457" s="43" t="s">
        <v>361</v>
      </c>
      <c r="B1457" s="43" t="s">
        <v>411</v>
      </c>
      <c r="C1457" s="43" t="s">
        <v>422</v>
      </c>
      <c r="D1457" s="175">
        <v>44372</v>
      </c>
      <c r="E1457" s="87">
        <v>19</v>
      </c>
      <c r="F1457" s="38">
        <f t="shared" si="22"/>
        <v>44372</v>
      </c>
    </row>
    <row r="1458" spans="1:6" x14ac:dyDescent="0.25">
      <c r="A1458" s="43" t="s">
        <v>361</v>
      </c>
      <c r="B1458" s="43" t="s">
        <v>411</v>
      </c>
      <c r="C1458" s="43" t="s">
        <v>356</v>
      </c>
      <c r="D1458" s="175">
        <v>44372</v>
      </c>
      <c r="E1458" s="87">
        <v>33</v>
      </c>
      <c r="F1458" s="38">
        <f t="shared" si="22"/>
        <v>44372</v>
      </c>
    </row>
    <row r="1459" spans="1:6" x14ac:dyDescent="0.25">
      <c r="A1459" s="43" t="s">
        <v>18</v>
      </c>
      <c r="B1459" s="43" t="s">
        <v>366</v>
      </c>
      <c r="C1459" s="43" t="s">
        <v>413</v>
      </c>
      <c r="D1459" s="175">
        <v>44372</v>
      </c>
      <c r="E1459" s="87">
        <v>2</v>
      </c>
      <c r="F1459" s="38">
        <f t="shared" si="22"/>
        <v>44372</v>
      </c>
    </row>
    <row r="1460" spans="1:6" x14ac:dyDescent="0.25">
      <c r="A1460" s="43" t="s">
        <v>25</v>
      </c>
      <c r="B1460" s="43" t="s">
        <v>26</v>
      </c>
      <c r="C1460" s="43" t="s">
        <v>28</v>
      </c>
      <c r="D1460" s="175">
        <v>44372</v>
      </c>
      <c r="E1460" s="87">
        <v>46</v>
      </c>
      <c r="F1460" s="38">
        <f t="shared" si="22"/>
        <v>44372</v>
      </c>
    </row>
    <row r="1461" spans="1:6" x14ac:dyDescent="0.25">
      <c r="A1461" s="43" t="s">
        <v>25</v>
      </c>
      <c r="B1461" s="43" t="s">
        <v>25</v>
      </c>
      <c r="C1461" s="43" t="s">
        <v>33</v>
      </c>
      <c r="D1461" s="175">
        <v>44372</v>
      </c>
      <c r="E1461" s="87">
        <v>16</v>
      </c>
      <c r="F1461" s="38">
        <f t="shared" si="22"/>
        <v>44372</v>
      </c>
    </row>
    <row r="1462" spans="1:6" x14ac:dyDescent="0.25">
      <c r="A1462" s="43" t="s">
        <v>25</v>
      </c>
      <c r="B1462" s="43" t="s">
        <v>25</v>
      </c>
      <c r="C1462" s="43" t="s">
        <v>49</v>
      </c>
      <c r="D1462" s="175">
        <v>44372</v>
      </c>
      <c r="E1462" s="87">
        <v>34</v>
      </c>
      <c r="F1462" s="38">
        <f t="shared" si="22"/>
        <v>44372</v>
      </c>
    </row>
    <row r="1463" spans="1:6" x14ac:dyDescent="0.25">
      <c r="A1463" s="43" t="s">
        <v>91</v>
      </c>
      <c r="B1463" s="43" t="s">
        <v>91</v>
      </c>
      <c r="C1463" s="43" t="s">
        <v>100</v>
      </c>
      <c r="D1463" s="175">
        <v>44372</v>
      </c>
      <c r="E1463" s="87">
        <v>78</v>
      </c>
      <c r="F1463" s="38">
        <f t="shared" si="22"/>
        <v>44372</v>
      </c>
    </row>
    <row r="1464" spans="1:6" x14ac:dyDescent="0.25">
      <c r="A1464" s="43" t="s">
        <v>325</v>
      </c>
      <c r="B1464" s="43" t="s">
        <v>325</v>
      </c>
      <c r="C1464" s="43" t="s">
        <v>327</v>
      </c>
      <c r="D1464" s="175">
        <v>44372</v>
      </c>
      <c r="E1464" s="87">
        <v>31</v>
      </c>
      <c r="F1464" s="38">
        <f t="shared" si="22"/>
        <v>44372</v>
      </c>
    </row>
    <row r="1465" spans="1:6" x14ac:dyDescent="0.25">
      <c r="A1465" s="43" t="s">
        <v>264</v>
      </c>
      <c r="B1465" s="43" t="s">
        <v>83</v>
      </c>
      <c r="C1465" s="43" t="s">
        <v>84</v>
      </c>
      <c r="D1465" s="175">
        <v>44372</v>
      </c>
      <c r="E1465" s="87">
        <v>55</v>
      </c>
      <c r="F1465" s="38">
        <f t="shared" si="22"/>
        <v>44372</v>
      </c>
    </row>
    <row r="1466" spans="1:6" x14ac:dyDescent="0.25">
      <c r="A1466" s="43" t="s">
        <v>264</v>
      </c>
      <c r="B1466" s="43" t="s">
        <v>83</v>
      </c>
      <c r="C1466" s="43" t="s">
        <v>80</v>
      </c>
      <c r="D1466" s="175">
        <v>44372</v>
      </c>
      <c r="E1466" s="87">
        <v>20</v>
      </c>
      <c r="F1466" s="38">
        <f t="shared" si="22"/>
        <v>44372</v>
      </c>
    </row>
    <row r="1467" spans="1:6" x14ac:dyDescent="0.25">
      <c r="A1467" s="43" t="s">
        <v>264</v>
      </c>
      <c r="B1467" s="43" t="s">
        <v>83</v>
      </c>
      <c r="C1467" s="43" t="s">
        <v>90</v>
      </c>
      <c r="D1467" s="175">
        <v>44372</v>
      </c>
      <c r="E1467" s="87">
        <v>36</v>
      </c>
      <c r="F1467" s="38">
        <f t="shared" si="22"/>
        <v>44372</v>
      </c>
    </row>
    <row r="1468" spans="1:6" x14ac:dyDescent="0.25">
      <c r="A1468" s="43" t="s">
        <v>264</v>
      </c>
      <c r="B1468" s="43" t="s">
        <v>81</v>
      </c>
      <c r="C1468" s="43" t="s">
        <v>82</v>
      </c>
      <c r="D1468" s="175">
        <v>44372</v>
      </c>
      <c r="E1468" s="87">
        <v>21</v>
      </c>
      <c r="F1468" s="38">
        <f t="shared" si="22"/>
        <v>44372</v>
      </c>
    </row>
    <row r="1469" spans="1:6" ht="14.45" customHeight="1" x14ac:dyDescent="0.25">
      <c r="A1469" s="43" t="s">
        <v>264</v>
      </c>
      <c r="B1469" s="43" t="s">
        <v>83</v>
      </c>
      <c r="C1469" s="43" t="s">
        <v>86</v>
      </c>
      <c r="D1469" s="175">
        <v>44372</v>
      </c>
      <c r="E1469" s="87">
        <v>9</v>
      </c>
      <c r="F1469" s="38">
        <f t="shared" si="22"/>
        <v>44372</v>
      </c>
    </row>
    <row r="1470" spans="1:6" x14ac:dyDescent="0.25">
      <c r="A1470" s="43" t="s">
        <v>25</v>
      </c>
      <c r="B1470" s="43" t="s">
        <v>54</v>
      </c>
      <c r="C1470" s="43" t="s">
        <v>55</v>
      </c>
      <c r="D1470" s="175">
        <v>44372</v>
      </c>
      <c r="E1470" s="87">
        <v>121</v>
      </c>
      <c r="F1470" s="38">
        <f t="shared" si="22"/>
        <v>44372</v>
      </c>
    </row>
    <row r="1471" spans="1:6" x14ac:dyDescent="0.25">
      <c r="A1471" s="43" t="s">
        <v>25</v>
      </c>
      <c r="B1471" s="43" t="s">
        <v>54</v>
      </c>
      <c r="C1471" s="43" t="s">
        <v>187</v>
      </c>
      <c r="D1471" s="175">
        <v>44372</v>
      </c>
      <c r="E1471" s="87">
        <v>11</v>
      </c>
      <c r="F1471" s="38">
        <f t="shared" si="22"/>
        <v>44372</v>
      </c>
    </row>
    <row r="1472" spans="1:6" x14ac:dyDescent="0.25">
      <c r="A1472" s="43" t="s">
        <v>25</v>
      </c>
      <c r="B1472" s="43" t="s">
        <v>25</v>
      </c>
      <c r="C1472" s="43" t="s">
        <v>32</v>
      </c>
      <c r="D1472" s="175">
        <v>44372</v>
      </c>
      <c r="E1472" s="87">
        <v>49</v>
      </c>
      <c r="F1472" s="38">
        <f t="shared" si="22"/>
        <v>44372</v>
      </c>
    </row>
    <row r="1473" spans="1:6" x14ac:dyDescent="0.25">
      <c r="A1473" s="43" t="s">
        <v>2</v>
      </c>
      <c r="B1473" s="43" t="s">
        <v>2</v>
      </c>
      <c r="C1473" s="43" t="s">
        <v>13</v>
      </c>
      <c r="D1473" s="175">
        <v>44372</v>
      </c>
      <c r="E1473" s="87">
        <v>25</v>
      </c>
      <c r="F1473" s="38">
        <f t="shared" si="22"/>
        <v>44372</v>
      </c>
    </row>
    <row r="1474" spans="1:6" x14ac:dyDescent="0.25">
      <c r="A1474" s="43" t="s">
        <v>2</v>
      </c>
      <c r="B1474" s="43" t="s">
        <v>2</v>
      </c>
      <c r="C1474" s="43" t="s">
        <v>4</v>
      </c>
      <c r="D1474" s="175">
        <v>44371</v>
      </c>
      <c r="E1474" s="87">
        <v>40</v>
      </c>
      <c r="F1474" s="38">
        <f t="shared" si="22"/>
        <v>44371</v>
      </c>
    </row>
    <row r="1475" spans="1:6" x14ac:dyDescent="0.25">
      <c r="A1475" s="43" t="s">
        <v>2</v>
      </c>
      <c r="B1475" s="43" t="s">
        <v>2</v>
      </c>
      <c r="C1475" s="43" t="s">
        <v>3</v>
      </c>
      <c r="D1475" s="175">
        <v>44371</v>
      </c>
      <c r="E1475" s="87">
        <v>110</v>
      </c>
      <c r="F1475" s="38">
        <f t="shared" ref="F1475:F1538" si="23">D1475</f>
        <v>44371</v>
      </c>
    </row>
    <row r="1476" spans="1:6" x14ac:dyDescent="0.25">
      <c r="A1476" s="43" t="s">
        <v>2</v>
      </c>
      <c r="B1476" s="43" t="s">
        <v>2</v>
      </c>
      <c r="C1476" s="43" t="s">
        <v>184</v>
      </c>
      <c r="D1476" s="175">
        <v>44371</v>
      </c>
      <c r="E1476" s="87">
        <v>16</v>
      </c>
      <c r="F1476" s="38">
        <f t="shared" si="23"/>
        <v>44371</v>
      </c>
    </row>
    <row r="1477" spans="1:6" x14ac:dyDescent="0.25">
      <c r="A1477" s="43" t="s">
        <v>361</v>
      </c>
      <c r="B1477" s="43" t="s">
        <v>411</v>
      </c>
      <c r="C1477" s="43" t="s">
        <v>356</v>
      </c>
      <c r="D1477" s="175">
        <v>44371</v>
      </c>
      <c r="E1477" s="87">
        <v>39</v>
      </c>
      <c r="F1477" s="38">
        <f t="shared" si="23"/>
        <v>44371</v>
      </c>
    </row>
    <row r="1478" spans="1:6" x14ac:dyDescent="0.25">
      <c r="A1478" s="43" t="s">
        <v>25</v>
      </c>
      <c r="B1478" s="43" t="s">
        <v>29</v>
      </c>
      <c r="C1478" s="43" t="s">
        <v>30</v>
      </c>
      <c r="D1478" s="175">
        <v>44371</v>
      </c>
      <c r="E1478" s="87">
        <v>79</v>
      </c>
      <c r="F1478" s="38">
        <f t="shared" si="23"/>
        <v>44371</v>
      </c>
    </row>
    <row r="1479" spans="1:6" x14ac:dyDescent="0.25">
      <c r="A1479" s="43" t="s">
        <v>25</v>
      </c>
      <c r="B1479" s="43" t="s">
        <v>25</v>
      </c>
      <c r="C1479" s="43" t="s">
        <v>38</v>
      </c>
      <c r="D1479" s="175">
        <v>44371</v>
      </c>
      <c r="E1479" s="87">
        <v>35</v>
      </c>
      <c r="F1479" s="38">
        <f t="shared" si="23"/>
        <v>44371</v>
      </c>
    </row>
    <row r="1480" spans="1:6" x14ac:dyDescent="0.25">
      <c r="A1480" s="43" t="s">
        <v>25</v>
      </c>
      <c r="B1480" s="43" t="s">
        <v>25</v>
      </c>
      <c r="C1480" s="43" t="s">
        <v>41</v>
      </c>
      <c r="D1480" s="175">
        <v>44371</v>
      </c>
      <c r="E1480" s="87">
        <v>37</v>
      </c>
      <c r="F1480" s="38">
        <f t="shared" si="23"/>
        <v>44371</v>
      </c>
    </row>
    <row r="1481" spans="1:6" x14ac:dyDescent="0.25">
      <c r="A1481" s="57" t="s">
        <v>25</v>
      </c>
      <c r="B1481" s="57" t="s">
        <v>25</v>
      </c>
      <c r="C1481" s="57" t="s">
        <v>37</v>
      </c>
      <c r="D1481" s="176">
        <v>44371</v>
      </c>
      <c r="E1481" s="57">
        <v>53</v>
      </c>
      <c r="F1481" s="38">
        <f t="shared" si="23"/>
        <v>44371</v>
      </c>
    </row>
    <row r="1482" spans="1:6" x14ac:dyDescent="0.25">
      <c r="A1482" s="57" t="s">
        <v>25</v>
      </c>
      <c r="B1482" s="57" t="s">
        <v>25</v>
      </c>
      <c r="C1482" s="57" t="s">
        <v>34</v>
      </c>
      <c r="D1482" s="176">
        <v>44371</v>
      </c>
      <c r="E1482" s="57">
        <v>73</v>
      </c>
      <c r="F1482" s="38">
        <f t="shared" si="23"/>
        <v>44371</v>
      </c>
    </row>
    <row r="1483" spans="1:6" x14ac:dyDescent="0.25">
      <c r="A1483" s="57" t="s">
        <v>25</v>
      </c>
      <c r="B1483" s="57" t="s">
        <v>25</v>
      </c>
      <c r="C1483" s="57" t="s">
        <v>45</v>
      </c>
      <c r="D1483" s="176">
        <v>44371</v>
      </c>
      <c r="E1483" s="57">
        <v>95</v>
      </c>
      <c r="F1483" s="38">
        <f t="shared" si="23"/>
        <v>44371</v>
      </c>
    </row>
    <row r="1484" spans="1:6" x14ac:dyDescent="0.25">
      <c r="A1484" s="57" t="s">
        <v>25</v>
      </c>
      <c r="B1484" s="57" t="s">
        <v>25</v>
      </c>
      <c r="C1484" s="57" t="s">
        <v>50</v>
      </c>
      <c r="D1484" s="176">
        <v>44371</v>
      </c>
      <c r="E1484" s="57">
        <v>24</v>
      </c>
      <c r="F1484" s="38">
        <f t="shared" si="23"/>
        <v>44371</v>
      </c>
    </row>
    <row r="1485" spans="1:6" x14ac:dyDescent="0.25">
      <c r="A1485" s="57" t="s">
        <v>57</v>
      </c>
      <c r="B1485" s="57" t="s">
        <v>57</v>
      </c>
      <c r="C1485" s="57" t="s">
        <v>368</v>
      </c>
      <c r="D1485" s="176">
        <v>44371</v>
      </c>
      <c r="E1485" s="57">
        <v>38</v>
      </c>
      <c r="F1485" s="38">
        <f t="shared" si="23"/>
        <v>44371</v>
      </c>
    </row>
    <row r="1486" spans="1:6" x14ac:dyDescent="0.25">
      <c r="A1486" s="57" t="s">
        <v>57</v>
      </c>
      <c r="B1486" s="57" t="s">
        <v>57</v>
      </c>
      <c r="C1486" s="57" t="s">
        <v>130</v>
      </c>
      <c r="D1486" s="176">
        <v>44371</v>
      </c>
      <c r="E1486" s="57">
        <v>33</v>
      </c>
      <c r="F1486" s="38">
        <f t="shared" si="23"/>
        <v>44371</v>
      </c>
    </row>
    <row r="1487" spans="1:6" x14ac:dyDescent="0.25">
      <c r="A1487" s="57" t="s">
        <v>57</v>
      </c>
      <c r="B1487" s="57" t="s">
        <v>57</v>
      </c>
      <c r="C1487" s="57" t="s">
        <v>62</v>
      </c>
      <c r="D1487" s="176">
        <v>44371</v>
      </c>
      <c r="E1487" s="57">
        <v>5</v>
      </c>
      <c r="F1487" s="38">
        <f t="shared" si="23"/>
        <v>44371</v>
      </c>
    </row>
    <row r="1488" spans="1:6" x14ac:dyDescent="0.25">
      <c r="A1488" s="57" t="s">
        <v>263</v>
      </c>
      <c r="B1488" s="57" t="s">
        <v>199</v>
      </c>
      <c r="C1488" s="57" t="s">
        <v>75</v>
      </c>
      <c r="D1488" s="176">
        <v>44371</v>
      </c>
      <c r="E1488" s="57">
        <v>57</v>
      </c>
      <c r="F1488" s="38">
        <f t="shared" si="23"/>
        <v>44371</v>
      </c>
    </row>
    <row r="1489" spans="1:6" x14ac:dyDescent="0.25">
      <c r="A1489" s="57" t="s">
        <v>264</v>
      </c>
      <c r="B1489" s="57" t="s">
        <v>83</v>
      </c>
      <c r="C1489" s="57" t="s">
        <v>80</v>
      </c>
      <c r="D1489" s="176">
        <v>44371</v>
      </c>
      <c r="E1489" s="57">
        <v>71</v>
      </c>
      <c r="F1489" s="38">
        <f t="shared" si="23"/>
        <v>44371</v>
      </c>
    </row>
    <row r="1490" spans="1:6" x14ac:dyDescent="0.25">
      <c r="A1490" s="57" t="s">
        <v>91</v>
      </c>
      <c r="B1490" s="57" t="s">
        <v>91</v>
      </c>
      <c r="C1490" s="57" t="s">
        <v>101</v>
      </c>
      <c r="D1490" s="176">
        <v>44371</v>
      </c>
      <c r="E1490" s="57">
        <v>42</v>
      </c>
      <c r="F1490" s="38">
        <f t="shared" si="23"/>
        <v>44371</v>
      </c>
    </row>
    <row r="1491" spans="1:6" x14ac:dyDescent="0.25">
      <c r="A1491" s="57" t="s">
        <v>91</v>
      </c>
      <c r="B1491" s="57" t="s">
        <v>91</v>
      </c>
      <c r="C1491" s="57" t="s">
        <v>98</v>
      </c>
      <c r="D1491" s="176">
        <v>44371</v>
      </c>
      <c r="E1491" s="57">
        <v>1</v>
      </c>
      <c r="F1491" s="38">
        <f t="shared" si="23"/>
        <v>44371</v>
      </c>
    </row>
    <row r="1492" spans="1:6" x14ac:dyDescent="0.25">
      <c r="A1492" s="43" t="s">
        <v>325</v>
      </c>
      <c r="B1492" s="43" t="s">
        <v>325</v>
      </c>
      <c r="C1492" s="43" t="s">
        <v>327</v>
      </c>
      <c r="D1492" s="175">
        <v>44371</v>
      </c>
      <c r="E1492" s="87">
        <v>23</v>
      </c>
      <c r="F1492" s="38">
        <f t="shared" si="23"/>
        <v>44371</v>
      </c>
    </row>
    <row r="1493" spans="1:6" x14ac:dyDescent="0.25">
      <c r="A1493" s="43" t="s">
        <v>264</v>
      </c>
      <c r="B1493" s="43" t="s">
        <v>83</v>
      </c>
      <c r="C1493" s="43" t="s">
        <v>86</v>
      </c>
      <c r="D1493" s="175">
        <v>44371</v>
      </c>
      <c r="E1493" s="87">
        <v>19</v>
      </c>
      <c r="F1493" s="38">
        <f t="shared" si="23"/>
        <v>44371</v>
      </c>
    </row>
    <row r="1494" spans="1:6" x14ac:dyDescent="0.25">
      <c r="A1494" s="43" t="s">
        <v>57</v>
      </c>
      <c r="B1494" s="43" t="s">
        <v>57</v>
      </c>
      <c r="C1494" s="43" t="s">
        <v>63</v>
      </c>
      <c r="D1494" s="175">
        <v>44371</v>
      </c>
      <c r="E1494" s="87">
        <v>35</v>
      </c>
      <c r="F1494" s="38">
        <f t="shared" si="23"/>
        <v>44371</v>
      </c>
    </row>
    <row r="1495" spans="1:6" x14ac:dyDescent="0.25">
      <c r="A1495" s="43" t="s">
        <v>71</v>
      </c>
      <c r="B1495" s="43" t="s">
        <v>71</v>
      </c>
      <c r="C1495" s="43" t="s">
        <v>72</v>
      </c>
      <c r="D1495" s="175">
        <v>44371</v>
      </c>
      <c r="E1495" s="87">
        <v>99</v>
      </c>
      <c r="F1495" s="38">
        <f t="shared" si="23"/>
        <v>44371</v>
      </c>
    </row>
    <row r="1496" spans="1:6" x14ac:dyDescent="0.25">
      <c r="A1496" s="43" t="s">
        <v>263</v>
      </c>
      <c r="B1496" s="43" t="s">
        <v>199</v>
      </c>
      <c r="C1496" s="43" t="s">
        <v>77</v>
      </c>
      <c r="D1496" s="175">
        <v>44371</v>
      </c>
      <c r="E1496" s="87">
        <v>68</v>
      </c>
      <c r="F1496" s="38">
        <f t="shared" si="23"/>
        <v>44371</v>
      </c>
    </row>
    <row r="1497" spans="1:6" x14ac:dyDescent="0.25">
      <c r="A1497" s="43" t="s">
        <v>25</v>
      </c>
      <c r="B1497" s="43" t="s">
        <v>54</v>
      </c>
      <c r="C1497" s="43" t="s">
        <v>55</v>
      </c>
      <c r="D1497" s="175">
        <v>44371</v>
      </c>
      <c r="E1497" s="87">
        <v>202</v>
      </c>
      <c r="F1497" s="38">
        <f t="shared" si="23"/>
        <v>44371</v>
      </c>
    </row>
    <row r="1498" spans="1:6" x14ac:dyDescent="0.25">
      <c r="A1498" s="43" t="s">
        <v>25</v>
      </c>
      <c r="B1498" s="43" t="s">
        <v>54</v>
      </c>
      <c r="C1498" s="43" t="s">
        <v>56</v>
      </c>
      <c r="D1498" s="175">
        <v>44371</v>
      </c>
      <c r="E1498" s="87">
        <v>123</v>
      </c>
      <c r="F1498" s="38">
        <f t="shared" si="23"/>
        <v>44371</v>
      </c>
    </row>
    <row r="1499" spans="1:6" x14ac:dyDescent="0.25">
      <c r="A1499" s="43" t="s">
        <v>25</v>
      </c>
      <c r="B1499" s="43" t="s">
        <v>25</v>
      </c>
      <c r="C1499" s="43" t="s">
        <v>48</v>
      </c>
      <c r="D1499" s="175">
        <v>44371</v>
      </c>
      <c r="E1499" s="87">
        <v>23</v>
      </c>
      <c r="F1499" s="38">
        <f t="shared" si="23"/>
        <v>44371</v>
      </c>
    </row>
    <row r="1500" spans="1:6" x14ac:dyDescent="0.25">
      <c r="A1500" s="43" t="s">
        <v>25</v>
      </c>
      <c r="B1500" s="43" t="s">
        <v>25</v>
      </c>
      <c r="C1500" s="43" t="s">
        <v>47</v>
      </c>
      <c r="D1500" s="175">
        <v>44371</v>
      </c>
      <c r="E1500" s="87">
        <v>83</v>
      </c>
      <c r="F1500" s="38">
        <f t="shared" si="23"/>
        <v>44371</v>
      </c>
    </row>
    <row r="1501" spans="1:6" x14ac:dyDescent="0.25">
      <c r="A1501" s="43" t="s">
        <v>25</v>
      </c>
      <c r="B1501" s="43" t="s">
        <v>25</v>
      </c>
      <c r="C1501" s="43" t="s">
        <v>42</v>
      </c>
      <c r="D1501" s="175">
        <v>44371</v>
      </c>
      <c r="E1501" s="87">
        <v>52</v>
      </c>
      <c r="F1501" s="38">
        <f t="shared" si="23"/>
        <v>44371</v>
      </c>
    </row>
    <row r="1502" spans="1:6" x14ac:dyDescent="0.25">
      <c r="A1502" s="43" t="s">
        <v>25</v>
      </c>
      <c r="B1502" s="43" t="s">
        <v>25</v>
      </c>
      <c r="C1502" s="43" t="s">
        <v>186</v>
      </c>
      <c r="D1502" s="175">
        <v>44371</v>
      </c>
      <c r="E1502" s="87">
        <v>5</v>
      </c>
      <c r="F1502" s="38">
        <f t="shared" si="23"/>
        <v>44371</v>
      </c>
    </row>
    <row r="1503" spans="1:6" x14ac:dyDescent="0.25">
      <c r="A1503" s="43" t="s">
        <v>25</v>
      </c>
      <c r="B1503" s="43" t="s">
        <v>25</v>
      </c>
      <c r="C1503" s="43" t="s">
        <v>35</v>
      </c>
      <c r="D1503" s="175">
        <v>44371</v>
      </c>
      <c r="E1503" s="87">
        <v>42</v>
      </c>
      <c r="F1503" s="38">
        <f t="shared" si="23"/>
        <v>44371</v>
      </c>
    </row>
    <row r="1504" spans="1:6" x14ac:dyDescent="0.25">
      <c r="A1504" s="43" t="s">
        <v>25</v>
      </c>
      <c r="B1504" s="43" t="s">
        <v>25</v>
      </c>
      <c r="C1504" s="43" t="s">
        <v>39</v>
      </c>
      <c r="D1504" s="175">
        <v>44371</v>
      </c>
      <c r="E1504" s="87">
        <v>48</v>
      </c>
      <c r="F1504" s="38">
        <f t="shared" si="23"/>
        <v>44371</v>
      </c>
    </row>
    <row r="1505" spans="1:6" x14ac:dyDescent="0.25">
      <c r="A1505" s="43" t="s">
        <v>18</v>
      </c>
      <c r="B1505" s="43" t="s">
        <v>366</v>
      </c>
      <c r="C1505" s="43" t="s">
        <v>409</v>
      </c>
      <c r="D1505" s="175">
        <v>44371</v>
      </c>
      <c r="E1505" s="87">
        <v>23</v>
      </c>
      <c r="F1505" s="38">
        <f t="shared" si="23"/>
        <v>44371</v>
      </c>
    </row>
    <row r="1506" spans="1:6" x14ac:dyDescent="0.25">
      <c r="A1506" s="43" t="s">
        <v>18</v>
      </c>
      <c r="B1506" s="43" t="s">
        <v>18</v>
      </c>
      <c r="C1506" s="43" t="s">
        <v>24</v>
      </c>
      <c r="D1506" s="175">
        <v>44371</v>
      </c>
      <c r="E1506" s="87">
        <v>28</v>
      </c>
      <c r="F1506" s="38">
        <f t="shared" si="23"/>
        <v>44371</v>
      </c>
    </row>
    <row r="1507" spans="1:6" x14ac:dyDescent="0.25">
      <c r="A1507" s="43" t="s">
        <v>18</v>
      </c>
      <c r="B1507" s="43" t="s">
        <v>18</v>
      </c>
      <c r="C1507" s="43" t="s">
        <v>23</v>
      </c>
      <c r="D1507" s="175">
        <v>44371</v>
      </c>
      <c r="E1507" s="87">
        <v>14</v>
      </c>
      <c r="F1507" s="38">
        <f t="shared" si="23"/>
        <v>44371</v>
      </c>
    </row>
    <row r="1508" spans="1:6" x14ac:dyDescent="0.25">
      <c r="A1508" s="43" t="s">
        <v>18</v>
      </c>
      <c r="B1508" s="43" t="s">
        <v>18</v>
      </c>
      <c r="C1508" s="43"/>
      <c r="D1508" s="175">
        <v>44371</v>
      </c>
      <c r="E1508" s="87">
        <v>5</v>
      </c>
      <c r="F1508" s="38">
        <f t="shared" si="23"/>
        <v>44371</v>
      </c>
    </row>
    <row r="1509" spans="1:6" x14ac:dyDescent="0.25">
      <c r="A1509" s="43" t="s">
        <v>18</v>
      </c>
      <c r="B1509" s="43" t="s">
        <v>21</v>
      </c>
      <c r="C1509" s="43" t="s">
        <v>22</v>
      </c>
      <c r="D1509" s="175">
        <v>44371</v>
      </c>
      <c r="E1509" s="87">
        <v>47</v>
      </c>
      <c r="F1509" s="38">
        <f t="shared" si="23"/>
        <v>44371</v>
      </c>
    </row>
    <row r="1510" spans="1:6" x14ac:dyDescent="0.25">
      <c r="A1510" s="43" t="s">
        <v>25</v>
      </c>
      <c r="B1510" s="43" t="s">
        <v>25</v>
      </c>
      <c r="C1510" s="43" t="s">
        <v>32</v>
      </c>
      <c r="D1510" s="175">
        <v>44371</v>
      </c>
      <c r="E1510" s="87">
        <v>107</v>
      </c>
      <c r="F1510" s="38">
        <f t="shared" si="23"/>
        <v>44371</v>
      </c>
    </row>
    <row r="1511" spans="1:6" x14ac:dyDescent="0.25">
      <c r="A1511" s="43" t="s">
        <v>25</v>
      </c>
      <c r="B1511" s="43" t="s">
        <v>25</v>
      </c>
      <c r="C1511" s="43" t="s">
        <v>46</v>
      </c>
      <c r="D1511" s="175">
        <v>44371</v>
      </c>
      <c r="E1511" s="87">
        <v>26</v>
      </c>
      <c r="F1511" s="38">
        <f t="shared" si="23"/>
        <v>44371</v>
      </c>
    </row>
    <row r="1512" spans="1:6" x14ac:dyDescent="0.25">
      <c r="A1512" s="43" t="s">
        <v>18</v>
      </c>
      <c r="B1512" s="43" t="s">
        <v>366</v>
      </c>
      <c r="C1512" s="43" t="s">
        <v>413</v>
      </c>
      <c r="D1512" s="175">
        <v>44371</v>
      </c>
      <c r="E1512" s="87">
        <v>13</v>
      </c>
      <c r="F1512" s="38">
        <f t="shared" si="23"/>
        <v>44371</v>
      </c>
    </row>
    <row r="1513" spans="1:6" x14ac:dyDescent="0.25">
      <c r="A1513" s="43" t="s">
        <v>16</v>
      </c>
      <c r="B1513" s="43" t="s">
        <v>16</v>
      </c>
      <c r="C1513" s="43" t="s">
        <v>17</v>
      </c>
      <c r="D1513" s="175">
        <v>44371</v>
      </c>
      <c r="E1513" s="87">
        <v>88</v>
      </c>
      <c r="F1513" s="38">
        <f t="shared" si="23"/>
        <v>44371</v>
      </c>
    </row>
    <row r="1514" spans="1:6" x14ac:dyDescent="0.25">
      <c r="A1514" s="43" t="s">
        <v>361</v>
      </c>
      <c r="B1514" s="43" t="s">
        <v>411</v>
      </c>
      <c r="C1514" s="43" t="s">
        <v>355</v>
      </c>
      <c r="D1514" s="175">
        <v>44371</v>
      </c>
      <c r="E1514" s="87">
        <v>56</v>
      </c>
      <c r="F1514" s="38">
        <f t="shared" si="23"/>
        <v>44371</v>
      </c>
    </row>
    <row r="1515" spans="1:6" x14ac:dyDescent="0.25">
      <c r="A1515" s="43" t="s">
        <v>18</v>
      </c>
      <c r="B1515" s="43" t="s">
        <v>19</v>
      </c>
      <c r="C1515" s="43" t="s">
        <v>20</v>
      </c>
      <c r="D1515" s="175">
        <v>44371</v>
      </c>
      <c r="E1515" s="87">
        <v>42</v>
      </c>
      <c r="F1515" s="38">
        <f t="shared" si="23"/>
        <v>44371</v>
      </c>
    </row>
    <row r="1516" spans="1:6" x14ac:dyDescent="0.25">
      <c r="A1516" s="43" t="s">
        <v>337</v>
      </c>
      <c r="B1516" s="43" t="s">
        <v>338</v>
      </c>
      <c r="C1516" s="43" t="s">
        <v>177</v>
      </c>
      <c r="D1516" s="175">
        <v>44371</v>
      </c>
      <c r="E1516" s="87">
        <v>20</v>
      </c>
      <c r="F1516" s="38">
        <f t="shared" si="23"/>
        <v>44371</v>
      </c>
    </row>
    <row r="1517" spans="1:6" x14ac:dyDescent="0.25">
      <c r="A1517" s="57" t="s">
        <v>57</v>
      </c>
      <c r="B1517" s="57" t="s">
        <v>57</v>
      </c>
      <c r="C1517" s="57" t="s">
        <v>392</v>
      </c>
      <c r="D1517" s="176">
        <v>44371</v>
      </c>
      <c r="E1517" s="57">
        <v>9</v>
      </c>
      <c r="F1517" s="38">
        <f t="shared" si="23"/>
        <v>44371</v>
      </c>
    </row>
    <row r="1518" spans="1:6" x14ac:dyDescent="0.25">
      <c r="A1518" s="57" t="s">
        <v>25</v>
      </c>
      <c r="B1518" s="57" t="s">
        <v>25</v>
      </c>
      <c r="C1518" s="57" t="s">
        <v>53</v>
      </c>
      <c r="D1518" s="176">
        <v>44371</v>
      </c>
      <c r="E1518" s="57">
        <v>58</v>
      </c>
      <c r="F1518" s="38">
        <f t="shared" si="23"/>
        <v>44371</v>
      </c>
    </row>
    <row r="1519" spans="1:6" x14ac:dyDescent="0.25">
      <c r="A1519" s="57" t="s">
        <v>91</v>
      </c>
      <c r="B1519" s="57" t="s">
        <v>91</v>
      </c>
      <c r="C1519" s="57" t="s">
        <v>100</v>
      </c>
      <c r="D1519" s="176">
        <v>44371</v>
      </c>
      <c r="E1519" s="57">
        <v>70</v>
      </c>
      <c r="F1519" s="38">
        <f t="shared" si="23"/>
        <v>44371</v>
      </c>
    </row>
    <row r="1520" spans="1:6" x14ac:dyDescent="0.25">
      <c r="A1520" s="57" t="s">
        <v>91</v>
      </c>
      <c r="B1520" s="57" t="s">
        <v>91</v>
      </c>
      <c r="C1520" s="57" t="s">
        <v>96</v>
      </c>
      <c r="D1520" s="176">
        <v>44371</v>
      </c>
      <c r="E1520" s="57">
        <v>47</v>
      </c>
      <c r="F1520" s="38">
        <f t="shared" si="23"/>
        <v>44371</v>
      </c>
    </row>
    <row r="1521" spans="1:6" x14ac:dyDescent="0.25">
      <c r="A1521" s="57" t="s">
        <v>264</v>
      </c>
      <c r="B1521" s="57" t="s">
        <v>83</v>
      </c>
      <c r="C1521" s="57" t="s">
        <v>84</v>
      </c>
      <c r="D1521" s="176">
        <v>44371</v>
      </c>
      <c r="E1521" s="57">
        <v>117</v>
      </c>
      <c r="F1521" s="38">
        <f t="shared" si="23"/>
        <v>44371</v>
      </c>
    </row>
    <row r="1522" spans="1:6" x14ac:dyDescent="0.25">
      <c r="A1522" s="57" t="s">
        <v>263</v>
      </c>
      <c r="B1522" s="57" t="s">
        <v>199</v>
      </c>
      <c r="C1522" s="57" t="s">
        <v>319</v>
      </c>
      <c r="D1522" s="176">
        <v>44371</v>
      </c>
      <c r="E1522" s="57">
        <v>30</v>
      </c>
      <c r="F1522" s="38">
        <f t="shared" si="23"/>
        <v>44371</v>
      </c>
    </row>
    <row r="1523" spans="1:6" x14ac:dyDescent="0.25">
      <c r="A1523" s="57" t="s">
        <v>25</v>
      </c>
      <c r="B1523" s="57" t="s">
        <v>54</v>
      </c>
      <c r="C1523" s="57" t="s">
        <v>187</v>
      </c>
      <c r="D1523" s="176">
        <v>44371</v>
      </c>
      <c r="E1523" s="57">
        <v>9</v>
      </c>
      <c r="F1523" s="38">
        <f t="shared" si="23"/>
        <v>44371</v>
      </c>
    </row>
    <row r="1524" spans="1:6" x14ac:dyDescent="0.25">
      <c r="A1524" s="57" t="s">
        <v>91</v>
      </c>
      <c r="B1524" s="57" t="s">
        <v>91</v>
      </c>
      <c r="C1524" s="57" t="s">
        <v>97</v>
      </c>
      <c r="D1524" s="176">
        <v>44371</v>
      </c>
      <c r="E1524" s="57">
        <v>1</v>
      </c>
      <c r="F1524" s="38">
        <f t="shared" si="23"/>
        <v>44371</v>
      </c>
    </row>
    <row r="1525" spans="1:6" x14ac:dyDescent="0.25">
      <c r="A1525" s="57" t="s">
        <v>264</v>
      </c>
      <c r="B1525" s="57" t="s">
        <v>81</v>
      </c>
      <c r="C1525" s="57" t="s">
        <v>82</v>
      </c>
      <c r="D1525" s="176">
        <v>44371</v>
      </c>
      <c r="E1525" s="57">
        <v>23</v>
      </c>
      <c r="F1525" s="38">
        <f t="shared" si="23"/>
        <v>44371</v>
      </c>
    </row>
    <row r="1526" spans="1:6" x14ac:dyDescent="0.25">
      <c r="A1526" s="57" t="s">
        <v>264</v>
      </c>
      <c r="B1526" s="57" t="s">
        <v>83</v>
      </c>
      <c r="C1526" s="57" t="s">
        <v>90</v>
      </c>
      <c r="D1526" s="176">
        <v>44371</v>
      </c>
      <c r="E1526" s="57">
        <v>68</v>
      </c>
      <c r="F1526" s="38">
        <f t="shared" si="23"/>
        <v>44371</v>
      </c>
    </row>
    <row r="1527" spans="1:6" x14ac:dyDescent="0.25">
      <c r="A1527" s="43" t="s">
        <v>25</v>
      </c>
      <c r="B1527" s="43" t="s">
        <v>25</v>
      </c>
      <c r="C1527" s="43" t="s">
        <v>40</v>
      </c>
      <c r="D1527" s="175">
        <v>44371</v>
      </c>
      <c r="E1527" s="87">
        <v>11</v>
      </c>
      <c r="F1527" s="38">
        <f t="shared" si="23"/>
        <v>44371</v>
      </c>
    </row>
    <row r="1528" spans="1:6" x14ac:dyDescent="0.25">
      <c r="A1528" s="43" t="s">
        <v>25</v>
      </c>
      <c r="B1528" s="43" t="s">
        <v>25</v>
      </c>
      <c r="C1528" s="43" t="s">
        <v>43</v>
      </c>
      <c r="D1528" s="175">
        <v>44371</v>
      </c>
      <c r="E1528" s="87">
        <v>43</v>
      </c>
      <c r="F1528" s="38">
        <f t="shared" si="23"/>
        <v>44371</v>
      </c>
    </row>
    <row r="1529" spans="1:6" x14ac:dyDescent="0.25">
      <c r="A1529" s="43" t="s">
        <v>25</v>
      </c>
      <c r="B1529" s="43" t="s">
        <v>25</v>
      </c>
      <c r="C1529" s="43" t="s">
        <v>49</v>
      </c>
      <c r="D1529" s="175">
        <v>44371</v>
      </c>
      <c r="E1529" s="87">
        <v>57</v>
      </c>
      <c r="F1529" s="38">
        <f t="shared" si="23"/>
        <v>44371</v>
      </c>
    </row>
    <row r="1530" spans="1:6" x14ac:dyDescent="0.25">
      <c r="A1530" s="43" t="s">
        <v>361</v>
      </c>
      <c r="B1530" s="43" t="s">
        <v>411</v>
      </c>
      <c r="C1530" s="43" t="s">
        <v>357</v>
      </c>
      <c r="D1530" s="175">
        <v>44371</v>
      </c>
      <c r="E1530" s="87">
        <v>44</v>
      </c>
      <c r="F1530" s="38">
        <f t="shared" si="23"/>
        <v>44371</v>
      </c>
    </row>
    <row r="1531" spans="1:6" x14ac:dyDescent="0.25">
      <c r="A1531" s="43" t="s">
        <v>2</v>
      </c>
      <c r="B1531" s="43" t="s">
        <v>2</v>
      </c>
      <c r="C1531" s="43" t="s">
        <v>11</v>
      </c>
      <c r="D1531" s="175">
        <v>44371</v>
      </c>
      <c r="E1531" s="87">
        <v>55</v>
      </c>
      <c r="F1531" s="38">
        <f t="shared" si="23"/>
        <v>44371</v>
      </c>
    </row>
    <row r="1532" spans="1:6" x14ac:dyDescent="0.25">
      <c r="A1532" s="43" t="s">
        <v>25</v>
      </c>
      <c r="B1532" s="43" t="s">
        <v>25</v>
      </c>
      <c r="C1532" s="43" t="s">
        <v>31</v>
      </c>
      <c r="D1532" s="175">
        <v>44371</v>
      </c>
      <c r="E1532" s="87">
        <v>106</v>
      </c>
      <c r="F1532" s="38">
        <f t="shared" si="23"/>
        <v>44371</v>
      </c>
    </row>
    <row r="1533" spans="1:6" x14ac:dyDescent="0.25">
      <c r="A1533" s="43" t="s">
        <v>25</v>
      </c>
      <c r="B1533" s="43" t="s">
        <v>26</v>
      </c>
      <c r="C1533" s="43" t="s">
        <v>28</v>
      </c>
      <c r="D1533" s="175">
        <v>44371</v>
      </c>
      <c r="E1533" s="87">
        <v>49</v>
      </c>
      <c r="F1533" s="38">
        <f t="shared" si="23"/>
        <v>44371</v>
      </c>
    </row>
    <row r="1534" spans="1:6" x14ac:dyDescent="0.25">
      <c r="A1534" s="43" t="s">
        <v>25</v>
      </c>
      <c r="B1534" s="43" t="s">
        <v>26</v>
      </c>
      <c r="C1534" s="43" t="s">
        <v>27</v>
      </c>
      <c r="D1534" s="175">
        <v>44371</v>
      </c>
      <c r="E1534" s="87">
        <v>40</v>
      </c>
      <c r="F1534" s="38">
        <f t="shared" si="23"/>
        <v>44371</v>
      </c>
    </row>
    <row r="1535" spans="1:6" ht="14.45" customHeight="1" x14ac:dyDescent="0.25">
      <c r="A1535" s="43" t="s">
        <v>18</v>
      </c>
      <c r="B1535" s="43" t="s">
        <v>18</v>
      </c>
      <c r="C1535" s="43" t="s">
        <v>23</v>
      </c>
      <c r="D1535" s="175">
        <v>44370</v>
      </c>
      <c r="E1535" s="87">
        <v>10</v>
      </c>
      <c r="F1535" s="38">
        <f t="shared" si="23"/>
        <v>44370</v>
      </c>
    </row>
    <row r="1536" spans="1:6" x14ac:dyDescent="0.25">
      <c r="A1536" s="43" t="s">
        <v>2</v>
      </c>
      <c r="B1536" s="43" t="s">
        <v>2</v>
      </c>
      <c r="C1536" s="43" t="s">
        <v>3</v>
      </c>
      <c r="D1536" s="175">
        <v>44370</v>
      </c>
      <c r="E1536" s="87">
        <v>94</v>
      </c>
      <c r="F1536" s="38">
        <f t="shared" si="23"/>
        <v>44370</v>
      </c>
    </row>
    <row r="1537" spans="1:6" x14ac:dyDescent="0.25">
      <c r="A1537" s="43" t="s">
        <v>361</v>
      </c>
      <c r="B1537" s="43" t="s">
        <v>411</v>
      </c>
      <c r="C1537" s="43" t="s">
        <v>356</v>
      </c>
      <c r="D1537" s="175">
        <v>44370</v>
      </c>
      <c r="E1537" s="87">
        <v>33</v>
      </c>
      <c r="F1537" s="38">
        <f t="shared" si="23"/>
        <v>44370</v>
      </c>
    </row>
    <row r="1538" spans="1:6" x14ac:dyDescent="0.25">
      <c r="A1538" s="43" t="s">
        <v>16</v>
      </c>
      <c r="B1538" s="43" t="s">
        <v>16</v>
      </c>
      <c r="C1538" s="43" t="s">
        <v>17</v>
      </c>
      <c r="D1538" s="175">
        <v>44370</v>
      </c>
      <c r="E1538" s="87">
        <v>78</v>
      </c>
      <c r="F1538" s="38">
        <f t="shared" si="23"/>
        <v>44370</v>
      </c>
    </row>
    <row r="1539" spans="1:6" x14ac:dyDescent="0.25">
      <c r="A1539" s="43" t="s">
        <v>337</v>
      </c>
      <c r="B1539" s="43" t="s">
        <v>338</v>
      </c>
      <c r="C1539" s="43" t="s">
        <v>177</v>
      </c>
      <c r="D1539" s="175">
        <v>44370</v>
      </c>
      <c r="E1539" s="87">
        <v>22</v>
      </c>
      <c r="F1539" s="38">
        <f t="shared" ref="F1539:F1602" si="24">D1539</f>
        <v>44370</v>
      </c>
    </row>
    <row r="1540" spans="1:6" x14ac:dyDescent="0.25">
      <c r="A1540" s="43" t="s">
        <v>18</v>
      </c>
      <c r="B1540" s="43" t="s">
        <v>19</v>
      </c>
      <c r="C1540" s="43" t="s">
        <v>20</v>
      </c>
      <c r="D1540" s="175">
        <v>44370</v>
      </c>
      <c r="E1540" s="87">
        <v>25</v>
      </c>
      <c r="F1540" s="38">
        <f t="shared" si="24"/>
        <v>44370</v>
      </c>
    </row>
    <row r="1541" spans="1:6" x14ac:dyDescent="0.25">
      <c r="A1541" s="43" t="s">
        <v>25</v>
      </c>
      <c r="B1541" s="43" t="s">
        <v>25</v>
      </c>
      <c r="C1541" s="43" t="s">
        <v>47</v>
      </c>
      <c r="D1541" s="175">
        <v>44370</v>
      </c>
      <c r="E1541" s="87">
        <v>39</v>
      </c>
      <c r="F1541" s="38">
        <f t="shared" si="24"/>
        <v>44370</v>
      </c>
    </row>
    <row r="1542" spans="1:6" x14ac:dyDescent="0.25">
      <c r="A1542" s="43" t="s">
        <v>25</v>
      </c>
      <c r="B1542" s="43" t="s">
        <v>25</v>
      </c>
      <c r="C1542" s="43" t="s">
        <v>36</v>
      </c>
      <c r="D1542" s="175">
        <v>44370</v>
      </c>
      <c r="E1542" s="87">
        <v>50</v>
      </c>
      <c r="F1542" s="38">
        <f t="shared" si="24"/>
        <v>44370</v>
      </c>
    </row>
    <row r="1543" spans="1:6" x14ac:dyDescent="0.25">
      <c r="A1543" s="43" t="s">
        <v>264</v>
      </c>
      <c r="B1543" s="43" t="s">
        <v>83</v>
      </c>
      <c r="C1543" s="43" t="s">
        <v>80</v>
      </c>
      <c r="D1543" s="175">
        <v>44370</v>
      </c>
      <c r="E1543" s="87">
        <v>59</v>
      </c>
      <c r="F1543" s="38">
        <f t="shared" si="24"/>
        <v>44370</v>
      </c>
    </row>
    <row r="1544" spans="1:6" x14ac:dyDescent="0.25">
      <c r="A1544" s="43" t="s">
        <v>91</v>
      </c>
      <c r="B1544" s="43" t="s">
        <v>91</v>
      </c>
      <c r="C1544" s="43" t="s">
        <v>100</v>
      </c>
      <c r="D1544" s="175">
        <v>44370</v>
      </c>
      <c r="E1544" s="87">
        <v>146</v>
      </c>
      <c r="F1544" s="38">
        <f t="shared" si="24"/>
        <v>44370</v>
      </c>
    </row>
    <row r="1545" spans="1:6" x14ac:dyDescent="0.25">
      <c r="A1545" s="43" t="s">
        <v>91</v>
      </c>
      <c r="B1545" s="43" t="s">
        <v>91</v>
      </c>
      <c r="C1545" s="43" t="s">
        <v>101</v>
      </c>
      <c r="D1545" s="175">
        <v>44370</v>
      </c>
      <c r="E1545" s="87">
        <v>52</v>
      </c>
      <c r="F1545" s="38">
        <f t="shared" si="24"/>
        <v>44370</v>
      </c>
    </row>
    <row r="1546" spans="1:6" x14ac:dyDescent="0.25">
      <c r="A1546" s="43" t="s">
        <v>325</v>
      </c>
      <c r="B1546" s="43" t="s">
        <v>325</v>
      </c>
      <c r="C1546" s="43" t="s">
        <v>327</v>
      </c>
      <c r="D1546" s="175">
        <v>44370</v>
      </c>
      <c r="E1546" s="87">
        <v>31</v>
      </c>
      <c r="F1546" s="38">
        <f t="shared" si="24"/>
        <v>44370</v>
      </c>
    </row>
    <row r="1547" spans="1:6" x14ac:dyDescent="0.25">
      <c r="A1547" s="43" t="s">
        <v>263</v>
      </c>
      <c r="B1547" s="43" t="s">
        <v>199</v>
      </c>
      <c r="C1547" s="43" t="s">
        <v>447</v>
      </c>
      <c r="D1547" s="175">
        <v>44370</v>
      </c>
      <c r="E1547" s="87">
        <v>36</v>
      </c>
      <c r="F1547" s="38">
        <f t="shared" si="24"/>
        <v>44370</v>
      </c>
    </row>
    <row r="1548" spans="1:6" x14ac:dyDescent="0.25">
      <c r="A1548" s="43" t="s">
        <v>263</v>
      </c>
      <c r="B1548" s="43" t="s">
        <v>199</v>
      </c>
      <c r="C1548" s="43" t="s">
        <v>75</v>
      </c>
      <c r="D1548" s="175">
        <v>44370</v>
      </c>
      <c r="E1548" s="87">
        <v>57</v>
      </c>
      <c r="F1548" s="38">
        <f t="shared" si="24"/>
        <v>44370</v>
      </c>
    </row>
    <row r="1549" spans="1:6" x14ac:dyDescent="0.25">
      <c r="A1549" s="43" t="s">
        <v>264</v>
      </c>
      <c r="B1549" s="43" t="s">
        <v>83</v>
      </c>
      <c r="C1549" s="43" t="s">
        <v>86</v>
      </c>
      <c r="D1549" s="175">
        <v>44370</v>
      </c>
      <c r="E1549" s="87">
        <v>23</v>
      </c>
      <c r="F1549" s="38">
        <f t="shared" si="24"/>
        <v>44370</v>
      </c>
    </row>
    <row r="1550" spans="1:6" x14ac:dyDescent="0.25">
      <c r="A1550" s="43" t="s">
        <v>264</v>
      </c>
      <c r="B1550" s="43" t="s">
        <v>81</v>
      </c>
      <c r="C1550" s="43" t="s">
        <v>82</v>
      </c>
      <c r="D1550" s="175">
        <v>44370</v>
      </c>
      <c r="E1550" s="87">
        <v>14</v>
      </c>
      <c r="F1550" s="38">
        <f t="shared" si="24"/>
        <v>44370</v>
      </c>
    </row>
    <row r="1551" spans="1:6" x14ac:dyDescent="0.25">
      <c r="A1551" s="43" t="s">
        <v>264</v>
      </c>
      <c r="B1551" s="43" t="s">
        <v>83</v>
      </c>
      <c r="C1551" s="43" t="s">
        <v>90</v>
      </c>
      <c r="D1551" s="175">
        <v>44370</v>
      </c>
      <c r="E1551" s="87">
        <v>74</v>
      </c>
      <c r="F1551" s="38">
        <f t="shared" si="24"/>
        <v>44370</v>
      </c>
    </row>
    <row r="1552" spans="1:6" x14ac:dyDescent="0.25">
      <c r="A1552" s="43" t="s">
        <v>264</v>
      </c>
      <c r="B1552" s="43" t="s">
        <v>83</v>
      </c>
      <c r="C1552" s="43" t="s">
        <v>181</v>
      </c>
      <c r="D1552" s="175">
        <v>44370</v>
      </c>
      <c r="E1552" s="87">
        <v>24</v>
      </c>
      <c r="F1552" s="38">
        <f t="shared" si="24"/>
        <v>44370</v>
      </c>
    </row>
    <row r="1553" spans="1:6" x14ac:dyDescent="0.25">
      <c r="A1553" s="43" t="s">
        <v>25</v>
      </c>
      <c r="B1553" s="43" t="s">
        <v>54</v>
      </c>
      <c r="C1553" s="43" t="s">
        <v>55</v>
      </c>
      <c r="D1553" s="175">
        <v>44370</v>
      </c>
      <c r="E1553" s="87">
        <v>140</v>
      </c>
      <c r="F1553" s="38">
        <f t="shared" si="24"/>
        <v>44370</v>
      </c>
    </row>
    <row r="1554" spans="1:6" x14ac:dyDescent="0.25">
      <c r="A1554" s="43" t="s">
        <v>25</v>
      </c>
      <c r="B1554" s="43" t="s">
        <v>54</v>
      </c>
      <c r="C1554" s="43" t="s">
        <v>187</v>
      </c>
      <c r="D1554" s="175">
        <v>44370</v>
      </c>
      <c r="E1554" s="87">
        <v>25</v>
      </c>
      <c r="F1554" s="38">
        <f t="shared" si="24"/>
        <v>44370</v>
      </c>
    </row>
    <row r="1555" spans="1:6" x14ac:dyDescent="0.25">
      <c r="A1555" s="43" t="s">
        <v>57</v>
      </c>
      <c r="B1555" s="43" t="s">
        <v>57</v>
      </c>
      <c r="C1555" s="43" t="s">
        <v>368</v>
      </c>
      <c r="D1555" s="175">
        <v>44370</v>
      </c>
      <c r="E1555" s="87">
        <v>66</v>
      </c>
      <c r="F1555" s="38">
        <f t="shared" si="24"/>
        <v>44370</v>
      </c>
    </row>
    <row r="1556" spans="1:6" x14ac:dyDescent="0.25">
      <c r="A1556" s="43" t="s">
        <v>71</v>
      </c>
      <c r="B1556" s="43" t="s">
        <v>71</v>
      </c>
      <c r="C1556" s="43" t="s">
        <v>72</v>
      </c>
      <c r="D1556" s="175">
        <v>44370</v>
      </c>
      <c r="E1556" s="87">
        <v>74</v>
      </c>
      <c r="F1556" s="38">
        <f t="shared" si="24"/>
        <v>44370</v>
      </c>
    </row>
    <row r="1557" spans="1:6" x14ac:dyDescent="0.25">
      <c r="A1557" s="43" t="s">
        <v>18</v>
      </c>
      <c r="B1557" s="43" t="s">
        <v>18</v>
      </c>
      <c r="C1557" s="43"/>
      <c r="D1557" s="175">
        <v>44370</v>
      </c>
      <c r="E1557" s="87">
        <v>6</v>
      </c>
      <c r="F1557" s="38">
        <f t="shared" si="24"/>
        <v>44370</v>
      </c>
    </row>
    <row r="1558" spans="1:6" x14ac:dyDescent="0.25">
      <c r="A1558" s="43" t="s">
        <v>361</v>
      </c>
      <c r="B1558" s="43" t="s">
        <v>411</v>
      </c>
      <c r="C1558" s="43" t="s">
        <v>422</v>
      </c>
      <c r="D1558" s="175">
        <v>44370</v>
      </c>
      <c r="E1558" s="87">
        <v>17</v>
      </c>
      <c r="F1558" s="38">
        <f t="shared" si="24"/>
        <v>44370</v>
      </c>
    </row>
    <row r="1559" spans="1:6" x14ac:dyDescent="0.25">
      <c r="A1559" s="43" t="s">
        <v>2</v>
      </c>
      <c r="B1559" s="43" t="s">
        <v>2</v>
      </c>
      <c r="C1559" s="43" t="s">
        <v>12</v>
      </c>
      <c r="D1559" s="175">
        <v>44370</v>
      </c>
      <c r="E1559" s="87">
        <v>28</v>
      </c>
      <c r="F1559" s="38">
        <f t="shared" si="24"/>
        <v>44370</v>
      </c>
    </row>
    <row r="1560" spans="1:6" x14ac:dyDescent="0.25">
      <c r="A1560" s="43" t="s">
        <v>25</v>
      </c>
      <c r="B1560" s="43" t="s">
        <v>25</v>
      </c>
      <c r="C1560" s="43" t="s">
        <v>38</v>
      </c>
      <c r="D1560" s="175">
        <v>44370</v>
      </c>
      <c r="E1560" s="87">
        <v>1</v>
      </c>
      <c r="F1560" s="38">
        <f t="shared" si="24"/>
        <v>44370</v>
      </c>
    </row>
    <row r="1561" spans="1:6" x14ac:dyDescent="0.25">
      <c r="A1561" s="57" t="s">
        <v>25</v>
      </c>
      <c r="B1561" s="57" t="s">
        <v>25</v>
      </c>
      <c r="C1561" s="57" t="s">
        <v>41</v>
      </c>
      <c r="D1561" s="176">
        <v>44370</v>
      </c>
      <c r="E1561" s="57">
        <v>37</v>
      </c>
      <c r="F1561" s="38">
        <f t="shared" si="24"/>
        <v>44370</v>
      </c>
    </row>
    <row r="1562" spans="1:6" x14ac:dyDescent="0.25">
      <c r="A1562" s="57" t="s">
        <v>25</v>
      </c>
      <c r="B1562" s="57" t="s">
        <v>25</v>
      </c>
      <c r="C1562" s="57" t="s">
        <v>40</v>
      </c>
      <c r="D1562" s="176">
        <v>44370</v>
      </c>
      <c r="E1562" s="57">
        <v>14</v>
      </c>
      <c r="F1562" s="38">
        <f t="shared" si="24"/>
        <v>44370</v>
      </c>
    </row>
    <row r="1563" spans="1:6" x14ac:dyDescent="0.25">
      <c r="A1563" s="57" t="s">
        <v>361</v>
      </c>
      <c r="B1563" s="57" t="s">
        <v>411</v>
      </c>
      <c r="C1563" s="57" t="s">
        <v>358</v>
      </c>
      <c r="D1563" s="176">
        <v>44370</v>
      </c>
      <c r="E1563" s="57">
        <v>22</v>
      </c>
      <c r="F1563" s="38">
        <f t="shared" si="24"/>
        <v>44370</v>
      </c>
    </row>
    <row r="1564" spans="1:6" x14ac:dyDescent="0.25">
      <c r="A1564" s="57" t="s">
        <v>2</v>
      </c>
      <c r="B1564" s="57" t="s">
        <v>2</v>
      </c>
      <c r="C1564" s="57" t="s">
        <v>4</v>
      </c>
      <c r="D1564" s="176">
        <v>44370</v>
      </c>
      <c r="E1564" s="57">
        <v>33</v>
      </c>
      <c r="F1564" s="38">
        <f t="shared" si="24"/>
        <v>44370</v>
      </c>
    </row>
    <row r="1565" spans="1:6" x14ac:dyDescent="0.25">
      <c r="A1565" s="57" t="s">
        <v>25</v>
      </c>
      <c r="B1565" s="57" t="s">
        <v>29</v>
      </c>
      <c r="C1565" s="57" t="s">
        <v>30</v>
      </c>
      <c r="D1565" s="176">
        <v>44370</v>
      </c>
      <c r="E1565" s="57">
        <v>81</v>
      </c>
      <c r="F1565" s="38">
        <f t="shared" si="24"/>
        <v>44370</v>
      </c>
    </row>
    <row r="1566" spans="1:6" x14ac:dyDescent="0.25">
      <c r="A1566" s="57" t="s">
        <v>25</v>
      </c>
      <c r="B1566" s="57" t="s">
        <v>25</v>
      </c>
      <c r="C1566" s="57" t="s">
        <v>32</v>
      </c>
      <c r="D1566" s="176">
        <v>44370</v>
      </c>
      <c r="E1566" s="57">
        <v>102</v>
      </c>
      <c r="F1566" s="38">
        <f t="shared" si="24"/>
        <v>44370</v>
      </c>
    </row>
    <row r="1567" spans="1:6" x14ac:dyDescent="0.25">
      <c r="A1567" s="57" t="s">
        <v>25</v>
      </c>
      <c r="B1567" s="57" t="s">
        <v>25</v>
      </c>
      <c r="C1567" s="57" t="s">
        <v>37</v>
      </c>
      <c r="D1567" s="176">
        <v>44370</v>
      </c>
      <c r="E1567" s="57">
        <v>115</v>
      </c>
      <c r="F1567" s="38">
        <f t="shared" si="24"/>
        <v>44370</v>
      </c>
    </row>
    <row r="1568" spans="1:6" x14ac:dyDescent="0.25">
      <c r="A1568" s="57" t="s">
        <v>25</v>
      </c>
      <c r="B1568" s="57" t="s">
        <v>25</v>
      </c>
      <c r="C1568" s="57" t="s">
        <v>45</v>
      </c>
      <c r="D1568" s="176">
        <v>44370</v>
      </c>
      <c r="E1568" s="57">
        <v>94</v>
      </c>
      <c r="F1568" s="38">
        <f t="shared" si="24"/>
        <v>44370</v>
      </c>
    </row>
    <row r="1569" spans="1:6" x14ac:dyDescent="0.25">
      <c r="A1569" s="57" t="s">
        <v>25</v>
      </c>
      <c r="B1569" s="57" t="s">
        <v>25</v>
      </c>
      <c r="C1569" s="57" t="s">
        <v>46</v>
      </c>
      <c r="D1569" s="176">
        <v>44370</v>
      </c>
      <c r="E1569" s="57">
        <v>24</v>
      </c>
      <c r="F1569" s="38">
        <f t="shared" si="24"/>
        <v>44370</v>
      </c>
    </row>
    <row r="1570" spans="1:6" x14ac:dyDescent="0.25">
      <c r="A1570" s="57" t="s">
        <v>25</v>
      </c>
      <c r="B1570" s="57" t="s">
        <v>25</v>
      </c>
      <c r="C1570" s="57" t="s">
        <v>50</v>
      </c>
      <c r="D1570" s="176">
        <v>44370</v>
      </c>
      <c r="E1570" s="57">
        <v>31</v>
      </c>
      <c r="F1570" s="38">
        <f t="shared" si="24"/>
        <v>44370</v>
      </c>
    </row>
    <row r="1571" spans="1:6" x14ac:dyDescent="0.25">
      <c r="A1571" s="43" t="s">
        <v>25</v>
      </c>
      <c r="B1571" s="43" t="s">
        <v>25</v>
      </c>
      <c r="C1571" s="43" t="s">
        <v>53</v>
      </c>
      <c r="D1571" s="175">
        <v>44370</v>
      </c>
      <c r="E1571" s="87">
        <v>67</v>
      </c>
      <c r="F1571" s="38">
        <f t="shared" si="24"/>
        <v>44370</v>
      </c>
    </row>
    <row r="1572" spans="1:6" x14ac:dyDescent="0.25">
      <c r="A1572" s="43" t="s">
        <v>57</v>
      </c>
      <c r="B1572" s="43" t="s">
        <v>57</v>
      </c>
      <c r="C1572" s="43" t="s">
        <v>130</v>
      </c>
      <c r="D1572" s="175">
        <v>44370</v>
      </c>
      <c r="E1572" s="87">
        <v>17</v>
      </c>
      <c r="F1572" s="38">
        <f t="shared" si="24"/>
        <v>44370</v>
      </c>
    </row>
    <row r="1573" spans="1:6" ht="14.45" customHeight="1" x14ac:dyDescent="0.25">
      <c r="A1573" s="43" t="s">
        <v>263</v>
      </c>
      <c r="B1573" s="43" t="s">
        <v>199</v>
      </c>
      <c r="C1573" s="43" t="s">
        <v>319</v>
      </c>
      <c r="D1573" s="175">
        <v>44370</v>
      </c>
      <c r="E1573" s="87">
        <v>1</v>
      </c>
      <c r="F1573" s="38">
        <f t="shared" si="24"/>
        <v>44370</v>
      </c>
    </row>
    <row r="1574" spans="1:6" x14ac:dyDescent="0.25">
      <c r="A1574" s="43" t="s">
        <v>57</v>
      </c>
      <c r="B1574" s="43" t="s">
        <v>57</v>
      </c>
      <c r="C1574" s="43" t="s">
        <v>61</v>
      </c>
      <c r="D1574" s="175">
        <v>44370</v>
      </c>
      <c r="E1574" s="87">
        <v>33</v>
      </c>
      <c r="F1574" s="38">
        <f t="shared" si="24"/>
        <v>44370</v>
      </c>
    </row>
    <row r="1575" spans="1:6" ht="14.45" customHeight="1" x14ac:dyDescent="0.25">
      <c r="A1575" s="43" t="s">
        <v>57</v>
      </c>
      <c r="B1575" s="43" t="s">
        <v>57</v>
      </c>
      <c r="C1575" s="43" t="s">
        <v>62</v>
      </c>
      <c r="D1575" s="175">
        <v>44370</v>
      </c>
      <c r="E1575" s="87">
        <v>6</v>
      </c>
      <c r="F1575" s="38">
        <f t="shared" si="24"/>
        <v>44370</v>
      </c>
    </row>
    <row r="1576" spans="1:6" x14ac:dyDescent="0.25">
      <c r="A1576" s="43" t="s">
        <v>264</v>
      </c>
      <c r="B1576" s="43" t="s">
        <v>83</v>
      </c>
      <c r="C1576" s="43" t="s">
        <v>191</v>
      </c>
      <c r="D1576" s="175">
        <v>44370</v>
      </c>
      <c r="E1576" s="87">
        <v>1</v>
      </c>
      <c r="F1576" s="38">
        <f t="shared" si="24"/>
        <v>44370</v>
      </c>
    </row>
    <row r="1577" spans="1:6" x14ac:dyDescent="0.25">
      <c r="A1577" s="43" t="s">
        <v>91</v>
      </c>
      <c r="B1577" s="43" t="s">
        <v>91</v>
      </c>
      <c r="C1577" s="43" t="s">
        <v>97</v>
      </c>
      <c r="D1577" s="175">
        <v>44370</v>
      </c>
      <c r="E1577" s="87">
        <v>21</v>
      </c>
      <c r="F1577" s="38">
        <f t="shared" si="24"/>
        <v>44370</v>
      </c>
    </row>
    <row r="1578" spans="1:6" x14ac:dyDescent="0.25">
      <c r="A1578" s="43" t="s">
        <v>264</v>
      </c>
      <c r="B1578" s="43" t="s">
        <v>83</v>
      </c>
      <c r="C1578" s="43" t="s">
        <v>84</v>
      </c>
      <c r="D1578" s="175">
        <v>44370</v>
      </c>
      <c r="E1578" s="87">
        <v>126</v>
      </c>
      <c r="F1578" s="38">
        <f t="shared" si="24"/>
        <v>44370</v>
      </c>
    </row>
    <row r="1579" spans="1:6" x14ac:dyDescent="0.25">
      <c r="A1579" s="43" t="s">
        <v>263</v>
      </c>
      <c r="B1579" s="43" t="s">
        <v>199</v>
      </c>
      <c r="C1579" s="43" t="s">
        <v>77</v>
      </c>
      <c r="D1579" s="175">
        <v>44370</v>
      </c>
      <c r="E1579" s="87">
        <v>70</v>
      </c>
      <c r="F1579" s="38">
        <f t="shared" si="24"/>
        <v>44370</v>
      </c>
    </row>
    <row r="1580" spans="1:6" x14ac:dyDescent="0.25">
      <c r="A1580" s="43" t="s">
        <v>57</v>
      </c>
      <c r="B1580" s="43" t="s">
        <v>57</v>
      </c>
      <c r="C1580" s="43" t="s">
        <v>63</v>
      </c>
      <c r="D1580" s="175">
        <v>44370</v>
      </c>
      <c r="E1580" s="87">
        <v>26</v>
      </c>
      <c r="F1580" s="38">
        <f t="shared" si="24"/>
        <v>44370</v>
      </c>
    </row>
    <row r="1581" spans="1:6" x14ac:dyDescent="0.25">
      <c r="A1581" s="43" t="s">
        <v>57</v>
      </c>
      <c r="B1581" s="43" t="s">
        <v>57</v>
      </c>
      <c r="C1581" s="43" t="s">
        <v>392</v>
      </c>
      <c r="D1581" s="175">
        <v>44370</v>
      </c>
      <c r="E1581" s="87">
        <v>4</v>
      </c>
      <c r="F1581" s="38">
        <f t="shared" si="24"/>
        <v>44370</v>
      </c>
    </row>
    <row r="1582" spans="1:6" x14ac:dyDescent="0.25">
      <c r="A1582" s="43" t="s">
        <v>25</v>
      </c>
      <c r="B1582" s="43" t="s">
        <v>54</v>
      </c>
      <c r="C1582" s="43" t="s">
        <v>56</v>
      </c>
      <c r="D1582" s="175">
        <v>44370</v>
      </c>
      <c r="E1582" s="87">
        <v>131</v>
      </c>
      <c r="F1582" s="38">
        <f t="shared" si="24"/>
        <v>44370</v>
      </c>
    </row>
    <row r="1583" spans="1:6" x14ac:dyDescent="0.25">
      <c r="A1583" s="43" t="s">
        <v>25</v>
      </c>
      <c r="B1583" s="43" t="s">
        <v>25</v>
      </c>
      <c r="C1583" s="43" t="s">
        <v>49</v>
      </c>
      <c r="D1583" s="175">
        <v>44370</v>
      </c>
      <c r="E1583" s="87">
        <v>123</v>
      </c>
      <c r="F1583" s="38">
        <f t="shared" si="24"/>
        <v>44370</v>
      </c>
    </row>
    <row r="1584" spans="1:6" x14ac:dyDescent="0.25">
      <c r="A1584" s="43" t="s">
        <v>25</v>
      </c>
      <c r="B1584" s="43" t="s">
        <v>25</v>
      </c>
      <c r="C1584" s="43" t="s">
        <v>186</v>
      </c>
      <c r="D1584" s="175">
        <v>44370</v>
      </c>
      <c r="E1584" s="87">
        <v>2</v>
      </c>
      <c r="F1584" s="38">
        <f t="shared" si="24"/>
        <v>44370</v>
      </c>
    </row>
    <row r="1585" spans="1:6" x14ac:dyDescent="0.25">
      <c r="A1585" s="43" t="s">
        <v>25</v>
      </c>
      <c r="B1585" s="43" t="s">
        <v>25</v>
      </c>
      <c r="C1585" s="43" t="s">
        <v>43</v>
      </c>
      <c r="D1585" s="175">
        <v>44370</v>
      </c>
      <c r="E1585" s="87">
        <v>18</v>
      </c>
      <c r="F1585" s="38">
        <f t="shared" si="24"/>
        <v>44370</v>
      </c>
    </row>
    <row r="1586" spans="1:6" x14ac:dyDescent="0.25">
      <c r="A1586" s="43" t="s">
        <v>25</v>
      </c>
      <c r="B1586" s="43" t="s">
        <v>25</v>
      </c>
      <c r="C1586" s="43" t="s">
        <v>39</v>
      </c>
      <c r="D1586" s="175">
        <v>44370</v>
      </c>
      <c r="E1586" s="87">
        <v>68</v>
      </c>
      <c r="F1586" s="38">
        <f t="shared" si="24"/>
        <v>44370</v>
      </c>
    </row>
    <row r="1587" spans="1:6" x14ac:dyDescent="0.25">
      <c r="A1587" s="43" t="s">
        <v>25</v>
      </c>
      <c r="B1587" s="43" t="s">
        <v>26</v>
      </c>
      <c r="C1587" s="43" t="s">
        <v>28</v>
      </c>
      <c r="D1587" s="175">
        <v>44370</v>
      </c>
      <c r="E1587" s="87">
        <v>47</v>
      </c>
      <c r="F1587" s="38">
        <f t="shared" si="24"/>
        <v>44370</v>
      </c>
    </row>
    <row r="1588" spans="1:6" x14ac:dyDescent="0.25">
      <c r="A1588" s="43" t="s">
        <v>25</v>
      </c>
      <c r="B1588" s="43" t="s">
        <v>25</v>
      </c>
      <c r="C1588" s="43" t="s">
        <v>31</v>
      </c>
      <c r="D1588" s="175">
        <v>44370</v>
      </c>
      <c r="E1588" s="87">
        <v>112</v>
      </c>
      <c r="F1588" s="38">
        <f t="shared" si="24"/>
        <v>44370</v>
      </c>
    </row>
    <row r="1589" spans="1:6" x14ac:dyDescent="0.25">
      <c r="A1589" s="43" t="s">
        <v>18</v>
      </c>
      <c r="B1589" s="43" t="s">
        <v>18</v>
      </c>
      <c r="C1589" s="43" t="s">
        <v>24</v>
      </c>
      <c r="D1589" s="175">
        <v>44370</v>
      </c>
      <c r="E1589" s="87">
        <v>67</v>
      </c>
      <c r="F1589" s="38">
        <f t="shared" si="24"/>
        <v>44370</v>
      </c>
    </row>
    <row r="1590" spans="1:6" x14ac:dyDescent="0.25">
      <c r="A1590" s="43" t="s">
        <v>18</v>
      </c>
      <c r="B1590" s="43" t="s">
        <v>366</v>
      </c>
      <c r="C1590" s="43" t="s">
        <v>413</v>
      </c>
      <c r="D1590" s="175">
        <v>44370</v>
      </c>
      <c r="E1590" s="87">
        <v>31</v>
      </c>
      <c r="F1590" s="38">
        <f t="shared" si="24"/>
        <v>44370</v>
      </c>
    </row>
    <row r="1591" spans="1:6" x14ac:dyDescent="0.25">
      <c r="A1591" s="43" t="s">
        <v>18</v>
      </c>
      <c r="B1591" s="43" t="s">
        <v>366</v>
      </c>
      <c r="C1591" s="43" t="s">
        <v>409</v>
      </c>
      <c r="D1591" s="175">
        <v>44370</v>
      </c>
      <c r="E1591" s="87">
        <v>28</v>
      </c>
      <c r="F1591" s="38">
        <f t="shared" si="24"/>
        <v>44370</v>
      </c>
    </row>
    <row r="1592" spans="1:6" x14ac:dyDescent="0.25">
      <c r="A1592" s="43" t="s">
        <v>25</v>
      </c>
      <c r="B1592" s="43" t="s">
        <v>26</v>
      </c>
      <c r="C1592" s="43" t="s">
        <v>27</v>
      </c>
      <c r="D1592" s="175">
        <v>44370</v>
      </c>
      <c r="E1592" s="87">
        <v>39</v>
      </c>
      <c r="F1592" s="38">
        <f t="shared" si="24"/>
        <v>44370</v>
      </c>
    </row>
    <row r="1593" spans="1:6" x14ac:dyDescent="0.25">
      <c r="A1593" s="43" t="s">
        <v>361</v>
      </c>
      <c r="B1593" s="43" t="s">
        <v>411</v>
      </c>
      <c r="C1593" s="43" t="s">
        <v>357</v>
      </c>
      <c r="D1593" s="175">
        <v>44370</v>
      </c>
      <c r="E1593" s="87">
        <v>18</v>
      </c>
      <c r="F1593" s="38">
        <f t="shared" si="24"/>
        <v>44370</v>
      </c>
    </row>
    <row r="1594" spans="1:6" x14ac:dyDescent="0.25">
      <c r="A1594" s="43" t="s">
        <v>361</v>
      </c>
      <c r="B1594" s="43" t="s">
        <v>411</v>
      </c>
      <c r="C1594" s="43" t="s">
        <v>355</v>
      </c>
      <c r="D1594" s="175">
        <v>44370</v>
      </c>
      <c r="E1594" s="87">
        <v>79</v>
      </c>
      <c r="F1594" s="38">
        <f t="shared" si="24"/>
        <v>44370</v>
      </c>
    </row>
    <row r="1595" spans="1:6" x14ac:dyDescent="0.25">
      <c r="A1595" s="43" t="s">
        <v>2</v>
      </c>
      <c r="B1595" s="43" t="s">
        <v>2</v>
      </c>
      <c r="C1595" s="43" t="s">
        <v>11</v>
      </c>
      <c r="D1595" s="175">
        <v>44370</v>
      </c>
      <c r="E1595" s="87">
        <v>11</v>
      </c>
      <c r="F1595" s="38">
        <f t="shared" si="24"/>
        <v>44370</v>
      </c>
    </row>
    <row r="1596" spans="1:6" x14ac:dyDescent="0.25">
      <c r="A1596" s="43" t="s">
        <v>18</v>
      </c>
      <c r="B1596" s="43" t="s">
        <v>21</v>
      </c>
      <c r="C1596" s="43" t="s">
        <v>22</v>
      </c>
      <c r="D1596" s="175">
        <v>44370</v>
      </c>
      <c r="E1596" s="87">
        <v>41</v>
      </c>
      <c r="F1596" s="38">
        <f t="shared" si="24"/>
        <v>44370</v>
      </c>
    </row>
    <row r="1597" spans="1:6" x14ac:dyDescent="0.25">
      <c r="A1597" s="43" t="s">
        <v>18</v>
      </c>
      <c r="B1597" s="43" t="s">
        <v>19</v>
      </c>
      <c r="C1597" s="43" t="s">
        <v>20</v>
      </c>
      <c r="D1597" s="175">
        <v>44369</v>
      </c>
      <c r="E1597" s="87">
        <v>41</v>
      </c>
      <c r="F1597" s="38">
        <f t="shared" si="24"/>
        <v>44369</v>
      </c>
    </row>
    <row r="1598" spans="1:6" x14ac:dyDescent="0.25">
      <c r="A1598" s="43" t="s">
        <v>337</v>
      </c>
      <c r="B1598" s="43" t="s">
        <v>338</v>
      </c>
      <c r="C1598" s="43" t="s">
        <v>177</v>
      </c>
      <c r="D1598" s="175">
        <v>44369</v>
      </c>
      <c r="E1598" s="87">
        <v>59</v>
      </c>
      <c r="F1598" s="38">
        <f t="shared" si="24"/>
        <v>44369</v>
      </c>
    </row>
    <row r="1599" spans="1:6" x14ac:dyDescent="0.25">
      <c r="A1599" s="43" t="s">
        <v>2</v>
      </c>
      <c r="B1599" s="43" t="s">
        <v>2</v>
      </c>
      <c r="C1599" s="43" t="s">
        <v>12</v>
      </c>
      <c r="D1599" s="175">
        <v>44369</v>
      </c>
      <c r="E1599" s="87">
        <v>33</v>
      </c>
      <c r="F1599" s="38">
        <f t="shared" si="24"/>
        <v>44369</v>
      </c>
    </row>
    <row r="1600" spans="1:6" x14ac:dyDescent="0.25">
      <c r="A1600" s="57" t="s">
        <v>2</v>
      </c>
      <c r="B1600" s="57" t="s">
        <v>2</v>
      </c>
      <c r="C1600" s="57" t="s">
        <v>389</v>
      </c>
      <c r="D1600" s="176">
        <v>44369</v>
      </c>
      <c r="E1600" s="57">
        <v>5</v>
      </c>
      <c r="F1600" s="38">
        <f t="shared" si="24"/>
        <v>44369</v>
      </c>
    </row>
    <row r="1601" spans="1:6" x14ac:dyDescent="0.25">
      <c r="A1601" s="57" t="s">
        <v>16</v>
      </c>
      <c r="B1601" s="57" t="s">
        <v>16</v>
      </c>
      <c r="C1601" s="57" t="s">
        <v>17</v>
      </c>
      <c r="D1601" s="176">
        <v>44369</v>
      </c>
      <c r="E1601" s="57">
        <v>75</v>
      </c>
      <c r="F1601" s="38">
        <f t="shared" si="24"/>
        <v>44369</v>
      </c>
    </row>
    <row r="1602" spans="1:6" x14ac:dyDescent="0.25">
      <c r="A1602" s="57" t="s">
        <v>2</v>
      </c>
      <c r="B1602" s="57" t="s">
        <v>2</v>
      </c>
      <c r="C1602" s="57" t="s">
        <v>15</v>
      </c>
      <c r="D1602" s="176">
        <v>44369</v>
      </c>
      <c r="E1602" s="57">
        <v>29</v>
      </c>
      <c r="F1602" s="38">
        <f t="shared" si="24"/>
        <v>44369</v>
      </c>
    </row>
    <row r="1603" spans="1:6" x14ac:dyDescent="0.25">
      <c r="A1603" s="57" t="s">
        <v>25</v>
      </c>
      <c r="B1603" s="57" t="s">
        <v>25</v>
      </c>
      <c r="C1603" s="57" t="s">
        <v>32</v>
      </c>
      <c r="D1603" s="176">
        <v>44369</v>
      </c>
      <c r="E1603" s="57">
        <v>121</v>
      </c>
      <c r="F1603" s="38">
        <f t="shared" ref="F1603:F1666" si="25">D1603</f>
        <v>44369</v>
      </c>
    </row>
    <row r="1604" spans="1:6" x14ac:dyDescent="0.25">
      <c r="A1604" s="57" t="s">
        <v>25</v>
      </c>
      <c r="B1604" s="57" t="s">
        <v>25</v>
      </c>
      <c r="C1604" s="57" t="s">
        <v>46</v>
      </c>
      <c r="D1604" s="176">
        <v>44369</v>
      </c>
      <c r="E1604" s="57">
        <v>60</v>
      </c>
      <c r="F1604" s="38">
        <f t="shared" si="25"/>
        <v>44369</v>
      </c>
    </row>
    <row r="1605" spans="1:6" x14ac:dyDescent="0.25">
      <c r="A1605" s="57" t="s">
        <v>25</v>
      </c>
      <c r="B1605" s="57" t="s">
        <v>54</v>
      </c>
      <c r="C1605" s="57" t="s">
        <v>55</v>
      </c>
      <c r="D1605" s="176">
        <v>44369</v>
      </c>
      <c r="E1605" s="57">
        <v>141</v>
      </c>
      <c r="F1605" s="38">
        <f t="shared" si="25"/>
        <v>44369</v>
      </c>
    </row>
    <row r="1606" spans="1:6" x14ac:dyDescent="0.25">
      <c r="A1606" s="57" t="s">
        <v>25</v>
      </c>
      <c r="B1606" s="57" t="s">
        <v>25</v>
      </c>
      <c r="C1606" s="57" t="s">
        <v>53</v>
      </c>
      <c r="D1606" s="176">
        <v>44369</v>
      </c>
      <c r="E1606" s="57">
        <v>68</v>
      </c>
      <c r="F1606" s="38">
        <f t="shared" si="25"/>
        <v>44369</v>
      </c>
    </row>
    <row r="1607" spans="1:6" x14ac:dyDescent="0.25">
      <c r="A1607" s="57" t="s">
        <v>25</v>
      </c>
      <c r="B1607" s="57" t="s">
        <v>54</v>
      </c>
      <c r="C1607" s="57" t="s">
        <v>187</v>
      </c>
      <c r="D1607" s="176">
        <v>44369</v>
      </c>
      <c r="E1607" s="57">
        <v>9</v>
      </c>
      <c r="F1607" s="38">
        <f t="shared" si="25"/>
        <v>44369</v>
      </c>
    </row>
    <row r="1608" spans="1:6" x14ac:dyDescent="0.25">
      <c r="A1608" s="57" t="s">
        <v>264</v>
      </c>
      <c r="B1608" s="57" t="s">
        <v>81</v>
      </c>
      <c r="C1608" s="57" t="s">
        <v>82</v>
      </c>
      <c r="D1608" s="176">
        <v>44369</v>
      </c>
      <c r="E1608" s="57">
        <v>50</v>
      </c>
      <c r="F1608" s="38">
        <f t="shared" si="25"/>
        <v>44369</v>
      </c>
    </row>
    <row r="1609" spans="1:6" x14ac:dyDescent="0.25">
      <c r="A1609" s="57" t="s">
        <v>91</v>
      </c>
      <c r="B1609" s="57" t="s">
        <v>91</v>
      </c>
      <c r="C1609" s="57" t="s">
        <v>96</v>
      </c>
      <c r="D1609" s="176">
        <v>44369</v>
      </c>
      <c r="E1609" s="57">
        <v>1</v>
      </c>
      <c r="F1609" s="38">
        <f t="shared" si="25"/>
        <v>44369</v>
      </c>
    </row>
    <row r="1610" spans="1:6" x14ac:dyDescent="0.25">
      <c r="A1610" s="43" t="s">
        <v>91</v>
      </c>
      <c r="B1610" s="43" t="s">
        <v>91</v>
      </c>
      <c r="C1610" s="43" t="s">
        <v>100</v>
      </c>
      <c r="D1610" s="175">
        <v>44369</v>
      </c>
      <c r="E1610" s="87">
        <v>87</v>
      </c>
      <c r="F1610" s="38">
        <f t="shared" si="25"/>
        <v>44369</v>
      </c>
    </row>
    <row r="1611" spans="1:6" x14ac:dyDescent="0.25">
      <c r="A1611" s="43" t="s">
        <v>264</v>
      </c>
      <c r="B1611" s="43" t="s">
        <v>83</v>
      </c>
      <c r="C1611" s="43" t="s">
        <v>90</v>
      </c>
      <c r="D1611" s="175">
        <v>44369</v>
      </c>
      <c r="E1611" s="87">
        <v>21</v>
      </c>
      <c r="F1611" s="38">
        <f t="shared" si="25"/>
        <v>44369</v>
      </c>
    </row>
    <row r="1612" spans="1:6" x14ac:dyDescent="0.25">
      <c r="A1612" s="43" t="s">
        <v>264</v>
      </c>
      <c r="B1612" s="43" t="s">
        <v>83</v>
      </c>
      <c r="C1612" s="43" t="s">
        <v>80</v>
      </c>
      <c r="D1612" s="175">
        <v>44369</v>
      </c>
      <c r="E1612" s="87">
        <v>65</v>
      </c>
      <c r="F1612" s="38">
        <f t="shared" si="25"/>
        <v>44369</v>
      </c>
    </row>
    <row r="1613" spans="1:6" x14ac:dyDescent="0.25">
      <c r="A1613" s="43" t="s">
        <v>264</v>
      </c>
      <c r="B1613" s="43" t="s">
        <v>83</v>
      </c>
      <c r="C1613" s="43" t="s">
        <v>84</v>
      </c>
      <c r="D1613" s="175">
        <v>44369</v>
      </c>
      <c r="E1613" s="87">
        <v>106</v>
      </c>
      <c r="F1613" s="38">
        <f t="shared" si="25"/>
        <v>44369</v>
      </c>
    </row>
    <row r="1614" spans="1:6" x14ac:dyDescent="0.25">
      <c r="A1614" s="43" t="s">
        <v>325</v>
      </c>
      <c r="B1614" s="43" t="s">
        <v>325</v>
      </c>
      <c r="C1614" s="43" t="s">
        <v>327</v>
      </c>
      <c r="D1614" s="175">
        <v>44369</v>
      </c>
      <c r="E1614" s="87">
        <v>23</v>
      </c>
      <c r="F1614" s="38">
        <f t="shared" si="25"/>
        <v>44369</v>
      </c>
    </row>
    <row r="1615" spans="1:6" x14ac:dyDescent="0.25">
      <c r="A1615" s="43" t="s">
        <v>57</v>
      </c>
      <c r="B1615" s="43" t="s">
        <v>57</v>
      </c>
      <c r="C1615" s="43" t="s">
        <v>392</v>
      </c>
      <c r="D1615" s="175">
        <v>44369</v>
      </c>
      <c r="E1615" s="87">
        <v>15</v>
      </c>
      <c r="F1615" s="38">
        <f t="shared" si="25"/>
        <v>44369</v>
      </c>
    </row>
    <row r="1616" spans="1:6" x14ac:dyDescent="0.25">
      <c r="A1616" s="43" t="s">
        <v>25</v>
      </c>
      <c r="B1616" s="43" t="s">
        <v>25</v>
      </c>
      <c r="C1616" s="43" t="s">
        <v>49</v>
      </c>
      <c r="D1616" s="175">
        <v>44369</v>
      </c>
      <c r="E1616" s="87">
        <v>116</v>
      </c>
      <c r="F1616" s="38">
        <f t="shared" si="25"/>
        <v>44369</v>
      </c>
    </row>
    <row r="1617" spans="1:6" x14ac:dyDescent="0.25">
      <c r="A1617" s="43" t="s">
        <v>25</v>
      </c>
      <c r="B1617" s="43" t="s">
        <v>25</v>
      </c>
      <c r="C1617" s="43" t="s">
        <v>43</v>
      </c>
      <c r="D1617" s="175">
        <v>44369</v>
      </c>
      <c r="E1617" s="87">
        <v>41</v>
      </c>
      <c r="F1617" s="38">
        <f t="shared" si="25"/>
        <v>44369</v>
      </c>
    </row>
    <row r="1618" spans="1:6" x14ac:dyDescent="0.25">
      <c r="A1618" s="43" t="s">
        <v>25</v>
      </c>
      <c r="B1618" s="43" t="s">
        <v>25</v>
      </c>
      <c r="C1618" s="43" t="s">
        <v>33</v>
      </c>
      <c r="D1618" s="175">
        <v>44369</v>
      </c>
      <c r="E1618" s="87">
        <v>22</v>
      </c>
      <c r="F1618" s="38">
        <f t="shared" si="25"/>
        <v>44369</v>
      </c>
    </row>
    <row r="1619" spans="1:6" x14ac:dyDescent="0.25">
      <c r="A1619" s="43" t="s">
        <v>25</v>
      </c>
      <c r="B1619" s="43" t="s">
        <v>25</v>
      </c>
      <c r="C1619" s="43" t="s">
        <v>40</v>
      </c>
      <c r="D1619" s="175">
        <v>44369</v>
      </c>
      <c r="E1619" s="87">
        <v>15</v>
      </c>
      <c r="F1619" s="38">
        <f t="shared" si="25"/>
        <v>44369</v>
      </c>
    </row>
    <row r="1620" spans="1:6" x14ac:dyDescent="0.25">
      <c r="A1620" s="43" t="s">
        <v>25</v>
      </c>
      <c r="B1620" s="43" t="s">
        <v>25</v>
      </c>
      <c r="C1620" s="43" t="s">
        <v>38</v>
      </c>
      <c r="D1620" s="175">
        <v>44369</v>
      </c>
      <c r="E1620" s="87">
        <v>30</v>
      </c>
      <c r="F1620" s="38">
        <f t="shared" si="25"/>
        <v>44369</v>
      </c>
    </row>
    <row r="1621" spans="1:6" x14ac:dyDescent="0.25">
      <c r="A1621" s="43" t="s">
        <v>25</v>
      </c>
      <c r="B1621" s="43" t="s">
        <v>25</v>
      </c>
      <c r="C1621" s="43" t="s">
        <v>31</v>
      </c>
      <c r="D1621" s="175">
        <v>44369</v>
      </c>
      <c r="E1621" s="87">
        <v>56</v>
      </c>
      <c r="F1621" s="38">
        <f t="shared" si="25"/>
        <v>44369</v>
      </c>
    </row>
    <row r="1622" spans="1:6" x14ac:dyDescent="0.25">
      <c r="A1622" s="43" t="s">
        <v>18</v>
      </c>
      <c r="B1622" s="43" t="s">
        <v>366</v>
      </c>
      <c r="C1622" s="43" t="s">
        <v>413</v>
      </c>
      <c r="D1622" s="175">
        <v>44369</v>
      </c>
      <c r="E1622" s="87">
        <v>26</v>
      </c>
      <c r="F1622" s="38">
        <f t="shared" si="25"/>
        <v>44369</v>
      </c>
    </row>
    <row r="1623" spans="1:6" x14ac:dyDescent="0.25">
      <c r="A1623" s="43" t="s">
        <v>25</v>
      </c>
      <c r="B1623" s="43" t="s">
        <v>26</v>
      </c>
      <c r="C1623" s="43" t="s">
        <v>27</v>
      </c>
      <c r="D1623" s="175">
        <v>44369</v>
      </c>
      <c r="E1623" s="87">
        <v>37</v>
      </c>
      <c r="F1623" s="38">
        <f t="shared" si="25"/>
        <v>44369</v>
      </c>
    </row>
    <row r="1624" spans="1:6" x14ac:dyDescent="0.25">
      <c r="A1624" s="43" t="s">
        <v>25</v>
      </c>
      <c r="B1624" s="43" t="s">
        <v>25</v>
      </c>
      <c r="C1624" s="43" t="s">
        <v>34</v>
      </c>
      <c r="D1624" s="175">
        <v>44369</v>
      </c>
      <c r="E1624" s="87">
        <v>63</v>
      </c>
      <c r="F1624" s="38">
        <f t="shared" si="25"/>
        <v>44369</v>
      </c>
    </row>
    <row r="1625" spans="1:6" x14ac:dyDescent="0.25">
      <c r="A1625" s="43" t="s">
        <v>25</v>
      </c>
      <c r="B1625" s="43" t="s">
        <v>25</v>
      </c>
      <c r="C1625" s="43" t="s">
        <v>37</v>
      </c>
      <c r="D1625" s="175">
        <v>44369</v>
      </c>
      <c r="E1625" s="87">
        <v>86</v>
      </c>
      <c r="F1625" s="38">
        <f t="shared" si="25"/>
        <v>44369</v>
      </c>
    </row>
    <row r="1626" spans="1:6" x14ac:dyDescent="0.25">
      <c r="A1626" s="43" t="s">
        <v>25</v>
      </c>
      <c r="B1626" s="43" t="s">
        <v>25</v>
      </c>
      <c r="C1626" s="43" t="s">
        <v>36</v>
      </c>
      <c r="D1626" s="175">
        <v>44369</v>
      </c>
      <c r="E1626" s="87">
        <v>17</v>
      </c>
      <c r="F1626" s="38">
        <f t="shared" si="25"/>
        <v>44369</v>
      </c>
    </row>
    <row r="1627" spans="1:6" x14ac:dyDescent="0.25">
      <c r="A1627" s="43" t="s">
        <v>25</v>
      </c>
      <c r="B1627" s="43" t="s">
        <v>25</v>
      </c>
      <c r="C1627" s="43" t="s">
        <v>47</v>
      </c>
      <c r="D1627" s="175">
        <v>44369</v>
      </c>
      <c r="E1627" s="87">
        <v>54</v>
      </c>
      <c r="F1627" s="38">
        <f t="shared" si="25"/>
        <v>44369</v>
      </c>
    </row>
    <row r="1628" spans="1:6" x14ac:dyDescent="0.25">
      <c r="A1628" s="43" t="s">
        <v>25</v>
      </c>
      <c r="B1628" s="43" t="s">
        <v>25</v>
      </c>
      <c r="C1628" s="43" t="s">
        <v>45</v>
      </c>
      <c r="D1628" s="175">
        <v>44369</v>
      </c>
      <c r="E1628" s="87">
        <v>102</v>
      </c>
      <c r="F1628" s="38">
        <f t="shared" si="25"/>
        <v>44369</v>
      </c>
    </row>
    <row r="1629" spans="1:6" x14ac:dyDescent="0.25">
      <c r="A1629" s="43" t="s">
        <v>2</v>
      </c>
      <c r="B1629" s="43" t="s">
        <v>2</v>
      </c>
      <c r="C1629" s="43" t="s">
        <v>8</v>
      </c>
      <c r="D1629" s="175">
        <v>44369</v>
      </c>
      <c r="E1629" s="87">
        <v>23</v>
      </c>
      <c r="F1629" s="38">
        <f t="shared" si="25"/>
        <v>44369</v>
      </c>
    </row>
    <row r="1630" spans="1:6" x14ac:dyDescent="0.25">
      <c r="A1630" s="43" t="s">
        <v>2</v>
      </c>
      <c r="B1630" s="43" t="s">
        <v>2</v>
      </c>
      <c r="C1630" s="43" t="s">
        <v>4</v>
      </c>
      <c r="D1630" s="175">
        <v>44369</v>
      </c>
      <c r="E1630" s="87">
        <v>49</v>
      </c>
      <c r="F1630" s="38">
        <f t="shared" si="25"/>
        <v>44369</v>
      </c>
    </row>
    <row r="1631" spans="1:6" x14ac:dyDescent="0.25">
      <c r="A1631" s="43" t="s">
        <v>2</v>
      </c>
      <c r="B1631" s="43" t="s">
        <v>2</v>
      </c>
      <c r="C1631" s="43" t="s">
        <v>3</v>
      </c>
      <c r="D1631" s="175">
        <v>44369</v>
      </c>
      <c r="E1631" s="87">
        <v>69</v>
      </c>
      <c r="F1631" s="38">
        <f t="shared" si="25"/>
        <v>44369</v>
      </c>
    </row>
    <row r="1632" spans="1:6" x14ac:dyDescent="0.25">
      <c r="A1632" s="43" t="s">
        <v>361</v>
      </c>
      <c r="B1632" s="43" t="s">
        <v>411</v>
      </c>
      <c r="C1632" s="43" t="s">
        <v>356</v>
      </c>
      <c r="D1632" s="175">
        <v>44369</v>
      </c>
      <c r="E1632" s="87">
        <v>74</v>
      </c>
      <c r="F1632" s="38">
        <f t="shared" si="25"/>
        <v>44369</v>
      </c>
    </row>
    <row r="1633" spans="1:6" x14ac:dyDescent="0.25">
      <c r="A1633" s="43" t="s">
        <v>361</v>
      </c>
      <c r="B1633" s="43" t="s">
        <v>411</v>
      </c>
      <c r="C1633" s="43" t="s">
        <v>357</v>
      </c>
      <c r="D1633" s="175">
        <v>44369</v>
      </c>
      <c r="E1633" s="87">
        <v>38</v>
      </c>
      <c r="F1633" s="38">
        <f t="shared" si="25"/>
        <v>44369</v>
      </c>
    </row>
    <row r="1634" spans="1:6" x14ac:dyDescent="0.25">
      <c r="A1634" s="43" t="s">
        <v>18</v>
      </c>
      <c r="B1634" s="43" t="s">
        <v>366</v>
      </c>
      <c r="C1634" s="43" t="s">
        <v>409</v>
      </c>
      <c r="D1634" s="175">
        <v>44369</v>
      </c>
      <c r="E1634" s="87">
        <v>34</v>
      </c>
      <c r="F1634" s="38">
        <f t="shared" si="25"/>
        <v>44369</v>
      </c>
    </row>
    <row r="1635" spans="1:6" x14ac:dyDescent="0.25">
      <c r="A1635" s="43" t="s">
        <v>18</v>
      </c>
      <c r="B1635" s="43" t="s">
        <v>18</v>
      </c>
      <c r="C1635" s="43" t="s">
        <v>24</v>
      </c>
      <c r="D1635" s="175">
        <v>44369</v>
      </c>
      <c r="E1635" s="87">
        <v>58</v>
      </c>
      <c r="F1635" s="38">
        <f t="shared" si="25"/>
        <v>44369</v>
      </c>
    </row>
    <row r="1636" spans="1:6" x14ac:dyDescent="0.25">
      <c r="A1636" s="43" t="s">
        <v>25</v>
      </c>
      <c r="B1636" s="43" t="s">
        <v>29</v>
      </c>
      <c r="C1636" s="43" t="s">
        <v>30</v>
      </c>
      <c r="D1636" s="175">
        <v>44369</v>
      </c>
      <c r="E1636" s="87">
        <v>97</v>
      </c>
      <c r="F1636" s="38">
        <f t="shared" si="25"/>
        <v>44369</v>
      </c>
    </row>
    <row r="1637" spans="1:6" x14ac:dyDescent="0.25">
      <c r="A1637" s="43" t="s">
        <v>263</v>
      </c>
      <c r="B1637" s="43" t="s">
        <v>199</v>
      </c>
      <c r="C1637" s="43" t="s">
        <v>75</v>
      </c>
      <c r="D1637" s="175">
        <v>44369</v>
      </c>
      <c r="E1637" s="87">
        <v>66</v>
      </c>
      <c r="F1637" s="38">
        <f t="shared" si="25"/>
        <v>44369</v>
      </c>
    </row>
    <row r="1638" spans="1:6" x14ac:dyDescent="0.25">
      <c r="A1638" s="43" t="s">
        <v>263</v>
      </c>
      <c r="B1638" s="43" t="s">
        <v>199</v>
      </c>
      <c r="C1638" s="43" t="s">
        <v>319</v>
      </c>
      <c r="D1638" s="175">
        <v>44369</v>
      </c>
      <c r="E1638" s="87">
        <v>29</v>
      </c>
      <c r="F1638" s="38">
        <f t="shared" si="25"/>
        <v>44369</v>
      </c>
    </row>
    <row r="1639" spans="1:6" x14ac:dyDescent="0.25">
      <c r="A1639" s="43" t="s">
        <v>57</v>
      </c>
      <c r="B1639" s="43" t="s">
        <v>57</v>
      </c>
      <c r="C1639" s="43" t="s">
        <v>62</v>
      </c>
      <c r="D1639" s="175">
        <v>44369</v>
      </c>
      <c r="E1639" s="87">
        <v>26</v>
      </c>
      <c r="F1639" s="38">
        <f t="shared" si="25"/>
        <v>44369</v>
      </c>
    </row>
    <row r="1640" spans="1:6" x14ac:dyDescent="0.25">
      <c r="A1640" s="43" t="s">
        <v>57</v>
      </c>
      <c r="B1640" s="43" t="s">
        <v>57</v>
      </c>
      <c r="C1640" s="43" t="s">
        <v>446</v>
      </c>
      <c r="D1640" s="175">
        <v>44369</v>
      </c>
      <c r="E1640" s="87">
        <v>17</v>
      </c>
      <c r="F1640" s="38">
        <f t="shared" si="25"/>
        <v>44369</v>
      </c>
    </row>
    <row r="1641" spans="1:6" x14ac:dyDescent="0.25">
      <c r="A1641" s="57" t="s">
        <v>91</v>
      </c>
      <c r="B1641" s="57" t="s">
        <v>91</v>
      </c>
      <c r="C1641" s="57" t="s">
        <v>101</v>
      </c>
      <c r="D1641" s="176">
        <v>44369</v>
      </c>
      <c r="E1641" s="57">
        <v>116</v>
      </c>
      <c r="F1641" s="38">
        <f t="shared" si="25"/>
        <v>44369</v>
      </c>
    </row>
    <row r="1642" spans="1:6" x14ac:dyDescent="0.25">
      <c r="A1642" s="57" t="s">
        <v>71</v>
      </c>
      <c r="B1642" s="57" t="s">
        <v>71</v>
      </c>
      <c r="C1642" s="57" t="s">
        <v>72</v>
      </c>
      <c r="D1642" s="176">
        <v>44369</v>
      </c>
      <c r="E1642" s="57">
        <v>73</v>
      </c>
      <c r="F1642" s="38">
        <f t="shared" si="25"/>
        <v>44369</v>
      </c>
    </row>
    <row r="1643" spans="1:6" x14ac:dyDescent="0.25">
      <c r="A1643" s="57" t="s">
        <v>263</v>
      </c>
      <c r="B1643" s="57" t="s">
        <v>199</v>
      </c>
      <c r="C1643" s="57" t="s">
        <v>77</v>
      </c>
      <c r="D1643" s="176">
        <v>44369</v>
      </c>
      <c r="E1643" s="57">
        <v>54</v>
      </c>
      <c r="F1643" s="38">
        <f t="shared" si="25"/>
        <v>44369</v>
      </c>
    </row>
    <row r="1644" spans="1:6" x14ac:dyDescent="0.25">
      <c r="A1644" s="57" t="s">
        <v>57</v>
      </c>
      <c r="B1644" s="57" t="s">
        <v>57</v>
      </c>
      <c r="C1644" s="57" t="s">
        <v>262</v>
      </c>
      <c r="D1644" s="176">
        <v>44369</v>
      </c>
      <c r="E1644" s="57">
        <v>1</v>
      </c>
      <c r="F1644" s="38">
        <f t="shared" si="25"/>
        <v>44369</v>
      </c>
    </row>
    <row r="1645" spans="1:6" x14ac:dyDescent="0.25">
      <c r="A1645" s="57" t="s">
        <v>57</v>
      </c>
      <c r="B1645" s="57" t="s">
        <v>57</v>
      </c>
      <c r="C1645" s="57" t="s">
        <v>61</v>
      </c>
      <c r="D1645" s="176">
        <v>44369</v>
      </c>
      <c r="E1645" s="57">
        <v>4</v>
      </c>
      <c r="F1645" s="38">
        <f t="shared" si="25"/>
        <v>44369</v>
      </c>
    </row>
    <row r="1646" spans="1:6" x14ac:dyDescent="0.25">
      <c r="A1646" s="57" t="s">
        <v>25</v>
      </c>
      <c r="B1646" s="57" t="s">
        <v>54</v>
      </c>
      <c r="C1646" s="57" t="s">
        <v>56</v>
      </c>
      <c r="D1646" s="176">
        <v>44369</v>
      </c>
      <c r="E1646" s="57">
        <v>180</v>
      </c>
      <c r="F1646" s="38">
        <f t="shared" si="25"/>
        <v>44369</v>
      </c>
    </row>
    <row r="1647" spans="1:6" x14ac:dyDescent="0.25">
      <c r="A1647" s="57" t="s">
        <v>57</v>
      </c>
      <c r="B1647" s="57" t="s">
        <v>57</v>
      </c>
      <c r="C1647" s="57" t="s">
        <v>368</v>
      </c>
      <c r="D1647" s="176">
        <v>44369</v>
      </c>
      <c r="E1647" s="57">
        <v>81</v>
      </c>
      <c r="F1647" s="38">
        <f t="shared" si="25"/>
        <v>44369</v>
      </c>
    </row>
    <row r="1648" spans="1:6" x14ac:dyDescent="0.25">
      <c r="A1648" s="57" t="s">
        <v>57</v>
      </c>
      <c r="B1648" s="57" t="s">
        <v>57</v>
      </c>
      <c r="C1648" s="57" t="s">
        <v>183</v>
      </c>
      <c r="D1648" s="176">
        <v>44369</v>
      </c>
      <c r="E1648" s="57">
        <v>25</v>
      </c>
      <c r="F1648" s="38">
        <f t="shared" si="25"/>
        <v>44369</v>
      </c>
    </row>
    <row r="1649" spans="1:6" x14ac:dyDescent="0.25">
      <c r="A1649" s="57" t="s">
        <v>57</v>
      </c>
      <c r="B1649" s="57" t="s">
        <v>57</v>
      </c>
      <c r="C1649" s="57" t="s">
        <v>130</v>
      </c>
      <c r="D1649" s="176">
        <v>44369</v>
      </c>
      <c r="E1649" s="57">
        <v>38</v>
      </c>
      <c r="F1649" s="38">
        <f t="shared" si="25"/>
        <v>44369</v>
      </c>
    </row>
    <row r="1650" spans="1:6" x14ac:dyDescent="0.25">
      <c r="A1650" s="57" t="s">
        <v>25</v>
      </c>
      <c r="B1650" s="57" t="s">
        <v>25</v>
      </c>
      <c r="C1650" s="57" t="s">
        <v>50</v>
      </c>
      <c r="D1650" s="176">
        <v>44369</v>
      </c>
      <c r="E1650" s="57">
        <v>30</v>
      </c>
      <c r="F1650" s="38">
        <f t="shared" si="25"/>
        <v>44369</v>
      </c>
    </row>
    <row r="1651" spans="1:6" x14ac:dyDescent="0.25">
      <c r="A1651" s="57" t="s">
        <v>264</v>
      </c>
      <c r="B1651" s="57" t="s">
        <v>83</v>
      </c>
      <c r="C1651" s="57" t="s">
        <v>181</v>
      </c>
      <c r="D1651" s="176">
        <v>44369</v>
      </c>
      <c r="E1651" s="57">
        <v>100</v>
      </c>
      <c r="F1651" s="38">
        <f t="shared" si="25"/>
        <v>44369</v>
      </c>
    </row>
    <row r="1652" spans="1:6" x14ac:dyDescent="0.25">
      <c r="A1652" s="43" t="s">
        <v>264</v>
      </c>
      <c r="B1652" s="43" t="s">
        <v>83</v>
      </c>
      <c r="C1652" s="43" t="s">
        <v>191</v>
      </c>
      <c r="D1652" s="175">
        <v>44369</v>
      </c>
      <c r="E1652" s="87">
        <v>1</v>
      </c>
      <c r="F1652" s="38">
        <f t="shared" si="25"/>
        <v>44369</v>
      </c>
    </row>
    <row r="1653" spans="1:6" x14ac:dyDescent="0.25">
      <c r="A1653" s="43" t="s">
        <v>264</v>
      </c>
      <c r="B1653" s="43" t="s">
        <v>83</v>
      </c>
      <c r="C1653" s="43" t="s">
        <v>86</v>
      </c>
      <c r="D1653" s="175">
        <v>44369</v>
      </c>
      <c r="E1653" s="87">
        <v>19</v>
      </c>
      <c r="F1653" s="38">
        <f t="shared" si="25"/>
        <v>44369</v>
      </c>
    </row>
    <row r="1654" spans="1:6" x14ac:dyDescent="0.25">
      <c r="A1654" s="43" t="s">
        <v>25</v>
      </c>
      <c r="B1654" s="43" t="s">
        <v>25</v>
      </c>
      <c r="C1654" s="43" t="s">
        <v>39</v>
      </c>
      <c r="D1654" s="175">
        <v>44369</v>
      </c>
      <c r="E1654" s="87">
        <v>45</v>
      </c>
      <c r="F1654" s="38">
        <f t="shared" si="25"/>
        <v>44369</v>
      </c>
    </row>
    <row r="1655" spans="1:6" x14ac:dyDescent="0.25">
      <c r="A1655" s="43" t="s">
        <v>25</v>
      </c>
      <c r="B1655" s="43" t="s">
        <v>25</v>
      </c>
      <c r="C1655" s="43" t="s">
        <v>41</v>
      </c>
      <c r="D1655" s="175">
        <v>44369</v>
      </c>
      <c r="E1655" s="87">
        <v>31</v>
      </c>
      <c r="F1655" s="38">
        <f t="shared" si="25"/>
        <v>44369</v>
      </c>
    </row>
    <row r="1656" spans="1:6" x14ac:dyDescent="0.25">
      <c r="A1656" s="43" t="s">
        <v>25</v>
      </c>
      <c r="B1656" s="43" t="s">
        <v>25</v>
      </c>
      <c r="C1656" s="43" t="s">
        <v>42</v>
      </c>
      <c r="D1656" s="175">
        <v>44369</v>
      </c>
      <c r="E1656" s="87">
        <v>34</v>
      </c>
      <c r="F1656" s="38">
        <f t="shared" si="25"/>
        <v>44369</v>
      </c>
    </row>
    <row r="1657" spans="1:6" x14ac:dyDescent="0.25">
      <c r="A1657" s="43" t="s">
        <v>25</v>
      </c>
      <c r="B1657" s="43" t="s">
        <v>25</v>
      </c>
      <c r="C1657" s="43" t="s">
        <v>48</v>
      </c>
      <c r="D1657" s="175">
        <v>44369</v>
      </c>
      <c r="E1657" s="87">
        <v>23</v>
      </c>
      <c r="F1657" s="38">
        <f t="shared" si="25"/>
        <v>44369</v>
      </c>
    </row>
    <row r="1658" spans="1:6" x14ac:dyDescent="0.25">
      <c r="A1658" s="43" t="s">
        <v>25</v>
      </c>
      <c r="B1658" s="43" t="s">
        <v>25</v>
      </c>
      <c r="C1658" s="43" t="s">
        <v>186</v>
      </c>
      <c r="D1658" s="175">
        <v>44369</v>
      </c>
      <c r="E1658" s="87">
        <v>6</v>
      </c>
      <c r="F1658" s="38">
        <f t="shared" si="25"/>
        <v>44369</v>
      </c>
    </row>
    <row r="1659" spans="1:6" ht="14.45" customHeight="1" x14ac:dyDescent="0.25">
      <c r="A1659" s="43" t="s">
        <v>18</v>
      </c>
      <c r="B1659" s="43" t="s">
        <v>21</v>
      </c>
      <c r="C1659" s="43" t="s">
        <v>22</v>
      </c>
      <c r="D1659" s="175">
        <v>44369</v>
      </c>
      <c r="E1659" s="87">
        <v>52</v>
      </c>
      <c r="F1659" s="38">
        <f t="shared" si="25"/>
        <v>44369</v>
      </c>
    </row>
    <row r="1660" spans="1:6" x14ac:dyDescent="0.25">
      <c r="A1660" s="43" t="s">
        <v>18</v>
      </c>
      <c r="B1660" s="43" t="s">
        <v>18</v>
      </c>
      <c r="C1660" s="43"/>
      <c r="D1660" s="175">
        <v>44369</v>
      </c>
      <c r="E1660" s="87">
        <v>3</v>
      </c>
      <c r="F1660" s="38">
        <f t="shared" si="25"/>
        <v>44369</v>
      </c>
    </row>
    <row r="1661" spans="1:6" x14ac:dyDescent="0.25">
      <c r="A1661" s="43" t="s">
        <v>361</v>
      </c>
      <c r="B1661" s="43" t="s">
        <v>411</v>
      </c>
      <c r="C1661" s="43" t="s">
        <v>355</v>
      </c>
      <c r="D1661" s="175">
        <v>44369</v>
      </c>
      <c r="E1661" s="87">
        <v>87</v>
      </c>
      <c r="F1661" s="38">
        <f t="shared" si="25"/>
        <v>44369</v>
      </c>
    </row>
    <row r="1662" spans="1:6" x14ac:dyDescent="0.25">
      <c r="A1662" s="43" t="s">
        <v>2</v>
      </c>
      <c r="B1662" s="43" t="s">
        <v>2</v>
      </c>
      <c r="C1662" s="43" t="s">
        <v>13</v>
      </c>
      <c r="D1662" s="175">
        <v>44368</v>
      </c>
      <c r="E1662" s="87">
        <v>30</v>
      </c>
      <c r="F1662" s="38">
        <f t="shared" si="25"/>
        <v>44368</v>
      </c>
    </row>
    <row r="1663" spans="1:6" x14ac:dyDescent="0.25">
      <c r="A1663" s="43" t="s">
        <v>361</v>
      </c>
      <c r="B1663" s="43" t="s">
        <v>411</v>
      </c>
      <c r="C1663" s="43" t="s">
        <v>357</v>
      </c>
      <c r="D1663" s="175">
        <v>44368</v>
      </c>
      <c r="E1663" s="87">
        <v>37</v>
      </c>
      <c r="F1663" s="38">
        <f t="shared" si="25"/>
        <v>44368</v>
      </c>
    </row>
    <row r="1664" spans="1:6" x14ac:dyDescent="0.25">
      <c r="A1664" s="43" t="s">
        <v>2</v>
      </c>
      <c r="B1664" s="43" t="s">
        <v>2</v>
      </c>
      <c r="C1664" s="43" t="s">
        <v>12</v>
      </c>
      <c r="D1664" s="175">
        <v>44368</v>
      </c>
      <c r="E1664" s="87">
        <v>19</v>
      </c>
      <c r="F1664" s="38">
        <f t="shared" si="25"/>
        <v>44368</v>
      </c>
    </row>
    <row r="1665" spans="1:6" x14ac:dyDescent="0.25">
      <c r="A1665" s="43" t="s">
        <v>2</v>
      </c>
      <c r="B1665" s="43" t="s">
        <v>2</v>
      </c>
      <c r="C1665" s="43" t="s">
        <v>4</v>
      </c>
      <c r="D1665" s="175">
        <v>44368</v>
      </c>
      <c r="E1665" s="87">
        <v>54</v>
      </c>
      <c r="F1665" s="38">
        <f t="shared" si="25"/>
        <v>44368</v>
      </c>
    </row>
    <row r="1666" spans="1:6" x14ac:dyDescent="0.25">
      <c r="A1666" s="43" t="s">
        <v>25</v>
      </c>
      <c r="B1666" s="43" t="s">
        <v>29</v>
      </c>
      <c r="C1666" s="43" t="s">
        <v>30</v>
      </c>
      <c r="D1666" s="175">
        <v>44368</v>
      </c>
      <c r="E1666" s="87">
        <v>86</v>
      </c>
      <c r="F1666" s="38">
        <f t="shared" si="25"/>
        <v>44368</v>
      </c>
    </row>
    <row r="1667" spans="1:6" x14ac:dyDescent="0.25">
      <c r="A1667" s="43" t="s">
        <v>25</v>
      </c>
      <c r="B1667" s="43" t="s">
        <v>25</v>
      </c>
      <c r="C1667" s="43" t="s">
        <v>32</v>
      </c>
      <c r="D1667" s="175">
        <v>44368</v>
      </c>
      <c r="E1667" s="87">
        <v>83</v>
      </c>
      <c r="F1667" s="38">
        <f t="shared" ref="F1667:F1730" si="26">D1667</f>
        <v>44368</v>
      </c>
    </row>
    <row r="1668" spans="1:6" x14ac:dyDescent="0.25">
      <c r="A1668" s="43" t="s">
        <v>25</v>
      </c>
      <c r="B1668" s="43" t="s">
        <v>25</v>
      </c>
      <c r="C1668" s="43" t="s">
        <v>46</v>
      </c>
      <c r="D1668" s="175">
        <v>44368</v>
      </c>
      <c r="E1668" s="87">
        <v>23</v>
      </c>
      <c r="F1668" s="38">
        <f t="shared" si="26"/>
        <v>44368</v>
      </c>
    </row>
    <row r="1669" spans="1:6" x14ac:dyDescent="0.25">
      <c r="A1669" s="43" t="s">
        <v>25</v>
      </c>
      <c r="B1669" s="43" t="s">
        <v>25</v>
      </c>
      <c r="C1669" s="43" t="s">
        <v>40</v>
      </c>
      <c r="D1669" s="175">
        <v>44368</v>
      </c>
      <c r="E1669" s="87">
        <v>16</v>
      </c>
      <c r="F1669" s="38">
        <f t="shared" si="26"/>
        <v>44368</v>
      </c>
    </row>
    <row r="1670" spans="1:6" x14ac:dyDescent="0.25">
      <c r="A1670" s="43" t="s">
        <v>25</v>
      </c>
      <c r="B1670" s="43" t="s">
        <v>25</v>
      </c>
      <c r="C1670" s="43" t="s">
        <v>37</v>
      </c>
      <c r="D1670" s="175">
        <v>44368</v>
      </c>
      <c r="E1670" s="87">
        <v>87</v>
      </c>
      <c r="F1670" s="38">
        <f t="shared" si="26"/>
        <v>44368</v>
      </c>
    </row>
    <row r="1671" spans="1:6" x14ac:dyDescent="0.25">
      <c r="A1671" s="43" t="s">
        <v>25</v>
      </c>
      <c r="B1671" s="43" t="s">
        <v>25</v>
      </c>
      <c r="C1671" s="43" t="s">
        <v>34</v>
      </c>
      <c r="D1671" s="175">
        <v>44368</v>
      </c>
      <c r="E1671" s="87">
        <v>72</v>
      </c>
      <c r="F1671" s="38">
        <f t="shared" si="26"/>
        <v>44368</v>
      </c>
    </row>
    <row r="1672" spans="1:6" x14ac:dyDescent="0.25">
      <c r="A1672" s="43" t="s">
        <v>264</v>
      </c>
      <c r="B1672" s="43" t="s">
        <v>81</v>
      </c>
      <c r="C1672" s="43" t="s">
        <v>82</v>
      </c>
      <c r="D1672" s="175">
        <v>44368</v>
      </c>
      <c r="E1672" s="87">
        <v>60</v>
      </c>
      <c r="F1672" s="38">
        <f t="shared" si="26"/>
        <v>44368</v>
      </c>
    </row>
    <row r="1673" spans="1:6" x14ac:dyDescent="0.25">
      <c r="A1673" s="43" t="s">
        <v>264</v>
      </c>
      <c r="B1673" s="43" t="s">
        <v>83</v>
      </c>
      <c r="C1673" s="43" t="s">
        <v>90</v>
      </c>
      <c r="D1673" s="175">
        <v>44368</v>
      </c>
      <c r="E1673" s="87">
        <v>25</v>
      </c>
      <c r="F1673" s="38">
        <f t="shared" si="26"/>
        <v>44368</v>
      </c>
    </row>
    <row r="1674" spans="1:6" x14ac:dyDescent="0.25">
      <c r="A1674" s="43" t="s">
        <v>91</v>
      </c>
      <c r="B1674" s="43" t="s">
        <v>91</v>
      </c>
      <c r="C1674" s="43" t="s">
        <v>98</v>
      </c>
      <c r="D1674" s="175">
        <v>44368</v>
      </c>
      <c r="E1674" s="87">
        <v>84</v>
      </c>
      <c r="F1674" s="38">
        <f t="shared" si="26"/>
        <v>44368</v>
      </c>
    </row>
    <row r="1675" spans="1:6" x14ac:dyDescent="0.25">
      <c r="A1675" s="43" t="s">
        <v>57</v>
      </c>
      <c r="B1675" s="43" t="s">
        <v>57</v>
      </c>
      <c r="C1675" s="43" t="s">
        <v>446</v>
      </c>
      <c r="D1675" s="175">
        <v>44368</v>
      </c>
      <c r="E1675" s="87">
        <v>28</v>
      </c>
      <c r="F1675" s="38">
        <f t="shared" si="26"/>
        <v>44368</v>
      </c>
    </row>
    <row r="1676" spans="1:6" x14ac:dyDescent="0.25">
      <c r="A1676" s="43" t="s">
        <v>25</v>
      </c>
      <c r="B1676" s="43" t="s">
        <v>54</v>
      </c>
      <c r="C1676" s="43" t="s">
        <v>187</v>
      </c>
      <c r="D1676" s="175">
        <v>44368</v>
      </c>
      <c r="E1676" s="87">
        <v>4</v>
      </c>
      <c r="F1676" s="38">
        <f t="shared" si="26"/>
        <v>44368</v>
      </c>
    </row>
    <row r="1677" spans="1:6" x14ac:dyDescent="0.25">
      <c r="A1677" s="43" t="s">
        <v>57</v>
      </c>
      <c r="B1677" s="43" t="s">
        <v>57</v>
      </c>
      <c r="C1677" s="43" t="s">
        <v>62</v>
      </c>
      <c r="D1677" s="175">
        <v>44368</v>
      </c>
      <c r="E1677" s="87">
        <v>1</v>
      </c>
      <c r="F1677" s="38">
        <f t="shared" si="26"/>
        <v>44368</v>
      </c>
    </row>
    <row r="1678" spans="1:6" x14ac:dyDescent="0.25">
      <c r="A1678" s="43" t="s">
        <v>263</v>
      </c>
      <c r="B1678" s="43" t="s">
        <v>199</v>
      </c>
      <c r="C1678" s="43" t="s">
        <v>188</v>
      </c>
      <c r="D1678" s="175">
        <v>44368</v>
      </c>
      <c r="E1678" s="87">
        <v>1</v>
      </c>
      <c r="F1678" s="38">
        <f t="shared" si="26"/>
        <v>44368</v>
      </c>
    </row>
    <row r="1679" spans="1:6" x14ac:dyDescent="0.25">
      <c r="A1679" s="43" t="s">
        <v>91</v>
      </c>
      <c r="B1679" s="43" t="s">
        <v>91</v>
      </c>
      <c r="C1679" s="43" t="s">
        <v>100</v>
      </c>
      <c r="D1679" s="175">
        <v>44368</v>
      </c>
      <c r="E1679" s="87">
        <v>156</v>
      </c>
      <c r="F1679" s="38">
        <f t="shared" si="26"/>
        <v>44368</v>
      </c>
    </row>
    <row r="1680" spans="1:6" x14ac:dyDescent="0.25">
      <c r="A1680" s="43" t="s">
        <v>91</v>
      </c>
      <c r="B1680" s="43" t="s">
        <v>91</v>
      </c>
      <c r="C1680" s="43" t="s">
        <v>97</v>
      </c>
      <c r="D1680" s="175">
        <v>44368</v>
      </c>
      <c r="E1680" s="87">
        <v>22</v>
      </c>
      <c r="F1680" s="38">
        <f t="shared" si="26"/>
        <v>44368</v>
      </c>
    </row>
    <row r="1681" spans="1:6" x14ac:dyDescent="0.25">
      <c r="A1681" s="43" t="s">
        <v>264</v>
      </c>
      <c r="B1681" s="43" t="s">
        <v>83</v>
      </c>
      <c r="C1681" s="43" t="s">
        <v>84</v>
      </c>
      <c r="D1681" s="175">
        <v>44368</v>
      </c>
      <c r="E1681" s="87">
        <v>70</v>
      </c>
      <c r="F1681" s="38">
        <f t="shared" si="26"/>
        <v>44368</v>
      </c>
    </row>
    <row r="1682" spans="1:6" x14ac:dyDescent="0.25">
      <c r="A1682" s="43" t="s">
        <v>57</v>
      </c>
      <c r="B1682" s="43" t="s">
        <v>57</v>
      </c>
      <c r="C1682" s="43" t="s">
        <v>392</v>
      </c>
      <c r="D1682" s="175">
        <v>44368</v>
      </c>
      <c r="E1682" s="87">
        <v>13</v>
      </c>
      <c r="F1682" s="38">
        <f t="shared" si="26"/>
        <v>44368</v>
      </c>
    </row>
    <row r="1683" spans="1:6" x14ac:dyDescent="0.25">
      <c r="A1683" s="57" t="s">
        <v>25</v>
      </c>
      <c r="B1683" s="57" t="s">
        <v>25</v>
      </c>
      <c r="C1683" s="57" t="s">
        <v>53</v>
      </c>
      <c r="D1683" s="176">
        <v>44368</v>
      </c>
      <c r="E1683" s="57">
        <v>52</v>
      </c>
      <c r="F1683" s="38">
        <f t="shared" si="26"/>
        <v>44368</v>
      </c>
    </row>
    <row r="1684" spans="1:6" x14ac:dyDescent="0.25">
      <c r="A1684" s="57" t="s">
        <v>263</v>
      </c>
      <c r="B1684" s="57" t="s">
        <v>199</v>
      </c>
      <c r="C1684" s="57" t="s">
        <v>77</v>
      </c>
      <c r="D1684" s="176">
        <v>44368</v>
      </c>
      <c r="E1684" s="57">
        <v>77</v>
      </c>
      <c r="F1684" s="38">
        <f t="shared" si="26"/>
        <v>44368</v>
      </c>
    </row>
    <row r="1685" spans="1:6" x14ac:dyDescent="0.25">
      <c r="A1685" s="57" t="s">
        <v>25</v>
      </c>
      <c r="B1685" s="57" t="s">
        <v>26</v>
      </c>
      <c r="C1685" s="57" t="s">
        <v>28</v>
      </c>
      <c r="D1685" s="176">
        <v>44368</v>
      </c>
      <c r="E1685" s="57">
        <v>10</v>
      </c>
      <c r="F1685" s="38">
        <f t="shared" si="26"/>
        <v>44368</v>
      </c>
    </row>
    <row r="1686" spans="1:6" x14ac:dyDescent="0.25">
      <c r="A1686" s="57" t="s">
        <v>25</v>
      </c>
      <c r="B1686" s="57" t="s">
        <v>25</v>
      </c>
      <c r="C1686" s="57" t="s">
        <v>31</v>
      </c>
      <c r="D1686" s="176">
        <v>44368</v>
      </c>
      <c r="E1686" s="57">
        <v>97</v>
      </c>
      <c r="F1686" s="38">
        <f t="shared" si="26"/>
        <v>44368</v>
      </c>
    </row>
    <row r="1687" spans="1:6" x14ac:dyDescent="0.25">
      <c r="A1687" s="57" t="s">
        <v>18</v>
      </c>
      <c r="B1687" s="57" t="s">
        <v>366</v>
      </c>
      <c r="C1687" s="57" t="s">
        <v>413</v>
      </c>
      <c r="D1687" s="176">
        <v>44368</v>
      </c>
      <c r="E1687" s="57">
        <v>15</v>
      </c>
      <c r="F1687" s="38">
        <f t="shared" si="26"/>
        <v>44368</v>
      </c>
    </row>
    <row r="1688" spans="1:6" x14ac:dyDescent="0.25">
      <c r="A1688" s="57" t="s">
        <v>361</v>
      </c>
      <c r="B1688" s="57" t="s">
        <v>411</v>
      </c>
      <c r="C1688" s="57" t="s">
        <v>355</v>
      </c>
      <c r="D1688" s="176">
        <v>44368</v>
      </c>
      <c r="E1688" s="57">
        <v>92</v>
      </c>
      <c r="F1688" s="38">
        <f t="shared" si="26"/>
        <v>44368</v>
      </c>
    </row>
    <row r="1689" spans="1:6" x14ac:dyDescent="0.25">
      <c r="A1689" s="57" t="s">
        <v>2</v>
      </c>
      <c r="B1689" s="57" t="s">
        <v>2</v>
      </c>
      <c r="C1689" s="57" t="s">
        <v>11</v>
      </c>
      <c r="D1689" s="176">
        <v>44368</v>
      </c>
      <c r="E1689" s="57">
        <v>48</v>
      </c>
      <c r="F1689" s="38">
        <f t="shared" si="26"/>
        <v>44368</v>
      </c>
    </row>
    <row r="1690" spans="1:6" x14ac:dyDescent="0.25">
      <c r="A1690" s="57" t="s">
        <v>337</v>
      </c>
      <c r="B1690" s="57" t="s">
        <v>338</v>
      </c>
      <c r="C1690" s="57" t="s">
        <v>177</v>
      </c>
      <c r="D1690" s="176">
        <v>44368</v>
      </c>
      <c r="E1690" s="57">
        <v>47</v>
      </c>
      <c r="F1690" s="38">
        <f t="shared" si="26"/>
        <v>44368</v>
      </c>
    </row>
    <row r="1691" spans="1:6" x14ac:dyDescent="0.25">
      <c r="A1691" s="57" t="s">
        <v>18</v>
      </c>
      <c r="B1691" s="57" t="s">
        <v>19</v>
      </c>
      <c r="C1691" s="57" t="s">
        <v>20</v>
      </c>
      <c r="D1691" s="176">
        <v>44368</v>
      </c>
      <c r="E1691" s="57">
        <v>50</v>
      </c>
      <c r="F1691" s="38">
        <f t="shared" si="26"/>
        <v>44368</v>
      </c>
    </row>
    <row r="1692" spans="1:6" x14ac:dyDescent="0.25">
      <c r="A1692" s="43" t="s">
        <v>25</v>
      </c>
      <c r="B1692" s="43" t="s">
        <v>25</v>
      </c>
      <c r="C1692" s="43" t="s">
        <v>186</v>
      </c>
      <c r="D1692" s="175">
        <v>44368</v>
      </c>
      <c r="E1692" s="87">
        <v>1</v>
      </c>
      <c r="F1692" s="38">
        <f t="shared" si="26"/>
        <v>44368</v>
      </c>
    </row>
    <row r="1693" spans="1:6" x14ac:dyDescent="0.25">
      <c r="A1693" s="43" t="s">
        <v>25</v>
      </c>
      <c r="B1693" s="43" t="s">
        <v>25</v>
      </c>
      <c r="C1693" s="43" t="s">
        <v>43</v>
      </c>
      <c r="D1693" s="175">
        <v>44368</v>
      </c>
      <c r="E1693" s="87">
        <v>41</v>
      </c>
      <c r="F1693" s="38">
        <f t="shared" si="26"/>
        <v>44368</v>
      </c>
    </row>
    <row r="1694" spans="1:6" x14ac:dyDescent="0.25">
      <c r="A1694" s="43" t="s">
        <v>25</v>
      </c>
      <c r="B1694" s="43" t="s">
        <v>25</v>
      </c>
      <c r="C1694" s="43" t="s">
        <v>49</v>
      </c>
      <c r="D1694" s="175">
        <v>44368</v>
      </c>
      <c r="E1694" s="87">
        <v>132</v>
      </c>
      <c r="F1694" s="38">
        <f t="shared" si="26"/>
        <v>44368</v>
      </c>
    </row>
    <row r="1695" spans="1:6" x14ac:dyDescent="0.25">
      <c r="A1695" s="43" t="s">
        <v>18</v>
      </c>
      <c r="B1695" s="43" t="s">
        <v>366</v>
      </c>
      <c r="C1695" s="43" t="s">
        <v>409</v>
      </c>
      <c r="D1695" s="175">
        <v>44368</v>
      </c>
      <c r="E1695" s="87">
        <v>32</v>
      </c>
      <c r="F1695" s="38">
        <f t="shared" si="26"/>
        <v>44368</v>
      </c>
    </row>
    <row r="1696" spans="1:6" x14ac:dyDescent="0.25">
      <c r="A1696" s="43" t="s">
        <v>18</v>
      </c>
      <c r="B1696" s="43" t="s">
        <v>18</v>
      </c>
      <c r="C1696" s="43" t="s">
        <v>23</v>
      </c>
      <c r="D1696" s="175">
        <v>44368</v>
      </c>
      <c r="E1696" s="87">
        <v>15</v>
      </c>
      <c r="F1696" s="38">
        <f t="shared" si="26"/>
        <v>44368</v>
      </c>
    </row>
    <row r="1697" spans="1:6" x14ac:dyDescent="0.25">
      <c r="A1697" s="43" t="s">
        <v>18</v>
      </c>
      <c r="B1697" s="43" t="s">
        <v>18</v>
      </c>
      <c r="C1697" s="43" t="s">
        <v>24</v>
      </c>
      <c r="D1697" s="175">
        <v>44368</v>
      </c>
      <c r="E1697" s="87">
        <v>32</v>
      </c>
      <c r="F1697" s="38">
        <f t="shared" si="26"/>
        <v>44368</v>
      </c>
    </row>
    <row r="1698" spans="1:6" x14ac:dyDescent="0.25">
      <c r="A1698" s="43" t="s">
        <v>2</v>
      </c>
      <c r="B1698" s="43" t="s">
        <v>2</v>
      </c>
      <c r="C1698" s="43" t="s">
        <v>3</v>
      </c>
      <c r="D1698" s="175">
        <v>44368</v>
      </c>
      <c r="E1698" s="87">
        <v>50</v>
      </c>
      <c r="F1698" s="38">
        <f t="shared" si="26"/>
        <v>44368</v>
      </c>
    </row>
    <row r="1699" spans="1:6" x14ac:dyDescent="0.25">
      <c r="A1699" s="43" t="s">
        <v>16</v>
      </c>
      <c r="B1699" s="43" t="s">
        <v>16</v>
      </c>
      <c r="C1699" s="43" t="s">
        <v>17</v>
      </c>
      <c r="D1699" s="175">
        <v>44368</v>
      </c>
      <c r="E1699" s="87">
        <v>77</v>
      </c>
      <c r="F1699" s="38">
        <f t="shared" si="26"/>
        <v>44368</v>
      </c>
    </row>
    <row r="1700" spans="1:6" x14ac:dyDescent="0.25">
      <c r="A1700" s="43" t="s">
        <v>18</v>
      </c>
      <c r="B1700" s="43" t="s">
        <v>21</v>
      </c>
      <c r="C1700" s="43" t="s">
        <v>22</v>
      </c>
      <c r="D1700" s="175">
        <v>44368</v>
      </c>
      <c r="E1700" s="87">
        <v>52</v>
      </c>
      <c r="F1700" s="38">
        <f t="shared" si="26"/>
        <v>44368</v>
      </c>
    </row>
    <row r="1701" spans="1:6" x14ac:dyDescent="0.25">
      <c r="A1701" s="43" t="s">
        <v>18</v>
      </c>
      <c r="B1701" s="43" t="s">
        <v>18</v>
      </c>
      <c r="C1701" s="43"/>
      <c r="D1701" s="175">
        <v>44368</v>
      </c>
      <c r="E1701" s="87">
        <v>5</v>
      </c>
      <c r="F1701" s="38">
        <f t="shared" si="26"/>
        <v>44368</v>
      </c>
    </row>
    <row r="1702" spans="1:6" x14ac:dyDescent="0.25">
      <c r="A1702" s="43" t="s">
        <v>25</v>
      </c>
      <c r="B1702" s="43" t="s">
        <v>25</v>
      </c>
      <c r="C1702" s="43" t="s">
        <v>39</v>
      </c>
      <c r="D1702" s="175">
        <v>44368</v>
      </c>
      <c r="E1702" s="87">
        <v>66</v>
      </c>
      <c r="F1702" s="38">
        <f t="shared" si="26"/>
        <v>44368</v>
      </c>
    </row>
    <row r="1703" spans="1:6" x14ac:dyDescent="0.25">
      <c r="A1703" s="43" t="s">
        <v>25</v>
      </c>
      <c r="B1703" s="43" t="s">
        <v>25</v>
      </c>
      <c r="C1703" s="43" t="s">
        <v>42</v>
      </c>
      <c r="D1703" s="175">
        <v>44368</v>
      </c>
      <c r="E1703" s="87">
        <v>27</v>
      </c>
      <c r="F1703" s="38">
        <f t="shared" si="26"/>
        <v>44368</v>
      </c>
    </row>
    <row r="1704" spans="1:6" x14ac:dyDescent="0.25">
      <c r="A1704" s="43" t="s">
        <v>25</v>
      </c>
      <c r="B1704" s="43" t="s">
        <v>25</v>
      </c>
      <c r="C1704" s="43" t="s">
        <v>47</v>
      </c>
      <c r="D1704" s="175">
        <v>44368</v>
      </c>
      <c r="E1704" s="87">
        <v>40</v>
      </c>
      <c r="F1704" s="38">
        <f t="shared" si="26"/>
        <v>44368</v>
      </c>
    </row>
    <row r="1705" spans="1:6" x14ac:dyDescent="0.25">
      <c r="A1705" s="43" t="s">
        <v>25</v>
      </c>
      <c r="B1705" s="43" t="s">
        <v>54</v>
      </c>
      <c r="C1705" s="43" t="s">
        <v>56</v>
      </c>
      <c r="D1705" s="175">
        <v>44368</v>
      </c>
      <c r="E1705" s="87">
        <v>101</v>
      </c>
      <c r="F1705" s="38">
        <f t="shared" si="26"/>
        <v>44368</v>
      </c>
    </row>
    <row r="1706" spans="1:6" x14ac:dyDescent="0.25">
      <c r="A1706" s="43" t="s">
        <v>25</v>
      </c>
      <c r="B1706" s="43" t="s">
        <v>54</v>
      </c>
      <c r="C1706" s="43" t="s">
        <v>55</v>
      </c>
      <c r="D1706" s="175">
        <v>44368</v>
      </c>
      <c r="E1706" s="87">
        <v>138</v>
      </c>
      <c r="F1706" s="38">
        <f t="shared" si="26"/>
        <v>44368</v>
      </c>
    </row>
    <row r="1707" spans="1:6" x14ac:dyDescent="0.25">
      <c r="A1707" s="43" t="s">
        <v>57</v>
      </c>
      <c r="B1707" s="43" t="s">
        <v>57</v>
      </c>
      <c r="C1707" s="43" t="s">
        <v>60</v>
      </c>
      <c r="D1707" s="175">
        <v>44368</v>
      </c>
      <c r="E1707" s="87">
        <v>30</v>
      </c>
      <c r="F1707" s="38">
        <f t="shared" si="26"/>
        <v>44368</v>
      </c>
    </row>
    <row r="1708" spans="1:6" x14ac:dyDescent="0.25">
      <c r="A1708" s="43" t="s">
        <v>57</v>
      </c>
      <c r="B1708" s="43" t="s">
        <v>57</v>
      </c>
      <c r="C1708" s="43" t="s">
        <v>63</v>
      </c>
      <c r="D1708" s="175">
        <v>44368</v>
      </c>
      <c r="E1708" s="87">
        <v>1</v>
      </c>
      <c r="F1708" s="38">
        <f t="shared" si="26"/>
        <v>44368</v>
      </c>
    </row>
    <row r="1709" spans="1:6" x14ac:dyDescent="0.25">
      <c r="A1709" s="43" t="s">
        <v>263</v>
      </c>
      <c r="B1709" s="43" t="s">
        <v>199</v>
      </c>
      <c r="C1709" s="43" t="s">
        <v>447</v>
      </c>
      <c r="D1709" s="175">
        <v>44368</v>
      </c>
      <c r="E1709" s="87">
        <v>29</v>
      </c>
      <c r="F1709" s="38">
        <f t="shared" si="26"/>
        <v>44368</v>
      </c>
    </row>
    <row r="1710" spans="1:6" x14ac:dyDescent="0.25">
      <c r="A1710" s="43" t="s">
        <v>263</v>
      </c>
      <c r="B1710" s="43" t="s">
        <v>199</v>
      </c>
      <c r="C1710" s="43" t="s">
        <v>75</v>
      </c>
      <c r="D1710" s="175">
        <v>44368</v>
      </c>
      <c r="E1710" s="87">
        <v>56</v>
      </c>
      <c r="F1710" s="38">
        <f t="shared" si="26"/>
        <v>44368</v>
      </c>
    </row>
    <row r="1711" spans="1:6" x14ac:dyDescent="0.25">
      <c r="A1711" s="43" t="s">
        <v>91</v>
      </c>
      <c r="B1711" s="43" t="s">
        <v>91</v>
      </c>
      <c r="C1711" s="43" t="s">
        <v>101</v>
      </c>
      <c r="D1711" s="175">
        <v>44368</v>
      </c>
      <c r="E1711" s="87">
        <v>40</v>
      </c>
      <c r="F1711" s="38">
        <f t="shared" si="26"/>
        <v>44368</v>
      </c>
    </row>
    <row r="1712" spans="1:6" x14ac:dyDescent="0.25">
      <c r="A1712" s="43" t="s">
        <v>264</v>
      </c>
      <c r="B1712" s="43" t="s">
        <v>83</v>
      </c>
      <c r="C1712" s="43" t="s">
        <v>179</v>
      </c>
      <c r="D1712" s="175">
        <v>44368</v>
      </c>
      <c r="E1712" s="87">
        <v>78</v>
      </c>
      <c r="F1712" s="38">
        <f t="shared" si="26"/>
        <v>44368</v>
      </c>
    </row>
    <row r="1713" spans="1:6" ht="14.45" customHeight="1" x14ac:dyDescent="0.25">
      <c r="A1713" s="43" t="s">
        <v>325</v>
      </c>
      <c r="B1713" s="43" t="s">
        <v>325</v>
      </c>
      <c r="C1713" s="43" t="s">
        <v>327</v>
      </c>
      <c r="D1713" s="175">
        <v>44368</v>
      </c>
      <c r="E1713" s="87">
        <v>29</v>
      </c>
      <c r="F1713" s="38">
        <f t="shared" si="26"/>
        <v>44368</v>
      </c>
    </row>
    <row r="1714" spans="1:6" x14ac:dyDescent="0.25">
      <c r="A1714" s="43" t="s">
        <v>264</v>
      </c>
      <c r="B1714" s="43" t="s">
        <v>83</v>
      </c>
      <c r="C1714" s="43" t="s">
        <v>80</v>
      </c>
      <c r="D1714" s="175">
        <v>44368</v>
      </c>
      <c r="E1714" s="87">
        <v>41</v>
      </c>
      <c r="F1714" s="38">
        <f t="shared" si="26"/>
        <v>44368</v>
      </c>
    </row>
    <row r="1715" spans="1:6" x14ac:dyDescent="0.25">
      <c r="A1715" s="43" t="s">
        <v>57</v>
      </c>
      <c r="B1715" s="43" t="s">
        <v>57</v>
      </c>
      <c r="C1715" s="43" t="s">
        <v>368</v>
      </c>
      <c r="D1715" s="175">
        <v>44368</v>
      </c>
      <c r="E1715" s="87">
        <v>26</v>
      </c>
      <c r="F1715" s="38">
        <f t="shared" si="26"/>
        <v>44368</v>
      </c>
    </row>
    <row r="1716" spans="1:6" x14ac:dyDescent="0.25">
      <c r="A1716" s="43" t="s">
        <v>57</v>
      </c>
      <c r="B1716" s="43" t="s">
        <v>57</v>
      </c>
      <c r="C1716" s="43" t="s">
        <v>183</v>
      </c>
      <c r="D1716" s="175">
        <v>44368</v>
      </c>
      <c r="E1716" s="87">
        <v>26</v>
      </c>
      <c r="F1716" s="38">
        <f t="shared" si="26"/>
        <v>44368</v>
      </c>
    </row>
    <row r="1717" spans="1:6" x14ac:dyDescent="0.25">
      <c r="A1717" s="57" t="s">
        <v>57</v>
      </c>
      <c r="B1717" s="57" t="s">
        <v>57</v>
      </c>
      <c r="C1717" s="57" t="s">
        <v>130</v>
      </c>
      <c r="D1717" s="176">
        <v>44368</v>
      </c>
      <c r="E1717" s="57">
        <v>24</v>
      </c>
      <c r="F1717" s="38">
        <f t="shared" si="26"/>
        <v>44368</v>
      </c>
    </row>
    <row r="1718" spans="1:6" x14ac:dyDescent="0.25">
      <c r="A1718" s="57" t="s">
        <v>71</v>
      </c>
      <c r="B1718" s="57" t="s">
        <v>71</v>
      </c>
      <c r="C1718" s="57" t="s">
        <v>72</v>
      </c>
      <c r="D1718" s="176">
        <v>44368</v>
      </c>
      <c r="E1718" s="57">
        <v>96</v>
      </c>
      <c r="F1718" s="38">
        <f t="shared" si="26"/>
        <v>44368</v>
      </c>
    </row>
    <row r="1719" spans="1:6" x14ac:dyDescent="0.25">
      <c r="A1719" s="57" t="s">
        <v>25</v>
      </c>
      <c r="B1719" s="57" t="s">
        <v>25</v>
      </c>
      <c r="C1719" s="57" t="s">
        <v>45</v>
      </c>
      <c r="D1719" s="176">
        <v>44368</v>
      </c>
      <c r="E1719" s="57">
        <v>74</v>
      </c>
      <c r="F1719" s="38">
        <f t="shared" si="26"/>
        <v>44368</v>
      </c>
    </row>
    <row r="1720" spans="1:6" x14ac:dyDescent="0.25">
      <c r="A1720" s="57" t="s">
        <v>25</v>
      </c>
      <c r="B1720" s="57" t="s">
        <v>25</v>
      </c>
      <c r="C1720" s="57" t="s">
        <v>50</v>
      </c>
      <c r="D1720" s="176">
        <v>44368</v>
      </c>
      <c r="E1720" s="57">
        <v>28</v>
      </c>
      <c r="F1720" s="38">
        <f t="shared" si="26"/>
        <v>44368</v>
      </c>
    </row>
    <row r="1721" spans="1:6" x14ac:dyDescent="0.25">
      <c r="A1721" s="57" t="s">
        <v>25</v>
      </c>
      <c r="B1721" s="57" t="s">
        <v>25</v>
      </c>
      <c r="C1721" s="57" t="s">
        <v>41</v>
      </c>
      <c r="D1721" s="176">
        <v>44368</v>
      </c>
      <c r="E1721" s="57">
        <v>32</v>
      </c>
      <c r="F1721" s="38">
        <f t="shared" si="26"/>
        <v>44368</v>
      </c>
    </row>
    <row r="1722" spans="1:6" x14ac:dyDescent="0.25">
      <c r="A1722" s="57" t="s">
        <v>25</v>
      </c>
      <c r="B1722" s="57" t="s">
        <v>25</v>
      </c>
      <c r="C1722" s="57" t="s">
        <v>36</v>
      </c>
      <c r="D1722" s="176">
        <v>44368</v>
      </c>
      <c r="E1722" s="57">
        <v>53</v>
      </c>
      <c r="F1722" s="38">
        <f t="shared" si="26"/>
        <v>44368</v>
      </c>
    </row>
    <row r="1723" spans="1:6" x14ac:dyDescent="0.25">
      <c r="A1723" s="57" t="s">
        <v>361</v>
      </c>
      <c r="B1723" s="57" t="s">
        <v>411</v>
      </c>
      <c r="C1723" s="57" t="s">
        <v>356</v>
      </c>
      <c r="D1723" s="176">
        <v>44368</v>
      </c>
      <c r="E1723" s="57">
        <v>41</v>
      </c>
      <c r="F1723" s="38">
        <f t="shared" si="26"/>
        <v>44368</v>
      </c>
    </row>
    <row r="1724" spans="1:6" x14ac:dyDescent="0.25">
      <c r="A1724" s="57" t="s">
        <v>25</v>
      </c>
      <c r="B1724" s="57" t="s">
        <v>25</v>
      </c>
      <c r="C1724" s="57" t="s">
        <v>186</v>
      </c>
      <c r="D1724" s="176">
        <v>44366</v>
      </c>
      <c r="E1724" s="57">
        <v>1</v>
      </c>
      <c r="F1724" s="38">
        <f t="shared" si="26"/>
        <v>44366</v>
      </c>
    </row>
    <row r="1725" spans="1:6" x14ac:dyDescent="0.25">
      <c r="A1725" s="57" t="s">
        <v>25</v>
      </c>
      <c r="B1725" s="57" t="s">
        <v>25</v>
      </c>
      <c r="C1725" s="57" t="s">
        <v>45</v>
      </c>
      <c r="D1725" s="176">
        <v>44365</v>
      </c>
      <c r="E1725" s="57">
        <v>62</v>
      </c>
      <c r="F1725" s="38">
        <f t="shared" si="26"/>
        <v>44365</v>
      </c>
    </row>
    <row r="1726" spans="1:6" x14ac:dyDescent="0.25">
      <c r="A1726" s="57" t="s">
        <v>25</v>
      </c>
      <c r="B1726" s="57" t="s">
        <v>25</v>
      </c>
      <c r="C1726" s="57" t="s">
        <v>34</v>
      </c>
      <c r="D1726" s="176">
        <v>44365</v>
      </c>
      <c r="E1726" s="57">
        <v>34</v>
      </c>
      <c r="F1726" s="38">
        <f t="shared" si="26"/>
        <v>44365</v>
      </c>
    </row>
    <row r="1727" spans="1:6" x14ac:dyDescent="0.25">
      <c r="A1727" s="57" t="s">
        <v>25</v>
      </c>
      <c r="B1727" s="57" t="s">
        <v>25</v>
      </c>
      <c r="C1727" s="57" t="s">
        <v>37</v>
      </c>
      <c r="D1727" s="176">
        <v>44365</v>
      </c>
      <c r="E1727" s="57">
        <v>34</v>
      </c>
      <c r="F1727" s="38">
        <f t="shared" si="26"/>
        <v>44365</v>
      </c>
    </row>
    <row r="1728" spans="1:6" x14ac:dyDescent="0.25">
      <c r="A1728" s="57" t="s">
        <v>25</v>
      </c>
      <c r="B1728" s="57" t="s">
        <v>25</v>
      </c>
      <c r="C1728" s="57" t="s">
        <v>32</v>
      </c>
      <c r="D1728" s="176">
        <v>44365</v>
      </c>
      <c r="E1728" s="57">
        <v>47</v>
      </c>
      <c r="F1728" s="38">
        <f t="shared" si="26"/>
        <v>44365</v>
      </c>
    </row>
    <row r="1729" spans="1:6" x14ac:dyDescent="0.25">
      <c r="A1729" s="43" t="s">
        <v>25</v>
      </c>
      <c r="B1729" s="43" t="s">
        <v>29</v>
      </c>
      <c r="C1729" s="43" t="s">
        <v>30</v>
      </c>
      <c r="D1729" s="175">
        <v>44365</v>
      </c>
      <c r="E1729" s="87">
        <v>5</v>
      </c>
      <c r="F1729" s="38">
        <f t="shared" si="26"/>
        <v>44365</v>
      </c>
    </row>
    <row r="1730" spans="1:6" x14ac:dyDescent="0.25">
      <c r="A1730" s="43" t="s">
        <v>2</v>
      </c>
      <c r="B1730" s="43" t="s">
        <v>2</v>
      </c>
      <c r="C1730" s="43" t="s">
        <v>4</v>
      </c>
      <c r="D1730" s="175">
        <v>44365</v>
      </c>
      <c r="E1730" s="87">
        <v>30</v>
      </c>
      <c r="F1730" s="38">
        <f t="shared" si="26"/>
        <v>44365</v>
      </c>
    </row>
    <row r="1731" spans="1:6" x14ac:dyDescent="0.25">
      <c r="A1731" s="43" t="s">
        <v>2</v>
      </c>
      <c r="B1731" s="43" t="s">
        <v>2</v>
      </c>
      <c r="C1731" s="43" t="s">
        <v>10</v>
      </c>
      <c r="D1731" s="175">
        <v>44365</v>
      </c>
      <c r="E1731" s="87">
        <v>21</v>
      </c>
      <c r="F1731" s="38">
        <f t="shared" ref="F1731:F1794" si="27">D1731</f>
        <v>44365</v>
      </c>
    </row>
    <row r="1732" spans="1:6" x14ac:dyDescent="0.25">
      <c r="A1732" s="43" t="s">
        <v>2</v>
      </c>
      <c r="B1732" s="43" t="s">
        <v>2</v>
      </c>
      <c r="C1732" s="43" t="s">
        <v>12</v>
      </c>
      <c r="D1732" s="175">
        <v>44365</v>
      </c>
      <c r="E1732" s="87">
        <v>31</v>
      </c>
      <c r="F1732" s="38">
        <f t="shared" si="27"/>
        <v>44365</v>
      </c>
    </row>
    <row r="1733" spans="1:6" x14ac:dyDescent="0.25">
      <c r="A1733" s="43" t="s">
        <v>263</v>
      </c>
      <c r="B1733" s="43" t="s">
        <v>199</v>
      </c>
      <c r="C1733" s="43" t="s">
        <v>319</v>
      </c>
      <c r="D1733" s="175">
        <v>44365</v>
      </c>
      <c r="E1733" s="87">
        <v>1</v>
      </c>
      <c r="F1733" s="38">
        <f t="shared" si="27"/>
        <v>44365</v>
      </c>
    </row>
    <row r="1734" spans="1:6" x14ac:dyDescent="0.25">
      <c r="A1734" s="43" t="s">
        <v>57</v>
      </c>
      <c r="B1734" s="43" t="s">
        <v>57</v>
      </c>
      <c r="C1734" s="43" t="s">
        <v>62</v>
      </c>
      <c r="D1734" s="175">
        <v>44365</v>
      </c>
      <c r="E1734" s="87">
        <v>12</v>
      </c>
      <c r="F1734" s="38">
        <f t="shared" si="27"/>
        <v>44365</v>
      </c>
    </row>
    <row r="1735" spans="1:6" x14ac:dyDescent="0.25">
      <c r="A1735" s="43" t="s">
        <v>25</v>
      </c>
      <c r="B1735" s="43" t="s">
        <v>54</v>
      </c>
      <c r="C1735" s="43" t="s">
        <v>187</v>
      </c>
      <c r="D1735" s="175">
        <v>44365</v>
      </c>
      <c r="E1735" s="87">
        <v>16</v>
      </c>
      <c r="F1735" s="38">
        <f t="shared" si="27"/>
        <v>44365</v>
      </c>
    </row>
    <row r="1736" spans="1:6" x14ac:dyDescent="0.25">
      <c r="A1736" s="43" t="s">
        <v>91</v>
      </c>
      <c r="B1736" s="43" t="s">
        <v>91</v>
      </c>
      <c r="C1736" s="43" t="s">
        <v>98</v>
      </c>
      <c r="D1736" s="175">
        <v>44365</v>
      </c>
      <c r="E1736" s="87">
        <v>61</v>
      </c>
      <c r="F1736" s="38">
        <f t="shared" si="27"/>
        <v>44365</v>
      </c>
    </row>
    <row r="1737" spans="1:6" x14ac:dyDescent="0.25">
      <c r="A1737" s="43" t="s">
        <v>264</v>
      </c>
      <c r="B1737" s="43" t="s">
        <v>81</v>
      </c>
      <c r="C1737" s="43" t="s">
        <v>82</v>
      </c>
      <c r="D1737" s="175">
        <v>44365</v>
      </c>
      <c r="E1737" s="87">
        <v>41</v>
      </c>
      <c r="F1737" s="38">
        <f t="shared" si="27"/>
        <v>44365</v>
      </c>
    </row>
    <row r="1738" spans="1:6" x14ac:dyDescent="0.25">
      <c r="A1738" s="43" t="s">
        <v>25</v>
      </c>
      <c r="B1738" s="43" t="s">
        <v>25</v>
      </c>
      <c r="C1738" s="43" t="s">
        <v>49</v>
      </c>
      <c r="D1738" s="175">
        <v>44365</v>
      </c>
      <c r="E1738" s="87">
        <v>120</v>
      </c>
      <c r="F1738" s="38">
        <f t="shared" si="27"/>
        <v>44365</v>
      </c>
    </row>
    <row r="1739" spans="1:6" x14ac:dyDescent="0.25">
      <c r="A1739" s="43" t="s">
        <v>25</v>
      </c>
      <c r="B1739" s="43" t="s">
        <v>25</v>
      </c>
      <c r="C1739" s="43" t="s">
        <v>186</v>
      </c>
      <c r="D1739" s="175">
        <v>44365</v>
      </c>
      <c r="E1739" s="87">
        <v>1</v>
      </c>
      <c r="F1739" s="38">
        <f t="shared" si="27"/>
        <v>44365</v>
      </c>
    </row>
    <row r="1740" spans="1:6" x14ac:dyDescent="0.25">
      <c r="A1740" s="43" t="s">
        <v>25</v>
      </c>
      <c r="B1740" s="43" t="s">
        <v>25</v>
      </c>
      <c r="C1740" s="43" t="s">
        <v>39</v>
      </c>
      <c r="D1740" s="175">
        <v>44365</v>
      </c>
      <c r="E1740" s="87">
        <v>51</v>
      </c>
      <c r="F1740" s="38">
        <f t="shared" si="27"/>
        <v>44365</v>
      </c>
    </row>
    <row r="1741" spans="1:6" x14ac:dyDescent="0.25">
      <c r="A1741" s="43" t="s">
        <v>18</v>
      </c>
      <c r="B1741" s="43" t="s">
        <v>21</v>
      </c>
      <c r="C1741" s="43" t="s">
        <v>22</v>
      </c>
      <c r="D1741" s="175">
        <v>44365</v>
      </c>
      <c r="E1741" s="87">
        <v>49</v>
      </c>
      <c r="F1741" s="38">
        <f t="shared" si="27"/>
        <v>44365</v>
      </c>
    </row>
    <row r="1742" spans="1:6" x14ac:dyDescent="0.25">
      <c r="A1742" s="43" t="s">
        <v>2</v>
      </c>
      <c r="B1742" s="43" t="s">
        <v>2</v>
      </c>
      <c r="C1742" s="43" t="s">
        <v>11</v>
      </c>
      <c r="D1742" s="175">
        <v>44365</v>
      </c>
      <c r="E1742" s="87">
        <v>32</v>
      </c>
      <c r="F1742" s="38">
        <f t="shared" si="27"/>
        <v>44365</v>
      </c>
    </row>
    <row r="1743" spans="1:6" x14ac:dyDescent="0.25">
      <c r="A1743" s="43" t="s">
        <v>361</v>
      </c>
      <c r="B1743" s="43" t="s">
        <v>411</v>
      </c>
      <c r="C1743" s="43" t="s">
        <v>355</v>
      </c>
      <c r="D1743" s="175">
        <v>44365</v>
      </c>
      <c r="E1743" s="87">
        <v>114</v>
      </c>
      <c r="F1743" s="38">
        <f t="shared" si="27"/>
        <v>44365</v>
      </c>
    </row>
    <row r="1744" spans="1:6" x14ac:dyDescent="0.25">
      <c r="A1744" s="43" t="s">
        <v>2</v>
      </c>
      <c r="B1744" s="43" t="s">
        <v>2</v>
      </c>
      <c r="C1744" s="43" t="s">
        <v>14</v>
      </c>
      <c r="D1744" s="175">
        <v>44365</v>
      </c>
      <c r="E1744" s="87">
        <v>22</v>
      </c>
      <c r="F1744" s="38">
        <f t="shared" si="27"/>
        <v>44365</v>
      </c>
    </row>
    <row r="1745" spans="1:6" x14ac:dyDescent="0.25">
      <c r="A1745" s="43" t="s">
        <v>25</v>
      </c>
      <c r="B1745" s="43" t="s">
        <v>26</v>
      </c>
      <c r="C1745" s="43" t="s">
        <v>27</v>
      </c>
      <c r="D1745" s="175">
        <v>44365</v>
      </c>
      <c r="E1745" s="87">
        <v>19</v>
      </c>
      <c r="F1745" s="38">
        <f t="shared" si="27"/>
        <v>44365</v>
      </c>
    </row>
    <row r="1746" spans="1:6" x14ac:dyDescent="0.25">
      <c r="A1746" s="43" t="s">
        <v>25</v>
      </c>
      <c r="B1746" s="43" t="s">
        <v>26</v>
      </c>
      <c r="C1746" s="43" t="s">
        <v>28</v>
      </c>
      <c r="D1746" s="175">
        <v>44365</v>
      </c>
      <c r="E1746" s="87">
        <v>43</v>
      </c>
      <c r="F1746" s="38">
        <f t="shared" si="27"/>
        <v>44365</v>
      </c>
    </row>
    <row r="1747" spans="1:6" x14ac:dyDescent="0.25">
      <c r="A1747" s="43" t="s">
        <v>263</v>
      </c>
      <c r="B1747" s="43" t="s">
        <v>199</v>
      </c>
      <c r="C1747" s="43" t="s">
        <v>77</v>
      </c>
      <c r="D1747" s="175">
        <v>44365</v>
      </c>
      <c r="E1747" s="87">
        <v>25</v>
      </c>
      <c r="F1747" s="38">
        <f t="shared" si="27"/>
        <v>44365</v>
      </c>
    </row>
    <row r="1748" spans="1:6" x14ac:dyDescent="0.25">
      <c r="A1748" s="43" t="s">
        <v>25</v>
      </c>
      <c r="B1748" s="43" t="s">
        <v>54</v>
      </c>
      <c r="C1748" s="43" t="s">
        <v>56</v>
      </c>
      <c r="D1748" s="175">
        <v>44365</v>
      </c>
      <c r="E1748" s="87">
        <v>71</v>
      </c>
      <c r="F1748" s="38">
        <f t="shared" si="27"/>
        <v>44365</v>
      </c>
    </row>
    <row r="1749" spans="1:6" x14ac:dyDescent="0.25">
      <c r="A1749" s="43" t="s">
        <v>264</v>
      </c>
      <c r="B1749" s="43" t="s">
        <v>83</v>
      </c>
      <c r="C1749" s="43" t="s">
        <v>84</v>
      </c>
      <c r="D1749" s="175">
        <v>44365</v>
      </c>
      <c r="E1749" s="87">
        <v>55</v>
      </c>
      <c r="F1749" s="38">
        <f t="shared" si="27"/>
        <v>44365</v>
      </c>
    </row>
    <row r="1750" spans="1:6" x14ac:dyDescent="0.25">
      <c r="A1750" s="43" t="s">
        <v>264</v>
      </c>
      <c r="B1750" s="43" t="s">
        <v>83</v>
      </c>
      <c r="C1750" s="43" t="s">
        <v>191</v>
      </c>
      <c r="D1750" s="175">
        <v>44365</v>
      </c>
      <c r="E1750" s="87">
        <v>1</v>
      </c>
      <c r="F1750" s="38">
        <f t="shared" si="27"/>
        <v>44365</v>
      </c>
    </row>
    <row r="1751" spans="1:6" x14ac:dyDescent="0.25">
      <c r="A1751" s="43" t="s">
        <v>361</v>
      </c>
      <c r="B1751" s="43" t="s">
        <v>411</v>
      </c>
      <c r="C1751" s="43" t="s">
        <v>422</v>
      </c>
      <c r="D1751" s="175">
        <v>44365</v>
      </c>
      <c r="E1751" s="87">
        <v>15</v>
      </c>
      <c r="F1751" s="38">
        <f t="shared" si="27"/>
        <v>44365</v>
      </c>
    </row>
    <row r="1752" spans="1:6" x14ac:dyDescent="0.25">
      <c r="A1752" s="43" t="s">
        <v>18</v>
      </c>
      <c r="B1752" s="43" t="s">
        <v>18</v>
      </c>
      <c r="C1752" s="43"/>
      <c r="D1752" s="175">
        <v>44365</v>
      </c>
      <c r="E1752" s="87">
        <v>1</v>
      </c>
      <c r="F1752" s="38">
        <f t="shared" si="27"/>
        <v>44365</v>
      </c>
    </row>
    <row r="1753" spans="1:6" x14ac:dyDescent="0.25">
      <c r="A1753" s="43" t="s">
        <v>25</v>
      </c>
      <c r="B1753" s="43" t="s">
        <v>25</v>
      </c>
      <c r="C1753" s="43" t="s">
        <v>41</v>
      </c>
      <c r="D1753" s="175">
        <v>44365</v>
      </c>
      <c r="E1753" s="87">
        <v>39</v>
      </c>
      <c r="F1753" s="38">
        <f t="shared" si="27"/>
        <v>44365</v>
      </c>
    </row>
    <row r="1754" spans="1:6" x14ac:dyDescent="0.25">
      <c r="A1754" s="43" t="s">
        <v>71</v>
      </c>
      <c r="B1754" s="43" t="s">
        <v>71</v>
      </c>
      <c r="C1754" s="43" t="s">
        <v>72</v>
      </c>
      <c r="D1754" s="175">
        <v>44365</v>
      </c>
      <c r="E1754" s="87">
        <v>47</v>
      </c>
      <c r="F1754" s="38">
        <f t="shared" si="27"/>
        <v>44365</v>
      </c>
    </row>
    <row r="1755" spans="1:6" x14ac:dyDescent="0.25">
      <c r="A1755" s="43" t="s">
        <v>57</v>
      </c>
      <c r="B1755" s="43" t="s">
        <v>57</v>
      </c>
      <c r="C1755" s="43" t="s">
        <v>368</v>
      </c>
      <c r="D1755" s="175">
        <v>44365</v>
      </c>
      <c r="E1755" s="87">
        <v>31</v>
      </c>
      <c r="F1755" s="38">
        <f t="shared" si="27"/>
        <v>44365</v>
      </c>
    </row>
    <row r="1756" spans="1:6" x14ac:dyDescent="0.25">
      <c r="A1756" s="43" t="s">
        <v>264</v>
      </c>
      <c r="B1756" s="43" t="s">
        <v>83</v>
      </c>
      <c r="C1756" s="43" t="s">
        <v>90</v>
      </c>
      <c r="D1756" s="175">
        <v>44365</v>
      </c>
      <c r="E1756" s="87">
        <v>41</v>
      </c>
      <c r="F1756" s="38">
        <f t="shared" si="27"/>
        <v>44365</v>
      </c>
    </row>
    <row r="1757" spans="1:6" x14ac:dyDescent="0.25">
      <c r="A1757" s="43" t="s">
        <v>91</v>
      </c>
      <c r="B1757" s="43" t="s">
        <v>91</v>
      </c>
      <c r="C1757" s="43" t="s">
        <v>94</v>
      </c>
      <c r="D1757" s="175">
        <v>44365</v>
      </c>
      <c r="E1757" s="87">
        <v>1</v>
      </c>
      <c r="F1757" s="38">
        <f t="shared" si="27"/>
        <v>44365</v>
      </c>
    </row>
    <row r="1758" spans="1:6" x14ac:dyDescent="0.25">
      <c r="A1758" s="43" t="s">
        <v>264</v>
      </c>
      <c r="B1758" s="43" t="s">
        <v>83</v>
      </c>
      <c r="C1758" s="43" t="s">
        <v>86</v>
      </c>
      <c r="D1758" s="175">
        <v>44365</v>
      </c>
      <c r="E1758" s="87">
        <v>7</v>
      </c>
      <c r="F1758" s="38">
        <f t="shared" si="27"/>
        <v>44365</v>
      </c>
    </row>
    <row r="1759" spans="1:6" x14ac:dyDescent="0.25">
      <c r="A1759" s="43" t="s">
        <v>264</v>
      </c>
      <c r="B1759" s="43" t="s">
        <v>83</v>
      </c>
      <c r="C1759" s="43" t="s">
        <v>181</v>
      </c>
      <c r="D1759" s="175">
        <v>44365</v>
      </c>
      <c r="E1759" s="87">
        <v>25</v>
      </c>
      <c r="F1759" s="38">
        <f t="shared" si="27"/>
        <v>44365</v>
      </c>
    </row>
    <row r="1760" spans="1:6" x14ac:dyDescent="0.25">
      <c r="A1760" s="43" t="s">
        <v>325</v>
      </c>
      <c r="B1760" s="43" t="s">
        <v>325</v>
      </c>
      <c r="C1760" s="43" t="s">
        <v>327</v>
      </c>
      <c r="D1760" s="175">
        <v>44365</v>
      </c>
      <c r="E1760" s="87">
        <v>24</v>
      </c>
      <c r="F1760" s="38">
        <f t="shared" si="27"/>
        <v>44365</v>
      </c>
    </row>
    <row r="1761" spans="1:6" x14ac:dyDescent="0.25">
      <c r="A1761" s="43" t="s">
        <v>91</v>
      </c>
      <c r="B1761" s="43" t="s">
        <v>91</v>
      </c>
      <c r="C1761" s="43" t="s">
        <v>101</v>
      </c>
      <c r="D1761" s="175">
        <v>44365</v>
      </c>
      <c r="E1761" s="87">
        <v>19</v>
      </c>
      <c r="F1761" s="38">
        <f t="shared" si="27"/>
        <v>44365</v>
      </c>
    </row>
    <row r="1762" spans="1:6" x14ac:dyDescent="0.25">
      <c r="A1762" s="43" t="s">
        <v>91</v>
      </c>
      <c r="B1762" s="43" t="s">
        <v>91</v>
      </c>
      <c r="C1762" s="43" t="s">
        <v>100</v>
      </c>
      <c r="D1762" s="175">
        <v>44365</v>
      </c>
      <c r="E1762" s="87">
        <v>74</v>
      </c>
      <c r="F1762" s="38">
        <f t="shared" si="27"/>
        <v>44365</v>
      </c>
    </row>
    <row r="1763" spans="1:6" x14ac:dyDescent="0.25">
      <c r="A1763" s="43" t="s">
        <v>263</v>
      </c>
      <c r="B1763" s="43" t="s">
        <v>199</v>
      </c>
      <c r="C1763" s="43" t="s">
        <v>75</v>
      </c>
      <c r="D1763" s="175">
        <v>44365</v>
      </c>
      <c r="E1763" s="87">
        <v>36</v>
      </c>
      <c r="F1763" s="38">
        <f t="shared" si="27"/>
        <v>44365</v>
      </c>
    </row>
    <row r="1764" spans="1:6" x14ac:dyDescent="0.25">
      <c r="A1764" s="43" t="s">
        <v>57</v>
      </c>
      <c r="B1764" s="43" t="s">
        <v>57</v>
      </c>
      <c r="C1764" s="43" t="s">
        <v>63</v>
      </c>
      <c r="D1764" s="175">
        <v>44365</v>
      </c>
      <c r="E1764" s="87">
        <v>25</v>
      </c>
      <c r="F1764" s="38">
        <f t="shared" si="27"/>
        <v>44365</v>
      </c>
    </row>
    <row r="1765" spans="1:6" x14ac:dyDescent="0.25">
      <c r="A1765" s="43" t="s">
        <v>25</v>
      </c>
      <c r="B1765" s="43" t="s">
        <v>54</v>
      </c>
      <c r="C1765" s="43" t="s">
        <v>55</v>
      </c>
      <c r="D1765" s="175">
        <v>44365</v>
      </c>
      <c r="E1765" s="87">
        <v>114</v>
      </c>
      <c r="F1765" s="38">
        <f t="shared" si="27"/>
        <v>44365</v>
      </c>
    </row>
    <row r="1766" spans="1:6" x14ac:dyDescent="0.25">
      <c r="A1766" s="43" t="s">
        <v>25</v>
      </c>
      <c r="B1766" s="43" t="s">
        <v>25</v>
      </c>
      <c r="C1766" s="43" t="s">
        <v>47</v>
      </c>
      <c r="D1766" s="175">
        <v>44365</v>
      </c>
      <c r="E1766" s="87">
        <v>43</v>
      </c>
      <c r="F1766" s="38">
        <f t="shared" si="27"/>
        <v>44365</v>
      </c>
    </row>
    <row r="1767" spans="1:6" x14ac:dyDescent="0.25">
      <c r="A1767" s="57" t="s">
        <v>18</v>
      </c>
      <c r="B1767" s="57" t="s">
        <v>19</v>
      </c>
      <c r="C1767" s="57" t="s">
        <v>20</v>
      </c>
      <c r="D1767" s="176">
        <v>44365</v>
      </c>
      <c r="E1767" s="57">
        <v>54</v>
      </c>
      <c r="F1767" s="38">
        <f t="shared" si="27"/>
        <v>44365</v>
      </c>
    </row>
    <row r="1768" spans="1:6" x14ac:dyDescent="0.25">
      <c r="A1768" s="57" t="s">
        <v>337</v>
      </c>
      <c r="B1768" s="57" t="s">
        <v>338</v>
      </c>
      <c r="C1768" s="57" t="s">
        <v>177</v>
      </c>
      <c r="D1768" s="176">
        <v>44365</v>
      </c>
      <c r="E1768" s="57">
        <v>5</v>
      </c>
      <c r="F1768" s="38">
        <f t="shared" si="27"/>
        <v>44365</v>
      </c>
    </row>
    <row r="1769" spans="1:6" x14ac:dyDescent="0.25">
      <c r="A1769" s="57" t="s">
        <v>361</v>
      </c>
      <c r="B1769" s="57" t="s">
        <v>411</v>
      </c>
      <c r="C1769" s="57" t="s">
        <v>356</v>
      </c>
      <c r="D1769" s="176">
        <v>44365</v>
      </c>
      <c r="E1769" s="57">
        <v>35</v>
      </c>
      <c r="F1769" s="38">
        <f t="shared" si="27"/>
        <v>44365</v>
      </c>
    </row>
    <row r="1770" spans="1:6" x14ac:dyDescent="0.25">
      <c r="A1770" s="57" t="s">
        <v>2</v>
      </c>
      <c r="B1770" s="57" t="s">
        <v>2</v>
      </c>
      <c r="C1770" s="57" t="s">
        <v>3</v>
      </c>
      <c r="D1770" s="176">
        <v>44365</v>
      </c>
      <c r="E1770" s="57">
        <v>101</v>
      </c>
      <c r="F1770" s="38">
        <f t="shared" si="27"/>
        <v>44365</v>
      </c>
    </row>
    <row r="1771" spans="1:6" x14ac:dyDescent="0.25">
      <c r="A1771" s="57" t="s">
        <v>18</v>
      </c>
      <c r="B1771" s="57" t="s">
        <v>18</v>
      </c>
      <c r="C1771" s="57" t="s">
        <v>24</v>
      </c>
      <c r="D1771" s="176">
        <v>44365</v>
      </c>
      <c r="E1771" s="57">
        <v>22</v>
      </c>
      <c r="F1771" s="38">
        <f t="shared" si="27"/>
        <v>44365</v>
      </c>
    </row>
    <row r="1772" spans="1:6" x14ac:dyDescent="0.25">
      <c r="A1772" s="57" t="s">
        <v>18</v>
      </c>
      <c r="B1772" s="57" t="s">
        <v>18</v>
      </c>
      <c r="C1772" s="57" t="s">
        <v>23</v>
      </c>
      <c r="D1772" s="176">
        <v>44365</v>
      </c>
      <c r="E1772" s="57">
        <v>24</v>
      </c>
      <c r="F1772" s="38">
        <f t="shared" si="27"/>
        <v>44365</v>
      </c>
    </row>
    <row r="1773" spans="1:6" x14ac:dyDescent="0.25">
      <c r="A1773" s="57" t="s">
        <v>18</v>
      </c>
      <c r="B1773" s="57" t="s">
        <v>366</v>
      </c>
      <c r="C1773" s="57" t="s">
        <v>409</v>
      </c>
      <c r="D1773" s="176">
        <v>44365</v>
      </c>
      <c r="E1773" s="57">
        <v>29</v>
      </c>
      <c r="F1773" s="38">
        <f t="shared" si="27"/>
        <v>44365</v>
      </c>
    </row>
    <row r="1774" spans="1:6" x14ac:dyDescent="0.25">
      <c r="A1774" s="57" t="s">
        <v>2</v>
      </c>
      <c r="B1774" s="57" t="s">
        <v>2</v>
      </c>
      <c r="C1774" s="57" t="s">
        <v>184</v>
      </c>
      <c r="D1774" s="176">
        <v>44364</v>
      </c>
      <c r="E1774" s="57">
        <v>21</v>
      </c>
      <c r="F1774" s="38">
        <f t="shared" si="27"/>
        <v>44364</v>
      </c>
    </row>
    <row r="1775" spans="1:6" x14ac:dyDescent="0.25">
      <c r="A1775" s="57" t="s">
        <v>2</v>
      </c>
      <c r="B1775" s="57" t="s">
        <v>2</v>
      </c>
      <c r="C1775" s="57" t="s">
        <v>9</v>
      </c>
      <c r="D1775" s="176">
        <v>44364</v>
      </c>
      <c r="E1775" s="57">
        <v>24</v>
      </c>
      <c r="F1775" s="38">
        <f t="shared" si="27"/>
        <v>44364</v>
      </c>
    </row>
    <row r="1776" spans="1:6" x14ac:dyDescent="0.25">
      <c r="A1776" s="57" t="s">
        <v>361</v>
      </c>
      <c r="B1776" s="57" t="s">
        <v>411</v>
      </c>
      <c r="C1776" s="57" t="s">
        <v>355</v>
      </c>
      <c r="D1776" s="176">
        <v>44364</v>
      </c>
      <c r="E1776" s="57">
        <v>99</v>
      </c>
      <c r="F1776" s="38">
        <f t="shared" si="27"/>
        <v>44364</v>
      </c>
    </row>
    <row r="1777" spans="1:6" x14ac:dyDescent="0.25">
      <c r="A1777" s="43" t="s">
        <v>2</v>
      </c>
      <c r="B1777" s="43" t="s">
        <v>2</v>
      </c>
      <c r="C1777" s="43" t="s">
        <v>14</v>
      </c>
      <c r="D1777" s="175">
        <v>44364</v>
      </c>
      <c r="E1777" s="87">
        <v>33</v>
      </c>
      <c r="F1777" s="38">
        <f t="shared" si="27"/>
        <v>44364</v>
      </c>
    </row>
    <row r="1778" spans="1:6" x14ac:dyDescent="0.25">
      <c r="A1778" s="43" t="s">
        <v>18</v>
      </c>
      <c r="B1778" s="43" t="s">
        <v>19</v>
      </c>
      <c r="C1778" s="43" t="s">
        <v>372</v>
      </c>
      <c r="D1778" s="175">
        <v>44364</v>
      </c>
      <c r="E1778" s="87">
        <v>8</v>
      </c>
      <c r="F1778" s="38">
        <f t="shared" si="27"/>
        <v>44364</v>
      </c>
    </row>
    <row r="1779" spans="1:6" x14ac:dyDescent="0.25">
      <c r="A1779" s="43" t="s">
        <v>18</v>
      </c>
      <c r="B1779" s="43" t="s">
        <v>18</v>
      </c>
      <c r="C1779" s="43"/>
      <c r="D1779" s="175">
        <v>44364</v>
      </c>
      <c r="E1779" s="87">
        <v>3</v>
      </c>
      <c r="F1779" s="38">
        <f t="shared" si="27"/>
        <v>44364</v>
      </c>
    </row>
    <row r="1780" spans="1:6" x14ac:dyDescent="0.25">
      <c r="A1780" s="43" t="s">
        <v>25</v>
      </c>
      <c r="B1780" s="43" t="s">
        <v>25</v>
      </c>
      <c r="C1780" s="43" t="s">
        <v>186</v>
      </c>
      <c r="D1780" s="175">
        <v>44364</v>
      </c>
      <c r="E1780" s="87">
        <v>4</v>
      </c>
      <c r="F1780" s="38">
        <f t="shared" si="27"/>
        <v>44364</v>
      </c>
    </row>
    <row r="1781" spans="1:6" x14ac:dyDescent="0.25">
      <c r="A1781" s="43" t="s">
        <v>25</v>
      </c>
      <c r="B1781" s="43" t="s">
        <v>25</v>
      </c>
      <c r="C1781" s="43" t="s">
        <v>45</v>
      </c>
      <c r="D1781" s="175">
        <v>44364</v>
      </c>
      <c r="E1781" s="87">
        <v>88</v>
      </c>
      <c r="F1781" s="38">
        <f t="shared" si="27"/>
        <v>44364</v>
      </c>
    </row>
    <row r="1782" spans="1:6" x14ac:dyDescent="0.25">
      <c r="A1782" s="43" t="s">
        <v>25</v>
      </c>
      <c r="B1782" s="43" t="s">
        <v>25</v>
      </c>
      <c r="C1782" s="43" t="s">
        <v>41</v>
      </c>
      <c r="D1782" s="175">
        <v>44364</v>
      </c>
      <c r="E1782" s="87">
        <v>36</v>
      </c>
      <c r="F1782" s="38">
        <f t="shared" si="27"/>
        <v>44364</v>
      </c>
    </row>
    <row r="1783" spans="1:6" x14ac:dyDescent="0.25">
      <c r="A1783" s="43" t="s">
        <v>25</v>
      </c>
      <c r="B1783" s="43" t="s">
        <v>25</v>
      </c>
      <c r="C1783" s="43" t="s">
        <v>53</v>
      </c>
      <c r="D1783" s="175">
        <v>44364</v>
      </c>
      <c r="E1783" s="87">
        <v>55</v>
      </c>
      <c r="F1783" s="38">
        <f t="shared" si="27"/>
        <v>44364</v>
      </c>
    </row>
    <row r="1784" spans="1:6" x14ac:dyDescent="0.25">
      <c r="A1784" s="43" t="s">
        <v>57</v>
      </c>
      <c r="B1784" s="43" t="s">
        <v>57</v>
      </c>
      <c r="C1784" s="43" t="s">
        <v>368</v>
      </c>
      <c r="D1784" s="175">
        <v>44364</v>
      </c>
      <c r="E1784" s="87">
        <v>37</v>
      </c>
      <c r="F1784" s="38">
        <f t="shared" si="27"/>
        <v>44364</v>
      </c>
    </row>
    <row r="1785" spans="1:6" x14ac:dyDescent="0.25">
      <c r="A1785" s="43" t="s">
        <v>57</v>
      </c>
      <c r="B1785" s="43" t="s">
        <v>57</v>
      </c>
      <c r="C1785" s="43" t="s">
        <v>130</v>
      </c>
      <c r="D1785" s="175">
        <v>44364</v>
      </c>
      <c r="E1785" s="87">
        <v>31</v>
      </c>
      <c r="F1785" s="38">
        <f t="shared" si="27"/>
        <v>44364</v>
      </c>
    </row>
    <row r="1786" spans="1:6" x14ac:dyDescent="0.25">
      <c r="A1786" s="43" t="s">
        <v>71</v>
      </c>
      <c r="B1786" s="43" t="s">
        <v>71</v>
      </c>
      <c r="C1786" s="43" t="s">
        <v>72</v>
      </c>
      <c r="D1786" s="175">
        <v>44364</v>
      </c>
      <c r="E1786" s="87">
        <v>67</v>
      </c>
      <c r="F1786" s="38">
        <f t="shared" si="27"/>
        <v>44364</v>
      </c>
    </row>
    <row r="1787" spans="1:6" x14ac:dyDescent="0.25">
      <c r="A1787" s="43" t="s">
        <v>263</v>
      </c>
      <c r="B1787" s="43" t="s">
        <v>199</v>
      </c>
      <c r="C1787" s="43" t="s">
        <v>77</v>
      </c>
      <c r="D1787" s="175">
        <v>44364</v>
      </c>
      <c r="E1787" s="87">
        <v>78</v>
      </c>
      <c r="F1787" s="38">
        <f t="shared" si="27"/>
        <v>44364</v>
      </c>
    </row>
    <row r="1788" spans="1:6" x14ac:dyDescent="0.25">
      <c r="A1788" s="43" t="s">
        <v>91</v>
      </c>
      <c r="B1788" s="43" t="s">
        <v>91</v>
      </c>
      <c r="C1788" s="43" t="s">
        <v>96</v>
      </c>
      <c r="D1788" s="175">
        <v>44364</v>
      </c>
      <c r="E1788" s="87">
        <v>78</v>
      </c>
      <c r="F1788" s="38">
        <f t="shared" si="27"/>
        <v>44364</v>
      </c>
    </row>
    <row r="1789" spans="1:6" x14ac:dyDescent="0.25">
      <c r="A1789" s="43" t="s">
        <v>264</v>
      </c>
      <c r="B1789" s="43" t="s">
        <v>83</v>
      </c>
      <c r="C1789" s="43" t="s">
        <v>181</v>
      </c>
      <c r="D1789" s="175">
        <v>44364</v>
      </c>
      <c r="E1789" s="87">
        <v>24</v>
      </c>
      <c r="F1789" s="38">
        <f t="shared" si="27"/>
        <v>44364</v>
      </c>
    </row>
    <row r="1790" spans="1:6" x14ac:dyDescent="0.25">
      <c r="A1790" s="43" t="s">
        <v>91</v>
      </c>
      <c r="B1790" s="43" t="s">
        <v>91</v>
      </c>
      <c r="C1790" s="43" t="s">
        <v>101</v>
      </c>
      <c r="D1790" s="175">
        <v>44364</v>
      </c>
      <c r="E1790" s="87">
        <v>47</v>
      </c>
      <c r="F1790" s="38">
        <f t="shared" si="27"/>
        <v>44364</v>
      </c>
    </row>
    <row r="1791" spans="1:6" x14ac:dyDescent="0.25">
      <c r="A1791" s="43" t="s">
        <v>91</v>
      </c>
      <c r="B1791" s="43" t="s">
        <v>91</v>
      </c>
      <c r="C1791" s="43" t="s">
        <v>98</v>
      </c>
      <c r="D1791" s="175">
        <v>44364</v>
      </c>
      <c r="E1791" s="87">
        <v>88</v>
      </c>
      <c r="F1791" s="38">
        <f t="shared" si="27"/>
        <v>44364</v>
      </c>
    </row>
    <row r="1792" spans="1:6" x14ac:dyDescent="0.25">
      <c r="A1792" s="43" t="s">
        <v>264</v>
      </c>
      <c r="B1792" s="43" t="s">
        <v>83</v>
      </c>
      <c r="C1792" s="43" t="s">
        <v>85</v>
      </c>
      <c r="D1792" s="175">
        <v>44364</v>
      </c>
      <c r="E1792" s="87">
        <v>23</v>
      </c>
      <c r="F1792" s="38">
        <f t="shared" si="27"/>
        <v>44364</v>
      </c>
    </row>
    <row r="1793" spans="1:6" ht="14.45" customHeight="1" x14ac:dyDescent="0.25">
      <c r="A1793" s="43" t="s">
        <v>25</v>
      </c>
      <c r="B1793" s="43" t="s">
        <v>25</v>
      </c>
      <c r="C1793" s="43" t="s">
        <v>51</v>
      </c>
      <c r="D1793" s="175">
        <v>44364</v>
      </c>
      <c r="E1793" s="87">
        <v>13</v>
      </c>
      <c r="F1793" s="38">
        <f t="shared" si="27"/>
        <v>44364</v>
      </c>
    </row>
    <row r="1794" spans="1:6" x14ac:dyDescent="0.25">
      <c r="A1794" s="43" t="s">
        <v>25</v>
      </c>
      <c r="B1794" s="43" t="s">
        <v>54</v>
      </c>
      <c r="C1794" s="43" t="s">
        <v>56</v>
      </c>
      <c r="D1794" s="175">
        <v>44364</v>
      </c>
      <c r="E1794" s="87">
        <v>123</v>
      </c>
      <c r="F1794" s="38">
        <f t="shared" si="27"/>
        <v>44364</v>
      </c>
    </row>
    <row r="1795" spans="1:6" x14ac:dyDescent="0.25">
      <c r="A1795" s="43" t="s">
        <v>57</v>
      </c>
      <c r="B1795" s="43" t="s">
        <v>57</v>
      </c>
      <c r="C1795" s="43" t="s">
        <v>63</v>
      </c>
      <c r="D1795" s="175">
        <v>44364</v>
      </c>
      <c r="E1795" s="87">
        <v>30</v>
      </c>
      <c r="F1795" s="38">
        <f t="shared" ref="F1795:F1858" si="28">D1795</f>
        <v>44364</v>
      </c>
    </row>
    <row r="1796" spans="1:6" x14ac:dyDescent="0.25">
      <c r="A1796" s="43" t="s">
        <v>57</v>
      </c>
      <c r="B1796" s="43" t="s">
        <v>57</v>
      </c>
      <c r="C1796" s="43" t="s">
        <v>62</v>
      </c>
      <c r="D1796" s="175">
        <v>44364</v>
      </c>
      <c r="E1796" s="87">
        <v>39</v>
      </c>
      <c r="F1796" s="38">
        <f t="shared" si="28"/>
        <v>44364</v>
      </c>
    </row>
    <row r="1797" spans="1:6" x14ac:dyDescent="0.25">
      <c r="A1797" s="43" t="s">
        <v>263</v>
      </c>
      <c r="B1797" s="43" t="s">
        <v>199</v>
      </c>
      <c r="C1797" s="43" t="s">
        <v>319</v>
      </c>
      <c r="D1797" s="175">
        <v>44364</v>
      </c>
      <c r="E1797" s="87">
        <v>35</v>
      </c>
      <c r="F1797" s="38">
        <f t="shared" si="28"/>
        <v>44364</v>
      </c>
    </row>
    <row r="1798" spans="1:6" x14ac:dyDescent="0.25">
      <c r="A1798" s="43" t="s">
        <v>263</v>
      </c>
      <c r="B1798" s="43" t="s">
        <v>199</v>
      </c>
      <c r="C1798" s="43" t="s">
        <v>75</v>
      </c>
      <c r="D1798" s="175">
        <v>44364</v>
      </c>
      <c r="E1798" s="87">
        <v>46</v>
      </c>
      <c r="F1798" s="38">
        <f t="shared" si="28"/>
        <v>44364</v>
      </c>
    </row>
    <row r="1799" spans="1:6" x14ac:dyDescent="0.25">
      <c r="A1799" s="43" t="s">
        <v>25</v>
      </c>
      <c r="B1799" s="43" t="s">
        <v>25</v>
      </c>
      <c r="C1799" s="43" t="s">
        <v>39</v>
      </c>
      <c r="D1799" s="175">
        <v>44364</v>
      </c>
      <c r="E1799" s="87">
        <v>57</v>
      </c>
      <c r="F1799" s="38">
        <f t="shared" si="28"/>
        <v>44364</v>
      </c>
    </row>
    <row r="1800" spans="1:6" x14ac:dyDescent="0.25">
      <c r="A1800" s="43" t="s">
        <v>25</v>
      </c>
      <c r="B1800" s="43" t="s">
        <v>25</v>
      </c>
      <c r="C1800" s="43" t="s">
        <v>37</v>
      </c>
      <c r="D1800" s="175">
        <v>44364</v>
      </c>
      <c r="E1800" s="87">
        <v>50</v>
      </c>
      <c r="F1800" s="38">
        <f t="shared" si="28"/>
        <v>44364</v>
      </c>
    </row>
    <row r="1801" spans="1:6" x14ac:dyDescent="0.25">
      <c r="A1801" s="43" t="s">
        <v>25</v>
      </c>
      <c r="B1801" s="43" t="s">
        <v>25</v>
      </c>
      <c r="C1801" s="43" t="s">
        <v>34</v>
      </c>
      <c r="D1801" s="175">
        <v>44364</v>
      </c>
      <c r="E1801" s="87">
        <v>79</v>
      </c>
      <c r="F1801" s="38">
        <f t="shared" si="28"/>
        <v>44364</v>
      </c>
    </row>
    <row r="1802" spans="1:6" x14ac:dyDescent="0.25">
      <c r="A1802" s="43" t="s">
        <v>25</v>
      </c>
      <c r="B1802" s="43" t="s">
        <v>25</v>
      </c>
      <c r="C1802" s="43" t="s">
        <v>47</v>
      </c>
      <c r="D1802" s="175">
        <v>44364</v>
      </c>
      <c r="E1802" s="87">
        <v>45</v>
      </c>
      <c r="F1802" s="38">
        <f t="shared" si="28"/>
        <v>44364</v>
      </c>
    </row>
    <row r="1803" spans="1:6" x14ac:dyDescent="0.25">
      <c r="A1803" s="43" t="s">
        <v>25</v>
      </c>
      <c r="B1803" s="43" t="s">
        <v>25</v>
      </c>
      <c r="C1803" s="43" t="s">
        <v>48</v>
      </c>
      <c r="D1803" s="175">
        <v>44364</v>
      </c>
      <c r="E1803" s="87">
        <v>18</v>
      </c>
      <c r="F1803" s="38">
        <f t="shared" si="28"/>
        <v>44364</v>
      </c>
    </row>
    <row r="1804" spans="1:6" x14ac:dyDescent="0.25">
      <c r="A1804" s="43" t="s">
        <v>25</v>
      </c>
      <c r="B1804" s="43" t="s">
        <v>25</v>
      </c>
      <c r="C1804" s="43" t="s">
        <v>42</v>
      </c>
      <c r="D1804" s="175">
        <v>44364</v>
      </c>
      <c r="E1804" s="87">
        <v>43</v>
      </c>
      <c r="F1804" s="38">
        <f t="shared" si="28"/>
        <v>44364</v>
      </c>
    </row>
    <row r="1805" spans="1:6" x14ac:dyDescent="0.25">
      <c r="A1805" s="43" t="s">
        <v>18</v>
      </c>
      <c r="B1805" s="43" t="s">
        <v>21</v>
      </c>
      <c r="C1805" s="43" t="s">
        <v>22</v>
      </c>
      <c r="D1805" s="175">
        <v>44364</v>
      </c>
      <c r="E1805" s="87">
        <v>84</v>
      </c>
      <c r="F1805" s="38">
        <f t="shared" si="28"/>
        <v>44364</v>
      </c>
    </row>
    <row r="1806" spans="1:6" x14ac:dyDescent="0.25">
      <c r="A1806" s="43" t="s">
        <v>361</v>
      </c>
      <c r="B1806" s="43" t="s">
        <v>411</v>
      </c>
      <c r="C1806" s="43" t="s">
        <v>357</v>
      </c>
      <c r="D1806" s="175">
        <v>44364</v>
      </c>
      <c r="E1806" s="87">
        <v>35</v>
      </c>
      <c r="F1806" s="38">
        <f t="shared" si="28"/>
        <v>44364</v>
      </c>
    </row>
    <row r="1807" spans="1:6" x14ac:dyDescent="0.25">
      <c r="A1807" s="43" t="s">
        <v>2</v>
      </c>
      <c r="B1807" s="43" t="s">
        <v>2</v>
      </c>
      <c r="C1807" s="43" t="s">
        <v>4</v>
      </c>
      <c r="D1807" s="175">
        <v>44364</v>
      </c>
      <c r="E1807" s="87">
        <v>27</v>
      </c>
      <c r="F1807" s="38">
        <f t="shared" si="28"/>
        <v>44364</v>
      </c>
    </row>
    <row r="1808" spans="1:6" x14ac:dyDescent="0.25">
      <c r="A1808" s="57" t="s">
        <v>2</v>
      </c>
      <c r="B1808" s="57" t="s">
        <v>2</v>
      </c>
      <c r="C1808" s="57" t="s">
        <v>3</v>
      </c>
      <c r="D1808" s="176">
        <v>44364</v>
      </c>
      <c r="E1808" s="57">
        <v>102</v>
      </c>
      <c r="F1808" s="38">
        <f t="shared" si="28"/>
        <v>44364</v>
      </c>
    </row>
    <row r="1809" spans="1:6" x14ac:dyDescent="0.25">
      <c r="A1809" s="57" t="s">
        <v>25</v>
      </c>
      <c r="B1809" s="57" t="s">
        <v>29</v>
      </c>
      <c r="C1809" s="57" t="s">
        <v>30</v>
      </c>
      <c r="D1809" s="176">
        <v>44364</v>
      </c>
      <c r="E1809" s="57">
        <v>61</v>
      </c>
      <c r="F1809" s="38">
        <f t="shared" si="28"/>
        <v>44364</v>
      </c>
    </row>
    <row r="1810" spans="1:6" x14ac:dyDescent="0.25">
      <c r="A1810" s="57" t="s">
        <v>25</v>
      </c>
      <c r="B1810" s="57" t="s">
        <v>26</v>
      </c>
      <c r="C1810" s="57" t="s">
        <v>27</v>
      </c>
      <c r="D1810" s="176">
        <v>44364</v>
      </c>
      <c r="E1810" s="57">
        <v>40</v>
      </c>
      <c r="F1810" s="38">
        <f t="shared" si="28"/>
        <v>44364</v>
      </c>
    </row>
    <row r="1811" spans="1:6" x14ac:dyDescent="0.25">
      <c r="A1811" s="57" t="s">
        <v>18</v>
      </c>
      <c r="B1811" s="57" t="s">
        <v>366</v>
      </c>
      <c r="C1811" s="57" t="s">
        <v>409</v>
      </c>
      <c r="D1811" s="176">
        <v>44364</v>
      </c>
      <c r="E1811" s="57">
        <v>33</v>
      </c>
      <c r="F1811" s="38">
        <f t="shared" si="28"/>
        <v>44364</v>
      </c>
    </row>
    <row r="1812" spans="1:6" x14ac:dyDescent="0.25">
      <c r="A1812" s="57" t="s">
        <v>18</v>
      </c>
      <c r="B1812" s="57" t="s">
        <v>18</v>
      </c>
      <c r="C1812" s="57" t="s">
        <v>24</v>
      </c>
      <c r="D1812" s="176">
        <v>44364</v>
      </c>
      <c r="E1812" s="57">
        <v>55</v>
      </c>
      <c r="F1812" s="38">
        <f t="shared" si="28"/>
        <v>44364</v>
      </c>
    </row>
    <row r="1813" spans="1:6" x14ac:dyDescent="0.25">
      <c r="A1813" s="57" t="s">
        <v>264</v>
      </c>
      <c r="B1813" s="57" t="s">
        <v>83</v>
      </c>
      <c r="C1813" s="57" t="s">
        <v>90</v>
      </c>
      <c r="D1813" s="176">
        <v>44364</v>
      </c>
      <c r="E1813" s="57">
        <v>81</v>
      </c>
      <c r="F1813" s="38">
        <f t="shared" si="28"/>
        <v>44364</v>
      </c>
    </row>
    <row r="1814" spans="1:6" x14ac:dyDescent="0.25">
      <c r="A1814" s="57" t="s">
        <v>264</v>
      </c>
      <c r="B1814" s="57" t="s">
        <v>83</v>
      </c>
      <c r="C1814" s="57" t="s">
        <v>86</v>
      </c>
      <c r="D1814" s="176">
        <v>44364</v>
      </c>
      <c r="E1814" s="57">
        <v>24</v>
      </c>
      <c r="F1814" s="38">
        <f t="shared" si="28"/>
        <v>44364</v>
      </c>
    </row>
    <row r="1815" spans="1:6" x14ac:dyDescent="0.25">
      <c r="A1815" s="57" t="s">
        <v>264</v>
      </c>
      <c r="B1815" s="57" t="s">
        <v>81</v>
      </c>
      <c r="C1815" s="57" t="s">
        <v>82</v>
      </c>
      <c r="D1815" s="176">
        <v>44364</v>
      </c>
      <c r="E1815" s="57">
        <v>41</v>
      </c>
      <c r="F1815" s="38">
        <f t="shared" si="28"/>
        <v>44364</v>
      </c>
    </row>
    <row r="1816" spans="1:6" x14ac:dyDescent="0.25">
      <c r="A1816" s="57" t="s">
        <v>25</v>
      </c>
      <c r="B1816" s="57" t="s">
        <v>54</v>
      </c>
      <c r="C1816" s="57" t="s">
        <v>187</v>
      </c>
      <c r="D1816" s="176">
        <v>44364</v>
      </c>
      <c r="E1816" s="57">
        <v>12</v>
      </c>
      <c r="F1816" s="38">
        <f t="shared" si="28"/>
        <v>44364</v>
      </c>
    </row>
    <row r="1817" spans="1:6" x14ac:dyDescent="0.25">
      <c r="A1817" s="57" t="s">
        <v>25</v>
      </c>
      <c r="B1817" s="57" t="s">
        <v>54</v>
      </c>
      <c r="C1817" s="57" t="s">
        <v>55</v>
      </c>
      <c r="D1817" s="176">
        <v>44364</v>
      </c>
      <c r="E1817" s="57">
        <v>220</v>
      </c>
      <c r="F1817" s="38">
        <f t="shared" si="28"/>
        <v>44364</v>
      </c>
    </row>
    <row r="1818" spans="1:6" x14ac:dyDescent="0.25">
      <c r="A1818" s="43" t="s">
        <v>18</v>
      </c>
      <c r="B1818" s="43" t="s">
        <v>18</v>
      </c>
      <c r="C1818" s="43" t="s">
        <v>23</v>
      </c>
      <c r="D1818" s="175">
        <v>44364</v>
      </c>
      <c r="E1818" s="87">
        <v>14</v>
      </c>
      <c r="F1818" s="38">
        <f t="shared" si="28"/>
        <v>44364</v>
      </c>
    </row>
    <row r="1819" spans="1:6" x14ac:dyDescent="0.25">
      <c r="A1819" s="43" t="s">
        <v>16</v>
      </c>
      <c r="B1819" s="43" t="s">
        <v>16</v>
      </c>
      <c r="C1819" s="43" t="s">
        <v>17</v>
      </c>
      <c r="D1819" s="175">
        <v>44364</v>
      </c>
      <c r="E1819" s="87">
        <v>54</v>
      </c>
      <c r="F1819" s="38">
        <f t="shared" si="28"/>
        <v>44364</v>
      </c>
    </row>
    <row r="1820" spans="1:6" x14ac:dyDescent="0.25">
      <c r="A1820" s="43" t="s">
        <v>2</v>
      </c>
      <c r="B1820" s="43" t="s">
        <v>2</v>
      </c>
      <c r="C1820" s="43" t="s">
        <v>12</v>
      </c>
      <c r="D1820" s="175">
        <v>44364</v>
      </c>
      <c r="E1820" s="87">
        <v>38</v>
      </c>
      <c r="F1820" s="38">
        <f t="shared" si="28"/>
        <v>44364</v>
      </c>
    </row>
    <row r="1821" spans="1:6" x14ac:dyDescent="0.25">
      <c r="A1821" s="43" t="s">
        <v>25</v>
      </c>
      <c r="B1821" s="43" t="s">
        <v>25</v>
      </c>
      <c r="C1821" s="43" t="s">
        <v>40</v>
      </c>
      <c r="D1821" s="175">
        <v>44364</v>
      </c>
      <c r="E1821" s="87">
        <v>23</v>
      </c>
      <c r="F1821" s="38">
        <f t="shared" si="28"/>
        <v>44364</v>
      </c>
    </row>
    <row r="1822" spans="1:6" x14ac:dyDescent="0.25">
      <c r="A1822" s="43" t="s">
        <v>25</v>
      </c>
      <c r="B1822" s="43" t="s">
        <v>25</v>
      </c>
      <c r="C1822" s="43" t="s">
        <v>35</v>
      </c>
      <c r="D1822" s="175">
        <v>44364</v>
      </c>
      <c r="E1822" s="87">
        <v>37</v>
      </c>
      <c r="F1822" s="38">
        <f t="shared" si="28"/>
        <v>44364</v>
      </c>
    </row>
    <row r="1823" spans="1:6" x14ac:dyDescent="0.25">
      <c r="A1823" s="43" t="s">
        <v>25</v>
      </c>
      <c r="B1823" s="43" t="s">
        <v>25</v>
      </c>
      <c r="C1823" s="43" t="s">
        <v>32</v>
      </c>
      <c r="D1823" s="175">
        <v>44364</v>
      </c>
      <c r="E1823" s="87">
        <v>101</v>
      </c>
      <c r="F1823" s="38">
        <f t="shared" si="28"/>
        <v>44364</v>
      </c>
    </row>
    <row r="1824" spans="1:6" x14ac:dyDescent="0.25">
      <c r="A1824" s="43" t="s">
        <v>25</v>
      </c>
      <c r="B1824" s="43" t="s">
        <v>25</v>
      </c>
      <c r="C1824" s="43" t="s">
        <v>46</v>
      </c>
      <c r="D1824" s="175">
        <v>44364</v>
      </c>
      <c r="E1824" s="87">
        <v>48</v>
      </c>
      <c r="F1824" s="38">
        <f t="shared" si="28"/>
        <v>44364</v>
      </c>
    </row>
    <row r="1825" spans="1:6" x14ac:dyDescent="0.25">
      <c r="A1825" s="43" t="s">
        <v>264</v>
      </c>
      <c r="B1825" s="43" t="s">
        <v>83</v>
      </c>
      <c r="C1825" s="43" t="s">
        <v>84</v>
      </c>
      <c r="D1825" s="175">
        <v>44364</v>
      </c>
      <c r="E1825" s="87">
        <v>163</v>
      </c>
      <c r="F1825" s="38">
        <f t="shared" si="28"/>
        <v>44364</v>
      </c>
    </row>
    <row r="1826" spans="1:6" x14ac:dyDescent="0.25">
      <c r="A1826" s="43" t="s">
        <v>264</v>
      </c>
      <c r="B1826" s="43" t="s">
        <v>83</v>
      </c>
      <c r="C1826" s="43" t="s">
        <v>80</v>
      </c>
      <c r="D1826" s="175">
        <v>44364</v>
      </c>
      <c r="E1826" s="87">
        <v>41</v>
      </c>
      <c r="F1826" s="38">
        <f t="shared" si="28"/>
        <v>44364</v>
      </c>
    </row>
    <row r="1827" spans="1:6" x14ac:dyDescent="0.25">
      <c r="A1827" s="43" t="s">
        <v>91</v>
      </c>
      <c r="B1827" s="43" t="s">
        <v>91</v>
      </c>
      <c r="C1827" s="43" t="s">
        <v>97</v>
      </c>
      <c r="D1827" s="175">
        <v>44364</v>
      </c>
      <c r="E1827" s="87">
        <v>11</v>
      </c>
      <c r="F1827" s="38">
        <f t="shared" si="28"/>
        <v>44364</v>
      </c>
    </row>
    <row r="1828" spans="1:6" x14ac:dyDescent="0.25">
      <c r="A1828" s="43" t="s">
        <v>91</v>
      </c>
      <c r="B1828" s="43" t="s">
        <v>91</v>
      </c>
      <c r="C1828" s="43" t="s">
        <v>100</v>
      </c>
      <c r="D1828" s="175">
        <v>44364</v>
      </c>
      <c r="E1828" s="87">
        <v>79</v>
      </c>
      <c r="F1828" s="38">
        <f t="shared" si="28"/>
        <v>44364</v>
      </c>
    </row>
    <row r="1829" spans="1:6" ht="14.45" customHeight="1" x14ac:dyDescent="0.25">
      <c r="A1829" s="43" t="s">
        <v>325</v>
      </c>
      <c r="B1829" s="43" t="s">
        <v>325</v>
      </c>
      <c r="C1829" s="43" t="s">
        <v>327</v>
      </c>
      <c r="D1829" s="175">
        <v>44364</v>
      </c>
      <c r="E1829" s="87">
        <v>27</v>
      </c>
      <c r="F1829" s="38">
        <f t="shared" si="28"/>
        <v>44364</v>
      </c>
    </row>
    <row r="1830" spans="1:6" x14ac:dyDescent="0.25">
      <c r="A1830" s="43" t="s">
        <v>57</v>
      </c>
      <c r="B1830" s="43" t="s">
        <v>57</v>
      </c>
      <c r="C1830" s="43" t="s">
        <v>392</v>
      </c>
      <c r="D1830" s="175">
        <v>44364</v>
      </c>
      <c r="E1830" s="87">
        <v>1</v>
      </c>
      <c r="F1830" s="38">
        <f t="shared" si="28"/>
        <v>44364</v>
      </c>
    </row>
    <row r="1831" spans="1:6" x14ac:dyDescent="0.25">
      <c r="A1831" s="43" t="s">
        <v>2</v>
      </c>
      <c r="B1831" s="43" t="s">
        <v>2</v>
      </c>
      <c r="C1831" s="43" t="s">
        <v>11</v>
      </c>
      <c r="D1831" s="175">
        <v>44364</v>
      </c>
      <c r="E1831" s="87">
        <v>27</v>
      </c>
      <c r="F1831" s="38">
        <f t="shared" si="28"/>
        <v>44364</v>
      </c>
    </row>
    <row r="1832" spans="1:6" x14ac:dyDescent="0.25">
      <c r="A1832" s="43" t="s">
        <v>361</v>
      </c>
      <c r="B1832" s="43" t="s">
        <v>411</v>
      </c>
      <c r="C1832" s="43" t="s">
        <v>356</v>
      </c>
      <c r="D1832" s="175">
        <v>44364</v>
      </c>
      <c r="E1832" s="87">
        <v>35</v>
      </c>
      <c r="F1832" s="38">
        <f t="shared" si="28"/>
        <v>44364</v>
      </c>
    </row>
    <row r="1833" spans="1:6" x14ac:dyDescent="0.25">
      <c r="A1833" s="43" t="s">
        <v>18</v>
      </c>
      <c r="B1833" s="43" t="s">
        <v>19</v>
      </c>
      <c r="C1833" s="43" t="s">
        <v>20</v>
      </c>
      <c r="D1833" s="175">
        <v>44364</v>
      </c>
      <c r="E1833" s="87">
        <v>41</v>
      </c>
      <c r="F1833" s="38">
        <f t="shared" si="28"/>
        <v>44364</v>
      </c>
    </row>
    <row r="1834" spans="1:6" x14ac:dyDescent="0.25">
      <c r="A1834" s="43" t="s">
        <v>337</v>
      </c>
      <c r="B1834" s="43" t="s">
        <v>338</v>
      </c>
      <c r="C1834" s="43" t="s">
        <v>177</v>
      </c>
      <c r="D1834" s="175">
        <v>44364</v>
      </c>
      <c r="E1834" s="87">
        <v>11</v>
      </c>
      <c r="F1834" s="38">
        <f t="shared" si="28"/>
        <v>44364</v>
      </c>
    </row>
    <row r="1835" spans="1:6" x14ac:dyDescent="0.25">
      <c r="A1835" s="43" t="s">
        <v>25</v>
      </c>
      <c r="B1835" s="43" t="s">
        <v>26</v>
      </c>
      <c r="C1835" s="43" t="s">
        <v>28</v>
      </c>
      <c r="D1835" s="175">
        <v>44364</v>
      </c>
      <c r="E1835" s="87">
        <v>52</v>
      </c>
      <c r="F1835" s="38">
        <f t="shared" si="28"/>
        <v>44364</v>
      </c>
    </row>
    <row r="1836" spans="1:6" x14ac:dyDescent="0.25">
      <c r="A1836" s="43" t="s">
        <v>25</v>
      </c>
      <c r="B1836" s="43" t="s">
        <v>25</v>
      </c>
      <c r="C1836" s="43" t="s">
        <v>31</v>
      </c>
      <c r="D1836" s="175">
        <v>44364</v>
      </c>
      <c r="E1836" s="87">
        <v>55</v>
      </c>
      <c r="F1836" s="38">
        <f t="shared" si="28"/>
        <v>44364</v>
      </c>
    </row>
    <row r="1837" spans="1:6" x14ac:dyDescent="0.25">
      <c r="A1837" s="43" t="s">
        <v>18</v>
      </c>
      <c r="B1837" s="43" t="s">
        <v>366</v>
      </c>
      <c r="C1837" s="43" t="s">
        <v>413</v>
      </c>
      <c r="D1837" s="175">
        <v>44364</v>
      </c>
      <c r="E1837" s="87">
        <v>29</v>
      </c>
      <c r="F1837" s="38">
        <f t="shared" si="28"/>
        <v>44364</v>
      </c>
    </row>
    <row r="1838" spans="1:6" x14ac:dyDescent="0.25">
      <c r="A1838" s="43" t="s">
        <v>25</v>
      </c>
      <c r="B1838" s="43" t="s">
        <v>25</v>
      </c>
      <c r="C1838" s="43" t="s">
        <v>38</v>
      </c>
      <c r="D1838" s="175">
        <v>44364</v>
      </c>
      <c r="E1838" s="87">
        <v>42</v>
      </c>
      <c r="F1838" s="38">
        <f t="shared" si="28"/>
        <v>44364</v>
      </c>
    </row>
    <row r="1839" spans="1:6" x14ac:dyDescent="0.25">
      <c r="A1839" s="43" t="s">
        <v>25</v>
      </c>
      <c r="B1839" s="43" t="s">
        <v>25</v>
      </c>
      <c r="C1839" s="43" t="s">
        <v>43</v>
      </c>
      <c r="D1839" s="175">
        <v>44364</v>
      </c>
      <c r="E1839" s="87">
        <v>33</v>
      </c>
      <c r="F1839" s="38">
        <f t="shared" si="28"/>
        <v>44364</v>
      </c>
    </row>
    <row r="1840" spans="1:6" x14ac:dyDescent="0.25">
      <c r="A1840" s="43" t="s">
        <v>25</v>
      </c>
      <c r="B1840" s="43" t="s">
        <v>25</v>
      </c>
      <c r="C1840" s="43" t="s">
        <v>49</v>
      </c>
      <c r="D1840" s="175">
        <v>44364</v>
      </c>
      <c r="E1840" s="87">
        <v>57</v>
      </c>
      <c r="F1840" s="38">
        <f t="shared" si="28"/>
        <v>44364</v>
      </c>
    </row>
    <row r="1841" spans="1:6" x14ac:dyDescent="0.25">
      <c r="A1841" s="43" t="s">
        <v>25</v>
      </c>
      <c r="B1841" s="43" t="s">
        <v>25</v>
      </c>
      <c r="C1841" s="43" t="s">
        <v>48</v>
      </c>
      <c r="D1841" s="175">
        <v>44363</v>
      </c>
      <c r="E1841" s="87">
        <v>39</v>
      </c>
      <c r="F1841" s="38">
        <f t="shared" si="28"/>
        <v>44363</v>
      </c>
    </row>
    <row r="1842" spans="1:6" x14ac:dyDescent="0.25">
      <c r="A1842" s="43" t="s">
        <v>25</v>
      </c>
      <c r="B1842" s="43" t="s">
        <v>25</v>
      </c>
      <c r="C1842" s="43" t="s">
        <v>47</v>
      </c>
      <c r="D1842" s="175">
        <v>44363</v>
      </c>
      <c r="E1842" s="87">
        <v>68</v>
      </c>
      <c r="F1842" s="38">
        <f t="shared" si="28"/>
        <v>44363</v>
      </c>
    </row>
    <row r="1843" spans="1:6" x14ac:dyDescent="0.25">
      <c r="A1843" s="43" t="s">
        <v>25</v>
      </c>
      <c r="B1843" s="43" t="s">
        <v>25</v>
      </c>
      <c r="C1843" s="43" t="s">
        <v>44</v>
      </c>
      <c r="D1843" s="175">
        <v>44363</v>
      </c>
      <c r="E1843" s="87">
        <v>17</v>
      </c>
      <c r="F1843" s="38">
        <f t="shared" si="28"/>
        <v>44363</v>
      </c>
    </row>
    <row r="1844" spans="1:6" x14ac:dyDescent="0.25">
      <c r="A1844" s="43" t="s">
        <v>25</v>
      </c>
      <c r="B1844" s="43" t="s">
        <v>25</v>
      </c>
      <c r="C1844" s="43" t="s">
        <v>39</v>
      </c>
      <c r="D1844" s="175">
        <v>44363</v>
      </c>
      <c r="E1844" s="87">
        <v>59</v>
      </c>
      <c r="F1844" s="38">
        <f t="shared" si="28"/>
        <v>44363</v>
      </c>
    </row>
    <row r="1845" spans="1:6" x14ac:dyDescent="0.25">
      <c r="A1845" s="43" t="s">
        <v>25</v>
      </c>
      <c r="B1845" s="43" t="s">
        <v>25</v>
      </c>
      <c r="C1845" s="43" t="s">
        <v>42</v>
      </c>
      <c r="D1845" s="175">
        <v>44363</v>
      </c>
      <c r="E1845" s="87">
        <v>22</v>
      </c>
      <c r="F1845" s="38">
        <f t="shared" si="28"/>
        <v>44363</v>
      </c>
    </row>
    <row r="1846" spans="1:6" x14ac:dyDescent="0.25">
      <c r="A1846" s="43" t="s">
        <v>18</v>
      </c>
      <c r="B1846" s="43" t="s">
        <v>18</v>
      </c>
      <c r="C1846" s="43" t="s">
        <v>23</v>
      </c>
      <c r="D1846" s="175">
        <v>44363</v>
      </c>
      <c r="E1846" s="87">
        <v>14</v>
      </c>
      <c r="F1846" s="38">
        <f t="shared" si="28"/>
        <v>44363</v>
      </c>
    </row>
    <row r="1847" spans="1:6" x14ac:dyDescent="0.25">
      <c r="A1847" s="43" t="s">
        <v>18</v>
      </c>
      <c r="B1847" s="43" t="s">
        <v>18</v>
      </c>
      <c r="C1847" s="43" t="s">
        <v>24</v>
      </c>
      <c r="D1847" s="175">
        <v>44363</v>
      </c>
      <c r="E1847" s="87">
        <v>59</v>
      </c>
      <c r="F1847" s="38">
        <f t="shared" si="28"/>
        <v>44363</v>
      </c>
    </row>
    <row r="1848" spans="1:6" x14ac:dyDescent="0.25">
      <c r="A1848" s="43" t="s">
        <v>18</v>
      </c>
      <c r="B1848" s="43" t="s">
        <v>366</v>
      </c>
      <c r="C1848" s="43" t="s">
        <v>409</v>
      </c>
      <c r="D1848" s="175">
        <v>44363</v>
      </c>
      <c r="E1848" s="87">
        <v>36</v>
      </c>
      <c r="F1848" s="38">
        <f t="shared" si="28"/>
        <v>44363</v>
      </c>
    </row>
    <row r="1849" spans="1:6" x14ac:dyDescent="0.25">
      <c r="A1849" s="43" t="s">
        <v>18</v>
      </c>
      <c r="B1849" s="43" t="s">
        <v>18</v>
      </c>
      <c r="C1849" s="43"/>
      <c r="D1849" s="175">
        <v>44363</v>
      </c>
      <c r="E1849" s="87">
        <v>5</v>
      </c>
      <c r="F1849" s="38">
        <f t="shared" si="28"/>
        <v>44363</v>
      </c>
    </row>
    <row r="1850" spans="1:6" x14ac:dyDescent="0.25">
      <c r="A1850" s="57" t="s">
        <v>18</v>
      </c>
      <c r="B1850" s="57" t="s">
        <v>21</v>
      </c>
      <c r="C1850" s="57" t="s">
        <v>22</v>
      </c>
      <c r="D1850" s="176">
        <v>44363</v>
      </c>
      <c r="E1850" s="57">
        <v>59</v>
      </c>
      <c r="F1850" s="38">
        <f t="shared" si="28"/>
        <v>44363</v>
      </c>
    </row>
    <row r="1851" spans="1:6" x14ac:dyDescent="0.25">
      <c r="A1851" s="57" t="s">
        <v>16</v>
      </c>
      <c r="B1851" s="57" t="s">
        <v>16</v>
      </c>
      <c r="C1851" s="57" t="s">
        <v>17</v>
      </c>
      <c r="D1851" s="176">
        <v>44363</v>
      </c>
      <c r="E1851" s="57">
        <v>101</v>
      </c>
      <c r="F1851" s="38">
        <f t="shared" si="28"/>
        <v>44363</v>
      </c>
    </row>
    <row r="1852" spans="1:6" x14ac:dyDescent="0.25">
      <c r="A1852" s="57" t="s">
        <v>2</v>
      </c>
      <c r="B1852" s="57" t="s">
        <v>2</v>
      </c>
      <c r="C1852" s="57" t="s">
        <v>3</v>
      </c>
      <c r="D1852" s="176">
        <v>44363</v>
      </c>
      <c r="E1852" s="57">
        <v>108</v>
      </c>
      <c r="F1852" s="38">
        <f t="shared" si="28"/>
        <v>44363</v>
      </c>
    </row>
    <row r="1853" spans="1:6" x14ac:dyDescent="0.25">
      <c r="A1853" s="57" t="s">
        <v>25</v>
      </c>
      <c r="B1853" s="57" t="s">
        <v>54</v>
      </c>
      <c r="C1853" s="57" t="s">
        <v>56</v>
      </c>
      <c r="D1853" s="176">
        <v>44363</v>
      </c>
      <c r="E1853" s="57">
        <v>131</v>
      </c>
      <c r="F1853" s="38">
        <f t="shared" si="28"/>
        <v>44363</v>
      </c>
    </row>
    <row r="1854" spans="1:6" x14ac:dyDescent="0.25">
      <c r="A1854" s="57" t="s">
        <v>25</v>
      </c>
      <c r="B1854" s="57" t="s">
        <v>54</v>
      </c>
      <c r="C1854" s="57" t="s">
        <v>55</v>
      </c>
      <c r="D1854" s="176">
        <v>44363</v>
      </c>
      <c r="E1854" s="57">
        <v>159</v>
      </c>
      <c r="F1854" s="38">
        <f t="shared" si="28"/>
        <v>44363</v>
      </c>
    </row>
    <row r="1855" spans="1:6" x14ac:dyDescent="0.25">
      <c r="A1855" s="57" t="s">
        <v>57</v>
      </c>
      <c r="B1855" s="57" t="s">
        <v>57</v>
      </c>
      <c r="C1855" s="57" t="s">
        <v>63</v>
      </c>
      <c r="D1855" s="176">
        <v>44363</v>
      </c>
      <c r="E1855" s="57">
        <v>28</v>
      </c>
      <c r="F1855" s="38">
        <f t="shared" si="28"/>
        <v>44363</v>
      </c>
    </row>
    <row r="1856" spans="1:6" x14ac:dyDescent="0.25">
      <c r="A1856" s="57" t="s">
        <v>263</v>
      </c>
      <c r="B1856" s="57" t="s">
        <v>199</v>
      </c>
      <c r="C1856" s="57" t="s">
        <v>77</v>
      </c>
      <c r="D1856" s="176">
        <v>44363</v>
      </c>
      <c r="E1856" s="57">
        <v>80</v>
      </c>
      <c r="F1856" s="38">
        <f t="shared" si="28"/>
        <v>44363</v>
      </c>
    </row>
    <row r="1857" spans="1:6" x14ac:dyDescent="0.25">
      <c r="A1857" s="57" t="s">
        <v>71</v>
      </c>
      <c r="B1857" s="57" t="s">
        <v>71</v>
      </c>
      <c r="C1857" s="57" t="s">
        <v>72</v>
      </c>
      <c r="D1857" s="176">
        <v>44363</v>
      </c>
      <c r="E1857" s="57">
        <v>52</v>
      </c>
      <c r="F1857" s="38">
        <f t="shared" si="28"/>
        <v>44363</v>
      </c>
    </row>
    <row r="1858" spans="1:6" x14ac:dyDescent="0.25">
      <c r="A1858" s="57" t="s">
        <v>91</v>
      </c>
      <c r="B1858" s="57" t="s">
        <v>91</v>
      </c>
      <c r="C1858" s="57" t="s">
        <v>101</v>
      </c>
      <c r="D1858" s="176">
        <v>44363</v>
      </c>
      <c r="E1858" s="57">
        <v>65</v>
      </c>
      <c r="F1858" s="38">
        <f t="shared" si="28"/>
        <v>44363</v>
      </c>
    </row>
    <row r="1859" spans="1:6" x14ac:dyDescent="0.25">
      <c r="A1859" s="57" t="s">
        <v>91</v>
      </c>
      <c r="B1859" s="57" t="s">
        <v>91</v>
      </c>
      <c r="C1859" s="57" t="s">
        <v>99</v>
      </c>
      <c r="D1859" s="176">
        <v>44363</v>
      </c>
      <c r="E1859" s="57">
        <v>1</v>
      </c>
      <c r="F1859" s="38">
        <f t="shared" ref="F1859:F1922" si="29">D1859</f>
        <v>44363</v>
      </c>
    </row>
    <row r="1860" spans="1:6" x14ac:dyDescent="0.25">
      <c r="A1860" s="57" t="s">
        <v>264</v>
      </c>
      <c r="B1860" s="57" t="s">
        <v>83</v>
      </c>
      <c r="C1860" s="57" t="s">
        <v>181</v>
      </c>
      <c r="D1860" s="176">
        <v>44363</v>
      </c>
      <c r="E1860" s="57">
        <v>27</v>
      </c>
      <c r="F1860" s="38">
        <f t="shared" si="29"/>
        <v>44363</v>
      </c>
    </row>
    <row r="1861" spans="1:6" x14ac:dyDescent="0.25">
      <c r="A1861" s="57" t="s">
        <v>264</v>
      </c>
      <c r="B1861" s="57" t="s">
        <v>83</v>
      </c>
      <c r="C1861" s="57" t="s">
        <v>86</v>
      </c>
      <c r="D1861" s="176">
        <v>44363</v>
      </c>
      <c r="E1861" s="57">
        <v>25</v>
      </c>
      <c r="F1861" s="38">
        <f t="shared" si="29"/>
        <v>44363</v>
      </c>
    </row>
    <row r="1862" spans="1:6" x14ac:dyDescent="0.25">
      <c r="A1862" s="57" t="s">
        <v>25</v>
      </c>
      <c r="B1862" s="57" t="s">
        <v>25</v>
      </c>
      <c r="C1862" s="57" t="s">
        <v>45</v>
      </c>
      <c r="D1862" s="176">
        <v>44363</v>
      </c>
      <c r="E1862" s="57">
        <v>100</v>
      </c>
      <c r="F1862" s="38">
        <f t="shared" si="29"/>
        <v>44363</v>
      </c>
    </row>
    <row r="1863" spans="1:6" x14ac:dyDescent="0.25">
      <c r="A1863" s="57" t="s">
        <v>25</v>
      </c>
      <c r="B1863" s="57" t="s">
        <v>25</v>
      </c>
      <c r="C1863" s="57" t="s">
        <v>41</v>
      </c>
      <c r="D1863" s="176">
        <v>44363</v>
      </c>
      <c r="E1863" s="57">
        <v>36</v>
      </c>
      <c r="F1863" s="38">
        <f t="shared" si="29"/>
        <v>44363</v>
      </c>
    </row>
    <row r="1864" spans="1:6" x14ac:dyDescent="0.25">
      <c r="A1864" s="43" t="s">
        <v>2</v>
      </c>
      <c r="B1864" s="43" t="s">
        <v>2</v>
      </c>
      <c r="C1864" s="43" t="s">
        <v>4</v>
      </c>
      <c r="D1864" s="175">
        <v>44363</v>
      </c>
      <c r="E1864" s="87">
        <v>60</v>
      </c>
      <c r="F1864" s="38">
        <f t="shared" si="29"/>
        <v>44363</v>
      </c>
    </row>
    <row r="1865" spans="1:6" x14ac:dyDescent="0.25">
      <c r="A1865" s="43" t="s">
        <v>361</v>
      </c>
      <c r="B1865" s="43" t="s">
        <v>411</v>
      </c>
      <c r="C1865" s="43" t="s">
        <v>356</v>
      </c>
      <c r="D1865" s="175">
        <v>44363</v>
      </c>
      <c r="E1865" s="87">
        <v>37</v>
      </c>
      <c r="F1865" s="38">
        <f t="shared" si="29"/>
        <v>44363</v>
      </c>
    </row>
    <row r="1866" spans="1:6" x14ac:dyDescent="0.25">
      <c r="A1866" s="43" t="s">
        <v>361</v>
      </c>
      <c r="B1866" s="43" t="s">
        <v>411</v>
      </c>
      <c r="C1866" s="43" t="s">
        <v>422</v>
      </c>
      <c r="D1866" s="175">
        <v>44363</v>
      </c>
      <c r="E1866" s="87">
        <v>15</v>
      </c>
      <c r="F1866" s="38">
        <f t="shared" si="29"/>
        <v>44363</v>
      </c>
    </row>
    <row r="1867" spans="1:6" x14ac:dyDescent="0.25">
      <c r="A1867" s="43" t="s">
        <v>18</v>
      </c>
      <c r="B1867" s="43" t="s">
        <v>366</v>
      </c>
      <c r="C1867" s="43" t="s">
        <v>410</v>
      </c>
      <c r="D1867" s="175">
        <v>44363</v>
      </c>
      <c r="E1867" s="87">
        <v>1</v>
      </c>
      <c r="F1867" s="38">
        <f t="shared" si="29"/>
        <v>44363</v>
      </c>
    </row>
    <row r="1868" spans="1:6" x14ac:dyDescent="0.25">
      <c r="A1868" s="43" t="s">
        <v>25</v>
      </c>
      <c r="B1868" s="43" t="s">
        <v>29</v>
      </c>
      <c r="C1868" s="43" t="s">
        <v>30</v>
      </c>
      <c r="D1868" s="175">
        <v>44363</v>
      </c>
      <c r="E1868" s="87">
        <v>56</v>
      </c>
      <c r="F1868" s="38">
        <f t="shared" si="29"/>
        <v>44363</v>
      </c>
    </row>
    <row r="1869" spans="1:6" x14ac:dyDescent="0.25">
      <c r="A1869" s="43" t="s">
        <v>25</v>
      </c>
      <c r="B1869" s="43" t="s">
        <v>25</v>
      </c>
      <c r="C1869" s="43" t="s">
        <v>50</v>
      </c>
      <c r="D1869" s="175">
        <v>44363</v>
      </c>
      <c r="E1869" s="87">
        <v>30</v>
      </c>
      <c r="F1869" s="38">
        <f t="shared" si="29"/>
        <v>44363</v>
      </c>
    </row>
    <row r="1870" spans="1:6" x14ac:dyDescent="0.25">
      <c r="A1870" s="43" t="s">
        <v>57</v>
      </c>
      <c r="B1870" s="43" t="s">
        <v>57</v>
      </c>
      <c r="C1870" s="43" t="s">
        <v>368</v>
      </c>
      <c r="D1870" s="175">
        <v>44363</v>
      </c>
      <c r="E1870" s="87">
        <v>47</v>
      </c>
      <c r="F1870" s="38">
        <f t="shared" si="29"/>
        <v>44363</v>
      </c>
    </row>
    <row r="1871" spans="1:6" x14ac:dyDescent="0.25">
      <c r="A1871" s="43" t="s">
        <v>57</v>
      </c>
      <c r="B1871" s="43" t="s">
        <v>57</v>
      </c>
      <c r="C1871" s="43" t="s">
        <v>130</v>
      </c>
      <c r="D1871" s="175">
        <v>44363</v>
      </c>
      <c r="E1871" s="87">
        <v>19</v>
      </c>
      <c r="F1871" s="38">
        <f t="shared" si="29"/>
        <v>44363</v>
      </c>
    </row>
    <row r="1872" spans="1:6" x14ac:dyDescent="0.25">
      <c r="A1872" s="43" t="s">
        <v>263</v>
      </c>
      <c r="B1872" s="43" t="s">
        <v>199</v>
      </c>
      <c r="C1872" s="43" t="s">
        <v>75</v>
      </c>
      <c r="D1872" s="175">
        <v>44363</v>
      </c>
      <c r="E1872" s="87">
        <v>42</v>
      </c>
      <c r="F1872" s="38">
        <f t="shared" si="29"/>
        <v>44363</v>
      </c>
    </row>
    <row r="1873" spans="1:6" x14ac:dyDescent="0.25">
      <c r="A1873" s="43" t="s">
        <v>57</v>
      </c>
      <c r="B1873" s="43" t="s">
        <v>57</v>
      </c>
      <c r="C1873" s="43" t="s">
        <v>62</v>
      </c>
      <c r="D1873" s="175">
        <v>44363</v>
      </c>
      <c r="E1873" s="87">
        <v>14</v>
      </c>
      <c r="F1873" s="38">
        <f t="shared" si="29"/>
        <v>44363</v>
      </c>
    </row>
    <row r="1874" spans="1:6" x14ac:dyDescent="0.25">
      <c r="A1874" s="43" t="s">
        <v>264</v>
      </c>
      <c r="B1874" s="43" t="s">
        <v>83</v>
      </c>
      <c r="C1874" s="43" t="s">
        <v>85</v>
      </c>
      <c r="D1874" s="175">
        <v>44363</v>
      </c>
      <c r="E1874" s="87">
        <v>23</v>
      </c>
      <c r="F1874" s="38">
        <f t="shared" si="29"/>
        <v>44363</v>
      </c>
    </row>
    <row r="1875" spans="1:6" x14ac:dyDescent="0.25">
      <c r="A1875" s="43" t="s">
        <v>264</v>
      </c>
      <c r="B1875" s="43" t="s">
        <v>83</v>
      </c>
      <c r="C1875" s="43" t="s">
        <v>80</v>
      </c>
      <c r="D1875" s="175">
        <v>44363</v>
      </c>
      <c r="E1875" s="87">
        <v>38</v>
      </c>
      <c r="F1875" s="38">
        <f t="shared" si="29"/>
        <v>44363</v>
      </c>
    </row>
    <row r="1876" spans="1:6" x14ac:dyDescent="0.25">
      <c r="A1876" s="43" t="s">
        <v>325</v>
      </c>
      <c r="B1876" s="43" t="s">
        <v>325</v>
      </c>
      <c r="C1876" s="43" t="s">
        <v>327</v>
      </c>
      <c r="D1876" s="175">
        <v>44363</v>
      </c>
      <c r="E1876" s="87">
        <v>31</v>
      </c>
      <c r="F1876" s="38">
        <f t="shared" si="29"/>
        <v>44363</v>
      </c>
    </row>
    <row r="1877" spans="1:6" x14ac:dyDescent="0.25">
      <c r="A1877" s="43" t="s">
        <v>18</v>
      </c>
      <c r="B1877" s="43" t="s">
        <v>366</v>
      </c>
      <c r="C1877" s="43" t="s">
        <v>413</v>
      </c>
      <c r="D1877" s="175">
        <v>44363</v>
      </c>
      <c r="E1877" s="87">
        <v>24</v>
      </c>
      <c r="F1877" s="38">
        <f t="shared" si="29"/>
        <v>44363</v>
      </c>
    </row>
    <row r="1878" spans="1:6" x14ac:dyDescent="0.25">
      <c r="A1878" s="43" t="s">
        <v>25</v>
      </c>
      <c r="B1878" s="43" t="s">
        <v>26</v>
      </c>
      <c r="C1878" s="43" t="s">
        <v>28</v>
      </c>
      <c r="D1878" s="175">
        <v>44363</v>
      </c>
      <c r="E1878" s="87">
        <v>51</v>
      </c>
      <c r="F1878" s="38">
        <f t="shared" si="29"/>
        <v>44363</v>
      </c>
    </row>
    <row r="1879" spans="1:6" x14ac:dyDescent="0.25">
      <c r="A1879" s="43" t="s">
        <v>25</v>
      </c>
      <c r="B1879" s="43" t="s">
        <v>25</v>
      </c>
      <c r="C1879" s="43" t="s">
        <v>32</v>
      </c>
      <c r="D1879" s="175">
        <v>44363</v>
      </c>
      <c r="E1879" s="87">
        <v>84</v>
      </c>
      <c r="F1879" s="38">
        <f t="shared" si="29"/>
        <v>44363</v>
      </c>
    </row>
    <row r="1880" spans="1:6" x14ac:dyDescent="0.25">
      <c r="A1880" s="43" t="s">
        <v>361</v>
      </c>
      <c r="B1880" s="43" t="s">
        <v>411</v>
      </c>
      <c r="C1880" s="43" t="s">
        <v>355</v>
      </c>
      <c r="D1880" s="175">
        <v>44363</v>
      </c>
      <c r="E1880" s="87">
        <v>127</v>
      </c>
      <c r="F1880" s="38">
        <f t="shared" si="29"/>
        <v>44363</v>
      </c>
    </row>
    <row r="1881" spans="1:6" x14ac:dyDescent="0.25">
      <c r="A1881" s="43" t="s">
        <v>337</v>
      </c>
      <c r="B1881" s="43" t="s">
        <v>338</v>
      </c>
      <c r="C1881" s="43" t="s">
        <v>177</v>
      </c>
      <c r="D1881" s="175">
        <v>44363</v>
      </c>
      <c r="E1881" s="87">
        <v>32</v>
      </c>
      <c r="F1881" s="38">
        <f t="shared" si="29"/>
        <v>44363</v>
      </c>
    </row>
    <row r="1882" spans="1:6" x14ac:dyDescent="0.25">
      <c r="A1882" s="43" t="s">
        <v>18</v>
      </c>
      <c r="B1882" s="43" t="s">
        <v>19</v>
      </c>
      <c r="C1882" s="43" t="s">
        <v>20</v>
      </c>
      <c r="D1882" s="175">
        <v>44363</v>
      </c>
      <c r="E1882" s="87">
        <v>26</v>
      </c>
      <c r="F1882" s="38">
        <f t="shared" si="29"/>
        <v>44363</v>
      </c>
    </row>
    <row r="1883" spans="1:6" x14ac:dyDescent="0.25">
      <c r="A1883" s="43" t="s">
        <v>25</v>
      </c>
      <c r="B1883" s="43" t="s">
        <v>25</v>
      </c>
      <c r="C1883" s="43" t="s">
        <v>186</v>
      </c>
      <c r="D1883" s="175">
        <v>44363</v>
      </c>
      <c r="E1883" s="87">
        <v>3</v>
      </c>
      <c r="F1883" s="38">
        <f t="shared" si="29"/>
        <v>44363</v>
      </c>
    </row>
    <row r="1884" spans="1:6" x14ac:dyDescent="0.25">
      <c r="A1884" s="43" t="s">
        <v>25</v>
      </c>
      <c r="B1884" s="43" t="s">
        <v>25</v>
      </c>
      <c r="C1884" s="43" t="s">
        <v>46</v>
      </c>
      <c r="D1884" s="175">
        <v>44363</v>
      </c>
      <c r="E1884" s="87">
        <v>22</v>
      </c>
      <c r="F1884" s="38">
        <f t="shared" si="29"/>
        <v>44363</v>
      </c>
    </row>
    <row r="1885" spans="1:6" x14ac:dyDescent="0.25">
      <c r="A1885" s="43" t="s">
        <v>263</v>
      </c>
      <c r="B1885" s="43" t="s">
        <v>199</v>
      </c>
      <c r="C1885" s="43" t="s">
        <v>447</v>
      </c>
      <c r="D1885" s="175">
        <v>44363</v>
      </c>
      <c r="E1885" s="87">
        <v>31</v>
      </c>
      <c r="F1885" s="38">
        <f t="shared" si="29"/>
        <v>44363</v>
      </c>
    </row>
    <row r="1886" spans="1:6" x14ac:dyDescent="0.25">
      <c r="A1886" s="43" t="s">
        <v>57</v>
      </c>
      <c r="B1886" s="43" t="s">
        <v>57</v>
      </c>
      <c r="C1886" s="43" t="s">
        <v>61</v>
      </c>
      <c r="D1886" s="175">
        <v>44363</v>
      </c>
      <c r="E1886" s="87">
        <v>13</v>
      </c>
      <c r="F1886" s="38">
        <f t="shared" si="29"/>
        <v>44363</v>
      </c>
    </row>
    <row r="1887" spans="1:6" x14ac:dyDescent="0.25">
      <c r="A1887" s="43" t="s">
        <v>25</v>
      </c>
      <c r="B1887" s="43" t="s">
        <v>25</v>
      </c>
      <c r="C1887" s="43" t="s">
        <v>53</v>
      </c>
      <c r="D1887" s="175">
        <v>44363</v>
      </c>
      <c r="E1887" s="87">
        <v>60</v>
      </c>
      <c r="F1887" s="38">
        <f t="shared" si="29"/>
        <v>44363</v>
      </c>
    </row>
    <row r="1888" spans="1:6" x14ac:dyDescent="0.25">
      <c r="A1888" s="43" t="s">
        <v>57</v>
      </c>
      <c r="B1888" s="43" t="s">
        <v>57</v>
      </c>
      <c r="C1888" s="43" t="s">
        <v>392</v>
      </c>
      <c r="D1888" s="175">
        <v>44363</v>
      </c>
      <c r="E1888" s="87">
        <v>1</v>
      </c>
      <c r="F1888" s="38">
        <f t="shared" si="29"/>
        <v>44363</v>
      </c>
    </row>
    <row r="1889" spans="1:6" x14ac:dyDescent="0.25">
      <c r="A1889" s="43" t="s">
        <v>264</v>
      </c>
      <c r="B1889" s="43" t="s">
        <v>83</v>
      </c>
      <c r="C1889" s="43" t="s">
        <v>84</v>
      </c>
      <c r="D1889" s="175">
        <v>44363</v>
      </c>
      <c r="E1889" s="87">
        <v>118</v>
      </c>
      <c r="F1889" s="38">
        <f t="shared" si="29"/>
        <v>44363</v>
      </c>
    </row>
    <row r="1890" spans="1:6" x14ac:dyDescent="0.25">
      <c r="A1890" s="43" t="s">
        <v>91</v>
      </c>
      <c r="B1890" s="43" t="s">
        <v>91</v>
      </c>
      <c r="C1890" s="43" t="s">
        <v>96</v>
      </c>
      <c r="D1890" s="175">
        <v>44363</v>
      </c>
      <c r="E1890" s="87">
        <v>30</v>
      </c>
      <c r="F1890" s="38">
        <f t="shared" si="29"/>
        <v>44363</v>
      </c>
    </row>
    <row r="1891" spans="1:6" x14ac:dyDescent="0.25">
      <c r="A1891" s="43" t="s">
        <v>91</v>
      </c>
      <c r="B1891" s="43" t="s">
        <v>91</v>
      </c>
      <c r="C1891" s="43" t="s">
        <v>100</v>
      </c>
      <c r="D1891" s="175">
        <v>44363</v>
      </c>
      <c r="E1891" s="87">
        <v>118</v>
      </c>
      <c r="F1891" s="38">
        <f t="shared" si="29"/>
        <v>44363</v>
      </c>
    </row>
    <row r="1892" spans="1:6" x14ac:dyDescent="0.25">
      <c r="A1892" s="43" t="s">
        <v>264</v>
      </c>
      <c r="B1892" s="43" t="s">
        <v>81</v>
      </c>
      <c r="C1892" s="43" t="s">
        <v>82</v>
      </c>
      <c r="D1892" s="175">
        <v>44363</v>
      </c>
      <c r="E1892" s="87">
        <v>48</v>
      </c>
      <c r="F1892" s="38">
        <f t="shared" si="29"/>
        <v>44363</v>
      </c>
    </row>
    <row r="1893" spans="1:6" x14ac:dyDescent="0.25">
      <c r="A1893" s="43" t="s">
        <v>264</v>
      </c>
      <c r="B1893" s="43" t="s">
        <v>83</v>
      </c>
      <c r="C1893" s="43" t="s">
        <v>90</v>
      </c>
      <c r="D1893" s="175">
        <v>44363</v>
      </c>
      <c r="E1893" s="87">
        <v>71</v>
      </c>
      <c r="F1893" s="38">
        <f t="shared" si="29"/>
        <v>44363</v>
      </c>
    </row>
    <row r="1894" spans="1:6" x14ac:dyDescent="0.25">
      <c r="A1894" s="43" t="s">
        <v>91</v>
      </c>
      <c r="B1894" s="43" t="s">
        <v>91</v>
      </c>
      <c r="C1894" s="43" t="s">
        <v>97</v>
      </c>
      <c r="D1894" s="175">
        <v>44363</v>
      </c>
      <c r="E1894" s="87">
        <v>19</v>
      </c>
      <c r="F1894" s="38">
        <f t="shared" si="29"/>
        <v>44363</v>
      </c>
    </row>
    <row r="1895" spans="1:6" x14ac:dyDescent="0.25">
      <c r="A1895" s="43" t="s">
        <v>263</v>
      </c>
      <c r="B1895" s="43" t="s">
        <v>199</v>
      </c>
      <c r="C1895" s="43" t="s">
        <v>188</v>
      </c>
      <c r="D1895" s="175">
        <v>44363</v>
      </c>
      <c r="E1895" s="87">
        <v>1</v>
      </c>
      <c r="F1895" s="38">
        <f t="shared" si="29"/>
        <v>44363</v>
      </c>
    </row>
    <row r="1896" spans="1:6" x14ac:dyDescent="0.25">
      <c r="A1896" s="43" t="s">
        <v>25</v>
      </c>
      <c r="B1896" s="43" t="s">
        <v>54</v>
      </c>
      <c r="C1896" s="43" t="s">
        <v>187</v>
      </c>
      <c r="D1896" s="175">
        <v>44363</v>
      </c>
      <c r="E1896" s="87">
        <v>18</v>
      </c>
      <c r="F1896" s="38">
        <f t="shared" si="29"/>
        <v>44363</v>
      </c>
    </row>
    <row r="1897" spans="1:6" x14ac:dyDescent="0.25">
      <c r="A1897" s="43" t="s">
        <v>25</v>
      </c>
      <c r="B1897" s="43" t="s">
        <v>25</v>
      </c>
      <c r="C1897" s="43" t="s">
        <v>40</v>
      </c>
      <c r="D1897" s="175">
        <v>44363</v>
      </c>
      <c r="E1897" s="87">
        <v>22</v>
      </c>
      <c r="F1897" s="38">
        <f t="shared" si="29"/>
        <v>44363</v>
      </c>
    </row>
    <row r="1898" spans="1:6" x14ac:dyDescent="0.25">
      <c r="A1898" s="43" t="s">
        <v>25</v>
      </c>
      <c r="B1898" s="43" t="s">
        <v>25</v>
      </c>
      <c r="C1898" s="43" t="s">
        <v>37</v>
      </c>
      <c r="D1898" s="175">
        <v>44363</v>
      </c>
      <c r="E1898" s="87">
        <v>122</v>
      </c>
      <c r="F1898" s="38">
        <f t="shared" si="29"/>
        <v>44363</v>
      </c>
    </row>
    <row r="1899" spans="1:6" x14ac:dyDescent="0.25">
      <c r="A1899" s="57" t="s">
        <v>25</v>
      </c>
      <c r="B1899" s="57" t="s">
        <v>25</v>
      </c>
      <c r="C1899" s="57" t="s">
        <v>43</v>
      </c>
      <c r="D1899" s="176">
        <v>44363</v>
      </c>
      <c r="E1899" s="57">
        <v>25</v>
      </c>
      <c r="F1899" s="38">
        <f t="shared" si="29"/>
        <v>44363</v>
      </c>
    </row>
    <row r="1900" spans="1:6" x14ac:dyDescent="0.25">
      <c r="A1900" s="57" t="s">
        <v>25</v>
      </c>
      <c r="B1900" s="57" t="s">
        <v>25</v>
      </c>
      <c r="C1900" s="57" t="s">
        <v>49</v>
      </c>
      <c r="D1900" s="176">
        <v>44363</v>
      </c>
      <c r="E1900" s="57">
        <v>71</v>
      </c>
      <c r="F1900" s="38">
        <f t="shared" si="29"/>
        <v>44363</v>
      </c>
    </row>
    <row r="1901" spans="1:6" x14ac:dyDescent="0.25">
      <c r="A1901" s="57" t="s">
        <v>361</v>
      </c>
      <c r="B1901" s="57" t="s">
        <v>411</v>
      </c>
      <c r="C1901" s="57" t="s">
        <v>358</v>
      </c>
      <c r="D1901" s="176">
        <v>44363</v>
      </c>
      <c r="E1901" s="57">
        <v>24</v>
      </c>
      <c r="F1901" s="38">
        <f t="shared" si="29"/>
        <v>44363</v>
      </c>
    </row>
    <row r="1902" spans="1:6" x14ac:dyDescent="0.25">
      <c r="A1902" s="57" t="s">
        <v>361</v>
      </c>
      <c r="B1902" s="57" t="s">
        <v>411</v>
      </c>
      <c r="C1902" s="57" t="s">
        <v>357</v>
      </c>
      <c r="D1902" s="176">
        <v>44363</v>
      </c>
      <c r="E1902" s="57">
        <v>20</v>
      </c>
      <c r="F1902" s="38">
        <f t="shared" si="29"/>
        <v>44363</v>
      </c>
    </row>
    <row r="1903" spans="1:6" x14ac:dyDescent="0.25">
      <c r="A1903" s="57" t="s">
        <v>2</v>
      </c>
      <c r="B1903" s="57" t="s">
        <v>2</v>
      </c>
      <c r="C1903" s="57" t="s">
        <v>13</v>
      </c>
      <c r="D1903" s="176">
        <v>44363</v>
      </c>
      <c r="E1903" s="57">
        <v>26</v>
      </c>
      <c r="F1903" s="38">
        <f t="shared" si="29"/>
        <v>44363</v>
      </c>
    </row>
    <row r="1904" spans="1:6" x14ac:dyDescent="0.25">
      <c r="A1904" s="57" t="s">
        <v>2</v>
      </c>
      <c r="B1904" s="57" t="s">
        <v>2</v>
      </c>
      <c r="C1904" s="57" t="s">
        <v>11</v>
      </c>
      <c r="D1904" s="176">
        <v>44363</v>
      </c>
      <c r="E1904" s="57">
        <v>39</v>
      </c>
      <c r="F1904" s="38">
        <f t="shared" si="29"/>
        <v>44363</v>
      </c>
    </row>
    <row r="1905" spans="1:6" x14ac:dyDescent="0.25">
      <c r="A1905" s="57" t="s">
        <v>25</v>
      </c>
      <c r="B1905" s="57" t="s">
        <v>26</v>
      </c>
      <c r="C1905" s="57" t="s">
        <v>27</v>
      </c>
      <c r="D1905" s="176">
        <v>44363</v>
      </c>
      <c r="E1905" s="57">
        <v>34</v>
      </c>
      <c r="F1905" s="38">
        <f t="shared" si="29"/>
        <v>44363</v>
      </c>
    </row>
    <row r="1906" spans="1:6" x14ac:dyDescent="0.25">
      <c r="A1906" s="57" t="s">
        <v>25</v>
      </c>
      <c r="B1906" s="57" t="s">
        <v>25</v>
      </c>
      <c r="C1906" s="57" t="s">
        <v>31</v>
      </c>
      <c r="D1906" s="176">
        <v>44363</v>
      </c>
      <c r="E1906" s="57">
        <v>74</v>
      </c>
      <c r="F1906" s="38">
        <f t="shared" si="29"/>
        <v>44363</v>
      </c>
    </row>
    <row r="1907" spans="1:6" x14ac:dyDescent="0.25">
      <c r="A1907" s="57" t="s">
        <v>18</v>
      </c>
      <c r="B1907" s="57" t="s">
        <v>18</v>
      </c>
      <c r="C1907" s="57" t="s">
        <v>23</v>
      </c>
      <c r="D1907" s="176">
        <v>44362</v>
      </c>
      <c r="E1907" s="57">
        <v>23</v>
      </c>
      <c r="F1907" s="38">
        <f t="shared" si="29"/>
        <v>44362</v>
      </c>
    </row>
    <row r="1908" spans="1:6" x14ac:dyDescent="0.25">
      <c r="A1908" s="43" t="s">
        <v>2</v>
      </c>
      <c r="B1908" s="43" t="s">
        <v>2</v>
      </c>
      <c r="C1908" s="43" t="s">
        <v>3</v>
      </c>
      <c r="D1908" s="175">
        <v>44362</v>
      </c>
      <c r="E1908" s="87">
        <v>95</v>
      </c>
      <c r="F1908" s="38">
        <f t="shared" si="29"/>
        <v>44362</v>
      </c>
    </row>
    <row r="1909" spans="1:6" x14ac:dyDescent="0.25">
      <c r="A1909" s="43" t="s">
        <v>361</v>
      </c>
      <c r="B1909" s="43" t="s">
        <v>411</v>
      </c>
      <c r="C1909" s="43" t="s">
        <v>356</v>
      </c>
      <c r="D1909" s="175">
        <v>44362</v>
      </c>
      <c r="E1909" s="87">
        <v>73</v>
      </c>
      <c r="F1909" s="38">
        <f t="shared" si="29"/>
        <v>44362</v>
      </c>
    </row>
    <row r="1910" spans="1:6" x14ac:dyDescent="0.25">
      <c r="A1910" s="43" t="s">
        <v>16</v>
      </c>
      <c r="B1910" s="43" t="s">
        <v>16</v>
      </c>
      <c r="C1910" s="43" t="s">
        <v>17</v>
      </c>
      <c r="D1910" s="175">
        <v>44362</v>
      </c>
      <c r="E1910" s="87">
        <v>78</v>
      </c>
      <c r="F1910" s="38">
        <f t="shared" si="29"/>
        <v>44362</v>
      </c>
    </row>
    <row r="1911" spans="1:6" x14ac:dyDescent="0.25">
      <c r="A1911" s="43" t="s">
        <v>337</v>
      </c>
      <c r="B1911" s="43" t="s">
        <v>338</v>
      </c>
      <c r="C1911" s="43" t="s">
        <v>177</v>
      </c>
      <c r="D1911" s="175">
        <v>44362</v>
      </c>
      <c r="E1911" s="87">
        <v>29</v>
      </c>
      <c r="F1911" s="38">
        <f t="shared" si="29"/>
        <v>44362</v>
      </c>
    </row>
    <row r="1912" spans="1:6" x14ac:dyDescent="0.25">
      <c r="A1912" s="43" t="s">
        <v>18</v>
      </c>
      <c r="B1912" s="43" t="s">
        <v>19</v>
      </c>
      <c r="C1912" s="43" t="s">
        <v>20</v>
      </c>
      <c r="D1912" s="175">
        <v>44362</v>
      </c>
      <c r="E1912" s="87">
        <v>19</v>
      </c>
      <c r="F1912" s="38">
        <f t="shared" si="29"/>
        <v>44362</v>
      </c>
    </row>
    <row r="1913" spans="1:6" x14ac:dyDescent="0.25">
      <c r="A1913" s="43" t="s">
        <v>25</v>
      </c>
      <c r="B1913" s="43" t="s">
        <v>25</v>
      </c>
      <c r="C1913" s="43" t="s">
        <v>47</v>
      </c>
      <c r="D1913" s="175">
        <v>44362</v>
      </c>
      <c r="E1913" s="87">
        <v>76</v>
      </c>
      <c r="F1913" s="38">
        <f t="shared" si="29"/>
        <v>44362</v>
      </c>
    </row>
    <row r="1914" spans="1:6" x14ac:dyDescent="0.25">
      <c r="A1914" s="43" t="s">
        <v>25</v>
      </c>
      <c r="B1914" s="43" t="s">
        <v>25</v>
      </c>
      <c r="C1914" s="43" t="s">
        <v>36</v>
      </c>
      <c r="D1914" s="175">
        <v>44362</v>
      </c>
      <c r="E1914" s="87">
        <v>19</v>
      </c>
      <c r="F1914" s="38">
        <f t="shared" si="29"/>
        <v>44362</v>
      </c>
    </row>
    <row r="1915" spans="1:6" x14ac:dyDescent="0.25">
      <c r="A1915" s="43" t="s">
        <v>263</v>
      </c>
      <c r="B1915" s="43" t="s">
        <v>199</v>
      </c>
      <c r="C1915" s="43" t="s">
        <v>75</v>
      </c>
      <c r="D1915" s="175">
        <v>44362</v>
      </c>
      <c r="E1915" s="87">
        <v>46</v>
      </c>
      <c r="F1915" s="38">
        <f t="shared" si="29"/>
        <v>44362</v>
      </c>
    </row>
    <row r="1916" spans="1:6" x14ac:dyDescent="0.25">
      <c r="A1916" s="43" t="s">
        <v>91</v>
      </c>
      <c r="B1916" s="43" t="s">
        <v>91</v>
      </c>
      <c r="C1916" s="43" t="s">
        <v>100</v>
      </c>
      <c r="D1916" s="175">
        <v>44362</v>
      </c>
      <c r="E1916" s="87">
        <v>87</v>
      </c>
      <c r="F1916" s="38">
        <f t="shared" si="29"/>
        <v>44362</v>
      </c>
    </row>
    <row r="1917" spans="1:6" x14ac:dyDescent="0.25">
      <c r="A1917" s="43" t="s">
        <v>91</v>
      </c>
      <c r="B1917" s="43" t="s">
        <v>91</v>
      </c>
      <c r="C1917" s="43" t="s">
        <v>101</v>
      </c>
      <c r="D1917" s="175">
        <v>44362</v>
      </c>
      <c r="E1917" s="87">
        <v>98</v>
      </c>
      <c r="F1917" s="38">
        <f t="shared" si="29"/>
        <v>44362</v>
      </c>
    </row>
    <row r="1918" spans="1:6" x14ac:dyDescent="0.25">
      <c r="A1918" s="43" t="s">
        <v>325</v>
      </c>
      <c r="B1918" s="43" t="s">
        <v>325</v>
      </c>
      <c r="C1918" s="43" t="s">
        <v>327</v>
      </c>
      <c r="D1918" s="175">
        <v>44362</v>
      </c>
      <c r="E1918" s="87">
        <v>25</v>
      </c>
      <c r="F1918" s="38">
        <f t="shared" si="29"/>
        <v>44362</v>
      </c>
    </row>
    <row r="1919" spans="1:6" x14ac:dyDescent="0.25">
      <c r="A1919" s="43" t="s">
        <v>264</v>
      </c>
      <c r="B1919" s="43" t="s">
        <v>83</v>
      </c>
      <c r="C1919" s="43" t="s">
        <v>80</v>
      </c>
      <c r="D1919" s="175">
        <v>44362</v>
      </c>
      <c r="E1919" s="87">
        <v>59</v>
      </c>
      <c r="F1919" s="38">
        <f t="shared" si="29"/>
        <v>44362</v>
      </c>
    </row>
    <row r="1920" spans="1:6" x14ac:dyDescent="0.25">
      <c r="A1920" s="43" t="s">
        <v>264</v>
      </c>
      <c r="B1920" s="43" t="s">
        <v>83</v>
      </c>
      <c r="C1920" s="43" t="s">
        <v>86</v>
      </c>
      <c r="D1920" s="175">
        <v>44362</v>
      </c>
      <c r="E1920" s="87">
        <v>25</v>
      </c>
      <c r="F1920" s="38">
        <f t="shared" si="29"/>
        <v>44362</v>
      </c>
    </row>
    <row r="1921" spans="1:6" x14ac:dyDescent="0.25">
      <c r="A1921" s="43" t="s">
        <v>264</v>
      </c>
      <c r="B1921" s="43" t="s">
        <v>83</v>
      </c>
      <c r="C1921" s="43" t="s">
        <v>181</v>
      </c>
      <c r="D1921" s="175">
        <v>44362</v>
      </c>
      <c r="E1921" s="87">
        <v>92</v>
      </c>
      <c r="F1921" s="38">
        <f t="shared" si="29"/>
        <v>44362</v>
      </c>
    </row>
    <row r="1922" spans="1:6" x14ac:dyDescent="0.25">
      <c r="A1922" s="43" t="s">
        <v>264</v>
      </c>
      <c r="B1922" s="43" t="s">
        <v>81</v>
      </c>
      <c r="C1922" s="43" t="s">
        <v>82</v>
      </c>
      <c r="D1922" s="175">
        <v>44362</v>
      </c>
      <c r="E1922" s="87">
        <v>42</v>
      </c>
      <c r="F1922" s="38">
        <f t="shared" si="29"/>
        <v>44362</v>
      </c>
    </row>
    <row r="1923" spans="1:6" x14ac:dyDescent="0.25">
      <c r="A1923" s="43" t="s">
        <v>91</v>
      </c>
      <c r="B1923" s="43" t="s">
        <v>91</v>
      </c>
      <c r="C1923" s="43" t="s">
        <v>94</v>
      </c>
      <c r="D1923" s="175">
        <v>44362</v>
      </c>
      <c r="E1923" s="87">
        <v>4</v>
      </c>
      <c r="F1923" s="38">
        <f t="shared" ref="F1923:F1986" si="30">D1923</f>
        <v>44362</v>
      </c>
    </row>
    <row r="1924" spans="1:6" x14ac:dyDescent="0.25">
      <c r="A1924" s="43" t="s">
        <v>264</v>
      </c>
      <c r="B1924" s="43" t="s">
        <v>83</v>
      </c>
      <c r="C1924" s="43" t="s">
        <v>90</v>
      </c>
      <c r="D1924" s="175">
        <v>44362</v>
      </c>
      <c r="E1924" s="87">
        <v>27</v>
      </c>
      <c r="F1924" s="38">
        <f t="shared" si="30"/>
        <v>44362</v>
      </c>
    </row>
    <row r="1925" spans="1:6" x14ac:dyDescent="0.25">
      <c r="A1925" s="43" t="s">
        <v>25</v>
      </c>
      <c r="B1925" s="43" t="s">
        <v>54</v>
      </c>
      <c r="C1925" s="43" t="s">
        <v>187</v>
      </c>
      <c r="D1925" s="175">
        <v>44362</v>
      </c>
      <c r="E1925" s="87">
        <v>16</v>
      </c>
      <c r="F1925" s="38">
        <f t="shared" si="30"/>
        <v>44362</v>
      </c>
    </row>
    <row r="1926" spans="1:6" x14ac:dyDescent="0.25">
      <c r="A1926" s="43" t="s">
        <v>57</v>
      </c>
      <c r="B1926" s="43" t="s">
        <v>57</v>
      </c>
      <c r="C1926" s="43" t="s">
        <v>368</v>
      </c>
      <c r="D1926" s="175">
        <v>44362</v>
      </c>
      <c r="E1926" s="87">
        <v>82</v>
      </c>
      <c r="F1926" s="38">
        <f t="shared" si="30"/>
        <v>44362</v>
      </c>
    </row>
    <row r="1927" spans="1:6" x14ac:dyDescent="0.25">
      <c r="A1927" s="43" t="s">
        <v>25</v>
      </c>
      <c r="B1927" s="43" t="s">
        <v>54</v>
      </c>
      <c r="C1927" s="43" t="s">
        <v>55</v>
      </c>
      <c r="D1927" s="175">
        <v>44362</v>
      </c>
      <c r="E1927" s="87">
        <v>168</v>
      </c>
      <c r="F1927" s="38">
        <f t="shared" si="30"/>
        <v>44362</v>
      </c>
    </row>
    <row r="1928" spans="1:6" x14ac:dyDescent="0.25">
      <c r="A1928" s="43" t="s">
        <v>71</v>
      </c>
      <c r="B1928" s="43" t="s">
        <v>71</v>
      </c>
      <c r="C1928" s="43" t="s">
        <v>72</v>
      </c>
      <c r="D1928" s="175">
        <v>44362</v>
      </c>
      <c r="E1928" s="87">
        <v>49</v>
      </c>
      <c r="F1928" s="38">
        <f t="shared" si="30"/>
        <v>44362</v>
      </c>
    </row>
    <row r="1929" spans="1:6" x14ac:dyDescent="0.25">
      <c r="A1929" s="43" t="s">
        <v>25</v>
      </c>
      <c r="B1929" s="43" t="s">
        <v>25</v>
      </c>
      <c r="C1929" s="43" t="s">
        <v>38</v>
      </c>
      <c r="D1929" s="175">
        <v>44362</v>
      </c>
      <c r="E1929" s="87">
        <v>31</v>
      </c>
      <c r="F1929" s="38">
        <f t="shared" si="30"/>
        <v>44362</v>
      </c>
    </row>
    <row r="1930" spans="1:6" x14ac:dyDescent="0.25">
      <c r="A1930" s="43" t="s">
        <v>25</v>
      </c>
      <c r="B1930" s="43" t="s">
        <v>25</v>
      </c>
      <c r="C1930" s="43" t="s">
        <v>41</v>
      </c>
      <c r="D1930" s="175">
        <v>44362</v>
      </c>
      <c r="E1930" s="87">
        <v>31</v>
      </c>
      <c r="F1930" s="38">
        <f t="shared" si="30"/>
        <v>44362</v>
      </c>
    </row>
    <row r="1931" spans="1:6" x14ac:dyDescent="0.25">
      <c r="A1931" s="43" t="s">
        <v>18</v>
      </c>
      <c r="B1931" s="43" t="s">
        <v>18</v>
      </c>
      <c r="C1931" s="43"/>
      <c r="D1931" s="175">
        <v>44362</v>
      </c>
      <c r="E1931" s="87">
        <v>3</v>
      </c>
      <c r="F1931" s="38">
        <f t="shared" si="30"/>
        <v>44362</v>
      </c>
    </row>
    <row r="1932" spans="1:6" x14ac:dyDescent="0.25">
      <c r="A1932" s="43" t="s">
        <v>2</v>
      </c>
      <c r="B1932" s="43" t="s">
        <v>2</v>
      </c>
      <c r="C1932" s="43" t="s">
        <v>12</v>
      </c>
      <c r="D1932" s="175">
        <v>44362</v>
      </c>
      <c r="E1932" s="87">
        <v>32</v>
      </c>
      <c r="F1932" s="38">
        <f t="shared" si="30"/>
        <v>44362</v>
      </c>
    </row>
    <row r="1933" spans="1:6" x14ac:dyDescent="0.25">
      <c r="A1933" s="43" t="s">
        <v>2</v>
      </c>
      <c r="B1933" s="43" t="s">
        <v>2</v>
      </c>
      <c r="C1933" s="43" t="s">
        <v>15</v>
      </c>
      <c r="D1933" s="175">
        <v>44362</v>
      </c>
      <c r="E1933" s="87">
        <v>16</v>
      </c>
      <c r="F1933" s="38">
        <f t="shared" si="30"/>
        <v>44362</v>
      </c>
    </row>
    <row r="1934" spans="1:6" x14ac:dyDescent="0.25">
      <c r="A1934" s="57" t="s">
        <v>91</v>
      </c>
      <c r="B1934" s="57" t="s">
        <v>91</v>
      </c>
      <c r="C1934" s="57" t="s">
        <v>99</v>
      </c>
      <c r="D1934" s="176">
        <v>44362</v>
      </c>
      <c r="E1934" s="57">
        <v>20</v>
      </c>
      <c r="F1934" s="38">
        <f t="shared" si="30"/>
        <v>44362</v>
      </c>
    </row>
    <row r="1935" spans="1:6" x14ac:dyDescent="0.25">
      <c r="A1935" s="57" t="s">
        <v>264</v>
      </c>
      <c r="B1935" s="57" t="s">
        <v>83</v>
      </c>
      <c r="C1935" s="57" t="s">
        <v>84</v>
      </c>
      <c r="D1935" s="176">
        <v>44362</v>
      </c>
      <c r="E1935" s="57">
        <v>173</v>
      </c>
      <c r="F1935" s="38">
        <f t="shared" si="30"/>
        <v>44362</v>
      </c>
    </row>
    <row r="1936" spans="1:6" x14ac:dyDescent="0.25">
      <c r="A1936" s="57" t="s">
        <v>57</v>
      </c>
      <c r="B1936" s="57" t="s">
        <v>57</v>
      </c>
      <c r="C1936" s="57" t="s">
        <v>63</v>
      </c>
      <c r="D1936" s="176">
        <v>44362</v>
      </c>
      <c r="E1936" s="57">
        <v>11</v>
      </c>
      <c r="F1936" s="38">
        <f t="shared" si="30"/>
        <v>44362</v>
      </c>
    </row>
    <row r="1937" spans="1:6" x14ac:dyDescent="0.25">
      <c r="A1937" s="57" t="s">
        <v>263</v>
      </c>
      <c r="B1937" s="57" t="s">
        <v>199</v>
      </c>
      <c r="C1937" s="57" t="s">
        <v>77</v>
      </c>
      <c r="D1937" s="176">
        <v>44362</v>
      </c>
      <c r="E1937" s="57">
        <v>38</v>
      </c>
      <c r="F1937" s="38">
        <f t="shared" si="30"/>
        <v>44362</v>
      </c>
    </row>
    <row r="1938" spans="1:6" x14ac:dyDescent="0.25">
      <c r="A1938" s="57" t="s">
        <v>57</v>
      </c>
      <c r="B1938" s="57" t="s">
        <v>57</v>
      </c>
      <c r="C1938" s="57" t="s">
        <v>392</v>
      </c>
      <c r="D1938" s="176">
        <v>44362</v>
      </c>
      <c r="E1938" s="57">
        <v>1</v>
      </c>
      <c r="F1938" s="38">
        <f t="shared" si="30"/>
        <v>44362</v>
      </c>
    </row>
    <row r="1939" spans="1:6" x14ac:dyDescent="0.25">
      <c r="A1939" s="57" t="s">
        <v>25</v>
      </c>
      <c r="B1939" s="57" t="s">
        <v>54</v>
      </c>
      <c r="C1939" s="57" t="s">
        <v>56</v>
      </c>
      <c r="D1939" s="176">
        <v>44362</v>
      </c>
      <c r="E1939" s="57">
        <v>181</v>
      </c>
      <c r="F1939" s="38">
        <f t="shared" si="30"/>
        <v>44362</v>
      </c>
    </row>
    <row r="1940" spans="1:6" x14ac:dyDescent="0.25">
      <c r="A1940" s="57" t="s">
        <v>25</v>
      </c>
      <c r="B1940" s="57" t="s">
        <v>25</v>
      </c>
      <c r="C1940" s="57" t="s">
        <v>31</v>
      </c>
      <c r="D1940" s="176">
        <v>44362</v>
      </c>
      <c r="E1940" s="57">
        <v>4</v>
      </c>
      <c r="F1940" s="38">
        <f t="shared" si="30"/>
        <v>44362</v>
      </c>
    </row>
    <row r="1941" spans="1:6" x14ac:dyDescent="0.25">
      <c r="A1941" s="57" t="s">
        <v>18</v>
      </c>
      <c r="B1941" s="57" t="s">
        <v>18</v>
      </c>
      <c r="C1941" s="57" t="s">
        <v>24</v>
      </c>
      <c r="D1941" s="176">
        <v>44362</v>
      </c>
      <c r="E1941" s="57">
        <v>59</v>
      </c>
      <c r="F1941" s="38">
        <f t="shared" si="30"/>
        <v>44362</v>
      </c>
    </row>
    <row r="1942" spans="1:6" x14ac:dyDescent="0.25">
      <c r="A1942" s="43" t="s">
        <v>25</v>
      </c>
      <c r="B1942" s="43" t="s">
        <v>26</v>
      </c>
      <c r="C1942" s="43" t="s">
        <v>27</v>
      </c>
      <c r="D1942" s="175">
        <v>44362</v>
      </c>
      <c r="E1942" s="87">
        <v>36</v>
      </c>
      <c r="F1942" s="38">
        <f t="shared" si="30"/>
        <v>44362</v>
      </c>
    </row>
    <row r="1943" spans="1:6" x14ac:dyDescent="0.25">
      <c r="A1943" s="43" t="s">
        <v>18</v>
      </c>
      <c r="B1943" s="43" t="s">
        <v>366</v>
      </c>
      <c r="C1943" s="43" t="s">
        <v>413</v>
      </c>
      <c r="D1943" s="175">
        <v>44362</v>
      </c>
      <c r="E1943" s="87">
        <v>23</v>
      </c>
      <c r="F1943" s="38">
        <f t="shared" si="30"/>
        <v>44362</v>
      </c>
    </row>
    <row r="1944" spans="1:6" x14ac:dyDescent="0.25">
      <c r="A1944" s="43" t="s">
        <v>18</v>
      </c>
      <c r="B1944" s="43" t="s">
        <v>366</v>
      </c>
      <c r="C1944" s="43" t="s">
        <v>409</v>
      </c>
      <c r="D1944" s="175">
        <v>44362</v>
      </c>
      <c r="E1944" s="87">
        <v>31</v>
      </c>
      <c r="F1944" s="38">
        <f t="shared" si="30"/>
        <v>44362</v>
      </c>
    </row>
    <row r="1945" spans="1:6" x14ac:dyDescent="0.25">
      <c r="A1945" s="43" t="s">
        <v>361</v>
      </c>
      <c r="B1945" s="43" t="s">
        <v>411</v>
      </c>
      <c r="C1945" s="43" t="s">
        <v>357</v>
      </c>
      <c r="D1945" s="175">
        <v>44362</v>
      </c>
      <c r="E1945" s="87">
        <v>38</v>
      </c>
      <c r="F1945" s="38">
        <f t="shared" si="30"/>
        <v>44362</v>
      </c>
    </row>
    <row r="1946" spans="1:6" x14ac:dyDescent="0.25">
      <c r="A1946" s="43" t="s">
        <v>361</v>
      </c>
      <c r="B1946" s="43" t="s">
        <v>411</v>
      </c>
      <c r="C1946" s="43" t="s">
        <v>355</v>
      </c>
      <c r="D1946" s="175">
        <v>44362</v>
      </c>
      <c r="E1946" s="87">
        <v>88</v>
      </c>
      <c r="F1946" s="38">
        <f t="shared" si="30"/>
        <v>44362</v>
      </c>
    </row>
    <row r="1947" spans="1:6" x14ac:dyDescent="0.25">
      <c r="A1947" s="43" t="s">
        <v>2</v>
      </c>
      <c r="B1947" s="43" t="s">
        <v>2</v>
      </c>
      <c r="C1947" s="43" t="s">
        <v>8</v>
      </c>
      <c r="D1947" s="175">
        <v>44362</v>
      </c>
      <c r="E1947" s="87">
        <v>36</v>
      </c>
      <c r="F1947" s="38">
        <f t="shared" si="30"/>
        <v>44362</v>
      </c>
    </row>
    <row r="1948" spans="1:6" x14ac:dyDescent="0.25">
      <c r="A1948" s="43" t="s">
        <v>18</v>
      </c>
      <c r="B1948" s="43" t="s">
        <v>21</v>
      </c>
      <c r="C1948" s="43" t="s">
        <v>22</v>
      </c>
      <c r="D1948" s="175">
        <v>44362</v>
      </c>
      <c r="E1948" s="87">
        <v>83</v>
      </c>
      <c r="F1948" s="38">
        <f t="shared" si="30"/>
        <v>44362</v>
      </c>
    </row>
    <row r="1949" spans="1:6" x14ac:dyDescent="0.25">
      <c r="A1949" s="43" t="s">
        <v>25</v>
      </c>
      <c r="B1949" s="43" t="s">
        <v>25</v>
      </c>
      <c r="C1949" s="43" t="s">
        <v>39</v>
      </c>
      <c r="D1949" s="175">
        <v>44362</v>
      </c>
      <c r="E1949" s="87">
        <v>76</v>
      </c>
      <c r="F1949" s="38">
        <f t="shared" si="30"/>
        <v>44362</v>
      </c>
    </row>
    <row r="1950" spans="1:6" x14ac:dyDescent="0.25">
      <c r="A1950" s="43" t="s">
        <v>25</v>
      </c>
      <c r="B1950" s="43" t="s">
        <v>25</v>
      </c>
      <c r="C1950" s="43" t="s">
        <v>186</v>
      </c>
      <c r="D1950" s="175">
        <v>44362</v>
      </c>
      <c r="E1950" s="87">
        <v>2</v>
      </c>
      <c r="F1950" s="38">
        <f t="shared" si="30"/>
        <v>44362</v>
      </c>
    </row>
    <row r="1951" spans="1:6" x14ac:dyDescent="0.25">
      <c r="A1951" s="43" t="s">
        <v>25</v>
      </c>
      <c r="B1951" s="43" t="s">
        <v>25</v>
      </c>
      <c r="C1951" s="43" t="s">
        <v>43</v>
      </c>
      <c r="D1951" s="175">
        <v>44362</v>
      </c>
      <c r="E1951" s="87">
        <v>43</v>
      </c>
      <c r="F1951" s="38">
        <f t="shared" si="30"/>
        <v>44362</v>
      </c>
    </row>
    <row r="1952" spans="1:6" x14ac:dyDescent="0.25">
      <c r="A1952" s="43" t="s">
        <v>25</v>
      </c>
      <c r="B1952" s="43" t="s">
        <v>25</v>
      </c>
      <c r="C1952" s="43" t="s">
        <v>42</v>
      </c>
      <c r="D1952" s="175">
        <v>44362</v>
      </c>
      <c r="E1952" s="87">
        <v>35</v>
      </c>
      <c r="F1952" s="38">
        <f t="shared" si="30"/>
        <v>44362</v>
      </c>
    </row>
    <row r="1953" spans="1:6" x14ac:dyDescent="0.25">
      <c r="A1953" s="43" t="s">
        <v>25</v>
      </c>
      <c r="B1953" s="43" t="s">
        <v>25</v>
      </c>
      <c r="C1953" s="43" t="s">
        <v>49</v>
      </c>
      <c r="D1953" s="175">
        <v>44362</v>
      </c>
      <c r="E1953" s="87">
        <v>91</v>
      </c>
      <c r="F1953" s="38">
        <f t="shared" si="30"/>
        <v>44362</v>
      </c>
    </row>
    <row r="1954" spans="1:6" x14ac:dyDescent="0.25">
      <c r="A1954" s="43" t="s">
        <v>25</v>
      </c>
      <c r="B1954" s="43" t="s">
        <v>25</v>
      </c>
      <c r="C1954" s="43" t="s">
        <v>48</v>
      </c>
      <c r="D1954" s="175">
        <v>44362</v>
      </c>
      <c r="E1954" s="87">
        <v>20</v>
      </c>
      <c r="F1954" s="38">
        <f t="shared" si="30"/>
        <v>44362</v>
      </c>
    </row>
    <row r="1955" spans="1:6" x14ac:dyDescent="0.25">
      <c r="A1955" s="43" t="s">
        <v>91</v>
      </c>
      <c r="B1955" s="43" t="s">
        <v>91</v>
      </c>
      <c r="C1955" s="43" t="s">
        <v>98</v>
      </c>
      <c r="D1955" s="175">
        <v>44362</v>
      </c>
      <c r="E1955" s="87">
        <v>55</v>
      </c>
      <c r="F1955" s="38">
        <f t="shared" si="30"/>
        <v>44362</v>
      </c>
    </row>
    <row r="1956" spans="1:6" x14ac:dyDescent="0.25">
      <c r="A1956" s="43" t="s">
        <v>263</v>
      </c>
      <c r="B1956" s="43" t="s">
        <v>199</v>
      </c>
      <c r="C1956" s="43" t="s">
        <v>319</v>
      </c>
      <c r="D1956" s="175">
        <v>44362</v>
      </c>
      <c r="E1956" s="87">
        <v>33</v>
      </c>
      <c r="F1956" s="38">
        <f t="shared" si="30"/>
        <v>44362</v>
      </c>
    </row>
    <row r="1957" spans="1:6" x14ac:dyDescent="0.25">
      <c r="A1957" s="43" t="s">
        <v>57</v>
      </c>
      <c r="B1957" s="43" t="s">
        <v>57</v>
      </c>
      <c r="C1957" s="43" t="s">
        <v>62</v>
      </c>
      <c r="D1957" s="175">
        <v>44362</v>
      </c>
      <c r="E1957" s="87">
        <v>1</v>
      </c>
      <c r="F1957" s="38">
        <f t="shared" si="30"/>
        <v>44362</v>
      </c>
    </row>
    <row r="1958" spans="1:6" x14ac:dyDescent="0.25">
      <c r="A1958" s="43" t="s">
        <v>57</v>
      </c>
      <c r="B1958" s="43" t="s">
        <v>57</v>
      </c>
      <c r="C1958" s="43" t="s">
        <v>61</v>
      </c>
      <c r="D1958" s="175">
        <v>44362</v>
      </c>
      <c r="E1958" s="87">
        <v>22</v>
      </c>
      <c r="F1958" s="38">
        <f t="shared" si="30"/>
        <v>44362</v>
      </c>
    </row>
    <row r="1959" spans="1:6" ht="14.45" customHeight="1" x14ac:dyDescent="0.25">
      <c r="A1959" s="43" t="s">
        <v>57</v>
      </c>
      <c r="B1959" s="43" t="s">
        <v>57</v>
      </c>
      <c r="C1959" s="43" t="s">
        <v>262</v>
      </c>
      <c r="D1959" s="175">
        <v>44362</v>
      </c>
      <c r="E1959" s="87">
        <v>3</v>
      </c>
      <c r="F1959" s="38">
        <f t="shared" si="30"/>
        <v>44362</v>
      </c>
    </row>
    <row r="1960" spans="1:6" x14ac:dyDescent="0.25">
      <c r="A1960" s="43" t="s">
        <v>25</v>
      </c>
      <c r="B1960" s="43" t="s">
        <v>25</v>
      </c>
      <c r="C1960" s="43" t="s">
        <v>50</v>
      </c>
      <c r="D1960" s="175">
        <v>44362</v>
      </c>
      <c r="E1960" s="87">
        <v>24</v>
      </c>
      <c r="F1960" s="38">
        <f t="shared" si="30"/>
        <v>44362</v>
      </c>
    </row>
    <row r="1961" spans="1:6" x14ac:dyDescent="0.25">
      <c r="A1961" s="43" t="s">
        <v>25</v>
      </c>
      <c r="B1961" s="43" t="s">
        <v>25</v>
      </c>
      <c r="C1961" s="43" t="s">
        <v>53</v>
      </c>
      <c r="D1961" s="175">
        <v>44362</v>
      </c>
      <c r="E1961" s="87">
        <v>64</v>
      </c>
      <c r="F1961" s="38">
        <f t="shared" si="30"/>
        <v>44362</v>
      </c>
    </row>
    <row r="1962" spans="1:6" x14ac:dyDescent="0.25">
      <c r="A1962" s="43" t="s">
        <v>57</v>
      </c>
      <c r="B1962" s="43" t="s">
        <v>57</v>
      </c>
      <c r="C1962" s="43" t="s">
        <v>446</v>
      </c>
      <c r="D1962" s="175">
        <v>44362</v>
      </c>
      <c r="E1962" s="87">
        <v>18</v>
      </c>
      <c r="F1962" s="38">
        <f t="shared" si="30"/>
        <v>44362</v>
      </c>
    </row>
    <row r="1963" spans="1:6" x14ac:dyDescent="0.25">
      <c r="A1963" s="43" t="s">
        <v>57</v>
      </c>
      <c r="B1963" s="43" t="s">
        <v>57</v>
      </c>
      <c r="C1963" s="43" t="s">
        <v>130</v>
      </c>
      <c r="D1963" s="175">
        <v>44362</v>
      </c>
      <c r="E1963" s="87">
        <v>37</v>
      </c>
      <c r="F1963" s="38">
        <f t="shared" si="30"/>
        <v>44362</v>
      </c>
    </row>
    <row r="1964" spans="1:6" x14ac:dyDescent="0.25">
      <c r="A1964" s="43" t="s">
        <v>57</v>
      </c>
      <c r="B1964" s="43" t="s">
        <v>57</v>
      </c>
      <c r="C1964" s="43" t="s">
        <v>183</v>
      </c>
      <c r="D1964" s="175">
        <v>44362</v>
      </c>
      <c r="E1964" s="87">
        <v>21</v>
      </c>
      <c r="F1964" s="38">
        <f t="shared" si="30"/>
        <v>44362</v>
      </c>
    </row>
    <row r="1965" spans="1:6" x14ac:dyDescent="0.25">
      <c r="A1965" s="43" t="s">
        <v>2</v>
      </c>
      <c r="B1965" s="43" t="s">
        <v>2</v>
      </c>
      <c r="C1965" s="43" t="s">
        <v>4</v>
      </c>
      <c r="D1965" s="175">
        <v>44362</v>
      </c>
      <c r="E1965" s="87">
        <v>51</v>
      </c>
      <c r="F1965" s="38">
        <f t="shared" si="30"/>
        <v>44362</v>
      </c>
    </row>
    <row r="1966" spans="1:6" x14ac:dyDescent="0.25">
      <c r="A1966" s="43" t="s">
        <v>2</v>
      </c>
      <c r="B1966" s="43" t="s">
        <v>2</v>
      </c>
      <c r="C1966" s="43" t="s">
        <v>6</v>
      </c>
      <c r="D1966" s="175">
        <v>44362</v>
      </c>
      <c r="E1966" s="87">
        <v>40</v>
      </c>
      <c r="F1966" s="38">
        <f t="shared" si="30"/>
        <v>44362</v>
      </c>
    </row>
    <row r="1967" spans="1:6" x14ac:dyDescent="0.25">
      <c r="A1967" s="43" t="s">
        <v>2</v>
      </c>
      <c r="B1967" s="43" t="s">
        <v>2</v>
      </c>
      <c r="C1967" s="43" t="s">
        <v>13</v>
      </c>
      <c r="D1967" s="175">
        <v>44362</v>
      </c>
      <c r="E1967" s="87">
        <v>1</v>
      </c>
      <c r="F1967" s="38">
        <f t="shared" si="30"/>
        <v>44362</v>
      </c>
    </row>
    <row r="1968" spans="1:6" x14ac:dyDescent="0.25">
      <c r="A1968" s="43" t="s">
        <v>25</v>
      </c>
      <c r="B1968" s="43" t="s">
        <v>25</v>
      </c>
      <c r="C1968" s="43" t="s">
        <v>32</v>
      </c>
      <c r="D1968" s="175">
        <v>44362</v>
      </c>
      <c r="E1968" s="87">
        <v>120</v>
      </c>
      <c r="F1968" s="38">
        <f t="shared" si="30"/>
        <v>44362</v>
      </c>
    </row>
    <row r="1969" spans="1:6" x14ac:dyDescent="0.25">
      <c r="A1969" s="43" t="s">
        <v>25</v>
      </c>
      <c r="B1969" s="43" t="s">
        <v>29</v>
      </c>
      <c r="C1969" s="43" t="s">
        <v>30</v>
      </c>
      <c r="D1969" s="175">
        <v>44362</v>
      </c>
      <c r="E1969" s="87">
        <v>88</v>
      </c>
      <c r="F1969" s="38">
        <f t="shared" si="30"/>
        <v>44362</v>
      </c>
    </row>
    <row r="1970" spans="1:6" x14ac:dyDescent="0.25">
      <c r="A1970" s="43" t="s">
        <v>25</v>
      </c>
      <c r="B1970" s="43" t="s">
        <v>25</v>
      </c>
      <c r="C1970" s="43" t="s">
        <v>37</v>
      </c>
      <c r="D1970" s="175">
        <v>44362</v>
      </c>
      <c r="E1970" s="87">
        <v>79</v>
      </c>
      <c r="F1970" s="38">
        <f t="shared" si="30"/>
        <v>44362</v>
      </c>
    </row>
    <row r="1971" spans="1:6" x14ac:dyDescent="0.25">
      <c r="A1971" s="43" t="s">
        <v>25</v>
      </c>
      <c r="B1971" s="43" t="s">
        <v>25</v>
      </c>
      <c r="C1971" s="43" t="s">
        <v>34</v>
      </c>
      <c r="D1971" s="175">
        <v>44362</v>
      </c>
      <c r="E1971" s="87">
        <v>69</v>
      </c>
      <c r="F1971" s="38">
        <f t="shared" si="30"/>
        <v>44362</v>
      </c>
    </row>
    <row r="1972" spans="1:6" x14ac:dyDescent="0.25">
      <c r="A1972" s="43" t="s">
        <v>25</v>
      </c>
      <c r="B1972" s="43" t="s">
        <v>25</v>
      </c>
      <c r="C1972" s="43" t="s">
        <v>45</v>
      </c>
      <c r="D1972" s="175">
        <v>44362</v>
      </c>
      <c r="E1972" s="87">
        <v>112</v>
      </c>
      <c r="F1972" s="38">
        <f t="shared" si="30"/>
        <v>44362</v>
      </c>
    </row>
    <row r="1973" spans="1:6" x14ac:dyDescent="0.25">
      <c r="A1973" s="43" t="s">
        <v>25</v>
      </c>
      <c r="B1973" s="43" t="s">
        <v>25</v>
      </c>
      <c r="C1973" s="43" t="s">
        <v>46</v>
      </c>
      <c r="D1973" s="175">
        <v>44362</v>
      </c>
      <c r="E1973" s="87">
        <v>55</v>
      </c>
      <c r="F1973" s="38">
        <f t="shared" si="30"/>
        <v>44362</v>
      </c>
    </row>
    <row r="1974" spans="1:6" x14ac:dyDescent="0.25">
      <c r="A1974" s="43" t="s">
        <v>25</v>
      </c>
      <c r="B1974" s="43" t="s">
        <v>25</v>
      </c>
      <c r="C1974" s="43" t="s">
        <v>43</v>
      </c>
      <c r="D1974" s="175">
        <v>44361</v>
      </c>
      <c r="E1974" s="87">
        <v>42</v>
      </c>
      <c r="F1974" s="38">
        <f t="shared" si="30"/>
        <v>44361</v>
      </c>
    </row>
    <row r="1975" spans="1:6" x14ac:dyDescent="0.25">
      <c r="A1975" s="43" t="s">
        <v>25</v>
      </c>
      <c r="B1975" s="43" t="s">
        <v>25</v>
      </c>
      <c r="C1975" s="43" t="s">
        <v>49</v>
      </c>
      <c r="D1975" s="175">
        <v>44361</v>
      </c>
      <c r="E1975" s="87">
        <v>135</v>
      </c>
      <c r="F1975" s="38">
        <f t="shared" si="30"/>
        <v>44361</v>
      </c>
    </row>
    <row r="1976" spans="1:6" x14ac:dyDescent="0.25">
      <c r="A1976" s="57" t="s">
        <v>25</v>
      </c>
      <c r="B1976" s="57" t="s">
        <v>26</v>
      </c>
      <c r="C1976" s="57" t="s">
        <v>28</v>
      </c>
      <c r="D1976" s="176">
        <v>44361</v>
      </c>
      <c r="E1976" s="57">
        <v>9</v>
      </c>
      <c r="F1976" s="38">
        <f t="shared" si="30"/>
        <v>44361</v>
      </c>
    </row>
    <row r="1977" spans="1:6" x14ac:dyDescent="0.25">
      <c r="A1977" s="57" t="s">
        <v>25</v>
      </c>
      <c r="B1977" s="57" t="s">
        <v>25</v>
      </c>
      <c r="C1977" s="57" t="s">
        <v>31</v>
      </c>
      <c r="D1977" s="176">
        <v>44361</v>
      </c>
      <c r="E1977" s="57">
        <v>65</v>
      </c>
      <c r="F1977" s="38">
        <f t="shared" si="30"/>
        <v>44361</v>
      </c>
    </row>
    <row r="1978" spans="1:6" x14ac:dyDescent="0.25">
      <c r="A1978" s="57" t="s">
        <v>2</v>
      </c>
      <c r="B1978" s="57" t="s">
        <v>2</v>
      </c>
      <c r="C1978" s="57" t="s">
        <v>390</v>
      </c>
      <c r="D1978" s="176">
        <v>44361</v>
      </c>
      <c r="E1978" s="57">
        <v>9</v>
      </c>
      <c r="F1978" s="38">
        <f t="shared" si="30"/>
        <v>44361</v>
      </c>
    </row>
    <row r="1979" spans="1:6" x14ac:dyDescent="0.25">
      <c r="A1979" s="57" t="s">
        <v>2</v>
      </c>
      <c r="B1979" s="57" t="s">
        <v>2</v>
      </c>
      <c r="C1979" s="57" t="s">
        <v>11</v>
      </c>
      <c r="D1979" s="176">
        <v>44361</v>
      </c>
      <c r="E1979" s="57">
        <v>38</v>
      </c>
      <c r="F1979" s="38">
        <f t="shared" si="30"/>
        <v>44361</v>
      </c>
    </row>
    <row r="1980" spans="1:6" x14ac:dyDescent="0.25">
      <c r="A1980" s="57" t="s">
        <v>57</v>
      </c>
      <c r="B1980" s="57" t="s">
        <v>57</v>
      </c>
      <c r="C1980" s="57" t="s">
        <v>392</v>
      </c>
      <c r="D1980" s="176">
        <v>44361</v>
      </c>
      <c r="E1980" s="57">
        <v>3</v>
      </c>
      <c r="F1980" s="38">
        <f t="shared" si="30"/>
        <v>44361</v>
      </c>
    </row>
    <row r="1981" spans="1:6" x14ac:dyDescent="0.25">
      <c r="A1981" s="57" t="s">
        <v>91</v>
      </c>
      <c r="B1981" s="57" t="s">
        <v>91</v>
      </c>
      <c r="C1981" s="57" t="s">
        <v>97</v>
      </c>
      <c r="D1981" s="176">
        <v>44361</v>
      </c>
      <c r="E1981" s="57">
        <v>21</v>
      </c>
      <c r="F1981" s="38">
        <f t="shared" si="30"/>
        <v>44361</v>
      </c>
    </row>
    <row r="1982" spans="1:6" x14ac:dyDescent="0.25">
      <c r="A1982" s="57" t="s">
        <v>264</v>
      </c>
      <c r="B1982" s="57" t="s">
        <v>83</v>
      </c>
      <c r="C1982" s="57" t="s">
        <v>84</v>
      </c>
      <c r="D1982" s="176">
        <v>44361</v>
      </c>
      <c r="E1982" s="57">
        <v>163</v>
      </c>
      <c r="F1982" s="38">
        <f t="shared" si="30"/>
        <v>44361</v>
      </c>
    </row>
    <row r="1983" spans="1:6" x14ac:dyDescent="0.25">
      <c r="A1983" s="57" t="s">
        <v>264</v>
      </c>
      <c r="B1983" s="57" t="s">
        <v>83</v>
      </c>
      <c r="C1983" s="57" t="s">
        <v>80</v>
      </c>
      <c r="D1983" s="176">
        <v>44361</v>
      </c>
      <c r="E1983" s="57">
        <v>36</v>
      </c>
      <c r="F1983" s="38">
        <f t="shared" si="30"/>
        <v>44361</v>
      </c>
    </row>
    <row r="1984" spans="1:6" x14ac:dyDescent="0.25">
      <c r="A1984" s="57" t="s">
        <v>264</v>
      </c>
      <c r="B1984" s="57" t="s">
        <v>83</v>
      </c>
      <c r="C1984" s="57" t="s">
        <v>90</v>
      </c>
      <c r="D1984" s="176">
        <v>44361</v>
      </c>
      <c r="E1984" s="57">
        <v>21</v>
      </c>
      <c r="F1984" s="38">
        <f t="shared" si="30"/>
        <v>44361</v>
      </c>
    </row>
    <row r="1985" spans="1:6" x14ac:dyDescent="0.25">
      <c r="A1985" s="57" t="s">
        <v>264</v>
      </c>
      <c r="B1985" s="57" t="s">
        <v>83</v>
      </c>
      <c r="C1985" s="57" t="s">
        <v>414</v>
      </c>
      <c r="D1985" s="176">
        <v>44361</v>
      </c>
      <c r="E1985" s="57">
        <v>60</v>
      </c>
      <c r="F1985" s="38">
        <f t="shared" si="30"/>
        <v>44361</v>
      </c>
    </row>
    <row r="1986" spans="1:6" x14ac:dyDescent="0.25">
      <c r="A1986" s="57" t="s">
        <v>25</v>
      </c>
      <c r="B1986" s="57" t="s">
        <v>25</v>
      </c>
      <c r="C1986" s="57" t="s">
        <v>46</v>
      </c>
      <c r="D1986" s="176">
        <v>44361</v>
      </c>
      <c r="E1986" s="57">
        <v>23</v>
      </c>
      <c r="F1986" s="38">
        <f t="shared" si="30"/>
        <v>44361</v>
      </c>
    </row>
    <row r="1987" spans="1:6" x14ac:dyDescent="0.25">
      <c r="A1987" s="43" t="s">
        <v>25</v>
      </c>
      <c r="B1987" s="43" t="s">
        <v>25</v>
      </c>
      <c r="C1987" s="43" t="s">
        <v>32</v>
      </c>
      <c r="D1987" s="175">
        <v>44361</v>
      </c>
      <c r="E1987" s="87">
        <v>81</v>
      </c>
      <c r="F1987" s="38">
        <f t="shared" ref="F1987:F2050" si="31">D1987</f>
        <v>44361</v>
      </c>
    </row>
    <row r="1988" spans="1:6" x14ac:dyDescent="0.25">
      <c r="A1988" s="43" t="s">
        <v>18</v>
      </c>
      <c r="B1988" s="43" t="s">
        <v>19</v>
      </c>
      <c r="C1988" s="43" t="s">
        <v>20</v>
      </c>
      <c r="D1988" s="175">
        <v>44361</v>
      </c>
      <c r="E1988" s="87">
        <v>29</v>
      </c>
      <c r="F1988" s="38">
        <f t="shared" si="31"/>
        <v>44361</v>
      </c>
    </row>
    <row r="1989" spans="1:6" x14ac:dyDescent="0.25">
      <c r="A1989" s="43" t="s">
        <v>337</v>
      </c>
      <c r="B1989" s="43" t="s">
        <v>338</v>
      </c>
      <c r="C1989" s="43" t="s">
        <v>177</v>
      </c>
      <c r="D1989" s="175">
        <v>44361</v>
      </c>
      <c r="E1989" s="87">
        <v>36</v>
      </c>
      <c r="F1989" s="38">
        <f t="shared" si="31"/>
        <v>44361</v>
      </c>
    </row>
    <row r="1990" spans="1:6" x14ac:dyDescent="0.25">
      <c r="A1990" s="43" t="s">
        <v>2</v>
      </c>
      <c r="B1990" s="43" t="s">
        <v>2</v>
      </c>
      <c r="C1990" s="43" t="s">
        <v>13</v>
      </c>
      <c r="D1990" s="175">
        <v>44361</v>
      </c>
      <c r="E1990" s="87">
        <v>33</v>
      </c>
      <c r="F1990" s="38">
        <f t="shared" si="31"/>
        <v>44361</v>
      </c>
    </row>
    <row r="1991" spans="1:6" x14ac:dyDescent="0.25">
      <c r="A1991" s="43" t="s">
        <v>16</v>
      </c>
      <c r="B1991" s="43" t="s">
        <v>16</v>
      </c>
      <c r="C1991" s="43" t="s">
        <v>17</v>
      </c>
      <c r="D1991" s="175">
        <v>44361</v>
      </c>
      <c r="E1991" s="87">
        <v>68</v>
      </c>
      <c r="F1991" s="38">
        <f t="shared" si="31"/>
        <v>44361</v>
      </c>
    </row>
    <row r="1992" spans="1:6" x14ac:dyDescent="0.25">
      <c r="A1992" s="43" t="s">
        <v>18</v>
      </c>
      <c r="B1992" s="43" t="s">
        <v>18</v>
      </c>
      <c r="C1992" s="43" t="s">
        <v>23</v>
      </c>
      <c r="D1992" s="175">
        <v>44361</v>
      </c>
      <c r="E1992" s="87">
        <v>14</v>
      </c>
      <c r="F1992" s="38">
        <f t="shared" si="31"/>
        <v>44361</v>
      </c>
    </row>
    <row r="1993" spans="1:6" x14ac:dyDescent="0.25">
      <c r="A1993" s="43" t="s">
        <v>25</v>
      </c>
      <c r="B1993" s="43" t="s">
        <v>54</v>
      </c>
      <c r="C1993" s="43" t="s">
        <v>187</v>
      </c>
      <c r="D1993" s="175">
        <v>44361</v>
      </c>
      <c r="E1993" s="87">
        <v>2</v>
      </c>
      <c r="F1993" s="38">
        <f t="shared" si="31"/>
        <v>44361</v>
      </c>
    </row>
    <row r="1994" spans="1:6" x14ac:dyDescent="0.25">
      <c r="A1994" s="43" t="s">
        <v>25</v>
      </c>
      <c r="B1994" s="43" t="s">
        <v>25</v>
      </c>
      <c r="C1994" s="43" t="s">
        <v>53</v>
      </c>
      <c r="D1994" s="175">
        <v>44361</v>
      </c>
      <c r="E1994" s="87">
        <v>54</v>
      </c>
      <c r="F1994" s="38">
        <f t="shared" si="31"/>
        <v>44361</v>
      </c>
    </row>
    <row r="1995" spans="1:6" x14ac:dyDescent="0.25">
      <c r="A1995" s="43" t="s">
        <v>25</v>
      </c>
      <c r="B1995" s="43" t="s">
        <v>54</v>
      </c>
      <c r="C1995" s="43" t="s">
        <v>55</v>
      </c>
      <c r="D1995" s="175">
        <v>44361</v>
      </c>
      <c r="E1995" s="87">
        <v>114</v>
      </c>
      <c r="F1995" s="38">
        <f t="shared" si="31"/>
        <v>44361</v>
      </c>
    </row>
    <row r="1996" spans="1:6" x14ac:dyDescent="0.25">
      <c r="A1996" s="43" t="s">
        <v>263</v>
      </c>
      <c r="B1996" s="43" t="s">
        <v>199</v>
      </c>
      <c r="C1996" s="43" t="s">
        <v>447</v>
      </c>
      <c r="D1996" s="175">
        <v>44361</v>
      </c>
      <c r="E1996" s="87">
        <v>30</v>
      </c>
      <c r="F1996" s="38">
        <f t="shared" si="31"/>
        <v>44361</v>
      </c>
    </row>
    <row r="1997" spans="1:6" x14ac:dyDescent="0.25">
      <c r="A1997" s="43" t="s">
        <v>57</v>
      </c>
      <c r="B1997" s="43" t="s">
        <v>57</v>
      </c>
      <c r="C1997" s="43" t="s">
        <v>60</v>
      </c>
      <c r="D1997" s="175">
        <v>44361</v>
      </c>
      <c r="E1997" s="87">
        <v>32</v>
      </c>
      <c r="F1997" s="38">
        <f t="shared" si="31"/>
        <v>44361</v>
      </c>
    </row>
    <row r="1998" spans="1:6" x14ac:dyDescent="0.25">
      <c r="A1998" s="43" t="s">
        <v>264</v>
      </c>
      <c r="B1998" s="43" t="s">
        <v>81</v>
      </c>
      <c r="C1998" s="43" t="s">
        <v>82</v>
      </c>
      <c r="D1998" s="175">
        <v>44361</v>
      </c>
      <c r="E1998" s="87">
        <v>58</v>
      </c>
      <c r="F1998" s="38">
        <f t="shared" si="31"/>
        <v>44361</v>
      </c>
    </row>
    <row r="1999" spans="1:6" x14ac:dyDescent="0.25">
      <c r="A1999" s="43" t="s">
        <v>91</v>
      </c>
      <c r="B1999" s="43" t="s">
        <v>91</v>
      </c>
      <c r="C1999" s="43" t="s">
        <v>100</v>
      </c>
      <c r="D1999" s="175">
        <v>44361</v>
      </c>
      <c r="E1999" s="87">
        <v>151</v>
      </c>
      <c r="F1999" s="38">
        <f t="shared" si="31"/>
        <v>44361</v>
      </c>
    </row>
    <row r="2000" spans="1:6" x14ac:dyDescent="0.25">
      <c r="A2000" s="43" t="s">
        <v>2</v>
      </c>
      <c r="B2000" s="43" t="s">
        <v>2</v>
      </c>
      <c r="C2000" s="43" t="s">
        <v>4</v>
      </c>
      <c r="D2000" s="175">
        <v>44361</v>
      </c>
      <c r="E2000" s="87">
        <v>33</v>
      </c>
      <c r="F2000" s="38">
        <f t="shared" si="31"/>
        <v>44361</v>
      </c>
    </row>
    <row r="2001" spans="1:6" x14ac:dyDescent="0.25">
      <c r="A2001" s="43" t="s">
        <v>2</v>
      </c>
      <c r="B2001" s="43" t="s">
        <v>2</v>
      </c>
      <c r="C2001" s="43" t="s">
        <v>3</v>
      </c>
      <c r="D2001" s="175">
        <v>44361</v>
      </c>
      <c r="E2001" s="87">
        <v>103</v>
      </c>
      <c r="F2001" s="38">
        <f t="shared" si="31"/>
        <v>44361</v>
      </c>
    </row>
    <row r="2002" spans="1:6" x14ac:dyDescent="0.25">
      <c r="A2002" s="43" t="s">
        <v>361</v>
      </c>
      <c r="B2002" s="43" t="s">
        <v>411</v>
      </c>
      <c r="C2002" s="43" t="s">
        <v>357</v>
      </c>
      <c r="D2002" s="175">
        <v>44361</v>
      </c>
      <c r="E2002" s="87">
        <v>38</v>
      </c>
      <c r="F2002" s="38">
        <f t="shared" si="31"/>
        <v>44361</v>
      </c>
    </row>
    <row r="2003" spans="1:6" x14ac:dyDescent="0.25">
      <c r="A2003" s="43" t="s">
        <v>361</v>
      </c>
      <c r="B2003" s="43" t="s">
        <v>411</v>
      </c>
      <c r="C2003" s="43" t="s">
        <v>356</v>
      </c>
      <c r="D2003" s="175">
        <v>44361</v>
      </c>
      <c r="E2003" s="87">
        <v>37</v>
      </c>
      <c r="F2003" s="38">
        <f t="shared" si="31"/>
        <v>44361</v>
      </c>
    </row>
    <row r="2004" spans="1:6" x14ac:dyDescent="0.25">
      <c r="A2004" s="43" t="s">
        <v>25</v>
      </c>
      <c r="B2004" s="43" t="s">
        <v>29</v>
      </c>
      <c r="C2004" s="43" t="s">
        <v>30</v>
      </c>
      <c r="D2004" s="175">
        <v>44361</v>
      </c>
      <c r="E2004" s="87">
        <v>86</v>
      </c>
      <c r="F2004" s="38">
        <f t="shared" si="31"/>
        <v>44361</v>
      </c>
    </row>
    <row r="2005" spans="1:6" x14ac:dyDescent="0.25">
      <c r="A2005" s="43" t="s">
        <v>18</v>
      </c>
      <c r="B2005" s="43" t="s">
        <v>18</v>
      </c>
      <c r="C2005" s="43" t="s">
        <v>24</v>
      </c>
      <c r="D2005" s="175">
        <v>44361</v>
      </c>
      <c r="E2005" s="87">
        <v>65</v>
      </c>
      <c r="F2005" s="38">
        <f t="shared" si="31"/>
        <v>44361</v>
      </c>
    </row>
    <row r="2006" spans="1:6" x14ac:dyDescent="0.25">
      <c r="A2006" s="43" t="s">
        <v>25</v>
      </c>
      <c r="B2006" s="43" t="s">
        <v>25</v>
      </c>
      <c r="C2006" s="43" t="s">
        <v>34</v>
      </c>
      <c r="D2006" s="175">
        <v>44361</v>
      </c>
      <c r="E2006" s="87">
        <v>76</v>
      </c>
      <c r="F2006" s="38">
        <f t="shared" si="31"/>
        <v>44361</v>
      </c>
    </row>
    <row r="2007" spans="1:6" x14ac:dyDescent="0.25">
      <c r="A2007" s="43" t="s">
        <v>25</v>
      </c>
      <c r="B2007" s="43" t="s">
        <v>25</v>
      </c>
      <c r="C2007" s="43" t="s">
        <v>37</v>
      </c>
      <c r="D2007" s="175">
        <v>44361</v>
      </c>
      <c r="E2007" s="87">
        <v>94</v>
      </c>
      <c r="F2007" s="38">
        <f t="shared" si="31"/>
        <v>44361</v>
      </c>
    </row>
    <row r="2008" spans="1:6" x14ac:dyDescent="0.25">
      <c r="A2008" s="43" t="s">
        <v>25</v>
      </c>
      <c r="B2008" s="43" t="s">
        <v>25</v>
      </c>
      <c r="C2008" s="43" t="s">
        <v>36</v>
      </c>
      <c r="D2008" s="175">
        <v>44361</v>
      </c>
      <c r="E2008" s="87">
        <v>54</v>
      </c>
      <c r="F2008" s="38">
        <f t="shared" si="31"/>
        <v>44361</v>
      </c>
    </row>
    <row r="2009" spans="1:6" x14ac:dyDescent="0.25">
      <c r="A2009" s="43" t="s">
        <v>25</v>
      </c>
      <c r="B2009" s="43" t="s">
        <v>25</v>
      </c>
      <c r="C2009" s="43" t="s">
        <v>45</v>
      </c>
      <c r="D2009" s="175">
        <v>44361</v>
      </c>
      <c r="E2009" s="87">
        <v>75</v>
      </c>
      <c r="F2009" s="38">
        <f t="shared" si="31"/>
        <v>44361</v>
      </c>
    </row>
    <row r="2010" spans="1:6" x14ac:dyDescent="0.25">
      <c r="A2010" s="43" t="s">
        <v>25</v>
      </c>
      <c r="B2010" s="43" t="s">
        <v>25</v>
      </c>
      <c r="C2010" s="43" t="s">
        <v>47</v>
      </c>
      <c r="D2010" s="175">
        <v>44361</v>
      </c>
      <c r="E2010" s="87">
        <v>63</v>
      </c>
      <c r="F2010" s="38">
        <f t="shared" si="31"/>
        <v>44361</v>
      </c>
    </row>
    <row r="2011" spans="1:6" x14ac:dyDescent="0.25">
      <c r="A2011" s="43" t="s">
        <v>57</v>
      </c>
      <c r="B2011" s="43" t="s">
        <v>57</v>
      </c>
      <c r="C2011" s="43" t="s">
        <v>63</v>
      </c>
      <c r="D2011" s="175">
        <v>44361</v>
      </c>
      <c r="E2011" s="87">
        <v>1</v>
      </c>
      <c r="F2011" s="38">
        <f t="shared" si="31"/>
        <v>44361</v>
      </c>
    </row>
    <row r="2012" spans="1:6" x14ac:dyDescent="0.25">
      <c r="A2012" s="43" t="s">
        <v>57</v>
      </c>
      <c r="B2012" s="43" t="s">
        <v>57</v>
      </c>
      <c r="C2012" s="43" t="s">
        <v>62</v>
      </c>
      <c r="D2012" s="175">
        <v>44361</v>
      </c>
      <c r="E2012" s="87">
        <v>44</v>
      </c>
      <c r="F2012" s="38">
        <f t="shared" si="31"/>
        <v>44361</v>
      </c>
    </row>
    <row r="2013" spans="1:6" x14ac:dyDescent="0.25">
      <c r="A2013" s="43" t="s">
        <v>263</v>
      </c>
      <c r="B2013" s="43" t="s">
        <v>199</v>
      </c>
      <c r="C2013" s="43" t="s">
        <v>75</v>
      </c>
      <c r="D2013" s="175">
        <v>44361</v>
      </c>
      <c r="E2013" s="87">
        <v>51</v>
      </c>
      <c r="F2013" s="38">
        <f t="shared" si="31"/>
        <v>44361</v>
      </c>
    </row>
    <row r="2014" spans="1:6" x14ac:dyDescent="0.25">
      <c r="A2014" s="43" t="s">
        <v>57</v>
      </c>
      <c r="B2014" s="43" t="s">
        <v>57</v>
      </c>
      <c r="C2014" s="43" t="s">
        <v>446</v>
      </c>
      <c r="D2014" s="175">
        <v>44361</v>
      </c>
      <c r="E2014" s="87">
        <v>3</v>
      </c>
      <c r="F2014" s="38">
        <f t="shared" si="31"/>
        <v>44361</v>
      </c>
    </row>
    <row r="2015" spans="1:6" x14ac:dyDescent="0.25">
      <c r="A2015" s="43" t="s">
        <v>91</v>
      </c>
      <c r="B2015" s="43" t="s">
        <v>91</v>
      </c>
      <c r="C2015" s="43" t="s">
        <v>101</v>
      </c>
      <c r="D2015" s="175">
        <v>44361</v>
      </c>
      <c r="E2015" s="87">
        <v>34</v>
      </c>
      <c r="F2015" s="38">
        <f t="shared" si="31"/>
        <v>44361</v>
      </c>
    </row>
    <row r="2016" spans="1:6" x14ac:dyDescent="0.25">
      <c r="A2016" s="43" t="s">
        <v>91</v>
      </c>
      <c r="B2016" s="43" t="s">
        <v>91</v>
      </c>
      <c r="C2016" s="43" t="s">
        <v>98</v>
      </c>
      <c r="D2016" s="175">
        <v>44361</v>
      </c>
      <c r="E2016" s="87">
        <v>69</v>
      </c>
      <c r="F2016" s="38">
        <f t="shared" si="31"/>
        <v>44361</v>
      </c>
    </row>
    <row r="2017" spans="1:6" x14ac:dyDescent="0.25">
      <c r="A2017" s="57" t="s">
        <v>325</v>
      </c>
      <c r="B2017" s="57" t="s">
        <v>325</v>
      </c>
      <c r="C2017" s="57" t="s">
        <v>327</v>
      </c>
      <c r="D2017" s="176">
        <v>44361</v>
      </c>
      <c r="E2017" s="57">
        <v>26</v>
      </c>
      <c r="F2017" s="38">
        <f t="shared" si="31"/>
        <v>44361</v>
      </c>
    </row>
    <row r="2018" spans="1:6" x14ac:dyDescent="0.25">
      <c r="A2018" s="57" t="s">
        <v>264</v>
      </c>
      <c r="B2018" s="57" t="s">
        <v>83</v>
      </c>
      <c r="C2018" s="57" t="s">
        <v>179</v>
      </c>
      <c r="D2018" s="176">
        <v>44361</v>
      </c>
      <c r="E2018" s="57">
        <v>23</v>
      </c>
      <c r="F2018" s="38">
        <f t="shared" si="31"/>
        <v>44361</v>
      </c>
    </row>
    <row r="2019" spans="1:6" x14ac:dyDescent="0.25">
      <c r="A2019" s="57" t="s">
        <v>71</v>
      </c>
      <c r="B2019" s="57" t="s">
        <v>71</v>
      </c>
      <c r="C2019" s="57" t="s">
        <v>72</v>
      </c>
      <c r="D2019" s="176">
        <v>44361</v>
      </c>
      <c r="E2019" s="57">
        <v>59</v>
      </c>
      <c r="F2019" s="38">
        <f t="shared" si="31"/>
        <v>44361</v>
      </c>
    </row>
    <row r="2020" spans="1:6" x14ac:dyDescent="0.25">
      <c r="A2020" s="57" t="s">
        <v>263</v>
      </c>
      <c r="B2020" s="57" t="s">
        <v>199</v>
      </c>
      <c r="C2020" s="57" t="s">
        <v>77</v>
      </c>
      <c r="D2020" s="176">
        <v>44361</v>
      </c>
      <c r="E2020" s="57">
        <v>82</v>
      </c>
      <c r="F2020" s="38">
        <f t="shared" si="31"/>
        <v>44361</v>
      </c>
    </row>
    <row r="2021" spans="1:6" x14ac:dyDescent="0.25">
      <c r="A2021" s="57" t="s">
        <v>57</v>
      </c>
      <c r="B2021" s="57" t="s">
        <v>57</v>
      </c>
      <c r="C2021" s="57" t="s">
        <v>368</v>
      </c>
      <c r="D2021" s="176">
        <v>44361</v>
      </c>
      <c r="E2021" s="57">
        <v>24</v>
      </c>
      <c r="F2021" s="38">
        <f t="shared" si="31"/>
        <v>44361</v>
      </c>
    </row>
    <row r="2022" spans="1:6" x14ac:dyDescent="0.25">
      <c r="A2022" s="57" t="s">
        <v>57</v>
      </c>
      <c r="B2022" s="57" t="s">
        <v>57</v>
      </c>
      <c r="C2022" s="57" t="s">
        <v>130</v>
      </c>
      <c r="D2022" s="176">
        <v>44361</v>
      </c>
      <c r="E2022" s="57">
        <v>24</v>
      </c>
      <c r="F2022" s="38">
        <f t="shared" si="31"/>
        <v>44361</v>
      </c>
    </row>
    <row r="2023" spans="1:6" x14ac:dyDescent="0.25">
      <c r="A2023" s="57" t="s">
        <v>57</v>
      </c>
      <c r="B2023" s="57" t="s">
        <v>57</v>
      </c>
      <c r="C2023" s="57" t="s">
        <v>183</v>
      </c>
      <c r="D2023" s="176">
        <v>44361</v>
      </c>
      <c r="E2023" s="57">
        <v>29</v>
      </c>
      <c r="F2023" s="38">
        <f t="shared" si="31"/>
        <v>44361</v>
      </c>
    </row>
    <row r="2024" spans="1:6" x14ac:dyDescent="0.25">
      <c r="A2024" s="57" t="s">
        <v>25</v>
      </c>
      <c r="B2024" s="57" t="s">
        <v>25</v>
      </c>
      <c r="C2024" s="57" t="s">
        <v>50</v>
      </c>
      <c r="D2024" s="176">
        <v>44361</v>
      </c>
      <c r="E2024" s="57">
        <v>29</v>
      </c>
      <c r="F2024" s="38">
        <f t="shared" si="31"/>
        <v>44361</v>
      </c>
    </row>
    <row r="2025" spans="1:6" x14ac:dyDescent="0.25">
      <c r="A2025" s="57" t="s">
        <v>25</v>
      </c>
      <c r="B2025" s="57" t="s">
        <v>54</v>
      </c>
      <c r="C2025" s="57" t="s">
        <v>56</v>
      </c>
      <c r="D2025" s="176">
        <v>44361</v>
      </c>
      <c r="E2025" s="57">
        <v>110</v>
      </c>
      <c r="F2025" s="38">
        <f t="shared" si="31"/>
        <v>44361</v>
      </c>
    </row>
    <row r="2026" spans="1:6" x14ac:dyDescent="0.25">
      <c r="A2026" s="57" t="s">
        <v>25</v>
      </c>
      <c r="B2026" s="57" t="s">
        <v>25</v>
      </c>
      <c r="C2026" s="57" t="s">
        <v>39</v>
      </c>
      <c r="D2026" s="176">
        <v>44361</v>
      </c>
      <c r="E2026" s="57">
        <v>56</v>
      </c>
      <c r="F2026" s="38">
        <f t="shared" si="31"/>
        <v>44361</v>
      </c>
    </row>
    <row r="2027" spans="1:6" x14ac:dyDescent="0.25">
      <c r="A2027" s="43" t="s">
        <v>25</v>
      </c>
      <c r="B2027" s="43" t="s">
        <v>25</v>
      </c>
      <c r="C2027" s="43" t="s">
        <v>41</v>
      </c>
      <c r="D2027" s="175">
        <v>44361</v>
      </c>
      <c r="E2027" s="87">
        <v>31</v>
      </c>
      <c r="F2027" s="38">
        <f t="shared" si="31"/>
        <v>44361</v>
      </c>
    </row>
    <row r="2028" spans="1:6" x14ac:dyDescent="0.25">
      <c r="A2028" s="43" t="s">
        <v>25</v>
      </c>
      <c r="B2028" s="43" t="s">
        <v>25</v>
      </c>
      <c r="C2028" s="43" t="s">
        <v>186</v>
      </c>
      <c r="D2028" s="175">
        <v>44361</v>
      </c>
      <c r="E2028" s="87">
        <v>2</v>
      </c>
      <c r="F2028" s="38">
        <f t="shared" si="31"/>
        <v>44361</v>
      </c>
    </row>
    <row r="2029" spans="1:6" x14ac:dyDescent="0.25">
      <c r="A2029" s="43" t="s">
        <v>25</v>
      </c>
      <c r="B2029" s="43" t="s">
        <v>25</v>
      </c>
      <c r="C2029" s="43" t="s">
        <v>42</v>
      </c>
      <c r="D2029" s="175">
        <v>44361</v>
      </c>
      <c r="E2029" s="87">
        <v>30</v>
      </c>
      <c r="F2029" s="38">
        <f t="shared" si="31"/>
        <v>44361</v>
      </c>
    </row>
    <row r="2030" spans="1:6" x14ac:dyDescent="0.25">
      <c r="A2030" s="43" t="s">
        <v>18</v>
      </c>
      <c r="B2030" s="43" t="s">
        <v>18</v>
      </c>
      <c r="C2030" s="43"/>
      <c r="D2030" s="175">
        <v>44361</v>
      </c>
      <c r="E2030" s="87">
        <v>4</v>
      </c>
      <c r="F2030" s="38">
        <f t="shared" si="31"/>
        <v>44361</v>
      </c>
    </row>
    <row r="2031" spans="1:6" x14ac:dyDescent="0.25">
      <c r="A2031" s="43" t="s">
        <v>18</v>
      </c>
      <c r="B2031" s="43" t="s">
        <v>21</v>
      </c>
      <c r="C2031" s="43" t="s">
        <v>22</v>
      </c>
      <c r="D2031" s="175">
        <v>44361</v>
      </c>
      <c r="E2031" s="87">
        <v>86</v>
      </c>
      <c r="F2031" s="38">
        <f t="shared" si="31"/>
        <v>44361</v>
      </c>
    </row>
    <row r="2032" spans="1:6" x14ac:dyDescent="0.25">
      <c r="A2032" s="43" t="s">
        <v>361</v>
      </c>
      <c r="B2032" s="43" t="s">
        <v>411</v>
      </c>
      <c r="C2032" s="43" t="s">
        <v>355</v>
      </c>
      <c r="D2032" s="175">
        <v>44361</v>
      </c>
      <c r="E2032" s="87">
        <v>99</v>
      </c>
      <c r="F2032" s="38">
        <f t="shared" si="31"/>
        <v>44361</v>
      </c>
    </row>
    <row r="2033" spans="1:6" x14ac:dyDescent="0.25">
      <c r="A2033" s="43" t="s">
        <v>18</v>
      </c>
      <c r="B2033" s="43" t="s">
        <v>366</v>
      </c>
      <c r="C2033" s="43" t="s">
        <v>409</v>
      </c>
      <c r="D2033" s="175">
        <v>44361</v>
      </c>
      <c r="E2033" s="87">
        <v>39</v>
      </c>
      <c r="F2033" s="38">
        <f t="shared" si="31"/>
        <v>44361</v>
      </c>
    </row>
    <row r="2034" spans="1:6" x14ac:dyDescent="0.25">
      <c r="A2034" s="43" t="s">
        <v>2</v>
      </c>
      <c r="B2034" s="43" t="s">
        <v>2</v>
      </c>
      <c r="C2034" s="43" t="s">
        <v>3</v>
      </c>
      <c r="D2034" s="175">
        <v>44359</v>
      </c>
      <c r="E2034" s="87">
        <v>3</v>
      </c>
      <c r="F2034" s="38">
        <f t="shared" si="31"/>
        <v>44359</v>
      </c>
    </row>
    <row r="2035" spans="1:6" x14ac:dyDescent="0.25">
      <c r="A2035" s="43" t="s">
        <v>2</v>
      </c>
      <c r="B2035" s="43" t="s">
        <v>2</v>
      </c>
      <c r="C2035" s="43" t="s">
        <v>13</v>
      </c>
      <c r="D2035" s="175">
        <v>44358</v>
      </c>
      <c r="E2035" s="87">
        <v>28</v>
      </c>
      <c r="F2035" s="38">
        <f t="shared" si="31"/>
        <v>44358</v>
      </c>
    </row>
    <row r="2036" spans="1:6" x14ac:dyDescent="0.25">
      <c r="A2036" s="43" t="s">
        <v>337</v>
      </c>
      <c r="B2036" s="43" t="s">
        <v>338</v>
      </c>
      <c r="C2036" s="43" t="s">
        <v>177</v>
      </c>
      <c r="D2036" s="175">
        <v>44358</v>
      </c>
      <c r="E2036" s="87">
        <v>11</v>
      </c>
      <c r="F2036" s="38">
        <f t="shared" si="31"/>
        <v>44358</v>
      </c>
    </row>
    <row r="2037" spans="1:6" x14ac:dyDescent="0.25">
      <c r="A2037" s="43" t="s">
        <v>18</v>
      </c>
      <c r="B2037" s="43" t="s">
        <v>19</v>
      </c>
      <c r="C2037" s="43" t="s">
        <v>20</v>
      </c>
      <c r="D2037" s="175">
        <v>44358</v>
      </c>
      <c r="E2037" s="87">
        <v>31</v>
      </c>
      <c r="F2037" s="38">
        <f t="shared" si="31"/>
        <v>44358</v>
      </c>
    </row>
    <row r="2038" spans="1:6" x14ac:dyDescent="0.25">
      <c r="A2038" s="43" t="s">
        <v>18</v>
      </c>
      <c r="B2038" s="43" t="s">
        <v>18</v>
      </c>
      <c r="C2038" s="43" t="s">
        <v>23</v>
      </c>
      <c r="D2038" s="175">
        <v>44358</v>
      </c>
      <c r="E2038" s="87">
        <v>28</v>
      </c>
      <c r="F2038" s="38">
        <f t="shared" si="31"/>
        <v>44358</v>
      </c>
    </row>
    <row r="2039" spans="1:6" ht="14.45" customHeight="1" x14ac:dyDescent="0.25">
      <c r="A2039" s="43" t="s">
        <v>25</v>
      </c>
      <c r="B2039" s="43" t="s">
        <v>25</v>
      </c>
      <c r="C2039" s="43" t="s">
        <v>32</v>
      </c>
      <c r="D2039" s="175">
        <v>44358</v>
      </c>
      <c r="E2039" s="87">
        <v>59</v>
      </c>
      <c r="F2039" s="38">
        <f t="shared" si="31"/>
        <v>44358</v>
      </c>
    </row>
    <row r="2040" spans="1:6" x14ac:dyDescent="0.25">
      <c r="A2040" s="43" t="s">
        <v>25</v>
      </c>
      <c r="B2040" s="43" t="s">
        <v>25</v>
      </c>
      <c r="C2040" s="43" t="s">
        <v>33</v>
      </c>
      <c r="D2040" s="175">
        <v>44358</v>
      </c>
      <c r="E2040" s="87">
        <v>15</v>
      </c>
      <c r="F2040" s="38">
        <f t="shared" si="31"/>
        <v>44358</v>
      </c>
    </row>
    <row r="2041" spans="1:6" x14ac:dyDescent="0.25">
      <c r="A2041" s="43" t="s">
        <v>91</v>
      </c>
      <c r="B2041" s="43" t="s">
        <v>91</v>
      </c>
      <c r="C2041" s="43" t="s">
        <v>100</v>
      </c>
      <c r="D2041" s="175">
        <v>44358</v>
      </c>
      <c r="E2041" s="87">
        <v>78</v>
      </c>
      <c r="F2041" s="38">
        <f t="shared" si="31"/>
        <v>44358</v>
      </c>
    </row>
    <row r="2042" spans="1:6" x14ac:dyDescent="0.25">
      <c r="A2042" s="43" t="s">
        <v>263</v>
      </c>
      <c r="B2042" s="43" t="s">
        <v>199</v>
      </c>
      <c r="C2042" s="43" t="s">
        <v>447</v>
      </c>
      <c r="D2042" s="175">
        <v>44358</v>
      </c>
      <c r="E2042" s="87">
        <v>1</v>
      </c>
      <c r="F2042" s="38">
        <f t="shared" si="31"/>
        <v>44358</v>
      </c>
    </row>
    <row r="2043" spans="1:6" x14ac:dyDescent="0.25">
      <c r="A2043" s="43" t="s">
        <v>25</v>
      </c>
      <c r="B2043" s="43" t="s">
        <v>25</v>
      </c>
      <c r="C2043" s="43" t="s">
        <v>53</v>
      </c>
      <c r="D2043" s="175">
        <v>44358</v>
      </c>
      <c r="E2043" s="87">
        <v>31</v>
      </c>
      <c r="F2043" s="38">
        <f t="shared" si="31"/>
        <v>44358</v>
      </c>
    </row>
    <row r="2044" spans="1:6" x14ac:dyDescent="0.25">
      <c r="A2044" s="43" t="s">
        <v>57</v>
      </c>
      <c r="B2044" s="43" t="s">
        <v>57</v>
      </c>
      <c r="C2044" s="43" t="s">
        <v>392</v>
      </c>
      <c r="D2044" s="175">
        <v>44358</v>
      </c>
      <c r="E2044" s="87">
        <v>1</v>
      </c>
      <c r="F2044" s="38">
        <f t="shared" si="31"/>
        <v>44358</v>
      </c>
    </row>
    <row r="2045" spans="1:6" x14ac:dyDescent="0.25">
      <c r="A2045" s="43" t="s">
        <v>264</v>
      </c>
      <c r="B2045" s="43" t="s">
        <v>83</v>
      </c>
      <c r="C2045" s="43" t="s">
        <v>90</v>
      </c>
      <c r="D2045" s="175">
        <v>44358</v>
      </c>
      <c r="E2045" s="87">
        <v>31</v>
      </c>
      <c r="F2045" s="38">
        <f t="shared" si="31"/>
        <v>44358</v>
      </c>
    </row>
    <row r="2046" spans="1:6" x14ac:dyDescent="0.25">
      <c r="A2046" s="43" t="s">
        <v>264</v>
      </c>
      <c r="B2046" s="43" t="s">
        <v>83</v>
      </c>
      <c r="C2046" s="43" t="s">
        <v>84</v>
      </c>
      <c r="D2046" s="175">
        <v>44358</v>
      </c>
      <c r="E2046" s="87">
        <v>59</v>
      </c>
      <c r="F2046" s="38">
        <f t="shared" si="31"/>
        <v>44358</v>
      </c>
    </row>
    <row r="2047" spans="1:6" x14ac:dyDescent="0.25">
      <c r="A2047" s="43" t="s">
        <v>264</v>
      </c>
      <c r="B2047" s="43" t="s">
        <v>81</v>
      </c>
      <c r="C2047" s="43" t="s">
        <v>82</v>
      </c>
      <c r="D2047" s="175">
        <v>44358</v>
      </c>
      <c r="E2047" s="87">
        <v>47</v>
      </c>
      <c r="F2047" s="38">
        <f t="shared" si="31"/>
        <v>44358</v>
      </c>
    </row>
    <row r="2048" spans="1:6" x14ac:dyDescent="0.25">
      <c r="A2048" s="43" t="s">
        <v>25</v>
      </c>
      <c r="B2048" s="43" t="s">
        <v>54</v>
      </c>
      <c r="C2048" s="43" t="s">
        <v>187</v>
      </c>
      <c r="D2048" s="175">
        <v>44358</v>
      </c>
      <c r="E2048" s="87">
        <v>23</v>
      </c>
      <c r="F2048" s="38">
        <f t="shared" si="31"/>
        <v>44358</v>
      </c>
    </row>
    <row r="2049" spans="1:6" x14ac:dyDescent="0.25">
      <c r="A2049" s="43" t="s">
        <v>2</v>
      </c>
      <c r="B2049" s="43" t="s">
        <v>2</v>
      </c>
      <c r="C2049" s="43" t="s">
        <v>11</v>
      </c>
      <c r="D2049" s="175">
        <v>44358</v>
      </c>
      <c r="E2049" s="87">
        <v>18</v>
      </c>
      <c r="F2049" s="38">
        <f t="shared" si="31"/>
        <v>44358</v>
      </c>
    </row>
    <row r="2050" spans="1:6" x14ac:dyDescent="0.25">
      <c r="A2050" s="43" t="s">
        <v>25</v>
      </c>
      <c r="B2050" s="43" t="s">
        <v>26</v>
      </c>
      <c r="C2050" s="43" t="s">
        <v>28</v>
      </c>
      <c r="D2050" s="175">
        <v>44358</v>
      </c>
      <c r="E2050" s="87">
        <v>40</v>
      </c>
      <c r="F2050" s="38">
        <f t="shared" si="31"/>
        <v>44358</v>
      </c>
    </row>
    <row r="2051" spans="1:6" x14ac:dyDescent="0.25">
      <c r="A2051" s="43" t="s">
        <v>18</v>
      </c>
      <c r="B2051" s="43" t="s">
        <v>366</v>
      </c>
      <c r="C2051" s="43" t="s">
        <v>413</v>
      </c>
      <c r="D2051" s="175">
        <v>44358</v>
      </c>
      <c r="E2051" s="87">
        <v>1</v>
      </c>
      <c r="F2051" s="38">
        <f t="shared" ref="F2051:F2114" si="32">D2051</f>
        <v>44358</v>
      </c>
    </row>
    <row r="2052" spans="1:6" x14ac:dyDescent="0.25">
      <c r="A2052" s="43" t="s">
        <v>25</v>
      </c>
      <c r="B2052" s="43" t="s">
        <v>26</v>
      </c>
      <c r="C2052" s="43" t="s">
        <v>27</v>
      </c>
      <c r="D2052" s="175">
        <v>44358</v>
      </c>
      <c r="E2052" s="87">
        <v>18</v>
      </c>
      <c r="F2052" s="38">
        <f t="shared" si="32"/>
        <v>44358</v>
      </c>
    </row>
    <row r="2053" spans="1:6" x14ac:dyDescent="0.25">
      <c r="A2053" s="43" t="s">
        <v>25</v>
      </c>
      <c r="B2053" s="43" t="s">
        <v>25</v>
      </c>
      <c r="C2053" s="43" t="s">
        <v>49</v>
      </c>
      <c r="D2053" s="175">
        <v>44358</v>
      </c>
      <c r="E2053" s="87">
        <v>70</v>
      </c>
      <c r="F2053" s="38">
        <f t="shared" si="32"/>
        <v>44358</v>
      </c>
    </row>
    <row r="2054" spans="1:6" x14ac:dyDescent="0.25">
      <c r="A2054" s="43" t="s">
        <v>18</v>
      </c>
      <c r="B2054" s="43" t="s">
        <v>366</v>
      </c>
      <c r="C2054" s="43" t="s">
        <v>409</v>
      </c>
      <c r="D2054" s="175">
        <v>44358</v>
      </c>
      <c r="E2054" s="87">
        <v>33</v>
      </c>
      <c r="F2054" s="38">
        <f t="shared" si="32"/>
        <v>44358</v>
      </c>
    </row>
    <row r="2055" spans="1:6" x14ac:dyDescent="0.25">
      <c r="A2055" s="43" t="s">
        <v>18</v>
      </c>
      <c r="B2055" s="43" t="s">
        <v>18</v>
      </c>
      <c r="C2055" s="43" t="s">
        <v>24</v>
      </c>
      <c r="D2055" s="175">
        <v>44358</v>
      </c>
      <c r="E2055" s="87">
        <v>25</v>
      </c>
      <c r="F2055" s="38">
        <f t="shared" si="32"/>
        <v>44358</v>
      </c>
    </row>
    <row r="2056" spans="1:6" x14ac:dyDescent="0.25">
      <c r="A2056" s="43" t="s">
        <v>361</v>
      </c>
      <c r="B2056" s="43" t="s">
        <v>411</v>
      </c>
      <c r="C2056" s="43" t="s">
        <v>355</v>
      </c>
      <c r="D2056" s="175">
        <v>44358</v>
      </c>
      <c r="E2056" s="87">
        <v>91</v>
      </c>
      <c r="F2056" s="38">
        <f t="shared" si="32"/>
        <v>44358</v>
      </c>
    </row>
    <row r="2057" spans="1:6" x14ac:dyDescent="0.25">
      <c r="A2057" s="43" t="s">
        <v>337</v>
      </c>
      <c r="B2057" s="43" t="s">
        <v>338</v>
      </c>
      <c r="C2057" s="43" t="s">
        <v>406</v>
      </c>
      <c r="D2057" s="175">
        <v>44358</v>
      </c>
      <c r="E2057" s="87">
        <v>1</v>
      </c>
      <c r="F2057" s="38">
        <f t="shared" si="32"/>
        <v>44358</v>
      </c>
    </row>
    <row r="2058" spans="1:6" x14ac:dyDescent="0.25">
      <c r="A2058" s="43" t="s">
        <v>2</v>
      </c>
      <c r="B2058" s="43" t="s">
        <v>2</v>
      </c>
      <c r="C2058" s="43" t="s">
        <v>7</v>
      </c>
      <c r="D2058" s="175">
        <v>44358</v>
      </c>
      <c r="E2058" s="87">
        <v>22</v>
      </c>
      <c r="F2058" s="38">
        <f t="shared" si="32"/>
        <v>44358</v>
      </c>
    </row>
    <row r="2059" spans="1:6" x14ac:dyDescent="0.25">
      <c r="A2059" s="57" t="s">
        <v>18</v>
      </c>
      <c r="B2059" s="57" t="s">
        <v>21</v>
      </c>
      <c r="C2059" s="57" t="s">
        <v>22</v>
      </c>
      <c r="D2059" s="176">
        <v>44358</v>
      </c>
      <c r="E2059" s="57">
        <v>59</v>
      </c>
      <c r="F2059" s="38">
        <f t="shared" si="32"/>
        <v>44358</v>
      </c>
    </row>
    <row r="2060" spans="1:6" x14ac:dyDescent="0.25">
      <c r="A2060" s="57" t="s">
        <v>25</v>
      </c>
      <c r="B2060" s="57" t="s">
        <v>25</v>
      </c>
      <c r="C2060" s="57" t="s">
        <v>41</v>
      </c>
      <c r="D2060" s="176">
        <v>44358</v>
      </c>
      <c r="E2060" s="57">
        <v>35</v>
      </c>
      <c r="F2060" s="38">
        <f t="shared" si="32"/>
        <v>44358</v>
      </c>
    </row>
    <row r="2061" spans="1:6" x14ac:dyDescent="0.25">
      <c r="A2061" s="57" t="s">
        <v>25</v>
      </c>
      <c r="B2061" s="57" t="s">
        <v>25</v>
      </c>
      <c r="C2061" s="57" t="s">
        <v>39</v>
      </c>
      <c r="D2061" s="176">
        <v>44358</v>
      </c>
      <c r="E2061" s="57">
        <v>49</v>
      </c>
      <c r="F2061" s="38">
        <f t="shared" si="32"/>
        <v>44358</v>
      </c>
    </row>
    <row r="2062" spans="1:6" x14ac:dyDescent="0.25">
      <c r="A2062" s="57" t="s">
        <v>25</v>
      </c>
      <c r="B2062" s="57" t="s">
        <v>54</v>
      </c>
      <c r="C2062" s="57" t="s">
        <v>56</v>
      </c>
      <c r="D2062" s="176">
        <v>44358</v>
      </c>
      <c r="E2062" s="57">
        <v>90</v>
      </c>
      <c r="F2062" s="38">
        <f t="shared" si="32"/>
        <v>44358</v>
      </c>
    </row>
    <row r="2063" spans="1:6" x14ac:dyDescent="0.25">
      <c r="A2063" s="57" t="s">
        <v>25</v>
      </c>
      <c r="B2063" s="57" t="s">
        <v>54</v>
      </c>
      <c r="C2063" s="57" t="s">
        <v>55</v>
      </c>
      <c r="D2063" s="176">
        <v>44358</v>
      </c>
      <c r="E2063" s="57">
        <v>124</v>
      </c>
      <c r="F2063" s="38">
        <f t="shared" si="32"/>
        <v>44358</v>
      </c>
    </row>
    <row r="2064" spans="1:6" x14ac:dyDescent="0.25">
      <c r="A2064" s="57" t="s">
        <v>57</v>
      </c>
      <c r="B2064" s="57" t="s">
        <v>57</v>
      </c>
      <c r="C2064" s="57" t="s">
        <v>368</v>
      </c>
      <c r="D2064" s="176">
        <v>44358</v>
      </c>
      <c r="E2064" s="57">
        <v>29</v>
      </c>
      <c r="F2064" s="38">
        <f t="shared" si="32"/>
        <v>44358</v>
      </c>
    </row>
    <row r="2065" spans="1:6" x14ac:dyDescent="0.25">
      <c r="A2065" s="57" t="s">
        <v>263</v>
      </c>
      <c r="B2065" s="57" t="s">
        <v>199</v>
      </c>
      <c r="C2065" s="57" t="s">
        <v>77</v>
      </c>
      <c r="D2065" s="176">
        <v>44358</v>
      </c>
      <c r="E2065" s="57">
        <v>28</v>
      </c>
      <c r="F2065" s="38">
        <f t="shared" si="32"/>
        <v>44358</v>
      </c>
    </row>
    <row r="2066" spans="1:6" x14ac:dyDescent="0.25">
      <c r="A2066" s="57" t="s">
        <v>71</v>
      </c>
      <c r="B2066" s="57" t="s">
        <v>71</v>
      </c>
      <c r="C2066" s="57" t="s">
        <v>72</v>
      </c>
      <c r="D2066" s="176">
        <v>44358</v>
      </c>
      <c r="E2066" s="57">
        <v>37</v>
      </c>
      <c r="F2066" s="38">
        <f t="shared" si="32"/>
        <v>44358</v>
      </c>
    </row>
    <row r="2067" spans="1:6" x14ac:dyDescent="0.25">
      <c r="A2067" s="57" t="s">
        <v>57</v>
      </c>
      <c r="B2067" s="57" t="s">
        <v>57</v>
      </c>
      <c r="C2067" s="57" t="s">
        <v>63</v>
      </c>
      <c r="D2067" s="176">
        <v>44358</v>
      </c>
      <c r="E2067" s="57">
        <v>27</v>
      </c>
      <c r="F2067" s="38">
        <f t="shared" si="32"/>
        <v>44358</v>
      </c>
    </row>
    <row r="2068" spans="1:6" x14ac:dyDescent="0.25">
      <c r="A2068" s="57" t="s">
        <v>91</v>
      </c>
      <c r="B2068" s="57" t="s">
        <v>91</v>
      </c>
      <c r="C2068" s="57" t="s">
        <v>94</v>
      </c>
      <c r="D2068" s="176">
        <v>44358</v>
      </c>
      <c r="E2068" s="57">
        <v>5</v>
      </c>
      <c r="F2068" s="38">
        <f t="shared" si="32"/>
        <v>44358</v>
      </c>
    </row>
    <row r="2069" spans="1:6" x14ac:dyDescent="0.25">
      <c r="A2069" s="57" t="s">
        <v>264</v>
      </c>
      <c r="B2069" s="57" t="s">
        <v>83</v>
      </c>
      <c r="C2069" s="57" t="s">
        <v>181</v>
      </c>
      <c r="D2069" s="176">
        <v>44358</v>
      </c>
      <c r="E2069" s="57">
        <v>30</v>
      </c>
      <c r="F2069" s="38">
        <f t="shared" si="32"/>
        <v>44358</v>
      </c>
    </row>
    <row r="2070" spans="1:6" x14ac:dyDescent="0.25">
      <c r="A2070" s="43" t="s">
        <v>325</v>
      </c>
      <c r="B2070" s="43" t="s">
        <v>325</v>
      </c>
      <c r="C2070" s="43" t="s">
        <v>327</v>
      </c>
      <c r="D2070" s="175">
        <v>44358</v>
      </c>
      <c r="E2070" s="87">
        <v>30</v>
      </c>
      <c r="F2070" s="38">
        <f t="shared" si="32"/>
        <v>44358</v>
      </c>
    </row>
    <row r="2071" spans="1:6" x14ac:dyDescent="0.25">
      <c r="A2071" s="43" t="s">
        <v>91</v>
      </c>
      <c r="B2071" s="43" t="s">
        <v>91</v>
      </c>
      <c r="C2071" s="43" t="s">
        <v>98</v>
      </c>
      <c r="D2071" s="175">
        <v>44358</v>
      </c>
      <c r="E2071" s="87">
        <v>62</v>
      </c>
      <c r="F2071" s="38">
        <f t="shared" si="32"/>
        <v>44358</v>
      </c>
    </row>
    <row r="2072" spans="1:6" x14ac:dyDescent="0.25">
      <c r="A2072" s="43" t="s">
        <v>91</v>
      </c>
      <c r="B2072" s="43" t="s">
        <v>91</v>
      </c>
      <c r="C2072" s="43" t="s">
        <v>101</v>
      </c>
      <c r="D2072" s="175">
        <v>44358</v>
      </c>
      <c r="E2072" s="87">
        <v>8</v>
      </c>
      <c r="F2072" s="38">
        <f t="shared" si="32"/>
        <v>44358</v>
      </c>
    </row>
    <row r="2073" spans="1:6" x14ac:dyDescent="0.25">
      <c r="A2073" s="43" t="s">
        <v>264</v>
      </c>
      <c r="B2073" s="43" t="s">
        <v>83</v>
      </c>
      <c r="C2073" s="43" t="s">
        <v>80</v>
      </c>
      <c r="D2073" s="175">
        <v>44358</v>
      </c>
      <c r="E2073" s="87">
        <v>25</v>
      </c>
      <c r="F2073" s="38">
        <f t="shared" si="32"/>
        <v>44358</v>
      </c>
    </row>
    <row r="2074" spans="1:6" x14ac:dyDescent="0.25">
      <c r="A2074" s="43" t="s">
        <v>263</v>
      </c>
      <c r="B2074" s="43" t="s">
        <v>199</v>
      </c>
      <c r="C2074" s="43" t="s">
        <v>75</v>
      </c>
      <c r="D2074" s="175">
        <v>44358</v>
      </c>
      <c r="E2074" s="87">
        <v>48</v>
      </c>
      <c r="F2074" s="38">
        <f t="shared" si="32"/>
        <v>44358</v>
      </c>
    </row>
    <row r="2075" spans="1:6" x14ac:dyDescent="0.25">
      <c r="A2075" s="43" t="s">
        <v>263</v>
      </c>
      <c r="B2075" s="43" t="s">
        <v>199</v>
      </c>
      <c r="C2075" s="43" t="s">
        <v>188</v>
      </c>
      <c r="D2075" s="175">
        <v>44358</v>
      </c>
      <c r="E2075" s="87">
        <v>2</v>
      </c>
      <c r="F2075" s="38">
        <f t="shared" si="32"/>
        <v>44358</v>
      </c>
    </row>
    <row r="2076" spans="1:6" x14ac:dyDescent="0.25">
      <c r="A2076" s="43" t="s">
        <v>263</v>
      </c>
      <c r="B2076" s="43" t="s">
        <v>199</v>
      </c>
      <c r="C2076" s="43" t="s">
        <v>319</v>
      </c>
      <c r="D2076" s="175">
        <v>44358</v>
      </c>
      <c r="E2076" s="87">
        <v>24</v>
      </c>
      <c r="F2076" s="38">
        <f t="shared" si="32"/>
        <v>44358</v>
      </c>
    </row>
    <row r="2077" spans="1:6" x14ac:dyDescent="0.25">
      <c r="A2077" s="43" t="s">
        <v>57</v>
      </c>
      <c r="B2077" s="43" t="s">
        <v>57</v>
      </c>
      <c r="C2077" s="43" t="s">
        <v>62</v>
      </c>
      <c r="D2077" s="175">
        <v>44358</v>
      </c>
      <c r="E2077" s="87">
        <v>44</v>
      </c>
      <c r="F2077" s="38">
        <f t="shared" si="32"/>
        <v>44358</v>
      </c>
    </row>
    <row r="2078" spans="1:6" x14ac:dyDescent="0.25">
      <c r="A2078" s="43" t="s">
        <v>25</v>
      </c>
      <c r="B2078" s="43" t="s">
        <v>25</v>
      </c>
      <c r="C2078" s="43" t="s">
        <v>47</v>
      </c>
      <c r="D2078" s="175">
        <v>44358</v>
      </c>
      <c r="E2078" s="87">
        <v>59</v>
      </c>
      <c r="F2078" s="38">
        <f t="shared" si="32"/>
        <v>44358</v>
      </c>
    </row>
    <row r="2079" spans="1:6" x14ac:dyDescent="0.25">
      <c r="A2079" s="43" t="s">
        <v>25</v>
      </c>
      <c r="B2079" s="43" t="s">
        <v>25</v>
      </c>
      <c r="C2079" s="43" t="s">
        <v>45</v>
      </c>
      <c r="D2079" s="175">
        <v>44358</v>
      </c>
      <c r="E2079" s="87">
        <v>126</v>
      </c>
      <c r="F2079" s="38">
        <f t="shared" si="32"/>
        <v>44358</v>
      </c>
    </row>
    <row r="2080" spans="1:6" x14ac:dyDescent="0.25">
      <c r="A2080" s="43" t="s">
        <v>25</v>
      </c>
      <c r="B2080" s="43" t="s">
        <v>25</v>
      </c>
      <c r="C2080" s="43" t="s">
        <v>37</v>
      </c>
      <c r="D2080" s="175">
        <v>44358</v>
      </c>
      <c r="E2080" s="87">
        <v>30</v>
      </c>
      <c r="F2080" s="38">
        <f t="shared" si="32"/>
        <v>44358</v>
      </c>
    </row>
    <row r="2081" spans="1:6" x14ac:dyDescent="0.25">
      <c r="A2081" s="43" t="s">
        <v>25</v>
      </c>
      <c r="B2081" s="43" t="s">
        <v>29</v>
      </c>
      <c r="C2081" s="43" t="s">
        <v>30</v>
      </c>
      <c r="D2081" s="175">
        <v>44358</v>
      </c>
      <c r="E2081" s="87">
        <v>46</v>
      </c>
      <c r="F2081" s="38">
        <f t="shared" si="32"/>
        <v>44358</v>
      </c>
    </row>
    <row r="2082" spans="1:6" x14ac:dyDescent="0.25">
      <c r="A2082" s="43" t="s">
        <v>361</v>
      </c>
      <c r="B2082" s="43" t="s">
        <v>411</v>
      </c>
      <c r="C2082" s="43" t="s">
        <v>356</v>
      </c>
      <c r="D2082" s="175">
        <v>44358</v>
      </c>
      <c r="E2082" s="87">
        <v>21</v>
      </c>
      <c r="F2082" s="38">
        <f t="shared" si="32"/>
        <v>44358</v>
      </c>
    </row>
    <row r="2083" spans="1:6" x14ac:dyDescent="0.25">
      <c r="A2083" s="43" t="s">
        <v>2</v>
      </c>
      <c r="B2083" s="43" t="s">
        <v>2</v>
      </c>
      <c r="C2083" s="43" t="s">
        <v>3</v>
      </c>
      <c r="D2083" s="175">
        <v>44358</v>
      </c>
      <c r="E2083" s="87">
        <v>102</v>
      </c>
      <c r="F2083" s="38">
        <f t="shared" si="32"/>
        <v>44358</v>
      </c>
    </row>
    <row r="2084" spans="1:6" x14ac:dyDescent="0.25">
      <c r="A2084" s="43" t="s">
        <v>2</v>
      </c>
      <c r="B2084" s="43" t="s">
        <v>2</v>
      </c>
      <c r="C2084" s="43" t="s">
        <v>184</v>
      </c>
      <c r="D2084" s="175">
        <v>44358</v>
      </c>
      <c r="E2084" s="87">
        <v>2</v>
      </c>
      <c r="F2084" s="38">
        <f t="shared" si="32"/>
        <v>44358</v>
      </c>
    </row>
    <row r="2085" spans="1:6" x14ac:dyDescent="0.25">
      <c r="A2085" s="43" t="s">
        <v>2</v>
      </c>
      <c r="B2085" s="43" t="s">
        <v>2</v>
      </c>
      <c r="C2085" s="43" t="s">
        <v>4</v>
      </c>
      <c r="D2085" s="175">
        <v>44358</v>
      </c>
      <c r="E2085" s="87">
        <v>33</v>
      </c>
      <c r="F2085" s="38">
        <f t="shared" si="32"/>
        <v>44358</v>
      </c>
    </row>
    <row r="2086" spans="1:6" x14ac:dyDescent="0.25">
      <c r="A2086" s="43" t="s">
        <v>2</v>
      </c>
      <c r="B2086" s="43" t="s">
        <v>2</v>
      </c>
      <c r="C2086" s="43" t="s">
        <v>10</v>
      </c>
      <c r="D2086" s="175">
        <v>44358</v>
      </c>
      <c r="E2086" s="87">
        <v>26</v>
      </c>
      <c r="F2086" s="38">
        <f t="shared" si="32"/>
        <v>44358</v>
      </c>
    </row>
    <row r="2087" spans="1:6" x14ac:dyDescent="0.25">
      <c r="A2087" s="43" t="s">
        <v>18</v>
      </c>
      <c r="B2087" s="43" t="s">
        <v>21</v>
      </c>
      <c r="C2087" s="43" t="s">
        <v>398</v>
      </c>
      <c r="D2087" s="175">
        <v>44358</v>
      </c>
      <c r="E2087" s="87">
        <v>1</v>
      </c>
      <c r="F2087" s="38">
        <f t="shared" si="32"/>
        <v>44358</v>
      </c>
    </row>
    <row r="2088" spans="1:6" x14ac:dyDescent="0.25">
      <c r="A2088" s="43" t="s">
        <v>18</v>
      </c>
      <c r="B2088" s="43" t="s">
        <v>21</v>
      </c>
      <c r="C2088" s="43" t="s">
        <v>22</v>
      </c>
      <c r="D2088" s="175">
        <v>44357</v>
      </c>
      <c r="E2088" s="87">
        <v>85</v>
      </c>
      <c r="F2088" s="38">
        <f t="shared" si="32"/>
        <v>44357</v>
      </c>
    </row>
    <row r="2089" spans="1:6" x14ac:dyDescent="0.25">
      <c r="A2089" s="43" t="s">
        <v>2</v>
      </c>
      <c r="B2089" s="43" t="s">
        <v>2</v>
      </c>
      <c r="C2089" s="43" t="s">
        <v>11</v>
      </c>
      <c r="D2089" s="175">
        <v>44357</v>
      </c>
      <c r="E2089" s="87">
        <v>50</v>
      </c>
      <c r="F2089" s="38">
        <f t="shared" si="32"/>
        <v>44357</v>
      </c>
    </row>
    <row r="2090" spans="1:6" x14ac:dyDescent="0.25">
      <c r="A2090" s="43" t="s">
        <v>361</v>
      </c>
      <c r="B2090" s="43" t="s">
        <v>411</v>
      </c>
      <c r="C2090" s="43" t="s">
        <v>355</v>
      </c>
      <c r="D2090" s="175">
        <v>44357</v>
      </c>
      <c r="E2090" s="87">
        <v>100</v>
      </c>
      <c r="F2090" s="38">
        <f t="shared" si="32"/>
        <v>44357</v>
      </c>
    </row>
    <row r="2091" spans="1:6" x14ac:dyDescent="0.25">
      <c r="A2091" s="43" t="s">
        <v>25</v>
      </c>
      <c r="B2091" s="43" t="s">
        <v>26</v>
      </c>
      <c r="C2091" s="43" t="s">
        <v>28</v>
      </c>
      <c r="D2091" s="175">
        <v>44357</v>
      </c>
      <c r="E2091" s="87">
        <v>46</v>
      </c>
      <c r="F2091" s="38">
        <f t="shared" si="32"/>
        <v>44357</v>
      </c>
    </row>
    <row r="2092" spans="1:6" x14ac:dyDescent="0.25">
      <c r="A2092" s="43" t="s">
        <v>25</v>
      </c>
      <c r="B2092" s="43" t="s">
        <v>25</v>
      </c>
      <c r="C2092" s="43" t="s">
        <v>31</v>
      </c>
      <c r="D2092" s="175">
        <v>44357</v>
      </c>
      <c r="E2092" s="87">
        <v>98</v>
      </c>
      <c r="F2092" s="38">
        <f t="shared" si="32"/>
        <v>44357</v>
      </c>
    </row>
    <row r="2093" spans="1:6" x14ac:dyDescent="0.25">
      <c r="A2093" s="43" t="s">
        <v>18</v>
      </c>
      <c r="B2093" s="43" t="s">
        <v>366</v>
      </c>
      <c r="C2093" s="43" t="s">
        <v>413</v>
      </c>
      <c r="D2093" s="175">
        <v>44357</v>
      </c>
      <c r="E2093" s="87">
        <v>29</v>
      </c>
      <c r="F2093" s="38">
        <f t="shared" si="32"/>
        <v>44357</v>
      </c>
    </row>
    <row r="2094" spans="1:6" x14ac:dyDescent="0.25">
      <c r="A2094" s="43" t="s">
        <v>18</v>
      </c>
      <c r="B2094" s="43" t="s">
        <v>366</v>
      </c>
      <c r="C2094" s="43" t="s">
        <v>409</v>
      </c>
      <c r="D2094" s="175">
        <v>44357</v>
      </c>
      <c r="E2094" s="87">
        <v>27</v>
      </c>
      <c r="F2094" s="38">
        <f t="shared" si="32"/>
        <v>44357</v>
      </c>
    </row>
    <row r="2095" spans="1:6" x14ac:dyDescent="0.25">
      <c r="A2095" s="43" t="s">
        <v>25</v>
      </c>
      <c r="B2095" s="43" t="s">
        <v>26</v>
      </c>
      <c r="C2095" s="43" t="s">
        <v>27</v>
      </c>
      <c r="D2095" s="175">
        <v>44357</v>
      </c>
      <c r="E2095" s="87">
        <v>41</v>
      </c>
      <c r="F2095" s="38">
        <f t="shared" si="32"/>
        <v>44357</v>
      </c>
    </row>
    <row r="2096" spans="1:6" x14ac:dyDescent="0.25">
      <c r="A2096" s="43" t="s">
        <v>25</v>
      </c>
      <c r="B2096" s="43" t="s">
        <v>25</v>
      </c>
      <c r="C2096" s="43" t="s">
        <v>42</v>
      </c>
      <c r="D2096" s="175">
        <v>44357</v>
      </c>
      <c r="E2096" s="87">
        <v>58</v>
      </c>
      <c r="F2096" s="38">
        <f t="shared" si="32"/>
        <v>44357</v>
      </c>
    </row>
    <row r="2097" spans="1:6" x14ac:dyDescent="0.25">
      <c r="A2097" s="43" t="s">
        <v>25</v>
      </c>
      <c r="B2097" s="43" t="s">
        <v>25</v>
      </c>
      <c r="C2097" s="43" t="s">
        <v>39</v>
      </c>
      <c r="D2097" s="175">
        <v>44357</v>
      </c>
      <c r="E2097" s="87">
        <v>60</v>
      </c>
      <c r="F2097" s="38">
        <f t="shared" si="32"/>
        <v>44357</v>
      </c>
    </row>
    <row r="2098" spans="1:6" x14ac:dyDescent="0.25">
      <c r="A2098" s="43" t="s">
        <v>25</v>
      </c>
      <c r="B2098" s="43" t="s">
        <v>25</v>
      </c>
      <c r="C2098" s="43" t="s">
        <v>43</v>
      </c>
      <c r="D2098" s="175">
        <v>44357</v>
      </c>
      <c r="E2098" s="87">
        <v>25</v>
      </c>
      <c r="F2098" s="38">
        <f t="shared" si="32"/>
        <v>44357</v>
      </c>
    </row>
    <row r="2099" spans="1:6" x14ac:dyDescent="0.25">
      <c r="A2099" s="43" t="s">
        <v>25</v>
      </c>
      <c r="B2099" s="43" t="s">
        <v>25</v>
      </c>
      <c r="C2099" s="43" t="s">
        <v>48</v>
      </c>
      <c r="D2099" s="175">
        <v>44357</v>
      </c>
      <c r="E2099" s="87">
        <v>10</v>
      </c>
      <c r="F2099" s="38">
        <f t="shared" si="32"/>
        <v>44357</v>
      </c>
    </row>
    <row r="2100" spans="1:6" x14ac:dyDescent="0.25">
      <c r="A2100" s="43" t="s">
        <v>25</v>
      </c>
      <c r="B2100" s="43" t="s">
        <v>25</v>
      </c>
      <c r="C2100" s="43" t="s">
        <v>49</v>
      </c>
      <c r="D2100" s="175">
        <v>44357</v>
      </c>
      <c r="E2100" s="87">
        <v>54</v>
      </c>
      <c r="F2100" s="38">
        <f t="shared" si="32"/>
        <v>44357</v>
      </c>
    </row>
    <row r="2101" spans="1:6" x14ac:dyDescent="0.25">
      <c r="A2101" s="43" t="s">
        <v>263</v>
      </c>
      <c r="B2101" s="43" t="s">
        <v>199</v>
      </c>
      <c r="C2101" s="43" t="s">
        <v>77</v>
      </c>
      <c r="D2101" s="175">
        <v>44357</v>
      </c>
      <c r="E2101" s="87">
        <v>91</v>
      </c>
      <c r="F2101" s="38">
        <f t="shared" si="32"/>
        <v>44357</v>
      </c>
    </row>
    <row r="2102" spans="1:6" x14ac:dyDescent="0.25">
      <c r="A2102" s="43" t="s">
        <v>25</v>
      </c>
      <c r="B2102" s="43" t="s">
        <v>54</v>
      </c>
      <c r="C2102" s="43" t="s">
        <v>56</v>
      </c>
      <c r="D2102" s="175">
        <v>44357</v>
      </c>
      <c r="E2102" s="87">
        <v>130</v>
      </c>
      <c r="F2102" s="38">
        <f t="shared" si="32"/>
        <v>44357</v>
      </c>
    </row>
    <row r="2103" spans="1:6" x14ac:dyDescent="0.25">
      <c r="A2103" s="43" t="s">
        <v>264</v>
      </c>
      <c r="B2103" s="43" t="s">
        <v>83</v>
      </c>
      <c r="C2103" s="43" t="s">
        <v>191</v>
      </c>
      <c r="D2103" s="175">
        <v>44357</v>
      </c>
      <c r="E2103" s="87">
        <v>1</v>
      </c>
      <c r="F2103" s="38">
        <f t="shared" si="32"/>
        <v>44357</v>
      </c>
    </row>
    <row r="2104" spans="1:6" x14ac:dyDescent="0.25">
      <c r="A2104" s="57" t="s">
        <v>264</v>
      </c>
      <c r="B2104" s="57" t="s">
        <v>83</v>
      </c>
      <c r="C2104" s="57" t="s">
        <v>84</v>
      </c>
      <c r="D2104" s="176">
        <v>44357</v>
      </c>
      <c r="E2104" s="57">
        <v>137</v>
      </c>
      <c r="F2104" s="38">
        <f t="shared" si="32"/>
        <v>44357</v>
      </c>
    </row>
    <row r="2105" spans="1:6" x14ac:dyDescent="0.25">
      <c r="A2105" s="57" t="s">
        <v>91</v>
      </c>
      <c r="B2105" s="57" t="s">
        <v>91</v>
      </c>
      <c r="C2105" s="57" t="s">
        <v>97</v>
      </c>
      <c r="D2105" s="176">
        <v>44357</v>
      </c>
      <c r="E2105" s="57">
        <v>20</v>
      </c>
      <c r="F2105" s="38">
        <f t="shared" si="32"/>
        <v>44357</v>
      </c>
    </row>
    <row r="2106" spans="1:6" x14ac:dyDescent="0.25">
      <c r="A2106" s="57" t="s">
        <v>264</v>
      </c>
      <c r="B2106" s="57" t="s">
        <v>81</v>
      </c>
      <c r="C2106" s="57" t="s">
        <v>82</v>
      </c>
      <c r="D2106" s="176">
        <v>44357</v>
      </c>
      <c r="E2106" s="57">
        <v>54</v>
      </c>
      <c r="F2106" s="38">
        <f t="shared" si="32"/>
        <v>44357</v>
      </c>
    </row>
    <row r="2107" spans="1:6" x14ac:dyDescent="0.25">
      <c r="A2107" s="57" t="s">
        <v>91</v>
      </c>
      <c r="B2107" s="57" t="s">
        <v>91</v>
      </c>
      <c r="C2107" s="57" t="s">
        <v>96</v>
      </c>
      <c r="D2107" s="176">
        <v>44357</v>
      </c>
      <c r="E2107" s="57">
        <v>91</v>
      </c>
      <c r="F2107" s="38">
        <f t="shared" si="32"/>
        <v>44357</v>
      </c>
    </row>
    <row r="2108" spans="1:6" x14ac:dyDescent="0.25">
      <c r="A2108" s="57" t="s">
        <v>91</v>
      </c>
      <c r="B2108" s="57" t="s">
        <v>91</v>
      </c>
      <c r="C2108" s="57" t="s">
        <v>98</v>
      </c>
      <c r="D2108" s="176">
        <v>44357</v>
      </c>
      <c r="E2108" s="57">
        <v>81</v>
      </c>
      <c r="F2108" s="38">
        <f t="shared" si="32"/>
        <v>44357</v>
      </c>
    </row>
    <row r="2109" spans="1:6" x14ac:dyDescent="0.25">
      <c r="A2109" s="57" t="s">
        <v>57</v>
      </c>
      <c r="B2109" s="57" t="s">
        <v>57</v>
      </c>
      <c r="C2109" s="57" t="s">
        <v>62</v>
      </c>
      <c r="D2109" s="176">
        <v>44357</v>
      </c>
      <c r="E2109" s="57">
        <v>44</v>
      </c>
      <c r="F2109" s="38">
        <f t="shared" si="32"/>
        <v>44357</v>
      </c>
    </row>
    <row r="2110" spans="1:6" x14ac:dyDescent="0.25">
      <c r="A2110" s="57" t="s">
        <v>263</v>
      </c>
      <c r="B2110" s="57" t="s">
        <v>199</v>
      </c>
      <c r="C2110" s="57" t="s">
        <v>188</v>
      </c>
      <c r="D2110" s="176">
        <v>44357</v>
      </c>
      <c r="E2110" s="57">
        <v>1</v>
      </c>
      <c r="F2110" s="38">
        <f t="shared" si="32"/>
        <v>44357</v>
      </c>
    </row>
    <row r="2111" spans="1:6" x14ac:dyDescent="0.25">
      <c r="A2111" s="57" t="s">
        <v>263</v>
      </c>
      <c r="B2111" s="57" t="s">
        <v>199</v>
      </c>
      <c r="C2111" s="57" t="s">
        <v>319</v>
      </c>
      <c r="D2111" s="176">
        <v>44357</v>
      </c>
      <c r="E2111" s="57">
        <v>38</v>
      </c>
      <c r="F2111" s="38">
        <f t="shared" si="32"/>
        <v>44357</v>
      </c>
    </row>
    <row r="2112" spans="1:6" x14ac:dyDescent="0.25">
      <c r="A2112" s="57" t="s">
        <v>25</v>
      </c>
      <c r="B2112" s="57" t="s">
        <v>54</v>
      </c>
      <c r="C2112" s="57" t="s">
        <v>187</v>
      </c>
      <c r="D2112" s="176">
        <v>44357</v>
      </c>
      <c r="E2112" s="57">
        <v>7</v>
      </c>
      <c r="F2112" s="38">
        <f t="shared" si="32"/>
        <v>44357</v>
      </c>
    </row>
    <row r="2113" spans="1:6" x14ac:dyDescent="0.25">
      <c r="A2113" s="43" t="s">
        <v>25</v>
      </c>
      <c r="B2113" s="43" t="s">
        <v>25</v>
      </c>
      <c r="C2113" s="43" t="s">
        <v>50</v>
      </c>
      <c r="D2113" s="175">
        <v>44357</v>
      </c>
      <c r="E2113" s="87">
        <v>27</v>
      </c>
      <c r="F2113" s="38">
        <f t="shared" si="32"/>
        <v>44357</v>
      </c>
    </row>
    <row r="2114" spans="1:6" x14ac:dyDescent="0.25">
      <c r="A2114" s="43" t="s">
        <v>25</v>
      </c>
      <c r="B2114" s="43" t="s">
        <v>25</v>
      </c>
      <c r="C2114" s="43" t="s">
        <v>51</v>
      </c>
      <c r="D2114" s="175">
        <v>44357</v>
      </c>
      <c r="E2114" s="87">
        <v>12</v>
      </c>
      <c r="F2114" s="38">
        <f t="shared" si="32"/>
        <v>44357</v>
      </c>
    </row>
    <row r="2115" spans="1:6" x14ac:dyDescent="0.25">
      <c r="A2115" s="43" t="s">
        <v>25</v>
      </c>
      <c r="B2115" s="43" t="s">
        <v>25</v>
      </c>
      <c r="C2115" s="43" t="s">
        <v>53</v>
      </c>
      <c r="D2115" s="175">
        <v>44357</v>
      </c>
      <c r="E2115" s="87">
        <v>54</v>
      </c>
      <c r="F2115" s="38">
        <f t="shared" ref="F2115:F2178" si="33">D2115</f>
        <v>44357</v>
      </c>
    </row>
    <row r="2116" spans="1:6" x14ac:dyDescent="0.25">
      <c r="A2116" s="43" t="s">
        <v>25</v>
      </c>
      <c r="B2116" s="43" t="s">
        <v>25</v>
      </c>
      <c r="C2116" s="43" t="s">
        <v>37</v>
      </c>
      <c r="D2116" s="175">
        <v>44357</v>
      </c>
      <c r="E2116" s="87">
        <v>53</v>
      </c>
      <c r="F2116" s="38">
        <f t="shared" si="33"/>
        <v>44357</v>
      </c>
    </row>
    <row r="2117" spans="1:6" x14ac:dyDescent="0.25">
      <c r="A2117" s="43" t="s">
        <v>25</v>
      </c>
      <c r="B2117" s="43" t="s">
        <v>25</v>
      </c>
      <c r="C2117" s="43" t="s">
        <v>32</v>
      </c>
      <c r="D2117" s="175">
        <v>44357</v>
      </c>
      <c r="E2117" s="87">
        <v>97</v>
      </c>
      <c r="F2117" s="38">
        <f t="shared" si="33"/>
        <v>44357</v>
      </c>
    </row>
    <row r="2118" spans="1:6" x14ac:dyDescent="0.25">
      <c r="A2118" s="43" t="s">
        <v>25</v>
      </c>
      <c r="B2118" s="43" t="s">
        <v>25</v>
      </c>
      <c r="C2118" s="43" t="s">
        <v>34</v>
      </c>
      <c r="D2118" s="175">
        <v>44357</v>
      </c>
      <c r="E2118" s="87">
        <v>33</v>
      </c>
      <c r="F2118" s="38">
        <f t="shared" si="33"/>
        <v>44357</v>
      </c>
    </row>
    <row r="2119" spans="1:6" x14ac:dyDescent="0.25">
      <c r="A2119" s="43" t="s">
        <v>25</v>
      </c>
      <c r="B2119" s="43" t="s">
        <v>25</v>
      </c>
      <c r="C2119" s="43" t="s">
        <v>45</v>
      </c>
      <c r="D2119" s="175">
        <v>44357</v>
      </c>
      <c r="E2119" s="87">
        <v>69</v>
      </c>
      <c r="F2119" s="38">
        <f t="shared" si="33"/>
        <v>44357</v>
      </c>
    </row>
    <row r="2120" spans="1:6" x14ac:dyDescent="0.25">
      <c r="A2120" s="43" t="s">
        <v>25</v>
      </c>
      <c r="B2120" s="43" t="s">
        <v>25</v>
      </c>
      <c r="C2120" s="43" t="s">
        <v>46</v>
      </c>
      <c r="D2120" s="175">
        <v>44357</v>
      </c>
      <c r="E2120" s="87">
        <v>26</v>
      </c>
      <c r="F2120" s="38">
        <f t="shared" si="33"/>
        <v>44357</v>
      </c>
    </row>
    <row r="2121" spans="1:6" ht="14.45" customHeight="1" x14ac:dyDescent="0.25">
      <c r="A2121" s="43" t="s">
        <v>2</v>
      </c>
      <c r="B2121" s="43" t="s">
        <v>2</v>
      </c>
      <c r="C2121" s="43" t="s">
        <v>4</v>
      </c>
      <c r="D2121" s="175">
        <v>44357</v>
      </c>
      <c r="E2121" s="87">
        <v>32</v>
      </c>
      <c r="F2121" s="38">
        <f t="shared" si="33"/>
        <v>44357</v>
      </c>
    </row>
    <row r="2122" spans="1:6" x14ac:dyDescent="0.25">
      <c r="A2122" s="43" t="s">
        <v>2</v>
      </c>
      <c r="B2122" s="43" t="s">
        <v>2</v>
      </c>
      <c r="C2122" s="43" t="s">
        <v>12</v>
      </c>
      <c r="D2122" s="175">
        <v>44357</v>
      </c>
      <c r="E2122" s="87">
        <v>30</v>
      </c>
      <c r="F2122" s="38">
        <f t="shared" si="33"/>
        <v>44357</v>
      </c>
    </row>
    <row r="2123" spans="1:6" x14ac:dyDescent="0.25">
      <c r="A2123" s="43" t="s">
        <v>2</v>
      </c>
      <c r="B2123" s="43" t="s">
        <v>2</v>
      </c>
      <c r="C2123" s="43" t="s">
        <v>184</v>
      </c>
      <c r="D2123" s="175">
        <v>44357</v>
      </c>
      <c r="E2123" s="87">
        <v>13</v>
      </c>
      <c r="F2123" s="38">
        <f t="shared" si="33"/>
        <v>44357</v>
      </c>
    </row>
    <row r="2124" spans="1:6" x14ac:dyDescent="0.25">
      <c r="A2124" s="43" t="s">
        <v>361</v>
      </c>
      <c r="B2124" s="43" t="s">
        <v>411</v>
      </c>
      <c r="C2124" s="43" t="s">
        <v>357</v>
      </c>
      <c r="D2124" s="175">
        <v>44357</v>
      </c>
      <c r="E2124" s="87">
        <v>41</v>
      </c>
      <c r="F2124" s="38">
        <f t="shared" si="33"/>
        <v>44357</v>
      </c>
    </row>
    <row r="2125" spans="1:6" x14ac:dyDescent="0.25">
      <c r="A2125" s="43" t="s">
        <v>25</v>
      </c>
      <c r="B2125" s="43" t="s">
        <v>29</v>
      </c>
      <c r="C2125" s="43" t="s">
        <v>30</v>
      </c>
      <c r="D2125" s="175">
        <v>44357</v>
      </c>
      <c r="E2125" s="87">
        <v>71</v>
      </c>
      <c r="F2125" s="38">
        <f t="shared" si="33"/>
        <v>44357</v>
      </c>
    </row>
    <row r="2126" spans="1:6" x14ac:dyDescent="0.25">
      <c r="A2126" s="43" t="s">
        <v>25</v>
      </c>
      <c r="B2126" s="43" t="s">
        <v>25</v>
      </c>
      <c r="C2126" s="43" t="s">
        <v>47</v>
      </c>
      <c r="D2126" s="175">
        <v>44357</v>
      </c>
      <c r="E2126" s="87">
        <v>81</v>
      </c>
      <c r="F2126" s="38">
        <f t="shared" si="33"/>
        <v>44357</v>
      </c>
    </row>
    <row r="2127" spans="1:6" x14ac:dyDescent="0.25">
      <c r="A2127" s="43" t="s">
        <v>25</v>
      </c>
      <c r="B2127" s="43" t="s">
        <v>25</v>
      </c>
      <c r="C2127" s="43" t="s">
        <v>35</v>
      </c>
      <c r="D2127" s="175">
        <v>44357</v>
      </c>
      <c r="E2127" s="87">
        <v>39</v>
      </c>
      <c r="F2127" s="38">
        <f t="shared" si="33"/>
        <v>44357</v>
      </c>
    </row>
    <row r="2128" spans="1:6" x14ac:dyDescent="0.25">
      <c r="A2128" s="43" t="s">
        <v>18</v>
      </c>
      <c r="B2128" s="43" t="s">
        <v>18</v>
      </c>
      <c r="C2128" s="43" t="s">
        <v>24</v>
      </c>
      <c r="D2128" s="175">
        <v>44357</v>
      </c>
      <c r="E2128" s="87">
        <v>58</v>
      </c>
      <c r="F2128" s="38">
        <f t="shared" si="33"/>
        <v>44357</v>
      </c>
    </row>
    <row r="2129" spans="1:6" x14ac:dyDescent="0.25">
      <c r="A2129" s="43" t="s">
        <v>18</v>
      </c>
      <c r="B2129" s="43" t="s">
        <v>18</v>
      </c>
      <c r="C2129" s="43" t="s">
        <v>23</v>
      </c>
      <c r="D2129" s="175">
        <v>44357</v>
      </c>
      <c r="E2129" s="87">
        <v>13</v>
      </c>
      <c r="F2129" s="38">
        <f t="shared" si="33"/>
        <v>44357</v>
      </c>
    </row>
    <row r="2130" spans="1:6" x14ac:dyDescent="0.25">
      <c r="A2130" s="43" t="s">
        <v>2</v>
      </c>
      <c r="B2130" s="43" t="s">
        <v>2</v>
      </c>
      <c r="C2130" s="43" t="s">
        <v>5</v>
      </c>
      <c r="D2130" s="175">
        <v>44357</v>
      </c>
      <c r="E2130" s="87">
        <v>22</v>
      </c>
      <c r="F2130" s="38">
        <f t="shared" si="33"/>
        <v>44357</v>
      </c>
    </row>
    <row r="2131" spans="1:6" x14ac:dyDescent="0.25">
      <c r="A2131" s="43" t="s">
        <v>2</v>
      </c>
      <c r="B2131" s="43" t="s">
        <v>2</v>
      </c>
      <c r="C2131" s="43" t="s">
        <v>3</v>
      </c>
      <c r="D2131" s="175">
        <v>44357</v>
      </c>
      <c r="E2131" s="87">
        <v>90</v>
      </c>
      <c r="F2131" s="38">
        <f t="shared" si="33"/>
        <v>44357</v>
      </c>
    </row>
    <row r="2132" spans="1:6" x14ac:dyDescent="0.25">
      <c r="A2132" s="43" t="s">
        <v>16</v>
      </c>
      <c r="B2132" s="43" t="s">
        <v>16</v>
      </c>
      <c r="C2132" s="43" t="s">
        <v>17</v>
      </c>
      <c r="D2132" s="175">
        <v>44357</v>
      </c>
      <c r="E2132" s="87">
        <v>83</v>
      </c>
      <c r="F2132" s="38">
        <f t="shared" si="33"/>
        <v>44357</v>
      </c>
    </row>
    <row r="2133" spans="1:6" x14ac:dyDescent="0.25">
      <c r="A2133" s="43" t="s">
        <v>361</v>
      </c>
      <c r="B2133" s="43" t="s">
        <v>411</v>
      </c>
      <c r="C2133" s="43" t="s">
        <v>356</v>
      </c>
      <c r="D2133" s="175">
        <v>44357</v>
      </c>
      <c r="E2133" s="87">
        <v>39</v>
      </c>
      <c r="F2133" s="38">
        <f t="shared" si="33"/>
        <v>44357</v>
      </c>
    </row>
    <row r="2134" spans="1:6" x14ac:dyDescent="0.25">
      <c r="A2134" s="43" t="s">
        <v>18</v>
      </c>
      <c r="B2134" s="43" t="s">
        <v>21</v>
      </c>
      <c r="C2134" s="43" t="s">
        <v>398</v>
      </c>
      <c r="D2134" s="175">
        <v>44357</v>
      </c>
      <c r="E2134" s="87">
        <v>1</v>
      </c>
      <c r="F2134" s="38">
        <f t="shared" si="33"/>
        <v>44357</v>
      </c>
    </row>
    <row r="2135" spans="1:6" x14ac:dyDescent="0.25">
      <c r="A2135" s="43" t="s">
        <v>337</v>
      </c>
      <c r="B2135" s="43" t="s">
        <v>338</v>
      </c>
      <c r="C2135" s="43" t="s">
        <v>177</v>
      </c>
      <c r="D2135" s="175">
        <v>44357</v>
      </c>
      <c r="E2135" s="87">
        <v>29</v>
      </c>
      <c r="F2135" s="38">
        <f t="shared" si="33"/>
        <v>44357</v>
      </c>
    </row>
    <row r="2136" spans="1:6" x14ac:dyDescent="0.25">
      <c r="A2136" s="43" t="s">
        <v>18</v>
      </c>
      <c r="B2136" s="43" t="s">
        <v>19</v>
      </c>
      <c r="C2136" s="43" t="s">
        <v>20</v>
      </c>
      <c r="D2136" s="175">
        <v>44357</v>
      </c>
      <c r="E2136" s="87">
        <v>12</v>
      </c>
      <c r="F2136" s="38">
        <f t="shared" si="33"/>
        <v>44357</v>
      </c>
    </row>
    <row r="2137" spans="1:6" x14ac:dyDescent="0.25">
      <c r="A2137" s="43" t="s">
        <v>25</v>
      </c>
      <c r="B2137" s="43" t="s">
        <v>54</v>
      </c>
      <c r="C2137" s="43" t="s">
        <v>55</v>
      </c>
      <c r="D2137" s="175">
        <v>44357</v>
      </c>
      <c r="E2137" s="87">
        <v>212</v>
      </c>
      <c r="F2137" s="38">
        <f t="shared" si="33"/>
        <v>44357</v>
      </c>
    </row>
    <row r="2138" spans="1:6" x14ac:dyDescent="0.25">
      <c r="A2138" s="43" t="s">
        <v>57</v>
      </c>
      <c r="B2138" s="43" t="s">
        <v>57</v>
      </c>
      <c r="C2138" s="43" t="s">
        <v>63</v>
      </c>
      <c r="D2138" s="175">
        <v>44357</v>
      </c>
      <c r="E2138" s="87">
        <v>29</v>
      </c>
      <c r="F2138" s="38">
        <f t="shared" si="33"/>
        <v>44357</v>
      </c>
    </row>
    <row r="2139" spans="1:6" x14ac:dyDescent="0.25">
      <c r="A2139" s="43" t="s">
        <v>263</v>
      </c>
      <c r="B2139" s="43" t="s">
        <v>199</v>
      </c>
      <c r="C2139" s="43" t="s">
        <v>75</v>
      </c>
      <c r="D2139" s="175">
        <v>44357</v>
      </c>
      <c r="E2139" s="87">
        <v>56</v>
      </c>
      <c r="F2139" s="38">
        <f t="shared" si="33"/>
        <v>44357</v>
      </c>
    </row>
    <row r="2140" spans="1:6" x14ac:dyDescent="0.25">
      <c r="A2140" s="43" t="s">
        <v>264</v>
      </c>
      <c r="B2140" s="43" t="s">
        <v>83</v>
      </c>
      <c r="C2140" s="43" t="s">
        <v>85</v>
      </c>
      <c r="D2140" s="175">
        <v>44357</v>
      </c>
      <c r="E2140" s="87">
        <v>15</v>
      </c>
      <c r="F2140" s="38">
        <f t="shared" si="33"/>
        <v>44357</v>
      </c>
    </row>
    <row r="2141" spans="1:6" x14ac:dyDescent="0.25">
      <c r="A2141" s="43" t="s">
        <v>91</v>
      </c>
      <c r="B2141" s="43" t="s">
        <v>91</v>
      </c>
      <c r="C2141" s="43" t="s">
        <v>101</v>
      </c>
      <c r="D2141" s="175">
        <v>44357</v>
      </c>
      <c r="E2141" s="87">
        <v>56</v>
      </c>
      <c r="F2141" s="38">
        <f t="shared" si="33"/>
        <v>44357</v>
      </c>
    </row>
    <row r="2142" spans="1:6" x14ac:dyDescent="0.25">
      <c r="A2142" s="43" t="s">
        <v>91</v>
      </c>
      <c r="B2142" s="43" t="s">
        <v>91</v>
      </c>
      <c r="C2142" s="43" t="s">
        <v>100</v>
      </c>
      <c r="D2142" s="175">
        <v>44357</v>
      </c>
      <c r="E2142" s="87">
        <v>30</v>
      </c>
      <c r="F2142" s="38">
        <f t="shared" si="33"/>
        <v>44357</v>
      </c>
    </row>
    <row r="2143" spans="1:6" x14ac:dyDescent="0.25">
      <c r="A2143" s="57" t="s">
        <v>325</v>
      </c>
      <c r="B2143" s="57" t="s">
        <v>325</v>
      </c>
      <c r="C2143" s="57" t="s">
        <v>327</v>
      </c>
      <c r="D2143" s="176">
        <v>44357</v>
      </c>
      <c r="E2143" s="57">
        <v>24</v>
      </c>
      <c r="F2143" s="38">
        <f t="shared" si="33"/>
        <v>44357</v>
      </c>
    </row>
    <row r="2144" spans="1:6" x14ac:dyDescent="0.25">
      <c r="A2144" s="57" t="s">
        <v>57</v>
      </c>
      <c r="B2144" s="57" t="s">
        <v>57</v>
      </c>
      <c r="C2144" s="57" t="s">
        <v>368</v>
      </c>
      <c r="D2144" s="176">
        <v>44357</v>
      </c>
      <c r="E2144" s="57">
        <v>40</v>
      </c>
      <c r="F2144" s="38">
        <f t="shared" si="33"/>
        <v>44357</v>
      </c>
    </row>
    <row r="2145" spans="1:6" x14ac:dyDescent="0.25">
      <c r="A2145" s="57" t="s">
        <v>57</v>
      </c>
      <c r="B2145" s="57" t="s">
        <v>57</v>
      </c>
      <c r="C2145" s="57" t="s">
        <v>130</v>
      </c>
      <c r="D2145" s="176">
        <v>44357</v>
      </c>
      <c r="E2145" s="57">
        <v>25</v>
      </c>
      <c r="F2145" s="38">
        <f t="shared" si="33"/>
        <v>44357</v>
      </c>
    </row>
    <row r="2146" spans="1:6" x14ac:dyDescent="0.25">
      <c r="A2146" s="57" t="s">
        <v>71</v>
      </c>
      <c r="B2146" s="57" t="s">
        <v>71</v>
      </c>
      <c r="C2146" s="57" t="s">
        <v>72</v>
      </c>
      <c r="D2146" s="176">
        <v>44357</v>
      </c>
      <c r="E2146" s="57">
        <v>96</v>
      </c>
      <c r="F2146" s="38">
        <f t="shared" si="33"/>
        <v>44357</v>
      </c>
    </row>
    <row r="2147" spans="1:6" x14ac:dyDescent="0.25">
      <c r="A2147" s="57" t="s">
        <v>264</v>
      </c>
      <c r="B2147" s="57" t="s">
        <v>83</v>
      </c>
      <c r="C2147" s="57" t="s">
        <v>86</v>
      </c>
      <c r="D2147" s="176">
        <v>44357</v>
      </c>
      <c r="E2147" s="57">
        <v>26</v>
      </c>
      <c r="F2147" s="38">
        <f t="shared" si="33"/>
        <v>44357</v>
      </c>
    </row>
    <row r="2148" spans="1:6" x14ac:dyDescent="0.25">
      <c r="A2148" s="57" t="s">
        <v>264</v>
      </c>
      <c r="B2148" s="57" t="s">
        <v>83</v>
      </c>
      <c r="C2148" s="57" t="s">
        <v>80</v>
      </c>
      <c r="D2148" s="176">
        <v>44357</v>
      </c>
      <c r="E2148" s="57">
        <v>64</v>
      </c>
      <c r="F2148" s="38">
        <f t="shared" si="33"/>
        <v>44357</v>
      </c>
    </row>
    <row r="2149" spans="1:6" x14ac:dyDescent="0.25">
      <c r="A2149" s="57" t="s">
        <v>264</v>
      </c>
      <c r="B2149" s="57" t="s">
        <v>83</v>
      </c>
      <c r="C2149" s="57" t="s">
        <v>181</v>
      </c>
      <c r="D2149" s="176">
        <v>44357</v>
      </c>
      <c r="E2149" s="57">
        <v>20</v>
      </c>
      <c r="F2149" s="38">
        <f t="shared" si="33"/>
        <v>44357</v>
      </c>
    </row>
    <row r="2150" spans="1:6" x14ac:dyDescent="0.25">
      <c r="A2150" s="43" t="s">
        <v>264</v>
      </c>
      <c r="B2150" s="43" t="s">
        <v>83</v>
      </c>
      <c r="C2150" s="43" t="s">
        <v>90</v>
      </c>
      <c r="D2150" s="175">
        <v>44357</v>
      </c>
      <c r="E2150" s="87">
        <v>80</v>
      </c>
      <c r="F2150" s="38">
        <f t="shared" si="33"/>
        <v>44357</v>
      </c>
    </row>
    <row r="2151" spans="1:6" x14ac:dyDescent="0.25">
      <c r="A2151" s="43" t="s">
        <v>25</v>
      </c>
      <c r="B2151" s="43" t="s">
        <v>25</v>
      </c>
      <c r="C2151" s="43" t="s">
        <v>38</v>
      </c>
      <c r="D2151" s="175">
        <v>44357</v>
      </c>
      <c r="E2151" s="87">
        <v>38</v>
      </c>
      <c r="F2151" s="38">
        <f t="shared" si="33"/>
        <v>44357</v>
      </c>
    </row>
    <row r="2152" spans="1:6" x14ac:dyDescent="0.25">
      <c r="A2152" s="43" t="s">
        <v>25</v>
      </c>
      <c r="B2152" s="43" t="s">
        <v>25</v>
      </c>
      <c r="C2152" s="43" t="s">
        <v>41</v>
      </c>
      <c r="D2152" s="175">
        <v>44357</v>
      </c>
      <c r="E2152" s="87">
        <v>41</v>
      </c>
      <c r="F2152" s="38">
        <f t="shared" si="33"/>
        <v>44357</v>
      </c>
    </row>
    <row r="2153" spans="1:6" x14ac:dyDescent="0.25">
      <c r="A2153" s="43" t="s">
        <v>25</v>
      </c>
      <c r="B2153" s="43" t="s">
        <v>25</v>
      </c>
      <c r="C2153" s="43" t="s">
        <v>40</v>
      </c>
      <c r="D2153" s="175">
        <v>44357</v>
      </c>
      <c r="E2153" s="87">
        <v>19</v>
      </c>
      <c r="F2153" s="38">
        <f t="shared" si="33"/>
        <v>44357</v>
      </c>
    </row>
    <row r="2154" spans="1:6" x14ac:dyDescent="0.25">
      <c r="A2154" s="43" t="s">
        <v>18</v>
      </c>
      <c r="B2154" s="43" t="s">
        <v>18</v>
      </c>
      <c r="C2154" s="43"/>
      <c r="D2154" s="175">
        <v>44357</v>
      </c>
      <c r="E2154" s="87">
        <v>5</v>
      </c>
      <c r="F2154" s="38">
        <f t="shared" si="33"/>
        <v>44357</v>
      </c>
    </row>
    <row r="2155" spans="1:6" x14ac:dyDescent="0.25">
      <c r="A2155" s="43" t="s">
        <v>18</v>
      </c>
      <c r="B2155" s="43" t="s">
        <v>21</v>
      </c>
      <c r="C2155" s="43" t="s">
        <v>22</v>
      </c>
      <c r="D2155" s="175">
        <v>44356</v>
      </c>
      <c r="E2155" s="87">
        <v>25</v>
      </c>
      <c r="F2155" s="38">
        <f t="shared" si="33"/>
        <v>44356</v>
      </c>
    </row>
    <row r="2156" spans="1:6" x14ac:dyDescent="0.25">
      <c r="A2156" s="43" t="s">
        <v>2</v>
      </c>
      <c r="B2156" s="43" t="s">
        <v>2</v>
      </c>
      <c r="C2156" s="43" t="s">
        <v>4</v>
      </c>
      <c r="D2156" s="175">
        <v>44356</v>
      </c>
      <c r="E2156" s="87">
        <v>52</v>
      </c>
      <c r="F2156" s="38">
        <f t="shared" si="33"/>
        <v>44356</v>
      </c>
    </row>
    <row r="2157" spans="1:6" x14ac:dyDescent="0.25">
      <c r="A2157" s="43" t="s">
        <v>2</v>
      </c>
      <c r="B2157" s="43" t="s">
        <v>2</v>
      </c>
      <c r="C2157" s="43" t="s">
        <v>3</v>
      </c>
      <c r="D2157" s="175">
        <v>44356</v>
      </c>
      <c r="E2157" s="87">
        <v>45</v>
      </c>
      <c r="F2157" s="38">
        <f t="shared" si="33"/>
        <v>44356</v>
      </c>
    </row>
    <row r="2158" spans="1:6" x14ac:dyDescent="0.25">
      <c r="A2158" s="43" t="s">
        <v>361</v>
      </c>
      <c r="B2158" s="43" t="s">
        <v>411</v>
      </c>
      <c r="C2158" s="43" t="s">
        <v>357</v>
      </c>
      <c r="D2158" s="175">
        <v>44356</v>
      </c>
      <c r="E2158" s="87">
        <v>18</v>
      </c>
      <c r="F2158" s="38">
        <f t="shared" si="33"/>
        <v>44356</v>
      </c>
    </row>
    <row r="2159" spans="1:6" x14ac:dyDescent="0.25">
      <c r="A2159" s="43" t="s">
        <v>18</v>
      </c>
      <c r="B2159" s="43" t="s">
        <v>18</v>
      </c>
      <c r="C2159" s="43" t="s">
        <v>24</v>
      </c>
      <c r="D2159" s="175">
        <v>44356</v>
      </c>
      <c r="E2159" s="87">
        <v>60</v>
      </c>
      <c r="F2159" s="38">
        <f t="shared" si="33"/>
        <v>44356</v>
      </c>
    </row>
    <row r="2160" spans="1:6" x14ac:dyDescent="0.25">
      <c r="A2160" s="43" t="s">
        <v>18</v>
      </c>
      <c r="B2160" s="43" t="s">
        <v>366</v>
      </c>
      <c r="C2160" s="43" t="s">
        <v>409</v>
      </c>
      <c r="D2160" s="175">
        <v>44356</v>
      </c>
      <c r="E2160" s="87">
        <v>39</v>
      </c>
      <c r="F2160" s="38">
        <f t="shared" si="33"/>
        <v>44356</v>
      </c>
    </row>
    <row r="2161" spans="1:6" x14ac:dyDescent="0.25">
      <c r="A2161" s="43" t="s">
        <v>25</v>
      </c>
      <c r="B2161" s="43" t="s">
        <v>26</v>
      </c>
      <c r="C2161" s="43" t="s">
        <v>27</v>
      </c>
      <c r="D2161" s="175">
        <v>44356</v>
      </c>
      <c r="E2161" s="87">
        <v>36</v>
      </c>
      <c r="F2161" s="38">
        <f t="shared" si="33"/>
        <v>44356</v>
      </c>
    </row>
    <row r="2162" spans="1:6" x14ac:dyDescent="0.25">
      <c r="A2162" s="43" t="s">
        <v>25</v>
      </c>
      <c r="B2162" s="43" t="s">
        <v>29</v>
      </c>
      <c r="C2162" s="43" t="s">
        <v>30</v>
      </c>
      <c r="D2162" s="175">
        <v>44356</v>
      </c>
      <c r="E2162" s="87">
        <v>78</v>
      </c>
      <c r="F2162" s="38">
        <f t="shared" si="33"/>
        <v>44356</v>
      </c>
    </row>
    <row r="2163" spans="1:6" x14ac:dyDescent="0.25">
      <c r="A2163" s="43" t="s">
        <v>25</v>
      </c>
      <c r="B2163" s="43" t="s">
        <v>25</v>
      </c>
      <c r="C2163" s="43" t="s">
        <v>39</v>
      </c>
      <c r="D2163" s="175">
        <v>44356</v>
      </c>
      <c r="E2163" s="87">
        <v>69</v>
      </c>
      <c r="F2163" s="38">
        <f t="shared" si="33"/>
        <v>44356</v>
      </c>
    </row>
    <row r="2164" spans="1:6" x14ac:dyDescent="0.25">
      <c r="A2164" s="43" t="s">
        <v>25</v>
      </c>
      <c r="B2164" s="43" t="s">
        <v>25</v>
      </c>
      <c r="C2164" s="43" t="s">
        <v>34</v>
      </c>
      <c r="D2164" s="175">
        <v>44356</v>
      </c>
      <c r="E2164" s="87">
        <v>20</v>
      </c>
      <c r="F2164" s="38">
        <f t="shared" si="33"/>
        <v>44356</v>
      </c>
    </row>
    <row r="2165" spans="1:6" x14ac:dyDescent="0.25">
      <c r="A2165" s="43" t="s">
        <v>25</v>
      </c>
      <c r="B2165" s="43" t="s">
        <v>25</v>
      </c>
      <c r="C2165" s="43" t="s">
        <v>36</v>
      </c>
      <c r="D2165" s="175">
        <v>44356</v>
      </c>
      <c r="E2165" s="87">
        <v>45</v>
      </c>
      <c r="F2165" s="38">
        <f t="shared" si="33"/>
        <v>44356</v>
      </c>
    </row>
    <row r="2166" spans="1:6" x14ac:dyDescent="0.25">
      <c r="A2166" s="43" t="s">
        <v>25</v>
      </c>
      <c r="B2166" s="43" t="s">
        <v>25</v>
      </c>
      <c r="C2166" s="43" t="s">
        <v>37</v>
      </c>
      <c r="D2166" s="175">
        <v>44356</v>
      </c>
      <c r="E2166" s="87">
        <v>94</v>
      </c>
      <c r="F2166" s="38">
        <f t="shared" si="33"/>
        <v>44356</v>
      </c>
    </row>
    <row r="2167" spans="1:6" x14ac:dyDescent="0.25">
      <c r="A2167" s="43" t="s">
        <v>25</v>
      </c>
      <c r="B2167" s="43" t="s">
        <v>25</v>
      </c>
      <c r="C2167" s="43" t="s">
        <v>47</v>
      </c>
      <c r="D2167" s="175">
        <v>44356</v>
      </c>
      <c r="E2167" s="87">
        <v>70</v>
      </c>
      <c r="F2167" s="38">
        <f t="shared" si="33"/>
        <v>44356</v>
      </c>
    </row>
    <row r="2168" spans="1:6" x14ac:dyDescent="0.25">
      <c r="A2168" s="43" t="s">
        <v>25</v>
      </c>
      <c r="B2168" s="43" t="s">
        <v>25</v>
      </c>
      <c r="C2168" s="43" t="s">
        <v>48</v>
      </c>
      <c r="D2168" s="175">
        <v>44356</v>
      </c>
      <c r="E2168" s="87">
        <v>16</v>
      </c>
      <c r="F2168" s="38">
        <f t="shared" si="33"/>
        <v>44356</v>
      </c>
    </row>
    <row r="2169" spans="1:6" x14ac:dyDescent="0.25">
      <c r="A2169" s="43" t="s">
        <v>25</v>
      </c>
      <c r="B2169" s="43" t="s">
        <v>25</v>
      </c>
      <c r="C2169" s="43" t="s">
        <v>42</v>
      </c>
      <c r="D2169" s="175">
        <v>44356</v>
      </c>
      <c r="E2169" s="87">
        <v>20</v>
      </c>
      <c r="F2169" s="38">
        <f t="shared" si="33"/>
        <v>44356</v>
      </c>
    </row>
    <row r="2170" spans="1:6" x14ac:dyDescent="0.25">
      <c r="A2170" s="43" t="s">
        <v>264</v>
      </c>
      <c r="B2170" s="43" t="s">
        <v>83</v>
      </c>
      <c r="C2170" s="43" t="s">
        <v>85</v>
      </c>
      <c r="D2170" s="175">
        <v>44356</v>
      </c>
      <c r="E2170" s="87">
        <v>17</v>
      </c>
      <c r="F2170" s="38">
        <f t="shared" si="33"/>
        <v>44356</v>
      </c>
    </row>
    <row r="2171" spans="1:6" x14ac:dyDescent="0.25">
      <c r="A2171" s="43" t="s">
        <v>91</v>
      </c>
      <c r="B2171" s="43" t="s">
        <v>91</v>
      </c>
      <c r="C2171" s="43" t="s">
        <v>101</v>
      </c>
      <c r="D2171" s="175">
        <v>44356</v>
      </c>
      <c r="E2171" s="87">
        <v>43</v>
      </c>
      <c r="F2171" s="38">
        <f t="shared" si="33"/>
        <v>44356</v>
      </c>
    </row>
    <row r="2172" spans="1:6" x14ac:dyDescent="0.25">
      <c r="A2172" s="43" t="s">
        <v>263</v>
      </c>
      <c r="B2172" s="43" t="s">
        <v>199</v>
      </c>
      <c r="C2172" s="43" t="s">
        <v>75</v>
      </c>
      <c r="D2172" s="175">
        <v>44356</v>
      </c>
      <c r="E2172" s="87">
        <v>53</v>
      </c>
      <c r="F2172" s="38">
        <f t="shared" si="33"/>
        <v>44356</v>
      </c>
    </row>
    <row r="2173" spans="1:6" x14ac:dyDescent="0.25">
      <c r="A2173" s="43" t="s">
        <v>263</v>
      </c>
      <c r="B2173" s="43" t="s">
        <v>199</v>
      </c>
      <c r="C2173" s="43" t="s">
        <v>188</v>
      </c>
      <c r="D2173" s="175">
        <v>44356</v>
      </c>
      <c r="E2173" s="87">
        <v>1</v>
      </c>
      <c r="F2173" s="38">
        <f t="shared" si="33"/>
        <v>44356</v>
      </c>
    </row>
    <row r="2174" spans="1:6" x14ac:dyDescent="0.25">
      <c r="A2174" s="43" t="s">
        <v>263</v>
      </c>
      <c r="B2174" s="43" t="s">
        <v>199</v>
      </c>
      <c r="C2174" s="43" t="s">
        <v>319</v>
      </c>
      <c r="D2174" s="175">
        <v>44356</v>
      </c>
      <c r="E2174" s="87">
        <v>14</v>
      </c>
      <c r="F2174" s="38">
        <f t="shared" si="33"/>
        <v>44356</v>
      </c>
    </row>
    <row r="2175" spans="1:6" x14ac:dyDescent="0.25">
      <c r="A2175" s="43" t="s">
        <v>57</v>
      </c>
      <c r="B2175" s="43" t="s">
        <v>57</v>
      </c>
      <c r="C2175" s="43" t="s">
        <v>62</v>
      </c>
      <c r="D2175" s="175">
        <v>44356</v>
      </c>
      <c r="E2175" s="87">
        <v>13</v>
      </c>
      <c r="F2175" s="38">
        <f t="shared" si="33"/>
        <v>44356</v>
      </c>
    </row>
    <row r="2176" spans="1:6" x14ac:dyDescent="0.25">
      <c r="A2176" s="43" t="s">
        <v>57</v>
      </c>
      <c r="B2176" s="43" t="s">
        <v>57</v>
      </c>
      <c r="C2176" s="43" t="s">
        <v>63</v>
      </c>
      <c r="D2176" s="175">
        <v>44356</v>
      </c>
      <c r="E2176" s="87">
        <v>25</v>
      </c>
      <c r="F2176" s="38">
        <f t="shared" si="33"/>
        <v>44356</v>
      </c>
    </row>
    <row r="2177" spans="1:6" x14ac:dyDescent="0.25">
      <c r="A2177" s="43" t="s">
        <v>25</v>
      </c>
      <c r="B2177" s="43" t="s">
        <v>54</v>
      </c>
      <c r="C2177" s="43" t="s">
        <v>56</v>
      </c>
      <c r="D2177" s="175">
        <v>44356</v>
      </c>
      <c r="E2177" s="87">
        <v>138</v>
      </c>
      <c r="F2177" s="38">
        <f t="shared" si="33"/>
        <v>44356</v>
      </c>
    </row>
    <row r="2178" spans="1:6" x14ac:dyDescent="0.25">
      <c r="A2178" s="43" t="s">
        <v>91</v>
      </c>
      <c r="B2178" s="43" t="s">
        <v>91</v>
      </c>
      <c r="C2178" s="43" t="s">
        <v>96</v>
      </c>
      <c r="D2178" s="175">
        <v>44356</v>
      </c>
      <c r="E2178" s="87">
        <v>40</v>
      </c>
      <c r="F2178" s="38">
        <f t="shared" si="33"/>
        <v>44356</v>
      </c>
    </row>
    <row r="2179" spans="1:6" x14ac:dyDescent="0.25">
      <c r="A2179" s="43" t="s">
        <v>264</v>
      </c>
      <c r="B2179" s="43" t="s">
        <v>83</v>
      </c>
      <c r="C2179" s="43" t="s">
        <v>191</v>
      </c>
      <c r="D2179" s="175">
        <v>44356</v>
      </c>
      <c r="E2179" s="87">
        <v>1</v>
      </c>
      <c r="F2179" s="38">
        <f t="shared" ref="F2179:F2242" si="34">D2179</f>
        <v>44356</v>
      </c>
    </row>
    <row r="2180" spans="1:6" x14ac:dyDescent="0.25">
      <c r="A2180" s="43" t="s">
        <v>264</v>
      </c>
      <c r="B2180" s="43" t="s">
        <v>83</v>
      </c>
      <c r="C2180" s="43" t="s">
        <v>181</v>
      </c>
      <c r="D2180" s="175">
        <v>44356</v>
      </c>
      <c r="E2180" s="87">
        <v>19</v>
      </c>
      <c r="F2180" s="38">
        <f t="shared" si="34"/>
        <v>44356</v>
      </c>
    </row>
    <row r="2181" spans="1:6" x14ac:dyDescent="0.25">
      <c r="A2181" s="43" t="s">
        <v>71</v>
      </c>
      <c r="B2181" s="43" t="s">
        <v>71</v>
      </c>
      <c r="C2181" s="43" t="s">
        <v>72</v>
      </c>
      <c r="D2181" s="175">
        <v>44356</v>
      </c>
      <c r="E2181" s="87">
        <v>85</v>
      </c>
      <c r="F2181" s="38">
        <f t="shared" si="34"/>
        <v>44356</v>
      </c>
    </row>
    <row r="2182" spans="1:6" x14ac:dyDescent="0.25">
      <c r="A2182" s="43" t="s">
        <v>263</v>
      </c>
      <c r="B2182" s="43" t="s">
        <v>199</v>
      </c>
      <c r="C2182" s="43" t="s">
        <v>77</v>
      </c>
      <c r="D2182" s="175">
        <v>44356</v>
      </c>
      <c r="E2182" s="87">
        <v>41</v>
      </c>
      <c r="F2182" s="38">
        <f t="shared" si="34"/>
        <v>44356</v>
      </c>
    </row>
    <row r="2183" spans="1:6" x14ac:dyDescent="0.25">
      <c r="A2183" s="43" t="s">
        <v>57</v>
      </c>
      <c r="B2183" s="43" t="s">
        <v>57</v>
      </c>
      <c r="C2183" s="43" t="s">
        <v>61</v>
      </c>
      <c r="D2183" s="175">
        <v>44356</v>
      </c>
      <c r="E2183" s="87">
        <v>21</v>
      </c>
      <c r="F2183" s="38">
        <f t="shared" si="34"/>
        <v>44356</v>
      </c>
    </row>
    <row r="2184" spans="1:6" x14ac:dyDescent="0.25">
      <c r="A2184" s="43" t="s">
        <v>25</v>
      </c>
      <c r="B2184" s="43" t="s">
        <v>25</v>
      </c>
      <c r="C2184" s="43" t="s">
        <v>50</v>
      </c>
      <c r="D2184" s="175">
        <v>44356</v>
      </c>
      <c r="E2184" s="87">
        <v>27</v>
      </c>
      <c r="F2184" s="38">
        <f t="shared" si="34"/>
        <v>44356</v>
      </c>
    </row>
    <row r="2185" spans="1:6" x14ac:dyDescent="0.25">
      <c r="A2185" s="43" t="s">
        <v>57</v>
      </c>
      <c r="B2185" s="43" t="s">
        <v>57</v>
      </c>
      <c r="C2185" s="43" t="s">
        <v>368</v>
      </c>
      <c r="D2185" s="175">
        <v>44356</v>
      </c>
      <c r="E2185" s="87">
        <v>74</v>
      </c>
      <c r="F2185" s="38">
        <f t="shared" si="34"/>
        <v>44356</v>
      </c>
    </row>
    <row r="2186" spans="1:6" x14ac:dyDescent="0.25">
      <c r="A2186" s="43" t="s">
        <v>57</v>
      </c>
      <c r="B2186" s="43" t="s">
        <v>57</v>
      </c>
      <c r="C2186" s="43" t="s">
        <v>130</v>
      </c>
      <c r="D2186" s="175">
        <v>44356</v>
      </c>
      <c r="E2186" s="87">
        <v>24</v>
      </c>
      <c r="F2186" s="38">
        <f t="shared" si="34"/>
        <v>44356</v>
      </c>
    </row>
    <row r="2187" spans="1:6" x14ac:dyDescent="0.25">
      <c r="A2187" s="43" t="s">
        <v>18</v>
      </c>
      <c r="B2187" s="43" t="s">
        <v>18</v>
      </c>
      <c r="C2187" s="43"/>
      <c r="D2187" s="175">
        <v>44356</v>
      </c>
      <c r="E2187" s="87">
        <v>4</v>
      </c>
      <c r="F2187" s="38">
        <f t="shared" si="34"/>
        <v>44356</v>
      </c>
    </row>
    <row r="2188" spans="1:6" x14ac:dyDescent="0.25">
      <c r="A2188" s="57" t="s">
        <v>361</v>
      </c>
      <c r="B2188" s="57" t="s">
        <v>411</v>
      </c>
      <c r="C2188" s="57" t="s">
        <v>355</v>
      </c>
      <c r="D2188" s="176">
        <v>44356</v>
      </c>
      <c r="E2188" s="57">
        <v>128</v>
      </c>
      <c r="F2188" s="38">
        <f t="shared" si="34"/>
        <v>44356</v>
      </c>
    </row>
    <row r="2189" spans="1:6" x14ac:dyDescent="0.25">
      <c r="A2189" s="57" t="s">
        <v>25</v>
      </c>
      <c r="B2189" s="57" t="s">
        <v>25</v>
      </c>
      <c r="C2189" s="57" t="s">
        <v>41</v>
      </c>
      <c r="D2189" s="176">
        <v>44356</v>
      </c>
      <c r="E2189" s="57">
        <v>37</v>
      </c>
      <c r="F2189" s="38">
        <f t="shared" si="34"/>
        <v>44356</v>
      </c>
    </row>
    <row r="2190" spans="1:6" x14ac:dyDescent="0.25">
      <c r="A2190" s="57" t="s">
        <v>25</v>
      </c>
      <c r="B2190" s="57" t="s">
        <v>25</v>
      </c>
      <c r="C2190" s="57" t="s">
        <v>186</v>
      </c>
      <c r="D2190" s="176">
        <v>44356</v>
      </c>
      <c r="E2190" s="57">
        <v>3</v>
      </c>
      <c r="F2190" s="38">
        <f t="shared" si="34"/>
        <v>44356</v>
      </c>
    </row>
    <row r="2191" spans="1:6" x14ac:dyDescent="0.25">
      <c r="A2191" s="57" t="s">
        <v>25</v>
      </c>
      <c r="B2191" s="57" t="s">
        <v>25</v>
      </c>
      <c r="C2191" s="57" t="s">
        <v>45</v>
      </c>
      <c r="D2191" s="176">
        <v>44356</v>
      </c>
      <c r="E2191" s="57">
        <v>97</v>
      </c>
      <c r="F2191" s="38">
        <f t="shared" si="34"/>
        <v>44356</v>
      </c>
    </row>
    <row r="2192" spans="1:6" x14ac:dyDescent="0.25">
      <c r="A2192" s="57" t="s">
        <v>25</v>
      </c>
      <c r="B2192" s="57" t="s">
        <v>26</v>
      </c>
      <c r="C2192" s="57" t="s">
        <v>28</v>
      </c>
      <c r="D2192" s="176">
        <v>44356</v>
      </c>
      <c r="E2192" s="57">
        <v>50</v>
      </c>
      <c r="F2192" s="38">
        <f t="shared" si="34"/>
        <v>44356</v>
      </c>
    </row>
    <row r="2193" spans="1:6" x14ac:dyDescent="0.25">
      <c r="A2193" s="57" t="s">
        <v>25</v>
      </c>
      <c r="B2193" s="57" t="s">
        <v>25</v>
      </c>
      <c r="C2193" s="57" t="s">
        <v>31</v>
      </c>
      <c r="D2193" s="176">
        <v>44356</v>
      </c>
      <c r="E2193" s="57">
        <v>96</v>
      </c>
      <c r="F2193" s="38">
        <f t="shared" si="34"/>
        <v>44356</v>
      </c>
    </row>
    <row r="2194" spans="1:6" x14ac:dyDescent="0.25">
      <c r="A2194" s="57" t="s">
        <v>18</v>
      </c>
      <c r="B2194" s="57" t="s">
        <v>366</v>
      </c>
      <c r="C2194" s="57" t="s">
        <v>413</v>
      </c>
      <c r="D2194" s="176">
        <v>44356</v>
      </c>
      <c r="E2194" s="57">
        <v>28</v>
      </c>
      <c r="F2194" s="38">
        <f t="shared" si="34"/>
        <v>44356</v>
      </c>
    </row>
    <row r="2195" spans="1:6" x14ac:dyDescent="0.25">
      <c r="A2195" s="57" t="s">
        <v>361</v>
      </c>
      <c r="B2195" s="57" t="s">
        <v>411</v>
      </c>
      <c r="C2195" s="57" t="s">
        <v>422</v>
      </c>
      <c r="D2195" s="176">
        <v>44356</v>
      </c>
      <c r="E2195" s="57">
        <v>14</v>
      </c>
      <c r="F2195" s="38">
        <f t="shared" si="34"/>
        <v>44356</v>
      </c>
    </row>
    <row r="2196" spans="1:6" x14ac:dyDescent="0.25">
      <c r="A2196" s="57" t="s">
        <v>361</v>
      </c>
      <c r="B2196" s="57" t="s">
        <v>411</v>
      </c>
      <c r="C2196" s="57" t="s">
        <v>356</v>
      </c>
      <c r="D2196" s="176">
        <v>44356</v>
      </c>
      <c r="E2196" s="57">
        <v>40</v>
      </c>
      <c r="F2196" s="38">
        <f t="shared" si="34"/>
        <v>44356</v>
      </c>
    </row>
    <row r="2197" spans="1:6" x14ac:dyDescent="0.25">
      <c r="A2197" s="43" t="s">
        <v>2</v>
      </c>
      <c r="B2197" s="43" t="s">
        <v>2</v>
      </c>
      <c r="C2197" s="43" t="s">
        <v>11</v>
      </c>
      <c r="D2197" s="175">
        <v>44356</v>
      </c>
      <c r="E2197" s="87">
        <v>37</v>
      </c>
      <c r="F2197" s="38">
        <f t="shared" si="34"/>
        <v>44356</v>
      </c>
    </row>
    <row r="2198" spans="1:6" x14ac:dyDescent="0.25">
      <c r="A2198" s="43" t="s">
        <v>18</v>
      </c>
      <c r="B2198" s="43" t="s">
        <v>19</v>
      </c>
      <c r="C2198" s="43" t="s">
        <v>20</v>
      </c>
      <c r="D2198" s="175">
        <v>44356</v>
      </c>
      <c r="E2198" s="87">
        <v>24</v>
      </c>
      <c r="F2198" s="38">
        <f t="shared" si="34"/>
        <v>44356</v>
      </c>
    </row>
    <row r="2199" spans="1:6" x14ac:dyDescent="0.25">
      <c r="A2199" s="43" t="s">
        <v>337</v>
      </c>
      <c r="B2199" s="43" t="s">
        <v>338</v>
      </c>
      <c r="C2199" s="43" t="s">
        <v>177</v>
      </c>
      <c r="D2199" s="175">
        <v>44356</v>
      </c>
      <c r="E2199" s="87">
        <v>29</v>
      </c>
      <c r="F2199" s="38">
        <f t="shared" si="34"/>
        <v>44356</v>
      </c>
    </row>
    <row r="2200" spans="1:6" x14ac:dyDescent="0.25">
      <c r="A2200" s="43" t="s">
        <v>25</v>
      </c>
      <c r="B2200" s="43" t="s">
        <v>25</v>
      </c>
      <c r="C2200" s="43" t="s">
        <v>49</v>
      </c>
      <c r="D2200" s="175">
        <v>44356</v>
      </c>
      <c r="E2200" s="87">
        <v>71</v>
      </c>
      <c r="F2200" s="38">
        <f t="shared" si="34"/>
        <v>44356</v>
      </c>
    </row>
    <row r="2201" spans="1:6" x14ac:dyDescent="0.25">
      <c r="A2201" s="43" t="s">
        <v>25</v>
      </c>
      <c r="B2201" s="43" t="s">
        <v>25</v>
      </c>
      <c r="C2201" s="43" t="s">
        <v>43</v>
      </c>
      <c r="D2201" s="175">
        <v>44356</v>
      </c>
      <c r="E2201" s="87">
        <v>24</v>
      </c>
      <c r="F2201" s="38">
        <f t="shared" si="34"/>
        <v>44356</v>
      </c>
    </row>
    <row r="2202" spans="1:6" ht="14.45" customHeight="1" x14ac:dyDescent="0.25">
      <c r="A2202" s="43" t="s">
        <v>57</v>
      </c>
      <c r="B2202" s="43" t="s">
        <v>57</v>
      </c>
      <c r="C2202" s="43" t="s">
        <v>392</v>
      </c>
      <c r="D2202" s="175">
        <v>44356</v>
      </c>
      <c r="E2202" s="87">
        <v>17</v>
      </c>
      <c r="F2202" s="38">
        <f t="shared" si="34"/>
        <v>44356</v>
      </c>
    </row>
    <row r="2203" spans="1:6" x14ac:dyDescent="0.25">
      <c r="A2203" s="43" t="s">
        <v>91</v>
      </c>
      <c r="B2203" s="43" t="s">
        <v>91</v>
      </c>
      <c r="C2203" s="43" t="s">
        <v>97</v>
      </c>
      <c r="D2203" s="175">
        <v>44356</v>
      </c>
      <c r="E2203" s="87">
        <v>12</v>
      </c>
      <c r="F2203" s="38">
        <f t="shared" si="34"/>
        <v>44356</v>
      </c>
    </row>
    <row r="2204" spans="1:6" x14ac:dyDescent="0.25">
      <c r="A2204" s="43" t="s">
        <v>91</v>
      </c>
      <c r="B2204" s="43" t="s">
        <v>91</v>
      </c>
      <c r="C2204" s="43" t="s">
        <v>100</v>
      </c>
      <c r="D2204" s="175">
        <v>44356</v>
      </c>
      <c r="E2204" s="87">
        <v>161</v>
      </c>
      <c r="F2204" s="38">
        <f t="shared" si="34"/>
        <v>44356</v>
      </c>
    </row>
    <row r="2205" spans="1:6" x14ac:dyDescent="0.25">
      <c r="A2205" s="43" t="s">
        <v>325</v>
      </c>
      <c r="B2205" s="43" t="s">
        <v>325</v>
      </c>
      <c r="C2205" s="43" t="s">
        <v>327</v>
      </c>
      <c r="D2205" s="175">
        <v>44356</v>
      </c>
      <c r="E2205" s="87">
        <v>28</v>
      </c>
      <c r="F2205" s="38">
        <f t="shared" si="34"/>
        <v>44356</v>
      </c>
    </row>
    <row r="2206" spans="1:6" x14ac:dyDescent="0.25">
      <c r="A2206" s="43" t="s">
        <v>264</v>
      </c>
      <c r="B2206" s="43" t="s">
        <v>83</v>
      </c>
      <c r="C2206" s="43" t="s">
        <v>84</v>
      </c>
      <c r="D2206" s="175">
        <v>44356</v>
      </c>
      <c r="E2206" s="87">
        <v>152</v>
      </c>
      <c r="F2206" s="38">
        <f t="shared" si="34"/>
        <v>44356</v>
      </c>
    </row>
    <row r="2207" spans="1:6" x14ac:dyDescent="0.25">
      <c r="A2207" s="43" t="s">
        <v>264</v>
      </c>
      <c r="B2207" s="43" t="s">
        <v>83</v>
      </c>
      <c r="C2207" s="43" t="s">
        <v>80</v>
      </c>
      <c r="D2207" s="175">
        <v>44356</v>
      </c>
      <c r="E2207" s="87">
        <v>59</v>
      </c>
      <c r="F2207" s="38">
        <f t="shared" si="34"/>
        <v>44356</v>
      </c>
    </row>
    <row r="2208" spans="1:6" x14ac:dyDescent="0.25">
      <c r="A2208" s="43" t="s">
        <v>264</v>
      </c>
      <c r="B2208" s="43" t="s">
        <v>81</v>
      </c>
      <c r="C2208" s="43" t="s">
        <v>82</v>
      </c>
      <c r="D2208" s="175">
        <v>44356</v>
      </c>
      <c r="E2208" s="87">
        <v>44</v>
      </c>
      <c r="F2208" s="38">
        <f t="shared" si="34"/>
        <v>44356</v>
      </c>
    </row>
    <row r="2209" spans="1:6" x14ac:dyDescent="0.25">
      <c r="A2209" s="43" t="s">
        <v>264</v>
      </c>
      <c r="B2209" s="43" t="s">
        <v>83</v>
      </c>
      <c r="C2209" s="43" t="s">
        <v>86</v>
      </c>
      <c r="D2209" s="175">
        <v>44356</v>
      </c>
      <c r="E2209" s="87">
        <v>20</v>
      </c>
      <c r="F2209" s="38">
        <f t="shared" si="34"/>
        <v>44356</v>
      </c>
    </row>
    <row r="2210" spans="1:6" x14ac:dyDescent="0.25">
      <c r="A2210" s="43" t="s">
        <v>264</v>
      </c>
      <c r="B2210" s="43" t="s">
        <v>83</v>
      </c>
      <c r="C2210" s="43" t="s">
        <v>90</v>
      </c>
      <c r="D2210" s="175">
        <v>44356</v>
      </c>
      <c r="E2210" s="87">
        <v>91</v>
      </c>
      <c r="F2210" s="38">
        <f t="shared" si="34"/>
        <v>44356</v>
      </c>
    </row>
    <row r="2211" spans="1:6" x14ac:dyDescent="0.25">
      <c r="A2211" s="43" t="s">
        <v>25</v>
      </c>
      <c r="B2211" s="43" t="s">
        <v>54</v>
      </c>
      <c r="C2211" s="43" t="s">
        <v>55</v>
      </c>
      <c r="D2211" s="175">
        <v>44356</v>
      </c>
      <c r="E2211" s="87">
        <v>169</v>
      </c>
      <c r="F2211" s="38">
        <f t="shared" si="34"/>
        <v>44356</v>
      </c>
    </row>
    <row r="2212" spans="1:6" x14ac:dyDescent="0.25">
      <c r="A2212" s="43" t="s">
        <v>25</v>
      </c>
      <c r="B2212" s="43" t="s">
        <v>25</v>
      </c>
      <c r="C2212" s="43" t="s">
        <v>53</v>
      </c>
      <c r="D2212" s="175">
        <v>44356</v>
      </c>
      <c r="E2212" s="87">
        <v>63</v>
      </c>
      <c r="F2212" s="38">
        <f t="shared" si="34"/>
        <v>44356</v>
      </c>
    </row>
    <row r="2213" spans="1:6" x14ac:dyDescent="0.25">
      <c r="A2213" s="43" t="s">
        <v>57</v>
      </c>
      <c r="B2213" s="43" t="s">
        <v>57</v>
      </c>
      <c r="C2213" s="43" t="s">
        <v>60</v>
      </c>
      <c r="D2213" s="175">
        <v>44356</v>
      </c>
      <c r="E2213" s="87">
        <v>23</v>
      </c>
      <c r="F2213" s="38">
        <f t="shared" si="34"/>
        <v>44356</v>
      </c>
    </row>
    <row r="2214" spans="1:6" x14ac:dyDescent="0.25">
      <c r="A2214" s="43" t="s">
        <v>25</v>
      </c>
      <c r="B2214" s="43" t="s">
        <v>54</v>
      </c>
      <c r="C2214" s="43" t="s">
        <v>187</v>
      </c>
      <c r="D2214" s="175">
        <v>44356</v>
      </c>
      <c r="E2214" s="87">
        <v>21</v>
      </c>
      <c r="F2214" s="38">
        <f t="shared" si="34"/>
        <v>44356</v>
      </c>
    </row>
    <row r="2215" spans="1:6" x14ac:dyDescent="0.25">
      <c r="A2215" s="43" t="s">
        <v>263</v>
      </c>
      <c r="B2215" s="43" t="s">
        <v>199</v>
      </c>
      <c r="C2215" s="43" t="s">
        <v>447</v>
      </c>
      <c r="D2215" s="175">
        <v>44356</v>
      </c>
      <c r="E2215" s="87">
        <v>29</v>
      </c>
      <c r="F2215" s="38">
        <f t="shared" si="34"/>
        <v>44356</v>
      </c>
    </row>
    <row r="2216" spans="1:6" x14ac:dyDescent="0.25">
      <c r="A2216" s="43" t="s">
        <v>25</v>
      </c>
      <c r="B2216" s="43" t="s">
        <v>25</v>
      </c>
      <c r="C2216" s="43" t="s">
        <v>40</v>
      </c>
      <c r="D2216" s="175">
        <v>44356</v>
      </c>
      <c r="E2216" s="87">
        <v>12</v>
      </c>
      <c r="F2216" s="38">
        <f t="shared" si="34"/>
        <v>44356</v>
      </c>
    </row>
    <row r="2217" spans="1:6" x14ac:dyDescent="0.25">
      <c r="A2217" s="43" t="s">
        <v>18</v>
      </c>
      <c r="B2217" s="43" t="s">
        <v>18</v>
      </c>
      <c r="C2217" s="43" t="s">
        <v>23</v>
      </c>
      <c r="D2217" s="175">
        <v>44356</v>
      </c>
      <c r="E2217" s="87">
        <v>14</v>
      </c>
      <c r="F2217" s="38">
        <f t="shared" si="34"/>
        <v>44356</v>
      </c>
    </row>
    <row r="2218" spans="1:6" x14ac:dyDescent="0.25">
      <c r="A2218" s="43" t="s">
        <v>25</v>
      </c>
      <c r="B2218" s="43" t="s">
        <v>25</v>
      </c>
      <c r="C2218" s="43" t="s">
        <v>32</v>
      </c>
      <c r="D2218" s="175">
        <v>44356</v>
      </c>
      <c r="E2218" s="87">
        <v>102</v>
      </c>
      <c r="F2218" s="38">
        <f t="shared" si="34"/>
        <v>44356</v>
      </c>
    </row>
    <row r="2219" spans="1:6" x14ac:dyDescent="0.25">
      <c r="A2219" s="43" t="s">
        <v>16</v>
      </c>
      <c r="B2219" s="43" t="s">
        <v>16</v>
      </c>
      <c r="C2219" s="43" t="s">
        <v>17</v>
      </c>
      <c r="D2219" s="175">
        <v>44356</v>
      </c>
      <c r="E2219" s="87">
        <v>83</v>
      </c>
      <c r="F2219" s="38">
        <f t="shared" si="34"/>
        <v>44356</v>
      </c>
    </row>
    <row r="2220" spans="1:6" x14ac:dyDescent="0.25">
      <c r="A2220" s="43" t="s">
        <v>361</v>
      </c>
      <c r="B2220" s="43" t="s">
        <v>411</v>
      </c>
      <c r="C2220" s="43" t="s">
        <v>358</v>
      </c>
      <c r="D2220" s="175">
        <v>44356</v>
      </c>
      <c r="E2220" s="87">
        <v>22</v>
      </c>
      <c r="F2220" s="38">
        <f t="shared" si="34"/>
        <v>44356</v>
      </c>
    </row>
    <row r="2221" spans="1:6" x14ac:dyDescent="0.25">
      <c r="A2221" s="43" t="s">
        <v>2</v>
      </c>
      <c r="B2221" s="43" t="s">
        <v>2</v>
      </c>
      <c r="C2221" s="43" t="s">
        <v>12</v>
      </c>
      <c r="D2221" s="175">
        <v>44356</v>
      </c>
      <c r="E2221" s="87">
        <v>33</v>
      </c>
      <c r="F2221" s="38">
        <f t="shared" si="34"/>
        <v>44356</v>
      </c>
    </row>
    <row r="2222" spans="1:6" x14ac:dyDescent="0.25">
      <c r="A2222" s="43" t="s">
        <v>2</v>
      </c>
      <c r="B2222" s="43" t="s">
        <v>2</v>
      </c>
      <c r="C2222" s="43" t="s">
        <v>9</v>
      </c>
      <c r="D2222" s="175">
        <v>44355</v>
      </c>
      <c r="E2222" s="87">
        <v>27</v>
      </c>
      <c r="F2222" s="38">
        <f t="shared" si="34"/>
        <v>44355</v>
      </c>
    </row>
    <row r="2223" spans="1:6" x14ac:dyDescent="0.25">
      <c r="A2223" s="43" t="s">
        <v>2</v>
      </c>
      <c r="B2223" s="43" t="s">
        <v>2</v>
      </c>
      <c r="C2223" s="43" t="s">
        <v>4</v>
      </c>
      <c r="D2223" s="175">
        <v>44355</v>
      </c>
      <c r="E2223" s="87">
        <v>44</v>
      </c>
      <c r="F2223" s="38">
        <f t="shared" si="34"/>
        <v>44355</v>
      </c>
    </row>
    <row r="2224" spans="1:6" x14ac:dyDescent="0.25">
      <c r="A2224" s="43" t="s">
        <v>361</v>
      </c>
      <c r="B2224" s="43" t="s">
        <v>411</v>
      </c>
      <c r="C2224" s="43" t="s">
        <v>356</v>
      </c>
      <c r="D2224" s="175">
        <v>44355</v>
      </c>
      <c r="E2224" s="87">
        <v>75</v>
      </c>
      <c r="F2224" s="38">
        <f t="shared" si="34"/>
        <v>44355</v>
      </c>
    </row>
    <row r="2225" spans="1:6" x14ac:dyDescent="0.25">
      <c r="A2225" s="43" t="s">
        <v>25</v>
      </c>
      <c r="B2225" s="43" t="s">
        <v>29</v>
      </c>
      <c r="C2225" s="43" t="s">
        <v>30</v>
      </c>
      <c r="D2225" s="175">
        <v>44355</v>
      </c>
      <c r="E2225" s="87">
        <v>102</v>
      </c>
      <c r="F2225" s="38">
        <f t="shared" si="34"/>
        <v>44355</v>
      </c>
    </row>
    <row r="2226" spans="1:6" x14ac:dyDescent="0.25">
      <c r="A2226" s="57" t="s">
        <v>25</v>
      </c>
      <c r="B2226" s="57" t="s">
        <v>25</v>
      </c>
      <c r="C2226" s="57" t="s">
        <v>38</v>
      </c>
      <c r="D2226" s="176">
        <v>44355</v>
      </c>
      <c r="E2226" s="57">
        <v>31</v>
      </c>
      <c r="F2226" s="38">
        <f t="shared" si="34"/>
        <v>44355</v>
      </c>
    </row>
    <row r="2227" spans="1:6" x14ac:dyDescent="0.25">
      <c r="A2227" s="57" t="s">
        <v>25</v>
      </c>
      <c r="B2227" s="57" t="s">
        <v>25</v>
      </c>
      <c r="C2227" s="57" t="s">
        <v>41</v>
      </c>
      <c r="D2227" s="176">
        <v>44355</v>
      </c>
      <c r="E2227" s="57">
        <v>30</v>
      </c>
      <c r="F2227" s="38">
        <f t="shared" si="34"/>
        <v>44355</v>
      </c>
    </row>
    <row r="2228" spans="1:6" x14ac:dyDescent="0.25">
      <c r="A2228" s="57" t="s">
        <v>25</v>
      </c>
      <c r="B2228" s="57" t="s">
        <v>25</v>
      </c>
      <c r="C2228" s="57" t="s">
        <v>36</v>
      </c>
      <c r="D2228" s="176">
        <v>44355</v>
      </c>
      <c r="E2228" s="57">
        <v>1</v>
      </c>
      <c r="F2228" s="38">
        <f t="shared" si="34"/>
        <v>44355</v>
      </c>
    </row>
    <row r="2229" spans="1:6" x14ac:dyDescent="0.25">
      <c r="A2229" s="57" t="s">
        <v>25</v>
      </c>
      <c r="B2229" s="57" t="s">
        <v>25</v>
      </c>
      <c r="C2229" s="57" t="s">
        <v>50</v>
      </c>
      <c r="D2229" s="176">
        <v>44355</v>
      </c>
      <c r="E2229" s="57">
        <v>32</v>
      </c>
      <c r="F2229" s="38">
        <f t="shared" si="34"/>
        <v>44355</v>
      </c>
    </row>
    <row r="2230" spans="1:6" x14ac:dyDescent="0.25">
      <c r="A2230" s="57" t="s">
        <v>25</v>
      </c>
      <c r="B2230" s="57" t="s">
        <v>25</v>
      </c>
      <c r="C2230" s="57" t="s">
        <v>45</v>
      </c>
      <c r="D2230" s="176">
        <v>44355</v>
      </c>
      <c r="E2230" s="57">
        <v>108</v>
      </c>
      <c r="F2230" s="38">
        <f t="shared" si="34"/>
        <v>44355</v>
      </c>
    </row>
    <row r="2231" spans="1:6" x14ac:dyDescent="0.25">
      <c r="A2231" s="57" t="s">
        <v>263</v>
      </c>
      <c r="B2231" s="57" t="s">
        <v>199</v>
      </c>
      <c r="C2231" s="57" t="s">
        <v>75</v>
      </c>
      <c r="D2231" s="176">
        <v>44355</v>
      </c>
      <c r="E2231" s="57">
        <v>47</v>
      </c>
      <c r="F2231" s="38">
        <f t="shared" si="34"/>
        <v>44355</v>
      </c>
    </row>
    <row r="2232" spans="1:6" x14ac:dyDescent="0.25">
      <c r="A2232" s="57" t="s">
        <v>57</v>
      </c>
      <c r="B2232" s="57" t="s">
        <v>57</v>
      </c>
      <c r="C2232" s="57" t="s">
        <v>62</v>
      </c>
      <c r="D2232" s="176">
        <v>44355</v>
      </c>
      <c r="E2232" s="57">
        <v>2</v>
      </c>
      <c r="F2232" s="38">
        <f t="shared" si="34"/>
        <v>44355</v>
      </c>
    </row>
    <row r="2233" spans="1:6" ht="14.45" customHeight="1" x14ac:dyDescent="0.25">
      <c r="A2233" s="57" t="s">
        <v>57</v>
      </c>
      <c r="B2233" s="57" t="s">
        <v>57</v>
      </c>
      <c r="C2233" s="57" t="s">
        <v>368</v>
      </c>
      <c r="D2233" s="176">
        <v>44355</v>
      </c>
      <c r="E2233" s="57">
        <v>75</v>
      </c>
      <c r="F2233" s="38">
        <f t="shared" si="34"/>
        <v>44355</v>
      </c>
    </row>
    <row r="2234" spans="1:6" x14ac:dyDescent="0.25">
      <c r="A2234" s="57" t="s">
        <v>57</v>
      </c>
      <c r="B2234" s="57" t="s">
        <v>57</v>
      </c>
      <c r="C2234" s="57" t="s">
        <v>183</v>
      </c>
      <c r="D2234" s="176">
        <v>44355</v>
      </c>
      <c r="E2234" s="57">
        <v>26</v>
      </c>
      <c r="F2234" s="38">
        <f t="shared" si="34"/>
        <v>44355</v>
      </c>
    </row>
    <row r="2235" spans="1:6" x14ac:dyDescent="0.25">
      <c r="A2235" s="57" t="s">
        <v>57</v>
      </c>
      <c r="B2235" s="57" t="s">
        <v>57</v>
      </c>
      <c r="C2235" s="57" t="s">
        <v>446</v>
      </c>
      <c r="D2235" s="176">
        <v>44355</v>
      </c>
      <c r="E2235" s="57">
        <v>13</v>
      </c>
      <c r="F2235" s="38">
        <f t="shared" si="34"/>
        <v>44355</v>
      </c>
    </row>
    <row r="2236" spans="1:6" x14ac:dyDescent="0.25">
      <c r="A2236" s="57" t="s">
        <v>57</v>
      </c>
      <c r="B2236" s="57" t="s">
        <v>57</v>
      </c>
      <c r="C2236" s="57" t="s">
        <v>130</v>
      </c>
      <c r="D2236" s="176">
        <v>44355</v>
      </c>
      <c r="E2236" s="57">
        <v>34</v>
      </c>
      <c r="F2236" s="38">
        <f t="shared" si="34"/>
        <v>44355</v>
      </c>
    </row>
    <row r="2237" spans="1:6" x14ac:dyDescent="0.25">
      <c r="A2237" s="43" t="s">
        <v>264</v>
      </c>
      <c r="B2237" s="43" t="s">
        <v>83</v>
      </c>
      <c r="C2237" s="43" t="s">
        <v>80</v>
      </c>
      <c r="D2237" s="175">
        <v>44355</v>
      </c>
      <c r="E2237" s="87">
        <v>68</v>
      </c>
      <c r="F2237" s="38">
        <f t="shared" si="34"/>
        <v>44355</v>
      </c>
    </row>
    <row r="2238" spans="1:6" x14ac:dyDescent="0.25">
      <c r="A2238" s="43" t="s">
        <v>91</v>
      </c>
      <c r="B2238" s="43" t="s">
        <v>91</v>
      </c>
      <c r="C2238" s="43" t="s">
        <v>98</v>
      </c>
      <c r="D2238" s="175">
        <v>44355</v>
      </c>
      <c r="E2238" s="87">
        <v>69</v>
      </c>
      <c r="F2238" s="38">
        <f t="shared" si="34"/>
        <v>44355</v>
      </c>
    </row>
    <row r="2239" spans="1:6" x14ac:dyDescent="0.25">
      <c r="A2239" s="43" t="s">
        <v>325</v>
      </c>
      <c r="B2239" s="43" t="s">
        <v>325</v>
      </c>
      <c r="C2239" s="43" t="s">
        <v>327</v>
      </c>
      <c r="D2239" s="175">
        <v>44355</v>
      </c>
      <c r="E2239" s="87">
        <v>21</v>
      </c>
      <c r="F2239" s="38">
        <f t="shared" si="34"/>
        <v>44355</v>
      </c>
    </row>
    <row r="2240" spans="1:6" x14ac:dyDescent="0.25">
      <c r="A2240" s="43" t="s">
        <v>91</v>
      </c>
      <c r="B2240" s="43" t="s">
        <v>91</v>
      </c>
      <c r="C2240" s="43" t="s">
        <v>94</v>
      </c>
      <c r="D2240" s="175">
        <v>44355</v>
      </c>
      <c r="E2240" s="87">
        <v>4</v>
      </c>
      <c r="F2240" s="38">
        <f t="shared" si="34"/>
        <v>44355</v>
      </c>
    </row>
    <row r="2241" spans="1:6" x14ac:dyDescent="0.25">
      <c r="A2241" s="43" t="s">
        <v>264</v>
      </c>
      <c r="B2241" s="43" t="s">
        <v>83</v>
      </c>
      <c r="C2241" s="43" t="s">
        <v>86</v>
      </c>
      <c r="D2241" s="175">
        <v>44355</v>
      </c>
      <c r="E2241" s="87">
        <v>22</v>
      </c>
      <c r="F2241" s="38">
        <f t="shared" si="34"/>
        <v>44355</v>
      </c>
    </row>
    <row r="2242" spans="1:6" x14ac:dyDescent="0.25">
      <c r="A2242" s="43" t="s">
        <v>264</v>
      </c>
      <c r="B2242" s="43" t="s">
        <v>83</v>
      </c>
      <c r="C2242" s="43" t="s">
        <v>181</v>
      </c>
      <c r="D2242" s="175">
        <v>44355</v>
      </c>
      <c r="E2242" s="87">
        <v>92</v>
      </c>
      <c r="F2242" s="38">
        <f t="shared" si="34"/>
        <v>44355</v>
      </c>
    </row>
    <row r="2243" spans="1:6" x14ac:dyDescent="0.25">
      <c r="A2243" s="43" t="s">
        <v>91</v>
      </c>
      <c r="B2243" s="43" t="s">
        <v>91</v>
      </c>
      <c r="C2243" s="43" t="s">
        <v>101</v>
      </c>
      <c r="D2243" s="175">
        <v>44355</v>
      </c>
      <c r="E2243" s="87">
        <v>54</v>
      </c>
      <c r="F2243" s="38">
        <f t="shared" ref="F2243:F2306" si="35">D2243</f>
        <v>44355</v>
      </c>
    </row>
    <row r="2244" spans="1:6" x14ac:dyDescent="0.25">
      <c r="A2244" s="43" t="s">
        <v>25</v>
      </c>
      <c r="B2244" s="43" t="s">
        <v>54</v>
      </c>
      <c r="C2244" s="43" t="s">
        <v>55</v>
      </c>
      <c r="D2244" s="175">
        <v>44355</v>
      </c>
      <c r="E2244" s="87">
        <v>149</v>
      </c>
      <c r="F2244" s="38">
        <f t="shared" si="35"/>
        <v>44355</v>
      </c>
    </row>
    <row r="2245" spans="1:6" x14ac:dyDescent="0.25">
      <c r="A2245" s="43" t="s">
        <v>25</v>
      </c>
      <c r="B2245" s="43" t="s">
        <v>54</v>
      </c>
      <c r="C2245" s="43" t="s">
        <v>56</v>
      </c>
      <c r="D2245" s="175">
        <v>44355</v>
      </c>
      <c r="E2245" s="87">
        <v>200</v>
      </c>
      <c r="F2245" s="38">
        <f t="shared" si="35"/>
        <v>44355</v>
      </c>
    </row>
    <row r="2246" spans="1:6" x14ac:dyDescent="0.25">
      <c r="A2246" s="43" t="s">
        <v>263</v>
      </c>
      <c r="B2246" s="43" t="s">
        <v>199</v>
      </c>
      <c r="C2246" s="43" t="s">
        <v>77</v>
      </c>
      <c r="D2246" s="175">
        <v>44355</v>
      </c>
      <c r="E2246" s="87">
        <v>40</v>
      </c>
      <c r="F2246" s="38">
        <f t="shared" si="35"/>
        <v>44355</v>
      </c>
    </row>
    <row r="2247" spans="1:6" x14ac:dyDescent="0.25">
      <c r="A2247" s="43" t="s">
        <v>71</v>
      </c>
      <c r="B2247" s="43" t="s">
        <v>71</v>
      </c>
      <c r="C2247" s="43" t="s">
        <v>72</v>
      </c>
      <c r="D2247" s="175">
        <v>44355</v>
      </c>
      <c r="E2247" s="87">
        <v>82</v>
      </c>
      <c r="F2247" s="38">
        <f t="shared" si="35"/>
        <v>44355</v>
      </c>
    </row>
    <row r="2248" spans="1:6" x14ac:dyDescent="0.25">
      <c r="A2248" s="43" t="s">
        <v>57</v>
      </c>
      <c r="B2248" s="43" t="s">
        <v>57</v>
      </c>
      <c r="C2248" s="43" t="s">
        <v>63</v>
      </c>
      <c r="D2248" s="175">
        <v>44355</v>
      </c>
      <c r="E2248" s="87">
        <v>12</v>
      </c>
      <c r="F2248" s="38">
        <f t="shared" si="35"/>
        <v>44355</v>
      </c>
    </row>
    <row r="2249" spans="1:6" x14ac:dyDescent="0.25">
      <c r="A2249" s="43" t="s">
        <v>25</v>
      </c>
      <c r="B2249" s="43" t="s">
        <v>25</v>
      </c>
      <c r="C2249" s="43" t="s">
        <v>42</v>
      </c>
      <c r="D2249" s="175">
        <v>44355</v>
      </c>
      <c r="E2249" s="87">
        <v>33</v>
      </c>
      <c r="F2249" s="38">
        <f t="shared" si="35"/>
        <v>44355</v>
      </c>
    </row>
    <row r="2250" spans="1:6" x14ac:dyDescent="0.25">
      <c r="A2250" s="43" t="s">
        <v>25</v>
      </c>
      <c r="B2250" s="43" t="s">
        <v>25</v>
      </c>
      <c r="C2250" s="43" t="s">
        <v>48</v>
      </c>
      <c r="D2250" s="175">
        <v>44355</v>
      </c>
      <c r="E2250" s="87">
        <v>17</v>
      </c>
      <c r="F2250" s="38">
        <f t="shared" si="35"/>
        <v>44355</v>
      </c>
    </row>
    <row r="2251" spans="1:6" x14ac:dyDescent="0.25">
      <c r="A2251" s="43" t="s">
        <v>25</v>
      </c>
      <c r="B2251" s="43" t="s">
        <v>25</v>
      </c>
      <c r="C2251" s="43" t="s">
        <v>47</v>
      </c>
      <c r="D2251" s="175">
        <v>44355</v>
      </c>
      <c r="E2251" s="87">
        <v>46</v>
      </c>
      <c r="F2251" s="38">
        <f t="shared" si="35"/>
        <v>44355</v>
      </c>
    </row>
    <row r="2252" spans="1:6" x14ac:dyDescent="0.25">
      <c r="A2252" s="43" t="s">
        <v>25</v>
      </c>
      <c r="B2252" s="43" t="s">
        <v>25</v>
      </c>
      <c r="C2252" s="43" t="s">
        <v>39</v>
      </c>
      <c r="D2252" s="175">
        <v>44355</v>
      </c>
      <c r="E2252" s="87">
        <v>54</v>
      </c>
      <c r="F2252" s="38">
        <f t="shared" si="35"/>
        <v>44355</v>
      </c>
    </row>
    <row r="2253" spans="1:6" x14ac:dyDescent="0.25">
      <c r="A2253" s="43" t="s">
        <v>18</v>
      </c>
      <c r="B2253" s="43" t="s">
        <v>21</v>
      </c>
      <c r="C2253" s="43" t="s">
        <v>22</v>
      </c>
      <c r="D2253" s="175">
        <v>44355</v>
      </c>
      <c r="E2253" s="87">
        <v>79</v>
      </c>
      <c r="F2253" s="38">
        <f t="shared" si="35"/>
        <v>44355</v>
      </c>
    </row>
    <row r="2254" spans="1:6" x14ac:dyDescent="0.25">
      <c r="A2254" s="43" t="s">
        <v>18</v>
      </c>
      <c r="B2254" s="43" t="s">
        <v>21</v>
      </c>
      <c r="C2254" s="43" t="s">
        <v>398</v>
      </c>
      <c r="D2254" s="175">
        <v>44355</v>
      </c>
      <c r="E2254" s="87">
        <v>1</v>
      </c>
      <c r="F2254" s="38">
        <f t="shared" si="35"/>
        <v>44355</v>
      </c>
    </row>
    <row r="2255" spans="1:6" x14ac:dyDescent="0.25">
      <c r="A2255" s="43" t="s">
        <v>2</v>
      </c>
      <c r="B2255" s="43" t="s">
        <v>2</v>
      </c>
      <c r="C2255" s="43" t="s">
        <v>8</v>
      </c>
      <c r="D2255" s="175">
        <v>44355</v>
      </c>
      <c r="E2255" s="87">
        <v>28</v>
      </c>
      <c r="F2255" s="38">
        <f t="shared" si="35"/>
        <v>44355</v>
      </c>
    </row>
    <row r="2256" spans="1:6" x14ac:dyDescent="0.25">
      <c r="A2256" s="43" t="s">
        <v>2</v>
      </c>
      <c r="B2256" s="43" t="s">
        <v>2</v>
      </c>
      <c r="C2256" s="43" t="s">
        <v>3</v>
      </c>
      <c r="D2256" s="175">
        <v>44355</v>
      </c>
      <c r="E2256" s="87">
        <v>71</v>
      </c>
      <c r="F2256" s="38">
        <f t="shared" si="35"/>
        <v>44355</v>
      </c>
    </row>
    <row r="2257" spans="1:6" x14ac:dyDescent="0.25">
      <c r="A2257" s="43" t="s">
        <v>16</v>
      </c>
      <c r="B2257" s="43" t="s">
        <v>16</v>
      </c>
      <c r="C2257" s="43" t="s">
        <v>17</v>
      </c>
      <c r="D2257" s="175">
        <v>44355</v>
      </c>
      <c r="E2257" s="87">
        <v>95</v>
      </c>
      <c r="F2257" s="38">
        <f t="shared" si="35"/>
        <v>44355</v>
      </c>
    </row>
    <row r="2258" spans="1:6" x14ac:dyDescent="0.25">
      <c r="A2258" s="43" t="s">
        <v>18</v>
      </c>
      <c r="B2258" s="43" t="s">
        <v>366</v>
      </c>
      <c r="C2258" s="43" t="s">
        <v>409</v>
      </c>
      <c r="D2258" s="175">
        <v>44355</v>
      </c>
      <c r="E2258" s="87">
        <v>33</v>
      </c>
      <c r="F2258" s="38">
        <f t="shared" si="35"/>
        <v>44355</v>
      </c>
    </row>
    <row r="2259" spans="1:6" x14ac:dyDescent="0.25">
      <c r="A2259" s="43" t="s">
        <v>18</v>
      </c>
      <c r="B2259" s="43" t="s">
        <v>18</v>
      </c>
      <c r="C2259" s="43" t="s">
        <v>24</v>
      </c>
      <c r="D2259" s="175">
        <v>44355</v>
      </c>
      <c r="E2259" s="87">
        <v>56</v>
      </c>
      <c r="F2259" s="38">
        <f t="shared" si="35"/>
        <v>44355</v>
      </c>
    </row>
    <row r="2260" spans="1:6" x14ac:dyDescent="0.25">
      <c r="A2260" s="43" t="s">
        <v>18</v>
      </c>
      <c r="B2260" s="43" t="s">
        <v>18</v>
      </c>
      <c r="C2260" s="43" t="s">
        <v>23</v>
      </c>
      <c r="D2260" s="175">
        <v>44355</v>
      </c>
      <c r="E2260" s="87">
        <v>31</v>
      </c>
      <c r="F2260" s="38">
        <f t="shared" si="35"/>
        <v>44355</v>
      </c>
    </row>
    <row r="2261" spans="1:6" x14ac:dyDescent="0.25">
      <c r="A2261" s="43" t="s">
        <v>25</v>
      </c>
      <c r="B2261" s="43" t="s">
        <v>25</v>
      </c>
      <c r="C2261" s="43" t="s">
        <v>43</v>
      </c>
      <c r="D2261" s="175">
        <v>44355</v>
      </c>
      <c r="E2261" s="87">
        <v>40</v>
      </c>
      <c r="F2261" s="38">
        <f t="shared" si="35"/>
        <v>44355</v>
      </c>
    </row>
    <row r="2262" spans="1:6" x14ac:dyDescent="0.25">
      <c r="A2262" s="43" t="s">
        <v>25</v>
      </c>
      <c r="B2262" s="43" t="s">
        <v>25</v>
      </c>
      <c r="C2262" s="43" t="s">
        <v>49</v>
      </c>
      <c r="D2262" s="175">
        <v>44355</v>
      </c>
      <c r="E2262" s="87">
        <v>106</v>
      </c>
      <c r="F2262" s="38">
        <f t="shared" si="35"/>
        <v>44355</v>
      </c>
    </row>
    <row r="2263" spans="1:6" x14ac:dyDescent="0.25">
      <c r="A2263" s="43" t="s">
        <v>25</v>
      </c>
      <c r="B2263" s="43" t="s">
        <v>25</v>
      </c>
      <c r="C2263" s="43" t="s">
        <v>40</v>
      </c>
      <c r="D2263" s="175">
        <v>44355</v>
      </c>
      <c r="E2263" s="87">
        <v>13</v>
      </c>
      <c r="F2263" s="38">
        <f t="shared" si="35"/>
        <v>44355</v>
      </c>
    </row>
    <row r="2264" spans="1:6" x14ac:dyDescent="0.25">
      <c r="A2264" s="43" t="s">
        <v>25</v>
      </c>
      <c r="B2264" s="43" t="s">
        <v>25</v>
      </c>
      <c r="C2264" s="43" t="s">
        <v>34</v>
      </c>
      <c r="D2264" s="175">
        <v>44355</v>
      </c>
      <c r="E2264" s="87">
        <v>38</v>
      </c>
      <c r="F2264" s="38">
        <f t="shared" si="35"/>
        <v>44355</v>
      </c>
    </row>
    <row r="2265" spans="1:6" x14ac:dyDescent="0.25">
      <c r="A2265" s="43" t="s">
        <v>25</v>
      </c>
      <c r="B2265" s="43" t="s">
        <v>25</v>
      </c>
      <c r="C2265" s="43" t="s">
        <v>37</v>
      </c>
      <c r="D2265" s="175">
        <v>44355</v>
      </c>
      <c r="E2265" s="87">
        <v>83</v>
      </c>
      <c r="F2265" s="38">
        <f t="shared" si="35"/>
        <v>44355</v>
      </c>
    </row>
    <row r="2266" spans="1:6" x14ac:dyDescent="0.25">
      <c r="A2266" s="43" t="s">
        <v>2</v>
      </c>
      <c r="B2266" s="43" t="s">
        <v>2</v>
      </c>
      <c r="C2266" s="43" t="s">
        <v>15</v>
      </c>
      <c r="D2266" s="175">
        <v>44355</v>
      </c>
      <c r="E2266" s="87">
        <v>35</v>
      </c>
      <c r="F2266" s="38">
        <f t="shared" si="35"/>
        <v>44355</v>
      </c>
    </row>
    <row r="2267" spans="1:6" x14ac:dyDescent="0.25">
      <c r="A2267" s="43" t="s">
        <v>361</v>
      </c>
      <c r="B2267" s="43" t="s">
        <v>411</v>
      </c>
      <c r="C2267" s="43" t="s">
        <v>357</v>
      </c>
      <c r="D2267" s="175">
        <v>44355</v>
      </c>
      <c r="E2267" s="87">
        <v>35</v>
      </c>
      <c r="F2267" s="38">
        <f t="shared" si="35"/>
        <v>44355</v>
      </c>
    </row>
    <row r="2268" spans="1:6" x14ac:dyDescent="0.25">
      <c r="A2268" s="43" t="s">
        <v>2</v>
      </c>
      <c r="B2268" s="43" t="s">
        <v>2</v>
      </c>
      <c r="C2268" s="43" t="s">
        <v>11</v>
      </c>
      <c r="D2268" s="175">
        <v>44355</v>
      </c>
      <c r="E2268" s="87">
        <v>1</v>
      </c>
      <c r="F2268" s="38">
        <f t="shared" si="35"/>
        <v>44355</v>
      </c>
    </row>
    <row r="2269" spans="1:6" x14ac:dyDescent="0.25">
      <c r="A2269" s="57" t="s">
        <v>25</v>
      </c>
      <c r="B2269" s="57" t="s">
        <v>26</v>
      </c>
      <c r="C2269" s="57" t="s">
        <v>27</v>
      </c>
      <c r="D2269" s="176">
        <v>44355</v>
      </c>
      <c r="E2269" s="57">
        <v>40</v>
      </c>
      <c r="F2269" s="38">
        <f t="shared" si="35"/>
        <v>44355</v>
      </c>
    </row>
    <row r="2270" spans="1:6" x14ac:dyDescent="0.25">
      <c r="A2270" s="57" t="s">
        <v>25</v>
      </c>
      <c r="B2270" s="57" t="s">
        <v>25</v>
      </c>
      <c r="C2270" s="57" t="s">
        <v>31</v>
      </c>
      <c r="D2270" s="176">
        <v>44355</v>
      </c>
      <c r="E2270" s="57">
        <v>71</v>
      </c>
      <c r="F2270" s="38">
        <f t="shared" si="35"/>
        <v>44355</v>
      </c>
    </row>
    <row r="2271" spans="1:6" x14ac:dyDescent="0.25">
      <c r="A2271" s="57" t="s">
        <v>25</v>
      </c>
      <c r="B2271" s="57" t="s">
        <v>54</v>
      </c>
      <c r="C2271" s="57" t="s">
        <v>187</v>
      </c>
      <c r="D2271" s="176">
        <v>44355</v>
      </c>
      <c r="E2271" s="57">
        <v>8</v>
      </c>
      <c r="F2271" s="38">
        <f t="shared" si="35"/>
        <v>44355</v>
      </c>
    </row>
    <row r="2272" spans="1:6" x14ac:dyDescent="0.25">
      <c r="A2272" s="57" t="s">
        <v>263</v>
      </c>
      <c r="B2272" s="57" t="s">
        <v>199</v>
      </c>
      <c r="C2272" s="57" t="s">
        <v>319</v>
      </c>
      <c r="D2272" s="176">
        <v>44355</v>
      </c>
      <c r="E2272" s="57">
        <v>32</v>
      </c>
      <c r="F2272" s="38">
        <f t="shared" si="35"/>
        <v>44355</v>
      </c>
    </row>
    <row r="2273" spans="1:6" x14ac:dyDescent="0.25">
      <c r="A2273" s="57" t="s">
        <v>264</v>
      </c>
      <c r="B2273" s="57" t="s">
        <v>83</v>
      </c>
      <c r="C2273" s="57" t="s">
        <v>90</v>
      </c>
      <c r="D2273" s="176">
        <v>44355</v>
      </c>
      <c r="E2273" s="57">
        <v>31</v>
      </c>
      <c r="F2273" s="38">
        <f t="shared" si="35"/>
        <v>44355</v>
      </c>
    </row>
    <row r="2274" spans="1:6" x14ac:dyDescent="0.25">
      <c r="A2274" s="57" t="s">
        <v>264</v>
      </c>
      <c r="B2274" s="57" t="s">
        <v>81</v>
      </c>
      <c r="C2274" s="57" t="s">
        <v>82</v>
      </c>
      <c r="D2274" s="176">
        <v>44355</v>
      </c>
      <c r="E2274" s="57">
        <v>47</v>
      </c>
      <c r="F2274" s="38">
        <f t="shared" si="35"/>
        <v>44355</v>
      </c>
    </row>
    <row r="2275" spans="1:6" x14ac:dyDescent="0.25">
      <c r="A2275" s="57" t="s">
        <v>91</v>
      </c>
      <c r="B2275" s="57" t="s">
        <v>91</v>
      </c>
      <c r="C2275" s="57" t="s">
        <v>97</v>
      </c>
      <c r="D2275" s="176">
        <v>44355</v>
      </c>
      <c r="E2275" s="57">
        <v>1</v>
      </c>
      <c r="F2275" s="38">
        <f t="shared" si="35"/>
        <v>44355</v>
      </c>
    </row>
    <row r="2276" spans="1:6" x14ac:dyDescent="0.25">
      <c r="A2276" s="57" t="s">
        <v>57</v>
      </c>
      <c r="B2276" s="57" t="s">
        <v>57</v>
      </c>
      <c r="C2276" s="57" t="s">
        <v>392</v>
      </c>
      <c r="D2276" s="176">
        <v>44355</v>
      </c>
      <c r="E2276" s="57">
        <v>15</v>
      </c>
      <c r="F2276" s="38">
        <f t="shared" si="35"/>
        <v>44355</v>
      </c>
    </row>
    <row r="2277" spans="1:6" x14ac:dyDescent="0.25">
      <c r="A2277" s="57" t="s">
        <v>25</v>
      </c>
      <c r="B2277" s="57" t="s">
        <v>25</v>
      </c>
      <c r="C2277" s="57" t="s">
        <v>53</v>
      </c>
      <c r="D2277" s="176">
        <v>44355</v>
      </c>
      <c r="E2277" s="57">
        <v>60</v>
      </c>
      <c r="F2277" s="38">
        <f t="shared" si="35"/>
        <v>44355</v>
      </c>
    </row>
    <row r="2278" spans="1:6" x14ac:dyDescent="0.25">
      <c r="A2278" s="43" t="s">
        <v>57</v>
      </c>
      <c r="B2278" s="43" t="s">
        <v>57</v>
      </c>
      <c r="C2278" s="43" t="s">
        <v>61</v>
      </c>
      <c r="D2278" s="175">
        <v>44355</v>
      </c>
      <c r="E2278" s="87">
        <v>39</v>
      </c>
      <c r="F2278" s="38">
        <f t="shared" si="35"/>
        <v>44355</v>
      </c>
    </row>
    <row r="2279" spans="1:6" x14ac:dyDescent="0.25">
      <c r="A2279" s="43" t="s">
        <v>57</v>
      </c>
      <c r="B2279" s="43" t="s">
        <v>57</v>
      </c>
      <c r="C2279" s="43" t="s">
        <v>262</v>
      </c>
      <c r="D2279" s="175">
        <v>44355</v>
      </c>
      <c r="E2279" s="87">
        <v>2</v>
      </c>
      <c r="F2279" s="38">
        <f t="shared" si="35"/>
        <v>44355</v>
      </c>
    </row>
    <row r="2280" spans="1:6" x14ac:dyDescent="0.25">
      <c r="A2280" s="43" t="s">
        <v>91</v>
      </c>
      <c r="B2280" s="43" t="s">
        <v>91</v>
      </c>
      <c r="C2280" s="43" t="s">
        <v>100</v>
      </c>
      <c r="D2280" s="175">
        <v>44355</v>
      </c>
      <c r="E2280" s="87">
        <v>57</v>
      </c>
      <c r="F2280" s="38">
        <f t="shared" si="35"/>
        <v>44355</v>
      </c>
    </row>
    <row r="2281" spans="1:6" x14ac:dyDescent="0.25">
      <c r="A2281" s="43" t="s">
        <v>264</v>
      </c>
      <c r="B2281" s="43" t="s">
        <v>83</v>
      </c>
      <c r="C2281" s="43" t="s">
        <v>84</v>
      </c>
      <c r="D2281" s="175">
        <v>44355</v>
      </c>
      <c r="E2281" s="87">
        <v>175</v>
      </c>
      <c r="F2281" s="38">
        <f t="shared" si="35"/>
        <v>44355</v>
      </c>
    </row>
    <row r="2282" spans="1:6" x14ac:dyDescent="0.25">
      <c r="A2282" s="43" t="s">
        <v>264</v>
      </c>
      <c r="B2282" s="43" t="s">
        <v>83</v>
      </c>
      <c r="C2282" s="43" t="s">
        <v>191</v>
      </c>
      <c r="D2282" s="175">
        <v>44355</v>
      </c>
      <c r="E2282" s="87">
        <v>1</v>
      </c>
      <c r="F2282" s="38">
        <f t="shared" si="35"/>
        <v>44355</v>
      </c>
    </row>
    <row r="2283" spans="1:6" x14ac:dyDescent="0.25">
      <c r="A2283" s="43" t="s">
        <v>25</v>
      </c>
      <c r="B2283" s="43" t="s">
        <v>25</v>
      </c>
      <c r="C2283" s="43" t="s">
        <v>46</v>
      </c>
      <c r="D2283" s="175">
        <v>44355</v>
      </c>
      <c r="E2283" s="87">
        <v>28</v>
      </c>
      <c r="F2283" s="38">
        <f t="shared" si="35"/>
        <v>44355</v>
      </c>
    </row>
    <row r="2284" spans="1:6" x14ac:dyDescent="0.25">
      <c r="A2284" s="43" t="s">
        <v>25</v>
      </c>
      <c r="B2284" s="43" t="s">
        <v>25</v>
      </c>
      <c r="C2284" s="43" t="s">
        <v>33</v>
      </c>
      <c r="D2284" s="175">
        <v>44355</v>
      </c>
      <c r="E2284" s="87">
        <v>15</v>
      </c>
      <c r="F2284" s="38">
        <f t="shared" si="35"/>
        <v>44355</v>
      </c>
    </row>
    <row r="2285" spans="1:6" x14ac:dyDescent="0.25">
      <c r="A2285" s="43" t="s">
        <v>25</v>
      </c>
      <c r="B2285" s="43" t="s">
        <v>25</v>
      </c>
      <c r="C2285" s="43" t="s">
        <v>32</v>
      </c>
      <c r="D2285" s="175">
        <v>44355</v>
      </c>
      <c r="E2285" s="87">
        <v>126</v>
      </c>
      <c r="F2285" s="38">
        <f t="shared" si="35"/>
        <v>44355</v>
      </c>
    </row>
    <row r="2286" spans="1:6" x14ac:dyDescent="0.25">
      <c r="A2286" s="43" t="s">
        <v>18</v>
      </c>
      <c r="B2286" s="43" t="s">
        <v>366</v>
      </c>
      <c r="C2286" s="43" t="s">
        <v>413</v>
      </c>
      <c r="D2286" s="175">
        <v>44355</v>
      </c>
      <c r="E2286" s="87">
        <v>28</v>
      </c>
      <c r="F2286" s="38">
        <f t="shared" si="35"/>
        <v>44355</v>
      </c>
    </row>
    <row r="2287" spans="1:6" x14ac:dyDescent="0.25">
      <c r="A2287" s="43" t="s">
        <v>361</v>
      </c>
      <c r="B2287" s="43" t="s">
        <v>411</v>
      </c>
      <c r="C2287" s="43" t="s">
        <v>355</v>
      </c>
      <c r="D2287" s="175">
        <v>44355</v>
      </c>
      <c r="E2287" s="87">
        <v>91</v>
      </c>
      <c r="F2287" s="38">
        <f t="shared" si="35"/>
        <v>44355</v>
      </c>
    </row>
    <row r="2288" spans="1:6" x14ac:dyDescent="0.25">
      <c r="A2288" s="43" t="s">
        <v>18</v>
      </c>
      <c r="B2288" s="43" t="s">
        <v>19</v>
      </c>
      <c r="C2288" s="43" t="s">
        <v>20</v>
      </c>
      <c r="D2288" s="175">
        <v>44355</v>
      </c>
      <c r="E2288" s="87">
        <v>2</v>
      </c>
      <c r="F2288" s="38">
        <f t="shared" si="35"/>
        <v>44355</v>
      </c>
    </row>
    <row r="2289" spans="1:6" x14ac:dyDescent="0.25">
      <c r="A2289" s="43" t="s">
        <v>337</v>
      </c>
      <c r="B2289" s="43" t="s">
        <v>338</v>
      </c>
      <c r="C2289" s="43" t="s">
        <v>177</v>
      </c>
      <c r="D2289" s="175">
        <v>44355</v>
      </c>
      <c r="E2289" s="87">
        <v>27</v>
      </c>
      <c r="F2289" s="38">
        <f t="shared" si="35"/>
        <v>44355</v>
      </c>
    </row>
    <row r="2290" spans="1:6" x14ac:dyDescent="0.25">
      <c r="A2290" s="43" t="s">
        <v>18</v>
      </c>
      <c r="B2290" s="43" t="s">
        <v>18</v>
      </c>
      <c r="C2290" s="43"/>
      <c r="D2290" s="175">
        <v>44354</v>
      </c>
      <c r="E2290" s="87">
        <v>5</v>
      </c>
      <c r="F2290" s="38">
        <f t="shared" si="35"/>
        <v>44354</v>
      </c>
    </row>
    <row r="2291" spans="1:6" x14ac:dyDescent="0.25">
      <c r="A2291" s="43" t="s">
        <v>370</v>
      </c>
      <c r="B2291" s="43" t="s">
        <v>371</v>
      </c>
      <c r="C2291" s="43"/>
      <c r="D2291" s="175">
        <v>44354</v>
      </c>
      <c r="E2291" s="87">
        <v>1</v>
      </c>
      <c r="F2291" s="38">
        <f t="shared" si="35"/>
        <v>44354</v>
      </c>
    </row>
    <row r="2292" spans="1:6" x14ac:dyDescent="0.25">
      <c r="A2292" s="43" t="s">
        <v>2</v>
      </c>
      <c r="B2292" s="43" t="s">
        <v>2</v>
      </c>
      <c r="C2292" s="43" t="s">
        <v>390</v>
      </c>
      <c r="D2292" s="175">
        <v>44354</v>
      </c>
      <c r="E2292" s="87">
        <v>27</v>
      </c>
      <c r="F2292" s="38">
        <f t="shared" si="35"/>
        <v>44354</v>
      </c>
    </row>
    <row r="2293" spans="1:6" x14ac:dyDescent="0.25">
      <c r="A2293" s="43" t="s">
        <v>25</v>
      </c>
      <c r="B2293" s="43" t="s">
        <v>25</v>
      </c>
      <c r="C2293" s="43" t="s">
        <v>40</v>
      </c>
      <c r="D2293" s="175">
        <v>44354</v>
      </c>
      <c r="E2293" s="87">
        <v>16</v>
      </c>
      <c r="F2293" s="38">
        <f t="shared" si="35"/>
        <v>44354</v>
      </c>
    </row>
    <row r="2294" spans="1:6" ht="14.45" customHeight="1" x14ac:dyDescent="0.25">
      <c r="A2294" s="43" t="s">
        <v>25</v>
      </c>
      <c r="B2294" s="43" t="s">
        <v>25</v>
      </c>
      <c r="C2294" s="43" t="s">
        <v>41</v>
      </c>
      <c r="D2294" s="175">
        <v>44354</v>
      </c>
      <c r="E2294" s="87">
        <v>33</v>
      </c>
      <c r="F2294" s="38">
        <f t="shared" si="35"/>
        <v>44354</v>
      </c>
    </row>
    <row r="2295" spans="1:6" x14ac:dyDescent="0.25">
      <c r="A2295" s="43" t="s">
        <v>264</v>
      </c>
      <c r="B2295" s="43" t="s">
        <v>83</v>
      </c>
      <c r="C2295" s="43" t="s">
        <v>179</v>
      </c>
      <c r="D2295" s="175">
        <v>44354</v>
      </c>
      <c r="E2295" s="87">
        <v>20</v>
      </c>
      <c r="F2295" s="38">
        <f t="shared" si="35"/>
        <v>44354</v>
      </c>
    </row>
    <row r="2296" spans="1:6" x14ac:dyDescent="0.25">
      <c r="A2296" s="43" t="s">
        <v>264</v>
      </c>
      <c r="B2296" s="43" t="s">
        <v>83</v>
      </c>
      <c r="C2296" s="43" t="s">
        <v>90</v>
      </c>
      <c r="D2296" s="175">
        <v>44354</v>
      </c>
      <c r="E2296" s="87">
        <v>32</v>
      </c>
      <c r="F2296" s="38">
        <f t="shared" si="35"/>
        <v>44354</v>
      </c>
    </row>
    <row r="2297" spans="1:6" x14ac:dyDescent="0.25">
      <c r="A2297" s="43" t="s">
        <v>264</v>
      </c>
      <c r="B2297" s="43" t="s">
        <v>81</v>
      </c>
      <c r="C2297" s="43" t="s">
        <v>82</v>
      </c>
      <c r="D2297" s="175">
        <v>44354</v>
      </c>
      <c r="E2297" s="87">
        <v>59</v>
      </c>
      <c r="F2297" s="38">
        <f t="shared" si="35"/>
        <v>44354</v>
      </c>
    </row>
    <row r="2298" spans="1:6" ht="14.45" customHeight="1" x14ac:dyDescent="0.25">
      <c r="A2298" s="43" t="s">
        <v>71</v>
      </c>
      <c r="B2298" s="43" t="s">
        <v>71</v>
      </c>
      <c r="C2298" s="43" t="s">
        <v>72</v>
      </c>
      <c r="D2298" s="175">
        <v>44354</v>
      </c>
      <c r="E2298" s="87">
        <v>93</v>
      </c>
      <c r="F2298" s="38">
        <f t="shared" si="35"/>
        <v>44354</v>
      </c>
    </row>
    <row r="2299" spans="1:6" x14ac:dyDescent="0.25">
      <c r="A2299" s="43" t="s">
        <v>25</v>
      </c>
      <c r="B2299" s="43" t="s">
        <v>54</v>
      </c>
      <c r="C2299" s="43" t="s">
        <v>55</v>
      </c>
      <c r="D2299" s="175">
        <v>44354</v>
      </c>
      <c r="E2299" s="87">
        <v>139</v>
      </c>
      <c r="F2299" s="38">
        <f t="shared" si="35"/>
        <v>44354</v>
      </c>
    </row>
    <row r="2300" spans="1:6" x14ac:dyDescent="0.25">
      <c r="A2300" s="43" t="s">
        <v>25</v>
      </c>
      <c r="B2300" s="43" t="s">
        <v>54</v>
      </c>
      <c r="C2300" s="43" t="s">
        <v>187</v>
      </c>
      <c r="D2300" s="175">
        <v>44354</v>
      </c>
      <c r="E2300" s="87">
        <v>7</v>
      </c>
      <c r="F2300" s="38">
        <f t="shared" si="35"/>
        <v>44354</v>
      </c>
    </row>
    <row r="2301" spans="1:6" x14ac:dyDescent="0.25">
      <c r="A2301" s="43" t="s">
        <v>57</v>
      </c>
      <c r="B2301" s="43" t="s">
        <v>57</v>
      </c>
      <c r="C2301" s="43" t="s">
        <v>368</v>
      </c>
      <c r="D2301" s="175">
        <v>44354</v>
      </c>
      <c r="E2301" s="87">
        <v>80</v>
      </c>
      <c r="F2301" s="38">
        <f t="shared" si="35"/>
        <v>44354</v>
      </c>
    </row>
    <row r="2302" spans="1:6" x14ac:dyDescent="0.25">
      <c r="A2302" s="43" t="s">
        <v>91</v>
      </c>
      <c r="B2302" s="43" t="s">
        <v>91</v>
      </c>
      <c r="C2302" s="43" t="s">
        <v>100</v>
      </c>
      <c r="D2302" s="175">
        <v>44354</v>
      </c>
      <c r="E2302" s="87">
        <v>71</v>
      </c>
      <c r="F2302" s="38">
        <f t="shared" si="35"/>
        <v>44354</v>
      </c>
    </row>
    <row r="2303" spans="1:6" x14ac:dyDescent="0.25">
      <c r="A2303" s="43" t="s">
        <v>91</v>
      </c>
      <c r="B2303" s="43" t="s">
        <v>91</v>
      </c>
      <c r="C2303" s="43" t="s">
        <v>101</v>
      </c>
      <c r="D2303" s="175">
        <v>44354</v>
      </c>
      <c r="E2303" s="87">
        <v>40</v>
      </c>
      <c r="F2303" s="38">
        <f t="shared" si="35"/>
        <v>44354</v>
      </c>
    </row>
    <row r="2304" spans="1:6" x14ac:dyDescent="0.25">
      <c r="A2304" s="43" t="s">
        <v>325</v>
      </c>
      <c r="B2304" s="43" t="s">
        <v>325</v>
      </c>
      <c r="C2304" s="43" t="s">
        <v>327</v>
      </c>
      <c r="D2304" s="175">
        <v>44354</v>
      </c>
      <c r="E2304" s="87">
        <v>14</v>
      </c>
      <c r="F2304" s="38">
        <f t="shared" si="35"/>
        <v>44354</v>
      </c>
    </row>
    <row r="2305" spans="1:6" x14ac:dyDescent="0.25">
      <c r="A2305" s="43" t="s">
        <v>264</v>
      </c>
      <c r="B2305" s="43" t="s">
        <v>83</v>
      </c>
      <c r="C2305" s="43" t="s">
        <v>80</v>
      </c>
      <c r="D2305" s="175">
        <v>44354</v>
      </c>
      <c r="E2305" s="87">
        <v>36</v>
      </c>
      <c r="F2305" s="38">
        <f t="shared" si="35"/>
        <v>44354</v>
      </c>
    </row>
    <row r="2306" spans="1:6" ht="14.45" customHeight="1" x14ac:dyDescent="0.25">
      <c r="A2306" s="43" t="s">
        <v>263</v>
      </c>
      <c r="B2306" s="43" t="s">
        <v>199</v>
      </c>
      <c r="C2306" s="43" t="s">
        <v>447</v>
      </c>
      <c r="D2306" s="175">
        <v>44354</v>
      </c>
      <c r="E2306" s="87">
        <v>27</v>
      </c>
      <c r="F2306" s="38">
        <f t="shared" si="35"/>
        <v>44354</v>
      </c>
    </row>
    <row r="2307" spans="1:6" x14ac:dyDescent="0.25">
      <c r="A2307" s="43" t="s">
        <v>263</v>
      </c>
      <c r="B2307" s="43" t="s">
        <v>199</v>
      </c>
      <c r="C2307" s="43" t="s">
        <v>75</v>
      </c>
      <c r="D2307" s="175">
        <v>44354</v>
      </c>
      <c r="E2307" s="87">
        <v>2</v>
      </c>
      <c r="F2307" s="38">
        <f t="shared" ref="F2307:F2370" si="36">D2307</f>
        <v>44354</v>
      </c>
    </row>
    <row r="2308" spans="1:6" x14ac:dyDescent="0.25">
      <c r="A2308" s="43" t="s">
        <v>57</v>
      </c>
      <c r="B2308" s="43" t="s">
        <v>57</v>
      </c>
      <c r="C2308" s="43" t="s">
        <v>60</v>
      </c>
      <c r="D2308" s="175">
        <v>44354</v>
      </c>
      <c r="E2308" s="87">
        <v>5</v>
      </c>
      <c r="F2308" s="38">
        <f t="shared" si="36"/>
        <v>44354</v>
      </c>
    </row>
    <row r="2309" spans="1:6" x14ac:dyDescent="0.25">
      <c r="A2309" s="43" t="s">
        <v>18</v>
      </c>
      <c r="B2309" s="43" t="s">
        <v>18</v>
      </c>
      <c r="C2309" s="43" t="s">
        <v>23</v>
      </c>
      <c r="D2309" s="175">
        <v>44354</v>
      </c>
      <c r="E2309" s="87">
        <v>12</v>
      </c>
      <c r="F2309" s="38">
        <f t="shared" si="36"/>
        <v>44354</v>
      </c>
    </row>
    <row r="2310" spans="1:6" x14ac:dyDescent="0.25">
      <c r="A2310" s="43" t="s">
        <v>2</v>
      </c>
      <c r="B2310" s="43" t="s">
        <v>2</v>
      </c>
      <c r="C2310" s="43" t="s">
        <v>3</v>
      </c>
      <c r="D2310" s="175">
        <v>44354</v>
      </c>
      <c r="E2310" s="87">
        <v>45</v>
      </c>
      <c r="F2310" s="38">
        <f t="shared" si="36"/>
        <v>44354</v>
      </c>
    </row>
    <row r="2311" spans="1:6" x14ac:dyDescent="0.25">
      <c r="A2311" s="43" t="s">
        <v>361</v>
      </c>
      <c r="B2311" s="43" t="s">
        <v>411</v>
      </c>
      <c r="C2311" s="43" t="s">
        <v>356</v>
      </c>
      <c r="D2311" s="175">
        <v>44354</v>
      </c>
      <c r="E2311" s="87">
        <v>39</v>
      </c>
      <c r="F2311" s="38">
        <f t="shared" si="36"/>
        <v>44354</v>
      </c>
    </row>
    <row r="2312" spans="1:6" x14ac:dyDescent="0.25">
      <c r="A2312" s="57" t="s">
        <v>16</v>
      </c>
      <c r="B2312" s="57" t="s">
        <v>16</v>
      </c>
      <c r="C2312" s="57" t="s">
        <v>17</v>
      </c>
      <c r="D2312" s="176">
        <v>44354</v>
      </c>
      <c r="E2312" s="57">
        <v>99</v>
      </c>
      <c r="F2312" s="38">
        <f t="shared" si="36"/>
        <v>44354</v>
      </c>
    </row>
    <row r="2313" spans="1:6" x14ac:dyDescent="0.25">
      <c r="A2313" s="57" t="s">
        <v>18</v>
      </c>
      <c r="B2313" s="57" t="s">
        <v>19</v>
      </c>
      <c r="C2313" s="57" t="s">
        <v>20</v>
      </c>
      <c r="D2313" s="176">
        <v>44354</v>
      </c>
      <c r="E2313" s="57">
        <v>1</v>
      </c>
      <c r="F2313" s="38">
        <f t="shared" si="36"/>
        <v>44354</v>
      </c>
    </row>
    <row r="2314" spans="1:6" x14ac:dyDescent="0.25">
      <c r="A2314" s="57" t="s">
        <v>337</v>
      </c>
      <c r="B2314" s="57" t="s">
        <v>338</v>
      </c>
      <c r="C2314" s="57" t="s">
        <v>177</v>
      </c>
      <c r="D2314" s="176">
        <v>44354</v>
      </c>
      <c r="E2314" s="57">
        <v>36</v>
      </c>
      <c r="F2314" s="38">
        <f t="shared" si="36"/>
        <v>44354</v>
      </c>
    </row>
    <row r="2315" spans="1:6" x14ac:dyDescent="0.25">
      <c r="A2315" s="57" t="s">
        <v>25</v>
      </c>
      <c r="B2315" s="57" t="s">
        <v>25</v>
      </c>
      <c r="C2315" s="57" t="s">
        <v>36</v>
      </c>
      <c r="D2315" s="176">
        <v>44354</v>
      </c>
      <c r="E2315" s="57">
        <v>58</v>
      </c>
      <c r="F2315" s="38">
        <f t="shared" si="36"/>
        <v>44354</v>
      </c>
    </row>
    <row r="2316" spans="1:6" x14ac:dyDescent="0.25">
      <c r="A2316" s="57" t="s">
        <v>25</v>
      </c>
      <c r="B2316" s="57" t="s">
        <v>25</v>
      </c>
      <c r="C2316" s="57" t="s">
        <v>47</v>
      </c>
      <c r="D2316" s="176">
        <v>44354</v>
      </c>
      <c r="E2316" s="57">
        <v>52</v>
      </c>
      <c r="F2316" s="38">
        <f t="shared" si="36"/>
        <v>44354</v>
      </c>
    </row>
    <row r="2317" spans="1:6" x14ac:dyDescent="0.25">
      <c r="A2317" s="57" t="s">
        <v>25</v>
      </c>
      <c r="B2317" s="57" t="s">
        <v>29</v>
      </c>
      <c r="C2317" s="57" t="s">
        <v>30</v>
      </c>
      <c r="D2317" s="176">
        <v>44354</v>
      </c>
      <c r="E2317" s="57">
        <v>84</v>
      </c>
      <c r="F2317" s="38">
        <f t="shared" si="36"/>
        <v>44354</v>
      </c>
    </row>
    <row r="2318" spans="1:6" x14ac:dyDescent="0.25">
      <c r="A2318" s="57" t="s">
        <v>2</v>
      </c>
      <c r="B2318" s="57" t="s">
        <v>2</v>
      </c>
      <c r="C2318" s="57" t="s">
        <v>391</v>
      </c>
      <c r="D2318" s="176">
        <v>44354</v>
      </c>
      <c r="E2318" s="57">
        <v>16</v>
      </c>
      <c r="F2318" s="38">
        <f t="shared" si="36"/>
        <v>44354</v>
      </c>
    </row>
    <row r="2319" spans="1:6" x14ac:dyDescent="0.25">
      <c r="A2319" s="57" t="s">
        <v>2</v>
      </c>
      <c r="B2319" s="57" t="s">
        <v>2</v>
      </c>
      <c r="C2319" s="57" t="s">
        <v>4</v>
      </c>
      <c r="D2319" s="176">
        <v>44354</v>
      </c>
      <c r="E2319" s="57">
        <v>35</v>
      </c>
      <c r="F2319" s="38">
        <f t="shared" si="36"/>
        <v>44354</v>
      </c>
    </row>
    <row r="2320" spans="1:6" x14ac:dyDescent="0.25">
      <c r="A2320" s="57" t="s">
        <v>2</v>
      </c>
      <c r="B2320" s="57" t="s">
        <v>2</v>
      </c>
      <c r="C2320" s="57" t="s">
        <v>13</v>
      </c>
      <c r="D2320" s="176">
        <v>44354</v>
      </c>
      <c r="E2320" s="57">
        <v>38</v>
      </c>
      <c r="F2320" s="38">
        <f t="shared" si="36"/>
        <v>44354</v>
      </c>
    </row>
    <row r="2321" spans="1:6" x14ac:dyDescent="0.25">
      <c r="A2321" s="57" t="s">
        <v>25</v>
      </c>
      <c r="B2321" s="57" t="s">
        <v>25</v>
      </c>
      <c r="C2321" s="57" t="s">
        <v>34</v>
      </c>
      <c r="D2321" s="176">
        <v>44354</v>
      </c>
      <c r="E2321" s="57">
        <v>33</v>
      </c>
      <c r="F2321" s="38">
        <f t="shared" si="36"/>
        <v>44354</v>
      </c>
    </row>
    <row r="2322" spans="1:6" x14ac:dyDescent="0.25">
      <c r="A2322" s="57" t="s">
        <v>25</v>
      </c>
      <c r="B2322" s="57" t="s">
        <v>25</v>
      </c>
      <c r="C2322" s="57" t="s">
        <v>32</v>
      </c>
      <c r="D2322" s="176">
        <v>44354</v>
      </c>
      <c r="E2322" s="57">
        <v>98</v>
      </c>
      <c r="F2322" s="38">
        <f t="shared" si="36"/>
        <v>44354</v>
      </c>
    </row>
    <row r="2323" spans="1:6" x14ac:dyDescent="0.25">
      <c r="A2323" s="57" t="s">
        <v>25</v>
      </c>
      <c r="B2323" s="57" t="s">
        <v>25</v>
      </c>
      <c r="C2323" s="57" t="s">
        <v>37</v>
      </c>
      <c r="D2323" s="176">
        <v>44354</v>
      </c>
      <c r="E2323" s="57">
        <v>96</v>
      </c>
      <c r="F2323" s="38">
        <f t="shared" si="36"/>
        <v>44354</v>
      </c>
    </row>
    <row r="2324" spans="1:6" x14ac:dyDescent="0.25">
      <c r="A2324" s="57" t="s">
        <v>25</v>
      </c>
      <c r="B2324" s="57" t="s">
        <v>25</v>
      </c>
      <c r="C2324" s="57" t="s">
        <v>45</v>
      </c>
      <c r="D2324" s="176">
        <v>44354</v>
      </c>
      <c r="E2324" s="57">
        <v>76</v>
      </c>
      <c r="F2324" s="38">
        <f t="shared" si="36"/>
        <v>44354</v>
      </c>
    </row>
    <row r="2325" spans="1:6" x14ac:dyDescent="0.25">
      <c r="A2325" s="43" t="s">
        <v>57</v>
      </c>
      <c r="B2325" s="43" t="s">
        <v>57</v>
      </c>
      <c r="C2325" s="43" t="s">
        <v>62</v>
      </c>
      <c r="D2325" s="175">
        <v>44354</v>
      </c>
      <c r="E2325" s="87">
        <v>33</v>
      </c>
      <c r="F2325" s="38">
        <f t="shared" si="36"/>
        <v>44354</v>
      </c>
    </row>
    <row r="2326" spans="1:6" x14ac:dyDescent="0.25">
      <c r="A2326" s="43" t="s">
        <v>57</v>
      </c>
      <c r="B2326" s="43" t="s">
        <v>57</v>
      </c>
      <c r="C2326" s="43" t="s">
        <v>262</v>
      </c>
      <c r="D2326" s="175">
        <v>44354</v>
      </c>
      <c r="E2326" s="87">
        <v>1</v>
      </c>
      <c r="F2326" s="38">
        <f t="shared" si="36"/>
        <v>44354</v>
      </c>
    </row>
    <row r="2327" spans="1:6" x14ac:dyDescent="0.25">
      <c r="A2327" s="57" t="s">
        <v>263</v>
      </c>
      <c r="B2327" s="57" t="s">
        <v>199</v>
      </c>
      <c r="C2327" s="57" t="s">
        <v>188</v>
      </c>
      <c r="D2327" s="176">
        <v>44354</v>
      </c>
      <c r="E2327" s="57">
        <v>2</v>
      </c>
      <c r="F2327" s="38">
        <f t="shared" si="36"/>
        <v>44354</v>
      </c>
    </row>
    <row r="2328" spans="1:6" x14ac:dyDescent="0.25">
      <c r="A2328" s="43" t="s">
        <v>25</v>
      </c>
      <c r="B2328" s="43" t="s">
        <v>25</v>
      </c>
      <c r="C2328" s="43" t="s">
        <v>53</v>
      </c>
      <c r="D2328" s="175">
        <v>44354</v>
      </c>
      <c r="E2328" s="87">
        <v>26</v>
      </c>
      <c r="F2328" s="38">
        <f t="shared" si="36"/>
        <v>44354</v>
      </c>
    </row>
    <row r="2329" spans="1:6" x14ac:dyDescent="0.25">
      <c r="A2329" s="43" t="s">
        <v>25</v>
      </c>
      <c r="B2329" s="43" t="s">
        <v>25</v>
      </c>
      <c r="C2329" s="43" t="s">
        <v>50</v>
      </c>
      <c r="D2329" s="175">
        <v>44354</v>
      </c>
      <c r="E2329" s="87">
        <v>30</v>
      </c>
      <c r="F2329" s="38">
        <f t="shared" si="36"/>
        <v>44354</v>
      </c>
    </row>
    <row r="2330" spans="1:6" ht="14.45" customHeight="1" x14ac:dyDescent="0.25">
      <c r="A2330" s="43" t="s">
        <v>57</v>
      </c>
      <c r="B2330" s="43" t="s">
        <v>57</v>
      </c>
      <c r="C2330" s="43" t="s">
        <v>183</v>
      </c>
      <c r="D2330" s="175">
        <v>44354</v>
      </c>
      <c r="E2330" s="87">
        <v>22</v>
      </c>
      <c r="F2330" s="38">
        <f t="shared" si="36"/>
        <v>44354</v>
      </c>
    </row>
    <row r="2331" spans="1:6" x14ac:dyDescent="0.25">
      <c r="A2331" s="43" t="s">
        <v>57</v>
      </c>
      <c r="B2331" s="43" t="s">
        <v>57</v>
      </c>
      <c r="C2331" s="43" t="s">
        <v>130</v>
      </c>
      <c r="D2331" s="175">
        <v>44354</v>
      </c>
      <c r="E2331" s="87">
        <v>42</v>
      </c>
      <c r="F2331" s="38">
        <f t="shared" si="36"/>
        <v>44354</v>
      </c>
    </row>
    <row r="2332" spans="1:6" x14ac:dyDescent="0.25">
      <c r="A2332" s="43" t="s">
        <v>57</v>
      </c>
      <c r="B2332" s="43" t="s">
        <v>57</v>
      </c>
      <c r="C2332" s="43" t="s">
        <v>446</v>
      </c>
      <c r="D2332" s="175">
        <v>44354</v>
      </c>
      <c r="E2332" s="87">
        <v>22</v>
      </c>
      <c r="F2332" s="38">
        <f t="shared" si="36"/>
        <v>44354</v>
      </c>
    </row>
    <row r="2333" spans="1:6" x14ac:dyDescent="0.25">
      <c r="A2333" s="43" t="s">
        <v>91</v>
      </c>
      <c r="B2333" s="43" t="s">
        <v>91</v>
      </c>
      <c r="C2333" s="43" t="s">
        <v>98</v>
      </c>
      <c r="D2333" s="175">
        <v>44354</v>
      </c>
      <c r="E2333" s="87">
        <v>84</v>
      </c>
      <c r="F2333" s="38">
        <f t="shared" si="36"/>
        <v>44354</v>
      </c>
    </row>
    <row r="2334" spans="1:6" x14ac:dyDescent="0.25">
      <c r="A2334" s="43" t="s">
        <v>264</v>
      </c>
      <c r="B2334" s="43" t="s">
        <v>83</v>
      </c>
      <c r="C2334" s="43" t="s">
        <v>191</v>
      </c>
      <c r="D2334" s="175">
        <v>44354</v>
      </c>
      <c r="E2334" s="87">
        <v>1</v>
      </c>
      <c r="F2334" s="38">
        <f t="shared" si="36"/>
        <v>44354</v>
      </c>
    </row>
    <row r="2335" spans="1:6" x14ac:dyDescent="0.25">
      <c r="A2335" s="43" t="s">
        <v>91</v>
      </c>
      <c r="B2335" s="43" t="s">
        <v>91</v>
      </c>
      <c r="C2335" s="43" t="s">
        <v>97</v>
      </c>
      <c r="D2335" s="175">
        <v>44354</v>
      </c>
      <c r="E2335" s="87">
        <v>21</v>
      </c>
      <c r="F2335" s="38">
        <f t="shared" si="36"/>
        <v>44354</v>
      </c>
    </row>
    <row r="2336" spans="1:6" x14ac:dyDescent="0.25">
      <c r="A2336" s="43" t="s">
        <v>264</v>
      </c>
      <c r="B2336" s="43" t="s">
        <v>83</v>
      </c>
      <c r="C2336" s="43" t="s">
        <v>414</v>
      </c>
      <c r="D2336" s="175">
        <v>44354</v>
      </c>
      <c r="E2336" s="87">
        <v>61</v>
      </c>
      <c r="F2336" s="38">
        <f t="shared" si="36"/>
        <v>44354</v>
      </c>
    </row>
    <row r="2337" spans="1:6" x14ac:dyDescent="0.25">
      <c r="A2337" s="43" t="s">
        <v>264</v>
      </c>
      <c r="B2337" s="43" t="s">
        <v>83</v>
      </c>
      <c r="C2337" s="43" t="s">
        <v>84</v>
      </c>
      <c r="D2337" s="175">
        <v>44354</v>
      </c>
      <c r="E2337" s="87">
        <v>138</v>
      </c>
      <c r="F2337" s="38">
        <f t="shared" si="36"/>
        <v>44354</v>
      </c>
    </row>
    <row r="2338" spans="1:6" x14ac:dyDescent="0.25">
      <c r="A2338" s="43" t="s">
        <v>25</v>
      </c>
      <c r="B2338" s="43" t="s">
        <v>54</v>
      </c>
      <c r="C2338" s="43" t="s">
        <v>56</v>
      </c>
      <c r="D2338" s="175">
        <v>44354</v>
      </c>
      <c r="E2338" s="87">
        <v>84</v>
      </c>
      <c r="F2338" s="38">
        <f t="shared" si="36"/>
        <v>44354</v>
      </c>
    </row>
    <row r="2339" spans="1:6" x14ac:dyDescent="0.25">
      <c r="A2339" s="43" t="s">
        <v>57</v>
      </c>
      <c r="B2339" s="43" t="s">
        <v>57</v>
      </c>
      <c r="C2339" s="43" t="s">
        <v>63</v>
      </c>
      <c r="D2339" s="175">
        <v>44354</v>
      </c>
      <c r="E2339" s="87">
        <v>29</v>
      </c>
      <c r="F2339" s="38">
        <f t="shared" si="36"/>
        <v>44354</v>
      </c>
    </row>
    <row r="2340" spans="1:6" x14ac:dyDescent="0.25">
      <c r="A2340" s="43" t="s">
        <v>263</v>
      </c>
      <c r="B2340" s="43" t="s">
        <v>199</v>
      </c>
      <c r="C2340" s="43" t="s">
        <v>77</v>
      </c>
      <c r="D2340" s="175">
        <v>44354</v>
      </c>
      <c r="E2340" s="87">
        <v>43</v>
      </c>
      <c r="F2340" s="38">
        <f t="shared" si="36"/>
        <v>44354</v>
      </c>
    </row>
    <row r="2341" spans="1:6" x14ac:dyDescent="0.25">
      <c r="A2341" s="43" t="s">
        <v>25</v>
      </c>
      <c r="B2341" s="43" t="s">
        <v>25</v>
      </c>
      <c r="C2341" s="43" t="s">
        <v>43</v>
      </c>
      <c r="D2341" s="175">
        <v>44354</v>
      </c>
      <c r="E2341" s="87">
        <v>36</v>
      </c>
      <c r="F2341" s="38">
        <f t="shared" si="36"/>
        <v>44354</v>
      </c>
    </row>
    <row r="2342" spans="1:6" ht="14.45" customHeight="1" x14ac:dyDescent="0.25">
      <c r="A2342" s="43" t="s">
        <v>25</v>
      </c>
      <c r="B2342" s="43" t="s">
        <v>25</v>
      </c>
      <c r="C2342" s="43" t="s">
        <v>49</v>
      </c>
      <c r="D2342" s="175">
        <v>44354</v>
      </c>
      <c r="E2342" s="87">
        <v>127</v>
      </c>
      <c r="F2342" s="38">
        <f t="shared" si="36"/>
        <v>44354</v>
      </c>
    </row>
    <row r="2343" spans="1:6" x14ac:dyDescent="0.25">
      <c r="A2343" s="43" t="s">
        <v>25</v>
      </c>
      <c r="B2343" s="43" t="s">
        <v>25</v>
      </c>
      <c r="C2343" s="43" t="s">
        <v>42</v>
      </c>
      <c r="D2343" s="175">
        <v>44354</v>
      </c>
      <c r="E2343" s="87">
        <v>27</v>
      </c>
      <c r="F2343" s="38">
        <f t="shared" si="36"/>
        <v>44354</v>
      </c>
    </row>
    <row r="2344" spans="1:6" x14ac:dyDescent="0.25">
      <c r="A2344" s="43" t="s">
        <v>25</v>
      </c>
      <c r="B2344" s="43" t="s">
        <v>25</v>
      </c>
      <c r="C2344" s="43" t="s">
        <v>39</v>
      </c>
      <c r="D2344" s="175">
        <v>44354</v>
      </c>
      <c r="E2344" s="87">
        <v>23</v>
      </c>
      <c r="F2344" s="38">
        <f t="shared" si="36"/>
        <v>44354</v>
      </c>
    </row>
    <row r="2345" spans="1:6" x14ac:dyDescent="0.25">
      <c r="A2345" s="43" t="s">
        <v>25</v>
      </c>
      <c r="B2345" s="43" t="s">
        <v>26</v>
      </c>
      <c r="C2345" s="43" t="s">
        <v>28</v>
      </c>
      <c r="D2345" s="175">
        <v>44354</v>
      </c>
      <c r="E2345" s="87">
        <v>11</v>
      </c>
      <c r="F2345" s="38">
        <f t="shared" si="36"/>
        <v>44354</v>
      </c>
    </row>
    <row r="2346" spans="1:6" x14ac:dyDescent="0.25">
      <c r="A2346" s="43" t="s">
        <v>25</v>
      </c>
      <c r="B2346" s="43" t="s">
        <v>25</v>
      </c>
      <c r="C2346" s="43" t="s">
        <v>31</v>
      </c>
      <c r="D2346" s="175">
        <v>44354</v>
      </c>
      <c r="E2346" s="87">
        <v>66</v>
      </c>
      <c r="F2346" s="38">
        <f t="shared" si="36"/>
        <v>44354</v>
      </c>
    </row>
    <row r="2347" spans="1:6" x14ac:dyDescent="0.25">
      <c r="A2347" s="43" t="s">
        <v>18</v>
      </c>
      <c r="B2347" s="43" t="s">
        <v>18</v>
      </c>
      <c r="C2347" s="43" t="s">
        <v>24</v>
      </c>
      <c r="D2347" s="175">
        <v>44354</v>
      </c>
      <c r="E2347" s="87">
        <v>56</v>
      </c>
      <c r="F2347" s="38">
        <f t="shared" si="36"/>
        <v>44354</v>
      </c>
    </row>
    <row r="2348" spans="1:6" x14ac:dyDescent="0.25">
      <c r="A2348" s="43" t="s">
        <v>18</v>
      </c>
      <c r="B2348" s="43" t="s">
        <v>366</v>
      </c>
      <c r="C2348" s="43" t="s">
        <v>409</v>
      </c>
      <c r="D2348" s="175">
        <v>44354</v>
      </c>
      <c r="E2348" s="87">
        <v>32</v>
      </c>
      <c r="F2348" s="38">
        <f t="shared" si="36"/>
        <v>44354</v>
      </c>
    </row>
    <row r="2349" spans="1:6" x14ac:dyDescent="0.25">
      <c r="A2349" s="43" t="s">
        <v>18</v>
      </c>
      <c r="B2349" s="43" t="s">
        <v>366</v>
      </c>
      <c r="C2349" s="43" t="s">
        <v>413</v>
      </c>
      <c r="D2349" s="175">
        <v>44354</v>
      </c>
      <c r="E2349" s="87">
        <v>10</v>
      </c>
      <c r="F2349" s="38">
        <f t="shared" si="36"/>
        <v>44354</v>
      </c>
    </row>
    <row r="2350" spans="1:6" x14ac:dyDescent="0.25">
      <c r="A2350" s="43" t="s">
        <v>361</v>
      </c>
      <c r="B2350" s="43" t="s">
        <v>411</v>
      </c>
      <c r="C2350" s="43" t="s">
        <v>357</v>
      </c>
      <c r="D2350" s="175">
        <v>44354</v>
      </c>
      <c r="E2350" s="87">
        <v>42</v>
      </c>
      <c r="F2350" s="38">
        <f t="shared" si="36"/>
        <v>44354</v>
      </c>
    </row>
    <row r="2351" spans="1:6" x14ac:dyDescent="0.25">
      <c r="A2351" s="57" t="s">
        <v>361</v>
      </c>
      <c r="B2351" s="57" t="s">
        <v>411</v>
      </c>
      <c r="C2351" s="57" t="s">
        <v>355</v>
      </c>
      <c r="D2351" s="176">
        <v>44354</v>
      </c>
      <c r="E2351" s="57">
        <v>133</v>
      </c>
      <c r="F2351" s="38">
        <f t="shared" si="36"/>
        <v>44354</v>
      </c>
    </row>
    <row r="2352" spans="1:6" x14ac:dyDescent="0.25">
      <c r="A2352" s="57" t="s">
        <v>2</v>
      </c>
      <c r="B2352" s="57" t="s">
        <v>2</v>
      </c>
      <c r="C2352" s="57" t="s">
        <v>11</v>
      </c>
      <c r="D2352" s="176">
        <v>44354</v>
      </c>
      <c r="E2352" s="57">
        <v>43</v>
      </c>
      <c r="F2352" s="38">
        <f t="shared" si="36"/>
        <v>44354</v>
      </c>
    </row>
    <row r="2353" spans="1:6" x14ac:dyDescent="0.25">
      <c r="A2353" s="57" t="s">
        <v>18</v>
      </c>
      <c r="B2353" s="57" t="s">
        <v>21</v>
      </c>
      <c r="C2353" s="57" t="s">
        <v>22</v>
      </c>
      <c r="D2353" s="176">
        <v>44354</v>
      </c>
      <c r="E2353" s="57">
        <v>79</v>
      </c>
      <c r="F2353" s="38">
        <f t="shared" si="36"/>
        <v>44354</v>
      </c>
    </row>
    <row r="2354" spans="1:6" x14ac:dyDescent="0.25">
      <c r="A2354" s="57" t="s">
        <v>2</v>
      </c>
      <c r="B2354" s="57" t="s">
        <v>2</v>
      </c>
      <c r="C2354" s="57" t="s">
        <v>3</v>
      </c>
      <c r="D2354" s="176">
        <v>44352</v>
      </c>
      <c r="E2354" s="57">
        <v>23</v>
      </c>
      <c r="F2354" s="38">
        <f t="shared" si="36"/>
        <v>44352</v>
      </c>
    </row>
    <row r="2355" spans="1:6" x14ac:dyDescent="0.25">
      <c r="A2355" s="57" t="s">
        <v>91</v>
      </c>
      <c r="B2355" s="57" t="s">
        <v>91</v>
      </c>
      <c r="C2355" s="57" t="s">
        <v>100</v>
      </c>
      <c r="D2355" s="176">
        <v>44352</v>
      </c>
      <c r="E2355" s="57">
        <v>60</v>
      </c>
      <c r="F2355" s="38">
        <f t="shared" si="36"/>
        <v>44352</v>
      </c>
    </row>
    <row r="2356" spans="1:6" x14ac:dyDescent="0.25">
      <c r="A2356" s="57" t="s">
        <v>91</v>
      </c>
      <c r="B2356" s="57" t="s">
        <v>91</v>
      </c>
      <c r="C2356" s="57" t="s">
        <v>96</v>
      </c>
      <c r="D2356" s="176">
        <v>44352</v>
      </c>
      <c r="E2356" s="57">
        <v>5</v>
      </c>
      <c r="F2356" s="38">
        <f t="shared" si="36"/>
        <v>44352</v>
      </c>
    </row>
    <row r="2357" spans="1:6" x14ac:dyDescent="0.25">
      <c r="A2357" s="57" t="s">
        <v>264</v>
      </c>
      <c r="B2357" s="57" t="s">
        <v>81</v>
      </c>
      <c r="C2357" s="57" t="s">
        <v>82</v>
      </c>
      <c r="D2357" s="176">
        <v>44351</v>
      </c>
      <c r="E2357" s="57">
        <v>48</v>
      </c>
      <c r="F2357" s="38">
        <f t="shared" si="36"/>
        <v>44351</v>
      </c>
    </row>
    <row r="2358" spans="1:6" x14ac:dyDescent="0.25">
      <c r="A2358" s="57" t="s">
        <v>264</v>
      </c>
      <c r="B2358" s="57" t="s">
        <v>83</v>
      </c>
      <c r="C2358" s="57" t="s">
        <v>90</v>
      </c>
      <c r="D2358" s="176">
        <v>44351</v>
      </c>
      <c r="E2358" s="57">
        <v>36</v>
      </c>
      <c r="F2358" s="38">
        <f t="shared" si="36"/>
        <v>44351</v>
      </c>
    </row>
    <row r="2359" spans="1:6" x14ac:dyDescent="0.25">
      <c r="A2359" s="57" t="s">
        <v>91</v>
      </c>
      <c r="B2359" s="57" t="s">
        <v>91</v>
      </c>
      <c r="C2359" s="57" t="s">
        <v>94</v>
      </c>
      <c r="D2359" s="176">
        <v>44351</v>
      </c>
      <c r="E2359" s="57">
        <v>2</v>
      </c>
      <c r="F2359" s="38">
        <f t="shared" si="36"/>
        <v>44351</v>
      </c>
    </row>
    <row r="2360" spans="1:6" x14ac:dyDescent="0.25">
      <c r="A2360" s="43" t="s">
        <v>264</v>
      </c>
      <c r="B2360" s="43" t="s">
        <v>83</v>
      </c>
      <c r="C2360" s="43" t="s">
        <v>181</v>
      </c>
      <c r="D2360" s="175">
        <v>44351</v>
      </c>
      <c r="E2360" s="87">
        <v>25</v>
      </c>
      <c r="F2360" s="38">
        <f t="shared" si="36"/>
        <v>44351</v>
      </c>
    </row>
    <row r="2361" spans="1:6" x14ac:dyDescent="0.25">
      <c r="A2361" s="43" t="s">
        <v>25</v>
      </c>
      <c r="B2361" s="43" t="s">
        <v>54</v>
      </c>
      <c r="C2361" s="43" t="s">
        <v>187</v>
      </c>
      <c r="D2361" s="175">
        <v>44351</v>
      </c>
      <c r="E2361" s="87">
        <v>14</v>
      </c>
      <c r="F2361" s="38">
        <f t="shared" si="36"/>
        <v>44351</v>
      </c>
    </row>
    <row r="2362" spans="1:6" x14ac:dyDescent="0.25">
      <c r="A2362" s="43" t="s">
        <v>25</v>
      </c>
      <c r="B2362" s="43" t="s">
        <v>54</v>
      </c>
      <c r="C2362" s="43" t="s">
        <v>55</v>
      </c>
      <c r="D2362" s="175">
        <v>44351</v>
      </c>
      <c r="E2362" s="87">
        <v>89</v>
      </c>
      <c r="F2362" s="38">
        <f t="shared" si="36"/>
        <v>44351</v>
      </c>
    </row>
    <row r="2363" spans="1:6" x14ac:dyDescent="0.25">
      <c r="A2363" s="43" t="s">
        <v>71</v>
      </c>
      <c r="B2363" s="43" t="s">
        <v>71</v>
      </c>
      <c r="C2363" s="43" t="s">
        <v>72</v>
      </c>
      <c r="D2363" s="175">
        <v>44351</v>
      </c>
      <c r="E2363" s="87">
        <v>27</v>
      </c>
      <c r="F2363" s="38">
        <f t="shared" si="36"/>
        <v>44351</v>
      </c>
    </row>
    <row r="2364" spans="1:6" x14ac:dyDescent="0.25">
      <c r="A2364" s="43" t="s">
        <v>2</v>
      </c>
      <c r="B2364" s="43" t="s">
        <v>2</v>
      </c>
      <c r="C2364" s="43" t="s">
        <v>12</v>
      </c>
      <c r="D2364" s="175">
        <v>44351</v>
      </c>
      <c r="E2364" s="87">
        <v>47</v>
      </c>
      <c r="F2364" s="38">
        <f t="shared" si="36"/>
        <v>44351</v>
      </c>
    </row>
    <row r="2365" spans="1:6" x14ac:dyDescent="0.25">
      <c r="A2365" s="43" t="s">
        <v>18</v>
      </c>
      <c r="B2365" s="43" t="s">
        <v>18</v>
      </c>
      <c r="C2365" s="43" t="s">
        <v>23</v>
      </c>
      <c r="D2365" s="175">
        <v>44351</v>
      </c>
      <c r="E2365" s="87">
        <v>25</v>
      </c>
      <c r="F2365" s="38">
        <f t="shared" si="36"/>
        <v>44351</v>
      </c>
    </row>
    <row r="2366" spans="1:6" x14ac:dyDescent="0.25">
      <c r="A2366" s="43" t="s">
        <v>337</v>
      </c>
      <c r="B2366" s="43" t="s">
        <v>338</v>
      </c>
      <c r="C2366" s="43" t="s">
        <v>177</v>
      </c>
      <c r="D2366" s="175">
        <v>44351</v>
      </c>
      <c r="E2366" s="87">
        <v>31</v>
      </c>
      <c r="F2366" s="38">
        <f t="shared" si="36"/>
        <v>44351</v>
      </c>
    </row>
    <row r="2367" spans="1:6" x14ac:dyDescent="0.25">
      <c r="A2367" s="43" t="s">
        <v>18</v>
      </c>
      <c r="B2367" s="43" t="s">
        <v>19</v>
      </c>
      <c r="C2367" s="43" t="s">
        <v>20</v>
      </c>
      <c r="D2367" s="175">
        <v>44351</v>
      </c>
      <c r="E2367" s="87">
        <v>25</v>
      </c>
      <c r="F2367" s="38">
        <f t="shared" si="36"/>
        <v>44351</v>
      </c>
    </row>
    <row r="2368" spans="1:6" x14ac:dyDescent="0.25">
      <c r="A2368" s="43" t="s">
        <v>361</v>
      </c>
      <c r="B2368" s="43" t="s">
        <v>411</v>
      </c>
      <c r="C2368" s="43" t="s">
        <v>356</v>
      </c>
      <c r="D2368" s="175">
        <v>44351</v>
      </c>
      <c r="E2368" s="87">
        <v>41</v>
      </c>
      <c r="F2368" s="38">
        <f t="shared" si="36"/>
        <v>44351</v>
      </c>
    </row>
    <row r="2369" spans="1:6" x14ac:dyDescent="0.25">
      <c r="A2369" s="43" t="s">
        <v>361</v>
      </c>
      <c r="B2369" s="43" t="s">
        <v>411</v>
      </c>
      <c r="C2369" s="43" t="s">
        <v>422</v>
      </c>
      <c r="D2369" s="175">
        <v>44351</v>
      </c>
      <c r="E2369" s="87">
        <v>16</v>
      </c>
      <c r="F2369" s="38">
        <f t="shared" si="36"/>
        <v>44351</v>
      </c>
    </row>
    <row r="2370" spans="1:6" x14ac:dyDescent="0.25">
      <c r="A2370" s="43" t="s">
        <v>25</v>
      </c>
      <c r="B2370" s="43" t="s">
        <v>26</v>
      </c>
      <c r="C2370" s="43" t="s">
        <v>28</v>
      </c>
      <c r="D2370" s="175">
        <v>44351</v>
      </c>
      <c r="E2370" s="87">
        <v>47</v>
      </c>
      <c r="F2370" s="38">
        <f t="shared" si="36"/>
        <v>44351</v>
      </c>
    </row>
    <row r="2371" spans="1:6" x14ac:dyDescent="0.25">
      <c r="A2371" s="43" t="s">
        <v>263</v>
      </c>
      <c r="B2371" s="43" t="s">
        <v>199</v>
      </c>
      <c r="C2371" s="43" t="s">
        <v>75</v>
      </c>
      <c r="D2371" s="175">
        <v>44351</v>
      </c>
      <c r="E2371" s="87">
        <v>1</v>
      </c>
      <c r="F2371" s="38">
        <f t="shared" ref="F2371:F2434" si="37">D2371</f>
        <v>44351</v>
      </c>
    </row>
    <row r="2372" spans="1:6" x14ac:dyDescent="0.25">
      <c r="A2372" s="43" t="s">
        <v>264</v>
      </c>
      <c r="B2372" s="43" t="s">
        <v>83</v>
      </c>
      <c r="C2372" s="43" t="s">
        <v>84</v>
      </c>
      <c r="D2372" s="175">
        <v>44351</v>
      </c>
      <c r="E2372" s="87">
        <v>20</v>
      </c>
      <c r="F2372" s="38">
        <f t="shared" si="37"/>
        <v>44351</v>
      </c>
    </row>
    <row r="2373" spans="1:6" x14ac:dyDescent="0.25">
      <c r="A2373" s="43" t="s">
        <v>325</v>
      </c>
      <c r="B2373" s="43" t="s">
        <v>325</v>
      </c>
      <c r="C2373" s="43" t="s">
        <v>327</v>
      </c>
      <c r="D2373" s="175">
        <v>44351</v>
      </c>
      <c r="E2373" s="87">
        <v>21</v>
      </c>
      <c r="F2373" s="38">
        <f t="shared" si="37"/>
        <v>44351</v>
      </c>
    </row>
    <row r="2374" spans="1:6" x14ac:dyDescent="0.25">
      <c r="A2374" s="43" t="s">
        <v>91</v>
      </c>
      <c r="B2374" s="43" t="s">
        <v>91</v>
      </c>
      <c r="C2374" s="43" t="s">
        <v>100</v>
      </c>
      <c r="D2374" s="175">
        <v>44351</v>
      </c>
      <c r="E2374" s="87">
        <v>104</v>
      </c>
      <c r="F2374" s="38">
        <f t="shared" si="37"/>
        <v>44351</v>
      </c>
    </row>
    <row r="2375" spans="1:6" x14ac:dyDescent="0.25">
      <c r="A2375" s="43" t="s">
        <v>2</v>
      </c>
      <c r="B2375" s="43" t="s">
        <v>2</v>
      </c>
      <c r="C2375" s="43" t="s">
        <v>184</v>
      </c>
      <c r="D2375" s="175">
        <v>44351</v>
      </c>
      <c r="E2375" s="87">
        <v>1</v>
      </c>
      <c r="F2375" s="38">
        <f t="shared" si="37"/>
        <v>44351</v>
      </c>
    </row>
    <row r="2376" spans="1:6" x14ac:dyDescent="0.25">
      <c r="A2376" s="43" t="s">
        <v>2</v>
      </c>
      <c r="B2376" s="43" t="s">
        <v>2</v>
      </c>
      <c r="C2376" s="43" t="s">
        <v>14</v>
      </c>
      <c r="D2376" s="175">
        <v>44351</v>
      </c>
      <c r="E2376" s="87">
        <v>22</v>
      </c>
      <c r="F2376" s="38">
        <f t="shared" si="37"/>
        <v>44351</v>
      </c>
    </row>
    <row r="2377" spans="1:6" x14ac:dyDescent="0.25">
      <c r="A2377" s="43" t="s">
        <v>2</v>
      </c>
      <c r="B2377" s="43" t="s">
        <v>2</v>
      </c>
      <c r="C2377" s="43" t="s">
        <v>4</v>
      </c>
      <c r="D2377" s="175">
        <v>44351</v>
      </c>
      <c r="E2377" s="87">
        <v>40</v>
      </c>
      <c r="F2377" s="38">
        <f t="shared" si="37"/>
        <v>44351</v>
      </c>
    </row>
    <row r="2378" spans="1:6" x14ac:dyDescent="0.25">
      <c r="A2378" s="43" t="s">
        <v>361</v>
      </c>
      <c r="B2378" s="43" t="s">
        <v>411</v>
      </c>
      <c r="C2378" s="43" t="s">
        <v>355</v>
      </c>
      <c r="D2378" s="175">
        <v>44351</v>
      </c>
      <c r="E2378" s="87">
        <v>130</v>
      </c>
      <c r="F2378" s="38">
        <f t="shared" si="37"/>
        <v>44351</v>
      </c>
    </row>
    <row r="2379" spans="1:6" x14ac:dyDescent="0.25">
      <c r="A2379" s="43" t="s">
        <v>25</v>
      </c>
      <c r="B2379" s="43" t="s">
        <v>25</v>
      </c>
      <c r="C2379" s="43" t="s">
        <v>45</v>
      </c>
      <c r="D2379" s="175">
        <v>44351</v>
      </c>
      <c r="E2379" s="87">
        <v>112</v>
      </c>
      <c r="F2379" s="38">
        <f t="shared" si="37"/>
        <v>44351</v>
      </c>
    </row>
    <row r="2380" spans="1:6" x14ac:dyDescent="0.25">
      <c r="A2380" s="43" t="s">
        <v>25</v>
      </c>
      <c r="B2380" s="43" t="s">
        <v>25</v>
      </c>
      <c r="C2380" s="43" t="s">
        <v>186</v>
      </c>
      <c r="D2380" s="175">
        <v>44351</v>
      </c>
      <c r="E2380" s="87">
        <v>1</v>
      </c>
      <c r="F2380" s="38">
        <f t="shared" si="37"/>
        <v>44351</v>
      </c>
    </row>
    <row r="2381" spans="1:6" x14ac:dyDescent="0.25">
      <c r="A2381" s="43" t="s">
        <v>25</v>
      </c>
      <c r="B2381" s="43" t="s">
        <v>25</v>
      </c>
      <c r="C2381" s="43" t="s">
        <v>32</v>
      </c>
      <c r="D2381" s="175">
        <v>44351</v>
      </c>
      <c r="E2381" s="87">
        <v>55</v>
      </c>
      <c r="F2381" s="38">
        <f t="shared" si="37"/>
        <v>44351</v>
      </c>
    </row>
    <row r="2382" spans="1:6" x14ac:dyDescent="0.25">
      <c r="A2382" s="43" t="s">
        <v>25</v>
      </c>
      <c r="B2382" s="43" t="s">
        <v>25</v>
      </c>
      <c r="C2382" s="43" t="s">
        <v>41</v>
      </c>
      <c r="D2382" s="175">
        <v>44351</v>
      </c>
      <c r="E2382" s="87">
        <v>37</v>
      </c>
      <c r="F2382" s="38">
        <f t="shared" si="37"/>
        <v>44351</v>
      </c>
    </row>
    <row r="2383" spans="1:6" x14ac:dyDescent="0.25">
      <c r="A2383" s="43" t="s">
        <v>264</v>
      </c>
      <c r="B2383" s="43" t="s">
        <v>83</v>
      </c>
      <c r="C2383" s="43" t="s">
        <v>191</v>
      </c>
      <c r="D2383" s="175">
        <v>44351</v>
      </c>
      <c r="E2383" s="87">
        <v>1</v>
      </c>
      <c r="F2383" s="38">
        <f t="shared" si="37"/>
        <v>44351</v>
      </c>
    </row>
    <row r="2384" spans="1:6" x14ac:dyDescent="0.25">
      <c r="A2384" s="43" t="s">
        <v>57</v>
      </c>
      <c r="B2384" s="43" t="s">
        <v>57</v>
      </c>
      <c r="C2384" s="43" t="s">
        <v>130</v>
      </c>
      <c r="D2384" s="175">
        <v>44351</v>
      </c>
      <c r="E2384" s="87">
        <v>23</v>
      </c>
      <c r="F2384" s="38">
        <f t="shared" si="37"/>
        <v>44351</v>
      </c>
    </row>
    <row r="2385" spans="1:6" x14ac:dyDescent="0.25">
      <c r="A2385" s="43" t="s">
        <v>57</v>
      </c>
      <c r="B2385" s="43" t="s">
        <v>57</v>
      </c>
      <c r="C2385" s="43" t="s">
        <v>183</v>
      </c>
      <c r="D2385" s="175">
        <v>44351</v>
      </c>
      <c r="E2385" s="87">
        <v>1</v>
      </c>
      <c r="F2385" s="38">
        <f t="shared" si="37"/>
        <v>44351</v>
      </c>
    </row>
    <row r="2386" spans="1:6" x14ac:dyDescent="0.25">
      <c r="A2386" s="43" t="s">
        <v>57</v>
      </c>
      <c r="B2386" s="43" t="s">
        <v>57</v>
      </c>
      <c r="C2386" s="43" t="s">
        <v>368</v>
      </c>
      <c r="D2386" s="175">
        <v>44351</v>
      </c>
      <c r="E2386" s="87">
        <v>42</v>
      </c>
      <c r="F2386" s="38">
        <f t="shared" si="37"/>
        <v>44351</v>
      </c>
    </row>
    <row r="2387" spans="1:6" x14ac:dyDescent="0.25">
      <c r="A2387" s="43" t="s">
        <v>25</v>
      </c>
      <c r="B2387" s="43" t="s">
        <v>25</v>
      </c>
      <c r="C2387" s="43" t="s">
        <v>53</v>
      </c>
      <c r="D2387" s="175">
        <v>44351</v>
      </c>
      <c r="E2387" s="87">
        <v>54</v>
      </c>
      <c r="F2387" s="38">
        <f t="shared" si="37"/>
        <v>44351</v>
      </c>
    </row>
    <row r="2388" spans="1:6" x14ac:dyDescent="0.25">
      <c r="A2388" s="43" t="s">
        <v>57</v>
      </c>
      <c r="B2388" s="43" t="s">
        <v>57</v>
      </c>
      <c r="C2388" s="43" t="s">
        <v>62</v>
      </c>
      <c r="D2388" s="175">
        <v>44351</v>
      </c>
      <c r="E2388" s="87">
        <v>49</v>
      </c>
      <c r="F2388" s="38">
        <f t="shared" si="37"/>
        <v>44351</v>
      </c>
    </row>
    <row r="2389" spans="1:6" x14ac:dyDescent="0.25">
      <c r="A2389" s="43" t="s">
        <v>18</v>
      </c>
      <c r="B2389" s="43" t="s">
        <v>21</v>
      </c>
      <c r="C2389" s="43" t="s">
        <v>22</v>
      </c>
      <c r="D2389" s="175">
        <v>44351</v>
      </c>
      <c r="E2389" s="87">
        <v>78</v>
      </c>
      <c r="F2389" s="38">
        <f t="shared" si="37"/>
        <v>44351</v>
      </c>
    </row>
    <row r="2390" spans="1:6" x14ac:dyDescent="0.25">
      <c r="A2390" s="43" t="s">
        <v>2</v>
      </c>
      <c r="B2390" s="43" t="s">
        <v>2</v>
      </c>
      <c r="C2390" s="43" t="s">
        <v>11</v>
      </c>
      <c r="D2390" s="175">
        <v>44351</v>
      </c>
      <c r="E2390" s="87">
        <v>1</v>
      </c>
      <c r="F2390" s="38">
        <f t="shared" si="37"/>
        <v>44351</v>
      </c>
    </row>
    <row r="2391" spans="1:6" x14ac:dyDescent="0.25">
      <c r="A2391" s="43" t="s">
        <v>2</v>
      </c>
      <c r="B2391" s="43" t="s">
        <v>2</v>
      </c>
      <c r="C2391" s="43" t="s">
        <v>3</v>
      </c>
      <c r="D2391" s="175">
        <v>44351</v>
      </c>
      <c r="E2391" s="87">
        <v>48</v>
      </c>
      <c r="F2391" s="38">
        <f t="shared" si="37"/>
        <v>44351</v>
      </c>
    </row>
    <row r="2392" spans="1:6" x14ac:dyDescent="0.25">
      <c r="A2392" s="43" t="s">
        <v>25</v>
      </c>
      <c r="B2392" s="43" t="s">
        <v>26</v>
      </c>
      <c r="C2392" s="43" t="s">
        <v>27</v>
      </c>
      <c r="D2392" s="175">
        <v>44351</v>
      </c>
      <c r="E2392" s="87">
        <v>17</v>
      </c>
      <c r="F2392" s="38">
        <f t="shared" si="37"/>
        <v>44351</v>
      </c>
    </row>
    <row r="2393" spans="1:6" x14ac:dyDescent="0.25">
      <c r="A2393" s="43" t="s">
        <v>18</v>
      </c>
      <c r="B2393" s="43" t="s">
        <v>18</v>
      </c>
      <c r="C2393" s="43" t="s">
        <v>24</v>
      </c>
      <c r="D2393" s="175">
        <v>44351</v>
      </c>
      <c r="E2393" s="87">
        <v>22</v>
      </c>
      <c r="F2393" s="38">
        <f t="shared" si="37"/>
        <v>44351</v>
      </c>
    </row>
    <row r="2394" spans="1:6" x14ac:dyDescent="0.25">
      <c r="A2394" s="57" t="s">
        <v>18</v>
      </c>
      <c r="B2394" s="57" t="s">
        <v>366</v>
      </c>
      <c r="C2394" s="57" t="s">
        <v>409</v>
      </c>
      <c r="D2394" s="176">
        <v>44351</v>
      </c>
      <c r="E2394" s="57">
        <v>32</v>
      </c>
      <c r="F2394" s="38">
        <f t="shared" si="37"/>
        <v>44351</v>
      </c>
    </row>
    <row r="2395" spans="1:6" x14ac:dyDescent="0.25">
      <c r="A2395" s="57" t="s">
        <v>25</v>
      </c>
      <c r="B2395" s="57" t="s">
        <v>29</v>
      </c>
      <c r="C2395" s="57" t="s">
        <v>30</v>
      </c>
      <c r="D2395" s="176">
        <v>44351</v>
      </c>
      <c r="E2395" s="57">
        <v>46</v>
      </c>
      <c r="F2395" s="38">
        <f t="shared" si="37"/>
        <v>44351</v>
      </c>
    </row>
    <row r="2396" spans="1:6" x14ac:dyDescent="0.25">
      <c r="A2396" s="57" t="s">
        <v>25</v>
      </c>
      <c r="B2396" s="57" t="s">
        <v>25</v>
      </c>
      <c r="C2396" s="57" t="s">
        <v>39</v>
      </c>
      <c r="D2396" s="176">
        <v>44351</v>
      </c>
      <c r="E2396" s="57">
        <v>39</v>
      </c>
      <c r="F2396" s="38">
        <f t="shared" si="37"/>
        <v>44351</v>
      </c>
    </row>
    <row r="2397" spans="1:6" x14ac:dyDescent="0.25">
      <c r="A2397" s="57" t="s">
        <v>25</v>
      </c>
      <c r="B2397" s="57" t="s">
        <v>25</v>
      </c>
      <c r="C2397" s="57" t="s">
        <v>37</v>
      </c>
      <c r="D2397" s="176">
        <v>44351</v>
      </c>
      <c r="E2397" s="57">
        <v>30</v>
      </c>
      <c r="F2397" s="38">
        <f t="shared" si="37"/>
        <v>44351</v>
      </c>
    </row>
    <row r="2398" spans="1:6" x14ac:dyDescent="0.25">
      <c r="A2398" s="57" t="s">
        <v>25</v>
      </c>
      <c r="B2398" s="57" t="s">
        <v>25</v>
      </c>
      <c r="C2398" s="57" t="s">
        <v>49</v>
      </c>
      <c r="D2398" s="176">
        <v>44351</v>
      </c>
      <c r="E2398" s="57">
        <v>46</v>
      </c>
      <c r="F2398" s="38">
        <f t="shared" si="37"/>
        <v>44351</v>
      </c>
    </row>
    <row r="2399" spans="1:6" x14ac:dyDescent="0.25">
      <c r="A2399" s="57" t="s">
        <v>25</v>
      </c>
      <c r="B2399" s="57" t="s">
        <v>25</v>
      </c>
      <c r="C2399" s="57" t="s">
        <v>47</v>
      </c>
      <c r="D2399" s="176">
        <v>44351</v>
      </c>
      <c r="E2399" s="57">
        <v>53</v>
      </c>
      <c r="F2399" s="38">
        <f t="shared" si="37"/>
        <v>44351</v>
      </c>
    </row>
    <row r="2400" spans="1:6" x14ac:dyDescent="0.25">
      <c r="A2400" s="57" t="s">
        <v>263</v>
      </c>
      <c r="B2400" s="57" t="s">
        <v>199</v>
      </c>
      <c r="C2400" s="57" t="s">
        <v>77</v>
      </c>
      <c r="D2400" s="176">
        <v>44351</v>
      </c>
      <c r="E2400" s="57">
        <v>4</v>
      </c>
      <c r="F2400" s="38">
        <f t="shared" si="37"/>
        <v>44351</v>
      </c>
    </row>
    <row r="2401" spans="1:6" x14ac:dyDescent="0.25">
      <c r="A2401" s="57" t="s">
        <v>57</v>
      </c>
      <c r="B2401" s="57" t="s">
        <v>57</v>
      </c>
      <c r="C2401" s="57" t="s">
        <v>63</v>
      </c>
      <c r="D2401" s="176">
        <v>44351</v>
      </c>
      <c r="E2401" s="57">
        <v>29</v>
      </c>
      <c r="F2401" s="38">
        <f t="shared" si="37"/>
        <v>44351</v>
      </c>
    </row>
    <row r="2402" spans="1:6" x14ac:dyDescent="0.25">
      <c r="A2402" s="57" t="s">
        <v>25</v>
      </c>
      <c r="B2402" s="57" t="s">
        <v>54</v>
      </c>
      <c r="C2402" s="57" t="s">
        <v>56</v>
      </c>
      <c r="D2402" s="176">
        <v>44351</v>
      </c>
      <c r="E2402" s="57">
        <v>78</v>
      </c>
      <c r="F2402" s="38">
        <f t="shared" si="37"/>
        <v>44351</v>
      </c>
    </row>
    <row r="2403" spans="1:6" ht="14.45" customHeight="1" x14ac:dyDescent="0.25">
      <c r="A2403" s="57" t="s">
        <v>91</v>
      </c>
      <c r="B2403" s="57" t="s">
        <v>91</v>
      </c>
      <c r="C2403" s="57" t="s">
        <v>98</v>
      </c>
      <c r="D2403" s="176">
        <v>44351</v>
      </c>
      <c r="E2403" s="57">
        <v>67</v>
      </c>
      <c r="F2403" s="38">
        <f t="shared" si="37"/>
        <v>44351</v>
      </c>
    </row>
    <row r="2404" spans="1:6" x14ac:dyDescent="0.25">
      <c r="A2404" s="57" t="s">
        <v>91</v>
      </c>
      <c r="B2404" s="57" t="s">
        <v>91</v>
      </c>
      <c r="C2404" s="57" t="s">
        <v>101</v>
      </c>
      <c r="D2404" s="176">
        <v>44351</v>
      </c>
      <c r="E2404" s="57">
        <v>19</v>
      </c>
      <c r="F2404" s="38">
        <f t="shared" si="37"/>
        <v>44351</v>
      </c>
    </row>
    <row r="2405" spans="1:6" x14ac:dyDescent="0.25">
      <c r="A2405" s="43" t="s">
        <v>91</v>
      </c>
      <c r="B2405" s="43" t="s">
        <v>91</v>
      </c>
      <c r="C2405" s="43" t="s">
        <v>100</v>
      </c>
      <c r="D2405" s="175">
        <v>44350</v>
      </c>
      <c r="E2405" s="87">
        <v>53</v>
      </c>
      <c r="F2405" s="38">
        <f t="shared" si="37"/>
        <v>44350</v>
      </c>
    </row>
    <row r="2406" spans="1:6" x14ac:dyDescent="0.25">
      <c r="A2406" s="43" t="s">
        <v>91</v>
      </c>
      <c r="B2406" s="43" t="s">
        <v>91</v>
      </c>
      <c r="C2406" s="43" t="s">
        <v>96</v>
      </c>
      <c r="D2406" s="175">
        <v>44350</v>
      </c>
      <c r="E2406" s="87">
        <v>73</v>
      </c>
      <c r="F2406" s="38">
        <f t="shared" si="37"/>
        <v>44350</v>
      </c>
    </row>
    <row r="2407" spans="1:6" x14ac:dyDescent="0.25">
      <c r="A2407" s="43" t="s">
        <v>264</v>
      </c>
      <c r="B2407" s="43" t="s">
        <v>83</v>
      </c>
      <c r="C2407" s="43" t="s">
        <v>84</v>
      </c>
      <c r="D2407" s="175">
        <v>44350</v>
      </c>
      <c r="E2407" s="87">
        <v>108</v>
      </c>
      <c r="F2407" s="38">
        <f t="shared" si="37"/>
        <v>44350</v>
      </c>
    </row>
    <row r="2408" spans="1:6" x14ac:dyDescent="0.25">
      <c r="A2408" s="43" t="s">
        <v>25</v>
      </c>
      <c r="B2408" s="43" t="s">
        <v>25</v>
      </c>
      <c r="C2408" s="43" t="s">
        <v>53</v>
      </c>
      <c r="D2408" s="175">
        <v>44350</v>
      </c>
      <c r="E2408" s="87">
        <v>44</v>
      </c>
      <c r="F2408" s="38">
        <f t="shared" si="37"/>
        <v>44350</v>
      </c>
    </row>
    <row r="2409" spans="1:6" x14ac:dyDescent="0.25">
      <c r="A2409" s="43" t="s">
        <v>25</v>
      </c>
      <c r="B2409" s="43" t="s">
        <v>25</v>
      </c>
      <c r="C2409" s="43" t="s">
        <v>46</v>
      </c>
      <c r="D2409" s="175">
        <v>44350</v>
      </c>
      <c r="E2409" s="87">
        <v>48</v>
      </c>
      <c r="F2409" s="38">
        <f t="shared" si="37"/>
        <v>44350</v>
      </c>
    </row>
    <row r="2410" spans="1:6" x14ac:dyDescent="0.25">
      <c r="A2410" s="43" t="s">
        <v>25</v>
      </c>
      <c r="B2410" s="43" t="s">
        <v>25</v>
      </c>
      <c r="C2410" s="43" t="s">
        <v>32</v>
      </c>
      <c r="D2410" s="175">
        <v>44350</v>
      </c>
      <c r="E2410" s="87">
        <v>61</v>
      </c>
      <c r="F2410" s="38">
        <f t="shared" si="37"/>
        <v>44350</v>
      </c>
    </row>
    <row r="2411" spans="1:6" x14ac:dyDescent="0.25">
      <c r="A2411" s="43" t="s">
        <v>16</v>
      </c>
      <c r="B2411" s="43" t="s">
        <v>16</v>
      </c>
      <c r="C2411" s="43" t="s">
        <v>17</v>
      </c>
      <c r="D2411" s="175">
        <v>44350</v>
      </c>
      <c r="E2411" s="87">
        <v>31</v>
      </c>
      <c r="F2411" s="38">
        <f t="shared" si="37"/>
        <v>44350</v>
      </c>
    </row>
    <row r="2412" spans="1:6" x14ac:dyDescent="0.25">
      <c r="A2412" s="43" t="s">
        <v>18</v>
      </c>
      <c r="B2412" s="43" t="s">
        <v>19</v>
      </c>
      <c r="C2412" s="43" t="s">
        <v>20</v>
      </c>
      <c r="D2412" s="175">
        <v>44350</v>
      </c>
      <c r="E2412" s="87">
        <v>24</v>
      </c>
      <c r="F2412" s="38">
        <f t="shared" si="37"/>
        <v>44350</v>
      </c>
    </row>
    <row r="2413" spans="1:6" x14ac:dyDescent="0.25">
      <c r="A2413" s="43" t="s">
        <v>337</v>
      </c>
      <c r="B2413" s="43" t="s">
        <v>338</v>
      </c>
      <c r="C2413" s="43" t="s">
        <v>177</v>
      </c>
      <c r="D2413" s="175">
        <v>44350</v>
      </c>
      <c r="E2413" s="87">
        <v>39</v>
      </c>
      <c r="F2413" s="38">
        <f t="shared" si="37"/>
        <v>44350</v>
      </c>
    </row>
    <row r="2414" spans="1:6" x14ac:dyDescent="0.25">
      <c r="A2414" s="43" t="s">
        <v>25</v>
      </c>
      <c r="B2414" s="43" t="s">
        <v>25</v>
      </c>
      <c r="C2414" s="43" t="s">
        <v>51</v>
      </c>
      <c r="D2414" s="175">
        <v>44350</v>
      </c>
      <c r="E2414" s="87">
        <v>11</v>
      </c>
      <c r="F2414" s="38">
        <f t="shared" si="37"/>
        <v>44350</v>
      </c>
    </row>
    <row r="2415" spans="1:6" x14ac:dyDescent="0.25">
      <c r="A2415" s="43" t="s">
        <v>25</v>
      </c>
      <c r="B2415" s="43" t="s">
        <v>54</v>
      </c>
      <c r="C2415" s="43" t="s">
        <v>187</v>
      </c>
      <c r="D2415" s="175">
        <v>44350</v>
      </c>
      <c r="E2415" s="87">
        <v>9</v>
      </c>
      <c r="F2415" s="38">
        <f t="shared" si="37"/>
        <v>44350</v>
      </c>
    </row>
    <row r="2416" spans="1:6" x14ac:dyDescent="0.25">
      <c r="A2416" s="43" t="s">
        <v>264</v>
      </c>
      <c r="B2416" s="43" t="s">
        <v>83</v>
      </c>
      <c r="C2416" s="43" t="s">
        <v>90</v>
      </c>
      <c r="D2416" s="175">
        <v>44350</v>
      </c>
      <c r="E2416" s="87">
        <v>62</v>
      </c>
      <c r="F2416" s="38">
        <f t="shared" si="37"/>
        <v>44350</v>
      </c>
    </row>
    <row r="2417" spans="1:6" x14ac:dyDescent="0.25">
      <c r="A2417" s="43" t="s">
        <v>264</v>
      </c>
      <c r="B2417" s="43" t="s">
        <v>81</v>
      </c>
      <c r="C2417" s="43" t="s">
        <v>82</v>
      </c>
      <c r="D2417" s="175">
        <v>44350</v>
      </c>
      <c r="E2417" s="87">
        <v>54</v>
      </c>
      <c r="F2417" s="38">
        <f t="shared" si="37"/>
        <v>44350</v>
      </c>
    </row>
    <row r="2418" spans="1:6" x14ac:dyDescent="0.25">
      <c r="A2418" s="43" t="s">
        <v>91</v>
      </c>
      <c r="B2418" s="43" t="s">
        <v>91</v>
      </c>
      <c r="C2418" s="43" t="s">
        <v>97</v>
      </c>
      <c r="D2418" s="175">
        <v>44350</v>
      </c>
      <c r="E2418" s="87">
        <v>16</v>
      </c>
      <c r="F2418" s="38">
        <f t="shared" si="37"/>
        <v>44350</v>
      </c>
    </row>
    <row r="2419" spans="1:6" x14ac:dyDescent="0.25">
      <c r="A2419" s="43" t="s">
        <v>25</v>
      </c>
      <c r="B2419" s="43" t="s">
        <v>25</v>
      </c>
      <c r="C2419" s="43" t="s">
        <v>40</v>
      </c>
      <c r="D2419" s="175">
        <v>44350</v>
      </c>
      <c r="E2419" s="87">
        <v>13</v>
      </c>
      <c r="F2419" s="38">
        <f t="shared" si="37"/>
        <v>44350</v>
      </c>
    </row>
    <row r="2420" spans="1:6" x14ac:dyDescent="0.25">
      <c r="A2420" s="43" t="s">
        <v>25</v>
      </c>
      <c r="B2420" s="43" t="s">
        <v>25</v>
      </c>
      <c r="C2420" s="43" t="s">
        <v>38</v>
      </c>
      <c r="D2420" s="175">
        <v>44350</v>
      </c>
      <c r="E2420" s="87">
        <v>37</v>
      </c>
      <c r="F2420" s="38">
        <f t="shared" si="37"/>
        <v>44350</v>
      </c>
    </row>
    <row r="2421" spans="1:6" x14ac:dyDescent="0.25">
      <c r="A2421" s="43" t="s">
        <v>25</v>
      </c>
      <c r="B2421" s="43" t="s">
        <v>25</v>
      </c>
      <c r="C2421" s="43" t="s">
        <v>43</v>
      </c>
      <c r="D2421" s="175">
        <v>44350</v>
      </c>
      <c r="E2421" s="87">
        <v>35</v>
      </c>
      <c r="F2421" s="38">
        <f t="shared" si="37"/>
        <v>44350</v>
      </c>
    </row>
    <row r="2422" spans="1:6" x14ac:dyDescent="0.25">
      <c r="A2422" s="43" t="s">
        <v>25</v>
      </c>
      <c r="B2422" s="43" t="s">
        <v>25</v>
      </c>
      <c r="C2422" s="43" t="s">
        <v>49</v>
      </c>
      <c r="D2422" s="175">
        <v>44350</v>
      </c>
      <c r="E2422" s="87">
        <v>54</v>
      </c>
      <c r="F2422" s="38">
        <f t="shared" si="37"/>
        <v>44350</v>
      </c>
    </row>
    <row r="2423" spans="1:6" x14ac:dyDescent="0.25">
      <c r="A2423" s="43" t="s">
        <v>361</v>
      </c>
      <c r="B2423" s="43" t="s">
        <v>411</v>
      </c>
      <c r="C2423" s="43" t="s">
        <v>357</v>
      </c>
      <c r="D2423" s="175">
        <v>44350</v>
      </c>
      <c r="E2423" s="87">
        <v>31</v>
      </c>
      <c r="F2423" s="38">
        <f t="shared" si="37"/>
        <v>44350</v>
      </c>
    </row>
    <row r="2424" spans="1:6" x14ac:dyDescent="0.25">
      <c r="A2424" s="43" t="s">
        <v>2</v>
      </c>
      <c r="B2424" s="43" t="s">
        <v>2</v>
      </c>
      <c r="C2424" s="43" t="s">
        <v>11</v>
      </c>
      <c r="D2424" s="175">
        <v>44350</v>
      </c>
      <c r="E2424" s="87">
        <v>25</v>
      </c>
      <c r="F2424" s="38">
        <f t="shared" si="37"/>
        <v>44350</v>
      </c>
    </row>
    <row r="2425" spans="1:6" x14ac:dyDescent="0.25">
      <c r="A2425" s="43" t="s">
        <v>2</v>
      </c>
      <c r="B2425" s="43" t="s">
        <v>2</v>
      </c>
      <c r="C2425" s="43" t="s">
        <v>12</v>
      </c>
      <c r="D2425" s="175">
        <v>44350</v>
      </c>
      <c r="E2425" s="87">
        <v>38</v>
      </c>
      <c r="F2425" s="38">
        <f t="shared" si="37"/>
        <v>44350</v>
      </c>
    </row>
    <row r="2426" spans="1:6" x14ac:dyDescent="0.25">
      <c r="A2426" s="43" t="s">
        <v>25</v>
      </c>
      <c r="B2426" s="43" t="s">
        <v>26</v>
      </c>
      <c r="C2426" s="43" t="s">
        <v>28</v>
      </c>
      <c r="D2426" s="175">
        <v>44350</v>
      </c>
      <c r="E2426" s="87">
        <v>43</v>
      </c>
      <c r="F2426" s="38">
        <f t="shared" si="37"/>
        <v>44350</v>
      </c>
    </row>
    <row r="2427" spans="1:6" x14ac:dyDescent="0.25">
      <c r="A2427" s="43" t="s">
        <v>25</v>
      </c>
      <c r="B2427" s="43" t="s">
        <v>25</v>
      </c>
      <c r="C2427" s="43" t="s">
        <v>31</v>
      </c>
      <c r="D2427" s="175">
        <v>44350</v>
      </c>
      <c r="E2427" s="87">
        <v>101</v>
      </c>
      <c r="F2427" s="38">
        <f t="shared" si="37"/>
        <v>44350</v>
      </c>
    </row>
    <row r="2428" spans="1:6" x14ac:dyDescent="0.25">
      <c r="A2428" s="43" t="s">
        <v>18</v>
      </c>
      <c r="B2428" s="43" t="s">
        <v>366</v>
      </c>
      <c r="C2428" s="43" t="s">
        <v>413</v>
      </c>
      <c r="D2428" s="175">
        <v>44350</v>
      </c>
      <c r="E2428" s="87">
        <v>22</v>
      </c>
      <c r="F2428" s="38">
        <f t="shared" si="37"/>
        <v>44350</v>
      </c>
    </row>
    <row r="2429" spans="1:6" x14ac:dyDescent="0.25">
      <c r="A2429" s="43" t="s">
        <v>25</v>
      </c>
      <c r="B2429" s="43" t="s">
        <v>26</v>
      </c>
      <c r="C2429" s="43" t="s">
        <v>27</v>
      </c>
      <c r="D2429" s="175">
        <v>44350</v>
      </c>
      <c r="E2429" s="87">
        <v>35</v>
      </c>
      <c r="F2429" s="38">
        <f t="shared" si="37"/>
        <v>44350</v>
      </c>
    </row>
    <row r="2430" spans="1:6" x14ac:dyDescent="0.25">
      <c r="A2430" s="43" t="s">
        <v>264</v>
      </c>
      <c r="B2430" s="43" t="s">
        <v>83</v>
      </c>
      <c r="C2430" s="43" t="s">
        <v>86</v>
      </c>
      <c r="D2430" s="175">
        <v>44350</v>
      </c>
      <c r="E2430" s="87">
        <v>22</v>
      </c>
      <c r="F2430" s="38">
        <f t="shared" si="37"/>
        <v>44350</v>
      </c>
    </row>
    <row r="2431" spans="1:6" x14ac:dyDescent="0.25">
      <c r="A2431" s="43" t="s">
        <v>264</v>
      </c>
      <c r="B2431" s="43" t="s">
        <v>83</v>
      </c>
      <c r="C2431" s="43" t="s">
        <v>181</v>
      </c>
      <c r="D2431" s="175">
        <v>44350</v>
      </c>
      <c r="E2431" s="87">
        <v>24</v>
      </c>
      <c r="F2431" s="38">
        <f t="shared" si="37"/>
        <v>44350</v>
      </c>
    </row>
    <row r="2432" spans="1:6" x14ac:dyDescent="0.25">
      <c r="A2432" s="43" t="s">
        <v>71</v>
      </c>
      <c r="B2432" s="43" t="s">
        <v>71</v>
      </c>
      <c r="C2432" s="43" t="s">
        <v>72</v>
      </c>
      <c r="D2432" s="175">
        <v>44350</v>
      </c>
      <c r="E2432" s="87">
        <v>67</v>
      </c>
      <c r="F2432" s="38">
        <f t="shared" si="37"/>
        <v>44350</v>
      </c>
    </row>
    <row r="2433" spans="1:6" x14ac:dyDescent="0.25">
      <c r="A2433" s="57" t="s">
        <v>263</v>
      </c>
      <c r="B2433" s="57" t="s">
        <v>199</v>
      </c>
      <c r="C2433" s="57" t="s">
        <v>77</v>
      </c>
      <c r="D2433" s="176">
        <v>44350</v>
      </c>
      <c r="E2433" s="57">
        <v>6</v>
      </c>
      <c r="F2433" s="38">
        <f t="shared" si="37"/>
        <v>44350</v>
      </c>
    </row>
    <row r="2434" spans="1:6" x14ac:dyDescent="0.25">
      <c r="A2434" s="57" t="s">
        <v>57</v>
      </c>
      <c r="B2434" s="57" t="s">
        <v>57</v>
      </c>
      <c r="C2434" s="57" t="s">
        <v>63</v>
      </c>
      <c r="D2434" s="176">
        <v>44350</v>
      </c>
      <c r="E2434" s="57">
        <v>24</v>
      </c>
      <c r="F2434" s="38">
        <f t="shared" si="37"/>
        <v>44350</v>
      </c>
    </row>
    <row r="2435" spans="1:6" x14ac:dyDescent="0.25">
      <c r="A2435" s="57" t="s">
        <v>25</v>
      </c>
      <c r="B2435" s="57" t="s">
        <v>54</v>
      </c>
      <c r="C2435" s="57" t="s">
        <v>56</v>
      </c>
      <c r="D2435" s="176">
        <v>44350</v>
      </c>
      <c r="E2435" s="57">
        <v>110</v>
      </c>
      <c r="F2435" s="38">
        <f t="shared" ref="F2435:F2498" si="38">D2435</f>
        <v>44350</v>
      </c>
    </row>
    <row r="2436" spans="1:6" x14ac:dyDescent="0.25">
      <c r="A2436" s="57" t="s">
        <v>57</v>
      </c>
      <c r="B2436" s="57" t="s">
        <v>57</v>
      </c>
      <c r="C2436" s="57" t="s">
        <v>368</v>
      </c>
      <c r="D2436" s="176">
        <v>44350</v>
      </c>
      <c r="E2436" s="57">
        <v>38</v>
      </c>
      <c r="F2436" s="38">
        <f t="shared" si="38"/>
        <v>44350</v>
      </c>
    </row>
    <row r="2437" spans="1:6" x14ac:dyDescent="0.25">
      <c r="A2437" s="57" t="s">
        <v>25</v>
      </c>
      <c r="B2437" s="57" t="s">
        <v>54</v>
      </c>
      <c r="C2437" s="57" t="s">
        <v>55</v>
      </c>
      <c r="D2437" s="176">
        <v>44350</v>
      </c>
      <c r="E2437" s="57">
        <v>148</v>
      </c>
      <c r="F2437" s="38">
        <f t="shared" si="38"/>
        <v>44350</v>
      </c>
    </row>
    <row r="2438" spans="1:6" x14ac:dyDescent="0.25">
      <c r="A2438" s="57" t="s">
        <v>18</v>
      </c>
      <c r="B2438" s="57" t="s">
        <v>18</v>
      </c>
      <c r="C2438" s="57" t="s">
        <v>23</v>
      </c>
      <c r="D2438" s="176">
        <v>44350</v>
      </c>
      <c r="E2438" s="57">
        <v>18</v>
      </c>
      <c r="F2438" s="38">
        <f t="shared" si="38"/>
        <v>44350</v>
      </c>
    </row>
    <row r="2439" spans="1:6" x14ac:dyDescent="0.25">
      <c r="A2439" s="57" t="s">
        <v>18</v>
      </c>
      <c r="B2439" s="57" t="s">
        <v>18</v>
      </c>
      <c r="C2439" s="57" t="s">
        <v>24</v>
      </c>
      <c r="D2439" s="176">
        <v>44350</v>
      </c>
      <c r="E2439" s="57">
        <v>54</v>
      </c>
      <c r="F2439" s="38">
        <f t="shared" si="38"/>
        <v>44350</v>
      </c>
    </row>
    <row r="2440" spans="1:6" x14ac:dyDescent="0.25">
      <c r="A2440" s="57" t="s">
        <v>18</v>
      </c>
      <c r="B2440" s="57" t="s">
        <v>366</v>
      </c>
      <c r="C2440" s="57" t="s">
        <v>409</v>
      </c>
      <c r="D2440" s="176">
        <v>44350</v>
      </c>
      <c r="E2440" s="57">
        <v>30</v>
      </c>
      <c r="F2440" s="38">
        <f t="shared" si="38"/>
        <v>44350</v>
      </c>
    </row>
    <row r="2441" spans="1:6" x14ac:dyDescent="0.25">
      <c r="A2441" s="57" t="s">
        <v>361</v>
      </c>
      <c r="B2441" s="57" t="s">
        <v>411</v>
      </c>
      <c r="C2441" s="57" t="s">
        <v>355</v>
      </c>
      <c r="D2441" s="176">
        <v>44350</v>
      </c>
      <c r="E2441" s="57">
        <v>90</v>
      </c>
      <c r="F2441" s="38">
        <f t="shared" si="38"/>
        <v>44350</v>
      </c>
    </row>
    <row r="2442" spans="1:6" x14ac:dyDescent="0.25">
      <c r="A2442" s="57" t="s">
        <v>2</v>
      </c>
      <c r="B2442" s="57" t="s">
        <v>2</v>
      </c>
      <c r="C2442" s="57" t="s">
        <v>14</v>
      </c>
      <c r="D2442" s="176">
        <v>44350</v>
      </c>
      <c r="E2442" s="57">
        <v>32</v>
      </c>
      <c r="F2442" s="38">
        <f t="shared" si="38"/>
        <v>44350</v>
      </c>
    </row>
    <row r="2443" spans="1:6" x14ac:dyDescent="0.25">
      <c r="A2443" s="57" t="s">
        <v>2</v>
      </c>
      <c r="B2443" s="57" t="s">
        <v>2</v>
      </c>
      <c r="C2443" s="57" t="s">
        <v>9</v>
      </c>
      <c r="D2443" s="176">
        <v>44350</v>
      </c>
      <c r="E2443" s="57">
        <v>29</v>
      </c>
      <c r="F2443" s="38">
        <f t="shared" si="38"/>
        <v>44350</v>
      </c>
    </row>
    <row r="2444" spans="1:6" x14ac:dyDescent="0.25">
      <c r="A2444" s="43" t="s">
        <v>18</v>
      </c>
      <c r="B2444" s="43" t="s">
        <v>18</v>
      </c>
      <c r="C2444" s="43"/>
      <c r="D2444" s="175">
        <v>44350</v>
      </c>
      <c r="E2444" s="87">
        <v>3</v>
      </c>
      <c r="F2444" s="38">
        <f t="shared" si="38"/>
        <v>44350</v>
      </c>
    </row>
    <row r="2445" spans="1:6" x14ac:dyDescent="0.25">
      <c r="A2445" s="43" t="s">
        <v>18</v>
      </c>
      <c r="B2445" s="43" t="s">
        <v>21</v>
      </c>
      <c r="C2445" s="43" t="s">
        <v>22</v>
      </c>
      <c r="D2445" s="175">
        <v>44350</v>
      </c>
      <c r="E2445" s="87">
        <v>80</v>
      </c>
      <c r="F2445" s="38">
        <f t="shared" si="38"/>
        <v>44350</v>
      </c>
    </row>
    <row r="2446" spans="1:6" x14ac:dyDescent="0.25">
      <c r="A2446" s="43" t="s">
        <v>25</v>
      </c>
      <c r="B2446" s="43" t="s">
        <v>25</v>
      </c>
      <c r="C2446" s="43" t="s">
        <v>48</v>
      </c>
      <c r="D2446" s="175">
        <v>44350</v>
      </c>
      <c r="E2446" s="87">
        <v>18</v>
      </c>
      <c r="F2446" s="38">
        <f t="shared" si="38"/>
        <v>44350</v>
      </c>
    </row>
    <row r="2447" spans="1:6" x14ac:dyDescent="0.25">
      <c r="A2447" s="43" t="s">
        <v>25</v>
      </c>
      <c r="B2447" s="43" t="s">
        <v>25</v>
      </c>
      <c r="C2447" s="43" t="s">
        <v>186</v>
      </c>
      <c r="D2447" s="175">
        <v>44350</v>
      </c>
      <c r="E2447" s="87">
        <v>4</v>
      </c>
      <c r="F2447" s="38">
        <f t="shared" si="38"/>
        <v>44350</v>
      </c>
    </row>
    <row r="2448" spans="1:6" x14ac:dyDescent="0.25">
      <c r="A2448" s="43" t="s">
        <v>25</v>
      </c>
      <c r="B2448" s="43" t="s">
        <v>25</v>
      </c>
      <c r="C2448" s="43" t="s">
        <v>35</v>
      </c>
      <c r="D2448" s="175">
        <v>44350</v>
      </c>
      <c r="E2448" s="87">
        <v>40</v>
      </c>
      <c r="F2448" s="38">
        <f t="shared" si="38"/>
        <v>44350</v>
      </c>
    </row>
    <row r="2449" spans="1:6" x14ac:dyDescent="0.25">
      <c r="A2449" s="43" t="s">
        <v>25</v>
      </c>
      <c r="B2449" s="43" t="s">
        <v>25</v>
      </c>
      <c r="C2449" s="43" t="s">
        <v>39</v>
      </c>
      <c r="D2449" s="175">
        <v>44350</v>
      </c>
      <c r="E2449" s="87">
        <v>22</v>
      </c>
      <c r="F2449" s="38">
        <f t="shared" si="38"/>
        <v>44350</v>
      </c>
    </row>
    <row r="2450" spans="1:6" x14ac:dyDescent="0.25">
      <c r="A2450" s="43" t="s">
        <v>25</v>
      </c>
      <c r="B2450" s="43" t="s">
        <v>25</v>
      </c>
      <c r="C2450" s="43" t="s">
        <v>41</v>
      </c>
      <c r="D2450" s="175">
        <v>44350</v>
      </c>
      <c r="E2450" s="87">
        <v>34</v>
      </c>
      <c r="F2450" s="38">
        <f t="shared" si="38"/>
        <v>44350</v>
      </c>
    </row>
    <row r="2451" spans="1:6" x14ac:dyDescent="0.25">
      <c r="A2451" s="43" t="s">
        <v>25</v>
      </c>
      <c r="B2451" s="43" t="s">
        <v>25</v>
      </c>
      <c r="C2451" s="43" t="s">
        <v>42</v>
      </c>
      <c r="D2451" s="175">
        <v>44350</v>
      </c>
      <c r="E2451" s="87">
        <v>29</v>
      </c>
      <c r="F2451" s="38">
        <f t="shared" si="38"/>
        <v>44350</v>
      </c>
    </row>
    <row r="2452" spans="1:6" x14ac:dyDescent="0.25">
      <c r="A2452" s="43" t="s">
        <v>25</v>
      </c>
      <c r="B2452" s="43" t="s">
        <v>29</v>
      </c>
      <c r="C2452" s="43" t="s">
        <v>30</v>
      </c>
      <c r="D2452" s="175">
        <v>44350</v>
      </c>
      <c r="E2452" s="87">
        <v>76</v>
      </c>
      <c r="F2452" s="38">
        <f t="shared" si="38"/>
        <v>44350</v>
      </c>
    </row>
    <row r="2453" spans="1:6" x14ac:dyDescent="0.25">
      <c r="A2453" s="43" t="s">
        <v>2</v>
      </c>
      <c r="B2453" s="43" t="s">
        <v>2</v>
      </c>
      <c r="C2453" s="43" t="s">
        <v>4</v>
      </c>
      <c r="D2453" s="175">
        <v>44350</v>
      </c>
      <c r="E2453" s="87">
        <v>36</v>
      </c>
      <c r="F2453" s="38">
        <f t="shared" si="38"/>
        <v>44350</v>
      </c>
    </row>
    <row r="2454" spans="1:6" x14ac:dyDescent="0.25">
      <c r="A2454" s="43" t="s">
        <v>2</v>
      </c>
      <c r="B2454" s="43" t="s">
        <v>2</v>
      </c>
      <c r="C2454" s="43" t="s">
        <v>3</v>
      </c>
      <c r="D2454" s="175">
        <v>44350</v>
      </c>
      <c r="E2454" s="87">
        <v>63</v>
      </c>
      <c r="F2454" s="38">
        <f t="shared" si="38"/>
        <v>44350</v>
      </c>
    </row>
    <row r="2455" spans="1:6" x14ac:dyDescent="0.25">
      <c r="A2455" s="43" t="s">
        <v>2</v>
      </c>
      <c r="B2455" s="43" t="s">
        <v>2</v>
      </c>
      <c r="C2455" s="43" t="s">
        <v>184</v>
      </c>
      <c r="D2455" s="175">
        <v>44350</v>
      </c>
      <c r="E2455" s="87">
        <v>37</v>
      </c>
      <c r="F2455" s="38">
        <f t="shared" si="38"/>
        <v>44350</v>
      </c>
    </row>
    <row r="2456" spans="1:6" x14ac:dyDescent="0.25">
      <c r="A2456" s="43" t="s">
        <v>361</v>
      </c>
      <c r="B2456" s="43" t="s">
        <v>411</v>
      </c>
      <c r="C2456" s="43" t="s">
        <v>356</v>
      </c>
      <c r="D2456" s="175">
        <v>44350</v>
      </c>
      <c r="E2456" s="87">
        <v>32</v>
      </c>
      <c r="F2456" s="38">
        <f t="shared" si="38"/>
        <v>44350</v>
      </c>
    </row>
    <row r="2457" spans="1:6" x14ac:dyDescent="0.25">
      <c r="A2457" s="43" t="s">
        <v>25</v>
      </c>
      <c r="B2457" s="43" t="s">
        <v>25</v>
      </c>
      <c r="C2457" s="43" t="s">
        <v>34</v>
      </c>
      <c r="D2457" s="175">
        <v>44350</v>
      </c>
      <c r="E2457" s="87">
        <v>41</v>
      </c>
      <c r="F2457" s="38">
        <f t="shared" si="38"/>
        <v>44350</v>
      </c>
    </row>
    <row r="2458" spans="1:6" x14ac:dyDescent="0.25">
      <c r="A2458" s="43" t="s">
        <v>25</v>
      </c>
      <c r="B2458" s="43" t="s">
        <v>25</v>
      </c>
      <c r="C2458" s="43" t="s">
        <v>37</v>
      </c>
      <c r="D2458" s="175">
        <v>44350</v>
      </c>
      <c r="E2458" s="87">
        <v>32</v>
      </c>
      <c r="F2458" s="38">
        <f t="shared" si="38"/>
        <v>44350</v>
      </c>
    </row>
    <row r="2459" spans="1:6" x14ac:dyDescent="0.25">
      <c r="A2459" s="43" t="s">
        <v>25</v>
      </c>
      <c r="B2459" s="43" t="s">
        <v>25</v>
      </c>
      <c r="C2459" s="43" t="s">
        <v>47</v>
      </c>
      <c r="D2459" s="175">
        <v>44350</v>
      </c>
      <c r="E2459" s="87">
        <v>72</v>
      </c>
      <c r="F2459" s="38">
        <f t="shared" si="38"/>
        <v>44350</v>
      </c>
    </row>
    <row r="2460" spans="1:6" x14ac:dyDescent="0.25">
      <c r="A2460" s="43" t="s">
        <v>25</v>
      </c>
      <c r="B2460" s="43" t="s">
        <v>25</v>
      </c>
      <c r="C2460" s="43" t="s">
        <v>45</v>
      </c>
      <c r="D2460" s="175">
        <v>44350</v>
      </c>
      <c r="E2460" s="87">
        <v>88</v>
      </c>
      <c r="F2460" s="38">
        <f t="shared" si="38"/>
        <v>44350</v>
      </c>
    </row>
    <row r="2461" spans="1:6" x14ac:dyDescent="0.25">
      <c r="A2461" s="43" t="s">
        <v>263</v>
      </c>
      <c r="B2461" s="43" t="s">
        <v>199</v>
      </c>
      <c r="C2461" s="43" t="s">
        <v>75</v>
      </c>
      <c r="D2461" s="175">
        <v>44350</v>
      </c>
      <c r="E2461" s="87">
        <v>4</v>
      </c>
      <c r="F2461" s="38">
        <f t="shared" si="38"/>
        <v>44350</v>
      </c>
    </row>
    <row r="2462" spans="1:6" x14ac:dyDescent="0.25">
      <c r="A2462" s="43" t="s">
        <v>57</v>
      </c>
      <c r="B2462" s="43" t="s">
        <v>57</v>
      </c>
      <c r="C2462" s="43" t="s">
        <v>62</v>
      </c>
      <c r="D2462" s="175">
        <v>44350</v>
      </c>
      <c r="E2462" s="87">
        <v>38</v>
      </c>
      <c r="F2462" s="38">
        <f t="shared" si="38"/>
        <v>44350</v>
      </c>
    </row>
    <row r="2463" spans="1:6" x14ac:dyDescent="0.25">
      <c r="A2463" s="43" t="s">
        <v>25</v>
      </c>
      <c r="B2463" s="43" t="s">
        <v>25</v>
      </c>
      <c r="C2463" s="43" t="s">
        <v>50</v>
      </c>
      <c r="D2463" s="175">
        <v>44350</v>
      </c>
      <c r="E2463" s="87">
        <v>28</v>
      </c>
      <c r="F2463" s="38">
        <f t="shared" si="38"/>
        <v>44350</v>
      </c>
    </row>
    <row r="2464" spans="1:6" x14ac:dyDescent="0.25">
      <c r="A2464" s="43" t="s">
        <v>57</v>
      </c>
      <c r="B2464" s="43" t="s">
        <v>57</v>
      </c>
      <c r="C2464" s="43" t="s">
        <v>130</v>
      </c>
      <c r="D2464" s="175">
        <v>44350</v>
      </c>
      <c r="E2464" s="87">
        <v>34</v>
      </c>
      <c r="F2464" s="38">
        <f t="shared" si="38"/>
        <v>44350</v>
      </c>
    </row>
    <row r="2465" spans="1:6" x14ac:dyDescent="0.25">
      <c r="A2465" s="43" t="s">
        <v>264</v>
      </c>
      <c r="B2465" s="43" t="s">
        <v>83</v>
      </c>
      <c r="C2465" s="43" t="s">
        <v>80</v>
      </c>
      <c r="D2465" s="175">
        <v>44350</v>
      </c>
      <c r="E2465" s="87">
        <v>63</v>
      </c>
      <c r="F2465" s="38">
        <f t="shared" si="38"/>
        <v>44350</v>
      </c>
    </row>
    <row r="2466" spans="1:6" x14ac:dyDescent="0.25">
      <c r="A2466" s="43" t="s">
        <v>264</v>
      </c>
      <c r="B2466" s="43" t="s">
        <v>83</v>
      </c>
      <c r="C2466" s="43" t="s">
        <v>85</v>
      </c>
      <c r="D2466" s="175">
        <v>44350</v>
      </c>
      <c r="E2466" s="87">
        <v>13</v>
      </c>
      <c r="F2466" s="38">
        <f t="shared" si="38"/>
        <v>44350</v>
      </c>
    </row>
    <row r="2467" spans="1:6" ht="14.45" customHeight="1" x14ac:dyDescent="0.25">
      <c r="A2467" s="43" t="s">
        <v>264</v>
      </c>
      <c r="B2467" s="43" t="s">
        <v>83</v>
      </c>
      <c r="C2467" s="43" t="s">
        <v>87</v>
      </c>
      <c r="D2467" s="175">
        <v>44350</v>
      </c>
      <c r="E2467" s="87">
        <v>24</v>
      </c>
      <c r="F2467" s="38">
        <f t="shared" si="38"/>
        <v>44350</v>
      </c>
    </row>
    <row r="2468" spans="1:6" x14ac:dyDescent="0.25">
      <c r="A2468" s="43" t="s">
        <v>91</v>
      </c>
      <c r="B2468" s="43" t="s">
        <v>91</v>
      </c>
      <c r="C2468" s="43" t="s">
        <v>98</v>
      </c>
      <c r="D2468" s="175">
        <v>44350</v>
      </c>
      <c r="E2468" s="87">
        <v>83</v>
      </c>
      <c r="F2468" s="38">
        <f t="shared" si="38"/>
        <v>44350</v>
      </c>
    </row>
    <row r="2469" spans="1:6" x14ac:dyDescent="0.25">
      <c r="A2469" s="43" t="s">
        <v>91</v>
      </c>
      <c r="B2469" s="43" t="s">
        <v>91</v>
      </c>
      <c r="C2469" s="43" t="s">
        <v>101</v>
      </c>
      <c r="D2469" s="175">
        <v>44350</v>
      </c>
      <c r="E2469" s="87">
        <v>39</v>
      </c>
      <c r="F2469" s="38">
        <f t="shared" si="38"/>
        <v>44350</v>
      </c>
    </row>
    <row r="2470" spans="1:6" x14ac:dyDescent="0.25">
      <c r="A2470" s="43" t="s">
        <v>325</v>
      </c>
      <c r="B2470" s="43" t="s">
        <v>325</v>
      </c>
      <c r="C2470" s="43" t="s">
        <v>327</v>
      </c>
      <c r="D2470" s="175">
        <v>44350</v>
      </c>
      <c r="E2470" s="87">
        <v>20</v>
      </c>
      <c r="F2470" s="38">
        <f t="shared" si="38"/>
        <v>44350</v>
      </c>
    </row>
    <row r="2471" spans="1:6" x14ac:dyDescent="0.25">
      <c r="A2471" s="43" t="s">
        <v>91</v>
      </c>
      <c r="B2471" s="43" t="s">
        <v>91</v>
      </c>
      <c r="C2471" s="43" t="s">
        <v>97</v>
      </c>
      <c r="D2471" s="175">
        <v>44349</v>
      </c>
      <c r="E2471" s="87">
        <v>16</v>
      </c>
      <c r="F2471" s="38">
        <f t="shared" si="38"/>
        <v>44349</v>
      </c>
    </row>
    <row r="2472" spans="1:6" x14ac:dyDescent="0.25">
      <c r="A2472" s="43" t="s">
        <v>264</v>
      </c>
      <c r="B2472" s="43" t="s">
        <v>83</v>
      </c>
      <c r="C2472" s="43" t="s">
        <v>84</v>
      </c>
      <c r="D2472" s="175">
        <v>44349</v>
      </c>
      <c r="E2472" s="87">
        <v>110</v>
      </c>
      <c r="F2472" s="38">
        <f t="shared" si="38"/>
        <v>44349</v>
      </c>
    </row>
    <row r="2473" spans="1:6" x14ac:dyDescent="0.25">
      <c r="A2473" s="43" t="s">
        <v>25</v>
      </c>
      <c r="B2473" s="43" t="s">
        <v>54</v>
      </c>
      <c r="C2473" s="43" t="s">
        <v>56</v>
      </c>
      <c r="D2473" s="175">
        <v>44349</v>
      </c>
      <c r="E2473" s="87">
        <v>124</v>
      </c>
      <c r="F2473" s="38">
        <f t="shared" si="38"/>
        <v>44349</v>
      </c>
    </row>
    <row r="2474" spans="1:6" x14ac:dyDescent="0.25">
      <c r="A2474" s="43" t="s">
        <v>57</v>
      </c>
      <c r="B2474" s="43" t="s">
        <v>57</v>
      </c>
      <c r="C2474" s="43" t="s">
        <v>63</v>
      </c>
      <c r="D2474" s="175">
        <v>44349</v>
      </c>
      <c r="E2474" s="87">
        <v>24</v>
      </c>
      <c r="F2474" s="38">
        <f t="shared" si="38"/>
        <v>44349</v>
      </c>
    </row>
    <row r="2475" spans="1:6" x14ac:dyDescent="0.25">
      <c r="A2475" s="43" t="s">
        <v>263</v>
      </c>
      <c r="B2475" s="43" t="s">
        <v>199</v>
      </c>
      <c r="C2475" s="43" t="s">
        <v>77</v>
      </c>
      <c r="D2475" s="175">
        <v>44349</v>
      </c>
      <c r="E2475" s="87">
        <v>40</v>
      </c>
      <c r="F2475" s="38">
        <f t="shared" si="38"/>
        <v>44349</v>
      </c>
    </row>
    <row r="2476" spans="1:6" x14ac:dyDescent="0.25">
      <c r="A2476" s="43" t="s">
        <v>25</v>
      </c>
      <c r="B2476" s="43" t="s">
        <v>25</v>
      </c>
      <c r="C2476" s="43" t="s">
        <v>186</v>
      </c>
      <c r="D2476" s="175">
        <v>44349</v>
      </c>
      <c r="E2476" s="87">
        <v>2</v>
      </c>
      <c r="F2476" s="38">
        <f t="shared" si="38"/>
        <v>44349</v>
      </c>
    </row>
    <row r="2477" spans="1:6" x14ac:dyDescent="0.25">
      <c r="A2477" s="43" t="s">
        <v>25</v>
      </c>
      <c r="B2477" s="43" t="s">
        <v>25</v>
      </c>
      <c r="C2477" s="43" t="s">
        <v>42</v>
      </c>
      <c r="D2477" s="175">
        <v>44349</v>
      </c>
      <c r="E2477" s="87">
        <v>5</v>
      </c>
      <c r="F2477" s="38">
        <f t="shared" si="38"/>
        <v>44349</v>
      </c>
    </row>
    <row r="2478" spans="1:6" x14ac:dyDescent="0.25">
      <c r="A2478" s="57" t="s">
        <v>25</v>
      </c>
      <c r="B2478" s="57" t="s">
        <v>25</v>
      </c>
      <c r="C2478" s="57" t="s">
        <v>43</v>
      </c>
      <c r="D2478" s="176">
        <v>44349</v>
      </c>
      <c r="E2478" s="57">
        <v>26</v>
      </c>
      <c r="F2478" s="38">
        <f t="shared" si="38"/>
        <v>44349</v>
      </c>
    </row>
    <row r="2479" spans="1:6" x14ac:dyDescent="0.25">
      <c r="A2479" s="57" t="s">
        <v>25</v>
      </c>
      <c r="B2479" s="57" t="s">
        <v>25</v>
      </c>
      <c r="C2479" s="57" t="s">
        <v>48</v>
      </c>
      <c r="D2479" s="176">
        <v>44349</v>
      </c>
      <c r="E2479" s="57">
        <v>8</v>
      </c>
      <c r="F2479" s="38">
        <f t="shared" si="38"/>
        <v>44349</v>
      </c>
    </row>
    <row r="2480" spans="1:6" x14ac:dyDescent="0.25">
      <c r="A2480" s="57" t="s">
        <v>25</v>
      </c>
      <c r="B2480" s="57" t="s">
        <v>25</v>
      </c>
      <c r="C2480" s="57" t="s">
        <v>49</v>
      </c>
      <c r="D2480" s="176">
        <v>44349</v>
      </c>
      <c r="E2480" s="57">
        <v>61</v>
      </c>
      <c r="F2480" s="38">
        <f t="shared" si="38"/>
        <v>44349</v>
      </c>
    </row>
    <row r="2481" spans="1:6" x14ac:dyDescent="0.25">
      <c r="A2481" s="57" t="s">
        <v>25</v>
      </c>
      <c r="B2481" s="57" t="s">
        <v>25</v>
      </c>
      <c r="C2481" s="57" t="s">
        <v>39</v>
      </c>
      <c r="D2481" s="176">
        <v>44349</v>
      </c>
      <c r="E2481" s="57">
        <v>69</v>
      </c>
      <c r="F2481" s="38">
        <f t="shared" si="38"/>
        <v>44349</v>
      </c>
    </row>
    <row r="2482" spans="1:6" x14ac:dyDescent="0.25">
      <c r="A2482" s="57" t="s">
        <v>361</v>
      </c>
      <c r="B2482" s="57" t="s">
        <v>411</v>
      </c>
      <c r="C2482" s="57" t="s">
        <v>357</v>
      </c>
      <c r="D2482" s="176">
        <v>44349</v>
      </c>
      <c r="E2482" s="57">
        <v>19</v>
      </c>
      <c r="F2482" s="38">
        <f t="shared" si="38"/>
        <v>44349</v>
      </c>
    </row>
    <row r="2483" spans="1:6" x14ac:dyDescent="0.25">
      <c r="A2483" s="57" t="s">
        <v>361</v>
      </c>
      <c r="B2483" s="57" t="s">
        <v>411</v>
      </c>
      <c r="C2483" s="57" t="s">
        <v>355</v>
      </c>
      <c r="D2483" s="176">
        <v>44349</v>
      </c>
      <c r="E2483" s="57">
        <v>132</v>
      </c>
      <c r="F2483" s="38">
        <f t="shared" si="38"/>
        <v>44349</v>
      </c>
    </row>
    <row r="2484" spans="1:6" x14ac:dyDescent="0.25">
      <c r="A2484" s="57" t="s">
        <v>2</v>
      </c>
      <c r="B2484" s="57" t="s">
        <v>2</v>
      </c>
      <c r="C2484" s="57" t="s">
        <v>11</v>
      </c>
      <c r="D2484" s="176">
        <v>44349</v>
      </c>
      <c r="E2484" s="57">
        <v>1</v>
      </c>
      <c r="F2484" s="38">
        <f t="shared" si="38"/>
        <v>44349</v>
      </c>
    </row>
    <row r="2485" spans="1:6" x14ac:dyDescent="0.25">
      <c r="A2485" s="57" t="s">
        <v>2</v>
      </c>
      <c r="B2485" s="57" t="s">
        <v>2</v>
      </c>
      <c r="C2485" s="57" t="s">
        <v>14</v>
      </c>
      <c r="D2485" s="176">
        <v>44349</v>
      </c>
      <c r="E2485" s="57">
        <v>35</v>
      </c>
      <c r="F2485" s="38">
        <f t="shared" si="38"/>
        <v>44349</v>
      </c>
    </row>
    <row r="2486" spans="1:6" x14ac:dyDescent="0.25">
      <c r="A2486" s="57" t="s">
        <v>18</v>
      </c>
      <c r="B2486" s="57" t="s">
        <v>21</v>
      </c>
      <c r="C2486" s="57" t="s">
        <v>22</v>
      </c>
      <c r="D2486" s="176">
        <v>44349</v>
      </c>
      <c r="E2486" s="57">
        <v>20</v>
      </c>
      <c r="F2486" s="38">
        <f t="shared" si="38"/>
        <v>44349</v>
      </c>
    </row>
    <row r="2487" spans="1:6" x14ac:dyDescent="0.25">
      <c r="A2487" s="43" t="s">
        <v>25</v>
      </c>
      <c r="B2487" s="43" t="s">
        <v>26</v>
      </c>
      <c r="C2487" s="43" t="s">
        <v>28</v>
      </c>
      <c r="D2487" s="175">
        <v>44349</v>
      </c>
      <c r="E2487" s="87">
        <v>46</v>
      </c>
      <c r="F2487" s="38">
        <f t="shared" si="38"/>
        <v>44349</v>
      </c>
    </row>
    <row r="2488" spans="1:6" x14ac:dyDescent="0.25">
      <c r="A2488" s="43" t="s">
        <v>25</v>
      </c>
      <c r="B2488" s="43" t="s">
        <v>25</v>
      </c>
      <c r="C2488" s="43" t="s">
        <v>31</v>
      </c>
      <c r="D2488" s="175">
        <v>44349</v>
      </c>
      <c r="E2488" s="87">
        <v>95</v>
      </c>
      <c r="F2488" s="38">
        <f t="shared" si="38"/>
        <v>44349</v>
      </c>
    </row>
    <row r="2489" spans="1:6" x14ac:dyDescent="0.25">
      <c r="A2489" s="43" t="s">
        <v>18</v>
      </c>
      <c r="B2489" s="43" t="s">
        <v>366</v>
      </c>
      <c r="C2489" s="43" t="s">
        <v>413</v>
      </c>
      <c r="D2489" s="175">
        <v>44349</v>
      </c>
      <c r="E2489" s="87">
        <v>32</v>
      </c>
      <c r="F2489" s="38">
        <f t="shared" si="38"/>
        <v>44349</v>
      </c>
    </row>
    <row r="2490" spans="1:6" x14ac:dyDescent="0.25">
      <c r="A2490" s="43" t="s">
        <v>18</v>
      </c>
      <c r="B2490" s="43" t="s">
        <v>366</v>
      </c>
      <c r="C2490" s="43" t="s">
        <v>409</v>
      </c>
      <c r="D2490" s="175">
        <v>44349</v>
      </c>
      <c r="E2490" s="87">
        <v>30</v>
      </c>
      <c r="F2490" s="38">
        <f t="shared" si="38"/>
        <v>44349</v>
      </c>
    </row>
    <row r="2491" spans="1:6" x14ac:dyDescent="0.25">
      <c r="A2491" s="43" t="s">
        <v>25</v>
      </c>
      <c r="B2491" s="43" t="s">
        <v>26</v>
      </c>
      <c r="C2491" s="43" t="s">
        <v>27</v>
      </c>
      <c r="D2491" s="175">
        <v>44349</v>
      </c>
      <c r="E2491" s="87">
        <v>39</v>
      </c>
      <c r="F2491" s="38">
        <f t="shared" si="38"/>
        <v>44349</v>
      </c>
    </row>
    <row r="2492" spans="1:6" x14ac:dyDescent="0.25">
      <c r="A2492" s="43" t="s">
        <v>25</v>
      </c>
      <c r="B2492" s="43" t="s">
        <v>25</v>
      </c>
      <c r="C2492" s="43" t="s">
        <v>34</v>
      </c>
      <c r="D2492" s="175">
        <v>44349</v>
      </c>
      <c r="E2492" s="87">
        <v>1</v>
      </c>
      <c r="F2492" s="38">
        <f t="shared" si="38"/>
        <v>44349</v>
      </c>
    </row>
    <row r="2493" spans="1:6" x14ac:dyDescent="0.25">
      <c r="A2493" s="43" t="s">
        <v>25</v>
      </c>
      <c r="B2493" s="43" t="s">
        <v>25</v>
      </c>
      <c r="C2493" s="43" t="s">
        <v>37</v>
      </c>
      <c r="D2493" s="175">
        <v>44349</v>
      </c>
      <c r="E2493" s="87">
        <v>113</v>
      </c>
      <c r="F2493" s="38">
        <f t="shared" si="38"/>
        <v>44349</v>
      </c>
    </row>
    <row r="2494" spans="1:6" x14ac:dyDescent="0.25">
      <c r="A2494" s="43" t="s">
        <v>25</v>
      </c>
      <c r="B2494" s="43" t="s">
        <v>25</v>
      </c>
      <c r="C2494" s="43" t="s">
        <v>45</v>
      </c>
      <c r="D2494" s="175">
        <v>44349</v>
      </c>
      <c r="E2494" s="87">
        <v>88</v>
      </c>
      <c r="F2494" s="38">
        <f t="shared" si="38"/>
        <v>44349</v>
      </c>
    </row>
    <row r="2495" spans="1:6" x14ac:dyDescent="0.25">
      <c r="A2495" s="43" t="s">
        <v>25</v>
      </c>
      <c r="B2495" s="43" t="s">
        <v>25</v>
      </c>
      <c r="C2495" s="43" t="s">
        <v>46</v>
      </c>
      <c r="D2495" s="175">
        <v>44349</v>
      </c>
      <c r="E2495" s="87">
        <v>30</v>
      </c>
      <c r="F2495" s="38">
        <f t="shared" si="38"/>
        <v>44349</v>
      </c>
    </row>
    <row r="2496" spans="1:6" x14ac:dyDescent="0.25">
      <c r="A2496" s="43" t="s">
        <v>2</v>
      </c>
      <c r="B2496" s="43" t="s">
        <v>2</v>
      </c>
      <c r="C2496" s="43" t="s">
        <v>4</v>
      </c>
      <c r="D2496" s="175">
        <v>44349</v>
      </c>
      <c r="E2496" s="87">
        <v>56</v>
      </c>
      <c r="F2496" s="38">
        <f t="shared" si="38"/>
        <v>44349</v>
      </c>
    </row>
    <row r="2497" spans="1:6" x14ac:dyDescent="0.25">
      <c r="A2497" s="43" t="s">
        <v>2</v>
      </c>
      <c r="B2497" s="43" t="s">
        <v>2</v>
      </c>
      <c r="C2497" s="43" t="s">
        <v>13</v>
      </c>
      <c r="D2497" s="175">
        <v>44349</v>
      </c>
      <c r="E2497" s="87">
        <v>24</v>
      </c>
      <c r="F2497" s="38">
        <f t="shared" si="38"/>
        <v>44349</v>
      </c>
    </row>
    <row r="2498" spans="1:6" x14ac:dyDescent="0.25">
      <c r="A2498" s="43" t="s">
        <v>2</v>
      </c>
      <c r="B2498" s="43" t="s">
        <v>2</v>
      </c>
      <c r="C2498" s="43" t="s">
        <v>12</v>
      </c>
      <c r="D2498" s="175">
        <v>44349</v>
      </c>
      <c r="E2498" s="87">
        <v>30</v>
      </c>
      <c r="F2498" s="38">
        <f t="shared" si="38"/>
        <v>44349</v>
      </c>
    </row>
    <row r="2499" spans="1:6" x14ac:dyDescent="0.25">
      <c r="A2499" s="43" t="s">
        <v>361</v>
      </c>
      <c r="B2499" s="43" t="s">
        <v>411</v>
      </c>
      <c r="C2499" s="43" t="s">
        <v>358</v>
      </c>
      <c r="D2499" s="175">
        <v>44349</v>
      </c>
      <c r="E2499" s="87">
        <v>23</v>
      </c>
      <c r="F2499" s="38">
        <f t="shared" ref="F2499:F2562" si="39">D2499</f>
        <v>44349</v>
      </c>
    </row>
    <row r="2500" spans="1:6" x14ac:dyDescent="0.25">
      <c r="A2500" s="43" t="s">
        <v>25</v>
      </c>
      <c r="B2500" s="43" t="s">
        <v>29</v>
      </c>
      <c r="C2500" s="43" t="s">
        <v>30</v>
      </c>
      <c r="D2500" s="175">
        <v>44349</v>
      </c>
      <c r="E2500" s="87">
        <v>71</v>
      </c>
      <c r="F2500" s="38">
        <f t="shared" si="39"/>
        <v>44349</v>
      </c>
    </row>
    <row r="2501" spans="1:6" x14ac:dyDescent="0.25">
      <c r="A2501" s="43" t="s">
        <v>25</v>
      </c>
      <c r="B2501" s="43" t="s">
        <v>25</v>
      </c>
      <c r="C2501" s="43" t="s">
        <v>32</v>
      </c>
      <c r="D2501" s="175">
        <v>44349</v>
      </c>
      <c r="E2501" s="87">
        <v>84</v>
      </c>
      <c r="F2501" s="38">
        <f t="shared" si="39"/>
        <v>44349</v>
      </c>
    </row>
    <row r="2502" spans="1:6" x14ac:dyDescent="0.25">
      <c r="A2502" s="43" t="s">
        <v>25</v>
      </c>
      <c r="B2502" s="43" t="s">
        <v>25</v>
      </c>
      <c r="C2502" s="43" t="s">
        <v>50</v>
      </c>
      <c r="D2502" s="175">
        <v>44349</v>
      </c>
      <c r="E2502" s="87">
        <v>29</v>
      </c>
      <c r="F2502" s="38">
        <f t="shared" si="39"/>
        <v>44349</v>
      </c>
    </row>
    <row r="2503" spans="1:6" x14ac:dyDescent="0.25">
      <c r="A2503" s="43" t="s">
        <v>25</v>
      </c>
      <c r="B2503" s="43" t="s">
        <v>25</v>
      </c>
      <c r="C2503" s="43" t="s">
        <v>53</v>
      </c>
      <c r="D2503" s="175">
        <v>44349</v>
      </c>
      <c r="E2503" s="87">
        <v>40</v>
      </c>
      <c r="F2503" s="38">
        <f t="shared" si="39"/>
        <v>44349</v>
      </c>
    </row>
    <row r="2504" spans="1:6" x14ac:dyDescent="0.25">
      <c r="A2504" s="43" t="s">
        <v>57</v>
      </c>
      <c r="B2504" s="43" t="s">
        <v>57</v>
      </c>
      <c r="C2504" s="43" t="s">
        <v>61</v>
      </c>
      <c r="D2504" s="175">
        <v>44349</v>
      </c>
      <c r="E2504" s="87">
        <v>22</v>
      </c>
      <c r="F2504" s="38">
        <f t="shared" si="39"/>
        <v>44349</v>
      </c>
    </row>
    <row r="2505" spans="1:6" x14ac:dyDescent="0.25">
      <c r="A2505" s="43" t="s">
        <v>57</v>
      </c>
      <c r="B2505" s="43" t="s">
        <v>57</v>
      </c>
      <c r="C2505" s="43" t="s">
        <v>62</v>
      </c>
      <c r="D2505" s="175">
        <v>44349</v>
      </c>
      <c r="E2505" s="87">
        <v>19</v>
      </c>
      <c r="F2505" s="38">
        <f t="shared" si="39"/>
        <v>44349</v>
      </c>
    </row>
    <row r="2506" spans="1:6" x14ac:dyDescent="0.25">
      <c r="A2506" s="43" t="s">
        <v>263</v>
      </c>
      <c r="B2506" s="43" t="s">
        <v>199</v>
      </c>
      <c r="C2506" s="43" t="s">
        <v>188</v>
      </c>
      <c r="D2506" s="175">
        <v>44349</v>
      </c>
      <c r="E2506" s="87">
        <v>1</v>
      </c>
      <c r="F2506" s="38">
        <f t="shared" si="39"/>
        <v>44349</v>
      </c>
    </row>
    <row r="2507" spans="1:6" x14ac:dyDescent="0.25">
      <c r="A2507" s="43" t="s">
        <v>264</v>
      </c>
      <c r="B2507" s="43" t="s">
        <v>81</v>
      </c>
      <c r="C2507" s="43" t="s">
        <v>82</v>
      </c>
      <c r="D2507" s="175">
        <v>44349</v>
      </c>
      <c r="E2507" s="87">
        <v>44</v>
      </c>
      <c r="F2507" s="38">
        <f t="shared" si="39"/>
        <v>44349</v>
      </c>
    </row>
    <row r="2508" spans="1:6" x14ac:dyDescent="0.25">
      <c r="A2508" s="43" t="s">
        <v>91</v>
      </c>
      <c r="B2508" s="43" t="s">
        <v>91</v>
      </c>
      <c r="C2508" s="43" t="s">
        <v>96</v>
      </c>
      <c r="D2508" s="175">
        <v>44349</v>
      </c>
      <c r="E2508" s="87">
        <v>45</v>
      </c>
      <c r="F2508" s="38">
        <f t="shared" si="39"/>
        <v>44349</v>
      </c>
    </row>
    <row r="2509" spans="1:6" x14ac:dyDescent="0.25">
      <c r="A2509" s="43" t="s">
        <v>18</v>
      </c>
      <c r="B2509" s="43" t="s">
        <v>18</v>
      </c>
      <c r="C2509" s="43" t="s">
        <v>23</v>
      </c>
      <c r="D2509" s="175">
        <v>44349</v>
      </c>
      <c r="E2509" s="87">
        <v>13</v>
      </c>
      <c r="F2509" s="38">
        <f t="shared" si="39"/>
        <v>44349</v>
      </c>
    </row>
    <row r="2510" spans="1:6" x14ac:dyDescent="0.25">
      <c r="A2510" s="43" t="s">
        <v>18</v>
      </c>
      <c r="B2510" s="43" t="s">
        <v>18</v>
      </c>
      <c r="C2510" s="43" t="s">
        <v>24</v>
      </c>
      <c r="D2510" s="175">
        <v>44349</v>
      </c>
      <c r="E2510" s="87">
        <v>67</v>
      </c>
      <c r="F2510" s="38">
        <f t="shared" si="39"/>
        <v>44349</v>
      </c>
    </row>
    <row r="2511" spans="1:6" x14ac:dyDescent="0.25">
      <c r="A2511" s="43" t="s">
        <v>2</v>
      </c>
      <c r="B2511" s="43" t="s">
        <v>2</v>
      </c>
      <c r="C2511" s="43" t="s">
        <v>3</v>
      </c>
      <c r="D2511" s="175">
        <v>44349</v>
      </c>
      <c r="E2511" s="87">
        <v>51</v>
      </c>
      <c r="F2511" s="38">
        <f t="shared" si="39"/>
        <v>44349</v>
      </c>
    </row>
    <row r="2512" spans="1:6" x14ac:dyDescent="0.25">
      <c r="A2512" s="43" t="s">
        <v>361</v>
      </c>
      <c r="B2512" s="43" t="s">
        <v>411</v>
      </c>
      <c r="C2512" s="43" t="s">
        <v>356</v>
      </c>
      <c r="D2512" s="175">
        <v>44349</v>
      </c>
      <c r="E2512" s="87">
        <v>39</v>
      </c>
      <c r="F2512" s="38">
        <f t="shared" si="39"/>
        <v>44349</v>
      </c>
    </row>
    <row r="2513" spans="1:6" x14ac:dyDescent="0.25">
      <c r="A2513" s="43" t="s">
        <v>16</v>
      </c>
      <c r="B2513" s="43" t="s">
        <v>16</v>
      </c>
      <c r="C2513" s="43" t="s">
        <v>17</v>
      </c>
      <c r="D2513" s="175">
        <v>44349</v>
      </c>
      <c r="E2513" s="87">
        <v>54</v>
      </c>
      <c r="F2513" s="38">
        <f t="shared" si="39"/>
        <v>44349</v>
      </c>
    </row>
    <row r="2514" spans="1:6" x14ac:dyDescent="0.25">
      <c r="A2514" s="43" t="s">
        <v>337</v>
      </c>
      <c r="B2514" s="43" t="s">
        <v>338</v>
      </c>
      <c r="C2514" s="43" t="s">
        <v>177</v>
      </c>
      <c r="D2514" s="175">
        <v>44349</v>
      </c>
      <c r="E2514" s="87">
        <v>44</v>
      </c>
      <c r="F2514" s="38">
        <f t="shared" si="39"/>
        <v>44349</v>
      </c>
    </row>
    <row r="2515" spans="1:6" x14ac:dyDescent="0.25">
      <c r="A2515" s="43" t="s">
        <v>18</v>
      </c>
      <c r="B2515" s="43" t="s">
        <v>19</v>
      </c>
      <c r="C2515" s="43" t="s">
        <v>20</v>
      </c>
      <c r="D2515" s="175">
        <v>44349</v>
      </c>
      <c r="E2515" s="87">
        <v>1</v>
      </c>
      <c r="F2515" s="38">
        <f t="shared" si="39"/>
        <v>44349</v>
      </c>
    </row>
    <row r="2516" spans="1:6" x14ac:dyDescent="0.25">
      <c r="A2516" s="57" t="s">
        <v>25</v>
      </c>
      <c r="B2516" s="57" t="s">
        <v>25</v>
      </c>
      <c r="C2516" s="57" t="s">
        <v>47</v>
      </c>
      <c r="D2516" s="176">
        <v>44349</v>
      </c>
      <c r="E2516" s="57">
        <v>66</v>
      </c>
      <c r="F2516" s="38">
        <f t="shared" si="39"/>
        <v>44349</v>
      </c>
    </row>
    <row r="2517" spans="1:6" x14ac:dyDescent="0.25">
      <c r="A2517" s="57" t="s">
        <v>25</v>
      </c>
      <c r="B2517" s="57" t="s">
        <v>25</v>
      </c>
      <c r="C2517" s="57" t="s">
        <v>36</v>
      </c>
      <c r="D2517" s="176">
        <v>44349</v>
      </c>
      <c r="E2517" s="57">
        <v>45</v>
      </c>
      <c r="F2517" s="38">
        <f t="shared" si="39"/>
        <v>44349</v>
      </c>
    </row>
    <row r="2518" spans="1:6" x14ac:dyDescent="0.25">
      <c r="A2518" s="57" t="s">
        <v>91</v>
      </c>
      <c r="B2518" s="57" t="s">
        <v>91</v>
      </c>
      <c r="C2518" s="57" t="s">
        <v>101</v>
      </c>
      <c r="D2518" s="176">
        <v>44349</v>
      </c>
      <c r="E2518" s="57">
        <v>54</v>
      </c>
      <c r="F2518" s="38">
        <f t="shared" si="39"/>
        <v>44349</v>
      </c>
    </row>
    <row r="2519" spans="1:6" x14ac:dyDescent="0.25">
      <c r="A2519" s="57" t="s">
        <v>91</v>
      </c>
      <c r="B2519" s="57" t="s">
        <v>91</v>
      </c>
      <c r="C2519" s="57" t="s">
        <v>100</v>
      </c>
      <c r="D2519" s="176">
        <v>44349</v>
      </c>
      <c r="E2519" s="57">
        <v>99</v>
      </c>
      <c r="F2519" s="38">
        <f t="shared" si="39"/>
        <v>44349</v>
      </c>
    </row>
    <row r="2520" spans="1:6" x14ac:dyDescent="0.25">
      <c r="A2520" s="57" t="s">
        <v>325</v>
      </c>
      <c r="B2520" s="57" t="s">
        <v>325</v>
      </c>
      <c r="C2520" s="57" t="s">
        <v>327</v>
      </c>
      <c r="D2520" s="176">
        <v>44349</v>
      </c>
      <c r="E2520" s="57">
        <v>18</v>
      </c>
      <c r="F2520" s="38">
        <f t="shared" si="39"/>
        <v>44349</v>
      </c>
    </row>
    <row r="2521" spans="1:6" x14ac:dyDescent="0.25">
      <c r="A2521" s="57" t="s">
        <v>264</v>
      </c>
      <c r="B2521" s="57" t="s">
        <v>83</v>
      </c>
      <c r="C2521" s="57" t="s">
        <v>85</v>
      </c>
      <c r="D2521" s="176">
        <v>44349</v>
      </c>
      <c r="E2521" s="57">
        <v>29</v>
      </c>
      <c r="F2521" s="38">
        <f t="shared" si="39"/>
        <v>44349</v>
      </c>
    </row>
    <row r="2522" spans="1:6" x14ac:dyDescent="0.25">
      <c r="A2522" s="57" t="s">
        <v>57</v>
      </c>
      <c r="B2522" s="57" t="s">
        <v>57</v>
      </c>
      <c r="C2522" s="57" t="s">
        <v>60</v>
      </c>
      <c r="D2522" s="176">
        <v>44349</v>
      </c>
      <c r="E2522" s="57">
        <v>18</v>
      </c>
      <c r="F2522" s="38">
        <f t="shared" si="39"/>
        <v>44349</v>
      </c>
    </row>
    <row r="2523" spans="1:6" x14ac:dyDescent="0.25">
      <c r="A2523" s="57" t="s">
        <v>263</v>
      </c>
      <c r="B2523" s="57" t="s">
        <v>199</v>
      </c>
      <c r="C2523" s="57" t="s">
        <v>75</v>
      </c>
      <c r="D2523" s="176">
        <v>44349</v>
      </c>
      <c r="E2523" s="57">
        <v>56</v>
      </c>
      <c r="F2523" s="38">
        <f t="shared" si="39"/>
        <v>44349</v>
      </c>
    </row>
    <row r="2524" spans="1:6" x14ac:dyDescent="0.25">
      <c r="A2524" s="57" t="s">
        <v>263</v>
      </c>
      <c r="B2524" s="57" t="s">
        <v>199</v>
      </c>
      <c r="C2524" s="57" t="s">
        <v>447</v>
      </c>
      <c r="D2524" s="176">
        <v>44349</v>
      </c>
      <c r="E2524" s="57">
        <v>20</v>
      </c>
      <c r="F2524" s="38">
        <f t="shared" si="39"/>
        <v>44349</v>
      </c>
    </row>
    <row r="2525" spans="1:6" x14ac:dyDescent="0.25">
      <c r="A2525" s="57" t="s">
        <v>18</v>
      </c>
      <c r="B2525" s="57" t="s">
        <v>18</v>
      </c>
      <c r="C2525" s="57"/>
      <c r="D2525" s="176">
        <v>44349</v>
      </c>
      <c r="E2525" s="57">
        <v>4</v>
      </c>
      <c r="F2525" s="38">
        <f t="shared" si="39"/>
        <v>44349</v>
      </c>
    </row>
    <row r="2526" spans="1:6" x14ac:dyDescent="0.25">
      <c r="A2526" s="57" t="s">
        <v>361</v>
      </c>
      <c r="B2526" s="57" t="s">
        <v>411</v>
      </c>
      <c r="C2526" s="57" t="s">
        <v>422</v>
      </c>
      <c r="D2526" s="176">
        <v>44349</v>
      </c>
      <c r="E2526" s="57">
        <v>14</v>
      </c>
      <c r="F2526" s="38">
        <f t="shared" si="39"/>
        <v>44349</v>
      </c>
    </row>
    <row r="2527" spans="1:6" x14ac:dyDescent="0.25">
      <c r="A2527" s="57" t="s">
        <v>25</v>
      </c>
      <c r="B2527" s="57" t="s">
        <v>25</v>
      </c>
      <c r="C2527" s="57" t="s">
        <v>44</v>
      </c>
      <c r="D2527" s="176">
        <v>44349</v>
      </c>
      <c r="E2527" s="57">
        <v>16</v>
      </c>
      <c r="F2527" s="38">
        <f t="shared" si="39"/>
        <v>44349</v>
      </c>
    </row>
    <row r="2528" spans="1:6" x14ac:dyDescent="0.25">
      <c r="A2528" s="57" t="s">
        <v>25</v>
      </c>
      <c r="B2528" s="57" t="s">
        <v>25</v>
      </c>
      <c r="C2528" s="57" t="s">
        <v>40</v>
      </c>
      <c r="D2528" s="176">
        <v>44349</v>
      </c>
      <c r="E2528" s="57">
        <v>15</v>
      </c>
      <c r="F2528" s="38">
        <f t="shared" si="39"/>
        <v>44349</v>
      </c>
    </row>
    <row r="2529" spans="1:6" x14ac:dyDescent="0.25">
      <c r="A2529" s="43" t="s">
        <v>25</v>
      </c>
      <c r="B2529" s="43" t="s">
        <v>25</v>
      </c>
      <c r="C2529" s="43" t="s">
        <v>41</v>
      </c>
      <c r="D2529" s="175">
        <v>44349</v>
      </c>
      <c r="E2529" s="87">
        <v>41</v>
      </c>
      <c r="F2529" s="38">
        <f t="shared" si="39"/>
        <v>44349</v>
      </c>
    </row>
    <row r="2530" spans="1:6" x14ac:dyDescent="0.25">
      <c r="A2530" s="43" t="s">
        <v>25</v>
      </c>
      <c r="B2530" s="43" t="s">
        <v>54</v>
      </c>
      <c r="C2530" s="43" t="s">
        <v>55</v>
      </c>
      <c r="D2530" s="175">
        <v>44349</v>
      </c>
      <c r="E2530" s="87">
        <v>144</v>
      </c>
      <c r="F2530" s="38">
        <f t="shared" si="39"/>
        <v>44349</v>
      </c>
    </row>
    <row r="2531" spans="1:6" x14ac:dyDescent="0.25">
      <c r="A2531" s="43" t="s">
        <v>57</v>
      </c>
      <c r="B2531" s="43" t="s">
        <v>57</v>
      </c>
      <c r="C2531" s="43" t="s">
        <v>130</v>
      </c>
      <c r="D2531" s="175">
        <v>44349</v>
      </c>
      <c r="E2531" s="87">
        <v>1</v>
      </c>
      <c r="F2531" s="38">
        <f t="shared" si="39"/>
        <v>44349</v>
      </c>
    </row>
    <row r="2532" spans="1:6" x14ac:dyDescent="0.25">
      <c r="A2532" s="43" t="s">
        <v>57</v>
      </c>
      <c r="B2532" s="43" t="s">
        <v>57</v>
      </c>
      <c r="C2532" s="43" t="s">
        <v>368</v>
      </c>
      <c r="D2532" s="175">
        <v>44349</v>
      </c>
      <c r="E2532" s="87">
        <v>69</v>
      </c>
      <c r="F2532" s="38">
        <f t="shared" si="39"/>
        <v>44349</v>
      </c>
    </row>
    <row r="2533" spans="1:6" x14ac:dyDescent="0.25">
      <c r="A2533" s="43" t="s">
        <v>25</v>
      </c>
      <c r="B2533" s="43" t="s">
        <v>54</v>
      </c>
      <c r="C2533" s="43" t="s">
        <v>187</v>
      </c>
      <c r="D2533" s="175">
        <v>44349</v>
      </c>
      <c r="E2533" s="87">
        <v>11</v>
      </c>
      <c r="F2533" s="38">
        <f t="shared" si="39"/>
        <v>44349</v>
      </c>
    </row>
    <row r="2534" spans="1:6" x14ac:dyDescent="0.25">
      <c r="A2534" s="43" t="s">
        <v>71</v>
      </c>
      <c r="B2534" s="43" t="s">
        <v>71</v>
      </c>
      <c r="C2534" s="43" t="s">
        <v>72</v>
      </c>
      <c r="D2534" s="175">
        <v>44349</v>
      </c>
      <c r="E2534" s="87">
        <v>90</v>
      </c>
      <c r="F2534" s="38">
        <f t="shared" si="39"/>
        <v>44349</v>
      </c>
    </row>
    <row r="2535" spans="1:6" x14ac:dyDescent="0.25">
      <c r="A2535" s="43" t="s">
        <v>264</v>
      </c>
      <c r="B2535" s="43" t="s">
        <v>83</v>
      </c>
      <c r="C2535" s="43" t="s">
        <v>86</v>
      </c>
      <c r="D2535" s="175">
        <v>44349</v>
      </c>
      <c r="E2535" s="87">
        <v>23</v>
      </c>
      <c r="F2535" s="38">
        <f t="shared" si="39"/>
        <v>44349</v>
      </c>
    </row>
    <row r="2536" spans="1:6" x14ac:dyDescent="0.25">
      <c r="A2536" s="43" t="s">
        <v>264</v>
      </c>
      <c r="B2536" s="43" t="s">
        <v>83</v>
      </c>
      <c r="C2536" s="43" t="s">
        <v>181</v>
      </c>
      <c r="D2536" s="175">
        <v>44349</v>
      </c>
      <c r="E2536" s="87">
        <v>35</v>
      </c>
      <c r="F2536" s="38">
        <f t="shared" si="39"/>
        <v>44349</v>
      </c>
    </row>
    <row r="2537" spans="1:6" x14ac:dyDescent="0.25">
      <c r="A2537" s="43" t="s">
        <v>264</v>
      </c>
      <c r="B2537" s="43" t="s">
        <v>83</v>
      </c>
      <c r="C2537" s="43" t="s">
        <v>90</v>
      </c>
      <c r="D2537" s="175">
        <v>44349</v>
      </c>
      <c r="E2537" s="87">
        <v>54</v>
      </c>
      <c r="F2537" s="38">
        <f t="shared" si="39"/>
        <v>44349</v>
      </c>
    </row>
    <row r="2538" spans="1:6" x14ac:dyDescent="0.25">
      <c r="A2538" s="43" t="s">
        <v>91</v>
      </c>
      <c r="B2538" s="43" t="s">
        <v>91</v>
      </c>
      <c r="C2538" s="43" t="s">
        <v>94</v>
      </c>
      <c r="D2538" s="175">
        <v>44349</v>
      </c>
      <c r="E2538" s="87">
        <v>1</v>
      </c>
      <c r="F2538" s="38">
        <f t="shared" si="39"/>
        <v>44349</v>
      </c>
    </row>
    <row r="2539" spans="1:6" x14ac:dyDescent="0.25">
      <c r="A2539" s="43" t="s">
        <v>264</v>
      </c>
      <c r="B2539" s="43" t="s">
        <v>83</v>
      </c>
      <c r="C2539" s="43" t="s">
        <v>80</v>
      </c>
      <c r="D2539" s="175">
        <v>44349</v>
      </c>
      <c r="E2539" s="87">
        <v>62</v>
      </c>
      <c r="F2539" s="38">
        <f t="shared" si="39"/>
        <v>44349</v>
      </c>
    </row>
    <row r="2540" spans="1:6" x14ac:dyDescent="0.25">
      <c r="A2540" s="43" t="s">
        <v>91</v>
      </c>
      <c r="B2540" s="43" t="s">
        <v>91</v>
      </c>
      <c r="C2540" s="43" t="s">
        <v>99</v>
      </c>
      <c r="D2540" s="175">
        <v>44348</v>
      </c>
      <c r="E2540" s="87">
        <v>24</v>
      </c>
      <c r="F2540" s="38">
        <f t="shared" si="39"/>
        <v>44348</v>
      </c>
    </row>
    <row r="2541" spans="1:6" x14ac:dyDescent="0.25">
      <c r="A2541" s="43" t="s">
        <v>91</v>
      </c>
      <c r="B2541" s="43" t="s">
        <v>91</v>
      </c>
      <c r="C2541" s="43" t="s">
        <v>98</v>
      </c>
      <c r="D2541" s="175">
        <v>44348</v>
      </c>
      <c r="E2541" s="87">
        <v>52</v>
      </c>
      <c r="F2541" s="38">
        <f t="shared" si="39"/>
        <v>44348</v>
      </c>
    </row>
    <row r="2542" spans="1:6" x14ac:dyDescent="0.25">
      <c r="A2542" s="43" t="s">
        <v>91</v>
      </c>
      <c r="B2542" s="43" t="s">
        <v>91</v>
      </c>
      <c r="C2542" s="43" t="s">
        <v>101</v>
      </c>
      <c r="D2542" s="175">
        <v>44348</v>
      </c>
      <c r="E2542" s="87">
        <v>86</v>
      </c>
      <c r="F2542" s="38">
        <f t="shared" si="39"/>
        <v>44348</v>
      </c>
    </row>
    <row r="2543" spans="1:6" x14ac:dyDescent="0.25">
      <c r="A2543" s="43" t="s">
        <v>57</v>
      </c>
      <c r="B2543" s="43" t="s">
        <v>57</v>
      </c>
      <c r="C2543" s="43" t="s">
        <v>63</v>
      </c>
      <c r="D2543" s="175">
        <v>44348</v>
      </c>
      <c r="E2543" s="87">
        <v>11</v>
      </c>
      <c r="F2543" s="38">
        <f t="shared" si="39"/>
        <v>44348</v>
      </c>
    </row>
    <row r="2544" spans="1:6" x14ac:dyDescent="0.25">
      <c r="A2544" s="43" t="s">
        <v>57</v>
      </c>
      <c r="B2544" s="43" t="s">
        <v>57</v>
      </c>
      <c r="C2544" s="43" t="s">
        <v>62</v>
      </c>
      <c r="D2544" s="175">
        <v>44348</v>
      </c>
      <c r="E2544" s="87">
        <v>1</v>
      </c>
      <c r="F2544" s="38">
        <f t="shared" si="39"/>
        <v>44348</v>
      </c>
    </row>
    <row r="2545" spans="1:6" x14ac:dyDescent="0.25">
      <c r="A2545" s="43" t="s">
        <v>263</v>
      </c>
      <c r="B2545" s="43" t="s">
        <v>199</v>
      </c>
      <c r="C2545" s="43" t="s">
        <v>319</v>
      </c>
      <c r="D2545" s="175">
        <v>44348</v>
      </c>
      <c r="E2545" s="87">
        <v>31</v>
      </c>
      <c r="F2545" s="38">
        <f t="shared" si="39"/>
        <v>44348</v>
      </c>
    </row>
    <row r="2546" spans="1:6" x14ac:dyDescent="0.25">
      <c r="A2546" s="43" t="s">
        <v>263</v>
      </c>
      <c r="B2546" s="43" t="s">
        <v>199</v>
      </c>
      <c r="C2546" s="43" t="s">
        <v>75</v>
      </c>
      <c r="D2546" s="175">
        <v>44348</v>
      </c>
      <c r="E2546" s="87">
        <v>40</v>
      </c>
      <c r="F2546" s="38">
        <f t="shared" si="39"/>
        <v>44348</v>
      </c>
    </row>
    <row r="2547" spans="1:6" x14ac:dyDescent="0.25">
      <c r="A2547" s="43" t="s">
        <v>263</v>
      </c>
      <c r="B2547" s="43" t="s">
        <v>199</v>
      </c>
      <c r="C2547" s="43" t="s">
        <v>188</v>
      </c>
      <c r="D2547" s="175">
        <v>44348</v>
      </c>
      <c r="E2547" s="87">
        <v>2</v>
      </c>
      <c r="F2547" s="38">
        <f t="shared" si="39"/>
        <v>44348</v>
      </c>
    </row>
    <row r="2548" spans="1:6" x14ac:dyDescent="0.25">
      <c r="A2548" s="43" t="s">
        <v>57</v>
      </c>
      <c r="B2548" s="43" t="s">
        <v>57</v>
      </c>
      <c r="C2548" s="43" t="s">
        <v>446</v>
      </c>
      <c r="D2548" s="175">
        <v>44348</v>
      </c>
      <c r="E2548" s="87">
        <v>21</v>
      </c>
      <c r="F2548" s="38">
        <f t="shared" si="39"/>
        <v>44348</v>
      </c>
    </row>
    <row r="2549" spans="1:6" x14ac:dyDescent="0.25">
      <c r="A2549" s="43" t="s">
        <v>25</v>
      </c>
      <c r="B2549" s="43" t="s">
        <v>54</v>
      </c>
      <c r="C2549" s="43" t="s">
        <v>56</v>
      </c>
      <c r="D2549" s="175">
        <v>44348</v>
      </c>
      <c r="E2549" s="87">
        <v>133</v>
      </c>
      <c r="F2549" s="38">
        <f t="shared" si="39"/>
        <v>44348</v>
      </c>
    </row>
    <row r="2550" spans="1:6" x14ac:dyDescent="0.25">
      <c r="A2550" s="43" t="s">
        <v>25</v>
      </c>
      <c r="B2550" s="43" t="s">
        <v>25</v>
      </c>
      <c r="C2550" s="43" t="s">
        <v>42</v>
      </c>
      <c r="D2550" s="175">
        <v>44348</v>
      </c>
      <c r="E2550" s="87">
        <v>42</v>
      </c>
      <c r="F2550" s="38">
        <f t="shared" si="39"/>
        <v>44348</v>
      </c>
    </row>
    <row r="2551" spans="1:6" x14ac:dyDescent="0.25">
      <c r="A2551" s="43" t="s">
        <v>25</v>
      </c>
      <c r="B2551" s="43" t="s">
        <v>25</v>
      </c>
      <c r="C2551" s="43" t="s">
        <v>39</v>
      </c>
      <c r="D2551" s="175">
        <v>44348</v>
      </c>
      <c r="E2551" s="87">
        <v>68</v>
      </c>
      <c r="F2551" s="38">
        <f t="shared" si="39"/>
        <v>44348</v>
      </c>
    </row>
    <row r="2552" spans="1:6" x14ac:dyDescent="0.25">
      <c r="A2552" s="43" t="s">
        <v>25</v>
      </c>
      <c r="B2552" s="43" t="s">
        <v>25</v>
      </c>
      <c r="C2552" s="43" t="s">
        <v>37</v>
      </c>
      <c r="D2552" s="175">
        <v>44348</v>
      </c>
      <c r="E2552" s="87">
        <v>93</v>
      </c>
      <c r="F2552" s="38">
        <f t="shared" si="39"/>
        <v>44348</v>
      </c>
    </row>
    <row r="2553" spans="1:6" x14ac:dyDescent="0.25">
      <c r="A2553" s="43" t="s">
        <v>25</v>
      </c>
      <c r="B2553" s="43" t="s">
        <v>25</v>
      </c>
      <c r="C2553" s="43" t="s">
        <v>36</v>
      </c>
      <c r="D2553" s="175">
        <v>44348</v>
      </c>
      <c r="E2553" s="87">
        <v>19</v>
      </c>
      <c r="F2553" s="38">
        <f t="shared" si="39"/>
        <v>44348</v>
      </c>
    </row>
    <row r="2554" spans="1:6" x14ac:dyDescent="0.25">
      <c r="A2554" s="43" t="s">
        <v>25</v>
      </c>
      <c r="B2554" s="43" t="s">
        <v>25</v>
      </c>
      <c r="C2554" s="43" t="s">
        <v>34</v>
      </c>
      <c r="D2554" s="175">
        <v>44348</v>
      </c>
      <c r="E2554" s="87">
        <v>60</v>
      </c>
      <c r="F2554" s="38">
        <f t="shared" si="39"/>
        <v>44348</v>
      </c>
    </row>
    <row r="2555" spans="1:6" x14ac:dyDescent="0.25">
      <c r="A2555" s="57" t="s">
        <v>25</v>
      </c>
      <c r="B2555" s="57" t="s">
        <v>25</v>
      </c>
      <c r="C2555" s="57" t="s">
        <v>47</v>
      </c>
      <c r="D2555" s="176">
        <v>44348</v>
      </c>
      <c r="E2555" s="57">
        <v>62</v>
      </c>
      <c r="F2555" s="38">
        <f t="shared" si="39"/>
        <v>44348</v>
      </c>
    </row>
    <row r="2556" spans="1:6" x14ac:dyDescent="0.25">
      <c r="A2556" s="57" t="s">
        <v>25</v>
      </c>
      <c r="B2556" s="57" t="s">
        <v>25</v>
      </c>
      <c r="C2556" s="57" t="s">
        <v>48</v>
      </c>
      <c r="D2556" s="176">
        <v>44348</v>
      </c>
      <c r="E2556" s="57">
        <v>19</v>
      </c>
      <c r="F2556" s="38">
        <f t="shared" si="39"/>
        <v>44348</v>
      </c>
    </row>
    <row r="2557" spans="1:6" x14ac:dyDescent="0.25">
      <c r="A2557" s="57" t="s">
        <v>361</v>
      </c>
      <c r="B2557" s="57" t="s">
        <v>411</v>
      </c>
      <c r="C2557" s="57" t="s">
        <v>357</v>
      </c>
      <c r="D2557" s="176">
        <v>44348</v>
      </c>
      <c r="E2557" s="57">
        <v>36</v>
      </c>
      <c r="F2557" s="38">
        <f t="shared" si="39"/>
        <v>44348</v>
      </c>
    </row>
    <row r="2558" spans="1:6" x14ac:dyDescent="0.25">
      <c r="A2558" s="57" t="s">
        <v>2</v>
      </c>
      <c r="B2558" s="57" t="s">
        <v>2</v>
      </c>
      <c r="C2558" s="57" t="s">
        <v>3</v>
      </c>
      <c r="D2558" s="176">
        <v>44348</v>
      </c>
      <c r="E2558" s="57">
        <v>46</v>
      </c>
      <c r="F2558" s="38">
        <f t="shared" si="39"/>
        <v>44348</v>
      </c>
    </row>
    <row r="2559" spans="1:6" x14ac:dyDescent="0.25">
      <c r="A2559" s="57" t="s">
        <v>2</v>
      </c>
      <c r="B2559" s="57" t="s">
        <v>2</v>
      </c>
      <c r="C2559" s="57" t="s">
        <v>4</v>
      </c>
      <c r="D2559" s="176">
        <v>44348</v>
      </c>
      <c r="E2559" s="57">
        <v>33</v>
      </c>
      <c r="F2559" s="38">
        <f t="shared" si="39"/>
        <v>44348</v>
      </c>
    </row>
    <row r="2560" spans="1:6" x14ac:dyDescent="0.25">
      <c r="A2560" s="57" t="s">
        <v>18</v>
      </c>
      <c r="B2560" s="57" t="s">
        <v>21</v>
      </c>
      <c r="C2560" s="57" t="s">
        <v>22</v>
      </c>
      <c r="D2560" s="176">
        <v>44348</v>
      </c>
      <c r="E2560" s="57">
        <v>81</v>
      </c>
      <c r="F2560" s="38">
        <f t="shared" si="39"/>
        <v>44348</v>
      </c>
    </row>
    <row r="2561" spans="1:6" x14ac:dyDescent="0.25">
      <c r="A2561" s="57" t="s">
        <v>25</v>
      </c>
      <c r="B2561" s="57" t="s">
        <v>29</v>
      </c>
      <c r="C2561" s="57" t="s">
        <v>30</v>
      </c>
      <c r="D2561" s="176">
        <v>44348</v>
      </c>
      <c r="E2561" s="57">
        <v>80</v>
      </c>
      <c r="F2561" s="38">
        <f t="shared" si="39"/>
        <v>44348</v>
      </c>
    </row>
    <row r="2562" spans="1:6" x14ac:dyDescent="0.25">
      <c r="A2562" s="57" t="s">
        <v>18</v>
      </c>
      <c r="B2562" s="57" t="s">
        <v>366</v>
      </c>
      <c r="C2562" s="57" t="s">
        <v>409</v>
      </c>
      <c r="D2562" s="176">
        <v>44348</v>
      </c>
      <c r="E2562" s="57">
        <v>31</v>
      </c>
      <c r="F2562" s="38">
        <f t="shared" si="39"/>
        <v>44348</v>
      </c>
    </row>
    <row r="2563" spans="1:6" x14ac:dyDescent="0.25">
      <c r="A2563" s="43" t="s">
        <v>18</v>
      </c>
      <c r="B2563" s="43" t="s">
        <v>18</v>
      </c>
      <c r="C2563" s="43" t="s">
        <v>24</v>
      </c>
      <c r="D2563" s="175">
        <v>44348</v>
      </c>
      <c r="E2563" s="87">
        <v>51</v>
      </c>
      <c r="F2563" s="38">
        <f t="shared" ref="F2563:F2626" si="40">D2563</f>
        <v>44348</v>
      </c>
    </row>
    <row r="2564" spans="1:6" x14ac:dyDescent="0.25">
      <c r="A2564" s="43" t="s">
        <v>25</v>
      </c>
      <c r="B2564" s="43" t="s">
        <v>26</v>
      </c>
      <c r="C2564" s="43" t="s">
        <v>27</v>
      </c>
      <c r="D2564" s="175">
        <v>44348</v>
      </c>
      <c r="E2564" s="87">
        <v>40</v>
      </c>
      <c r="F2564" s="38">
        <f t="shared" si="40"/>
        <v>44348</v>
      </c>
    </row>
    <row r="2565" spans="1:6" x14ac:dyDescent="0.25">
      <c r="A2565" s="43" t="s">
        <v>263</v>
      </c>
      <c r="B2565" s="43" t="s">
        <v>199</v>
      </c>
      <c r="C2565" s="43" t="s">
        <v>77</v>
      </c>
      <c r="D2565" s="175">
        <v>44348</v>
      </c>
      <c r="E2565" s="87">
        <v>33</v>
      </c>
      <c r="F2565" s="38">
        <f t="shared" si="40"/>
        <v>44348</v>
      </c>
    </row>
    <row r="2566" spans="1:6" x14ac:dyDescent="0.25">
      <c r="A2566" s="43" t="s">
        <v>71</v>
      </c>
      <c r="B2566" s="43" t="s">
        <v>71</v>
      </c>
      <c r="C2566" s="43" t="s">
        <v>72</v>
      </c>
      <c r="D2566" s="175">
        <v>44348</v>
      </c>
      <c r="E2566" s="87">
        <v>89</v>
      </c>
      <c r="F2566" s="38">
        <f t="shared" si="40"/>
        <v>44348</v>
      </c>
    </row>
    <row r="2567" spans="1:6" x14ac:dyDescent="0.25">
      <c r="A2567" s="43" t="s">
        <v>57</v>
      </c>
      <c r="B2567" s="43" t="s">
        <v>57</v>
      </c>
      <c r="C2567" s="43" t="s">
        <v>61</v>
      </c>
      <c r="D2567" s="175">
        <v>44348</v>
      </c>
      <c r="E2567" s="87">
        <v>45</v>
      </c>
      <c r="F2567" s="38">
        <f t="shared" si="40"/>
        <v>44348</v>
      </c>
    </row>
    <row r="2568" spans="1:6" x14ac:dyDescent="0.25">
      <c r="A2568" s="43" t="s">
        <v>57</v>
      </c>
      <c r="B2568" s="43" t="s">
        <v>57</v>
      </c>
      <c r="C2568" s="43" t="s">
        <v>262</v>
      </c>
      <c r="D2568" s="175">
        <v>44348</v>
      </c>
      <c r="E2568" s="87">
        <v>13</v>
      </c>
      <c r="F2568" s="38">
        <f t="shared" si="40"/>
        <v>44348</v>
      </c>
    </row>
    <row r="2569" spans="1:6" x14ac:dyDescent="0.25">
      <c r="A2569" s="43" t="s">
        <v>57</v>
      </c>
      <c r="B2569" s="43" t="s">
        <v>57</v>
      </c>
      <c r="C2569" s="43" t="s">
        <v>368</v>
      </c>
      <c r="D2569" s="175">
        <v>44348</v>
      </c>
      <c r="E2569" s="87">
        <v>77</v>
      </c>
      <c r="F2569" s="38">
        <f t="shared" si="40"/>
        <v>44348</v>
      </c>
    </row>
    <row r="2570" spans="1:6" x14ac:dyDescent="0.25">
      <c r="A2570" s="43" t="s">
        <v>57</v>
      </c>
      <c r="B2570" s="43" t="s">
        <v>57</v>
      </c>
      <c r="C2570" s="43" t="s">
        <v>183</v>
      </c>
      <c r="D2570" s="175">
        <v>44348</v>
      </c>
      <c r="E2570" s="87">
        <v>27</v>
      </c>
      <c r="F2570" s="38">
        <f t="shared" si="40"/>
        <v>44348</v>
      </c>
    </row>
    <row r="2571" spans="1:6" x14ac:dyDescent="0.25">
      <c r="A2571" s="43" t="s">
        <v>57</v>
      </c>
      <c r="B2571" s="43" t="s">
        <v>57</v>
      </c>
      <c r="C2571" s="43" t="s">
        <v>130</v>
      </c>
      <c r="D2571" s="175">
        <v>44348</v>
      </c>
      <c r="E2571" s="87">
        <v>38</v>
      </c>
      <c r="F2571" s="38">
        <f t="shared" si="40"/>
        <v>44348</v>
      </c>
    </row>
    <row r="2572" spans="1:6" x14ac:dyDescent="0.25">
      <c r="A2572" s="43" t="s">
        <v>25</v>
      </c>
      <c r="B2572" s="43" t="s">
        <v>25</v>
      </c>
      <c r="C2572" s="43" t="s">
        <v>50</v>
      </c>
      <c r="D2572" s="175">
        <v>44348</v>
      </c>
      <c r="E2572" s="87">
        <v>23</v>
      </c>
      <c r="F2572" s="38">
        <f t="shared" si="40"/>
        <v>44348</v>
      </c>
    </row>
    <row r="2573" spans="1:6" x14ac:dyDescent="0.25">
      <c r="A2573" s="43" t="s">
        <v>264</v>
      </c>
      <c r="B2573" s="43" t="s">
        <v>83</v>
      </c>
      <c r="C2573" s="43" t="s">
        <v>181</v>
      </c>
      <c r="D2573" s="175">
        <v>44348</v>
      </c>
      <c r="E2573" s="87">
        <v>86</v>
      </c>
      <c r="F2573" s="38">
        <f t="shared" si="40"/>
        <v>44348</v>
      </c>
    </row>
    <row r="2574" spans="1:6" x14ac:dyDescent="0.25">
      <c r="A2574" s="43" t="s">
        <v>91</v>
      </c>
      <c r="B2574" s="43" t="s">
        <v>91</v>
      </c>
      <c r="C2574" s="43" t="s">
        <v>94</v>
      </c>
      <c r="D2574" s="175">
        <v>44348</v>
      </c>
      <c r="E2574" s="87">
        <v>4</v>
      </c>
      <c r="F2574" s="38">
        <f t="shared" si="40"/>
        <v>44348</v>
      </c>
    </row>
    <row r="2575" spans="1:6" x14ac:dyDescent="0.25">
      <c r="A2575" s="43" t="s">
        <v>25</v>
      </c>
      <c r="B2575" s="43" t="s">
        <v>25</v>
      </c>
      <c r="C2575" s="43" t="s">
        <v>41</v>
      </c>
      <c r="D2575" s="175">
        <v>44348</v>
      </c>
      <c r="E2575" s="87">
        <v>28</v>
      </c>
      <c r="F2575" s="38">
        <f t="shared" si="40"/>
        <v>44348</v>
      </c>
    </row>
    <row r="2576" spans="1:6" x14ac:dyDescent="0.25">
      <c r="A2576" s="43" t="s">
        <v>25</v>
      </c>
      <c r="B2576" s="43" t="s">
        <v>25</v>
      </c>
      <c r="C2576" s="43" t="s">
        <v>186</v>
      </c>
      <c r="D2576" s="175">
        <v>44348</v>
      </c>
      <c r="E2576" s="87">
        <v>2</v>
      </c>
      <c r="F2576" s="38">
        <f t="shared" si="40"/>
        <v>44348</v>
      </c>
    </row>
    <row r="2577" spans="1:6" x14ac:dyDescent="0.25">
      <c r="A2577" s="43" t="s">
        <v>25</v>
      </c>
      <c r="B2577" s="43" t="s">
        <v>25</v>
      </c>
      <c r="C2577" s="43" t="s">
        <v>45</v>
      </c>
      <c r="D2577" s="175">
        <v>44348</v>
      </c>
      <c r="E2577" s="87">
        <v>103</v>
      </c>
      <c r="F2577" s="38">
        <f t="shared" si="40"/>
        <v>44348</v>
      </c>
    </row>
    <row r="2578" spans="1:6" x14ac:dyDescent="0.25">
      <c r="A2578" s="43" t="s">
        <v>18</v>
      </c>
      <c r="B2578" s="43" t="s">
        <v>18</v>
      </c>
      <c r="C2578" s="43"/>
      <c r="D2578" s="175">
        <v>44348</v>
      </c>
      <c r="E2578" s="87">
        <v>2</v>
      </c>
      <c r="F2578" s="38">
        <f t="shared" si="40"/>
        <v>44348</v>
      </c>
    </row>
    <row r="2579" spans="1:6" x14ac:dyDescent="0.25">
      <c r="A2579" s="43" t="s">
        <v>361</v>
      </c>
      <c r="B2579" s="43" t="s">
        <v>411</v>
      </c>
      <c r="C2579" s="43" t="s">
        <v>355</v>
      </c>
      <c r="D2579" s="175">
        <v>44348</v>
      </c>
      <c r="E2579" s="87">
        <v>113</v>
      </c>
      <c r="F2579" s="38">
        <f t="shared" si="40"/>
        <v>44348</v>
      </c>
    </row>
    <row r="2580" spans="1:6" x14ac:dyDescent="0.25">
      <c r="A2580" s="43" t="s">
        <v>2</v>
      </c>
      <c r="B2580" s="43" t="s">
        <v>2</v>
      </c>
      <c r="C2580" s="43" t="s">
        <v>6</v>
      </c>
      <c r="D2580" s="175">
        <v>44348</v>
      </c>
      <c r="E2580" s="87">
        <v>43</v>
      </c>
      <c r="F2580" s="38">
        <f t="shared" si="40"/>
        <v>44348</v>
      </c>
    </row>
    <row r="2581" spans="1:6" x14ac:dyDescent="0.25">
      <c r="A2581" s="43" t="s">
        <v>91</v>
      </c>
      <c r="B2581" s="43" t="s">
        <v>91</v>
      </c>
      <c r="C2581" s="43" t="s">
        <v>100</v>
      </c>
      <c r="D2581" s="175">
        <v>44348</v>
      </c>
      <c r="E2581" s="87">
        <v>27</v>
      </c>
      <c r="F2581" s="38">
        <f t="shared" si="40"/>
        <v>44348</v>
      </c>
    </row>
    <row r="2582" spans="1:6" x14ac:dyDescent="0.25">
      <c r="A2582" s="43" t="s">
        <v>325</v>
      </c>
      <c r="B2582" s="43" t="s">
        <v>325</v>
      </c>
      <c r="C2582" s="43" t="s">
        <v>327</v>
      </c>
      <c r="D2582" s="175">
        <v>44348</v>
      </c>
      <c r="E2582" s="87">
        <v>19</v>
      </c>
      <c r="F2582" s="38">
        <f t="shared" si="40"/>
        <v>44348</v>
      </c>
    </row>
    <row r="2583" spans="1:6" x14ac:dyDescent="0.25">
      <c r="A2583" s="43" t="s">
        <v>264</v>
      </c>
      <c r="B2583" s="43" t="s">
        <v>83</v>
      </c>
      <c r="C2583" s="43" t="s">
        <v>84</v>
      </c>
      <c r="D2583" s="175">
        <v>44348</v>
      </c>
      <c r="E2583" s="87">
        <v>154</v>
      </c>
      <c r="F2583" s="38">
        <f t="shared" si="40"/>
        <v>44348</v>
      </c>
    </row>
    <row r="2584" spans="1:6" x14ac:dyDescent="0.25">
      <c r="A2584" s="43" t="s">
        <v>264</v>
      </c>
      <c r="B2584" s="43" t="s">
        <v>83</v>
      </c>
      <c r="C2584" s="43" t="s">
        <v>80</v>
      </c>
      <c r="D2584" s="175">
        <v>44348</v>
      </c>
      <c r="E2584" s="87">
        <v>59</v>
      </c>
      <c r="F2584" s="38">
        <f t="shared" si="40"/>
        <v>44348</v>
      </c>
    </row>
    <row r="2585" spans="1:6" x14ac:dyDescent="0.25">
      <c r="A2585" s="43" t="s">
        <v>25</v>
      </c>
      <c r="B2585" s="43" t="s">
        <v>25</v>
      </c>
      <c r="C2585" s="43" t="s">
        <v>31</v>
      </c>
      <c r="D2585" s="175">
        <v>44348</v>
      </c>
      <c r="E2585" s="87">
        <v>51</v>
      </c>
      <c r="F2585" s="38">
        <f t="shared" si="40"/>
        <v>44348</v>
      </c>
    </row>
    <row r="2586" spans="1:6" x14ac:dyDescent="0.25">
      <c r="A2586" s="43" t="s">
        <v>18</v>
      </c>
      <c r="B2586" s="43" t="s">
        <v>366</v>
      </c>
      <c r="C2586" s="43" t="s">
        <v>410</v>
      </c>
      <c r="D2586" s="175">
        <v>44348</v>
      </c>
      <c r="E2586" s="87">
        <v>1</v>
      </c>
      <c r="F2586" s="38">
        <f t="shared" si="40"/>
        <v>44348</v>
      </c>
    </row>
    <row r="2587" spans="1:6" x14ac:dyDescent="0.25">
      <c r="A2587" s="43" t="s">
        <v>18</v>
      </c>
      <c r="B2587" s="43" t="s">
        <v>366</v>
      </c>
      <c r="C2587" s="43" t="s">
        <v>413</v>
      </c>
      <c r="D2587" s="175">
        <v>44348</v>
      </c>
      <c r="E2587" s="87">
        <v>29</v>
      </c>
      <c r="F2587" s="38">
        <f t="shared" si="40"/>
        <v>44348</v>
      </c>
    </row>
    <row r="2588" spans="1:6" x14ac:dyDescent="0.25">
      <c r="A2588" s="43" t="s">
        <v>361</v>
      </c>
      <c r="B2588" s="43" t="s">
        <v>411</v>
      </c>
      <c r="C2588" s="43" t="s">
        <v>356</v>
      </c>
      <c r="D2588" s="175">
        <v>44348</v>
      </c>
      <c r="E2588" s="87">
        <v>70</v>
      </c>
      <c r="F2588" s="38">
        <f t="shared" si="40"/>
        <v>44348</v>
      </c>
    </row>
    <row r="2589" spans="1:6" x14ac:dyDescent="0.25">
      <c r="A2589" s="43" t="s">
        <v>337</v>
      </c>
      <c r="B2589" s="43" t="s">
        <v>338</v>
      </c>
      <c r="C2589" s="43" t="s">
        <v>177</v>
      </c>
      <c r="D2589" s="175">
        <v>44348</v>
      </c>
      <c r="E2589" s="87">
        <v>44</v>
      </c>
      <c r="F2589" s="38">
        <f t="shared" si="40"/>
        <v>44348</v>
      </c>
    </row>
    <row r="2590" spans="1:6" x14ac:dyDescent="0.25">
      <c r="A2590" s="43" t="s">
        <v>25</v>
      </c>
      <c r="B2590" s="43" t="s">
        <v>25</v>
      </c>
      <c r="C2590" s="43" t="s">
        <v>43</v>
      </c>
      <c r="D2590" s="175">
        <v>44348</v>
      </c>
      <c r="E2590" s="87">
        <v>39</v>
      </c>
      <c r="F2590" s="38">
        <f t="shared" si="40"/>
        <v>44348</v>
      </c>
    </row>
    <row r="2591" spans="1:6" x14ac:dyDescent="0.25">
      <c r="A2591" s="43" t="s">
        <v>25</v>
      </c>
      <c r="B2591" s="43" t="s">
        <v>25</v>
      </c>
      <c r="C2591" s="43" t="s">
        <v>49</v>
      </c>
      <c r="D2591" s="175">
        <v>44348</v>
      </c>
      <c r="E2591" s="87">
        <v>81</v>
      </c>
      <c r="F2591" s="38">
        <f t="shared" si="40"/>
        <v>44348</v>
      </c>
    </row>
    <row r="2592" spans="1:6" x14ac:dyDescent="0.25">
      <c r="A2592" s="43" t="s">
        <v>25</v>
      </c>
      <c r="B2592" s="43" t="s">
        <v>25</v>
      </c>
      <c r="C2592" s="43" t="s">
        <v>38</v>
      </c>
      <c r="D2592" s="175">
        <v>44348</v>
      </c>
      <c r="E2592" s="87">
        <v>30</v>
      </c>
      <c r="F2592" s="38">
        <f t="shared" si="40"/>
        <v>44348</v>
      </c>
    </row>
    <row r="2593" spans="1:6" x14ac:dyDescent="0.25">
      <c r="A2593" s="43" t="s">
        <v>18</v>
      </c>
      <c r="B2593" s="43" t="s">
        <v>18</v>
      </c>
      <c r="C2593" s="43" t="s">
        <v>23</v>
      </c>
      <c r="D2593" s="175">
        <v>44348</v>
      </c>
      <c r="E2593" s="87">
        <v>24</v>
      </c>
      <c r="F2593" s="38">
        <f t="shared" si="40"/>
        <v>44348</v>
      </c>
    </row>
    <row r="2594" spans="1:6" x14ac:dyDescent="0.25">
      <c r="A2594" s="43" t="s">
        <v>18</v>
      </c>
      <c r="B2594" s="43" t="s">
        <v>19</v>
      </c>
      <c r="C2594" s="43" t="s">
        <v>20</v>
      </c>
      <c r="D2594" s="175">
        <v>44348</v>
      </c>
      <c r="E2594" s="87">
        <v>22</v>
      </c>
      <c r="F2594" s="38">
        <f t="shared" si="40"/>
        <v>44348</v>
      </c>
    </row>
    <row r="2595" spans="1:6" x14ac:dyDescent="0.25">
      <c r="A2595" s="43" t="s">
        <v>2</v>
      </c>
      <c r="B2595" s="43" t="s">
        <v>2</v>
      </c>
      <c r="C2595" s="43" t="s">
        <v>12</v>
      </c>
      <c r="D2595" s="175">
        <v>44348</v>
      </c>
      <c r="E2595" s="87">
        <v>31</v>
      </c>
      <c r="F2595" s="38">
        <f t="shared" si="40"/>
        <v>44348</v>
      </c>
    </row>
    <row r="2596" spans="1:6" x14ac:dyDescent="0.25">
      <c r="A2596" s="43" t="s">
        <v>16</v>
      </c>
      <c r="B2596" s="43" t="s">
        <v>16</v>
      </c>
      <c r="C2596" s="43" t="s">
        <v>17</v>
      </c>
      <c r="D2596" s="175">
        <v>44348</v>
      </c>
      <c r="E2596" s="87">
        <v>53</v>
      </c>
      <c r="F2596" s="38">
        <f t="shared" si="40"/>
        <v>44348</v>
      </c>
    </row>
    <row r="2597" spans="1:6" x14ac:dyDescent="0.25">
      <c r="A2597" s="43" t="s">
        <v>2</v>
      </c>
      <c r="B2597" s="43" t="s">
        <v>2</v>
      </c>
      <c r="C2597" s="43" t="s">
        <v>15</v>
      </c>
      <c r="D2597" s="175">
        <v>44348</v>
      </c>
      <c r="E2597" s="87">
        <v>20</v>
      </c>
      <c r="F2597" s="38">
        <f t="shared" si="40"/>
        <v>44348</v>
      </c>
    </row>
    <row r="2598" spans="1:6" x14ac:dyDescent="0.25">
      <c r="A2598" s="57" t="s">
        <v>25</v>
      </c>
      <c r="B2598" s="57" t="s">
        <v>25</v>
      </c>
      <c r="C2598" s="57" t="s">
        <v>40</v>
      </c>
      <c r="D2598" s="176">
        <v>44348</v>
      </c>
      <c r="E2598" s="57">
        <v>20</v>
      </c>
      <c r="F2598" s="38">
        <f t="shared" si="40"/>
        <v>44348</v>
      </c>
    </row>
    <row r="2599" spans="1:6" x14ac:dyDescent="0.25">
      <c r="A2599" s="57" t="s">
        <v>25</v>
      </c>
      <c r="B2599" s="57" t="s">
        <v>25</v>
      </c>
      <c r="C2599" s="57" t="s">
        <v>32</v>
      </c>
      <c r="D2599" s="176">
        <v>44348</v>
      </c>
      <c r="E2599" s="57">
        <v>126</v>
      </c>
      <c r="F2599" s="38">
        <f t="shared" si="40"/>
        <v>44348</v>
      </c>
    </row>
    <row r="2600" spans="1:6" x14ac:dyDescent="0.25">
      <c r="A2600" s="57" t="s">
        <v>25</v>
      </c>
      <c r="B2600" s="57" t="s">
        <v>25</v>
      </c>
      <c r="C2600" s="57" t="s">
        <v>46</v>
      </c>
      <c r="D2600" s="176">
        <v>44348</v>
      </c>
      <c r="E2600" s="57">
        <v>48</v>
      </c>
      <c r="F2600" s="38">
        <f t="shared" si="40"/>
        <v>44348</v>
      </c>
    </row>
    <row r="2601" spans="1:6" x14ac:dyDescent="0.25">
      <c r="A2601" s="57" t="s">
        <v>25</v>
      </c>
      <c r="B2601" s="57" t="s">
        <v>54</v>
      </c>
      <c r="C2601" s="57" t="s">
        <v>187</v>
      </c>
      <c r="D2601" s="176">
        <v>44348</v>
      </c>
      <c r="E2601" s="57">
        <v>9</v>
      </c>
      <c r="F2601" s="38">
        <f t="shared" si="40"/>
        <v>44348</v>
      </c>
    </row>
    <row r="2602" spans="1:6" x14ac:dyDescent="0.25">
      <c r="A2602" s="57" t="s">
        <v>25</v>
      </c>
      <c r="B2602" s="57" t="s">
        <v>25</v>
      </c>
      <c r="C2602" s="57" t="s">
        <v>53</v>
      </c>
      <c r="D2602" s="176">
        <v>44348</v>
      </c>
      <c r="E2602" s="57">
        <v>44</v>
      </c>
      <c r="F2602" s="38">
        <f t="shared" si="40"/>
        <v>44348</v>
      </c>
    </row>
    <row r="2603" spans="1:6" x14ac:dyDescent="0.25">
      <c r="A2603" s="57" t="s">
        <v>25</v>
      </c>
      <c r="B2603" s="57" t="s">
        <v>54</v>
      </c>
      <c r="C2603" s="57" t="s">
        <v>55</v>
      </c>
      <c r="D2603" s="176">
        <v>44348</v>
      </c>
      <c r="E2603" s="57">
        <v>135</v>
      </c>
      <c r="F2603" s="38">
        <f t="shared" si="40"/>
        <v>44348</v>
      </c>
    </row>
    <row r="2604" spans="1:6" x14ac:dyDescent="0.25">
      <c r="A2604" s="57" t="s">
        <v>264</v>
      </c>
      <c r="B2604" s="57" t="s">
        <v>83</v>
      </c>
      <c r="C2604" s="57" t="s">
        <v>86</v>
      </c>
      <c r="D2604" s="176">
        <v>44348</v>
      </c>
      <c r="E2604" s="57">
        <v>20</v>
      </c>
      <c r="F2604" s="38">
        <f t="shared" si="40"/>
        <v>44348</v>
      </c>
    </row>
    <row r="2605" spans="1:6" x14ac:dyDescent="0.25">
      <c r="A2605" s="57" t="s">
        <v>264</v>
      </c>
      <c r="B2605" s="57" t="s">
        <v>81</v>
      </c>
      <c r="C2605" s="57" t="s">
        <v>82</v>
      </c>
      <c r="D2605" s="176">
        <v>44348</v>
      </c>
      <c r="E2605" s="57">
        <v>47</v>
      </c>
      <c r="F2605" s="38">
        <f t="shared" si="40"/>
        <v>44348</v>
      </c>
    </row>
    <row r="2606" spans="1:6" x14ac:dyDescent="0.25">
      <c r="A2606" s="57" t="s">
        <v>264</v>
      </c>
      <c r="B2606" s="57" t="s">
        <v>83</v>
      </c>
      <c r="C2606" s="57" t="s">
        <v>90</v>
      </c>
      <c r="D2606" s="176">
        <v>44348</v>
      </c>
      <c r="E2606" s="57">
        <v>23</v>
      </c>
      <c r="F2606" s="38">
        <f t="shared" si="40"/>
        <v>44348</v>
      </c>
    </row>
    <row r="2607" spans="1:6" x14ac:dyDescent="0.25">
      <c r="A2607" s="57" t="s">
        <v>16</v>
      </c>
      <c r="B2607" s="57" t="s">
        <v>16</v>
      </c>
      <c r="C2607" s="57" t="s">
        <v>17</v>
      </c>
      <c r="D2607" s="176">
        <v>44347</v>
      </c>
      <c r="E2607" s="57">
        <v>1</v>
      </c>
      <c r="F2607" s="38">
        <f t="shared" si="40"/>
        <v>44347</v>
      </c>
    </row>
    <row r="2608" spans="1:6" x14ac:dyDescent="0.25">
      <c r="A2608" s="57" t="s">
        <v>91</v>
      </c>
      <c r="B2608" s="57" t="s">
        <v>91</v>
      </c>
      <c r="C2608" s="57" t="s">
        <v>101</v>
      </c>
      <c r="D2608" s="176">
        <v>44347</v>
      </c>
      <c r="E2608" s="57">
        <v>2</v>
      </c>
      <c r="F2608" s="38">
        <f t="shared" si="40"/>
        <v>44347</v>
      </c>
    </row>
    <row r="2609" spans="1:6" x14ac:dyDescent="0.25">
      <c r="A2609" s="57" t="s">
        <v>91</v>
      </c>
      <c r="B2609" s="57" t="s">
        <v>91</v>
      </c>
      <c r="C2609" s="57" t="s">
        <v>98</v>
      </c>
      <c r="D2609" s="176">
        <v>44347</v>
      </c>
      <c r="E2609" s="57">
        <v>5</v>
      </c>
      <c r="F2609" s="38">
        <f t="shared" si="40"/>
        <v>44347</v>
      </c>
    </row>
    <row r="2610" spans="1:6" x14ac:dyDescent="0.25">
      <c r="A2610" s="57" t="s">
        <v>337</v>
      </c>
      <c r="B2610" s="57" t="s">
        <v>338</v>
      </c>
      <c r="C2610" s="57" t="s">
        <v>177</v>
      </c>
      <c r="D2610" s="176">
        <v>44347</v>
      </c>
      <c r="E2610" s="57">
        <v>42</v>
      </c>
      <c r="F2610" s="38">
        <f t="shared" si="40"/>
        <v>44347</v>
      </c>
    </row>
    <row r="2611" spans="1:6" x14ac:dyDescent="0.25">
      <c r="A2611" s="43" t="s">
        <v>2</v>
      </c>
      <c r="B2611" s="43" t="s">
        <v>2</v>
      </c>
      <c r="C2611" s="43" t="s">
        <v>3</v>
      </c>
      <c r="D2611" s="175">
        <v>44345</v>
      </c>
      <c r="E2611" s="87">
        <v>19</v>
      </c>
      <c r="F2611" s="38">
        <f t="shared" si="40"/>
        <v>44345</v>
      </c>
    </row>
    <row r="2612" spans="1:6" x14ac:dyDescent="0.25">
      <c r="A2612" s="43" t="s">
        <v>2</v>
      </c>
      <c r="B2612" s="43" t="s">
        <v>2</v>
      </c>
      <c r="C2612" s="43" t="s">
        <v>7</v>
      </c>
      <c r="D2612" s="175">
        <v>44344</v>
      </c>
      <c r="E2612" s="87">
        <v>28</v>
      </c>
      <c r="F2612" s="38">
        <f t="shared" si="40"/>
        <v>44344</v>
      </c>
    </row>
    <row r="2613" spans="1:6" x14ac:dyDescent="0.25">
      <c r="A2613" s="43" t="s">
        <v>2</v>
      </c>
      <c r="B2613" s="43" t="s">
        <v>2</v>
      </c>
      <c r="C2613" s="43" t="s">
        <v>11</v>
      </c>
      <c r="D2613" s="175">
        <v>44344</v>
      </c>
      <c r="E2613" s="87">
        <v>19</v>
      </c>
      <c r="F2613" s="38">
        <f t="shared" si="40"/>
        <v>44344</v>
      </c>
    </row>
    <row r="2614" spans="1:6" x14ac:dyDescent="0.25">
      <c r="A2614" s="43" t="s">
        <v>361</v>
      </c>
      <c r="B2614" s="43" t="s">
        <v>411</v>
      </c>
      <c r="C2614" s="43" t="s">
        <v>355</v>
      </c>
      <c r="D2614" s="175">
        <v>44344</v>
      </c>
      <c r="E2614" s="87">
        <v>87</v>
      </c>
      <c r="F2614" s="38">
        <f t="shared" si="40"/>
        <v>44344</v>
      </c>
    </row>
    <row r="2615" spans="1:6" x14ac:dyDescent="0.25">
      <c r="A2615" s="43" t="s">
        <v>337</v>
      </c>
      <c r="B2615" s="43" t="s">
        <v>338</v>
      </c>
      <c r="C2615" s="43" t="s">
        <v>177</v>
      </c>
      <c r="D2615" s="175">
        <v>44344</v>
      </c>
      <c r="E2615" s="87">
        <v>28</v>
      </c>
      <c r="F2615" s="38">
        <f t="shared" si="40"/>
        <v>44344</v>
      </c>
    </row>
    <row r="2616" spans="1:6" x14ac:dyDescent="0.25">
      <c r="A2616" s="43" t="s">
        <v>25</v>
      </c>
      <c r="B2616" s="43" t="s">
        <v>26</v>
      </c>
      <c r="C2616" s="43" t="s">
        <v>28</v>
      </c>
      <c r="D2616" s="175">
        <v>44344</v>
      </c>
      <c r="E2616" s="87">
        <v>42</v>
      </c>
      <c r="F2616" s="38">
        <f t="shared" si="40"/>
        <v>44344</v>
      </c>
    </row>
    <row r="2617" spans="1:6" x14ac:dyDescent="0.25">
      <c r="A2617" s="43" t="s">
        <v>25</v>
      </c>
      <c r="B2617" s="43" t="s">
        <v>25</v>
      </c>
      <c r="C2617" s="43" t="s">
        <v>31</v>
      </c>
      <c r="D2617" s="175">
        <v>44344</v>
      </c>
      <c r="E2617" s="87">
        <v>23</v>
      </c>
      <c r="F2617" s="38">
        <f t="shared" si="40"/>
        <v>44344</v>
      </c>
    </row>
    <row r="2618" spans="1:6" x14ac:dyDescent="0.25">
      <c r="A2618" s="43" t="s">
        <v>25</v>
      </c>
      <c r="B2618" s="43" t="s">
        <v>25</v>
      </c>
      <c r="C2618" s="43" t="s">
        <v>49</v>
      </c>
      <c r="D2618" s="175">
        <v>44344</v>
      </c>
      <c r="E2618" s="87">
        <v>75</v>
      </c>
      <c r="F2618" s="38">
        <f t="shared" si="40"/>
        <v>44344</v>
      </c>
    </row>
    <row r="2619" spans="1:6" x14ac:dyDescent="0.25">
      <c r="A2619" s="43" t="s">
        <v>25</v>
      </c>
      <c r="B2619" s="43" t="s">
        <v>25</v>
      </c>
      <c r="C2619" s="43" t="s">
        <v>186</v>
      </c>
      <c r="D2619" s="175">
        <v>44344</v>
      </c>
      <c r="E2619" s="87">
        <v>1</v>
      </c>
      <c r="F2619" s="38">
        <f t="shared" si="40"/>
        <v>44344</v>
      </c>
    </row>
    <row r="2620" spans="1:6" x14ac:dyDescent="0.25">
      <c r="A2620" s="43" t="s">
        <v>25</v>
      </c>
      <c r="B2620" s="43" t="s">
        <v>25</v>
      </c>
      <c r="C2620" s="43" t="s">
        <v>33</v>
      </c>
      <c r="D2620" s="175">
        <v>44344</v>
      </c>
      <c r="E2620" s="87">
        <v>18</v>
      </c>
      <c r="F2620" s="38">
        <f t="shared" si="40"/>
        <v>44344</v>
      </c>
    </row>
    <row r="2621" spans="1:6" x14ac:dyDescent="0.25">
      <c r="A2621" s="43" t="s">
        <v>263</v>
      </c>
      <c r="B2621" s="43" t="s">
        <v>199</v>
      </c>
      <c r="C2621" s="43" t="s">
        <v>77</v>
      </c>
      <c r="D2621" s="175">
        <v>44344</v>
      </c>
      <c r="E2621" s="87">
        <v>4</v>
      </c>
      <c r="F2621" s="38">
        <f t="shared" si="40"/>
        <v>44344</v>
      </c>
    </row>
    <row r="2622" spans="1:6" x14ac:dyDescent="0.25">
      <c r="A2622" s="43" t="s">
        <v>91</v>
      </c>
      <c r="B2622" s="43" t="s">
        <v>91</v>
      </c>
      <c r="C2622" s="43" t="s">
        <v>100</v>
      </c>
      <c r="D2622" s="175">
        <v>44344</v>
      </c>
      <c r="E2622" s="87">
        <v>74</v>
      </c>
      <c r="F2622" s="38">
        <f t="shared" si="40"/>
        <v>44344</v>
      </c>
    </row>
    <row r="2623" spans="1:6" x14ac:dyDescent="0.25">
      <c r="A2623" s="43" t="s">
        <v>264</v>
      </c>
      <c r="B2623" s="43" t="s">
        <v>83</v>
      </c>
      <c r="C2623" s="43" t="s">
        <v>84</v>
      </c>
      <c r="D2623" s="175">
        <v>44344</v>
      </c>
      <c r="E2623" s="87">
        <v>73</v>
      </c>
      <c r="F2623" s="38">
        <f t="shared" si="40"/>
        <v>44344</v>
      </c>
    </row>
    <row r="2624" spans="1:6" x14ac:dyDescent="0.25">
      <c r="A2624" s="43" t="s">
        <v>91</v>
      </c>
      <c r="B2624" s="43" t="s">
        <v>91</v>
      </c>
      <c r="C2624" s="43" t="s">
        <v>98</v>
      </c>
      <c r="D2624" s="175">
        <v>44344</v>
      </c>
      <c r="E2624" s="87">
        <v>52</v>
      </c>
      <c r="F2624" s="38">
        <f t="shared" si="40"/>
        <v>44344</v>
      </c>
    </row>
    <row r="2625" spans="1:6" x14ac:dyDescent="0.25">
      <c r="A2625" s="43" t="s">
        <v>264</v>
      </c>
      <c r="B2625" s="43" t="s">
        <v>83</v>
      </c>
      <c r="C2625" s="43" t="s">
        <v>90</v>
      </c>
      <c r="D2625" s="175">
        <v>44344</v>
      </c>
      <c r="E2625" s="87">
        <v>30</v>
      </c>
      <c r="F2625" s="38">
        <f t="shared" si="40"/>
        <v>44344</v>
      </c>
    </row>
    <row r="2626" spans="1:6" x14ac:dyDescent="0.25">
      <c r="A2626" s="43" t="s">
        <v>264</v>
      </c>
      <c r="B2626" s="43" t="s">
        <v>81</v>
      </c>
      <c r="C2626" s="43" t="s">
        <v>82</v>
      </c>
      <c r="D2626" s="175">
        <v>44344</v>
      </c>
      <c r="E2626" s="87">
        <v>49</v>
      </c>
      <c r="F2626" s="38">
        <f t="shared" si="40"/>
        <v>44344</v>
      </c>
    </row>
    <row r="2627" spans="1:6" x14ac:dyDescent="0.25">
      <c r="A2627" s="43" t="s">
        <v>25</v>
      </c>
      <c r="B2627" s="43" t="s">
        <v>25</v>
      </c>
      <c r="C2627" s="43" t="s">
        <v>53</v>
      </c>
      <c r="D2627" s="175">
        <v>44344</v>
      </c>
      <c r="E2627" s="87">
        <v>54</v>
      </c>
      <c r="F2627" s="38">
        <f t="shared" ref="F2627:F2690" si="41">D2627</f>
        <v>44344</v>
      </c>
    </row>
    <row r="2628" spans="1:6" x14ac:dyDescent="0.25">
      <c r="A2628" s="43" t="s">
        <v>25</v>
      </c>
      <c r="B2628" s="43" t="s">
        <v>54</v>
      </c>
      <c r="C2628" s="43" t="s">
        <v>187</v>
      </c>
      <c r="D2628" s="175">
        <v>44344</v>
      </c>
      <c r="E2628" s="87">
        <v>16</v>
      </c>
      <c r="F2628" s="38">
        <f t="shared" si="41"/>
        <v>44344</v>
      </c>
    </row>
    <row r="2629" spans="1:6" x14ac:dyDescent="0.25">
      <c r="A2629" s="43" t="s">
        <v>57</v>
      </c>
      <c r="B2629" s="43" t="s">
        <v>57</v>
      </c>
      <c r="C2629" s="43" t="s">
        <v>62</v>
      </c>
      <c r="D2629" s="175">
        <v>44344</v>
      </c>
      <c r="E2629" s="87">
        <v>50</v>
      </c>
      <c r="F2629" s="38">
        <f t="shared" si="41"/>
        <v>44344</v>
      </c>
    </row>
    <row r="2630" spans="1:6" x14ac:dyDescent="0.25">
      <c r="A2630" s="43" t="s">
        <v>2</v>
      </c>
      <c r="B2630" s="43" t="s">
        <v>2</v>
      </c>
      <c r="C2630" s="43" t="s">
        <v>10</v>
      </c>
      <c r="D2630" s="175">
        <v>44344</v>
      </c>
      <c r="E2630" s="87">
        <v>26</v>
      </c>
      <c r="F2630" s="38">
        <f t="shared" si="41"/>
        <v>44344</v>
      </c>
    </row>
    <row r="2631" spans="1:6" x14ac:dyDescent="0.25">
      <c r="A2631" s="43" t="s">
        <v>2</v>
      </c>
      <c r="B2631" s="43" t="s">
        <v>2</v>
      </c>
      <c r="C2631" s="43" t="s">
        <v>12</v>
      </c>
      <c r="D2631" s="175">
        <v>44344</v>
      </c>
      <c r="E2631" s="87">
        <v>27</v>
      </c>
      <c r="F2631" s="38">
        <f t="shared" si="41"/>
        <v>44344</v>
      </c>
    </row>
    <row r="2632" spans="1:6" x14ac:dyDescent="0.25">
      <c r="A2632" s="43" t="s">
        <v>2</v>
      </c>
      <c r="B2632" s="43" t="s">
        <v>2</v>
      </c>
      <c r="C2632" s="43" t="s">
        <v>13</v>
      </c>
      <c r="D2632" s="175">
        <v>44344</v>
      </c>
      <c r="E2632" s="87">
        <v>41</v>
      </c>
      <c r="F2632" s="38">
        <f t="shared" si="41"/>
        <v>44344</v>
      </c>
    </row>
    <row r="2633" spans="1:6" x14ac:dyDescent="0.25">
      <c r="A2633" s="43" t="s">
        <v>25</v>
      </c>
      <c r="B2633" s="43" t="s">
        <v>26</v>
      </c>
      <c r="C2633" s="43" t="s">
        <v>27</v>
      </c>
      <c r="D2633" s="175">
        <v>44344</v>
      </c>
      <c r="E2633" s="87">
        <v>19</v>
      </c>
      <c r="F2633" s="38">
        <f t="shared" si="41"/>
        <v>44344</v>
      </c>
    </row>
    <row r="2634" spans="1:6" x14ac:dyDescent="0.25">
      <c r="A2634" s="43" t="s">
        <v>25</v>
      </c>
      <c r="B2634" s="43" t="s">
        <v>29</v>
      </c>
      <c r="C2634" s="43" t="s">
        <v>30</v>
      </c>
      <c r="D2634" s="175">
        <v>44344</v>
      </c>
      <c r="E2634" s="87">
        <v>38</v>
      </c>
      <c r="F2634" s="38">
        <f t="shared" si="41"/>
        <v>44344</v>
      </c>
    </row>
    <row r="2635" spans="1:6" x14ac:dyDescent="0.25">
      <c r="A2635" s="43" t="s">
        <v>25</v>
      </c>
      <c r="B2635" s="43" t="s">
        <v>25</v>
      </c>
      <c r="C2635" s="43" t="s">
        <v>32</v>
      </c>
      <c r="D2635" s="175">
        <v>44344</v>
      </c>
      <c r="E2635" s="87">
        <v>64</v>
      </c>
      <c r="F2635" s="38">
        <f t="shared" si="41"/>
        <v>44344</v>
      </c>
    </row>
    <row r="2636" spans="1:6" x14ac:dyDescent="0.25">
      <c r="A2636" s="43" t="s">
        <v>25</v>
      </c>
      <c r="B2636" s="43" t="s">
        <v>25</v>
      </c>
      <c r="C2636" s="43" t="s">
        <v>34</v>
      </c>
      <c r="D2636" s="175">
        <v>44344</v>
      </c>
      <c r="E2636" s="87">
        <v>30</v>
      </c>
      <c r="F2636" s="38">
        <f t="shared" si="41"/>
        <v>44344</v>
      </c>
    </row>
    <row r="2637" spans="1:6" x14ac:dyDescent="0.25">
      <c r="A2637" s="43" t="s">
        <v>91</v>
      </c>
      <c r="B2637" s="43" t="s">
        <v>91</v>
      </c>
      <c r="C2637" s="43" t="s">
        <v>101</v>
      </c>
      <c r="D2637" s="175">
        <v>44344</v>
      </c>
      <c r="E2637" s="87">
        <v>19</v>
      </c>
      <c r="F2637" s="38">
        <f t="shared" si="41"/>
        <v>44344</v>
      </c>
    </row>
    <row r="2638" spans="1:6" x14ac:dyDescent="0.25">
      <c r="A2638" s="43" t="s">
        <v>263</v>
      </c>
      <c r="B2638" s="43" t="s">
        <v>199</v>
      </c>
      <c r="C2638" s="43" t="s">
        <v>75</v>
      </c>
      <c r="D2638" s="175">
        <v>44344</v>
      </c>
      <c r="E2638" s="87">
        <v>16</v>
      </c>
      <c r="F2638" s="38">
        <f t="shared" si="41"/>
        <v>44344</v>
      </c>
    </row>
    <row r="2639" spans="1:6" x14ac:dyDescent="0.25">
      <c r="A2639" s="43" t="s">
        <v>57</v>
      </c>
      <c r="B2639" s="43" t="s">
        <v>57</v>
      </c>
      <c r="C2639" s="43" t="s">
        <v>63</v>
      </c>
      <c r="D2639" s="175">
        <v>44344</v>
      </c>
      <c r="E2639" s="87">
        <v>27</v>
      </c>
      <c r="F2639" s="38">
        <f t="shared" si="41"/>
        <v>44344</v>
      </c>
    </row>
    <row r="2640" spans="1:6" x14ac:dyDescent="0.25">
      <c r="A2640" s="43" t="s">
        <v>25</v>
      </c>
      <c r="B2640" s="43" t="s">
        <v>54</v>
      </c>
      <c r="C2640" s="43" t="s">
        <v>55</v>
      </c>
      <c r="D2640" s="175">
        <v>44344</v>
      </c>
      <c r="E2640" s="87">
        <v>138</v>
      </c>
      <c r="F2640" s="38">
        <f t="shared" si="41"/>
        <v>44344</v>
      </c>
    </row>
    <row r="2641" spans="1:6" x14ac:dyDescent="0.25">
      <c r="A2641" s="43" t="s">
        <v>25</v>
      </c>
      <c r="B2641" s="43" t="s">
        <v>54</v>
      </c>
      <c r="C2641" s="43" t="s">
        <v>56</v>
      </c>
      <c r="D2641" s="175">
        <v>44344</v>
      </c>
      <c r="E2641" s="87">
        <v>71</v>
      </c>
      <c r="F2641" s="38">
        <f t="shared" si="41"/>
        <v>44344</v>
      </c>
    </row>
    <row r="2642" spans="1:6" x14ac:dyDescent="0.25">
      <c r="A2642" s="43" t="s">
        <v>2</v>
      </c>
      <c r="B2642" s="43" t="s">
        <v>2</v>
      </c>
      <c r="C2642" s="43" t="s">
        <v>3</v>
      </c>
      <c r="D2642" s="175">
        <v>44344</v>
      </c>
      <c r="E2642" s="87">
        <v>37</v>
      </c>
      <c r="F2642" s="38">
        <f t="shared" si="41"/>
        <v>44344</v>
      </c>
    </row>
    <row r="2643" spans="1:6" x14ac:dyDescent="0.25">
      <c r="A2643" s="43" t="s">
        <v>18</v>
      </c>
      <c r="B2643" s="43" t="s">
        <v>19</v>
      </c>
      <c r="C2643" s="43" t="s">
        <v>20</v>
      </c>
      <c r="D2643" s="175">
        <v>44344</v>
      </c>
      <c r="E2643" s="87">
        <v>44</v>
      </c>
      <c r="F2643" s="38">
        <f t="shared" si="41"/>
        <v>44344</v>
      </c>
    </row>
    <row r="2644" spans="1:6" x14ac:dyDescent="0.25">
      <c r="A2644" s="57" t="s">
        <v>18</v>
      </c>
      <c r="B2644" s="57" t="s">
        <v>21</v>
      </c>
      <c r="C2644" s="57" t="s">
        <v>22</v>
      </c>
      <c r="D2644" s="176">
        <v>44344</v>
      </c>
      <c r="E2644" s="57">
        <v>16</v>
      </c>
      <c r="F2644" s="38">
        <f t="shared" si="41"/>
        <v>44344</v>
      </c>
    </row>
    <row r="2645" spans="1:6" x14ac:dyDescent="0.25">
      <c r="A2645" s="57" t="s">
        <v>18</v>
      </c>
      <c r="B2645" s="57" t="s">
        <v>366</v>
      </c>
      <c r="C2645" s="57" t="s">
        <v>409</v>
      </c>
      <c r="D2645" s="176">
        <v>44344</v>
      </c>
      <c r="E2645" s="57">
        <v>39</v>
      </c>
      <c r="F2645" s="38">
        <f t="shared" si="41"/>
        <v>44344</v>
      </c>
    </row>
    <row r="2646" spans="1:6" x14ac:dyDescent="0.25">
      <c r="A2646" s="57" t="s">
        <v>18</v>
      </c>
      <c r="B2646" s="57" t="s">
        <v>18</v>
      </c>
      <c r="C2646" s="57" t="s">
        <v>24</v>
      </c>
      <c r="D2646" s="176">
        <v>44344</v>
      </c>
      <c r="E2646" s="57">
        <v>22</v>
      </c>
      <c r="F2646" s="38">
        <f t="shared" si="41"/>
        <v>44344</v>
      </c>
    </row>
    <row r="2647" spans="1:6" x14ac:dyDescent="0.25">
      <c r="A2647" s="57" t="s">
        <v>18</v>
      </c>
      <c r="B2647" s="57" t="s">
        <v>18</v>
      </c>
      <c r="C2647" s="57" t="s">
        <v>23</v>
      </c>
      <c r="D2647" s="176">
        <v>44344</v>
      </c>
      <c r="E2647" s="57">
        <v>23</v>
      </c>
      <c r="F2647" s="38">
        <f t="shared" si="41"/>
        <v>44344</v>
      </c>
    </row>
    <row r="2648" spans="1:6" x14ac:dyDescent="0.25">
      <c r="A2648" s="57" t="s">
        <v>25</v>
      </c>
      <c r="B2648" s="57" t="s">
        <v>25</v>
      </c>
      <c r="C2648" s="57" t="s">
        <v>42</v>
      </c>
      <c r="D2648" s="176">
        <v>44344</v>
      </c>
      <c r="E2648" s="57">
        <v>1</v>
      </c>
      <c r="F2648" s="38">
        <f t="shared" si="41"/>
        <v>44344</v>
      </c>
    </row>
    <row r="2649" spans="1:6" x14ac:dyDescent="0.25">
      <c r="A2649" s="57" t="s">
        <v>25</v>
      </c>
      <c r="B2649" s="57" t="s">
        <v>25</v>
      </c>
      <c r="C2649" s="57" t="s">
        <v>39</v>
      </c>
      <c r="D2649" s="176">
        <v>44344</v>
      </c>
      <c r="E2649" s="57">
        <v>54</v>
      </c>
      <c r="F2649" s="38">
        <f t="shared" si="41"/>
        <v>44344</v>
      </c>
    </row>
    <row r="2650" spans="1:6" x14ac:dyDescent="0.25">
      <c r="A2650" s="57" t="s">
        <v>25</v>
      </c>
      <c r="B2650" s="57" t="s">
        <v>25</v>
      </c>
      <c r="C2650" s="57" t="s">
        <v>47</v>
      </c>
      <c r="D2650" s="176">
        <v>44344</v>
      </c>
      <c r="E2650" s="57">
        <v>55</v>
      </c>
      <c r="F2650" s="38">
        <f t="shared" si="41"/>
        <v>44344</v>
      </c>
    </row>
    <row r="2651" spans="1:6" x14ac:dyDescent="0.25">
      <c r="A2651" s="57" t="s">
        <v>91</v>
      </c>
      <c r="B2651" s="57" t="s">
        <v>91</v>
      </c>
      <c r="C2651" s="57" t="s">
        <v>94</v>
      </c>
      <c r="D2651" s="176">
        <v>44344</v>
      </c>
      <c r="E2651" s="57">
        <v>12</v>
      </c>
      <c r="F2651" s="38">
        <f t="shared" si="41"/>
        <v>44344</v>
      </c>
    </row>
    <row r="2652" spans="1:6" x14ac:dyDescent="0.25">
      <c r="A2652" s="43" t="s">
        <v>264</v>
      </c>
      <c r="B2652" s="43" t="s">
        <v>83</v>
      </c>
      <c r="C2652" s="43" t="s">
        <v>80</v>
      </c>
      <c r="D2652" s="175">
        <v>44344</v>
      </c>
      <c r="E2652" s="87">
        <v>21</v>
      </c>
      <c r="F2652" s="38">
        <f t="shared" si="41"/>
        <v>44344</v>
      </c>
    </row>
    <row r="2653" spans="1:6" x14ac:dyDescent="0.25">
      <c r="A2653" s="43" t="s">
        <v>264</v>
      </c>
      <c r="B2653" s="43" t="s">
        <v>83</v>
      </c>
      <c r="C2653" s="43" t="s">
        <v>181</v>
      </c>
      <c r="D2653" s="175">
        <v>44344</v>
      </c>
      <c r="E2653" s="87">
        <v>29</v>
      </c>
      <c r="F2653" s="38">
        <f t="shared" si="41"/>
        <v>44344</v>
      </c>
    </row>
    <row r="2654" spans="1:6" x14ac:dyDescent="0.25">
      <c r="A2654" s="43" t="s">
        <v>325</v>
      </c>
      <c r="B2654" s="43" t="s">
        <v>325</v>
      </c>
      <c r="C2654" s="43" t="s">
        <v>327</v>
      </c>
      <c r="D2654" s="175">
        <v>44344</v>
      </c>
      <c r="E2654" s="87">
        <v>39</v>
      </c>
      <c r="F2654" s="38">
        <f t="shared" si="41"/>
        <v>44344</v>
      </c>
    </row>
    <row r="2655" spans="1:6" x14ac:dyDescent="0.25">
      <c r="A2655" s="43" t="s">
        <v>57</v>
      </c>
      <c r="B2655" s="43" t="s">
        <v>57</v>
      </c>
      <c r="C2655" s="43" t="s">
        <v>368</v>
      </c>
      <c r="D2655" s="175">
        <v>44344</v>
      </c>
      <c r="E2655" s="87">
        <v>32</v>
      </c>
      <c r="F2655" s="38">
        <f t="shared" si="41"/>
        <v>44344</v>
      </c>
    </row>
    <row r="2656" spans="1:6" x14ac:dyDescent="0.25">
      <c r="A2656" s="43" t="s">
        <v>71</v>
      </c>
      <c r="B2656" s="43" t="s">
        <v>71</v>
      </c>
      <c r="C2656" s="43" t="s">
        <v>72</v>
      </c>
      <c r="D2656" s="175">
        <v>44344</v>
      </c>
      <c r="E2656" s="87">
        <v>31</v>
      </c>
      <c r="F2656" s="38">
        <f t="shared" si="41"/>
        <v>44344</v>
      </c>
    </row>
    <row r="2657" spans="1:6" x14ac:dyDescent="0.25">
      <c r="A2657" s="43" t="s">
        <v>25</v>
      </c>
      <c r="B2657" s="43" t="s">
        <v>25</v>
      </c>
      <c r="C2657" s="43" t="s">
        <v>45</v>
      </c>
      <c r="D2657" s="175">
        <v>44344</v>
      </c>
      <c r="E2657" s="87">
        <v>104</v>
      </c>
      <c r="F2657" s="38">
        <f t="shared" si="41"/>
        <v>44344</v>
      </c>
    </row>
    <row r="2658" spans="1:6" x14ac:dyDescent="0.25">
      <c r="A2658" s="43" t="s">
        <v>25</v>
      </c>
      <c r="B2658" s="43" t="s">
        <v>25</v>
      </c>
      <c r="C2658" s="43" t="s">
        <v>41</v>
      </c>
      <c r="D2658" s="175">
        <v>44344</v>
      </c>
      <c r="E2658" s="87">
        <v>32</v>
      </c>
      <c r="F2658" s="38">
        <f t="shared" si="41"/>
        <v>44344</v>
      </c>
    </row>
    <row r="2659" spans="1:6" x14ac:dyDescent="0.25">
      <c r="A2659" s="43" t="s">
        <v>361</v>
      </c>
      <c r="B2659" s="43" t="s">
        <v>411</v>
      </c>
      <c r="C2659" s="43" t="s">
        <v>422</v>
      </c>
      <c r="D2659" s="175">
        <v>44344</v>
      </c>
      <c r="E2659" s="87">
        <v>14</v>
      </c>
      <c r="F2659" s="38">
        <f t="shared" si="41"/>
        <v>44344</v>
      </c>
    </row>
    <row r="2660" spans="1:6" x14ac:dyDescent="0.25">
      <c r="A2660" s="43" t="s">
        <v>361</v>
      </c>
      <c r="B2660" s="43" t="s">
        <v>411</v>
      </c>
      <c r="C2660" s="43" t="s">
        <v>356</v>
      </c>
      <c r="D2660" s="175">
        <v>44344</v>
      </c>
      <c r="E2660" s="87">
        <v>38</v>
      </c>
      <c r="F2660" s="38">
        <f t="shared" si="41"/>
        <v>44344</v>
      </c>
    </row>
    <row r="2661" spans="1:6" x14ac:dyDescent="0.25">
      <c r="A2661" s="43" t="s">
        <v>370</v>
      </c>
      <c r="B2661" s="43" t="s">
        <v>371</v>
      </c>
      <c r="C2661" s="43"/>
      <c r="D2661" s="175">
        <v>44344</v>
      </c>
      <c r="E2661" s="87">
        <v>1</v>
      </c>
      <c r="F2661" s="38">
        <f t="shared" si="41"/>
        <v>44344</v>
      </c>
    </row>
    <row r="2662" spans="1:6" x14ac:dyDescent="0.25">
      <c r="A2662" s="43" t="s">
        <v>18</v>
      </c>
      <c r="B2662" s="43" t="s">
        <v>366</v>
      </c>
      <c r="C2662" s="43" t="s">
        <v>410</v>
      </c>
      <c r="D2662" s="175">
        <v>44344</v>
      </c>
      <c r="E2662" s="87">
        <v>1</v>
      </c>
      <c r="F2662" s="38">
        <f t="shared" si="41"/>
        <v>44344</v>
      </c>
    </row>
    <row r="2663" spans="1:6" x14ac:dyDescent="0.25">
      <c r="A2663" s="43" t="s">
        <v>18</v>
      </c>
      <c r="B2663" s="43" t="s">
        <v>18</v>
      </c>
      <c r="C2663" s="43" t="s">
        <v>24</v>
      </c>
      <c r="D2663" s="175">
        <v>44343</v>
      </c>
      <c r="E2663" s="87">
        <v>61</v>
      </c>
      <c r="F2663" s="38">
        <f t="shared" si="41"/>
        <v>44343</v>
      </c>
    </row>
    <row r="2664" spans="1:6" x14ac:dyDescent="0.25">
      <c r="A2664" s="43" t="s">
        <v>25</v>
      </c>
      <c r="B2664" s="43" t="s">
        <v>26</v>
      </c>
      <c r="C2664" s="43" t="s">
        <v>27</v>
      </c>
      <c r="D2664" s="175">
        <v>44343</v>
      </c>
      <c r="E2664" s="87">
        <v>43</v>
      </c>
      <c r="F2664" s="38">
        <f t="shared" si="41"/>
        <v>44343</v>
      </c>
    </row>
    <row r="2665" spans="1:6" x14ac:dyDescent="0.25">
      <c r="A2665" s="43" t="s">
        <v>18</v>
      </c>
      <c r="B2665" s="43" t="s">
        <v>366</v>
      </c>
      <c r="C2665" s="43" t="s">
        <v>409</v>
      </c>
      <c r="D2665" s="175">
        <v>44343</v>
      </c>
      <c r="E2665" s="87">
        <v>31</v>
      </c>
      <c r="F2665" s="38">
        <f t="shared" si="41"/>
        <v>44343</v>
      </c>
    </row>
    <row r="2666" spans="1:6" x14ac:dyDescent="0.25">
      <c r="A2666" s="43" t="s">
        <v>25</v>
      </c>
      <c r="B2666" s="43" t="s">
        <v>25</v>
      </c>
      <c r="C2666" s="43" t="s">
        <v>31</v>
      </c>
      <c r="D2666" s="175">
        <v>44343</v>
      </c>
      <c r="E2666" s="87">
        <v>111</v>
      </c>
      <c r="F2666" s="38">
        <f t="shared" si="41"/>
        <v>44343</v>
      </c>
    </row>
    <row r="2667" spans="1:6" x14ac:dyDescent="0.25">
      <c r="A2667" s="43" t="s">
        <v>25</v>
      </c>
      <c r="B2667" s="43" t="s">
        <v>29</v>
      </c>
      <c r="C2667" s="43" t="s">
        <v>30</v>
      </c>
      <c r="D2667" s="175">
        <v>44343</v>
      </c>
      <c r="E2667" s="87">
        <v>75</v>
      </c>
      <c r="F2667" s="38">
        <f t="shared" si="41"/>
        <v>44343</v>
      </c>
    </row>
    <row r="2668" spans="1:6" x14ac:dyDescent="0.25">
      <c r="A2668" s="43" t="s">
        <v>2</v>
      </c>
      <c r="B2668" s="43" t="s">
        <v>2</v>
      </c>
      <c r="C2668" s="43" t="s">
        <v>3</v>
      </c>
      <c r="D2668" s="175">
        <v>44343</v>
      </c>
      <c r="E2668" s="87">
        <v>50</v>
      </c>
      <c r="F2668" s="38">
        <f t="shared" si="41"/>
        <v>44343</v>
      </c>
    </row>
    <row r="2669" spans="1:6" x14ac:dyDescent="0.25">
      <c r="A2669" s="43" t="s">
        <v>361</v>
      </c>
      <c r="B2669" s="43" t="s">
        <v>411</v>
      </c>
      <c r="C2669" s="43" t="s">
        <v>357</v>
      </c>
      <c r="D2669" s="175">
        <v>44343</v>
      </c>
      <c r="E2669" s="87">
        <v>38</v>
      </c>
      <c r="F2669" s="38">
        <f t="shared" si="41"/>
        <v>44343</v>
      </c>
    </row>
    <row r="2670" spans="1:6" x14ac:dyDescent="0.25">
      <c r="A2670" s="43" t="s">
        <v>18</v>
      </c>
      <c r="B2670" s="43" t="s">
        <v>21</v>
      </c>
      <c r="C2670" s="43" t="s">
        <v>22</v>
      </c>
      <c r="D2670" s="175">
        <v>44343</v>
      </c>
      <c r="E2670" s="87">
        <v>82</v>
      </c>
      <c r="F2670" s="38">
        <f t="shared" si="41"/>
        <v>44343</v>
      </c>
    </row>
    <row r="2671" spans="1:6" x14ac:dyDescent="0.25">
      <c r="A2671" s="43" t="s">
        <v>25</v>
      </c>
      <c r="B2671" s="43" t="s">
        <v>25</v>
      </c>
      <c r="C2671" s="43" t="s">
        <v>39</v>
      </c>
      <c r="D2671" s="175">
        <v>44343</v>
      </c>
      <c r="E2671" s="87">
        <v>58</v>
      </c>
      <c r="F2671" s="38">
        <f t="shared" si="41"/>
        <v>44343</v>
      </c>
    </row>
    <row r="2672" spans="1:6" x14ac:dyDescent="0.25">
      <c r="A2672" s="43" t="s">
        <v>25</v>
      </c>
      <c r="B2672" s="43" t="s">
        <v>25</v>
      </c>
      <c r="C2672" s="43" t="s">
        <v>34</v>
      </c>
      <c r="D2672" s="175">
        <v>44343</v>
      </c>
      <c r="E2672" s="87">
        <v>72</v>
      </c>
      <c r="F2672" s="38">
        <f t="shared" si="41"/>
        <v>44343</v>
      </c>
    </row>
    <row r="2673" spans="1:6" x14ac:dyDescent="0.25">
      <c r="A2673" s="43" t="s">
        <v>25</v>
      </c>
      <c r="B2673" s="43" t="s">
        <v>25</v>
      </c>
      <c r="C2673" s="43" t="s">
        <v>37</v>
      </c>
      <c r="D2673" s="175">
        <v>44343</v>
      </c>
      <c r="E2673" s="87">
        <v>48</v>
      </c>
      <c r="F2673" s="38">
        <f t="shared" si="41"/>
        <v>44343</v>
      </c>
    </row>
    <row r="2674" spans="1:6" x14ac:dyDescent="0.25">
      <c r="A2674" s="43" t="s">
        <v>25</v>
      </c>
      <c r="B2674" s="43" t="s">
        <v>25</v>
      </c>
      <c r="C2674" s="43" t="s">
        <v>43</v>
      </c>
      <c r="D2674" s="175">
        <v>44343</v>
      </c>
      <c r="E2674" s="87">
        <v>39</v>
      </c>
      <c r="F2674" s="38">
        <f t="shared" si="41"/>
        <v>44343</v>
      </c>
    </row>
    <row r="2675" spans="1:6" x14ac:dyDescent="0.25">
      <c r="A2675" s="43" t="s">
        <v>25</v>
      </c>
      <c r="B2675" s="43" t="s">
        <v>25</v>
      </c>
      <c r="C2675" s="43" t="s">
        <v>42</v>
      </c>
      <c r="D2675" s="175">
        <v>44343</v>
      </c>
      <c r="E2675" s="87">
        <v>54</v>
      </c>
      <c r="F2675" s="38">
        <f t="shared" si="41"/>
        <v>44343</v>
      </c>
    </row>
    <row r="2676" spans="1:6" x14ac:dyDescent="0.25">
      <c r="A2676" s="43" t="s">
        <v>25</v>
      </c>
      <c r="B2676" s="43" t="s">
        <v>25</v>
      </c>
      <c r="C2676" s="43" t="s">
        <v>47</v>
      </c>
      <c r="D2676" s="175">
        <v>44343</v>
      </c>
      <c r="E2676" s="87">
        <v>75</v>
      </c>
      <c r="F2676" s="38">
        <f t="shared" si="41"/>
        <v>44343</v>
      </c>
    </row>
    <row r="2677" spans="1:6" x14ac:dyDescent="0.25">
      <c r="A2677" s="43" t="s">
        <v>57</v>
      </c>
      <c r="B2677" s="43" t="s">
        <v>57</v>
      </c>
      <c r="C2677" s="43" t="s">
        <v>63</v>
      </c>
      <c r="D2677" s="175">
        <v>44343</v>
      </c>
      <c r="E2677" s="87">
        <v>27</v>
      </c>
      <c r="F2677" s="38">
        <f t="shared" si="41"/>
        <v>44343</v>
      </c>
    </row>
    <row r="2678" spans="1:6" x14ac:dyDescent="0.25">
      <c r="A2678" s="43" t="s">
        <v>263</v>
      </c>
      <c r="B2678" s="43" t="s">
        <v>199</v>
      </c>
      <c r="C2678" s="43" t="s">
        <v>77</v>
      </c>
      <c r="D2678" s="175">
        <v>44343</v>
      </c>
      <c r="E2678" s="87">
        <v>61</v>
      </c>
      <c r="F2678" s="38">
        <f t="shared" si="41"/>
        <v>44343</v>
      </c>
    </row>
    <row r="2679" spans="1:6" x14ac:dyDescent="0.25">
      <c r="A2679" s="43" t="s">
        <v>263</v>
      </c>
      <c r="B2679" s="43" t="s">
        <v>199</v>
      </c>
      <c r="C2679" s="43" t="s">
        <v>319</v>
      </c>
      <c r="D2679" s="175">
        <v>44343</v>
      </c>
      <c r="E2679" s="87">
        <v>33</v>
      </c>
      <c r="F2679" s="38">
        <f t="shared" si="41"/>
        <v>44343</v>
      </c>
    </row>
    <row r="2680" spans="1:6" x14ac:dyDescent="0.25">
      <c r="A2680" s="43" t="s">
        <v>25</v>
      </c>
      <c r="B2680" s="43" t="s">
        <v>54</v>
      </c>
      <c r="C2680" s="43" t="s">
        <v>56</v>
      </c>
      <c r="D2680" s="175">
        <v>44343</v>
      </c>
      <c r="E2680" s="87">
        <v>132</v>
      </c>
      <c r="F2680" s="38">
        <f t="shared" si="41"/>
        <v>44343</v>
      </c>
    </row>
    <row r="2681" spans="1:6" x14ac:dyDescent="0.25">
      <c r="A2681" s="43" t="s">
        <v>57</v>
      </c>
      <c r="B2681" s="43" t="s">
        <v>57</v>
      </c>
      <c r="C2681" s="43" t="s">
        <v>446</v>
      </c>
      <c r="D2681" s="175">
        <v>44343</v>
      </c>
      <c r="E2681" s="87">
        <v>1</v>
      </c>
      <c r="F2681" s="38">
        <f t="shared" si="41"/>
        <v>44343</v>
      </c>
    </row>
    <row r="2682" spans="1:6" x14ac:dyDescent="0.25">
      <c r="A2682" s="43" t="s">
        <v>25</v>
      </c>
      <c r="B2682" s="43" t="s">
        <v>25</v>
      </c>
      <c r="C2682" s="43" t="s">
        <v>51</v>
      </c>
      <c r="D2682" s="175">
        <v>44343</v>
      </c>
      <c r="E2682" s="87">
        <v>15</v>
      </c>
      <c r="F2682" s="38">
        <f t="shared" si="41"/>
        <v>44343</v>
      </c>
    </row>
    <row r="2683" spans="1:6" x14ac:dyDescent="0.25">
      <c r="A2683" s="57" t="s">
        <v>91</v>
      </c>
      <c r="B2683" s="57" t="s">
        <v>91</v>
      </c>
      <c r="C2683" s="57" t="s">
        <v>98</v>
      </c>
      <c r="D2683" s="176">
        <v>44343</v>
      </c>
      <c r="E2683" s="57">
        <v>78</v>
      </c>
      <c r="F2683" s="38">
        <f t="shared" si="41"/>
        <v>44343</v>
      </c>
    </row>
    <row r="2684" spans="1:6" x14ac:dyDescent="0.25">
      <c r="A2684" s="57" t="s">
        <v>91</v>
      </c>
      <c r="B2684" s="57" t="s">
        <v>91</v>
      </c>
      <c r="C2684" s="57" t="s">
        <v>97</v>
      </c>
      <c r="D2684" s="176">
        <v>44343</v>
      </c>
      <c r="E2684" s="57">
        <v>22</v>
      </c>
      <c r="F2684" s="38">
        <f t="shared" si="41"/>
        <v>44343</v>
      </c>
    </row>
    <row r="2685" spans="1:6" x14ac:dyDescent="0.25">
      <c r="A2685" s="57" t="s">
        <v>91</v>
      </c>
      <c r="B2685" s="57" t="s">
        <v>91</v>
      </c>
      <c r="C2685" s="57" t="s">
        <v>101</v>
      </c>
      <c r="D2685" s="176">
        <v>44343</v>
      </c>
      <c r="E2685" s="57">
        <v>44</v>
      </c>
      <c r="F2685" s="38">
        <f t="shared" si="41"/>
        <v>44343</v>
      </c>
    </row>
    <row r="2686" spans="1:6" x14ac:dyDescent="0.25">
      <c r="A2686" s="57" t="s">
        <v>25</v>
      </c>
      <c r="B2686" s="57" t="s">
        <v>25</v>
      </c>
      <c r="C2686" s="57" t="s">
        <v>186</v>
      </c>
      <c r="D2686" s="176">
        <v>44343</v>
      </c>
      <c r="E2686" s="57">
        <v>2</v>
      </c>
      <c r="F2686" s="38">
        <f t="shared" si="41"/>
        <v>44343</v>
      </c>
    </row>
    <row r="2687" spans="1:6" x14ac:dyDescent="0.25">
      <c r="A2687" s="57" t="s">
        <v>25</v>
      </c>
      <c r="B2687" s="57" t="s">
        <v>25</v>
      </c>
      <c r="C2687" s="57" t="s">
        <v>46</v>
      </c>
      <c r="D2687" s="176">
        <v>44343</v>
      </c>
      <c r="E2687" s="57">
        <v>49</v>
      </c>
      <c r="F2687" s="38">
        <f t="shared" si="41"/>
        <v>44343</v>
      </c>
    </row>
    <row r="2688" spans="1:6" x14ac:dyDescent="0.25">
      <c r="A2688" s="57" t="s">
        <v>25</v>
      </c>
      <c r="B2688" s="57" t="s">
        <v>25</v>
      </c>
      <c r="C2688" s="57" t="s">
        <v>45</v>
      </c>
      <c r="D2688" s="176">
        <v>44343</v>
      </c>
      <c r="E2688" s="57">
        <v>88</v>
      </c>
      <c r="F2688" s="38">
        <f t="shared" si="41"/>
        <v>44343</v>
      </c>
    </row>
    <row r="2689" spans="1:6" x14ac:dyDescent="0.25">
      <c r="A2689" s="57" t="s">
        <v>25</v>
      </c>
      <c r="B2689" s="57" t="s">
        <v>25</v>
      </c>
      <c r="C2689" s="57" t="s">
        <v>41</v>
      </c>
      <c r="D2689" s="176">
        <v>44343</v>
      </c>
      <c r="E2689" s="57">
        <v>38</v>
      </c>
      <c r="F2689" s="38">
        <f t="shared" si="41"/>
        <v>44343</v>
      </c>
    </row>
    <row r="2690" spans="1:6" x14ac:dyDescent="0.25">
      <c r="A2690" s="57" t="s">
        <v>25</v>
      </c>
      <c r="B2690" s="57" t="s">
        <v>25</v>
      </c>
      <c r="C2690" s="57" t="s">
        <v>32</v>
      </c>
      <c r="D2690" s="176">
        <v>44343</v>
      </c>
      <c r="E2690" s="57">
        <v>98</v>
      </c>
      <c r="F2690" s="38">
        <f t="shared" si="41"/>
        <v>44343</v>
      </c>
    </row>
    <row r="2691" spans="1:6" x14ac:dyDescent="0.25">
      <c r="A2691" s="57" t="s">
        <v>2</v>
      </c>
      <c r="B2691" s="57" t="s">
        <v>2</v>
      </c>
      <c r="C2691" s="57" t="s">
        <v>184</v>
      </c>
      <c r="D2691" s="176">
        <v>44343</v>
      </c>
      <c r="E2691" s="57">
        <v>15</v>
      </c>
      <c r="F2691" s="38">
        <f t="shared" ref="F2691:F2754" si="42">D2691</f>
        <v>44343</v>
      </c>
    </row>
    <row r="2692" spans="1:6" x14ac:dyDescent="0.25">
      <c r="A2692" s="57" t="s">
        <v>361</v>
      </c>
      <c r="B2692" s="57" t="s">
        <v>411</v>
      </c>
      <c r="C2692" s="57" t="s">
        <v>355</v>
      </c>
      <c r="D2692" s="176">
        <v>44343</v>
      </c>
      <c r="E2692" s="57">
        <v>47</v>
      </c>
      <c r="F2692" s="38">
        <f t="shared" si="42"/>
        <v>44343</v>
      </c>
    </row>
    <row r="2693" spans="1:6" x14ac:dyDescent="0.25">
      <c r="A2693" s="57" t="s">
        <v>57</v>
      </c>
      <c r="B2693" s="57" t="s">
        <v>57</v>
      </c>
      <c r="C2693" s="57" t="s">
        <v>368</v>
      </c>
      <c r="D2693" s="176">
        <v>44343</v>
      </c>
      <c r="E2693" s="57">
        <v>27</v>
      </c>
      <c r="F2693" s="38">
        <f t="shared" si="42"/>
        <v>44343</v>
      </c>
    </row>
    <row r="2694" spans="1:6" x14ac:dyDescent="0.25">
      <c r="A2694" s="57" t="s">
        <v>57</v>
      </c>
      <c r="B2694" s="57" t="s">
        <v>57</v>
      </c>
      <c r="C2694" s="57" t="s">
        <v>130</v>
      </c>
      <c r="D2694" s="176">
        <v>44343</v>
      </c>
      <c r="E2694" s="57">
        <v>28</v>
      </c>
      <c r="F2694" s="38">
        <f t="shared" si="42"/>
        <v>44343</v>
      </c>
    </row>
    <row r="2695" spans="1:6" x14ac:dyDescent="0.25">
      <c r="A2695" s="43" t="s">
        <v>25</v>
      </c>
      <c r="B2695" s="43" t="s">
        <v>25</v>
      </c>
      <c r="C2695" s="43" t="s">
        <v>53</v>
      </c>
      <c r="D2695" s="175">
        <v>44343</v>
      </c>
      <c r="E2695" s="87">
        <v>54</v>
      </c>
      <c r="F2695" s="38">
        <f t="shared" si="42"/>
        <v>44343</v>
      </c>
    </row>
    <row r="2696" spans="1:6" x14ac:dyDescent="0.25">
      <c r="A2696" s="43" t="s">
        <v>57</v>
      </c>
      <c r="B2696" s="43" t="s">
        <v>57</v>
      </c>
      <c r="C2696" s="43" t="s">
        <v>62</v>
      </c>
      <c r="D2696" s="175">
        <v>44343</v>
      </c>
      <c r="E2696" s="87">
        <v>43</v>
      </c>
      <c r="F2696" s="38">
        <f t="shared" si="42"/>
        <v>44343</v>
      </c>
    </row>
    <row r="2697" spans="1:6" x14ac:dyDescent="0.25">
      <c r="A2697" s="43" t="s">
        <v>91</v>
      </c>
      <c r="B2697" s="43" t="s">
        <v>91</v>
      </c>
      <c r="C2697" s="43" t="s">
        <v>96</v>
      </c>
      <c r="D2697" s="175">
        <v>44343</v>
      </c>
      <c r="E2697" s="87">
        <v>49</v>
      </c>
      <c r="F2697" s="38">
        <f t="shared" si="42"/>
        <v>44343</v>
      </c>
    </row>
    <row r="2698" spans="1:6" x14ac:dyDescent="0.25">
      <c r="A2698" s="43" t="s">
        <v>25</v>
      </c>
      <c r="B2698" s="43" t="s">
        <v>25</v>
      </c>
      <c r="C2698" s="43" t="s">
        <v>36</v>
      </c>
      <c r="D2698" s="175">
        <v>44343</v>
      </c>
      <c r="E2698" s="87">
        <v>27</v>
      </c>
      <c r="F2698" s="38">
        <f t="shared" si="42"/>
        <v>44343</v>
      </c>
    </row>
    <row r="2699" spans="1:6" x14ac:dyDescent="0.25">
      <c r="A2699" s="43" t="s">
        <v>25</v>
      </c>
      <c r="B2699" s="43" t="s">
        <v>25</v>
      </c>
      <c r="C2699" s="43" t="s">
        <v>38</v>
      </c>
      <c r="D2699" s="175">
        <v>44343</v>
      </c>
      <c r="E2699" s="87">
        <v>40</v>
      </c>
      <c r="F2699" s="38">
        <f t="shared" si="42"/>
        <v>44343</v>
      </c>
    </row>
    <row r="2700" spans="1:6" x14ac:dyDescent="0.25">
      <c r="A2700" s="43" t="s">
        <v>25</v>
      </c>
      <c r="B2700" s="43" t="s">
        <v>25</v>
      </c>
      <c r="C2700" s="43" t="s">
        <v>49</v>
      </c>
      <c r="D2700" s="175">
        <v>44343</v>
      </c>
      <c r="E2700" s="87">
        <v>56</v>
      </c>
      <c r="F2700" s="38">
        <f t="shared" si="42"/>
        <v>44343</v>
      </c>
    </row>
    <row r="2701" spans="1:6" x14ac:dyDescent="0.25">
      <c r="A2701" s="43" t="s">
        <v>25</v>
      </c>
      <c r="B2701" s="43" t="s">
        <v>26</v>
      </c>
      <c r="C2701" s="43" t="s">
        <v>28</v>
      </c>
      <c r="D2701" s="175">
        <v>44343</v>
      </c>
      <c r="E2701" s="87">
        <v>48</v>
      </c>
      <c r="F2701" s="38">
        <f t="shared" si="42"/>
        <v>44343</v>
      </c>
    </row>
    <row r="2702" spans="1:6" x14ac:dyDescent="0.25">
      <c r="A2702" s="43" t="s">
        <v>18</v>
      </c>
      <c r="B2702" s="43" t="s">
        <v>366</v>
      </c>
      <c r="C2702" s="43" t="s">
        <v>413</v>
      </c>
      <c r="D2702" s="175">
        <v>44343</v>
      </c>
      <c r="E2702" s="87">
        <v>28</v>
      </c>
      <c r="F2702" s="38">
        <f t="shared" si="42"/>
        <v>44343</v>
      </c>
    </row>
    <row r="2703" spans="1:6" x14ac:dyDescent="0.25">
      <c r="A2703" s="43" t="s">
        <v>2</v>
      </c>
      <c r="B2703" s="43" t="s">
        <v>2</v>
      </c>
      <c r="C2703" s="43" t="s">
        <v>11</v>
      </c>
      <c r="D2703" s="175">
        <v>44343</v>
      </c>
      <c r="E2703" s="87">
        <v>45</v>
      </c>
      <c r="F2703" s="38">
        <f t="shared" si="42"/>
        <v>44343</v>
      </c>
    </row>
    <row r="2704" spans="1:6" x14ac:dyDescent="0.25">
      <c r="A2704" s="43" t="s">
        <v>361</v>
      </c>
      <c r="B2704" s="43" t="s">
        <v>411</v>
      </c>
      <c r="C2704" s="43" t="s">
        <v>356</v>
      </c>
      <c r="D2704" s="175">
        <v>44343</v>
      </c>
      <c r="E2704" s="87">
        <v>38</v>
      </c>
      <c r="F2704" s="38">
        <f t="shared" si="42"/>
        <v>44343</v>
      </c>
    </row>
    <row r="2705" spans="1:6" x14ac:dyDescent="0.25">
      <c r="A2705" s="43" t="s">
        <v>18</v>
      </c>
      <c r="B2705" s="43" t="s">
        <v>19</v>
      </c>
      <c r="C2705" s="43" t="s">
        <v>185</v>
      </c>
      <c r="D2705" s="175">
        <v>44343</v>
      </c>
      <c r="E2705" s="87">
        <v>2</v>
      </c>
      <c r="F2705" s="38">
        <f t="shared" si="42"/>
        <v>44343</v>
      </c>
    </row>
    <row r="2706" spans="1:6" x14ac:dyDescent="0.25">
      <c r="A2706" s="43" t="s">
        <v>18</v>
      </c>
      <c r="B2706" s="43" t="s">
        <v>19</v>
      </c>
      <c r="C2706" s="43" t="s">
        <v>20</v>
      </c>
      <c r="D2706" s="175">
        <v>44343</v>
      </c>
      <c r="E2706" s="87">
        <v>23</v>
      </c>
      <c r="F2706" s="38">
        <f t="shared" si="42"/>
        <v>44343</v>
      </c>
    </row>
    <row r="2707" spans="1:6" x14ac:dyDescent="0.25">
      <c r="A2707" s="43" t="s">
        <v>337</v>
      </c>
      <c r="B2707" s="43" t="s">
        <v>338</v>
      </c>
      <c r="C2707" s="43" t="s">
        <v>177</v>
      </c>
      <c r="D2707" s="175">
        <v>44343</v>
      </c>
      <c r="E2707" s="87">
        <v>38</v>
      </c>
      <c r="F2707" s="38">
        <f t="shared" si="42"/>
        <v>44343</v>
      </c>
    </row>
    <row r="2708" spans="1:6" x14ac:dyDescent="0.25">
      <c r="A2708" s="43" t="s">
        <v>263</v>
      </c>
      <c r="B2708" s="43" t="s">
        <v>199</v>
      </c>
      <c r="C2708" s="43" t="s">
        <v>75</v>
      </c>
      <c r="D2708" s="175">
        <v>44343</v>
      </c>
      <c r="E2708" s="87">
        <v>53</v>
      </c>
      <c r="F2708" s="38">
        <f t="shared" si="42"/>
        <v>44343</v>
      </c>
    </row>
    <row r="2709" spans="1:6" x14ac:dyDescent="0.25">
      <c r="A2709" s="43" t="s">
        <v>263</v>
      </c>
      <c r="B2709" s="43" t="s">
        <v>199</v>
      </c>
      <c r="C2709" s="43" t="s">
        <v>447</v>
      </c>
      <c r="D2709" s="175">
        <v>44343</v>
      </c>
      <c r="E2709" s="87">
        <v>1</v>
      </c>
      <c r="F2709" s="38">
        <f t="shared" si="42"/>
        <v>44343</v>
      </c>
    </row>
    <row r="2710" spans="1:6" x14ac:dyDescent="0.25">
      <c r="A2710" s="43" t="s">
        <v>57</v>
      </c>
      <c r="B2710" s="43" t="s">
        <v>57</v>
      </c>
      <c r="C2710" s="43" t="s">
        <v>392</v>
      </c>
      <c r="D2710" s="175">
        <v>44343</v>
      </c>
      <c r="E2710" s="87">
        <v>7</v>
      </c>
      <c r="F2710" s="38">
        <f t="shared" si="42"/>
        <v>44343</v>
      </c>
    </row>
    <row r="2711" spans="1:6" x14ac:dyDescent="0.25">
      <c r="A2711" s="43" t="s">
        <v>264</v>
      </c>
      <c r="B2711" s="43" t="s">
        <v>83</v>
      </c>
      <c r="C2711" s="43" t="s">
        <v>85</v>
      </c>
      <c r="D2711" s="175">
        <v>44343</v>
      </c>
      <c r="E2711" s="87">
        <v>15</v>
      </c>
      <c r="F2711" s="38">
        <f t="shared" si="42"/>
        <v>44343</v>
      </c>
    </row>
    <row r="2712" spans="1:6" x14ac:dyDescent="0.25">
      <c r="A2712" s="43" t="s">
        <v>264</v>
      </c>
      <c r="B2712" s="43" t="s">
        <v>83</v>
      </c>
      <c r="C2712" s="43" t="s">
        <v>84</v>
      </c>
      <c r="D2712" s="175">
        <v>44343</v>
      </c>
      <c r="E2712" s="87">
        <v>179</v>
      </c>
      <c r="F2712" s="38">
        <f t="shared" si="42"/>
        <v>44343</v>
      </c>
    </row>
    <row r="2713" spans="1:6" x14ac:dyDescent="0.25">
      <c r="A2713" s="43" t="s">
        <v>264</v>
      </c>
      <c r="B2713" s="43" t="s">
        <v>83</v>
      </c>
      <c r="C2713" s="43" t="s">
        <v>80</v>
      </c>
      <c r="D2713" s="175">
        <v>44343</v>
      </c>
      <c r="E2713" s="87">
        <v>75</v>
      </c>
      <c r="F2713" s="38">
        <f t="shared" si="42"/>
        <v>44343</v>
      </c>
    </row>
    <row r="2714" spans="1:6" x14ac:dyDescent="0.25">
      <c r="A2714" s="43" t="s">
        <v>91</v>
      </c>
      <c r="B2714" s="43" t="s">
        <v>91</v>
      </c>
      <c r="C2714" s="43" t="s">
        <v>100</v>
      </c>
      <c r="D2714" s="175">
        <v>44343</v>
      </c>
      <c r="E2714" s="87">
        <v>93</v>
      </c>
      <c r="F2714" s="38">
        <f t="shared" si="42"/>
        <v>44343</v>
      </c>
    </row>
    <row r="2715" spans="1:6" x14ac:dyDescent="0.25">
      <c r="A2715" s="43" t="s">
        <v>325</v>
      </c>
      <c r="B2715" s="43" t="s">
        <v>325</v>
      </c>
      <c r="C2715" s="43" t="s">
        <v>327</v>
      </c>
      <c r="D2715" s="175">
        <v>44343</v>
      </c>
      <c r="E2715" s="87">
        <v>35</v>
      </c>
      <c r="F2715" s="38">
        <f t="shared" si="42"/>
        <v>44343</v>
      </c>
    </row>
    <row r="2716" spans="1:6" x14ac:dyDescent="0.25">
      <c r="A2716" s="43" t="s">
        <v>264</v>
      </c>
      <c r="B2716" s="43" t="s">
        <v>81</v>
      </c>
      <c r="C2716" s="43" t="s">
        <v>82</v>
      </c>
      <c r="D2716" s="175">
        <v>44343</v>
      </c>
      <c r="E2716" s="87">
        <v>56</v>
      </c>
      <c r="F2716" s="38">
        <f t="shared" si="42"/>
        <v>44343</v>
      </c>
    </row>
    <row r="2717" spans="1:6" x14ac:dyDescent="0.25">
      <c r="A2717" s="43" t="s">
        <v>264</v>
      </c>
      <c r="B2717" s="43" t="s">
        <v>83</v>
      </c>
      <c r="C2717" s="43" t="s">
        <v>181</v>
      </c>
      <c r="D2717" s="175">
        <v>44343</v>
      </c>
      <c r="E2717" s="87">
        <v>29</v>
      </c>
      <c r="F2717" s="38">
        <f t="shared" si="42"/>
        <v>44343</v>
      </c>
    </row>
    <row r="2718" spans="1:6" x14ac:dyDescent="0.25">
      <c r="A2718" s="43" t="s">
        <v>264</v>
      </c>
      <c r="B2718" s="43" t="s">
        <v>83</v>
      </c>
      <c r="C2718" s="43" t="s">
        <v>86</v>
      </c>
      <c r="D2718" s="175">
        <v>44343</v>
      </c>
      <c r="E2718" s="87">
        <v>21</v>
      </c>
      <c r="F2718" s="38">
        <f t="shared" si="42"/>
        <v>44343</v>
      </c>
    </row>
    <row r="2719" spans="1:6" x14ac:dyDescent="0.25">
      <c r="A2719" s="43" t="s">
        <v>264</v>
      </c>
      <c r="B2719" s="43" t="s">
        <v>83</v>
      </c>
      <c r="C2719" s="43" t="s">
        <v>90</v>
      </c>
      <c r="D2719" s="175">
        <v>44343</v>
      </c>
      <c r="E2719" s="87">
        <v>59</v>
      </c>
      <c r="F2719" s="38">
        <f t="shared" si="42"/>
        <v>44343</v>
      </c>
    </row>
    <row r="2720" spans="1:6" x14ac:dyDescent="0.25">
      <c r="A2720" s="43" t="s">
        <v>71</v>
      </c>
      <c r="B2720" s="43" t="s">
        <v>71</v>
      </c>
      <c r="C2720" s="43" t="s">
        <v>72</v>
      </c>
      <c r="D2720" s="175">
        <v>44343</v>
      </c>
      <c r="E2720" s="87">
        <v>69</v>
      </c>
      <c r="F2720" s="38">
        <f t="shared" si="42"/>
        <v>44343</v>
      </c>
    </row>
    <row r="2721" spans="1:6" x14ac:dyDescent="0.25">
      <c r="A2721" s="43" t="s">
        <v>25</v>
      </c>
      <c r="B2721" s="43" t="s">
        <v>54</v>
      </c>
      <c r="C2721" s="43" t="s">
        <v>55</v>
      </c>
      <c r="D2721" s="175">
        <v>44343</v>
      </c>
      <c r="E2721" s="87">
        <v>216</v>
      </c>
      <c r="F2721" s="38">
        <f t="shared" si="42"/>
        <v>44343</v>
      </c>
    </row>
    <row r="2722" spans="1:6" x14ac:dyDescent="0.25">
      <c r="A2722" s="43" t="s">
        <v>25</v>
      </c>
      <c r="B2722" s="43" t="s">
        <v>54</v>
      </c>
      <c r="C2722" s="43" t="s">
        <v>187</v>
      </c>
      <c r="D2722" s="175">
        <v>44343</v>
      </c>
      <c r="E2722" s="87">
        <v>12</v>
      </c>
      <c r="F2722" s="38">
        <f t="shared" si="42"/>
        <v>44343</v>
      </c>
    </row>
    <row r="2723" spans="1:6" x14ac:dyDescent="0.25">
      <c r="A2723" s="57" t="s">
        <v>25</v>
      </c>
      <c r="B2723" s="57" t="s">
        <v>25</v>
      </c>
      <c r="C2723" s="57" t="s">
        <v>35</v>
      </c>
      <c r="D2723" s="176">
        <v>44343</v>
      </c>
      <c r="E2723" s="57">
        <v>33</v>
      </c>
      <c r="F2723" s="38">
        <f t="shared" si="42"/>
        <v>44343</v>
      </c>
    </row>
    <row r="2724" spans="1:6" x14ac:dyDescent="0.25">
      <c r="A2724" s="57" t="s">
        <v>25</v>
      </c>
      <c r="B2724" s="57" t="s">
        <v>25</v>
      </c>
      <c r="C2724" s="57" t="s">
        <v>40</v>
      </c>
      <c r="D2724" s="176">
        <v>44343</v>
      </c>
      <c r="E2724" s="57">
        <v>16</v>
      </c>
      <c r="F2724" s="38">
        <f t="shared" si="42"/>
        <v>44343</v>
      </c>
    </row>
    <row r="2725" spans="1:6" x14ac:dyDescent="0.25">
      <c r="A2725" s="57" t="s">
        <v>18</v>
      </c>
      <c r="B2725" s="57" t="s">
        <v>18</v>
      </c>
      <c r="C2725" s="57" t="s">
        <v>23</v>
      </c>
      <c r="D2725" s="176">
        <v>44343</v>
      </c>
      <c r="E2725" s="57">
        <v>14</v>
      </c>
      <c r="F2725" s="38">
        <f t="shared" si="42"/>
        <v>44343</v>
      </c>
    </row>
    <row r="2726" spans="1:6" x14ac:dyDescent="0.25">
      <c r="A2726" s="57" t="s">
        <v>18</v>
      </c>
      <c r="B2726" s="57" t="s">
        <v>18</v>
      </c>
      <c r="C2726" s="57"/>
      <c r="D2726" s="176">
        <v>44343</v>
      </c>
      <c r="E2726" s="57">
        <v>1</v>
      </c>
      <c r="F2726" s="38">
        <f t="shared" si="42"/>
        <v>44343</v>
      </c>
    </row>
    <row r="2727" spans="1:6" x14ac:dyDescent="0.25">
      <c r="A2727" s="57" t="s">
        <v>16</v>
      </c>
      <c r="B2727" s="57" t="s">
        <v>16</v>
      </c>
      <c r="C2727" s="57" t="s">
        <v>17</v>
      </c>
      <c r="D2727" s="176">
        <v>44343</v>
      </c>
      <c r="E2727" s="57">
        <v>89</v>
      </c>
      <c r="F2727" s="38">
        <f t="shared" si="42"/>
        <v>44343</v>
      </c>
    </row>
    <row r="2728" spans="1:6" x14ac:dyDescent="0.25">
      <c r="A2728" s="57" t="s">
        <v>2</v>
      </c>
      <c r="B2728" s="57" t="s">
        <v>2</v>
      </c>
      <c r="C2728" s="57" t="s">
        <v>12</v>
      </c>
      <c r="D2728" s="176">
        <v>44343</v>
      </c>
      <c r="E2728" s="57">
        <v>30</v>
      </c>
      <c r="F2728" s="38">
        <f t="shared" si="42"/>
        <v>44343</v>
      </c>
    </row>
    <row r="2729" spans="1:6" x14ac:dyDescent="0.25">
      <c r="A2729" s="57" t="s">
        <v>2</v>
      </c>
      <c r="B2729" s="57" t="s">
        <v>2</v>
      </c>
      <c r="C2729" s="57" t="s">
        <v>5</v>
      </c>
      <c r="D2729" s="176">
        <v>44343</v>
      </c>
      <c r="E2729" s="57">
        <v>35</v>
      </c>
      <c r="F2729" s="38">
        <f t="shared" si="42"/>
        <v>44343</v>
      </c>
    </row>
    <row r="2730" spans="1:6" x14ac:dyDescent="0.25">
      <c r="A2730" s="57" t="s">
        <v>2</v>
      </c>
      <c r="B2730" s="57" t="s">
        <v>2</v>
      </c>
      <c r="C2730" s="57" t="s">
        <v>3</v>
      </c>
      <c r="D2730" s="176">
        <v>44342</v>
      </c>
      <c r="E2730" s="57">
        <v>111</v>
      </c>
      <c r="F2730" s="38">
        <f t="shared" si="42"/>
        <v>44342</v>
      </c>
    </row>
    <row r="2731" spans="1:6" x14ac:dyDescent="0.25">
      <c r="A2731" s="57" t="s">
        <v>2</v>
      </c>
      <c r="B2731" s="57" t="s">
        <v>2</v>
      </c>
      <c r="C2731" s="57" t="s">
        <v>4</v>
      </c>
      <c r="D2731" s="176">
        <v>44342</v>
      </c>
      <c r="E2731" s="57">
        <v>63</v>
      </c>
      <c r="F2731" s="38">
        <f t="shared" si="42"/>
        <v>44342</v>
      </c>
    </row>
    <row r="2732" spans="1:6" x14ac:dyDescent="0.25">
      <c r="A2732" s="57" t="s">
        <v>361</v>
      </c>
      <c r="B2732" s="57" t="s">
        <v>411</v>
      </c>
      <c r="C2732" s="57" t="s">
        <v>356</v>
      </c>
      <c r="D2732" s="176">
        <v>44342</v>
      </c>
      <c r="E2732" s="57">
        <v>44</v>
      </c>
      <c r="F2732" s="38">
        <f t="shared" si="42"/>
        <v>44342</v>
      </c>
    </row>
    <row r="2733" spans="1:6" x14ac:dyDescent="0.25">
      <c r="A2733" s="57" t="s">
        <v>25</v>
      </c>
      <c r="B2733" s="57" t="s">
        <v>29</v>
      </c>
      <c r="C2733" s="57" t="s">
        <v>30</v>
      </c>
      <c r="D2733" s="176">
        <v>44342</v>
      </c>
      <c r="E2733" s="57">
        <v>78</v>
      </c>
      <c r="F2733" s="38">
        <f t="shared" si="42"/>
        <v>44342</v>
      </c>
    </row>
    <row r="2734" spans="1:6" x14ac:dyDescent="0.25">
      <c r="A2734" s="57" t="s">
        <v>25</v>
      </c>
      <c r="B2734" s="57" t="s">
        <v>25</v>
      </c>
      <c r="C2734" s="57" t="s">
        <v>36</v>
      </c>
      <c r="D2734" s="176">
        <v>44342</v>
      </c>
      <c r="E2734" s="57">
        <v>42</v>
      </c>
      <c r="F2734" s="38">
        <f t="shared" si="42"/>
        <v>44342</v>
      </c>
    </row>
    <row r="2735" spans="1:6" x14ac:dyDescent="0.25">
      <c r="A2735" s="57" t="s">
        <v>25</v>
      </c>
      <c r="B2735" s="57" t="s">
        <v>25</v>
      </c>
      <c r="C2735" s="57" t="s">
        <v>37</v>
      </c>
      <c r="D2735" s="176">
        <v>44342</v>
      </c>
      <c r="E2735" s="57">
        <v>105</v>
      </c>
      <c r="F2735" s="38">
        <f t="shared" si="42"/>
        <v>44342</v>
      </c>
    </row>
    <row r="2736" spans="1:6" x14ac:dyDescent="0.25">
      <c r="A2736" s="57" t="s">
        <v>25</v>
      </c>
      <c r="B2736" s="57" t="s">
        <v>25</v>
      </c>
      <c r="C2736" s="57" t="s">
        <v>45</v>
      </c>
      <c r="D2736" s="176">
        <v>44342</v>
      </c>
      <c r="E2736" s="57">
        <v>97</v>
      </c>
      <c r="F2736" s="38">
        <f t="shared" si="42"/>
        <v>44342</v>
      </c>
    </row>
    <row r="2737" spans="1:6" x14ac:dyDescent="0.25">
      <c r="A2737" s="43" t="s">
        <v>25</v>
      </c>
      <c r="B2737" s="43" t="s">
        <v>25</v>
      </c>
      <c r="C2737" s="43" t="s">
        <v>50</v>
      </c>
      <c r="D2737" s="175">
        <v>44342</v>
      </c>
      <c r="E2737" s="87">
        <v>26</v>
      </c>
      <c r="F2737" s="38">
        <f t="shared" si="42"/>
        <v>44342</v>
      </c>
    </row>
    <row r="2738" spans="1:6" x14ac:dyDescent="0.25">
      <c r="A2738" s="43" t="s">
        <v>25</v>
      </c>
      <c r="B2738" s="43" t="s">
        <v>25</v>
      </c>
      <c r="C2738" s="43" t="s">
        <v>47</v>
      </c>
      <c r="D2738" s="175">
        <v>44342</v>
      </c>
      <c r="E2738" s="87">
        <v>32</v>
      </c>
      <c r="F2738" s="38">
        <f t="shared" si="42"/>
        <v>44342</v>
      </c>
    </row>
    <row r="2739" spans="1:6" x14ac:dyDescent="0.25">
      <c r="A2739" s="43" t="s">
        <v>57</v>
      </c>
      <c r="B2739" s="43" t="s">
        <v>57</v>
      </c>
      <c r="C2739" s="43" t="s">
        <v>130</v>
      </c>
      <c r="D2739" s="175">
        <v>44342</v>
      </c>
      <c r="E2739" s="87">
        <v>23</v>
      </c>
      <c r="F2739" s="38">
        <f t="shared" si="42"/>
        <v>44342</v>
      </c>
    </row>
    <row r="2740" spans="1:6" x14ac:dyDescent="0.25">
      <c r="A2740" s="43" t="s">
        <v>57</v>
      </c>
      <c r="B2740" s="43" t="s">
        <v>57</v>
      </c>
      <c r="C2740" s="43" t="s">
        <v>62</v>
      </c>
      <c r="D2740" s="175">
        <v>44342</v>
      </c>
      <c r="E2740" s="87">
        <v>13</v>
      </c>
      <c r="F2740" s="38">
        <f t="shared" si="42"/>
        <v>44342</v>
      </c>
    </row>
    <row r="2741" spans="1:6" x14ac:dyDescent="0.25">
      <c r="A2741" s="43" t="s">
        <v>263</v>
      </c>
      <c r="B2741" s="43" t="s">
        <v>199</v>
      </c>
      <c r="C2741" s="43" t="s">
        <v>75</v>
      </c>
      <c r="D2741" s="175">
        <v>44342</v>
      </c>
      <c r="E2741" s="87">
        <v>52</v>
      </c>
      <c r="F2741" s="38">
        <f t="shared" si="42"/>
        <v>44342</v>
      </c>
    </row>
    <row r="2742" spans="1:6" x14ac:dyDescent="0.25">
      <c r="A2742" s="57" t="s">
        <v>263</v>
      </c>
      <c r="B2742" s="57" t="s">
        <v>199</v>
      </c>
      <c r="C2742" s="57" t="s">
        <v>188</v>
      </c>
      <c r="D2742" s="176">
        <v>44342</v>
      </c>
      <c r="E2742" s="57">
        <v>1</v>
      </c>
      <c r="F2742" s="38">
        <f t="shared" si="42"/>
        <v>44342</v>
      </c>
    </row>
    <row r="2743" spans="1:6" x14ac:dyDescent="0.25">
      <c r="A2743" s="57" t="s">
        <v>264</v>
      </c>
      <c r="B2743" s="57" t="s">
        <v>83</v>
      </c>
      <c r="C2743" s="57" t="s">
        <v>80</v>
      </c>
      <c r="D2743" s="176">
        <v>44342</v>
      </c>
      <c r="E2743" s="57">
        <v>62</v>
      </c>
      <c r="F2743" s="38">
        <f t="shared" si="42"/>
        <v>44342</v>
      </c>
    </row>
    <row r="2744" spans="1:6" x14ac:dyDescent="0.25">
      <c r="A2744" s="57" t="s">
        <v>264</v>
      </c>
      <c r="B2744" s="57" t="s">
        <v>83</v>
      </c>
      <c r="C2744" s="57" t="s">
        <v>85</v>
      </c>
      <c r="D2744" s="176">
        <v>44342</v>
      </c>
      <c r="E2744" s="57">
        <v>26</v>
      </c>
      <c r="F2744" s="38">
        <f t="shared" si="42"/>
        <v>44342</v>
      </c>
    </row>
    <row r="2745" spans="1:6" x14ac:dyDescent="0.25">
      <c r="A2745" s="43" t="s">
        <v>91</v>
      </c>
      <c r="B2745" s="43" t="s">
        <v>91</v>
      </c>
      <c r="C2745" s="43" t="s">
        <v>101</v>
      </c>
      <c r="D2745" s="175">
        <v>44342</v>
      </c>
      <c r="E2745" s="87">
        <v>54</v>
      </c>
      <c r="F2745" s="38">
        <f t="shared" si="42"/>
        <v>44342</v>
      </c>
    </row>
    <row r="2746" spans="1:6" x14ac:dyDescent="0.25">
      <c r="A2746" s="43" t="s">
        <v>325</v>
      </c>
      <c r="B2746" s="43" t="s">
        <v>325</v>
      </c>
      <c r="C2746" s="43" t="s">
        <v>327</v>
      </c>
      <c r="D2746" s="175">
        <v>44342</v>
      </c>
      <c r="E2746" s="87">
        <v>24</v>
      </c>
      <c r="F2746" s="38">
        <f t="shared" si="42"/>
        <v>44342</v>
      </c>
    </row>
    <row r="2747" spans="1:6" x14ac:dyDescent="0.25">
      <c r="A2747" s="43" t="s">
        <v>264</v>
      </c>
      <c r="B2747" s="43" t="s">
        <v>83</v>
      </c>
      <c r="C2747" s="43" t="s">
        <v>86</v>
      </c>
      <c r="D2747" s="175">
        <v>44342</v>
      </c>
      <c r="E2747" s="87">
        <v>23</v>
      </c>
      <c r="F2747" s="38">
        <f t="shared" si="42"/>
        <v>44342</v>
      </c>
    </row>
    <row r="2748" spans="1:6" x14ac:dyDescent="0.25">
      <c r="A2748" s="43" t="s">
        <v>264</v>
      </c>
      <c r="B2748" s="43" t="s">
        <v>83</v>
      </c>
      <c r="C2748" s="43" t="s">
        <v>181</v>
      </c>
      <c r="D2748" s="175">
        <v>44342</v>
      </c>
      <c r="E2748" s="87">
        <v>13</v>
      </c>
      <c r="F2748" s="38">
        <f t="shared" si="42"/>
        <v>44342</v>
      </c>
    </row>
    <row r="2749" spans="1:6" x14ac:dyDescent="0.25">
      <c r="A2749" s="43" t="s">
        <v>57</v>
      </c>
      <c r="B2749" s="43" t="s">
        <v>57</v>
      </c>
      <c r="C2749" s="43" t="s">
        <v>368</v>
      </c>
      <c r="D2749" s="175">
        <v>44342</v>
      </c>
      <c r="E2749" s="87">
        <v>63</v>
      </c>
      <c r="F2749" s="38">
        <f t="shared" si="42"/>
        <v>44342</v>
      </c>
    </row>
    <row r="2750" spans="1:6" x14ac:dyDescent="0.25">
      <c r="A2750" s="43" t="s">
        <v>25</v>
      </c>
      <c r="B2750" s="43" t="s">
        <v>54</v>
      </c>
      <c r="C2750" s="43" t="s">
        <v>56</v>
      </c>
      <c r="D2750" s="175">
        <v>44342</v>
      </c>
      <c r="E2750" s="87">
        <v>139</v>
      </c>
      <c r="F2750" s="38">
        <f t="shared" si="42"/>
        <v>44342</v>
      </c>
    </row>
    <row r="2751" spans="1:6" x14ac:dyDescent="0.25">
      <c r="A2751" s="43" t="s">
        <v>25</v>
      </c>
      <c r="B2751" s="43" t="s">
        <v>54</v>
      </c>
      <c r="C2751" s="43" t="s">
        <v>55</v>
      </c>
      <c r="D2751" s="175">
        <v>44342</v>
      </c>
      <c r="E2751" s="87">
        <v>170</v>
      </c>
      <c r="F2751" s="38">
        <f t="shared" si="42"/>
        <v>44342</v>
      </c>
    </row>
    <row r="2752" spans="1:6" x14ac:dyDescent="0.25">
      <c r="A2752" s="43" t="s">
        <v>263</v>
      </c>
      <c r="B2752" s="43" t="s">
        <v>199</v>
      </c>
      <c r="C2752" s="43" t="s">
        <v>77</v>
      </c>
      <c r="D2752" s="175">
        <v>44342</v>
      </c>
      <c r="E2752" s="87">
        <v>76</v>
      </c>
      <c r="F2752" s="38">
        <f t="shared" si="42"/>
        <v>44342</v>
      </c>
    </row>
    <row r="2753" spans="1:6" x14ac:dyDescent="0.25">
      <c r="A2753" s="43" t="s">
        <v>71</v>
      </c>
      <c r="B2753" s="43" t="s">
        <v>71</v>
      </c>
      <c r="C2753" s="43" t="s">
        <v>72</v>
      </c>
      <c r="D2753" s="175">
        <v>44342</v>
      </c>
      <c r="E2753" s="87">
        <v>93</v>
      </c>
      <c r="F2753" s="38">
        <f t="shared" si="42"/>
        <v>44342</v>
      </c>
    </row>
    <row r="2754" spans="1:6" x14ac:dyDescent="0.25">
      <c r="A2754" s="43" t="s">
        <v>57</v>
      </c>
      <c r="B2754" s="43" t="s">
        <v>57</v>
      </c>
      <c r="C2754" s="43" t="s">
        <v>63</v>
      </c>
      <c r="D2754" s="175">
        <v>44342</v>
      </c>
      <c r="E2754" s="87">
        <v>27</v>
      </c>
      <c r="F2754" s="38">
        <f t="shared" si="42"/>
        <v>44342</v>
      </c>
    </row>
    <row r="2755" spans="1:6" x14ac:dyDescent="0.25">
      <c r="A2755" s="43" t="s">
        <v>18</v>
      </c>
      <c r="B2755" s="43" t="s">
        <v>21</v>
      </c>
      <c r="C2755" s="43" t="s">
        <v>22</v>
      </c>
      <c r="D2755" s="175">
        <v>44342</v>
      </c>
      <c r="E2755" s="87">
        <v>35</v>
      </c>
      <c r="F2755" s="38">
        <f t="shared" ref="F2755:F2818" si="43">D2755</f>
        <v>44342</v>
      </c>
    </row>
    <row r="2756" spans="1:6" x14ac:dyDescent="0.25">
      <c r="A2756" s="43" t="s">
        <v>18</v>
      </c>
      <c r="B2756" s="43" t="s">
        <v>18</v>
      </c>
      <c r="C2756" s="43"/>
      <c r="D2756" s="175">
        <v>44342</v>
      </c>
      <c r="E2756" s="87">
        <v>1</v>
      </c>
      <c r="F2756" s="38">
        <f t="shared" si="43"/>
        <v>44342</v>
      </c>
    </row>
    <row r="2757" spans="1:6" x14ac:dyDescent="0.25">
      <c r="A2757" s="43" t="s">
        <v>361</v>
      </c>
      <c r="B2757" s="43" t="s">
        <v>411</v>
      </c>
      <c r="C2757" s="43" t="s">
        <v>355</v>
      </c>
      <c r="D2757" s="175">
        <v>44342</v>
      </c>
      <c r="E2757" s="87">
        <v>94</v>
      </c>
      <c r="F2757" s="38">
        <f t="shared" si="43"/>
        <v>44342</v>
      </c>
    </row>
    <row r="2758" spans="1:6" x14ac:dyDescent="0.25">
      <c r="A2758" s="43" t="s">
        <v>18</v>
      </c>
      <c r="B2758" s="43" t="s">
        <v>366</v>
      </c>
      <c r="C2758" s="43" t="s">
        <v>409</v>
      </c>
      <c r="D2758" s="175">
        <v>44342</v>
      </c>
      <c r="E2758" s="87">
        <v>38</v>
      </c>
      <c r="F2758" s="38">
        <f t="shared" si="43"/>
        <v>44342</v>
      </c>
    </row>
    <row r="2759" spans="1:6" x14ac:dyDescent="0.25">
      <c r="A2759" s="43" t="s">
        <v>18</v>
      </c>
      <c r="B2759" s="43" t="s">
        <v>18</v>
      </c>
      <c r="C2759" s="43" t="s">
        <v>24</v>
      </c>
      <c r="D2759" s="175">
        <v>44342</v>
      </c>
      <c r="E2759" s="87">
        <v>53</v>
      </c>
      <c r="F2759" s="38">
        <f t="shared" si="43"/>
        <v>44342</v>
      </c>
    </row>
    <row r="2760" spans="1:6" x14ac:dyDescent="0.25">
      <c r="A2760" s="43" t="s">
        <v>18</v>
      </c>
      <c r="B2760" s="43" t="s">
        <v>18</v>
      </c>
      <c r="C2760" s="43" t="s">
        <v>23</v>
      </c>
      <c r="D2760" s="175">
        <v>44342</v>
      </c>
      <c r="E2760" s="87">
        <v>17</v>
      </c>
      <c r="F2760" s="38">
        <f t="shared" si="43"/>
        <v>44342</v>
      </c>
    </row>
    <row r="2761" spans="1:6" x14ac:dyDescent="0.25">
      <c r="A2761" s="43" t="s">
        <v>25</v>
      </c>
      <c r="B2761" s="43" t="s">
        <v>25</v>
      </c>
      <c r="C2761" s="43" t="s">
        <v>42</v>
      </c>
      <c r="D2761" s="175">
        <v>44342</v>
      </c>
      <c r="E2761" s="87">
        <v>16</v>
      </c>
      <c r="F2761" s="38">
        <f t="shared" si="43"/>
        <v>44342</v>
      </c>
    </row>
    <row r="2762" spans="1:6" x14ac:dyDescent="0.25">
      <c r="A2762" s="43" t="s">
        <v>25</v>
      </c>
      <c r="B2762" s="43" t="s">
        <v>25</v>
      </c>
      <c r="C2762" s="43" t="s">
        <v>39</v>
      </c>
      <c r="D2762" s="175">
        <v>44342</v>
      </c>
      <c r="E2762" s="87">
        <v>71</v>
      </c>
      <c r="F2762" s="38">
        <f t="shared" si="43"/>
        <v>44342</v>
      </c>
    </row>
    <row r="2763" spans="1:6" x14ac:dyDescent="0.25">
      <c r="A2763" s="43" t="s">
        <v>25</v>
      </c>
      <c r="B2763" s="43" t="s">
        <v>25</v>
      </c>
      <c r="C2763" s="43" t="s">
        <v>41</v>
      </c>
      <c r="D2763" s="175">
        <v>44342</v>
      </c>
      <c r="E2763" s="87">
        <v>61</v>
      </c>
      <c r="F2763" s="38">
        <f t="shared" si="43"/>
        <v>44342</v>
      </c>
    </row>
    <row r="2764" spans="1:6" x14ac:dyDescent="0.25">
      <c r="A2764" s="43" t="s">
        <v>91</v>
      </c>
      <c r="B2764" s="43" t="s">
        <v>91</v>
      </c>
      <c r="C2764" s="43" t="s">
        <v>97</v>
      </c>
      <c r="D2764" s="175">
        <v>44342</v>
      </c>
      <c r="E2764" s="87">
        <v>1</v>
      </c>
      <c r="F2764" s="38">
        <f t="shared" si="43"/>
        <v>44342</v>
      </c>
    </row>
    <row r="2765" spans="1:6" x14ac:dyDescent="0.25">
      <c r="A2765" s="43" t="s">
        <v>264</v>
      </c>
      <c r="B2765" s="43" t="s">
        <v>83</v>
      </c>
      <c r="C2765" s="43" t="s">
        <v>90</v>
      </c>
      <c r="D2765" s="175">
        <v>44342</v>
      </c>
      <c r="E2765" s="87">
        <v>62</v>
      </c>
      <c r="F2765" s="38">
        <f t="shared" si="43"/>
        <v>44342</v>
      </c>
    </row>
    <row r="2766" spans="1:6" x14ac:dyDescent="0.25">
      <c r="A2766" s="43" t="s">
        <v>91</v>
      </c>
      <c r="B2766" s="43" t="s">
        <v>91</v>
      </c>
      <c r="C2766" s="43" t="s">
        <v>95</v>
      </c>
      <c r="D2766" s="175">
        <v>44342</v>
      </c>
      <c r="E2766" s="87">
        <v>19</v>
      </c>
      <c r="F2766" s="38">
        <f t="shared" si="43"/>
        <v>44342</v>
      </c>
    </row>
    <row r="2767" spans="1:6" x14ac:dyDescent="0.25">
      <c r="A2767" s="43" t="s">
        <v>264</v>
      </c>
      <c r="B2767" s="43" t="s">
        <v>81</v>
      </c>
      <c r="C2767" s="43" t="s">
        <v>82</v>
      </c>
      <c r="D2767" s="175">
        <v>44342</v>
      </c>
      <c r="E2767" s="87">
        <v>42</v>
      </c>
      <c r="F2767" s="38">
        <f t="shared" si="43"/>
        <v>44342</v>
      </c>
    </row>
    <row r="2768" spans="1:6" x14ac:dyDescent="0.25">
      <c r="A2768" s="43" t="s">
        <v>25</v>
      </c>
      <c r="B2768" s="43" t="s">
        <v>54</v>
      </c>
      <c r="C2768" s="43" t="s">
        <v>187</v>
      </c>
      <c r="D2768" s="175">
        <v>44342</v>
      </c>
      <c r="E2768" s="87">
        <v>23</v>
      </c>
      <c r="F2768" s="38">
        <f t="shared" si="43"/>
        <v>44342</v>
      </c>
    </row>
    <row r="2769" spans="1:6" x14ac:dyDescent="0.25">
      <c r="A2769" s="43" t="s">
        <v>361</v>
      </c>
      <c r="B2769" s="43" t="s">
        <v>411</v>
      </c>
      <c r="C2769" s="43" t="s">
        <v>422</v>
      </c>
      <c r="D2769" s="175">
        <v>44342</v>
      </c>
      <c r="E2769" s="87">
        <v>11</v>
      </c>
      <c r="F2769" s="38">
        <f t="shared" si="43"/>
        <v>44342</v>
      </c>
    </row>
    <row r="2770" spans="1:6" x14ac:dyDescent="0.25">
      <c r="A2770" s="43" t="s">
        <v>361</v>
      </c>
      <c r="B2770" s="43" t="s">
        <v>411</v>
      </c>
      <c r="C2770" s="43" t="s">
        <v>357</v>
      </c>
      <c r="D2770" s="175">
        <v>44342</v>
      </c>
      <c r="E2770" s="87">
        <v>23</v>
      </c>
      <c r="F2770" s="38">
        <f t="shared" si="43"/>
        <v>44342</v>
      </c>
    </row>
    <row r="2771" spans="1:6" x14ac:dyDescent="0.25">
      <c r="A2771" s="43" t="s">
        <v>370</v>
      </c>
      <c r="B2771" s="43" t="s">
        <v>371</v>
      </c>
      <c r="C2771" s="43"/>
      <c r="D2771" s="175">
        <v>44342</v>
      </c>
      <c r="E2771" s="87">
        <v>2</v>
      </c>
      <c r="F2771" s="38">
        <f t="shared" si="43"/>
        <v>44342</v>
      </c>
    </row>
    <row r="2772" spans="1:6" x14ac:dyDescent="0.25">
      <c r="A2772" s="43" t="s">
        <v>2</v>
      </c>
      <c r="B2772" s="43" t="s">
        <v>2</v>
      </c>
      <c r="C2772" s="43" t="s">
        <v>12</v>
      </c>
      <c r="D2772" s="175">
        <v>44342</v>
      </c>
      <c r="E2772" s="87">
        <v>31</v>
      </c>
      <c r="F2772" s="38">
        <f t="shared" si="43"/>
        <v>44342</v>
      </c>
    </row>
    <row r="2773" spans="1:6" x14ac:dyDescent="0.25">
      <c r="A2773" s="43" t="s">
        <v>2</v>
      </c>
      <c r="B2773" s="43" t="s">
        <v>2</v>
      </c>
      <c r="C2773" s="43" t="s">
        <v>11</v>
      </c>
      <c r="D2773" s="175">
        <v>44342</v>
      </c>
      <c r="E2773" s="87">
        <v>24</v>
      </c>
      <c r="F2773" s="38">
        <f t="shared" si="43"/>
        <v>44342</v>
      </c>
    </row>
    <row r="2774" spans="1:6" x14ac:dyDescent="0.25">
      <c r="A2774" s="43" t="s">
        <v>25</v>
      </c>
      <c r="B2774" s="43" t="s">
        <v>25</v>
      </c>
      <c r="C2774" s="43" t="s">
        <v>31</v>
      </c>
      <c r="D2774" s="175">
        <v>44342</v>
      </c>
      <c r="E2774" s="87">
        <v>101</v>
      </c>
      <c r="F2774" s="38">
        <f t="shared" si="43"/>
        <v>44342</v>
      </c>
    </row>
    <row r="2775" spans="1:6" x14ac:dyDescent="0.25">
      <c r="A2775" s="43" t="s">
        <v>25</v>
      </c>
      <c r="B2775" s="43" t="s">
        <v>26</v>
      </c>
      <c r="C2775" s="43" t="s">
        <v>28</v>
      </c>
      <c r="D2775" s="175">
        <v>44342</v>
      </c>
      <c r="E2775" s="87">
        <v>42</v>
      </c>
      <c r="F2775" s="38">
        <f t="shared" si="43"/>
        <v>44342</v>
      </c>
    </row>
    <row r="2776" spans="1:6" x14ac:dyDescent="0.25">
      <c r="A2776" s="43" t="s">
        <v>18</v>
      </c>
      <c r="B2776" s="43" t="s">
        <v>366</v>
      </c>
      <c r="C2776" s="43" t="s">
        <v>413</v>
      </c>
      <c r="D2776" s="175">
        <v>44342</v>
      </c>
      <c r="E2776" s="87">
        <v>31</v>
      </c>
      <c r="F2776" s="38">
        <f t="shared" si="43"/>
        <v>44342</v>
      </c>
    </row>
    <row r="2777" spans="1:6" x14ac:dyDescent="0.25">
      <c r="A2777" s="43" t="s">
        <v>25</v>
      </c>
      <c r="B2777" s="43" t="s">
        <v>26</v>
      </c>
      <c r="C2777" s="43" t="s">
        <v>27</v>
      </c>
      <c r="D2777" s="175">
        <v>44342</v>
      </c>
      <c r="E2777" s="87">
        <v>39</v>
      </c>
      <c r="F2777" s="38">
        <f t="shared" si="43"/>
        <v>44342</v>
      </c>
    </row>
    <row r="2778" spans="1:6" x14ac:dyDescent="0.25">
      <c r="A2778" s="43" t="s">
        <v>25</v>
      </c>
      <c r="B2778" s="43" t="s">
        <v>25</v>
      </c>
      <c r="C2778" s="43" t="s">
        <v>40</v>
      </c>
      <c r="D2778" s="175">
        <v>44342</v>
      </c>
      <c r="E2778" s="87">
        <v>17</v>
      </c>
      <c r="F2778" s="38">
        <f t="shared" si="43"/>
        <v>44342</v>
      </c>
    </row>
    <row r="2779" spans="1:6" x14ac:dyDescent="0.25">
      <c r="A2779" s="43" t="s">
        <v>25</v>
      </c>
      <c r="B2779" s="43" t="s">
        <v>25</v>
      </c>
      <c r="C2779" s="43" t="s">
        <v>43</v>
      </c>
      <c r="D2779" s="175">
        <v>44342</v>
      </c>
      <c r="E2779" s="87">
        <v>23</v>
      </c>
      <c r="F2779" s="38">
        <f t="shared" si="43"/>
        <v>44342</v>
      </c>
    </row>
    <row r="2780" spans="1:6" x14ac:dyDescent="0.25">
      <c r="A2780" s="43" t="s">
        <v>25</v>
      </c>
      <c r="B2780" s="43" t="s">
        <v>25</v>
      </c>
      <c r="C2780" s="43" t="s">
        <v>49</v>
      </c>
      <c r="D2780" s="175">
        <v>44342</v>
      </c>
      <c r="E2780" s="87">
        <v>64</v>
      </c>
      <c r="F2780" s="38">
        <f t="shared" si="43"/>
        <v>44342</v>
      </c>
    </row>
    <row r="2781" spans="1:6" x14ac:dyDescent="0.25">
      <c r="A2781" s="57" t="s">
        <v>91</v>
      </c>
      <c r="B2781" s="57" t="s">
        <v>91</v>
      </c>
      <c r="C2781" s="57" t="s">
        <v>100</v>
      </c>
      <c r="D2781" s="176">
        <v>44342</v>
      </c>
      <c r="E2781" s="57">
        <v>146</v>
      </c>
      <c r="F2781" s="38">
        <f t="shared" si="43"/>
        <v>44342</v>
      </c>
    </row>
    <row r="2782" spans="1:6" x14ac:dyDescent="0.25">
      <c r="A2782" s="57" t="s">
        <v>91</v>
      </c>
      <c r="B2782" s="57" t="s">
        <v>91</v>
      </c>
      <c r="C2782" s="57" t="s">
        <v>96</v>
      </c>
      <c r="D2782" s="176">
        <v>44342</v>
      </c>
      <c r="E2782" s="57">
        <v>26</v>
      </c>
      <c r="F2782" s="38">
        <f t="shared" si="43"/>
        <v>44342</v>
      </c>
    </row>
    <row r="2783" spans="1:6" x14ac:dyDescent="0.25">
      <c r="A2783" s="57" t="s">
        <v>264</v>
      </c>
      <c r="B2783" s="57" t="s">
        <v>83</v>
      </c>
      <c r="C2783" s="57" t="s">
        <v>84</v>
      </c>
      <c r="D2783" s="176">
        <v>44342</v>
      </c>
      <c r="E2783" s="57">
        <v>161</v>
      </c>
      <c r="F2783" s="38">
        <f t="shared" si="43"/>
        <v>44342</v>
      </c>
    </row>
    <row r="2784" spans="1:6" x14ac:dyDescent="0.25">
      <c r="A2784" s="57" t="s">
        <v>57</v>
      </c>
      <c r="B2784" s="57" t="s">
        <v>57</v>
      </c>
      <c r="C2784" s="57" t="s">
        <v>392</v>
      </c>
      <c r="D2784" s="176">
        <v>44342</v>
      </c>
      <c r="E2784" s="57">
        <v>7</v>
      </c>
      <c r="F2784" s="38">
        <f t="shared" si="43"/>
        <v>44342</v>
      </c>
    </row>
    <row r="2785" spans="1:6" x14ac:dyDescent="0.25">
      <c r="A2785" s="57" t="s">
        <v>263</v>
      </c>
      <c r="B2785" s="57" t="s">
        <v>199</v>
      </c>
      <c r="C2785" s="57" t="s">
        <v>447</v>
      </c>
      <c r="D2785" s="176">
        <v>44342</v>
      </c>
      <c r="E2785" s="57">
        <v>26</v>
      </c>
      <c r="F2785" s="38">
        <f t="shared" si="43"/>
        <v>44342</v>
      </c>
    </row>
    <row r="2786" spans="1:6" x14ac:dyDescent="0.25">
      <c r="A2786" s="57" t="s">
        <v>57</v>
      </c>
      <c r="B2786" s="57" t="s">
        <v>57</v>
      </c>
      <c r="C2786" s="57" t="s">
        <v>61</v>
      </c>
      <c r="D2786" s="176">
        <v>44342</v>
      </c>
      <c r="E2786" s="57">
        <v>16</v>
      </c>
      <c r="F2786" s="38">
        <f t="shared" si="43"/>
        <v>44342</v>
      </c>
    </row>
    <row r="2787" spans="1:6" x14ac:dyDescent="0.25">
      <c r="A2787" s="57" t="s">
        <v>57</v>
      </c>
      <c r="B2787" s="57" t="s">
        <v>57</v>
      </c>
      <c r="C2787" s="57" t="s">
        <v>60</v>
      </c>
      <c r="D2787" s="176">
        <v>44342</v>
      </c>
      <c r="E2787" s="57">
        <v>20</v>
      </c>
      <c r="F2787" s="38">
        <f t="shared" si="43"/>
        <v>44342</v>
      </c>
    </row>
    <row r="2788" spans="1:6" x14ac:dyDescent="0.25">
      <c r="A2788" s="57" t="s">
        <v>25</v>
      </c>
      <c r="B2788" s="57" t="s">
        <v>25</v>
      </c>
      <c r="C2788" s="57" t="s">
        <v>46</v>
      </c>
      <c r="D2788" s="176">
        <v>44342</v>
      </c>
      <c r="E2788" s="57">
        <v>29</v>
      </c>
      <c r="F2788" s="38">
        <f t="shared" si="43"/>
        <v>44342</v>
      </c>
    </row>
    <row r="2789" spans="1:6" x14ac:dyDescent="0.25">
      <c r="A2789" s="57" t="s">
        <v>25</v>
      </c>
      <c r="B2789" s="57" t="s">
        <v>25</v>
      </c>
      <c r="C2789" s="57" t="s">
        <v>32</v>
      </c>
      <c r="D2789" s="176">
        <v>44342</v>
      </c>
      <c r="E2789" s="57">
        <v>111</v>
      </c>
      <c r="F2789" s="38">
        <f t="shared" si="43"/>
        <v>44342</v>
      </c>
    </row>
    <row r="2790" spans="1:6" x14ac:dyDescent="0.25">
      <c r="A2790" s="57" t="s">
        <v>18</v>
      </c>
      <c r="B2790" s="57" t="s">
        <v>19</v>
      </c>
      <c r="C2790" s="57" t="s">
        <v>20</v>
      </c>
      <c r="D2790" s="176">
        <v>44342</v>
      </c>
      <c r="E2790" s="57">
        <v>26</v>
      </c>
      <c r="F2790" s="38">
        <f t="shared" si="43"/>
        <v>44342</v>
      </c>
    </row>
    <row r="2791" spans="1:6" x14ac:dyDescent="0.25">
      <c r="A2791" s="43" t="s">
        <v>337</v>
      </c>
      <c r="B2791" s="43" t="s">
        <v>338</v>
      </c>
      <c r="C2791" s="43" t="s">
        <v>177</v>
      </c>
      <c r="D2791" s="175">
        <v>44342</v>
      </c>
      <c r="E2791" s="87">
        <v>49</v>
      </c>
      <c r="F2791" s="38">
        <f t="shared" si="43"/>
        <v>44342</v>
      </c>
    </row>
    <row r="2792" spans="1:6" x14ac:dyDescent="0.25">
      <c r="A2792" s="43" t="s">
        <v>361</v>
      </c>
      <c r="B2792" s="43" t="s">
        <v>411</v>
      </c>
      <c r="C2792" s="43" t="s">
        <v>358</v>
      </c>
      <c r="D2792" s="175">
        <v>44342</v>
      </c>
      <c r="E2792" s="87">
        <v>25</v>
      </c>
      <c r="F2792" s="38">
        <f t="shared" si="43"/>
        <v>44342</v>
      </c>
    </row>
    <row r="2793" spans="1:6" x14ac:dyDescent="0.25">
      <c r="A2793" s="43" t="s">
        <v>16</v>
      </c>
      <c r="B2793" s="43" t="s">
        <v>16</v>
      </c>
      <c r="C2793" s="43" t="s">
        <v>17</v>
      </c>
      <c r="D2793" s="175">
        <v>44342</v>
      </c>
      <c r="E2793" s="87">
        <v>86</v>
      </c>
      <c r="F2793" s="38">
        <f t="shared" si="43"/>
        <v>44342</v>
      </c>
    </row>
    <row r="2794" spans="1:6" x14ac:dyDescent="0.25">
      <c r="A2794" s="43" t="s">
        <v>2</v>
      </c>
      <c r="B2794" s="43" t="s">
        <v>2</v>
      </c>
      <c r="C2794" s="43" t="s">
        <v>15</v>
      </c>
      <c r="D2794" s="175">
        <v>44341</v>
      </c>
      <c r="E2794" s="87">
        <v>28</v>
      </c>
      <c r="F2794" s="38">
        <f t="shared" si="43"/>
        <v>44341</v>
      </c>
    </row>
    <row r="2795" spans="1:6" x14ac:dyDescent="0.25">
      <c r="A2795" s="43" t="s">
        <v>2</v>
      </c>
      <c r="B2795" s="43" t="s">
        <v>2</v>
      </c>
      <c r="C2795" s="43" t="s">
        <v>9</v>
      </c>
      <c r="D2795" s="175">
        <v>44341</v>
      </c>
      <c r="E2795" s="87">
        <v>21</v>
      </c>
      <c r="F2795" s="38">
        <f t="shared" si="43"/>
        <v>44341</v>
      </c>
    </row>
    <row r="2796" spans="1:6" x14ac:dyDescent="0.25">
      <c r="A2796" s="43" t="s">
        <v>18</v>
      </c>
      <c r="B2796" s="43" t="s">
        <v>366</v>
      </c>
      <c r="C2796" s="43" t="s">
        <v>410</v>
      </c>
      <c r="D2796" s="175">
        <v>44341</v>
      </c>
      <c r="E2796" s="87">
        <v>1</v>
      </c>
      <c r="F2796" s="38">
        <f t="shared" si="43"/>
        <v>44341</v>
      </c>
    </row>
    <row r="2797" spans="1:6" x14ac:dyDescent="0.25">
      <c r="A2797" s="43" t="s">
        <v>25</v>
      </c>
      <c r="B2797" s="43" t="s">
        <v>25</v>
      </c>
      <c r="C2797" s="43" t="s">
        <v>38</v>
      </c>
      <c r="D2797" s="175">
        <v>44341</v>
      </c>
      <c r="E2797" s="87">
        <v>30</v>
      </c>
      <c r="F2797" s="38">
        <f t="shared" si="43"/>
        <v>44341</v>
      </c>
    </row>
    <row r="2798" spans="1:6" x14ac:dyDescent="0.25">
      <c r="A2798" s="43" t="s">
        <v>25</v>
      </c>
      <c r="B2798" s="43" t="s">
        <v>25</v>
      </c>
      <c r="C2798" s="43" t="s">
        <v>41</v>
      </c>
      <c r="D2798" s="175">
        <v>44341</v>
      </c>
      <c r="E2798" s="87">
        <v>32</v>
      </c>
      <c r="F2798" s="38">
        <f t="shared" si="43"/>
        <v>44341</v>
      </c>
    </row>
    <row r="2799" spans="1:6" x14ac:dyDescent="0.25">
      <c r="A2799" s="43" t="s">
        <v>25</v>
      </c>
      <c r="B2799" s="43" t="s">
        <v>25</v>
      </c>
      <c r="C2799" s="43" t="s">
        <v>40</v>
      </c>
      <c r="D2799" s="175">
        <v>44341</v>
      </c>
      <c r="E2799" s="87">
        <v>15</v>
      </c>
      <c r="F2799" s="38">
        <f t="shared" si="43"/>
        <v>44341</v>
      </c>
    </row>
    <row r="2800" spans="1:6" x14ac:dyDescent="0.25">
      <c r="A2800" s="43" t="s">
        <v>71</v>
      </c>
      <c r="B2800" s="43" t="s">
        <v>71</v>
      </c>
      <c r="C2800" s="43" t="s">
        <v>72</v>
      </c>
      <c r="D2800" s="175">
        <v>44341</v>
      </c>
      <c r="E2800" s="87">
        <v>83</v>
      </c>
      <c r="F2800" s="38">
        <f t="shared" si="43"/>
        <v>44341</v>
      </c>
    </row>
    <row r="2801" spans="1:6" x14ac:dyDescent="0.25">
      <c r="A2801" s="43" t="s">
        <v>25</v>
      </c>
      <c r="B2801" s="43" t="s">
        <v>54</v>
      </c>
      <c r="C2801" s="43" t="s">
        <v>187</v>
      </c>
      <c r="D2801" s="175">
        <v>44341</v>
      </c>
      <c r="E2801" s="87">
        <v>11</v>
      </c>
      <c r="F2801" s="38">
        <f t="shared" si="43"/>
        <v>44341</v>
      </c>
    </row>
    <row r="2802" spans="1:6" x14ac:dyDescent="0.25">
      <c r="A2802" s="43" t="s">
        <v>57</v>
      </c>
      <c r="B2802" s="43" t="s">
        <v>57</v>
      </c>
      <c r="C2802" s="43" t="s">
        <v>368</v>
      </c>
      <c r="D2802" s="175">
        <v>44341</v>
      </c>
      <c r="E2802" s="87">
        <v>65</v>
      </c>
      <c r="F2802" s="38">
        <f t="shared" si="43"/>
        <v>44341</v>
      </c>
    </row>
    <row r="2803" spans="1:6" x14ac:dyDescent="0.25">
      <c r="A2803" s="43" t="s">
        <v>57</v>
      </c>
      <c r="B2803" s="43" t="s">
        <v>57</v>
      </c>
      <c r="C2803" s="43" t="s">
        <v>130</v>
      </c>
      <c r="D2803" s="175">
        <v>44341</v>
      </c>
      <c r="E2803" s="87">
        <v>33</v>
      </c>
      <c r="F2803" s="38">
        <f t="shared" si="43"/>
        <v>44341</v>
      </c>
    </row>
    <row r="2804" spans="1:6" x14ac:dyDescent="0.25">
      <c r="A2804" s="43" t="s">
        <v>25</v>
      </c>
      <c r="B2804" s="43" t="s">
        <v>54</v>
      </c>
      <c r="C2804" s="43" t="s">
        <v>55</v>
      </c>
      <c r="D2804" s="175">
        <v>44341</v>
      </c>
      <c r="E2804" s="87">
        <v>155</v>
      </c>
      <c r="F2804" s="38">
        <f t="shared" si="43"/>
        <v>44341</v>
      </c>
    </row>
    <row r="2805" spans="1:6" x14ac:dyDescent="0.25">
      <c r="A2805" s="43" t="s">
        <v>264</v>
      </c>
      <c r="B2805" s="43" t="s">
        <v>83</v>
      </c>
      <c r="C2805" s="43" t="s">
        <v>86</v>
      </c>
      <c r="D2805" s="175">
        <v>44341</v>
      </c>
      <c r="E2805" s="87">
        <v>20</v>
      </c>
      <c r="F2805" s="38">
        <f t="shared" si="43"/>
        <v>44341</v>
      </c>
    </row>
    <row r="2806" spans="1:6" x14ac:dyDescent="0.25">
      <c r="A2806" s="43" t="s">
        <v>264</v>
      </c>
      <c r="B2806" s="43" t="s">
        <v>83</v>
      </c>
      <c r="C2806" s="43" t="s">
        <v>181</v>
      </c>
      <c r="D2806" s="175">
        <v>44341</v>
      </c>
      <c r="E2806" s="87">
        <v>97</v>
      </c>
      <c r="F2806" s="38">
        <f t="shared" si="43"/>
        <v>44341</v>
      </c>
    </row>
    <row r="2807" spans="1:6" x14ac:dyDescent="0.25">
      <c r="A2807" s="43" t="s">
        <v>264</v>
      </c>
      <c r="B2807" s="43" t="s">
        <v>83</v>
      </c>
      <c r="C2807" s="43" t="s">
        <v>80</v>
      </c>
      <c r="D2807" s="175">
        <v>44341</v>
      </c>
      <c r="E2807" s="87">
        <v>34</v>
      </c>
      <c r="F2807" s="38">
        <f t="shared" si="43"/>
        <v>44341</v>
      </c>
    </row>
    <row r="2808" spans="1:6" x14ac:dyDescent="0.25">
      <c r="A2808" s="43" t="s">
        <v>91</v>
      </c>
      <c r="B2808" s="43" t="s">
        <v>91</v>
      </c>
      <c r="C2808" s="43" t="s">
        <v>94</v>
      </c>
      <c r="D2808" s="175">
        <v>44341</v>
      </c>
      <c r="E2808" s="87">
        <v>8</v>
      </c>
      <c r="F2808" s="38">
        <f t="shared" si="43"/>
        <v>44341</v>
      </c>
    </row>
    <row r="2809" spans="1:6" x14ac:dyDescent="0.25">
      <c r="A2809" s="43" t="s">
        <v>264</v>
      </c>
      <c r="B2809" s="43" t="s">
        <v>83</v>
      </c>
      <c r="C2809" s="43" t="s">
        <v>90</v>
      </c>
      <c r="D2809" s="175">
        <v>44341</v>
      </c>
      <c r="E2809" s="87">
        <v>25</v>
      </c>
      <c r="F2809" s="38">
        <f t="shared" si="43"/>
        <v>44341</v>
      </c>
    </row>
    <row r="2810" spans="1:6" x14ac:dyDescent="0.25">
      <c r="A2810" s="43" t="s">
        <v>25</v>
      </c>
      <c r="B2810" s="43" t="s">
        <v>25</v>
      </c>
      <c r="C2810" s="43" t="s">
        <v>47</v>
      </c>
      <c r="D2810" s="175">
        <v>44341</v>
      </c>
      <c r="E2810" s="87">
        <v>64</v>
      </c>
      <c r="F2810" s="38">
        <f t="shared" si="43"/>
        <v>44341</v>
      </c>
    </row>
    <row r="2811" spans="1:6" x14ac:dyDescent="0.25">
      <c r="A2811" s="43" t="s">
        <v>25</v>
      </c>
      <c r="B2811" s="43" t="s">
        <v>25</v>
      </c>
      <c r="C2811" s="43" t="s">
        <v>36</v>
      </c>
      <c r="D2811" s="175">
        <v>44341</v>
      </c>
      <c r="E2811" s="87">
        <v>15</v>
      </c>
      <c r="F2811" s="38">
        <f t="shared" si="43"/>
        <v>44341</v>
      </c>
    </row>
    <row r="2812" spans="1:6" x14ac:dyDescent="0.25">
      <c r="A2812" s="43" t="s">
        <v>18</v>
      </c>
      <c r="B2812" s="43" t="s">
        <v>18</v>
      </c>
      <c r="C2812" s="43" t="s">
        <v>23</v>
      </c>
      <c r="D2812" s="175">
        <v>44341</v>
      </c>
      <c r="E2812" s="87">
        <v>26</v>
      </c>
      <c r="F2812" s="38">
        <f t="shared" si="43"/>
        <v>44341</v>
      </c>
    </row>
    <row r="2813" spans="1:6" x14ac:dyDescent="0.25">
      <c r="A2813" s="43" t="s">
        <v>18</v>
      </c>
      <c r="B2813" s="43" t="s">
        <v>18</v>
      </c>
      <c r="C2813" s="43" t="s">
        <v>24</v>
      </c>
      <c r="D2813" s="175">
        <v>44341</v>
      </c>
      <c r="E2813" s="87">
        <v>56</v>
      </c>
      <c r="F2813" s="38">
        <f t="shared" si="43"/>
        <v>44341</v>
      </c>
    </row>
    <row r="2814" spans="1:6" x14ac:dyDescent="0.25">
      <c r="A2814" s="43" t="s">
        <v>2</v>
      </c>
      <c r="B2814" s="43" t="s">
        <v>2</v>
      </c>
      <c r="C2814" s="43" t="s">
        <v>3</v>
      </c>
      <c r="D2814" s="175">
        <v>44341</v>
      </c>
      <c r="E2814" s="87">
        <v>98</v>
      </c>
      <c r="F2814" s="38">
        <f t="shared" si="43"/>
        <v>44341</v>
      </c>
    </row>
    <row r="2815" spans="1:6" x14ac:dyDescent="0.25">
      <c r="A2815" s="43" t="s">
        <v>361</v>
      </c>
      <c r="B2815" s="43" t="s">
        <v>411</v>
      </c>
      <c r="C2815" s="43" t="s">
        <v>356</v>
      </c>
      <c r="D2815" s="175">
        <v>44341</v>
      </c>
      <c r="E2815" s="87">
        <v>75</v>
      </c>
      <c r="F2815" s="38">
        <f t="shared" si="43"/>
        <v>44341</v>
      </c>
    </row>
    <row r="2816" spans="1:6" x14ac:dyDescent="0.25">
      <c r="A2816" s="43" t="s">
        <v>16</v>
      </c>
      <c r="B2816" s="43" t="s">
        <v>16</v>
      </c>
      <c r="C2816" s="43" t="s">
        <v>17</v>
      </c>
      <c r="D2816" s="175">
        <v>44341</v>
      </c>
      <c r="E2816" s="87">
        <v>94</v>
      </c>
      <c r="F2816" s="38">
        <f t="shared" si="43"/>
        <v>44341</v>
      </c>
    </row>
    <row r="2817" spans="1:6" x14ac:dyDescent="0.25">
      <c r="A2817" s="43" t="s">
        <v>18</v>
      </c>
      <c r="B2817" s="43" t="s">
        <v>21</v>
      </c>
      <c r="C2817" s="43" t="s">
        <v>398</v>
      </c>
      <c r="D2817" s="175">
        <v>44341</v>
      </c>
      <c r="E2817" s="87">
        <v>1</v>
      </c>
      <c r="F2817" s="38">
        <f t="shared" si="43"/>
        <v>44341</v>
      </c>
    </row>
    <row r="2818" spans="1:6" x14ac:dyDescent="0.25">
      <c r="A2818" s="43" t="s">
        <v>18</v>
      </c>
      <c r="B2818" s="43" t="s">
        <v>19</v>
      </c>
      <c r="C2818" s="43" t="s">
        <v>20</v>
      </c>
      <c r="D2818" s="175">
        <v>44341</v>
      </c>
      <c r="E2818" s="87">
        <v>26</v>
      </c>
      <c r="F2818" s="38">
        <f t="shared" si="43"/>
        <v>44341</v>
      </c>
    </row>
    <row r="2819" spans="1:6" x14ac:dyDescent="0.25">
      <c r="A2819" s="43" t="s">
        <v>337</v>
      </c>
      <c r="B2819" s="43" t="s">
        <v>338</v>
      </c>
      <c r="C2819" s="43" t="s">
        <v>177</v>
      </c>
      <c r="D2819" s="175">
        <v>44341</v>
      </c>
      <c r="E2819" s="87">
        <v>45</v>
      </c>
      <c r="F2819" s="38">
        <f t="shared" ref="F2819:F2882" si="44">D2819</f>
        <v>44341</v>
      </c>
    </row>
    <row r="2820" spans="1:6" x14ac:dyDescent="0.25">
      <c r="A2820" s="43" t="s">
        <v>263</v>
      </c>
      <c r="B2820" s="43" t="s">
        <v>199</v>
      </c>
      <c r="C2820" s="43" t="s">
        <v>75</v>
      </c>
      <c r="D2820" s="175">
        <v>44341</v>
      </c>
      <c r="E2820" s="87">
        <v>66</v>
      </c>
      <c r="F2820" s="38">
        <f t="shared" si="44"/>
        <v>44341</v>
      </c>
    </row>
    <row r="2821" spans="1:6" x14ac:dyDescent="0.25">
      <c r="A2821" s="57" t="s">
        <v>91</v>
      </c>
      <c r="B2821" s="57" t="s">
        <v>91</v>
      </c>
      <c r="C2821" s="57" t="s">
        <v>101</v>
      </c>
      <c r="D2821" s="176">
        <v>44341</v>
      </c>
      <c r="E2821" s="57">
        <v>85</v>
      </c>
      <c r="F2821" s="38">
        <f t="shared" si="44"/>
        <v>44341</v>
      </c>
    </row>
    <row r="2822" spans="1:6" x14ac:dyDescent="0.25">
      <c r="A2822" s="57" t="s">
        <v>91</v>
      </c>
      <c r="B2822" s="57" t="s">
        <v>91</v>
      </c>
      <c r="C2822" s="57" t="s">
        <v>100</v>
      </c>
      <c r="D2822" s="176">
        <v>44341</v>
      </c>
      <c r="E2822" s="57">
        <v>83</v>
      </c>
      <c r="F2822" s="38">
        <f t="shared" si="44"/>
        <v>44341</v>
      </c>
    </row>
    <row r="2823" spans="1:6" x14ac:dyDescent="0.25">
      <c r="A2823" s="57" t="s">
        <v>325</v>
      </c>
      <c r="B2823" s="57" t="s">
        <v>325</v>
      </c>
      <c r="C2823" s="57" t="s">
        <v>327</v>
      </c>
      <c r="D2823" s="176">
        <v>44341</v>
      </c>
      <c r="E2823" s="57">
        <v>30</v>
      </c>
      <c r="F2823" s="38">
        <f t="shared" si="44"/>
        <v>44341</v>
      </c>
    </row>
    <row r="2824" spans="1:6" x14ac:dyDescent="0.25">
      <c r="A2824" s="57" t="s">
        <v>25</v>
      </c>
      <c r="B2824" s="57" t="s">
        <v>25</v>
      </c>
      <c r="C2824" s="57" t="s">
        <v>37</v>
      </c>
      <c r="D2824" s="176">
        <v>44341</v>
      </c>
      <c r="E2824" s="57">
        <v>46</v>
      </c>
      <c r="F2824" s="38">
        <f t="shared" si="44"/>
        <v>44341</v>
      </c>
    </row>
    <row r="2825" spans="1:6" x14ac:dyDescent="0.25">
      <c r="A2825" s="57" t="s">
        <v>25</v>
      </c>
      <c r="B2825" s="57" t="s">
        <v>25</v>
      </c>
      <c r="C2825" s="57" t="s">
        <v>34</v>
      </c>
      <c r="D2825" s="176">
        <v>44341</v>
      </c>
      <c r="E2825" s="57">
        <v>64</v>
      </c>
      <c r="F2825" s="38">
        <f t="shared" si="44"/>
        <v>44341</v>
      </c>
    </row>
    <row r="2826" spans="1:6" x14ac:dyDescent="0.25">
      <c r="A2826" s="57" t="s">
        <v>25</v>
      </c>
      <c r="B2826" s="57" t="s">
        <v>25</v>
      </c>
      <c r="C2826" s="57" t="s">
        <v>32</v>
      </c>
      <c r="D2826" s="176">
        <v>44341</v>
      </c>
      <c r="E2826" s="57">
        <v>119</v>
      </c>
      <c r="F2826" s="38">
        <f t="shared" si="44"/>
        <v>44341</v>
      </c>
    </row>
    <row r="2827" spans="1:6" x14ac:dyDescent="0.25">
      <c r="A2827" s="57" t="s">
        <v>25</v>
      </c>
      <c r="B2827" s="57" t="s">
        <v>25</v>
      </c>
      <c r="C2827" s="57" t="s">
        <v>45</v>
      </c>
      <c r="D2827" s="176">
        <v>44341</v>
      </c>
      <c r="E2827" s="57">
        <v>109</v>
      </c>
      <c r="F2827" s="38">
        <f t="shared" si="44"/>
        <v>44341</v>
      </c>
    </row>
    <row r="2828" spans="1:6" x14ac:dyDescent="0.25">
      <c r="A2828" s="57" t="s">
        <v>25</v>
      </c>
      <c r="B2828" s="57" t="s">
        <v>25</v>
      </c>
      <c r="C2828" s="57" t="s">
        <v>46</v>
      </c>
      <c r="D2828" s="176">
        <v>44341</v>
      </c>
      <c r="E2828" s="57">
        <v>49</v>
      </c>
      <c r="F2828" s="38">
        <f t="shared" si="44"/>
        <v>44341</v>
      </c>
    </row>
    <row r="2829" spans="1:6" x14ac:dyDescent="0.25">
      <c r="A2829" s="57" t="s">
        <v>25</v>
      </c>
      <c r="B2829" s="57" t="s">
        <v>29</v>
      </c>
      <c r="C2829" s="57" t="s">
        <v>30</v>
      </c>
      <c r="D2829" s="176">
        <v>44341</v>
      </c>
      <c r="E2829" s="57">
        <v>106</v>
      </c>
      <c r="F2829" s="38">
        <f t="shared" si="44"/>
        <v>44341</v>
      </c>
    </row>
    <row r="2830" spans="1:6" x14ac:dyDescent="0.25">
      <c r="A2830" s="43" t="s">
        <v>2</v>
      </c>
      <c r="B2830" s="43" t="s">
        <v>2</v>
      </c>
      <c r="C2830" s="43" t="s">
        <v>12</v>
      </c>
      <c r="D2830" s="175">
        <v>44341</v>
      </c>
      <c r="E2830" s="87">
        <v>30</v>
      </c>
      <c r="F2830" s="38">
        <f t="shared" si="44"/>
        <v>44341</v>
      </c>
    </row>
    <row r="2831" spans="1:6" x14ac:dyDescent="0.25">
      <c r="A2831" s="43" t="s">
        <v>2</v>
      </c>
      <c r="B2831" s="43" t="s">
        <v>2</v>
      </c>
      <c r="C2831" s="43" t="s">
        <v>4</v>
      </c>
      <c r="D2831" s="175">
        <v>44341</v>
      </c>
      <c r="E2831" s="87">
        <v>47</v>
      </c>
      <c r="F2831" s="38">
        <f t="shared" si="44"/>
        <v>44341</v>
      </c>
    </row>
    <row r="2832" spans="1:6" x14ac:dyDescent="0.25">
      <c r="A2832" s="43" t="s">
        <v>2</v>
      </c>
      <c r="B2832" s="43" t="s">
        <v>2</v>
      </c>
      <c r="C2832" s="43" t="s">
        <v>184</v>
      </c>
      <c r="D2832" s="175">
        <v>44341</v>
      </c>
      <c r="E2832" s="87">
        <v>1</v>
      </c>
      <c r="F2832" s="38">
        <f t="shared" si="44"/>
        <v>44341</v>
      </c>
    </row>
    <row r="2833" spans="1:6" x14ac:dyDescent="0.25">
      <c r="A2833" s="43" t="s">
        <v>57</v>
      </c>
      <c r="B2833" s="43" t="s">
        <v>57</v>
      </c>
      <c r="C2833" s="43" t="s">
        <v>61</v>
      </c>
      <c r="D2833" s="175">
        <v>44341</v>
      </c>
      <c r="E2833" s="87">
        <v>38</v>
      </c>
      <c r="F2833" s="38">
        <f t="shared" si="44"/>
        <v>44341</v>
      </c>
    </row>
    <row r="2834" spans="1:6" x14ac:dyDescent="0.25">
      <c r="A2834" s="43" t="s">
        <v>263</v>
      </c>
      <c r="B2834" s="43" t="s">
        <v>199</v>
      </c>
      <c r="C2834" s="43" t="s">
        <v>319</v>
      </c>
      <c r="D2834" s="175">
        <v>44341</v>
      </c>
      <c r="E2834" s="87">
        <v>32</v>
      </c>
      <c r="F2834" s="38">
        <f t="shared" si="44"/>
        <v>44341</v>
      </c>
    </row>
    <row r="2835" spans="1:6" x14ac:dyDescent="0.25">
      <c r="A2835" s="43" t="s">
        <v>25</v>
      </c>
      <c r="B2835" s="43" t="s">
        <v>25</v>
      </c>
      <c r="C2835" s="43" t="s">
        <v>53</v>
      </c>
      <c r="D2835" s="175">
        <v>44341</v>
      </c>
      <c r="E2835" s="87">
        <v>42</v>
      </c>
      <c r="F2835" s="38">
        <f t="shared" si="44"/>
        <v>44341</v>
      </c>
    </row>
    <row r="2836" spans="1:6" x14ac:dyDescent="0.25">
      <c r="A2836" s="43" t="s">
        <v>25</v>
      </c>
      <c r="B2836" s="43" t="s">
        <v>25</v>
      </c>
      <c r="C2836" s="43" t="s">
        <v>50</v>
      </c>
      <c r="D2836" s="175">
        <v>44341</v>
      </c>
      <c r="E2836" s="87">
        <v>28</v>
      </c>
      <c r="F2836" s="38">
        <f t="shared" si="44"/>
        <v>44341</v>
      </c>
    </row>
    <row r="2837" spans="1:6" x14ac:dyDescent="0.25">
      <c r="A2837" s="43" t="s">
        <v>57</v>
      </c>
      <c r="B2837" s="43" t="s">
        <v>57</v>
      </c>
      <c r="C2837" s="43" t="s">
        <v>183</v>
      </c>
      <c r="D2837" s="175">
        <v>44341</v>
      </c>
      <c r="E2837" s="87">
        <v>29</v>
      </c>
      <c r="F2837" s="38">
        <f t="shared" si="44"/>
        <v>44341</v>
      </c>
    </row>
    <row r="2838" spans="1:6" x14ac:dyDescent="0.25">
      <c r="A2838" s="43" t="s">
        <v>57</v>
      </c>
      <c r="B2838" s="43" t="s">
        <v>57</v>
      </c>
      <c r="C2838" s="43" t="s">
        <v>446</v>
      </c>
      <c r="D2838" s="175">
        <v>44341</v>
      </c>
      <c r="E2838" s="87">
        <v>11</v>
      </c>
      <c r="F2838" s="38">
        <f t="shared" si="44"/>
        <v>44341</v>
      </c>
    </row>
    <row r="2839" spans="1:6" x14ac:dyDescent="0.25">
      <c r="A2839" s="43" t="s">
        <v>264</v>
      </c>
      <c r="B2839" s="43" t="s">
        <v>81</v>
      </c>
      <c r="C2839" s="43" t="s">
        <v>82</v>
      </c>
      <c r="D2839" s="175">
        <v>44341</v>
      </c>
      <c r="E2839" s="87">
        <v>46</v>
      </c>
      <c r="F2839" s="38">
        <f t="shared" si="44"/>
        <v>44341</v>
      </c>
    </row>
    <row r="2840" spans="1:6" x14ac:dyDescent="0.25">
      <c r="A2840" s="43" t="s">
        <v>264</v>
      </c>
      <c r="B2840" s="43" t="s">
        <v>83</v>
      </c>
      <c r="C2840" s="43" t="s">
        <v>191</v>
      </c>
      <c r="D2840" s="175">
        <v>44341</v>
      </c>
      <c r="E2840" s="87">
        <v>2</v>
      </c>
      <c r="F2840" s="38">
        <f t="shared" si="44"/>
        <v>44341</v>
      </c>
    </row>
    <row r="2841" spans="1:6" x14ac:dyDescent="0.25">
      <c r="A2841" s="43" t="s">
        <v>91</v>
      </c>
      <c r="B2841" s="43" t="s">
        <v>91</v>
      </c>
      <c r="C2841" s="43" t="s">
        <v>98</v>
      </c>
      <c r="D2841" s="175">
        <v>44341</v>
      </c>
      <c r="E2841" s="87">
        <v>60</v>
      </c>
      <c r="F2841" s="38">
        <f t="shared" si="44"/>
        <v>44341</v>
      </c>
    </row>
    <row r="2842" spans="1:6" x14ac:dyDescent="0.25">
      <c r="A2842" s="43" t="s">
        <v>264</v>
      </c>
      <c r="B2842" s="43" t="s">
        <v>83</v>
      </c>
      <c r="C2842" s="43" t="s">
        <v>84</v>
      </c>
      <c r="D2842" s="175">
        <v>44341</v>
      </c>
      <c r="E2842" s="87">
        <v>186</v>
      </c>
      <c r="F2842" s="38">
        <f t="shared" si="44"/>
        <v>44341</v>
      </c>
    </row>
    <row r="2843" spans="1:6" x14ac:dyDescent="0.25">
      <c r="A2843" s="43" t="s">
        <v>263</v>
      </c>
      <c r="B2843" s="43" t="s">
        <v>199</v>
      </c>
      <c r="C2843" s="43" t="s">
        <v>77</v>
      </c>
      <c r="D2843" s="175">
        <v>44341</v>
      </c>
      <c r="E2843" s="87">
        <v>51</v>
      </c>
      <c r="F2843" s="38">
        <f t="shared" si="44"/>
        <v>44341</v>
      </c>
    </row>
    <row r="2844" spans="1:6" x14ac:dyDescent="0.25">
      <c r="A2844" s="43" t="s">
        <v>57</v>
      </c>
      <c r="B2844" s="43" t="s">
        <v>57</v>
      </c>
      <c r="C2844" s="43" t="s">
        <v>262</v>
      </c>
      <c r="D2844" s="175">
        <v>44341</v>
      </c>
      <c r="E2844" s="87">
        <v>2</v>
      </c>
      <c r="F2844" s="38">
        <f t="shared" si="44"/>
        <v>44341</v>
      </c>
    </row>
    <row r="2845" spans="1:6" x14ac:dyDescent="0.25">
      <c r="A2845" s="43" t="s">
        <v>57</v>
      </c>
      <c r="B2845" s="43" t="s">
        <v>57</v>
      </c>
      <c r="C2845" s="43" t="s">
        <v>63</v>
      </c>
      <c r="D2845" s="175">
        <v>44341</v>
      </c>
      <c r="E2845" s="87">
        <v>7</v>
      </c>
      <c r="F2845" s="38">
        <f t="shared" si="44"/>
        <v>44341</v>
      </c>
    </row>
    <row r="2846" spans="1:6" x14ac:dyDescent="0.25">
      <c r="A2846" s="43" t="s">
        <v>57</v>
      </c>
      <c r="B2846" s="43" t="s">
        <v>57</v>
      </c>
      <c r="C2846" s="43" t="s">
        <v>392</v>
      </c>
      <c r="D2846" s="175">
        <v>44341</v>
      </c>
      <c r="E2846" s="87">
        <v>6</v>
      </c>
      <c r="F2846" s="38">
        <f t="shared" si="44"/>
        <v>44341</v>
      </c>
    </row>
    <row r="2847" spans="1:6" x14ac:dyDescent="0.25">
      <c r="A2847" s="43" t="s">
        <v>25</v>
      </c>
      <c r="B2847" s="43" t="s">
        <v>54</v>
      </c>
      <c r="C2847" s="43" t="s">
        <v>56</v>
      </c>
      <c r="D2847" s="175">
        <v>44341</v>
      </c>
      <c r="E2847" s="87">
        <v>221</v>
      </c>
      <c r="F2847" s="38">
        <f t="shared" si="44"/>
        <v>44341</v>
      </c>
    </row>
    <row r="2848" spans="1:6" x14ac:dyDescent="0.25">
      <c r="A2848" s="43" t="s">
        <v>25</v>
      </c>
      <c r="B2848" s="43" t="s">
        <v>25</v>
      </c>
      <c r="C2848" s="43" t="s">
        <v>48</v>
      </c>
      <c r="D2848" s="175">
        <v>44341</v>
      </c>
      <c r="E2848" s="87">
        <v>8</v>
      </c>
      <c r="F2848" s="38">
        <f t="shared" si="44"/>
        <v>44341</v>
      </c>
    </row>
    <row r="2849" spans="1:6" x14ac:dyDescent="0.25">
      <c r="A2849" s="43" t="s">
        <v>25</v>
      </c>
      <c r="B2849" s="43" t="s">
        <v>25</v>
      </c>
      <c r="C2849" s="43" t="s">
        <v>49</v>
      </c>
      <c r="D2849" s="175">
        <v>44341</v>
      </c>
      <c r="E2849" s="87">
        <v>103</v>
      </c>
      <c r="F2849" s="38">
        <f t="shared" si="44"/>
        <v>44341</v>
      </c>
    </row>
    <row r="2850" spans="1:6" x14ac:dyDescent="0.25">
      <c r="A2850" s="43" t="s">
        <v>25</v>
      </c>
      <c r="B2850" s="43" t="s">
        <v>25</v>
      </c>
      <c r="C2850" s="43" t="s">
        <v>186</v>
      </c>
      <c r="D2850" s="175">
        <v>44341</v>
      </c>
      <c r="E2850" s="87">
        <v>2</v>
      </c>
      <c r="F2850" s="38">
        <f t="shared" si="44"/>
        <v>44341</v>
      </c>
    </row>
    <row r="2851" spans="1:6" x14ac:dyDescent="0.25">
      <c r="A2851" s="43" t="s">
        <v>25</v>
      </c>
      <c r="B2851" s="43" t="s">
        <v>25</v>
      </c>
      <c r="C2851" s="43" t="s">
        <v>43</v>
      </c>
      <c r="D2851" s="175">
        <v>44341</v>
      </c>
      <c r="E2851" s="87">
        <v>34</v>
      </c>
      <c r="F2851" s="38">
        <f t="shared" si="44"/>
        <v>44341</v>
      </c>
    </row>
    <row r="2852" spans="1:6" x14ac:dyDescent="0.25">
      <c r="A2852" s="43" t="s">
        <v>25</v>
      </c>
      <c r="B2852" s="43" t="s">
        <v>25</v>
      </c>
      <c r="C2852" s="43" t="s">
        <v>39</v>
      </c>
      <c r="D2852" s="175">
        <v>44341</v>
      </c>
      <c r="E2852" s="87">
        <v>47</v>
      </c>
      <c r="F2852" s="38">
        <f t="shared" si="44"/>
        <v>44341</v>
      </c>
    </row>
    <row r="2853" spans="1:6" x14ac:dyDescent="0.25">
      <c r="A2853" s="43" t="s">
        <v>25</v>
      </c>
      <c r="B2853" s="43" t="s">
        <v>25</v>
      </c>
      <c r="C2853" s="43" t="s">
        <v>42</v>
      </c>
      <c r="D2853" s="175">
        <v>44341</v>
      </c>
      <c r="E2853" s="87">
        <v>33</v>
      </c>
      <c r="F2853" s="38">
        <f t="shared" si="44"/>
        <v>44341</v>
      </c>
    </row>
    <row r="2854" spans="1:6" x14ac:dyDescent="0.25">
      <c r="A2854" s="43" t="s">
        <v>25</v>
      </c>
      <c r="B2854" s="43" t="s">
        <v>25</v>
      </c>
      <c r="C2854" s="43" t="s">
        <v>31</v>
      </c>
      <c r="D2854" s="175">
        <v>44341</v>
      </c>
      <c r="E2854" s="87">
        <v>49</v>
      </c>
      <c r="F2854" s="38">
        <f t="shared" si="44"/>
        <v>44341</v>
      </c>
    </row>
    <row r="2855" spans="1:6" x14ac:dyDescent="0.25">
      <c r="A2855" s="43" t="s">
        <v>18</v>
      </c>
      <c r="B2855" s="43" t="s">
        <v>366</v>
      </c>
      <c r="C2855" s="43" t="s">
        <v>409</v>
      </c>
      <c r="D2855" s="175">
        <v>44341</v>
      </c>
      <c r="E2855" s="87">
        <v>38</v>
      </c>
      <c r="F2855" s="38">
        <f t="shared" si="44"/>
        <v>44341</v>
      </c>
    </row>
    <row r="2856" spans="1:6" x14ac:dyDescent="0.25">
      <c r="A2856" s="43" t="s">
        <v>25</v>
      </c>
      <c r="B2856" s="43" t="s">
        <v>26</v>
      </c>
      <c r="C2856" s="43" t="s">
        <v>27</v>
      </c>
      <c r="D2856" s="175">
        <v>44341</v>
      </c>
      <c r="E2856" s="87">
        <v>42</v>
      </c>
      <c r="F2856" s="38">
        <f t="shared" si="44"/>
        <v>44341</v>
      </c>
    </row>
    <row r="2857" spans="1:6" x14ac:dyDescent="0.25">
      <c r="A2857" s="43" t="s">
        <v>18</v>
      </c>
      <c r="B2857" s="43" t="s">
        <v>366</v>
      </c>
      <c r="C2857" s="43" t="s">
        <v>413</v>
      </c>
      <c r="D2857" s="175">
        <v>44341</v>
      </c>
      <c r="E2857" s="87">
        <v>31</v>
      </c>
      <c r="F2857" s="38">
        <f t="shared" si="44"/>
        <v>44341</v>
      </c>
    </row>
    <row r="2858" spans="1:6" x14ac:dyDescent="0.25">
      <c r="A2858" s="43" t="s">
        <v>361</v>
      </c>
      <c r="B2858" s="43" t="s">
        <v>411</v>
      </c>
      <c r="C2858" s="43" t="s">
        <v>357</v>
      </c>
      <c r="D2858" s="175">
        <v>44341</v>
      </c>
      <c r="E2858" s="87">
        <v>26</v>
      </c>
      <c r="F2858" s="38">
        <f t="shared" si="44"/>
        <v>44341</v>
      </c>
    </row>
    <row r="2859" spans="1:6" x14ac:dyDescent="0.25">
      <c r="A2859" s="43" t="s">
        <v>361</v>
      </c>
      <c r="B2859" s="43" t="s">
        <v>411</v>
      </c>
      <c r="C2859" s="43" t="s">
        <v>355</v>
      </c>
      <c r="D2859" s="175">
        <v>44341</v>
      </c>
      <c r="E2859" s="87">
        <v>102</v>
      </c>
      <c r="F2859" s="38">
        <f t="shared" si="44"/>
        <v>44341</v>
      </c>
    </row>
    <row r="2860" spans="1:6" x14ac:dyDescent="0.25">
      <c r="A2860" s="57" t="s">
        <v>2</v>
      </c>
      <c r="B2860" s="57" t="s">
        <v>2</v>
      </c>
      <c r="C2860" s="57" t="s">
        <v>8</v>
      </c>
      <c r="D2860" s="176">
        <v>44341</v>
      </c>
      <c r="E2860" s="57">
        <v>16</v>
      </c>
      <c r="F2860" s="38">
        <f t="shared" si="44"/>
        <v>44341</v>
      </c>
    </row>
    <row r="2861" spans="1:6" x14ac:dyDescent="0.25">
      <c r="A2861" s="57" t="s">
        <v>18</v>
      </c>
      <c r="B2861" s="57" t="s">
        <v>21</v>
      </c>
      <c r="C2861" s="57" t="s">
        <v>22</v>
      </c>
      <c r="D2861" s="176">
        <v>44341</v>
      </c>
      <c r="E2861" s="57">
        <v>81</v>
      </c>
      <c r="F2861" s="38">
        <f t="shared" si="44"/>
        <v>44341</v>
      </c>
    </row>
    <row r="2862" spans="1:6" x14ac:dyDescent="0.25">
      <c r="A2862" s="57" t="s">
        <v>18</v>
      </c>
      <c r="B2862" s="57" t="s">
        <v>19</v>
      </c>
      <c r="C2862" s="57" t="s">
        <v>20</v>
      </c>
      <c r="D2862" s="176">
        <v>44340</v>
      </c>
      <c r="E2862" s="57">
        <v>31</v>
      </c>
      <c r="F2862" s="38">
        <f t="shared" si="44"/>
        <v>44340</v>
      </c>
    </row>
    <row r="2863" spans="1:6" x14ac:dyDescent="0.25">
      <c r="A2863" s="57" t="s">
        <v>16</v>
      </c>
      <c r="B2863" s="57" t="s">
        <v>16</v>
      </c>
      <c r="C2863" s="57" t="s">
        <v>17</v>
      </c>
      <c r="D2863" s="176">
        <v>44340</v>
      </c>
      <c r="E2863" s="57">
        <v>94</v>
      </c>
      <c r="F2863" s="38">
        <f t="shared" si="44"/>
        <v>44340</v>
      </c>
    </row>
    <row r="2864" spans="1:6" x14ac:dyDescent="0.25">
      <c r="A2864" s="57" t="s">
        <v>18</v>
      </c>
      <c r="B2864" s="57" t="s">
        <v>18</v>
      </c>
      <c r="C2864" s="57" t="s">
        <v>23</v>
      </c>
      <c r="D2864" s="176">
        <v>44340</v>
      </c>
      <c r="E2864" s="57">
        <v>17</v>
      </c>
      <c r="F2864" s="38">
        <f t="shared" si="44"/>
        <v>44340</v>
      </c>
    </row>
    <row r="2865" spans="1:6" x14ac:dyDescent="0.25">
      <c r="A2865" s="57" t="s">
        <v>25</v>
      </c>
      <c r="B2865" s="57" t="s">
        <v>25</v>
      </c>
      <c r="C2865" s="57" t="s">
        <v>32</v>
      </c>
      <c r="D2865" s="176">
        <v>44340</v>
      </c>
      <c r="E2865" s="57">
        <v>86</v>
      </c>
      <c r="F2865" s="38">
        <f t="shared" si="44"/>
        <v>44340</v>
      </c>
    </row>
    <row r="2866" spans="1:6" x14ac:dyDescent="0.25">
      <c r="A2866" s="57" t="s">
        <v>25</v>
      </c>
      <c r="B2866" s="57" t="s">
        <v>25</v>
      </c>
      <c r="C2866" s="57" t="s">
        <v>40</v>
      </c>
      <c r="D2866" s="176">
        <v>44340</v>
      </c>
      <c r="E2866" s="57">
        <v>22</v>
      </c>
      <c r="F2866" s="38">
        <f t="shared" si="44"/>
        <v>44340</v>
      </c>
    </row>
    <row r="2867" spans="1:6" x14ac:dyDescent="0.25">
      <c r="A2867" s="57" t="s">
        <v>25</v>
      </c>
      <c r="B2867" s="57" t="s">
        <v>25</v>
      </c>
      <c r="C2867" s="57" t="s">
        <v>46</v>
      </c>
      <c r="D2867" s="176">
        <v>44340</v>
      </c>
      <c r="E2867" s="57">
        <v>20</v>
      </c>
      <c r="F2867" s="38">
        <f t="shared" si="44"/>
        <v>44340</v>
      </c>
    </row>
    <row r="2868" spans="1:6" x14ac:dyDescent="0.25">
      <c r="A2868" s="57" t="s">
        <v>25</v>
      </c>
      <c r="B2868" s="57" t="s">
        <v>54</v>
      </c>
      <c r="C2868" s="57" t="s">
        <v>55</v>
      </c>
      <c r="D2868" s="176">
        <v>44340</v>
      </c>
      <c r="E2868" s="57">
        <v>170</v>
      </c>
      <c r="F2868" s="38">
        <f t="shared" si="44"/>
        <v>44340</v>
      </c>
    </row>
    <row r="2869" spans="1:6" x14ac:dyDescent="0.25">
      <c r="A2869" s="57" t="s">
        <v>25</v>
      </c>
      <c r="B2869" s="57" t="s">
        <v>25</v>
      </c>
      <c r="C2869" s="57" t="s">
        <v>53</v>
      </c>
      <c r="D2869" s="176">
        <v>44340</v>
      </c>
      <c r="E2869" s="57">
        <v>27</v>
      </c>
      <c r="F2869" s="38">
        <f t="shared" si="44"/>
        <v>44340</v>
      </c>
    </row>
    <row r="2870" spans="1:6" x14ac:dyDescent="0.25">
      <c r="A2870" s="57" t="s">
        <v>25</v>
      </c>
      <c r="B2870" s="57" t="s">
        <v>54</v>
      </c>
      <c r="C2870" s="57" t="s">
        <v>187</v>
      </c>
      <c r="D2870" s="176">
        <v>44340</v>
      </c>
      <c r="E2870" s="57">
        <v>7</v>
      </c>
      <c r="F2870" s="38">
        <f t="shared" si="44"/>
        <v>44340</v>
      </c>
    </row>
    <row r="2871" spans="1:6" x14ac:dyDescent="0.25">
      <c r="A2871" s="43" t="s">
        <v>57</v>
      </c>
      <c r="B2871" s="43" t="s">
        <v>57</v>
      </c>
      <c r="C2871" s="43" t="s">
        <v>60</v>
      </c>
      <c r="D2871" s="175">
        <v>44340</v>
      </c>
      <c r="E2871" s="87">
        <v>31</v>
      </c>
      <c r="F2871" s="38">
        <f t="shared" si="44"/>
        <v>44340</v>
      </c>
    </row>
    <row r="2872" spans="1:6" x14ac:dyDescent="0.25">
      <c r="A2872" s="43" t="s">
        <v>263</v>
      </c>
      <c r="B2872" s="43" t="s">
        <v>199</v>
      </c>
      <c r="C2872" s="43" t="s">
        <v>447</v>
      </c>
      <c r="D2872" s="175">
        <v>44340</v>
      </c>
      <c r="E2872" s="87">
        <v>30</v>
      </c>
      <c r="F2872" s="38">
        <f t="shared" si="44"/>
        <v>44340</v>
      </c>
    </row>
    <row r="2873" spans="1:6" x14ac:dyDescent="0.25">
      <c r="A2873" s="43" t="s">
        <v>264</v>
      </c>
      <c r="B2873" s="43" t="s">
        <v>81</v>
      </c>
      <c r="C2873" s="43" t="s">
        <v>82</v>
      </c>
      <c r="D2873" s="175">
        <v>44340</v>
      </c>
      <c r="E2873" s="87">
        <v>63</v>
      </c>
      <c r="F2873" s="38">
        <f t="shared" si="44"/>
        <v>44340</v>
      </c>
    </row>
    <row r="2874" spans="1:6" x14ac:dyDescent="0.25">
      <c r="A2874" s="43" t="s">
        <v>264</v>
      </c>
      <c r="B2874" s="43" t="s">
        <v>83</v>
      </c>
      <c r="C2874" s="43" t="s">
        <v>90</v>
      </c>
      <c r="D2874" s="175">
        <v>44340</v>
      </c>
      <c r="E2874" s="87">
        <v>22</v>
      </c>
      <c r="F2874" s="38">
        <f t="shared" si="44"/>
        <v>44340</v>
      </c>
    </row>
    <row r="2875" spans="1:6" x14ac:dyDescent="0.25">
      <c r="A2875" s="43" t="s">
        <v>91</v>
      </c>
      <c r="B2875" s="43" t="s">
        <v>91</v>
      </c>
      <c r="C2875" s="43" t="s">
        <v>100</v>
      </c>
      <c r="D2875" s="175">
        <v>44340</v>
      </c>
      <c r="E2875" s="87">
        <v>122</v>
      </c>
      <c r="F2875" s="38">
        <f t="shared" si="44"/>
        <v>44340</v>
      </c>
    </row>
    <row r="2876" spans="1:6" x14ac:dyDescent="0.25">
      <c r="A2876" s="43" t="s">
        <v>91</v>
      </c>
      <c r="B2876" s="43" t="s">
        <v>91</v>
      </c>
      <c r="C2876" s="43" t="s">
        <v>97</v>
      </c>
      <c r="D2876" s="175">
        <v>44340</v>
      </c>
      <c r="E2876" s="87">
        <v>9</v>
      </c>
      <c r="F2876" s="38">
        <f t="shared" si="44"/>
        <v>44340</v>
      </c>
    </row>
    <row r="2877" spans="1:6" x14ac:dyDescent="0.25">
      <c r="A2877" s="43" t="s">
        <v>325</v>
      </c>
      <c r="B2877" s="43" t="s">
        <v>325</v>
      </c>
      <c r="C2877" s="43" t="s">
        <v>327</v>
      </c>
      <c r="D2877" s="175">
        <v>44340</v>
      </c>
      <c r="E2877" s="87">
        <v>31</v>
      </c>
      <c r="F2877" s="38">
        <f t="shared" si="44"/>
        <v>44340</v>
      </c>
    </row>
    <row r="2878" spans="1:6" x14ac:dyDescent="0.25">
      <c r="A2878" s="43" t="s">
        <v>264</v>
      </c>
      <c r="B2878" s="43" t="s">
        <v>83</v>
      </c>
      <c r="C2878" s="43" t="s">
        <v>80</v>
      </c>
      <c r="D2878" s="175">
        <v>44340</v>
      </c>
      <c r="E2878" s="87">
        <v>36</v>
      </c>
      <c r="F2878" s="38">
        <f t="shared" si="44"/>
        <v>44340</v>
      </c>
    </row>
    <row r="2879" spans="1:6" x14ac:dyDescent="0.25">
      <c r="A2879" s="43" t="s">
        <v>264</v>
      </c>
      <c r="B2879" s="43" t="s">
        <v>83</v>
      </c>
      <c r="C2879" s="43" t="s">
        <v>84</v>
      </c>
      <c r="D2879" s="175">
        <v>44340</v>
      </c>
      <c r="E2879" s="87">
        <v>179</v>
      </c>
      <c r="F2879" s="38">
        <f t="shared" si="44"/>
        <v>44340</v>
      </c>
    </row>
    <row r="2880" spans="1:6" x14ac:dyDescent="0.25">
      <c r="A2880" s="43" t="s">
        <v>57</v>
      </c>
      <c r="B2880" s="43" t="s">
        <v>57</v>
      </c>
      <c r="C2880" s="43" t="s">
        <v>392</v>
      </c>
      <c r="D2880" s="175">
        <v>44340</v>
      </c>
      <c r="E2880" s="87">
        <v>2</v>
      </c>
      <c r="F2880" s="38">
        <f t="shared" si="44"/>
        <v>44340</v>
      </c>
    </row>
    <row r="2881" spans="1:6" x14ac:dyDescent="0.25">
      <c r="A2881" s="43" t="s">
        <v>2</v>
      </c>
      <c r="B2881" s="43" t="s">
        <v>2</v>
      </c>
      <c r="C2881" s="43" t="s">
        <v>390</v>
      </c>
      <c r="D2881" s="175">
        <v>44340</v>
      </c>
      <c r="E2881" s="87">
        <v>17</v>
      </c>
      <c r="F2881" s="38">
        <f t="shared" si="44"/>
        <v>44340</v>
      </c>
    </row>
    <row r="2882" spans="1:6" x14ac:dyDescent="0.25">
      <c r="A2882" s="43" t="s">
        <v>2</v>
      </c>
      <c r="B2882" s="43" t="s">
        <v>2</v>
      </c>
      <c r="C2882" s="43" t="s">
        <v>11</v>
      </c>
      <c r="D2882" s="175">
        <v>44340</v>
      </c>
      <c r="E2882" s="87">
        <v>30</v>
      </c>
      <c r="F2882" s="38">
        <f t="shared" si="44"/>
        <v>44340</v>
      </c>
    </row>
    <row r="2883" spans="1:6" x14ac:dyDescent="0.25">
      <c r="A2883" s="43" t="s">
        <v>337</v>
      </c>
      <c r="B2883" s="43" t="s">
        <v>338</v>
      </c>
      <c r="C2883" s="43" t="s">
        <v>177</v>
      </c>
      <c r="D2883" s="175">
        <v>44340</v>
      </c>
      <c r="E2883" s="87">
        <v>59</v>
      </c>
      <c r="F2883" s="38">
        <f t="shared" ref="F2883:F2946" si="45">D2883</f>
        <v>44340</v>
      </c>
    </row>
    <row r="2884" spans="1:6" x14ac:dyDescent="0.25">
      <c r="A2884" s="43" t="s">
        <v>25</v>
      </c>
      <c r="B2884" s="43" t="s">
        <v>26</v>
      </c>
      <c r="C2884" s="43" t="s">
        <v>28</v>
      </c>
      <c r="D2884" s="175">
        <v>44340</v>
      </c>
      <c r="E2884" s="87">
        <v>8</v>
      </c>
      <c r="F2884" s="38">
        <f t="shared" si="45"/>
        <v>44340</v>
      </c>
    </row>
    <row r="2885" spans="1:6" x14ac:dyDescent="0.25">
      <c r="A2885" s="43" t="s">
        <v>25</v>
      </c>
      <c r="B2885" s="43" t="s">
        <v>25</v>
      </c>
      <c r="C2885" s="43" t="s">
        <v>31</v>
      </c>
      <c r="D2885" s="175">
        <v>44340</v>
      </c>
      <c r="E2885" s="87">
        <v>98</v>
      </c>
      <c r="F2885" s="38">
        <f t="shared" si="45"/>
        <v>44340</v>
      </c>
    </row>
    <row r="2886" spans="1:6" x14ac:dyDescent="0.25">
      <c r="A2886" s="43" t="s">
        <v>18</v>
      </c>
      <c r="B2886" s="43" t="s">
        <v>366</v>
      </c>
      <c r="C2886" s="43" t="s">
        <v>410</v>
      </c>
      <c r="D2886" s="175">
        <v>44340</v>
      </c>
      <c r="E2886" s="87">
        <v>1</v>
      </c>
      <c r="F2886" s="38">
        <f t="shared" si="45"/>
        <v>44340</v>
      </c>
    </row>
    <row r="2887" spans="1:6" x14ac:dyDescent="0.25">
      <c r="A2887" s="43" t="s">
        <v>18</v>
      </c>
      <c r="B2887" s="43" t="s">
        <v>366</v>
      </c>
      <c r="C2887" s="43" t="s">
        <v>413</v>
      </c>
      <c r="D2887" s="175">
        <v>44340</v>
      </c>
      <c r="E2887" s="87">
        <v>12</v>
      </c>
      <c r="F2887" s="38">
        <f t="shared" si="45"/>
        <v>44340</v>
      </c>
    </row>
    <row r="2888" spans="1:6" x14ac:dyDescent="0.25">
      <c r="A2888" s="43" t="s">
        <v>25</v>
      </c>
      <c r="B2888" s="43" t="s">
        <v>25</v>
      </c>
      <c r="C2888" s="43" t="s">
        <v>49</v>
      </c>
      <c r="D2888" s="175">
        <v>44340</v>
      </c>
      <c r="E2888" s="87">
        <v>120</v>
      </c>
      <c r="F2888" s="38">
        <f t="shared" si="45"/>
        <v>44340</v>
      </c>
    </row>
    <row r="2889" spans="1:6" x14ac:dyDescent="0.25">
      <c r="A2889" s="43" t="s">
        <v>25</v>
      </c>
      <c r="B2889" s="43" t="s">
        <v>25</v>
      </c>
      <c r="C2889" s="43" t="s">
        <v>43</v>
      </c>
      <c r="D2889" s="175">
        <v>44340</v>
      </c>
      <c r="E2889" s="87">
        <v>38</v>
      </c>
      <c r="F2889" s="38">
        <f t="shared" si="45"/>
        <v>44340</v>
      </c>
    </row>
    <row r="2890" spans="1:6" x14ac:dyDescent="0.25">
      <c r="A2890" s="43" t="s">
        <v>91</v>
      </c>
      <c r="B2890" s="43" t="s">
        <v>91</v>
      </c>
      <c r="C2890" s="43" t="s">
        <v>96</v>
      </c>
      <c r="D2890" s="175">
        <v>44340</v>
      </c>
      <c r="E2890" s="87">
        <v>1</v>
      </c>
      <c r="F2890" s="38">
        <f t="shared" si="45"/>
        <v>44340</v>
      </c>
    </row>
    <row r="2891" spans="1:6" x14ac:dyDescent="0.25">
      <c r="A2891" s="43" t="s">
        <v>264</v>
      </c>
      <c r="B2891" s="43" t="s">
        <v>83</v>
      </c>
      <c r="C2891" s="43" t="s">
        <v>179</v>
      </c>
      <c r="D2891" s="175">
        <v>44340</v>
      </c>
      <c r="E2891" s="87">
        <v>22</v>
      </c>
      <c r="F2891" s="38">
        <f t="shared" si="45"/>
        <v>44340</v>
      </c>
    </row>
    <row r="2892" spans="1:6" x14ac:dyDescent="0.25">
      <c r="A2892" s="43" t="s">
        <v>264</v>
      </c>
      <c r="B2892" s="43" t="s">
        <v>83</v>
      </c>
      <c r="C2892" s="43" t="s">
        <v>181</v>
      </c>
      <c r="D2892" s="175">
        <v>44340</v>
      </c>
      <c r="E2892" s="87">
        <v>1</v>
      </c>
      <c r="F2892" s="38">
        <f t="shared" si="45"/>
        <v>44340</v>
      </c>
    </row>
    <row r="2893" spans="1:6" x14ac:dyDescent="0.25">
      <c r="A2893" s="43" t="s">
        <v>71</v>
      </c>
      <c r="B2893" s="43" t="s">
        <v>71</v>
      </c>
      <c r="C2893" s="43" t="s">
        <v>72</v>
      </c>
      <c r="D2893" s="175">
        <v>44340</v>
      </c>
      <c r="E2893" s="87">
        <v>52</v>
      </c>
      <c r="F2893" s="38">
        <f t="shared" si="45"/>
        <v>44340</v>
      </c>
    </row>
    <row r="2894" spans="1:6" x14ac:dyDescent="0.25">
      <c r="A2894" s="43" t="s">
        <v>263</v>
      </c>
      <c r="B2894" s="43" t="s">
        <v>199</v>
      </c>
      <c r="C2894" s="43" t="s">
        <v>77</v>
      </c>
      <c r="D2894" s="175">
        <v>44340</v>
      </c>
      <c r="E2894" s="87">
        <v>87</v>
      </c>
      <c r="F2894" s="38">
        <f t="shared" si="45"/>
        <v>44340</v>
      </c>
    </row>
    <row r="2895" spans="1:6" x14ac:dyDescent="0.25">
      <c r="A2895" s="43" t="s">
        <v>57</v>
      </c>
      <c r="B2895" s="43" t="s">
        <v>57</v>
      </c>
      <c r="C2895" s="43" t="s">
        <v>262</v>
      </c>
      <c r="D2895" s="175">
        <v>44340</v>
      </c>
      <c r="E2895" s="87">
        <v>7</v>
      </c>
      <c r="F2895" s="38">
        <f t="shared" si="45"/>
        <v>44340</v>
      </c>
    </row>
    <row r="2896" spans="1:6" x14ac:dyDescent="0.25">
      <c r="A2896" s="43" t="s">
        <v>57</v>
      </c>
      <c r="B2896" s="43" t="s">
        <v>57</v>
      </c>
      <c r="C2896" s="43" t="s">
        <v>368</v>
      </c>
      <c r="D2896" s="175">
        <v>44340</v>
      </c>
      <c r="E2896" s="87">
        <v>48</v>
      </c>
      <c r="F2896" s="38">
        <f t="shared" si="45"/>
        <v>44340</v>
      </c>
    </row>
    <row r="2897" spans="1:6" x14ac:dyDescent="0.25">
      <c r="A2897" s="43" t="s">
        <v>57</v>
      </c>
      <c r="B2897" s="43" t="s">
        <v>57</v>
      </c>
      <c r="C2897" s="43" t="s">
        <v>130</v>
      </c>
      <c r="D2897" s="175">
        <v>44340</v>
      </c>
      <c r="E2897" s="87">
        <v>32</v>
      </c>
      <c r="F2897" s="38">
        <f t="shared" si="45"/>
        <v>44340</v>
      </c>
    </row>
    <row r="2898" spans="1:6" x14ac:dyDescent="0.25">
      <c r="A2898" s="43" t="s">
        <v>57</v>
      </c>
      <c r="B2898" s="43" t="s">
        <v>57</v>
      </c>
      <c r="C2898" s="43" t="s">
        <v>183</v>
      </c>
      <c r="D2898" s="175">
        <v>44340</v>
      </c>
      <c r="E2898" s="87">
        <v>26</v>
      </c>
      <c r="F2898" s="38">
        <f t="shared" si="45"/>
        <v>44340</v>
      </c>
    </row>
    <row r="2899" spans="1:6" x14ac:dyDescent="0.25">
      <c r="A2899" s="57" t="s">
        <v>25</v>
      </c>
      <c r="B2899" s="57" t="s">
        <v>25</v>
      </c>
      <c r="C2899" s="57" t="s">
        <v>50</v>
      </c>
      <c r="D2899" s="176">
        <v>44340</v>
      </c>
      <c r="E2899" s="57">
        <v>28</v>
      </c>
      <c r="F2899" s="38">
        <f t="shared" si="45"/>
        <v>44340</v>
      </c>
    </row>
    <row r="2900" spans="1:6" x14ac:dyDescent="0.25">
      <c r="A2900" s="57" t="s">
        <v>361</v>
      </c>
      <c r="B2900" s="57" t="s">
        <v>411</v>
      </c>
      <c r="C2900" s="57" t="s">
        <v>355</v>
      </c>
      <c r="D2900" s="176">
        <v>44340</v>
      </c>
      <c r="E2900" s="57">
        <v>90</v>
      </c>
      <c r="F2900" s="38">
        <f t="shared" si="45"/>
        <v>44340</v>
      </c>
    </row>
    <row r="2901" spans="1:6" x14ac:dyDescent="0.25">
      <c r="A2901" s="57" t="s">
        <v>2</v>
      </c>
      <c r="B2901" s="57" t="s">
        <v>2</v>
      </c>
      <c r="C2901" s="57" t="s">
        <v>391</v>
      </c>
      <c r="D2901" s="176">
        <v>44340</v>
      </c>
      <c r="E2901" s="57">
        <v>15</v>
      </c>
      <c r="F2901" s="38">
        <f t="shared" si="45"/>
        <v>44340</v>
      </c>
    </row>
    <row r="2902" spans="1:6" x14ac:dyDescent="0.25">
      <c r="A2902" s="57" t="s">
        <v>25</v>
      </c>
      <c r="B2902" s="57" t="s">
        <v>25</v>
      </c>
      <c r="C2902" s="57" t="s">
        <v>41</v>
      </c>
      <c r="D2902" s="176">
        <v>44340</v>
      </c>
      <c r="E2902" s="57">
        <v>30</v>
      </c>
      <c r="F2902" s="38">
        <f t="shared" si="45"/>
        <v>44340</v>
      </c>
    </row>
    <row r="2903" spans="1:6" x14ac:dyDescent="0.25">
      <c r="A2903" s="57" t="s">
        <v>25</v>
      </c>
      <c r="B2903" s="57" t="s">
        <v>25</v>
      </c>
      <c r="C2903" s="57" t="s">
        <v>42</v>
      </c>
      <c r="D2903" s="176">
        <v>44340</v>
      </c>
      <c r="E2903" s="57">
        <v>37</v>
      </c>
      <c r="F2903" s="38">
        <f t="shared" si="45"/>
        <v>44340</v>
      </c>
    </row>
    <row r="2904" spans="1:6" x14ac:dyDescent="0.25">
      <c r="A2904" s="57" t="s">
        <v>25</v>
      </c>
      <c r="B2904" s="57" t="s">
        <v>25</v>
      </c>
      <c r="C2904" s="57" t="s">
        <v>48</v>
      </c>
      <c r="D2904" s="176">
        <v>44340</v>
      </c>
      <c r="E2904" s="57">
        <v>8</v>
      </c>
      <c r="F2904" s="38">
        <f t="shared" si="45"/>
        <v>44340</v>
      </c>
    </row>
    <row r="2905" spans="1:6" x14ac:dyDescent="0.25">
      <c r="A2905" s="43" t="s">
        <v>25</v>
      </c>
      <c r="B2905" s="43" t="s">
        <v>25</v>
      </c>
      <c r="C2905" s="43" t="s">
        <v>45</v>
      </c>
      <c r="D2905" s="175">
        <v>44340</v>
      </c>
      <c r="E2905" s="87">
        <v>80</v>
      </c>
      <c r="F2905" s="38">
        <f t="shared" si="45"/>
        <v>44340</v>
      </c>
    </row>
    <row r="2906" spans="1:6" x14ac:dyDescent="0.25">
      <c r="A2906" s="43" t="s">
        <v>264</v>
      </c>
      <c r="B2906" s="43" t="s">
        <v>83</v>
      </c>
      <c r="C2906" s="43" t="s">
        <v>414</v>
      </c>
      <c r="D2906" s="175">
        <v>44340</v>
      </c>
      <c r="E2906" s="87">
        <v>61</v>
      </c>
      <c r="F2906" s="38">
        <f t="shared" si="45"/>
        <v>44340</v>
      </c>
    </row>
    <row r="2907" spans="1:6" x14ac:dyDescent="0.25">
      <c r="A2907" s="43" t="s">
        <v>91</v>
      </c>
      <c r="B2907" s="43" t="s">
        <v>91</v>
      </c>
      <c r="C2907" s="43" t="s">
        <v>98</v>
      </c>
      <c r="D2907" s="175">
        <v>44340</v>
      </c>
      <c r="E2907" s="87">
        <v>64</v>
      </c>
      <c r="F2907" s="38">
        <f t="shared" si="45"/>
        <v>44340</v>
      </c>
    </row>
    <row r="2908" spans="1:6" x14ac:dyDescent="0.25">
      <c r="A2908" s="43" t="s">
        <v>91</v>
      </c>
      <c r="B2908" s="43" t="s">
        <v>91</v>
      </c>
      <c r="C2908" s="43" t="s">
        <v>101</v>
      </c>
      <c r="D2908" s="175">
        <v>44340</v>
      </c>
      <c r="E2908" s="87">
        <v>39</v>
      </c>
      <c r="F2908" s="38">
        <f t="shared" si="45"/>
        <v>44340</v>
      </c>
    </row>
    <row r="2909" spans="1:6" x14ac:dyDescent="0.25">
      <c r="A2909" s="43" t="s">
        <v>57</v>
      </c>
      <c r="B2909" s="43" t="s">
        <v>57</v>
      </c>
      <c r="C2909" s="43" t="s">
        <v>446</v>
      </c>
      <c r="D2909" s="175">
        <v>44340</v>
      </c>
      <c r="E2909" s="87">
        <v>25</v>
      </c>
      <c r="F2909" s="38">
        <f t="shared" si="45"/>
        <v>44340</v>
      </c>
    </row>
    <row r="2910" spans="1:6" x14ac:dyDescent="0.25">
      <c r="A2910" s="43" t="s">
        <v>25</v>
      </c>
      <c r="B2910" s="43" t="s">
        <v>54</v>
      </c>
      <c r="C2910" s="43" t="s">
        <v>56</v>
      </c>
      <c r="D2910" s="175">
        <v>44340</v>
      </c>
      <c r="E2910" s="87">
        <v>92</v>
      </c>
      <c r="F2910" s="38">
        <f t="shared" si="45"/>
        <v>44340</v>
      </c>
    </row>
    <row r="2911" spans="1:6" x14ac:dyDescent="0.25">
      <c r="A2911" s="43" t="s">
        <v>57</v>
      </c>
      <c r="B2911" s="43" t="s">
        <v>57</v>
      </c>
      <c r="C2911" s="43" t="s">
        <v>62</v>
      </c>
      <c r="D2911" s="175">
        <v>44340</v>
      </c>
      <c r="E2911" s="87">
        <v>35</v>
      </c>
      <c r="F2911" s="38">
        <f t="shared" si="45"/>
        <v>44340</v>
      </c>
    </row>
    <row r="2912" spans="1:6" x14ac:dyDescent="0.25">
      <c r="A2912" s="43" t="s">
        <v>263</v>
      </c>
      <c r="B2912" s="43" t="s">
        <v>199</v>
      </c>
      <c r="C2912" s="43" t="s">
        <v>75</v>
      </c>
      <c r="D2912" s="175">
        <v>44340</v>
      </c>
      <c r="E2912" s="87">
        <v>49</v>
      </c>
      <c r="F2912" s="38">
        <f t="shared" si="45"/>
        <v>44340</v>
      </c>
    </row>
    <row r="2913" spans="1:6" x14ac:dyDescent="0.25">
      <c r="A2913" s="43" t="s">
        <v>263</v>
      </c>
      <c r="B2913" s="43" t="s">
        <v>199</v>
      </c>
      <c r="C2913" s="43" t="s">
        <v>188</v>
      </c>
      <c r="D2913" s="175">
        <v>44340</v>
      </c>
      <c r="E2913" s="87">
        <v>1</v>
      </c>
      <c r="F2913" s="38">
        <f t="shared" si="45"/>
        <v>44340</v>
      </c>
    </row>
    <row r="2914" spans="1:6" x14ac:dyDescent="0.25">
      <c r="A2914" s="43" t="s">
        <v>25</v>
      </c>
      <c r="B2914" s="43" t="s">
        <v>25</v>
      </c>
      <c r="C2914" s="43" t="s">
        <v>39</v>
      </c>
      <c r="D2914" s="175">
        <v>44340</v>
      </c>
      <c r="E2914" s="87">
        <v>58</v>
      </c>
      <c r="F2914" s="38">
        <f t="shared" si="45"/>
        <v>44340</v>
      </c>
    </row>
    <row r="2915" spans="1:6" x14ac:dyDescent="0.25">
      <c r="A2915" s="43" t="s">
        <v>25</v>
      </c>
      <c r="B2915" s="43" t="s">
        <v>25</v>
      </c>
      <c r="C2915" s="43" t="s">
        <v>34</v>
      </c>
      <c r="D2915" s="175">
        <v>44340</v>
      </c>
      <c r="E2915" s="87">
        <v>64</v>
      </c>
      <c r="F2915" s="38">
        <f t="shared" si="45"/>
        <v>44340</v>
      </c>
    </row>
    <row r="2916" spans="1:6" x14ac:dyDescent="0.25">
      <c r="A2916" s="43" t="s">
        <v>25</v>
      </c>
      <c r="B2916" s="43" t="s">
        <v>25</v>
      </c>
      <c r="C2916" s="43" t="s">
        <v>37</v>
      </c>
      <c r="D2916" s="175">
        <v>44340</v>
      </c>
      <c r="E2916" s="87">
        <v>50</v>
      </c>
      <c r="F2916" s="38">
        <f t="shared" si="45"/>
        <v>44340</v>
      </c>
    </row>
    <row r="2917" spans="1:6" x14ac:dyDescent="0.25">
      <c r="A2917" s="43" t="s">
        <v>25</v>
      </c>
      <c r="B2917" s="43" t="s">
        <v>25</v>
      </c>
      <c r="C2917" s="43" t="s">
        <v>36</v>
      </c>
      <c r="D2917" s="175">
        <v>44340</v>
      </c>
      <c r="E2917" s="87">
        <v>60</v>
      </c>
      <c r="F2917" s="38">
        <f t="shared" si="45"/>
        <v>44340</v>
      </c>
    </row>
    <row r="2918" spans="1:6" x14ac:dyDescent="0.25">
      <c r="A2918" s="43" t="s">
        <v>25</v>
      </c>
      <c r="B2918" s="43" t="s">
        <v>25</v>
      </c>
      <c r="C2918" s="43" t="s">
        <v>47</v>
      </c>
      <c r="D2918" s="175">
        <v>44340</v>
      </c>
      <c r="E2918" s="87">
        <v>57</v>
      </c>
      <c r="F2918" s="38">
        <f t="shared" si="45"/>
        <v>44340</v>
      </c>
    </row>
    <row r="2919" spans="1:6" x14ac:dyDescent="0.25">
      <c r="A2919" s="43" t="s">
        <v>18</v>
      </c>
      <c r="B2919" s="43" t="s">
        <v>18</v>
      </c>
      <c r="C2919" s="43" t="s">
        <v>24</v>
      </c>
      <c r="D2919" s="175">
        <v>44340</v>
      </c>
      <c r="E2919" s="87">
        <v>34</v>
      </c>
      <c r="F2919" s="38">
        <f t="shared" si="45"/>
        <v>44340</v>
      </c>
    </row>
    <row r="2920" spans="1:6" x14ac:dyDescent="0.25">
      <c r="A2920" s="43" t="s">
        <v>18</v>
      </c>
      <c r="B2920" s="43" t="s">
        <v>366</v>
      </c>
      <c r="C2920" s="43" t="s">
        <v>409</v>
      </c>
      <c r="D2920" s="175">
        <v>44340</v>
      </c>
      <c r="E2920" s="87">
        <v>48</v>
      </c>
      <c r="F2920" s="38">
        <f t="shared" si="45"/>
        <v>44340</v>
      </c>
    </row>
    <row r="2921" spans="1:6" x14ac:dyDescent="0.25">
      <c r="A2921" s="43" t="s">
        <v>25</v>
      </c>
      <c r="B2921" s="43" t="s">
        <v>26</v>
      </c>
      <c r="C2921" s="43" t="s">
        <v>27</v>
      </c>
      <c r="D2921" s="175">
        <v>44340</v>
      </c>
      <c r="E2921" s="87">
        <v>1</v>
      </c>
      <c r="F2921" s="38">
        <f t="shared" si="45"/>
        <v>44340</v>
      </c>
    </row>
    <row r="2922" spans="1:6" x14ac:dyDescent="0.25">
      <c r="A2922" s="43" t="s">
        <v>25</v>
      </c>
      <c r="B2922" s="43" t="s">
        <v>29</v>
      </c>
      <c r="C2922" s="43" t="s">
        <v>30</v>
      </c>
      <c r="D2922" s="175">
        <v>44340</v>
      </c>
      <c r="E2922" s="87">
        <v>86</v>
      </c>
      <c r="F2922" s="38">
        <f t="shared" si="45"/>
        <v>44340</v>
      </c>
    </row>
    <row r="2923" spans="1:6" x14ac:dyDescent="0.25">
      <c r="A2923" s="43" t="s">
        <v>2</v>
      </c>
      <c r="B2923" s="43" t="s">
        <v>2</v>
      </c>
      <c r="C2923" s="43" t="s">
        <v>3</v>
      </c>
      <c r="D2923" s="175">
        <v>44340</v>
      </c>
      <c r="E2923" s="87">
        <v>173</v>
      </c>
      <c r="F2923" s="38">
        <f t="shared" si="45"/>
        <v>44340</v>
      </c>
    </row>
    <row r="2924" spans="1:6" x14ac:dyDescent="0.25">
      <c r="A2924" s="43" t="s">
        <v>2</v>
      </c>
      <c r="B2924" s="43" t="s">
        <v>2</v>
      </c>
      <c r="C2924" s="43" t="s">
        <v>4</v>
      </c>
      <c r="D2924" s="175">
        <v>44340</v>
      </c>
      <c r="E2924" s="87">
        <v>20</v>
      </c>
      <c r="F2924" s="38">
        <f t="shared" si="45"/>
        <v>44340</v>
      </c>
    </row>
    <row r="2925" spans="1:6" x14ac:dyDescent="0.25">
      <c r="A2925" s="43" t="s">
        <v>361</v>
      </c>
      <c r="B2925" s="43" t="s">
        <v>411</v>
      </c>
      <c r="C2925" s="43" t="s">
        <v>356</v>
      </c>
      <c r="D2925" s="175">
        <v>44340</v>
      </c>
      <c r="E2925" s="87">
        <v>38</v>
      </c>
      <c r="F2925" s="38">
        <f t="shared" si="45"/>
        <v>44340</v>
      </c>
    </row>
    <row r="2926" spans="1:6" x14ac:dyDescent="0.25">
      <c r="A2926" s="43" t="s">
        <v>361</v>
      </c>
      <c r="B2926" s="43" t="s">
        <v>411</v>
      </c>
      <c r="C2926" s="43" t="s">
        <v>357</v>
      </c>
      <c r="D2926" s="175">
        <v>44340</v>
      </c>
      <c r="E2926" s="87">
        <v>47</v>
      </c>
      <c r="F2926" s="38">
        <f t="shared" si="45"/>
        <v>44340</v>
      </c>
    </row>
    <row r="2927" spans="1:6" x14ac:dyDescent="0.25">
      <c r="A2927" s="43" t="s">
        <v>18</v>
      </c>
      <c r="B2927" s="43" t="s">
        <v>21</v>
      </c>
      <c r="C2927" s="43" t="s">
        <v>22</v>
      </c>
      <c r="D2927" s="175">
        <v>44340</v>
      </c>
      <c r="E2927" s="87">
        <v>76</v>
      </c>
      <c r="F2927" s="38">
        <f t="shared" si="45"/>
        <v>44340</v>
      </c>
    </row>
    <row r="2928" spans="1:6" x14ac:dyDescent="0.25">
      <c r="A2928" s="43" t="s">
        <v>91</v>
      </c>
      <c r="B2928" s="43" t="s">
        <v>91</v>
      </c>
      <c r="C2928" s="43" t="s">
        <v>100</v>
      </c>
      <c r="D2928" s="175">
        <v>44338</v>
      </c>
      <c r="E2928" s="87">
        <v>1</v>
      </c>
      <c r="F2928" s="38">
        <f t="shared" si="45"/>
        <v>44338</v>
      </c>
    </row>
    <row r="2929" spans="1:6" x14ac:dyDescent="0.25">
      <c r="A2929" s="43" t="s">
        <v>264</v>
      </c>
      <c r="B2929" s="43" t="s">
        <v>83</v>
      </c>
      <c r="C2929" s="43" t="s">
        <v>181</v>
      </c>
      <c r="D2929" s="175">
        <v>44337</v>
      </c>
      <c r="E2929" s="87">
        <v>26</v>
      </c>
      <c r="F2929" s="38">
        <f t="shared" si="45"/>
        <v>44337</v>
      </c>
    </row>
    <row r="2930" spans="1:6" x14ac:dyDescent="0.25">
      <c r="A2930" s="43" t="s">
        <v>91</v>
      </c>
      <c r="B2930" s="43" t="s">
        <v>91</v>
      </c>
      <c r="C2930" s="43" t="s">
        <v>94</v>
      </c>
      <c r="D2930" s="175">
        <v>44337</v>
      </c>
      <c r="E2930" s="87">
        <v>11</v>
      </c>
      <c r="F2930" s="38">
        <f t="shared" si="45"/>
        <v>44337</v>
      </c>
    </row>
    <row r="2931" spans="1:6" x14ac:dyDescent="0.25">
      <c r="A2931" s="57" t="s">
        <v>264</v>
      </c>
      <c r="B2931" s="57" t="s">
        <v>83</v>
      </c>
      <c r="C2931" s="57" t="s">
        <v>86</v>
      </c>
      <c r="D2931" s="176">
        <v>44337</v>
      </c>
      <c r="E2931" s="57">
        <v>5</v>
      </c>
      <c r="F2931" s="38">
        <f t="shared" si="45"/>
        <v>44337</v>
      </c>
    </row>
    <row r="2932" spans="1:6" x14ac:dyDescent="0.25">
      <c r="A2932" s="57" t="s">
        <v>25</v>
      </c>
      <c r="B2932" s="57" t="s">
        <v>54</v>
      </c>
      <c r="C2932" s="57" t="s">
        <v>55</v>
      </c>
      <c r="D2932" s="176">
        <v>44337</v>
      </c>
      <c r="E2932" s="57">
        <v>106</v>
      </c>
      <c r="F2932" s="38">
        <f t="shared" si="45"/>
        <v>44337</v>
      </c>
    </row>
    <row r="2933" spans="1:6" x14ac:dyDescent="0.25">
      <c r="A2933" s="57" t="s">
        <v>25</v>
      </c>
      <c r="B2933" s="57" t="s">
        <v>54</v>
      </c>
      <c r="C2933" s="57" t="s">
        <v>56</v>
      </c>
      <c r="D2933" s="176">
        <v>44337</v>
      </c>
      <c r="E2933" s="57">
        <v>120</v>
      </c>
      <c r="F2933" s="38">
        <f t="shared" si="45"/>
        <v>44337</v>
      </c>
    </row>
    <row r="2934" spans="1:6" x14ac:dyDescent="0.25">
      <c r="A2934" s="57" t="s">
        <v>57</v>
      </c>
      <c r="B2934" s="57" t="s">
        <v>57</v>
      </c>
      <c r="C2934" s="57" t="s">
        <v>368</v>
      </c>
      <c r="D2934" s="176">
        <v>44337</v>
      </c>
      <c r="E2934" s="57">
        <v>36</v>
      </c>
      <c r="F2934" s="38">
        <f t="shared" si="45"/>
        <v>44337</v>
      </c>
    </row>
    <row r="2935" spans="1:6" x14ac:dyDescent="0.25">
      <c r="A2935" s="43" t="s">
        <v>57</v>
      </c>
      <c r="B2935" s="43" t="s">
        <v>57</v>
      </c>
      <c r="C2935" s="43" t="s">
        <v>63</v>
      </c>
      <c r="D2935" s="175">
        <v>44337</v>
      </c>
      <c r="E2935" s="87">
        <v>19</v>
      </c>
      <c r="F2935" s="38">
        <f t="shared" si="45"/>
        <v>44337</v>
      </c>
    </row>
    <row r="2936" spans="1:6" x14ac:dyDescent="0.25">
      <c r="A2936" s="43" t="s">
        <v>263</v>
      </c>
      <c r="B2936" s="43" t="s">
        <v>199</v>
      </c>
      <c r="C2936" s="43" t="s">
        <v>77</v>
      </c>
      <c r="D2936" s="175">
        <v>44337</v>
      </c>
      <c r="E2936" s="87">
        <v>26</v>
      </c>
      <c r="F2936" s="38">
        <f t="shared" si="45"/>
        <v>44337</v>
      </c>
    </row>
    <row r="2937" spans="1:6" x14ac:dyDescent="0.25">
      <c r="A2937" s="43" t="s">
        <v>71</v>
      </c>
      <c r="B2937" s="43" t="s">
        <v>71</v>
      </c>
      <c r="C2937" s="43" t="s">
        <v>72</v>
      </c>
      <c r="D2937" s="175">
        <v>44337</v>
      </c>
      <c r="E2937" s="87">
        <v>36</v>
      </c>
      <c r="F2937" s="38">
        <f t="shared" si="45"/>
        <v>44337</v>
      </c>
    </row>
    <row r="2938" spans="1:6" x14ac:dyDescent="0.25">
      <c r="A2938" s="43" t="s">
        <v>25</v>
      </c>
      <c r="B2938" s="43" t="s">
        <v>25</v>
      </c>
      <c r="C2938" s="43" t="s">
        <v>186</v>
      </c>
      <c r="D2938" s="175">
        <v>44337</v>
      </c>
      <c r="E2938" s="87">
        <v>3</v>
      </c>
      <c r="F2938" s="38">
        <f t="shared" si="45"/>
        <v>44337</v>
      </c>
    </row>
    <row r="2939" spans="1:6" x14ac:dyDescent="0.25">
      <c r="A2939" s="43" t="s">
        <v>25</v>
      </c>
      <c r="B2939" s="43" t="s">
        <v>25</v>
      </c>
      <c r="C2939" s="43" t="s">
        <v>41</v>
      </c>
      <c r="D2939" s="175">
        <v>44337</v>
      </c>
      <c r="E2939" s="87">
        <v>34</v>
      </c>
      <c r="F2939" s="38">
        <f t="shared" si="45"/>
        <v>44337</v>
      </c>
    </row>
    <row r="2940" spans="1:6" x14ac:dyDescent="0.25">
      <c r="A2940" s="43" t="s">
        <v>25</v>
      </c>
      <c r="B2940" s="43" t="s">
        <v>25</v>
      </c>
      <c r="C2940" s="43" t="s">
        <v>39</v>
      </c>
      <c r="D2940" s="175">
        <v>44337</v>
      </c>
      <c r="E2940" s="87">
        <v>34</v>
      </c>
      <c r="F2940" s="38">
        <f t="shared" si="45"/>
        <v>44337</v>
      </c>
    </row>
    <row r="2941" spans="1:6" x14ac:dyDescent="0.25">
      <c r="A2941" s="43" t="s">
        <v>361</v>
      </c>
      <c r="B2941" s="43" t="s">
        <v>411</v>
      </c>
      <c r="C2941" s="43" t="s">
        <v>355</v>
      </c>
      <c r="D2941" s="175">
        <v>44337</v>
      </c>
      <c r="E2941" s="87">
        <v>135</v>
      </c>
      <c r="F2941" s="38">
        <f t="shared" si="45"/>
        <v>44337</v>
      </c>
    </row>
    <row r="2942" spans="1:6" x14ac:dyDescent="0.25">
      <c r="A2942" s="43" t="s">
        <v>2</v>
      </c>
      <c r="B2942" s="43" t="s">
        <v>2</v>
      </c>
      <c r="C2942" s="43" t="s">
        <v>14</v>
      </c>
      <c r="D2942" s="175">
        <v>44337</v>
      </c>
      <c r="E2942" s="87">
        <v>22</v>
      </c>
      <c r="F2942" s="38">
        <f t="shared" si="45"/>
        <v>44337</v>
      </c>
    </row>
    <row r="2943" spans="1:6" x14ac:dyDescent="0.25">
      <c r="A2943" s="43" t="s">
        <v>18</v>
      </c>
      <c r="B2943" s="43" t="s">
        <v>21</v>
      </c>
      <c r="C2943" s="43" t="s">
        <v>22</v>
      </c>
      <c r="D2943" s="175">
        <v>44337</v>
      </c>
      <c r="E2943" s="87">
        <v>61</v>
      </c>
      <c r="F2943" s="38">
        <f t="shared" si="45"/>
        <v>44337</v>
      </c>
    </row>
    <row r="2944" spans="1:6" x14ac:dyDescent="0.25">
      <c r="A2944" s="43" t="s">
        <v>18</v>
      </c>
      <c r="B2944" s="43" t="s">
        <v>366</v>
      </c>
      <c r="C2944" s="43" t="s">
        <v>409</v>
      </c>
      <c r="D2944" s="175">
        <v>44337</v>
      </c>
      <c r="E2944" s="87">
        <v>34</v>
      </c>
      <c r="F2944" s="38">
        <f t="shared" si="45"/>
        <v>44337</v>
      </c>
    </row>
    <row r="2945" spans="1:6" x14ac:dyDescent="0.25">
      <c r="A2945" s="43" t="s">
        <v>361</v>
      </c>
      <c r="B2945" s="43" t="s">
        <v>411</v>
      </c>
      <c r="C2945" s="43" t="s">
        <v>356</v>
      </c>
      <c r="D2945" s="175">
        <v>44337</v>
      </c>
      <c r="E2945" s="87">
        <v>35</v>
      </c>
      <c r="F2945" s="38">
        <f t="shared" si="45"/>
        <v>44337</v>
      </c>
    </row>
    <row r="2946" spans="1:6" x14ac:dyDescent="0.25">
      <c r="A2946" s="43" t="s">
        <v>2</v>
      </c>
      <c r="B2946" s="43" t="s">
        <v>2</v>
      </c>
      <c r="C2946" s="43" t="s">
        <v>4</v>
      </c>
      <c r="D2946" s="175">
        <v>44337</v>
      </c>
      <c r="E2946" s="87">
        <v>36</v>
      </c>
      <c r="F2946" s="38">
        <f t="shared" si="45"/>
        <v>44337</v>
      </c>
    </row>
    <row r="2947" spans="1:6" x14ac:dyDescent="0.25">
      <c r="A2947" s="43" t="s">
        <v>2</v>
      </c>
      <c r="B2947" s="43" t="s">
        <v>2</v>
      </c>
      <c r="C2947" s="43" t="s">
        <v>3</v>
      </c>
      <c r="D2947" s="175">
        <v>44337</v>
      </c>
      <c r="E2947" s="87">
        <v>88</v>
      </c>
      <c r="F2947" s="38">
        <f t="shared" ref="F2947:F3010" si="46">D2947</f>
        <v>44337</v>
      </c>
    </row>
    <row r="2948" spans="1:6" x14ac:dyDescent="0.25">
      <c r="A2948" s="43" t="s">
        <v>25</v>
      </c>
      <c r="B2948" s="43" t="s">
        <v>29</v>
      </c>
      <c r="C2948" s="43" t="s">
        <v>30</v>
      </c>
      <c r="D2948" s="175">
        <v>44337</v>
      </c>
      <c r="E2948" s="87">
        <v>42</v>
      </c>
      <c r="F2948" s="38">
        <f t="shared" si="46"/>
        <v>44337</v>
      </c>
    </row>
    <row r="2949" spans="1:6" x14ac:dyDescent="0.25">
      <c r="A2949" s="43" t="s">
        <v>18</v>
      </c>
      <c r="B2949" s="43" t="s">
        <v>18</v>
      </c>
      <c r="C2949" s="43" t="s">
        <v>24</v>
      </c>
      <c r="D2949" s="175">
        <v>44337</v>
      </c>
      <c r="E2949" s="87">
        <v>22</v>
      </c>
      <c r="F2949" s="38">
        <f t="shared" si="46"/>
        <v>44337</v>
      </c>
    </row>
    <row r="2950" spans="1:6" x14ac:dyDescent="0.25">
      <c r="A2950" s="43" t="s">
        <v>25</v>
      </c>
      <c r="B2950" s="43" t="s">
        <v>25</v>
      </c>
      <c r="C2950" s="43" t="s">
        <v>47</v>
      </c>
      <c r="D2950" s="175">
        <v>44337</v>
      </c>
      <c r="E2950" s="87">
        <v>70</v>
      </c>
      <c r="F2950" s="38">
        <f t="shared" si="46"/>
        <v>44337</v>
      </c>
    </row>
    <row r="2951" spans="1:6" x14ac:dyDescent="0.25">
      <c r="A2951" s="43" t="s">
        <v>25</v>
      </c>
      <c r="B2951" s="43" t="s">
        <v>25</v>
      </c>
      <c r="C2951" s="43" t="s">
        <v>45</v>
      </c>
      <c r="D2951" s="175">
        <v>44337</v>
      </c>
      <c r="E2951" s="87">
        <v>101</v>
      </c>
      <c r="F2951" s="38">
        <f t="shared" si="46"/>
        <v>44337</v>
      </c>
    </row>
    <row r="2952" spans="1:6" x14ac:dyDescent="0.25">
      <c r="A2952" s="43" t="s">
        <v>25</v>
      </c>
      <c r="B2952" s="43" t="s">
        <v>25</v>
      </c>
      <c r="C2952" s="43" t="s">
        <v>36</v>
      </c>
      <c r="D2952" s="175">
        <v>44337</v>
      </c>
      <c r="E2952" s="87">
        <v>1</v>
      </c>
      <c r="F2952" s="38">
        <f t="shared" si="46"/>
        <v>44337</v>
      </c>
    </row>
    <row r="2953" spans="1:6" x14ac:dyDescent="0.25">
      <c r="A2953" s="43" t="s">
        <v>25</v>
      </c>
      <c r="B2953" s="43" t="s">
        <v>25</v>
      </c>
      <c r="C2953" s="43" t="s">
        <v>37</v>
      </c>
      <c r="D2953" s="175">
        <v>44337</v>
      </c>
      <c r="E2953" s="87">
        <v>63</v>
      </c>
      <c r="F2953" s="38">
        <f t="shared" si="46"/>
        <v>44337</v>
      </c>
    </row>
    <row r="2954" spans="1:6" x14ac:dyDescent="0.25">
      <c r="A2954" s="43" t="s">
        <v>25</v>
      </c>
      <c r="B2954" s="43" t="s">
        <v>25</v>
      </c>
      <c r="C2954" s="43" t="s">
        <v>34</v>
      </c>
      <c r="D2954" s="175">
        <v>44337</v>
      </c>
      <c r="E2954" s="87">
        <v>38</v>
      </c>
      <c r="F2954" s="38">
        <f t="shared" si="46"/>
        <v>44337</v>
      </c>
    </row>
    <row r="2955" spans="1:6" x14ac:dyDescent="0.25">
      <c r="A2955" s="43" t="s">
        <v>263</v>
      </c>
      <c r="B2955" s="43" t="s">
        <v>199</v>
      </c>
      <c r="C2955" s="43" t="s">
        <v>188</v>
      </c>
      <c r="D2955" s="175">
        <v>44337</v>
      </c>
      <c r="E2955" s="87">
        <v>1</v>
      </c>
      <c r="F2955" s="38">
        <f t="shared" si="46"/>
        <v>44337</v>
      </c>
    </row>
    <row r="2956" spans="1:6" x14ac:dyDescent="0.25">
      <c r="A2956" s="43" t="s">
        <v>263</v>
      </c>
      <c r="B2956" s="43" t="s">
        <v>199</v>
      </c>
      <c r="C2956" s="43" t="s">
        <v>75</v>
      </c>
      <c r="D2956" s="175">
        <v>44337</v>
      </c>
      <c r="E2956" s="87">
        <v>29</v>
      </c>
      <c r="F2956" s="38">
        <f t="shared" si="46"/>
        <v>44337</v>
      </c>
    </row>
    <row r="2957" spans="1:6" x14ac:dyDescent="0.25">
      <c r="A2957" s="43" t="s">
        <v>263</v>
      </c>
      <c r="B2957" s="43" t="s">
        <v>199</v>
      </c>
      <c r="C2957" s="43" t="s">
        <v>319</v>
      </c>
      <c r="D2957" s="175">
        <v>44337</v>
      </c>
      <c r="E2957" s="87">
        <v>15</v>
      </c>
      <c r="F2957" s="38">
        <f t="shared" si="46"/>
        <v>44337</v>
      </c>
    </row>
    <row r="2958" spans="1:6" x14ac:dyDescent="0.25">
      <c r="A2958" s="43" t="s">
        <v>57</v>
      </c>
      <c r="B2958" s="43" t="s">
        <v>57</v>
      </c>
      <c r="C2958" s="43" t="s">
        <v>62</v>
      </c>
      <c r="D2958" s="175">
        <v>44337</v>
      </c>
      <c r="E2958" s="87">
        <v>37</v>
      </c>
      <c r="F2958" s="38">
        <f t="shared" si="46"/>
        <v>44337</v>
      </c>
    </row>
    <row r="2959" spans="1:6" x14ac:dyDescent="0.25">
      <c r="A2959" s="43" t="s">
        <v>91</v>
      </c>
      <c r="B2959" s="43" t="s">
        <v>91</v>
      </c>
      <c r="C2959" s="43" t="s">
        <v>101</v>
      </c>
      <c r="D2959" s="175">
        <v>44337</v>
      </c>
      <c r="E2959" s="87">
        <v>15</v>
      </c>
      <c r="F2959" s="38">
        <f t="shared" si="46"/>
        <v>44337</v>
      </c>
    </row>
    <row r="2960" spans="1:6" x14ac:dyDescent="0.25">
      <c r="A2960" s="43" t="s">
        <v>91</v>
      </c>
      <c r="B2960" s="43" t="s">
        <v>91</v>
      </c>
      <c r="C2960" s="43" t="s">
        <v>98</v>
      </c>
      <c r="D2960" s="175">
        <v>44337</v>
      </c>
      <c r="E2960" s="87">
        <v>69</v>
      </c>
      <c r="F2960" s="38">
        <f t="shared" si="46"/>
        <v>44337</v>
      </c>
    </row>
    <row r="2961" spans="1:6" x14ac:dyDescent="0.25">
      <c r="A2961" s="43" t="s">
        <v>325</v>
      </c>
      <c r="B2961" s="43" t="s">
        <v>325</v>
      </c>
      <c r="C2961" s="43" t="s">
        <v>327</v>
      </c>
      <c r="D2961" s="175">
        <v>44337</v>
      </c>
      <c r="E2961" s="87">
        <v>21</v>
      </c>
      <c r="F2961" s="38">
        <f t="shared" si="46"/>
        <v>44337</v>
      </c>
    </row>
    <row r="2962" spans="1:6" x14ac:dyDescent="0.25">
      <c r="A2962" s="43" t="s">
        <v>25</v>
      </c>
      <c r="B2962" s="43" t="s">
        <v>25</v>
      </c>
      <c r="C2962" s="43" t="s">
        <v>49</v>
      </c>
      <c r="D2962" s="175">
        <v>44337</v>
      </c>
      <c r="E2962" s="87">
        <v>113</v>
      </c>
      <c r="F2962" s="38">
        <f t="shared" si="46"/>
        <v>44337</v>
      </c>
    </row>
    <row r="2963" spans="1:6" x14ac:dyDescent="0.25">
      <c r="A2963" s="43" t="s">
        <v>25</v>
      </c>
      <c r="B2963" s="43" t="s">
        <v>26</v>
      </c>
      <c r="C2963" s="43" t="s">
        <v>27</v>
      </c>
      <c r="D2963" s="175">
        <v>44337</v>
      </c>
      <c r="E2963" s="87">
        <v>20</v>
      </c>
      <c r="F2963" s="38">
        <f t="shared" si="46"/>
        <v>44337</v>
      </c>
    </row>
    <row r="2964" spans="1:6" x14ac:dyDescent="0.25">
      <c r="A2964" s="43" t="s">
        <v>25</v>
      </c>
      <c r="B2964" s="43" t="s">
        <v>25</v>
      </c>
      <c r="C2964" s="43" t="s">
        <v>31</v>
      </c>
      <c r="D2964" s="175">
        <v>44337</v>
      </c>
      <c r="E2964" s="87">
        <v>23</v>
      </c>
      <c r="F2964" s="38">
        <f t="shared" si="46"/>
        <v>44337</v>
      </c>
    </row>
    <row r="2965" spans="1:6" x14ac:dyDescent="0.25">
      <c r="A2965" s="43" t="s">
        <v>25</v>
      </c>
      <c r="B2965" s="43" t="s">
        <v>26</v>
      </c>
      <c r="C2965" s="43" t="s">
        <v>28</v>
      </c>
      <c r="D2965" s="175">
        <v>44337</v>
      </c>
      <c r="E2965" s="87">
        <v>47</v>
      </c>
      <c r="F2965" s="38">
        <f t="shared" si="46"/>
        <v>44337</v>
      </c>
    </row>
    <row r="2966" spans="1:6" x14ac:dyDescent="0.25">
      <c r="A2966" s="43" t="s">
        <v>2</v>
      </c>
      <c r="B2966" s="43" t="s">
        <v>2</v>
      </c>
      <c r="C2966" s="43" t="s">
        <v>11</v>
      </c>
      <c r="D2966" s="175">
        <v>44337</v>
      </c>
      <c r="E2966" s="87">
        <v>32</v>
      </c>
      <c r="F2966" s="38">
        <f t="shared" si="46"/>
        <v>44337</v>
      </c>
    </row>
    <row r="2967" spans="1:6" x14ac:dyDescent="0.25">
      <c r="A2967" s="43" t="s">
        <v>361</v>
      </c>
      <c r="B2967" s="43" t="s">
        <v>411</v>
      </c>
      <c r="C2967" s="43" t="s">
        <v>422</v>
      </c>
      <c r="D2967" s="175">
        <v>44337</v>
      </c>
      <c r="E2967" s="87">
        <v>9</v>
      </c>
      <c r="F2967" s="38">
        <f t="shared" si="46"/>
        <v>44337</v>
      </c>
    </row>
    <row r="2968" spans="1:6" x14ac:dyDescent="0.25">
      <c r="A2968" s="43" t="s">
        <v>25</v>
      </c>
      <c r="B2968" s="43" t="s">
        <v>54</v>
      </c>
      <c r="C2968" s="43" t="s">
        <v>187</v>
      </c>
      <c r="D2968" s="175">
        <v>44337</v>
      </c>
      <c r="E2968" s="87">
        <v>26</v>
      </c>
      <c r="F2968" s="38">
        <f t="shared" si="46"/>
        <v>44337</v>
      </c>
    </row>
    <row r="2969" spans="1:6" x14ac:dyDescent="0.25">
      <c r="A2969" s="43" t="s">
        <v>264</v>
      </c>
      <c r="B2969" s="43" t="s">
        <v>83</v>
      </c>
      <c r="C2969" s="43" t="s">
        <v>84</v>
      </c>
      <c r="D2969" s="175">
        <v>44337</v>
      </c>
      <c r="E2969" s="87">
        <v>63</v>
      </c>
      <c r="F2969" s="38">
        <f t="shared" si="46"/>
        <v>44337</v>
      </c>
    </row>
    <row r="2970" spans="1:6" x14ac:dyDescent="0.25">
      <c r="A2970" s="43" t="s">
        <v>264</v>
      </c>
      <c r="B2970" s="43" t="s">
        <v>83</v>
      </c>
      <c r="C2970" s="43" t="s">
        <v>90</v>
      </c>
      <c r="D2970" s="175">
        <v>44337</v>
      </c>
      <c r="E2970" s="87">
        <v>39</v>
      </c>
      <c r="F2970" s="38">
        <f t="shared" si="46"/>
        <v>44337</v>
      </c>
    </row>
    <row r="2971" spans="1:6" x14ac:dyDescent="0.25">
      <c r="A2971" s="43" t="s">
        <v>91</v>
      </c>
      <c r="B2971" s="43" t="s">
        <v>91</v>
      </c>
      <c r="C2971" s="43" t="s">
        <v>100</v>
      </c>
      <c r="D2971" s="175">
        <v>44337</v>
      </c>
      <c r="E2971" s="87">
        <v>34</v>
      </c>
      <c r="F2971" s="38">
        <f t="shared" si="46"/>
        <v>44337</v>
      </c>
    </row>
    <row r="2972" spans="1:6" x14ac:dyDescent="0.25">
      <c r="A2972" s="43" t="s">
        <v>264</v>
      </c>
      <c r="B2972" s="43" t="s">
        <v>83</v>
      </c>
      <c r="C2972" s="43" t="s">
        <v>191</v>
      </c>
      <c r="D2972" s="175">
        <v>44337</v>
      </c>
      <c r="E2972" s="87">
        <v>2</v>
      </c>
      <c r="F2972" s="38">
        <f t="shared" si="46"/>
        <v>44337</v>
      </c>
    </row>
    <row r="2973" spans="1:6" x14ac:dyDescent="0.25">
      <c r="A2973" s="57" t="s">
        <v>264</v>
      </c>
      <c r="B2973" s="57" t="s">
        <v>81</v>
      </c>
      <c r="C2973" s="57" t="s">
        <v>82</v>
      </c>
      <c r="D2973" s="176">
        <v>44337</v>
      </c>
      <c r="E2973" s="57">
        <v>44</v>
      </c>
      <c r="F2973" s="38">
        <f t="shared" si="46"/>
        <v>44337</v>
      </c>
    </row>
    <row r="2974" spans="1:6" x14ac:dyDescent="0.25">
      <c r="A2974" s="57" t="s">
        <v>25</v>
      </c>
      <c r="B2974" s="57" t="s">
        <v>25</v>
      </c>
      <c r="C2974" s="57" t="s">
        <v>53</v>
      </c>
      <c r="D2974" s="176">
        <v>44337</v>
      </c>
      <c r="E2974" s="57">
        <v>27</v>
      </c>
      <c r="F2974" s="38">
        <f t="shared" si="46"/>
        <v>44337</v>
      </c>
    </row>
    <row r="2975" spans="1:6" x14ac:dyDescent="0.25">
      <c r="A2975" s="57" t="s">
        <v>25</v>
      </c>
      <c r="B2975" s="57" t="s">
        <v>25</v>
      </c>
      <c r="C2975" s="57" t="s">
        <v>32</v>
      </c>
      <c r="D2975" s="176">
        <v>44337</v>
      </c>
      <c r="E2975" s="57">
        <v>2</v>
      </c>
      <c r="F2975" s="38">
        <f t="shared" si="46"/>
        <v>44337</v>
      </c>
    </row>
    <row r="2976" spans="1:6" x14ac:dyDescent="0.25">
      <c r="A2976" s="57" t="s">
        <v>18</v>
      </c>
      <c r="B2976" s="57" t="s">
        <v>18</v>
      </c>
      <c r="C2976" s="57" t="s">
        <v>23</v>
      </c>
      <c r="D2976" s="176">
        <v>44337</v>
      </c>
      <c r="E2976" s="57">
        <v>33</v>
      </c>
      <c r="F2976" s="38">
        <f t="shared" si="46"/>
        <v>44337</v>
      </c>
    </row>
    <row r="2977" spans="1:6" x14ac:dyDescent="0.25">
      <c r="A2977" s="43" t="s">
        <v>2</v>
      </c>
      <c r="B2977" s="43" t="s">
        <v>2</v>
      </c>
      <c r="C2977" s="43" t="s">
        <v>12</v>
      </c>
      <c r="D2977" s="175">
        <v>44337</v>
      </c>
      <c r="E2977" s="87">
        <v>42</v>
      </c>
      <c r="F2977" s="38">
        <f t="shared" si="46"/>
        <v>44337</v>
      </c>
    </row>
    <row r="2978" spans="1:6" x14ac:dyDescent="0.25">
      <c r="A2978" s="43" t="s">
        <v>18</v>
      </c>
      <c r="B2978" s="43" t="s">
        <v>19</v>
      </c>
      <c r="C2978" s="43" t="s">
        <v>20</v>
      </c>
      <c r="D2978" s="175">
        <v>44337</v>
      </c>
      <c r="E2978" s="87">
        <v>48</v>
      </c>
      <c r="F2978" s="38">
        <f t="shared" si="46"/>
        <v>44337</v>
      </c>
    </row>
    <row r="2979" spans="1:6" x14ac:dyDescent="0.25">
      <c r="A2979" s="43" t="s">
        <v>337</v>
      </c>
      <c r="B2979" s="43" t="s">
        <v>338</v>
      </c>
      <c r="C2979" s="43" t="s">
        <v>177</v>
      </c>
      <c r="D2979" s="175">
        <v>44337</v>
      </c>
      <c r="E2979" s="87">
        <v>12</v>
      </c>
      <c r="F2979" s="38">
        <f t="shared" si="46"/>
        <v>44337</v>
      </c>
    </row>
    <row r="2980" spans="1:6" x14ac:dyDescent="0.25">
      <c r="A2980" s="43" t="s">
        <v>2</v>
      </c>
      <c r="B2980" s="43" t="s">
        <v>2</v>
      </c>
      <c r="C2980" s="43" t="s">
        <v>184</v>
      </c>
      <c r="D2980" s="175">
        <v>44336</v>
      </c>
      <c r="E2980" s="87">
        <v>28</v>
      </c>
      <c r="F2980" s="38">
        <f t="shared" si="46"/>
        <v>44336</v>
      </c>
    </row>
    <row r="2981" spans="1:6" x14ac:dyDescent="0.25">
      <c r="A2981" s="43" t="s">
        <v>337</v>
      </c>
      <c r="B2981" s="43" t="s">
        <v>338</v>
      </c>
      <c r="C2981" s="43" t="s">
        <v>406</v>
      </c>
      <c r="D2981" s="175">
        <v>44336</v>
      </c>
      <c r="E2981" s="87">
        <v>1</v>
      </c>
      <c r="F2981" s="38">
        <f t="shared" si="46"/>
        <v>44336</v>
      </c>
    </row>
    <row r="2982" spans="1:6" x14ac:dyDescent="0.25">
      <c r="A2982" s="43" t="s">
        <v>25</v>
      </c>
      <c r="B2982" s="43" t="s">
        <v>25</v>
      </c>
      <c r="C2982" s="43" t="s">
        <v>50</v>
      </c>
      <c r="D2982" s="175">
        <v>44336</v>
      </c>
      <c r="E2982" s="87">
        <v>23</v>
      </c>
      <c r="F2982" s="38">
        <f t="shared" si="46"/>
        <v>44336</v>
      </c>
    </row>
    <row r="2983" spans="1:6" x14ac:dyDescent="0.25">
      <c r="A2983" s="43" t="s">
        <v>25</v>
      </c>
      <c r="B2983" s="43" t="s">
        <v>25</v>
      </c>
      <c r="C2983" s="43" t="s">
        <v>38</v>
      </c>
      <c r="D2983" s="175">
        <v>44336</v>
      </c>
      <c r="E2983" s="87">
        <v>36</v>
      </c>
      <c r="F2983" s="38">
        <f t="shared" si="46"/>
        <v>44336</v>
      </c>
    </row>
    <row r="2984" spans="1:6" x14ac:dyDescent="0.25">
      <c r="A2984" s="43" t="s">
        <v>25</v>
      </c>
      <c r="B2984" s="43" t="s">
        <v>25</v>
      </c>
      <c r="C2984" s="43" t="s">
        <v>41</v>
      </c>
      <c r="D2984" s="175">
        <v>44336</v>
      </c>
      <c r="E2984" s="87">
        <v>36</v>
      </c>
      <c r="F2984" s="38">
        <f t="shared" si="46"/>
        <v>44336</v>
      </c>
    </row>
    <row r="2985" spans="1:6" x14ac:dyDescent="0.25">
      <c r="A2985" s="43" t="s">
        <v>57</v>
      </c>
      <c r="B2985" s="43" t="s">
        <v>57</v>
      </c>
      <c r="C2985" s="43" t="s">
        <v>130</v>
      </c>
      <c r="D2985" s="175">
        <v>44336</v>
      </c>
      <c r="E2985" s="87">
        <v>31</v>
      </c>
      <c r="F2985" s="38">
        <f t="shared" si="46"/>
        <v>44336</v>
      </c>
    </row>
    <row r="2986" spans="1:6" x14ac:dyDescent="0.25">
      <c r="A2986" s="43" t="s">
        <v>57</v>
      </c>
      <c r="B2986" s="43" t="s">
        <v>57</v>
      </c>
      <c r="C2986" s="43" t="s">
        <v>368</v>
      </c>
      <c r="D2986" s="175">
        <v>44336</v>
      </c>
      <c r="E2986" s="87">
        <v>31</v>
      </c>
      <c r="F2986" s="38">
        <f t="shared" si="46"/>
        <v>44336</v>
      </c>
    </row>
    <row r="2987" spans="1:6" x14ac:dyDescent="0.25">
      <c r="A2987" s="43" t="s">
        <v>71</v>
      </c>
      <c r="B2987" s="43" t="s">
        <v>71</v>
      </c>
      <c r="C2987" s="43" t="s">
        <v>72</v>
      </c>
      <c r="D2987" s="175">
        <v>44336</v>
      </c>
      <c r="E2987" s="87">
        <v>90</v>
      </c>
      <c r="F2987" s="38">
        <f t="shared" si="46"/>
        <v>44336</v>
      </c>
    </row>
    <row r="2988" spans="1:6" x14ac:dyDescent="0.25">
      <c r="A2988" s="43" t="s">
        <v>264</v>
      </c>
      <c r="B2988" s="43" t="s">
        <v>83</v>
      </c>
      <c r="C2988" s="43" t="s">
        <v>181</v>
      </c>
      <c r="D2988" s="175">
        <v>44336</v>
      </c>
      <c r="E2988" s="87">
        <v>25</v>
      </c>
      <c r="F2988" s="38">
        <f t="shared" si="46"/>
        <v>44336</v>
      </c>
    </row>
    <row r="2989" spans="1:6" x14ac:dyDescent="0.25">
      <c r="A2989" s="43" t="s">
        <v>264</v>
      </c>
      <c r="B2989" s="43" t="s">
        <v>83</v>
      </c>
      <c r="C2989" s="43" t="s">
        <v>179</v>
      </c>
      <c r="D2989" s="175">
        <v>44336</v>
      </c>
      <c r="E2989" s="87">
        <v>1</v>
      </c>
      <c r="F2989" s="38">
        <f t="shared" si="46"/>
        <v>44336</v>
      </c>
    </row>
    <row r="2990" spans="1:6" x14ac:dyDescent="0.25">
      <c r="A2990" s="43" t="s">
        <v>264</v>
      </c>
      <c r="B2990" s="43" t="s">
        <v>83</v>
      </c>
      <c r="C2990" s="43" t="s">
        <v>80</v>
      </c>
      <c r="D2990" s="175">
        <v>44336</v>
      </c>
      <c r="E2990" s="87">
        <v>34</v>
      </c>
      <c r="F2990" s="38">
        <f t="shared" si="46"/>
        <v>44336</v>
      </c>
    </row>
    <row r="2991" spans="1:6" x14ac:dyDescent="0.25">
      <c r="A2991" s="43" t="s">
        <v>325</v>
      </c>
      <c r="B2991" s="43" t="s">
        <v>325</v>
      </c>
      <c r="C2991" s="43" t="s">
        <v>327</v>
      </c>
      <c r="D2991" s="175">
        <v>44336</v>
      </c>
      <c r="E2991" s="87">
        <v>28</v>
      </c>
      <c r="F2991" s="38">
        <f t="shared" si="46"/>
        <v>44336</v>
      </c>
    </row>
    <row r="2992" spans="1:6" x14ac:dyDescent="0.25">
      <c r="A2992" s="43" t="s">
        <v>264</v>
      </c>
      <c r="B2992" s="43" t="s">
        <v>83</v>
      </c>
      <c r="C2992" s="43" t="s">
        <v>85</v>
      </c>
      <c r="D2992" s="175">
        <v>44336</v>
      </c>
      <c r="E2992" s="87">
        <v>20</v>
      </c>
      <c r="F2992" s="38">
        <f t="shared" si="46"/>
        <v>44336</v>
      </c>
    </row>
    <row r="2993" spans="1:6" x14ac:dyDescent="0.25">
      <c r="A2993" s="43" t="s">
        <v>264</v>
      </c>
      <c r="B2993" s="43" t="s">
        <v>83</v>
      </c>
      <c r="C2993" s="43" t="s">
        <v>86</v>
      </c>
      <c r="D2993" s="175">
        <v>44336</v>
      </c>
      <c r="E2993" s="87">
        <v>20</v>
      </c>
      <c r="F2993" s="38">
        <f t="shared" si="46"/>
        <v>44336</v>
      </c>
    </row>
    <row r="2994" spans="1:6" x14ac:dyDescent="0.25">
      <c r="A2994" s="43" t="s">
        <v>91</v>
      </c>
      <c r="B2994" s="43" t="s">
        <v>91</v>
      </c>
      <c r="C2994" s="43" t="s">
        <v>100</v>
      </c>
      <c r="D2994" s="175">
        <v>44336</v>
      </c>
      <c r="E2994" s="87">
        <v>88</v>
      </c>
      <c r="F2994" s="38">
        <f t="shared" si="46"/>
        <v>44336</v>
      </c>
    </row>
    <row r="2995" spans="1:6" x14ac:dyDescent="0.25">
      <c r="A2995" s="43" t="s">
        <v>91</v>
      </c>
      <c r="B2995" s="43" t="s">
        <v>91</v>
      </c>
      <c r="C2995" s="43" t="s">
        <v>101</v>
      </c>
      <c r="D2995" s="175">
        <v>44336</v>
      </c>
      <c r="E2995" s="87">
        <v>50</v>
      </c>
      <c r="F2995" s="38">
        <f t="shared" si="46"/>
        <v>44336</v>
      </c>
    </row>
    <row r="2996" spans="1:6" x14ac:dyDescent="0.25">
      <c r="A2996" s="43" t="s">
        <v>25</v>
      </c>
      <c r="B2996" s="43" t="s">
        <v>54</v>
      </c>
      <c r="C2996" s="43" t="s">
        <v>55</v>
      </c>
      <c r="D2996" s="175">
        <v>44336</v>
      </c>
      <c r="E2996" s="87">
        <v>229</v>
      </c>
      <c r="F2996" s="38">
        <f t="shared" si="46"/>
        <v>44336</v>
      </c>
    </row>
    <row r="2997" spans="1:6" x14ac:dyDescent="0.25">
      <c r="A2997" s="43" t="s">
        <v>25</v>
      </c>
      <c r="B2997" s="43" t="s">
        <v>54</v>
      </c>
      <c r="C2997" s="43" t="s">
        <v>56</v>
      </c>
      <c r="D2997" s="175">
        <v>44336</v>
      </c>
      <c r="E2997" s="87">
        <v>130</v>
      </c>
      <c r="F2997" s="38">
        <f t="shared" si="46"/>
        <v>44336</v>
      </c>
    </row>
    <row r="2998" spans="1:6" x14ac:dyDescent="0.25">
      <c r="A2998" s="43" t="s">
        <v>263</v>
      </c>
      <c r="B2998" s="43" t="s">
        <v>199</v>
      </c>
      <c r="C2998" s="43" t="s">
        <v>75</v>
      </c>
      <c r="D2998" s="175">
        <v>44336</v>
      </c>
      <c r="E2998" s="87">
        <v>52</v>
      </c>
      <c r="F2998" s="38">
        <f t="shared" si="46"/>
        <v>44336</v>
      </c>
    </row>
    <row r="2999" spans="1:6" x14ac:dyDescent="0.25">
      <c r="A2999" s="43" t="s">
        <v>57</v>
      </c>
      <c r="B2999" s="43" t="s">
        <v>57</v>
      </c>
      <c r="C2999" s="43" t="s">
        <v>63</v>
      </c>
      <c r="D2999" s="175">
        <v>44336</v>
      </c>
      <c r="E2999" s="87">
        <v>6</v>
      </c>
      <c r="F2999" s="38">
        <f t="shared" si="46"/>
        <v>44336</v>
      </c>
    </row>
    <row r="3000" spans="1:6" x14ac:dyDescent="0.25">
      <c r="A3000" s="43" t="s">
        <v>361</v>
      </c>
      <c r="B3000" s="43" t="s">
        <v>411</v>
      </c>
      <c r="C3000" s="43" t="s">
        <v>356</v>
      </c>
      <c r="D3000" s="175">
        <v>44336</v>
      </c>
      <c r="E3000" s="87">
        <v>35</v>
      </c>
      <c r="F3000" s="38">
        <f t="shared" si="46"/>
        <v>44336</v>
      </c>
    </row>
    <row r="3001" spans="1:6" x14ac:dyDescent="0.25">
      <c r="A3001" s="43" t="s">
        <v>16</v>
      </c>
      <c r="B3001" s="43" t="s">
        <v>16</v>
      </c>
      <c r="C3001" s="43" t="s">
        <v>17</v>
      </c>
      <c r="D3001" s="175">
        <v>44336</v>
      </c>
      <c r="E3001" s="87">
        <v>99</v>
      </c>
      <c r="F3001" s="38">
        <f t="shared" si="46"/>
        <v>44336</v>
      </c>
    </row>
    <row r="3002" spans="1:6" x14ac:dyDescent="0.25">
      <c r="A3002" s="43" t="s">
        <v>2</v>
      </c>
      <c r="B3002" s="43" t="s">
        <v>2</v>
      </c>
      <c r="C3002" s="43" t="s">
        <v>3</v>
      </c>
      <c r="D3002" s="175">
        <v>44336</v>
      </c>
      <c r="E3002" s="87">
        <v>99</v>
      </c>
      <c r="F3002" s="38">
        <f t="shared" si="46"/>
        <v>44336</v>
      </c>
    </row>
    <row r="3003" spans="1:6" x14ac:dyDescent="0.25">
      <c r="A3003" s="43" t="s">
        <v>18</v>
      </c>
      <c r="B3003" s="43" t="s">
        <v>19</v>
      </c>
      <c r="C3003" s="43" t="s">
        <v>20</v>
      </c>
      <c r="D3003" s="175">
        <v>44336</v>
      </c>
      <c r="E3003" s="87">
        <v>26</v>
      </c>
      <c r="F3003" s="38">
        <f t="shared" si="46"/>
        <v>44336</v>
      </c>
    </row>
    <row r="3004" spans="1:6" x14ac:dyDescent="0.25">
      <c r="A3004" s="43" t="s">
        <v>18</v>
      </c>
      <c r="B3004" s="43" t="s">
        <v>21</v>
      </c>
      <c r="C3004" s="43" t="s">
        <v>22</v>
      </c>
      <c r="D3004" s="175">
        <v>44336</v>
      </c>
      <c r="E3004" s="87">
        <v>80</v>
      </c>
      <c r="F3004" s="38">
        <f t="shared" si="46"/>
        <v>44336</v>
      </c>
    </row>
    <row r="3005" spans="1:6" x14ac:dyDescent="0.25">
      <c r="A3005" s="43" t="s">
        <v>18</v>
      </c>
      <c r="B3005" s="43" t="s">
        <v>366</v>
      </c>
      <c r="C3005" s="43" t="s">
        <v>409</v>
      </c>
      <c r="D3005" s="175">
        <v>44336</v>
      </c>
      <c r="E3005" s="87">
        <v>37</v>
      </c>
      <c r="F3005" s="38">
        <f t="shared" si="46"/>
        <v>44336</v>
      </c>
    </row>
    <row r="3006" spans="1:6" x14ac:dyDescent="0.25">
      <c r="A3006" s="43" t="s">
        <v>18</v>
      </c>
      <c r="B3006" s="43" t="s">
        <v>18</v>
      </c>
      <c r="C3006" s="43" t="s">
        <v>24</v>
      </c>
      <c r="D3006" s="175">
        <v>44336</v>
      </c>
      <c r="E3006" s="87">
        <v>62</v>
      </c>
      <c r="F3006" s="38">
        <f t="shared" si="46"/>
        <v>44336</v>
      </c>
    </row>
    <row r="3007" spans="1:6" x14ac:dyDescent="0.25">
      <c r="A3007" s="43" t="s">
        <v>18</v>
      </c>
      <c r="B3007" s="43" t="s">
        <v>18</v>
      </c>
      <c r="C3007" s="43" t="s">
        <v>23</v>
      </c>
      <c r="D3007" s="175">
        <v>44336</v>
      </c>
      <c r="E3007" s="87">
        <v>19</v>
      </c>
      <c r="F3007" s="38">
        <f t="shared" si="46"/>
        <v>44336</v>
      </c>
    </row>
    <row r="3008" spans="1:6" x14ac:dyDescent="0.25">
      <c r="A3008" s="57" t="s">
        <v>25</v>
      </c>
      <c r="B3008" s="57" t="s">
        <v>25</v>
      </c>
      <c r="C3008" s="57" t="s">
        <v>47</v>
      </c>
      <c r="D3008" s="176">
        <v>44336</v>
      </c>
      <c r="E3008" s="57">
        <v>45</v>
      </c>
      <c r="F3008" s="38">
        <f t="shared" si="46"/>
        <v>44336</v>
      </c>
    </row>
    <row r="3009" spans="1:6" x14ac:dyDescent="0.25">
      <c r="A3009" s="57" t="s">
        <v>25</v>
      </c>
      <c r="B3009" s="57" t="s">
        <v>25</v>
      </c>
      <c r="C3009" s="57" t="s">
        <v>35</v>
      </c>
      <c r="D3009" s="176">
        <v>44336</v>
      </c>
      <c r="E3009" s="57">
        <v>40</v>
      </c>
      <c r="F3009" s="38">
        <f t="shared" si="46"/>
        <v>44336</v>
      </c>
    </row>
    <row r="3010" spans="1:6" x14ac:dyDescent="0.25">
      <c r="A3010" s="57" t="s">
        <v>25</v>
      </c>
      <c r="B3010" s="57" t="s">
        <v>25</v>
      </c>
      <c r="C3010" s="57" t="s">
        <v>36</v>
      </c>
      <c r="D3010" s="176">
        <v>44336</v>
      </c>
      <c r="E3010" s="57">
        <v>26</v>
      </c>
      <c r="F3010" s="38">
        <f t="shared" si="46"/>
        <v>44336</v>
      </c>
    </row>
    <row r="3011" spans="1:6" x14ac:dyDescent="0.25">
      <c r="A3011" s="57" t="s">
        <v>25</v>
      </c>
      <c r="B3011" s="57" t="s">
        <v>25</v>
      </c>
      <c r="C3011" s="57" t="s">
        <v>39</v>
      </c>
      <c r="D3011" s="176">
        <v>44336</v>
      </c>
      <c r="E3011" s="57">
        <v>47</v>
      </c>
      <c r="F3011" s="38">
        <f t="shared" ref="F3011:F3074" si="47">D3011</f>
        <v>44336</v>
      </c>
    </row>
    <row r="3012" spans="1:6" x14ac:dyDescent="0.25">
      <c r="A3012" s="43" t="s">
        <v>91</v>
      </c>
      <c r="B3012" s="43" t="s">
        <v>91</v>
      </c>
      <c r="C3012" s="43" t="s">
        <v>96</v>
      </c>
      <c r="D3012" s="175">
        <v>44336</v>
      </c>
      <c r="E3012" s="87">
        <v>79</v>
      </c>
      <c r="F3012" s="38">
        <f t="shared" si="47"/>
        <v>44336</v>
      </c>
    </row>
    <row r="3013" spans="1:6" x14ac:dyDescent="0.25">
      <c r="A3013" s="43" t="s">
        <v>91</v>
      </c>
      <c r="B3013" s="43" t="s">
        <v>91</v>
      </c>
      <c r="C3013" s="43" t="s">
        <v>97</v>
      </c>
      <c r="D3013" s="175">
        <v>44336</v>
      </c>
      <c r="E3013" s="87">
        <v>11</v>
      </c>
      <c r="F3013" s="38">
        <f t="shared" si="47"/>
        <v>44336</v>
      </c>
    </row>
    <row r="3014" spans="1:6" x14ac:dyDescent="0.25">
      <c r="A3014" s="43" t="s">
        <v>264</v>
      </c>
      <c r="B3014" s="43" t="s">
        <v>83</v>
      </c>
      <c r="C3014" s="43" t="s">
        <v>84</v>
      </c>
      <c r="D3014" s="175">
        <v>44336</v>
      </c>
      <c r="E3014" s="87">
        <v>132</v>
      </c>
      <c r="F3014" s="38">
        <f t="shared" si="47"/>
        <v>44336</v>
      </c>
    </row>
    <row r="3015" spans="1:6" x14ac:dyDescent="0.25">
      <c r="A3015" s="43" t="s">
        <v>263</v>
      </c>
      <c r="B3015" s="43" t="s">
        <v>199</v>
      </c>
      <c r="C3015" s="43" t="s">
        <v>77</v>
      </c>
      <c r="D3015" s="175">
        <v>44336</v>
      </c>
      <c r="E3015" s="87">
        <v>76</v>
      </c>
      <c r="F3015" s="38">
        <f t="shared" si="47"/>
        <v>44336</v>
      </c>
    </row>
    <row r="3016" spans="1:6" x14ac:dyDescent="0.25">
      <c r="A3016" s="43" t="s">
        <v>57</v>
      </c>
      <c r="B3016" s="43" t="s">
        <v>57</v>
      </c>
      <c r="C3016" s="43" t="s">
        <v>392</v>
      </c>
      <c r="D3016" s="175">
        <v>44336</v>
      </c>
      <c r="E3016" s="87">
        <v>8</v>
      </c>
      <c r="F3016" s="38">
        <f t="shared" si="47"/>
        <v>44336</v>
      </c>
    </row>
    <row r="3017" spans="1:6" x14ac:dyDescent="0.25">
      <c r="A3017" s="43" t="s">
        <v>25</v>
      </c>
      <c r="B3017" s="43" t="s">
        <v>25</v>
      </c>
      <c r="C3017" s="43" t="s">
        <v>42</v>
      </c>
      <c r="D3017" s="175">
        <v>44336</v>
      </c>
      <c r="E3017" s="87">
        <v>52</v>
      </c>
      <c r="F3017" s="38">
        <f t="shared" si="47"/>
        <v>44336</v>
      </c>
    </row>
    <row r="3018" spans="1:6" x14ac:dyDescent="0.25">
      <c r="A3018" s="43" t="s">
        <v>25</v>
      </c>
      <c r="B3018" s="43" t="s">
        <v>25</v>
      </c>
      <c r="C3018" s="43" t="s">
        <v>43</v>
      </c>
      <c r="D3018" s="175">
        <v>44336</v>
      </c>
      <c r="E3018" s="87">
        <v>45</v>
      </c>
      <c r="F3018" s="38">
        <f t="shared" si="47"/>
        <v>44336</v>
      </c>
    </row>
    <row r="3019" spans="1:6" x14ac:dyDescent="0.25">
      <c r="A3019" s="43" t="s">
        <v>25</v>
      </c>
      <c r="B3019" s="43" t="s">
        <v>25</v>
      </c>
      <c r="C3019" s="43" t="s">
        <v>49</v>
      </c>
      <c r="D3019" s="175">
        <v>44336</v>
      </c>
      <c r="E3019" s="87">
        <v>51</v>
      </c>
      <c r="F3019" s="38">
        <f t="shared" si="47"/>
        <v>44336</v>
      </c>
    </row>
    <row r="3020" spans="1:6" x14ac:dyDescent="0.25">
      <c r="A3020" s="43" t="s">
        <v>25</v>
      </c>
      <c r="B3020" s="43" t="s">
        <v>25</v>
      </c>
      <c r="C3020" s="43" t="s">
        <v>48</v>
      </c>
      <c r="D3020" s="175">
        <v>44336</v>
      </c>
      <c r="E3020" s="87">
        <v>2</v>
      </c>
      <c r="F3020" s="38">
        <f t="shared" si="47"/>
        <v>44336</v>
      </c>
    </row>
    <row r="3021" spans="1:6" x14ac:dyDescent="0.25">
      <c r="A3021" s="43" t="s">
        <v>18</v>
      </c>
      <c r="B3021" s="43" t="s">
        <v>366</v>
      </c>
      <c r="C3021" s="43" t="s">
        <v>413</v>
      </c>
      <c r="D3021" s="175">
        <v>44336</v>
      </c>
      <c r="E3021" s="87">
        <v>21</v>
      </c>
      <c r="F3021" s="38">
        <f t="shared" si="47"/>
        <v>44336</v>
      </c>
    </row>
    <row r="3022" spans="1:6" x14ac:dyDescent="0.25">
      <c r="A3022" s="43" t="s">
        <v>25</v>
      </c>
      <c r="B3022" s="43" t="s">
        <v>26</v>
      </c>
      <c r="C3022" s="43" t="s">
        <v>28</v>
      </c>
      <c r="D3022" s="175">
        <v>44336</v>
      </c>
      <c r="E3022" s="87">
        <v>47</v>
      </c>
      <c r="F3022" s="38">
        <f t="shared" si="47"/>
        <v>44336</v>
      </c>
    </row>
    <row r="3023" spans="1:6" x14ac:dyDescent="0.25">
      <c r="A3023" s="43" t="s">
        <v>25</v>
      </c>
      <c r="B3023" s="43" t="s">
        <v>25</v>
      </c>
      <c r="C3023" s="43" t="s">
        <v>31</v>
      </c>
      <c r="D3023" s="175">
        <v>44336</v>
      </c>
      <c r="E3023" s="87">
        <v>106</v>
      </c>
      <c r="F3023" s="38">
        <f t="shared" si="47"/>
        <v>44336</v>
      </c>
    </row>
    <row r="3024" spans="1:6" x14ac:dyDescent="0.25">
      <c r="A3024" s="43" t="s">
        <v>2</v>
      </c>
      <c r="B3024" s="43" t="s">
        <v>2</v>
      </c>
      <c r="C3024" s="43" t="s">
        <v>11</v>
      </c>
      <c r="D3024" s="175">
        <v>44336</v>
      </c>
      <c r="E3024" s="87">
        <v>13</v>
      </c>
      <c r="F3024" s="38">
        <f t="shared" si="47"/>
        <v>44336</v>
      </c>
    </row>
    <row r="3025" spans="1:6" x14ac:dyDescent="0.25">
      <c r="A3025" s="43" t="s">
        <v>361</v>
      </c>
      <c r="B3025" s="43" t="s">
        <v>411</v>
      </c>
      <c r="C3025" s="43" t="s">
        <v>355</v>
      </c>
      <c r="D3025" s="175">
        <v>44336</v>
      </c>
      <c r="E3025" s="87">
        <v>81</v>
      </c>
      <c r="F3025" s="38">
        <f t="shared" si="47"/>
        <v>44336</v>
      </c>
    </row>
    <row r="3026" spans="1:6" x14ac:dyDescent="0.25">
      <c r="A3026" s="43" t="s">
        <v>337</v>
      </c>
      <c r="B3026" s="43" t="s">
        <v>338</v>
      </c>
      <c r="C3026" s="43" t="s">
        <v>177</v>
      </c>
      <c r="D3026" s="175">
        <v>44336</v>
      </c>
      <c r="E3026" s="87">
        <v>32</v>
      </c>
      <c r="F3026" s="38">
        <f t="shared" si="47"/>
        <v>44336</v>
      </c>
    </row>
    <row r="3027" spans="1:6" x14ac:dyDescent="0.25">
      <c r="A3027" s="43" t="s">
        <v>25</v>
      </c>
      <c r="B3027" s="43" t="s">
        <v>26</v>
      </c>
      <c r="C3027" s="43" t="s">
        <v>27</v>
      </c>
      <c r="D3027" s="175">
        <v>44336</v>
      </c>
      <c r="E3027" s="87">
        <v>41</v>
      </c>
      <c r="F3027" s="38">
        <f t="shared" si="47"/>
        <v>44336</v>
      </c>
    </row>
    <row r="3028" spans="1:6" x14ac:dyDescent="0.25">
      <c r="A3028" s="43" t="s">
        <v>25</v>
      </c>
      <c r="B3028" s="43" t="s">
        <v>29</v>
      </c>
      <c r="C3028" s="43" t="s">
        <v>30</v>
      </c>
      <c r="D3028" s="175">
        <v>44336</v>
      </c>
      <c r="E3028" s="87">
        <v>71</v>
      </c>
      <c r="F3028" s="38">
        <f t="shared" si="47"/>
        <v>44336</v>
      </c>
    </row>
    <row r="3029" spans="1:6" x14ac:dyDescent="0.25">
      <c r="A3029" s="43" t="s">
        <v>25</v>
      </c>
      <c r="B3029" s="43" t="s">
        <v>25</v>
      </c>
      <c r="C3029" s="43" t="s">
        <v>32</v>
      </c>
      <c r="D3029" s="175">
        <v>44336</v>
      </c>
      <c r="E3029" s="87">
        <v>106</v>
      </c>
      <c r="F3029" s="38">
        <f t="shared" si="47"/>
        <v>44336</v>
      </c>
    </row>
    <row r="3030" spans="1:6" x14ac:dyDescent="0.25">
      <c r="A3030" s="43" t="s">
        <v>361</v>
      </c>
      <c r="B3030" s="43" t="s">
        <v>411</v>
      </c>
      <c r="C3030" s="43" t="s">
        <v>357</v>
      </c>
      <c r="D3030" s="175">
        <v>44336</v>
      </c>
      <c r="E3030" s="87">
        <v>39</v>
      </c>
      <c r="F3030" s="38">
        <f t="shared" si="47"/>
        <v>44336</v>
      </c>
    </row>
    <row r="3031" spans="1:6" x14ac:dyDescent="0.25">
      <c r="A3031" s="43" t="s">
        <v>2</v>
      </c>
      <c r="B3031" s="43" t="s">
        <v>2</v>
      </c>
      <c r="C3031" s="43" t="s">
        <v>4</v>
      </c>
      <c r="D3031" s="175">
        <v>44336</v>
      </c>
      <c r="E3031" s="87">
        <v>26</v>
      </c>
      <c r="F3031" s="38">
        <f t="shared" si="47"/>
        <v>44336</v>
      </c>
    </row>
    <row r="3032" spans="1:6" x14ac:dyDescent="0.25">
      <c r="A3032" s="43" t="s">
        <v>2</v>
      </c>
      <c r="B3032" s="43" t="s">
        <v>2</v>
      </c>
      <c r="C3032" s="43" t="s">
        <v>12</v>
      </c>
      <c r="D3032" s="175">
        <v>44336</v>
      </c>
      <c r="E3032" s="87">
        <v>25</v>
      </c>
      <c r="F3032" s="38">
        <f t="shared" si="47"/>
        <v>44336</v>
      </c>
    </row>
    <row r="3033" spans="1:6" x14ac:dyDescent="0.25">
      <c r="A3033" s="43" t="s">
        <v>25</v>
      </c>
      <c r="B3033" s="43" t="s">
        <v>25</v>
      </c>
      <c r="C3033" s="43" t="s">
        <v>40</v>
      </c>
      <c r="D3033" s="175">
        <v>44336</v>
      </c>
      <c r="E3033" s="87">
        <v>11</v>
      </c>
      <c r="F3033" s="38">
        <f t="shared" si="47"/>
        <v>44336</v>
      </c>
    </row>
    <row r="3034" spans="1:6" x14ac:dyDescent="0.25">
      <c r="A3034" s="43" t="s">
        <v>25</v>
      </c>
      <c r="B3034" s="43" t="s">
        <v>25</v>
      </c>
      <c r="C3034" s="43" t="s">
        <v>37</v>
      </c>
      <c r="D3034" s="175">
        <v>44336</v>
      </c>
      <c r="E3034" s="87">
        <v>40</v>
      </c>
      <c r="F3034" s="38">
        <f t="shared" si="47"/>
        <v>44336</v>
      </c>
    </row>
    <row r="3035" spans="1:6" x14ac:dyDescent="0.25">
      <c r="A3035" s="43" t="s">
        <v>25</v>
      </c>
      <c r="B3035" s="43" t="s">
        <v>25</v>
      </c>
      <c r="C3035" s="43" t="s">
        <v>34</v>
      </c>
      <c r="D3035" s="175">
        <v>44336</v>
      </c>
      <c r="E3035" s="87">
        <v>63</v>
      </c>
      <c r="F3035" s="38">
        <f t="shared" si="47"/>
        <v>44336</v>
      </c>
    </row>
    <row r="3036" spans="1:6" x14ac:dyDescent="0.25">
      <c r="A3036" s="43" t="s">
        <v>25</v>
      </c>
      <c r="B3036" s="43" t="s">
        <v>25</v>
      </c>
      <c r="C3036" s="43" t="s">
        <v>45</v>
      </c>
      <c r="D3036" s="175">
        <v>44336</v>
      </c>
      <c r="E3036" s="87">
        <v>48</v>
      </c>
      <c r="F3036" s="38">
        <f t="shared" si="47"/>
        <v>44336</v>
      </c>
    </row>
    <row r="3037" spans="1:6" x14ac:dyDescent="0.25">
      <c r="A3037" s="43" t="s">
        <v>25</v>
      </c>
      <c r="B3037" s="43" t="s">
        <v>25</v>
      </c>
      <c r="C3037" s="43" t="s">
        <v>46</v>
      </c>
      <c r="D3037" s="175">
        <v>44336</v>
      </c>
      <c r="E3037" s="87">
        <v>49</v>
      </c>
      <c r="F3037" s="38">
        <f t="shared" si="47"/>
        <v>44336</v>
      </c>
    </row>
    <row r="3038" spans="1:6" x14ac:dyDescent="0.25">
      <c r="A3038" s="43" t="s">
        <v>263</v>
      </c>
      <c r="B3038" s="43" t="s">
        <v>199</v>
      </c>
      <c r="C3038" s="43" t="s">
        <v>319</v>
      </c>
      <c r="D3038" s="175">
        <v>44336</v>
      </c>
      <c r="E3038" s="87">
        <v>34</v>
      </c>
      <c r="F3038" s="38">
        <f t="shared" si="47"/>
        <v>44336</v>
      </c>
    </row>
    <row r="3039" spans="1:6" x14ac:dyDescent="0.25">
      <c r="A3039" s="43" t="s">
        <v>57</v>
      </c>
      <c r="B3039" s="43" t="s">
        <v>57</v>
      </c>
      <c r="C3039" s="43" t="s">
        <v>62</v>
      </c>
      <c r="D3039" s="175">
        <v>44336</v>
      </c>
      <c r="E3039" s="87">
        <v>32</v>
      </c>
      <c r="F3039" s="38">
        <f t="shared" si="47"/>
        <v>44336</v>
      </c>
    </row>
    <row r="3040" spans="1:6" x14ac:dyDescent="0.25">
      <c r="A3040" s="43" t="s">
        <v>25</v>
      </c>
      <c r="B3040" s="43" t="s">
        <v>54</v>
      </c>
      <c r="C3040" s="43" t="s">
        <v>187</v>
      </c>
      <c r="D3040" s="175">
        <v>44336</v>
      </c>
      <c r="E3040" s="87">
        <v>13</v>
      </c>
      <c r="F3040" s="38">
        <f t="shared" si="47"/>
        <v>44336</v>
      </c>
    </row>
    <row r="3041" spans="1:6" x14ac:dyDescent="0.25">
      <c r="A3041" s="43" t="s">
        <v>25</v>
      </c>
      <c r="B3041" s="43" t="s">
        <v>25</v>
      </c>
      <c r="C3041" s="43" t="s">
        <v>51</v>
      </c>
      <c r="D3041" s="175">
        <v>44336</v>
      </c>
      <c r="E3041" s="87">
        <v>9</v>
      </c>
      <c r="F3041" s="38">
        <f t="shared" si="47"/>
        <v>44336</v>
      </c>
    </row>
    <row r="3042" spans="1:6" x14ac:dyDescent="0.25">
      <c r="A3042" s="43" t="s">
        <v>25</v>
      </c>
      <c r="B3042" s="43" t="s">
        <v>25</v>
      </c>
      <c r="C3042" s="43" t="s">
        <v>53</v>
      </c>
      <c r="D3042" s="175">
        <v>44336</v>
      </c>
      <c r="E3042" s="87">
        <v>48</v>
      </c>
      <c r="F3042" s="38">
        <f t="shared" si="47"/>
        <v>44336</v>
      </c>
    </row>
    <row r="3043" spans="1:6" x14ac:dyDescent="0.25">
      <c r="A3043" s="57" t="s">
        <v>264</v>
      </c>
      <c r="B3043" s="57" t="s">
        <v>81</v>
      </c>
      <c r="C3043" s="57" t="s">
        <v>82</v>
      </c>
      <c r="D3043" s="176">
        <v>44336</v>
      </c>
      <c r="E3043" s="57">
        <v>52</v>
      </c>
      <c r="F3043" s="38">
        <f t="shared" si="47"/>
        <v>44336</v>
      </c>
    </row>
    <row r="3044" spans="1:6" x14ac:dyDescent="0.25">
      <c r="A3044" s="57" t="s">
        <v>264</v>
      </c>
      <c r="B3044" s="57" t="s">
        <v>83</v>
      </c>
      <c r="C3044" s="57" t="s">
        <v>90</v>
      </c>
      <c r="D3044" s="176">
        <v>44336</v>
      </c>
      <c r="E3044" s="57">
        <v>57</v>
      </c>
      <c r="F3044" s="38">
        <f t="shared" si="47"/>
        <v>44336</v>
      </c>
    </row>
    <row r="3045" spans="1:6" x14ac:dyDescent="0.25">
      <c r="A3045" s="57" t="s">
        <v>91</v>
      </c>
      <c r="B3045" s="57" t="s">
        <v>91</v>
      </c>
      <c r="C3045" s="57" t="s">
        <v>98</v>
      </c>
      <c r="D3045" s="176">
        <v>44336</v>
      </c>
      <c r="E3045" s="57">
        <v>83</v>
      </c>
      <c r="F3045" s="38">
        <f t="shared" si="47"/>
        <v>44336</v>
      </c>
    </row>
    <row r="3046" spans="1:6" x14ac:dyDescent="0.25">
      <c r="A3046" s="57" t="s">
        <v>91</v>
      </c>
      <c r="B3046" s="57" t="s">
        <v>91</v>
      </c>
      <c r="C3046" s="57" t="s">
        <v>97</v>
      </c>
      <c r="D3046" s="176">
        <v>44335</v>
      </c>
      <c r="E3046" s="57">
        <v>19</v>
      </c>
      <c r="F3046" s="38">
        <f t="shared" si="47"/>
        <v>44335</v>
      </c>
    </row>
    <row r="3047" spans="1:6" x14ac:dyDescent="0.25">
      <c r="A3047" s="57" t="s">
        <v>91</v>
      </c>
      <c r="B3047" s="57" t="s">
        <v>91</v>
      </c>
      <c r="C3047" s="57" t="s">
        <v>100</v>
      </c>
      <c r="D3047" s="176">
        <v>44335</v>
      </c>
      <c r="E3047" s="57">
        <v>110</v>
      </c>
      <c r="F3047" s="38">
        <f t="shared" si="47"/>
        <v>44335</v>
      </c>
    </row>
    <row r="3048" spans="1:6" x14ac:dyDescent="0.25">
      <c r="A3048" s="57" t="s">
        <v>325</v>
      </c>
      <c r="B3048" s="57" t="s">
        <v>325</v>
      </c>
      <c r="C3048" s="57" t="s">
        <v>327</v>
      </c>
      <c r="D3048" s="176">
        <v>44335</v>
      </c>
      <c r="E3048" s="57">
        <v>26</v>
      </c>
      <c r="F3048" s="38">
        <f t="shared" si="47"/>
        <v>44335</v>
      </c>
    </row>
    <row r="3049" spans="1:6" x14ac:dyDescent="0.25">
      <c r="A3049" s="57" t="s">
        <v>264</v>
      </c>
      <c r="B3049" s="57" t="s">
        <v>83</v>
      </c>
      <c r="C3049" s="57" t="s">
        <v>80</v>
      </c>
      <c r="D3049" s="176">
        <v>44335</v>
      </c>
      <c r="E3049" s="57">
        <v>64</v>
      </c>
      <c r="F3049" s="38">
        <f t="shared" si="47"/>
        <v>44335</v>
      </c>
    </row>
    <row r="3050" spans="1:6" x14ac:dyDescent="0.25">
      <c r="A3050" s="43" t="s">
        <v>264</v>
      </c>
      <c r="B3050" s="43" t="s">
        <v>83</v>
      </c>
      <c r="C3050" s="43" t="s">
        <v>84</v>
      </c>
      <c r="D3050" s="175">
        <v>44335</v>
      </c>
      <c r="E3050" s="87">
        <v>142</v>
      </c>
      <c r="F3050" s="38">
        <f t="shared" si="47"/>
        <v>44335</v>
      </c>
    </row>
    <row r="3051" spans="1:6" x14ac:dyDescent="0.25">
      <c r="A3051" s="43" t="s">
        <v>263</v>
      </c>
      <c r="B3051" s="43" t="s">
        <v>199</v>
      </c>
      <c r="C3051" s="43" t="s">
        <v>447</v>
      </c>
      <c r="D3051" s="175">
        <v>44335</v>
      </c>
      <c r="E3051" s="87">
        <v>26</v>
      </c>
      <c r="F3051" s="38">
        <f t="shared" si="47"/>
        <v>44335</v>
      </c>
    </row>
    <row r="3052" spans="1:6" x14ac:dyDescent="0.25">
      <c r="A3052" s="43" t="s">
        <v>25</v>
      </c>
      <c r="B3052" s="43" t="s">
        <v>25</v>
      </c>
      <c r="C3052" s="43" t="s">
        <v>49</v>
      </c>
      <c r="D3052" s="175">
        <v>44335</v>
      </c>
      <c r="E3052" s="87">
        <v>73</v>
      </c>
      <c r="F3052" s="38">
        <f t="shared" si="47"/>
        <v>44335</v>
      </c>
    </row>
    <row r="3053" spans="1:6" x14ac:dyDescent="0.25">
      <c r="A3053" s="43" t="s">
        <v>25</v>
      </c>
      <c r="B3053" s="43" t="s">
        <v>25</v>
      </c>
      <c r="C3053" s="43" t="s">
        <v>36</v>
      </c>
      <c r="D3053" s="175">
        <v>44335</v>
      </c>
      <c r="E3053" s="87">
        <v>41</v>
      </c>
      <c r="F3053" s="38">
        <f t="shared" si="47"/>
        <v>44335</v>
      </c>
    </row>
    <row r="3054" spans="1:6" x14ac:dyDescent="0.25">
      <c r="A3054" s="43" t="s">
        <v>2</v>
      </c>
      <c r="B3054" s="43" t="s">
        <v>2</v>
      </c>
      <c r="C3054" s="43" t="s">
        <v>11</v>
      </c>
      <c r="D3054" s="175">
        <v>44335</v>
      </c>
      <c r="E3054" s="87">
        <v>32</v>
      </c>
      <c r="F3054" s="38">
        <f t="shared" si="47"/>
        <v>44335</v>
      </c>
    </row>
    <row r="3055" spans="1:6" x14ac:dyDescent="0.25">
      <c r="A3055" s="43" t="s">
        <v>361</v>
      </c>
      <c r="B3055" s="43" t="s">
        <v>411</v>
      </c>
      <c r="C3055" s="43" t="s">
        <v>422</v>
      </c>
      <c r="D3055" s="175">
        <v>44335</v>
      </c>
      <c r="E3055" s="87">
        <v>7</v>
      </c>
      <c r="F3055" s="38">
        <f t="shared" si="47"/>
        <v>44335</v>
      </c>
    </row>
    <row r="3056" spans="1:6" x14ac:dyDescent="0.25">
      <c r="A3056" s="43" t="s">
        <v>361</v>
      </c>
      <c r="B3056" s="43" t="s">
        <v>411</v>
      </c>
      <c r="C3056" s="43" t="s">
        <v>356</v>
      </c>
      <c r="D3056" s="175">
        <v>44335</v>
      </c>
      <c r="E3056" s="87">
        <v>22</v>
      </c>
      <c r="F3056" s="38">
        <f t="shared" si="47"/>
        <v>44335</v>
      </c>
    </row>
    <row r="3057" spans="1:6" x14ac:dyDescent="0.25">
      <c r="A3057" s="43" t="s">
        <v>337</v>
      </c>
      <c r="B3057" s="43" t="s">
        <v>338</v>
      </c>
      <c r="C3057" s="43" t="s">
        <v>177</v>
      </c>
      <c r="D3057" s="175">
        <v>44335</v>
      </c>
      <c r="E3057" s="87">
        <v>38</v>
      </c>
      <c r="F3057" s="38">
        <f t="shared" si="47"/>
        <v>44335</v>
      </c>
    </row>
    <row r="3058" spans="1:6" x14ac:dyDescent="0.25">
      <c r="A3058" s="43" t="s">
        <v>18</v>
      </c>
      <c r="B3058" s="43" t="s">
        <v>19</v>
      </c>
      <c r="C3058" s="43" t="s">
        <v>20</v>
      </c>
      <c r="D3058" s="175">
        <v>44335</v>
      </c>
      <c r="E3058" s="87">
        <v>29</v>
      </c>
      <c r="F3058" s="38">
        <f t="shared" si="47"/>
        <v>44335</v>
      </c>
    </row>
    <row r="3059" spans="1:6" x14ac:dyDescent="0.25">
      <c r="A3059" s="43" t="s">
        <v>25</v>
      </c>
      <c r="B3059" s="43" t="s">
        <v>26</v>
      </c>
      <c r="C3059" s="43" t="s">
        <v>28</v>
      </c>
      <c r="D3059" s="175">
        <v>44335</v>
      </c>
      <c r="E3059" s="87">
        <v>54</v>
      </c>
      <c r="F3059" s="38">
        <f t="shared" si="47"/>
        <v>44335</v>
      </c>
    </row>
    <row r="3060" spans="1:6" x14ac:dyDescent="0.25">
      <c r="A3060" s="43" t="s">
        <v>18</v>
      </c>
      <c r="B3060" s="43" t="s">
        <v>366</v>
      </c>
      <c r="C3060" s="43" t="s">
        <v>413</v>
      </c>
      <c r="D3060" s="175">
        <v>44335</v>
      </c>
      <c r="E3060" s="87">
        <v>17</v>
      </c>
      <c r="F3060" s="38">
        <f t="shared" si="47"/>
        <v>44335</v>
      </c>
    </row>
    <row r="3061" spans="1:6" x14ac:dyDescent="0.25">
      <c r="A3061" s="43" t="s">
        <v>18</v>
      </c>
      <c r="B3061" s="43" t="s">
        <v>18</v>
      </c>
      <c r="C3061" s="43"/>
      <c r="D3061" s="175">
        <v>44335</v>
      </c>
      <c r="E3061" s="87">
        <v>1</v>
      </c>
      <c r="F3061" s="38">
        <f t="shared" si="47"/>
        <v>44335</v>
      </c>
    </row>
    <row r="3062" spans="1:6" x14ac:dyDescent="0.25">
      <c r="A3062" s="43" t="s">
        <v>16</v>
      </c>
      <c r="B3062" s="43" t="s">
        <v>16</v>
      </c>
      <c r="C3062" s="43" t="s">
        <v>17</v>
      </c>
      <c r="D3062" s="175">
        <v>44335</v>
      </c>
      <c r="E3062" s="87">
        <v>94</v>
      </c>
      <c r="F3062" s="38">
        <f t="shared" si="47"/>
        <v>44335</v>
      </c>
    </row>
    <row r="3063" spans="1:6" x14ac:dyDescent="0.25">
      <c r="A3063" s="43" t="s">
        <v>361</v>
      </c>
      <c r="B3063" s="43" t="s">
        <v>411</v>
      </c>
      <c r="C3063" s="43" t="s">
        <v>358</v>
      </c>
      <c r="D3063" s="175">
        <v>44335</v>
      </c>
      <c r="E3063" s="87">
        <v>22</v>
      </c>
      <c r="F3063" s="38">
        <f t="shared" si="47"/>
        <v>44335</v>
      </c>
    </row>
    <row r="3064" spans="1:6" x14ac:dyDescent="0.25">
      <c r="A3064" s="43" t="s">
        <v>2</v>
      </c>
      <c r="B3064" s="43" t="s">
        <v>2</v>
      </c>
      <c r="C3064" s="43" t="s">
        <v>12</v>
      </c>
      <c r="D3064" s="175">
        <v>44335</v>
      </c>
      <c r="E3064" s="87">
        <v>27</v>
      </c>
      <c r="F3064" s="38">
        <f t="shared" si="47"/>
        <v>44335</v>
      </c>
    </row>
    <row r="3065" spans="1:6" x14ac:dyDescent="0.25">
      <c r="A3065" s="43" t="s">
        <v>2</v>
      </c>
      <c r="B3065" s="43" t="s">
        <v>2</v>
      </c>
      <c r="C3065" s="43" t="s">
        <v>13</v>
      </c>
      <c r="D3065" s="175">
        <v>44335</v>
      </c>
      <c r="E3065" s="87">
        <v>26</v>
      </c>
      <c r="F3065" s="38">
        <f t="shared" si="47"/>
        <v>44335</v>
      </c>
    </row>
    <row r="3066" spans="1:6" x14ac:dyDescent="0.25">
      <c r="A3066" s="43" t="s">
        <v>18</v>
      </c>
      <c r="B3066" s="43" t="s">
        <v>18</v>
      </c>
      <c r="C3066" s="43" t="s">
        <v>23</v>
      </c>
      <c r="D3066" s="175">
        <v>44335</v>
      </c>
      <c r="E3066" s="87">
        <v>16</v>
      </c>
      <c r="F3066" s="38">
        <f t="shared" si="47"/>
        <v>44335</v>
      </c>
    </row>
    <row r="3067" spans="1:6" x14ac:dyDescent="0.25">
      <c r="A3067" s="43" t="s">
        <v>25</v>
      </c>
      <c r="B3067" s="43" t="s">
        <v>25</v>
      </c>
      <c r="C3067" s="43" t="s">
        <v>44</v>
      </c>
      <c r="D3067" s="175">
        <v>44335</v>
      </c>
      <c r="E3067" s="87">
        <v>22</v>
      </c>
      <c r="F3067" s="38">
        <f t="shared" si="47"/>
        <v>44335</v>
      </c>
    </row>
    <row r="3068" spans="1:6" x14ac:dyDescent="0.25">
      <c r="A3068" s="43" t="s">
        <v>25</v>
      </c>
      <c r="B3068" s="43" t="s">
        <v>25</v>
      </c>
      <c r="C3068" s="43" t="s">
        <v>40</v>
      </c>
      <c r="D3068" s="175">
        <v>44335</v>
      </c>
      <c r="E3068" s="87">
        <v>16</v>
      </c>
      <c r="F3068" s="38">
        <f t="shared" si="47"/>
        <v>44335</v>
      </c>
    </row>
    <row r="3069" spans="1:6" x14ac:dyDescent="0.25">
      <c r="A3069" s="43" t="s">
        <v>25</v>
      </c>
      <c r="B3069" s="43" t="s">
        <v>54</v>
      </c>
      <c r="C3069" s="43" t="s">
        <v>187</v>
      </c>
      <c r="D3069" s="175">
        <v>44335</v>
      </c>
      <c r="E3069" s="87">
        <v>22</v>
      </c>
      <c r="F3069" s="38">
        <f t="shared" si="47"/>
        <v>44335</v>
      </c>
    </row>
    <row r="3070" spans="1:6" x14ac:dyDescent="0.25">
      <c r="A3070" s="43" t="s">
        <v>25</v>
      </c>
      <c r="B3070" s="43" t="s">
        <v>54</v>
      </c>
      <c r="C3070" s="43" t="s">
        <v>55</v>
      </c>
      <c r="D3070" s="175">
        <v>44335</v>
      </c>
      <c r="E3070" s="87">
        <v>181</v>
      </c>
      <c r="F3070" s="38">
        <f t="shared" si="47"/>
        <v>44335</v>
      </c>
    </row>
    <row r="3071" spans="1:6" x14ac:dyDescent="0.25">
      <c r="A3071" s="43" t="s">
        <v>57</v>
      </c>
      <c r="B3071" s="43" t="s">
        <v>57</v>
      </c>
      <c r="C3071" s="43" t="s">
        <v>60</v>
      </c>
      <c r="D3071" s="175">
        <v>44335</v>
      </c>
      <c r="E3071" s="87">
        <v>19</v>
      </c>
      <c r="F3071" s="38">
        <f t="shared" si="47"/>
        <v>44335</v>
      </c>
    </row>
    <row r="3072" spans="1:6" x14ac:dyDescent="0.25">
      <c r="A3072" s="43" t="s">
        <v>71</v>
      </c>
      <c r="B3072" s="43" t="s">
        <v>71</v>
      </c>
      <c r="C3072" s="43" t="s">
        <v>72</v>
      </c>
      <c r="D3072" s="175">
        <v>44335</v>
      </c>
      <c r="E3072" s="87">
        <v>83</v>
      </c>
      <c r="F3072" s="38">
        <f t="shared" si="47"/>
        <v>44335</v>
      </c>
    </row>
    <row r="3073" spans="1:6" x14ac:dyDescent="0.25">
      <c r="A3073" s="43" t="s">
        <v>264</v>
      </c>
      <c r="B3073" s="43" t="s">
        <v>83</v>
      </c>
      <c r="C3073" s="43" t="s">
        <v>86</v>
      </c>
      <c r="D3073" s="175">
        <v>44335</v>
      </c>
      <c r="E3073" s="87">
        <v>17</v>
      </c>
      <c r="F3073" s="38">
        <f t="shared" si="47"/>
        <v>44335</v>
      </c>
    </row>
    <row r="3074" spans="1:6" x14ac:dyDescent="0.25">
      <c r="A3074" s="43" t="s">
        <v>264</v>
      </c>
      <c r="B3074" s="43" t="s">
        <v>81</v>
      </c>
      <c r="C3074" s="43" t="s">
        <v>82</v>
      </c>
      <c r="D3074" s="175">
        <v>44335</v>
      </c>
      <c r="E3074" s="87">
        <v>41</v>
      </c>
      <c r="F3074" s="38">
        <f t="shared" si="47"/>
        <v>44335</v>
      </c>
    </row>
    <row r="3075" spans="1:6" x14ac:dyDescent="0.25">
      <c r="A3075" s="43" t="s">
        <v>264</v>
      </c>
      <c r="B3075" s="43" t="s">
        <v>83</v>
      </c>
      <c r="C3075" s="43" t="s">
        <v>90</v>
      </c>
      <c r="D3075" s="175">
        <v>44335</v>
      </c>
      <c r="E3075" s="87">
        <v>78</v>
      </c>
      <c r="F3075" s="38">
        <f t="shared" ref="F3075:F3138" si="48">D3075</f>
        <v>44335</v>
      </c>
    </row>
    <row r="3076" spans="1:6" x14ac:dyDescent="0.25">
      <c r="A3076" s="43" t="s">
        <v>264</v>
      </c>
      <c r="B3076" s="43" t="s">
        <v>83</v>
      </c>
      <c r="C3076" s="43" t="s">
        <v>181</v>
      </c>
      <c r="D3076" s="175">
        <v>44335</v>
      </c>
      <c r="E3076" s="87">
        <v>29</v>
      </c>
      <c r="F3076" s="38">
        <f t="shared" si="48"/>
        <v>44335</v>
      </c>
    </row>
    <row r="3077" spans="1:6" x14ac:dyDescent="0.25">
      <c r="A3077" s="43" t="s">
        <v>25</v>
      </c>
      <c r="B3077" s="43" t="s">
        <v>25</v>
      </c>
      <c r="C3077" s="43" t="s">
        <v>41</v>
      </c>
      <c r="D3077" s="175">
        <v>44335</v>
      </c>
      <c r="E3077" s="87">
        <v>69</v>
      </c>
      <c r="F3077" s="38">
        <f t="shared" si="48"/>
        <v>44335</v>
      </c>
    </row>
    <row r="3078" spans="1:6" x14ac:dyDescent="0.25">
      <c r="A3078" s="43" t="s">
        <v>25</v>
      </c>
      <c r="B3078" s="43" t="s">
        <v>25</v>
      </c>
      <c r="C3078" s="43" t="s">
        <v>32</v>
      </c>
      <c r="D3078" s="175">
        <v>44335</v>
      </c>
      <c r="E3078" s="87">
        <v>90</v>
      </c>
      <c r="F3078" s="38">
        <f t="shared" si="48"/>
        <v>44335</v>
      </c>
    </row>
    <row r="3079" spans="1:6" x14ac:dyDescent="0.25">
      <c r="A3079" s="43" t="s">
        <v>25</v>
      </c>
      <c r="B3079" s="43" t="s">
        <v>25</v>
      </c>
      <c r="C3079" s="43" t="s">
        <v>46</v>
      </c>
      <c r="D3079" s="175">
        <v>44335</v>
      </c>
      <c r="E3079" s="87">
        <v>27</v>
      </c>
      <c r="F3079" s="38">
        <f t="shared" si="48"/>
        <v>44335</v>
      </c>
    </row>
    <row r="3080" spans="1:6" x14ac:dyDescent="0.25">
      <c r="A3080" s="43" t="s">
        <v>25</v>
      </c>
      <c r="B3080" s="43" t="s">
        <v>25</v>
      </c>
      <c r="C3080" s="43" t="s">
        <v>186</v>
      </c>
      <c r="D3080" s="175">
        <v>44335</v>
      </c>
      <c r="E3080" s="87">
        <v>4</v>
      </c>
      <c r="F3080" s="38">
        <f t="shared" si="48"/>
        <v>44335</v>
      </c>
    </row>
    <row r="3081" spans="1:6" x14ac:dyDescent="0.25">
      <c r="A3081" s="43" t="s">
        <v>25</v>
      </c>
      <c r="B3081" s="43" t="s">
        <v>25</v>
      </c>
      <c r="C3081" s="43" t="s">
        <v>45</v>
      </c>
      <c r="D3081" s="175">
        <v>44335</v>
      </c>
      <c r="E3081" s="87">
        <v>95</v>
      </c>
      <c r="F3081" s="38">
        <f t="shared" si="48"/>
        <v>44335</v>
      </c>
    </row>
    <row r="3082" spans="1:6" x14ac:dyDescent="0.25">
      <c r="A3082" s="43" t="s">
        <v>361</v>
      </c>
      <c r="B3082" s="43" t="s">
        <v>411</v>
      </c>
      <c r="C3082" s="43" t="s">
        <v>355</v>
      </c>
      <c r="D3082" s="175">
        <v>44335</v>
      </c>
      <c r="E3082" s="87">
        <v>123</v>
      </c>
      <c r="F3082" s="38">
        <f t="shared" si="48"/>
        <v>44335</v>
      </c>
    </row>
    <row r="3083" spans="1:6" x14ac:dyDescent="0.25">
      <c r="A3083" s="43" t="s">
        <v>57</v>
      </c>
      <c r="B3083" s="43" t="s">
        <v>57</v>
      </c>
      <c r="C3083" s="43" t="s">
        <v>62</v>
      </c>
      <c r="D3083" s="175">
        <v>44335</v>
      </c>
      <c r="E3083" s="87">
        <v>17</v>
      </c>
      <c r="F3083" s="38">
        <f t="shared" si="48"/>
        <v>44335</v>
      </c>
    </row>
    <row r="3084" spans="1:6" x14ac:dyDescent="0.25">
      <c r="A3084" s="43" t="s">
        <v>263</v>
      </c>
      <c r="B3084" s="43" t="s">
        <v>199</v>
      </c>
      <c r="C3084" s="43" t="s">
        <v>77</v>
      </c>
      <c r="D3084" s="175">
        <v>44335</v>
      </c>
      <c r="E3084" s="87">
        <v>71</v>
      </c>
      <c r="F3084" s="38">
        <f t="shared" si="48"/>
        <v>44335</v>
      </c>
    </row>
    <row r="3085" spans="1:6" x14ac:dyDescent="0.25">
      <c r="A3085" s="43" t="s">
        <v>25</v>
      </c>
      <c r="B3085" s="43" t="s">
        <v>25</v>
      </c>
      <c r="C3085" s="43" t="s">
        <v>50</v>
      </c>
      <c r="D3085" s="175">
        <v>44335</v>
      </c>
      <c r="E3085" s="87">
        <v>26</v>
      </c>
      <c r="F3085" s="38">
        <f t="shared" si="48"/>
        <v>44335</v>
      </c>
    </row>
    <row r="3086" spans="1:6" x14ac:dyDescent="0.25">
      <c r="A3086" s="43" t="s">
        <v>25</v>
      </c>
      <c r="B3086" s="43" t="s">
        <v>25</v>
      </c>
      <c r="C3086" s="43" t="s">
        <v>53</v>
      </c>
      <c r="D3086" s="175">
        <v>44335</v>
      </c>
      <c r="E3086" s="87">
        <v>53</v>
      </c>
      <c r="F3086" s="38">
        <f t="shared" si="48"/>
        <v>44335</v>
      </c>
    </row>
    <row r="3087" spans="1:6" x14ac:dyDescent="0.25">
      <c r="A3087" s="43" t="s">
        <v>57</v>
      </c>
      <c r="B3087" s="43" t="s">
        <v>57</v>
      </c>
      <c r="C3087" s="43" t="s">
        <v>368</v>
      </c>
      <c r="D3087" s="175">
        <v>44335</v>
      </c>
      <c r="E3087" s="87">
        <v>63</v>
      </c>
      <c r="F3087" s="38">
        <f t="shared" si="48"/>
        <v>44335</v>
      </c>
    </row>
    <row r="3088" spans="1:6" x14ac:dyDescent="0.25">
      <c r="A3088" s="43" t="s">
        <v>57</v>
      </c>
      <c r="B3088" s="43" t="s">
        <v>57</v>
      </c>
      <c r="C3088" s="43" t="s">
        <v>130</v>
      </c>
      <c r="D3088" s="175">
        <v>44335</v>
      </c>
      <c r="E3088" s="87">
        <v>20</v>
      </c>
      <c r="F3088" s="38">
        <f t="shared" si="48"/>
        <v>44335</v>
      </c>
    </row>
    <row r="3089" spans="1:6" x14ac:dyDescent="0.25">
      <c r="A3089" s="57" t="s">
        <v>91</v>
      </c>
      <c r="B3089" s="57" t="s">
        <v>91</v>
      </c>
      <c r="C3089" s="57" t="s">
        <v>96</v>
      </c>
      <c r="D3089" s="176">
        <v>44335</v>
      </c>
      <c r="E3089" s="57">
        <v>30</v>
      </c>
      <c r="F3089" s="38">
        <f t="shared" si="48"/>
        <v>44335</v>
      </c>
    </row>
    <row r="3090" spans="1:6" x14ac:dyDescent="0.25">
      <c r="A3090" s="57" t="s">
        <v>264</v>
      </c>
      <c r="B3090" s="57" t="s">
        <v>83</v>
      </c>
      <c r="C3090" s="57" t="s">
        <v>191</v>
      </c>
      <c r="D3090" s="176">
        <v>44335</v>
      </c>
      <c r="E3090" s="57">
        <v>1</v>
      </c>
      <c r="F3090" s="38">
        <f t="shared" si="48"/>
        <v>44335</v>
      </c>
    </row>
    <row r="3091" spans="1:6" x14ac:dyDescent="0.25">
      <c r="A3091" s="57" t="s">
        <v>91</v>
      </c>
      <c r="B3091" s="57" t="s">
        <v>91</v>
      </c>
      <c r="C3091" s="57" t="s">
        <v>101</v>
      </c>
      <c r="D3091" s="176">
        <v>44335</v>
      </c>
      <c r="E3091" s="57">
        <v>52</v>
      </c>
      <c r="F3091" s="38">
        <f t="shared" si="48"/>
        <v>44335</v>
      </c>
    </row>
    <row r="3092" spans="1:6" x14ac:dyDescent="0.25">
      <c r="A3092" s="43" t="s">
        <v>264</v>
      </c>
      <c r="B3092" s="43" t="s">
        <v>83</v>
      </c>
      <c r="C3092" s="43" t="s">
        <v>85</v>
      </c>
      <c r="D3092" s="175">
        <v>44335</v>
      </c>
      <c r="E3092" s="87">
        <v>21</v>
      </c>
      <c r="F3092" s="38">
        <f t="shared" si="48"/>
        <v>44335</v>
      </c>
    </row>
    <row r="3093" spans="1:6" x14ac:dyDescent="0.25">
      <c r="A3093" s="43" t="s">
        <v>57</v>
      </c>
      <c r="B3093" s="43" t="s">
        <v>57</v>
      </c>
      <c r="C3093" s="43" t="s">
        <v>63</v>
      </c>
      <c r="D3093" s="175">
        <v>44335</v>
      </c>
      <c r="E3093" s="87">
        <v>27</v>
      </c>
      <c r="F3093" s="38">
        <f t="shared" si="48"/>
        <v>44335</v>
      </c>
    </row>
    <row r="3094" spans="1:6" x14ac:dyDescent="0.25">
      <c r="A3094" s="57" t="s">
        <v>263</v>
      </c>
      <c r="B3094" s="57" t="s">
        <v>199</v>
      </c>
      <c r="C3094" s="57" t="s">
        <v>188</v>
      </c>
      <c r="D3094" s="176">
        <v>44335</v>
      </c>
      <c r="E3094" s="57">
        <v>2</v>
      </c>
      <c r="F3094" s="38">
        <f t="shared" si="48"/>
        <v>44335</v>
      </c>
    </row>
    <row r="3095" spans="1:6" x14ac:dyDescent="0.25">
      <c r="A3095" s="43" t="s">
        <v>263</v>
      </c>
      <c r="B3095" s="43" t="s">
        <v>199</v>
      </c>
      <c r="C3095" s="43" t="s">
        <v>75</v>
      </c>
      <c r="D3095" s="175">
        <v>44335</v>
      </c>
      <c r="E3095" s="87">
        <v>56</v>
      </c>
      <c r="F3095" s="38">
        <f t="shared" si="48"/>
        <v>44335</v>
      </c>
    </row>
    <row r="3096" spans="1:6" x14ac:dyDescent="0.25">
      <c r="A3096" s="43" t="s">
        <v>25</v>
      </c>
      <c r="B3096" s="43" t="s">
        <v>54</v>
      </c>
      <c r="C3096" s="43" t="s">
        <v>56</v>
      </c>
      <c r="D3096" s="175">
        <v>44335</v>
      </c>
      <c r="E3096" s="87">
        <v>147</v>
      </c>
      <c r="F3096" s="38">
        <f t="shared" si="48"/>
        <v>44335</v>
      </c>
    </row>
    <row r="3097" spans="1:6" x14ac:dyDescent="0.25">
      <c r="A3097" s="43" t="s">
        <v>25</v>
      </c>
      <c r="B3097" s="43" t="s">
        <v>25</v>
      </c>
      <c r="C3097" s="43" t="s">
        <v>42</v>
      </c>
      <c r="D3097" s="175">
        <v>44335</v>
      </c>
      <c r="E3097" s="87">
        <v>15</v>
      </c>
      <c r="F3097" s="38">
        <f t="shared" si="48"/>
        <v>44335</v>
      </c>
    </row>
    <row r="3098" spans="1:6" x14ac:dyDescent="0.25">
      <c r="A3098" s="43" t="s">
        <v>25</v>
      </c>
      <c r="B3098" s="43" t="s">
        <v>25</v>
      </c>
      <c r="C3098" s="43" t="s">
        <v>39</v>
      </c>
      <c r="D3098" s="175">
        <v>44335</v>
      </c>
      <c r="E3098" s="87">
        <v>63</v>
      </c>
      <c r="F3098" s="38">
        <f t="shared" si="48"/>
        <v>44335</v>
      </c>
    </row>
    <row r="3099" spans="1:6" x14ac:dyDescent="0.25">
      <c r="A3099" s="43" t="s">
        <v>25</v>
      </c>
      <c r="B3099" s="43" t="s">
        <v>25</v>
      </c>
      <c r="C3099" s="43" t="s">
        <v>37</v>
      </c>
      <c r="D3099" s="175">
        <v>44335</v>
      </c>
      <c r="E3099" s="87">
        <v>59</v>
      </c>
      <c r="F3099" s="38">
        <f t="shared" si="48"/>
        <v>44335</v>
      </c>
    </row>
    <row r="3100" spans="1:6" x14ac:dyDescent="0.25">
      <c r="A3100" s="43" t="s">
        <v>25</v>
      </c>
      <c r="B3100" s="43" t="s">
        <v>25</v>
      </c>
      <c r="C3100" s="43" t="s">
        <v>34</v>
      </c>
      <c r="D3100" s="175">
        <v>44335</v>
      </c>
      <c r="E3100" s="87">
        <v>17</v>
      </c>
      <c r="F3100" s="38">
        <f t="shared" si="48"/>
        <v>44335</v>
      </c>
    </row>
    <row r="3101" spans="1:6" x14ac:dyDescent="0.25">
      <c r="A3101" s="43" t="s">
        <v>25</v>
      </c>
      <c r="B3101" s="43" t="s">
        <v>25</v>
      </c>
      <c r="C3101" s="43" t="s">
        <v>48</v>
      </c>
      <c r="D3101" s="175">
        <v>44335</v>
      </c>
      <c r="E3101" s="87">
        <v>16</v>
      </c>
      <c r="F3101" s="38">
        <f t="shared" si="48"/>
        <v>44335</v>
      </c>
    </row>
    <row r="3102" spans="1:6" x14ac:dyDescent="0.25">
      <c r="A3102" s="43" t="s">
        <v>25</v>
      </c>
      <c r="B3102" s="43" t="s">
        <v>25</v>
      </c>
      <c r="C3102" s="43" t="s">
        <v>47</v>
      </c>
      <c r="D3102" s="175">
        <v>44335</v>
      </c>
      <c r="E3102" s="87">
        <v>78</v>
      </c>
      <c r="F3102" s="38">
        <f t="shared" si="48"/>
        <v>44335</v>
      </c>
    </row>
    <row r="3103" spans="1:6" x14ac:dyDescent="0.25">
      <c r="A3103" s="43" t="s">
        <v>25</v>
      </c>
      <c r="B3103" s="43" t="s">
        <v>25</v>
      </c>
      <c r="C3103" s="43" t="s">
        <v>43</v>
      </c>
      <c r="D3103" s="175">
        <v>44335</v>
      </c>
      <c r="E3103" s="87">
        <v>23</v>
      </c>
      <c r="F3103" s="38">
        <f t="shared" si="48"/>
        <v>44335</v>
      </c>
    </row>
    <row r="3104" spans="1:6" x14ac:dyDescent="0.25">
      <c r="A3104" s="43" t="s">
        <v>361</v>
      </c>
      <c r="B3104" s="43" t="s">
        <v>411</v>
      </c>
      <c r="C3104" s="43" t="s">
        <v>357</v>
      </c>
      <c r="D3104" s="175">
        <v>44335</v>
      </c>
      <c r="E3104" s="87">
        <v>19</v>
      </c>
      <c r="F3104" s="38">
        <f t="shared" si="48"/>
        <v>44335</v>
      </c>
    </row>
    <row r="3105" spans="1:6" x14ac:dyDescent="0.25">
      <c r="A3105" s="43" t="s">
        <v>2</v>
      </c>
      <c r="B3105" s="43" t="s">
        <v>2</v>
      </c>
      <c r="C3105" s="43" t="s">
        <v>4</v>
      </c>
      <c r="D3105" s="175">
        <v>44335</v>
      </c>
      <c r="E3105" s="87">
        <v>34</v>
      </c>
      <c r="F3105" s="38">
        <f t="shared" si="48"/>
        <v>44335</v>
      </c>
    </row>
    <row r="3106" spans="1:6" x14ac:dyDescent="0.25">
      <c r="A3106" s="43" t="s">
        <v>2</v>
      </c>
      <c r="B3106" s="43" t="s">
        <v>2</v>
      </c>
      <c r="C3106" s="43" t="s">
        <v>3</v>
      </c>
      <c r="D3106" s="175">
        <v>44335</v>
      </c>
      <c r="E3106" s="87">
        <v>98</v>
      </c>
      <c r="F3106" s="38">
        <f t="shared" si="48"/>
        <v>44335</v>
      </c>
    </row>
    <row r="3107" spans="1:6" x14ac:dyDescent="0.25">
      <c r="A3107" s="43" t="s">
        <v>18</v>
      </c>
      <c r="B3107" s="43" t="s">
        <v>21</v>
      </c>
      <c r="C3107" s="43" t="s">
        <v>22</v>
      </c>
      <c r="D3107" s="175">
        <v>44335</v>
      </c>
      <c r="E3107" s="87">
        <v>8</v>
      </c>
      <c r="F3107" s="38">
        <f t="shared" si="48"/>
        <v>44335</v>
      </c>
    </row>
    <row r="3108" spans="1:6" x14ac:dyDescent="0.25">
      <c r="A3108" s="43" t="s">
        <v>18</v>
      </c>
      <c r="B3108" s="43" t="s">
        <v>366</v>
      </c>
      <c r="C3108" s="43" t="s">
        <v>409</v>
      </c>
      <c r="D3108" s="175">
        <v>44335</v>
      </c>
      <c r="E3108" s="87">
        <v>35</v>
      </c>
      <c r="F3108" s="38">
        <f t="shared" si="48"/>
        <v>44335</v>
      </c>
    </row>
    <row r="3109" spans="1:6" x14ac:dyDescent="0.25">
      <c r="A3109" s="43" t="s">
        <v>18</v>
      </c>
      <c r="B3109" s="43" t="s">
        <v>18</v>
      </c>
      <c r="C3109" s="43" t="s">
        <v>24</v>
      </c>
      <c r="D3109" s="175">
        <v>44335</v>
      </c>
      <c r="E3109" s="87">
        <v>64</v>
      </c>
      <c r="F3109" s="38">
        <f t="shared" si="48"/>
        <v>44335</v>
      </c>
    </row>
    <row r="3110" spans="1:6" x14ac:dyDescent="0.25">
      <c r="A3110" s="43" t="s">
        <v>25</v>
      </c>
      <c r="B3110" s="43" t="s">
        <v>26</v>
      </c>
      <c r="C3110" s="43" t="s">
        <v>27</v>
      </c>
      <c r="D3110" s="175">
        <v>44335</v>
      </c>
      <c r="E3110" s="87">
        <v>35</v>
      </c>
      <c r="F3110" s="38">
        <f t="shared" si="48"/>
        <v>44335</v>
      </c>
    </row>
    <row r="3111" spans="1:6" x14ac:dyDescent="0.25">
      <c r="A3111" s="43" t="s">
        <v>25</v>
      </c>
      <c r="B3111" s="43" t="s">
        <v>25</v>
      </c>
      <c r="C3111" s="43" t="s">
        <v>31</v>
      </c>
      <c r="D3111" s="175">
        <v>44335</v>
      </c>
      <c r="E3111" s="87">
        <v>92</v>
      </c>
      <c r="F3111" s="38">
        <f t="shared" si="48"/>
        <v>44335</v>
      </c>
    </row>
    <row r="3112" spans="1:6" x14ac:dyDescent="0.25">
      <c r="A3112" s="43" t="s">
        <v>25</v>
      </c>
      <c r="B3112" s="43" t="s">
        <v>29</v>
      </c>
      <c r="C3112" s="43" t="s">
        <v>30</v>
      </c>
      <c r="D3112" s="175">
        <v>44335</v>
      </c>
      <c r="E3112" s="87">
        <v>73</v>
      </c>
      <c r="F3112" s="38">
        <f t="shared" si="48"/>
        <v>44335</v>
      </c>
    </row>
    <row r="3113" spans="1:6" x14ac:dyDescent="0.25">
      <c r="A3113" s="43" t="s">
        <v>25</v>
      </c>
      <c r="B3113" s="43" t="s">
        <v>25</v>
      </c>
      <c r="C3113" s="43" t="s">
        <v>32</v>
      </c>
      <c r="D3113" s="175">
        <v>44334</v>
      </c>
      <c r="E3113" s="87">
        <v>131</v>
      </c>
      <c r="F3113" s="38">
        <f t="shared" si="48"/>
        <v>44334</v>
      </c>
    </row>
    <row r="3114" spans="1:6" x14ac:dyDescent="0.25">
      <c r="A3114" s="43" t="s">
        <v>18</v>
      </c>
      <c r="B3114" s="43" t="s">
        <v>366</v>
      </c>
      <c r="C3114" s="43" t="s">
        <v>413</v>
      </c>
      <c r="D3114" s="175">
        <v>44334</v>
      </c>
      <c r="E3114" s="87">
        <v>25</v>
      </c>
      <c r="F3114" s="38">
        <f t="shared" si="48"/>
        <v>44334</v>
      </c>
    </row>
    <row r="3115" spans="1:6" x14ac:dyDescent="0.25">
      <c r="A3115" s="43" t="s">
        <v>337</v>
      </c>
      <c r="B3115" s="43" t="s">
        <v>338</v>
      </c>
      <c r="C3115" s="43" t="s">
        <v>177</v>
      </c>
      <c r="D3115" s="175">
        <v>44334</v>
      </c>
      <c r="E3115" s="87">
        <v>31</v>
      </c>
      <c r="F3115" s="38">
        <f t="shared" si="48"/>
        <v>44334</v>
      </c>
    </row>
    <row r="3116" spans="1:6" x14ac:dyDescent="0.25">
      <c r="A3116" s="43" t="s">
        <v>18</v>
      </c>
      <c r="B3116" s="43" t="s">
        <v>19</v>
      </c>
      <c r="C3116" s="43" t="s">
        <v>20</v>
      </c>
      <c r="D3116" s="175">
        <v>44334</v>
      </c>
      <c r="E3116" s="87">
        <v>4</v>
      </c>
      <c r="F3116" s="38">
        <f t="shared" si="48"/>
        <v>44334</v>
      </c>
    </row>
    <row r="3117" spans="1:6" x14ac:dyDescent="0.25">
      <c r="A3117" s="43" t="s">
        <v>16</v>
      </c>
      <c r="B3117" s="43" t="s">
        <v>16</v>
      </c>
      <c r="C3117" s="43" t="s">
        <v>17</v>
      </c>
      <c r="D3117" s="175">
        <v>44334</v>
      </c>
      <c r="E3117" s="87">
        <v>91</v>
      </c>
      <c r="F3117" s="38">
        <f t="shared" si="48"/>
        <v>44334</v>
      </c>
    </row>
    <row r="3118" spans="1:6" x14ac:dyDescent="0.25">
      <c r="A3118" s="43" t="s">
        <v>361</v>
      </c>
      <c r="B3118" s="43" t="s">
        <v>411</v>
      </c>
      <c r="C3118" s="43" t="s">
        <v>355</v>
      </c>
      <c r="D3118" s="175">
        <v>44334</v>
      </c>
      <c r="E3118" s="87">
        <v>101</v>
      </c>
      <c r="F3118" s="38">
        <f t="shared" si="48"/>
        <v>44334</v>
      </c>
    </row>
    <row r="3119" spans="1:6" x14ac:dyDescent="0.25">
      <c r="A3119" s="43" t="s">
        <v>25</v>
      </c>
      <c r="B3119" s="43" t="s">
        <v>25</v>
      </c>
      <c r="C3119" s="43" t="s">
        <v>46</v>
      </c>
      <c r="D3119" s="175">
        <v>44334</v>
      </c>
      <c r="E3119" s="87">
        <v>57</v>
      </c>
      <c r="F3119" s="38">
        <f t="shared" si="48"/>
        <v>44334</v>
      </c>
    </row>
    <row r="3120" spans="1:6" x14ac:dyDescent="0.25">
      <c r="A3120" s="43" t="s">
        <v>25</v>
      </c>
      <c r="B3120" s="43" t="s">
        <v>25</v>
      </c>
      <c r="C3120" s="43" t="s">
        <v>53</v>
      </c>
      <c r="D3120" s="175">
        <v>44334</v>
      </c>
      <c r="E3120" s="87">
        <v>63</v>
      </c>
      <c r="F3120" s="38">
        <f t="shared" si="48"/>
        <v>44334</v>
      </c>
    </row>
    <row r="3121" spans="1:6" x14ac:dyDescent="0.25">
      <c r="A3121" s="43" t="s">
        <v>57</v>
      </c>
      <c r="B3121" s="43" t="s">
        <v>57</v>
      </c>
      <c r="C3121" s="43" t="s">
        <v>392</v>
      </c>
      <c r="D3121" s="175">
        <v>44334</v>
      </c>
      <c r="E3121" s="87">
        <v>15</v>
      </c>
      <c r="F3121" s="38">
        <f t="shared" si="48"/>
        <v>44334</v>
      </c>
    </row>
    <row r="3122" spans="1:6" x14ac:dyDescent="0.25">
      <c r="A3122" s="57" t="s">
        <v>57</v>
      </c>
      <c r="B3122" s="57" t="s">
        <v>57</v>
      </c>
      <c r="C3122" s="57" t="s">
        <v>262</v>
      </c>
      <c r="D3122" s="176">
        <v>44334</v>
      </c>
      <c r="E3122" s="57">
        <v>2</v>
      </c>
      <c r="F3122" s="38">
        <f t="shared" si="48"/>
        <v>44334</v>
      </c>
    </row>
    <row r="3123" spans="1:6" x14ac:dyDescent="0.25">
      <c r="A3123" s="57" t="s">
        <v>57</v>
      </c>
      <c r="B3123" s="57" t="s">
        <v>57</v>
      </c>
      <c r="C3123" s="57" t="s">
        <v>61</v>
      </c>
      <c r="D3123" s="176">
        <v>44334</v>
      </c>
      <c r="E3123" s="57">
        <v>39</v>
      </c>
      <c r="F3123" s="38">
        <f t="shared" si="48"/>
        <v>44334</v>
      </c>
    </row>
    <row r="3124" spans="1:6" x14ac:dyDescent="0.25">
      <c r="A3124" s="43" t="s">
        <v>264</v>
      </c>
      <c r="B3124" s="43" t="s">
        <v>83</v>
      </c>
      <c r="C3124" s="43" t="s">
        <v>84</v>
      </c>
      <c r="D3124" s="175">
        <v>44334</v>
      </c>
      <c r="E3124" s="87">
        <v>165</v>
      </c>
      <c r="F3124" s="38">
        <f t="shared" si="48"/>
        <v>44334</v>
      </c>
    </row>
    <row r="3125" spans="1:6" x14ac:dyDescent="0.25">
      <c r="A3125" s="43" t="s">
        <v>91</v>
      </c>
      <c r="B3125" s="43" t="s">
        <v>91</v>
      </c>
      <c r="C3125" s="43" t="s">
        <v>100</v>
      </c>
      <c r="D3125" s="175">
        <v>44334</v>
      </c>
      <c r="E3125" s="87">
        <v>75</v>
      </c>
      <c r="F3125" s="38">
        <f t="shared" si="48"/>
        <v>44334</v>
      </c>
    </row>
    <row r="3126" spans="1:6" x14ac:dyDescent="0.25">
      <c r="A3126" s="43" t="s">
        <v>91</v>
      </c>
      <c r="B3126" s="43" t="s">
        <v>91</v>
      </c>
      <c r="C3126" s="43" t="s">
        <v>96</v>
      </c>
      <c r="D3126" s="175">
        <v>44334</v>
      </c>
      <c r="E3126" s="87">
        <v>4</v>
      </c>
      <c r="F3126" s="38">
        <f t="shared" si="48"/>
        <v>44334</v>
      </c>
    </row>
    <row r="3127" spans="1:6" x14ac:dyDescent="0.25">
      <c r="A3127" s="43" t="s">
        <v>264</v>
      </c>
      <c r="B3127" s="43" t="s">
        <v>83</v>
      </c>
      <c r="C3127" s="43" t="s">
        <v>90</v>
      </c>
      <c r="D3127" s="175">
        <v>44334</v>
      </c>
      <c r="E3127" s="87">
        <v>1</v>
      </c>
      <c r="F3127" s="38">
        <f t="shared" si="48"/>
        <v>44334</v>
      </c>
    </row>
    <row r="3128" spans="1:6" x14ac:dyDescent="0.25">
      <c r="A3128" s="43" t="s">
        <v>264</v>
      </c>
      <c r="B3128" s="43" t="s">
        <v>81</v>
      </c>
      <c r="C3128" s="43" t="s">
        <v>82</v>
      </c>
      <c r="D3128" s="175">
        <v>44334</v>
      </c>
      <c r="E3128" s="87">
        <v>42</v>
      </c>
      <c r="F3128" s="38">
        <f t="shared" si="48"/>
        <v>44334</v>
      </c>
    </row>
    <row r="3129" spans="1:6" x14ac:dyDescent="0.25">
      <c r="A3129" s="43" t="s">
        <v>91</v>
      </c>
      <c r="B3129" s="43" t="s">
        <v>91</v>
      </c>
      <c r="C3129" s="43" t="s">
        <v>97</v>
      </c>
      <c r="D3129" s="175">
        <v>44334</v>
      </c>
      <c r="E3129" s="87">
        <v>2</v>
      </c>
      <c r="F3129" s="38">
        <f t="shared" si="48"/>
        <v>44334</v>
      </c>
    </row>
    <row r="3130" spans="1:6" x14ac:dyDescent="0.25">
      <c r="A3130" s="43" t="s">
        <v>25</v>
      </c>
      <c r="B3130" s="43" t="s">
        <v>54</v>
      </c>
      <c r="C3130" s="43" t="s">
        <v>187</v>
      </c>
      <c r="D3130" s="175">
        <v>44334</v>
      </c>
      <c r="E3130" s="87">
        <v>14</v>
      </c>
      <c r="F3130" s="38">
        <f t="shared" si="48"/>
        <v>44334</v>
      </c>
    </row>
    <row r="3131" spans="1:6" x14ac:dyDescent="0.25">
      <c r="A3131" s="43" t="s">
        <v>361</v>
      </c>
      <c r="B3131" s="43" t="s">
        <v>411</v>
      </c>
      <c r="C3131" s="43" t="s">
        <v>357</v>
      </c>
      <c r="D3131" s="175">
        <v>44334</v>
      </c>
      <c r="E3131" s="87">
        <v>31</v>
      </c>
      <c r="F3131" s="38">
        <f t="shared" si="48"/>
        <v>44334</v>
      </c>
    </row>
    <row r="3132" spans="1:6" x14ac:dyDescent="0.25">
      <c r="A3132" s="43" t="s">
        <v>2</v>
      </c>
      <c r="B3132" s="43" t="s">
        <v>2</v>
      </c>
      <c r="C3132" s="43" t="s">
        <v>12</v>
      </c>
      <c r="D3132" s="175">
        <v>44334</v>
      </c>
      <c r="E3132" s="87">
        <v>36</v>
      </c>
      <c r="F3132" s="38">
        <f t="shared" si="48"/>
        <v>44334</v>
      </c>
    </row>
    <row r="3133" spans="1:6" x14ac:dyDescent="0.25">
      <c r="A3133" s="43" t="s">
        <v>2</v>
      </c>
      <c r="B3133" s="43" t="s">
        <v>2</v>
      </c>
      <c r="C3133" s="43" t="s">
        <v>13</v>
      </c>
      <c r="D3133" s="175">
        <v>44334</v>
      </c>
      <c r="E3133" s="87">
        <v>1</v>
      </c>
      <c r="F3133" s="38">
        <f t="shared" si="48"/>
        <v>44334</v>
      </c>
    </row>
    <row r="3134" spans="1:6" x14ac:dyDescent="0.25">
      <c r="A3134" s="43" t="s">
        <v>2</v>
      </c>
      <c r="B3134" s="43" t="s">
        <v>2</v>
      </c>
      <c r="C3134" s="43" t="s">
        <v>15</v>
      </c>
      <c r="D3134" s="175">
        <v>44334</v>
      </c>
      <c r="E3134" s="87">
        <v>24</v>
      </c>
      <c r="F3134" s="38">
        <f t="shared" si="48"/>
        <v>44334</v>
      </c>
    </row>
    <row r="3135" spans="1:6" x14ac:dyDescent="0.25">
      <c r="A3135" s="43" t="s">
        <v>25</v>
      </c>
      <c r="B3135" s="43" t="s">
        <v>26</v>
      </c>
      <c r="C3135" s="43" t="s">
        <v>27</v>
      </c>
      <c r="D3135" s="175">
        <v>44334</v>
      </c>
      <c r="E3135" s="87">
        <v>40</v>
      </c>
      <c r="F3135" s="38">
        <f t="shared" si="48"/>
        <v>44334</v>
      </c>
    </row>
    <row r="3136" spans="1:6" x14ac:dyDescent="0.25">
      <c r="A3136" s="43" t="s">
        <v>25</v>
      </c>
      <c r="B3136" s="43" t="s">
        <v>25</v>
      </c>
      <c r="C3136" s="43" t="s">
        <v>31</v>
      </c>
      <c r="D3136" s="175">
        <v>44334</v>
      </c>
      <c r="E3136" s="87">
        <v>52</v>
      </c>
      <c r="F3136" s="38">
        <f t="shared" si="48"/>
        <v>44334</v>
      </c>
    </row>
    <row r="3137" spans="1:6" x14ac:dyDescent="0.25">
      <c r="A3137" s="43" t="s">
        <v>25</v>
      </c>
      <c r="B3137" s="43" t="s">
        <v>25</v>
      </c>
      <c r="C3137" s="43" t="s">
        <v>43</v>
      </c>
      <c r="D3137" s="175">
        <v>44334</v>
      </c>
      <c r="E3137" s="87">
        <v>29</v>
      </c>
      <c r="F3137" s="38">
        <f t="shared" si="48"/>
        <v>44334</v>
      </c>
    </row>
    <row r="3138" spans="1:6" x14ac:dyDescent="0.25">
      <c r="A3138" s="43" t="s">
        <v>25</v>
      </c>
      <c r="B3138" s="43" t="s">
        <v>25</v>
      </c>
      <c r="C3138" s="43" t="s">
        <v>49</v>
      </c>
      <c r="D3138" s="175">
        <v>44334</v>
      </c>
      <c r="E3138" s="87">
        <v>63</v>
      </c>
      <c r="F3138" s="38">
        <f t="shared" si="48"/>
        <v>44334</v>
      </c>
    </row>
    <row r="3139" spans="1:6" x14ac:dyDescent="0.25">
      <c r="A3139" s="43" t="s">
        <v>25</v>
      </c>
      <c r="B3139" s="43" t="s">
        <v>25</v>
      </c>
      <c r="C3139" s="43" t="s">
        <v>40</v>
      </c>
      <c r="D3139" s="175">
        <v>44334</v>
      </c>
      <c r="E3139" s="87">
        <v>15</v>
      </c>
      <c r="F3139" s="38">
        <f t="shared" ref="F3139:F3202" si="49">D3139</f>
        <v>44334</v>
      </c>
    </row>
    <row r="3140" spans="1:6" x14ac:dyDescent="0.25">
      <c r="A3140" s="43" t="s">
        <v>25</v>
      </c>
      <c r="B3140" s="43" t="s">
        <v>25</v>
      </c>
      <c r="C3140" s="43" t="s">
        <v>38</v>
      </c>
      <c r="D3140" s="175">
        <v>44334</v>
      </c>
      <c r="E3140" s="87">
        <v>29</v>
      </c>
      <c r="F3140" s="38">
        <f t="shared" si="49"/>
        <v>44334</v>
      </c>
    </row>
    <row r="3141" spans="1:6" x14ac:dyDescent="0.25">
      <c r="A3141" s="43" t="s">
        <v>264</v>
      </c>
      <c r="B3141" s="43" t="s">
        <v>83</v>
      </c>
      <c r="C3141" s="43" t="s">
        <v>80</v>
      </c>
      <c r="D3141" s="175">
        <v>44334</v>
      </c>
      <c r="E3141" s="87">
        <v>62</v>
      </c>
      <c r="F3141" s="38">
        <f t="shared" si="49"/>
        <v>44334</v>
      </c>
    </row>
    <row r="3142" spans="1:6" x14ac:dyDescent="0.25">
      <c r="A3142" s="43" t="s">
        <v>91</v>
      </c>
      <c r="B3142" s="43" t="s">
        <v>91</v>
      </c>
      <c r="C3142" s="43" t="s">
        <v>98</v>
      </c>
      <c r="D3142" s="175">
        <v>44334</v>
      </c>
      <c r="E3142" s="87">
        <v>61</v>
      </c>
      <c r="F3142" s="38">
        <f t="shared" si="49"/>
        <v>44334</v>
      </c>
    </row>
    <row r="3143" spans="1:6" x14ac:dyDescent="0.25">
      <c r="A3143" s="43" t="s">
        <v>91</v>
      </c>
      <c r="B3143" s="43" t="s">
        <v>91</v>
      </c>
      <c r="C3143" s="43" t="s">
        <v>101</v>
      </c>
      <c r="D3143" s="175">
        <v>44334</v>
      </c>
      <c r="E3143" s="87">
        <v>105</v>
      </c>
      <c r="F3143" s="38">
        <f t="shared" si="49"/>
        <v>44334</v>
      </c>
    </row>
    <row r="3144" spans="1:6" x14ac:dyDescent="0.25">
      <c r="A3144" s="43" t="s">
        <v>325</v>
      </c>
      <c r="B3144" s="43" t="s">
        <v>325</v>
      </c>
      <c r="C3144" s="43" t="s">
        <v>327</v>
      </c>
      <c r="D3144" s="175">
        <v>44334</v>
      </c>
      <c r="E3144" s="87">
        <v>28</v>
      </c>
      <c r="F3144" s="38">
        <f t="shared" si="49"/>
        <v>44334</v>
      </c>
    </row>
    <row r="3145" spans="1:6" x14ac:dyDescent="0.25">
      <c r="A3145" s="43" t="s">
        <v>263</v>
      </c>
      <c r="B3145" s="43" t="s">
        <v>199</v>
      </c>
      <c r="C3145" s="43" t="s">
        <v>319</v>
      </c>
      <c r="D3145" s="175">
        <v>44334</v>
      </c>
      <c r="E3145" s="87">
        <v>36</v>
      </c>
      <c r="F3145" s="38">
        <f t="shared" si="49"/>
        <v>44334</v>
      </c>
    </row>
    <row r="3146" spans="1:6" x14ac:dyDescent="0.25">
      <c r="A3146" s="43" t="s">
        <v>263</v>
      </c>
      <c r="B3146" s="43" t="s">
        <v>199</v>
      </c>
      <c r="C3146" s="43" t="s">
        <v>75</v>
      </c>
      <c r="D3146" s="175">
        <v>44334</v>
      </c>
      <c r="E3146" s="87">
        <v>39</v>
      </c>
      <c r="F3146" s="38">
        <f t="shared" si="49"/>
        <v>44334</v>
      </c>
    </row>
    <row r="3147" spans="1:6" x14ac:dyDescent="0.25">
      <c r="A3147" s="43" t="s">
        <v>25</v>
      </c>
      <c r="B3147" s="43" t="s">
        <v>25</v>
      </c>
      <c r="C3147" s="43" t="s">
        <v>50</v>
      </c>
      <c r="D3147" s="175">
        <v>44334</v>
      </c>
      <c r="E3147" s="87">
        <v>29</v>
      </c>
      <c r="F3147" s="38">
        <f t="shared" si="49"/>
        <v>44334</v>
      </c>
    </row>
    <row r="3148" spans="1:6" x14ac:dyDescent="0.25">
      <c r="A3148" s="43" t="s">
        <v>57</v>
      </c>
      <c r="B3148" s="43" t="s">
        <v>57</v>
      </c>
      <c r="C3148" s="43" t="s">
        <v>368</v>
      </c>
      <c r="D3148" s="175">
        <v>44334</v>
      </c>
      <c r="E3148" s="87">
        <v>67</v>
      </c>
      <c r="F3148" s="38">
        <f t="shared" si="49"/>
        <v>44334</v>
      </c>
    </row>
    <row r="3149" spans="1:6" x14ac:dyDescent="0.25">
      <c r="A3149" s="43" t="s">
        <v>57</v>
      </c>
      <c r="B3149" s="43" t="s">
        <v>57</v>
      </c>
      <c r="C3149" s="43" t="s">
        <v>446</v>
      </c>
      <c r="D3149" s="175">
        <v>44334</v>
      </c>
      <c r="E3149" s="87">
        <v>17</v>
      </c>
      <c r="F3149" s="38">
        <f t="shared" si="49"/>
        <v>44334</v>
      </c>
    </row>
    <row r="3150" spans="1:6" x14ac:dyDescent="0.25">
      <c r="A3150" s="43" t="s">
        <v>57</v>
      </c>
      <c r="B3150" s="43" t="s">
        <v>57</v>
      </c>
      <c r="C3150" s="43" t="s">
        <v>130</v>
      </c>
      <c r="D3150" s="175">
        <v>44334</v>
      </c>
      <c r="E3150" s="87">
        <v>31</v>
      </c>
      <c r="F3150" s="38">
        <f t="shared" si="49"/>
        <v>44334</v>
      </c>
    </row>
    <row r="3151" spans="1:6" x14ac:dyDescent="0.25">
      <c r="A3151" s="43" t="s">
        <v>57</v>
      </c>
      <c r="B3151" s="43" t="s">
        <v>57</v>
      </c>
      <c r="C3151" s="43" t="s">
        <v>183</v>
      </c>
      <c r="D3151" s="175">
        <v>44334</v>
      </c>
      <c r="E3151" s="87">
        <v>25</v>
      </c>
      <c r="F3151" s="38">
        <f t="shared" si="49"/>
        <v>44334</v>
      </c>
    </row>
    <row r="3152" spans="1:6" x14ac:dyDescent="0.25">
      <c r="A3152" s="43" t="s">
        <v>25</v>
      </c>
      <c r="B3152" s="43" t="s">
        <v>25</v>
      </c>
      <c r="C3152" s="43" t="s">
        <v>41</v>
      </c>
      <c r="D3152" s="175">
        <v>44334</v>
      </c>
      <c r="E3152" s="87">
        <v>32</v>
      </c>
      <c r="F3152" s="38">
        <f t="shared" si="49"/>
        <v>44334</v>
      </c>
    </row>
    <row r="3153" spans="1:6" x14ac:dyDescent="0.25">
      <c r="A3153" s="43" t="s">
        <v>25</v>
      </c>
      <c r="B3153" s="43" t="s">
        <v>25</v>
      </c>
      <c r="C3153" s="43" t="s">
        <v>34</v>
      </c>
      <c r="D3153" s="175">
        <v>44334</v>
      </c>
      <c r="E3153" s="87">
        <v>36</v>
      </c>
      <c r="F3153" s="38">
        <f t="shared" si="49"/>
        <v>44334</v>
      </c>
    </row>
    <row r="3154" spans="1:6" x14ac:dyDescent="0.25">
      <c r="A3154" s="43" t="s">
        <v>25</v>
      </c>
      <c r="B3154" s="43" t="s">
        <v>25</v>
      </c>
      <c r="C3154" s="43" t="s">
        <v>37</v>
      </c>
      <c r="D3154" s="175">
        <v>44334</v>
      </c>
      <c r="E3154" s="87">
        <v>90</v>
      </c>
      <c r="F3154" s="38">
        <f t="shared" si="49"/>
        <v>44334</v>
      </c>
    </row>
    <row r="3155" spans="1:6" x14ac:dyDescent="0.25">
      <c r="A3155" s="43" t="s">
        <v>25</v>
      </c>
      <c r="B3155" s="43" t="s">
        <v>25</v>
      </c>
      <c r="C3155" s="43" t="s">
        <v>36</v>
      </c>
      <c r="D3155" s="175">
        <v>44334</v>
      </c>
      <c r="E3155" s="87">
        <v>15</v>
      </c>
      <c r="F3155" s="38">
        <f t="shared" si="49"/>
        <v>44334</v>
      </c>
    </row>
    <row r="3156" spans="1:6" x14ac:dyDescent="0.25">
      <c r="A3156" s="43" t="s">
        <v>25</v>
      </c>
      <c r="B3156" s="43" t="s">
        <v>25</v>
      </c>
      <c r="C3156" s="43" t="s">
        <v>45</v>
      </c>
      <c r="D3156" s="175">
        <v>44334</v>
      </c>
      <c r="E3156" s="87">
        <v>114</v>
      </c>
      <c r="F3156" s="38">
        <f t="shared" si="49"/>
        <v>44334</v>
      </c>
    </row>
    <row r="3157" spans="1:6" x14ac:dyDescent="0.25">
      <c r="A3157" s="43" t="s">
        <v>25</v>
      </c>
      <c r="B3157" s="43" t="s">
        <v>25</v>
      </c>
      <c r="C3157" s="43" t="s">
        <v>47</v>
      </c>
      <c r="D3157" s="175">
        <v>44334</v>
      </c>
      <c r="E3157" s="87">
        <v>71</v>
      </c>
      <c r="F3157" s="38">
        <f t="shared" si="49"/>
        <v>44334</v>
      </c>
    </row>
    <row r="3158" spans="1:6" x14ac:dyDescent="0.25">
      <c r="A3158" s="43" t="s">
        <v>25</v>
      </c>
      <c r="B3158" s="43" t="s">
        <v>29</v>
      </c>
      <c r="C3158" s="43" t="s">
        <v>30</v>
      </c>
      <c r="D3158" s="175">
        <v>44334</v>
      </c>
      <c r="E3158" s="87">
        <v>99</v>
      </c>
      <c r="F3158" s="38">
        <f t="shared" si="49"/>
        <v>44334</v>
      </c>
    </row>
    <row r="3159" spans="1:6" x14ac:dyDescent="0.25">
      <c r="A3159" s="43" t="s">
        <v>2</v>
      </c>
      <c r="B3159" s="43" t="s">
        <v>2</v>
      </c>
      <c r="C3159" s="43" t="s">
        <v>6</v>
      </c>
      <c r="D3159" s="175">
        <v>44334</v>
      </c>
      <c r="E3159" s="87">
        <v>28</v>
      </c>
      <c r="F3159" s="38">
        <f t="shared" si="49"/>
        <v>44334</v>
      </c>
    </row>
    <row r="3160" spans="1:6" x14ac:dyDescent="0.25">
      <c r="A3160" s="43" t="s">
        <v>2</v>
      </c>
      <c r="B3160" s="43" t="s">
        <v>2</v>
      </c>
      <c r="C3160" s="43" t="s">
        <v>3</v>
      </c>
      <c r="D3160" s="175">
        <v>44334</v>
      </c>
      <c r="E3160" s="87">
        <v>105</v>
      </c>
      <c r="F3160" s="38">
        <f t="shared" si="49"/>
        <v>44334</v>
      </c>
    </row>
    <row r="3161" spans="1:6" x14ac:dyDescent="0.25">
      <c r="A3161" s="57" t="s">
        <v>2</v>
      </c>
      <c r="B3161" s="57" t="s">
        <v>2</v>
      </c>
      <c r="C3161" s="57" t="s">
        <v>4</v>
      </c>
      <c r="D3161" s="176">
        <v>44334</v>
      </c>
      <c r="E3161" s="57">
        <v>47</v>
      </c>
      <c r="F3161" s="38">
        <f t="shared" si="49"/>
        <v>44334</v>
      </c>
    </row>
    <row r="3162" spans="1:6" x14ac:dyDescent="0.25">
      <c r="A3162" s="57" t="s">
        <v>2</v>
      </c>
      <c r="B3162" s="57" t="s">
        <v>2</v>
      </c>
      <c r="C3162" s="57" t="s">
        <v>184</v>
      </c>
      <c r="D3162" s="176">
        <v>44334</v>
      </c>
      <c r="E3162" s="57">
        <v>1</v>
      </c>
      <c r="F3162" s="38">
        <f t="shared" si="49"/>
        <v>44334</v>
      </c>
    </row>
    <row r="3163" spans="1:6" x14ac:dyDescent="0.25">
      <c r="A3163" s="57" t="s">
        <v>361</v>
      </c>
      <c r="B3163" s="57" t="s">
        <v>411</v>
      </c>
      <c r="C3163" s="57" t="s">
        <v>356</v>
      </c>
      <c r="D3163" s="176">
        <v>44334</v>
      </c>
      <c r="E3163" s="57">
        <v>61</v>
      </c>
      <c r="F3163" s="38">
        <f t="shared" si="49"/>
        <v>44334</v>
      </c>
    </row>
    <row r="3164" spans="1:6" x14ac:dyDescent="0.25">
      <c r="A3164" s="57" t="s">
        <v>18</v>
      </c>
      <c r="B3164" s="57" t="s">
        <v>21</v>
      </c>
      <c r="C3164" s="57" t="s">
        <v>398</v>
      </c>
      <c r="D3164" s="176">
        <v>44334</v>
      </c>
      <c r="E3164" s="57">
        <v>1</v>
      </c>
      <c r="F3164" s="38">
        <f t="shared" si="49"/>
        <v>44334</v>
      </c>
    </row>
    <row r="3165" spans="1:6" x14ac:dyDescent="0.25">
      <c r="A3165" s="43" t="s">
        <v>18</v>
      </c>
      <c r="B3165" s="43" t="s">
        <v>366</v>
      </c>
      <c r="C3165" s="43" t="s">
        <v>409</v>
      </c>
      <c r="D3165" s="175">
        <v>44334</v>
      </c>
      <c r="E3165" s="87">
        <v>39</v>
      </c>
      <c r="F3165" s="38">
        <f t="shared" si="49"/>
        <v>44334</v>
      </c>
    </row>
    <row r="3166" spans="1:6" x14ac:dyDescent="0.25">
      <c r="A3166" s="43" t="s">
        <v>18</v>
      </c>
      <c r="B3166" s="43" t="s">
        <v>18</v>
      </c>
      <c r="C3166" s="43" t="s">
        <v>24</v>
      </c>
      <c r="D3166" s="175">
        <v>44334</v>
      </c>
      <c r="E3166" s="87">
        <v>55</v>
      </c>
      <c r="F3166" s="38">
        <f t="shared" si="49"/>
        <v>44334</v>
      </c>
    </row>
    <row r="3167" spans="1:6" x14ac:dyDescent="0.25">
      <c r="A3167" s="43" t="s">
        <v>18</v>
      </c>
      <c r="B3167" s="43" t="s">
        <v>18</v>
      </c>
      <c r="C3167" s="43" t="s">
        <v>23</v>
      </c>
      <c r="D3167" s="175">
        <v>44334</v>
      </c>
      <c r="E3167" s="87">
        <v>28</v>
      </c>
      <c r="F3167" s="38">
        <f t="shared" si="49"/>
        <v>44334</v>
      </c>
    </row>
    <row r="3168" spans="1:6" x14ac:dyDescent="0.25">
      <c r="A3168" s="43" t="s">
        <v>18</v>
      </c>
      <c r="B3168" s="43" t="s">
        <v>21</v>
      </c>
      <c r="C3168" s="43" t="s">
        <v>22</v>
      </c>
      <c r="D3168" s="175">
        <v>44334</v>
      </c>
      <c r="E3168" s="87">
        <v>81</v>
      </c>
      <c r="F3168" s="38">
        <f t="shared" si="49"/>
        <v>44334</v>
      </c>
    </row>
    <row r="3169" spans="1:6" x14ac:dyDescent="0.25">
      <c r="A3169" s="43" t="s">
        <v>18</v>
      </c>
      <c r="B3169" s="43" t="s">
        <v>18</v>
      </c>
      <c r="C3169" s="43"/>
      <c r="D3169" s="175">
        <v>44334</v>
      </c>
      <c r="E3169" s="87">
        <v>3</v>
      </c>
      <c r="F3169" s="38">
        <f t="shared" si="49"/>
        <v>44334</v>
      </c>
    </row>
    <row r="3170" spans="1:6" x14ac:dyDescent="0.25">
      <c r="A3170" s="43" t="s">
        <v>25</v>
      </c>
      <c r="B3170" s="43" t="s">
        <v>25</v>
      </c>
      <c r="C3170" s="43" t="s">
        <v>39</v>
      </c>
      <c r="D3170" s="175">
        <v>44334</v>
      </c>
      <c r="E3170" s="87">
        <v>72</v>
      </c>
      <c r="F3170" s="38">
        <f t="shared" si="49"/>
        <v>44334</v>
      </c>
    </row>
    <row r="3171" spans="1:6" x14ac:dyDescent="0.25">
      <c r="A3171" s="43" t="s">
        <v>25</v>
      </c>
      <c r="B3171" s="43" t="s">
        <v>25</v>
      </c>
      <c r="C3171" s="43" t="s">
        <v>42</v>
      </c>
      <c r="D3171" s="175">
        <v>44334</v>
      </c>
      <c r="E3171" s="87">
        <v>36</v>
      </c>
      <c r="F3171" s="38">
        <f t="shared" si="49"/>
        <v>44334</v>
      </c>
    </row>
    <row r="3172" spans="1:6" x14ac:dyDescent="0.25">
      <c r="A3172" s="43" t="s">
        <v>25</v>
      </c>
      <c r="B3172" s="43" t="s">
        <v>25</v>
      </c>
      <c r="C3172" s="43" t="s">
        <v>48</v>
      </c>
      <c r="D3172" s="175">
        <v>44334</v>
      </c>
      <c r="E3172" s="87">
        <v>9</v>
      </c>
      <c r="F3172" s="38">
        <f t="shared" si="49"/>
        <v>44334</v>
      </c>
    </row>
    <row r="3173" spans="1:6" x14ac:dyDescent="0.25">
      <c r="A3173" s="43" t="s">
        <v>25</v>
      </c>
      <c r="B3173" s="43" t="s">
        <v>25</v>
      </c>
      <c r="C3173" s="43" t="s">
        <v>186</v>
      </c>
      <c r="D3173" s="175">
        <v>44334</v>
      </c>
      <c r="E3173" s="87">
        <v>2</v>
      </c>
      <c r="F3173" s="38">
        <f t="shared" si="49"/>
        <v>44334</v>
      </c>
    </row>
    <row r="3174" spans="1:6" x14ac:dyDescent="0.25">
      <c r="A3174" s="43" t="s">
        <v>263</v>
      </c>
      <c r="B3174" s="43" t="s">
        <v>199</v>
      </c>
      <c r="C3174" s="43" t="s">
        <v>77</v>
      </c>
      <c r="D3174" s="175">
        <v>44334</v>
      </c>
      <c r="E3174" s="87">
        <v>28</v>
      </c>
      <c r="F3174" s="38">
        <f t="shared" si="49"/>
        <v>44334</v>
      </c>
    </row>
    <row r="3175" spans="1:6" x14ac:dyDescent="0.25">
      <c r="A3175" s="43" t="s">
        <v>71</v>
      </c>
      <c r="B3175" s="43" t="s">
        <v>71</v>
      </c>
      <c r="C3175" s="43" t="s">
        <v>72</v>
      </c>
      <c r="D3175" s="175">
        <v>44334</v>
      </c>
      <c r="E3175" s="87">
        <v>73</v>
      </c>
      <c r="F3175" s="38">
        <f t="shared" si="49"/>
        <v>44334</v>
      </c>
    </row>
    <row r="3176" spans="1:6" x14ac:dyDescent="0.25">
      <c r="A3176" s="43" t="s">
        <v>57</v>
      </c>
      <c r="B3176" s="43" t="s">
        <v>57</v>
      </c>
      <c r="C3176" s="43" t="s">
        <v>63</v>
      </c>
      <c r="D3176" s="175">
        <v>44334</v>
      </c>
      <c r="E3176" s="87">
        <v>19</v>
      </c>
      <c r="F3176" s="38">
        <f t="shared" si="49"/>
        <v>44334</v>
      </c>
    </row>
    <row r="3177" spans="1:6" x14ac:dyDescent="0.25">
      <c r="A3177" s="43" t="s">
        <v>25</v>
      </c>
      <c r="B3177" s="43" t="s">
        <v>54</v>
      </c>
      <c r="C3177" s="43" t="s">
        <v>56</v>
      </c>
      <c r="D3177" s="175">
        <v>44334</v>
      </c>
      <c r="E3177" s="87">
        <v>225</v>
      </c>
      <c r="F3177" s="38">
        <f t="shared" si="49"/>
        <v>44334</v>
      </c>
    </row>
    <row r="3178" spans="1:6" x14ac:dyDescent="0.25">
      <c r="A3178" s="43" t="s">
        <v>25</v>
      </c>
      <c r="B3178" s="43" t="s">
        <v>54</v>
      </c>
      <c r="C3178" s="43" t="s">
        <v>55</v>
      </c>
      <c r="D3178" s="175">
        <v>44334</v>
      </c>
      <c r="E3178" s="87">
        <v>191</v>
      </c>
      <c r="F3178" s="38">
        <f t="shared" si="49"/>
        <v>44334</v>
      </c>
    </row>
    <row r="3179" spans="1:6" x14ac:dyDescent="0.25">
      <c r="A3179" s="43" t="s">
        <v>264</v>
      </c>
      <c r="B3179" s="43" t="s">
        <v>83</v>
      </c>
      <c r="C3179" s="43" t="s">
        <v>86</v>
      </c>
      <c r="D3179" s="175">
        <v>44334</v>
      </c>
      <c r="E3179" s="87">
        <v>21</v>
      </c>
      <c r="F3179" s="38">
        <f t="shared" si="49"/>
        <v>44334</v>
      </c>
    </row>
    <row r="3180" spans="1:6" x14ac:dyDescent="0.25">
      <c r="A3180" s="43" t="s">
        <v>264</v>
      </c>
      <c r="B3180" s="43" t="s">
        <v>83</v>
      </c>
      <c r="C3180" s="43" t="s">
        <v>181</v>
      </c>
      <c r="D3180" s="175">
        <v>44334</v>
      </c>
      <c r="E3180" s="87">
        <v>97</v>
      </c>
      <c r="F3180" s="38">
        <f t="shared" si="49"/>
        <v>44334</v>
      </c>
    </row>
    <row r="3181" spans="1:6" x14ac:dyDescent="0.25">
      <c r="A3181" s="43" t="s">
        <v>91</v>
      </c>
      <c r="B3181" s="43" t="s">
        <v>91</v>
      </c>
      <c r="C3181" s="43" t="s">
        <v>94</v>
      </c>
      <c r="D3181" s="175">
        <v>44334</v>
      </c>
      <c r="E3181" s="87">
        <v>7</v>
      </c>
      <c r="F3181" s="38">
        <f t="shared" si="49"/>
        <v>44334</v>
      </c>
    </row>
    <row r="3182" spans="1:6" x14ac:dyDescent="0.25">
      <c r="A3182" s="43" t="s">
        <v>91</v>
      </c>
      <c r="B3182" s="43" t="s">
        <v>91</v>
      </c>
      <c r="C3182" s="43" t="s">
        <v>99</v>
      </c>
      <c r="D3182" s="175">
        <v>44334</v>
      </c>
      <c r="E3182" s="87">
        <v>13</v>
      </c>
      <c r="F3182" s="38">
        <f t="shared" si="49"/>
        <v>44334</v>
      </c>
    </row>
    <row r="3183" spans="1:6" x14ac:dyDescent="0.25">
      <c r="A3183" s="43" t="s">
        <v>91</v>
      </c>
      <c r="B3183" s="43" t="s">
        <v>91</v>
      </c>
      <c r="C3183" s="43" t="s">
        <v>96</v>
      </c>
      <c r="D3183" s="175">
        <v>44333</v>
      </c>
      <c r="E3183" s="87">
        <v>1</v>
      </c>
      <c r="F3183" s="38">
        <f t="shared" si="49"/>
        <v>44333</v>
      </c>
    </row>
    <row r="3184" spans="1:6" x14ac:dyDescent="0.25">
      <c r="A3184" s="43" t="s">
        <v>91</v>
      </c>
      <c r="B3184" s="43" t="s">
        <v>91</v>
      </c>
      <c r="C3184" s="43" t="s">
        <v>98</v>
      </c>
      <c r="D3184" s="175">
        <v>44333</v>
      </c>
      <c r="E3184" s="87">
        <v>69</v>
      </c>
      <c r="F3184" s="38">
        <f t="shared" si="49"/>
        <v>44333</v>
      </c>
    </row>
    <row r="3185" spans="1:6" x14ac:dyDescent="0.25">
      <c r="A3185" s="43" t="s">
        <v>264</v>
      </c>
      <c r="B3185" s="43" t="s">
        <v>81</v>
      </c>
      <c r="C3185" s="43" t="s">
        <v>82</v>
      </c>
      <c r="D3185" s="175">
        <v>44333</v>
      </c>
      <c r="E3185" s="87">
        <v>51</v>
      </c>
      <c r="F3185" s="38">
        <f t="shared" si="49"/>
        <v>44333</v>
      </c>
    </row>
    <row r="3186" spans="1:6" x14ac:dyDescent="0.25">
      <c r="A3186" s="43" t="s">
        <v>25</v>
      </c>
      <c r="B3186" s="43" t="s">
        <v>25</v>
      </c>
      <c r="C3186" s="43" t="s">
        <v>53</v>
      </c>
      <c r="D3186" s="175">
        <v>44333</v>
      </c>
      <c r="E3186" s="87">
        <v>43</v>
      </c>
      <c r="F3186" s="38">
        <f t="shared" si="49"/>
        <v>44333</v>
      </c>
    </row>
    <row r="3187" spans="1:6" x14ac:dyDescent="0.25">
      <c r="A3187" s="43" t="s">
        <v>25</v>
      </c>
      <c r="B3187" s="43" t="s">
        <v>25</v>
      </c>
      <c r="C3187" s="43" t="s">
        <v>50</v>
      </c>
      <c r="D3187" s="175">
        <v>44333</v>
      </c>
      <c r="E3187" s="87">
        <v>27</v>
      </c>
      <c r="F3187" s="38">
        <f t="shared" si="49"/>
        <v>44333</v>
      </c>
    </row>
    <row r="3188" spans="1:6" x14ac:dyDescent="0.25">
      <c r="A3188" s="43" t="s">
        <v>57</v>
      </c>
      <c r="B3188" s="43" t="s">
        <v>57</v>
      </c>
      <c r="C3188" s="43" t="s">
        <v>183</v>
      </c>
      <c r="D3188" s="175">
        <v>44333</v>
      </c>
      <c r="E3188" s="87">
        <v>29</v>
      </c>
      <c r="F3188" s="38">
        <f t="shared" si="49"/>
        <v>44333</v>
      </c>
    </row>
    <row r="3189" spans="1:6" x14ac:dyDescent="0.25">
      <c r="A3189" s="43" t="s">
        <v>57</v>
      </c>
      <c r="B3189" s="43" t="s">
        <v>57</v>
      </c>
      <c r="C3189" s="43" t="s">
        <v>446</v>
      </c>
      <c r="D3189" s="175">
        <v>44333</v>
      </c>
      <c r="E3189" s="87">
        <v>1</v>
      </c>
      <c r="F3189" s="38">
        <f t="shared" si="49"/>
        <v>44333</v>
      </c>
    </row>
    <row r="3190" spans="1:6" x14ac:dyDescent="0.25">
      <c r="A3190" s="43" t="s">
        <v>57</v>
      </c>
      <c r="B3190" s="43" t="s">
        <v>57</v>
      </c>
      <c r="C3190" s="43" t="s">
        <v>62</v>
      </c>
      <c r="D3190" s="175">
        <v>44333</v>
      </c>
      <c r="E3190" s="87">
        <v>43</v>
      </c>
      <c r="F3190" s="38">
        <f t="shared" si="49"/>
        <v>44333</v>
      </c>
    </row>
    <row r="3191" spans="1:6" x14ac:dyDescent="0.25">
      <c r="A3191" s="43" t="s">
        <v>263</v>
      </c>
      <c r="B3191" s="43" t="s">
        <v>199</v>
      </c>
      <c r="C3191" s="43" t="s">
        <v>188</v>
      </c>
      <c r="D3191" s="175">
        <v>44333</v>
      </c>
      <c r="E3191" s="87">
        <v>3</v>
      </c>
      <c r="F3191" s="38">
        <f t="shared" si="49"/>
        <v>44333</v>
      </c>
    </row>
    <row r="3192" spans="1:6" x14ac:dyDescent="0.25">
      <c r="A3192" s="43" t="s">
        <v>25</v>
      </c>
      <c r="B3192" s="43" t="s">
        <v>25</v>
      </c>
      <c r="C3192" s="43" t="s">
        <v>46</v>
      </c>
      <c r="D3192" s="175">
        <v>44333</v>
      </c>
      <c r="E3192" s="87">
        <v>25</v>
      </c>
      <c r="F3192" s="38">
        <f t="shared" si="49"/>
        <v>44333</v>
      </c>
    </row>
    <row r="3193" spans="1:6" x14ac:dyDescent="0.25">
      <c r="A3193" s="43" t="s">
        <v>25</v>
      </c>
      <c r="B3193" s="43" t="s">
        <v>25</v>
      </c>
      <c r="C3193" s="43" t="s">
        <v>45</v>
      </c>
      <c r="D3193" s="175">
        <v>44333</v>
      </c>
      <c r="E3193" s="87">
        <v>75</v>
      </c>
      <c r="F3193" s="38">
        <f t="shared" si="49"/>
        <v>44333</v>
      </c>
    </row>
    <row r="3194" spans="1:6" x14ac:dyDescent="0.25">
      <c r="A3194" s="57" t="s">
        <v>25</v>
      </c>
      <c r="B3194" s="57" t="s">
        <v>25</v>
      </c>
      <c r="C3194" s="57" t="s">
        <v>37</v>
      </c>
      <c r="D3194" s="176">
        <v>44333</v>
      </c>
      <c r="E3194" s="57">
        <v>85</v>
      </c>
      <c r="F3194" s="38">
        <f t="shared" si="49"/>
        <v>44333</v>
      </c>
    </row>
    <row r="3195" spans="1:6" x14ac:dyDescent="0.25">
      <c r="A3195" s="57" t="s">
        <v>25</v>
      </c>
      <c r="B3195" s="57" t="s">
        <v>25</v>
      </c>
      <c r="C3195" s="57" t="s">
        <v>34</v>
      </c>
      <c r="D3195" s="176">
        <v>44333</v>
      </c>
      <c r="E3195" s="57">
        <v>35</v>
      </c>
      <c r="F3195" s="38">
        <f t="shared" si="49"/>
        <v>44333</v>
      </c>
    </row>
    <row r="3196" spans="1:6" x14ac:dyDescent="0.25">
      <c r="A3196" s="57" t="s">
        <v>2</v>
      </c>
      <c r="B3196" s="57" t="s">
        <v>2</v>
      </c>
      <c r="C3196" s="57" t="s">
        <v>12</v>
      </c>
      <c r="D3196" s="176">
        <v>44333</v>
      </c>
      <c r="E3196" s="57">
        <v>28</v>
      </c>
      <c r="F3196" s="38">
        <f t="shared" si="49"/>
        <v>44333</v>
      </c>
    </row>
    <row r="3197" spans="1:6" x14ac:dyDescent="0.25">
      <c r="A3197" s="57" t="s">
        <v>2</v>
      </c>
      <c r="B3197" s="57" t="s">
        <v>2</v>
      </c>
      <c r="C3197" s="57" t="s">
        <v>13</v>
      </c>
      <c r="D3197" s="176">
        <v>44333</v>
      </c>
      <c r="E3197" s="57">
        <v>29</v>
      </c>
      <c r="F3197" s="38">
        <f t="shared" si="49"/>
        <v>44333</v>
      </c>
    </row>
    <row r="3198" spans="1:6" x14ac:dyDescent="0.25">
      <c r="A3198" s="57" t="s">
        <v>2</v>
      </c>
      <c r="B3198" s="57" t="s">
        <v>2</v>
      </c>
      <c r="C3198" s="57" t="s">
        <v>4</v>
      </c>
      <c r="D3198" s="176">
        <v>44333</v>
      </c>
      <c r="E3198" s="57">
        <v>35</v>
      </c>
      <c r="F3198" s="38">
        <f t="shared" si="49"/>
        <v>44333</v>
      </c>
    </row>
    <row r="3199" spans="1:6" x14ac:dyDescent="0.25">
      <c r="A3199" s="57" t="s">
        <v>25</v>
      </c>
      <c r="B3199" s="57" t="s">
        <v>29</v>
      </c>
      <c r="C3199" s="57" t="s">
        <v>30</v>
      </c>
      <c r="D3199" s="176">
        <v>44333</v>
      </c>
      <c r="E3199" s="57">
        <v>84</v>
      </c>
      <c r="F3199" s="38">
        <f t="shared" si="49"/>
        <v>44333</v>
      </c>
    </row>
    <row r="3200" spans="1:6" x14ac:dyDescent="0.25">
      <c r="A3200" s="43" t="s">
        <v>25</v>
      </c>
      <c r="B3200" s="43" t="s">
        <v>25</v>
      </c>
      <c r="C3200" s="43" t="s">
        <v>32</v>
      </c>
      <c r="D3200" s="175">
        <v>44333</v>
      </c>
      <c r="E3200" s="87">
        <v>90</v>
      </c>
      <c r="F3200" s="38">
        <f t="shared" si="49"/>
        <v>44333</v>
      </c>
    </row>
    <row r="3201" spans="1:6" x14ac:dyDescent="0.25">
      <c r="A3201" s="43" t="s">
        <v>18</v>
      </c>
      <c r="B3201" s="43" t="s">
        <v>21</v>
      </c>
      <c r="C3201" s="43" t="s">
        <v>22</v>
      </c>
      <c r="D3201" s="175">
        <v>44333</v>
      </c>
      <c r="E3201" s="87">
        <v>77</v>
      </c>
      <c r="F3201" s="38">
        <f t="shared" si="49"/>
        <v>44333</v>
      </c>
    </row>
    <row r="3202" spans="1:6" x14ac:dyDescent="0.25">
      <c r="A3202" s="43" t="s">
        <v>361</v>
      </c>
      <c r="B3202" s="43" t="s">
        <v>411</v>
      </c>
      <c r="C3202" s="43" t="s">
        <v>357</v>
      </c>
      <c r="D3202" s="175">
        <v>44333</v>
      </c>
      <c r="E3202" s="87">
        <v>38</v>
      </c>
      <c r="F3202" s="38">
        <f t="shared" si="49"/>
        <v>44333</v>
      </c>
    </row>
    <row r="3203" spans="1:6" x14ac:dyDescent="0.25">
      <c r="A3203" s="43" t="s">
        <v>361</v>
      </c>
      <c r="B3203" s="43" t="s">
        <v>411</v>
      </c>
      <c r="C3203" s="43" t="s">
        <v>355</v>
      </c>
      <c r="D3203" s="175">
        <v>44333</v>
      </c>
      <c r="E3203" s="87">
        <v>113</v>
      </c>
      <c r="F3203" s="38">
        <f t="shared" ref="F3203:F3266" si="50">D3203</f>
        <v>44333</v>
      </c>
    </row>
    <row r="3204" spans="1:6" x14ac:dyDescent="0.25">
      <c r="A3204" s="43" t="s">
        <v>2</v>
      </c>
      <c r="B3204" s="43" t="s">
        <v>2</v>
      </c>
      <c r="C3204" s="43" t="s">
        <v>11</v>
      </c>
      <c r="D3204" s="175">
        <v>44333</v>
      </c>
      <c r="E3204" s="87">
        <v>34</v>
      </c>
      <c r="F3204" s="38">
        <f t="shared" si="50"/>
        <v>44333</v>
      </c>
    </row>
    <row r="3205" spans="1:6" x14ac:dyDescent="0.25">
      <c r="A3205" s="43" t="s">
        <v>25</v>
      </c>
      <c r="B3205" s="43" t="s">
        <v>25</v>
      </c>
      <c r="C3205" s="43" t="s">
        <v>31</v>
      </c>
      <c r="D3205" s="175">
        <v>44333</v>
      </c>
      <c r="E3205" s="87">
        <v>96</v>
      </c>
      <c r="F3205" s="38">
        <f t="shared" si="50"/>
        <v>44333</v>
      </c>
    </row>
    <row r="3206" spans="1:6" x14ac:dyDescent="0.25">
      <c r="A3206" s="43" t="s">
        <v>18</v>
      </c>
      <c r="B3206" s="43" t="s">
        <v>366</v>
      </c>
      <c r="C3206" s="43" t="s">
        <v>413</v>
      </c>
      <c r="D3206" s="175">
        <v>44333</v>
      </c>
      <c r="E3206" s="87">
        <v>8</v>
      </c>
      <c r="F3206" s="38">
        <f t="shared" si="50"/>
        <v>44333</v>
      </c>
    </row>
    <row r="3207" spans="1:6" x14ac:dyDescent="0.25">
      <c r="A3207" s="43" t="s">
        <v>18</v>
      </c>
      <c r="B3207" s="43" t="s">
        <v>366</v>
      </c>
      <c r="C3207" s="43" t="s">
        <v>409</v>
      </c>
      <c r="D3207" s="175">
        <v>44333</v>
      </c>
      <c r="E3207" s="87">
        <v>38</v>
      </c>
      <c r="F3207" s="38">
        <f t="shared" si="50"/>
        <v>44333</v>
      </c>
    </row>
    <row r="3208" spans="1:6" x14ac:dyDescent="0.25">
      <c r="A3208" s="43" t="s">
        <v>25</v>
      </c>
      <c r="B3208" s="43" t="s">
        <v>25</v>
      </c>
      <c r="C3208" s="43" t="s">
        <v>48</v>
      </c>
      <c r="D3208" s="175">
        <v>44333</v>
      </c>
      <c r="E3208" s="87">
        <v>20</v>
      </c>
      <c r="F3208" s="38">
        <f t="shared" si="50"/>
        <v>44333</v>
      </c>
    </row>
    <row r="3209" spans="1:6" x14ac:dyDescent="0.25">
      <c r="A3209" s="43" t="s">
        <v>25</v>
      </c>
      <c r="B3209" s="43" t="s">
        <v>25</v>
      </c>
      <c r="C3209" s="43" t="s">
        <v>49</v>
      </c>
      <c r="D3209" s="175">
        <v>44333</v>
      </c>
      <c r="E3209" s="87">
        <v>119</v>
      </c>
      <c r="F3209" s="38">
        <f t="shared" si="50"/>
        <v>44333</v>
      </c>
    </row>
    <row r="3210" spans="1:6" x14ac:dyDescent="0.25">
      <c r="A3210" s="43" t="s">
        <v>25</v>
      </c>
      <c r="B3210" s="43" t="s">
        <v>25</v>
      </c>
      <c r="C3210" s="43" t="s">
        <v>186</v>
      </c>
      <c r="D3210" s="175">
        <v>44333</v>
      </c>
      <c r="E3210" s="87">
        <v>2</v>
      </c>
      <c r="F3210" s="38">
        <f t="shared" si="50"/>
        <v>44333</v>
      </c>
    </row>
    <row r="3211" spans="1:6" x14ac:dyDescent="0.25">
      <c r="A3211" s="43" t="s">
        <v>25</v>
      </c>
      <c r="B3211" s="43" t="s">
        <v>25</v>
      </c>
      <c r="C3211" s="43" t="s">
        <v>43</v>
      </c>
      <c r="D3211" s="175">
        <v>44333</v>
      </c>
      <c r="E3211" s="87">
        <v>30</v>
      </c>
      <c r="F3211" s="38">
        <f t="shared" si="50"/>
        <v>44333</v>
      </c>
    </row>
    <row r="3212" spans="1:6" x14ac:dyDescent="0.25">
      <c r="A3212" s="43" t="s">
        <v>25</v>
      </c>
      <c r="B3212" s="43" t="s">
        <v>25</v>
      </c>
      <c r="C3212" s="43" t="s">
        <v>42</v>
      </c>
      <c r="D3212" s="175">
        <v>44333</v>
      </c>
      <c r="E3212" s="87">
        <v>35</v>
      </c>
      <c r="F3212" s="38">
        <f t="shared" si="50"/>
        <v>44333</v>
      </c>
    </row>
    <row r="3213" spans="1:6" x14ac:dyDescent="0.25">
      <c r="A3213" s="43" t="s">
        <v>25</v>
      </c>
      <c r="B3213" s="43" t="s">
        <v>25</v>
      </c>
      <c r="C3213" s="43" t="s">
        <v>39</v>
      </c>
      <c r="D3213" s="175">
        <v>44333</v>
      </c>
      <c r="E3213" s="87">
        <v>59</v>
      </c>
      <c r="F3213" s="38">
        <f t="shared" si="50"/>
        <v>44333</v>
      </c>
    </row>
    <row r="3214" spans="1:6" x14ac:dyDescent="0.25">
      <c r="A3214" s="43" t="s">
        <v>57</v>
      </c>
      <c r="B3214" s="43" t="s">
        <v>57</v>
      </c>
      <c r="C3214" s="43" t="s">
        <v>392</v>
      </c>
      <c r="D3214" s="175">
        <v>44333</v>
      </c>
      <c r="E3214" s="87">
        <v>6</v>
      </c>
      <c r="F3214" s="38">
        <f t="shared" si="50"/>
        <v>44333</v>
      </c>
    </row>
    <row r="3215" spans="1:6" x14ac:dyDescent="0.25">
      <c r="A3215" s="43" t="s">
        <v>25</v>
      </c>
      <c r="B3215" s="43" t="s">
        <v>54</v>
      </c>
      <c r="C3215" s="43" t="s">
        <v>56</v>
      </c>
      <c r="D3215" s="175">
        <v>44333</v>
      </c>
      <c r="E3215" s="87">
        <v>115</v>
      </c>
      <c r="F3215" s="38">
        <f t="shared" si="50"/>
        <v>44333</v>
      </c>
    </row>
    <row r="3216" spans="1:6" x14ac:dyDescent="0.25">
      <c r="A3216" s="43" t="s">
        <v>263</v>
      </c>
      <c r="B3216" s="43" t="s">
        <v>199</v>
      </c>
      <c r="C3216" s="43" t="s">
        <v>77</v>
      </c>
      <c r="D3216" s="175">
        <v>44333</v>
      </c>
      <c r="E3216" s="87">
        <v>86</v>
      </c>
      <c r="F3216" s="38">
        <f t="shared" si="50"/>
        <v>44333</v>
      </c>
    </row>
    <row r="3217" spans="1:6" x14ac:dyDescent="0.25">
      <c r="A3217" s="43" t="s">
        <v>91</v>
      </c>
      <c r="B3217" s="43" t="s">
        <v>91</v>
      </c>
      <c r="C3217" s="43" t="s">
        <v>97</v>
      </c>
      <c r="D3217" s="175">
        <v>44333</v>
      </c>
      <c r="E3217" s="87">
        <v>16</v>
      </c>
      <c r="F3217" s="38">
        <f t="shared" si="50"/>
        <v>44333</v>
      </c>
    </row>
    <row r="3218" spans="1:6" x14ac:dyDescent="0.25">
      <c r="A3218" s="43" t="s">
        <v>264</v>
      </c>
      <c r="B3218" s="43" t="s">
        <v>83</v>
      </c>
      <c r="C3218" s="43" t="s">
        <v>84</v>
      </c>
      <c r="D3218" s="175">
        <v>44333</v>
      </c>
      <c r="E3218" s="87">
        <v>171</v>
      </c>
      <c r="F3218" s="38">
        <f t="shared" si="50"/>
        <v>44333</v>
      </c>
    </row>
    <row r="3219" spans="1:6" x14ac:dyDescent="0.25">
      <c r="A3219" s="43" t="s">
        <v>25</v>
      </c>
      <c r="B3219" s="43" t="s">
        <v>25</v>
      </c>
      <c r="C3219" s="43" t="s">
        <v>36</v>
      </c>
      <c r="D3219" s="175">
        <v>44333</v>
      </c>
      <c r="E3219" s="87">
        <v>61</v>
      </c>
      <c r="F3219" s="38">
        <f t="shared" si="50"/>
        <v>44333</v>
      </c>
    </row>
    <row r="3220" spans="1:6" x14ac:dyDescent="0.25">
      <c r="A3220" s="43" t="s">
        <v>25</v>
      </c>
      <c r="B3220" s="43" t="s">
        <v>25</v>
      </c>
      <c r="C3220" s="43" t="s">
        <v>47</v>
      </c>
      <c r="D3220" s="175">
        <v>44333</v>
      </c>
      <c r="E3220" s="87">
        <v>44</v>
      </c>
      <c r="F3220" s="38">
        <f t="shared" si="50"/>
        <v>44333</v>
      </c>
    </row>
    <row r="3221" spans="1:6" x14ac:dyDescent="0.25">
      <c r="A3221" s="43" t="s">
        <v>18</v>
      </c>
      <c r="B3221" s="43" t="s">
        <v>18</v>
      </c>
      <c r="C3221" s="43" t="s">
        <v>23</v>
      </c>
      <c r="D3221" s="175">
        <v>44333</v>
      </c>
      <c r="E3221" s="87">
        <v>15</v>
      </c>
      <c r="F3221" s="38">
        <f t="shared" si="50"/>
        <v>44333</v>
      </c>
    </row>
    <row r="3222" spans="1:6" x14ac:dyDescent="0.25">
      <c r="A3222" s="43" t="s">
        <v>18</v>
      </c>
      <c r="B3222" s="43" t="s">
        <v>18</v>
      </c>
      <c r="C3222" s="43" t="s">
        <v>24</v>
      </c>
      <c r="D3222" s="175">
        <v>44333</v>
      </c>
      <c r="E3222" s="87">
        <v>55</v>
      </c>
      <c r="F3222" s="38">
        <f t="shared" si="50"/>
        <v>44333</v>
      </c>
    </row>
    <row r="3223" spans="1:6" x14ac:dyDescent="0.25">
      <c r="A3223" s="43" t="s">
        <v>2</v>
      </c>
      <c r="B3223" s="43" t="s">
        <v>2</v>
      </c>
      <c r="C3223" s="43" t="s">
        <v>3</v>
      </c>
      <c r="D3223" s="175">
        <v>44333</v>
      </c>
      <c r="E3223" s="87">
        <v>63</v>
      </c>
      <c r="F3223" s="38">
        <f t="shared" si="50"/>
        <v>44333</v>
      </c>
    </row>
    <row r="3224" spans="1:6" x14ac:dyDescent="0.25">
      <c r="A3224" s="43" t="s">
        <v>361</v>
      </c>
      <c r="B3224" s="43" t="s">
        <v>411</v>
      </c>
      <c r="C3224" s="43" t="s">
        <v>356</v>
      </c>
      <c r="D3224" s="175">
        <v>44333</v>
      </c>
      <c r="E3224" s="87">
        <v>17</v>
      </c>
      <c r="F3224" s="38">
        <f t="shared" si="50"/>
        <v>44333</v>
      </c>
    </row>
    <row r="3225" spans="1:6" x14ac:dyDescent="0.25">
      <c r="A3225" s="43" t="s">
        <v>16</v>
      </c>
      <c r="B3225" s="43" t="s">
        <v>16</v>
      </c>
      <c r="C3225" s="43" t="s">
        <v>17</v>
      </c>
      <c r="D3225" s="175">
        <v>44333</v>
      </c>
      <c r="E3225" s="87">
        <v>101</v>
      </c>
      <c r="F3225" s="38">
        <f t="shared" si="50"/>
        <v>44333</v>
      </c>
    </row>
    <row r="3226" spans="1:6" x14ac:dyDescent="0.25">
      <c r="A3226" s="43" t="s">
        <v>18</v>
      </c>
      <c r="B3226" s="43" t="s">
        <v>19</v>
      </c>
      <c r="C3226" s="43" t="s">
        <v>20</v>
      </c>
      <c r="D3226" s="175">
        <v>44333</v>
      </c>
      <c r="E3226" s="87">
        <v>40</v>
      </c>
      <c r="F3226" s="38">
        <f t="shared" si="50"/>
        <v>44333</v>
      </c>
    </row>
    <row r="3227" spans="1:6" x14ac:dyDescent="0.25">
      <c r="A3227" s="43" t="s">
        <v>337</v>
      </c>
      <c r="B3227" s="43" t="s">
        <v>338</v>
      </c>
      <c r="C3227" s="43" t="s">
        <v>177</v>
      </c>
      <c r="D3227" s="175">
        <v>44333</v>
      </c>
      <c r="E3227" s="87">
        <v>37</v>
      </c>
      <c r="F3227" s="38">
        <f t="shared" si="50"/>
        <v>44333</v>
      </c>
    </row>
    <row r="3228" spans="1:6" x14ac:dyDescent="0.25">
      <c r="A3228" s="43" t="s">
        <v>263</v>
      </c>
      <c r="B3228" s="43" t="s">
        <v>199</v>
      </c>
      <c r="C3228" s="43" t="s">
        <v>447</v>
      </c>
      <c r="D3228" s="175">
        <v>44333</v>
      </c>
      <c r="E3228" s="87">
        <v>30</v>
      </c>
      <c r="F3228" s="38">
        <f t="shared" si="50"/>
        <v>44333</v>
      </c>
    </row>
    <row r="3229" spans="1:6" x14ac:dyDescent="0.25">
      <c r="A3229" s="43" t="s">
        <v>263</v>
      </c>
      <c r="B3229" s="43" t="s">
        <v>199</v>
      </c>
      <c r="C3229" s="43" t="s">
        <v>75</v>
      </c>
      <c r="D3229" s="175">
        <v>44333</v>
      </c>
      <c r="E3229" s="87">
        <v>54</v>
      </c>
      <c r="F3229" s="38">
        <f t="shared" si="50"/>
        <v>44333</v>
      </c>
    </row>
    <row r="3230" spans="1:6" x14ac:dyDescent="0.25">
      <c r="A3230" s="57" t="s">
        <v>57</v>
      </c>
      <c r="B3230" s="57" t="s">
        <v>57</v>
      </c>
      <c r="C3230" s="57" t="s">
        <v>60</v>
      </c>
      <c r="D3230" s="176">
        <v>44333</v>
      </c>
      <c r="E3230" s="57">
        <v>26</v>
      </c>
      <c r="F3230" s="38">
        <f t="shared" si="50"/>
        <v>44333</v>
      </c>
    </row>
    <row r="3231" spans="1:6" x14ac:dyDescent="0.25">
      <c r="A3231" s="57" t="s">
        <v>91</v>
      </c>
      <c r="B3231" s="57" t="s">
        <v>91</v>
      </c>
      <c r="C3231" s="57" t="s">
        <v>100</v>
      </c>
      <c r="D3231" s="176">
        <v>44333</v>
      </c>
      <c r="E3231" s="57">
        <v>133</v>
      </c>
      <c r="F3231" s="38">
        <f t="shared" si="50"/>
        <v>44333</v>
      </c>
    </row>
    <row r="3232" spans="1:6" x14ac:dyDescent="0.25">
      <c r="A3232" s="57" t="s">
        <v>325</v>
      </c>
      <c r="B3232" s="57" t="s">
        <v>325</v>
      </c>
      <c r="C3232" s="57" t="s">
        <v>327</v>
      </c>
      <c r="D3232" s="176">
        <v>44333</v>
      </c>
      <c r="E3232" s="57">
        <v>28</v>
      </c>
      <c r="F3232" s="38">
        <f t="shared" si="50"/>
        <v>44333</v>
      </c>
    </row>
    <row r="3233" spans="1:6" x14ac:dyDescent="0.25">
      <c r="A3233" s="57" t="s">
        <v>264</v>
      </c>
      <c r="B3233" s="57" t="s">
        <v>83</v>
      </c>
      <c r="C3233" s="57" t="s">
        <v>80</v>
      </c>
      <c r="D3233" s="176">
        <v>44333</v>
      </c>
      <c r="E3233" s="57">
        <v>39</v>
      </c>
      <c r="F3233" s="38">
        <f t="shared" si="50"/>
        <v>44333</v>
      </c>
    </row>
    <row r="3234" spans="1:6" x14ac:dyDescent="0.25">
      <c r="A3234" s="57" t="s">
        <v>264</v>
      </c>
      <c r="B3234" s="57" t="s">
        <v>83</v>
      </c>
      <c r="C3234" s="57" t="s">
        <v>179</v>
      </c>
      <c r="D3234" s="176">
        <v>44333</v>
      </c>
      <c r="E3234" s="57">
        <v>86</v>
      </c>
      <c r="F3234" s="38">
        <f t="shared" si="50"/>
        <v>44333</v>
      </c>
    </row>
    <row r="3235" spans="1:6" x14ac:dyDescent="0.25">
      <c r="A3235" s="43" t="s">
        <v>264</v>
      </c>
      <c r="B3235" s="43" t="s">
        <v>83</v>
      </c>
      <c r="C3235" s="43" t="s">
        <v>90</v>
      </c>
      <c r="D3235" s="175">
        <v>44333</v>
      </c>
      <c r="E3235" s="87">
        <v>24</v>
      </c>
      <c r="F3235" s="38">
        <f t="shared" si="50"/>
        <v>44333</v>
      </c>
    </row>
    <row r="3236" spans="1:6" x14ac:dyDescent="0.25">
      <c r="A3236" s="43" t="s">
        <v>71</v>
      </c>
      <c r="B3236" s="43" t="s">
        <v>71</v>
      </c>
      <c r="C3236" s="43" t="s">
        <v>72</v>
      </c>
      <c r="D3236" s="175">
        <v>44333</v>
      </c>
      <c r="E3236" s="87">
        <v>89</v>
      </c>
      <c r="F3236" s="38">
        <f t="shared" si="50"/>
        <v>44333</v>
      </c>
    </row>
    <row r="3237" spans="1:6" x14ac:dyDescent="0.25">
      <c r="A3237" s="43" t="s">
        <v>25</v>
      </c>
      <c r="B3237" s="43" t="s">
        <v>54</v>
      </c>
      <c r="C3237" s="43" t="s">
        <v>187</v>
      </c>
      <c r="D3237" s="175">
        <v>44333</v>
      </c>
      <c r="E3237" s="87">
        <v>7</v>
      </c>
      <c r="F3237" s="38">
        <f t="shared" si="50"/>
        <v>44333</v>
      </c>
    </row>
    <row r="3238" spans="1:6" x14ac:dyDescent="0.25">
      <c r="A3238" s="43" t="s">
        <v>57</v>
      </c>
      <c r="B3238" s="43" t="s">
        <v>57</v>
      </c>
      <c r="C3238" s="43" t="s">
        <v>368</v>
      </c>
      <c r="D3238" s="175">
        <v>44333</v>
      </c>
      <c r="E3238" s="87">
        <v>73</v>
      </c>
      <c r="F3238" s="38">
        <f t="shared" si="50"/>
        <v>44333</v>
      </c>
    </row>
    <row r="3239" spans="1:6" x14ac:dyDescent="0.25">
      <c r="A3239" s="43" t="s">
        <v>57</v>
      </c>
      <c r="B3239" s="43" t="s">
        <v>57</v>
      </c>
      <c r="C3239" s="43" t="s">
        <v>130</v>
      </c>
      <c r="D3239" s="175">
        <v>44333</v>
      </c>
      <c r="E3239" s="87">
        <v>26</v>
      </c>
      <c r="F3239" s="38">
        <f t="shared" si="50"/>
        <v>44333</v>
      </c>
    </row>
    <row r="3240" spans="1:6" x14ac:dyDescent="0.25">
      <c r="A3240" s="43" t="s">
        <v>25</v>
      </c>
      <c r="B3240" s="43" t="s">
        <v>54</v>
      </c>
      <c r="C3240" s="43" t="s">
        <v>55</v>
      </c>
      <c r="D3240" s="175">
        <v>44333</v>
      </c>
      <c r="E3240" s="87">
        <v>174</v>
      </c>
      <c r="F3240" s="38">
        <f t="shared" si="50"/>
        <v>44333</v>
      </c>
    </row>
    <row r="3241" spans="1:6" x14ac:dyDescent="0.25">
      <c r="A3241" s="43" t="s">
        <v>25</v>
      </c>
      <c r="B3241" s="43" t="s">
        <v>25</v>
      </c>
      <c r="C3241" s="43" t="s">
        <v>40</v>
      </c>
      <c r="D3241" s="175">
        <v>44333</v>
      </c>
      <c r="E3241" s="87">
        <v>19</v>
      </c>
      <c r="F3241" s="38">
        <f t="shared" si="50"/>
        <v>44333</v>
      </c>
    </row>
    <row r="3242" spans="1:6" x14ac:dyDescent="0.25">
      <c r="A3242" s="43" t="s">
        <v>25</v>
      </c>
      <c r="B3242" s="43" t="s">
        <v>25</v>
      </c>
      <c r="C3242" s="43" t="s">
        <v>41</v>
      </c>
      <c r="D3242" s="175">
        <v>44333</v>
      </c>
      <c r="E3242" s="87">
        <v>33</v>
      </c>
      <c r="F3242" s="38">
        <f t="shared" si="50"/>
        <v>44333</v>
      </c>
    </row>
    <row r="3243" spans="1:6" x14ac:dyDescent="0.25">
      <c r="A3243" s="43" t="s">
        <v>337</v>
      </c>
      <c r="B3243" s="43" t="s">
        <v>338</v>
      </c>
      <c r="C3243" s="43" t="s">
        <v>406</v>
      </c>
      <c r="D3243" s="175">
        <v>44333</v>
      </c>
      <c r="E3243" s="87">
        <v>1</v>
      </c>
      <c r="F3243" s="38">
        <f t="shared" si="50"/>
        <v>44333</v>
      </c>
    </row>
    <row r="3244" spans="1:6" x14ac:dyDescent="0.25">
      <c r="A3244" s="43" t="s">
        <v>361</v>
      </c>
      <c r="B3244" s="43" t="s">
        <v>411</v>
      </c>
      <c r="C3244" s="43" t="s">
        <v>422</v>
      </c>
      <c r="D3244" s="175">
        <v>44333</v>
      </c>
      <c r="E3244" s="87">
        <v>8</v>
      </c>
      <c r="F3244" s="38">
        <f t="shared" si="50"/>
        <v>44333</v>
      </c>
    </row>
    <row r="3245" spans="1:6" x14ac:dyDescent="0.25">
      <c r="A3245" s="43" t="s">
        <v>370</v>
      </c>
      <c r="B3245" s="43" t="s">
        <v>371</v>
      </c>
      <c r="C3245" s="43"/>
      <c r="D3245" s="175">
        <v>44333</v>
      </c>
      <c r="E3245" s="87">
        <v>1</v>
      </c>
      <c r="F3245" s="38">
        <f t="shared" si="50"/>
        <v>44333</v>
      </c>
    </row>
    <row r="3246" spans="1:6" x14ac:dyDescent="0.25">
      <c r="A3246" s="43" t="s">
        <v>2</v>
      </c>
      <c r="B3246" s="43" t="s">
        <v>2</v>
      </c>
      <c r="C3246" s="43" t="s">
        <v>390</v>
      </c>
      <c r="D3246" s="175">
        <v>44333</v>
      </c>
      <c r="E3246" s="87">
        <v>25</v>
      </c>
      <c r="F3246" s="38">
        <f t="shared" si="50"/>
        <v>44333</v>
      </c>
    </row>
    <row r="3247" spans="1:6" x14ac:dyDescent="0.25">
      <c r="A3247" s="43" t="s">
        <v>2</v>
      </c>
      <c r="B3247" s="43" t="s">
        <v>2</v>
      </c>
      <c r="C3247" s="43" t="s">
        <v>3</v>
      </c>
      <c r="D3247" s="175">
        <v>44331</v>
      </c>
      <c r="E3247" s="87">
        <v>18</v>
      </c>
      <c r="F3247" s="38">
        <f t="shared" si="50"/>
        <v>44331</v>
      </c>
    </row>
    <row r="3248" spans="1:6" x14ac:dyDescent="0.25">
      <c r="A3248" s="43" t="s">
        <v>2</v>
      </c>
      <c r="B3248" s="43" t="s">
        <v>2</v>
      </c>
      <c r="C3248" s="43" t="s">
        <v>4</v>
      </c>
      <c r="D3248" s="175">
        <v>44330</v>
      </c>
      <c r="E3248" s="87">
        <v>33</v>
      </c>
      <c r="F3248" s="38">
        <f t="shared" si="50"/>
        <v>44330</v>
      </c>
    </row>
    <row r="3249" spans="1:6" x14ac:dyDescent="0.25">
      <c r="A3249" s="43" t="s">
        <v>2</v>
      </c>
      <c r="B3249" s="43" t="s">
        <v>2</v>
      </c>
      <c r="C3249" s="43" t="s">
        <v>10</v>
      </c>
      <c r="D3249" s="175">
        <v>44330</v>
      </c>
      <c r="E3249" s="87">
        <v>16</v>
      </c>
      <c r="F3249" s="38">
        <f t="shared" si="50"/>
        <v>44330</v>
      </c>
    </row>
    <row r="3250" spans="1:6" x14ac:dyDescent="0.25">
      <c r="A3250" s="43" t="s">
        <v>2</v>
      </c>
      <c r="B3250" s="43" t="s">
        <v>2</v>
      </c>
      <c r="C3250" s="43" t="s">
        <v>7</v>
      </c>
      <c r="D3250" s="175">
        <v>44330</v>
      </c>
      <c r="E3250" s="87">
        <v>23</v>
      </c>
      <c r="F3250" s="38">
        <f t="shared" si="50"/>
        <v>44330</v>
      </c>
    </row>
    <row r="3251" spans="1:6" x14ac:dyDescent="0.25">
      <c r="A3251" s="43" t="s">
        <v>361</v>
      </c>
      <c r="B3251" s="43" t="s">
        <v>411</v>
      </c>
      <c r="C3251" s="43" t="s">
        <v>355</v>
      </c>
      <c r="D3251" s="175">
        <v>44330</v>
      </c>
      <c r="E3251" s="87">
        <v>150</v>
      </c>
      <c r="F3251" s="38">
        <f t="shared" si="50"/>
        <v>44330</v>
      </c>
    </row>
    <row r="3252" spans="1:6" x14ac:dyDescent="0.25">
      <c r="A3252" s="43" t="s">
        <v>25</v>
      </c>
      <c r="B3252" s="43" t="s">
        <v>25</v>
      </c>
      <c r="C3252" s="43" t="s">
        <v>32</v>
      </c>
      <c r="D3252" s="175">
        <v>44330</v>
      </c>
      <c r="E3252" s="87">
        <v>53</v>
      </c>
      <c r="F3252" s="38">
        <f t="shared" si="50"/>
        <v>44330</v>
      </c>
    </row>
    <row r="3253" spans="1:6" x14ac:dyDescent="0.25">
      <c r="A3253" s="43" t="s">
        <v>25</v>
      </c>
      <c r="B3253" s="43" t="s">
        <v>29</v>
      </c>
      <c r="C3253" s="43" t="s">
        <v>30</v>
      </c>
      <c r="D3253" s="175">
        <v>44330</v>
      </c>
      <c r="E3253" s="87">
        <v>40</v>
      </c>
      <c r="F3253" s="38">
        <f t="shared" si="50"/>
        <v>44330</v>
      </c>
    </row>
    <row r="3254" spans="1:6" x14ac:dyDescent="0.25">
      <c r="A3254" s="43" t="s">
        <v>25</v>
      </c>
      <c r="B3254" s="43" t="s">
        <v>25</v>
      </c>
      <c r="C3254" s="43" t="s">
        <v>34</v>
      </c>
      <c r="D3254" s="175">
        <v>44330</v>
      </c>
      <c r="E3254" s="87">
        <v>27</v>
      </c>
      <c r="F3254" s="38">
        <f t="shared" si="50"/>
        <v>44330</v>
      </c>
    </row>
    <row r="3255" spans="1:6" x14ac:dyDescent="0.25">
      <c r="A3255" s="43" t="s">
        <v>25</v>
      </c>
      <c r="B3255" s="43" t="s">
        <v>25</v>
      </c>
      <c r="C3255" s="43" t="s">
        <v>37</v>
      </c>
      <c r="D3255" s="175">
        <v>44330</v>
      </c>
      <c r="E3255" s="87">
        <v>72</v>
      </c>
      <c r="F3255" s="38">
        <f t="shared" si="50"/>
        <v>44330</v>
      </c>
    </row>
    <row r="3256" spans="1:6" x14ac:dyDescent="0.25">
      <c r="A3256" s="43" t="s">
        <v>25</v>
      </c>
      <c r="B3256" s="43" t="s">
        <v>25</v>
      </c>
      <c r="C3256" s="43" t="s">
        <v>41</v>
      </c>
      <c r="D3256" s="175">
        <v>44330</v>
      </c>
      <c r="E3256" s="87">
        <v>31</v>
      </c>
      <c r="F3256" s="38">
        <f t="shared" si="50"/>
        <v>44330</v>
      </c>
    </row>
    <row r="3257" spans="1:6" x14ac:dyDescent="0.25">
      <c r="A3257" s="43" t="s">
        <v>25</v>
      </c>
      <c r="B3257" s="43" t="s">
        <v>25</v>
      </c>
      <c r="C3257" s="43" t="s">
        <v>45</v>
      </c>
      <c r="D3257" s="175">
        <v>44330</v>
      </c>
      <c r="E3257" s="87">
        <v>107</v>
      </c>
      <c r="F3257" s="38">
        <f t="shared" si="50"/>
        <v>44330</v>
      </c>
    </row>
    <row r="3258" spans="1:6" x14ac:dyDescent="0.25">
      <c r="A3258" s="43" t="s">
        <v>263</v>
      </c>
      <c r="B3258" s="43" t="s">
        <v>199</v>
      </c>
      <c r="C3258" s="43" t="s">
        <v>188</v>
      </c>
      <c r="D3258" s="175">
        <v>44330</v>
      </c>
      <c r="E3258" s="87">
        <v>2</v>
      </c>
      <c r="F3258" s="38">
        <f t="shared" si="50"/>
        <v>44330</v>
      </c>
    </row>
    <row r="3259" spans="1:6" x14ac:dyDescent="0.25">
      <c r="A3259" s="43" t="s">
        <v>263</v>
      </c>
      <c r="B3259" s="43" t="s">
        <v>199</v>
      </c>
      <c r="C3259" s="43" t="s">
        <v>319</v>
      </c>
      <c r="D3259" s="175">
        <v>44330</v>
      </c>
      <c r="E3259" s="87">
        <v>3</v>
      </c>
      <c r="F3259" s="38">
        <f t="shared" si="50"/>
        <v>44330</v>
      </c>
    </row>
    <row r="3260" spans="1:6" x14ac:dyDescent="0.25">
      <c r="A3260" s="43" t="s">
        <v>57</v>
      </c>
      <c r="B3260" s="43" t="s">
        <v>57</v>
      </c>
      <c r="C3260" s="43" t="s">
        <v>62</v>
      </c>
      <c r="D3260" s="175">
        <v>44330</v>
      </c>
      <c r="E3260" s="87">
        <v>40</v>
      </c>
      <c r="F3260" s="38">
        <f t="shared" si="50"/>
        <v>44330</v>
      </c>
    </row>
    <row r="3261" spans="1:6" x14ac:dyDescent="0.25">
      <c r="A3261" s="43" t="s">
        <v>57</v>
      </c>
      <c r="B3261" s="43" t="s">
        <v>57</v>
      </c>
      <c r="C3261" s="43" t="s">
        <v>368</v>
      </c>
      <c r="D3261" s="175">
        <v>44330</v>
      </c>
      <c r="E3261" s="87">
        <v>33</v>
      </c>
      <c r="F3261" s="38">
        <f t="shared" si="50"/>
        <v>44330</v>
      </c>
    </row>
    <row r="3262" spans="1:6" x14ac:dyDescent="0.25">
      <c r="A3262" s="43" t="s">
        <v>25</v>
      </c>
      <c r="B3262" s="43" t="s">
        <v>25</v>
      </c>
      <c r="C3262" s="43" t="s">
        <v>53</v>
      </c>
      <c r="D3262" s="175">
        <v>44330</v>
      </c>
      <c r="E3262" s="87">
        <v>22</v>
      </c>
      <c r="F3262" s="38">
        <f t="shared" si="50"/>
        <v>44330</v>
      </c>
    </row>
    <row r="3263" spans="1:6" x14ac:dyDescent="0.25">
      <c r="A3263" s="43" t="s">
        <v>91</v>
      </c>
      <c r="B3263" s="43" t="s">
        <v>91</v>
      </c>
      <c r="C3263" s="43" t="s">
        <v>98</v>
      </c>
      <c r="D3263" s="175">
        <v>44330</v>
      </c>
      <c r="E3263" s="87">
        <v>63</v>
      </c>
      <c r="F3263" s="38">
        <f t="shared" si="50"/>
        <v>44330</v>
      </c>
    </row>
    <row r="3264" spans="1:6" x14ac:dyDescent="0.25">
      <c r="A3264" s="43" t="s">
        <v>263</v>
      </c>
      <c r="B3264" s="43" t="s">
        <v>199</v>
      </c>
      <c r="C3264" s="43" t="s">
        <v>77</v>
      </c>
      <c r="D3264" s="175">
        <v>44330</v>
      </c>
      <c r="E3264" s="87">
        <v>36</v>
      </c>
      <c r="F3264" s="38">
        <f t="shared" si="50"/>
        <v>44330</v>
      </c>
    </row>
    <row r="3265" spans="1:6" x14ac:dyDescent="0.25">
      <c r="A3265" s="43" t="s">
        <v>57</v>
      </c>
      <c r="B3265" s="43" t="s">
        <v>57</v>
      </c>
      <c r="C3265" s="43" t="s">
        <v>63</v>
      </c>
      <c r="D3265" s="175">
        <v>44330</v>
      </c>
      <c r="E3265" s="87">
        <v>22</v>
      </c>
      <c r="F3265" s="38">
        <f t="shared" si="50"/>
        <v>44330</v>
      </c>
    </row>
    <row r="3266" spans="1:6" x14ac:dyDescent="0.25">
      <c r="A3266" s="43" t="s">
        <v>25</v>
      </c>
      <c r="B3266" s="43" t="s">
        <v>54</v>
      </c>
      <c r="C3266" s="43" t="s">
        <v>56</v>
      </c>
      <c r="D3266" s="175">
        <v>44330</v>
      </c>
      <c r="E3266" s="87">
        <v>130</v>
      </c>
      <c r="F3266" s="38">
        <f t="shared" si="50"/>
        <v>44330</v>
      </c>
    </row>
    <row r="3267" spans="1:6" x14ac:dyDescent="0.25">
      <c r="A3267" s="43" t="s">
        <v>25</v>
      </c>
      <c r="B3267" s="43" t="s">
        <v>25</v>
      </c>
      <c r="C3267" s="43" t="s">
        <v>39</v>
      </c>
      <c r="D3267" s="175">
        <v>44330</v>
      </c>
      <c r="E3267" s="87">
        <v>53</v>
      </c>
      <c r="F3267" s="38">
        <f t="shared" ref="F3267:F3330" si="51">D3267</f>
        <v>44330</v>
      </c>
    </row>
    <row r="3268" spans="1:6" x14ac:dyDescent="0.25">
      <c r="A3268" s="57" t="s">
        <v>25</v>
      </c>
      <c r="B3268" s="57" t="s">
        <v>25</v>
      </c>
      <c r="C3268" s="57" t="s">
        <v>186</v>
      </c>
      <c r="D3268" s="176">
        <v>44330</v>
      </c>
      <c r="E3268" s="57">
        <v>2</v>
      </c>
      <c r="F3268" s="38">
        <f t="shared" si="51"/>
        <v>44330</v>
      </c>
    </row>
    <row r="3269" spans="1:6" x14ac:dyDescent="0.25">
      <c r="A3269" s="57" t="s">
        <v>25</v>
      </c>
      <c r="B3269" s="57" t="s">
        <v>25</v>
      </c>
      <c r="C3269" s="57" t="s">
        <v>49</v>
      </c>
      <c r="D3269" s="176">
        <v>44330</v>
      </c>
      <c r="E3269" s="57">
        <v>65</v>
      </c>
      <c r="F3269" s="38">
        <f t="shared" si="51"/>
        <v>44330</v>
      </c>
    </row>
    <row r="3270" spans="1:6" x14ac:dyDescent="0.25">
      <c r="A3270" s="57" t="s">
        <v>18</v>
      </c>
      <c r="B3270" s="57" t="s">
        <v>366</v>
      </c>
      <c r="C3270" s="57" t="s">
        <v>409</v>
      </c>
      <c r="D3270" s="176">
        <v>44330</v>
      </c>
      <c r="E3270" s="57">
        <v>26</v>
      </c>
      <c r="F3270" s="38">
        <f t="shared" si="51"/>
        <v>44330</v>
      </c>
    </row>
    <row r="3271" spans="1:6" x14ac:dyDescent="0.25">
      <c r="A3271" s="57" t="s">
        <v>25</v>
      </c>
      <c r="B3271" s="57" t="s">
        <v>26</v>
      </c>
      <c r="C3271" s="57" t="s">
        <v>27</v>
      </c>
      <c r="D3271" s="176">
        <v>44330</v>
      </c>
      <c r="E3271" s="57">
        <v>20</v>
      </c>
      <c r="F3271" s="38">
        <f t="shared" si="51"/>
        <v>44330</v>
      </c>
    </row>
    <row r="3272" spans="1:6" x14ac:dyDescent="0.25">
      <c r="A3272" s="43" t="s">
        <v>25</v>
      </c>
      <c r="B3272" s="43" t="s">
        <v>25</v>
      </c>
      <c r="C3272" s="43" t="s">
        <v>31</v>
      </c>
      <c r="D3272" s="175">
        <v>44330</v>
      </c>
      <c r="E3272" s="87">
        <v>27</v>
      </c>
      <c r="F3272" s="38">
        <f t="shared" si="51"/>
        <v>44330</v>
      </c>
    </row>
    <row r="3273" spans="1:6" x14ac:dyDescent="0.25">
      <c r="A3273" s="43" t="s">
        <v>25</v>
      </c>
      <c r="B3273" s="43" t="s">
        <v>26</v>
      </c>
      <c r="C3273" s="43" t="s">
        <v>28</v>
      </c>
      <c r="D3273" s="175">
        <v>44330</v>
      </c>
      <c r="E3273" s="87">
        <v>47</v>
      </c>
      <c r="F3273" s="38">
        <f t="shared" si="51"/>
        <v>44330</v>
      </c>
    </row>
    <row r="3274" spans="1:6" x14ac:dyDescent="0.25">
      <c r="A3274" s="43" t="s">
        <v>2</v>
      </c>
      <c r="B3274" s="43" t="s">
        <v>2</v>
      </c>
      <c r="C3274" s="43" t="s">
        <v>11</v>
      </c>
      <c r="D3274" s="175">
        <v>44330</v>
      </c>
      <c r="E3274" s="87">
        <v>16</v>
      </c>
      <c r="F3274" s="38">
        <f t="shared" si="51"/>
        <v>44330</v>
      </c>
    </row>
    <row r="3275" spans="1:6" x14ac:dyDescent="0.25">
      <c r="A3275" s="43" t="s">
        <v>361</v>
      </c>
      <c r="B3275" s="43" t="s">
        <v>411</v>
      </c>
      <c r="C3275" s="43" t="s">
        <v>357</v>
      </c>
      <c r="D3275" s="175">
        <v>44330</v>
      </c>
      <c r="E3275" s="87">
        <v>33</v>
      </c>
      <c r="F3275" s="38">
        <f t="shared" si="51"/>
        <v>44330</v>
      </c>
    </row>
    <row r="3276" spans="1:6" x14ac:dyDescent="0.25">
      <c r="A3276" s="43" t="s">
        <v>18</v>
      </c>
      <c r="B3276" s="43" t="s">
        <v>21</v>
      </c>
      <c r="C3276" s="43" t="s">
        <v>22</v>
      </c>
      <c r="D3276" s="175">
        <v>44330</v>
      </c>
      <c r="E3276" s="87">
        <v>48</v>
      </c>
      <c r="F3276" s="38">
        <f t="shared" si="51"/>
        <v>44330</v>
      </c>
    </row>
    <row r="3277" spans="1:6" x14ac:dyDescent="0.25">
      <c r="A3277" s="43" t="s">
        <v>2</v>
      </c>
      <c r="B3277" s="43" t="s">
        <v>2</v>
      </c>
      <c r="C3277" s="43" t="s">
        <v>13</v>
      </c>
      <c r="D3277" s="175">
        <v>44330</v>
      </c>
      <c r="E3277" s="87">
        <v>33</v>
      </c>
      <c r="F3277" s="38">
        <f t="shared" si="51"/>
        <v>44330</v>
      </c>
    </row>
    <row r="3278" spans="1:6" x14ac:dyDescent="0.25">
      <c r="A3278" s="43" t="s">
        <v>2</v>
      </c>
      <c r="B3278" s="43" t="s">
        <v>2</v>
      </c>
      <c r="C3278" s="43" t="s">
        <v>12</v>
      </c>
      <c r="D3278" s="175">
        <v>44330</v>
      </c>
      <c r="E3278" s="87">
        <v>17</v>
      </c>
      <c r="F3278" s="38">
        <f t="shared" si="51"/>
        <v>44330</v>
      </c>
    </row>
    <row r="3279" spans="1:6" x14ac:dyDescent="0.25">
      <c r="A3279" s="43" t="s">
        <v>361</v>
      </c>
      <c r="B3279" s="43" t="s">
        <v>411</v>
      </c>
      <c r="C3279" s="43" t="s">
        <v>422</v>
      </c>
      <c r="D3279" s="175">
        <v>44330</v>
      </c>
      <c r="E3279" s="87">
        <v>6</v>
      </c>
      <c r="F3279" s="38">
        <f t="shared" si="51"/>
        <v>44330</v>
      </c>
    </row>
    <row r="3280" spans="1:6" x14ac:dyDescent="0.25">
      <c r="A3280" s="43" t="s">
        <v>18</v>
      </c>
      <c r="B3280" s="43" t="s">
        <v>18</v>
      </c>
      <c r="C3280" s="43" t="s">
        <v>23</v>
      </c>
      <c r="D3280" s="175">
        <v>44330</v>
      </c>
      <c r="E3280" s="87">
        <v>36</v>
      </c>
      <c r="F3280" s="38">
        <f t="shared" si="51"/>
        <v>44330</v>
      </c>
    </row>
    <row r="3281" spans="1:6" x14ac:dyDescent="0.25">
      <c r="A3281" s="43" t="s">
        <v>25</v>
      </c>
      <c r="B3281" s="43" t="s">
        <v>54</v>
      </c>
      <c r="C3281" s="43" t="s">
        <v>55</v>
      </c>
      <c r="D3281" s="175">
        <v>44330</v>
      </c>
      <c r="E3281" s="87">
        <v>131</v>
      </c>
      <c r="F3281" s="38">
        <f t="shared" si="51"/>
        <v>44330</v>
      </c>
    </row>
    <row r="3282" spans="1:6" x14ac:dyDescent="0.25">
      <c r="A3282" s="43" t="s">
        <v>25</v>
      </c>
      <c r="B3282" s="43" t="s">
        <v>54</v>
      </c>
      <c r="C3282" s="43" t="s">
        <v>187</v>
      </c>
      <c r="D3282" s="175">
        <v>44330</v>
      </c>
      <c r="E3282" s="87">
        <v>22</v>
      </c>
      <c r="F3282" s="38">
        <f t="shared" si="51"/>
        <v>44330</v>
      </c>
    </row>
    <row r="3283" spans="1:6" x14ac:dyDescent="0.25">
      <c r="A3283" s="43" t="s">
        <v>71</v>
      </c>
      <c r="B3283" s="43" t="s">
        <v>71</v>
      </c>
      <c r="C3283" s="43" t="s">
        <v>72</v>
      </c>
      <c r="D3283" s="175">
        <v>44330</v>
      </c>
      <c r="E3283" s="87">
        <v>36</v>
      </c>
      <c r="F3283" s="38">
        <f t="shared" si="51"/>
        <v>44330</v>
      </c>
    </row>
    <row r="3284" spans="1:6" x14ac:dyDescent="0.25">
      <c r="A3284" s="43" t="s">
        <v>264</v>
      </c>
      <c r="B3284" s="43" t="s">
        <v>83</v>
      </c>
      <c r="C3284" s="43" t="s">
        <v>90</v>
      </c>
      <c r="D3284" s="175">
        <v>44330</v>
      </c>
      <c r="E3284" s="87">
        <v>32</v>
      </c>
      <c r="F3284" s="38">
        <f t="shared" si="51"/>
        <v>44330</v>
      </c>
    </row>
    <row r="3285" spans="1:6" x14ac:dyDescent="0.25">
      <c r="A3285" s="43" t="s">
        <v>91</v>
      </c>
      <c r="B3285" s="43" t="s">
        <v>91</v>
      </c>
      <c r="C3285" s="43" t="s">
        <v>94</v>
      </c>
      <c r="D3285" s="175">
        <v>44330</v>
      </c>
      <c r="E3285" s="87">
        <v>14</v>
      </c>
      <c r="F3285" s="38">
        <f t="shared" si="51"/>
        <v>44330</v>
      </c>
    </row>
    <row r="3286" spans="1:6" x14ac:dyDescent="0.25">
      <c r="A3286" s="43" t="s">
        <v>264</v>
      </c>
      <c r="B3286" s="43" t="s">
        <v>81</v>
      </c>
      <c r="C3286" s="43" t="s">
        <v>82</v>
      </c>
      <c r="D3286" s="175">
        <v>44330</v>
      </c>
      <c r="E3286" s="87">
        <v>29</v>
      </c>
      <c r="F3286" s="38">
        <f t="shared" si="51"/>
        <v>44330</v>
      </c>
    </row>
    <row r="3287" spans="1:6" x14ac:dyDescent="0.25">
      <c r="A3287" s="43" t="s">
        <v>264</v>
      </c>
      <c r="B3287" s="43" t="s">
        <v>83</v>
      </c>
      <c r="C3287" s="43" t="s">
        <v>181</v>
      </c>
      <c r="D3287" s="175">
        <v>44330</v>
      </c>
      <c r="E3287" s="87">
        <v>19</v>
      </c>
      <c r="F3287" s="38">
        <f t="shared" si="51"/>
        <v>44330</v>
      </c>
    </row>
    <row r="3288" spans="1:6" x14ac:dyDescent="0.25">
      <c r="A3288" s="43" t="s">
        <v>325</v>
      </c>
      <c r="B3288" s="43" t="s">
        <v>325</v>
      </c>
      <c r="C3288" s="43" t="s">
        <v>327</v>
      </c>
      <c r="D3288" s="175">
        <v>44330</v>
      </c>
      <c r="E3288" s="87">
        <v>32</v>
      </c>
      <c r="F3288" s="38">
        <f t="shared" si="51"/>
        <v>44330</v>
      </c>
    </row>
    <row r="3289" spans="1:6" x14ac:dyDescent="0.25">
      <c r="A3289" s="43" t="s">
        <v>91</v>
      </c>
      <c r="B3289" s="43" t="s">
        <v>91</v>
      </c>
      <c r="C3289" s="43" t="s">
        <v>100</v>
      </c>
      <c r="D3289" s="175">
        <v>44330</v>
      </c>
      <c r="E3289" s="87">
        <v>78</v>
      </c>
      <c r="F3289" s="38">
        <f t="shared" si="51"/>
        <v>44330</v>
      </c>
    </row>
    <row r="3290" spans="1:6" x14ac:dyDescent="0.25">
      <c r="A3290" s="43" t="s">
        <v>91</v>
      </c>
      <c r="B3290" s="43" t="s">
        <v>91</v>
      </c>
      <c r="C3290" s="43" t="s">
        <v>101</v>
      </c>
      <c r="D3290" s="175">
        <v>44330</v>
      </c>
      <c r="E3290" s="87">
        <v>15</v>
      </c>
      <c r="F3290" s="38">
        <f t="shared" si="51"/>
        <v>44330</v>
      </c>
    </row>
    <row r="3291" spans="1:6" x14ac:dyDescent="0.25">
      <c r="A3291" s="43" t="s">
        <v>264</v>
      </c>
      <c r="B3291" s="43" t="s">
        <v>83</v>
      </c>
      <c r="C3291" s="43" t="s">
        <v>84</v>
      </c>
      <c r="D3291" s="175">
        <v>44330</v>
      </c>
      <c r="E3291" s="87">
        <v>70</v>
      </c>
      <c r="F3291" s="38">
        <f t="shared" si="51"/>
        <v>44330</v>
      </c>
    </row>
    <row r="3292" spans="1:6" x14ac:dyDescent="0.25">
      <c r="A3292" s="43" t="s">
        <v>264</v>
      </c>
      <c r="B3292" s="43" t="s">
        <v>83</v>
      </c>
      <c r="C3292" s="43" t="s">
        <v>80</v>
      </c>
      <c r="D3292" s="175">
        <v>44330</v>
      </c>
      <c r="E3292" s="87">
        <v>16</v>
      </c>
      <c r="F3292" s="38">
        <f t="shared" si="51"/>
        <v>44330</v>
      </c>
    </row>
    <row r="3293" spans="1:6" x14ac:dyDescent="0.25">
      <c r="A3293" s="43" t="s">
        <v>263</v>
      </c>
      <c r="B3293" s="43" t="s">
        <v>199</v>
      </c>
      <c r="C3293" s="43" t="s">
        <v>75</v>
      </c>
      <c r="D3293" s="175">
        <v>44330</v>
      </c>
      <c r="E3293" s="87">
        <v>48</v>
      </c>
      <c r="F3293" s="38">
        <f t="shared" si="51"/>
        <v>44330</v>
      </c>
    </row>
    <row r="3294" spans="1:6" x14ac:dyDescent="0.25">
      <c r="A3294" s="43" t="s">
        <v>263</v>
      </c>
      <c r="B3294" s="43" t="s">
        <v>199</v>
      </c>
      <c r="C3294" s="43" t="s">
        <v>447</v>
      </c>
      <c r="D3294" s="175">
        <v>44330</v>
      </c>
      <c r="E3294" s="87">
        <v>1</v>
      </c>
      <c r="F3294" s="38">
        <f t="shared" si="51"/>
        <v>44330</v>
      </c>
    </row>
    <row r="3295" spans="1:6" x14ac:dyDescent="0.25">
      <c r="A3295" s="43" t="s">
        <v>337</v>
      </c>
      <c r="B3295" s="43" t="s">
        <v>338</v>
      </c>
      <c r="C3295" s="43" t="s">
        <v>177</v>
      </c>
      <c r="D3295" s="175">
        <v>44330</v>
      </c>
      <c r="E3295" s="87">
        <v>19</v>
      </c>
      <c r="F3295" s="38">
        <f t="shared" si="51"/>
        <v>44330</v>
      </c>
    </row>
    <row r="3296" spans="1:6" x14ac:dyDescent="0.25">
      <c r="A3296" s="43" t="s">
        <v>18</v>
      </c>
      <c r="B3296" s="43" t="s">
        <v>19</v>
      </c>
      <c r="C3296" s="43" t="s">
        <v>20</v>
      </c>
      <c r="D3296" s="175">
        <v>44330</v>
      </c>
      <c r="E3296" s="87">
        <v>50</v>
      </c>
      <c r="F3296" s="38">
        <f t="shared" si="51"/>
        <v>44330</v>
      </c>
    </row>
    <row r="3297" spans="1:6" x14ac:dyDescent="0.25">
      <c r="A3297" s="43" t="s">
        <v>361</v>
      </c>
      <c r="B3297" s="43" t="s">
        <v>411</v>
      </c>
      <c r="C3297" s="43" t="s">
        <v>356</v>
      </c>
      <c r="D3297" s="175">
        <v>44330</v>
      </c>
      <c r="E3297" s="87">
        <v>40</v>
      </c>
      <c r="F3297" s="38">
        <f t="shared" si="51"/>
        <v>44330</v>
      </c>
    </row>
    <row r="3298" spans="1:6" x14ac:dyDescent="0.25">
      <c r="A3298" s="43" t="s">
        <v>2</v>
      </c>
      <c r="B3298" s="43" t="s">
        <v>2</v>
      </c>
      <c r="C3298" s="43" t="s">
        <v>3</v>
      </c>
      <c r="D3298" s="175">
        <v>44330</v>
      </c>
      <c r="E3298" s="87">
        <v>102</v>
      </c>
      <c r="F3298" s="38">
        <f t="shared" si="51"/>
        <v>44330</v>
      </c>
    </row>
    <row r="3299" spans="1:6" x14ac:dyDescent="0.25">
      <c r="A3299" s="43" t="s">
        <v>25</v>
      </c>
      <c r="B3299" s="43" t="s">
        <v>25</v>
      </c>
      <c r="C3299" s="43" t="s">
        <v>47</v>
      </c>
      <c r="D3299" s="175">
        <v>44330</v>
      </c>
      <c r="E3299" s="87">
        <v>91</v>
      </c>
      <c r="F3299" s="38">
        <f t="shared" si="51"/>
        <v>44330</v>
      </c>
    </row>
    <row r="3300" spans="1:6" x14ac:dyDescent="0.25">
      <c r="A3300" s="57" t="s">
        <v>25</v>
      </c>
      <c r="B3300" s="57" t="s">
        <v>25</v>
      </c>
      <c r="C3300" s="57" t="s">
        <v>33</v>
      </c>
      <c r="D3300" s="176">
        <v>44330</v>
      </c>
      <c r="E3300" s="57">
        <v>15</v>
      </c>
      <c r="F3300" s="38">
        <f t="shared" si="51"/>
        <v>44330</v>
      </c>
    </row>
    <row r="3301" spans="1:6" x14ac:dyDescent="0.25">
      <c r="A3301" s="43" t="s">
        <v>25</v>
      </c>
      <c r="B3301" s="43" t="s">
        <v>25</v>
      </c>
      <c r="C3301" s="43" t="s">
        <v>35</v>
      </c>
      <c r="D3301" s="175">
        <v>44329</v>
      </c>
      <c r="E3301" s="87">
        <v>37</v>
      </c>
      <c r="F3301" s="38">
        <f t="shared" si="51"/>
        <v>44329</v>
      </c>
    </row>
    <row r="3302" spans="1:6" x14ac:dyDescent="0.25">
      <c r="A3302" s="43" t="s">
        <v>25</v>
      </c>
      <c r="B3302" s="43" t="s">
        <v>25</v>
      </c>
      <c r="C3302" s="43" t="s">
        <v>39</v>
      </c>
      <c r="D3302" s="175">
        <v>44329</v>
      </c>
      <c r="E3302" s="87">
        <v>49</v>
      </c>
      <c r="F3302" s="38">
        <f t="shared" si="51"/>
        <v>44329</v>
      </c>
    </row>
    <row r="3303" spans="1:6" x14ac:dyDescent="0.25">
      <c r="A3303" s="43" t="s">
        <v>25</v>
      </c>
      <c r="B3303" s="43" t="s">
        <v>25</v>
      </c>
      <c r="C3303" s="43" t="s">
        <v>41</v>
      </c>
      <c r="D3303" s="175">
        <v>44329</v>
      </c>
      <c r="E3303" s="87">
        <v>34</v>
      </c>
      <c r="F3303" s="38">
        <f t="shared" si="51"/>
        <v>44329</v>
      </c>
    </row>
    <row r="3304" spans="1:6" x14ac:dyDescent="0.25">
      <c r="A3304" s="43" t="s">
        <v>25</v>
      </c>
      <c r="B3304" s="43" t="s">
        <v>25</v>
      </c>
      <c r="C3304" s="43" t="s">
        <v>48</v>
      </c>
      <c r="D3304" s="175">
        <v>44329</v>
      </c>
      <c r="E3304" s="87">
        <v>18</v>
      </c>
      <c r="F3304" s="38">
        <f t="shared" si="51"/>
        <v>44329</v>
      </c>
    </row>
    <row r="3305" spans="1:6" x14ac:dyDescent="0.25">
      <c r="A3305" s="43" t="s">
        <v>25</v>
      </c>
      <c r="B3305" s="43" t="s">
        <v>25</v>
      </c>
      <c r="C3305" s="43" t="s">
        <v>42</v>
      </c>
      <c r="D3305" s="175">
        <v>44329</v>
      </c>
      <c r="E3305" s="87">
        <v>59</v>
      </c>
      <c r="F3305" s="38">
        <f t="shared" si="51"/>
        <v>44329</v>
      </c>
    </row>
    <row r="3306" spans="1:6" x14ac:dyDescent="0.25">
      <c r="A3306" s="43" t="s">
        <v>25</v>
      </c>
      <c r="B3306" s="43" t="s">
        <v>25</v>
      </c>
      <c r="C3306" s="43" t="s">
        <v>186</v>
      </c>
      <c r="D3306" s="175">
        <v>44329</v>
      </c>
      <c r="E3306" s="87">
        <v>4</v>
      </c>
      <c r="F3306" s="38">
        <f t="shared" si="51"/>
        <v>44329</v>
      </c>
    </row>
    <row r="3307" spans="1:6" x14ac:dyDescent="0.25">
      <c r="A3307" s="43" t="s">
        <v>361</v>
      </c>
      <c r="B3307" s="43" t="s">
        <v>411</v>
      </c>
      <c r="C3307" s="43" t="s">
        <v>355</v>
      </c>
      <c r="D3307" s="175">
        <v>44329</v>
      </c>
      <c r="E3307" s="87">
        <v>97</v>
      </c>
      <c r="F3307" s="38">
        <f t="shared" si="51"/>
        <v>44329</v>
      </c>
    </row>
    <row r="3308" spans="1:6" x14ac:dyDescent="0.25">
      <c r="A3308" s="43" t="s">
        <v>18</v>
      </c>
      <c r="B3308" s="43" t="s">
        <v>21</v>
      </c>
      <c r="C3308" s="43" t="s">
        <v>22</v>
      </c>
      <c r="D3308" s="175">
        <v>44329</v>
      </c>
      <c r="E3308" s="87">
        <v>71</v>
      </c>
      <c r="F3308" s="38">
        <f t="shared" si="51"/>
        <v>44329</v>
      </c>
    </row>
    <row r="3309" spans="1:6" x14ac:dyDescent="0.25">
      <c r="A3309" s="43" t="s">
        <v>18</v>
      </c>
      <c r="B3309" s="43" t="s">
        <v>18</v>
      </c>
      <c r="C3309" s="43"/>
      <c r="D3309" s="175">
        <v>44329</v>
      </c>
      <c r="E3309" s="87">
        <v>2</v>
      </c>
      <c r="F3309" s="38">
        <f t="shared" si="51"/>
        <v>44329</v>
      </c>
    </row>
    <row r="3310" spans="1:6" x14ac:dyDescent="0.25">
      <c r="A3310" s="43" t="s">
        <v>18</v>
      </c>
      <c r="B3310" s="43" t="s">
        <v>366</v>
      </c>
      <c r="C3310" s="43" t="s">
        <v>409</v>
      </c>
      <c r="D3310" s="175">
        <v>44329</v>
      </c>
      <c r="E3310" s="87">
        <v>28</v>
      </c>
      <c r="F3310" s="38">
        <f t="shared" si="51"/>
        <v>44329</v>
      </c>
    </row>
    <row r="3311" spans="1:6" x14ac:dyDescent="0.25">
      <c r="A3311" s="43" t="s">
        <v>263</v>
      </c>
      <c r="B3311" s="43" t="s">
        <v>199</v>
      </c>
      <c r="C3311" s="43" t="s">
        <v>77</v>
      </c>
      <c r="D3311" s="175">
        <v>44329</v>
      </c>
      <c r="E3311" s="87">
        <v>80</v>
      </c>
      <c r="F3311" s="38">
        <f t="shared" si="51"/>
        <v>44329</v>
      </c>
    </row>
    <row r="3312" spans="1:6" x14ac:dyDescent="0.25">
      <c r="A3312" s="43" t="s">
        <v>57</v>
      </c>
      <c r="B3312" s="43" t="s">
        <v>57</v>
      </c>
      <c r="C3312" s="43" t="s">
        <v>63</v>
      </c>
      <c r="D3312" s="175">
        <v>44329</v>
      </c>
      <c r="E3312" s="87">
        <v>26</v>
      </c>
      <c r="F3312" s="38">
        <f t="shared" si="51"/>
        <v>44329</v>
      </c>
    </row>
    <row r="3313" spans="1:6" x14ac:dyDescent="0.25">
      <c r="A3313" s="43" t="s">
        <v>71</v>
      </c>
      <c r="B3313" s="43" t="s">
        <v>71</v>
      </c>
      <c r="C3313" s="43" t="s">
        <v>72</v>
      </c>
      <c r="D3313" s="175">
        <v>44329</v>
      </c>
      <c r="E3313" s="87">
        <v>88</v>
      </c>
      <c r="F3313" s="38">
        <f t="shared" si="51"/>
        <v>44329</v>
      </c>
    </row>
    <row r="3314" spans="1:6" x14ac:dyDescent="0.25">
      <c r="A3314" s="43" t="s">
        <v>57</v>
      </c>
      <c r="B3314" s="43" t="s">
        <v>57</v>
      </c>
      <c r="C3314" s="43" t="s">
        <v>368</v>
      </c>
      <c r="D3314" s="175">
        <v>44329</v>
      </c>
      <c r="E3314" s="87">
        <v>57</v>
      </c>
      <c r="F3314" s="38">
        <f t="shared" si="51"/>
        <v>44329</v>
      </c>
    </row>
    <row r="3315" spans="1:6" x14ac:dyDescent="0.25">
      <c r="A3315" s="43" t="s">
        <v>57</v>
      </c>
      <c r="B3315" s="43" t="s">
        <v>57</v>
      </c>
      <c r="C3315" s="43" t="s">
        <v>130</v>
      </c>
      <c r="D3315" s="175">
        <v>44329</v>
      </c>
      <c r="E3315" s="87">
        <v>23</v>
      </c>
      <c r="F3315" s="38">
        <f t="shared" si="51"/>
        <v>44329</v>
      </c>
    </row>
    <row r="3316" spans="1:6" x14ac:dyDescent="0.25">
      <c r="A3316" s="43" t="s">
        <v>25</v>
      </c>
      <c r="B3316" s="43" t="s">
        <v>54</v>
      </c>
      <c r="C3316" s="43" t="s">
        <v>56</v>
      </c>
      <c r="D3316" s="175">
        <v>44329</v>
      </c>
      <c r="E3316" s="87">
        <v>142</v>
      </c>
      <c r="F3316" s="38">
        <f t="shared" si="51"/>
        <v>44329</v>
      </c>
    </row>
    <row r="3317" spans="1:6" x14ac:dyDescent="0.25">
      <c r="A3317" s="43" t="s">
        <v>25</v>
      </c>
      <c r="B3317" s="43" t="s">
        <v>54</v>
      </c>
      <c r="C3317" s="43" t="s">
        <v>55</v>
      </c>
      <c r="D3317" s="175">
        <v>44329</v>
      </c>
      <c r="E3317" s="87">
        <v>243</v>
      </c>
      <c r="F3317" s="38">
        <f t="shared" si="51"/>
        <v>44329</v>
      </c>
    </row>
    <row r="3318" spans="1:6" x14ac:dyDescent="0.25">
      <c r="A3318" s="43" t="s">
        <v>264</v>
      </c>
      <c r="B3318" s="43" t="s">
        <v>83</v>
      </c>
      <c r="C3318" s="43" t="s">
        <v>86</v>
      </c>
      <c r="D3318" s="175">
        <v>44329</v>
      </c>
      <c r="E3318" s="87">
        <v>24</v>
      </c>
      <c r="F3318" s="38">
        <f t="shared" si="51"/>
        <v>44329</v>
      </c>
    </row>
    <row r="3319" spans="1:6" x14ac:dyDescent="0.25">
      <c r="A3319" s="43" t="s">
        <v>264</v>
      </c>
      <c r="B3319" s="43" t="s">
        <v>83</v>
      </c>
      <c r="C3319" s="43" t="s">
        <v>181</v>
      </c>
      <c r="D3319" s="175">
        <v>44329</v>
      </c>
      <c r="E3319" s="87">
        <v>26</v>
      </c>
      <c r="F3319" s="38">
        <f t="shared" si="51"/>
        <v>44329</v>
      </c>
    </row>
    <row r="3320" spans="1:6" x14ac:dyDescent="0.25">
      <c r="A3320" s="43" t="s">
        <v>264</v>
      </c>
      <c r="B3320" s="43" t="s">
        <v>83</v>
      </c>
      <c r="C3320" s="43" t="s">
        <v>85</v>
      </c>
      <c r="D3320" s="175">
        <v>44329</v>
      </c>
      <c r="E3320" s="87">
        <v>16</v>
      </c>
      <c r="F3320" s="38">
        <f t="shared" si="51"/>
        <v>44329</v>
      </c>
    </row>
    <row r="3321" spans="1:6" x14ac:dyDescent="0.25">
      <c r="A3321" s="43" t="s">
        <v>91</v>
      </c>
      <c r="B3321" s="43" t="s">
        <v>91</v>
      </c>
      <c r="C3321" s="43" t="s">
        <v>98</v>
      </c>
      <c r="D3321" s="175">
        <v>44329</v>
      </c>
      <c r="E3321" s="87">
        <v>70</v>
      </c>
      <c r="F3321" s="38">
        <f t="shared" si="51"/>
        <v>44329</v>
      </c>
    </row>
    <row r="3322" spans="1:6" x14ac:dyDescent="0.25">
      <c r="A3322" s="43" t="s">
        <v>91</v>
      </c>
      <c r="B3322" s="43" t="s">
        <v>91</v>
      </c>
      <c r="C3322" s="43" t="s">
        <v>101</v>
      </c>
      <c r="D3322" s="175">
        <v>44329</v>
      </c>
      <c r="E3322" s="87">
        <v>38</v>
      </c>
      <c r="F3322" s="38">
        <f t="shared" si="51"/>
        <v>44329</v>
      </c>
    </row>
    <row r="3323" spans="1:6" x14ac:dyDescent="0.25">
      <c r="A3323" s="43" t="s">
        <v>325</v>
      </c>
      <c r="B3323" s="43" t="s">
        <v>325</v>
      </c>
      <c r="C3323" s="43" t="s">
        <v>327</v>
      </c>
      <c r="D3323" s="175">
        <v>44329</v>
      </c>
      <c r="E3323" s="87">
        <v>24</v>
      </c>
      <c r="F3323" s="38">
        <f t="shared" si="51"/>
        <v>44329</v>
      </c>
    </row>
    <row r="3324" spans="1:6" x14ac:dyDescent="0.25">
      <c r="A3324" s="43" t="s">
        <v>57</v>
      </c>
      <c r="B3324" s="43" t="s">
        <v>57</v>
      </c>
      <c r="C3324" s="43" t="s">
        <v>62</v>
      </c>
      <c r="D3324" s="175">
        <v>44329</v>
      </c>
      <c r="E3324" s="87">
        <v>41</v>
      </c>
      <c r="F3324" s="38">
        <f t="shared" si="51"/>
        <v>44329</v>
      </c>
    </row>
    <row r="3325" spans="1:6" x14ac:dyDescent="0.25">
      <c r="A3325" s="43" t="s">
        <v>263</v>
      </c>
      <c r="B3325" s="43" t="s">
        <v>199</v>
      </c>
      <c r="C3325" s="43" t="s">
        <v>75</v>
      </c>
      <c r="D3325" s="175">
        <v>44329</v>
      </c>
      <c r="E3325" s="87">
        <v>50</v>
      </c>
      <c r="F3325" s="38">
        <f t="shared" si="51"/>
        <v>44329</v>
      </c>
    </row>
    <row r="3326" spans="1:6" x14ac:dyDescent="0.25">
      <c r="A3326" s="43" t="s">
        <v>263</v>
      </c>
      <c r="B3326" s="43" t="s">
        <v>199</v>
      </c>
      <c r="C3326" s="43" t="s">
        <v>188</v>
      </c>
      <c r="D3326" s="175">
        <v>44329</v>
      </c>
      <c r="E3326" s="87">
        <v>1</v>
      </c>
      <c r="F3326" s="38">
        <f t="shared" si="51"/>
        <v>44329</v>
      </c>
    </row>
    <row r="3327" spans="1:6" x14ac:dyDescent="0.25">
      <c r="A3327" s="43" t="s">
        <v>263</v>
      </c>
      <c r="B3327" s="43" t="s">
        <v>199</v>
      </c>
      <c r="C3327" s="43" t="s">
        <v>319</v>
      </c>
      <c r="D3327" s="175">
        <v>44329</v>
      </c>
      <c r="E3327" s="87">
        <v>34</v>
      </c>
      <c r="F3327" s="38">
        <f t="shared" si="51"/>
        <v>44329</v>
      </c>
    </row>
    <row r="3328" spans="1:6" x14ac:dyDescent="0.25">
      <c r="A3328" s="43" t="s">
        <v>18</v>
      </c>
      <c r="B3328" s="43" t="s">
        <v>18</v>
      </c>
      <c r="C3328" s="43" t="s">
        <v>24</v>
      </c>
      <c r="D3328" s="175">
        <v>44329</v>
      </c>
      <c r="E3328" s="87">
        <v>59</v>
      </c>
      <c r="F3328" s="38">
        <f t="shared" si="51"/>
        <v>44329</v>
      </c>
    </row>
    <row r="3329" spans="1:6" x14ac:dyDescent="0.25">
      <c r="A3329" s="43" t="s">
        <v>25</v>
      </c>
      <c r="B3329" s="43" t="s">
        <v>29</v>
      </c>
      <c r="C3329" s="43" t="s">
        <v>30</v>
      </c>
      <c r="D3329" s="175">
        <v>44329</v>
      </c>
      <c r="E3329" s="87">
        <v>68</v>
      </c>
      <c r="F3329" s="38">
        <f t="shared" si="51"/>
        <v>44329</v>
      </c>
    </row>
    <row r="3330" spans="1:6" x14ac:dyDescent="0.25">
      <c r="A3330" s="43" t="s">
        <v>361</v>
      </c>
      <c r="B3330" s="43" t="s">
        <v>411</v>
      </c>
      <c r="C3330" s="43" t="s">
        <v>356</v>
      </c>
      <c r="D3330" s="175">
        <v>44329</v>
      </c>
      <c r="E3330" s="87">
        <v>34</v>
      </c>
      <c r="F3330" s="38">
        <f t="shared" si="51"/>
        <v>44329</v>
      </c>
    </row>
    <row r="3331" spans="1:6" x14ac:dyDescent="0.25">
      <c r="A3331" s="43" t="s">
        <v>2</v>
      </c>
      <c r="B3331" s="43" t="s">
        <v>2</v>
      </c>
      <c r="C3331" s="43" t="s">
        <v>3</v>
      </c>
      <c r="D3331" s="175">
        <v>44329</v>
      </c>
      <c r="E3331" s="87">
        <v>105</v>
      </c>
      <c r="F3331" s="38">
        <f t="shared" ref="F3331:F3394" si="52">D3331</f>
        <v>44329</v>
      </c>
    </row>
    <row r="3332" spans="1:6" x14ac:dyDescent="0.25">
      <c r="A3332" s="43" t="s">
        <v>2</v>
      </c>
      <c r="B3332" s="43" t="s">
        <v>2</v>
      </c>
      <c r="C3332" s="43" t="s">
        <v>4</v>
      </c>
      <c r="D3332" s="175">
        <v>44329</v>
      </c>
      <c r="E3332" s="87">
        <v>34</v>
      </c>
      <c r="F3332" s="38">
        <f t="shared" si="52"/>
        <v>44329</v>
      </c>
    </row>
    <row r="3333" spans="1:6" x14ac:dyDescent="0.25">
      <c r="A3333" s="57" t="s">
        <v>2</v>
      </c>
      <c r="B3333" s="57" t="s">
        <v>2</v>
      </c>
      <c r="C3333" s="57" t="s">
        <v>184</v>
      </c>
      <c r="D3333" s="176">
        <v>44329</v>
      </c>
      <c r="E3333" s="57">
        <v>21</v>
      </c>
      <c r="F3333" s="38">
        <f t="shared" si="52"/>
        <v>44329</v>
      </c>
    </row>
    <row r="3334" spans="1:6" x14ac:dyDescent="0.25">
      <c r="A3334" s="57" t="s">
        <v>25</v>
      </c>
      <c r="B3334" s="57" t="s">
        <v>25</v>
      </c>
      <c r="C3334" s="57" t="s">
        <v>34</v>
      </c>
      <c r="D3334" s="176">
        <v>44329</v>
      </c>
      <c r="E3334" s="57">
        <v>58</v>
      </c>
      <c r="F3334" s="38">
        <f t="shared" si="52"/>
        <v>44329</v>
      </c>
    </row>
    <row r="3335" spans="1:6" x14ac:dyDescent="0.25">
      <c r="A3335" s="57" t="s">
        <v>25</v>
      </c>
      <c r="B3335" s="57" t="s">
        <v>25</v>
      </c>
      <c r="C3335" s="57" t="s">
        <v>37</v>
      </c>
      <c r="D3335" s="176">
        <v>44329</v>
      </c>
      <c r="E3335" s="57">
        <v>57</v>
      </c>
      <c r="F3335" s="38">
        <f t="shared" si="52"/>
        <v>44329</v>
      </c>
    </row>
    <row r="3336" spans="1:6" x14ac:dyDescent="0.25">
      <c r="A3336" s="57" t="s">
        <v>25</v>
      </c>
      <c r="B3336" s="57" t="s">
        <v>25</v>
      </c>
      <c r="C3336" s="57" t="s">
        <v>36</v>
      </c>
      <c r="D3336" s="176">
        <v>44329</v>
      </c>
      <c r="E3336" s="57">
        <v>20</v>
      </c>
      <c r="F3336" s="38">
        <f t="shared" si="52"/>
        <v>44329</v>
      </c>
    </row>
    <row r="3337" spans="1:6" x14ac:dyDescent="0.25">
      <c r="A3337" s="57" t="s">
        <v>25</v>
      </c>
      <c r="B3337" s="57" t="s">
        <v>25</v>
      </c>
      <c r="C3337" s="57" t="s">
        <v>45</v>
      </c>
      <c r="D3337" s="176">
        <v>44329</v>
      </c>
      <c r="E3337" s="57">
        <v>86</v>
      </c>
      <c r="F3337" s="38">
        <f t="shared" si="52"/>
        <v>44329</v>
      </c>
    </row>
    <row r="3338" spans="1:6" x14ac:dyDescent="0.25">
      <c r="A3338" s="57" t="s">
        <v>25</v>
      </c>
      <c r="B3338" s="57" t="s">
        <v>25</v>
      </c>
      <c r="C3338" s="57" t="s">
        <v>47</v>
      </c>
      <c r="D3338" s="176">
        <v>44329</v>
      </c>
      <c r="E3338" s="57">
        <v>84</v>
      </c>
      <c r="F3338" s="38">
        <f t="shared" si="52"/>
        <v>44329</v>
      </c>
    </row>
    <row r="3339" spans="1:6" x14ac:dyDescent="0.25">
      <c r="A3339" s="43" t="s">
        <v>25</v>
      </c>
      <c r="B3339" s="43" t="s">
        <v>25</v>
      </c>
      <c r="C3339" s="43" t="s">
        <v>50</v>
      </c>
      <c r="D3339" s="175">
        <v>44329</v>
      </c>
      <c r="E3339" s="87">
        <v>29</v>
      </c>
      <c r="F3339" s="38">
        <f t="shared" si="52"/>
        <v>44329</v>
      </c>
    </row>
    <row r="3340" spans="1:6" x14ac:dyDescent="0.25">
      <c r="A3340" s="43" t="s">
        <v>337</v>
      </c>
      <c r="B3340" s="43" t="s">
        <v>338</v>
      </c>
      <c r="C3340" s="43" t="s">
        <v>177</v>
      </c>
      <c r="D3340" s="175">
        <v>44329</v>
      </c>
      <c r="E3340" s="87">
        <v>37</v>
      </c>
      <c r="F3340" s="38">
        <f t="shared" si="52"/>
        <v>44329</v>
      </c>
    </row>
    <row r="3341" spans="1:6" x14ac:dyDescent="0.25">
      <c r="A3341" s="43" t="s">
        <v>18</v>
      </c>
      <c r="B3341" s="43" t="s">
        <v>19</v>
      </c>
      <c r="C3341" s="43" t="s">
        <v>20</v>
      </c>
      <c r="D3341" s="175">
        <v>44329</v>
      </c>
      <c r="E3341" s="87">
        <v>41</v>
      </c>
      <c r="F3341" s="38">
        <f t="shared" si="52"/>
        <v>44329</v>
      </c>
    </row>
    <row r="3342" spans="1:6" x14ac:dyDescent="0.25">
      <c r="A3342" s="43" t="s">
        <v>16</v>
      </c>
      <c r="B3342" s="43" t="s">
        <v>16</v>
      </c>
      <c r="C3342" s="43" t="s">
        <v>17</v>
      </c>
      <c r="D3342" s="175">
        <v>44329</v>
      </c>
      <c r="E3342" s="87">
        <v>96</v>
      </c>
      <c r="F3342" s="38">
        <f t="shared" si="52"/>
        <v>44329</v>
      </c>
    </row>
    <row r="3343" spans="1:6" x14ac:dyDescent="0.25">
      <c r="A3343" s="43" t="s">
        <v>2</v>
      </c>
      <c r="B3343" s="43" t="s">
        <v>2</v>
      </c>
      <c r="C3343" s="43" t="s">
        <v>5</v>
      </c>
      <c r="D3343" s="175">
        <v>44329</v>
      </c>
      <c r="E3343" s="87">
        <v>25</v>
      </c>
      <c r="F3343" s="38">
        <f t="shared" si="52"/>
        <v>44329</v>
      </c>
    </row>
    <row r="3344" spans="1:6" x14ac:dyDescent="0.25">
      <c r="A3344" s="43" t="s">
        <v>18</v>
      </c>
      <c r="B3344" s="43" t="s">
        <v>18</v>
      </c>
      <c r="C3344" s="43" t="s">
        <v>23</v>
      </c>
      <c r="D3344" s="175">
        <v>44329</v>
      </c>
      <c r="E3344" s="87">
        <v>14</v>
      </c>
      <c r="F3344" s="38">
        <f t="shared" si="52"/>
        <v>44329</v>
      </c>
    </row>
    <row r="3345" spans="1:6" x14ac:dyDescent="0.25">
      <c r="A3345" s="43" t="s">
        <v>25</v>
      </c>
      <c r="B3345" s="43" t="s">
        <v>25</v>
      </c>
      <c r="C3345" s="43" t="s">
        <v>46</v>
      </c>
      <c r="D3345" s="175">
        <v>44329</v>
      </c>
      <c r="E3345" s="87">
        <v>51</v>
      </c>
      <c r="F3345" s="38">
        <f t="shared" si="52"/>
        <v>44329</v>
      </c>
    </row>
    <row r="3346" spans="1:6" x14ac:dyDescent="0.25">
      <c r="A3346" s="43" t="s">
        <v>25</v>
      </c>
      <c r="B3346" s="43" t="s">
        <v>25</v>
      </c>
      <c r="C3346" s="43" t="s">
        <v>32</v>
      </c>
      <c r="D3346" s="175">
        <v>44329</v>
      </c>
      <c r="E3346" s="87">
        <v>103</v>
      </c>
      <c r="F3346" s="38">
        <f t="shared" si="52"/>
        <v>44329</v>
      </c>
    </row>
    <row r="3347" spans="1:6" x14ac:dyDescent="0.25">
      <c r="A3347" s="43" t="s">
        <v>25</v>
      </c>
      <c r="B3347" s="43" t="s">
        <v>25</v>
      </c>
      <c r="C3347" s="43" t="s">
        <v>53</v>
      </c>
      <c r="D3347" s="175">
        <v>44329</v>
      </c>
      <c r="E3347" s="87">
        <v>35</v>
      </c>
      <c r="F3347" s="38">
        <f t="shared" si="52"/>
        <v>44329</v>
      </c>
    </row>
    <row r="3348" spans="1:6" x14ac:dyDescent="0.25">
      <c r="A3348" s="43" t="s">
        <v>264</v>
      </c>
      <c r="B3348" s="43" t="s">
        <v>81</v>
      </c>
      <c r="C3348" s="43" t="s">
        <v>82</v>
      </c>
      <c r="D3348" s="175">
        <v>44329</v>
      </c>
      <c r="E3348" s="87">
        <v>30</v>
      </c>
      <c r="F3348" s="38">
        <f t="shared" si="52"/>
        <v>44329</v>
      </c>
    </row>
    <row r="3349" spans="1:6" x14ac:dyDescent="0.25">
      <c r="A3349" s="43" t="s">
        <v>91</v>
      </c>
      <c r="B3349" s="43" t="s">
        <v>91</v>
      </c>
      <c r="C3349" s="43" t="s">
        <v>96</v>
      </c>
      <c r="D3349" s="175">
        <v>44329</v>
      </c>
      <c r="E3349" s="87">
        <v>76</v>
      </c>
      <c r="F3349" s="38">
        <f t="shared" si="52"/>
        <v>44329</v>
      </c>
    </row>
    <row r="3350" spans="1:6" x14ac:dyDescent="0.25">
      <c r="A3350" s="43" t="s">
        <v>91</v>
      </c>
      <c r="B3350" s="43" t="s">
        <v>91</v>
      </c>
      <c r="C3350" s="43" t="s">
        <v>100</v>
      </c>
      <c r="D3350" s="175">
        <v>44329</v>
      </c>
      <c r="E3350" s="87">
        <v>67</v>
      </c>
      <c r="F3350" s="38">
        <f t="shared" si="52"/>
        <v>44329</v>
      </c>
    </row>
    <row r="3351" spans="1:6" x14ac:dyDescent="0.25">
      <c r="A3351" s="43" t="s">
        <v>91</v>
      </c>
      <c r="B3351" s="43" t="s">
        <v>91</v>
      </c>
      <c r="C3351" s="43" t="s">
        <v>97</v>
      </c>
      <c r="D3351" s="175">
        <v>44329</v>
      </c>
      <c r="E3351" s="87">
        <v>19</v>
      </c>
      <c r="F3351" s="38">
        <f t="shared" si="52"/>
        <v>44329</v>
      </c>
    </row>
    <row r="3352" spans="1:6" x14ac:dyDescent="0.25">
      <c r="A3352" s="43" t="s">
        <v>264</v>
      </c>
      <c r="B3352" s="43" t="s">
        <v>83</v>
      </c>
      <c r="C3352" s="43" t="s">
        <v>84</v>
      </c>
      <c r="D3352" s="175">
        <v>44329</v>
      </c>
      <c r="E3352" s="87">
        <v>151</v>
      </c>
      <c r="F3352" s="38">
        <f t="shared" si="52"/>
        <v>44329</v>
      </c>
    </row>
    <row r="3353" spans="1:6" x14ac:dyDescent="0.25">
      <c r="A3353" s="43" t="s">
        <v>264</v>
      </c>
      <c r="B3353" s="43" t="s">
        <v>83</v>
      </c>
      <c r="C3353" s="43" t="s">
        <v>90</v>
      </c>
      <c r="D3353" s="175">
        <v>44329</v>
      </c>
      <c r="E3353" s="87">
        <v>61</v>
      </c>
      <c r="F3353" s="38">
        <f t="shared" si="52"/>
        <v>44329</v>
      </c>
    </row>
    <row r="3354" spans="1:6" x14ac:dyDescent="0.25">
      <c r="A3354" s="43" t="s">
        <v>264</v>
      </c>
      <c r="B3354" s="43" t="s">
        <v>83</v>
      </c>
      <c r="C3354" s="43" t="s">
        <v>80</v>
      </c>
      <c r="D3354" s="175">
        <v>44329</v>
      </c>
      <c r="E3354" s="87">
        <v>66</v>
      </c>
      <c r="F3354" s="38">
        <f t="shared" si="52"/>
        <v>44329</v>
      </c>
    </row>
    <row r="3355" spans="1:6" x14ac:dyDescent="0.25">
      <c r="A3355" s="43" t="s">
        <v>25</v>
      </c>
      <c r="B3355" s="43" t="s">
        <v>25</v>
      </c>
      <c r="C3355" s="43" t="s">
        <v>51</v>
      </c>
      <c r="D3355" s="175">
        <v>44329</v>
      </c>
      <c r="E3355" s="87">
        <v>7</v>
      </c>
      <c r="F3355" s="38">
        <f t="shared" si="52"/>
        <v>44329</v>
      </c>
    </row>
    <row r="3356" spans="1:6" x14ac:dyDescent="0.25">
      <c r="A3356" s="43" t="s">
        <v>57</v>
      </c>
      <c r="B3356" s="43" t="s">
        <v>57</v>
      </c>
      <c r="C3356" s="43" t="s">
        <v>392</v>
      </c>
      <c r="D3356" s="175">
        <v>44329</v>
      </c>
      <c r="E3356" s="87">
        <v>17</v>
      </c>
      <c r="F3356" s="38">
        <f t="shared" si="52"/>
        <v>44329</v>
      </c>
    </row>
    <row r="3357" spans="1:6" x14ac:dyDescent="0.25">
      <c r="A3357" s="43" t="s">
        <v>25</v>
      </c>
      <c r="B3357" s="43" t="s">
        <v>54</v>
      </c>
      <c r="C3357" s="43" t="s">
        <v>187</v>
      </c>
      <c r="D3357" s="175">
        <v>44329</v>
      </c>
      <c r="E3357" s="87">
        <v>11</v>
      </c>
      <c r="F3357" s="38">
        <f t="shared" si="52"/>
        <v>44329</v>
      </c>
    </row>
    <row r="3358" spans="1:6" x14ac:dyDescent="0.25">
      <c r="A3358" s="43" t="s">
        <v>25</v>
      </c>
      <c r="B3358" s="43" t="s">
        <v>25</v>
      </c>
      <c r="C3358" s="43" t="s">
        <v>43</v>
      </c>
      <c r="D3358" s="175">
        <v>44329</v>
      </c>
      <c r="E3358" s="87">
        <v>38</v>
      </c>
      <c r="F3358" s="38">
        <f t="shared" si="52"/>
        <v>44329</v>
      </c>
    </row>
    <row r="3359" spans="1:6" x14ac:dyDescent="0.25">
      <c r="A3359" s="43" t="s">
        <v>25</v>
      </c>
      <c r="B3359" s="43" t="s">
        <v>25</v>
      </c>
      <c r="C3359" s="43" t="s">
        <v>49</v>
      </c>
      <c r="D3359" s="175">
        <v>44329</v>
      </c>
      <c r="E3359" s="87">
        <v>55</v>
      </c>
      <c r="F3359" s="38">
        <f t="shared" si="52"/>
        <v>44329</v>
      </c>
    </row>
    <row r="3360" spans="1:6" x14ac:dyDescent="0.25">
      <c r="A3360" s="43" t="s">
        <v>25</v>
      </c>
      <c r="B3360" s="43" t="s">
        <v>25</v>
      </c>
      <c r="C3360" s="43" t="s">
        <v>40</v>
      </c>
      <c r="D3360" s="175">
        <v>44329</v>
      </c>
      <c r="E3360" s="87">
        <v>1</v>
      </c>
      <c r="F3360" s="38">
        <f t="shared" si="52"/>
        <v>44329</v>
      </c>
    </row>
    <row r="3361" spans="1:6" x14ac:dyDescent="0.25">
      <c r="A3361" s="43" t="s">
        <v>25</v>
      </c>
      <c r="B3361" s="43" t="s">
        <v>25</v>
      </c>
      <c r="C3361" s="43" t="s">
        <v>38</v>
      </c>
      <c r="D3361" s="175">
        <v>44329</v>
      </c>
      <c r="E3361" s="87">
        <v>41</v>
      </c>
      <c r="F3361" s="38">
        <f t="shared" si="52"/>
        <v>44329</v>
      </c>
    </row>
    <row r="3362" spans="1:6" x14ac:dyDescent="0.25">
      <c r="A3362" s="43" t="s">
        <v>25</v>
      </c>
      <c r="B3362" s="43" t="s">
        <v>26</v>
      </c>
      <c r="C3362" s="43" t="s">
        <v>28</v>
      </c>
      <c r="D3362" s="175">
        <v>44329</v>
      </c>
      <c r="E3362" s="87">
        <v>42</v>
      </c>
      <c r="F3362" s="38">
        <f t="shared" si="52"/>
        <v>44329</v>
      </c>
    </row>
    <row r="3363" spans="1:6" x14ac:dyDescent="0.25">
      <c r="A3363" s="43" t="s">
        <v>25</v>
      </c>
      <c r="B3363" s="43" t="s">
        <v>25</v>
      </c>
      <c r="C3363" s="43" t="s">
        <v>31</v>
      </c>
      <c r="D3363" s="175">
        <v>44329</v>
      </c>
      <c r="E3363" s="87">
        <v>104</v>
      </c>
      <c r="F3363" s="38">
        <f t="shared" si="52"/>
        <v>44329</v>
      </c>
    </row>
    <row r="3364" spans="1:6" x14ac:dyDescent="0.25">
      <c r="A3364" s="43" t="s">
        <v>18</v>
      </c>
      <c r="B3364" s="43" t="s">
        <v>366</v>
      </c>
      <c r="C3364" s="43" t="s">
        <v>413</v>
      </c>
      <c r="D3364" s="175">
        <v>44329</v>
      </c>
      <c r="E3364" s="87">
        <v>28</v>
      </c>
      <c r="F3364" s="38">
        <f t="shared" si="52"/>
        <v>44329</v>
      </c>
    </row>
    <row r="3365" spans="1:6" x14ac:dyDescent="0.25">
      <c r="A3365" s="43" t="s">
        <v>25</v>
      </c>
      <c r="B3365" s="43" t="s">
        <v>26</v>
      </c>
      <c r="C3365" s="43" t="s">
        <v>27</v>
      </c>
      <c r="D3365" s="175">
        <v>44329</v>
      </c>
      <c r="E3365" s="87">
        <v>38</v>
      </c>
      <c r="F3365" s="38">
        <f t="shared" si="52"/>
        <v>44329</v>
      </c>
    </row>
    <row r="3366" spans="1:6" x14ac:dyDescent="0.25">
      <c r="A3366" s="43" t="s">
        <v>361</v>
      </c>
      <c r="B3366" s="43" t="s">
        <v>411</v>
      </c>
      <c r="C3366" s="43" t="s">
        <v>357</v>
      </c>
      <c r="D3366" s="175">
        <v>44329</v>
      </c>
      <c r="E3366" s="87">
        <v>42</v>
      </c>
      <c r="F3366" s="38">
        <f t="shared" si="52"/>
        <v>44329</v>
      </c>
    </row>
    <row r="3367" spans="1:6" x14ac:dyDescent="0.25">
      <c r="A3367" s="57" t="s">
        <v>2</v>
      </c>
      <c r="B3367" s="57" t="s">
        <v>2</v>
      </c>
      <c r="C3367" s="57" t="s">
        <v>11</v>
      </c>
      <c r="D3367" s="176">
        <v>44329</v>
      </c>
      <c r="E3367" s="57">
        <v>55</v>
      </c>
      <c r="F3367" s="38">
        <f t="shared" si="52"/>
        <v>44329</v>
      </c>
    </row>
    <row r="3368" spans="1:6" x14ac:dyDescent="0.25">
      <c r="A3368" s="57" t="s">
        <v>2</v>
      </c>
      <c r="B3368" s="57" t="s">
        <v>2</v>
      </c>
      <c r="C3368" s="57" t="s">
        <v>12</v>
      </c>
      <c r="D3368" s="176">
        <v>44329</v>
      </c>
      <c r="E3368" s="57">
        <v>27</v>
      </c>
      <c r="F3368" s="38">
        <f t="shared" si="52"/>
        <v>44329</v>
      </c>
    </row>
    <row r="3369" spans="1:6" x14ac:dyDescent="0.25">
      <c r="A3369" s="57" t="s">
        <v>18</v>
      </c>
      <c r="B3369" s="57" t="s">
        <v>19</v>
      </c>
      <c r="C3369" s="57" t="s">
        <v>185</v>
      </c>
      <c r="D3369" s="176">
        <v>44329</v>
      </c>
      <c r="E3369" s="57">
        <v>3</v>
      </c>
      <c r="F3369" s="38">
        <f t="shared" si="52"/>
        <v>44329</v>
      </c>
    </row>
    <row r="3370" spans="1:6" x14ac:dyDescent="0.25">
      <c r="A3370" s="57" t="s">
        <v>18</v>
      </c>
      <c r="B3370" s="57" t="s">
        <v>21</v>
      </c>
      <c r="C3370" s="57" t="s">
        <v>22</v>
      </c>
      <c r="D3370" s="176">
        <v>44328</v>
      </c>
      <c r="E3370" s="57">
        <v>1</v>
      </c>
      <c r="F3370" s="38">
        <f t="shared" si="52"/>
        <v>44328</v>
      </c>
    </row>
    <row r="3371" spans="1:6" x14ac:dyDescent="0.25">
      <c r="A3371" s="57" t="s">
        <v>18</v>
      </c>
      <c r="B3371" s="57" t="s">
        <v>19</v>
      </c>
      <c r="C3371" s="57" t="s">
        <v>20</v>
      </c>
      <c r="D3371" s="176">
        <v>44328</v>
      </c>
      <c r="E3371" s="57">
        <v>26</v>
      </c>
      <c r="F3371" s="38">
        <f t="shared" si="52"/>
        <v>44328</v>
      </c>
    </row>
    <row r="3372" spans="1:6" x14ac:dyDescent="0.25">
      <c r="A3372" s="43" t="s">
        <v>337</v>
      </c>
      <c r="B3372" s="43" t="s">
        <v>338</v>
      </c>
      <c r="C3372" s="43" t="s">
        <v>177</v>
      </c>
      <c r="D3372" s="175">
        <v>44328</v>
      </c>
      <c r="E3372" s="87">
        <v>38</v>
      </c>
      <c r="F3372" s="38">
        <f t="shared" si="52"/>
        <v>44328</v>
      </c>
    </row>
    <row r="3373" spans="1:6" x14ac:dyDescent="0.25">
      <c r="A3373" s="43" t="s">
        <v>2</v>
      </c>
      <c r="B3373" s="43" t="s">
        <v>2</v>
      </c>
      <c r="C3373" s="43" t="s">
        <v>3</v>
      </c>
      <c r="D3373" s="175">
        <v>44328</v>
      </c>
      <c r="E3373" s="87">
        <v>110</v>
      </c>
      <c r="F3373" s="38">
        <f t="shared" si="52"/>
        <v>44328</v>
      </c>
    </row>
    <row r="3374" spans="1:6" x14ac:dyDescent="0.25">
      <c r="A3374" s="43" t="s">
        <v>361</v>
      </c>
      <c r="B3374" s="43" t="s">
        <v>411</v>
      </c>
      <c r="C3374" s="43" t="s">
        <v>356</v>
      </c>
      <c r="D3374" s="175">
        <v>44328</v>
      </c>
      <c r="E3374" s="87">
        <v>34</v>
      </c>
      <c r="F3374" s="38">
        <f t="shared" si="52"/>
        <v>44328</v>
      </c>
    </row>
    <row r="3375" spans="1:6" x14ac:dyDescent="0.25">
      <c r="A3375" s="43" t="s">
        <v>16</v>
      </c>
      <c r="B3375" s="43" t="s">
        <v>16</v>
      </c>
      <c r="C3375" s="43" t="s">
        <v>17</v>
      </c>
      <c r="D3375" s="175">
        <v>44328</v>
      </c>
      <c r="E3375" s="87">
        <v>75</v>
      </c>
      <c r="F3375" s="38">
        <f t="shared" si="52"/>
        <v>44328</v>
      </c>
    </row>
    <row r="3376" spans="1:6" x14ac:dyDescent="0.25">
      <c r="A3376" s="43" t="s">
        <v>18</v>
      </c>
      <c r="B3376" s="43" t="s">
        <v>18</v>
      </c>
      <c r="C3376" s="43" t="s">
        <v>23</v>
      </c>
      <c r="D3376" s="175">
        <v>44328</v>
      </c>
      <c r="E3376" s="87">
        <v>15</v>
      </c>
      <c r="F3376" s="38">
        <f t="shared" si="52"/>
        <v>44328</v>
      </c>
    </row>
    <row r="3377" spans="1:6" x14ac:dyDescent="0.25">
      <c r="A3377" s="43" t="s">
        <v>18</v>
      </c>
      <c r="B3377" s="43" t="s">
        <v>18</v>
      </c>
      <c r="C3377" s="43" t="s">
        <v>24</v>
      </c>
      <c r="D3377" s="175">
        <v>44328</v>
      </c>
      <c r="E3377" s="87">
        <v>62</v>
      </c>
      <c r="F3377" s="38">
        <f t="shared" si="52"/>
        <v>44328</v>
      </c>
    </row>
    <row r="3378" spans="1:6" x14ac:dyDescent="0.25">
      <c r="A3378" s="43" t="s">
        <v>18</v>
      </c>
      <c r="B3378" s="43" t="s">
        <v>366</v>
      </c>
      <c r="C3378" s="43" t="s">
        <v>409</v>
      </c>
      <c r="D3378" s="175">
        <v>44328</v>
      </c>
      <c r="E3378" s="87">
        <v>38</v>
      </c>
      <c r="F3378" s="38">
        <f t="shared" si="52"/>
        <v>44328</v>
      </c>
    </row>
    <row r="3379" spans="1:6" x14ac:dyDescent="0.25">
      <c r="A3379" s="43" t="s">
        <v>25</v>
      </c>
      <c r="B3379" s="43" t="s">
        <v>25</v>
      </c>
      <c r="C3379" s="43" t="s">
        <v>36</v>
      </c>
      <c r="D3379" s="175">
        <v>44328</v>
      </c>
      <c r="E3379" s="87">
        <v>28</v>
      </c>
      <c r="F3379" s="38">
        <f t="shared" si="52"/>
        <v>44328</v>
      </c>
    </row>
    <row r="3380" spans="1:6" x14ac:dyDescent="0.25">
      <c r="A3380" s="43" t="s">
        <v>25</v>
      </c>
      <c r="B3380" s="43" t="s">
        <v>25</v>
      </c>
      <c r="C3380" s="43" t="s">
        <v>39</v>
      </c>
      <c r="D3380" s="175">
        <v>44328</v>
      </c>
      <c r="E3380" s="87">
        <v>68</v>
      </c>
      <c r="F3380" s="38">
        <f t="shared" si="52"/>
        <v>44328</v>
      </c>
    </row>
    <row r="3381" spans="1:6" x14ac:dyDescent="0.25">
      <c r="A3381" s="43" t="s">
        <v>25</v>
      </c>
      <c r="B3381" s="43" t="s">
        <v>25</v>
      </c>
      <c r="C3381" s="43" t="s">
        <v>47</v>
      </c>
      <c r="D3381" s="175">
        <v>44328</v>
      </c>
      <c r="E3381" s="87">
        <v>1</v>
      </c>
      <c r="F3381" s="38">
        <f t="shared" si="52"/>
        <v>44328</v>
      </c>
    </row>
    <row r="3382" spans="1:6" x14ac:dyDescent="0.25">
      <c r="A3382" s="43" t="s">
        <v>25</v>
      </c>
      <c r="B3382" s="43" t="s">
        <v>54</v>
      </c>
      <c r="C3382" s="43" t="s">
        <v>55</v>
      </c>
      <c r="D3382" s="175">
        <v>44328</v>
      </c>
      <c r="E3382" s="87">
        <v>163</v>
      </c>
      <c r="F3382" s="38">
        <f t="shared" si="52"/>
        <v>44328</v>
      </c>
    </row>
    <row r="3383" spans="1:6" x14ac:dyDescent="0.25">
      <c r="A3383" s="43" t="s">
        <v>25</v>
      </c>
      <c r="B3383" s="43" t="s">
        <v>54</v>
      </c>
      <c r="C3383" s="43" t="s">
        <v>56</v>
      </c>
      <c r="D3383" s="175">
        <v>44328</v>
      </c>
      <c r="E3383" s="87">
        <v>126</v>
      </c>
      <c r="F3383" s="38">
        <f t="shared" si="52"/>
        <v>44328</v>
      </c>
    </row>
    <row r="3384" spans="1:6" x14ac:dyDescent="0.25">
      <c r="A3384" s="43" t="s">
        <v>57</v>
      </c>
      <c r="B3384" s="43" t="s">
        <v>57</v>
      </c>
      <c r="C3384" s="43" t="s">
        <v>60</v>
      </c>
      <c r="D3384" s="175">
        <v>44328</v>
      </c>
      <c r="E3384" s="87">
        <v>17</v>
      </c>
      <c r="F3384" s="38">
        <f t="shared" si="52"/>
        <v>44328</v>
      </c>
    </row>
    <row r="3385" spans="1:6" x14ac:dyDescent="0.25">
      <c r="A3385" s="43" t="s">
        <v>57</v>
      </c>
      <c r="B3385" s="43" t="s">
        <v>57</v>
      </c>
      <c r="C3385" s="43" t="s">
        <v>63</v>
      </c>
      <c r="D3385" s="175">
        <v>44328</v>
      </c>
      <c r="E3385" s="87">
        <v>21</v>
      </c>
      <c r="F3385" s="38">
        <f t="shared" si="52"/>
        <v>44328</v>
      </c>
    </row>
    <row r="3386" spans="1:6" x14ac:dyDescent="0.25">
      <c r="A3386" s="43" t="s">
        <v>263</v>
      </c>
      <c r="B3386" s="43" t="s">
        <v>199</v>
      </c>
      <c r="C3386" s="43" t="s">
        <v>447</v>
      </c>
      <c r="D3386" s="175">
        <v>44328</v>
      </c>
      <c r="E3386" s="87">
        <v>30</v>
      </c>
      <c r="F3386" s="38">
        <f t="shared" si="52"/>
        <v>44328</v>
      </c>
    </row>
    <row r="3387" spans="1:6" x14ac:dyDescent="0.25">
      <c r="A3387" s="43" t="s">
        <v>263</v>
      </c>
      <c r="B3387" s="43" t="s">
        <v>199</v>
      </c>
      <c r="C3387" s="43" t="s">
        <v>75</v>
      </c>
      <c r="D3387" s="175">
        <v>44328</v>
      </c>
      <c r="E3387" s="87">
        <v>42</v>
      </c>
      <c r="F3387" s="38">
        <f t="shared" si="52"/>
        <v>44328</v>
      </c>
    </row>
    <row r="3388" spans="1:6" x14ac:dyDescent="0.25">
      <c r="A3388" s="43" t="s">
        <v>264</v>
      </c>
      <c r="B3388" s="43" t="s">
        <v>83</v>
      </c>
      <c r="C3388" s="43" t="s">
        <v>85</v>
      </c>
      <c r="D3388" s="175">
        <v>44328</v>
      </c>
      <c r="E3388" s="87">
        <v>26</v>
      </c>
      <c r="F3388" s="38">
        <f t="shared" si="52"/>
        <v>44328</v>
      </c>
    </row>
    <row r="3389" spans="1:6" x14ac:dyDescent="0.25">
      <c r="A3389" s="43" t="s">
        <v>91</v>
      </c>
      <c r="B3389" s="43" t="s">
        <v>91</v>
      </c>
      <c r="C3389" s="43" t="s">
        <v>100</v>
      </c>
      <c r="D3389" s="175">
        <v>44328</v>
      </c>
      <c r="E3389" s="87">
        <v>148</v>
      </c>
      <c r="F3389" s="38">
        <f t="shared" si="52"/>
        <v>44328</v>
      </c>
    </row>
    <row r="3390" spans="1:6" x14ac:dyDescent="0.25">
      <c r="A3390" s="43" t="s">
        <v>91</v>
      </c>
      <c r="B3390" s="43" t="s">
        <v>91</v>
      </c>
      <c r="C3390" s="43" t="s">
        <v>101</v>
      </c>
      <c r="D3390" s="175">
        <v>44328</v>
      </c>
      <c r="E3390" s="87">
        <v>53</v>
      </c>
      <c r="F3390" s="38">
        <f t="shared" si="52"/>
        <v>44328</v>
      </c>
    </row>
    <row r="3391" spans="1:6" x14ac:dyDescent="0.25">
      <c r="A3391" s="43" t="s">
        <v>325</v>
      </c>
      <c r="B3391" s="43" t="s">
        <v>325</v>
      </c>
      <c r="C3391" s="43" t="s">
        <v>327</v>
      </c>
      <c r="D3391" s="175">
        <v>44328</v>
      </c>
      <c r="E3391" s="87">
        <v>25</v>
      </c>
      <c r="F3391" s="38">
        <f t="shared" si="52"/>
        <v>44328</v>
      </c>
    </row>
    <row r="3392" spans="1:6" x14ac:dyDescent="0.25">
      <c r="A3392" s="43" t="s">
        <v>264</v>
      </c>
      <c r="B3392" s="43" t="s">
        <v>83</v>
      </c>
      <c r="C3392" s="43" t="s">
        <v>86</v>
      </c>
      <c r="D3392" s="175">
        <v>44328</v>
      </c>
      <c r="E3392" s="87">
        <v>22</v>
      </c>
      <c r="F3392" s="38">
        <f t="shared" si="52"/>
        <v>44328</v>
      </c>
    </row>
    <row r="3393" spans="1:6" x14ac:dyDescent="0.25">
      <c r="A3393" s="43" t="s">
        <v>264</v>
      </c>
      <c r="B3393" s="43" t="s">
        <v>83</v>
      </c>
      <c r="C3393" s="43" t="s">
        <v>80</v>
      </c>
      <c r="D3393" s="175">
        <v>44328</v>
      </c>
      <c r="E3393" s="87">
        <v>52</v>
      </c>
      <c r="F3393" s="38">
        <f t="shared" si="52"/>
        <v>44328</v>
      </c>
    </row>
    <row r="3394" spans="1:6" x14ac:dyDescent="0.25">
      <c r="A3394" s="43" t="s">
        <v>264</v>
      </c>
      <c r="B3394" s="43" t="s">
        <v>83</v>
      </c>
      <c r="C3394" s="43" t="s">
        <v>181</v>
      </c>
      <c r="D3394" s="175">
        <v>44328</v>
      </c>
      <c r="E3394" s="87">
        <v>24</v>
      </c>
      <c r="F3394" s="38">
        <f t="shared" si="52"/>
        <v>44328</v>
      </c>
    </row>
    <row r="3395" spans="1:6" x14ac:dyDescent="0.25">
      <c r="A3395" s="43" t="s">
        <v>264</v>
      </c>
      <c r="B3395" s="43" t="s">
        <v>83</v>
      </c>
      <c r="C3395" s="43" t="s">
        <v>90</v>
      </c>
      <c r="D3395" s="175">
        <v>44328</v>
      </c>
      <c r="E3395" s="87">
        <v>71</v>
      </c>
      <c r="F3395" s="38">
        <f t="shared" ref="F3395:F3458" si="53">D3395</f>
        <v>44328</v>
      </c>
    </row>
    <row r="3396" spans="1:6" x14ac:dyDescent="0.25">
      <c r="A3396" s="43" t="s">
        <v>25</v>
      </c>
      <c r="B3396" s="43" t="s">
        <v>25</v>
      </c>
      <c r="C3396" s="43" t="s">
        <v>50</v>
      </c>
      <c r="D3396" s="175">
        <v>44328</v>
      </c>
      <c r="E3396" s="87">
        <v>23</v>
      </c>
      <c r="F3396" s="38">
        <f t="shared" si="53"/>
        <v>44328</v>
      </c>
    </row>
    <row r="3397" spans="1:6" x14ac:dyDescent="0.25">
      <c r="A3397" s="43" t="s">
        <v>57</v>
      </c>
      <c r="B3397" s="43" t="s">
        <v>57</v>
      </c>
      <c r="C3397" s="43" t="s">
        <v>368</v>
      </c>
      <c r="D3397" s="175">
        <v>44328</v>
      </c>
      <c r="E3397" s="87">
        <v>42</v>
      </c>
      <c r="F3397" s="38">
        <f t="shared" si="53"/>
        <v>44328</v>
      </c>
    </row>
    <row r="3398" spans="1:6" x14ac:dyDescent="0.25">
      <c r="A3398" s="43" t="s">
        <v>57</v>
      </c>
      <c r="B3398" s="43" t="s">
        <v>57</v>
      </c>
      <c r="C3398" s="43" t="s">
        <v>130</v>
      </c>
      <c r="D3398" s="175">
        <v>44328</v>
      </c>
      <c r="E3398" s="87">
        <v>21</v>
      </c>
      <c r="F3398" s="38">
        <f t="shared" si="53"/>
        <v>44328</v>
      </c>
    </row>
    <row r="3399" spans="1:6" x14ac:dyDescent="0.25">
      <c r="A3399" s="43" t="s">
        <v>71</v>
      </c>
      <c r="B3399" s="43" t="s">
        <v>71</v>
      </c>
      <c r="C3399" s="43" t="s">
        <v>72</v>
      </c>
      <c r="D3399" s="175">
        <v>44328</v>
      </c>
      <c r="E3399" s="87">
        <v>79</v>
      </c>
      <c r="F3399" s="38">
        <f t="shared" si="53"/>
        <v>44328</v>
      </c>
    </row>
    <row r="3400" spans="1:6" x14ac:dyDescent="0.25">
      <c r="A3400" s="43" t="s">
        <v>25</v>
      </c>
      <c r="B3400" s="43" t="s">
        <v>25</v>
      </c>
      <c r="C3400" s="43" t="s">
        <v>41</v>
      </c>
      <c r="D3400" s="175">
        <v>44328</v>
      </c>
      <c r="E3400" s="87">
        <v>63</v>
      </c>
      <c r="F3400" s="38">
        <f t="shared" si="53"/>
        <v>44328</v>
      </c>
    </row>
    <row r="3401" spans="1:6" x14ac:dyDescent="0.25">
      <c r="A3401" s="43" t="s">
        <v>361</v>
      </c>
      <c r="B3401" s="43" t="s">
        <v>411</v>
      </c>
      <c r="C3401" s="43" t="s">
        <v>422</v>
      </c>
      <c r="D3401" s="175">
        <v>44328</v>
      </c>
      <c r="E3401" s="87">
        <v>14</v>
      </c>
      <c r="F3401" s="38">
        <f t="shared" si="53"/>
        <v>44328</v>
      </c>
    </row>
    <row r="3402" spans="1:6" x14ac:dyDescent="0.25">
      <c r="A3402" s="43" t="s">
        <v>18</v>
      </c>
      <c r="B3402" s="43" t="s">
        <v>18</v>
      </c>
      <c r="C3402" s="43"/>
      <c r="D3402" s="175">
        <v>44328</v>
      </c>
      <c r="E3402" s="87">
        <v>1</v>
      </c>
      <c r="F3402" s="38">
        <f t="shared" si="53"/>
        <v>44328</v>
      </c>
    </row>
    <row r="3403" spans="1:6" x14ac:dyDescent="0.25">
      <c r="A3403" s="43" t="s">
        <v>25</v>
      </c>
      <c r="B3403" s="43" t="s">
        <v>25</v>
      </c>
      <c r="C3403" s="43" t="s">
        <v>49</v>
      </c>
      <c r="D3403" s="175">
        <v>44328</v>
      </c>
      <c r="E3403" s="87">
        <v>66</v>
      </c>
      <c r="F3403" s="38">
        <f t="shared" si="53"/>
        <v>44328</v>
      </c>
    </row>
    <row r="3404" spans="1:6" x14ac:dyDescent="0.25">
      <c r="A3404" s="43" t="s">
        <v>25</v>
      </c>
      <c r="B3404" s="43" t="s">
        <v>25</v>
      </c>
      <c r="C3404" s="43" t="s">
        <v>48</v>
      </c>
      <c r="D3404" s="175">
        <v>44328</v>
      </c>
      <c r="E3404" s="87">
        <v>11</v>
      </c>
      <c r="F3404" s="38">
        <f t="shared" si="53"/>
        <v>44328</v>
      </c>
    </row>
    <row r="3405" spans="1:6" x14ac:dyDescent="0.25">
      <c r="A3405" s="43" t="s">
        <v>25</v>
      </c>
      <c r="B3405" s="43" t="s">
        <v>25</v>
      </c>
      <c r="C3405" s="43" t="s">
        <v>43</v>
      </c>
      <c r="D3405" s="175">
        <v>44328</v>
      </c>
      <c r="E3405" s="87">
        <v>22</v>
      </c>
      <c r="F3405" s="38">
        <f t="shared" si="53"/>
        <v>44328</v>
      </c>
    </row>
    <row r="3406" spans="1:6" x14ac:dyDescent="0.25">
      <c r="A3406" s="57" t="s">
        <v>25</v>
      </c>
      <c r="B3406" s="57" t="s">
        <v>25</v>
      </c>
      <c r="C3406" s="57" t="s">
        <v>186</v>
      </c>
      <c r="D3406" s="176">
        <v>44328</v>
      </c>
      <c r="E3406" s="57">
        <v>3</v>
      </c>
      <c r="F3406" s="38">
        <f t="shared" si="53"/>
        <v>44328</v>
      </c>
    </row>
    <row r="3407" spans="1:6" x14ac:dyDescent="0.25">
      <c r="A3407" s="57" t="s">
        <v>25</v>
      </c>
      <c r="B3407" s="57" t="s">
        <v>25</v>
      </c>
      <c r="C3407" s="57" t="s">
        <v>42</v>
      </c>
      <c r="D3407" s="176">
        <v>44328</v>
      </c>
      <c r="E3407" s="57">
        <v>20</v>
      </c>
      <c r="F3407" s="38">
        <f t="shared" si="53"/>
        <v>44328</v>
      </c>
    </row>
    <row r="3408" spans="1:6" x14ac:dyDescent="0.25">
      <c r="A3408" s="57" t="s">
        <v>2</v>
      </c>
      <c r="B3408" s="57" t="s">
        <v>2</v>
      </c>
      <c r="C3408" s="57" t="s">
        <v>11</v>
      </c>
      <c r="D3408" s="176">
        <v>44328</v>
      </c>
      <c r="E3408" s="57">
        <v>36</v>
      </c>
      <c r="F3408" s="38">
        <f t="shared" si="53"/>
        <v>44328</v>
      </c>
    </row>
    <row r="3409" spans="1:6" x14ac:dyDescent="0.25">
      <c r="A3409" s="43" t="s">
        <v>361</v>
      </c>
      <c r="B3409" s="43" t="s">
        <v>411</v>
      </c>
      <c r="C3409" s="43" t="s">
        <v>355</v>
      </c>
      <c r="D3409" s="175">
        <v>44328</v>
      </c>
      <c r="E3409" s="87">
        <v>117</v>
      </c>
      <c r="F3409" s="38">
        <f t="shared" si="53"/>
        <v>44328</v>
      </c>
    </row>
    <row r="3410" spans="1:6" x14ac:dyDescent="0.25">
      <c r="A3410" s="43" t="s">
        <v>25</v>
      </c>
      <c r="B3410" s="43" t="s">
        <v>26</v>
      </c>
      <c r="C3410" s="43" t="s">
        <v>28</v>
      </c>
      <c r="D3410" s="175">
        <v>44328</v>
      </c>
      <c r="E3410" s="87">
        <v>44</v>
      </c>
      <c r="F3410" s="38">
        <f t="shared" si="53"/>
        <v>44328</v>
      </c>
    </row>
    <row r="3411" spans="1:6" x14ac:dyDescent="0.25">
      <c r="A3411" s="43" t="s">
        <v>25</v>
      </c>
      <c r="B3411" s="43" t="s">
        <v>25</v>
      </c>
      <c r="C3411" s="43" t="s">
        <v>31</v>
      </c>
      <c r="D3411" s="175">
        <v>44328</v>
      </c>
      <c r="E3411" s="87">
        <v>102</v>
      </c>
      <c r="F3411" s="38">
        <f t="shared" si="53"/>
        <v>44328</v>
      </c>
    </row>
    <row r="3412" spans="1:6" x14ac:dyDescent="0.25">
      <c r="A3412" s="43" t="s">
        <v>18</v>
      </c>
      <c r="B3412" s="43" t="s">
        <v>366</v>
      </c>
      <c r="C3412" s="43" t="s">
        <v>413</v>
      </c>
      <c r="D3412" s="175">
        <v>44328</v>
      </c>
      <c r="E3412" s="87">
        <v>20</v>
      </c>
      <c r="F3412" s="38">
        <f t="shared" si="53"/>
        <v>44328</v>
      </c>
    </row>
    <row r="3413" spans="1:6" x14ac:dyDescent="0.25">
      <c r="A3413" s="43" t="s">
        <v>25</v>
      </c>
      <c r="B3413" s="43" t="s">
        <v>26</v>
      </c>
      <c r="C3413" s="43" t="s">
        <v>27</v>
      </c>
      <c r="D3413" s="175">
        <v>44328</v>
      </c>
      <c r="E3413" s="87">
        <v>39</v>
      </c>
      <c r="F3413" s="38">
        <f t="shared" si="53"/>
        <v>44328</v>
      </c>
    </row>
    <row r="3414" spans="1:6" x14ac:dyDescent="0.25">
      <c r="A3414" s="43" t="s">
        <v>263</v>
      </c>
      <c r="B3414" s="43" t="s">
        <v>199</v>
      </c>
      <c r="C3414" s="43" t="s">
        <v>77</v>
      </c>
      <c r="D3414" s="175">
        <v>44328</v>
      </c>
      <c r="E3414" s="87">
        <v>30</v>
      </c>
      <c r="F3414" s="38">
        <f t="shared" si="53"/>
        <v>44328</v>
      </c>
    </row>
    <row r="3415" spans="1:6" x14ac:dyDescent="0.25">
      <c r="A3415" s="43" t="s">
        <v>57</v>
      </c>
      <c r="B3415" s="43" t="s">
        <v>57</v>
      </c>
      <c r="C3415" s="43" t="s">
        <v>61</v>
      </c>
      <c r="D3415" s="175">
        <v>44328</v>
      </c>
      <c r="E3415" s="87">
        <v>21</v>
      </c>
      <c r="F3415" s="38">
        <f t="shared" si="53"/>
        <v>44328</v>
      </c>
    </row>
    <row r="3416" spans="1:6" x14ac:dyDescent="0.25">
      <c r="A3416" s="43" t="s">
        <v>57</v>
      </c>
      <c r="B3416" s="43" t="s">
        <v>57</v>
      </c>
      <c r="C3416" s="43" t="s">
        <v>392</v>
      </c>
      <c r="D3416" s="175">
        <v>44328</v>
      </c>
      <c r="E3416" s="87">
        <v>3</v>
      </c>
      <c r="F3416" s="38">
        <f t="shared" si="53"/>
        <v>44328</v>
      </c>
    </row>
    <row r="3417" spans="1:6" x14ac:dyDescent="0.25">
      <c r="A3417" s="43" t="s">
        <v>91</v>
      </c>
      <c r="B3417" s="43" t="s">
        <v>91</v>
      </c>
      <c r="C3417" s="43" t="s">
        <v>96</v>
      </c>
      <c r="D3417" s="175">
        <v>44328</v>
      </c>
      <c r="E3417" s="87">
        <v>42</v>
      </c>
      <c r="F3417" s="38">
        <f t="shared" si="53"/>
        <v>44328</v>
      </c>
    </row>
    <row r="3418" spans="1:6" x14ac:dyDescent="0.25">
      <c r="A3418" s="43" t="s">
        <v>91</v>
      </c>
      <c r="B3418" s="43" t="s">
        <v>91</v>
      </c>
      <c r="C3418" s="43" t="s">
        <v>97</v>
      </c>
      <c r="D3418" s="175">
        <v>44328</v>
      </c>
      <c r="E3418" s="87">
        <v>11</v>
      </c>
      <c r="F3418" s="38">
        <f t="shared" si="53"/>
        <v>44328</v>
      </c>
    </row>
    <row r="3419" spans="1:6" x14ac:dyDescent="0.25">
      <c r="A3419" s="43" t="s">
        <v>264</v>
      </c>
      <c r="B3419" s="43" t="s">
        <v>83</v>
      </c>
      <c r="C3419" s="43" t="s">
        <v>84</v>
      </c>
      <c r="D3419" s="175">
        <v>44328</v>
      </c>
      <c r="E3419" s="87">
        <v>132</v>
      </c>
      <c r="F3419" s="38">
        <f t="shared" si="53"/>
        <v>44328</v>
      </c>
    </row>
    <row r="3420" spans="1:6" x14ac:dyDescent="0.25">
      <c r="A3420" s="43" t="s">
        <v>264</v>
      </c>
      <c r="B3420" s="43" t="s">
        <v>81</v>
      </c>
      <c r="C3420" s="43" t="s">
        <v>82</v>
      </c>
      <c r="D3420" s="175">
        <v>44328</v>
      </c>
      <c r="E3420" s="87">
        <v>45</v>
      </c>
      <c r="F3420" s="38">
        <f t="shared" si="53"/>
        <v>44328</v>
      </c>
    </row>
    <row r="3421" spans="1:6" x14ac:dyDescent="0.25">
      <c r="A3421" s="43" t="s">
        <v>25</v>
      </c>
      <c r="B3421" s="43" t="s">
        <v>25</v>
      </c>
      <c r="C3421" s="43" t="s">
        <v>53</v>
      </c>
      <c r="D3421" s="175">
        <v>44328</v>
      </c>
      <c r="E3421" s="87">
        <v>48</v>
      </c>
      <c r="F3421" s="38">
        <f t="shared" si="53"/>
        <v>44328</v>
      </c>
    </row>
    <row r="3422" spans="1:6" x14ac:dyDescent="0.25">
      <c r="A3422" s="43" t="s">
        <v>25</v>
      </c>
      <c r="B3422" s="43" t="s">
        <v>54</v>
      </c>
      <c r="C3422" s="43" t="s">
        <v>187</v>
      </c>
      <c r="D3422" s="175">
        <v>44328</v>
      </c>
      <c r="E3422" s="87">
        <v>28</v>
      </c>
      <c r="F3422" s="38">
        <f t="shared" si="53"/>
        <v>44328</v>
      </c>
    </row>
    <row r="3423" spans="1:6" x14ac:dyDescent="0.25">
      <c r="A3423" s="43" t="s">
        <v>57</v>
      </c>
      <c r="B3423" s="43" t="s">
        <v>57</v>
      </c>
      <c r="C3423" s="43" t="s">
        <v>62</v>
      </c>
      <c r="D3423" s="175">
        <v>44328</v>
      </c>
      <c r="E3423" s="87">
        <v>16</v>
      </c>
      <c r="F3423" s="38">
        <f t="shared" si="53"/>
        <v>44328</v>
      </c>
    </row>
    <row r="3424" spans="1:6" x14ac:dyDescent="0.25">
      <c r="A3424" s="43" t="s">
        <v>263</v>
      </c>
      <c r="B3424" s="43" t="s">
        <v>199</v>
      </c>
      <c r="C3424" s="43" t="s">
        <v>319</v>
      </c>
      <c r="D3424" s="175">
        <v>44328</v>
      </c>
      <c r="E3424" s="87">
        <v>11</v>
      </c>
      <c r="F3424" s="38">
        <f t="shared" si="53"/>
        <v>44328</v>
      </c>
    </row>
    <row r="3425" spans="1:6" x14ac:dyDescent="0.25">
      <c r="A3425" s="43" t="s">
        <v>25</v>
      </c>
      <c r="B3425" s="43" t="s">
        <v>25</v>
      </c>
      <c r="C3425" s="43" t="s">
        <v>32</v>
      </c>
      <c r="D3425" s="175">
        <v>44328</v>
      </c>
      <c r="E3425" s="87">
        <v>88</v>
      </c>
      <c r="F3425" s="38">
        <f t="shared" si="53"/>
        <v>44328</v>
      </c>
    </row>
    <row r="3426" spans="1:6" x14ac:dyDescent="0.25">
      <c r="A3426" s="43" t="s">
        <v>25</v>
      </c>
      <c r="B3426" s="43" t="s">
        <v>29</v>
      </c>
      <c r="C3426" s="43" t="s">
        <v>30</v>
      </c>
      <c r="D3426" s="175">
        <v>44328</v>
      </c>
      <c r="E3426" s="87">
        <v>65</v>
      </c>
      <c r="F3426" s="38">
        <f t="shared" si="53"/>
        <v>44328</v>
      </c>
    </row>
    <row r="3427" spans="1:6" x14ac:dyDescent="0.25">
      <c r="A3427" s="43" t="s">
        <v>361</v>
      </c>
      <c r="B3427" s="43" t="s">
        <v>411</v>
      </c>
      <c r="C3427" s="43" t="s">
        <v>358</v>
      </c>
      <c r="D3427" s="175">
        <v>44328</v>
      </c>
      <c r="E3427" s="87">
        <v>34</v>
      </c>
      <c r="F3427" s="38">
        <f t="shared" si="53"/>
        <v>44328</v>
      </c>
    </row>
    <row r="3428" spans="1:6" x14ac:dyDescent="0.25">
      <c r="A3428" s="43" t="s">
        <v>361</v>
      </c>
      <c r="B3428" s="43" t="s">
        <v>411</v>
      </c>
      <c r="C3428" s="43" t="s">
        <v>357</v>
      </c>
      <c r="D3428" s="175">
        <v>44328</v>
      </c>
      <c r="E3428" s="87">
        <v>30</v>
      </c>
      <c r="F3428" s="38">
        <f t="shared" si="53"/>
        <v>44328</v>
      </c>
    </row>
    <row r="3429" spans="1:6" x14ac:dyDescent="0.25">
      <c r="A3429" s="43" t="s">
        <v>2</v>
      </c>
      <c r="B3429" s="43" t="s">
        <v>2</v>
      </c>
      <c r="C3429" s="43" t="s">
        <v>4</v>
      </c>
      <c r="D3429" s="175">
        <v>44328</v>
      </c>
      <c r="E3429" s="87">
        <v>53</v>
      </c>
      <c r="F3429" s="38">
        <f t="shared" si="53"/>
        <v>44328</v>
      </c>
    </row>
    <row r="3430" spans="1:6" x14ac:dyDescent="0.25">
      <c r="A3430" s="43" t="s">
        <v>2</v>
      </c>
      <c r="B3430" s="43" t="s">
        <v>2</v>
      </c>
      <c r="C3430" s="43" t="s">
        <v>12</v>
      </c>
      <c r="D3430" s="175">
        <v>44328</v>
      </c>
      <c r="E3430" s="87">
        <v>21</v>
      </c>
      <c r="F3430" s="38">
        <f t="shared" si="53"/>
        <v>44328</v>
      </c>
    </row>
    <row r="3431" spans="1:6" x14ac:dyDescent="0.25">
      <c r="A3431" s="43" t="s">
        <v>25</v>
      </c>
      <c r="B3431" s="43" t="s">
        <v>25</v>
      </c>
      <c r="C3431" s="43" t="s">
        <v>46</v>
      </c>
      <c r="D3431" s="175">
        <v>44328</v>
      </c>
      <c r="E3431" s="87">
        <v>26</v>
      </c>
      <c r="F3431" s="38">
        <f t="shared" si="53"/>
        <v>44328</v>
      </c>
    </row>
    <row r="3432" spans="1:6" x14ac:dyDescent="0.25">
      <c r="A3432" s="43" t="s">
        <v>25</v>
      </c>
      <c r="B3432" s="43" t="s">
        <v>25</v>
      </c>
      <c r="C3432" s="43" t="s">
        <v>45</v>
      </c>
      <c r="D3432" s="175">
        <v>44328</v>
      </c>
      <c r="E3432" s="87">
        <v>103</v>
      </c>
      <c r="F3432" s="38">
        <f t="shared" si="53"/>
        <v>44328</v>
      </c>
    </row>
    <row r="3433" spans="1:6" x14ac:dyDescent="0.25">
      <c r="A3433" s="43" t="s">
        <v>25</v>
      </c>
      <c r="B3433" s="43" t="s">
        <v>25</v>
      </c>
      <c r="C3433" s="43" t="s">
        <v>37</v>
      </c>
      <c r="D3433" s="175">
        <v>44328</v>
      </c>
      <c r="E3433" s="87">
        <v>116</v>
      </c>
      <c r="F3433" s="38">
        <f t="shared" si="53"/>
        <v>44328</v>
      </c>
    </row>
    <row r="3434" spans="1:6" x14ac:dyDescent="0.25">
      <c r="A3434" s="43" t="s">
        <v>25</v>
      </c>
      <c r="B3434" s="43" t="s">
        <v>25</v>
      </c>
      <c r="C3434" s="43" t="s">
        <v>36</v>
      </c>
      <c r="D3434" s="175">
        <v>44327</v>
      </c>
      <c r="E3434" s="87">
        <v>18</v>
      </c>
      <c r="F3434" s="38">
        <f t="shared" si="53"/>
        <v>44327</v>
      </c>
    </row>
    <row r="3435" spans="1:6" x14ac:dyDescent="0.25">
      <c r="A3435" s="43" t="s">
        <v>25</v>
      </c>
      <c r="B3435" s="43" t="s">
        <v>25</v>
      </c>
      <c r="C3435" s="43" t="s">
        <v>38</v>
      </c>
      <c r="D3435" s="175">
        <v>44327</v>
      </c>
      <c r="E3435" s="87">
        <v>29</v>
      </c>
      <c r="F3435" s="38">
        <f t="shared" si="53"/>
        <v>44327</v>
      </c>
    </row>
    <row r="3436" spans="1:6" x14ac:dyDescent="0.25">
      <c r="A3436" s="43" t="s">
        <v>25</v>
      </c>
      <c r="B3436" s="43" t="s">
        <v>25</v>
      </c>
      <c r="C3436" s="43" t="s">
        <v>43</v>
      </c>
      <c r="D3436" s="175">
        <v>44327</v>
      </c>
      <c r="E3436" s="87">
        <v>32</v>
      </c>
      <c r="F3436" s="38">
        <f t="shared" si="53"/>
        <v>44327</v>
      </c>
    </row>
    <row r="3437" spans="1:6" x14ac:dyDescent="0.25">
      <c r="A3437" s="43" t="s">
        <v>25</v>
      </c>
      <c r="B3437" s="43" t="s">
        <v>25</v>
      </c>
      <c r="C3437" s="43" t="s">
        <v>49</v>
      </c>
      <c r="D3437" s="175">
        <v>44327</v>
      </c>
      <c r="E3437" s="87">
        <v>98</v>
      </c>
      <c r="F3437" s="38">
        <f t="shared" si="53"/>
        <v>44327</v>
      </c>
    </row>
    <row r="3438" spans="1:6" x14ac:dyDescent="0.25">
      <c r="A3438" s="43" t="s">
        <v>361</v>
      </c>
      <c r="B3438" s="43" t="s">
        <v>411</v>
      </c>
      <c r="C3438" s="43" t="s">
        <v>356</v>
      </c>
      <c r="D3438" s="175">
        <v>44327</v>
      </c>
      <c r="E3438" s="87">
        <v>74</v>
      </c>
      <c r="F3438" s="38">
        <f t="shared" si="53"/>
        <v>44327</v>
      </c>
    </row>
    <row r="3439" spans="1:6" x14ac:dyDescent="0.25">
      <c r="A3439" s="43" t="s">
        <v>18</v>
      </c>
      <c r="B3439" s="43" t="s">
        <v>19</v>
      </c>
      <c r="C3439" s="43" t="s">
        <v>20</v>
      </c>
      <c r="D3439" s="175">
        <v>44327</v>
      </c>
      <c r="E3439" s="87">
        <v>47</v>
      </c>
      <c r="F3439" s="38">
        <f t="shared" si="53"/>
        <v>44327</v>
      </c>
    </row>
    <row r="3440" spans="1:6" x14ac:dyDescent="0.25">
      <c r="A3440" s="43" t="s">
        <v>337</v>
      </c>
      <c r="B3440" s="43" t="s">
        <v>338</v>
      </c>
      <c r="C3440" s="43" t="s">
        <v>177</v>
      </c>
      <c r="D3440" s="175">
        <v>44327</v>
      </c>
      <c r="E3440" s="87">
        <v>50</v>
      </c>
      <c r="F3440" s="38">
        <f t="shared" si="53"/>
        <v>44327</v>
      </c>
    </row>
    <row r="3441" spans="1:6" x14ac:dyDescent="0.25">
      <c r="A3441" s="57" t="s">
        <v>18</v>
      </c>
      <c r="B3441" s="57" t="s">
        <v>366</v>
      </c>
      <c r="C3441" s="57" t="s">
        <v>413</v>
      </c>
      <c r="D3441" s="176">
        <v>44327</v>
      </c>
      <c r="E3441" s="57">
        <v>32</v>
      </c>
      <c r="F3441" s="38">
        <f t="shared" si="53"/>
        <v>44327</v>
      </c>
    </row>
    <row r="3442" spans="1:6" x14ac:dyDescent="0.25">
      <c r="A3442" s="57" t="s">
        <v>57</v>
      </c>
      <c r="B3442" s="57" t="s">
        <v>57</v>
      </c>
      <c r="C3442" s="57" t="s">
        <v>392</v>
      </c>
      <c r="D3442" s="176">
        <v>44327</v>
      </c>
      <c r="E3442" s="57">
        <v>2</v>
      </c>
      <c r="F3442" s="38">
        <f t="shared" si="53"/>
        <v>44327</v>
      </c>
    </row>
    <row r="3443" spans="1:6" x14ac:dyDescent="0.25">
      <c r="A3443" s="41" t="s">
        <v>264</v>
      </c>
      <c r="B3443" s="41" t="s">
        <v>83</v>
      </c>
      <c r="C3443" s="41" t="s">
        <v>84</v>
      </c>
      <c r="D3443" s="177">
        <v>44327</v>
      </c>
      <c r="E3443" s="41">
        <v>139</v>
      </c>
      <c r="F3443" s="38">
        <f t="shared" si="53"/>
        <v>44327</v>
      </c>
    </row>
    <row r="3444" spans="1:6" x14ac:dyDescent="0.25">
      <c r="A3444" s="41" t="s">
        <v>264</v>
      </c>
      <c r="B3444" s="41" t="s">
        <v>83</v>
      </c>
      <c r="C3444" s="41" t="s">
        <v>80</v>
      </c>
      <c r="D3444" s="177">
        <v>44327</v>
      </c>
      <c r="E3444" s="41">
        <v>53</v>
      </c>
      <c r="F3444" s="38">
        <f t="shared" si="53"/>
        <v>44327</v>
      </c>
    </row>
    <row r="3445" spans="1:6" x14ac:dyDescent="0.25">
      <c r="A3445" s="88" t="s">
        <v>91</v>
      </c>
      <c r="B3445" s="88" t="s">
        <v>91</v>
      </c>
      <c r="C3445" s="88" t="s">
        <v>100</v>
      </c>
      <c r="D3445" s="178">
        <v>44327</v>
      </c>
      <c r="E3445" s="89">
        <v>55</v>
      </c>
      <c r="F3445" s="38">
        <f t="shared" si="53"/>
        <v>44327</v>
      </c>
    </row>
    <row r="3446" spans="1:6" x14ac:dyDescent="0.25">
      <c r="A3446" s="88" t="s">
        <v>325</v>
      </c>
      <c r="B3446" s="88" t="s">
        <v>325</v>
      </c>
      <c r="C3446" s="88" t="s">
        <v>327</v>
      </c>
      <c r="D3446" s="178">
        <v>44327</v>
      </c>
      <c r="E3446" s="89">
        <v>25</v>
      </c>
      <c r="F3446" s="38">
        <f t="shared" si="53"/>
        <v>44327</v>
      </c>
    </row>
    <row r="3447" spans="1:6" x14ac:dyDescent="0.25">
      <c r="A3447" s="88" t="s">
        <v>264</v>
      </c>
      <c r="B3447" s="88" t="s">
        <v>81</v>
      </c>
      <c r="C3447" s="88" t="s">
        <v>82</v>
      </c>
      <c r="D3447" s="178">
        <v>44327</v>
      </c>
      <c r="E3447" s="89">
        <v>39</v>
      </c>
      <c r="F3447" s="38">
        <f t="shared" si="53"/>
        <v>44327</v>
      </c>
    </row>
    <row r="3448" spans="1:6" x14ac:dyDescent="0.25">
      <c r="A3448" s="88" t="s">
        <v>264</v>
      </c>
      <c r="B3448" s="88" t="s">
        <v>83</v>
      </c>
      <c r="C3448" s="88" t="s">
        <v>86</v>
      </c>
      <c r="D3448" s="178">
        <v>44327</v>
      </c>
      <c r="E3448" s="89">
        <v>21</v>
      </c>
      <c r="F3448" s="38">
        <f t="shared" si="53"/>
        <v>44327</v>
      </c>
    </row>
    <row r="3449" spans="1:6" x14ac:dyDescent="0.25">
      <c r="A3449" s="88" t="s">
        <v>264</v>
      </c>
      <c r="B3449" s="88" t="s">
        <v>83</v>
      </c>
      <c r="C3449" s="88" t="s">
        <v>181</v>
      </c>
      <c r="D3449" s="178">
        <v>44327</v>
      </c>
      <c r="E3449" s="89">
        <v>99</v>
      </c>
      <c r="F3449" s="38">
        <f t="shared" si="53"/>
        <v>44327</v>
      </c>
    </row>
    <row r="3450" spans="1:6" x14ac:dyDescent="0.25">
      <c r="A3450" s="88" t="s">
        <v>264</v>
      </c>
      <c r="B3450" s="88" t="s">
        <v>83</v>
      </c>
      <c r="C3450" s="88" t="s">
        <v>90</v>
      </c>
      <c r="D3450" s="178">
        <v>44327</v>
      </c>
      <c r="E3450" s="89">
        <v>19</v>
      </c>
      <c r="F3450" s="38">
        <f t="shared" si="53"/>
        <v>44327</v>
      </c>
    </row>
    <row r="3451" spans="1:6" x14ac:dyDescent="0.25">
      <c r="A3451" s="88" t="s">
        <v>25</v>
      </c>
      <c r="B3451" s="88" t="s">
        <v>54</v>
      </c>
      <c r="C3451" s="88" t="s">
        <v>187</v>
      </c>
      <c r="D3451" s="178">
        <v>44327</v>
      </c>
      <c r="E3451" s="89">
        <v>9</v>
      </c>
      <c r="F3451" s="38">
        <f t="shared" si="53"/>
        <v>44327</v>
      </c>
    </row>
    <row r="3452" spans="1:6" x14ac:dyDescent="0.25">
      <c r="A3452" s="88" t="s">
        <v>25</v>
      </c>
      <c r="B3452" s="88" t="s">
        <v>54</v>
      </c>
      <c r="C3452" s="88" t="s">
        <v>55</v>
      </c>
      <c r="D3452" s="178">
        <v>44327</v>
      </c>
      <c r="E3452" s="89">
        <v>154</v>
      </c>
      <c r="F3452" s="38">
        <f t="shared" si="53"/>
        <v>44327</v>
      </c>
    </row>
    <row r="3453" spans="1:6" x14ac:dyDescent="0.25">
      <c r="A3453" s="88" t="s">
        <v>18</v>
      </c>
      <c r="B3453" s="88" t="s">
        <v>18</v>
      </c>
      <c r="C3453" s="88" t="s">
        <v>23</v>
      </c>
      <c r="D3453" s="178">
        <v>44327</v>
      </c>
      <c r="E3453" s="89">
        <v>27</v>
      </c>
      <c r="F3453" s="38">
        <f t="shared" si="53"/>
        <v>44327</v>
      </c>
    </row>
    <row r="3454" spans="1:6" x14ac:dyDescent="0.25">
      <c r="A3454" s="88" t="s">
        <v>25</v>
      </c>
      <c r="B3454" s="88" t="s">
        <v>25</v>
      </c>
      <c r="C3454" s="88" t="s">
        <v>32</v>
      </c>
      <c r="D3454" s="178">
        <v>44327</v>
      </c>
      <c r="E3454" s="89">
        <v>122</v>
      </c>
      <c r="F3454" s="38">
        <f t="shared" si="53"/>
        <v>44327</v>
      </c>
    </row>
    <row r="3455" spans="1:6" x14ac:dyDescent="0.25">
      <c r="A3455" s="88" t="s">
        <v>16</v>
      </c>
      <c r="B3455" s="88" t="s">
        <v>16</v>
      </c>
      <c r="C3455" s="88" t="s">
        <v>17</v>
      </c>
      <c r="D3455" s="178">
        <v>44327</v>
      </c>
      <c r="E3455" s="89">
        <v>92</v>
      </c>
      <c r="F3455" s="38">
        <f t="shared" si="53"/>
        <v>44327</v>
      </c>
    </row>
    <row r="3456" spans="1:6" x14ac:dyDescent="0.25">
      <c r="A3456" s="88" t="s">
        <v>2</v>
      </c>
      <c r="B3456" s="88" t="s">
        <v>2</v>
      </c>
      <c r="C3456" s="88" t="s">
        <v>12</v>
      </c>
      <c r="D3456" s="178">
        <v>44327</v>
      </c>
      <c r="E3456" s="89">
        <v>38</v>
      </c>
      <c r="F3456" s="38">
        <f t="shared" si="53"/>
        <v>44327</v>
      </c>
    </row>
    <row r="3457" spans="1:6" x14ac:dyDescent="0.25">
      <c r="A3457" s="88" t="s">
        <v>2</v>
      </c>
      <c r="B3457" s="88" t="s">
        <v>2</v>
      </c>
      <c r="C3457" s="88" t="s">
        <v>13</v>
      </c>
      <c r="D3457" s="178">
        <v>44327</v>
      </c>
      <c r="E3457" s="89">
        <v>1</v>
      </c>
      <c r="F3457" s="38">
        <f t="shared" si="53"/>
        <v>44327</v>
      </c>
    </row>
    <row r="3458" spans="1:6" x14ac:dyDescent="0.25">
      <c r="A3458" s="88" t="s">
        <v>2</v>
      </c>
      <c r="B3458" s="88" t="s">
        <v>2</v>
      </c>
      <c r="C3458" s="88" t="s">
        <v>15</v>
      </c>
      <c r="D3458" s="178">
        <v>44327</v>
      </c>
      <c r="E3458" s="89">
        <v>29</v>
      </c>
      <c r="F3458" s="38">
        <f t="shared" si="53"/>
        <v>44327</v>
      </c>
    </row>
    <row r="3459" spans="1:6" x14ac:dyDescent="0.25">
      <c r="A3459" s="88" t="s">
        <v>2</v>
      </c>
      <c r="B3459" s="88" t="s">
        <v>2</v>
      </c>
      <c r="C3459" s="88" t="s">
        <v>389</v>
      </c>
      <c r="D3459" s="178">
        <v>44327</v>
      </c>
      <c r="E3459" s="89">
        <v>2</v>
      </c>
      <c r="F3459" s="38">
        <f t="shared" ref="F3459:F3522" si="54">D3459</f>
        <v>44327</v>
      </c>
    </row>
    <row r="3460" spans="1:6" x14ac:dyDescent="0.25">
      <c r="A3460" s="88" t="s">
        <v>18</v>
      </c>
      <c r="B3460" s="88" t="s">
        <v>18</v>
      </c>
      <c r="C3460" s="88"/>
      <c r="D3460" s="178">
        <v>44327</v>
      </c>
      <c r="E3460" s="89">
        <v>3</v>
      </c>
      <c r="F3460" s="38">
        <f t="shared" si="54"/>
        <v>44327</v>
      </c>
    </row>
    <row r="3461" spans="1:6" x14ac:dyDescent="0.25">
      <c r="A3461" s="88" t="s">
        <v>25</v>
      </c>
      <c r="B3461" s="88" t="s">
        <v>25</v>
      </c>
      <c r="C3461" s="88" t="s">
        <v>46</v>
      </c>
      <c r="D3461" s="178">
        <v>44327</v>
      </c>
      <c r="E3461" s="89">
        <v>52</v>
      </c>
      <c r="F3461" s="38">
        <f t="shared" si="54"/>
        <v>44327</v>
      </c>
    </row>
    <row r="3462" spans="1:6" x14ac:dyDescent="0.25">
      <c r="A3462" s="88" t="s">
        <v>18</v>
      </c>
      <c r="B3462" s="88" t="s">
        <v>21</v>
      </c>
      <c r="C3462" s="88" t="s">
        <v>22</v>
      </c>
      <c r="D3462" s="178">
        <v>44327</v>
      </c>
      <c r="E3462" s="89">
        <v>79</v>
      </c>
      <c r="F3462" s="38">
        <f t="shared" si="54"/>
        <v>44327</v>
      </c>
    </row>
    <row r="3463" spans="1:6" x14ac:dyDescent="0.25">
      <c r="A3463" s="88" t="s">
        <v>361</v>
      </c>
      <c r="B3463" s="88" t="s">
        <v>411</v>
      </c>
      <c r="C3463" s="88" t="s">
        <v>357</v>
      </c>
      <c r="D3463" s="178">
        <v>44327</v>
      </c>
      <c r="E3463" s="89">
        <v>27</v>
      </c>
      <c r="F3463" s="38">
        <f t="shared" si="54"/>
        <v>44327</v>
      </c>
    </row>
    <row r="3464" spans="1:6" x14ac:dyDescent="0.25">
      <c r="A3464" s="88" t="s">
        <v>2</v>
      </c>
      <c r="B3464" s="88" t="s">
        <v>2</v>
      </c>
      <c r="C3464" s="88" t="s">
        <v>8</v>
      </c>
      <c r="D3464" s="178">
        <v>44327</v>
      </c>
      <c r="E3464" s="89">
        <v>13</v>
      </c>
      <c r="F3464" s="38">
        <f t="shared" si="54"/>
        <v>44327</v>
      </c>
    </row>
    <row r="3465" spans="1:6" x14ac:dyDescent="0.25">
      <c r="A3465" s="88" t="s">
        <v>2</v>
      </c>
      <c r="B3465" s="88" t="s">
        <v>2</v>
      </c>
      <c r="C3465" s="88" t="s">
        <v>4</v>
      </c>
      <c r="D3465" s="178">
        <v>44327</v>
      </c>
      <c r="E3465" s="89">
        <v>48</v>
      </c>
      <c r="F3465" s="38">
        <f t="shared" si="54"/>
        <v>44327</v>
      </c>
    </row>
    <row r="3466" spans="1:6" x14ac:dyDescent="0.25">
      <c r="A3466" s="88" t="s">
        <v>2</v>
      </c>
      <c r="B3466" s="88" t="s">
        <v>2</v>
      </c>
      <c r="C3466" s="88" t="s">
        <v>3</v>
      </c>
      <c r="D3466" s="178">
        <v>44327</v>
      </c>
      <c r="E3466" s="89">
        <v>87</v>
      </c>
      <c r="F3466" s="38">
        <f t="shared" si="54"/>
        <v>44327</v>
      </c>
    </row>
    <row r="3467" spans="1:6" x14ac:dyDescent="0.25">
      <c r="A3467" s="88" t="s">
        <v>18</v>
      </c>
      <c r="B3467" s="88" t="s">
        <v>18</v>
      </c>
      <c r="C3467" s="88" t="s">
        <v>24</v>
      </c>
      <c r="D3467" s="178">
        <v>44327</v>
      </c>
      <c r="E3467" s="89">
        <v>54</v>
      </c>
      <c r="F3467" s="38">
        <f t="shared" si="54"/>
        <v>44327</v>
      </c>
    </row>
    <row r="3468" spans="1:6" x14ac:dyDescent="0.25">
      <c r="A3468" s="88" t="s">
        <v>25</v>
      </c>
      <c r="B3468" s="88" t="s">
        <v>26</v>
      </c>
      <c r="C3468" s="88" t="s">
        <v>27</v>
      </c>
      <c r="D3468" s="178">
        <v>44327</v>
      </c>
      <c r="E3468" s="89">
        <v>37</v>
      </c>
      <c r="F3468" s="38">
        <f t="shared" si="54"/>
        <v>44327</v>
      </c>
    </row>
    <row r="3469" spans="1:6" x14ac:dyDescent="0.25">
      <c r="A3469" s="88" t="s">
        <v>18</v>
      </c>
      <c r="B3469" s="88" t="s">
        <v>366</v>
      </c>
      <c r="C3469" s="88" t="s">
        <v>409</v>
      </c>
      <c r="D3469" s="178">
        <v>44327</v>
      </c>
      <c r="E3469" s="89">
        <v>33</v>
      </c>
      <c r="F3469" s="38">
        <f t="shared" si="54"/>
        <v>44327</v>
      </c>
    </row>
    <row r="3470" spans="1:6" x14ac:dyDescent="0.25">
      <c r="A3470" s="88" t="s">
        <v>25</v>
      </c>
      <c r="B3470" s="88" t="s">
        <v>29</v>
      </c>
      <c r="C3470" s="88" t="s">
        <v>30</v>
      </c>
      <c r="D3470" s="178">
        <v>44327</v>
      </c>
      <c r="E3470" s="89">
        <v>99</v>
      </c>
      <c r="F3470" s="38">
        <f t="shared" si="54"/>
        <v>44327</v>
      </c>
    </row>
    <row r="3471" spans="1:6" x14ac:dyDescent="0.25">
      <c r="A3471" s="88" t="s">
        <v>25</v>
      </c>
      <c r="B3471" s="88" t="s">
        <v>25</v>
      </c>
      <c r="C3471" s="88" t="s">
        <v>31</v>
      </c>
      <c r="D3471" s="178">
        <v>44327</v>
      </c>
      <c r="E3471" s="89">
        <v>72</v>
      </c>
      <c r="F3471" s="38">
        <f t="shared" si="54"/>
        <v>44327</v>
      </c>
    </row>
    <row r="3472" spans="1:6" x14ac:dyDescent="0.25">
      <c r="A3472" s="88" t="s">
        <v>25</v>
      </c>
      <c r="B3472" s="88" t="s">
        <v>25</v>
      </c>
      <c r="C3472" s="88" t="s">
        <v>39</v>
      </c>
      <c r="D3472" s="178">
        <v>44327</v>
      </c>
      <c r="E3472" s="89">
        <v>61</v>
      </c>
      <c r="F3472" s="38">
        <f t="shared" si="54"/>
        <v>44327</v>
      </c>
    </row>
    <row r="3473" spans="1:6" x14ac:dyDescent="0.25">
      <c r="A3473" s="88" t="s">
        <v>25</v>
      </c>
      <c r="B3473" s="88" t="s">
        <v>25</v>
      </c>
      <c r="C3473" s="88" t="s">
        <v>34</v>
      </c>
      <c r="D3473" s="178">
        <v>44327</v>
      </c>
      <c r="E3473" s="89">
        <v>60</v>
      </c>
      <c r="F3473" s="38">
        <f t="shared" si="54"/>
        <v>44327</v>
      </c>
    </row>
    <row r="3474" spans="1:6" x14ac:dyDescent="0.25">
      <c r="A3474" s="88" t="s">
        <v>25</v>
      </c>
      <c r="B3474" s="88" t="s">
        <v>25</v>
      </c>
      <c r="C3474" s="88" t="s">
        <v>37</v>
      </c>
      <c r="D3474" s="178">
        <v>44327</v>
      </c>
      <c r="E3474" s="89">
        <v>83</v>
      </c>
      <c r="F3474" s="38">
        <f t="shared" si="54"/>
        <v>44327</v>
      </c>
    </row>
    <row r="3475" spans="1:6" x14ac:dyDescent="0.25">
      <c r="A3475" s="88" t="s">
        <v>25</v>
      </c>
      <c r="B3475" s="88" t="s">
        <v>25</v>
      </c>
      <c r="C3475" s="88" t="s">
        <v>47</v>
      </c>
      <c r="D3475" s="178">
        <v>44327</v>
      </c>
      <c r="E3475" s="89">
        <v>44</v>
      </c>
      <c r="F3475" s="38">
        <f t="shared" si="54"/>
        <v>44327</v>
      </c>
    </row>
    <row r="3476" spans="1:6" x14ac:dyDescent="0.25">
      <c r="A3476" s="41" t="s">
        <v>25</v>
      </c>
      <c r="B3476" s="41" t="s">
        <v>25</v>
      </c>
      <c r="C3476" s="41" t="s">
        <v>48</v>
      </c>
      <c r="D3476" s="177">
        <v>44327</v>
      </c>
      <c r="E3476" s="41">
        <v>10</v>
      </c>
      <c r="F3476" s="38">
        <f t="shared" si="54"/>
        <v>44327</v>
      </c>
    </row>
    <row r="3477" spans="1:6" x14ac:dyDescent="0.25">
      <c r="A3477" s="41" t="s">
        <v>25</v>
      </c>
      <c r="B3477" s="41" t="s">
        <v>25</v>
      </c>
      <c r="C3477" s="41" t="s">
        <v>42</v>
      </c>
      <c r="D3477" s="177">
        <v>44327</v>
      </c>
      <c r="E3477" s="41">
        <v>33</v>
      </c>
      <c r="F3477" s="38">
        <f t="shared" si="54"/>
        <v>44327</v>
      </c>
    </row>
    <row r="3478" spans="1:6" x14ac:dyDescent="0.25">
      <c r="A3478" s="88" t="s">
        <v>57</v>
      </c>
      <c r="B3478" s="88" t="s">
        <v>57</v>
      </c>
      <c r="C3478" s="88" t="s">
        <v>63</v>
      </c>
      <c r="D3478" s="178">
        <v>44327</v>
      </c>
      <c r="E3478" s="89">
        <v>15</v>
      </c>
      <c r="F3478" s="38">
        <f t="shared" si="54"/>
        <v>44327</v>
      </c>
    </row>
    <row r="3479" spans="1:6" x14ac:dyDescent="0.25">
      <c r="A3479" s="88" t="s">
        <v>57</v>
      </c>
      <c r="B3479" s="88" t="s">
        <v>57</v>
      </c>
      <c r="C3479" s="88" t="s">
        <v>62</v>
      </c>
      <c r="D3479" s="178">
        <v>44327</v>
      </c>
      <c r="E3479" s="89">
        <v>4</v>
      </c>
      <c r="F3479" s="38">
        <f t="shared" si="54"/>
        <v>44327</v>
      </c>
    </row>
    <row r="3480" spans="1:6" x14ac:dyDescent="0.25">
      <c r="A3480" s="88" t="s">
        <v>263</v>
      </c>
      <c r="B3480" s="88" t="s">
        <v>199</v>
      </c>
      <c r="C3480" s="88" t="s">
        <v>319</v>
      </c>
      <c r="D3480" s="178">
        <v>44327</v>
      </c>
      <c r="E3480" s="89">
        <v>34</v>
      </c>
      <c r="F3480" s="38">
        <f t="shared" si="54"/>
        <v>44327</v>
      </c>
    </row>
    <row r="3481" spans="1:6" x14ac:dyDescent="0.25">
      <c r="A3481" s="88" t="s">
        <v>263</v>
      </c>
      <c r="B3481" s="88" t="s">
        <v>199</v>
      </c>
      <c r="C3481" s="88" t="s">
        <v>75</v>
      </c>
      <c r="D3481" s="178">
        <v>44327</v>
      </c>
      <c r="E3481" s="89">
        <v>56</v>
      </c>
      <c r="F3481" s="38">
        <f t="shared" si="54"/>
        <v>44327</v>
      </c>
    </row>
    <row r="3482" spans="1:6" x14ac:dyDescent="0.25">
      <c r="A3482" s="88" t="s">
        <v>263</v>
      </c>
      <c r="B3482" s="88" t="s">
        <v>199</v>
      </c>
      <c r="C3482" s="88" t="s">
        <v>188</v>
      </c>
      <c r="D3482" s="178">
        <v>44327</v>
      </c>
      <c r="E3482" s="89">
        <v>1</v>
      </c>
      <c r="F3482" s="38">
        <f t="shared" si="54"/>
        <v>44327</v>
      </c>
    </row>
    <row r="3483" spans="1:6" x14ac:dyDescent="0.25">
      <c r="A3483" s="88" t="s">
        <v>57</v>
      </c>
      <c r="B3483" s="88" t="s">
        <v>57</v>
      </c>
      <c r="C3483" s="88" t="s">
        <v>446</v>
      </c>
      <c r="D3483" s="178">
        <v>44327</v>
      </c>
      <c r="E3483" s="89">
        <v>15</v>
      </c>
      <c r="F3483" s="38">
        <f t="shared" si="54"/>
        <v>44327</v>
      </c>
    </row>
    <row r="3484" spans="1:6" x14ac:dyDescent="0.25">
      <c r="A3484" s="88" t="s">
        <v>25</v>
      </c>
      <c r="B3484" s="88" t="s">
        <v>54</v>
      </c>
      <c r="C3484" s="88" t="s">
        <v>56</v>
      </c>
      <c r="D3484" s="178">
        <v>44327</v>
      </c>
      <c r="E3484" s="89">
        <v>215</v>
      </c>
      <c r="F3484" s="38">
        <f t="shared" si="54"/>
        <v>44327</v>
      </c>
    </row>
    <row r="3485" spans="1:6" x14ac:dyDescent="0.25">
      <c r="A3485" s="88" t="s">
        <v>25</v>
      </c>
      <c r="B3485" s="88" t="s">
        <v>25</v>
      </c>
      <c r="C3485" s="88" t="s">
        <v>51</v>
      </c>
      <c r="D3485" s="178">
        <v>44327</v>
      </c>
      <c r="E3485" s="89">
        <v>3</v>
      </c>
      <c r="F3485" s="38">
        <f t="shared" si="54"/>
        <v>44327</v>
      </c>
    </row>
    <row r="3486" spans="1:6" x14ac:dyDescent="0.25">
      <c r="A3486" s="88" t="s">
        <v>91</v>
      </c>
      <c r="B3486" s="88" t="s">
        <v>91</v>
      </c>
      <c r="C3486" s="88" t="s">
        <v>101</v>
      </c>
      <c r="D3486" s="178">
        <v>44327</v>
      </c>
      <c r="E3486" s="89">
        <v>32</v>
      </c>
      <c r="F3486" s="38">
        <f t="shared" si="54"/>
        <v>44327</v>
      </c>
    </row>
    <row r="3487" spans="1:6" x14ac:dyDescent="0.25">
      <c r="A3487" s="88" t="s">
        <v>91</v>
      </c>
      <c r="B3487" s="88" t="s">
        <v>91</v>
      </c>
      <c r="C3487" s="88" t="s">
        <v>98</v>
      </c>
      <c r="D3487" s="178">
        <v>44327</v>
      </c>
      <c r="E3487" s="89">
        <v>70</v>
      </c>
      <c r="F3487" s="38">
        <f t="shared" si="54"/>
        <v>44327</v>
      </c>
    </row>
    <row r="3488" spans="1:6" x14ac:dyDescent="0.25">
      <c r="A3488" s="88" t="s">
        <v>91</v>
      </c>
      <c r="B3488" s="88" t="s">
        <v>91</v>
      </c>
      <c r="C3488" s="88" t="s">
        <v>94</v>
      </c>
      <c r="D3488" s="178">
        <v>44327</v>
      </c>
      <c r="E3488" s="89">
        <v>10</v>
      </c>
      <c r="F3488" s="38">
        <f t="shared" si="54"/>
        <v>44327</v>
      </c>
    </row>
    <row r="3489" spans="1:6" x14ac:dyDescent="0.25">
      <c r="A3489" s="88" t="s">
        <v>264</v>
      </c>
      <c r="B3489" s="88" t="s">
        <v>83</v>
      </c>
      <c r="C3489" s="88" t="s">
        <v>191</v>
      </c>
      <c r="D3489" s="178">
        <v>44327</v>
      </c>
      <c r="E3489" s="89">
        <v>1</v>
      </c>
      <c r="F3489" s="38">
        <f t="shared" si="54"/>
        <v>44327</v>
      </c>
    </row>
    <row r="3490" spans="1:6" x14ac:dyDescent="0.25">
      <c r="A3490" s="88" t="s">
        <v>263</v>
      </c>
      <c r="B3490" s="88" t="s">
        <v>199</v>
      </c>
      <c r="C3490" s="88" t="s">
        <v>77</v>
      </c>
      <c r="D3490" s="178">
        <v>44327</v>
      </c>
      <c r="E3490" s="89">
        <v>74</v>
      </c>
      <c r="F3490" s="38">
        <f t="shared" si="54"/>
        <v>44327</v>
      </c>
    </row>
    <row r="3491" spans="1:6" x14ac:dyDescent="0.25">
      <c r="A3491" s="88" t="s">
        <v>71</v>
      </c>
      <c r="B3491" s="88" t="s">
        <v>71</v>
      </c>
      <c r="C3491" s="88" t="s">
        <v>72</v>
      </c>
      <c r="D3491" s="178">
        <v>44327</v>
      </c>
      <c r="E3491" s="89">
        <v>73</v>
      </c>
      <c r="F3491" s="38">
        <f t="shared" si="54"/>
        <v>44327</v>
      </c>
    </row>
    <row r="3492" spans="1:6" x14ac:dyDescent="0.25">
      <c r="A3492" s="88" t="s">
        <v>57</v>
      </c>
      <c r="B3492" s="88" t="s">
        <v>57</v>
      </c>
      <c r="C3492" s="88" t="s">
        <v>61</v>
      </c>
      <c r="D3492" s="178">
        <v>44327</v>
      </c>
      <c r="E3492" s="89">
        <v>35</v>
      </c>
      <c r="F3492" s="38">
        <f t="shared" si="54"/>
        <v>44327</v>
      </c>
    </row>
    <row r="3493" spans="1:6" x14ac:dyDescent="0.25">
      <c r="A3493" s="88" t="s">
        <v>25</v>
      </c>
      <c r="B3493" s="88" t="s">
        <v>25</v>
      </c>
      <c r="C3493" s="88" t="s">
        <v>50</v>
      </c>
      <c r="D3493" s="178">
        <v>44327</v>
      </c>
      <c r="E3493" s="89">
        <v>28</v>
      </c>
      <c r="F3493" s="38">
        <f t="shared" si="54"/>
        <v>44327</v>
      </c>
    </row>
    <row r="3494" spans="1:6" x14ac:dyDescent="0.25">
      <c r="A3494" s="88" t="s">
        <v>25</v>
      </c>
      <c r="B3494" s="88" t="s">
        <v>25</v>
      </c>
      <c r="C3494" s="88" t="s">
        <v>53</v>
      </c>
      <c r="D3494" s="178">
        <v>44327</v>
      </c>
      <c r="E3494" s="89">
        <v>59</v>
      </c>
      <c r="F3494" s="38">
        <f t="shared" si="54"/>
        <v>44327</v>
      </c>
    </row>
    <row r="3495" spans="1:6" x14ac:dyDescent="0.25">
      <c r="A3495" s="88" t="s">
        <v>57</v>
      </c>
      <c r="B3495" s="88" t="s">
        <v>57</v>
      </c>
      <c r="C3495" s="88" t="s">
        <v>368</v>
      </c>
      <c r="D3495" s="178">
        <v>44327</v>
      </c>
      <c r="E3495" s="89">
        <v>86</v>
      </c>
      <c r="F3495" s="38">
        <f t="shared" si="54"/>
        <v>44327</v>
      </c>
    </row>
    <row r="3496" spans="1:6" x14ac:dyDescent="0.25">
      <c r="A3496" s="88" t="s">
        <v>57</v>
      </c>
      <c r="B3496" s="88" t="s">
        <v>57</v>
      </c>
      <c r="C3496" s="88" t="s">
        <v>183</v>
      </c>
      <c r="D3496" s="178">
        <v>44327</v>
      </c>
      <c r="E3496" s="89">
        <v>27</v>
      </c>
      <c r="F3496" s="38">
        <f t="shared" si="54"/>
        <v>44327</v>
      </c>
    </row>
    <row r="3497" spans="1:6" x14ac:dyDescent="0.25">
      <c r="A3497" s="88" t="s">
        <v>25</v>
      </c>
      <c r="B3497" s="88" t="s">
        <v>25</v>
      </c>
      <c r="C3497" s="88" t="s">
        <v>186</v>
      </c>
      <c r="D3497" s="178">
        <v>44327</v>
      </c>
      <c r="E3497" s="89">
        <v>2</v>
      </c>
      <c r="F3497" s="38">
        <f t="shared" si="54"/>
        <v>44327</v>
      </c>
    </row>
    <row r="3498" spans="1:6" x14ac:dyDescent="0.25">
      <c r="A3498" s="88" t="s">
        <v>25</v>
      </c>
      <c r="B3498" s="88" t="s">
        <v>25</v>
      </c>
      <c r="C3498" s="88" t="s">
        <v>45</v>
      </c>
      <c r="D3498" s="178">
        <v>44327</v>
      </c>
      <c r="E3498" s="89">
        <v>73</v>
      </c>
      <c r="F3498" s="38">
        <f t="shared" si="54"/>
        <v>44327</v>
      </c>
    </row>
    <row r="3499" spans="1:6" x14ac:dyDescent="0.25">
      <c r="A3499" s="88" t="s">
        <v>25</v>
      </c>
      <c r="B3499" s="88" t="s">
        <v>25</v>
      </c>
      <c r="C3499" s="88" t="s">
        <v>41</v>
      </c>
      <c r="D3499" s="178">
        <v>44327</v>
      </c>
      <c r="E3499" s="89">
        <v>32</v>
      </c>
      <c r="F3499" s="38">
        <f t="shared" si="54"/>
        <v>44327</v>
      </c>
    </row>
    <row r="3500" spans="1:6" x14ac:dyDescent="0.25">
      <c r="A3500" s="88" t="s">
        <v>361</v>
      </c>
      <c r="B3500" s="88" t="s">
        <v>411</v>
      </c>
      <c r="C3500" s="88" t="s">
        <v>355</v>
      </c>
      <c r="D3500" s="178">
        <v>44327</v>
      </c>
      <c r="E3500" s="89">
        <v>126</v>
      </c>
      <c r="F3500" s="38">
        <f t="shared" si="54"/>
        <v>44327</v>
      </c>
    </row>
    <row r="3501" spans="1:6" x14ac:dyDescent="0.25">
      <c r="A3501" s="88" t="s">
        <v>2</v>
      </c>
      <c r="B3501" s="88" t="s">
        <v>2</v>
      </c>
      <c r="C3501" s="88" t="s">
        <v>9</v>
      </c>
      <c r="D3501" s="178">
        <v>44327</v>
      </c>
      <c r="E3501" s="89">
        <v>26</v>
      </c>
      <c r="F3501" s="38">
        <f t="shared" si="54"/>
        <v>44327</v>
      </c>
    </row>
    <row r="3502" spans="1:6" x14ac:dyDescent="0.25">
      <c r="A3502" s="88" t="s">
        <v>2</v>
      </c>
      <c r="B3502" s="88" t="s">
        <v>2</v>
      </c>
      <c r="C3502" s="88" t="s">
        <v>13</v>
      </c>
      <c r="D3502" s="178">
        <v>44326</v>
      </c>
      <c r="E3502" s="89">
        <v>38</v>
      </c>
      <c r="F3502" s="38">
        <f t="shared" si="54"/>
        <v>44326</v>
      </c>
    </row>
    <row r="3503" spans="1:6" x14ac:dyDescent="0.25">
      <c r="A3503" s="88" t="s">
        <v>2</v>
      </c>
      <c r="B3503" s="88" t="s">
        <v>2</v>
      </c>
      <c r="C3503" s="88" t="s">
        <v>11</v>
      </c>
      <c r="D3503" s="178">
        <v>44326</v>
      </c>
      <c r="E3503" s="89">
        <v>35</v>
      </c>
      <c r="F3503" s="38">
        <f t="shared" si="54"/>
        <v>44326</v>
      </c>
    </row>
    <row r="3504" spans="1:6" x14ac:dyDescent="0.25">
      <c r="A3504" s="88" t="s">
        <v>361</v>
      </c>
      <c r="B3504" s="88" t="s">
        <v>411</v>
      </c>
      <c r="C3504" s="88" t="s">
        <v>357</v>
      </c>
      <c r="D3504" s="178">
        <v>44326</v>
      </c>
      <c r="E3504" s="89">
        <v>38</v>
      </c>
      <c r="F3504" s="38">
        <f t="shared" si="54"/>
        <v>44326</v>
      </c>
    </row>
    <row r="3505" spans="1:6" x14ac:dyDescent="0.25">
      <c r="A3505" s="88" t="s">
        <v>361</v>
      </c>
      <c r="B3505" s="88" t="s">
        <v>411</v>
      </c>
      <c r="C3505" s="88" t="s">
        <v>422</v>
      </c>
      <c r="D3505" s="178">
        <v>44326</v>
      </c>
      <c r="E3505" s="89">
        <v>9</v>
      </c>
      <c r="F3505" s="38">
        <f t="shared" si="54"/>
        <v>44326</v>
      </c>
    </row>
    <row r="3506" spans="1:6" x14ac:dyDescent="0.25">
      <c r="A3506" s="88" t="s">
        <v>25</v>
      </c>
      <c r="B3506" s="88" t="s">
        <v>25</v>
      </c>
      <c r="C3506" s="88" t="s">
        <v>31</v>
      </c>
      <c r="D3506" s="178">
        <v>44326</v>
      </c>
      <c r="E3506" s="89">
        <v>96</v>
      </c>
      <c r="F3506" s="38">
        <f t="shared" si="54"/>
        <v>44326</v>
      </c>
    </row>
    <row r="3507" spans="1:6" x14ac:dyDescent="0.25">
      <c r="A3507" s="88" t="s">
        <v>25</v>
      </c>
      <c r="B3507" s="88" t="s">
        <v>26</v>
      </c>
      <c r="C3507" s="88" t="s">
        <v>28</v>
      </c>
      <c r="D3507" s="178">
        <v>44326</v>
      </c>
      <c r="E3507" s="89">
        <v>16</v>
      </c>
      <c r="F3507" s="38">
        <f t="shared" si="54"/>
        <v>44326</v>
      </c>
    </row>
    <row r="3508" spans="1:6" x14ac:dyDescent="0.25">
      <c r="A3508" s="88" t="s">
        <v>25</v>
      </c>
      <c r="B3508" s="88" t="s">
        <v>25</v>
      </c>
      <c r="C3508" s="88" t="s">
        <v>40</v>
      </c>
      <c r="D3508" s="178">
        <v>44326</v>
      </c>
      <c r="E3508" s="89">
        <v>12</v>
      </c>
      <c r="F3508" s="38">
        <f t="shared" si="54"/>
        <v>44326</v>
      </c>
    </row>
    <row r="3509" spans="1:6" x14ac:dyDescent="0.25">
      <c r="A3509" s="88" t="s">
        <v>25</v>
      </c>
      <c r="B3509" s="88" t="s">
        <v>25</v>
      </c>
      <c r="C3509" s="88" t="s">
        <v>38</v>
      </c>
      <c r="D3509" s="178">
        <v>44326</v>
      </c>
      <c r="E3509" s="89">
        <v>1</v>
      </c>
      <c r="F3509" s="38">
        <f t="shared" si="54"/>
        <v>44326</v>
      </c>
    </row>
    <row r="3510" spans="1:6" x14ac:dyDescent="0.25">
      <c r="A3510" s="88" t="s">
        <v>25</v>
      </c>
      <c r="B3510" s="88" t="s">
        <v>25</v>
      </c>
      <c r="C3510" s="88" t="s">
        <v>43</v>
      </c>
      <c r="D3510" s="178">
        <v>44326</v>
      </c>
      <c r="E3510" s="89">
        <v>27</v>
      </c>
      <c r="F3510" s="38">
        <f t="shared" si="54"/>
        <v>44326</v>
      </c>
    </row>
    <row r="3511" spans="1:6" x14ac:dyDescent="0.25">
      <c r="A3511" s="88" t="s">
        <v>25</v>
      </c>
      <c r="B3511" s="88" t="s">
        <v>25</v>
      </c>
      <c r="C3511" s="88" t="s">
        <v>49</v>
      </c>
      <c r="D3511" s="178">
        <v>44326</v>
      </c>
      <c r="E3511" s="89">
        <v>122</v>
      </c>
      <c r="F3511" s="38">
        <f t="shared" si="54"/>
        <v>44326</v>
      </c>
    </row>
    <row r="3512" spans="1:6" x14ac:dyDescent="0.25">
      <c r="A3512" s="88" t="s">
        <v>25</v>
      </c>
      <c r="B3512" s="88" t="s">
        <v>54</v>
      </c>
      <c r="C3512" s="88" t="s">
        <v>187</v>
      </c>
      <c r="D3512" s="178">
        <v>44326</v>
      </c>
      <c r="E3512" s="89">
        <v>5</v>
      </c>
      <c r="F3512" s="38">
        <f t="shared" si="54"/>
        <v>44326</v>
      </c>
    </row>
    <row r="3513" spans="1:6" x14ac:dyDescent="0.25">
      <c r="A3513" s="88" t="s">
        <v>264</v>
      </c>
      <c r="B3513" s="88" t="s">
        <v>83</v>
      </c>
      <c r="C3513" s="88" t="s">
        <v>90</v>
      </c>
      <c r="D3513" s="178">
        <v>44326</v>
      </c>
      <c r="E3513" s="89">
        <v>23</v>
      </c>
      <c r="F3513" s="38">
        <f t="shared" si="54"/>
        <v>44326</v>
      </c>
    </row>
    <row r="3514" spans="1:6" x14ac:dyDescent="0.25">
      <c r="A3514" s="41" t="s">
        <v>264</v>
      </c>
      <c r="B3514" s="41" t="s">
        <v>83</v>
      </c>
      <c r="C3514" s="41" t="s">
        <v>414</v>
      </c>
      <c r="D3514" s="177">
        <v>44326</v>
      </c>
      <c r="E3514" s="41">
        <v>62</v>
      </c>
      <c r="F3514" s="38">
        <f t="shared" si="54"/>
        <v>44326</v>
      </c>
    </row>
    <row r="3515" spans="1:6" x14ac:dyDescent="0.25">
      <c r="A3515" s="41" t="s">
        <v>264</v>
      </c>
      <c r="B3515" s="41" t="s">
        <v>81</v>
      </c>
      <c r="C3515" s="41" t="s">
        <v>82</v>
      </c>
      <c r="D3515" s="177">
        <v>44326</v>
      </c>
      <c r="E3515" s="41">
        <v>55</v>
      </c>
      <c r="F3515" s="38">
        <f t="shared" si="54"/>
        <v>44326</v>
      </c>
    </row>
    <row r="3516" spans="1:6" x14ac:dyDescent="0.25">
      <c r="A3516" s="41" t="s">
        <v>91</v>
      </c>
      <c r="B3516" s="41" t="s">
        <v>91</v>
      </c>
      <c r="C3516" s="41" t="s">
        <v>97</v>
      </c>
      <c r="D3516" s="177">
        <v>44326</v>
      </c>
      <c r="E3516" s="41">
        <v>17</v>
      </c>
      <c r="F3516" s="38">
        <f t="shared" si="54"/>
        <v>44326</v>
      </c>
    </row>
    <row r="3517" spans="1:6" x14ac:dyDescent="0.25">
      <c r="A3517" s="41" t="s">
        <v>91</v>
      </c>
      <c r="B3517" s="41" t="s">
        <v>91</v>
      </c>
      <c r="C3517" s="41" t="s">
        <v>100</v>
      </c>
      <c r="D3517" s="177">
        <v>44326</v>
      </c>
      <c r="E3517" s="41">
        <v>116</v>
      </c>
      <c r="F3517" s="38">
        <f t="shared" si="54"/>
        <v>44326</v>
      </c>
    </row>
    <row r="3518" spans="1:6" x14ac:dyDescent="0.25">
      <c r="A3518" s="41" t="s">
        <v>264</v>
      </c>
      <c r="B3518" s="41" t="s">
        <v>83</v>
      </c>
      <c r="C3518" s="41" t="s">
        <v>84</v>
      </c>
      <c r="D3518" s="177">
        <v>44326</v>
      </c>
      <c r="E3518" s="41">
        <v>161</v>
      </c>
      <c r="F3518" s="38">
        <f t="shared" si="54"/>
        <v>44326</v>
      </c>
    </row>
    <row r="3519" spans="1:6" x14ac:dyDescent="0.25">
      <c r="A3519" s="41" t="s">
        <v>25</v>
      </c>
      <c r="B3519" s="41" t="s">
        <v>25</v>
      </c>
      <c r="C3519" s="41" t="s">
        <v>53</v>
      </c>
      <c r="D3519" s="177">
        <v>44326</v>
      </c>
      <c r="E3519" s="41">
        <v>55</v>
      </c>
      <c r="F3519" s="38">
        <f t="shared" si="54"/>
        <v>44326</v>
      </c>
    </row>
    <row r="3520" spans="1:6" x14ac:dyDescent="0.25">
      <c r="A3520" s="41" t="s">
        <v>57</v>
      </c>
      <c r="B3520" s="41" t="s">
        <v>57</v>
      </c>
      <c r="C3520" s="41" t="s">
        <v>392</v>
      </c>
      <c r="D3520" s="177">
        <v>44326</v>
      </c>
      <c r="E3520" s="41">
        <v>1</v>
      </c>
      <c r="F3520" s="38">
        <f t="shared" si="54"/>
        <v>44326</v>
      </c>
    </row>
    <row r="3521" spans="1:6" x14ac:dyDescent="0.25">
      <c r="A3521" s="41" t="s">
        <v>263</v>
      </c>
      <c r="B3521" s="41" t="s">
        <v>199</v>
      </c>
      <c r="C3521" s="41" t="s">
        <v>447</v>
      </c>
      <c r="D3521" s="177">
        <v>44326</v>
      </c>
      <c r="E3521" s="41">
        <v>17</v>
      </c>
      <c r="F3521" s="38">
        <f t="shared" si="54"/>
        <v>44326</v>
      </c>
    </row>
    <row r="3522" spans="1:6" x14ac:dyDescent="0.25">
      <c r="A3522" s="88" t="s">
        <v>57</v>
      </c>
      <c r="B3522" s="88" t="s">
        <v>57</v>
      </c>
      <c r="C3522" s="88" t="s">
        <v>60</v>
      </c>
      <c r="D3522" s="178">
        <v>44326</v>
      </c>
      <c r="E3522" s="89">
        <v>3</v>
      </c>
      <c r="F3522" s="38">
        <f t="shared" si="54"/>
        <v>44326</v>
      </c>
    </row>
    <row r="3523" spans="1:6" x14ac:dyDescent="0.25">
      <c r="A3523" s="88" t="s">
        <v>57</v>
      </c>
      <c r="B3523" s="88" t="s">
        <v>57</v>
      </c>
      <c r="C3523" s="88" t="s">
        <v>262</v>
      </c>
      <c r="D3523" s="178">
        <v>44326</v>
      </c>
      <c r="E3523" s="89">
        <v>7</v>
      </c>
      <c r="F3523" s="38">
        <f t="shared" ref="F3523:F3586" si="55">D3523</f>
        <v>44326</v>
      </c>
    </row>
    <row r="3524" spans="1:6" x14ac:dyDescent="0.25">
      <c r="A3524" s="88" t="s">
        <v>25</v>
      </c>
      <c r="B3524" s="88" t="s">
        <v>25</v>
      </c>
      <c r="C3524" s="88" t="s">
        <v>46</v>
      </c>
      <c r="D3524" s="178">
        <v>44326</v>
      </c>
      <c r="E3524" s="89">
        <v>23</v>
      </c>
      <c r="F3524" s="38">
        <f t="shared" si="55"/>
        <v>44326</v>
      </c>
    </row>
    <row r="3525" spans="1:6" x14ac:dyDescent="0.25">
      <c r="A3525" s="88" t="s">
        <v>25</v>
      </c>
      <c r="B3525" s="88" t="s">
        <v>25</v>
      </c>
      <c r="C3525" s="88" t="s">
        <v>32</v>
      </c>
      <c r="D3525" s="178">
        <v>44326</v>
      </c>
      <c r="E3525" s="89">
        <v>83</v>
      </c>
      <c r="F3525" s="38">
        <f t="shared" si="55"/>
        <v>44326</v>
      </c>
    </row>
    <row r="3526" spans="1:6" x14ac:dyDescent="0.25">
      <c r="A3526" s="88" t="s">
        <v>18</v>
      </c>
      <c r="B3526" s="88" t="s">
        <v>366</v>
      </c>
      <c r="C3526" s="88" t="s">
        <v>413</v>
      </c>
      <c r="D3526" s="178">
        <v>44326</v>
      </c>
      <c r="E3526" s="89">
        <v>4</v>
      </c>
      <c r="F3526" s="38">
        <f t="shared" si="55"/>
        <v>44326</v>
      </c>
    </row>
    <row r="3527" spans="1:6" x14ac:dyDescent="0.25">
      <c r="A3527" s="88" t="s">
        <v>16</v>
      </c>
      <c r="B3527" s="88" t="s">
        <v>16</v>
      </c>
      <c r="C3527" s="88" t="s">
        <v>17</v>
      </c>
      <c r="D3527" s="178">
        <v>44326</v>
      </c>
      <c r="E3527" s="89">
        <v>96</v>
      </c>
      <c r="F3527" s="38">
        <f t="shared" si="55"/>
        <v>44326</v>
      </c>
    </row>
    <row r="3528" spans="1:6" x14ac:dyDescent="0.25">
      <c r="A3528" s="88" t="s">
        <v>361</v>
      </c>
      <c r="B3528" s="88" t="s">
        <v>411</v>
      </c>
      <c r="C3528" s="88" t="s">
        <v>355</v>
      </c>
      <c r="D3528" s="178">
        <v>44326</v>
      </c>
      <c r="E3528" s="89">
        <v>84</v>
      </c>
      <c r="F3528" s="38">
        <f t="shared" si="55"/>
        <v>44326</v>
      </c>
    </row>
    <row r="3529" spans="1:6" x14ac:dyDescent="0.25">
      <c r="A3529" s="88" t="s">
        <v>18</v>
      </c>
      <c r="B3529" s="88" t="s">
        <v>19</v>
      </c>
      <c r="C3529" s="88" t="s">
        <v>20</v>
      </c>
      <c r="D3529" s="178">
        <v>44326</v>
      </c>
      <c r="E3529" s="89">
        <v>38</v>
      </c>
      <c r="F3529" s="38">
        <f t="shared" si="55"/>
        <v>44326</v>
      </c>
    </row>
    <row r="3530" spans="1:6" x14ac:dyDescent="0.25">
      <c r="A3530" s="88" t="s">
        <v>337</v>
      </c>
      <c r="B3530" s="88" t="s">
        <v>338</v>
      </c>
      <c r="C3530" s="88" t="s">
        <v>177</v>
      </c>
      <c r="D3530" s="178">
        <v>44326</v>
      </c>
      <c r="E3530" s="89">
        <v>48</v>
      </c>
      <c r="F3530" s="38">
        <f t="shared" si="55"/>
        <v>44326</v>
      </c>
    </row>
    <row r="3531" spans="1:6" x14ac:dyDescent="0.25">
      <c r="A3531" s="88" t="s">
        <v>25</v>
      </c>
      <c r="B3531" s="88" t="s">
        <v>25</v>
      </c>
      <c r="C3531" s="88" t="s">
        <v>45</v>
      </c>
      <c r="D3531" s="178">
        <v>44326</v>
      </c>
      <c r="E3531" s="89">
        <v>69</v>
      </c>
      <c r="F3531" s="38">
        <f t="shared" si="55"/>
        <v>44326</v>
      </c>
    </row>
    <row r="3532" spans="1:6" x14ac:dyDescent="0.25">
      <c r="A3532" s="88" t="s">
        <v>25</v>
      </c>
      <c r="B3532" s="88" t="s">
        <v>25</v>
      </c>
      <c r="C3532" s="88" t="s">
        <v>47</v>
      </c>
      <c r="D3532" s="178">
        <v>44326</v>
      </c>
      <c r="E3532" s="89">
        <v>55</v>
      </c>
      <c r="F3532" s="38">
        <f t="shared" si="55"/>
        <v>44326</v>
      </c>
    </row>
    <row r="3533" spans="1:6" x14ac:dyDescent="0.25">
      <c r="A3533" s="88" t="s">
        <v>25</v>
      </c>
      <c r="B3533" s="88" t="s">
        <v>25</v>
      </c>
      <c r="C3533" s="88" t="s">
        <v>50</v>
      </c>
      <c r="D3533" s="178">
        <v>44326</v>
      </c>
      <c r="E3533" s="89">
        <v>25</v>
      </c>
      <c r="F3533" s="38">
        <f t="shared" si="55"/>
        <v>44326</v>
      </c>
    </row>
    <row r="3534" spans="1:6" x14ac:dyDescent="0.25">
      <c r="A3534" s="88" t="s">
        <v>25</v>
      </c>
      <c r="B3534" s="88" t="s">
        <v>25</v>
      </c>
      <c r="C3534" s="88" t="s">
        <v>41</v>
      </c>
      <c r="D3534" s="178">
        <v>44326</v>
      </c>
      <c r="E3534" s="89">
        <v>32</v>
      </c>
      <c r="F3534" s="38">
        <f t="shared" si="55"/>
        <v>44326</v>
      </c>
    </row>
    <row r="3535" spans="1:6" x14ac:dyDescent="0.25">
      <c r="A3535" s="88" t="s">
        <v>25</v>
      </c>
      <c r="B3535" s="88" t="s">
        <v>25</v>
      </c>
      <c r="C3535" s="88" t="s">
        <v>36</v>
      </c>
      <c r="D3535" s="178">
        <v>44326</v>
      </c>
      <c r="E3535" s="89">
        <v>62</v>
      </c>
      <c r="F3535" s="38">
        <f t="shared" si="55"/>
        <v>44326</v>
      </c>
    </row>
    <row r="3536" spans="1:6" x14ac:dyDescent="0.25">
      <c r="A3536" s="88" t="s">
        <v>25</v>
      </c>
      <c r="B3536" s="88" t="s">
        <v>25</v>
      </c>
      <c r="C3536" s="88" t="s">
        <v>37</v>
      </c>
      <c r="D3536" s="178">
        <v>44326</v>
      </c>
      <c r="E3536" s="89">
        <v>95</v>
      </c>
      <c r="F3536" s="38">
        <f t="shared" si="55"/>
        <v>44326</v>
      </c>
    </row>
    <row r="3537" spans="1:6" x14ac:dyDescent="0.25">
      <c r="A3537" s="88" t="s">
        <v>25</v>
      </c>
      <c r="B3537" s="88" t="s">
        <v>25</v>
      </c>
      <c r="C3537" s="88" t="s">
        <v>34</v>
      </c>
      <c r="D3537" s="178">
        <v>44326</v>
      </c>
      <c r="E3537" s="89">
        <v>59</v>
      </c>
      <c r="F3537" s="38">
        <f t="shared" si="55"/>
        <v>44326</v>
      </c>
    </row>
    <row r="3538" spans="1:6" x14ac:dyDescent="0.25">
      <c r="A3538" s="88" t="s">
        <v>2</v>
      </c>
      <c r="B3538" s="88" t="s">
        <v>2</v>
      </c>
      <c r="C3538" s="88" t="s">
        <v>391</v>
      </c>
      <c r="D3538" s="178">
        <v>44326</v>
      </c>
      <c r="E3538" s="89">
        <v>6</v>
      </c>
      <c r="F3538" s="38">
        <f t="shared" si="55"/>
        <v>44326</v>
      </c>
    </row>
    <row r="3539" spans="1:6" x14ac:dyDescent="0.25">
      <c r="A3539" s="88" t="s">
        <v>2</v>
      </c>
      <c r="B3539" s="88" t="s">
        <v>2</v>
      </c>
      <c r="C3539" s="88" t="s">
        <v>4</v>
      </c>
      <c r="D3539" s="178">
        <v>44326</v>
      </c>
      <c r="E3539" s="89">
        <v>33</v>
      </c>
      <c r="F3539" s="38">
        <f t="shared" si="55"/>
        <v>44326</v>
      </c>
    </row>
    <row r="3540" spans="1:6" x14ac:dyDescent="0.25">
      <c r="A3540" s="88" t="s">
        <v>2</v>
      </c>
      <c r="B3540" s="88" t="s">
        <v>2</v>
      </c>
      <c r="C3540" s="88" t="s">
        <v>3</v>
      </c>
      <c r="D3540" s="178">
        <v>44326</v>
      </c>
      <c r="E3540" s="89">
        <v>121</v>
      </c>
      <c r="F3540" s="38">
        <f t="shared" si="55"/>
        <v>44326</v>
      </c>
    </row>
    <row r="3541" spans="1:6" x14ac:dyDescent="0.25">
      <c r="A3541" s="88" t="s">
        <v>361</v>
      </c>
      <c r="B3541" s="88" t="s">
        <v>411</v>
      </c>
      <c r="C3541" s="88" t="s">
        <v>356</v>
      </c>
      <c r="D3541" s="178">
        <v>44326</v>
      </c>
      <c r="E3541" s="89">
        <v>38</v>
      </c>
      <c r="F3541" s="38">
        <f t="shared" si="55"/>
        <v>44326</v>
      </c>
    </row>
    <row r="3542" spans="1:6" x14ac:dyDescent="0.25">
      <c r="A3542" s="88" t="s">
        <v>25</v>
      </c>
      <c r="B3542" s="88" t="s">
        <v>29</v>
      </c>
      <c r="C3542" s="88" t="s">
        <v>30</v>
      </c>
      <c r="D3542" s="178">
        <v>44326</v>
      </c>
      <c r="E3542" s="89">
        <v>86</v>
      </c>
      <c r="F3542" s="38">
        <f t="shared" si="55"/>
        <v>44326</v>
      </c>
    </row>
    <row r="3543" spans="1:6" x14ac:dyDescent="0.25">
      <c r="A3543" s="88" t="s">
        <v>57</v>
      </c>
      <c r="B3543" s="88" t="s">
        <v>57</v>
      </c>
      <c r="C3543" s="88" t="s">
        <v>368</v>
      </c>
      <c r="D3543" s="178">
        <v>44326</v>
      </c>
      <c r="E3543" s="89">
        <v>43</v>
      </c>
      <c r="F3543" s="38">
        <f t="shared" si="55"/>
        <v>44326</v>
      </c>
    </row>
    <row r="3544" spans="1:6" x14ac:dyDescent="0.25">
      <c r="A3544" s="88" t="s">
        <v>57</v>
      </c>
      <c r="B3544" s="88" t="s">
        <v>57</v>
      </c>
      <c r="C3544" s="88" t="s">
        <v>183</v>
      </c>
      <c r="D3544" s="178">
        <v>44326</v>
      </c>
      <c r="E3544" s="89">
        <v>28</v>
      </c>
      <c r="F3544" s="38">
        <f t="shared" si="55"/>
        <v>44326</v>
      </c>
    </row>
    <row r="3545" spans="1:6" x14ac:dyDescent="0.25">
      <c r="A3545" s="88" t="s">
        <v>57</v>
      </c>
      <c r="B3545" s="88" t="s">
        <v>57</v>
      </c>
      <c r="C3545" s="88" t="s">
        <v>130</v>
      </c>
      <c r="D3545" s="178">
        <v>44326</v>
      </c>
      <c r="E3545" s="89">
        <v>18</v>
      </c>
      <c r="F3545" s="38">
        <f t="shared" si="55"/>
        <v>44326</v>
      </c>
    </row>
    <row r="3546" spans="1:6" x14ac:dyDescent="0.25">
      <c r="A3546" s="88" t="s">
        <v>57</v>
      </c>
      <c r="B3546" s="88" t="s">
        <v>57</v>
      </c>
      <c r="C3546" s="88" t="s">
        <v>446</v>
      </c>
      <c r="D3546" s="178">
        <v>44326</v>
      </c>
      <c r="E3546" s="89">
        <v>28</v>
      </c>
      <c r="F3546" s="38">
        <f t="shared" si="55"/>
        <v>44326</v>
      </c>
    </row>
    <row r="3547" spans="1:6" x14ac:dyDescent="0.25">
      <c r="A3547" s="88" t="s">
        <v>57</v>
      </c>
      <c r="B3547" s="88" t="s">
        <v>57</v>
      </c>
      <c r="C3547" s="88" t="s">
        <v>62</v>
      </c>
      <c r="D3547" s="178">
        <v>44326</v>
      </c>
      <c r="E3547" s="89">
        <v>35</v>
      </c>
      <c r="F3547" s="38">
        <f t="shared" si="55"/>
        <v>44326</v>
      </c>
    </row>
    <row r="3548" spans="1:6" x14ac:dyDescent="0.25">
      <c r="A3548" s="88" t="s">
        <v>263</v>
      </c>
      <c r="B3548" s="88" t="s">
        <v>199</v>
      </c>
      <c r="C3548" s="88" t="s">
        <v>75</v>
      </c>
      <c r="D3548" s="178">
        <v>44326</v>
      </c>
      <c r="E3548" s="89">
        <v>31</v>
      </c>
      <c r="F3548" s="38">
        <f t="shared" si="55"/>
        <v>44326</v>
      </c>
    </row>
    <row r="3549" spans="1:6" x14ac:dyDescent="0.25">
      <c r="A3549" s="88" t="s">
        <v>264</v>
      </c>
      <c r="B3549" s="88" t="s">
        <v>83</v>
      </c>
      <c r="C3549" s="88" t="s">
        <v>80</v>
      </c>
      <c r="D3549" s="178">
        <v>44326</v>
      </c>
      <c r="E3549" s="89">
        <v>40</v>
      </c>
      <c r="F3549" s="38">
        <f t="shared" si="55"/>
        <v>44326</v>
      </c>
    </row>
    <row r="3550" spans="1:6" x14ac:dyDescent="0.25">
      <c r="A3550" s="88" t="s">
        <v>91</v>
      </c>
      <c r="B3550" s="88" t="s">
        <v>91</v>
      </c>
      <c r="C3550" s="88" t="s">
        <v>101</v>
      </c>
      <c r="D3550" s="178">
        <v>44326</v>
      </c>
      <c r="E3550" s="89">
        <v>38</v>
      </c>
      <c r="F3550" s="38">
        <f t="shared" si="55"/>
        <v>44326</v>
      </c>
    </row>
    <row r="3551" spans="1:6" x14ac:dyDescent="0.25">
      <c r="A3551" s="88" t="s">
        <v>325</v>
      </c>
      <c r="B3551" s="88" t="s">
        <v>325</v>
      </c>
      <c r="C3551" s="88" t="s">
        <v>327</v>
      </c>
      <c r="D3551" s="178">
        <v>44326</v>
      </c>
      <c r="E3551" s="89">
        <v>28</v>
      </c>
      <c r="F3551" s="38">
        <f t="shared" si="55"/>
        <v>44326</v>
      </c>
    </row>
    <row r="3552" spans="1:6" x14ac:dyDescent="0.25">
      <c r="A3552" s="88" t="s">
        <v>264</v>
      </c>
      <c r="B3552" s="88" t="s">
        <v>83</v>
      </c>
      <c r="C3552" s="88" t="s">
        <v>179</v>
      </c>
      <c r="D3552" s="178">
        <v>44326</v>
      </c>
      <c r="E3552" s="89">
        <v>18</v>
      </c>
      <c r="F3552" s="38">
        <f t="shared" si="55"/>
        <v>44326</v>
      </c>
    </row>
    <row r="3553" spans="1:6" x14ac:dyDescent="0.25">
      <c r="A3553" s="88" t="s">
        <v>264</v>
      </c>
      <c r="B3553" s="88" t="s">
        <v>83</v>
      </c>
      <c r="C3553" s="88" t="s">
        <v>181</v>
      </c>
      <c r="D3553" s="178">
        <v>44326</v>
      </c>
      <c r="E3553" s="89">
        <v>1</v>
      </c>
      <c r="F3553" s="38">
        <f t="shared" si="55"/>
        <v>44326</v>
      </c>
    </row>
    <row r="3554" spans="1:6" x14ac:dyDescent="0.25">
      <c r="A3554" s="41" t="s">
        <v>25</v>
      </c>
      <c r="B3554" s="41" t="s">
        <v>54</v>
      </c>
      <c r="C3554" s="41" t="s">
        <v>55</v>
      </c>
      <c r="D3554" s="177">
        <v>44326</v>
      </c>
      <c r="E3554" s="41">
        <v>183</v>
      </c>
      <c r="F3554" s="38">
        <f t="shared" si="55"/>
        <v>44326</v>
      </c>
    </row>
    <row r="3555" spans="1:6" x14ac:dyDescent="0.25">
      <c r="A3555" s="41" t="s">
        <v>25</v>
      </c>
      <c r="B3555" s="41" t="s">
        <v>54</v>
      </c>
      <c r="C3555" s="41" t="s">
        <v>56</v>
      </c>
      <c r="D3555" s="177">
        <v>44326</v>
      </c>
      <c r="E3555" s="41">
        <v>75</v>
      </c>
      <c r="F3555" s="38">
        <f t="shared" si="55"/>
        <v>44326</v>
      </c>
    </row>
    <row r="3556" spans="1:6" x14ac:dyDescent="0.25">
      <c r="A3556" s="41" t="s">
        <v>263</v>
      </c>
      <c r="B3556" s="41" t="s">
        <v>199</v>
      </c>
      <c r="C3556" s="41" t="s">
        <v>77</v>
      </c>
      <c r="D3556" s="177">
        <v>44326</v>
      </c>
      <c r="E3556" s="41">
        <v>84</v>
      </c>
      <c r="F3556" s="38">
        <f t="shared" si="55"/>
        <v>44326</v>
      </c>
    </row>
    <row r="3557" spans="1:6" x14ac:dyDescent="0.25">
      <c r="A3557" s="41" t="s">
        <v>71</v>
      </c>
      <c r="B3557" s="41" t="s">
        <v>71</v>
      </c>
      <c r="C3557" s="41" t="s">
        <v>72</v>
      </c>
      <c r="D3557" s="177">
        <v>44326</v>
      </c>
      <c r="E3557" s="41">
        <v>85</v>
      </c>
      <c r="F3557" s="38">
        <f t="shared" si="55"/>
        <v>44326</v>
      </c>
    </row>
    <row r="3558" spans="1:6" x14ac:dyDescent="0.25">
      <c r="A3558" s="88" t="s">
        <v>18</v>
      </c>
      <c r="B3558" s="88" t="s">
        <v>366</v>
      </c>
      <c r="C3558" s="88" t="s">
        <v>409</v>
      </c>
      <c r="D3558" s="178">
        <v>44326</v>
      </c>
      <c r="E3558" s="89">
        <v>42</v>
      </c>
      <c r="F3558" s="38">
        <f t="shared" si="55"/>
        <v>44326</v>
      </c>
    </row>
    <row r="3559" spans="1:6" x14ac:dyDescent="0.25">
      <c r="A3559" s="88" t="s">
        <v>18</v>
      </c>
      <c r="B3559" s="88" t="s">
        <v>18</v>
      </c>
      <c r="C3559" s="88" t="s">
        <v>24</v>
      </c>
      <c r="D3559" s="178">
        <v>44326</v>
      </c>
      <c r="E3559" s="89">
        <v>63</v>
      </c>
      <c r="F3559" s="38">
        <f t="shared" si="55"/>
        <v>44326</v>
      </c>
    </row>
    <row r="3560" spans="1:6" x14ac:dyDescent="0.25">
      <c r="A3560" s="88" t="s">
        <v>18</v>
      </c>
      <c r="B3560" s="88" t="s">
        <v>18</v>
      </c>
      <c r="C3560" s="88" t="s">
        <v>23</v>
      </c>
      <c r="D3560" s="178">
        <v>44326</v>
      </c>
      <c r="E3560" s="89">
        <v>17</v>
      </c>
      <c r="F3560" s="38">
        <f t="shared" si="55"/>
        <v>44326</v>
      </c>
    </row>
    <row r="3561" spans="1:6" x14ac:dyDescent="0.25">
      <c r="A3561" s="88" t="s">
        <v>18</v>
      </c>
      <c r="B3561" s="88" t="s">
        <v>18</v>
      </c>
      <c r="C3561" s="88"/>
      <c r="D3561" s="178">
        <v>44326</v>
      </c>
      <c r="E3561" s="89">
        <v>1</v>
      </c>
      <c r="F3561" s="38">
        <f t="shared" si="55"/>
        <v>44326</v>
      </c>
    </row>
    <row r="3562" spans="1:6" x14ac:dyDescent="0.25">
      <c r="A3562" s="88" t="s">
        <v>18</v>
      </c>
      <c r="B3562" s="88" t="s">
        <v>21</v>
      </c>
      <c r="C3562" s="88" t="s">
        <v>22</v>
      </c>
      <c r="D3562" s="178">
        <v>44326</v>
      </c>
      <c r="E3562" s="89">
        <v>74</v>
      </c>
      <c r="F3562" s="38">
        <f t="shared" si="55"/>
        <v>44326</v>
      </c>
    </row>
    <row r="3563" spans="1:6" x14ac:dyDescent="0.25">
      <c r="A3563" s="88" t="s">
        <v>25</v>
      </c>
      <c r="B3563" s="88" t="s">
        <v>25</v>
      </c>
      <c r="C3563" s="88" t="s">
        <v>48</v>
      </c>
      <c r="D3563" s="178">
        <v>44326</v>
      </c>
      <c r="E3563" s="89">
        <v>18</v>
      </c>
      <c r="F3563" s="38">
        <f t="shared" si="55"/>
        <v>44326</v>
      </c>
    </row>
    <row r="3564" spans="1:6" x14ac:dyDescent="0.25">
      <c r="A3564" s="88" t="s">
        <v>25</v>
      </c>
      <c r="B3564" s="88" t="s">
        <v>25</v>
      </c>
      <c r="C3564" s="88" t="s">
        <v>42</v>
      </c>
      <c r="D3564" s="178">
        <v>44326</v>
      </c>
      <c r="E3564" s="89">
        <v>37</v>
      </c>
      <c r="F3564" s="38">
        <f t="shared" si="55"/>
        <v>44326</v>
      </c>
    </row>
    <row r="3565" spans="1:6" x14ac:dyDescent="0.25">
      <c r="A3565" s="88" t="s">
        <v>25</v>
      </c>
      <c r="B3565" s="88" t="s">
        <v>25</v>
      </c>
      <c r="C3565" s="88" t="s">
        <v>186</v>
      </c>
      <c r="D3565" s="178">
        <v>44326</v>
      </c>
      <c r="E3565" s="89">
        <v>2</v>
      </c>
      <c r="F3565" s="38">
        <f t="shared" si="55"/>
        <v>44326</v>
      </c>
    </row>
    <row r="3566" spans="1:6" x14ac:dyDescent="0.25">
      <c r="A3566" s="88" t="s">
        <v>25</v>
      </c>
      <c r="B3566" s="88" t="s">
        <v>25</v>
      </c>
      <c r="C3566" s="88" t="s">
        <v>39</v>
      </c>
      <c r="D3566" s="178">
        <v>44326</v>
      </c>
      <c r="E3566" s="89">
        <v>23</v>
      </c>
      <c r="F3566" s="38">
        <f t="shared" si="55"/>
        <v>44326</v>
      </c>
    </row>
    <row r="3567" spans="1:6" x14ac:dyDescent="0.25">
      <c r="A3567" s="88" t="s">
        <v>91</v>
      </c>
      <c r="B3567" s="88" t="s">
        <v>91</v>
      </c>
      <c r="C3567" s="88" t="s">
        <v>100</v>
      </c>
      <c r="D3567" s="178">
        <v>44324</v>
      </c>
      <c r="E3567" s="89">
        <v>50</v>
      </c>
      <c r="F3567" s="38">
        <f t="shared" si="55"/>
        <v>44324</v>
      </c>
    </row>
    <row r="3568" spans="1:6" x14ac:dyDescent="0.25">
      <c r="A3568" s="88" t="s">
        <v>2</v>
      </c>
      <c r="B3568" s="88" t="s">
        <v>2</v>
      </c>
      <c r="C3568" s="88" t="s">
        <v>3</v>
      </c>
      <c r="D3568" s="178">
        <v>44324</v>
      </c>
      <c r="E3568" s="89">
        <v>18</v>
      </c>
      <c r="F3568" s="38">
        <f t="shared" si="55"/>
        <v>44324</v>
      </c>
    </row>
    <row r="3569" spans="1:6" x14ac:dyDescent="0.25">
      <c r="A3569" s="88" t="s">
        <v>263</v>
      </c>
      <c r="B3569" s="88" t="s">
        <v>199</v>
      </c>
      <c r="C3569" s="88" t="s">
        <v>75</v>
      </c>
      <c r="D3569" s="178">
        <v>44324</v>
      </c>
      <c r="E3569" s="89">
        <v>24</v>
      </c>
      <c r="F3569" s="38">
        <f t="shared" si="55"/>
        <v>44324</v>
      </c>
    </row>
    <row r="3570" spans="1:6" x14ac:dyDescent="0.25">
      <c r="A3570" s="88" t="s">
        <v>264</v>
      </c>
      <c r="B3570" s="88" t="s">
        <v>83</v>
      </c>
      <c r="C3570" s="88" t="s">
        <v>179</v>
      </c>
      <c r="D3570" s="178">
        <v>44324</v>
      </c>
      <c r="E3570" s="89">
        <v>1</v>
      </c>
      <c r="F3570" s="38">
        <f t="shared" si="55"/>
        <v>44324</v>
      </c>
    </row>
    <row r="3571" spans="1:6" x14ac:dyDescent="0.25">
      <c r="A3571" s="88" t="s">
        <v>25</v>
      </c>
      <c r="B3571" s="88" t="s">
        <v>54</v>
      </c>
      <c r="C3571" s="88" t="s">
        <v>56</v>
      </c>
      <c r="D3571" s="178">
        <v>44324</v>
      </c>
      <c r="E3571" s="89">
        <v>1</v>
      </c>
      <c r="F3571" s="38">
        <f t="shared" si="55"/>
        <v>44324</v>
      </c>
    </row>
    <row r="3572" spans="1:6" x14ac:dyDescent="0.25">
      <c r="A3572" s="88" t="s">
        <v>25</v>
      </c>
      <c r="B3572" s="88" t="s">
        <v>54</v>
      </c>
      <c r="C3572" s="88" t="s">
        <v>187</v>
      </c>
      <c r="D3572" s="178">
        <v>44323</v>
      </c>
      <c r="E3572" s="89">
        <v>13</v>
      </c>
      <c r="F3572" s="38">
        <f t="shared" si="55"/>
        <v>44323</v>
      </c>
    </row>
    <row r="3573" spans="1:6" x14ac:dyDescent="0.25">
      <c r="A3573" s="88" t="s">
        <v>57</v>
      </c>
      <c r="B3573" s="88" t="s">
        <v>57</v>
      </c>
      <c r="C3573" s="88" t="s">
        <v>62</v>
      </c>
      <c r="D3573" s="178">
        <v>44323</v>
      </c>
      <c r="E3573" s="89">
        <v>43</v>
      </c>
      <c r="F3573" s="38">
        <f t="shared" si="55"/>
        <v>44323</v>
      </c>
    </row>
    <row r="3574" spans="1:6" x14ac:dyDescent="0.25">
      <c r="A3574" s="88" t="s">
        <v>263</v>
      </c>
      <c r="B3574" s="88" t="s">
        <v>199</v>
      </c>
      <c r="C3574" s="88" t="s">
        <v>319</v>
      </c>
      <c r="D3574" s="178">
        <v>44323</v>
      </c>
      <c r="E3574" s="89">
        <v>8</v>
      </c>
      <c r="F3574" s="38">
        <f t="shared" si="55"/>
        <v>44323</v>
      </c>
    </row>
    <row r="3575" spans="1:6" x14ac:dyDescent="0.25">
      <c r="A3575" s="88" t="s">
        <v>263</v>
      </c>
      <c r="B3575" s="88" t="s">
        <v>199</v>
      </c>
      <c r="C3575" s="88" t="s">
        <v>188</v>
      </c>
      <c r="D3575" s="178">
        <v>44323</v>
      </c>
      <c r="E3575" s="89">
        <v>2</v>
      </c>
      <c r="F3575" s="38">
        <f t="shared" si="55"/>
        <v>44323</v>
      </c>
    </row>
    <row r="3576" spans="1:6" x14ac:dyDescent="0.25">
      <c r="A3576" s="88" t="s">
        <v>264</v>
      </c>
      <c r="B3576" s="88" t="s">
        <v>83</v>
      </c>
      <c r="C3576" s="88" t="s">
        <v>90</v>
      </c>
      <c r="D3576" s="178">
        <v>44323</v>
      </c>
      <c r="E3576" s="89">
        <v>39</v>
      </c>
      <c r="F3576" s="38">
        <f t="shared" si="55"/>
        <v>44323</v>
      </c>
    </row>
    <row r="3577" spans="1:6" x14ac:dyDescent="0.25">
      <c r="A3577" s="88" t="s">
        <v>264</v>
      </c>
      <c r="B3577" s="88" t="s">
        <v>81</v>
      </c>
      <c r="C3577" s="88" t="s">
        <v>82</v>
      </c>
      <c r="D3577" s="178">
        <v>44323</v>
      </c>
      <c r="E3577" s="89">
        <v>42</v>
      </c>
      <c r="F3577" s="38">
        <f t="shared" si="55"/>
        <v>44323</v>
      </c>
    </row>
    <row r="3578" spans="1:6" x14ac:dyDescent="0.25">
      <c r="A3578" s="88" t="s">
        <v>91</v>
      </c>
      <c r="B3578" s="88" t="s">
        <v>91</v>
      </c>
      <c r="C3578" s="88" t="s">
        <v>98</v>
      </c>
      <c r="D3578" s="178">
        <v>44323</v>
      </c>
      <c r="E3578" s="89">
        <v>65</v>
      </c>
      <c r="F3578" s="38">
        <f t="shared" si="55"/>
        <v>44323</v>
      </c>
    </row>
    <row r="3579" spans="1:6" x14ac:dyDescent="0.25">
      <c r="A3579" s="88" t="s">
        <v>25</v>
      </c>
      <c r="B3579" s="88" t="s">
        <v>25</v>
      </c>
      <c r="C3579" s="88" t="s">
        <v>37</v>
      </c>
      <c r="D3579" s="178">
        <v>44323</v>
      </c>
      <c r="E3579" s="89">
        <v>27</v>
      </c>
      <c r="F3579" s="38">
        <f t="shared" si="55"/>
        <v>44323</v>
      </c>
    </row>
    <row r="3580" spans="1:6" x14ac:dyDescent="0.25">
      <c r="A3580" s="88" t="s">
        <v>25</v>
      </c>
      <c r="B3580" s="88" t="s">
        <v>25</v>
      </c>
      <c r="C3580" s="88" t="s">
        <v>34</v>
      </c>
      <c r="D3580" s="178">
        <v>44323</v>
      </c>
      <c r="E3580" s="89">
        <v>34</v>
      </c>
      <c r="F3580" s="38">
        <f t="shared" si="55"/>
        <v>44323</v>
      </c>
    </row>
    <row r="3581" spans="1:6" x14ac:dyDescent="0.25">
      <c r="A3581" s="88" t="s">
        <v>25</v>
      </c>
      <c r="B3581" s="88" t="s">
        <v>29</v>
      </c>
      <c r="C3581" s="88" t="s">
        <v>30</v>
      </c>
      <c r="D3581" s="178">
        <v>44323</v>
      </c>
      <c r="E3581" s="89">
        <v>36</v>
      </c>
      <c r="F3581" s="38">
        <f t="shared" si="55"/>
        <v>44323</v>
      </c>
    </row>
    <row r="3582" spans="1:6" x14ac:dyDescent="0.25">
      <c r="A3582" s="88" t="s">
        <v>25</v>
      </c>
      <c r="B3582" s="88" t="s">
        <v>25</v>
      </c>
      <c r="C3582" s="88" t="s">
        <v>31</v>
      </c>
      <c r="D3582" s="178">
        <v>44323</v>
      </c>
      <c r="E3582" s="89">
        <v>27</v>
      </c>
      <c r="F3582" s="38">
        <f t="shared" si="55"/>
        <v>44323</v>
      </c>
    </row>
    <row r="3583" spans="1:6" x14ac:dyDescent="0.25">
      <c r="A3583" s="88" t="s">
        <v>25</v>
      </c>
      <c r="B3583" s="88" t="s">
        <v>25</v>
      </c>
      <c r="C3583" s="88" t="s">
        <v>32</v>
      </c>
      <c r="D3583" s="178">
        <v>44323</v>
      </c>
      <c r="E3583" s="89">
        <v>50</v>
      </c>
      <c r="F3583" s="38">
        <f t="shared" si="55"/>
        <v>44323</v>
      </c>
    </row>
    <row r="3584" spans="1:6" x14ac:dyDescent="0.25">
      <c r="A3584" s="88" t="s">
        <v>25</v>
      </c>
      <c r="B3584" s="88" t="s">
        <v>26</v>
      </c>
      <c r="C3584" s="88" t="s">
        <v>27</v>
      </c>
      <c r="D3584" s="178">
        <v>44323</v>
      </c>
      <c r="E3584" s="89">
        <v>16</v>
      </c>
      <c r="F3584" s="38">
        <f t="shared" si="55"/>
        <v>44323</v>
      </c>
    </row>
    <row r="3585" spans="1:6" x14ac:dyDescent="0.25">
      <c r="A3585" s="88" t="s">
        <v>361</v>
      </c>
      <c r="B3585" s="88" t="s">
        <v>411</v>
      </c>
      <c r="C3585" s="88" t="s">
        <v>357</v>
      </c>
      <c r="D3585" s="178">
        <v>44323</v>
      </c>
      <c r="E3585" s="89">
        <v>25</v>
      </c>
      <c r="F3585" s="38">
        <f t="shared" si="55"/>
        <v>44323</v>
      </c>
    </row>
    <row r="3586" spans="1:6" x14ac:dyDescent="0.25">
      <c r="A3586" s="88" t="s">
        <v>2</v>
      </c>
      <c r="B3586" s="88" t="s">
        <v>2</v>
      </c>
      <c r="C3586" s="88" t="s">
        <v>13</v>
      </c>
      <c r="D3586" s="178">
        <v>44323</v>
      </c>
      <c r="E3586" s="89">
        <v>6</v>
      </c>
      <c r="F3586" s="38">
        <f t="shared" si="55"/>
        <v>44323</v>
      </c>
    </row>
    <row r="3587" spans="1:6" x14ac:dyDescent="0.25">
      <c r="A3587" s="88" t="s">
        <v>2</v>
      </c>
      <c r="B3587" s="88" t="s">
        <v>2</v>
      </c>
      <c r="C3587" s="88" t="s">
        <v>12</v>
      </c>
      <c r="D3587" s="178">
        <v>44323</v>
      </c>
      <c r="E3587" s="89">
        <v>41</v>
      </c>
      <c r="F3587" s="38">
        <f t="shared" ref="F3587:F3650" si="56">D3587</f>
        <v>44323</v>
      </c>
    </row>
    <row r="3588" spans="1:6" x14ac:dyDescent="0.25">
      <c r="A3588" s="88" t="s">
        <v>2</v>
      </c>
      <c r="B3588" s="88" t="s">
        <v>2</v>
      </c>
      <c r="C3588" s="88" t="s">
        <v>10</v>
      </c>
      <c r="D3588" s="178">
        <v>44323</v>
      </c>
      <c r="E3588" s="89">
        <v>23</v>
      </c>
      <c r="F3588" s="38">
        <f t="shared" si="56"/>
        <v>44323</v>
      </c>
    </row>
    <row r="3589" spans="1:6" x14ac:dyDescent="0.25">
      <c r="A3589" s="88" t="s">
        <v>2</v>
      </c>
      <c r="B3589" s="88" t="s">
        <v>2</v>
      </c>
      <c r="C3589" s="88" t="s">
        <v>4</v>
      </c>
      <c r="D3589" s="178">
        <v>44323</v>
      </c>
      <c r="E3589" s="89">
        <v>31</v>
      </c>
      <c r="F3589" s="38">
        <f t="shared" si="56"/>
        <v>44323</v>
      </c>
    </row>
    <row r="3590" spans="1:6" x14ac:dyDescent="0.25">
      <c r="A3590" s="41" t="s">
        <v>263</v>
      </c>
      <c r="B3590" s="41" t="s">
        <v>199</v>
      </c>
      <c r="C3590" s="41" t="s">
        <v>77</v>
      </c>
      <c r="D3590" s="177">
        <v>44323</v>
      </c>
      <c r="E3590" s="41">
        <v>26</v>
      </c>
      <c r="F3590" s="38">
        <f t="shared" si="56"/>
        <v>44323</v>
      </c>
    </row>
    <row r="3591" spans="1:6" x14ac:dyDescent="0.25">
      <c r="A3591" s="41" t="s">
        <v>25</v>
      </c>
      <c r="B3591" s="41" t="s">
        <v>25</v>
      </c>
      <c r="C3591" s="41" t="s">
        <v>53</v>
      </c>
      <c r="D3591" s="177">
        <v>44323</v>
      </c>
      <c r="E3591" s="41">
        <v>23</v>
      </c>
      <c r="F3591" s="38">
        <f t="shared" si="56"/>
        <v>44323</v>
      </c>
    </row>
    <row r="3592" spans="1:6" x14ac:dyDescent="0.25">
      <c r="A3592" s="41" t="s">
        <v>264</v>
      </c>
      <c r="B3592" s="41" t="s">
        <v>83</v>
      </c>
      <c r="C3592" s="41" t="s">
        <v>84</v>
      </c>
      <c r="D3592" s="177">
        <v>44323</v>
      </c>
      <c r="E3592" s="41">
        <v>54</v>
      </c>
      <c r="F3592" s="38">
        <f t="shared" si="56"/>
        <v>44323</v>
      </c>
    </row>
    <row r="3593" spans="1:6" x14ac:dyDescent="0.25">
      <c r="A3593" s="88" t="s">
        <v>264</v>
      </c>
      <c r="B3593" s="88" t="s">
        <v>83</v>
      </c>
      <c r="C3593" s="88" t="s">
        <v>191</v>
      </c>
      <c r="D3593" s="178">
        <v>44323</v>
      </c>
      <c r="E3593" s="89">
        <v>1</v>
      </c>
      <c r="F3593" s="38">
        <f t="shared" si="56"/>
        <v>44323</v>
      </c>
    </row>
    <row r="3594" spans="1:6" x14ac:dyDescent="0.25">
      <c r="A3594" s="88" t="s">
        <v>91</v>
      </c>
      <c r="B3594" s="88" t="s">
        <v>91</v>
      </c>
      <c r="C3594" s="88" t="s">
        <v>100</v>
      </c>
      <c r="D3594" s="178">
        <v>44323</v>
      </c>
      <c r="E3594" s="89">
        <v>90</v>
      </c>
      <c r="F3594" s="38">
        <f t="shared" si="56"/>
        <v>44323</v>
      </c>
    </row>
    <row r="3595" spans="1:6" x14ac:dyDescent="0.25">
      <c r="A3595" s="88" t="s">
        <v>91</v>
      </c>
      <c r="B3595" s="88" t="s">
        <v>91</v>
      </c>
      <c r="C3595" s="88" t="s">
        <v>96</v>
      </c>
      <c r="D3595" s="178">
        <v>44323</v>
      </c>
      <c r="E3595" s="89">
        <v>1</v>
      </c>
      <c r="F3595" s="38">
        <f t="shared" si="56"/>
        <v>44323</v>
      </c>
    </row>
    <row r="3596" spans="1:6" x14ac:dyDescent="0.25">
      <c r="A3596" s="88" t="s">
        <v>2</v>
      </c>
      <c r="B3596" s="88" t="s">
        <v>2</v>
      </c>
      <c r="C3596" s="88" t="s">
        <v>11</v>
      </c>
      <c r="D3596" s="178">
        <v>44323</v>
      </c>
      <c r="E3596" s="89">
        <v>31</v>
      </c>
      <c r="F3596" s="38">
        <f t="shared" si="56"/>
        <v>44323</v>
      </c>
    </row>
    <row r="3597" spans="1:6" x14ac:dyDescent="0.25">
      <c r="A3597" s="88" t="s">
        <v>361</v>
      </c>
      <c r="B3597" s="88" t="s">
        <v>411</v>
      </c>
      <c r="C3597" s="88" t="s">
        <v>355</v>
      </c>
      <c r="D3597" s="178">
        <v>44323</v>
      </c>
      <c r="E3597" s="89">
        <v>127</v>
      </c>
      <c r="F3597" s="38">
        <f t="shared" si="56"/>
        <v>44323</v>
      </c>
    </row>
    <row r="3598" spans="1:6" x14ac:dyDescent="0.25">
      <c r="A3598" s="88" t="s">
        <v>337</v>
      </c>
      <c r="B3598" s="88" t="s">
        <v>338</v>
      </c>
      <c r="C3598" s="88" t="s">
        <v>177</v>
      </c>
      <c r="D3598" s="178">
        <v>44323</v>
      </c>
      <c r="E3598" s="89">
        <v>17</v>
      </c>
      <c r="F3598" s="38">
        <f t="shared" si="56"/>
        <v>44323</v>
      </c>
    </row>
    <row r="3599" spans="1:6" x14ac:dyDescent="0.25">
      <c r="A3599" s="88" t="s">
        <v>18</v>
      </c>
      <c r="B3599" s="88" t="s">
        <v>19</v>
      </c>
      <c r="C3599" s="88" t="s">
        <v>20</v>
      </c>
      <c r="D3599" s="178">
        <v>44323</v>
      </c>
      <c r="E3599" s="89">
        <v>47</v>
      </c>
      <c r="F3599" s="38">
        <f t="shared" si="56"/>
        <v>44323</v>
      </c>
    </row>
    <row r="3600" spans="1:6" x14ac:dyDescent="0.25">
      <c r="A3600" s="88" t="s">
        <v>25</v>
      </c>
      <c r="B3600" s="88" t="s">
        <v>26</v>
      </c>
      <c r="C3600" s="88" t="s">
        <v>28</v>
      </c>
      <c r="D3600" s="178">
        <v>44323</v>
      </c>
      <c r="E3600" s="89">
        <v>49</v>
      </c>
      <c r="F3600" s="38">
        <f t="shared" si="56"/>
        <v>44323</v>
      </c>
    </row>
    <row r="3601" spans="1:6" x14ac:dyDescent="0.25">
      <c r="A3601" s="88" t="s">
        <v>25</v>
      </c>
      <c r="B3601" s="88" t="s">
        <v>25</v>
      </c>
      <c r="C3601" s="88" t="s">
        <v>49</v>
      </c>
      <c r="D3601" s="178">
        <v>44323</v>
      </c>
      <c r="E3601" s="89">
        <v>105</v>
      </c>
      <c r="F3601" s="38">
        <f t="shared" si="56"/>
        <v>44323</v>
      </c>
    </row>
    <row r="3602" spans="1:6" x14ac:dyDescent="0.25">
      <c r="A3602" s="88" t="s">
        <v>325</v>
      </c>
      <c r="B3602" s="88" t="s">
        <v>325</v>
      </c>
      <c r="C3602" s="88" t="s">
        <v>327</v>
      </c>
      <c r="D3602" s="178">
        <v>44323</v>
      </c>
      <c r="E3602" s="89">
        <v>28</v>
      </c>
      <c r="F3602" s="38">
        <f t="shared" si="56"/>
        <v>44323</v>
      </c>
    </row>
    <row r="3603" spans="1:6" x14ac:dyDescent="0.25">
      <c r="A3603" s="88" t="s">
        <v>264</v>
      </c>
      <c r="B3603" s="88" t="s">
        <v>83</v>
      </c>
      <c r="C3603" s="88" t="s">
        <v>80</v>
      </c>
      <c r="D3603" s="178">
        <v>44323</v>
      </c>
      <c r="E3603" s="89">
        <v>20</v>
      </c>
      <c r="F3603" s="38">
        <f t="shared" si="56"/>
        <v>44323</v>
      </c>
    </row>
    <row r="3604" spans="1:6" x14ac:dyDescent="0.25">
      <c r="A3604" s="88" t="s">
        <v>71</v>
      </c>
      <c r="B3604" s="88" t="s">
        <v>71</v>
      </c>
      <c r="C3604" s="88" t="s">
        <v>72</v>
      </c>
      <c r="D3604" s="178">
        <v>44323</v>
      </c>
      <c r="E3604" s="89">
        <v>42</v>
      </c>
      <c r="F3604" s="38">
        <f t="shared" si="56"/>
        <v>44323</v>
      </c>
    </row>
    <row r="3605" spans="1:6" x14ac:dyDescent="0.25">
      <c r="A3605" s="88" t="s">
        <v>57</v>
      </c>
      <c r="B3605" s="88" t="s">
        <v>57</v>
      </c>
      <c r="C3605" s="88" t="s">
        <v>130</v>
      </c>
      <c r="D3605" s="178">
        <v>44323</v>
      </c>
      <c r="E3605" s="89">
        <v>16</v>
      </c>
      <c r="F3605" s="38">
        <f t="shared" si="56"/>
        <v>44323</v>
      </c>
    </row>
    <row r="3606" spans="1:6" x14ac:dyDescent="0.25">
      <c r="A3606" s="88" t="s">
        <v>57</v>
      </c>
      <c r="B3606" s="88" t="s">
        <v>57</v>
      </c>
      <c r="C3606" s="88" t="s">
        <v>183</v>
      </c>
      <c r="D3606" s="178">
        <v>44323</v>
      </c>
      <c r="E3606" s="89">
        <v>1</v>
      </c>
      <c r="F3606" s="38">
        <f t="shared" si="56"/>
        <v>44323</v>
      </c>
    </row>
    <row r="3607" spans="1:6" x14ac:dyDescent="0.25">
      <c r="A3607" s="88" t="s">
        <v>57</v>
      </c>
      <c r="B3607" s="88" t="s">
        <v>57</v>
      </c>
      <c r="C3607" s="88" t="s">
        <v>368</v>
      </c>
      <c r="D3607" s="178">
        <v>44323</v>
      </c>
      <c r="E3607" s="89">
        <v>33</v>
      </c>
      <c r="F3607" s="38">
        <f t="shared" si="56"/>
        <v>44323</v>
      </c>
    </row>
    <row r="3608" spans="1:6" x14ac:dyDescent="0.25">
      <c r="A3608" s="88" t="s">
        <v>361</v>
      </c>
      <c r="B3608" s="88" t="s">
        <v>411</v>
      </c>
      <c r="C3608" s="88" t="s">
        <v>356</v>
      </c>
      <c r="D3608" s="178">
        <v>44323</v>
      </c>
      <c r="E3608" s="89">
        <v>28</v>
      </c>
      <c r="F3608" s="38">
        <f t="shared" si="56"/>
        <v>44323</v>
      </c>
    </row>
    <row r="3609" spans="1:6" x14ac:dyDescent="0.25">
      <c r="A3609" s="88" t="s">
        <v>361</v>
      </c>
      <c r="B3609" s="88" t="s">
        <v>411</v>
      </c>
      <c r="C3609" s="88" t="s">
        <v>422</v>
      </c>
      <c r="D3609" s="178">
        <v>44323</v>
      </c>
      <c r="E3609" s="89">
        <v>7</v>
      </c>
      <c r="F3609" s="38">
        <f t="shared" si="56"/>
        <v>44323</v>
      </c>
    </row>
    <row r="3610" spans="1:6" x14ac:dyDescent="0.25">
      <c r="A3610" s="88" t="s">
        <v>25</v>
      </c>
      <c r="B3610" s="88" t="s">
        <v>25</v>
      </c>
      <c r="C3610" s="88" t="s">
        <v>41</v>
      </c>
      <c r="D3610" s="178">
        <v>44323</v>
      </c>
      <c r="E3610" s="89">
        <v>35</v>
      </c>
      <c r="F3610" s="38">
        <f t="shared" si="56"/>
        <v>44323</v>
      </c>
    </row>
    <row r="3611" spans="1:6" x14ac:dyDescent="0.25">
      <c r="A3611" s="88" t="s">
        <v>25</v>
      </c>
      <c r="B3611" s="88" t="s">
        <v>25</v>
      </c>
      <c r="C3611" s="88" t="s">
        <v>45</v>
      </c>
      <c r="D3611" s="178">
        <v>44323</v>
      </c>
      <c r="E3611" s="89">
        <v>96</v>
      </c>
      <c r="F3611" s="38">
        <f t="shared" si="56"/>
        <v>44323</v>
      </c>
    </row>
    <row r="3612" spans="1:6" x14ac:dyDescent="0.25">
      <c r="A3612" s="88" t="s">
        <v>25</v>
      </c>
      <c r="B3612" s="88" t="s">
        <v>25</v>
      </c>
      <c r="C3612" s="88" t="s">
        <v>39</v>
      </c>
      <c r="D3612" s="178">
        <v>44323</v>
      </c>
      <c r="E3612" s="89">
        <v>57</v>
      </c>
      <c r="F3612" s="38">
        <f t="shared" si="56"/>
        <v>44323</v>
      </c>
    </row>
    <row r="3613" spans="1:6" x14ac:dyDescent="0.25">
      <c r="A3613" s="88" t="s">
        <v>25</v>
      </c>
      <c r="B3613" s="88" t="s">
        <v>25</v>
      </c>
      <c r="C3613" s="88" t="s">
        <v>47</v>
      </c>
      <c r="D3613" s="178">
        <v>44323</v>
      </c>
      <c r="E3613" s="89">
        <v>53</v>
      </c>
      <c r="F3613" s="38">
        <f t="shared" si="56"/>
        <v>44323</v>
      </c>
    </row>
    <row r="3614" spans="1:6" x14ac:dyDescent="0.25">
      <c r="A3614" s="88" t="s">
        <v>18</v>
      </c>
      <c r="B3614" s="88" t="s">
        <v>21</v>
      </c>
      <c r="C3614" s="88" t="s">
        <v>22</v>
      </c>
      <c r="D3614" s="178">
        <v>44323</v>
      </c>
      <c r="E3614" s="89">
        <v>53</v>
      </c>
      <c r="F3614" s="38">
        <f t="shared" si="56"/>
        <v>44323</v>
      </c>
    </row>
    <row r="3615" spans="1:6" x14ac:dyDescent="0.25">
      <c r="A3615" s="88" t="s">
        <v>16</v>
      </c>
      <c r="B3615" s="88" t="s">
        <v>16</v>
      </c>
      <c r="C3615" s="88" t="s">
        <v>17</v>
      </c>
      <c r="D3615" s="178">
        <v>44323</v>
      </c>
      <c r="E3615" s="89">
        <v>13</v>
      </c>
      <c r="F3615" s="38">
        <f t="shared" si="56"/>
        <v>44323</v>
      </c>
    </row>
    <row r="3616" spans="1:6" x14ac:dyDescent="0.25">
      <c r="A3616" s="88" t="s">
        <v>2</v>
      </c>
      <c r="B3616" s="88" t="s">
        <v>2</v>
      </c>
      <c r="C3616" s="88" t="s">
        <v>3</v>
      </c>
      <c r="D3616" s="178">
        <v>44323</v>
      </c>
      <c r="E3616" s="89">
        <v>110</v>
      </c>
      <c r="F3616" s="38">
        <f t="shared" si="56"/>
        <v>44323</v>
      </c>
    </row>
    <row r="3617" spans="1:6" x14ac:dyDescent="0.25">
      <c r="A3617" s="88" t="s">
        <v>18</v>
      </c>
      <c r="B3617" s="88" t="s">
        <v>18</v>
      </c>
      <c r="C3617" s="88" t="s">
        <v>23</v>
      </c>
      <c r="D3617" s="178">
        <v>44323</v>
      </c>
      <c r="E3617" s="89">
        <v>31</v>
      </c>
      <c r="F3617" s="38">
        <f t="shared" si="56"/>
        <v>44323</v>
      </c>
    </row>
    <row r="3618" spans="1:6" x14ac:dyDescent="0.25">
      <c r="A3618" s="88" t="s">
        <v>18</v>
      </c>
      <c r="B3618" s="88" t="s">
        <v>18</v>
      </c>
      <c r="C3618" s="88" t="s">
        <v>24</v>
      </c>
      <c r="D3618" s="178">
        <v>44323</v>
      </c>
      <c r="E3618" s="89">
        <v>22</v>
      </c>
      <c r="F3618" s="38">
        <f t="shared" si="56"/>
        <v>44323</v>
      </c>
    </row>
    <row r="3619" spans="1:6" x14ac:dyDescent="0.25">
      <c r="A3619" s="88" t="s">
        <v>18</v>
      </c>
      <c r="B3619" s="88" t="s">
        <v>366</v>
      </c>
      <c r="C3619" s="88" t="s">
        <v>409</v>
      </c>
      <c r="D3619" s="178">
        <v>44323</v>
      </c>
      <c r="E3619" s="89">
        <v>21</v>
      </c>
      <c r="F3619" s="38">
        <f t="shared" si="56"/>
        <v>44323</v>
      </c>
    </row>
    <row r="3620" spans="1:6" x14ac:dyDescent="0.25">
      <c r="A3620" s="88" t="s">
        <v>263</v>
      </c>
      <c r="B3620" s="88" t="s">
        <v>199</v>
      </c>
      <c r="C3620" s="88" t="s">
        <v>75</v>
      </c>
      <c r="D3620" s="178">
        <v>44323</v>
      </c>
      <c r="E3620" s="89">
        <v>40</v>
      </c>
      <c r="F3620" s="38">
        <f t="shared" si="56"/>
        <v>44323</v>
      </c>
    </row>
    <row r="3621" spans="1:6" x14ac:dyDescent="0.25">
      <c r="A3621" s="88" t="s">
        <v>25</v>
      </c>
      <c r="B3621" s="88" t="s">
        <v>54</v>
      </c>
      <c r="C3621" s="88" t="s">
        <v>56</v>
      </c>
      <c r="D3621" s="178">
        <v>44323</v>
      </c>
      <c r="E3621" s="89">
        <v>86</v>
      </c>
      <c r="F3621" s="38">
        <f t="shared" si="56"/>
        <v>44323</v>
      </c>
    </row>
    <row r="3622" spans="1:6" x14ac:dyDescent="0.25">
      <c r="A3622" s="88" t="s">
        <v>25</v>
      </c>
      <c r="B3622" s="88" t="s">
        <v>54</v>
      </c>
      <c r="C3622" s="88" t="s">
        <v>55</v>
      </c>
      <c r="D3622" s="178">
        <v>44323</v>
      </c>
      <c r="E3622" s="89">
        <v>132</v>
      </c>
      <c r="F3622" s="38">
        <f t="shared" si="56"/>
        <v>44323</v>
      </c>
    </row>
    <row r="3623" spans="1:6" x14ac:dyDescent="0.25">
      <c r="A3623" s="88" t="s">
        <v>264</v>
      </c>
      <c r="B3623" s="88" t="s">
        <v>83</v>
      </c>
      <c r="C3623" s="88" t="s">
        <v>181</v>
      </c>
      <c r="D3623" s="178">
        <v>44323</v>
      </c>
      <c r="E3623" s="89">
        <v>24</v>
      </c>
      <c r="F3623" s="38">
        <f t="shared" si="56"/>
        <v>44323</v>
      </c>
    </row>
    <row r="3624" spans="1:6" x14ac:dyDescent="0.25">
      <c r="A3624" s="88" t="s">
        <v>91</v>
      </c>
      <c r="B3624" s="88" t="s">
        <v>91</v>
      </c>
      <c r="C3624" s="88" t="s">
        <v>101</v>
      </c>
      <c r="D3624" s="178">
        <v>44323</v>
      </c>
      <c r="E3624" s="89">
        <v>15</v>
      </c>
      <c r="F3624" s="38">
        <f t="shared" si="56"/>
        <v>44323</v>
      </c>
    </row>
    <row r="3625" spans="1:6" x14ac:dyDescent="0.25">
      <c r="A3625" s="41" t="s">
        <v>91</v>
      </c>
      <c r="B3625" s="41" t="s">
        <v>91</v>
      </c>
      <c r="C3625" s="41" t="s">
        <v>96</v>
      </c>
      <c r="D3625" s="177">
        <v>44322</v>
      </c>
      <c r="E3625" s="41">
        <v>72</v>
      </c>
      <c r="F3625" s="38">
        <f t="shared" si="56"/>
        <v>44322</v>
      </c>
    </row>
    <row r="3626" spans="1:6" x14ac:dyDescent="0.25">
      <c r="A3626" s="41" t="s">
        <v>91</v>
      </c>
      <c r="B3626" s="41" t="s">
        <v>91</v>
      </c>
      <c r="C3626" s="41" t="s">
        <v>98</v>
      </c>
      <c r="D3626" s="177">
        <v>44322</v>
      </c>
      <c r="E3626" s="41">
        <v>86</v>
      </c>
      <c r="F3626" s="38">
        <f t="shared" si="56"/>
        <v>44322</v>
      </c>
    </row>
    <row r="3627" spans="1:6" x14ac:dyDescent="0.25">
      <c r="A3627" s="41" t="s">
        <v>25</v>
      </c>
      <c r="B3627" s="41" t="s">
        <v>25</v>
      </c>
      <c r="C3627" s="41" t="s">
        <v>53</v>
      </c>
      <c r="D3627" s="177">
        <v>44322</v>
      </c>
      <c r="E3627" s="41">
        <v>48</v>
      </c>
      <c r="F3627" s="38">
        <f t="shared" si="56"/>
        <v>44322</v>
      </c>
    </row>
    <row r="3628" spans="1:6" x14ac:dyDescent="0.25">
      <c r="A3628" s="41" t="s">
        <v>25</v>
      </c>
      <c r="B3628" s="41" t="s">
        <v>25</v>
      </c>
      <c r="C3628" s="41" t="s">
        <v>50</v>
      </c>
      <c r="D3628" s="177">
        <v>44322</v>
      </c>
      <c r="E3628" s="41">
        <v>22</v>
      </c>
      <c r="F3628" s="38">
        <f t="shared" si="56"/>
        <v>44322</v>
      </c>
    </row>
    <row r="3629" spans="1:6" x14ac:dyDescent="0.25">
      <c r="A3629" s="41" t="s">
        <v>57</v>
      </c>
      <c r="B3629" s="41" t="s">
        <v>57</v>
      </c>
      <c r="C3629" s="41" t="s">
        <v>368</v>
      </c>
      <c r="D3629" s="177">
        <v>44322</v>
      </c>
      <c r="E3629" s="41">
        <v>41</v>
      </c>
      <c r="F3629" s="38">
        <f t="shared" si="56"/>
        <v>44322</v>
      </c>
    </row>
    <row r="3630" spans="1:6" x14ac:dyDescent="0.25">
      <c r="A3630" s="41" t="s">
        <v>57</v>
      </c>
      <c r="B3630" s="41" t="s">
        <v>57</v>
      </c>
      <c r="C3630" s="41" t="s">
        <v>130</v>
      </c>
      <c r="D3630" s="177">
        <v>44322</v>
      </c>
      <c r="E3630" s="41">
        <v>36</v>
      </c>
      <c r="F3630" s="38">
        <f t="shared" si="56"/>
        <v>44322</v>
      </c>
    </row>
    <row r="3631" spans="1:6" x14ac:dyDescent="0.25">
      <c r="A3631" s="88" t="s">
        <v>263</v>
      </c>
      <c r="B3631" s="88" t="s">
        <v>199</v>
      </c>
      <c r="C3631" s="88" t="s">
        <v>188</v>
      </c>
      <c r="D3631" s="178">
        <v>44322</v>
      </c>
      <c r="E3631" s="89">
        <v>1</v>
      </c>
      <c r="F3631" s="38">
        <f t="shared" si="56"/>
        <v>44322</v>
      </c>
    </row>
    <row r="3632" spans="1:6" x14ac:dyDescent="0.25">
      <c r="A3632" s="88" t="s">
        <v>25</v>
      </c>
      <c r="B3632" s="88" t="s">
        <v>29</v>
      </c>
      <c r="C3632" s="88" t="s">
        <v>30</v>
      </c>
      <c r="D3632" s="178">
        <v>44322</v>
      </c>
      <c r="E3632" s="89">
        <v>51</v>
      </c>
      <c r="F3632" s="38">
        <f t="shared" si="56"/>
        <v>44322</v>
      </c>
    </row>
    <row r="3633" spans="1:6" x14ac:dyDescent="0.25">
      <c r="A3633" s="88" t="s">
        <v>25</v>
      </c>
      <c r="B3633" s="88" t="s">
        <v>25</v>
      </c>
      <c r="C3633" s="88" t="s">
        <v>32</v>
      </c>
      <c r="D3633" s="178">
        <v>44322</v>
      </c>
      <c r="E3633" s="89">
        <v>97</v>
      </c>
      <c r="F3633" s="38">
        <f t="shared" si="56"/>
        <v>44322</v>
      </c>
    </row>
    <row r="3634" spans="1:6" x14ac:dyDescent="0.25">
      <c r="A3634" s="88" t="s">
        <v>2</v>
      </c>
      <c r="B3634" s="88" t="s">
        <v>2</v>
      </c>
      <c r="C3634" s="88" t="s">
        <v>4</v>
      </c>
      <c r="D3634" s="178">
        <v>44322</v>
      </c>
      <c r="E3634" s="89">
        <v>26</v>
      </c>
      <c r="F3634" s="38">
        <f t="shared" si="56"/>
        <v>44322</v>
      </c>
    </row>
    <row r="3635" spans="1:6" x14ac:dyDescent="0.25">
      <c r="A3635" s="88" t="s">
        <v>2</v>
      </c>
      <c r="B3635" s="88" t="s">
        <v>2</v>
      </c>
      <c r="C3635" s="88" t="s">
        <v>184</v>
      </c>
      <c r="D3635" s="178">
        <v>44322</v>
      </c>
      <c r="E3635" s="89">
        <v>39</v>
      </c>
      <c r="F3635" s="38">
        <f t="shared" si="56"/>
        <v>44322</v>
      </c>
    </row>
    <row r="3636" spans="1:6" x14ac:dyDescent="0.25">
      <c r="A3636" s="88" t="s">
        <v>2</v>
      </c>
      <c r="B3636" s="88" t="s">
        <v>2</v>
      </c>
      <c r="C3636" s="88" t="s">
        <v>14</v>
      </c>
      <c r="D3636" s="178">
        <v>44322</v>
      </c>
      <c r="E3636" s="89">
        <v>26</v>
      </c>
      <c r="F3636" s="38">
        <f t="shared" si="56"/>
        <v>44322</v>
      </c>
    </row>
    <row r="3637" spans="1:6" x14ac:dyDescent="0.25">
      <c r="A3637" s="88" t="s">
        <v>361</v>
      </c>
      <c r="B3637" s="88" t="s">
        <v>411</v>
      </c>
      <c r="C3637" s="88" t="s">
        <v>355</v>
      </c>
      <c r="D3637" s="178">
        <v>44322</v>
      </c>
      <c r="E3637" s="89">
        <v>109</v>
      </c>
      <c r="F3637" s="38">
        <f t="shared" si="56"/>
        <v>44322</v>
      </c>
    </row>
    <row r="3638" spans="1:6" x14ac:dyDescent="0.25">
      <c r="A3638" s="88" t="s">
        <v>25</v>
      </c>
      <c r="B3638" s="88" t="s">
        <v>25</v>
      </c>
      <c r="C3638" s="88" t="s">
        <v>45</v>
      </c>
      <c r="D3638" s="178">
        <v>44322</v>
      </c>
      <c r="E3638" s="89">
        <v>83</v>
      </c>
      <c r="F3638" s="38">
        <f t="shared" si="56"/>
        <v>44322</v>
      </c>
    </row>
    <row r="3639" spans="1:6" x14ac:dyDescent="0.25">
      <c r="A3639" s="88" t="s">
        <v>25</v>
      </c>
      <c r="B3639" s="88" t="s">
        <v>25</v>
      </c>
      <c r="C3639" s="88" t="s">
        <v>46</v>
      </c>
      <c r="D3639" s="178">
        <v>44322</v>
      </c>
      <c r="E3639" s="89">
        <v>48</v>
      </c>
      <c r="F3639" s="38">
        <f t="shared" si="56"/>
        <v>44322</v>
      </c>
    </row>
    <row r="3640" spans="1:6" x14ac:dyDescent="0.25">
      <c r="A3640" s="88" t="s">
        <v>25</v>
      </c>
      <c r="B3640" s="88" t="s">
        <v>25</v>
      </c>
      <c r="C3640" s="88" t="s">
        <v>41</v>
      </c>
      <c r="D3640" s="178">
        <v>44322</v>
      </c>
      <c r="E3640" s="89">
        <v>35</v>
      </c>
      <c r="F3640" s="38">
        <f t="shared" si="56"/>
        <v>44322</v>
      </c>
    </row>
    <row r="3641" spans="1:6" x14ac:dyDescent="0.25">
      <c r="A3641" s="88" t="s">
        <v>25</v>
      </c>
      <c r="B3641" s="88" t="s">
        <v>25</v>
      </c>
      <c r="C3641" s="88" t="s">
        <v>37</v>
      </c>
      <c r="D3641" s="178">
        <v>44322</v>
      </c>
      <c r="E3641" s="89">
        <v>46</v>
      </c>
      <c r="F3641" s="38">
        <f t="shared" si="56"/>
        <v>44322</v>
      </c>
    </row>
    <row r="3642" spans="1:6" x14ac:dyDescent="0.25">
      <c r="A3642" s="88" t="s">
        <v>25</v>
      </c>
      <c r="B3642" s="88" t="s">
        <v>25</v>
      </c>
      <c r="C3642" s="88" t="s">
        <v>34</v>
      </c>
      <c r="D3642" s="178">
        <v>44322</v>
      </c>
      <c r="E3642" s="89">
        <v>25</v>
      </c>
      <c r="F3642" s="38">
        <f t="shared" si="56"/>
        <v>44322</v>
      </c>
    </row>
    <row r="3643" spans="1:6" x14ac:dyDescent="0.25">
      <c r="A3643" s="88" t="s">
        <v>25</v>
      </c>
      <c r="B3643" s="88" t="s">
        <v>25</v>
      </c>
      <c r="C3643" s="88" t="s">
        <v>43</v>
      </c>
      <c r="D3643" s="178">
        <v>44322</v>
      </c>
      <c r="E3643" s="89">
        <v>43</v>
      </c>
      <c r="F3643" s="38">
        <f t="shared" si="56"/>
        <v>44322</v>
      </c>
    </row>
    <row r="3644" spans="1:6" x14ac:dyDescent="0.25">
      <c r="A3644" s="88" t="s">
        <v>25</v>
      </c>
      <c r="B3644" s="88" t="s">
        <v>25</v>
      </c>
      <c r="C3644" s="88" t="s">
        <v>49</v>
      </c>
      <c r="D3644" s="178">
        <v>44322</v>
      </c>
      <c r="E3644" s="89">
        <v>55</v>
      </c>
      <c r="F3644" s="38">
        <f t="shared" si="56"/>
        <v>44322</v>
      </c>
    </row>
    <row r="3645" spans="1:6" x14ac:dyDescent="0.25">
      <c r="A3645" s="88" t="s">
        <v>25</v>
      </c>
      <c r="B3645" s="88" t="s">
        <v>25</v>
      </c>
      <c r="C3645" s="88" t="s">
        <v>47</v>
      </c>
      <c r="D3645" s="178">
        <v>44322</v>
      </c>
      <c r="E3645" s="89">
        <v>73</v>
      </c>
      <c r="F3645" s="38">
        <f t="shared" si="56"/>
        <v>44322</v>
      </c>
    </row>
    <row r="3646" spans="1:6" x14ac:dyDescent="0.25">
      <c r="A3646" s="88" t="s">
        <v>25</v>
      </c>
      <c r="B3646" s="88" t="s">
        <v>25</v>
      </c>
      <c r="C3646" s="88" t="s">
        <v>48</v>
      </c>
      <c r="D3646" s="178">
        <v>44322</v>
      </c>
      <c r="E3646" s="89">
        <v>12</v>
      </c>
      <c r="F3646" s="38">
        <f t="shared" si="56"/>
        <v>44322</v>
      </c>
    </row>
    <row r="3647" spans="1:6" x14ac:dyDescent="0.25">
      <c r="A3647" s="88" t="s">
        <v>25</v>
      </c>
      <c r="B3647" s="88" t="s">
        <v>25</v>
      </c>
      <c r="C3647" s="88" t="s">
        <v>42</v>
      </c>
      <c r="D3647" s="178">
        <v>44322</v>
      </c>
      <c r="E3647" s="89">
        <v>59</v>
      </c>
      <c r="F3647" s="38">
        <f t="shared" si="56"/>
        <v>44322</v>
      </c>
    </row>
    <row r="3648" spans="1:6" x14ac:dyDescent="0.25">
      <c r="A3648" s="88" t="s">
        <v>25</v>
      </c>
      <c r="B3648" s="88" t="s">
        <v>25</v>
      </c>
      <c r="C3648" s="88" t="s">
        <v>39</v>
      </c>
      <c r="D3648" s="178">
        <v>44322</v>
      </c>
      <c r="E3648" s="89">
        <v>59</v>
      </c>
      <c r="F3648" s="38">
        <f t="shared" si="56"/>
        <v>44322</v>
      </c>
    </row>
    <row r="3649" spans="1:6" x14ac:dyDescent="0.25">
      <c r="A3649" s="88" t="s">
        <v>2</v>
      </c>
      <c r="B3649" s="88" t="s">
        <v>2</v>
      </c>
      <c r="C3649" s="88" t="s">
        <v>11</v>
      </c>
      <c r="D3649" s="178">
        <v>44322</v>
      </c>
      <c r="E3649" s="89">
        <v>24</v>
      </c>
      <c r="F3649" s="38">
        <f t="shared" si="56"/>
        <v>44322</v>
      </c>
    </row>
    <row r="3650" spans="1:6" x14ac:dyDescent="0.25">
      <c r="A3650" s="88" t="s">
        <v>18</v>
      </c>
      <c r="B3650" s="88" t="s">
        <v>21</v>
      </c>
      <c r="C3650" s="88" t="s">
        <v>22</v>
      </c>
      <c r="D3650" s="178">
        <v>44322</v>
      </c>
      <c r="E3650" s="89">
        <v>49</v>
      </c>
      <c r="F3650" s="38">
        <f t="shared" si="56"/>
        <v>44322</v>
      </c>
    </row>
    <row r="3651" spans="1:6" x14ac:dyDescent="0.25">
      <c r="A3651" s="88" t="s">
        <v>25</v>
      </c>
      <c r="B3651" s="88" t="s">
        <v>26</v>
      </c>
      <c r="C3651" s="88" t="s">
        <v>28</v>
      </c>
      <c r="D3651" s="178">
        <v>44322</v>
      </c>
      <c r="E3651" s="89">
        <v>45</v>
      </c>
      <c r="F3651" s="38">
        <f t="shared" ref="F3651:F3714" si="57">D3651</f>
        <v>44322</v>
      </c>
    </row>
    <row r="3652" spans="1:6" x14ac:dyDescent="0.25">
      <c r="A3652" s="88" t="s">
        <v>25</v>
      </c>
      <c r="B3652" s="88" t="s">
        <v>25</v>
      </c>
      <c r="C3652" s="88" t="s">
        <v>31</v>
      </c>
      <c r="D3652" s="178">
        <v>44322</v>
      </c>
      <c r="E3652" s="89">
        <v>106</v>
      </c>
      <c r="F3652" s="38">
        <f t="shared" si="57"/>
        <v>44322</v>
      </c>
    </row>
    <row r="3653" spans="1:6" x14ac:dyDescent="0.25">
      <c r="A3653" s="88" t="s">
        <v>18</v>
      </c>
      <c r="B3653" s="88" t="s">
        <v>18</v>
      </c>
      <c r="C3653" s="88" t="s">
        <v>24</v>
      </c>
      <c r="D3653" s="178">
        <v>44322</v>
      </c>
      <c r="E3653" s="89">
        <v>60</v>
      </c>
      <c r="F3653" s="38">
        <f t="shared" si="57"/>
        <v>44322</v>
      </c>
    </row>
    <row r="3654" spans="1:6" x14ac:dyDescent="0.25">
      <c r="A3654" s="88" t="s">
        <v>18</v>
      </c>
      <c r="B3654" s="88" t="s">
        <v>366</v>
      </c>
      <c r="C3654" s="88" t="s">
        <v>409</v>
      </c>
      <c r="D3654" s="178">
        <v>44322</v>
      </c>
      <c r="E3654" s="89">
        <v>30</v>
      </c>
      <c r="F3654" s="38">
        <f t="shared" si="57"/>
        <v>44322</v>
      </c>
    </row>
    <row r="3655" spans="1:6" x14ac:dyDescent="0.25">
      <c r="A3655" s="88" t="s">
        <v>25</v>
      </c>
      <c r="B3655" s="88" t="s">
        <v>26</v>
      </c>
      <c r="C3655" s="88" t="s">
        <v>27</v>
      </c>
      <c r="D3655" s="178">
        <v>44322</v>
      </c>
      <c r="E3655" s="89">
        <v>37</v>
      </c>
      <c r="F3655" s="38">
        <f t="shared" si="57"/>
        <v>44322</v>
      </c>
    </row>
    <row r="3656" spans="1:6" x14ac:dyDescent="0.25">
      <c r="A3656" s="88" t="s">
        <v>25</v>
      </c>
      <c r="B3656" s="88" t="s">
        <v>54</v>
      </c>
      <c r="C3656" s="88" t="s">
        <v>56</v>
      </c>
      <c r="D3656" s="178">
        <v>44322</v>
      </c>
      <c r="E3656" s="89">
        <v>142</v>
      </c>
      <c r="F3656" s="38">
        <f t="shared" si="57"/>
        <v>44322</v>
      </c>
    </row>
    <row r="3657" spans="1:6" x14ac:dyDescent="0.25">
      <c r="A3657" s="41" t="s">
        <v>25</v>
      </c>
      <c r="B3657" s="41" t="s">
        <v>25</v>
      </c>
      <c r="C3657" s="41" t="s">
        <v>51</v>
      </c>
      <c r="D3657" s="177">
        <v>44322</v>
      </c>
      <c r="E3657" s="41">
        <v>18</v>
      </c>
      <c r="F3657" s="38">
        <f t="shared" si="57"/>
        <v>44322</v>
      </c>
    </row>
    <row r="3658" spans="1:6" x14ac:dyDescent="0.25">
      <c r="A3658" s="41" t="s">
        <v>57</v>
      </c>
      <c r="B3658" s="41" t="s">
        <v>57</v>
      </c>
      <c r="C3658" s="41" t="s">
        <v>63</v>
      </c>
      <c r="D3658" s="177">
        <v>44322</v>
      </c>
      <c r="E3658" s="41">
        <v>19</v>
      </c>
      <c r="F3658" s="38">
        <f t="shared" si="57"/>
        <v>44322</v>
      </c>
    </row>
    <row r="3659" spans="1:6" x14ac:dyDescent="0.25">
      <c r="A3659" s="41" t="s">
        <v>263</v>
      </c>
      <c r="B3659" s="41" t="s">
        <v>199</v>
      </c>
      <c r="C3659" s="41" t="s">
        <v>77</v>
      </c>
      <c r="D3659" s="177">
        <v>44322</v>
      </c>
      <c r="E3659" s="41">
        <v>63</v>
      </c>
      <c r="F3659" s="38">
        <f t="shared" si="57"/>
        <v>44322</v>
      </c>
    </row>
    <row r="3660" spans="1:6" x14ac:dyDescent="0.25">
      <c r="A3660" s="41" t="s">
        <v>263</v>
      </c>
      <c r="B3660" s="41" t="s">
        <v>199</v>
      </c>
      <c r="C3660" s="41" t="s">
        <v>319</v>
      </c>
      <c r="D3660" s="177">
        <v>44322</v>
      </c>
      <c r="E3660" s="41">
        <v>25</v>
      </c>
      <c r="F3660" s="38">
        <f t="shared" si="57"/>
        <v>44322</v>
      </c>
    </row>
    <row r="3661" spans="1:6" x14ac:dyDescent="0.25">
      <c r="A3661" s="88" t="s">
        <v>91</v>
      </c>
      <c r="B3661" s="88" t="s">
        <v>91</v>
      </c>
      <c r="C3661" s="88" t="s">
        <v>97</v>
      </c>
      <c r="D3661" s="178">
        <v>44322</v>
      </c>
      <c r="E3661" s="89">
        <v>24</v>
      </c>
      <c r="F3661" s="38">
        <f t="shared" si="57"/>
        <v>44322</v>
      </c>
    </row>
    <row r="3662" spans="1:6" x14ac:dyDescent="0.25">
      <c r="A3662" s="88" t="s">
        <v>25</v>
      </c>
      <c r="B3662" s="88" t="s">
        <v>25</v>
      </c>
      <c r="C3662" s="88" t="s">
        <v>35</v>
      </c>
      <c r="D3662" s="178">
        <v>44322</v>
      </c>
      <c r="E3662" s="89">
        <v>43</v>
      </c>
      <c r="F3662" s="38">
        <f t="shared" si="57"/>
        <v>44322</v>
      </c>
    </row>
    <row r="3663" spans="1:6" x14ac:dyDescent="0.25">
      <c r="A3663" s="88" t="s">
        <v>25</v>
      </c>
      <c r="B3663" s="88" t="s">
        <v>25</v>
      </c>
      <c r="C3663" s="88" t="s">
        <v>40</v>
      </c>
      <c r="D3663" s="178">
        <v>44322</v>
      </c>
      <c r="E3663" s="89">
        <v>12</v>
      </c>
      <c r="F3663" s="38">
        <f t="shared" si="57"/>
        <v>44322</v>
      </c>
    </row>
    <row r="3664" spans="1:6" x14ac:dyDescent="0.25">
      <c r="A3664" s="88" t="s">
        <v>18</v>
      </c>
      <c r="B3664" s="88" t="s">
        <v>366</v>
      </c>
      <c r="C3664" s="88" t="s">
        <v>410</v>
      </c>
      <c r="D3664" s="178">
        <v>44322</v>
      </c>
      <c r="E3664" s="89">
        <v>1</v>
      </c>
      <c r="F3664" s="38">
        <f t="shared" si="57"/>
        <v>44322</v>
      </c>
    </row>
    <row r="3665" spans="1:6" x14ac:dyDescent="0.25">
      <c r="A3665" s="88" t="s">
        <v>18</v>
      </c>
      <c r="B3665" s="88" t="s">
        <v>18</v>
      </c>
      <c r="C3665" s="88" t="s">
        <v>23</v>
      </c>
      <c r="D3665" s="178">
        <v>44322</v>
      </c>
      <c r="E3665" s="89">
        <v>9</v>
      </c>
      <c r="F3665" s="38">
        <f t="shared" si="57"/>
        <v>44322</v>
      </c>
    </row>
    <row r="3666" spans="1:6" x14ac:dyDescent="0.25">
      <c r="A3666" s="88" t="s">
        <v>264</v>
      </c>
      <c r="B3666" s="88" t="s">
        <v>83</v>
      </c>
      <c r="C3666" s="88" t="s">
        <v>90</v>
      </c>
      <c r="D3666" s="178">
        <v>44322</v>
      </c>
      <c r="E3666" s="89">
        <v>49</v>
      </c>
      <c r="F3666" s="38">
        <f t="shared" si="57"/>
        <v>44322</v>
      </c>
    </row>
    <row r="3667" spans="1:6" x14ac:dyDescent="0.25">
      <c r="A3667" s="88" t="s">
        <v>264</v>
      </c>
      <c r="B3667" s="88" t="s">
        <v>83</v>
      </c>
      <c r="C3667" s="88" t="s">
        <v>181</v>
      </c>
      <c r="D3667" s="178">
        <v>44322</v>
      </c>
      <c r="E3667" s="89">
        <v>26</v>
      </c>
      <c r="F3667" s="38">
        <f t="shared" si="57"/>
        <v>44322</v>
      </c>
    </row>
    <row r="3668" spans="1:6" x14ac:dyDescent="0.25">
      <c r="A3668" s="88" t="s">
        <v>264</v>
      </c>
      <c r="B3668" s="88" t="s">
        <v>83</v>
      </c>
      <c r="C3668" s="88" t="s">
        <v>86</v>
      </c>
      <c r="D3668" s="178">
        <v>44322</v>
      </c>
      <c r="E3668" s="89">
        <v>18</v>
      </c>
      <c r="F3668" s="38">
        <f t="shared" si="57"/>
        <v>44322</v>
      </c>
    </row>
    <row r="3669" spans="1:6" x14ac:dyDescent="0.25">
      <c r="A3669" s="88" t="s">
        <v>264</v>
      </c>
      <c r="B3669" s="88" t="s">
        <v>81</v>
      </c>
      <c r="C3669" s="88" t="s">
        <v>82</v>
      </c>
      <c r="D3669" s="178">
        <v>44322</v>
      </c>
      <c r="E3669" s="89">
        <v>51</v>
      </c>
      <c r="F3669" s="38">
        <f t="shared" si="57"/>
        <v>44322</v>
      </c>
    </row>
    <row r="3670" spans="1:6" x14ac:dyDescent="0.25">
      <c r="A3670" s="88" t="s">
        <v>25</v>
      </c>
      <c r="B3670" s="88" t="s">
        <v>54</v>
      </c>
      <c r="C3670" s="88" t="s">
        <v>55</v>
      </c>
      <c r="D3670" s="178">
        <v>44322</v>
      </c>
      <c r="E3670" s="89">
        <v>208</v>
      </c>
      <c r="F3670" s="38">
        <f t="shared" si="57"/>
        <v>44322</v>
      </c>
    </row>
    <row r="3671" spans="1:6" x14ac:dyDescent="0.25">
      <c r="A3671" s="88" t="s">
        <v>25</v>
      </c>
      <c r="B3671" s="88" t="s">
        <v>54</v>
      </c>
      <c r="C3671" s="88" t="s">
        <v>187</v>
      </c>
      <c r="D3671" s="178">
        <v>44322</v>
      </c>
      <c r="E3671" s="89">
        <v>9</v>
      </c>
      <c r="F3671" s="38">
        <f t="shared" si="57"/>
        <v>44322</v>
      </c>
    </row>
    <row r="3672" spans="1:6" x14ac:dyDescent="0.25">
      <c r="A3672" s="88" t="s">
        <v>71</v>
      </c>
      <c r="B3672" s="88" t="s">
        <v>71</v>
      </c>
      <c r="C3672" s="88" t="s">
        <v>72</v>
      </c>
      <c r="D3672" s="178">
        <v>44322</v>
      </c>
      <c r="E3672" s="89">
        <v>96</v>
      </c>
      <c r="F3672" s="38">
        <f t="shared" si="57"/>
        <v>44322</v>
      </c>
    </row>
    <row r="3673" spans="1:6" x14ac:dyDescent="0.25">
      <c r="A3673" s="88" t="s">
        <v>2</v>
      </c>
      <c r="B3673" s="88" t="s">
        <v>2</v>
      </c>
      <c r="C3673" s="88" t="s">
        <v>3</v>
      </c>
      <c r="D3673" s="178">
        <v>44322</v>
      </c>
      <c r="E3673" s="89">
        <v>110</v>
      </c>
      <c r="F3673" s="38">
        <f t="shared" si="57"/>
        <v>44322</v>
      </c>
    </row>
    <row r="3674" spans="1:6" x14ac:dyDescent="0.25">
      <c r="A3674" s="88" t="s">
        <v>361</v>
      </c>
      <c r="B3674" s="88" t="s">
        <v>411</v>
      </c>
      <c r="C3674" s="88" t="s">
        <v>356</v>
      </c>
      <c r="D3674" s="178">
        <v>44322</v>
      </c>
      <c r="E3674" s="89">
        <v>36</v>
      </c>
      <c r="F3674" s="38">
        <f t="shared" si="57"/>
        <v>44322</v>
      </c>
    </row>
    <row r="3675" spans="1:6" x14ac:dyDescent="0.25">
      <c r="A3675" s="88" t="s">
        <v>16</v>
      </c>
      <c r="B3675" s="88" t="s">
        <v>16</v>
      </c>
      <c r="C3675" s="88" t="s">
        <v>17</v>
      </c>
      <c r="D3675" s="178">
        <v>44322</v>
      </c>
      <c r="E3675" s="89">
        <v>88</v>
      </c>
      <c r="F3675" s="38">
        <f t="shared" si="57"/>
        <v>44322</v>
      </c>
    </row>
    <row r="3676" spans="1:6" x14ac:dyDescent="0.25">
      <c r="A3676" s="88" t="s">
        <v>337</v>
      </c>
      <c r="B3676" s="88" t="s">
        <v>338</v>
      </c>
      <c r="C3676" s="88" t="s">
        <v>177</v>
      </c>
      <c r="D3676" s="178">
        <v>44322</v>
      </c>
      <c r="E3676" s="89">
        <v>49</v>
      </c>
      <c r="F3676" s="38">
        <f t="shared" si="57"/>
        <v>44322</v>
      </c>
    </row>
    <row r="3677" spans="1:6" x14ac:dyDescent="0.25">
      <c r="A3677" s="88" t="s">
        <v>18</v>
      </c>
      <c r="B3677" s="88" t="s">
        <v>19</v>
      </c>
      <c r="C3677" s="88" t="s">
        <v>20</v>
      </c>
      <c r="D3677" s="178">
        <v>44322</v>
      </c>
      <c r="E3677" s="89">
        <v>48</v>
      </c>
      <c r="F3677" s="38">
        <f t="shared" si="57"/>
        <v>44322</v>
      </c>
    </row>
    <row r="3678" spans="1:6" x14ac:dyDescent="0.25">
      <c r="A3678" s="88" t="s">
        <v>18</v>
      </c>
      <c r="B3678" s="88" t="s">
        <v>366</v>
      </c>
      <c r="C3678" s="88" t="s">
        <v>413</v>
      </c>
      <c r="D3678" s="178">
        <v>44322</v>
      </c>
      <c r="E3678" s="89">
        <v>35</v>
      </c>
      <c r="F3678" s="38">
        <f t="shared" si="57"/>
        <v>44322</v>
      </c>
    </row>
    <row r="3679" spans="1:6" x14ac:dyDescent="0.25">
      <c r="A3679" s="88" t="s">
        <v>25</v>
      </c>
      <c r="B3679" s="88" t="s">
        <v>25</v>
      </c>
      <c r="C3679" s="88" t="s">
        <v>38</v>
      </c>
      <c r="D3679" s="178">
        <v>44322</v>
      </c>
      <c r="E3679" s="89">
        <v>39</v>
      </c>
      <c r="F3679" s="38">
        <f t="shared" si="57"/>
        <v>44322</v>
      </c>
    </row>
    <row r="3680" spans="1:6" x14ac:dyDescent="0.25">
      <c r="A3680" s="88" t="s">
        <v>25</v>
      </c>
      <c r="B3680" s="88" t="s">
        <v>25</v>
      </c>
      <c r="C3680" s="88" t="s">
        <v>36</v>
      </c>
      <c r="D3680" s="178">
        <v>44322</v>
      </c>
      <c r="E3680" s="89">
        <v>24</v>
      </c>
      <c r="F3680" s="38">
        <f t="shared" si="57"/>
        <v>44322</v>
      </c>
    </row>
    <row r="3681" spans="1:6" x14ac:dyDescent="0.25">
      <c r="A3681" s="88" t="s">
        <v>91</v>
      </c>
      <c r="B3681" s="88" t="s">
        <v>91</v>
      </c>
      <c r="C3681" s="88" t="s">
        <v>101</v>
      </c>
      <c r="D3681" s="178">
        <v>44322</v>
      </c>
      <c r="E3681" s="89">
        <v>46</v>
      </c>
      <c r="F3681" s="38">
        <f t="shared" si="57"/>
        <v>44322</v>
      </c>
    </row>
    <row r="3682" spans="1:6" x14ac:dyDescent="0.25">
      <c r="A3682" s="88" t="s">
        <v>91</v>
      </c>
      <c r="B3682" s="88" t="s">
        <v>91</v>
      </c>
      <c r="C3682" s="88" t="s">
        <v>100</v>
      </c>
      <c r="D3682" s="178">
        <v>44322</v>
      </c>
      <c r="E3682" s="89">
        <v>92</v>
      </c>
      <c r="F3682" s="38">
        <f t="shared" si="57"/>
        <v>44322</v>
      </c>
    </row>
    <row r="3683" spans="1:6" x14ac:dyDescent="0.25">
      <c r="A3683" s="88" t="s">
        <v>325</v>
      </c>
      <c r="B3683" s="88" t="s">
        <v>325</v>
      </c>
      <c r="C3683" s="88" t="s">
        <v>327</v>
      </c>
      <c r="D3683" s="178">
        <v>44322</v>
      </c>
      <c r="E3683" s="89">
        <v>37</v>
      </c>
      <c r="F3683" s="38">
        <f t="shared" si="57"/>
        <v>44322</v>
      </c>
    </row>
    <row r="3684" spans="1:6" x14ac:dyDescent="0.25">
      <c r="A3684" s="88" t="s">
        <v>264</v>
      </c>
      <c r="B3684" s="88" t="s">
        <v>83</v>
      </c>
      <c r="C3684" s="88" t="s">
        <v>85</v>
      </c>
      <c r="D3684" s="178">
        <v>44322</v>
      </c>
      <c r="E3684" s="89">
        <v>18</v>
      </c>
      <c r="F3684" s="38">
        <f t="shared" si="57"/>
        <v>44322</v>
      </c>
    </row>
    <row r="3685" spans="1:6" x14ac:dyDescent="0.25">
      <c r="A3685" s="88" t="s">
        <v>264</v>
      </c>
      <c r="B3685" s="88" t="s">
        <v>83</v>
      </c>
      <c r="C3685" s="88" t="s">
        <v>84</v>
      </c>
      <c r="D3685" s="178">
        <v>44322</v>
      </c>
      <c r="E3685" s="89">
        <v>143</v>
      </c>
      <c r="F3685" s="38">
        <f t="shared" si="57"/>
        <v>44322</v>
      </c>
    </row>
    <row r="3686" spans="1:6" x14ac:dyDescent="0.25">
      <c r="A3686" s="88" t="s">
        <v>264</v>
      </c>
      <c r="B3686" s="88" t="s">
        <v>83</v>
      </c>
      <c r="C3686" s="88" t="s">
        <v>87</v>
      </c>
      <c r="D3686" s="178">
        <v>44322</v>
      </c>
      <c r="E3686" s="89">
        <v>29</v>
      </c>
      <c r="F3686" s="38">
        <f t="shared" si="57"/>
        <v>44322</v>
      </c>
    </row>
    <row r="3687" spans="1:6" x14ac:dyDescent="0.25">
      <c r="A3687" s="88" t="s">
        <v>264</v>
      </c>
      <c r="B3687" s="88" t="s">
        <v>83</v>
      </c>
      <c r="C3687" s="88" t="s">
        <v>80</v>
      </c>
      <c r="D3687" s="178">
        <v>44322</v>
      </c>
      <c r="E3687" s="89">
        <v>65</v>
      </c>
      <c r="F3687" s="38">
        <f t="shared" si="57"/>
        <v>44322</v>
      </c>
    </row>
    <row r="3688" spans="1:6" x14ac:dyDescent="0.25">
      <c r="A3688" s="88" t="s">
        <v>263</v>
      </c>
      <c r="B3688" s="88" t="s">
        <v>199</v>
      </c>
      <c r="C3688" s="88" t="s">
        <v>75</v>
      </c>
      <c r="D3688" s="178">
        <v>44322</v>
      </c>
      <c r="E3688" s="89">
        <v>49</v>
      </c>
      <c r="F3688" s="38">
        <f t="shared" si="57"/>
        <v>44322</v>
      </c>
    </row>
    <row r="3689" spans="1:6" x14ac:dyDescent="0.25">
      <c r="A3689" s="88" t="s">
        <v>57</v>
      </c>
      <c r="B3689" s="88" t="s">
        <v>57</v>
      </c>
      <c r="C3689" s="88" t="s">
        <v>392</v>
      </c>
      <c r="D3689" s="178">
        <v>44322</v>
      </c>
      <c r="E3689" s="89">
        <v>3</v>
      </c>
      <c r="F3689" s="38">
        <f t="shared" si="57"/>
        <v>44322</v>
      </c>
    </row>
    <row r="3690" spans="1:6" x14ac:dyDescent="0.25">
      <c r="A3690" s="88" t="s">
        <v>57</v>
      </c>
      <c r="B3690" s="88" t="s">
        <v>57</v>
      </c>
      <c r="C3690" s="88" t="s">
        <v>368</v>
      </c>
      <c r="D3690" s="178">
        <v>44321</v>
      </c>
      <c r="E3690" s="89">
        <v>61</v>
      </c>
      <c r="F3690" s="38">
        <f t="shared" si="57"/>
        <v>44321</v>
      </c>
    </row>
    <row r="3691" spans="1:6" x14ac:dyDescent="0.25">
      <c r="A3691" s="88" t="s">
        <v>25</v>
      </c>
      <c r="B3691" s="88" t="s">
        <v>54</v>
      </c>
      <c r="C3691" s="88" t="s">
        <v>56</v>
      </c>
      <c r="D3691" s="178">
        <v>44321</v>
      </c>
      <c r="E3691" s="89">
        <v>137</v>
      </c>
      <c r="F3691" s="38">
        <f t="shared" si="57"/>
        <v>44321</v>
      </c>
    </row>
    <row r="3692" spans="1:6" x14ac:dyDescent="0.25">
      <c r="A3692" s="88" t="s">
        <v>25</v>
      </c>
      <c r="B3692" s="88" t="s">
        <v>54</v>
      </c>
      <c r="C3692" s="88" t="s">
        <v>55</v>
      </c>
      <c r="D3692" s="178">
        <v>44321</v>
      </c>
      <c r="E3692" s="89">
        <v>192</v>
      </c>
      <c r="F3692" s="38">
        <f t="shared" si="57"/>
        <v>44321</v>
      </c>
    </row>
    <row r="3693" spans="1:6" x14ac:dyDescent="0.25">
      <c r="A3693" s="88" t="s">
        <v>263</v>
      </c>
      <c r="B3693" s="88" t="s">
        <v>199</v>
      </c>
      <c r="C3693" s="88" t="s">
        <v>77</v>
      </c>
      <c r="D3693" s="178">
        <v>44321</v>
      </c>
      <c r="E3693" s="89">
        <v>66</v>
      </c>
      <c r="F3693" s="38">
        <f t="shared" si="57"/>
        <v>44321</v>
      </c>
    </row>
    <row r="3694" spans="1:6" x14ac:dyDescent="0.25">
      <c r="A3694" s="88" t="s">
        <v>71</v>
      </c>
      <c r="B3694" s="88" t="s">
        <v>71</v>
      </c>
      <c r="C3694" s="88" t="s">
        <v>72</v>
      </c>
      <c r="D3694" s="178">
        <v>44321</v>
      </c>
      <c r="E3694" s="89">
        <v>80</v>
      </c>
      <c r="F3694" s="38">
        <f t="shared" si="57"/>
        <v>44321</v>
      </c>
    </row>
    <row r="3695" spans="1:6" x14ac:dyDescent="0.25">
      <c r="A3695" s="41" t="s">
        <v>264</v>
      </c>
      <c r="B3695" s="41" t="s">
        <v>83</v>
      </c>
      <c r="C3695" s="41" t="s">
        <v>181</v>
      </c>
      <c r="D3695" s="177">
        <v>44321</v>
      </c>
      <c r="E3695" s="41">
        <v>28</v>
      </c>
      <c r="F3695" s="38">
        <f t="shared" si="57"/>
        <v>44321</v>
      </c>
    </row>
    <row r="3696" spans="1:6" x14ac:dyDescent="0.25">
      <c r="A3696" s="41" t="s">
        <v>264</v>
      </c>
      <c r="B3696" s="41" t="s">
        <v>83</v>
      </c>
      <c r="C3696" s="41" t="s">
        <v>86</v>
      </c>
      <c r="D3696" s="177">
        <v>44321</v>
      </c>
      <c r="E3696" s="41">
        <v>21</v>
      </c>
      <c r="F3696" s="38">
        <f t="shared" si="57"/>
        <v>44321</v>
      </c>
    </row>
    <row r="3697" spans="1:6" x14ac:dyDescent="0.25">
      <c r="A3697" s="41" t="s">
        <v>25</v>
      </c>
      <c r="B3697" s="41" t="s">
        <v>25</v>
      </c>
      <c r="C3697" s="41" t="s">
        <v>39</v>
      </c>
      <c r="D3697" s="177">
        <v>44321</v>
      </c>
      <c r="E3697" s="41">
        <v>60</v>
      </c>
      <c r="F3697" s="38">
        <f t="shared" si="57"/>
        <v>44321</v>
      </c>
    </row>
    <row r="3698" spans="1:6" x14ac:dyDescent="0.25">
      <c r="A3698" s="41" t="s">
        <v>25</v>
      </c>
      <c r="B3698" s="41" t="s">
        <v>25</v>
      </c>
      <c r="C3698" s="41" t="s">
        <v>41</v>
      </c>
      <c r="D3698" s="177">
        <v>44321</v>
      </c>
      <c r="E3698" s="41">
        <v>60</v>
      </c>
      <c r="F3698" s="38">
        <f t="shared" si="57"/>
        <v>44321</v>
      </c>
    </row>
    <row r="3699" spans="1:6" x14ac:dyDescent="0.25">
      <c r="A3699" s="41" t="s">
        <v>25</v>
      </c>
      <c r="B3699" s="41" t="s">
        <v>25</v>
      </c>
      <c r="C3699" s="41" t="s">
        <v>42</v>
      </c>
      <c r="D3699" s="177">
        <v>44321</v>
      </c>
      <c r="E3699" s="41">
        <v>5</v>
      </c>
      <c r="F3699" s="38">
        <f t="shared" si="57"/>
        <v>44321</v>
      </c>
    </row>
    <row r="3700" spans="1:6" x14ac:dyDescent="0.25">
      <c r="A3700" s="41" t="s">
        <v>25</v>
      </c>
      <c r="B3700" s="41" t="s">
        <v>25</v>
      </c>
      <c r="C3700" s="41" t="s">
        <v>48</v>
      </c>
      <c r="D3700" s="177">
        <v>44321</v>
      </c>
      <c r="E3700" s="41">
        <v>8</v>
      </c>
      <c r="F3700" s="38">
        <f t="shared" si="57"/>
        <v>44321</v>
      </c>
    </row>
    <row r="3701" spans="1:6" x14ac:dyDescent="0.25">
      <c r="A3701" s="88" t="s">
        <v>25</v>
      </c>
      <c r="B3701" s="88" t="s">
        <v>25</v>
      </c>
      <c r="C3701" s="88" t="s">
        <v>44</v>
      </c>
      <c r="D3701" s="178">
        <v>44321</v>
      </c>
      <c r="E3701" s="89">
        <v>15</v>
      </c>
      <c r="F3701" s="38">
        <f t="shared" si="57"/>
        <v>44321</v>
      </c>
    </row>
    <row r="3702" spans="1:6" x14ac:dyDescent="0.25">
      <c r="A3702" s="88" t="s">
        <v>25</v>
      </c>
      <c r="B3702" s="88" t="s">
        <v>25</v>
      </c>
      <c r="C3702" s="88" t="s">
        <v>186</v>
      </c>
      <c r="D3702" s="178">
        <v>44321</v>
      </c>
      <c r="E3702" s="89">
        <v>6</v>
      </c>
      <c r="F3702" s="38">
        <f t="shared" si="57"/>
        <v>44321</v>
      </c>
    </row>
    <row r="3703" spans="1:6" x14ac:dyDescent="0.25">
      <c r="A3703" s="88" t="s">
        <v>18</v>
      </c>
      <c r="B3703" s="88" t="s">
        <v>366</v>
      </c>
      <c r="C3703" s="88" t="s">
        <v>409</v>
      </c>
      <c r="D3703" s="178">
        <v>44321</v>
      </c>
      <c r="E3703" s="89">
        <v>30</v>
      </c>
      <c r="F3703" s="38">
        <f t="shared" si="57"/>
        <v>44321</v>
      </c>
    </row>
    <row r="3704" spans="1:6" x14ac:dyDescent="0.25">
      <c r="A3704" s="88" t="s">
        <v>18</v>
      </c>
      <c r="B3704" s="88" t="s">
        <v>18</v>
      </c>
      <c r="C3704" s="88" t="s">
        <v>24</v>
      </c>
      <c r="D3704" s="178">
        <v>44321</v>
      </c>
      <c r="E3704" s="89">
        <v>65</v>
      </c>
      <c r="F3704" s="38">
        <f t="shared" si="57"/>
        <v>44321</v>
      </c>
    </row>
    <row r="3705" spans="1:6" x14ac:dyDescent="0.25">
      <c r="A3705" s="88" t="s">
        <v>18</v>
      </c>
      <c r="B3705" s="88" t="s">
        <v>21</v>
      </c>
      <c r="C3705" s="88" t="s">
        <v>22</v>
      </c>
      <c r="D3705" s="178">
        <v>44321</v>
      </c>
      <c r="E3705" s="89">
        <v>35</v>
      </c>
      <c r="F3705" s="38">
        <f t="shared" si="57"/>
        <v>44321</v>
      </c>
    </row>
    <row r="3706" spans="1:6" x14ac:dyDescent="0.25">
      <c r="A3706" s="88" t="s">
        <v>18</v>
      </c>
      <c r="B3706" s="88" t="s">
        <v>18</v>
      </c>
      <c r="C3706" s="88"/>
      <c r="D3706" s="178">
        <v>44321</v>
      </c>
      <c r="E3706" s="89">
        <v>1</v>
      </c>
      <c r="F3706" s="38">
        <f t="shared" si="57"/>
        <v>44321</v>
      </c>
    </row>
    <row r="3707" spans="1:6" x14ac:dyDescent="0.25">
      <c r="A3707" s="88" t="s">
        <v>361</v>
      </c>
      <c r="B3707" s="88" t="s">
        <v>411</v>
      </c>
      <c r="C3707" s="88" t="s">
        <v>355</v>
      </c>
      <c r="D3707" s="178">
        <v>44321</v>
      </c>
      <c r="E3707" s="89">
        <v>120</v>
      </c>
      <c r="F3707" s="38">
        <f t="shared" si="57"/>
        <v>44321</v>
      </c>
    </row>
    <row r="3708" spans="1:6" x14ac:dyDescent="0.25">
      <c r="A3708" s="88" t="s">
        <v>2</v>
      </c>
      <c r="B3708" s="88" t="s">
        <v>2</v>
      </c>
      <c r="C3708" s="88" t="s">
        <v>14</v>
      </c>
      <c r="D3708" s="178">
        <v>44321</v>
      </c>
      <c r="E3708" s="89">
        <v>17</v>
      </c>
      <c r="F3708" s="38">
        <f t="shared" si="57"/>
        <v>44321</v>
      </c>
    </row>
    <row r="3709" spans="1:6" x14ac:dyDescent="0.25">
      <c r="A3709" s="88" t="s">
        <v>57</v>
      </c>
      <c r="B3709" s="88" t="s">
        <v>57</v>
      </c>
      <c r="C3709" s="88" t="s">
        <v>62</v>
      </c>
      <c r="D3709" s="178">
        <v>44321</v>
      </c>
      <c r="E3709" s="89">
        <v>16</v>
      </c>
      <c r="F3709" s="38">
        <f t="shared" si="57"/>
        <v>44321</v>
      </c>
    </row>
    <row r="3710" spans="1:6" x14ac:dyDescent="0.25">
      <c r="A3710" s="88" t="s">
        <v>263</v>
      </c>
      <c r="B3710" s="88" t="s">
        <v>199</v>
      </c>
      <c r="C3710" s="88" t="s">
        <v>75</v>
      </c>
      <c r="D3710" s="178">
        <v>44321</v>
      </c>
      <c r="E3710" s="89">
        <v>43</v>
      </c>
      <c r="F3710" s="38">
        <f t="shared" si="57"/>
        <v>44321</v>
      </c>
    </row>
    <row r="3711" spans="1:6" x14ac:dyDescent="0.25">
      <c r="A3711" s="88" t="s">
        <v>57</v>
      </c>
      <c r="B3711" s="88" t="s">
        <v>57</v>
      </c>
      <c r="C3711" s="88" t="s">
        <v>130</v>
      </c>
      <c r="D3711" s="178">
        <v>44321</v>
      </c>
      <c r="E3711" s="89">
        <v>18</v>
      </c>
      <c r="F3711" s="38">
        <f t="shared" si="57"/>
        <v>44321</v>
      </c>
    </row>
    <row r="3712" spans="1:6" x14ac:dyDescent="0.25">
      <c r="A3712" s="88" t="s">
        <v>25</v>
      </c>
      <c r="B3712" s="88" t="s">
        <v>25</v>
      </c>
      <c r="C3712" s="88" t="s">
        <v>50</v>
      </c>
      <c r="D3712" s="178">
        <v>44321</v>
      </c>
      <c r="E3712" s="89">
        <v>29</v>
      </c>
      <c r="F3712" s="38">
        <f t="shared" si="57"/>
        <v>44321</v>
      </c>
    </row>
    <row r="3713" spans="1:6" x14ac:dyDescent="0.25">
      <c r="A3713" s="88" t="s">
        <v>264</v>
      </c>
      <c r="B3713" s="88" t="s">
        <v>83</v>
      </c>
      <c r="C3713" s="88" t="s">
        <v>85</v>
      </c>
      <c r="D3713" s="178">
        <v>44321</v>
      </c>
      <c r="E3713" s="89">
        <v>21</v>
      </c>
      <c r="F3713" s="38">
        <f t="shared" si="57"/>
        <v>44321</v>
      </c>
    </row>
    <row r="3714" spans="1:6" x14ac:dyDescent="0.25">
      <c r="A3714" s="88" t="s">
        <v>264</v>
      </c>
      <c r="B3714" s="88" t="s">
        <v>83</v>
      </c>
      <c r="C3714" s="88" t="s">
        <v>80</v>
      </c>
      <c r="D3714" s="178">
        <v>44321</v>
      </c>
      <c r="E3714" s="89">
        <v>58</v>
      </c>
      <c r="F3714" s="38">
        <f t="shared" si="57"/>
        <v>44321</v>
      </c>
    </row>
    <row r="3715" spans="1:6" x14ac:dyDescent="0.25">
      <c r="A3715" s="88" t="s">
        <v>91</v>
      </c>
      <c r="B3715" s="88" t="s">
        <v>91</v>
      </c>
      <c r="C3715" s="88" t="s">
        <v>101</v>
      </c>
      <c r="D3715" s="178">
        <v>44321</v>
      </c>
      <c r="E3715" s="89">
        <v>27</v>
      </c>
      <c r="F3715" s="38">
        <f t="shared" ref="F3715:F3778" si="58">D3715</f>
        <v>44321</v>
      </c>
    </row>
    <row r="3716" spans="1:6" x14ac:dyDescent="0.25">
      <c r="A3716" s="88" t="s">
        <v>325</v>
      </c>
      <c r="B3716" s="88" t="s">
        <v>325</v>
      </c>
      <c r="C3716" s="88" t="s">
        <v>327</v>
      </c>
      <c r="D3716" s="178">
        <v>44321</v>
      </c>
      <c r="E3716" s="89">
        <v>20</v>
      </c>
      <c r="F3716" s="38">
        <f t="shared" si="58"/>
        <v>44321</v>
      </c>
    </row>
    <row r="3717" spans="1:6" x14ac:dyDescent="0.25">
      <c r="A3717" s="88" t="s">
        <v>25</v>
      </c>
      <c r="B3717" s="88" t="s">
        <v>29</v>
      </c>
      <c r="C3717" s="88" t="s">
        <v>30</v>
      </c>
      <c r="D3717" s="178">
        <v>44321</v>
      </c>
      <c r="E3717" s="89">
        <v>47</v>
      </c>
      <c r="F3717" s="38">
        <f t="shared" si="58"/>
        <v>44321</v>
      </c>
    </row>
    <row r="3718" spans="1:6" x14ac:dyDescent="0.25">
      <c r="A3718" s="88" t="s">
        <v>361</v>
      </c>
      <c r="B3718" s="88" t="s">
        <v>411</v>
      </c>
      <c r="C3718" s="88" t="s">
        <v>359</v>
      </c>
      <c r="D3718" s="178">
        <v>44321</v>
      </c>
      <c r="E3718" s="89">
        <v>1</v>
      </c>
      <c r="F3718" s="38">
        <f t="shared" si="58"/>
        <v>44321</v>
      </c>
    </row>
    <row r="3719" spans="1:6" x14ac:dyDescent="0.25">
      <c r="A3719" s="88" t="s">
        <v>361</v>
      </c>
      <c r="B3719" s="88" t="s">
        <v>411</v>
      </c>
      <c r="C3719" s="88" t="s">
        <v>356</v>
      </c>
      <c r="D3719" s="178">
        <v>44321</v>
      </c>
      <c r="E3719" s="89">
        <v>37</v>
      </c>
      <c r="F3719" s="38">
        <f t="shared" si="58"/>
        <v>44321</v>
      </c>
    </row>
    <row r="3720" spans="1:6" x14ac:dyDescent="0.25">
      <c r="A3720" s="88" t="s">
        <v>2</v>
      </c>
      <c r="B3720" s="88" t="s">
        <v>2</v>
      </c>
      <c r="C3720" s="88" t="s">
        <v>3</v>
      </c>
      <c r="D3720" s="178">
        <v>44321</v>
      </c>
      <c r="E3720" s="89">
        <v>116</v>
      </c>
      <c r="F3720" s="38">
        <f t="shared" si="58"/>
        <v>44321</v>
      </c>
    </row>
    <row r="3721" spans="1:6" x14ac:dyDescent="0.25">
      <c r="A3721" s="88" t="s">
        <v>2</v>
      </c>
      <c r="B3721" s="88" t="s">
        <v>2</v>
      </c>
      <c r="C3721" s="88" t="s">
        <v>4</v>
      </c>
      <c r="D3721" s="178">
        <v>44321</v>
      </c>
      <c r="E3721" s="89">
        <v>61</v>
      </c>
      <c r="F3721" s="38">
        <f t="shared" si="58"/>
        <v>44321</v>
      </c>
    </row>
    <row r="3722" spans="1:6" x14ac:dyDescent="0.25">
      <c r="A3722" s="88" t="s">
        <v>25</v>
      </c>
      <c r="B3722" s="88" t="s">
        <v>25</v>
      </c>
      <c r="C3722" s="88" t="s">
        <v>37</v>
      </c>
      <c r="D3722" s="178">
        <v>44321</v>
      </c>
      <c r="E3722" s="89">
        <v>109</v>
      </c>
      <c r="F3722" s="38">
        <f t="shared" si="58"/>
        <v>44321</v>
      </c>
    </row>
    <row r="3723" spans="1:6" x14ac:dyDescent="0.25">
      <c r="A3723" s="88" t="s">
        <v>25</v>
      </c>
      <c r="B3723" s="88" t="s">
        <v>25</v>
      </c>
      <c r="C3723" s="88" t="s">
        <v>36</v>
      </c>
      <c r="D3723" s="178">
        <v>44321</v>
      </c>
      <c r="E3723" s="89">
        <v>48</v>
      </c>
      <c r="F3723" s="38">
        <f t="shared" si="58"/>
        <v>44321</v>
      </c>
    </row>
    <row r="3724" spans="1:6" x14ac:dyDescent="0.25">
      <c r="A3724" s="88" t="s">
        <v>25</v>
      </c>
      <c r="B3724" s="88" t="s">
        <v>25</v>
      </c>
      <c r="C3724" s="88" t="s">
        <v>47</v>
      </c>
      <c r="D3724" s="178">
        <v>44321</v>
      </c>
      <c r="E3724" s="89">
        <v>83</v>
      </c>
      <c r="F3724" s="38">
        <f t="shared" si="58"/>
        <v>44321</v>
      </c>
    </row>
    <row r="3725" spans="1:6" x14ac:dyDescent="0.25">
      <c r="A3725" s="88" t="s">
        <v>25</v>
      </c>
      <c r="B3725" s="88" t="s">
        <v>25</v>
      </c>
      <c r="C3725" s="88" t="s">
        <v>45</v>
      </c>
      <c r="D3725" s="178">
        <v>44321</v>
      </c>
      <c r="E3725" s="89">
        <v>96</v>
      </c>
      <c r="F3725" s="38">
        <f t="shared" si="58"/>
        <v>44321</v>
      </c>
    </row>
    <row r="3726" spans="1:6" x14ac:dyDescent="0.25">
      <c r="A3726" s="88" t="s">
        <v>91</v>
      </c>
      <c r="B3726" s="88" t="s">
        <v>91</v>
      </c>
      <c r="C3726" s="88" t="s">
        <v>96</v>
      </c>
      <c r="D3726" s="178">
        <v>44321</v>
      </c>
      <c r="E3726" s="89">
        <v>30</v>
      </c>
      <c r="F3726" s="38">
        <f t="shared" si="58"/>
        <v>44321</v>
      </c>
    </row>
    <row r="3727" spans="1:6" x14ac:dyDescent="0.25">
      <c r="A3727" s="88" t="s">
        <v>91</v>
      </c>
      <c r="B3727" s="88" t="s">
        <v>91</v>
      </c>
      <c r="C3727" s="88" t="s">
        <v>100</v>
      </c>
      <c r="D3727" s="178">
        <v>44321</v>
      </c>
      <c r="E3727" s="89">
        <v>94</v>
      </c>
      <c r="F3727" s="38">
        <f t="shared" si="58"/>
        <v>44321</v>
      </c>
    </row>
    <row r="3728" spans="1:6" x14ac:dyDescent="0.25">
      <c r="A3728" s="88" t="s">
        <v>263</v>
      </c>
      <c r="B3728" s="88" t="s">
        <v>199</v>
      </c>
      <c r="C3728" s="88" t="s">
        <v>447</v>
      </c>
      <c r="D3728" s="178">
        <v>44321</v>
      </c>
      <c r="E3728" s="89">
        <v>23</v>
      </c>
      <c r="F3728" s="38">
        <f t="shared" si="58"/>
        <v>44321</v>
      </c>
    </row>
    <row r="3729" spans="1:6" x14ac:dyDescent="0.25">
      <c r="A3729" s="88" t="s">
        <v>57</v>
      </c>
      <c r="B3729" s="88" t="s">
        <v>57</v>
      </c>
      <c r="C3729" s="88" t="s">
        <v>61</v>
      </c>
      <c r="D3729" s="178">
        <v>44321</v>
      </c>
      <c r="E3729" s="89">
        <v>10</v>
      </c>
      <c r="F3729" s="38">
        <f t="shared" si="58"/>
        <v>44321</v>
      </c>
    </row>
    <row r="3730" spans="1:6" x14ac:dyDescent="0.25">
      <c r="A3730" s="88" t="s">
        <v>25</v>
      </c>
      <c r="B3730" s="88" t="s">
        <v>25</v>
      </c>
      <c r="C3730" s="88" t="s">
        <v>53</v>
      </c>
      <c r="D3730" s="178">
        <v>44321</v>
      </c>
      <c r="E3730" s="89">
        <v>50</v>
      </c>
      <c r="F3730" s="38">
        <f t="shared" si="58"/>
        <v>44321</v>
      </c>
    </row>
    <row r="3731" spans="1:6" x14ac:dyDescent="0.25">
      <c r="A3731" s="88" t="s">
        <v>57</v>
      </c>
      <c r="B3731" s="88" t="s">
        <v>57</v>
      </c>
      <c r="C3731" s="88" t="s">
        <v>60</v>
      </c>
      <c r="D3731" s="178">
        <v>44321</v>
      </c>
      <c r="E3731" s="89">
        <v>17</v>
      </c>
      <c r="F3731" s="38">
        <f t="shared" si="58"/>
        <v>44321</v>
      </c>
    </row>
    <row r="3732" spans="1:6" x14ac:dyDescent="0.25">
      <c r="A3732" s="88" t="s">
        <v>18</v>
      </c>
      <c r="B3732" s="88" t="s">
        <v>18</v>
      </c>
      <c r="C3732" s="88" t="s">
        <v>23</v>
      </c>
      <c r="D3732" s="178">
        <v>44321</v>
      </c>
      <c r="E3732" s="89">
        <v>16</v>
      </c>
      <c r="F3732" s="38">
        <f t="shared" si="58"/>
        <v>44321</v>
      </c>
    </row>
    <row r="3733" spans="1:6" x14ac:dyDescent="0.25">
      <c r="A3733" s="88" t="s">
        <v>25</v>
      </c>
      <c r="B3733" s="88" t="s">
        <v>25</v>
      </c>
      <c r="C3733" s="88" t="s">
        <v>32</v>
      </c>
      <c r="D3733" s="178">
        <v>44321</v>
      </c>
      <c r="E3733" s="89">
        <v>92</v>
      </c>
      <c r="F3733" s="38">
        <f t="shared" si="58"/>
        <v>44321</v>
      </c>
    </row>
    <row r="3734" spans="1:6" x14ac:dyDescent="0.25">
      <c r="A3734" s="41" t="s">
        <v>18</v>
      </c>
      <c r="B3734" s="41" t="s">
        <v>19</v>
      </c>
      <c r="C3734" s="41" t="s">
        <v>20</v>
      </c>
      <c r="D3734" s="177">
        <v>44321</v>
      </c>
      <c r="E3734" s="41">
        <v>18</v>
      </c>
      <c r="F3734" s="38">
        <f t="shared" si="58"/>
        <v>44321</v>
      </c>
    </row>
    <row r="3735" spans="1:6" x14ac:dyDescent="0.25">
      <c r="A3735" s="41" t="s">
        <v>337</v>
      </c>
      <c r="B3735" s="41" t="s">
        <v>338</v>
      </c>
      <c r="C3735" s="41" t="s">
        <v>177</v>
      </c>
      <c r="D3735" s="177">
        <v>44321</v>
      </c>
      <c r="E3735" s="41">
        <v>45</v>
      </c>
      <c r="F3735" s="38">
        <f t="shared" si="58"/>
        <v>44321</v>
      </c>
    </row>
    <row r="3736" spans="1:6" x14ac:dyDescent="0.25">
      <c r="A3736" s="41" t="s">
        <v>2</v>
      </c>
      <c r="B3736" s="41" t="s">
        <v>2</v>
      </c>
      <c r="C3736" s="41" t="s">
        <v>13</v>
      </c>
      <c r="D3736" s="177">
        <v>44321</v>
      </c>
      <c r="E3736" s="41">
        <v>19</v>
      </c>
      <c r="F3736" s="38">
        <f t="shared" si="58"/>
        <v>44321</v>
      </c>
    </row>
    <row r="3737" spans="1:6" x14ac:dyDescent="0.25">
      <c r="A3737" s="88" t="s">
        <v>16</v>
      </c>
      <c r="B3737" s="88" t="s">
        <v>16</v>
      </c>
      <c r="C3737" s="88" t="s">
        <v>17</v>
      </c>
      <c r="D3737" s="178">
        <v>44321</v>
      </c>
      <c r="E3737" s="89">
        <v>90</v>
      </c>
      <c r="F3737" s="38">
        <f t="shared" si="58"/>
        <v>44321</v>
      </c>
    </row>
    <row r="3738" spans="1:6" x14ac:dyDescent="0.25">
      <c r="A3738" s="88" t="s">
        <v>25</v>
      </c>
      <c r="B3738" s="88" t="s">
        <v>25</v>
      </c>
      <c r="C3738" s="88" t="s">
        <v>46</v>
      </c>
      <c r="D3738" s="178">
        <v>44321</v>
      </c>
      <c r="E3738" s="89">
        <v>25</v>
      </c>
      <c r="F3738" s="38">
        <f t="shared" si="58"/>
        <v>44321</v>
      </c>
    </row>
    <row r="3739" spans="1:6" x14ac:dyDescent="0.25">
      <c r="A3739" s="88" t="s">
        <v>25</v>
      </c>
      <c r="B3739" s="88" t="s">
        <v>25</v>
      </c>
      <c r="C3739" s="88" t="s">
        <v>40</v>
      </c>
      <c r="D3739" s="178">
        <v>44321</v>
      </c>
      <c r="E3739" s="89">
        <v>16</v>
      </c>
      <c r="F3739" s="38">
        <f t="shared" si="58"/>
        <v>44321</v>
      </c>
    </row>
    <row r="3740" spans="1:6" x14ac:dyDescent="0.25">
      <c r="A3740" s="88" t="s">
        <v>25</v>
      </c>
      <c r="B3740" s="88" t="s">
        <v>25</v>
      </c>
      <c r="C3740" s="88" t="s">
        <v>38</v>
      </c>
      <c r="D3740" s="178">
        <v>44321</v>
      </c>
      <c r="E3740" s="89">
        <v>1</v>
      </c>
      <c r="F3740" s="38">
        <f t="shared" si="58"/>
        <v>44321</v>
      </c>
    </row>
    <row r="3741" spans="1:6" x14ac:dyDescent="0.25">
      <c r="A3741" s="88" t="s">
        <v>25</v>
      </c>
      <c r="B3741" s="88" t="s">
        <v>25</v>
      </c>
      <c r="C3741" s="88" t="s">
        <v>43</v>
      </c>
      <c r="D3741" s="178">
        <v>44321</v>
      </c>
      <c r="E3741" s="89">
        <v>24</v>
      </c>
      <c r="F3741" s="38">
        <f t="shared" si="58"/>
        <v>44321</v>
      </c>
    </row>
    <row r="3742" spans="1:6" x14ac:dyDescent="0.25">
      <c r="A3742" s="88" t="s">
        <v>25</v>
      </c>
      <c r="B3742" s="88" t="s">
        <v>25</v>
      </c>
      <c r="C3742" s="88" t="s">
        <v>49</v>
      </c>
      <c r="D3742" s="178">
        <v>44321</v>
      </c>
      <c r="E3742" s="89">
        <v>61</v>
      </c>
      <c r="F3742" s="38">
        <f t="shared" si="58"/>
        <v>44321</v>
      </c>
    </row>
    <row r="3743" spans="1:6" x14ac:dyDescent="0.25">
      <c r="A3743" s="88" t="s">
        <v>361</v>
      </c>
      <c r="B3743" s="88" t="s">
        <v>411</v>
      </c>
      <c r="C3743" s="88" t="s">
        <v>422</v>
      </c>
      <c r="D3743" s="178">
        <v>44321</v>
      </c>
      <c r="E3743" s="89">
        <v>11</v>
      </c>
      <c r="F3743" s="38">
        <f t="shared" si="58"/>
        <v>44321</v>
      </c>
    </row>
    <row r="3744" spans="1:6" x14ac:dyDescent="0.25">
      <c r="A3744" s="88" t="s">
        <v>361</v>
      </c>
      <c r="B3744" s="88" t="s">
        <v>411</v>
      </c>
      <c r="C3744" s="88" t="s">
        <v>357</v>
      </c>
      <c r="D3744" s="178">
        <v>44321</v>
      </c>
      <c r="E3744" s="89">
        <v>28</v>
      </c>
      <c r="F3744" s="38">
        <f t="shared" si="58"/>
        <v>44321</v>
      </c>
    </row>
    <row r="3745" spans="1:6" x14ac:dyDescent="0.25">
      <c r="A3745" s="88" t="s">
        <v>2</v>
      </c>
      <c r="B3745" s="88" t="s">
        <v>2</v>
      </c>
      <c r="C3745" s="88" t="s">
        <v>12</v>
      </c>
      <c r="D3745" s="178">
        <v>44321</v>
      </c>
      <c r="E3745" s="89">
        <v>24</v>
      </c>
      <c r="F3745" s="38">
        <f t="shared" si="58"/>
        <v>44321</v>
      </c>
    </row>
    <row r="3746" spans="1:6" x14ac:dyDescent="0.25">
      <c r="A3746" s="88" t="s">
        <v>18</v>
      </c>
      <c r="B3746" s="88" t="s">
        <v>19</v>
      </c>
      <c r="C3746" s="88" t="s">
        <v>185</v>
      </c>
      <c r="D3746" s="178">
        <v>44321</v>
      </c>
      <c r="E3746" s="89">
        <v>4</v>
      </c>
      <c r="F3746" s="38">
        <f t="shared" si="58"/>
        <v>44321</v>
      </c>
    </row>
    <row r="3747" spans="1:6" x14ac:dyDescent="0.25">
      <c r="A3747" s="88" t="s">
        <v>25</v>
      </c>
      <c r="B3747" s="88" t="s">
        <v>25</v>
      </c>
      <c r="C3747" s="88" t="s">
        <v>31</v>
      </c>
      <c r="D3747" s="178">
        <v>44321</v>
      </c>
      <c r="E3747" s="89">
        <v>85</v>
      </c>
      <c r="F3747" s="38">
        <f t="shared" si="58"/>
        <v>44321</v>
      </c>
    </row>
    <row r="3748" spans="1:6" x14ac:dyDescent="0.25">
      <c r="A3748" s="88" t="s">
        <v>25</v>
      </c>
      <c r="B3748" s="88" t="s">
        <v>25</v>
      </c>
      <c r="C3748" s="88" t="s">
        <v>434</v>
      </c>
      <c r="D3748" s="178">
        <v>44321</v>
      </c>
      <c r="E3748" s="89">
        <v>1</v>
      </c>
      <c r="F3748" s="38">
        <f t="shared" si="58"/>
        <v>44321</v>
      </c>
    </row>
    <row r="3749" spans="1:6" x14ac:dyDescent="0.25">
      <c r="A3749" s="88" t="s">
        <v>25</v>
      </c>
      <c r="B3749" s="88" t="s">
        <v>26</v>
      </c>
      <c r="C3749" s="88" t="s">
        <v>28</v>
      </c>
      <c r="D3749" s="178">
        <v>44321</v>
      </c>
      <c r="E3749" s="89">
        <v>45</v>
      </c>
      <c r="F3749" s="38">
        <f t="shared" si="58"/>
        <v>44321</v>
      </c>
    </row>
    <row r="3750" spans="1:6" x14ac:dyDescent="0.25">
      <c r="A3750" s="88" t="s">
        <v>18</v>
      </c>
      <c r="B3750" s="88" t="s">
        <v>366</v>
      </c>
      <c r="C3750" s="88" t="s">
        <v>413</v>
      </c>
      <c r="D3750" s="178">
        <v>44321</v>
      </c>
      <c r="E3750" s="89">
        <v>29</v>
      </c>
      <c r="F3750" s="38">
        <f t="shared" si="58"/>
        <v>44321</v>
      </c>
    </row>
    <row r="3751" spans="1:6" x14ac:dyDescent="0.25">
      <c r="A3751" s="88" t="s">
        <v>25</v>
      </c>
      <c r="B3751" s="88" t="s">
        <v>26</v>
      </c>
      <c r="C3751" s="88" t="s">
        <v>27</v>
      </c>
      <c r="D3751" s="178">
        <v>44321</v>
      </c>
      <c r="E3751" s="89">
        <v>39</v>
      </c>
      <c r="F3751" s="38">
        <f t="shared" si="58"/>
        <v>44321</v>
      </c>
    </row>
    <row r="3752" spans="1:6" x14ac:dyDescent="0.25">
      <c r="A3752" s="88" t="s">
        <v>57</v>
      </c>
      <c r="B3752" s="88" t="s">
        <v>57</v>
      </c>
      <c r="C3752" s="88" t="s">
        <v>392</v>
      </c>
      <c r="D3752" s="178">
        <v>44321</v>
      </c>
      <c r="E3752" s="89">
        <v>11</v>
      </c>
      <c r="F3752" s="38">
        <f t="shared" si="58"/>
        <v>44321</v>
      </c>
    </row>
    <row r="3753" spans="1:6" x14ac:dyDescent="0.25">
      <c r="A3753" s="88" t="s">
        <v>25</v>
      </c>
      <c r="B3753" s="88" t="s">
        <v>54</v>
      </c>
      <c r="C3753" s="88" t="s">
        <v>187</v>
      </c>
      <c r="D3753" s="178">
        <v>44321</v>
      </c>
      <c r="E3753" s="89">
        <v>14</v>
      </c>
      <c r="F3753" s="38">
        <f t="shared" si="58"/>
        <v>44321</v>
      </c>
    </row>
    <row r="3754" spans="1:6" x14ac:dyDescent="0.25">
      <c r="A3754" s="88" t="s">
        <v>91</v>
      </c>
      <c r="B3754" s="88" t="s">
        <v>91</v>
      </c>
      <c r="C3754" s="88" t="s">
        <v>97</v>
      </c>
      <c r="D3754" s="178">
        <v>44321</v>
      </c>
      <c r="E3754" s="89">
        <v>11</v>
      </c>
      <c r="F3754" s="38">
        <f t="shared" si="58"/>
        <v>44321</v>
      </c>
    </row>
    <row r="3755" spans="1:6" x14ac:dyDescent="0.25">
      <c r="A3755" s="88" t="s">
        <v>264</v>
      </c>
      <c r="B3755" s="88" t="s">
        <v>83</v>
      </c>
      <c r="C3755" s="88" t="s">
        <v>84</v>
      </c>
      <c r="D3755" s="178">
        <v>44321</v>
      </c>
      <c r="E3755" s="89">
        <v>144</v>
      </c>
      <c r="F3755" s="38">
        <f t="shared" si="58"/>
        <v>44321</v>
      </c>
    </row>
    <row r="3756" spans="1:6" x14ac:dyDescent="0.25">
      <c r="A3756" s="88" t="s">
        <v>264</v>
      </c>
      <c r="B3756" s="88" t="s">
        <v>81</v>
      </c>
      <c r="C3756" s="88" t="s">
        <v>82</v>
      </c>
      <c r="D3756" s="178">
        <v>44321</v>
      </c>
      <c r="E3756" s="89">
        <v>48</v>
      </c>
      <c r="F3756" s="38">
        <f t="shared" si="58"/>
        <v>44321</v>
      </c>
    </row>
    <row r="3757" spans="1:6" x14ac:dyDescent="0.25">
      <c r="A3757" s="88" t="s">
        <v>264</v>
      </c>
      <c r="B3757" s="88" t="s">
        <v>83</v>
      </c>
      <c r="C3757" s="88" t="s">
        <v>90</v>
      </c>
      <c r="D3757" s="178">
        <v>44321</v>
      </c>
      <c r="E3757" s="89">
        <v>67</v>
      </c>
      <c r="F3757" s="38">
        <f t="shared" si="58"/>
        <v>44321</v>
      </c>
    </row>
    <row r="3758" spans="1:6" x14ac:dyDescent="0.25">
      <c r="A3758" s="88" t="s">
        <v>91</v>
      </c>
      <c r="B3758" s="88" t="s">
        <v>91</v>
      </c>
      <c r="C3758" s="88" t="s">
        <v>99</v>
      </c>
      <c r="D3758" s="178">
        <v>44320</v>
      </c>
      <c r="E3758" s="89">
        <v>6</v>
      </c>
      <c r="F3758" s="38">
        <f t="shared" si="58"/>
        <v>44320</v>
      </c>
    </row>
    <row r="3759" spans="1:6" x14ac:dyDescent="0.25">
      <c r="A3759" s="88" t="s">
        <v>91</v>
      </c>
      <c r="B3759" s="88" t="s">
        <v>91</v>
      </c>
      <c r="C3759" s="88" t="s">
        <v>101</v>
      </c>
      <c r="D3759" s="178">
        <v>44320</v>
      </c>
      <c r="E3759" s="89">
        <v>107</v>
      </c>
      <c r="F3759" s="38">
        <f t="shared" si="58"/>
        <v>44320</v>
      </c>
    </row>
    <row r="3760" spans="1:6" x14ac:dyDescent="0.25">
      <c r="A3760" s="88" t="s">
        <v>91</v>
      </c>
      <c r="B3760" s="88" t="s">
        <v>91</v>
      </c>
      <c r="C3760" s="88" t="s">
        <v>100</v>
      </c>
      <c r="D3760" s="178">
        <v>44320</v>
      </c>
      <c r="E3760" s="89">
        <v>81</v>
      </c>
      <c r="F3760" s="38">
        <f t="shared" si="58"/>
        <v>44320</v>
      </c>
    </row>
    <row r="3761" spans="1:6" x14ac:dyDescent="0.25">
      <c r="A3761" s="88" t="s">
        <v>25</v>
      </c>
      <c r="B3761" s="88" t="s">
        <v>54</v>
      </c>
      <c r="C3761" s="88" t="s">
        <v>55</v>
      </c>
      <c r="D3761" s="178">
        <v>44320</v>
      </c>
      <c r="E3761" s="89">
        <v>205</v>
      </c>
      <c r="F3761" s="38">
        <f t="shared" si="58"/>
        <v>44320</v>
      </c>
    </row>
    <row r="3762" spans="1:6" x14ac:dyDescent="0.25">
      <c r="A3762" s="88" t="s">
        <v>263</v>
      </c>
      <c r="B3762" s="88" t="s">
        <v>199</v>
      </c>
      <c r="C3762" s="88" t="s">
        <v>75</v>
      </c>
      <c r="D3762" s="178">
        <v>44320</v>
      </c>
      <c r="E3762" s="89">
        <v>43</v>
      </c>
      <c r="F3762" s="38">
        <f t="shared" si="58"/>
        <v>44320</v>
      </c>
    </row>
    <row r="3763" spans="1:6" x14ac:dyDescent="0.25">
      <c r="A3763" s="88" t="s">
        <v>57</v>
      </c>
      <c r="B3763" s="88" t="s">
        <v>57</v>
      </c>
      <c r="C3763" s="88" t="s">
        <v>63</v>
      </c>
      <c r="D3763" s="178">
        <v>44320</v>
      </c>
      <c r="E3763" s="89">
        <v>14</v>
      </c>
      <c r="F3763" s="38">
        <f t="shared" si="58"/>
        <v>44320</v>
      </c>
    </row>
    <row r="3764" spans="1:6" x14ac:dyDescent="0.25">
      <c r="A3764" s="88" t="s">
        <v>18</v>
      </c>
      <c r="B3764" s="88" t="s">
        <v>366</v>
      </c>
      <c r="C3764" s="88" t="s">
        <v>409</v>
      </c>
      <c r="D3764" s="178">
        <v>44320</v>
      </c>
      <c r="E3764" s="89">
        <v>32</v>
      </c>
      <c r="F3764" s="38">
        <f t="shared" si="58"/>
        <v>44320</v>
      </c>
    </row>
    <row r="3765" spans="1:6" x14ac:dyDescent="0.25">
      <c r="A3765" s="88" t="s">
        <v>18</v>
      </c>
      <c r="B3765" s="88" t="s">
        <v>18</v>
      </c>
      <c r="C3765" s="88" t="s">
        <v>24</v>
      </c>
      <c r="D3765" s="178">
        <v>44320</v>
      </c>
      <c r="E3765" s="89">
        <v>56</v>
      </c>
      <c r="F3765" s="38">
        <f t="shared" si="58"/>
        <v>44320</v>
      </c>
    </row>
    <row r="3766" spans="1:6" x14ac:dyDescent="0.25">
      <c r="A3766" s="88" t="s">
        <v>18</v>
      </c>
      <c r="B3766" s="88" t="s">
        <v>18</v>
      </c>
      <c r="C3766" s="88" t="s">
        <v>23</v>
      </c>
      <c r="D3766" s="178">
        <v>44320</v>
      </c>
      <c r="E3766" s="89">
        <v>29</v>
      </c>
      <c r="F3766" s="38">
        <f t="shared" si="58"/>
        <v>44320</v>
      </c>
    </row>
    <row r="3767" spans="1:6" x14ac:dyDescent="0.25">
      <c r="A3767" s="88" t="s">
        <v>337</v>
      </c>
      <c r="B3767" s="88" t="s">
        <v>338</v>
      </c>
      <c r="C3767" s="88" t="s">
        <v>177</v>
      </c>
      <c r="D3767" s="178">
        <v>44320</v>
      </c>
      <c r="E3767" s="89">
        <v>36</v>
      </c>
      <c r="F3767" s="38">
        <f t="shared" si="58"/>
        <v>44320</v>
      </c>
    </row>
    <row r="3768" spans="1:6" x14ac:dyDescent="0.25">
      <c r="A3768" s="88" t="s">
        <v>18</v>
      </c>
      <c r="B3768" s="88" t="s">
        <v>19</v>
      </c>
      <c r="C3768" s="88" t="s">
        <v>20</v>
      </c>
      <c r="D3768" s="178">
        <v>44320</v>
      </c>
      <c r="E3768" s="89">
        <v>32</v>
      </c>
      <c r="F3768" s="38">
        <f t="shared" si="58"/>
        <v>44320</v>
      </c>
    </row>
    <row r="3769" spans="1:6" x14ac:dyDescent="0.25">
      <c r="A3769" s="41" t="s">
        <v>2</v>
      </c>
      <c r="B3769" s="41" t="s">
        <v>2</v>
      </c>
      <c r="C3769" s="41" t="s">
        <v>8</v>
      </c>
      <c r="D3769" s="177">
        <v>44320</v>
      </c>
      <c r="E3769" s="41">
        <v>27</v>
      </c>
      <c r="F3769" s="38">
        <f t="shared" si="58"/>
        <v>44320</v>
      </c>
    </row>
    <row r="3770" spans="1:6" x14ac:dyDescent="0.25">
      <c r="A3770" s="41" t="s">
        <v>2</v>
      </c>
      <c r="B3770" s="41" t="s">
        <v>2</v>
      </c>
      <c r="C3770" s="41" t="s">
        <v>3</v>
      </c>
      <c r="D3770" s="177">
        <v>44320</v>
      </c>
      <c r="E3770" s="41">
        <v>96</v>
      </c>
      <c r="F3770" s="38">
        <f t="shared" si="58"/>
        <v>44320</v>
      </c>
    </row>
    <row r="3771" spans="1:6" x14ac:dyDescent="0.25">
      <c r="A3771" s="41" t="s">
        <v>361</v>
      </c>
      <c r="B3771" s="41" t="s">
        <v>411</v>
      </c>
      <c r="C3771" s="41" t="s">
        <v>356</v>
      </c>
      <c r="D3771" s="177">
        <v>44320</v>
      </c>
      <c r="E3771" s="41">
        <v>62</v>
      </c>
      <c r="F3771" s="38">
        <f t="shared" si="58"/>
        <v>44320</v>
      </c>
    </row>
    <row r="3772" spans="1:6" x14ac:dyDescent="0.25">
      <c r="A3772" s="41" t="s">
        <v>16</v>
      </c>
      <c r="B3772" s="41" t="s">
        <v>16</v>
      </c>
      <c r="C3772" s="41" t="s">
        <v>17</v>
      </c>
      <c r="D3772" s="177">
        <v>44320</v>
      </c>
      <c r="E3772" s="41">
        <v>93</v>
      </c>
      <c r="F3772" s="38">
        <f t="shared" si="58"/>
        <v>44320</v>
      </c>
    </row>
    <row r="3773" spans="1:6" x14ac:dyDescent="0.25">
      <c r="A3773" s="41" t="s">
        <v>25</v>
      </c>
      <c r="B3773" s="41" t="s">
        <v>25</v>
      </c>
      <c r="C3773" s="41" t="s">
        <v>47</v>
      </c>
      <c r="D3773" s="177">
        <v>44320</v>
      </c>
      <c r="E3773" s="41">
        <v>74</v>
      </c>
      <c r="F3773" s="38">
        <f t="shared" si="58"/>
        <v>44320</v>
      </c>
    </row>
    <row r="3774" spans="1:6" x14ac:dyDescent="0.25">
      <c r="A3774" s="41" t="s">
        <v>25</v>
      </c>
      <c r="B3774" s="41" t="s">
        <v>25</v>
      </c>
      <c r="C3774" s="41" t="s">
        <v>36</v>
      </c>
      <c r="D3774" s="177">
        <v>44320</v>
      </c>
      <c r="E3774" s="41">
        <v>17</v>
      </c>
      <c r="F3774" s="38">
        <f t="shared" si="58"/>
        <v>44320</v>
      </c>
    </row>
    <row r="3775" spans="1:6" x14ac:dyDescent="0.25">
      <c r="A3775" s="88" t="s">
        <v>25</v>
      </c>
      <c r="B3775" s="88" t="s">
        <v>25</v>
      </c>
      <c r="C3775" s="88" t="s">
        <v>50</v>
      </c>
      <c r="D3775" s="178">
        <v>44320</v>
      </c>
      <c r="E3775" s="89">
        <v>30</v>
      </c>
      <c r="F3775" s="38">
        <f t="shared" si="58"/>
        <v>44320</v>
      </c>
    </row>
    <row r="3776" spans="1:6" x14ac:dyDescent="0.25">
      <c r="A3776" s="88" t="s">
        <v>25</v>
      </c>
      <c r="B3776" s="88" t="s">
        <v>25</v>
      </c>
      <c r="C3776" s="88" t="s">
        <v>40</v>
      </c>
      <c r="D3776" s="178">
        <v>44320</v>
      </c>
      <c r="E3776" s="89">
        <v>16</v>
      </c>
      <c r="F3776" s="38">
        <f t="shared" si="58"/>
        <v>44320</v>
      </c>
    </row>
    <row r="3777" spans="1:6" x14ac:dyDescent="0.25">
      <c r="A3777" s="88" t="s">
        <v>25</v>
      </c>
      <c r="B3777" s="88" t="s">
        <v>25</v>
      </c>
      <c r="C3777" s="88" t="s">
        <v>38</v>
      </c>
      <c r="D3777" s="178">
        <v>44320</v>
      </c>
      <c r="E3777" s="89">
        <v>28</v>
      </c>
      <c r="F3777" s="38">
        <f t="shared" si="58"/>
        <v>44320</v>
      </c>
    </row>
    <row r="3778" spans="1:6" x14ac:dyDescent="0.25">
      <c r="A3778" s="88" t="s">
        <v>25</v>
      </c>
      <c r="B3778" s="88" t="s">
        <v>25</v>
      </c>
      <c r="C3778" s="88" t="s">
        <v>41</v>
      </c>
      <c r="D3778" s="178">
        <v>44320</v>
      </c>
      <c r="E3778" s="89">
        <v>30</v>
      </c>
      <c r="F3778" s="38">
        <f t="shared" si="58"/>
        <v>44320</v>
      </c>
    </row>
    <row r="3779" spans="1:6" x14ac:dyDescent="0.25">
      <c r="A3779" s="88" t="s">
        <v>2</v>
      </c>
      <c r="B3779" s="88" t="s">
        <v>2</v>
      </c>
      <c r="C3779" s="88" t="s">
        <v>6</v>
      </c>
      <c r="D3779" s="178">
        <v>44320</v>
      </c>
      <c r="E3779" s="89">
        <v>36</v>
      </c>
      <c r="F3779" s="38">
        <f t="shared" ref="F3779:F3842" si="59">D3779</f>
        <v>44320</v>
      </c>
    </row>
    <row r="3780" spans="1:6" x14ac:dyDescent="0.25">
      <c r="A3780" s="88" t="s">
        <v>2</v>
      </c>
      <c r="B3780" s="88" t="s">
        <v>2</v>
      </c>
      <c r="C3780" s="88" t="s">
        <v>184</v>
      </c>
      <c r="D3780" s="178">
        <v>44320</v>
      </c>
      <c r="E3780" s="89">
        <v>1</v>
      </c>
      <c r="F3780" s="38">
        <f t="shared" si="59"/>
        <v>44320</v>
      </c>
    </row>
    <row r="3781" spans="1:6" x14ac:dyDescent="0.25">
      <c r="A3781" s="88" t="s">
        <v>18</v>
      </c>
      <c r="B3781" s="88" t="s">
        <v>18</v>
      </c>
      <c r="C3781" s="88"/>
      <c r="D3781" s="178">
        <v>44320</v>
      </c>
      <c r="E3781" s="89">
        <v>1</v>
      </c>
      <c r="F3781" s="38">
        <f t="shared" si="59"/>
        <v>44320</v>
      </c>
    </row>
    <row r="3782" spans="1:6" x14ac:dyDescent="0.25">
      <c r="A3782" s="88" t="s">
        <v>57</v>
      </c>
      <c r="B3782" s="88" t="s">
        <v>57</v>
      </c>
      <c r="C3782" s="88" t="s">
        <v>130</v>
      </c>
      <c r="D3782" s="178">
        <v>44320</v>
      </c>
      <c r="E3782" s="89">
        <v>6</v>
      </c>
      <c r="F3782" s="38">
        <f t="shared" si="59"/>
        <v>44320</v>
      </c>
    </row>
    <row r="3783" spans="1:6" x14ac:dyDescent="0.25">
      <c r="A3783" s="88" t="s">
        <v>57</v>
      </c>
      <c r="B3783" s="88" t="s">
        <v>57</v>
      </c>
      <c r="C3783" s="88" t="s">
        <v>368</v>
      </c>
      <c r="D3783" s="178">
        <v>44320</v>
      </c>
      <c r="E3783" s="89">
        <v>73</v>
      </c>
      <c r="F3783" s="38">
        <f t="shared" si="59"/>
        <v>44320</v>
      </c>
    </row>
    <row r="3784" spans="1:6" x14ac:dyDescent="0.25">
      <c r="A3784" s="88" t="s">
        <v>57</v>
      </c>
      <c r="B3784" s="88" t="s">
        <v>57</v>
      </c>
      <c r="C3784" s="88" t="s">
        <v>183</v>
      </c>
      <c r="D3784" s="178">
        <v>44320</v>
      </c>
      <c r="E3784" s="89">
        <v>23</v>
      </c>
      <c r="F3784" s="38">
        <f t="shared" si="59"/>
        <v>44320</v>
      </c>
    </row>
    <row r="3785" spans="1:6" x14ac:dyDescent="0.25">
      <c r="A3785" s="88" t="s">
        <v>71</v>
      </c>
      <c r="B3785" s="88" t="s">
        <v>71</v>
      </c>
      <c r="C3785" s="88" t="s">
        <v>72</v>
      </c>
      <c r="D3785" s="178">
        <v>44320</v>
      </c>
      <c r="E3785" s="89">
        <v>79</v>
      </c>
      <c r="F3785" s="38">
        <f t="shared" si="59"/>
        <v>44320</v>
      </c>
    </row>
    <row r="3786" spans="1:6" x14ac:dyDescent="0.25">
      <c r="A3786" s="88" t="s">
        <v>325</v>
      </c>
      <c r="B3786" s="88" t="s">
        <v>325</v>
      </c>
      <c r="C3786" s="88" t="s">
        <v>327</v>
      </c>
      <c r="D3786" s="178">
        <v>44320</v>
      </c>
      <c r="E3786" s="89">
        <v>32</v>
      </c>
      <c r="F3786" s="38">
        <f t="shared" si="59"/>
        <v>44320</v>
      </c>
    </row>
    <row r="3787" spans="1:6" x14ac:dyDescent="0.25">
      <c r="A3787" s="88" t="s">
        <v>264</v>
      </c>
      <c r="B3787" s="88" t="s">
        <v>83</v>
      </c>
      <c r="C3787" s="88" t="s">
        <v>80</v>
      </c>
      <c r="D3787" s="178">
        <v>44320</v>
      </c>
      <c r="E3787" s="89">
        <v>35</v>
      </c>
      <c r="F3787" s="38">
        <f t="shared" si="59"/>
        <v>44320</v>
      </c>
    </row>
    <row r="3788" spans="1:6" x14ac:dyDescent="0.25">
      <c r="A3788" s="88" t="s">
        <v>264</v>
      </c>
      <c r="B3788" s="88" t="s">
        <v>83</v>
      </c>
      <c r="C3788" s="88" t="s">
        <v>90</v>
      </c>
      <c r="D3788" s="178">
        <v>44320</v>
      </c>
      <c r="E3788" s="89">
        <v>18</v>
      </c>
      <c r="F3788" s="38">
        <f t="shared" si="59"/>
        <v>44320</v>
      </c>
    </row>
    <row r="3789" spans="1:6" x14ac:dyDescent="0.25">
      <c r="A3789" s="88" t="s">
        <v>91</v>
      </c>
      <c r="B3789" s="88" t="s">
        <v>91</v>
      </c>
      <c r="C3789" s="88" t="s">
        <v>94</v>
      </c>
      <c r="D3789" s="178">
        <v>44320</v>
      </c>
      <c r="E3789" s="89">
        <v>11</v>
      </c>
      <c r="F3789" s="38">
        <f t="shared" si="59"/>
        <v>44320</v>
      </c>
    </row>
    <row r="3790" spans="1:6" x14ac:dyDescent="0.25">
      <c r="A3790" s="88" t="s">
        <v>264</v>
      </c>
      <c r="B3790" s="88" t="s">
        <v>83</v>
      </c>
      <c r="C3790" s="88" t="s">
        <v>181</v>
      </c>
      <c r="D3790" s="178">
        <v>44320</v>
      </c>
      <c r="E3790" s="89">
        <v>92</v>
      </c>
      <c r="F3790" s="38">
        <f t="shared" si="59"/>
        <v>44320</v>
      </c>
    </row>
    <row r="3791" spans="1:6" x14ac:dyDescent="0.25">
      <c r="A3791" s="88" t="s">
        <v>264</v>
      </c>
      <c r="B3791" s="88" t="s">
        <v>83</v>
      </c>
      <c r="C3791" s="88" t="s">
        <v>86</v>
      </c>
      <c r="D3791" s="178">
        <v>44320</v>
      </c>
      <c r="E3791" s="89">
        <v>23</v>
      </c>
      <c r="F3791" s="38">
        <f t="shared" si="59"/>
        <v>44320</v>
      </c>
    </row>
    <row r="3792" spans="1:6" x14ac:dyDescent="0.25">
      <c r="A3792" s="88" t="s">
        <v>25</v>
      </c>
      <c r="B3792" s="88" t="s">
        <v>25</v>
      </c>
      <c r="C3792" s="88" t="s">
        <v>42</v>
      </c>
      <c r="D3792" s="178">
        <v>44320</v>
      </c>
      <c r="E3792" s="89">
        <v>27</v>
      </c>
      <c r="F3792" s="38">
        <f t="shared" si="59"/>
        <v>44320</v>
      </c>
    </row>
    <row r="3793" spans="1:6" x14ac:dyDescent="0.25">
      <c r="A3793" s="88" t="s">
        <v>25</v>
      </c>
      <c r="B3793" s="88" t="s">
        <v>25</v>
      </c>
      <c r="C3793" s="88" t="s">
        <v>43</v>
      </c>
      <c r="D3793" s="178">
        <v>44320</v>
      </c>
      <c r="E3793" s="89">
        <v>39</v>
      </c>
      <c r="F3793" s="38">
        <f t="shared" si="59"/>
        <v>44320</v>
      </c>
    </row>
    <row r="3794" spans="1:6" x14ac:dyDescent="0.25">
      <c r="A3794" s="88" t="s">
        <v>25</v>
      </c>
      <c r="B3794" s="88" t="s">
        <v>25</v>
      </c>
      <c r="C3794" s="88" t="s">
        <v>186</v>
      </c>
      <c r="D3794" s="178">
        <v>44320</v>
      </c>
      <c r="E3794" s="89">
        <v>4</v>
      </c>
      <c r="F3794" s="38">
        <f t="shared" si="59"/>
        <v>44320</v>
      </c>
    </row>
    <row r="3795" spans="1:6" x14ac:dyDescent="0.25">
      <c r="A3795" s="88" t="s">
        <v>25</v>
      </c>
      <c r="B3795" s="88" t="s">
        <v>25</v>
      </c>
      <c r="C3795" s="88" t="s">
        <v>49</v>
      </c>
      <c r="D3795" s="178">
        <v>44320</v>
      </c>
      <c r="E3795" s="89">
        <v>95</v>
      </c>
      <c r="F3795" s="38">
        <f t="shared" si="59"/>
        <v>44320</v>
      </c>
    </row>
    <row r="3796" spans="1:6" x14ac:dyDescent="0.25">
      <c r="A3796" s="88" t="s">
        <v>25</v>
      </c>
      <c r="B3796" s="88" t="s">
        <v>25</v>
      </c>
      <c r="C3796" s="88" t="s">
        <v>48</v>
      </c>
      <c r="D3796" s="178">
        <v>44320</v>
      </c>
      <c r="E3796" s="89">
        <v>12</v>
      </c>
      <c r="F3796" s="38">
        <f t="shared" si="59"/>
        <v>44320</v>
      </c>
    </row>
    <row r="3797" spans="1:6" x14ac:dyDescent="0.25">
      <c r="A3797" s="88" t="s">
        <v>25</v>
      </c>
      <c r="B3797" s="88" t="s">
        <v>25</v>
      </c>
      <c r="C3797" s="88" t="s">
        <v>39</v>
      </c>
      <c r="D3797" s="178">
        <v>44320</v>
      </c>
      <c r="E3797" s="89">
        <v>81</v>
      </c>
      <c r="F3797" s="38">
        <f t="shared" si="59"/>
        <v>44320</v>
      </c>
    </row>
    <row r="3798" spans="1:6" x14ac:dyDescent="0.25">
      <c r="A3798" s="88" t="s">
        <v>361</v>
      </c>
      <c r="B3798" s="88" t="s">
        <v>411</v>
      </c>
      <c r="C3798" s="88" t="s">
        <v>355</v>
      </c>
      <c r="D3798" s="178">
        <v>44320</v>
      </c>
      <c r="E3798" s="89">
        <v>106</v>
      </c>
      <c r="F3798" s="38">
        <f t="shared" si="59"/>
        <v>44320</v>
      </c>
    </row>
    <row r="3799" spans="1:6" x14ac:dyDescent="0.25">
      <c r="A3799" s="88" t="s">
        <v>18</v>
      </c>
      <c r="B3799" s="88" t="s">
        <v>21</v>
      </c>
      <c r="C3799" s="88" t="s">
        <v>22</v>
      </c>
      <c r="D3799" s="178">
        <v>44320</v>
      </c>
      <c r="E3799" s="89">
        <v>81</v>
      </c>
      <c r="F3799" s="38">
        <f t="shared" si="59"/>
        <v>44320</v>
      </c>
    </row>
    <row r="3800" spans="1:6" x14ac:dyDescent="0.25">
      <c r="A3800" s="88" t="s">
        <v>25</v>
      </c>
      <c r="B3800" s="88" t="s">
        <v>25</v>
      </c>
      <c r="C3800" s="88" t="s">
        <v>31</v>
      </c>
      <c r="D3800" s="178">
        <v>44320</v>
      </c>
      <c r="E3800" s="89">
        <v>55</v>
      </c>
      <c r="F3800" s="38">
        <f t="shared" si="59"/>
        <v>44320</v>
      </c>
    </row>
    <row r="3801" spans="1:6" x14ac:dyDescent="0.25">
      <c r="A3801" s="88" t="s">
        <v>18</v>
      </c>
      <c r="B3801" s="88" t="s">
        <v>366</v>
      </c>
      <c r="C3801" s="88" t="s">
        <v>413</v>
      </c>
      <c r="D3801" s="178">
        <v>44320</v>
      </c>
      <c r="E3801" s="89">
        <v>26</v>
      </c>
      <c r="F3801" s="38">
        <f t="shared" si="59"/>
        <v>44320</v>
      </c>
    </row>
    <row r="3802" spans="1:6" x14ac:dyDescent="0.25">
      <c r="A3802" s="88" t="s">
        <v>25</v>
      </c>
      <c r="B3802" s="88" t="s">
        <v>26</v>
      </c>
      <c r="C3802" s="88" t="s">
        <v>27</v>
      </c>
      <c r="D3802" s="178">
        <v>44320</v>
      </c>
      <c r="E3802" s="89">
        <v>38</v>
      </c>
      <c r="F3802" s="38">
        <f t="shared" si="59"/>
        <v>44320</v>
      </c>
    </row>
    <row r="3803" spans="1:6" x14ac:dyDescent="0.25">
      <c r="A3803" s="88" t="s">
        <v>264</v>
      </c>
      <c r="B3803" s="88" t="s">
        <v>83</v>
      </c>
      <c r="C3803" s="88" t="s">
        <v>84</v>
      </c>
      <c r="D3803" s="178">
        <v>44320</v>
      </c>
      <c r="E3803" s="89">
        <v>174</v>
      </c>
      <c r="F3803" s="38">
        <f t="shared" si="59"/>
        <v>44320</v>
      </c>
    </row>
    <row r="3804" spans="1:6" x14ac:dyDescent="0.25">
      <c r="A3804" s="88" t="s">
        <v>25</v>
      </c>
      <c r="B3804" s="88" t="s">
        <v>54</v>
      </c>
      <c r="C3804" s="88" t="s">
        <v>56</v>
      </c>
      <c r="D3804" s="178">
        <v>44320</v>
      </c>
      <c r="E3804" s="89">
        <v>215</v>
      </c>
      <c r="F3804" s="38">
        <f t="shared" si="59"/>
        <v>44320</v>
      </c>
    </row>
    <row r="3805" spans="1:6" x14ac:dyDescent="0.25">
      <c r="A3805" s="88" t="s">
        <v>263</v>
      </c>
      <c r="B3805" s="88" t="s">
        <v>199</v>
      </c>
      <c r="C3805" s="88" t="s">
        <v>77</v>
      </c>
      <c r="D3805" s="178">
        <v>44320</v>
      </c>
      <c r="E3805" s="89">
        <v>37</v>
      </c>
      <c r="F3805" s="38">
        <f t="shared" si="59"/>
        <v>44320</v>
      </c>
    </row>
    <row r="3806" spans="1:6" x14ac:dyDescent="0.25">
      <c r="A3806" s="88" t="s">
        <v>57</v>
      </c>
      <c r="B3806" s="88" t="s">
        <v>57</v>
      </c>
      <c r="C3806" s="88" t="s">
        <v>262</v>
      </c>
      <c r="D3806" s="178">
        <v>44320</v>
      </c>
      <c r="E3806" s="89">
        <v>6</v>
      </c>
      <c r="F3806" s="38">
        <f t="shared" si="59"/>
        <v>44320</v>
      </c>
    </row>
    <row r="3807" spans="1:6" x14ac:dyDescent="0.25">
      <c r="A3807" s="41" t="s">
        <v>57</v>
      </c>
      <c r="B3807" s="41" t="s">
        <v>57</v>
      </c>
      <c r="C3807" s="41" t="s">
        <v>61</v>
      </c>
      <c r="D3807" s="177">
        <v>44320</v>
      </c>
      <c r="E3807" s="41">
        <v>36</v>
      </c>
      <c r="F3807" s="38">
        <f t="shared" si="59"/>
        <v>44320</v>
      </c>
    </row>
    <row r="3808" spans="1:6" x14ac:dyDescent="0.25">
      <c r="A3808" s="41" t="s">
        <v>2</v>
      </c>
      <c r="B3808" s="41" t="s">
        <v>2</v>
      </c>
      <c r="C3808" s="41" t="s">
        <v>15</v>
      </c>
      <c r="D3808" s="177">
        <v>44320</v>
      </c>
      <c r="E3808" s="41">
        <v>16</v>
      </c>
      <c r="F3808" s="38">
        <f t="shared" si="59"/>
        <v>44320</v>
      </c>
    </row>
    <row r="3809" spans="1:6" x14ac:dyDescent="0.25">
      <c r="A3809" s="41" t="s">
        <v>361</v>
      </c>
      <c r="B3809" s="41" t="s">
        <v>411</v>
      </c>
      <c r="C3809" s="41" t="s">
        <v>357</v>
      </c>
      <c r="D3809" s="177">
        <v>44320</v>
      </c>
      <c r="E3809" s="41">
        <v>25</v>
      </c>
      <c r="F3809" s="38">
        <f t="shared" si="59"/>
        <v>44320</v>
      </c>
    </row>
    <row r="3810" spans="1:6" x14ac:dyDescent="0.25">
      <c r="A3810" s="41" t="s">
        <v>2</v>
      </c>
      <c r="B3810" s="41" t="s">
        <v>2</v>
      </c>
      <c r="C3810" s="41" t="s">
        <v>4</v>
      </c>
      <c r="D3810" s="177">
        <v>44320</v>
      </c>
      <c r="E3810" s="41">
        <v>60</v>
      </c>
      <c r="F3810" s="38">
        <f t="shared" si="59"/>
        <v>44320</v>
      </c>
    </row>
    <row r="3811" spans="1:6" x14ac:dyDescent="0.25">
      <c r="A3811" s="41" t="s">
        <v>2</v>
      </c>
      <c r="B3811" s="41" t="s">
        <v>2</v>
      </c>
      <c r="C3811" s="41" t="s">
        <v>12</v>
      </c>
      <c r="D3811" s="177">
        <v>44320</v>
      </c>
      <c r="E3811" s="41">
        <v>35</v>
      </c>
      <c r="F3811" s="38">
        <f t="shared" si="59"/>
        <v>44320</v>
      </c>
    </row>
    <row r="3812" spans="1:6" x14ac:dyDescent="0.25">
      <c r="A3812" s="88" t="s">
        <v>25</v>
      </c>
      <c r="B3812" s="88" t="s">
        <v>25</v>
      </c>
      <c r="C3812" s="88" t="s">
        <v>32</v>
      </c>
      <c r="D3812" s="178">
        <v>44320</v>
      </c>
      <c r="E3812" s="89">
        <v>122</v>
      </c>
      <c r="F3812" s="38">
        <f t="shared" si="59"/>
        <v>44320</v>
      </c>
    </row>
    <row r="3813" spans="1:6" x14ac:dyDescent="0.25">
      <c r="A3813" s="88" t="s">
        <v>25</v>
      </c>
      <c r="B3813" s="88" t="s">
        <v>29</v>
      </c>
      <c r="C3813" s="88" t="s">
        <v>30</v>
      </c>
      <c r="D3813" s="178">
        <v>44320</v>
      </c>
      <c r="E3813" s="89">
        <v>87</v>
      </c>
      <c r="F3813" s="38">
        <f t="shared" si="59"/>
        <v>44320</v>
      </c>
    </row>
    <row r="3814" spans="1:6" x14ac:dyDescent="0.25">
      <c r="A3814" s="88" t="s">
        <v>25</v>
      </c>
      <c r="B3814" s="88" t="s">
        <v>25</v>
      </c>
      <c r="C3814" s="88" t="s">
        <v>45</v>
      </c>
      <c r="D3814" s="178">
        <v>44320</v>
      </c>
      <c r="E3814" s="89">
        <v>100</v>
      </c>
      <c r="F3814" s="38">
        <f t="shared" si="59"/>
        <v>44320</v>
      </c>
    </row>
    <row r="3815" spans="1:6" x14ac:dyDescent="0.25">
      <c r="A3815" s="88" t="s">
        <v>25</v>
      </c>
      <c r="B3815" s="88" t="s">
        <v>25</v>
      </c>
      <c r="C3815" s="88" t="s">
        <v>46</v>
      </c>
      <c r="D3815" s="178">
        <v>44320</v>
      </c>
      <c r="E3815" s="89">
        <v>48</v>
      </c>
      <c r="F3815" s="38">
        <f t="shared" si="59"/>
        <v>44320</v>
      </c>
    </row>
    <row r="3816" spans="1:6" x14ac:dyDescent="0.25">
      <c r="A3816" s="88" t="s">
        <v>25</v>
      </c>
      <c r="B3816" s="88" t="s">
        <v>25</v>
      </c>
      <c r="C3816" s="88" t="s">
        <v>37</v>
      </c>
      <c r="D3816" s="178">
        <v>44320</v>
      </c>
      <c r="E3816" s="89">
        <v>72</v>
      </c>
      <c r="F3816" s="38">
        <f t="shared" si="59"/>
        <v>44320</v>
      </c>
    </row>
    <row r="3817" spans="1:6" x14ac:dyDescent="0.25">
      <c r="A3817" s="88" t="s">
        <v>25</v>
      </c>
      <c r="B3817" s="88" t="s">
        <v>25</v>
      </c>
      <c r="C3817" s="88" t="s">
        <v>34</v>
      </c>
      <c r="D3817" s="178">
        <v>44320</v>
      </c>
      <c r="E3817" s="89">
        <v>23</v>
      </c>
      <c r="F3817" s="38">
        <f t="shared" si="59"/>
        <v>44320</v>
      </c>
    </row>
    <row r="3818" spans="1:6" x14ac:dyDescent="0.25">
      <c r="A3818" s="88" t="s">
        <v>264</v>
      </c>
      <c r="B3818" s="88" t="s">
        <v>81</v>
      </c>
      <c r="C3818" s="88" t="s">
        <v>82</v>
      </c>
      <c r="D3818" s="178">
        <v>44320</v>
      </c>
      <c r="E3818" s="89">
        <v>52</v>
      </c>
      <c r="F3818" s="38">
        <f t="shared" si="59"/>
        <v>44320</v>
      </c>
    </row>
    <row r="3819" spans="1:6" x14ac:dyDescent="0.25">
      <c r="A3819" s="88" t="s">
        <v>91</v>
      </c>
      <c r="B3819" s="88" t="s">
        <v>91</v>
      </c>
      <c r="C3819" s="88" t="s">
        <v>98</v>
      </c>
      <c r="D3819" s="178">
        <v>44320</v>
      </c>
      <c r="E3819" s="89">
        <v>46</v>
      </c>
      <c r="F3819" s="38">
        <f t="shared" si="59"/>
        <v>44320</v>
      </c>
    </row>
    <row r="3820" spans="1:6" x14ac:dyDescent="0.25">
      <c r="A3820" s="88" t="s">
        <v>91</v>
      </c>
      <c r="B3820" s="88" t="s">
        <v>91</v>
      </c>
      <c r="C3820" s="88" t="s">
        <v>96</v>
      </c>
      <c r="D3820" s="178">
        <v>44320</v>
      </c>
      <c r="E3820" s="89">
        <v>1</v>
      </c>
      <c r="F3820" s="38">
        <f t="shared" si="59"/>
        <v>44320</v>
      </c>
    </row>
    <row r="3821" spans="1:6" x14ac:dyDescent="0.25">
      <c r="A3821" s="88" t="s">
        <v>263</v>
      </c>
      <c r="B3821" s="88" t="s">
        <v>199</v>
      </c>
      <c r="C3821" s="88" t="s">
        <v>319</v>
      </c>
      <c r="D3821" s="178">
        <v>44320</v>
      </c>
      <c r="E3821" s="89">
        <v>30</v>
      </c>
      <c r="F3821" s="38">
        <f t="shared" si="59"/>
        <v>44320</v>
      </c>
    </row>
    <row r="3822" spans="1:6" x14ac:dyDescent="0.25">
      <c r="A3822" s="88" t="s">
        <v>263</v>
      </c>
      <c r="B3822" s="88" t="s">
        <v>199</v>
      </c>
      <c r="C3822" s="88" t="s">
        <v>188</v>
      </c>
      <c r="D3822" s="178">
        <v>44320</v>
      </c>
      <c r="E3822" s="89">
        <v>2</v>
      </c>
      <c r="F3822" s="38">
        <f t="shared" si="59"/>
        <v>44320</v>
      </c>
    </row>
    <row r="3823" spans="1:6" x14ac:dyDescent="0.25">
      <c r="A3823" s="88" t="s">
        <v>25</v>
      </c>
      <c r="B3823" s="88" t="s">
        <v>25</v>
      </c>
      <c r="C3823" s="88" t="s">
        <v>53</v>
      </c>
      <c r="D3823" s="178">
        <v>44320</v>
      </c>
      <c r="E3823" s="89">
        <v>17</v>
      </c>
      <c r="F3823" s="38">
        <f t="shared" si="59"/>
        <v>44320</v>
      </c>
    </row>
    <row r="3824" spans="1:6" x14ac:dyDescent="0.25">
      <c r="A3824" s="88" t="s">
        <v>25</v>
      </c>
      <c r="B3824" s="88" t="s">
        <v>54</v>
      </c>
      <c r="C3824" s="88" t="s">
        <v>187</v>
      </c>
      <c r="D3824" s="178">
        <v>44320</v>
      </c>
      <c r="E3824" s="89">
        <v>11</v>
      </c>
      <c r="F3824" s="38">
        <f t="shared" si="59"/>
        <v>44320</v>
      </c>
    </row>
    <row r="3825" spans="1:6" x14ac:dyDescent="0.25">
      <c r="A3825" s="88" t="s">
        <v>57</v>
      </c>
      <c r="B3825" s="88" t="s">
        <v>57</v>
      </c>
      <c r="C3825" s="88" t="s">
        <v>446</v>
      </c>
      <c r="D3825" s="178">
        <v>44320</v>
      </c>
      <c r="E3825" s="89">
        <v>13</v>
      </c>
      <c r="F3825" s="38">
        <f t="shared" si="59"/>
        <v>44320</v>
      </c>
    </row>
    <row r="3826" spans="1:6" x14ac:dyDescent="0.25">
      <c r="A3826" s="88" t="s">
        <v>57</v>
      </c>
      <c r="B3826" s="88" t="s">
        <v>57</v>
      </c>
      <c r="C3826" s="88" t="s">
        <v>392</v>
      </c>
      <c r="D3826" s="178">
        <v>44319</v>
      </c>
      <c r="E3826" s="89">
        <v>3</v>
      </c>
      <c r="F3826" s="38">
        <f t="shared" si="59"/>
        <v>44319</v>
      </c>
    </row>
    <row r="3827" spans="1:6" x14ac:dyDescent="0.25">
      <c r="A3827" s="88" t="s">
        <v>91</v>
      </c>
      <c r="B3827" s="88" t="s">
        <v>91</v>
      </c>
      <c r="C3827" s="88" t="s">
        <v>97</v>
      </c>
      <c r="D3827" s="178">
        <v>44319</v>
      </c>
      <c r="E3827" s="89">
        <v>20</v>
      </c>
      <c r="F3827" s="38">
        <f t="shared" si="59"/>
        <v>44319</v>
      </c>
    </row>
    <row r="3828" spans="1:6" x14ac:dyDescent="0.25">
      <c r="A3828" s="88" t="s">
        <v>91</v>
      </c>
      <c r="B3828" s="88" t="s">
        <v>91</v>
      </c>
      <c r="C3828" s="88" t="s">
        <v>100</v>
      </c>
      <c r="D3828" s="178">
        <v>44319</v>
      </c>
      <c r="E3828" s="89">
        <v>123</v>
      </c>
      <c r="F3828" s="38">
        <f t="shared" si="59"/>
        <v>44319</v>
      </c>
    </row>
    <row r="3829" spans="1:6" x14ac:dyDescent="0.25">
      <c r="A3829" s="88" t="s">
        <v>325</v>
      </c>
      <c r="B3829" s="88" t="s">
        <v>325</v>
      </c>
      <c r="C3829" s="88" t="s">
        <v>327</v>
      </c>
      <c r="D3829" s="178">
        <v>44319</v>
      </c>
      <c r="E3829" s="89">
        <v>29</v>
      </c>
      <c r="F3829" s="38">
        <f t="shared" si="59"/>
        <v>44319</v>
      </c>
    </row>
    <row r="3830" spans="1:6" x14ac:dyDescent="0.25">
      <c r="A3830" s="88" t="s">
        <v>264</v>
      </c>
      <c r="B3830" s="88" t="s">
        <v>83</v>
      </c>
      <c r="C3830" s="88" t="s">
        <v>84</v>
      </c>
      <c r="D3830" s="178">
        <v>44319</v>
      </c>
      <c r="E3830" s="89">
        <v>118</v>
      </c>
      <c r="F3830" s="38">
        <f t="shared" si="59"/>
        <v>44319</v>
      </c>
    </row>
    <row r="3831" spans="1:6" x14ac:dyDescent="0.25">
      <c r="A3831" s="88" t="s">
        <v>264</v>
      </c>
      <c r="B3831" s="88" t="s">
        <v>83</v>
      </c>
      <c r="C3831" s="88" t="s">
        <v>80</v>
      </c>
      <c r="D3831" s="178">
        <v>44319</v>
      </c>
      <c r="E3831" s="89">
        <v>36</v>
      </c>
      <c r="F3831" s="38">
        <f t="shared" si="59"/>
        <v>44319</v>
      </c>
    </row>
    <row r="3832" spans="1:6" x14ac:dyDescent="0.25">
      <c r="A3832" s="88" t="s">
        <v>25</v>
      </c>
      <c r="B3832" s="88" t="s">
        <v>25</v>
      </c>
      <c r="C3832" s="88" t="s">
        <v>36</v>
      </c>
      <c r="D3832" s="178">
        <v>44319</v>
      </c>
      <c r="E3832" s="89">
        <v>54</v>
      </c>
      <c r="F3832" s="38">
        <f t="shared" si="59"/>
        <v>44319</v>
      </c>
    </row>
    <row r="3833" spans="1:6" x14ac:dyDescent="0.25">
      <c r="A3833" s="88" t="s">
        <v>25</v>
      </c>
      <c r="B3833" s="88" t="s">
        <v>25</v>
      </c>
      <c r="C3833" s="88" t="s">
        <v>43</v>
      </c>
      <c r="D3833" s="178">
        <v>44319</v>
      </c>
      <c r="E3833" s="89">
        <v>37</v>
      </c>
      <c r="F3833" s="38">
        <f t="shared" si="59"/>
        <v>44319</v>
      </c>
    </row>
    <row r="3834" spans="1:6" x14ac:dyDescent="0.25">
      <c r="A3834" s="88" t="s">
        <v>25</v>
      </c>
      <c r="B3834" s="88" t="s">
        <v>25</v>
      </c>
      <c r="C3834" s="88" t="s">
        <v>49</v>
      </c>
      <c r="D3834" s="178">
        <v>44319</v>
      </c>
      <c r="E3834" s="89">
        <v>71</v>
      </c>
      <c r="F3834" s="38">
        <f t="shared" si="59"/>
        <v>44319</v>
      </c>
    </row>
    <row r="3835" spans="1:6" x14ac:dyDescent="0.25">
      <c r="A3835" s="88" t="s">
        <v>25</v>
      </c>
      <c r="B3835" s="88" t="s">
        <v>26</v>
      </c>
      <c r="C3835" s="88" t="s">
        <v>28</v>
      </c>
      <c r="D3835" s="178">
        <v>44319</v>
      </c>
      <c r="E3835" s="89">
        <v>12</v>
      </c>
      <c r="F3835" s="38">
        <f t="shared" si="59"/>
        <v>44319</v>
      </c>
    </row>
    <row r="3836" spans="1:6" x14ac:dyDescent="0.25">
      <c r="A3836" s="88" t="s">
        <v>25</v>
      </c>
      <c r="B3836" s="88" t="s">
        <v>25</v>
      </c>
      <c r="C3836" s="88" t="s">
        <v>31</v>
      </c>
      <c r="D3836" s="178">
        <v>44319</v>
      </c>
      <c r="E3836" s="89">
        <v>107</v>
      </c>
      <c r="F3836" s="38">
        <f t="shared" si="59"/>
        <v>44319</v>
      </c>
    </row>
    <row r="3837" spans="1:6" x14ac:dyDescent="0.25">
      <c r="A3837" s="88" t="s">
        <v>18</v>
      </c>
      <c r="B3837" s="88" t="s">
        <v>366</v>
      </c>
      <c r="C3837" s="88" t="s">
        <v>413</v>
      </c>
      <c r="D3837" s="178">
        <v>44319</v>
      </c>
      <c r="E3837" s="89">
        <v>1</v>
      </c>
      <c r="F3837" s="38">
        <f t="shared" si="59"/>
        <v>44319</v>
      </c>
    </row>
    <row r="3838" spans="1:6" x14ac:dyDescent="0.25">
      <c r="A3838" s="88" t="s">
        <v>2</v>
      </c>
      <c r="B3838" s="88" t="s">
        <v>2</v>
      </c>
      <c r="C3838" s="88" t="s">
        <v>11</v>
      </c>
      <c r="D3838" s="178">
        <v>44319</v>
      </c>
      <c r="E3838" s="89">
        <v>42</v>
      </c>
      <c r="F3838" s="38">
        <f t="shared" si="59"/>
        <v>44319</v>
      </c>
    </row>
    <row r="3839" spans="1:6" x14ac:dyDescent="0.25">
      <c r="A3839" s="88" t="s">
        <v>2</v>
      </c>
      <c r="B3839" s="88" t="s">
        <v>2</v>
      </c>
      <c r="C3839" s="88" t="s">
        <v>390</v>
      </c>
      <c r="D3839" s="178">
        <v>44319</v>
      </c>
      <c r="E3839" s="89">
        <v>13</v>
      </c>
      <c r="F3839" s="38">
        <f t="shared" si="59"/>
        <v>44319</v>
      </c>
    </row>
    <row r="3840" spans="1:6" x14ac:dyDescent="0.25">
      <c r="A3840" s="88" t="s">
        <v>361</v>
      </c>
      <c r="B3840" s="88" t="s">
        <v>411</v>
      </c>
      <c r="C3840" s="88" t="s">
        <v>422</v>
      </c>
      <c r="D3840" s="178">
        <v>44319</v>
      </c>
      <c r="E3840" s="89">
        <v>5</v>
      </c>
      <c r="F3840" s="38">
        <f t="shared" si="59"/>
        <v>44319</v>
      </c>
    </row>
    <row r="3841" spans="1:6" x14ac:dyDescent="0.25">
      <c r="A3841" s="88" t="s">
        <v>361</v>
      </c>
      <c r="B3841" s="88" t="s">
        <v>411</v>
      </c>
      <c r="C3841" s="88" t="s">
        <v>356</v>
      </c>
      <c r="D3841" s="178">
        <v>44319</v>
      </c>
      <c r="E3841" s="89">
        <v>38</v>
      </c>
      <c r="F3841" s="38">
        <f t="shared" si="59"/>
        <v>44319</v>
      </c>
    </row>
    <row r="3842" spans="1:6" x14ac:dyDescent="0.25">
      <c r="A3842" s="88" t="s">
        <v>18</v>
      </c>
      <c r="B3842" s="88" t="s">
        <v>19</v>
      </c>
      <c r="C3842" s="88" t="s">
        <v>20</v>
      </c>
      <c r="D3842" s="178">
        <v>44319</v>
      </c>
      <c r="E3842" s="89">
        <v>43</v>
      </c>
      <c r="F3842" s="38">
        <f t="shared" si="59"/>
        <v>44319</v>
      </c>
    </row>
    <row r="3843" spans="1:6" x14ac:dyDescent="0.25">
      <c r="A3843" s="88" t="s">
        <v>337</v>
      </c>
      <c r="B3843" s="88" t="s">
        <v>338</v>
      </c>
      <c r="C3843" s="88" t="s">
        <v>177</v>
      </c>
      <c r="D3843" s="178">
        <v>44319</v>
      </c>
      <c r="E3843" s="89">
        <v>52</v>
      </c>
      <c r="F3843" s="38">
        <f t="shared" ref="F3843:F3906" si="60">D3843</f>
        <v>44319</v>
      </c>
    </row>
    <row r="3844" spans="1:6" x14ac:dyDescent="0.25">
      <c r="A3844" s="88" t="s">
        <v>263</v>
      </c>
      <c r="B3844" s="88" t="s">
        <v>199</v>
      </c>
      <c r="C3844" s="88" t="s">
        <v>447</v>
      </c>
      <c r="D3844" s="178">
        <v>44319</v>
      </c>
      <c r="E3844" s="89">
        <v>29</v>
      </c>
      <c r="F3844" s="38">
        <f t="shared" si="60"/>
        <v>44319</v>
      </c>
    </row>
    <row r="3845" spans="1:6" x14ac:dyDescent="0.25">
      <c r="A3845" s="88" t="s">
        <v>25</v>
      </c>
      <c r="B3845" s="88" t="s">
        <v>54</v>
      </c>
      <c r="C3845" s="88" t="s">
        <v>187</v>
      </c>
      <c r="D3845" s="178">
        <v>44319</v>
      </c>
      <c r="E3845" s="89">
        <v>2</v>
      </c>
      <c r="F3845" s="38">
        <f t="shared" si="60"/>
        <v>44319</v>
      </c>
    </row>
    <row r="3846" spans="1:6" x14ac:dyDescent="0.25">
      <c r="A3846" s="88" t="s">
        <v>25</v>
      </c>
      <c r="B3846" s="88" t="s">
        <v>54</v>
      </c>
      <c r="C3846" s="88" t="s">
        <v>55</v>
      </c>
      <c r="D3846" s="178">
        <v>44319</v>
      </c>
      <c r="E3846" s="89">
        <v>189</v>
      </c>
      <c r="F3846" s="38">
        <f t="shared" si="60"/>
        <v>44319</v>
      </c>
    </row>
    <row r="3847" spans="1:6" x14ac:dyDescent="0.25">
      <c r="A3847" s="88" t="s">
        <v>264</v>
      </c>
      <c r="B3847" s="88" t="s">
        <v>81</v>
      </c>
      <c r="C3847" s="88" t="s">
        <v>82</v>
      </c>
      <c r="D3847" s="178">
        <v>44319</v>
      </c>
      <c r="E3847" s="89">
        <v>59</v>
      </c>
      <c r="F3847" s="38">
        <f t="shared" si="60"/>
        <v>44319</v>
      </c>
    </row>
    <row r="3848" spans="1:6" x14ac:dyDescent="0.25">
      <c r="A3848" s="88" t="s">
        <v>264</v>
      </c>
      <c r="B3848" s="88" t="s">
        <v>83</v>
      </c>
      <c r="C3848" s="88" t="s">
        <v>90</v>
      </c>
      <c r="D3848" s="178">
        <v>44319</v>
      </c>
      <c r="E3848" s="89">
        <v>30</v>
      </c>
      <c r="F3848" s="38">
        <f t="shared" si="60"/>
        <v>44319</v>
      </c>
    </row>
    <row r="3849" spans="1:6" x14ac:dyDescent="0.25">
      <c r="A3849" s="41" t="s">
        <v>264</v>
      </c>
      <c r="B3849" s="41" t="s">
        <v>83</v>
      </c>
      <c r="C3849" s="41" t="s">
        <v>179</v>
      </c>
      <c r="D3849" s="177">
        <v>44319</v>
      </c>
      <c r="E3849" s="41">
        <v>21</v>
      </c>
      <c r="F3849" s="38">
        <f t="shared" si="60"/>
        <v>44319</v>
      </c>
    </row>
    <row r="3850" spans="1:6" x14ac:dyDescent="0.25">
      <c r="A3850" s="41" t="s">
        <v>18</v>
      </c>
      <c r="B3850" s="41" t="s">
        <v>18</v>
      </c>
      <c r="C3850" s="41" t="s">
        <v>23</v>
      </c>
      <c r="D3850" s="177">
        <v>44319</v>
      </c>
      <c r="E3850" s="41">
        <v>15</v>
      </c>
      <c r="F3850" s="38">
        <f t="shared" si="60"/>
        <v>44319</v>
      </c>
    </row>
    <row r="3851" spans="1:6" x14ac:dyDescent="0.25">
      <c r="A3851" s="41" t="s">
        <v>18</v>
      </c>
      <c r="B3851" s="41" t="s">
        <v>18</v>
      </c>
      <c r="C3851" s="41"/>
      <c r="D3851" s="177">
        <v>44319</v>
      </c>
      <c r="E3851" s="41">
        <v>1</v>
      </c>
      <c r="F3851" s="38">
        <f t="shared" si="60"/>
        <v>44319</v>
      </c>
    </row>
    <row r="3852" spans="1:6" x14ac:dyDescent="0.25">
      <c r="A3852" s="88" t="s">
        <v>16</v>
      </c>
      <c r="B3852" s="88" t="s">
        <v>16</v>
      </c>
      <c r="C3852" s="88" t="s">
        <v>17</v>
      </c>
      <c r="D3852" s="178">
        <v>44319</v>
      </c>
      <c r="E3852" s="89">
        <v>86</v>
      </c>
      <c r="F3852" s="38">
        <f t="shared" si="60"/>
        <v>44319</v>
      </c>
    </row>
    <row r="3853" spans="1:6" x14ac:dyDescent="0.25">
      <c r="A3853" s="88" t="s">
        <v>2</v>
      </c>
      <c r="B3853" s="88" t="s">
        <v>2</v>
      </c>
      <c r="C3853" s="88" t="s">
        <v>12</v>
      </c>
      <c r="D3853" s="178">
        <v>44319</v>
      </c>
      <c r="E3853" s="89">
        <v>35</v>
      </c>
      <c r="F3853" s="38">
        <f t="shared" si="60"/>
        <v>44319</v>
      </c>
    </row>
    <row r="3854" spans="1:6" x14ac:dyDescent="0.25">
      <c r="A3854" s="88" t="s">
        <v>2</v>
      </c>
      <c r="B3854" s="88" t="s">
        <v>2</v>
      </c>
      <c r="C3854" s="88" t="s">
        <v>13</v>
      </c>
      <c r="D3854" s="178">
        <v>44319</v>
      </c>
      <c r="E3854" s="89">
        <v>34</v>
      </c>
      <c r="F3854" s="38">
        <f t="shared" si="60"/>
        <v>44319</v>
      </c>
    </row>
    <row r="3855" spans="1:6" x14ac:dyDescent="0.25">
      <c r="A3855" s="88" t="s">
        <v>25</v>
      </c>
      <c r="B3855" s="88" t="s">
        <v>25</v>
      </c>
      <c r="C3855" s="88" t="s">
        <v>40</v>
      </c>
      <c r="D3855" s="178">
        <v>44319</v>
      </c>
      <c r="E3855" s="89">
        <v>12</v>
      </c>
      <c r="F3855" s="38">
        <f t="shared" si="60"/>
        <v>44319</v>
      </c>
    </row>
    <row r="3856" spans="1:6" x14ac:dyDescent="0.25">
      <c r="A3856" s="88" t="s">
        <v>25</v>
      </c>
      <c r="B3856" s="88" t="s">
        <v>25</v>
      </c>
      <c r="C3856" s="88" t="s">
        <v>32</v>
      </c>
      <c r="D3856" s="178">
        <v>44319</v>
      </c>
      <c r="E3856" s="89">
        <v>84</v>
      </c>
      <c r="F3856" s="38">
        <f t="shared" si="60"/>
        <v>44319</v>
      </c>
    </row>
    <row r="3857" spans="1:6" x14ac:dyDescent="0.25">
      <c r="A3857" s="88" t="s">
        <v>25</v>
      </c>
      <c r="B3857" s="88" t="s">
        <v>25</v>
      </c>
      <c r="C3857" s="88" t="s">
        <v>46</v>
      </c>
      <c r="D3857" s="178">
        <v>44319</v>
      </c>
      <c r="E3857" s="89">
        <v>27</v>
      </c>
      <c r="F3857" s="38">
        <f t="shared" si="60"/>
        <v>44319</v>
      </c>
    </row>
    <row r="3858" spans="1:6" x14ac:dyDescent="0.25">
      <c r="A3858" s="88" t="s">
        <v>264</v>
      </c>
      <c r="B3858" s="88" t="s">
        <v>83</v>
      </c>
      <c r="C3858" s="88" t="s">
        <v>414</v>
      </c>
      <c r="D3858" s="178">
        <v>44319</v>
      </c>
      <c r="E3858" s="89">
        <v>56</v>
      </c>
      <c r="F3858" s="38">
        <f t="shared" si="60"/>
        <v>44319</v>
      </c>
    </row>
    <row r="3859" spans="1:6" x14ac:dyDescent="0.25">
      <c r="A3859" s="88" t="s">
        <v>91</v>
      </c>
      <c r="B3859" s="88" t="s">
        <v>91</v>
      </c>
      <c r="C3859" s="88" t="s">
        <v>101</v>
      </c>
      <c r="D3859" s="178">
        <v>44319</v>
      </c>
      <c r="E3859" s="89">
        <v>30</v>
      </c>
      <c r="F3859" s="38">
        <f t="shared" si="60"/>
        <v>44319</v>
      </c>
    </row>
    <row r="3860" spans="1:6" x14ac:dyDescent="0.25">
      <c r="A3860" s="88" t="s">
        <v>91</v>
      </c>
      <c r="B3860" s="88" t="s">
        <v>91</v>
      </c>
      <c r="C3860" s="88" t="s">
        <v>98</v>
      </c>
      <c r="D3860" s="178">
        <v>44319</v>
      </c>
      <c r="E3860" s="89">
        <v>70</v>
      </c>
      <c r="F3860" s="38">
        <f t="shared" si="60"/>
        <v>44319</v>
      </c>
    </row>
    <row r="3861" spans="1:6" x14ac:dyDescent="0.25">
      <c r="A3861" s="88" t="s">
        <v>57</v>
      </c>
      <c r="B3861" s="88" t="s">
        <v>57</v>
      </c>
      <c r="C3861" s="88" t="s">
        <v>62</v>
      </c>
      <c r="D3861" s="178">
        <v>44319</v>
      </c>
      <c r="E3861" s="89">
        <v>38</v>
      </c>
      <c r="F3861" s="38">
        <f t="shared" si="60"/>
        <v>44319</v>
      </c>
    </row>
    <row r="3862" spans="1:6" x14ac:dyDescent="0.25">
      <c r="A3862" s="88" t="s">
        <v>263</v>
      </c>
      <c r="B3862" s="88" t="s">
        <v>199</v>
      </c>
      <c r="C3862" s="88" t="s">
        <v>75</v>
      </c>
      <c r="D3862" s="178">
        <v>44319</v>
      </c>
      <c r="E3862" s="89">
        <v>41</v>
      </c>
      <c r="F3862" s="38">
        <f t="shared" si="60"/>
        <v>44319</v>
      </c>
    </row>
    <row r="3863" spans="1:6" x14ac:dyDescent="0.25">
      <c r="A3863" s="88" t="s">
        <v>57</v>
      </c>
      <c r="B3863" s="88" t="s">
        <v>57</v>
      </c>
      <c r="C3863" s="88" t="s">
        <v>446</v>
      </c>
      <c r="D3863" s="178">
        <v>44319</v>
      </c>
      <c r="E3863" s="89">
        <v>31</v>
      </c>
      <c r="F3863" s="38">
        <f t="shared" si="60"/>
        <v>44319</v>
      </c>
    </row>
    <row r="3864" spans="1:6" x14ac:dyDescent="0.25">
      <c r="A3864" s="88" t="s">
        <v>25</v>
      </c>
      <c r="B3864" s="88" t="s">
        <v>54</v>
      </c>
      <c r="C3864" s="88" t="s">
        <v>56</v>
      </c>
      <c r="D3864" s="178">
        <v>44319</v>
      </c>
      <c r="E3864" s="89">
        <v>88</v>
      </c>
      <c r="F3864" s="38">
        <f t="shared" si="60"/>
        <v>44319</v>
      </c>
    </row>
    <row r="3865" spans="1:6" x14ac:dyDescent="0.25">
      <c r="A3865" s="88" t="s">
        <v>18</v>
      </c>
      <c r="B3865" s="88" t="s">
        <v>21</v>
      </c>
      <c r="C3865" s="88" t="s">
        <v>22</v>
      </c>
      <c r="D3865" s="178">
        <v>44319</v>
      </c>
      <c r="E3865" s="89">
        <v>80</v>
      </c>
      <c r="F3865" s="38">
        <f t="shared" si="60"/>
        <v>44319</v>
      </c>
    </row>
    <row r="3866" spans="1:6" x14ac:dyDescent="0.25">
      <c r="A3866" s="88" t="s">
        <v>2</v>
      </c>
      <c r="B3866" s="88" t="s">
        <v>2</v>
      </c>
      <c r="C3866" s="88" t="s">
        <v>3</v>
      </c>
      <c r="D3866" s="178">
        <v>44319</v>
      </c>
      <c r="E3866" s="89">
        <v>96</v>
      </c>
      <c r="F3866" s="38">
        <f t="shared" si="60"/>
        <v>44319</v>
      </c>
    </row>
    <row r="3867" spans="1:6" x14ac:dyDescent="0.25">
      <c r="A3867" s="88" t="s">
        <v>361</v>
      </c>
      <c r="B3867" s="88" t="s">
        <v>411</v>
      </c>
      <c r="C3867" s="88" t="s">
        <v>357</v>
      </c>
      <c r="D3867" s="178">
        <v>44319</v>
      </c>
      <c r="E3867" s="89">
        <v>38</v>
      </c>
      <c r="F3867" s="38">
        <f t="shared" si="60"/>
        <v>44319</v>
      </c>
    </row>
    <row r="3868" spans="1:6" x14ac:dyDescent="0.25">
      <c r="A3868" s="88" t="s">
        <v>25</v>
      </c>
      <c r="B3868" s="88" t="s">
        <v>29</v>
      </c>
      <c r="C3868" s="88" t="s">
        <v>30</v>
      </c>
      <c r="D3868" s="178">
        <v>44319</v>
      </c>
      <c r="E3868" s="89">
        <v>58</v>
      </c>
      <c r="F3868" s="38">
        <f t="shared" si="60"/>
        <v>44319</v>
      </c>
    </row>
    <row r="3869" spans="1:6" x14ac:dyDescent="0.25">
      <c r="A3869" s="88" t="s">
        <v>18</v>
      </c>
      <c r="B3869" s="88" t="s">
        <v>366</v>
      </c>
      <c r="C3869" s="88" t="s">
        <v>409</v>
      </c>
      <c r="D3869" s="178">
        <v>44319</v>
      </c>
      <c r="E3869" s="89">
        <v>35</v>
      </c>
      <c r="F3869" s="38">
        <f t="shared" si="60"/>
        <v>44319</v>
      </c>
    </row>
    <row r="3870" spans="1:6" x14ac:dyDescent="0.25">
      <c r="A3870" s="88" t="s">
        <v>18</v>
      </c>
      <c r="B3870" s="88" t="s">
        <v>18</v>
      </c>
      <c r="C3870" s="88" t="s">
        <v>24</v>
      </c>
      <c r="D3870" s="178">
        <v>44319</v>
      </c>
      <c r="E3870" s="89">
        <v>62</v>
      </c>
      <c r="F3870" s="38">
        <f t="shared" si="60"/>
        <v>44319</v>
      </c>
    </row>
    <row r="3871" spans="1:6" x14ac:dyDescent="0.25">
      <c r="A3871" s="88" t="s">
        <v>25</v>
      </c>
      <c r="B3871" s="88" t="s">
        <v>26</v>
      </c>
      <c r="C3871" s="88" t="s">
        <v>27</v>
      </c>
      <c r="D3871" s="178">
        <v>44319</v>
      </c>
      <c r="E3871" s="89">
        <v>1</v>
      </c>
      <c r="F3871" s="38">
        <f t="shared" si="60"/>
        <v>44319</v>
      </c>
    </row>
    <row r="3872" spans="1:6" x14ac:dyDescent="0.25">
      <c r="A3872" s="88" t="s">
        <v>25</v>
      </c>
      <c r="B3872" s="88" t="s">
        <v>25</v>
      </c>
      <c r="C3872" s="88" t="s">
        <v>42</v>
      </c>
      <c r="D3872" s="178">
        <v>44319</v>
      </c>
      <c r="E3872" s="89">
        <v>38</v>
      </c>
      <c r="F3872" s="38">
        <f t="shared" si="60"/>
        <v>44319</v>
      </c>
    </row>
    <row r="3873" spans="1:6" x14ac:dyDescent="0.25">
      <c r="A3873" s="88" t="s">
        <v>25</v>
      </c>
      <c r="B3873" s="88" t="s">
        <v>25</v>
      </c>
      <c r="C3873" s="88" t="s">
        <v>39</v>
      </c>
      <c r="D3873" s="178">
        <v>44319</v>
      </c>
      <c r="E3873" s="89">
        <v>24</v>
      </c>
      <c r="F3873" s="38">
        <f t="shared" si="60"/>
        <v>44319</v>
      </c>
    </row>
    <row r="3874" spans="1:6" x14ac:dyDescent="0.25">
      <c r="A3874" s="88" t="s">
        <v>25</v>
      </c>
      <c r="B3874" s="88" t="s">
        <v>25</v>
      </c>
      <c r="C3874" s="88" t="s">
        <v>34</v>
      </c>
      <c r="D3874" s="178">
        <v>44319</v>
      </c>
      <c r="E3874" s="89">
        <v>25</v>
      </c>
      <c r="F3874" s="38">
        <f t="shared" si="60"/>
        <v>44319</v>
      </c>
    </row>
    <row r="3875" spans="1:6" x14ac:dyDescent="0.25">
      <c r="A3875" s="88" t="s">
        <v>25</v>
      </c>
      <c r="B3875" s="88" t="s">
        <v>25</v>
      </c>
      <c r="C3875" s="88" t="s">
        <v>37</v>
      </c>
      <c r="D3875" s="178">
        <v>44319</v>
      </c>
      <c r="E3875" s="89">
        <v>83</v>
      </c>
      <c r="F3875" s="38">
        <f t="shared" si="60"/>
        <v>44319</v>
      </c>
    </row>
    <row r="3876" spans="1:6" x14ac:dyDescent="0.25">
      <c r="A3876" s="88" t="s">
        <v>25</v>
      </c>
      <c r="B3876" s="88" t="s">
        <v>25</v>
      </c>
      <c r="C3876" s="88" t="s">
        <v>48</v>
      </c>
      <c r="D3876" s="178">
        <v>44319</v>
      </c>
      <c r="E3876" s="89">
        <v>9</v>
      </c>
      <c r="F3876" s="38">
        <f t="shared" si="60"/>
        <v>44319</v>
      </c>
    </row>
    <row r="3877" spans="1:6" x14ac:dyDescent="0.25">
      <c r="A3877" s="88" t="s">
        <v>25</v>
      </c>
      <c r="B3877" s="88" t="s">
        <v>25</v>
      </c>
      <c r="C3877" s="88" t="s">
        <v>47</v>
      </c>
      <c r="D3877" s="178">
        <v>44319</v>
      </c>
      <c r="E3877" s="89">
        <v>46</v>
      </c>
      <c r="F3877" s="38">
        <f t="shared" si="60"/>
        <v>44319</v>
      </c>
    </row>
    <row r="3878" spans="1:6" x14ac:dyDescent="0.25">
      <c r="A3878" s="88" t="s">
        <v>25</v>
      </c>
      <c r="B3878" s="88" t="s">
        <v>25</v>
      </c>
      <c r="C3878" s="88" t="s">
        <v>41</v>
      </c>
      <c r="D3878" s="178">
        <v>44319</v>
      </c>
      <c r="E3878" s="89">
        <v>37</v>
      </c>
      <c r="F3878" s="38">
        <f t="shared" si="60"/>
        <v>44319</v>
      </c>
    </row>
    <row r="3879" spans="1:6" x14ac:dyDescent="0.25">
      <c r="A3879" s="88" t="s">
        <v>25</v>
      </c>
      <c r="B3879" s="88" t="s">
        <v>25</v>
      </c>
      <c r="C3879" s="88" t="s">
        <v>186</v>
      </c>
      <c r="D3879" s="178">
        <v>44319</v>
      </c>
      <c r="E3879" s="89">
        <v>3</v>
      </c>
      <c r="F3879" s="38">
        <f t="shared" si="60"/>
        <v>44319</v>
      </c>
    </row>
    <row r="3880" spans="1:6" x14ac:dyDescent="0.25">
      <c r="A3880" s="88" t="s">
        <v>25</v>
      </c>
      <c r="B3880" s="88" t="s">
        <v>25</v>
      </c>
      <c r="C3880" s="88" t="s">
        <v>45</v>
      </c>
      <c r="D3880" s="178">
        <v>44319</v>
      </c>
      <c r="E3880" s="89">
        <v>69</v>
      </c>
      <c r="F3880" s="38">
        <f t="shared" si="60"/>
        <v>44319</v>
      </c>
    </row>
    <row r="3881" spans="1:6" x14ac:dyDescent="0.25">
      <c r="A3881" s="88" t="s">
        <v>361</v>
      </c>
      <c r="B3881" s="88" t="s">
        <v>411</v>
      </c>
      <c r="C3881" s="88" t="s">
        <v>355</v>
      </c>
      <c r="D3881" s="178">
        <v>44319</v>
      </c>
      <c r="E3881" s="89">
        <v>110</v>
      </c>
      <c r="F3881" s="38">
        <f t="shared" si="60"/>
        <v>44319</v>
      </c>
    </row>
    <row r="3882" spans="1:6" x14ac:dyDescent="0.25">
      <c r="A3882" s="88" t="s">
        <v>2</v>
      </c>
      <c r="B3882" s="88" t="s">
        <v>2</v>
      </c>
      <c r="C3882" s="88" t="s">
        <v>184</v>
      </c>
      <c r="D3882" s="178">
        <v>44319</v>
      </c>
      <c r="E3882" s="89">
        <v>1</v>
      </c>
      <c r="F3882" s="38">
        <f t="shared" si="60"/>
        <v>44319</v>
      </c>
    </row>
    <row r="3883" spans="1:6" x14ac:dyDescent="0.25">
      <c r="A3883" s="88" t="s">
        <v>2</v>
      </c>
      <c r="B3883" s="88" t="s">
        <v>2</v>
      </c>
      <c r="C3883" s="88" t="s">
        <v>391</v>
      </c>
      <c r="D3883" s="178">
        <v>44319</v>
      </c>
      <c r="E3883" s="89">
        <v>5</v>
      </c>
      <c r="F3883" s="38">
        <f t="shared" si="60"/>
        <v>44319</v>
      </c>
    </row>
    <row r="3884" spans="1:6" x14ac:dyDescent="0.25">
      <c r="A3884" s="88" t="s">
        <v>71</v>
      </c>
      <c r="B3884" s="88" t="s">
        <v>71</v>
      </c>
      <c r="C3884" s="88" t="s">
        <v>72</v>
      </c>
      <c r="D3884" s="178">
        <v>44319</v>
      </c>
      <c r="E3884" s="89">
        <v>88</v>
      </c>
      <c r="F3884" s="38">
        <f t="shared" si="60"/>
        <v>44319</v>
      </c>
    </row>
    <row r="3885" spans="1:6" x14ac:dyDescent="0.25">
      <c r="A3885" s="41" t="s">
        <v>57</v>
      </c>
      <c r="B3885" s="41" t="s">
        <v>57</v>
      </c>
      <c r="C3885" s="41" t="s">
        <v>262</v>
      </c>
      <c r="D3885" s="177">
        <v>44319</v>
      </c>
      <c r="E3885" s="41">
        <v>5</v>
      </c>
      <c r="F3885" s="38">
        <f t="shared" si="60"/>
        <v>44319</v>
      </c>
    </row>
    <row r="3886" spans="1:6" x14ac:dyDescent="0.25">
      <c r="A3886" s="41" t="s">
        <v>263</v>
      </c>
      <c r="B3886" s="41" t="s">
        <v>199</v>
      </c>
      <c r="C3886" s="41" t="s">
        <v>77</v>
      </c>
      <c r="D3886" s="177">
        <v>44319</v>
      </c>
      <c r="E3886" s="41">
        <v>76</v>
      </c>
      <c r="F3886" s="38">
        <f t="shared" si="60"/>
        <v>44319</v>
      </c>
    </row>
    <row r="3887" spans="1:6" x14ac:dyDescent="0.25">
      <c r="A3887" s="41" t="s">
        <v>25</v>
      </c>
      <c r="B3887" s="41" t="s">
        <v>25</v>
      </c>
      <c r="C3887" s="41" t="s">
        <v>50</v>
      </c>
      <c r="D3887" s="177">
        <v>44319</v>
      </c>
      <c r="E3887" s="41">
        <v>30</v>
      </c>
      <c r="F3887" s="38">
        <f t="shared" si="60"/>
        <v>44319</v>
      </c>
    </row>
    <row r="3888" spans="1:6" x14ac:dyDescent="0.25">
      <c r="A3888" s="88" t="s">
        <v>25</v>
      </c>
      <c r="B3888" s="88" t="s">
        <v>25</v>
      </c>
      <c r="C3888" s="88" t="s">
        <v>53</v>
      </c>
      <c r="D3888" s="178">
        <v>44319</v>
      </c>
      <c r="E3888" s="89">
        <v>44</v>
      </c>
      <c r="F3888" s="38">
        <f t="shared" si="60"/>
        <v>44319</v>
      </c>
    </row>
    <row r="3889" spans="1:6" x14ac:dyDescent="0.25">
      <c r="A3889" s="88" t="s">
        <v>57</v>
      </c>
      <c r="B3889" s="88" t="s">
        <v>57</v>
      </c>
      <c r="C3889" s="88" t="s">
        <v>368</v>
      </c>
      <c r="D3889" s="178">
        <v>44319</v>
      </c>
      <c r="E3889" s="89">
        <v>52</v>
      </c>
      <c r="F3889" s="38">
        <f t="shared" si="60"/>
        <v>44319</v>
      </c>
    </row>
    <row r="3890" spans="1:6" x14ac:dyDescent="0.25">
      <c r="A3890" s="88" t="s">
        <v>57</v>
      </c>
      <c r="B3890" s="88" t="s">
        <v>57</v>
      </c>
      <c r="C3890" s="88" t="s">
        <v>183</v>
      </c>
      <c r="D3890" s="178">
        <v>44319</v>
      </c>
      <c r="E3890" s="89">
        <v>22</v>
      </c>
      <c r="F3890" s="38">
        <f t="shared" si="60"/>
        <v>44319</v>
      </c>
    </row>
    <row r="3891" spans="1:6" x14ac:dyDescent="0.25">
      <c r="A3891" s="88" t="s">
        <v>57</v>
      </c>
      <c r="B3891" s="88" t="s">
        <v>57</v>
      </c>
      <c r="C3891" s="88" t="s">
        <v>130</v>
      </c>
      <c r="D3891" s="178">
        <v>44319</v>
      </c>
      <c r="E3891" s="89">
        <v>31</v>
      </c>
      <c r="F3891" s="38">
        <f t="shared" si="60"/>
        <v>44319</v>
      </c>
    </row>
    <row r="3892" spans="1:6" x14ac:dyDescent="0.25">
      <c r="A3892" s="88" t="s">
        <v>91</v>
      </c>
      <c r="B3892" s="88" t="s">
        <v>91</v>
      </c>
      <c r="C3892" s="88" t="s">
        <v>96</v>
      </c>
      <c r="D3892" s="178">
        <v>44319</v>
      </c>
      <c r="E3892" s="89">
        <v>3</v>
      </c>
      <c r="F3892" s="38">
        <f t="shared" si="60"/>
        <v>44319</v>
      </c>
    </row>
    <row r="3893" spans="1:6" x14ac:dyDescent="0.25">
      <c r="A3893" s="88" t="s">
        <v>2</v>
      </c>
      <c r="B3893" s="88" t="s">
        <v>2</v>
      </c>
      <c r="C3893" s="88" t="s">
        <v>3</v>
      </c>
      <c r="D3893" s="178">
        <v>44317</v>
      </c>
      <c r="E3893" s="89">
        <v>8</v>
      </c>
      <c r="F3893" s="38">
        <f t="shared" si="60"/>
        <v>44317</v>
      </c>
    </row>
    <row r="3894" spans="1:6" x14ac:dyDescent="0.25">
      <c r="A3894" s="88" t="s">
        <v>2</v>
      </c>
      <c r="B3894" s="88" t="s">
        <v>2</v>
      </c>
      <c r="C3894" s="88" t="s">
        <v>184</v>
      </c>
      <c r="D3894" s="178">
        <v>44316</v>
      </c>
      <c r="E3894" s="89">
        <v>1</v>
      </c>
      <c r="F3894" s="38">
        <f t="shared" si="60"/>
        <v>44316</v>
      </c>
    </row>
    <row r="3895" spans="1:6" x14ac:dyDescent="0.25">
      <c r="A3895" s="88" t="s">
        <v>2</v>
      </c>
      <c r="B3895" s="88" t="s">
        <v>2</v>
      </c>
      <c r="C3895" s="88" t="s">
        <v>7</v>
      </c>
      <c r="D3895" s="178">
        <v>44316</v>
      </c>
      <c r="E3895" s="89">
        <v>27</v>
      </c>
      <c r="F3895" s="38">
        <f t="shared" si="60"/>
        <v>44316</v>
      </c>
    </row>
    <row r="3896" spans="1:6" x14ac:dyDescent="0.25">
      <c r="A3896" s="88" t="s">
        <v>361</v>
      </c>
      <c r="B3896" s="88" t="s">
        <v>411</v>
      </c>
      <c r="C3896" s="88" t="s">
        <v>355</v>
      </c>
      <c r="D3896" s="178">
        <v>44316</v>
      </c>
      <c r="E3896" s="89">
        <v>155</v>
      </c>
      <c r="F3896" s="38">
        <f t="shared" si="60"/>
        <v>44316</v>
      </c>
    </row>
    <row r="3897" spans="1:6" x14ac:dyDescent="0.25">
      <c r="A3897" s="88" t="s">
        <v>18</v>
      </c>
      <c r="B3897" s="88" t="s">
        <v>21</v>
      </c>
      <c r="C3897" s="88" t="s">
        <v>22</v>
      </c>
      <c r="D3897" s="178">
        <v>44316</v>
      </c>
      <c r="E3897" s="89">
        <v>74</v>
      </c>
      <c r="F3897" s="38">
        <f t="shared" si="60"/>
        <v>44316</v>
      </c>
    </row>
    <row r="3898" spans="1:6" x14ac:dyDescent="0.25">
      <c r="A3898" s="88" t="s">
        <v>25</v>
      </c>
      <c r="B3898" s="88" t="s">
        <v>25</v>
      </c>
      <c r="C3898" s="88" t="s">
        <v>39</v>
      </c>
      <c r="D3898" s="178">
        <v>44316</v>
      </c>
      <c r="E3898" s="89">
        <v>50</v>
      </c>
      <c r="F3898" s="38">
        <f t="shared" si="60"/>
        <v>44316</v>
      </c>
    </row>
    <row r="3899" spans="1:6" x14ac:dyDescent="0.25">
      <c r="A3899" s="88" t="s">
        <v>91</v>
      </c>
      <c r="B3899" s="88" t="s">
        <v>91</v>
      </c>
      <c r="C3899" s="88" t="s">
        <v>94</v>
      </c>
      <c r="D3899" s="178">
        <v>44316</v>
      </c>
      <c r="E3899" s="89">
        <v>8</v>
      </c>
      <c r="F3899" s="38">
        <f t="shared" si="60"/>
        <v>44316</v>
      </c>
    </row>
    <row r="3900" spans="1:6" x14ac:dyDescent="0.25">
      <c r="A3900" s="88" t="s">
        <v>264</v>
      </c>
      <c r="B3900" s="88" t="s">
        <v>83</v>
      </c>
      <c r="C3900" s="88" t="s">
        <v>181</v>
      </c>
      <c r="D3900" s="178">
        <v>44316</v>
      </c>
      <c r="E3900" s="89">
        <v>35</v>
      </c>
      <c r="F3900" s="38">
        <f t="shared" si="60"/>
        <v>44316</v>
      </c>
    </row>
    <row r="3901" spans="1:6" x14ac:dyDescent="0.25">
      <c r="A3901" s="88" t="s">
        <v>57</v>
      </c>
      <c r="B3901" s="88" t="s">
        <v>57</v>
      </c>
      <c r="C3901" s="88" t="s">
        <v>368</v>
      </c>
      <c r="D3901" s="178">
        <v>44316</v>
      </c>
      <c r="E3901" s="89">
        <v>35</v>
      </c>
      <c r="F3901" s="38">
        <f t="shared" si="60"/>
        <v>44316</v>
      </c>
    </row>
    <row r="3902" spans="1:6" x14ac:dyDescent="0.25">
      <c r="A3902" s="88" t="s">
        <v>25</v>
      </c>
      <c r="B3902" s="88" t="s">
        <v>54</v>
      </c>
      <c r="C3902" s="88" t="s">
        <v>56</v>
      </c>
      <c r="D3902" s="178">
        <v>44316</v>
      </c>
      <c r="E3902" s="89">
        <v>95</v>
      </c>
      <c r="F3902" s="38">
        <f t="shared" si="60"/>
        <v>44316</v>
      </c>
    </row>
    <row r="3903" spans="1:6" x14ac:dyDescent="0.25">
      <c r="A3903" s="88" t="s">
        <v>263</v>
      </c>
      <c r="B3903" s="88" t="s">
        <v>199</v>
      </c>
      <c r="C3903" s="88" t="s">
        <v>77</v>
      </c>
      <c r="D3903" s="178">
        <v>44316</v>
      </c>
      <c r="E3903" s="89">
        <v>23</v>
      </c>
      <c r="F3903" s="38">
        <f t="shared" si="60"/>
        <v>44316</v>
      </c>
    </row>
    <row r="3904" spans="1:6" x14ac:dyDescent="0.25">
      <c r="A3904" s="88" t="s">
        <v>71</v>
      </c>
      <c r="B3904" s="88" t="s">
        <v>71</v>
      </c>
      <c r="C3904" s="88" t="s">
        <v>72</v>
      </c>
      <c r="D3904" s="178">
        <v>44316</v>
      </c>
      <c r="E3904" s="89">
        <v>22</v>
      </c>
      <c r="F3904" s="38">
        <f t="shared" si="60"/>
        <v>44316</v>
      </c>
    </row>
    <row r="3905" spans="1:6" x14ac:dyDescent="0.25">
      <c r="A3905" s="88" t="s">
        <v>25</v>
      </c>
      <c r="B3905" s="88" t="s">
        <v>25</v>
      </c>
      <c r="C3905" s="88" t="s">
        <v>47</v>
      </c>
      <c r="D3905" s="178">
        <v>44316</v>
      </c>
      <c r="E3905" s="89">
        <v>55</v>
      </c>
      <c r="F3905" s="38">
        <f t="shared" si="60"/>
        <v>44316</v>
      </c>
    </row>
    <row r="3906" spans="1:6" x14ac:dyDescent="0.25">
      <c r="A3906" s="88" t="s">
        <v>25</v>
      </c>
      <c r="B3906" s="88" t="s">
        <v>25</v>
      </c>
      <c r="C3906" s="88" t="s">
        <v>45</v>
      </c>
      <c r="D3906" s="178">
        <v>44316</v>
      </c>
      <c r="E3906" s="89">
        <v>116</v>
      </c>
      <c r="F3906" s="38">
        <f t="shared" si="60"/>
        <v>44316</v>
      </c>
    </row>
    <row r="3907" spans="1:6" x14ac:dyDescent="0.25">
      <c r="A3907" s="88" t="s">
        <v>25</v>
      </c>
      <c r="B3907" s="88" t="s">
        <v>25</v>
      </c>
      <c r="C3907" s="88" t="s">
        <v>37</v>
      </c>
      <c r="D3907" s="178">
        <v>44316</v>
      </c>
      <c r="E3907" s="89">
        <v>30</v>
      </c>
      <c r="F3907" s="38">
        <f t="shared" ref="F3907:F3970" si="61">D3907</f>
        <v>44316</v>
      </c>
    </row>
    <row r="3908" spans="1:6" x14ac:dyDescent="0.25">
      <c r="A3908" s="88" t="s">
        <v>25</v>
      </c>
      <c r="B3908" s="88" t="s">
        <v>25</v>
      </c>
      <c r="C3908" s="88" t="s">
        <v>34</v>
      </c>
      <c r="D3908" s="178">
        <v>44316</v>
      </c>
      <c r="E3908" s="89">
        <v>26</v>
      </c>
      <c r="F3908" s="38">
        <f t="shared" si="61"/>
        <v>44316</v>
      </c>
    </row>
    <row r="3909" spans="1:6" x14ac:dyDescent="0.25">
      <c r="A3909" s="88" t="s">
        <v>18</v>
      </c>
      <c r="B3909" s="88" t="s">
        <v>366</v>
      </c>
      <c r="C3909" s="88" t="s">
        <v>409</v>
      </c>
      <c r="D3909" s="178">
        <v>44316</v>
      </c>
      <c r="E3909" s="89">
        <v>16</v>
      </c>
      <c r="F3909" s="38">
        <f t="shared" si="61"/>
        <v>44316</v>
      </c>
    </row>
    <row r="3910" spans="1:6" x14ac:dyDescent="0.25">
      <c r="A3910" s="88" t="s">
        <v>25</v>
      </c>
      <c r="B3910" s="88" t="s">
        <v>29</v>
      </c>
      <c r="C3910" s="88" t="s">
        <v>30</v>
      </c>
      <c r="D3910" s="178">
        <v>44316</v>
      </c>
      <c r="E3910" s="89">
        <v>43</v>
      </c>
      <c r="F3910" s="38">
        <f t="shared" si="61"/>
        <v>44316</v>
      </c>
    </row>
    <row r="3911" spans="1:6" x14ac:dyDescent="0.25">
      <c r="A3911" s="88" t="s">
        <v>361</v>
      </c>
      <c r="B3911" s="88" t="s">
        <v>411</v>
      </c>
      <c r="C3911" s="88" t="s">
        <v>357</v>
      </c>
      <c r="D3911" s="178">
        <v>44316</v>
      </c>
      <c r="E3911" s="89">
        <v>24</v>
      </c>
      <c r="F3911" s="38">
        <f t="shared" si="61"/>
        <v>44316</v>
      </c>
    </row>
    <row r="3912" spans="1:6" x14ac:dyDescent="0.25">
      <c r="A3912" s="88" t="s">
        <v>361</v>
      </c>
      <c r="B3912" s="88" t="s">
        <v>411</v>
      </c>
      <c r="C3912" s="88" t="s">
        <v>356</v>
      </c>
      <c r="D3912" s="178">
        <v>44316</v>
      </c>
      <c r="E3912" s="89">
        <v>37</v>
      </c>
      <c r="F3912" s="38">
        <f t="shared" si="61"/>
        <v>44316</v>
      </c>
    </row>
    <row r="3913" spans="1:6" x14ac:dyDescent="0.25">
      <c r="A3913" s="88" t="s">
        <v>2</v>
      </c>
      <c r="B3913" s="88" t="s">
        <v>2</v>
      </c>
      <c r="C3913" s="88" t="s">
        <v>3</v>
      </c>
      <c r="D3913" s="178">
        <v>44316</v>
      </c>
      <c r="E3913" s="89">
        <v>74</v>
      </c>
      <c r="F3913" s="38">
        <f t="shared" si="61"/>
        <v>44316</v>
      </c>
    </row>
    <row r="3914" spans="1:6" x14ac:dyDescent="0.25">
      <c r="A3914" s="88" t="s">
        <v>2</v>
      </c>
      <c r="B3914" s="88" t="s">
        <v>2</v>
      </c>
      <c r="C3914" s="88" t="s">
        <v>10</v>
      </c>
      <c r="D3914" s="178">
        <v>44316</v>
      </c>
      <c r="E3914" s="89">
        <v>17</v>
      </c>
      <c r="F3914" s="38">
        <f t="shared" si="61"/>
        <v>44316</v>
      </c>
    </row>
    <row r="3915" spans="1:6" x14ac:dyDescent="0.25">
      <c r="A3915" s="88" t="s">
        <v>263</v>
      </c>
      <c r="B3915" s="88" t="s">
        <v>199</v>
      </c>
      <c r="C3915" s="88" t="s">
        <v>75</v>
      </c>
      <c r="D3915" s="178">
        <v>44316</v>
      </c>
      <c r="E3915" s="89">
        <v>41</v>
      </c>
      <c r="F3915" s="38">
        <f t="shared" si="61"/>
        <v>44316</v>
      </c>
    </row>
    <row r="3916" spans="1:6" x14ac:dyDescent="0.25">
      <c r="A3916" s="88" t="s">
        <v>263</v>
      </c>
      <c r="B3916" s="88" t="s">
        <v>199</v>
      </c>
      <c r="C3916" s="88" t="s">
        <v>188</v>
      </c>
      <c r="D3916" s="178">
        <v>44316</v>
      </c>
      <c r="E3916" s="89">
        <v>1</v>
      </c>
      <c r="F3916" s="38">
        <f t="shared" si="61"/>
        <v>44316</v>
      </c>
    </row>
    <row r="3917" spans="1:6" x14ac:dyDescent="0.25">
      <c r="A3917" s="88" t="s">
        <v>57</v>
      </c>
      <c r="B3917" s="88" t="s">
        <v>57</v>
      </c>
      <c r="C3917" s="88" t="s">
        <v>62</v>
      </c>
      <c r="D3917" s="178">
        <v>44316</v>
      </c>
      <c r="E3917" s="89">
        <v>42</v>
      </c>
      <c r="F3917" s="38">
        <f t="shared" si="61"/>
        <v>44316</v>
      </c>
    </row>
    <row r="3918" spans="1:6" x14ac:dyDescent="0.25">
      <c r="A3918" s="41" t="s">
        <v>57</v>
      </c>
      <c r="B3918" s="41" t="s">
        <v>57</v>
      </c>
      <c r="C3918" s="41" t="s">
        <v>63</v>
      </c>
      <c r="D3918" s="177">
        <v>44316</v>
      </c>
      <c r="E3918" s="41">
        <v>4</v>
      </c>
      <c r="F3918" s="38">
        <f t="shared" si="61"/>
        <v>44316</v>
      </c>
    </row>
    <row r="3919" spans="1:6" x14ac:dyDescent="0.25">
      <c r="A3919" s="41" t="s">
        <v>91</v>
      </c>
      <c r="B3919" s="41" t="s">
        <v>91</v>
      </c>
      <c r="C3919" s="41" t="s">
        <v>98</v>
      </c>
      <c r="D3919" s="177">
        <v>44316</v>
      </c>
      <c r="E3919" s="41">
        <v>85</v>
      </c>
      <c r="F3919" s="38">
        <f t="shared" si="61"/>
        <v>44316</v>
      </c>
    </row>
    <row r="3920" spans="1:6" x14ac:dyDescent="0.25">
      <c r="A3920" s="41" t="s">
        <v>91</v>
      </c>
      <c r="B3920" s="41" t="s">
        <v>91</v>
      </c>
      <c r="C3920" s="41" t="s">
        <v>101</v>
      </c>
      <c r="D3920" s="177">
        <v>44316</v>
      </c>
      <c r="E3920" s="41">
        <v>9</v>
      </c>
      <c r="F3920" s="38">
        <f t="shared" si="61"/>
        <v>44316</v>
      </c>
    </row>
    <row r="3921" spans="1:6" x14ac:dyDescent="0.25">
      <c r="A3921" s="41" t="s">
        <v>25</v>
      </c>
      <c r="B3921" s="41" t="s">
        <v>25</v>
      </c>
      <c r="C3921" s="41" t="s">
        <v>32</v>
      </c>
      <c r="D3921" s="177">
        <v>44316</v>
      </c>
      <c r="E3921" s="41">
        <v>51</v>
      </c>
      <c r="F3921" s="38">
        <f t="shared" si="61"/>
        <v>44316</v>
      </c>
    </row>
    <row r="3922" spans="1:6" x14ac:dyDescent="0.25">
      <c r="A3922" s="41" t="s">
        <v>25</v>
      </c>
      <c r="B3922" s="41" t="s">
        <v>25</v>
      </c>
      <c r="C3922" s="41" t="s">
        <v>33</v>
      </c>
      <c r="D3922" s="177">
        <v>44316</v>
      </c>
      <c r="E3922" s="41">
        <v>11</v>
      </c>
      <c r="F3922" s="38">
        <f t="shared" si="61"/>
        <v>44316</v>
      </c>
    </row>
    <row r="3923" spans="1:6" x14ac:dyDescent="0.25">
      <c r="A3923" s="41" t="s">
        <v>2</v>
      </c>
      <c r="B3923" s="41" t="s">
        <v>2</v>
      </c>
      <c r="C3923" s="41" t="s">
        <v>13</v>
      </c>
      <c r="D3923" s="177">
        <v>44316</v>
      </c>
      <c r="E3923" s="41">
        <v>17</v>
      </c>
      <c r="F3923" s="38">
        <f t="shared" si="61"/>
        <v>44316</v>
      </c>
    </row>
    <row r="3924" spans="1:6" x14ac:dyDescent="0.25">
      <c r="A3924" s="88" t="s">
        <v>2</v>
      </c>
      <c r="B3924" s="88" t="s">
        <v>2</v>
      </c>
      <c r="C3924" s="88" t="s">
        <v>12</v>
      </c>
      <c r="D3924" s="178">
        <v>44316</v>
      </c>
      <c r="E3924" s="89">
        <v>24</v>
      </c>
      <c r="F3924" s="38">
        <f t="shared" si="61"/>
        <v>44316</v>
      </c>
    </row>
    <row r="3925" spans="1:6" x14ac:dyDescent="0.25">
      <c r="A3925" s="88" t="s">
        <v>16</v>
      </c>
      <c r="B3925" s="88" t="s">
        <v>16</v>
      </c>
      <c r="C3925" s="88" t="s">
        <v>17</v>
      </c>
      <c r="D3925" s="178">
        <v>44316</v>
      </c>
      <c r="E3925" s="89">
        <v>18</v>
      </c>
      <c r="F3925" s="38">
        <f t="shared" si="61"/>
        <v>44316</v>
      </c>
    </row>
    <row r="3926" spans="1:6" x14ac:dyDescent="0.25">
      <c r="A3926" s="88" t="s">
        <v>18</v>
      </c>
      <c r="B3926" s="88" t="s">
        <v>19</v>
      </c>
      <c r="C3926" s="88" t="s">
        <v>20</v>
      </c>
      <c r="D3926" s="178">
        <v>44316</v>
      </c>
      <c r="E3926" s="89">
        <v>26</v>
      </c>
      <c r="F3926" s="38">
        <f t="shared" si="61"/>
        <v>44316</v>
      </c>
    </row>
    <row r="3927" spans="1:6" x14ac:dyDescent="0.25">
      <c r="A3927" s="88" t="s">
        <v>337</v>
      </c>
      <c r="B3927" s="88" t="s">
        <v>338</v>
      </c>
      <c r="C3927" s="88" t="s">
        <v>177</v>
      </c>
      <c r="D3927" s="178">
        <v>44316</v>
      </c>
      <c r="E3927" s="89">
        <v>19</v>
      </c>
      <c r="F3927" s="38">
        <f t="shared" si="61"/>
        <v>44316</v>
      </c>
    </row>
    <row r="3928" spans="1:6" x14ac:dyDescent="0.25">
      <c r="A3928" s="88" t="s">
        <v>18</v>
      </c>
      <c r="B3928" s="88" t="s">
        <v>18</v>
      </c>
      <c r="C3928" s="88" t="s">
        <v>23</v>
      </c>
      <c r="D3928" s="178">
        <v>44316</v>
      </c>
      <c r="E3928" s="89">
        <v>26</v>
      </c>
      <c r="F3928" s="38">
        <f t="shared" si="61"/>
        <v>44316</v>
      </c>
    </row>
    <row r="3929" spans="1:6" x14ac:dyDescent="0.25">
      <c r="A3929" s="88" t="s">
        <v>264</v>
      </c>
      <c r="B3929" s="88" t="s">
        <v>81</v>
      </c>
      <c r="C3929" s="88" t="s">
        <v>82</v>
      </c>
      <c r="D3929" s="178">
        <v>44316</v>
      </c>
      <c r="E3929" s="89">
        <v>52</v>
      </c>
      <c r="F3929" s="38">
        <f t="shared" si="61"/>
        <v>44316</v>
      </c>
    </row>
    <row r="3930" spans="1:6" x14ac:dyDescent="0.25">
      <c r="A3930" s="88" t="s">
        <v>91</v>
      </c>
      <c r="B3930" s="88" t="s">
        <v>91</v>
      </c>
      <c r="C3930" s="88" t="s">
        <v>100</v>
      </c>
      <c r="D3930" s="178">
        <v>44316</v>
      </c>
      <c r="E3930" s="89">
        <v>48</v>
      </c>
      <c r="F3930" s="38">
        <f t="shared" si="61"/>
        <v>44316</v>
      </c>
    </row>
    <row r="3931" spans="1:6" x14ac:dyDescent="0.25">
      <c r="A3931" s="88" t="s">
        <v>91</v>
      </c>
      <c r="B3931" s="88" t="s">
        <v>91</v>
      </c>
      <c r="C3931" s="88" t="s">
        <v>96</v>
      </c>
      <c r="D3931" s="178">
        <v>44316</v>
      </c>
      <c r="E3931" s="89">
        <v>3</v>
      </c>
      <c r="F3931" s="38">
        <f t="shared" si="61"/>
        <v>44316</v>
      </c>
    </row>
    <row r="3932" spans="1:6" x14ac:dyDescent="0.25">
      <c r="A3932" s="88" t="s">
        <v>25</v>
      </c>
      <c r="B3932" s="88" t="s">
        <v>54</v>
      </c>
      <c r="C3932" s="88" t="s">
        <v>55</v>
      </c>
      <c r="D3932" s="178">
        <v>44316</v>
      </c>
      <c r="E3932" s="89">
        <v>119</v>
      </c>
      <c r="F3932" s="38">
        <f t="shared" si="61"/>
        <v>44316</v>
      </c>
    </row>
    <row r="3933" spans="1:6" x14ac:dyDescent="0.25">
      <c r="A3933" s="88" t="s">
        <v>25</v>
      </c>
      <c r="B3933" s="88" t="s">
        <v>25</v>
      </c>
      <c r="C3933" s="88" t="s">
        <v>53</v>
      </c>
      <c r="D3933" s="178">
        <v>44316</v>
      </c>
      <c r="E3933" s="89">
        <v>20</v>
      </c>
      <c r="F3933" s="38">
        <f t="shared" si="61"/>
        <v>44316</v>
      </c>
    </row>
    <row r="3934" spans="1:6" x14ac:dyDescent="0.25">
      <c r="A3934" s="88" t="s">
        <v>25</v>
      </c>
      <c r="B3934" s="88" t="s">
        <v>54</v>
      </c>
      <c r="C3934" s="88" t="s">
        <v>187</v>
      </c>
      <c r="D3934" s="178">
        <v>44316</v>
      </c>
      <c r="E3934" s="89">
        <v>6</v>
      </c>
      <c r="F3934" s="38">
        <f t="shared" si="61"/>
        <v>44316</v>
      </c>
    </row>
    <row r="3935" spans="1:6" x14ac:dyDescent="0.25">
      <c r="A3935" s="88" t="s">
        <v>263</v>
      </c>
      <c r="B3935" s="88" t="s">
        <v>199</v>
      </c>
      <c r="C3935" s="88" t="s">
        <v>447</v>
      </c>
      <c r="D3935" s="178">
        <v>44316</v>
      </c>
      <c r="E3935" s="89">
        <v>9</v>
      </c>
      <c r="F3935" s="38">
        <f t="shared" si="61"/>
        <v>44316</v>
      </c>
    </row>
    <row r="3936" spans="1:6" x14ac:dyDescent="0.25">
      <c r="A3936" s="88" t="s">
        <v>361</v>
      </c>
      <c r="B3936" s="88" t="s">
        <v>411</v>
      </c>
      <c r="C3936" s="88" t="s">
        <v>422</v>
      </c>
      <c r="D3936" s="178">
        <v>44316</v>
      </c>
      <c r="E3936" s="89">
        <v>12</v>
      </c>
      <c r="F3936" s="38">
        <f t="shared" si="61"/>
        <v>44316</v>
      </c>
    </row>
    <row r="3937" spans="1:6" x14ac:dyDescent="0.25">
      <c r="A3937" s="88" t="s">
        <v>2</v>
      </c>
      <c r="B3937" s="88" t="s">
        <v>2</v>
      </c>
      <c r="C3937" s="88" t="s">
        <v>11</v>
      </c>
      <c r="D3937" s="178">
        <v>44316</v>
      </c>
      <c r="E3937" s="89">
        <v>16</v>
      </c>
      <c r="F3937" s="38">
        <f t="shared" si="61"/>
        <v>44316</v>
      </c>
    </row>
    <row r="3938" spans="1:6" x14ac:dyDescent="0.25">
      <c r="A3938" s="88" t="s">
        <v>25</v>
      </c>
      <c r="B3938" s="88" t="s">
        <v>26</v>
      </c>
      <c r="C3938" s="88" t="s">
        <v>27</v>
      </c>
      <c r="D3938" s="178">
        <v>44316</v>
      </c>
      <c r="E3938" s="89">
        <v>21</v>
      </c>
      <c r="F3938" s="38">
        <f t="shared" si="61"/>
        <v>44316</v>
      </c>
    </row>
    <row r="3939" spans="1:6" x14ac:dyDescent="0.25">
      <c r="A3939" s="88" t="s">
        <v>25</v>
      </c>
      <c r="B3939" s="88" t="s">
        <v>26</v>
      </c>
      <c r="C3939" s="88" t="s">
        <v>28</v>
      </c>
      <c r="D3939" s="178">
        <v>44316</v>
      </c>
      <c r="E3939" s="89">
        <v>49</v>
      </c>
      <c r="F3939" s="38">
        <f t="shared" si="61"/>
        <v>44316</v>
      </c>
    </row>
    <row r="3940" spans="1:6" x14ac:dyDescent="0.25">
      <c r="A3940" s="88" t="s">
        <v>25</v>
      </c>
      <c r="B3940" s="88" t="s">
        <v>25</v>
      </c>
      <c r="C3940" s="88" t="s">
        <v>49</v>
      </c>
      <c r="D3940" s="178">
        <v>44316</v>
      </c>
      <c r="E3940" s="89">
        <v>26</v>
      </c>
      <c r="F3940" s="38">
        <f t="shared" si="61"/>
        <v>44316</v>
      </c>
    </row>
    <row r="3941" spans="1:6" x14ac:dyDescent="0.25">
      <c r="A3941" s="88" t="s">
        <v>264</v>
      </c>
      <c r="B3941" s="88" t="s">
        <v>83</v>
      </c>
      <c r="C3941" s="88" t="s">
        <v>80</v>
      </c>
      <c r="D3941" s="178">
        <v>44316</v>
      </c>
      <c r="E3941" s="89">
        <v>12</v>
      </c>
      <c r="F3941" s="38">
        <f t="shared" si="61"/>
        <v>44316</v>
      </c>
    </row>
    <row r="3942" spans="1:6" x14ac:dyDescent="0.25">
      <c r="A3942" s="88" t="s">
        <v>264</v>
      </c>
      <c r="B3942" s="88" t="s">
        <v>83</v>
      </c>
      <c r="C3942" s="88" t="s">
        <v>90</v>
      </c>
      <c r="D3942" s="178">
        <v>44316</v>
      </c>
      <c r="E3942" s="89">
        <v>30</v>
      </c>
      <c r="F3942" s="38">
        <f t="shared" si="61"/>
        <v>44316</v>
      </c>
    </row>
    <row r="3943" spans="1:6" x14ac:dyDescent="0.25">
      <c r="A3943" s="88" t="s">
        <v>264</v>
      </c>
      <c r="B3943" s="88" t="s">
        <v>83</v>
      </c>
      <c r="C3943" s="88" t="s">
        <v>84</v>
      </c>
      <c r="D3943" s="178">
        <v>44316</v>
      </c>
      <c r="E3943" s="89">
        <v>83</v>
      </c>
      <c r="F3943" s="38">
        <f t="shared" si="61"/>
        <v>44316</v>
      </c>
    </row>
    <row r="3944" spans="1:6" x14ac:dyDescent="0.25">
      <c r="A3944" s="88" t="s">
        <v>325</v>
      </c>
      <c r="B3944" s="88" t="s">
        <v>325</v>
      </c>
      <c r="C3944" s="88" t="s">
        <v>327</v>
      </c>
      <c r="D3944" s="178">
        <v>44316</v>
      </c>
      <c r="E3944" s="89">
        <v>21</v>
      </c>
      <c r="F3944" s="38">
        <f t="shared" si="61"/>
        <v>44316</v>
      </c>
    </row>
    <row r="3945" spans="1:6" x14ac:dyDescent="0.25">
      <c r="A3945" s="88" t="s">
        <v>91</v>
      </c>
      <c r="B3945" s="88" t="s">
        <v>91</v>
      </c>
      <c r="C3945" s="88" t="s">
        <v>101</v>
      </c>
      <c r="D3945" s="178">
        <v>44315</v>
      </c>
      <c r="E3945" s="89">
        <v>32</v>
      </c>
      <c r="F3945" s="38">
        <f t="shared" si="61"/>
        <v>44315</v>
      </c>
    </row>
    <row r="3946" spans="1:6" x14ac:dyDescent="0.25">
      <c r="A3946" s="88" t="s">
        <v>264</v>
      </c>
      <c r="B3946" s="88" t="s">
        <v>83</v>
      </c>
      <c r="C3946" s="88" t="s">
        <v>85</v>
      </c>
      <c r="D3946" s="178">
        <v>44315</v>
      </c>
      <c r="E3946" s="89">
        <v>12</v>
      </c>
      <c r="F3946" s="38">
        <f t="shared" si="61"/>
        <v>44315</v>
      </c>
    </row>
    <row r="3947" spans="1:6" x14ac:dyDescent="0.25">
      <c r="A3947" s="88" t="s">
        <v>264</v>
      </c>
      <c r="B3947" s="88" t="s">
        <v>83</v>
      </c>
      <c r="C3947" s="88" t="s">
        <v>86</v>
      </c>
      <c r="D3947" s="178">
        <v>44315</v>
      </c>
      <c r="E3947" s="89">
        <v>25</v>
      </c>
      <c r="F3947" s="38">
        <f t="shared" si="61"/>
        <v>44315</v>
      </c>
    </row>
    <row r="3948" spans="1:6" x14ac:dyDescent="0.25">
      <c r="A3948" s="88" t="s">
        <v>25</v>
      </c>
      <c r="B3948" s="88" t="s">
        <v>54</v>
      </c>
      <c r="C3948" s="88" t="s">
        <v>55</v>
      </c>
      <c r="D3948" s="178">
        <v>44315</v>
      </c>
      <c r="E3948" s="89">
        <v>216</v>
      </c>
      <c r="F3948" s="38">
        <f t="shared" si="61"/>
        <v>44315</v>
      </c>
    </row>
    <row r="3949" spans="1:6" x14ac:dyDescent="0.25">
      <c r="A3949" s="88" t="s">
        <v>25</v>
      </c>
      <c r="B3949" s="88" t="s">
        <v>54</v>
      </c>
      <c r="C3949" s="88" t="s">
        <v>56</v>
      </c>
      <c r="D3949" s="178">
        <v>44315</v>
      </c>
      <c r="E3949" s="89">
        <v>152</v>
      </c>
      <c r="F3949" s="38">
        <f t="shared" si="61"/>
        <v>44315</v>
      </c>
    </row>
    <row r="3950" spans="1:6" x14ac:dyDescent="0.25">
      <c r="A3950" s="88" t="s">
        <v>263</v>
      </c>
      <c r="B3950" s="88" t="s">
        <v>199</v>
      </c>
      <c r="C3950" s="88" t="s">
        <v>75</v>
      </c>
      <c r="D3950" s="178">
        <v>44315</v>
      </c>
      <c r="E3950" s="89">
        <v>55</v>
      </c>
      <c r="F3950" s="38">
        <f t="shared" si="61"/>
        <v>44315</v>
      </c>
    </row>
    <row r="3951" spans="1:6" x14ac:dyDescent="0.25">
      <c r="A3951" s="88" t="s">
        <v>263</v>
      </c>
      <c r="B3951" s="88" t="s">
        <v>199</v>
      </c>
      <c r="C3951" s="88" t="s">
        <v>447</v>
      </c>
      <c r="D3951" s="178">
        <v>44315</v>
      </c>
      <c r="E3951" s="89">
        <v>1</v>
      </c>
      <c r="F3951" s="38">
        <f t="shared" si="61"/>
        <v>44315</v>
      </c>
    </row>
    <row r="3952" spans="1:6" x14ac:dyDescent="0.25">
      <c r="A3952" s="88" t="s">
        <v>57</v>
      </c>
      <c r="B3952" s="88" t="s">
        <v>57</v>
      </c>
      <c r="C3952" s="88" t="s">
        <v>63</v>
      </c>
      <c r="D3952" s="178">
        <v>44315</v>
      </c>
      <c r="E3952" s="89">
        <v>30</v>
      </c>
      <c r="F3952" s="38">
        <f t="shared" si="61"/>
        <v>44315</v>
      </c>
    </row>
    <row r="3953" spans="1:6" x14ac:dyDescent="0.25">
      <c r="A3953" s="88" t="s">
        <v>57</v>
      </c>
      <c r="B3953" s="88" t="s">
        <v>57</v>
      </c>
      <c r="C3953" s="88" t="s">
        <v>60</v>
      </c>
      <c r="D3953" s="178">
        <v>44315</v>
      </c>
      <c r="E3953" s="89">
        <v>1</v>
      </c>
      <c r="F3953" s="38">
        <f t="shared" si="61"/>
        <v>44315</v>
      </c>
    </row>
    <row r="3954" spans="1:6" x14ac:dyDescent="0.25">
      <c r="A3954" s="88" t="s">
        <v>25</v>
      </c>
      <c r="B3954" s="88" t="s">
        <v>25</v>
      </c>
      <c r="C3954" s="88" t="s">
        <v>48</v>
      </c>
      <c r="D3954" s="178">
        <v>44315</v>
      </c>
      <c r="E3954" s="89">
        <v>13</v>
      </c>
      <c r="F3954" s="38">
        <f t="shared" si="61"/>
        <v>44315</v>
      </c>
    </row>
    <row r="3955" spans="1:6" x14ac:dyDescent="0.25">
      <c r="A3955" s="88" t="s">
        <v>25</v>
      </c>
      <c r="B3955" s="88" t="s">
        <v>25</v>
      </c>
      <c r="C3955" s="88" t="s">
        <v>47</v>
      </c>
      <c r="D3955" s="178">
        <v>44315</v>
      </c>
      <c r="E3955" s="89">
        <v>81</v>
      </c>
      <c r="F3955" s="38">
        <f t="shared" si="61"/>
        <v>44315</v>
      </c>
    </row>
    <row r="3956" spans="1:6" x14ac:dyDescent="0.25">
      <c r="A3956" s="88" t="s">
        <v>25</v>
      </c>
      <c r="B3956" s="88" t="s">
        <v>25</v>
      </c>
      <c r="C3956" s="88" t="s">
        <v>42</v>
      </c>
      <c r="D3956" s="178">
        <v>44315</v>
      </c>
      <c r="E3956" s="89">
        <v>31</v>
      </c>
      <c r="F3956" s="38">
        <f t="shared" si="61"/>
        <v>44315</v>
      </c>
    </row>
    <row r="3957" spans="1:6" x14ac:dyDescent="0.25">
      <c r="A3957" s="88" t="s">
        <v>25</v>
      </c>
      <c r="B3957" s="88" t="s">
        <v>25</v>
      </c>
      <c r="C3957" s="88" t="s">
        <v>39</v>
      </c>
      <c r="D3957" s="178">
        <v>44315</v>
      </c>
      <c r="E3957" s="89">
        <v>52</v>
      </c>
      <c r="F3957" s="38">
        <f t="shared" si="61"/>
        <v>44315</v>
      </c>
    </row>
    <row r="3958" spans="1:6" x14ac:dyDescent="0.25">
      <c r="A3958" s="88" t="s">
        <v>18</v>
      </c>
      <c r="B3958" s="88" t="s">
        <v>18</v>
      </c>
      <c r="C3958" s="88" t="s">
        <v>24</v>
      </c>
      <c r="D3958" s="178">
        <v>44315</v>
      </c>
      <c r="E3958" s="89">
        <v>60</v>
      </c>
      <c r="F3958" s="38">
        <f t="shared" si="61"/>
        <v>44315</v>
      </c>
    </row>
    <row r="3959" spans="1:6" x14ac:dyDescent="0.25">
      <c r="A3959" s="88" t="s">
        <v>18</v>
      </c>
      <c r="B3959" s="88" t="s">
        <v>366</v>
      </c>
      <c r="C3959" s="88" t="s">
        <v>409</v>
      </c>
      <c r="D3959" s="178">
        <v>44315</v>
      </c>
      <c r="E3959" s="89">
        <v>17</v>
      </c>
      <c r="F3959" s="38">
        <f t="shared" si="61"/>
        <v>44315</v>
      </c>
    </row>
    <row r="3960" spans="1:6" x14ac:dyDescent="0.25">
      <c r="A3960" s="41" t="s">
        <v>18</v>
      </c>
      <c r="B3960" s="41" t="s">
        <v>18</v>
      </c>
      <c r="C3960" s="41" t="s">
        <v>23</v>
      </c>
      <c r="D3960" s="177">
        <v>44315</v>
      </c>
      <c r="E3960" s="41">
        <v>16</v>
      </c>
      <c r="F3960" s="38">
        <f t="shared" si="61"/>
        <v>44315</v>
      </c>
    </row>
    <row r="3961" spans="1:6" x14ac:dyDescent="0.25">
      <c r="A3961" s="41" t="s">
        <v>18</v>
      </c>
      <c r="B3961" s="41" t="s">
        <v>18</v>
      </c>
      <c r="C3961" s="41" t="s">
        <v>189</v>
      </c>
      <c r="D3961" s="177">
        <v>44315</v>
      </c>
      <c r="E3961" s="41">
        <v>1</v>
      </c>
      <c r="F3961" s="38">
        <f t="shared" si="61"/>
        <v>44315</v>
      </c>
    </row>
    <row r="3962" spans="1:6" x14ac:dyDescent="0.25">
      <c r="A3962" s="41" t="s">
        <v>2</v>
      </c>
      <c r="B3962" s="41" t="s">
        <v>2</v>
      </c>
      <c r="C3962" s="41" t="s">
        <v>5</v>
      </c>
      <c r="D3962" s="177">
        <v>44315</v>
      </c>
      <c r="E3962" s="41">
        <v>30</v>
      </c>
      <c r="F3962" s="38">
        <f t="shared" si="61"/>
        <v>44315</v>
      </c>
    </row>
    <row r="3963" spans="1:6" x14ac:dyDescent="0.25">
      <c r="A3963" s="88" t="s">
        <v>2</v>
      </c>
      <c r="B3963" s="88" t="s">
        <v>2</v>
      </c>
      <c r="C3963" s="88" t="s">
        <v>3</v>
      </c>
      <c r="D3963" s="178">
        <v>44315</v>
      </c>
      <c r="E3963" s="89">
        <v>106</v>
      </c>
      <c r="F3963" s="38">
        <f t="shared" si="61"/>
        <v>44315</v>
      </c>
    </row>
    <row r="3964" spans="1:6" x14ac:dyDescent="0.25">
      <c r="A3964" s="88" t="s">
        <v>16</v>
      </c>
      <c r="B3964" s="88" t="s">
        <v>16</v>
      </c>
      <c r="C3964" s="88" t="s">
        <v>17</v>
      </c>
      <c r="D3964" s="178">
        <v>44315</v>
      </c>
      <c r="E3964" s="89">
        <v>79</v>
      </c>
      <c r="F3964" s="38">
        <f t="shared" si="61"/>
        <v>44315</v>
      </c>
    </row>
    <row r="3965" spans="1:6" x14ac:dyDescent="0.25">
      <c r="A3965" s="88" t="s">
        <v>18</v>
      </c>
      <c r="B3965" s="88" t="s">
        <v>21</v>
      </c>
      <c r="C3965" s="88" t="s">
        <v>22</v>
      </c>
      <c r="D3965" s="178">
        <v>44315</v>
      </c>
      <c r="E3965" s="89">
        <v>81</v>
      </c>
      <c r="F3965" s="38">
        <f t="shared" si="61"/>
        <v>44315</v>
      </c>
    </row>
    <row r="3966" spans="1:6" x14ac:dyDescent="0.25">
      <c r="A3966" s="88" t="s">
        <v>71</v>
      </c>
      <c r="B3966" s="88" t="s">
        <v>71</v>
      </c>
      <c r="C3966" s="88" t="s">
        <v>72</v>
      </c>
      <c r="D3966" s="178">
        <v>44315</v>
      </c>
      <c r="E3966" s="89">
        <v>56</v>
      </c>
      <c r="F3966" s="38">
        <f t="shared" si="61"/>
        <v>44315</v>
      </c>
    </row>
    <row r="3967" spans="1:6" x14ac:dyDescent="0.25">
      <c r="A3967" s="88" t="s">
        <v>57</v>
      </c>
      <c r="B3967" s="88" t="s">
        <v>57</v>
      </c>
      <c r="C3967" s="88" t="s">
        <v>368</v>
      </c>
      <c r="D3967" s="178">
        <v>44315</v>
      </c>
      <c r="E3967" s="89">
        <v>66</v>
      </c>
      <c r="F3967" s="38">
        <f t="shared" si="61"/>
        <v>44315</v>
      </c>
    </row>
    <row r="3968" spans="1:6" x14ac:dyDescent="0.25">
      <c r="A3968" s="88" t="s">
        <v>57</v>
      </c>
      <c r="B3968" s="88" t="s">
        <v>57</v>
      </c>
      <c r="C3968" s="88" t="s">
        <v>130</v>
      </c>
      <c r="D3968" s="178">
        <v>44315</v>
      </c>
      <c r="E3968" s="89">
        <v>24</v>
      </c>
      <c r="F3968" s="38">
        <f t="shared" si="61"/>
        <v>44315</v>
      </c>
    </row>
    <row r="3969" spans="1:6" x14ac:dyDescent="0.25">
      <c r="A3969" s="88" t="s">
        <v>25</v>
      </c>
      <c r="B3969" s="88" t="s">
        <v>25</v>
      </c>
      <c r="C3969" s="88" t="s">
        <v>50</v>
      </c>
      <c r="D3969" s="178">
        <v>44315</v>
      </c>
      <c r="E3969" s="89">
        <v>22</v>
      </c>
      <c r="F3969" s="38">
        <f t="shared" si="61"/>
        <v>44315</v>
      </c>
    </row>
    <row r="3970" spans="1:6" x14ac:dyDescent="0.25">
      <c r="A3970" s="88" t="s">
        <v>325</v>
      </c>
      <c r="B3970" s="88" t="s">
        <v>325</v>
      </c>
      <c r="C3970" s="88" t="s">
        <v>327</v>
      </c>
      <c r="D3970" s="178">
        <v>44315</v>
      </c>
      <c r="E3970" s="89">
        <v>22</v>
      </c>
      <c r="F3970" s="38">
        <f t="shared" si="61"/>
        <v>44315</v>
      </c>
    </row>
    <row r="3971" spans="1:6" x14ac:dyDescent="0.25">
      <c r="A3971" s="88" t="s">
        <v>264</v>
      </c>
      <c r="B3971" s="88" t="s">
        <v>83</v>
      </c>
      <c r="C3971" s="88" t="s">
        <v>80</v>
      </c>
      <c r="D3971" s="178">
        <v>44315</v>
      </c>
      <c r="E3971" s="89">
        <v>67</v>
      </c>
      <c r="F3971" s="38">
        <f t="shared" ref="F3971:F4034" si="62">D3971</f>
        <v>44315</v>
      </c>
    </row>
    <row r="3972" spans="1:6" x14ac:dyDescent="0.25">
      <c r="A3972" s="88" t="s">
        <v>264</v>
      </c>
      <c r="B3972" s="88" t="s">
        <v>83</v>
      </c>
      <c r="C3972" s="88" t="s">
        <v>181</v>
      </c>
      <c r="D3972" s="178">
        <v>44315</v>
      </c>
      <c r="E3972" s="89">
        <v>25</v>
      </c>
      <c r="F3972" s="38">
        <f t="shared" si="62"/>
        <v>44315</v>
      </c>
    </row>
    <row r="3973" spans="1:6" x14ac:dyDescent="0.25">
      <c r="A3973" s="88" t="s">
        <v>361</v>
      </c>
      <c r="B3973" s="88" t="s">
        <v>411</v>
      </c>
      <c r="C3973" s="88" t="s">
        <v>356</v>
      </c>
      <c r="D3973" s="178">
        <v>44315</v>
      </c>
      <c r="E3973" s="89">
        <v>37</v>
      </c>
      <c r="F3973" s="38">
        <f t="shared" si="62"/>
        <v>44315</v>
      </c>
    </row>
    <row r="3974" spans="1:6" x14ac:dyDescent="0.25">
      <c r="A3974" s="88" t="s">
        <v>2</v>
      </c>
      <c r="B3974" s="88" t="s">
        <v>2</v>
      </c>
      <c r="C3974" s="88" t="s">
        <v>184</v>
      </c>
      <c r="D3974" s="178">
        <v>44315</v>
      </c>
      <c r="E3974" s="89">
        <v>1</v>
      </c>
      <c r="F3974" s="38">
        <f t="shared" si="62"/>
        <v>44315</v>
      </c>
    </row>
    <row r="3975" spans="1:6" x14ac:dyDescent="0.25">
      <c r="A3975" s="88" t="s">
        <v>25</v>
      </c>
      <c r="B3975" s="88" t="s">
        <v>25</v>
      </c>
      <c r="C3975" s="88" t="s">
        <v>36</v>
      </c>
      <c r="D3975" s="178">
        <v>44315</v>
      </c>
      <c r="E3975" s="89">
        <v>26</v>
      </c>
      <c r="F3975" s="38">
        <f t="shared" si="62"/>
        <v>44315</v>
      </c>
    </row>
    <row r="3976" spans="1:6" x14ac:dyDescent="0.25">
      <c r="A3976" s="88" t="s">
        <v>25</v>
      </c>
      <c r="B3976" s="88" t="s">
        <v>25</v>
      </c>
      <c r="C3976" s="88" t="s">
        <v>41</v>
      </c>
      <c r="D3976" s="178">
        <v>44315</v>
      </c>
      <c r="E3976" s="89">
        <v>35</v>
      </c>
      <c r="F3976" s="38">
        <f t="shared" si="62"/>
        <v>44315</v>
      </c>
    </row>
    <row r="3977" spans="1:6" x14ac:dyDescent="0.25">
      <c r="A3977" s="88" t="s">
        <v>25</v>
      </c>
      <c r="B3977" s="88" t="s">
        <v>25</v>
      </c>
      <c r="C3977" s="88" t="s">
        <v>38</v>
      </c>
      <c r="D3977" s="178">
        <v>44315</v>
      </c>
      <c r="E3977" s="89">
        <v>34</v>
      </c>
      <c r="F3977" s="38">
        <f t="shared" si="62"/>
        <v>44315</v>
      </c>
    </row>
    <row r="3978" spans="1:6" x14ac:dyDescent="0.25">
      <c r="A3978" s="88" t="s">
        <v>25</v>
      </c>
      <c r="B3978" s="88" t="s">
        <v>25</v>
      </c>
      <c r="C3978" s="88" t="s">
        <v>45</v>
      </c>
      <c r="D3978" s="178">
        <v>44315</v>
      </c>
      <c r="E3978" s="89">
        <v>93</v>
      </c>
      <c r="F3978" s="38">
        <f t="shared" si="62"/>
        <v>44315</v>
      </c>
    </row>
    <row r="3979" spans="1:6" x14ac:dyDescent="0.25">
      <c r="A3979" s="88" t="s">
        <v>91</v>
      </c>
      <c r="B3979" s="88" t="s">
        <v>91</v>
      </c>
      <c r="C3979" s="88" t="s">
        <v>100</v>
      </c>
      <c r="D3979" s="178">
        <v>44315</v>
      </c>
      <c r="E3979" s="89">
        <v>76</v>
      </c>
      <c r="F3979" s="38">
        <f t="shared" si="62"/>
        <v>44315</v>
      </c>
    </row>
    <row r="3980" spans="1:6" x14ac:dyDescent="0.25">
      <c r="A3980" s="88" t="s">
        <v>91</v>
      </c>
      <c r="B3980" s="88" t="s">
        <v>91</v>
      </c>
      <c r="C3980" s="88" t="s">
        <v>96</v>
      </c>
      <c r="D3980" s="178">
        <v>44315</v>
      </c>
      <c r="E3980" s="89">
        <v>80</v>
      </c>
      <c r="F3980" s="38">
        <f t="shared" si="62"/>
        <v>44315</v>
      </c>
    </row>
    <row r="3981" spans="1:6" x14ac:dyDescent="0.25">
      <c r="A3981" s="88" t="s">
        <v>91</v>
      </c>
      <c r="B3981" s="88" t="s">
        <v>91</v>
      </c>
      <c r="C3981" s="88" t="s">
        <v>97</v>
      </c>
      <c r="D3981" s="178">
        <v>44315</v>
      </c>
      <c r="E3981" s="89">
        <v>15</v>
      </c>
      <c r="F3981" s="38">
        <f t="shared" si="62"/>
        <v>44315</v>
      </c>
    </row>
    <row r="3982" spans="1:6" x14ac:dyDescent="0.25">
      <c r="A3982" s="88" t="s">
        <v>264</v>
      </c>
      <c r="B3982" s="88" t="s">
        <v>83</v>
      </c>
      <c r="C3982" s="88" t="s">
        <v>84</v>
      </c>
      <c r="D3982" s="178">
        <v>44315</v>
      </c>
      <c r="E3982" s="89">
        <v>147</v>
      </c>
      <c r="F3982" s="38">
        <f t="shared" si="62"/>
        <v>44315</v>
      </c>
    </row>
    <row r="3983" spans="1:6" x14ac:dyDescent="0.25">
      <c r="A3983" s="88" t="s">
        <v>263</v>
      </c>
      <c r="B3983" s="88" t="s">
        <v>199</v>
      </c>
      <c r="C3983" s="88" t="s">
        <v>77</v>
      </c>
      <c r="D3983" s="178">
        <v>44315</v>
      </c>
      <c r="E3983" s="89">
        <v>74</v>
      </c>
      <c r="F3983" s="38">
        <f t="shared" si="62"/>
        <v>44315</v>
      </c>
    </row>
    <row r="3984" spans="1:6" x14ac:dyDescent="0.25">
      <c r="A3984" s="88" t="s">
        <v>25</v>
      </c>
      <c r="B3984" s="88" t="s">
        <v>25</v>
      </c>
      <c r="C3984" s="88" t="s">
        <v>53</v>
      </c>
      <c r="D3984" s="178">
        <v>44315</v>
      </c>
      <c r="E3984" s="89">
        <v>53</v>
      </c>
      <c r="F3984" s="38">
        <f t="shared" si="62"/>
        <v>44315</v>
      </c>
    </row>
    <row r="3985" spans="1:6" x14ac:dyDescent="0.25">
      <c r="A3985" s="88" t="s">
        <v>57</v>
      </c>
      <c r="B3985" s="88" t="s">
        <v>57</v>
      </c>
      <c r="C3985" s="88" t="s">
        <v>392</v>
      </c>
      <c r="D3985" s="178">
        <v>44315</v>
      </c>
      <c r="E3985" s="89">
        <v>9</v>
      </c>
      <c r="F3985" s="38">
        <f t="shared" si="62"/>
        <v>44315</v>
      </c>
    </row>
    <row r="3986" spans="1:6" x14ac:dyDescent="0.25">
      <c r="A3986" s="88" t="s">
        <v>2</v>
      </c>
      <c r="B3986" s="88" t="s">
        <v>2</v>
      </c>
      <c r="C3986" s="88" t="s">
        <v>11</v>
      </c>
      <c r="D3986" s="178">
        <v>44315</v>
      </c>
      <c r="E3986" s="89">
        <v>13</v>
      </c>
      <c r="F3986" s="38">
        <f t="shared" si="62"/>
        <v>44315</v>
      </c>
    </row>
    <row r="3987" spans="1:6" x14ac:dyDescent="0.25">
      <c r="A3987" s="88" t="s">
        <v>361</v>
      </c>
      <c r="B3987" s="88" t="s">
        <v>411</v>
      </c>
      <c r="C3987" s="88" t="s">
        <v>355</v>
      </c>
      <c r="D3987" s="178">
        <v>44315</v>
      </c>
      <c r="E3987" s="89">
        <v>107</v>
      </c>
      <c r="F3987" s="38">
        <f t="shared" si="62"/>
        <v>44315</v>
      </c>
    </row>
    <row r="3988" spans="1:6" x14ac:dyDescent="0.25">
      <c r="A3988" s="41" t="s">
        <v>337</v>
      </c>
      <c r="B3988" s="41" t="s">
        <v>338</v>
      </c>
      <c r="C3988" s="41" t="s">
        <v>177</v>
      </c>
      <c r="D3988" s="177">
        <v>44315</v>
      </c>
      <c r="E3988" s="41">
        <v>48</v>
      </c>
      <c r="F3988" s="38">
        <f t="shared" si="62"/>
        <v>44315</v>
      </c>
    </row>
    <row r="3989" spans="1:6" x14ac:dyDescent="0.25">
      <c r="A3989" s="41" t="s">
        <v>18</v>
      </c>
      <c r="B3989" s="41" t="s">
        <v>19</v>
      </c>
      <c r="C3989" s="41" t="s">
        <v>20</v>
      </c>
      <c r="D3989" s="177">
        <v>44315</v>
      </c>
      <c r="E3989" s="41">
        <v>46</v>
      </c>
      <c r="F3989" s="38">
        <f t="shared" si="62"/>
        <v>44315</v>
      </c>
    </row>
    <row r="3990" spans="1:6" x14ac:dyDescent="0.25">
      <c r="A3990" s="41" t="s">
        <v>25</v>
      </c>
      <c r="B3990" s="41" t="s">
        <v>26</v>
      </c>
      <c r="C3990" s="41" t="s">
        <v>28</v>
      </c>
      <c r="D3990" s="177">
        <v>44315</v>
      </c>
      <c r="E3990" s="41">
        <v>45</v>
      </c>
      <c r="F3990" s="38">
        <f t="shared" si="62"/>
        <v>44315</v>
      </c>
    </row>
    <row r="3991" spans="1:6" x14ac:dyDescent="0.25">
      <c r="A3991" s="41" t="s">
        <v>25</v>
      </c>
      <c r="B3991" s="41" t="s">
        <v>25</v>
      </c>
      <c r="C3991" s="41" t="s">
        <v>31</v>
      </c>
      <c r="D3991" s="177">
        <v>44315</v>
      </c>
      <c r="E3991" s="41">
        <v>5</v>
      </c>
      <c r="F3991" s="38">
        <f t="shared" si="62"/>
        <v>44315</v>
      </c>
    </row>
    <row r="3992" spans="1:6" x14ac:dyDescent="0.25">
      <c r="A3992" s="41" t="s">
        <v>18</v>
      </c>
      <c r="B3992" s="41" t="s">
        <v>366</v>
      </c>
      <c r="C3992" s="41" t="s">
        <v>413</v>
      </c>
      <c r="D3992" s="177">
        <v>44315</v>
      </c>
      <c r="E3992" s="41">
        <v>30</v>
      </c>
      <c r="F3992" s="38">
        <f t="shared" si="62"/>
        <v>44315</v>
      </c>
    </row>
    <row r="3993" spans="1:6" x14ac:dyDescent="0.25">
      <c r="A3993" s="41" t="s">
        <v>25</v>
      </c>
      <c r="B3993" s="41" t="s">
        <v>25</v>
      </c>
      <c r="C3993" s="41" t="s">
        <v>43</v>
      </c>
      <c r="D3993" s="177">
        <v>44315</v>
      </c>
      <c r="E3993" s="41">
        <v>45</v>
      </c>
      <c r="F3993" s="38">
        <f t="shared" si="62"/>
        <v>44315</v>
      </c>
    </row>
    <row r="3994" spans="1:6" x14ac:dyDescent="0.25">
      <c r="A3994" s="41" t="s">
        <v>25</v>
      </c>
      <c r="B3994" s="41" t="s">
        <v>25</v>
      </c>
      <c r="C3994" s="41" t="s">
        <v>186</v>
      </c>
      <c r="D3994" s="177">
        <v>44315</v>
      </c>
      <c r="E3994" s="41">
        <v>1</v>
      </c>
      <c r="F3994" s="38">
        <f t="shared" si="62"/>
        <v>44315</v>
      </c>
    </row>
    <row r="3995" spans="1:6" x14ac:dyDescent="0.25">
      <c r="A3995" s="88" t="s">
        <v>57</v>
      </c>
      <c r="B3995" s="88" t="s">
        <v>57</v>
      </c>
      <c r="C3995" s="88" t="s">
        <v>62</v>
      </c>
      <c r="D3995" s="178">
        <v>44315</v>
      </c>
      <c r="E3995" s="89">
        <v>1</v>
      </c>
      <c r="F3995" s="38">
        <f t="shared" si="62"/>
        <v>44315</v>
      </c>
    </row>
    <row r="3996" spans="1:6" x14ac:dyDescent="0.25">
      <c r="A3996" s="88" t="s">
        <v>263</v>
      </c>
      <c r="B3996" s="88" t="s">
        <v>199</v>
      </c>
      <c r="C3996" s="88" t="s">
        <v>319</v>
      </c>
      <c r="D3996" s="178">
        <v>44315</v>
      </c>
      <c r="E3996" s="89">
        <v>36</v>
      </c>
      <c r="F3996" s="38">
        <f t="shared" si="62"/>
        <v>44315</v>
      </c>
    </row>
    <row r="3997" spans="1:6" x14ac:dyDescent="0.25">
      <c r="A3997" s="88" t="s">
        <v>25</v>
      </c>
      <c r="B3997" s="88" t="s">
        <v>25</v>
      </c>
      <c r="C3997" s="88" t="s">
        <v>51</v>
      </c>
      <c r="D3997" s="178">
        <v>44315</v>
      </c>
      <c r="E3997" s="89">
        <v>16</v>
      </c>
      <c r="F3997" s="38">
        <f t="shared" si="62"/>
        <v>44315</v>
      </c>
    </row>
    <row r="3998" spans="1:6" x14ac:dyDescent="0.25">
      <c r="A3998" s="88" t="s">
        <v>25</v>
      </c>
      <c r="B3998" s="88" t="s">
        <v>54</v>
      </c>
      <c r="C3998" s="88" t="s">
        <v>187</v>
      </c>
      <c r="D3998" s="178">
        <v>44315</v>
      </c>
      <c r="E3998" s="89">
        <v>6</v>
      </c>
      <c r="F3998" s="38">
        <f t="shared" si="62"/>
        <v>44315</v>
      </c>
    </row>
    <row r="3999" spans="1:6" x14ac:dyDescent="0.25">
      <c r="A3999" s="88" t="s">
        <v>264</v>
      </c>
      <c r="B3999" s="88" t="s">
        <v>81</v>
      </c>
      <c r="C3999" s="88" t="s">
        <v>82</v>
      </c>
      <c r="D3999" s="178">
        <v>44315</v>
      </c>
      <c r="E3999" s="89">
        <v>49</v>
      </c>
      <c r="F3999" s="38">
        <f t="shared" si="62"/>
        <v>44315</v>
      </c>
    </row>
    <row r="4000" spans="1:6" x14ac:dyDescent="0.25">
      <c r="A4000" s="88" t="s">
        <v>264</v>
      </c>
      <c r="B4000" s="88" t="s">
        <v>83</v>
      </c>
      <c r="C4000" s="88" t="s">
        <v>90</v>
      </c>
      <c r="D4000" s="178">
        <v>44315</v>
      </c>
      <c r="E4000" s="89">
        <v>46</v>
      </c>
      <c r="F4000" s="38">
        <f t="shared" si="62"/>
        <v>44315</v>
      </c>
    </row>
    <row r="4001" spans="1:6" x14ac:dyDescent="0.25">
      <c r="A4001" s="88" t="s">
        <v>91</v>
      </c>
      <c r="B4001" s="88" t="s">
        <v>91</v>
      </c>
      <c r="C4001" s="88" t="s">
        <v>98</v>
      </c>
      <c r="D4001" s="178">
        <v>44315</v>
      </c>
      <c r="E4001" s="89">
        <v>73</v>
      </c>
      <c r="F4001" s="38">
        <f t="shared" si="62"/>
        <v>44315</v>
      </c>
    </row>
    <row r="4002" spans="1:6" x14ac:dyDescent="0.25">
      <c r="A4002" s="88" t="s">
        <v>25</v>
      </c>
      <c r="B4002" s="88" t="s">
        <v>25</v>
      </c>
      <c r="C4002" s="88" t="s">
        <v>40</v>
      </c>
      <c r="D4002" s="178">
        <v>44315</v>
      </c>
      <c r="E4002" s="89">
        <v>15</v>
      </c>
      <c r="F4002" s="38">
        <f t="shared" si="62"/>
        <v>44315</v>
      </c>
    </row>
    <row r="4003" spans="1:6" x14ac:dyDescent="0.25">
      <c r="A4003" s="88" t="s">
        <v>25</v>
      </c>
      <c r="B4003" s="88" t="s">
        <v>25</v>
      </c>
      <c r="C4003" s="88" t="s">
        <v>37</v>
      </c>
      <c r="D4003" s="178">
        <v>44315</v>
      </c>
      <c r="E4003" s="89">
        <v>20</v>
      </c>
      <c r="F4003" s="38">
        <f t="shared" si="62"/>
        <v>44315</v>
      </c>
    </row>
    <row r="4004" spans="1:6" x14ac:dyDescent="0.25">
      <c r="A4004" s="88" t="s">
        <v>25</v>
      </c>
      <c r="B4004" s="88" t="s">
        <v>25</v>
      </c>
      <c r="C4004" s="88" t="s">
        <v>34</v>
      </c>
      <c r="D4004" s="178">
        <v>44315</v>
      </c>
      <c r="E4004" s="89">
        <v>61</v>
      </c>
      <c r="F4004" s="38">
        <f t="shared" si="62"/>
        <v>44315</v>
      </c>
    </row>
    <row r="4005" spans="1:6" x14ac:dyDescent="0.25">
      <c r="A4005" s="88" t="s">
        <v>25</v>
      </c>
      <c r="B4005" s="88" t="s">
        <v>25</v>
      </c>
      <c r="C4005" s="88" t="s">
        <v>46</v>
      </c>
      <c r="D4005" s="178">
        <v>44315</v>
      </c>
      <c r="E4005" s="89">
        <v>43</v>
      </c>
      <c r="F4005" s="38">
        <f t="shared" si="62"/>
        <v>44315</v>
      </c>
    </row>
    <row r="4006" spans="1:6" x14ac:dyDescent="0.25">
      <c r="A4006" s="88" t="s">
        <v>361</v>
      </c>
      <c r="B4006" s="88" t="s">
        <v>411</v>
      </c>
      <c r="C4006" s="88" t="s">
        <v>357</v>
      </c>
      <c r="D4006" s="178">
        <v>44315</v>
      </c>
      <c r="E4006" s="89">
        <v>36</v>
      </c>
      <c r="F4006" s="38">
        <f t="shared" si="62"/>
        <v>44315</v>
      </c>
    </row>
    <row r="4007" spans="1:6" x14ac:dyDescent="0.25">
      <c r="A4007" s="88" t="s">
        <v>2</v>
      </c>
      <c r="B4007" s="88" t="s">
        <v>2</v>
      </c>
      <c r="C4007" s="88" t="s">
        <v>12</v>
      </c>
      <c r="D4007" s="178">
        <v>44315</v>
      </c>
      <c r="E4007" s="89">
        <v>24</v>
      </c>
      <c r="F4007" s="38">
        <f t="shared" si="62"/>
        <v>44315</v>
      </c>
    </row>
    <row r="4008" spans="1:6" x14ac:dyDescent="0.25">
      <c r="A4008" s="88" t="s">
        <v>2</v>
      </c>
      <c r="B4008" s="88" t="s">
        <v>2</v>
      </c>
      <c r="C4008" s="88" t="s">
        <v>4</v>
      </c>
      <c r="D4008" s="178">
        <v>44315</v>
      </c>
      <c r="E4008" s="89">
        <v>2</v>
      </c>
      <c r="F4008" s="38">
        <f t="shared" si="62"/>
        <v>44315</v>
      </c>
    </row>
    <row r="4009" spans="1:6" x14ac:dyDescent="0.25">
      <c r="A4009" s="88" t="s">
        <v>25</v>
      </c>
      <c r="B4009" s="88" t="s">
        <v>26</v>
      </c>
      <c r="C4009" s="88" t="s">
        <v>27</v>
      </c>
      <c r="D4009" s="178">
        <v>44315</v>
      </c>
      <c r="E4009" s="89">
        <v>38</v>
      </c>
      <c r="F4009" s="38">
        <f t="shared" si="62"/>
        <v>44315</v>
      </c>
    </row>
    <row r="4010" spans="1:6" x14ac:dyDescent="0.25">
      <c r="A4010" s="88" t="s">
        <v>25</v>
      </c>
      <c r="B4010" s="88" t="s">
        <v>29</v>
      </c>
      <c r="C4010" s="88" t="s">
        <v>30</v>
      </c>
      <c r="D4010" s="178">
        <v>44315</v>
      </c>
      <c r="E4010" s="89">
        <v>68</v>
      </c>
      <c r="F4010" s="38">
        <f t="shared" si="62"/>
        <v>44315</v>
      </c>
    </row>
    <row r="4011" spans="1:6" x14ac:dyDescent="0.25">
      <c r="A4011" s="88" t="s">
        <v>25</v>
      </c>
      <c r="B4011" s="88" t="s">
        <v>25</v>
      </c>
      <c r="C4011" s="88" t="s">
        <v>32</v>
      </c>
      <c r="D4011" s="178">
        <v>44315</v>
      </c>
      <c r="E4011" s="89">
        <v>91</v>
      </c>
      <c r="F4011" s="38">
        <f t="shared" si="62"/>
        <v>44315</v>
      </c>
    </row>
    <row r="4012" spans="1:6" x14ac:dyDescent="0.25">
      <c r="A4012" s="88" t="s">
        <v>25</v>
      </c>
      <c r="B4012" s="88" t="s">
        <v>26</v>
      </c>
      <c r="C4012" s="88" t="s">
        <v>28</v>
      </c>
      <c r="D4012" s="178">
        <v>44314</v>
      </c>
      <c r="E4012" s="89">
        <v>47</v>
      </c>
      <c r="F4012" s="38">
        <f t="shared" si="62"/>
        <v>44314</v>
      </c>
    </row>
    <row r="4013" spans="1:6" x14ac:dyDescent="0.25">
      <c r="A4013" s="88" t="s">
        <v>18</v>
      </c>
      <c r="B4013" s="88" t="s">
        <v>366</v>
      </c>
      <c r="C4013" s="88" t="s">
        <v>413</v>
      </c>
      <c r="D4013" s="178">
        <v>44314</v>
      </c>
      <c r="E4013" s="89">
        <v>28</v>
      </c>
      <c r="F4013" s="38">
        <f t="shared" si="62"/>
        <v>44314</v>
      </c>
    </row>
    <row r="4014" spans="1:6" x14ac:dyDescent="0.25">
      <c r="A4014" s="88" t="s">
        <v>18</v>
      </c>
      <c r="B4014" s="88" t="s">
        <v>366</v>
      </c>
      <c r="C4014" s="88" t="s">
        <v>410</v>
      </c>
      <c r="D4014" s="178">
        <v>44314</v>
      </c>
      <c r="E4014" s="89">
        <v>4</v>
      </c>
      <c r="F4014" s="38">
        <f t="shared" si="62"/>
        <v>44314</v>
      </c>
    </row>
    <row r="4015" spans="1:6" x14ac:dyDescent="0.25">
      <c r="A4015" s="88" t="s">
        <v>361</v>
      </c>
      <c r="B4015" s="88" t="s">
        <v>411</v>
      </c>
      <c r="C4015" s="88" t="s">
        <v>356</v>
      </c>
      <c r="D4015" s="178">
        <v>44314</v>
      </c>
      <c r="E4015" s="89">
        <v>37</v>
      </c>
      <c r="F4015" s="38">
        <f t="shared" si="62"/>
        <v>44314</v>
      </c>
    </row>
    <row r="4016" spans="1:6" x14ac:dyDescent="0.25">
      <c r="A4016" s="88" t="s">
        <v>361</v>
      </c>
      <c r="B4016" s="88" t="s">
        <v>411</v>
      </c>
      <c r="C4016" s="88" t="s">
        <v>422</v>
      </c>
      <c r="D4016" s="178">
        <v>44314</v>
      </c>
      <c r="E4016" s="89">
        <v>11</v>
      </c>
      <c r="F4016" s="38">
        <f t="shared" si="62"/>
        <v>44314</v>
      </c>
    </row>
    <row r="4017" spans="1:6" x14ac:dyDescent="0.25">
      <c r="A4017" s="88" t="s">
        <v>18</v>
      </c>
      <c r="B4017" s="88" t="s">
        <v>19</v>
      </c>
      <c r="C4017" s="88" t="s">
        <v>20</v>
      </c>
      <c r="D4017" s="178">
        <v>44314</v>
      </c>
      <c r="E4017" s="89">
        <v>2</v>
      </c>
      <c r="F4017" s="38">
        <f t="shared" si="62"/>
        <v>44314</v>
      </c>
    </row>
    <row r="4018" spans="1:6" x14ac:dyDescent="0.25">
      <c r="A4018" s="88" t="s">
        <v>337</v>
      </c>
      <c r="B4018" s="88" t="s">
        <v>338</v>
      </c>
      <c r="C4018" s="88" t="s">
        <v>177</v>
      </c>
      <c r="D4018" s="178">
        <v>44314</v>
      </c>
      <c r="E4018" s="89">
        <v>54</v>
      </c>
      <c r="F4018" s="38">
        <f t="shared" si="62"/>
        <v>44314</v>
      </c>
    </row>
    <row r="4019" spans="1:6" x14ac:dyDescent="0.25">
      <c r="A4019" s="88" t="s">
        <v>25</v>
      </c>
      <c r="B4019" s="88" t="s">
        <v>25</v>
      </c>
      <c r="C4019" s="88" t="s">
        <v>36</v>
      </c>
      <c r="D4019" s="178">
        <v>44314</v>
      </c>
      <c r="E4019" s="89">
        <v>1</v>
      </c>
      <c r="F4019" s="38">
        <f t="shared" si="62"/>
        <v>44314</v>
      </c>
    </row>
    <row r="4020" spans="1:6" x14ac:dyDescent="0.25">
      <c r="A4020" s="88" t="s">
        <v>91</v>
      </c>
      <c r="B4020" s="88" t="s">
        <v>91</v>
      </c>
      <c r="C4020" s="88" t="s">
        <v>100</v>
      </c>
      <c r="D4020" s="178">
        <v>44314</v>
      </c>
      <c r="E4020" s="89">
        <v>130</v>
      </c>
      <c r="F4020" s="38">
        <f t="shared" si="62"/>
        <v>44314</v>
      </c>
    </row>
    <row r="4021" spans="1:6" x14ac:dyDescent="0.25">
      <c r="A4021" s="88" t="s">
        <v>325</v>
      </c>
      <c r="B4021" s="88" t="s">
        <v>325</v>
      </c>
      <c r="C4021" s="88" t="s">
        <v>327</v>
      </c>
      <c r="D4021" s="178">
        <v>44314</v>
      </c>
      <c r="E4021" s="89">
        <v>29</v>
      </c>
      <c r="F4021" s="38">
        <f t="shared" si="62"/>
        <v>44314</v>
      </c>
    </row>
    <row r="4022" spans="1:6" x14ac:dyDescent="0.25">
      <c r="A4022" s="88" t="s">
        <v>264</v>
      </c>
      <c r="B4022" s="88" t="s">
        <v>83</v>
      </c>
      <c r="C4022" s="88" t="s">
        <v>80</v>
      </c>
      <c r="D4022" s="178">
        <v>44314</v>
      </c>
      <c r="E4022" s="89">
        <v>51</v>
      </c>
      <c r="F4022" s="38">
        <f t="shared" si="62"/>
        <v>44314</v>
      </c>
    </row>
    <row r="4023" spans="1:6" x14ac:dyDescent="0.25">
      <c r="A4023" s="88" t="s">
        <v>264</v>
      </c>
      <c r="B4023" s="88" t="s">
        <v>83</v>
      </c>
      <c r="C4023" s="88" t="s">
        <v>84</v>
      </c>
      <c r="D4023" s="178">
        <v>44314</v>
      </c>
      <c r="E4023" s="89">
        <v>132</v>
      </c>
      <c r="F4023" s="38">
        <f t="shared" si="62"/>
        <v>44314</v>
      </c>
    </row>
    <row r="4024" spans="1:6" x14ac:dyDescent="0.25">
      <c r="A4024" s="88" t="s">
        <v>264</v>
      </c>
      <c r="B4024" s="88" t="s">
        <v>83</v>
      </c>
      <c r="C4024" s="88" t="s">
        <v>85</v>
      </c>
      <c r="D4024" s="178">
        <v>44314</v>
      </c>
      <c r="E4024" s="89">
        <v>23</v>
      </c>
      <c r="F4024" s="38">
        <f t="shared" si="62"/>
        <v>44314</v>
      </c>
    </row>
    <row r="4025" spans="1:6" x14ac:dyDescent="0.25">
      <c r="A4025" s="88" t="s">
        <v>57</v>
      </c>
      <c r="B4025" s="88" t="s">
        <v>57</v>
      </c>
      <c r="C4025" s="88" t="s">
        <v>392</v>
      </c>
      <c r="D4025" s="178">
        <v>44314</v>
      </c>
      <c r="E4025" s="89">
        <v>5</v>
      </c>
      <c r="F4025" s="38">
        <f t="shared" si="62"/>
        <v>44314</v>
      </c>
    </row>
    <row r="4026" spans="1:6" x14ac:dyDescent="0.25">
      <c r="A4026" s="88" t="s">
        <v>263</v>
      </c>
      <c r="B4026" s="88" t="s">
        <v>199</v>
      </c>
      <c r="C4026" s="88" t="s">
        <v>447</v>
      </c>
      <c r="D4026" s="178">
        <v>44314</v>
      </c>
      <c r="E4026" s="89">
        <v>23</v>
      </c>
      <c r="F4026" s="38">
        <f t="shared" si="62"/>
        <v>44314</v>
      </c>
    </row>
    <row r="4027" spans="1:6" x14ac:dyDescent="0.25">
      <c r="A4027" s="88" t="s">
        <v>263</v>
      </c>
      <c r="B4027" s="88" t="s">
        <v>199</v>
      </c>
      <c r="C4027" s="88" t="s">
        <v>75</v>
      </c>
      <c r="D4027" s="178">
        <v>44314</v>
      </c>
      <c r="E4027" s="89">
        <v>52</v>
      </c>
      <c r="F4027" s="38">
        <f t="shared" si="62"/>
        <v>44314</v>
      </c>
    </row>
    <row r="4028" spans="1:6" x14ac:dyDescent="0.25">
      <c r="A4028" s="88" t="s">
        <v>57</v>
      </c>
      <c r="B4028" s="88" t="s">
        <v>57</v>
      </c>
      <c r="C4028" s="88" t="s">
        <v>60</v>
      </c>
      <c r="D4028" s="178">
        <v>44314</v>
      </c>
      <c r="E4028" s="89">
        <v>16</v>
      </c>
      <c r="F4028" s="38">
        <f t="shared" si="62"/>
        <v>44314</v>
      </c>
    </row>
    <row r="4029" spans="1:6" x14ac:dyDescent="0.25">
      <c r="A4029" s="88" t="s">
        <v>25</v>
      </c>
      <c r="B4029" s="88" t="s">
        <v>25</v>
      </c>
      <c r="C4029" s="88" t="s">
        <v>40</v>
      </c>
      <c r="D4029" s="178">
        <v>44314</v>
      </c>
      <c r="E4029" s="89">
        <v>13</v>
      </c>
      <c r="F4029" s="38">
        <f t="shared" si="62"/>
        <v>44314</v>
      </c>
    </row>
    <row r="4030" spans="1:6" x14ac:dyDescent="0.25">
      <c r="A4030" s="88" t="s">
        <v>18</v>
      </c>
      <c r="B4030" s="88" t="s">
        <v>18</v>
      </c>
      <c r="C4030" s="88" t="s">
        <v>23</v>
      </c>
      <c r="D4030" s="178">
        <v>44314</v>
      </c>
      <c r="E4030" s="89">
        <v>18</v>
      </c>
      <c r="F4030" s="38">
        <f t="shared" si="62"/>
        <v>44314</v>
      </c>
    </row>
    <row r="4031" spans="1:6" x14ac:dyDescent="0.25">
      <c r="A4031" s="88" t="s">
        <v>18</v>
      </c>
      <c r="B4031" s="88" t="s">
        <v>18</v>
      </c>
      <c r="C4031" s="88"/>
      <c r="D4031" s="178">
        <v>44314</v>
      </c>
      <c r="E4031" s="89">
        <v>1</v>
      </c>
      <c r="F4031" s="38">
        <f t="shared" si="62"/>
        <v>44314</v>
      </c>
    </row>
    <row r="4032" spans="1:6" x14ac:dyDescent="0.25">
      <c r="A4032" s="88" t="s">
        <v>361</v>
      </c>
      <c r="B4032" s="88" t="s">
        <v>411</v>
      </c>
      <c r="C4032" s="88" t="s">
        <v>358</v>
      </c>
      <c r="D4032" s="178">
        <v>44314</v>
      </c>
      <c r="E4032" s="89">
        <v>27</v>
      </c>
      <c r="F4032" s="38">
        <f t="shared" si="62"/>
        <v>44314</v>
      </c>
    </row>
    <row r="4033" spans="1:6" x14ac:dyDescent="0.25">
      <c r="A4033" s="41" t="s">
        <v>16</v>
      </c>
      <c r="B4033" s="41" t="s">
        <v>16</v>
      </c>
      <c r="C4033" s="41" t="s">
        <v>17</v>
      </c>
      <c r="D4033" s="177">
        <v>44314</v>
      </c>
      <c r="E4033" s="41">
        <v>87</v>
      </c>
      <c r="F4033" s="38">
        <f t="shared" si="62"/>
        <v>44314</v>
      </c>
    </row>
    <row r="4034" spans="1:6" x14ac:dyDescent="0.25">
      <c r="A4034" s="41" t="s">
        <v>2</v>
      </c>
      <c r="B4034" s="41" t="s">
        <v>2</v>
      </c>
      <c r="C4034" s="41" t="s">
        <v>12</v>
      </c>
      <c r="D4034" s="177">
        <v>44314</v>
      </c>
      <c r="E4034" s="41">
        <v>24</v>
      </c>
      <c r="F4034" s="38">
        <f t="shared" si="62"/>
        <v>44314</v>
      </c>
    </row>
    <row r="4035" spans="1:6" x14ac:dyDescent="0.25">
      <c r="A4035" s="88" t="s">
        <v>25</v>
      </c>
      <c r="B4035" s="88" t="s">
        <v>54</v>
      </c>
      <c r="C4035" s="88" t="s">
        <v>187</v>
      </c>
      <c r="D4035" s="178">
        <v>44314</v>
      </c>
      <c r="E4035" s="89">
        <v>13</v>
      </c>
      <c r="F4035" s="38">
        <f t="shared" ref="F4035:F4098" si="63">D4035</f>
        <v>44314</v>
      </c>
    </row>
    <row r="4036" spans="1:6" x14ac:dyDescent="0.25">
      <c r="A4036" s="88" t="s">
        <v>25</v>
      </c>
      <c r="B4036" s="88" t="s">
        <v>54</v>
      </c>
      <c r="C4036" s="88" t="s">
        <v>55</v>
      </c>
      <c r="D4036" s="178">
        <v>44314</v>
      </c>
      <c r="E4036" s="89">
        <v>191</v>
      </c>
      <c r="F4036" s="38">
        <f t="shared" si="63"/>
        <v>44314</v>
      </c>
    </row>
    <row r="4037" spans="1:6" x14ac:dyDescent="0.25">
      <c r="A4037" s="88" t="s">
        <v>71</v>
      </c>
      <c r="B4037" s="88" t="s">
        <v>71</v>
      </c>
      <c r="C4037" s="88" t="s">
        <v>72</v>
      </c>
      <c r="D4037" s="178">
        <v>44314</v>
      </c>
      <c r="E4037" s="89">
        <v>49</v>
      </c>
      <c r="F4037" s="38">
        <f t="shared" si="63"/>
        <v>44314</v>
      </c>
    </row>
    <row r="4038" spans="1:6" x14ac:dyDescent="0.25">
      <c r="A4038" s="88" t="s">
        <v>264</v>
      </c>
      <c r="B4038" s="88" t="s">
        <v>81</v>
      </c>
      <c r="C4038" s="88" t="s">
        <v>82</v>
      </c>
      <c r="D4038" s="178">
        <v>44314</v>
      </c>
      <c r="E4038" s="89">
        <v>43</v>
      </c>
      <c r="F4038" s="38">
        <f t="shared" si="63"/>
        <v>44314</v>
      </c>
    </row>
    <row r="4039" spans="1:6" x14ac:dyDescent="0.25">
      <c r="A4039" s="88" t="s">
        <v>264</v>
      </c>
      <c r="B4039" s="88" t="s">
        <v>83</v>
      </c>
      <c r="C4039" s="88" t="s">
        <v>86</v>
      </c>
      <c r="D4039" s="178">
        <v>44314</v>
      </c>
      <c r="E4039" s="89">
        <v>20</v>
      </c>
      <c r="F4039" s="38">
        <f t="shared" si="63"/>
        <v>44314</v>
      </c>
    </row>
    <row r="4040" spans="1:6" x14ac:dyDescent="0.25">
      <c r="A4040" s="88" t="s">
        <v>264</v>
      </c>
      <c r="B4040" s="88" t="s">
        <v>83</v>
      </c>
      <c r="C4040" s="88" t="s">
        <v>181</v>
      </c>
      <c r="D4040" s="178">
        <v>44314</v>
      </c>
      <c r="E4040" s="89">
        <v>22</v>
      </c>
      <c r="F4040" s="38">
        <f t="shared" si="63"/>
        <v>44314</v>
      </c>
    </row>
    <row r="4041" spans="1:6" x14ac:dyDescent="0.25">
      <c r="A4041" s="88" t="s">
        <v>264</v>
      </c>
      <c r="B4041" s="88" t="s">
        <v>83</v>
      </c>
      <c r="C4041" s="88" t="s">
        <v>90</v>
      </c>
      <c r="D4041" s="178">
        <v>44314</v>
      </c>
      <c r="E4041" s="89">
        <v>56</v>
      </c>
      <c r="F4041" s="38">
        <f t="shared" si="63"/>
        <v>44314</v>
      </c>
    </row>
    <row r="4042" spans="1:6" x14ac:dyDescent="0.25">
      <c r="A4042" s="88" t="s">
        <v>91</v>
      </c>
      <c r="B4042" s="88" t="s">
        <v>91</v>
      </c>
      <c r="C4042" s="88" t="s">
        <v>95</v>
      </c>
      <c r="D4042" s="178">
        <v>44314</v>
      </c>
      <c r="E4042" s="89">
        <v>9</v>
      </c>
      <c r="F4042" s="38">
        <f t="shared" si="63"/>
        <v>44314</v>
      </c>
    </row>
    <row r="4043" spans="1:6" x14ac:dyDescent="0.25">
      <c r="A4043" s="88" t="s">
        <v>25</v>
      </c>
      <c r="B4043" s="88" t="s">
        <v>25</v>
      </c>
      <c r="C4043" s="88" t="s">
        <v>43</v>
      </c>
      <c r="D4043" s="178">
        <v>44314</v>
      </c>
      <c r="E4043" s="89">
        <v>20</v>
      </c>
      <c r="F4043" s="38">
        <f t="shared" si="63"/>
        <v>44314</v>
      </c>
    </row>
    <row r="4044" spans="1:6" x14ac:dyDescent="0.25">
      <c r="A4044" s="88" t="s">
        <v>25</v>
      </c>
      <c r="B4044" s="88" t="s">
        <v>25</v>
      </c>
      <c r="C4044" s="88" t="s">
        <v>42</v>
      </c>
      <c r="D4044" s="178">
        <v>44314</v>
      </c>
      <c r="E4044" s="89">
        <v>19</v>
      </c>
      <c r="F4044" s="38">
        <f t="shared" si="63"/>
        <v>44314</v>
      </c>
    </row>
    <row r="4045" spans="1:6" x14ac:dyDescent="0.25">
      <c r="A4045" s="88" t="s">
        <v>25</v>
      </c>
      <c r="B4045" s="88" t="s">
        <v>25</v>
      </c>
      <c r="C4045" s="88" t="s">
        <v>47</v>
      </c>
      <c r="D4045" s="178">
        <v>44314</v>
      </c>
      <c r="E4045" s="89">
        <v>1</v>
      </c>
      <c r="F4045" s="38">
        <f t="shared" si="63"/>
        <v>44314</v>
      </c>
    </row>
    <row r="4046" spans="1:6" x14ac:dyDescent="0.25">
      <c r="A4046" s="88" t="s">
        <v>25</v>
      </c>
      <c r="B4046" s="88" t="s">
        <v>25</v>
      </c>
      <c r="C4046" s="88" t="s">
        <v>48</v>
      </c>
      <c r="D4046" s="178">
        <v>44314</v>
      </c>
      <c r="E4046" s="89">
        <v>12</v>
      </c>
      <c r="F4046" s="38">
        <f t="shared" si="63"/>
        <v>44314</v>
      </c>
    </row>
    <row r="4047" spans="1:6" x14ac:dyDescent="0.25">
      <c r="A4047" s="88" t="s">
        <v>25</v>
      </c>
      <c r="B4047" s="88" t="s">
        <v>25</v>
      </c>
      <c r="C4047" s="88" t="s">
        <v>49</v>
      </c>
      <c r="D4047" s="178">
        <v>44314</v>
      </c>
      <c r="E4047" s="89">
        <v>65</v>
      </c>
      <c r="F4047" s="38">
        <f t="shared" si="63"/>
        <v>44314</v>
      </c>
    </row>
    <row r="4048" spans="1:6" x14ac:dyDescent="0.25">
      <c r="A4048" s="88" t="s">
        <v>25</v>
      </c>
      <c r="B4048" s="88" t="s">
        <v>25</v>
      </c>
      <c r="C4048" s="88" t="s">
        <v>39</v>
      </c>
      <c r="D4048" s="178">
        <v>44314</v>
      </c>
      <c r="E4048" s="89">
        <v>67</v>
      </c>
      <c r="F4048" s="38">
        <f t="shared" si="63"/>
        <v>44314</v>
      </c>
    </row>
    <row r="4049" spans="1:6" x14ac:dyDescent="0.25">
      <c r="A4049" s="88" t="s">
        <v>25</v>
      </c>
      <c r="B4049" s="88" t="s">
        <v>25</v>
      </c>
      <c r="C4049" s="88" t="s">
        <v>37</v>
      </c>
      <c r="D4049" s="178">
        <v>44314</v>
      </c>
      <c r="E4049" s="89">
        <v>89</v>
      </c>
      <c r="F4049" s="38">
        <f t="shared" si="63"/>
        <v>44314</v>
      </c>
    </row>
    <row r="4050" spans="1:6" x14ac:dyDescent="0.25">
      <c r="A4050" s="88" t="s">
        <v>2</v>
      </c>
      <c r="B4050" s="88" t="s">
        <v>2</v>
      </c>
      <c r="C4050" s="88" t="s">
        <v>3</v>
      </c>
      <c r="D4050" s="178">
        <v>44314</v>
      </c>
      <c r="E4050" s="89">
        <v>109</v>
      </c>
      <c r="F4050" s="38">
        <f t="shared" si="63"/>
        <v>44314</v>
      </c>
    </row>
    <row r="4051" spans="1:6" x14ac:dyDescent="0.25">
      <c r="A4051" s="88" t="s">
        <v>2</v>
      </c>
      <c r="B4051" s="88" t="s">
        <v>2</v>
      </c>
      <c r="C4051" s="88" t="s">
        <v>11</v>
      </c>
      <c r="D4051" s="178">
        <v>44314</v>
      </c>
      <c r="E4051" s="89">
        <v>35</v>
      </c>
      <c r="F4051" s="38">
        <f t="shared" si="63"/>
        <v>44314</v>
      </c>
    </row>
    <row r="4052" spans="1:6" x14ac:dyDescent="0.25">
      <c r="A4052" s="88" t="s">
        <v>361</v>
      </c>
      <c r="B4052" s="88" t="s">
        <v>411</v>
      </c>
      <c r="C4052" s="88" t="s">
        <v>357</v>
      </c>
      <c r="D4052" s="178">
        <v>44314</v>
      </c>
      <c r="E4052" s="89">
        <v>26</v>
      </c>
      <c r="F4052" s="38">
        <f t="shared" si="63"/>
        <v>44314</v>
      </c>
    </row>
    <row r="4053" spans="1:6" x14ac:dyDescent="0.25">
      <c r="A4053" s="88" t="s">
        <v>18</v>
      </c>
      <c r="B4053" s="88" t="s">
        <v>21</v>
      </c>
      <c r="C4053" s="88" t="s">
        <v>22</v>
      </c>
      <c r="D4053" s="178">
        <v>44314</v>
      </c>
      <c r="E4053" s="89">
        <v>1</v>
      </c>
      <c r="F4053" s="38">
        <f t="shared" si="63"/>
        <v>44314</v>
      </c>
    </row>
    <row r="4054" spans="1:6" x14ac:dyDescent="0.25">
      <c r="A4054" s="88" t="s">
        <v>18</v>
      </c>
      <c r="B4054" s="88" t="s">
        <v>366</v>
      </c>
      <c r="C4054" s="88" t="s">
        <v>412</v>
      </c>
      <c r="D4054" s="178">
        <v>44314</v>
      </c>
      <c r="E4054" s="89">
        <v>1</v>
      </c>
      <c r="F4054" s="38">
        <f t="shared" si="63"/>
        <v>44314</v>
      </c>
    </row>
    <row r="4055" spans="1:6" x14ac:dyDescent="0.25">
      <c r="A4055" s="88" t="s">
        <v>18</v>
      </c>
      <c r="B4055" s="88" t="s">
        <v>18</v>
      </c>
      <c r="C4055" s="88" t="s">
        <v>24</v>
      </c>
      <c r="D4055" s="178">
        <v>44314</v>
      </c>
      <c r="E4055" s="89">
        <v>61</v>
      </c>
      <c r="F4055" s="38">
        <f t="shared" si="63"/>
        <v>44314</v>
      </c>
    </row>
    <row r="4056" spans="1:6" x14ac:dyDescent="0.25">
      <c r="A4056" s="88" t="s">
        <v>25</v>
      </c>
      <c r="B4056" s="88" t="s">
        <v>26</v>
      </c>
      <c r="C4056" s="88" t="s">
        <v>27</v>
      </c>
      <c r="D4056" s="178">
        <v>44314</v>
      </c>
      <c r="E4056" s="89">
        <v>36</v>
      </c>
      <c r="F4056" s="38">
        <f t="shared" si="63"/>
        <v>44314</v>
      </c>
    </row>
    <row r="4057" spans="1:6" x14ac:dyDescent="0.25">
      <c r="A4057" s="88" t="s">
        <v>18</v>
      </c>
      <c r="B4057" s="88" t="s">
        <v>366</v>
      </c>
      <c r="C4057" s="88" t="s">
        <v>409</v>
      </c>
      <c r="D4057" s="178">
        <v>44314</v>
      </c>
      <c r="E4057" s="89">
        <v>19</v>
      </c>
      <c r="F4057" s="38">
        <f t="shared" si="63"/>
        <v>44314</v>
      </c>
    </row>
    <row r="4058" spans="1:6" x14ac:dyDescent="0.25">
      <c r="A4058" s="88" t="s">
        <v>25</v>
      </c>
      <c r="B4058" s="88" t="s">
        <v>25</v>
      </c>
      <c r="C4058" s="88" t="s">
        <v>31</v>
      </c>
      <c r="D4058" s="178">
        <v>44314</v>
      </c>
      <c r="E4058" s="89">
        <v>6</v>
      </c>
      <c r="F4058" s="38">
        <f t="shared" si="63"/>
        <v>44314</v>
      </c>
    </row>
    <row r="4059" spans="1:6" x14ac:dyDescent="0.25">
      <c r="A4059" s="88" t="s">
        <v>91</v>
      </c>
      <c r="B4059" s="88" t="s">
        <v>91</v>
      </c>
      <c r="C4059" s="88" t="s">
        <v>97</v>
      </c>
      <c r="D4059" s="178">
        <v>44314</v>
      </c>
      <c r="E4059" s="89">
        <v>12</v>
      </c>
      <c r="F4059" s="38">
        <f t="shared" si="63"/>
        <v>44314</v>
      </c>
    </row>
    <row r="4060" spans="1:6" x14ac:dyDescent="0.25">
      <c r="A4060" s="88" t="s">
        <v>91</v>
      </c>
      <c r="B4060" s="88" t="s">
        <v>91</v>
      </c>
      <c r="C4060" s="88" t="s">
        <v>101</v>
      </c>
      <c r="D4060" s="178">
        <v>44314</v>
      </c>
      <c r="E4060" s="89">
        <v>49</v>
      </c>
      <c r="F4060" s="38">
        <f t="shared" si="63"/>
        <v>44314</v>
      </c>
    </row>
    <row r="4061" spans="1:6" x14ac:dyDescent="0.25">
      <c r="A4061" s="88" t="s">
        <v>25</v>
      </c>
      <c r="B4061" s="88" t="s">
        <v>54</v>
      </c>
      <c r="C4061" s="88" t="s">
        <v>56</v>
      </c>
      <c r="D4061" s="178">
        <v>44314</v>
      </c>
      <c r="E4061" s="89">
        <v>148</v>
      </c>
      <c r="F4061" s="38">
        <f t="shared" si="63"/>
        <v>44314</v>
      </c>
    </row>
    <row r="4062" spans="1:6" x14ac:dyDescent="0.25">
      <c r="A4062" s="88" t="s">
        <v>263</v>
      </c>
      <c r="B4062" s="88" t="s">
        <v>199</v>
      </c>
      <c r="C4062" s="88" t="s">
        <v>319</v>
      </c>
      <c r="D4062" s="178">
        <v>44314</v>
      </c>
      <c r="E4062" s="89">
        <v>12</v>
      </c>
      <c r="F4062" s="38">
        <f t="shared" si="63"/>
        <v>44314</v>
      </c>
    </row>
    <row r="4063" spans="1:6" x14ac:dyDescent="0.25">
      <c r="A4063" s="88" t="s">
        <v>263</v>
      </c>
      <c r="B4063" s="88" t="s">
        <v>199</v>
      </c>
      <c r="C4063" s="88" t="s">
        <v>77</v>
      </c>
      <c r="D4063" s="178">
        <v>44314</v>
      </c>
      <c r="E4063" s="89">
        <v>25</v>
      </c>
      <c r="F4063" s="38">
        <f t="shared" si="63"/>
        <v>44314</v>
      </c>
    </row>
    <row r="4064" spans="1:6" x14ac:dyDescent="0.25">
      <c r="A4064" s="88" t="s">
        <v>361</v>
      </c>
      <c r="B4064" s="88" t="s">
        <v>411</v>
      </c>
      <c r="C4064" s="88" t="s">
        <v>355</v>
      </c>
      <c r="D4064" s="178">
        <v>44314</v>
      </c>
      <c r="E4064" s="89">
        <v>123</v>
      </c>
      <c r="F4064" s="38">
        <f t="shared" si="63"/>
        <v>44314</v>
      </c>
    </row>
    <row r="4065" spans="1:6" x14ac:dyDescent="0.25">
      <c r="A4065" s="88" t="s">
        <v>2</v>
      </c>
      <c r="B4065" s="88" t="s">
        <v>2</v>
      </c>
      <c r="C4065" s="88" t="s">
        <v>4</v>
      </c>
      <c r="D4065" s="178">
        <v>44314</v>
      </c>
      <c r="E4065" s="89">
        <v>65</v>
      </c>
      <c r="F4065" s="38">
        <f t="shared" si="63"/>
        <v>44314</v>
      </c>
    </row>
    <row r="4066" spans="1:6" x14ac:dyDescent="0.25">
      <c r="A4066" s="88" t="s">
        <v>2</v>
      </c>
      <c r="B4066" s="88" t="s">
        <v>2</v>
      </c>
      <c r="C4066" s="88" t="s">
        <v>184</v>
      </c>
      <c r="D4066" s="178">
        <v>44314</v>
      </c>
      <c r="E4066" s="89">
        <v>1</v>
      </c>
      <c r="F4066" s="38">
        <f t="shared" si="63"/>
        <v>44314</v>
      </c>
    </row>
    <row r="4067" spans="1:6" x14ac:dyDescent="0.25">
      <c r="A4067" s="41" t="s">
        <v>25</v>
      </c>
      <c r="B4067" s="41" t="s">
        <v>29</v>
      </c>
      <c r="C4067" s="41" t="s">
        <v>30</v>
      </c>
      <c r="D4067" s="177">
        <v>44314</v>
      </c>
      <c r="E4067" s="41">
        <v>68</v>
      </c>
      <c r="F4067" s="38">
        <f t="shared" si="63"/>
        <v>44314</v>
      </c>
    </row>
    <row r="4068" spans="1:6" x14ac:dyDescent="0.25">
      <c r="A4068" s="41" t="s">
        <v>25</v>
      </c>
      <c r="B4068" s="41" t="s">
        <v>25</v>
      </c>
      <c r="C4068" s="41" t="s">
        <v>32</v>
      </c>
      <c r="D4068" s="177">
        <v>44314</v>
      </c>
      <c r="E4068" s="41">
        <v>106</v>
      </c>
      <c r="F4068" s="38">
        <f t="shared" si="63"/>
        <v>44314</v>
      </c>
    </row>
    <row r="4069" spans="1:6" x14ac:dyDescent="0.25">
      <c r="A4069" s="41" t="s">
        <v>25</v>
      </c>
      <c r="B4069" s="41" t="s">
        <v>25</v>
      </c>
      <c r="C4069" s="41" t="s">
        <v>41</v>
      </c>
      <c r="D4069" s="177">
        <v>44314</v>
      </c>
      <c r="E4069" s="41">
        <v>44</v>
      </c>
      <c r="F4069" s="38">
        <f t="shared" si="63"/>
        <v>44314</v>
      </c>
    </row>
    <row r="4070" spans="1:6" x14ac:dyDescent="0.25">
      <c r="A4070" s="41" t="s">
        <v>25</v>
      </c>
      <c r="B4070" s="41" t="s">
        <v>25</v>
      </c>
      <c r="C4070" s="41" t="s">
        <v>46</v>
      </c>
      <c r="D4070" s="177">
        <v>44314</v>
      </c>
      <c r="E4070" s="41">
        <v>28</v>
      </c>
      <c r="F4070" s="38">
        <f t="shared" si="63"/>
        <v>44314</v>
      </c>
    </row>
    <row r="4071" spans="1:6" x14ac:dyDescent="0.25">
      <c r="A4071" s="41" t="s">
        <v>25</v>
      </c>
      <c r="B4071" s="41" t="s">
        <v>25</v>
      </c>
      <c r="C4071" s="41" t="s">
        <v>45</v>
      </c>
      <c r="D4071" s="177">
        <v>44314</v>
      </c>
      <c r="E4071" s="41">
        <v>93</v>
      </c>
      <c r="F4071" s="38">
        <f t="shared" si="63"/>
        <v>44314</v>
      </c>
    </row>
    <row r="4072" spans="1:6" x14ac:dyDescent="0.25">
      <c r="A4072" s="88" t="s">
        <v>57</v>
      </c>
      <c r="B4072" s="88" t="s">
        <v>57</v>
      </c>
      <c r="C4072" s="88" t="s">
        <v>62</v>
      </c>
      <c r="D4072" s="178">
        <v>44314</v>
      </c>
      <c r="E4072" s="89">
        <v>18</v>
      </c>
      <c r="F4072" s="38">
        <f t="shared" si="63"/>
        <v>44314</v>
      </c>
    </row>
    <row r="4073" spans="1:6" x14ac:dyDescent="0.25">
      <c r="A4073" s="88" t="s">
        <v>25</v>
      </c>
      <c r="B4073" s="88" t="s">
        <v>25</v>
      </c>
      <c r="C4073" s="88" t="s">
        <v>53</v>
      </c>
      <c r="D4073" s="178">
        <v>44314</v>
      </c>
      <c r="E4073" s="89">
        <v>44</v>
      </c>
      <c r="F4073" s="38">
        <f t="shared" si="63"/>
        <v>44314</v>
      </c>
    </row>
    <row r="4074" spans="1:6" x14ac:dyDescent="0.25">
      <c r="A4074" s="88" t="s">
        <v>25</v>
      </c>
      <c r="B4074" s="88" t="s">
        <v>25</v>
      </c>
      <c r="C4074" s="88" t="s">
        <v>50</v>
      </c>
      <c r="D4074" s="178">
        <v>44314</v>
      </c>
      <c r="E4074" s="89">
        <v>28</v>
      </c>
      <c r="F4074" s="38">
        <f t="shared" si="63"/>
        <v>44314</v>
      </c>
    </row>
    <row r="4075" spans="1:6" x14ac:dyDescent="0.25">
      <c r="A4075" s="88" t="s">
        <v>57</v>
      </c>
      <c r="B4075" s="88" t="s">
        <v>57</v>
      </c>
      <c r="C4075" s="88" t="s">
        <v>368</v>
      </c>
      <c r="D4075" s="178">
        <v>44314</v>
      </c>
      <c r="E4075" s="89">
        <v>63</v>
      </c>
      <c r="F4075" s="38">
        <f t="shared" si="63"/>
        <v>44314</v>
      </c>
    </row>
    <row r="4076" spans="1:6" x14ac:dyDescent="0.25">
      <c r="A4076" s="88" t="s">
        <v>57</v>
      </c>
      <c r="B4076" s="88" t="s">
        <v>57</v>
      </c>
      <c r="C4076" s="88" t="s">
        <v>130</v>
      </c>
      <c r="D4076" s="178">
        <v>44314</v>
      </c>
      <c r="E4076" s="89">
        <v>20</v>
      </c>
      <c r="F4076" s="38">
        <f t="shared" si="63"/>
        <v>44314</v>
      </c>
    </row>
    <row r="4077" spans="1:6" x14ac:dyDescent="0.25">
      <c r="A4077" s="88" t="s">
        <v>57</v>
      </c>
      <c r="B4077" s="88" t="s">
        <v>57</v>
      </c>
      <c r="C4077" s="88" t="s">
        <v>392</v>
      </c>
      <c r="D4077" s="178">
        <v>44313</v>
      </c>
      <c r="E4077" s="89">
        <v>13</v>
      </c>
      <c r="F4077" s="38">
        <f t="shared" si="63"/>
        <v>44313</v>
      </c>
    </row>
    <row r="4078" spans="1:6" x14ac:dyDescent="0.25">
      <c r="A4078" s="88" t="s">
        <v>25</v>
      </c>
      <c r="B4078" s="88" t="s">
        <v>54</v>
      </c>
      <c r="C4078" s="88" t="s">
        <v>187</v>
      </c>
      <c r="D4078" s="178">
        <v>44313</v>
      </c>
      <c r="E4078" s="89">
        <v>5</v>
      </c>
      <c r="F4078" s="38">
        <f t="shared" si="63"/>
        <v>44313</v>
      </c>
    </row>
    <row r="4079" spans="1:6" x14ac:dyDescent="0.25">
      <c r="A4079" s="88" t="s">
        <v>25</v>
      </c>
      <c r="B4079" s="88" t="s">
        <v>25</v>
      </c>
      <c r="C4079" s="88" t="s">
        <v>51</v>
      </c>
      <c r="D4079" s="178">
        <v>44313</v>
      </c>
      <c r="E4079" s="89">
        <v>4</v>
      </c>
      <c r="F4079" s="38">
        <f t="shared" si="63"/>
        <v>44313</v>
      </c>
    </row>
    <row r="4080" spans="1:6" x14ac:dyDescent="0.25">
      <c r="A4080" s="88" t="s">
        <v>264</v>
      </c>
      <c r="B4080" s="88" t="s">
        <v>83</v>
      </c>
      <c r="C4080" s="88" t="s">
        <v>84</v>
      </c>
      <c r="D4080" s="178">
        <v>44313</v>
      </c>
      <c r="E4080" s="89">
        <v>154</v>
      </c>
      <c r="F4080" s="38">
        <f t="shared" si="63"/>
        <v>44313</v>
      </c>
    </row>
    <row r="4081" spans="1:6" x14ac:dyDescent="0.25">
      <c r="A4081" s="88" t="s">
        <v>264</v>
      </c>
      <c r="B4081" s="88" t="s">
        <v>81</v>
      </c>
      <c r="C4081" s="88" t="s">
        <v>82</v>
      </c>
      <c r="D4081" s="178">
        <v>44313</v>
      </c>
      <c r="E4081" s="89">
        <v>46</v>
      </c>
      <c r="F4081" s="38">
        <f t="shared" si="63"/>
        <v>44313</v>
      </c>
    </row>
    <row r="4082" spans="1:6" x14ac:dyDescent="0.25">
      <c r="A4082" s="88" t="s">
        <v>264</v>
      </c>
      <c r="B4082" s="88" t="s">
        <v>83</v>
      </c>
      <c r="C4082" s="88" t="s">
        <v>90</v>
      </c>
      <c r="D4082" s="178">
        <v>44313</v>
      </c>
      <c r="E4082" s="89">
        <v>23</v>
      </c>
      <c r="F4082" s="38">
        <f t="shared" si="63"/>
        <v>44313</v>
      </c>
    </row>
    <row r="4083" spans="1:6" x14ac:dyDescent="0.25">
      <c r="A4083" s="88" t="s">
        <v>25</v>
      </c>
      <c r="B4083" s="88" t="s">
        <v>25</v>
      </c>
      <c r="C4083" s="88" t="s">
        <v>43</v>
      </c>
      <c r="D4083" s="178">
        <v>44313</v>
      </c>
      <c r="E4083" s="89">
        <v>47</v>
      </c>
      <c r="F4083" s="38">
        <f t="shared" si="63"/>
        <v>44313</v>
      </c>
    </row>
    <row r="4084" spans="1:6" x14ac:dyDescent="0.25">
      <c r="A4084" s="88" t="s">
        <v>25</v>
      </c>
      <c r="B4084" s="88" t="s">
        <v>25</v>
      </c>
      <c r="C4084" s="88" t="s">
        <v>49</v>
      </c>
      <c r="D4084" s="178">
        <v>44313</v>
      </c>
      <c r="E4084" s="89">
        <v>57</v>
      </c>
      <c r="F4084" s="38">
        <f t="shared" si="63"/>
        <v>44313</v>
      </c>
    </row>
    <row r="4085" spans="1:6" x14ac:dyDescent="0.25">
      <c r="A4085" s="88" t="s">
        <v>25</v>
      </c>
      <c r="B4085" s="88" t="s">
        <v>25</v>
      </c>
      <c r="C4085" s="88" t="s">
        <v>40</v>
      </c>
      <c r="D4085" s="178">
        <v>44313</v>
      </c>
      <c r="E4085" s="89">
        <v>9</v>
      </c>
      <c r="F4085" s="38">
        <f t="shared" si="63"/>
        <v>44313</v>
      </c>
    </row>
    <row r="4086" spans="1:6" x14ac:dyDescent="0.25">
      <c r="A4086" s="88" t="s">
        <v>25</v>
      </c>
      <c r="B4086" s="88" t="s">
        <v>25</v>
      </c>
      <c r="C4086" s="88" t="s">
        <v>38</v>
      </c>
      <c r="D4086" s="178">
        <v>44313</v>
      </c>
      <c r="E4086" s="89">
        <v>25</v>
      </c>
      <c r="F4086" s="38">
        <f t="shared" si="63"/>
        <v>44313</v>
      </c>
    </row>
    <row r="4087" spans="1:6" x14ac:dyDescent="0.25">
      <c r="A4087" s="88" t="s">
        <v>25</v>
      </c>
      <c r="B4087" s="88" t="s">
        <v>26</v>
      </c>
      <c r="C4087" s="88" t="s">
        <v>27</v>
      </c>
      <c r="D4087" s="178">
        <v>44313</v>
      </c>
      <c r="E4087" s="89">
        <v>38</v>
      </c>
      <c r="F4087" s="38">
        <f t="shared" si="63"/>
        <v>44313</v>
      </c>
    </row>
    <row r="4088" spans="1:6" x14ac:dyDescent="0.25">
      <c r="A4088" s="88" t="s">
        <v>18</v>
      </c>
      <c r="B4088" s="88" t="s">
        <v>366</v>
      </c>
      <c r="C4088" s="88" t="s">
        <v>413</v>
      </c>
      <c r="D4088" s="178">
        <v>44313</v>
      </c>
      <c r="E4088" s="89">
        <v>9</v>
      </c>
      <c r="F4088" s="38">
        <f t="shared" si="63"/>
        <v>44313</v>
      </c>
    </row>
    <row r="4089" spans="1:6" x14ac:dyDescent="0.25">
      <c r="A4089" s="88" t="s">
        <v>2</v>
      </c>
      <c r="B4089" s="88" t="s">
        <v>2</v>
      </c>
      <c r="C4089" s="88" t="s">
        <v>12</v>
      </c>
      <c r="D4089" s="178">
        <v>44313</v>
      </c>
      <c r="E4089" s="89">
        <v>38</v>
      </c>
      <c r="F4089" s="38">
        <f t="shared" si="63"/>
        <v>44313</v>
      </c>
    </row>
    <row r="4090" spans="1:6" x14ac:dyDescent="0.25">
      <c r="A4090" s="88" t="s">
        <v>2</v>
      </c>
      <c r="B4090" s="88" t="s">
        <v>2</v>
      </c>
      <c r="C4090" s="88" t="s">
        <v>15</v>
      </c>
      <c r="D4090" s="178">
        <v>44313</v>
      </c>
      <c r="E4090" s="89">
        <v>28</v>
      </c>
      <c r="F4090" s="38">
        <f t="shared" si="63"/>
        <v>44313</v>
      </c>
    </row>
    <row r="4091" spans="1:6" x14ac:dyDescent="0.25">
      <c r="A4091" s="88" t="s">
        <v>361</v>
      </c>
      <c r="B4091" s="88" t="s">
        <v>411</v>
      </c>
      <c r="C4091" s="88" t="s">
        <v>357</v>
      </c>
      <c r="D4091" s="178">
        <v>44313</v>
      </c>
      <c r="E4091" s="89">
        <v>33</v>
      </c>
      <c r="F4091" s="38">
        <f t="shared" si="63"/>
        <v>44313</v>
      </c>
    </row>
    <row r="4092" spans="1:6" x14ac:dyDescent="0.25">
      <c r="A4092" s="88" t="s">
        <v>263</v>
      </c>
      <c r="B4092" s="88" t="s">
        <v>199</v>
      </c>
      <c r="C4092" s="88" t="s">
        <v>447</v>
      </c>
      <c r="D4092" s="178">
        <v>44313</v>
      </c>
      <c r="E4092" s="89">
        <v>6</v>
      </c>
      <c r="F4092" s="38">
        <f t="shared" si="63"/>
        <v>44313</v>
      </c>
    </row>
    <row r="4093" spans="1:6" x14ac:dyDescent="0.25">
      <c r="A4093" s="88" t="s">
        <v>57</v>
      </c>
      <c r="B4093" s="88" t="s">
        <v>57</v>
      </c>
      <c r="C4093" s="88" t="s">
        <v>61</v>
      </c>
      <c r="D4093" s="178">
        <v>44313</v>
      </c>
      <c r="E4093" s="89">
        <v>38</v>
      </c>
      <c r="F4093" s="38">
        <f t="shared" si="63"/>
        <v>44313</v>
      </c>
    </row>
    <row r="4094" spans="1:6" x14ac:dyDescent="0.25">
      <c r="A4094" s="88" t="s">
        <v>57</v>
      </c>
      <c r="B4094" s="88" t="s">
        <v>57</v>
      </c>
      <c r="C4094" s="88" t="s">
        <v>262</v>
      </c>
      <c r="D4094" s="178">
        <v>44313</v>
      </c>
      <c r="E4094" s="89">
        <v>2</v>
      </c>
      <c r="F4094" s="38">
        <f t="shared" si="63"/>
        <v>44313</v>
      </c>
    </row>
    <row r="4095" spans="1:6" x14ac:dyDescent="0.25">
      <c r="A4095" s="88" t="s">
        <v>25</v>
      </c>
      <c r="B4095" s="88" t="s">
        <v>25</v>
      </c>
      <c r="C4095" s="88" t="s">
        <v>53</v>
      </c>
      <c r="D4095" s="178">
        <v>44313</v>
      </c>
      <c r="E4095" s="89">
        <v>47</v>
      </c>
      <c r="F4095" s="38">
        <f t="shared" si="63"/>
        <v>44313</v>
      </c>
    </row>
    <row r="4096" spans="1:6" x14ac:dyDescent="0.25">
      <c r="A4096" s="88" t="s">
        <v>91</v>
      </c>
      <c r="B4096" s="88" t="s">
        <v>91</v>
      </c>
      <c r="C4096" s="88" t="s">
        <v>100</v>
      </c>
      <c r="D4096" s="178">
        <v>44313</v>
      </c>
      <c r="E4096" s="89">
        <v>54</v>
      </c>
      <c r="F4096" s="38">
        <f t="shared" si="63"/>
        <v>44313</v>
      </c>
    </row>
    <row r="4097" spans="1:6" x14ac:dyDescent="0.25">
      <c r="A4097" s="88" t="s">
        <v>18</v>
      </c>
      <c r="B4097" s="88" t="s">
        <v>18</v>
      </c>
      <c r="C4097" s="88" t="s">
        <v>23</v>
      </c>
      <c r="D4097" s="178">
        <v>44313</v>
      </c>
      <c r="E4097" s="89">
        <v>30</v>
      </c>
      <c r="F4097" s="38">
        <f t="shared" si="63"/>
        <v>44313</v>
      </c>
    </row>
    <row r="4098" spans="1:6" x14ac:dyDescent="0.25">
      <c r="A4098" s="88" t="s">
        <v>337</v>
      </c>
      <c r="B4098" s="88" t="s">
        <v>338</v>
      </c>
      <c r="C4098" s="88" t="s">
        <v>177</v>
      </c>
      <c r="D4098" s="178">
        <v>44313</v>
      </c>
      <c r="E4098" s="89">
        <v>46</v>
      </c>
      <c r="F4098" s="38">
        <f t="shared" si="63"/>
        <v>44313</v>
      </c>
    </row>
    <row r="4099" spans="1:6" x14ac:dyDescent="0.25">
      <c r="A4099" s="88" t="s">
        <v>18</v>
      </c>
      <c r="B4099" s="88" t="s">
        <v>19</v>
      </c>
      <c r="C4099" s="88" t="s">
        <v>20</v>
      </c>
      <c r="D4099" s="178">
        <v>44313</v>
      </c>
      <c r="E4099" s="89">
        <v>30</v>
      </c>
      <c r="F4099" s="38">
        <f t="shared" ref="F4099:F4162" si="64">D4099</f>
        <v>44313</v>
      </c>
    </row>
    <row r="4100" spans="1:6" x14ac:dyDescent="0.25">
      <c r="A4100" s="88" t="s">
        <v>16</v>
      </c>
      <c r="B4100" s="88" t="s">
        <v>16</v>
      </c>
      <c r="C4100" s="88" t="s">
        <v>17</v>
      </c>
      <c r="D4100" s="178">
        <v>44313</v>
      </c>
      <c r="E4100" s="89">
        <v>93</v>
      </c>
      <c r="F4100" s="38">
        <f t="shared" si="64"/>
        <v>44313</v>
      </c>
    </row>
    <row r="4101" spans="1:6" x14ac:dyDescent="0.25">
      <c r="A4101" s="88" t="s">
        <v>2</v>
      </c>
      <c r="B4101" s="88" t="s">
        <v>2</v>
      </c>
      <c r="C4101" s="88" t="s">
        <v>389</v>
      </c>
      <c r="D4101" s="178">
        <v>44313</v>
      </c>
      <c r="E4101" s="89">
        <v>4</v>
      </c>
      <c r="F4101" s="38">
        <f t="shared" si="64"/>
        <v>44313</v>
      </c>
    </row>
    <row r="4102" spans="1:6" x14ac:dyDescent="0.25">
      <c r="A4102" s="88" t="s">
        <v>2</v>
      </c>
      <c r="B4102" s="88" t="s">
        <v>2</v>
      </c>
      <c r="C4102" s="88" t="s">
        <v>13</v>
      </c>
      <c r="D4102" s="178">
        <v>44313</v>
      </c>
      <c r="E4102" s="89">
        <v>1</v>
      </c>
      <c r="F4102" s="38">
        <f t="shared" si="64"/>
        <v>44313</v>
      </c>
    </row>
    <row r="4103" spans="1:6" x14ac:dyDescent="0.25">
      <c r="A4103" s="41" t="s">
        <v>25</v>
      </c>
      <c r="B4103" s="41" t="s">
        <v>25</v>
      </c>
      <c r="C4103" s="41" t="s">
        <v>32</v>
      </c>
      <c r="D4103" s="177">
        <v>44313</v>
      </c>
      <c r="E4103" s="41">
        <v>125</v>
      </c>
      <c r="F4103" s="38">
        <f t="shared" si="64"/>
        <v>44313</v>
      </c>
    </row>
    <row r="4104" spans="1:6" x14ac:dyDescent="0.25">
      <c r="A4104" s="41" t="s">
        <v>25</v>
      </c>
      <c r="B4104" s="41" t="s">
        <v>25</v>
      </c>
      <c r="C4104" s="41" t="s">
        <v>46</v>
      </c>
      <c r="D4104" s="177">
        <v>44313</v>
      </c>
      <c r="E4104" s="41">
        <v>56</v>
      </c>
      <c r="F4104" s="38">
        <f t="shared" si="64"/>
        <v>44313</v>
      </c>
    </row>
    <row r="4105" spans="1:6" x14ac:dyDescent="0.25">
      <c r="A4105" s="41" t="s">
        <v>264</v>
      </c>
      <c r="B4105" s="41" t="s">
        <v>83</v>
      </c>
      <c r="C4105" s="41" t="s">
        <v>80</v>
      </c>
      <c r="D4105" s="177">
        <v>44313</v>
      </c>
      <c r="E4105" s="41">
        <v>56</v>
      </c>
      <c r="F4105" s="38">
        <f t="shared" si="64"/>
        <v>44313</v>
      </c>
    </row>
    <row r="4106" spans="1:6" x14ac:dyDescent="0.25">
      <c r="A4106" s="41" t="s">
        <v>91</v>
      </c>
      <c r="B4106" s="41" t="s">
        <v>91</v>
      </c>
      <c r="C4106" s="41" t="s">
        <v>98</v>
      </c>
      <c r="D4106" s="177">
        <v>44313</v>
      </c>
      <c r="E4106" s="41">
        <v>42</v>
      </c>
      <c r="F4106" s="38">
        <f t="shared" si="64"/>
        <v>44313</v>
      </c>
    </row>
    <row r="4107" spans="1:6" x14ac:dyDescent="0.25">
      <c r="A4107" s="41" t="s">
        <v>91</v>
      </c>
      <c r="B4107" s="41" t="s">
        <v>91</v>
      </c>
      <c r="C4107" s="41" t="s">
        <v>101</v>
      </c>
      <c r="D4107" s="177">
        <v>44313</v>
      </c>
      <c r="E4107" s="41">
        <v>81</v>
      </c>
      <c r="F4107" s="38">
        <f t="shared" si="64"/>
        <v>44313</v>
      </c>
    </row>
    <row r="4108" spans="1:6" x14ac:dyDescent="0.25">
      <c r="A4108" s="88" t="s">
        <v>325</v>
      </c>
      <c r="B4108" s="88" t="s">
        <v>325</v>
      </c>
      <c r="C4108" s="88" t="s">
        <v>327</v>
      </c>
      <c r="D4108" s="178">
        <v>44313</v>
      </c>
      <c r="E4108" s="89">
        <v>26</v>
      </c>
      <c r="F4108" s="38">
        <f t="shared" si="64"/>
        <v>44313</v>
      </c>
    </row>
    <row r="4109" spans="1:6" x14ac:dyDescent="0.25">
      <c r="A4109" s="88" t="s">
        <v>57</v>
      </c>
      <c r="B4109" s="88" t="s">
        <v>57</v>
      </c>
      <c r="C4109" s="88" t="s">
        <v>62</v>
      </c>
      <c r="D4109" s="178">
        <v>44313</v>
      </c>
      <c r="E4109" s="89">
        <v>2</v>
      </c>
      <c r="F4109" s="38">
        <f t="shared" si="64"/>
        <v>44313</v>
      </c>
    </row>
    <row r="4110" spans="1:6" x14ac:dyDescent="0.25">
      <c r="A4110" s="88" t="s">
        <v>263</v>
      </c>
      <c r="B4110" s="88" t="s">
        <v>199</v>
      </c>
      <c r="C4110" s="88" t="s">
        <v>319</v>
      </c>
      <c r="D4110" s="178">
        <v>44313</v>
      </c>
      <c r="E4110" s="89">
        <v>25</v>
      </c>
      <c r="F4110" s="38">
        <f t="shared" si="64"/>
        <v>44313</v>
      </c>
    </row>
    <row r="4111" spans="1:6" x14ac:dyDescent="0.25">
      <c r="A4111" s="88" t="s">
        <v>263</v>
      </c>
      <c r="B4111" s="88" t="s">
        <v>199</v>
      </c>
      <c r="C4111" s="88" t="s">
        <v>75</v>
      </c>
      <c r="D4111" s="178">
        <v>44313</v>
      </c>
      <c r="E4111" s="89">
        <v>56</v>
      </c>
      <c r="F4111" s="38">
        <f t="shared" si="64"/>
        <v>44313</v>
      </c>
    </row>
    <row r="4112" spans="1:6" x14ac:dyDescent="0.25">
      <c r="A4112" s="88" t="s">
        <v>57</v>
      </c>
      <c r="B4112" s="88" t="s">
        <v>57</v>
      </c>
      <c r="C4112" s="88" t="s">
        <v>183</v>
      </c>
      <c r="D4112" s="178">
        <v>44313</v>
      </c>
      <c r="E4112" s="89">
        <v>20</v>
      </c>
      <c r="F4112" s="38">
        <f t="shared" si="64"/>
        <v>44313</v>
      </c>
    </row>
    <row r="4113" spans="1:6" x14ac:dyDescent="0.25">
      <c r="A4113" s="88" t="s">
        <v>57</v>
      </c>
      <c r="B4113" s="88" t="s">
        <v>57</v>
      </c>
      <c r="C4113" s="88" t="s">
        <v>58</v>
      </c>
      <c r="D4113" s="178">
        <v>44313</v>
      </c>
      <c r="E4113" s="89">
        <v>18</v>
      </c>
      <c r="F4113" s="38">
        <f t="shared" si="64"/>
        <v>44313</v>
      </c>
    </row>
    <row r="4114" spans="1:6" x14ac:dyDescent="0.25">
      <c r="A4114" s="88" t="s">
        <v>57</v>
      </c>
      <c r="B4114" s="88" t="s">
        <v>57</v>
      </c>
      <c r="C4114" s="88" t="s">
        <v>446</v>
      </c>
      <c r="D4114" s="178">
        <v>44313</v>
      </c>
      <c r="E4114" s="89">
        <v>11</v>
      </c>
      <c r="F4114" s="38">
        <f t="shared" si="64"/>
        <v>44313</v>
      </c>
    </row>
    <row r="4115" spans="1:6" x14ac:dyDescent="0.25">
      <c r="A4115" s="88" t="s">
        <v>57</v>
      </c>
      <c r="B4115" s="88" t="s">
        <v>57</v>
      </c>
      <c r="C4115" s="88" t="s">
        <v>130</v>
      </c>
      <c r="D4115" s="178">
        <v>44313</v>
      </c>
      <c r="E4115" s="89">
        <v>13</v>
      </c>
      <c r="F4115" s="38">
        <f t="shared" si="64"/>
        <v>44313</v>
      </c>
    </row>
    <row r="4116" spans="1:6" x14ac:dyDescent="0.25">
      <c r="A4116" s="88" t="s">
        <v>2</v>
      </c>
      <c r="B4116" s="88" t="s">
        <v>2</v>
      </c>
      <c r="C4116" s="88" t="s">
        <v>3</v>
      </c>
      <c r="D4116" s="178">
        <v>44313</v>
      </c>
      <c r="E4116" s="89">
        <v>113</v>
      </c>
      <c r="F4116" s="38">
        <f t="shared" si="64"/>
        <v>44313</v>
      </c>
    </row>
    <row r="4117" spans="1:6" x14ac:dyDescent="0.25">
      <c r="A4117" s="88" t="s">
        <v>2</v>
      </c>
      <c r="B4117" s="88" t="s">
        <v>2</v>
      </c>
      <c r="C4117" s="88" t="s">
        <v>184</v>
      </c>
      <c r="D4117" s="178">
        <v>44313</v>
      </c>
      <c r="E4117" s="89">
        <v>1</v>
      </c>
      <c r="F4117" s="38">
        <f t="shared" si="64"/>
        <v>44313</v>
      </c>
    </row>
    <row r="4118" spans="1:6" x14ac:dyDescent="0.25">
      <c r="A4118" s="88" t="s">
        <v>2</v>
      </c>
      <c r="B4118" s="88" t="s">
        <v>2</v>
      </c>
      <c r="C4118" s="88" t="s">
        <v>4</v>
      </c>
      <c r="D4118" s="178">
        <v>44313</v>
      </c>
      <c r="E4118" s="89">
        <v>33</v>
      </c>
      <c r="F4118" s="38">
        <f t="shared" si="64"/>
        <v>44313</v>
      </c>
    </row>
    <row r="4119" spans="1:6" x14ac:dyDescent="0.25">
      <c r="A4119" s="88" t="s">
        <v>361</v>
      </c>
      <c r="B4119" s="88" t="s">
        <v>411</v>
      </c>
      <c r="C4119" s="88" t="s">
        <v>356</v>
      </c>
      <c r="D4119" s="178">
        <v>44313</v>
      </c>
      <c r="E4119" s="89">
        <v>60</v>
      </c>
      <c r="F4119" s="38">
        <f t="shared" si="64"/>
        <v>44313</v>
      </c>
    </row>
    <row r="4120" spans="1:6" x14ac:dyDescent="0.25">
      <c r="A4120" s="88" t="s">
        <v>25</v>
      </c>
      <c r="B4120" s="88" t="s">
        <v>29</v>
      </c>
      <c r="C4120" s="88" t="s">
        <v>30</v>
      </c>
      <c r="D4120" s="178">
        <v>44313</v>
      </c>
      <c r="E4120" s="89">
        <v>95</v>
      </c>
      <c r="F4120" s="38">
        <f t="shared" si="64"/>
        <v>44313</v>
      </c>
    </row>
    <row r="4121" spans="1:6" x14ac:dyDescent="0.25">
      <c r="A4121" s="88" t="s">
        <v>25</v>
      </c>
      <c r="B4121" s="88" t="s">
        <v>25</v>
      </c>
      <c r="C4121" s="88" t="s">
        <v>34</v>
      </c>
      <c r="D4121" s="178">
        <v>44313</v>
      </c>
      <c r="E4121" s="89">
        <v>57</v>
      </c>
      <c r="F4121" s="38">
        <f t="shared" si="64"/>
        <v>44313</v>
      </c>
    </row>
    <row r="4122" spans="1:6" x14ac:dyDescent="0.25">
      <c r="A4122" s="88" t="s">
        <v>25</v>
      </c>
      <c r="B4122" s="88" t="s">
        <v>25</v>
      </c>
      <c r="C4122" s="88" t="s">
        <v>37</v>
      </c>
      <c r="D4122" s="178">
        <v>44313</v>
      </c>
      <c r="E4122" s="89">
        <v>82</v>
      </c>
      <c r="F4122" s="38">
        <f t="shared" si="64"/>
        <v>44313</v>
      </c>
    </row>
    <row r="4123" spans="1:6" x14ac:dyDescent="0.25">
      <c r="A4123" s="88" t="s">
        <v>25</v>
      </c>
      <c r="B4123" s="88" t="s">
        <v>25</v>
      </c>
      <c r="C4123" s="88" t="s">
        <v>36</v>
      </c>
      <c r="D4123" s="178">
        <v>44313</v>
      </c>
      <c r="E4123" s="89">
        <v>18</v>
      </c>
      <c r="F4123" s="38">
        <f t="shared" si="64"/>
        <v>44313</v>
      </c>
    </row>
    <row r="4124" spans="1:6" x14ac:dyDescent="0.25">
      <c r="A4124" s="88" t="s">
        <v>25</v>
      </c>
      <c r="B4124" s="88" t="s">
        <v>25</v>
      </c>
      <c r="C4124" s="88" t="s">
        <v>45</v>
      </c>
      <c r="D4124" s="178">
        <v>44313</v>
      </c>
      <c r="E4124" s="89">
        <v>118</v>
      </c>
      <c r="F4124" s="38">
        <f t="shared" si="64"/>
        <v>44313</v>
      </c>
    </row>
    <row r="4125" spans="1:6" x14ac:dyDescent="0.25">
      <c r="A4125" s="88" t="s">
        <v>25</v>
      </c>
      <c r="B4125" s="88" t="s">
        <v>25</v>
      </c>
      <c r="C4125" s="88" t="s">
        <v>47</v>
      </c>
      <c r="D4125" s="178">
        <v>44313</v>
      </c>
      <c r="E4125" s="89">
        <v>81</v>
      </c>
      <c r="F4125" s="38">
        <f t="shared" si="64"/>
        <v>44313</v>
      </c>
    </row>
    <row r="4126" spans="1:6" x14ac:dyDescent="0.25">
      <c r="A4126" s="88" t="s">
        <v>25</v>
      </c>
      <c r="B4126" s="88" t="s">
        <v>25</v>
      </c>
      <c r="C4126" s="88" t="s">
        <v>50</v>
      </c>
      <c r="D4126" s="178">
        <v>44313</v>
      </c>
      <c r="E4126" s="89">
        <v>25</v>
      </c>
      <c r="F4126" s="38">
        <f t="shared" si="64"/>
        <v>44313</v>
      </c>
    </row>
    <row r="4127" spans="1:6" x14ac:dyDescent="0.25">
      <c r="A4127" s="88" t="s">
        <v>71</v>
      </c>
      <c r="B4127" s="88" t="s">
        <v>71</v>
      </c>
      <c r="C4127" s="88" t="s">
        <v>72</v>
      </c>
      <c r="D4127" s="178">
        <v>44313</v>
      </c>
      <c r="E4127" s="89">
        <v>41</v>
      </c>
      <c r="F4127" s="38">
        <f t="shared" si="64"/>
        <v>44313</v>
      </c>
    </row>
    <row r="4128" spans="1:6" x14ac:dyDescent="0.25">
      <c r="A4128" s="58" t="s">
        <v>57</v>
      </c>
      <c r="B4128" s="58" t="s">
        <v>57</v>
      </c>
      <c r="C4128" s="58" t="s">
        <v>63</v>
      </c>
      <c r="D4128" s="179">
        <v>44313</v>
      </c>
      <c r="E4128" s="59">
        <v>20</v>
      </c>
      <c r="F4128" s="38">
        <f t="shared" si="64"/>
        <v>44313</v>
      </c>
    </row>
    <row r="4129" spans="1:6" x14ac:dyDescent="0.25">
      <c r="A4129" s="58" t="s">
        <v>263</v>
      </c>
      <c r="B4129" s="58" t="s">
        <v>199</v>
      </c>
      <c r="C4129" s="58" t="s">
        <v>77</v>
      </c>
      <c r="D4129" s="179">
        <v>44313</v>
      </c>
      <c r="E4129" s="59">
        <v>28</v>
      </c>
      <c r="F4129" s="38">
        <f t="shared" si="64"/>
        <v>44313</v>
      </c>
    </row>
    <row r="4130" spans="1:6" x14ac:dyDescent="0.25">
      <c r="A4130" s="58" t="s">
        <v>57</v>
      </c>
      <c r="B4130" s="58" t="s">
        <v>57</v>
      </c>
      <c r="C4130" s="58" t="s">
        <v>368</v>
      </c>
      <c r="D4130" s="179">
        <v>44313</v>
      </c>
      <c r="E4130" s="59">
        <v>75</v>
      </c>
      <c r="F4130" s="38">
        <f t="shared" si="64"/>
        <v>44313</v>
      </c>
    </row>
    <row r="4131" spans="1:6" x14ac:dyDescent="0.25">
      <c r="A4131" s="58" t="s">
        <v>25</v>
      </c>
      <c r="B4131" s="58" t="s">
        <v>54</v>
      </c>
      <c r="C4131" s="58" t="s">
        <v>56</v>
      </c>
      <c r="D4131" s="179">
        <v>44313</v>
      </c>
      <c r="E4131" s="59">
        <v>213</v>
      </c>
      <c r="F4131" s="38">
        <f t="shared" si="64"/>
        <v>44313</v>
      </c>
    </row>
    <row r="4132" spans="1:6" x14ac:dyDescent="0.25">
      <c r="A4132" s="58" t="s">
        <v>25</v>
      </c>
      <c r="B4132" s="58" t="s">
        <v>54</v>
      </c>
      <c r="C4132" s="58" t="s">
        <v>55</v>
      </c>
      <c r="D4132" s="179">
        <v>44313</v>
      </c>
      <c r="E4132" s="59">
        <v>185</v>
      </c>
      <c r="F4132" s="38">
        <f t="shared" si="64"/>
        <v>44313</v>
      </c>
    </row>
    <row r="4133" spans="1:6" x14ac:dyDescent="0.25">
      <c r="A4133" s="58" t="s">
        <v>264</v>
      </c>
      <c r="B4133" s="58" t="s">
        <v>83</v>
      </c>
      <c r="C4133" s="58" t="s">
        <v>86</v>
      </c>
      <c r="D4133" s="179">
        <v>44313</v>
      </c>
      <c r="E4133" s="59">
        <v>16</v>
      </c>
      <c r="F4133" s="38">
        <f t="shared" si="64"/>
        <v>44313</v>
      </c>
    </row>
    <row r="4134" spans="1:6" x14ac:dyDescent="0.25">
      <c r="A4134" s="58" t="s">
        <v>264</v>
      </c>
      <c r="B4134" s="58" t="s">
        <v>83</v>
      </c>
      <c r="C4134" s="58" t="s">
        <v>181</v>
      </c>
      <c r="D4134" s="179">
        <v>44313</v>
      </c>
      <c r="E4134" s="59">
        <v>91</v>
      </c>
      <c r="F4134" s="38">
        <f t="shared" si="64"/>
        <v>44313</v>
      </c>
    </row>
    <row r="4135" spans="1:6" x14ac:dyDescent="0.25">
      <c r="A4135" s="58" t="s">
        <v>91</v>
      </c>
      <c r="B4135" s="58" t="s">
        <v>91</v>
      </c>
      <c r="C4135" s="58" t="s">
        <v>94</v>
      </c>
      <c r="D4135" s="179">
        <v>44313</v>
      </c>
      <c r="E4135" s="59">
        <v>18</v>
      </c>
      <c r="F4135" s="38">
        <f t="shared" si="64"/>
        <v>44313</v>
      </c>
    </row>
    <row r="4136" spans="1:6" x14ac:dyDescent="0.25">
      <c r="A4136" s="58" t="s">
        <v>25</v>
      </c>
      <c r="B4136" s="58" t="s">
        <v>25</v>
      </c>
      <c r="C4136" s="58" t="s">
        <v>39</v>
      </c>
      <c r="D4136" s="179">
        <v>44313</v>
      </c>
      <c r="E4136" s="59">
        <v>54</v>
      </c>
      <c r="F4136" s="38">
        <f t="shared" si="64"/>
        <v>44313</v>
      </c>
    </row>
    <row r="4137" spans="1:6" x14ac:dyDescent="0.25">
      <c r="A4137" s="58" t="s">
        <v>25</v>
      </c>
      <c r="B4137" s="58" t="s">
        <v>25</v>
      </c>
      <c r="C4137" s="58" t="s">
        <v>41</v>
      </c>
      <c r="D4137" s="179">
        <v>44313</v>
      </c>
      <c r="E4137" s="59">
        <v>34</v>
      </c>
      <c r="F4137" s="38">
        <f t="shared" si="64"/>
        <v>44313</v>
      </c>
    </row>
    <row r="4138" spans="1:6" x14ac:dyDescent="0.25">
      <c r="A4138" s="58" t="s">
        <v>25</v>
      </c>
      <c r="B4138" s="58" t="s">
        <v>25</v>
      </c>
      <c r="C4138" s="58" t="s">
        <v>42</v>
      </c>
      <c r="D4138" s="179">
        <v>44313</v>
      </c>
      <c r="E4138" s="59">
        <v>32</v>
      </c>
      <c r="F4138" s="38">
        <f t="shared" si="64"/>
        <v>44313</v>
      </c>
    </row>
    <row r="4139" spans="1:6" x14ac:dyDescent="0.25">
      <c r="A4139" s="58" t="s">
        <v>25</v>
      </c>
      <c r="B4139" s="58" t="s">
        <v>25</v>
      </c>
      <c r="C4139" s="58" t="s">
        <v>48</v>
      </c>
      <c r="D4139" s="179">
        <v>44313</v>
      </c>
      <c r="E4139" s="59">
        <v>13</v>
      </c>
      <c r="F4139" s="38">
        <f t="shared" si="64"/>
        <v>44313</v>
      </c>
    </row>
    <row r="4140" spans="1:6" x14ac:dyDescent="0.25">
      <c r="A4140" s="58" t="s">
        <v>18</v>
      </c>
      <c r="B4140" s="58" t="s">
        <v>21</v>
      </c>
      <c r="C4140" s="58" t="s">
        <v>22</v>
      </c>
      <c r="D4140" s="179">
        <v>44313</v>
      </c>
      <c r="E4140" s="59">
        <v>81</v>
      </c>
      <c r="F4140" s="38">
        <f t="shared" si="64"/>
        <v>44313</v>
      </c>
    </row>
    <row r="4141" spans="1:6" x14ac:dyDescent="0.25">
      <c r="A4141" s="31" t="s">
        <v>18</v>
      </c>
      <c r="B4141" s="31" t="s">
        <v>18</v>
      </c>
      <c r="C4141" s="31"/>
      <c r="D4141" s="177">
        <v>44313</v>
      </c>
      <c r="E4141" s="31">
        <v>1</v>
      </c>
      <c r="F4141" s="38">
        <f t="shared" si="64"/>
        <v>44313</v>
      </c>
    </row>
    <row r="4142" spans="1:6" x14ac:dyDescent="0.25">
      <c r="A4142" s="31" t="s">
        <v>361</v>
      </c>
      <c r="B4142" s="31" t="s">
        <v>411</v>
      </c>
      <c r="C4142" s="31" t="s">
        <v>355</v>
      </c>
      <c r="D4142" s="177">
        <v>44313</v>
      </c>
      <c r="E4142" s="31">
        <v>118</v>
      </c>
      <c r="F4142" s="38">
        <f t="shared" si="64"/>
        <v>44313</v>
      </c>
    </row>
    <row r="4143" spans="1:6" x14ac:dyDescent="0.25">
      <c r="A4143" s="31" t="s">
        <v>2</v>
      </c>
      <c r="B4143" s="31" t="s">
        <v>2</v>
      </c>
      <c r="C4143" s="31" t="s">
        <v>8</v>
      </c>
      <c r="D4143" s="177">
        <v>44313</v>
      </c>
      <c r="E4143" s="31">
        <v>11</v>
      </c>
      <c r="F4143" s="38">
        <f t="shared" si="64"/>
        <v>44313</v>
      </c>
    </row>
    <row r="4144" spans="1:6" x14ac:dyDescent="0.25">
      <c r="A4144" s="58" t="s">
        <v>2</v>
      </c>
      <c r="B4144" s="58" t="s">
        <v>2</v>
      </c>
      <c r="C4144" s="58" t="s">
        <v>9</v>
      </c>
      <c r="D4144" s="179">
        <v>44313</v>
      </c>
      <c r="E4144" s="59">
        <v>42</v>
      </c>
      <c r="F4144" s="38">
        <f t="shared" si="64"/>
        <v>44313</v>
      </c>
    </row>
    <row r="4145" spans="1:6" x14ac:dyDescent="0.25">
      <c r="A4145" s="58" t="s">
        <v>18</v>
      </c>
      <c r="B4145" s="58" t="s">
        <v>18</v>
      </c>
      <c r="C4145" s="58" t="s">
        <v>24</v>
      </c>
      <c r="D4145" s="179">
        <v>44313</v>
      </c>
      <c r="E4145" s="59">
        <v>61</v>
      </c>
      <c r="F4145" s="38">
        <f t="shared" si="64"/>
        <v>44313</v>
      </c>
    </row>
    <row r="4146" spans="1:6" x14ac:dyDescent="0.25">
      <c r="A4146" s="58" t="s">
        <v>18</v>
      </c>
      <c r="B4146" s="58" t="s">
        <v>366</v>
      </c>
      <c r="C4146" s="58" t="s">
        <v>409</v>
      </c>
      <c r="D4146" s="179">
        <v>44313</v>
      </c>
      <c r="E4146" s="59">
        <v>37</v>
      </c>
      <c r="F4146" s="38">
        <f t="shared" si="64"/>
        <v>44313</v>
      </c>
    </row>
    <row r="4147" spans="1:6" x14ac:dyDescent="0.25">
      <c r="A4147" s="58" t="s">
        <v>25</v>
      </c>
      <c r="B4147" s="58" t="s">
        <v>29</v>
      </c>
      <c r="C4147" s="58" t="s">
        <v>30</v>
      </c>
      <c r="D4147" s="179">
        <v>44312</v>
      </c>
      <c r="E4147" s="59">
        <v>74</v>
      </c>
      <c r="F4147" s="38">
        <f t="shared" si="64"/>
        <v>44312</v>
      </c>
    </row>
    <row r="4148" spans="1:6" x14ac:dyDescent="0.25">
      <c r="A4148" s="58" t="s">
        <v>25</v>
      </c>
      <c r="B4148" s="58" t="s">
        <v>25</v>
      </c>
      <c r="C4148" s="58" t="s">
        <v>32</v>
      </c>
      <c r="D4148" s="179">
        <v>44312</v>
      </c>
      <c r="E4148" s="59">
        <v>84</v>
      </c>
      <c r="F4148" s="38">
        <f t="shared" si="64"/>
        <v>44312</v>
      </c>
    </row>
    <row r="4149" spans="1:6" x14ac:dyDescent="0.25">
      <c r="A4149" s="58" t="s">
        <v>2</v>
      </c>
      <c r="B4149" s="58" t="s">
        <v>2</v>
      </c>
      <c r="C4149" s="58" t="s">
        <v>13</v>
      </c>
      <c r="D4149" s="179">
        <v>44312</v>
      </c>
      <c r="E4149" s="59">
        <v>16</v>
      </c>
      <c r="F4149" s="38">
        <f t="shared" si="64"/>
        <v>44312</v>
      </c>
    </row>
    <row r="4150" spans="1:6" x14ac:dyDescent="0.25">
      <c r="A4150" s="58" t="s">
        <v>2</v>
      </c>
      <c r="B4150" s="58" t="s">
        <v>2</v>
      </c>
      <c r="C4150" s="58" t="s">
        <v>4</v>
      </c>
      <c r="D4150" s="179">
        <v>44312</v>
      </c>
      <c r="E4150" s="59">
        <v>29</v>
      </c>
      <c r="F4150" s="38">
        <f t="shared" si="64"/>
        <v>44312</v>
      </c>
    </row>
    <row r="4151" spans="1:6" x14ac:dyDescent="0.25">
      <c r="A4151" s="58" t="s">
        <v>2</v>
      </c>
      <c r="B4151" s="58" t="s">
        <v>2</v>
      </c>
      <c r="C4151" s="58" t="s">
        <v>184</v>
      </c>
      <c r="D4151" s="179">
        <v>44312</v>
      </c>
      <c r="E4151" s="59">
        <v>5</v>
      </c>
      <c r="F4151" s="38">
        <f t="shared" si="64"/>
        <v>44312</v>
      </c>
    </row>
    <row r="4152" spans="1:6" x14ac:dyDescent="0.25">
      <c r="A4152" s="58" t="s">
        <v>361</v>
      </c>
      <c r="B4152" s="58" t="s">
        <v>411</v>
      </c>
      <c r="C4152" s="58" t="s">
        <v>357</v>
      </c>
      <c r="D4152" s="179">
        <v>44312</v>
      </c>
      <c r="E4152" s="59">
        <v>28</v>
      </c>
      <c r="F4152" s="38">
        <f t="shared" si="64"/>
        <v>44312</v>
      </c>
    </row>
    <row r="4153" spans="1:6" x14ac:dyDescent="0.25">
      <c r="A4153" s="58" t="s">
        <v>25</v>
      </c>
      <c r="B4153" s="58" t="s">
        <v>25</v>
      </c>
      <c r="C4153" s="58" t="s">
        <v>46</v>
      </c>
      <c r="D4153" s="179">
        <v>44312</v>
      </c>
      <c r="E4153" s="59">
        <v>27</v>
      </c>
      <c r="F4153" s="38">
        <f t="shared" si="64"/>
        <v>44312</v>
      </c>
    </row>
    <row r="4154" spans="1:6" x14ac:dyDescent="0.25">
      <c r="A4154" s="58" t="s">
        <v>25</v>
      </c>
      <c r="B4154" s="58" t="s">
        <v>25</v>
      </c>
      <c r="C4154" s="58" t="s">
        <v>45</v>
      </c>
      <c r="D4154" s="179">
        <v>44312</v>
      </c>
      <c r="E4154" s="59">
        <v>79</v>
      </c>
      <c r="F4154" s="38">
        <f t="shared" si="64"/>
        <v>44312</v>
      </c>
    </row>
    <row r="4155" spans="1:6" x14ac:dyDescent="0.25">
      <c r="A4155" s="58" t="s">
        <v>25</v>
      </c>
      <c r="B4155" s="58" t="s">
        <v>25</v>
      </c>
      <c r="C4155" s="58" t="s">
        <v>37</v>
      </c>
      <c r="D4155" s="179">
        <v>44312</v>
      </c>
      <c r="E4155" s="59">
        <v>76</v>
      </c>
      <c r="F4155" s="38">
        <f t="shared" si="64"/>
        <v>44312</v>
      </c>
    </row>
    <row r="4156" spans="1:6" x14ac:dyDescent="0.25">
      <c r="A4156" s="58" t="s">
        <v>25</v>
      </c>
      <c r="B4156" s="58" t="s">
        <v>25</v>
      </c>
      <c r="C4156" s="58" t="s">
        <v>34</v>
      </c>
      <c r="D4156" s="179">
        <v>44312</v>
      </c>
      <c r="E4156" s="59">
        <v>55</v>
      </c>
      <c r="F4156" s="38">
        <f t="shared" si="64"/>
        <v>44312</v>
      </c>
    </row>
    <row r="4157" spans="1:6" x14ac:dyDescent="0.25">
      <c r="A4157" s="58" t="s">
        <v>264</v>
      </c>
      <c r="B4157" s="58" t="s">
        <v>81</v>
      </c>
      <c r="C4157" s="58" t="s">
        <v>82</v>
      </c>
      <c r="D4157" s="179">
        <v>44312</v>
      </c>
      <c r="E4157" s="59">
        <v>55</v>
      </c>
      <c r="F4157" s="38">
        <f t="shared" si="64"/>
        <v>44312</v>
      </c>
    </row>
    <row r="4158" spans="1:6" x14ac:dyDescent="0.25">
      <c r="A4158" s="58" t="s">
        <v>91</v>
      </c>
      <c r="B4158" s="58" t="s">
        <v>91</v>
      </c>
      <c r="C4158" s="58" t="s">
        <v>98</v>
      </c>
      <c r="D4158" s="179">
        <v>44312</v>
      </c>
      <c r="E4158" s="59">
        <v>76</v>
      </c>
      <c r="F4158" s="38">
        <f t="shared" si="64"/>
        <v>44312</v>
      </c>
    </row>
    <row r="4159" spans="1:6" x14ac:dyDescent="0.25">
      <c r="A4159" s="58" t="s">
        <v>91</v>
      </c>
      <c r="B4159" s="58" t="s">
        <v>91</v>
      </c>
      <c r="C4159" s="58" t="s">
        <v>96</v>
      </c>
      <c r="D4159" s="179">
        <v>44312</v>
      </c>
      <c r="E4159" s="59">
        <v>2</v>
      </c>
      <c r="F4159" s="38">
        <f t="shared" si="64"/>
        <v>44312</v>
      </c>
    </row>
    <row r="4160" spans="1:6" x14ac:dyDescent="0.25">
      <c r="A4160" s="58" t="s">
        <v>25</v>
      </c>
      <c r="B4160" s="58" t="s">
        <v>25</v>
      </c>
      <c r="C4160" s="58" t="s">
        <v>53</v>
      </c>
      <c r="D4160" s="179">
        <v>44312</v>
      </c>
      <c r="E4160" s="59">
        <v>40</v>
      </c>
      <c r="F4160" s="38">
        <f t="shared" si="64"/>
        <v>44312</v>
      </c>
    </row>
    <row r="4161" spans="1:6" x14ac:dyDescent="0.25">
      <c r="A4161" s="58" t="s">
        <v>25</v>
      </c>
      <c r="B4161" s="58" t="s">
        <v>54</v>
      </c>
      <c r="C4161" s="58" t="s">
        <v>187</v>
      </c>
      <c r="D4161" s="179">
        <v>44312</v>
      </c>
      <c r="E4161" s="59">
        <v>2</v>
      </c>
      <c r="F4161" s="38">
        <f t="shared" si="64"/>
        <v>44312</v>
      </c>
    </row>
    <row r="4162" spans="1:6" x14ac:dyDescent="0.25">
      <c r="A4162" s="58" t="s">
        <v>57</v>
      </c>
      <c r="B4162" s="58" t="s">
        <v>57</v>
      </c>
      <c r="C4162" s="58" t="s">
        <v>446</v>
      </c>
      <c r="D4162" s="179">
        <v>44312</v>
      </c>
      <c r="E4162" s="59">
        <v>29</v>
      </c>
      <c r="F4162" s="38">
        <f t="shared" si="64"/>
        <v>44312</v>
      </c>
    </row>
    <row r="4163" spans="1:6" x14ac:dyDescent="0.25">
      <c r="A4163" s="58" t="s">
        <v>57</v>
      </c>
      <c r="B4163" s="58" t="s">
        <v>57</v>
      </c>
      <c r="C4163" s="58" t="s">
        <v>62</v>
      </c>
      <c r="D4163" s="179">
        <v>44312</v>
      </c>
      <c r="E4163" s="59">
        <v>47</v>
      </c>
      <c r="F4163" s="38">
        <f t="shared" ref="F4163:F4226" si="65">D4163</f>
        <v>44312</v>
      </c>
    </row>
    <row r="4164" spans="1:6" x14ac:dyDescent="0.25">
      <c r="A4164" s="58" t="s">
        <v>25</v>
      </c>
      <c r="B4164" s="58" t="s">
        <v>25</v>
      </c>
      <c r="C4164" s="58" t="s">
        <v>49</v>
      </c>
      <c r="D4164" s="179">
        <v>44312</v>
      </c>
      <c r="E4164" s="59">
        <v>82</v>
      </c>
      <c r="F4164" s="38">
        <f t="shared" si="65"/>
        <v>44312</v>
      </c>
    </row>
    <row r="4165" spans="1:6" x14ac:dyDescent="0.25">
      <c r="A4165" s="58" t="s">
        <v>25</v>
      </c>
      <c r="B4165" s="58" t="s">
        <v>25</v>
      </c>
      <c r="C4165" s="58" t="s">
        <v>48</v>
      </c>
      <c r="D4165" s="179">
        <v>44312</v>
      </c>
      <c r="E4165" s="59">
        <v>13</v>
      </c>
      <c r="F4165" s="38">
        <f t="shared" si="65"/>
        <v>44312</v>
      </c>
    </row>
    <row r="4166" spans="1:6" x14ac:dyDescent="0.25">
      <c r="A4166" s="58" t="s">
        <v>25</v>
      </c>
      <c r="B4166" s="58" t="s">
        <v>25</v>
      </c>
      <c r="C4166" s="58" t="s">
        <v>186</v>
      </c>
      <c r="D4166" s="179">
        <v>44312</v>
      </c>
      <c r="E4166" s="59">
        <v>1</v>
      </c>
      <c r="F4166" s="38">
        <f t="shared" si="65"/>
        <v>44312</v>
      </c>
    </row>
    <row r="4167" spans="1:6" x14ac:dyDescent="0.25">
      <c r="A4167" s="58" t="s">
        <v>25</v>
      </c>
      <c r="B4167" s="58" t="s">
        <v>25</v>
      </c>
      <c r="C4167" s="58" t="s">
        <v>43</v>
      </c>
      <c r="D4167" s="179">
        <v>44312</v>
      </c>
      <c r="E4167" s="59">
        <v>35</v>
      </c>
      <c r="F4167" s="38">
        <f t="shared" si="65"/>
        <v>44312</v>
      </c>
    </row>
    <row r="4168" spans="1:6" x14ac:dyDescent="0.25">
      <c r="A4168" s="58" t="s">
        <v>25</v>
      </c>
      <c r="B4168" s="58" t="s">
        <v>25</v>
      </c>
      <c r="C4168" s="58" t="s">
        <v>39</v>
      </c>
      <c r="D4168" s="179">
        <v>44312</v>
      </c>
      <c r="E4168" s="59">
        <v>57</v>
      </c>
      <c r="F4168" s="38">
        <f t="shared" si="65"/>
        <v>44312</v>
      </c>
    </row>
    <row r="4169" spans="1:6" x14ac:dyDescent="0.25">
      <c r="A4169" s="58" t="s">
        <v>25</v>
      </c>
      <c r="B4169" s="58" t="s">
        <v>25</v>
      </c>
      <c r="C4169" s="58" t="s">
        <v>42</v>
      </c>
      <c r="D4169" s="179">
        <v>44312</v>
      </c>
      <c r="E4169" s="59">
        <v>39</v>
      </c>
      <c r="F4169" s="38">
        <f t="shared" si="65"/>
        <v>44312</v>
      </c>
    </row>
    <row r="4170" spans="1:6" x14ac:dyDescent="0.25">
      <c r="A4170" s="31" t="s">
        <v>25</v>
      </c>
      <c r="B4170" s="31" t="s">
        <v>26</v>
      </c>
      <c r="C4170" s="31" t="s">
        <v>28</v>
      </c>
      <c r="D4170" s="177">
        <v>44312</v>
      </c>
      <c r="E4170" s="31">
        <v>9</v>
      </c>
      <c r="F4170" s="38">
        <f t="shared" si="65"/>
        <v>44312</v>
      </c>
    </row>
    <row r="4171" spans="1:6" x14ac:dyDescent="0.25">
      <c r="A4171" s="31" t="s">
        <v>18</v>
      </c>
      <c r="B4171" s="31" t="s">
        <v>366</v>
      </c>
      <c r="C4171" s="31" t="s">
        <v>409</v>
      </c>
      <c r="D4171" s="177">
        <v>44312</v>
      </c>
      <c r="E4171" s="31">
        <v>38</v>
      </c>
      <c r="F4171" s="38">
        <f t="shared" si="65"/>
        <v>44312</v>
      </c>
    </row>
    <row r="4172" spans="1:6" x14ac:dyDescent="0.25">
      <c r="A4172" s="58" t="s">
        <v>18</v>
      </c>
      <c r="B4172" s="58" t="s">
        <v>366</v>
      </c>
      <c r="C4172" s="58" t="s">
        <v>413</v>
      </c>
      <c r="D4172" s="179">
        <v>44312</v>
      </c>
      <c r="E4172" s="59">
        <v>1</v>
      </c>
      <c r="F4172" s="38">
        <f t="shared" si="65"/>
        <v>44312</v>
      </c>
    </row>
    <row r="4173" spans="1:6" x14ac:dyDescent="0.25">
      <c r="A4173" s="58" t="s">
        <v>361</v>
      </c>
      <c r="B4173" s="58" t="s">
        <v>411</v>
      </c>
      <c r="C4173" s="58" t="s">
        <v>355</v>
      </c>
      <c r="D4173" s="179">
        <v>44312</v>
      </c>
      <c r="E4173" s="59">
        <v>84</v>
      </c>
      <c r="F4173" s="38">
        <f t="shared" si="65"/>
        <v>44312</v>
      </c>
    </row>
    <row r="4174" spans="1:6" x14ac:dyDescent="0.25">
      <c r="A4174" s="58" t="s">
        <v>2</v>
      </c>
      <c r="B4174" s="58" t="s">
        <v>2</v>
      </c>
      <c r="C4174" s="58" t="s">
        <v>11</v>
      </c>
      <c r="D4174" s="179">
        <v>44312</v>
      </c>
      <c r="E4174" s="59">
        <v>36</v>
      </c>
      <c r="F4174" s="38">
        <f t="shared" si="65"/>
        <v>44312</v>
      </c>
    </row>
    <row r="4175" spans="1:6" x14ac:dyDescent="0.25">
      <c r="A4175" s="58" t="s">
        <v>18</v>
      </c>
      <c r="B4175" s="58" t="s">
        <v>21</v>
      </c>
      <c r="C4175" s="58" t="s">
        <v>22</v>
      </c>
      <c r="D4175" s="179">
        <v>44312</v>
      </c>
      <c r="E4175" s="59">
        <v>73</v>
      </c>
      <c r="F4175" s="38">
        <f t="shared" si="65"/>
        <v>44312</v>
      </c>
    </row>
    <row r="4176" spans="1:6" x14ac:dyDescent="0.25">
      <c r="A4176" s="58" t="s">
        <v>57</v>
      </c>
      <c r="B4176" s="58" t="s">
        <v>57</v>
      </c>
      <c r="C4176" s="58" t="s">
        <v>392</v>
      </c>
      <c r="D4176" s="179">
        <v>44312</v>
      </c>
      <c r="E4176" s="59">
        <v>9</v>
      </c>
      <c r="F4176" s="38">
        <f t="shared" si="65"/>
        <v>44312</v>
      </c>
    </row>
    <row r="4177" spans="1:6" x14ac:dyDescent="0.25">
      <c r="A4177" s="58" t="s">
        <v>25</v>
      </c>
      <c r="B4177" s="58" t="s">
        <v>54</v>
      </c>
      <c r="C4177" s="58" t="s">
        <v>56</v>
      </c>
      <c r="D4177" s="179">
        <v>44312</v>
      </c>
      <c r="E4177" s="59">
        <v>110</v>
      </c>
      <c r="F4177" s="38">
        <f t="shared" si="65"/>
        <v>44312</v>
      </c>
    </row>
    <row r="4178" spans="1:6" x14ac:dyDescent="0.25">
      <c r="A4178" s="58" t="s">
        <v>263</v>
      </c>
      <c r="B4178" s="58" t="s">
        <v>199</v>
      </c>
      <c r="C4178" s="58" t="s">
        <v>77</v>
      </c>
      <c r="D4178" s="179">
        <v>44312</v>
      </c>
      <c r="E4178" s="59">
        <v>70</v>
      </c>
      <c r="F4178" s="38">
        <f t="shared" si="65"/>
        <v>44312</v>
      </c>
    </row>
    <row r="4179" spans="1:6" x14ac:dyDescent="0.25">
      <c r="A4179" s="58" t="s">
        <v>57</v>
      </c>
      <c r="B4179" s="58" t="s">
        <v>57</v>
      </c>
      <c r="C4179" s="58" t="s">
        <v>262</v>
      </c>
      <c r="D4179" s="179">
        <v>44312</v>
      </c>
      <c r="E4179" s="59">
        <v>6</v>
      </c>
      <c r="F4179" s="38">
        <f t="shared" si="65"/>
        <v>44312</v>
      </c>
    </row>
    <row r="4180" spans="1:6" x14ac:dyDescent="0.25">
      <c r="A4180" s="58" t="s">
        <v>91</v>
      </c>
      <c r="B4180" s="58" t="s">
        <v>91</v>
      </c>
      <c r="C4180" s="58" t="s">
        <v>97</v>
      </c>
      <c r="D4180" s="179">
        <v>44312</v>
      </c>
      <c r="E4180" s="59">
        <v>18</v>
      </c>
      <c r="F4180" s="38">
        <f t="shared" si="65"/>
        <v>44312</v>
      </c>
    </row>
    <row r="4181" spans="1:6" x14ac:dyDescent="0.25">
      <c r="A4181" s="58" t="s">
        <v>264</v>
      </c>
      <c r="B4181" s="58" t="s">
        <v>83</v>
      </c>
      <c r="C4181" s="58" t="s">
        <v>414</v>
      </c>
      <c r="D4181" s="179">
        <v>44312</v>
      </c>
      <c r="E4181" s="59">
        <v>62</v>
      </c>
      <c r="F4181" s="38">
        <f t="shared" si="65"/>
        <v>44312</v>
      </c>
    </row>
    <row r="4182" spans="1:6" x14ac:dyDescent="0.25">
      <c r="A4182" s="58" t="s">
        <v>264</v>
      </c>
      <c r="B4182" s="58" t="s">
        <v>83</v>
      </c>
      <c r="C4182" s="58" t="s">
        <v>84</v>
      </c>
      <c r="D4182" s="179">
        <v>44312</v>
      </c>
      <c r="E4182" s="59">
        <v>162</v>
      </c>
      <c r="F4182" s="38">
        <f t="shared" si="65"/>
        <v>44312</v>
      </c>
    </row>
    <row r="4183" spans="1:6" x14ac:dyDescent="0.25">
      <c r="A4183" s="58" t="s">
        <v>25</v>
      </c>
      <c r="B4183" s="58" t="s">
        <v>25</v>
      </c>
      <c r="C4183" s="58" t="s">
        <v>41</v>
      </c>
      <c r="D4183" s="179">
        <v>44312</v>
      </c>
      <c r="E4183" s="59">
        <v>37</v>
      </c>
      <c r="F4183" s="38">
        <f t="shared" si="65"/>
        <v>44312</v>
      </c>
    </row>
    <row r="4184" spans="1:6" x14ac:dyDescent="0.25">
      <c r="A4184" s="58" t="s">
        <v>25</v>
      </c>
      <c r="B4184" s="58" t="s">
        <v>25</v>
      </c>
      <c r="C4184" s="58" t="s">
        <v>40</v>
      </c>
      <c r="D4184" s="179">
        <v>44312</v>
      </c>
      <c r="E4184" s="59">
        <v>8</v>
      </c>
      <c r="F4184" s="38">
        <f t="shared" si="65"/>
        <v>44312</v>
      </c>
    </row>
    <row r="4185" spans="1:6" x14ac:dyDescent="0.25">
      <c r="A4185" s="58" t="s">
        <v>2</v>
      </c>
      <c r="B4185" s="58" t="s">
        <v>2</v>
      </c>
      <c r="C4185" s="58" t="s">
        <v>391</v>
      </c>
      <c r="D4185" s="179">
        <v>44312</v>
      </c>
      <c r="E4185" s="59">
        <v>8</v>
      </c>
      <c r="F4185" s="38">
        <f t="shared" si="65"/>
        <v>44312</v>
      </c>
    </row>
    <row r="4186" spans="1:6" x14ac:dyDescent="0.25">
      <c r="A4186" s="58" t="s">
        <v>2</v>
      </c>
      <c r="B4186" s="58" t="s">
        <v>2</v>
      </c>
      <c r="C4186" s="58" t="s">
        <v>390</v>
      </c>
      <c r="D4186" s="179">
        <v>44312</v>
      </c>
      <c r="E4186" s="59">
        <v>10</v>
      </c>
      <c r="F4186" s="38">
        <f t="shared" si="65"/>
        <v>44312</v>
      </c>
    </row>
    <row r="4187" spans="1:6" x14ac:dyDescent="0.25">
      <c r="A4187" s="58" t="s">
        <v>361</v>
      </c>
      <c r="B4187" s="58" t="s">
        <v>411</v>
      </c>
      <c r="C4187" s="58" t="s">
        <v>422</v>
      </c>
      <c r="D4187" s="179">
        <v>44312</v>
      </c>
      <c r="E4187" s="59">
        <v>4</v>
      </c>
      <c r="F4187" s="38">
        <f t="shared" si="65"/>
        <v>44312</v>
      </c>
    </row>
    <row r="4188" spans="1:6" x14ac:dyDescent="0.25">
      <c r="A4188" s="58" t="s">
        <v>18</v>
      </c>
      <c r="B4188" s="58" t="s">
        <v>366</v>
      </c>
      <c r="C4188" s="58" t="s">
        <v>410</v>
      </c>
      <c r="D4188" s="179">
        <v>44312</v>
      </c>
      <c r="E4188" s="59">
        <v>1</v>
      </c>
      <c r="F4188" s="38">
        <f t="shared" si="65"/>
        <v>44312</v>
      </c>
    </row>
    <row r="4189" spans="1:6" x14ac:dyDescent="0.25">
      <c r="A4189" s="58" t="s">
        <v>264</v>
      </c>
      <c r="B4189" s="58" t="s">
        <v>83</v>
      </c>
      <c r="C4189" s="58" t="s">
        <v>80</v>
      </c>
      <c r="D4189" s="179">
        <v>44312</v>
      </c>
      <c r="E4189" s="59">
        <v>34</v>
      </c>
      <c r="F4189" s="38">
        <f t="shared" si="65"/>
        <v>44312</v>
      </c>
    </row>
    <row r="4190" spans="1:6" x14ac:dyDescent="0.25">
      <c r="A4190" s="58" t="s">
        <v>264</v>
      </c>
      <c r="B4190" s="58" t="s">
        <v>83</v>
      </c>
      <c r="C4190" s="58" t="s">
        <v>179</v>
      </c>
      <c r="D4190" s="179">
        <v>44312</v>
      </c>
      <c r="E4190" s="59">
        <v>21</v>
      </c>
      <c r="F4190" s="38">
        <f t="shared" si="65"/>
        <v>44312</v>
      </c>
    </row>
    <row r="4191" spans="1:6" x14ac:dyDescent="0.25">
      <c r="A4191" s="58" t="s">
        <v>264</v>
      </c>
      <c r="B4191" s="58" t="s">
        <v>83</v>
      </c>
      <c r="C4191" s="58" t="s">
        <v>90</v>
      </c>
      <c r="D4191" s="179">
        <v>44312</v>
      </c>
      <c r="E4191" s="59">
        <v>21</v>
      </c>
      <c r="F4191" s="38">
        <f t="shared" si="65"/>
        <v>44312</v>
      </c>
    </row>
    <row r="4192" spans="1:6" x14ac:dyDescent="0.25">
      <c r="A4192" s="58" t="s">
        <v>25</v>
      </c>
      <c r="B4192" s="58" t="s">
        <v>25</v>
      </c>
      <c r="C4192" s="58" t="s">
        <v>50</v>
      </c>
      <c r="D4192" s="179">
        <v>44312</v>
      </c>
      <c r="E4192" s="59">
        <v>25</v>
      </c>
      <c r="F4192" s="38">
        <f t="shared" si="65"/>
        <v>44312</v>
      </c>
    </row>
    <row r="4193" spans="1:6" x14ac:dyDescent="0.25">
      <c r="A4193" s="58" t="s">
        <v>57</v>
      </c>
      <c r="B4193" s="58" t="s">
        <v>57</v>
      </c>
      <c r="C4193" s="58" t="s">
        <v>368</v>
      </c>
      <c r="D4193" s="179">
        <v>44312</v>
      </c>
      <c r="E4193" s="59">
        <v>59</v>
      </c>
      <c r="F4193" s="38">
        <f t="shared" si="65"/>
        <v>44312</v>
      </c>
    </row>
    <row r="4194" spans="1:6" x14ac:dyDescent="0.25">
      <c r="A4194" s="58" t="s">
        <v>57</v>
      </c>
      <c r="B4194" s="58" t="s">
        <v>57</v>
      </c>
      <c r="C4194" s="58" t="s">
        <v>183</v>
      </c>
      <c r="D4194" s="179">
        <v>44312</v>
      </c>
      <c r="E4194" s="59">
        <v>25</v>
      </c>
      <c r="F4194" s="38">
        <f t="shared" si="65"/>
        <v>44312</v>
      </c>
    </row>
    <row r="4195" spans="1:6" x14ac:dyDescent="0.25">
      <c r="A4195" s="58" t="s">
        <v>71</v>
      </c>
      <c r="B4195" s="58" t="s">
        <v>71</v>
      </c>
      <c r="C4195" s="58" t="s">
        <v>72</v>
      </c>
      <c r="D4195" s="179">
        <v>44312</v>
      </c>
      <c r="E4195" s="59">
        <v>25</v>
      </c>
      <c r="F4195" s="38">
        <f t="shared" si="65"/>
        <v>44312</v>
      </c>
    </row>
    <row r="4196" spans="1:6" x14ac:dyDescent="0.25">
      <c r="A4196" s="58" t="s">
        <v>361</v>
      </c>
      <c r="B4196" s="58" t="s">
        <v>411</v>
      </c>
      <c r="C4196" s="58" t="s">
        <v>356</v>
      </c>
      <c r="D4196" s="179">
        <v>44312</v>
      </c>
      <c r="E4196" s="59">
        <v>39</v>
      </c>
      <c r="F4196" s="38">
        <f t="shared" si="65"/>
        <v>44312</v>
      </c>
    </row>
    <row r="4197" spans="1:6" x14ac:dyDescent="0.25">
      <c r="A4197" s="58" t="s">
        <v>16</v>
      </c>
      <c r="B4197" s="58" t="s">
        <v>16</v>
      </c>
      <c r="C4197" s="58" t="s">
        <v>17</v>
      </c>
      <c r="D4197" s="179">
        <v>44312</v>
      </c>
      <c r="E4197" s="59">
        <v>98</v>
      </c>
      <c r="F4197" s="38">
        <f t="shared" si="65"/>
        <v>44312</v>
      </c>
    </row>
    <row r="4198" spans="1:6" x14ac:dyDescent="0.25">
      <c r="A4198" s="58" t="s">
        <v>2</v>
      </c>
      <c r="B4198" s="58" t="s">
        <v>2</v>
      </c>
      <c r="C4198" s="58" t="s">
        <v>3</v>
      </c>
      <c r="D4198" s="179">
        <v>44312</v>
      </c>
      <c r="E4198" s="59">
        <v>174</v>
      </c>
      <c r="F4198" s="38">
        <f t="shared" si="65"/>
        <v>44312</v>
      </c>
    </row>
    <row r="4199" spans="1:6" x14ac:dyDescent="0.25">
      <c r="A4199" s="58" t="s">
        <v>337</v>
      </c>
      <c r="B4199" s="58" t="s">
        <v>338</v>
      </c>
      <c r="C4199" s="58" t="s">
        <v>177</v>
      </c>
      <c r="D4199" s="179">
        <v>44312</v>
      </c>
      <c r="E4199" s="59">
        <v>50</v>
      </c>
      <c r="F4199" s="38">
        <f t="shared" si="65"/>
        <v>44312</v>
      </c>
    </row>
    <row r="4200" spans="1:6" x14ac:dyDescent="0.25">
      <c r="A4200" s="58" t="s">
        <v>18</v>
      </c>
      <c r="B4200" s="58" t="s">
        <v>19</v>
      </c>
      <c r="C4200" s="58" t="s">
        <v>20</v>
      </c>
      <c r="D4200" s="179">
        <v>44312</v>
      </c>
      <c r="E4200" s="59">
        <v>29</v>
      </c>
      <c r="F4200" s="38">
        <f t="shared" si="65"/>
        <v>44312</v>
      </c>
    </row>
    <row r="4201" spans="1:6" x14ac:dyDescent="0.25">
      <c r="A4201" s="58" t="s">
        <v>18</v>
      </c>
      <c r="B4201" s="58" t="s">
        <v>18</v>
      </c>
      <c r="C4201" s="58" t="s">
        <v>23</v>
      </c>
      <c r="D4201" s="179">
        <v>44312</v>
      </c>
      <c r="E4201" s="59">
        <v>17</v>
      </c>
      <c r="F4201" s="38">
        <f t="shared" si="65"/>
        <v>44312</v>
      </c>
    </row>
    <row r="4202" spans="1:6" x14ac:dyDescent="0.25">
      <c r="A4202" s="58" t="s">
        <v>18</v>
      </c>
      <c r="B4202" s="58" t="s">
        <v>18</v>
      </c>
      <c r="C4202" s="58" t="s">
        <v>24</v>
      </c>
      <c r="D4202" s="179">
        <v>44312</v>
      </c>
      <c r="E4202" s="59">
        <v>59</v>
      </c>
      <c r="F4202" s="38">
        <f t="shared" si="65"/>
        <v>44312</v>
      </c>
    </row>
    <row r="4203" spans="1:6" x14ac:dyDescent="0.25">
      <c r="A4203" s="58" t="s">
        <v>25</v>
      </c>
      <c r="B4203" s="58" t="s">
        <v>25</v>
      </c>
      <c r="C4203" s="58" t="s">
        <v>36</v>
      </c>
      <c r="D4203" s="179">
        <v>44312</v>
      </c>
      <c r="E4203" s="59">
        <v>44</v>
      </c>
      <c r="F4203" s="38">
        <f t="shared" si="65"/>
        <v>44312</v>
      </c>
    </row>
    <row r="4204" spans="1:6" x14ac:dyDescent="0.25">
      <c r="A4204" s="58" t="s">
        <v>25</v>
      </c>
      <c r="B4204" s="58" t="s">
        <v>25</v>
      </c>
      <c r="C4204" s="58" t="s">
        <v>47</v>
      </c>
      <c r="D4204" s="179">
        <v>44312</v>
      </c>
      <c r="E4204" s="59">
        <v>56</v>
      </c>
      <c r="F4204" s="38">
        <f t="shared" si="65"/>
        <v>44312</v>
      </c>
    </row>
    <row r="4205" spans="1:6" x14ac:dyDescent="0.25">
      <c r="A4205" s="58" t="s">
        <v>91</v>
      </c>
      <c r="B4205" s="58" t="s">
        <v>91</v>
      </c>
      <c r="C4205" s="58" t="s">
        <v>101</v>
      </c>
      <c r="D4205" s="179">
        <v>44312</v>
      </c>
      <c r="E4205" s="59">
        <v>27</v>
      </c>
      <c r="F4205" s="38">
        <f t="shared" si="65"/>
        <v>44312</v>
      </c>
    </row>
    <row r="4206" spans="1:6" x14ac:dyDescent="0.25">
      <c r="A4206" s="31" t="s">
        <v>91</v>
      </c>
      <c r="B4206" s="31" t="s">
        <v>91</v>
      </c>
      <c r="C4206" s="31" t="s">
        <v>100</v>
      </c>
      <c r="D4206" s="177">
        <v>44312</v>
      </c>
      <c r="E4206" s="31">
        <v>87</v>
      </c>
      <c r="F4206" s="38">
        <f t="shared" si="65"/>
        <v>44312</v>
      </c>
    </row>
    <row r="4207" spans="1:6" x14ac:dyDescent="0.25">
      <c r="A4207" s="58" t="s">
        <v>325</v>
      </c>
      <c r="B4207" s="58" t="s">
        <v>325</v>
      </c>
      <c r="C4207" s="58" t="s">
        <v>327</v>
      </c>
      <c r="D4207" s="179">
        <v>44312</v>
      </c>
      <c r="E4207" s="59">
        <v>33</v>
      </c>
      <c r="F4207" s="38">
        <f t="shared" si="65"/>
        <v>44312</v>
      </c>
    </row>
    <row r="4208" spans="1:6" x14ac:dyDescent="0.25">
      <c r="A4208" s="58" t="s">
        <v>25</v>
      </c>
      <c r="B4208" s="58" t="s">
        <v>54</v>
      </c>
      <c r="C4208" s="58" t="s">
        <v>55</v>
      </c>
      <c r="D4208" s="179">
        <v>44312</v>
      </c>
      <c r="E4208" s="59">
        <v>205</v>
      </c>
      <c r="F4208" s="38">
        <f t="shared" si="65"/>
        <v>44312</v>
      </c>
    </row>
    <row r="4209" spans="1:6" x14ac:dyDescent="0.25">
      <c r="A4209" s="58" t="s">
        <v>57</v>
      </c>
      <c r="B4209" s="58" t="s">
        <v>57</v>
      </c>
      <c r="C4209" s="58" t="s">
        <v>60</v>
      </c>
      <c r="D4209" s="179">
        <v>44312</v>
      </c>
      <c r="E4209" s="59">
        <v>2</v>
      </c>
      <c r="F4209" s="38">
        <f t="shared" si="65"/>
        <v>44312</v>
      </c>
    </row>
    <row r="4210" spans="1:6" x14ac:dyDescent="0.25">
      <c r="A4210" s="58" t="s">
        <v>263</v>
      </c>
      <c r="B4210" s="58" t="s">
        <v>199</v>
      </c>
      <c r="C4210" s="58" t="s">
        <v>447</v>
      </c>
      <c r="D4210" s="179">
        <v>44312</v>
      </c>
      <c r="E4210" s="59">
        <v>31</v>
      </c>
      <c r="F4210" s="38">
        <f t="shared" si="65"/>
        <v>44312</v>
      </c>
    </row>
    <row r="4211" spans="1:6" x14ac:dyDescent="0.25">
      <c r="A4211" s="58" t="s">
        <v>263</v>
      </c>
      <c r="B4211" s="58" t="s">
        <v>199</v>
      </c>
      <c r="C4211" s="58" t="s">
        <v>75</v>
      </c>
      <c r="D4211" s="179">
        <v>44312</v>
      </c>
      <c r="E4211" s="59">
        <v>48</v>
      </c>
      <c r="F4211" s="38">
        <f t="shared" si="65"/>
        <v>44312</v>
      </c>
    </row>
    <row r="4212" spans="1:6" x14ac:dyDescent="0.25">
      <c r="A4212" s="58" t="s">
        <v>91</v>
      </c>
      <c r="B4212" s="58" t="s">
        <v>91</v>
      </c>
      <c r="C4212" s="58" t="s">
        <v>100</v>
      </c>
      <c r="D4212" s="179">
        <v>44310</v>
      </c>
      <c r="E4212" s="59">
        <v>60</v>
      </c>
      <c r="F4212" s="38">
        <f t="shared" si="65"/>
        <v>44310</v>
      </c>
    </row>
    <row r="4213" spans="1:6" x14ac:dyDescent="0.25">
      <c r="A4213" s="58" t="s">
        <v>264</v>
      </c>
      <c r="B4213" s="58" t="s">
        <v>83</v>
      </c>
      <c r="C4213" s="58" t="s">
        <v>90</v>
      </c>
      <c r="D4213" s="179">
        <v>44309</v>
      </c>
      <c r="E4213" s="59">
        <v>28</v>
      </c>
      <c r="F4213" s="38">
        <f t="shared" si="65"/>
        <v>44309</v>
      </c>
    </row>
    <row r="4214" spans="1:6" x14ac:dyDescent="0.25">
      <c r="A4214" s="58" t="s">
        <v>91</v>
      </c>
      <c r="B4214" s="58" t="s">
        <v>91</v>
      </c>
      <c r="C4214" s="58" t="s">
        <v>94</v>
      </c>
      <c r="D4214" s="179">
        <v>44309</v>
      </c>
      <c r="E4214" s="59">
        <v>21</v>
      </c>
      <c r="F4214" s="38">
        <f t="shared" si="65"/>
        <v>44309</v>
      </c>
    </row>
    <row r="4215" spans="1:6" x14ac:dyDescent="0.25">
      <c r="A4215" s="58" t="s">
        <v>264</v>
      </c>
      <c r="B4215" s="58" t="s">
        <v>81</v>
      </c>
      <c r="C4215" s="58" t="s">
        <v>82</v>
      </c>
      <c r="D4215" s="179">
        <v>44309</v>
      </c>
      <c r="E4215" s="59">
        <v>18</v>
      </c>
      <c r="F4215" s="38">
        <f t="shared" si="65"/>
        <v>44309</v>
      </c>
    </row>
    <row r="4216" spans="1:6" x14ac:dyDescent="0.25">
      <c r="A4216" s="58" t="s">
        <v>264</v>
      </c>
      <c r="B4216" s="58" t="s">
        <v>83</v>
      </c>
      <c r="C4216" s="58" t="s">
        <v>86</v>
      </c>
      <c r="D4216" s="179">
        <v>44309</v>
      </c>
      <c r="E4216" s="59">
        <v>5</v>
      </c>
      <c r="F4216" s="38">
        <f t="shared" si="65"/>
        <v>44309</v>
      </c>
    </row>
    <row r="4217" spans="1:6" x14ac:dyDescent="0.25">
      <c r="A4217" s="58" t="s">
        <v>264</v>
      </c>
      <c r="B4217" s="58" t="s">
        <v>83</v>
      </c>
      <c r="C4217" s="58" t="s">
        <v>181</v>
      </c>
      <c r="D4217" s="179">
        <v>44309</v>
      </c>
      <c r="E4217" s="59">
        <v>27</v>
      </c>
      <c r="F4217" s="38">
        <f t="shared" si="65"/>
        <v>44309</v>
      </c>
    </row>
    <row r="4218" spans="1:6" x14ac:dyDescent="0.25">
      <c r="A4218" s="58" t="s">
        <v>71</v>
      </c>
      <c r="B4218" s="58" t="s">
        <v>71</v>
      </c>
      <c r="C4218" s="58" t="s">
        <v>72</v>
      </c>
      <c r="D4218" s="179">
        <v>44309</v>
      </c>
      <c r="E4218" s="59">
        <v>43</v>
      </c>
      <c r="F4218" s="38">
        <f t="shared" si="65"/>
        <v>44309</v>
      </c>
    </row>
    <row r="4219" spans="1:6" x14ac:dyDescent="0.25">
      <c r="A4219" s="58" t="s">
        <v>57</v>
      </c>
      <c r="B4219" s="58" t="s">
        <v>57</v>
      </c>
      <c r="C4219" s="58" t="s">
        <v>368</v>
      </c>
      <c r="D4219" s="179">
        <v>44309</v>
      </c>
      <c r="E4219" s="59">
        <v>37</v>
      </c>
      <c r="F4219" s="38">
        <f t="shared" si="65"/>
        <v>44309</v>
      </c>
    </row>
    <row r="4220" spans="1:6" x14ac:dyDescent="0.25">
      <c r="A4220" s="58" t="s">
        <v>25</v>
      </c>
      <c r="B4220" s="58" t="s">
        <v>54</v>
      </c>
      <c r="C4220" s="58" t="s">
        <v>187</v>
      </c>
      <c r="D4220" s="179">
        <v>44309</v>
      </c>
      <c r="E4220" s="59">
        <v>21</v>
      </c>
      <c r="F4220" s="38">
        <f t="shared" si="65"/>
        <v>44309</v>
      </c>
    </row>
    <row r="4221" spans="1:6" x14ac:dyDescent="0.25">
      <c r="A4221" s="58" t="s">
        <v>25</v>
      </c>
      <c r="B4221" s="58" t="s">
        <v>54</v>
      </c>
      <c r="C4221" s="58" t="s">
        <v>55</v>
      </c>
      <c r="D4221" s="179">
        <v>44309</v>
      </c>
      <c r="E4221" s="59">
        <v>117</v>
      </c>
      <c r="F4221" s="38">
        <f t="shared" si="65"/>
        <v>44309</v>
      </c>
    </row>
    <row r="4222" spans="1:6" x14ac:dyDescent="0.25">
      <c r="A4222" s="58" t="s">
        <v>18</v>
      </c>
      <c r="B4222" s="58" t="s">
        <v>18</v>
      </c>
      <c r="C4222" s="58" t="s">
        <v>189</v>
      </c>
      <c r="D4222" s="179">
        <v>44309</v>
      </c>
      <c r="E4222" s="59">
        <v>1</v>
      </c>
      <c r="F4222" s="38">
        <f t="shared" si="65"/>
        <v>44309</v>
      </c>
    </row>
    <row r="4223" spans="1:6" x14ac:dyDescent="0.25">
      <c r="A4223" s="58" t="s">
        <v>25</v>
      </c>
      <c r="B4223" s="58" t="s">
        <v>25</v>
      </c>
      <c r="C4223" s="58" t="s">
        <v>41</v>
      </c>
      <c r="D4223" s="179">
        <v>44309</v>
      </c>
      <c r="E4223" s="59">
        <v>36</v>
      </c>
      <c r="F4223" s="38">
        <f t="shared" si="65"/>
        <v>44309</v>
      </c>
    </row>
    <row r="4224" spans="1:6" x14ac:dyDescent="0.25">
      <c r="A4224" s="58" t="s">
        <v>263</v>
      </c>
      <c r="B4224" s="58" t="s">
        <v>199</v>
      </c>
      <c r="C4224" s="58" t="s">
        <v>75</v>
      </c>
      <c r="D4224" s="179">
        <v>44309</v>
      </c>
      <c r="E4224" s="59">
        <v>43</v>
      </c>
      <c r="F4224" s="38">
        <f t="shared" si="65"/>
        <v>44309</v>
      </c>
    </row>
    <row r="4225" spans="1:6" x14ac:dyDescent="0.25">
      <c r="A4225" s="58" t="s">
        <v>325</v>
      </c>
      <c r="B4225" s="58" t="s">
        <v>325</v>
      </c>
      <c r="C4225" s="58" t="s">
        <v>327</v>
      </c>
      <c r="D4225" s="179">
        <v>44309</v>
      </c>
      <c r="E4225" s="59">
        <v>28</v>
      </c>
      <c r="F4225" s="38">
        <f t="shared" si="65"/>
        <v>44309</v>
      </c>
    </row>
    <row r="4226" spans="1:6" x14ac:dyDescent="0.25">
      <c r="A4226" s="58" t="s">
        <v>91</v>
      </c>
      <c r="B4226" s="58" t="s">
        <v>91</v>
      </c>
      <c r="C4226" s="58" t="s">
        <v>100</v>
      </c>
      <c r="D4226" s="179">
        <v>44309</v>
      </c>
      <c r="E4226" s="59">
        <v>76</v>
      </c>
      <c r="F4226" s="38">
        <f t="shared" si="65"/>
        <v>44309</v>
      </c>
    </row>
    <row r="4227" spans="1:6" x14ac:dyDescent="0.25">
      <c r="A4227" s="58" t="s">
        <v>91</v>
      </c>
      <c r="B4227" s="58" t="s">
        <v>91</v>
      </c>
      <c r="C4227" s="58" t="s">
        <v>101</v>
      </c>
      <c r="D4227" s="179">
        <v>44309</v>
      </c>
      <c r="E4227" s="59">
        <v>8</v>
      </c>
      <c r="F4227" s="38">
        <f t="shared" ref="F4227:F4290" si="66">D4227</f>
        <v>44309</v>
      </c>
    </row>
    <row r="4228" spans="1:6" x14ac:dyDescent="0.25">
      <c r="A4228" s="58" t="s">
        <v>264</v>
      </c>
      <c r="B4228" s="58" t="s">
        <v>83</v>
      </c>
      <c r="C4228" s="58" t="s">
        <v>80</v>
      </c>
      <c r="D4228" s="179">
        <v>44309</v>
      </c>
      <c r="E4228" s="59">
        <v>19</v>
      </c>
      <c r="F4228" s="38">
        <f t="shared" si="66"/>
        <v>44309</v>
      </c>
    </row>
    <row r="4229" spans="1:6" x14ac:dyDescent="0.25">
      <c r="A4229" s="58" t="s">
        <v>25</v>
      </c>
      <c r="B4229" s="58" t="s">
        <v>25</v>
      </c>
      <c r="C4229" s="58" t="s">
        <v>47</v>
      </c>
      <c r="D4229" s="179">
        <v>44309</v>
      </c>
      <c r="E4229" s="59">
        <v>39</v>
      </c>
      <c r="F4229" s="38">
        <f t="shared" si="66"/>
        <v>44309</v>
      </c>
    </row>
    <row r="4230" spans="1:6" x14ac:dyDescent="0.25">
      <c r="A4230" s="58" t="s">
        <v>18</v>
      </c>
      <c r="B4230" s="58" t="s">
        <v>18</v>
      </c>
      <c r="C4230" s="58" t="s">
        <v>23</v>
      </c>
      <c r="D4230" s="179">
        <v>44309</v>
      </c>
      <c r="E4230" s="59">
        <v>28</v>
      </c>
      <c r="F4230" s="38">
        <f t="shared" si="66"/>
        <v>44309</v>
      </c>
    </row>
    <row r="4231" spans="1:6" x14ac:dyDescent="0.25">
      <c r="A4231" s="58" t="s">
        <v>18</v>
      </c>
      <c r="B4231" s="58" t="s">
        <v>19</v>
      </c>
      <c r="C4231" s="58" t="s">
        <v>20</v>
      </c>
      <c r="D4231" s="179">
        <v>44309</v>
      </c>
      <c r="E4231" s="59">
        <v>43</v>
      </c>
      <c r="F4231" s="38">
        <f t="shared" si="66"/>
        <v>44309</v>
      </c>
    </row>
    <row r="4232" spans="1:6" x14ac:dyDescent="0.25">
      <c r="A4232" s="58" t="s">
        <v>337</v>
      </c>
      <c r="B4232" s="58" t="s">
        <v>338</v>
      </c>
      <c r="C4232" s="58" t="s">
        <v>177</v>
      </c>
      <c r="D4232" s="179">
        <v>44309</v>
      </c>
      <c r="E4232" s="59">
        <v>30</v>
      </c>
      <c r="F4232" s="38">
        <f t="shared" si="66"/>
        <v>44309</v>
      </c>
    </row>
    <row r="4233" spans="1:6" x14ac:dyDescent="0.25">
      <c r="A4233" s="58" t="s">
        <v>18</v>
      </c>
      <c r="B4233" s="58" t="s">
        <v>21</v>
      </c>
      <c r="C4233" s="58" t="s">
        <v>398</v>
      </c>
      <c r="D4233" s="179">
        <v>44309</v>
      </c>
      <c r="E4233" s="59">
        <v>2</v>
      </c>
      <c r="F4233" s="38">
        <f t="shared" si="66"/>
        <v>44309</v>
      </c>
    </row>
    <row r="4234" spans="1:6" x14ac:dyDescent="0.25">
      <c r="A4234" s="31" t="s">
        <v>16</v>
      </c>
      <c r="B4234" s="31" t="s">
        <v>16</v>
      </c>
      <c r="C4234" s="31" t="s">
        <v>17</v>
      </c>
      <c r="D4234" s="177">
        <v>44309</v>
      </c>
      <c r="E4234" s="31">
        <v>15</v>
      </c>
      <c r="F4234" s="38">
        <f t="shared" si="66"/>
        <v>44309</v>
      </c>
    </row>
    <row r="4235" spans="1:6" x14ac:dyDescent="0.25">
      <c r="A4235" s="31" t="s">
        <v>361</v>
      </c>
      <c r="B4235" s="31" t="s">
        <v>411</v>
      </c>
      <c r="C4235" s="31" t="s">
        <v>356</v>
      </c>
      <c r="D4235" s="177">
        <v>44309</v>
      </c>
      <c r="E4235" s="31">
        <v>38</v>
      </c>
      <c r="F4235" s="38">
        <f t="shared" si="66"/>
        <v>44309</v>
      </c>
    </row>
    <row r="4236" spans="1:6" x14ac:dyDescent="0.25">
      <c r="A4236" s="31" t="s">
        <v>264</v>
      </c>
      <c r="B4236" s="31" t="s">
        <v>83</v>
      </c>
      <c r="C4236" s="31" t="s">
        <v>84</v>
      </c>
      <c r="D4236" s="177">
        <v>44309</v>
      </c>
      <c r="E4236" s="31">
        <v>79</v>
      </c>
      <c r="F4236" s="38">
        <f t="shared" si="66"/>
        <v>44309</v>
      </c>
    </row>
    <row r="4237" spans="1:6" x14ac:dyDescent="0.25">
      <c r="A4237" s="31" t="s">
        <v>57</v>
      </c>
      <c r="B4237" s="31" t="s">
        <v>57</v>
      </c>
      <c r="C4237" s="31" t="s">
        <v>63</v>
      </c>
      <c r="D4237" s="177">
        <v>44309</v>
      </c>
      <c r="E4237" s="31">
        <v>2</v>
      </c>
      <c r="F4237" s="38">
        <f t="shared" si="66"/>
        <v>44309</v>
      </c>
    </row>
    <row r="4238" spans="1:6" x14ac:dyDescent="0.25">
      <c r="A4238" s="31" t="s">
        <v>263</v>
      </c>
      <c r="B4238" s="31" t="s">
        <v>199</v>
      </c>
      <c r="C4238" s="31" t="s">
        <v>77</v>
      </c>
      <c r="D4238" s="177">
        <v>44309</v>
      </c>
      <c r="E4238" s="31">
        <v>3</v>
      </c>
      <c r="F4238" s="38">
        <f t="shared" si="66"/>
        <v>44309</v>
      </c>
    </row>
    <row r="4239" spans="1:6" x14ac:dyDescent="0.25">
      <c r="A4239" s="58" t="s">
        <v>25</v>
      </c>
      <c r="B4239" s="58" t="s">
        <v>54</v>
      </c>
      <c r="C4239" s="58" t="s">
        <v>56</v>
      </c>
      <c r="D4239" s="179">
        <v>44309</v>
      </c>
      <c r="E4239" s="59">
        <v>102</v>
      </c>
      <c r="F4239" s="38">
        <f t="shared" si="66"/>
        <v>44309</v>
      </c>
    </row>
    <row r="4240" spans="1:6" x14ac:dyDescent="0.25">
      <c r="A4240" s="58" t="s">
        <v>18</v>
      </c>
      <c r="B4240" s="58" t="s">
        <v>21</v>
      </c>
      <c r="C4240" s="58" t="s">
        <v>22</v>
      </c>
      <c r="D4240" s="179">
        <v>44309</v>
      </c>
      <c r="E4240" s="59">
        <v>42</v>
      </c>
      <c r="F4240" s="38">
        <f t="shared" si="66"/>
        <v>44309</v>
      </c>
    </row>
    <row r="4241" spans="1:6" x14ac:dyDescent="0.25">
      <c r="A4241" s="58" t="s">
        <v>361</v>
      </c>
      <c r="B4241" s="58" t="s">
        <v>411</v>
      </c>
      <c r="C4241" s="58" t="s">
        <v>355</v>
      </c>
      <c r="D4241" s="179">
        <v>44309</v>
      </c>
      <c r="E4241" s="59">
        <v>89</v>
      </c>
      <c r="F4241" s="38">
        <f t="shared" si="66"/>
        <v>44309</v>
      </c>
    </row>
    <row r="4242" spans="1:6" x14ac:dyDescent="0.25">
      <c r="A4242" s="58" t="s">
        <v>361</v>
      </c>
      <c r="B4242" s="58" t="s">
        <v>411</v>
      </c>
      <c r="C4242" s="58" t="s">
        <v>357</v>
      </c>
      <c r="D4242" s="179">
        <v>44309</v>
      </c>
      <c r="E4242" s="59">
        <v>30</v>
      </c>
      <c r="F4242" s="38">
        <f t="shared" si="66"/>
        <v>44309</v>
      </c>
    </row>
    <row r="4243" spans="1:6" x14ac:dyDescent="0.25">
      <c r="A4243" s="58" t="s">
        <v>25</v>
      </c>
      <c r="B4243" s="58" t="s">
        <v>26</v>
      </c>
      <c r="C4243" s="58" t="s">
        <v>27</v>
      </c>
      <c r="D4243" s="179">
        <v>44309</v>
      </c>
      <c r="E4243" s="59">
        <v>20</v>
      </c>
      <c r="F4243" s="38">
        <f t="shared" si="66"/>
        <v>44309</v>
      </c>
    </row>
    <row r="4244" spans="1:6" x14ac:dyDescent="0.25">
      <c r="A4244" s="58" t="s">
        <v>18</v>
      </c>
      <c r="B4244" s="58" t="s">
        <v>366</v>
      </c>
      <c r="C4244" s="58" t="s">
        <v>409</v>
      </c>
      <c r="D4244" s="179">
        <v>44309</v>
      </c>
      <c r="E4244" s="59">
        <v>25</v>
      </c>
      <c r="F4244" s="38">
        <f t="shared" si="66"/>
        <v>44309</v>
      </c>
    </row>
    <row r="4245" spans="1:6" x14ac:dyDescent="0.25">
      <c r="A4245" s="58" t="s">
        <v>18</v>
      </c>
      <c r="B4245" s="58" t="s">
        <v>18</v>
      </c>
      <c r="C4245" s="58" t="s">
        <v>24</v>
      </c>
      <c r="D4245" s="179">
        <v>44309</v>
      </c>
      <c r="E4245" s="59">
        <v>20</v>
      </c>
      <c r="F4245" s="38">
        <f t="shared" si="66"/>
        <v>44309</v>
      </c>
    </row>
    <row r="4246" spans="1:6" x14ac:dyDescent="0.25">
      <c r="A4246" s="58" t="s">
        <v>25</v>
      </c>
      <c r="B4246" s="58" t="s">
        <v>25</v>
      </c>
      <c r="C4246" s="58" t="s">
        <v>31</v>
      </c>
      <c r="D4246" s="179">
        <v>44309</v>
      </c>
      <c r="E4246" s="59">
        <v>29</v>
      </c>
      <c r="F4246" s="38">
        <f t="shared" si="66"/>
        <v>44309</v>
      </c>
    </row>
    <row r="4247" spans="1:6" x14ac:dyDescent="0.25">
      <c r="A4247" s="58" t="s">
        <v>25</v>
      </c>
      <c r="B4247" s="58" t="s">
        <v>25</v>
      </c>
      <c r="C4247" s="58" t="s">
        <v>39</v>
      </c>
      <c r="D4247" s="179">
        <v>44309</v>
      </c>
      <c r="E4247" s="59">
        <v>28</v>
      </c>
      <c r="F4247" s="38">
        <f t="shared" si="66"/>
        <v>44309</v>
      </c>
    </row>
    <row r="4248" spans="1:6" x14ac:dyDescent="0.25">
      <c r="A4248" s="58" t="s">
        <v>25</v>
      </c>
      <c r="B4248" s="58" t="s">
        <v>25</v>
      </c>
      <c r="C4248" s="58" t="s">
        <v>186</v>
      </c>
      <c r="D4248" s="179">
        <v>44309</v>
      </c>
      <c r="E4248" s="59">
        <v>1</v>
      </c>
      <c r="F4248" s="38">
        <f t="shared" si="66"/>
        <v>44309</v>
      </c>
    </row>
    <row r="4249" spans="1:6" x14ac:dyDescent="0.25">
      <c r="A4249" s="58" t="s">
        <v>25</v>
      </c>
      <c r="B4249" s="58" t="s">
        <v>25</v>
      </c>
      <c r="C4249" s="58" t="s">
        <v>49</v>
      </c>
      <c r="D4249" s="179">
        <v>44309</v>
      </c>
      <c r="E4249" s="59">
        <v>22</v>
      </c>
      <c r="F4249" s="38">
        <f t="shared" si="66"/>
        <v>44309</v>
      </c>
    </row>
    <row r="4250" spans="1:6" x14ac:dyDescent="0.25">
      <c r="A4250" s="58" t="s">
        <v>57</v>
      </c>
      <c r="B4250" s="58" t="s">
        <v>57</v>
      </c>
      <c r="C4250" s="58" t="s">
        <v>62</v>
      </c>
      <c r="D4250" s="179">
        <v>44309</v>
      </c>
      <c r="E4250" s="59">
        <v>42</v>
      </c>
      <c r="F4250" s="38">
        <f t="shared" si="66"/>
        <v>44309</v>
      </c>
    </row>
    <row r="4251" spans="1:6" x14ac:dyDescent="0.25">
      <c r="A4251" s="58" t="s">
        <v>263</v>
      </c>
      <c r="B4251" s="58" t="s">
        <v>199</v>
      </c>
      <c r="C4251" s="58" t="s">
        <v>319</v>
      </c>
      <c r="D4251" s="179">
        <v>44309</v>
      </c>
      <c r="E4251" s="59">
        <v>14</v>
      </c>
      <c r="F4251" s="38">
        <f t="shared" si="66"/>
        <v>44309</v>
      </c>
    </row>
    <row r="4252" spans="1:6" x14ac:dyDescent="0.25">
      <c r="A4252" s="58" t="s">
        <v>25</v>
      </c>
      <c r="B4252" s="58" t="s">
        <v>25</v>
      </c>
      <c r="C4252" s="58" t="s">
        <v>53</v>
      </c>
      <c r="D4252" s="179">
        <v>44309</v>
      </c>
      <c r="E4252" s="59">
        <v>49</v>
      </c>
      <c r="F4252" s="38">
        <f t="shared" si="66"/>
        <v>44309</v>
      </c>
    </row>
    <row r="4253" spans="1:6" x14ac:dyDescent="0.25">
      <c r="A4253" s="58" t="s">
        <v>91</v>
      </c>
      <c r="B4253" s="58" t="s">
        <v>91</v>
      </c>
      <c r="C4253" s="58" t="s">
        <v>98</v>
      </c>
      <c r="D4253" s="179">
        <v>44309</v>
      </c>
      <c r="E4253" s="59">
        <v>57</v>
      </c>
      <c r="F4253" s="38">
        <f t="shared" si="66"/>
        <v>44309</v>
      </c>
    </row>
    <row r="4254" spans="1:6" x14ac:dyDescent="0.25">
      <c r="A4254" s="58" t="s">
        <v>25</v>
      </c>
      <c r="B4254" s="58" t="s">
        <v>25</v>
      </c>
      <c r="C4254" s="58" t="s">
        <v>34</v>
      </c>
      <c r="D4254" s="179">
        <v>44309</v>
      </c>
      <c r="E4254" s="59">
        <v>24</v>
      </c>
      <c r="F4254" s="38">
        <f t="shared" si="66"/>
        <v>44309</v>
      </c>
    </row>
    <row r="4255" spans="1:6" x14ac:dyDescent="0.25">
      <c r="A4255" s="58" t="s">
        <v>25</v>
      </c>
      <c r="B4255" s="58" t="s">
        <v>25</v>
      </c>
      <c r="C4255" s="58" t="s">
        <v>37</v>
      </c>
      <c r="D4255" s="179">
        <v>44309</v>
      </c>
      <c r="E4255" s="59">
        <v>62</v>
      </c>
      <c r="F4255" s="38">
        <f t="shared" si="66"/>
        <v>44309</v>
      </c>
    </row>
    <row r="4256" spans="1:6" x14ac:dyDescent="0.25">
      <c r="A4256" s="58" t="s">
        <v>25</v>
      </c>
      <c r="B4256" s="58" t="s">
        <v>25</v>
      </c>
      <c r="C4256" s="58" t="s">
        <v>45</v>
      </c>
      <c r="D4256" s="179">
        <v>44309</v>
      </c>
      <c r="E4256" s="59">
        <v>107</v>
      </c>
      <c r="F4256" s="38">
        <f t="shared" si="66"/>
        <v>44309</v>
      </c>
    </row>
    <row r="4257" spans="1:6" x14ac:dyDescent="0.25">
      <c r="A4257" s="58" t="s">
        <v>25</v>
      </c>
      <c r="B4257" s="58" t="s">
        <v>25</v>
      </c>
      <c r="C4257" s="58" t="s">
        <v>32</v>
      </c>
      <c r="D4257" s="179">
        <v>44309</v>
      </c>
      <c r="E4257" s="59">
        <v>49</v>
      </c>
      <c r="F4257" s="38">
        <f t="shared" si="66"/>
        <v>44309</v>
      </c>
    </row>
    <row r="4258" spans="1:6" x14ac:dyDescent="0.25">
      <c r="A4258" s="58" t="s">
        <v>25</v>
      </c>
      <c r="B4258" s="58" t="s">
        <v>29</v>
      </c>
      <c r="C4258" s="58" t="s">
        <v>30</v>
      </c>
      <c r="D4258" s="179">
        <v>44309</v>
      </c>
      <c r="E4258" s="59">
        <v>39</v>
      </c>
      <c r="F4258" s="38">
        <f t="shared" si="66"/>
        <v>44309</v>
      </c>
    </row>
    <row r="4259" spans="1:6" x14ac:dyDescent="0.25">
      <c r="A4259" s="58" t="s">
        <v>25</v>
      </c>
      <c r="B4259" s="58" t="s">
        <v>26</v>
      </c>
      <c r="C4259" s="58" t="s">
        <v>28</v>
      </c>
      <c r="D4259" s="179">
        <v>44308</v>
      </c>
      <c r="E4259" s="59">
        <v>5</v>
      </c>
      <c r="F4259" s="38">
        <f t="shared" si="66"/>
        <v>44308</v>
      </c>
    </row>
    <row r="4260" spans="1:6" x14ac:dyDescent="0.25">
      <c r="A4260" s="58" t="s">
        <v>25</v>
      </c>
      <c r="B4260" s="58" t="s">
        <v>25</v>
      </c>
      <c r="C4260" s="58" t="s">
        <v>31</v>
      </c>
      <c r="D4260" s="179">
        <v>44308</v>
      </c>
      <c r="E4260" s="59">
        <v>109</v>
      </c>
      <c r="F4260" s="38">
        <f t="shared" si="66"/>
        <v>44308</v>
      </c>
    </row>
    <row r="4261" spans="1:6" x14ac:dyDescent="0.25">
      <c r="A4261" s="58" t="s">
        <v>18</v>
      </c>
      <c r="B4261" s="58" t="s">
        <v>366</v>
      </c>
      <c r="C4261" s="58" t="s">
        <v>413</v>
      </c>
      <c r="D4261" s="179">
        <v>44308</v>
      </c>
      <c r="E4261" s="59">
        <v>16</v>
      </c>
      <c r="F4261" s="38">
        <f t="shared" si="66"/>
        <v>44308</v>
      </c>
    </row>
    <row r="4262" spans="1:6" x14ac:dyDescent="0.25">
      <c r="A4262" s="58" t="s">
        <v>25</v>
      </c>
      <c r="B4262" s="58" t="s">
        <v>26</v>
      </c>
      <c r="C4262" s="58" t="s">
        <v>27</v>
      </c>
      <c r="D4262" s="179">
        <v>44308</v>
      </c>
      <c r="E4262" s="59">
        <v>37</v>
      </c>
      <c r="F4262" s="38">
        <f t="shared" si="66"/>
        <v>44308</v>
      </c>
    </row>
    <row r="4263" spans="1:6" x14ac:dyDescent="0.25">
      <c r="A4263" s="58" t="s">
        <v>18</v>
      </c>
      <c r="B4263" s="58" t="s">
        <v>19</v>
      </c>
      <c r="C4263" s="58" t="s">
        <v>185</v>
      </c>
      <c r="D4263" s="179">
        <v>44308</v>
      </c>
      <c r="E4263" s="59">
        <v>2</v>
      </c>
      <c r="F4263" s="38">
        <f t="shared" si="66"/>
        <v>44308</v>
      </c>
    </row>
    <row r="4264" spans="1:6" x14ac:dyDescent="0.25">
      <c r="A4264" s="58" t="s">
        <v>25</v>
      </c>
      <c r="B4264" s="58" t="s">
        <v>25</v>
      </c>
      <c r="C4264" s="58" t="s">
        <v>49</v>
      </c>
      <c r="D4264" s="179">
        <v>44308</v>
      </c>
      <c r="E4264" s="59">
        <v>51</v>
      </c>
      <c r="F4264" s="38">
        <f t="shared" si="66"/>
        <v>44308</v>
      </c>
    </row>
    <row r="4265" spans="1:6" x14ac:dyDescent="0.25">
      <c r="A4265" s="58" t="s">
        <v>25</v>
      </c>
      <c r="B4265" s="58" t="s">
        <v>25</v>
      </c>
      <c r="C4265" s="58" t="s">
        <v>40</v>
      </c>
      <c r="D4265" s="179">
        <v>44308</v>
      </c>
      <c r="E4265" s="59">
        <v>8</v>
      </c>
      <c r="F4265" s="38">
        <f t="shared" si="66"/>
        <v>44308</v>
      </c>
    </row>
    <row r="4266" spans="1:6" x14ac:dyDescent="0.25">
      <c r="A4266" s="58" t="s">
        <v>91</v>
      </c>
      <c r="B4266" s="58" t="s">
        <v>91</v>
      </c>
      <c r="C4266" s="58" t="s">
        <v>97</v>
      </c>
      <c r="D4266" s="179">
        <v>44308</v>
      </c>
      <c r="E4266" s="59">
        <v>6</v>
      </c>
      <c r="F4266" s="38">
        <f t="shared" si="66"/>
        <v>44308</v>
      </c>
    </row>
    <row r="4267" spans="1:6" x14ac:dyDescent="0.25">
      <c r="A4267" s="58" t="s">
        <v>264</v>
      </c>
      <c r="B4267" s="58" t="s">
        <v>83</v>
      </c>
      <c r="C4267" s="58" t="s">
        <v>84</v>
      </c>
      <c r="D4267" s="179">
        <v>44308</v>
      </c>
      <c r="E4267" s="59">
        <v>143</v>
      </c>
      <c r="F4267" s="38">
        <f t="shared" si="66"/>
        <v>44308</v>
      </c>
    </row>
    <row r="4268" spans="1:6" x14ac:dyDescent="0.25">
      <c r="A4268" s="58" t="s">
        <v>264</v>
      </c>
      <c r="B4268" s="58" t="s">
        <v>83</v>
      </c>
      <c r="C4268" s="58" t="s">
        <v>90</v>
      </c>
      <c r="D4268" s="179">
        <v>44308</v>
      </c>
      <c r="E4268" s="59">
        <v>60</v>
      </c>
      <c r="F4268" s="38">
        <f t="shared" si="66"/>
        <v>44308</v>
      </c>
    </row>
    <row r="4269" spans="1:6" x14ac:dyDescent="0.25">
      <c r="A4269" s="31" t="s">
        <v>264</v>
      </c>
      <c r="B4269" s="31" t="s">
        <v>83</v>
      </c>
      <c r="C4269" s="31" t="s">
        <v>80</v>
      </c>
      <c r="D4269" s="177">
        <v>44308</v>
      </c>
      <c r="E4269" s="31">
        <v>73</v>
      </c>
      <c r="F4269" s="38">
        <f t="shared" si="66"/>
        <v>44308</v>
      </c>
    </row>
    <row r="4270" spans="1:6" x14ac:dyDescent="0.25">
      <c r="A4270" s="31" t="s">
        <v>57</v>
      </c>
      <c r="B4270" s="31" t="s">
        <v>57</v>
      </c>
      <c r="C4270" s="31" t="s">
        <v>392</v>
      </c>
      <c r="D4270" s="177">
        <v>44308</v>
      </c>
      <c r="E4270" s="31">
        <v>10</v>
      </c>
      <c r="F4270" s="38">
        <f t="shared" si="66"/>
        <v>44308</v>
      </c>
    </row>
    <row r="4271" spans="1:6" x14ac:dyDescent="0.25">
      <c r="A4271" s="31" t="s">
        <v>25</v>
      </c>
      <c r="B4271" s="31" t="s">
        <v>25</v>
      </c>
      <c r="C4271" s="31" t="s">
        <v>46</v>
      </c>
      <c r="D4271" s="177">
        <v>44308</v>
      </c>
      <c r="E4271" s="31">
        <v>22</v>
      </c>
      <c r="F4271" s="38">
        <f t="shared" si="66"/>
        <v>44308</v>
      </c>
    </row>
    <row r="4272" spans="1:6" x14ac:dyDescent="0.25">
      <c r="A4272" s="58" t="s">
        <v>25</v>
      </c>
      <c r="B4272" s="58" t="s">
        <v>25</v>
      </c>
      <c r="C4272" s="58" t="s">
        <v>35</v>
      </c>
      <c r="D4272" s="179">
        <v>44308</v>
      </c>
      <c r="E4272" s="59">
        <v>34</v>
      </c>
      <c r="F4272" s="38">
        <f t="shared" si="66"/>
        <v>44308</v>
      </c>
    </row>
    <row r="4273" spans="1:6" x14ac:dyDescent="0.25">
      <c r="A4273" s="58" t="s">
        <v>25</v>
      </c>
      <c r="B4273" s="58" t="s">
        <v>25</v>
      </c>
      <c r="C4273" s="58" t="s">
        <v>32</v>
      </c>
      <c r="D4273" s="179">
        <v>44308</v>
      </c>
      <c r="E4273" s="59">
        <v>101</v>
      </c>
      <c r="F4273" s="38">
        <f t="shared" si="66"/>
        <v>44308</v>
      </c>
    </row>
    <row r="4274" spans="1:6" x14ac:dyDescent="0.25">
      <c r="A4274" s="58" t="s">
        <v>18</v>
      </c>
      <c r="B4274" s="58" t="s">
        <v>18</v>
      </c>
      <c r="C4274" s="58" t="s">
        <v>23</v>
      </c>
      <c r="D4274" s="179">
        <v>44308</v>
      </c>
      <c r="E4274" s="59">
        <v>17</v>
      </c>
      <c r="F4274" s="38">
        <f t="shared" si="66"/>
        <v>44308</v>
      </c>
    </row>
    <row r="4275" spans="1:6" x14ac:dyDescent="0.25">
      <c r="A4275" s="58" t="s">
        <v>16</v>
      </c>
      <c r="B4275" s="58" t="s">
        <v>16</v>
      </c>
      <c r="C4275" s="58" t="s">
        <v>17</v>
      </c>
      <c r="D4275" s="179">
        <v>44308</v>
      </c>
      <c r="E4275" s="59">
        <v>96</v>
      </c>
      <c r="F4275" s="38">
        <f t="shared" si="66"/>
        <v>44308</v>
      </c>
    </row>
    <row r="4276" spans="1:6" x14ac:dyDescent="0.25">
      <c r="A4276" s="58" t="s">
        <v>18</v>
      </c>
      <c r="B4276" s="58" t="s">
        <v>19</v>
      </c>
      <c r="C4276" s="58" t="s">
        <v>20</v>
      </c>
      <c r="D4276" s="179">
        <v>44308</v>
      </c>
      <c r="E4276" s="59">
        <v>46</v>
      </c>
      <c r="F4276" s="38">
        <f t="shared" si="66"/>
        <v>44308</v>
      </c>
    </row>
    <row r="4277" spans="1:6" x14ac:dyDescent="0.25">
      <c r="A4277" s="58" t="s">
        <v>337</v>
      </c>
      <c r="B4277" s="58" t="s">
        <v>338</v>
      </c>
      <c r="C4277" s="58" t="s">
        <v>177</v>
      </c>
      <c r="D4277" s="179">
        <v>44308</v>
      </c>
      <c r="E4277" s="59">
        <v>43</v>
      </c>
      <c r="F4277" s="38">
        <f t="shared" si="66"/>
        <v>44308</v>
      </c>
    </row>
    <row r="4278" spans="1:6" x14ac:dyDescent="0.25">
      <c r="A4278" s="58" t="s">
        <v>25</v>
      </c>
      <c r="B4278" s="58" t="s">
        <v>54</v>
      </c>
      <c r="C4278" s="58" t="s">
        <v>55</v>
      </c>
      <c r="D4278" s="179">
        <v>44308</v>
      </c>
      <c r="E4278" s="59">
        <v>152</v>
      </c>
      <c r="F4278" s="38">
        <f t="shared" si="66"/>
        <v>44308</v>
      </c>
    </row>
    <row r="4279" spans="1:6" x14ac:dyDescent="0.25">
      <c r="A4279" s="58" t="s">
        <v>25</v>
      </c>
      <c r="B4279" s="58" t="s">
        <v>25</v>
      </c>
      <c r="C4279" s="58" t="s">
        <v>53</v>
      </c>
      <c r="D4279" s="179">
        <v>44308</v>
      </c>
      <c r="E4279" s="59">
        <v>45</v>
      </c>
      <c r="F4279" s="38">
        <f t="shared" si="66"/>
        <v>44308</v>
      </c>
    </row>
    <row r="4280" spans="1:6" x14ac:dyDescent="0.25">
      <c r="A4280" s="58" t="s">
        <v>25</v>
      </c>
      <c r="B4280" s="58" t="s">
        <v>54</v>
      </c>
      <c r="C4280" s="58" t="s">
        <v>187</v>
      </c>
      <c r="D4280" s="179">
        <v>44308</v>
      </c>
      <c r="E4280" s="59">
        <v>10</v>
      </c>
      <c r="F4280" s="38">
        <f t="shared" si="66"/>
        <v>44308</v>
      </c>
    </row>
    <row r="4281" spans="1:6" x14ac:dyDescent="0.25">
      <c r="A4281" s="58" t="s">
        <v>57</v>
      </c>
      <c r="B4281" s="58" t="s">
        <v>57</v>
      </c>
      <c r="C4281" s="58" t="s">
        <v>60</v>
      </c>
      <c r="D4281" s="179">
        <v>44308</v>
      </c>
      <c r="E4281" s="59">
        <v>1</v>
      </c>
      <c r="F4281" s="38">
        <f t="shared" si="66"/>
        <v>44308</v>
      </c>
    </row>
    <row r="4282" spans="1:6" x14ac:dyDescent="0.25">
      <c r="A4282" s="58" t="s">
        <v>263</v>
      </c>
      <c r="B4282" s="58" t="s">
        <v>199</v>
      </c>
      <c r="C4282" s="58" t="s">
        <v>447</v>
      </c>
      <c r="D4282" s="179">
        <v>44308</v>
      </c>
      <c r="E4282" s="59">
        <v>1</v>
      </c>
      <c r="F4282" s="38">
        <f t="shared" si="66"/>
        <v>44308</v>
      </c>
    </row>
    <row r="4283" spans="1:6" x14ac:dyDescent="0.25">
      <c r="A4283" s="58" t="s">
        <v>264</v>
      </c>
      <c r="B4283" s="58" t="s">
        <v>81</v>
      </c>
      <c r="C4283" s="58" t="s">
        <v>82</v>
      </c>
      <c r="D4283" s="179">
        <v>44308</v>
      </c>
      <c r="E4283" s="59">
        <v>49</v>
      </c>
      <c r="F4283" s="38">
        <f t="shared" si="66"/>
        <v>44308</v>
      </c>
    </row>
    <row r="4284" spans="1:6" x14ac:dyDescent="0.25">
      <c r="A4284" s="58" t="s">
        <v>91</v>
      </c>
      <c r="B4284" s="58" t="s">
        <v>91</v>
      </c>
      <c r="C4284" s="58" t="s">
        <v>96</v>
      </c>
      <c r="D4284" s="179">
        <v>44308</v>
      </c>
      <c r="E4284" s="59">
        <v>62</v>
      </c>
      <c r="F4284" s="38">
        <f t="shared" si="66"/>
        <v>44308</v>
      </c>
    </row>
    <row r="4285" spans="1:6" x14ac:dyDescent="0.25">
      <c r="A4285" s="58" t="s">
        <v>91</v>
      </c>
      <c r="B4285" s="58" t="s">
        <v>91</v>
      </c>
      <c r="C4285" s="58" t="s">
        <v>100</v>
      </c>
      <c r="D4285" s="179">
        <v>44308</v>
      </c>
      <c r="E4285" s="59">
        <v>58</v>
      </c>
      <c r="F4285" s="38">
        <f t="shared" si="66"/>
        <v>44308</v>
      </c>
    </row>
    <row r="4286" spans="1:6" x14ac:dyDescent="0.25">
      <c r="A4286" s="58" t="s">
        <v>361</v>
      </c>
      <c r="B4286" s="58" t="s">
        <v>411</v>
      </c>
      <c r="C4286" s="58" t="s">
        <v>355</v>
      </c>
      <c r="D4286" s="179">
        <v>44308</v>
      </c>
      <c r="E4286" s="59">
        <v>60</v>
      </c>
      <c r="F4286" s="38">
        <f t="shared" si="66"/>
        <v>44308</v>
      </c>
    </row>
    <row r="4287" spans="1:6" x14ac:dyDescent="0.25">
      <c r="A4287" s="58" t="s">
        <v>18</v>
      </c>
      <c r="B4287" s="58" t="s">
        <v>18</v>
      </c>
      <c r="C4287" s="58"/>
      <c r="D4287" s="179">
        <v>44308</v>
      </c>
      <c r="E4287" s="59">
        <v>1</v>
      </c>
      <c r="F4287" s="38">
        <f t="shared" si="66"/>
        <v>44308</v>
      </c>
    </row>
    <row r="4288" spans="1:6" x14ac:dyDescent="0.25">
      <c r="A4288" s="58" t="s">
        <v>18</v>
      </c>
      <c r="B4288" s="58" t="s">
        <v>21</v>
      </c>
      <c r="C4288" s="58" t="s">
        <v>22</v>
      </c>
      <c r="D4288" s="179">
        <v>44308</v>
      </c>
      <c r="E4288" s="59">
        <v>68</v>
      </c>
      <c r="F4288" s="38">
        <f t="shared" si="66"/>
        <v>44308</v>
      </c>
    </row>
    <row r="4289" spans="1:6" x14ac:dyDescent="0.25">
      <c r="A4289" s="58" t="s">
        <v>18</v>
      </c>
      <c r="B4289" s="58" t="s">
        <v>366</v>
      </c>
      <c r="C4289" s="58" t="s">
        <v>409</v>
      </c>
      <c r="D4289" s="179">
        <v>44308</v>
      </c>
      <c r="E4289" s="59">
        <v>34</v>
      </c>
      <c r="F4289" s="38">
        <f t="shared" si="66"/>
        <v>44308</v>
      </c>
    </row>
    <row r="4290" spans="1:6" x14ac:dyDescent="0.25">
      <c r="A4290" s="58" t="s">
        <v>25</v>
      </c>
      <c r="B4290" s="58" t="s">
        <v>25</v>
      </c>
      <c r="C4290" s="58" t="s">
        <v>48</v>
      </c>
      <c r="D4290" s="179">
        <v>44308</v>
      </c>
      <c r="E4290" s="59">
        <v>10</v>
      </c>
      <c r="F4290" s="38">
        <f t="shared" si="66"/>
        <v>44308</v>
      </c>
    </row>
    <row r="4291" spans="1:6" x14ac:dyDescent="0.25">
      <c r="A4291" s="58" t="s">
        <v>25</v>
      </c>
      <c r="B4291" s="58" t="s">
        <v>25</v>
      </c>
      <c r="C4291" s="58" t="s">
        <v>186</v>
      </c>
      <c r="D4291" s="179">
        <v>44308</v>
      </c>
      <c r="E4291" s="59">
        <v>4</v>
      </c>
      <c r="F4291" s="38">
        <f t="shared" ref="F4291:F4354" si="67">D4291</f>
        <v>44308</v>
      </c>
    </row>
    <row r="4292" spans="1:6" x14ac:dyDescent="0.25">
      <c r="A4292" s="58" t="s">
        <v>25</v>
      </c>
      <c r="B4292" s="58" t="s">
        <v>25</v>
      </c>
      <c r="C4292" s="58" t="s">
        <v>39</v>
      </c>
      <c r="D4292" s="179">
        <v>44308</v>
      </c>
      <c r="E4292" s="59">
        <v>46</v>
      </c>
      <c r="F4292" s="38">
        <f t="shared" si="67"/>
        <v>44308</v>
      </c>
    </row>
    <row r="4293" spans="1:6" x14ac:dyDescent="0.25">
      <c r="A4293" s="58" t="s">
        <v>25</v>
      </c>
      <c r="B4293" s="58" t="s">
        <v>25</v>
      </c>
      <c r="C4293" s="58" t="s">
        <v>41</v>
      </c>
      <c r="D4293" s="179">
        <v>44308</v>
      </c>
      <c r="E4293" s="59">
        <v>35</v>
      </c>
      <c r="F4293" s="38">
        <f t="shared" si="67"/>
        <v>44308</v>
      </c>
    </row>
    <row r="4294" spans="1:6" x14ac:dyDescent="0.25">
      <c r="A4294" s="58" t="s">
        <v>25</v>
      </c>
      <c r="B4294" s="58" t="s">
        <v>25</v>
      </c>
      <c r="C4294" s="58" t="s">
        <v>42</v>
      </c>
      <c r="D4294" s="179">
        <v>44308</v>
      </c>
      <c r="E4294" s="59">
        <v>54</v>
      </c>
      <c r="F4294" s="38">
        <f t="shared" si="67"/>
        <v>44308</v>
      </c>
    </row>
    <row r="4295" spans="1:6" x14ac:dyDescent="0.25">
      <c r="A4295" s="58" t="s">
        <v>264</v>
      </c>
      <c r="B4295" s="58" t="s">
        <v>83</v>
      </c>
      <c r="C4295" s="58" t="s">
        <v>181</v>
      </c>
      <c r="D4295" s="179">
        <v>44308</v>
      </c>
      <c r="E4295" s="59">
        <v>25</v>
      </c>
      <c r="F4295" s="38">
        <f t="shared" si="67"/>
        <v>44308</v>
      </c>
    </row>
    <row r="4296" spans="1:6" x14ac:dyDescent="0.25">
      <c r="A4296" s="58" t="s">
        <v>91</v>
      </c>
      <c r="B4296" s="58" t="s">
        <v>91</v>
      </c>
      <c r="C4296" s="58" t="s">
        <v>94</v>
      </c>
      <c r="D4296" s="179">
        <v>44308</v>
      </c>
      <c r="E4296" s="59">
        <v>2</v>
      </c>
      <c r="F4296" s="38">
        <f t="shared" si="67"/>
        <v>44308</v>
      </c>
    </row>
    <row r="4297" spans="1:6" x14ac:dyDescent="0.25">
      <c r="A4297" s="58" t="s">
        <v>264</v>
      </c>
      <c r="B4297" s="58" t="s">
        <v>83</v>
      </c>
      <c r="C4297" s="58" t="s">
        <v>86</v>
      </c>
      <c r="D4297" s="179">
        <v>44308</v>
      </c>
      <c r="E4297" s="59">
        <v>17</v>
      </c>
      <c r="F4297" s="38">
        <f t="shared" si="67"/>
        <v>44308</v>
      </c>
    </row>
    <row r="4298" spans="1:6" x14ac:dyDescent="0.25">
      <c r="A4298" s="58" t="s">
        <v>263</v>
      </c>
      <c r="B4298" s="58" t="s">
        <v>199</v>
      </c>
      <c r="C4298" s="58" t="s">
        <v>77</v>
      </c>
      <c r="D4298" s="179">
        <v>44308</v>
      </c>
      <c r="E4298" s="59">
        <v>57</v>
      </c>
      <c r="F4298" s="38">
        <f t="shared" si="67"/>
        <v>44308</v>
      </c>
    </row>
    <row r="4299" spans="1:6" x14ac:dyDescent="0.25">
      <c r="A4299" s="58" t="s">
        <v>71</v>
      </c>
      <c r="B4299" s="58" t="s">
        <v>71</v>
      </c>
      <c r="C4299" s="58" t="s">
        <v>72</v>
      </c>
      <c r="D4299" s="179">
        <v>44308</v>
      </c>
      <c r="E4299" s="59">
        <v>95</v>
      </c>
      <c r="F4299" s="38">
        <f t="shared" si="67"/>
        <v>44308</v>
      </c>
    </row>
    <row r="4300" spans="1:6" x14ac:dyDescent="0.25">
      <c r="A4300" s="58" t="s">
        <v>25</v>
      </c>
      <c r="B4300" s="58" t="s">
        <v>54</v>
      </c>
      <c r="C4300" s="58" t="s">
        <v>56</v>
      </c>
      <c r="D4300" s="179">
        <v>44308</v>
      </c>
      <c r="E4300" s="59">
        <v>143</v>
      </c>
      <c r="F4300" s="38">
        <f t="shared" si="67"/>
        <v>44308</v>
      </c>
    </row>
    <row r="4301" spans="1:6" x14ac:dyDescent="0.25">
      <c r="A4301" s="58" t="s">
        <v>57</v>
      </c>
      <c r="B4301" s="58" t="s">
        <v>57</v>
      </c>
      <c r="C4301" s="58" t="s">
        <v>368</v>
      </c>
      <c r="D4301" s="179">
        <v>44308</v>
      </c>
      <c r="E4301" s="59">
        <v>66</v>
      </c>
      <c r="F4301" s="38">
        <f t="shared" si="67"/>
        <v>44308</v>
      </c>
    </row>
    <row r="4302" spans="1:6" x14ac:dyDescent="0.25">
      <c r="A4302" s="31" t="s">
        <v>25</v>
      </c>
      <c r="B4302" s="31" t="s">
        <v>25</v>
      </c>
      <c r="C4302" s="31" t="s">
        <v>34</v>
      </c>
      <c r="D4302" s="177">
        <v>44308</v>
      </c>
      <c r="E4302" s="31">
        <v>60</v>
      </c>
      <c r="F4302" s="38">
        <f t="shared" si="67"/>
        <v>44308</v>
      </c>
    </row>
    <row r="4303" spans="1:6" x14ac:dyDescent="0.25">
      <c r="A4303" s="31" t="s">
        <v>25</v>
      </c>
      <c r="B4303" s="31" t="s">
        <v>25</v>
      </c>
      <c r="C4303" s="31" t="s">
        <v>37</v>
      </c>
      <c r="D4303" s="177">
        <v>44308</v>
      </c>
      <c r="E4303" s="31">
        <v>51</v>
      </c>
      <c r="F4303" s="38">
        <f t="shared" si="67"/>
        <v>44308</v>
      </c>
    </row>
    <row r="4304" spans="1:6" x14ac:dyDescent="0.25">
      <c r="A4304" s="31" t="s">
        <v>25</v>
      </c>
      <c r="B4304" s="31" t="s">
        <v>25</v>
      </c>
      <c r="C4304" s="31" t="s">
        <v>36</v>
      </c>
      <c r="D4304" s="177">
        <v>44308</v>
      </c>
      <c r="E4304" s="31">
        <v>25</v>
      </c>
      <c r="F4304" s="38">
        <f t="shared" si="67"/>
        <v>44308</v>
      </c>
    </row>
    <row r="4305" spans="1:6" x14ac:dyDescent="0.25">
      <c r="A4305" s="58" t="s">
        <v>25</v>
      </c>
      <c r="B4305" s="58" t="s">
        <v>25</v>
      </c>
      <c r="C4305" s="58" t="s">
        <v>45</v>
      </c>
      <c r="D4305" s="179">
        <v>44308</v>
      </c>
      <c r="E4305" s="59">
        <v>90</v>
      </c>
      <c r="F4305" s="38">
        <f t="shared" si="67"/>
        <v>44308</v>
      </c>
    </row>
    <row r="4306" spans="1:6" x14ac:dyDescent="0.25">
      <c r="A4306" s="58" t="s">
        <v>18</v>
      </c>
      <c r="B4306" s="58" t="s">
        <v>18</v>
      </c>
      <c r="C4306" s="58" t="s">
        <v>24</v>
      </c>
      <c r="D4306" s="179">
        <v>44308</v>
      </c>
      <c r="E4306" s="59">
        <v>49</v>
      </c>
      <c r="F4306" s="38">
        <f t="shared" si="67"/>
        <v>44308</v>
      </c>
    </row>
    <row r="4307" spans="1:6" x14ac:dyDescent="0.25">
      <c r="A4307" s="58" t="s">
        <v>25</v>
      </c>
      <c r="B4307" s="58" t="s">
        <v>29</v>
      </c>
      <c r="C4307" s="58" t="s">
        <v>30</v>
      </c>
      <c r="D4307" s="179">
        <v>44308</v>
      </c>
      <c r="E4307" s="59">
        <v>73</v>
      </c>
      <c r="F4307" s="38">
        <f t="shared" si="67"/>
        <v>44308</v>
      </c>
    </row>
    <row r="4308" spans="1:6" x14ac:dyDescent="0.25">
      <c r="A4308" s="58" t="s">
        <v>361</v>
      </c>
      <c r="B4308" s="58" t="s">
        <v>411</v>
      </c>
      <c r="C4308" s="58" t="s">
        <v>356</v>
      </c>
      <c r="D4308" s="179">
        <v>44308</v>
      </c>
      <c r="E4308" s="59">
        <v>27</v>
      </c>
      <c r="F4308" s="38">
        <f t="shared" si="67"/>
        <v>44308</v>
      </c>
    </row>
    <row r="4309" spans="1:6" x14ac:dyDescent="0.25">
      <c r="A4309" s="58" t="s">
        <v>361</v>
      </c>
      <c r="B4309" s="58" t="s">
        <v>411</v>
      </c>
      <c r="C4309" s="58" t="s">
        <v>357</v>
      </c>
      <c r="D4309" s="179">
        <v>44308</v>
      </c>
      <c r="E4309" s="59">
        <v>35</v>
      </c>
      <c r="F4309" s="38">
        <f t="shared" si="67"/>
        <v>44308</v>
      </c>
    </row>
    <row r="4310" spans="1:6" x14ac:dyDescent="0.25">
      <c r="A4310" s="58" t="s">
        <v>2</v>
      </c>
      <c r="B4310" s="58" t="s">
        <v>2</v>
      </c>
      <c r="C4310" s="58" t="s">
        <v>184</v>
      </c>
      <c r="D4310" s="179">
        <v>44308</v>
      </c>
      <c r="E4310" s="59">
        <v>11</v>
      </c>
      <c r="F4310" s="38">
        <f t="shared" si="67"/>
        <v>44308</v>
      </c>
    </row>
    <row r="4311" spans="1:6" x14ac:dyDescent="0.25">
      <c r="A4311" s="58" t="s">
        <v>57</v>
      </c>
      <c r="B4311" s="58" t="s">
        <v>57</v>
      </c>
      <c r="C4311" s="58" t="s">
        <v>63</v>
      </c>
      <c r="D4311" s="179">
        <v>44308</v>
      </c>
      <c r="E4311" s="59">
        <v>28</v>
      </c>
      <c r="F4311" s="38">
        <f t="shared" si="67"/>
        <v>44308</v>
      </c>
    </row>
    <row r="4312" spans="1:6" x14ac:dyDescent="0.25">
      <c r="A4312" s="58" t="s">
        <v>57</v>
      </c>
      <c r="B4312" s="58" t="s">
        <v>57</v>
      </c>
      <c r="C4312" s="58" t="s">
        <v>62</v>
      </c>
      <c r="D4312" s="179">
        <v>44308</v>
      </c>
      <c r="E4312" s="59">
        <v>43</v>
      </c>
      <c r="F4312" s="38">
        <f t="shared" si="67"/>
        <v>44308</v>
      </c>
    </row>
    <row r="4313" spans="1:6" x14ac:dyDescent="0.25">
      <c r="A4313" s="58" t="s">
        <v>263</v>
      </c>
      <c r="B4313" s="58" t="s">
        <v>199</v>
      </c>
      <c r="C4313" s="58" t="s">
        <v>319</v>
      </c>
      <c r="D4313" s="179">
        <v>44308</v>
      </c>
      <c r="E4313" s="59">
        <v>29</v>
      </c>
      <c r="F4313" s="38">
        <f t="shared" si="67"/>
        <v>44308</v>
      </c>
    </row>
    <row r="4314" spans="1:6" x14ac:dyDescent="0.25">
      <c r="A4314" s="58" t="s">
        <v>263</v>
      </c>
      <c r="B4314" s="58" t="s">
        <v>199</v>
      </c>
      <c r="C4314" s="58" t="s">
        <v>75</v>
      </c>
      <c r="D4314" s="179">
        <v>44308</v>
      </c>
      <c r="E4314" s="59">
        <v>51</v>
      </c>
      <c r="F4314" s="38">
        <f t="shared" si="67"/>
        <v>44308</v>
      </c>
    </row>
    <row r="4315" spans="1:6" x14ac:dyDescent="0.25">
      <c r="A4315" s="58" t="s">
        <v>263</v>
      </c>
      <c r="B4315" s="58" t="s">
        <v>199</v>
      </c>
      <c r="C4315" s="58" t="s">
        <v>188</v>
      </c>
      <c r="D4315" s="179">
        <v>44308</v>
      </c>
      <c r="E4315" s="59">
        <v>1</v>
      </c>
      <c r="F4315" s="38">
        <f t="shared" si="67"/>
        <v>44308</v>
      </c>
    </row>
    <row r="4316" spans="1:6" x14ac:dyDescent="0.25">
      <c r="A4316" s="58" t="s">
        <v>264</v>
      </c>
      <c r="B4316" s="58" t="s">
        <v>83</v>
      </c>
      <c r="C4316" s="58" t="s">
        <v>85</v>
      </c>
      <c r="D4316" s="179">
        <v>44308</v>
      </c>
      <c r="E4316" s="59">
        <v>16</v>
      </c>
      <c r="F4316" s="38">
        <f t="shared" si="67"/>
        <v>44308</v>
      </c>
    </row>
    <row r="4317" spans="1:6" x14ac:dyDescent="0.25">
      <c r="A4317" s="58" t="s">
        <v>91</v>
      </c>
      <c r="B4317" s="58" t="s">
        <v>91</v>
      </c>
      <c r="C4317" s="58" t="s">
        <v>101</v>
      </c>
      <c r="D4317" s="179">
        <v>44308</v>
      </c>
      <c r="E4317" s="59">
        <v>29</v>
      </c>
      <c r="F4317" s="38">
        <f t="shared" si="67"/>
        <v>44308</v>
      </c>
    </row>
    <row r="4318" spans="1:6" x14ac:dyDescent="0.25">
      <c r="A4318" s="58" t="s">
        <v>91</v>
      </c>
      <c r="B4318" s="58" t="s">
        <v>91</v>
      </c>
      <c r="C4318" s="58" t="s">
        <v>98</v>
      </c>
      <c r="D4318" s="179">
        <v>44308</v>
      </c>
      <c r="E4318" s="59">
        <v>77</v>
      </c>
      <c r="F4318" s="38">
        <f t="shared" si="67"/>
        <v>44308</v>
      </c>
    </row>
    <row r="4319" spans="1:6" x14ac:dyDescent="0.25">
      <c r="A4319" s="58" t="s">
        <v>325</v>
      </c>
      <c r="B4319" s="58" t="s">
        <v>325</v>
      </c>
      <c r="C4319" s="58" t="s">
        <v>327</v>
      </c>
      <c r="D4319" s="179">
        <v>44308</v>
      </c>
      <c r="E4319" s="59">
        <v>27</v>
      </c>
      <c r="F4319" s="38">
        <f t="shared" si="67"/>
        <v>44308</v>
      </c>
    </row>
    <row r="4320" spans="1:6" x14ac:dyDescent="0.25">
      <c r="A4320" s="58" t="s">
        <v>91</v>
      </c>
      <c r="B4320" s="58" t="s">
        <v>91</v>
      </c>
      <c r="C4320" s="58" t="s">
        <v>97</v>
      </c>
      <c r="D4320" s="179">
        <v>44307</v>
      </c>
      <c r="E4320" s="59">
        <v>9</v>
      </c>
      <c r="F4320" s="38">
        <f t="shared" si="67"/>
        <v>44307</v>
      </c>
    </row>
    <row r="4321" spans="1:6" x14ac:dyDescent="0.25">
      <c r="A4321" s="58" t="s">
        <v>91</v>
      </c>
      <c r="B4321" s="58" t="s">
        <v>91</v>
      </c>
      <c r="C4321" s="58" t="s">
        <v>96</v>
      </c>
      <c r="D4321" s="179">
        <v>44307</v>
      </c>
      <c r="E4321" s="59">
        <v>1</v>
      </c>
      <c r="F4321" s="38">
        <f t="shared" si="67"/>
        <v>44307</v>
      </c>
    </row>
    <row r="4322" spans="1:6" x14ac:dyDescent="0.25">
      <c r="A4322" s="58" t="s">
        <v>91</v>
      </c>
      <c r="B4322" s="58" t="s">
        <v>91</v>
      </c>
      <c r="C4322" s="58" t="s">
        <v>100</v>
      </c>
      <c r="D4322" s="179">
        <v>44307</v>
      </c>
      <c r="E4322" s="59">
        <v>107</v>
      </c>
      <c r="F4322" s="38">
        <f t="shared" si="67"/>
        <v>44307</v>
      </c>
    </row>
    <row r="4323" spans="1:6" x14ac:dyDescent="0.25">
      <c r="A4323" s="58" t="s">
        <v>264</v>
      </c>
      <c r="B4323" s="58" t="s">
        <v>83</v>
      </c>
      <c r="C4323" s="58" t="s">
        <v>84</v>
      </c>
      <c r="D4323" s="179">
        <v>44307</v>
      </c>
      <c r="E4323" s="59">
        <v>141</v>
      </c>
      <c r="F4323" s="38">
        <f t="shared" si="67"/>
        <v>44307</v>
      </c>
    </row>
    <row r="4324" spans="1:6" x14ac:dyDescent="0.25">
      <c r="A4324" s="58" t="s">
        <v>264</v>
      </c>
      <c r="B4324" s="58" t="s">
        <v>83</v>
      </c>
      <c r="C4324" s="58" t="s">
        <v>191</v>
      </c>
      <c r="D4324" s="179">
        <v>44307</v>
      </c>
      <c r="E4324" s="59">
        <v>1</v>
      </c>
      <c r="F4324" s="38">
        <f t="shared" si="67"/>
        <v>44307</v>
      </c>
    </row>
    <row r="4325" spans="1:6" x14ac:dyDescent="0.25">
      <c r="A4325" s="58" t="s">
        <v>263</v>
      </c>
      <c r="B4325" s="58" t="s">
        <v>199</v>
      </c>
      <c r="C4325" s="58" t="s">
        <v>77</v>
      </c>
      <c r="D4325" s="179">
        <v>44307</v>
      </c>
      <c r="E4325" s="59">
        <v>58</v>
      </c>
      <c r="F4325" s="38">
        <f t="shared" si="67"/>
        <v>44307</v>
      </c>
    </row>
    <row r="4326" spans="1:6" x14ac:dyDescent="0.25">
      <c r="A4326" s="58" t="s">
        <v>57</v>
      </c>
      <c r="B4326" s="58" t="s">
        <v>57</v>
      </c>
      <c r="C4326" s="58" t="s">
        <v>392</v>
      </c>
      <c r="D4326" s="179">
        <v>44307</v>
      </c>
      <c r="E4326" s="59">
        <v>15</v>
      </c>
      <c r="F4326" s="38">
        <f t="shared" si="67"/>
        <v>44307</v>
      </c>
    </row>
    <row r="4327" spans="1:6" x14ac:dyDescent="0.25">
      <c r="A4327" s="31" t="s">
        <v>361</v>
      </c>
      <c r="B4327" s="31" t="s">
        <v>411</v>
      </c>
      <c r="C4327" s="31" t="s">
        <v>355</v>
      </c>
      <c r="D4327" s="177">
        <v>44307</v>
      </c>
      <c r="E4327" s="31">
        <v>124</v>
      </c>
      <c r="F4327" s="38">
        <f t="shared" si="67"/>
        <v>44307</v>
      </c>
    </row>
    <row r="4328" spans="1:6" x14ac:dyDescent="0.25">
      <c r="A4328" s="31" t="s">
        <v>18</v>
      </c>
      <c r="B4328" s="31" t="s">
        <v>19</v>
      </c>
      <c r="C4328" s="31" t="s">
        <v>20</v>
      </c>
      <c r="D4328" s="177">
        <v>44307</v>
      </c>
      <c r="E4328" s="31">
        <v>55</v>
      </c>
      <c r="F4328" s="38">
        <f t="shared" si="67"/>
        <v>44307</v>
      </c>
    </row>
    <row r="4329" spans="1:6" x14ac:dyDescent="0.25">
      <c r="A4329" s="31" t="s">
        <v>337</v>
      </c>
      <c r="B4329" s="31" t="s">
        <v>338</v>
      </c>
      <c r="C4329" s="31" t="s">
        <v>177</v>
      </c>
      <c r="D4329" s="177">
        <v>44307</v>
      </c>
      <c r="E4329" s="31">
        <v>41</v>
      </c>
      <c r="F4329" s="38">
        <f t="shared" si="67"/>
        <v>44307</v>
      </c>
    </row>
    <row r="4330" spans="1:6" x14ac:dyDescent="0.25">
      <c r="A4330" s="31" t="s">
        <v>25</v>
      </c>
      <c r="B4330" s="31" t="s">
        <v>25</v>
      </c>
      <c r="C4330" s="31" t="s">
        <v>31</v>
      </c>
      <c r="D4330" s="177">
        <v>44307</v>
      </c>
      <c r="E4330" s="31">
        <v>105</v>
      </c>
      <c r="F4330" s="38">
        <f t="shared" si="67"/>
        <v>44307</v>
      </c>
    </row>
    <row r="4331" spans="1:6" x14ac:dyDescent="0.25">
      <c r="A4331" s="31" t="s">
        <v>18</v>
      </c>
      <c r="B4331" s="31" t="s">
        <v>366</v>
      </c>
      <c r="C4331" s="31" t="s">
        <v>413</v>
      </c>
      <c r="D4331" s="177">
        <v>44307</v>
      </c>
      <c r="E4331" s="31">
        <v>28</v>
      </c>
      <c r="F4331" s="38">
        <f t="shared" si="67"/>
        <v>44307</v>
      </c>
    </row>
    <row r="4332" spans="1:6" x14ac:dyDescent="0.25">
      <c r="A4332" s="31" t="s">
        <v>25</v>
      </c>
      <c r="B4332" s="31" t="s">
        <v>25</v>
      </c>
      <c r="C4332" s="31" t="s">
        <v>186</v>
      </c>
      <c r="D4332" s="177">
        <v>44307</v>
      </c>
      <c r="E4332" s="31">
        <v>2</v>
      </c>
      <c r="F4332" s="38">
        <f t="shared" si="67"/>
        <v>44307</v>
      </c>
    </row>
    <row r="4333" spans="1:6" x14ac:dyDescent="0.25">
      <c r="A4333" s="31" t="s">
        <v>25</v>
      </c>
      <c r="B4333" s="31" t="s">
        <v>25</v>
      </c>
      <c r="C4333" s="31" t="s">
        <v>49</v>
      </c>
      <c r="D4333" s="177">
        <v>44307</v>
      </c>
      <c r="E4333" s="31">
        <v>61</v>
      </c>
      <c r="F4333" s="38">
        <f t="shared" si="67"/>
        <v>44307</v>
      </c>
    </row>
    <row r="4334" spans="1:6" x14ac:dyDescent="0.25">
      <c r="A4334" s="31" t="s">
        <v>25</v>
      </c>
      <c r="B4334" s="31" t="s">
        <v>54</v>
      </c>
      <c r="C4334" s="31" t="s">
        <v>187</v>
      </c>
      <c r="D4334" s="177">
        <v>44307</v>
      </c>
      <c r="E4334" s="31">
        <v>22</v>
      </c>
      <c r="F4334" s="38">
        <f t="shared" si="67"/>
        <v>44307</v>
      </c>
    </row>
    <row r="4335" spans="1:6" x14ac:dyDescent="0.25">
      <c r="A4335" s="31" t="s">
        <v>25</v>
      </c>
      <c r="B4335" s="31" t="s">
        <v>25</v>
      </c>
      <c r="C4335" s="31" t="s">
        <v>53</v>
      </c>
      <c r="D4335" s="177">
        <v>44307</v>
      </c>
      <c r="E4335" s="31">
        <v>43</v>
      </c>
      <c r="F4335" s="38">
        <f t="shared" si="67"/>
        <v>44307</v>
      </c>
    </row>
    <row r="4336" spans="1:6" x14ac:dyDescent="0.25">
      <c r="A4336" s="31" t="s">
        <v>57</v>
      </c>
      <c r="B4336" s="31" t="s">
        <v>57</v>
      </c>
      <c r="C4336" s="31" t="s">
        <v>62</v>
      </c>
      <c r="D4336" s="177">
        <v>44307</v>
      </c>
      <c r="E4336" s="31">
        <v>13</v>
      </c>
      <c r="F4336" s="38">
        <f t="shared" si="67"/>
        <v>44307</v>
      </c>
    </row>
    <row r="4337" spans="1:6" x14ac:dyDescent="0.25">
      <c r="A4337" s="31" t="s">
        <v>264</v>
      </c>
      <c r="B4337" s="31" t="s">
        <v>81</v>
      </c>
      <c r="C4337" s="31" t="s">
        <v>82</v>
      </c>
      <c r="D4337" s="177">
        <v>44307</v>
      </c>
      <c r="E4337" s="31">
        <v>73</v>
      </c>
      <c r="F4337" s="38">
        <f t="shared" si="67"/>
        <v>44307</v>
      </c>
    </row>
    <row r="4338" spans="1:6" x14ac:dyDescent="0.25">
      <c r="A4338" s="31" t="s">
        <v>91</v>
      </c>
      <c r="B4338" s="31" t="s">
        <v>91</v>
      </c>
      <c r="C4338" s="31" t="s">
        <v>95</v>
      </c>
      <c r="D4338" s="177">
        <v>44307</v>
      </c>
      <c r="E4338" s="31">
        <v>4</v>
      </c>
      <c r="F4338" s="38">
        <f t="shared" si="67"/>
        <v>44307</v>
      </c>
    </row>
    <row r="4339" spans="1:6" x14ac:dyDescent="0.25">
      <c r="A4339" s="31" t="s">
        <v>264</v>
      </c>
      <c r="B4339" s="31" t="s">
        <v>83</v>
      </c>
      <c r="C4339" s="31" t="s">
        <v>90</v>
      </c>
      <c r="D4339" s="177">
        <v>44307</v>
      </c>
      <c r="E4339" s="31">
        <v>79</v>
      </c>
      <c r="F4339" s="38">
        <f t="shared" si="67"/>
        <v>44307</v>
      </c>
    </row>
    <row r="4340" spans="1:6" x14ac:dyDescent="0.25">
      <c r="A4340" s="31" t="s">
        <v>91</v>
      </c>
      <c r="B4340" s="31" t="s">
        <v>91</v>
      </c>
      <c r="C4340" s="31" t="s">
        <v>98</v>
      </c>
      <c r="D4340" s="177">
        <v>44307</v>
      </c>
      <c r="E4340" s="31">
        <v>1</v>
      </c>
      <c r="F4340" s="38">
        <f t="shared" si="67"/>
        <v>44307</v>
      </c>
    </row>
    <row r="4341" spans="1:6" x14ac:dyDescent="0.25">
      <c r="A4341" s="31" t="s">
        <v>25</v>
      </c>
      <c r="B4341" s="31" t="s">
        <v>25</v>
      </c>
      <c r="C4341" s="31" t="s">
        <v>40</v>
      </c>
      <c r="D4341" s="177">
        <v>44307</v>
      </c>
      <c r="E4341" s="31">
        <v>9</v>
      </c>
      <c r="F4341" s="38">
        <f t="shared" si="67"/>
        <v>44307</v>
      </c>
    </row>
    <row r="4342" spans="1:6" x14ac:dyDescent="0.25">
      <c r="A4342" s="31" t="s">
        <v>25</v>
      </c>
      <c r="B4342" s="31" t="s">
        <v>25</v>
      </c>
      <c r="C4342" s="31" t="s">
        <v>37</v>
      </c>
      <c r="D4342" s="177">
        <v>44307</v>
      </c>
      <c r="E4342" s="31">
        <v>99</v>
      </c>
      <c r="F4342" s="38">
        <f t="shared" si="67"/>
        <v>44307</v>
      </c>
    </row>
    <row r="4343" spans="1:6" x14ac:dyDescent="0.25">
      <c r="A4343" s="31" t="s">
        <v>25</v>
      </c>
      <c r="B4343" s="31" t="s">
        <v>25</v>
      </c>
      <c r="C4343" s="31" t="s">
        <v>46</v>
      </c>
      <c r="D4343" s="177">
        <v>44307</v>
      </c>
      <c r="E4343" s="31">
        <v>26</v>
      </c>
      <c r="F4343" s="38">
        <f t="shared" si="67"/>
        <v>44307</v>
      </c>
    </row>
    <row r="4344" spans="1:6" x14ac:dyDescent="0.25">
      <c r="A4344" s="31" t="s">
        <v>18</v>
      </c>
      <c r="B4344" s="31" t="s">
        <v>366</v>
      </c>
      <c r="C4344" s="31" t="s">
        <v>412</v>
      </c>
      <c r="D4344" s="177">
        <v>44307</v>
      </c>
      <c r="E4344" s="31">
        <v>3</v>
      </c>
      <c r="F4344" s="38">
        <f t="shared" si="67"/>
        <v>44307</v>
      </c>
    </row>
    <row r="4345" spans="1:6" x14ac:dyDescent="0.25">
      <c r="A4345" s="31" t="s">
        <v>25</v>
      </c>
      <c r="B4345" s="31" t="s">
        <v>26</v>
      </c>
      <c r="C4345" s="31" t="s">
        <v>27</v>
      </c>
      <c r="D4345" s="177">
        <v>44307</v>
      </c>
      <c r="E4345" s="31">
        <v>37</v>
      </c>
      <c r="F4345" s="38">
        <f t="shared" si="67"/>
        <v>44307</v>
      </c>
    </row>
    <row r="4346" spans="1:6" x14ac:dyDescent="0.25">
      <c r="A4346" s="31" t="s">
        <v>25</v>
      </c>
      <c r="B4346" s="31" t="s">
        <v>25</v>
      </c>
      <c r="C4346" s="31" t="s">
        <v>32</v>
      </c>
      <c r="D4346" s="177">
        <v>44307</v>
      </c>
      <c r="E4346" s="31">
        <v>69</v>
      </c>
      <c r="F4346" s="38">
        <f t="shared" si="67"/>
        <v>44307</v>
      </c>
    </row>
    <row r="4347" spans="1:6" x14ac:dyDescent="0.25">
      <c r="A4347" s="31" t="s">
        <v>25</v>
      </c>
      <c r="B4347" s="31" t="s">
        <v>29</v>
      </c>
      <c r="C4347" s="31" t="s">
        <v>30</v>
      </c>
      <c r="D4347" s="177">
        <v>44307</v>
      </c>
      <c r="E4347" s="31">
        <v>70</v>
      </c>
      <c r="F4347" s="38">
        <f t="shared" si="67"/>
        <v>44307</v>
      </c>
    </row>
    <row r="4348" spans="1:6" x14ac:dyDescent="0.25">
      <c r="A4348" s="31" t="s">
        <v>361</v>
      </c>
      <c r="B4348" s="31" t="s">
        <v>411</v>
      </c>
      <c r="C4348" s="31" t="s">
        <v>358</v>
      </c>
      <c r="D4348" s="177">
        <v>44307</v>
      </c>
      <c r="E4348" s="31">
        <v>15</v>
      </c>
      <c r="F4348" s="38">
        <f t="shared" si="67"/>
        <v>44307</v>
      </c>
    </row>
    <row r="4349" spans="1:6" x14ac:dyDescent="0.25">
      <c r="A4349" s="31" t="s">
        <v>361</v>
      </c>
      <c r="B4349" s="31" t="s">
        <v>411</v>
      </c>
      <c r="C4349" s="31" t="s">
        <v>357</v>
      </c>
      <c r="D4349" s="177">
        <v>44307</v>
      </c>
      <c r="E4349" s="31">
        <v>37</v>
      </c>
      <c r="F4349" s="38">
        <f t="shared" si="67"/>
        <v>44307</v>
      </c>
    </row>
    <row r="4350" spans="1:6" x14ac:dyDescent="0.25">
      <c r="A4350" s="31" t="s">
        <v>325</v>
      </c>
      <c r="B4350" s="31" t="s">
        <v>325</v>
      </c>
      <c r="C4350" s="31" t="s">
        <v>327</v>
      </c>
      <c r="D4350" s="177">
        <v>44307</v>
      </c>
      <c r="E4350" s="31">
        <v>26</v>
      </c>
      <c r="F4350" s="38">
        <f t="shared" si="67"/>
        <v>44307</v>
      </c>
    </row>
    <row r="4351" spans="1:6" x14ac:dyDescent="0.25">
      <c r="A4351" s="31" t="s">
        <v>264</v>
      </c>
      <c r="B4351" s="31" t="s">
        <v>83</v>
      </c>
      <c r="C4351" s="31" t="s">
        <v>181</v>
      </c>
      <c r="D4351" s="177">
        <v>44307</v>
      </c>
      <c r="E4351" s="31">
        <v>22</v>
      </c>
      <c r="F4351" s="38">
        <f t="shared" si="67"/>
        <v>44307</v>
      </c>
    </row>
    <row r="4352" spans="1:6" x14ac:dyDescent="0.25">
      <c r="A4352" s="31" t="s">
        <v>264</v>
      </c>
      <c r="B4352" s="31" t="s">
        <v>83</v>
      </c>
      <c r="C4352" s="31" t="s">
        <v>80</v>
      </c>
      <c r="D4352" s="177">
        <v>44307</v>
      </c>
      <c r="E4352" s="31">
        <v>27</v>
      </c>
      <c r="F4352" s="38">
        <f t="shared" si="67"/>
        <v>44307</v>
      </c>
    </row>
    <row r="4353" spans="1:6" x14ac:dyDescent="0.25">
      <c r="A4353" s="31" t="s">
        <v>71</v>
      </c>
      <c r="B4353" s="31" t="s">
        <v>71</v>
      </c>
      <c r="C4353" s="31" t="s">
        <v>72</v>
      </c>
      <c r="D4353" s="177">
        <v>44307</v>
      </c>
      <c r="E4353" s="31">
        <v>82</v>
      </c>
      <c r="F4353" s="38">
        <f t="shared" si="67"/>
        <v>44307</v>
      </c>
    </row>
    <row r="4354" spans="1:6" x14ac:dyDescent="0.25">
      <c r="A4354" s="31" t="s">
        <v>57</v>
      </c>
      <c r="B4354" s="31" t="s">
        <v>57</v>
      </c>
      <c r="C4354" s="31" t="s">
        <v>368</v>
      </c>
      <c r="D4354" s="177">
        <v>44307</v>
      </c>
      <c r="E4354" s="31">
        <v>70</v>
      </c>
      <c r="F4354" s="38">
        <f t="shared" si="67"/>
        <v>44307</v>
      </c>
    </row>
    <row r="4355" spans="1:6" x14ac:dyDescent="0.25">
      <c r="A4355" s="31" t="s">
        <v>337</v>
      </c>
      <c r="B4355" s="31" t="s">
        <v>338</v>
      </c>
      <c r="C4355" s="31" t="s">
        <v>406</v>
      </c>
      <c r="D4355" s="177">
        <v>44307</v>
      </c>
      <c r="E4355" s="31">
        <v>1</v>
      </c>
      <c r="F4355" s="38">
        <f t="shared" ref="F4355:F4418" si="68">D4355</f>
        <v>44307</v>
      </c>
    </row>
    <row r="4356" spans="1:6" x14ac:dyDescent="0.25">
      <c r="A4356" s="31" t="s">
        <v>361</v>
      </c>
      <c r="B4356" s="31" t="s">
        <v>411</v>
      </c>
      <c r="C4356" s="31" t="s">
        <v>356</v>
      </c>
      <c r="D4356" s="177">
        <v>44307</v>
      </c>
      <c r="E4356" s="31">
        <v>42</v>
      </c>
      <c r="F4356" s="38">
        <f t="shared" si="68"/>
        <v>44307</v>
      </c>
    </row>
    <row r="4357" spans="1:6" x14ac:dyDescent="0.25">
      <c r="A4357" s="31" t="s">
        <v>361</v>
      </c>
      <c r="B4357" s="31" t="s">
        <v>411</v>
      </c>
      <c r="C4357" s="31" t="s">
        <v>422</v>
      </c>
      <c r="D4357" s="177">
        <v>44307</v>
      </c>
      <c r="E4357" s="31">
        <v>14</v>
      </c>
      <c r="F4357" s="38">
        <f t="shared" si="68"/>
        <v>44307</v>
      </c>
    </row>
    <row r="4358" spans="1:6" x14ac:dyDescent="0.25">
      <c r="A4358" s="31" t="s">
        <v>25</v>
      </c>
      <c r="B4358" s="31" t="s">
        <v>25</v>
      </c>
      <c r="C4358" s="31" t="s">
        <v>41</v>
      </c>
      <c r="D4358" s="177">
        <v>44307</v>
      </c>
      <c r="E4358" s="31">
        <v>27</v>
      </c>
      <c r="F4358" s="38">
        <f t="shared" si="68"/>
        <v>44307</v>
      </c>
    </row>
    <row r="4359" spans="1:6" x14ac:dyDescent="0.25">
      <c r="A4359" s="31" t="s">
        <v>25</v>
      </c>
      <c r="B4359" s="31" t="s">
        <v>25</v>
      </c>
      <c r="C4359" s="31" t="s">
        <v>45</v>
      </c>
      <c r="D4359" s="177">
        <v>44307</v>
      </c>
      <c r="E4359" s="31">
        <v>49</v>
      </c>
      <c r="F4359" s="38">
        <f t="shared" si="68"/>
        <v>44307</v>
      </c>
    </row>
    <row r="4360" spans="1:6" x14ac:dyDescent="0.25">
      <c r="A4360" s="31" t="s">
        <v>25</v>
      </c>
      <c r="B4360" s="31" t="s">
        <v>25</v>
      </c>
      <c r="C4360" s="31" t="s">
        <v>44</v>
      </c>
      <c r="D4360" s="177">
        <v>44307</v>
      </c>
      <c r="E4360" s="31">
        <v>19</v>
      </c>
      <c r="F4360" s="38">
        <f t="shared" si="68"/>
        <v>44307</v>
      </c>
    </row>
    <row r="4361" spans="1:6" x14ac:dyDescent="0.25">
      <c r="A4361" s="31" t="s">
        <v>25</v>
      </c>
      <c r="B4361" s="31" t="s">
        <v>54</v>
      </c>
      <c r="C4361" s="31" t="s">
        <v>55</v>
      </c>
      <c r="D4361" s="177">
        <v>44307</v>
      </c>
      <c r="E4361" s="31">
        <v>137</v>
      </c>
      <c r="F4361" s="38">
        <f t="shared" si="68"/>
        <v>44307</v>
      </c>
    </row>
    <row r="4362" spans="1:6" x14ac:dyDescent="0.25">
      <c r="A4362" s="31" t="s">
        <v>25</v>
      </c>
      <c r="B4362" s="31" t="s">
        <v>54</v>
      </c>
      <c r="C4362" s="31" t="s">
        <v>56</v>
      </c>
      <c r="D4362" s="177">
        <v>44307</v>
      </c>
      <c r="E4362" s="31">
        <v>92</v>
      </c>
      <c r="F4362" s="38">
        <f t="shared" si="68"/>
        <v>44307</v>
      </c>
    </row>
    <row r="4363" spans="1:6" x14ac:dyDescent="0.25">
      <c r="A4363" s="31" t="s">
        <v>263</v>
      </c>
      <c r="B4363" s="31" t="s">
        <v>199</v>
      </c>
      <c r="C4363" s="31" t="s">
        <v>447</v>
      </c>
      <c r="D4363" s="177">
        <v>44307</v>
      </c>
      <c r="E4363" s="31">
        <v>24</v>
      </c>
      <c r="F4363" s="38">
        <f t="shared" si="68"/>
        <v>44307</v>
      </c>
    </row>
    <row r="4364" spans="1:6" x14ac:dyDescent="0.25">
      <c r="A4364" s="31" t="s">
        <v>263</v>
      </c>
      <c r="B4364" s="31" t="s">
        <v>199</v>
      </c>
      <c r="C4364" s="31" t="s">
        <v>75</v>
      </c>
      <c r="D4364" s="177">
        <v>44307</v>
      </c>
      <c r="E4364" s="31">
        <v>48</v>
      </c>
      <c r="F4364" s="38">
        <f t="shared" si="68"/>
        <v>44307</v>
      </c>
    </row>
    <row r="4365" spans="1:6" x14ac:dyDescent="0.25">
      <c r="A4365" s="31" t="s">
        <v>57</v>
      </c>
      <c r="B4365" s="31" t="s">
        <v>57</v>
      </c>
      <c r="C4365" s="31" t="s">
        <v>60</v>
      </c>
      <c r="D4365" s="177">
        <v>44307</v>
      </c>
      <c r="E4365" s="31">
        <v>17</v>
      </c>
      <c r="F4365" s="38">
        <f t="shared" si="68"/>
        <v>44307</v>
      </c>
    </row>
    <row r="4366" spans="1:6" x14ac:dyDescent="0.25">
      <c r="A4366" s="31" t="s">
        <v>57</v>
      </c>
      <c r="B4366" s="31" t="s">
        <v>57</v>
      </c>
      <c r="C4366" s="31" t="s">
        <v>63</v>
      </c>
      <c r="D4366" s="177">
        <v>44307</v>
      </c>
      <c r="E4366" s="31">
        <v>5</v>
      </c>
      <c r="F4366" s="38">
        <f t="shared" si="68"/>
        <v>44307</v>
      </c>
    </row>
    <row r="4367" spans="1:6" x14ac:dyDescent="0.25">
      <c r="A4367" s="31" t="s">
        <v>264</v>
      </c>
      <c r="B4367" s="31" t="s">
        <v>83</v>
      </c>
      <c r="C4367" s="31" t="s">
        <v>85</v>
      </c>
      <c r="D4367" s="177">
        <v>44307</v>
      </c>
      <c r="E4367" s="31">
        <v>18</v>
      </c>
      <c r="F4367" s="38">
        <f t="shared" si="68"/>
        <v>44307</v>
      </c>
    </row>
    <row r="4368" spans="1:6" x14ac:dyDescent="0.25">
      <c r="A4368" s="31" t="s">
        <v>264</v>
      </c>
      <c r="B4368" s="31" t="s">
        <v>83</v>
      </c>
      <c r="C4368" s="31" t="s">
        <v>86</v>
      </c>
      <c r="D4368" s="177">
        <v>44307</v>
      </c>
      <c r="E4368" s="31">
        <v>17</v>
      </c>
      <c r="F4368" s="38">
        <f t="shared" si="68"/>
        <v>44307</v>
      </c>
    </row>
    <row r="4369" spans="1:6" x14ac:dyDescent="0.25">
      <c r="A4369" s="31" t="s">
        <v>91</v>
      </c>
      <c r="B4369" s="31" t="s">
        <v>91</v>
      </c>
      <c r="C4369" s="31" t="s">
        <v>101</v>
      </c>
      <c r="D4369" s="177">
        <v>44307</v>
      </c>
      <c r="E4369" s="31">
        <v>47</v>
      </c>
      <c r="F4369" s="38">
        <f t="shared" si="68"/>
        <v>44307</v>
      </c>
    </row>
    <row r="4370" spans="1:6" x14ac:dyDescent="0.25">
      <c r="A4370" s="31" t="s">
        <v>25</v>
      </c>
      <c r="B4370" s="31" t="s">
        <v>25</v>
      </c>
      <c r="C4370" s="31" t="s">
        <v>39</v>
      </c>
      <c r="D4370" s="177">
        <v>44307</v>
      </c>
      <c r="E4370" s="31">
        <v>25</v>
      </c>
      <c r="F4370" s="38">
        <f t="shared" si="68"/>
        <v>44307</v>
      </c>
    </row>
    <row r="4371" spans="1:6" x14ac:dyDescent="0.25">
      <c r="A4371" s="31" t="s">
        <v>25</v>
      </c>
      <c r="B4371" s="31" t="s">
        <v>25</v>
      </c>
      <c r="C4371" s="31" t="s">
        <v>36</v>
      </c>
      <c r="D4371" s="177">
        <v>44307</v>
      </c>
      <c r="E4371" s="31">
        <v>3</v>
      </c>
      <c r="F4371" s="38">
        <f t="shared" si="68"/>
        <v>44307</v>
      </c>
    </row>
    <row r="4372" spans="1:6" x14ac:dyDescent="0.25">
      <c r="A4372" s="31" t="s">
        <v>25</v>
      </c>
      <c r="B4372" s="31" t="s">
        <v>25</v>
      </c>
      <c r="C4372" s="31" t="s">
        <v>48</v>
      </c>
      <c r="D4372" s="177">
        <v>44307</v>
      </c>
      <c r="E4372" s="31">
        <v>35</v>
      </c>
      <c r="F4372" s="38">
        <f t="shared" si="68"/>
        <v>44307</v>
      </c>
    </row>
    <row r="4373" spans="1:6" x14ac:dyDescent="0.25">
      <c r="A4373" s="31" t="s">
        <v>25</v>
      </c>
      <c r="B4373" s="31" t="s">
        <v>25</v>
      </c>
      <c r="C4373" s="31" t="s">
        <v>47</v>
      </c>
      <c r="D4373" s="177">
        <v>44307</v>
      </c>
      <c r="E4373" s="31">
        <v>42</v>
      </c>
      <c r="F4373" s="38">
        <f t="shared" si="68"/>
        <v>44307</v>
      </c>
    </row>
    <row r="4374" spans="1:6" x14ac:dyDescent="0.25">
      <c r="A4374" s="31" t="s">
        <v>25</v>
      </c>
      <c r="B4374" s="31" t="s">
        <v>25</v>
      </c>
      <c r="C4374" s="31" t="s">
        <v>42</v>
      </c>
      <c r="D4374" s="177">
        <v>44307</v>
      </c>
      <c r="E4374" s="31">
        <v>20</v>
      </c>
      <c r="F4374" s="38">
        <f t="shared" si="68"/>
        <v>44307</v>
      </c>
    </row>
    <row r="4375" spans="1:6" x14ac:dyDescent="0.25">
      <c r="A4375" s="31" t="s">
        <v>16</v>
      </c>
      <c r="B4375" s="31" t="s">
        <v>16</v>
      </c>
      <c r="C4375" s="31" t="s">
        <v>17</v>
      </c>
      <c r="D4375" s="177">
        <v>44307</v>
      </c>
      <c r="E4375" s="31">
        <v>82</v>
      </c>
      <c r="F4375" s="38">
        <f t="shared" si="68"/>
        <v>44307</v>
      </c>
    </row>
    <row r="4376" spans="1:6" x14ac:dyDescent="0.25">
      <c r="A4376" s="31" t="s">
        <v>18</v>
      </c>
      <c r="B4376" s="31" t="s">
        <v>366</v>
      </c>
      <c r="C4376" s="31" t="s">
        <v>409</v>
      </c>
      <c r="D4376" s="177">
        <v>44307</v>
      </c>
      <c r="E4376" s="31">
        <v>25</v>
      </c>
      <c r="F4376" s="38">
        <f t="shared" si="68"/>
        <v>44307</v>
      </c>
    </row>
    <row r="4377" spans="1:6" x14ac:dyDescent="0.25">
      <c r="A4377" s="31" t="s">
        <v>18</v>
      </c>
      <c r="B4377" s="31" t="s">
        <v>18</v>
      </c>
      <c r="C4377" s="31" t="s">
        <v>24</v>
      </c>
      <c r="D4377" s="177">
        <v>44307</v>
      </c>
      <c r="E4377" s="31">
        <v>62</v>
      </c>
      <c r="F4377" s="38">
        <f t="shared" si="68"/>
        <v>44307</v>
      </c>
    </row>
    <row r="4378" spans="1:6" x14ac:dyDescent="0.25">
      <c r="A4378" s="31" t="s">
        <v>18</v>
      </c>
      <c r="B4378" s="31" t="s">
        <v>18</v>
      </c>
      <c r="C4378" s="31" t="s">
        <v>23</v>
      </c>
      <c r="D4378" s="177">
        <v>44307</v>
      </c>
      <c r="E4378" s="31">
        <v>18</v>
      </c>
      <c r="F4378" s="38">
        <f t="shared" si="68"/>
        <v>44307</v>
      </c>
    </row>
    <row r="4379" spans="1:6" x14ac:dyDescent="0.25">
      <c r="A4379" s="31" t="s">
        <v>25</v>
      </c>
      <c r="B4379" s="31" t="s">
        <v>25</v>
      </c>
      <c r="C4379" s="31" t="s">
        <v>32</v>
      </c>
      <c r="D4379" s="177">
        <v>44306</v>
      </c>
      <c r="E4379" s="31">
        <v>102</v>
      </c>
      <c r="F4379" s="38">
        <f t="shared" si="68"/>
        <v>44306</v>
      </c>
    </row>
    <row r="4380" spans="1:6" x14ac:dyDescent="0.25">
      <c r="A4380" s="31" t="s">
        <v>25</v>
      </c>
      <c r="B4380" s="31" t="s">
        <v>29</v>
      </c>
      <c r="C4380" s="31" t="s">
        <v>30</v>
      </c>
      <c r="D4380" s="177">
        <v>44306</v>
      </c>
      <c r="E4380" s="31">
        <v>108</v>
      </c>
      <c r="F4380" s="38">
        <f t="shared" si="68"/>
        <v>44306</v>
      </c>
    </row>
    <row r="4381" spans="1:6" x14ac:dyDescent="0.25">
      <c r="A4381" s="31" t="s">
        <v>361</v>
      </c>
      <c r="B4381" s="31" t="s">
        <v>411</v>
      </c>
      <c r="C4381" s="31" t="s">
        <v>355</v>
      </c>
      <c r="D4381" s="177">
        <v>44306</v>
      </c>
      <c r="E4381" s="31">
        <v>131</v>
      </c>
      <c r="F4381" s="38">
        <f t="shared" si="68"/>
        <v>44306</v>
      </c>
    </row>
    <row r="4382" spans="1:6" x14ac:dyDescent="0.25">
      <c r="A4382" s="31" t="s">
        <v>25</v>
      </c>
      <c r="B4382" s="31" t="s">
        <v>25</v>
      </c>
      <c r="C4382" s="31" t="s">
        <v>186</v>
      </c>
      <c r="D4382" s="177">
        <v>44306</v>
      </c>
      <c r="E4382" s="31">
        <v>2</v>
      </c>
      <c r="F4382" s="38">
        <f t="shared" si="68"/>
        <v>44306</v>
      </c>
    </row>
    <row r="4383" spans="1:6" x14ac:dyDescent="0.25">
      <c r="A4383" s="31" t="s">
        <v>25</v>
      </c>
      <c r="B4383" s="31" t="s">
        <v>25</v>
      </c>
      <c r="C4383" s="31" t="s">
        <v>45</v>
      </c>
      <c r="D4383" s="177">
        <v>44306</v>
      </c>
      <c r="E4383" s="31">
        <v>61</v>
      </c>
      <c r="F4383" s="38">
        <f t="shared" si="68"/>
        <v>44306</v>
      </c>
    </row>
    <row r="4384" spans="1:6" x14ac:dyDescent="0.25">
      <c r="A4384" s="31" t="s">
        <v>25</v>
      </c>
      <c r="B4384" s="31" t="s">
        <v>25</v>
      </c>
      <c r="C4384" s="31" t="s">
        <v>46</v>
      </c>
      <c r="D4384" s="177">
        <v>44306</v>
      </c>
      <c r="E4384" s="31">
        <v>25</v>
      </c>
      <c r="F4384" s="38">
        <f t="shared" si="68"/>
        <v>44306</v>
      </c>
    </row>
    <row r="4385" spans="1:6" x14ac:dyDescent="0.25">
      <c r="A4385" s="31" t="s">
        <v>25</v>
      </c>
      <c r="B4385" s="31" t="s">
        <v>25</v>
      </c>
      <c r="C4385" s="31" t="s">
        <v>41</v>
      </c>
      <c r="D4385" s="177">
        <v>44306</v>
      </c>
      <c r="E4385" s="31">
        <v>36</v>
      </c>
      <c r="F4385" s="38">
        <f t="shared" si="68"/>
        <v>44306</v>
      </c>
    </row>
    <row r="4386" spans="1:6" x14ac:dyDescent="0.25">
      <c r="A4386" s="31" t="s">
        <v>91</v>
      </c>
      <c r="B4386" s="31" t="s">
        <v>91</v>
      </c>
      <c r="C4386" s="31" t="s">
        <v>96</v>
      </c>
      <c r="D4386" s="177">
        <v>44306</v>
      </c>
      <c r="E4386" s="31">
        <v>11</v>
      </c>
      <c r="F4386" s="38">
        <f t="shared" si="68"/>
        <v>44306</v>
      </c>
    </row>
    <row r="4387" spans="1:6" x14ac:dyDescent="0.25">
      <c r="A4387" s="31" t="s">
        <v>91</v>
      </c>
      <c r="B4387" s="31" t="s">
        <v>91</v>
      </c>
      <c r="C4387" s="31" t="s">
        <v>98</v>
      </c>
      <c r="D4387" s="177">
        <v>44306</v>
      </c>
      <c r="E4387" s="31">
        <v>20</v>
      </c>
      <c r="F4387" s="38">
        <f t="shared" si="68"/>
        <v>44306</v>
      </c>
    </row>
    <row r="4388" spans="1:6" x14ac:dyDescent="0.25">
      <c r="A4388" s="31" t="s">
        <v>57</v>
      </c>
      <c r="B4388" s="31" t="s">
        <v>57</v>
      </c>
      <c r="C4388" s="31" t="s">
        <v>61</v>
      </c>
      <c r="D4388" s="177">
        <v>44306</v>
      </c>
      <c r="E4388" s="31">
        <v>36</v>
      </c>
      <c r="F4388" s="38">
        <f t="shared" si="68"/>
        <v>44306</v>
      </c>
    </row>
    <row r="4389" spans="1:6" x14ac:dyDescent="0.25">
      <c r="A4389" s="31" t="s">
        <v>57</v>
      </c>
      <c r="B4389" s="31" t="s">
        <v>57</v>
      </c>
      <c r="C4389" s="31" t="s">
        <v>262</v>
      </c>
      <c r="D4389" s="177">
        <v>44306</v>
      </c>
      <c r="E4389" s="31">
        <v>2</v>
      </c>
      <c r="F4389" s="38">
        <f t="shared" si="68"/>
        <v>44306</v>
      </c>
    </row>
    <row r="4390" spans="1:6" x14ac:dyDescent="0.25">
      <c r="A4390" s="31" t="s">
        <v>57</v>
      </c>
      <c r="B4390" s="31" t="s">
        <v>57</v>
      </c>
      <c r="C4390" s="31" t="s">
        <v>62</v>
      </c>
      <c r="D4390" s="177">
        <v>44306</v>
      </c>
      <c r="E4390" s="31">
        <v>2</v>
      </c>
      <c r="F4390" s="38">
        <f t="shared" si="68"/>
        <v>44306</v>
      </c>
    </row>
    <row r="4391" spans="1:6" x14ac:dyDescent="0.25">
      <c r="A4391" s="31" t="s">
        <v>25</v>
      </c>
      <c r="B4391" s="31" t="s">
        <v>25</v>
      </c>
      <c r="C4391" s="31" t="s">
        <v>53</v>
      </c>
      <c r="D4391" s="177">
        <v>44306</v>
      </c>
      <c r="E4391" s="31">
        <v>44</v>
      </c>
      <c r="F4391" s="38">
        <f t="shared" si="68"/>
        <v>44306</v>
      </c>
    </row>
    <row r="4392" spans="1:6" x14ac:dyDescent="0.25">
      <c r="A4392" s="31" t="s">
        <v>57</v>
      </c>
      <c r="B4392" s="31" t="s">
        <v>57</v>
      </c>
      <c r="C4392" s="31" t="s">
        <v>368</v>
      </c>
      <c r="D4392" s="177">
        <v>44306</v>
      </c>
      <c r="E4392" s="31">
        <v>92</v>
      </c>
      <c r="F4392" s="38">
        <f t="shared" si="68"/>
        <v>44306</v>
      </c>
    </row>
    <row r="4393" spans="1:6" x14ac:dyDescent="0.25">
      <c r="A4393" s="31" t="s">
        <v>57</v>
      </c>
      <c r="B4393" s="31" t="s">
        <v>57</v>
      </c>
      <c r="C4393" s="31" t="s">
        <v>183</v>
      </c>
      <c r="D4393" s="177">
        <v>44306</v>
      </c>
      <c r="E4393" s="31">
        <v>28</v>
      </c>
      <c r="F4393" s="38">
        <f t="shared" si="68"/>
        <v>44306</v>
      </c>
    </row>
    <row r="4394" spans="1:6" x14ac:dyDescent="0.25">
      <c r="A4394" s="31" t="s">
        <v>57</v>
      </c>
      <c r="B4394" s="31" t="s">
        <v>57</v>
      </c>
      <c r="C4394" s="31" t="s">
        <v>446</v>
      </c>
      <c r="D4394" s="177">
        <v>44306</v>
      </c>
      <c r="E4394" s="31">
        <v>12</v>
      </c>
      <c r="F4394" s="38">
        <f t="shared" si="68"/>
        <v>44306</v>
      </c>
    </row>
    <row r="4395" spans="1:6" x14ac:dyDescent="0.25">
      <c r="A4395" s="31" t="s">
        <v>57</v>
      </c>
      <c r="B4395" s="31" t="s">
        <v>57</v>
      </c>
      <c r="C4395" s="31" t="s">
        <v>130</v>
      </c>
      <c r="D4395" s="177">
        <v>44306</v>
      </c>
      <c r="E4395" s="31">
        <v>46</v>
      </c>
      <c r="F4395" s="38">
        <f t="shared" si="68"/>
        <v>44306</v>
      </c>
    </row>
    <row r="4396" spans="1:6" x14ac:dyDescent="0.25">
      <c r="A4396" s="31" t="s">
        <v>25</v>
      </c>
      <c r="B4396" s="31" t="s">
        <v>25</v>
      </c>
      <c r="C4396" s="31" t="s">
        <v>49</v>
      </c>
      <c r="D4396" s="177">
        <v>44306</v>
      </c>
      <c r="E4396" s="31">
        <v>94</v>
      </c>
      <c r="F4396" s="38">
        <f t="shared" si="68"/>
        <v>44306</v>
      </c>
    </row>
    <row r="4397" spans="1:6" x14ac:dyDescent="0.25">
      <c r="A4397" s="31" t="s">
        <v>25</v>
      </c>
      <c r="B4397" s="31" t="s">
        <v>25</v>
      </c>
      <c r="C4397" s="31" t="s">
        <v>48</v>
      </c>
      <c r="D4397" s="177">
        <v>44306</v>
      </c>
      <c r="E4397" s="31">
        <v>12</v>
      </c>
      <c r="F4397" s="38">
        <f t="shared" si="68"/>
        <v>44306</v>
      </c>
    </row>
    <row r="4398" spans="1:6" x14ac:dyDescent="0.25">
      <c r="A4398" s="31" t="s">
        <v>25</v>
      </c>
      <c r="B4398" s="31" t="s">
        <v>25</v>
      </c>
      <c r="C4398" s="31" t="s">
        <v>39</v>
      </c>
      <c r="D4398" s="177">
        <v>44306</v>
      </c>
      <c r="E4398" s="31">
        <v>35</v>
      </c>
      <c r="F4398" s="38">
        <f t="shared" si="68"/>
        <v>44306</v>
      </c>
    </row>
    <row r="4399" spans="1:6" x14ac:dyDescent="0.25">
      <c r="A4399" s="31" t="s">
        <v>25</v>
      </c>
      <c r="B4399" s="31" t="s">
        <v>25</v>
      </c>
      <c r="C4399" s="31" t="s">
        <v>34</v>
      </c>
      <c r="D4399" s="177">
        <v>44306</v>
      </c>
      <c r="E4399" s="31">
        <v>44</v>
      </c>
      <c r="F4399" s="38">
        <f t="shared" si="68"/>
        <v>44306</v>
      </c>
    </row>
    <row r="4400" spans="1:6" x14ac:dyDescent="0.25">
      <c r="A4400" s="31" t="s">
        <v>25</v>
      </c>
      <c r="B4400" s="31" t="s">
        <v>25</v>
      </c>
      <c r="C4400" s="31" t="s">
        <v>37</v>
      </c>
      <c r="D4400" s="177">
        <v>44306</v>
      </c>
      <c r="E4400" s="31">
        <v>82</v>
      </c>
      <c r="F4400" s="38">
        <f t="shared" si="68"/>
        <v>44306</v>
      </c>
    </row>
    <row r="4401" spans="1:6" x14ac:dyDescent="0.25">
      <c r="A4401" s="31" t="s">
        <v>361</v>
      </c>
      <c r="B4401" s="31" t="s">
        <v>411</v>
      </c>
      <c r="C4401" s="31" t="s">
        <v>357</v>
      </c>
      <c r="D4401" s="177">
        <v>44306</v>
      </c>
      <c r="E4401" s="31">
        <v>24</v>
      </c>
      <c r="F4401" s="38">
        <f t="shared" si="68"/>
        <v>44306</v>
      </c>
    </row>
    <row r="4402" spans="1:6" x14ac:dyDescent="0.25">
      <c r="A4402" s="31" t="s">
        <v>18</v>
      </c>
      <c r="B4402" s="31" t="s">
        <v>21</v>
      </c>
      <c r="C4402" s="31" t="s">
        <v>22</v>
      </c>
      <c r="D4402" s="177">
        <v>44306</v>
      </c>
      <c r="E4402" s="31">
        <v>73</v>
      </c>
      <c r="F4402" s="38">
        <f t="shared" si="68"/>
        <v>44306</v>
      </c>
    </row>
    <row r="4403" spans="1:6" x14ac:dyDescent="0.25">
      <c r="A4403" s="31" t="s">
        <v>18</v>
      </c>
      <c r="B4403" s="31" t="s">
        <v>18</v>
      </c>
      <c r="C4403" s="31" t="s">
        <v>24</v>
      </c>
      <c r="D4403" s="177">
        <v>44306</v>
      </c>
      <c r="E4403" s="31">
        <v>61</v>
      </c>
      <c r="F4403" s="38">
        <f t="shared" si="68"/>
        <v>44306</v>
      </c>
    </row>
    <row r="4404" spans="1:6" x14ac:dyDescent="0.25">
      <c r="A4404" s="31" t="s">
        <v>18</v>
      </c>
      <c r="B4404" s="31" t="s">
        <v>366</v>
      </c>
      <c r="C4404" s="31" t="s">
        <v>409</v>
      </c>
      <c r="D4404" s="177">
        <v>44306</v>
      </c>
      <c r="E4404" s="31">
        <v>38</v>
      </c>
      <c r="F4404" s="38">
        <f t="shared" si="68"/>
        <v>44306</v>
      </c>
    </row>
    <row r="4405" spans="1:6" x14ac:dyDescent="0.25">
      <c r="A4405" s="31" t="s">
        <v>25</v>
      </c>
      <c r="B4405" s="31" t="s">
        <v>26</v>
      </c>
      <c r="C4405" s="31" t="s">
        <v>27</v>
      </c>
      <c r="D4405" s="177">
        <v>44306</v>
      </c>
      <c r="E4405" s="31">
        <v>35</v>
      </c>
      <c r="F4405" s="38">
        <f t="shared" si="68"/>
        <v>44306</v>
      </c>
    </row>
    <row r="4406" spans="1:6" x14ac:dyDescent="0.25">
      <c r="A4406" s="31" t="s">
        <v>25</v>
      </c>
      <c r="B4406" s="31" t="s">
        <v>25</v>
      </c>
      <c r="C4406" s="31" t="s">
        <v>31</v>
      </c>
      <c r="D4406" s="177">
        <v>44306</v>
      </c>
      <c r="E4406" s="31">
        <v>67</v>
      </c>
      <c r="F4406" s="38">
        <f t="shared" si="68"/>
        <v>44306</v>
      </c>
    </row>
    <row r="4407" spans="1:6" x14ac:dyDescent="0.25">
      <c r="A4407" s="31" t="s">
        <v>25</v>
      </c>
      <c r="B4407" s="31" t="s">
        <v>54</v>
      </c>
      <c r="C4407" s="31" t="s">
        <v>56</v>
      </c>
      <c r="D4407" s="177">
        <v>44306</v>
      </c>
      <c r="E4407" s="31">
        <v>172</v>
      </c>
      <c r="F4407" s="38">
        <f t="shared" si="68"/>
        <v>44306</v>
      </c>
    </row>
    <row r="4408" spans="1:6" x14ac:dyDescent="0.25">
      <c r="A4408" s="31" t="s">
        <v>57</v>
      </c>
      <c r="B4408" s="31" t="s">
        <v>57</v>
      </c>
      <c r="C4408" s="31" t="s">
        <v>63</v>
      </c>
      <c r="D4408" s="177">
        <v>44306</v>
      </c>
      <c r="E4408" s="31">
        <v>19</v>
      </c>
      <c r="F4408" s="38">
        <f t="shared" si="68"/>
        <v>44306</v>
      </c>
    </row>
    <row r="4409" spans="1:6" x14ac:dyDescent="0.25">
      <c r="A4409" s="31" t="s">
        <v>263</v>
      </c>
      <c r="B4409" s="31" t="s">
        <v>199</v>
      </c>
      <c r="C4409" s="31" t="s">
        <v>319</v>
      </c>
      <c r="D4409" s="177">
        <v>44306</v>
      </c>
      <c r="E4409" s="31">
        <v>29</v>
      </c>
      <c r="F4409" s="38">
        <f t="shared" si="68"/>
        <v>44306</v>
      </c>
    </row>
    <row r="4410" spans="1:6" x14ac:dyDescent="0.25">
      <c r="A4410" s="31" t="s">
        <v>263</v>
      </c>
      <c r="B4410" s="31" t="s">
        <v>199</v>
      </c>
      <c r="C4410" s="31" t="s">
        <v>77</v>
      </c>
      <c r="D4410" s="177">
        <v>44306</v>
      </c>
      <c r="E4410" s="31">
        <v>34</v>
      </c>
      <c r="F4410" s="38">
        <f t="shared" si="68"/>
        <v>44306</v>
      </c>
    </row>
    <row r="4411" spans="1:6" x14ac:dyDescent="0.25">
      <c r="A4411" s="31" t="s">
        <v>263</v>
      </c>
      <c r="B4411" s="31" t="s">
        <v>199</v>
      </c>
      <c r="C4411" s="31" t="s">
        <v>188</v>
      </c>
      <c r="D4411" s="177">
        <v>44306</v>
      </c>
      <c r="E4411" s="31">
        <v>1</v>
      </c>
      <c r="F4411" s="38">
        <f t="shared" si="68"/>
        <v>44306</v>
      </c>
    </row>
    <row r="4412" spans="1:6" x14ac:dyDescent="0.25">
      <c r="A4412" s="31" t="s">
        <v>91</v>
      </c>
      <c r="B4412" s="31" t="s">
        <v>91</v>
      </c>
      <c r="C4412" s="31" t="s">
        <v>101</v>
      </c>
      <c r="D4412" s="177">
        <v>44306</v>
      </c>
      <c r="E4412" s="31">
        <v>93</v>
      </c>
      <c r="F4412" s="38">
        <f t="shared" si="68"/>
        <v>44306</v>
      </c>
    </row>
    <row r="4413" spans="1:6" x14ac:dyDescent="0.25">
      <c r="A4413" s="31" t="s">
        <v>91</v>
      </c>
      <c r="B4413" s="31" t="s">
        <v>91</v>
      </c>
      <c r="C4413" s="31" t="s">
        <v>99</v>
      </c>
      <c r="D4413" s="177">
        <v>44306</v>
      </c>
      <c r="E4413" s="31">
        <v>15</v>
      </c>
      <c r="F4413" s="38">
        <f t="shared" si="68"/>
        <v>44306</v>
      </c>
    </row>
    <row r="4414" spans="1:6" x14ac:dyDescent="0.25">
      <c r="A4414" s="31" t="s">
        <v>361</v>
      </c>
      <c r="B4414" s="31" t="s">
        <v>411</v>
      </c>
      <c r="C4414" s="31" t="s">
        <v>356</v>
      </c>
      <c r="D4414" s="177">
        <v>44306</v>
      </c>
      <c r="E4414" s="31">
        <v>64</v>
      </c>
      <c r="F4414" s="38">
        <f t="shared" si="68"/>
        <v>44306</v>
      </c>
    </row>
    <row r="4415" spans="1:6" x14ac:dyDescent="0.25">
      <c r="A4415" s="31" t="s">
        <v>337</v>
      </c>
      <c r="B4415" s="31" t="s">
        <v>338</v>
      </c>
      <c r="C4415" s="31" t="s">
        <v>177</v>
      </c>
      <c r="D4415" s="177">
        <v>44306</v>
      </c>
      <c r="E4415" s="31">
        <v>51</v>
      </c>
      <c r="F4415" s="38">
        <f t="shared" si="68"/>
        <v>44306</v>
      </c>
    </row>
    <row r="4416" spans="1:6" x14ac:dyDescent="0.25">
      <c r="A4416" s="31" t="s">
        <v>18</v>
      </c>
      <c r="B4416" s="31" t="s">
        <v>19</v>
      </c>
      <c r="C4416" s="31" t="s">
        <v>20</v>
      </c>
      <c r="D4416" s="177">
        <v>44306</v>
      </c>
      <c r="E4416" s="31">
        <v>48</v>
      </c>
      <c r="F4416" s="38">
        <f t="shared" si="68"/>
        <v>44306</v>
      </c>
    </row>
    <row r="4417" spans="1:6" x14ac:dyDescent="0.25">
      <c r="A4417" s="31" t="s">
        <v>18</v>
      </c>
      <c r="B4417" s="31" t="s">
        <v>366</v>
      </c>
      <c r="C4417" s="31" t="s">
        <v>413</v>
      </c>
      <c r="D4417" s="177">
        <v>44306</v>
      </c>
      <c r="E4417" s="31">
        <v>24</v>
      </c>
      <c r="F4417" s="38">
        <f t="shared" si="68"/>
        <v>44306</v>
      </c>
    </row>
    <row r="4418" spans="1:6" x14ac:dyDescent="0.25">
      <c r="A4418" s="31" t="s">
        <v>25</v>
      </c>
      <c r="B4418" s="31" t="s">
        <v>25</v>
      </c>
      <c r="C4418" s="31" t="s">
        <v>38</v>
      </c>
      <c r="D4418" s="177">
        <v>44306</v>
      </c>
      <c r="E4418" s="31">
        <v>29</v>
      </c>
      <c r="F4418" s="38">
        <f t="shared" si="68"/>
        <v>44306</v>
      </c>
    </row>
    <row r="4419" spans="1:6" x14ac:dyDescent="0.25">
      <c r="A4419" s="31" t="s">
        <v>25</v>
      </c>
      <c r="B4419" s="31" t="s">
        <v>25</v>
      </c>
      <c r="C4419" s="31" t="s">
        <v>36</v>
      </c>
      <c r="D4419" s="177">
        <v>44306</v>
      </c>
      <c r="E4419" s="31">
        <v>19</v>
      </c>
      <c r="F4419" s="38">
        <f t="shared" ref="F4419:F4482" si="69">D4419</f>
        <v>44306</v>
      </c>
    </row>
    <row r="4420" spans="1:6" x14ac:dyDescent="0.25">
      <c r="A4420" s="31" t="s">
        <v>91</v>
      </c>
      <c r="B4420" s="31" t="s">
        <v>91</v>
      </c>
      <c r="C4420" s="31" t="s">
        <v>100</v>
      </c>
      <c r="D4420" s="177">
        <v>44306</v>
      </c>
      <c r="E4420" s="31">
        <v>56</v>
      </c>
      <c r="F4420" s="38">
        <f t="shared" si="69"/>
        <v>44306</v>
      </c>
    </row>
    <row r="4421" spans="1:6" x14ac:dyDescent="0.25">
      <c r="A4421" s="31" t="s">
        <v>325</v>
      </c>
      <c r="B4421" s="31" t="s">
        <v>325</v>
      </c>
      <c r="C4421" s="31" t="s">
        <v>327</v>
      </c>
      <c r="D4421" s="177">
        <v>44306</v>
      </c>
      <c r="E4421" s="31">
        <v>29</v>
      </c>
      <c r="F4421" s="38">
        <f t="shared" si="69"/>
        <v>44306</v>
      </c>
    </row>
    <row r="4422" spans="1:6" x14ac:dyDescent="0.25">
      <c r="A4422" s="31" t="s">
        <v>264</v>
      </c>
      <c r="B4422" s="31" t="s">
        <v>83</v>
      </c>
      <c r="C4422" s="31" t="s">
        <v>80</v>
      </c>
      <c r="D4422" s="177">
        <v>44306</v>
      </c>
      <c r="E4422" s="31">
        <v>29</v>
      </c>
      <c r="F4422" s="38">
        <f t="shared" si="69"/>
        <v>44306</v>
      </c>
    </row>
    <row r="4423" spans="1:6" x14ac:dyDescent="0.25">
      <c r="A4423" s="31" t="s">
        <v>264</v>
      </c>
      <c r="B4423" s="31" t="s">
        <v>83</v>
      </c>
      <c r="C4423" s="31" t="s">
        <v>84</v>
      </c>
      <c r="D4423" s="177">
        <v>44306</v>
      </c>
      <c r="E4423" s="31">
        <v>168</v>
      </c>
      <c r="F4423" s="38">
        <f t="shared" si="69"/>
        <v>44306</v>
      </c>
    </row>
    <row r="4424" spans="1:6" x14ac:dyDescent="0.25">
      <c r="A4424" s="31" t="s">
        <v>263</v>
      </c>
      <c r="B4424" s="31" t="s">
        <v>199</v>
      </c>
      <c r="C4424" s="31" t="s">
        <v>75</v>
      </c>
      <c r="D4424" s="177">
        <v>44306</v>
      </c>
      <c r="E4424" s="31">
        <v>41</v>
      </c>
      <c r="F4424" s="38">
        <f t="shared" si="69"/>
        <v>44306</v>
      </c>
    </row>
    <row r="4425" spans="1:6" x14ac:dyDescent="0.25">
      <c r="A4425" s="31" t="s">
        <v>57</v>
      </c>
      <c r="B4425" s="31" t="s">
        <v>57</v>
      </c>
      <c r="C4425" s="31" t="s">
        <v>392</v>
      </c>
      <c r="D4425" s="177">
        <v>44306</v>
      </c>
      <c r="E4425" s="31">
        <v>16</v>
      </c>
      <c r="F4425" s="38">
        <f t="shared" si="69"/>
        <v>44306</v>
      </c>
    </row>
    <row r="4426" spans="1:6" x14ac:dyDescent="0.25">
      <c r="A4426" s="31" t="s">
        <v>25</v>
      </c>
      <c r="B4426" s="31" t="s">
        <v>25</v>
      </c>
      <c r="C4426" s="31" t="s">
        <v>40</v>
      </c>
      <c r="D4426" s="177">
        <v>44306</v>
      </c>
      <c r="E4426" s="31">
        <v>17</v>
      </c>
      <c r="F4426" s="38">
        <f t="shared" si="69"/>
        <v>44306</v>
      </c>
    </row>
    <row r="4427" spans="1:6" x14ac:dyDescent="0.25">
      <c r="A4427" s="31" t="s">
        <v>18</v>
      </c>
      <c r="B4427" s="31" t="s">
        <v>18</v>
      </c>
      <c r="C4427" s="31" t="s">
        <v>23</v>
      </c>
      <c r="D4427" s="177">
        <v>44306</v>
      </c>
      <c r="E4427" s="31">
        <v>23</v>
      </c>
      <c r="F4427" s="38">
        <f t="shared" si="69"/>
        <v>44306</v>
      </c>
    </row>
    <row r="4428" spans="1:6" x14ac:dyDescent="0.25">
      <c r="A4428" s="31" t="s">
        <v>18</v>
      </c>
      <c r="B4428" s="31" t="s">
        <v>18</v>
      </c>
      <c r="C4428" s="31"/>
      <c r="D4428" s="177">
        <v>44306</v>
      </c>
      <c r="E4428" s="31">
        <v>1</v>
      </c>
      <c r="F4428" s="38">
        <f t="shared" si="69"/>
        <v>44306</v>
      </c>
    </row>
    <row r="4429" spans="1:6" x14ac:dyDescent="0.25">
      <c r="A4429" s="31" t="s">
        <v>16</v>
      </c>
      <c r="B4429" s="31" t="s">
        <v>16</v>
      </c>
      <c r="C4429" s="31" t="s">
        <v>17</v>
      </c>
      <c r="D4429" s="177">
        <v>44306</v>
      </c>
      <c r="E4429" s="31">
        <v>102</v>
      </c>
      <c r="F4429" s="38">
        <f t="shared" si="69"/>
        <v>44306</v>
      </c>
    </row>
    <row r="4430" spans="1:6" x14ac:dyDescent="0.25">
      <c r="A4430" s="31" t="s">
        <v>2</v>
      </c>
      <c r="B4430" s="31" t="s">
        <v>2</v>
      </c>
      <c r="C4430" s="31" t="s">
        <v>389</v>
      </c>
      <c r="D4430" s="177">
        <v>44306</v>
      </c>
      <c r="E4430" s="31">
        <v>3</v>
      </c>
      <c r="F4430" s="38">
        <f t="shared" si="69"/>
        <v>44306</v>
      </c>
    </row>
    <row r="4431" spans="1:6" x14ac:dyDescent="0.25">
      <c r="A4431" s="31" t="s">
        <v>25</v>
      </c>
      <c r="B4431" s="31" t="s">
        <v>54</v>
      </c>
      <c r="C4431" s="31" t="s">
        <v>187</v>
      </c>
      <c r="D4431" s="177">
        <v>44306</v>
      </c>
      <c r="E4431" s="31">
        <v>15</v>
      </c>
      <c r="F4431" s="38">
        <f t="shared" si="69"/>
        <v>44306</v>
      </c>
    </row>
    <row r="4432" spans="1:6" x14ac:dyDescent="0.25">
      <c r="A4432" s="31" t="s">
        <v>25</v>
      </c>
      <c r="B4432" s="31" t="s">
        <v>54</v>
      </c>
      <c r="C4432" s="31" t="s">
        <v>55</v>
      </c>
      <c r="D4432" s="177">
        <v>44306</v>
      </c>
      <c r="E4432" s="31">
        <v>142</v>
      </c>
      <c r="F4432" s="38">
        <f t="shared" si="69"/>
        <v>44306</v>
      </c>
    </row>
    <row r="4433" spans="1:6" x14ac:dyDescent="0.25">
      <c r="A4433" s="31" t="s">
        <v>71</v>
      </c>
      <c r="B4433" s="31" t="s">
        <v>71</v>
      </c>
      <c r="C4433" s="31" t="s">
        <v>72</v>
      </c>
      <c r="D4433" s="177">
        <v>44306</v>
      </c>
      <c r="E4433" s="31">
        <v>86</v>
      </c>
      <c r="F4433" s="38">
        <f t="shared" si="69"/>
        <v>44306</v>
      </c>
    </row>
    <row r="4434" spans="1:6" x14ac:dyDescent="0.25">
      <c r="A4434" s="31" t="s">
        <v>264</v>
      </c>
      <c r="B4434" s="31" t="s">
        <v>83</v>
      </c>
      <c r="C4434" s="31" t="s">
        <v>90</v>
      </c>
      <c r="D4434" s="177">
        <v>44306</v>
      </c>
      <c r="E4434" s="31">
        <v>18</v>
      </c>
      <c r="F4434" s="38">
        <f t="shared" si="69"/>
        <v>44306</v>
      </c>
    </row>
    <row r="4435" spans="1:6" x14ac:dyDescent="0.25">
      <c r="A4435" s="31" t="s">
        <v>91</v>
      </c>
      <c r="B4435" s="31" t="s">
        <v>91</v>
      </c>
      <c r="C4435" s="31" t="s">
        <v>94</v>
      </c>
      <c r="D4435" s="177">
        <v>44306</v>
      </c>
      <c r="E4435" s="31">
        <v>14</v>
      </c>
      <c r="F4435" s="38">
        <f t="shared" si="69"/>
        <v>44306</v>
      </c>
    </row>
    <row r="4436" spans="1:6" x14ac:dyDescent="0.25">
      <c r="A4436" s="31" t="s">
        <v>264</v>
      </c>
      <c r="B4436" s="31" t="s">
        <v>83</v>
      </c>
      <c r="C4436" s="31" t="s">
        <v>181</v>
      </c>
      <c r="D4436" s="177">
        <v>44306</v>
      </c>
      <c r="E4436" s="31">
        <v>89</v>
      </c>
      <c r="F4436" s="38">
        <f t="shared" si="69"/>
        <v>44306</v>
      </c>
    </row>
    <row r="4437" spans="1:6" x14ac:dyDescent="0.25">
      <c r="A4437" s="31" t="s">
        <v>264</v>
      </c>
      <c r="B4437" s="31" t="s">
        <v>83</v>
      </c>
      <c r="C4437" s="31" t="s">
        <v>86</v>
      </c>
      <c r="D4437" s="177">
        <v>44306</v>
      </c>
      <c r="E4437" s="31">
        <v>26</v>
      </c>
      <c r="F4437" s="38">
        <f t="shared" si="69"/>
        <v>44306</v>
      </c>
    </row>
    <row r="4438" spans="1:6" x14ac:dyDescent="0.25">
      <c r="A4438" s="31" t="s">
        <v>264</v>
      </c>
      <c r="B4438" s="31" t="s">
        <v>81</v>
      </c>
      <c r="C4438" s="31" t="s">
        <v>82</v>
      </c>
      <c r="D4438" s="177">
        <v>44306</v>
      </c>
      <c r="E4438" s="31">
        <v>46</v>
      </c>
      <c r="F4438" s="38">
        <f t="shared" si="69"/>
        <v>44306</v>
      </c>
    </row>
    <row r="4439" spans="1:6" x14ac:dyDescent="0.25">
      <c r="A4439" s="31" t="s">
        <v>264</v>
      </c>
      <c r="B4439" s="31" t="s">
        <v>83</v>
      </c>
      <c r="C4439" s="31" t="s">
        <v>80</v>
      </c>
      <c r="D4439" s="177">
        <v>44305</v>
      </c>
      <c r="E4439" s="31">
        <v>37</v>
      </c>
      <c r="F4439" s="38">
        <f t="shared" si="69"/>
        <v>44305</v>
      </c>
    </row>
    <row r="4440" spans="1:6" x14ac:dyDescent="0.25">
      <c r="A4440" s="31" t="s">
        <v>91</v>
      </c>
      <c r="B4440" s="31" t="s">
        <v>91</v>
      </c>
      <c r="C4440" s="31" t="s">
        <v>101</v>
      </c>
      <c r="D4440" s="177">
        <v>44305</v>
      </c>
      <c r="E4440" s="31">
        <v>38</v>
      </c>
      <c r="F4440" s="38">
        <f t="shared" si="69"/>
        <v>44305</v>
      </c>
    </row>
    <row r="4441" spans="1:6" x14ac:dyDescent="0.25">
      <c r="A4441" t="s">
        <v>91</v>
      </c>
      <c r="B4441" t="s">
        <v>91</v>
      </c>
      <c r="C4441" t="s">
        <v>98</v>
      </c>
      <c r="D4441" s="177">
        <v>44305</v>
      </c>
      <c r="E4441">
        <v>73</v>
      </c>
      <c r="F4441" s="38">
        <f t="shared" si="69"/>
        <v>44305</v>
      </c>
    </row>
    <row r="4442" spans="1:6" x14ac:dyDescent="0.25">
      <c r="A4442" t="s">
        <v>325</v>
      </c>
      <c r="B4442" t="s">
        <v>325</v>
      </c>
      <c r="C4442" t="s">
        <v>327</v>
      </c>
      <c r="D4442" s="177">
        <v>44305</v>
      </c>
      <c r="E4442">
        <v>26</v>
      </c>
      <c r="F4442" s="38">
        <f t="shared" si="69"/>
        <v>44305</v>
      </c>
    </row>
    <row r="4443" spans="1:6" x14ac:dyDescent="0.25">
      <c r="A4443" t="s">
        <v>57</v>
      </c>
      <c r="B4443" t="s">
        <v>57</v>
      </c>
      <c r="C4443" t="s">
        <v>62</v>
      </c>
      <c r="D4443" s="177">
        <v>44305</v>
      </c>
      <c r="E4443">
        <v>44</v>
      </c>
      <c r="F4443" s="38">
        <f t="shared" si="69"/>
        <v>44305</v>
      </c>
    </row>
    <row r="4444" spans="1:6" x14ac:dyDescent="0.25">
      <c r="A4444" t="s">
        <v>263</v>
      </c>
      <c r="B4444" t="s">
        <v>199</v>
      </c>
      <c r="C4444" t="s">
        <v>75</v>
      </c>
      <c r="D4444" s="177">
        <v>44305</v>
      </c>
      <c r="E4444">
        <v>54</v>
      </c>
      <c r="F4444" s="38">
        <f t="shared" si="69"/>
        <v>44305</v>
      </c>
    </row>
    <row r="4445" spans="1:6" x14ac:dyDescent="0.25">
      <c r="A4445" t="s">
        <v>25</v>
      </c>
      <c r="B4445" t="s">
        <v>25</v>
      </c>
      <c r="C4445" t="s">
        <v>50</v>
      </c>
      <c r="D4445" s="177">
        <v>44305</v>
      </c>
      <c r="E4445">
        <v>33</v>
      </c>
      <c r="F4445" s="38">
        <f t="shared" si="69"/>
        <v>44305</v>
      </c>
    </row>
    <row r="4446" spans="1:6" x14ac:dyDescent="0.25">
      <c r="A4446" t="s">
        <v>57</v>
      </c>
      <c r="B4446" t="s">
        <v>57</v>
      </c>
      <c r="C4446" t="s">
        <v>183</v>
      </c>
      <c r="D4446" s="177">
        <v>44305</v>
      </c>
      <c r="E4446">
        <v>28</v>
      </c>
      <c r="F4446" s="38">
        <f t="shared" si="69"/>
        <v>44305</v>
      </c>
    </row>
    <row r="4447" spans="1:6" x14ac:dyDescent="0.25">
      <c r="A4447" t="s">
        <v>57</v>
      </c>
      <c r="B4447" t="s">
        <v>57</v>
      </c>
      <c r="C4447" t="s">
        <v>130</v>
      </c>
      <c r="D4447" s="177">
        <v>44305</v>
      </c>
      <c r="E4447">
        <v>38</v>
      </c>
      <c r="F4447" s="38">
        <f t="shared" si="69"/>
        <v>44305</v>
      </c>
    </row>
    <row r="4448" spans="1:6" x14ac:dyDescent="0.25">
      <c r="A4448" t="s">
        <v>57</v>
      </c>
      <c r="B4448" t="s">
        <v>57</v>
      </c>
      <c r="C4448" t="s">
        <v>446</v>
      </c>
      <c r="D4448" s="177">
        <v>44305</v>
      </c>
      <c r="E4448">
        <v>28</v>
      </c>
      <c r="F4448" s="38">
        <f t="shared" si="69"/>
        <v>44305</v>
      </c>
    </row>
    <row r="4449" spans="1:6" x14ac:dyDescent="0.25">
      <c r="A4449" t="s">
        <v>361</v>
      </c>
      <c r="B4449" t="s">
        <v>411</v>
      </c>
      <c r="C4449" t="s">
        <v>356</v>
      </c>
      <c r="D4449" s="177">
        <v>44305</v>
      </c>
      <c r="E4449">
        <v>34</v>
      </c>
      <c r="F4449" s="38">
        <f t="shared" si="69"/>
        <v>44305</v>
      </c>
    </row>
    <row r="4450" spans="1:6" x14ac:dyDescent="0.25">
      <c r="A4450" t="s">
        <v>25</v>
      </c>
      <c r="B4450" t="s">
        <v>29</v>
      </c>
      <c r="C4450" t="s">
        <v>30</v>
      </c>
      <c r="D4450" s="177">
        <v>44305</v>
      </c>
      <c r="E4450">
        <v>23</v>
      </c>
      <c r="F4450" s="38">
        <f t="shared" si="69"/>
        <v>44305</v>
      </c>
    </row>
    <row r="4451" spans="1:6" x14ac:dyDescent="0.25">
      <c r="A4451" t="s">
        <v>25</v>
      </c>
      <c r="B4451" t="s">
        <v>25</v>
      </c>
      <c r="C4451" t="s">
        <v>36</v>
      </c>
      <c r="D4451" s="177">
        <v>44305</v>
      </c>
      <c r="E4451">
        <v>55</v>
      </c>
      <c r="F4451" s="38">
        <f t="shared" si="69"/>
        <v>44305</v>
      </c>
    </row>
    <row r="4452" spans="1:6" x14ac:dyDescent="0.25">
      <c r="A4452" t="s">
        <v>25</v>
      </c>
      <c r="B4452" t="s">
        <v>25</v>
      </c>
      <c r="C4452" t="s">
        <v>37</v>
      </c>
      <c r="D4452" s="177">
        <v>44305</v>
      </c>
      <c r="E4452">
        <v>80</v>
      </c>
      <c r="F4452" s="38">
        <f t="shared" si="69"/>
        <v>44305</v>
      </c>
    </row>
    <row r="4453" spans="1:6" x14ac:dyDescent="0.25">
      <c r="A4453" t="s">
        <v>25</v>
      </c>
      <c r="B4453" t="s">
        <v>25</v>
      </c>
      <c r="C4453" t="s">
        <v>34</v>
      </c>
      <c r="D4453" s="177">
        <v>44305</v>
      </c>
      <c r="E4453">
        <v>57</v>
      </c>
      <c r="F4453" s="38">
        <f t="shared" si="69"/>
        <v>44305</v>
      </c>
    </row>
    <row r="4454" spans="1:6" x14ac:dyDescent="0.25">
      <c r="A4454" t="s">
        <v>25</v>
      </c>
      <c r="B4454" t="s">
        <v>25</v>
      </c>
      <c r="C4454" t="s">
        <v>47</v>
      </c>
      <c r="D4454" s="177">
        <v>44305</v>
      </c>
      <c r="E4454">
        <v>1</v>
      </c>
      <c r="F4454" s="38">
        <f t="shared" si="69"/>
        <v>44305</v>
      </c>
    </row>
    <row r="4455" spans="1:6" x14ac:dyDescent="0.25">
      <c r="A4455" t="s">
        <v>25</v>
      </c>
      <c r="B4455" t="s">
        <v>25</v>
      </c>
      <c r="C4455" t="s">
        <v>45</v>
      </c>
      <c r="D4455" s="177">
        <v>44305</v>
      </c>
      <c r="E4455">
        <v>24</v>
      </c>
      <c r="F4455" s="38">
        <f t="shared" si="69"/>
        <v>44305</v>
      </c>
    </row>
    <row r="4456" spans="1:6" x14ac:dyDescent="0.25">
      <c r="A4456" t="s">
        <v>57</v>
      </c>
      <c r="B4456" t="s">
        <v>57</v>
      </c>
      <c r="C4456" t="s">
        <v>368</v>
      </c>
      <c r="D4456" s="177">
        <v>44305</v>
      </c>
      <c r="E4456">
        <v>65</v>
      </c>
      <c r="F4456" s="38">
        <f t="shared" si="69"/>
        <v>44305</v>
      </c>
    </row>
    <row r="4457" spans="1:6" x14ac:dyDescent="0.25">
      <c r="A4457" t="s">
        <v>25</v>
      </c>
      <c r="B4457" t="s">
        <v>54</v>
      </c>
      <c r="C4457" t="s">
        <v>56</v>
      </c>
      <c r="D4457" s="177">
        <v>44305</v>
      </c>
      <c r="E4457">
        <v>80</v>
      </c>
      <c r="F4457" s="38">
        <f t="shared" si="69"/>
        <v>44305</v>
      </c>
    </row>
    <row r="4458" spans="1:6" x14ac:dyDescent="0.25">
      <c r="A4458" t="s">
        <v>25</v>
      </c>
      <c r="B4458" t="s">
        <v>54</v>
      </c>
      <c r="C4458" t="s">
        <v>55</v>
      </c>
      <c r="D4458" s="177">
        <v>44305</v>
      </c>
      <c r="E4458">
        <v>115</v>
      </c>
      <c r="F4458" s="38">
        <f t="shared" si="69"/>
        <v>44305</v>
      </c>
    </row>
    <row r="4459" spans="1:6" x14ac:dyDescent="0.25">
      <c r="A4459" t="s">
        <v>263</v>
      </c>
      <c r="B4459" t="s">
        <v>199</v>
      </c>
      <c r="C4459" t="s">
        <v>77</v>
      </c>
      <c r="D4459" s="177">
        <v>44305</v>
      </c>
      <c r="E4459">
        <v>69</v>
      </c>
      <c r="F4459" s="38">
        <f t="shared" si="69"/>
        <v>44305</v>
      </c>
    </row>
    <row r="4460" spans="1:6" x14ac:dyDescent="0.25">
      <c r="A4460" t="s">
        <v>71</v>
      </c>
      <c r="B4460" t="s">
        <v>71</v>
      </c>
      <c r="C4460" t="s">
        <v>72</v>
      </c>
      <c r="D4460" s="177">
        <v>44305</v>
      </c>
      <c r="E4460">
        <v>93</v>
      </c>
      <c r="F4460" s="38">
        <f t="shared" si="69"/>
        <v>44305</v>
      </c>
    </row>
    <row r="4461" spans="1:6" x14ac:dyDescent="0.25">
      <c r="A4461" t="s">
        <v>264</v>
      </c>
      <c r="B4461" t="s">
        <v>83</v>
      </c>
      <c r="C4461" t="s">
        <v>179</v>
      </c>
      <c r="D4461" s="177">
        <v>44305</v>
      </c>
      <c r="E4461">
        <v>75</v>
      </c>
      <c r="F4461" s="38">
        <f t="shared" si="69"/>
        <v>44305</v>
      </c>
    </row>
    <row r="4462" spans="1:6" x14ac:dyDescent="0.25">
      <c r="A4462" t="s">
        <v>25</v>
      </c>
      <c r="B4462" t="s">
        <v>25</v>
      </c>
      <c r="C4462" t="s">
        <v>39</v>
      </c>
      <c r="D4462" s="177">
        <v>44305</v>
      </c>
      <c r="E4462">
        <v>38</v>
      </c>
      <c r="F4462" s="38">
        <f t="shared" si="69"/>
        <v>44305</v>
      </c>
    </row>
    <row r="4463" spans="1:6" x14ac:dyDescent="0.25">
      <c r="A4463" t="s">
        <v>25</v>
      </c>
      <c r="B4463" t="s">
        <v>25</v>
      </c>
      <c r="C4463" t="s">
        <v>42</v>
      </c>
      <c r="D4463" s="177">
        <v>44305</v>
      </c>
      <c r="E4463">
        <v>1</v>
      </c>
      <c r="F4463" s="38">
        <f t="shared" si="69"/>
        <v>44305</v>
      </c>
    </row>
    <row r="4464" spans="1:6" x14ac:dyDescent="0.25">
      <c r="A4464" t="s">
        <v>25</v>
      </c>
      <c r="B4464" t="s">
        <v>25</v>
      </c>
      <c r="C4464" t="s">
        <v>41</v>
      </c>
      <c r="D4464" s="177">
        <v>44305</v>
      </c>
      <c r="E4464">
        <v>33</v>
      </c>
      <c r="F4464" s="38">
        <f t="shared" si="69"/>
        <v>44305</v>
      </c>
    </row>
    <row r="4465" spans="1:6" x14ac:dyDescent="0.25">
      <c r="A4465" t="s">
        <v>25</v>
      </c>
      <c r="B4465" t="s">
        <v>25</v>
      </c>
      <c r="C4465" t="s">
        <v>186</v>
      </c>
      <c r="D4465" s="177">
        <v>44305</v>
      </c>
      <c r="E4465">
        <v>2</v>
      </c>
      <c r="F4465" s="38">
        <f t="shared" si="69"/>
        <v>44305</v>
      </c>
    </row>
    <row r="4466" spans="1:6" x14ac:dyDescent="0.25">
      <c r="A4466" t="s">
        <v>25</v>
      </c>
      <c r="B4466" t="s">
        <v>25</v>
      </c>
      <c r="C4466" t="s">
        <v>48</v>
      </c>
      <c r="D4466" s="177">
        <v>44305</v>
      </c>
      <c r="E4466">
        <v>14</v>
      </c>
      <c r="F4466" s="38">
        <f t="shared" si="69"/>
        <v>44305</v>
      </c>
    </row>
    <row r="4467" spans="1:6" x14ac:dyDescent="0.25">
      <c r="A4467" t="s">
        <v>18</v>
      </c>
      <c r="B4467" t="s">
        <v>366</v>
      </c>
      <c r="C4467" t="s">
        <v>409</v>
      </c>
      <c r="D4467" s="177">
        <v>44305</v>
      </c>
      <c r="E4467">
        <v>35</v>
      </c>
      <c r="F4467" s="38">
        <f t="shared" si="69"/>
        <v>44305</v>
      </c>
    </row>
    <row r="4468" spans="1:6" x14ac:dyDescent="0.25">
      <c r="A4468" t="s">
        <v>18</v>
      </c>
      <c r="B4468" t="s">
        <v>18</v>
      </c>
      <c r="C4468" t="s">
        <v>24</v>
      </c>
      <c r="D4468" s="177">
        <v>44305</v>
      </c>
      <c r="E4468">
        <v>56</v>
      </c>
      <c r="F4468" s="38">
        <f t="shared" si="69"/>
        <v>44305</v>
      </c>
    </row>
    <row r="4469" spans="1:6" x14ac:dyDescent="0.25">
      <c r="A4469" t="s">
        <v>18</v>
      </c>
      <c r="B4469" t="s">
        <v>21</v>
      </c>
      <c r="C4469" t="s">
        <v>22</v>
      </c>
      <c r="D4469" s="177">
        <v>44305</v>
      </c>
      <c r="E4469">
        <v>87</v>
      </c>
      <c r="F4469" s="38">
        <f t="shared" si="69"/>
        <v>44305</v>
      </c>
    </row>
    <row r="4470" spans="1:6" x14ac:dyDescent="0.25">
      <c r="A4470" t="s">
        <v>361</v>
      </c>
      <c r="B4470" t="s">
        <v>411</v>
      </c>
      <c r="C4470" t="s">
        <v>355</v>
      </c>
      <c r="D4470" s="177">
        <v>44305</v>
      </c>
      <c r="E4470">
        <v>111</v>
      </c>
      <c r="F4470" s="38">
        <f t="shared" si="69"/>
        <v>44305</v>
      </c>
    </row>
    <row r="4471" spans="1:6" x14ac:dyDescent="0.25">
      <c r="A4471" t="s">
        <v>91</v>
      </c>
      <c r="B4471" t="s">
        <v>91</v>
      </c>
      <c r="C4471" t="s">
        <v>100</v>
      </c>
      <c r="D4471" s="177">
        <v>44305</v>
      </c>
      <c r="E4471">
        <v>121</v>
      </c>
      <c r="F4471" s="38">
        <f t="shared" si="69"/>
        <v>44305</v>
      </c>
    </row>
    <row r="4472" spans="1:6" x14ac:dyDescent="0.25">
      <c r="A4472" t="s">
        <v>264</v>
      </c>
      <c r="B4472" t="s">
        <v>83</v>
      </c>
      <c r="C4472" t="s">
        <v>191</v>
      </c>
      <c r="D4472" s="177">
        <v>44305</v>
      </c>
      <c r="E4472">
        <v>1</v>
      </c>
      <c r="F4472" s="38">
        <f t="shared" si="69"/>
        <v>44305</v>
      </c>
    </row>
    <row r="4473" spans="1:6" x14ac:dyDescent="0.25">
      <c r="A4473" t="s">
        <v>263</v>
      </c>
      <c r="B4473" t="s">
        <v>199</v>
      </c>
      <c r="C4473" t="s">
        <v>447</v>
      </c>
      <c r="D4473" s="177">
        <v>44305</v>
      </c>
      <c r="E4473">
        <v>24</v>
      </c>
      <c r="F4473" s="38">
        <f t="shared" si="69"/>
        <v>44305</v>
      </c>
    </row>
    <row r="4474" spans="1:6" x14ac:dyDescent="0.25">
      <c r="A4474" t="s">
        <v>57</v>
      </c>
      <c r="B4474" t="s">
        <v>57</v>
      </c>
      <c r="C4474" t="s">
        <v>262</v>
      </c>
      <c r="D4474" s="177">
        <v>44305</v>
      </c>
      <c r="E4474">
        <v>5</v>
      </c>
      <c r="F4474" s="38">
        <f t="shared" si="69"/>
        <v>44305</v>
      </c>
    </row>
    <row r="4475" spans="1:6" x14ac:dyDescent="0.25">
      <c r="A4475" t="s">
        <v>25</v>
      </c>
      <c r="B4475" t="s">
        <v>25</v>
      </c>
      <c r="C4475" t="s">
        <v>53</v>
      </c>
      <c r="D4475" s="177">
        <v>44305</v>
      </c>
      <c r="E4475">
        <v>24</v>
      </c>
      <c r="F4475" s="38">
        <f t="shared" si="69"/>
        <v>44305</v>
      </c>
    </row>
    <row r="4476" spans="1:6" x14ac:dyDescent="0.25">
      <c r="A4476" t="s">
        <v>57</v>
      </c>
      <c r="B4476" t="s">
        <v>57</v>
      </c>
      <c r="C4476" t="s">
        <v>392</v>
      </c>
      <c r="D4476" s="177">
        <v>44305</v>
      </c>
      <c r="E4476">
        <v>13</v>
      </c>
      <c r="F4476" s="38">
        <f t="shared" si="69"/>
        <v>44305</v>
      </c>
    </row>
    <row r="4477" spans="1:6" x14ac:dyDescent="0.25">
      <c r="A4477" t="s">
        <v>57</v>
      </c>
      <c r="B4477" t="s">
        <v>57</v>
      </c>
      <c r="C4477" t="s">
        <v>60</v>
      </c>
      <c r="D4477" s="177">
        <v>44305</v>
      </c>
      <c r="E4477">
        <v>34</v>
      </c>
      <c r="F4477" s="38">
        <f t="shared" si="69"/>
        <v>44305</v>
      </c>
    </row>
    <row r="4478" spans="1:6" x14ac:dyDescent="0.25">
      <c r="A4478" t="s">
        <v>25</v>
      </c>
      <c r="B4478" t="s">
        <v>25</v>
      </c>
      <c r="C4478" t="s">
        <v>32</v>
      </c>
      <c r="D4478" s="177">
        <v>44305</v>
      </c>
      <c r="E4478">
        <v>56</v>
      </c>
      <c r="F4478" s="38">
        <f t="shared" si="69"/>
        <v>44305</v>
      </c>
    </row>
    <row r="4479" spans="1:6" x14ac:dyDescent="0.25">
      <c r="A4479" t="s">
        <v>18</v>
      </c>
      <c r="B4479" t="s">
        <v>18</v>
      </c>
      <c r="C4479" t="s">
        <v>23</v>
      </c>
      <c r="D4479" s="177">
        <v>44305</v>
      </c>
      <c r="E4479">
        <v>18</v>
      </c>
      <c r="F4479" s="38">
        <f t="shared" si="69"/>
        <v>44305</v>
      </c>
    </row>
    <row r="4480" spans="1:6" x14ac:dyDescent="0.25">
      <c r="A4480" t="s">
        <v>337</v>
      </c>
      <c r="B4480" t="s">
        <v>338</v>
      </c>
      <c r="C4480" t="s">
        <v>177</v>
      </c>
      <c r="D4480" s="177">
        <v>44305</v>
      </c>
      <c r="E4480">
        <v>56</v>
      </c>
      <c r="F4480" s="38">
        <f t="shared" si="69"/>
        <v>44305</v>
      </c>
    </row>
    <row r="4481" spans="1:6" x14ac:dyDescent="0.25">
      <c r="A4481" t="s">
        <v>18</v>
      </c>
      <c r="B4481" t="s">
        <v>19</v>
      </c>
      <c r="C4481" t="s">
        <v>20</v>
      </c>
      <c r="D4481" s="177">
        <v>44305</v>
      </c>
      <c r="E4481">
        <v>28</v>
      </c>
      <c r="F4481" s="38">
        <f t="shared" si="69"/>
        <v>44305</v>
      </c>
    </row>
    <row r="4482" spans="1:6" x14ac:dyDescent="0.25">
      <c r="A4482" t="s">
        <v>16</v>
      </c>
      <c r="B4482" t="s">
        <v>16</v>
      </c>
      <c r="C4482" t="s">
        <v>17</v>
      </c>
      <c r="D4482" s="177">
        <v>44305</v>
      </c>
      <c r="E4482">
        <v>103</v>
      </c>
      <c r="F4482" s="38">
        <f t="shared" si="69"/>
        <v>44305</v>
      </c>
    </row>
    <row r="4483" spans="1:6" x14ac:dyDescent="0.25">
      <c r="A4483" t="s">
        <v>25</v>
      </c>
      <c r="B4483" t="s">
        <v>25</v>
      </c>
      <c r="C4483" t="s">
        <v>46</v>
      </c>
      <c r="D4483" s="177">
        <v>44305</v>
      </c>
      <c r="E4483">
        <v>22</v>
      </c>
      <c r="F4483" s="38">
        <f t="shared" ref="F4483:F4546" si="70">D4483</f>
        <v>44305</v>
      </c>
    </row>
    <row r="4484" spans="1:6" x14ac:dyDescent="0.25">
      <c r="A4484" t="s">
        <v>25</v>
      </c>
      <c r="B4484" t="s">
        <v>54</v>
      </c>
      <c r="C4484" t="s">
        <v>187</v>
      </c>
      <c r="D4484" s="177">
        <v>44305</v>
      </c>
      <c r="E4484">
        <v>8</v>
      </c>
      <c r="F4484" s="38">
        <f t="shared" si="70"/>
        <v>44305</v>
      </c>
    </row>
    <row r="4485" spans="1:6" x14ac:dyDescent="0.25">
      <c r="A4485" t="s">
        <v>91</v>
      </c>
      <c r="B4485" t="s">
        <v>91</v>
      </c>
      <c r="C4485" t="s">
        <v>97</v>
      </c>
      <c r="D4485" s="177">
        <v>44305</v>
      </c>
      <c r="E4485">
        <v>15</v>
      </c>
      <c r="F4485" s="38">
        <f t="shared" si="70"/>
        <v>44305</v>
      </c>
    </row>
    <row r="4486" spans="1:6" x14ac:dyDescent="0.25">
      <c r="A4486" t="s">
        <v>264</v>
      </c>
      <c r="B4486" t="s">
        <v>81</v>
      </c>
      <c r="C4486" t="s">
        <v>82</v>
      </c>
      <c r="D4486" s="177">
        <v>44305</v>
      </c>
      <c r="E4486">
        <v>54</v>
      </c>
      <c r="F4486" s="38">
        <f t="shared" si="70"/>
        <v>44305</v>
      </c>
    </row>
    <row r="4487" spans="1:6" x14ac:dyDescent="0.25">
      <c r="A4487" t="s">
        <v>264</v>
      </c>
      <c r="B4487" t="s">
        <v>83</v>
      </c>
      <c r="C4487" t="s">
        <v>84</v>
      </c>
      <c r="D4487" s="177">
        <v>44305</v>
      </c>
      <c r="E4487">
        <v>153</v>
      </c>
      <c r="F4487" s="38">
        <f t="shared" si="70"/>
        <v>44305</v>
      </c>
    </row>
    <row r="4488" spans="1:6" x14ac:dyDescent="0.25">
      <c r="A4488" t="s">
        <v>264</v>
      </c>
      <c r="B4488" t="s">
        <v>83</v>
      </c>
      <c r="C4488" t="s">
        <v>90</v>
      </c>
      <c r="D4488" s="177">
        <v>44305</v>
      </c>
      <c r="E4488">
        <v>23</v>
      </c>
      <c r="F4488" s="38">
        <f t="shared" si="70"/>
        <v>44305</v>
      </c>
    </row>
    <row r="4489" spans="1:6" x14ac:dyDescent="0.25">
      <c r="A4489" t="s">
        <v>25</v>
      </c>
      <c r="B4489" t="s">
        <v>25</v>
      </c>
      <c r="C4489" t="s">
        <v>49</v>
      </c>
      <c r="D4489" s="177">
        <v>44305</v>
      </c>
      <c r="E4489">
        <v>109</v>
      </c>
      <c r="F4489" s="38">
        <f t="shared" si="70"/>
        <v>44305</v>
      </c>
    </row>
    <row r="4490" spans="1:6" x14ac:dyDescent="0.25">
      <c r="A4490" t="s">
        <v>361</v>
      </c>
      <c r="B4490" t="s">
        <v>411</v>
      </c>
      <c r="C4490" t="s">
        <v>357</v>
      </c>
      <c r="D4490" s="177">
        <v>44305</v>
      </c>
      <c r="E4490">
        <v>43</v>
      </c>
      <c r="F4490" s="38">
        <f t="shared" si="70"/>
        <v>44305</v>
      </c>
    </row>
    <row r="4491" spans="1:6" x14ac:dyDescent="0.25">
      <c r="A4491" t="s">
        <v>361</v>
      </c>
      <c r="B4491" t="s">
        <v>411</v>
      </c>
      <c r="C4491" t="s">
        <v>422</v>
      </c>
      <c r="D4491" s="177">
        <v>44305</v>
      </c>
      <c r="E4491">
        <v>3</v>
      </c>
      <c r="F4491" s="38">
        <f t="shared" si="70"/>
        <v>44305</v>
      </c>
    </row>
    <row r="4492" spans="1:6" x14ac:dyDescent="0.25">
      <c r="A4492" t="s">
        <v>25</v>
      </c>
      <c r="B4492" t="s">
        <v>25</v>
      </c>
      <c r="C4492" t="s">
        <v>31</v>
      </c>
      <c r="D4492" s="177">
        <v>44305</v>
      </c>
      <c r="E4492">
        <v>102</v>
      </c>
      <c r="F4492" s="38">
        <f t="shared" si="70"/>
        <v>44305</v>
      </c>
    </row>
    <row r="4493" spans="1:6" x14ac:dyDescent="0.25">
      <c r="A4493" t="s">
        <v>18</v>
      </c>
      <c r="B4493" t="s">
        <v>366</v>
      </c>
      <c r="C4493" t="s">
        <v>410</v>
      </c>
      <c r="D4493" s="177">
        <v>44305</v>
      </c>
      <c r="E4493">
        <v>3</v>
      </c>
      <c r="F4493" s="38">
        <f t="shared" si="70"/>
        <v>44305</v>
      </c>
    </row>
    <row r="4494" spans="1:6" x14ac:dyDescent="0.25">
      <c r="A4494" t="s">
        <v>25</v>
      </c>
      <c r="B4494" t="s">
        <v>26</v>
      </c>
      <c r="C4494" t="s">
        <v>27</v>
      </c>
      <c r="D4494" s="177">
        <v>44305</v>
      </c>
      <c r="E4494">
        <v>1</v>
      </c>
      <c r="F4494" s="38">
        <f t="shared" si="70"/>
        <v>44305</v>
      </c>
    </row>
    <row r="4495" spans="1:6" x14ac:dyDescent="0.25">
      <c r="A4495" t="s">
        <v>25</v>
      </c>
      <c r="B4495" t="s">
        <v>26</v>
      </c>
      <c r="C4495" t="s">
        <v>27</v>
      </c>
      <c r="D4495" s="177">
        <v>44302</v>
      </c>
      <c r="E4495">
        <v>18</v>
      </c>
      <c r="F4495" s="38">
        <f t="shared" si="70"/>
        <v>44302</v>
      </c>
    </row>
    <row r="4496" spans="1:6" x14ac:dyDescent="0.25">
      <c r="A4496" t="s">
        <v>25</v>
      </c>
      <c r="B4496" t="s">
        <v>25</v>
      </c>
      <c r="C4496" t="s">
        <v>31</v>
      </c>
      <c r="D4496" s="177">
        <v>44302</v>
      </c>
      <c r="E4496">
        <v>21</v>
      </c>
      <c r="F4496" s="38">
        <f t="shared" si="70"/>
        <v>44302</v>
      </c>
    </row>
    <row r="4497" spans="1:6" x14ac:dyDescent="0.25">
      <c r="A4497" t="s">
        <v>25</v>
      </c>
      <c r="B4497" t="s">
        <v>29</v>
      </c>
      <c r="C4497" t="s">
        <v>30</v>
      </c>
      <c r="D4497" s="177">
        <v>44302</v>
      </c>
      <c r="E4497">
        <v>34</v>
      </c>
      <c r="F4497" s="38">
        <f t="shared" si="70"/>
        <v>44302</v>
      </c>
    </row>
    <row r="4498" spans="1:6" x14ac:dyDescent="0.25">
      <c r="A4498" t="s">
        <v>361</v>
      </c>
      <c r="B4498" t="s">
        <v>411</v>
      </c>
      <c r="C4498" t="s">
        <v>357</v>
      </c>
      <c r="D4498" s="177">
        <v>44302</v>
      </c>
      <c r="E4498">
        <v>28</v>
      </c>
      <c r="F4498" s="38">
        <f t="shared" si="70"/>
        <v>44302</v>
      </c>
    </row>
    <row r="4499" spans="1:6" x14ac:dyDescent="0.25">
      <c r="A4499" t="s">
        <v>25</v>
      </c>
      <c r="B4499" t="s">
        <v>25</v>
      </c>
      <c r="C4499" t="s">
        <v>49</v>
      </c>
      <c r="D4499" s="177">
        <v>44302</v>
      </c>
      <c r="E4499">
        <v>115</v>
      </c>
      <c r="F4499" s="38">
        <f t="shared" si="70"/>
        <v>44302</v>
      </c>
    </row>
    <row r="4500" spans="1:6" x14ac:dyDescent="0.25">
      <c r="A4500" t="s">
        <v>25</v>
      </c>
      <c r="B4500" t="s">
        <v>25</v>
      </c>
      <c r="C4500" t="s">
        <v>37</v>
      </c>
      <c r="D4500" s="177">
        <v>44302</v>
      </c>
      <c r="E4500">
        <v>30</v>
      </c>
      <c r="F4500" s="38">
        <f t="shared" si="70"/>
        <v>44302</v>
      </c>
    </row>
    <row r="4501" spans="1:6" x14ac:dyDescent="0.25">
      <c r="A4501" t="s">
        <v>25</v>
      </c>
      <c r="B4501" t="s">
        <v>25</v>
      </c>
      <c r="C4501" t="s">
        <v>34</v>
      </c>
      <c r="D4501" s="177">
        <v>44302</v>
      </c>
      <c r="E4501">
        <v>23</v>
      </c>
      <c r="F4501" s="38">
        <f t="shared" si="70"/>
        <v>44302</v>
      </c>
    </row>
    <row r="4502" spans="1:6" x14ac:dyDescent="0.25">
      <c r="A4502" t="s">
        <v>264</v>
      </c>
      <c r="B4502" t="s">
        <v>83</v>
      </c>
      <c r="C4502" t="s">
        <v>90</v>
      </c>
      <c r="D4502" s="177">
        <v>44302</v>
      </c>
      <c r="E4502">
        <v>38</v>
      </c>
      <c r="F4502" s="38">
        <f t="shared" si="70"/>
        <v>44302</v>
      </c>
    </row>
    <row r="4503" spans="1:6" x14ac:dyDescent="0.25">
      <c r="A4503" t="s">
        <v>264</v>
      </c>
      <c r="B4503" t="s">
        <v>81</v>
      </c>
      <c r="C4503" t="s">
        <v>82</v>
      </c>
      <c r="D4503" s="177">
        <v>44302</v>
      </c>
      <c r="E4503">
        <v>47</v>
      </c>
      <c r="F4503" s="38">
        <f t="shared" si="70"/>
        <v>44302</v>
      </c>
    </row>
    <row r="4504" spans="1:6" x14ac:dyDescent="0.25">
      <c r="A4504" t="s">
        <v>91</v>
      </c>
      <c r="B4504" t="s">
        <v>91</v>
      </c>
      <c r="C4504" t="s">
        <v>98</v>
      </c>
      <c r="D4504" s="177">
        <v>44302</v>
      </c>
      <c r="E4504">
        <v>61</v>
      </c>
      <c r="F4504" s="38">
        <f t="shared" si="70"/>
        <v>44302</v>
      </c>
    </row>
    <row r="4505" spans="1:6" x14ac:dyDescent="0.25">
      <c r="A4505" t="s">
        <v>25</v>
      </c>
      <c r="B4505" t="s">
        <v>54</v>
      </c>
      <c r="C4505" t="s">
        <v>187</v>
      </c>
      <c r="D4505" s="177">
        <v>44302</v>
      </c>
      <c r="E4505">
        <v>22</v>
      </c>
      <c r="F4505" s="38">
        <f t="shared" si="70"/>
        <v>44302</v>
      </c>
    </row>
    <row r="4506" spans="1:6" x14ac:dyDescent="0.25">
      <c r="A4506" t="s">
        <v>25</v>
      </c>
      <c r="B4506" t="s">
        <v>25</v>
      </c>
      <c r="C4506" t="s">
        <v>46</v>
      </c>
      <c r="D4506" s="177">
        <v>44302</v>
      </c>
      <c r="E4506">
        <v>14</v>
      </c>
      <c r="F4506" s="38">
        <f t="shared" si="70"/>
        <v>44302</v>
      </c>
    </row>
    <row r="4507" spans="1:6" x14ac:dyDescent="0.25">
      <c r="A4507" t="s">
        <v>25</v>
      </c>
      <c r="B4507" t="s">
        <v>25</v>
      </c>
      <c r="C4507" t="s">
        <v>186</v>
      </c>
      <c r="D4507" s="177">
        <v>44302</v>
      </c>
      <c r="E4507">
        <v>5</v>
      </c>
      <c r="F4507" s="38">
        <f t="shared" si="70"/>
        <v>44302</v>
      </c>
    </row>
    <row r="4508" spans="1:6" x14ac:dyDescent="0.25">
      <c r="A4508" t="s">
        <v>25</v>
      </c>
      <c r="B4508" t="s">
        <v>25</v>
      </c>
      <c r="C4508" t="s">
        <v>33</v>
      </c>
      <c r="D4508" s="177">
        <v>44302</v>
      </c>
      <c r="E4508">
        <v>8</v>
      </c>
      <c r="F4508" s="38">
        <f t="shared" si="70"/>
        <v>44302</v>
      </c>
    </row>
    <row r="4509" spans="1:6" x14ac:dyDescent="0.25">
      <c r="A4509" t="s">
        <v>361</v>
      </c>
      <c r="B4509" t="s">
        <v>411</v>
      </c>
      <c r="C4509" t="s">
        <v>355</v>
      </c>
      <c r="D4509" s="177">
        <v>44302</v>
      </c>
      <c r="E4509">
        <v>140</v>
      </c>
      <c r="F4509" s="38">
        <f t="shared" si="70"/>
        <v>44302</v>
      </c>
    </row>
    <row r="4510" spans="1:6" x14ac:dyDescent="0.25">
      <c r="A4510" t="s">
        <v>18</v>
      </c>
      <c r="B4510" t="s">
        <v>19</v>
      </c>
      <c r="C4510" t="s">
        <v>20</v>
      </c>
      <c r="D4510" s="177">
        <v>44302</v>
      </c>
      <c r="E4510">
        <v>45</v>
      </c>
      <c r="F4510" s="38">
        <f t="shared" si="70"/>
        <v>44302</v>
      </c>
    </row>
    <row r="4511" spans="1:6" x14ac:dyDescent="0.25">
      <c r="A4511" t="s">
        <v>337</v>
      </c>
      <c r="B4511" t="s">
        <v>338</v>
      </c>
      <c r="C4511" t="s">
        <v>177</v>
      </c>
      <c r="D4511" s="177">
        <v>44302</v>
      </c>
      <c r="E4511">
        <v>7</v>
      </c>
      <c r="F4511" s="38">
        <f t="shared" si="70"/>
        <v>44302</v>
      </c>
    </row>
    <row r="4512" spans="1:6" x14ac:dyDescent="0.25">
      <c r="A4512" t="s">
        <v>18</v>
      </c>
      <c r="B4512" t="s">
        <v>366</v>
      </c>
      <c r="C4512" t="s">
        <v>413</v>
      </c>
      <c r="D4512" s="177">
        <v>44302</v>
      </c>
      <c r="E4512">
        <v>3</v>
      </c>
      <c r="F4512" s="38">
        <f t="shared" si="70"/>
        <v>44302</v>
      </c>
    </row>
    <row r="4513" spans="1:6" x14ac:dyDescent="0.25">
      <c r="A4513" t="s">
        <v>25</v>
      </c>
      <c r="B4513" t="s">
        <v>25</v>
      </c>
      <c r="C4513" t="s">
        <v>32</v>
      </c>
      <c r="D4513" s="177">
        <v>44302</v>
      </c>
      <c r="E4513">
        <v>44</v>
      </c>
      <c r="F4513" s="38">
        <f t="shared" si="70"/>
        <v>44302</v>
      </c>
    </row>
    <row r="4514" spans="1:6" x14ac:dyDescent="0.25">
      <c r="A4514" t="s">
        <v>25</v>
      </c>
      <c r="B4514" t="s">
        <v>26</v>
      </c>
      <c r="C4514" t="s">
        <v>28</v>
      </c>
      <c r="D4514" s="177">
        <v>44302</v>
      </c>
      <c r="E4514">
        <v>40</v>
      </c>
      <c r="F4514" s="38">
        <f t="shared" si="70"/>
        <v>44302</v>
      </c>
    </row>
    <row r="4515" spans="1:6" x14ac:dyDescent="0.25">
      <c r="A4515" t="s">
        <v>25</v>
      </c>
      <c r="B4515" t="s">
        <v>25</v>
      </c>
      <c r="C4515" t="s">
        <v>53</v>
      </c>
      <c r="D4515" s="177">
        <v>44302</v>
      </c>
      <c r="E4515">
        <v>27</v>
      </c>
      <c r="F4515" s="38">
        <f t="shared" si="70"/>
        <v>44302</v>
      </c>
    </row>
    <row r="4516" spans="1:6" x14ac:dyDescent="0.25">
      <c r="A4516" t="s">
        <v>263</v>
      </c>
      <c r="B4516" t="s">
        <v>199</v>
      </c>
      <c r="C4516" t="s">
        <v>447</v>
      </c>
      <c r="D4516" s="177">
        <v>44302</v>
      </c>
      <c r="E4516">
        <v>7</v>
      </c>
      <c r="F4516" s="38">
        <f t="shared" si="70"/>
        <v>44302</v>
      </c>
    </row>
    <row r="4517" spans="1:6" x14ac:dyDescent="0.25">
      <c r="A4517" t="s">
        <v>264</v>
      </c>
      <c r="B4517" t="s">
        <v>83</v>
      </c>
      <c r="C4517" t="s">
        <v>84</v>
      </c>
      <c r="D4517" s="177">
        <v>44302</v>
      </c>
      <c r="E4517">
        <v>55</v>
      </c>
      <c r="F4517" s="38">
        <f t="shared" si="70"/>
        <v>44302</v>
      </c>
    </row>
    <row r="4518" spans="1:6" x14ac:dyDescent="0.25">
      <c r="A4518" t="s">
        <v>91</v>
      </c>
      <c r="B4518" t="s">
        <v>91</v>
      </c>
      <c r="C4518" t="s">
        <v>100</v>
      </c>
      <c r="D4518" s="177">
        <v>44302</v>
      </c>
      <c r="E4518">
        <v>50</v>
      </c>
      <c r="F4518" s="38">
        <f t="shared" si="70"/>
        <v>44302</v>
      </c>
    </row>
    <row r="4519" spans="1:6" x14ac:dyDescent="0.25">
      <c r="A4519" t="s">
        <v>91</v>
      </c>
      <c r="B4519" t="s">
        <v>91</v>
      </c>
      <c r="C4519" t="s">
        <v>96</v>
      </c>
      <c r="D4519" s="177">
        <v>44302</v>
      </c>
      <c r="E4519">
        <v>11</v>
      </c>
      <c r="F4519" s="38">
        <f t="shared" si="70"/>
        <v>44302</v>
      </c>
    </row>
    <row r="4520" spans="1:6" x14ac:dyDescent="0.25">
      <c r="A4520" t="s">
        <v>16</v>
      </c>
      <c r="B4520" t="s">
        <v>16</v>
      </c>
      <c r="C4520" t="s">
        <v>17</v>
      </c>
      <c r="D4520" s="177">
        <v>44302</v>
      </c>
      <c r="E4520">
        <v>17</v>
      </c>
      <c r="F4520" s="38">
        <f t="shared" si="70"/>
        <v>44302</v>
      </c>
    </row>
    <row r="4521" spans="1:6" x14ac:dyDescent="0.25">
      <c r="A4521" t="s">
        <v>361</v>
      </c>
      <c r="B4521" t="s">
        <v>411</v>
      </c>
      <c r="C4521" t="s">
        <v>359</v>
      </c>
      <c r="D4521" s="177">
        <v>44302</v>
      </c>
      <c r="E4521">
        <v>1</v>
      </c>
      <c r="F4521" s="38">
        <f t="shared" si="70"/>
        <v>44302</v>
      </c>
    </row>
    <row r="4522" spans="1:6" x14ac:dyDescent="0.25">
      <c r="A4522" t="s">
        <v>18</v>
      </c>
      <c r="B4522" t="s">
        <v>21</v>
      </c>
      <c r="C4522" t="s">
        <v>22</v>
      </c>
      <c r="D4522" s="177">
        <v>44302</v>
      </c>
      <c r="E4522">
        <v>36</v>
      </c>
      <c r="F4522" s="38">
        <f t="shared" si="70"/>
        <v>44302</v>
      </c>
    </row>
    <row r="4523" spans="1:6" x14ac:dyDescent="0.25">
      <c r="A4523" t="s">
        <v>18</v>
      </c>
      <c r="B4523" t="s">
        <v>18</v>
      </c>
      <c r="D4523" s="177">
        <v>44302</v>
      </c>
      <c r="E4523">
        <v>2</v>
      </c>
      <c r="F4523" s="38">
        <f t="shared" si="70"/>
        <v>44302</v>
      </c>
    </row>
    <row r="4524" spans="1:6" x14ac:dyDescent="0.25">
      <c r="A4524" t="s">
        <v>18</v>
      </c>
      <c r="B4524" t="s">
        <v>366</v>
      </c>
      <c r="C4524" t="s">
        <v>409</v>
      </c>
      <c r="D4524" s="177">
        <v>44302</v>
      </c>
      <c r="E4524">
        <v>27</v>
      </c>
      <c r="F4524" s="38">
        <f t="shared" si="70"/>
        <v>44302</v>
      </c>
    </row>
    <row r="4525" spans="1:6" x14ac:dyDescent="0.25">
      <c r="A4525" t="s">
        <v>18</v>
      </c>
      <c r="B4525" t="s">
        <v>18</v>
      </c>
      <c r="C4525" t="s">
        <v>23</v>
      </c>
      <c r="D4525" s="177">
        <v>44302</v>
      </c>
      <c r="E4525">
        <v>32</v>
      </c>
      <c r="F4525" s="38">
        <f t="shared" si="70"/>
        <v>44302</v>
      </c>
    </row>
    <row r="4526" spans="1:6" x14ac:dyDescent="0.25">
      <c r="A4526" t="s">
        <v>25</v>
      </c>
      <c r="B4526" t="s">
        <v>25</v>
      </c>
      <c r="C4526" t="s">
        <v>47</v>
      </c>
      <c r="D4526" s="177">
        <v>44302</v>
      </c>
      <c r="E4526">
        <v>68</v>
      </c>
      <c r="F4526" s="38">
        <f t="shared" si="70"/>
        <v>44302</v>
      </c>
    </row>
    <row r="4527" spans="1:6" x14ac:dyDescent="0.25">
      <c r="A4527" t="s">
        <v>25</v>
      </c>
      <c r="B4527" t="s">
        <v>25</v>
      </c>
      <c r="C4527" t="s">
        <v>42</v>
      </c>
      <c r="D4527" s="177">
        <v>44302</v>
      </c>
      <c r="E4527">
        <v>27</v>
      </c>
      <c r="F4527" s="38">
        <f t="shared" si="70"/>
        <v>44302</v>
      </c>
    </row>
    <row r="4528" spans="1:6" x14ac:dyDescent="0.25">
      <c r="A4528" t="s">
        <v>25</v>
      </c>
      <c r="B4528" t="s">
        <v>25</v>
      </c>
      <c r="C4528" t="s">
        <v>39</v>
      </c>
      <c r="D4528" s="177">
        <v>44302</v>
      </c>
      <c r="E4528">
        <v>45</v>
      </c>
      <c r="F4528" s="38">
        <f t="shared" si="70"/>
        <v>44302</v>
      </c>
    </row>
    <row r="4529" spans="1:6" x14ac:dyDescent="0.25">
      <c r="A4529" t="s">
        <v>91</v>
      </c>
      <c r="B4529" t="s">
        <v>91</v>
      </c>
      <c r="C4529" t="s">
        <v>94</v>
      </c>
      <c r="D4529" s="177">
        <v>44302</v>
      </c>
      <c r="E4529">
        <v>20</v>
      </c>
      <c r="F4529" s="38">
        <f t="shared" si="70"/>
        <v>44302</v>
      </c>
    </row>
    <row r="4530" spans="1:6" x14ac:dyDescent="0.25">
      <c r="A4530" t="s">
        <v>264</v>
      </c>
      <c r="B4530" t="s">
        <v>83</v>
      </c>
      <c r="C4530" t="s">
        <v>181</v>
      </c>
      <c r="D4530" s="177">
        <v>44302</v>
      </c>
      <c r="E4530">
        <v>20</v>
      </c>
      <c r="F4530" s="38">
        <f t="shared" si="70"/>
        <v>44302</v>
      </c>
    </row>
    <row r="4531" spans="1:6" x14ac:dyDescent="0.25">
      <c r="A4531" t="s">
        <v>91</v>
      </c>
      <c r="B4531" t="s">
        <v>91</v>
      </c>
      <c r="C4531" t="s">
        <v>101</v>
      </c>
      <c r="D4531" s="177">
        <v>44302</v>
      </c>
      <c r="E4531">
        <v>8</v>
      </c>
      <c r="F4531" s="38">
        <f t="shared" si="70"/>
        <v>44302</v>
      </c>
    </row>
    <row r="4532" spans="1:6" x14ac:dyDescent="0.25">
      <c r="A4532" t="s">
        <v>71</v>
      </c>
      <c r="B4532" t="s">
        <v>71</v>
      </c>
      <c r="C4532" t="s">
        <v>72</v>
      </c>
      <c r="D4532" s="177">
        <v>44302</v>
      </c>
      <c r="E4532">
        <v>47</v>
      </c>
      <c r="F4532" s="38">
        <f t="shared" si="70"/>
        <v>44302</v>
      </c>
    </row>
    <row r="4533" spans="1:6" x14ac:dyDescent="0.25">
      <c r="A4533" t="s">
        <v>57</v>
      </c>
      <c r="B4533" t="s">
        <v>57</v>
      </c>
      <c r="C4533" t="s">
        <v>63</v>
      </c>
      <c r="D4533" s="177">
        <v>44302</v>
      </c>
      <c r="E4533">
        <v>36</v>
      </c>
      <c r="F4533" s="38">
        <f t="shared" si="70"/>
        <v>44302</v>
      </c>
    </row>
    <row r="4534" spans="1:6" x14ac:dyDescent="0.25">
      <c r="A4534" t="s">
        <v>263</v>
      </c>
      <c r="B4534" t="s">
        <v>199</v>
      </c>
      <c r="C4534" t="s">
        <v>77</v>
      </c>
      <c r="D4534" s="177">
        <v>44302</v>
      </c>
      <c r="E4534">
        <v>31</v>
      </c>
      <c r="F4534" s="38">
        <f t="shared" si="70"/>
        <v>44302</v>
      </c>
    </row>
    <row r="4535" spans="1:6" x14ac:dyDescent="0.25">
      <c r="A4535" t="s">
        <v>25</v>
      </c>
      <c r="B4535" t="s">
        <v>54</v>
      </c>
      <c r="C4535" t="s">
        <v>55</v>
      </c>
      <c r="D4535" s="177">
        <v>44302</v>
      </c>
      <c r="E4535">
        <v>129</v>
      </c>
      <c r="F4535" s="38">
        <f t="shared" si="70"/>
        <v>44302</v>
      </c>
    </row>
    <row r="4536" spans="1:6" x14ac:dyDescent="0.25">
      <c r="A4536" t="s">
        <v>25</v>
      </c>
      <c r="B4536" t="s">
        <v>54</v>
      </c>
      <c r="C4536" t="s">
        <v>56</v>
      </c>
      <c r="D4536" s="177">
        <v>44302</v>
      </c>
      <c r="E4536">
        <v>127</v>
      </c>
      <c r="F4536" s="38">
        <f t="shared" si="70"/>
        <v>44302</v>
      </c>
    </row>
    <row r="4537" spans="1:6" x14ac:dyDescent="0.25">
      <c r="A4537" t="s">
        <v>25</v>
      </c>
      <c r="B4537" t="s">
        <v>25</v>
      </c>
      <c r="C4537" t="s">
        <v>45</v>
      </c>
      <c r="D4537" s="177">
        <v>44302</v>
      </c>
      <c r="E4537">
        <v>93</v>
      </c>
      <c r="F4537" s="38">
        <f t="shared" si="70"/>
        <v>44302</v>
      </c>
    </row>
    <row r="4538" spans="1:6" x14ac:dyDescent="0.25">
      <c r="A4538" t="s">
        <v>25</v>
      </c>
      <c r="B4538" t="s">
        <v>25</v>
      </c>
      <c r="C4538" t="s">
        <v>41</v>
      </c>
      <c r="D4538" s="177">
        <v>44302</v>
      </c>
      <c r="E4538">
        <v>34</v>
      </c>
      <c r="F4538" s="38">
        <f t="shared" si="70"/>
        <v>44302</v>
      </c>
    </row>
    <row r="4539" spans="1:6" x14ac:dyDescent="0.25">
      <c r="A4539" t="s">
        <v>361</v>
      </c>
      <c r="B4539" t="s">
        <v>411</v>
      </c>
      <c r="C4539" t="s">
        <v>356</v>
      </c>
      <c r="D4539" s="177">
        <v>44302</v>
      </c>
      <c r="E4539">
        <v>36</v>
      </c>
      <c r="F4539" s="38">
        <f t="shared" si="70"/>
        <v>44302</v>
      </c>
    </row>
    <row r="4540" spans="1:6" x14ac:dyDescent="0.25">
      <c r="A4540" t="s">
        <v>361</v>
      </c>
      <c r="B4540" t="s">
        <v>411</v>
      </c>
      <c r="C4540" t="s">
        <v>422</v>
      </c>
      <c r="D4540" s="177">
        <v>44302</v>
      </c>
      <c r="E4540">
        <v>11</v>
      </c>
      <c r="F4540" s="38">
        <f t="shared" si="70"/>
        <v>44302</v>
      </c>
    </row>
    <row r="4541" spans="1:6" x14ac:dyDescent="0.25">
      <c r="A4541" t="s">
        <v>57</v>
      </c>
      <c r="B4541" t="s">
        <v>57</v>
      </c>
      <c r="C4541" t="s">
        <v>130</v>
      </c>
      <c r="D4541" s="177">
        <v>44302</v>
      </c>
      <c r="E4541">
        <v>22</v>
      </c>
      <c r="F4541" s="38">
        <f t="shared" si="70"/>
        <v>44302</v>
      </c>
    </row>
    <row r="4542" spans="1:6" x14ac:dyDescent="0.25">
      <c r="A4542" t="s">
        <v>57</v>
      </c>
      <c r="B4542" t="s">
        <v>57</v>
      </c>
      <c r="C4542" t="s">
        <v>368</v>
      </c>
      <c r="D4542" s="177">
        <v>44302</v>
      </c>
      <c r="E4542">
        <v>33</v>
      </c>
      <c r="F4542" s="38">
        <f t="shared" si="70"/>
        <v>44302</v>
      </c>
    </row>
    <row r="4543" spans="1:6" x14ac:dyDescent="0.25">
      <c r="A4543" t="s">
        <v>263</v>
      </c>
      <c r="B4543" t="s">
        <v>199</v>
      </c>
      <c r="C4543" t="s">
        <v>75</v>
      </c>
      <c r="D4543" s="177">
        <v>44302</v>
      </c>
      <c r="E4543">
        <v>45</v>
      </c>
      <c r="F4543" s="38">
        <f t="shared" si="70"/>
        <v>44302</v>
      </c>
    </row>
    <row r="4544" spans="1:6" x14ac:dyDescent="0.25">
      <c r="A4544" t="s">
        <v>57</v>
      </c>
      <c r="B4544" t="s">
        <v>57</v>
      </c>
      <c r="C4544" t="s">
        <v>62</v>
      </c>
      <c r="D4544" s="177">
        <v>44302</v>
      </c>
      <c r="E4544">
        <v>43</v>
      </c>
      <c r="F4544" s="38">
        <f t="shared" si="70"/>
        <v>44302</v>
      </c>
    </row>
    <row r="4545" spans="1:6" x14ac:dyDescent="0.25">
      <c r="A4545" t="s">
        <v>325</v>
      </c>
      <c r="B4545" t="s">
        <v>325</v>
      </c>
      <c r="C4545" t="s">
        <v>327</v>
      </c>
      <c r="D4545" s="177">
        <v>44302</v>
      </c>
      <c r="E4545">
        <v>24</v>
      </c>
      <c r="F4545" s="38">
        <f t="shared" si="70"/>
        <v>44302</v>
      </c>
    </row>
    <row r="4546" spans="1:6" x14ac:dyDescent="0.25">
      <c r="A4546" t="s">
        <v>264</v>
      </c>
      <c r="B4546" t="s">
        <v>83</v>
      </c>
      <c r="C4546" t="s">
        <v>80</v>
      </c>
      <c r="D4546" s="177">
        <v>44302</v>
      </c>
      <c r="E4546">
        <v>1</v>
      </c>
      <c r="F4546" s="38">
        <f t="shared" si="70"/>
        <v>44302</v>
      </c>
    </row>
    <row r="4547" spans="1:6" x14ac:dyDescent="0.25">
      <c r="A4547" t="s">
        <v>91</v>
      </c>
      <c r="B4547" t="s">
        <v>91</v>
      </c>
      <c r="C4547" t="s">
        <v>97</v>
      </c>
      <c r="D4547" s="177">
        <v>44301</v>
      </c>
      <c r="E4547">
        <v>9</v>
      </c>
      <c r="F4547" s="38">
        <f t="shared" ref="F4547:F4610" si="71">D4547</f>
        <v>44301</v>
      </c>
    </row>
    <row r="4548" spans="1:6" x14ac:dyDescent="0.25">
      <c r="A4548" t="s">
        <v>57</v>
      </c>
      <c r="B4548" t="s">
        <v>57</v>
      </c>
      <c r="C4548" t="s">
        <v>63</v>
      </c>
      <c r="D4548" s="177">
        <v>44301</v>
      </c>
      <c r="E4548">
        <v>28</v>
      </c>
      <c r="F4548" s="38">
        <f t="shared" si="71"/>
        <v>44301</v>
      </c>
    </row>
    <row r="4549" spans="1:6" x14ac:dyDescent="0.25">
      <c r="A4549" t="s">
        <v>263</v>
      </c>
      <c r="B4549" t="s">
        <v>199</v>
      </c>
      <c r="C4549" t="s">
        <v>77</v>
      </c>
      <c r="D4549" s="177">
        <v>44301</v>
      </c>
      <c r="E4549">
        <v>77</v>
      </c>
      <c r="F4549" s="38">
        <f t="shared" si="71"/>
        <v>44301</v>
      </c>
    </row>
    <row r="4550" spans="1:6" x14ac:dyDescent="0.25">
      <c r="A4550" t="s">
        <v>25</v>
      </c>
      <c r="B4550" t="s">
        <v>54</v>
      </c>
      <c r="C4550" t="s">
        <v>56</v>
      </c>
      <c r="D4550" s="177">
        <v>44301</v>
      </c>
      <c r="E4550">
        <v>143</v>
      </c>
      <c r="F4550" s="38">
        <f t="shared" si="71"/>
        <v>44301</v>
      </c>
    </row>
    <row r="4551" spans="1:6" x14ac:dyDescent="0.25">
      <c r="A4551" t="s">
        <v>25</v>
      </c>
      <c r="B4551" t="s">
        <v>25</v>
      </c>
      <c r="C4551" t="s">
        <v>51</v>
      </c>
      <c r="D4551" s="177">
        <v>44301</v>
      </c>
      <c r="E4551">
        <v>14</v>
      </c>
      <c r="F4551" s="38">
        <f t="shared" si="71"/>
        <v>44301</v>
      </c>
    </row>
    <row r="4552" spans="1:6" x14ac:dyDescent="0.25">
      <c r="A4552" t="s">
        <v>361</v>
      </c>
      <c r="B4552" t="s">
        <v>411</v>
      </c>
      <c r="C4552" t="s">
        <v>357</v>
      </c>
      <c r="D4552" s="177">
        <v>44301</v>
      </c>
      <c r="E4552">
        <v>45</v>
      </c>
      <c r="F4552" s="38">
        <f t="shared" si="71"/>
        <v>44301</v>
      </c>
    </row>
    <row r="4553" spans="1:6" x14ac:dyDescent="0.25">
      <c r="A4553" t="s">
        <v>361</v>
      </c>
      <c r="B4553" t="s">
        <v>411</v>
      </c>
      <c r="C4553" t="s">
        <v>355</v>
      </c>
      <c r="D4553" s="177">
        <v>44301</v>
      </c>
      <c r="E4553">
        <v>99</v>
      </c>
      <c r="F4553" s="38">
        <f t="shared" si="71"/>
        <v>44301</v>
      </c>
    </row>
    <row r="4554" spans="1:6" x14ac:dyDescent="0.25">
      <c r="A4554" t="s">
        <v>18</v>
      </c>
      <c r="B4554" t="s">
        <v>21</v>
      </c>
      <c r="C4554" t="s">
        <v>22</v>
      </c>
      <c r="D4554" s="177">
        <v>44301</v>
      </c>
      <c r="E4554">
        <v>34</v>
      </c>
      <c r="F4554" s="38">
        <f t="shared" si="71"/>
        <v>44301</v>
      </c>
    </row>
    <row r="4555" spans="1:6" x14ac:dyDescent="0.25">
      <c r="A4555" t="s">
        <v>25</v>
      </c>
      <c r="B4555" t="s">
        <v>26</v>
      </c>
      <c r="C4555" t="s">
        <v>28</v>
      </c>
      <c r="D4555" s="177">
        <v>44301</v>
      </c>
      <c r="E4555">
        <v>49</v>
      </c>
      <c r="F4555" s="38">
        <f t="shared" si="71"/>
        <v>44301</v>
      </c>
    </row>
    <row r="4556" spans="1:6" x14ac:dyDescent="0.25">
      <c r="A4556" t="s">
        <v>25</v>
      </c>
      <c r="B4556" t="s">
        <v>25</v>
      </c>
      <c r="C4556" t="s">
        <v>31</v>
      </c>
      <c r="D4556" s="177">
        <v>44301</v>
      </c>
      <c r="E4556">
        <v>106</v>
      </c>
      <c r="F4556" s="38">
        <f t="shared" si="71"/>
        <v>44301</v>
      </c>
    </row>
    <row r="4557" spans="1:6" x14ac:dyDescent="0.25">
      <c r="A4557" t="s">
        <v>18</v>
      </c>
      <c r="B4557" t="s">
        <v>18</v>
      </c>
      <c r="C4557" t="s">
        <v>24</v>
      </c>
      <c r="D4557" s="177">
        <v>44301</v>
      </c>
      <c r="E4557">
        <v>58</v>
      </c>
      <c r="F4557" s="38">
        <f t="shared" si="71"/>
        <v>44301</v>
      </c>
    </row>
    <row r="4558" spans="1:6" x14ac:dyDescent="0.25">
      <c r="A4558" t="s">
        <v>18</v>
      </c>
      <c r="B4558" t="s">
        <v>366</v>
      </c>
      <c r="C4558" t="s">
        <v>409</v>
      </c>
      <c r="D4558" s="177">
        <v>44301</v>
      </c>
      <c r="E4558">
        <v>33</v>
      </c>
      <c r="F4558" s="38">
        <f t="shared" si="71"/>
        <v>44301</v>
      </c>
    </row>
    <row r="4559" spans="1:6" x14ac:dyDescent="0.25">
      <c r="A4559" t="s">
        <v>18</v>
      </c>
      <c r="B4559" t="s">
        <v>366</v>
      </c>
      <c r="C4559" t="s">
        <v>413</v>
      </c>
      <c r="D4559" s="177">
        <v>44301</v>
      </c>
      <c r="E4559">
        <v>14</v>
      </c>
      <c r="F4559" s="38">
        <f t="shared" si="71"/>
        <v>44301</v>
      </c>
    </row>
    <row r="4560" spans="1:6" x14ac:dyDescent="0.25">
      <c r="A4560" t="s">
        <v>25</v>
      </c>
      <c r="B4560" t="s">
        <v>26</v>
      </c>
      <c r="C4560" t="s">
        <v>27</v>
      </c>
      <c r="D4560" s="177">
        <v>44301</v>
      </c>
      <c r="E4560">
        <v>37</v>
      </c>
      <c r="F4560" s="38">
        <f t="shared" si="71"/>
        <v>44301</v>
      </c>
    </row>
    <row r="4561" spans="1:6" x14ac:dyDescent="0.25">
      <c r="A4561" t="s">
        <v>25</v>
      </c>
      <c r="B4561" t="s">
        <v>25</v>
      </c>
      <c r="C4561" t="s">
        <v>39</v>
      </c>
      <c r="D4561" s="177">
        <v>44301</v>
      </c>
      <c r="E4561">
        <v>57</v>
      </c>
      <c r="F4561" s="38">
        <f t="shared" si="71"/>
        <v>44301</v>
      </c>
    </row>
    <row r="4562" spans="1:6" x14ac:dyDescent="0.25">
      <c r="A4562" t="s">
        <v>25</v>
      </c>
      <c r="B4562" t="s">
        <v>25</v>
      </c>
      <c r="C4562" t="s">
        <v>186</v>
      </c>
      <c r="D4562" s="177">
        <v>44301</v>
      </c>
      <c r="E4562">
        <v>4</v>
      </c>
      <c r="F4562" s="38">
        <f t="shared" si="71"/>
        <v>44301</v>
      </c>
    </row>
    <row r="4563" spans="1:6" x14ac:dyDescent="0.25">
      <c r="A4563" t="s">
        <v>25</v>
      </c>
      <c r="B4563" t="s">
        <v>25</v>
      </c>
      <c r="C4563" t="s">
        <v>42</v>
      </c>
      <c r="D4563" s="177">
        <v>44301</v>
      </c>
      <c r="E4563">
        <v>50</v>
      </c>
      <c r="F4563" s="38">
        <f t="shared" si="71"/>
        <v>44301</v>
      </c>
    </row>
    <row r="4564" spans="1:6" x14ac:dyDescent="0.25">
      <c r="A4564" t="s">
        <v>25</v>
      </c>
      <c r="B4564" t="s">
        <v>25</v>
      </c>
      <c r="C4564" t="s">
        <v>49</v>
      </c>
      <c r="D4564" s="177">
        <v>44301</v>
      </c>
      <c r="E4564">
        <v>52</v>
      </c>
      <c r="F4564" s="38">
        <f t="shared" si="71"/>
        <v>44301</v>
      </c>
    </row>
    <row r="4565" spans="1:6" x14ac:dyDescent="0.25">
      <c r="A4565" t="s">
        <v>25</v>
      </c>
      <c r="B4565" t="s">
        <v>25</v>
      </c>
      <c r="C4565" t="s">
        <v>48</v>
      </c>
      <c r="D4565" s="177">
        <v>44301</v>
      </c>
      <c r="E4565">
        <v>11</v>
      </c>
      <c r="F4565" s="38">
        <f t="shared" si="71"/>
        <v>44301</v>
      </c>
    </row>
    <row r="4566" spans="1:6" x14ac:dyDescent="0.25">
      <c r="A4566" t="s">
        <v>25</v>
      </c>
      <c r="B4566" t="s">
        <v>25</v>
      </c>
      <c r="C4566" t="s">
        <v>53</v>
      </c>
      <c r="D4566" s="177">
        <v>44301</v>
      </c>
      <c r="E4566">
        <v>24</v>
      </c>
      <c r="F4566" s="38">
        <f t="shared" si="71"/>
        <v>44301</v>
      </c>
    </row>
    <row r="4567" spans="1:6" x14ac:dyDescent="0.25">
      <c r="A4567" t="s">
        <v>25</v>
      </c>
      <c r="B4567" t="s">
        <v>25</v>
      </c>
      <c r="C4567" t="s">
        <v>50</v>
      </c>
      <c r="D4567" s="177">
        <v>44301</v>
      </c>
      <c r="E4567">
        <v>26</v>
      </c>
      <c r="F4567" s="38">
        <f t="shared" si="71"/>
        <v>44301</v>
      </c>
    </row>
    <row r="4568" spans="1:6" x14ac:dyDescent="0.25">
      <c r="A4568" t="s">
        <v>57</v>
      </c>
      <c r="B4568" t="s">
        <v>57</v>
      </c>
      <c r="C4568" t="s">
        <v>130</v>
      </c>
      <c r="D4568" s="177">
        <v>44301</v>
      </c>
      <c r="E4568">
        <v>31</v>
      </c>
      <c r="F4568" s="38">
        <f t="shared" si="71"/>
        <v>44301</v>
      </c>
    </row>
    <row r="4569" spans="1:6" x14ac:dyDescent="0.25">
      <c r="A4569" t="s">
        <v>263</v>
      </c>
      <c r="B4569" t="s">
        <v>199</v>
      </c>
      <c r="C4569" t="s">
        <v>319</v>
      </c>
      <c r="D4569" s="177">
        <v>44301</v>
      </c>
      <c r="E4569">
        <v>33</v>
      </c>
      <c r="F4569" s="38">
        <f t="shared" si="71"/>
        <v>44301</v>
      </c>
    </row>
    <row r="4570" spans="1:6" x14ac:dyDescent="0.25">
      <c r="A4570" t="s">
        <v>57</v>
      </c>
      <c r="B4570" t="s">
        <v>57</v>
      </c>
      <c r="C4570" t="s">
        <v>62</v>
      </c>
      <c r="D4570" s="177">
        <v>44301</v>
      </c>
      <c r="E4570">
        <v>49</v>
      </c>
      <c r="F4570" s="38">
        <f t="shared" si="71"/>
        <v>44301</v>
      </c>
    </row>
    <row r="4571" spans="1:6" x14ac:dyDescent="0.25">
      <c r="A4571" t="s">
        <v>91</v>
      </c>
      <c r="B4571" t="s">
        <v>91</v>
      </c>
      <c r="C4571" t="s">
        <v>98</v>
      </c>
      <c r="D4571" s="177">
        <v>44301</v>
      </c>
      <c r="E4571">
        <v>70</v>
      </c>
      <c r="F4571" s="38">
        <f t="shared" si="71"/>
        <v>44301</v>
      </c>
    </row>
    <row r="4572" spans="1:6" x14ac:dyDescent="0.25">
      <c r="A4572" t="s">
        <v>91</v>
      </c>
      <c r="B4572" t="s">
        <v>91</v>
      </c>
      <c r="C4572" t="s">
        <v>96</v>
      </c>
      <c r="D4572" s="177">
        <v>44301</v>
      </c>
      <c r="E4572">
        <v>62</v>
      </c>
      <c r="F4572" s="38">
        <f t="shared" si="71"/>
        <v>44301</v>
      </c>
    </row>
    <row r="4573" spans="1:6" x14ac:dyDescent="0.25">
      <c r="A4573" t="s">
        <v>25</v>
      </c>
      <c r="B4573" t="s">
        <v>25</v>
      </c>
      <c r="C4573" t="s">
        <v>37</v>
      </c>
      <c r="D4573" s="177">
        <v>44301</v>
      </c>
      <c r="E4573">
        <v>48</v>
      </c>
      <c r="F4573" s="38">
        <f t="shared" si="71"/>
        <v>44301</v>
      </c>
    </row>
    <row r="4574" spans="1:6" x14ac:dyDescent="0.25">
      <c r="A4574" t="s">
        <v>25</v>
      </c>
      <c r="B4574" t="s">
        <v>25</v>
      </c>
      <c r="C4574" t="s">
        <v>34</v>
      </c>
      <c r="D4574" s="177">
        <v>44301</v>
      </c>
      <c r="E4574">
        <v>56</v>
      </c>
      <c r="F4574" s="38">
        <f t="shared" si="71"/>
        <v>44301</v>
      </c>
    </row>
    <row r="4575" spans="1:6" x14ac:dyDescent="0.25">
      <c r="A4575" t="s">
        <v>25</v>
      </c>
      <c r="B4575" t="s">
        <v>25</v>
      </c>
      <c r="C4575" t="s">
        <v>46</v>
      </c>
      <c r="D4575" s="177">
        <v>44301</v>
      </c>
      <c r="E4575">
        <v>39</v>
      </c>
      <c r="F4575" s="38">
        <f t="shared" si="71"/>
        <v>44301</v>
      </c>
    </row>
    <row r="4576" spans="1:6" x14ac:dyDescent="0.25">
      <c r="A4576" t="s">
        <v>25</v>
      </c>
      <c r="B4576" t="s">
        <v>25</v>
      </c>
      <c r="C4576" t="s">
        <v>45</v>
      </c>
      <c r="D4576" s="177">
        <v>44301</v>
      </c>
      <c r="E4576">
        <v>89</v>
      </c>
      <c r="F4576" s="38">
        <f t="shared" si="71"/>
        <v>44301</v>
      </c>
    </row>
    <row r="4577" spans="1:6" x14ac:dyDescent="0.25">
      <c r="A4577" t="s">
        <v>25</v>
      </c>
      <c r="B4577" t="s">
        <v>29</v>
      </c>
      <c r="C4577" t="s">
        <v>30</v>
      </c>
      <c r="D4577" s="177">
        <v>44301</v>
      </c>
      <c r="E4577">
        <v>45</v>
      </c>
      <c r="F4577" s="38">
        <f t="shared" si="71"/>
        <v>44301</v>
      </c>
    </row>
    <row r="4578" spans="1:6" x14ac:dyDescent="0.25">
      <c r="A4578" t="s">
        <v>25</v>
      </c>
      <c r="B4578" t="s">
        <v>25</v>
      </c>
      <c r="C4578" t="s">
        <v>32</v>
      </c>
      <c r="D4578" s="177">
        <v>44301</v>
      </c>
      <c r="E4578">
        <v>96</v>
      </c>
      <c r="F4578" s="38">
        <f t="shared" si="71"/>
        <v>44301</v>
      </c>
    </row>
    <row r="4579" spans="1:6" x14ac:dyDescent="0.25">
      <c r="A4579" t="s">
        <v>18</v>
      </c>
      <c r="B4579" t="s">
        <v>19</v>
      </c>
      <c r="C4579" t="s">
        <v>372</v>
      </c>
      <c r="D4579" s="177">
        <v>44301</v>
      </c>
      <c r="E4579">
        <v>10</v>
      </c>
      <c r="F4579" s="38">
        <f t="shared" si="71"/>
        <v>44301</v>
      </c>
    </row>
    <row r="4580" spans="1:6" x14ac:dyDescent="0.25">
      <c r="A4580" t="s">
        <v>2</v>
      </c>
      <c r="B4580" t="s">
        <v>2</v>
      </c>
      <c r="C4580" t="s">
        <v>184</v>
      </c>
      <c r="D4580" s="177">
        <v>44301</v>
      </c>
      <c r="E4580">
        <v>29</v>
      </c>
      <c r="F4580" s="38">
        <f t="shared" si="71"/>
        <v>44301</v>
      </c>
    </row>
    <row r="4581" spans="1:6" x14ac:dyDescent="0.25">
      <c r="A4581" t="s">
        <v>264</v>
      </c>
      <c r="B4581" t="s">
        <v>81</v>
      </c>
      <c r="C4581" t="s">
        <v>82</v>
      </c>
      <c r="D4581" s="177">
        <v>44301</v>
      </c>
      <c r="E4581">
        <v>57</v>
      </c>
      <c r="F4581" s="38">
        <f t="shared" si="71"/>
        <v>44301</v>
      </c>
    </row>
    <row r="4582" spans="1:6" x14ac:dyDescent="0.25">
      <c r="A4582" t="s">
        <v>264</v>
      </c>
      <c r="B4582" t="s">
        <v>83</v>
      </c>
      <c r="C4582" t="s">
        <v>181</v>
      </c>
      <c r="D4582" s="177">
        <v>44301</v>
      </c>
      <c r="E4582">
        <v>27</v>
      </c>
      <c r="F4582" s="38">
        <f t="shared" si="71"/>
        <v>44301</v>
      </c>
    </row>
    <row r="4583" spans="1:6" x14ac:dyDescent="0.25">
      <c r="A4583" t="s">
        <v>264</v>
      </c>
      <c r="B4583" t="s">
        <v>83</v>
      </c>
      <c r="C4583" t="s">
        <v>86</v>
      </c>
      <c r="D4583" s="177">
        <v>44301</v>
      </c>
      <c r="E4583">
        <v>19</v>
      </c>
      <c r="F4583" s="38">
        <f t="shared" si="71"/>
        <v>44301</v>
      </c>
    </row>
    <row r="4584" spans="1:6" x14ac:dyDescent="0.25">
      <c r="A4584" t="s">
        <v>264</v>
      </c>
      <c r="B4584" t="s">
        <v>83</v>
      </c>
      <c r="C4584" t="s">
        <v>90</v>
      </c>
      <c r="D4584" s="177">
        <v>44301</v>
      </c>
      <c r="E4584">
        <v>76</v>
      </c>
      <c r="F4584" s="38">
        <f t="shared" si="71"/>
        <v>44301</v>
      </c>
    </row>
    <row r="4585" spans="1:6" x14ac:dyDescent="0.25">
      <c r="A4585" t="s">
        <v>71</v>
      </c>
      <c r="B4585" t="s">
        <v>71</v>
      </c>
      <c r="C4585" t="s">
        <v>72</v>
      </c>
      <c r="D4585" s="177">
        <v>44301</v>
      </c>
      <c r="E4585">
        <v>90</v>
      </c>
      <c r="F4585" s="38">
        <f t="shared" si="71"/>
        <v>44301</v>
      </c>
    </row>
    <row r="4586" spans="1:6" x14ac:dyDescent="0.25">
      <c r="A4586" t="s">
        <v>25</v>
      </c>
      <c r="B4586" t="s">
        <v>54</v>
      </c>
      <c r="C4586" t="s">
        <v>55</v>
      </c>
      <c r="D4586" s="177">
        <v>44301</v>
      </c>
      <c r="E4586">
        <v>181</v>
      </c>
      <c r="F4586" s="38">
        <f t="shared" si="71"/>
        <v>44301</v>
      </c>
    </row>
    <row r="4587" spans="1:6" x14ac:dyDescent="0.25">
      <c r="A4587" t="s">
        <v>25</v>
      </c>
      <c r="B4587" t="s">
        <v>54</v>
      </c>
      <c r="C4587" t="s">
        <v>187</v>
      </c>
      <c r="D4587" s="177">
        <v>44301</v>
      </c>
      <c r="E4587">
        <v>22</v>
      </c>
      <c r="F4587" s="38">
        <f t="shared" si="71"/>
        <v>44301</v>
      </c>
    </row>
    <row r="4588" spans="1:6" x14ac:dyDescent="0.25">
      <c r="A4588" t="s">
        <v>57</v>
      </c>
      <c r="B4588" t="s">
        <v>57</v>
      </c>
      <c r="C4588" t="s">
        <v>368</v>
      </c>
      <c r="D4588" s="177">
        <v>44301</v>
      </c>
      <c r="E4588">
        <v>63</v>
      </c>
      <c r="F4588" s="38">
        <f t="shared" si="71"/>
        <v>44301</v>
      </c>
    </row>
    <row r="4589" spans="1:6" x14ac:dyDescent="0.25">
      <c r="A4589" t="s">
        <v>18</v>
      </c>
      <c r="B4589" t="s">
        <v>18</v>
      </c>
      <c r="D4589" s="177">
        <v>44301</v>
      </c>
      <c r="E4589">
        <v>3</v>
      </c>
      <c r="F4589" s="38">
        <f t="shared" si="71"/>
        <v>44301</v>
      </c>
    </row>
    <row r="4590" spans="1:6" x14ac:dyDescent="0.25">
      <c r="A4590" t="s">
        <v>18</v>
      </c>
      <c r="B4590" t="s">
        <v>18</v>
      </c>
      <c r="C4590" t="s">
        <v>23</v>
      </c>
      <c r="D4590" s="177">
        <v>44301</v>
      </c>
      <c r="E4590">
        <v>8</v>
      </c>
      <c r="F4590" s="38">
        <f t="shared" si="71"/>
        <v>44301</v>
      </c>
    </row>
    <row r="4591" spans="1:6" x14ac:dyDescent="0.25">
      <c r="A4591" t="s">
        <v>25</v>
      </c>
      <c r="B4591" t="s">
        <v>25</v>
      </c>
      <c r="C4591" t="s">
        <v>35</v>
      </c>
      <c r="D4591" s="177">
        <v>44301</v>
      </c>
      <c r="E4591">
        <v>39</v>
      </c>
      <c r="F4591" s="38">
        <f t="shared" si="71"/>
        <v>44301</v>
      </c>
    </row>
    <row r="4592" spans="1:6" x14ac:dyDescent="0.25">
      <c r="A4592" t="s">
        <v>25</v>
      </c>
      <c r="B4592" t="s">
        <v>25</v>
      </c>
      <c r="C4592" t="s">
        <v>40</v>
      </c>
      <c r="D4592" s="177">
        <v>44301</v>
      </c>
      <c r="E4592">
        <v>11</v>
      </c>
      <c r="F4592" s="38">
        <f t="shared" si="71"/>
        <v>44301</v>
      </c>
    </row>
    <row r="4593" spans="1:6" x14ac:dyDescent="0.25">
      <c r="A4593" t="s">
        <v>25</v>
      </c>
      <c r="B4593" t="s">
        <v>25</v>
      </c>
      <c r="C4593" t="s">
        <v>38</v>
      </c>
      <c r="D4593" s="177">
        <v>44301</v>
      </c>
      <c r="E4593">
        <v>40</v>
      </c>
      <c r="F4593" s="38">
        <f t="shared" si="71"/>
        <v>44301</v>
      </c>
    </row>
    <row r="4594" spans="1:6" x14ac:dyDescent="0.25">
      <c r="A4594" t="s">
        <v>25</v>
      </c>
      <c r="B4594" t="s">
        <v>25</v>
      </c>
      <c r="C4594" t="s">
        <v>41</v>
      </c>
      <c r="D4594" s="177">
        <v>44301</v>
      </c>
      <c r="E4594">
        <v>36</v>
      </c>
      <c r="F4594" s="38">
        <f t="shared" si="71"/>
        <v>44301</v>
      </c>
    </row>
    <row r="4595" spans="1:6" x14ac:dyDescent="0.25">
      <c r="A4595" t="s">
        <v>57</v>
      </c>
      <c r="B4595" t="s">
        <v>57</v>
      </c>
      <c r="C4595" t="s">
        <v>392</v>
      </c>
      <c r="D4595" s="177">
        <v>44301</v>
      </c>
      <c r="E4595">
        <v>16</v>
      </c>
      <c r="F4595" s="38">
        <f t="shared" si="71"/>
        <v>44301</v>
      </c>
    </row>
    <row r="4596" spans="1:6" x14ac:dyDescent="0.25">
      <c r="A4596" t="s">
        <v>263</v>
      </c>
      <c r="B4596" t="s">
        <v>199</v>
      </c>
      <c r="C4596" t="s">
        <v>75</v>
      </c>
      <c r="D4596" s="177">
        <v>44301</v>
      </c>
      <c r="E4596">
        <v>58</v>
      </c>
      <c r="F4596" s="38">
        <f t="shared" si="71"/>
        <v>44301</v>
      </c>
    </row>
    <row r="4597" spans="1:6" x14ac:dyDescent="0.25">
      <c r="A4597" t="s">
        <v>263</v>
      </c>
      <c r="B4597" t="s">
        <v>199</v>
      </c>
      <c r="C4597" t="s">
        <v>447</v>
      </c>
      <c r="D4597" s="177">
        <v>44301</v>
      </c>
      <c r="E4597">
        <v>1</v>
      </c>
      <c r="F4597" s="38">
        <f t="shared" si="71"/>
        <v>44301</v>
      </c>
    </row>
    <row r="4598" spans="1:6" x14ac:dyDescent="0.25">
      <c r="A4598" t="s">
        <v>91</v>
      </c>
      <c r="B4598" t="s">
        <v>91</v>
      </c>
      <c r="C4598" t="s">
        <v>101</v>
      </c>
      <c r="D4598" s="177">
        <v>44301</v>
      </c>
      <c r="E4598">
        <v>34</v>
      </c>
      <c r="F4598" s="38">
        <f t="shared" si="71"/>
        <v>44301</v>
      </c>
    </row>
    <row r="4599" spans="1:6" x14ac:dyDescent="0.25">
      <c r="A4599" t="s">
        <v>91</v>
      </c>
      <c r="B4599" t="s">
        <v>91</v>
      </c>
      <c r="C4599" t="s">
        <v>100</v>
      </c>
      <c r="D4599" s="177">
        <v>44301</v>
      </c>
      <c r="E4599">
        <v>62</v>
      </c>
      <c r="F4599" s="38">
        <f t="shared" si="71"/>
        <v>44301</v>
      </c>
    </row>
    <row r="4600" spans="1:6" x14ac:dyDescent="0.25">
      <c r="A4600" t="s">
        <v>325</v>
      </c>
      <c r="B4600" t="s">
        <v>325</v>
      </c>
      <c r="C4600" t="s">
        <v>327</v>
      </c>
      <c r="D4600" s="177">
        <v>44301</v>
      </c>
      <c r="E4600">
        <v>22</v>
      </c>
      <c r="F4600" s="38">
        <f t="shared" si="71"/>
        <v>44301</v>
      </c>
    </row>
    <row r="4601" spans="1:6" x14ac:dyDescent="0.25">
      <c r="A4601" t="s">
        <v>264</v>
      </c>
      <c r="B4601" t="s">
        <v>83</v>
      </c>
      <c r="C4601" t="s">
        <v>84</v>
      </c>
      <c r="D4601" s="177">
        <v>44301</v>
      </c>
      <c r="E4601">
        <v>117</v>
      </c>
      <c r="F4601" s="38">
        <f t="shared" si="71"/>
        <v>44301</v>
      </c>
    </row>
    <row r="4602" spans="1:6" x14ac:dyDescent="0.25">
      <c r="A4602" t="s">
        <v>264</v>
      </c>
      <c r="B4602" t="s">
        <v>83</v>
      </c>
      <c r="C4602" t="s">
        <v>85</v>
      </c>
      <c r="D4602" s="177">
        <v>44301</v>
      </c>
      <c r="E4602">
        <v>20</v>
      </c>
      <c r="F4602" s="38">
        <f t="shared" si="71"/>
        <v>44301</v>
      </c>
    </row>
    <row r="4603" spans="1:6" x14ac:dyDescent="0.25">
      <c r="A4603" t="s">
        <v>264</v>
      </c>
      <c r="B4603" t="s">
        <v>83</v>
      </c>
      <c r="C4603" t="s">
        <v>80</v>
      </c>
      <c r="D4603" s="177">
        <v>44301</v>
      </c>
      <c r="E4603">
        <v>39</v>
      </c>
      <c r="F4603" s="38">
        <f t="shared" si="71"/>
        <v>44301</v>
      </c>
    </row>
    <row r="4604" spans="1:6" x14ac:dyDescent="0.25">
      <c r="A4604" t="s">
        <v>25</v>
      </c>
      <c r="B4604" t="s">
        <v>25</v>
      </c>
      <c r="C4604" t="s">
        <v>36</v>
      </c>
      <c r="D4604" s="177">
        <v>44301</v>
      </c>
      <c r="E4604">
        <v>31</v>
      </c>
      <c r="F4604" s="38">
        <f t="shared" si="71"/>
        <v>44301</v>
      </c>
    </row>
    <row r="4605" spans="1:6" x14ac:dyDescent="0.25">
      <c r="A4605" t="s">
        <v>25</v>
      </c>
      <c r="B4605" t="s">
        <v>25</v>
      </c>
      <c r="C4605" t="s">
        <v>47</v>
      </c>
      <c r="D4605" s="177">
        <v>44301</v>
      </c>
      <c r="E4605">
        <v>46</v>
      </c>
      <c r="F4605" s="38">
        <f t="shared" si="71"/>
        <v>44301</v>
      </c>
    </row>
    <row r="4606" spans="1:6" x14ac:dyDescent="0.25">
      <c r="A4606" t="s">
        <v>361</v>
      </c>
      <c r="B4606" t="s">
        <v>411</v>
      </c>
      <c r="C4606" t="s">
        <v>356</v>
      </c>
      <c r="D4606" s="177">
        <v>44301</v>
      </c>
      <c r="E4606">
        <v>31</v>
      </c>
      <c r="F4606" s="38">
        <f t="shared" si="71"/>
        <v>44301</v>
      </c>
    </row>
    <row r="4607" spans="1:6" x14ac:dyDescent="0.25">
      <c r="A4607" t="s">
        <v>16</v>
      </c>
      <c r="B4607" t="s">
        <v>16</v>
      </c>
      <c r="C4607" t="s">
        <v>17</v>
      </c>
      <c r="D4607" s="177">
        <v>44301</v>
      </c>
      <c r="E4607">
        <v>86</v>
      </c>
      <c r="F4607" s="38">
        <f t="shared" si="71"/>
        <v>44301</v>
      </c>
    </row>
    <row r="4608" spans="1:6" x14ac:dyDescent="0.25">
      <c r="A4608" t="s">
        <v>337</v>
      </c>
      <c r="B4608" t="s">
        <v>338</v>
      </c>
      <c r="C4608" t="s">
        <v>177</v>
      </c>
      <c r="D4608" s="177">
        <v>44301</v>
      </c>
      <c r="E4608">
        <v>5</v>
      </c>
      <c r="F4608" s="38">
        <f t="shared" si="71"/>
        <v>44301</v>
      </c>
    </row>
    <row r="4609" spans="1:6" x14ac:dyDescent="0.25">
      <c r="A4609" t="s">
        <v>18</v>
      </c>
      <c r="B4609" t="s">
        <v>19</v>
      </c>
      <c r="C4609" t="s">
        <v>20</v>
      </c>
      <c r="D4609" s="177">
        <v>44301</v>
      </c>
      <c r="E4609">
        <v>49</v>
      </c>
      <c r="F4609" s="38">
        <f t="shared" si="71"/>
        <v>44301</v>
      </c>
    </row>
    <row r="4610" spans="1:6" x14ac:dyDescent="0.25">
      <c r="A4610" t="s">
        <v>18</v>
      </c>
      <c r="B4610" t="s">
        <v>21</v>
      </c>
      <c r="C4610" t="s">
        <v>22</v>
      </c>
      <c r="D4610" s="177">
        <v>44300</v>
      </c>
      <c r="E4610">
        <v>1</v>
      </c>
      <c r="F4610" s="38">
        <f t="shared" si="71"/>
        <v>44300</v>
      </c>
    </row>
    <row r="4611" spans="1:6" x14ac:dyDescent="0.25">
      <c r="A4611" t="s">
        <v>361</v>
      </c>
      <c r="B4611" t="s">
        <v>411</v>
      </c>
      <c r="C4611" t="s">
        <v>355</v>
      </c>
      <c r="D4611" s="177">
        <v>44300</v>
      </c>
      <c r="E4611">
        <v>132</v>
      </c>
      <c r="F4611" s="38">
        <f t="shared" ref="F4611:F4674" si="72">D4611</f>
        <v>44300</v>
      </c>
    </row>
    <row r="4612" spans="1:6" x14ac:dyDescent="0.25">
      <c r="A4612" t="s">
        <v>18</v>
      </c>
      <c r="B4612" t="s">
        <v>366</v>
      </c>
      <c r="C4612" t="s">
        <v>409</v>
      </c>
      <c r="D4612" s="177">
        <v>44300</v>
      </c>
      <c r="E4612">
        <v>38</v>
      </c>
      <c r="F4612" s="38">
        <f t="shared" si="72"/>
        <v>44300</v>
      </c>
    </row>
    <row r="4613" spans="1:6" x14ac:dyDescent="0.25">
      <c r="A4613" t="s">
        <v>25</v>
      </c>
      <c r="B4613" t="s">
        <v>25</v>
      </c>
      <c r="C4613" t="s">
        <v>48</v>
      </c>
      <c r="D4613" s="177">
        <v>44300</v>
      </c>
      <c r="E4613">
        <v>3</v>
      </c>
      <c r="F4613" s="38">
        <f t="shared" si="72"/>
        <v>44300</v>
      </c>
    </row>
    <row r="4614" spans="1:6" x14ac:dyDescent="0.25">
      <c r="A4614" t="s">
        <v>25</v>
      </c>
      <c r="B4614" t="s">
        <v>25</v>
      </c>
      <c r="C4614" t="s">
        <v>186</v>
      </c>
      <c r="D4614" s="177">
        <v>44300</v>
      </c>
      <c r="E4614">
        <v>3</v>
      </c>
      <c r="F4614" s="38">
        <f t="shared" si="72"/>
        <v>44300</v>
      </c>
    </row>
    <row r="4615" spans="1:6" x14ac:dyDescent="0.25">
      <c r="A4615" t="s">
        <v>25</v>
      </c>
      <c r="B4615" t="s">
        <v>25</v>
      </c>
      <c r="C4615" t="s">
        <v>42</v>
      </c>
      <c r="D4615" s="177">
        <v>44300</v>
      </c>
      <c r="E4615">
        <v>20</v>
      </c>
      <c r="F4615" s="38">
        <f t="shared" si="72"/>
        <v>44300</v>
      </c>
    </row>
    <row r="4616" spans="1:6" x14ac:dyDescent="0.25">
      <c r="A4616" t="s">
        <v>25</v>
      </c>
      <c r="B4616" t="s">
        <v>25</v>
      </c>
      <c r="C4616" t="s">
        <v>41</v>
      </c>
      <c r="D4616" s="177">
        <v>44300</v>
      </c>
      <c r="E4616">
        <v>44</v>
      </c>
      <c r="F4616" s="38">
        <f t="shared" si="72"/>
        <v>44300</v>
      </c>
    </row>
    <row r="4617" spans="1:6" x14ac:dyDescent="0.25">
      <c r="A4617" t="s">
        <v>25</v>
      </c>
      <c r="B4617" t="s">
        <v>25</v>
      </c>
      <c r="C4617" t="s">
        <v>39</v>
      </c>
      <c r="D4617" s="177">
        <v>44300</v>
      </c>
      <c r="E4617">
        <v>66</v>
      </c>
      <c r="F4617" s="38">
        <f t="shared" si="72"/>
        <v>44300</v>
      </c>
    </row>
    <row r="4618" spans="1:6" x14ac:dyDescent="0.25">
      <c r="A4618" t="s">
        <v>264</v>
      </c>
      <c r="B4618" t="s">
        <v>83</v>
      </c>
      <c r="C4618" t="s">
        <v>86</v>
      </c>
      <c r="D4618" s="177">
        <v>44300</v>
      </c>
      <c r="E4618">
        <v>19</v>
      </c>
      <c r="F4618" s="38">
        <f t="shared" si="72"/>
        <v>44300</v>
      </c>
    </row>
    <row r="4619" spans="1:6" x14ac:dyDescent="0.25">
      <c r="A4619" t="s">
        <v>264</v>
      </c>
      <c r="B4619" t="s">
        <v>83</v>
      </c>
      <c r="C4619" t="s">
        <v>181</v>
      </c>
      <c r="D4619" s="177">
        <v>44300</v>
      </c>
      <c r="E4619">
        <v>29</v>
      </c>
      <c r="F4619" s="38">
        <f t="shared" si="72"/>
        <v>44300</v>
      </c>
    </row>
    <row r="4620" spans="1:6" x14ac:dyDescent="0.25">
      <c r="A4620" t="s">
        <v>263</v>
      </c>
      <c r="B4620" t="s">
        <v>199</v>
      </c>
      <c r="C4620" t="s">
        <v>77</v>
      </c>
      <c r="D4620" s="177">
        <v>44300</v>
      </c>
      <c r="E4620">
        <v>42</v>
      </c>
      <c r="F4620" s="38">
        <f t="shared" si="72"/>
        <v>44300</v>
      </c>
    </row>
    <row r="4621" spans="1:6" x14ac:dyDescent="0.25">
      <c r="A4621" t="s">
        <v>57</v>
      </c>
      <c r="B4621" t="s">
        <v>57</v>
      </c>
      <c r="C4621" t="s">
        <v>63</v>
      </c>
      <c r="D4621" s="177">
        <v>44300</v>
      </c>
      <c r="E4621">
        <v>33</v>
      </c>
      <c r="F4621" s="38">
        <f t="shared" si="72"/>
        <v>44300</v>
      </c>
    </row>
    <row r="4622" spans="1:6" x14ac:dyDescent="0.25">
      <c r="A4622" t="s">
        <v>71</v>
      </c>
      <c r="B4622" t="s">
        <v>71</v>
      </c>
      <c r="C4622" t="s">
        <v>72</v>
      </c>
      <c r="D4622" s="177">
        <v>44300</v>
      </c>
      <c r="E4622">
        <v>80</v>
      </c>
      <c r="F4622" s="38">
        <f t="shared" si="72"/>
        <v>44300</v>
      </c>
    </row>
    <row r="4623" spans="1:6" x14ac:dyDescent="0.25">
      <c r="A4623" t="s">
        <v>57</v>
      </c>
      <c r="B4623" t="s">
        <v>57</v>
      </c>
      <c r="C4623" t="s">
        <v>368</v>
      </c>
      <c r="D4623" s="177">
        <v>44300</v>
      </c>
      <c r="E4623">
        <v>39</v>
      </c>
      <c r="F4623" s="38">
        <f t="shared" si="72"/>
        <v>44300</v>
      </c>
    </row>
    <row r="4624" spans="1:6" x14ac:dyDescent="0.25">
      <c r="A4624" t="s">
        <v>57</v>
      </c>
      <c r="B4624" t="s">
        <v>57</v>
      </c>
      <c r="C4624" t="s">
        <v>130</v>
      </c>
      <c r="D4624" s="177">
        <v>44300</v>
      </c>
      <c r="E4624">
        <v>15</v>
      </c>
      <c r="F4624" s="38">
        <f t="shared" si="72"/>
        <v>44300</v>
      </c>
    </row>
    <row r="4625" spans="1:6" x14ac:dyDescent="0.25">
      <c r="A4625" t="s">
        <v>25</v>
      </c>
      <c r="B4625" t="s">
        <v>54</v>
      </c>
      <c r="C4625" t="s">
        <v>56</v>
      </c>
      <c r="D4625" s="177">
        <v>44300</v>
      </c>
      <c r="E4625">
        <v>102</v>
      </c>
      <c r="F4625" s="38">
        <f t="shared" si="72"/>
        <v>44300</v>
      </c>
    </row>
    <row r="4626" spans="1:6" x14ac:dyDescent="0.25">
      <c r="A4626" t="s">
        <v>25</v>
      </c>
      <c r="B4626" t="s">
        <v>54</v>
      </c>
      <c r="C4626" t="s">
        <v>55</v>
      </c>
      <c r="D4626" s="177">
        <v>44300</v>
      </c>
      <c r="E4626">
        <v>186</v>
      </c>
      <c r="F4626" s="38">
        <f t="shared" si="72"/>
        <v>44300</v>
      </c>
    </row>
    <row r="4627" spans="1:6" x14ac:dyDescent="0.25">
      <c r="A4627" t="s">
        <v>25</v>
      </c>
      <c r="B4627" t="s">
        <v>25</v>
      </c>
      <c r="C4627" t="s">
        <v>37</v>
      </c>
      <c r="D4627" s="177">
        <v>44300</v>
      </c>
      <c r="E4627">
        <v>107</v>
      </c>
      <c r="F4627" s="38">
        <f t="shared" si="72"/>
        <v>44300</v>
      </c>
    </row>
    <row r="4628" spans="1:6" x14ac:dyDescent="0.25">
      <c r="A4628" t="s">
        <v>25</v>
      </c>
      <c r="B4628" t="s">
        <v>25</v>
      </c>
      <c r="C4628" t="s">
        <v>36</v>
      </c>
      <c r="D4628" s="177">
        <v>44300</v>
      </c>
      <c r="E4628">
        <v>37</v>
      </c>
      <c r="F4628" s="38">
        <f t="shared" si="72"/>
        <v>44300</v>
      </c>
    </row>
    <row r="4629" spans="1:6" x14ac:dyDescent="0.25">
      <c r="A4629" t="s">
        <v>25</v>
      </c>
      <c r="B4629" t="s">
        <v>25</v>
      </c>
      <c r="C4629" t="s">
        <v>45</v>
      </c>
      <c r="D4629" s="177">
        <v>44300</v>
      </c>
      <c r="E4629">
        <v>100</v>
      </c>
      <c r="F4629" s="38">
        <f t="shared" si="72"/>
        <v>44300</v>
      </c>
    </row>
    <row r="4630" spans="1:6" x14ac:dyDescent="0.25">
      <c r="A4630" t="s">
        <v>25</v>
      </c>
      <c r="B4630" t="s">
        <v>25</v>
      </c>
      <c r="C4630" t="s">
        <v>47</v>
      </c>
      <c r="D4630" s="177">
        <v>44300</v>
      </c>
      <c r="E4630">
        <v>75</v>
      </c>
      <c r="F4630" s="38">
        <f t="shared" si="72"/>
        <v>44300</v>
      </c>
    </row>
    <row r="4631" spans="1:6" x14ac:dyDescent="0.25">
      <c r="A4631" t="s">
        <v>25</v>
      </c>
      <c r="B4631" t="s">
        <v>25</v>
      </c>
      <c r="C4631" t="s">
        <v>50</v>
      </c>
      <c r="D4631" s="177">
        <v>44300</v>
      </c>
      <c r="E4631">
        <v>26</v>
      </c>
      <c r="F4631" s="38">
        <f t="shared" si="72"/>
        <v>44300</v>
      </c>
    </row>
    <row r="4632" spans="1:6" x14ac:dyDescent="0.25">
      <c r="A4632" t="s">
        <v>361</v>
      </c>
      <c r="B4632" t="s">
        <v>411</v>
      </c>
      <c r="C4632" t="s">
        <v>356</v>
      </c>
      <c r="D4632" s="177">
        <v>44300</v>
      </c>
      <c r="E4632">
        <v>36</v>
      </c>
      <c r="F4632" s="38">
        <f t="shared" si="72"/>
        <v>44300</v>
      </c>
    </row>
    <row r="4633" spans="1:6" x14ac:dyDescent="0.25">
      <c r="A4633" t="s">
        <v>25</v>
      </c>
      <c r="B4633" t="s">
        <v>29</v>
      </c>
      <c r="C4633" t="s">
        <v>30</v>
      </c>
      <c r="D4633" s="177">
        <v>44300</v>
      </c>
      <c r="E4633">
        <v>51</v>
      </c>
      <c r="F4633" s="38">
        <f t="shared" si="72"/>
        <v>44300</v>
      </c>
    </row>
    <row r="4634" spans="1:6" x14ac:dyDescent="0.25">
      <c r="A4634" t="s">
        <v>18</v>
      </c>
      <c r="B4634" t="s">
        <v>18</v>
      </c>
      <c r="C4634" t="s">
        <v>24</v>
      </c>
      <c r="D4634" s="177">
        <v>44300</v>
      </c>
      <c r="E4634">
        <v>33</v>
      </c>
      <c r="F4634" s="38">
        <f t="shared" si="72"/>
        <v>44300</v>
      </c>
    </row>
    <row r="4635" spans="1:6" x14ac:dyDescent="0.25">
      <c r="A4635" t="s">
        <v>57</v>
      </c>
      <c r="B4635" t="s">
        <v>57</v>
      </c>
      <c r="C4635" t="s">
        <v>62</v>
      </c>
      <c r="D4635" s="177">
        <v>44300</v>
      </c>
      <c r="E4635">
        <v>16</v>
      </c>
      <c r="F4635" s="38">
        <f t="shared" si="72"/>
        <v>44300</v>
      </c>
    </row>
    <row r="4636" spans="1:6" x14ac:dyDescent="0.25">
      <c r="A4636" t="s">
        <v>263</v>
      </c>
      <c r="B4636" t="s">
        <v>199</v>
      </c>
      <c r="C4636" t="s">
        <v>75</v>
      </c>
      <c r="D4636" s="177">
        <v>44300</v>
      </c>
      <c r="E4636">
        <v>45</v>
      </c>
      <c r="F4636" s="38">
        <f t="shared" si="72"/>
        <v>44300</v>
      </c>
    </row>
    <row r="4637" spans="1:6" x14ac:dyDescent="0.25">
      <c r="A4637" t="s">
        <v>264</v>
      </c>
      <c r="B4637" t="s">
        <v>83</v>
      </c>
      <c r="C4637" t="s">
        <v>85</v>
      </c>
      <c r="D4637" s="177">
        <v>44300</v>
      </c>
      <c r="E4637">
        <v>23</v>
      </c>
      <c r="F4637" s="38">
        <f t="shared" si="72"/>
        <v>44300</v>
      </c>
    </row>
    <row r="4638" spans="1:6" x14ac:dyDescent="0.25">
      <c r="A4638" t="s">
        <v>91</v>
      </c>
      <c r="B4638" t="s">
        <v>91</v>
      </c>
      <c r="C4638" t="s">
        <v>101</v>
      </c>
      <c r="D4638" s="177">
        <v>44300</v>
      </c>
      <c r="E4638">
        <v>53</v>
      </c>
      <c r="F4638" s="38">
        <f t="shared" si="72"/>
        <v>44300</v>
      </c>
    </row>
    <row r="4639" spans="1:6" x14ac:dyDescent="0.25">
      <c r="A4639" t="s">
        <v>325</v>
      </c>
      <c r="B4639" t="s">
        <v>325</v>
      </c>
      <c r="C4639" t="s">
        <v>327</v>
      </c>
      <c r="D4639" s="177">
        <v>44300</v>
      </c>
      <c r="E4639">
        <v>22</v>
      </c>
      <c r="F4639" s="38">
        <f t="shared" si="72"/>
        <v>44300</v>
      </c>
    </row>
    <row r="4640" spans="1:6" x14ac:dyDescent="0.25">
      <c r="A4640" t="s">
        <v>361</v>
      </c>
      <c r="B4640" t="s">
        <v>411</v>
      </c>
      <c r="C4640" t="s">
        <v>357</v>
      </c>
      <c r="D4640" s="177">
        <v>44300</v>
      </c>
      <c r="E4640">
        <v>27</v>
      </c>
      <c r="F4640" s="38">
        <f t="shared" si="72"/>
        <v>44300</v>
      </c>
    </row>
    <row r="4641" spans="1:6" x14ac:dyDescent="0.25">
      <c r="A4641" t="s">
        <v>361</v>
      </c>
      <c r="B4641" t="s">
        <v>411</v>
      </c>
      <c r="C4641" t="s">
        <v>422</v>
      </c>
      <c r="D4641" s="177">
        <v>44300</v>
      </c>
      <c r="E4641">
        <v>9</v>
      </c>
      <c r="F4641" s="38">
        <f t="shared" si="72"/>
        <v>44300</v>
      </c>
    </row>
    <row r="4642" spans="1:6" x14ac:dyDescent="0.25">
      <c r="A4642" t="s">
        <v>25</v>
      </c>
      <c r="B4642" t="s">
        <v>25</v>
      </c>
      <c r="C4642" t="s">
        <v>31</v>
      </c>
      <c r="D4642" s="177">
        <v>44300</v>
      </c>
      <c r="E4642">
        <v>90</v>
      </c>
      <c r="F4642" s="38">
        <f t="shared" si="72"/>
        <v>44300</v>
      </c>
    </row>
    <row r="4643" spans="1:6" x14ac:dyDescent="0.25">
      <c r="A4643" t="s">
        <v>25</v>
      </c>
      <c r="B4643" t="s">
        <v>26</v>
      </c>
      <c r="C4643" t="s">
        <v>28</v>
      </c>
      <c r="D4643" s="177">
        <v>44300</v>
      </c>
      <c r="E4643">
        <v>50</v>
      </c>
      <c r="F4643" s="38">
        <f t="shared" si="72"/>
        <v>44300</v>
      </c>
    </row>
    <row r="4644" spans="1:6" x14ac:dyDescent="0.25">
      <c r="A4644" t="s">
        <v>18</v>
      </c>
      <c r="B4644" t="s">
        <v>366</v>
      </c>
      <c r="C4644" t="s">
        <v>413</v>
      </c>
      <c r="D4644" s="177">
        <v>44300</v>
      </c>
      <c r="E4644">
        <v>19</v>
      </c>
      <c r="F4644" s="38">
        <f t="shared" si="72"/>
        <v>44300</v>
      </c>
    </row>
    <row r="4645" spans="1:6" x14ac:dyDescent="0.25">
      <c r="A4645" t="s">
        <v>25</v>
      </c>
      <c r="B4645" t="s">
        <v>26</v>
      </c>
      <c r="C4645" t="s">
        <v>27</v>
      </c>
      <c r="D4645" s="177">
        <v>44300</v>
      </c>
      <c r="E4645">
        <v>37</v>
      </c>
      <c r="F4645" s="38">
        <f t="shared" si="72"/>
        <v>44300</v>
      </c>
    </row>
    <row r="4646" spans="1:6" x14ac:dyDescent="0.25">
      <c r="A4646" t="s">
        <v>25</v>
      </c>
      <c r="B4646" t="s">
        <v>25</v>
      </c>
      <c r="C4646" t="s">
        <v>49</v>
      </c>
      <c r="D4646" s="177">
        <v>44300</v>
      </c>
      <c r="E4646">
        <v>61</v>
      </c>
      <c r="F4646" s="38">
        <f t="shared" si="72"/>
        <v>44300</v>
      </c>
    </row>
    <row r="4647" spans="1:6" x14ac:dyDescent="0.25">
      <c r="A4647" t="s">
        <v>25</v>
      </c>
      <c r="B4647" t="s">
        <v>25</v>
      </c>
      <c r="C4647" t="s">
        <v>40</v>
      </c>
      <c r="D4647" s="177">
        <v>44300</v>
      </c>
      <c r="E4647">
        <v>15</v>
      </c>
      <c r="F4647" s="38">
        <f t="shared" si="72"/>
        <v>44300</v>
      </c>
    </row>
    <row r="4648" spans="1:6" x14ac:dyDescent="0.25">
      <c r="A4648" t="s">
        <v>91</v>
      </c>
      <c r="B4648" t="s">
        <v>91</v>
      </c>
      <c r="C4648" t="s">
        <v>97</v>
      </c>
      <c r="D4648" s="177">
        <v>44300</v>
      </c>
      <c r="E4648">
        <v>11</v>
      </c>
      <c r="F4648" s="38">
        <f t="shared" si="72"/>
        <v>44300</v>
      </c>
    </row>
    <row r="4649" spans="1:6" x14ac:dyDescent="0.25">
      <c r="A4649" t="s">
        <v>264</v>
      </c>
      <c r="B4649" t="s">
        <v>83</v>
      </c>
      <c r="C4649" t="s">
        <v>80</v>
      </c>
      <c r="D4649" s="177">
        <v>44300</v>
      </c>
      <c r="E4649">
        <v>58</v>
      </c>
      <c r="F4649" s="38">
        <f t="shared" si="72"/>
        <v>44300</v>
      </c>
    </row>
    <row r="4650" spans="1:6" x14ac:dyDescent="0.25">
      <c r="A4650" t="s">
        <v>264</v>
      </c>
      <c r="B4650" t="s">
        <v>83</v>
      </c>
      <c r="C4650" t="s">
        <v>90</v>
      </c>
      <c r="D4650" s="177">
        <v>44300</v>
      </c>
      <c r="E4650">
        <v>83</v>
      </c>
      <c r="F4650" s="38">
        <f t="shared" si="72"/>
        <v>44300</v>
      </c>
    </row>
    <row r="4651" spans="1:6" x14ac:dyDescent="0.25">
      <c r="A4651" t="s">
        <v>264</v>
      </c>
      <c r="B4651" t="s">
        <v>83</v>
      </c>
      <c r="C4651" t="s">
        <v>84</v>
      </c>
      <c r="D4651" s="177">
        <v>44300</v>
      </c>
      <c r="E4651">
        <v>104</v>
      </c>
      <c r="F4651" s="38">
        <f t="shared" si="72"/>
        <v>44300</v>
      </c>
    </row>
    <row r="4652" spans="1:6" x14ac:dyDescent="0.25">
      <c r="A4652" t="s">
        <v>57</v>
      </c>
      <c r="B4652" t="s">
        <v>57</v>
      </c>
      <c r="C4652" t="s">
        <v>392</v>
      </c>
      <c r="D4652" s="177">
        <v>44300</v>
      </c>
      <c r="E4652">
        <v>13</v>
      </c>
      <c r="F4652" s="38">
        <f t="shared" si="72"/>
        <v>44300</v>
      </c>
    </row>
    <row r="4653" spans="1:6" x14ac:dyDescent="0.25">
      <c r="A4653" t="s">
        <v>25</v>
      </c>
      <c r="B4653" t="s">
        <v>54</v>
      </c>
      <c r="C4653" t="s">
        <v>187</v>
      </c>
      <c r="D4653" s="177">
        <v>44300</v>
      </c>
      <c r="E4653">
        <v>19</v>
      </c>
      <c r="F4653" s="38">
        <f t="shared" si="72"/>
        <v>44300</v>
      </c>
    </row>
    <row r="4654" spans="1:6" x14ac:dyDescent="0.25">
      <c r="A4654" t="s">
        <v>25</v>
      </c>
      <c r="B4654" t="s">
        <v>25</v>
      </c>
      <c r="C4654" t="s">
        <v>32</v>
      </c>
      <c r="D4654" s="177">
        <v>44300</v>
      </c>
      <c r="E4654">
        <v>113</v>
      </c>
      <c r="F4654" s="38">
        <f t="shared" si="72"/>
        <v>44300</v>
      </c>
    </row>
    <row r="4655" spans="1:6" x14ac:dyDescent="0.25">
      <c r="A4655" t="s">
        <v>18</v>
      </c>
      <c r="B4655" t="s">
        <v>18</v>
      </c>
      <c r="C4655" t="s">
        <v>23</v>
      </c>
      <c r="D4655" s="177">
        <v>44300</v>
      </c>
      <c r="E4655">
        <v>16</v>
      </c>
      <c r="F4655" s="38">
        <f t="shared" si="72"/>
        <v>44300</v>
      </c>
    </row>
    <row r="4656" spans="1:6" x14ac:dyDescent="0.25">
      <c r="A4656" t="s">
        <v>337</v>
      </c>
      <c r="B4656" t="s">
        <v>338</v>
      </c>
      <c r="C4656" t="s">
        <v>177</v>
      </c>
      <c r="D4656" s="177">
        <v>44300</v>
      </c>
      <c r="E4656">
        <v>50</v>
      </c>
      <c r="F4656" s="38">
        <f t="shared" si="72"/>
        <v>44300</v>
      </c>
    </row>
    <row r="4657" spans="1:6" x14ac:dyDescent="0.25">
      <c r="A4657" t="s">
        <v>18</v>
      </c>
      <c r="B4657" t="s">
        <v>19</v>
      </c>
      <c r="C4657" t="s">
        <v>20</v>
      </c>
      <c r="D4657" s="177">
        <v>44300</v>
      </c>
      <c r="E4657">
        <v>47</v>
      </c>
      <c r="F4657" s="38">
        <f t="shared" si="72"/>
        <v>44300</v>
      </c>
    </row>
    <row r="4658" spans="1:6" x14ac:dyDescent="0.25">
      <c r="A4658" t="s">
        <v>361</v>
      </c>
      <c r="B4658" t="s">
        <v>411</v>
      </c>
      <c r="C4658" t="s">
        <v>358</v>
      </c>
      <c r="D4658" s="177">
        <v>44300</v>
      </c>
      <c r="E4658">
        <v>17</v>
      </c>
      <c r="F4658" s="38">
        <f t="shared" si="72"/>
        <v>44300</v>
      </c>
    </row>
    <row r="4659" spans="1:6" x14ac:dyDescent="0.25">
      <c r="A4659" t="s">
        <v>16</v>
      </c>
      <c r="B4659" t="s">
        <v>16</v>
      </c>
      <c r="C4659" t="s">
        <v>17</v>
      </c>
      <c r="D4659" s="177">
        <v>44300</v>
      </c>
      <c r="E4659">
        <v>80</v>
      </c>
      <c r="F4659" s="38">
        <f t="shared" si="72"/>
        <v>44300</v>
      </c>
    </row>
    <row r="4660" spans="1:6" x14ac:dyDescent="0.25">
      <c r="A4660" t="s">
        <v>25</v>
      </c>
      <c r="B4660" t="s">
        <v>25</v>
      </c>
      <c r="C4660" t="s">
        <v>53</v>
      </c>
      <c r="D4660" s="177">
        <v>44300</v>
      </c>
      <c r="E4660">
        <v>44</v>
      </c>
      <c r="F4660" s="38">
        <f t="shared" si="72"/>
        <v>44300</v>
      </c>
    </row>
    <row r="4661" spans="1:6" x14ac:dyDescent="0.25">
      <c r="A4661" t="s">
        <v>263</v>
      </c>
      <c r="B4661" t="s">
        <v>199</v>
      </c>
      <c r="C4661" t="s">
        <v>447</v>
      </c>
      <c r="D4661" s="177">
        <v>44300</v>
      </c>
      <c r="E4661">
        <v>21</v>
      </c>
      <c r="F4661" s="38">
        <f t="shared" si="72"/>
        <v>44300</v>
      </c>
    </row>
    <row r="4662" spans="1:6" x14ac:dyDescent="0.25">
      <c r="A4662" t="s">
        <v>57</v>
      </c>
      <c r="B4662" t="s">
        <v>57</v>
      </c>
      <c r="C4662" t="s">
        <v>61</v>
      </c>
      <c r="D4662" s="177">
        <v>44300</v>
      </c>
      <c r="E4662">
        <v>6</v>
      </c>
      <c r="F4662" s="38">
        <f t="shared" si="72"/>
        <v>44300</v>
      </c>
    </row>
    <row r="4663" spans="1:6" x14ac:dyDescent="0.25">
      <c r="A4663" t="s">
        <v>57</v>
      </c>
      <c r="B4663" t="s">
        <v>57</v>
      </c>
      <c r="C4663" t="s">
        <v>60</v>
      </c>
      <c r="D4663" s="177">
        <v>44300</v>
      </c>
      <c r="E4663">
        <v>12</v>
      </c>
      <c r="F4663" s="38">
        <f t="shared" si="72"/>
        <v>44300</v>
      </c>
    </row>
    <row r="4664" spans="1:6" x14ac:dyDescent="0.25">
      <c r="A4664" t="s">
        <v>91</v>
      </c>
      <c r="B4664" t="s">
        <v>91</v>
      </c>
      <c r="C4664" t="s">
        <v>100</v>
      </c>
      <c r="D4664" s="177">
        <v>44300</v>
      </c>
      <c r="E4664">
        <v>116</v>
      </c>
      <c r="F4664" s="38">
        <f t="shared" si="72"/>
        <v>44300</v>
      </c>
    </row>
    <row r="4665" spans="1:6" x14ac:dyDescent="0.25">
      <c r="A4665" t="s">
        <v>91</v>
      </c>
      <c r="B4665" t="s">
        <v>91</v>
      </c>
      <c r="C4665" t="s">
        <v>95</v>
      </c>
      <c r="D4665" s="177">
        <v>44300</v>
      </c>
      <c r="E4665">
        <v>14</v>
      </c>
      <c r="F4665" s="38">
        <f t="shared" si="72"/>
        <v>44300</v>
      </c>
    </row>
    <row r="4666" spans="1:6" x14ac:dyDescent="0.25">
      <c r="A4666" t="s">
        <v>264</v>
      </c>
      <c r="B4666" t="s">
        <v>83</v>
      </c>
      <c r="C4666" t="s">
        <v>191</v>
      </c>
      <c r="D4666" s="177">
        <v>44300</v>
      </c>
      <c r="E4666">
        <v>1</v>
      </c>
      <c r="F4666" s="38">
        <f t="shared" si="72"/>
        <v>44300</v>
      </c>
    </row>
    <row r="4667" spans="1:6" x14ac:dyDescent="0.25">
      <c r="A4667" t="s">
        <v>264</v>
      </c>
      <c r="B4667" t="s">
        <v>81</v>
      </c>
      <c r="C4667" t="s">
        <v>82</v>
      </c>
      <c r="D4667" s="177">
        <v>44300</v>
      </c>
      <c r="E4667">
        <v>53</v>
      </c>
      <c r="F4667" s="38">
        <f t="shared" si="72"/>
        <v>44300</v>
      </c>
    </row>
    <row r="4668" spans="1:6" x14ac:dyDescent="0.25">
      <c r="A4668" t="s">
        <v>264</v>
      </c>
      <c r="B4668" t="s">
        <v>83</v>
      </c>
      <c r="C4668" t="s">
        <v>181</v>
      </c>
      <c r="D4668" s="177">
        <v>44299</v>
      </c>
      <c r="E4668">
        <v>89</v>
      </c>
      <c r="F4668" s="38">
        <f t="shared" si="72"/>
        <v>44299</v>
      </c>
    </row>
    <row r="4669" spans="1:6" x14ac:dyDescent="0.25">
      <c r="A4669" t="s">
        <v>91</v>
      </c>
      <c r="B4669" t="s">
        <v>91</v>
      </c>
      <c r="C4669" t="s">
        <v>94</v>
      </c>
      <c r="D4669" s="177">
        <v>44299</v>
      </c>
      <c r="E4669">
        <v>12</v>
      </c>
      <c r="F4669" s="38">
        <f t="shared" si="72"/>
        <v>44299</v>
      </c>
    </row>
    <row r="4670" spans="1:6" x14ac:dyDescent="0.25">
      <c r="A4670" t="s">
        <v>264</v>
      </c>
      <c r="B4670" t="s">
        <v>83</v>
      </c>
      <c r="C4670" t="s">
        <v>80</v>
      </c>
      <c r="D4670" s="177">
        <v>44299</v>
      </c>
      <c r="E4670">
        <v>62</v>
      </c>
      <c r="F4670" s="38">
        <f t="shared" si="72"/>
        <v>44299</v>
      </c>
    </row>
    <row r="4671" spans="1:6" x14ac:dyDescent="0.25">
      <c r="A4671" t="s">
        <v>325</v>
      </c>
      <c r="B4671" t="s">
        <v>325</v>
      </c>
      <c r="C4671" t="s">
        <v>327</v>
      </c>
      <c r="D4671" s="177">
        <v>44299</v>
      </c>
      <c r="E4671">
        <v>25</v>
      </c>
      <c r="F4671" s="38">
        <f t="shared" si="72"/>
        <v>44299</v>
      </c>
    </row>
    <row r="4672" spans="1:6" x14ac:dyDescent="0.25">
      <c r="A4672" t="s">
        <v>71</v>
      </c>
      <c r="B4672" t="s">
        <v>71</v>
      </c>
      <c r="C4672" t="s">
        <v>72</v>
      </c>
      <c r="D4672" s="177">
        <v>44299</v>
      </c>
      <c r="E4672">
        <v>67</v>
      </c>
      <c r="F4672" s="38">
        <f t="shared" si="72"/>
        <v>44299</v>
      </c>
    </row>
    <row r="4673" spans="1:6" x14ac:dyDescent="0.25">
      <c r="A4673" t="s">
        <v>25</v>
      </c>
      <c r="B4673" t="s">
        <v>25</v>
      </c>
      <c r="C4673" t="s">
        <v>50</v>
      </c>
      <c r="D4673" s="177">
        <v>44299</v>
      </c>
      <c r="E4673">
        <v>28</v>
      </c>
      <c r="F4673" s="38">
        <f t="shared" si="72"/>
        <v>44299</v>
      </c>
    </row>
    <row r="4674" spans="1:6" x14ac:dyDescent="0.25">
      <c r="A4674" t="s">
        <v>57</v>
      </c>
      <c r="B4674" t="s">
        <v>57</v>
      </c>
      <c r="C4674" t="s">
        <v>368</v>
      </c>
      <c r="D4674" s="177">
        <v>44299</v>
      </c>
      <c r="E4674">
        <v>76</v>
      </c>
      <c r="F4674" s="38">
        <f t="shared" si="72"/>
        <v>44299</v>
      </c>
    </row>
    <row r="4675" spans="1:6" x14ac:dyDescent="0.25">
      <c r="A4675" t="s">
        <v>57</v>
      </c>
      <c r="B4675" t="s">
        <v>57</v>
      </c>
      <c r="C4675" t="s">
        <v>130</v>
      </c>
      <c r="D4675" s="177">
        <v>44299</v>
      </c>
      <c r="E4675">
        <v>36</v>
      </c>
      <c r="F4675" s="38">
        <f t="shared" ref="F4675:F4738" si="73">D4675</f>
        <v>44299</v>
      </c>
    </row>
    <row r="4676" spans="1:6" x14ac:dyDescent="0.25">
      <c r="A4676" t="s">
        <v>57</v>
      </c>
      <c r="B4676" t="s">
        <v>57</v>
      </c>
      <c r="C4676" t="s">
        <v>183</v>
      </c>
      <c r="D4676" s="177">
        <v>44299</v>
      </c>
      <c r="E4676">
        <v>22</v>
      </c>
      <c r="F4676" s="38">
        <f t="shared" si="73"/>
        <v>44299</v>
      </c>
    </row>
    <row r="4677" spans="1:6" x14ac:dyDescent="0.25">
      <c r="A4677" t="s">
        <v>361</v>
      </c>
      <c r="B4677" t="s">
        <v>411</v>
      </c>
      <c r="C4677" t="s">
        <v>356</v>
      </c>
      <c r="D4677" s="177">
        <v>44299</v>
      </c>
      <c r="E4677">
        <v>58</v>
      </c>
      <c r="F4677" s="38">
        <f t="shared" si="73"/>
        <v>44299</v>
      </c>
    </row>
    <row r="4678" spans="1:6" x14ac:dyDescent="0.25">
      <c r="A4678" t="s">
        <v>18</v>
      </c>
      <c r="B4678" t="s">
        <v>18</v>
      </c>
      <c r="D4678" s="177">
        <v>44299</v>
      </c>
      <c r="E4678">
        <v>3</v>
      </c>
      <c r="F4678" s="38">
        <f t="shared" si="73"/>
        <v>44299</v>
      </c>
    </row>
    <row r="4679" spans="1:6" x14ac:dyDescent="0.25">
      <c r="A4679" t="s">
        <v>25</v>
      </c>
      <c r="B4679" t="s">
        <v>25</v>
      </c>
      <c r="C4679" t="s">
        <v>41</v>
      </c>
      <c r="D4679" s="177">
        <v>44299</v>
      </c>
      <c r="E4679">
        <v>32</v>
      </c>
      <c r="F4679" s="38">
        <f t="shared" si="73"/>
        <v>44299</v>
      </c>
    </row>
    <row r="4680" spans="1:6" x14ac:dyDescent="0.25">
      <c r="A4680" t="s">
        <v>25</v>
      </c>
      <c r="B4680" t="s">
        <v>25</v>
      </c>
      <c r="C4680" t="s">
        <v>45</v>
      </c>
      <c r="D4680" s="177">
        <v>44299</v>
      </c>
      <c r="E4680">
        <v>93</v>
      </c>
      <c r="F4680" s="38">
        <f t="shared" si="73"/>
        <v>44299</v>
      </c>
    </row>
    <row r="4681" spans="1:6" x14ac:dyDescent="0.25">
      <c r="A4681" t="s">
        <v>25</v>
      </c>
      <c r="B4681" t="s">
        <v>54</v>
      </c>
      <c r="C4681" t="s">
        <v>56</v>
      </c>
      <c r="D4681" s="177">
        <v>44299</v>
      </c>
      <c r="E4681">
        <v>177</v>
      </c>
      <c r="F4681" s="38">
        <f t="shared" si="73"/>
        <v>44299</v>
      </c>
    </row>
    <row r="4682" spans="1:6" x14ac:dyDescent="0.25">
      <c r="A4682" t="s">
        <v>25</v>
      </c>
      <c r="B4682" t="s">
        <v>54</v>
      </c>
      <c r="C4682" t="s">
        <v>55</v>
      </c>
      <c r="D4682" s="177">
        <v>44299</v>
      </c>
      <c r="E4682">
        <v>160</v>
      </c>
      <c r="F4682" s="38">
        <f t="shared" si="73"/>
        <v>44299</v>
      </c>
    </row>
    <row r="4683" spans="1:6" x14ac:dyDescent="0.25">
      <c r="A4683" t="s">
        <v>57</v>
      </c>
      <c r="B4683" t="s">
        <v>57</v>
      </c>
      <c r="C4683" t="s">
        <v>63</v>
      </c>
      <c r="D4683" s="177">
        <v>44299</v>
      </c>
      <c r="E4683">
        <v>21</v>
      </c>
      <c r="F4683" s="38">
        <f t="shared" si="73"/>
        <v>44299</v>
      </c>
    </row>
    <row r="4684" spans="1:6" x14ac:dyDescent="0.25">
      <c r="A4684" t="s">
        <v>263</v>
      </c>
      <c r="B4684" t="s">
        <v>199</v>
      </c>
      <c r="C4684" t="s">
        <v>75</v>
      </c>
      <c r="D4684" s="177">
        <v>44299</v>
      </c>
      <c r="E4684">
        <v>56</v>
      </c>
      <c r="F4684" s="38">
        <f t="shared" si="73"/>
        <v>44299</v>
      </c>
    </row>
    <row r="4685" spans="1:6" x14ac:dyDescent="0.25">
      <c r="A4685" t="s">
        <v>264</v>
      </c>
      <c r="B4685" t="s">
        <v>83</v>
      </c>
      <c r="C4685" t="s">
        <v>86</v>
      </c>
      <c r="D4685" s="177">
        <v>44299</v>
      </c>
      <c r="E4685">
        <v>24</v>
      </c>
      <c r="F4685" s="38">
        <f t="shared" si="73"/>
        <v>44299</v>
      </c>
    </row>
    <row r="4686" spans="1:6" x14ac:dyDescent="0.25">
      <c r="A4686" t="s">
        <v>264</v>
      </c>
      <c r="B4686" t="s">
        <v>83</v>
      </c>
      <c r="C4686" t="s">
        <v>179</v>
      </c>
      <c r="D4686" s="177">
        <v>44299</v>
      </c>
      <c r="E4686">
        <v>1</v>
      </c>
      <c r="F4686" s="38">
        <f t="shared" si="73"/>
        <v>44299</v>
      </c>
    </row>
    <row r="4687" spans="1:6" x14ac:dyDescent="0.25">
      <c r="A4687" t="s">
        <v>91</v>
      </c>
      <c r="B4687" t="s">
        <v>91</v>
      </c>
      <c r="C4687" t="s">
        <v>101</v>
      </c>
      <c r="D4687" s="177">
        <v>44299</v>
      </c>
      <c r="E4687">
        <v>43</v>
      </c>
      <c r="F4687" s="38">
        <f t="shared" si="73"/>
        <v>44299</v>
      </c>
    </row>
    <row r="4688" spans="1:6" x14ac:dyDescent="0.25">
      <c r="A4688" t="s">
        <v>25</v>
      </c>
      <c r="B4688" t="s">
        <v>25</v>
      </c>
      <c r="C4688" t="s">
        <v>39</v>
      </c>
      <c r="D4688" s="177">
        <v>44299</v>
      </c>
      <c r="E4688">
        <v>60</v>
      </c>
      <c r="F4688" s="38">
        <f t="shared" si="73"/>
        <v>44299</v>
      </c>
    </row>
    <row r="4689" spans="1:6" x14ac:dyDescent="0.25">
      <c r="A4689" t="s">
        <v>25</v>
      </c>
      <c r="B4689" t="s">
        <v>25</v>
      </c>
      <c r="C4689" t="s">
        <v>42</v>
      </c>
      <c r="D4689" s="177">
        <v>44299</v>
      </c>
      <c r="E4689">
        <v>29</v>
      </c>
      <c r="F4689" s="38">
        <f t="shared" si="73"/>
        <v>44299</v>
      </c>
    </row>
    <row r="4690" spans="1:6" x14ac:dyDescent="0.25">
      <c r="A4690" t="s">
        <v>25</v>
      </c>
      <c r="B4690" t="s">
        <v>25</v>
      </c>
      <c r="C4690" t="s">
        <v>36</v>
      </c>
      <c r="D4690" s="177">
        <v>44299</v>
      </c>
      <c r="E4690">
        <v>14</v>
      </c>
      <c r="F4690" s="38">
        <f t="shared" si="73"/>
        <v>44299</v>
      </c>
    </row>
    <row r="4691" spans="1:6" x14ac:dyDescent="0.25">
      <c r="A4691" t="s">
        <v>25</v>
      </c>
      <c r="B4691" t="s">
        <v>25</v>
      </c>
      <c r="C4691" t="s">
        <v>47</v>
      </c>
      <c r="D4691" s="177">
        <v>44299</v>
      </c>
      <c r="E4691">
        <v>72</v>
      </c>
      <c r="F4691" s="38">
        <f t="shared" si="73"/>
        <v>44299</v>
      </c>
    </row>
    <row r="4692" spans="1:6" x14ac:dyDescent="0.25">
      <c r="A4692" t="s">
        <v>25</v>
      </c>
      <c r="B4692" t="s">
        <v>25</v>
      </c>
      <c r="C4692" t="s">
        <v>48</v>
      </c>
      <c r="D4692" s="177">
        <v>44299</v>
      </c>
      <c r="E4692">
        <v>10</v>
      </c>
      <c r="F4692" s="38">
        <f t="shared" si="73"/>
        <v>44299</v>
      </c>
    </row>
    <row r="4693" spans="1:6" x14ac:dyDescent="0.25">
      <c r="A4693" t="s">
        <v>18</v>
      </c>
      <c r="B4693" t="s">
        <v>366</v>
      </c>
      <c r="C4693" t="s">
        <v>409</v>
      </c>
      <c r="D4693" s="177">
        <v>44299</v>
      </c>
      <c r="E4693">
        <v>26</v>
      </c>
      <c r="F4693" s="38">
        <f t="shared" si="73"/>
        <v>44299</v>
      </c>
    </row>
    <row r="4694" spans="1:6" x14ac:dyDescent="0.25">
      <c r="A4694" t="s">
        <v>18</v>
      </c>
      <c r="B4694" t="s">
        <v>18</v>
      </c>
      <c r="C4694" t="s">
        <v>24</v>
      </c>
      <c r="D4694" s="177">
        <v>44299</v>
      </c>
      <c r="E4694">
        <v>25</v>
      </c>
      <c r="F4694" s="38">
        <f t="shared" si="73"/>
        <v>44299</v>
      </c>
    </row>
    <row r="4695" spans="1:6" x14ac:dyDescent="0.25">
      <c r="A4695" t="s">
        <v>16</v>
      </c>
      <c r="B4695" t="s">
        <v>16</v>
      </c>
      <c r="C4695" t="s">
        <v>17</v>
      </c>
      <c r="D4695" s="177">
        <v>44299</v>
      </c>
      <c r="E4695">
        <v>106</v>
      </c>
      <c r="F4695" s="38">
        <f t="shared" si="73"/>
        <v>44299</v>
      </c>
    </row>
    <row r="4696" spans="1:6" x14ac:dyDescent="0.25">
      <c r="A4696" t="s">
        <v>2</v>
      </c>
      <c r="B4696" t="s">
        <v>2</v>
      </c>
      <c r="C4696" t="s">
        <v>389</v>
      </c>
      <c r="D4696" s="177">
        <v>44299</v>
      </c>
      <c r="E4696">
        <v>3</v>
      </c>
      <c r="F4696" s="38">
        <f t="shared" si="73"/>
        <v>44299</v>
      </c>
    </row>
    <row r="4697" spans="1:6" x14ac:dyDescent="0.25">
      <c r="A4697" t="s">
        <v>18</v>
      </c>
      <c r="B4697" t="s">
        <v>19</v>
      </c>
      <c r="C4697" t="s">
        <v>20</v>
      </c>
      <c r="D4697" s="177">
        <v>44299</v>
      </c>
      <c r="E4697">
        <v>56</v>
      </c>
      <c r="F4697" s="38">
        <f t="shared" si="73"/>
        <v>44299</v>
      </c>
    </row>
    <row r="4698" spans="1:6" x14ac:dyDescent="0.25">
      <c r="A4698" t="s">
        <v>18</v>
      </c>
      <c r="B4698" t="s">
        <v>21</v>
      </c>
      <c r="C4698" t="s">
        <v>22</v>
      </c>
      <c r="D4698" s="177">
        <v>44299</v>
      </c>
      <c r="E4698">
        <v>37</v>
      </c>
      <c r="F4698" s="38">
        <f t="shared" si="73"/>
        <v>44299</v>
      </c>
    </row>
    <row r="4699" spans="1:6" x14ac:dyDescent="0.25">
      <c r="A4699" t="s">
        <v>18</v>
      </c>
      <c r="B4699" t="s">
        <v>18</v>
      </c>
      <c r="C4699" t="s">
        <v>23</v>
      </c>
      <c r="D4699" s="177">
        <v>44299</v>
      </c>
      <c r="E4699">
        <v>30</v>
      </c>
      <c r="F4699" s="38">
        <f t="shared" si="73"/>
        <v>44299</v>
      </c>
    </row>
    <row r="4700" spans="1:6" x14ac:dyDescent="0.25">
      <c r="A4700" t="s">
        <v>91</v>
      </c>
      <c r="B4700" t="s">
        <v>91</v>
      </c>
      <c r="C4700" t="s">
        <v>100</v>
      </c>
      <c r="D4700" s="177">
        <v>44299</v>
      </c>
      <c r="E4700">
        <v>86</v>
      </c>
      <c r="F4700" s="38">
        <f t="shared" si="73"/>
        <v>44299</v>
      </c>
    </row>
    <row r="4701" spans="1:6" x14ac:dyDescent="0.25">
      <c r="A4701" t="s">
        <v>91</v>
      </c>
      <c r="B4701" t="s">
        <v>91</v>
      </c>
      <c r="C4701" t="s">
        <v>96</v>
      </c>
      <c r="D4701" s="177">
        <v>44299</v>
      </c>
      <c r="E4701">
        <v>12</v>
      </c>
      <c r="F4701" s="38">
        <f t="shared" si="73"/>
        <v>44299</v>
      </c>
    </row>
    <row r="4702" spans="1:6" x14ac:dyDescent="0.25">
      <c r="A4702" t="s">
        <v>264</v>
      </c>
      <c r="B4702" t="s">
        <v>83</v>
      </c>
      <c r="C4702" t="s">
        <v>84</v>
      </c>
      <c r="D4702" s="177">
        <v>44299</v>
      </c>
      <c r="E4702">
        <v>146</v>
      </c>
      <c r="F4702" s="38">
        <f t="shared" si="73"/>
        <v>44299</v>
      </c>
    </row>
    <row r="4703" spans="1:6" x14ac:dyDescent="0.25">
      <c r="A4703" t="s">
        <v>263</v>
      </c>
      <c r="B4703" t="s">
        <v>199</v>
      </c>
      <c r="C4703" t="s">
        <v>77</v>
      </c>
      <c r="D4703" s="177">
        <v>44299</v>
      </c>
      <c r="E4703">
        <v>36</v>
      </c>
      <c r="F4703" s="38">
        <f t="shared" si="73"/>
        <v>44299</v>
      </c>
    </row>
    <row r="4704" spans="1:6" x14ac:dyDescent="0.25">
      <c r="A4704" t="s">
        <v>57</v>
      </c>
      <c r="B4704" t="s">
        <v>57</v>
      </c>
      <c r="C4704" t="s">
        <v>262</v>
      </c>
      <c r="D4704" s="177">
        <v>44299</v>
      </c>
      <c r="E4704">
        <v>2</v>
      </c>
      <c r="F4704" s="38">
        <f t="shared" si="73"/>
        <v>44299</v>
      </c>
    </row>
    <row r="4705" spans="1:6" x14ac:dyDescent="0.25">
      <c r="A4705" t="s">
        <v>57</v>
      </c>
      <c r="B4705" t="s">
        <v>57</v>
      </c>
      <c r="C4705" t="s">
        <v>61</v>
      </c>
      <c r="D4705" s="177">
        <v>44299</v>
      </c>
      <c r="E4705">
        <v>1</v>
      </c>
      <c r="F4705" s="38">
        <f t="shared" si="73"/>
        <v>44299</v>
      </c>
    </row>
    <row r="4706" spans="1:6" x14ac:dyDescent="0.25">
      <c r="A4706" t="s">
        <v>57</v>
      </c>
      <c r="B4706" t="s">
        <v>57</v>
      </c>
      <c r="C4706" t="s">
        <v>392</v>
      </c>
      <c r="D4706" s="177">
        <v>44299</v>
      </c>
      <c r="E4706">
        <v>11</v>
      </c>
      <c r="F4706" s="38">
        <f t="shared" si="73"/>
        <v>44299</v>
      </c>
    </row>
    <row r="4707" spans="1:6" x14ac:dyDescent="0.25">
      <c r="A4707" t="s">
        <v>18</v>
      </c>
      <c r="B4707" t="s">
        <v>366</v>
      </c>
      <c r="C4707" t="s">
        <v>413</v>
      </c>
      <c r="D4707" s="177">
        <v>44299</v>
      </c>
      <c r="E4707">
        <v>29</v>
      </c>
      <c r="F4707" s="38">
        <f t="shared" si="73"/>
        <v>44299</v>
      </c>
    </row>
    <row r="4708" spans="1:6" x14ac:dyDescent="0.25">
      <c r="A4708" t="s">
        <v>25</v>
      </c>
      <c r="B4708" t="s">
        <v>25</v>
      </c>
      <c r="C4708" t="s">
        <v>31</v>
      </c>
      <c r="D4708" s="177">
        <v>44299</v>
      </c>
      <c r="E4708">
        <v>59</v>
      </c>
      <c r="F4708" s="38">
        <f t="shared" si="73"/>
        <v>44299</v>
      </c>
    </row>
    <row r="4709" spans="1:6" x14ac:dyDescent="0.25">
      <c r="A4709" t="s">
        <v>361</v>
      </c>
      <c r="B4709" t="s">
        <v>411</v>
      </c>
      <c r="C4709" t="s">
        <v>355</v>
      </c>
      <c r="D4709" s="177">
        <v>44299</v>
      </c>
      <c r="E4709">
        <v>114</v>
      </c>
      <c r="F4709" s="38">
        <f t="shared" si="73"/>
        <v>44299</v>
      </c>
    </row>
    <row r="4710" spans="1:6" x14ac:dyDescent="0.25">
      <c r="A4710" t="s">
        <v>337</v>
      </c>
      <c r="B4710" t="s">
        <v>338</v>
      </c>
      <c r="C4710" t="s">
        <v>177</v>
      </c>
      <c r="D4710" s="177">
        <v>44299</v>
      </c>
      <c r="E4710">
        <v>51</v>
      </c>
      <c r="F4710" s="38">
        <f t="shared" si="73"/>
        <v>44299</v>
      </c>
    </row>
    <row r="4711" spans="1:6" x14ac:dyDescent="0.25">
      <c r="A4711" t="s">
        <v>25</v>
      </c>
      <c r="B4711" t="s">
        <v>25</v>
      </c>
      <c r="C4711" t="s">
        <v>49</v>
      </c>
      <c r="D4711" s="177">
        <v>44299</v>
      </c>
      <c r="E4711">
        <v>83</v>
      </c>
      <c r="F4711" s="38">
        <f t="shared" si="73"/>
        <v>44299</v>
      </c>
    </row>
    <row r="4712" spans="1:6" x14ac:dyDescent="0.25">
      <c r="A4712" t="s">
        <v>25</v>
      </c>
      <c r="B4712" t="s">
        <v>25</v>
      </c>
      <c r="C4712" t="s">
        <v>53</v>
      </c>
      <c r="D4712" s="177">
        <v>44299</v>
      </c>
      <c r="E4712">
        <v>58</v>
      </c>
      <c r="F4712" s="38">
        <f t="shared" si="73"/>
        <v>44299</v>
      </c>
    </row>
    <row r="4713" spans="1:6" x14ac:dyDescent="0.25">
      <c r="A4713" t="s">
        <v>57</v>
      </c>
      <c r="B4713" t="s">
        <v>57</v>
      </c>
      <c r="C4713" t="s">
        <v>446</v>
      </c>
      <c r="D4713" s="177">
        <v>44299</v>
      </c>
      <c r="E4713">
        <v>10</v>
      </c>
      <c r="F4713" s="38">
        <f t="shared" si="73"/>
        <v>44299</v>
      </c>
    </row>
    <row r="4714" spans="1:6" x14ac:dyDescent="0.25">
      <c r="A4714" t="s">
        <v>57</v>
      </c>
      <c r="B4714" t="s">
        <v>57</v>
      </c>
      <c r="C4714" t="s">
        <v>58</v>
      </c>
      <c r="D4714" s="177">
        <v>44299</v>
      </c>
      <c r="E4714">
        <v>14</v>
      </c>
      <c r="F4714" s="38">
        <f t="shared" si="73"/>
        <v>44299</v>
      </c>
    </row>
    <row r="4715" spans="1:6" x14ac:dyDescent="0.25">
      <c r="A4715" t="s">
        <v>25</v>
      </c>
      <c r="B4715" t="s">
        <v>54</v>
      </c>
      <c r="C4715" t="s">
        <v>187</v>
      </c>
      <c r="D4715" s="177">
        <v>44299</v>
      </c>
      <c r="E4715">
        <v>17</v>
      </c>
      <c r="F4715" s="38">
        <f t="shared" si="73"/>
        <v>44299</v>
      </c>
    </row>
    <row r="4716" spans="1:6" x14ac:dyDescent="0.25">
      <c r="A4716" t="s">
        <v>57</v>
      </c>
      <c r="B4716" t="s">
        <v>57</v>
      </c>
      <c r="C4716" t="s">
        <v>62</v>
      </c>
      <c r="D4716" s="177">
        <v>44299</v>
      </c>
      <c r="E4716">
        <v>11</v>
      </c>
      <c r="F4716" s="38">
        <f t="shared" si="73"/>
        <v>44299</v>
      </c>
    </row>
    <row r="4717" spans="1:6" x14ac:dyDescent="0.25">
      <c r="A4717" t="s">
        <v>263</v>
      </c>
      <c r="B4717" t="s">
        <v>199</v>
      </c>
      <c r="C4717" t="s">
        <v>319</v>
      </c>
      <c r="D4717" s="177">
        <v>44299</v>
      </c>
      <c r="E4717">
        <v>27</v>
      </c>
      <c r="F4717" s="38">
        <f t="shared" si="73"/>
        <v>44299</v>
      </c>
    </row>
    <row r="4718" spans="1:6" x14ac:dyDescent="0.25">
      <c r="A4718" t="s">
        <v>263</v>
      </c>
      <c r="B4718" t="s">
        <v>199</v>
      </c>
      <c r="C4718" t="s">
        <v>188</v>
      </c>
      <c r="D4718" s="177">
        <v>44299</v>
      </c>
      <c r="E4718">
        <v>1</v>
      </c>
      <c r="F4718" s="38">
        <f t="shared" si="73"/>
        <v>44299</v>
      </c>
    </row>
    <row r="4719" spans="1:6" x14ac:dyDescent="0.25">
      <c r="A4719" t="s">
        <v>264</v>
      </c>
      <c r="B4719" t="s">
        <v>81</v>
      </c>
      <c r="C4719" t="s">
        <v>82</v>
      </c>
      <c r="D4719" s="177">
        <v>44299</v>
      </c>
      <c r="E4719">
        <v>37</v>
      </c>
      <c r="F4719" s="38">
        <f t="shared" si="73"/>
        <v>44299</v>
      </c>
    </row>
    <row r="4720" spans="1:6" x14ac:dyDescent="0.25">
      <c r="A4720" t="s">
        <v>264</v>
      </c>
      <c r="B4720" t="s">
        <v>83</v>
      </c>
      <c r="C4720" t="s">
        <v>90</v>
      </c>
      <c r="D4720" s="177">
        <v>44299</v>
      </c>
      <c r="E4720">
        <v>33</v>
      </c>
      <c r="F4720" s="38">
        <f t="shared" si="73"/>
        <v>44299</v>
      </c>
    </row>
    <row r="4721" spans="1:6" x14ac:dyDescent="0.25">
      <c r="A4721" t="s">
        <v>91</v>
      </c>
      <c r="B4721" t="s">
        <v>91</v>
      </c>
      <c r="C4721" t="s">
        <v>98</v>
      </c>
      <c r="D4721" s="177">
        <v>44299</v>
      </c>
      <c r="E4721">
        <v>59</v>
      </c>
      <c r="F4721" s="38">
        <f t="shared" si="73"/>
        <v>44299</v>
      </c>
    </row>
    <row r="4722" spans="1:6" x14ac:dyDescent="0.25">
      <c r="A4722" t="s">
        <v>25</v>
      </c>
      <c r="B4722" t="s">
        <v>25</v>
      </c>
      <c r="C4722" t="s">
        <v>40</v>
      </c>
      <c r="D4722" s="177">
        <v>44299</v>
      </c>
      <c r="E4722">
        <v>16</v>
      </c>
      <c r="F4722" s="38">
        <f t="shared" si="73"/>
        <v>44299</v>
      </c>
    </row>
    <row r="4723" spans="1:6" x14ac:dyDescent="0.25">
      <c r="A4723" t="s">
        <v>25</v>
      </c>
      <c r="B4723" t="s">
        <v>25</v>
      </c>
      <c r="C4723" t="s">
        <v>37</v>
      </c>
      <c r="D4723" s="177">
        <v>44299</v>
      </c>
      <c r="E4723">
        <v>83</v>
      </c>
      <c r="F4723" s="38">
        <f t="shared" si="73"/>
        <v>44299</v>
      </c>
    </row>
    <row r="4724" spans="1:6" x14ac:dyDescent="0.25">
      <c r="A4724" t="s">
        <v>25</v>
      </c>
      <c r="B4724" t="s">
        <v>25</v>
      </c>
      <c r="C4724" t="s">
        <v>34</v>
      </c>
      <c r="D4724" s="177">
        <v>44299</v>
      </c>
      <c r="E4724">
        <v>55</v>
      </c>
      <c r="F4724" s="38">
        <f t="shared" si="73"/>
        <v>44299</v>
      </c>
    </row>
    <row r="4725" spans="1:6" x14ac:dyDescent="0.25">
      <c r="A4725" t="s">
        <v>25</v>
      </c>
      <c r="B4725" t="s">
        <v>25</v>
      </c>
      <c r="C4725" t="s">
        <v>46</v>
      </c>
      <c r="D4725" s="177">
        <v>44299</v>
      </c>
      <c r="E4725">
        <v>30</v>
      </c>
      <c r="F4725" s="38">
        <f t="shared" si="73"/>
        <v>44299</v>
      </c>
    </row>
    <row r="4726" spans="1:6" x14ac:dyDescent="0.25">
      <c r="A4726" t="s">
        <v>25</v>
      </c>
      <c r="B4726" t="s">
        <v>26</v>
      </c>
      <c r="C4726" t="s">
        <v>27</v>
      </c>
      <c r="D4726" s="177">
        <v>44299</v>
      </c>
      <c r="E4726">
        <v>36</v>
      </c>
      <c r="F4726" s="38">
        <f t="shared" si="73"/>
        <v>44299</v>
      </c>
    </row>
    <row r="4727" spans="1:6" x14ac:dyDescent="0.25">
      <c r="A4727" t="s">
        <v>25</v>
      </c>
      <c r="B4727" t="s">
        <v>29</v>
      </c>
      <c r="C4727" t="s">
        <v>30</v>
      </c>
      <c r="D4727" s="177">
        <v>44299</v>
      </c>
      <c r="E4727">
        <v>79</v>
      </c>
      <c r="F4727" s="38">
        <f t="shared" si="73"/>
        <v>44299</v>
      </c>
    </row>
    <row r="4728" spans="1:6" x14ac:dyDescent="0.25">
      <c r="A4728" t="s">
        <v>25</v>
      </c>
      <c r="B4728" t="s">
        <v>25</v>
      </c>
      <c r="C4728" t="s">
        <v>32</v>
      </c>
      <c r="D4728" s="177">
        <v>44299</v>
      </c>
      <c r="E4728">
        <v>117</v>
      </c>
      <c r="F4728" s="38">
        <f t="shared" si="73"/>
        <v>44299</v>
      </c>
    </row>
    <row r="4729" spans="1:6" x14ac:dyDescent="0.25">
      <c r="A4729" t="s">
        <v>361</v>
      </c>
      <c r="B4729" t="s">
        <v>411</v>
      </c>
      <c r="C4729" t="s">
        <v>357</v>
      </c>
      <c r="D4729" s="177">
        <v>44299</v>
      </c>
      <c r="E4729">
        <v>23</v>
      </c>
      <c r="F4729" s="38">
        <f t="shared" si="73"/>
        <v>44299</v>
      </c>
    </row>
    <row r="4730" spans="1:6" x14ac:dyDescent="0.25">
      <c r="A4730" t="s">
        <v>361</v>
      </c>
      <c r="B4730" t="s">
        <v>411</v>
      </c>
      <c r="C4730" t="s">
        <v>356</v>
      </c>
      <c r="D4730" s="177">
        <v>44298</v>
      </c>
      <c r="E4730">
        <v>41</v>
      </c>
      <c r="F4730" s="38">
        <f t="shared" si="73"/>
        <v>44298</v>
      </c>
    </row>
    <row r="4731" spans="1:6" x14ac:dyDescent="0.25">
      <c r="A4731" t="s">
        <v>361</v>
      </c>
      <c r="B4731" t="s">
        <v>411</v>
      </c>
      <c r="C4731" t="s">
        <v>422</v>
      </c>
      <c r="D4731" s="177">
        <v>44298</v>
      </c>
      <c r="E4731">
        <v>5</v>
      </c>
      <c r="F4731" s="38">
        <f t="shared" si="73"/>
        <v>44298</v>
      </c>
    </row>
    <row r="4732" spans="1:6" x14ac:dyDescent="0.25">
      <c r="A4732" t="s">
        <v>18</v>
      </c>
      <c r="B4732" t="s">
        <v>19</v>
      </c>
      <c r="C4732" t="s">
        <v>20</v>
      </c>
      <c r="D4732" s="177">
        <v>44298</v>
      </c>
      <c r="E4732">
        <v>44</v>
      </c>
      <c r="F4732" s="38">
        <f t="shared" si="73"/>
        <v>44298</v>
      </c>
    </row>
    <row r="4733" spans="1:6" x14ac:dyDescent="0.25">
      <c r="A4733" t="s">
        <v>337</v>
      </c>
      <c r="B4733" t="s">
        <v>338</v>
      </c>
      <c r="C4733" t="s">
        <v>177</v>
      </c>
      <c r="D4733" s="177">
        <v>44298</v>
      </c>
      <c r="E4733">
        <v>55</v>
      </c>
      <c r="F4733" s="38">
        <f t="shared" si="73"/>
        <v>44298</v>
      </c>
    </row>
    <row r="4734" spans="1:6" x14ac:dyDescent="0.25">
      <c r="A4734" t="s">
        <v>25</v>
      </c>
      <c r="B4734" t="s">
        <v>26</v>
      </c>
      <c r="C4734" t="s">
        <v>28</v>
      </c>
      <c r="D4734" s="177">
        <v>44298</v>
      </c>
      <c r="E4734">
        <v>15</v>
      </c>
      <c r="F4734" s="38">
        <f t="shared" si="73"/>
        <v>44298</v>
      </c>
    </row>
    <row r="4735" spans="1:6" x14ac:dyDescent="0.25">
      <c r="A4735" t="s">
        <v>18</v>
      </c>
      <c r="B4735" t="s">
        <v>366</v>
      </c>
      <c r="C4735" t="s">
        <v>413</v>
      </c>
      <c r="D4735" s="177">
        <v>44298</v>
      </c>
      <c r="E4735">
        <v>16</v>
      </c>
      <c r="F4735" s="38">
        <f t="shared" si="73"/>
        <v>44298</v>
      </c>
    </row>
    <row r="4736" spans="1:6" x14ac:dyDescent="0.25">
      <c r="A4736" t="s">
        <v>18</v>
      </c>
      <c r="B4736" t="s">
        <v>366</v>
      </c>
      <c r="C4736" t="s">
        <v>410</v>
      </c>
      <c r="D4736" s="177">
        <v>44298</v>
      </c>
      <c r="E4736">
        <v>1</v>
      </c>
      <c r="F4736" s="38">
        <f t="shared" si="73"/>
        <v>44298</v>
      </c>
    </row>
    <row r="4737" spans="1:6" x14ac:dyDescent="0.25">
      <c r="A4737" t="s">
        <v>25</v>
      </c>
      <c r="B4737" t="s">
        <v>25</v>
      </c>
      <c r="C4737" t="s">
        <v>49</v>
      </c>
      <c r="D4737" s="177">
        <v>44298</v>
      </c>
      <c r="E4737">
        <v>113</v>
      </c>
      <c r="F4737" s="38">
        <f t="shared" si="73"/>
        <v>44298</v>
      </c>
    </row>
    <row r="4738" spans="1:6" x14ac:dyDescent="0.25">
      <c r="A4738" t="s">
        <v>25</v>
      </c>
      <c r="B4738" t="s">
        <v>25</v>
      </c>
      <c r="C4738" t="s">
        <v>36</v>
      </c>
      <c r="D4738" s="177">
        <v>44298</v>
      </c>
      <c r="E4738">
        <v>53</v>
      </c>
      <c r="F4738" s="38">
        <f t="shared" si="73"/>
        <v>44298</v>
      </c>
    </row>
    <row r="4739" spans="1:6" x14ac:dyDescent="0.25">
      <c r="A4739" t="s">
        <v>91</v>
      </c>
      <c r="B4739" t="s">
        <v>91</v>
      </c>
      <c r="C4739" t="s">
        <v>100</v>
      </c>
      <c r="D4739" s="177">
        <v>44298</v>
      </c>
      <c r="E4739">
        <v>87</v>
      </c>
      <c r="F4739" s="38">
        <f t="shared" ref="F4739:F4802" si="74">D4739</f>
        <v>44298</v>
      </c>
    </row>
    <row r="4740" spans="1:6" x14ac:dyDescent="0.25">
      <c r="A4740" t="s">
        <v>325</v>
      </c>
      <c r="B4740" t="s">
        <v>325</v>
      </c>
      <c r="C4740" t="s">
        <v>327</v>
      </c>
      <c r="D4740" s="177">
        <v>44298</v>
      </c>
      <c r="E4740">
        <v>26</v>
      </c>
      <c r="F4740" s="38">
        <f t="shared" si="74"/>
        <v>44298</v>
      </c>
    </row>
    <row r="4741" spans="1:6" x14ac:dyDescent="0.25">
      <c r="A4741" t="s">
        <v>264</v>
      </c>
      <c r="B4741" t="s">
        <v>83</v>
      </c>
      <c r="C4741" t="s">
        <v>80</v>
      </c>
      <c r="D4741" s="177">
        <v>44298</v>
      </c>
      <c r="E4741">
        <v>36</v>
      </c>
      <c r="F4741" s="38">
        <f t="shared" si="74"/>
        <v>44298</v>
      </c>
    </row>
    <row r="4742" spans="1:6" x14ac:dyDescent="0.25">
      <c r="A4742" t="s">
        <v>264</v>
      </c>
      <c r="B4742" t="s">
        <v>83</v>
      </c>
      <c r="C4742" t="s">
        <v>84</v>
      </c>
      <c r="D4742" s="177">
        <v>44298</v>
      </c>
      <c r="E4742">
        <v>133</v>
      </c>
      <c r="F4742" s="38">
        <f t="shared" si="74"/>
        <v>44298</v>
      </c>
    </row>
    <row r="4743" spans="1:6" x14ac:dyDescent="0.25">
      <c r="A4743" t="s">
        <v>263</v>
      </c>
      <c r="B4743" t="s">
        <v>199</v>
      </c>
      <c r="C4743" t="s">
        <v>75</v>
      </c>
      <c r="D4743" s="177">
        <v>44298</v>
      </c>
      <c r="E4743">
        <v>52</v>
      </c>
      <c r="F4743" s="38">
        <f t="shared" si="74"/>
        <v>44298</v>
      </c>
    </row>
    <row r="4744" spans="1:6" x14ac:dyDescent="0.25">
      <c r="A4744" t="s">
        <v>263</v>
      </c>
      <c r="B4744" t="s">
        <v>199</v>
      </c>
      <c r="C4744" t="s">
        <v>447</v>
      </c>
      <c r="D4744" s="177">
        <v>44298</v>
      </c>
      <c r="E4744">
        <v>29</v>
      </c>
      <c r="F4744" s="38">
        <f t="shared" si="74"/>
        <v>44298</v>
      </c>
    </row>
    <row r="4745" spans="1:6" x14ac:dyDescent="0.25">
      <c r="A4745" t="s">
        <v>57</v>
      </c>
      <c r="B4745" t="s">
        <v>57</v>
      </c>
      <c r="C4745" t="s">
        <v>392</v>
      </c>
      <c r="D4745" s="177">
        <v>44298</v>
      </c>
      <c r="E4745">
        <v>15</v>
      </c>
      <c r="F4745" s="38">
        <f t="shared" si="74"/>
        <v>44298</v>
      </c>
    </row>
    <row r="4746" spans="1:6" x14ac:dyDescent="0.25">
      <c r="A4746" t="s">
        <v>25</v>
      </c>
      <c r="B4746" t="s">
        <v>25</v>
      </c>
      <c r="C4746" t="s">
        <v>40</v>
      </c>
      <c r="D4746" s="177">
        <v>44298</v>
      </c>
      <c r="E4746">
        <v>15</v>
      </c>
      <c r="F4746" s="38">
        <f t="shared" si="74"/>
        <v>44298</v>
      </c>
    </row>
    <row r="4747" spans="1:6" x14ac:dyDescent="0.25">
      <c r="A4747" t="s">
        <v>18</v>
      </c>
      <c r="B4747" t="s">
        <v>18</v>
      </c>
      <c r="C4747" t="s">
        <v>23</v>
      </c>
      <c r="D4747" s="177">
        <v>44298</v>
      </c>
      <c r="E4747">
        <v>20</v>
      </c>
      <c r="F4747" s="38">
        <f t="shared" si="74"/>
        <v>44298</v>
      </c>
    </row>
    <row r="4748" spans="1:6" x14ac:dyDescent="0.25">
      <c r="A4748" t="s">
        <v>18</v>
      </c>
      <c r="B4748" t="s">
        <v>18</v>
      </c>
      <c r="D4748" s="177">
        <v>44298</v>
      </c>
      <c r="E4748">
        <v>1</v>
      </c>
      <c r="F4748" s="38">
        <f t="shared" si="74"/>
        <v>44298</v>
      </c>
    </row>
    <row r="4749" spans="1:6" x14ac:dyDescent="0.25">
      <c r="A4749" t="s">
        <v>16</v>
      </c>
      <c r="B4749" t="s">
        <v>16</v>
      </c>
      <c r="C4749" t="s">
        <v>17</v>
      </c>
      <c r="D4749" s="177">
        <v>44298</v>
      </c>
      <c r="E4749">
        <v>92</v>
      </c>
      <c r="F4749" s="38">
        <f t="shared" si="74"/>
        <v>44298</v>
      </c>
    </row>
    <row r="4750" spans="1:6" x14ac:dyDescent="0.25">
      <c r="A4750" t="s">
        <v>25</v>
      </c>
      <c r="B4750" t="s">
        <v>54</v>
      </c>
      <c r="C4750" t="s">
        <v>187</v>
      </c>
      <c r="D4750" s="177">
        <v>44298</v>
      </c>
      <c r="E4750">
        <v>14</v>
      </c>
      <c r="F4750" s="38">
        <f t="shared" si="74"/>
        <v>44298</v>
      </c>
    </row>
    <row r="4751" spans="1:6" x14ac:dyDescent="0.25">
      <c r="A4751" t="s">
        <v>57</v>
      </c>
      <c r="B4751" t="s">
        <v>57</v>
      </c>
      <c r="C4751" t="s">
        <v>60</v>
      </c>
      <c r="D4751" s="177">
        <v>44298</v>
      </c>
      <c r="E4751">
        <v>38</v>
      </c>
      <c r="F4751" s="38">
        <f t="shared" si="74"/>
        <v>44298</v>
      </c>
    </row>
    <row r="4752" spans="1:6" x14ac:dyDescent="0.25">
      <c r="A4752" t="s">
        <v>25</v>
      </c>
      <c r="B4752" t="s">
        <v>54</v>
      </c>
      <c r="C4752" t="s">
        <v>55</v>
      </c>
      <c r="D4752" s="177">
        <v>44298</v>
      </c>
      <c r="E4752">
        <v>152</v>
      </c>
      <c r="F4752" s="38">
        <f t="shared" si="74"/>
        <v>44298</v>
      </c>
    </row>
    <row r="4753" spans="1:6" x14ac:dyDescent="0.25">
      <c r="A4753" t="s">
        <v>71</v>
      </c>
      <c r="B4753" t="s">
        <v>71</v>
      </c>
      <c r="C4753" t="s">
        <v>72</v>
      </c>
      <c r="D4753" s="177">
        <v>44298</v>
      </c>
      <c r="E4753">
        <v>80</v>
      </c>
      <c r="F4753" s="38">
        <f t="shared" si="74"/>
        <v>44298</v>
      </c>
    </row>
    <row r="4754" spans="1:6" x14ac:dyDescent="0.25">
      <c r="A4754" t="s">
        <v>264</v>
      </c>
      <c r="B4754" t="s">
        <v>81</v>
      </c>
      <c r="C4754" t="s">
        <v>82</v>
      </c>
      <c r="D4754" s="177">
        <v>44298</v>
      </c>
      <c r="E4754">
        <v>52</v>
      </c>
      <c r="F4754" s="38">
        <f t="shared" si="74"/>
        <v>44298</v>
      </c>
    </row>
    <row r="4755" spans="1:6" x14ac:dyDescent="0.25">
      <c r="A4755" t="s">
        <v>264</v>
      </c>
      <c r="B4755" t="s">
        <v>83</v>
      </c>
      <c r="C4755" t="s">
        <v>90</v>
      </c>
      <c r="D4755" s="177">
        <v>44298</v>
      </c>
      <c r="E4755">
        <v>38</v>
      </c>
      <c r="F4755" s="38">
        <f t="shared" si="74"/>
        <v>44298</v>
      </c>
    </row>
    <row r="4756" spans="1:6" x14ac:dyDescent="0.25">
      <c r="A4756" t="s">
        <v>264</v>
      </c>
      <c r="B4756" t="s">
        <v>83</v>
      </c>
      <c r="C4756" t="s">
        <v>179</v>
      </c>
      <c r="D4756" s="177">
        <v>44298</v>
      </c>
      <c r="E4756">
        <v>26</v>
      </c>
      <c r="F4756" s="38">
        <f t="shared" si="74"/>
        <v>44298</v>
      </c>
    </row>
    <row r="4757" spans="1:6" x14ac:dyDescent="0.25">
      <c r="A4757" t="s">
        <v>361</v>
      </c>
      <c r="B4757" t="s">
        <v>411</v>
      </c>
      <c r="C4757" t="s">
        <v>355</v>
      </c>
      <c r="D4757" s="177">
        <v>44298</v>
      </c>
      <c r="E4757">
        <v>109</v>
      </c>
      <c r="F4757" s="38">
        <f t="shared" si="74"/>
        <v>44298</v>
      </c>
    </row>
    <row r="4758" spans="1:6" x14ac:dyDescent="0.25">
      <c r="A4758" t="s">
        <v>25</v>
      </c>
      <c r="B4758" t="s">
        <v>25</v>
      </c>
      <c r="C4758" t="s">
        <v>32</v>
      </c>
      <c r="D4758" s="177">
        <v>44298</v>
      </c>
      <c r="E4758">
        <v>85</v>
      </c>
      <c r="F4758" s="38">
        <f t="shared" si="74"/>
        <v>44298</v>
      </c>
    </row>
    <row r="4759" spans="1:6" x14ac:dyDescent="0.25">
      <c r="A4759" t="s">
        <v>25</v>
      </c>
      <c r="B4759" t="s">
        <v>25</v>
      </c>
      <c r="C4759" t="s">
        <v>45</v>
      </c>
      <c r="D4759" s="177">
        <v>44298</v>
      </c>
      <c r="E4759">
        <v>72</v>
      </c>
      <c r="F4759" s="38">
        <f t="shared" si="74"/>
        <v>44298</v>
      </c>
    </row>
    <row r="4760" spans="1:6" x14ac:dyDescent="0.25">
      <c r="A4760" t="s">
        <v>25</v>
      </c>
      <c r="B4760" t="s">
        <v>25</v>
      </c>
      <c r="C4760" t="s">
        <v>186</v>
      </c>
      <c r="D4760" s="177">
        <v>44298</v>
      </c>
      <c r="E4760">
        <v>2</v>
      </c>
      <c r="F4760" s="38">
        <f t="shared" si="74"/>
        <v>44298</v>
      </c>
    </row>
    <row r="4761" spans="1:6" x14ac:dyDescent="0.25">
      <c r="A4761" t="s">
        <v>25</v>
      </c>
      <c r="B4761" t="s">
        <v>25</v>
      </c>
      <c r="C4761" t="s">
        <v>41</v>
      </c>
      <c r="D4761" s="177">
        <v>44298</v>
      </c>
      <c r="E4761">
        <v>32</v>
      </c>
      <c r="F4761" s="38">
        <f t="shared" si="74"/>
        <v>44298</v>
      </c>
    </row>
    <row r="4762" spans="1:6" x14ac:dyDescent="0.25">
      <c r="A4762" t="s">
        <v>91</v>
      </c>
      <c r="B4762" t="s">
        <v>91</v>
      </c>
      <c r="C4762" t="s">
        <v>96</v>
      </c>
      <c r="D4762" s="177">
        <v>44298</v>
      </c>
      <c r="E4762">
        <v>24</v>
      </c>
      <c r="F4762" s="38">
        <f t="shared" si="74"/>
        <v>44298</v>
      </c>
    </row>
    <row r="4763" spans="1:6" x14ac:dyDescent="0.25">
      <c r="A4763" t="s">
        <v>57</v>
      </c>
      <c r="B4763" t="s">
        <v>57</v>
      </c>
      <c r="C4763" t="s">
        <v>62</v>
      </c>
      <c r="D4763" s="177">
        <v>44298</v>
      </c>
      <c r="E4763">
        <v>34</v>
      </c>
      <c r="F4763" s="38">
        <f t="shared" si="74"/>
        <v>44298</v>
      </c>
    </row>
    <row r="4764" spans="1:6" x14ac:dyDescent="0.25">
      <c r="A4764" t="s">
        <v>57</v>
      </c>
      <c r="B4764" t="s">
        <v>57</v>
      </c>
      <c r="C4764" t="s">
        <v>262</v>
      </c>
      <c r="D4764" s="177">
        <v>44298</v>
      </c>
      <c r="E4764">
        <v>4</v>
      </c>
      <c r="F4764" s="38">
        <f t="shared" si="74"/>
        <v>44298</v>
      </c>
    </row>
    <row r="4765" spans="1:6" x14ac:dyDescent="0.25">
      <c r="A4765" t="s">
        <v>25</v>
      </c>
      <c r="B4765" t="s">
        <v>25</v>
      </c>
      <c r="C4765" t="s">
        <v>53</v>
      </c>
      <c r="D4765" s="177">
        <v>44298</v>
      </c>
      <c r="E4765">
        <v>47</v>
      </c>
      <c r="F4765" s="38">
        <f t="shared" si="74"/>
        <v>44298</v>
      </c>
    </row>
    <row r="4766" spans="1:6" x14ac:dyDescent="0.25">
      <c r="A4766" t="s">
        <v>57</v>
      </c>
      <c r="B4766" t="s">
        <v>57</v>
      </c>
      <c r="C4766" t="s">
        <v>368</v>
      </c>
      <c r="D4766" s="177">
        <v>44298</v>
      </c>
      <c r="E4766">
        <v>63</v>
      </c>
      <c r="F4766" s="38">
        <f t="shared" si="74"/>
        <v>44298</v>
      </c>
    </row>
    <row r="4767" spans="1:6" x14ac:dyDescent="0.25">
      <c r="A4767" t="s">
        <v>57</v>
      </c>
      <c r="B4767" t="s">
        <v>57</v>
      </c>
      <c r="C4767" t="s">
        <v>130</v>
      </c>
      <c r="D4767" s="177">
        <v>44298</v>
      </c>
      <c r="E4767">
        <v>33</v>
      </c>
      <c r="F4767" s="38">
        <f t="shared" si="74"/>
        <v>44298</v>
      </c>
    </row>
    <row r="4768" spans="1:6" x14ac:dyDescent="0.25">
      <c r="A4768" t="s">
        <v>57</v>
      </c>
      <c r="B4768" t="s">
        <v>57</v>
      </c>
      <c r="C4768" t="s">
        <v>183</v>
      </c>
      <c r="D4768" s="177">
        <v>44298</v>
      </c>
      <c r="E4768">
        <v>29</v>
      </c>
      <c r="F4768" s="38">
        <f t="shared" si="74"/>
        <v>44298</v>
      </c>
    </row>
    <row r="4769" spans="1:6" x14ac:dyDescent="0.25">
      <c r="A4769" t="s">
        <v>25</v>
      </c>
      <c r="B4769" t="s">
        <v>25</v>
      </c>
      <c r="C4769" t="s">
        <v>42</v>
      </c>
      <c r="D4769" s="177">
        <v>44298</v>
      </c>
      <c r="E4769">
        <v>32</v>
      </c>
      <c r="F4769" s="38">
        <f t="shared" si="74"/>
        <v>44298</v>
      </c>
    </row>
    <row r="4770" spans="1:6" x14ac:dyDescent="0.25">
      <c r="A4770" t="s">
        <v>25</v>
      </c>
      <c r="B4770" t="s">
        <v>25</v>
      </c>
      <c r="C4770" t="s">
        <v>48</v>
      </c>
      <c r="D4770" s="177">
        <v>44298</v>
      </c>
      <c r="E4770">
        <v>10</v>
      </c>
      <c r="F4770" s="38">
        <f t="shared" si="74"/>
        <v>44298</v>
      </c>
    </row>
    <row r="4771" spans="1:6" x14ac:dyDescent="0.25">
      <c r="A4771" t="s">
        <v>25</v>
      </c>
      <c r="B4771" t="s">
        <v>25</v>
      </c>
      <c r="C4771" t="s">
        <v>39</v>
      </c>
      <c r="D4771" s="177">
        <v>44298</v>
      </c>
      <c r="E4771">
        <v>63</v>
      </c>
      <c r="F4771" s="38">
        <f t="shared" si="74"/>
        <v>44298</v>
      </c>
    </row>
    <row r="4772" spans="1:6" x14ac:dyDescent="0.25">
      <c r="A4772" t="s">
        <v>25</v>
      </c>
      <c r="B4772" t="s">
        <v>25</v>
      </c>
      <c r="C4772" t="s">
        <v>34</v>
      </c>
      <c r="D4772" s="177">
        <v>44298</v>
      </c>
      <c r="E4772">
        <v>61</v>
      </c>
      <c r="F4772" s="38">
        <f t="shared" si="74"/>
        <v>44298</v>
      </c>
    </row>
    <row r="4773" spans="1:6" x14ac:dyDescent="0.25">
      <c r="A4773" t="s">
        <v>25</v>
      </c>
      <c r="B4773" t="s">
        <v>25</v>
      </c>
      <c r="C4773" t="s">
        <v>37</v>
      </c>
      <c r="D4773" s="177">
        <v>44298</v>
      </c>
      <c r="E4773">
        <v>89</v>
      </c>
      <c r="F4773" s="38">
        <f t="shared" si="74"/>
        <v>44298</v>
      </c>
    </row>
    <row r="4774" spans="1:6" x14ac:dyDescent="0.25">
      <c r="A4774" t="s">
        <v>18</v>
      </c>
      <c r="B4774" t="s">
        <v>21</v>
      </c>
      <c r="C4774" t="s">
        <v>22</v>
      </c>
      <c r="D4774" s="177">
        <v>44298</v>
      </c>
      <c r="E4774">
        <v>37</v>
      </c>
      <c r="F4774" s="38">
        <f t="shared" si="74"/>
        <v>44298</v>
      </c>
    </row>
    <row r="4775" spans="1:6" x14ac:dyDescent="0.25">
      <c r="A4775" t="s">
        <v>361</v>
      </c>
      <c r="B4775" t="s">
        <v>411</v>
      </c>
      <c r="C4775" t="s">
        <v>357</v>
      </c>
      <c r="D4775" s="177">
        <v>44298</v>
      </c>
      <c r="E4775">
        <v>31</v>
      </c>
      <c r="F4775" s="38">
        <f t="shared" si="74"/>
        <v>44298</v>
      </c>
    </row>
    <row r="4776" spans="1:6" x14ac:dyDescent="0.25">
      <c r="A4776" t="s">
        <v>18</v>
      </c>
      <c r="B4776" t="s">
        <v>18</v>
      </c>
      <c r="C4776" t="s">
        <v>24</v>
      </c>
      <c r="D4776" s="177">
        <v>44298</v>
      </c>
      <c r="E4776">
        <v>30</v>
      </c>
      <c r="F4776" s="38">
        <f t="shared" si="74"/>
        <v>44298</v>
      </c>
    </row>
    <row r="4777" spans="1:6" x14ac:dyDescent="0.25">
      <c r="A4777" t="s">
        <v>18</v>
      </c>
      <c r="B4777" t="s">
        <v>366</v>
      </c>
      <c r="C4777" t="s">
        <v>409</v>
      </c>
      <c r="D4777" s="177">
        <v>44298</v>
      </c>
      <c r="E4777">
        <v>20</v>
      </c>
      <c r="F4777" s="38">
        <f t="shared" si="74"/>
        <v>44298</v>
      </c>
    </row>
    <row r="4778" spans="1:6" x14ac:dyDescent="0.25">
      <c r="A4778" t="s">
        <v>25</v>
      </c>
      <c r="B4778" t="s">
        <v>25</v>
      </c>
      <c r="C4778" t="s">
        <v>31</v>
      </c>
      <c r="D4778" s="177">
        <v>44298</v>
      </c>
      <c r="E4778">
        <v>99</v>
      </c>
      <c r="F4778" s="38">
        <f t="shared" si="74"/>
        <v>44298</v>
      </c>
    </row>
    <row r="4779" spans="1:6" x14ac:dyDescent="0.25">
      <c r="A4779" t="s">
        <v>25</v>
      </c>
      <c r="B4779" t="s">
        <v>29</v>
      </c>
      <c r="C4779" t="s">
        <v>30</v>
      </c>
      <c r="D4779" s="177">
        <v>44298</v>
      </c>
      <c r="E4779">
        <v>71</v>
      </c>
      <c r="F4779" s="38">
        <f t="shared" si="74"/>
        <v>44298</v>
      </c>
    </row>
    <row r="4780" spans="1:6" x14ac:dyDescent="0.25">
      <c r="A4780" t="s">
        <v>57</v>
      </c>
      <c r="B4780" t="s">
        <v>57</v>
      </c>
      <c r="C4780" t="s">
        <v>446</v>
      </c>
      <c r="D4780" s="177">
        <v>44298</v>
      </c>
      <c r="E4780">
        <v>28</v>
      </c>
      <c r="F4780" s="38">
        <f t="shared" si="74"/>
        <v>44298</v>
      </c>
    </row>
    <row r="4781" spans="1:6" x14ac:dyDescent="0.25">
      <c r="A4781" t="s">
        <v>25</v>
      </c>
      <c r="B4781" t="s">
        <v>54</v>
      </c>
      <c r="C4781" t="s">
        <v>56</v>
      </c>
      <c r="D4781" s="177">
        <v>44298</v>
      </c>
      <c r="E4781">
        <v>59</v>
      </c>
      <c r="F4781" s="38">
        <f t="shared" si="74"/>
        <v>44298</v>
      </c>
    </row>
    <row r="4782" spans="1:6" x14ac:dyDescent="0.25">
      <c r="A4782" t="s">
        <v>57</v>
      </c>
      <c r="B4782" t="s">
        <v>57</v>
      </c>
      <c r="C4782" t="s">
        <v>63</v>
      </c>
      <c r="D4782" s="177">
        <v>44298</v>
      </c>
      <c r="E4782">
        <v>1</v>
      </c>
      <c r="F4782" s="38">
        <f t="shared" si="74"/>
        <v>44298</v>
      </c>
    </row>
    <row r="4783" spans="1:6" x14ac:dyDescent="0.25">
      <c r="A4783" t="s">
        <v>263</v>
      </c>
      <c r="B4783" t="s">
        <v>199</v>
      </c>
      <c r="C4783" t="s">
        <v>319</v>
      </c>
      <c r="D4783" s="177">
        <v>44298</v>
      </c>
      <c r="E4783">
        <v>1</v>
      </c>
      <c r="F4783" s="38">
        <f t="shared" si="74"/>
        <v>44298</v>
      </c>
    </row>
    <row r="4784" spans="1:6" x14ac:dyDescent="0.25">
      <c r="A4784" t="s">
        <v>263</v>
      </c>
      <c r="B4784" t="s">
        <v>199</v>
      </c>
      <c r="C4784" t="s">
        <v>77</v>
      </c>
      <c r="D4784" s="177">
        <v>44298</v>
      </c>
      <c r="E4784">
        <v>60</v>
      </c>
      <c r="F4784" s="38">
        <f t="shared" si="74"/>
        <v>44298</v>
      </c>
    </row>
    <row r="4785" spans="1:6" x14ac:dyDescent="0.25">
      <c r="A4785" t="s">
        <v>263</v>
      </c>
      <c r="B4785" t="s">
        <v>199</v>
      </c>
      <c r="C4785" t="s">
        <v>188</v>
      </c>
      <c r="D4785" s="177">
        <v>44298</v>
      </c>
      <c r="E4785">
        <v>1</v>
      </c>
      <c r="F4785" s="38">
        <f t="shared" si="74"/>
        <v>44298</v>
      </c>
    </row>
    <row r="4786" spans="1:6" x14ac:dyDescent="0.25">
      <c r="A4786" t="s">
        <v>91</v>
      </c>
      <c r="B4786" t="s">
        <v>91</v>
      </c>
      <c r="C4786" t="s">
        <v>101</v>
      </c>
      <c r="D4786" s="177">
        <v>44298</v>
      </c>
      <c r="E4786">
        <v>40</v>
      </c>
      <c r="F4786" s="38">
        <f t="shared" si="74"/>
        <v>44298</v>
      </c>
    </row>
    <row r="4787" spans="1:6" x14ac:dyDescent="0.25">
      <c r="A4787" t="s">
        <v>91</v>
      </c>
      <c r="B4787" t="s">
        <v>91</v>
      </c>
      <c r="C4787" t="s">
        <v>97</v>
      </c>
      <c r="D4787" s="177">
        <v>44298</v>
      </c>
      <c r="E4787">
        <v>19</v>
      </c>
      <c r="F4787" s="38">
        <f t="shared" si="74"/>
        <v>44298</v>
      </c>
    </row>
    <row r="4788" spans="1:6" x14ac:dyDescent="0.25">
      <c r="A4788" t="s">
        <v>91</v>
      </c>
      <c r="B4788" t="s">
        <v>91</v>
      </c>
      <c r="C4788" t="s">
        <v>98</v>
      </c>
      <c r="D4788" s="177">
        <v>44298</v>
      </c>
      <c r="E4788">
        <v>61</v>
      </c>
      <c r="F4788" s="38">
        <f t="shared" si="74"/>
        <v>44298</v>
      </c>
    </row>
    <row r="4789" spans="1:6" x14ac:dyDescent="0.25">
      <c r="A4789" t="s">
        <v>264</v>
      </c>
      <c r="B4789" t="s">
        <v>83</v>
      </c>
      <c r="C4789" t="s">
        <v>414</v>
      </c>
      <c r="D4789" s="177">
        <v>44298</v>
      </c>
      <c r="E4789">
        <v>46</v>
      </c>
      <c r="F4789" s="38">
        <f t="shared" si="74"/>
        <v>44298</v>
      </c>
    </row>
    <row r="4790" spans="1:6" x14ac:dyDescent="0.25">
      <c r="A4790" t="s">
        <v>91</v>
      </c>
      <c r="B4790" t="s">
        <v>91</v>
      </c>
      <c r="C4790" t="s">
        <v>100</v>
      </c>
      <c r="D4790" s="177">
        <v>44296</v>
      </c>
      <c r="E4790">
        <v>52</v>
      </c>
      <c r="F4790" s="38">
        <f t="shared" si="74"/>
        <v>44296</v>
      </c>
    </row>
    <row r="4791" spans="1:6" x14ac:dyDescent="0.25">
      <c r="A4791" t="s">
        <v>91</v>
      </c>
      <c r="B4791" t="s">
        <v>91</v>
      </c>
      <c r="C4791" t="s">
        <v>94</v>
      </c>
      <c r="D4791" s="177">
        <v>44295</v>
      </c>
      <c r="E4791">
        <v>21</v>
      </c>
      <c r="F4791" s="38">
        <f t="shared" si="74"/>
        <v>44295</v>
      </c>
    </row>
    <row r="4792" spans="1:6" x14ac:dyDescent="0.25">
      <c r="A4792" t="s">
        <v>264</v>
      </c>
      <c r="B4792" t="s">
        <v>83</v>
      </c>
      <c r="C4792" t="s">
        <v>191</v>
      </c>
      <c r="D4792" s="177">
        <v>44295</v>
      </c>
      <c r="E4792">
        <v>1</v>
      </c>
      <c r="F4792" s="38">
        <f t="shared" si="74"/>
        <v>44295</v>
      </c>
    </row>
    <row r="4793" spans="1:6" x14ac:dyDescent="0.25">
      <c r="A4793" t="s">
        <v>264</v>
      </c>
      <c r="B4793" t="s">
        <v>83</v>
      </c>
      <c r="C4793" t="s">
        <v>181</v>
      </c>
      <c r="D4793" s="177">
        <v>44295</v>
      </c>
      <c r="E4793">
        <v>20</v>
      </c>
      <c r="F4793" s="38">
        <f t="shared" si="74"/>
        <v>44295</v>
      </c>
    </row>
    <row r="4794" spans="1:6" x14ac:dyDescent="0.25">
      <c r="A4794" t="s">
        <v>57</v>
      </c>
      <c r="B4794" t="s">
        <v>57</v>
      </c>
      <c r="C4794" t="s">
        <v>368</v>
      </c>
      <c r="D4794" s="177">
        <v>44295</v>
      </c>
      <c r="E4794">
        <v>33</v>
      </c>
      <c r="F4794" s="38">
        <f t="shared" si="74"/>
        <v>44295</v>
      </c>
    </row>
    <row r="4795" spans="1:6" x14ac:dyDescent="0.25">
      <c r="A4795" t="s">
        <v>71</v>
      </c>
      <c r="B4795" t="s">
        <v>71</v>
      </c>
      <c r="C4795" t="s">
        <v>72</v>
      </c>
      <c r="D4795" s="177">
        <v>44295</v>
      </c>
      <c r="E4795">
        <v>44</v>
      </c>
      <c r="F4795" s="38">
        <f t="shared" si="74"/>
        <v>44295</v>
      </c>
    </row>
    <row r="4796" spans="1:6" x14ac:dyDescent="0.25">
      <c r="A4796" t="s">
        <v>263</v>
      </c>
      <c r="B4796" t="s">
        <v>199</v>
      </c>
      <c r="C4796" t="s">
        <v>77</v>
      </c>
      <c r="D4796" s="177">
        <v>44295</v>
      </c>
      <c r="E4796">
        <v>29</v>
      </c>
      <c r="F4796" s="38">
        <f t="shared" si="74"/>
        <v>44295</v>
      </c>
    </row>
    <row r="4797" spans="1:6" x14ac:dyDescent="0.25">
      <c r="A4797" t="s">
        <v>25</v>
      </c>
      <c r="B4797" t="s">
        <v>25</v>
      </c>
      <c r="C4797" t="s">
        <v>41</v>
      </c>
      <c r="D4797" s="177">
        <v>44295</v>
      </c>
      <c r="E4797">
        <v>33</v>
      </c>
      <c r="F4797" s="38">
        <f t="shared" si="74"/>
        <v>44295</v>
      </c>
    </row>
    <row r="4798" spans="1:6" x14ac:dyDescent="0.25">
      <c r="A4798" t="s">
        <v>25</v>
      </c>
      <c r="B4798" t="s">
        <v>25</v>
      </c>
      <c r="C4798" t="s">
        <v>186</v>
      </c>
      <c r="D4798" s="177">
        <v>44295</v>
      </c>
      <c r="E4798">
        <v>4</v>
      </c>
      <c r="F4798" s="38">
        <f t="shared" si="74"/>
        <v>44295</v>
      </c>
    </row>
    <row r="4799" spans="1:6" x14ac:dyDescent="0.25">
      <c r="A4799" t="s">
        <v>25</v>
      </c>
      <c r="B4799" t="s">
        <v>25</v>
      </c>
      <c r="C4799" t="s">
        <v>45</v>
      </c>
      <c r="D4799" s="177">
        <v>44295</v>
      </c>
      <c r="E4799">
        <v>85</v>
      </c>
      <c r="F4799" s="38">
        <f t="shared" si="74"/>
        <v>44295</v>
      </c>
    </row>
    <row r="4800" spans="1:6" x14ac:dyDescent="0.25">
      <c r="A4800" t="s">
        <v>361</v>
      </c>
      <c r="B4800" t="s">
        <v>411</v>
      </c>
      <c r="C4800" t="s">
        <v>355</v>
      </c>
      <c r="D4800" s="177">
        <v>44295</v>
      </c>
      <c r="E4800">
        <v>140</v>
      </c>
      <c r="F4800" s="38">
        <f t="shared" si="74"/>
        <v>44295</v>
      </c>
    </row>
    <row r="4801" spans="1:6" x14ac:dyDescent="0.25">
      <c r="A4801" t="s">
        <v>18</v>
      </c>
      <c r="B4801" t="s">
        <v>18</v>
      </c>
      <c r="D4801" s="177">
        <v>44295</v>
      </c>
      <c r="E4801">
        <v>1</v>
      </c>
      <c r="F4801" s="38">
        <f t="shared" si="74"/>
        <v>44295</v>
      </c>
    </row>
    <row r="4802" spans="1:6" x14ac:dyDescent="0.25">
      <c r="A4802" t="s">
        <v>91</v>
      </c>
      <c r="B4802" t="s">
        <v>91</v>
      </c>
      <c r="C4802" t="s">
        <v>98</v>
      </c>
      <c r="D4802" s="177">
        <v>44295</v>
      </c>
      <c r="E4802">
        <v>36</v>
      </c>
      <c r="F4802" s="38">
        <f t="shared" si="74"/>
        <v>44295</v>
      </c>
    </row>
    <row r="4803" spans="1:6" x14ac:dyDescent="0.25">
      <c r="A4803" t="s">
        <v>91</v>
      </c>
      <c r="B4803" t="s">
        <v>91</v>
      </c>
      <c r="C4803" t="s">
        <v>101</v>
      </c>
      <c r="D4803" s="177">
        <v>44295</v>
      </c>
      <c r="E4803">
        <v>12</v>
      </c>
      <c r="F4803" s="38">
        <f t="shared" ref="F4803:F4866" si="75">D4803</f>
        <v>44295</v>
      </c>
    </row>
    <row r="4804" spans="1:6" x14ac:dyDescent="0.25">
      <c r="A4804" t="s">
        <v>263</v>
      </c>
      <c r="B4804" t="s">
        <v>199</v>
      </c>
      <c r="C4804" t="s">
        <v>75</v>
      </c>
      <c r="D4804" s="177">
        <v>44295</v>
      </c>
      <c r="E4804">
        <v>55</v>
      </c>
      <c r="F4804" s="38">
        <f t="shared" si="75"/>
        <v>44295</v>
      </c>
    </row>
    <row r="4805" spans="1:6" x14ac:dyDescent="0.25">
      <c r="A4805" t="s">
        <v>263</v>
      </c>
      <c r="B4805" t="s">
        <v>199</v>
      </c>
      <c r="C4805" t="s">
        <v>319</v>
      </c>
      <c r="D4805" s="177">
        <v>44295</v>
      </c>
      <c r="E4805">
        <v>13</v>
      </c>
      <c r="F4805" s="38">
        <f t="shared" si="75"/>
        <v>44295</v>
      </c>
    </row>
    <row r="4806" spans="1:6" x14ac:dyDescent="0.25">
      <c r="A4806" t="s">
        <v>57</v>
      </c>
      <c r="B4806" t="s">
        <v>57</v>
      </c>
      <c r="C4806" t="s">
        <v>63</v>
      </c>
      <c r="D4806" s="177">
        <v>44295</v>
      </c>
      <c r="E4806">
        <v>28</v>
      </c>
      <c r="F4806" s="38">
        <f t="shared" si="75"/>
        <v>44295</v>
      </c>
    </row>
    <row r="4807" spans="1:6" x14ac:dyDescent="0.25">
      <c r="A4807" t="s">
        <v>57</v>
      </c>
      <c r="B4807" t="s">
        <v>57</v>
      </c>
      <c r="C4807" t="s">
        <v>62</v>
      </c>
      <c r="D4807" s="177">
        <v>44295</v>
      </c>
      <c r="E4807">
        <v>41</v>
      </c>
      <c r="F4807" s="38">
        <f t="shared" si="75"/>
        <v>44295</v>
      </c>
    </row>
    <row r="4808" spans="1:6" x14ac:dyDescent="0.25">
      <c r="A4808" t="s">
        <v>25</v>
      </c>
      <c r="B4808" t="s">
        <v>54</v>
      </c>
      <c r="C4808" t="s">
        <v>56</v>
      </c>
      <c r="D4808" s="177">
        <v>44295</v>
      </c>
      <c r="E4808">
        <v>92</v>
      </c>
      <c r="F4808" s="38">
        <f t="shared" si="75"/>
        <v>44295</v>
      </c>
    </row>
    <row r="4809" spans="1:6" x14ac:dyDescent="0.25">
      <c r="A4809" t="s">
        <v>25</v>
      </c>
      <c r="B4809" t="s">
        <v>29</v>
      </c>
      <c r="C4809" t="s">
        <v>30</v>
      </c>
      <c r="D4809" s="177">
        <v>44295</v>
      </c>
      <c r="E4809">
        <v>48</v>
      </c>
      <c r="F4809" s="38">
        <f t="shared" si="75"/>
        <v>44295</v>
      </c>
    </row>
    <row r="4810" spans="1:6" x14ac:dyDescent="0.25">
      <c r="A4810" t="s">
        <v>18</v>
      </c>
      <c r="B4810" t="s">
        <v>366</v>
      </c>
      <c r="C4810" t="s">
        <v>409</v>
      </c>
      <c r="D4810" s="177">
        <v>44295</v>
      </c>
      <c r="E4810">
        <v>19</v>
      </c>
      <c r="F4810" s="38">
        <f t="shared" si="75"/>
        <v>44295</v>
      </c>
    </row>
    <row r="4811" spans="1:6" x14ac:dyDescent="0.25">
      <c r="A4811" t="s">
        <v>25</v>
      </c>
      <c r="B4811" t="s">
        <v>26</v>
      </c>
      <c r="C4811" t="s">
        <v>27</v>
      </c>
      <c r="D4811" s="177">
        <v>44295</v>
      </c>
      <c r="E4811">
        <v>18</v>
      </c>
      <c r="F4811" s="38">
        <f t="shared" si="75"/>
        <v>44295</v>
      </c>
    </row>
    <row r="4812" spans="1:6" x14ac:dyDescent="0.25">
      <c r="A4812" t="s">
        <v>361</v>
      </c>
      <c r="B4812" t="s">
        <v>411</v>
      </c>
      <c r="C4812" t="s">
        <v>357</v>
      </c>
      <c r="D4812" s="177">
        <v>44295</v>
      </c>
      <c r="E4812">
        <v>30</v>
      </c>
      <c r="F4812" s="38">
        <f t="shared" si="75"/>
        <v>44295</v>
      </c>
    </row>
    <row r="4813" spans="1:6" x14ac:dyDescent="0.25">
      <c r="A4813" t="s">
        <v>18</v>
      </c>
      <c r="B4813" t="s">
        <v>21</v>
      </c>
      <c r="C4813" t="s">
        <v>22</v>
      </c>
      <c r="D4813" s="177">
        <v>44295</v>
      </c>
      <c r="E4813">
        <v>53</v>
      </c>
      <c r="F4813" s="38">
        <f t="shared" si="75"/>
        <v>44295</v>
      </c>
    </row>
    <row r="4814" spans="1:6" x14ac:dyDescent="0.25">
      <c r="A4814" t="s">
        <v>25</v>
      </c>
      <c r="B4814" t="s">
        <v>25</v>
      </c>
      <c r="C4814" t="s">
        <v>37</v>
      </c>
      <c r="D4814" s="177">
        <v>44295</v>
      </c>
      <c r="E4814">
        <v>65</v>
      </c>
      <c r="F4814" s="38">
        <f t="shared" si="75"/>
        <v>44295</v>
      </c>
    </row>
    <row r="4815" spans="1:6" x14ac:dyDescent="0.25">
      <c r="A4815" t="s">
        <v>25</v>
      </c>
      <c r="B4815" t="s">
        <v>25</v>
      </c>
      <c r="C4815" t="s">
        <v>36</v>
      </c>
      <c r="D4815" s="177">
        <v>44295</v>
      </c>
      <c r="E4815">
        <v>1</v>
      </c>
      <c r="F4815" s="38">
        <f t="shared" si="75"/>
        <v>44295</v>
      </c>
    </row>
    <row r="4816" spans="1:6" x14ac:dyDescent="0.25">
      <c r="A4816" t="s">
        <v>25</v>
      </c>
      <c r="B4816" t="s">
        <v>25</v>
      </c>
      <c r="C4816" t="s">
        <v>34</v>
      </c>
      <c r="D4816" s="177">
        <v>44295</v>
      </c>
      <c r="E4816">
        <v>26</v>
      </c>
      <c r="F4816" s="38">
        <f t="shared" si="75"/>
        <v>44295</v>
      </c>
    </row>
    <row r="4817" spans="1:6" x14ac:dyDescent="0.25">
      <c r="A4817" t="s">
        <v>25</v>
      </c>
      <c r="B4817" t="s">
        <v>25</v>
      </c>
      <c r="C4817" t="s">
        <v>39</v>
      </c>
      <c r="D4817" s="177">
        <v>44295</v>
      </c>
      <c r="E4817">
        <v>53</v>
      </c>
      <c r="F4817" s="38">
        <f t="shared" si="75"/>
        <v>44295</v>
      </c>
    </row>
    <row r="4818" spans="1:6" x14ac:dyDescent="0.25">
      <c r="A4818" t="s">
        <v>25</v>
      </c>
      <c r="B4818" t="s">
        <v>25</v>
      </c>
      <c r="C4818" t="s">
        <v>47</v>
      </c>
      <c r="D4818" s="177">
        <v>44295</v>
      </c>
      <c r="E4818">
        <v>47</v>
      </c>
      <c r="F4818" s="38">
        <f t="shared" si="75"/>
        <v>44295</v>
      </c>
    </row>
    <row r="4819" spans="1:6" x14ac:dyDescent="0.25">
      <c r="A4819" t="s">
        <v>25</v>
      </c>
      <c r="B4819" t="s">
        <v>25</v>
      </c>
      <c r="C4819" t="s">
        <v>42</v>
      </c>
      <c r="D4819" s="177">
        <v>44295</v>
      </c>
      <c r="E4819">
        <v>16</v>
      </c>
      <c r="F4819" s="38">
        <f t="shared" si="75"/>
        <v>44295</v>
      </c>
    </row>
    <row r="4820" spans="1:6" x14ac:dyDescent="0.25">
      <c r="A4820" t="s">
        <v>264</v>
      </c>
      <c r="B4820" t="s">
        <v>83</v>
      </c>
      <c r="C4820" t="s">
        <v>90</v>
      </c>
      <c r="D4820" s="177">
        <v>44295</v>
      </c>
      <c r="E4820">
        <v>31</v>
      </c>
      <c r="F4820" s="38">
        <f t="shared" si="75"/>
        <v>44295</v>
      </c>
    </row>
    <row r="4821" spans="1:6" x14ac:dyDescent="0.25">
      <c r="A4821" t="s">
        <v>264</v>
      </c>
      <c r="B4821" t="s">
        <v>81</v>
      </c>
      <c r="C4821" t="s">
        <v>82</v>
      </c>
      <c r="D4821" s="177">
        <v>44295</v>
      </c>
      <c r="E4821">
        <v>53</v>
      </c>
      <c r="F4821" s="38">
        <f t="shared" si="75"/>
        <v>44295</v>
      </c>
    </row>
    <row r="4822" spans="1:6" x14ac:dyDescent="0.25">
      <c r="A4822" t="s">
        <v>25</v>
      </c>
      <c r="B4822" t="s">
        <v>54</v>
      </c>
      <c r="C4822" t="s">
        <v>55</v>
      </c>
      <c r="D4822" s="177">
        <v>44295</v>
      </c>
      <c r="E4822">
        <v>106</v>
      </c>
      <c r="F4822" s="38">
        <f t="shared" si="75"/>
        <v>44295</v>
      </c>
    </row>
    <row r="4823" spans="1:6" x14ac:dyDescent="0.25">
      <c r="A4823" t="s">
        <v>25</v>
      </c>
      <c r="B4823" t="s">
        <v>25</v>
      </c>
      <c r="C4823" t="s">
        <v>53</v>
      </c>
      <c r="D4823" s="177">
        <v>44295</v>
      </c>
      <c r="E4823">
        <v>16</v>
      </c>
      <c r="F4823" s="38">
        <f t="shared" si="75"/>
        <v>44295</v>
      </c>
    </row>
    <row r="4824" spans="1:6" x14ac:dyDescent="0.25">
      <c r="A4824" t="s">
        <v>57</v>
      </c>
      <c r="B4824" t="s">
        <v>57</v>
      </c>
      <c r="C4824" t="s">
        <v>60</v>
      </c>
      <c r="D4824" s="177">
        <v>44295</v>
      </c>
      <c r="E4824">
        <v>1</v>
      </c>
      <c r="F4824" s="38">
        <f t="shared" si="75"/>
        <v>44295</v>
      </c>
    </row>
    <row r="4825" spans="1:6" x14ac:dyDescent="0.25">
      <c r="A4825" t="s">
        <v>25</v>
      </c>
      <c r="B4825" t="s">
        <v>54</v>
      </c>
      <c r="C4825" t="s">
        <v>187</v>
      </c>
      <c r="D4825" s="177">
        <v>44295</v>
      </c>
      <c r="E4825">
        <v>29</v>
      </c>
      <c r="F4825" s="38">
        <f t="shared" si="75"/>
        <v>44295</v>
      </c>
    </row>
    <row r="4826" spans="1:6" x14ac:dyDescent="0.25">
      <c r="A4826" t="s">
        <v>16</v>
      </c>
      <c r="B4826" t="s">
        <v>16</v>
      </c>
      <c r="C4826" t="s">
        <v>17</v>
      </c>
      <c r="D4826" s="177">
        <v>44295</v>
      </c>
      <c r="E4826">
        <v>11</v>
      </c>
      <c r="F4826" s="38">
        <f t="shared" si="75"/>
        <v>44295</v>
      </c>
    </row>
    <row r="4827" spans="1:6" x14ac:dyDescent="0.25">
      <c r="A4827" t="s">
        <v>18</v>
      </c>
      <c r="B4827" t="s">
        <v>18</v>
      </c>
      <c r="C4827" t="s">
        <v>23</v>
      </c>
      <c r="D4827" s="177">
        <v>44295</v>
      </c>
      <c r="E4827">
        <v>35</v>
      </c>
      <c r="F4827" s="38">
        <f t="shared" si="75"/>
        <v>44295</v>
      </c>
    </row>
    <row r="4828" spans="1:6" x14ac:dyDescent="0.25">
      <c r="A4828" t="s">
        <v>18</v>
      </c>
      <c r="B4828" t="s">
        <v>19</v>
      </c>
      <c r="C4828" t="s">
        <v>20</v>
      </c>
      <c r="D4828" s="177">
        <v>44295</v>
      </c>
      <c r="E4828">
        <v>47</v>
      </c>
      <c r="F4828" s="38">
        <f t="shared" si="75"/>
        <v>44295</v>
      </c>
    </row>
    <row r="4829" spans="1:6" x14ac:dyDescent="0.25">
      <c r="A4829" t="s">
        <v>25</v>
      </c>
      <c r="B4829" t="s">
        <v>25</v>
      </c>
      <c r="C4829" t="s">
        <v>32</v>
      </c>
      <c r="D4829" s="177">
        <v>44295</v>
      </c>
      <c r="E4829">
        <v>52</v>
      </c>
      <c r="F4829" s="38">
        <f t="shared" si="75"/>
        <v>44295</v>
      </c>
    </row>
    <row r="4830" spans="1:6" x14ac:dyDescent="0.25">
      <c r="A4830" t="s">
        <v>264</v>
      </c>
      <c r="B4830" t="s">
        <v>83</v>
      </c>
      <c r="C4830" t="s">
        <v>84</v>
      </c>
      <c r="D4830" s="177">
        <v>44295</v>
      </c>
      <c r="E4830">
        <v>45</v>
      </c>
      <c r="F4830" s="38">
        <f t="shared" si="75"/>
        <v>44295</v>
      </c>
    </row>
    <row r="4831" spans="1:6" x14ac:dyDescent="0.25">
      <c r="A4831" t="s">
        <v>264</v>
      </c>
      <c r="B4831" t="s">
        <v>83</v>
      </c>
      <c r="C4831" t="s">
        <v>80</v>
      </c>
      <c r="D4831" s="177">
        <v>44295</v>
      </c>
      <c r="E4831">
        <v>15</v>
      </c>
      <c r="F4831" s="38">
        <f t="shared" si="75"/>
        <v>44295</v>
      </c>
    </row>
    <row r="4832" spans="1:6" x14ac:dyDescent="0.25">
      <c r="A4832" t="s">
        <v>325</v>
      </c>
      <c r="B4832" t="s">
        <v>325</v>
      </c>
      <c r="C4832" t="s">
        <v>327</v>
      </c>
      <c r="D4832" s="177">
        <v>44295</v>
      </c>
      <c r="E4832">
        <v>34</v>
      </c>
      <c r="F4832" s="38">
        <f t="shared" si="75"/>
        <v>44295</v>
      </c>
    </row>
    <row r="4833" spans="1:6" x14ac:dyDescent="0.25">
      <c r="A4833" t="s">
        <v>91</v>
      </c>
      <c r="B4833" t="s">
        <v>91</v>
      </c>
      <c r="C4833" t="s">
        <v>100</v>
      </c>
      <c r="D4833" s="177">
        <v>44295</v>
      </c>
      <c r="E4833">
        <v>77</v>
      </c>
      <c r="F4833" s="38">
        <f t="shared" si="75"/>
        <v>44295</v>
      </c>
    </row>
    <row r="4834" spans="1:6" x14ac:dyDescent="0.25">
      <c r="A4834" t="s">
        <v>25</v>
      </c>
      <c r="B4834" t="s">
        <v>25</v>
      </c>
      <c r="C4834" t="s">
        <v>49</v>
      </c>
      <c r="D4834" s="177">
        <v>44295</v>
      </c>
      <c r="E4834">
        <v>22</v>
      </c>
      <c r="F4834" s="38">
        <f t="shared" si="75"/>
        <v>44295</v>
      </c>
    </row>
    <row r="4835" spans="1:6" x14ac:dyDescent="0.25">
      <c r="A4835" t="s">
        <v>18</v>
      </c>
      <c r="B4835" t="s">
        <v>366</v>
      </c>
      <c r="C4835" t="s">
        <v>410</v>
      </c>
      <c r="D4835" s="177">
        <v>44295</v>
      </c>
      <c r="E4835">
        <v>3</v>
      </c>
      <c r="F4835" s="38">
        <f t="shared" si="75"/>
        <v>44295</v>
      </c>
    </row>
    <row r="4836" spans="1:6" x14ac:dyDescent="0.25">
      <c r="A4836" t="s">
        <v>25</v>
      </c>
      <c r="B4836" t="s">
        <v>26</v>
      </c>
      <c r="C4836" t="s">
        <v>28</v>
      </c>
      <c r="D4836" s="177">
        <v>44295</v>
      </c>
      <c r="E4836">
        <v>43</v>
      </c>
      <c r="F4836" s="38">
        <f t="shared" si="75"/>
        <v>44295</v>
      </c>
    </row>
    <row r="4837" spans="1:6" x14ac:dyDescent="0.25">
      <c r="A4837" t="s">
        <v>25</v>
      </c>
      <c r="B4837" t="s">
        <v>25</v>
      </c>
      <c r="C4837" t="s">
        <v>31</v>
      </c>
      <c r="D4837" s="177">
        <v>44295</v>
      </c>
      <c r="E4837">
        <v>1</v>
      </c>
      <c r="F4837" s="38">
        <f t="shared" si="75"/>
        <v>44295</v>
      </c>
    </row>
    <row r="4838" spans="1:6" x14ac:dyDescent="0.25">
      <c r="A4838" t="s">
        <v>337</v>
      </c>
      <c r="B4838" t="s">
        <v>338</v>
      </c>
      <c r="C4838" t="s">
        <v>177</v>
      </c>
      <c r="D4838" s="177">
        <v>44295</v>
      </c>
      <c r="E4838">
        <v>31</v>
      </c>
      <c r="F4838" s="38">
        <f t="shared" si="75"/>
        <v>44295</v>
      </c>
    </row>
    <row r="4839" spans="1:6" x14ac:dyDescent="0.25">
      <c r="A4839" t="s">
        <v>361</v>
      </c>
      <c r="B4839" t="s">
        <v>411</v>
      </c>
      <c r="C4839" t="s">
        <v>422</v>
      </c>
      <c r="D4839" s="177">
        <v>44295</v>
      </c>
      <c r="E4839">
        <v>15</v>
      </c>
      <c r="F4839" s="38">
        <f t="shared" si="75"/>
        <v>44295</v>
      </c>
    </row>
    <row r="4840" spans="1:6" x14ac:dyDescent="0.25">
      <c r="A4840" t="s">
        <v>361</v>
      </c>
      <c r="B4840" t="s">
        <v>411</v>
      </c>
      <c r="C4840" t="s">
        <v>356</v>
      </c>
      <c r="D4840" s="177">
        <v>44295</v>
      </c>
      <c r="E4840">
        <v>42</v>
      </c>
      <c r="F4840" s="38">
        <f t="shared" si="75"/>
        <v>44295</v>
      </c>
    </row>
    <row r="4841" spans="1:6" x14ac:dyDescent="0.25">
      <c r="A4841" t="s">
        <v>16</v>
      </c>
      <c r="B4841" t="s">
        <v>16</v>
      </c>
      <c r="C4841" t="s">
        <v>17</v>
      </c>
      <c r="D4841" s="177">
        <v>44294</v>
      </c>
      <c r="E4841">
        <v>91</v>
      </c>
      <c r="F4841" s="38">
        <f t="shared" si="75"/>
        <v>44294</v>
      </c>
    </row>
    <row r="4842" spans="1:6" x14ac:dyDescent="0.25">
      <c r="A4842" t="s">
        <v>18</v>
      </c>
      <c r="B4842" t="s">
        <v>21</v>
      </c>
      <c r="C4842" t="s">
        <v>22</v>
      </c>
      <c r="D4842" s="177">
        <v>44294</v>
      </c>
      <c r="E4842">
        <v>81</v>
      </c>
      <c r="F4842" s="38">
        <f t="shared" si="75"/>
        <v>44294</v>
      </c>
    </row>
    <row r="4843" spans="1:6" x14ac:dyDescent="0.25">
      <c r="A4843" t="s">
        <v>18</v>
      </c>
      <c r="B4843" t="s">
        <v>18</v>
      </c>
      <c r="D4843" s="177">
        <v>44294</v>
      </c>
      <c r="E4843">
        <v>2</v>
      </c>
      <c r="F4843" s="38">
        <f t="shared" si="75"/>
        <v>44294</v>
      </c>
    </row>
    <row r="4844" spans="1:6" x14ac:dyDescent="0.25">
      <c r="A4844" t="s">
        <v>18</v>
      </c>
      <c r="B4844" t="s">
        <v>18</v>
      </c>
      <c r="C4844" t="s">
        <v>24</v>
      </c>
      <c r="D4844" s="177">
        <v>44294</v>
      </c>
      <c r="E4844">
        <v>50</v>
      </c>
      <c r="F4844" s="38">
        <f t="shared" si="75"/>
        <v>44294</v>
      </c>
    </row>
    <row r="4845" spans="1:6" x14ac:dyDescent="0.25">
      <c r="A4845" t="s">
        <v>18</v>
      </c>
      <c r="B4845" t="s">
        <v>18</v>
      </c>
      <c r="C4845" t="s">
        <v>23</v>
      </c>
      <c r="D4845" s="177">
        <v>44294</v>
      </c>
      <c r="E4845">
        <v>18</v>
      </c>
      <c r="F4845" s="38">
        <f t="shared" si="75"/>
        <v>44294</v>
      </c>
    </row>
    <row r="4846" spans="1:6" x14ac:dyDescent="0.25">
      <c r="A4846" t="s">
        <v>18</v>
      </c>
      <c r="B4846" t="s">
        <v>366</v>
      </c>
      <c r="C4846" t="s">
        <v>409</v>
      </c>
      <c r="D4846" s="177">
        <v>44294</v>
      </c>
      <c r="E4846">
        <v>32</v>
      </c>
      <c r="F4846" s="38">
        <f t="shared" si="75"/>
        <v>44294</v>
      </c>
    </row>
    <row r="4847" spans="1:6" x14ac:dyDescent="0.25">
      <c r="A4847" t="s">
        <v>25</v>
      </c>
      <c r="B4847" t="s">
        <v>25</v>
      </c>
      <c r="C4847" t="s">
        <v>48</v>
      </c>
      <c r="D4847" s="177">
        <v>44294</v>
      </c>
      <c r="E4847">
        <v>10</v>
      </c>
      <c r="F4847" s="38">
        <f t="shared" si="75"/>
        <v>44294</v>
      </c>
    </row>
    <row r="4848" spans="1:6" x14ac:dyDescent="0.25">
      <c r="A4848" t="s">
        <v>25</v>
      </c>
      <c r="B4848" t="s">
        <v>25</v>
      </c>
      <c r="C4848" t="s">
        <v>47</v>
      </c>
      <c r="D4848" s="177">
        <v>44294</v>
      </c>
      <c r="E4848">
        <v>81</v>
      </c>
      <c r="F4848" s="38">
        <f t="shared" si="75"/>
        <v>44294</v>
      </c>
    </row>
    <row r="4849" spans="1:6" x14ac:dyDescent="0.25">
      <c r="A4849" t="s">
        <v>25</v>
      </c>
      <c r="B4849" t="s">
        <v>25</v>
      </c>
      <c r="C4849" t="s">
        <v>42</v>
      </c>
      <c r="D4849" s="177">
        <v>44294</v>
      </c>
      <c r="E4849">
        <v>50</v>
      </c>
      <c r="F4849" s="38">
        <f t="shared" si="75"/>
        <v>44294</v>
      </c>
    </row>
    <row r="4850" spans="1:6" x14ac:dyDescent="0.25">
      <c r="A4850" t="s">
        <v>25</v>
      </c>
      <c r="B4850" t="s">
        <v>25</v>
      </c>
      <c r="C4850" t="s">
        <v>35</v>
      </c>
      <c r="D4850" s="177">
        <v>44294</v>
      </c>
      <c r="E4850">
        <v>38</v>
      </c>
      <c r="F4850" s="38">
        <f t="shared" si="75"/>
        <v>44294</v>
      </c>
    </row>
    <row r="4851" spans="1:6" x14ac:dyDescent="0.25">
      <c r="A4851" t="s">
        <v>25</v>
      </c>
      <c r="B4851" t="s">
        <v>25</v>
      </c>
      <c r="C4851" t="s">
        <v>39</v>
      </c>
      <c r="D4851" s="177">
        <v>44294</v>
      </c>
      <c r="E4851">
        <v>41</v>
      </c>
      <c r="F4851" s="38">
        <f t="shared" si="75"/>
        <v>44294</v>
      </c>
    </row>
    <row r="4852" spans="1:6" x14ac:dyDescent="0.25">
      <c r="A4852" t="s">
        <v>91</v>
      </c>
      <c r="B4852" t="s">
        <v>91</v>
      </c>
      <c r="C4852" t="s">
        <v>101</v>
      </c>
      <c r="D4852" s="177">
        <v>44294</v>
      </c>
      <c r="E4852">
        <v>44</v>
      </c>
      <c r="F4852" s="38">
        <f t="shared" si="75"/>
        <v>44294</v>
      </c>
    </row>
    <row r="4853" spans="1:6" x14ac:dyDescent="0.25">
      <c r="A4853" t="s">
        <v>264</v>
      </c>
      <c r="B4853" t="s">
        <v>83</v>
      </c>
      <c r="C4853" t="s">
        <v>181</v>
      </c>
      <c r="D4853" s="177">
        <v>44294</v>
      </c>
      <c r="E4853">
        <v>30</v>
      </c>
      <c r="F4853" s="38">
        <f t="shared" si="75"/>
        <v>44294</v>
      </c>
    </row>
    <row r="4854" spans="1:6" x14ac:dyDescent="0.25">
      <c r="A4854" t="s">
        <v>264</v>
      </c>
      <c r="B4854" t="s">
        <v>83</v>
      </c>
      <c r="C4854" t="s">
        <v>86</v>
      </c>
      <c r="D4854" s="177">
        <v>44294</v>
      </c>
      <c r="E4854">
        <v>22</v>
      </c>
      <c r="F4854" s="38">
        <f t="shared" si="75"/>
        <v>44294</v>
      </c>
    </row>
    <row r="4855" spans="1:6" x14ac:dyDescent="0.25">
      <c r="A4855" t="s">
        <v>25</v>
      </c>
      <c r="B4855" t="s">
        <v>54</v>
      </c>
      <c r="C4855" t="s">
        <v>55</v>
      </c>
      <c r="D4855" s="177">
        <v>44294</v>
      </c>
      <c r="E4855">
        <v>224</v>
      </c>
      <c r="F4855" s="38">
        <f t="shared" si="75"/>
        <v>44294</v>
      </c>
    </row>
    <row r="4856" spans="1:6" x14ac:dyDescent="0.25">
      <c r="A4856" t="s">
        <v>25</v>
      </c>
      <c r="B4856" t="s">
        <v>54</v>
      </c>
      <c r="C4856" t="s">
        <v>56</v>
      </c>
      <c r="D4856" s="177">
        <v>44294</v>
      </c>
      <c r="E4856">
        <v>139</v>
      </c>
      <c r="F4856" s="38">
        <f t="shared" si="75"/>
        <v>44294</v>
      </c>
    </row>
    <row r="4857" spans="1:6" x14ac:dyDescent="0.25">
      <c r="A4857" t="s">
        <v>263</v>
      </c>
      <c r="B4857" t="s">
        <v>199</v>
      </c>
      <c r="C4857" t="s">
        <v>77</v>
      </c>
      <c r="D4857" s="177">
        <v>44294</v>
      </c>
      <c r="E4857">
        <v>44</v>
      </c>
      <c r="F4857" s="38">
        <f t="shared" si="75"/>
        <v>44294</v>
      </c>
    </row>
    <row r="4858" spans="1:6" x14ac:dyDescent="0.25">
      <c r="A4858" t="s">
        <v>71</v>
      </c>
      <c r="B4858" t="s">
        <v>71</v>
      </c>
      <c r="C4858" t="s">
        <v>72</v>
      </c>
      <c r="D4858" s="177">
        <v>44294</v>
      </c>
      <c r="E4858">
        <v>86</v>
      </c>
      <c r="F4858" s="38">
        <f t="shared" si="75"/>
        <v>44294</v>
      </c>
    </row>
    <row r="4859" spans="1:6" x14ac:dyDescent="0.25">
      <c r="A4859" t="s">
        <v>57</v>
      </c>
      <c r="B4859" t="s">
        <v>57</v>
      </c>
      <c r="C4859" t="s">
        <v>63</v>
      </c>
      <c r="D4859" s="177">
        <v>44294</v>
      </c>
      <c r="E4859">
        <v>35</v>
      </c>
      <c r="F4859" s="38">
        <f t="shared" si="75"/>
        <v>44294</v>
      </c>
    </row>
    <row r="4860" spans="1:6" x14ac:dyDescent="0.25">
      <c r="A4860" t="s">
        <v>18</v>
      </c>
      <c r="B4860" t="s">
        <v>366</v>
      </c>
      <c r="C4860" t="s">
        <v>410</v>
      </c>
      <c r="D4860" s="177">
        <v>44294</v>
      </c>
      <c r="E4860">
        <v>3</v>
      </c>
      <c r="F4860" s="38">
        <f t="shared" si="75"/>
        <v>44294</v>
      </c>
    </row>
    <row r="4861" spans="1:6" x14ac:dyDescent="0.25">
      <c r="A4861" t="s">
        <v>18</v>
      </c>
      <c r="B4861" t="s">
        <v>19</v>
      </c>
      <c r="C4861" t="s">
        <v>185</v>
      </c>
      <c r="D4861" s="177">
        <v>44294</v>
      </c>
      <c r="E4861">
        <v>2</v>
      </c>
      <c r="F4861" s="38">
        <f t="shared" si="75"/>
        <v>44294</v>
      </c>
    </row>
    <row r="4862" spans="1:6" x14ac:dyDescent="0.25">
      <c r="A4862" t="s">
        <v>361</v>
      </c>
      <c r="B4862" t="s">
        <v>411</v>
      </c>
      <c r="C4862" t="s">
        <v>356</v>
      </c>
      <c r="D4862" s="177">
        <v>44294</v>
      </c>
      <c r="E4862">
        <v>34</v>
      </c>
      <c r="F4862" s="38">
        <f t="shared" si="75"/>
        <v>44294</v>
      </c>
    </row>
    <row r="4863" spans="1:6" x14ac:dyDescent="0.25">
      <c r="A4863" t="s">
        <v>2</v>
      </c>
      <c r="B4863" t="s">
        <v>2</v>
      </c>
      <c r="C4863" t="s">
        <v>184</v>
      </c>
      <c r="D4863" s="177">
        <v>44294</v>
      </c>
      <c r="E4863">
        <v>10</v>
      </c>
      <c r="F4863" s="38">
        <f t="shared" si="75"/>
        <v>44294</v>
      </c>
    </row>
    <row r="4864" spans="1:6" x14ac:dyDescent="0.25">
      <c r="A4864" t="s">
        <v>25</v>
      </c>
      <c r="B4864" t="s">
        <v>25</v>
      </c>
      <c r="C4864" t="s">
        <v>38</v>
      </c>
      <c r="D4864" s="177">
        <v>44294</v>
      </c>
      <c r="E4864">
        <v>41</v>
      </c>
      <c r="F4864" s="38">
        <f t="shared" si="75"/>
        <v>44294</v>
      </c>
    </row>
    <row r="4865" spans="1:6" x14ac:dyDescent="0.25">
      <c r="A4865" t="s">
        <v>25</v>
      </c>
      <c r="B4865" t="s">
        <v>25</v>
      </c>
      <c r="C4865" t="s">
        <v>41</v>
      </c>
      <c r="D4865" s="177">
        <v>44294</v>
      </c>
      <c r="E4865">
        <v>32</v>
      </c>
      <c r="F4865" s="38">
        <f t="shared" si="75"/>
        <v>44294</v>
      </c>
    </row>
    <row r="4866" spans="1:6" x14ac:dyDescent="0.25">
      <c r="A4866" t="s">
        <v>25</v>
      </c>
      <c r="B4866" t="s">
        <v>25</v>
      </c>
      <c r="C4866" t="s">
        <v>36</v>
      </c>
      <c r="D4866" s="177">
        <v>44294</v>
      </c>
      <c r="E4866">
        <v>29</v>
      </c>
      <c r="F4866" s="38">
        <f t="shared" si="75"/>
        <v>44294</v>
      </c>
    </row>
    <row r="4867" spans="1:6" x14ac:dyDescent="0.25">
      <c r="A4867" t="s">
        <v>25</v>
      </c>
      <c r="B4867" t="s">
        <v>25</v>
      </c>
      <c r="C4867" t="s">
        <v>50</v>
      </c>
      <c r="D4867" s="177">
        <v>44294</v>
      </c>
      <c r="E4867">
        <v>27</v>
      </c>
      <c r="F4867" s="38">
        <f t="shared" ref="F4867:F4930" si="76">D4867</f>
        <v>44294</v>
      </c>
    </row>
    <row r="4868" spans="1:6" x14ac:dyDescent="0.25">
      <c r="A4868" t="s">
        <v>25</v>
      </c>
      <c r="B4868" t="s">
        <v>25</v>
      </c>
      <c r="C4868" t="s">
        <v>45</v>
      </c>
      <c r="D4868" s="177">
        <v>44294</v>
      </c>
      <c r="E4868">
        <v>65</v>
      </c>
      <c r="F4868" s="38">
        <f t="shared" si="76"/>
        <v>44294</v>
      </c>
    </row>
    <row r="4869" spans="1:6" x14ac:dyDescent="0.25">
      <c r="A4869" t="s">
        <v>57</v>
      </c>
      <c r="B4869" t="s">
        <v>57</v>
      </c>
      <c r="C4869" t="s">
        <v>368</v>
      </c>
      <c r="D4869" s="177">
        <v>44294</v>
      </c>
      <c r="E4869">
        <v>48</v>
      </c>
      <c r="F4869" s="38">
        <f t="shared" si="76"/>
        <v>44294</v>
      </c>
    </row>
    <row r="4870" spans="1:6" x14ac:dyDescent="0.25">
      <c r="A4870" t="s">
        <v>57</v>
      </c>
      <c r="B4870" t="s">
        <v>57</v>
      </c>
      <c r="C4870" t="s">
        <v>130</v>
      </c>
      <c r="D4870" s="177">
        <v>44294</v>
      </c>
      <c r="E4870">
        <v>40</v>
      </c>
      <c r="F4870" s="38">
        <f t="shared" si="76"/>
        <v>44294</v>
      </c>
    </row>
    <row r="4871" spans="1:6" x14ac:dyDescent="0.25">
      <c r="A4871" t="s">
        <v>57</v>
      </c>
      <c r="B4871" t="s">
        <v>57</v>
      </c>
      <c r="C4871" t="s">
        <v>62</v>
      </c>
      <c r="D4871" s="177">
        <v>44294</v>
      </c>
      <c r="E4871">
        <v>44</v>
      </c>
      <c r="F4871" s="38">
        <f t="shared" si="76"/>
        <v>44294</v>
      </c>
    </row>
    <row r="4872" spans="1:6" x14ac:dyDescent="0.25">
      <c r="A4872" t="s">
        <v>263</v>
      </c>
      <c r="B4872" t="s">
        <v>199</v>
      </c>
      <c r="C4872" t="s">
        <v>75</v>
      </c>
      <c r="D4872" s="177">
        <v>44294</v>
      </c>
      <c r="E4872">
        <v>49</v>
      </c>
      <c r="F4872" s="38">
        <f t="shared" si="76"/>
        <v>44294</v>
      </c>
    </row>
    <row r="4873" spans="1:6" x14ac:dyDescent="0.25">
      <c r="A4873" t="s">
        <v>264</v>
      </c>
      <c r="B4873" t="s">
        <v>83</v>
      </c>
      <c r="C4873" t="s">
        <v>85</v>
      </c>
      <c r="D4873" s="177">
        <v>44294</v>
      </c>
      <c r="E4873">
        <v>12</v>
      </c>
      <c r="F4873" s="38">
        <f t="shared" si="76"/>
        <v>44294</v>
      </c>
    </row>
    <row r="4874" spans="1:6" x14ac:dyDescent="0.25">
      <c r="A4874" t="s">
        <v>264</v>
      </c>
      <c r="B4874" t="s">
        <v>83</v>
      </c>
      <c r="C4874" t="s">
        <v>80</v>
      </c>
      <c r="D4874" s="177">
        <v>44294</v>
      </c>
      <c r="E4874">
        <v>68</v>
      </c>
      <c r="F4874" s="38">
        <f t="shared" si="76"/>
        <v>44294</v>
      </c>
    </row>
    <row r="4875" spans="1:6" x14ac:dyDescent="0.25">
      <c r="A4875" t="s">
        <v>325</v>
      </c>
      <c r="B4875" t="s">
        <v>325</v>
      </c>
      <c r="C4875" t="s">
        <v>327</v>
      </c>
      <c r="D4875" s="177">
        <v>44294</v>
      </c>
      <c r="E4875">
        <v>29</v>
      </c>
      <c r="F4875" s="38">
        <f t="shared" si="76"/>
        <v>44294</v>
      </c>
    </row>
    <row r="4876" spans="1:6" x14ac:dyDescent="0.25">
      <c r="A4876" t="s">
        <v>25</v>
      </c>
      <c r="B4876" t="s">
        <v>25</v>
      </c>
      <c r="C4876" t="s">
        <v>186</v>
      </c>
      <c r="D4876" s="177">
        <v>44294</v>
      </c>
      <c r="E4876">
        <v>4</v>
      </c>
      <c r="F4876" s="38">
        <f t="shared" si="76"/>
        <v>44294</v>
      </c>
    </row>
    <row r="4877" spans="1:6" x14ac:dyDescent="0.25">
      <c r="A4877" t="s">
        <v>25</v>
      </c>
      <c r="B4877" t="s">
        <v>25</v>
      </c>
      <c r="C4877" t="s">
        <v>46</v>
      </c>
      <c r="D4877" s="177">
        <v>44294</v>
      </c>
      <c r="E4877">
        <v>20</v>
      </c>
      <c r="F4877" s="38">
        <f t="shared" si="76"/>
        <v>44294</v>
      </c>
    </row>
    <row r="4878" spans="1:6" x14ac:dyDescent="0.25">
      <c r="A4878" t="s">
        <v>25</v>
      </c>
      <c r="B4878" t="s">
        <v>25</v>
      </c>
      <c r="C4878" t="s">
        <v>49</v>
      </c>
      <c r="D4878" s="177">
        <v>44294</v>
      </c>
      <c r="E4878">
        <v>53</v>
      </c>
      <c r="F4878" s="38">
        <f t="shared" si="76"/>
        <v>44294</v>
      </c>
    </row>
    <row r="4879" spans="1:6" x14ac:dyDescent="0.25">
      <c r="A4879" t="s">
        <v>25</v>
      </c>
      <c r="B4879" t="s">
        <v>25</v>
      </c>
      <c r="C4879" t="s">
        <v>32</v>
      </c>
      <c r="D4879" s="177">
        <v>44294</v>
      </c>
      <c r="E4879">
        <v>107</v>
      </c>
      <c r="F4879" s="38">
        <f t="shared" si="76"/>
        <v>44294</v>
      </c>
    </row>
    <row r="4880" spans="1:6" x14ac:dyDescent="0.25">
      <c r="A4880" t="s">
        <v>18</v>
      </c>
      <c r="B4880" t="s">
        <v>19</v>
      </c>
      <c r="C4880" t="s">
        <v>20</v>
      </c>
      <c r="D4880" s="177">
        <v>44294</v>
      </c>
      <c r="E4880">
        <v>51</v>
      </c>
      <c r="F4880" s="38">
        <f t="shared" si="76"/>
        <v>44294</v>
      </c>
    </row>
    <row r="4881" spans="1:6" x14ac:dyDescent="0.25">
      <c r="A4881" t="s">
        <v>337</v>
      </c>
      <c r="B4881" t="s">
        <v>338</v>
      </c>
      <c r="C4881" t="s">
        <v>177</v>
      </c>
      <c r="D4881" s="177">
        <v>44294</v>
      </c>
      <c r="E4881">
        <v>52</v>
      </c>
      <c r="F4881" s="38">
        <f t="shared" si="76"/>
        <v>44294</v>
      </c>
    </row>
    <row r="4882" spans="1:6" x14ac:dyDescent="0.25">
      <c r="A4882" t="s">
        <v>361</v>
      </c>
      <c r="B4882" t="s">
        <v>411</v>
      </c>
      <c r="C4882" t="s">
        <v>355</v>
      </c>
      <c r="D4882" s="177">
        <v>44294</v>
      </c>
      <c r="E4882">
        <v>98</v>
      </c>
      <c r="F4882" s="38">
        <f t="shared" si="76"/>
        <v>44294</v>
      </c>
    </row>
    <row r="4883" spans="1:6" x14ac:dyDescent="0.25">
      <c r="A4883" t="s">
        <v>18</v>
      </c>
      <c r="B4883" t="s">
        <v>366</v>
      </c>
      <c r="C4883" t="s">
        <v>413</v>
      </c>
      <c r="D4883" s="177">
        <v>44294</v>
      </c>
      <c r="E4883">
        <v>33</v>
      </c>
      <c r="F4883" s="38">
        <f t="shared" si="76"/>
        <v>44294</v>
      </c>
    </row>
    <row r="4884" spans="1:6" x14ac:dyDescent="0.25">
      <c r="A4884" t="s">
        <v>25</v>
      </c>
      <c r="B4884" t="s">
        <v>26</v>
      </c>
      <c r="C4884" t="s">
        <v>28</v>
      </c>
      <c r="D4884" s="177">
        <v>44294</v>
      </c>
      <c r="E4884">
        <v>41</v>
      </c>
      <c r="F4884" s="38">
        <f t="shared" si="76"/>
        <v>44294</v>
      </c>
    </row>
    <row r="4885" spans="1:6" x14ac:dyDescent="0.25">
      <c r="A4885" t="s">
        <v>57</v>
      </c>
      <c r="B4885" t="s">
        <v>57</v>
      </c>
      <c r="C4885" t="s">
        <v>392</v>
      </c>
      <c r="D4885" s="177">
        <v>44294</v>
      </c>
      <c r="E4885">
        <v>11</v>
      </c>
      <c r="F4885" s="38">
        <f t="shared" si="76"/>
        <v>44294</v>
      </c>
    </row>
    <row r="4886" spans="1:6" x14ac:dyDescent="0.25">
      <c r="A4886" t="s">
        <v>25</v>
      </c>
      <c r="B4886" t="s">
        <v>25</v>
      </c>
      <c r="C4886" t="s">
        <v>53</v>
      </c>
      <c r="D4886" s="177">
        <v>44294</v>
      </c>
      <c r="E4886">
        <v>50</v>
      </c>
      <c r="F4886" s="38">
        <f t="shared" si="76"/>
        <v>44294</v>
      </c>
    </row>
    <row r="4887" spans="1:6" x14ac:dyDescent="0.25">
      <c r="A4887" t="s">
        <v>91</v>
      </c>
      <c r="B4887" t="s">
        <v>91</v>
      </c>
      <c r="C4887" t="s">
        <v>100</v>
      </c>
      <c r="D4887" s="177">
        <v>44294</v>
      </c>
      <c r="E4887">
        <v>63</v>
      </c>
      <c r="F4887" s="38">
        <f t="shared" si="76"/>
        <v>44294</v>
      </c>
    </row>
    <row r="4888" spans="1:6" x14ac:dyDescent="0.25">
      <c r="A4888" t="s">
        <v>91</v>
      </c>
      <c r="B4888" t="s">
        <v>91</v>
      </c>
      <c r="C4888" t="s">
        <v>96</v>
      </c>
      <c r="D4888" s="177">
        <v>44294</v>
      </c>
      <c r="E4888">
        <v>59</v>
      </c>
      <c r="F4888" s="38">
        <f t="shared" si="76"/>
        <v>44294</v>
      </c>
    </row>
    <row r="4889" spans="1:6" x14ac:dyDescent="0.25">
      <c r="A4889" t="s">
        <v>264</v>
      </c>
      <c r="B4889" t="s">
        <v>83</v>
      </c>
      <c r="C4889" t="s">
        <v>191</v>
      </c>
      <c r="D4889" s="177">
        <v>44294</v>
      </c>
      <c r="E4889">
        <v>1</v>
      </c>
      <c r="F4889" s="38">
        <f t="shared" si="76"/>
        <v>44294</v>
      </c>
    </row>
    <row r="4890" spans="1:6" x14ac:dyDescent="0.25">
      <c r="A4890" t="s">
        <v>264</v>
      </c>
      <c r="B4890" t="s">
        <v>83</v>
      </c>
      <c r="C4890" t="s">
        <v>84</v>
      </c>
      <c r="D4890" s="177">
        <v>44294</v>
      </c>
      <c r="E4890">
        <v>104</v>
      </c>
      <c r="F4890" s="38">
        <f t="shared" si="76"/>
        <v>44294</v>
      </c>
    </row>
    <row r="4891" spans="1:6" x14ac:dyDescent="0.25">
      <c r="A4891" t="s">
        <v>361</v>
      </c>
      <c r="B4891" t="s">
        <v>411</v>
      </c>
      <c r="C4891" t="s">
        <v>357</v>
      </c>
      <c r="D4891" s="177">
        <v>44294</v>
      </c>
      <c r="E4891">
        <v>39</v>
      </c>
      <c r="F4891" s="38">
        <f t="shared" si="76"/>
        <v>44294</v>
      </c>
    </row>
    <row r="4892" spans="1:6" x14ac:dyDescent="0.25">
      <c r="A4892" t="s">
        <v>25</v>
      </c>
      <c r="B4892" t="s">
        <v>25</v>
      </c>
      <c r="C4892" t="s">
        <v>31</v>
      </c>
      <c r="D4892" s="177">
        <v>44294</v>
      </c>
      <c r="E4892">
        <v>95</v>
      </c>
      <c r="F4892" s="38">
        <f t="shared" si="76"/>
        <v>44294</v>
      </c>
    </row>
    <row r="4893" spans="1:6" x14ac:dyDescent="0.25">
      <c r="A4893" t="s">
        <v>25</v>
      </c>
      <c r="B4893" t="s">
        <v>29</v>
      </c>
      <c r="C4893" t="s">
        <v>30</v>
      </c>
      <c r="D4893" s="177">
        <v>44294</v>
      </c>
      <c r="E4893">
        <v>71</v>
      </c>
      <c r="F4893" s="38">
        <f t="shared" si="76"/>
        <v>44294</v>
      </c>
    </row>
    <row r="4894" spans="1:6" x14ac:dyDescent="0.25">
      <c r="A4894" t="s">
        <v>25</v>
      </c>
      <c r="B4894" t="s">
        <v>26</v>
      </c>
      <c r="C4894" t="s">
        <v>27</v>
      </c>
      <c r="D4894" s="177">
        <v>44294</v>
      </c>
      <c r="E4894">
        <v>37</v>
      </c>
      <c r="F4894" s="38">
        <f t="shared" si="76"/>
        <v>44294</v>
      </c>
    </row>
    <row r="4895" spans="1:6" x14ac:dyDescent="0.25">
      <c r="A4895" t="s">
        <v>25</v>
      </c>
      <c r="B4895" t="s">
        <v>25</v>
      </c>
      <c r="C4895" t="s">
        <v>43</v>
      </c>
      <c r="D4895" s="177">
        <v>44294</v>
      </c>
      <c r="E4895">
        <v>43</v>
      </c>
      <c r="F4895" s="38">
        <f t="shared" si="76"/>
        <v>44294</v>
      </c>
    </row>
    <row r="4896" spans="1:6" x14ac:dyDescent="0.25">
      <c r="A4896" t="s">
        <v>25</v>
      </c>
      <c r="B4896" t="s">
        <v>25</v>
      </c>
      <c r="C4896" t="s">
        <v>40</v>
      </c>
      <c r="D4896" s="177">
        <v>44294</v>
      </c>
      <c r="E4896">
        <v>7</v>
      </c>
      <c r="F4896" s="38">
        <f t="shared" si="76"/>
        <v>44294</v>
      </c>
    </row>
    <row r="4897" spans="1:6" x14ac:dyDescent="0.25">
      <c r="A4897" t="s">
        <v>25</v>
      </c>
      <c r="B4897" t="s">
        <v>25</v>
      </c>
      <c r="C4897" t="s">
        <v>34</v>
      </c>
      <c r="D4897" s="177">
        <v>44294</v>
      </c>
      <c r="E4897">
        <v>54</v>
      </c>
      <c r="F4897" s="38">
        <f t="shared" si="76"/>
        <v>44294</v>
      </c>
    </row>
    <row r="4898" spans="1:6" x14ac:dyDescent="0.25">
      <c r="A4898" t="s">
        <v>25</v>
      </c>
      <c r="B4898" t="s">
        <v>25</v>
      </c>
      <c r="C4898" t="s">
        <v>37</v>
      </c>
      <c r="D4898" s="177">
        <v>44294</v>
      </c>
      <c r="E4898">
        <v>57</v>
      </c>
      <c r="F4898" s="38">
        <f t="shared" si="76"/>
        <v>44294</v>
      </c>
    </row>
    <row r="4899" spans="1:6" x14ac:dyDescent="0.25">
      <c r="A4899" t="s">
        <v>263</v>
      </c>
      <c r="B4899" t="s">
        <v>199</v>
      </c>
      <c r="C4899" t="s">
        <v>319</v>
      </c>
      <c r="D4899" s="177">
        <v>44294</v>
      </c>
      <c r="E4899">
        <v>32</v>
      </c>
      <c r="F4899" s="38">
        <f t="shared" si="76"/>
        <v>44294</v>
      </c>
    </row>
    <row r="4900" spans="1:6" x14ac:dyDescent="0.25">
      <c r="A4900" t="s">
        <v>263</v>
      </c>
      <c r="B4900" t="s">
        <v>199</v>
      </c>
      <c r="C4900" t="s">
        <v>188</v>
      </c>
      <c r="D4900" s="177">
        <v>44294</v>
      </c>
      <c r="E4900">
        <v>3</v>
      </c>
      <c r="F4900" s="38">
        <f t="shared" si="76"/>
        <v>44294</v>
      </c>
    </row>
    <row r="4901" spans="1:6" x14ac:dyDescent="0.25">
      <c r="A4901" t="s">
        <v>25</v>
      </c>
      <c r="B4901" t="s">
        <v>54</v>
      </c>
      <c r="C4901" t="s">
        <v>187</v>
      </c>
      <c r="D4901" s="177">
        <v>44294</v>
      </c>
      <c r="E4901">
        <v>15</v>
      </c>
      <c r="F4901" s="38">
        <f t="shared" si="76"/>
        <v>44294</v>
      </c>
    </row>
    <row r="4902" spans="1:6" x14ac:dyDescent="0.25">
      <c r="A4902" t="s">
        <v>25</v>
      </c>
      <c r="B4902" t="s">
        <v>25</v>
      </c>
      <c r="C4902" t="s">
        <v>51</v>
      </c>
      <c r="D4902" s="177">
        <v>44294</v>
      </c>
      <c r="E4902">
        <v>19</v>
      </c>
      <c r="F4902" s="38">
        <f t="shared" si="76"/>
        <v>44294</v>
      </c>
    </row>
    <row r="4903" spans="1:6" x14ac:dyDescent="0.25">
      <c r="A4903" t="s">
        <v>264</v>
      </c>
      <c r="B4903" t="s">
        <v>83</v>
      </c>
      <c r="C4903" t="s">
        <v>90</v>
      </c>
      <c r="D4903" s="177">
        <v>44294</v>
      </c>
      <c r="E4903">
        <v>60</v>
      </c>
      <c r="F4903" s="38">
        <f t="shared" si="76"/>
        <v>44294</v>
      </c>
    </row>
    <row r="4904" spans="1:6" x14ac:dyDescent="0.25">
      <c r="A4904" t="s">
        <v>264</v>
      </c>
      <c r="B4904" t="s">
        <v>81</v>
      </c>
      <c r="C4904" t="s">
        <v>82</v>
      </c>
      <c r="D4904" s="177">
        <v>44294</v>
      </c>
      <c r="E4904">
        <v>41</v>
      </c>
      <c r="F4904" s="38">
        <f t="shared" si="76"/>
        <v>44294</v>
      </c>
    </row>
    <row r="4905" spans="1:6" x14ac:dyDescent="0.25">
      <c r="A4905" t="s">
        <v>91</v>
      </c>
      <c r="B4905" t="s">
        <v>91</v>
      </c>
      <c r="C4905" t="s">
        <v>97</v>
      </c>
      <c r="D4905" s="177">
        <v>44294</v>
      </c>
      <c r="E4905">
        <v>6</v>
      </c>
      <c r="F4905" s="38">
        <f t="shared" si="76"/>
        <v>44294</v>
      </c>
    </row>
    <row r="4906" spans="1:6" x14ac:dyDescent="0.25">
      <c r="A4906" t="s">
        <v>91</v>
      </c>
      <c r="B4906" t="s">
        <v>91</v>
      </c>
      <c r="C4906" t="s">
        <v>98</v>
      </c>
      <c r="D4906" s="177">
        <v>44294</v>
      </c>
      <c r="E4906">
        <v>80</v>
      </c>
      <c r="F4906" s="38">
        <f t="shared" si="76"/>
        <v>44294</v>
      </c>
    </row>
    <row r="4907" spans="1:6" x14ac:dyDescent="0.25">
      <c r="A4907" t="s">
        <v>91</v>
      </c>
      <c r="B4907" t="s">
        <v>91</v>
      </c>
      <c r="C4907" t="s">
        <v>100</v>
      </c>
      <c r="D4907" s="177">
        <v>44293</v>
      </c>
      <c r="E4907">
        <v>110</v>
      </c>
      <c r="F4907" s="38">
        <f t="shared" si="76"/>
        <v>44293</v>
      </c>
    </row>
    <row r="4908" spans="1:6" x14ac:dyDescent="0.25">
      <c r="A4908" t="s">
        <v>91</v>
      </c>
      <c r="B4908" t="s">
        <v>91</v>
      </c>
      <c r="C4908" t="s">
        <v>101</v>
      </c>
      <c r="D4908" s="177">
        <v>44293</v>
      </c>
      <c r="E4908">
        <v>55</v>
      </c>
      <c r="F4908" s="38">
        <f t="shared" si="76"/>
        <v>44293</v>
      </c>
    </row>
    <row r="4909" spans="1:6" x14ac:dyDescent="0.25">
      <c r="A4909" t="s">
        <v>325</v>
      </c>
      <c r="B4909" t="s">
        <v>325</v>
      </c>
      <c r="C4909" t="s">
        <v>327</v>
      </c>
      <c r="D4909" s="177">
        <v>44293</v>
      </c>
      <c r="E4909">
        <v>23</v>
      </c>
      <c r="F4909" s="38">
        <f t="shared" si="76"/>
        <v>44293</v>
      </c>
    </row>
    <row r="4910" spans="1:6" x14ac:dyDescent="0.25">
      <c r="A4910" t="s">
        <v>264</v>
      </c>
      <c r="B4910" t="s">
        <v>83</v>
      </c>
      <c r="C4910" t="s">
        <v>84</v>
      </c>
      <c r="D4910" s="177">
        <v>44293</v>
      </c>
      <c r="E4910">
        <v>147</v>
      </c>
      <c r="F4910" s="38">
        <f t="shared" si="76"/>
        <v>44293</v>
      </c>
    </row>
    <row r="4911" spans="1:6" x14ac:dyDescent="0.25">
      <c r="A4911" t="s">
        <v>264</v>
      </c>
      <c r="B4911" t="s">
        <v>83</v>
      </c>
      <c r="C4911" t="s">
        <v>85</v>
      </c>
      <c r="D4911" s="177">
        <v>44293</v>
      </c>
      <c r="E4911">
        <v>25</v>
      </c>
      <c r="F4911" s="38">
        <f t="shared" si="76"/>
        <v>44293</v>
      </c>
    </row>
    <row r="4912" spans="1:6" x14ac:dyDescent="0.25">
      <c r="A4912" t="s">
        <v>264</v>
      </c>
      <c r="B4912" t="s">
        <v>83</v>
      </c>
      <c r="C4912" t="s">
        <v>80</v>
      </c>
      <c r="D4912" s="177">
        <v>44293</v>
      </c>
      <c r="E4912">
        <v>57</v>
      </c>
      <c r="F4912" s="38">
        <f t="shared" si="76"/>
        <v>44293</v>
      </c>
    </row>
    <row r="4913" spans="1:6" x14ac:dyDescent="0.25">
      <c r="A4913" t="s">
        <v>57</v>
      </c>
      <c r="B4913" t="s">
        <v>57</v>
      </c>
      <c r="C4913" t="s">
        <v>392</v>
      </c>
      <c r="D4913" s="177">
        <v>44293</v>
      </c>
      <c r="E4913">
        <v>14</v>
      </c>
      <c r="F4913" s="38">
        <f t="shared" si="76"/>
        <v>44293</v>
      </c>
    </row>
    <row r="4914" spans="1:6" x14ac:dyDescent="0.25">
      <c r="A4914" t="s">
        <v>263</v>
      </c>
      <c r="B4914" t="s">
        <v>199</v>
      </c>
      <c r="C4914" t="s">
        <v>75</v>
      </c>
      <c r="D4914" s="177">
        <v>44293</v>
      </c>
      <c r="E4914">
        <v>52</v>
      </c>
      <c r="F4914" s="38">
        <f t="shared" si="76"/>
        <v>44293</v>
      </c>
    </row>
    <row r="4915" spans="1:6" x14ac:dyDescent="0.25">
      <c r="A4915" t="s">
        <v>263</v>
      </c>
      <c r="B4915" t="s">
        <v>199</v>
      </c>
      <c r="C4915" t="s">
        <v>447</v>
      </c>
      <c r="D4915" s="177">
        <v>44293</v>
      </c>
      <c r="E4915">
        <v>25</v>
      </c>
      <c r="F4915" s="38">
        <f t="shared" si="76"/>
        <v>44293</v>
      </c>
    </row>
    <row r="4916" spans="1:6" x14ac:dyDescent="0.25">
      <c r="A4916" t="s">
        <v>57</v>
      </c>
      <c r="B4916" t="s">
        <v>57</v>
      </c>
      <c r="C4916" t="s">
        <v>60</v>
      </c>
      <c r="D4916" s="177">
        <v>44293</v>
      </c>
      <c r="E4916">
        <v>17</v>
      </c>
      <c r="F4916" s="38">
        <f t="shared" si="76"/>
        <v>44293</v>
      </c>
    </row>
    <row r="4917" spans="1:6" x14ac:dyDescent="0.25">
      <c r="A4917" t="s">
        <v>25</v>
      </c>
      <c r="B4917" t="s">
        <v>25</v>
      </c>
      <c r="C4917" t="s">
        <v>36</v>
      </c>
      <c r="D4917" s="177">
        <v>44293</v>
      </c>
      <c r="E4917">
        <v>39</v>
      </c>
      <c r="F4917" s="38">
        <f t="shared" si="76"/>
        <v>44293</v>
      </c>
    </row>
    <row r="4918" spans="1:6" x14ac:dyDescent="0.25">
      <c r="A4918" t="s">
        <v>25</v>
      </c>
      <c r="B4918" t="s">
        <v>25</v>
      </c>
      <c r="C4918" t="s">
        <v>47</v>
      </c>
      <c r="D4918" s="177">
        <v>44293</v>
      </c>
      <c r="E4918">
        <v>73</v>
      </c>
      <c r="F4918" s="38">
        <f t="shared" si="76"/>
        <v>44293</v>
      </c>
    </row>
    <row r="4919" spans="1:6" x14ac:dyDescent="0.25">
      <c r="A4919" t="s">
        <v>361</v>
      </c>
      <c r="B4919" t="s">
        <v>411</v>
      </c>
      <c r="C4919" t="s">
        <v>356</v>
      </c>
      <c r="D4919" s="177">
        <v>44293</v>
      </c>
      <c r="E4919">
        <v>44</v>
      </c>
      <c r="F4919" s="38">
        <f t="shared" si="76"/>
        <v>44293</v>
      </c>
    </row>
    <row r="4920" spans="1:6" x14ac:dyDescent="0.25">
      <c r="A4920" t="s">
        <v>16</v>
      </c>
      <c r="B4920" t="s">
        <v>16</v>
      </c>
      <c r="C4920" t="s">
        <v>17</v>
      </c>
      <c r="D4920" s="177">
        <v>44293</v>
      </c>
      <c r="E4920">
        <v>81</v>
      </c>
      <c r="F4920" s="38">
        <f t="shared" si="76"/>
        <v>44293</v>
      </c>
    </row>
    <row r="4921" spans="1:6" x14ac:dyDescent="0.25">
      <c r="A4921" t="s">
        <v>18</v>
      </c>
      <c r="B4921" t="s">
        <v>19</v>
      </c>
      <c r="C4921" t="s">
        <v>20</v>
      </c>
      <c r="D4921" s="177">
        <v>44293</v>
      </c>
      <c r="E4921">
        <v>49</v>
      </c>
      <c r="F4921" s="38">
        <f t="shared" si="76"/>
        <v>44293</v>
      </c>
    </row>
    <row r="4922" spans="1:6" x14ac:dyDescent="0.25">
      <c r="A4922" t="s">
        <v>337</v>
      </c>
      <c r="B4922" t="s">
        <v>338</v>
      </c>
      <c r="C4922" t="s">
        <v>177</v>
      </c>
      <c r="D4922" s="177">
        <v>44293</v>
      </c>
      <c r="E4922">
        <v>34</v>
      </c>
      <c r="F4922" s="38">
        <f t="shared" si="76"/>
        <v>44293</v>
      </c>
    </row>
    <row r="4923" spans="1:6" x14ac:dyDescent="0.25">
      <c r="A4923" t="s">
        <v>264</v>
      </c>
      <c r="B4923" t="s">
        <v>83</v>
      </c>
      <c r="C4923" t="s">
        <v>181</v>
      </c>
      <c r="D4923" s="177">
        <v>44293</v>
      </c>
      <c r="E4923">
        <v>26</v>
      </c>
      <c r="F4923" s="38">
        <f t="shared" si="76"/>
        <v>44293</v>
      </c>
    </row>
    <row r="4924" spans="1:6" x14ac:dyDescent="0.25">
      <c r="A4924" t="s">
        <v>264</v>
      </c>
      <c r="B4924" t="s">
        <v>83</v>
      </c>
      <c r="C4924" t="s">
        <v>86</v>
      </c>
      <c r="D4924" s="177">
        <v>44293</v>
      </c>
      <c r="E4924">
        <v>19</v>
      </c>
      <c r="F4924" s="38">
        <f t="shared" si="76"/>
        <v>44293</v>
      </c>
    </row>
    <row r="4925" spans="1:6" x14ac:dyDescent="0.25">
      <c r="A4925" t="s">
        <v>264</v>
      </c>
      <c r="B4925" t="s">
        <v>81</v>
      </c>
      <c r="C4925" t="s">
        <v>82</v>
      </c>
      <c r="D4925" s="177">
        <v>44293</v>
      </c>
      <c r="E4925">
        <v>45</v>
      </c>
      <c r="F4925" s="38">
        <f t="shared" si="76"/>
        <v>44293</v>
      </c>
    </row>
    <row r="4926" spans="1:6" x14ac:dyDescent="0.25">
      <c r="A4926" t="s">
        <v>264</v>
      </c>
      <c r="B4926" t="s">
        <v>83</v>
      </c>
      <c r="C4926" t="s">
        <v>90</v>
      </c>
      <c r="D4926" s="177">
        <v>44293</v>
      </c>
      <c r="E4926">
        <v>61</v>
      </c>
      <c r="F4926" s="38">
        <f t="shared" si="76"/>
        <v>44293</v>
      </c>
    </row>
    <row r="4927" spans="1:6" x14ac:dyDescent="0.25">
      <c r="A4927" t="s">
        <v>91</v>
      </c>
      <c r="B4927" t="s">
        <v>91</v>
      </c>
      <c r="C4927" t="s">
        <v>95</v>
      </c>
      <c r="D4927" s="177">
        <v>44293</v>
      </c>
      <c r="E4927">
        <v>6</v>
      </c>
      <c r="F4927" s="38">
        <f t="shared" si="76"/>
        <v>44293</v>
      </c>
    </row>
    <row r="4928" spans="1:6" x14ac:dyDescent="0.25">
      <c r="A4928" t="s">
        <v>25</v>
      </c>
      <c r="B4928" t="s">
        <v>54</v>
      </c>
      <c r="C4928" t="s">
        <v>55</v>
      </c>
      <c r="D4928" s="177">
        <v>44293</v>
      </c>
      <c r="E4928">
        <v>176</v>
      </c>
      <c r="F4928" s="38">
        <f t="shared" si="76"/>
        <v>44293</v>
      </c>
    </row>
    <row r="4929" spans="1:6" x14ac:dyDescent="0.25">
      <c r="A4929" t="s">
        <v>57</v>
      </c>
      <c r="B4929" t="s">
        <v>57</v>
      </c>
      <c r="C4929" t="s">
        <v>368</v>
      </c>
      <c r="D4929" s="177">
        <v>44293</v>
      </c>
      <c r="E4929">
        <v>54</v>
      </c>
      <c r="F4929" s="38">
        <f t="shared" si="76"/>
        <v>44293</v>
      </c>
    </row>
    <row r="4930" spans="1:6" x14ac:dyDescent="0.25">
      <c r="A4930" t="s">
        <v>25</v>
      </c>
      <c r="B4930" t="s">
        <v>54</v>
      </c>
      <c r="C4930" t="s">
        <v>187</v>
      </c>
      <c r="D4930" s="177">
        <v>44293</v>
      </c>
      <c r="E4930">
        <v>28</v>
      </c>
      <c r="F4930" s="38">
        <f t="shared" si="76"/>
        <v>44293</v>
      </c>
    </row>
    <row r="4931" spans="1:6" x14ac:dyDescent="0.25">
      <c r="A4931" t="s">
        <v>71</v>
      </c>
      <c r="B4931" t="s">
        <v>71</v>
      </c>
      <c r="C4931" t="s">
        <v>72</v>
      </c>
      <c r="D4931" s="177">
        <v>44293</v>
      </c>
      <c r="E4931">
        <v>75</v>
      </c>
      <c r="F4931" s="38">
        <f t="shared" ref="F4931:F4994" si="77">D4931</f>
        <v>44293</v>
      </c>
    </row>
    <row r="4932" spans="1:6" x14ac:dyDescent="0.25">
      <c r="A4932" t="s">
        <v>18</v>
      </c>
      <c r="B4932" t="s">
        <v>366</v>
      </c>
      <c r="C4932" t="s">
        <v>410</v>
      </c>
      <c r="D4932" s="177">
        <v>44293</v>
      </c>
      <c r="E4932">
        <v>1</v>
      </c>
      <c r="F4932" s="38">
        <f t="shared" si="77"/>
        <v>44293</v>
      </c>
    </row>
    <row r="4933" spans="1:6" x14ac:dyDescent="0.25">
      <c r="A4933" t="s">
        <v>18</v>
      </c>
      <c r="B4933" t="s">
        <v>18</v>
      </c>
      <c r="C4933" t="s">
        <v>23</v>
      </c>
      <c r="D4933" s="177">
        <v>44293</v>
      </c>
      <c r="E4933">
        <v>16</v>
      </c>
      <c r="F4933" s="38">
        <f t="shared" si="77"/>
        <v>44293</v>
      </c>
    </row>
    <row r="4934" spans="1:6" x14ac:dyDescent="0.25">
      <c r="A4934" t="s">
        <v>361</v>
      </c>
      <c r="B4934" t="s">
        <v>411</v>
      </c>
      <c r="C4934" t="s">
        <v>422</v>
      </c>
      <c r="D4934" s="177">
        <v>44293</v>
      </c>
      <c r="E4934">
        <v>11</v>
      </c>
      <c r="F4934" s="38">
        <f t="shared" si="77"/>
        <v>44293</v>
      </c>
    </row>
    <row r="4935" spans="1:6" x14ac:dyDescent="0.25">
      <c r="A4935" t="s">
        <v>18</v>
      </c>
      <c r="B4935" t="s">
        <v>18</v>
      </c>
      <c r="D4935" s="177">
        <v>44293</v>
      </c>
      <c r="E4935">
        <v>1</v>
      </c>
      <c r="F4935" s="38">
        <f t="shared" si="77"/>
        <v>44293</v>
      </c>
    </row>
    <row r="4936" spans="1:6" x14ac:dyDescent="0.25">
      <c r="A4936" t="s">
        <v>25</v>
      </c>
      <c r="B4936" t="s">
        <v>25</v>
      </c>
      <c r="C4936" t="s">
        <v>41</v>
      </c>
      <c r="D4936" s="177">
        <v>44293</v>
      </c>
      <c r="E4936">
        <v>45</v>
      </c>
      <c r="F4936" s="38">
        <f t="shared" si="77"/>
        <v>44293</v>
      </c>
    </row>
    <row r="4937" spans="1:6" x14ac:dyDescent="0.25">
      <c r="A4937" t="s">
        <v>25</v>
      </c>
      <c r="B4937" t="s">
        <v>25</v>
      </c>
      <c r="C4937" t="s">
        <v>40</v>
      </c>
      <c r="D4937" s="177">
        <v>44293</v>
      </c>
      <c r="E4937">
        <v>7</v>
      </c>
      <c r="F4937" s="38">
        <f t="shared" si="77"/>
        <v>44293</v>
      </c>
    </row>
    <row r="4938" spans="1:6" x14ac:dyDescent="0.25">
      <c r="A4938" t="s">
        <v>25</v>
      </c>
      <c r="B4938" t="s">
        <v>25</v>
      </c>
      <c r="C4938" t="s">
        <v>44</v>
      </c>
      <c r="D4938" s="177">
        <v>44293</v>
      </c>
      <c r="E4938">
        <v>18</v>
      </c>
      <c r="F4938" s="38">
        <f t="shared" si="77"/>
        <v>44293</v>
      </c>
    </row>
    <row r="4939" spans="1:6" x14ac:dyDescent="0.25">
      <c r="A4939" t="s">
        <v>91</v>
      </c>
      <c r="B4939" t="s">
        <v>91</v>
      </c>
      <c r="C4939" t="s">
        <v>97</v>
      </c>
      <c r="D4939" s="177">
        <v>44293</v>
      </c>
      <c r="E4939">
        <v>15</v>
      </c>
      <c r="F4939" s="38">
        <f t="shared" si="77"/>
        <v>44293</v>
      </c>
    </row>
    <row r="4940" spans="1:6" x14ac:dyDescent="0.25">
      <c r="A4940" t="s">
        <v>263</v>
      </c>
      <c r="B4940" t="s">
        <v>199</v>
      </c>
      <c r="C4940" t="s">
        <v>77</v>
      </c>
      <c r="D4940" s="177">
        <v>44293</v>
      </c>
      <c r="E4940">
        <v>77</v>
      </c>
      <c r="F4940" s="38">
        <f t="shared" si="77"/>
        <v>44293</v>
      </c>
    </row>
    <row r="4941" spans="1:6" x14ac:dyDescent="0.25">
      <c r="A4941" t="s">
        <v>57</v>
      </c>
      <c r="B4941" t="s">
        <v>57</v>
      </c>
      <c r="C4941" t="s">
        <v>63</v>
      </c>
      <c r="D4941" s="177">
        <v>44293</v>
      </c>
      <c r="E4941">
        <v>27</v>
      </c>
      <c r="F4941" s="38">
        <f t="shared" si="77"/>
        <v>44293</v>
      </c>
    </row>
    <row r="4942" spans="1:6" x14ac:dyDescent="0.25">
      <c r="A4942" t="s">
        <v>25</v>
      </c>
      <c r="B4942" t="s">
        <v>54</v>
      </c>
      <c r="C4942" t="s">
        <v>56</v>
      </c>
      <c r="D4942" s="177">
        <v>44293</v>
      </c>
      <c r="E4942">
        <v>137</v>
      </c>
      <c r="F4942" s="38">
        <f t="shared" si="77"/>
        <v>44293</v>
      </c>
    </row>
    <row r="4943" spans="1:6" x14ac:dyDescent="0.25">
      <c r="A4943" t="s">
        <v>25</v>
      </c>
      <c r="B4943" t="s">
        <v>25</v>
      </c>
      <c r="C4943" t="s">
        <v>186</v>
      </c>
      <c r="D4943" s="177">
        <v>44293</v>
      </c>
      <c r="E4943">
        <v>4</v>
      </c>
      <c r="F4943" s="38">
        <f t="shared" si="77"/>
        <v>44293</v>
      </c>
    </row>
    <row r="4944" spans="1:6" x14ac:dyDescent="0.25">
      <c r="A4944" t="s">
        <v>25</v>
      </c>
      <c r="B4944" t="s">
        <v>25</v>
      </c>
      <c r="C4944" t="s">
        <v>49</v>
      </c>
      <c r="D4944" s="177">
        <v>44293</v>
      </c>
      <c r="E4944">
        <v>60</v>
      </c>
      <c r="F4944" s="38">
        <f t="shared" si="77"/>
        <v>44293</v>
      </c>
    </row>
    <row r="4945" spans="1:6" x14ac:dyDescent="0.25">
      <c r="A4945" t="s">
        <v>25</v>
      </c>
      <c r="B4945" t="s">
        <v>25</v>
      </c>
      <c r="C4945" t="s">
        <v>48</v>
      </c>
      <c r="D4945" s="177">
        <v>44293</v>
      </c>
      <c r="E4945">
        <v>14</v>
      </c>
      <c r="F4945" s="38">
        <f t="shared" si="77"/>
        <v>44293</v>
      </c>
    </row>
    <row r="4946" spans="1:6" x14ac:dyDescent="0.25">
      <c r="A4946" t="s">
        <v>25</v>
      </c>
      <c r="B4946" t="s">
        <v>25</v>
      </c>
      <c r="C4946" t="s">
        <v>42</v>
      </c>
      <c r="D4946" s="177">
        <v>44293</v>
      </c>
      <c r="E4946">
        <v>21</v>
      </c>
      <c r="F4946" s="38">
        <f t="shared" si="77"/>
        <v>44293</v>
      </c>
    </row>
    <row r="4947" spans="1:6" x14ac:dyDescent="0.25">
      <c r="A4947" t="s">
        <v>25</v>
      </c>
      <c r="B4947" t="s">
        <v>25</v>
      </c>
      <c r="C4947" t="s">
        <v>39</v>
      </c>
      <c r="D4947" s="177">
        <v>44293</v>
      </c>
      <c r="E4947">
        <v>65</v>
      </c>
      <c r="F4947" s="38">
        <f t="shared" si="77"/>
        <v>44293</v>
      </c>
    </row>
    <row r="4948" spans="1:6" x14ac:dyDescent="0.25">
      <c r="A4948" t="s">
        <v>361</v>
      </c>
      <c r="B4948" t="s">
        <v>411</v>
      </c>
      <c r="C4948" t="s">
        <v>357</v>
      </c>
      <c r="D4948" s="177">
        <v>44293</v>
      </c>
      <c r="E4948">
        <v>38</v>
      </c>
      <c r="F4948" s="38">
        <f t="shared" si="77"/>
        <v>44293</v>
      </c>
    </row>
    <row r="4949" spans="1:6" x14ac:dyDescent="0.25">
      <c r="A4949" t="s">
        <v>361</v>
      </c>
      <c r="B4949" t="s">
        <v>411</v>
      </c>
      <c r="C4949" t="s">
        <v>355</v>
      </c>
      <c r="D4949" s="177">
        <v>44293</v>
      </c>
      <c r="E4949">
        <v>122</v>
      </c>
      <c r="F4949" s="38">
        <f t="shared" si="77"/>
        <v>44293</v>
      </c>
    </row>
    <row r="4950" spans="1:6" x14ac:dyDescent="0.25">
      <c r="A4950" t="s">
        <v>18</v>
      </c>
      <c r="B4950" t="s">
        <v>21</v>
      </c>
      <c r="C4950" t="s">
        <v>22</v>
      </c>
      <c r="D4950" s="177">
        <v>44293</v>
      </c>
      <c r="E4950">
        <v>15</v>
      </c>
      <c r="F4950" s="38">
        <f t="shared" si="77"/>
        <v>44293</v>
      </c>
    </row>
    <row r="4951" spans="1:6" x14ac:dyDescent="0.25">
      <c r="A4951" t="s">
        <v>18</v>
      </c>
      <c r="B4951" t="s">
        <v>366</v>
      </c>
      <c r="C4951" t="s">
        <v>412</v>
      </c>
      <c r="D4951" s="177">
        <v>44293</v>
      </c>
      <c r="E4951">
        <v>1</v>
      </c>
      <c r="F4951" s="38">
        <f t="shared" si="77"/>
        <v>44293</v>
      </c>
    </row>
    <row r="4952" spans="1:6" x14ac:dyDescent="0.25">
      <c r="A4952" t="s">
        <v>18</v>
      </c>
      <c r="B4952" t="s">
        <v>366</v>
      </c>
      <c r="C4952" t="s">
        <v>409</v>
      </c>
      <c r="D4952" s="177">
        <v>44293</v>
      </c>
      <c r="E4952">
        <v>32</v>
      </c>
      <c r="F4952" s="38">
        <f t="shared" si="77"/>
        <v>44293</v>
      </c>
    </row>
    <row r="4953" spans="1:6" x14ac:dyDescent="0.25">
      <c r="A4953" t="s">
        <v>18</v>
      </c>
      <c r="B4953" t="s">
        <v>18</v>
      </c>
      <c r="C4953" t="s">
        <v>24</v>
      </c>
      <c r="D4953" s="177">
        <v>44293</v>
      </c>
      <c r="E4953">
        <v>69</v>
      </c>
      <c r="F4953" s="38">
        <f t="shared" si="77"/>
        <v>44293</v>
      </c>
    </row>
    <row r="4954" spans="1:6" x14ac:dyDescent="0.25">
      <c r="A4954" t="s">
        <v>18</v>
      </c>
      <c r="B4954" t="s">
        <v>366</v>
      </c>
      <c r="C4954" t="s">
        <v>413</v>
      </c>
      <c r="D4954" s="177">
        <v>44293</v>
      </c>
      <c r="E4954">
        <v>38</v>
      </c>
      <c r="F4954" s="38">
        <f t="shared" si="77"/>
        <v>44293</v>
      </c>
    </row>
    <row r="4955" spans="1:6" x14ac:dyDescent="0.25">
      <c r="A4955" t="s">
        <v>25</v>
      </c>
      <c r="B4955" t="s">
        <v>26</v>
      </c>
      <c r="C4955" t="s">
        <v>27</v>
      </c>
      <c r="D4955" s="177">
        <v>44293</v>
      </c>
      <c r="E4955">
        <v>29</v>
      </c>
      <c r="F4955" s="38">
        <f t="shared" si="77"/>
        <v>44293</v>
      </c>
    </row>
    <row r="4956" spans="1:6" x14ac:dyDescent="0.25">
      <c r="A4956" t="s">
        <v>25</v>
      </c>
      <c r="B4956" t="s">
        <v>25</v>
      </c>
      <c r="C4956" t="s">
        <v>31</v>
      </c>
      <c r="D4956" s="177">
        <v>44293</v>
      </c>
      <c r="E4956">
        <v>96</v>
      </c>
      <c r="F4956" s="38">
        <f t="shared" si="77"/>
        <v>44293</v>
      </c>
    </row>
    <row r="4957" spans="1:6" x14ac:dyDescent="0.25">
      <c r="A4957" t="s">
        <v>25</v>
      </c>
      <c r="B4957" t="s">
        <v>26</v>
      </c>
      <c r="C4957" t="s">
        <v>28</v>
      </c>
      <c r="D4957" s="177">
        <v>44293</v>
      </c>
      <c r="E4957">
        <v>41</v>
      </c>
      <c r="F4957" s="38">
        <f t="shared" si="77"/>
        <v>44293</v>
      </c>
    </row>
    <row r="4958" spans="1:6" x14ac:dyDescent="0.25">
      <c r="A4958" t="s">
        <v>57</v>
      </c>
      <c r="B4958" t="s">
        <v>57</v>
      </c>
      <c r="C4958" t="s">
        <v>62</v>
      </c>
      <c r="D4958" s="177">
        <v>44293</v>
      </c>
      <c r="E4958">
        <v>18</v>
      </c>
      <c r="F4958" s="38">
        <f t="shared" si="77"/>
        <v>44293</v>
      </c>
    </row>
    <row r="4959" spans="1:6" x14ac:dyDescent="0.25">
      <c r="A4959" t="s">
        <v>57</v>
      </c>
      <c r="B4959" t="s">
        <v>57</v>
      </c>
      <c r="C4959" t="s">
        <v>61</v>
      </c>
      <c r="D4959" s="177">
        <v>44293</v>
      </c>
      <c r="E4959">
        <v>13</v>
      </c>
      <c r="F4959" s="38">
        <f t="shared" si="77"/>
        <v>44293</v>
      </c>
    </row>
    <row r="4960" spans="1:6" x14ac:dyDescent="0.25">
      <c r="A4960" t="s">
        <v>263</v>
      </c>
      <c r="B4960" t="s">
        <v>199</v>
      </c>
      <c r="C4960" t="s">
        <v>188</v>
      </c>
      <c r="D4960" s="177">
        <v>44293</v>
      </c>
      <c r="E4960">
        <v>3</v>
      </c>
      <c r="F4960" s="38">
        <f t="shared" si="77"/>
        <v>44293</v>
      </c>
    </row>
    <row r="4961" spans="1:6" x14ac:dyDescent="0.25">
      <c r="A4961" t="s">
        <v>25</v>
      </c>
      <c r="B4961" t="s">
        <v>25</v>
      </c>
      <c r="C4961" t="s">
        <v>53</v>
      </c>
      <c r="D4961" s="177">
        <v>44293</v>
      </c>
      <c r="E4961">
        <v>55</v>
      </c>
      <c r="F4961" s="38">
        <f t="shared" si="77"/>
        <v>44293</v>
      </c>
    </row>
    <row r="4962" spans="1:6" x14ac:dyDescent="0.25">
      <c r="A4962" t="s">
        <v>57</v>
      </c>
      <c r="B4962" t="s">
        <v>57</v>
      </c>
      <c r="C4962" t="s">
        <v>130</v>
      </c>
      <c r="D4962" s="177">
        <v>44293</v>
      </c>
      <c r="E4962">
        <v>24</v>
      </c>
      <c r="F4962" s="38">
        <f t="shared" si="77"/>
        <v>44293</v>
      </c>
    </row>
    <row r="4963" spans="1:6" x14ac:dyDescent="0.25">
      <c r="A4963" t="s">
        <v>25</v>
      </c>
      <c r="B4963" t="s">
        <v>25</v>
      </c>
      <c r="C4963" t="s">
        <v>37</v>
      </c>
      <c r="D4963" s="177">
        <v>44293</v>
      </c>
      <c r="E4963">
        <v>107</v>
      </c>
      <c r="F4963" s="38">
        <f t="shared" si="77"/>
        <v>44293</v>
      </c>
    </row>
    <row r="4964" spans="1:6" x14ac:dyDescent="0.25">
      <c r="A4964" t="s">
        <v>25</v>
      </c>
      <c r="B4964" t="s">
        <v>25</v>
      </c>
      <c r="C4964" t="s">
        <v>45</v>
      </c>
      <c r="D4964" s="177">
        <v>44293</v>
      </c>
      <c r="E4964">
        <v>91</v>
      </c>
      <c r="F4964" s="38">
        <f t="shared" si="77"/>
        <v>44293</v>
      </c>
    </row>
    <row r="4965" spans="1:6" x14ac:dyDescent="0.25">
      <c r="A4965" t="s">
        <v>25</v>
      </c>
      <c r="B4965" t="s">
        <v>25</v>
      </c>
      <c r="C4965" t="s">
        <v>50</v>
      </c>
      <c r="D4965" s="177">
        <v>44293</v>
      </c>
      <c r="E4965">
        <v>29</v>
      </c>
      <c r="F4965" s="38">
        <f t="shared" si="77"/>
        <v>44293</v>
      </c>
    </row>
    <row r="4966" spans="1:6" x14ac:dyDescent="0.25">
      <c r="A4966" t="s">
        <v>25</v>
      </c>
      <c r="B4966" t="s">
        <v>25</v>
      </c>
      <c r="C4966" t="s">
        <v>32</v>
      </c>
      <c r="D4966" s="177">
        <v>44293</v>
      </c>
      <c r="E4966">
        <v>90</v>
      </c>
      <c r="F4966" s="38">
        <f t="shared" si="77"/>
        <v>44293</v>
      </c>
    </row>
    <row r="4967" spans="1:6" x14ac:dyDescent="0.25">
      <c r="A4967" t="s">
        <v>25</v>
      </c>
      <c r="B4967" t="s">
        <v>29</v>
      </c>
      <c r="C4967" t="s">
        <v>30</v>
      </c>
      <c r="D4967" s="177">
        <v>44293</v>
      </c>
      <c r="E4967">
        <v>75</v>
      </c>
      <c r="F4967" s="38">
        <f t="shared" si="77"/>
        <v>44293</v>
      </c>
    </row>
    <row r="4968" spans="1:6" x14ac:dyDescent="0.25">
      <c r="A4968" t="s">
        <v>361</v>
      </c>
      <c r="B4968" t="s">
        <v>411</v>
      </c>
      <c r="C4968" t="s">
        <v>358</v>
      </c>
      <c r="D4968" s="177">
        <v>44293</v>
      </c>
      <c r="E4968">
        <v>14</v>
      </c>
      <c r="F4968" s="38">
        <f t="shared" si="77"/>
        <v>44293</v>
      </c>
    </row>
    <row r="4969" spans="1:6" x14ac:dyDescent="0.25">
      <c r="A4969" t="s">
        <v>361</v>
      </c>
      <c r="B4969" t="s">
        <v>411</v>
      </c>
      <c r="C4969" t="s">
        <v>357</v>
      </c>
      <c r="D4969" s="177">
        <v>44292</v>
      </c>
      <c r="E4969">
        <v>30</v>
      </c>
      <c r="F4969" s="38">
        <f t="shared" si="77"/>
        <v>44292</v>
      </c>
    </row>
    <row r="4970" spans="1:6" x14ac:dyDescent="0.25">
      <c r="A4970" t="s">
        <v>25</v>
      </c>
      <c r="B4970" t="s">
        <v>25</v>
      </c>
      <c r="C4970" t="s">
        <v>31</v>
      </c>
      <c r="D4970" s="177">
        <v>44292</v>
      </c>
      <c r="E4970">
        <v>44</v>
      </c>
      <c r="F4970" s="38">
        <f t="shared" si="77"/>
        <v>44292</v>
      </c>
    </row>
    <row r="4971" spans="1:6" x14ac:dyDescent="0.25">
      <c r="A4971" t="s">
        <v>18</v>
      </c>
      <c r="B4971" t="s">
        <v>366</v>
      </c>
      <c r="C4971" t="s">
        <v>413</v>
      </c>
      <c r="D4971" s="177">
        <v>44292</v>
      </c>
      <c r="E4971">
        <v>23</v>
      </c>
      <c r="F4971" s="38">
        <f t="shared" si="77"/>
        <v>44292</v>
      </c>
    </row>
    <row r="4972" spans="1:6" x14ac:dyDescent="0.25">
      <c r="A4972" t="s">
        <v>25</v>
      </c>
      <c r="B4972" t="s">
        <v>26</v>
      </c>
      <c r="C4972" t="s">
        <v>27</v>
      </c>
      <c r="D4972" s="177">
        <v>44292</v>
      </c>
      <c r="E4972">
        <v>34</v>
      </c>
      <c r="F4972" s="38">
        <f t="shared" si="77"/>
        <v>44292</v>
      </c>
    </row>
    <row r="4973" spans="1:6" x14ac:dyDescent="0.25">
      <c r="A4973" t="s">
        <v>18</v>
      </c>
      <c r="B4973" t="s">
        <v>366</v>
      </c>
      <c r="C4973" t="s">
        <v>410</v>
      </c>
      <c r="D4973" s="177">
        <v>44292</v>
      </c>
      <c r="E4973">
        <v>2</v>
      </c>
      <c r="F4973" s="38">
        <f t="shared" si="77"/>
        <v>44292</v>
      </c>
    </row>
    <row r="4974" spans="1:6" x14ac:dyDescent="0.25">
      <c r="A4974" t="s">
        <v>18</v>
      </c>
      <c r="B4974" t="s">
        <v>366</v>
      </c>
      <c r="C4974" t="s">
        <v>412</v>
      </c>
      <c r="D4974" s="177">
        <v>44292</v>
      </c>
      <c r="E4974">
        <v>1</v>
      </c>
      <c r="F4974" s="38">
        <f t="shared" si="77"/>
        <v>44292</v>
      </c>
    </row>
    <row r="4975" spans="1:6" x14ac:dyDescent="0.25">
      <c r="A4975" t="s">
        <v>25</v>
      </c>
      <c r="B4975" t="s">
        <v>25</v>
      </c>
      <c r="C4975" t="s">
        <v>49</v>
      </c>
      <c r="D4975" s="177">
        <v>44292</v>
      </c>
      <c r="E4975">
        <v>88</v>
      </c>
      <c r="F4975" s="38">
        <f t="shared" si="77"/>
        <v>44292</v>
      </c>
    </row>
    <row r="4976" spans="1:6" x14ac:dyDescent="0.25">
      <c r="A4976" t="s">
        <v>25</v>
      </c>
      <c r="B4976" t="s">
        <v>25</v>
      </c>
      <c r="C4976" t="s">
        <v>43</v>
      </c>
      <c r="D4976" s="177">
        <v>44292</v>
      </c>
      <c r="E4976">
        <v>38</v>
      </c>
      <c r="F4976" s="38">
        <f t="shared" si="77"/>
        <v>44292</v>
      </c>
    </row>
    <row r="4977" spans="1:6" x14ac:dyDescent="0.25">
      <c r="A4977" t="s">
        <v>25</v>
      </c>
      <c r="B4977" t="s">
        <v>25</v>
      </c>
      <c r="C4977" t="s">
        <v>40</v>
      </c>
      <c r="D4977" s="177">
        <v>44292</v>
      </c>
      <c r="E4977">
        <v>9</v>
      </c>
      <c r="F4977" s="38">
        <f t="shared" si="77"/>
        <v>44292</v>
      </c>
    </row>
    <row r="4978" spans="1:6" x14ac:dyDescent="0.25">
      <c r="A4978" t="s">
        <v>25</v>
      </c>
      <c r="B4978" t="s">
        <v>25</v>
      </c>
      <c r="C4978" t="s">
        <v>38</v>
      </c>
      <c r="D4978" s="177">
        <v>44292</v>
      </c>
      <c r="E4978">
        <v>31</v>
      </c>
      <c r="F4978" s="38">
        <f t="shared" si="77"/>
        <v>44292</v>
      </c>
    </row>
    <row r="4979" spans="1:6" x14ac:dyDescent="0.25">
      <c r="A4979" t="s">
        <v>57</v>
      </c>
      <c r="B4979" t="s">
        <v>57</v>
      </c>
      <c r="C4979" t="s">
        <v>392</v>
      </c>
      <c r="D4979" s="177">
        <v>44292</v>
      </c>
      <c r="E4979">
        <v>13</v>
      </c>
      <c r="F4979" s="38">
        <f t="shared" si="77"/>
        <v>44292</v>
      </c>
    </row>
    <row r="4980" spans="1:6" x14ac:dyDescent="0.25">
      <c r="A4980" t="s">
        <v>25</v>
      </c>
      <c r="B4980" t="s">
        <v>54</v>
      </c>
      <c r="C4980" t="s">
        <v>187</v>
      </c>
      <c r="D4980" s="177">
        <v>44292</v>
      </c>
      <c r="E4980">
        <v>8</v>
      </c>
      <c r="F4980" s="38">
        <f t="shared" si="77"/>
        <v>44292</v>
      </c>
    </row>
    <row r="4981" spans="1:6" x14ac:dyDescent="0.25">
      <c r="A4981" t="s">
        <v>264</v>
      </c>
      <c r="B4981" t="s">
        <v>83</v>
      </c>
      <c r="C4981" t="s">
        <v>84</v>
      </c>
      <c r="D4981" s="177">
        <v>44292</v>
      </c>
      <c r="E4981">
        <v>173</v>
      </c>
      <c r="F4981" s="38">
        <f t="shared" si="77"/>
        <v>44292</v>
      </c>
    </row>
    <row r="4982" spans="1:6" x14ac:dyDescent="0.25">
      <c r="A4982" t="s">
        <v>264</v>
      </c>
      <c r="B4982" t="s">
        <v>83</v>
      </c>
      <c r="C4982" t="s">
        <v>80</v>
      </c>
      <c r="D4982" s="177">
        <v>44292</v>
      </c>
      <c r="E4982">
        <v>60</v>
      </c>
      <c r="F4982" s="38">
        <f t="shared" si="77"/>
        <v>44292</v>
      </c>
    </row>
    <row r="4983" spans="1:6" x14ac:dyDescent="0.25">
      <c r="A4983" t="s">
        <v>264</v>
      </c>
      <c r="B4983" t="s">
        <v>83</v>
      </c>
      <c r="C4983" t="s">
        <v>90</v>
      </c>
      <c r="D4983" s="177">
        <v>44292</v>
      </c>
      <c r="E4983">
        <v>11</v>
      </c>
      <c r="F4983" s="38">
        <f t="shared" si="77"/>
        <v>44292</v>
      </c>
    </row>
    <row r="4984" spans="1:6" x14ac:dyDescent="0.25">
      <c r="A4984" t="s">
        <v>25</v>
      </c>
      <c r="B4984" t="s">
        <v>25</v>
      </c>
      <c r="C4984" t="s">
        <v>32</v>
      </c>
      <c r="D4984" s="177">
        <v>44292</v>
      </c>
      <c r="E4984">
        <v>128</v>
      </c>
      <c r="F4984" s="38">
        <f t="shared" si="77"/>
        <v>44292</v>
      </c>
    </row>
    <row r="4985" spans="1:6" x14ac:dyDescent="0.25">
      <c r="A4985" t="s">
        <v>18</v>
      </c>
      <c r="B4985" t="s">
        <v>18</v>
      </c>
      <c r="C4985" t="s">
        <v>23</v>
      </c>
      <c r="D4985" s="177">
        <v>44292</v>
      </c>
      <c r="E4985">
        <v>26</v>
      </c>
      <c r="F4985" s="38">
        <f t="shared" si="77"/>
        <v>44292</v>
      </c>
    </row>
    <row r="4986" spans="1:6" x14ac:dyDescent="0.25">
      <c r="A4986" t="s">
        <v>18</v>
      </c>
      <c r="B4986" t="s">
        <v>19</v>
      </c>
      <c r="C4986" t="s">
        <v>20</v>
      </c>
      <c r="D4986" s="177">
        <v>44292</v>
      </c>
      <c r="E4986">
        <v>45</v>
      </c>
      <c r="F4986" s="38">
        <f t="shared" si="77"/>
        <v>44292</v>
      </c>
    </row>
    <row r="4987" spans="1:6" x14ac:dyDescent="0.25">
      <c r="A4987" t="s">
        <v>337</v>
      </c>
      <c r="B4987" t="s">
        <v>338</v>
      </c>
      <c r="C4987" t="s">
        <v>177</v>
      </c>
      <c r="D4987" s="177">
        <v>44292</v>
      </c>
      <c r="E4987">
        <v>51</v>
      </c>
      <c r="F4987" s="38">
        <f t="shared" si="77"/>
        <v>44292</v>
      </c>
    </row>
    <row r="4988" spans="1:6" x14ac:dyDescent="0.25">
      <c r="A4988" t="s">
        <v>16</v>
      </c>
      <c r="B4988" t="s">
        <v>16</v>
      </c>
      <c r="C4988" t="s">
        <v>17</v>
      </c>
      <c r="D4988" s="177">
        <v>44292</v>
      </c>
      <c r="E4988">
        <v>88</v>
      </c>
      <c r="F4988" s="38">
        <f t="shared" si="77"/>
        <v>44292</v>
      </c>
    </row>
    <row r="4989" spans="1:6" x14ac:dyDescent="0.25">
      <c r="A4989" t="s">
        <v>2</v>
      </c>
      <c r="B4989" t="s">
        <v>2</v>
      </c>
      <c r="C4989" t="s">
        <v>389</v>
      </c>
      <c r="D4989" s="177">
        <v>44292</v>
      </c>
      <c r="E4989">
        <v>7</v>
      </c>
      <c r="F4989" s="38">
        <f t="shared" si="77"/>
        <v>44292</v>
      </c>
    </row>
    <row r="4990" spans="1:6" x14ac:dyDescent="0.25">
      <c r="A4990" t="s">
        <v>25</v>
      </c>
      <c r="B4990" t="s">
        <v>25</v>
      </c>
      <c r="C4990" t="s">
        <v>46</v>
      </c>
      <c r="D4990" s="177">
        <v>44292</v>
      </c>
      <c r="E4990">
        <v>31</v>
      </c>
      <c r="F4990" s="38">
        <f t="shared" si="77"/>
        <v>44292</v>
      </c>
    </row>
    <row r="4991" spans="1:6" x14ac:dyDescent="0.25">
      <c r="A4991" t="s">
        <v>25</v>
      </c>
      <c r="B4991" t="s">
        <v>25</v>
      </c>
      <c r="C4991" t="s">
        <v>53</v>
      </c>
      <c r="D4991" s="177">
        <v>44292</v>
      </c>
      <c r="E4991">
        <v>58</v>
      </c>
      <c r="F4991" s="38">
        <f t="shared" si="77"/>
        <v>44292</v>
      </c>
    </row>
    <row r="4992" spans="1:6" x14ac:dyDescent="0.25">
      <c r="A4992" t="s">
        <v>57</v>
      </c>
      <c r="B4992" t="s">
        <v>57</v>
      </c>
      <c r="C4992" t="s">
        <v>61</v>
      </c>
      <c r="D4992" s="177">
        <v>44292</v>
      </c>
      <c r="E4992">
        <v>38</v>
      </c>
      <c r="F4992" s="38">
        <f t="shared" si="77"/>
        <v>44292</v>
      </c>
    </row>
    <row r="4993" spans="1:6" x14ac:dyDescent="0.25">
      <c r="A4993" t="s">
        <v>91</v>
      </c>
      <c r="B4993" t="s">
        <v>91</v>
      </c>
      <c r="C4993" t="s">
        <v>96</v>
      </c>
      <c r="D4993" s="177">
        <v>44292</v>
      </c>
      <c r="E4993">
        <v>34</v>
      </c>
      <c r="F4993" s="38">
        <f t="shared" si="77"/>
        <v>44292</v>
      </c>
    </row>
    <row r="4994" spans="1:6" x14ac:dyDescent="0.25">
      <c r="A4994" t="s">
        <v>91</v>
      </c>
      <c r="B4994" t="s">
        <v>91</v>
      </c>
      <c r="C4994" t="s">
        <v>100</v>
      </c>
      <c r="D4994" s="177">
        <v>44292</v>
      </c>
      <c r="E4994">
        <v>68</v>
      </c>
      <c r="F4994" s="38">
        <f t="shared" si="77"/>
        <v>44292</v>
      </c>
    </row>
    <row r="4995" spans="1:6" x14ac:dyDescent="0.25">
      <c r="A4995" t="s">
        <v>264</v>
      </c>
      <c r="B4995" t="s">
        <v>83</v>
      </c>
      <c r="C4995" t="s">
        <v>191</v>
      </c>
      <c r="D4995" s="177">
        <v>44292</v>
      </c>
      <c r="E4995">
        <v>2</v>
      </c>
      <c r="F4995" s="38">
        <f t="shared" ref="F4995:F5058" si="78">D4995</f>
        <v>44292</v>
      </c>
    </row>
    <row r="4996" spans="1:6" x14ac:dyDescent="0.25">
      <c r="A4996" t="s">
        <v>264</v>
      </c>
      <c r="B4996" t="s">
        <v>81</v>
      </c>
      <c r="C4996" t="s">
        <v>82</v>
      </c>
      <c r="D4996" s="177">
        <v>44292</v>
      </c>
      <c r="E4996">
        <v>45</v>
      </c>
      <c r="F4996" s="38">
        <f t="shared" si="78"/>
        <v>44292</v>
      </c>
    </row>
    <row r="4997" spans="1:6" x14ac:dyDescent="0.25">
      <c r="A4997" t="s">
        <v>25</v>
      </c>
      <c r="B4997" t="s">
        <v>25</v>
      </c>
      <c r="C4997" t="s">
        <v>45</v>
      </c>
      <c r="D4997" s="177">
        <v>44292</v>
      </c>
      <c r="E4997">
        <v>115</v>
      </c>
      <c r="F4997" s="38">
        <f t="shared" si="78"/>
        <v>44292</v>
      </c>
    </row>
    <row r="4998" spans="1:6" x14ac:dyDescent="0.25">
      <c r="A4998" t="s">
        <v>25</v>
      </c>
      <c r="B4998" t="s">
        <v>25</v>
      </c>
      <c r="C4998" t="s">
        <v>47</v>
      </c>
      <c r="D4998" s="177">
        <v>44292</v>
      </c>
      <c r="E4998">
        <v>70</v>
      </c>
      <c r="F4998" s="38">
        <f t="shared" si="78"/>
        <v>44292</v>
      </c>
    </row>
    <row r="4999" spans="1:6" x14ac:dyDescent="0.25">
      <c r="A4999" t="s">
        <v>25</v>
      </c>
      <c r="B4999" t="s">
        <v>25</v>
      </c>
      <c r="C4999" t="s">
        <v>34</v>
      </c>
      <c r="D4999" s="177">
        <v>44292</v>
      </c>
      <c r="E4999">
        <v>50</v>
      </c>
      <c r="F4999" s="38">
        <f t="shared" si="78"/>
        <v>44292</v>
      </c>
    </row>
    <row r="5000" spans="1:6" x14ac:dyDescent="0.25">
      <c r="A5000" t="s">
        <v>25</v>
      </c>
      <c r="B5000" t="s">
        <v>25</v>
      </c>
      <c r="C5000" t="s">
        <v>36</v>
      </c>
      <c r="D5000" s="177">
        <v>44292</v>
      </c>
      <c r="E5000">
        <v>20</v>
      </c>
      <c r="F5000" s="38">
        <f t="shared" si="78"/>
        <v>44292</v>
      </c>
    </row>
    <row r="5001" spans="1:6" x14ac:dyDescent="0.25">
      <c r="A5001" t="s">
        <v>25</v>
      </c>
      <c r="B5001" t="s">
        <v>25</v>
      </c>
      <c r="C5001" t="s">
        <v>37</v>
      </c>
      <c r="D5001" s="177">
        <v>44292</v>
      </c>
      <c r="E5001">
        <v>85</v>
      </c>
      <c r="F5001" s="38">
        <f t="shared" si="78"/>
        <v>44292</v>
      </c>
    </row>
    <row r="5002" spans="1:6" x14ac:dyDescent="0.25">
      <c r="A5002" t="s">
        <v>18</v>
      </c>
      <c r="B5002" t="s">
        <v>21</v>
      </c>
      <c r="C5002" t="s">
        <v>398</v>
      </c>
      <c r="D5002" s="177">
        <v>44292</v>
      </c>
      <c r="E5002">
        <v>1</v>
      </c>
      <c r="F5002" s="38">
        <f t="shared" si="78"/>
        <v>44292</v>
      </c>
    </row>
    <row r="5003" spans="1:6" x14ac:dyDescent="0.25">
      <c r="A5003" t="s">
        <v>361</v>
      </c>
      <c r="B5003" t="s">
        <v>411</v>
      </c>
      <c r="C5003" t="s">
        <v>356</v>
      </c>
      <c r="D5003" s="177">
        <v>44292</v>
      </c>
      <c r="E5003">
        <v>62</v>
      </c>
      <c r="F5003" s="38">
        <f t="shared" si="78"/>
        <v>44292</v>
      </c>
    </row>
    <row r="5004" spans="1:6" x14ac:dyDescent="0.25">
      <c r="A5004" t="s">
        <v>361</v>
      </c>
      <c r="B5004" t="s">
        <v>411</v>
      </c>
      <c r="C5004" t="s">
        <v>359</v>
      </c>
      <c r="D5004" s="177">
        <v>44292</v>
      </c>
      <c r="E5004">
        <v>1</v>
      </c>
      <c r="F5004" s="38">
        <f t="shared" si="78"/>
        <v>44292</v>
      </c>
    </row>
    <row r="5005" spans="1:6" x14ac:dyDescent="0.25">
      <c r="A5005" t="s">
        <v>18</v>
      </c>
      <c r="B5005" t="s">
        <v>18</v>
      </c>
      <c r="C5005" t="s">
        <v>24</v>
      </c>
      <c r="D5005" s="177">
        <v>44292</v>
      </c>
      <c r="E5005">
        <v>62</v>
      </c>
      <c r="F5005" s="38">
        <f t="shared" si="78"/>
        <v>44292</v>
      </c>
    </row>
    <row r="5006" spans="1:6" x14ac:dyDescent="0.25">
      <c r="A5006" t="s">
        <v>25</v>
      </c>
      <c r="B5006" t="s">
        <v>29</v>
      </c>
      <c r="C5006" t="s">
        <v>30</v>
      </c>
      <c r="D5006" s="177">
        <v>44292</v>
      </c>
      <c r="E5006">
        <v>106</v>
      </c>
      <c r="F5006" s="38">
        <f t="shared" si="78"/>
        <v>44292</v>
      </c>
    </row>
    <row r="5007" spans="1:6" x14ac:dyDescent="0.25">
      <c r="A5007" t="s">
        <v>57</v>
      </c>
      <c r="B5007" t="s">
        <v>57</v>
      </c>
      <c r="C5007" t="s">
        <v>62</v>
      </c>
      <c r="D5007" s="177">
        <v>44292</v>
      </c>
      <c r="E5007">
        <v>3</v>
      </c>
      <c r="F5007" s="38">
        <f t="shared" si="78"/>
        <v>44292</v>
      </c>
    </row>
    <row r="5008" spans="1:6" x14ac:dyDescent="0.25">
      <c r="A5008" t="s">
        <v>263</v>
      </c>
      <c r="B5008" t="s">
        <v>199</v>
      </c>
      <c r="C5008" t="s">
        <v>319</v>
      </c>
      <c r="D5008" s="177">
        <v>44292</v>
      </c>
      <c r="E5008">
        <v>34</v>
      </c>
      <c r="F5008" s="38">
        <f t="shared" si="78"/>
        <v>44292</v>
      </c>
    </row>
    <row r="5009" spans="1:6" x14ac:dyDescent="0.25">
      <c r="A5009" t="s">
        <v>263</v>
      </c>
      <c r="B5009" t="s">
        <v>199</v>
      </c>
      <c r="C5009" t="s">
        <v>75</v>
      </c>
      <c r="D5009" s="177">
        <v>44292</v>
      </c>
      <c r="E5009">
        <v>39</v>
      </c>
      <c r="F5009" s="38">
        <f t="shared" si="78"/>
        <v>44292</v>
      </c>
    </row>
    <row r="5010" spans="1:6" x14ac:dyDescent="0.25">
      <c r="A5010" t="s">
        <v>57</v>
      </c>
      <c r="B5010" t="s">
        <v>57</v>
      </c>
      <c r="C5010" t="s">
        <v>446</v>
      </c>
      <c r="D5010" s="177">
        <v>44292</v>
      </c>
      <c r="E5010">
        <v>2</v>
      </c>
      <c r="F5010" s="38">
        <f t="shared" si="78"/>
        <v>44292</v>
      </c>
    </row>
    <row r="5011" spans="1:6" x14ac:dyDescent="0.25">
      <c r="A5011" t="s">
        <v>25</v>
      </c>
      <c r="B5011" t="s">
        <v>25</v>
      </c>
      <c r="C5011" t="s">
        <v>50</v>
      </c>
      <c r="D5011" s="177">
        <v>44292</v>
      </c>
      <c r="E5011">
        <v>24</v>
      </c>
      <c r="F5011" s="38">
        <f t="shared" si="78"/>
        <v>44292</v>
      </c>
    </row>
    <row r="5012" spans="1:6" x14ac:dyDescent="0.25">
      <c r="A5012" t="s">
        <v>91</v>
      </c>
      <c r="B5012" t="s">
        <v>91</v>
      </c>
      <c r="C5012" t="s">
        <v>98</v>
      </c>
      <c r="D5012" s="177">
        <v>44292</v>
      </c>
      <c r="E5012">
        <v>57</v>
      </c>
      <c r="F5012" s="38">
        <f t="shared" si="78"/>
        <v>44292</v>
      </c>
    </row>
    <row r="5013" spans="1:6" x14ac:dyDescent="0.25">
      <c r="A5013" t="s">
        <v>91</v>
      </c>
      <c r="B5013" t="s">
        <v>91</v>
      </c>
      <c r="C5013" t="s">
        <v>99</v>
      </c>
      <c r="D5013" s="177">
        <v>44292</v>
      </c>
      <c r="E5013">
        <v>16</v>
      </c>
      <c r="F5013" s="38">
        <f t="shared" si="78"/>
        <v>44292</v>
      </c>
    </row>
    <row r="5014" spans="1:6" x14ac:dyDescent="0.25">
      <c r="A5014" t="s">
        <v>91</v>
      </c>
      <c r="B5014" t="s">
        <v>91</v>
      </c>
      <c r="C5014" t="s">
        <v>101</v>
      </c>
      <c r="D5014" s="177">
        <v>44292</v>
      </c>
      <c r="E5014">
        <v>102</v>
      </c>
      <c r="F5014" s="38">
        <f t="shared" si="78"/>
        <v>44292</v>
      </c>
    </row>
    <row r="5015" spans="1:6" x14ac:dyDescent="0.25">
      <c r="A5015" t="s">
        <v>325</v>
      </c>
      <c r="B5015" t="s">
        <v>325</v>
      </c>
      <c r="C5015" t="s">
        <v>327</v>
      </c>
      <c r="D5015" s="177">
        <v>44292</v>
      </c>
      <c r="E5015">
        <v>25</v>
      </c>
      <c r="F5015" s="38">
        <f t="shared" si="78"/>
        <v>44292</v>
      </c>
    </row>
    <row r="5016" spans="1:6" x14ac:dyDescent="0.25">
      <c r="A5016" t="s">
        <v>18</v>
      </c>
      <c r="B5016" t="s">
        <v>18</v>
      </c>
      <c r="D5016" s="177">
        <v>44292</v>
      </c>
      <c r="E5016">
        <v>2</v>
      </c>
      <c r="F5016" s="38">
        <f t="shared" si="78"/>
        <v>44292</v>
      </c>
    </row>
    <row r="5017" spans="1:6" x14ac:dyDescent="0.25">
      <c r="A5017" t="s">
        <v>18</v>
      </c>
      <c r="B5017" t="s">
        <v>21</v>
      </c>
      <c r="C5017" t="s">
        <v>22</v>
      </c>
      <c r="D5017" s="177">
        <v>44292</v>
      </c>
      <c r="E5017">
        <v>68</v>
      </c>
      <c r="F5017" s="38">
        <f t="shared" si="78"/>
        <v>44292</v>
      </c>
    </row>
    <row r="5018" spans="1:6" x14ac:dyDescent="0.25">
      <c r="A5018" t="s">
        <v>361</v>
      </c>
      <c r="B5018" t="s">
        <v>411</v>
      </c>
      <c r="C5018" t="s">
        <v>355</v>
      </c>
      <c r="D5018" s="177">
        <v>44292</v>
      </c>
      <c r="E5018">
        <v>137</v>
      </c>
      <c r="F5018" s="38">
        <f t="shared" si="78"/>
        <v>44292</v>
      </c>
    </row>
    <row r="5019" spans="1:6" x14ac:dyDescent="0.25">
      <c r="A5019" t="s">
        <v>18</v>
      </c>
      <c r="B5019" t="s">
        <v>366</v>
      </c>
      <c r="C5019" t="s">
        <v>409</v>
      </c>
      <c r="D5019" s="177">
        <v>44292</v>
      </c>
      <c r="E5019">
        <v>33</v>
      </c>
      <c r="F5019" s="38">
        <f t="shared" si="78"/>
        <v>44292</v>
      </c>
    </row>
    <row r="5020" spans="1:6" x14ac:dyDescent="0.25">
      <c r="A5020" t="s">
        <v>25</v>
      </c>
      <c r="B5020" t="s">
        <v>25</v>
      </c>
      <c r="C5020" t="s">
        <v>48</v>
      </c>
      <c r="D5020" s="177">
        <v>44292</v>
      </c>
      <c r="E5020">
        <v>5</v>
      </c>
      <c r="F5020" s="38">
        <f t="shared" si="78"/>
        <v>44292</v>
      </c>
    </row>
    <row r="5021" spans="1:6" x14ac:dyDescent="0.25">
      <c r="A5021" t="s">
        <v>25</v>
      </c>
      <c r="B5021" t="s">
        <v>25</v>
      </c>
      <c r="C5021" t="s">
        <v>186</v>
      </c>
      <c r="D5021" s="177">
        <v>44292</v>
      </c>
      <c r="E5021">
        <v>6</v>
      </c>
      <c r="F5021" s="38">
        <f t="shared" si="78"/>
        <v>44292</v>
      </c>
    </row>
    <row r="5022" spans="1:6" x14ac:dyDescent="0.25">
      <c r="A5022" t="s">
        <v>25</v>
      </c>
      <c r="B5022" t="s">
        <v>25</v>
      </c>
      <c r="C5022" t="s">
        <v>39</v>
      </c>
      <c r="D5022" s="177">
        <v>44292</v>
      </c>
      <c r="E5022">
        <v>73</v>
      </c>
      <c r="F5022" s="38">
        <f t="shared" si="78"/>
        <v>44292</v>
      </c>
    </row>
    <row r="5023" spans="1:6" x14ac:dyDescent="0.25">
      <c r="A5023" t="s">
        <v>25</v>
      </c>
      <c r="B5023" t="s">
        <v>25</v>
      </c>
      <c r="C5023" t="s">
        <v>41</v>
      </c>
      <c r="D5023" s="177">
        <v>44292</v>
      </c>
      <c r="E5023">
        <v>32</v>
      </c>
      <c r="F5023" s="38">
        <f t="shared" si="78"/>
        <v>44292</v>
      </c>
    </row>
    <row r="5024" spans="1:6" x14ac:dyDescent="0.25">
      <c r="A5024" t="s">
        <v>25</v>
      </c>
      <c r="B5024" t="s">
        <v>25</v>
      </c>
      <c r="C5024" t="s">
        <v>42</v>
      </c>
      <c r="D5024" s="177">
        <v>44292</v>
      </c>
      <c r="E5024">
        <v>34</v>
      </c>
      <c r="F5024" s="38">
        <f t="shared" si="78"/>
        <v>44292</v>
      </c>
    </row>
    <row r="5025" spans="1:6" x14ac:dyDescent="0.25">
      <c r="A5025" t="s">
        <v>71</v>
      </c>
      <c r="B5025" t="s">
        <v>71</v>
      </c>
      <c r="C5025" t="s">
        <v>72</v>
      </c>
      <c r="D5025" s="177">
        <v>44292</v>
      </c>
      <c r="E5025">
        <v>73</v>
      </c>
      <c r="F5025" s="38">
        <f t="shared" si="78"/>
        <v>44292</v>
      </c>
    </row>
    <row r="5026" spans="1:6" x14ac:dyDescent="0.25">
      <c r="A5026" t="s">
        <v>57</v>
      </c>
      <c r="B5026" t="s">
        <v>57</v>
      </c>
      <c r="C5026" t="s">
        <v>63</v>
      </c>
      <c r="D5026" s="177">
        <v>44292</v>
      </c>
      <c r="E5026">
        <v>12</v>
      </c>
      <c r="F5026" s="38">
        <f t="shared" si="78"/>
        <v>44292</v>
      </c>
    </row>
    <row r="5027" spans="1:6" x14ac:dyDescent="0.25">
      <c r="A5027" t="s">
        <v>263</v>
      </c>
      <c r="B5027" t="s">
        <v>199</v>
      </c>
      <c r="C5027" t="s">
        <v>77</v>
      </c>
      <c r="D5027" s="177">
        <v>44292</v>
      </c>
      <c r="E5027">
        <v>34</v>
      </c>
      <c r="F5027" s="38">
        <f t="shared" si="78"/>
        <v>44292</v>
      </c>
    </row>
    <row r="5028" spans="1:6" x14ac:dyDescent="0.25">
      <c r="A5028" t="s">
        <v>57</v>
      </c>
      <c r="B5028" t="s">
        <v>57</v>
      </c>
      <c r="C5028" t="s">
        <v>368</v>
      </c>
      <c r="D5028" s="177">
        <v>44292</v>
      </c>
      <c r="E5028">
        <v>67</v>
      </c>
      <c r="F5028" s="38">
        <f t="shared" si="78"/>
        <v>44292</v>
      </c>
    </row>
    <row r="5029" spans="1:6" x14ac:dyDescent="0.25">
      <c r="A5029" t="s">
        <v>57</v>
      </c>
      <c r="B5029" t="s">
        <v>57</v>
      </c>
      <c r="C5029" t="s">
        <v>130</v>
      </c>
      <c r="D5029" s="177">
        <v>44292</v>
      </c>
      <c r="E5029">
        <v>39</v>
      </c>
      <c r="F5029" s="38">
        <f t="shared" si="78"/>
        <v>44292</v>
      </c>
    </row>
    <row r="5030" spans="1:6" x14ac:dyDescent="0.25">
      <c r="A5030" t="s">
        <v>25</v>
      </c>
      <c r="B5030" t="s">
        <v>54</v>
      </c>
      <c r="C5030" t="s">
        <v>55</v>
      </c>
      <c r="D5030" s="177">
        <v>44292</v>
      </c>
      <c r="E5030">
        <v>201</v>
      </c>
      <c r="F5030" s="38">
        <f t="shared" si="78"/>
        <v>44292</v>
      </c>
    </row>
    <row r="5031" spans="1:6" x14ac:dyDescent="0.25">
      <c r="A5031" t="s">
        <v>25</v>
      </c>
      <c r="B5031" t="s">
        <v>54</v>
      </c>
      <c r="C5031" t="s">
        <v>56</v>
      </c>
      <c r="D5031" s="177">
        <v>44292</v>
      </c>
      <c r="E5031">
        <v>187</v>
      </c>
      <c r="F5031" s="38">
        <f t="shared" si="78"/>
        <v>44292</v>
      </c>
    </row>
    <row r="5032" spans="1:6" x14ac:dyDescent="0.25">
      <c r="A5032" t="s">
        <v>264</v>
      </c>
      <c r="B5032" t="s">
        <v>83</v>
      </c>
      <c r="C5032" t="s">
        <v>181</v>
      </c>
      <c r="D5032" s="177">
        <v>44292</v>
      </c>
      <c r="E5032">
        <v>88</v>
      </c>
      <c r="F5032" s="38">
        <f t="shared" si="78"/>
        <v>44292</v>
      </c>
    </row>
    <row r="5033" spans="1:6" x14ac:dyDescent="0.25">
      <c r="A5033" t="s">
        <v>91</v>
      </c>
      <c r="B5033" t="s">
        <v>91</v>
      </c>
      <c r="C5033" t="s">
        <v>94</v>
      </c>
      <c r="D5033" s="177">
        <v>44292</v>
      </c>
      <c r="E5033">
        <v>15</v>
      </c>
      <c r="F5033" s="38">
        <f t="shared" si="78"/>
        <v>44292</v>
      </c>
    </row>
    <row r="5034" spans="1:6" x14ac:dyDescent="0.25">
      <c r="A5034" t="s">
        <v>264</v>
      </c>
      <c r="B5034" t="s">
        <v>83</v>
      </c>
      <c r="C5034" t="s">
        <v>86</v>
      </c>
      <c r="D5034" s="177">
        <v>44292</v>
      </c>
      <c r="E5034">
        <v>21</v>
      </c>
      <c r="F5034" s="38">
        <f t="shared" si="78"/>
        <v>44292</v>
      </c>
    </row>
    <row r="5035" spans="1:6" x14ac:dyDescent="0.25">
      <c r="A5035" t="s">
        <v>264</v>
      </c>
      <c r="B5035" t="s">
        <v>81</v>
      </c>
      <c r="C5035" t="s">
        <v>82</v>
      </c>
      <c r="D5035" s="177">
        <v>44291</v>
      </c>
      <c r="E5035">
        <v>60</v>
      </c>
      <c r="F5035" s="38">
        <f t="shared" si="78"/>
        <v>44291</v>
      </c>
    </row>
    <row r="5036" spans="1:6" x14ac:dyDescent="0.25">
      <c r="A5036" t="s">
        <v>264</v>
      </c>
      <c r="B5036" t="s">
        <v>83</v>
      </c>
      <c r="C5036" t="s">
        <v>90</v>
      </c>
      <c r="D5036" s="177">
        <v>44291</v>
      </c>
      <c r="E5036">
        <v>15</v>
      </c>
      <c r="F5036" s="38">
        <f t="shared" si="78"/>
        <v>44291</v>
      </c>
    </row>
    <row r="5037" spans="1:6" x14ac:dyDescent="0.25">
      <c r="A5037" t="s">
        <v>264</v>
      </c>
      <c r="B5037" t="s">
        <v>83</v>
      </c>
      <c r="C5037" t="s">
        <v>414</v>
      </c>
      <c r="D5037" s="177">
        <v>44291</v>
      </c>
      <c r="E5037">
        <v>49</v>
      </c>
      <c r="F5037" s="38">
        <f t="shared" si="78"/>
        <v>44291</v>
      </c>
    </row>
    <row r="5038" spans="1:6" x14ac:dyDescent="0.25">
      <c r="A5038" t="s">
        <v>91</v>
      </c>
      <c r="B5038" t="s">
        <v>91</v>
      </c>
      <c r="C5038" t="s">
        <v>98</v>
      </c>
      <c r="D5038" s="177">
        <v>44291</v>
      </c>
      <c r="E5038">
        <v>67</v>
      </c>
      <c r="F5038" s="38">
        <f t="shared" si="78"/>
        <v>44291</v>
      </c>
    </row>
    <row r="5039" spans="1:6" x14ac:dyDescent="0.25">
      <c r="A5039" t="s">
        <v>25</v>
      </c>
      <c r="B5039" t="s">
        <v>25</v>
      </c>
      <c r="C5039" t="s">
        <v>53</v>
      </c>
      <c r="D5039" s="177">
        <v>44291</v>
      </c>
      <c r="E5039">
        <v>26</v>
      </c>
      <c r="F5039" s="38">
        <f t="shared" si="78"/>
        <v>44291</v>
      </c>
    </row>
    <row r="5040" spans="1:6" x14ac:dyDescent="0.25">
      <c r="A5040" t="s">
        <v>57</v>
      </c>
      <c r="B5040" t="s">
        <v>57</v>
      </c>
      <c r="C5040" t="s">
        <v>446</v>
      </c>
      <c r="D5040" s="177">
        <v>44291</v>
      </c>
      <c r="E5040">
        <v>6</v>
      </c>
      <c r="F5040" s="38">
        <f t="shared" si="78"/>
        <v>44291</v>
      </c>
    </row>
    <row r="5041" spans="1:6" x14ac:dyDescent="0.25">
      <c r="A5041" t="s">
        <v>25</v>
      </c>
      <c r="B5041" t="s">
        <v>54</v>
      </c>
      <c r="C5041" t="s">
        <v>187</v>
      </c>
      <c r="D5041" s="177">
        <v>44291</v>
      </c>
      <c r="E5041">
        <v>3</v>
      </c>
      <c r="F5041" s="38">
        <f t="shared" si="78"/>
        <v>44291</v>
      </c>
    </row>
    <row r="5042" spans="1:6" x14ac:dyDescent="0.25">
      <c r="A5042" t="s">
        <v>57</v>
      </c>
      <c r="B5042" t="s">
        <v>57</v>
      </c>
      <c r="C5042" t="s">
        <v>62</v>
      </c>
      <c r="D5042" s="177">
        <v>44291</v>
      </c>
      <c r="E5042">
        <v>42</v>
      </c>
      <c r="F5042" s="38">
        <f t="shared" si="78"/>
        <v>44291</v>
      </c>
    </row>
    <row r="5043" spans="1:6" x14ac:dyDescent="0.25">
      <c r="A5043" t="s">
        <v>25</v>
      </c>
      <c r="B5043" t="s">
        <v>25</v>
      </c>
      <c r="C5043" t="s">
        <v>40</v>
      </c>
      <c r="D5043" s="177">
        <v>44291</v>
      </c>
      <c r="E5043">
        <v>11</v>
      </c>
      <c r="F5043" s="38">
        <f t="shared" si="78"/>
        <v>44291</v>
      </c>
    </row>
    <row r="5044" spans="1:6" x14ac:dyDescent="0.25">
      <c r="A5044" t="s">
        <v>25</v>
      </c>
      <c r="B5044" t="s">
        <v>25</v>
      </c>
      <c r="C5044" t="s">
        <v>34</v>
      </c>
      <c r="D5044" s="177">
        <v>44291</v>
      </c>
      <c r="E5044">
        <v>58</v>
      </c>
      <c r="F5044" s="38">
        <f t="shared" si="78"/>
        <v>44291</v>
      </c>
    </row>
    <row r="5045" spans="1:6" x14ac:dyDescent="0.25">
      <c r="A5045" t="s">
        <v>25</v>
      </c>
      <c r="B5045" t="s">
        <v>25</v>
      </c>
      <c r="C5045" t="s">
        <v>37</v>
      </c>
      <c r="D5045" s="177">
        <v>44291</v>
      </c>
      <c r="E5045">
        <v>91</v>
      </c>
      <c r="F5045" s="38">
        <f t="shared" si="78"/>
        <v>44291</v>
      </c>
    </row>
    <row r="5046" spans="1:6" x14ac:dyDescent="0.25">
      <c r="A5046" t="s">
        <v>18</v>
      </c>
      <c r="B5046" t="s">
        <v>366</v>
      </c>
      <c r="C5046" t="s">
        <v>412</v>
      </c>
      <c r="D5046" s="177">
        <v>44291</v>
      </c>
      <c r="E5046">
        <v>1</v>
      </c>
      <c r="F5046" s="38">
        <f t="shared" si="78"/>
        <v>44291</v>
      </c>
    </row>
    <row r="5047" spans="1:6" x14ac:dyDescent="0.25">
      <c r="A5047" t="s">
        <v>25</v>
      </c>
      <c r="B5047" t="s">
        <v>29</v>
      </c>
      <c r="C5047" t="s">
        <v>30</v>
      </c>
      <c r="D5047" s="177">
        <v>44291</v>
      </c>
      <c r="E5047">
        <v>89</v>
      </c>
      <c r="F5047" s="38">
        <f t="shared" si="78"/>
        <v>44291</v>
      </c>
    </row>
    <row r="5048" spans="1:6" x14ac:dyDescent="0.25">
      <c r="A5048" t="s">
        <v>25</v>
      </c>
      <c r="B5048" t="s">
        <v>25</v>
      </c>
      <c r="C5048" t="s">
        <v>32</v>
      </c>
      <c r="D5048" s="177">
        <v>44291</v>
      </c>
      <c r="E5048">
        <v>83</v>
      </c>
      <c r="F5048" s="38">
        <f t="shared" si="78"/>
        <v>44291</v>
      </c>
    </row>
    <row r="5049" spans="1:6" x14ac:dyDescent="0.25">
      <c r="A5049" t="s">
        <v>361</v>
      </c>
      <c r="B5049" t="s">
        <v>411</v>
      </c>
      <c r="C5049" t="s">
        <v>357</v>
      </c>
      <c r="D5049" s="177">
        <v>44291</v>
      </c>
      <c r="E5049">
        <v>31</v>
      </c>
      <c r="F5049" s="38">
        <f t="shared" si="78"/>
        <v>44291</v>
      </c>
    </row>
    <row r="5050" spans="1:6" x14ac:dyDescent="0.25">
      <c r="A5050" t="s">
        <v>91</v>
      </c>
      <c r="B5050" t="s">
        <v>91</v>
      </c>
      <c r="C5050" t="s">
        <v>96</v>
      </c>
      <c r="D5050" s="177">
        <v>44291</v>
      </c>
      <c r="E5050">
        <v>32</v>
      </c>
      <c r="F5050" s="38">
        <f t="shared" si="78"/>
        <v>44291</v>
      </c>
    </row>
    <row r="5051" spans="1:6" x14ac:dyDescent="0.25">
      <c r="A5051" t="s">
        <v>91</v>
      </c>
      <c r="B5051" t="s">
        <v>91</v>
      </c>
      <c r="C5051" t="s">
        <v>97</v>
      </c>
      <c r="D5051" s="177">
        <v>44291</v>
      </c>
      <c r="E5051">
        <v>17</v>
      </c>
      <c r="F5051" s="38">
        <f t="shared" si="78"/>
        <v>44291</v>
      </c>
    </row>
    <row r="5052" spans="1:6" x14ac:dyDescent="0.25">
      <c r="A5052" t="s">
        <v>264</v>
      </c>
      <c r="B5052" t="s">
        <v>83</v>
      </c>
      <c r="C5052" t="s">
        <v>191</v>
      </c>
      <c r="D5052" s="177">
        <v>44291</v>
      </c>
      <c r="E5052">
        <v>1</v>
      </c>
      <c r="F5052" s="38">
        <f t="shared" si="78"/>
        <v>44291</v>
      </c>
    </row>
    <row r="5053" spans="1:6" x14ac:dyDescent="0.25">
      <c r="A5053" t="s">
        <v>264</v>
      </c>
      <c r="B5053" t="s">
        <v>83</v>
      </c>
      <c r="C5053" t="s">
        <v>84</v>
      </c>
      <c r="D5053" s="177">
        <v>44291</v>
      </c>
      <c r="E5053">
        <v>132</v>
      </c>
      <c r="F5053" s="38">
        <f t="shared" si="78"/>
        <v>44291</v>
      </c>
    </row>
    <row r="5054" spans="1:6" x14ac:dyDescent="0.25">
      <c r="A5054" t="s">
        <v>57</v>
      </c>
      <c r="B5054" t="s">
        <v>57</v>
      </c>
      <c r="C5054" t="s">
        <v>392</v>
      </c>
      <c r="D5054" s="177">
        <v>44291</v>
      </c>
      <c r="E5054">
        <v>14</v>
      </c>
      <c r="F5054" s="38">
        <f t="shared" si="78"/>
        <v>44291</v>
      </c>
    </row>
    <row r="5055" spans="1:6" x14ac:dyDescent="0.25">
      <c r="A5055" t="s">
        <v>263</v>
      </c>
      <c r="B5055" t="s">
        <v>199</v>
      </c>
      <c r="C5055" t="s">
        <v>77</v>
      </c>
      <c r="D5055" s="177">
        <v>44291</v>
      </c>
      <c r="E5055">
        <v>58</v>
      </c>
      <c r="F5055" s="38">
        <f t="shared" si="78"/>
        <v>44291</v>
      </c>
    </row>
    <row r="5056" spans="1:6" x14ac:dyDescent="0.25">
      <c r="A5056" t="s">
        <v>25</v>
      </c>
      <c r="B5056" t="s">
        <v>26</v>
      </c>
      <c r="C5056" t="s">
        <v>28</v>
      </c>
      <c r="D5056" s="177">
        <v>44291</v>
      </c>
      <c r="E5056">
        <v>14</v>
      </c>
      <c r="F5056" s="38">
        <f t="shared" si="78"/>
        <v>44291</v>
      </c>
    </row>
    <row r="5057" spans="1:6" x14ac:dyDescent="0.25">
      <c r="A5057" t="s">
        <v>25</v>
      </c>
      <c r="B5057" t="s">
        <v>25</v>
      </c>
      <c r="C5057" t="s">
        <v>31</v>
      </c>
      <c r="D5057" s="177">
        <v>44291</v>
      </c>
      <c r="E5057">
        <v>99</v>
      </c>
      <c r="F5057" s="38">
        <f t="shared" si="78"/>
        <v>44291</v>
      </c>
    </row>
    <row r="5058" spans="1:6" x14ac:dyDescent="0.25">
      <c r="A5058" t="s">
        <v>18</v>
      </c>
      <c r="B5058" t="s">
        <v>366</v>
      </c>
      <c r="C5058" t="s">
        <v>413</v>
      </c>
      <c r="D5058" s="177">
        <v>44291</v>
      </c>
      <c r="E5058">
        <v>6</v>
      </c>
      <c r="F5058" s="38">
        <f t="shared" si="78"/>
        <v>44291</v>
      </c>
    </row>
    <row r="5059" spans="1:6" x14ac:dyDescent="0.25">
      <c r="A5059" t="s">
        <v>361</v>
      </c>
      <c r="B5059" t="s">
        <v>411</v>
      </c>
      <c r="C5059" t="s">
        <v>355</v>
      </c>
      <c r="D5059" s="177">
        <v>44291</v>
      </c>
      <c r="E5059">
        <v>90</v>
      </c>
      <c r="F5059" s="38">
        <f t="shared" ref="F5059:F5122" si="79">D5059</f>
        <v>44291</v>
      </c>
    </row>
    <row r="5060" spans="1:6" x14ac:dyDescent="0.25">
      <c r="A5060" t="s">
        <v>337</v>
      </c>
      <c r="B5060" t="s">
        <v>338</v>
      </c>
      <c r="C5060" t="s">
        <v>177</v>
      </c>
      <c r="D5060" s="177">
        <v>44291</v>
      </c>
      <c r="E5060">
        <v>29</v>
      </c>
      <c r="F5060" s="38">
        <f t="shared" si="79"/>
        <v>44291</v>
      </c>
    </row>
    <row r="5061" spans="1:6" x14ac:dyDescent="0.25">
      <c r="A5061" t="s">
        <v>25</v>
      </c>
      <c r="B5061" t="s">
        <v>25</v>
      </c>
      <c r="C5061" t="s">
        <v>49</v>
      </c>
      <c r="D5061" s="177">
        <v>44291</v>
      </c>
      <c r="E5061">
        <v>60</v>
      </c>
      <c r="F5061" s="38">
        <f t="shared" si="79"/>
        <v>44291</v>
      </c>
    </row>
    <row r="5062" spans="1:6" x14ac:dyDescent="0.25">
      <c r="A5062" t="s">
        <v>25</v>
      </c>
      <c r="B5062" t="s">
        <v>25</v>
      </c>
      <c r="C5062" t="s">
        <v>48</v>
      </c>
      <c r="D5062" s="177">
        <v>44291</v>
      </c>
      <c r="E5062">
        <v>12</v>
      </c>
      <c r="F5062" s="38">
        <f t="shared" si="79"/>
        <v>44291</v>
      </c>
    </row>
    <row r="5063" spans="1:6" x14ac:dyDescent="0.25">
      <c r="A5063" t="s">
        <v>25</v>
      </c>
      <c r="B5063" t="s">
        <v>25</v>
      </c>
      <c r="C5063" t="s">
        <v>186</v>
      </c>
      <c r="D5063" s="177">
        <v>44291</v>
      </c>
      <c r="E5063">
        <v>2</v>
      </c>
      <c r="F5063" s="38">
        <f t="shared" si="79"/>
        <v>44291</v>
      </c>
    </row>
    <row r="5064" spans="1:6" x14ac:dyDescent="0.25">
      <c r="A5064" t="s">
        <v>25</v>
      </c>
      <c r="B5064" t="s">
        <v>25</v>
      </c>
      <c r="C5064" t="s">
        <v>42</v>
      </c>
      <c r="D5064" s="177">
        <v>44291</v>
      </c>
      <c r="E5064">
        <v>1</v>
      </c>
      <c r="F5064" s="38">
        <f t="shared" si="79"/>
        <v>44291</v>
      </c>
    </row>
    <row r="5065" spans="1:6" x14ac:dyDescent="0.25">
      <c r="A5065" t="s">
        <v>25</v>
      </c>
      <c r="B5065" t="s">
        <v>25</v>
      </c>
      <c r="C5065" t="s">
        <v>43</v>
      </c>
      <c r="D5065" s="177">
        <v>44291</v>
      </c>
      <c r="E5065">
        <v>45</v>
      </c>
      <c r="F5065" s="38">
        <f t="shared" si="79"/>
        <v>44291</v>
      </c>
    </row>
    <row r="5066" spans="1:6" x14ac:dyDescent="0.25">
      <c r="A5066" t="s">
        <v>264</v>
      </c>
      <c r="B5066" t="s">
        <v>83</v>
      </c>
      <c r="C5066" t="s">
        <v>179</v>
      </c>
      <c r="D5066" s="177">
        <v>44291</v>
      </c>
      <c r="E5066">
        <v>24</v>
      </c>
      <c r="F5066" s="38">
        <f t="shared" si="79"/>
        <v>44291</v>
      </c>
    </row>
    <row r="5067" spans="1:6" x14ac:dyDescent="0.25">
      <c r="A5067" t="s">
        <v>264</v>
      </c>
      <c r="B5067" t="s">
        <v>83</v>
      </c>
      <c r="C5067" t="s">
        <v>80</v>
      </c>
      <c r="D5067" s="177">
        <v>44291</v>
      </c>
      <c r="E5067">
        <v>36</v>
      </c>
      <c r="F5067" s="38">
        <f t="shared" si="79"/>
        <v>44291</v>
      </c>
    </row>
    <row r="5068" spans="1:6" x14ac:dyDescent="0.25">
      <c r="A5068" t="s">
        <v>325</v>
      </c>
      <c r="B5068" t="s">
        <v>325</v>
      </c>
      <c r="C5068" t="s">
        <v>327</v>
      </c>
      <c r="D5068" s="177">
        <v>44291</v>
      </c>
      <c r="E5068">
        <v>29</v>
      </c>
      <c r="F5068" s="38">
        <f t="shared" si="79"/>
        <v>44291</v>
      </c>
    </row>
    <row r="5069" spans="1:6" x14ac:dyDescent="0.25">
      <c r="A5069" t="s">
        <v>71</v>
      </c>
      <c r="B5069" t="s">
        <v>71</v>
      </c>
      <c r="C5069" t="s">
        <v>72</v>
      </c>
      <c r="D5069" s="177">
        <v>44291</v>
      </c>
      <c r="E5069">
        <v>93</v>
      </c>
      <c r="F5069" s="38">
        <f t="shared" si="79"/>
        <v>44291</v>
      </c>
    </row>
    <row r="5070" spans="1:6" x14ac:dyDescent="0.25">
      <c r="A5070" t="s">
        <v>57</v>
      </c>
      <c r="B5070" t="s">
        <v>57</v>
      </c>
      <c r="C5070" t="s">
        <v>130</v>
      </c>
      <c r="D5070" s="177">
        <v>44291</v>
      </c>
      <c r="E5070">
        <v>38</v>
      </c>
      <c r="F5070" s="38">
        <f t="shared" si="79"/>
        <v>44291</v>
      </c>
    </row>
    <row r="5071" spans="1:6" x14ac:dyDescent="0.25">
      <c r="A5071" t="s">
        <v>57</v>
      </c>
      <c r="B5071" t="s">
        <v>57</v>
      </c>
      <c r="C5071" t="s">
        <v>368</v>
      </c>
      <c r="D5071" s="177">
        <v>44291</v>
      </c>
      <c r="E5071">
        <v>57</v>
      </c>
      <c r="F5071" s="38">
        <f t="shared" si="79"/>
        <v>44291</v>
      </c>
    </row>
    <row r="5072" spans="1:6" x14ac:dyDescent="0.25">
      <c r="A5072" t="s">
        <v>25</v>
      </c>
      <c r="B5072" t="s">
        <v>25</v>
      </c>
      <c r="C5072" t="s">
        <v>45</v>
      </c>
      <c r="D5072" s="177">
        <v>44291</v>
      </c>
      <c r="E5072">
        <v>72</v>
      </c>
      <c r="F5072" s="38">
        <f t="shared" si="79"/>
        <v>44291</v>
      </c>
    </row>
    <row r="5073" spans="1:6" x14ac:dyDescent="0.25">
      <c r="A5073" t="s">
        <v>25</v>
      </c>
      <c r="B5073" t="s">
        <v>25</v>
      </c>
      <c r="C5073" t="s">
        <v>50</v>
      </c>
      <c r="D5073" s="177">
        <v>44291</v>
      </c>
      <c r="E5073">
        <v>24</v>
      </c>
      <c r="F5073" s="38">
        <f t="shared" si="79"/>
        <v>44291</v>
      </c>
    </row>
    <row r="5074" spans="1:6" x14ac:dyDescent="0.25">
      <c r="A5074" t="s">
        <v>25</v>
      </c>
      <c r="B5074" t="s">
        <v>25</v>
      </c>
      <c r="C5074" t="s">
        <v>41</v>
      </c>
      <c r="D5074" s="177">
        <v>44291</v>
      </c>
      <c r="E5074">
        <v>38</v>
      </c>
      <c r="F5074" s="38">
        <f t="shared" si="79"/>
        <v>44291</v>
      </c>
    </row>
    <row r="5075" spans="1:6" x14ac:dyDescent="0.25">
      <c r="A5075" t="s">
        <v>18</v>
      </c>
      <c r="B5075" t="s">
        <v>18</v>
      </c>
      <c r="D5075" s="177">
        <v>44291</v>
      </c>
      <c r="E5075">
        <v>1</v>
      </c>
      <c r="F5075" s="38">
        <f t="shared" si="79"/>
        <v>44291</v>
      </c>
    </row>
    <row r="5076" spans="1:6" x14ac:dyDescent="0.25">
      <c r="A5076" t="s">
        <v>18</v>
      </c>
      <c r="B5076" t="s">
        <v>366</v>
      </c>
      <c r="C5076" t="s">
        <v>410</v>
      </c>
      <c r="D5076" s="177">
        <v>44291</v>
      </c>
      <c r="E5076">
        <v>5</v>
      </c>
      <c r="F5076" s="38">
        <f t="shared" si="79"/>
        <v>44291</v>
      </c>
    </row>
    <row r="5077" spans="1:6" x14ac:dyDescent="0.25">
      <c r="A5077" t="s">
        <v>91</v>
      </c>
      <c r="B5077" t="s">
        <v>91</v>
      </c>
      <c r="C5077" t="s">
        <v>100</v>
      </c>
      <c r="D5077" s="177">
        <v>44291</v>
      </c>
      <c r="E5077">
        <v>118</v>
      </c>
      <c r="F5077" s="38">
        <f t="shared" si="79"/>
        <v>44291</v>
      </c>
    </row>
    <row r="5078" spans="1:6" x14ac:dyDescent="0.25">
      <c r="A5078" t="s">
        <v>25</v>
      </c>
      <c r="B5078" t="s">
        <v>54</v>
      </c>
      <c r="C5078" t="s">
        <v>56</v>
      </c>
      <c r="D5078" s="177">
        <v>44291</v>
      </c>
      <c r="E5078">
        <v>101</v>
      </c>
      <c r="F5078" s="38">
        <f t="shared" si="79"/>
        <v>44291</v>
      </c>
    </row>
    <row r="5079" spans="1:6" x14ac:dyDescent="0.25">
      <c r="A5079" t="s">
        <v>25</v>
      </c>
      <c r="B5079" t="s">
        <v>54</v>
      </c>
      <c r="C5079" t="s">
        <v>55</v>
      </c>
      <c r="D5079" s="177">
        <v>44291</v>
      </c>
      <c r="E5079">
        <v>167</v>
      </c>
      <c r="F5079" s="38">
        <f t="shared" si="79"/>
        <v>44291</v>
      </c>
    </row>
    <row r="5080" spans="1:6" x14ac:dyDescent="0.25">
      <c r="A5080" t="s">
        <v>263</v>
      </c>
      <c r="B5080" t="s">
        <v>199</v>
      </c>
      <c r="C5080" t="s">
        <v>75</v>
      </c>
      <c r="D5080" s="177">
        <v>44291</v>
      </c>
      <c r="E5080">
        <v>41</v>
      </c>
      <c r="F5080" s="38">
        <f t="shared" si="79"/>
        <v>44291</v>
      </c>
    </row>
    <row r="5081" spans="1:6" x14ac:dyDescent="0.25">
      <c r="A5081" t="s">
        <v>263</v>
      </c>
      <c r="B5081" t="s">
        <v>199</v>
      </c>
      <c r="C5081" t="s">
        <v>447</v>
      </c>
      <c r="D5081" s="177">
        <v>44291</v>
      </c>
      <c r="E5081">
        <v>31</v>
      </c>
      <c r="F5081" s="38">
        <f t="shared" si="79"/>
        <v>44291</v>
      </c>
    </row>
    <row r="5082" spans="1:6" x14ac:dyDescent="0.25">
      <c r="A5082" t="s">
        <v>57</v>
      </c>
      <c r="B5082" t="s">
        <v>57</v>
      </c>
      <c r="C5082" t="s">
        <v>60</v>
      </c>
      <c r="D5082" s="177">
        <v>44291</v>
      </c>
      <c r="E5082">
        <v>33</v>
      </c>
      <c r="F5082" s="38">
        <f t="shared" si="79"/>
        <v>44291</v>
      </c>
    </row>
    <row r="5083" spans="1:6" x14ac:dyDescent="0.25">
      <c r="A5083" t="s">
        <v>25</v>
      </c>
      <c r="B5083" t="s">
        <v>25</v>
      </c>
      <c r="C5083" t="s">
        <v>39</v>
      </c>
      <c r="D5083" s="177">
        <v>44291</v>
      </c>
      <c r="E5083">
        <v>20</v>
      </c>
      <c r="F5083" s="38">
        <f t="shared" si="79"/>
        <v>44291</v>
      </c>
    </row>
    <row r="5084" spans="1:6" x14ac:dyDescent="0.25">
      <c r="A5084" t="s">
        <v>25</v>
      </c>
      <c r="B5084" t="s">
        <v>25</v>
      </c>
      <c r="C5084" t="s">
        <v>36</v>
      </c>
      <c r="D5084" s="177">
        <v>44291</v>
      </c>
      <c r="E5084">
        <v>56</v>
      </c>
      <c r="F5084" s="38">
        <f t="shared" si="79"/>
        <v>44291</v>
      </c>
    </row>
    <row r="5085" spans="1:6" x14ac:dyDescent="0.25">
      <c r="A5085" t="s">
        <v>25</v>
      </c>
      <c r="B5085" t="s">
        <v>25</v>
      </c>
      <c r="C5085" t="s">
        <v>47</v>
      </c>
      <c r="D5085" s="177">
        <v>44291</v>
      </c>
      <c r="E5085">
        <v>54</v>
      </c>
      <c r="F5085" s="38">
        <f t="shared" si="79"/>
        <v>44291</v>
      </c>
    </row>
    <row r="5086" spans="1:6" x14ac:dyDescent="0.25">
      <c r="A5086" t="s">
        <v>18</v>
      </c>
      <c r="B5086" t="s">
        <v>366</v>
      </c>
      <c r="C5086" t="s">
        <v>409</v>
      </c>
      <c r="D5086" s="177">
        <v>44291</v>
      </c>
      <c r="E5086">
        <v>36</v>
      </c>
      <c r="F5086" s="38">
        <f t="shared" si="79"/>
        <v>44291</v>
      </c>
    </row>
    <row r="5087" spans="1:6" x14ac:dyDescent="0.25">
      <c r="A5087" t="s">
        <v>18</v>
      </c>
      <c r="B5087" t="s">
        <v>18</v>
      </c>
      <c r="C5087" t="s">
        <v>24</v>
      </c>
      <c r="D5087" s="177">
        <v>44291</v>
      </c>
      <c r="E5087">
        <v>56</v>
      </c>
      <c r="F5087" s="38">
        <f t="shared" si="79"/>
        <v>44291</v>
      </c>
    </row>
    <row r="5088" spans="1:6" x14ac:dyDescent="0.25">
      <c r="A5088" t="s">
        <v>18</v>
      </c>
      <c r="B5088" t="s">
        <v>18</v>
      </c>
      <c r="C5088" t="s">
        <v>23</v>
      </c>
      <c r="D5088" s="177">
        <v>44291</v>
      </c>
      <c r="E5088">
        <v>20</v>
      </c>
      <c r="F5088" s="38">
        <f t="shared" si="79"/>
        <v>44291</v>
      </c>
    </row>
    <row r="5089" spans="1:6" x14ac:dyDescent="0.25">
      <c r="A5089" t="s">
        <v>361</v>
      </c>
      <c r="B5089" t="s">
        <v>411</v>
      </c>
      <c r="C5089" t="s">
        <v>356</v>
      </c>
      <c r="D5089" s="177">
        <v>44291</v>
      </c>
      <c r="E5089">
        <v>40</v>
      </c>
      <c r="F5089" s="38">
        <f t="shared" si="79"/>
        <v>44291</v>
      </c>
    </row>
    <row r="5090" spans="1:6" x14ac:dyDescent="0.25">
      <c r="A5090" t="s">
        <v>16</v>
      </c>
      <c r="B5090" t="s">
        <v>16</v>
      </c>
      <c r="C5090" t="s">
        <v>17</v>
      </c>
      <c r="D5090" s="177">
        <v>44291</v>
      </c>
      <c r="E5090">
        <v>90</v>
      </c>
      <c r="F5090" s="38">
        <f t="shared" si="79"/>
        <v>44291</v>
      </c>
    </row>
    <row r="5091" spans="1:6" x14ac:dyDescent="0.25">
      <c r="A5091" t="s">
        <v>18</v>
      </c>
      <c r="B5091" t="s">
        <v>21</v>
      </c>
      <c r="C5091" t="s">
        <v>22</v>
      </c>
      <c r="D5091" s="177">
        <v>44291</v>
      </c>
      <c r="E5091">
        <v>73</v>
      </c>
      <c r="F5091" s="38">
        <f t="shared" si="79"/>
        <v>44291</v>
      </c>
    </row>
    <row r="5092" spans="1:6" x14ac:dyDescent="0.25">
      <c r="A5092" t="s">
        <v>18</v>
      </c>
      <c r="B5092" t="s">
        <v>19</v>
      </c>
      <c r="C5092" t="s">
        <v>20</v>
      </c>
      <c r="D5092" s="177">
        <v>44291</v>
      </c>
      <c r="E5092">
        <v>30</v>
      </c>
      <c r="F5092" s="38">
        <f t="shared" si="79"/>
        <v>44291</v>
      </c>
    </row>
    <row r="5093" spans="1:6" x14ac:dyDescent="0.25">
      <c r="A5093" t="s">
        <v>18</v>
      </c>
      <c r="B5093" t="s">
        <v>19</v>
      </c>
      <c r="C5093" t="s">
        <v>20</v>
      </c>
      <c r="D5093" s="177">
        <v>44288</v>
      </c>
      <c r="E5093">
        <v>44</v>
      </c>
      <c r="F5093" s="38">
        <f t="shared" si="79"/>
        <v>44288</v>
      </c>
    </row>
    <row r="5094" spans="1:6" x14ac:dyDescent="0.25">
      <c r="A5094" t="s">
        <v>337</v>
      </c>
      <c r="B5094" t="s">
        <v>338</v>
      </c>
      <c r="C5094" t="s">
        <v>177</v>
      </c>
      <c r="D5094" s="177">
        <v>44288</v>
      </c>
      <c r="E5094">
        <v>20</v>
      </c>
      <c r="F5094" s="38">
        <f t="shared" si="79"/>
        <v>44288</v>
      </c>
    </row>
    <row r="5095" spans="1:6" x14ac:dyDescent="0.25">
      <c r="A5095" t="s">
        <v>16</v>
      </c>
      <c r="B5095" t="s">
        <v>16</v>
      </c>
      <c r="C5095" t="s">
        <v>17</v>
      </c>
      <c r="D5095" s="177">
        <v>44288</v>
      </c>
      <c r="E5095">
        <v>8</v>
      </c>
      <c r="F5095" s="38">
        <f t="shared" si="79"/>
        <v>44288</v>
      </c>
    </row>
    <row r="5096" spans="1:6" x14ac:dyDescent="0.25">
      <c r="A5096" t="s">
        <v>18</v>
      </c>
      <c r="B5096" t="s">
        <v>18</v>
      </c>
      <c r="C5096" t="s">
        <v>23</v>
      </c>
      <c r="D5096" s="177">
        <v>44288</v>
      </c>
      <c r="E5096">
        <v>22</v>
      </c>
      <c r="F5096" s="38">
        <f t="shared" si="79"/>
        <v>44288</v>
      </c>
    </row>
    <row r="5097" spans="1:6" x14ac:dyDescent="0.25">
      <c r="A5097" t="s">
        <v>18</v>
      </c>
      <c r="B5097" t="s">
        <v>18</v>
      </c>
      <c r="C5097" t="s">
        <v>24</v>
      </c>
      <c r="D5097" s="177">
        <v>44288</v>
      </c>
      <c r="E5097">
        <v>23</v>
      </c>
      <c r="F5097" s="38">
        <f t="shared" si="79"/>
        <v>44288</v>
      </c>
    </row>
    <row r="5098" spans="1:6" x14ac:dyDescent="0.25">
      <c r="A5098" t="s">
        <v>25</v>
      </c>
      <c r="B5098" t="s">
        <v>25</v>
      </c>
      <c r="C5098" t="s">
        <v>47</v>
      </c>
      <c r="D5098" s="177">
        <v>44288</v>
      </c>
      <c r="E5098">
        <v>71</v>
      </c>
      <c r="F5098" s="38">
        <f t="shared" si="79"/>
        <v>44288</v>
      </c>
    </row>
    <row r="5099" spans="1:6" x14ac:dyDescent="0.25">
      <c r="A5099" t="s">
        <v>25</v>
      </c>
      <c r="B5099" t="s">
        <v>25</v>
      </c>
      <c r="C5099" t="s">
        <v>33</v>
      </c>
      <c r="D5099" s="177">
        <v>44288</v>
      </c>
      <c r="E5099">
        <v>3</v>
      </c>
      <c r="F5099" s="38">
        <f t="shared" si="79"/>
        <v>44288</v>
      </c>
    </row>
    <row r="5100" spans="1:6" x14ac:dyDescent="0.25">
      <c r="A5100" t="s">
        <v>57</v>
      </c>
      <c r="B5100" t="s">
        <v>57</v>
      </c>
      <c r="C5100" t="s">
        <v>60</v>
      </c>
      <c r="D5100" s="177">
        <v>44288</v>
      </c>
      <c r="E5100">
        <v>1</v>
      </c>
      <c r="F5100" s="38">
        <f t="shared" si="79"/>
        <v>44288</v>
      </c>
    </row>
    <row r="5101" spans="1:6" x14ac:dyDescent="0.25">
      <c r="A5101" t="s">
        <v>263</v>
      </c>
      <c r="B5101" t="s">
        <v>199</v>
      </c>
      <c r="C5101" t="s">
        <v>447</v>
      </c>
      <c r="D5101" s="177">
        <v>44288</v>
      </c>
      <c r="E5101">
        <v>1</v>
      </c>
      <c r="F5101" s="38">
        <f t="shared" si="79"/>
        <v>44288</v>
      </c>
    </row>
    <row r="5102" spans="1:6" x14ac:dyDescent="0.25">
      <c r="A5102" t="s">
        <v>263</v>
      </c>
      <c r="B5102" t="s">
        <v>199</v>
      </c>
      <c r="C5102" t="s">
        <v>75</v>
      </c>
      <c r="D5102" s="177">
        <v>44288</v>
      </c>
      <c r="E5102">
        <v>41</v>
      </c>
      <c r="F5102" s="38">
        <f t="shared" si="79"/>
        <v>44288</v>
      </c>
    </row>
    <row r="5103" spans="1:6" x14ac:dyDescent="0.25">
      <c r="A5103" t="s">
        <v>91</v>
      </c>
      <c r="B5103" t="s">
        <v>91</v>
      </c>
      <c r="C5103" t="s">
        <v>100</v>
      </c>
      <c r="D5103" s="177">
        <v>44288</v>
      </c>
      <c r="E5103">
        <v>53</v>
      </c>
      <c r="F5103" s="38">
        <f t="shared" si="79"/>
        <v>44288</v>
      </c>
    </row>
    <row r="5104" spans="1:6" x14ac:dyDescent="0.25">
      <c r="A5104" t="s">
        <v>91</v>
      </c>
      <c r="B5104" t="s">
        <v>91</v>
      </c>
      <c r="C5104" t="s">
        <v>101</v>
      </c>
      <c r="D5104" s="177">
        <v>44288</v>
      </c>
      <c r="E5104">
        <v>11</v>
      </c>
      <c r="F5104" s="38">
        <f t="shared" si="79"/>
        <v>44288</v>
      </c>
    </row>
    <row r="5105" spans="1:6" x14ac:dyDescent="0.25">
      <c r="A5105" t="s">
        <v>325</v>
      </c>
      <c r="B5105" t="s">
        <v>325</v>
      </c>
      <c r="C5105" t="s">
        <v>327</v>
      </c>
      <c r="D5105" s="177">
        <v>44288</v>
      </c>
      <c r="E5105">
        <v>27</v>
      </c>
      <c r="F5105" s="38">
        <f t="shared" si="79"/>
        <v>44288</v>
      </c>
    </row>
    <row r="5106" spans="1:6" x14ac:dyDescent="0.25">
      <c r="A5106" t="s">
        <v>18</v>
      </c>
      <c r="B5106" t="s">
        <v>366</v>
      </c>
      <c r="C5106" t="s">
        <v>410</v>
      </c>
      <c r="D5106" s="177">
        <v>44288</v>
      </c>
      <c r="E5106">
        <v>3</v>
      </c>
      <c r="F5106" s="38">
        <f t="shared" si="79"/>
        <v>44288</v>
      </c>
    </row>
    <row r="5107" spans="1:6" x14ac:dyDescent="0.25">
      <c r="A5107" t="s">
        <v>25</v>
      </c>
      <c r="B5107" t="s">
        <v>25</v>
      </c>
      <c r="C5107" t="s">
        <v>41</v>
      </c>
      <c r="D5107" s="177">
        <v>44288</v>
      </c>
      <c r="E5107">
        <v>34</v>
      </c>
      <c r="F5107" s="38">
        <f t="shared" si="79"/>
        <v>44288</v>
      </c>
    </row>
    <row r="5108" spans="1:6" x14ac:dyDescent="0.25">
      <c r="A5108" t="s">
        <v>57</v>
      </c>
      <c r="B5108" t="s">
        <v>57</v>
      </c>
      <c r="C5108" t="s">
        <v>368</v>
      </c>
      <c r="D5108" s="177">
        <v>44288</v>
      </c>
      <c r="E5108">
        <v>54</v>
      </c>
      <c r="F5108" s="38">
        <f t="shared" si="79"/>
        <v>44288</v>
      </c>
    </row>
    <row r="5109" spans="1:6" x14ac:dyDescent="0.25">
      <c r="A5109" t="s">
        <v>25</v>
      </c>
      <c r="B5109" t="s">
        <v>54</v>
      </c>
      <c r="C5109" t="s">
        <v>187</v>
      </c>
      <c r="D5109" s="177">
        <v>44288</v>
      </c>
      <c r="E5109">
        <v>28</v>
      </c>
      <c r="F5109" s="38">
        <f t="shared" si="79"/>
        <v>44288</v>
      </c>
    </row>
    <row r="5110" spans="1:6" x14ac:dyDescent="0.25">
      <c r="A5110" t="s">
        <v>25</v>
      </c>
      <c r="B5110" t="s">
        <v>54</v>
      </c>
      <c r="C5110" t="s">
        <v>55</v>
      </c>
      <c r="D5110" s="177">
        <v>44288</v>
      </c>
      <c r="E5110">
        <v>131</v>
      </c>
      <c r="F5110" s="38">
        <f t="shared" si="79"/>
        <v>44288</v>
      </c>
    </row>
    <row r="5111" spans="1:6" x14ac:dyDescent="0.25">
      <c r="A5111" t="s">
        <v>71</v>
      </c>
      <c r="B5111" t="s">
        <v>71</v>
      </c>
      <c r="C5111" t="s">
        <v>72</v>
      </c>
      <c r="D5111" s="177">
        <v>44288</v>
      </c>
      <c r="E5111">
        <v>38</v>
      </c>
      <c r="F5111" s="38">
        <f t="shared" si="79"/>
        <v>44288</v>
      </c>
    </row>
    <row r="5112" spans="1:6" x14ac:dyDescent="0.25">
      <c r="A5112" t="s">
        <v>264</v>
      </c>
      <c r="B5112" t="s">
        <v>83</v>
      </c>
      <c r="C5112" t="s">
        <v>80</v>
      </c>
      <c r="D5112" s="177">
        <v>44288</v>
      </c>
      <c r="E5112">
        <v>20</v>
      </c>
      <c r="F5112" s="38">
        <f t="shared" si="79"/>
        <v>44288</v>
      </c>
    </row>
    <row r="5113" spans="1:6" x14ac:dyDescent="0.25">
      <c r="A5113" t="s">
        <v>264</v>
      </c>
      <c r="B5113" t="s">
        <v>83</v>
      </c>
      <c r="C5113" t="s">
        <v>90</v>
      </c>
      <c r="D5113" s="177">
        <v>44288</v>
      </c>
      <c r="E5113">
        <v>33</v>
      </c>
      <c r="F5113" s="38">
        <f t="shared" si="79"/>
        <v>44288</v>
      </c>
    </row>
    <row r="5114" spans="1:6" x14ac:dyDescent="0.25">
      <c r="A5114" t="s">
        <v>91</v>
      </c>
      <c r="B5114" t="s">
        <v>91</v>
      </c>
      <c r="C5114" t="s">
        <v>94</v>
      </c>
      <c r="D5114" s="177">
        <v>44288</v>
      </c>
      <c r="E5114">
        <v>13</v>
      </c>
      <c r="F5114" s="38">
        <f t="shared" si="79"/>
        <v>44288</v>
      </c>
    </row>
    <row r="5115" spans="1:6" x14ac:dyDescent="0.25">
      <c r="A5115" t="s">
        <v>264</v>
      </c>
      <c r="B5115" t="s">
        <v>83</v>
      </c>
      <c r="C5115" t="s">
        <v>181</v>
      </c>
      <c r="D5115" s="177">
        <v>44288</v>
      </c>
      <c r="E5115">
        <v>32</v>
      </c>
      <c r="F5115" s="38">
        <f t="shared" si="79"/>
        <v>44288</v>
      </c>
    </row>
    <row r="5116" spans="1:6" x14ac:dyDescent="0.25">
      <c r="A5116" t="s">
        <v>25</v>
      </c>
      <c r="B5116" t="s">
        <v>25</v>
      </c>
      <c r="C5116" t="s">
        <v>49</v>
      </c>
      <c r="D5116" s="177">
        <v>44288</v>
      </c>
      <c r="E5116">
        <v>54</v>
      </c>
      <c r="F5116" s="38">
        <f t="shared" si="79"/>
        <v>44288</v>
      </c>
    </row>
    <row r="5117" spans="1:6" x14ac:dyDescent="0.25">
      <c r="A5117" t="s">
        <v>25</v>
      </c>
      <c r="B5117" t="s">
        <v>25</v>
      </c>
      <c r="C5117" t="s">
        <v>39</v>
      </c>
      <c r="D5117" s="177">
        <v>44288</v>
      </c>
      <c r="E5117">
        <v>51</v>
      </c>
      <c r="F5117" s="38">
        <f t="shared" si="79"/>
        <v>44288</v>
      </c>
    </row>
    <row r="5118" spans="1:6" x14ac:dyDescent="0.25">
      <c r="A5118" t="s">
        <v>18</v>
      </c>
      <c r="B5118" t="s">
        <v>21</v>
      </c>
      <c r="C5118" t="s">
        <v>22</v>
      </c>
      <c r="D5118" s="177">
        <v>44288</v>
      </c>
      <c r="E5118">
        <v>74</v>
      </c>
      <c r="F5118" s="38">
        <f t="shared" si="79"/>
        <v>44288</v>
      </c>
    </row>
    <row r="5119" spans="1:6" x14ac:dyDescent="0.25">
      <c r="A5119" t="s">
        <v>18</v>
      </c>
      <c r="B5119" t="s">
        <v>366</v>
      </c>
      <c r="C5119" t="s">
        <v>413</v>
      </c>
      <c r="D5119" s="177">
        <v>44288</v>
      </c>
      <c r="E5119">
        <v>2</v>
      </c>
      <c r="F5119" s="38">
        <f t="shared" si="79"/>
        <v>44288</v>
      </c>
    </row>
    <row r="5120" spans="1:6" x14ac:dyDescent="0.25">
      <c r="A5120" t="s">
        <v>18</v>
      </c>
      <c r="B5120" t="s">
        <v>366</v>
      </c>
      <c r="C5120" t="s">
        <v>409</v>
      </c>
      <c r="D5120" s="177">
        <v>44288</v>
      </c>
      <c r="E5120">
        <v>11</v>
      </c>
      <c r="F5120" s="38">
        <f t="shared" si="79"/>
        <v>44288</v>
      </c>
    </row>
    <row r="5121" spans="1:6" x14ac:dyDescent="0.25">
      <c r="A5121" t="s">
        <v>25</v>
      </c>
      <c r="B5121" t="s">
        <v>26</v>
      </c>
      <c r="C5121" t="s">
        <v>27</v>
      </c>
      <c r="D5121" s="177">
        <v>44288</v>
      </c>
      <c r="E5121">
        <v>22</v>
      </c>
      <c r="F5121" s="38">
        <f t="shared" si="79"/>
        <v>44288</v>
      </c>
    </row>
    <row r="5122" spans="1:6" x14ac:dyDescent="0.25">
      <c r="A5122" t="s">
        <v>25</v>
      </c>
      <c r="B5122" t="s">
        <v>26</v>
      </c>
      <c r="C5122" t="s">
        <v>28</v>
      </c>
      <c r="D5122" s="177">
        <v>44288</v>
      </c>
      <c r="E5122">
        <v>50</v>
      </c>
      <c r="F5122" s="38">
        <f t="shared" si="79"/>
        <v>44288</v>
      </c>
    </row>
    <row r="5123" spans="1:6" x14ac:dyDescent="0.25">
      <c r="A5123" t="s">
        <v>263</v>
      </c>
      <c r="B5123" t="s">
        <v>199</v>
      </c>
      <c r="C5123" t="s">
        <v>77</v>
      </c>
      <c r="D5123" s="177">
        <v>44288</v>
      </c>
      <c r="E5123">
        <v>25</v>
      </c>
      <c r="F5123" s="38">
        <f t="shared" ref="F5123:F5186" si="80">D5123</f>
        <v>44288</v>
      </c>
    </row>
    <row r="5124" spans="1:6" x14ac:dyDescent="0.25">
      <c r="A5124" t="s">
        <v>57</v>
      </c>
      <c r="B5124" t="s">
        <v>57</v>
      </c>
      <c r="C5124" t="s">
        <v>63</v>
      </c>
      <c r="D5124" s="177">
        <v>44288</v>
      </c>
      <c r="E5124">
        <v>31</v>
      </c>
      <c r="F5124" s="38">
        <f t="shared" si="80"/>
        <v>44288</v>
      </c>
    </row>
    <row r="5125" spans="1:6" x14ac:dyDescent="0.25">
      <c r="A5125" t="s">
        <v>25</v>
      </c>
      <c r="B5125" t="s">
        <v>54</v>
      </c>
      <c r="C5125" t="s">
        <v>56</v>
      </c>
      <c r="D5125" s="177">
        <v>44288</v>
      </c>
      <c r="E5125">
        <v>102</v>
      </c>
      <c r="F5125" s="38">
        <f t="shared" si="80"/>
        <v>44288</v>
      </c>
    </row>
    <row r="5126" spans="1:6" x14ac:dyDescent="0.25">
      <c r="A5126" t="s">
        <v>264</v>
      </c>
      <c r="B5126" t="s">
        <v>83</v>
      </c>
      <c r="C5126" t="s">
        <v>84</v>
      </c>
      <c r="D5126" s="177">
        <v>44288</v>
      </c>
      <c r="E5126">
        <v>37</v>
      </c>
      <c r="F5126" s="38">
        <f t="shared" si="80"/>
        <v>44288</v>
      </c>
    </row>
    <row r="5127" spans="1:6" x14ac:dyDescent="0.25">
      <c r="A5127" t="s">
        <v>25</v>
      </c>
      <c r="B5127" t="s">
        <v>25</v>
      </c>
      <c r="C5127" t="s">
        <v>32</v>
      </c>
      <c r="D5127" s="177">
        <v>44288</v>
      </c>
      <c r="E5127">
        <v>54</v>
      </c>
      <c r="F5127" s="38">
        <f t="shared" si="80"/>
        <v>44288</v>
      </c>
    </row>
    <row r="5128" spans="1:6" x14ac:dyDescent="0.25">
      <c r="A5128" t="s">
        <v>25</v>
      </c>
      <c r="B5128" t="s">
        <v>29</v>
      </c>
      <c r="C5128" t="s">
        <v>30</v>
      </c>
      <c r="D5128" s="177">
        <v>44288</v>
      </c>
      <c r="E5128">
        <v>38</v>
      </c>
      <c r="F5128" s="38">
        <f t="shared" si="80"/>
        <v>44288</v>
      </c>
    </row>
    <row r="5129" spans="1:6" x14ac:dyDescent="0.25">
      <c r="A5129" t="s">
        <v>25</v>
      </c>
      <c r="B5129" t="s">
        <v>25</v>
      </c>
      <c r="C5129" t="s">
        <v>37</v>
      </c>
      <c r="D5129" s="177">
        <v>44288</v>
      </c>
      <c r="E5129">
        <v>31</v>
      </c>
      <c r="F5129" s="38">
        <f t="shared" si="80"/>
        <v>44288</v>
      </c>
    </row>
    <row r="5130" spans="1:6" x14ac:dyDescent="0.25">
      <c r="A5130" t="s">
        <v>25</v>
      </c>
      <c r="B5130" t="s">
        <v>25</v>
      </c>
      <c r="C5130" t="s">
        <v>34</v>
      </c>
      <c r="D5130" s="177">
        <v>44288</v>
      </c>
      <c r="E5130">
        <v>21</v>
      </c>
      <c r="F5130" s="38">
        <f t="shared" si="80"/>
        <v>44288</v>
      </c>
    </row>
    <row r="5131" spans="1:6" x14ac:dyDescent="0.25">
      <c r="A5131" t="s">
        <v>25</v>
      </c>
      <c r="B5131" t="s">
        <v>25</v>
      </c>
      <c r="C5131" t="s">
        <v>45</v>
      </c>
      <c r="D5131" s="177">
        <v>44288</v>
      </c>
      <c r="E5131">
        <v>103</v>
      </c>
      <c r="F5131" s="38">
        <f t="shared" si="80"/>
        <v>44288</v>
      </c>
    </row>
    <row r="5132" spans="1:6" x14ac:dyDescent="0.25">
      <c r="A5132" t="s">
        <v>57</v>
      </c>
      <c r="B5132" t="s">
        <v>57</v>
      </c>
      <c r="C5132" t="s">
        <v>62</v>
      </c>
      <c r="D5132" s="177">
        <v>44288</v>
      </c>
      <c r="E5132">
        <v>2</v>
      </c>
      <c r="F5132" s="38">
        <f t="shared" si="80"/>
        <v>44288</v>
      </c>
    </row>
    <row r="5133" spans="1:6" x14ac:dyDescent="0.25">
      <c r="A5133" t="s">
        <v>25</v>
      </c>
      <c r="B5133" t="s">
        <v>25</v>
      </c>
      <c r="C5133" t="s">
        <v>53</v>
      </c>
      <c r="D5133" s="177">
        <v>44288</v>
      </c>
      <c r="E5133">
        <v>41</v>
      </c>
      <c r="F5133" s="38">
        <f t="shared" si="80"/>
        <v>44288</v>
      </c>
    </row>
    <row r="5134" spans="1:6" x14ac:dyDescent="0.25">
      <c r="A5134" t="s">
        <v>91</v>
      </c>
      <c r="B5134" t="s">
        <v>91</v>
      </c>
      <c r="C5134" t="s">
        <v>98</v>
      </c>
      <c r="D5134" s="177">
        <v>44288</v>
      </c>
      <c r="E5134">
        <v>55</v>
      </c>
      <c r="F5134" s="38">
        <f t="shared" si="80"/>
        <v>44288</v>
      </c>
    </row>
    <row r="5135" spans="1:6" x14ac:dyDescent="0.25">
      <c r="A5135" t="s">
        <v>91</v>
      </c>
      <c r="B5135" t="s">
        <v>91</v>
      </c>
      <c r="C5135" t="s">
        <v>96</v>
      </c>
      <c r="D5135" s="177">
        <v>44288</v>
      </c>
      <c r="E5135">
        <v>21</v>
      </c>
      <c r="F5135" s="38">
        <f t="shared" si="80"/>
        <v>44288</v>
      </c>
    </row>
    <row r="5136" spans="1:6" x14ac:dyDescent="0.25">
      <c r="A5136" t="s">
        <v>264</v>
      </c>
      <c r="B5136" t="s">
        <v>81</v>
      </c>
      <c r="C5136" t="s">
        <v>82</v>
      </c>
      <c r="D5136" s="177">
        <v>44288</v>
      </c>
      <c r="E5136">
        <v>1</v>
      </c>
      <c r="F5136" s="38">
        <f t="shared" si="80"/>
        <v>44288</v>
      </c>
    </row>
    <row r="5137" spans="1:6" x14ac:dyDescent="0.25">
      <c r="A5137" t="s">
        <v>264</v>
      </c>
      <c r="B5137" t="s">
        <v>83</v>
      </c>
      <c r="C5137" t="s">
        <v>87</v>
      </c>
      <c r="D5137" s="177">
        <v>44287</v>
      </c>
      <c r="E5137">
        <v>23</v>
      </c>
      <c r="F5137" s="38">
        <f t="shared" si="80"/>
        <v>44287</v>
      </c>
    </row>
    <row r="5138" spans="1:6" x14ac:dyDescent="0.25">
      <c r="A5138" t="s">
        <v>264</v>
      </c>
      <c r="B5138" t="s">
        <v>83</v>
      </c>
      <c r="C5138" t="s">
        <v>84</v>
      </c>
      <c r="D5138" s="177">
        <v>44287</v>
      </c>
      <c r="E5138">
        <v>148</v>
      </c>
      <c r="F5138" s="38">
        <f t="shared" si="80"/>
        <v>44287</v>
      </c>
    </row>
    <row r="5139" spans="1:6" x14ac:dyDescent="0.25">
      <c r="A5139" t="s">
        <v>264</v>
      </c>
      <c r="B5139" t="s">
        <v>83</v>
      </c>
      <c r="C5139" t="s">
        <v>80</v>
      </c>
      <c r="D5139" s="177">
        <v>44287</v>
      </c>
      <c r="E5139">
        <v>68</v>
      </c>
      <c r="F5139" s="38">
        <f t="shared" si="80"/>
        <v>44287</v>
      </c>
    </row>
    <row r="5140" spans="1:6" x14ac:dyDescent="0.25">
      <c r="A5140" t="s">
        <v>91</v>
      </c>
      <c r="B5140" t="s">
        <v>91</v>
      </c>
      <c r="C5140" t="s">
        <v>97</v>
      </c>
      <c r="D5140" s="177">
        <v>44287</v>
      </c>
      <c r="E5140">
        <v>12</v>
      </c>
      <c r="F5140" s="38">
        <f t="shared" si="80"/>
        <v>44287</v>
      </c>
    </row>
    <row r="5141" spans="1:6" x14ac:dyDescent="0.25">
      <c r="A5141" t="s">
        <v>325</v>
      </c>
      <c r="B5141" t="s">
        <v>325</v>
      </c>
      <c r="C5141" t="s">
        <v>327</v>
      </c>
      <c r="D5141" s="177">
        <v>44287</v>
      </c>
      <c r="E5141">
        <v>26</v>
      </c>
      <c r="F5141" s="38">
        <f t="shared" si="80"/>
        <v>44287</v>
      </c>
    </row>
    <row r="5142" spans="1:6" x14ac:dyDescent="0.25">
      <c r="A5142" t="s">
        <v>57</v>
      </c>
      <c r="B5142" t="s">
        <v>57</v>
      </c>
      <c r="C5142" t="s">
        <v>392</v>
      </c>
      <c r="D5142" s="177">
        <v>44287</v>
      </c>
      <c r="E5142">
        <v>9</v>
      </c>
      <c r="F5142" s="38">
        <f t="shared" si="80"/>
        <v>44287</v>
      </c>
    </row>
    <row r="5143" spans="1:6" x14ac:dyDescent="0.25">
      <c r="A5143" t="s">
        <v>25</v>
      </c>
      <c r="B5143" t="s">
        <v>25</v>
      </c>
      <c r="C5143" t="s">
        <v>43</v>
      </c>
      <c r="D5143" s="177">
        <v>44287</v>
      </c>
      <c r="E5143">
        <v>28</v>
      </c>
      <c r="F5143" s="38">
        <f t="shared" si="80"/>
        <v>44287</v>
      </c>
    </row>
    <row r="5144" spans="1:6" x14ac:dyDescent="0.25">
      <c r="A5144" t="s">
        <v>25</v>
      </c>
      <c r="B5144" t="s">
        <v>25</v>
      </c>
      <c r="C5144" t="s">
        <v>49</v>
      </c>
      <c r="D5144" s="177">
        <v>44287</v>
      </c>
      <c r="E5144">
        <v>48</v>
      </c>
      <c r="F5144" s="38">
        <f t="shared" si="80"/>
        <v>44287</v>
      </c>
    </row>
    <row r="5145" spans="1:6" x14ac:dyDescent="0.25">
      <c r="A5145" t="s">
        <v>25</v>
      </c>
      <c r="B5145" t="s">
        <v>25</v>
      </c>
      <c r="C5145" t="s">
        <v>38</v>
      </c>
      <c r="D5145" s="177">
        <v>44287</v>
      </c>
      <c r="E5145">
        <v>34</v>
      </c>
      <c r="F5145" s="38">
        <f t="shared" si="80"/>
        <v>44287</v>
      </c>
    </row>
    <row r="5146" spans="1:6" x14ac:dyDescent="0.25">
      <c r="A5146" t="s">
        <v>25</v>
      </c>
      <c r="B5146" t="s">
        <v>26</v>
      </c>
      <c r="C5146" t="s">
        <v>28</v>
      </c>
      <c r="D5146" s="177">
        <v>44287</v>
      </c>
      <c r="E5146">
        <v>35</v>
      </c>
      <c r="F5146" s="38">
        <f t="shared" si="80"/>
        <v>44287</v>
      </c>
    </row>
    <row r="5147" spans="1:6" x14ac:dyDescent="0.25">
      <c r="A5147" t="s">
        <v>25</v>
      </c>
      <c r="B5147" t="s">
        <v>25</v>
      </c>
      <c r="C5147" t="s">
        <v>31</v>
      </c>
      <c r="D5147" s="177">
        <v>44287</v>
      </c>
      <c r="E5147">
        <v>93</v>
      </c>
      <c r="F5147" s="38">
        <f t="shared" si="80"/>
        <v>44287</v>
      </c>
    </row>
    <row r="5148" spans="1:6" x14ac:dyDescent="0.25">
      <c r="A5148" t="s">
        <v>18</v>
      </c>
      <c r="B5148" t="s">
        <v>366</v>
      </c>
      <c r="C5148" t="s">
        <v>410</v>
      </c>
      <c r="D5148" s="177">
        <v>44287</v>
      </c>
      <c r="E5148">
        <v>3</v>
      </c>
      <c r="F5148" s="38">
        <f t="shared" si="80"/>
        <v>44287</v>
      </c>
    </row>
    <row r="5149" spans="1:6" x14ac:dyDescent="0.25">
      <c r="A5149" t="s">
        <v>18</v>
      </c>
      <c r="B5149" t="s">
        <v>366</v>
      </c>
      <c r="C5149" t="s">
        <v>413</v>
      </c>
      <c r="D5149" s="177">
        <v>44287</v>
      </c>
      <c r="E5149">
        <v>30</v>
      </c>
      <c r="F5149" s="38">
        <f t="shared" si="80"/>
        <v>44287</v>
      </c>
    </row>
    <row r="5150" spans="1:6" x14ac:dyDescent="0.25">
      <c r="A5150" t="s">
        <v>337</v>
      </c>
      <c r="B5150" t="s">
        <v>338</v>
      </c>
      <c r="C5150" t="s">
        <v>177</v>
      </c>
      <c r="D5150" s="177">
        <v>44287</v>
      </c>
      <c r="E5150">
        <v>12</v>
      </c>
      <c r="F5150" s="38">
        <f t="shared" si="80"/>
        <v>44287</v>
      </c>
    </row>
    <row r="5151" spans="1:6" x14ac:dyDescent="0.25">
      <c r="A5151" t="s">
        <v>264</v>
      </c>
      <c r="B5151" t="s">
        <v>83</v>
      </c>
      <c r="C5151" t="s">
        <v>86</v>
      </c>
      <c r="D5151" s="177">
        <v>44287</v>
      </c>
      <c r="E5151">
        <v>24</v>
      </c>
      <c r="F5151" s="38">
        <f t="shared" si="80"/>
        <v>44287</v>
      </c>
    </row>
    <row r="5152" spans="1:6" x14ac:dyDescent="0.25">
      <c r="A5152" t="s">
        <v>264</v>
      </c>
      <c r="B5152" t="s">
        <v>81</v>
      </c>
      <c r="C5152" t="s">
        <v>82</v>
      </c>
      <c r="D5152" s="177">
        <v>44287</v>
      </c>
      <c r="E5152">
        <v>52</v>
      </c>
      <c r="F5152" s="38">
        <f t="shared" si="80"/>
        <v>44287</v>
      </c>
    </row>
    <row r="5153" spans="1:6" x14ac:dyDescent="0.25">
      <c r="A5153" t="s">
        <v>264</v>
      </c>
      <c r="B5153" t="s">
        <v>83</v>
      </c>
      <c r="C5153" t="s">
        <v>90</v>
      </c>
      <c r="D5153" s="177">
        <v>44287</v>
      </c>
      <c r="E5153">
        <v>49</v>
      </c>
      <c r="F5153" s="38">
        <f t="shared" si="80"/>
        <v>44287</v>
      </c>
    </row>
    <row r="5154" spans="1:6" x14ac:dyDescent="0.25">
      <c r="A5154" t="s">
        <v>91</v>
      </c>
      <c r="B5154" t="s">
        <v>91</v>
      </c>
      <c r="C5154" t="s">
        <v>100</v>
      </c>
      <c r="D5154" s="177">
        <v>44287</v>
      </c>
      <c r="E5154">
        <v>69</v>
      </c>
      <c r="F5154" s="38">
        <f t="shared" si="80"/>
        <v>44287</v>
      </c>
    </row>
    <row r="5155" spans="1:6" x14ac:dyDescent="0.25">
      <c r="A5155" t="s">
        <v>25</v>
      </c>
      <c r="B5155" t="s">
        <v>54</v>
      </c>
      <c r="C5155" t="s">
        <v>55</v>
      </c>
      <c r="D5155" s="177">
        <v>44287</v>
      </c>
      <c r="E5155">
        <v>214</v>
      </c>
      <c r="F5155" s="38">
        <f t="shared" si="80"/>
        <v>44287</v>
      </c>
    </row>
    <row r="5156" spans="1:6" x14ac:dyDescent="0.25">
      <c r="A5156" t="s">
        <v>25</v>
      </c>
      <c r="B5156" t="s">
        <v>25</v>
      </c>
      <c r="C5156" t="s">
        <v>53</v>
      </c>
      <c r="D5156" s="177">
        <v>44287</v>
      </c>
      <c r="E5156">
        <v>46</v>
      </c>
      <c r="F5156" s="38">
        <f t="shared" si="80"/>
        <v>44287</v>
      </c>
    </row>
    <row r="5157" spans="1:6" x14ac:dyDescent="0.25">
      <c r="A5157" t="s">
        <v>25</v>
      </c>
      <c r="B5157" t="s">
        <v>54</v>
      </c>
      <c r="C5157" t="s">
        <v>187</v>
      </c>
      <c r="D5157" s="177">
        <v>44287</v>
      </c>
      <c r="E5157">
        <v>21</v>
      </c>
      <c r="F5157" s="38">
        <f t="shared" si="80"/>
        <v>44287</v>
      </c>
    </row>
    <row r="5158" spans="1:6" x14ac:dyDescent="0.25">
      <c r="A5158" t="s">
        <v>263</v>
      </c>
      <c r="B5158" t="s">
        <v>199</v>
      </c>
      <c r="C5158" t="s">
        <v>447</v>
      </c>
      <c r="D5158" s="177">
        <v>44287</v>
      </c>
      <c r="E5158">
        <v>1</v>
      </c>
      <c r="F5158" s="38">
        <f t="shared" si="80"/>
        <v>44287</v>
      </c>
    </row>
    <row r="5159" spans="1:6" x14ac:dyDescent="0.25">
      <c r="A5159" t="s">
        <v>25</v>
      </c>
      <c r="B5159" t="s">
        <v>25</v>
      </c>
      <c r="C5159" t="s">
        <v>32</v>
      </c>
      <c r="D5159" s="177">
        <v>44287</v>
      </c>
      <c r="E5159">
        <v>99</v>
      </c>
      <c r="F5159" s="38">
        <f t="shared" si="80"/>
        <v>44287</v>
      </c>
    </row>
    <row r="5160" spans="1:6" x14ac:dyDescent="0.25">
      <c r="A5160" t="s">
        <v>18</v>
      </c>
      <c r="B5160" t="s">
        <v>18</v>
      </c>
      <c r="C5160" t="s">
        <v>23</v>
      </c>
      <c r="D5160" s="177">
        <v>44287</v>
      </c>
      <c r="E5160">
        <v>11</v>
      </c>
      <c r="F5160" s="38">
        <f t="shared" si="80"/>
        <v>44287</v>
      </c>
    </row>
    <row r="5161" spans="1:6" x14ac:dyDescent="0.25">
      <c r="A5161" t="s">
        <v>18</v>
      </c>
      <c r="B5161" t="s">
        <v>19</v>
      </c>
      <c r="C5161" t="s">
        <v>20</v>
      </c>
      <c r="D5161" s="177">
        <v>44287</v>
      </c>
      <c r="E5161">
        <v>21</v>
      </c>
      <c r="F5161" s="38">
        <f t="shared" si="80"/>
        <v>44287</v>
      </c>
    </row>
    <row r="5162" spans="1:6" x14ac:dyDescent="0.25">
      <c r="A5162" t="s">
        <v>16</v>
      </c>
      <c r="B5162" t="s">
        <v>16</v>
      </c>
      <c r="C5162" t="s">
        <v>17</v>
      </c>
      <c r="D5162" s="177">
        <v>44287</v>
      </c>
      <c r="E5162">
        <v>95</v>
      </c>
      <c r="F5162" s="38">
        <f t="shared" si="80"/>
        <v>44287</v>
      </c>
    </row>
    <row r="5163" spans="1:6" x14ac:dyDescent="0.25">
      <c r="A5163" t="s">
        <v>25</v>
      </c>
      <c r="B5163" t="s">
        <v>25</v>
      </c>
      <c r="C5163" t="s">
        <v>40</v>
      </c>
      <c r="D5163" s="177">
        <v>44287</v>
      </c>
      <c r="E5163">
        <v>12</v>
      </c>
      <c r="F5163" s="38">
        <f t="shared" si="80"/>
        <v>44287</v>
      </c>
    </row>
    <row r="5164" spans="1:6" x14ac:dyDescent="0.25">
      <c r="A5164" t="s">
        <v>25</v>
      </c>
      <c r="B5164" t="s">
        <v>25</v>
      </c>
      <c r="C5164" t="s">
        <v>35</v>
      </c>
      <c r="D5164" s="177">
        <v>44287</v>
      </c>
      <c r="E5164">
        <v>36</v>
      </c>
      <c r="F5164" s="38">
        <f t="shared" si="80"/>
        <v>44287</v>
      </c>
    </row>
    <row r="5165" spans="1:6" x14ac:dyDescent="0.25">
      <c r="A5165" t="s">
        <v>25</v>
      </c>
      <c r="B5165" t="s">
        <v>25</v>
      </c>
      <c r="C5165" t="s">
        <v>46</v>
      </c>
      <c r="D5165" s="177">
        <v>44287</v>
      </c>
      <c r="E5165">
        <v>48</v>
      </c>
      <c r="F5165" s="38">
        <f t="shared" si="80"/>
        <v>44287</v>
      </c>
    </row>
    <row r="5166" spans="1:6" x14ac:dyDescent="0.25">
      <c r="A5166" t="s">
        <v>264</v>
      </c>
      <c r="B5166" t="s">
        <v>83</v>
      </c>
      <c r="C5166" t="s">
        <v>85</v>
      </c>
      <c r="D5166" s="177">
        <v>44287</v>
      </c>
      <c r="E5166">
        <v>20</v>
      </c>
      <c r="F5166" s="38">
        <f t="shared" si="80"/>
        <v>44287</v>
      </c>
    </row>
    <row r="5167" spans="1:6" x14ac:dyDescent="0.25">
      <c r="A5167" t="s">
        <v>91</v>
      </c>
      <c r="B5167" t="s">
        <v>91</v>
      </c>
      <c r="C5167" t="s">
        <v>101</v>
      </c>
      <c r="D5167" s="177">
        <v>44287</v>
      </c>
      <c r="E5167">
        <v>10</v>
      </c>
      <c r="F5167" s="38">
        <f t="shared" si="80"/>
        <v>44287</v>
      </c>
    </row>
    <row r="5168" spans="1:6" x14ac:dyDescent="0.25">
      <c r="A5168" t="s">
        <v>91</v>
      </c>
      <c r="B5168" t="s">
        <v>91</v>
      </c>
      <c r="C5168" t="s">
        <v>98</v>
      </c>
      <c r="D5168" s="177">
        <v>44287</v>
      </c>
      <c r="E5168">
        <v>66</v>
      </c>
      <c r="F5168" s="38">
        <f t="shared" si="80"/>
        <v>44287</v>
      </c>
    </row>
    <row r="5169" spans="1:6" x14ac:dyDescent="0.25">
      <c r="A5169" t="s">
        <v>57</v>
      </c>
      <c r="B5169" t="s">
        <v>57</v>
      </c>
      <c r="C5169" t="s">
        <v>63</v>
      </c>
      <c r="D5169" s="177">
        <v>44287</v>
      </c>
      <c r="E5169">
        <v>42</v>
      </c>
      <c r="F5169" s="38">
        <f t="shared" si="80"/>
        <v>44287</v>
      </c>
    </row>
    <row r="5170" spans="1:6" x14ac:dyDescent="0.25">
      <c r="A5170" t="s">
        <v>57</v>
      </c>
      <c r="B5170" t="s">
        <v>57</v>
      </c>
      <c r="C5170" t="s">
        <v>62</v>
      </c>
      <c r="D5170" s="177">
        <v>44287</v>
      </c>
      <c r="E5170">
        <v>23</v>
      </c>
      <c r="F5170" s="38">
        <f t="shared" si="80"/>
        <v>44287</v>
      </c>
    </row>
    <row r="5171" spans="1:6" x14ac:dyDescent="0.25">
      <c r="A5171" t="s">
        <v>263</v>
      </c>
      <c r="B5171" t="s">
        <v>199</v>
      </c>
      <c r="C5171" t="s">
        <v>319</v>
      </c>
      <c r="D5171" s="177">
        <v>44287</v>
      </c>
      <c r="E5171">
        <v>32</v>
      </c>
      <c r="F5171" s="38">
        <f t="shared" si="80"/>
        <v>44287</v>
      </c>
    </row>
    <row r="5172" spans="1:6" x14ac:dyDescent="0.25">
      <c r="A5172" t="s">
        <v>263</v>
      </c>
      <c r="B5172" t="s">
        <v>199</v>
      </c>
      <c r="C5172" t="s">
        <v>75</v>
      </c>
      <c r="D5172" s="177">
        <v>44287</v>
      </c>
      <c r="E5172">
        <v>2</v>
      </c>
      <c r="F5172" s="38">
        <f t="shared" si="80"/>
        <v>44287</v>
      </c>
    </row>
    <row r="5173" spans="1:6" x14ac:dyDescent="0.25">
      <c r="A5173" t="s">
        <v>263</v>
      </c>
      <c r="B5173" t="s">
        <v>199</v>
      </c>
      <c r="C5173" t="s">
        <v>188</v>
      </c>
      <c r="D5173" s="177">
        <v>44287</v>
      </c>
      <c r="E5173">
        <v>1</v>
      </c>
      <c r="F5173" s="38">
        <f t="shared" si="80"/>
        <v>44287</v>
      </c>
    </row>
    <row r="5174" spans="1:6" x14ac:dyDescent="0.25">
      <c r="A5174" t="s">
        <v>25</v>
      </c>
      <c r="B5174" t="s">
        <v>54</v>
      </c>
      <c r="C5174" t="s">
        <v>56</v>
      </c>
      <c r="D5174" s="177">
        <v>44287</v>
      </c>
      <c r="E5174">
        <v>143</v>
      </c>
      <c r="F5174" s="38">
        <f t="shared" si="80"/>
        <v>44287</v>
      </c>
    </row>
    <row r="5175" spans="1:6" x14ac:dyDescent="0.25">
      <c r="A5175" t="s">
        <v>25</v>
      </c>
      <c r="B5175" t="s">
        <v>25</v>
      </c>
      <c r="C5175" t="s">
        <v>51</v>
      </c>
      <c r="D5175" s="177">
        <v>44287</v>
      </c>
      <c r="E5175">
        <v>10</v>
      </c>
      <c r="F5175" s="38">
        <f t="shared" si="80"/>
        <v>44287</v>
      </c>
    </row>
    <row r="5176" spans="1:6" x14ac:dyDescent="0.25">
      <c r="A5176" t="s">
        <v>57</v>
      </c>
      <c r="B5176" t="s">
        <v>57</v>
      </c>
      <c r="C5176" t="s">
        <v>446</v>
      </c>
      <c r="D5176" s="177">
        <v>44287</v>
      </c>
      <c r="E5176">
        <v>4</v>
      </c>
      <c r="F5176" s="38">
        <f t="shared" si="80"/>
        <v>44287</v>
      </c>
    </row>
    <row r="5177" spans="1:6" x14ac:dyDescent="0.25">
      <c r="A5177" t="s">
        <v>25</v>
      </c>
      <c r="B5177" t="s">
        <v>25</v>
      </c>
      <c r="C5177" t="s">
        <v>39</v>
      </c>
      <c r="D5177" s="177">
        <v>44287</v>
      </c>
      <c r="E5177">
        <v>56</v>
      </c>
      <c r="F5177" s="38">
        <f t="shared" si="80"/>
        <v>44287</v>
      </c>
    </row>
    <row r="5178" spans="1:6" x14ac:dyDescent="0.25">
      <c r="A5178" t="s">
        <v>25</v>
      </c>
      <c r="B5178" t="s">
        <v>25</v>
      </c>
      <c r="C5178" t="s">
        <v>36</v>
      </c>
      <c r="D5178" s="177">
        <v>44287</v>
      </c>
      <c r="E5178">
        <v>25</v>
      </c>
      <c r="F5178" s="38">
        <f t="shared" si="80"/>
        <v>44287</v>
      </c>
    </row>
    <row r="5179" spans="1:6" x14ac:dyDescent="0.25">
      <c r="A5179" t="s">
        <v>25</v>
      </c>
      <c r="B5179" t="s">
        <v>25</v>
      </c>
      <c r="C5179" t="s">
        <v>37</v>
      </c>
      <c r="D5179" s="177">
        <v>44287</v>
      </c>
      <c r="E5179">
        <v>49</v>
      </c>
      <c r="F5179" s="38">
        <f t="shared" si="80"/>
        <v>44287</v>
      </c>
    </row>
    <row r="5180" spans="1:6" x14ac:dyDescent="0.25">
      <c r="A5180" t="s">
        <v>25</v>
      </c>
      <c r="B5180" t="s">
        <v>25</v>
      </c>
      <c r="C5180" t="s">
        <v>34</v>
      </c>
      <c r="D5180" s="177">
        <v>44287</v>
      </c>
      <c r="E5180">
        <v>58</v>
      </c>
      <c r="F5180" s="38">
        <f t="shared" si="80"/>
        <v>44287</v>
      </c>
    </row>
    <row r="5181" spans="1:6" x14ac:dyDescent="0.25">
      <c r="A5181" t="s">
        <v>25</v>
      </c>
      <c r="B5181" t="s">
        <v>25</v>
      </c>
      <c r="C5181" t="s">
        <v>47</v>
      </c>
      <c r="D5181" s="177">
        <v>44287</v>
      </c>
      <c r="E5181">
        <v>63</v>
      </c>
      <c r="F5181" s="38">
        <f t="shared" si="80"/>
        <v>44287</v>
      </c>
    </row>
    <row r="5182" spans="1:6" x14ac:dyDescent="0.25">
      <c r="A5182" t="s">
        <v>25</v>
      </c>
      <c r="B5182" t="s">
        <v>25</v>
      </c>
      <c r="C5182" t="s">
        <v>45</v>
      </c>
      <c r="D5182" s="177">
        <v>44287</v>
      </c>
      <c r="E5182">
        <v>86</v>
      </c>
      <c r="F5182" s="38">
        <f t="shared" si="80"/>
        <v>44287</v>
      </c>
    </row>
    <row r="5183" spans="1:6" x14ac:dyDescent="0.25">
      <c r="A5183" t="s">
        <v>18</v>
      </c>
      <c r="B5183" t="s">
        <v>366</v>
      </c>
      <c r="C5183" t="s">
        <v>412</v>
      </c>
      <c r="D5183" s="177">
        <v>44287</v>
      </c>
      <c r="E5183">
        <v>7</v>
      </c>
      <c r="F5183" s="38">
        <f t="shared" si="80"/>
        <v>44287</v>
      </c>
    </row>
    <row r="5184" spans="1:6" x14ac:dyDescent="0.25">
      <c r="A5184" t="s">
        <v>18</v>
      </c>
      <c r="B5184" t="s">
        <v>366</v>
      </c>
      <c r="C5184" t="s">
        <v>409</v>
      </c>
      <c r="D5184" s="177">
        <v>44287</v>
      </c>
      <c r="E5184">
        <v>28</v>
      </c>
      <c r="F5184" s="38">
        <f t="shared" si="80"/>
        <v>44287</v>
      </c>
    </row>
    <row r="5185" spans="1:6" x14ac:dyDescent="0.25">
      <c r="A5185" t="s">
        <v>18</v>
      </c>
      <c r="B5185" t="s">
        <v>18</v>
      </c>
      <c r="C5185" t="s">
        <v>24</v>
      </c>
      <c r="D5185" s="177">
        <v>44287</v>
      </c>
      <c r="E5185">
        <v>51</v>
      </c>
      <c r="F5185" s="38">
        <f t="shared" si="80"/>
        <v>44287</v>
      </c>
    </row>
    <row r="5186" spans="1:6" x14ac:dyDescent="0.25">
      <c r="A5186" t="s">
        <v>25</v>
      </c>
      <c r="B5186" t="s">
        <v>26</v>
      </c>
      <c r="C5186" t="s">
        <v>27</v>
      </c>
      <c r="D5186" s="177">
        <v>44287</v>
      </c>
      <c r="E5186">
        <v>21</v>
      </c>
      <c r="F5186" s="38">
        <f t="shared" si="80"/>
        <v>44287</v>
      </c>
    </row>
    <row r="5187" spans="1:6" x14ac:dyDescent="0.25">
      <c r="A5187" t="s">
        <v>25</v>
      </c>
      <c r="B5187" t="s">
        <v>29</v>
      </c>
      <c r="C5187" t="s">
        <v>30</v>
      </c>
      <c r="D5187" s="177">
        <v>44287</v>
      </c>
      <c r="E5187">
        <v>68</v>
      </c>
      <c r="F5187" s="38">
        <f t="shared" ref="F5187:F5250" si="81">D5187</f>
        <v>44287</v>
      </c>
    </row>
    <row r="5188" spans="1:6" x14ac:dyDescent="0.25">
      <c r="A5188" t="s">
        <v>18</v>
      </c>
      <c r="B5188" t="s">
        <v>21</v>
      </c>
      <c r="C5188" t="s">
        <v>22</v>
      </c>
      <c r="D5188" s="177">
        <v>44287</v>
      </c>
      <c r="E5188">
        <v>66</v>
      </c>
      <c r="F5188" s="38">
        <f t="shared" si="81"/>
        <v>44287</v>
      </c>
    </row>
    <row r="5189" spans="1:6" x14ac:dyDescent="0.25">
      <c r="A5189" t="s">
        <v>361</v>
      </c>
      <c r="B5189" t="s">
        <v>411</v>
      </c>
      <c r="C5189" t="s">
        <v>357</v>
      </c>
      <c r="D5189" s="177">
        <v>44287</v>
      </c>
      <c r="E5189">
        <v>32</v>
      </c>
      <c r="F5189" s="38">
        <f t="shared" si="81"/>
        <v>44287</v>
      </c>
    </row>
    <row r="5190" spans="1:6" x14ac:dyDescent="0.25">
      <c r="A5190" t="s">
        <v>361</v>
      </c>
      <c r="B5190" t="s">
        <v>411</v>
      </c>
      <c r="C5190" t="s">
        <v>356</v>
      </c>
      <c r="D5190" s="177">
        <v>44287</v>
      </c>
      <c r="E5190">
        <v>36</v>
      </c>
      <c r="F5190" s="38">
        <f t="shared" si="81"/>
        <v>44287</v>
      </c>
    </row>
    <row r="5191" spans="1:6" x14ac:dyDescent="0.25">
      <c r="A5191" t="s">
        <v>91</v>
      </c>
      <c r="B5191" t="s">
        <v>91</v>
      </c>
      <c r="C5191" t="s">
        <v>96</v>
      </c>
      <c r="D5191" s="177">
        <v>44287</v>
      </c>
      <c r="E5191">
        <v>76</v>
      </c>
      <c r="F5191" s="38">
        <f t="shared" si="81"/>
        <v>44287</v>
      </c>
    </row>
    <row r="5192" spans="1:6" x14ac:dyDescent="0.25">
      <c r="A5192" t="s">
        <v>264</v>
      </c>
      <c r="B5192" t="s">
        <v>83</v>
      </c>
      <c r="C5192" t="s">
        <v>191</v>
      </c>
      <c r="D5192" s="177">
        <v>44287</v>
      </c>
      <c r="E5192">
        <v>1</v>
      </c>
      <c r="F5192" s="38">
        <f t="shared" si="81"/>
        <v>44287</v>
      </c>
    </row>
    <row r="5193" spans="1:6" x14ac:dyDescent="0.25">
      <c r="A5193" t="s">
        <v>263</v>
      </c>
      <c r="B5193" t="s">
        <v>199</v>
      </c>
      <c r="C5193" t="s">
        <v>77</v>
      </c>
      <c r="D5193" s="177">
        <v>44287</v>
      </c>
      <c r="E5193">
        <v>70</v>
      </c>
      <c r="F5193" s="38">
        <f t="shared" si="81"/>
        <v>44287</v>
      </c>
    </row>
    <row r="5194" spans="1:6" x14ac:dyDescent="0.25">
      <c r="A5194" t="s">
        <v>71</v>
      </c>
      <c r="B5194" t="s">
        <v>71</v>
      </c>
      <c r="C5194" t="s">
        <v>72</v>
      </c>
      <c r="D5194" s="177">
        <v>44287</v>
      </c>
      <c r="E5194">
        <v>38</v>
      </c>
      <c r="F5194" s="38">
        <f t="shared" si="81"/>
        <v>44287</v>
      </c>
    </row>
    <row r="5195" spans="1:6" x14ac:dyDescent="0.25">
      <c r="A5195" t="s">
        <v>57</v>
      </c>
      <c r="B5195" t="s">
        <v>57</v>
      </c>
      <c r="C5195" t="s">
        <v>368</v>
      </c>
      <c r="D5195" s="177">
        <v>44287</v>
      </c>
      <c r="E5195">
        <v>57</v>
      </c>
      <c r="F5195" s="38">
        <f t="shared" si="81"/>
        <v>44287</v>
      </c>
    </row>
    <row r="5196" spans="1:6" x14ac:dyDescent="0.25">
      <c r="A5196" t="s">
        <v>25</v>
      </c>
      <c r="B5196" t="s">
        <v>25</v>
      </c>
      <c r="C5196" t="s">
        <v>41</v>
      </c>
      <c r="D5196" s="177">
        <v>44287</v>
      </c>
      <c r="E5196">
        <v>31</v>
      </c>
      <c r="F5196" s="38">
        <f t="shared" si="81"/>
        <v>44287</v>
      </c>
    </row>
    <row r="5197" spans="1:6" x14ac:dyDescent="0.25">
      <c r="A5197" t="s">
        <v>25</v>
      </c>
      <c r="B5197" t="s">
        <v>25</v>
      </c>
      <c r="C5197" t="s">
        <v>48</v>
      </c>
      <c r="D5197" s="177">
        <v>44287</v>
      </c>
      <c r="E5197">
        <v>8</v>
      </c>
      <c r="F5197" s="38">
        <f t="shared" si="81"/>
        <v>44287</v>
      </c>
    </row>
    <row r="5198" spans="1:6" x14ac:dyDescent="0.25">
      <c r="A5198" t="s">
        <v>25</v>
      </c>
      <c r="B5198" t="s">
        <v>25</v>
      </c>
      <c r="C5198" t="s">
        <v>50</v>
      </c>
      <c r="D5198" s="177">
        <v>44287</v>
      </c>
      <c r="E5198">
        <v>23</v>
      </c>
      <c r="F5198" s="38">
        <f t="shared" si="81"/>
        <v>44287</v>
      </c>
    </row>
    <row r="5199" spans="1:6" x14ac:dyDescent="0.25">
      <c r="A5199" t="s">
        <v>25</v>
      </c>
      <c r="B5199" t="s">
        <v>25</v>
      </c>
      <c r="C5199" t="s">
        <v>42</v>
      </c>
      <c r="D5199" s="177">
        <v>44287</v>
      </c>
      <c r="E5199">
        <v>46</v>
      </c>
      <c r="F5199" s="38">
        <f t="shared" si="81"/>
        <v>44287</v>
      </c>
    </row>
    <row r="5200" spans="1:6" x14ac:dyDescent="0.25">
      <c r="A5200" t="s">
        <v>25</v>
      </c>
      <c r="B5200" t="s">
        <v>25</v>
      </c>
      <c r="C5200" t="s">
        <v>186</v>
      </c>
      <c r="D5200" s="177">
        <v>44287</v>
      </c>
      <c r="E5200">
        <v>8</v>
      </c>
      <c r="F5200" s="38">
        <f t="shared" si="81"/>
        <v>44287</v>
      </c>
    </row>
    <row r="5201" spans="1:6" x14ac:dyDescent="0.25">
      <c r="A5201" t="s">
        <v>361</v>
      </c>
      <c r="B5201" t="s">
        <v>411</v>
      </c>
      <c r="C5201" t="s">
        <v>355</v>
      </c>
      <c r="D5201" s="177">
        <v>44287</v>
      </c>
      <c r="E5201">
        <v>98</v>
      </c>
      <c r="F5201" s="38">
        <f t="shared" si="81"/>
        <v>44287</v>
      </c>
    </row>
    <row r="5202" spans="1:6" x14ac:dyDescent="0.25">
      <c r="A5202" t="s">
        <v>2</v>
      </c>
      <c r="B5202" t="s">
        <v>2</v>
      </c>
      <c r="C5202" t="s">
        <v>184</v>
      </c>
      <c r="D5202" s="177">
        <v>44287</v>
      </c>
      <c r="E5202">
        <v>31</v>
      </c>
      <c r="F5202" s="38">
        <f t="shared" si="81"/>
        <v>44287</v>
      </c>
    </row>
    <row r="5203" spans="1:6" x14ac:dyDescent="0.25">
      <c r="A5203" t="s">
        <v>18</v>
      </c>
      <c r="B5203" t="s">
        <v>18</v>
      </c>
      <c r="D5203" s="177">
        <v>44287</v>
      </c>
      <c r="E5203">
        <v>2</v>
      </c>
      <c r="F5203" s="38">
        <f t="shared" si="81"/>
        <v>44287</v>
      </c>
    </row>
    <row r="5204" spans="1:6" x14ac:dyDescent="0.25">
      <c r="A5204" t="s">
        <v>361</v>
      </c>
      <c r="B5204" t="s">
        <v>411</v>
      </c>
      <c r="C5204" t="s">
        <v>358</v>
      </c>
      <c r="D5204" s="177">
        <v>44286</v>
      </c>
      <c r="E5204">
        <v>21</v>
      </c>
      <c r="F5204" s="38">
        <f t="shared" si="81"/>
        <v>44286</v>
      </c>
    </row>
    <row r="5205" spans="1:6" x14ac:dyDescent="0.25">
      <c r="A5205" t="s">
        <v>361</v>
      </c>
      <c r="B5205" t="s">
        <v>411</v>
      </c>
      <c r="C5205" t="s">
        <v>357</v>
      </c>
      <c r="D5205" s="177">
        <v>44286</v>
      </c>
      <c r="E5205">
        <v>32</v>
      </c>
      <c r="F5205" s="38">
        <f t="shared" si="81"/>
        <v>44286</v>
      </c>
    </row>
    <row r="5206" spans="1:6" x14ac:dyDescent="0.25">
      <c r="A5206" t="s">
        <v>18</v>
      </c>
      <c r="B5206" t="s">
        <v>366</v>
      </c>
      <c r="C5206" t="s">
        <v>412</v>
      </c>
      <c r="D5206" s="177">
        <v>44286</v>
      </c>
      <c r="E5206">
        <v>6</v>
      </c>
      <c r="F5206" s="38">
        <f t="shared" si="81"/>
        <v>44286</v>
      </c>
    </row>
    <row r="5207" spans="1:6" x14ac:dyDescent="0.25">
      <c r="A5207" t="s">
        <v>25</v>
      </c>
      <c r="B5207" t="s">
        <v>26</v>
      </c>
      <c r="C5207" t="s">
        <v>27</v>
      </c>
      <c r="D5207" s="177">
        <v>44286</v>
      </c>
      <c r="E5207">
        <v>35</v>
      </c>
      <c r="F5207" s="38">
        <f t="shared" si="81"/>
        <v>44286</v>
      </c>
    </row>
    <row r="5208" spans="1:6" x14ac:dyDescent="0.25">
      <c r="A5208" t="s">
        <v>25</v>
      </c>
      <c r="B5208" t="s">
        <v>25</v>
      </c>
      <c r="C5208" t="s">
        <v>31</v>
      </c>
      <c r="D5208" s="177">
        <v>44286</v>
      </c>
      <c r="E5208">
        <v>98</v>
      </c>
      <c r="F5208" s="38">
        <f t="shared" si="81"/>
        <v>44286</v>
      </c>
    </row>
    <row r="5209" spans="1:6" x14ac:dyDescent="0.25">
      <c r="A5209" t="s">
        <v>25</v>
      </c>
      <c r="B5209" t="s">
        <v>29</v>
      </c>
      <c r="C5209" t="s">
        <v>30</v>
      </c>
      <c r="D5209" s="177">
        <v>44286</v>
      </c>
      <c r="E5209">
        <v>30</v>
      </c>
      <c r="F5209" s="38">
        <f t="shared" si="81"/>
        <v>44286</v>
      </c>
    </row>
    <row r="5210" spans="1:6" x14ac:dyDescent="0.25">
      <c r="A5210" t="s">
        <v>25</v>
      </c>
      <c r="B5210" t="s">
        <v>25</v>
      </c>
      <c r="C5210" t="s">
        <v>43</v>
      </c>
      <c r="D5210" s="177">
        <v>44286</v>
      </c>
      <c r="E5210">
        <v>38</v>
      </c>
      <c r="F5210" s="38">
        <f t="shared" si="81"/>
        <v>44286</v>
      </c>
    </row>
    <row r="5211" spans="1:6" x14ac:dyDescent="0.25">
      <c r="A5211" t="s">
        <v>25</v>
      </c>
      <c r="B5211" t="s">
        <v>25</v>
      </c>
      <c r="C5211" t="s">
        <v>40</v>
      </c>
      <c r="D5211" s="177">
        <v>44286</v>
      </c>
      <c r="E5211">
        <v>10</v>
      </c>
      <c r="F5211" s="38">
        <f t="shared" si="81"/>
        <v>44286</v>
      </c>
    </row>
    <row r="5212" spans="1:6" x14ac:dyDescent="0.25">
      <c r="A5212" t="s">
        <v>25</v>
      </c>
      <c r="B5212" t="s">
        <v>25</v>
      </c>
      <c r="C5212" t="s">
        <v>37</v>
      </c>
      <c r="D5212" s="177">
        <v>44286</v>
      </c>
      <c r="E5212">
        <v>103</v>
      </c>
      <c r="F5212" s="38">
        <f t="shared" si="81"/>
        <v>44286</v>
      </c>
    </row>
    <row r="5213" spans="1:6" x14ac:dyDescent="0.25">
      <c r="A5213" t="s">
        <v>25</v>
      </c>
      <c r="B5213" t="s">
        <v>54</v>
      </c>
      <c r="C5213" t="s">
        <v>187</v>
      </c>
      <c r="D5213" s="177">
        <v>44286</v>
      </c>
      <c r="E5213">
        <v>22</v>
      </c>
      <c r="F5213" s="38">
        <f t="shared" si="81"/>
        <v>44286</v>
      </c>
    </row>
    <row r="5214" spans="1:6" x14ac:dyDescent="0.25">
      <c r="A5214" t="s">
        <v>91</v>
      </c>
      <c r="B5214" t="s">
        <v>91</v>
      </c>
      <c r="C5214" t="s">
        <v>95</v>
      </c>
      <c r="D5214" s="177">
        <v>44286</v>
      </c>
      <c r="E5214">
        <v>11</v>
      </c>
      <c r="F5214" s="38">
        <f t="shared" si="81"/>
        <v>44286</v>
      </c>
    </row>
    <row r="5215" spans="1:6" x14ac:dyDescent="0.25">
      <c r="A5215" t="s">
        <v>264</v>
      </c>
      <c r="B5215" t="s">
        <v>83</v>
      </c>
      <c r="C5215" t="s">
        <v>90</v>
      </c>
      <c r="D5215" s="177">
        <v>44286</v>
      </c>
      <c r="E5215">
        <v>54</v>
      </c>
      <c r="F5215" s="38">
        <f t="shared" si="81"/>
        <v>44286</v>
      </c>
    </row>
    <row r="5216" spans="1:6" x14ac:dyDescent="0.25">
      <c r="A5216" t="s">
        <v>264</v>
      </c>
      <c r="B5216" t="s">
        <v>81</v>
      </c>
      <c r="C5216" t="s">
        <v>82</v>
      </c>
      <c r="D5216" s="177">
        <v>44286</v>
      </c>
      <c r="E5216">
        <v>47</v>
      </c>
      <c r="F5216" s="38">
        <f t="shared" si="81"/>
        <v>44286</v>
      </c>
    </row>
    <row r="5217" spans="1:6" x14ac:dyDescent="0.25">
      <c r="A5217" t="s">
        <v>361</v>
      </c>
      <c r="B5217" t="s">
        <v>411</v>
      </c>
      <c r="C5217" t="s">
        <v>355</v>
      </c>
      <c r="D5217" s="177">
        <v>44286</v>
      </c>
      <c r="E5217">
        <v>104</v>
      </c>
      <c r="F5217" s="38">
        <f t="shared" si="81"/>
        <v>44286</v>
      </c>
    </row>
    <row r="5218" spans="1:6" x14ac:dyDescent="0.25">
      <c r="A5218" t="s">
        <v>337</v>
      </c>
      <c r="B5218" t="s">
        <v>338</v>
      </c>
      <c r="C5218" t="s">
        <v>177</v>
      </c>
      <c r="D5218" s="177">
        <v>44286</v>
      </c>
      <c r="E5218">
        <v>40</v>
      </c>
      <c r="F5218" s="38">
        <f t="shared" si="81"/>
        <v>44286</v>
      </c>
    </row>
    <row r="5219" spans="1:6" x14ac:dyDescent="0.25">
      <c r="A5219" t="s">
        <v>18</v>
      </c>
      <c r="B5219" t="s">
        <v>19</v>
      </c>
      <c r="C5219" t="s">
        <v>20</v>
      </c>
      <c r="D5219" s="177">
        <v>44286</v>
      </c>
      <c r="E5219">
        <v>50</v>
      </c>
      <c r="F5219" s="38">
        <f t="shared" si="81"/>
        <v>44286</v>
      </c>
    </row>
    <row r="5220" spans="1:6" x14ac:dyDescent="0.25">
      <c r="A5220" t="s">
        <v>25</v>
      </c>
      <c r="B5220" t="s">
        <v>26</v>
      </c>
      <c r="C5220" t="s">
        <v>28</v>
      </c>
      <c r="D5220" s="177">
        <v>44286</v>
      </c>
      <c r="E5220">
        <v>42</v>
      </c>
      <c r="F5220" s="38">
        <f t="shared" si="81"/>
        <v>44286</v>
      </c>
    </row>
    <row r="5221" spans="1:6" x14ac:dyDescent="0.25">
      <c r="A5221" t="s">
        <v>25</v>
      </c>
      <c r="B5221" t="s">
        <v>25</v>
      </c>
      <c r="C5221" t="s">
        <v>32</v>
      </c>
      <c r="D5221" s="177">
        <v>44286</v>
      </c>
      <c r="E5221">
        <v>81</v>
      </c>
      <c r="F5221" s="38">
        <f t="shared" si="81"/>
        <v>44286</v>
      </c>
    </row>
    <row r="5222" spans="1:6" x14ac:dyDescent="0.25">
      <c r="A5222" t="s">
        <v>18</v>
      </c>
      <c r="B5222" t="s">
        <v>366</v>
      </c>
      <c r="C5222" t="s">
        <v>413</v>
      </c>
      <c r="D5222" s="177">
        <v>44286</v>
      </c>
      <c r="E5222">
        <v>25</v>
      </c>
      <c r="F5222" s="38">
        <f t="shared" si="81"/>
        <v>44286</v>
      </c>
    </row>
    <row r="5223" spans="1:6" x14ac:dyDescent="0.25">
      <c r="A5223" t="s">
        <v>25</v>
      </c>
      <c r="B5223" t="s">
        <v>25</v>
      </c>
      <c r="C5223" t="s">
        <v>46</v>
      </c>
      <c r="D5223" s="177">
        <v>44286</v>
      </c>
      <c r="E5223">
        <v>24</v>
      </c>
      <c r="F5223" s="38">
        <f t="shared" si="81"/>
        <v>44286</v>
      </c>
    </row>
    <row r="5224" spans="1:6" x14ac:dyDescent="0.25">
      <c r="A5224" t="s">
        <v>25</v>
      </c>
      <c r="B5224" t="s">
        <v>25</v>
      </c>
      <c r="C5224" t="s">
        <v>186</v>
      </c>
      <c r="D5224" s="177">
        <v>44286</v>
      </c>
      <c r="E5224">
        <v>2</v>
      </c>
      <c r="F5224" s="38">
        <f t="shared" si="81"/>
        <v>44286</v>
      </c>
    </row>
    <row r="5225" spans="1:6" x14ac:dyDescent="0.25">
      <c r="A5225" t="s">
        <v>25</v>
      </c>
      <c r="B5225" t="s">
        <v>25</v>
      </c>
      <c r="C5225" t="s">
        <v>49</v>
      </c>
      <c r="D5225" s="177">
        <v>44286</v>
      </c>
      <c r="E5225">
        <v>57</v>
      </c>
      <c r="F5225" s="38">
        <f t="shared" si="81"/>
        <v>44286</v>
      </c>
    </row>
    <row r="5226" spans="1:6" x14ac:dyDescent="0.25">
      <c r="A5226" t="s">
        <v>57</v>
      </c>
      <c r="B5226" t="s">
        <v>57</v>
      </c>
      <c r="C5226" t="s">
        <v>392</v>
      </c>
      <c r="D5226" s="177">
        <v>44286</v>
      </c>
      <c r="E5226">
        <v>9</v>
      </c>
      <c r="F5226" s="38">
        <f t="shared" si="81"/>
        <v>44286</v>
      </c>
    </row>
    <row r="5227" spans="1:6" x14ac:dyDescent="0.25">
      <c r="A5227" t="s">
        <v>25</v>
      </c>
      <c r="B5227" t="s">
        <v>25</v>
      </c>
      <c r="C5227" t="s">
        <v>53</v>
      </c>
      <c r="D5227" s="177">
        <v>44286</v>
      </c>
      <c r="E5227">
        <v>33</v>
      </c>
      <c r="F5227" s="38">
        <f t="shared" si="81"/>
        <v>44286</v>
      </c>
    </row>
    <row r="5228" spans="1:6" x14ac:dyDescent="0.25">
      <c r="A5228" t="s">
        <v>263</v>
      </c>
      <c r="B5228" t="s">
        <v>199</v>
      </c>
      <c r="C5228" t="s">
        <v>447</v>
      </c>
      <c r="D5228" s="177">
        <v>44286</v>
      </c>
      <c r="E5228">
        <v>25</v>
      </c>
      <c r="F5228" s="38">
        <f t="shared" si="81"/>
        <v>44286</v>
      </c>
    </row>
    <row r="5229" spans="1:6" x14ac:dyDescent="0.25">
      <c r="A5229" t="s">
        <v>263</v>
      </c>
      <c r="B5229" t="s">
        <v>199</v>
      </c>
      <c r="C5229" t="s">
        <v>77</v>
      </c>
      <c r="D5229" s="177">
        <v>44286</v>
      </c>
      <c r="E5229">
        <v>61</v>
      </c>
      <c r="F5229" s="38">
        <f t="shared" si="81"/>
        <v>44286</v>
      </c>
    </row>
    <row r="5230" spans="1:6" x14ac:dyDescent="0.25">
      <c r="A5230" t="s">
        <v>57</v>
      </c>
      <c r="B5230" t="s">
        <v>57</v>
      </c>
      <c r="C5230" t="s">
        <v>61</v>
      </c>
      <c r="D5230" s="177">
        <v>44286</v>
      </c>
      <c r="E5230">
        <v>11</v>
      </c>
      <c r="F5230" s="38">
        <f t="shared" si="81"/>
        <v>44286</v>
      </c>
    </row>
    <row r="5231" spans="1:6" x14ac:dyDescent="0.25">
      <c r="A5231" t="s">
        <v>91</v>
      </c>
      <c r="B5231" t="s">
        <v>91</v>
      </c>
      <c r="C5231" t="s">
        <v>97</v>
      </c>
      <c r="D5231" s="177">
        <v>44286</v>
      </c>
      <c r="E5231">
        <v>8</v>
      </c>
      <c r="F5231" s="38">
        <f t="shared" si="81"/>
        <v>44286</v>
      </c>
    </row>
    <row r="5232" spans="1:6" x14ac:dyDescent="0.25">
      <c r="A5232" t="s">
        <v>91</v>
      </c>
      <c r="B5232" t="s">
        <v>91</v>
      </c>
      <c r="C5232" t="s">
        <v>100</v>
      </c>
      <c r="D5232" s="177">
        <v>44286</v>
      </c>
      <c r="E5232">
        <v>108</v>
      </c>
      <c r="F5232" s="38">
        <f t="shared" si="81"/>
        <v>44286</v>
      </c>
    </row>
    <row r="5233" spans="1:6" x14ac:dyDescent="0.25">
      <c r="A5233" t="s">
        <v>264</v>
      </c>
      <c r="B5233" t="s">
        <v>83</v>
      </c>
      <c r="C5233" t="s">
        <v>84</v>
      </c>
      <c r="D5233" s="177">
        <v>44286</v>
      </c>
      <c r="E5233">
        <v>127</v>
      </c>
      <c r="F5233" s="38">
        <f t="shared" si="81"/>
        <v>44286</v>
      </c>
    </row>
    <row r="5234" spans="1:6" x14ac:dyDescent="0.25">
      <c r="A5234" t="s">
        <v>25</v>
      </c>
      <c r="B5234" t="s">
        <v>25</v>
      </c>
      <c r="C5234" t="s">
        <v>45</v>
      </c>
      <c r="D5234" s="177">
        <v>44286</v>
      </c>
      <c r="E5234">
        <v>101</v>
      </c>
      <c r="F5234" s="38">
        <f t="shared" si="81"/>
        <v>44286</v>
      </c>
    </row>
    <row r="5235" spans="1:6" x14ac:dyDescent="0.25">
      <c r="A5235" t="s">
        <v>25</v>
      </c>
      <c r="B5235" t="s">
        <v>25</v>
      </c>
      <c r="C5235" t="s">
        <v>36</v>
      </c>
      <c r="D5235" s="177">
        <v>44286</v>
      </c>
      <c r="E5235">
        <v>29</v>
      </c>
      <c r="F5235" s="38">
        <f t="shared" si="81"/>
        <v>44286</v>
      </c>
    </row>
    <row r="5236" spans="1:6" x14ac:dyDescent="0.25">
      <c r="A5236" t="s">
        <v>25</v>
      </c>
      <c r="B5236" t="s">
        <v>25</v>
      </c>
      <c r="C5236" t="s">
        <v>41</v>
      </c>
      <c r="D5236" s="177">
        <v>44286</v>
      </c>
      <c r="E5236">
        <v>58</v>
      </c>
      <c r="F5236" s="38">
        <f t="shared" si="81"/>
        <v>44286</v>
      </c>
    </row>
    <row r="5237" spans="1:6" x14ac:dyDescent="0.25">
      <c r="A5237" t="s">
        <v>361</v>
      </c>
      <c r="B5237" t="s">
        <v>411</v>
      </c>
      <c r="C5237" t="s">
        <v>356</v>
      </c>
      <c r="D5237" s="177">
        <v>44286</v>
      </c>
      <c r="E5237">
        <v>40</v>
      </c>
      <c r="F5237" s="38">
        <f t="shared" si="81"/>
        <v>44286</v>
      </c>
    </row>
    <row r="5238" spans="1:6" x14ac:dyDescent="0.25">
      <c r="A5238" t="s">
        <v>57</v>
      </c>
      <c r="B5238" t="s">
        <v>57</v>
      </c>
      <c r="C5238" t="s">
        <v>62</v>
      </c>
      <c r="D5238" s="177">
        <v>44286</v>
      </c>
      <c r="E5238">
        <v>14</v>
      </c>
      <c r="F5238" s="38">
        <f t="shared" si="81"/>
        <v>44286</v>
      </c>
    </row>
    <row r="5239" spans="1:6" x14ac:dyDescent="0.25">
      <c r="A5239" t="s">
        <v>57</v>
      </c>
      <c r="B5239" t="s">
        <v>57</v>
      </c>
      <c r="C5239" t="s">
        <v>368</v>
      </c>
      <c r="D5239" s="177">
        <v>44286</v>
      </c>
      <c r="E5239">
        <v>64</v>
      </c>
      <c r="F5239" s="38">
        <f t="shared" si="81"/>
        <v>44286</v>
      </c>
    </row>
    <row r="5240" spans="1:6" x14ac:dyDescent="0.25">
      <c r="A5240" t="s">
        <v>25</v>
      </c>
      <c r="B5240" t="s">
        <v>25</v>
      </c>
      <c r="C5240" t="s">
        <v>50</v>
      </c>
      <c r="D5240" s="177">
        <v>44286</v>
      </c>
      <c r="E5240">
        <v>23</v>
      </c>
      <c r="F5240" s="38">
        <f t="shared" si="81"/>
        <v>44286</v>
      </c>
    </row>
    <row r="5241" spans="1:6" x14ac:dyDescent="0.25">
      <c r="A5241" t="s">
        <v>325</v>
      </c>
      <c r="B5241" t="s">
        <v>325</v>
      </c>
      <c r="C5241" t="s">
        <v>327</v>
      </c>
      <c r="D5241" s="177">
        <v>44286</v>
      </c>
      <c r="E5241">
        <v>23</v>
      </c>
      <c r="F5241" s="38">
        <f t="shared" si="81"/>
        <v>44286</v>
      </c>
    </row>
    <row r="5242" spans="1:6" x14ac:dyDescent="0.25">
      <c r="A5242" t="s">
        <v>264</v>
      </c>
      <c r="B5242" t="s">
        <v>83</v>
      </c>
      <c r="C5242" t="s">
        <v>80</v>
      </c>
      <c r="D5242" s="177">
        <v>44286</v>
      </c>
      <c r="E5242">
        <v>28</v>
      </c>
      <c r="F5242" s="38">
        <f t="shared" si="81"/>
        <v>44286</v>
      </c>
    </row>
    <row r="5243" spans="1:6" x14ac:dyDescent="0.25">
      <c r="A5243" t="s">
        <v>18</v>
      </c>
      <c r="B5243" t="s">
        <v>21</v>
      </c>
      <c r="C5243" t="s">
        <v>22</v>
      </c>
      <c r="D5243" s="177">
        <v>44286</v>
      </c>
      <c r="E5243">
        <v>8</v>
      </c>
      <c r="F5243" s="38">
        <f t="shared" si="81"/>
        <v>44286</v>
      </c>
    </row>
    <row r="5244" spans="1:6" x14ac:dyDescent="0.25">
      <c r="A5244" t="s">
        <v>18</v>
      </c>
      <c r="B5244" t="s">
        <v>18</v>
      </c>
      <c r="D5244" s="177">
        <v>44286</v>
      </c>
      <c r="E5244">
        <v>2</v>
      </c>
      <c r="F5244" s="38">
        <f t="shared" si="81"/>
        <v>44286</v>
      </c>
    </row>
    <row r="5245" spans="1:6" x14ac:dyDescent="0.25">
      <c r="A5245" t="s">
        <v>18</v>
      </c>
      <c r="B5245" t="s">
        <v>18</v>
      </c>
      <c r="C5245" t="s">
        <v>23</v>
      </c>
      <c r="D5245" s="177">
        <v>44286</v>
      </c>
      <c r="E5245">
        <v>13</v>
      </c>
      <c r="F5245" s="38">
        <f t="shared" si="81"/>
        <v>44286</v>
      </c>
    </row>
    <row r="5246" spans="1:6" x14ac:dyDescent="0.25">
      <c r="A5246" t="s">
        <v>16</v>
      </c>
      <c r="B5246" t="s">
        <v>16</v>
      </c>
      <c r="C5246" t="s">
        <v>17</v>
      </c>
      <c r="D5246" s="177">
        <v>44286</v>
      </c>
      <c r="E5246">
        <v>86</v>
      </c>
      <c r="F5246" s="38">
        <f t="shared" si="81"/>
        <v>44286</v>
      </c>
    </row>
    <row r="5247" spans="1:6" x14ac:dyDescent="0.25">
      <c r="A5247" t="s">
        <v>18</v>
      </c>
      <c r="B5247" t="s">
        <v>366</v>
      </c>
      <c r="C5247" t="s">
        <v>409</v>
      </c>
      <c r="D5247" s="177">
        <v>44286</v>
      </c>
      <c r="E5247">
        <v>36</v>
      </c>
      <c r="F5247" s="38">
        <f t="shared" si="81"/>
        <v>44286</v>
      </c>
    </row>
    <row r="5248" spans="1:6" x14ac:dyDescent="0.25">
      <c r="A5248" t="s">
        <v>18</v>
      </c>
      <c r="B5248" t="s">
        <v>18</v>
      </c>
      <c r="C5248" t="s">
        <v>24</v>
      </c>
      <c r="D5248" s="177">
        <v>44286</v>
      </c>
      <c r="E5248">
        <v>56</v>
      </c>
      <c r="F5248" s="38">
        <f t="shared" si="81"/>
        <v>44286</v>
      </c>
    </row>
    <row r="5249" spans="1:6" x14ac:dyDescent="0.25">
      <c r="A5249" t="s">
        <v>25</v>
      </c>
      <c r="B5249" t="s">
        <v>25</v>
      </c>
      <c r="C5249" t="s">
        <v>39</v>
      </c>
      <c r="D5249" s="177">
        <v>44286</v>
      </c>
      <c r="E5249">
        <v>67</v>
      </c>
      <c r="F5249" s="38">
        <f t="shared" si="81"/>
        <v>44286</v>
      </c>
    </row>
    <row r="5250" spans="1:6" x14ac:dyDescent="0.25">
      <c r="A5250" t="s">
        <v>25</v>
      </c>
      <c r="B5250" t="s">
        <v>25</v>
      </c>
      <c r="C5250" t="s">
        <v>42</v>
      </c>
      <c r="D5250" s="177">
        <v>44286</v>
      </c>
      <c r="E5250">
        <v>13</v>
      </c>
      <c r="F5250" s="38">
        <f t="shared" si="81"/>
        <v>44286</v>
      </c>
    </row>
    <row r="5251" spans="1:6" x14ac:dyDescent="0.25">
      <c r="A5251" t="s">
        <v>25</v>
      </c>
      <c r="B5251" t="s">
        <v>25</v>
      </c>
      <c r="C5251" t="s">
        <v>48</v>
      </c>
      <c r="D5251" s="177">
        <v>44286</v>
      </c>
      <c r="E5251">
        <v>3</v>
      </c>
      <c r="F5251" s="38">
        <f t="shared" ref="F5251:F5314" si="82">D5251</f>
        <v>44286</v>
      </c>
    </row>
    <row r="5252" spans="1:6" x14ac:dyDescent="0.25">
      <c r="A5252" t="s">
        <v>25</v>
      </c>
      <c r="B5252" t="s">
        <v>25</v>
      </c>
      <c r="C5252" t="s">
        <v>47</v>
      </c>
      <c r="D5252" s="177">
        <v>44286</v>
      </c>
      <c r="E5252">
        <v>80</v>
      </c>
      <c r="F5252" s="38">
        <f t="shared" si="82"/>
        <v>44286</v>
      </c>
    </row>
    <row r="5253" spans="1:6" x14ac:dyDescent="0.25">
      <c r="A5253" t="s">
        <v>25</v>
      </c>
      <c r="B5253" t="s">
        <v>54</v>
      </c>
      <c r="C5253" t="s">
        <v>56</v>
      </c>
      <c r="D5253" s="177">
        <v>44286</v>
      </c>
      <c r="E5253">
        <v>156</v>
      </c>
      <c r="F5253" s="38">
        <f t="shared" si="82"/>
        <v>44286</v>
      </c>
    </row>
    <row r="5254" spans="1:6" x14ac:dyDescent="0.25">
      <c r="A5254" t="s">
        <v>25</v>
      </c>
      <c r="B5254" t="s">
        <v>54</v>
      </c>
      <c r="C5254" t="s">
        <v>55</v>
      </c>
      <c r="D5254" s="177">
        <v>44286</v>
      </c>
      <c r="E5254">
        <v>190</v>
      </c>
      <c r="F5254" s="38">
        <f t="shared" si="82"/>
        <v>44286</v>
      </c>
    </row>
    <row r="5255" spans="1:6" x14ac:dyDescent="0.25">
      <c r="A5255" t="s">
        <v>57</v>
      </c>
      <c r="B5255" t="s">
        <v>57</v>
      </c>
      <c r="C5255" t="s">
        <v>60</v>
      </c>
      <c r="D5255" s="177">
        <v>44286</v>
      </c>
      <c r="E5255">
        <v>12</v>
      </c>
      <c r="F5255" s="38">
        <f t="shared" si="82"/>
        <v>44286</v>
      </c>
    </row>
    <row r="5256" spans="1:6" x14ac:dyDescent="0.25">
      <c r="A5256" t="s">
        <v>57</v>
      </c>
      <c r="B5256" t="s">
        <v>57</v>
      </c>
      <c r="C5256" t="s">
        <v>63</v>
      </c>
      <c r="D5256" s="177">
        <v>44286</v>
      </c>
      <c r="E5256">
        <v>31</v>
      </c>
      <c r="F5256" s="38">
        <f t="shared" si="82"/>
        <v>44286</v>
      </c>
    </row>
    <row r="5257" spans="1:6" x14ac:dyDescent="0.25">
      <c r="A5257" t="s">
        <v>71</v>
      </c>
      <c r="B5257" t="s">
        <v>71</v>
      </c>
      <c r="C5257" t="s">
        <v>72</v>
      </c>
      <c r="D5257" s="177">
        <v>44286</v>
      </c>
      <c r="E5257">
        <v>41</v>
      </c>
      <c r="F5257" s="38">
        <f t="shared" si="82"/>
        <v>44286</v>
      </c>
    </row>
    <row r="5258" spans="1:6" x14ac:dyDescent="0.25">
      <c r="A5258" t="s">
        <v>263</v>
      </c>
      <c r="B5258" t="s">
        <v>199</v>
      </c>
      <c r="C5258" t="s">
        <v>75</v>
      </c>
      <c r="D5258" s="177">
        <v>44286</v>
      </c>
      <c r="E5258">
        <v>25</v>
      </c>
      <c r="F5258" s="38">
        <f t="shared" si="82"/>
        <v>44286</v>
      </c>
    </row>
    <row r="5259" spans="1:6" x14ac:dyDescent="0.25">
      <c r="A5259" t="s">
        <v>91</v>
      </c>
      <c r="B5259" t="s">
        <v>91</v>
      </c>
      <c r="C5259" t="s">
        <v>101</v>
      </c>
      <c r="D5259" s="177">
        <v>44286</v>
      </c>
      <c r="E5259">
        <v>17</v>
      </c>
      <c r="F5259" s="38">
        <f t="shared" si="82"/>
        <v>44286</v>
      </c>
    </row>
    <row r="5260" spans="1:6" x14ac:dyDescent="0.25">
      <c r="A5260" t="s">
        <v>264</v>
      </c>
      <c r="B5260" t="s">
        <v>83</v>
      </c>
      <c r="C5260" t="s">
        <v>85</v>
      </c>
      <c r="D5260" s="177">
        <v>44286</v>
      </c>
      <c r="E5260">
        <v>23</v>
      </c>
      <c r="F5260" s="38">
        <f t="shared" si="82"/>
        <v>44286</v>
      </c>
    </row>
    <row r="5261" spans="1:6" x14ac:dyDescent="0.25">
      <c r="A5261" t="s">
        <v>264</v>
      </c>
      <c r="B5261" t="s">
        <v>83</v>
      </c>
      <c r="C5261" t="s">
        <v>86</v>
      </c>
      <c r="D5261" s="177">
        <v>44286</v>
      </c>
      <c r="E5261">
        <v>26</v>
      </c>
      <c r="F5261" s="38">
        <f t="shared" si="82"/>
        <v>44286</v>
      </c>
    </row>
    <row r="5262" spans="1:6" x14ac:dyDescent="0.25">
      <c r="A5262" t="s">
        <v>264</v>
      </c>
      <c r="B5262" t="s">
        <v>83</v>
      </c>
      <c r="C5262" t="s">
        <v>181</v>
      </c>
      <c r="D5262" s="177">
        <v>44286</v>
      </c>
      <c r="E5262">
        <v>31</v>
      </c>
      <c r="F5262" s="38">
        <f t="shared" si="82"/>
        <v>44286</v>
      </c>
    </row>
    <row r="5263" spans="1:6" x14ac:dyDescent="0.25">
      <c r="A5263" t="s">
        <v>91</v>
      </c>
      <c r="B5263" t="s">
        <v>91</v>
      </c>
      <c r="C5263" t="s">
        <v>98</v>
      </c>
      <c r="D5263" s="177">
        <v>44285</v>
      </c>
      <c r="E5263">
        <v>53</v>
      </c>
      <c r="F5263" s="38">
        <f t="shared" si="82"/>
        <v>44285</v>
      </c>
    </row>
    <row r="5264" spans="1:6" x14ac:dyDescent="0.25">
      <c r="A5264" t="s">
        <v>263</v>
      </c>
      <c r="B5264" t="s">
        <v>199</v>
      </c>
      <c r="C5264" t="s">
        <v>319</v>
      </c>
      <c r="D5264" s="177">
        <v>44285</v>
      </c>
      <c r="E5264">
        <v>26</v>
      </c>
      <c r="F5264" s="38">
        <f t="shared" si="82"/>
        <v>44285</v>
      </c>
    </row>
    <row r="5265" spans="1:6" x14ac:dyDescent="0.25">
      <c r="A5265" t="s">
        <v>57</v>
      </c>
      <c r="B5265" t="s">
        <v>57</v>
      </c>
      <c r="C5265" t="s">
        <v>61</v>
      </c>
      <c r="D5265" s="177">
        <v>44285</v>
      </c>
      <c r="E5265">
        <v>41</v>
      </c>
      <c r="F5265" s="38">
        <f t="shared" si="82"/>
        <v>44285</v>
      </c>
    </row>
    <row r="5266" spans="1:6" x14ac:dyDescent="0.25">
      <c r="A5266" t="s">
        <v>57</v>
      </c>
      <c r="B5266" t="s">
        <v>57</v>
      </c>
      <c r="C5266" t="s">
        <v>262</v>
      </c>
      <c r="D5266" s="177">
        <v>44285</v>
      </c>
      <c r="E5266">
        <v>2</v>
      </c>
      <c r="F5266" s="38">
        <f t="shared" si="82"/>
        <v>44285</v>
      </c>
    </row>
    <row r="5267" spans="1:6" x14ac:dyDescent="0.25">
      <c r="A5267" t="s">
        <v>57</v>
      </c>
      <c r="B5267" t="s">
        <v>57</v>
      </c>
      <c r="C5267" t="s">
        <v>62</v>
      </c>
      <c r="D5267" s="177">
        <v>44285</v>
      </c>
      <c r="E5267">
        <v>1</v>
      </c>
      <c r="F5267" s="38">
        <f t="shared" si="82"/>
        <v>44285</v>
      </c>
    </row>
    <row r="5268" spans="1:6" x14ac:dyDescent="0.25">
      <c r="A5268" t="s">
        <v>25</v>
      </c>
      <c r="B5268" t="s">
        <v>25</v>
      </c>
      <c r="C5268" t="s">
        <v>53</v>
      </c>
      <c r="D5268" s="177">
        <v>44285</v>
      </c>
      <c r="E5268">
        <v>39</v>
      </c>
      <c r="F5268" s="38">
        <f t="shared" si="82"/>
        <v>44285</v>
      </c>
    </row>
    <row r="5269" spans="1:6" x14ac:dyDescent="0.25">
      <c r="A5269" t="s">
        <v>25</v>
      </c>
      <c r="B5269" t="s">
        <v>25</v>
      </c>
      <c r="C5269" t="s">
        <v>50</v>
      </c>
      <c r="D5269" s="177">
        <v>44285</v>
      </c>
      <c r="E5269">
        <v>20</v>
      </c>
      <c r="F5269" s="38">
        <f t="shared" si="82"/>
        <v>44285</v>
      </c>
    </row>
    <row r="5270" spans="1:6" x14ac:dyDescent="0.25">
      <c r="A5270" t="s">
        <v>57</v>
      </c>
      <c r="B5270" t="s">
        <v>57</v>
      </c>
      <c r="C5270" t="s">
        <v>368</v>
      </c>
      <c r="D5270" s="177">
        <v>44285</v>
      </c>
      <c r="E5270">
        <v>81</v>
      </c>
      <c r="F5270" s="38">
        <f t="shared" si="82"/>
        <v>44285</v>
      </c>
    </row>
    <row r="5271" spans="1:6" x14ac:dyDescent="0.25">
      <c r="A5271" t="s">
        <v>57</v>
      </c>
      <c r="B5271" t="s">
        <v>57</v>
      </c>
      <c r="C5271" t="s">
        <v>58</v>
      </c>
      <c r="D5271" s="177">
        <v>44285</v>
      </c>
      <c r="E5271">
        <v>5</v>
      </c>
      <c r="F5271" s="38">
        <f t="shared" si="82"/>
        <v>44285</v>
      </c>
    </row>
    <row r="5272" spans="1:6" x14ac:dyDescent="0.25">
      <c r="A5272" t="s">
        <v>57</v>
      </c>
      <c r="B5272" t="s">
        <v>57</v>
      </c>
      <c r="C5272" t="s">
        <v>446</v>
      </c>
      <c r="D5272" s="177">
        <v>44285</v>
      </c>
      <c r="E5272">
        <v>9</v>
      </c>
      <c r="F5272" s="38">
        <f t="shared" si="82"/>
        <v>44285</v>
      </c>
    </row>
    <row r="5273" spans="1:6" x14ac:dyDescent="0.25">
      <c r="A5273" t="s">
        <v>57</v>
      </c>
      <c r="B5273" t="s">
        <v>57</v>
      </c>
      <c r="C5273" t="s">
        <v>183</v>
      </c>
      <c r="D5273" s="177">
        <v>44285</v>
      </c>
      <c r="E5273">
        <v>25</v>
      </c>
      <c r="F5273" s="38">
        <f t="shared" si="82"/>
        <v>44285</v>
      </c>
    </row>
    <row r="5274" spans="1:6" x14ac:dyDescent="0.25">
      <c r="A5274" t="s">
        <v>57</v>
      </c>
      <c r="B5274" t="s">
        <v>57</v>
      </c>
      <c r="C5274" t="s">
        <v>130</v>
      </c>
      <c r="D5274" s="177">
        <v>44285</v>
      </c>
      <c r="E5274">
        <v>34</v>
      </c>
      <c r="F5274" s="38">
        <f t="shared" si="82"/>
        <v>44285</v>
      </c>
    </row>
    <row r="5275" spans="1:6" x14ac:dyDescent="0.25">
      <c r="A5275" t="s">
        <v>25</v>
      </c>
      <c r="B5275" t="s">
        <v>25</v>
      </c>
      <c r="C5275" t="s">
        <v>45</v>
      </c>
      <c r="D5275" s="177">
        <v>44285</v>
      </c>
      <c r="E5275">
        <v>100</v>
      </c>
      <c r="F5275" s="38">
        <f t="shared" si="82"/>
        <v>44285</v>
      </c>
    </row>
    <row r="5276" spans="1:6" x14ac:dyDescent="0.25">
      <c r="A5276" t="s">
        <v>25</v>
      </c>
      <c r="B5276" t="s">
        <v>25</v>
      </c>
      <c r="C5276" t="s">
        <v>46</v>
      </c>
      <c r="D5276" s="177">
        <v>44285</v>
      </c>
      <c r="E5276">
        <v>51</v>
      </c>
      <c r="F5276" s="38">
        <f t="shared" si="82"/>
        <v>44285</v>
      </c>
    </row>
    <row r="5277" spans="1:6" x14ac:dyDescent="0.25">
      <c r="A5277" t="s">
        <v>25</v>
      </c>
      <c r="B5277" t="s">
        <v>25</v>
      </c>
      <c r="C5277" t="s">
        <v>41</v>
      </c>
      <c r="D5277" s="177">
        <v>44285</v>
      </c>
      <c r="E5277">
        <v>34</v>
      </c>
      <c r="F5277" s="38">
        <f t="shared" si="82"/>
        <v>44285</v>
      </c>
    </row>
    <row r="5278" spans="1:6" x14ac:dyDescent="0.25">
      <c r="A5278" t="s">
        <v>25</v>
      </c>
      <c r="B5278" t="s">
        <v>25</v>
      </c>
      <c r="C5278" t="s">
        <v>37</v>
      </c>
      <c r="D5278" s="177">
        <v>44285</v>
      </c>
      <c r="E5278">
        <v>78</v>
      </c>
      <c r="F5278" s="38">
        <f t="shared" si="82"/>
        <v>44285</v>
      </c>
    </row>
    <row r="5279" spans="1:6" x14ac:dyDescent="0.25">
      <c r="A5279" t="s">
        <v>25</v>
      </c>
      <c r="B5279" t="s">
        <v>25</v>
      </c>
      <c r="C5279" t="s">
        <v>34</v>
      </c>
      <c r="D5279" s="177">
        <v>44285</v>
      </c>
      <c r="E5279">
        <v>63</v>
      </c>
      <c r="F5279" s="38">
        <f t="shared" si="82"/>
        <v>44285</v>
      </c>
    </row>
    <row r="5280" spans="1:6" x14ac:dyDescent="0.25">
      <c r="A5280" t="s">
        <v>25</v>
      </c>
      <c r="B5280" t="s">
        <v>25</v>
      </c>
      <c r="C5280" t="s">
        <v>32</v>
      </c>
      <c r="D5280" s="177">
        <v>44285</v>
      </c>
      <c r="E5280">
        <v>118</v>
      </c>
      <c r="F5280" s="38">
        <f t="shared" si="82"/>
        <v>44285</v>
      </c>
    </row>
    <row r="5281" spans="1:6" x14ac:dyDescent="0.25">
      <c r="A5281" t="s">
        <v>25</v>
      </c>
      <c r="B5281" t="s">
        <v>29</v>
      </c>
      <c r="C5281" t="s">
        <v>30</v>
      </c>
      <c r="D5281" s="177">
        <v>44285</v>
      </c>
      <c r="E5281">
        <v>78</v>
      </c>
      <c r="F5281" s="38">
        <f t="shared" si="82"/>
        <v>44285</v>
      </c>
    </row>
    <row r="5282" spans="1:6" x14ac:dyDescent="0.25">
      <c r="A5282" t="s">
        <v>361</v>
      </c>
      <c r="B5282" t="s">
        <v>411</v>
      </c>
      <c r="C5282" t="s">
        <v>355</v>
      </c>
      <c r="D5282" s="177">
        <v>44285</v>
      </c>
      <c r="E5282">
        <v>130</v>
      </c>
      <c r="F5282" s="38">
        <f t="shared" si="82"/>
        <v>44285</v>
      </c>
    </row>
    <row r="5283" spans="1:6" x14ac:dyDescent="0.25">
      <c r="A5283" t="s">
        <v>25</v>
      </c>
      <c r="B5283" t="s">
        <v>25</v>
      </c>
      <c r="C5283" t="s">
        <v>51</v>
      </c>
      <c r="D5283" s="177">
        <v>44285</v>
      </c>
      <c r="E5283">
        <v>1</v>
      </c>
      <c r="F5283" s="38">
        <f t="shared" si="82"/>
        <v>44285</v>
      </c>
    </row>
    <row r="5284" spans="1:6" x14ac:dyDescent="0.25">
      <c r="A5284" t="s">
        <v>25</v>
      </c>
      <c r="B5284" t="s">
        <v>54</v>
      </c>
      <c r="C5284" t="s">
        <v>56</v>
      </c>
      <c r="D5284" s="177">
        <v>44285</v>
      </c>
      <c r="E5284">
        <v>218</v>
      </c>
      <c r="F5284" s="38">
        <f t="shared" si="82"/>
        <v>44285</v>
      </c>
    </row>
    <row r="5285" spans="1:6" x14ac:dyDescent="0.25">
      <c r="A5285" t="s">
        <v>57</v>
      </c>
      <c r="B5285" t="s">
        <v>57</v>
      </c>
      <c r="C5285" t="s">
        <v>63</v>
      </c>
      <c r="D5285" s="177">
        <v>44285</v>
      </c>
      <c r="E5285">
        <v>20</v>
      </c>
      <c r="F5285" s="38">
        <f t="shared" si="82"/>
        <v>44285</v>
      </c>
    </row>
    <row r="5286" spans="1:6" x14ac:dyDescent="0.25">
      <c r="A5286" t="s">
        <v>263</v>
      </c>
      <c r="B5286" t="s">
        <v>199</v>
      </c>
      <c r="C5286" t="s">
        <v>77</v>
      </c>
      <c r="D5286" s="177">
        <v>44285</v>
      </c>
      <c r="E5286">
        <v>28</v>
      </c>
      <c r="F5286" s="38">
        <f t="shared" si="82"/>
        <v>44285</v>
      </c>
    </row>
    <row r="5287" spans="1:6" x14ac:dyDescent="0.25">
      <c r="A5287" t="s">
        <v>361</v>
      </c>
      <c r="B5287" t="s">
        <v>411</v>
      </c>
      <c r="C5287" t="s">
        <v>357</v>
      </c>
      <c r="D5287" s="177">
        <v>44285</v>
      </c>
      <c r="E5287">
        <v>31</v>
      </c>
      <c r="F5287" s="38">
        <f t="shared" si="82"/>
        <v>44285</v>
      </c>
    </row>
    <row r="5288" spans="1:6" x14ac:dyDescent="0.25">
      <c r="A5288" t="s">
        <v>18</v>
      </c>
      <c r="B5288" t="s">
        <v>21</v>
      </c>
      <c r="C5288" t="s">
        <v>22</v>
      </c>
      <c r="D5288" s="177">
        <v>44285</v>
      </c>
      <c r="E5288">
        <v>77</v>
      </c>
      <c r="F5288" s="38">
        <f t="shared" si="82"/>
        <v>44285</v>
      </c>
    </row>
    <row r="5289" spans="1:6" x14ac:dyDescent="0.25">
      <c r="A5289" t="s">
        <v>18</v>
      </c>
      <c r="B5289" t="s">
        <v>18</v>
      </c>
      <c r="C5289" t="s">
        <v>24</v>
      </c>
      <c r="D5289" s="177">
        <v>44285</v>
      </c>
      <c r="E5289">
        <v>57</v>
      </c>
      <c r="F5289" s="38">
        <f t="shared" si="82"/>
        <v>44285</v>
      </c>
    </row>
    <row r="5290" spans="1:6" x14ac:dyDescent="0.25">
      <c r="A5290" t="s">
        <v>18</v>
      </c>
      <c r="B5290" t="s">
        <v>366</v>
      </c>
      <c r="C5290" t="s">
        <v>412</v>
      </c>
      <c r="D5290" s="177">
        <v>44285</v>
      </c>
      <c r="E5290">
        <v>1</v>
      </c>
      <c r="F5290" s="38">
        <f t="shared" si="82"/>
        <v>44285</v>
      </c>
    </row>
    <row r="5291" spans="1:6" x14ac:dyDescent="0.25">
      <c r="A5291" t="s">
        <v>25</v>
      </c>
      <c r="B5291" t="s">
        <v>26</v>
      </c>
      <c r="C5291" t="s">
        <v>27</v>
      </c>
      <c r="D5291" s="177">
        <v>44285</v>
      </c>
      <c r="E5291">
        <v>38</v>
      </c>
      <c r="F5291" s="38">
        <f t="shared" si="82"/>
        <v>44285</v>
      </c>
    </row>
    <row r="5292" spans="1:6" x14ac:dyDescent="0.25">
      <c r="A5292" t="s">
        <v>18</v>
      </c>
      <c r="B5292" t="s">
        <v>366</v>
      </c>
      <c r="C5292" t="s">
        <v>409</v>
      </c>
      <c r="D5292" s="177">
        <v>44285</v>
      </c>
      <c r="E5292">
        <v>28</v>
      </c>
      <c r="F5292" s="38">
        <f t="shared" si="82"/>
        <v>44285</v>
      </c>
    </row>
    <row r="5293" spans="1:6" x14ac:dyDescent="0.25">
      <c r="A5293" t="s">
        <v>25</v>
      </c>
      <c r="B5293" t="s">
        <v>25</v>
      </c>
      <c r="C5293" t="s">
        <v>31</v>
      </c>
      <c r="D5293" s="177">
        <v>44285</v>
      </c>
      <c r="E5293">
        <v>55</v>
      </c>
      <c r="F5293" s="38">
        <f t="shared" si="82"/>
        <v>44285</v>
      </c>
    </row>
    <row r="5294" spans="1:6" x14ac:dyDescent="0.25">
      <c r="A5294" t="s">
        <v>25</v>
      </c>
      <c r="B5294" t="s">
        <v>25</v>
      </c>
      <c r="C5294" t="s">
        <v>39</v>
      </c>
      <c r="D5294" s="177">
        <v>44285</v>
      </c>
      <c r="E5294">
        <v>54</v>
      </c>
      <c r="F5294" s="38">
        <f t="shared" si="82"/>
        <v>44285</v>
      </c>
    </row>
    <row r="5295" spans="1:6" x14ac:dyDescent="0.25">
      <c r="A5295" t="s">
        <v>25</v>
      </c>
      <c r="B5295" t="s">
        <v>25</v>
      </c>
      <c r="C5295" t="s">
        <v>43</v>
      </c>
      <c r="D5295" s="177">
        <v>44285</v>
      </c>
      <c r="E5295">
        <v>38</v>
      </c>
      <c r="F5295" s="38">
        <f t="shared" si="82"/>
        <v>44285</v>
      </c>
    </row>
    <row r="5296" spans="1:6" x14ac:dyDescent="0.25">
      <c r="A5296" t="s">
        <v>25</v>
      </c>
      <c r="B5296" t="s">
        <v>25</v>
      </c>
      <c r="C5296" t="s">
        <v>42</v>
      </c>
      <c r="D5296" s="177">
        <v>44285</v>
      </c>
      <c r="E5296">
        <v>30</v>
      </c>
      <c r="F5296" s="38">
        <f t="shared" si="82"/>
        <v>44285</v>
      </c>
    </row>
    <row r="5297" spans="1:6" x14ac:dyDescent="0.25">
      <c r="A5297" t="s">
        <v>25</v>
      </c>
      <c r="B5297" t="s">
        <v>25</v>
      </c>
      <c r="C5297" t="s">
        <v>49</v>
      </c>
      <c r="D5297" s="177">
        <v>44285</v>
      </c>
      <c r="E5297">
        <v>91</v>
      </c>
      <c r="F5297" s="38">
        <f t="shared" si="82"/>
        <v>44285</v>
      </c>
    </row>
    <row r="5298" spans="1:6" x14ac:dyDescent="0.25">
      <c r="A5298" t="s">
        <v>25</v>
      </c>
      <c r="B5298" t="s">
        <v>25</v>
      </c>
      <c r="C5298" t="s">
        <v>48</v>
      </c>
      <c r="D5298" s="177">
        <v>44285</v>
      </c>
      <c r="E5298">
        <v>9</v>
      </c>
      <c r="F5298" s="38">
        <f t="shared" si="82"/>
        <v>44285</v>
      </c>
    </row>
    <row r="5299" spans="1:6" x14ac:dyDescent="0.25">
      <c r="A5299" t="s">
        <v>264</v>
      </c>
      <c r="B5299" t="s">
        <v>81</v>
      </c>
      <c r="C5299" t="s">
        <v>82</v>
      </c>
      <c r="D5299" s="177">
        <v>44285</v>
      </c>
      <c r="E5299">
        <v>39</v>
      </c>
      <c r="F5299" s="38">
        <f t="shared" si="82"/>
        <v>44285</v>
      </c>
    </row>
    <row r="5300" spans="1:6" x14ac:dyDescent="0.25">
      <c r="A5300" t="s">
        <v>264</v>
      </c>
      <c r="B5300" t="s">
        <v>83</v>
      </c>
      <c r="C5300" t="s">
        <v>181</v>
      </c>
      <c r="D5300" s="177">
        <v>44285</v>
      </c>
      <c r="E5300">
        <v>92</v>
      </c>
      <c r="F5300" s="38">
        <f t="shared" si="82"/>
        <v>44285</v>
      </c>
    </row>
    <row r="5301" spans="1:6" x14ac:dyDescent="0.25">
      <c r="A5301" t="s">
        <v>91</v>
      </c>
      <c r="B5301" t="s">
        <v>91</v>
      </c>
      <c r="C5301" t="s">
        <v>94</v>
      </c>
      <c r="D5301" s="177">
        <v>44285</v>
      </c>
      <c r="E5301">
        <v>10</v>
      </c>
      <c r="F5301" s="38">
        <f t="shared" si="82"/>
        <v>44285</v>
      </c>
    </row>
    <row r="5302" spans="1:6" x14ac:dyDescent="0.25">
      <c r="A5302" t="s">
        <v>264</v>
      </c>
      <c r="B5302" t="s">
        <v>83</v>
      </c>
      <c r="C5302" t="s">
        <v>90</v>
      </c>
      <c r="D5302" s="177">
        <v>44285</v>
      </c>
      <c r="E5302">
        <v>24</v>
      </c>
      <c r="F5302" s="38">
        <f t="shared" si="82"/>
        <v>44285</v>
      </c>
    </row>
    <row r="5303" spans="1:6" x14ac:dyDescent="0.25">
      <c r="A5303" t="s">
        <v>71</v>
      </c>
      <c r="B5303" t="s">
        <v>71</v>
      </c>
      <c r="C5303" t="s">
        <v>72</v>
      </c>
      <c r="D5303" s="177">
        <v>44285</v>
      </c>
      <c r="E5303">
        <v>34</v>
      </c>
      <c r="F5303" s="38">
        <f t="shared" si="82"/>
        <v>44285</v>
      </c>
    </row>
    <row r="5304" spans="1:6" x14ac:dyDescent="0.25">
      <c r="A5304" t="s">
        <v>25</v>
      </c>
      <c r="B5304" t="s">
        <v>54</v>
      </c>
      <c r="C5304" t="s">
        <v>55</v>
      </c>
      <c r="D5304" s="177">
        <v>44285</v>
      </c>
      <c r="E5304">
        <v>205</v>
      </c>
      <c r="F5304" s="38">
        <f t="shared" si="82"/>
        <v>44285</v>
      </c>
    </row>
    <row r="5305" spans="1:6" x14ac:dyDescent="0.25">
      <c r="A5305" t="s">
        <v>25</v>
      </c>
      <c r="B5305" t="s">
        <v>25</v>
      </c>
      <c r="C5305" t="s">
        <v>40</v>
      </c>
      <c r="D5305" s="177">
        <v>44285</v>
      </c>
      <c r="E5305">
        <v>9</v>
      </c>
      <c r="F5305" s="38">
        <f t="shared" si="82"/>
        <v>44285</v>
      </c>
    </row>
    <row r="5306" spans="1:6" x14ac:dyDescent="0.25">
      <c r="A5306" t="s">
        <v>25</v>
      </c>
      <c r="B5306" t="s">
        <v>25</v>
      </c>
      <c r="C5306" t="s">
        <v>38</v>
      </c>
      <c r="D5306" s="177">
        <v>44285</v>
      </c>
      <c r="E5306">
        <v>29</v>
      </c>
      <c r="F5306" s="38">
        <f t="shared" si="82"/>
        <v>44285</v>
      </c>
    </row>
    <row r="5307" spans="1:6" x14ac:dyDescent="0.25">
      <c r="A5307" t="s">
        <v>18</v>
      </c>
      <c r="B5307" t="s">
        <v>366</v>
      </c>
      <c r="C5307" t="s">
        <v>410</v>
      </c>
      <c r="D5307" s="177">
        <v>44285</v>
      </c>
      <c r="E5307">
        <v>12</v>
      </c>
      <c r="F5307" s="38">
        <f t="shared" si="82"/>
        <v>44285</v>
      </c>
    </row>
    <row r="5308" spans="1:6" x14ac:dyDescent="0.25">
      <c r="A5308" t="s">
        <v>18</v>
      </c>
      <c r="B5308" t="s">
        <v>18</v>
      </c>
      <c r="D5308" s="177">
        <v>44285</v>
      </c>
      <c r="E5308">
        <v>2</v>
      </c>
      <c r="F5308" s="38">
        <f t="shared" si="82"/>
        <v>44285</v>
      </c>
    </row>
    <row r="5309" spans="1:6" x14ac:dyDescent="0.25">
      <c r="A5309" t="s">
        <v>18</v>
      </c>
      <c r="B5309" t="s">
        <v>18</v>
      </c>
      <c r="C5309" t="s">
        <v>23</v>
      </c>
      <c r="D5309" s="177">
        <v>44285</v>
      </c>
      <c r="E5309">
        <v>25</v>
      </c>
      <c r="F5309" s="38">
        <f t="shared" si="82"/>
        <v>44285</v>
      </c>
    </row>
    <row r="5310" spans="1:6" x14ac:dyDescent="0.25">
      <c r="A5310" t="s">
        <v>264</v>
      </c>
      <c r="B5310" t="s">
        <v>83</v>
      </c>
      <c r="C5310" t="s">
        <v>84</v>
      </c>
      <c r="D5310" s="177">
        <v>44285</v>
      </c>
      <c r="E5310">
        <v>165</v>
      </c>
      <c r="F5310" s="38">
        <f t="shared" si="82"/>
        <v>44285</v>
      </c>
    </row>
    <row r="5311" spans="1:6" x14ac:dyDescent="0.25">
      <c r="A5311" t="s">
        <v>264</v>
      </c>
      <c r="B5311" t="s">
        <v>83</v>
      </c>
      <c r="C5311" t="s">
        <v>80</v>
      </c>
      <c r="D5311" s="177">
        <v>44285</v>
      </c>
      <c r="E5311">
        <v>27</v>
      </c>
      <c r="F5311" s="38">
        <f t="shared" si="82"/>
        <v>44285</v>
      </c>
    </row>
    <row r="5312" spans="1:6" x14ac:dyDescent="0.25">
      <c r="A5312" t="s">
        <v>91</v>
      </c>
      <c r="B5312" t="s">
        <v>91</v>
      </c>
      <c r="C5312" t="s">
        <v>101</v>
      </c>
      <c r="D5312" s="177">
        <v>44285</v>
      </c>
      <c r="E5312">
        <v>76</v>
      </c>
      <c r="F5312" s="38">
        <f t="shared" si="82"/>
        <v>44285</v>
      </c>
    </row>
    <row r="5313" spans="1:6" x14ac:dyDescent="0.25">
      <c r="A5313" t="s">
        <v>91</v>
      </c>
      <c r="B5313" t="s">
        <v>91</v>
      </c>
      <c r="C5313" t="s">
        <v>100</v>
      </c>
      <c r="D5313" s="177">
        <v>44285</v>
      </c>
      <c r="E5313">
        <v>65</v>
      </c>
      <c r="F5313" s="38">
        <f t="shared" si="82"/>
        <v>44285</v>
      </c>
    </row>
    <row r="5314" spans="1:6" x14ac:dyDescent="0.25">
      <c r="A5314" t="s">
        <v>325</v>
      </c>
      <c r="B5314" t="s">
        <v>325</v>
      </c>
      <c r="C5314" t="s">
        <v>327</v>
      </c>
      <c r="D5314" s="177">
        <v>44285</v>
      </c>
      <c r="E5314">
        <v>26</v>
      </c>
      <c r="F5314" s="38">
        <f t="shared" si="82"/>
        <v>44285</v>
      </c>
    </row>
    <row r="5315" spans="1:6" x14ac:dyDescent="0.25">
      <c r="A5315" t="s">
        <v>57</v>
      </c>
      <c r="B5315" t="s">
        <v>57</v>
      </c>
      <c r="C5315" t="s">
        <v>392</v>
      </c>
      <c r="D5315" s="177">
        <v>44285</v>
      </c>
      <c r="E5315">
        <v>8</v>
      </c>
      <c r="F5315" s="38">
        <f t="shared" ref="F5315:F5378" si="83">D5315</f>
        <v>44285</v>
      </c>
    </row>
    <row r="5316" spans="1:6" x14ac:dyDescent="0.25">
      <c r="A5316" t="s">
        <v>263</v>
      </c>
      <c r="B5316" t="s">
        <v>199</v>
      </c>
      <c r="C5316" t="s">
        <v>447</v>
      </c>
      <c r="D5316" s="177">
        <v>44285</v>
      </c>
      <c r="E5316">
        <v>4</v>
      </c>
      <c r="F5316" s="38">
        <f t="shared" si="83"/>
        <v>44285</v>
      </c>
    </row>
    <row r="5317" spans="1:6" x14ac:dyDescent="0.25">
      <c r="A5317" t="s">
        <v>263</v>
      </c>
      <c r="B5317" t="s">
        <v>199</v>
      </c>
      <c r="C5317" t="s">
        <v>75</v>
      </c>
      <c r="D5317" s="177">
        <v>44285</v>
      </c>
      <c r="E5317">
        <v>58</v>
      </c>
      <c r="F5317" s="38">
        <f t="shared" si="83"/>
        <v>44285</v>
      </c>
    </row>
    <row r="5318" spans="1:6" x14ac:dyDescent="0.25">
      <c r="A5318" t="s">
        <v>25</v>
      </c>
      <c r="B5318" t="s">
        <v>25</v>
      </c>
      <c r="C5318" t="s">
        <v>36</v>
      </c>
      <c r="D5318" s="177">
        <v>44285</v>
      </c>
      <c r="E5318">
        <v>19</v>
      </c>
      <c r="F5318" s="38">
        <f t="shared" si="83"/>
        <v>44285</v>
      </c>
    </row>
    <row r="5319" spans="1:6" x14ac:dyDescent="0.25">
      <c r="A5319" t="s">
        <v>25</v>
      </c>
      <c r="B5319" t="s">
        <v>25</v>
      </c>
      <c r="C5319" t="s">
        <v>47</v>
      </c>
      <c r="D5319" s="177">
        <v>44285</v>
      </c>
      <c r="E5319">
        <v>67</v>
      </c>
      <c r="F5319" s="38">
        <f t="shared" si="83"/>
        <v>44285</v>
      </c>
    </row>
    <row r="5320" spans="1:6" x14ac:dyDescent="0.25">
      <c r="A5320" t="s">
        <v>18</v>
      </c>
      <c r="B5320" t="s">
        <v>366</v>
      </c>
      <c r="C5320" t="s">
        <v>413</v>
      </c>
      <c r="D5320" s="177">
        <v>44285</v>
      </c>
      <c r="E5320">
        <v>22</v>
      </c>
      <c r="F5320" s="38">
        <f t="shared" si="83"/>
        <v>44285</v>
      </c>
    </row>
    <row r="5321" spans="1:6" x14ac:dyDescent="0.25">
      <c r="A5321" t="s">
        <v>361</v>
      </c>
      <c r="B5321" t="s">
        <v>411</v>
      </c>
      <c r="C5321" t="s">
        <v>356</v>
      </c>
      <c r="D5321" s="177">
        <v>44285</v>
      </c>
      <c r="E5321">
        <v>69</v>
      </c>
      <c r="F5321" s="38">
        <f t="shared" si="83"/>
        <v>44285</v>
      </c>
    </row>
    <row r="5322" spans="1:6" x14ac:dyDescent="0.25">
      <c r="A5322" t="s">
        <v>16</v>
      </c>
      <c r="B5322" t="s">
        <v>16</v>
      </c>
      <c r="C5322" t="s">
        <v>17</v>
      </c>
      <c r="D5322" s="177">
        <v>44285</v>
      </c>
      <c r="E5322">
        <v>83</v>
      </c>
      <c r="F5322" s="38">
        <f t="shared" si="83"/>
        <v>44285</v>
      </c>
    </row>
    <row r="5323" spans="1:6" x14ac:dyDescent="0.25">
      <c r="A5323" t="s">
        <v>337</v>
      </c>
      <c r="B5323" t="s">
        <v>338</v>
      </c>
      <c r="C5323" t="s">
        <v>177</v>
      </c>
      <c r="D5323" s="177">
        <v>44285</v>
      </c>
      <c r="E5323">
        <v>31</v>
      </c>
      <c r="F5323" s="38">
        <f t="shared" si="83"/>
        <v>44285</v>
      </c>
    </row>
    <row r="5324" spans="1:6" x14ac:dyDescent="0.25">
      <c r="A5324" t="s">
        <v>18</v>
      </c>
      <c r="B5324" t="s">
        <v>19</v>
      </c>
      <c r="C5324" t="s">
        <v>20</v>
      </c>
      <c r="D5324" s="177">
        <v>44285</v>
      </c>
      <c r="E5324">
        <v>28</v>
      </c>
      <c r="F5324" s="38">
        <f t="shared" si="83"/>
        <v>44285</v>
      </c>
    </row>
    <row r="5325" spans="1:6" x14ac:dyDescent="0.25">
      <c r="A5325" t="s">
        <v>18</v>
      </c>
      <c r="B5325" t="s">
        <v>21</v>
      </c>
      <c r="C5325" t="s">
        <v>22</v>
      </c>
      <c r="D5325" s="177">
        <v>44284</v>
      </c>
      <c r="E5325">
        <v>65</v>
      </c>
      <c r="F5325" s="38">
        <f t="shared" si="83"/>
        <v>44284</v>
      </c>
    </row>
    <row r="5326" spans="1:6" x14ac:dyDescent="0.25">
      <c r="A5326" t="s">
        <v>361</v>
      </c>
      <c r="B5326" t="s">
        <v>411</v>
      </c>
      <c r="C5326" t="s">
        <v>355</v>
      </c>
      <c r="D5326" s="177">
        <v>44284</v>
      </c>
      <c r="E5326">
        <v>123</v>
      </c>
      <c r="F5326" s="38">
        <f t="shared" si="83"/>
        <v>44284</v>
      </c>
    </row>
    <row r="5327" spans="1:6" x14ac:dyDescent="0.25">
      <c r="A5327" t="s">
        <v>18</v>
      </c>
      <c r="B5327" t="s">
        <v>366</v>
      </c>
      <c r="C5327" t="s">
        <v>409</v>
      </c>
      <c r="D5327" s="177">
        <v>44284</v>
      </c>
      <c r="E5327">
        <v>34</v>
      </c>
      <c r="F5327" s="38">
        <f t="shared" si="83"/>
        <v>44284</v>
      </c>
    </row>
    <row r="5328" spans="1:6" x14ac:dyDescent="0.25">
      <c r="A5328" t="s">
        <v>25</v>
      </c>
      <c r="B5328" t="s">
        <v>25</v>
      </c>
      <c r="C5328" t="s">
        <v>48</v>
      </c>
      <c r="D5328" s="177">
        <v>44284</v>
      </c>
      <c r="E5328">
        <v>7</v>
      </c>
      <c r="F5328" s="38">
        <f t="shared" si="83"/>
        <v>44284</v>
      </c>
    </row>
    <row r="5329" spans="1:6" x14ac:dyDescent="0.25">
      <c r="A5329" t="s">
        <v>25</v>
      </c>
      <c r="B5329" t="s">
        <v>25</v>
      </c>
      <c r="C5329" t="s">
        <v>42</v>
      </c>
      <c r="D5329" s="177">
        <v>44284</v>
      </c>
      <c r="E5329">
        <v>32</v>
      </c>
      <c r="F5329" s="38">
        <f t="shared" si="83"/>
        <v>44284</v>
      </c>
    </row>
    <row r="5330" spans="1:6" x14ac:dyDescent="0.25">
      <c r="A5330" t="s">
        <v>25</v>
      </c>
      <c r="B5330" t="s">
        <v>25</v>
      </c>
      <c r="C5330" t="s">
        <v>186</v>
      </c>
      <c r="D5330" s="177">
        <v>44284</v>
      </c>
      <c r="E5330">
        <v>2</v>
      </c>
      <c r="F5330" s="38">
        <f t="shared" si="83"/>
        <v>44284</v>
      </c>
    </row>
    <row r="5331" spans="1:6" x14ac:dyDescent="0.25">
      <c r="A5331" t="s">
        <v>25</v>
      </c>
      <c r="B5331" t="s">
        <v>25</v>
      </c>
      <c r="C5331" t="s">
        <v>39</v>
      </c>
      <c r="D5331" s="177">
        <v>44284</v>
      </c>
      <c r="E5331">
        <v>25</v>
      </c>
      <c r="F5331" s="38">
        <f t="shared" si="83"/>
        <v>44284</v>
      </c>
    </row>
    <row r="5332" spans="1:6" x14ac:dyDescent="0.25">
      <c r="A5332" t="s">
        <v>25</v>
      </c>
      <c r="B5332" t="s">
        <v>25</v>
      </c>
      <c r="C5332" t="s">
        <v>41</v>
      </c>
      <c r="D5332" s="177">
        <v>44284</v>
      </c>
      <c r="E5332">
        <v>33</v>
      </c>
      <c r="F5332" s="38">
        <f t="shared" si="83"/>
        <v>44284</v>
      </c>
    </row>
    <row r="5333" spans="1:6" x14ac:dyDescent="0.25">
      <c r="A5333" t="s">
        <v>263</v>
      </c>
      <c r="B5333" t="s">
        <v>199</v>
      </c>
      <c r="C5333" t="s">
        <v>77</v>
      </c>
      <c r="D5333" s="177">
        <v>44284</v>
      </c>
      <c r="E5333">
        <v>65</v>
      </c>
      <c r="F5333" s="38">
        <f t="shared" si="83"/>
        <v>44284</v>
      </c>
    </row>
    <row r="5334" spans="1:6" x14ac:dyDescent="0.25">
      <c r="A5334" t="s">
        <v>71</v>
      </c>
      <c r="B5334" t="s">
        <v>71</v>
      </c>
      <c r="C5334" t="s">
        <v>72</v>
      </c>
      <c r="D5334" s="177">
        <v>44284</v>
      </c>
      <c r="E5334">
        <v>59</v>
      </c>
      <c r="F5334" s="38">
        <f t="shared" si="83"/>
        <v>44284</v>
      </c>
    </row>
    <row r="5335" spans="1:6" x14ac:dyDescent="0.25">
      <c r="A5335" t="s">
        <v>57</v>
      </c>
      <c r="B5335" t="s">
        <v>57</v>
      </c>
      <c r="C5335" t="s">
        <v>63</v>
      </c>
      <c r="D5335" s="177">
        <v>44284</v>
      </c>
      <c r="E5335">
        <v>1</v>
      </c>
      <c r="F5335" s="38">
        <f t="shared" si="83"/>
        <v>44284</v>
      </c>
    </row>
    <row r="5336" spans="1:6" x14ac:dyDescent="0.25">
      <c r="A5336" t="s">
        <v>57</v>
      </c>
      <c r="B5336" t="s">
        <v>57</v>
      </c>
      <c r="C5336" t="s">
        <v>368</v>
      </c>
      <c r="D5336" s="177">
        <v>44284</v>
      </c>
      <c r="E5336">
        <v>58</v>
      </c>
      <c r="F5336" s="38">
        <f t="shared" si="83"/>
        <v>44284</v>
      </c>
    </row>
    <row r="5337" spans="1:6" x14ac:dyDescent="0.25">
      <c r="A5337" t="s">
        <v>57</v>
      </c>
      <c r="B5337" t="s">
        <v>57</v>
      </c>
      <c r="C5337" t="s">
        <v>130</v>
      </c>
      <c r="D5337" s="177">
        <v>44284</v>
      </c>
      <c r="E5337">
        <v>2</v>
      </c>
      <c r="F5337" s="38">
        <f t="shared" si="83"/>
        <v>44284</v>
      </c>
    </row>
    <row r="5338" spans="1:6" x14ac:dyDescent="0.25">
      <c r="A5338" t="s">
        <v>25</v>
      </c>
      <c r="B5338" t="s">
        <v>54</v>
      </c>
      <c r="C5338" t="s">
        <v>55</v>
      </c>
      <c r="D5338" s="177">
        <v>44284</v>
      </c>
      <c r="E5338">
        <v>181</v>
      </c>
      <c r="F5338" s="38">
        <f t="shared" si="83"/>
        <v>44284</v>
      </c>
    </row>
    <row r="5339" spans="1:6" x14ac:dyDescent="0.25">
      <c r="A5339" t="s">
        <v>25</v>
      </c>
      <c r="B5339" t="s">
        <v>54</v>
      </c>
      <c r="C5339" t="s">
        <v>56</v>
      </c>
      <c r="D5339" s="177">
        <v>44284</v>
      </c>
      <c r="E5339">
        <v>112</v>
      </c>
      <c r="F5339" s="38">
        <f t="shared" si="83"/>
        <v>44284</v>
      </c>
    </row>
    <row r="5340" spans="1:6" x14ac:dyDescent="0.25">
      <c r="A5340" t="s">
        <v>264</v>
      </c>
      <c r="B5340" t="s">
        <v>83</v>
      </c>
      <c r="C5340" t="s">
        <v>179</v>
      </c>
      <c r="D5340" s="177">
        <v>44284</v>
      </c>
      <c r="E5340">
        <v>22</v>
      </c>
      <c r="F5340" s="38">
        <f t="shared" si="83"/>
        <v>44284</v>
      </c>
    </row>
    <row r="5341" spans="1:6" x14ac:dyDescent="0.25">
      <c r="A5341" t="s">
        <v>361</v>
      </c>
      <c r="B5341" t="s">
        <v>411</v>
      </c>
      <c r="C5341" t="s">
        <v>356</v>
      </c>
      <c r="D5341" s="177">
        <v>44284</v>
      </c>
      <c r="E5341">
        <v>36</v>
      </c>
      <c r="F5341" s="38">
        <f t="shared" si="83"/>
        <v>44284</v>
      </c>
    </row>
    <row r="5342" spans="1:6" x14ac:dyDescent="0.25">
      <c r="A5342" t="s">
        <v>18</v>
      </c>
      <c r="B5342" t="s">
        <v>18</v>
      </c>
      <c r="C5342" t="s">
        <v>24</v>
      </c>
      <c r="D5342" s="177">
        <v>44284</v>
      </c>
      <c r="E5342">
        <v>63</v>
      </c>
      <c r="F5342" s="38">
        <f t="shared" si="83"/>
        <v>44284</v>
      </c>
    </row>
    <row r="5343" spans="1:6" x14ac:dyDescent="0.25">
      <c r="A5343" t="s">
        <v>25</v>
      </c>
      <c r="B5343" t="s">
        <v>29</v>
      </c>
      <c r="C5343" t="s">
        <v>30</v>
      </c>
      <c r="D5343" s="177">
        <v>44284</v>
      </c>
      <c r="E5343">
        <v>55</v>
      </c>
      <c r="F5343" s="38">
        <f t="shared" si="83"/>
        <v>44284</v>
      </c>
    </row>
    <row r="5344" spans="1:6" x14ac:dyDescent="0.25">
      <c r="A5344" t="s">
        <v>25</v>
      </c>
      <c r="B5344" t="s">
        <v>25</v>
      </c>
      <c r="C5344" t="s">
        <v>34</v>
      </c>
      <c r="D5344" s="177">
        <v>44284</v>
      </c>
      <c r="E5344">
        <v>35</v>
      </c>
      <c r="F5344" s="38">
        <f t="shared" si="83"/>
        <v>44284</v>
      </c>
    </row>
    <row r="5345" spans="1:6" x14ac:dyDescent="0.25">
      <c r="A5345" t="s">
        <v>25</v>
      </c>
      <c r="B5345" t="s">
        <v>25</v>
      </c>
      <c r="C5345" t="s">
        <v>37</v>
      </c>
      <c r="D5345" s="177">
        <v>44284</v>
      </c>
      <c r="E5345">
        <v>101</v>
      </c>
      <c r="F5345" s="38">
        <f t="shared" si="83"/>
        <v>44284</v>
      </c>
    </row>
    <row r="5346" spans="1:6" x14ac:dyDescent="0.25">
      <c r="A5346" t="s">
        <v>25</v>
      </c>
      <c r="B5346" t="s">
        <v>25</v>
      </c>
      <c r="C5346" t="s">
        <v>36</v>
      </c>
      <c r="D5346" s="177">
        <v>44284</v>
      </c>
      <c r="E5346">
        <v>47</v>
      </c>
      <c r="F5346" s="38">
        <f t="shared" si="83"/>
        <v>44284</v>
      </c>
    </row>
    <row r="5347" spans="1:6" x14ac:dyDescent="0.25">
      <c r="A5347" t="s">
        <v>25</v>
      </c>
      <c r="B5347" t="s">
        <v>25</v>
      </c>
      <c r="C5347" t="s">
        <v>50</v>
      </c>
      <c r="D5347" s="177">
        <v>44284</v>
      </c>
      <c r="E5347">
        <v>27</v>
      </c>
      <c r="F5347" s="38">
        <f t="shared" si="83"/>
        <v>44284</v>
      </c>
    </row>
    <row r="5348" spans="1:6" x14ac:dyDescent="0.25">
      <c r="A5348" t="s">
        <v>25</v>
      </c>
      <c r="B5348" t="s">
        <v>25</v>
      </c>
      <c r="C5348" t="s">
        <v>47</v>
      </c>
      <c r="D5348" s="177">
        <v>44284</v>
      </c>
      <c r="E5348">
        <v>52</v>
      </c>
      <c r="F5348" s="38">
        <f t="shared" si="83"/>
        <v>44284</v>
      </c>
    </row>
    <row r="5349" spans="1:6" x14ac:dyDescent="0.25">
      <c r="A5349" t="s">
        <v>25</v>
      </c>
      <c r="B5349" t="s">
        <v>25</v>
      </c>
      <c r="C5349" t="s">
        <v>45</v>
      </c>
      <c r="D5349" s="177">
        <v>44284</v>
      </c>
      <c r="E5349">
        <v>77</v>
      </c>
      <c r="F5349" s="38">
        <f t="shared" si="83"/>
        <v>44284</v>
      </c>
    </row>
    <row r="5350" spans="1:6" x14ac:dyDescent="0.25">
      <c r="A5350" t="s">
        <v>57</v>
      </c>
      <c r="B5350" t="s">
        <v>57</v>
      </c>
      <c r="C5350" t="s">
        <v>183</v>
      </c>
      <c r="D5350" s="177">
        <v>44284</v>
      </c>
      <c r="E5350">
        <v>22</v>
      </c>
      <c r="F5350" s="38">
        <f t="shared" si="83"/>
        <v>44284</v>
      </c>
    </row>
    <row r="5351" spans="1:6" x14ac:dyDescent="0.25">
      <c r="A5351" t="s">
        <v>57</v>
      </c>
      <c r="B5351" t="s">
        <v>57</v>
      </c>
      <c r="C5351" t="s">
        <v>446</v>
      </c>
      <c r="D5351" s="177">
        <v>44284</v>
      </c>
      <c r="E5351">
        <v>19</v>
      </c>
      <c r="F5351" s="38">
        <f t="shared" si="83"/>
        <v>44284</v>
      </c>
    </row>
    <row r="5352" spans="1:6" x14ac:dyDescent="0.25">
      <c r="A5352" t="s">
        <v>57</v>
      </c>
      <c r="B5352" t="s">
        <v>57</v>
      </c>
      <c r="C5352" t="s">
        <v>62</v>
      </c>
      <c r="D5352" s="177">
        <v>44284</v>
      </c>
      <c r="E5352">
        <v>34</v>
      </c>
      <c r="F5352" s="38">
        <f t="shared" si="83"/>
        <v>44284</v>
      </c>
    </row>
    <row r="5353" spans="1:6" x14ac:dyDescent="0.25">
      <c r="A5353" t="s">
        <v>263</v>
      </c>
      <c r="B5353" t="s">
        <v>199</v>
      </c>
      <c r="C5353" t="s">
        <v>75</v>
      </c>
      <c r="D5353" s="177">
        <v>44284</v>
      </c>
      <c r="E5353">
        <v>54</v>
      </c>
      <c r="F5353" s="38">
        <f t="shared" si="83"/>
        <v>44284</v>
      </c>
    </row>
    <row r="5354" spans="1:6" x14ac:dyDescent="0.25">
      <c r="A5354" t="s">
        <v>91</v>
      </c>
      <c r="B5354" t="s">
        <v>91</v>
      </c>
      <c r="C5354" t="s">
        <v>98</v>
      </c>
      <c r="D5354" s="177">
        <v>44284</v>
      </c>
      <c r="E5354">
        <v>74</v>
      </c>
      <c r="F5354" s="38">
        <f t="shared" si="83"/>
        <v>44284</v>
      </c>
    </row>
    <row r="5355" spans="1:6" x14ac:dyDescent="0.25">
      <c r="A5355" t="s">
        <v>325</v>
      </c>
      <c r="B5355" t="s">
        <v>325</v>
      </c>
      <c r="C5355" t="s">
        <v>327</v>
      </c>
      <c r="D5355" s="177">
        <v>44284</v>
      </c>
      <c r="E5355">
        <v>25</v>
      </c>
      <c r="F5355" s="38">
        <f t="shared" si="83"/>
        <v>44284</v>
      </c>
    </row>
    <row r="5356" spans="1:6" x14ac:dyDescent="0.25">
      <c r="A5356" t="s">
        <v>25</v>
      </c>
      <c r="B5356" t="s">
        <v>25</v>
      </c>
      <c r="C5356" t="s">
        <v>46</v>
      </c>
      <c r="D5356" s="177">
        <v>44284</v>
      </c>
      <c r="E5356">
        <v>24</v>
      </c>
      <c r="F5356" s="38">
        <f t="shared" si="83"/>
        <v>44284</v>
      </c>
    </row>
    <row r="5357" spans="1:6" x14ac:dyDescent="0.25">
      <c r="A5357" t="s">
        <v>25</v>
      </c>
      <c r="B5357" t="s">
        <v>25</v>
      </c>
      <c r="C5357" t="s">
        <v>32</v>
      </c>
      <c r="D5357" s="177">
        <v>44284</v>
      </c>
      <c r="E5357">
        <v>76</v>
      </c>
      <c r="F5357" s="38">
        <f t="shared" si="83"/>
        <v>44284</v>
      </c>
    </row>
    <row r="5358" spans="1:6" x14ac:dyDescent="0.25">
      <c r="A5358" t="s">
        <v>18</v>
      </c>
      <c r="B5358" t="s">
        <v>18</v>
      </c>
      <c r="C5358" t="s">
        <v>23</v>
      </c>
      <c r="D5358" s="177">
        <v>44284</v>
      </c>
      <c r="E5358">
        <v>17</v>
      </c>
      <c r="F5358" s="38">
        <f t="shared" si="83"/>
        <v>44284</v>
      </c>
    </row>
    <row r="5359" spans="1:6" x14ac:dyDescent="0.25">
      <c r="A5359" t="s">
        <v>18</v>
      </c>
      <c r="B5359" t="s">
        <v>19</v>
      </c>
      <c r="C5359" t="s">
        <v>20</v>
      </c>
      <c r="D5359" s="177">
        <v>44284</v>
      </c>
      <c r="E5359">
        <v>24</v>
      </c>
      <c r="F5359" s="38">
        <f t="shared" si="83"/>
        <v>44284</v>
      </c>
    </row>
    <row r="5360" spans="1:6" x14ac:dyDescent="0.25">
      <c r="A5360" t="s">
        <v>337</v>
      </c>
      <c r="B5360" t="s">
        <v>338</v>
      </c>
      <c r="C5360" t="s">
        <v>177</v>
      </c>
      <c r="D5360" s="177">
        <v>44284</v>
      </c>
      <c r="E5360">
        <v>36</v>
      </c>
      <c r="F5360" s="38">
        <f t="shared" si="83"/>
        <v>44284</v>
      </c>
    </row>
    <row r="5361" spans="1:6" x14ac:dyDescent="0.25">
      <c r="A5361" t="s">
        <v>16</v>
      </c>
      <c r="B5361" t="s">
        <v>16</v>
      </c>
      <c r="C5361" t="s">
        <v>17</v>
      </c>
      <c r="D5361" s="177">
        <v>44284</v>
      </c>
      <c r="E5361">
        <v>97</v>
      </c>
      <c r="F5361" s="38">
        <f t="shared" si="83"/>
        <v>44284</v>
      </c>
    </row>
    <row r="5362" spans="1:6" x14ac:dyDescent="0.25">
      <c r="A5362" t="s">
        <v>263</v>
      </c>
      <c r="B5362" t="s">
        <v>199</v>
      </c>
      <c r="C5362" t="s">
        <v>447</v>
      </c>
      <c r="D5362" s="177">
        <v>44284</v>
      </c>
      <c r="E5362">
        <v>1</v>
      </c>
      <c r="F5362" s="38">
        <f t="shared" si="83"/>
        <v>44284</v>
      </c>
    </row>
    <row r="5363" spans="1:6" x14ac:dyDescent="0.25">
      <c r="A5363" t="s">
        <v>57</v>
      </c>
      <c r="B5363" t="s">
        <v>57</v>
      </c>
      <c r="C5363" t="s">
        <v>60</v>
      </c>
      <c r="D5363" s="177">
        <v>44284</v>
      </c>
      <c r="E5363">
        <v>31</v>
      </c>
      <c r="F5363" s="38">
        <f t="shared" si="83"/>
        <v>44284</v>
      </c>
    </row>
    <row r="5364" spans="1:6" x14ac:dyDescent="0.25">
      <c r="A5364" t="s">
        <v>57</v>
      </c>
      <c r="B5364" t="s">
        <v>57</v>
      </c>
      <c r="C5364" t="s">
        <v>262</v>
      </c>
      <c r="D5364" s="177">
        <v>44284</v>
      </c>
      <c r="E5364">
        <v>3</v>
      </c>
      <c r="F5364" s="38">
        <f t="shared" si="83"/>
        <v>44284</v>
      </c>
    </row>
    <row r="5365" spans="1:6" x14ac:dyDescent="0.25">
      <c r="A5365" t="s">
        <v>25</v>
      </c>
      <c r="B5365" t="s">
        <v>25</v>
      </c>
      <c r="C5365" t="s">
        <v>53</v>
      </c>
      <c r="D5365" s="177">
        <v>44284</v>
      </c>
      <c r="E5365">
        <v>21</v>
      </c>
      <c r="F5365" s="38">
        <f t="shared" si="83"/>
        <v>44284</v>
      </c>
    </row>
    <row r="5366" spans="1:6" x14ac:dyDescent="0.25">
      <c r="A5366" t="s">
        <v>264</v>
      </c>
      <c r="B5366" t="s">
        <v>81</v>
      </c>
      <c r="C5366" t="s">
        <v>82</v>
      </c>
      <c r="D5366" s="177">
        <v>44284</v>
      </c>
      <c r="E5366">
        <v>50</v>
      </c>
      <c r="F5366" s="38">
        <f t="shared" si="83"/>
        <v>44284</v>
      </c>
    </row>
    <row r="5367" spans="1:6" x14ac:dyDescent="0.25">
      <c r="A5367" t="s">
        <v>91</v>
      </c>
      <c r="B5367" t="s">
        <v>91</v>
      </c>
      <c r="C5367" t="s">
        <v>100</v>
      </c>
      <c r="D5367" s="177">
        <v>44284</v>
      </c>
      <c r="E5367">
        <v>92</v>
      </c>
      <c r="F5367" s="38">
        <f t="shared" si="83"/>
        <v>44284</v>
      </c>
    </row>
    <row r="5368" spans="1:6" x14ac:dyDescent="0.25">
      <c r="A5368" t="s">
        <v>361</v>
      </c>
      <c r="B5368" t="s">
        <v>411</v>
      </c>
      <c r="C5368" t="s">
        <v>357</v>
      </c>
      <c r="D5368" s="177">
        <v>44284</v>
      </c>
      <c r="E5368">
        <v>24</v>
      </c>
      <c r="F5368" s="38">
        <f t="shared" si="83"/>
        <v>44284</v>
      </c>
    </row>
    <row r="5369" spans="1:6" x14ac:dyDescent="0.25">
      <c r="A5369" t="s">
        <v>370</v>
      </c>
      <c r="B5369" t="s">
        <v>371</v>
      </c>
      <c r="D5369" s="177">
        <v>44284</v>
      </c>
      <c r="E5369">
        <v>2</v>
      </c>
      <c r="F5369" s="38">
        <f t="shared" si="83"/>
        <v>44284</v>
      </c>
    </row>
    <row r="5370" spans="1:6" x14ac:dyDescent="0.25">
      <c r="A5370" t="s">
        <v>25</v>
      </c>
      <c r="B5370" t="s">
        <v>26</v>
      </c>
      <c r="C5370" t="s">
        <v>28</v>
      </c>
      <c r="D5370" s="177">
        <v>44284</v>
      </c>
      <c r="E5370">
        <v>1</v>
      </c>
      <c r="F5370" s="38">
        <f t="shared" si="83"/>
        <v>44284</v>
      </c>
    </row>
    <row r="5371" spans="1:6" x14ac:dyDescent="0.25">
      <c r="A5371" t="s">
        <v>25</v>
      </c>
      <c r="B5371" t="s">
        <v>25</v>
      </c>
      <c r="C5371" t="s">
        <v>31</v>
      </c>
      <c r="D5371" s="177">
        <v>44284</v>
      </c>
      <c r="E5371">
        <v>42</v>
      </c>
      <c r="F5371" s="38">
        <f t="shared" si="83"/>
        <v>44284</v>
      </c>
    </row>
    <row r="5372" spans="1:6" x14ac:dyDescent="0.25">
      <c r="A5372" t="s">
        <v>18</v>
      </c>
      <c r="B5372" t="s">
        <v>366</v>
      </c>
      <c r="C5372" t="s">
        <v>410</v>
      </c>
      <c r="D5372" s="177">
        <v>44284</v>
      </c>
      <c r="E5372">
        <v>5</v>
      </c>
      <c r="F5372" s="38">
        <f t="shared" si="83"/>
        <v>44284</v>
      </c>
    </row>
    <row r="5373" spans="1:6" x14ac:dyDescent="0.25">
      <c r="A5373" t="s">
        <v>18</v>
      </c>
      <c r="B5373" t="s">
        <v>366</v>
      </c>
      <c r="C5373" t="s">
        <v>412</v>
      </c>
      <c r="D5373" s="177">
        <v>44284</v>
      </c>
      <c r="E5373">
        <v>3</v>
      </c>
      <c r="F5373" s="38">
        <f t="shared" si="83"/>
        <v>44284</v>
      </c>
    </row>
    <row r="5374" spans="1:6" x14ac:dyDescent="0.25">
      <c r="A5374" t="s">
        <v>18</v>
      </c>
      <c r="B5374" t="s">
        <v>366</v>
      </c>
      <c r="C5374" t="s">
        <v>413</v>
      </c>
      <c r="D5374" s="177">
        <v>44284</v>
      </c>
      <c r="E5374">
        <v>4</v>
      </c>
      <c r="F5374" s="38">
        <f t="shared" si="83"/>
        <v>44284</v>
      </c>
    </row>
    <row r="5375" spans="1:6" x14ac:dyDescent="0.25">
      <c r="A5375" t="s">
        <v>25</v>
      </c>
      <c r="B5375" t="s">
        <v>25</v>
      </c>
      <c r="C5375" t="s">
        <v>38</v>
      </c>
      <c r="D5375" s="177">
        <v>44284</v>
      </c>
      <c r="E5375">
        <v>2</v>
      </c>
      <c r="F5375" s="38">
        <f t="shared" si="83"/>
        <v>44284</v>
      </c>
    </row>
    <row r="5376" spans="1:6" x14ac:dyDescent="0.25">
      <c r="A5376" t="s">
        <v>25</v>
      </c>
      <c r="B5376" t="s">
        <v>25</v>
      </c>
      <c r="C5376" t="s">
        <v>40</v>
      </c>
      <c r="D5376" s="177">
        <v>44284</v>
      </c>
      <c r="E5376">
        <v>11</v>
      </c>
      <c r="F5376" s="38">
        <f t="shared" si="83"/>
        <v>44284</v>
      </c>
    </row>
    <row r="5377" spans="1:6" x14ac:dyDescent="0.25">
      <c r="A5377" t="s">
        <v>25</v>
      </c>
      <c r="B5377" t="s">
        <v>25</v>
      </c>
      <c r="C5377" t="s">
        <v>43</v>
      </c>
      <c r="D5377" s="177">
        <v>44284</v>
      </c>
      <c r="E5377">
        <v>37</v>
      </c>
      <c r="F5377" s="38">
        <f t="shared" si="83"/>
        <v>44284</v>
      </c>
    </row>
    <row r="5378" spans="1:6" x14ac:dyDescent="0.25">
      <c r="A5378" t="s">
        <v>25</v>
      </c>
      <c r="B5378" t="s">
        <v>25</v>
      </c>
      <c r="C5378" t="s">
        <v>49</v>
      </c>
      <c r="D5378" s="177">
        <v>44284</v>
      </c>
      <c r="E5378">
        <v>94</v>
      </c>
      <c r="F5378" s="38">
        <f t="shared" si="83"/>
        <v>44284</v>
      </c>
    </row>
    <row r="5379" spans="1:6" x14ac:dyDescent="0.25">
      <c r="A5379" t="s">
        <v>57</v>
      </c>
      <c r="B5379" t="s">
        <v>57</v>
      </c>
      <c r="C5379" t="s">
        <v>392</v>
      </c>
      <c r="D5379" s="177">
        <v>44284</v>
      </c>
      <c r="E5379">
        <v>14</v>
      </c>
      <c r="F5379" s="38">
        <f t="shared" ref="F5379:F5442" si="84">D5379</f>
        <v>44284</v>
      </c>
    </row>
    <row r="5380" spans="1:6" x14ac:dyDescent="0.25">
      <c r="A5380" t="s">
        <v>91</v>
      </c>
      <c r="B5380" t="s">
        <v>91</v>
      </c>
      <c r="C5380" t="s">
        <v>97</v>
      </c>
      <c r="D5380" s="177">
        <v>44284</v>
      </c>
      <c r="E5380">
        <v>18</v>
      </c>
      <c r="F5380" s="38">
        <f t="shared" si="84"/>
        <v>44284</v>
      </c>
    </row>
    <row r="5381" spans="1:6" x14ac:dyDescent="0.25">
      <c r="A5381" t="s">
        <v>264</v>
      </c>
      <c r="B5381" t="s">
        <v>83</v>
      </c>
      <c r="C5381" t="s">
        <v>84</v>
      </c>
      <c r="D5381" s="177">
        <v>44284</v>
      </c>
      <c r="E5381">
        <v>172</v>
      </c>
      <c r="F5381" s="38">
        <f t="shared" si="84"/>
        <v>44284</v>
      </c>
    </row>
    <row r="5382" spans="1:6" x14ac:dyDescent="0.25">
      <c r="A5382" t="s">
        <v>264</v>
      </c>
      <c r="B5382" t="s">
        <v>83</v>
      </c>
      <c r="C5382" t="s">
        <v>80</v>
      </c>
      <c r="D5382" s="177">
        <v>44284</v>
      </c>
      <c r="E5382">
        <v>35</v>
      </c>
      <c r="F5382" s="38">
        <f t="shared" si="84"/>
        <v>44284</v>
      </c>
    </row>
    <row r="5383" spans="1:6" x14ac:dyDescent="0.25">
      <c r="A5383" t="s">
        <v>264</v>
      </c>
      <c r="B5383" t="s">
        <v>83</v>
      </c>
      <c r="C5383" t="s">
        <v>414</v>
      </c>
      <c r="D5383" s="177">
        <v>44284</v>
      </c>
      <c r="E5383">
        <v>52</v>
      </c>
      <c r="F5383" s="38">
        <f t="shared" si="84"/>
        <v>44284</v>
      </c>
    </row>
    <row r="5384" spans="1:6" x14ac:dyDescent="0.25">
      <c r="A5384" t="s">
        <v>264</v>
      </c>
      <c r="B5384" t="s">
        <v>83</v>
      </c>
      <c r="C5384" t="s">
        <v>90</v>
      </c>
      <c r="D5384" s="177">
        <v>44284</v>
      </c>
      <c r="E5384">
        <v>14</v>
      </c>
      <c r="F5384" s="38">
        <f t="shared" si="84"/>
        <v>44284</v>
      </c>
    </row>
    <row r="5385" spans="1:6" x14ac:dyDescent="0.25">
      <c r="A5385" t="s">
        <v>263</v>
      </c>
      <c r="B5385" t="s">
        <v>199</v>
      </c>
      <c r="C5385" t="s">
        <v>319</v>
      </c>
      <c r="D5385" s="177">
        <v>44282</v>
      </c>
      <c r="E5385">
        <v>3</v>
      </c>
      <c r="F5385" s="38">
        <f t="shared" si="84"/>
        <v>44282</v>
      </c>
    </row>
    <row r="5386" spans="1:6" x14ac:dyDescent="0.25">
      <c r="A5386" t="s">
        <v>91</v>
      </c>
      <c r="B5386" t="s">
        <v>91</v>
      </c>
      <c r="C5386" t="s">
        <v>100</v>
      </c>
      <c r="D5386" s="177">
        <v>44282</v>
      </c>
      <c r="E5386">
        <v>45</v>
      </c>
      <c r="F5386" s="38">
        <f t="shared" si="84"/>
        <v>44282</v>
      </c>
    </row>
    <row r="5387" spans="1:6" x14ac:dyDescent="0.25">
      <c r="A5387" t="s">
        <v>91</v>
      </c>
      <c r="B5387" t="s">
        <v>91</v>
      </c>
      <c r="C5387" t="s">
        <v>94</v>
      </c>
      <c r="D5387" s="177">
        <v>44281</v>
      </c>
      <c r="E5387">
        <v>17</v>
      </c>
      <c r="F5387" s="38">
        <f t="shared" si="84"/>
        <v>44281</v>
      </c>
    </row>
    <row r="5388" spans="1:6" x14ac:dyDescent="0.25">
      <c r="A5388" t="s">
        <v>25</v>
      </c>
      <c r="B5388" t="s">
        <v>54</v>
      </c>
      <c r="C5388" t="s">
        <v>56</v>
      </c>
      <c r="D5388" s="177">
        <v>44281</v>
      </c>
      <c r="E5388">
        <v>88</v>
      </c>
      <c r="F5388" s="38">
        <f t="shared" si="84"/>
        <v>44281</v>
      </c>
    </row>
    <row r="5389" spans="1:6" x14ac:dyDescent="0.25">
      <c r="A5389" t="s">
        <v>25</v>
      </c>
      <c r="B5389" t="s">
        <v>54</v>
      </c>
      <c r="C5389" t="s">
        <v>55</v>
      </c>
      <c r="D5389" s="177">
        <v>44281</v>
      </c>
      <c r="E5389">
        <v>152</v>
      </c>
      <c r="F5389" s="38">
        <f t="shared" si="84"/>
        <v>44281</v>
      </c>
    </row>
    <row r="5390" spans="1:6" x14ac:dyDescent="0.25">
      <c r="A5390" t="s">
        <v>57</v>
      </c>
      <c r="B5390" t="s">
        <v>57</v>
      </c>
      <c r="C5390" t="s">
        <v>63</v>
      </c>
      <c r="D5390" s="177">
        <v>44281</v>
      </c>
      <c r="E5390">
        <v>34</v>
      </c>
      <c r="F5390" s="38">
        <f t="shared" si="84"/>
        <v>44281</v>
      </c>
    </row>
    <row r="5391" spans="1:6" x14ac:dyDescent="0.25">
      <c r="A5391" t="s">
        <v>71</v>
      </c>
      <c r="B5391" t="s">
        <v>71</v>
      </c>
      <c r="C5391" t="s">
        <v>72</v>
      </c>
      <c r="D5391" s="177">
        <v>44281</v>
      </c>
      <c r="E5391">
        <v>34</v>
      </c>
      <c r="F5391" s="38">
        <f t="shared" si="84"/>
        <v>44281</v>
      </c>
    </row>
    <row r="5392" spans="1:6" x14ac:dyDescent="0.25">
      <c r="A5392" t="s">
        <v>263</v>
      </c>
      <c r="B5392" t="s">
        <v>199</v>
      </c>
      <c r="C5392" t="s">
        <v>77</v>
      </c>
      <c r="D5392" s="177">
        <v>44281</v>
      </c>
      <c r="E5392">
        <v>32</v>
      </c>
      <c r="F5392" s="38">
        <f t="shared" si="84"/>
        <v>44281</v>
      </c>
    </row>
    <row r="5393" spans="1:6" x14ac:dyDescent="0.25">
      <c r="A5393" t="s">
        <v>25</v>
      </c>
      <c r="B5393" t="s">
        <v>25</v>
      </c>
      <c r="C5393" t="s">
        <v>39</v>
      </c>
      <c r="D5393" s="177">
        <v>44281</v>
      </c>
      <c r="E5393">
        <v>50</v>
      </c>
      <c r="F5393" s="38">
        <f t="shared" si="84"/>
        <v>44281</v>
      </c>
    </row>
    <row r="5394" spans="1:6" x14ac:dyDescent="0.25">
      <c r="A5394" t="s">
        <v>25</v>
      </c>
      <c r="B5394" t="s">
        <v>25</v>
      </c>
      <c r="C5394" t="s">
        <v>186</v>
      </c>
      <c r="D5394" s="177">
        <v>44281</v>
      </c>
      <c r="E5394">
        <v>2</v>
      </c>
      <c r="F5394" s="38">
        <f t="shared" si="84"/>
        <v>44281</v>
      </c>
    </row>
    <row r="5395" spans="1:6" x14ac:dyDescent="0.25">
      <c r="A5395" t="s">
        <v>18</v>
      </c>
      <c r="B5395" t="s">
        <v>366</v>
      </c>
      <c r="C5395" t="s">
        <v>409</v>
      </c>
      <c r="D5395" s="177">
        <v>44281</v>
      </c>
      <c r="E5395">
        <v>18</v>
      </c>
      <c r="F5395" s="38">
        <f t="shared" si="84"/>
        <v>44281</v>
      </c>
    </row>
    <row r="5396" spans="1:6" x14ac:dyDescent="0.25">
      <c r="A5396" t="s">
        <v>18</v>
      </c>
      <c r="B5396" t="s">
        <v>18</v>
      </c>
      <c r="C5396" t="s">
        <v>24</v>
      </c>
      <c r="D5396" s="177">
        <v>44281</v>
      </c>
      <c r="E5396">
        <v>22</v>
      </c>
      <c r="F5396" s="38">
        <f t="shared" si="84"/>
        <v>44281</v>
      </c>
    </row>
    <row r="5397" spans="1:6" x14ac:dyDescent="0.25">
      <c r="A5397" t="s">
        <v>18</v>
      </c>
      <c r="B5397" t="s">
        <v>18</v>
      </c>
      <c r="C5397" t="s">
        <v>23</v>
      </c>
      <c r="D5397" s="177">
        <v>44281</v>
      </c>
      <c r="E5397">
        <v>32</v>
      </c>
      <c r="F5397" s="38">
        <f t="shared" si="84"/>
        <v>44281</v>
      </c>
    </row>
    <row r="5398" spans="1:6" x14ac:dyDescent="0.25">
      <c r="A5398" t="s">
        <v>18</v>
      </c>
      <c r="B5398" t="s">
        <v>21</v>
      </c>
      <c r="C5398" t="s">
        <v>22</v>
      </c>
      <c r="D5398" s="177">
        <v>44281</v>
      </c>
      <c r="E5398">
        <v>69</v>
      </c>
      <c r="F5398" s="38">
        <f t="shared" si="84"/>
        <v>44281</v>
      </c>
    </row>
    <row r="5399" spans="1:6" x14ac:dyDescent="0.25">
      <c r="A5399" t="s">
        <v>325</v>
      </c>
      <c r="B5399" t="s">
        <v>325</v>
      </c>
      <c r="C5399" t="s">
        <v>327</v>
      </c>
      <c r="D5399" s="177">
        <v>44281</v>
      </c>
      <c r="E5399">
        <v>33</v>
      </c>
      <c r="F5399" s="38">
        <f t="shared" si="84"/>
        <v>44281</v>
      </c>
    </row>
    <row r="5400" spans="1:6" x14ac:dyDescent="0.25">
      <c r="A5400" t="s">
        <v>91</v>
      </c>
      <c r="B5400" t="s">
        <v>91</v>
      </c>
      <c r="C5400" t="s">
        <v>98</v>
      </c>
      <c r="D5400" s="177">
        <v>44281</v>
      </c>
      <c r="E5400">
        <v>71</v>
      </c>
      <c r="F5400" s="38">
        <f t="shared" si="84"/>
        <v>44281</v>
      </c>
    </row>
    <row r="5401" spans="1:6" x14ac:dyDescent="0.25">
      <c r="A5401" t="s">
        <v>91</v>
      </c>
      <c r="B5401" t="s">
        <v>91</v>
      </c>
      <c r="C5401" t="s">
        <v>101</v>
      </c>
      <c r="D5401" s="177">
        <v>44281</v>
      </c>
      <c r="E5401">
        <v>12</v>
      </c>
      <c r="F5401" s="38">
        <f t="shared" si="84"/>
        <v>44281</v>
      </c>
    </row>
    <row r="5402" spans="1:6" x14ac:dyDescent="0.25">
      <c r="A5402" t="s">
        <v>263</v>
      </c>
      <c r="B5402" t="s">
        <v>199</v>
      </c>
      <c r="C5402" t="s">
        <v>75</v>
      </c>
      <c r="D5402" s="177">
        <v>44281</v>
      </c>
      <c r="E5402">
        <v>47</v>
      </c>
      <c r="F5402" s="38">
        <f t="shared" si="84"/>
        <v>44281</v>
      </c>
    </row>
    <row r="5403" spans="1:6" x14ac:dyDescent="0.25">
      <c r="A5403" t="s">
        <v>263</v>
      </c>
      <c r="B5403" t="s">
        <v>199</v>
      </c>
      <c r="C5403" t="s">
        <v>319</v>
      </c>
      <c r="D5403" s="177">
        <v>44281</v>
      </c>
      <c r="E5403">
        <v>7</v>
      </c>
      <c r="F5403" s="38">
        <f t="shared" si="84"/>
        <v>44281</v>
      </c>
    </row>
    <row r="5404" spans="1:6" x14ac:dyDescent="0.25">
      <c r="A5404" t="s">
        <v>57</v>
      </c>
      <c r="B5404" t="s">
        <v>57</v>
      </c>
      <c r="C5404" t="s">
        <v>62</v>
      </c>
      <c r="D5404" s="177">
        <v>44281</v>
      </c>
      <c r="E5404">
        <v>41</v>
      </c>
      <c r="F5404" s="38">
        <f t="shared" si="84"/>
        <v>44281</v>
      </c>
    </row>
    <row r="5405" spans="1:6" x14ac:dyDescent="0.25">
      <c r="A5405" t="s">
        <v>57</v>
      </c>
      <c r="B5405" t="s">
        <v>57</v>
      </c>
      <c r="C5405" t="s">
        <v>368</v>
      </c>
      <c r="D5405" s="177">
        <v>44281</v>
      </c>
      <c r="E5405">
        <v>48</v>
      </c>
      <c r="F5405" s="38">
        <f t="shared" si="84"/>
        <v>44281</v>
      </c>
    </row>
    <row r="5406" spans="1:6" x14ac:dyDescent="0.25">
      <c r="A5406" t="s">
        <v>25</v>
      </c>
      <c r="B5406" t="s">
        <v>25</v>
      </c>
      <c r="C5406" t="s">
        <v>45</v>
      </c>
      <c r="D5406" s="177">
        <v>44281</v>
      </c>
      <c r="E5406">
        <v>112</v>
      </c>
      <c r="F5406" s="38">
        <f t="shared" si="84"/>
        <v>44281</v>
      </c>
    </row>
    <row r="5407" spans="1:6" x14ac:dyDescent="0.25">
      <c r="A5407" t="s">
        <v>25</v>
      </c>
      <c r="B5407" t="s">
        <v>25</v>
      </c>
      <c r="C5407" t="s">
        <v>47</v>
      </c>
      <c r="D5407" s="177">
        <v>44281</v>
      </c>
      <c r="E5407">
        <v>62</v>
      </c>
      <c r="F5407" s="38">
        <f t="shared" si="84"/>
        <v>44281</v>
      </c>
    </row>
    <row r="5408" spans="1:6" x14ac:dyDescent="0.25">
      <c r="A5408" t="s">
        <v>25</v>
      </c>
      <c r="B5408" t="s">
        <v>25</v>
      </c>
      <c r="C5408" t="s">
        <v>37</v>
      </c>
      <c r="D5408" s="177">
        <v>44281</v>
      </c>
      <c r="E5408">
        <v>71</v>
      </c>
      <c r="F5408" s="38">
        <f t="shared" si="84"/>
        <v>44281</v>
      </c>
    </row>
    <row r="5409" spans="1:6" x14ac:dyDescent="0.25">
      <c r="A5409" t="s">
        <v>25</v>
      </c>
      <c r="B5409" t="s">
        <v>25</v>
      </c>
      <c r="C5409" t="s">
        <v>34</v>
      </c>
      <c r="D5409" s="177">
        <v>44281</v>
      </c>
      <c r="E5409">
        <v>33</v>
      </c>
      <c r="F5409" s="38">
        <f t="shared" si="84"/>
        <v>44281</v>
      </c>
    </row>
    <row r="5410" spans="1:6" x14ac:dyDescent="0.25">
      <c r="A5410" t="s">
        <v>25</v>
      </c>
      <c r="B5410" t="s">
        <v>25</v>
      </c>
      <c r="C5410" t="s">
        <v>41</v>
      </c>
      <c r="D5410" s="177">
        <v>44281</v>
      </c>
      <c r="E5410">
        <v>31</v>
      </c>
      <c r="F5410" s="38">
        <f t="shared" si="84"/>
        <v>44281</v>
      </c>
    </row>
    <row r="5411" spans="1:6" x14ac:dyDescent="0.25">
      <c r="A5411" t="s">
        <v>25</v>
      </c>
      <c r="B5411" t="s">
        <v>29</v>
      </c>
      <c r="C5411" t="s">
        <v>30</v>
      </c>
      <c r="D5411" s="177">
        <v>44281</v>
      </c>
      <c r="E5411">
        <v>29</v>
      </c>
      <c r="F5411" s="38">
        <f t="shared" si="84"/>
        <v>44281</v>
      </c>
    </row>
    <row r="5412" spans="1:6" x14ac:dyDescent="0.25">
      <c r="A5412" t="s">
        <v>361</v>
      </c>
      <c r="B5412" t="s">
        <v>411</v>
      </c>
      <c r="C5412" t="s">
        <v>356</v>
      </c>
      <c r="D5412" s="177">
        <v>44281</v>
      </c>
      <c r="E5412">
        <v>39</v>
      </c>
      <c r="F5412" s="38">
        <f t="shared" si="84"/>
        <v>44281</v>
      </c>
    </row>
    <row r="5413" spans="1:6" x14ac:dyDescent="0.25">
      <c r="A5413" t="s">
        <v>361</v>
      </c>
      <c r="B5413" t="s">
        <v>411</v>
      </c>
      <c r="C5413" t="s">
        <v>359</v>
      </c>
      <c r="D5413" s="177">
        <v>44281</v>
      </c>
      <c r="E5413">
        <v>2</v>
      </c>
      <c r="F5413" s="38">
        <f t="shared" si="84"/>
        <v>44281</v>
      </c>
    </row>
    <row r="5414" spans="1:6" x14ac:dyDescent="0.25">
      <c r="A5414" t="s">
        <v>25</v>
      </c>
      <c r="B5414" t="s">
        <v>25</v>
      </c>
      <c r="C5414" t="s">
        <v>53</v>
      </c>
      <c r="D5414" s="177">
        <v>44281</v>
      </c>
      <c r="E5414">
        <v>41</v>
      </c>
      <c r="F5414" s="38">
        <f t="shared" si="84"/>
        <v>44281</v>
      </c>
    </row>
    <row r="5415" spans="1:6" x14ac:dyDescent="0.25">
      <c r="A5415" t="s">
        <v>91</v>
      </c>
      <c r="B5415" t="s">
        <v>91</v>
      </c>
      <c r="C5415" t="s">
        <v>100</v>
      </c>
      <c r="D5415" s="177">
        <v>44281</v>
      </c>
      <c r="E5415">
        <v>82</v>
      </c>
      <c r="F5415" s="38">
        <f t="shared" si="84"/>
        <v>44281</v>
      </c>
    </row>
    <row r="5416" spans="1:6" x14ac:dyDescent="0.25">
      <c r="A5416" t="s">
        <v>264</v>
      </c>
      <c r="B5416" t="s">
        <v>83</v>
      </c>
      <c r="C5416" t="s">
        <v>84</v>
      </c>
      <c r="D5416" s="177">
        <v>44281</v>
      </c>
      <c r="E5416">
        <v>51</v>
      </c>
      <c r="F5416" s="38">
        <f t="shared" si="84"/>
        <v>44281</v>
      </c>
    </row>
    <row r="5417" spans="1:6" x14ac:dyDescent="0.25">
      <c r="A5417" t="s">
        <v>361</v>
      </c>
      <c r="B5417" t="s">
        <v>411</v>
      </c>
      <c r="C5417" t="s">
        <v>355</v>
      </c>
      <c r="D5417" s="177">
        <v>44281</v>
      </c>
      <c r="E5417">
        <v>114</v>
      </c>
      <c r="F5417" s="38">
        <f t="shared" si="84"/>
        <v>44281</v>
      </c>
    </row>
    <row r="5418" spans="1:6" x14ac:dyDescent="0.25">
      <c r="A5418" t="s">
        <v>337</v>
      </c>
      <c r="B5418" t="s">
        <v>338</v>
      </c>
      <c r="C5418" t="s">
        <v>177</v>
      </c>
      <c r="D5418" s="177">
        <v>44281</v>
      </c>
      <c r="E5418">
        <v>18</v>
      </c>
      <c r="F5418" s="38">
        <f t="shared" si="84"/>
        <v>44281</v>
      </c>
    </row>
    <row r="5419" spans="1:6" x14ac:dyDescent="0.25">
      <c r="A5419" t="s">
        <v>18</v>
      </c>
      <c r="B5419" t="s">
        <v>19</v>
      </c>
      <c r="C5419" t="s">
        <v>20</v>
      </c>
      <c r="D5419" s="177">
        <v>44281</v>
      </c>
      <c r="E5419">
        <v>43</v>
      </c>
      <c r="F5419" s="38">
        <f t="shared" si="84"/>
        <v>44281</v>
      </c>
    </row>
    <row r="5420" spans="1:6" x14ac:dyDescent="0.25">
      <c r="A5420" t="s">
        <v>18</v>
      </c>
      <c r="B5420" t="s">
        <v>366</v>
      </c>
      <c r="C5420" t="s">
        <v>413</v>
      </c>
      <c r="D5420" s="177">
        <v>44281</v>
      </c>
      <c r="E5420">
        <v>2</v>
      </c>
      <c r="F5420" s="38">
        <f t="shared" si="84"/>
        <v>44281</v>
      </c>
    </row>
    <row r="5421" spans="1:6" x14ac:dyDescent="0.25">
      <c r="A5421" t="s">
        <v>25</v>
      </c>
      <c r="B5421" t="s">
        <v>25</v>
      </c>
      <c r="C5421" t="s">
        <v>32</v>
      </c>
      <c r="D5421" s="177">
        <v>44281</v>
      </c>
      <c r="E5421">
        <v>48</v>
      </c>
      <c r="F5421" s="38">
        <f t="shared" si="84"/>
        <v>44281</v>
      </c>
    </row>
    <row r="5422" spans="1:6" x14ac:dyDescent="0.25">
      <c r="A5422" t="s">
        <v>264</v>
      </c>
      <c r="B5422" t="s">
        <v>83</v>
      </c>
      <c r="C5422" t="s">
        <v>90</v>
      </c>
      <c r="D5422" s="177">
        <v>44281</v>
      </c>
      <c r="E5422">
        <v>1</v>
      </c>
      <c r="F5422" s="38">
        <f t="shared" si="84"/>
        <v>44281</v>
      </c>
    </row>
    <row r="5423" spans="1:6" x14ac:dyDescent="0.25">
      <c r="A5423" t="s">
        <v>264</v>
      </c>
      <c r="B5423" t="s">
        <v>81</v>
      </c>
      <c r="C5423" t="s">
        <v>82</v>
      </c>
      <c r="D5423" s="177">
        <v>44281</v>
      </c>
      <c r="E5423">
        <v>18</v>
      </c>
      <c r="F5423" s="38">
        <f t="shared" si="84"/>
        <v>44281</v>
      </c>
    </row>
    <row r="5424" spans="1:6" x14ac:dyDescent="0.25">
      <c r="A5424" t="s">
        <v>25</v>
      </c>
      <c r="B5424" t="s">
        <v>25</v>
      </c>
      <c r="C5424" t="s">
        <v>49</v>
      </c>
      <c r="D5424" s="177">
        <v>44281</v>
      </c>
      <c r="E5424">
        <v>51</v>
      </c>
      <c r="F5424" s="38">
        <f t="shared" si="84"/>
        <v>44281</v>
      </c>
    </row>
    <row r="5425" spans="1:6" x14ac:dyDescent="0.25">
      <c r="A5425" t="s">
        <v>18</v>
      </c>
      <c r="B5425" t="s">
        <v>366</v>
      </c>
      <c r="C5425" t="s">
        <v>410</v>
      </c>
      <c r="D5425" s="177">
        <v>44281</v>
      </c>
      <c r="E5425">
        <v>5</v>
      </c>
      <c r="F5425" s="38">
        <f t="shared" si="84"/>
        <v>44281</v>
      </c>
    </row>
    <row r="5426" spans="1:6" x14ac:dyDescent="0.25">
      <c r="A5426" t="s">
        <v>25</v>
      </c>
      <c r="B5426" t="s">
        <v>26</v>
      </c>
      <c r="C5426" t="s">
        <v>28</v>
      </c>
      <c r="D5426" s="177">
        <v>44281</v>
      </c>
      <c r="E5426">
        <v>45</v>
      </c>
      <c r="F5426" s="38">
        <f t="shared" si="84"/>
        <v>44281</v>
      </c>
    </row>
    <row r="5427" spans="1:6" x14ac:dyDescent="0.25">
      <c r="A5427" t="s">
        <v>361</v>
      </c>
      <c r="B5427" t="s">
        <v>411</v>
      </c>
      <c r="C5427" t="s">
        <v>357</v>
      </c>
      <c r="D5427" s="177">
        <v>44281</v>
      </c>
      <c r="E5427">
        <v>29</v>
      </c>
      <c r="F5427" s="38">
        <f t="shared" si="84"/>
        <v>44281</v>
      </c>
    </row>
    <row r="5428" spans="1:6" x14ac:dyDescent="0.25">
      <c r="A5428" t="s">
        <v>361</v>
      </c>
      <c r="B5428" t="s">
        <v>411</v>
      </c>
      <c r="C5428" t="s">
        <v>356</v>
      </c>
      <c r="D5428" s="177">
        <v>44280</v>
      </c>
      <c r="E5428">
        <v>26</v>
      </c>
      <c r="F5428" s="38">
        <f t="shared" si="84"/>
        <v>44280</v>
      </c>
    </row>
    <row r="5429" spans="1:6" x14ac:dyDescent="0.25">
      <c r="A5429" t="s">
        <v>16</v>
      </c>
      <c r="B5429" t="s">
        <v>16</v>
      </c>
      <c r="C5429" t="s">
        <v>17</v>
      </c>
      <c r="D5429" s="177">
        <v>44280</v>
      </c>
      <c r="E5429">
        <v>97</v>
      </c>
      <c r="F5429" s="38">
        <f t="shared" si="84"/>
        <v>44280</v>
      </c>
    </row>
    <row r="5430" spans="1:6" x14ac:dyDescent="0.25">
      <c r="A5430" t="s">
        <v>18</v>
      </c>
      <c r="B5430" t="s">
        <v>18</v>
      </c>
      <c r="C5430" t="s">
        <v>23</v>
      </c>
      <c r="D5430" s="177">
        <v>44280</v>
      </c>
      <c r="E5430">
        <v>17</v>
      </c>
      <c r="F5430" s="38">
        <f t="shared" si="84"/>
        <v>44280</v>
      </c>
    </row>
    <row r="5431" spans="1:6" x14ac:dyDescent="0.25">
      <c r="A5431" t="s">
        <v>337</v>
      </c>
      <c r="B5431" t="s">
        <v>338</v>
      </c>
      <c r="C5431" t="s">
        <v>177</v>
      </c>
      <c r="D5431" s="177">
        <v>44280</v>
      </c>
      <c r="E5431">
        <v>41</v>
      </c>
      <c r="F5431" s="38">
        <f t="shared" si="84"/>
        <v>44280</v>
      </c>
    </row>
    <row r="5432" spans="1:6" x14ac:dyDescent="0.25">
      <c r="A5432" t="s">
        <v>18</v>
      </c>
      <c r="B5432" t="s">
        <v>19</v>
      </c>
      <c r="C5432" t="s">
        <v>20</v>
      </c>
      <c r="D5432" s="177">
        <v>44280</v>
      </c>
      <c r="E5432">
        <v>50</v>
      </c>
      <c r="F5432" s="38">
        <f t="shared" si="84"/>
        <v>44280</v>
      </c>
    </row>
    <row r="5433" spans="1:6" x14ac:dyDescent="0.25">
      <c r="A5433" t="s">
        <v>18</v>
      </c>
      <c r="B5433" t="s">
        <v>18</v>
      </c>
      <c r="C5433" t="s">
        <v>24</v>
      </c>
      <c r="D5433" s="177">
        <v>44280</v>
      </c>
      <c r="E5433">
        <v>59</v>
      </c>
      <c r="F5433" s="38">
        <f t="shared" si="84"/>
        <v>44280</v>
      </c>
    </row>
    <row r="5434" spans="1:6" x14ac:dyDescent="0.25">
      <c r="A5434" t="s">
        <v>25</v>
      </c>
      <c r="B5434" t="s">
        <v>25</v>
      </c>
      <c r="C5434" t="s">
        <v>47</v>
      </c>
      <c r="D5434" s="177">
        <v>44280</v>
      </c>
      <c r="E5434">
        <v>44</v>
      </c>
      <c r="F5434" s="38">
        <f t="shared" si="84"/>
        <v>44280</v>
      </c>
    </row>
    <row r="5435" spans="1:6" x14ac:dyDescent="0.25">
      <c r="A5435" t="s">
        <v>25</v>
      </c>
      <c r="B5435" t="s">
        <v>25</v>
      </c>
      <c r="C5435" t="s">
        <v>36</v>
      </c>
      <c r="D5435" s="177">
        <v>44280</v>
      </c>
      <c r="E5435">
        <v>24</v>
      </c>
      <c r="F5435" s="38">
        <f t="shared" si="84"/>
        <v>44280</v>
      </c>
    </row>
    <row r="5436" spans="1:6" x14ac:dyDescent="0.25">
      <c r="A5436" t="s">
        <v>91</v>
      </c>
      <c r="B5436" t="s">
        <v>91</v>
      </c>
      <c r="C5436" t="s">
        <v>101</v>
      </c>
      <c r="D5436" s="177">
        <v>44280</v>
      </c>
      <c r="E5436">
        <v>7</v>
      </c>
      <c r="F5436" s="38">
        <f t="shared" si="84"/>
        <v>44280</v>
      </c>
    </row>
    <row r="5437" spans="1:6" x14ac:dyDescent="0.25">
      <c r="A5437" t="s">
        <v>91</v>
      </c>
      <c r="B5437" t="s">
        <v>91</v>
      </c>
      <c r="C5437" t="s">
        <v>100</v>
      </c>
      <c r="D5437" s="177">
        <v>44280</v>
      </c>
      <c r="E5437">
        <v>69</v>
      </c>
      <c r="F5437" s="38">
        <f t="shared" si="84"/>
        <v>44280</v>
      </c>
    </row>
    <row r="5438" spans="1:6" x14ac:dyDescent="0.25">
      <c r="A5438" t="s">
        <v>325</v>
      </c>
      <c r="B5438" t="s">
        <v>325</v>
      </c>
      <c r="C5438" t="s">
        <v>327</v>
      </c>
      <c r="D5438" s="177">
        <v>44280</v>
      </c>
      <c r="E5438">
        <v>30</v>
      </c>
      <c r="F5438" s="38">
        <f t="shared" si="84"/>
        <v>44280</v>
      </c>
    </row>
    <row r="5439" spans="1:6" x14ac:dyDescent="0.25">
      <c r="A5439" t="s">
        <v>263</v>
      </c>
      <c r="B5439" t="s">
        <v>199</v>
      </c>
      <c r="C5439" t="s">
        <v>447</v>
      </c>
      <c r="D5439" s="177">
        <v>44280</v>
      </c>
      <c r="E5439">
        <v>1</v>
      </c>
      <c r="F5439" s="38">
        <f t="shared" si="84"/>
        <v>44280</v>
      </c>
    </row>
    <row r="5440" spans="1:6" x14ac:dyDescent="0.25">
      <c r="A5440" t="s">
        <v>263</v>
      </c>
      <c r="B5440" t="s">
        <v>199</v>
      </c>
      <c r="C5440" t="s">
        <v>75</v>
      </c>
      <c r="D5440" s="177">
        <v>44280</v>
      </c>
      <c r="E5440">
        <v>55</v>
      </c>
      <c r="F5440" s="38">
        <f t="shared" si="84"/>
        <v>44280</v>
      </c>
    </row>
    <row r="5441" spans="1:6" x14ac:dyDescent="0.25">
      <c r="A5441" t="s">
        <v>18</v>
      </c>
      <c r="B5441" t="s">
        <v>366</v>
      </c>
      <c r="C5441" t="s">
        <v>410</v>
      </c>
      <c r="D5441" s="177">
        <v>44280</v>
      </c>
      <c r="E5441">
        <v>16</v>
      </c>
      <c r="F5441" s="38">
        <f t="shared" si="84"/>
        <v>44280</v>
      </c>
    </row>
    <row r="5442" spans="1:6" x14ac:dyDescent="0.25">
      <c r="A5442" t="s">
        <v>18</v>
      </c>
      <c r="B5442" t="s">
        <v>19</v>
      </c>
      <c r="C5442" t="s">
        <v>185</v>
      </c>
      <c r="D5442" s="177">
        <v>44280</v>
      </c>
      <c r="E5442">
        <v>2</v>
      </c>
      <c r="F5442" s="38">
        <f t="shared" si="84"/>
        <v>44280</v>
      </c>
    </row>
    <row r="5443" spans="1:6" x14ac:dyDescent="0.25">
      <c r="A5443" t="s">
        <v>25</v>
      </c>
      <c r="B5443" t="s">
        <v>25</v>
      </c>
      <c r="C5443" t="s">
        <v>40</v>
      </c>
      <c r="D5443" s="177">
        <v>44280</v>
      </c>
      <c r="E5443">
        <v>7</v>
      </c>
      <c r="F5443" s="38">
        <f t="shared" ref="F5443:F5506" si="85">D5443</f>
        <v>44280</v>
      </c>
    </row>
    <row r="5444" spans="1:6" x14ac:dyDescent="0.25">
      <c r="A5444" t="s">
        <v>25</v>
      </c>
      <c r="B5444" t="s">
        <v>25</v>
      </c>
      <c r="C5444" t="s">
        <v>38</v>
      </c>
      <c r="D5444" s="177">
        <v>44280</v>
      </c>
      <c r="E5444">
        <v>35</v>
      </c>
      <c r="F5444" s="38">
        <f t="shared" si="85"/>
        <v>44280</v>
      </c>
    </row>
    <row r="5445" spans="1:6" x14ac:dyDescent="0.25">
      <c r="A5445" t="s">
        <v>25</v>
      </c>
      <c r="B5445" t="s">
        <v>25</v>
      </c>
      <c r="C5445" t="s">
        <v>41</v>
      </c>
      <c r="D5445" s="177">
        <v>44280</v>
      </c>
      <c r="E5445">
        <v>34</v>
      </c>
      <c r="F5445" s="38">
        <f t="shared" si="85"/>
        <v>44280</v>
      </c>
    </row>
    <row r="5446" spans="1:6" x14ac:dyDescent="0.25">
      <c r="A5446" t="s">
        <v>25</v>
      </c>
      <c r="B5446" t="s">
        <v>25</v>
      </c>
      <c r="C5446" t="s">
        <v>35</v>
      </c>
      <c r="D5446" s="177">
        <v>44280</v>
      </c>
      <c r="E5446">
        <v>35</v>
      </c>
      <c r="F5446" s="38">
        <f t="shared" si="85"/>
        <v>44280</v>
      </c>
    </row>
    <row r="5447" spans="1:6" x14ac:dyDescent="0.25">
      <c r="A5447" t="s">
        <v>264</v>
      </c>
      <c r="B5447" t="s">
        <v>83</v>
      </c>
      <c r="C5447" t="s">
        <v>86</v>
      </c>
      <c r="D5447" s="177">
        <v>44280</v>
      </c>
      <c r="E5447">
        <v>24</v>
      </c>
      <c r="F5447" s="38">
        <f t="shared" si="85"/>
        <v>44280</v>
      </c>
    </row>
    <row r="5448" spans="1:6" x14ac:dyDescent="0.25">
      <c r="A5448" t="s">
        <v>264</v>
      </c>
      <c r="B5448" t="s">
        <v>83</v>
      </c>
      <c r="C5448" t="s">
        <v>80</v>
      </c>
      <c r="D5448" s="177">
        <v>44280</v>
      </c>
      <c r="E5448">
        <v>44</v>
      </c>
      <c r="F5448" s="38">
        <f t="shared" si="85"/>
        <v>44280</v>
      </c>
    </row>
    <row r="5449" spans="1:6" x14ac:dyDescent="0.25">
      <c r="A5449" t="s">
        <v>264</v>
      </c>
      <c r="B5449" t="s">
        <v>83</v>
      </c>
      <c r="C5449" t="s">
        <v>90</v>
      </c>
      <c r="D5449" s="177">
        <v>44280</v>
      </c>
      <c r="E5449">
        <v>67</v>
      </c>
      <c r="F5449" s="38">
        <f t="shared" si="85"/>
        <v>44280</v>
      </c>
    </row>
    <row r="5450" spans="1:6" x14ac:dyDescent="0.25">
      <c r="A5450" t="s">
        <v>91</v>
      </c>
      <c r="B5450" t="s">
        <v>91</v>
      </c>
      <c r="C5450" t="s">
        <v>94</v>
      </c>
      <c r="D5450" s="177">
        <v>44280</v>
      </c>
      <c r="E5450">
        <v>2</v>
      </c>
      <c r="F5450" s="38">
        <f t="shared" si="85"/>
        <v>44280</v>
      </c>
    </row>
    <row r="5451" spans="1:6" x14ac:dyDescent="0.25">
      <c r="A5451" t="s">
        <v>25</v>
      </c>
      <c r="B5451" t="s">
        <v>54</v>
      </c>
      <c r="C5451" t="s">
        <v>55</v>
      </c>
      <c r="D5451" s="177">
        <v>44280</v>
      </c>
      <c r="E5451">
        <v>243</v>
      </c>
      <c r="F5451" s="38">
        <f t="shared" si="85"/>
        <v>44280</v>
      </c>
    </row>
    <row r="5452" spans="1:6" x14ac:dyDescent="0.25">
      <c r="A5452" t="s">
        <v>57</v>
      </c>
      <c r="B5452" t="s">
        <v>57</v>
      </c>
      <c r="C5452" t="s">
        <v>368</v>
      </c>
      <c r="D5452" s="177">
        <v>44280</v>
      </c>
      <c r="E5452">
        <v>64</v>
      </c>
      <c r="F5452" s="38">
        <f t="shared" si="85"/>
        <v>44280</v>
      </c>
    </row>
    <row r="5453" spans="1:6" x14ac:dyDescent="0.25">
      <c r="A5453" t="s">
        <v>57</v>
      </c>
      <c r="B5453" t="s">
        <v>57</v>
      </c>
      <c r="C5453" t="s">
        <v>130</v>
      </c>
      <c r="D5453" s="177">
        <v>44280</v>
      </c>
      <c r="E5453">
        <v>34</v>
      </c>
      <c r="F5453" s="38">
        <f t="shared" si="85"/>
        <v>44280</v>
      </c>
    </row>
    <row r="5454" spans="1:6" x14ac:dyDescent="0.25">
      <c r="A5454" t="s">
        <v>71</v>
      </c>
      <c r="B5454" t="s">
        <v>71</v>
      </c>
      <c r="C5454" t="s">
        <v>72</v>
      </c>
      <c r="D5454" s="177">
        <v>44280</v>
      </c>
      <c r="E5454">
        <v>88</v>
      </c>
      <c r="F5454" s="38">
        <f t="shared" si="85"/>
        <v>44280</v>
      </c>
    </row>
    <row r="5455" spans="1:6" x14ac:dyDescent="0.25">
      <c r="A5455" t="s">
        <v>361</v>
      </c>
      <c r="B5455" t="s">
        <v>411</v>
      </c>
      <c r="C5455" t="s">
        <v>357</v>
      </c>
      <c r="D5455" s="177">
        <v>44280</v>
      </c>
      <c r="E5455">
        <v>36</v>
      </c>
      <c r="F5455" s="38">
        <f t="shared" si="85"/>
        <v>44280</v>
      </c>
    </row>
    <row r="5456" spans="1:6" x14ac:dyDescent="0.25">
      <c r="A5456" t="s">
        <v>361</v>
      </c>
      <c r="B5456" t="s">
        <v>411</v>
      </c>
      <c r="C5456" t="s">
        <v>355</v>
      </c>
      <c r="D5456" s="177">
        <v>44280</v>
      </c>
      <c r="E5456">
        <v>112</v>
      </c>
      <c r="F5456" s="38">
        <f t="shared" si="85"/>
        <v>44280</v>
      </c>
    </row>
    <row r="5457" spans="1:6" x14ac:dyDescent="0.25">
      <c r="A5457" t="s">
        <v>18</v>
      </c>
      <c r="B5457" t="s">
        <v>21</v>
      </c>
      <c r="C5457" t="s">
        <v>22</v>
      </c>
      <c r="D5457" s="177">
        <v>44280</v>
      </c>
      <c r="E5457">
        <v>75</v>
      </c>
      <c r="F5457" s="38">
        <f t="shared" si="85"/>
        <v>44280</v>
      </c>
    </row>
    <row r="5458" spans="1:6" x14ac:dyDescent="0.25">
      <c r="A5458" t="s">
        <v>25</v>
      </c>
      <c r="B5458" t="s">
        <v>26</v>
      </c>
      <c r="C5458" t="s">
        <v>28</v>
      </c>
      <c r="D5458" s="177">
        <v>44280</v>
      </c>
      <c r="E5458">
        <v>47</v>
      </c>
      <c r="F5458" s="38">
        <f t="shared" si="85"/>
        <v>44280</v>
      </c>
    </row>
    <row r="5459" spans="1:6" x14ac:dyDescent="0.25">
      <c r="A5459" t="s">
        <v>25</v>
      </c>
      <c r="B5459" t="s">
        <v>25</v>
      </c>
      <c r="C5459" t="s">
        <v>31</v>
      </c>
      <c r="D5459" s="177">
        <v>44280</v>
      </c>
      <c r="E5459">
        <v>97</v>
      </c>
      <c r="F5459" s="38">
        <f t="shared" si="85"/>
        <v>44280</v>
      </c>
    </row>
    <row r="5460" spans="1:6" x14ac:dyDescent="0.25">
      <c r="A5460" t="s">
        <v>18</v>
      </c>
      <c r="B5460" t="s">
        <v>366</v>
      </c>
      <c r="C5460" t="s">
        <v>412</v>
      </c>
      <c r="D5460" s="177">
        <v>44280</v>
      </c>
      <c r="E5460">
        <v>5</v>
      </c>
      <c r="F5460" s="38">
        <f t="shared" si="85"/>
        <v>44280</v>
      </c>
    </row>
    <row r="5461" spans="1:6" x14ac:dyDescent="0.25">
      <c r="A5461" t="s">
        <v>18</v>
      </c>
      <c r="B5461" t="s">
        <v>366</v>
      </c>
      <c r="C5461" t="s">
        <v>409</v>
      </c>
      <c r="D5461" s="177">
        <v>44280</v>
      </c>
      <c r="E5461">
        <v>24</v>
      </c>
      <c r="F5461" s="38">
        <f t="shared" si="85"/>
        <v>44280</v>
      </c>
    </row>
    <row r="5462" spans="1:6" x14ac:dyDescent="0.25">
      <c r="A5462" t="s">
        <v>18</v>
      </c>
      <c r="B5462" t="s">
        <v>366</v>
      </c>
      <c r="C5462" t="s">
        <v>413</v>
      </c>
      <c r="D5462" s="177">
        <v>44280</v>
      </c>
      <c r="E5462">
        <v>32</v>
      </c>
      <c r="F5462" s="38">
        <f t="shared" si="85"/>
        <v>44280</v>
      </c>
    </row>
    <row r="5463" spans="1:6" x14ac:dyDescent="0.25">
      <c r="A5463" t="s">
        <v>25</v>
      </c>
      <c r="B5463" t="s">
        <v>26</v>
      </c>
      <c r="C5463" t="s">
        <v>27</v>
      </c>
      <c r="D5463" s="177">
        <v>44280</v>
      </c>
      <c r="E5463">
        <v>43</v>
      </c>
      <c r="F5463" s="38">
        <f t="shared" si="85"/>
        <v>44280</v>
      </c>
    </row>
    <row r="5464" spans="1:6" x14ac:dyDescent="0.25">
      <c r="A5464" t="s">
        <v>25</v>
      </c>
      <c r="B5464" t="s">
        <v>25</v>
      </c>
      <c r="C5464" t="s">
        <v>42</v>
      </c>
      <c r="D5464" s="177">
        <v>44280</v>
      </c>
      <c r="E5464">
        <v>47</v>
      </c>
      <c r="F5464" s="38">
        <f t="shared" si="85"/>
        <v>44280</v>
      </c>
    </row>
    <row r="5465" spans="1:6" x14ac:dyDescent="0.25">
      <c r="A5465" t="s">
        <v>25</v>
      </c>
      <c r="B5465" t="s">
        <v>25</v>
      </c>
      <c r="C5465" t="s">
        <v>39</v>
      </c>
      <c r="D5465" s="177">
        <v>44280</v>
      </c>
      <c r="E5465">
        <v>50</v>
      </c>
      <c r="F5465" s="38">
        <f t="shared" si="85"/>
        <v>44280</v>
      </c>
    </row>
    <row r="5466" spans="1:6" x14ac:dyDescent="0.25">
      <c r="A5466" t="s">
        <v>25</v>
      </c>
      <c r="B5466" t="s">
        <v>25</v>
      </c>
      <c r="C5466" t="s">
        <v>48</v>
      </c>
      <c r="D5466" s="177">
        <v>44280</v>
      </c>
      <c r="E5466">
        <v>7</v>
      </c>
      <c r="F5466" s="38">
        <f t="shared" si="85"/>
        <v>44280</v>
      </c>
    </row>
    <row r="5467" spans="1:6" x14ac:dyDescent="0.25">
      <c r="A5467" t="s">
        <v>25</v>
      </c>
      <c r="B5467" t="s">
        <v>25</v>
      </c>
      <c r="C5467" t="s">
        <v>49</v>
      </c>
      <c r="D5467" s="177">
        <v>44280</v>
      </c>
      <c r="E5467">
        <v>52</v>
      </c>
      <c r="F5467" s="38">
        <f t="shared" si="85"/>
        <v>44280</v>
      </c>
    </row>
    <row r="5468" spans="1:6" x14ac:dyDescent="0.25">
      <c r="A5468" t="s">
        <v>25</v>
      </c>
      <c r="B5468" t="s">
        <v>25</v>
      </c>
      <c r="C5468" t="s">
        <v>186</v>
      </c>
      <c r="D5468" s="177">
        <v>44280</v>
      </c>
      <c r="E5468">
        <v>3</v>
      </c>
      <c r="F5468" s="38">
        <f t="shared" si="85"/>
        <v>44280</v>
      </c>
    </row>
    <row r="5469" spans="1:6" x14ac:dyDescent="0.25">
      <c r="A5469" t="s">
        <v>57</v>
      </c>
      <c r="B5469" t="s">
        <v>57</v>
      </c>
      <c r="C5469" t="s">
        <v>392</v>
      </c>
      <c r="D5469" s="177">
        <v>44280</v>
      </c>
      <c r="E5469">
        <v>14</v>
      </c>
      <c r="F5469" s="38">
        <f t="shared" si="85"/>
        <v>44280</v>
      </c>
    </row>
    <row r="5470" spans="1:6" x14ac:dyDescent="0.25">
      <c r="A5470" t="s">
        <v>25</v>
      </c>
      <c r="B5470" t="s">
        <v>54</v>
      </c>
      <c r="C5470" t="s">
        <v>56</v>
      </c>
      <c r="D5470" s="177">
        <v>44280</v>
      </c>
      <c r="E5470">
        <v>135</v>
      </c>
      <c r="F5470" s="38">
        <f t="shared" si="85"/>
        <v>44280</v>
      </c>
    </row>
    <row r="5471" spans="1:6" x14ac:dyDescent="0.25">
      <c r="A5471" t="s">
        <v>25</v>
      </c>
      <c r="B5471" t="s">
        <v>25</v>
      </c>
      <c r="C5471" t="s">
        <v>51</v>
      </c>
      <c r="D5471" s="177">
        <v>44280</v>
      </c>
      <c r="E5471">
        <v>10</v>
      </c>
      <c r="F5471" s="38">
        <f t="shared" si="85"/>
        <v>44280</v>
      </c>
    </row>
    <row r="5472" spans="1:6" x14ac:dyDescent="0.25">
      <c r="A5472" t="s">
        <v>57</v>
      </c>
      <c r="B5472" t="s">
        <v>57</v>
      </c>
      <c r="C5472" t="s">
        <v>63</v>
      </c>
      <c r="D5472" s="177">
        <v>44280</v>
      </c>
      <c r="E5472">
        <v>32</v>
      </c>
      <c r="F5472" s="38">
        <f t="shared" si="85"/>
        <v>44280</v>
      </c>
    </row>
    <row r="5473" spans="1:6" x14ac:dyDescent="0.25">
      <c r="A5473" t="s">
        <v>263</v>
      </c>
      <c r="B5473" t="s">
        <v>199</v>
      </c>
      <c r="C5473" t="s">
        <v>77</v>
      </c>
      <c r="D5473" s="177">
        <v>44280</v>
      </c>
      <c r="E5473">
        <v>69</v>
      </c>
      <c r="F5473" s="38">
        <f t="shared" si="85"/>
        <v>44280</v>
      </c>
    </row>
    <row r="5474" spans="1:6" x14ac:dyDescent="0.25">
      <c r="A5474" t="s">
        <v>91</v>
      </c>
      <c r="B5474" t="s">
        <v>91</v>
      </c>
      <c r="C5474" t="s">
        <v>97</v>
      </c>
      <c r="D5474" s="177">
        <v>44280</v>
      </c>
      <c r="E5474">
        <v>8</v>
      </c>
      <c r="F5474" s="38">
        <f t="shared" si="85"/>
        <v>44280</v>
      </c>
    </row>
    <row r="5475" spans="1:6" x14ac:dyDescent="0.25">
      <c r="A5475" t="s">
        <v>264</v>
      </c>
      <c r="B5475" t="s">
        <v>83</v>
      </c>
      <c r="C5475" t="s">
        <v>84</v>
      </c>
      <c r="D5475" s="177">
        <v>44280</v>
      </c>
      <c r="E5475">
        <v>113</v>
      </c>
      <c r="F5475" s="38">
        <f t="shared" si="85"/>
        <v>44280</v>
      </c>
    </row>
    <row r="5476" spans="1:6" x14ac:dyDescent="0.25">
      <c r="A5476" t="s">
        <v>18</v>
      </c>
      <c r="B5476" t="s">
        <v>19</v>
      </c>
      <c r="C5476" t="s">
        <v>372</v>
      </c>
      <c r="D5476" s="177">
        <v>44280</v>
      </c>
      <c r="E5476">
        <v>1</v>
      </c>
      <c r="F5476" s="38">
        <f t="shared" si="85"/>
        <v>44280</v>
      </c>
    </row>
    <row r="5477" spans="1:6" x14ac:dyDescent="0.25">
      <c r="A5477" t="s">
        <v>2</v>
      </c>
      <c r="B5477" t="s">
        <v>2</v>
      </c>
      <c r="C5477" t="s">
        <v>184</v>
      </c>
      <c r="D5477" s="177">
        <v>44280</v>
      </c>
      <c r="E5477">
        <v>19</v>
      </c>
      <c r="F5477" s="38">
        <f t="shared" si="85"/>
        <v>44280</v>
      </c>
    </row>
    <row r="5478" spans="1:6" x14ac:dyDescent="0.25">
      <c r="A5478" t="s">
        <v>25</v>
      </c>
      <c r="B5478" t="s">
        <v>29</v>
      </c>
      <c r="C5478" t="s">
        <v>30</v>
      </c>
      <c r="D5478" s="177">
        <v>44280</v>
      </c>
      <c r="E5478">
        <v>49</v>
      </c>
      <c r="F5478" s="38">
        <f t="shared" si="85"/>
        <v>44280</v>
      </c>
    </row>
    <row r="5479" spans="1:6" x14ac:dyDescent="0.25">
      <c r="A5479" t="s">
        <v>25</v>
      </c>
      <c r="B5479" t="s">
        <v>25</v>
      </c>
      <c r="C5479" t="s">
        <v>32</v>
      </c>
      <c r="D5479" s="177">
        <v>44280</v>
      </c>
      <c r="E5479">
        <v>103</v>
      </c>
      <c r="F5479" s="38">
        <f t="shared" si="85"/>
        <v>44280</v>
      </c>
    </row>
    <row r="5480" spans="1:6" x14ac:dyDescent="0.25">
      <c r="A5480" t="s">
        <v>25</v>
      </c>
      <c r="B5480" t="s">
        <v>25</v>
      </c>
      <c r="C5480" t="s">
        <v>45</v>
      </c>
      <c r="D5480" s="177">
        <v>44280</v>
      </c>
      <c r="E5480">
        <v>92</v>
      </c>
      <c r="F5480" s="38">
        <f t="shared" si="85"/>
        <v>44280</v>
      </c>
    </row>
    <row r="5481" spans="1:6" x14ac:dyDescent="0.25">
      <c r="A5481" t="s">
        <v>25</v>
      </c>
      <c r="B5481" t="s">
        <v>25</v>
      </c>
      <c r="C5481" t="s">
        <v>46</v>
      </c>
      <c r="D5481" s="177">
        <v>44280</v>
      </c>
      <c r="E5481">
        <v>43</v>
      </c>
      <c r="F5481" s="38">
        <f t="shared" si="85"/>
        <v>44280</v>
      </c>
    </row>
    <row r="5482" spans="1:6" x14ac:dyDescent="0.25">
      <c r="A5482" t="s">
        <v>25</v>
      </c>
      <c r="B5482" t="s">
        <v>25</v>
      </c>
      <c r="C5482" t="s">
        <v>50</v>
      </c>
      <c r="D5482" s="177">
        <v>44280</v>
      </c>
      <c r="E5482">
        <v>22</v>
      </c>
      <c r="F5482" s="38">
        <f t="shared" si="85"/>
        <v>44280</v>
      </c>
    </row>
    <row r="5483" spans="1:6" x14ac:dyDescent="0.25">
      <c r="A5483" t="s">
        <v>25</v>
      </c>
      <c r="B5483" t="s">
        <v>25</v>
      </c>
      <c r="C5483" t="s">
        <v>37</v>
      </c>
      <c r="D5483" s="177">
        <v>44280</v>
      </c>
      <c r="E5483">
        <v>53</v>
      </c>
      <c r="F5483" s="38">
        <f t="shared" si="85"/>
        <v>44280</v>
      </c>
    </row>
    <row r="5484" spans="1:6" x14ac:dyDescent="0.25">
      <c r="A5484" t="s">
        <v>25</v>
      </c>
      <c r="B5484" t="s">
        <v>25</v>
      </c>
      <c r="C5484" t="s">
        <v>34</v>
      </c>
      <c r="D5484" s="177">
        <v>44280</v>
      </c>
      <c r="E5484">
        <v>58</v>
      </c>
      <c r="F5484" s="38">
        <f t="shared" si="85"/>
        <v>44280</v>
      </c>
    </row>
    <row r="5485" spans="1:6" x14ac:dyDescent="0.25">
      <c r="A5485" t="s">
        <v>263</v>
      </c>
      <c r="B5485" t="s">
        <v>199</v>
      </c>
      <c r="C5485" t="s">
        <v>319</v>
      </c>
      <c r="D5485" s="177">
        <v>44280</v>
      </c>
      <c r="E5485">
        <v>30</v>
      </c>
      <c r="F5485" s="38">
        <f t="shared" si="85"/>
        <v>44280</v>
      </c>
    </row>
    <row r="5486" spans="1:6" x14ac:dyDescent="0.25">
      <c r="A5486" t="s">
        <v>263</v>
      </c>
      <c r="B5486" t="s">
        <v>199</v>
      </c>
      <c r="C5486" t="s">
        <v>188</v>
      </c>
      <c r="D5486" s="177">
        <v>44280</v>
      </c>
      <c r="E5486">
        <v>1</v>
      </c>
      <c r="F5486" s="38">
        <f t="shared" si="85"/>
        <v>44280</v>
      </c>
    </row>
    <row r="5487" spans="1:6" x14ac:dyDescent="0.25">
      <c r="A5487" t="s">
        <v>57</v>
      </c>
      <c r="B5487" t="s">
        <v>57</v>
      </c>
      <c r="C5487" t="s">
        <v>62</v>
      </c>
      <c r="D5487" s="177">
        <v>44280</v>
      </c>
      <c r="E5487">
        <v>44</v>
      </c>
      <c r="F5487" s="38">
        <f t="shared" si="85"/>
        <v>44280</v>
      </c>
    </row>
    <row r="5488" spans="1:6" x14ac:dyDescent="0.25">
      <c r="A5488" t="s">
        <v>25</v>
      </c>
      <c r="B5488" t="s">
        <v>25</v>
      </c>
      <c r="C5488" t="s">
        <v>53</v>
      </c>
      <c r="D5488" s="177">
        <v>44280</v>
      </c>
      <c r="E5488">
        <v>49</v>
      </c>
      <c r="F5488" s="38">
        <f t="shared" si="85"/>
        <v>44280</v>
      </c>
    </row>
    <row r="5489" spans="1:6" x14ac:dyDescent="0.25">
      <c r="A5489" t="s">
        <v>264</v>
      </c>
      <c r="B5489" t="s">
        <v>81</v>
      </c>
      <c r="C5489" t="s">
        <v>82</v>
      </c>
      <c r="D5489" s="177">
        <v>44280</v>
      </c>
      <c r="E5489">
        <v>44</v>
      </c>
      <c r="F5489" s="38">
        <f t="shared" si="85"/>
        <v>44280</v>
      </c>
    </row>
    <row r="5490" spans="1:6" x14ac:dyDescent="0.25">
      <c r="A5490" t="s">
        <v>91</v>
      </c>
      <c r="B5490" t="s">
        <v>91</v>
      </c>
      <c r="C5490" t="s">
        <v>96</v>
      </c>
      <c r="D5490" s="177">
        <v>44280</v>
      </c>
      <c r="E5490">
        <v>73</v>
      </c>
      <c r="F5490" s="38">
        <f t="shared" si="85"/>
        <v>44280</v>
      </c>
    </row>
    <row r="5491" spans="1:6" x14ac:dyDescent="0.25">
      <c r="A5491" t="s">
        <v>91</v>
      </c>
      <c r="B5491" t="s">
        <v>91</v>
      </c>
      <c r="C5491" t="s">
        <v>98</v>
      </c>
      <c r="D5491" s="177">
        <v>44280</v>
      </c>
      <c r="E5491">
        <v>75</v>
      </c>
      <c r="F5491" s="38">
        <f t="shared" si="85"/>
        <v>44280</v>
      </c>
    </row>
    <row r="5492" spans="1:6" x14ac:dyDescent="0.25">
      <c r="A5492" t="s">
        <v>91</v>
      </c>
      <c r="B5492" t="s">
        <v>91</v>
      </c>
      <c r="C5492" t="s">
        <v>97</v>
      </c>
      <c r="D5492" s="177">
        <v>44279</v>
      </c>
      <c r="E5492">
        <v>9</v>
      </c>
      <c r="F5492" s="38">
        <f t="shared" si="85"/>
        <v>44279</v>
      </c>
    </row>
    <row r="5493" spans="1:6" x14ac:dyDescent="0.25">
      <c r="A5493" t="s">
        <v>325</v>
      </c>
      <c r="B5493" t="s">
        <v>325</v>
      </c>
      <c r="C5493" t="s">
        <v>327</v>
      </c>
      <c r="D5493" s="177">
        <v>44279</v>
      </c>
      <c r="E5493">
        <v>20</v>
      </c>
      <c r="F5493" s="38">
        <f t="shared" si="85"/>
        <v>44279</v>
      </c>
    </row>
    <row r="5494" spans="1:6" x14ac:dyDescent="0.25">
      <c r="A5494" t="s">
        <v>264</v>
      </c>
      <c r="B5494" t="s">
        <v>83</v>
      </c>
      <c r="C5494" t="s">
        <v>84</v>
      </c>
      <c r="D5494" s="177">
        <v>44279</v>
      </c>
      <c r="E5494">
        <v>127</v>
      </c>
      <c r="F5494" s="38">
        <f t="shared" si="85"/>
        <v>44279</v>
      </c>
    </row>
    <row r="5495" spans="1:6" x14ac:dyDescent="0.25">
      <c r="A5495" t="s">
        <v>264</v>
      </c>
      <c r="B5495" t="s">
        <v>83</v>
      </c>
      <c r="C5495" t="s">
        <v>80</v>
      </c>
      <c r="D5495" s="177">
        <v>44279</v>
      </c>
      <c r="E5495">
        <v>58</v>
      </c>
      <c r="F5495" s="38">
        <f t="shared" si="85"/>
        <v>44279</v>
      </c>
    </row>
    <row r="5496" spans="1:6" x14ac:dyDescent="0.25">
      <c r="A5496" t="s">
        <v>264</v>
      </c>
      <c r="B5496" t="s">
        <v>83</v>
      </c>
      <c r="C5496" t="s">
        <v>90</v>
      </c>
      <c r="D5496" s="177">
        <v>44279</v>
      </c>
      <c r="E5496">
        <v>66</v>
      </c>
      <c r="F5496" s="38">
        <f t="shared" si="85"/>
        <v>44279</v>
      </c>
    </row>
    <row r="5497" spans="1:6" x14ac:dyDescent="0.25">
      <c r="A5497" t="s">
        <v>57</v>
      </c>
      <c r="B5497" t="s">
        <v>57</v>
      </c>
      <c r="C5497" t="s">
        <v>392</v>
      </c>
      <c r="D5497" s="177">
        <v>44279</v>
      </c>
      <c r="E5497">
        <v>13</v>
      </c>
      <c r="F5497" s="38">
        <f t="shared" si="85"/>
        <v>44279</v>
      </c>
    </row>
    <row r="5498" spans="1:6" x14ac:dyDescent="0.25">
      <c r="A5498" t="s">
        <v>25</v>
      </c>
      <c r="B5498" t="s">
        <v>25</v>
      </c>
      <c r="C5498" t="s">
        <v>40</v>
      </c>
      <c r="D5498" s="177">
        <v>44279</v>
      </c>
      <c r="E5498">
        <v>7</v>
      </c>
      <c r="F5498" s="38">
        <f t="shared" si="85"/>
        <v>44279</v>
      </c>
    </row>
    <row r="5499" spans="1:6" x14ac:dyDescent="0.25">
      <c r="A5499" t="s">
        <v>25</v>
      </c>
      <c r="B5499" t="s">
        <v>25</v>
      </c>
      <c r="C5499" t="s">
        <v>49</v>
      </c>
      <c r="D5499" s="177">
        <v>44279</v>
      </c>
      <c r="E5499">
        <v>69</v>
      </c>
      <c r="F5499" s="38">
        <f t="shared" si="85"/>
        <v>44279</v>
      </c>
    </row>
    <row r="5500" spans="1:6" x14ac:dyDescent="0.25">
      <c r="A5500" t="s">
        <v>25</v>
      </c>
      <c r="B5500" t="s">
        <v>25</v>
      </c>
      <c r="C5500" t="s">
        <v>31</v>
      </c>
      <c r="D5500" s="177">
        <v>44279</v>
      </c>
      <c r="E5500">
        <v>102</v>
      </c>
      <c r="F5500" s="38">
        <f t="shared" si="85"/>
        <v>44279</v>
      </c>
    </row>
    <row r="5501" spans="1:6" x14ac:dyDescent="0.25">
      <c r="A5501" t="s">
        <v>25</v>
      </c>
      <c r="B5501" t="s">
        <v>26</v>
      </c>
      <c r="C5501" t="s">
        <v>28</v>
      </c>
      <c r="D5501" s="177">
        <v>44279</v>
      </c>
      <c r="E5501">
        <v>45</v>
      </c>
      <c r="F5501" s="38">
        <f t="shared" si="85"/>
        <v>44279</v>
      </c>
    </row>
    <row r="5502" spans="1:6" x14ac:dyDescent="0.25">
      <c r="A5502" t="s">
        <v>18</v>
      </c>
      <c r="B5502" t="s">
        <v>366</v>
      </c>
      <c r="C5502" t="s">
        <v>410</v>
      </c>
      <c r="D5502" s="177">
        <v>44279</v>
      </c>
      <c r="E5502">
        <v>8</v>
      </c>
      <c r="F5502" s="38">
        <f t="shared" si="85"/>
        <v>44279</v>
      </c>
    </row>
    <row r="5503" spans="1:6" x14ac:dyDescent="0.25">
      <c r="A5503" t="s">
        <v>18</v>
      </c>
      <c r="B5503" t="s">
        <v>366</v>
      </c>
      <c r="C5503" t="s">
        <v>413</v>
      </c>
      <c r="D5503" s="177">
        <v>44279</v>
      </c>
      <c r="E5503">
        <v>26</v>
      </c>
      <c r="F5503" s="38">
        <f t="shared" si="85"/>
        <v>44279</v>
      </c>
    </row>
    <row r="5504" spans="1:6" x14ac:dyDescent="0.25">
      <c r="A5504" t="s">
        <v>25</v>
      </c>
      <c r="B5504" t="s">
        <v>26</v>
      </c>
      <c r="C5504" t="s">
        <v>27</v>
      </c>
      <c r="D5504" s="177">
        <v>44279</v>
      </c>
      <c r="E5504">
        <v>35</v>
      </c>
      <c r="F5504" s="38">
        <f t="shared" si="85"/>
        <v>44279</v>
      </c>
    </row>
    <row r="5505" spans="1:6" x14ac:dyDescent="0.25">
      <c r="A5505" t="s">
        <v>264</v>
      </c>
      <c r="B5505" t="s">
        <v>81</v>
      </c>
      <c r="C5505" t="s">
        <v>82</v>
      </c>
      <c r="D5505" s="177">
        <v>44279</v>
      </c>
      <c r="E5505">
        <v>50</v>
      </c>
      <c r="F5505" s="38">
        <f t="shared" si="85"/>
        <v>44279</v>
      </c>
    </row>
    <row r="5506" spans="1:6" x14ac:dyDescent="0.25">
      <c r="A5506" t="s">
        <v>91</v>
      </c>
      <c r="B5506" t="s">
        <v>91</v>
      </c>
      <c r="C5506" t="s">
        <v>95</v>
      </c>
      <c r="D5506" s="177">
        <v>44279</v>
      </c>
      <c r="E5506">
        <v>14</v>
      </c>
      <c r="F5506" s="38">
        <f t="shared" si="85"/>
        <v>44279</v>
      </c>
    </row>
    <row r="5507" spans="1:6" x14ac:dyDescent="0.25">
      <c r="A5507" t="s">
        <v>91</v>
      </c>
      <c r="B5507" t="s">
        <v>91</v>
      </c>
      <c r="C5507" t="s">
        <v>100</v>
      </c>
      <c r="D5507" s="177">
        <v>44279</v>
      </c>
      <c r="E5507">
        <v>108</v>
      </c>
      <c r="F5507" s="38">
        <f t="shared" ref="F5507:F5570" si="86">D5507</f>
        <v>44279</v>
      </c>
    </row>
    <row r="5508" spans="1:6" x14ac:dyDescent="0.25">
      <c r="A5508" t="s">
        <v>263</v>
      </c>
      <c r="B5508" t="s">
        <v>199</v>
      </c>
      <c r="C5508" t="s">
        <v>447</v>
      </c>
      <c r="D5508" s="177">
        <v>44279</v>
      </c>
      <c r="E5508">
        <v>26</v>
      </c>
      <c r="F5508" s="38">
        <f t="shared" si="86"/>
        <v>44279</v>
      </c>
    </row>
    <row r="5509" spans="1:6" x14ac:dyDescent="0.25">
      <c r="A5509" t="s">
        <v>25</v>
      </c>
      <c r="B5509" t="s">
        <v>25</v>
      </c>
      <c r="C5509" t="s">
        <v>53</v>
      </c>
      <c r="D5509" s="177">
        <v>44279</v>
      </c>
      <c r="E5509">
        <v>11</v>
      </c>
      <c r="F5509" s="38">
        <f t="shared" si="86"/>
        <v>44279</v>
      </c>
    </row>
    <row r="5510" spans="1:6" x14ac:dyDescent="0.25">
      <c r="A5510" t="s">
        <v>25</v>
      </c>
      <c r="B5510" t="s">
        <v>54</v>
      </c>
      <c r="C5510" t="s">
        <v>55</v>
      </c>
      <c r="D5510" s="177">
        <v>44279</v>
      </c>
      <c r="E5510">
        <v>214</v>
      </c>
      <c r="F5510" s="38">
        <f t="shared" si="86"/>
        <v>44279</v>
      </c>
    </row>
    <row r="5511" spans="1:6" x14ac:dyDescent="0.25">
      <c r="A5511" t="s">
        <v>25</v>
      </c>
      <c r="B5511" t="s">
        <v>54</v>
      </c>
      <c r="C5511" t="s">
        <v>187</v>
      </c>
      <c r="D5511" s="177">
        <v>44279</v>
      </c>
      <c r="E5511">
        <v>1</v>
      </c>
      <c r="F5511" s="38">
        <f t="shared" si="86"/>
        <v>44279</v>
      </c>
    </row>
    <row r="5512" spans="1:6" x14ac:dyDescent="0.25">
      <c r="A5512" t="s">
        <v>57</v>
      </c>
      <c r="B5512" t="s">
        <v>57</v>
      </c>
      <c r="C5512" t="s">
        <v>60</v>
      </c>
      <c r="D5512" s="177">
        <v>44279</v>
      </c>
      <c r="E5512">
        <v>15</v>
      </c>
      <c r="F5512" s="38">
        <f t="shared" si="86"/>
        <v>44279</v>
      </c>
    </row>
    <row r="5513" spans="1:6" x14ac:dyDescent="0.25">
      <c r="A5513" t="s">
        <v>25</v>
      </c>
      <c r="B5513" t="s">
        <v>25</v>
      </c>
      <c r="C5513" t="s">
        <v>46</v>
      </c>
      <c r="D5513" s="177">
        <v>44279</v>
      </c>
      <c r="E5513">
        <v>26</v>
      </c>
      <c r="F5513" s="38">
        <f t="shared" si="86"/>
        <v>44279</v>
      </c>
    </row>
    <row r="5514" spans="1:6" x14ac:dyDescent="0.25">
      <c r="A5514" t="s">
        <v>25</v>
      </c>
      <c r="B5514" t="s">
        <v>25</v>
      </c>
      <c r="C5514" t="s">
        <v>32</v>
      </c>
      <c r="D5514" s="177">
        <v>44279</v>
      </c>
      <c r="E5514">
        <v>107</v>
      </c>
      <c r="F5514" s="38">
        <f t="shared" si="86"/>
        <v>44279</v>
      </c>
    </row>
    <row r="5515" spans="1:6" x14ac:dyDescent="0.25">
      <c r="A5515" t="s">
        <v>18</v>
      </c>
      <c r="B5515" t="s">
        <v>18</v>
      </c>
      <c r="C5515" t="s">
        <v>23</v>
      </c>
      <c r="D5515" s="177">
        <v>44279</v>
      </c>
      <c r="E5515">
        <v>12</v>
      </c>
      <c r="F5515" s="38">
        <f t="shared" si="86"/>
        <v>44279</v>
      </c>
    </row>
    <row r="5516" spans="1:6" x14ac:dyDescent="0.25">
      <c r="A5516" t="s">
        <v>18</v>
      </c>
      <c r="B5516" t="s">
        <v>19</v>
      </c>
      <c r="C5516" t="s">
        <v>20</v>
      </c>
      <c r="D5516" s="177">
        <v>44279</v>
      </c>
      <c r="E5516">
        <v>41</v>
      </c>
      <c r="F5516" s="38">
        <f t="shared" si="86"/>
        <v>44279</v>
      </c>
    </row>
    <row r="5517" spans="1:6" x14ac:dyDescent="0.25">
      <c r="A5517" t="s">
        <v>337</v>
      </c>
      <c r="B5517" t="s">
        <v>338</v>
      </c>
      <c r="C5517" t="s">
        <v>177</v>
      </c>
      <c r="D5517" s="177">
        <v>44279</v>
      </c>
      <c r="E5517">
        <v>44</v>
      </c>
      <c r="F5517" s="38">
        <f t="shared" si="86"/>
        <v>44279</v>
      </c>
    </row>
    <row r="5518" spans="1:6" x14ac:dyDescent="0.25">
      <c r="A5518" t="s">
        <v>361</v>
      </c>
      <c r="B5518" t="s">
        <v>411</v>
      </c>
      <c r="C5518" t="s">
        <v>358</v>
      </c>
      <c r="D5518" s="177">
        <v>44279</v>
      </c>
      <c r="E5518">
        <v>16</v>
      </c>
      <c r="F5518" s="38">
        <f t="shared" si="86"/>
        <v>44279</v>
      </c>
    </row>
    <row r="5519" spans="1:6" x14ac:dyDescent="0.25">
      <c r="A5519" t="s">
        <v>16</v>
      </c>
      <c r="B5519" t="s">
        <v>16</v>
      </c>
      <c r="C5519" t="s">
        <v>17</v>
      </c>
      <c r="D5519" s="177">
        <v>44279</v>
      </c>
      <c r="E5519">
        <v>82</v>
      </c>
      <c r="F5519" s="38">
        <f t="shared" si="86"/>
        <v>44279</v>
      </c>
    </row>
    <row r="5520" spans="1:6" x14ac:dyDescent="0.25">
      <c r="A5520" t="s">
        <v>57</v>
      </c>
      <c r="B5520" t="s">
        <v>57</v>
      </c>
      <c r="C5520" t="s">
        <v>63</v>
      </c>
      <c r="D5520" s="177">
        <v>44279</v>
      </c>
      <c r="E5520">
        <v>32</v>
      </c>
      <c r="F5520" s="38">
        <f t="shared" si="86"/>
        <v>44279</v>
      </c>
    </row>
    <row r="5521" spans="1:6" x14ac:dyDescent="0.25">
      <c r="A5521" t="s">
        <v>57</v>
      </c>
      <c r="B5521" t="s">
        <v>57</v>
      </c>
      <c r="C5521" t="s">
        <v>62</v>
      </c>
      <c r="D5521" s="177">
        <v>44279</v>
      </c>
      <c r="E5521">
        <v>15</v>
      </c>
      <c r="F5521" s="38">
        <f t="shared" si="86"/>
        <v>44279</v>
      </c>
    </row>
    <row r="5522" spans="1:6" x14ac:dyDescent="0.25">
      <c r="A5522" t="s">
        <v>263</v>
      </c>
      <c r="B5522" t="s">
        <v>199</v>
      </c>
      <c r="C5522" t="s">
        <v>75</v>
      </c>
      <c r="D5522" s="177">
        <v>44279</v>
      </c>
      <c r="E5522">
        <v>53</v>
      </c>
      <c r="F5522" s="38">
        <f t="shared" si="86"/>
        <v>44279</v>
      </c>
    </row>
    <row r="5523" spans="1:6" x14ac:dyDescent="0.25">
      <c r="A5523" t="s">
        <v>264</v>
      </c>
      <c r="B5523" t="s">
        <v>83</v>
      </c>
      <c r="C5523" t="s">
        <v>85</v>
      </c>
      <c r="D5523" s="177">
        <v>44279</v>
      </c>
      <c r="E5523">
        <v>27</v>
      </c>
      <c r="F5523" s="38">
        <f t="shared" si="86"/>
        <v>44279</v>
      </c>
    </row>
    <row r="5524" spans="1:6" x14ac:dyDescent="0.25">
      <c r="A5524" t="s">
        <v>91</v>
      </c>
      <c r="B5524" t="s">
        <v>91</v>
      </c>
      <c r="C5524" t="s">
        <v>101</v>
      </c>
      <c r="D5524" s="177">
        <v>44279</v>
      </c>
      <c r="E5524">
        <v>30</v>
      </c>
      <c r="F5524" s="38">
        <f t="shared" si="86"/>
        <v>44279</v>
      </c>
    </row>
    <row r="5525" spans="1:6" x14ac:dyDescent="0.25">
      <c r="A5525" t="s">
        <v>25</v>
      </c>
      <c r="B5525" t="s">
        <v>25</v>
      </c>
      <c r="C5525" t="s">
        <v>36</v>
      </c>
      <c r="D5525" s="177">
        <v>44279</v>
      </c>
      <c r="E5525">
        <v>31</v>
      </c>
      <c r="F5525" s="38">
        <f t="shared" si="86"/>
        <v>44279</v>
      </c>
    </row>
    <row r="5526" spans="1:6" x14ac:dyDescent="0.25">
      <c r="A5526" t="s">
        <v>25</v>
      </c>
      <c r="B5526" t="s">
        <v>25</v>
      </c>
      <c r="C5526" t="s">
        <v>37</v>
      </c>
      <c r="D5526" s="177">
        <v>44279</v>
      </c>
      <c r="E5526">
        <v>62</v>
      </c>
      <c r="F5526" s="38">
        <f t="shared" si="86"/>
        <v>44279</v>
      </c>
    </row>
    <row r="5527" spans="1:6" x14ac:dyDescent="0.25">
      <c r="A5527" t="s">
        <v>25</v>
      </c>
      <c r="B5527" t="s">
        <v>25</v>
      </c>
      <c r="C5527" t="s">
        <v>39</v>
      </c>
      <c r="D5527" s="177">
        <v>44279</v>
      </c>
      <c r="E5527">
        <v>59</v>
      </c>
      <c r="F5527" s="38">
        <f t="shared" si="86"/>
        <v>44279</v>
      </c>
    </row>
    <row r="5528" spans="1:6" x14ac:dyDescent="0.25">
      <c r="A5528" t="s">
        <v>25</v>
      </c>
      <c r="B5528" t="s">
        <v>25</v>
      </c>
      <c r="C5528" t="s">
        <v>47</v>
      </c>
      <c r="D5528" s="177">
        <v>44279</v>
      </c>
      <c r="E5528">
        <v>85</v>
      </c>
      <c r="F5528" s="38">
        <f t="shared" si="86"/>
        <v>44279</v>
      </c>
    </row>
    <row r="5529" spans="1:6" x14ac:dyDescent="0.25">
      <c r="A5529" t="s">
        <v>25</v>
      </c>
      <c r="B5529" t="s">
        <v>25</v>
      </c>
      <c r="C5529" t="s">
        <v>45</v>
      </c>
      <c r="D5529" s="177">
        <v>44279</v>
      </c>
      <c r="E5529">
        <v>96</v>
      </c>
      <c r="F5529" s="38">
        <f t="shared" si="86"/>
        <v>44279</v>
      </c>
    </row>
    <row r="5530" spans="1:6" x14ac:dyDescent="0.25">
      <c r="A5530" t="s">
        <v>361</v>
      </c>
      <c r="B5530" t="s">
        <v>411</v>
      </c>
      <c r="C5530" t="s">
        <v>357</v>
      </c>
      <c r="D5530" s="177">
        <v>44279</v>
      </c>
      <c r="E5530">
        <v>39</v>
      </c>
      <c r="F5530" s="38">
        <f t="shared" si="86"/>
        <v>44279</v>
      </c>
    </row>
    <row r="5531" spans="1:6" x14ac:dyDescent="0.25">
      <c r="A5531" t="s">
        <v>361</v>
      </c>
      <c r="B5531" t="s">
        <v>411</v>
      </c>
      <c r="C5531" t="s">
        <v>359</v>
      </c>
      <c r="D5531" s="177">
        <v>44279</v>
      </c>
      <c r="E5531">
        <v>2</v>
      </c>
      <c r="F5531" s="38">
        <f t="shared" si="86"/>
        <v>44279</v>
      </c>
    </row>
    <row r="5532" spans="1:6" x14ac:dyDescent="0.25">
      <c r="A5532" t="s">
        <v>361</v>
      </c>
      <c r="B5532" t="s">
        <v>411</v>
      </c>
      <c r="C5532" t="s">
        <v>356</v>
      </c>
      <c r="D5532" s="177">
        <v>44279</v>
      </c>
      <c r="E5532">
        <v>37</v>
      </c>
      <c r="F5532" s="38">
        <f t="shared" si="86"/>
        <v>44279</v>
      </c>
    </row>
    <row r="5533" spans="1:6" x14ac:dyDescent="0.25">
      <c r="A5533" t="s">
        <v>18</v>
      </c>
      <c r="B5533" t="s">
        <v>366</v>
      </c>
      <c r="C5533" t="s">
        <v>412</v>
      </c>
      <c r="D5533" s="177">
        <v>44279</v>
      </c>
      <c r="E5533">
        <v>6</v>
      </c>
      <c r="F5533" s="38">
        <f t="shared" si="86"/>
        <v>44279</v>
      </c>
    </row>
    <row r="5534" spans="1:6" x14ac:dyDescent="0.25">
      <c r="A5534" t="s">
        <v>18</v>
      </c>
      <c r="B5534" t="s">
        <v>18</v>
      </c>
      <c r="C5534" t="s">
        <v>24</v>
      </c>
      <c r="D5534" s="177">
        <v>44279</v>
      </c>
      <c r="E5534">
        <v>65</v>
      </c>
      <c r="F5534" s="38">
        <f t="shared" si="86"/>
        <v>44279</v>
      </c>
    </row>
    <row r="5535" spans="1:6" x14ac:dyDescent="0.25">
      <c r="A5535" t="s">
        <v>18</v>
      </c>
      <c r="B5535" t="s">
        <v>366</v>
      </c>
      <c r="C5535" t="s">
        <v>409</v>
      </c>
      <c r="D5535" s="177">
        <v>44279</v>
      </c>
      <c r="E5535">
        <v>27</v>
      </c>
      <c r="F5535" s="38">
        <f t="shared" si="86"/>
        <v>44279</v>
      </c>
    </row>
    <row r="5536" spans="1:6" x14ac:dyDescent="0.25">
      <c r="A5536" t="s">
        <v>25</v>
      </c>
      <c r="B5536" t="s">
        <v>29</v>
      </c>
      <c r="C5536" t="s">
        <v>30</v>
      </c>
      <c r="D5536" s="177">
        <v>44279</v>
      </c>
      <c r="E5536">
        <v>53</v>
      </c>
      <c r="F5536" s="38">
        <f t="shared" si="86"/>
        <v>44279</v>
      </c>
    </row>
    <row r="5537" spans="1:6" x14ac:dyDescent="0.25">
      <c r="A5537" t="s">
        <v>263</v>
      </c>
      <c r="B5537" t="s">
        <v>199</v>
      </c>
      <c r="C5537" t="s">
        <v>77</v>
      </c>
      <c r="D5537" s="177">
        <v>44279</v>
      </c>
      <c r="E5537">
        <v>83</v>
      </c>
      <c r="F5537" s="38">
        <f t="shared" si="86"/>
        <v>44279</v>
      </c>
    </row>
    <row r="5538" spans="1:6" x14ac:dyDescent="0.25">
      <c r="A5538" t="s">
        <v>71</v>
      </c>
      <c r="B5538" t="s">
        <v>71</v>
      </c>
      <c r="C5538" t="s">
        <v>72</v>
      </c>
      <c r="D5538" s="177">
        <v>44279</v>
      </c>
      <c r="E5538">
        <v>83</v>
      </c>
      <c r="F5538" s="38">
        <f t="shared" si="86"/>
        <v>44279</v>
      </c>
    </row>
    <row r="5539" spans="1:6" x14ac:dyDescent="0.25">
      <c r="A5539" t="s">
        <v>57</v>
      </c>
      <c r="B5539" t="s">
        <v>57</v>
      </c>
      <c r="C5539" t="s">
        <v>368</v>
      </c>
      <c r="D5539" s="177">
        <v>44279</v>
      </c>
      <c r="E5539">
        <v>60</v>
      </c>
      <c r="F5539" s="38">
        <f t="shared" si="86"/>
        <v>44279</v>
      </c>
    </row>
    <row r="5540" spans="1:6" x14ac:dyDescent="0.25">
      <c r="A5540" t="s">
        <v>57</v>
      </c>
      <c r="B5540" t="s">
        <v>57</v>
      </c>
      <c r="C5540" t="s">
        <v>130</v>
      </c>
      <c r="D5540" s="177">
        <v>44279</v>
      </c>
      <c r="E5540">
        <v>14</v>
      </c>
      <c r="F5540" s="38">
        <f t="shared" si="86"/>
        <v>44279</v>
      </c>
    </row>
    <row r="5541" spans="1:6" x14ac:dyDescent="0.25">
      <c r="A5541" t="s">
        <v>25</v>
      </c>
      <c r="B5541" t="s">
        <v>25</v>
      </c>
      <c r="C5541" t="s">
        <v>50</v>
      </c>
      <c r="D5541" s="177">
        <v>44279</v>
      </c>
      <c r="E5541">
        <v>23</v>
      </c>
      <c r="F5541" s="38">
        <f t="shared" si="86"/>
        <v>44279</v>
      </c>
    </row>
    <row r="5542" spans="1:6" x14ac:dyDescent="0.25">
      <c r="A5542" t="s">
        <v>25</v>
      </c>
      <c r="B5542" t="s">
        <v>54</v>
      </c>
      <c r="C5542" t="s">
        <v>56</v>
      </c>
      <c r="D5542" s="177">
        <v>44279</v>
      </c>
      <c r="E5542">
        <v>151</v>
      </c>
      <c r="F5542" s="38">
        <f t="shared" si="86"/>
        <v>44279</v>
      </c>
    </row>
    <row r="5543" spans="1:6" x14ac:dyDescent="0.25">
      <c r="A5543" t="s">
        <v>264</v>
      </c>
      <c r="B5543" t="s">
        <v>83</v>
      </c>
      <c r="C5543" t="s">
        <v>181</v>
      </c>
      <c r="D5543" s="177">
        <v>44279</v>
      </c>
      <c r="E5543">
        <v>31</v>
      </c>
      <c r="F5543" s="38">
        <f t="shared" si="86"/>
        <v>44279</v>
      </c>
    </row>
    <row r="5544" spans="1:6" x14ac:dyDescent="0.25">
      <c r="A5544" t="s">
        <v>264</v>
      </c>
      <c r="B5544" t="s">
        <v>83</v>
      </c>
      <c r="C5544" t="s">
        <v>86</v>
      </c>
      <c r="D5544" s="177">
        <v>44279</v>
      </c>
      <c r="E5544">
        <v>27</v>
      </c>
      <c r="F5544" s="38">
        <f t="shared" si="86"/>
        <v>44279</v>
      </c>
    </row>
    <row r="5545" spans="1:6" x14ac:dyDescent="0.25">
      <c r="A5545" t="s">
        <v>25</v>
      </c>
      <c r="B5545" t="s">
        <v>25</v>
      </c>
      <c r="C5545" t="s">
        <v>41</v>
      </c>
      <c r="D5545" s="177">
        <v>44279</v>
      </c>
      <c r="E5545">
        <v>70</v>
      </c>
      <c r="F5545" s="38">
        <f t="shared" si="86"/>
        <v>44279</v>
      </c>
    </row>
    <row r="5546" spans="1:6" x14ac:dyDescent="0.25">
      <c r="A5546" t="s">
        <v>25</v>
      </c>
      <c r="B5546" t="s">
        <v>25</v>
      </c>
      <c r="C5546" t="s">
        <v>42</v>
      </c>
      <c r="D5546" s="177">
        <v>44279</v>
      </c>
      <c r="E5546">
        <v>17</v>
      </c>
      <c r="F5546" s="38">
        <f t="shared" si="86"/>
        <v>44279</v>
      </c>
    </row>
    <row r="5547" spans="1:6" x14ac:dyDescent="0.25">
      <c r="A5547" t="s">
        <v>25</v>
      </c>
      <c r="B5547" t="s">
        <v>25</v>
      </c>
      <c r="C5547" t="s">
        <v>48</v>
      </c>
      <c r="D5547" s="177">
        <v>44279</v>
      </c>
      <c r="E5547">
        <v>10</v>
      </c>
      <c r="F5547" s="38">
        <f t="shared" si="86"/>
        <v>44279</v>
      </c>
    </row>
    <row r="5548" spans="1:6" x14ac:dyDescent="0.25">
      <c r="A5548" t="s">
        <v>25</v>
      </c>
      <c r="B5548" t="s">
        <v>25</v>
      </c>
      <c r="C5548" t="s">
        <v>186</v>
      </c>
      <c r="D5548" s="177">
        <v>44279</v>
      </c>
      <c r="E5548">
        <v>2</v>
      </c>
      <c r="F5548" s="38">
        <f t="shared" si="86"/>
        <v>44279</v>
      </c>
    </row>
    <row r="5549" spans="1:6" x14ac:dyDescent="0.25">
      <c r="A5549" t="s">
        <v>18</v>
      </c>
      <c r="B5549" t="s">
        <v>18</v>
      </c>
      <c r="D5549" s="177">
        <v>44279</v>
      </c>
      <c r="E5549">
        <v>2</v>
      </c>
      <c r="F5549" s="38">
        <f t="shared" si="86"/>
        <v>44279</v>
      </c>
    </row>
    <row r="5550" spans="1:6" x14ac:dyDescent="0.25">
      <c r="A5550" t="s">
        <v>361</v>
      </c>
      <c r="B5550" t="s">
        <v>411</v>
      </c>
      <c r="C5550" t="s">
        <v>355</v>
      </c>
      <c r="D5550" s="177">
        <v>44279</v>
      </c>
      <c r="E5550">
        <v>130</v>
      </c>
      <c r="F5550" s="38">
        <f t="shared" si="86"/>
        <v>44279</v>
      </c>
    </row>
    <row r="5551" spans="1:6" x14ac:dyDescent="0.25">
      <c r="A5551" t="s">
        <v>361</v>
      </c>
      <c r="B5551" t="s">
        <v>411</v>
      </c>
      <c r="C5551" t="s">
        <v>357</v>
      </c>
      <c r="D5551" s="177">
        <v>44278</v>
      </c>
      <c r="E5551">
        <v>34</v>
      </c>
      <c r="F5551" s="38">
        <f t="shared" si="86"/>
        <v>44278</v>
      </c>
    </row>
    <row r="5552" spans="1:6" x14ac:dyDescent="0.25">
      <c r="A5552" t="s">
        <v>25</v>
      </c>
      <c r="B5552" t="s">
        <v>26</v>
      </c>
      <c r="C5552" t="s">
        <v>27</v>
      </c>
      <c r="D5552" s="177">
        <v>44278</v>
      </c>
      <c r="E5552">
        <v>38</v>
      </c>
      <c r="F5552" s="38">
        <f t="shared" si="86"/>
        <v>44278</v>
      </c>
    </row>
    <row r="5553" spans="1:6" x14ac:dyDescent="0.25">
      <c r="A5553" t="s">
        <v>25</v>
      </c>
      <c r="B5553" t="s">
        <v>29</v>
      </c>
      <c r="C5553" t="s">
        <v>30</v>
      </c>
      <c r="D5553" s="177">
        <v>44278</v>
      </c>
      <c r="E5553">
        <v>84</v>
      </c>
      <c r="F5553" s="38">
        <f t="shared" si="86"/>
        <v>44278</v>
      </c>
    </row>
    <row r="5554" spans="1:6" x14ac:dyDescent="0.25">
      <c r="A5554" t="s">
        <v>25</v>
      </c>
      <c r="B5554" t="s">
        <v>25</v>
      </c>
      <c r="C5554" t="s">
        <v>31</v>
      </c>
      <c r="D5554" s="177">
        <v>44278</v>
      </c>
      <c r="E5554">
        <v>50</v>
      </c>
      <c r="F5554" s="38">
        <f t="shared" si="86"/>
        <v>44278</v>
      </c>
    </row>
    <row r="5555" spans="1:6" x14ac:dyDescent="0.25">
      <c r="A5555" t="s">
        <v>25</v>
      </c>
      <c r="B5555" t="s">
        <v>25</v>
      </c>
      <c r="C5555" t="s">
        <v>32</v>
      </c>
      <c r="D5555" s="177">
        <v>44278</v>
      </c>
      <c r="E5555">
        <v>130</v>
      </c>
      <c r="F5555" s="38">
        <f t="shared" si="86"/>
        <v>44278</v>
      </c>
    </row>
    <row r="5556" spans="1:6" x14ac:dyDescent="0.25">
      <c r="A5556" t="s">
        <v>25</v>
      </c>
      <c r="B5556" t="s">
        <v>25</v>
      </c>
      <c r="C5556" t="s">
        <v>46</v>
      </c>
      <c r="D5556" s="177">
        <v>44278</v>
      </c>
      <c r="E5556">
        <v>53</v>
      </c>
      <c r="F5556" s="38">
        <f t="shared" si="86"/>
        <v>44278</v>
      </c>
    </row>
    <row r="5557" spans="1:6" x14ac:dyDescent="0.25">
      <c r="A5557" t="s">
        <v>25</v>
      </c>
      <c r="B5557" t="s">
        <v>25</v>
      </c>
      <c r="C5557" t="s">
        <v>40</v>
      </c>
      <c r="D5557" s="177">
        <v>44278</v>
      </c>
      <c r="E5557">
        <v>4</v>
      </c>
      <c r="F5557" s="38">
        <f t="shared" si="86"/>
        <v>44278</v>
      </c>
    </row>
    <row r="5558" spans="1:6" x14ac:dyDescent="0.25">
      <c r="A5558" t="s">
        <v>25</v>
      </c>
      <c r="B5558" t="s">
        <v>25</v>
      </c>
      <c r="C5558" t="s">
        <v>34</v>
      </c>
      <c r="D5558" s="177">
        <v>44278</v>
      </c>
      <c r="E5558">
        <v>32</v>
      </c>
      <c r="F5558" s="38">
        <f t="shared" si="86"/>
        <v>44278</v>
      </c>
    </row>
    <row r="5559" spans="1:6" x14ac:dyDescent="0.25">
      <c r="A5559" t="s">
        <v>25</v>
      </c>
      <c r="B5559" t="s">
        <v>25</v>
      </c>
      <c r="C5559" t="s">
        <v>37</v>
      </c>
      <c r="D5559" s="177">
        <v>44278</v>
      </c>
      <c r="E5559">
        <v>46</v>
      </c>
      <c r="F5559" s="38">
        <f t="shared" si="86"/>
        <v>44278</v>
      </c>
    </row>
    <row r="5560" spans="1:6" x14ac:dyDescent="0.25">
      <c r="A5560" t="s">
        <v>264</v>
      </c>
      <c r="B5560" t="s">
        <v>81</v>
      </c>
      <c r="C5560" t="s">
        <v>82</v>
      </c>
      <c r="D5560" s="177">
        <v>44278</v>
      </c>
      <c r="E5560">
        <v>13</v>
      </c>
      <c r="F5560" s="38">
        <f t="shared" si="86"/>
        <v>44278</v>
      </c>
    </row>
    <row r="5561" spans="1:6" x14ac:dyDescent="0.25">
      <c r="A5561" t="s">
        <v>264</v>
      </c>
      <c r="B5561" t="s">
        <v>83</v>
      </c>
      <c r="C5561" t="s">
        <v>90</v>
      </c>
      <c r="D5561" s="177">
        <v>44278</v>
      </c>
      <c r="E5561">
        <v>23</v>
      </c>
      <c r="F5561" s="38">
        <f t="shared" si="86"/>
        <v>44278</v>
      </c>
    </row>
    <row r="5562" spans="1:6" x14ac:dyDescent="0.25">
      <c r="A5562" t="s">
        <v>91</v>
      </c>
      <c r="B5562" t="s">
        <v>91</v>
      </c>
      <c r="C5562" t="s">
        <v>98</v>
      </c>
      <c r="D5562" s="177">
        <v>44278</v>
      </c>
      <c r="E5562">
        <v>36</v>
      </c>
      <c r="F5562" s="38">
        <f t="shared" si="86"/>
        <v>44278</v>
      </c>
    </row>
    <row r="5563" spans="1:6" x14ac:dyDescent="0.25">
      <c r="A5563" t="s">
        <v>57</v>
      </c>
      <c r="B5563" t="s">
        <v>57</v>
      </c>
      <c r="C5563" t="s">
        <v>446</v>
      </c>
      <c r="D5563" s="177">
        <v>44278</v>
      </c>
      <c r="E5563">
        <v>14</v>
      </c>
      <c r="F5563" s="38">
        <f t="shared" si="86"/>
        <v>44278</v>
      </c>
    </row>
    <row r="5564" spans="1:6" x14ac:dyDescent="0.25">
      <c r="A5564" t="s">
        <v>57</v>
      </c>
      <c r="B5564" t="s">
        <v>57</v>
      </c>
      <c r="C5564" t="s">
        <v>62</v>
      </c>
      <c r="D5564" s="177">
        <v>44278</v>
      </c>
      <c r="E5564">
        <v>3</v>
      </c>
      <c r="F5564" s="38">
        <f t="shared" si="86"/>
        <v>44278</v>
      </c>
    </row>
    <row r="5565" spans="1:6" x14ac:dyDescent="0.25">
      <c r="A5565" t="s">
        <v>263</v>
      </c>
      <c r="B5565" t="s">
        <v>199</v>
      </c>
      <c r="C5565" t="s">
        <v>319</v>
      </c>
      <c r="D5565" s="177">
        <v>44278</v>
      </c>
      <c r="E5565">
        <v>29</v>
      </c>
      <c r="F5565" s="38">
        <f t="shared" si="86"/>
        <v>44278</v>
      </c>
    </row>
    <row r="5566" spans="1:6" x14ac:dyDescent="0.25">
      <c r="A5566" t="s">
        <v>18</v>
      </c>
      <c r="B5566" t="s">
        <v>366</v>
      </c>
      <c r="C5566" t="s">
        <v>413</v>
      </c>
      <c r="D5566" s="177">
        <v>44278</v>
      </c>
      <c r="E5566">
        <v>20</v>
      </c>
      <c r="F5566" s="38">
        <f t="shared" si="86"/>
        <v>44278</v>
      </c>
    </row>
    <row r="5567" spans="1:6" x14ac:dyDescent="0.25">
      <c r="A5567" t="s">
        <v>361</v>
      </c>
      <c r="B5567" t="s">
        <v>411</v>
      </c>
      <c r="C5567" t="s">
        <v>355</v>
      </c>
      <c r="D5567" s="177">
        <v>44278</v>
      </c>
      <c r="E5567">
        <v>63</v>
      </c>
      <c r="F5567" s="38">
        <f t="shared" si="86"/>
        <v>44278</v>
      </c>
    </row>
    <row r="5568" spans="1:6" x14ac:dyDescent="0.25">
      <c r="A5568" t="s">
        <v>18</v>
      </c>
      <c r="B5568" t="s">
        <v>19</v>
      </c>
      <c r="C5568" t="s">
        <v>20</v>
      </c>
      <c r="D5568" s="177">
        <v>44278</v>
      </c>
      <c r="E5568">
        <v>35</v>
      </c>
      <c r="F5568" s="38">
        <f t="shared" si="86"/>
        <v>44278</v>
      </c>
    </row>
    <row r="5569" spans="1:6" x14ac:dyDescent="0.25">
      <c r="A5569" t="s">
        <v>337</v>
      </c>
      <c r="B5569" t="s">
        <v>338</v>
      </c>
      <c r="C5569" t="s">
        <v>177</v>
      </c>
      <c r="D5569" s="177">
        <v>44278</v>
      </c>
      <c r="E5569">
        <v>32</v>
      </c>
      <c r="F5569" s="38">
        <f t="shared" si="86"/>
        <v>44278</v>
      </c>
    </row>
    <row r="5570" spans="1:6" x14ac:dyDescent="0.25">
      <c r="A5570" t="s">
        <v>25</v>
      </c>
      <c r="B5570" t="s">
        <v>25</v>
      </c>
      <c r="C5570" t="s">
        <v>186</v>
      </c>
      <c r="D5570" s="177">
        <v>44278</v>
      </c>
      <c r="E5570">
        <v>1</v>
      </c>
      <c r="F5570" s="38">
        <f t="shared" si="86"/>
        <v>44278</v>
      </c>
    </row>
    <row r="5571" spans="1:6" x14ac:dyDescent="0.25">
      <c r="A5571" t="s">
        <v>25</v>
      </c>
      <c r="B5571" t="s">
        <v>25</v>
      </c>
      <c r="C5571" t="s">
        <v>49</v>
      </c>
      <c r="D5571" s="177">
        <v>44278</v>
      </c>
      <c r="E5571">
        <v>55</v>
      </c>
      <c r="F5571" s="38">
        <f t="shared" ref="F5571:F5634" si="87">D5571</f>
        <v>44278</v>
      </c>
    </row>
    <row r="5572" spans="1:6" x14ac:dyDescent="0.25">
      <c r="A5572" t="s">
        <v>91</v>
      </c>
      <c r="B5572" t="s">
        <v>91</v>
      </c>
      <c r="C5572" t="s">
        <v>100</v>
      </c>
      <c r="D5572" s="177">
        <v>44278</v>
      </c>
      <c r="E5572">
        <v>69</v>
      </c>
      <c r="F5572" s="38">
        <f t="shared" si="87"/>
        <v>44278</v>
      </c>
    </row>
    <row r="5573" spans="1:6" x14ac:dyDescent="0.25">
      <c r="A5573" t="s">
        <v>91</v>
      </c>
      <c r="B5573" t="s">
        <v>91</v>
      </c>
      <c r="C5573" t="s">
        <v>96</v>
      </c>
      <c r="D5573" s="177">
        <v>44278</v>
      </c>
      <c r="E5573">
        <v>34</v>
      </c>
      <c r="F5573" s="38">
        <f t="shared" si="87"/>
        <v>44278</v>
      </c>
    </row>
    <row r="5574" spans="1:6" x14ac:dyDescent="0.25">
      <c r="A5574" t="s">
        <v>264</v>
      </c>
      <c r="B5574" t="s">
        <v>83</v>
      </c>
      <c r="C5574" t="s">
        <v>84</v>
      </c>
      <c r="D5574" s="177">
        <v>44278</v>
      </c>
      <c r="E5574">
        <v>179</v>
      </c>
      <c r="F5574" s="38">
        <f t="shared" si="87"/>
        <v>44278</v>
      </c>
    </row>
    <row r="5575" spans="1:6" x14ac:dyDescent="0.25">
      <c r="A5575" t="s">
        <v>263</v>
      </c>
      <c r="B5575" t="s">
        <v>199</v>
      </c>
      <c r="C5575" t="s">
        <v>77</v>
      </c>
      <c r="D5575" s="177">
        <v>44278</v>
      </c>
      <c r="E5575">
        <v>27</v>
      </c>
      <c r="F5575" s="38">
        <f t="shared" si="87"/>
        <v>44278</v>
      </c>
    </row>
    <row r="5576" spans="1:6" x14ac:dyDescent="0.25">
      <c r="A5576" t="s">
        <v>57</v>
      </c>
      <c r="B5576" t="s">
        <v>57</v>
      </c>
      <c r="C5576" t="s">
        <v>262</v>
      </c>
      <c r="D5576" s="177">
        <v>44278</v>
      </c>
      <c r="E5576">
        <v>2</v>
      </c>
      <c r="F5576" s="38">
        <f t="shared" si="87"/>
        <v>44278</v>
      </c>
    </row>
    <row r="5577" spans="1:6" x14ac:dyDescent="0.25">
      <c r="A5577" t="s">
        <v>57</v>
      </c>
      <c r="B5577" t="s">
        <v>57</v>
      </c>
      <c r="C5577" t="s">
        <v>61</v>
      </c>
      <c r="D5577" s="177">
        <v>44278</v>
      </c>
      <c r="E5577">
        <v>30</v>
      </c>
      <c r="F5577" s="38">
        <f t="shared" si="87"/>
        <v>44278</v>
      </c>
    </row>
    <row r="5578" spans="1:6" x14ac:dyDescent="0.25">
      <c r="A5578" t="s">
        <v>57</v>
      </c>
      <c r="B5578" t="s">
        <v>57</v>
      </c>
      <c r="C5578" t="s">
        <v>392</v>
      </c>
      <c r="D5578" s="177">
        <v>44278</v>
      </c>
      <c r="E5578">
        <v>11</v>
      </c>
      <c r="F5578" s="38">
        <f t="shared" si="87"/>
        <v>44278</v>
      </c>
    </row>
    <row r="5579" spans="1:6" x14ac:dyDescent="0.25">
      <c r="A5579" t="s">
        <v>25</v>
      </c>
      <c r="B5579" t="s">
        <v>25</v>
      </c>
      <c r="C5579" t="s">
        <v>53</v>
      </c>
      <c r="D5579" s="177">
        <v>44278</v>
      </c>
      <c r="E5579">
        <v>58</v>
      </c>
      <c r="F5579" s="38">
        <f t="shared" si="87"/>
        <v>44278</v>
      </c>
    </row>
    <row r="5580" spans="1:6" x14ac:dyDescent="0.25">
      <c r="A5580" t="s">
        <v>361</v>
      </c>
      <c r="B5580" t="s">
        <v>411</v>
      </c>
      <c r="C5580" t="s">
        <v>356</v>
      </c>
      <c r="D5580" s="177">
        <v>44278</v>
      </c>
      <c r="E5580">
        <v>58</v>
      </c>
      <c r="F5580" s="38">
        <f t="shared" si="87"/>
        <v>44278</v>
      </c>
    </row>
    <row r="5581" spans="1:6" x14ac:dyDescent="0.25">
      <c r="A5581" t="s">
        <v>18</v>
      </c>
      <c r="B5581" t="s">
        <v>366</v>
      </c>
      <c r="C5581" t="s">
        <v>410</v>
      </c>
      <c r="D5581" s="177">
        <v>44278</v>
      </c>
      <c r="E5581">
        <v>4</v>
      </c>
      <c r="F5581" s="38">
        <f t="shared" si="87"/>
        <v>44278</v>
      </c>
    </row>
    <row r="5582" spans="1:6" x14ac:dyDescent="0.25">
      <c r="A5582" t="s">
        <v>25</v>
      </c>
      <c r="B5582" t="s">
        <v>25</v>
      </c>
      <c r="C5582" t="s">
        <v>45</v>
      </c>
      <c r="D5582" s="177">
        <v>44278</v>
      </c>
      <c r="E5582">
        <v>111</v>
      </c>
      <c r="F5582" s="38">
        <f t="shared" si="87"/>
        <v>44278</v>
      </c>
    </row>
    <row r="5583" spans="1:6" x14ac:dyDescent="0.25">
      <c r="A5583" t="s">
        <v>25</v>
      </c>
      <c r="B5583" t="s">
        <v>25</v>
      </c>
      <c r="C5583" t="s">
        <v>50</v>
      </c>
      <c r="D5583" s="177">
        <v>44278</v>
      </c>
      <c r="E5583">
        <v>24</v>
      </c>
      <c r="F5583" s="38">
        <f t="shared" si="87"/>
        <v>44278</v>
      </c>
    </row>
    <row r="5584" spans="1:6" x14ac:dyDescent="0.25">
      <c r="A5584" t="s">
        <v>25</v>
      </c>
      <c r="B5584" t="s">
        <v>25</v>
      </c>
      <c r="C5584" t="s">
        <v>41</v>
      </c>
      <c r="D5584" s="177">
        <v>44278</v>
      </c>
      <c r="E5584">
        <v>31</v>
      </c>
      <c r="F5584" s="38">
        <f t="shared" si="87"/>
        <v>44278</v>
      </c>
    </row>
    <row r="5585" spans="1:6" x14ac:dyDescent="0.25">
      <c r="A5585" t="s">
        <v>25</v>
      </c>
      <c r="B5585" t="s">
        <v>25</v>
      </c>
      <c r="C5585" t="s">
        <v>38</v>
      </c>
      <c r="D5585" s="177">
        <v>44278</v>
      </c>
      <c r="E5585">
        <v>27</v>
      </c>
      <c r="F5585" s="38">
        <f t="shared" si="87"/>
        <v>44278</v>
      </c>
    </row>
    <row r="5586" spans="1:6" x14ac:dyDescent="0.25">
      <c r="A5586" t="s">
        <v>25</v>
      </c>
      <c r="B5586" t="s">
        <v>25</v>
      </c>
      <c r="C5586" t="s">
        <v>36</v>
      </c>
      <c r="D5586" s="177">
        <v>44278</v>
      </c>
      <c r="E5586">
        <v>12</v>
      </c>
      <c r="F5586" s="38">
        <f t="shared" si="87"/>
        <v>44278</v>
      </c>
    </row>
    <row r="5587" spans="1:6" x14ac:dyDescent="0.25">
      <c r="A5587" t="s">
        <v>57</v>
      </c>
      <c r="B5587" t="s">
        <v>57</v>
      </c>
      <c r="C5587" t="s">
        <v>130</v>
      </c>
      <c r="D5587" s="177">
        <v>44278</v>
      </c>
      <c r="E5587">
        <v>40</v>
      </c>
      <c r="F5587" s="38">
        <f t="shared" si="87"/>
        <v>44278</v>
      </c>
    </row>
    <row r="5588" spans="1:6" x14ac:dyDescent="0.25">
      <c r="A5588" t="s">
        <v>57</v>
      </c>
      <c r="B5588" t="s">
        <v>57</v>
      </c>
      <c r="C5588" t="s">
        <v>368</v>
      </c>
      <c r="D5588" s="177">
        <v>44278</v>
      </c>
      <c r="E5588">
        <v>75</v>
      </c>
      <c r="F5588" s="38">
        <f t="shared" si="87"/>
        <v>44278</v>
      </c>
    </row>
    <row r="5589" spans="1:6" x14ac:dyDescent="0.25">
      <c r="A5589" t="s">
        <v>57</v>
      </c>
      <c r="B5589" t="s">
        <v>57</v>
      </c>
      <c r="C5589" t="s">
        <v>183</v>
      </c>
      <c r="D5589" s="177">
        <v>44278</v>
      </c>
      <c r="E5589">
        <v>22</v>
      </c>
      <c r="F5589" s="38">
        <f t="shared" si="87"/>
        <v>44278</v>
      </c>
    </row>
    <row r="5590" spans="1:6" x14ac:dyDescent="0.25">
      <c r="A5590" t="s">
        <v>71</v>
      </c>
      <c r="B5590" t="s">
        <v>71</v>
      </c>
      <c r="C5590" t="s">
        <v>72</v>
      </c>
      <c r="D5590" s="177">
        <v>44278</v>
      </c>
      <c r="E5590">
        <v>84</v>
      </c>
      <c r="F5590" s="38">
        <f t="shared" si="87"/>
        <v>44278</v>
      </c>
    </row>
    <row r="5591" spans="1:6" x14ac:dyDescent="0.25">
      <c r="A5591" t="s">
        <v>325</v>
      </c>
      <c r="B5591" t="s">
        <v>325</v>
      </c>
      <c r="C5591" t="s">
        <v>327</v>
      </c>
      <c r="D5591" s="177">
        <v>44278</v>
      </c>
      <c r="E5591">
        <v>29</v>
      </c>
      <c r="F5591" s="38">
        <f t="shared" si="87"/>
        <v>44278</v>
      </c>
    </row>
    <row r="5592" spans="1:6" x14ac:dyDescent="0.25">
      <c r="A5592" t="s">
        <v>91</v>
      </c>
      <c r="B5592" t="s">
        <v>91</v>
      </c>
      <c r="C5592" t="s">
        <v>94</v>
      </c>
      <c r="D5592" s="177">
        <v>44278</v>
      </c>
      <c r="E5592">
        <v>12</v>
      </c>
      <c r="F5592" s="38">
        <f t="shared" si="87"/>
        <v>44278</v>
      </c>
    </row>
    <row r="5593" spans="1:6" x14ac:dyDescent="0.25">
      <c r="A5593" t="s">
        <v>264</v>
      </c>
      <c r="B5593" t="s">
        <v>83</v>
      </c>
      <c r="C5593" t="s">
        <v>80</v>
      </c>
      <c r="D5593" s="177">
        <v>44278</v>
      </c>
      <c r="E5593">
        <v>58</v>
      </c>
      <c r="F5593" s="38">
        <f t="shared" si="87"/>
        <v>44278</v>
      </c>
    </row>
    <row r="5594" spans="1:6" x14ac:dyDescent="0.25">
      <c r="A5594" t="s">
        <v>18</v>
      </c>
      <c r="B5594" t="s">
        <v>366</v>
      </c>
      <c r="C5594" t="s">
        <v>409</v>
      </c>
      <c r="D5594" s="177">
        <v>44278</v>
      </c>
      <c r="E5594">
        <v>27</v>
      </c>
      <c r="F5594" s="38">
        <f t="shared" si="87"/>
        <v>44278</v>
      </c>
    </row>
    <row r="5595" spans="1:6" x14ac:dyDescent="0.25">
      <c r="A5595" t="s">
        <v>18</v>
      </c>
      <c r="B5595" t="s">
        <v>18</v>
      </c>
      <c r="C5595" t="s">
        <v>24</v>
      </c>
      <c r="D5595" s="177">
        <v>44278</v>
      </c>
      <c r="E5595">
        <v>57</v>
      </c>
      <c r="F5595" s="38">
        <f t="shared" si="87"/>
        <v>44278</v>
      </c>
    </row>
    <row r="5596" spans="1:6" x14ac:dyDescent="0.25">
      <c r="A5596" t="s">
        <v>18</v>
      </c>
      <c r="B5596" t="s">
        <v>18</v>
      </c>
      <c r="C5596" t="s">
        <v>23</v>
      </c>
      <c r="D5596" s="177">
        <v>44278</v>
      </c>
      <c r="E5596">
        <v>26</v>
      </c>
      <c r="F5596" s="38">
        <f t="shared" si="87"/>
        <v>44278</v>
      </c>
    </row>
    <row r="5597" spans="1:6" x14ac:dyDescent="0.25">
      <c r="A5597" t="s">
        <v>2</v>
      </c>
      <c r="B5597" t="s">
        <v>2</v>
      </c>
      <c r="C5597" t="s">
        <v>389</v>
      </c>
      <c r="D5597" s="177">
        <v>44278</v>
      </c>
      <c r="E5597">
        <v>9</v>
      </c>
      <c r="F5597" s="38">
        <f t="shared" si="87"/>
        <v>44278</v>
      </c>
    </row>
    <row r="5598" spans="1:6" x14ac:dyDescent="0.25">
      <c r="A5598" t="s">
        <v>16</v>
      </c>
      <c r="B5598" t="s">
        <v>16</v>
      </c>
      <c r="C5598" t="s">
        <v>17</v>
      </c>
      <c r="D5598" s="177">
        <v>44278</v>
      </c>
      <c r="E5598">
        <v>84</v>
      </c>
      <c r="F5598" s="38">
        <f t="shared" si="87"/>
        <v>44278</v>
      </c>
    </row>
    <row r="5599" spans="1:6" x14ac:dyDescent="0.25">
      <c r="A5599" t="s">
        <v>361</v>
      </c>
      <c r="B5599" t="s">
        <v>411</v>
      </c>
      <c r="C5599" t="s">
        <v>359</v>
      </c>
      <c r="D5599" s="177">
        <v>44278</v>
      </c>
      <c r="E5599">
        <v>7</v>
      </c>
      <c r="F5599" s="38">
        <f t="shared" si="87"/>
        <v>44278</v>
      </c>
    </row>
    <row r="5600" spans="1:6" x14ac:dyDescent="0.25">
      <c r="A5600" t="s">
        <v>18</v>
      </c>
      <c r="B5600" t="s">
        <v>21</v>
      </c>
      <c r="C5600" t="s">
        <v>22</v>
      </c>
      <c r="D5600" s="177">
        <v>44278</v>
      </c>
      <c r="E5600">
        <v>79</v>
      </c>
      <c r="F5600" s="38">
        <f t="shared" si="87"/>
        <v>44278</v>
      </c>
    </row>
    <row r="5601" spans="1:6" x14ac:dyDescent="0.25">
      <c r="A5601" t="s">
        <v>18</v>
      </c>
      <c r="B5601" t="s">
        <v>18</v>
      </c>
      <c r="D5601" s="177">
        <v>44278</v>
      </c>
      <c r="E5601">
        <v>3</v>
      </c>
      <c r="F5601" s="38">
        <f t="shared" si="87"/>
        <v>44278</v>
      </c>
    </row>
    <row r="5602" spans="1:6" x14ac:dyDescent="0.25">
      <c r="A5602" t="s">
        <v>25</v>
      </c>
      <c r="B5602" t="s">
        <v>25</v>
      </c>
      <c r="C5602" t="s">
        <v>48</v>
      </c>
      <c r="D5602" s="177">
        <v>44278</v>
      </c>
      <c r="E5602">
        <v>9</v>
      </c>
      <c r="F5602" s="38">
        <f t="shared" si="87"/>
        <v>44278</v>
      </c>
    </row>
    <row r="5603" spans="1:6" x14ac:dyDescent="0.25">
      <c r="A5603" t="s">
        <v>25</v>
      </c>
      <c r="B5603" t="s">
        <v>25</v>
      </c>
      <c r="C5603" t="s">
        <v>47</v>
      </c>
      <c r="D5603" s="177">
        <v>44278</v>
      </c>
      <c r="E5603">
        <v>60</v>
      </c>
      <c r="F5603" s="38">
        <f t="shared" si="87"/>
        <v>44278</v>
      </c>
    </row>
    <row r="5604" spans="1:6" x14ac:dyDescent="0.25">
      <c r="A5604" t="s">
        <v>25</v>
      </c>
      <c r="B5604" t="s">
        <v>25</v>
      </c>
      <c r="C5604" t="s">
        <v>42</v>
      </c>
      <c r="D5604" s="177">
        <v>44278</v>
      </c>
      <c r="E5604">
        <v>30</v>
      </c>
      <c r="F5604" s="38">
        <f t="shared" si="87"/>
        <v>44278</v>
      </c>
    </row>
    <row r="5605" spans="1:6" x14ac:dyDescent="0.25">
      <c r="A5605" t="s">
        <v>25</v>
      </c>
      <c r="B5605" t="s">
        <v>25</v>
      </c>
      <c r="C5605" t="s">
        <v>39</v>
      </c>
      <c r="D5605" s="177">
        <v>44278</v>
      </c>
      <c r="E5605">
        <v>65</v>
      </c>
      <c r="F5605" s="38">
        <f t="shared" si="87"/>
        <v>44278</v>
      </c>
    </row>
    <row r="5606" spans="1:6" x14ac:dyDescent="0.25">
      <c r="A5606" t="s">
        <v>25</v>
      </c>
      <c r="B5606" t="s">
        <v>54</v>
      </c>
      <c r="C5606" t="s">
        <v>55</v>
      </c>
      <c r="D5606" s="177">
        <v>44278</v>
      </c>
      <c r="E5606">
        <v>200</v>
      </c>
      <c r="F5606" s="38">
        <f t="shared" si="87"/>
        <v>44278</v>
      </c>
    </row>
    <row r="5607" spans="1:6" x14ac:dyDescent="0.25">
      <c r="A5607" t="s">
        <v>25</v>
      </c>
      <c r="B5607" t="s">
        <v>54</v>
      </c>
      <c r="C5607" t="s">
        <v>56</v>
      </c>
      <c r="D5607" s="177">
        <v>44278</v>
      </c>
      <c r="E5607">
        <v>229</v>
      </c>
      <c r="F5607" s="38">
        <f t="shared" si="87"/>
        <v>44278</v>
      </c>
    </row>
    <row r="5608" spans="1:6" x14ac:dyDescent="0.25">
      <c r="A5608" t="s">
        <v>57</v>
      </c>
      <c r="B5608" t="s">
        <v>57</v>
      </c>
      <c r="C5608" t="s">
        <v>63</v>
      </c>
      <c r="D5608" s="177">
        <v>44278</v>
      </c>
      <c r="E5608">
        <v>16</v>
      </c>
      <c r="F5608" s="38">
        <f t="shared" si="87"/>
        <v>44278</v>
      </c>
    </row>
    <row r="5609" spans="1:6" x14ac:dyDescent="0.25">
      <c r="A5609" t="s">
        <v>263</v>
      </c>
      <c r="B5609" t="s">
        <v>199</v>
      </c>
      <c r="C5609" t="s">
        <v>75</v>
      </c>
      <c r="D5609" s="177">
        <v>44278</v>
      </c>
      <c r="E5609">
        <v>35</v>
      </c>
      <c r="F5609" s="38">
        <f t="shared" si="87"/>
        <v>44278</v>
      </c>
    </row>
    <row r="5610" spans="1:6" x14ac:dyDescent="0.25">
      <c r="A5610" t="s">
        <v>264</v>
      </c>
      <c r="B5610" t="s">
        <v>83</v>
      </c>
      <c r="C5610" t="s">
        <v>181</v>
      </c>
      <c r="D5610" s="177">
        <v>44278</v>
      </c>
      <c r="E5610">
        <v>90</v>
      </c>
      <c r="F5610" s="38">
        <f t="shared" si="87"/>
        <v>44278</v>
      </c>
    </row>
    <row r="5611" spans="1:6" x14ac:dyDescent="0.25">
      <c r="A5611" t="s">
        <v>91</v>
      </c>
      <c r="B5611" t="s">
        <v>91</v>
      </c>
      <c r="C5611" t="s">
        <v>99</v>
      </c>
      <c r="D5611" s="177">
        <v>44278</v>
      </c>
      <c r="E5611">
        <v>17</v>
      </c>
      <c r="F5611" s="38">
        <f t="shared" si="87"/>
        <v>44278</v>
      </c>
    </row>
    <row r="5612" spans="1:6" x14ac:dyDescent="0.25">
      <c r="A5612" t="s">
        <v>91</v>
      </c>
      <c r="B5612" t="s">
        <v>91</v>
      </c>
      <c r="C5612" t="s">
        <v>101</v>
      </c>
      <c r="D5612" s="177">
        <v>44278</v>
      </c>
      <c r="E5612">
        <v>89</v>
      </c>
      <c r="F5612" s="38">
        <f t="shared" si="87"/>
        <v>44278</v>
      </c>
    </row>
    <row r="5613" spans="1:6" x14ac:dyDescent="0.25">
      <c r="A5613" t="s">
        <v>91</v>
      </c>
      <c r="B5613" t="s">
        <v>91</v>
      </c>
      <c r="C5613" t="s">
        <v>98</v>
      </c>
      <c r="D5613" s="177">
        <v>44277</v>
      </c>
      <c r="E5613">
        <v>63</v>
      </c>
      <c r="F5613" s="38">
        <f t="shared" si="87"/>
        <v>44277</v>
      </c>
    </row>
    <row r="5614" spans="1:6" x14ac:dyDescent="0.25">
      <c r="A5614" t="s">
        <v>91</v>
      </c>
      <c r="B5614" t="s">
        <v>91</v>
      </c>
      <c r="C5614" t="s">
        <v>96</v>
      </c>
      <c r="D5614" s="177">
        <v>44277</v>
      </c>
      <c r="E5614">
        <v>33</v>
      </c>
      <c r="F5614" s="38">
        <f t="shared" si="87"/>
        <v>44277</v>
      </c>
    </row>
    <row r="5615" spans="1:6" x14ac:dyDescent="0.25">
      <c r="A5615" t="s">
        <v>57</v>
      </c>
      <c r="B5615" t="s">
        <v>57</v>
      </c>
      <c r="C5615" t="s">
        <v>62</v>
      </c>
      <c r="D5615" s="177">
        <v>44277</v>
      </c>
      <c r="E5615">
        <v>39</v>
      </c>
      <c r="F5615" s="38">
        <f t="shared" si="87"/>
        <v>44277</v>
      </c>
    </row>
    <row r="5616" spans="1:6" x14ac:dyDescent="0.25">
      <c r="A5616" t="s">
        <v>57</v>
      </c>
      <c r="B5616" t="s">
        <v>57</v>
      </c>
      <c r="C5616" t="s">
        <v>262</v>
      </c>
      <c r="D5616" s="177">
        <v>44277</v>
      </c>
      <c r="E5616">
        <v>3</v>
      </c>
      <c r="F5616" s="38">
        <f t="shared" si="87"/>
        <v>44277</v>
      </c>
    </row>
    <row r="5617" spans="1:6" x14ac:dyDescent="0.25">
      <c r="A5617" t="s">
        <v>25</v>
      </c>
      <c r="B5617" t="s">
        <v>25</v>
      </c>
      <c r="C5617" t="s">
        <v>53</v>
      </c>
      <c r="D5617" s="177">
        <v>44277</v>
      </c>
      <c r="E5617">
        <v>40</v>
      </c>
      <c r="F5617" s="38">
        <f t="shared" si="87"/>
        <v>44277</v>
      </c>
    </row>
    <row r="5618" spans="1:6" x14ac:dyDescent="0.25">
      <c r="A5618" t="s">
        <v>57</v>
      </c>
      <c r="B5618" t="s">
        <v>57</v>
      </c>
      <c r="C5618" t="s">
        <v>368</v>
      </c>
      <c r="D5618" s="177">
        <v>44277</v>
      </c>
      <c r="E5618">
        <v>56</v>
      </c>
      <c r="F5618" s="38">
        <f t="shared" si="87"/>
        <v>44277</v>
      </c>
    </row>
    <row r="5619" spans="1:6" x14ac:dyDescent="0.25">
      <c r="A5619" t="s">
        <v>57</v>
      </c>
      <c r="B5619" t="s">
        <v>57</v>
      </c>
      <c r="C5619" t="s">
        <v>183</v>
      </c>
      <c r="D5619" s="177">
        <v>44277</v>
      </c>
      <c r="E5619">
        <v>24</v>
      </c>
      <c r="F5619" s="38">
        <f t="shared" si="87"/>
        <v>44277</v>
      </c>
    </row>
    <row r="5620" spans="1:6" x14ac:dyDescent="0.25">
      <c r="A5620" t="s">
        <v>57</v>
      </c>
      <c r="B5620" t="s">
        <v>57</v>
      </c>
      <c r="C5620" t="s">
        <v>130</v>
      </c>
      <c r="D5620" s="177">
        <v>44277</v>
      </c>
      <c r="E5620">
        <v>20</v>
      </c>
      <c r="F5620" s="38">
        <f t="shared" si="87"/>
        <v>44277</v>
      </c>
    </row>
    <row r="5621" spans="1:6" x14ac:dyDescent="0.25">
      <c r="A5621" t="s">
        <v>57</v>
      </c>
      <c r="B5621" t="s">
        <v>57</v>
      </c>
      <c r="C5621" t="s">
        <v>446</v>
      </c>
      <c r="D5621" s="177">
        <v>44277</v>
      </c>
      <c r="E5621">
        <v>22</v>
      </c>
      <c r="F5621" s="38">
        <f t="shared" si="87"/>
        <v>44277</v>
      </c>
    </row>
    <row r="5622" spans="1:6" x14ac:dyDescent="0.25">
      <c r="A5622" t="s">
        <v>25</v>
      </c>
      <c r="B5622" t="s">
        <v>25</v>
      </c>
      <c r="C5622" t="s">
        <v>41</v>
      </c>
      <c r="D5622" s="177">
        <v>44277</v>
      </c>
      <c r="E5622">
        <v>28</v>
      </c>
      <c r="F5622" s="38">
        <f t="shared" si="87"/>
        <v>44277</v>
      </c>
    </row>
    <row r="5623" spans="1:6" x14ac:dyDescent="0.25">
      <c r="A5623" t="s">
        <v>25</v>
      </c>
      <c r="B5623" t="s">
        <v>25</v>
      </c>
      <c r="C5623" t="s">
        <v>34</v>
      </c>
      <c r="D5623" s="177">
        <v>44277</v>
      </c>
      <c r="E5623">
        <v>56</v>
      </c>
      <c r="F5623" s="38">
        <f t="shared" si="87"/>
        <v>44277</v>
      </c>
    </row>
    <row r="5624" spans="1:6" x14ac:dyDescent="0.25">
      <c r="A5624" t="s">
        <v>25</v>
      </c>
      <c r="B5624" t="s">
        <v>25</v>
      </c>
      <c r="C5624" t="s">
        <v>37</v>
      </c>
      <c r="D5624" s="177">
        <v>44277</v>
      </c>
      <c r="E5624">
        <v>54</v>
      </c>
      <c r="F5624" s="38">
        <f t="shared" si="87"/>
        <v>44277</v>
      </c>
    </row>
    <row r="5625" spans="1:6" x14ac:dyDescent="0.25">
      <c r="A5625" t="s">
        <v>25</v>
      </c>
      <c r="B5625" t="s">
        <v>25</v>
      </c>
      <c r="C5625" t="s">
        <v>46</v>
      </c>
      <c r="D5625" s="177">
        <v>44277</v>
      </c>
      <c r="E5625">
        <v>26</v>
      </c>
      <c r="F5625" s="38">
        <f t="shared" si="87"/>
        <v>44277</v>
      </c>
    </row>
    <row r="5626" spans="1:6" x14ac:dyDescent="0.25">
      <c r="A5626" t="s">
        <v>25</v>
      </c>
      <c r="B5626" t="s">
        <v>25</v>
      </c>
      <c r="C5626" t="s">
        <v>45</v>
      </c>
      <c r="D5626" s="177">
        <v>44277</v>
      </c>
      <c r="E5626">
        <v>77</v>
      </c>
      <c r="F5626" s="38">
        <f t="shared" si="87"/>
        <v>44277</v>
      </c>
    </row>
    <row r="5627" spans="1:6" x14ac:dyDescent="0.25">
      <c r="A5627" t="s">
        <v>25</v>
      </c>
      <c r="B5627" t="s">
        <v>25</v>
      </c>
      <c r="C5627" t="s">
        <v>50</v>
      </c>
      <c r="D5627" s="177">
        <v>44277</v>
      </c>
      <c r="E5627">
        <v>34</v>
      </c>
      <c r="F5627" s="38">
        <f t="shared" si="87"/>
        <v>44277</v>
      </c>
    </row>
    <row r="5628" spans="1:6" x14ac:dyDescent="0.25">
      <c r="A5628" t="s">
        <v>361</v>
      </c>
      <c r="B5628" t="s">
        <v>411</v>
      </c>
      <c r="C5628" t="s">
        <v>355</v>
      </c>
      <c r="D5628" s="177">
        <v>44277</v>
      </c>
      <c r="E5628">
        <v>93</v>
      </c>
      <c r="F5628" s="38">
        <f t="shared" si="87"/>
        <v>44277</v>
      </c>
    </row>
    <row r="5629" spans="1:6" x14ac:dyDescent="0.25">
      <c r="A5629" t="s">
        <v>25</v>
      </c>
      <c r="B5629" t="s">
        <v>29</v>
      </c>
      <c r="C5629" t="s">
        <v>30</v>
      </c>
      <c r="D5629" s="177">
        <v>44277</v>
      </c>
      <c r="E5629">
        <v>55</v>
      </c>
      <c r="F5629" s="38">
        <f t="shared" si="87"/>
        <v>44277</v>
      </c>
    </row>
    <row r="5630" spans="1:6" x14ac:dyDescent="0.25">
      <c r="A5630" t="s">
        <v>25</v>
      </c>
      <c r="B5630" t="s">
        <v>25</v>
      </c>
      <c r="C5630" t="s">
        <v>32</v>
      </c>
      <c r="D5630" s="177">
        <v>44277</v>
      </c>
      <c r="E5630">
        <v>62</v>
      </c>
      <c r="F5630" s="38">
        <f t="shared" si="87"/>
        <v>44277</v>
      </c>
    </row>
    <row r="5631" spans="1:6" x14ac:dyDescent="0.25">
      <c r="A5631" t="s">
        <v>91</v>
      </c>
      <c r="B5631" t="s">
        <v>91</v>
      </c>
      <c r="C5631" t="s">
        <v>97</v>
      </c>
      <c r="D5631" s="177">
        <v>44277</v>
      </c>
      <c r="E5631">
        <v>15</v>
      </c>
      <c r="F5631" s="38">
        <f t="shared" si="87"/>
        <v>44277</v>
      </c>
    </row>
    <row r="5632" spans="1:6" x14ac:dyDescent="0.25">
      <c r="A5632" t="s">
        <v>263</v>
      </c>
      <c r="B5632" t="s">
        <v>199</v>
      </c>
      <c r="C5632" t="s">
        <v>77</v>
      </c>
      <c r="D5632" s="177">
        <v>44277</v>
      </c>
      <c r="E5632">
        <v>50</v>
      </c>
      <c r="F5632" s="38">
        <f t="shared" si="87"/>
        <v>44277</v>
      </c>
    </row>
    <row r="5633" spans="1:6" x14ac:dyDescent="0.25">
      <c r="A5633" t="s">
        <v>25</v>
      </c>
      <c r="B5633" t="s">
        <v>54</v>
      </c>
      <c r="C5633" t="s">
        <v>56</v>
      </c>
      <c r="D5633" s="177">
        <v>44277</v>
      </c>
      <c r="E5633">
        <v>66</v>
      </c>
      <c r="F5633" s="38">
        <f t="shared" si="87"/>
        <v>44277</v>
      </c>
    </row>
    <row r="5634" spans="1:6" x14ac:dyDescent="0.25">
      <c r="A5634" t="s">
        <v>25</v>
      </c>
      <c r="B5634" t="s">
        <v>25</v>
      </c>
      <c r="C5634" t="s">
        <v>42</v>
      </c>
      <c r="D5634" s="177">
        <v>44277</v>
      </c>
      <c r="E5634">
        <v>22</v>
      </c>
      <c r="F5634" s="38">
        <f t="shared" si="87"/>
        <v>44277</v>
      </c>
    </row>
    <row r="5635" spans="1:6" x14ac:dyDescent="0.25">
      <c r="A5635" t="s">
        <v>25</v>
      </c>
      <c r="B5635" t="s">
        <v>25</v>
      </c>
      <c r="C5635" t="s">
        <v>39</v>
      </c>
      <c r="D5635" s="177">
        <v>44277</v>
      </c>
      <c r="E5635">
        <v>61</v>
      </c>
      <c r="F5635" s="38">
        <f t="shared" ref="F5635:F5698" si="88">D5635</f>
        <v>44277</v>
      </c>
    </row>
    <row r="5636" spans="1:6" x14ac:dyDescent="0.25">
      <c r="A5636" t="s">
        <v>25</v>
      </c>
      <c r="B5636" t="s">
        <v>25</v>
      </c>
      <c r="C5636" t="s">
        <v>49</v>
      </c>
      <c r="D5636" s="177">
        <v>44277</v>
      </c>
      <c r="E5636">
        <v>105</v>
      </c>
      <c r="F5636" s="38">
        <f t="shared" si="88"/>
        <v>44277</v>
      </c>
    </row>
    <row r="5637" spans="1:6" x14ac:dyDescent="0.25">
      <c r="A5637" t="s">
        <v>25</v>
      </c>
      <c r="B5637" t="s">
        <v>25</v>
      </c>
      <c r="C5637" t="s">
        <v>48</v>
      </c>
      <c r="D5637" s="177">
        <v>44277</v>
      </c>
      <c r="E5637">
        <v>11</v>
      </c>
      <c r="F5637" s="38">
        <f t="shared" si="88"/>
        <v>44277</v>
      </c>
    </row>
    <row r="5638" spans="1:6" x14ac:dyDescent="0.25">
      <c r="A5638" t="s">
        <v>25</v>
      </c>
      <c r="B5638" t="s">
        <v>25</v>
      </c>
      <c r="C5638" t="s">
        <v>186</v>
      </c>
      <c r="D5638" s="177">
        <v>44277</v>
      </c>
      <c r="E5638">
        <v>1</v>
      </c>
      <c r="F5638" s="38">
        <f t="shared" si="88"/>
        <v>44277</v>
      </c>
    </row>
    <row r="5639" spans="1:6" x14ac:dyDescent="0.25">
      <c r="A5639" t="s">
        <v>18</v>
      </c>
      <c r="B5639" t="s">
        <v>366</v>
      </c>
      <c r="C5639" t="s">
        <v>412</v>
      </c>
      <c r="D5639" s="177">
        <v>44277</v>
      </c>
      <c r="E5639">
        <v>1</v>
      </c>
      <c r="F5639" s="38">
        <f t="shared" si="88"/>
        <v>44277</v>
      </c>
    </row>
    <row r="5640" spans="1:6" x14ac:dyDescent="0.25">
      <c r="A5640" t="s">
        <v>18</v>
      </c>
      <c r="B5640" t="s">
        <v>366</v>
      </c>
      <c r="C5640" t="s">
        <v>409</v>
      </c>
      <c r="D5640" s="177">
        <v>44277</v>
      </c>
      <c r="E5640">
        <v>29</v>
      </c>
      <c r="F5640" s="38">
        <f t="shared" si="88"/>
        <v>44277</v>
      </c>
    </row>
    <row r="5641" spans="1:6" x14ac:dyDescent="0.25">
      <c r="A5641" t="s">
        <v>18</v>
      </c>
      <c r="B5641" t="s">
        <v>18</v>
      </c>
      <c r="C5641" t="s">
        <v>24</v>
      </c>
      <c r="D5641" s="177">
        <v>44277</v>
      </c>
      <c r="E5641">
        <v>61</v>
      </c>
      <c r="F5641" s="38">
        <f t="shared" si="88"/>
        <v>44277</v>
      </c>
    </row>
    <row r="5642" spans="1:6" x14ac:dyDescent="0.25">
      <c r="A5642" t="s">
        <v>25</v>
      </c>
      <c r="B5642" t="s">
        <v>25</v>
      </c>
      <c r="C5642" t="s">
        <v>31</v>
      </c>
      <c r="D5642" s="177">
        <v>44277</v>
      </c>
      <c r="E5642">
        <v>103</v>
      </c>
      <c r="F5642" s="38">
        <f t="shared" si="88"/>
        <v>44277</v>
      </c>
    </row>
    <row r="5643" spans="1:6" x14ac:dyDescent="0.25">
      <c r="A5643" t="s">
        <v>25</v>
      </c>
      <c r="B5643" t="s">
        <v>26</v>
      </c>
      <c r="C5643" t="s">
        <v>28</v>
      </c>
      <c r="D5643" s="177">
        <v>44277</v>
      </c>
      <c r="E5643">
        <v>12</v>
      </c>
      <c r="F5643" s="38">
        <f t="shared" si="88"/>
        <v>44277</v>
      </c>
    </row>
    <row r="5644" spans="1:6" x14ac:dyDescent="0.25">
      <c r="A5644" t="s">
        <v>361</v>
      </c>
      <c r="B5644" t="s">
        <v>411</v>
      </c>
      <c r="C5644" t="s">
        <v>357</v>
      </c>
      <c r="D5644" s="177">
        <v>44277</v>
      </c>
      <c r="E5644">
        <v>44</v>
      </c>
      <c r="F5644" s="38">
        <f t="shared" si="88"/>
        <v>44277</v>
      </c>
    </row>
    <row r="5645" spans="1:6" x14ac:dyDescent="0.25">
      <c r="A5645" t="s">
        <v>18</v>
      </c>
      <c r="B5645" t="s">
        <v>21</v>
      </c>
      <c r="C5645" t="s">
        <v>22</v>
      </c>
      <c r="D5645" s="177">
        <v>44277</v>
      </c>
      <c r="E5645">
        <v>69</v>
      </c>
      <c r="F5645" s="38">
        <f t="shared" si="88"/>
        <v>44277</v>
      </c>
    </row>
    <row r="5646" spans="1:6" x14ac:dyDescent="0.25">
      <c r="A5646" t="s">
        <v>25</v>
      </c>
      <c r="B5646" t="s">
        <v>54</v>
      </c>
      <c r="C5646" t="s">
        <v>55</v>
      </c>
      <c r="D5646" s="177">
        <v>44277</v>
      </c>
      <c r="E5646">
        <v>179</v>
      </c>
      <c r="F5646" s="38">
        <f t="shared" si="88"/>
        <v>44277</v>
      </c>
    </row>
    <row r="5647" spans="1:6" x14ac:dyDescent="0.25">
      <c r="A5647" t="s">
        <v>71</v>
      </c>
      <c r="B5647" t="s">
        <v>71</v>
      </c>
      <c r="C5647" t="s">
        <v>72</v>
      </c>
      <c r="D5647" s="177">
        <v>44277</v>
      </c>
      <c r="E5647">
        <v>94</v>
      </c>
      <c r="F5647" s="38">
        <f t="shared" si="88"/>
        <v>44277</v>
      </c>
    </row>
    <row r="5648" spans="1:6" x14ac:dyDescent="0.25">
      <c r="A5648" t="s">
        <v>264</v>
      </c>
      <c r="B5648" t="s">
        <v>81</v>
      </c>
      <c r="C5648" t="s">
        <v>82</v>
      </c>
      <c r="D5648" s="177">
        <v>44277</v>
      </c>
      <c r="E5648">
        <v>15</v>
      </c>
      <c r="F5648" s="38">
        <f t="shared" si="88"/>
        <v>44277</v>
      </c>
    </row>
    <row r="5649" spans="1:6" x14ac:dyDescent="0.25">
      <c r="A5649" t="s">
        <v>264</v>
      </c>
      <c r="B5649" t="s">
        <v>83</v>
      </c>
      <c r="C5649" t="s">
        <v>179</v>
      </c>
      <c r="D5649" s="177">
        <v>44277</v>
      </c>
      <c r="E5649">
        <v>56</v>
      </c>
      <c r="F5649" s="38">
        <f t="shared" si="88"/>
        <v>44277</v>
      </c>
    </row>
    <row r="5650" spans="1:6" x14ac:dyDescent="0.25">
      <c r="A5650" t="s">
        <v>264</v>
      </c>
      <c r="B5650" t="s">
        <v>83</v>
      </c>
      <c r="C5650" t="s">
        <v>90</v>
      </c>
      <c r="D5650" s="177">
        <v>44277</v>
      </c>
      <c r="E5650">
        <v>2</v>
      </c>
      <c r="F5650" s="38">
        <f t="shared" si="88"/>
        <v>44277</v>
      </c>
    </row>
    <row r="5651" spans="1:6" x14ac:dyDescent="0.25">
      <c r="A5651" t="s">
        <v>25</v>
      </c>
      <c r="B5651" t="s">
        <v>25</v>
      </c>
      <c r="C5651" t="s">
        <v>40</v>
      </c>
      <c r="D5651" s="177">
        <v>44277</v>
      </c>
      <c r="E5651">
        <v>12</v>
      </c>
      <c r="F5651" s="38">
        <f t="shared" si="88"/>
        <v>44277</v>
      </c>
    </row>
    <row r="5652" spans="1:6" x14ac:dyDescent="0.25">
      <c r="A5652" t="s">
        <v>18</v>
      </c>
      <c r="B5652" t="s">
        <v>18</v>
      </c>
      <c r="D5652" s="177">
        <v>44277</v>
      </c>
      <c r="E5652">
        <v>2</v>
      </c>
      <c r="F5652" s="38">
        <f t="shared" si="88"/>
        <v>44277</v>
      </c>
    </row>
    <row r="5653" spans="1:6" x14ac:dyDescent="0.25">
      <c r="A5653" t="s">
        <v>18</v>
      </c>
      <c r="B5653" t="s">
        <v>366</v>
      </c>
      <c r="C5653" t="s">
        <v>410</v>
      </c>
      <c r="D5653" s="177">
        <v>44277</v>
      </c>
      <c r="E5653">
        <v>4</v>
      </c>
      <c r="F5653" s="38">
        <f t="shared" si="88"/>
        <v>44277</v>
      </c>
    </row>
    <row r="5654" spans="1:6" x14ac:dyDescent="0.25">
      <c r="A5654" t="s">
        <v>18</v>
      </c>
      <c r="B5654" t="s">
        <v>18</v>
      </c>
      <c r="C5654" t="s">
        <v>23</v>
      </c>
      <c r="D5654" s="177">
        <v>44277</v>
      </c>
      <c r="E5654">
        <v>11</v>
      </c>
      <c r="F5654" s="38">
        <f t="shared" si="88"/>
        <v>44277</v>
      </c>
    </row>
    <row r="5655" spans="1:6" x14ac:dyDescent="0.25">
      <c r="A5655" t="s">
        <v>263</v>
      </c>
      <c r="B5655" t="s">
        <v>199</v>
      </c>
      <c r="C5655" t="s">
        <v>447</v>
      </c>
      <c r="D5655" s="177">
        <v>44277</v>
      </c>
      <c r="E5655">
        <v>18</v>
      </c>
      <c r="F5655" s="38">
        <f t="shared" si="88"/>
        <v>44277</v>
      </c>
    </row>
    <row r="5656" spans="1:6" x14ac:dyDescent="0.25">
      <c r="A5656" t="s">
        <v>263</v>
      </c>
      <c r="B5656" t="s">
        <v>199</v>
      </c>
      <c r="C5656" t="s">
        <v>75</v>
      </c>
      <c r="D5656" s="177">
        <v>44277</v>
      </c>
      <c r="E5656">
        <v>50</v>
      </c>
      <c r="F5656" s="38">
        <f t="shared" si="88"/>
        <v>44277</v>
      </c>
    </row>
    <row r="5657" spans="1:6" x14ac:dyDescent="0.25">
      <c r="A5657" t="s">
        <v>57</v>
      </c>
      <c r="B5657" t="s">
        <v>57</v>
      </c>
      <c r="C5657" t="s">
        <v>60</v>
      </c>
      <c r="D5657" s="177">
        <v>44277</v>
      </c>
      <c r="E5657">
        <v>34</v>
      </c>
      <c r="F5657" s="38">
        <f t="shared" si="88"/>
        <v>44277</v>
      </c>
    </row>
    <row r="5658" spans="1:6" x14ac:dyDescent="0.25">
      <c r="A5658" t="s">
        <v>57</v>
      </c>
      <c r="B5658" t="s">
        <v>57</v>
      </c>
      <c r="C5658" t="s">
        <v>392</v>
      </c>
      <c r="D5658" s="177">
        <v>44277</v>
      </c>
      <c r="E5658">
        <v>12</v>
      </c>
      <c r="F5658" s="38">
        <f t="shared" si="88"/>
        <v>44277</v>
      </c>
    </row>
    <row r="5659" spans="1:6" x14ac:dyDescent="0.25">
      <c r="A5659" t="s">
        <v>91</v>
      </c>
      <c r="B5659" t="s">
        <v>91</v>
      </c>
      <c r="C5659" t="s">
        <v>100</v>
      </c>
      <c r="D5659" s="177">
        <v>44277</v>
      </c>
      <c r="E5659">
        <v>163</v>
      </c>
      <c r="F5659" s="38">
        <f t="shared" si="88"/>
        <v>44277</v>
      </c>
    </row>
    <row r="5660" spans="1:6" x14ac:dyDescent="0.25">
      <c r="A5660" t="s">
        <v>91</v>
      </c>
      <c r="B5660" t="s">
        <v>91</v>
      </c>
      <c r="C5660" t="s">
        <v>101</v>
      </c>
      <c r="D5660" s="177">
        <v>44277</v>
      </c>
      <c r="E5660">
        <v>39</v>
      </c>
      <c r="F5660" s="38">
        <f t="shared" si="88"/>
        <v>44277</v>
      </c>
    </row>
    <row r="5661" spans="1:6" x14ac:dyDescent="0.25">
      <c r="A5661" t="s">
        <v>325</v>
      </c>
      <c r="B5661" t="s">
        <v>325</v>
      </c>
      <c r="C5661" t="s">
        <v>327</v>
      </c>
      <c r="D5661" s="177">
        <v>44277</v>
      </c>
      <c r="E5661">
        <v>23</v>
      </c>
      <c r="F5661" s="38">
        <f t="shared" si="88"/>
        <v>44277</v>
      </c>
    </row>
    <row r="5662" spans="1:6" x14ac:dyDescent="0.25">
      <c r="A5662" t="s">
        <v>264</v>
      </c>
      <c r="B5662" t="s">
        <v>83</v>
      </c>
      <c r="C5662" t="s">
        <v>80</v>
      </c>
      <c r="D5662" s="177">
        <v>44277</v>
      </c>
      <c r="E5662">
        <v>36</v>
      </c>
      <c r="F5662" s="38">
        <f t="shared" si="88"/>
        <v>44277</v>
      </c>
    </row>
    <row r="5663" spans="1:6" x14ac:dyDescent="0.25">
      <c r="A5663" t="s">
        <v>264</v>
      </c>
      <c r="B5663" t="s">
        <v>83</v>
      </c>
      <c r="C5663" t="s">
        <v>84</v>
      </c>
      <c r="D5663" s="177">
        <v>44277</v>
      </c>
      <c r="E5663">
        <v>162</v>
      </c>
      <c r="F5663" s="38">
        <f t="shared" si="88"/>
        <v>44277</v>
      </c>
    </row>
    <row r="5664" spans="1:6" x14ac:dyDescent="0.25">
      <c r="A5664" t="s">
        <v>25</v>
      </c>
      <c r="B5664" t="s">
        <v>25</v>
      </c>
      <c r="C5664" t="s">
        <v>36</v>
      </c>
      <c r="D5664" s="177">
        <v>44277</v>
      </c>
      <c r="E5664">
        <v>56</v>
      </c>
      <c r="F5664" s="38">
        <f t="shared" si="88"/>
        <v>44277</v>
      </c>
    </row>
    <row r="5665" spans="1:6" x14ac:dyDescent="0.25">
      <c r="A5665" t="s">
        <v>25</v>
      </c>
      <c r="B5665" t="s">
        <v>25</v>
      </c>
      <c r="C5665" t="s">
        <v>47</v>
      </c>
      <c r="D5665" s="177">
        <v>44277</v>
      </c>
      <c r="E5665">
        <v>53</v>
      </c>
      <c r="F5665" s="38">
        <f t="shared" si="88"/>
        <v>44277</v>
      </c>
    </row>
    <row r="5666" spans="1:6" x14ac:dyDescent="0.25">
      <c r="A5666" t="s">
        <v>18</v>
      </c>
      <c r="B5666" t="s">
        <v>366</v>
      </c>
      <c r="C5666" t="s">
        <v>413</v>
      </c>
      <c r="D5666" s="177">
        <v>44277</v>
      </c>
      <c r="E5666">
        <v>6</v>
      </c>
      <c r="F5666" s="38">
        <f t="shared" si="88"/>
        <v>44277</v>
      </c>
    </row>
    <row r="5667" spans="1:6" x14ac:dyDescent="0.25">
      <c r="A5667" t="s">
        <v>361</v>
      </c>
      <c r="B5667" t="s">
        <v>411</v>
      </c>
      <c r="C5667" t="s">
        <v>356</v>
      </c>
      <c r="D5667" s="177">
        <v>44277</v>
      </c>
      <c r="E5667">
        <v>35</v>
      </c>
      <c r="F5667" s="38">
        <f t="shared" si="88"/>
        <v>44277</v>
      </c>
    </row>
    <row r="5668" spans="1:6" x14ac:dyDescent="0.25">
      <c r="A5668" t="s">
        <v>16</v>
      </c>
      <c r="B5668" t="s">
        <v>16</v>
      </c>
      <c r="C5668" t="s">
        <v>17</v>
      </c>
      <c r="D5668" s="177">
        <v>44277</v>
      </c>
      <c r="E5668">
        <v>94</v>
      </c>
      <c r="F5668" s="38">
        <f t="shared" si="88"/>
        <v>44277</v>
      </c>
    </row>
    <row r="5669" spans="1:6" x14ac:dyDescent="0.25">
      <c r="A5669" t="s">
        <v>18</v>
      </c>
      <c r="B5669" t="s">
        <v>19</v>
      </c>
      <c r="C5669" t="s">
        <v>20</v>
      </c>
      <c r="D5669" s="177">
        <v>44277</v>
      </c>
      <c r="E5669">
        <v>46</v>
      </c>
      <c r="F5669" s="38">
        <f t="shared" si="88"/>
        <v>44277</v>
      </c>
    </row>
    <row r="5670" spans="1:6" x14ac:dyDescent="0.25">
      <c r="A5670" t="s">
        <v>337</v>
      </c>
      <c r="B5670" t="s">
        <v>338</v>
      </c>
      <c r="C5670" t="s">
        <v>177</v>
      </c>
      <c r="D5670" s="177">
        <v>44277</v>
      </c>
      <c r="E5670">
        <v>51</v>
      </c>
      <c r="F5670" s="38">
        <f t="shared" si="88"/>
        <v>44277</v>
      </c>
    </row>
    <row r="5671" spans="1:6" x14ac:dyDescent="0.25">
      <c r="A5671" t="s">
        <v>337</v>
      </c>
      <c r="B5671" t="s">
        <v>338</v>
      </c>
      <c r="C5671" t="s">
        <v>177</v>
      </c>
      <c r="D5671" s="177">
        <v>44274</v>
      </c>
      <c r="E5671">
        <v>21</v>
      </c>
      <c r="F5671" s="38">
        <f t="shared" si="88"/>
        <v>44274</v>
      </c>
    </row>
    <row r="5672" spans="1:6" x14ac:dyDescent="0.25">
      <c r="A5672" t="s">
        <v>18</v>
      </c>
      <c r="B5672" t="s">
        <v>19</v>
      </c>
      <c r="C5672" t="s">
        <v>20</v>
      </c>
      <c r="D5672" s="177">
        <v>44274</v>
      </c>
      <c r="E5672">
        <v>23</v>
      </c>
      <c r="F5672" s="38">
        <f t="shared" si="88"/>
        <v>44274</v>
      </c>
    </row>
    <row r="5673" spans="1:6" x14ac:dyDescent="0.25">
      <c r="A5673" t="s">
        <v>370</v>
      </c>
      <c r="B5673" t="s">
        <v>371</v>
      </c>
      <c r="D5673" s="177">
        <v>44274</v>
      </c>
      <c r="E5673">
        <v>2</v>
      </c>
      <c r="F5673" s="38">
        <f t="shared" si="88"/>
        <v>44274</v>
      </c>
    </row>
    <row r="5674" spans="1:6" x14ac:dyDescent="0.25">
      <c r="A5674" t="s">
        <v>18</v>
      </c>
      <c r="B5674" t="s">
        <v>366</v>
      </c>
      <c r="C5674" t="s">
        <v>410</v>
      </c>
      <c r="D5674" s="177">
        <v>44274</v>
      </c>
      <c r="E5674">
        <v>7</v>
      </c>
      <c r="F5674" s="38">
        <f t="shared" si="88"/>
        <v>44274</v>
      </c>
    </row>
    <row r="5675" spans="1:6" x14ac:dyDescent="0.25">
      <c r="A5675" t="s">
        <v>25</v>
      </c>
      <c r="B5675" t="s">
        <v>25</v>
      </c>
      <c r="C5675" t="s">
        <v>33</v>
      </c>
      <c r="D5675" s="177">
        <v>44274</v>
      </c>
      <c r="E5675">
        <v>3</v>
      </c>
      <c r="F5675" s="38">
        <f t="shared" si="88"/>
        <v>44274</v>
      </c>
    </row>
    <row r="5676" spans="1:6" x14ac:dyDescent="0.25">
      <c r="A5676" t="s">
        <v>25</v>
      </c>
      <c r="B5676" t="s">
        <v>26</v>
      </c>
      <c r="C5676" t="s">
        <v>28</v>
      </c>
      <c r="D5676" s="177">
        <v>44274</v>
      </c>
      <c r="E5676">
        <v>43</v>
      </c>
      <c r="F5676" s="38">
        <f t="shared" si="88"/>
        <v>44274</v>
      </c>
    </row>
    <row r="5677" spans="1:6" x14ac:dyDescent="0.25">
      <c r="A5677" t="s">
        <v>25</v>
      </c>
      <c r="B5677" t="s">
        <v>25</v>
      </c>
      <c r="C5677" t="s">
        <v>49</v>
      </c>
      <c r="D5677" s="177">
        <v>44274</v>
      </c>
      <c r="E5677">
        <v>99</v>
      </c>
      <c r="F5677" s="38">
        <f t="shared" si="88"/>
        <v>44274</v>
      </c>
    </row>
    <row r="5678" spans="1:6" x14ac:dyDescent="0.25">
      <c r="A5678" t="s">
        <v>25</v>
      </c>
      <c r="B5678" t="s">
        <v>25</v>
      </c>
      <c r="C5678" t="s">
        <v>38</v>
      </c>
      <c r="D5678" s="177">
        <v>44274</v>
      </c>
      <c r="E5678">
        <v>1</v>
      </c>
      <c r="F5678" s="38">
        <f t="shared" si="88"/>
        <v>44274</v>
      </c>
    </row>
    <row r="5679" spans="1:6" x14ac:dyDescent="0.25">
      <c r="A5679" t="s">
        <v>264</v>
      </c>
      <c r="B5679" t="s">
        <v>83</v>
      </c>
      <c r="C5679" t="s">
        <v>84</v>
      </c>
      <c r="D5679" s="177">
        <v>44274</v>
      </c>
      <c r="E5679">
        <v>81</v>
      </c>
      <c r="F5679" s="38">
        <f t="shared" si="88"/>
        <v>44274</v>
      </c>
    </row>
    <row r="5680" spans="1:6" x14ac:dyDescent="0.25">
      <c r="A5680" t="s">
        <v>264</v>
      </c>
      <c r="B5680" t="s">
        <v>83</v>
      </c>
      <c r="C5680" t="s">
        <v>80</v>
      </c>
      <c r="D5680" s="177">
        <v>44274</v>
      </c>
      <c r="E5680">
        <v>20</v>
      </c>
      <c r="F5680" s="38">
        <f t="shared" si="88"/>
        <v>44274</v>
      </c>
    </row>
    <row r="5681" spans="1:6" x14ac:dyDescent="0.25">
      <c r="A5681" t="s">
        <v>325</v>
      </c>
      <c r="B5681" t="s">
        <v>325</v>
      </c>
      <c r="C5681" t="s">
        <v>327</v>
      </c>
      <c r="D5681" s="177">
        <v>44274</v>
      </c>
      <c r="E5681">
        <v>37</v>
      </c>
      <c r="F5681" s="38">
        <f t="shared" si="88"/>
        <v>44274</v>
      </c>
    </row>
    <row r="5682" spans="1:6" x14ac:dyDescent="0.25">
      <c r="A5682" t="s">
        <v>91</v>
      </c>
      <c r="B5682" t="s">
        <v>91</v>
      </c>
      <c r="C5682" t="s">
        <v>100</v>
      </c>
      <c r="D5682" s="177">
        <v>44274</v>
      </c>
      <c r="E5682">
        <v>22</v>
      </c>
      <c r="F5682" s="38">
        <f t="shared" si="88"/>
        <v>44274</v>
      </c>
    </row>
    <row r="5683" spans="1:6" x14ac:dyDescent="0.25">
      <c r="A5683" t="s">
        <v>263</v>
      </c>
      <c r="B5683" t="s">
        <v>199</v>
      </c>
      <c r="C5683" t="s">
        <v>447</v>
      </c>
      <c r="D5683" s="177">
        <v>44274</v>
      </c>
      <c r="E5683">
        <v>12</v>
      </c>
      <c r="F5683" s="38">
        <f t="shared" si="88"/>
        <v>44274</v>
      </c>
    </row>
    <row r="5684" spans="1:6" x14ac:dyDescent="0.25">
      <c r="A5684" t="s">
        <v>18</v>
      </c>
      <c r="B5684" t="s">
        <v>18</v>
      </c>
      <c r="C5684" t="s">
        <v>23</v>
      </c>
      <c r="D5684" s="177">
        <v>44274</v>
      </c>
      <c r="E5684">
        <v>30</v>
      </c>
      <c r="F5684" s="38">
        <f t="shared" si="88"/>
        <v>44274</v>
      </c>
    </row>
    <row r="5685" spans="1:6" x14ac:dyDescent="0.25">
      <c r="A5685" t="s">
        <v>25</v>
      </c>
      <c r="B5685" t="s">
        <v>25</v>
      </c>
      <c r="C5685" t="s">
        <v>32</v>
      </c>
      <c r="D5685" s="177">
        <v>44274</v>
      </c>
      <c r="E5685">
        <v>55</v>
      </c>
      <c r="F5685" s="38">
        <f t="shared" si="88"/>
        <v>44274</v>
      </c>
    </row>
    <row r="5686" spans="1:6" x14ac:dyDescent="0.25">
      <c r="A5686" t="s">
        <v>264</v>
      </c>
      <c r="B5686" t="s">
        <v>83</v>
      </c>
      <c r="C5686" t="s">
        <v>90</v>
      </c>
      <c r="D5686" s="177">
        <v>44274</v>
      </c>
      <c r="E5686">
        <v>53</v>
      </c>
      <c r="F5686" s="38">
        <f t="shared" si="88"/>
        <v>44274</v>
      </c>
    </row>
    <row r="5687" spans="1:6" x14ac:dyDescent="0.25">
      <c r="A5687" t="s">
        <v>264</v>
      </c>
      <c r="B5687" t="s">
        <v>81</v>
      </c>
      <c r="C5687" t="s">
        <v>82</v>
      </c>
      <c r="D5687" s="177">
        <v>44274</v>
      </c>
      <c r="E5687">
        <v>44</v>
      </c>
      <c r="F5687" s="38">
        <f t="shared" si="88"/>
        <v>44274</v>
      </c>
    </row>
    <row r="5688" spans="1:6" x14ac:dyDescent="0.25">
      <c r="A5688" t="s">
        <v>264</v>
      </c>
      <c r="B5688" t="s">
        <v>83</v>
      </c>
      <c r="C5688" t="s">
        <v>86</v>
      </c>
      <c r="D5688" s="177">
        <v>44274</v>
      </c>
      <c r="E5688">
        <v>8</v>
      </c>
      <c r="F5688" s="38">
        <f t="shared" si="88"/>
        <v>44274</v>
      </c>
    </row>
    <row r="5689" spans="1:6" x14ac:dyDescent="0.25">
      <c r="A5689" t="s">
        <v>25</v>
      </c>
      <c r="B5689" t="s">
        <v>54</v>
      </c>
      <c r="C5689" t="s">
        <v>55</v>
      </c>
      <c r="D5689" s="177">
        <v>44274</v>
      </c>
      <c r="E5689">
        <v>139</v>
      </c>
      <c r="F5689" s="38">
        <f t="shared" si="88"/>
        <v>44274</v>
      </c>
    </row>
    <row r="5690" spans="1:6" x14ac:dyDescent="0.25">
      <c r="A5690" t="s">
        <v>25</v>
      </c>
      <c r="B5690" t="s">
        <v>54</v>
      </c>
      <c r="C5690" t="s">
        <v>187</v>
      </c>
      <c r="D5690" s="177">
        <v>44274</v>
      </c>
      <c r="E5690">
        <v>1</v>
      </c>
      <c r="F5690" s="38">
        <f t="shared" si="88"/>
        <v>44274</v>
      </c>
    </row>
    <row r="5691" spans="1:6" x14ac:dyDescent="0.25">
      <c r="A5691" t="s">
        <v>18</v>
      </c>
      <c r="B5691" t="s">
        <v>21</v>
      </c>
      <c r="C5691" t="s">
        <v>22</v>
      </c>
      <c r="D5691" s="177">
        <v>44274</v>
      </c>
      <c r="E5691">
        <v>79</v>
      </c>
      <c r="F5691" s="38">
        <f t="shared" si="88"/>
        <v>44274</v>
      </c>
    </row>
    <row r="5692" spans="1:6" x14ac:dyDescent="0.25">
      <c r="A5692" t="s">
        <v>25</v>
      </c>
      <c r="B5692" t="s">
        <v>29</v>
      </c>
      <c r="C5692" t="s">
        <v>30</v>
      </c>
      <c r="D5692" s="177">
        <v>44274</v>
      </c>
      <c r="E5692">
        <v>28</v>
      </c>
      <c r="F5692" s="38">
        <f t="shared" si="88"/>
        <v>44274</v>
      </c>
    </row>
    <row r="5693" spans="1:6" x14ac:dyDescent="0.25">
      <c r="A5693" t="s">
        <v>25</v>
      </c>
      <c r="B5693" t="s">
        <v>25</v>
      </c>
      <c r="C5693" t="s">
        <v>31</v>
      </c>
      <c r="D5693" s="177">
        <v>44274</v>
      </c>
      <c r="E5693">
        <v>2</v>
      </c>
      <c r="F5693" s="38">
        <f t="shared" si="88"/>
        <v>44274</v>
      </c>
    </row>
    <row r="5694" spans="1:6" x14ac:dyDescent="0.25">
      <c r="A5694" t="s">
        <v>18</v>
      </c>
      <c r="B5694" t="s">
        <v>18</v>
      </c>
      <c r="C5694" t="s">
        <v>24</v>
      </c>
      <c r="D5694" s="177">
        <v>44274</v>
      </c>
      <c r="E5694">
        <v>21</v>
      </c>
      <c r="F5694" s="38">
        <f t="shared" si="88"/>
        <v>44274</v>
      </c>
    </row>
    <row r="5695" spans="1:6" x14ac:dyDescent="0.25">
      <c r="A5695" t="s">
        <v>18</v>
      </c>
      <c r="B5695" t="s">
        <v>366</v>
      </c>
      <c r="C5695" t="s">
        <v>409</v>
      </c>
      <c r="D5695" s="177">
        <v>44274</v>
      </c>
      <c r="E5695">
        <v>11</v>
      </c>
      <c r="F5695" s="38">
        <f t="shared" si="88"/>
        <v>44274</v>
      </c>
    </row>
    <row r="5696" spans="1:6" x14ac:dyDescent="0.25">
      <c r="A5696" t="s">
        <v>25</v>
      </c>
      <c r="B5696" t="s">
        <v>26</v>
      </c>
      <c r="C5696" t="s">
        <v>27</v>
      </c>
      <c r="D5696" s="177">
        <v>44274</v>
      </c>
      <c r="E5696">
        <v>22</v>
      </c>
      <c r="F5696" s="38">
        <f t="shared" si="88"/>
        <v>44274</v>
      </c>
    </row>
    <row r="5697" spans="1:6" x14ac:dyDescent="0.25">
      <c r="A5697" t="s">
        <v>25</v>
      </c>
      <c r="B5697" t="s">
        <v>25</v>
      </c>
      <c r="C5697" t="s">
        <v>48</v>
      </c>
      <c r="D5697" s="177">
        <v>44274</v>
      </c>
      <c r="E5697">
        <v>7</v>
      </c>
      <c r="F5697" s="38">
        <f t="shared" si="88"/>
        <v>44274</v>
      </c>
    </row>
    <row r="5698" spans="1:6" x14ac:dyDescent="0.25">
      <c r="A5698" t="s">
        <v>25</v>
      </c>
      <c r="B5698" t="s">
        <v>25</v>
      </c>
      <c r="C5698" t="s">
        <v>47</v>
      </c>
      <c r="D5698" s="177">
        <v>44274</v>
      </c>
      <c r="E5698">
        <v>71</v>
      </c>
      <c r="F5698" s="38">
        <f t="shared" si="88"/>
        <v>44274</v>
      </c>
    </row>
    <row r="5699" spans="1:6" x14ac:dyDescent="0.25">
      <c r="A5699" t="s">
        <v>25</v>
      </c>
      <c r="B5699" t="s">
        <v>25</v>
      </c>
      <c r="C5699" t="s">
        <v>39</v>
      </c>
      <c r="D5699" s="177">
        <v>44274</v>
      </c>
      <c r="E5699">
        <v>55</v>
      </c>
      <c r="F5699" s="38">
        <f t="shared" ref="F5699:F5762" si="89">D5699</f>
        <v>44274</v>
      </c>
    </row>
    <row r="5700" spans="1:6" x14ac:dyDescent="0.25">
      <c r="A5700" t="s">
        <v>25</v>
      </c>
      <c r="B5700" t="s">
        <v>25</v>
      </c>
      <c r="C5700" t="s">
        <v>42</v>
      </c>
      <c r="D5700" s="177">
        <v>44274</v>
      </c>
      <c r="E5700">
        <v>22</v>
      </c>
      <c r="F5700" s="38">
        <f t="shared" si="89"/>
        <v>44274</v>
      </c>
    </row>
    <row r="5701" spans="1:6" x14ac:dyDescent="0.25">
      <c r="A5701" t="s">
        <v>25</v>
      </c>
      <c r="B5701" t="s">
        <v>25</v>
      </c>
      <c r="C5701" t="s">
        <v>37</v>
      </c>
      <c r="D5701" s="177">
        <v>44274</v>
      </c>
      <c r="E5701">
        <v>29</v>
      </c>
      <c r="F5701" s="38">
        <f t="shared" si="89"/>
        <v>44274</v>
      </c>
    </row>
    <row r="5702" spans="1:6" x14ac:dyDescent="0.25">
      <c r="A5702" t="s">
        <v>25</v>
      </c>
      <c r="B5702" t="s">
        <v>25</v>
      </c>
      <c r="C5702" t="s">
        <v>34</v>
      </c>
      <c r="D5702" s="177">
        <v>44274</v>
      </c>
      <c r="E5702">
        <v>21</v>
      </c>
      <c r="F5702" s="38">
        <f t="shared" si="89"/>
        <v>44274</v>
      </c>
    </row>
    <row r="5703" spans="1:6" x14ac:dyDescent="0.25">
      <c r="A5703" t="s">
        <v>25</v>
      </c>
      <c r="B5703" t="s">
        <v>54</v>
      </c>
      <c r="C5703" t="s">
        <v>56</v>
      </c>
      <c r="D5703" s="177">
        <v>44274</v>
      </c>
      <c r="E5703">
        <v>123</v>
      </c>
      <c r="F5703" s="38">
        <f t="shared" si="89"/>
        <v>44274</v>
      </c>
    </row>
    <row r="5704" spans="1:6" x14ac:dyDescent="0.25">
      <c r="A5704" t="s">
        <v>263</v>
      </c>
      <c r="B5704" t="s">
        <v>199</v>
      </c>
      <c r="C5704" t="s">
        <v>75</v>
      </c>
      <c r="D5704" s="177">
        <v>44274</v>
      </c>
      <c r="E5704">
        <v>52</v>
      </c>
      <c r="F5704" s="38">
        <f t="shared" si="89"/>
        <v>44274</v>
      </c>
    </row>
    <row r="5705" spans="1:6" x14ac:dyDescent="0.25">
      <c r="A5705" t="s">
        <v>57</v>
      </c>
      <c r="B5705" t="s">
        <v>57</v>
      </c>
      <c r="C5705" t="s">
        <v>63</v>
      </c>
      <c r="D5705" s="177">
        <v>44274</v>
      </c>
      <c r="E5705">
        <v>30</v>
      </c>
      <c r="F5705" s="38">
        <f t="shared" si="89"/>
        <v>44274</v>
      </c>
    </row>
    <row r="5706" spans="1:6" x14ac:dyDescent="0.25">
      <c r="A5706" t="s">
        <v>57</v>
      </c>
      <c r="B5706" t="s">
        <v>57</v>
      </c>
      <c r="C5706" t="s">
        <v>62</v>
      </c>
      <c r="D5706" s="177">
        <v>44274</v>
      </c>
      <c r="E5706">
        <v>45</v>
      </c>
      <c r="F5706" s="38">
        <f t="shared" si="89"/>
        <v>44274</v>
      </c>
    </row>
    <row r="5707" spans="1:6" x14ac:dyDescent="0.25">
      <c r="A5707" t="s">
        <v>91</v>
      </c>
      <c r="B5707" t="s">
        <v>91</v>
      </c>
      <c r="C5707" t="s">
        <v>98</v>
      </c>
      <c r="D5707" s="177">
        <v>44274</v>
      </c>
      <c r="E5707">
        <v>69</v>
      </c>
      <c r="F5707" s="38">
        <f t="shared" si="89"/>
        <v>44274</v>
      </c>
    </row>
    <row r="5708" spans="1:6" x14ac:dyDescent="0.25">
      <c r="A5708" t="s">
        <v>91</v>
      </c>
      <c r="B5708" t="s">
        <v>91</v>
      </c>
      <c r="C5708" t="s">
        <v>101</v>
      </c>
      <c r="D5708" s="177">
        <v>44274</v>
      </c>
      <c r="E5708">
        <v>16</v>
      </c>
      <c r="F5708" s="38">
        <f t="shared" si="89"/>
        <v>44274</v>
      </c>
    </row>
    <row r="5709" spans="1:6" x14ac:dyDescent="0.25">
      <c r="A5709" t="s">
        <v>25</v>
      </c>
      <c r="B5709" t="s">
        <v>25</v>
      </c>
      <c r="C5709" t="s">
        <v>45</v>
      </c>
      <c r="D5709" s="177">
        <v>44274</v>
      </c>
      <c r="E5709">
        <v>116</v>
      </c>
      <c r="F5709" s="38">
        <f t="shared" si="89"/>
        <v>44274</v>
      </c>
    </row>
    <row r="5710" spans="1:6" x14ac:dyDescent="0.25">
      <c r="A5710" t="s">
        <v>25</v>
      </c>
      <c r="B5710" t="s">
        <v>25</v>
      </c>
      <c r="C5710" t="s">
        <v>186</v>
      </c>
      <c r="D5710" s="177">
        <v>44274</v>
      </c>
      <c r="E5710">
        <v>2</v>
      </c>
      <c r="F5710" s="38">
        <f t="shared" si="89"/>
        <v>44274</v>
      </c>
    </row>
    <row r="5711" spans="1:6" x14ac:dyDescent="0.25">
      <c r="A5711" t="s">
        <v>25</v>
      </c>
      <c r="B5711" t="s">
        <v>25</v>
      </c>
      <c r="C5711" t="s">
        <v>41</v>
      </c>
      <c r="D5711" s="177">
        <v>44274</v>
      </c>
      <c r="E5711">
        <v>32</v>
      </c>
      <c r="F5711" s="38">
        <f t="shared" si="89"/>
        <v>44274</v>
      </c>
    </row>
    <row r="5712" spans="1:6" x14ac:dyDescent="0.25">
      <c r="A5712" t="s">
        <v>25</v>
      </c>
      <c r="B5712" t="s">
        <v>25</v>
      </c>
      <c r="C5712" t="s">
        <v>53</v>
      </c>
      <c r="D5712" s="177">
        <v>44274</v>
      </c>
      <c r="E5712">
        <v>15</v>
      </c>
      <c r="F5712" s="38">
        <f t="shared" si="89"/>
        <v>44274</v>
      </c>
    </row>
    <row r="5713" spans="1:6" x14ac:dyDescent="0.25">
      <c r="A5713" t="s">
        <v>71</v>
      </c>
      <c r="B5713" t="s">
        <v>71</v>
      </c>
      <c r="C5713" t="s">
        <v>72</v>
      </c>
      <c r="D5713" s="177">
        <v>44274</v>
      </c>
      <c r="E5713">
        <v>34</v>
      </c>
      <c r="F5713" s="38">
        <f t="shared" si="89"/>
        <v>44274</v>
      </c>
    </row>
    <row r="5714" spans="1:6" x14ac:dyDescent="0.25">
      <c r="A5714" t="s">
        <v>263</v>
      </c>
      <c r="B5714" t="s">
        <v>199</v>
      </c>
      <c r="C5714" t="s">
        <v>77</v>
      </c>
      <c r="D5714" s="177">
        <v>44274</v>
      </c>
      <c r="E5714">
        <v>28</v>
      </c>
      <c r="F5714" s="38">
        <f t="shared" si="89"/>
        <v>44274</v>
      </c>
    </row>
    <row r="5715" spans="1:6" x14ac:dyDescent="0.25">
      <c r="A5715" t="s">
        <v>91</v>
      </c>
      <c r="B5715" t="s">
        <v>91</v>
      </c>
      <c r="C5715" t="s">
        <v>96</v>
      </c>
      <c r="D5715" s="177">
        <v>44274</v>
      </c>
      <c r="E5715">
        <v>20</v>
      </c>
      <c r="F5715" s="38">
        <f t="shared" si="89"/>
        <v>44274</v>
      </c>
    </row>
    <row r="5716" spans="1:6" x14ac:dyDescent="0.25">
      <c r="A5716" t="s">
        <v>91</v>
      </c>
      <c r="B5716" t="s">
        <v>91</v>
      </c>
      <c r="C5716" t="s">
        <v>94</v>
      </c>
      <c r="D5716" s="177">
        <v>44274</v>
      </c>
      <c r="E5716">
        <v>11</v>
      </c>
      <c r="F5716" s="38">
        <f t="shared" si="89"/>
        <v>44274</v>
      </c>
    </row>
    <row r="5717" spans="1:6" x14ac:dyDescent="0.25">
      <c r="A5717" t="s">
        <v>264</v>
      </c>
      <c r="B5717" t="s">
        <v>83</v>
      </c>
      <c r="C5717" t="s">
        <v>90</v>
      </c>
      <c r="D5717" s="177">
        <v>44273</v>
      </c>
      <c r="E5717">
        <v>59</v>
      </c>
      <c r="F5717" s="38">
        <f t="shared" si="89"/>
        <v>44273</v>
      </c>
    </row>
    <row r="5718" spans="1:6" x14ac:dyDescent="0.25">
      <c r="A5718" t="s">
        <v>264</v>
      </c>
      <c r="B5718" t="s">
        <v>81</v>
      </c>
      <c r="C5718" t="s">
        <v>82</v>
      </c>
      <c r="D5718" s="177">
        <v>44273</v>
      </c>
      <c r="E5718">
        <v>38</v>
      </c>
      <c r="F5718" s="38">
        <f t="shared" si="89"/>
        <v>44273</v>
      </c>
    </row>
    <row r="5719" spans="1:6" x14ac:dyDescent="0.25">
      <c r="A5719" t="s">
        <v>91</v>
      </c>
      <c r="B5719" t="s">
        <v>91</v>
      </c>
      <c r="C5719" t="s">
        <v>97</v>
      </c>
      <c r="D5719" s="177">
        <v>44273</v>
      </c>
      <c r="E5719">
        <v>9</v>
      </c>
      <c r="F5719" s="38">
        <f t="shared" si="89"/>
        <v>44273</v>
      </c>
    </row>
    <row r="5720" spans="1:6" x14ac:dyDescent="0.25">
      <c r="A5720" t="s">
        <v>263</v>
      </c>
      <c r="B5720" t="s">
        <v>199</v>
      </c>
      <c r="C5720" t="s">
        <v>319</v>
      </c>
      <c r="D5720" s="177">
        <v>44273</v>
      </c>
      <c r="E5720">
        <v>30</v>
      </c>
      <c r="F5720" s="38">
        <f t="shared" si="89"/>
        <v>44273</v>
      </c>
    </row>
    <row r="5721" spans="1:6" x14ac:dyDescent="0.25">
      <c r="A5721" t="s">
        <v>25</v>
      </c>
      <c r="B5721" t="s">
        <v>25</v>
      </c>
      <c r="C5721" t="s">
        <v>51</v>
      </c>
      <c r="D5721" s="177">
        <v>44273</v>
      </c>
      <c r="E5721">
        <v>10</v>
      </c>
      <c r="F5721" s="38">
        <f t="shared" si="89"/>
        <v>44273</v>
      </c>
    </row>
    <row r="5722" spans="1:6" x14ac:dyDescent="0.25">
      <c r="A5722" t="s">
        <v>25</v>
      </c>
      <c r="B5722" t="s">
        <v>25</v>
      </c>
      <c r="C5722" t="s">
        <v>40</v>
      </c>
      <c r="D5722" s="177">
        <v>44273</v>
      </c>
      <c r="E5722">
        <v>4</v>
      </c>
      <c r="F5722" s="38">
        <f t="shared" si="89"/>
        <v>44273</v>
      </c>
    </row>
    <row r="5723" spans="1:6" x14ac:dyDescent="0.25">
      <c r="A5723" t="s">
        <v>25</v>
      </c>
      <c r="B5723" t="s">
        <v>25</v>
      </c>
      <c r="C5723" t="s">
        <v>37</v>
      </c>
      <c r="D5723" s="177">
        <v>44273</v>
      </c>
      <c r="E5723">
        <v>90</v>
      </c>
      <c r="F5723" s="38">
        <f t="shared" si="89"/>
        <v>44273</v>
      </c>
    </row>
    <row r="5724" spans="1:6" x14ac:dyDescent="0.25">
      <c r="A5724" t="s">
        <v>25</v>
      </c>
      <c r="B5724" t="s">
        <v>25</v>
      </c>
      <c r="C5724" t="s">
        <v>49</v>
      </c>
      <c r="D5724" s="177">
        <v>44273</v>
      </c>
      <c r="E5724">
        <v>51</v>
      </c>
      <c r="F5724" s="38">
        <f t="shared" si="89"/>
        <v>44273</v>
      </c>
    </row>
    <row r="5725" spans="1:6" x14ac:dyDescent="0.25">
      <c r="A5725" t="s">
        <v>25</v>
      </c>
      <c r="B5725" t="s">
        <v>25</v>
      </c>
      <c r="C5725" t="s">
        <v>31</v>
      </c>
      <c r="D5725" s="177">
        <v>44273</v>
      </c>
      <c r="E5725">
        <v>96</v>
      </c>
      <c r="F5725" s="38">
        <f t="shared" si="89"/>
        <v>44273</v>
      </c>
    </row>
    <row r="5726" spans="1:6" x14ac:dyDescent="0.25">
      <c r="A5726" t="s">
        <v>25</v>
      </c>
      <c r="B5726" t="s">
        <v>26</v>
      </c>
      <c r="C5726" t="s">
        <v>28</v>
      </c>
      <c r="D5726" s="177">
        <v>44273</v>
      </c>
      <c r="E5726">
        <v>47</v>
      </c>
      <c r="F5726" s="38">
        <f t="shared" si="89"/>
        <v>44273</v>
      </c>
    </row>
    <row r="5727" spans="1:6" x14ac:dyDescent="0.25">
      <c r="A5727" t="s">
        <v>18</v>
      </c>
      <c r="B5727" t="s">
        <v>366</v>
      </c>
      <c r="C5727" t="s">
        <v>410</v>
      </c>
      <c r="D5727" s="177">
        <v>44273</v>
      </c>
      <c r="E5727">
        <v>9</v>
      </c>
      <c r="F5727" s="38">
        <f t="shared" si="89"/>
        <v>44273</v>
      </c>
    </row>
    <row r="5728" spans="1:6" x14ac:dyDescent="0.25">
      <c r="A5728" t="s">
        <v>25</v>
      </c>
      <c r="B5728" t="s">
        <v>26</v>
      </c>
      <c r="C5728" t="s">
        <v>27</v>
      </c>
      <c r="D5728" s="177">
        <v>44273</v>
      </c>
      <c r="E5728">
        <v>37</v>
      </c>
      <c r="F5728" s="38">
        <f t="shared" si="89"/>
        <v>44273</v>
      </c>
    </row>
    <row r="5729" spans="1:6" x14ac:dyDescent="0.25">
      <c r="A5729" t="s">
        <v>370</v>
      </c>
      <c r="B5729" t="s">
        <v>371</v>
      </c>
      <c r="D5729" s="177">
        <v>44273</v>
      </c>
      <c r="E5729">
        <v>1</v>
      </c>
      <c r="F5729" s="38">
        <f t="shared" si="89"/>
        <v>44273</v>
      </c>
    </row>
    <row r="5730" spans="1:6" x14ac:dyDescent="0.25">
      <c r="A5730" t="s">
        <v>91</v>
      </c>
      <c r="B5730" t="s">
        <v>91</v>
      </c>
      <c r="C5730" t="s">
        <v>100</v>
      </c>
      <c r="D5730" s="177">
        <v>44273</v>
      </c>
      <c r="E5730">
        <v>77</v>
      </c>
      <c r="F5730" s="38">
        <f t="shared" si="89"/>
        <v>44273</v>
      </c>
    </row>
    <row r="5731" spans="1:6" x14ac:dyDescent="0.25">
      <c r="A5731" t="s">
        <v>91</v>
      </c>
      <c r="B5731" t="s">
        <v>91</v>
      </c>
      <c r="C5731" t="s">
        <v>96</v>
      </c>
      <c r="D5731" s="177">
        <v>44273</v>
      </c>
      <c r="E5731">
        <v>58</v>
      </c>
      <c r="F5731" s="38">
        <f t="shared" si="89"/>
        <v>44273</v>
      </c>
    </row>
    <row r="5732" spans="1:6" x14ac:dyDescent="0.25">
      <c r="A5732" t="s">
        <v>264</v>
      </c>
      <c r="B5732" t="s">
        <v>83</v>
      </c>
      <c r="C5732" t="s">
        <v>191</v>
      </c>
      <c r="D5732" s="177">
        <v>44273</v>
      </c>
      <c r="E5732">
        <v>1</v>
      </c>
      <c r="F5732" s="38">
        <f t="shared" si="89"/>
        <v>44273</v>
      </c>
    </row>
    <row r="5733" spans="1:6" x14ac:dyDescent="0.25">
      <c r="A5733" t="s">
        <v>264</v>
      </c>
      <c r="B5733" t="s">
        <v>83</v>
      </c>
      <c r="C5733" t="s">
        <v>84</v>
      </c>
      <c r="D5733" s="177">
        <v>44273</v>
      </c>
      <c r="E5733">
        <v>106</v>
      </c>
      <c r="F5733" s="38">
        <f t="shared" si="89"/>
        <v>44273</v>
      </c>
    </row>
    <row r="5734" spans="1:6" x14ac:dyDescent="0.25">
      <c r="A5734" t="s">
        <v>263</v>
      </c>
      <c r="B5734" t="s">
        <v>199</v>
      </c>
      <c r="C5734" t="s">
        <v>447</v>
      </c>
      <c r="D5734" s="177">
        <v>44273</v>
      </c>
      <c r="E5734">
        <v>1</v>
      </c>
      <c r="F5734" s="38">
        <f t="shared" si="89"/>
        <v>44273</v>
      </c>
    </row>
    <row r="5735" spans="1:6" x14ac:dyDescent="0.25">
      <c r="A5735" t="s">
        <v>25</v>
      </c>
      <c r="B5735" t="s">
        <v>25</v>
      </c>
      <c r="C5735" t="s">
        <v>53</v>
      </c>
      <c r="D5735" s="177">
        <v>44273</v>
      </c>
      <c r="E5735">
        <v>46</v>
      </c>
      <c r="F5735" s="38">
        <f t="shared" si="89"/>
        <v>44273</v>
      </c>
    </row>
    <row r="5736" spans="1:6" x14ac:dyDescent="0.25">
      <c r="A5736" t="s">
        <v>57</v>
      </c>
      <c r="B5736" t="s">
        <v>57</v>
      </c>
      <c r="C5736" t="s">
        <v>60</v>
      </c>
      <c r="D5736" s="177">
        <v>44273</v>
      </c>
      <c r="E5736">
        <v>2</v>
      </c>
      <c r="F5736" s="38">
        <f t="shared" si="89"/>
        <v>44273</v>
      </c>
    </row>
    <row r="5737" spans="1:6" x14ac:dyDescent="0.25">
      <c r="A5737" t="s">
        <v>25</v>
      </c>
      <c r="B5737" t="s">
        <v>25</v>
      </c>
      <c r="C5737" t="s">
        <v>46</v>
      </c>
      <c r="D5737" s="177">
        <v>44273</v>
      </c>
      <c r="E5737">
        <v>53</v>
      </c>
      <c r="F5737" s="38">
        <f t="shared" si="89"/>
        <v>44273</v>
      </c>
    </row>
    <row r="5738" spans="1:6" x14ac:dyDescent="0.25">
      <c r="A5738" t="s">
        <v>18</v>
      </c>
      <c r="B5738" t="s">
        <v>366</v>
      </c>
      <c r="C5738" t="s">
        <v>413</v>
      </c>
      <c r="D5738" s="177">
        <v>44273</v>
      </c>
      <c r="E5738">
        <v>28</v>
      </c>
      <c r="F5738" s="38">
        <f t="shared" si="89"/>
        <v>44273</v>
      </c>
    </row>
    <row r="5739" spans="1:6" x14ac:dyDescent="0.25">
      <c r="A5739" t="s">
        <v>25</v>
      </c>
      <c r="B5739" t="s">
        <v>25</v>
      </c>
      <c r="C5739" t="s">
        <v>32</v>
      </c>
      <c r="D5739" s="177">
        <v>44273</v>
      </c>
      <c r="E5739">
        <v>93</v>
      </c>
      <c r="F5739" s="38">
        <f t="shared" si="89"/>
        <v>44273</v>
      </c>
    </row>
    <row r="5740" spans="1:6" x14ac:dyDescent="0.25">
      <c r="A5740" t="s">
        <v>337</v>
      </c>
      <c r="B5740" t="s">
        <v>338</v>
      </c>
      <c r="C5740" t="s">
        <v>177</v>
      </c>
      <c r="D5740" s="177">
        <v>44273</v>
      </c>
      <c r="E5740">
        <v>46</v>
      </c>
      <c r="F5740" s="38">
        <f t="shared" si="89"/>
        <v>44273</v>
      </c>
    </row>
    <row r="5741" spans="1:6" x14ac:dyDescent="0.25">
      <c r="A5741" t="s">
        <v>18</v>
      </c>
      <c r="B5741" t="s">
        <v>19</v>
      </c>
      <c r="C5741" t="s">
        <v>20</v>
      </c>
      <c r="D5741" s="177">
        <v>44273</v>
      </c>
      <c r="E5741">
        <v>29</v>
      </c>
      <c r="F5741" s="38">
        <f t="shared" si="89"/>
        <v>44273</v>
      </c>
    </row>
    <row r="5742" spans="1:6" x14ac:dyDescent="0.25">
      <c r="A5742" t="s">
        <v>16</v>
      </c>
      <c r="B5742" t="s">
        <v>16</v>
      </c>
      <c r="C5742" t="s">
        <v>17</v>
      </c>
      <c r="D5742" s="177">
        <v>44273</v>
      </c>
      <c r="E5742">
        <v>76</v>
      </c>
      <c r="F5742" s="38">
        <f t="shared" si="89"/>
        <v>44273</v>
      </c>
    </row>
    <row r="5743" spans="1:6" x14ac:dyDescent="0.25">
      <c r="A5743" t="s">
        <v>57</v>
      </c>
      <c r="B5743" t="s">
        <v>57</v>
      </c>
      <c r="C5743" t="s">
        <v>130</v>
      </c>
      <c r="D5743" s="177">
        <v>44273</v>
      </c>
      <c r="E5743">
        <v>33</v>
      </c>
      <c r="F5743" s="38">
        <f t="shared" si="89"/>
        <v>44273</v>
      </c>
    </row>
    <row r="5744" spans="1:6" x14ac:dyDescent="0.25">
      <c r="A5744" t="s">
        <v>25</v>
      </c>
      <c r="B5744" t="s">
        <v>25</v>
      </c>
      <c r="C5744" t="s">
        <v>50</v>
      </c>
      <c r="D5744" s="177">
        <v>44273</v>
      </c>
      <c r="E5744">
        <v>22</v>
      </c>
      <c r="F5744" s="38">
        <f t="shared" si="89"/>
        <v>44273</v>
      </c>
    </row>
    <row r="5745" spans="1:6" x14ac:dyDescent="0.25">
      <c r="A5745" t="s">
        <v>57</v>
      </c>
      <c r="B5745" t="s">
        <v>57</v>
      </c>
      <c r="C5745" t="s">
        <v>62</v>
      </c>
      <c r="D5745" s="177">
        <v>44273</v>
      </c>
      <c r="E5745">
        <v>41</v>
      </c>
      <c r="F5745" s="38">
        <f t="shared" si="89"/>
        <v>44273</v>
      </c>
    </row>
    <row r="5746" spans="1:6" x14ac:dyDescent="0.25">
      <c r="A5746" t="s">
        <v>263</v>
      </c>
      <c r="B5746" t="s">
        <v>199</v>
      </c>
      <c r="C5746" t="s">
        <v>75</v>
      </c>
      <c r="D5746" s="177">
        <v>44273</v>
      </c>
      <c r="E5746">
        <v>49</v>
      </c>
      <c r="F5746" s="38">
        <f t="shared" si="89"/>
        <v>44273</v>
      </c>
    </row>
    <row r="5747" spans="1:6" x14ac:dyDescent="0.25">
      <c r="A5747" t="s">
        <v>264</v>
      </c>
      <c r="B5747" t="s">
        <v>83</v>
      </c>
      <c r="C5747" t="s">
        <v>85</v>
      </c>
      <c r="D5747" s="177">
        <v>44273</v>
      </c>
      <c r="E5747">
        <v>18</v>
      </c>
      <c r="F5747" s="38">
        <f t="shared" si="89"/>
        <v>44273</v>
      </c>
    </row>
    <row r="5748" spans="1:6" x14ac:dyDescent="0.25">
      <c r="A5748" t="s">
        <v>264</v>
      </c>
      <c r="B5748" t="s">
        <v>83</v>
      </c>
      <c r="C5748" t="s">
        <v>80</v>
      </c>
      <c r="D5748" s="177">
        <v>44273</v>
      </c>
      <c r="E5748">
        <v>58</v>
      </c>
      <c r="F5748" s="38">
        <f t="shared" si="89"/>
        <v>44273</v>
      </c>
    </row>
    <row r="5749" spans="1:6" x14ac:dyDescent="0.25">
      <c r="A5749" t="s">
        <v>91</v>
      </c>
      <c r="B5749" t="s">
        <v>91</v>
      </c>
      <c r="C5749" t="s">
        <v>98</v>
      </c>
      <c r="D5749" s="177">
        <v>44273</v>
      </c>
      <c r="E5749">
        <v>63</v>
      </c>
      <c r="F5749" s="38">
        <f t="shared" si="89"/>
        <v>44273</v>
      </c>
    </row>
    <row r="5750" spans="1:6" x14ac:dyDescent="0.25">
      <c r="A5750" t="s">
        <v>91</v>
      </c>
      <c r="B5750" t="s">
        <v>91</v>
      </c>
      <c r="C5750" t="s">
        <v>101</v>
      </c>
      <c r="D5750" s="177">
        <v>44273</v>
      </c>
      <c r="E5750">
        <v>26</v>
      </c>
      <c r="F5750" s="38">
        <f t="shared" si="89"/>
        <v>44273</v>
      </c>
    </row>
    <row r="5751" spans="1:6" x14ac:dyDescent="0.25">
      <c r="A5751" t="s">
        <v>325</v>
      </c>
      <c r="B5751" t="s">
        <v>325</v>
      </c>
      <c r="C5751" t="s">
        <v>327</v>
      </c>
      <c r="D5751" s="177">
        <v>44273</v>
      </c>
      <c r="E5751">
        <v>28</v>
      </c>
      <c r="F5751" s="38">
        <f t="shared" si="89"/>
        <v>44273</v>
      </c>
    </row>
    <row r="5752" spans="1:6" x14ac:dyDescent="0.25">
      <c r="A5752" t="s">
        <v>25</v>
      </c>
      <c r="B5752" t="s">
        <v>29</v>
      </c>
      <c r="C5752" t="s">
        <v>30</v>
      </c>
      <c r="D5752" s="177">
        <v>44273</v>
      </c>
      <c r="E5752">
        <v>55</v>
      </c>
      <c r="F5752" s="38">
        <f t="shared" si="89"/>
        <v>44273</v>
      </c>
    </row>
    <row r="5753" spans="1:6" x14ac:dyDescent="0.25">
      <c r="A5753" t="s">
        <v>18</v>
      </c>
      <c r="B5753" t="s">
        <v>19</v>
      </c>
      <c r="C5753" t="s">
        <v>372</v>
      </c>
      <c r="D5753" s="177">
        <v>44273</v>
      </c>
      <c r="E5753">
        <v>10</v>
      </c>
      <c r="F5753" s="38">
        <f t="shared" si="89"/>
        <v>44273</v>
      </c>
    </row>
    <row r="5754" spans="1:6" x14ac:dyDescent="0.25">
      <c r="A5754" t="s">
        <v>2</v>
      </c>
      <c r="B5754" t="s">
        <v>2</v>
      </c>
      <c r="C5754" t="s">
        <v>184</v>
      </c>
      <c r="D5754" s="177">
        <v>44273</v>
      </c>
      <c r="E5754">
        <v>36</v>
      </c>
      <c r="F5754" s="38">
        <f t="shared" si="89"/>
        <v>44273</v>
      </c>
    </row>
    <row r="5755" spans="1:6" x14ac:dyDescent="0.25">
      <c r="A5755" t="s">
        <v>25</v>
      </c>
      <c r="B5755" t="s">
        <v>25</v>
      </c>
      <c r="C5755" t="s">
        <v>38</v>
      </c>
      <c r="D5755" s="177">
        <v>44273</v>
      </c>
      <c r="E5755">
        <v>38</v>
      </c>
      <c r="F5755" s="38">
        <f t="shared" si="89"/>
        <v>44273</v>
      </c>
    </row>
    <row r="5756" spans="1:6" x14ac:dyDescent="0.25">
      <c r="A5756" t="s">
        <v>25</v>
      </c>
      <c r="B5756" t="s">
        <v>25</v>
      </c>
      <c r="C5756" t="s">
        <v>41</v>
      </c>
      <c r="D5756" s="177">
        <v>44273</v>
      </c>
      <c r="E5756">
        <v>31</v>
      </c>
      <c r="F5756" s="38">
        <f t="shared" si="89"/>
        <v>44273</v>
      </c>
    </row>
    <row r="5757" spans="1:6" x14ac:dyDescent="0.25">
      <c r="A5757" t="s">
        <v>25</v>
      </c>
      <c r="B5757" t="s">
        <v>25</v>
      </c>
      <c r="C5757" t="s">
        <v>36</v>
      </c>
      <c r="D5757" s="177">
        <v>44273</v>
      </c>
      <c r="E5757">
        <v>18</v>
      </c>
      <c r="F5757" s="38">
        <f t="shared" si="89"/>
        <v>44273</v>
      </c>
    </row>
    <row r="5758" spans="1:6" x14ac:dyDescent="0.25">
      <c r="A5758" t="s">
        <v>25</v>
      </c>
      <c r="B5758" t="s">
        <v>25</v>
      </c>
      <c r="C5758" t="s">
        <v>34</v>
      </c>
      <c r="D5758" s="177">
        <v>44273</v>
      </c>
      <c r="E5758">
        <v>55</v>
      </c>
      <c r="F5758" s="38">
        <f t="shared" si="89"/>
        <v>44273</v>
      </c>
    </row>
    <row r="5759" spans="1:6" x14ac:dyDescent="0.25">
      <c r="A5759" t="s">
        <v>25</v>
      </c>
      <c r="B5759" t="s">
        <v>25</v>
      </c>
      <c r="C5759" t="s">
        <v>45</v>
      </c>
      <c r="D5759" s="177">
        <v>44273</v>
      </c>
      <c r="E5759">
        <v>90</v>
      </c>
      <c r="F5759" s="38">
        <f t="shared" si="89"/>
        <v>44273</v>
      </c>
    </row>
    <row r="5760" spans="1:6" x14ac:dyDescent="0.25">
      <c r="A5760" t="s">
        <v>263</v>
      </c>
      <c r="B5760" t="s">
        <v>199</v>
      </c>
      <c r="C5760" t="s">
        <v>77</v>
      </c>
      <c r="D5760" s="177">
        <v>44273</v>
      </c>
      <c r="E5760">
        <v>74</v>
      </c>
      <c r="F5760" s="38">
        <f t="shared" si="89"/>
        <v>44273</v>
      </c>
    </row>
    <row r="5761" spans="1:6" x14ac:dyDescent="0.25">
      <c r="A5761" t="s">
        <v>71</v>
      </c>
      <c r="B5761" t="s">
        <v>71</v>
      </c>
      <c r="C5761" t="s">
        <v>72</v>
      </c>
      <c r="D5761" s="177">
        <v>44273</v>
      </c>
      <c r="E5761">
        <v>82</v>
      </c>
      <c r="F5761" s="38">
        <f t="shared" si="89"/>
        <v>44273</v>
      </c>
    </row>
    <row r="5762" spans="1:6" x14ac:dyDescent="0.25">
      <c r="A5762" t="s">
        <v>57</v>
      </c>
      <c r="B5762" t="s">
        <v>57</v>
      </c>
      <c r="C5762" t="s">
        <v>63</v>
      </c>
      <c r="D5762" s="177">
        <v>44273</v>
      </c>
      <c r="E5762">
        <v>60</v>
      </c>
      <c r="F5762" s="38">
        <f t="shared" si="89"/>
        <v>44273</v>
      </c>
    </row>
    <row r="5763" spans="1:6" x14ac:dyDescent="0.25">
      <c r="A5763" t="s">
        <v>25</v>
      </c>
      <c r="B5763" t="s">
        <v>54</v>
      </c>
      <c r="C5763" t="s">
        <v>56</v>
      </c>
      <c r="D5763" s="177">
        <v>44273</v>
      </c>
      <c r="E5763">
        <v>121</v>
      </c>
      <c r="F5763" s="38">
        <f t="shared" ref="F5763:F5826" si="90">D5763</f>
        <v>44273</v>
      </c>
    </row>
    <row r="5764" spans="1:6" x14ac:dyDescent="0.25">
      <c r="A5764" t="s">
        <v>25</v>
      </c>
      <c r="B5764" t="s">
        <v>54</v>
      </c>
      <c r="C5764" t="s">
        <v>55</v>
      </c>
      <c r="D5764" s="177">
        <v>44273</v>
      </c>
      <c r="E5764">
        <v>226</v>
      </c>
      <c r="F5764" s="38">
        <f t="shared" si="90"/>
        <v>44273</v>
      </c>
    </row>
    <row r="5765" spans="1:6" x14ac:dyDescent="0.25">
      <c r="A5765" t="s">
        <v>264</v>
      </c>
      <c r="B5765" t="s">
        <v>83</v>
      </c>
      <c r="C5765" t="s">
        <v>86</v>
      </c>
      <c r="D5765" s="177">
        <v>44273</v>
      </c>
      <c r="E5765">
        <v>24</v>
      </c>
      <c r="F5765" s="38">
        <f t="shared" si="90"/>
        <v>44273</v>
      </c>
    </row>
    <row r="5766" spans="1:6" x14ac:dyDescent="0.25">
      <c r="A5766" t="s">
        <v>264</v>
      </c>
      <c r="B5766" t="s">
        <v>83</v>
      </c>
      <c r="C5766" t="s">
        <v>181</v>
      </c>
      <c r="D5766" s="177">
        <v>44273</v>
      </c>
      <c r="E5766">
        <v>29</v>
      </c>
      <c r="F5766" s="38">
        <f t="shared" si="90"/>
        <v>44273</v>
      </c>
    </row>
    <row r="5767" spans="1:6" x14ac:dyDescent="0.25">
      <c r="A5767" t="s">
        <v>25</v>
      </c>
      <c r="B5767" t="s">
        <v>25</v>
      </c>
      <c r="C5767" t="s">
        <v>35</v>
      </c>
      <c r="D5767" s="177">
        <v>44273</v>
      </c>
      <c r="E5767">
        <v>37</v>
      </c>
      <c r="F5767" s="38">
        <f t="shared" si="90"/>
        <v>44273</v>
      </c>
    </row>
    <row r="5768" spans="1:6" x14ac:dyDescent="0.25">
      <c r="A5768" t="s">
        <v>25</v>
      </c>
      <c r="B5768" t="s">
        <v>25</v>
      </c>
      <c r="C5768" t="s">
        <v>39</v>
      </c>
      <c r="D5768" s="177">
        <v>44273</v>
      </c>
      <c r="E5768">
        <v>45</v>
      </c>
      <c r="F5768" s="38">
        <f t="shared" si="90"/>
        <v>44273</v>
      </c>
    </row>
    <row r="5769" spans="1:6" x14ac:dyDescent="0.25">
      <c r="A5769" t="s">
        <v>25</v>
      </c>
      <c r="B5769" t="s">
        <v>25</v>
      </c>
      <c r="C5769" t="s">
        <v>42</v>
      </c>
      <c r="D5769" s="177">
        <v>44273</v>
      </c>
      <c r="E5769">
        <v>52</v>
      </c>
      <c r="F5769" s="38">
        <f t="shared" si="90"/>
        <v>44273</v>
      </c>
    </row>
    <row r="5770" spans="1:6" x14ac:dyDescent="0.25">
      <c r="A5770" t="s">
        <v>25</v>
      </c>
      <c r="B5770" t="s">
        <v>25</v>
      </c>
      <c r="C5770" t="s">
        <v>47</v>
      </c>
      <c r="D5770" s="177">
        <v>44273</v>
      </c>
      <c r="E5770">
        <v>34</v>
      </c>
      <c r="F5770" s="38">
        <f t="shared" si="90"/>
        <v>44273</v>
      </c>
    </row>
    <row r="5771" spans="1:6" x14ac:dyDescent="0.25">
      <c r="A5771" t="s">
        <v>25</v>
      </c>
      <c r="B5771" t="s">
        <v>25</v>
      </c>
      <c r="C5771" t="s">
        <v>48</v>
      </c>
      <c r="D5771" s="177">
        <v>44273</v>
      </c>
      <c r="E5771">
        <v>9</v>
      </c>
      <c r="F5771" s="38">
        <f t="shared" si="90"/>
        <v>44273</v>
      </c>
    </row>
    <row r="5772" spans="1:6" x14ac:dyDescent="0.25">
      <c r="A5772" t="s">
        <v>25</v>
      </c>
      <c r="B5772" t="s">
        <v>25</v>
      </c>
      <c r="C5772" t="s">
        <v>186</v>
      </c>
      <c r="D5772" s="177">
        <v>44273</v>
      </c>
      <c r="E5772">
        <v>2</v>
      </c>
      <c r="F5772" s="38">
        <f t="shared" si="90"/>
        <v>44273</v>
      </c>
    </row>
    <row r="5773" spans="1:6" x14ac:dyDescent="0.25">
      <c r="A5773" t="s">
        <v>18</v>
      </c>
      <c r="B5773" t="s">
        <v>18</v>
      </c>
      <c r="C5773" t="s">
        <v>24</v>
      </c>
      <c r="D5773" s="177">
        <v>44273</v>
      </c>
      <c r="E5773">
        <v>59</v>
      </c>
      <c r="F5773" s="38">
        <f t="shared" si="90"/>
        <v>44273</v>
      </c>
    </row>
    <row r="5774" spans="1:6" x14ac:dyDescent="0.25">
      <c r="A5774" t="s">
        <v>18</v>
      </c>
      <c r="B5774" t="s">
        <v>366</v>
      </c>
      <c r="C5774" t="s">
        <v>409</v>
      </c>
      <c r="D5774" s="177">
        <v>44273</v>
      </c>
      <c r="E5774">
        <v>27</v>
      </c>
      <c r="F5774" s="38">
        <f t="shared" si="90"/>
        <v>44273</v>
      </c>
    </row>
    <row r="5775" spans="1:6" x14ac:dyDescent="0.25">
      <c r="A5775" t="s">
        <v>18</v>
      </c>
      <c r="B5775" t="s">
        <v>18</v>
      </c>
      <c r="D5775" s="177">
        <v>44273</v>
      </c>
      <c r="E5775">
        <v>1</v>
      </c>
      <c r="F5775" s="38">
        <f t="shared" si="90"/>
        <v>44273</v>
      </c>
    </row>
    <row r="5776" spans="1:6" x14ac:dyDescent="0.25">
      <c r="A5776" t="s">
        <v>18</v>
      </c>
      <c r="B5776" t="s">
        <v>21</v>
      </c>
      <c r="C5776" t="s">
        <v>22</v>
      </c>
      <c r="D5776" s="177">
        <v>44273</v>
      </c>
      <c r="E5776">
        <v>81</v>
      </c>
      <c r="F5776" s="38">
        <f t="shared" si="90"/>
        <v>44273</v>
      </c>
    </row>
    <row r="5777" spans="1:6" x14ac:dyDescent="0.25">
      <c r="A5777" t="s">
        <v>18</v>
      </c>
      <c r="B5777" t="s">
        <v>18</v>
      </c>
      <c r="C5777" t="s">
        <v>23</v>
      </c>
      <c r="D5777" s="177">
        <v>44273</v>
      </c>
      <c r="E5777">
        <v>18</v>
      </c>
      <c r="F5777" s="38">
        <f t="shared" si="90"/>
        <v>44273</v>
      </c>
    </row>
    <row r="5778" spans="1:6" x14ac:dyDescent="0.25">
      <c r="A5778" t="s">
        <v>25</v>
      </c>
      <c r="B5778" t="s">
        <v>29</v>
      </c>
      <c r="C5778" t="s">
        <v>30</v>
      </c>
      <c r="D5778" s="177">
        <v>44272</v>
      </c>
      <c r="E5778">
        <v>51</v>
      </c>
      <c r="F5778" s="38">
        <f t="shared" si="90"/>
        <v>44272</v>
      </c>
    </row>
    <row r="5779" spans="1:6" x14ac:dyDescent="0.25">
      <c r="A5779" t="s">
        <v>25</v>
      </c>
      <c r="B5779" t="s">
        <v>25</v>
      </c>
      <c r="C5779" t="s">
        <v>32</v>
      </c>
      <c r="D5779" s="177">
        <v>44272</v>
      </c>
      <c r="E5779">
        <v>96</v>
      </c>
      <c r="F5779" s="38">
        <f t="shared" si="90"/>
        <v>44272</v>
      </c>
    </row>
    <row r="5780" spans="1:6" x14ac:dyDescent="0.25">
      <c r="A5780" t="s">
        <v>25</v>
      </c>
      <c r="B5780" t="s">
        <v>25</v>
      </c>
      <c r="C5780" t="s">
        <v>46</v>
      </c>
      <c r="D5780" s="177">
        <v>44272</v>
      </c>
      <c r="E5780">
        <v>25</v>
      </c>
      <c r="F5780" s="38">
        <f t="shared" si="90"/>
        <v>44272</v>
      </c>
    </row>
    <row r="5781" spans="1:6" x14ac:dyDescent="0.25">
      <c r="A5781" t="s">
        <v>25</v>
      </c>
      <c r="B5781" t="s">
        <v>25</v>
      </c>
      <c r="C5781" t="s">
        <v>45</v>
      </c>
      <c r="D5781" s="177">
        <v>44272</v>
      </c>
      <c r="E5781">
        <v>106</v>
      </c>
      <c r="F5781" s="38">
        <f t="shared" si="90"/>
        <v>44272</v>
      </c>
    </row>
    <row r="5782" spans="1:6" x14ac:dyDescent="0.25">
      <c r="A5782" t="s">
        <v>25</v>
      </c>
      <c r="B5782" t="s">
        <v>25</v>
      </c>
      <c r="C5782" t="s">
        <v>37</v>
      </c>
      <c r="D5782" s="177">
        <v>44272</v>
      </c>
      <c r="E5782">
        <v>67</v>
      </c>
      <c r="F5782" s="38">
        <f t="shared" si="90"/>
        <v>44272</v>
      </c>
    </row>
    <row r="5783" spans="1:6" x14ac:dyDescent="0.25">
      <c r="A5783" t="s">
        <v>25</v>
      </c>
      <c r="B5783" t="s">
        <v>25</v>
      </c>
      <c r="C5783" t="s">
        <v>50</v>
      </c>
      <c r="D5783" s="177">
        <v>44272</v>
      </c>
      <c r="E5783">
        <v>24</v>
      </c>
      <c r="F5783" s="38">
        <f t="shared" si="90"/>
        <v>44272</v>
      </c>
    </row>
    <row r="5784" spans="1:6" x14ac:dyDescent="0.25">
      <c r="A5784" t="s">
        <v>25</v>
      </c>
      <c r="B5784" t="s">
        <v>25</v>
      </c>
      <c r="C5784" t="s">
        <v>53</v>
      </c>
      <c r="D5784" s="177">
        <v>44272</v>
      </c>
      <c r="E5784">
        <v>56</v>
      </c>
      <c r="F5784" s="38">
        <f t="shared" si="90"/>
        <v>44272</v>
      </c>
    </row>
    <row r="5785" spans="1:6" x14ac:dyDescent="0.25">
      <c r="A5785" t="s">
        <v>57</v>
      </c>
      <c r="B5785" t="s">
        <v>57</v>
      </c>
      <c r="C5785" t="s">
        <v>130</v>
      </c>
      <c r="D5785" s="177">
        <v>44272</v>
      </c>
      <c r="E5785">
        <v>16</v>
      </c>
      <c r="F5785" s="38">
        <f t="shared" si="90"/>
        <v>44272</v>
      </c>
    </row>
    <row r="5786" spans="1:6" x14ac:dyDescent="0.25">
      <c r="A5786" t="s">
        <v>57</v>
      </c>
      <c r="B5786" t="s">
        <v>57</v>
      </c>
      <c r="C5786" t="s">
        <v>61</v>
      </c>
      <c r="D5786" s="177">
        <v>44272</v>
      </c>
      <c r="E5786">
        <v>9</v>
      </c>
      <c r="F5786" s="38">
        <f t="shared" si="90"/>
        <v>44272</v>
      </c>
    </row>
    <row r="5787" spans="1:6" x14ac:dyDescent="0.25">
      <c r="A5787" t="s">
        <v>57</v>
      </c>
      <c r="B5787" t="s">
        <v>57</v>
      </c>
      <c r="C5787" t="s">
        <v>62</v>
      </c>
      <c r="D5787" s="177">
        <v>44272</v>
      </c>
      <c r="E5787">
        <v>18</v>
      </c>
      <c r="F5787" s="38">
        <f t="shared" si="90"/>
        <v>44272</v>
      </c>
    </row>
    <row r="5788" spans="1:6" x14ac:dyDescent="0.25">
      <c r="A5788" t="s">
        <v>263</v>
      </c>
      <c r="B5788" t="s">
        <v>199</v>
      </c>
      <c r="C5788" t="s">
        <v>319</v>
      </c>
      <c r="D5788" s="177">
        <v>44272</v>
      </c>
      <c r="E5788">
        <v>7</v>
      </c>
      <c r="F5788" s="38">
        <f t="shared" si="90"/>
        <v>44272</v>
      </c>
    </row>
    <row r="5789" spans="1:6" x14ac:dyDescent="0.25">
      <c r="A5789" t="s">
        <v>263</v>
      </c>
      <c r="B5789" t="s">
        <v>199</v>
      </c>
      <c r="C5789" t="s">
        <v>188</v>
      </c>
      <c r="D5789" s="177">
        <v>44272</v>
      </c>
      <c r="E5789">
        <v>1</v>
      </c>
      <c r="F5789" s="38">
        <f t="shared" si="90"/>
        <v>44272</v>
      </c>
    </row>
    <row r="5790" spans="1:6" x14ac:dyDescent="0.25">
      <c r="A5790" t="s">
        <v>25</v>
      </c>
      <c r="B5790" t="s">
        <v>25</v>
      </c>
      <c r="C5790" t="s">
        <v>186</v>
      </c>
      <c r="D5790" s="177">
        <v>44272</v>
      </c>
      <c r="E5790">
        <v>3</v>
      </c>
      <c r="F5790" s="38">
        <f t="shared" si="90"/>
        <v>44272</v>
      </c>
    </row>
    <row r="5791" spans="1:6" x14ac:dyDescent="0.25">
      <c r="A5791" t="s">
        <v>25</v>
      </c>
      <c r="B5791" t="s">
        <v>25</v>
      </c>
      <c r="C5791" t="s">
        <v>42</v>
      </c>
      <c r="D5791" s="177">
        <v>44272</v>
      </c>
      <c r="E5791">
        <v>4</v>
      </c>
      <c r="F5791" s="38">
        <f t="shared" si="90"/>
        <v>44272</v>
      </c>
    </row>
    <row r="5792" spans="1:6" x14ac:dyDescent="0.25">
      <c r="A5792" t="s">
        <v>25</v>
      </c>
      <c r="B5792" t="s">
        <v>25</v>
      </c>
      <c r="C5792" t="s">
        <v>49</v>
      </c>
      <c r="D5792" s="177">
        <v>44272</v>
      </c>
      <c r="E5792">
        <v>58</v>
      </c>
      <c r="F5792" s="38">
        <f t="shared" si="90"/>
        <v>44272</v>
      </c>
    </row>
    <row r="5793" spans="1:6" x14ac:dyDescent="0.25">
      <c r="A5793" t="s">
        <v>25</v>
      </c>
      <c r="B5793" t="s">
        <v>25</v>
      </c>
      <c r="C5793" t="s">
        <v>48</v>
      </c>
      <c r="D5793" s="177">
        <v>44272</v>
      </c>
      <c r="E5793">
        <v>15</v>
      </c>
      <c r="F5793" s="38">
        <f t="shared" si="90"/>
        <v>44272</v>
      </c>
    </row>
    <row r="5794" spans="1:6" x14ac:dyDescent="0.25">
      <c r="A5794" t="s">
        <v>25</v>
      </c>
      <c r="B5794" t="s">
        <v>25</v>
      </c>
      <c r="C5794" t="s">
        <v>39</v>
      </c>
      <c r="D5794" s="177">
        <v>44272</v>
      </c>
      <c r="E5794">
        <v>65</v>
      </c>
      <c r="F5794" s="38">
        <f t="shared" si="90"/>
        <v>44272</v>
      </c>
    </row>
    <row r="5795" spans="1:6" x14ac:dyDescent="0.25">
      <c r="A5795" t="s">
        <v>18</v>
      </c>
      <c r="B5795" t="s">
        <v>21</v>
      </c>
      <c r="C5795" t="s">
        <v>22</v>
      </c>
      <c r="D5795" s="177">
        <v>44272</v>
      </c>
      <c r="E5795">
        <v>8</v>
      </c>
      <c r="F5795" s="38">
        <f t="shared" si="90"/>
        <v>44272</v>
      </c>
    </row>
    <row r="5796" spans="1:6" x14ac:dyDescent="0.25">
      <c r="A5796" t="s">
        <v>25</v>
      </c>
      <c r="B5796" t="s">
        <v>26</v>
      </c>
      <c r="C5796" t="s">
        <v>28</v>
      </c>
      <c r="D5796" s="177">
        <v>44272</v>
      </c>
      <c r="E5796">
        <v>47</v>
      </c>
      <c r="F5796" s="38">
        <f t="shared" si="90"/>
        <v>44272</v>
      </c>
    </row>
    <row r="5797" spans="1:6" x14ac:dyDescent="0.25">
      <c r="A5797" t="s">
        <v>25</v>
      </c>
      <c r="B5797" t="s">
        <v>25</v>
      </c>
      <c r="C5797" t="s">
        <v>31</v>
      </c>
      <c r="D5797" s="177">
        <v>44272</v>
      </c>
      <c r="E5797">
        <v>92</v>
      </c>
      <c r="F5797" s="38">
        <f t="shared" si="90"/>
        <v>44272</v>
      </c>
    </row>
    <row r="5798" spans="1:6" x14ac:dyDescent="0.25">
      <c r="A5798" t="s">
        <v>18</v>
      </c>
      <c r="B5798" t="s">
        <v>366</v>
      </c>
      <c r="C5798" t="s">
        <v>412</v>
      </c>
      <c r="D5798" s="177">
        <v>44272</v>
      </c>
      <c r="E5798">
        <v>2</v>
      </c>
      <c r="F5798" s="38">
        <f t="shared" si="90"/>
        <v>44272</v>
      </c>
    </row>
    <row r="5799" spans="1:6" x14ac:dyDescent="0.25">
      <c r="A5799" t="s">
        <v>18</v>
      </c>
      <c r="B5799" t="s">
        <v>366</v>
      </c>
      <c r="C5799" t="s">
        <v>409</v>
      </c>
      <c r="D5799" s="177">
        <v>44272</v>
      </c>
      <c r="E5799">
        <v>21</v>
      </c>
      <c r="F5799" s="38">
        <f t="shared" si="90"/>
        <v>44272</v>
      </c>
    </row>
    <row r="5800" spans="1:6" x14ac:dyDescent="0.25">
      <c r="A5800" t="s">
        <v>18</v>
      </c>
      <c r="B5800" t="s">
        <v>18</v>
      </c>
      <c r="C5800" t="s">
        <v>24</v>
      </c>
      <c r="D5800" s="177">
        <v>44272</v>
      </c>
      <c r="E5800">
        <v>63</v>
      </c>
      <c r="F5800" s="38">
        <f t="shared" si="90"/>
        <v>44272</v>
      </c>
    </row>
    <row r="5801" spans="1:6" x14ac:dyDescent="0.25">
      <c r="A5801" t="s">
        <v>18</v>
      </c>
      <c r="B5801" t="s">
        <v>366</v>
      </c>
      <c r="C5801" t="s">
        <v>413</v>
      </c>
      <c r="D5801" s="177">
        <v>44272</v>
      </c>
      <c r="E5801">
        <v>23</v>
      </c>
      <c r="F5801" s="38">
        <f t="shared" si="90"/>
        <v>44272</v>
      </c>
    </row>
    <row r="5802" spans="1:6" x14ac:dyDescent="0.25">
      <c r="A5802" t="s">
        <v>25</v>
      </c>
      <c r="B5802" t="s">
        <v>26</v>
      </c>
      <c r="C5802" t="s">
        <v>27</v>
      </c>
      <c r="D5802" s="177">
        <v>44272</v>
      </c>
      <c r="E5802">
        <v>36</v>
      </c>
      <c r="F5802" s="38">
        <f t="shared" si="90"/>
        <v>44272</v>
      </c>
    </row>
    <row r="5803" spans="1:6" x14ac:dyDescent="0.25">
      <c r="A5803" t="s">
        <v>91</v>
      </c>
      <c r="B5803" t="s">
        <v>91</v>
      </c>
      <c r="C5803" t="s">
        <v>97</v>
      </c>
      <c r="D5803" s="177">
        <v>44272</v>
      </c>
      <c r="E5803">
        <v>12</v>
      </c>
      <c r="F5803" s="38">
        <f t="shared" si="90"/>
        <v>44272</v>
      </c>
    </row>
    <row r="5804" spans="1:6" x14ac:dyDescent="0.25">
      <c r="A5804" t="s">
        <v>264</v>
      </c>
      <c r="B5804" t="s">
        <v>83</v>
      </c>
      <c r="C5804" t="s">
        <v>84</v>
      </c>
      <c r="D5804" s="177">
        <v>44272</v>
      </c>
      <c r="E5804">
        <v>116</v>
      </c>
      <c r="F5804" s="38">
        <f t="shared" si="90"/>
        <v>44272</v>
      </c>
    </row>
    <row r="5805" spans="1:6" x14ac:dyDescent="0.25">
      <c r="A5805" t="s">
        <v>263</v>
      </c>
      <c r="B5805" t="s">
        <v>199</v>
      </c>
      <c r="C5805" t="s">
        <v>77</v>
      </c>
      <c r="D5805" s="177">
        <v>44272</v>
      </c>
      <c r="E5805">
        <v>45</v>
      </c>
      <c r="F5805" s="38">
        <f t="shared" si="90"/>
        <v>44272</v>
      </c>
    </row>
    <row r="5806" spans="1:6" x14ac:dyDescent="0.25">
      <c r="A5806" t="s">
        <v>57</v>
      </c>
      <c r="B5806" t="s">
        <v>57</v>
      </c>
      <c r="C5806" t="s">
        <v>63</v>
      </c>
      <c r="D5806" s="177">
        <v>44272</v>
      </c>
      <c r="E5806">
        <v>32</v>
      </c>
      <c r="F5806" s="38">
        <f t="shared" si="90"/>
        <v>44272</v>
      </c>
    </row>
    <row r="5807" spans="1:6" x14ac:dyDescent="0.25">
      <c r="A5807" t="s">
        <v>25</v>
      </c>
      <c r="B5807" t="s">
        <v>54</v>
      </c>
      <c r="C5807" t="s">
        <v>56</v>
      </c>
      <c r="D5807" s="177">
        <v>44272</v>
      </c>
      <c r="E5807">
        <v>147</v>
      </c>
      <c r="F5807" s="38">
        <f t="shared" si="90"/>
        <v>44272</v>
      </c>
    </row>
    <row r="5808" spans="1:6" x14ac:dyDescent="0.25">
      <c r="A5808" t="s">
        <v>18</v>
      </c>
      <c r="B5808" t="s">
        <v>18</v>
      </c>
      <c r="D5808" s="177">
        <v>44272</v>
      </c>
      <c r="E5808">
        <v>2</v>
      </c>
      <c r="F5808" s="38">
        <f t="shared" si="90"/>
        <v>44272</v>
      </c>
    </row>
    <row r="5809" spans="1:6" x14ac:dyDescent="0.25">
      <c r="A5809" t="s">
        <v>18</v>
      </c>
      <c r="B5809" t="s">
        <v>366</v>
      </c>
      <c r="C5809" t="s">
        <v>410</v>
      </c>
      <c r="D5809" s="177">
        <v>44272</v>
      </c>
      <c r="E5809">
        <v>9</v>
      </c>
      <c r="F5809" s="38">
        <f t="shared" si="90"/>
        <v>44272</v>
      </c>
    </row>
    <row r="5810" spans="1:6" x14ac:dyDescent="0.25">
      <c r="A5810" t="s">
        <v>25</v>
      </c>
      <c r="B5810" t="s">
        <v>25</v>
      </c>
      <c r="C5810" t="s">
        <v>44</v>
      </c>
      <c r="D5810" s="177">
        <v>44272</v>
      </c>
      <c r="E5810">
        <v>16</v>
      </c>
      <c r="F5810" s="38">
        <f t="shared" si="90"/>
        <v>44272</v>
      </c>
    </row>
    <row r="5811" spans="1:6" x14ac:dyDescent="0.25">
      <c r="A5811" t="s">
        <v>25</v>
      </c>
      <c r="B5811" t="s">
        <v>25</v>
      </c>
      <c r="C5811" t="s">
        <v>41</v>
      </c>
      <c r="D5811" s="177">
        <v>44272</v>
      </c>
      <c r="E5811">
        <v>15</v>
      </c>
      <c r="F5811" s="38">
        <f t="shared" si="90"/>
        <v>44272</v>
      </c>
    </row>
    <row r="5812" spans="1:6" x14ac:dyDescent="0.25">
      <c r="A5812" t="s">
        <v>25</v>
      </c>
      <c r="B5812" t="s">
        <v>25</v>
      </c>
      <c r="C5812" t="s">
        <v>40</v>
      </c>
      <c r="D5812" s="177">
        <v>44272</v>
      </c>
      <c r="E5812">
        <v>9</v>
      </c>
      <c r="F5812" s="38">
        <f t="shared" si="90"/>
        <v>44272</v>
      </c>
    </row>
    <row r="5813" spans="1:6" x14ac:dyDescent="0.25">
      <c r="A5813" t="s">
        <v>25</v>
      </c>
      <c r="B5813" t="s">
        <v>54</v>
      </c>
      <c r="C5813" t="s">
        <v>55</v>
      </c>
      <c r="D5813" s="177">
        <v>44272</v>
      </c>
      <c r="E5813">
        <v>131</v>
      </c>
      <c r="F5813" s="38">
        <f t="shared" si="90"/>
        <v>44272</v>
      </c>
    </row>
    <row r="5814" spans="1:6" x14ac:dyDescent="0.25">
      <c r="A5814" t="s">
        <v>71</v>
      </c>
      <c r="B5814" t="s">
        <v>71</v>
      </c>
      <c r="C5814" t="s">
        <v>72</v>
      </c>
      <c r="D5814" s="177">
        <v>44272</v>
      </c>
      <c r="E5814">
        <v>80</v>
      </c>
      <c r="F5814" s="38">
        <f t="shared" si="90"/>
        <v>44272</v>
      </c>
    </row>
    <row r="5815" spans="1:6" x14ac:dyDescent="0.25">
      <c r="A5815" t="s">
        <v>264</v>
      </c>
      <c r="B5815" t="s">
        <v>81</v>
      </c>
      <c r="C5815" t="s">
        <v>82</v>
      </c>
      <c r="D5815" s="177">
        <v>44272</v>
      </c>
      <c r="E5815">
        <v>45</v>
      </c>
      <c r="F5815" s="38">
        <f t="shared" si="90"/>
        <v>44272</v>
      </c>
    </row>
    <row r="5816" spans="1:6" x14ac:dyDescent="0.25">
      <c r="A5816" t="s">
        <v>264</v>
      </c>
      <c r="B5816" t="s">
        <v>83</v>
      </c>
      <c r="C5816" t="s">
        <v>181</v>
      </c>
      <c r="D5816" s="177">
        <v>44272</v>
      </c>
      <c r="E5816">
        <v>34</v>
      </c>
      <c r="F5816" s="38">
        <f t="shared" si="90"/>
        <v>44272</v>
      </c>
    </row>
    <row r="5817" spans="1:6" x14ac:dyDescent="0.25">
      <c r="A5817" t="s">
        <v>264</v>
      </c>
      <c r="B5817" t="s">
        <v>83</v>
      </c>
      <c r="C5817" t="s">
        <v>86</v>
      </c>
      <c r="D5817" s="177">
        <v>44272</v>
      </c>
      <c r="E5817">
        <v>21</v>
      </c>
      <c r="F5817" s="38">
        <f t="shared" si="90"/>
        <v>44272</v>
      </c>
    </row>
    <row r="5818" spans="1:6" x14ac:dyDescent="0.25">
      <c r="A5818" t="s">
        <v>91</v>
      </c>
      <c r="B5818" t="s">
        <v>91</v>
      </c>
      <c r="C5818" t="s">
        <v>95</v>
      </c>
      <c r="D5818" s="177">
        <v>44272</v>
      </c>
      <c r="E5818">
        <v>10</v>
      </c>
      <c r="F5818" s="38">
        <f t="shared" si="90"/>
        <v>44272</v>
      </c>
    </row>
    <row r="5819" spans="1:6" x14ac:dyDescent="0.25">
      <c r="A5819" t="s">
        <v>264</v>
      </c>
      <c r="B5819" t="s">
        <v>83</v>
      </c>
      <c r="C5819" t="s">
        <v>90</v>
      </c>
      <c r="D5819" s="177">
        <v>44272</v>
      </c>
      <c r="E5819">
        <v>49</v>
      </c>
      <c r="F5819" s="38">
        <f t="shared" si="90"/>
        <v>44272</v>
      </c>
    </row>
    <row r="5820" spans="1:6" x14ac:dyDescent="0.25">
      <c r="A5820" t="s">
        <v>16</v>
      </c>
      <c r="B5820" t="s">
        <v>16</v>
      </c>
      <c r="C5820" t="s">
        <v>17</v>
      </c>
      <c r="D5820" s="177">
        <v>44272</v>
      </c>
      <c r="E5820">
        <v>75</v>
      </c>
      <c r="F5820" s="38">
        <f t="shared" si="90"/>
        <v>44272</v>
      </c>
    </row>
    <row r="5821" spans="1:6" x14ac:dyDescent="0.25">
      <c r="A5821" t="s">
        <v>337</v>
      </c>
      <c r="B5821" t="s">
        <v>338</v>
      </c>
      <c r="C5821" t="s">
        <v>177</v>
      </c>
      <c r="D5821" s="177">
        <v>44272</v>
      </c>
      <c r="E5821">
        <v>49</v>
      </c>
      <c r="F5821" s="38">
        <f t="shared" si="90"/>
        <v>44272</v>
      </c>
    </row>
    <row r="5822" spans="1:6" x14ac:dyDescent="0.25">
      <c r="A5822" t="s">
        <v>18</v>
      </c>
      <c r="B5822" t="s">
        <v>19</v>
      </c>
      <c r="C5822" t="s">
        <v>20</v>
      </c>
      <c r="D5822" s="177">
        <v>44272</v>
      </c>
      <c r="E5822">
        <v>49</v>
      </c>
      <c r="F5822" s="38">
        <f t="shared" si="90"/>
        <v>44272</v>
      </c>
    </row>
    <row r="5823" spans="1:6" x14ac:dyDescent="0.25">
      <c r="A5823" t="s">
        <v>18</v>
      </c>
      <c r="B5823" t="s">
        <v>18</v>
      </c>
      <c r="C5823" t="s">
        <v>23</v>
      </c>
      <c r="D5823" s="177">
        <v>44272</v>
      </c>
      <c r="E5823">
        <v>13</v>
      </c>
      <c r="F5823" s="38">
        <f t="shared" si="90"/>
        <v>44272</v>
      </c>
    </row>
    <row r="5824" spans="1:6" x14ac:dyDescent="0.25">
      <c r="A5824" t="s">
        <v>25</v>
      </c>
      <c r="B5824" t="s">
        <v>25</v>
      </c>
      <c r="C5824" t="s">
        <v>47</v>
      </c>
      <c r="D5824" s="177">
        <v>44272</v>
      </c>
      <c r="E5824">
        <v>42</v>
      </c>
      <c r="F5824" s="38">
        <f t="shared" si="90"/>
        <v>44272</v>
      </c>
    </row>
    <row r="5825" spans="1:6" x14ac:dyDescent="0.25">
      <c r="A5825" t="s">
        <v>25</v>
      </c>
      <c r="B5825" t="s">
        <v>25</v>
      </c>
      <c r="C5825" t="s">
        <v>36</v>
      </c>
      <c r="D5825" s="177">
        <v>44272</v>
      </c>
      <c r="E5825">
        <v>30</v>
      </c>
      <c r="F5825" s="38">
        <f t="shared" si="90"/>
        <v>44272</v>
      </c>
    </row>
    <row r="5826" spans="1:6" x14ac:dyDescent="0.25">
      <c r="A5826" t="s">
        <v>57</v>
      </c>
      <c r="B5826" t="s">
        <v>57</v>
      </c>
      <c r="C5826" t="s">
        <v>60</v>
      </c>
      <c r="D5826" s="177">
        <v>44272</v>
      </c>
      <c r="E5826">
        <v>13</v>
      </c>
      <c r="F5826" s="38">
        <f t="shared" si="90"/>
        <v>44272</v>
      </c>
    </row>
    <row r="5827" spans="1:6" x14ac:dyDescent="0.25">
      <c r="A5827" t="s">
        <v>263</v>
      </c>
      <c r="B5827" t="s">
        <v>199</v>
      </c>
      <c r="C5827" t="s">
        <v>447</v>
      </c>
      <c r="D5827" s="177">
        <v>44272</v>
      </c>
      <c r="E5827">
        <v>23</v>
      </c>
      <c r="F5827" s="38">
        <f t="shared" ref="F5827:F5890" si="91">D5827</f>
        <v>44272</v>
      </c>
    </row>
    <row r="5828" spans="1:6" x14ac:dyDescent="0.25">
      <c r="A5828" t="s">
        <v>263</v>
      </c>
      <c r="B5828" t="s">
        <v>199</v>
      </c>
      <c r="C5828" t="s">
        <v>75</v>
      </c>
      <c r="D5828" s="177">
        <v>44272</v>
      </c>
      <c r="E5828">
        <v>49</v>
      </c>
      <c r="F5828" s="38">
        <f t="shared" si="91"/>
        <v>44272</v>
      </c>
    </row>
    <row r="5829" spans="1:6" x14ac:dyDescent="0.25">
      <c r="A5829" t="s">
        <v>91</v>
      </c>
      <c r="B5829" t="s">
        <v>91</v>
      </c>
      <c r="C5829" t="s">
        <v>101</v>
      </c>
      <c r="D5829" s="177">
        <v>44272</v>
      </c>
      <c r="E5829">
        <v>40</v>
      </c>
      <c r="F5829" s="38">
        <f t="shared" si="91"/>
        <v>44272</v>
      </c>
    </row>
    <row r="5830" spans="1:6" x14ac:dyDescent="0.25">
      <c r="A5830" t="s">
        <v>91</v>
      </c>
      <c r="B5830" t="s">
        <v>91</v>
      </c>
      <c r="C5830" t="s">
        <v>100</v>
      </c>
      <c r="D5830" s="177">
        <v>44272</v>
      </c>
      <c r="E5830">
        <v>123</v>
      </c>
      <c r="F5830" s="38">
        <f t="shared" si="91"/>
        <v>44272</v>
      </c>
    </row>
    <row r="5831" spans="1:6" x14ac:dyDescent="0.25">
      <c r="A5831" t="s">
        <v>325</v>
      </c>
      <c r="B5831" t="s">
        <v>325</v>
      </c>
      <c r="C5831" t="s">
        <v>327</v>
      </c>
      <c r="D5831" s="177">
        <v>44272</v>
      </c>
      <c r="E5831">
        <v>23</v>
      </c>
      <c r="F5831" s="38">
        <f t="shared" si="91"/>
        <v>44272</v>
      </c>
    </row>
    <row r="5832" spans="1:6" x14ac:dyDescent="0.25">
      <c r="A5832" t="s">
        <v>264</v>
      </c>
      <c r="B5832" t="s">
        <v>83</v>
      </c>
      <c r="C5832" t="s">
        <v>85</v>
      </c>
      <c r="D5832" s="177">
        <v>44272</v>
      </c>
      <c r="E5832">
        <v>21</v>
      </c>
      <c r="F5832" s="38">
        <f t="shared" si="91"/>
        <v>44272</v>
      </c>
    </row>
    <row r="5833" spans="1:6" x14ac:dyDescent="0.25">
      <c r="A5833" t="s">
        <v>264</v>
      </c>
      <c r="B5833" t="s">
        <v>83</v>
      </c>
      <c r="C5833" t="s">
        <v>80</v>
      </c>
      <c r="D5833" s="177">
        <v>44272</v>
      </c>
      <c r="E5833">
        <v>52</v>
      </c>
      <c r="F5833" s="38">
        <f t="shared" si="91"/>
        <v>44272</v>
      </c>
    </row>
    <row r="5834" spans="1:6" x14ac:dyDescent="0.25">
      <c r="A5834" t="s">
        <v>91</v>
      </c>
      <c r="B5834" t="s">
        <v>91</v>
      </c>
      <c r="C5834" t="s">
        <v>94</v>
      </c>
      <c r="D5834" s="177">
        <v>44271</v>
      </c>
      <c r="E5834">
        <v>6</v>
      </c>
      <c r="F5834" s="38">
        <f t="shared" si="91"/>
        <v>44271</v>
      </c>
    </row>
    <row r="5835" spans="1:6" x14ac:dyDescent="0.25">
      <c r="A5835" t="s">
        <v>264</v>
      </c>
      <c r="B5835" t="s">
        <v>83</v>
      </c>
      <c r="C5835" t="s">
        <v>181</v>
      </c>
      <c r="D5835" s="177">
        <v>44271</v>
      </c>
      <c r="E5835">
        <v>88</v>
      </c>
      <c r="F5835" s="38">
        <f t="shared" si="91"/>
        <v>44271</v>
      </c>
    </row>
    <row r="5836" spans="1:6" x14ac:dyDescent="0.25">
      <c r="A5836" t="s">
        <v>263</v>
      </c>
      <c r="B5836" t="s">
        <v>199</v>
      </c>
      <c r="C5836" t="s">
        <v>77</v>
      </c>
      <c r="D5836" s="177">
        <v>44271</v>
      </c>
      <c r="E5836">
        <v>66</v>
      </c>
      <c r="F5836" s="38">
        <f t="shared" si="91"/>
        <v>44271</v>
      </c>
    </row>
    <row r="5837" spans="1:6" x14ac:dyDescent="0.25">
      <c r="A5837" t="s">
        <v>71</v>
      </c>
      <c r="B5837" t="s">
        <v>71</v>
      </c>
      <c r="C5837" t="s">
        <v>72</v>
      </c>
      <c r="D5837" s="177">
        <v>44271</v>
      </c>
      <c r="E5837">
        <v>79</v>
      </c>
      <c r="F5837" s="38">
        <f t="shared" si="91"/>
        <v>44271</v>
      </c>
    </row>
    <row r="5838" spans="1:6" x14ac:dyDescent="0.25">
      <c r="A5838" t="s">
        <v>57</v>
      </c>
      <c r="B5838" t="s">
        <v>57</v>
      </c>
      <c r="C5838" t="s">
        <v>61</v>
      </c>
      <c r="D5838" s="177">
        <v>44271</v>
      </c>
      <c r="E5838">
        <v>37</v>
      </c>
      <c r="F5838" s="38">
        <f t="shared" si="91"/>
        <v>44271</v>
      </c>
    </row>
    <row r="5839" spans="1:6" x14ac:dyDescent="0.25">
      <c r="A5839" t="s">
        <v>57</v>
      </c>
      <c r="B5839" t="s">
        <v>57</v>
      </c>
      <c r="C5839" t="s">
        <v>130</v>
      </c>
      <c r="D5839" s="177">
        <v>44271</v>
      </c>
      <c r="E5839">
        <v>31</v>
      </c>
      <c r="F5839" s="38">
        <f t="shared" si="91"/>
        <v>44271</v>
      </c>
    </row>
    <row r="5840" spans="1:6" x14ac:dyDescent="0.25">
      <c r="A5840" t="s">
        <v>57</v>
      </c>
      <c r="B5840" t="s">
        <v>57</v>
      </c>
      <c r="C5840" t="s">
        <v>183</v>
      </c>
      <c r="D5840" s="177">
        <v>44271</v>
      </c>
      <c r="E5840">
        <v>23</v>
      </c>
      <c r="F5840" s="38">
        <f t="shared" si="91"/>
        <v>44271</v>
      </c>
    </row>
    <row r="5841" spans="1:6" x14ac:dyDescent="0.25">
      <c r="A5841" t="s">
        <v>25</v>
      </c>
      <c r="B5841" t="s">
        <v>54</v>
      </c>
      <c r="C5841" t="s">
        <v>56</v>
      </c>
      <c r="D5841" s="177">
        <v>44271</v>
      </c>
      <c r="E5841">
        <v>161</v>
      </c>
      <c r="F5841" s="38">
        <f t="shared" si="91"/>
        <v>44271</v>
      </c>
    </row>
    <row r="5842" spans="1:6" x14ac:dyDescent="0.25">
      <c r="A5842" t="s">
        <v>25</v>
      </c>
      <c r="B5842" t="s">
        <v>25</v>
      </c>
      <c r="C5842" t="s">
        <v>39</v>
      </c>
      <c r="D5842" s="177">
        <v>44271</v>
      </c>
      <c r="E5842">
        <v>76</v>
      </c>
      <c r="F5842" s="38">
        <f t="shared" si="91"/>
        <v>44271</v>
      </c>
    </row>
    <row r="5843" spans="1:6" x14ac:dyDescent="0.25">
      <c r="A5843" t="s">
        <v>25</v>
      </c>
      <c r="B5843" t="s">
        <v>25</v>
      </c>
      <c r="C5843" t="s">
        <v>41</v>
      </c>
      <c r="D5843" s="177">
        <v>44271</v>
      </c>
      <c r="E5843">
        <v>27</v>
      </c>
      <c r="F5843" s="38">
        <f t="shared" si="91"/>
        <v>44271</v>
      </c>
    </row>
    <row r="5844" spans="1:6" x14ac:dyDescent="0.25">
      <c r="A5844" t="s">
        <v>25</v>
      </c>
      <c r="B5844" t="s">
        <v>25</v>
      </c>
      <c r="C5844" t="s">
        <v>48</v>
      </c>
      <c r="D5844" s="177">
        <v>44271</v>
      </c>
      <c r="E5844">
        <v>27</v>
      </c>
      <c r="F5844" s="38">
        <f t="shared" si="91"/>
        <v>44271</v>
      </c>
    </row>
    <row r="5845" spans="1:6" x14ac:dyDescent="0.25">
      <c r="A5845" t="s">
        <v>25</v>
      </c>
      <c r="B5845" t="s">
        <v>25</v>
      </c>
      <c r="C5845" t="s">
        <v>50</v>
      </c>
      <c r="D5845" s="177">
        <v>44271</v>
      </c>
      <c r="E5845">
        <v>24</v>
      </c>
      <c r="F5845" s="38">
        <f t="shared" si="91"/>
        <v>44271</v>
      </c>
    </row>
    <row r="5846" spans="1:6" x14ac:dyDescent="0.25">
      <c r="A5846" t="s">
        <v>25</v>
      </c>
      <c r="B5846" t="s">
        <v>25</v>
      </c>
      <c r="C5846" t="s">
        <v>186</v>
      </c>
      <c r="D5846" s="177">
        <v>44271</v>
      </c>
      <c r="E5846">
        <v>2</v>
      </c>
      <c r="F5846" s="38">
        <f t="shared" si="91"/>
        <v>44271</v>
      </c>
    </row>
    <row r="5847" spans="1:6" x14ac:dyDescent="0.25">
      <c r="A5847" t="s">
        <v>25</v>
      </c>
      <c r="B5847" t="s">
        <v>25</v>
      </c>
      <c r="C5847" t="s">
        <v>42</v>
      </c>
      <c r="D5847" s="177">
        <v>44271</v>
      </c>
      <c r="E5847">
        <v>29</v>
      </c>
      <c r="F5847" s="38">
        <f t="shared" si="91"/>
        <v>44271</v>
      </c>
    </row>
    <row r="5848" spans="1:6" x14ac:dyDescent="0.25">
      <c r="A5848" t="s">
        <v>18</v>
      </c>
      <c r="B5848" t="s">
        <v>21</v>
      </c>
      <c r="C5848" t="s">
        <v>22</v>
      </c>
      <c r="D5848" s="177">
        <v>44271</v>
      </c>
      <c r="E5848">
        <v>66</v>
      </c>
      <c r="F5848" s="38">
        <f t="shared" si="91"/>
        <v>44271</v>
      </c>
    </row>
    <row r="5849" spans="1:6" x14ac:dyDescent="0.25">
      <c r="A5849" t="s">
        <v>18</v>
      </c>
      <c r="B5849" t="s">
        <v>18</v>
      </c>
      <c r="D5849" s="177">
        <v>44271</v>
      </c>
      <c r="E5849">
        <v>3</v>
      </c>
      <c r="F5849" s="38">
        <f t="shared" si="91"/>
        <v>44271</v>
      </c>
    </row>
    <row r="5850" spans="1:6" x14ac:dyDescent="0.25">
      <c r="A5850" t="s">
        <v>91</v>
      </c>
      <c r="B5850" t="s">
        <v>91</v>
      </c>
      <c r="C5850" t="s">
        <v>98</v>
      </c>
      <c r="D5850" s="177">
        <v>44271</v>
      </c>
      <c r="E5850">
        <v>37</v>
      </c>
      <c r="F5850" s="38">
        <f t="shared" si="91"/>
        <v>44271</v>
      </c>
    </row>
    <row r="5851" spans="1:6" x14ac:dyDescent="0.25">
      <c r="A5851" t="s">
        <v>91</v>
      </c>
      <c r="B5851" t="s">
        <v>91</v>
      </c>
      <c r="C5851" t="s">
        <v>101</v>
      </c>
      <c r="D5851" s="177">
        <v>44271</v>
      </c>
      <c r="E5851">
        <v>77</v>
      </c>
      <c r="F5851" s="38">
        <f t="shared" si="91"/>
        <v>44271</v>
      </c>
    </row>
    <row r="5852" spans="1:6" x14ac:dyDescent="0.25">
      <c r="A5852" t="s">
        <v>57</v>
      </c>
      <c r="B5852" t="s">
        <v>57</v>
      </c>
      <c r="C5852" t="s">
        <v>63</v>
      </c>
      <c r="D5852" s="177">
        <v>44271</v>
      </c>
      <c r="E5852">
        <v>13</v>
      </c>
      <c r="F5852" s="38">
        <f t="shared" si="91"/>
        <v>44271</v>
      </c>
    </row>
    <row r="5853" spans="1:6" x14ac:dyDescent="0.25">
      <c r="A5853" t="s">
        <v>57</v>
      </c>
      <c r="B5853" t="s">
        <v>57</v>
      </c>
      <c r="C5853" t="s">
        <v>62</v>
      </c>
      <c r="D5853" s="177">
        <v>44271</v>
      </c>
      <c r="E5853">
        <v>3</v>
      </c>
      <c r="F5853" s="38">
        <f t="shared" si="91"/>
        <v>44271</v>
      </c>
    </row>
    <row r="5854" spans="1:6" x14ac:dyDescent="0.25">
      <c r="A5854" t="s">
        <v>263</v>
      </c>
      <c r="B5854" t="s">
        <v>199</v>
      </c>
      <c r="C5854" t="s">
        <v>319</v>
      </c>
      <c r="D5854" s="177">
        <v>44271</v>
      </c>
      <c r="E5854">
        <v>36</v>
      </c>
      <c r="F5854" s="38">
        <f t="shared" si="91"/>
        <v>44271</v>
      </c>
    </row>
    <row r="5855" spans="1:6" x14ac:dyDescent="0.25">
      <c r="A5855" t="s">
        <v>263</v>
      </c>
      <c r="B5855" t="s">
        <v>199</v>
      </c>
      <c r="C5855" t="s">
        <v>75</v>
      </c>
      <c r="D5855" s="177">
        <v>44271</v>
      </c>
      <c r="E5855">
        <v>56</v>
      </c>
      <c r="F5855" s="38">
        <f t="shared" si="91"/>
        <v>44271</v>
      </c>
    </row>
    <row r="5856" spans="1:6" x14ac:dyDescent="0.25">
      <c r="A5856" t="s">
        <v>57</v>
      </c>
      <c r="B5856" t="s">
        <v>57</v>
      </c>
      <c r="C5856" t="s">
        <v>446</v>
      </c>
      <c r="D5856" s="177">
        <v>44271</v>
      </c>
      <c r="E5856">
        <v>22</v>
      </c>
      <c r="F5856" s="38">
        <f t="shared" si="91"/>
        <v>44271</v>
      </c>
    </row>
    <row r="5857" spans="1:6" x14ac:dyDescent="0.25">
      <c r="A5857" t="s">
        <v>57</v>
      </c>
      <c r="B5857" t="s">
        <v>57</v>
      </c>
      <c r="C5857" t="s">
        <v>58</v>
      </c>
      <c r="D5857" s="177">
        <v>44271</v>
      </c>
      <c r="E5857">
        <v>9</v>
      </c>
      <c r="F5857" s="38">
        <f t="shared" si="91"/>
        <v>44271</v>
      </c>
    </row>
    <row r="5858" spans="1:6" x14ac:dyDescent="0.25">
      <c r="A5858" t="s">
        <v>25</v>
      </c>
      <c r="B5858" t="s">
        <v>25</v>
      </c>
      <c r="C5858" t="s">
        <v>34</v>
      </c>
      <c r="D5858" s="177">
        <v>44271</v>
      </c>
      <c r="E5858">
        <v>55</v>
      </c>
      <c r="F5858" s="38">
        <f t="shared" si="91"/>
        <v>44271</v>
      </c>
    </row>
    <row r="5859" spans="1:6" x14ac:dyDescent="0.25">
      <c r="A5859" t="s">
        <v>25</v>
      </c>
      <c r="B5859" t="s">
        <v>25</v>
      </c>
      <c r="C5859" t="s">
        <v>37</v>
      </c>
      <c r="D5859" s="177">
        <v>44271</v>
      </c>
      <c r="E5859">
        <v>93</v>
      </c>
      <c r="F5859" s="38">
        <f t="shared" si="91"/>
        <v>44271</v>
      </c>
    </row>
    <row r="5860" spans="1:6" x14ac:dyDescent="0.25">
      <c r="A5860" t="s">
        <v>25</v>
      </c>
      <c r="B5860" t="s">
        <v>25</v>
      </c>
      <c r="C5860" t="s">
        <v>36</v>
      </c>
      <c r="D5860" s="177">
        <v>44271</v>
      </c>
      <c r="E5860">
        <v>15</v>
      </c>
      <c r="F5860" s="38">
        <f t="shared" si="91"/>
        <v>44271</v>
      </c>
    </row>
    <row r="5861" spans="1:6" x14ac:dyDescent="0.25">
      <c r="A5861" t="s">
        <v>25</v>
      </c>
      <c r="B5861" t="s">
        <v>25</v>
      </c>
      <c r="C5861" t="s">
        <v>45</v>
      </c>
      <c r="D5861" s="177">
        <v>44271</v>
      </c>
      <c r="E5861">
        <v>78</v>
      </c>
      <c r="F5861" s="38">
        <f t="shared" si="91"/>
        <v>44271</v>
      </c>
    </row>
    <row r="5862" spans="1:6" x14ac:dyDescent="0.25">
      <c r="A5862" t="s">
        <v>25</v>
      </c>
      <c r="B5862" t="s">
        <v>25</v>
      </c>
      <c r="C5862" t="s">
        <v>47</v>
      </c>
      <c r="D5862" s="177">
        <v>44271</v>
      </c>
      <c r="E5862">
        <v>74</v>
      </c>
      <c r="F5862" s="38">
        <f t="shared" si="91"/>
        <v>44271</v>
      </c>
    </row>
    <row r="5863" spans="1:6" x14ac:dyDescent="0.25">
      <c r="A5863" t="s">
        <v>18</v>
      </c>
      <c r="B5863" t="s">
        <v>366</v>
      </c>
      <c r="C5863" t="s">
        <v>412</v>
      </c>
      <c r="D5863" s="177">
        <v>44271</v>
      </c>
      <c r="E5863">
        <v>2</v>
      </c>
      <c r="F5863" s="38">
        <f t="shared" si="91"/>
        <v>44271</v>
      </c>
    </row>
    <row r="5864" spans="1:6" x14ac:dyDescent="0.25">
      <c r="A5864" t="s">
        <v>18</v>
      </c>
      <c r="B5864" t="s">
        <v>366</v>
      </c>
      <c r="C5864" t="s">
        <v>409</v>
      </c>
      <c r="D5864" s="177">
        <v>44271</v>
      </c>
      <c r="E5864">
        <v>18</v>
      </c>
      <c r="F5864" s="38">
        <f t="shared" si="91"/>
        <v>44271</v>
      </c>
    </row>
    <row r="5865" spans="1:6" x14ac:dyDescent="0.25">
      <c r="A5865" t="s">
        <v>18</v>
      </c>
      <c r="B5865" t="s">
        <v>18</v>
      </c>
      <c r="C5865" t="s">
        <v>24</v>
      </c>
      <c r="D5865" s="177">
        <v>44271</v>
      </c>
      <c r="E5865">
        <v>63</v>
      </c>
      <c r="F5865" s="38">
        <f t="shared" si="91"/>
        <v>44271</v>
      </c>
    </row>
    <row r="5866" spans="1:6" x14ac:dyDescent="0.25">
      <c r="A5866" t="s">
        <v>25</v>
      </c>
      <c r="B5866" t="s">
        <v>29</v>
      </c>
      <c r="C5866" t="s">
        <v>30</v>
      </c>
      <c r="D5866" s="177">
        <v>44271</v>
      </c>
      <c r="E5866">
        <v>76</v>
      </c>
      <c r="F5866" s="38">
        <f t="shared" si="91"/>
        <v>44271</v>
      </c>
    </row>
    <row r="5867" spans="1:6" x14ac:dyDescent="0.25">
      <c r="A5867" t="s">
        <v>25</v>
      </c>
      <c r="B5867" t="s">
        <v>54</v>
      </c>
      <c r="C5867" t="s">
        <v>55</v>
      </c>
      <c r="D5867" s="177">
        <v>44271</v>
      </c>
      <c r="E5867">
        <v>158</v>
      </c>
      <c r="F5867" s="38">
        <f t="shared" si="91"/>
        <v>44271</v>
      </c>
    </row>
    <row r="5868" spans="1:6" x14ac:dyDescent="0.25">
      <c r="A5868" t="s">
        <v>25</v>
      </c>
      <c r="B5868" t="s">
        <v>25</v>
      </c>
      <c r="C5868" t="s">
        <v>53</v>
      </c>
      <c r="D5868" s="177">
        <v>44271</v>
      </c>
      <c r="E5868">
        <v>46</v>
      </c>
      <c r="F5868" s="38">
        <f t="shared" si="91"/>
        <v>44271</v>
      </c>
    </row>
    <row r="5869" spans="1:6" x14ac:dyDescent="0.25">
      <c r="A5869" t="s">
        <v>263</v>
      </c>
      <c r="B5869" t="s">
        <v>199</v>
      </c>
      <c r="C5869" t="s">
        <v>447</v>
      </c>
      <c r="D5869" s="177">
        <v>44271</v>
      </c>
      <c r="E5869">
        <v>1</v>
      </c>
      <c r="F5869" s="38">
        <f t="shared" si="91"/>
        <v>44271</v>
      </c>
    </row>
    <row r="5870" spans="1:6" x14ac:dyDescent="0.25">
      <c r="A5870" t="s">
        <v>264</v>
      </c>
      <c r="B5870" t="s">
        <v>81</v>
      </c>
      <c r="C5870" t="s">
        <v>82</v>
      </c>
      <c r="D5870" s="177">
        <v>44271</v>
      </c>
      <c r="E5870">
        <v>34</v>
      </c>
      <c r="F5870" s="38">
        <f t="shared" si="91"/>
        <v>44271</v>
      </c>
    </row>
    <row r="5871" spans="1:6" x14ac:dyDescent="0.25">
      <c r="A5871" t="s">
        <v>91</v>
      </c>
      <c r="B5871" t="s">
        <v>91</v>
      </c>
      <c r="C5871" t="s">
        <v>96</v>
      </c>
      <c r="D5871" s="177">
        <v>44271</v>
      </c>
      <c r="E5871">
        <v>21</v>
      </c>
      <c r="F5871" s="38">
        <f t="shared" si="91"/>
        <v>44271</v>
      </c>
    </row>
    <row r="5872" spans="1:6" x14ac:dyDescent="0.25">
      <c r="A5872" t="s">
        <v>91</v>
      </c>
      <c r="B5872" t="s">
        <v>91</v>
      </c>
      <c r="C5872" t="s">
        <v>100</v>
      </c>
      <c r="D5872" s="177">
        <v>44271</v>
      </c>
      <c r="E5872">
        <v>65</v>
      </c>
      <c r="F5872" s="38">
        <f t="shared" si="91"/>
        <v>44271</v>
      </c>
    </row>
    <row r="5873" spans="1:6" x14ac:dyDescent="0.25">
      <c r="A5873" t="s">
        <v>18</v>
      </c>
      <c r="B5873" t="s">
        <v>18</v>
      </c>
      <c r="C5873" t="s">
        <v>23</v>
      </c>
      <c r="D5873" s="177">
        <v>44271</v>
      </c>
      <c r="E5873">
        <v>32</v>
      </c>
      <c r="F5873" s="38">
        <f t="shared" si="91"/>
        <v>44271</v>
      </c>
    </row>
    <row r="5874" spans="1:6" x14ac:dyDescent="0.25">
      <c r="A5874" t="s">
        <v>25</v>
      </c>
      <c r="B5874" t="s">
        <v>25</v>
      </c>
      <c r="C5874" t="s">
        <v>32</v>
      </c>
      <c r="D5874" s="177">
        <v>44271</v>
      </c>
      <c r="E5874">
        <v>127</v>
      </c>
      <c r="F5874" s="38">
        <f t="shared" si="91"/>
        <v>44271</v>
      </c>
    </row>
    <row r="5875" spans="1:6" x14ac:dyDescent="0.25">
      <c r="A5875" t="s">
        <v>337</v>
      </c>
      <c r="B5875" t="s">
        <v>338</v>
      </c>
      <c r="C5875" t="s">
        <v>177</v>
      </c>
      <c r="D5875" s="177">
        <v>44271</v>
      </c>
      <c r="E5875">
        <v>37</v>
      </c>
      <c r="F5875" s="38">
        <f t="shared" si="91"/>
        <v>44271</v>
      </c>
    </row>
    <row r="5876" spans="1:6" x14ac:dyDescent="0.25">
      <c r="A5876" t="s">
        <v>18</v>
      </c>
      <c r="B5876" t="s">
        <v>19</v>
      </c>
      <c r="C5876" t="s">
        <v>20</v>
      </c>
      <c r="D5876" s="177">
        <v>44271</v>
      </c>
      <c r="E5876">
        <v>50</v>
      </c>
      <c r="F5876" s="38">
        <f t="shared" si="91"/>
        <v>44271</v>
      </c>
    </row>
    <row r="5877" spans="1:6" x14ac:dyDescent="0.25">
      <c r="A5877" t="s">
        <v>16</v>
      </c>
      <c r="B5877" t="s">
        <v>16</v>
      </c>
      <c r="C5877" t="s">
        <v>17</v>
      </c>
      <c r="D5877" s="177">
        <v>44271</v>
      </c>
      <c r="E5877">
        <v>76</v>
      </c>
      <c r="F5877" s="38">
        <f t="shared" si="91"/>
        <v>44271</v>
      </c>
    </row>
    <row r="5878" spans="1:6" x14ac:dyDescent="0.25">
      <c r="A5878" t="s">
        <v>25</v>
      </c>
      <c r="B5878" t="s">
        <v>25</v>
      </c>
      <c r="C5878" t="s">
        <v>46</v>
      </c>
      <c r="D5878" s="177">
        <v>44271</v>
      </c>
      <c r="E5878">
        <v>55</v>
      </c>
      <c r="F5878" s="38">
        <f t="shared" si="91"/>
        <v>44271</v>
      </c>
    </row>
    <row r="5879" spans="1:6" x14ac:dyDescent="0.25">
      <c r="A5879" t="s">
        <v>264</v>
      </c>
      <c r="B5879" t="s">
        <v>83</v>
      </c>
      <c r="C5879" t="s">
        <v>84</v>
      </c>
      <c r="D5879" s="177">
        <v>44271</v>
      </c>
      <c r="E5879">
        <v>136</v>
      </c>
      <c r="F5879" s="38">
        <f t="shared" si="91"/>
        <v>44271</v>
      </c>
    </row>
    <row r="5880" spans="1:6" x14ac:dyDescent="0.25">
      <c r="A5880" t="s">
        <v>264</v>
      </c>
      <c r="B5880" t="s">
        <v>83</v>
      </c>
      <c r="C5880" t="s">
        <v>80</v>
      </c>
      <c r="D5880" s="177">
        <v>44271</v>
      </c>
      <c r="E5880">
        <v>64</v>
      </c>
      <c r="F5880" s="38">
        <f t="shared" si="91"/>
        <v>44271</v>
      </c>
    </row>
    <row r="5881" spans="1:6" x14ac:dyDescent="0.25">
      <c r="A5881" t="s">
        <v>264</v>
      </c>
      <c r="B5881" t="s">
        <v>83</v>
      </c>
      <c r="C5881" t="s">
        <v>90</v>
      </c>
      <c r="D5881" s="177">
        <v>44271</v>
      </c>
      <c r="E5881">
        <v>26</v>
      </c>
      <c r="F5881" s="38">
        <f t="shared" si="91"/>
        <v>44271</v>
      </c>
    </row>
    <row r="5882" spans="1:6" x14ac:dyDescent="0.25">
      <c r="A5882" t="s">
        <v>325</v>
      </c>
      <c r="B5882" t="s">
        <v>325</v>
      </c>
      <c r="C5882" t="s">
        <v>327</v>
      </c>
      <c r="D5882" s="177">
        <v>44271</v>
      </c>
      <c r="E5882">
        <v>28</v>
      </c>
      <c r="F5882" s="38">
        <f t="shared" si="91"/>
        <v>44271</v>
      </c>
    </row>
    <row r="5883" spans="1:6" x14ac:dyDescent="0.25">
      <c r="A5883" t="s">
        <v>25</v>
      </c>
      <c r="B5883" t="s">
        <v>25</v>
      </c>
      <c r="C5883" t="s">
        <v>38</v>
      </c>
      <c r="D5883" s="177">
        <v>44271</v>
      </c>
      <c r="E5883">
        <v>28</v>
      </c>
      <c r="F5883" s="38">
        <f t="shared" si="91"/>
        <v>44271</v>
      </c>
    </row>
    <row r="5884" spans="1:6" x14ac:dyDescent="0.25">
      <c r="A5884" t="s">
        <v>25</v>
      </c>
      <c r="B5884" t="s">
        <v>25</v>
      </c>
      <c r="C5884" t="s">
        <v>40</v>
      </c>
      <c r="D5884" s="177">
        <v>44271</v>
      </c>
      <c r="E5884">
        <v>5</v>
      </c>
      <c r="F5884" s="38">
        <f t="shared" si="91"/>
        <v>44271</v>
      </c>
    </row>
    <row r="5885" spans="1:6" x14ac:dyDescent="0.25">
      <c r="A5885" t="s">
        <v>25</v>
      </c>
      <c r="B5885" t="s">
        <v>25</v>
      </c>
      <c r="C5885" t="s">
        <v>49</v>
      </c>
      <c r="D5885" s="177">
        <v>44271</v>
      </c>
      <c r="E5885">
        <v>88</v>
      </c>
      <c r="F5885" s="38">
        <f t="shared" si="91"/>
        <v>44271</v>
      </c>
    </row>
    <row r="5886" spans="1:6" x14ac:dyDescent="0.25">
      <c r="A5886" t="s">
        <v>25</v>
      </c>
      <c r="B5886" t="s">
        <v>25</v>
      </c>
      <c r="C5886" t="s">
        <v>31</v>
      </c>
      <c r="D5886" s="177">
        <v>44271</v>
      </c>
      <c r="E5886">
        <v>41</v>
      </c>
      <c r="F5886" s="38">
        <f t="shared" si="91"/>
        <v>44271</v>
      </c>
    </row>
    <row r="5887" spans="1:6" x14ac:dyDescent="0.25">
      <c r="A5887" t="s">
        <v>18</v>
      </c>
      <c r="B5887" t="s">
        <v>366</v>
      </c>
      <c r="C5887" t="s">
        <v>410</v>
      </c>
      <c r="D5887" s="177">
        <v>44271</v>
      </c>
      <c r="E5887">
        <v>9</v>
      </c>
      <c r="F5887" s="38">
        <f t="shared" si="91"/>
        <v>44271</v>
      </c>
    </row>
    <row r="5888" spans="1:6" x14ac:dyDescent="0.25">
      <c r="A5888" t="s">
        <v>18</v>
      </c>
      <c r="B5888" t="s">
        <v>366</v>
      </c>
      <c r="C5888" t="s">
        <v>413</v>
      </c>
      <c r="D5888" s="177">
        <v>44271</v>
      </c>
      <c r="E5888">
        <v>16</v>
      </c>
      <c r="F5888" s="38">
        <f t="shared" si="91"/>
        <v>44271</v>
      </c>
    </row>
    <row r="5889" spans="1:6" x14ac:dyDescent="0.25">
      <c r="A5889" t="s">
        <v>25</v>
      </c>
      <c r="B5889" t="s">
        <v>26</v>
      </c>
      <c r="C5889" t="s">
        <v>27</v>
      </c>
      <c r="D5889" s="177">
        <v>44271</v>
      </c>
      <c r="E5889">
        <v>36</v>
      </c>
      <c r="F5889" s="38">
        <f t="shared" si="91"/>
        <v>44271</v>
      </c>
    </row>
    <row r="5890" spans="1:6" x14ac:dyDescent="0.25">
      <c r="A5890" t="s">
        <v>370</v>
      </c>
      <c r="B5890" t="s">
        <v>371</v>
      </c>
      <c r="D5890" s="177">
        <v>44271</v>
      </c>
      <c r="E5890">
        <v>1</v>
      </c>
      <c r="F5890" s="38">
        <f t="shared" si="91"/>
        <v>44271</v>
      </c>
    </row>
    <row r="5891" spans="1:6" x14ac:dyDescent="0.25">
      <c r="A5891" t="s">
        <v>16</v>
      </c>
      <c r="B5891" t="s">
        <v>16</v>
      </c>
      <c r="C5891" t="s">
        <v>17</v>
      </c>
      <c r="D5891" s="177">
        <v>44270</v>
      </c>
      <c r="E5891">
        <v>69</v>
      </c>
      <c r="F5891" s="38">
        <f t="shared" ref="F5891:F5954" si="92">D5891</f>
        <v>44270</v>
      </c>
    </row>
    <row r="5892" spans="1:6" x14ac:dyDescent="0.25">
      <c r="A5892" t="s">
        <v>18</v>
      </c>
      <c r="B5892" t="s">
        <v>18</v>
      </c>
      <c r="C5892" t="s">
        <v>23</v>
      </c>
      <c r="D5892" s="177">
        <v>44270</v>
      </c>
      <c r="E5892">
        <v>17</v>
      </c>
      <c r="F5892" s="38">
        <f t="shared" si="92"/>
        <v>44270</v>
      </c>
    </row>
    <row r="5893" spans="1:6" x14ac:dyDescent="0.25">
      <c r="A5893" t="s">
        <v>18</v>
      </c>
      <c r="B5893" t="s">
        <v>21</v>
      </c>
      <c r="C5893" t="s">
        <v>22</v>
      </c>
      <c r="D5893" s="177">
        <v>44270</v>
      </c>
      <c r="E5893">
        <v>71</v>
      </c>
      <c r="F5893" s="38">
        <f t="shared" si="92"/>
        <v>44270</v>
      </c>
    </row>
    <row r="5894" spans="1:6" x14ac:dyDescent="0.25">
      <c r="A5894" t="s">
        <v>18</v>
      </c>
      <c r="B5894" t="s">
        <v>18</v>
      </c>
      <c r="D5894" s="177">
        <v>44270</v>
      </c>
      <c r="E5894">
        <v>1</v>
      </c>
      <c r="F5894" s="38">
        <f t="shared" si="92"/>
        <v>44270</v>
      </c>
    </row>
    <row r="5895" spans="1:6" x14ac:dyDescent="0.25">
      <c r="A5895" t="s">
        <v>18</v>
      </c>
      <c r="B5895" t="s">
        <v>18</v>
      </c>
      <c r="C5895" t="s">
        <v>24</v>
      </c>
      <c r="D5895" s="177">
        <v>44270</v>
      </c>
      <c r="E5895">
        <v>58</v>
      </c>
      <c r="F5895" s="38">
        <f t="shared" si="92"/>
        <v>44270</v>
      </c>
    </row>
    <row r="5896" spans="1:6" x14ac:dyDescent="0.25">
      <c r="A5896" t="s">
        <v>18</v>
      </c>
      <c r="B5896" t="s">
        <v>366</v>
      </c>
      <c r="C5896" t="s">
        <v>409</v>
      </c>
      <c r="D5896" s="177">
        <v>44270</v>
      </c>
      <c r="E5896">
        <v>34</v>
      </c>
      <c r="F5896" s="38">
        <f t="shared" si="92"/>
        <v>44270</v>
      </c>
    </row>
    <row r="5897" spans="1:6" x14ac:dyDescent="0.25">
      <c r="A5897" t="s">
        <v>25</v>
      </c>
      <c r="B5897" t="s">
        <v>25</v>
      </c>
      <c r="C5897" t="s">
        <v>47</v>
      </c>
      <c r="D5897" s="177">
        <v>44270</v>
      </c>
      <c r="E5897">
        <v>45</v>
      </c>
      <c r="F5897" s="38">
        <f t="shared" si="92"/>
        <v>44270</v>
      </c>
    </row>
    <row r="5898" spans="1:6" x14ac:dyDescent="0.25">
      <c r="A5898" t="s">
        <v>25</v>
      </c>
      <c r="B5898" t="s">
        <v>25</v>
      </c>
      <c r="C5898" t="s">
        <v>39</v>
      </c>
      <c r="D5898" s="177">
        <v>44270</v>
      </c>
      <c r="E5898">
        <v>21</v>
      </c>
      <c r="F5898" s="38">
        <f t="shared" si="92"/>
        <v>44270</v>
      </c>
    </row>
    <row r="5899" spans="1:6" x14ac:dyDescent="0.25">
      <c r="A5899" t="s">
        <v>25</v>
      </c>
      <c r="B5899" t="s">
        <v>25</v>
      </c>
      <c r="C5899" t="s">
        <v>42</v>
      </c>
      <c r="D5899" s="177">
        <v>44270</v>
      </c>
      <c r="E5899">
        <v>31</v>
      </c>
      <c r="F5899" s="38">
        <f t="shared" si="92"/>
        <v>44270</v>
      </c>
    </row>
    <row r="5900" spans="1:6" x14ac:dyDescent="0.25">
      <c r="A5900" t="s">
        <v>91</v>
      </c>
      <c r="B5900" t="s">
        <v>91</v>
      </c>
      <c r="C5900" t="s">
        <v>101</v>
      </c>
      <c r="D5900" s="177">
        <v>44270</v>
      </c>
      <c r="E5900">
        <v>29</v>
      </c>
      <c r="F5900" s="38">
        <f t="shared" si="92"/>
        <v>44270</v>
      </c>
    </row>
    <row r="5901" spans="1:6" x14ac:dyDescent="0.25">
      <c r="A5901" t="s">
        <v>264</v>
      </c>
      <c r="B5901" t="s">
        <v>83</v>
      </c>
      <c r="C5901" t="s">
        <v>179</v>
      </c>
      <c r="D5901" s="177">
        <v>44270</v>
      </c>
      <c r="E5901">
        <v>53</v>
      </c>
      <c r="F5901" s="38">
        <f t="shared" si="92"/>
        <v>44270</v>
      </c>
    </row>
    <row r="5902" spans="1:6" x14ac:dyDescent="0.25">
      <c r="A5902" t="s">
        <v>263</v>
      </c>
      <c r="B5902" t="s">
        <v>199</v>
      </c>
      <c r="C5902" t="s">
        <v>75</v>
      </c>
      <c r="D5902" s="177">
        <v>44270</v>
      </c>
      <c r="E5902">
        <v>47</v>
      </c>
      <c r="F5902" s="38">
        <f t="shared" si="92"/>
        <v>44270</v>
      </c>
    </row>
    <row r="5903" spans="1:6" x14ac:dyDescent="0.25">
      <c r="A5903" t="s">
        <v>263</v>
      </c>
      <c r="B5903" t="s">
        <v>199</v>
      </c>
      <c r="C5903" t="s">
        <v>447</v>
      </c>
      <c r="D5903" s="177">
        <v>44270</v>
      </c>
      <c r="E5903">
        <v>30</v>
      </c>
      <c r="F5903" s="38">
        <f t="shared" si="92"/>
        <v>44270</v>
      </c>
    </row>
    <row r="5904" spans="1:6" x14ac:dyDescent="0.25">
      <c r="A5904" t="s">
        <v>57</v>
      </c>
      <c r="B5904" t="s">
        <v>57</v>
      </c>
      <c r="C5904" t="s">
        <v>60</v>
      </c>
      <c r="D5904" s="177">
        <v>44270</v>
      </c>
      <c r="E5904">
        <v>34</v>
      </c>
      <c r="F5904" s="38">
        <f t="shared" si="92"/>
        <v>44270</v>
      </c>
    </row>
    <row r="5905" spans="1:6" x14ac:dyDescent="0.25">
      <c r="A5905" t="s">
        <v>25</v>
      </c>
      <c r="B5905" t="s">
        <v>54</v>
      </c>
      <c r="C5905" t="s">
        <v>55</v>
      </c>
      <c r="D5905" s="177">
        <v>44270</v>
      </c>
      <c r="E5905">
        <v>210</v>
      </c>
      <c r="F5905" s="38">
        <f t="shared" si="92"/>
        <v>44270</v>
      </c>
    </row>
    <row r="5906" spans="1:6" x14ac:dyDescent="0.25">
      <c r="A5906" t="s">
        <v>25</v>
      </c>
      <c r="B5906" t="s">
        <v>54</v>
      </c>
      <c r="C5906" t="s">
        <v>56</v>
      </c>
      <c r="D5906" s="177">
        <v>44270</v>
      </c>
      <c r="E5906">
        <v>126</v>
      </c>
      <c r="F5906" s="38">
        <f t="shared" si="92"/>
        <v>44270</v>
      </c>
    </row>
    <row r="5907" spans="1:6" x14ac:dyDescent="0.25">
      <c r="A5907" t="s">
        <v>25</v>
      </c>
      <c r="B5907" t="s">
        <v>25</v>
      </c>
      <c r="C5907" t="s">
        <v>45</v>
      </c>
      <c r="D5907" s="177">
        <v>44270</v>
      </c>
      <c r="E5907">
        <v>74</v>
      </c>
      <c r="F5907" s="38">
        <f t="shared" si="92"/>
        <v>44270</v>
      </c>
    </row>
    <row r="5908" spans="1:6" x14ac:dyDescent="0.25">
      <c r="A5908" t="s">
        <v>25</v>
      </c>
      <c r="B5908" t="s">
        <v>25</v>
      </c>
      <c r="C5908" t="s">
        <v>41</v>
      </c>
      <c r="D5908" s="177">
        <v>44270</v>
      </c>
      <c r="E5908">
        <v>33</v>
      </c>
      <c r="F5908" s="38">
        <f t="shared" si="92"/>
        <v>44270</v>
      </c>
    </row>
    <row r="5909" spans="1:6" x14ac:dyDescent="0.25">
      <c r="A5909" t="s">
        <v>25</v>
      </c>
      <c r="B5909" t="s">
        <v>25</v>
      </c>
      <c r="C5909" t="s">
        <v>36</v>
      </c>
      <c r="D5909" s="177">
        <v>44270</v>
      </c>
      <c r="E5909">
        <v>49</v>
      </c>
      <c r="F5909" s="38">
        <f t="shared" si="92"/>
        <v>44270</v>
      </c>
    </row>
    <row r="5910" spans="1:6" x14ac:dyDescent="0.25">
      <c r="A5910" t="s">
        <v>337</v>
      </c>
      <c r="B5910" t="s">
        <v>338</v>
      </c>
      <c r="C5910" t="s">
        <v>406</v>
      </c>
      <c r="D5910" s="177">
        <v>44270</v>
      </c>
      <c r="E5910">
        <v>1</v>
      </c>
      <c r="F5910" s="38">
        <f t="shared" si="92"/>
        <v>44270</v>
      </c>
    </row>
    <row r="5911" spans="1:6" x14ac:dyDescent="0.25">
      <c r="A5911" t="s">
        <v>18</v>
      </c>
      <c r="B5911" t="s">
        <v>366</v>
      </c>
      <c r="C5911" t="s">
        <v>410</v>
      </c>
      <c r="D5911" s="177">
        <v>44270</v>
      </c>
      <c r="E5911">
        <v>8</v>
      </c>
      <c r="F5911" s="38">
        <f t="shared" si="92"/>
        <v>44270</v>
      </c>
    </row>
    <row r="5912" spans="1:6" x14ac:dyDescent="0.25">
      <c r="A5912" t="s">
        <v>325</v>
      </c>
      <c r="B5912" t="s">
        <v>325</v>
      </c>
      <c r="C5912" t="s">
        <v>327</v>
      </c>
      <c r="D5912" s="177">
        <v>44270</v>
      </c>
      <c r="E5912">
        <v>28</v>
      </c>
      <c r="F5912" s="38">
        <f t="shared" si="92"/>
        <v>44270</v>
      </c>
    </row>
    <row r="5913" spans="1:6" x14ac:dyDescent="0.25">
      <c r="A5913" t="s">
        <v>264</v>
      </c>
      <c r="B5913" t="s">
        <v>83</v>
      </c>
      <c r="C5913" t="s">
        <v>80</v>
      </c>
      <c r="D5913" s="177">
        <v>44270</v>
      </c>
      <c r="E5913">
        <v>39</v>
      </c>
      <c r="F5913" s="38">
        <f t="shared" si="92"/>
        <v>44270</v>
      </c>
    </row>
    <row r="5914" spans="1:6" x14ac:dyDescent="0.25">
      <c r="A5914" t="s">
        <v>71</v>
      </c>
      <c r="B5914" t="s">
        <v>71</v>
      </c>
      <c r="C5914" t="s">
        <v>72</v>
      </c>
      <c r="D5914" s="177">
        <v>44270</v>
      </c>
      <c r="E5914">
        <v>84</v>
      </c>
      <c r="F5914" s="38">
        <f t="shared" si="92"/>
        <v>44270</v>
      </c>
    </row>
    <row r="5915" spans="1:6" x14ac:dyDescent="0.25">
      <c r="A5915" t="s">
        <v>25</v>
      </c>
      <c r="B5915" t="s">
        <v>25</v>
      </c>
      <c r="C5915" t="s">
        <v>50</v>
      </c>
      <c r="D5915" s="177">
        <v>44270</v>
      </c>
      <c r="E5915">
        <v>28</v>
      </c>
      <c r="F5915" s="38">
        <f t="shared" si="92"/>
        <v>44270</v>
      </c>
    </row>
    <row r="5916" spans="1:6" x14ac:dyDescent="0.25">
      <c r="A5916" t="s">
        <v>57</v>
      </c>
      <c r="B5916" t="s">
        <v>57</v>
      </c>
      <c r="C5916" t="s">
        <v>130</v>
      </c>
      <c r="D5916" s="177">
        <v>44270</v>
      </c>
      <c r="E5916">
        <v>22</v>
      </c>
      <c r="F5916" s="38">
        <f t="shared" si="92"/>
        <v>44270</v>
      </c>
    </row>
    <row r="5917" spans="1:6" x14ac:dyDescent="0.25">
      <c r="A5917" t="s">
        <v>57</v>
      </c>
      <c r="B5917" t="s">
        <v>57</v>
      </c>
      <c r="C5917" t="s">
        <v>183</v>
      </c>
      <c r="D5917" s="177">
        <v>44270</v>
      </c>
      <c r="E5917">
        <v>21</v>
      </c>
      <c r="F5917" s="38">
        <f t="shared" si="92"/>
        <v>44270</v>
      </c>
    </row>
    <row r="5918" spans="1:6" x14ac:dyDescent="0.25">
      <c r="A5918" t="s">
        <v>25</v>
      </c>
      <c r="B5918" t="s">
        <v>26</v>
      </c>
      <c r="C5918" t="s">
        <v>28</v>
      </c>
      <c r="D5918" s="177">
        <v>44270</v>
      </c>
      <c r="E5918">
        <v>12</v>
      </c>
      <c r="F5918" s="38">
        <f t="shared" si="92"/>
        <v>44270</v>
      </c>
    </row>
    <row r="5919" spans="1:6" x14ac:dyDescent="0.25">
      <c r="A5919" t="s">
        <v>25</v>
      </c>
      <c r="B5919" t="s">
        <v>25</v>
      </c>
      <c r="C5919" t="s">
        <v>31</v>
      </c>
      <c r="D5919" s="177">
        <v>44270</v>
      </c>
      <c r="E5919">
        <v>107</v>
      </c>
      <c r="F5919" s="38">
        <f t="shared" si="92"/>
        <v>44270</v>
      </c>
    </row>
    <row r="5920" spans="1:6" x14ac:dyDescent="0.25">
      <c r="A5920" t="s">
        <v>18</v>
      </c>
      <c r="B5920" t="s">
        <v>366</v>
      </c>
      <c r="C5920" t="s">
        <v>413</v>
      </c>
      <c r="D5920" s="177">
        <v>44270</v>
      </c>
      <c r="E5920">
        <v>3</v>
      </c>
      <c r="F5920" s="38">
        <f t="shared" si="92"/>
        <v>44270</v>
      </c>
    </row>
    <row r="5921" spans="1:6" x14ac:dyDescent="0.25">
      <c r="A5921" t="s">
        <v>18</v>
      </c>
      <c r="B5921" t="s">
        <v>19</v>
      </c>
      <c r="C5921" t="s">
        <v>20</v>
      </c>
      <c r="D5921" s="177">
        <v>44270</v>
      </c>
      <c r="E5921">
        <v>43</v>
      </c>
      <c r="F5921" s="38">
        <f t="shared" si="92"/>
        <v>44270</v>
      </c>
    </row>
    <row r="5922" spans="1:6" x14ac:dyDescent="0.25">
      <c r="A5922" t="s">
        <v>337</v>
      </c>
      <c r="B5922" t="s">
        <v>338</v>
      </c>
      <c r="C5922" t="s">
        <v>177</v>
      </c>
      <c r="D5922" s="177">
        <v>44270</v>
      </c>
      <c r="E5922">
        <v>43</v>
      </c>
      <c r="F5922" s="38">
        <f t="shared" si="92"/>
        <v>44270</v>
      </c>
    </row>
    <row r="5923" spans="1:6" x14ac:dyDescent="0.25">
      <c r="A5923" t="s">
        <v>25</v>
      </c>
      <c r="B5923" t="s">
        <v>25</v>
      </c>
      <c r="C5923" t="s">
        <v>49</v>
      </c>
      <c r="D5923" s="177">
        <v>44270</v>
      </c>
      <c r="E5923">
        <v>85</v>
      </c>
      <c r="F5923" s="38">
        <f t="shared" si="92"/>
        <v>44270</v>
      </c>
    </row>
    <row r="5924" spans="1:6" x14ac:dyDescent="0.25">
      <c r="A5924" t="s">
        <v>25</v>
      </c>
      <c r="B5924" t="s">
        <v>25</v>
      </c>
      <c r="C5924" t="s">
        <v>53</v>
      </c>
      <c r="D5924" s="177">
        <v>44270</v>
      </c>
      <c r="E5924">
        <v>24</v>
      </c>
      <c r="F5924" s="38">
        <f t="shared" si="92"/>
        <v>44270</v>
      </c>
    </row>
    <row r="5925" spans="1:6" x14ac:dyDescent="0.25">
      <c r="A5925" t="s">
        <v>263</v>
      </c>
      <c r="B5925" t="s">
        <v>199</v>
      </c>
      <c r="C5925" t="s">
        <v>77</v>
      </c>
      <c r="D5925" s="177">
        <v>44270</v>
      </c>
      <c r="E5925">
        <v>79</v>
      </c>
      <c r="F5925" s="38">
        <f t="shared" si="92"/>
        <v>44270</v>
      </c>
    </row>
    <row r="5926" spans="1:6" x14ac:dyDescent="0.25">
      <c r="A5926" t="s">
        <v>91</v>
      </c>
      <c r="B5926" t="s">
        <v>91</v>
      </c>
      <c r="C5926" t="s">
        <v>100</v>
      </c>
      <c r="D5926" s="177">
        <v>44270</v>
      </c>
      <c r="E5926">
        <v>110</v>
      </c>
      <c r="F5926" s="38">
        <f t="shared" si="92"/>
        <v>44270</v>
      </c>
    </row>
    <row r="5927" spans="1:6" x14ac:dyDescent="0.25">
      <c r="A5927" t="s">
        <v>91</v>
      </c>
      <c r="B5927" t="s">
        <v>91</v>
      </c>
      <c r="C5927" t="s">
        <v>96</v>
      </c>
      <c r="D5927" s="177">
        <v>44270</v>
      </c>
      <c r="E5927">
        <v>25</v>
      </c>
      <c r="F5927" s="38">
        <f t="shared" si="92"/>
        <v>44270</v>
      </c>
    </row>
    <row r="5928" spans="1:6" x14ac:dyDescent="0.25">
      <c r="A5928" t="s">
        <v>91</v>
      </c>
      <c r="B5928" t="s">
        <v>91</v>
      </c>
      <c r="C5928" t="s">
        <v>97</v>
      </c>
      <c r="D5928" s="177">
        <v>44270</v>
      </c>
      <c r="E5928">
        <v>17</v>
      </c>
      <c r="F5928" s="38">
        <f t="shared" si="92"/>
        <v>44270</v>
      </c>
    </row>
    <row r="5929" spans="1:6" x14ac:dyDescent="0.25">
      <c r="A5929" t="s">
        <v>264</v>
      </c>
      <c r="B5929" t="s">
        <v>83</v>
      </c>
      <c r="C5929" t="s">
        <v>84</v>
      </c>
      <c r="D5929" s="177">
        <v>44270</v>
      </c>
      <c r="E5929">
        <v>107</v>
      </c>
      <c r="F5929" s="38">
        <f t="shared" si="92"/>
        <v>44270</v>
      </c>
    </row>
    <row r="5930" spans="1:6" x14ac:dyDescent="0.25">
      <c r="A5930" t="s">
        <v>18</v>
      </c>
      <c r="B5930" t="s">
        <v>366</v>
      </c>
      <c r="C5930" t="s">
        <v>412</v>
      </c>
      <c r="D5930" s="177">
        <v>44270</v>
      </c>
      <c r="E5930">
        <v>2</v>
      </c>
      <c r="F5930" s="38">
        <f t="shared" si="92"/>
        <v>44270</v>
      </c>
    </row>
    <row r="5931" spans="1:6" x14ac:dyDescent="0.25">
      <c r="A5931" t="s">
        <v>25</v>
      </c>
      <c r="B5931" t="s">
        <v>29</v>
      </c>
      <c r="C5931" t="s">
        <v>30</v>
      </c>
      <c r="D5931" s="177">
        <v>44270</v>
      </c>
      <c r="E5931">
        <v>60</v>
      </c>
      <c r="F5931" s="38">
        <f t="shared" si="92"/>
        <v>44270</v>
      </c>
    </row>
    <row r="5932" spans="1:6" x14ac:dyDescent="0.25">
      <c r="A5932" t="s">
        <v>25</v>
      </c>
      <c r="B5932" t="s">
        <v>25</v>
      </c>
      <c r="C5932" t="s">
        <v>32</v>
      </c>
      <c r="D5932" s="177">
        <v>44270</v>
      </c>
      <c r="E5932">
        <v>90</v>
      </c>
      <c r="F5932" s="38">
        <f t="shared" si="92"/>
        <v>44270</v>
      </c>
    </row>
    <row r="5933" spans="1:6" x14ac:dyDescent="0.25">
      <c r="A5933" t="s">
        <v>25</v>
      </c>
      <c r="B5933" t="s">
        <v>25</v>
      </c>
      <c r="C5933" t="s">
        <v>46</v>
      </c>
      <c r="D5933" s="177">
        <v>44270</v>
      </c>
      <c r="E5933">
        <v>26</v>
      </c>
      <c r="F5933" s="38">
        <f t="shared" si="92"/>
        <v>44270</v>
      </c>
    </row>
    <row r="5934" spans="1:6" x14ac:dyDescent="0.25">
      <c r="A5934" t="s">
        <v>25</v>
      </c>
      <c r="B5934" t="s">
        <v>25</v>
      </c>
      <c r="C5934" t="s">
        <v>40</v>
      </c>
      <c r="D5934" s="177">
        <v>44270</v>
      </c>
      <c r="E5934">
        <v>7</v>
      </c>
      <c r="F5934" s="38">
        <f t="shared" si="92"/>
        <v>44270</v>
      </c>
    </row>
    <row r="5935" spans="1:6" x14ac:dyDescent="0.25">
      <c r="A5935" t="s">
        <v>25</v>
      </c>
      <c r="B5935" t="s">
        <v>25</v>
      </c>
      <c r="C5935" t="s">
        <v>37</v>
      </c>
      <c r="D5935" s="177">
        <v>44270</v>
      </c>
      <c r="E5935">
        <v>94</v>
      </c>
      <c r="F5935" s="38">
        <f t="shared" si="92"/>
        <v>44270</v>
      </c>
    </row>
    <row r="5936" spans="1:6" x14ac:dyDescent="0.25">
      <c r="A5936" t="s">
        <v>25</v>
      </c>
      <c r="B5936" t="s">
        <v>25</v>
      </c>
      <c r="C5936" t="s">
        <v>34</v>
      </c>
      <c r="D5936" s="177">
        <v>44270</v>
      </c>
      <c r="E5936">
        <v>61</v>
      </c>
      <c r="F5936" s="38">
        <f t="shared" si="92"/>
        <v>44270</v>
      </c>
    </row>
    <row r="5937" spans="1:6" x14ac:dyDescent="0.25">
      <c r="A5937" t="s">
        <v>57</v>
      </c>
      <c r="B5937" t="s">
        <v>57</v>
      </c>
      <c r="C5937" t="s">
        <v>446</v>
      </c>
      <c r="D5937" s="177">
        <v>44270</v>
      </c>
      <c r="E5937">
        <v>26</v>
      </c>
      <c r="F5937" s="38">
        <f t="shared" si="92"/>
        <v>44270</v>
      </c>
    </row>
    <row r="5938" spans="1:6" x14ac:dyDescent="0.25">
      <c r="A5938" t="s">
        <v>57</v>
      </c>
      <c r="B5938" t="s">
        <v>57</v>
      </c>
      <c r="C5938" t="s">
        <v>62</v>
      </c>
      <c r="D5938" s="177">
        <v>44270</v>
      </c>
      <c r="E5938">
        <v>33</v>
      </c>
      <c r="F5938" s="38">
        <f t="shared" si="92"/>
        <v>44270</v>
      </c>
    </row>
    <row r="5939" spans="1:6" x14ac:dyDescent="0.25">
      <c r="A5939" t="s">
        <v>264</v>
      </c>
      <c r="B5939" t="s">
        <v>81</v>
      </c>
      <c r="C5939" t="s">
        <v>82</v>
      </c>
      <c r="D5939" s="177">
        <v>44270</v>
      </c>
      <c r="E5939">
        <v>54</v>
      </c>
      <c r="F5939" s="38">
        <f t="shared" si="92"/>
        <v>44270</v>
      </c>
    </row>
    <row r="5940" spans="1:6" x14ac:dyDescent="0.25">
      <c r="A5940" t="s">
        <v>264</v>
      </c>
      <c r="B5940" t="s">
        <v>83</v>
      </c>
      <c r="C5940" t="s">
        <v>90</v>
      </c>
      <c r="D5940" s="177">
        <v>44270</v>
      </c>
      <c r="E5940">
        <v>8</v>
      </c>
      <c r="F5940" s="38">
        <f t="shared" si="92"/>
        <v>44270</v>
      </c>
    </row>
    <row r="5941" spans="1:6" x14ac:dyDescent="0.25">
      <c r="A5941" t="s">
        <v>91</v>
      </c>
      <c r="B5941" t="s">
        <v>91</v>
      </c>
      <c r="C5941" t="s">
        <v>98</v>
      </c>
      <c r="D5941" s="177">
        <v>44270</v>
      </c>
      <c r="E5941">
        <v>75</v>
      </c>
      <c r="F5941" s="38">
        <f t="shared" si="92"/>
        <v>44270</v>
      </c>
    </row>
    <row r="5942" spans="1:6" x14ac:dyDescent="0.25">
      <c r="A5942" t="s">
        <v>325</v>
      </c>
      <c r="B5942" t="s">
        <v>325</v>
      </c>
      <c r="C5942" t="s">
        <v>327</v>
      </c>
      <c r="D5942" s="177">
        <v>44268</v>
      </c>
      <c r="E5942">
        <v>3</v>
      </c>
      <c r="F5942" s="38">
        <f t="shared" si="92"/>
        <v>44268</v>
      </c>
    </row>
    <row r="5943" spans="1:6" x14ac:dyDescent="0.25">
      <c r="A5943" t="s">
        <v>264</v>
      </c>
      <c r="B5943" t="s">
        <v>83</v>
      </c>
      <c r="C5943" t="s">
        <v>84</v>
      </c>
      <c r="D5943" s="177">
        <v>44267</v>
      </c>
      <c r="E5943">
        <v>80</v>
      </c>
      <c r="F5943" s="38">
        <f t="shared" si="92"/>
        <v>44267</v>
      </c>
    </row>
    <row r="5944" spans="1:6" x14ac:dyDescent="0.25">
      <c r="A5944" t="s">
        <v>264</v>
      </c>
      <c r="B5944" t="s">
        <v>83</v>
      </c>
      <c r="C5944" t="s">
        <v>191</v>
      </c>
      <c r="D5944" s="177">
        <v>44267</v>
      </c>
      <c r="E5944">
        <v>1</v>
      </c>
      <c r="F5944" s="38">
        <f t="shared" si="92"/>
        <v>44267</v>
      </c>
    </row>
    <row r="5945" spans="1:6" x14ac:dyDescent="0.25">
      <c r="A5945" t="s">
        <v>263</v>
      </c>
      <c r="B5945" t="s">
        <v>199</v>
      </c>
      <c r="C5945" t="s">
        <v>77</v>
      </c>
      <c r="D5945" s="177">
        <v>44267</v>
      </c>
      <c r="E5945">
        <v>37</v>
      </c>
      <c r="F5945" s="38">
        <f t="shared" si="92"/>
        <v>44267</v>
      </c>
    </row>
    <row r="5946" spans="1:6" x14ac:dyDescent="0.25">
      <c r="A5946" t="s">
        <v>25</v>
      </c>
      <c r="B5946" t="s">
        <v>54</v>
      </c>
      <c r="C5946" t="s">
        <v>56</v>
      </c>
      <c r="D5946" s="177">
        <v>44267</v>
      </c>
      <c r="E5946">
        <v>91</v>
      </c>
      <c r="F5946" s="38">
        <f t="shared" si="92"/>
        <v>44267</v>
      </c>
    </row>
    <row r="5947" spans="1:6" x14ac:dyDescent="0.25">
      <c r="A5947" t="s">
        <v>25</v>
      </c>
      <c r="B5947" t="s">
        <v>25</v>
      </c>
      <c r="C5947" t="s">
        <v>49</v>
      </c>
      <c r="D5947" s="177">
        <v>44267</v>
      </c>
      <c r="E5947">
        <v>43</v>
      </c>
      <c r="F5947" s="38">
        <f t="shared" si="92"/>
        <v>44267</v>
      </c>
    </row>
    <row r="5948" spans="1:6" x14ac:dyDescent="0.25">
      <c r="A5948" t="s">
        <v>25</v>
      </c>
      <c r="B5948" t="s">
        <v>25</v>
      </c>
      <c r="C5948" t="s">
        <v>48</v>
      </c>
      <c r="D5948" s="177">
        <v>44267</v>
      </c>
      <c r="E5948">
        <v>1</v>
      </c>
      <c r="F5948" s="38">
        <f t="shared" si="92"/>
        <v>44267</v>
      </c>
    </row>
    <row r="5949" spans="1:6" x14ac:dyDescent="0.25">
      <c r="A5949" t="s">
        <v>25</v>
      </c>
      <c r="B5949" t="s">
        <v>25</v>
      </c>
      <c r="C5949" t="s">
        <v>39</v>
      </c>
      <c r="D5949" s="177">
        <v>44267</v>
      </c>
      <c r="E5949">
        <v>50</v>
      </c>
      <c r="F5949" s="38">
        <f t="shared" si="92"/>
        <v>44267</v>
      </c>
    </row>
    <row r="5950" spans="1:6" x14ac:dyDescent="0.25">
      <c r="A5950" t="s">
        <v>18</v>
      </c>
      <c r="B5950" t="s">
        <v>21</v>
      </c>
      <c r="C5950" t="s">
        <v>22</v>
      </c>
      <c r="D5950" s="177">
        <v>44267</v>
      </c>
      <c r="E5950">
        <v>67</v>
      </c>
      <c r="F5950" s="38">
        <f t="shared" si="92"/>
        <v>44267</v>
      </c>
    </row>
    <row r="5951" spans="1:6" x14ac:dyDescent="0.25">
      <c r="A5951" t="s">
        <v>25</v>
      </c>
      <c r="B5951" t="s">
        <v>26</v>
      </c>
      <c r="C5951" t="s">
        <v>27</v>
      </c>
      <c r="D5951" s="177">
        <v>44267</v>
      </c>
      <c r="E5951">
        <v>21</v>
      </c>
      <c r="F5951" s="38">
        <f t="shared" si="92"/>
        <v>44267</v>
      </c>
    </row>
    <row r="5952" spans="1:6" x14ac:dyDescent="0.25">
      <c r="A5952" t="s">
        <v>25</v>
      </c>
      <c r="B5952" t="s">
        <v>26</v>
      </c>
      <c r="C5952" t="s">
        <v>28</v>
      </c>
      <c r="D5952" s="177">
        <v>44267</v>
      </c>
      <c r="E5952">
        <v>42</v>
      </c>
      <c r="F5952" s="38">
        <f t="shared" si="92"/>
        <v>44267</v>
      </c>
    </row>
    <row r="5953" spans="1:6" x14ac:dyDescent="0.25">
      <c r="A5953" t="s">
        <v>91</v>
      </c>
      <c r="B5953" t="s">
        <v>91</v>
      </c>
      <c r="C5953" t="s">
        <v>98</v>
      </c>
      <c r="D5953" s="177">
        <v>44267</v>
      </c>
      <c r="E5953">
        <v>57</v>
      </c>
      <c r="F5953" s="38">
        <f t="shared" si="92"/>
        <v>44267</v>
      </c>
    </row>
    <row r="5954" spans="1:6" x14ac:dyDescent="0.25">
      <c r="A5954" t="s">
        <v>91</v>
      </c>
      <c r="B5954" t="s">
        <v>91</v>
      </c>
      <c r="C5954" t="s">
        <v>96</v>
      </c>
      <c r="D5954" s="177">
        <v>44267</v>
      </c>
      <c r="E5954">
        <v>16</v>
      </c>
      <c r="F5954" s="38">
        <f t="shared" si="92"/>
        <v>44267</v>
      </c>
    </row>
    <row r="5955" spans="1:6" x14ac:dyDescent="0.25">
      <c r="A5955" t="s">
        <v>264</v>
      </c>
      <c r="B5955" t="s">
        <v>81</v>
      </c>
      <c r="C5955" t="s">
        <v>82</v>
      </c>
      <c r="D5955" s="177">
        <v>44267</v>
      </c>
      <c r="E5955">
        <v>45</v>
      </c>
      <c r="F5955" s="38">
        <f t="shared" ref="F5955:F6018" si="93">D5955</f>
        <v>44267</v>
      </c>
    </row>
    <row r="5956" spans="1:6" x14ac:dyDescent="0.25">
      <c r="A5956" t="s">
        <v>57</v>
      </c>
      <c r="B5956" t="s">
        <v>57</v>
      </c>
      <c r="C5956" t="s">
        <v>62</v>
      </c>
      <c r="D5956" s="177">
        <v>44267</v>
      </c>
      <c r="E5956">
        <v>42</v>
      </c>
      <c r="F5956" s="38">
        <f t="shared" si="93"/>
        <v>44267</v>
      </c>
    </row>
    <row r="5957" spans="1:6" x14ac:dyDescent="0.25">
      <c r="A5957" t="s">
        <v>263</v>
      </c>
      <c r="B5957" t="s">
        <v>199</v>
      </c>
      <c r="C5957" t="s">
        <v>319</v>
      </c>
      <c r="D5957" s="177">
        <v>44267</v>
      </c>
      <c r="E5957">
        <v>14</v>
      </c>
      <c r="F5957" s="38">
        <f t="shared" si="93"/>
        <v>44267</v>
      </c>
    </row>
    <row r="5958" spans="1:6" x14ac:dyDescent="0.25">
      <c r="A5958" t="s">
        <v>25</v>
      </c>
      <c r="B5958" t="s">
        <v>25</v>
      </c>
      <c r="C5958" t="s">
        <v>53</v>
      </c>
      <c r="D5958" s="177">
        <v>44267</v>
      </c>
      <c r="E5958">
        <v>19</v>
      </c>
      <c r="F5958" s="38">
        <f t="shared" si="93"/>
        <v>44267</v>
      </c>
    </row>
    <row r="5959" spans="1:6" x14ac:dyDescent="0.25">
      <c r="A5959" t="s">
        <v>25</v>
      </c>
      <c r="B5959" t="s">
        <v>25</v>
      </c>
      <c r="C5959" t="s">
        <v>34</v>
      </c>
      <c r="D5959" s="177">
        <v>44267</v>
      </c>
      <c r="E5959">
        <v>26</v>
      </c>
      <c r="F5959" s="38">
        <f t="shared" si="93"/>
        <v>44267</v>
      </c>
    </row>
    <row r="5960" spans="1:6" x14ac:dyDescent="0.25">
      <c r="A5960" t="s">
        <v>25</v>
      </c>
      <c r="B5960" t="s">
        <v>25</v>
      </c>
      <c r="C5960" t="s">
        <v>37</v>
      </c>
      <c r="D5960" s="177">
        <v>44267</v>
      </c>
      <c r="E5960">
        <v>66</v>
      </c>
      <c r="F5960" s="38">
        <f t="shared" si="93"/>
        <v>44267</v>
      </c>
    </row>
    <row r="5961" spans="1:6" x14ac:dyDescent="0.25">
      <c r="A5961" t="s">
        <v>25</v>
      </c>
      <c r="B5961" t="s">
        <v>25</v>
      </c>
      <c r="C5961" t="s">
        <v>45</v>
      </c>
      <c r="D5961" s="177">
        <v>44267</v>
      </c>
      <c r="E5961">
        <v>98</v>
      </c>
      <c r="F5961" s="38">
        <f t="shared" si="93"/>
        <v>44267</v>
      </c>
    </row>
    <row r="5962" spans="1:6" x14ac:dyDescent="0.25">
      <c r="A5962" t="s">
        <v>25</v>
      </c>
      <c r="B5962" t="s">
        <v>25</v>
      </c>
      <c r="C5962" t="s">
        <v>32</v>
      </c>
      <c r="D5962" s="177">
        <v>44267</v>
      </c>
      <c r="E5962">
        <v>51</v>
      </c>
      <c r="F5962" s="38">
        <f t="shared" si="93"/>
        <v>44267</v>
      </c>
    </row>
    <row r="5963" spans="1:6" x14ac:dyDescent="0.25">
      <c r="A5963" t="s">
        <v>25</v>
      </c>
      <c r="B5963" t="s">
        <v>29</v>
      </c>
      <c r="C5963" t="s">
        <v>30</v>
      </c>
      <c r="D5963" s="177">
        <v>44267</v>
      </c>
      <c r="E5963">
        <v>31</v>
      </c>
      <c r="F5963" s="38">
        <f t="shared" si="93"/>
        <v>44267</v>
      </c>
    </row>
    <row r="5964" spans="1:6" x14ac:dyDescent="0.25">
      <c r="A5964" t="s">
        <v>71</v>
      </c>
      <c r="B5964" t="s">
        <v>71</v>
      </c>
      <c r="C5964" t="s">
        <v>72</v>
      </c>
      <c r="D5964" s="177">
        <v>44267</v>
      </c>
      <c r="E5964">
        <v>40</v>
      </c>
      <c r="F5964" s="38">
        <f t="shared" si="93"/>
        <v>44267</v>
      </c>
    </row>
    <row r="5965" spans="1:6" x14ac:dyDescent="0.25">
      <c r="A5965" t="s">
        <v>264</v>
      </c>
      <c r="B5965" t="s">
        <v>83</v>
      </c>
      <c r="C5965" t="s">
        <v>80</v>
      </c>
      <c r="D5965" s="177">
        <v>44267</v>
      </c>
      <c r="E5965">
        <v>25</v>
      </c>
      <c r="F5965" s="38">
        <f t="shared" si="93"/>
        <v>44267</v>
      </c>
    </row>
    <row r="5966" spans="1:6" x14ac:dyDescent="0.25">
      <c r="A5966" t="s">
        <v>264</v>
      </c>
      <c r="B5966" t="s">
        <v>83</v>
      </c>
      <c r="C5966" t="s">
        <v>90</v>
      </c>
      <c r="D5966" s="177">
        <v>44267</v>
      </c>
      <c r="E5966">
        <v>63</v>
      </c>
      <c r="F5966" s="38">
        <f t="shared" si="93"/>
        <v>44267</v>
      </c>
    </row>
    <row r="5967" spans="1:6" x14ac:dyDescent="0.25">
      <c r="A5967" t="s">
        <v>91</v>
      </c>
      <c r="B5967" t="s">
        <v>91</v>
      </c>
      <c r="C5967" t="s">
        <v>94</v>
      </c>
      <c r="D5967" s="177">
        <v>44267</v>
      </c>
      <c r="E5967">
        <v>8</v>
      </c>
      <c r="F5967" s="38">
        <f t="shared" si="93"/>
        <v>44267</v>
      </c>
    </row>
    <row r="5968" spans="1:6" x14ac:dyDescent="0.25">
      <c r="A5968" t="s">
        <v>325</v>
      </c>
      <c r="B5968" t="s">
        <v>325</v>
      </c>
      <c r="C5968" t="s">
        <v>327</v>
      </c>
      <c r="D5968" s="177">
        <v>44267</v>
      </c>
      <c r="E5968">
        <v>32</v>
      </c>
      <c r="F5968" s="38">
        <f t="shared" si="93"/>
        <v>44267</v>
      </c>
    </row>
    <row r="5969" spans="1:6" x14ac:dyDescent="0.25">
      <c r="A5969" t="s">
        <v>18</v>
      </c>
      <c r="B5969" t="s">
        <v>366</v>
      </c>
      <c r="C5969" t="s">
        <v>410</v>
      </c>
      <c r="D5969" s="177">
        <v>44267</v>
      </c>
      <c r="E5969">
        <v>4</v>
      </c>
      <c r="F5969" s="38">
        <f t="shared" si="93"/>
        <v>44267</v>
      </c>
    </row>
    <row r="5970" spans="1:6" x14ac:dyDescent="0.25">
      <c r="A5970" t="s">
        <v>25</v>
      </c>
      <c r="B5970" t="s">
        <v>25</v>
      </c>
      <c r="C5970" t="s">
        <v>41</v>
      </c>
      <c r="D5970" s="177">
        <v>44267</v>
      </c>
      <c r="E5970">
        <v>37</v>
      </c>
      <c r="F5970" s="38">
        <f t="shared" si="93"/>
        <v>44267</v>
      </c>
    </row>
    <row r="5971" spans="1:6" x14ac:dyDescent="0.25">
      <c r="A5971" t="s">
        <v>25</v>
      </c>
      <c r="B5971" t="s">
        <v>54</v>
      </c>
      <c r="C5971" t="s">
        <v>55</v>
      </c>
      <c r="D5971" s="177">
        <v>44267</v>
      </c>
      <c r="E5971">
        <v>148</v>
      </c>
      <c r="F5971" s="38">
        <f t="shared" si="93"/>
        <v>44267</v>
      </c>
    </row>
    <row r="5972" spans="1:6" x14ac:dyDescent="0.25">
      <c r="A5972" t="s">
        <v>57</v>
      </c>
      <c r="B5972" t="s">
        <v>57</v>
      </c>
      <c r="C5972" t="s">
        <v>63</v>
      </c>
      <c r="D5972" s="177">
        <v>44267</v>
      </c>
      <c r="E5972">
        <v>35</v>
      </c>
      <c r="F5972" s="38">
        <f t="shared" si="93"/>
        <v>44267</v>
      </c>
    </row>
    <row r="5973" spans="1:6" x14ac:dyDescent="0.25">
      <c r="A5973" t="s">
        <v>263</v>
      </c>
      <c r="B5973" t="s">
        <v>199</v>
      </c>
      <c r="C5973" t="s">
        <v>75</v>
      </c>
      <c r="D5973" s="177">
        <v>44267</v>
      </c>
      <c r="E5973">
        <v>38</v>
      </c>
      <c r="F5973" s="38">
        <f t="shared" si="93"/>
        <v>44267</v>
      </c>
    </row>
    <row r="5974" spans="1:6" x14ac:dyDescent="0.25">
      <c r="A5974" t="s">
        <v>91</v>
      </c>
      <c r="B5974" t="s">
        <v>91</v>
      </c>
      <c r="C5974" t="s">
        <v>101</v>
      </c>
      <c r="D5974" s="177">
        <v>44267</v>
      </c>
      <c r="E5974">
        <v>7</v>
      </c>
      <c r="F5974" s="38">
        <f t="shared" si="93"/>
        <v>44267</v>
      </c>
    </row>
    <row r="5975" spans="1:6" x14ac:dyDescent="0.25">
      <c r="A5975" t="s">
        <v>91</v>
      </c>
      <c r="B5975" t="s">
        <v>91</v>
      </c>
      <c r="C5975" t="s">
        <v>100</v>
      </c>
      <c r="D5975" s="177">
        <v>44267</v>
      </c>
      <c r="E5975">
        <v>21</v>
      </c>
      <c r="F5975" s="38">
        <f t="shared" si="93"/>
        <v>44267</v>
      </c>
    </row>
    <row r="5976" spans="1:6" x14ac:dyDescent="0.25">
      <c r="A5976" t="s">
        <v>25</v>
      </c>
      <c r="B5976" t="s">
        <v>25</v>
      </c>
      <c r="C5976" t="s">
        <v>47</v>
      </c>
      <c r="D5976" s="177">
        <v>44267</v>
      </c>
      <c r="E5976">
        <v>60</v>
      </c>
      <c r="F5976" s="38">
        <f t="shared" si="93"/>
        <v>44267</v>
      </c>
    </row>
    <row r="5977" spans="1:6" x14ac:dyDescent="0.25">
      <c r="A5977" t="s">
        <v>18</v>
      </c>
      <c r="B5977" t="s">
        <v>366</v>
      </c>
      <c r="C5977" t="s">
        <v>409</v>
      </c>
      <c r="D5977" s="177">
        <v>44267</v>
      </c>
      <c r="E5977">
        <v>11</v>
      </c>
      <c r="F5977" s="38">
        <f t="shared" si="93"/>
        <v>44267</v>
      </c>
    </row>
    <row r="5978" spans="1:6" x14ac:dyDescent="0.25">
      <c r="A5978" t="s">
        <v>18</v>
      </c>
      <c r="B5978" t="s">
        <v>18</v>
      </c>
      <c r="C5978" t="s">
        <v>24</v>
      </c>
      <c r="D5978" s="177">
        <v>44267</v>
      </c>
      <c r="E5978">
        <v>22</v>
      </c>
      <c r="F5978" s="38">
        <f t="shared" si="93"/>
        <v>44267</v>
      </c>
    </row>
    <row r="5979" spans="1:6" x14ac:dyDescent="0.25">
      <c r="A5979" t="s">
        <v>18</v>
      </c>
      <c r="B5979" t="s">
        <v>18</v>
      </c>
      <c r="C5979" t="s">
        <v>23</v>
      </c>
      <c r="D5979" s="177">
        <v>44267</v>
      </c>
      <c r="E5979">
        <v>22</v>
      </c>
      <c r="F5979" s="38">
        <f t="shared" si="93"/>
        <v>44267</v>
      </c>
    </row>
    <row r="5980" spans="1:6" x14ac:dyDescent="0.25">
      <c r="A5980" t="s">
        <v>18</v>
      </c>
      <c r="B5980" t="s">
        <v>19</v>
      </c>
      <c r="C5980" t="s">
        <v>20</v>
      </c>
      <c r="D5980" s="177">
        <v>44267</v>
      </c>
      <c r="E5980">
        <v>47</v>
      </c>
      <c r="F5980" s="38">
        <f t="shared" si="93"/>
        <v>44267</v>
      </c>
    </row>
    <row r="5981" spans="1:6" x14ac:dyDescent="0.25">
      <c r="A5981" t="s">
        <v>337</v>
      </c>
      <c r="B5981" t="s">
        <v>338</v>
      </c>
      <c r="C5981" t="s">
        <v>177</v>
      </c>
      <c r="D5981" s="177">
        <v>44267</v>
      </c>
      <c r="E5981">
        <v>15</v>
      </c>
      <c r="F5981" s="38">
        <f t="shared" si="93"/>
        <v>44267</v>
      </c>
    </row>
    <row r="5982" spans="1:6" x14ac:dyDescent="0.25">
      <c r="A5982" t="s">
        <v>2</v>
      </c>
      <c r="B5982" t="s">
        <v>2</v>
      </c>
      <c r="C5982" t="s">
        <v>184</v>
      </c>
      <c r="D5982" s="177">
        <v>44266</v>
      </c>
      <c r="E5982">
        <v>16</v>
      </c>
      <c r="F5982" s="38">
        <f t="shared" si="93"/>
        <v>44266</v>
      </c>
    </row>
    <row r="5983" spans="1:6" x14ac:dyDescent="0.25">
      <c r="A5983" t="s">
        <v>25</v>
      </c>
      <c r="B5983" t="s">
        <v>25</v>
      </c>
      <c r="C5983" t="s">
        <v>45</v>
      </c>
      <c r="D5983" s="177">
        <v>44266</v>
      </c>
      <c r="E5983">
        <v>96</v>
      </c>
      <c r="F5983" s="38">
        <f t="shared" si="93"/>
        <v>44266</v>
      </c>
    </row>
    <row r="5984" spans="1:6" x14ac:dyDescent="0.25">
      <c r="A5984" t="s">
        <v>25</v>
      </c>
      <c r="B5984" t="s">
        <v>25</v>
      </c>
      <c r="C5984" t="s">
        <v>186</v>
      </c>
      <c r="D5984" s="177">
        <v>44266</v>
      </c>
      <c r="E5984">
        <v>2</v>
      </c>
      <c r="F5984" s="38">
        <f t="shared" si="93"/>
        <v>44266</v>
      </c>
    </row>
    <row r="5985" spans="1:6" x14ac:dyDescent="0.25">
      <c r="A5985" t="s">
        <v>25</v>
      </c>
      <c r="B5985" t="s">
        <v>25</v>
      </c>
      <c r="C5985" t="s">
        <v>41</v>
      </c>
      <c r="D5985" s="177">
        <v>44266</v>
      </c>
      <c r="E5985">
        <v>36</v>
      </c>
      <c r="F5985" s="38">
        <f t="shared" si="93"/>
        <v>44266</v>
      </c>
    </row>
    <row r="5986" spans="1:6" x14ac:dyDescent="0.25">
      <c r="A5986" t="s">
        <v>91</v>
      </c>
      <c r="B5986" t="s">
        <v>91</v>
      </c>
      <c r="C5986" t="s">
        <v>96</v>
      </c>
      <c r="D5986" s="177">
        <v>44266</v>
      </c>
      <c r="E5986">
        <v>77</v>
      </c>
      <c r="F5986" s="38">
        <f t="shared" si="93"/>
        <v>44266</v>
      </c>
    </row>
    <row r="5987" spans="1:6" x14ac:dyDescent="0.25">
      <c r="A5987" t="s">
        <v>264</v>
      </c>
      <c r="B5987" t="s">
        <v>83</v>
      </c>
      <c r="C5987" t="s">
        <v>181</v>
      </c>
      <c r="D5987" s="177">
        <v>44266</v>
      </c>
      <c r="E5987">
        <v>34</v>
      </c>
      <c r="F5987" s="38">
        <f t="shared" si="93"/>
        <v>44266</v>
      </c>
    </row>
    <row r="5988" spans="1:6" x14ac:dyDescent="0.25">
      <c r="A5988" t="s">
        <v>263</v>
      </c>
      <c r="B5988" t="s">
        <v>199</v>
      </c>
      <c r="C5988" t="s">
        <v>77</v>
      </c>
      <c r="D5988" s="177">
        <v>44266</v>
      </c>
      <c r="E5988">
        <v>84</v>
      </c>
      <c r="F5988" s="38">
        <f t="shared" si="93"/>
        <v>44266</v>
      </c>
    </row>
    <row r="5989" spans="1:6" x14ac:dyDescent="0.25">
      <c r="A5989" t="s">
        <v>71</v>
      </c>
      <c r="B5989" t="s">
        <v>71</v>
      </c>
      <c r="C5989" t="s">
        <v>72</v>
      </c>
      <c r="D5989" s="177">
        <v>44266</v>
      </c>
      <c r="E5989">
        <v>84</v>
      </c>
      <c r="F5989" s="38">
        <f t="shared" si="93"/>
        <v>44266</v>
      </c>
    </row>
    <row r="5990" spans="1:6" x14ac:dyDescent="0.25">
      <c r="A5990" t="s">
        <v>25</v>
      </c>
      <c r="B5990" t="s">
        <v>25</v>
      </c>
      <c r="C5990" t="s">
        <v>53</v>
      </c>
      <c r="D5990" s="177">
        <v>44266</v>
      </c>
      <c r="E5990">
        <v>50</v>
      </c>
      <c r="F5990" s="38">
        <f t="shared" si="93"/>
        <v>44266</v>
      </c>
    </row>
    <row r="5991" spans="1:6" x14ac:dyDescent="0.25">
      <c r="A5991" t="s">
        <v>25</v>
      </c>
      <c r="B5991" t="s">
        <v>25</v>
      </c>
      <c r="C5991" t="s">
        <v>50</v>
      </c>
      <c r="D5991" s="177">
        <v>44266</v>
      </c>
      <c r="E5991">
        <v>29</v>
      </c>
      <c r="F5991" s="38">
        <f t="shared" si="93"/>
        <v>44266</v>
      </c>
    </row>
    <row r="5992" spans="1:6" x14ac:dyDescent="0.25">
      <c r="A5992" t="s">
        <v>57</v>
      </c>
      <c r="B5992" t="s">
        <v>57</v>
      </c>
      <c r="C5992" t="s">
        <v>130</v>
      </c>
      <c r="D5992" s="177">
        <v>44266</v>
      </c>
      <c r="E5992">
        <v>31</v>
      </c>
      <c r="F5992" s="38">
        <f t="shared" si="93"/>
        <v>44266</v>
      </c>
    </row>
    <row r="5993" spans="1:6" x14ac:dyDescent="0.25">
      <c r="A5993" t="s">
        <v>25</v>
      </c>
      <c r="B5993" t="s">
        <v>25</v>
      </c>
      <c r="C5993" t="s">
        <v>39</v>
      </c>
      <c r="D5993" s="177">
        <v>44266</v>
      </c>
      <c r="E5993">
        <v>43</v>
      </c>
      <c r="F5993" s="38">
        <f t="shared" si="93"/>
        <v>44266</v>
      </c>
    </row>
    <row r="5994" spans="1:6" x14ac:dyDescent="0.25">
      <c r="A5994" t="s">
        <v>25</v>
      </c>
      <c r="B5994" t="s">
        <v>25</v>
      </c>
      <c r="C5994" t="s">
        <v>37</v>
      </c>
      <c r="D5994" s="177">
        <v>44266</v>
      </c>
      <c r="E5994">
        <v>49</v>
      </c>
      <c r="F5994" s="38">
        <f t="shared" si="93"/>
        <v>44266</v>
      </c>
    </row>
    <row r="5995" spans="1:6" x14ac:dyDescent="0.25">
      <c r="A5995" t="s">
        <v>25</v>
      </c>
      <c r="B5995" t="s">
        <v>25</v>
      </c>
      <c r="C5995" t="s">
        <v>34</v>
      </c>
      <c r="D5995" s="177">
        <v>44266</v>
      </c>
      <c r="E5995">
        <v>56</v>
      </c>
      <c r="F5995" s="38">
        <f t="shared" si="93"/>
        <v>44266</v>
      </c>
    </row>
    <row r="5996" spans="1:6" x14ac:dyDescent="0.25">
      <c r="A5996" t="s">
        <v>25</v>
      </c>
      <c r="B5996" t="s">
        <v>25</v>
      </c>
      <c r="C5996" t="s">
        <v>42</v>
      </c>
      <c r="D5996" s="177">
        <v>44266</v>
      </c>
      <c r="E5996">
        <v>53</v>
      </c>
      <c r="F5996" s="38">
        <f t="shared" si="93"/>
        <v>44266</v>
      </c>
    </row>
    <row r="5997" spans="1:6" x14ac:dyDescent="0.25">
      <c r="A5997" t="s">
        <v>25</v>
      </c>
      <c r="B5997" t="s">
        <v>25</v>
      </c>
      <c r="C5997" t="s">
        <v>47</v>
      </c>
      <c r="D5997" s="177">
        <v>44266</v>
      </c>
      <c r="E5997">
        <v>72</v>
      </c>
      <c r="F5997" s="38">
        <f t="shared" si="93"/>
        <v>44266</v>
      </c>
    </row>
    <row r="5998" spans="1:6" x14ac:dyDescent="0.25">
      <c r="A5998" t="s">
        <v>25</v>
      </c>
      <c r="B5998" t="s">
        <v>25</v>
      </c>
      <c r="C5998" t="s">
        <v>48</v>
      </c>
      <c r="D5998" s="177">
        <v>44266</v>
      </c>
      <c r="E5998">
        <v>1</v>
      </c>
      <c r="F5998" s="38">
        <f t="shared" si="93"/>
        <v>44266</v>
      </c>
    </row>
    <row r="5999" spans="1:6" x14ac:dyDescent="0.25">
      <c r="A5999" t="s">
        <v>18</v>
      </c>
      <c r="B5999" t="s">
        <v>366</v>
      </c>
      <c r="C5999" t="s">
        <v>409</v>
      </c>
      <c r="D5999" s="177">
        <v>44266</v>
      </c>
      <c r="E5999">
        <v>23</v>
      </c>
      <c r="F5999" s="38">
        <f t="shared" si="93"/>
        <v>44266</v>
      </c>
    </row>
    <row r="6000" spans="1:6" x14ac:dyDescent="0.25">
      <c r="A6000" t="s">
        <v>18</v>
      </c>
      <c r="B6000" t="s">
        <v>366</v>
      </c>
      <c r="C6000" t="s">
        <v>412</v>
      </c>
      <c r="D6000" s="177">
        <v>44266</v>
      </c>
      <c r="E6000">
        <v>3</v>
      </c>
      <c r="F6000" s="38">
        <f t="shared" si="93"/>
        <v>44266</v>
      </c>
    </row>
    <row r="6001" spans="1:6" x14ac:dyDescent="0.25">
      <c r="A6001" t="s">
        <v>18</v>
      </c>
      <c r="B6001" t="s">
        <v>18</v>
      </c>
      <c r="C6001" t="s">
        <v>24</v>
      </c>
      <c r="D6001" s="177">
        <v>44266</v>
      </c>
      <c r="E6001">
        <v>56</v>
      </c>
      <c r="F6001" s="38">
        <f t="shared" si="93"/>
        <v>44266</v>
      </c>
    </row>
    <row r="6002" spans="1:6" x14ac:dyDescent="0.25">
      <c r="A6002" t="s">
        <v>25</v>
      </c>
      <c r="B6002" t="s">
        <v>26</v>
      </c>
      <c r="C6002" t="s">
        <v>27</v>
      </c>
      <c r="D6002" s="177">
        <v>44266</v>
      </c>
      <c r="E6002">
        <v>37</v>
      </c>
      <c r="F6002" s="38">
        <f t="shared" si="93"/>
        <v>44266</v>
      </c>
    </row>
    <row r="6003" spans="1:6" x14ac:dyDescent="0.25">
      <c r="A6003" t="s">
        <v>25</v>
      </c>
      <c r="B6003" t="s">
        <v>29</v>
      </c>
      <c r="C6003" t="s">
        <v>30</v>
      </c>
      <c r="D6003" s="177">
        <v>44266</v>
      </c>
      <c r="E6003">
        <v>52</v>
      </c>
      <c r="F6003" s="38">
        <f t="shared" si="93"/>
        <v>44266</v>
      </c>
    </row>
    <row r="6004" spans="1:6" x14ac:dyDescent="0.25">
      <c r="A6004" t="s">
        <v>18</v>
      </c>
      <c r="B6004" t="s">
        <v>21</v>
      </c>
      <c r="C6004" t="s">
        <v>22</v>
      </c>
      <c r="D6004" s="177">
        <v>44266</v>
      </c>
      <c r="E6004">
        <v>68</v>
      </c>
      <c r="F6004" s="38">
        <f t="shared" si="93"/>
        <v>44266</v>
      </c>
    </row>
    <row r="6005" spans="1:6" x14ac:dyDescent="0.25">
      <c r="A6005" t="s">
        <v>91</v>
      </c>
      <c r="B6005" t="s">
        <v>91</v>
      </c>
      <c r="C6005" t="s">
        <v>101</v>
      </c>
      <c r="D6005" s="177">
        <v>44266</v>
      </c>
      <c r="E6005">
        <v>38</v>
      </c>
      <c r="F6005" s="38">
        <f t="shared" si="93"/>
        <v>44266</v>
      </c>
    </row>
    <row r="6006" spans="1:6" x14ac:dyDescent="0.25">
      <c r="A6006" t="s">
        <v>91</v>
      </c>
      <c r="B6006" t="s">
        <v>91</v>
      </c>
      <c r="C6006" t="s">
        <v>98</v>
      </c>
      <c r="D6006" s="177">
        <v>44266</v>
      </c>
      <c r="E6006">
        <v>75</v>
      </c>
      <c r="F6006" s="38">
        <f t="shared" si="93"/>
        <v>44266</v>
      </c>
    </row>
    <row r="6007" spans="1:6" x14ac:dyDescent="0.25">
      <c r="A6007" t="s">
        <v>264</v>
      </c>
      <c r="B6007" t="s">
        <v>83</v>
      </c>
      <c r="C6007" t="s">
        <v>85</v>
      </c>
      <c r="D6007" s="177">
        <v>44266</v>
      </c>
      <c r="E6007">
        <v>13</v>
      </c>
      <c r="F6007" s="38">
        <f t="shared" si="93"/>
        <v>44266</v>
      </c>
    </row>
    <row r="6008" spans="1:6" x14ac:dyDescent="0.25">
      <c r="A6008" t="s">
        <v>57</v>
      </c>
      <c r="B6008" t="s">
        <v>57</v>
      </c>
      <c r="C6008" t="s">
        <v>63</v>
      </c>
      <c r="D6008" s="177">
        <v>44266</v>
      </c>
      <c r="E6008">
        <v>33</v>
      </c>
      <c r="F6008" s="38">
        <f t="shared" si="93"/>
        <v>44266</v>
      </c>
    </row>
    <row r="6009" spans="1:6" x14ac:dyDescent="0.25">
      <c r="A6009" t="s">
        <v>57</v>
      </c>
      <c r="B6009" t="s">
        <v>57</v>
      </c>
      <c r="C6009" t="s">
        <v>62</v>
      </c>
      <c r="D6009" s="177">
        <v>44266</v>
      </c>
      <c r="E6009">
        <v>40</v>
      </c>
      <c r="F6009" s="38">
        <f t="shared" si="93"/>
        <v>44266</v>
      </c>
    </row>
    <row r="6010" spans="1:6" x14ac:dyDescent="0.25">
      <c r="A6010" t="s">
        <v>263</v>
      </c>
      <c r="B6010" t="s">
        <v>199</v>
      </c>
      <c r="C6010" t="s">
        <v>319</v>
      </c>
      <c r="D6010" s="177">
        <v>44266</v>
      </c>
      <c r="E6010">
        <v>31</v>
      </c>
      <c r="F6010" s="38">
        <f t="shared" si="93"/>
        <v>44266</v>
      </c>
    </row>
    <row r="6011" spans="1:6" x14ac:dyDescent="0.25">
      <c r="A6011" t="s">
        <v>263</v>
      </c>
      <c r="B6011" t="s">
        <v>199</v>
      </c>
      <c r="C6011" t="s">
        <v>75</v>
      </c>
      <c r="D6011" s="177">
        <v>44266</v>
      </c>
      <c r="E6011">
        <v>45</v>
      </c>
      <c r="F6011" s="38">
        <f t="shared" si="93"/>
        <v>44266</v>
      </c>
    </row>
    <row r="6012" spans="1:6" x14ac:dyDescent="0.25">
      <c r="A6012" t="s">
        <v>25</v>
      </c>
      <c r="B6012" t="s">
        <v>25</v>
      </c>
      <c r="C6012" t="s">
        <v>51</v>
      </c>
      <c r="D6012" s="177">
        <v>44266</v>
      </c>
      <c r="E6012">
        <v>12</v>
      </c>
      <c r="F6012" s="38">
        <f t="shared" si="93"/>
        <v>44266</v>
      </c>
    </row>
    <row r="6013" spans="1:6" x14ac:dyDescent="0.25">
      <c r="A6013" t="s">
        <v>25</v>
      </c>
      <c r="B6013" t="s">
        <v>54</v>
      </c>
      <c r="C6013" t="s">
        <v>56</v>
      </c>
      <c r="D6013" s="177">
        <v>44266</v>
      </c>
      <c r="E6013">
        <v>139</v>
      </c>
      <c r="F6013" s="38">
        <f t="shared" si="93"/>
        <v>44266</v>
      </c>
    </row>
    <row r="6014" spans="1:6" x14ac:dyDescent="0.25">
      <c r="A6014" t="s">
        <v>25</v>
      </c>
      <c r="B6014" t="s">
        <v>26</v>
      </c>
      <c r="C6014" t="s">
        <v>28</v>
      </c>
      <c r="D6014" s="177">
        <v>44266</v>
      </c>
      <c r="E6014">
        <v>43</v>
      </c>
      <c r="F6014" s="38">
        <f t="shared" si="93"/>
        <v>44266</v>
      </c>
    </row>
    <row r="6015" spans="1:6" x14ac:dyDescent="0.25">
      <c r="A6015" t="s">
        <v>25</v>
      </c>
      <c r="B6015" t="s">
        <v>25</v>
      </c>
      <c r="C6015" t="s">
        <v>31</v>
      </c>
      <c r="D6015" s="177">
        <v>44266</v>
      </c>
      <c r="E6015">
        <v>99</v>
      </c>
      <c r="F6015" s="38">
        <f t="shared" si="93"/>
        <v>44266</v>
      </c>
    </row>
    <row r="6016" spans="1:6" x14ac:dyDescent="0.25">
      <c r="A6016" t="s">
        <v>18</v>
      </c>
      <c r="B6016" t="s">
        <v>366</v>
      </c>
      <c r="C6016" t="s">
        <v>410</v>
      </c>
      <c r="D6016" s="177">
        <v>44266</v>
      </c>
      <c r="E6016">
        <v>3</v>
      </c>
      <c r="F6016" s="38">
        <f t="shared" si="93"/>
        <v>44266</v>
      </c>
    </row>
    <row r="6017" spans="1:6" x14ac:dyDescent="0.25">
      <c r="A6017" t="s">
        <v>18</v>
      </c>
      <c r="B6017" t="s">
        <v>366</v>
      </c>
      <c r="C6017" t="s">
        <v>413</v>
      </c>
      <c r="D6017" s="177">
        <v>44266</v>
      </c>
      <c r="E6017">
        <v>10</v>
      </c>
      <c r="F6017" s="38">
        <f t="shared" si="93"/>
        <v>44266</v>
      </c>
    </row>
    <row r="6018" spans="1:6" x14ac:dyDescent="0.25">
      <c r="A6018" t="s">
        <v>18</v>
      </c>
      <c r="B6018" t="s">
        <v>19</v>
      </c>
      <c r="C6018" t="s">
        <v>185</v>
      </c>
      <c r="D6018" s="177">
        <v>44266</v>
      </c>
      <c r="E6018">
        <v>2</v>
      </c>
      <c r="F6018" s="38">
        <f t="shared" si="93"/>
        <v>44266</v>
      </c>
    </row>
    <row r="6019" spans="1:6" x14ac:dyDescent="0.25">
      <c r="A6019" t="s">
        <v>18</v>
      </c>
      <c r="B6019" t="s">
        <v>19</v>
      </c>
      <c r="C6019" t="s">
        <v>20</v>
      </c>
      <c r="D6019" s="177">
        <v>44266</v>
      </c>
      <c r="E6019">
        <v>44</v>
      </c>
      <c r="F6019" s="38">
        <f t="shared" ref="F6019:F6082" si="94">D6019</f>
        <v>44266</v>
      </c>
    </row>
    <row r="6020" spans="1:6" x14ac:dyDescent="0.25">
      <c r="A6020" t="s">
        <v>337</v>
      </c>
      <c r="B6020" t="s">
        <v>338</v>
      </c>
      <c r="C6020" t="s">
        <v>177</v>
      </c>
      <c r="D6020" s="177">
        <v>44266</v>
      </c>
      <c r="E6020">
        <v>35</v>
      </c>
      <c r="F6020" s="38">
        <f t="shared" si="94"/>
        <v>44266</v>
      </c>
    </row>
    <row r="6021" spans="1:6" x14ac:dyDescent="0.25">
      <c r="A6021" t="s">
        <v>25</v>
      </c>
      <c r="B6021" t="s">
        <v>25</v>
      </c>
      <c r="C6021" t="s">
        <v>43</v>
      </c>
      <c r="D6021" s="177">
        <v>44266</v>
      </c>
      <c r="E6021">
        <v>28</v>
      </c>
      <c r="F6021" s="38">
        <f t="shared" si="94"/>
        <v>44266</v>
      </c>
    </row>
    <row r="6022" spans="1:6" x14ac:dyDescent="0.25">
      <c r="A6022" t="s">
        <v>25</v>
      </c>
      <c r="B6022" t="s">
        <v>25</v>
      </c>
      <c r="C6022" t="s">
        <v>49</v>
      </c>
      <c r="D6022" s="177">
        <v>44266</v>
      </c>
      <c r="E6022">
        <v>52</v>
      </c>
      <c r="F6022" s="38">
        <f t="shared" si="94"/>
        <v>44266</v>
      </c>
    </row>
    <row r="6023" spans="1:6" x14ac:dyDescent="0.25">
      <c r="A6023" t="s">
        <v>25</v>
      </c>
      <c r="B6023" t="s">
        <v>25</v>
      </c>
      <c r="C6023" t="s">
        <v>36</v>
      </c>
      <c r="D6023" s="177">
        <v>44266</v>
      </c>
      <c r="E6023">
        <v>32</v>
      </c>
      <c r="F6023" s="38">
        <f t="shared" si="94"/>
        <v>44266</v>
      </c>
    </row>
    <row r="6024" spans="1:6" x14ac:dyDescent="0.25">
      <c r="A6024" t="s">
        <v>25</v>
      </c>
      <c r="B6024" t="s">
        <v>25</v>
      </c>
      <c r="C6024" t="s">
        <v>38</v>
      </c>
      <c r="D6024" s="177">
        <v>44266</v>
      </c>
      <c r="E6024">
        <v>35</v>
      </c>
      <c r="F6024" s="38">
        <f t="shared" si="94"/>
        <v>44266</v>
      </c>
    </row>
    <row r="6025" spans="1:6" x14ac:dyDescent="0.25">
      <c r="A6025" t="s">
        <v>264</v>
      </c>
      <c r="B6025" t="s">
        <v>83</v>
      </c>
      <c r="C6025" t="s">
        <v>84</v>
      </c>
      <c r="D6025" s="177">
        <v>44266</v>
      </c>
      <c r="E6025">
        <v>151</v>
      </c>
      <c r="F6025" s="38">
        <f t="shared" si="94"/>
        <v>44266</v>
      </c>
    </row>
    <row r="6026" spans="1:6" x14ac:dyDescent="0.25">
      <c r="A6026" t="s">
        <v>264</v>
      </c>
      <c r="B6026" t="s">
        <v>83</v>
      </c>
      <c r="C6026" t="s">
        <v>80</v>
      </c>
      <c r="D6026" s="177">
        <v>44266</v>
      </c>
      <c r="E6026">
        <v>72</v>
      </c>
      <c r="F6026" s="38">
        <f t="shared" si="94"/>
        <v>44266</v>
      </c>
    </row>
    <row r="6027" spans="1:6" x14ac:dyDescent="0.25">
      <c r="A6027" t="s">
        <v>91</v>
      </c>
      <c r="B6027" t="s">
        <v>91</v>
      </c>
      <c r="C6027" t="s">
        <v>97</v>
      </c>
      <c r="D6027" s="177">
        <v>44266</v>
      </c>
      <c r="E6027">
        <v>13</v>
      </c>
      <c r="F6027" s="38">
        <f t="shared" si="94"/>
        <v>44266</v>
      </c>
    </row>
    <row r="6028" spans="1:6" x14ac:dyDescent="0.25">
      <c r="A6028" t="s">
        <v>91</v>
      </c>
      <c r="B6028" t="s">
        <v>91</v>
      </c>
      <c r="C6028" t="s">
        <v>100</v>
      </c>
      <c r="D6028" s="177">
        <v>44266</v>
      </c>
      <c r="E6028">
        <v>78</v>
      </c>
      <c r="F6028" s="38">
        <f t="shared" si="94"/>
        <v>44266</v>
      </c>
    </row>
    <row r="6029" spans="1:6" x14ac:dyDescent="0.25">
      <c r="A6029" t="s">
        <v>325</v>
      </c>
      <c r="B6029" t="s">
        <v>325</v>
      </c>
      <c r="C6029" t="s">
        <v>327</v>
      </c>
      <c r="D6029" s="177">
        <v>44266</v>
      </c>
      <c r="E6029">
        <v>23</v>
      </c>
      <c r="F6029" s="38">
        <f t="shared" si="94"/>
        <v>44266</v>
      </c>
    </row>
    <row r="6030" spans="1:6" x14ac:dyDescent="0.25">
      <c r="A6030" t="s">
        <v>25</v>
      </c>
      <c r="B6030" t="s">
        <v>25</v>
      </c>
      <c r="C6030" t="s">
        <v>32</v>
      </c>
      <c r="D6030" s="177">
        <v>44266</v>
      </c>
      <c r="E6030">
        <v>85</v>
      </c>
      <c r="F6030" s="38">
        <f t="shared" si="94"/>
        <v>44266</v>
      </c>
    </row>
    <row r="6031" spans="1:6" x14ac:dyDescent="0.25">
      <c r="A6031" t="s">
        <v>18</v>
      </c>
      <c r="B6031" t="s">
        <v>18</v>
      </c>
      <c r="C6031" t="s">
        <v>23</v>
      </c>
      <c r="D6031" s="177">
        <v>44266</v>
      </c>
      <c r="E6031">
        <v>13</v>
      </c>
      <c r="F6031" s="38">
        <f t="shared" si="94"/>
        <v>44266</v>
      </c>
    </row>
    <row r="6032" spans="1:6" x14ac:dyDescent="0.25">
      <c r="A6032" t="s">
        <v>16</v>
      </c>
      <c r="B6032" t="s">
        <v>16</v>
      </c>
      <c r="C6032" t="s">
        <v>17</v>
      </c>
      <c r="D6032" s="177">
        <v>44266</v>
      </c>
      <c r="E6032">
        <v>97</v>
      </c>
      <c r="F6032" s="38">
        <f t="shared" si="94"/>
        <v>44266</v>
      </c>
    </row>
    <row r="6033" spans="1:6" x14ac:dyDescent="0.25">
      <c r="A6033" t="s">
        <v>25</v>
      </c>
      <c r="B6033" t="s">
        <v>25</v>
      </c>
      <c r="C6033" t="s">
        <v>40</v>
      </c>
      <c r="D6033" s="177">
        <v>44266</v>
      </c>
      <c r="E6033">
        <v>6</v>
      </c>
      <c r="F6033" s="38">
        <f t="shared" si="94"/>
        <v>44266</v>
      </c>
    </row>
    <row r="6034" spans="1:6" x14ac:dyDescent="0.25">
      <c r="A6034" t="s">
        <v>25</v>
      </c>
      <c r="B6034" t="s">
        <v>25</v>
      </c>
      <c r="C6034" t="s">
        <v>35</v>
      </c>
      <c r="D6034" s="177">
        <v>44266</v>
      </c>
      <c r="E6034">
        <v>36</v>
      </c>
      <c r="F6034" s="38">
        <f t="shared" si="94"/>
        <v>44266</v>
      </c>
    </row>
    <row r="6035" spans="1:6" x14ac:dyDescent="0.25">
      <c r="A6035" t="s">
        <v>25</v>
      </c>
      <c r="B6035" t="s">
        <v>25</v>
      </c>
      <c r="C6035" t="s">
        <v>46</v>
      </c>
      <c r="D6035" s="177">
        <v>44266</v>
      </c>
      <c r="E6035">
        <v>20</v>
      </c>
      <c r="F6035" s="38">
        <f t="shared" si="94"/>
        <v>44266</v>
      </c>
    </row>
    <row r="6036" spans="1:6" x14ac:dyDescent="0.25">
      <c r="A6036" t="s">
        <v>25</v>
      </c>
      <c r="B6036" t="s">
        <v>54</v>
      </c>
      <c r="C6036" t="s">
        <v>55</v>
      </c>
      <c r="D6036" s="177">
        <v>44266</v>
      </c>
      <c r="E6036">
        <v>247</v>
      </c>
      <c r="F6036" s="38">
        <f t="shared" si="94"/>
        <v>44266</v>
      </c>
    </row>
    <row r="6037" spans="1:6" x14ac:dyDescent="0.25">
      <c r="A6037" t="s">
        <v>263</v>
      </c>
      <c r="B6037" t="s">
        <v>199</v>
      </c>
      <c r="C6037" t="s">
        <v>447</v>
      </c>
      <c r="D6037" s="177">
        <v>44266</v>
      </c>
      <c r="E6037">
        <v>1</v>
      </c>
      <c r="F6037" s="38">
        <f t="shared" si="94"/>
        <v>44266</v>
      </c>
    </row>
    <row r="6038" spans="1:6" x14ac:dyDescent="0.25">
      <c r="A6038" t="s">
        <v>264</v>
      </c>
      <c r="B6038" t="s">
        <v>83</v>
      </c>
      <c r="C6038" t="s">
        <v>90</v>
      </c>
      <c r="D6038" s="177">
        <v>44266</v>
      </c>
      <c r="E6038">
        <v>63</v>
      </c>
      <c r="F6038" s="38">
        <f t="shared" si="94"/>
        <v>44266</v>
      </c>
    </row>
    <row r="6039" spans="1:6" x14ac:dyDescent="0.25">
      <c r="A6039" t="s">
        <v>264</v>
      </c>
      <c r="B6039" t="s">
        <v>81</v>
      </c>
      <c r="C6039" t="s">
        <v>82</v>
      </c>
      <c r="D6039" s="177">
        <v>44266</v>
      </c>
      <c r="E6039">
        <v>52</v>
      </c>
      <c r="F6039" s="38">
        <f t="shared" si="94"/>
        <v>44266</v>
      </c>
    </row>
    <row r="6040" spans="1:6" x14ac:dyDescent="0.25">
      <c r="A6040" t="s">
        <v>264</v>
      </c>
      <c r="B6040" t="s">
        <v>83</v>
      </c>
      <c r="C6040" t="s">
        <v>86</v>
      </c>
      <c r="D6040" s="177">
        <v>44266</v>
      </c>
      <c r="E6040">
        <v>23</v>
      </c>
      <c r="F6040" s="38">
        <f t="shared" si="94"/>
        <v>44266</v>
      </c>
    </row>
    <row r="6041" spans="1:6" x14ac:dyDescent="0.25">
      <c r="A6041" t="s">
        <v>264</v>
      </c>
      <c r="B6041" t="s">
        <v>83</v>
      </c>
      <c r="C6041" t="s">
        <v>85</v>
      </c>
      <c r="D6041" s="177">
        <v>44265</v>
      </c>
      <c r="E6041">
        <v>18</v>
      </c>
      <c r="F6041" s="38">
        <f t="shared" si="94"/>
        <v>44265</v>
      </c>
    </row>
    <row r="6042" spans="1:6" x14ac:dyDescent="0.25">
      <c r="A6042" t="s">
        <v>264</v>
      </c>
      <c r="B6042" t="s">
        <v>83</v>
      </c>
      <c r="C6042" t="s">
        <v>80</v>
      </c>
      <c r="D6042" s="177">
        <v>44265</v>
      </c>
      <c r="E6042">
        <v>57</v>
      </c>
      <c r="F6042" s="38">
        <f t="shared" si="94"/>
        <v>44265</v>
      </c>
    </row>
    <row r="6043" spans="1:6" x14ac:dyDescent="0.25">
      <c r="A6043" t="s">
        <v>325</v>
      </c>
      <c r="B6043" t="s">
        <v>325</v>
      </c>
      <c r="C6043" t="s">
        <v>327</v>
      </c>
      <c r="D6043" s="177">
        <v>44265</v>
      </c>
      <c r="E6043">
        <v>28</v>
      </c>
      <c r="F6043" s="38">
        <f t="shared" si="94"/>
        <v>44265</v>
      </c>
    </row>
    <row r="6044" spans="1:6" x14ac:dyDescent="0.25">
      <c r="A6044" t="s">
        <v>263</v>
      </c>
      <c r="B6044" t="s">
        <v>199</v>
      </c>
      <c r="C6044" t="s">
        <v>75</v>
      </c>
      <c r="D6044" s="177">
        <v>44265</v>
      </c>
      <c r="E6044">
        <v>42</v>
      </c>
      <c r="F6044" s="38">
        <f t="shared" si="94"/>
        <v>44265</v>
      </c>
    </row>
    <row r="6045" spans="1:6" x14ac:dyDescent="0.25">
      <c r="A6045" t="s">
        <v>57</v>
      </c>
      <c r="B6045" t="s">
        <v>57</v>
      </c>
      <c r="C6045" t="s">
        <v>62</v>
      </c>
      <c r="D6045" s="177">
        <v>44265</v>
      </c>
      <c r="E6045">
        <v>15</v>
      </c>
      <c r="F6045" s="38">
        <f t="shared" si="94"/>
        <v>44265</v>
      </c>
    </row>
    <row r="6046" spans="1:6" x14ac:dyDescent="0.25">
      <c r="A6046" t="s">
        <v>57</v>
      </c>
      <c r="B6046" t="s">
        <v>57</v>
      </c>
      <c r="C6046" t="s">
        <v>130</v>
      </c>
      <c r="D6046" s="177">
        <v>44265</v>
      </c>
      <c r="E6046">
        <v>17</v>
      </c>
      <c r="F6046" s="38">
        <f t="shared" si="94"/>
        <v>44265</v>
      </c>
    </row>
    <row r="6047" spans="1:6" x14ac:dyDescent="0.25">
      <c r="A6047" t="s">
        <v>25</v>
      </c>
      <c r="B6047" t="s">
        <v>25</v>
      </c>
      <c r="C6047" t="s">
        <v>45</v>
      </c>
      <c r="D6047" s="177">
        <v>44265</v>
      </c>
      <c r="E6047">
        <v>102</v>
      </c>
      <c r="F6047" s="38">
        <f t="shared" si="94"/>
        <v>44265</v>
      </c>
    </row>
    <row r="6048" spans="1:6" x14ac:dyDescent="0.25">
      <c r="A6048" t="s">
        <v>25</v>
      </c>
      <c r="B6048" t="s">
        <v>25</v>
      </c>
      <c r="C6048" t="s">
        <v>50</v>
      </c>
      <c r="D6048" s="177">
        <v>44265</v>
      </c>
      <c r="E6048">
        <v>26</v>
      </c>
      <c r="F6048" s="38">
        <f t="shared" si="94"/>
        <v>44265</v>
      </c>
    </row>
    <row r="6049" spans="1:6" x14ac:dyDescent="0.25">
      <c r="A6049" t="s">
        <v>25</v>
      </c>
      <c r="B6049" t="s">
        <v>25</v>
      </c>
      <c r="C6049" t="s">
        <v>36</v>
      </c>
      <c r="D6049" s="177">
        <v>44265</v>
      </c>
      <c r="E6049">
        <v>40</v>
      </c>
      <c r="F6049" s="38">
        <f t="shared" si="94"/>
        <v>44265</v>
      </c>
    </row>
    <row r="6050" spans="1:6" x14ac:dyDescent="0.25">
      <c r="A6050" t="s">
        <v>25</v>
      </c>
      <c r="B6050" t="s">
        <v>25</v>
      </c>
      <c r="C6050" t="s">
        <v>41</v>
      </c>
      <c r="D6050" s="177">
        <v>44265</v>
      </c>
      <c r="E6050">
        <v>64</v>
      </c>
      <c r="F6050" s="38">
        <f t="shared" si="94"/>
        <v>44265</v>
      </c>
    </row>
    <row r="6051" spans="1:6" x14ac:dyDescent="0.25">
      <c r="A6051" t="s">
        <v>25</v>
      </c>
      <c r="B6051" t="s">
        <v>29</v>
      </c>
      <c r="C6051" t="s">
        <v>30</v>
      </c>
      <c r="D6051" s="177">
        <v>44265</v>
      </c>
      <c r="E6051">
        <v>51</v>
      </c>
      <c r="F6051" s="38">
        <f t="shared" si="94"/>
        <v>44265</v>
      </c>
    </row>
    <row r="6052" spans="1:6" x14ac:dyDescent="0.25">
      <c r="A6052" t="s">
        <v>18</v>
      </c>
      <c r="B6052" t="s">
        <v>366</v>
      </c>
      <c r="C6052" t="s">
        <v>410</v>
      </c>
      <c r="D6052" s="177">
        <v>44265</v>
      </c>
      <c r="E6052">
        <v>8</v>
      </c>
      <c r="F6052" s="38">
        <f t="shared" si="94"/>
        <v>44265</v>
      </c>
    </row>
    <row r="6053" spans="1:6" x14ac:dyDescent="0.25">
      <c r="A6053" t="s">
        <v>91</v>
      </c>
      <c r="B6053" t="s">
        <v>91</v>
      </c>
      <c r="C6053" t="s">
        <v>101</v>
      </c>
      <c r="D6053" s="177">
        <v>44265</v>
      </c>
      <c r="E6053">
        <v>44</v>
      </c>
      <c r="F6053" s="38">
        <f t="shared" si="94"/>
        <v>44265</v>
      </c>
    </row>
    <row r="6054" spans="1:6" x14ac:dyDescent="0.25">
      <c r="A6054" t="s">
        <v>264</v>
      </c>
      <c r="B6054" t="s">
        <v>83</v>
      </c>
      <c r="C6054" t="s">
        <v>181</v>
      </c>
      <c r="D6054" s="177">
        <v>44265</v>
      </c>
      <c r="E6054">
        <v>36</v>
      </c>
      <c r="F6054" s="38">
        <f t="shared" si="94"/>
        <v>44265</v>
      </c>
    </row>
    <row r="6055" spans="1:6" x14ac:dyDescent="0.25">
      <c r="A6055" t="s">
        <v>264</v>
      </c>
      <c r="B6055" t="s">
        <v>83</v>
      </c>
      <c r="C6055" t="s">
        <v>86</v>
      </c>
      <c r="D6055" s="177">
        <v>44265</v>
      </c>
      <c r="E6055">
        <v>23</v>
      </c>
      <c r="F6055" s="38">
        <f t="shared" si="94"/>
        <v>44265</v>
      </c>
    </row>
    <row r="6056" spans="1:6" x14ac:dyDescent="0.25">
      <c r="A6056" t="s">
        <v>25</v>
      </c>
      <c r="B6056" t="s">
        <v>54</v>
      </c>
      <c r="C6056" t="s">
        <v>56</v>
      </c>
      <c r="D6056" s="177">
        <v>44265</v>
      </c>
      <c r="E6056">
        <v>148</v>
      </c>
      <c r="F6056" s="38">
        <f t="shared" si="94"/>
        <v>44265</v>
      </c>
    </row>
    <row r="6057" spans="1:6" x14ac:dyDescent="0.25">
      <c r="A6057" t="s">
        <v>25</v>
      </c>
      <c r="B6057" t="s">
        <v>54</v>
      </c>
      <c r="C6057" t="s">
        <v>55</v>
      </c>
      <c r="D6057" s="177">
        <v>44265</v>
      </c>
      <c r="E6057">
        <v>222</v>
      </c>
      <c r="F6057" s="38">
        <f t="shared" si="94"/>
        <v>44265</v>
      </c>
    </row>
    <row r="6058" spans="1:6" x14ac:dyDescent="0.25">
      <c r="A6058" t="s">
        <v>263</v>
      </c>
      <c r="B6058" t="s">
        <v>199</v>
      </c>
      <c r="C6058" t="s">
        <v>77</v>
      </c>
      <c r="D6058" s="177">
        <v>44265</v>
      </c>
      <c r="E6058">
        <v>84</v>
      </c>
      <c r="F6058" s="38">
        <f t="shared" si="94"/>
        <v>44265</v>
      </c>
    </row>
    <row r="6059" spans="1:6" x14ac:dyDescent="0.25">
      <c r="A6059" t="s">
        <v>71</v>
      </c>
      <c r="B6059" t="s">
        <v>71</v>
      </c>
      <c r="C6059" t="s">
        <v>72</v>
      </c>
      <c r="D6059" s="177">
        <v>44265</v>
      </c>
      <c r="E6059">
        <v>83</v>
      </c>
      <c r="F6059" s="38">
        <f t="shared" si="94"/>
        <v>44265</v>
      </c>
    </row>
    <row r="6060" spans="1:6" x14ac:dyDescent="0.25">
      <c r="A6060" t="s">
        <v>57</v>
      </c>
      <c r="B6060" t="s">
        <v>57</v>
      </c>
      <c r="C6060" t="s">
        <v>63</v>
      </c>
      <c r="D6060" s="177">
        <v>44265</v>
      </c>
      <c r="E6060">
        <v>31</v>
      </c>
      <c r="F6060" s="38">
        <f t="shared" si="94"/>
        <v>44265</v>
      </c>
    </row>
    <row r="6061" spans="1:6" x14ac:dyDescent="0.25">
      <c r="A6061" t="s">
        <v>25</v>
      </c>
      <c r="B6061" t="s">
        <v>25</v>
      </c>
      <c r="C6061" t="s">
        <v>39</v>
      </c>
      <c r="D6061" s="177">
        <v>44265</v>
      </c>
      <c r="E6061">
        <v>63</v>
      </c>
      <c r="F6061" s="38">
        <f t="shared" si="94"/>
        <v>44265</v>
      </c>
    </row>
    <row r="6062" spans="1:6" x14ac:dyDescent="0.25">
      <c r="A6062" t="s">
        <v>25</v>
      </c>
      <c r="B6062" t="s">
        <v>25</v>
      </c>
      <c r="C6062" t="s">
        <v>42</v>
      </c>
      <c r="D6062" s="177">
        <v>44265</v>
      </c>
      <c r="E6062">
        <v>8</v>
      </c>
      <c r="F6062" s="38">
        <f t="shared" si="94"/>
        <v>44265</v>
      </c>
    </row>
    <row r="6063" spans="1:6" x14ac:dyDescent="0.25">
      <c r="A6063" t="s">
        <v>25</v>
      </c>
      <c r="B6063" t="s">
        <v>25</v>
      </c>
      <c r="C6063" t="s">
        <v>47</v>
      </c>
      <c r="D6063" s="177">
        <v>44265</v>
      </c>
      <c r="E6063">
        <v>39</v>
      </c>
      <c r="F6063" s="38">
        <f t="shared" si="94"/>
        <v>44265</v>
      </c>
    </row>
    <row r="6064" spans="1:6" x14ac:dyDescent="0.25">
      <c r="A6064" t="s">
        <v>18</v>
      </c>
      <c r="B6064" t="s">
        <v>21</v>
      </c>
      <c r="C6064" t="s">
        <v>22</v>
      </c>
      <c r="D6064" s="177">
        <v>44265</v>
      </c>
      <c r="E6064">
        <v>16</v>
      </c>
      <c r="F6064" s="38">
        <f t="shared" si="94"/>
        <v>44265</v>
      </c>
    </row>
    <row r="6065" spans="1:6" x14ac:dyDescent="0.25">
      <c r="A6065" t="s">
        <v>16</v>
      </c>
      <c r="B6065" t="s">
        <v>16</v>
      </c>
      <c r="C6065" t="s">
        <v>17</v>
      </c>
      <c r="D6065" s="177">
        <v>44265</v>
      </c>
      <c r="E6065">
        <v>59</v>
      </c>
      <c r="F6065" s="38">
        <f t="shared" si="94"/>
        <v>44265</v>
      </c>
    </row>
    <row r="6066" spans="1:6" x14ac:dyDescent="0.25">
      <c r="A6066" t="s">
        <v>18</v>
      </c>
      <c r="B6066" t="s">
        <v>366</v>
      </c>
      <c r="C6066" t="s">
        <v>409</v>
      </c>
      <c r="D6066" s="177">
        <v>44265</v>
      </c>
      <c r="E6066">
        <v>25</v>
      </c>
      <c r="F6066" s="38">
        <f t="shared" si="94"/>
        <v>44265</v>
      </c>
    </row>
    <row r="6067" spans="1:6" x14ac:dyDescent="0.25">
      <c r="A6067" t="s">
        <v>18</v>
      </c>
      <c r="B6067" t="s">
        <v>18</v>
      </c>
      <c r="C6067" t="s">
        <v>24</v>
      </c>
      <c r="D6067" s="177">
        <v>44265</v>
      </c>
      <c r="E6067">
        <v>63</v>
      </c>
      <c r="F6067" s="38">
        <f t="shared" si="94"/>
        <v>44265</v>
      </c>
    </row>
    <row r="6068" spans="1:6" x14ac:dyDescent="0.25">
      <c r="A6068" t="s">
        <v>18</v>
      </c>
      <c r="B6068" t="s">
        <v>18</v>
      </c>
      <c r="C6068" t="s">
        <v>23</v>
      </c>
      <c r="D6068" s="177">
        <v>44265</v>
      </c>
      <c r="E6068">
        <v>18</v>
      </c>
      <c r="F6068" s="38">
        <f t="shared" si="94"/>
        <v>44265</v>
      </c>
    </row>
    <row r="6069" spans="1:6" x14ac:dyDescent="0.25">
      <c r="A6069" t="s">
        <v>25</v>
      </c>
      <c r="B6069" t="s">
        <v>25</v>
      </c>
      <c r="C6069" t="s">
        <v>53</v>
      </c>
      <c r="D6069" s="177">
        <v>44265</v>
      </c>
      <c r="E6069">
        <v>57</v>
      </c>
      <c r="F6069" s="38">
        <f t="shared" si="94"/>
        <v>44265</v>
      </c>
    </row>
    <row r="6070" spans="1:6" x14ac:dyDescent="0.25">
      <c r="A6070" t="s">
        <v>263</v>
      </c>
      <c r="B6070" t="s">
        <v>199</v>
      </c>
      <c r="C6070" t="s">
        <v>447</v>
      </c>
      <c r="D6070" s="177">
        <v>44265</v>
      </c>
      <c r="E6070">
        <v>33</v>
      </c>
      <c r="F6070" s="38">
        <f t="shared" si="94"/>
        <v>44265</v>
      </c>
    </row>
    <row r="6071" spans="1:6" x14ac:dyDescent="0.25">
      <c r="A6071" t="s">
        <v>57</v>
      </c>
      <c r="B6071" t="s">
        <v>57</v>
      </c>
      <c r="C6071" t="s">
        <v>61</v>
      </c>
      <c r="D6071" s="177">
        <v>44265</v>
      </c>
      <c r="E6071">
        <v>10</v>
      </c>
      <c r="F6071" s="38">
        <f t="shared" si="94"/>
        <v>44265</v>
      </c>
    </row>
    <row r="6072" spans="1:6" x14ac:dyDescent="0.25">
      <c r="A6072" t="s">
        <v>57</v>
      </c>
      <c r="B6072" t="s">
        <v>57</v>
      </c>
      <c r="C6072" t="s">
        <v>60</v>
      </c>
      <c r="D6072" s="177">
        <v>44265</v>
      </c>
      <c r="E6072">
        <v>22</v>
      </c>
      <c r="F6072" s="38">
        <f t="shared" si="94"/>
        <v>44265</v>
      </c>
    </row>
    <row r="6073" spans="1:6" x14ac:dyDescent="0.25">
      <c r="A6073" t="s">
        <v>264</v>
      </c>
      <c r="B6073" t="s">
        <v>83</v>
      </c>
      <c r="C6073" t="s">
        <v>84</v>
      </c>
      <c r="D6073" s="177">
        <v>44265</v>
      </c>
      <c r="E6073">
        <v>135</v>
      </c>
      <c r="F6073" s="38">
        <f t="shared" si="94"/>
        <v>44265</v>
      </c>
    </row>
    <row r="6074" spans="1:6" x14ac:dyDescent="0.25">
      <c r="A6074" t="s">
        <v>91</v>
      </c>
      <c r="B6074" t="s">
        <v>91</v>
      </c>
      <c r="C6074" t="s">
        <v>100</v>
      </c>
      <c r="D6074" s="177">
        <v>44265</v>
      </c>
      <c r="E6074">
        <v>170</v>
      </c>
      <c r="F6074" s="38">
        <f t="shared" si="94"/>
        <v>44265</v>
      </c>
    </row>
    <row r="6075" spans="1:6" x14ac:dyDescent="0.25">
      <c r="A6075" t="s">
        <v>18</v>
      </c>
      <c r="B6075" t="s">
        <v>19</v>
      </c>
      <c r="C6075" t="s">
        <v>20</v>
      </c>
      <c r="D6075" s="177">
        <v>44265</v>
      </c>
      <c r="E6075">
        <v>49</v>
      </c>
      <c r="F6075" s="38">
        <f t="shared" si="94"/>
        <v>44265</v>
      </c>
    </row>
    <row r="6076" spans="1:6" x14ac:dyDescent="0.25">
      <c r="A6076" t="s">
        <v>337</v>
      </c>
      <c r="B6076" t="s">
        <v>338</v>
      </c>
      <c r="C6076" t="s">
        <v>177</v>
      </c>
      <c r="D6076" s="177">
        <v>44265</v>
      </c>
      <c r="E6076">
        <v>43</v>
      </c>
      <c r="F6076" s="38">
        <f t="shared" si="94"/>
        <v>44265</v>
      </c>
    </row>
    <row r="6077" spans="1:6" x14ac:dyDescent="0.25">
      <c r="A6077" t="s">
        <v>25</v>
      </c>
      <c r="B6077" t="s">
        <v>26</v>
      </c>
      <c r="C6077" t="s">
        <v>28</v>
      </c>
      <c r="D6077" s="177">
        <v>44265</v>
      </c>
      <c r="E6077">
        <v>49</v>
      </c>
      <c r="F6077" s="38">
        <f t="shared" si="94"/>
        <v>44265</v>
      </c>
    </row>
    <row r="6078" spans="1:6" x14ac:dyDescent="0.25">
      <c r="A6078" t="s">
        <v>25</v>
      </c>
      <c r="B6078" t="s">
        <v>25</v>
      </c>
      <c r="C6078" t="s">
        <v>32</v>
      </c>
      <c r="D6078" s="177">
        <v>44265</v>
      </c>
      <c r="E6078">
        <v>111</v>
      </c>
      <c r="F6078" s="38">
        <f t="shared" si="94"/>
        <v>44265</v>
      </c>
    </row>
    <row r="6079" spans="1:6" x14ac:dyDescent="0.25">
      <c r="A6079" t="s">
        <v>18</v>
      </c>
      <c r="B6079" t="s">
        <v>366</v>
      </c>
      <c r="C6079" t="s">
        <v>413</v>
      </c>
      <c r="D6079" s="177">
        <v>44265</v>
      </c>
      <c r="E6079">
        <v>24</v>
      </c>
      <c r="F6079" s="38">
        <f t="shared" si="94"/>
        <v>44265</v>
      </c>
    </row>
    <row r="6080" spans="1:6" x14ac:dyDescent="0.25">
      <c r="A6080" t="s">
        <v>25</v>
      </c>
      <c r="B6080" t="s">
        <v>25</v>
      </c>
      <c r="C6080" t="s">
        <v>186</v>
      </c>
      <c r="D6080" s="177">
        <v>44265</v>
      </c>
      <c r="E6080">
        <v>3</v>
      </c>
      <c r="F6080" s="38">
        <f t="shared" si="94"/>
        <v>44265</v>
      </c>
    </row>
    <row r="6081" spans="1:6" x14ac:dyDescent="0.25">
      <c r="A6081" t="s">
        <v>25</v>
      </c>
      <c r="B6081" t="s">
        <v>54</v>
      </c>
      <c r="C6081" t="s">
        <v>187</v>
      </c>
      <c r="D6081" s="177">
        <v>44265</v>
      </c>
      <c r="E6081">
        <v>1</v>
      </c>
      <c r="F6081" s="38">
        <f t="shared" si="94"/>
        <v>44265</v>
      </c>
    </row>
    <row r="6082" spans="1:6" x14ac:dyDescent="0.25">
      <c r="A6082" t="s">
        <v>264</v>
      </c>
      <c r="B6082" t="s">
        <v>81</v>
      </c>
      <c r="C6082" t="s">
        <v>82</v>
      </c>
      <c r="D6082" s="177">
        <v>44265</v>
      </c>
      <c r="E6082">
        <v>48</v>
      </c>
      <c r="F6082" s="38">
        <f t="shared" si="94"/>
        <v>44265</v>
      </c>
    </row>
    <row r="6083" spans="1:6" x14ac:dyDescent="0.25">
      <c r="A6083" t="s">
        <v>264</v>
      </c>
      <c r="B6083" t="s">
        <v>83</v>
      </c>
      <c r="C6083" t="s">
        <v>90</v>
      </c>
      <c r="D6083" s="177">
        <v>44265</v>
      </c>
      <c r="E6083">
        <v>66</v>
      </c>
      <c r="F6083" s="38">
        <f t="shared" ref="F6083:F6146" si="95">D6083</f>
        <v>44265</v>
      </c>
    </row>
    <row r="6084" spans="1:6" x14ac:dyDescent="0.25">
      <c r="A6084" t="s">
        <v>91</v>
      </c>
      <c r="B6084" t="s">
        <v>91</v>
      </c>
      <c r="C6084" t="s">
        <v>95</v>
      </c>
      <c r="D6084" s="177">
        <v>44265</v>
      </c>
      <c r="E6084">
        <v>3</v>
      </c>
      <c r="F6084" s="38">
        <f t="shared" si="95"/>
        <v>44265</v>
      </c>
    </row>
    <row r="6085" spans="1:6" x14ac:dyDescent="0.25">
      <c r="A6085" t="s">
        <v>91</v>
      </c>
      <c r="B6085" t="s">
        <v>91</v>
      </c>
      <c r="C6085" t="s">
        <v>97</v>
      </c>
      <c r="D6085" s="177">
        <v>44265</v>
      </c>
      <c r="E6085">
        <v>8</v>
      </c>
      <c r="F6085" s="38">
        <f t="shared" si="95"/>
        <v>44265</v>
      </c>
    </row>
    <row r="6086" spans="1:6" x14ac:dyDescent="0.25">
      <c r="A6086" t="s">
        <v>25</v>
      </c>
      <c r="B6086" t="s">
        <v>25</v>
      </c>
      <c r="C6086" t="s">
        <v>40</v>
      </c>
      <c r="D6086" s="177">
        <v>44265</v>
      </c>
      <c r="E6086">
        <v>8</v>
      </c>
      <c r="F6086" s="38">
        <f t="shared" si="95"/>
        <v>44265</v>
      </c>
    </row>
    <row r="6087" spans="1:6" x14ac:dyDescent="0.25">
      <c r="A6087" t="s">
        <v>25</v>
      </c>
      <c r="B6087" t="s">
        <v>25</v>
      </c>
      <c r="C6087" t="s">
        <v>37</v>
      </c>
      <c r="D6087" s="177">
        <v>44265</v>
      </c>
      <c r="E6087">
        <v>105</v>
      </c>
      <c r="F6087" s="38">
        <f t="shared" si="95"/>
        <v>44265</v>
      </c>
    </row>
    <row r="6088" spans="1:6" x14ac:dyDescent="0.25">
      <c r="A6088" t="s">
        <v>25</v>
      </c>
      <c r="B6088" t="s">
        <v>25</v>
      </c>
      <c r="C6088" t="s">
        <v>43</v>
      </c>
      <c r="D6088" s="177">
        <v>44265</v>
      </c>
      <c r="E6088">
        <v>40</v>
      </c>
      <c r="F6088" s="38">
        <f t="shared" si="95"/>
        <v>44265</v>
      </c>
    </row>
    <row r="6089" spans="1:6" x14ac:dyDescent="0.25">
      <c r="A6089" t="s">
        <v>25</v>
      </c>
      <c r="B6089" t="s">
        <v>25</v>
      </c>
      <c r="C6089" t="s">
        <v>49</v>
      </c>
      <c r="D6089" s="177">
        <v>44265</v>
      </c>
      <c r="E6089">
        <v>68</v>
      </c>
      <c r="F6089" s="38">
        <f t="shared" si="95"/>
        <v>44265</v>
      </c>
    </row>
    <row r="6090" spans="1:6" x14ac:dyDescent="0.25">
      <c r="A6090" t="s">
        <v>18</v>
      </c>
      <c r="B6090" t="s">
        <v>366</v>
      </c>
      <c r="C6090" t="s">
        <v>412</v>
      </c>
      <c r="D6090" s="177">
        <v>44265</v>
      </c>
      <c r="E6090">
        <v>4</v>
      </c>
      <c r="F6090" s="38">
        <f t="shared" si="95"/>
        <v>44265</v>
      </c>
    </row>
    <row r="6091" spans="1:6" x14ac:dyDescent="0.25">
      <c r="A6091" t="s">
        <v>25</v>
      </c>
      <c r="B6091" t="s">
        <v>26</v>
      </c>
      <c r="C6091" t="s">
        <v>27</v>
      </c>
      <c r="D6091" s="177">
        <v>44265</v>
      </c>
      <c r="E6091">
        <v>36</v>
      </c>
      <c r="F6091" s="38">
        <f t="shared" si="95"/>
        <v>44265</v>
      </c>
    </row>
    <row r="6092" spans="1:6" x14ac:dyDescent="0.25">
      <c r="A6092" t="s">
        <v>25</v>
      </c>
      <c r="B6092" t="s">
        <v>25</v>
      </c>
      <c r="C6092" t="s">
        <v>31</v>
      </c>
      <c r="D6092" s="177">
        <v>44265</v>
      </c>
      <c r="E6092">
        <v>97</v>
      </c>
      <c r="F6092" s="38">
        <f t="shared" si="95"/>
        <v>44265</v>
      </c>
    </row>
    <row r="6093" spans="1:6" x14ac:dyDescent="0.25">
      <c r="A6093" t="s">
        <v>2</v>
      </c>
      <c r="B6093" t="s">
        <v>2</v>
      </c>
      <c r="C6093" t="s">
        <v>389</v>
      </c>
      <c r="D6093" s="177">
        <v>44264</v>
      </c>
      <c r="E6093">
        <v>4</v>
      </c>
      <c r="F6093" s="38">
        <f t="shared" si="95"/>
        <v>44264</v>
      </c>
    </row>
    <row r="6094" spans="1:6" x14ac:dyDescent="0.25">
      <c r="A6094" t="s">
        <v>16</v>
      </c>
      <c r="B6094" t="s">
        <v>16</v>
      </c>
      <c r="C6094" t="s">
        <v>17</v>
      </c>
      <c r="D6094" s="177">
        <v>44264</v>
      </c>
      <c r="E6094">
        <v>50</v>
      </c>
      <c r="F6094" s="38">
        <f t="shared" si="95"/>
        <v>44264</v>
      </c>
    </row>
    <row r="6095" spans="1:6" x14ac:dyDescent="0.25">
      <c r="A6095" t="s">
        <v>337</v>
      </c>
      <c r="B6095" t="s">
        <v>338</v>
      </c>
      <c r="C6095" t="s">
        <v>177</v>
      </c>
      <c r="D6095" s="177">
        <v>44264</v>
      </c>
      <c r="E6095">
        <v>45</v>
      </c>
      <c r="F6095" s="38">
        <f t="shared" si="95"/>
        <v>44264</v>
      </c>
    </row>
    <row r="6096" spans="1:6" x14ac:dyDescent="0.25">
      <c r="A6096" t="s">
        <v>18</v>
      </c>
      <c r="B6096" t="s">
        <v>19</v>
      </c>
      <c r="C6096" t="s">
        <v>20</v>
      </c>
      <c r="D6096" s="177">
        <v>44264</v>
      </c>
      <c r="E6096">
        <v>50</v>
      </c>
      <c r="F6096" s="38">
        <f t="shared" si="95"/>
        <v>44264</v>
      </c>
    </row>
    <row r="6097" spans="1:6" x14ac:dyDescent="0.25">
      <c r="A6097" t="s">
        <v>18</v>
      </c>
      <c r="B6097" t="s">
        <v>18</v>
      </c>
      <c r="C6097" t="s">
        <v>23</v>
      </c>
      <c r="D6097" s="177">
        <v>44264</v>
      </c>
      <c r="E6097">
        <v>25</v>
      </c>
      <c r="F6097" s="38">
        <f t="shared" si="95"/>
        <v>44264</v>
      </c>
    </row>
    <row r="6098" spans="1:6" x14ac:dyDescent="0.25">
      <c r="A6098" t="s">
        <v>25</v>
      </c>
      <c r="B6098" t="s">
        <v>25</v>
      </c>
      <c r="C6098" t="s">
        <v>47</v>
      </c>
      <c r="D6098" s="177">
        <v>44264</v>
      </c>
      <c r="E6098">
        <v>47</v>
      </c>
      <c r="F6098" s="38">
        <f t="shared" si="95"/>
        <v>44264</v>
      </c>
    </row>
    <row r="6099" spans="1:6" x14ac:dyDescent="0.25">
      <c r="A6099" t="s">
        <v>25</v>
      </c>
      <c r="B6099" t="s">
        <v>25</v>
      </c>
      <c r="C6099" t="s">
        <v>36</v>
      </c>
      <c r="D6099" s="177">
        <v>44264</v>
      </c>
      <c r="E6099">
        <v>17</v>
      </c>
      <c r="F6099" s="38">
        <f t="shared" si="95"/>
        <v>44264</v>
      </c>
    </row>
    <row r="6100" spans="1:6" x14ac:dyDescent="0.25">
      <c r="A6100" t="s">
        <v>91</v>
      </c>
      <c r="B6100" t="s">
        <v>91</v>
      </c>
      <c r="C6100" t="s">
        <v>100</v>
      </c>
      <c r="D6100" s="177">
        <v>44264</v>
      </c>
      <c r="E6100">
        <v>88</v>
      </c>
      <c r="F6100" s="38">
        <f t="shared" si="95"/>
        <v>44264</v>
      </c>
    </row>
    <row r="6101" spans="1:6" x14ac:dyDescent="0.25">
      <c r="A6101" t="s">
        <v>91</v>
      </c>
      <c r="B6101" t="s">
        <v>91</v>
      </c>
      <c r="C6101" t="s">
        <v>101</v>
      </c>
      <c r="D6101" s="177">
        <v>44264</v>
      </c>
      <c r="E6101">
        <v>42</v>
      </c>
      <c r="F6101" s="38">
        <f t="shared" si="95"/>
        <v>44264</v>
      </c>
    </row>
    <row r="6102" spans="1:6" x14ac:dyDescent="0.25">
      <c r="A6102" t="s">
        <v>325</v>
      </c>
      <c r="B6102" t="s">
        <v>325</v>
      </c>
      <c r="C6102" t="s">
        <v>327</v>
      </c>
      <c r="D6102" s="177">
        <v>44264</v>
      </c>
      <c r="E6102">
        <v>30</v>
      </c>
      <c r="F6102" s="38">
        <f t="shared" si="95"/>
        <v>44264</v>
      </c>
    </row>
    <row r="6103" spans="1:6" x14ac:dyDescent="0.25">
      <c r="A6103" t="s">
        <v>264</v>
      </c>
      <c r="B6103" t="s">
        <v>83</v>
      </c>
      <c r="C6103" t="s">
        <v>80</v>
      </c>
      <c r="D6103" s="177">
        <v>44264</v>
      </c>
      <c r="E6103">
        <v>65</v>
      </c>
      <c r="F6103" s="38">
        <f t="shared" si="95"/>
        <v>44264</v>
      </c>
    </row>
    <row r="6104" spans="1:6" x14ac:dyDescent="0.25">
      <c r="A6104" t="s">
        <v>263</v>
      </c>
      <c r="B6104" t="s">
        <v>199</v>
      </c>
      <c r="C6104" t="s">
        <v>75</v>
      </c>
      <c r="D6104" s="177">
        <v>44264</v>
      </c>
      <c r="E6104">
        <v>37</v>
      </c>
      <c r="F6104" s="38">
        <f t="shared" si="95"/>
        <v>44264</v>
      </c>
    </row>
    <row r="6105" spans="1:6" x14ac:dyDescent="0.25">
      <c r="A6105" t="s">
        <v>25</v>
      </c>
      <c r="B6105" t="s">
        <v>25</v>
      </c>
      <c r="C6105" t="s">
        <v>40</v>
      </c>
      <c r="D6105" s="177">
        <v>44264</v>
      </c>
      <c r="E6105">
        <v>8</v>
      </c>
      <c r="F6105" s="38">
        <f t="shared" si="95"/>
        <v>44264</v>
      </c>
    </row>
    <row r="6106" spans="1:6" x14ac:dyDescent="0.25">
      <c r="A6106" t="s">
        <v>25</v>
      </c>
      <c r="B6106" t="s">
        <v>25</v>
      </c>
      <c r="C6106" t="s">
        <v>38</v>
      </c>
      <c r="D6106" s="177">
        <v>44264</v>
      </c>
      <c r="E6106">
        <v>26</v>
      </c>
      <c r="F6106" s="38">
        <f t="shared" si="95"/>
        <v>44264</v>
      </c>
    </row>
    <row r="6107" spans="1:6" x14ac:dyDescent="0.25">
      <c r="A6107" t="s">
        <v>25</v>
      </c>
      <c r="B6107" t="s">
        <v>25</v>
      </c>
      <c r="C6107" t="s">
        <v>41</v>
      </c>
      <c r="D6107" s="177">
        <v>44264</v>
      </c>
      <c r="E6107">
        <v>29</v>
      </c>
      <c r="F6107" s="38">
        <f t="shared" si="95"/>
        <v>44264</v>
      </c>
    </row>
    <row r="6108" spans="1:6" x14ac:dyDescent="0.25">
      <c r="A6108" t="s">
        <v>18</v>
      </c>
      <c r="B6108" t="s">
        <v>366</v>
      </c>
      <c r="C6108" t="s">
        <v>410</v>
      </c>
      <c r="D6108" s="177">
        <v>44264</v>
      </c>
      <c r="E6108">
        <v>8</v>
      </c>
      <c r="F6108" s="38">
        <f t="shared" si="95"/>
        <v>44264</v>
      </c>
    </row>
    <row r="6109" spans="1:6" x14ac:dyDescent="0.25">
      <c r="A6109" t="s">
        <v>18</v>
      </c>
      <c r="B6109" t="s">
        <v>18</v>
      </c>
      <c r="D6109" s="177">
        <v>44264</v>
      </c>
      <c r="E6109">
        <v>3</v>
      </c>
      <c r="F6109" s="38">
        <f t="shared" si="95"/>
        <v>44264</v>
      </c>
    </row>
    <row r="6110" spans="1:6" x14ac:dyDescent="0.25">
      <c r="A6110" t="s">
        <v>264</v>
      </c>
      <c r="B6110" t="s">
        <v>83</v>
      </c>
      <c r="C6110" t="s">
        <v>181</v>
      </c>
      <c r="D6110" s="177">
        <v>44264</v>
      </c>
      <c r="E6110">
        <v>90</v>
      </c>
      <c r="F6110" s="38">
        <f t="shared" si="95"/>
        <v>44264</v>
      </c>
    </row>
    <row r="6111" spans="1:6" x14ac:dyDescent="0.25">
      <c r="A6111" t="s">
        <v>264</v>
      </c>
      <c r="B6111" t="s">
        <v>81</v>
      </c>
      <c r="C6111" t="s">
        <v>82</v>
      </c>
      <c r="D6111" s="177">
        <v>44264</v>
      </c>
      <c r="E6111">
        <v>45</v>
      </c>
      <c r="F6111" s="38">
        <f t="shared" si="95"/>
        <v>44264</v>
      </c>
    </row>
    <row r="6112" spans="1:6" x14ac:dyDescent="0.25">
      <c r="A6112" t="s">
        <v>91</v>
      </c>
      <c r="B6112" t="s">
        <v>91</v>
      </c>
      <c r="C6112" t="s">
        <v>94</v>
      </c>
      <c r="D6112" s="177">
        <v>44264</v>
      </c>
      <c r="E6112">
        <v>9</v>
      </c>
      <c r="F6112" s="38">
        <f t="shared" si="95"/>
        <v>44264</v>
      </c>
    </row>
    <row r="6113" spans="1:6" x14ac:dyDescent="0.25">
      <c r="A6113" t="s">
        <v>264</v>
      </c>
      <c r="B6113" t="s">
        <v>83</v>
      </c>
      <c r="C6113" t="s">
        <v>90</v>
      </c>
      <c r="D6113" s="177">
        <v>44264</v>
      </c>
      <c r="E6113">
        <v>25</v>
      </c>
      <c r="F6113" s="38">
        <f t="shared" si="95"/>
        <v>44264</v>
      </c>
    </row>
    <row r="6114" spans="1:6" x14ac:dyDescent="0.25">
      <c r="A6114" t="s">
        <v>71</v>
      </c>
      <c r="B6114" t="s">
        <v>71</v>
      </c>
      <c r="C6114" t="s">
        <v>72</v>
      </c>
      <c r="D6114" s="177">
        <v>44264</v>
      </c>
      <c r="E6114">
        <v>71</v>
      </c>
      <c r="F6114" s="38">
        <f t="shared" si="95"/>
        <v>44264</v>
      </c>
    </row>
    <row r="6115" spans="1:6" x14ac:dyDescent="0.25">
      <c r="A6115" t="s">
        <v>25</v>
      </c>
      <c r="B6115" t="s">
        <v>54</v>
      </c>
      <c r="C6115" t="s">
        <v>55</v>
      </c>
      <c r="D6115" s="177">
        <v>44264</v>
      </c>
      <c r="E6115">
        <v>204</v>
      </c>
      <c r="F6115" s="38">
        <f t="shared" si="95"/>
        <v>44264</v>
      </c>
    </row>
    <row r="6116" spans="1:6" x14ac:dyDescent="0.25">
      <c r="A6116" t="s">
        <v>25</v>
      </c>
      <c r="B6116" t="s">
        <v>25</v>
      </c>
      <c r="C6116" t="s">
        <v>32</v>
      </c>
      <c r="D6116" s="177">
        <v>44264</v>
      </c>
      <c r="E6116">
        <v>128</v>
      </c>
      <c r="F6116" s="38">
        <f t="shared" si="95"/>
        <v>44264</v>
      </c>
    </row>
    <row r="6117" spans="1:6" x14ac:dyDescent="0.25">
      <c r="A6117" t="s">
        <v>25</v>
      </c>
      <c r="B6117" t="s">
        <v>29</v>
      </c>
      <c r="C6117" t="s">
        <v>30</v>
      </c>
      <c r="D6117" s="177">
        <v>44264</v>
      </c>
      <c r="E6117">
        <v>84</v>
      </c>
      <c r="F6117" s="38">
        <f t="shared" si="95"/>
        <v>44264</v>
      </c>
    </row>
    <row r="6118" spans="1:6" x14ac:dyDescent="0.25">
      <c r="A6118" t="s">
        <v>25</v>
      </c>
      <c r="B6118" t="s">
        <v>25</v>
      </c>
      <c r="C6118" t="s">
        <v>50</v>
      </c>
      <c r="D6118" s="177">
        <v>44264</v>
      </c>
      <c r="E6118">
        <v>23</v>
      </c>
      <c r="F6118" s="38">
        <f t="shared" si="95"/>
        <v>44264</v>
      </c>
    </row>
    <row r="6119" spans="1:6" x14ac:dyDescent="0.25">
      <c r="A6119" t="s">
        <v>25</v>
      </c>
      <c r="B6119" t="s">
        <v>25</v>
      </c>
      <c r="C6119" t="s">
        <v>45</v>
      </c>
      <c r="D6119" s="177">
        <v>44264</v>
      </c>
      <c r="E6119">
        <v>65</v>
      </c>
      <c r="F6119" s="38">
        <f t="shared" si="95"/>
        <v>44264</v>
      </c>
    </row>
    <row r="6120" spans="1:6" x14ac:dyDescent="0.25">
      <c r="A6120" t="s">
        <v>25</v>
      </c>
      <c r="B6120" t="s">
        <v>25</v>
      </c>
      <c r="C6120" t="s">
        <v>46</v>
      </c>
      <c r="D6120" s="177">
        <v>44264</v>
      </c>
      <c r="E6120">
        <v>48</v>
      </c>
      <c r="F6120" s="38">
        <f t="shared" si="95"/>
        <v>44264</v>
      </c>
    </row>
    <row r="6121" spans="1:6" x14ac:dyDescent="0.25">
      <c r="A6121" t="s">
        <v>25</v>
      </c>
      <c r="B6121" t="s">
        <v>25</v>
      </c>
      <c r="C6121" t="s">
        <v>37</v>
      </c>
      <c r="D6121" s="177">
        <v>44264</v>
      </c>
      <c r="E6121">
        <v>73</v>
      </c>
      <c r="F6121" s="38">
        <f t="shared" si="95"/>
        <v>44264</v>
      </c>
    </row>
    <row r="6122" spans="1:6" x14ac:dyDescent="0.25">
      <c r="A6122" t="s">
        <v>25</v>
      </c>
      <c r="B6122" t="s">
        <v>25</v>
      </c>
      <c r="C6122" t="s">
        <v>34</v>
      </c>
      <c r="D6122" s="177">
        <v>44264</v>
      </c>
      <c r="E6122">
        <v>54</v>
      </c>
      <c r="F6122" s="38">
        <f t="shared" si="95"/>
        <v>44264</v>
      </c>
    </row>
    <row r="6123" spans="1:6" x14ac:dyDescent="0.25">
      <c r="A6123" t="s">
        <v>57</v>
      </c>
      <c r="B6123" t="s">
        <v>57</v>
      </c>
      <c r="C6123" t="s">
        <v>62</v>
      </c>
      <c r="D6123" s="177">
        <v>44264</v>
      </c>
      <c r="E6123">
        <v>2</v>
      </c>
      <c r="F6123" s="38">
        <f t="shared" si="95"/>
        <v>44264</v>
      </c>
    </row>
    <row r="6124" spans="1:6" x14ac:dyDescent="0.25">
      <c r="A6124" t="s">
        <v>57</v>
      </c>
      <c r="B6124" t="s">
        <v>57</v>
      </c>
      <c r="C6124" t="s">
        <v>61</v>
      </c>
      <c r="D6124" s="177">
        <v>44264</v>
      </c>
      <c r="E6124">
        <v>37</v>
      </c>
      <c r="F6124" s="38">
        <f t="shared" si="95"/>
        <v>44264</v>
      </c>
    </row>
    <row r="6125" spans="1:6" x14ac:dyDescent="0.25">
      <c r="A6125" t="s">
        <v>57</v>
      </c>
      <c r="B6125" t="s">
        <v>57</v>
      </c>
      <c r="C6125" t="s">
        <v>262</v>
      </c>
      <c r="D6125" s="177">
        <v>44264</v>
      </c>
      <c r="E6125">
        <v>1</v>
      </c>
      <c r="F6125" s="38">
        <f t="shared" si="95"/>
        <v>44264</v>
      </c>
    </row>
    <row r="6126" spans="1:6" x14ac:dyDescent="0.25">
      <c r="A6126" t="s">
        <v>263</v>
      </c>
      <c r="B6126" t="s">
        <v>199</v>
      </c>
      <c r="C6126" t="s">
        <v>319</v>
      </c>
      <c r="D6126" s="177">
        <v>44264</v>
      </c>
      <c r="E6126">
        <v>31</v>
      </c>
      <c r="F6126" s="38">
        <f t="shared" si="95"/>
        <v>44264</v>
      </c>
    </row>
    <row r="6127" spans="1:6" x14ac:dyDescent="0.25">
      <c r="A6127" t="s">
        <v>25</v>
      </c>
      <c r="B6127" t="s">
        <v>25</v>
      </c>
      <c r="C6127" t="s">
        <v>53</v>
      </c>
      <c r="D6127" s="177">
        <v>44264</v>
      </c>
      <c r="E6127">
        <v>68</v>
      </c>
      <c r="F6127" s="38">
        <f t="shared" si="95"/>
        <v>44264</v>
      </c>
    </row>
    <row r="6128" spans="1:6" x14ac:dyDescent="0.25">
      <c r="A6128" t="s">
        <v>57</v>
      </c>
      <c r="B6128" t="s">
        <v>57</v>
      </c>
      <c r="C6128" t="s">
        <v>446</v>
      </c>
      <c r="D6128" s="177">
        <v>44264</v>
      </c>
      <c r="E6128">
        <v>27</v>
      </c>
      <c r="F6128" s="38">
        <f t="shared" si="95"/>
        <v>44264</v>
      </c>
    </row>
    <row r="6129" spans="1:6" x14ac:dyDescent="0.25">
      <c r="A6129" t="s">
        <v>57</v>
      </c>
      <c r="B6129" t="s">
        <v>57</v>
      </c>
      <c r="C6129" t="s">
        <v>130</v>
      </c>
      <c r="D6129" s="177">
        <v>44264</v>
      </c>
      <c r="E6129">
        <v>33</v>
      </c>
      <c r="F6129" s="38">
        <f t="shared" si="95"/>
        <v>44264</v>
      </c>
    </row>
    <row r="6130" spans="1:6" x14ac:dyDescent="0.25">
      <c r="A6130" t="s">
        <v>57</v>
      </c>
      <c r="B6130" t="s">
        <v>57</v>
      </c>
      <c r="C6130" t="s">
        <v>183</v>
      </c>
      <c r="D6130" s="177">
        <v>44264</v>
      </c>
      <c r="E6130">
        <v>26</v>
      </c>
      <c r="F6130" s="38">
        <f t="shared" si="95"/>
        <v>44264</v>
      </c>
    </row>
    <row r="6131" spans="1:6" x14ac:dyDescent="0.25">
      <c r="A6131" t="s">
        <v>91</v>
      </c>
      <c r="B6131" t="s">
        <v>91</v>
      </c>
      <c r="C6131" t="s">
        <v>96</v>
      </c>
      <c r="D6131" s="177">
        <v>44264</v>
      </c>
      <c r="E6131">
        <v>21</v>
      </c>
      <c r="F6131" s="38">
        <f t="shared" si="95"/>
        <v>44264</v>
      </c>
    </row>
    <row r="6132" spans="1:6" x14ac:dyDescent="0.25">
      <c r="A6132" t="s">
        <v>91</v>
      </c>
      <c r="B6132" t="s">
        <v>91</v>
      </c>
      <c r="C6132" t="s">
        <v>98</v>
      </c>
      <c r="D6132" s="177">
        <v>44264</v>
      </c>
      <c r="E6132">
        <v>60</v>
      </c>
      <c r="F6132" s="38">
        <f t="shared" si="95"/>
        <v>44264</v>
      </c>
    </row>
    <row r="6133" spans="1:6" x14ac:dyDescent="0.25">
      <c r="A6133" t="s">
        <v>18</v>
      </c>
      <c r="B6133" t="s">
        <v>18</v>
      </c>
      <c r="C6133" t="s">
        <v>24</v>
      </c>
      <c r="D6133" s="177">
        <v>44264</v>
      </c>
      <c r="E6133">
        <v>50</v>
      </c>
      <c r="F6133" s="38">
        <f t="shared" si="95"/>
        <v>44264</v>
      </c>
    </row>
    <row r="6134" spans="1:6" x14ac:dyDescent="0.25">
      <c r="A6134" t="s">
        <v>18</v>
      </c>
      <c r="B6134" t="s">
        <v>366</v>
      </c>
      <c r="C6134" t="s">
        <v>412</v>
      </c>
      <c r="D6134" s="177">
        <v>44264</v>
      </c>
      <c r="E6134">
        <v>7</v>
      </c>
      <c r="F6134" s="38">
        <f t="shared" si="95"/>
        <v>44264</v>
      </c>
    </row>
    <row r="6135" spans="1:6" x14ac:dyDescent="0.25">
      <c r="A6135" t="s">
        <v>18</v>
      </c>
      <c r="B6135" t="s">
        <v>366</v>
      </c>
      <c r="C6135" t="s">
        <v>409</v>
      </c>
      <c r="D6135" s="177">
        <v>44264</v>
      </c>
      <c r="E6135">
        <v>29</v>
      </c>
      <c r="F6135" s="38">
        <f t="shared" si="95"/>
        <v>44264</v>
      </c>
    </row>
    <row r="6136" spans="1:6" x14ac:dyDescent="0.25">
      <c r="A6136" t="s">
        <v>25</v>
      </c>
      <c r="B6136" t="s">
        <v>26</v>
      </c>
      <c r="C6136" t="s">
        <v>27</v>
      </c>
      <c r="D6136" s="177">
        <v>44264</v>
      </c>
      <c r="E6136">
        <v>39</v>
      </c>
      <c r="F6136" s="38">
        <f t="shared" si="95"/>
        <v>44264</v>
      </c>
    </row>
    <row r="6137" spans="1:6" x14ac:dyDescent="0.25">
      <c r="A6137" t="s">
        <v>18</v>
      </c>
      <c r="B6137" t="s">
        <v>366</v>
      </c>
      <c r="C6137" t="s">
        <v>413</v>
      </c>
      <c r="D6137" s="177">
        <v>44264</v>
      </c>
      <c r="E6137">
        <v>20</v>
      </c>
      <c r="F6137" s="38">
        <f t="shared" si="95"/>
        <v>44264</v>
      </c>
    </row>
    <row r="6138" spans="1:6" x14ac:dyDescent="0.25">
      <c r="A6138" t="s">
        <v>25</v>
      </c>
      <c r="B6138" t="s">
        <v>25</v>
      </c>
      <c r="C6138" t="s">
        <v>31</v>
      </c>
      <c r="D6138" s="177">
        <v>44264</v>
      </c>
      <c r="E6138">
        <v>67</v>
      </c>
      <c r="F6138" s="38">
        <f t="shared" si="95"/>
        <v>44264</v>
      </c>
    </row>
    <row r="6139" spans="1:6" x14ac:dyDescent="0.25">
      <c r="A6139" t="s">
        <v>18</v>
      </c>
      <c r="B6139" t="s">
        <v>21</v>
      </c>
      <c r="C6139" t="s">
        <v>22</v>
      </c>
      <c r="D6139" s="177">
        <v>44264</v>
      </c>
      <c r="E6139">
        <v>63</v>
      </c>
      <c r="F6139" s="38">
        <f t="shared" si="95"/>
        <v>44264</v>
      </c>
    </row>
    <row r="6140" spans="1:6" x14ac:dyDescent="0.25">
      <c r="A6140" t="s">
        <v>25</v>
      </c>
      <c r="B6140" t="s">
        <v>25</v>
      </c>
      <c r="C6140" t="s">
        <v>42</v>
      </c>
      <c r="D6140" s="177">
        <v>44264</v>
      </c>
      <c r="E6140">
        <v>29</v>
      </c>
      <c r="F6140" s="38">
        <f t="shared" si="95"/>
        <v>44264</v>
      </c>
    </row>
    <row r="6141" spans="1:6" x14ac:dyDescent="0.25">
      <c r="A6141" t="s">
        <v>25</v>
      </c>
      <c r="B6141" t="s">
        <v>25</v>
      </c>
      <c r="C6141" t="s">
        <v>39</v>
      </c>
      <c r="D6141" s="177">
        <v>44264</v>
      </c>
      <c r="E6141">
        <v>74</v>
      </c>
      <c r="F6141" s="38">
        <f t="shared" si="95"/>
        <v>44264</v>
      </c>
    </row>
    <row r="6142" spans="1:6" x14ac:dyDescent="0.25">
      <c r="A6142" t="s">
        <v>25</v>
      </c>
      <c r="B6142" t="s">
        <v>25</v>
      </c>
      <c r="C6142" t="s">
        <v>49</v>
      </c>
      <c r="D6142" s="177">
        <v>44264</v>
      </c>
      <c r="E6142">
        <v>95</v>
      </c>
      <c r="F6142" s="38">
        <f t="shared" si="95"/>
        <v>44264</v>
      </c>
    </row>
    <row r="6143" spans="1:6" x14ac:dyDescent="0.25">
      <c r="A6143" t="s">
        <v>25</v>
      </c>
      <c r="B6143" t="s">
        <v>25</v>
      </c>
      <c r="C6143" t="s">
        <v>48</v>
      </c>
      <c r="D6143" s="177">
        <v>44264</v>
      </c>
      <c r="E6143">
        <v>3</v>
      </c>
      <c r="F6143" s="38">
        <f t="shared" si="95"/>
        <v>44264</v>
      </c>
    </row>
    <row r="6144" spans="1:6" x14ac:dyDescent="0.25">
      <c r="A6144" t="s">
        <v>25</v>
      </c>
      <c r="B6144" t="s">
        <v>25</v>
      </c>
      <c r="C6144" t="s">
        <v>43</v>
      </c>
      <c r="D6144" s="177">
        <v>44264</v>
      </c>
      <c r="E6144">
        <v>33</v>
      </c>
      <c r="F6144" s="38">
        <f t="shared" si="95"/>
        <v>44264</v>
      </c>
    </row>
    <row r="6145" spans="1:6" x14ac:dyDescent="0.25">
      <c r="A6145" t="s">
        <v>25</v>
      </c>
      <c r="B6145" t="s">
        <v>54</v>
      </c>
      <c r="C6145" t="s">
        <v>56</v>
      </c>
      <c r="D6145" s="177">
        <v>44264</v>
      </c>
      <c r="E6145">
        <v>198</v>
      </c>
      <c r="F6145" s="38">
        <f t="shared" si="95"/>
        <v>44264</v>
      </c>
    </row>
    <row r="6146" spans="1:6" x14ac:dyDescent="0.25">
      <c r="A6146" t="s">
        <v>57</v>
      </c>
      <c r="B6146" t="s">
        <v>57</v>
      </c>
      <c r="C6146" t="s">
        <v>63</v>
      </c>
      <c r="D6146" s="177">
        <v>44264</v>
      </c>
      <c r="E6146">
        <v>23</v>
      </c>
      <c r="F6146" s="38">
        <f t="shared" si="95"/>
        <v>44264</v>
      </c>
    </row>
    <row r="6147" spans="1:6" x14ac:dyDescent="0.25">
      <c r="A6147" t="s">
        <v>263</v>
      </c>
      <c r="B6147" t="s">
        <v>199</v>
      </c>
      <c r="C6147" t="s">
        <v>77</v>
      </c>
      <c r="D6147" s="177">
        <v>44264</v>
      </c>
      <c r="E6147">
        <v>39</v>
      </c>
      <c r="F6147" s="38">
        <f t="shared" ref="F6147:F6210" si="96">D6147</f>
        <v>44264</v>
      </c>
    </row>
    <row r="6148" spans="1:6" x14ac:dyDescent="0.25">
      <c r="A6148" t="s">
        <v>91</v>
      </c>
      <c r="B6148" t="s">
        <v>91</v>
      </c>
      <c r="C6148" t="s">
        <v>99</v>
      </c>
      <c r="D6148" s="177">
        <v>44264</v>
      </c>
      <c r="E6148">
        <v>13</v>
      </c>
      <c r="F6148" s="38">
        <f t="shared" si="96"/>
        <v>44264</v>
      </c>
    </row>
    <row r="6149" spans="1:6" x14ac:dyDescent="0.25">
      <c r="A6149" t="s">
        <v>264</v>
      </c>
      <c r="B6149" t="s">
        <v>83</v>
      </c>
      <c r="C6149" t="s">
        <v>84</v>
      </c>
      <c r="D6149" s="177">
        <v>44264</v>
      </c>
      <c r="E6149">
        <v>184</v>
      </c>
      <c r="F6149" s="38">
        <f t="shared" si="96"/>
        <v>44264</v>
      </c>
    </row>
    <row r="6150" spans="1:6" x14ac:dyDescent="0.25">
      <c r="A6150" t="s">
        <v>264</v>
      </c>
      <c r="B6150" t="s">
        <v>81</v>
      </c>
      <c r="C6150" t="s">
        <v>82</v>
      </c>
      <c r="D6150" s="177">
        <v>44263</v>
      </c>
      <c r="E6150">
        <v>44</v>
      </c>
      <c r="F6150" s="38">
        <f t="shared" si="96"/>
        <v>44263</v>
      </c>
    </row>
    <row r="6151" spans="1:6" x14ac:dyDescent="0.25">
      <c r="A6151" t="s">
        <v>91</v>
      </c>
      <c r="B6151" t="s">
        <v>91</v>
      </c>
      <c r="C6151" t="s">
        <v>96</v>
      </c>
      <c r="D6151" s="177">
        <v>44263</v>
      </c>
      <c r="E6151">
        <v>36</v>
      </c>
      <c r="F6151" s="38">
        <f t="shared" si="96"/>
        <v>44263</v>
      </c>
    </row>
    <row r="6152" spans="1:6" x14ac:dyDescent="0.25">
      <c r="A6152" t="s">
        <v>91</v>
      </c>
      <c r="B6152" t="s">
        <v>91</v>
      </c>
      <c r="C6152" t="s">
        <v>100</v>
      </c>
      <c r="D6152" s="177">
        <v>44263</v>
      </c>
      <c r="E6152">
        <v>137</v>
      </c>
      <c r="F6152" s="38">
        <f t="shared" si="96"/>
        <v>44263</v>
      </c>
    </row>
    <row r="6153" spans="1:6" x14ac:dyDescent="0.25">
      <c r="A6153" t="s">
        <v>263</v>
      </c>
      <c r="B6153" t="s">
        <v>199</v>
      </c>
      <c r="C6153" t="s">
        <v>447</v>
      </c>
      <c r="D6153" s="177">
        <v>44263</v>
      </c>
      <c r="E6153">
        <v>31</v>
      </c>
      <c r="F6153" s="38">
        <f t="shared" si="96"/>
        <v>44263</v>
      </c>
    </row>
    <row r="6154" spans="1:6" x14ac:dyDescent="0.25">
      <c r="A6154" t="s">
        <v>25</v>
      </c>
      <c r="B6154" t="s">
        <v>54</v>
      </c>
      <c r="C6154" t="s">
        <v>55</v>
      </c>
      <c r="D6154" s="177">
        <v>44263</v>
      </c>
      <c r="E6154">
        <v>174</v>
      </c>
      <c r="F6154" s="38">
        <f t="shared" si="96"/>
        <v>44263</v>
      </c>
    </row>
    <row r="6155" spans="1:6" x14ac:dyDescent="0.25">
      <c r="A6155" t="s">
        <v>57</v>
      </c>
      <c r="B6155" t="s">
        <v>57</v>
      </c>
      <c r="C6155" t="s">
        <v>60</v>
      </c>
      <c r="D6155" s="177">
        <v>44263</v>
      </c>
      <c r="E6155">
        <v>35</v>
      </c>
      <c r="F6155" s="38">
        <f t="shared" si="96"/>
        <v>44263</v>
      </c>
    </row>
    <row r="6156" spans="1:6" x14ac:dyDescent="0.25">
      <c r="A6156" t="s">
        <v>25</v>
      </c>
      <c r="B6156" t="s">
        <v>25</v>
      </c>
      <c r="C6156" t="s">
        <v>46</v>
      </c>
      <c r="D6156" s="177">
        <v>44263</v>
      </c>
      <c r="E6156">
        <v>27</v>
      </c>
      <c r="F6156" s="38">
        <f t="shared" si="96"/>
        <v>44263</v>
      </c>
    </row>
    <row r="6157" spans="1:6" x14ac:dyDescent="0.25">
      <c r="A6157" t="s">
        <v>18</v>
      </c>
      <c r="B6157" t="s">
        <v>18</v>
      </c>
      <c r="C6157" t="s">
        <v>23</v>
      </c>
      <c r="D6157" s="177">
        <v>44263</v>
      </c>
      <c r="E6157">
        <v>18</v>
      </c>
      <c r="F6157" s="38">
        <f t="shared" si="96"/>
        <v>44263</v>
      </c>
    </row>
    <row r="6158" spans="1:6" x14ac:dyDescent="0.25">
      <c r="A6158" t="s">
        <v>337</v>
      </c>
      <c r="B6158" t="s">
        <v>338</v>
      </c>
      <c r="C6158" t="s">
        <v>177</v>
      </c>
      <c r="D6158" s="177">
        <v>44263</v>
      </c>
      <c r="E6158">
        <v>34</v>
      </c>
      <c r="F6158" s="38">
        <f t="shared" si="96"/>
        <v>44263</v>
      </c>
    </row>
    <row r="6159" spans="1:6" x14ac:dyDescent="0.25">
      <c r="A6159" t="s">
        <v>18</v>
      </c>
      <c r="B6159" t="s">
        <v>19</v>
      </c>
      <c r="C6159" t="s">
        <v>20</v>
      </c>
      <c r="D6159" s="177">
        <v>44263</v>
      </c>
      <c r="E6159">
        <v>45</v>
      </c>
      <c r="F6159" s="38">
        <f t="shared" si="96"/>
        <v>44263</v>
      </c>
    </row>
    <row r="6160" spans="1:6" x14ac:dyDescent="0.25">
      <c r="A6160" t="s">
        <v>16</v>
      </c>
      <c r="B6160" t="s">
        <v>16</v>
      </c>
      <c r="C6160" t="s">
        <v>17</v>
      </c>
      <c r="D6160" s="177">
        <v>44263</v>
      </c>
      <c r="E6160">
        <v>58</v>
      </c>
      <c r="F6160" s="38">
        <f t="shared" si="96"/>
        <v>44263</v>
      </c>
    </row>
    <row r="6161" spans="1:6" x14ac:dyDescent="0.25">
      <c r="A6161" t="s">
        <v>25</v>
      </c>
      <c r="B6161" t="s">
        <v>25</v>
      </c>
      <c r="C6161" t="s">
        <v>32</v>
      </c>
      <c r="D6161" s="177">
        <v>44263</v>
      </c>
      <c r="E6161">
        <v>85</v>
      </c>
      <c r="F6161" s="38">
        <f t="shared" si="96"/>
        <v>44263</v>
      </c>
    </row>
    <row r="6162" spans="1:6" x14ac:dyDescent="0.25">
      <c r="A6162" t="s">
        <v>91</v>
      </c>
      <c r="B6162" t="s">
        <v>91</v>
      </c>
      <c r="C6162" t="s">
        <v>97</v>
      </c>
      <c r="D6162" s="177">
        <v>44263</v>
      </c>
      <c r="E6162">
        <v>21</v>
      </c>
      <c r="F6162" s="38">
        <f t="shared" si="96"/>
        <v>44263</v>
      </c>
    </row>
    <row r="6163" spans="1:6" x14ac:dyDescent="0.25">
      <c r="A6163" t="s">
        <v>264</v>
      </c>
      <c r="B6163" t="s">
        <v>83</v>
      </c>
      <c r="C6163" t="s">
        <v>84</v>
      </c>
      <c r="D6163" s="177">
        <v>44263</v>
      </c>
      <c r="E6163">
        <v>161</v>
      </c>
      <c r="F6163" s="38">
        <f t="shared" si="96"/>
        <v>44263</v>
      </c>
    </row>
    <row r="6164" spans="1:6" x14ac:dyDescent="0.25">
      <c r="A6164" t="s">
        <v>264</v>
      </c>
      <c r="B6164" t="s">
        <v>83</v>
      </c>
      <c r="C6164" t="s">
        <v>80</v>
      </c>
      <c r="D6164" s="177">
        <v>44263</v>
      </c>
      <c r="E6164">
        <v>38</v>
      </c>
      <c r="F6164" s="38">
        <f t="shared" si="96"/>
        <v>44263</v>
      </c>
    </row>
    <row r="6165" spans="1:6" x14ac:dyDescent="0.25">
      <c r="A6165" t="s">
        <v>25</v>
      </c>
      <c r="B6165" t="s">
        <v>25</v>
      </c>
      <c r="C6165" t="s">
        <v>40</v>
      </c>
      <c r="D6165" s="177">
        <v>44263</v>
      </c>
      <c r="E6165">
        <v>8</v>
      </c>
      <c r="F6165" s="38">
        <f t="shared" si="96"/>
        <v>44263</v>
      </c>
    </row>
    <row r="6166" spans="1:6" x14ac:dyDescent="0.25">
      <c r="A6166" t="s">
        <v>25</v>
      </c>
      <c r="B6166" t="s">
        <v>25</v>
      </c>
      <c r="C6166" t="s">
        <v>43</v>
      </c>
      <c r="D6166" s="177">
        <v>44263</v>
      </c>
      <c r="E6166">
        <v>36</v>
      </c>
      <c r="F6166" s="38">
        <f t="shared" si="96"/>
        <v>44263</v>
      </c>
    </row>
    <row r="6167" spans="1:6" x14ac:dyDescent="0.25">
      <c r="A6167" t="s">
        <v>25</v>
      </c>
      <c r="B6167" t="s">
        <v>25</v>
      </c>
      <c r="C6167" t="s">
        <v>49</v>
      </c>
      <c r="D6167" s="177">
        <v>44263</v>
      </c>
      <c r="E6167">
        <v>99</v>
      </c>
      <c r="F6167" s="38">
        <f t="shared" si="96"/>
        <v>44263</v>
      </c>
    </row>
    <row r="6168" spans="1:6" x14ac:dyDescent="0.25">
      <c r="A6168" t="s">
        <v>25</v>
      </c>
      <c r="B6168" t="s">
        <v>26</v>
      </c>
      <c r="C6168" t="s">
        <v>28</v>
      </c>
      <c r="D6168" s="177">
        <v>44263</v>
      </c>
      <c r="E6168">
        <v>5</v>
      </c>
      <c r="F6168" s="38">
        <f t="shared" si="96"/>
        <v>44263</v>
      </c>
    </row>
    <row r="6169" spans="1:6" x14ac:dyDescent="0.25">
      <c r="A6169" t="s">
        <v>25</v>
      </c>
      <c r="B6169" t="s">
        <v>25</v>
      </c>
      <c r="C6169" t="s">
        <v>31</v>
      </c>
      <c r="D6169" s="177">
        <v>44263</v>
      </c>
      <c r="E6169">
        <v>101</v>
      </c>
      <c r="F6169" s="38">
        <f t="shared" si="96"/>
        <v>44263</v>
      </c>
    </row>
    <row r="6170" spans="1:6" x14ac:dyDescent="0.25">
      <c r="A6170" t="s">
        <v>18</v>
      </c>
      <c r="B6170" t="s">
        <v>366</v>
      </c>
      <c r="C6170" t="s">
        <v>410</v>
      </c>
      <c r="D6170" s="177">
        <v>44263</v>
      </c>
      <c r="E6170">
        <v>6</v>
      </c>
      <c r="F6170" s="38">
        <f t="shared" si="96"/>
        <v>44263</v>
      </c>
    </row>
    <row r="6171" spans="1:6" x14ac:dyDescent="0.25">
      <c r="A6171" t="s">
        <v>18</v>
      </c>
      <c r="B6171" t="s">
        <v>366</v>
      </c>
      <c r="C6171" t="s">
        <v>413</v>
      </c>
      <c r="D6171" s="177">
        <v>44263</v>
      </c>
      <c r="E6171">
        <v>6</v>
      </c>
      <c r="F6171" s="38">
        <f t="shared" si="96"/>
        <v>44263</v>
      </c>
    </row>
    <row r="6172" spans="1:6" x14ac:dyDescent="0.25">
      <c r="A6172" t="s">
        <v>57</v>
      </c>
      <c r="B6172" t="s">
        <v>57</v>
      </c>
      <c r="C6172" t="s">
        <v>446</v>
      </c>
      <c r="D6172" s="177">
        <v>44263</v>
      </c>
      <c r="E6172">
        <v>27</v>
      </c>
      <c r="F6172" s="38">
        <f t="shared" si="96"/>
        <v>44263</v>
      </c>
    </row>
    <row r="6173" spans="1:6" x14ac:dyDescent="0.25">
      <c r="A6173" t="s">
        <v>57</v>
      </c>
      <c r="B6173" t="s">
        <v>57</v>
      </c>
      <c r="C6173" t="s">
        <v>63</v>
      </c>
      <c r="D6173" s="177">
        <v>44263</v>
      </c>
      <c r="E6173">
        <v>1</v>
      </c>
      <c r="F6173" s="38">
        <f t="shared" si="96"/>
        <v>44263</v>
      </c>
    </row>
    <row r="6174" spans="1:6" x14ac:dyDescent="0.25">
      <c r="A6174" t="s">
        <v>57</v>
      </c>
      <c r="B6174" t="s">
        <v>57</v>
      </c>
      <c r="C6174" t="s">
        <v>62</v>
      </c>
      <c r="D6174" s="177">
        <v>44263</v>
      </c>
      <c r="E6174">
        <v>40</v>
      </c>
      <c r="F6174" s="38">
        <f t="shared" si="96"/>
        <v>44263</v>
      </c>
    </row>
    <row r="6175" spans="1:6" x14ac:dyDescent="0.25">
      <c r="A6175" t="s">
        <v>263</v>
      </c>
      <c r="B6175" t="s">
        <v>199</v>
      </c>
      <c r="C6175" t="s">
        <v>75</v>
      </c>
      <c r="D6175" s="177">
        <v>44263</v>
      </c>
      <c r="E6175">
        <v>52</v>
      </c>
      <c r="F6175" s="38">
        <f t="shared" si="96"/>
        <v>44263</v>
      </c>
    </row>
    <row r="6176" spans="1:6" x14ac:dyDescent="0.25">
      <c r="A6176" t="s">
        <v>263</v>
      </c>
      <c r="B6176" t="s">
        <v>199</v>
      </c>
      <c r="C6176" t="s">
        <v>188</v>
      </c>
      <c r="D6176" s="177">
        <v>44263</v>
      </c>
      <c r="E6176">
        <v>1</v>
      </c>
      <c r="F6176" s="38">
        <f t="shared" si="96"/>
        <v>44263</v>
      </c>
    </row>
    <row r="6177" spans="1:6" x14ac:dyDescent="0.25">
      <c r="A6177" t="s">
        <v>91</v>
      </c>
      <c r="B6177" t="s">
        <v>91</v>
      </c>
      <c r="C6177" t="s">
        <v>101</v>
      </c>
      <c r="D6177" s="177">
        <v>44263</v>
      </c>
      <c r="E6177">
        <v>28</v>
      </c>
      <c r="F6177" s="38">
        <f t="shared" si="96"/>
        <v>44263</v>
      </c>
    </row>
    <row r="6178" spans="1:6" x14ac:dyDescent="0.25">
      <c r="A6178" t="s">
        <v>325</v>
      </c>
      <c r="B6178" t="s">
        <v>325</v>
      </c>
      <c r="C6178" t="s">
        <v>327</v>
      </c>
      <c r="D6178" s="177">
        <v>44263</v>
      </c>
      <c r="E6178">
        <v>28</v>
      </c>
      <c r="F6178" s="38">
        <f t="shared" si="96"/>
        <v>44263</v>
      </c>
    </row>
    <row r="6179" spans="1:6" x14ac:dyDescent="0.25">
      <c r="A6179" t="s">
        <v>18</v>
      </c>
      <c r="B6179" t="s">
        <v>18</v>
      </c>
      <c r="C6179" t="s">
        <v>24</v>
      </c>
      <c r="D6179" s="177">
        <v>44263</v>
      </c>
      <c r="E6179">
        <v>62</v>
      </c>
      <c r="F6179" s="38">
        <f t="shared" si="96"/>
        <v>44263</v>
      </c>
    </row>
    <row r="6180" spans="1:6" x14ac:dyDescent="0.25">
      <c r="A6180" t="s">
        <v>25</v>
      </c>
      <c r="B6180" t="s">
        <v>29</v>
      </c>
      <c r="C6180" t="s">
        <v>30</v>
      </c>
      <c r="D6180" s="177">
        <v>44263</v>
      </c>
      <c r="E6180">
        <v>63</v>
      </c>
      <c r="F6180" s="38">
        <f t="shared" si="96"/>
        <v>44263</v>
      </c>
    </row>
    <row r="6181" spans="1:6" x14ac:dyDescent="0.25">
      <c r="A6181" t="s">
        <v>25</v>
      </c>
      <c r="B6181" t="s">
        <v>25</v>
      </c>
      <c r="C6181" t="s">
        <v>34</v>
      </c>
      <c r="D6181" s="177">
        <v>44263</v>
      </c>
      <c r="E6181">
        <v>59</v>
      </c>
      <c r="F6181" s="38">
        <f t="shared" si="96"/>
        <v>44263</v>
      </c>
    </row>
    <row r="6182" spans="1:6" x14ac:dyDescent="0.25">
      <c r="A6182" t="s">
        <v>25</v>
      </c>
      <c r="B6182" t="s">
        <v>25</v>
      </c>
      <c r="C6182" t="s">
        <v>37</v>
      </c>
      <c r="D6182" s="177">
        <v>44263</v>
      </c>
      <c r="E6182">
        <v>92</v>
      </c>
      <c r="F6182" s="38">
        <f t="shared" si="96"/>
        <v>44263</v>
      </c>
    </row>
    <row r="6183" spans="1:6" x14ac:dyDescent="0.25">
      <c r="A6183" t="s">
        <v>25</v>
      </c>
      <c r="B6183" t="s">
        <v>25</v>
      </c>
      <c r="C6183" t="s">
        <v>36</v>
      </c>
      <c r="D6183" s="177">
        <v>44263</v>
      </c>
      <c r="E6183">
        <v>55</v>
      </c>
      <c r="F6183" s="38">
        <f t="shared" si="96"/>
        <v>44263</v>
      </c>
    </row>
    <row r="6184" spans="1:6" x14ac:dyDescent="0.25">
      <c r="A6184" t="s">
        <v>25</v>
      </c>
      <c r="B6184" t="s">
        <v>25</v>
      </c>
      <c r="C6184" t="s">
        <v>45</v>
      </c>
      <c r="D6184" s="177">
        <v>44263</v>
      </c>
      <c r="E6184">
        <v>70</v>
      </c>
      <c r="F6184" s="38">
        <f t="shared" si="96"/>
        <v>44263</v>
      </c>
    </row>
    <row r="6185" spans="1:6" x14ac:dyDescent="0.25">
      <c r="A6185" t="s">
        <v>25</v>
      </c>
      <c r="B6185" t="s">
        <v>25</v>
      </c>
      <c r="C6185" t="s">
        <v>47</v>
      </c>
      <c r="D6185" s="177">
        <v>44263</v>
      </c>
      <c r="E6185">
        <v>49</v>
      </c>
      <c r="F6185" s="38">
        <f t="shared" si="96"/>
        <v>44263</v>
      </c>
    </row>
    <row r="6186" spans="1:6" x14ac:dyDescent="0.25">
      <c r="A6186" t="s">
        <v>263</v>
      </c>
      <c r="B6186" t="s">
        <v>199</v>
      </c>
      <c r="C6186" t="s">
        <v>77</v>
      </c>
      <c r="D6186" s="177">
        <v>44263</v>
      </c>
      <c r="E6186">
        <v>74</v>
      </c>
      <c r="F6186" s="38">
        <f t="shared" si="96"/>
        <v>44263</v>
      </c>
    </row>
    <row r="6187" spans="1:6" x14ac:dyDescent="0.25">
      <c r="A6187" t="s">
        <v>71</v>
      </c>
      <c r="B6187" t="s">
        <v>71</v>
      </c>
      <c r="C6187" t="s">
        <v>72</v>
      </c>
      <c r="D6187" s="177">
        <v>44263</v>
      </c>
      <c r="E6187">
        <v>87</v>
      </c>
      <c r="F6187" s="38">
        <f t="shared" si="96"/>
        <v>44263</v>
      </c>
    </row>
    <row r="6188" spans="1:6" x14ac:dyDescent="0.25">
      <c r="A6188" t="s">
        <v>57</v>
      </c>
      <c r="B6188" t="s">
        <v>57</v>
      </c>
      <c r="C6188" t="s">
        <v>130</v>
      </c>
      <c r="D6188" s="177">
        <v>44263</v>
      </c>
      <c r="E6188">
        <v>31</v>
      </c>
      <c r="F6188" s="38">
        <f t="shared" si="96"/>
        <v>44263</v>
      </c>
    </row>
    <row r="6189" spans="1:6" x14ac:dyDescent="0.25">
      <c r="A6189" t="s">
        <v>57</v>
      </c>
      <c r="B6189" t="s">
        <v>57</v>
      </c>
      <c r="C6189" t="s">
        <v>183</v>
      </c>
      <c r="D6189" s="177">
        <v>44263</v>
      </c>
      <c r="E6189">
        <v>24</v>
      </c>
      <c r="F6189" s="38">
        <f t="shared" si="96"/>
        <v>44263</v>
      </c>
    </row>
    <row r="6190" spans="1:6" x14ac:dyDescent="0.25">
      <c r="A6190" t="s">
        <v>25</v>
      </c>
      <c r="B6190" t="s">
        <v>25</v>
      </c>
      <c r="C6190" t="s">
        <v>50</v>
      </c>
      <c r="D6190" s="177">
        <v>44263</v>
      </c>
      <c r="E6190">
        <v>30</v>
      </c>
      <c r="F6190" s="38">
        <f t="shared" si="96"/>
        <v>44263</v>
      </c>
    </row>
    <row r="6191" spans="1:6" x14ac:dyDescent="0.25">
      <c r="A6191" t="s">
        <v>25</v>
      </c>
      <c r="B6191" t="s">
        <v>54</v>
      </c>
      <c r="C6191" t="s">
        <v>56</v>
      </c>
      <c r="D6191" s="177">
        <v>44263</v>
      </c>
      <c r="E6191">
        <v>109</v>
      </c>
      <c r="F6191" s="38">
        <f t="shared" si="96"/>
        <v>44263</v>
      </c>
    </row>
    <row r="6192" spans="1:6" x14ac:dyDescent="0.25">
      <c r="A6192" t="s">
        <v>264</v>
      </c>
      <c r="B6192" t="s">
        <v>83</v>
      </c>
      <c r="C6192" t="s">
        <v>179</v>
      </c>
      <c r="D6192" s="177">
        <v>44263</v>
      </c>
      <c r="E6192">
        <v>68</v>
      </c>
      <c r="F6192" s="38">
        <f t="shared" si="96"/>
        <v>44263</v>
      </c>
    </row>
    <row r="6193" spans="1:6" x14ac:dyDescent="0.25">
      <c r="A6193" t="s">
        <v>264</v>
      </c>
      <c r="B6193" t="s">
        <v>83</v>
      </c>
      <c r="C6193" t="s">
        <v>181</v>
      </c>
      <c r="D6193" s="177">
        <v>44263</v>
      </c>
      <c r="E6193">
        <v>1</v>
      </c>
      <c r="F6193" s="38">
        <f t="shared" si="96"/>
        <v>44263</v>
      </c>
    </row>
    <row r="6194" spans="1:6" x14ac:dyDescent="0.25">
      <c r="A6194" t="s">
        <v>25</v>
      </c>
      <c r="B6194" t="s">
        <v>25</v>
      </c>
      <c r="C6194" t="s">
        <v>39</v>
      </c>
      <c r="D6194" s="177">
        <v>44263</v>
      </c>
      <c r="E6194">
        <v>26</v>
      </c>
      <c r="F6194" s="38">
        <f t="shared" si="96"/>
        <v>44263</v>
      </c>
    </row>
    <row r="6195" spans="1:6" x14ac:dyDescent="0.25">
      <c r="A6195" t="s">
        <v>25</v>
      </c>
      <c r="B6195" t="s">
        <v>25</v>
      </c>
      <c r="C6195" t="s">
        <v>41</v>
      </c>
      <c r="D6195" s="177">
        <v>44263</v>
      </c>
      <c r="E6195">
        <v>39</v>
      </c>
      <c r="F6195" s="38">
        <f t="shared" si="96"/>
        <v>44263</v>
      </c>
    </row>
    <row r="6196" spans="1:6" x14ac:dyDescent="0.25">
      <c r="A6196" t="s">
        <v>25</v>
      </c>
      <c r="B6196" t="s">
        <v>25</v>
      </c>
      <c r="C6196" t="s">
        <v>42</v>
      </c>
      <c r="D6196" s="177">
        <v>44263</v>
      </c>
      <c r="E6196">
        <v>28</v>
      </c>
      <c r="F6196" s="38">
        <f t="shared" si="96"/>
        <v>44263</v>
      </c>
    </row>
    <row r="6197" spans="1:6" x14ac:dyDescent="0.25">
      <c r="A6197" t="s">
        <v>25</v>
      </c>
      <c r="B6197" t="s">
        <v>25</v>
      </c>
      <c r="C6197" t="s">
        <v>186</v>
      </c>
      <c r="D6197" s="177">
        <v>44263</v>
      </c>
      <c r="E6197">
        <v>1</v>
      </c>
      <c r="F6197" s="38">
        <f t="shared" si="96"/>
        <v>44263</v>
      </c>
    </row>
    <row r="6198" spans="1:6" x14ac:dyDescent="0.25">
      <c r="A6198" t="s">
        <v>18</v>
      </c>
      <c r="B6198" t="s">
        <v>21</v>
      </c>
      <c r="C6198" t="s">
        <v>22</v>
      </c>
      <c r="D6198" s="177">
        <v>44263</v>
      </c>
      <c r="E6198">
        <v>76</v>
      </c>
      <c r="F6198" s="38">
        <f t="shared" si="96"/>
        <v>44263</v>
      </c>
    </row>
    <row r="6199" spans="1:6" x14ac:dyDescent="0.25">
      <c r="A6199" t="s">
        <v>18</v>
      </c>
      <c r="B6199" t="s">
        <v>366</v>
      </c>
      <c r="C6199" t="s">
        <v>409</v>
      </c>
      <c r="D6199" s="177">
        <v>44263</v>
      </c>
      <c r="E6199">
        <v>26</v>
      </c>
      <c r="F6199" s="38">
        <f t="shared" si="96"/>
        <v>44263</v>
      </c>
    </row>
    <row r="6200" spans="1:6" x14ac:dyDescent="0.25">
      <c r="A6200" t="s">
        <v>25</v>
      </c>
      <c r="B6200" t="s">
        <v>25</v>
      </c>
      <c r="C6200" t="s">
        <v>34</v>
      </c>
      <c r="D6200" s="177">
        <v>44262</v>
      </c>
      <c r="E6200">
        <v>15</v>
      </c>
      <c r="F6200" s="38">
        <f t="shared" si="96"/>
        <v>44262</v>
      </c>
    </row>
    <row r="6201" spans="1:6" x14ac:dyDescent="0.25">
      <c r="A6201" t="s">
        <v>263</v>
      </c>
      <c r="B6201" t="s">
        <v>199</v>
      </c>
      <c r="C6201" t="s">
        <v>447</v>
      </c>
      <c r="D6201" s="177">
        <v>44261</v>
      </c>
      <c r="E6201">
        <v>10</v>
      </c>
      <c r="F6201" s="38">
        <f t="shared" si="96"/>
        <v>44261</v>
      </c>
    </row>
    <row r="6202" spans="1:6" x14ac:dyDescent="0.25">
      <c r="A6202" t="s">
        <v>263</v>
      </c>
      <c r="B6202" t="s">
        <v>199</v>
      </c>
      <c r="C6202" t="s">
        <v>75</v>
      </c>
      <c r="D6202" s="177">
        <v>44261</v>
      </c>
      <c r="E6202">
        <v>25</v>
      </c>
      <c r="F6202" s="38">
        <f t="shared" si="96"/>
        <v>44261</v>
      </c>
    </row>
    <row r="6203" spans="1:6" x14ac:dyDescent="0.25">
      <c r="A6203" t="s">
        <v>263</v>
      </c>
      <c r="B6203" t="s">
        <v>199</v>
      </c>
      <c r="C6203" t="s">
        <v>77</v>
      </c>
      <c r="D6203" s="177">
        <v>44260</v>
      </c>
      <c r="E6203">
        <v>16</v>
      </c>
      <c r="F6203" s="38">
        <f t="shared" si="96"/>
        <v>44260</v>
      </c>
    </row>
    <row r="6204" spans="1:6" x14ac:dyDescent="0.25">
      <c r="A6204" t="s">
        <v>71</v>
      </c>
      <c r="B6204" t="s">
        <v>71</v>
      </c>
      <c r="C6204" t="s">
        <v>72</v>
      </c>
      <c r="D6204" s="177">
        <v>44260</v>
      </c>
      <c r="E6204">
        <v>26</v>
      </c>
      <c r="F6204" s="38">
        <f t="shared" si="96"/>
        <v>44260</v>
      </c>
    </row>
    <row r="6205" spans="1:6" x14ac:dyDescent="0.25">
      <c r="A6205" t="s">
        <v>57</v>
      </c>
      <c r="B6205" t="s">
        <v>57</v>
      </c>
      <c r="C6205" t="s">
        <v>63</v>
      </c>
      <c r="D6205" s="177">
        <v>44260</v>
      </c>
      <c r="E6205">
        <v>33</v>
      </c>
      <c r="F6205" s="38">
        <f t="shared" si="96"/>
        <v>44260</v>
      </c>
    </row>
    <row r="6206" spans="1:6" x14ac:dyDescent="0.25">
      <c r="A6206" t="s">
        <v>25</v>
      </c>
      <c r="B6206" t="s">
        <v>54</v>
      </c>
      <c r="C6206" t="s">
        <v>56</v>
      </c>
      <c r="D6206" s="177">
        <v>44260</v>
      </c>
      <c r="E6206">
        <v>107</v>
      </c>
      <c r="F6206" s="38">
        <f t="shared" si="96"/>
        <v>44260</v>
      </c>
    </row>
    <row r="6207" spans="1:6" x14ac:dyDescent="0.25">
      <c r="A6207" t="s">
        <v>25</v>
      </c>
      <c r="B6207" t="s">
        <v>54</v>
      </c>
      <c r="C6207" t="s">
        <v>55</v>
      </c>
      <c r="D6207" s="177">
        <v>44260</v>
      </c>
      <c r="E6207">
        <v>177</v>
      </c>
      <c r="F6207" s="38">
        <f t="shared" si="96"/>
        <v>44260</v>
      </c>
    </row>
    <row r="6208" spans="1:6" x14ac:dyDescent="0.25">
      <c r="A6208" t="s">
        <v>91</v>
      </c>
      <c r="B6208" t="s">
        <v>91</v>
      </c>
      <c r="C6208" t="s">
        <v>94</v>
      </c>
      <c r="D6208" s="177">
        <v>44260</v>
      </c>
      <c r="E6208">
        <v>13</v>
      </c>
      <c r="F6208" s="38">
        <f t="shared" si="96"/>
        <v>44260</v>
      </c>
    </row>
    <row r="6209" spans="1:6" x14ac:dyDescent="0.25">
      <c r="A6209" t="s">
        <v>25</v>
      </c>
      <c r="B6209" t="s">
        <v>25</v>
      </c>
      <c r="C6209" t="s">
        <v>41</v>
      </c>
      <c r="D6209" s="177">
        <v>44260</v>
      </c>
      <c r="E6209">
        <v>30</v>
      </c>
      <c r="F6209" s="38">
        <f t="shared" si="96"/>
        <v>44260</v>
      </c>
    </row>
    <row r="6210" spans="1:6" x14ac:dyDescent="0.25">
      <c r="A6210" t="s">
        <v>25</v>
      </c>
      <c r="B6210" t="s">
        <v>25</v>
      </c>
      <c r="C6210" t="s">
        <v>39</v>
      </c>
      <c r="D6210" s="177">
        <v>44260</v>
      </c>
      <c r="E6210">
        <v>35</v>
      </c>
      <c r="F6210" s="38">
        <f t="shared" si="96"/>
        <v>44260</v>
      </c>
    </row>
    <row r="6211" spans="1:6" x14ac:dyDescent="0.25">
      <c r="A6211" t="s">
        <v>25</v>
      </c>
      <c r="B6211" t="s">
        <v>25</v>
      </c>
      <c r="C6211" t="s">
        <v>186</v>
      </c>
      <c r="D6211" s="177">
        <v>44260</v>
      </c>
      <c r="E6211">
        <v>5</v>
      </c>
      <c r="F6211" s="38">
        <f t="shared" ref="F6211:F6274" si="97">D6211</f>
        <v>44260</v>
      </c>
    </row>
    <row r="6212" spans="1:6" x14ac:dyDescent="0.25">
      <c r="A6212" t="s">
        <v>18</v>
      </c>
      <c r="B6212" t="s">
        <v>366</v>
      </c>
      <c r="C6212" t="s">
        <v>409</v>
      </c>
      <c r="D6212" s="177">
        <v>44260</v>
      </c>
      <c r="E6212">
        <v>9</v>
      </c>
      <c r="F6212" s="38">
        <f t="shared" si="97"/>
        <v>44260</v>
      </c>
    </row>
    <row r="6213" spans="1:6" x14ac:dyDescent="0.25">
      <c r="A6213" t="s">
        <v>18</v>
      </c>
      <c r="B6213" t="s">
        <v>18</v>
      </c>
      <c r="C6213" t="s">
        <v>24</v>
      </c>
      <c r="D6213" s="177">
        <v>44260</v>
      </c>
      <c r="E6213">
        <v>23</v>
      </c>
      <c r="F6213" s="38">
        <f t="shared" si="97"/>
        <v>44260</v>
      </c>
    </row>
    <row r="6214" spans="1:6" x14ac:dyDescent="0.25">
      <c r="A6214" t="s">
        <v>18</v>
      </c>
      <c r="B6214" t="s">
        <v>21</v>
      </c>
      <c r="C6214" t="s">
        <v>22</v>
      </c>
      <c r="D6214" s="177">
        <v>44260</v>
      </c>
      <c r="E6214">
        <v>64</v>
      </c>
      <c r="F6214" s="38">
        <f t="shared" si="97"/>
        <v>44260</v>
      </c>
    </row>
    <row r="6215" spans="1:6" x14ac:dyDescent="0.25">
      <c r="A6215" t="s">
        <v>25</v>
      </c>
      <c r="B6215" t="s">
        <v>25</v>
      </c>
      <c r="C6215" t="s">
        <v>47</v>
      </c>
      <c r="D6215" s="177">
        <v>44260</v>
      </c>
      <c r="E6215">
        <v>73</v>
      </c>
      <c r="F6215" s="38">
        <f t="shared" si="97"/>
        <v>44260</v>
      </c>
    </row>
    <row r="6216" spans="1:6" x14ac:dyDescent="0.25">
      <c r="A6216" t="s">
        <v>25</v>
      </c>
      <c r="B6216" t="s">
        <v>25</v>
      </c>
      <c r="C6216" t="s">
        <v>45</v>
      </c>
      <c r="D6216" s="177">
        <v>44260</v>
      </c>
      <c r="E6216">
        <v>100</v>
      </c>
      <c r="F6216" s="38">
        <f t="shared" si="97"/>
        <v>44260</v>
      </c>
    </row>
    <row r="6217" spans="1:6" x14ac:dyDescent="0.25">
      <c r="A6217" t="s">
        <v>25</v>
      </c>
      <c r="B6217" t="s">
        <v>25</v>
      </c>
      <c r="C6217" t="s">
        <v>37</v>
      </c>
      <c r="D6217" s="177">
        <v>44260</v>
      </c>
      <c r="E6217">
        <v>32</v>
      </c>
      <c r="F6217" s="38">
        <f t="shared" si="97"/>
        <v>44260</v>
      </c>
    </row>
    <row r="6218" spans="1:6" x14ac:dyDescent="0.25">
      <c r="A6218" t="s">
        <v>25</v>
      </c>
      <c r="B6218" t="s">
        <v>25</v>
      </c>
      <c r="C6218" t="s">
        <v>34</v>
      </c>
      <c r="D6218" s="177">
        <v>44260</v>
      </c>
      <c r="E6218">
        <v>32</v>
      </c>
      <c r="F6218" s="38">
        <f t="shared" si="97"/>
        <v>44260</v>
      </c>
    </row>
    <row r="6219" spans="1:6" x14ac:dyDescent="0.25">
      <c r="A6219" t="s">
        <v>25</v>
      </c>
      <c r="B6219" t="s">
        <v>29</v>
      </c>
      <c r="C6219" t="s">
        <v>30</v>
      </c>
      <c r="D6219" s="177">
        <v>44260</v>
      </c>
      <c r="E6219">
        <v>45</v>
      </c>
      <c r="F6219" s="38">
        <f t="shared" si="97"/>
        <v>44260</v>
      </c>
    </row>
    <row r="6220" spans="1:6" x14ac:dyDescent="0.25">
      <c r="A6220" t="s">
        <v>18</v>
      </c>
      <c r="B6220" t="s">
        <v>21</v>
      </c>
      <c r="C6220" t="s">
        <v>398</v>
      </c>
      <c r="D6220" s="177">
        <v>44260</v>
      </c>
      <c r="E6220">
        <v>1</v>
      </c>
      <c r="F6220" s="38">
        <f t="shared" si="97"/>
        <v>44260</v>
      </c>
    </row>
    <row r="6221" spans="1:6" x14ac:dyDescent="0.25">
      <c r="A6221" t="s">
        <v>325</v>
      </c>
      <c r="B6221" t="s">
        <v>325</v>
      </c>
      <c r="C6221" t="s">
        <v>327</v>
      </c>
      <c r="D6221" s="177">
        <v>44260</v>
      </c>
      <c r="E6221">
        <v>30</v>
      </c>
      <c r="F6221" s="38">
        <f t="shared" si="97"/>
        <v>44260</v>
      </c>
    </row>
    <row r="6222" spans="1:6" x14ac:dyDescent="0.25">
      <c r="A6222" t="s">
        <v>91</v>
      </c>
      <c r="B6222" t="s">
        <v>91</v>
      </c>
      <c r="C6222" t="s">
        <v>101</v>
      </c>
      <c r="D6222" s="177">
        <v>44260</v>
      </c>
      <c r="E6222">
        <v>8</v>
      </c>
      <c r="F6222" s="38">
        <f t="shared" si="97"/>
        <v>44260</v>
      </c>
    </row>
    <row r="6223" spans="1:6" x14ac:dyDescent="0.25">
      <c r="A6223" t="s">
        <v>91</v>
      </c>
      <c r="B6223" t="s">
        <v>91</v>
      </c>
      <c r="C6223" t="s">
        <v>98</v>
      </c>
      <c r="D6223" s="177">
        <v>44260</v>
      </c>
      <c r="E6223">
        <v>48</v>
      </c>
      <c r="F6223" s="38">
        <f t="shared" si="97"/>
        <v>44260</v>
      </c>
    </row>
    <row r="6224" spans="1:6" x14ac:dyDescent="0.25">
      <c r="A6224" t="s">
        <v>264</v>
      </c>
      <c r="B6224" t="s">
        <v>83</v>
      </c>
      <c r="C6224" t="s">
        <v>80</v>
      </c>
      <c r="D6224" s="177">
        <v>44260</v>
      </c>
      <c r="E6224">
        <v>16</v>
      </c>
      <c r="F6224" s="38">
        <f t="shared" si="97"/>
        <v>44260</v>
      </c>
    </row>
    <row r="6225" spans="1:6" x14ac:dyDescent="0.25">
      <c r="A6225" t="s">
        <v>263</v>
      </c>
      <c r="B6225" t="s">
        <v>199</v>
      </c>
      <c r="C6225" t="s">
        <v>75</v>
      </c>
      <c r="D6225" s="177">
        <v>44260</v>
      </c>
      <c r="E6225">
        <v>16</v>
      </c>
      <c r="F6225" s="38">
        <f t="shared" si="97"/>
        <v>44260</v>
      </c>
    </row>
    <row r="6226" spans="1:6" x14ac:dyDescent="0.25">
      <c r="A6226" t="s">
        <v>57</v>
      </c>
      <c r="B6226" t="s">
        <v>57</v>
      </c>
      <c r="C6226" t="s">
        <v>62</v>
      </c>
      <c r="D6226" s="177">
        <v>44260</v>
      </c>
      <c r="E6226">
        <v>3</v>
      </c>
      <c r="F6226" s="38">
        <f t="shared" si="97"/>
        <v>44260</v>
      </c>
    </row>
    <row r="6227" spans="1:6" x14ac:dyDescent="0.25">
      <c r="A6227" t="s">
        <v>57</v>
      </c>
      <c r="B6227" t="s">
        <v>57</v>
      </c>
      <c r="C6227" t="s">
        <v>130</v>
      </c>
      <c r="D6227" s="177">
        <v>44260</v>
      </c>
      <c r="E6227">
        <v>14</v>
      </c>
      <c r="F6227" s="38">
        <f t="shared" si="97"/>
        <v>44260</v>
      </c>
    </row>
    <row r="6228" spans="1:6" x14ac:dyDescent="0.25">
      <c r="A6228" t="s">
        <v>25</v>
      </c>
      <c r="B6228" t="s">
        <v>26</v>
      </c>
      <c r="C6228" t="s">
        <v>27</v>
      </c>
      <c r="D6228" s="177">
        <v>44260</v>
      </c>
      <c r="E6228">
        <v>19</v>
      </c>
      <c r="F6228" s="38">
        <f t="shared" si="97"/>
        <v>44260</v>
      </c>
    </row>
    <row r="6229" spans="1:6" x14ac:dyDescent="0.25">
      <c r="A6229" t="s">
        <v>18</v>
      </c>
      <c r="B6229" t="s">
        <v>366</v>
      </c>
      <c r="C6229" t="s">
        <v>410</v>
      </c>
      <c r="D6229" s="177">
        <v>44260</v>
      </c>
      <c r="E6229">
        <v>2</v>
      </c>
      <c r="F6229" s="38">
        <f t="shared" si="97"/>
        <v>44260</v>
      </c>
    </row>
    <row r="6230" spans="1:6" x14ac:dyDescent="0.25">
      <c r="A6230" t="s">
        <v>25</v>
      </c>
      <c r="B6230" t="s">
        <v>25</v>
      </c>
      <c r="C6230" t="s">
        <v>31</v>
      </c>
      <c r="D6230" s="177">
        <v>44260</v>
      </c>
      <c r="E6230">
        <v>11</v>
      </c>
      <c r="F6230" s="38">
        <f t="shared" si="97"/>
        <v>44260</v>
      </c>
    </row>
    <row r="6231" spans="1:6" x14ac:dyDescent="0.25">
      <c r="A6231" t="s">
        <v>25</v>
      </c>
      <c r="B6231" t="s">
        <v>26</v>
      </c>
      <c r="C6231" t="s">
        <v>28</v>
      </c>
      <c r="D6231" s="177">
        <v>44260</v>
      </c>
      <c r="E6231">
        <v>43</v>
      </c>
      <c r="F6231" s="38">
        <f t="shared" si="97"/>
        <v>44260</v>
      </c>
    </row>
    <row r="6232" spans="1:6" x14ac:dyDescent="0.25">
      <c r="A6232" t="s">
        <v>25</v>
      </c>
      <c r="B6232" t="s">
        <v>25</v>
      </c>
      <c r="C6232" t="s">
        <v>49</v>
      </c>
      <c r="D6232" s="177">
        <v>44260</v>
      </c>
      <c r="E6232">
        <v>63</v>
      </c>
      <c r="F6232" s="38">
        <f t="shared" si="97"/>
        <v>44260</v>
      </c>
    </row>
    <row r="6233" spans="1:6" x14ac:dyDescent="0.25">
      <c r="A6233" t="s">
        <v>264</v>
      </c>
      <c r="B6233" t="s">
        <v>83</v>
      </c>
      <c r="C6233" t="s">
        <v>90</v>
      </c>
      <c r="D6233" s="177">
        <v>44260</v>
      </c>
      <c r="E6233">
        <v>62</v>
      </c>
      <c r="F6233" s="38">
        <f t="shared" si="97"/>
        <v>44260</v>
      </c>
    </row>
    <row r="6234" spans="1:6" x14ac:dyDescent="0.25">
      <c r="A6234" t="s">
        <v>264</v>
      </c>
      <c r="B6234" t="s">
        <v>83</v>
      </c>
      <c r="C6234" t="s">
        <v>84</v>
      </c>
      <c r="D6234" s="177">
        <v>44260</v>
      </c>
      <c r="E6234">
        <v>92</v>
      </c>
      <c r="F6234" s="38">
        <f t="shared" si="97"/>
        <v>44260</v>
      </c>
    </row>
    <row r="6235" spans="1:6" x14ac:dyDescent="0.25">
      <c r="A6235" t="s">
        <v>264</v>
      </c>
      <c r="B6235" t="s">
        <v>81</v>
      </c>
      <c r="C6235" t="s">
        <v>82</v>
      </c>
      <c r="D6235" s="177">
        <v>44260</v>
      </c>
      <c r="E6235">
        <v>42</v>
      </c>
      <c r="F6235" s="38">
        <f t="shared" si="97"/>
        <v>44260</v>
      </c>
    </row>
    <row r="6236" spans="1:6" x14ac:dyDescent="0.25">
      <c r="A6236" t="s">
        <v>25</v>
      </c>
      <c r="B6236" t="s">
        <v>25</v>
      </c>
      <c r="C6236" t="s">
        <v>32</v>
      </c>
      <c r="D6236" s="177">
        <v>44260</v>
      </c>
      <c r="E6236">
        <v>72</v>
      </c>
      <c r="F6236" s="38">
        <f t="shared" si="97"/>
        <v>44260</v>
      </c>
    </row>
    <row r="6237" spans="1:6" x14ac:dyDescent="0.25">
      <c r="A6237" t="s">
        <v>18</v>
      </c>
      <c r="B6237" t="s">
        <v>19</v>
      </c>
      <c r="C6237" t="s">
        <v>20</v>
      </c>
      <c r="D6237" s="177">
        <v>44260</v>
      </c>
      <c r="E6237">
        <v>45</v>
      </c>
      <c r="F6237" s="38">
        <f t="shared" si="97"/>
        <v>44260</v>
      </c>
    </row>
    <row r="6238" spans="1:6" x14ac:dyDescent="0.25">
      <c r="A6238" t="s">
        <v>337</v>
      </c>
      <c r="B6238" t="s">
        <v>338</v>
      </c>
      <c r="C6238" t="s">
        <v>177</v>
      </c>
      <c r="D6238" s="177">
        <v>44260</v>
      </c>
      <c r="E6238">
        <v>19</v>
      </c>
      <c r="F6238" s="38">
        <f t="shared" si="97"/>
        <v>44260</v>
      </c>
    </row>
    <row r="6239" spans="1:6" x14ac:dyDescent="0.25">
      <c r="A6239" t="s">
        <v>18</v>
      </c>
      <c r="B6239" t="s">
        <v>18</v>
      </c>
      <c r="C6239" t="s">
        <v>23</v>
      </c>
      <c r="D6239" s="177">
        <v>44260</v>
      </c>
      <c r="E6239">
        <v>30</v>
      </c>
      <c r="F6239" s="38">
        <f t="shared" si="97"/>
        <v>44260</v>
      </c>
    </row>
    <row r="6240" spans="1:6" x14ac:dyDescent="0.25">
      <c r="A6240" t="s">
        <v>25</v>
      </c>
      <c r="B6240" t="s">
        <v>25</v>
      </c>
      <c r="C6240" t="s">
        <v>33</v>
      </c>
      <c r="D6240" s="177">
        <v>44260</v>
      </c>
      <c r="E6240">
        <v>9</v>
      </c>
      <c r="F6240" s="38">
        <f t="shared" si="97"/>
        <v>44260</v>
      </c>
    </row>
    <row r="6241" spans="1:6" x14ac:dyDescent="0.25">
      <c r="A6241" t="s">
        <v>25</v>
      </c>
      <c r="B6241" t="s">
        <v>25</v>
      </c>
      <c r="C6241" t="s">
        <v>53</v>
      </c>
      <c r="D6241" s="177">
        <v>44260</v>
      </c>
      <c r="E6241">
        <v>41</v>
      </c>
      <c r="F6241" s="38">
        <f t="shared" si="97"/>
        <v>44260</v>
      </c>
    </row>
    <row r="6242" spans="1:6" x14ac:dyDescent="0.25">
      <c r="A6242" t="s">
        <v>263</v>
      </c>
      <c r="B6242" t="s">
        <v>199</v>
      </c>
      <c r="C6242" t="s">
        <v>447</v>
      </c>
      <c r="D6242" s="177">
        <v>44260</v>
      </c>
      <c r="E6242">
        <v>23</v>
      </c>
      <c r="F6242" s="38">
        <f t="shared" si="97"/>
        <v>44260</v>
      </c>
    </row>
    <row r="6243" spans="1:6" x14ac:dyDescent="0.25">
      <c r="A6243" t="s">
        <v>91</v>
      </c>
      <c r="B6243" t="s">
        <v>91</v>
      </c>
      <c r="C6243" t="s">
        <v>100</v>
      </c>
      <c r="D6243" s="177">
        <v>44260</v>
      </c>
      <c r="E6243">
        <v>21</v>
      </c>
      <c r="F6243" s="38">
        <f t="shared" si="97"/>
        <v>44260</v>
      </c>
    </row>
    <row r="6244" spans="1:6" x14ac:dyDescent="0.25">
      <c r="A6244" t="s">
        <v>91</v>
      </c>
      <c r="B6244" t="s">
        <v>91</v>
      </c>
      <c r="C6244" t="s">
        <v>96</v>
      </c>
      <c r="D6244" s="177">
        <v>44260</v>
      </c>
      <c r="E6244">
        <v>22</v>
      </c>
      <c r="F6244" s="38">
        <f t="shared" si="97"/>
        <v>44260</v>
      </c>
    </row>
    <row r="6245" spans="1:6" x14ac:dyDescent="0.25">
      <c r="A6245" t="s">
        <v>264</v>
      </c>
      <c r="B6245" t="s">
        <v>83</v>
      </c>
      <c r="C6245" t="s">
        <v>191</v>
      </c>
      <c r="D6245" s="177">
        <v>44260</v>
      </c>
      <c r="E6245">
        <v>2</v>
      </c>
      <c r="F6245" s="38">
        <f t="shared" si="97"/>
        <v>44260</v>
      </c>
    </row>
    <row r="6246" spans="1:6" x14ac:dyDescent="0.25">
      <c r="A6246" t="s">
        <v>264</v>
      </c>
      <c r="B6246" t="s">
        <v>83</v>
      </c>
      <c r="C6246" t="s">
        <v>80</v>
      </c>
      <c r="D6246" s="177">
        <v>44259</v>
      </c>
      <c r="E6246">
        <v>71</v>
      </c>
      <c r="F6246" s="38">
        <f t="shared" si="97"/>
        <v>44259</v>
      </c>
    </row>
    <row r="6247" spans="1:6" x14ac:dyDescent="0.25">
      <c r="A6247" t="s">
        <v>264</v>
      </c>
      <c r="B6247" t="s">
        <v>83</v>
      </c>
      <c r="C6247" t="s">
        <v>90</v>
      </c>
      <c r="D6247" s="177">
        <v>44259</v>
      </c>
      <c r="E6247">
        <v>59</v>
      </c>
      <c r="F6247" s="38">
        <f t="shared" si="97"/>
        <v>44259</v>
      </c>
    </row>
    <row r="6248" spans="1:6" x14ac:dyDescent="0.25">
      <c r="A6248" t="s">
        <v>264</v>
      </c>
      <c r="B6248" t="s">
        <v>83</v>
      </c>
      <c r="C6248" t="s">
        <v>86</v>
      </c>
      <c r="D6248" s="177">
        <v>44259</v>
      </c>
      <c r="E6248">
        <v>19</v>
      </c>
      <c r="F6248" s="38">
        <f t="shared" si="97"/>
        <v>44259</v>
      </c>
    </row>
    <row r="6249" spans="1:6" x14ac:dyDescent="0.25">
      <c r="A6249" t="s">
        <v>264</v>
      </c>
      <c r="B6249" t="s">
        <v>83</v>
      </c>
      <c r="C6249" t="s">
        <v>181</v>
      </c>
      <c r="D6249" s="177">
        <v>44259</v>
      </c>
      <c r="E6249">
        <v>1</v>
      </c>
      <c r="F6249" s="38">
        <f t="shared" si="97"/>
        <v>44259</v>
      </c>
    </row>
    <row r="6250" spans="1:6" x14ac:dyDescent="0.25">
      <c r="A6250" t="s">
        <v>264</v>
      </c>
      <c r="B6250" t="s">
        <v>83</v>
      </c>
      <c r="C6250" t="s">
        <v>87</v>
      </c>
      <c r="D6250" s="177">
        <v>44259</v>
      </c>
      <c r="E6250">
        <v>24</v>
      </c>
      <c r="F6250" s="38">
        <f t="shared" si="97"/>
        <v>44259</v>
      </c>
    </row>
    <row r="6251" spans="1:6" x14ac:dyDescent="0.25">
      <c r="A6251" t="s">
        <v>71</v>
      </c>
      <c r="B6251" t="s">
        <v>71</v>
      </c>
      <c r="C6251" t="s">
        <v>72</v>
      </c>
      <c r="D6251" s="177">
        <v>44259</v>
      </c>
      <c r="E6251">
        <v>59</v>
      </c>
      <c r="F6251" s="38">
        <f t="shared" si="97"/>
        <v>44259</v>
      </c>
    </row>
    <row r="6252" spans="1:6" x14ac:dyDescent="0.25">
      <c r="A6252" t="s">
        <v>57</v>
      </c>
      <c r="B6252" t="s">
        <v>57</v>
      </c>
      <c r="C6252" t="s">
        <v>59</v>
      </c>
      <c r="D6252" s="177">
        <v>44259</v>
      </c>
      <c r="E6252">
        <v>2</v>
      </c>
      <c r="F6252" s="38">
        <f t="shared" si="97"/>
        <v>44259</v>
      </c>
    </row>
    <row r="6253" spans="1:6" x14ac:dyDescent="0.25">
      <c r="A6253" t="s">
        <v>57</v>
      </c>
      <c r="B6253" t="s">
        <v>57</v>
      </c>
      <c r="C6253" t="s">
        <v>130</v>
      </c>
      <c r="D6253" s="177">
        <v>44259</v>
      </c>
      <c r="E6253">
        <v>24</v>
      </c>
      <c r="F6253" s="38">
        <f t="shared" si="97"/>
        <v>44259</v>
      </c>
    </row>
    <row r="6254" spans="1:6" x14ac:dyDescent="0.25">
      <c r="A6254" t="s">
        <v>25</v>
      </c>
      <c r="B6254" t="s">
        <v>25</v>
      </c>
      <c r="C6254" t="s">
        <v>38</v>
      </c>
      <c r="D6254" s="177">
        <v>44259</v>
      </c>
      <c r="E6254">
        <v>35</v>
      </c>
      <c r="F6254" s="38">
        <f t="shared" si="97"/>
        <v>44259</v>
      </c>
    </row>
    <row r="6255" spans="1:6" x14ac:dyDescent="0.25">
      <c r="A6255" t="s">
        <v>25</v>
      </c>
      <c r="B6255" t="s">
        <v>25</v>
      </c>
      <c r="C6255" t="s">
        <v>40</v>
      </c>
      <c r="D6255" s="177">
        <v>44259</v>
      </c>
      <c r="E6255">
        <v>3</v>
      </c>
      <c r="F6255" s="38">
        <f t="shared" si="97"/>
        <v>44259</v>
      </c>
    </row>
    <row r="6256" spans="1:6" x14ac:dyDescent="0.25">
      <c r="A6256" t="s">
        <v>25</v>
      </c>
      <c r="B6256" t="s">
        <v>25</v>
      </c>
      <c r="C6256" t="s">
        <v>41</v>
      </c>
      <c r="D6256" s="177">
        <v>44259</v>
      </c>
      <c r="E6256">
        <v>38</v>
      </c>
      <c r="F6256" s="38">
        <f t="shared" si="97"/>
        <v>44259</v>
      </c>
    </row>
    <row r="6257" spans="1:6" x14ac:dyDescent="0.25">
      <c r="A6257" t="s">
        <v>18</v>
      </c>
      <c r="B6257" t="s">
        <v>366</v>
      </c>
      <c r="C6257" t="s">
        <v>410</v>
      </c>
      <c r="D6257" s="177">
        <v>44259</v>
      </c>
      <c r="E6257">
        <v>5</v>
      </c>
      <c r="F6257" s="38">
        <f t="shared" si="97"/>
        <v>44259</v>
      </c>
    </row>
    <row r="6258" spans="1:6" x14ac:dyDescent="0.25">
      <c r="A6258" t="s">
        <v>264</v>
      </c>
      <c r="B6258" t="s">
        <v>83</v>
      </c>
      <c r="C6258" t="s">
        <v>85</v>
      </c>
      <c r="D6258" s="177">
        <v>44259</v>
      </c>
      <c r="E6258">
        <v>20</v>
      </c>
      <c r="F6258" s="38">
        <f t="shared" si="97"/>
        <v>44259</v>
      </c>
    </row>
    <row r="6259" spans="1:6" x14ac:dyDescent="0.25">
      <c r="A6259" t="s">
        <v>91</v>
      </c>
      <c r="B6259" t="s">
        <v>91</v>
      </c>
      <c r="C6259" t="s">
        <v>101</v>
      </c>
      <c r="D6259" s="177">
        <v>44259</v>
      </c>
      <c r="E6259">
        <v>34</v>
      </c>
      <c r="F6259" s="38">
        <f t="shared" si="97"/>
        <v>44259</v>
      </c>
    </row>
    <row r="6260" spans="1:6" x14ac:dyDescent="0.25">
      <c r="A6260" t="s">
        <v>91</v>
      </c>
      <c r="B6260" t="s">
        <v>91</v>
      </c>
      <c r="C6260" t="s">
        <v>100</v>
      </c>
      <c r="D6260" s="177">
        <v>44259</v>
      </c>
      <c r="E6260">
        <v>77</v>
      </c>
      <c r="F6260" s="38">
        <f t="shared" si="97"/>
        <v>44259</v>
      </c>
    </row>
    <row r="6261" spans="1:6" x14ac:dyDescent="0.25">
      <c r="A6261" t="s">
        <v>325</v>
      </c>
      <c r="B6261" t="s">
        <v>325</v>
      </c>
      <c r="C6261" t="s">
        <v>327</v>
      </c>
      <c r="D6261" s="177">
        <v>44259</v>
      </c>
      <c r="E6261">
        <v>31</v>
      </c>
      <c r="F6261" s="38">
        <f t="shared" si="97"/>
        <v>44259</v>
      </c>
    </row>
    <row r="6262" spans="1:6" x14ac:dyDescent="0.25">
      <c r="A6262" t="s">
        <v>57</v>
      </c>
      <c r="B6262" t="s">
        <v>57</v>
      </c>
      <c r="C6262" t="s">
        <v>60</v>
      </c>
      <c r="D6262" s="177">
        <v>44259</v>
      </c>
      <c r="E6262">
        <v>3</v>
      </c>
      <c r="F6262" s="38">
        <f t="shared" si="97"/>
        <v>44259</v>
      </c>
    </row>
    <row r="6263" spans="1:6" x14ac:dyDescent="0.25">
      <c r="A6263" t="s">
        <v>25</v>
      </c>
      <c r="B6263" t="s">
        <v>54</v>
      </c>
      <c r="C6263" t="s">
        <v>55</v>
      </c>
      <c r="D6263" s="177">
        <v>44259</v>
      </c>
      <c r="E6263">
        <v>239</v>
      </c>
      <c r="F6263" s="38">
        <f t="shared" si="97"/>
        <v>44259</v>
      </c>
    </row>
    <row r="6264" spans="1:6" x14ac:dyDescent="0.25">
      <c r="A6264" t="s">
        <v>263</v>
      </c>
      <c r="B6264" t="s">
        <v>199</v>
      </c>
      <c r="C6264" t="s">
        <v>75</v>
      </c>
      <c r="D6264" s="177">
        <v>44259</v>
      </c>
      <c r="E6264">
        <v>3</v>
      </c>
      <c r="F6264" s="38">
        <f t="shared" si="97"/>
        <v>44259</v>
      </c>
    </row>
    <row r="6265" spans="1:6" x14ac:dyDescent="0.25">
      <c r="A6265" t="s">
        <v>57</v>
      </c>
      <c r="B6265" t="s">
        <v>57</v>
      </c>
      <c r="C6265" t="s">
        <v>63</v>
      </c>
      <c r="D6265" s="177">
        <v>44259</v>
      </c>
      <c r="E6265">
        <v>47</v>
      </c>
      <c r="F6265" s="38">
        <f t="shared" si="97"/>
        <v>44259</v>
      </c>
    </row>
    <row r="6266" spans="1:6" x14ac:dyDescent="0.25">
      <c r="A6266" t="s">
        <v>25</v>
      </c>
      <c r="B6266" t="s">
        <v>25</v>
      </c>
      <c r="C6266" t="s">
        <v>47</v>
      </c>
      <c r="D6266" s="177">
        <v>44259</v>
      </c>
      <c r="E6266">
        <v>59</v>
      </c>
      <c r="F6266" s="38">
        <f t="shared" si="97"/>
        <v>44259</v>
      </c>
    </row>
    <row r="6267" spans="1:6" x14ac:dyDescent="0.25">
      <c r="A6267" t="s">
        <v>25</v>
      </c>
      <c r="B6267" t="s">
        <v>25</v>
      </c>
      <c r="C6267" t="s">
        <v>35</v>
      </c>
      <c r="D6267" s="177">
        <v>44259</v>
      </c>
      <c r="E6267">
        <v>30</v>
      </c>
      <c r="F6267" s="38">
        <f t="shared" si="97"/>
        <v>44259</v>
      </c>
    </row>
    <row r="6268" spans="1:6" x14ac:dyDescent="0.25">
      <c r="A6268" t="s">
        <v>25</v>
      </c>
      <c r="B6268" t="s">
        <v>25</v>
      </c>
      <c r="C6268" t="s">
        <v>36</v>
      </c>
      <c r="D6268" s="177">
        <v>44259</v>
      </c>
      <c r="E6268">
        <v>25</v>
      </c>
      <c r="F6268" s="38">
        <f t="shared" si="97"/>
        <v>44259</v>
      </c>
    </row>
    <row r="6269" spans="1:6" x14ac:dyDescent="0.25">
      <c r="A6269" t="s">
        <v>18</v>
      </c>
      <c r="B6269" t="s">
        <v>18</v>
      </c>
      <c r="C6269" t="s">
        <v>24</v>
      </c>
      <c r="D6269" s="177">
        <v>44259</v>
      </c>
      <c r="E6269">
        <v>57</v>
      </c>
      <c r="F6269" s="38">
        <f t="shared" si="97"/>
        <v>44259</v>
      </c>
    </row>
    <row r="6270" spans="1:6" x14ac:dyDescent="0.25">
      <c r="A6270" t="s">
        <v>18</v>
      </c>
      <c r="B6270" t="s">
        <v>18</v>
      </c>
      <c r="C6270" t="s">
        <v>23</v>
      </c>
      <c r="D6270" s="177">
        <v>44259</v>
      </c>
      <c r="E6270">
        <v>13</v>
      </c>
      <c r="F6270" s="38">
        <f t="shared" si="97"/>
        <v>44259</v>
      </c>
    </row>
    <row r="6271" spans="1:6" x14ac:dyDescent="0.25">
      <c r="A6271" t="s">
        <v>16</v>
      </c>
      <c r="B6271" t="s">
        <v>16</v>
      </c>
      <c r="C6271" t="s">
        <v>17</v>
      </c>
      <c r="D6271" s="177">
        <v>44259</v>
      </c>
      <c r="E6271">
        <v>48</v>
      </c>
      <c r="F6271" s="38">
        <f t="shared" si="97"/>
        <v>44259</v>
      </c>
    </row>
    <row r="6272" spans="1:6" x14ac:dyDescent="0.25">
      <c r="A6272" t="s">
        <v>18</v>
      </c>
      <c r="B6272" t="s">
        <v>21</v>
      </c>
      <c r="C6272" t="s">
        <v>398</v>
      </c>
      <c r="D6272" s="177">
        <v>44259</v>
      </c>
      <c r="E6272">
        <v>1</v>
      </c>
      <c r="F6272" s="38">
        <f t="shared" si="97"/>
        <v>44259</v>
      </c>
    </row>
    <row r="6273" spans="1:6" x14ac:dyDescent="0.25">
      <c r="A6273" t="s">
        <v>337</v>
      </c>
      <c r="B6273" t="s">
        <v>338</v>
      </c>
      <c r="C6273" t="s">
        <v>177</v>
      </c>
      <c r="D6273" s="177">
        <v>44259</v>
      </c>
      <c r="E6273">
        <v>34</v>
      </c>
      <c r="F6273" s="38">
        <f t="shared" si="97"/>
        <v>44259</v>
      </c>
    </row>
    <row r="6274" spans="1:6" x14ac:dyDescent="0.25">
      <c r="A6274" t="s">
        <v>18</v>
      </c>
      <c r="B6274" t="s">
        <v>19</v>
      </c>
      <c r="C6274" t="s">
        <v>20</v>
      </c>
      <c r="D6274" s="177">
        <v>44259</v>
      </c>
      <c r="E6274">
        <v>43</v>
      </c>
      <c r="F6274" s="38">
        <f t="shared" si="97"/>
        <v>44259</v>
      </c>
    </row>
    <row r="6275" spans="1:6" x14ac:dyDescent="0.25">
      <c r="A6275" t="s">
        <v>25</v>
      </c>
      <c r="B6275" t="s">
        <v>54</v>
      </c>
      <c r="C6275" t="s">
        <v>56</v>
      </c>
      <c r="D6275" s="177">
        <v>44259</v>
      </c>
      <c r="E6275">
        <v>140</v>
      </c>
      <c r="F6275" s="38">
        <f t="shared" ref="F6275:F6338" si="98">D6275</f>
        <v>44259</v>
      </c>
    </row>
    <row r="6276" spans="1:6" x14ac:dyDescent="0.25">
      <c r="A6276" t="s">
        <v>263</v>
      </c>
      <c r="B6276" t="s">
        <v>199</v>
      </c>
      <c r="C6276" t="s">
        <v>77</v>
      </c>
      <c r="D6276" s="177">
        <v>44259</v>
      </c>
      <c r="E6276">
        <v>42</v>
      </c>
      <c r="F6276" s="38">
        <f t="shared" si="98"/>
        <v>44259</v>
      </c>
    </row>
    <row r="6277" spans="1:6" x14ac:dyDescent="0.25">
      <c r="A6277" t="s">
        <v>264</v>
      </c>
      <c r="B6277" t="s">
        <v>83</v>
      </c>
      <c r="C6277" t="s">
        <v>84</v>
      </c>
      <c r="D6277" s="177">
        <v>44259</v>
      </c>
      <c r="E6277">
        <v>142</v>
      </c>
      <c r="F6277" s="38">
        <f t="shared" si="98"/>
        <v>44259</v>
      </c>
    </row>
    <row r="6278" spans="1:6" x14ac:dyDescent="0.25">
      <c r="A6278" t="s">
        <v>91</v>
      </c>
      <c r="B6278" t="s">
        <v>91</v>
      </c>
      <c r="C6278" t="s">
        <v>97</v>
      </c>
      <c r="D6278" s="177">
        <v>44259</v>
      </c>
      <c r="E6278">
        <v>5</v>
      </c>
      <c r="F6278" s="38">
        <f t="shared" si="98"/>
        <v>44259</v>
      </c>
    </row>
    <row r="6279" spans="1:6" x14ac:dyDescent="0.25">
      <c r="A6279" t="s">
        <v>18</v>
      </c>
      <c r="B6279" t="s">
        <v>21</v>
      </c>
      <c r="C6279" t="s">
        <v>22</v>
      </c>
      <c r="D6279" s="177">
        <v>44259</v>
      </c>
      <c r="E6279">
        <v>73</v>
      </c>
      <c r="F6279" s="38">
        <f t="shared" si="98"/>
        <v>44259</v>
      </c>
    </row>
    <row r="6280" spans="1:6" x14ac:dyDescent="0.25">
      <c r="A6280" t="s">
        <v>25</v>
      </c>
      <c r="B6280" t="s">
        <v>26</v>
      </c>
      <c r="C6280" t="s">
        <v>28</v>
      </c>
      <c r="D6280" s="177">
        <v>44259</v>
      </c>
      <c r="E6280">
        <v>35</v>
      </c>
      <c r="F6280" s="38">
        <f t="shared" si="98"/>
        <v>44259</v>
      </c>
    </row>
    <row r="6281" spans="1:6" x14ac:dyDescent="0.25">
      <c r="A6281" t="s">
        <v>25</v>
      </c>
      <c r="B6281" t="s">
        <v>25</v>
      </c>
      <c r="C6281" t="s">
        <v>31</v>
      </c>
      <c r="D6281" s="177">
        <v>44259</v>
      </c>
      <c r="E6281">
        <v>88</v>
      </c>
      <c r="F6281" s="38">
        <f t="shared" si="98"/>
        <v>44259</v>
      </c>
    </row>
    <row r="6282" spans="1:6" x14ac:dyDescent="0.25">
      <c r="A6282" t="s">
        <v>18</v>
      </c>
      <c r="B6282" t="s">
        <v>366</v>
      </c>
      <c r="C6282" t="s">
        <v>409</v>
      </c>
      <c r="D6282" s="177">
        <v>44259</v>
      </c>
      <c r="E6282">
        <v>18</v>
      </c>
      <c r="F6282" s="38">
        <f t="shared" si="98"/>
        <v>44259</v>
      </c>
    </row>
    <row r="6283" spans="1:6" x14ac:dyDescent="0.25">
      <c r="A6283" t="s">
        <v>18</v>
      </c>
      <c r="B6283" t="s">
        <v>366</v>
      </c>
      <c r="C6283" t="s">
        <v>413</v>
      </c>
      <c r="D6283" s="177">
        <v>44259</v>
      </c>
      <c r="E6283">
        <v>24</v>
      </c>
      <c r="F6283" s="38">
        <f t="shared" si="98"/>
        <v>44259</v>
      </c>
    </row>
    <row r="6284" spans="1:6" x14ac:dyDescent="0.25">
      <c r="A6284" t="s">
        <v>25</v>
      </c>
      <c r="B6284" t="s">
        <v>26</v>
      </c>
      <c r="C6284" t="s">
        <v>27</v>
      </c>
      <c r="D6284" s="177">
        <v>44259</v>
      </c>
      <c r="E6284">
        <v>37</v>
      </c>
      <c r="F6284" s="38">
        <f t="shared" si="98"/>
        <v>44259</v>
      </c>
    </row>
    <row r="6285" spans="1:6" x14ac:dyDescent="0.25">
      <c r="A6285" t="s">
        <v>25</v>
      </c>
      <c r="B6285" t="s">
        <v>25</v>
      </c>
      <c r="C6285" t="s">
        <v>39</v>
      </c>
      <c r="D6285" s="177">
        <v>44259</v>
      </c>
      <c r="E6285">
        <v>48</v>
      </c>
      <c r="F6285" s="38">
        <f t="shared" si="98"/>
        <v>44259</v>
      </c>
    </row>
    <row r="6286" spans="1:6" x14ac:dyDescent="0.25">
      <c r="A6286" t="s">
        <v>25</v>
      </c>
      <c r="B6286" t="s">
        <v>25</v>
      </c>
      <c r="C6286" t="s">
        <v>186</v>
      </c>
      <c r="D6286" s="177">
        <v>44259</v>
      </c>
      <c r="E6286">
        <v>4</v>
      </c>
      <c r="F6286" s="38">
        <f t="shared" si="98"/>
        <v>44259</v>
      </c>
    </row>
    <row r="6287" spans="1:6" x14ac:dyDescent="0.25">
      <c r="A6287" t="s">
        <v>25</v>
      </c>
      <c r="B6287" t="s">
        <v>25</v>
      </c>
      <c r="C6287" t="s">
        <v>42</v>
      </c>
      <c r="D6287" s="177">
        <v>44259</v>
      </c>
      <c r="E6287">
        <v>49</v>
      </c>
      <c r="F6287" s="38">
        <f t="shared" si="98"/>
        <v>44259</v>
      </c>
    </row>
    <row r="6288" spans="1:6" x14ac:dyDescent="0.25">
      <c r="A6288" t="s">
        <v>25</v>
      </c>
      <c r="B6288" t="s">
        <v>25</v>
      </c>
      <c r="C6288" t="s">
        <v>43</v>
      </c>
      <c r="D6288" s="177">
        <v>44259</v>
      </c>
      <c r="E6288">
        <v>43</v>
      </c>
      <c r="F6288" s="38">
        <f t="shared" si="98"/>
        <v>44259</v>
      </c>
    </row>
    <row r="6289" spans="1:6" x14ac:dyDescent="0.25">
      <c r="A6289" t="s">
        <v>25</v>
      </c>
      <c r="B6289" t="s">
        <v>25</v>
      </c>
      <c r="C6289" t="s">
        <v>48</v>
      </c>
      <c r="D6289" s="177">
        <v>44259</v>
      </c>
      <c r="E6289">
        <v>12</v>
      </c>
      <c r="F6289" s="38">
        <f t="shared" si="98"/>
        <v>44259</v>
      </c>
    </row>
    <row r="6290" spans="1:6" x14ac:dyDescent="0.25">
      <c r="A6290" t="s">
        <v>25</v>
      </c>
      <c r="B6290" t="s">
        <v>25</v>
      </c>
      <c r="C6290" t="s">
        <v>49</v>
      </c>
      <c r="D6290" s="177">
        <v>44259</v>
      </c>
      <c r="E6290">
        <v>51</v>
      </c>
      <c r="F6290" s="38">
        <f t="shared" si="98"/>
        <v>44259</v>
      </c>
    </row>
    <row r="6291" spans="1:6" x14ac:dyDescent="0.25">
      <c r="A6291" t="s">
        <v>2</v>
      </c>
      <c r="B6291" t="s">
        <v>2</v>
      </c>
      <c r="C6291" t="s">
        <v>184</v>
      </c>
      <c r="D6291" s="177">
        <v>44259</v>
      </c>
      <c r="E6291">
        <v>39</v>
      </c>
      <c r="F6291" s="38">
        <f t="shared" si="98"/>
        <v>44259</v>
      </c>
    </row>
    <row r="6292" spans="1:6" x14ac:dyDescent="0.25">
      <c r="A6292" t="s">
        <v>18</v>
      </c>
      <c r="B6292" t="s">
        <v>366</v>
      </c>
      <c r="C6292" t="s">
        <v>412</v>
      </c>
      <c r="D6292" s="177">
        <v>44259</v>
      </c>
      <c r="E6292">
        <v>2</v>
      </c>
      <c r="F6292" s="38">
        <f t="shared" si="98"/>
        <v>44259</v>
      </c>
    </row>
    <row r="6293" spans="1:6" x14ac:dyDescent="0.25">
      <c r="A6293" t="s">
        <v>25</v>
      </c>
      <c r="B6293" t="s">
        <v>25</v>
      </c>
      <c r="C6293" t="s">
        <v>32</v>
      </c>
      <c r="D6293" s="177">
        <v>44259</v>
      </c>
      <c r="E6293">
        <v>101</v>
      </c>
      <c r="F6293" s="38">
        <f t="shared" si="98"/>
        <v>44259</v>
      </c>
    </row>
    <row r="6294" spans="1:6" x14ac:dyDescent="0.25">
      <c r="A6294" t="s">
        <v>25</v>
      </c>
      <c r="B6294" t="s">
        <v>29</v>
      </c>
      <c r="C6294" t="s">
        <v>30</v>
      </c>
      <c r="D6294" s="177">
        <v>44259</v>
      </c>
      <c r="E6294">
        <v>78</v>
      </c>
      <c r="F6294" s="38">
        <f t="shared" si="98"/>
        <v>44259</v>
      </c>
    </row>
    <row r="6295" spans="1:6" x14ac:dyDescent="0.25">
      <c r="A6295" t="s">
        <v>25</v>
      </c>
      <c r="B6295" t="s">
        <v>25</v>
      </c>
      <c r="C6295" t="s">
        <v>45</v>
      </c>
      <c r="D6295" s="177">
        <v>44259</v>
      </c>
      <c r="E6295">
        <v>82</v>
      </c>
      <c r="F6295" s="38">
        <f t="shared" si="98"/>
        <v>44259</v>
      </c>
    </row>
    <row r="6296" spans="1:6" x14ac:dyDescent="0.25">
      <c r="A6296" t="s">
        <v>25</v>
      </c>
      <c r="B6296" t="s">
        <v>25</v>
      </c>
      <c r="C6296" t="s">
        <v>46</v>
      </c>
      <c r="D6296" s="177">
        <v>44259</v>
      </c>
      <c r="E6296">
        <v>48</v>
      </c>
      <c r="F6296" s="38">
        <f t="shared" si="98"/>
        <v>44259</v>
      </c>
    </row>
    <row r="6297" spans="1:6" x14ac:dyDescent="0.25">
      <c r="A6297" t="s">
        <v>25</v>
      </c>
      <c r="B6297" t="s">
        <v>25</v>
      </c>
      <c r="C6297" t="s">
        <v>50</v>
      </c>
      <c r="D6297" s="177">
        <v>44259</v>
      </c>
      <c r="E6297">
        <v>15</v>
      </c>
      <c r="F6297" s="38">
        <f t="shared" si="98"/>
        <v>44259</v>
      </c>
    </row>
    <row r="6298" spans="1:6" x14ac:dyDescent="0.25">
      <c r="A6298" t="s">
        <v>25</v>
      </c>
      <c r="B6298" t="s">
        <v>25</v>
      </c>
      <c r="C6298" t="s">
        <v>34</v>
      </c>
      <c r="D6298" s="177">
        <v>44259</v>
      </c>
      <c r="E6298">
        <v>61</v>
      </c>
      <c r="F6298" s="38">
        <f t="shared" si="98"/>
        <v>44259</v>
      </c>
    </row>
    <row r="6299" spans="1:6" x14ac:dyDescent="0.25">
      <c r="A6299" t="s">
        <v>25</v>
      </c>
      <c r="B6299" t="s">
        <v>25</v>
      </c>
      <c r="C6299" t="s">
        <v>37</v>
      </c>
      <c r="D6299" s="177">
        <v>44259</v>
      </c>
      <c r="E6299">
        <v>33</v>
      </c>
      <c r="F6299" s="38">
        <f t="shared" si="98"/>
        <v>44259</v>
      </c>
    </row>
    <row r="6300" spans="1:6" x14ac:dyDescent="0.25">
      <c r="A6300" t="s">
        <v>264</v>
      </c>
      <c r="B6300" t="s">
        <v>81</v>
      </c>
      <c r="C6300" t="s">
        <v>82</v>
      </c>
      <c r="D6300" s="177">
        <v>44259</v>
      </c>
      <c r="E6300">
        <v>29</v>
      </c>
      <c r="F6300" s="38">
        <f t="shared" si="98"/>
        <v>44259</v>
      </c>
    </row>
    <row r="6301" spans="1:6" x14ac:dyDescent="0.25">
      <c r="A6301" t="s">
        <v>91</v>
      </c>
      <c r="B6301" t="s">
        <v>91</v>
      </c>
      <c r="C6301" t="s">
        <v>96</v>
      </c>
      <c r="D6301" s="177">
        <v>44259</v>
      </c>
      <c r="E6301">
        <v>92</v>
      </c>
      <c r="F6301" s="38">
        <f t="shared" si="98"/>
        <v>44259</v>
      </c>
    </row>
    <row r="6302" spans="1:6" x14ac:dyDescent="0.25">
      <c r="A6302" t="s">
        <v>91</v>
      </c>
      <c r="B6302" t="s">
        <v>91</v>
      </c>
      <c r="C6302" t="s">
        <v>98</v>
      </c>
      <c r="D6302" s="177">
        <v>44259</v>
      </c>
      <c r="E6302">
        <v>61</v>
      </c>
      <c r="F6302" s="38">
        <f t="shared" si="98"/>
        <v>44259</v>
      </c>
    </row>
    <row r="6303" spans="1:6" x14ac:dyDescent="0.25">
      <c r="A6303" t="s">
        <v>25</v>
      </c>
      <c r="B6303" t="s">
        <v>25</v>
      </c>
      <c r="C6303" t="s">
        <v>51</v>
      </c>
      <c r="D6303" s="177">
        <v>44259</v>
      </c>
      <c r="E6303">
        <v>18</v>
      </c>
      <c r="F6303" s="38">
        <f t="shared" si="98"/>
        <v>44259</v>
      </c>
    </row>
    <row r="6304" spans="1:6" x14ac:dyDescent="0.25">
      <c r="A6304" t="s">
        <v>25</v>
      </c>
      <c r="B6304" t="s">
        <v>25</v>
      </c>
      <c r="C6304" t="s">
        <v>53</v>
      </c>
      <c r="D6304" s="177">
        <v>44259</v>
      </c>
      <c r="E6304">
        <v>49</v>
      </c>
      <c r="F6304" s="38">
        <f t="shared" si="98"/>
        <v>44259</v>
      </c>
    </row>
    <row r="6305" spans="1:6" x14ac:dyDescent="0.25">
      <c r="A6305" t="s">
        <v>25</v>
      </c>
      <c r="B6305" t="s">
        <v>54</v>
      </c>
      <c r="C6305" t="s">
        <v>187</v>
      </c>
      <c r="D6305" s="177">
        <v>44259</v>
      </c>
      <c r="E6305">
        <v>1</v>
      </c>
      <c r="F6305" s="38">
        <f t="shared" si="98"/>
        <v>44259</v>
      </c>
    </row>
    <row r="6306" spans="1:6" x14ac:dyDescent="0.25">
      <c r="A6306" t="s">
        <v>263</v>
      </c>
      <c r="B6306" t="s">
        <v>199</v>
      </c>
      <c r="C6306" t="s">
        <v>319</v>
      </c>
      <c r="D6306" s="177">
        <v>44259</v>
      </c>
      <c r="E6306">
        <v>36</v>
      </c>
      <c r="F6306" s="38">
        <f t="shared" si="98"/>
        <v>44259</v>
      </c>
    </row>
    <row r="6307" spans="1:6" x14ac:dyDescent="0.25">
      <c r="A6307" t="s">
        <v>91</v>
      </c>
      <c r="B6307" t="s">
        <v>91</v>
      </c>
      <c r="C6307" t="s">
        <v>97</v>
      </c>
      <c r="D6307" s="177">
        <v>44258</v>
      </c>
      <c r="E6307">
        <v>11</v>
      </c>
      <c r="F6307" s="38">
        <f t="shared" si="98"/>
        <v>44258</v>
      </c>
    </row>
    <row r="6308" spans="1:6" x14ac:dyDescent="0.25">
      <c r="A6308" t="s">
        <v>91</v>
      </c>
      <c r="B6308" t="s">
        <v>91</v>
      </c>
      <c r="C6308" t="s">
        <v>100</v>
      </c>
      <c r="D6308" s="177">
        <v>44258</v>
      </c>
      <c r="E6308">
        <v>106</v>
      </c>
      <c r="F6308" s="38">
        <f t="shared" si="98"/>
        <v>44258</v>
      </c>
    </row>
    <row r="6309" spans="1:6" x14ac:dyDescent="0.25">
      <c r="A6309" t="s">
        <v>325</v>
      </c>
      <c r="B6309" t="s">
        <v>325</v>
      </c>
      <c r="C6309" t="s">
        <v>327</v>
      </c>
      <c r="D6309" s="177">
        <v>44258</v>
      </c>
      <c r="E6309">
        <v>29</v>
      </c>
      <c r="F6309" s="38">
        <f t="shared" si="98"/>
        <v>44258</v>
      </c>
    </row>
    <row r="6310" spans="1:6" x14ac:dyDescent="0.25">
      <c r="A6310" t="s">
        <v>264</v>
      </c>
      <c r="B6310" t="s">
        <v>83</v>
      </c>
      <c r="C6310" t="s">
        <v>84</v>
      </c>
      <c r="D6310" s="177">
        <v>44258</v>
      </c>
      <c r="E6310">
        <v>124</v>
      </c>
      <c r="F6310" s="38">
        <f t="shared" si="98"/>
        <v>44258</v>
      </c>
    </row>
    <row r="6311" spans="1:6" x14ac:dyDescent="0.25">
      <c r="A6311" t="s">
        <v>264</v>
      </c>
      <c r="B6311" t="s">
        <v>83</v>
      </c>
      <c r="C6311" t="s">
        <v>80</v>
      </c>
      <c r="D6311" s="177">
        <v>44258</v>
      </c>
      <c r="E6311">
        <v>32</v>
      </c>
      <c r="F6311" s="38">
        <f t="shared" si="98"/>
        <v>44258</v>
      </c>
    </row>
    <row r="6312" spans="1:6" x14ac:dyDescent="0.25">
      <c r="A6312" t="s">
        <v>25</v>
      </c>
      <c r="B6312" t="s">
        <v>25</v>
      </c>
      <c r="C6312" t="s">
        <v>49</v>
      </c>
      <c r="D6312" s="177">
        <v>44258</v>
      </c>
      <c r="E6312">
        <v>63</v>
      </c>
      <c r="F6312" s="38">
        <f t="shared" si="98"/>
        <v>44258</v>
      </c>
    </row>
    <row r="6313" spans="1:6" x14ac:dyDescent="0.25">
      <c r="A6313" t="s">
        <v>25</v>
      </c>
      <c r="B6313" t="s">
        <v>25</v>
      </c>
      <c r="C6313" t="s">
        <v>43</v>
      </c>
      <c r="D6313" s="177">
        <v>44258</v>
      </c>
      <c r="E6313">
        <v>42</v>
      </c>
      <c r="F6313" s="38">
        <f t="shared" si="98"/>
        <v>44258</v>
      </c>
    </row>
    <row r="6314" spans="1:6" x14ac:dyDescent="0.25">
      <c r="A6314" t="s">
        <v>25</v>
      </c>
      <c r="B6314" t="s">
        <v>26</v>
      </c>
      <c r="C6314" t="s">
        <v>28</v>
      </c>
      <c r="D6314" s="177">
        <v>44258</v>
      </c>
      <c r="E6314">
        <v>44</v>
      </c>
      <c r="F6314" s="38">
        <f t="shared" si="98"/>
        <v>44258</v>
      </c>
    </row>
    <row r="6315" spans="1:6" x14ac:dyDescent="0.25">
      <c r="A6315" t="s">
        <v>25</v>
      </c>
      <c r="B6315" t="s">
        <v>25</v>
      </c>
      <c r="C6315" t="s">
        <v>31</v>
      </c>
      <c r="D6315" s="177">
        <v>44258</v>
      </c>
      <c r="E6315">
        <v>102</v>
      </c>
      <c r="F6315" s="38">
        <f t="shared" si="98"/>
        <v>44258</v>
      </c>
    </row>
    <row r="6316" spans="1:6" x14ac:dyDescent="0.25">
      <c r="A6316" t="s">
        <v>18</v>
      </c>
      <c r="B6316" t="s">
        <v>366</v>
      </c>
      <c r="C6316" t="s">
        <v>410</v>
      </c>
      <c r="D6316" s="177">
        <v>44258</v>
      </c>
      <c r="E6316">
        <v>8</v>
      </c>
      <c r="F6316" s="38">
        <f t="shared" si="98"/>
        <v>44258</v>
      </c>
    </row>
    <row r="6317" spans="1:6" x14ac:dyDescent="0.25">
      <c r="A6317" t="s">
        <v>18</v>
      </c>
      <c r="B6317" t="s">
        <v>366</v>
      </c>
      <c r="C6317" t="s">
        <v>413</v>
      </c>
      <c r="D6317" s="177">
        <v>44258</v>
      </c>
      <c r="E6317">
        <v>19</v>
      </c>
      <c r="F6317" s="38">
        <f t="shared" si="98"/>
        <v>44258</v>
      </c>
    </row>
    <row r="6318" spans="1:6" x14ac:dyDescent="0.25">
      <c r="A6318" t="s">
        <v>18</v>
      </c>
      <c r="B6318" t="s">
        <v>19</v>
      </c>
      <c r="C6318" t="s">
        <v>20</v>
      </c>
      <c r="D6318" s="177">
        <v>44258</v>
      </c>
      <c r="E6318">
        <v>45</v>
      </c>
      <c r="F6318" s="38">
        <f t="shared" si="98"/>
        <v>44258</v>
      </c>
    </row>
    <row r="6319" spans="1:6" x14ac:dyDescent="0.25">
      <c r="A6319" t="s">
        <v>337</v>
      </c>
      <c r="B6319" t="s">
        <v>338</v>
      </c>
      <c r="C6319" t="s">
        <v>177</v>
      </c>
      <c r="D6319" s="177">
        <v>44258</v>
      </c>
      <c r="E6319">
        <v>36</v>
      </c>
      <c r="F6319" s="38">
        <f t="shared" si="98"/>
        <v>44258</v>
      </c>
    </row>
    <row r="6320" spans="1:6" x14ac:dyDescent="0.25">
      <c r="A6320" t="s">
        <v>25</v>
      </c>
      <c r="B6320" t="s">
        <v>25</v>
      </c>
      <c r="C6320" t="s">
        <v>46</v>
      </c>
      <c r="D6320" s="177">
        <v>44258</v>
      </c>
      <c r="E6320">
        <v>24</v>
      </c>
      <c r="F6320" s="38">
        <f t="shared" si="98"/>
        <v>44258</v>
      </c>
    </row>
    <row r="6321" spans="1:6" x14ac:dyDescent="0.25">
      <c r="A6321" t="s">
        <v>25</v>
      </c>
      <c r="B6321" t="s">
        <v>25</v>
      </c>
      <c r="C6321" t="s">
        <v>40</v>
      </c>
      <c r="D6321" s="177">
        <v>44258</v>
      </c>
      <c r="E6321">
        <v>11</v>
      </c>
      <c r="F6321" s="38">
        <f t="shared" si="98"/>
        <v>44258</v>
      </c>
    </row>
    <row r="6322" spans="1:6" x14ac:dyDescent="0.25">
      <c r="A6322" t="s">
        <v>18</v>
      </c>
      <c r="B6322" t="s">
        <v>18</v>
      </c>
      <c r="C6322" t="s">
        <v>23</v>
      </c>
      <c r="D6322" s="177">
        <v>44258</v>
      </c>
      <c r="E6322">
        <v>11</v>
      </c>
      <c r="F6322" s="38">
        <f t="shared" si="98"/>
        <v>44258</v>
      </c>
    </row>
    <row r="6323" spans="1:6" x14ac:dyDescent="0.25">
      <c r="A6323" t="s">
        <v>25</v>
      </c>
      <c r="B6323" t="s">
        <v>25</v>
      </c>
      <c r="C6323" t="s">
        <v>32</v>
      </c>
      <c r="D6323" s="177">
        <v>44258</v>
      </c>
      <c r="E6323">
        <v>93</v>
      </c>
      <c r="F6323" s="38">
        <f t="shared" si="98"/>
        <v>44258</v>
      </c>
    </row>
    <row r="6324" spans="1:6" x14ac:dyDescent="0.25">
      <c r="A6324" t="s">
        <v>16</v>
      </c>
      <c r="B6324" t="s">
        <v>16</v>
      </c>
      <c r="C6324" t="s">
        <v>17</v>
      </c>
      <c r="D6324" s="177">
        <v>44258</v>
      </c>
      <c r="E6324">
        <v>82</v>
      </c>
      <c r="F6324" s="38">
        <f t="shared" si="98"/>
        <v>44258</v>
      </c>
    </row>
    <row r="6325" spans="1:6" x14ac:dyDescent="0.25">
      <c r="A6325" t="s">
        <v>264</v>
      </c>
      <c r="B6325" t="s">
        <v>83</v>
      </c>
      <c r="C6325" t="s">
        <v>86</v>
      </c>
      <c r="D6325" s="177">
        <v>44258</v>
      </c>
      <c r="E6325">
        <v>21</v>
      </c>
      <c r="F6325" s="38">
        <f t="shared" si="98"/>
        <v>44258</v>
      </c>
    </row>
    <row r="6326" spans="1:6" x14ac:dyDescent="0.25">
      <c r="A6326" t="s">
        <v>264</v>
      </c>
      <c r="B6326" t="s">
        <v>81</v>
      </c>
      <c r="C6326" t="s">
        <v>82</v>
      </c>
      <c r="D6326" s="177">
        <v>44258</v>
      </c>
      <c r="E6326">
        <v>42</v>
      </c>
      <c r="F6326" s="38">
        <f t="shared" si="98"/>
        <v>44258</v>
      </c>
    </row>
    <row r="6327" spans="1:6" x14ac:dyDescent="0.25">
      <c r="A6327" t="s">
        <v>264</v>
      </c>
      <c r="B6327" t="s">
        <v>83</v>
      </c>
      <c r="C6327" t="s">
        <v>90</v>
      </c>
      <c r="D6327" s="177">
        <v>44258</v>
      </c>
      <c r="E6327">
        <v>68</v>
      </c>
      <c r="F6327" s="38">
        <f t="shared" si="98"/>
        <v>44258</v>
      </c>
    </row>
    <row r="6328" spans="1:6" x14ac:dyDescent="0.25">
      <c r="A6328" t="s">
        <v>91</v>
      </c>
      <c r="B6328" t="s">
        <v>91</v>
      </c>
      <c r="C6328" t="s">
        <v>95</v>
      </c>
      <c r="D6328" s="177">
        <v>44258</v>
      </c>
      <c r="E6328">
        <v>10</v>
      </c>
      <c r="F6328" s="38">
        <f t="shared" si="98"/>
        <v>44258</v>
      </c>
    </row>
    <row r="6329" spans="1:6" x14ac:dyDescent="0.25">
      <c r="A6329" t="s">
        <v>263</v>
      </c>
      <c r="B6329" t="s">
        <v>199</v>
      </c>
      <c r="C6329" t="s">
        <v>447</v>
      </c>
      <c r="D6329" s="177">
        <v>44258</v>
      </c>
      <c r="E6329">
        <v>34</v>
      </c>
      <c r="F6329" s="38">
        <f t="shared" si="98"/>
        <v>44258</v>
      </c>
    </row>
    <row r="6330" spans="1:6" x14ac:dyDescent="0.25">
      <c r="A6330" t="s">
        <v>57</v>
      </c>
      <c r="B6330" t="s">
        <v>57</v>
      </c>
      <c r="C6330" t="s">
        <v>60</v>
      </c>
      <c r="D6330" s="177">
        <v>44258</v>
      </c>
      <c r="E6330">
        <v>23</v>
      </c>
      <c r="F6330" s="38">
        <f t="shared" si="98"/>
        <v>44258</v>
      </c>
    </row>
    <row r="6331" spans="1:6" x14ac:dyDescent="0.25">
      <c r="A6331" t="s">
        <v>25</v>
      </c>
      <c r="B6331" t="s">
        <v>54</v>
      </c>
      <c r="C6331" t="s">
        <v>55</v>
      </c>
      <c r="D6331" s="177">
        <v>44258</v>
      </c>
      <c r="E6331">
        <v>231</v>
      </c>
      <c r="F6331" s="38">
        <f t="shared" si="98"/>
        <v>44258</v>
      </c>
    </row>
    <row r="6332" spans="1:6" x14ac:dyDescent="0.25">
      <c r="A6332" t="s">
        <v>25</v>
      </c>
      <c r="B6332" t="s">
        <v>25</v>
      </c>
      <c r="C6332" t="s">
        <v>53</v>
      </c>
      <c r="D6332" s="177">
        <v>44258</v>
      </c>
      <c r="E6332">
        <v>55</v>
      </c>
      <c r="F6332" s="38">
        <f t="shared" si="98"/>
        <v>44258</v>
      </c>
    </row>
    <row r="6333" spans="1:6" x14ac:dyDescent="0.25">
      <c r="A6333" t="s">
        <v>18</v>
      </c>
      <c r="B6333" t="s">
        <v>18</v>
      </c>
      <c r="D6333" s="177">
        <v>44258</v>
      </c>
      <c r="E6333">
        <v>2</v>
      </c>
      <c r="F6333" s="38">
        <f t="shared" si="98"/>
        <v>44258</v>
      </c>
    </row>
    <row r="6334" spans="1:6" x14ac:dyDescent="0.25">
      <c r="A6334" t="s">
        <v>25</v>
      </c>
      <c r="B6334" t="s">
        <v>25</v>
      </c>
      <c r="C6334" t="s">
        <v>41</v>
      </c>
      <c r="D6334" s="177">
        <v>44258</v>
      </c>
      <c r="E6334">
        <v>55</v>
      </c>
      <c r="F6334" s="38">
        <f t="shared" si="98"/>
        <v>44258</v>
      </c>
    </row>
    <row r="6335" spans="1:6" x14ac:dyDescent="0.25">
      <c r="A6335" t="s">
        <v>25</v>
      </c>
      <c r="B6335" t="s">
        <v>25</v>
      </c>
      <c r="C6335" t="s">
        <v>50</v>
      </c>
      <c r="D6335" s="177">
        <v>44258</v>
      </c>
      <c r="E6335">
        <v>28</v>
      </c>
      <c r="F6335" s="38">
        <f t="shared" si="98"/>
        <v>44258</v>
      </c>
    </row>
    <row r="6336" spans="1:6" x14ac:dyDescent="0.25">
      <c r="A6336" t="s">
        <v>25</v>
      </c>
      <c r="B6336" t="s">
        <v>25</v>
      </c>
      <c r="C6336" t="s">
        <v>186</v>
      </c>
      <c r="D6336" s="177">
        <v>44258</v>
      </c>
      <c r="E6336">
        <v>2</v>
      </c>
      <c r="F6336" s="38">
        <f t="shared" si="98"/>
        <v>44258</v>
      </c>
    </row>
    <row r="6337" spans="1:6" x14ac:dyDescent="0.25">
      <c r="A6337" t="s">
        <v>25</v>
      </c>
      <c r="B6337" t="s">
        <v>25</v>
      </c>
      <c r="C6337" t="s">
        <v>44</v>
      </c>
      <c r="D6337" s="177">
        <v>44258</v>
      </c>
      <c r="E6337">
        <v>20</v>
      </c>
      <c r="F6337" s="38">
        <f t="shared" si="98"/>
        <v>44258</v>
      </c>
    </row>
    <row r="6338" spans="1:6" x14ac:dyDescent="0.25">
      <c r="A6338" t="s">
        <v>25</v>
      </c>
      <c r="B6338" t="s">
        <v>25</v>
      </c>
      <c r="C6338" t="s">
        <v>45</v>
      </c>
      <c r="D6338" s="177">
        <v>44258</v>
      </c>
      <c r="E6338">
        <v>89</v>
      </c>
      <c r="F6338" s="38">
        <f t="shared" si="98"/>
        <v>44258</v>
      </c>
    </row>
    <row r="6339" spans="1:6" x14ac:dyDescent="0.25">
      <c r="A6339" t="s">
        <v>71</v>
      </c>
      <c r="B6339" t="s">
        <v>71</v>
      </c>
      <c r="C6339" t="s">
        <v>72</v>
      </c>
      <c r="D6339" s="177">
        <v>44258</v>
      </c>
      <c r="E6339">
        <v>43</v>
      </c>
      <c r="F6339" s="38">
        <f t="shared" ref="F6339:F6402" si="99">D6339</f>
        <v>44258</v>
      </c>
    </row>
    <row r="6340" spans="1:6" x14ac:dyDescent="0.25">
      <c r="A6340" t="s">
        <v>57</v>
      </c>
      <c r="B6340" t="s">
        <v>57</v>
      </c>
      <c r="C6340" t="s">
        <v>61</v>
      </c>
      <c r="D6340" s="177">
        <v>44258</v>
      </c>
      <c r="E6340">
        <v>13</v>
      </c>
      <c r="F6340" s="38">
        <f t="shared" si="99"/>
        <v>44258</v>
      </c>
    </row>
    <row r="6341" spans="1:6" x14ac:dyDescent="0.25">
      <c r="A6341" t="s">
        <v>263</v>
      </c>
      <c r="B6341" t="s">
        <v>199</v>
      </c>
      <c r="C6341" t="s">
        <v>77</v>
      </c>
      <c r="D6341" s="177">
        <v>44258</v>
      </c>
      <c r="E6341">
        <v>77</v>
      </c>
      <c r="F6341" s="38">
        <f t="shared" si="99"/>
        <v>44258</v>
      </c>
    </row>
    <row r="6342" spans="1:6" x14ac:dyDescent="0.25">
      <c r="A6342" t="s">
        <v>57</v>
      </c>
      <c r="B6342" t="s">
        <v>57</v>
      </c>
      <c r="C6342" t="s">
        <v>130</v>
      </c>
      <c r="D6342" s="177">
        <v>44258</v>
      </c>
      <c r="E6342">
        <v>12</v>
      </c>
      <c r="F6342" s="38">
        <f t="shared" si="99"/>
        <v>44258</v>
      </c>
    </row>
    <row r="6343" spans="1:6" x14ac:dyDescent="0.25">
      <c r="A6343" t="s">
        <v>264</v>
      </c>
      <c r="B6343" t="s">
        <v>83</v>
      </c>
      <c r="C6343" t="s">
        <v>181</v>
      </c>
      <c r="D6343" s="177">
        <v>44258</v>
      </c>
      <c r="E6343">
        <v>35</v>
      </c>
      <c r="F6343" s="38">
        <f t="shared" si="99"/>
        <v>44258</v>
      </c>
    </row>
    <row r="6344" spans="1:6" x14ac:dyDescent="0.25">
      <c r="A6344" t="s">
        <v>18</v>
      </c>
      <c r="B6344" t="s">
        <v>18</v>
      </c>
      <c r="C6344" t="s">
        <v>24</v>
      </c>
      <c r="D6344" s="177">
        <v>44258</v>
      </c>
      <c r="E6344">
        <v>65</v>
      </c>
      <c r="F6344" s="38">
        <f t="shared" si="99"/>
        <v>44258</v>
      </c>
    </row>
    <row r="6345" spans="1:6" x14ac:dyDescent="0.25">
      <c r="A6345" t="s">
        <v>18</v>
      </c>
      <c r="B6345" t="s">
        <v>366</v>
      </c>
      <c r="C6345" t="s">
        <v>409</v>
      </c>
      <c r="D6345" s="177">
        <v>44258</v>
      </c>
      <c r="E6345">
        <v>21</v>
      </c>
      <c r="F6345" s="38">
        <f t="shared" si="99"/>
        <v>44258</v>
      </c>
    </row>
    <row r="6346" spans="1:6" x14ac:dyDescent="0.25">
      <c r="A6346" t="s">
        <v>18</v>
      </c>
      <c r="B6346" t="s">
        <v>366</v>
      </c>
      <c r="C6346" t="s">
        <v>412</v>
      </c>
      <c r="D6346" s="177">
        <v>44258</v>
      </c>
      <c r="E6346">
        <v>3</v>
      </c>
      <c r="F6346" s="38">
        <f t="shared" si="99"/>
        <v>44258</v>
      </c>
    </row>
    <row r="6347" spans="1:6" x14ac:dyDescent="0.25">
      <c r="A6347" t="s">
        <v>25</v>
      </c>
      <c r="B6347" t="s">
        <v>26</v>
      </c>
      <c r="C6347" t="s">
        <v>27</v>
      </c>
      <c r="D6347" s="177">
        <v>44258</v>
      </c>
      <c r="E6347">
        <v>41</v>
      </c>
      <c r="F6347" s="38">
        <f t="shared" si="99"/>
        <v>44258</v>
      </c>
    </row>
    <row r="6348" spans="1:6" x14ac:dyDescent="0.25">
      <c r="A6348" t="s">
        <v>25</v>
      </c>
      <c r="B6348" t="s">
        <v>29</v>
      </c>
      <c r="C6348" t="s">
        <v>30</v>
      </c>
      <c r="D6348" s="177">
        <v>44258</v>
      </c>
      <c r="E6348">
        <v>74</v>
      </c>
      <c r="F6348" s="38">
        <f t="shared" si="99"/>
        <v>44258</v>
      </c>
    </row>
    <row r="6349" spans="1:6" x14ac:dyDescent="0.25">
      <c r="A6349" t="s">
        <v>18</v>
      </c>
      <c r="B6349" t="s">
        <v>21</v>
      </c>
      <c r="C6349" t="s">
        <v>22</v>
      </c>
      <c r="D6349" s="177">
        <v>44258</v>
      </c>
      <c r="E6349">
        <v>20</v>
      </c>
      <c r="F6349" s="38">
        <f t="shared" si="99"/>
        <v>44258</v>
      </c>
    </row>
    <row r="6350" spans="1:6" x14ac:dyDescent="0.25">
      <c r="A6350" t="s">
        <v>25</v>
      </c>
      <c r="B6350" t="s">
        <v>25</v>
      </c>
      <c r="C6350" t="s">
        <v>42</v>
      </c>
      <c r="D6350" s="177">
        <v>44258</v>
      </c>
      <c r="E6350">
        <v>20</v>
      </c>
      <c r="F6350" s="38">
        <f t="shared" si="99"/>
        <v>44258</v>
      </c>
    </row>
    <row r="6351" spans="1:6" x14ac:dyDescent="0.25">
      <c r="A6351" t="s">
        <v>25</v>
      </c>
      <c r="B6351" t="s">
        <v>25</v>
      </c>
      <c r="C6351" t="s">
        <v>39</v>
      </c>
      <c r="D6351" s="177">
        <v>44258</v>
      </c>
      <c r="E6351">
        <v>56</v>
      </c>
      <c r="F6351" s="38">
        <f t="shared" si="99"/>
        <v>44258</v>
      </c>
    </row>
    <row r="6352" spans="1:6" x14ac:dyDescent="0.25">
      <c r="A6352" t="s">
        <v>25</v>
      </c>
      <c r="B6352" t="s">
        <v>25</v>
      </c>
      <c r="C6352" t="s">
        <v>37</v>
      </c>
      <c r="D6352" s="177">
        <v>44258</v>
      </c>
      <c r="E6352">
        <v>113</v>
      </c>
      <c r="F6352" s="38">
        <f t="shared" si="99"/>
        <v>44258</v>
      </c>
    </row>
    <row r="6353" spans="1:6" x14ac:dyDescent="0.25">
      <c r="A6353" t="s">
        <v>25</v>
      </c>
      <c r="B6353" t="s">
        <v>25</v>
      </c>
      <c r="C6353" t="s">
        <v>36</v>
      </c>
      <c r="D6353" s="177">
        <v>44258</v>
      </c>
      <c r="E6353">
        <v>34</v>
      </c>
      <c r="F6353" s="38">
        <f t="shared" si="99"/>
        <v>44258</v>
      </c>
    </row>
    <row r="6354" spans="1:6" x14ac:dyDescent="0.25">
      <c r="A6354" t="s">
        <v>25</v>
      </c>
      <c r="B6354" t="s">
        <v>25</v>
      </c>
      <c r="C6354" t="s">
        <v>48</v>
      </c>
      <c r="D6354" s="177">
        <v>44258</v>
      </c>
      <c r="E6354">
        <v>11</v>
      </c>
      <c r="F6354" s="38">
        <f t="shared" si="99"/>
        <v>44258</v>
      </c>
    </row>
    <row r="6355" spans="1:6" x14ac:dyDescent="0.25">
      <c r="A6355" t="s">
        <v>25</v>
      </c>
      <c r="B6355" t="s">
        <v>25</v>
      </c>
      <c r="C6355" t="s">
        <v>47</v>
      </c>
      <c r="D6355" s="177">
        <v>44258</v>
      </c>
      <c r="E6355">
        <v>67</v>
      </c>
      <c r="F6355" s="38">
        <f t="shared" si="99"/>
        <v>44258</v>
      </c>
    </row>
    <row r="6356" spans="1:6" x14ac:dyDescent="0.25">
      <c r="A6356" t="s">
        <v>25</v>
      </c>
      <c r="B6356" t="s">
        <v>54</v>
      </c>
      <c r="C6356" t="s">
        <v>56</v>
      </c>
      <c r="D6356" s="177">
        <v>44258</v>
      </c>
      <c r="E6356">
        <v>139</v>
      </c>
      <c r="F6356" s="38">
        <f t="shared" si="99"/>
        <v>44258</v>
      </c>
    </row>
    <row r="6357" spans="1:6" x14ac:dyDescent="0.25">
      <c r="A6357" t="s">
        <v>57</v>
      </c>
      <c r="B6357" t="s">
        <v>57</v>
      </c>
      <c r="C6357" t="s">
        <v>63</v>
      </c>
      <c r="D6357" s="177">
        <v>44258</v>
      </c>
      <c r="E6357">
        <v>27</v>
      </c>
      <c r="F6357" s="38">
        <f t="shared" si="99"/>
        <v>44258</v>
      </c>
    </row>
    <row r="6358" spans="1:6" x14ac:dyDescent="0.25">
      <c r="A6358" t="s">
        <v>57</v>
      </c>
      <c r="B6358" t="s">
        <v>57</v>
      </c>
      <c r="C6358" t="s">
        <v>62</v>
      </c>
      <c r="D6358" s="177">
        <v>44258</v>
      </c>
      <c r="E6358">
        <v>9</v>
      </c>
      <c r="F6358" s="38">
        <f t="shared" si="99"/>
        <v>44258</v>
      </c>
    </row>
    <row r="6359" spans="1:6" x14ac:dyDescent="0.25">
      <c r="A6359" t="s">
        <v>263</v>
      </c>
      <c r="B6359" t="s">
        <v>199</v>
      </c>
      <c r="C6359" t="s">
        <v>75</v>
      </c>
      <c r="D6359" s="177">
        <v>44258</v>
      </c>
      <c r="E6359">
        <v>28</v>
      </c>
      <c r="F6359" s="38">
        <f t="shared" si="99"/>
        <v>44258</v>
      </c>
    </row>
    <row r="6360" spans="1:6" x14ac:dyDescent="0.25">
      <c r="A6360" t="s">
        <v>264</v>
      </c>
      <c r="B6360" t="s">
        <v>83</v>
      </c>
      <c r="C6360" t="s">
        <v>85</v>
      </c>
      <c r="D6360" s="177">
        <v>44258</v>
      </c>
      <c r="E6360">
        <v>16</v>
      </c>
      <c r="F6360" s="38">
        <f t="shared" si="99"/>
        <v>44258</v>
      </c>
    </row>
    <row r="6361" spans="1:6" x14ac:dyDescent="0.25">
      <c r="A6361" t="s">
        <v>91</v>
      </c>
      <c r="B6361" t="s">
        <v>91</v>
      </c>
      <c r="C6361" t="s">
        <v>101</v>
      </c>
      <c r="D6361" s="177">
        <v>44258</v>
      </c>
      <c r="E6361">
        <v>48</v>
      </c>
      <c r="F6361" s="38">
        <f t="shared" si="99"/>
        <v>44258</v>
      </c>
    </row>
    <row r="6362" spans="1:6" x14ac:dyDescent="0.25">
      <c r="A6362" t="s">
        <v>91</v>
      </c>
      <c r="B6362" t="s">
        <v>91</v>
      </c>
      <c r="C6362" t="s">
        <v>100</v>
      </c>
      <c r="D6362" s="177">
        <v>44257</v>
      </c>
      <c r="E6362">
        <v>75</v>
      </c>
      <c r="F6362" s="38">
        <f t="shared" si="99"/>
        <v>44257</v>
      </c>
    </row>
    <row r="6363" spans="1:6" x14ac:dyDescent="0.25">
      <c r="A6363" t="s">
        <v>91</v>
      </c>
      <c r="B6363" t="s">
        <v>91</v>
      </c>
      <c r="C6363" t="s">
        <v>96</v>
      </c>
      <c r="D6363" s="177">
        <v>44257</v>
      </c>
      <c r="E6363">
        <v>31</v>
      </c>
      <c r="F6363" s="38">
        <f t="shared" si="99"/>
        <v>44257</v>
      </c>
    </row>
    <row r="6364" spans="1:6" x14ac:dyDescent="0.25">
      <c r="A6364" t="s">
        <v>264</v>
      </c>
      <c r="B6364" t="s">
        <v>83</v>
      </c>
      <c r="C6364" t="s">
        <v>84</v>
      </c>
      <c r="D6364" s="177">
        <v>44257</v>
      </c>
      <c r="E6364">
        <v>181</v>
      </c>
      <c r="F6364" s="38">
        <f t="shared" si="99"/>
        <v>44257</v>
      </c>
    </row>
    <row r="6365" spans="1:6" x14ac:dyDescent="0.25">
      <c r="A6365" t="s">
        <v>263</v>
      </c>
      <c r="B6365" t="s">
        <v>199</v>
      </c>
      <c r="C6365" t="s">
        <v>447</v>
      </c>
      <c r="D6365" s="177">
        <v>44257</v>
      </c>
      <c r="E6365">
        <v>3</v>
      </c>
      <c r="F6365" s="38">
        <f t="shared" si="99"/>
        <v>44257</v>
      </c>
    </row>
    <row r="6366" spans="1:6" x14ac:dyDescent="0.25">
      <c r="A6366" t="s">
        <v>57</v>
      </c>
      <c r="B6366" t="s">
        <v>57</v>
      </c>
      <c r="C6366" t="s">
        <v>61</v>
      </c>
      <c r="D6366" s="177">
        <v>44257</v>
      </c>
      <c r="E6366">
        <v>35</v>
      </c>
      <c r="F6366" s="38">
        <f t="shared" si="99"/>
        <v>44257</v>
      </c>
    </row>
    <row r="6367" spans="1:6" x14ac:dyDescent="0.25">
      <c r="A6367" t="s">
        <v>25</v>
      </c>
      <c r="B6367" t="s">
        <v>25</v>
      </c>
      <c r="C6367" t="s">
        <v>53</v>
      </c>
      <c r="D6367" s="177">
        <v>44257</v>
      </c>
      <c r="E6367">
        <v>59</v>
      </c>
      <c r="F6367" s="38">
        <f t="shared" si="99"/>
        <v>44257</v>
      </c>
    </row>
    <row r="6368" spans="1:6" x14ac:dyDescent="0.25">
      <c r="A6368" t="s">
        <v>25</v>
      </c>
      <c r="B6368" t="s">
        <v>25</v>
      </c>
      <c r="C6368" t="s">
        <v>46</v>
      </c>
      <c r="D6368" s="177">
        <v>44257</v>
      </c>
      <c r="E6368">
        <v>46</v>
      </c>
      <c r="F6368" s="38">
        <f t="shared" si="99"/>
        <v>44257</v>
      </c>
    </row>
    <row r="6369" spans="1:6" x14ac:dyDescent="0.25">
      <c r="A6369" t="s">
        <v>337</v>
      </c>
      <c r="B6369" t="s">
        <v>338</v>
      </c>
      <c r="C6369" t="s">
        <v>177</v>
      </c>
      <c r="D6369" s="177">
        <v>44257</v>
      </c>
      <c r="E6369">
        <v>35</v>
      </c>
      <c r="F6369" s="38">
        <f t="shared" si="99"/>
        <v>44257</v>
      </c>
    </row>
    <row r="6370" spans="1:6" x14ac:dyDescent="0.25">
      <c r="A6370" t="s">
        <v>18</v>
      </c>
      <c r="B6370" t="s">
        <v>19</v>
      </c>
      <c r="C6370" t="s">
        <v>20</v>
      </c>
      <c r="D6370" s="177">
        <v>44257</v>
      </c>
      <c r="E6370">
        <v>53</v>
      </c>
      <c r="F6370" s="38">
        <f t="shared" si="99"/>
        <v>44257</v>
      </c>
    </row>
    <row r="6371" spans="1:6" x14ac:dyDescent="0.25">
      <c r="A6371" t="s">
        <v>25</v>
      </c>
      <c r="B6371" t="s">
        <v>25</v>
      </c>
      <c r="C6371" t="s">
        <v>32</v>
      </c>
      <c r="D6371" s="177">
        <v>44257</v>
      </c>
      <c r="E6371">
        <v>77</v>
      </c>
      <c r="F6371" s="38">
        <f t="shared" si="99"/>
        <v>44257</v>
      </c>
    </row>
    <row r="6372" spans="1:6" x14ac:dyDescent="0.25">
      <c r="A6372" t="s">
        <v>18</v>
      </c>
      <c r="B6372" t="s">
        <v>366</v>
      </c>
      <c r="C6372" t="s">
        <v>413</v>
      </c>
      <c r="D6372" s="177">
        <v>44257</v>
      </c>
      <c r="E6372">
        <v>18</v>
      </c>
      <c r="F6372" s="38">
        <f t="shared" si="99"/>
        <v>44257</v>
      </c>
    </row>
    <row r="6373" spans="1:6" x14ac:dyDescent="0.25">
      <c r="A6373" t="s">
        <v>264</v>
      </c>
      <c r="B6373" t="s">
        <v>81</v>
      </c>
      <c r="C6373" t="s">
        <v>82</v>
      </c>
      <c r="D6373" s="177">
        <v>44257</v>
      </c>
      <c r="E6373">
        <v>46</v>
      </c>
      <c r="F6373" s="38">
        <f t="shared" si="99"/>
        <v>44257</v>
      </c>
    </row>
    <row r="6374" spans="1:6" x14ac:dyDescent="0.25">
      <c r="A6374" t="s">
        <v>264</v>
      </c>
      <c r="B6374" t="s">
        <v>83</v>
      </c>
      <c r="C6374" t="s">
        <v>90</v>
      </c>
      <c r="D6374" s="177">
        <v>44257</v>
      </c>
      <c r="E6374">
        <v>22</v>
      </c>
      <c r="F6374" s="38">
        <f t="shared" si="99"/>
        <v>44257</v>
      </c>
    </row>
    <row r="6375" spans="1:6" x14ac:dyDescent="0.25">
      <c r="A6375" t="s">
        <v>57</v>
      </c>
      <c r="B6375" t="s">
        <v>57</v>
      </c>
      <c r="C6375" t="s">
        <v>58</v>
      </c>
      <c r="D6375" s="177">
        <v>44257</v>
      </c>
      <c r="E6375">
        <v>9</v>
      </c>
      <c r="F6375" s="38">
        <f t="shared" si="99"/>
        <v>44257</v>
      </c>
    </row>
    <row r="6376" spans="1:6" x14ac:dyDescent="0.25">
      <c r="A6376" t="s">
        <v>263</v>
      </c>
      <c r="B6376" t="s">
        <v>199</v>
      </c>
      <c r="C6376" t="s">
        <v>319</v>
      </c>
      <c r="D6376" s="177">
        <v>44257</v>
      </c>
      <c r="E6376">
        <v>28</v>
      </c>
      <c r="F6376" s="38">
        <f t="shared" si="99"/>
        <v>44257</v>
      </c>
    </row>
    <row r="6377" spans="1:6" x14ac:dyDescent="0.25">
      <c r="A6377" t="s">
        <v>25</v>
      </c>
      <c r="B6377" t="s">
        <v>25</v>
      </c>
      <c r="C6377" t="s">
        <v>43</v>
      </c>
      <c r="D6377" s="177">
        <v>44257</v>
      </c>
      <c r="E6377">
        <v>35</v>
      </c>
      <c r="F6377" s="38">
        <f t="shared" si="99"/>
        <v>44257</v>
      </c>
    </row>
    <row r="6378" spans="1:6" x14ac:dyDescent="0.25">
      <c r="A6378" t="s">
        <v>25</v>
      </c>
      <c r="B6378" t="s">
        <v>25</v>
      </c>
      <c r="C6378" t="s">
        <v>49</v>
      </c>
      <c r="D6378" s="177">
        <v>44257</v>
      </c>
      <c r="E6378">
        <v>95</v>
      </c>
      <c r="F6378" s="38">
        <f t="shared" si="99"/>
        <v>44257</v>
      </c>
    </row>
    <row r="6379" spans="1:6" x14ac:dyDescent="0.25">
      <c r="A6379" t="s">
        <v>25</v>
      </c>
      <c r="B6379" t="s">
        <v>25</v>
      </c>
      <c r="C6379" t="s">
        <v>40</v>
      </c>
      <c r="D6379" s="177">
        <v>44257</v>
      </c>
      <c r="E6379">
        <v>7</v>
      </c>
      <c r="F6379" s="38">
        <f t="shared" si="99"/>
        <v>44257</v>
      </c>
    </row>
    <row r="6380" spans="1:6" x14ac:dyDescent="0.25">
      <c r="A6380" t="s">
        <v>25</v>
      </c>
      <c r="B6380" t="s">
        <v>25</v>
      </c>
      <c r="C6380" t="s">
        <v>37</v>
      </c>
      <c r="D6380" s="177">
        <v>44257</v>
      </c>
      <c r="E6380">
        <v>86</v>
      </c>
      <c r="F6380" s="38">
        <f t="shared" si="99"/>
        <v>44257</v>
      </c>
    </row>
    <row r="6381" spans="1:6" x14ac:dyDescent="0.25">
      <c r="A6381" t="s">
        <v>25</v>
      </c>
      <c r="B6381" t="s">
        <v>25</v>
      </c>
      <c r="C6381" t="s">
        <v>34</v>
      </c>
      <c r="D6381" s="177">
        <v>44257</v>
      </c>
      <c r="E6381">
        <v>54</v>
      </c>
      <c r="F6381" s="38">
        <f t="shared" si="99"/>
        <v>44257</v>
      </c>
    </row>
    <row r="6382" spans="1:6" x14ac:dyDescent="0.25">
      <c r="A6382" t="s">
        <v>18</v>
      </c>
      <c r="B6382" t="s">
        <v>366</v>
      </c>
      <c r="C6382" t="s">
        <v>412</v>
      </c>
      <c r="D6382" s="177">
        <v>44257</v>
      </c>
      <c r="E6382">
        <v>2</v>
      </c>
      <c r="F6382" s="38">
        <f t="shared" si="99"/>
        <v>44257</v>
      </c>
    </row>
    <row r="6383" spans="1:6" x14ac:dyDescent="0.25">
      <c r="A6383" t="s">
        <v>25</v>
      </c>
      <c r="B6383" t="s">
        <v>26</v>
      </c>
      <c r="C6383" t="s">
        <v>27</v>
      </c>
      <c r="D6383" s="177">
        <v>44257</v>
      </c>
      <c r="E6383">
        <v>37</v>
      </c>
      <c r="F6383" s="38">
        <f t="shared" si="99"/>
        <v>44257</v>
      </c>
    </row>
    <row r="6384" spans="1:6" x14ac:dyDescent="0.25">
      <c r="A6384" t="s">
        <v>25</v>
      </c>
      <c r="B6384" t="s">
        <v>25</v>
      </c>
      <c r="C6384" t="s">
        <v>31</v>
      </c>
      <c r="D6384" s="177">
        <v>44257</v>
      </c>
      <c r="E6384">
        <v>40</v>
      </c>
      <c r="F6384" s="38">
        <f t="shared" si="99"/>
        <v>44257</v>
      </c>
    </row>
    <row r="6385" spans="1:6" x14ac:dyDescent="0.25">
      <c r="A6385" t="s">
        <v>25</v>
      </c>
      <c r="B6385" t="s">
        <v>25</v>
      </c>
      <c r="C6385" t="s">
        <v>50</v>
      </c>
      <c r="D6385" s="177">
        <v>44257</v>
      </c>
      <c r="E6385">
        <v>23</v>
      </c>
      <c r="F6385" s="38">
        <f t="shared" si="99"/>
        <v>44257</v>
      </c>
    </row>
    <row r="6386" spans="1:6" x14ac:dyDescent="0.25">
      <c r="A6386" t="s">
        <v>57</v>
      </c>
      <c r="B6386" t="s">
        <v>57</v>
      </c>
      <c r="C6386" t="s">
        <v>130</v>
      </c>
      <c r="D6386" s="177">
        <v>44257</v>
      </c>
      <c r="E6386">
        <v>23</v>
      </c>
      <c r="F6386" s="38">
        <f t="shared" si="99"/>
        <v>44257</v>
      </c>
    </row>
    <row r="6387" spans="1:6" x14ac:dyDescent="0.25">
      <c r="A6387" t="s">
        <v>57</v>
      </c>
      <c r="B6387" t="s">
        <v>57</v>
      </c>
      <c r="C6387" t="s">
        <v>183</v>
      </c>
      <c r="D6387" s="177">
        <v>44257</v>
      </c>
      <c r="E6387">
        <v>23</v>
      </c>
      <c r="F6387" s="38">
        <f t="shared" si="99"/>
        <v>44257</v>
      </c>
    </row>
    <row r="6388" spans="1:6" x14ac:dyDescent="0.25">
      <c r="A6388" t="s">
        <v>57</v>
      </c>
      <c r="B6388" t="s">
        <v>57</v>
      </c>
      <c r="C6388" t="s">
        <v>446</v>
      </c>
      <c r="D6388" s="177">
        <v>44257</v>
      </c>
      <c r="E6388">
        <v>31</v>
      </c>
      <c r="F6388" s="38">
        <f t="shared" si="99"/>
        <v>44257</v>
      </c>
    </row>
    <row r="6389" spans="1:6" x14ac:dyDescent="0.25">
      <c r="A6389" t="s">
        <v>57</v>
      </c>
      <c r="B6389" t="s">
        <v>57</v>
      </c>
      <c r="C6389" t="s">
        <v>62</v>
      </c>
      <c r="D6389" s="177">
        <v>44257</v>
      </c>
      <c r="E6389">
        <v>1</v>
      </c>
      <c r="F6389" s="38">
        <f t="shared" si="99"/>
        <v>44257</v>
      </c>
    </row>
    <row r="6390" spans="1:6" x14ac:dyDescent="0.25">
      <c r="A6390" t="s">
        <v>263</v>
      </c>
      <c r="B6390" t="s">
        <v>199</v>
      </c>
      <c r="C6390" t="s">
        <v>75</v>
      </c>
      <c r="D6390" s="177">
        <v>44257</v>
      </c>
      <c r="E6390">
        <v>58</v>
      </c>
      <c r="F6390" s="38">
        <f t="shared" si="99"/>
        <v>44257</v>
      </c>
    </row>
    <row r="6391" spans="1:6" x14ac:dyDescent="0.25">
      <c r="A6391" t="s">
        <v>264</v>
      </c>
      <c r="B6391" t="s">
        <v>83</v>
      </c>
      <c r="C6391" t="s">
        <v>80</v>
      </c>
      <c r="D6391" s="177">
        <v>44257</v>
      </c>
      <c r="E6391">
        <v>28</v>
      </c>
      <c r="F6391" s="38">
        <f t="shared" si="99"/>
        <v>44257</v>
      </c>
    </row>
    <row r="6392" spans="1:6" x14ac:dyDescent="0.25">
      <c r="A6392" t="s">
        <v>91</v>
      </c>
      <c r="B6392" t="s">
        <v>91</v>
      </c>
      <c r="C6392" t="s">
        <v>98</v>
      </c>
      <c r="D6392" s="177">
        <v>44257</v>
      </c>
      <c r="E6392">
        <v>43</v>
      </c>
      <c r="F6392" s="38">
        <f t="shared" si="99"/>
        <v>44257</v>
      </c>
    </row>
    <row r="6393" spans="1:6" x14ac:dyDescent="0.25">
      <c r="A6393" t="s">
        <v>325</v>
      </c>
      <c r="B6393" t="s">
        <v>325</v>
      </c>
      <c r="C6393" t="s">
        <v>327</v>
      </c>
      <c r="D6393" s="177">
        <v>44257</v>
      </c>
      <c r="E6393">
        <v>30</v>
      </c>
      <c r="F6393" s="38">
        <f t="shared" si="99"/>
        <v>44257</v>
      </c>
    </row>
    <row r="6394" spans="1:6" x14ac:dyDescent="0.25">
      <c r="A6394" t="s">
        <v>25</v>
      </c>
      <c r="B6394" t="s">
        <v>29</v>
      </c>
      <c r="C6394" t="s">
        <v>30</v>
      </c>
      <c r="D6394" s="177">
        <v>44257</v>
      </c>
      <c r="E6394">
        <v>98</v>
      </c>
      <c r="F6394" s="38">
        <f t="shared" si="99"/>
        <v>44257</v>
      </c>
    </row>
    <row r="6395" spans="1:6" x14ac:dyDescent="0.25">
      <c r="A6395" t="s">
        <v>18</v>
      </c>
      <c r="B6395" t="s">
        <v>366</v>
      </c>
      <c r="C6395" t="s">
        <v>410</v>
      </c>
      <c r="D6395" s="177">
        <v>44257</v>
      </c>
      <c r="E6395">
        <v>4</v>
      </c>
      <c r="F6395" s="38">
        <f t="shared" si="99"/>
        <v>44257</v>
      </c>
    </row>
    <row r="6396" spans="1:6" x14ac:dyDescent="0.25">
      <c r="A6396" t="s">
        <v>25</v>
      </c>
      <c r="B6396" t="s">
        <v>25</v>
      </c>
      <c r="C6396" t="s">
        <v>38</v>
      </c>
      <c r="D6396" s="177">
        <v>44257</v>
      </c>
      <c r="E6396">
        <v>32</v>
      </c>
      <c r="F6396" s="38">
        <f t="shared" si="99"/>
        <v>44257</v>
      </c>
    </row>
    <row r="6397" spans="1:6" x14ac:dyDescent="0.25">
      <c r="A6397" t="s">
        <v>25</v>
      </c>
      <c r="B6397" t="s">
        <v>25</v>
      </c>
      <c r="C6397" t="s">
        <v>41</v>
      </c>
      <c r="D6397" s="177">
        <v>44257</v>
      </c>
      <c r="E6397">
        <v>36</v>
      </c>
      <c r="F6397" s="38">
        <f t="shared" si="99"/>
        <v>44257</v>
      </c>
    </row>
    <row r="6398" spans="1:6" x14ac:dyDescent="0.25">
      <c r="A6398" t="s">
        <v>25</v>
      </c>
      <c r="B6398" t="s">
        <v>25</v>
      </c>
      <c r="C6398" t="s">
        <v>36</v>
      </c>
      <c r="D6398" s="177">
        <v>44257</v>
      </c>
      <c r="E6398">
        <v>17</v>
      </c>
      <c r="F6398" s="38">
        <f t="shared" si="99"/>
        <v>44257</v>
      </c>
    </row>
    <row r="6399" spans="1:6" x14ac:dyDescent="0.25">
      <c r="A6399" t="s">
        <v>25</v>
      </c>
      <c r="B6399" t="s">
        <v>25</v>
      </c>
      <c r="C6399" t="s">
        <v>45</v>
      </c>
      <c r="D6399" s="177">
        <v>44257</v>
      </c>
      <c r="E6399">
        <v>94</v>
      </c>
      <c r="F6399" s="38">
        <f t="shared" si="99"/>
        <v>44257</v>
      </c>
    </row>
    <row r="6400" spans="1:6" x14ac:dyDescent="0.25">
      <c r="A6400" t="s">
        <v>18</v>
      </c>
      <c r="B6400" t="s">
        <v>21</v>
      </c>
      <c r="C6400" t="s">
        <v>22</v>
      </c>
      <c r="D6400" s="177">
        <v>44257</v>
      </c>
      <c r="E6400">
        <v>56</v>
      </c>
      <c r="F6400" s="38">
        <f t="shared" si="99"/>
        <v>44257</v>
      </c>
    </row>
    <row r="6401" spans="1:6" x14ac:dyDescent="0.25">
      <c r="A6401" t="s">
        <v>18</v>
      </c>
      <c r="B6401" t="s">
        <v>18</v>
      </c>
      <c r="D6401" s="177">
        <v>44257</v>
      </c>
      <c r="E6401">
        <v>3</v>
      </c>
      <c r="F6401" s="38">
        <f t="shared" si="99"/>
        <v>44257</v>
      </c>
    </row>
    <row r="6402" spans="1:6" x14ac:dyDescent="0.25">
      <c r="A6402" t="s">
        <v>18</v>
      </c>
      <c r="B6402" t="s">
        <v>18</v>
      </c>
      <c r="C6402" t="s">
        <v>23</v>
      </c>
      <c r="D6402" s="177">
        <v>44257</v>
      </c>
      <c r="E6402">
        <v>30</v>
      </c>
      <c r="F6402" s="38">
        <f t="shared" si="99"/>
        <v>44257</v>
      </c>
    </row>
    <row r="6403" spans="1:6" x14ac:dyDescent="0.25">
      <c r="A6403" t="s">
        <v>16</v>
      </c>
      <c r="B6403" t="s">
        <v>16</v>
      </c>
      <c r="C6403" t="s">
        <v>17</v>
      </c>
      <c r="D6403" s="177">
        <v>44257</v>
      </c>
      <c r="E6403">
        <v>88</v>
      </c>
      <c r="F6403" s="38">
        <f t="shared" ref="F6403:F6466" si="100">D6403</f>
        <v>44257</v>
      </c>
    </row>
    <row r="6404" spans="1:6" x14ac:dyDescent="0.25">
      <c r="A6404" t="s">
        <v>18</v>
      </c>
      <c r="B6404" t="s">
        <v>18</v>
      </c>
      <c r="C6404" t="s">
        <v>24</v>
      </c>
      <c r="D6404" s="177">
        <v>44257</v>
      </c>
      <c r="E6404">
        <v>60</v>
      </c>
      <c r="F6404" s="38">
        <f t="shared" si="100"/>
        <v>44257</v>
      </c>
    </row>
    <row r="6405" spans="1:6" x14ac:dyDescent="0.25">
      <c r="A6405" t="s">
        <v>18</v>
      </c>
      <c r="B6405" t="s">
        <v>366</v>
      </c>
      <c r="C6405" t="s">
        <v>409</v>
      </c>
      <c r="D6405" s="177">
        <v>44257</v>
      </c>
      <c r="E6405">
        <v>26</v>
      </c>
      <c r="F6405" s="38">
        <f t="shared" si="100"/>
        <v>44257</v>
      </c>
    </row>
    <row r="6406" spans="1:6" x14ac:dyDescent="0.25">
      <c r="A6406" t="s">
        <v>25</v>
      </c>
      <c r="B6406" t="s">
        <v>25</v>
      </c>
      <c r="C6406" t="s">
        <v>47</v>
      </c>
      <c r="D6406" s="177">
        <v>44257</v>
      </c>
      <c r="E6406">
        <v>59</v>
      </c>
      <c r="F6406" s="38">
        <f t="shared" si="100"/>
        <v>44257</v>
      </c>
    </row>
    <row r="6407" spans="1:6" x14ac:dyDescent="0.25">
      <c r="A6407" t="s">
        <v>25</v>
      </c>
      <c r="B6407" t="s">
        <v>25</v>
      </c>
      <c r="C6407" t="s">
        <v>48</v>
      </c>
      <c r="D6407" s="177">
        <v>44257</v>
      </c>
      <c r="E6407">
        <v>9</v>
      </c>
      <c r="F6407" s="38">
        <f t="shared" si="100"/>
        <v>44257</v>
      </c>
    </row>
    <row r="6408" spans="1:6" x14ac:dyDescent="0.25">
      <c r="A6408" t="s">
        <v>25</v>
      </c>
      <c r="B6408" t="s">
        <v>25</v>
      </c>
      <c r="C6408" t="s">
        <v>39</v>
      </c>
      <c r="D6408" s="177">
        <v>44257</v>
      </c>
      <c r="E6408">
        <v>64</v>
      </c>
      <c r="F6408" s="38">
        <f t="shared" si="100"/>
        <v>44257</v>
      </c>
    </row>
    <row r="6409" spans="1:6" x14ac:dyDescent="0.25">
      <c r="A6409" t="s">
        <v>25</v>
      </c>
      <c r="B6409" t="s">
        <v>25</v>
      </c>
      <c r="C6409" t="s">
        <v>42</v>
      </c>
      <c r="D6409" s="177">
        <v>44257</v>
      </c>
      <c r="E6409">
        <v>27</v>
      </c>
      <c r="F6409" s="38">
        <f t="shared" si="100"/>
        <v>44257</v>
      </c>
    </row>
    <row r="6410" spans="1:6" x14ac:dyDescent="0.25">
      <c r="A6410" t="s">
        <v>91</v>
      </c>
      <c r="B6410" t="s">
        <v>91</v>
      </c>
      <c r="C6410" t="s">
        <v>94</v>
      </c>
      <c r="D6410" s="177">
        <v>44257</v>
      </c>
      <c r="E6410">
        <v>11</v>
      </c>
      <c r="F6410" s="38">
        <f t="shared" si="100"/>
        <v>44257</v>
      </c>
    </row>
    <row r="6411" spans="1:6" x14ac:dyDescent="0.25">
      <c r="A6411" t="s">
        <v>264</v>
      </c>
      <c r="B6411" t="s">
        <v>83</v>
      </c>
      <c r="C6411" t="s">
        <v>181</v>
      </c>
      <c r="D6411" s="177">
        <v>44257</v>
      </c>
      <c r="E6411">
        <v>99</v>
      </c>
      <c r="F6411" s="38">
        <f t="shared" si="100"/>
        <v>44257</v>
      </c>
    </row>
    <row r="6412" spans="1:6" x14ac:dyDescent="0.25">
      <c r="A6412" t="s">
        <v>91</v>
      </c>
      <c r="B6412" t="s">
        <v>91</v>
      </c>
      <c r="C6412" t="s">
        <v>101</v>
      </c>
      <c r="D6412" s="177">
        <v>44257</v>
      </c>
      <c r="E6412">
        <v>52</v>
      </c>
      <c r="F6412" s="38">
        <f t="shared" si="100"/>
        <v>44257</v>
      </c>
    </row>
    <row r="6413" spans="1:6" x14ac:dyDescent="0.25">
      <c r="A6413" t="s">
        <v>263</v>
      </c>
      <c r="B6413" t="s">
        <v>199</v>
      </c>
      <c r="C6413" t="s">
        <v>77</v>
      </c>
      <c r="D6413" s="177">
        <v>44257</v>
      </c>
      <c r="E6413">
        <v>36</v>
      </c>
      <c r="F6413" s="38">
        <f t="shared" si="100"/>
        <v>44257</v>
      </c>
    </row>
    <row r="6414" spans="1:6" x14ac:dyDescent="0.25">
      <c r="A6414" t="s">
        <v>57</v>
      </c>
      <c r="B6414" t="s">
        <v>57</v>
      </c>
      <c r="C6414" t="s">
        <v>63</v>
      </c>
      <c r="D6414" s="177">
        <v>44257</v>
      </c>
      <c r="E6414">
        <v>20</v>
      </c>
      <c r="F6414" s="38">
        <f t="shared" si="100"/>
        <v>44257</v>
      </c>
    </row>
    <row r="6415" spans="1:6" x14ac:dyDescent="0.25">
      <c r="A6415" t="s">
        <v>71</v>
      </c>
      <c r="B6415" t="s">
        <v>71</v>
      </c>
      <c r="C6415" t="s">
        <v>72</v>
      </c>
      <c r="D6415" s="177">
        <v>44257</v>
      </c>
      <c r="E6415">
        <v>63</v>
      </c>
      <c r="F6415" s="38">
        <f t="shared" si="100"/>
        <v>44257</v>
      </c>
    </row>
    <row r="6416" spans="1:6" x14ac:dyDescent="0.25">
      <c r="A6416" t="s">
        <v>25</v>
      </c>
      <c r="B6416" t="s">
        <v>54</v>
      </c>
      <c r="C6416" t="s">
        <v>55</v>
      </c>
      <c r="D6416" s="177">
        <v>44257</v>
      </c>
      <c r="E6416">
        <v>180</v>
      </c>
      <c r="F6416" s="38">
        <f t="shared" si="100"/>
        <v>44257</v>
      </c>
    </row>
    <row r="6417" spans="1:6" x14ac:dyDescent="0.25">
      <c r="A6417" t="s">
        <v>25</v>
      </c>
      <c r="B6417" t="s">
        <v>54</v>
      </c>
      <c r="C6417" t="s">
        <v>56</v>
      </c>
      <c r="D6417" s="177">
        <v>44257</v>
      </c>
      <c r="E6417">
        <v>210</v>
      </c>
      <c r="F6417" s="38">
        <f t="shared" si="100"/>
        <v>44257</v>
      </c>
    </row>
    <row r="6418" spans="1:6" x14ac:dyDescent="0.25">
      <c r="A6418" t="s">
        <v>25</v>
      </c>
      <c r="B6418" t="s">
        <v>25</v>
      </c>
      <c r="C6418" t="s">
        <v>53</v>
      </c>
      <c r="D6418" s="177">
        <v>44256</v>
      </c>
      <c r="E6418">
        <v>42</v>
      </c>
      <c r="F6418" s="38">
        <f t="shared" si="100"/>
        <v>44256</v>
      </c>
    </row>
    <row r="6419" spans="1:6" x14ac:dyDescent="0.25">
      <c r="A6419" t="s">
        <v>57</v>
      </c>
      <c r="B6419" t="s">
        <v>57</v>
      </c>
      <c r="C6419" t="s">
        <v>183</v>
      </c>
      <c r="D6419" s="177">
        <v>44256</v>
      </c>
      <c r="E6419">
        <v>29</v>
      </c>
      <c r="F6419" s="38">
        <f t="shared" si="100"/>
        <v>44256</v>
      </c>
    </row>
    <row r="6420" spans="1:6" x14ac:dyDescent="0.25">
      <c r="A6420" t="s">
        <v>57</v>
      </c>
      <c r="B6420" t="s">
        <v>57</v>
      </c>
      <c r="C6420" t="s">
        <v>130</v>
      </c>
      <c r="D6420" s="177">
        <v>44256</v>
      </c>
      <c r="E6420">
        <v>31</v>
      </c>
      <c r="F6420" s="38">
        <f t="shared" si="100"/>
        <v>44256</v>
      </c>
    </row>
    <row r="6421" spans="1:6" x14ac:dyDescent="0.25">
      <c r="A6421" t="s">
        <v>57</v>
      </c>
      <c r="B6421" t="s">
        <v>57</v>
      </c>
      <c r="C6421" t="s">
        <v>446</v>
      </c>
      <c r="D6421" s="177">
        <v>44256</v>
      </c>
      <c r="E6421">
        <v>26</v>
      </c>
      <c r="F6421" s="38">
        <f t="shared" si="100"/>
        <v>44256</v>
      </c>
    </row>
    <row r="6422" spans="1:6" x14ac:dyDescent="0.25">
      <c r="A6422" t="s">
        <v>57</v>
      </c>
      <c r="B6422" t="s">
        <v>57</v>
      </c>
      <c r="C6422" t="s">
        <v>62</v>
      </c>
      <c r="D6422" s="177">
        <v>44256</v>
      </c>
      <c r="E6422">
        <v>37</v>
      </c>
      <c r="F6422" s="38">
        <f t="shared" si="100"/>
        <v>44256</v>
      </c>
    </row>
    <row r="6423" spans="1:6" x14ac:dyDescent="0.25">
      <c r="A6423" t="s">
        <v>91</v>
      </c>
      <c r="B6423" t="s">
        <v>91</v>
      </c>
      <c r="C6423" t="s">
        <v>98</v>
      </c>
      <c r="D6423" s="177">
        <v>44256</v>
      </c>
      <c r="E6423">
        <v>57</v>
      </c>
      <c r="F6423" s="38">
        <f t="shared" si="100"/>
        <v>44256</v>
      </c>
    </row>
    <row r="6424" spans="1:6" x14ac:dyDescent="0.25">
      <c r="A6424" t="s">
        <v>25</v>
      </c>
      <c r="B6424" t="s">
        <v>25</v>
      </c>
      <c r="C6424" t="s">
        <v>37</v>
      </c>
      <c r="D6424" s="177">
        <v>44256</v>
      </c>
      <c r="E6424">
        <v>89</v>
      </c>
      <c r="F6424" s="38">
        <f t="shared" si="100"/>
        <v>44256</v>
      </c>
    </row>
    <row r="6425" spans="1:6" x14ac:dyDescent="0.25">
      <c r="A6425" t="s">
        <v>25</v>
      </c>
      <c r="B6425" t="s">
        <v>25</v>
      </c>
      <c r="C6425" t="s">
        <v>34</v>
      </c>
      <c r="D6425" s="177">
        <v>44256</v>
      </c>
      <c r="E6425">
        <v>48</v>
      </c>
      <c r="F6425" s="38">
        <f t="shared" si="100"/>
        <v>44256</v>
      </c>
    </row>
    <row r="6426" spans="1:6" x14ac:dyDescent="0.25">
      <c r="A6426" t="s">
        <v>25</v>
      </c>
      <c r="B6426" t="s">
        <v>25</v>
      </c>
      <c r="C6426" t="s">
        <v>50</v>
      </c>
      <c r="D6426" s="177">
        <v>44256</v>
      </c>
      <c r="E6426">
        <v>28</v>
      </c>
      <c r="F6426" s="38">
        <f t="shared" si="100"/>
        <v>44256</v>
      </c>
    </row>
    <row r="6427" spans="1:6" x14ac:dyDescent="0.25">
      <c r="A6427" t="s">
        <v>25</v>
      </c>
      <c r="B6427" t="s">
        <v>25</v>
      </c>
      <c r="C6427" t="s">
        <v>46</v>
      </c>
      <c r="D6427" s="177">
        <v>44256</v>
      </c>
      <c r="E6427">
        <v>27</v>
      </c>
      <c r="F6427" s="38">
        <f t="shared" si="100"/>
        <v>44256</v>
      </c>
    </row>
    <row r="6428" spans="1:6" x14ac:dyDescent="0.25">
      <c r="A6428" t="s">
        <v>25</v>
      </c>
      <c r="B6428" t="s">
        <v>25</v>
      </c>
      <c r="C6428" t="s">
        <v>45</v>
      </c>
      <c r="D6428" s="177">
        <v>44256</v>
      </c>
      <c r="E6428">
        <v>76</v>
      </c>
      <c r="F6428" s="38">
        <f t="shared" si="100"/>
        <v>44256</v>
      </c>
    </row>
    <row r="6429" spans="1:6" x14ac:dyDescent="0.25">
      <c r="A6429" t="s">
        <v>25</v>
      </c>
      <c r="B6429" t="s">
        <v>25</v>
      </c>
      <c r="C6429" t="s">
        <v>32</v>
      </c>
      <c r="D6429" s="177">
        <v>44256</v>
      </c>
      <c r="E6429">
        <v>86</v>
      </c>
      <c r="F6429" s="38">
        <f t="shared" si="100"/>
        <v>44256</v>
      </c>
    </row>
    <row r="6430" spans="1:6" x14ac:dyDescent="0.25">
      <c r="A6430" t="s">
        <v>25</v>
      </c>
      <c r="B6430" t="s">
        <v>29</v>
      </c>
      <c r="C6430" t="s">
        <v>30</v>
      </c>
      <c r="D6430" s="177">
        <v>44256</v>
      </c>
      <c r="E6430">
        <v>78</v>
      </c>
      <c r="F6430" s="38">
        <f t="shared" si="100"/>
        <v>44256</v>
      </c>
    </row>
    <row r="6431" spans="1:6" x14ac:dyDescent="0.25">
      <c r="A6431" t="s">
        <v>25</v>
      </c>
      <c r="B6431" t="s">
        <v>25</v>
      </c>
      <c r="C6431" t="s">
        <v>43</v>
      </c>
      <c r="D6431" s="177">
        <v>44256</v>
      </c>
      <c r="E6431">
        <v>39</v>
      </c>
      <c r="F6431" s="38">
        <f t="shared" si="100"/>
        <v>44256</v>
      </c>
    </row>
    <row r="6432" spans="1:6" x14ac:dyDescent="0.25">
      <c r="A6432" t="s">
        <v>25</v>
      </c>
      <c r="B6432" t="s">
        <v>25</v>
      </c>
      <c r="C6432" t="s">
        <v>42</v>
      </c>
      <c r="D6432" s="177">
        <v>44256</v>
      </c>
      <c r="E6432">
        <v>27</v>
      </c>
      <c r="F6432" s="38">
        <f t="shared" si="100"/>
        <v>44256</v>
      </c>
    </row>
    <row r="6433" spans="1:6" x14ac:dyDescent="0.25">
      <c r="A6433" t="s">
        <v>25</v>
      </c>
      <c r="B6433" t="s">
        <v>25</v>
      </c>
      <c r="C6433" t="s">
        <v>186</v>
      </c>
      <c r="D6433" s="177">
        <v>44256</v>
      </c>
      <c r="E6433">
        <v>1</v>
      </c>
      <c r="F6433" s="38">
        <f t="shared" si="100"/>
        <v>44256</v>
      </c>
    </row>
    <row r="6434" spans="1:6" x14ac:dyDescent="0.25">
      <c r="A6434" t="s">
        <v>25</v>
      </c>
      <c r="B6434" t="s">
        <v>25</v>
      </c>
      <c r="C6434" t="s">
        <v>49</v>
      </c>
      <c r="D6434" s="177">
        <v>44256</v>
      </c>
      <c r="E6434">
        <v>107</v>
      </c>
      <c r="F6434" s="38">
        <f t="shared" si="100"/>
        <v>44256</v>
      </c>
    </row>
    <row r="6435" spans="1:6" x14ac:dyDescent="0.25">
      <c r="A6435" t="s">
        <v>25</v>
      </c>
      <c r="B6435" t="s">
        <v>25</v>
      </c>
      <c r="C6435" t="s">
        <v>48</v>
      </c>
      <c r="D6435" s="177">
        <v>44256</v>
      </c>
      <c r="E6435">
        <v>6</v>
      </c>
      <c r="F6435" s="38">
        <f t="shared" si="100"/>
        <v>44256</v>
      </c>
    </row>
    <row r="6436" spans="1:6" x14ac:dyDescent="0.25">
      <c r="A6436" t="s">
        <v>25</v>
      </c>
      <c r="B6436" t="s">
        <v>25</v>
      </c>
      <c r="C6436" t="s">
        <v>39</v>
      </c>
      <c r="D6436" s="177">
        <v>44256</v>
      </c>
      <c r="E6436">
        <v>47</v>
      </c>
      <c r="F6436" s="38">
        <f t="shared" si="100"/>
        <v>44256</v>
      </c>
    </row>
    <row r="6437" spans="1:6" x14ac:dyDescent="0.25">
      <c r="A6437" t="s">
        <v>18</v>
      </c>
      <c r="B6437" t="s">
        <v>366</v>
      </c>
      <c r="C6437" t="s">
        <v>409</v>
      </c>
      <c r="D6437" s="177">
        <v>44256</v>
      </c>
      <c r="E6437">
        <v>21</v>
      </c>
      <c r="F6437" s="38">
        <f t="shared" si="100"/>
        <v>44256</v>
      </c>
    </row>
    <row r="6438" spans="1:6" x14ac:dyDescent="0.25">
      <c r="A6438" t="s">
        <v>18</v>
      </c>
      <c r="B6438" t="s">
        <v>366</v>
      </c>
      <c r="C6438" t="s">
        <v>412</v>
      </c>
      <c r="D6438" s="177">
        <v>44256</v>
      </c>
      <c r="E6438">
        <v>1</v>
      </c>
      <c r="F6438" s="38">
        <f t="shared" si="100"/>
        <v>44256</v>
      </c>
    </row>
    <row r="6439" spans="1:6" x14ac:dyDescent="0.25">
      <c r="A6439" t="s">
        <v>18</v>
      </c>
      <c r="B6439" t="s">
        <v>18</v>
      </c>
      <c r="C6439" t="s">
        <v>24</v>
      </c>
      <c r="D6439" s="177">
        <v>44256</v>
      </c>
      <c r="E6439">
        <v>55</v>
      </c>
      <c r="F6439" s="38">
        <f t="shared" si="100"/>
        <v>44256</v>
      </c>
    </row>
    <row r="6440" spans="1:6" x14ac:dyDescent="0.25">
      <c r="A6440" t="s">
        <v>25</v>
      </c>
      <c r="B6440" t="s">
        <v>26</v>
      </c>
      <c r="C6440" t="s">
        <v>27</v>
      </c>
      <c r="D6440" s="177">
        <v>44256</v>
      </c>
      <c r="E6440">
        <v>1</v>
      </c>
      <c r="F6440" s="38">
        <f t="shared" si="100"/>
        <v>44256</v>
      </c>
    </row>
    <row r="6441" spans="1:6" x14ac:dyDescent="0.25">
      <c r="A6441" t="s">
        <v>18</v>
      </c>
      <c r="B6441" t="s">
        <v>366</v>
      </c>
      <c r="C6441" t="s">
        <v>413</v>
      </c>
      <c r="D6441" s="177">
        <v>44256</v>
      </c>
      <c r="E6441">
        <v>4</v>
      </c>
      <c r="F6441" s="38">
        <f t="shared" si="100"/>
        <v>44256</v>
      </c>
    </row>
    <row r="6442" spans="1:6" x14ac:dyDescent="0.25">
      <c r="A6442" t="s">
        <v>25</v>
      </c>
      <c r="B6442" t="s">
        <v>26</v>
      </c>
      <c r="C6442" t="s">
        <v>28</v>
      </c>
      <c r="D6442" s="177">
        <v>44256</v>
      </c>
      <c r="E6442">
        <v>8</v>
      </c>
      <c r="F6442" s="38">
        <f t="shared" si="100"/>
        <v>44256</v>
      </c>
    </row>
    <row r="6443" spans="1:6" x14ac:dyDescent="0.25">
      <c r="A6443" t="s">
        <v>25</v>
      </c>
      <c r="B6443" t="s">
        <v>25</v>
      </c>
      <c r="C6443" t="s">
        <v>31</v>
      </c>
      <c r="D6443" s="177">
        <v>44256</v>
      </c>
      <c r="E6443">
        <v>96</v>
      </c>
      <c r="F6443" s="38">
        <f t="shared" si="100"/>
        <v>44256</v>
      </c>
    </row>
    <row r="6444" spans="1:6" x14ac:dyDescent="0.25">
      <c r="A6444" t="s">
        <v>18</v>
      </c>
      <c r="B6444" t="s">
        <v>21</v>
      </c>
      <c r="C6444" t="s">
        <v>22</v>
      </c>
      <c r="D6444" s="177">
        <v>44256</v>
      </c>
      <c r="E6444">
        <v>68</v>
      </c>
      <c r="F6444" s="38">
        <f t="shared" si="100"/>
        <v>44256</v>
      </c>
    </row>
    <row r="6445" spans="1:6" x14ac:dyDescent="0.25">
      <c r="A6445" t="s">
        <v>91</v>
      </c>
      <c r="B6445" t="s">
        <v>91</v>
      </c>
      <c r="C6445" t="s">
        <v>97</v>
      </c>
      <c r="D6445" s="177">
        <v>44256</v>
      </c>
      <c r="E6445">
        <v>10</v>
      </c>
      <c r="F6445" s="38">
        <f t="shared" si="100"/>
        <v>44256</v>
      </c>
    </row>
    <row r="6446" spans="1:6" x14ac:dyDescent="0.25">
      <c r="A6446" t="s">
        <v>264</v>
      </c>
      <c r="B6446" t="s">
        <v>83</v>
      </c>
      <c r="C6446" t="s">
        <v>84</v>
      </c>
      <c r="D6446" s="177">
        <v>44256</v>
      </c>
      <c r="E6446">
        <v>173</v>
      </c>
      <c r="F6446" s="38">
        <f t="shared" si="100"/>
        <v>44256</v>
      </c>
    </row>
    <row r="6447" spans="1:6" x14ac:dyDescent="0.25">
      <c r="A6447" t="s">
        <v>263</v>
      </c>
      <c r="B6447" t="s">
        <v>199</v>
      </c>
      <c r="C6447" t="s">
        <v>77</v>
      </c>
      <c r="D6447" s="177">
        <v>44256</v>
      </c>
      <c r="E6447">
        <v>76</v>
      </c>
      <c r="F6447" s="38">
        <f t="shared" si="100"/>
        <v>44256</v>
      </c>
    </row>
    <row r="6448" spans="1:6" x14ac:dyDescent="0.25">
      <c r="A6448" t="s">
        <v>25</v>
      </c>
      <c r="B6448" t="s">
        <v>54</v>
      </c>
      <c r="C6448" t="s">
        <v>56</v>
      </c>
      <c r="D6448" s="177">
        <v>44256</v>
      </c>
      <c r="E6448">
        <v>97</v>
      </c>
      <c r="F6448" s="38">
        <f t="shared" si="100"/>
        <v>44256</v>
      </c>
    </row>
    <row r="6449" spans="1:6" x14ac:dyDescent="0.25">
      <c r="A6449" t="s">
        <v>18</v>
      </c>
      <c r="B6449" t="s">
        <v>18</v>
      </c>
      <c r="C6449" t="s">
        <v>23</v>
      </c>
      <c r="D6449" s="177">
        <v>44256</v>
      </c>
      <c r="E6449">
        <v>19</v>
      </c>
      <c r="F6449" s="38">
        <f t="shared" si="100"/>
        <v>44256</v>
      </c>
    </row>
    <row r="6450" spans="1:6" x14ac:dyDescent="0.25">
      <c r="A6450" t="s">
        <v>18</v>
      </c>
      <c r="B6450" t="s">
        <v>21</v>
      </c>
      <c r="C6450" t="s">
        <v>398</v>
      </c>
      <c r="D6450" s="177">
        <v>44256</v>
      </c>
      <c r="E6450">
        <v>1</v>
      </c>
      <c r="F6450" s="38">
        <f t="shared" si="100"/>
        <v>44256</v>
      </c>
    </row>
    <row r="6451" spans="1:6" x14ac:dyDescent="0.25">
      <c r="A6451" t="s">
        <v>18</v>
      </c>
      <c r="B6451" t="s">
        <v>19</v>
      </c>
      <c r="C6451" t="s">
        <v>20</v>
      </c>
      <c r="D6451" s="177">
        <v>44256</v>
      </c>
      <c r="E6451">
        <v>44</v>
      </c>
      <c r="F6451" s="38">
        <f t="shared" si="100"/>
        <v>44256</v>
      </c>
    </row>
    <row r="6452" spans="1:6" x14ac:dyDescent="0.25">
      <c r="A6452" t="s">
        <v>337</v>
      </c>
      <c r="B6452" t="s">
        <v>338</v>
      </c>
      <c r="C6452" t="s">
        <v>177</v>
      </c>
      <c r="D6452" s="177">
        <v>44256</v>
      </c>
      <c r="E6452">
        <v>36</v>
      </c>
      <c r="F6452" s="38">
        <f t="shared" si="100"/>
        <v>44256</v>
      </c>
    </row>
    <row r="6453" spans="1:6" x14ac:dyDescent="0.25">
      <c r="A6453" t="s">
        <v>16</v>
      </c>
      <c r="B6453" t="s">
        <v>16</v>
      </c>
      <c r="C6453" t="s">
        <v>17</v>
      </c>
      <c r="D6453" s="177">
        <v>44256</v>
      </c>
      <c r="E6453">
        <v>82</v>
      </c>
      <c r="F6453" s="38">
        <f t="shared" si="100"/>
        <v>44256</v>
      </c>
    </row>
    <row r="6454" spans="1:6" x14ac:dyDescent="0.25">
      <c r="A6454" t="s">
        <v>25</v>
      </c>
      <c r="B6454" t="s">
        <v>25</v>
      </c>
      <c r="C6454" t="s">
        <v>36</v>
      </c>
      <c r="D6454" s="177">
        <v>44256</v>
      </c>
      <c r="E6454">
        <v>49</v>
      </c>
      <c r="F6454" s="38">
        <f t="shared" si="100"/>
        <v>44256</v>
      </c>
    </row>
    <row r="6455" spans="1:6" x14ac:dyDescent="0.25">
      <c r="A6455" t="s">
        <v>25</v>
      </c>
      <c r="B6455" t="s">
        <v>25</v>
      </c>
      <c r="C6455" t="s">
        <v>47</v>
      </c>
      <c r="D6455" s="177">
        <v>44256</v>
      </c>
      <c r="E6455">
        <v>52</v>
      </c>
      <c r="F6455" s="38">
        <f t="shared" si="100"/>
        <v>44256</v>
      </c>
    </row>
    <row r="6456" spans="1:6" x14ac:dyDescent="0.25">
      <c r="A6456" t="s">
        <v>263</v>
      </c>
      <c r="B6456" t="s">
        <v>199</v>
      </c>
      <c r="C6456" t="s">
        <v>447</v>
      </c>
      <c r="D6456" s="177">
        <v>44256</v>
      </c>
      <c r="E6456">
        <v>20</v>
      </c>
      <c r="F6456" s="38">
        <f t="shared" si="100"/>
        <v>44256</v>
      </c>
    </row>
    <row r="6457" spans="1:6" x14ac:dyDescent="0.25">
      <c r="A6457" t="s">
        <v>263</v>
      </c>
      <c r="B6457" t="s">
        <v>199</v>
      </c>
      <c r="C6457" t="s">
        <v>75</v>
      </c>
      <c r="D6457" s="177">
        <v>44256</v>
      </c>
      <c r="E6457">
        <v>46</v>
      </c>
      <c r="F6457" s="38">
        <f t="shared" si="100"/>
        <v>44256</v>
      </c>
    </row>
    <row r="6458" spans="1:6" x14ac:dyDescent="0.25">
      <c r="A6458" t="s">
        <v>57</v>
      </c>
      <c r="B6458" t="s">
        <v>57</v>
      </c>
      <c r="C6458" t="s">
        <v>60</v>
      </c>
      <c r="D6458" s="177">
        <v>44256</v>
      </c>
      <c r="E6458">
        <v>29</v>
      </c>
      <c r="F6458" s="38">
        <f t="shared" si="100"/>
        <v>44256</v>
      </c>
    </row>
    <row r="6459" spans="1:6" x14ac:dyDescent="0.25">
      <c r="A6459" t="s">
        <v>264</v>
      </c>
      <c r="B6459" t="s">
        <v>83</v>
      </c>
      <c r="C6459" t="s">
        <v>80</v>
      </c>
      <c r="D6459" s="177">
        <v>44256</v>
      </c>
      <c r="E6459">
        <v>40</v>
      </c>
      <c r="F6459" s="38">
        <f t="shared" si="100"/>
        <v>44256</v>
      </c>
    </row>
    <row r="6460" spans="1:6" x14ac:dyDescent="0.25">
      <c r="A6460" t="s">
        <v>325</v>
      </c>
      <c r="B6460" t="s">
        <v>325</v>
      </c>
      <c r="C6460" t="s">
        <v>327</v>
      </c>
      <c r="D6460" s="177">
        <v>44256</v>
      </c>
      <c r="E6460">
        <v>38</v>
      </c>
      <c r="F6460" s="38">
        <f t="shared" si="100"/>
        <v>44256</v>
      </c>
    </row>
    <row r="6461" spans="1:6" x14ac:dyDescent="0.25">
      <c r="A6461" t="s">
        <v>91</v>
      </c>
      <c r="B6461" t="s">
        <v>91</v>
      </c>
      <c r="C6461" t="s">
        <v>100</v>
      </c>
      <c r="D6461" s="177">
        <v>44256</v>
      </c>
      <c r="E6461">
        <v>101</v>
      </c>
      <c r="F6461" s="38">
        <f t="shared" si="100"/>
        <v>44256</v>
      </c>
    </row>
    <row r="6462" spans="1:6" x14ac:dyDescent="0.25">
      <c r="A6462" t="s">
        <v>91</v>
      </c>
      <c r="B6462" t="s">
        <v>91</v>
      </c>
      <c r="C6462" t="s">
        <v>101</v>
      </c>
      <c r="D6462" s="177">
        <v>44256</v>
      </c>
      <c r="E6462">
        <v>30</v>
      </c>
      <c r="F6462" s="38">
        <f t="shared" si="100"/>
        <v>44256</v>
      </c>
    </row>
    <row r="6463" spans="1:6" x14ac:dyDescent="0.25">
      <c r="A6463" t="s">
        <v>18</v>
      </c>
      <c r="B6463" t="s">
        <v>366</v>
      </c>
      <c r="C6463" t="s">
        <v>410</v>
      </c>
      <c r="D6463" s="177">
        <v>44256</v>
      </c>
      <c r="E6463">
        <v>1</v>
      </c>
      <c r="F6463" s="38">
        <f t="shared" si="100"/>
        <v>44256</v>
      </c>
    </row>
    <row r="6464" spans="1:6" x14ac:dyDescent="0.25">
      <c r="A6464" t="s">
        <v>18</v>
      </c>
      <c r="B6464" t="s">
        <v>18</v>
      </c>
      <c r="D6464" s="177">
        <v>44256</v>
      </c>
      <c r="E6464">
        <v>1</v>
      </c>
      <c r="F6464" s="38">
        <f t="shared" si="100"/>
        <v>44256</v>
      </c>
    </row>
    <row r="6465" spans="1:6" x14ac:dyDescent="0.25">
      <c r="A6465" t="s">
        <v>25</v>
      </c>
      <c r="B6465" t="s">
        <v>25</v>
      </c>
      <c r="C6465" t="s">
        <v>40</v>
      </c>
      <c r="D6465" s="177">
        <v>44256</v>
      </c>
      <c r="E6465">
        <v>11</v>
      </c>
      <c r="F6465" s="38">
        <f t="shared" si="100"/>
        <v>44256</v>
      </c>
    </row>
    <row r="6466" spans="1:6" x14ac:dyDescent="0.25">
      <c r="A6466" t="s">
        <v>25</v>
      </c>
      <c r="B6466" t="s">
        <v>25</v>
      </c>
      <c r="C6466" t="s">
        <v>41</v>
      </c>
      <c r="D6466" s="177">
        <v>44256</v>
      </c>
      <c r="E6466">
        <v>32</v>
      </c>
      <c r="F6466" s="38">
        <f t="shared" si="100"/>
        <v>44256</v>
      </c>
    </row>
    <row r="6467" spans="1:6" x14ac:dyDescent="0.25">
      <c r="A6467" t="s">
        <v>25</v>
      </c>
      <c r="B6467" t="s">
        <v>54</v>
      </c>
      <c r="C6467" t="s">
        <v>55</v>
      </c>
      <c r="D6467" s="177">
        <v>44256</v>
      </c>
      <c r="E6467">
        <v>199</v>
      </c>
      <c r="F6467" s="38">
        <f t="shared" ref="F6467:F6530" si="101">D6467</f>
        <v>44256</v>
      </c>
    </row>
    <row r="6468" spans="1:6" x14ac:dyDescent="0.25">
      <c r="A6468" t="s">
        <v>71</v>
      </c>
      <c r="B6468" t="s">
        <v>71</v>
      </c>
      <c r="C6468" t="s">
        <v>72</v>
      </c>
      <c r="D6468" s="177">
        <v>44256</v>
      </c>
      <c r="E6468">
        <v>91</v>
      </c>
      <c r="F6468" s="38">
        <f t="shared" si="101"/>
        <v>44256</v>
      </c>
    </row>
    <row r="6469" spans="1:6" x14ac:dyDescent="0.25">
      <c r="A6469" t="s">
        <v>264</v>
      </c>
      <c r="B6469" t="s">
        <v>81</v>
      </c>
      <c r="C6469" t="s">
        <v>82</v>
      </c>
      <c r="D6469" s="177">
        <v>44256</v>
      </c>
      <c r="E6469">
        <v>58</v>
      </c>
      <c r="F6469" s="38">
        <f t="shared" si="101"/>
        <v>44256</v>
      </c>
    </row>
    <row r="6470" spans="1:6" x14ac:dyDescent="0.25">
      <c r="A6470" t="s">
        <v>264</v>
      </c>
      <c r="B6470" t="s">
        <v>83</v>
      </c>
      <c r="C6470" t="s">
        <v>181</v>
      </c>
      <c r="D6470" s="177">
        <v>44256</v>
      </c>
      <c r="E6470">
        <v>1</v>
      </c>
      <c r="F6470" s="38">
        <f t="shared" si="101"/>
        <v>44256</v>
      </c>
    </row>
    <row r="6471" spans="1:6" x14ac:dyDescent="0.25">
      <c r="A6471" t="s">
        <v>264</v>
      </c>
      <c r="B6471" t="s">
        <v>83</v>
      </c>
      <c r="C6471" t="s">
        <v>90</v>
      </c>
      <c r="D6471" s="177">
        <v>44256</v>
      </c>
      <c r="E6471">
        <v>1</v>
      </c>
      <c r="F6471" s="38">
        <f t="shared" si="101"/>
        <v>44256</v>
      </c>
    </row>
    <row r="6472" spans="1:6" x14ac:dyDescent="0.25">
      <c r="A6472" t="s">
        <v>264</v>
      </c>
      <c r="B6472" t="s">
        <v>83</v>
      </c>
      <c r="C6472" t="s">
        <v>179</v>
      </c>
      <c r="D6472" s="177">
        <v>44256</v>
      </c>
      <c r="E6472">
        <v>60</v>
      </c>
      <c r="F6472" s="38">
        <f t="shared" si="101"/>
        <v>44256</v>
      </c>
    </row>
    <row r="6473" spans="1:6" x14ac:dyDescent="0.25">
      <c r="A6473" t="s">
        <v>91</v>
      </c>
      <c r="B6473" t="s">
        <v>91</v>
      </c>
      <c r="C6473" t="s">
        <v>100</v>
      </c>
      <c r="D6473" s="177">
        <v>44254</v>
      </c>
      <c r="E6473">
        <v>54</v>
      </c>
      <c r="F6473" s="38">
        <f t="shared" si="101"/>
        <v>44254</v>
      </c>
    </row>
    <row r="6474" spans="1:6" x14ac:dyDescent="0.25">
      <c r="A6474" t="s">
        <v>91</v>
      </c>
      <c r="B6474" t="s">
        <v>91</v>
      </c>
      <c r="C6474" t="s">
        <v>94</v>
      </c>
      <c r="D6474" s="177">
        <v>44253</v>
      </c>
      <c r="E6474">
        <v>13</v>
      </c>
      <c r="F6474" s="38">
        <f t="shared" si="101"/>
        <v>44253</v>
      </c>
    </row>
    <row r="6475" spans="1:6" x14ac:dyDescent="0.25">
      <c r="A6475" t="s">
        <v>264</v>
      </c>
      <c r="B6475" t="s">
        <v>83</v>
      </c>
      <c r="C6475" t="s">
        <v>90</v>
      </c>
      <c r="D6475" s="177">
        <v>44253</v>
      </c>
      <c r="E6475">
        <v>48</v>
      </c>
      <c r="F6475" s="38">
        <f t="shared" si="101"/>
        <v>44253</v>
      </c>
    </row>
    <row r="6476" spans="1:6" x14ac:dyDescent="0.25">
      <c r="A6476" t="s">
        <v>264</v>
      </c>
      <c r="B6476" t="s">
        <v>83</v>
      </c>
      <c r="C6476" t="s">
        <v>181</v>
      </c>
      <c r="D6476" s="177">
        <v>44253</v>
      </c>
      <c r="E6476">
        <v>2</v>
      </c>
      <c r="F6476" s="38">
        <f t="shared" si="101"/>
        <v>44253</v>
      </c>
    </row>
    <row r="6477" spans="1:6" x14ac:dyDescent="0.25">
      <c r="A6477" t="s">
        <v>264</v>
      </c>
      <c r="B6477" t="s">
        <v>83</v>
      </c>
      <c r="C6477" t="s">
        <v>86</v>
      </c>
      <c r="D6477" s="177">
        <v>44253</v>
      </c>
      <c r="E6477">
        <v>6</v>
      </c>
      <c r="F6477" s="38">
        <f t="shared" si="101"/>
        <v>44253</v>
      </c>
    </row>
    <row r="6478" spans="1:6" x14ac:dyDescent="0.25">
      <c r="A6478" t="s">
        <v>264</v>
      </c>
      <c r="B6478" t="s">
        <v>81</v>
      </c>
      <c r="C6478" t="s">
        <v>82</v>
      </c>
      <c r="D6478" s="177">
        <v>44253</v>
      </c>
      <c r="E6478">
        <v>42</v>
      </c>
      <c r="F6478" s="38">
        <f t="shared" si="101"/>
        <v>44253</v>
      </c>
    </row>
    <row r="6479" spans="1:6" x14ac:dyDescent="0.25">
      <c r="A6479" t="s">
        <v>71</v>
      </c>
      <c r="B6479" t="s">
        <v>71</v>
      </c>
      <c r="C6479" t="s">
        <v>72</v>
      </c>
      <c r="D6479" s="177">
        <v>44253</v>
      </c>
      <c r="E6479">
        <v>45</v>
      </c>
      <c r="F6479" s="38">
        <f t="shared" si="101"/>
        <v>44253</v>
      </c>
    </row>
    <row r="6480" spans="1:6" x14ac:dyDescent="0.25">
      <c r="A6480" t="s">
        <v>25</v>
      </c>
      <c r="B6480" t="s">
        <v>54</v>
      </c>
      <c r="C6480" t="s">
        <v>55</v>
      </c>
      <c r="D6480" s="177">
        <v>44253</v>
      </c>
      <c r="E6480">
        <v>148</v>
      </c>
      <c r="F6480" s="38">
        <f t="shared" si="101"/>
        <v>44253</v>
      </c>
    </row>
    <row r="6481" spans="1:6" x14ac:dyDescent="0.25">
      <c r="A6481" t="s">
        <v>18</v>
      </c>
      <c r="B6481" t="s">
        <v>18</v>
      </c>
      <c r="C6481" t="s">
        <v>23</v>
      </c>
      <c r="D6481" s="177">
        <v>44253</v>
      </c>
      <c r="E6481">
        <v>28</v>
      </c>
      <c r="F6481" s="38">
        <f t="shared" si="101"/>
        <v>44253</v>
      </c>
    </row>
    <row r="6482" spans="1:6" x14ac:dyDescent="0.25">
      <c r="A6482" t="s">
        <v>325</v>
      </c>
      <c r="B6482" t="s">
        <v>325</v>
      </c>
      <c r="C6482" t="s">
        <v>327</v>
      </c>
      <c r="D6482" s="177">
        <v>44253</v>
      </c>
      <c r="E6482">
        <v>27</v>
      </c>
      <c r="F6482" s="38">
        <f t="shared" si="101"/>
        <v>44253</v>
      </c>
    </row>
    <row r="6483" spans="1:6" x14ac:dyDescent="0.25">
      <c r="A6483" t="s">
        <v>264</v>
      </c>
      <c r="B6483" t="s">
        <v>83</v>
      </c>
      <c r="C6483" t="s">
        <v>80</v>
      </c>
      <c r="D6483" s="177">
        <v>44253</v>
      </c>
      <c r="E6483">
        <v>1</v>
      </c>
      <c r="F6483" s="38">
        <f t="shared" si="101"/>
        <v>44253</v>
      </c>
    </row>
    <row r="6484" spans="1:6" x14ac:dyDescent="0.25">
      <c r="A6484" t="s">
        <v>264</v>
      </c>
      <c r="B6484" t="s">
        <v>83</v>
      </c>
      <c r="C6484" t="s">
        <v>84</v>
      </c>
      <c r="D6484" s="177">
        <v>44253</v>
      </c>
      <c r="E6484">
        <v>84</v>
      </c>
      <c r="F6484" s="38">
        <f t="shared" si="101"/>
        <v>44253</v>
      </c>
    </row>
    <row r="6485" spans="1:6" x14ac:dyDescent="0.25">
      <c r="A6485" t="s">
        <v>263</v>
      </c>
      <c r="B6485" t="s">
        <v>199</v>
      </c>
      <c r="C6485" t="s">
        <v>75</v>
      </c>
      <c r="D6485" s="177">
        <v>44253</v>
      </c>
      <c r="E6485">
        <v>42</v>
      </c>
      <c r="F6485" s="38">
        <f t="shared" si="101"/>
        <v>44253</v>
      </c>
    </row>
    <row r="6486" spans="1:6" x14ac:dyDescent="0.25">
      <c r="A6486" t="s">
        <v>263</v>
      </c>
      <c r="B6486" t="s">
        <v>199</v>
      </c>
      <c r="C6486" t="s">
        <v>447</v>
      </c>
      <c r="D6486" s="177">
        <v>44253</v>
      </c>
      <c r="E6486">
        <v>10</v>
      </c>
      <c r="F6486" s="38">
        <f t="shared" si="101"/>
        <v>44253</v>
      </c>
    </row>
    <row r="6487" spans="1:6" x14ac:dyDescent="0.25">
      <c r="A6487" t="s">
        <v>25</v>
      </c>
      <c r="B6487" t="s">
        <v>25</v>
      </c>
      <c r="C6487" t="s">
        <v>49</v>
      </c>
      <c r="D6487" s="177">
        <v>44253</v>
      </c>
      <c r="E6487">
        <v>69</v>
      </c>
      <c r="F6487" s="38">
        <f t="shared" si="101"/>
        <v>44253</v>
      </c>
    </row>
    <row r="6488" spans="1:6" x14ac:dyDescent="0.25">
      <c r="A6488" t="s">
        <v>337</v>
      </c>
      <c r="B6488" t="s">
        <v>338</v>
      </c>
      <c r="C6488" t="s">
        <v>177</v>
      </c>
      <c r="D6488" s="177">
        <v>44253</v>
      </c>
      <c r="E6488">
        <v>34</v>
      </c>
      <c r="F6488" s="38">
        <f t="shared" si="101"/>
        <v>44253</v>
      </c>
    </row>
    <row r="6489" spans="1:6" x14ac:dyDescent="0.25">
      <c r="A6489" t="s">
        <v>18</v>
      </c>
      <c r="B6489" t="s">
        <v>19</v>
      </c>
      <c r="C6489" t="s">
        <v>20</v>
      </c>
      <c r="D6489" s="177">
        <v>44253</v>
      </c>
      <c r="E6489">
        <v>46</v>
      </c>
      <c r="F6489" s="38">
        <f t="shared" si="101"/>
        <v>44253</v>
      </c>
    </row>
    <row r="6490" spans="1:6" x14ac:dyDescent="0.25">
      <c r="A6490" t="s">
        <v>25</v>
      </c>
      <c r="B6490" t="s">
        <v>26</v>
      </c>
      <c r="C6490" t="s">
        <v>28</v>
      </c>
      <c r="D6490" s="177">
        <v>44253</v>
      </c>
      <c r="E6490">
        <v>41</v>
      </c>
      <c r="F6490" s="38">
        <f t="shared" si="101"/>
        <v>44253</v>
      </c>
    </row>
    <row r="6491" spans="1:6" x14ac:dyDescent="0.25">
      <c r="A6491" t="s">
        <v>25</v>
      </c>
      <c r="B6491" t="s">
        <v>54</v>
      </c>
      <c r="C6491" t="s">
        <v>56</v>
      </c>
      <c r="D6491" s="177">
        <v>44253</v>
      </c>
      <c r="E6491">
        <v>99</v>
      </c>
      <c r="F6491" s="38">
        <f t="shared" si="101"/>
        <v>44253</v>
      </c>
    </row>
    <row r="6492" spans="1:6" x14ac:dyDescent="0.25">
      <c r="A6492" t="s">
        <v>263</v>
      </c>
      <c r="B6492" t="s">
        <v>199</v>
      </c>
      <c r="C6492" t="s">
        <v>77</v>
      </c>
      <c r="D6492" s="177">
        <v>44253</v>
      </c>
      <c r="E6492">
        <v>35</v>
      </c>
      <c r="F6492" s="38">
        <f t="shared" si="101"/>
        <v>44253</v>
      </c>
    </row>
    <row r="6493" spans="1:6" x14ac:dyDescent="0.25">
      <c r="A6493" t="s">
        <v>263</v>
      </c>
      <c r="B6493" t="s">
        <v>199</v>
      </c>
      <c r="C6493" t="s">
        <v>188</v>
      </c>
      <c r="D6493" s="177">
        <v>44253</v>
      </c>
      <c r="E6493">
        <v>1</v>
      </c>
      <c r="F6493" s="38">
        <f t="shared" si="101"/>
        <v>44253</v>
      </c>
    </row>
    <row r="6494" spans="1:6" x14ac:dyDescent="0.25">
      <c r="A6494" t="s">
        <v>57</v>
      </c>
      <c r="B6494" t="s">
        <v>57</v>
      </c>
      <c r="C6494" t="s">
        <v>63</v>
      </c>
      <c r="D6494" s="177">
        <v>44253</v>
      </c>
      <c r="E6494">
        <v>37</v>
      </c>
      <c r="F6494" s="38">
        <f t="shared" si="101"/>
        <v>44253</v>
      </c>
    </row>
    <row r="6495" spans="1:6" x14ac:dyDescent="0.25">
      <c r="A6495" t="s">
        <v>91</v>
      </c>
      <c r="B6495" t="s">
        <v>91</v>
      </c>
      <c r="C6495" t="s">
        <v>98</v>
      </c>
      <c r="D6495" s="177">
        <v>44253</v>
      </c>
      <c r="E6495">
        <v>59</v>
      </c>
      <c r="F6495" s="38">
        <f t="shared" si="101"/>
        <v>44253</v>
      </c>
    </row>
    <row r="6496" spans="1:6" x14ac:dyDescent="0.25">
      <c r="A6496" t="s">
        <v>18</v>
      </c>
      <c r="B6496" t="s">
        <v>21</v>
      </c>
      <c r="C6496" t="s">
        <v>22</v>
      </c>
      <c r="D6496" s="177">
        <v>44253</v>
      </c>
      <c r="E6496">
        <v>46</v>
      </c>
      <c r="F6496" s="38">
        <f t="shared" si="101"/>
        <v>44253</v>
      </c>
    </row>
    <row r="6497" spans="1:6" x14ac:dyDescent="0.25">
      <c r="A6497" t="s">
        <v>25</v>
      </c>
      <c r="B6497" t="s">
        <v>29</v>
      </c>
      <c r="C6497" t="s">
        <v>30</v>
      </c>
      <c r="D6497" s="177">
        <v>44253</v>
      </c>
      <c r="E6497">
        <v>46</v>
      </c>
      <c r="F6497" s="38">
        <f t="shared" si="101"/>
        <v>44253</v>
      </c>
    </row>
    <row r="6498" spans="1:6" x14ac:dyDescent="0.25">
      <c r="A6498" t="s">
        <v>25</v>
      </c>
      <c r="B6498" t="s">
        <v>26</v>
      </c>
      <c r="C6498" t="s">
        <v>27</v>
      </c>
      <c r="D6498" s="177">
        <v>44253</v>
      </c>
      <c r="E6498">
        <v>19</v>
      </c>
      <c r="F6498" s="38">
        <f t="shared" si="101"/>
        <v>44253</v>
      </c>
    </row>
    <row r="6499" spans="1:6" x14ac:dyDescent="0.25">
      <c r="A6499" t="s">
        <v>18</v>
      </c>
      <c r="B6499" t="s">
        <v>18</v>
      </c>
      <c r="C6499" t="s">
        <v>24</v>
      </c>
      <c r="D6499" s="177">
        <v>44253</v>
      </c>
      <c r="E6499">
        <v>22</v>
      </c>
      <c r="F6499" s="38">
        <f t="shared" si="101"/>
        <v>44253</v>
      </c>
    </row>
    <row r="6500" spans="1:6" x14ac:dyDescent="0.25">
      <c r="A6500" t="s">
        <v>25</v>
      </c>
      <c r="B6500" t="s">
        <v>25</v>
      </c>
      <c r="C6500" t="s">
        <v>39</v>
      </c>
      <c r="D6500" s="177">
        <v>44253</v>
      </c>
      <c r="E6500">
        <v>43</v>
      </c>
      <c r="F6500" s="38">
        <f t="shared" si="101"/>
        <v>44253</v>
      </c>
    </row>
    <row r="6501" spans="1:6" x14ac:dyDescent="0.25">
      <c r="A6501" t="s">
        <v>25</v>
      </c>
      <c r="B6501" t="s">
        <v>25</v>
      </c>
      <c r="C6501" t="s">
        <v>37</v>
      </c>
      <c r="D6501" s="177">
        <v>44253</v>
      </c>
      <c r="E6501">
        <v>34</v>
      </c>
      <c r="F6501" s="38">
        <f t="shared" si="101"/>
        <v>44253</v>
      </c>
    </row>
    <row r="6502" spans="1:6" x14ac:dyDescent="0.25">
      <c r="A6502" t="s">
        <v>25</v>
      </c>
      <c r="B6502" t="s">
        <v>25</v>
      </c>
      <c r="C6502" t="s">
        <v>34</v>
      </c>
      <c r="D6502" s="177">
        <v>44253</v>
      </c>
      <c r="E6502">
        <v>33</v>
      </c>
      <c r="F6502" s="38">
        <f t="shared" si="101"/>
        <v>44253</v>
      </c>
    </row>
    <row r="6503" spans="1:6" x14ac:dyDescent="0.25">
      <c r="A6503" t="s">
        <v>25</v>
      </c>
      <c r="B6503" t="s">
        <v>25</v>
      </c>
      <c r="C6503" t="s">
        <v>47</v>
      </c>
      <c r="D6503" s="177">
        <v>44253</v>
      </c>
      <c r="E6503">
        <v>84</v>
      </c>
      <c r="F6503" s="38">
        <f t="shared" si="101"/>
        <v>44253</v>
      </c>
    </row>
    <row r="6504" spans="1:6" x14ac:dyDescent="0.25">
      <c r="A6504" t="s">
        <v>25</v>
      </c>
      <c r="B6504" t="s">
        <v>25</v>
      </c>
      <c r="C6504" t="s">
        <v>42</v>
      </c>
      <c r="D6504" s="177">
        <v>44253</v>
      </c>
      <c r="E6504">
        <v>13</v>
      </c>
      <c r="F6504" s="38">
        <f t="shared" si="101"/>
        <v>44253</v>
      </c>
    </row>
    <row r="6505" spans="1:6" x14ac:dyDescent="0.25">
      <c r="A6505" t="s">
        <v>25</v>
      </c>
      <c r="B6505" t="s">
        <v>25</v>
      </c>
      <c r="C6505" t="s">
        <v>32</v>
      </c>
      <c r="D6505" s="177">
        <v>44253</v>
      </c>
      <c r="E6505">
        <v>50</v>
      </c>
      <c r="F6505" s="38">
        <f t="shared" si="101"/>
        <v>44253</v>
      </c>
    </row>
    <row r="6506" spans="1:6" x14ac:dyDescent="0.25">
      <c r="A6506" t="s">
        <v>25</v>
      </c>
      <c r="B6506" t="s">
        <v>25</v>
      </c>
      <c r="C6506" t="s">
        <v>45</v>
      </c>
      <c r="D6506" s="177">
        <v>44253</v>
      </c>
      <c r="E6506">
        <v>103</v>
      </c>
      <c r="F6506" s="38">
        <f t="shared" si="101"/>
        <v>44253</v>
      </c>
    </row>
    <row r="6507" spans="1:6" x14ac:dyDescent="0.25">
      <c r="A6507" t="s">
        <v>91</v>
      </c>
      <c r="B6507" t="s">
        <v>91</v>
      </c>
      <c r="C6507" t="s">
        <v>96</v>
      </c>
      <c r="D6507" s="177">
        <v>44253</v>
      </c>
      <c r="E6507">
        <v>17</v>
      </c>
      <c r="F6507" s="38">
        <f t="shared" si="101"/>
        <v>44253</v>
      </c>
    </row>
    <row r="6508" spans="1:6" x14ac:dyDescent="0.25">
      <c r="A6508" t="s">
        <v>57</v>
      </c>
      <c r="B6508" t="s">
        <v>57</v>
      </c>
      <c r="C6508" t="s">
        <v>62</v>
      </c>
      <c r="D6508" s="177">
        <v>44253</v>
      </c>
      <c r="E6508">
        <v>33</v>
      </c>
      <c r="F6508" s="38">
        <f t="shared" si="101"/>
        <v>44253</v>
      </c>
    </row>
    <row r="6509" spans="1:6" x14ac:dyDescent="0.25">
      <c r="A6509" t="s">
        <v>25</v>
      </c>
      <c r="B6509" t="s">
        <v>25</v>
      </c>
      <c r="C6509" t="s">
        <v>53</v>
      </c>
      <c r="D6509" s="177">
        <v>44253</v>
      </c>
      <c r="E6509">
        <v>42</v>
      </c>
      <c r="F6509" s="38">
        <f t="shared" si="101"/>
        <v>44253</v>
      </c>
    </row>
    <row r="6510" spans="1:6" x14ac:dyDescent="0.25">
      <c r="A6510" t="s">
        <v>25</v>
      </c>
      <c r="B6510" t="s">
        <v>25</v>
      </c>
      <c r="C6510" t="s">
        <v>51</v>
      </c>
      <c r="D6510" s="177">
        <v>44252</v>
      </c>
      <c r="E6510">
        <v>22</v>
      </c>
      <c r="F6510" s="38">
        <f t="shared" si="101"/>
        <v>44252</v>
      </c>
    </row>
    <row r="6511" spans="1:6" x14ac:dyDescent="0.25">
      <c r="A6511" t="s">
        <v>91</v>
      </c>
      <c r="B6511" t="s">
        <v>91</v>
      </c>
      <c r="C6511" t="s">
        <v>97</v>
      </c>
      <c r="D6511" s="177">
        <v>44252</v>
      </c>
      <c r="E6511">
        <v>14</v>
      </c>
      <c r="F6511" s="38">
        <f t="shared" si="101"/>
        <v>44252</v>
      </c>
    </row>
    <row r="6512" spans="1:6" x14ac:dyDescent="0.25">
      <c r="A6512" t="s">
        <v>264</v>
      </c>
      <c r="B6512" t="s">
        <v>81</v>
      </c>
      <c r="C6512" t="s">
        <v>82</v>
      </c>
      <c r="D6512" s="177">
        <v>44252</v>
      </c>
      <c r="E6512">
        <v>20</v>
      </c>
      <c r="F6512" s="38">
        <f t="shared" si="101"/>
        <v>44252</v>
      </c>
    </row>
    <row r="6513" spans="1:6" x14ac:dyDescent="0.25">
      <c r="A6513" t="s">
        <v>264</v>
      </c>
      <c r="B6513" t="s">
        <v>83</v>
      </c>
      <c r="C6513" t="s">
        <v>90</v>
      </c>
      <c r="D6513" s="177">
        <v>44252</v>
      </c>
      <c r="E6513">
        <v>76</v>
      </c>
      <c r="F6513" s="38">
        <f t="shared" si="101"/>
        <v>44252</v>
      </c>
    </row>
    <row r="6514" spans="1:6" x14ac:dyDescent="0.25">
      <c r="A6514" t="s">
        <v>25</v>
      </c>
      <c r="B6514" t="s">
        <v>25</v>
      </c>
      <c r="C6514" t="s">
        <v>49</v>
      </c>
      <c r="D6514" s="177">
        <v>44252</v>
      </c>
      <c r="E6514">
        <v>46</v>
      </c>
      <c r="F6514" s="38">
        <f t="shared" si="101"/>
        <v>44252</v>
      </c>
    </row>
    <row r="6515" spans="1:6" x14ac:dyDescent="0.25">
      <c r="A6515" t="s">
        <v>25</v>
      </c>
      <c r="B6515" t="s">
        <v>25</v>
      </c>
      <c r="C6515" t="s">
        <v>38</v>
      </c>
      <c r="D6515" s="177">
        <v>44252</v>
      </c>
      <c r="E6515">
        <v>40</v>
      </c>
      <c r="F6515" s="38">
        <f t="shared" si="101"/>
        <v>44252</v>
      </c>
    </row>
    <row r="6516" spans="1:6" x14ac:dyDescent="0.25">
      <c r="A6516" t="s">
        <v>25</v>
      </c>
      <c r="B6516" t="s">
        <v>25</v>
      </c>
      <c r="C6516" t="s">
        <v>40</v>
      </c>
      <c r="D6516" s="177">
        <v>44252</v>
      </c>
      <c r="E6516">
        <v>7</v>
      </c>
      <c r="F6516" s="38">
        <f t="shared" si="101"/>
        <v>44252</v>
      </c>
    </row>
    <row r="6517" spans="1:6" x14ac:dyDescent="0.25">
      <c r="A6517" t="s">
        <v>25</v>
      </c>
      <c r="B6517" t="s">
        <v>25</v>
      </c>
      <c r="C6517" t="s">
        <v>31</v>
      </c>
      <c r="D6517" s="177">
        <v>44252</v>
      </c>
      <c r="E6517">
        <v>3</v>
      </c>
      <c r="F6517" s="38">
        <f t="shared" si="101"/>
        <v>44252</v>
      </c>
    </row>
    <row r="6518" spans="1:6" x14ac:dyDescent="0.25">
      <c r="A6518" t="s">
        <v>25</v>
      </c>
      <c r="B6518" t="s">
        <v>26</v>
      </c>
      <c r="C6518" t="s">
        <v>28</v>
      </c>
      <c r="D6518" s="177">
        <v>44252</v>
      </c>
      <c r="E6518">
        <v>36</v>
      </c>
      <c r="F6518" s="38">
        <f t="shared" si="101"/>
        <v>44252</v>
      </c>
    </row>
    <row r="6519" spans="1:6" x14ac:dyDescent="0.25">
      <c r="A6519" t="s">
        <v>25</v>
      </c>
      <c r="B6519" t="s">
        <v>26</v>
      </c>
      <c r="C6519" t="s">
        <v>27</v>
      </c>
      <c r="D6519" s="177">
        <v>44252</v>
      </c>
      <c r="E6519">
        <v>42</v>
      </c>
      <c r="F6519" s="38">
        <f t="shared" si="101"/>
        <v>44252</v>
      </c>
    </row>
    <row r="6520" spans="1:6" x14ac:dyDescent="0.25">
      <c r="A6520" t="s">
        <v>18</v>
      </c>
      <c r="B6520" t="s">
        <v>19</v>
      </c>
      <c r="C6520" t="s">
        <v>185</v>
      </c>
      <c r="D6520" s="177">
        <v>44252</v>
      </c>
      <c r="E6520">
        <v>2</v>
      </c>
      <c r="F6520" s="38">
        <f t="shared" si="101"/>
        <v>44252</v>
      </c>
    </row>
    <row r="6521" spans="1:6" x14ac:dyDescent="0.25">
      <c r="A6521" t="s">
        <v>25</v>
      </c>
      <c r="B6521" t="s">
        <v>25</v>
      </c>
      <c r="C6521" t="s">
        <v>46</v>
      </c>
      <c r="D6521" s="177">
        <v>44252</v>
      </c>
      <c r="E6521">
        <v>51</v>
      </c>
      <c r="F6521" s="38">
        <f t="shared" si="101"/>
        <v>44252</v>
      </c>
    </row>
    <row r="6522" spans="1:6" x14ac:dyDescent="0.25">
      <c r="A6522" t="s">
        <v>25</v>
      </c>
      <c r="B6522" t="s">
        <v>25</v>
      </c>
      <c r="C6522" t="s">
        <v>32</v>
      </c>
      <c r="D6522" s="177">
        <v>44252</v>
      </c>
      <c r="E6522">
        <v>90</v>
      </c>
      <c r="F6522" s="38">
        <f t="shared" si="101"/>
        <v>44252</v>
      </c>
    </row>
    <row r="6523" spans="1:6" x14ac:dyDescent="0.25">
      <c r="A6523" t="s">
        <v>337</v>
      </c>
      <c r="B6523" t="s">
        <v>338</v>
      </c>
      <c r="C6523" t="s">
        <v>177</v>
      </c>
      <c r="D6523" s="177">
        <v>44252</v>
      </c>
      <c r="E6523">
        <v>38</v>
      </c>
      <c r="F6523" s="38">
        <f t="shared" si="101"/>
        <v>44252</v>
      </c>
    </row>
    <row r="6524" spans="1:6" x14ac:dyDescent="0.25">
      <c r="A6524" t="s">
        <v>18</v>
      </c>
      <c r="B6524" t="s">
        <v>19</v>
      </c>
      <c r="C6524" t="s">
        <v>20</v>
      </c>
      <c r="D6524" s="177">
        <v>44252</v>
      </c>
      <c r="E6524">
        <v>20</v>
      </c>
      <c r="F6524" s="38">
        <f t="shared" si="101"/>
        <v>44252</v>
      </c>
    </row>
    <row r="6525" spans="1:6" x14ac:dyDescent="0.25">
      <c r="A6525" t="s">
        <v>16</v>
      </c>
      <c r="B6525" t="s">
        <v>16</v>
      </c>
      <c r="C6525" t="s">
        <v>17</v>
      </c>
      <c r="D6525" s="177">
        <v>44252</v>
      </c>
      <c r="E6525">
        <v>91</v>
      </c>
      <c r="F6525" s="38">
        <f t="shared" si="101"/>
        <v>44252</v>
      </c>
    </row>
    <row r="6526" spans="1:6" x14ac:dyDescent="0.25">
      <c r="A6526" t="s">
        <v>91</v>
      </c>
      <c r="B6526" t="s">
        <v>91</v>
      </c>
      <c r="C6526" t="s">
        <v>96</v>
      </c>
      <c r="D6526" s="177">
        <v>44252</v>
      </c>
      <c r="E6526">
        <v>49</v>
      </c>
      <c r="F6526" s="38">
        <f t="shared" si="101"/>
        <v>44252</v>
      </c>
    </row>
    <row r="6527" spans="1:6" x14ac:dyDescent="0.25">
      <c r="A6527" t="s">
        <v>91</v>
      </c>
      <c r="B6527" t="s">
        <v>91</v>
      </c>
      <c r="C6527" t="s">
        <v>100</v>
      </c>
      <c r="D6527" s="177">
        <v>44252</v>
      </c>
      <c r="E6527">
        <v>39</v>
      </c>
      <c r="F6527" s="38">
        <f t="shared" si="101"/>
        <v>44252</v>
      </c>
    </row>
    <row r="6528" spans="1:6" x14ac:dyDescent="0.25">
      <c r="A6528" t="s">
        <v>264</v>
      </c>
      <c r="B6528" t="s">
        <v>83</v>
      </c>
      <c r="C6528" t="s">
        <v>84</v>
      </c>
      <c r="D6528" s="177">
        <v>44252</v>
      </c>
      <c r="E6528">
        <v>172</v>
      </c>
      <c r="F6528" s="38">
        <f t="shared" si="101"/>
        <v>44252</v>
      </c>
    </row>
    <row r="6529" spans="1:6" x14ac:dyDescent="0.25">
      <c r="A6529" t="s">
        <v>263</v>
      </c>
      <c r="B6529" t="s">
        <v>199</v>
      </c>
      <c r="C6529" t="s">
        <v>447</v>
      </c>
      <c r="D6529" s="177">
        <v>44252</v>
      </c>
      <c r="E6529">
        <v>1</v>
      </c>
      <c r="F6529" s="38">
        <f t="shared" si="101"/>
        <v>44252</v>
      </c>
    </row>
    <row r="6530" spans="1:6" x14ac:dyDescent="0.25">
      <c r="A6530" t="s">
        <v>25</v>
      </c>
      <c r="B6530" t="s">
        <v>25</v>
      </c>
      <c r="C6530" t="s">
        <v>53</v>
      </c>
      <c r="D6530" s="177">
        <v>44252</v>
      </c>
      <c r="E6530">
        <v>57</v>
      </c>
      <c r="F6530" s="38">
        <f t="shared" si="101"/>
        <v>44252</v>
      </c>
    </row>
    <row r="6531" spans="1:6" x14ac:dyDescent="0.25">
      <c r="A6531" t="s">
        <v>18</v>
      </c>
      <c r="B6531" t="s">
        <v>18</v>
      </c>
      <c r="C6531" t="s">
        <v>23</v>
      </c>
      <c r="D6531" s="177">
        <v>44252</v>
      </c>
      <c r="E6531">
        <v>18</v>
      </c>
      <c r="F6531" s="38">
        <f t="shared" ref="F6531:F6594" si="102">D6531</f>
        <v>44252</v>
      </c>
    </row>
    <row r="6532" spans="1:6" x14ac:dyDescent="0.25">
      <c r="A6532" t="s">
        <v>18</v>
      </c>
      <c r="B6532" t="s">
        <v>18</v>
      </c>
      <c r="C6532" t="s">
        <v>24</v>
      </c>
      <c r="D6532" s="177">
        <v>44252</v>
      </c>
      <c r="E6532">
        <v>60</v>
      </c>
      <c r="F6532" s="38">
        <f t="shared" si="102"/>
        <v>44252</v>
      </c>
    </row>
    <row r="6533" spans="1:6" x14ac:dyDescent="0.25">
      <c r="A6533" t="s">
        <v>18</v>
      </c>
      <c r="B6533" t="s">
        <v>18</v>
      </c>
      <c r="D6533" s="177">
        <v>44252</v>
      </c>
      <c r="E6533">
        <v>2</v>
      </c>
      <c r="F6533" s="38">
        <f t="shared" si="102"/>
        <v>44252</v>
      </c>
    </row>
    <row r="6534" spans="1:6" x14ac:dyDescent="0.25">
      <c r="A6534" t="s">
        <v>18</v>
      </c>
      <c r="B6534" t="s">
        <v>21</v>
      </c>
      <c r="C6534" t="s">
        <v>22</v>
      </c>
      <c r="D6534" s="177">
        <v>44252</v>
      </c>
      <c r="E6534">
        <v>71</v>
      </c>
      <c r="F6534" s="38">
        <f t="shared" si="102"/>
        <v>44252</v>
      </c>
    </row>
    <row r="6535" spans="1:6" x14ac:dyDescent="0.25">
      <c r="A6535" t="s">
        <v>25</v>
      </c>
      <c r="B6535" t="s">
        <v>25</v>
      </c>
      <c r="C6535" t="s">
        <v>48</v>
      </c>
      <c r="D6535" s="177">
        <v>44252</v>
      </c>
      <c r="E6535">
        <v>12</v>
      </c>
      <c r="F6535" s="38">
        <f t="shared" si="102"/>
        <v>44252</v>
      </c>
    </row>
    <row r="6536" spans="1:6" x14ac:dyDescent="0.25">
      <c r="A6536" t="s">
        <v>25</v>
      </c>
      <c r="B6536" t="s">
        <v>25</v>
      </c>
      <c r="C6536" t="s">
        <v>35</v>
      </c>
      <c r="D6536" s="177">
        <v>44252</v>
      </c>
      <c r="E6536">
        <v>32</v>
      </c>
      <c r="F6536" s="38">
        <f t="shared" si="102"/>
        <v>44252</v>
      </c>
    </row>
    <row r="6537" spans="1:6" x14ac:dyDescent="0.25">
      <c r="A6537" t="s">
        <v>25</v>
      </c>
      <c r="B6537" t="s">
        <v>25</v>
      </c>
      <c r="C6537" t="s">
        <v>39</v>
      </c>
      <c r="D6537" s="177">
        <v>44252</v>
      </c>
      <c r="E6537">
        <v>51</v>
      </c>
      <c r="F6537" s="38">
        <f t="shared" si="102"/>
        <v>44252</v>
      </c>
    </row>
    <row r="6538" spans="1:6" x14ac:dyDescent="0.25">
      <c r="A6538" t="s">
        <v>25</v>
      </c>
      <c r="B6538" t="s">
        <v>25</v>
      </c>
      <c r="C6538" t="s">
        <v>41</v>
      </c>
      <c r="D6538" s="177">
        <v>44252</v>
      </c>
      <c r="E6538">
        <v>34</v>
      </c>
      <c r="F6538" s="38">
        <f t="shared" si="102"/>
        <v>44252</v>
      </c>
    </row>
    <row r="6539" spans="1:6" x14ac:dyDescent="0.25">
      <c r="A6539" t="s">
        <v>25</v>
      </c>
      <c r="B6539" t="s">
        <v>25</v>
      </c>
      <c r="C6539" t="s">
        <v>42</v>
      </c>
      <c r="D6539" s="177">
        <v>44252</v>
      </c>
      <c r="E6539">
        <v>52</v>
      </c>
      <c r="F6539" s="38">
        <f t="shared" si="102"/>
        <v>44252</v>
      </c>
    </row>
    <row r="6540" spans="1:6" x14ac:dyDescent="0.25">
      <c r="A6540" t="s">
        <v>263</v>
      </c>
      <c r="B6540" t="s">
        <v>199</v>
      </c>
      <c r="C6540" t="s">
        <v>77</v>
      </c>
      <c r="D6540" s="177">
        <v>44252</v>
      </c>
      <c r="E6540">
        <v>81</v>
      </c>
      <c r="F6540" s="38">
        <f t="shared" si="102"/>
        <v>44252</v>
      </c>
    </row>
    <row r="6541" spans="1:6" x14ac:dyDescent="0.25">
      <c r="A6541" t="s">
        <v>71</v>
      </c>
      <c r="B6541" t="s">
        <v>71</v>
      </c>
      <c r="C6541" t="s">
        <v>72</v>
      </c>
      <c r="D6541" s="177">
        <v>44252</v>
      </c>
      <c r="E6541">
        <v>83</v>
      </c>
      <c r="F6541" s="38">
        <f t="shared" si="102"/>
        <v>44252</v>
      </c>
    </row>
    <row r="6542" spans="1:6" x14ac:dyDescent="0.25">
      <c r="A6542" t="s">
        <v>57</v>
      </c>
      <c r="B6542" t="s">
        <v>57</v>
      </c>
      <c r="C6542" t="s">
        <v>63</v>
      </c>
      <c r="D6542" s="177">
        <v>44252</v>
      </c>
      <c r="E6542">
        <v>37</v>
      </c>
      <c r="F6542" s="38">
        <f t="shared" si="102"/>
        <v>44252</v>
      </c>
    </row>
    <row r="6543" spans="1:6" x14ac:dyDescent="0.25">
      <c r="A6543" t="s">
        <v>25</v>
      </c>
      <c r="B6543" t="s">
        <v>54</v>
      </c>
      <c r="C6543" t="s">
        <v>55</v>
      </c>
      <c r="D6543" s="177">
        <v>44252</v>
      </c>
      <c r="E6543">
        <v>218</v>
      </c>
      <c r="F6543" s="38">
        <f t="shared" si="102"/>
        <v>44252</v>
      </c>
    </row>
    <row r="6544" spans="1:6" x14ac:dyDescent="0.25">
      <c r="A6544" t="s">
        <v>25</v>
      </c>
      <c r="B6544" t="s">
        <v>54</v>
      </c>
      <c r="C6544" t="s">
        <v>56</v>
      </c>
      <c r="D6544" s="177">
        <v>44252</v>
      </c>
      <c r="E6544">
        <v>164</v>
      </c>
      <c r="F6544" s="38">
        <f t="shared" si="102"/>
        <v>44252</v>
      </c>
    </row>
    <row r="6545" spans="1:6" x14ac:dyDescent="0.25">
      <c r="A6545" t="s">
        <v>264</v>
      </c>
      <c r="B6545" t="s">
        <v>83</v>
      </c>
      <c r="C6545" t="s">
        <v>181</v>
      </c>
      <c r="D6545" s="177">
        <v>44252</v>
      </c>
      <c r="E6545">
        <v>26</v>
      </c>
      <c r="F6545" s="38">
        <f t="shared" si="102"/>
        <v>44252</v>
      </c>
    </row>
    <row r="6546" spans="1:6" x14ac:dyDescent="0.25">
      <c r="A6546" t="s">
        <v>264</v>
      </c>
      <c r="B6546" t="s">
        <v>83</v>
      </c>
      <c r="C6546" t="s">
        <v>86</v>
      </c>
      <c r="D6546" s="177">
        <v>44252</v>
      </c>
      <c r="E6546">
        <v>26</v>
      </c>
      <c r="F6546" s="38">
        <f t="shared" si="102"/>
        <v>44252</v>
      </c>
    </row>
    <row r="6547" spans="1:6" x14ac:dyDescent="0.25">
      <c r="A6547" t="s">
        <v>2</v>
      </c>
      <c r="B6547" t="s">
        <v>2</v>
      </c>
      <c r="C6547" t="s">
        <v>184</v>
      </c>
      <c r="D6547" s="177">
        <v>44252</v>
      </c>
      <c r="E6547">
        <v>16</v>
      </c>
      <c r="F6547" s="38">
        <f t="shared" si="102"/>
        <v>44252</v>
      </c>
    </row>
    <row r="6548" spans="1:6" x14ac:dyDescent="0.25">
      <c r="A6548" t="s">
        <v>25</v>
      </c>
      <c r="B6548" t="s">
        <v>29</v>
      </c>
      <c r="C6548" t="s">
        <v>30</v>
      </c>
      <c r="D6548" s="177">
        <v>44252</v>
      </c>
      <c r="E6548">
        <v>74</v>
      </c>
      <c r="F6548" s="38">
        <f t="shared" si="102"/>
        <v>44252</v>
      </c>
    </row>
    <row r="6549" spans="1:6" x14ac:dyDescent="0.25">
      <c r="A6549" t="s">
        <v>25</v>
      </c>
      <c r="B6549" t="s">
        <v>25</v>
      </c>
      <c r="C6549" t="s">
        <v>36</v>
      </c>
      <c r="D6549" s="177">
        <v>44252</v>
      </c>
      <c r="E6549">
        <v>22</v>
      </c>
      <c r="F6549" s="38">
        <f t="shared" si="102"/>
        <v>44252</v>
      </c>
    </row>
    <row r="6550" spans="1:6" x14ac:dyDescent="0.25">
      <c r="A6550" t="s">
        <v>25</v>
      </c>
      <c r="B6550" t="s">
        <v>25</v>
      </c>
      <c r="C6550" t="s">
        <v>37</v>
      </c>
      <c r="D6550" s="177">
        <v>44252</v>
      </c>
      <c r="E6550">
        <v>17</v>
      </c>
      <c r="F6550" s="38">
        <f t="shared" si="102"/>
        <v>44252</v>
      </c>
    </row>
    <row r="6551" spans="1:6" x14ac:dyDescent="0.25">
      <c r="A6551" t="s">
        <v>25</v>
      </c>
      <c r="B6551" t="s">
        <v>25</v>
      </c>
      <c r="C6551" t="s">
        <v>34</v>
      </c>
      <c r="D6551" s="177">
        <v>44252</v>
      </c>
      <c r="E6551">
        <v>61</v>
      </c>
      <c r="F6551" s="38">
        <f t="shared" si="102"/>
        <v>44252</v>
      </c>
    </row>
    <row r="6552" spans="1:6" x14ac:dyDescent="0.25">
      <c r="A6552" t="s">
        <v>25</v>
      </c>
      <c r="B6552" t="s">
        <v>25</v>
      </c>
      <c r="C6552" t="s">
        <v>45</v>
      </c>
      <c r="D6552" s="177">
        <v>44252</v>
      </c>
      <c r="E6552">
        <v>81</v>
      </c>
      <c r="F6552" s="38">
        <f t="shared" si="102"/>
        <v>44252</v>
      </c>
    </row>
    <row r="6553" spans="1:6" x14ac:dyDescent="0.25">
      <c r="A6553" t="s">
        <v>25</v>
      </c>
      <c r="B6553" t="s">
        <v>25</v>
      </c>
      <c r="C6553" t="s">
        <v>47</v>
      </c>
      <c r="D6553" s="177">
        <v>44252</v>
      </c>
      <c r="E6553">
        <v>71</v>
      </c>
      <c r="F6553" s="38">
        <f t="shared" si="102"/>
        <v>44252</v>
      </c>
    </row>
    <row r="6554" spans="1:6" x14ac:dyDescent="0.25">
      <c r="A6554" t="s">
        <v>25</v>
      </c>
      <c r="B6554" t="s">
        <v>25</v>
      </c>
      <c r="C6554" t="s">
        <v>50</v>
      </c>
      <c r="D6554" s="177">
        <v>44252</v>
      </c>
      <c r="E6554">
        <v>24</v>
      </c>
      <c r="F6554" s="38">
        <f t="shared" si="102"/>
        <v>44252</v>
      </c>
    </row>
    <row r="6555" spans="1:6" x14ac:dyDescent="0.25">
      <c r="A6555" t="s">
        <v>57</v>
      </c>
      <c r="B6555" t="s">
        <v>57</v>
      </c>
      <c r="C6555" t="s">
        <v>130</v>
      </c>
      <c r="D6555" s="177">
        <v>44252</v>
      </c>
      <c r="E6555">
        <v>28</v>
      </c>
      <c r="F6555" s="38">
        <f t="shared" si="102"/>
        <v>44252</v>
      </c>
    </row>
    <row r="6556" spans="1:6" x14ac:dyDescent="0.25">
      <c r="A6556" t="s">
        <v>57</v>
      </c>
      <c r="B6556" t="s">
        <v>57</v>
      </c>
      <c r="C6556" t="s">
        <v>62</v>
      </c>
      <c r="D6556" s="177">
        <v>44252</v>
      </c>
      <c r="E6556">
        <v>37</v>
      </c>
      <c r="F6556" s="38">
        <f t="shared" si="102"/>
        <v>44252</v>
      </c>
    </row>
    <row r="6557" spans="1:6" x14ac:dyDescent="0.25">
      <c r="A6557" t="s">
        <v>263</v>
      </c>
      <c r="B6557" t="s">
        <v>199</v>
      </c>
      <c r="C6557" t="s">
        <v>319</v>
      </c>
      <c r="D6557" s="177">
        <v>44252</v>
      </c>
      <c r="E6557">
        <v>29</v>
      </c>
      <c r="F6557" s="38">
        <f t="shared" si="102"/>
        <v>44252</v>
      </c>
    </row>
    <row r="6558" spans="1:6" x14ac:dyDescent="0.25">
      <c r="A6558" t="s">
        <v>263</v>
      </c>
      <c r="B6558" t="s">
        <v>199</v>
      </c>
      <c r="C6558" t="s">
        <v>75</v>
      </c>
      <c r="D6558" s="177">
        <v>44252</v>
      </c>
      <c r="E6558">
        <v>51</v>
      </c>
      <c r="F6558" s="38">
        <f t="shared" si="102"/>
        <v>44252</v>
      </c>
    </row>
    <row r="6559" spans="1:6" x14ac:dyDescent="0.25">
      <c r="A6559" t="s">
        <v>264</v>
      </c>
      <c r="B6559" t="s">
        <v>83</v>
      </c>
      <c r="C6559" t="s">
        <v>80</v>
      </c>
      <c r="D6559" s="177">
        <v>44252</v>
      </c>
      <c r="E6559">
        <v>72</v>
      </c>
      <c r="F6559" s="38">
        <f t="shared" si="102"/>
        <v>44252</v>
      </c>
    </row>
    <row r="6560" spans="1:6" x14ac:dyDescent="0.25">
      <c r="A6560" t="s">
        <v>91</v>
      </c>
      <c r="B6560" t="s">
        <v>91</v>
      </c>
      <c r="C6560" t="s">
        <v>101</v>
      </c>
      <c r="D6560" s="177">
        <v>44252</v>
      </c>
      <c r="E6560">
        <v>24</v>
      </c>
      <c r="F6560" s="38">
        <f t="shared" si="102"/>
        <v>44252</v>
      </c>
    </row>
    <row r="6561" spans="1:6" x14ac:dyDescent="0.25">
      <c r="A6561" t="s">
        <v>91</v>
      </c>
      <c r="B6561" t="s">
        <v>91</v>
      </c>
      <c r="C6561" t="s">
        <v>98</v>
      </c>
      <c r="D6561" s="177">
        <v>44252</v>
      </c>
      <c r="E6561">
        <v>80</v>
      </c>
      <c r="F6561" s="38">
        <f t="shared" si="102"/>
        <v>44252</v>
      </c>
    </row>
    <row r="6562" spans="1:6" x14ac:dyDescent="0.25">
      <c r="A6562" t="s">
        <v>325</v>
      </c>
      <c r="B6562" t="s">
        <v>325</v>
      </c>
      <c r="C6562" t="s">
        <v>327</v>
      </c>
      <c r="D6562" s="177">
        <v>44252</v>
      </c>
      <c r="E6562">
        <v>30</v>
      </c>
      <c r="F6562" s="38">
        <f t="shared" si="102"/>
        <v>44252</v>
      </c>
    </row>
    <row r="6563" spans="1:6" x14ac:dyDescent="0.25">
      <c r="A6563" t="s">
        <v>91</v>
      </c>
      <c r="B6563" t="s">
        <v>91</v>
      </c>
      <c r="C6563" t="s">
        <v>97</v>
      </c>
      <c r="D6563" s="177">
        <v>44251</v>
      </c>
      <c r="E6563">
        <v>9</v>
      </c>
      <c r="F6563" s="38">
        <f t="shared" si="102"/>
        <v>44251</v>
      </c>
    </row>
    <row r="6564" spans="1:6" x14ac:dyDescent="0.25">
      <c r="A6564" t="s">
        <v>264</v>
      </c>
      <c r="B6564" t="s">
        <v>83</v>
      </c>
      <c r="C6564" t="s">
        <v>84</v>
      </c>
      <c r="D6564" s="177">
        <v>44251</v>
      </c>
      <c r="E6564">
        <v>158</v>
      </c>
      <c r="F6564" s="38">
        <f t="shared" si="102"/>
        <v>44251</v>
      </c>
    </row>
    <row r="6565" spans="1:6" x14ac:dyDescent="0.25">
      <c r="A6565" t="s">
        <v>263</v>
      </c>
      <c r="B6565" t="s">
        <v>199</v>
      </c>
      <c r="C6565" t="s">
        <v>77</v>
      </c>
      <c r="D6565" s="177">
        <v>44251</v>
      </c>
      <c r="E6565">
        <v>75</v>
      </c>
      <c r="F6565" s="38">
        <f t="shared" si="102"/>
        <v>44251</v>
      </c>
    </row>
    <row r="6566" spans="1:6" x14ac:dyDescent="0.25">
      <c r="A6566" t="s">
        <v>57</v>
      </c>
      <c r="B6566" t="s">
        <v>57</v>
      </c>
      <c r="C6566" t="s">
        <v>63</v>
      </c>
      <c r="D6566" s="177">
        <v>44251</v>
      </c>
      <c r="E6566">
        <v>32</v>
      </c>
      <c r="F6566" s="38">
        <f t="shared" si="102"/>
        <v>44251</v>
      </c>
    </row>
    <row r="6567" spans="1:6" x14ac:dyDescent="0.25">
      <c r="A6567" t="s">
        <v>25</v>
      </c>
      <c r="B6567" t="s">
        <v>54</v>
      </c>
      <c r="C6567" t="s">
        <v>56</v>
      </c>
      <c r="D6567" s="177">
        <v>44251</v>
      </c>
      <c r="E6567">
        <v>138</v>
      </c>
      <c r="F6567" s="38">
        <f t="shared" si="102"/>
        <v>44251</v>
      </c>
    </row>
    <row r="6568" spans="1:6" x14ac:dyDescent="0.25">
      <c r="A6568" t="s">
        <v>25</v>
      </c>
      <c r="B6568" t="s">
        <v>25</v>
      </c>
      <c r="C6568" t="s">
        <v>49</v>
      </c>
      <c r="D6568" s="177">
        <v>44251</v>
      </c>
      <c r="E6568">
        <v>56</v>
      </c>
      <c r="F6568" s="38">
        <f t="shared" si="102"/>
        <v>44251</v>
      </c>
    </row>
    <row r="6569" spans="1:6" x14ac:dyDescent="0.25">
      <c r="A6569" t="s">
        <v>25</v>
      </c>
      <c r="B6569" t="s">
        <v>25</v>
      </c>
      <c r="C6569" t="s">
        <v>48</v>
      </c>
      <c r="D6569" s="177">
        <v>44251</v>
      </c>
      <c r="E6569">
        <v>6</v>
      </c>
      <c r="F6569" s="38">
        <f t="shared" si="102"/>
        <v>44251</v>
      </c>
    </row>
    <row r="6570" spans="1:6" x14ac:dyDescent="0.25">
      <c r="A6570" t="s">
        <v>25</v>
      </c>
      <c r="B6570" t="s">
        <v>25</v>
      </c>
      <c r="C6570" t="s">
        <v>186</v>
      </c>
      <c r="D6570" s="177">
        <v>44251</v>
      </c>
      <c r="E6570">
        <v>6</v>
      </c>
      <c r="F6570" s="38">
        <f t="shared" si="102"/>
        <v>44251</v>
      </c>
    </row>
    <row r="6571" spans="1:6" x14ac:dyDescent="0.25">
      <c r="A6571" t="s">
        <v>25</v>
      </c>
      <c r="B6571" t="s">
        <v>25</v>
      </c>
      <c r="C6571" t="s">
        <v>42</v>
      </c>
      <c r="D6571" s="177">
        <v>44251</v>
      </c>
      <c r="E6571">
        <v>21</v>
      </c>
      <c r="F6571" s="38">
        <f t="shared" si="102"/>
        <v>44251</v>
      </c>
    </row>
    <row r="6572" spans="1:6" x14ac:dyDescent="0.25">
      <c r="A6572" t="s">
        <v>25</v>
      </c>
      <c r="B6572" t="s">
        <v>25</v>
      </c>
      <c r="C6572" t="s">
        <v>39</v>
      </c>
      <c r="D6572" s="177">
        <v>44251</v>
      </c>
      <c r="E6572">
        <v>61</v>
      </c>
      <c r="F6572" s="38">
        <f t="shared" si="102"/>
        <v>44251</v>
      </c>
    </row>
    <row r="6573" spans="1:6" x14ac:dyDescent="0.25">
      <c r="A6573" t="s">
        <v>25</v>
      </c>
      <c r="B6573" t="s">
        <v>26</v>
      </c>
      <c r="C6573" t="s">
        <v>28</v>
      </c>
      <c r="D6573" s="177">
        <v>44251</v>
      </c>
      <c r="E6573">
        <v>38</v>
      </c>
      <c r="F6573" s="38">
        <f t="shared" si="102"/>
        <v>44251</v>
      </c>
    </row>
    <row r="6574" spans="1:6" x14ac:dyDescent="0.25">
      <c r="A6574" t="s">
        <v>25</v>
      </c>
      <c r="B6574" t="s">
        <v>25</v>
      </c>
      <c r="C6574" t="s">
        <v>31</v>
      </c>
      <c r="D6574" s="177">
        <v>44251</v>
      </c>
      <c r="E6574">
        <v>7</v>
      </c>
      <c r="F6574" s="38">
        <f t="shared" si="102"/>
        <v>44251</v>
      </c>
    </row>
    <row r="6575" spans="1:6" x14ac:dyDescent="0.25">
      <c r="A6575" t="s">
        <v>25</v>
      </c>
      <c r="B6575" t="s">
        <v>26</v>
      </c>
      <c r="C6575" t="s">
        <v>27</v>
      </c>
      <c r="D6575" s="177">
        <v>44251</v>
      </c>
      <c r="E6575">
        <v>39</v>
      </c>
      <c r="F6575" s="38">
        <f t="shared" si="102"/>
        <v>44251</v>
      </c>
    </row>
    <row r="6576" spans="1:6" x14ac:dyDescent="0.25">
      <c r="A6576" t="s">
        <v>264</v>
      </c>
      <c r="B6576" t="s">
        <v>81</v>
      </c>
      <c r="C6576" t="s">
        <v>82</v>
      </c>
      <c r="D6576" s="177">
        <v>44251</v>
      </c>
      <c r="E6576">
        <v>20</v>
      </c>
      <c r="F6576" s="38">
        <f t="shared" si="102"/>
        <v>44251</v>
      </c>
    </row>
    <row r="6577" spans="1:6" x14ac:dyDescent="0.25">
      <c r="A6577" t="s">
        <v>91</v>
      </c>
      <c r="B6577" t="s">
        <v>91</v>
      </c>
      <c r="C6577" t="s">
        <v>95</v>
      </c>
      <c r="D6577" s="177">
        <v>44251</v>
      </c>
      <c r="E6577">
        <v>14</v>
      </c>
      <c r="F6577" s="38">
        <f t="shared" si="102"/>
        <v>44251</v>
      </c>
    </row>
    <row r="6578" spans="1:6" x14ac:dyDescent="0.25">
      <c r="A6578" t="s">
        <v>25</v>
      </c>
      <c r="B6578" t="s">
        <v>25</v>
      </c>
      <c r="C6578" t="s">
        <v>53</v>
      </c>
      <c r="D6578" s="177">
        <v>44251</v>
      </c>
      <c r="E6578">
        <v>51</v>
      </c>
      <c r="F6578" s="38">
        <f t="shared" si="102"/>
        <v>44251</v>
      </c>
    </row>
    <row r="6579" spans="1:6" x14ac:dyDescent="0.25">
      <c r="A6579" t="s">
        <v>57</v>
      </c>
      <c r="B6579" t="s">
        <v>57</v>
      </c>
      <c r="C6579" t="s">
        <v>62</v>
      </c>
      <c r="D6579" s="177">
        <v>44251</v>
      </c>
      <c r="E6579">
        <v>12</v>
      </c>
      <c r="F6579" s="38">
        <f t="shared" si="102"/>
        <v>44251</v>
      </c>
    </row>
    <row r="6580" spans="1:6" x14ac:dyDescent="0.25">
      <c r="A6580" t="s">
        <v>25</v>
      </c>
      <c r="B6580" t="s">
        <v>25</v>
      </c>
      <c r="C6580" t="s">
        <v>34</v>
      </c>
      <c r="D6580" s="177">
        <v>44251</v>
      </c>
      <c r="E6580">
        <v>6</v>
      </c>
      <c r="F6580" s="38">
        <f t="shared" si="102"/>
        <v>44251</v>
      </c>
    </row>
    <row r="6581" spans="1:6" x14ac:dyDescent="0.25">
      <c r="A6581" t="s">
        <v>25</v>
      </c>
      <c r="B6581" t="s">
        <v>25</v>
      </c>
      <c r="C6581" t="s">
        <v>37</v>
      </c>
      <c r="D6581" s="177">
        <v>44251</v>
      </c>
      <c r="E6581">
        <v>16</v>
      </c>
      <c r="F6581" s="38">
        <f t="shared" si="102"/>
        <v>44251</v>
      </c>
    </row>
    <row r="6582" spans="1:6" x14ac:dyDescent="0.25">
      <c r="A6582" t="s">
        <v>25</v>
      </c>
      <c r="B6582" t="s">
        <v>25</v>
      </c>
      <c r="C6582" t="s">
        <v>50</v>
      </c>
      <c r="D6582" s="177">
        <v>44251</v>
      </c>
      <c r="E6582">
        <v>26</v>
      </c>
      <c r="F6582" s="38">
        <f t="shared" si="102"/>
        <v>44251</v>
      </c>
    </row>
    <row r="6583" spans="1:6" x14ac:dyDescent="0.25">
      <c r="A6583" t="s">
        <v>25</v>
      </c>
      <c r="B6583" t="s">
        <v>25</v>
      </c>
      <c r="C6583" t="s">
        <v>45</v>
      </c>
      <c r="D6583" s="177">
        <v>44251</v>
      </c>
      <c r="E6583">
        <v>98</v>
      </c>
      <c r="F6583" s="38">
        <f t="shared" si="102"/>
        <v>44251</v>
      </c>
    </row>
    <row r="6584" spans="1:6" x14ac:dyDescent="0.25">
      <c r="A6584" t="s">
        <v>25</v>
      </c>
      <c r="B6584" t="s">
        <v>25</v>
      </c>
      <c r="C6584" t="s">
        <v>46</v>
      </c>
      <c r="D6584" s="177">
        <v>44251</v>
      </c>
      <c r="E6584">
        <v>26</v>
      </c>
      <c r="F6584" s="38">
        <f t="shared" si="102"/>
        <v>44251</v>
      </c>
    </row>
    <row r="6585" spans="1:6" x14ac:dyDescent="0.25">
      <c r="A6585" t="s">
        <v>25</v>
      </c>
      <c r="B6585" t="s">
        <v>29</v>
      </c>
      <c r="C6585" t="s">
        <v>30</v>
      </c>
      <c r="D6585" s="177">
        <v>44251</v>
      </c>
      <c r="E6585">
        <v>71</v>
      </c>
      <c r="F6585" s="38">
        <f t="shared" si="102"/>
        <v>44251</v>
      </c>
    </row>
    <row r="6586" spans="1:6" x14ac:dyDescent="0.25">
      <c r="A6586" t="s">
        <v>25</v>
      </c>
      <c r="B6586" t="s">
        <v>25</v>
      </c>
      <c r="C6586" t="s">
        <v>32</v>
      </c>
      <c r="D6586" s="177">
        <v>44251</v>
      </c>
      <c r="E6586">
        <v>100</v>
      </c>
      <c r="F6586" s="38">
        <f t="shared" si="102"/>
        <v>44251</v>
      </c>
    </row>
    <row r="6587" spans="1:6" x14ac:dyDescent="0.25">
      <c r="A6587" t="s">
        <v>25</v>
      </c>
      <c r="B6587" t="s">
        <v>54</v>
      </c>
      <c r="C6587" t="s">
        <v>55</v>
      </c>
      <c r="D6587" s="177">
        <v>44251</v>
      </c>
      <c r="E6587">
        <v>219</v>
      </c>
      <c r="F6587" s="38">
        <f t="shared" si="102"/>
        <v>44251</v>
      </c>
    </row>
    <row r="6588" spans="1:6" x14ac:dyDescent="0.25">
      <c r="A6588" t="s">
        <v>57</v>
      </c>
      <c r="B6588" t="s">
        <v>57</v>
      </c>
      <c r="C6588" t="s">
        <v>130</v>
      </c>
      <c r="D6588" s="177">
        <v>44251</v>
      </c>
      <c r="E6588">
        <v>23</v>
      </c>
      <c r="F6588" s="38">
        <f t="shared" si="102"/>
        <v>44251</v>
      </c>
    </row>
    <row r="6589" spans="1:6" x14ac:dyDescent="0.25">
      <c r="A6589" t="s">
        <v>71</v>
      </c>
      <c r="B6589" t="s">
        <v>71</v>
      </c>
      <c r="C6589" t="s">
        <v>72</v>
      </c>
      <c r="D6589" s="177">
        <v>44251</v>
      </c>
      <c r="E6589">
        <v>88</v>
      </c>
      <c r="F6589" s="38">
        <f t="shared" si="102"/>
        <v>44251</v>
      </c>
    </row>
    <row r="6590" spans="1:6" x14ac:dyDescent="0.25">
      <c r="A6590" t="s">
        <v>264</v>
      </c>
      <c r="B6590" t="s">
        <v>83</v>
      </c>
      <c r="C6590" t="s">
        <v>86</v>
      </c>
      <c r="D6590" s="177">
        <v>44251</v>
      </c>
      <c r="E6590">
        <v>26</v>
      </c>
      <c r="F6590" s="38">
        <f t="shared" si="102"/>
        <v>44251</v>
      </c>
    </row>
    <row r="6591" spans="1:6" x14ac:dyDescent="0.25">
      <c r="A6591" t="s">
        <v>264</v>
      </c>
      <c r="B6591" t="s">
        <v>83</v>
      </c>
      <c r="C6591" t="s">
        <v>181</v>
      </c>
      <c r="D6591" s="177">
        <v>44251</v>
      </c>
      <c r="E6591">
        <v>27</v>
      </c>
      <c r="F6591" s="38">
        <f t="shared" si="102"/>
        <v>44251</v>
      </c>
    </row>
    <row r="6592" spans="1:6" x14ac:dyDescent="0.25">
      <c r="A6592" t="s">
        <v>264</v>
      </c>
      <c r="B6592" t="s">
        <v>83</v>
      </c>
      <c r="C6592" t="s">
        <v>80</v>
      </c>
      <c r="D6592" s="177">
        <v>44251</v>
      </c>
      <c r="E6592">
        <v>58</v>
      </c>
      <c r="F6592" s="38">
        <f t="shared" si="102"/>
        <v>44251</v>
      </c>
    </row>
    <row r="6593" spans="1:6" x14ac:dyDescent="0.25">
      <c r="A6593" t="s">
        <v>264</v>
      </c>
      <c r="B6593" t="s">
        <v>83</v>
      </c>
      <c r="C6593" t="s">
        <v>90</v>
      </c>
      <c r="D6593" s="177">
        <v>44251</v>
      </c>
      <c r="E6593">
        <v>64</v>
      </c>
      <c r="F6593" s="38">
        <f t="shared" si="102"/>
        <v>44251</v>
      </c>
    </row>
    <row r="6594" spans="1:6" x14ac:dyDescent="0.25">
      <c r="A6594" t="s">
        <v>18</v>
      </c>
      <c r="B6594" t="s">
        <v>18</v>
      </c>
      <c r="D6594" s="177">
        <v>44251</v>
      </c>
      <c r="E6594">
        <v>2</v>
      </c>
      <c r="F6594" s="38">
        <f t="shared" si="102"/>
        <v>44251</v>
      </c>
    </row>
    <row r="6595" spans="1:6" x14ac:dyDescent="0.25">
      <c r="A6595" t="s">
        <v>25</v>
      </c>
      <c r="B6595" t="s">
        <v>25</v>
      </c>
      <c r="C6595" t="s">
        <v>40</v>
      </c>
      <c r="D6595" s="177">
        <v>44251</v>
      </c>
      <c r="E6595">
        <v>8</v>
      </c>
      <c r="F6595" s="38">
        <f t="shared" ref="F6595:F6658" si="103">D6595</f>
        <v>44251</v>
      </c>
    </row>
    <row r="6596" spans="1:6" x14ac:dyDescent="0.25">
      <c r="A6596" t="s">
        <v>25</v>
      </c>
      <c r="B6596" t="s">
        <v>25</v>
      </c>
      <c r="C6596" t="s">
        <v>41</v>
      </c>
      <c r="D6596" s="177">
        <v>44251</v>
      </c>
      <c r="E6596">
        <v>57</v>
      </c>
      <c r="F6596" s="38">
        <f t="shared" si="103"/>
        <v>44251</v>
      </c>
    </row>
    <row r="6597" spans="1:6" x14ac:dyDescent="0.25">
      <c r="A6597" t="s">
        <v>18</v>
      </c>
      <c r="B6597" t="s">
        <v>18</v>
      </c>
      <c r="C6597" t="s">
        <v>23</v>
      </c>
      <c r="D6597" s="177">
        <v>44251</v>
      </c>
      <c r="E6597">
        <v>20</v>
      </c>
      <c r="F6597" s="38">
        <f t="shared" si="103"/>
        <v>44251</v>
      </c>
    </row>
    <row r="6598" spans="1:6" x14ac:dyDescent="0.25">
      <c r="A6598" t="s">
        <v>337</v>
      </c>
      <c r="B6598" t="s">
        <v>338</v>
      </c>
      <c r="C6598" t="s">
        <v>177</v>
      </c>
      <c r="D6598" s="177">
        <v>44251</v>
      </c>
      <c r="E6598">
        <v>31</v>
      </c>
      <c r="F6598" s="38">
        <f t="shared" si="103"/>
        <v>44251</v>
      </c>
    </row>
    <row r="6599" spans="1:6" x14ac:dyDescent="0.25">
      <c r="A6599" t="s">
        <v>18</v>
      </c>
      <c r="B6599" t="s">
        <v>19</v>
      </c>
      <c r="C6599" t="s">
        <v>20</v>
      </c>
      <c r="D6599" s="177">
        <v>44251</v>
      </c>
      <c r="E6599">
        <v>46</v>
      </c>
      <c r="F6599" s="38">
        <f t="shared" si="103"/>
        <v>44251</v>
      </c>
    </row>
    <row r="6600" spans="1:6" x14ac:dyDescent="0.25">
      <c r="A6600" t="s">
        <v>16</v>
      </c>
      <c r="B6600" t="s">
        <v>16</v>
      </c>
      <c r="C6600" t="s">
        <v>17</v>
      </c>
      <c r="D6600" s="177">
        <v>44251</v>
      </c>
      <c r="E6600">
        <v>83</v>
      </c>
      <c r="F6600" s="38">
        <f t="shared" si="103"/>
        <v>44251</v>
      </c>
    </row>
    <row r="6601" spans="1:6" x14ac:dyDescent="0.25">
      <c r="A6601" t="s">
        <v>18</v>
      </c>
      <c r="B6601" t="s">
        <v>18</v>
      </c>
      <c r="C6601" t="s">
        <v>24</v>
      </c>
      <c r="D6601" s="177">
        <v>44251</v>
      </c>
      <c r="E6601">
        <v>52</v>
      </c>
      <c r="F6601" s="38">
        <f t="shared" si="103"/>
        <v>44251</v>
      </c>
    </row>
    <row r="6602" spans="1:6" x14ac:dyDescent="0.25">
      <c r="A6602" t="s">
        <v>25</v>
      </c>
      <c r="B6602" t="s">
        <v>25</v>
      </c>
      <c r="C6602" t="s">
        <v>36</v>
      </c>
      <c r="D6602" s="177">
        <v>44251</v>
      </c>
      <c r="E6602">
        <v>43</v>
      </c>
      <c r="F6602" s="38">
        <f t="shared" si="103"/>
        <v>44251</v>
      </c>
    </row>
    <row r="6603" spans="1:6" x14ac:dyDescent="0.25">
      <c r="A6603" t="s">
        <v>25</v>
      </c>
      <c r="B6603" t="s">
        <v>25</v>
      </c>
      <c r="C6603" t="s">
        <v>47</v>
      </c>
      <c r="D6603" s="177">
        <v>44251</v>
      </c>
      <c r="E6603">
        <v>71</v>
      </c>
      <c r="F6603" s="38">
        <f t="shared" si="103"/>
        <v>44251</v>
      </c>
    </row>
    <row r="6604" spans="1:6" x14ac:dyDescent="0.25">
      <c r="A6604" t="s">
        <v>264</v>
      </c>
      <c r="B6604" t="s">
        <v>83</v>
      </c>
      <c r="C6604" t="s">
        <v>85</v>
      </c>
      <c r="D6604" s="177">
        <v>44251</v>
      </c>
      <c r="E6604">
        <v>25</v>
      </c>
      <c r="F6604" s="38">
        <f t="shared" si="103"/>
        <v>44251</v>
      </c>
    </row>
    <row r="6605" spans="1:6" x14ac:dyDescent="0.25">
      <c r="A6605" t="s">
        <v>91</v>
      </c>
      <c r="B6605" t="s">
        <v>91</v>
      </c>
      <c r="C6605" t="s">
        <v>101</v>
      </c>
      <c r="D6605" s="177">
        <v>44251</v>
      </c>
      <c r="E6605">
        <v>28</v>
      </c>
      <c r="F6605" s="38">
        <f t="shared" si="103"/>
        <v>44251</v>
      </c>
    </row>
    <row r="6606" spans="1:6" x14ac:dyDescent="0.25">
      <c r="A6606" t="s">
        <v>91</v>
      </c>
      <c r="B6606" t="s">
        <v>91</v>
      </c>
      <c r="C6606" t="s">
        <v>100</v>
      </c>
      <c r="D6606" s="177">
        <v>44251</v>
      </c>
      <c r="E6606">
        <v>102</v>
      </c>
      <c r="F6606" s="38">
        <f t="shared" si="103"/>
        <v>44251</v>
      </c>
    </row>
    <row r="6607" spans="1:6" x14ac:dyDescent="0.25">
      <c r="A6607" t="s">
        <v>91</v>
      </c>
      <c r="B6607" t="s">
        <v>91</v>
      </c>
      <c r="C6607" t="s">
        <v>99</v>
      </c>
      <c r="D6607" s="177">
        <v>44251</v>
      </c>
      <c r="E6607">
        <v>6</v>
      </c>
      <c r="F6607" s="38">
        <f t="shared" si="103"/>
        <v>44251</v>
      </c>
    </row>
    <row r="6608" spans="1:6" x14ac:dyDescent="0.25">
      <c r="A6608" t="s">
        <v>325</v>
      </c>
      <c r="B6608" t="s">
        <v>325</v>
      </c>
      <c r="C6608" t="s">
        <v>327</v>
      </c>
      <c r="D6608" s="177">
        <v>44251</v>
      </c>
      <c r="E6608">
        <v>19</v>
      </c>
      <c r="F6608" s="38">
        <f t="shared" si="103"/>
        <v>44251</v>
      </c>
    </row>
    <row r="6609" spans="1:6" x14ac:dyDescent="0.25">
      <c r="A6609" t="s">
        <v>57</v>
      </c>
      <c r="B6609" t="s">
        <v>57</v>
      </c>
      <c r="C6609" t="s">
        <v>60</v>
      </c>
      <c r="D6609" s="177">
        <v>44251</v>
      </c>
      <c r="E6609">
        <v>15</v>
      </c>
      <c r="F6609" s="38">
        <f t="shared" si="103"/>
        <v>44251</v>
      </c>
    </row>
    <row r="6610" spans="1:6" x14ac:dyDescent="0.25">
      <c r="A6610" t="s">
        <v>263</v>
      </c>
      <c r="B6610" t="s">
        <v>199</v>
      </c>
      <c r="C6610" t="s">
        <v>447</v>
      </c>
      <c r="D6610" s="177">
        <v>44251</v>
      </c>
      <c r="E6610">
        <v>21</v>
      </c>
      <c r="F6610" s="38">
        <f t="shared" si="103"/>
        <v>44251</v>
      </c>
    </row>
    <row r="6611" spans="1:6" x14ac:dyDescent="0.25">
      <c r="A6611" t="s">
        <v>263</v>
      </c>
      <c r="B6611" t="s">
        <v>199</v>
      </c>
      <c r="C6611" t="s">
        <v>75</v>
      </c>
      <c r="D6611" s="177">
        <v>44251</v>
      </c>
      <c r="E6611">
        <v>44</v>
      </c>
      <c r="F6611" s="38">
        <f t="shared" si="103"/>
        <v>44251</v>
      </c>
    </row>
    <row r="6612" spans="1:6" x14ac:dyDescent="0.25">
      <c r="A6612" t="s">
        <v>263</v>
      </c>
      <c r="B6612" t="s">
        <v>199</v>
      </c>
      <c r="C6612" t="s">
        <v>77</v>
      </c>
      <c r="D6612" s="177">
        <v>44250</v>
      </c>
      <c r="E6612">
        <v>42</v>
      </c>
      <c r="F6612" s="38">
        <f t="shared" si="103"/>
        <v>44250</v>
      </c>
    </row>
    <row r="6613" spans="1:6" x14ac:dyDescent="0.25">
      <c r="A6613" t="s">
        <v>57</v>
      </c>
      <c r="B6613" t="s">
        <v>57</v>
      </c>
      <c r="C6613" t="s">
        <v>61</v>
      </c>
      <c r="D6613" s="177">
        <v>44250</v>
      </c>
      <c r="E6613">
        <v>29</v>
      </c>
      <c r="F6613" s="38">
        <f t="shared" si="103"/>
        <v>44250</v>
      </c>
    </row>
    <row r="6614" spans="1:6" x14ac:dyDescent="0.25">
      <c r="A6614" t="s">
        <v>57</v>
      </c>
      <c r="B6614" t="s">
        <v>57</v>
      </c>
      <c r="C6614" t="s">
        <v>262</v>
      </c>
      <c r="D6614" s="177">
        <v>44250</v>
      </c>
      <c r="E6614">
        <v>4</v>
      </c>
      <c r="F6614" s="38">
        <f t="shared" si="103"/>
        <v>44250</v>
      </c>
    </row>
    <row r="6615" spans="1:6" x14ac:dyDescent="0.25">
      <c r="A6615" t="s">
        <v>71</v>
      </c>
      <c r="B6615" t="s">
        <v>71</v>
      </c>
      <c r="C6615" t="s">
        <v>72</v>
      </c>
      <c r="D6615" s="177">
        <v>44250</v>
      </c>
      <c r="E6615">
        <v>74</v>
      </c>
      <c r="F6615" s="38">
        <f t="shared" si="103"/>
        <v>44250</v>
      </c>
    </row>
    <row r="6616" spans="1:6" x14ac:dyDescent="0.25">
      <c r="A6616" t="s">
        <v>57</v>
      </c>
      <c r="B6616" t="s">
        <v>57</v>
      </c>
      <c r="C6616" t="s">
        <v>130</v>
      </c>
      <c r="D6616" s="177">
        <v>44250</v>
      </c>
      <c r="E6616">
        <v>37</v>
      </c>
      <c r="F6616" s="38">
        <f t="shared" si="103"/>
        <v>44250</v>
      </c>
    </row>
    <row r="6617" spans="1:6" x14ac:dyDescent="0.25">
      <c r="A6617" t="s">
        <v>57</v>
      </c>
      <c r="B6617" t="s">
        <v>57</v>
      </c>
      <c r="C6617" t="s">
        <v>183</v>
      </c>
      <c r="D6617" s="177">
        <v>44250</v>
      </c>
      <c r="E6617">
        <v>20</v>
      </c>
      <c r="F6617" s="38">
        <f t="shared" si="103"/>
        <v>44250</v>
      </c>
    </row>
    <row r="6618" spans="1:6" x14ac:dyDescent="0.25">
      <c r="A6618" t="s">
        <v>91</v>
      </c>
      <c r="B6618" t="s">
        <v>91</v>
      </c>
      <c r="C6618" t="s">
        <v>96</v>
      </c>
      <c r="D6618" s="177">
        <v>44250</v>
      </c>
      <c r="E6618">
        <v>32</v>
      </c>
      <c r="F6618" s="38">
        <f t="shared" si="103"/>
        <v>44250</v>
      </c>
    </row>
    <row r="6619" spans="1:6" x14ac:dyDescent="0.25">
      <c r="A6619" t="s">
        <v>264</v>
      </c>
      <c r="B6619" t="s">
        <v>83</v>
      </c>
      <c r="C6619" t="s">
        <v>181</v>
      </c>
      <c r="D6619" s="177">
        <v>44250</v>
      </c>
      <c r="E6619">
        <v>95</v>
      </c>
      <c r="F6619" s="38">
        <f t="shared" si="103"/>
        <v>44250</v>
      </c>
    </row>
    <row r="6620" spans="1:6" x14ac:dyDescent="0.25">
      <c r="A6620" t="s">
        <v>91</v>
      </c>
      <c r="B6620" t="s">
        <v>91</v>
      </c>
      <c r="C6620" t="s">
        <v>94</v>
      </c>
      <c r="D6620" s="177">
        <v>44250</v>
      </c>
      <c r="E6620">
        <v>7</v>
      </c>
      <c r="F6620" s="38">
        <f t="shared" si="103"/>
        <v>44250</v>
      </c>
    </row>
    <row r="6621" spans="1:6" x14ac:dyDescent="0.25">
      <c r="A6621" t="s">
        <v>25</v>
      </c>
      <c r="B6621" t="s">
        <v>25</v>
      </c>
      <c r="C6621" t="s">
        <v>50</v>
      </c>
      <c r="D6621" s="177">
        <v>44250</v>
      </c>
      <c r="E6621">
        <v>28</v>
      </c>
      <c r="F6621" s="38">
        <f t="shared" si="103"/>
        <v>44250</v>
      </c>
    </row>
    <row r="6622" spans="1:6" x14ac:dyDescent="0.25">
      <c r="A6622" t="s">
        <v>25</v>
      </c>
      <c r="B6622" t="s">
        <v>25</v>
      </c>
      <c r="C6622" t="s">
        <v>45</v>
      </c>
      <c r="D6622" s="177">
        <v>44250</v>
      </c>
      <c r="E6622">
        <v>100</v>
      </c>
      <c r="F6622" s="38">
        <f t="shared" si="103"/>
        <v>44250</v>
      </c>
    </row>
    <row r="6623" spans="1:6" x14ac:dyDescent="0.25">
      <c r="A6623" t="s">
        <v>25</v>
      </c>
      <c r="B6623" t="s">
        <v>25</v>
      </c>
      <c r="C6623" t="s">
        <v>186</v>
      </c>
      <c r="D6623" s="177">
        <v>44250</v>
      </c>
      <c r="E6623">
        <v>2</v>
      </c>
      <c r="F6623" s="38">
        <f t="shared" si="103"/>
        <v>44250</v>
      </c>
    </row>
    <row r="6624" spans="1:6" x14ac:dyDescent="0.25">
      <c r="A6624" t="s">
        <v>25</v>
      </c>
      <c r="B6624" t="s">
        <v>25</v>
      </c>
      <c r="C6624" t="s">
        <v>41</v>
      </c>
      <c r="D6624" s="177">
        <v>44250</v>
      </c>
      <c r="E6624">
        <v>35</v>
      </c>
      <c r="F6624" s="38">
        <f t="shared" si="103"/>
        <v>44250</v>
      </c>
    </row>
    <row r="6625" spans="1:6" x14ac:dyDescent="0.25">
      <c r="A6625" t="s">
        <v>25</v>
      </c>
      <c r="B6625" t="s">
        <v>25</v>
      </c>
      <c r="C6625" t="s">
        <v>39</v>
      </c>
      <c r="D6625" s="177">
        <v>44250</v>
      </c>
      <c r="E6625">
        <v>74</v>
      </c>
      <c r="F6625" s="38">
        <f t="shared" si="103"/>
        <v>44250</v>
      </c>
    </row>
    <row r="6626" spans="1:6" x14ac:dyDescent="0.25">
      <c r="A6626" t="s">
        <v>25</v>
      </c>
      <c r="B6626" t="s">
        <v>25</v>
      </c>
      <c r="C6626" t="s">
        <v>34</v>
      </c>
      <c r="D6626" s="177">
        <v>44250</v>
      </c>
      <c r="E6626">
        <v>49</v>
      </c>
      <c r="F6626" s="38">
        <f t="shared" si="103"/>
        <v>44250</v>
      </c>
    </row>
    <row r="6627" spans="1:6" x14ac:dyDescent="0.25">
      <c r="A6627" t="s">
        <v>25</v>
      </c>
      <c r="B6627" t="s">
        <v>25</v>
      </c>
      <c r="C6627" t="s">
        <v>37</v>
      </c>
      <c r="D6627" s="177">
        <v>44250</v>
      </c>
      <c r="E6627">
        <v>82</v>
      </c>
      <c r="F6627" s="38">
        <f t="shared" si="103"/>
        <v>44250</v>
      </c>
    </row>
    <row r="6628" spans="1:6" x14ac:dyDescent="0.25">
      <c r="A6628" t="s">
        <v>25</v>
      </c>
      <c r="B6628" t="s">
        <v>25</v>
      </c>
      <c r="C6628" t="s">
        <v>36</v>
      </c>
      <c r="D6628" s="177">
        <v>44250</v>
      </c>
      <c r="E6628">
        <v>18</v>
      </c>
      <c r="F6628" s="38">
        <f t="shared" si="103"/>
        <v>44250</v>
      </c>
    </row>
    <row r="6629" spans="1:6" x14ac:dyDescent="0.25">
      <c r="A6629" t="s">
        <v>25</v>
      </c>
      <c r="B6629" t="s">
        <v>25</v>
      </c>
      <c r="C6629" t="s">
        <v>47</v>
      </c>
      <c r="D6629" s="177">
        <v>44250</v>
      </c>
      <c r="E6629">
        <v>81</v>
      </c>
      <c r="F6629" s="38">
        <f t="shared" si="103"/>
        <v>44250</v>
      </c>
    </row>
    <row r="6630" spans="1:6" x14ac:dyDescent="0.25">
      <c r="A6630" t="s">
        <v>25</v>
      </c>
      <c r="B6630" t="s">
        <v>25</v>
      </c>
      <c r="C6630" t="s">
        <v>48</v>
      </c>
      <c r="D6630" s="177">
        <v>44250</v>
      </c>
      <c r="E6630">
        <v>9</v>
      </c>
      <c r="F6630" s="38">
        <f t="shared" si="103"/>
        <v>44250</v>
      </c>
    </row>
    <row r="6631" spans="1:6" x14ac:dyDescent="0.25">
      <c r="A6631" t="s">
        <v>25</v>
      </c>
      <c r="B6631" t="s">
        <v>25</v>
      </c>
      <c r="C6631" t="s">
        <v>42</v>
      </c>
      <c r="D6631" s="177">
        <v>44250</v>
      </c>
      <c r="E6631">
        <v>36</v>
      </c>
      <c r="F6631" s="38">
        <f t="shared" si="103"/>
        <v>44250</v>
      </c>
    </row>
    <row r="6632" spans="1:6" x14ac:dyDescent="0.25">
      <c r="A6632" t="s">
        <v>18</v>
      </c>
      <c r="B6632" t="s">
        <v>21</v>
      </c>
      <c r="C6632" t="s">
        <v>22</v>
      </c>
      <c r="D6632" s="177">
        <v>44250</v>
      </c>
      <c r="E6632">
        <v>75</v>
      </c>
      <c r="F6632" s="38">
        <f t="shared" si="103"/>
        <v>44250</v>
      </c>
    </row>
    <row r="6633" spans="1:6" x14ac:dyDescent="0.25">
      <c r="A6633" t="s">
        <v>18</v>
      </c>
      <c r="B6633" t="s">
        <v>21</v>
      </c>
      <c r="C6633" t="s">
        <v>398</v>
      </c>
      <c r="D6633" s="177">
        <v>44250</v>
      </c>
      <c r="E6633">
        <v>1</v>
      </c>
      <c r="F6633" s="38">
        <f t="shared" si="103"/>
        <v>44250</v>
      </c>
    </row>
    <row r="6634" spans="1:6" x14ac:dyDescent="0.25">
      <c r="A6634" t="s">
        <v>25</v>
      </c>
      <c r="B6634" t="s">
        <v>29</v>
      </c>
      <c r="C6634" t="s">
        <v>30</v>
      </c>
      <c r="D6634" s="177">
        <v>44250</v>
      </c>
      <c r="E6634">
        <v>105</v>
      </c>
      <c r="F6634" s="38">
        <f t="shared" si="103"/>
        <v>44250</v>
      </c>
    </row>
    <row r="6635" spans="1:6" x14ac:dyDescent="0.25">
      <c r="A6635" t="s">
        <v>18</v>
      </c>
      <c r="B6635" t="s">
        <v>18</v>
      </c>
      <c r="C6635" t="s">
        <v>24</v>
      </c>
      <c r="D6635" s="177">
        <v>44250</v>
      </c>
      <c r="E6635">
        <v>59</v>
      </c>
      <c r="F6635" s="38">
        <f t="shared" si="103"/>
        <v>44250</v>
      </c>
    </row>
    <row r="6636" spans="1:6" x14ac:dyDescent="0.25">
      <c r="A6636" t="s">
        <v>25</v>
      </c>
      <c r="B6636" t="s">
        <v>26</v>
      </c>
      <c r="C6636" t="s">
        <v>27</v>
      </c>
      <c r="D6636" s="177">
        <v>44250</v>
      </c>
      <c r="E6636">
        <v>38</v>
      </c>
      <c r="F6636" s="38">
        <f t="shared" si="103"/>
        <v>44250</v>
      </c>
    </row>
    <row r="6637" spans="1:6" x14ac:dyDescent="0.25">
      <c r="A6637" t="s">
        <v>91</v>
      </c>
      <c r="B6637" t="s">
        <v>91</v>
      </c>
      <c r="C6637" t="s">
        <v>101</v>
      </c>
      <c r="D6637" s="177">
        <v>44250</v>
      </c>
      <c r="E6637">
        <v>87</v>
      </c>
      <c r="F6637" s="38">
        <f t="shared" si="103"/>
        <v>44250</v>
      </c>
    </row>
    <row r="6638" spans="1:6" x14ac:dyDescent="0.25">
      <c r="A6638" t="s">
        <v>91</v>
      </c>
      <c r="B6638" t="s">
        <v>91</v>
      </c>
      <c r="C6638" t="s">
        <v>98</v>
      </c>
      <c r="D6638" s="177">
        <v>44250</v>
      </c>
      <c r="E6638">
        <v>35</v>
      </c>
      <c r="F6638" s="38">
        <f t="shared" si="103"/>
        <v>44250</v>
      </c>
    </row>
    <row r="6639" spans="1:6" x14ac:dyDescent="0.25">
      <c r="A6639" t="s">
        <v>91</v>
      </c>
      <c r="B6639" t="s">
        <v>91</v>
      </c>
      <c r="C6639" t="s">
        <v>99</v>
      </c>
      <c r="D6639" s="177">
        <v>44250</v>
      </c>
      <c r="E6639">
        <v>13</v>
      </c>
      <c r="F6639" s="38">
        <f t="shared" si="103"/>
        <v>44250</v>
      </c>
    </row>
    <row r="6640" spans="1:6" x14ac:dyDescent="0.25">
      <c r="A6640" t="s">
        <v>57</v>
      </c>
      <c r="B6640" t="s">
        <v>57</v>
      </c>
      <c r="C6640" t="s">
        <v>63</v>
      </c>
      <c r="D6640" s="177">
        <v>44250</v>
      </c>
      <c r="E6640">
        <v>12</v>
      </c>
      <c r="F6640" s="38">
        <f t="shared" si="103"/>
        <v>44250</v>
      </c>
    </row>
    <row r="6641" spans="1:6" x14ac:dyDescent="0.25">
      <c r="A6641" t="s">
        <v>263</v>
      </c>
      <c r="B6641" t="s">
        <v>199</v>
      </c>
      <c r="C6641" t="s">
        <v>319</v>
      </c>
      <c r="D6641" s="177">
        <v>44250</v>
      </c>
      <c r="E6641">
        <v>29</v>
      </c>
      <c r="F6641" s="38">
        <f t="shared" si="103"/>
        <v>44250</v>
      </c>
    </row>
    <row r="6642" spans="1:6" x14ac:dyDescent="0.25">
      <c r="A6642" t="s">
        <v>263</v>
      </c>
      <c r="B6642" t="s">
        <v>199</v>
      </c>
      <c r="C6642" t="s">
        <v>75</v>
      </c>
      <c r="D6642" s="177">
        <v>44250</v>
      </c>
      <c r="E6642">
        <v>41</v>
      </c>
      <c r="F6642" s="38">
        <f t="shared" si="103"/>
        <v>44250</v>
      </c>
    </row>
    <row r="6643" spans="1:6" x14ac:dyDescent="0.25">
      <c r="A6643" t="s">
        <v>57</v>
      </c>
      <c r="B6643" t="s">
        <v>57</v>
      </c>
      <c r="C6643" t="s">
        <v>446</v>
      </c>
      <c r="D6643" s="177">
        <v>44250</v>
      </c>
      <c r="E6643">
        <v>16</v>
      </c>
      <c r="F6643" s="38">
        <f t="shared" si="103"/>
        <v>44250</v>
      </c>
    </row>
    <row r="6644" spans="1:6" x14ac:dyDescent="0.25">
      <c r="A6644" t="s">
        <v>25</v>
      </c>
      <c r="B6644" t="s">
        <v>54</v>
      </c>
      <c r="C6644" t="s">
        <v>56</v>
      </c>
      <c r="D6644" s="177">
        <v>44250</v>
      </c>
      <c r="E6644">
        <v>208</v>
      </c>
      <c r="F6644" s="38">
        <f t="shared" si="103"/>
        <v>44250</v>
      </c>
    </row>
    <row r="6645" spans="1:6" x14ac:dyDescent="0.25">
      <c r="A6645" t="s">
        <v>25</v>
      </c>
      <c r="B6645" t="s">
        <v>25</v>
      </c>
      <c r="C6645" t="s">
        <v>31</v>
      </c>
      <c r="D6645" s="177">
        <v>44250</v>
      </c>
      <c r="E6645">
        <v>25</v>
      </c>
      <c r="F6645" s="38">
        <f t="shared" si="103"/>
        <v>44250</v>
      </c>
    </row>
    <row r="6646" spans="1:6" x14ac:dyDescent="0.25">
      <c r="A6646" t="s">
        <v>337</v>
      </c>
      <c r="B6646" t="s">
        <v>338</v>
      </c>
      <c r="C6646" t="s">
        <v>177</v>
      </c>
      <c r="D6646" s="177">
        <v>44250</v>
      </c>
      <c r="E6646">
        <v>40</v>
      </c>
      <c r="F6646" s="38">
        <f t="shared" si="103"/>
        <v>44250</v>
      </c>
    </row>
    <row r="6647" spans="1:6" x14ac:dyDescent="0.25">
      <c r="A6647" t="s">
        <v>25</v>
      </c>
      <c r="B6647" t="s">
        <v>25</v>
      </c>
      <c r="C6647" t="s">
        <v>49</v>
      </c>
      <c r="D6647" s="177">
        <v>44250</v>
      </c>
      <c r="E6647">
        <v>19</v>
      </c>
      <c r="F6647" s="38">
        <f t="shared" si="103"/>
        <v>44250</v>
      </c>
    </row>
    <row r="6648" spans="1:6" x14ac:dyDescent="0.25">
      <c r="A6648" t="s">
        <v>25</v>
      </c>
      <c r="B6648" t="s">
        <v>25</v>
      </c>
      <c r="C6648" t="s">
        <v>38</v>
      </c>
      <c r="D6648" s="177">
        <v>44250</v>
      </c>
      <c r="E6648">
        <v>26</v>
      </c>
      <c r="F6648" s="38">
        <f t="shared" si="103"/>
        <v>44250</v>
      </c>
    </row>
    <row r="6649" spans="1:6" x14ac:dyDescent="0.25">
      <c r="A6649" t="s">
        <v>264</v>
      </c>
      <c r="B6649" t="s">
        <v>83</v>
      </c>
      <c r="C6649" t="s">
        <v>80</v>
      </c>
      <c r="D6649" s="177">
        <v>44250</v>
      </c>
      <c r="E6649">
        <v>62</v>
      </c>
      <c r="F6649" s="38">
        <f t="shared" si="103"/>
        <v>44250</v>
      </c>
    </row>
    <row r="6650" spans="1:6" x14ac:dyDescent="0.25">
      <c r="A6650" t="s">
        <v>264</v>
      </c>
      <c r="B6650" t="s">
        <v>83</v>
      </c>
      <c r="C6650" t="s">
        <v>84</v>
      </c>
      <c r="D6650" s="177">
        <v>44250</v>
      </c>
      <c r="E6650">
        <v>180</v>
      </c>
      <c r="F6650" s="38">
        <f t="shared" si="103"/>
        <v>44250</v>
      </c>
    </row>
    <row r="6651" spans="1:6" x14ac:dyDescent="0.25">
      <c r="A6651" t="s">
        <v>325</v>
      </c>
      <c r="B6651" t="s">
        <v>325</v>
      </c>
      <c r="C6651" t="s">
        <v>327</v>
      </c>
      <c r="D6651" s="177">
        <v>44250</v>
      </c>
      <c r="E6651">
        <v>24</v>
      </c>
      <c r="F6651" s="38">
        <f t="shared" si="103"/>
        <v>44250</v>
      </c>
    </row>
    <row r="6652" spans="1:6" x14ac:dyDescent="0.25">
      <c r="A6652" t="s">
        <v>91</v>
      </c>
      <c r="B6652" t="s">
        <v>91</v>
      </c>
      <c r="C6652" t="s">
        <v>100</v>
      </c>
      <c r="D6652" s="177">
        <v>44250</v>
      </c>
      <c r="E6652">
        <v>44</v>
      </c>
      <c r="F6652" s="38">
        <f t="shared" si="103"/>
        <v>44250</v>
      </c>
    </row>
    <row r="6653" spans="1:6" x14ac:dyDescent="0.25">
      <c r="A6653" t="s">
        <v>25</v>
      </c>
      <c r="B6653" t="s">
        <v>25</v>
      </c>
      <c r="C6653" t="s">
        <v>32</v>
      </c>
      <c r="D6653" s="177">
        <v>44250</v>
      </c>
      <c r="E6653">
        <v>125</v>
      </c>
      <c r="F6653" s="38">
        <f t="shared" si="103"/>
        <v>44250</v>
      </c>
    </row>
    <row r="6654" spans="1:6" x14ac:dyDescent="0.25">
      <c r="A6654" t="s">
        <v>2</v>
      </c>
      <c r="B6654" t="s">
        <v>2</v>
      </c>
      <c r="C6654" t="s">
        <v>389</v>
      </c>
      <c r="D6654" s="177">
        <v>44250</v>
      </c>
      <c r="E6654">
        <v>2</v>
      </c>
      <c r="F6654" s="38">
        <f t="shared" si="103"/>
        <v>44250</v>
      </c>
    </row>
    <row r="6655" spans="1:6" x14ac:dyDescent="0.25">
      <c r="A6655" t="s">
        <v>16</v>
      </c>
      <c r="B6655" t="s">
        <v>16</v>
      </c>
      <c r="C6655" t="s">
        <v>17</v>
      </c>
      <c r="D6655" s="177">
        <v>44250</v>
      </c>
      <c r="E6655">
        <v>96</v>
      </c>
      <c r="F6655" s="38">
        <f t="shared" si="103"/>
        <v>44250</v>
      </c>
    </row>
    <row r="6656" spans="1:6" x14ac:dyDescent="0.25">
      <c r="A6656" t="s">
        <v>18</v>
      </c>
      <c r="B6656" t="s">
        <v>18</v>
      </c>
      <c r="C6656" t="s">
        <v>23</v>
      </c>
      <c r="D6656" s="177">
        <v>44250</v>
      </c>
      <c r="E6656">
        <v>26</v>
      </c>
      <c r="F6656" s="38">
        <f t="shared" si="103"/>
        <v>44250</v>
      </c>
    </row>
    <row r="6657" spans="1:6" x14ac:dyDescent="0.25">
      <c r="A6657" t="s">
        <v>18</v>
      </c>
      <c r="B6657" t="s">
        <v>19</v>
      </c>
      <c r="C6657" t="s">
        <v>20</v>
      </c>
      <c r="D6657" s="177">
        <v>44250</v>
      </c>
      <c r="E6657">
        <v>51</v>
      </c>
      <c r="F6657" s="38">
        <f t="shared" si="103"/>
        <v>44250</v>
      </c>
    </row>
    <row r="6658" spans="1:6" x14ac:dyDescent="0.25">
      <c r="A6658" t="s">
        <v>25</v>
      </c>
      <c r="B6658" t="s">
        <v>25</v>
      </c>
      <c r="C6658" t="s">
        <v>40</v>
      </c>
      <c r="D6658" s="177">
        <v>44250</v>
      </c>
      <c r="E6658">
        <v>13</v>
      </c>
      <c r="F6658" s="38">
        <f t="shared" si="103"/>
        <v>44250</v>
      </c>
    </row>
    <row r="6659" spans="1:6" x14ac:dyDescent="0.25">
      <c r="A6659" t="s">
        <v>25</v>
      </c>
      <c r="B6659" t="s">
        <v>25</v>
      </c>
      <c r="C6659" t="s">
        <v>46</v>
      </c>
      <c r="D6659" s="177">
        <v>44250</v>
      </c>
      <c r="E6659">
        <v>51</v>
      </c>
      <c r="F6659" s="38">
        <f t="shared" ref="F6659:F6722" si="104">D6659</f>
        <v>44250</v>
      </c>
    </row>
    <row r="6660" spans="1:6" x14ac:dyDescent="0.25">
      <c r="A6660" t="s">
        <v>25</v>
      </c>
      <c r="B6660" t="s">
        <v>54</v>
      </c>
      <c r="C6660" t="s">
        <v>55</v>
      </c>
      <c r="D6660" s="177">
        <v>44250</v>
      </c>
      <c r="E6660">
        <v>187</v>
      </c>
      <c r="F6660" s="38">
        <f t="shared" si="104"/>
        <v>44250</v>
      </c>
    </row>
    <row r="6661" spans="1:6" x14ac:dyDescent="0.25">
      <c r="A6661" t="s">
        <v>25</v>
      </c>
      <c r="B6661" t="s">
        <v>25</v>
      </c>
      <c r="C6661" t="s">
        <v>53</v>
      </c>
      <c r="D6661" s="177">
        <v>44250</v>
      </c>
      <c r="E6661">
        <v>56</v>
      </c>
      <c r="F6661" s="38">
        <f t="shared" si="104"/>
        <v>44250</v>
      </c>
    </row>
    <row r="6662" spans="1:6" x14ac:dyDescent="0.25">
      <c r="A6662" t="s">
        <v>264</v>
      </c>
      <c r="B6662" t="s">
        <v>81</v>
      </c>
      <c r="C6662" t="s">
        <v>82</v>
      </c>
      <c r="D6662" s="177">
        <v>44250</v>
      </c>
      <c r="E6662">
        <v>43</v>
      </c>
      <c r="F6662" s="38">
        <f t="shared" si="104"/>
        <v>44250</v>
      </c>
    </row>
    <row r="6663" spans="1:6" x14ac:dyDescent="0.25">
      <c r="A6663" t="s">
        <v>264</v>
      </c>
      <c r="B6663" t="s">
        <v>83</v>
      </c>
      <c r="C6663" t="s">
        <v>90</v>
      </c>
      <c r="D6663" s="177">
        <v>44250</v>
      </c>
      <c r="E6663">
        <v>22</v>
      </c>
      <c r="F6663" s="38">
        <f t="shared" si="104"/>
        <v>44250</v>
      </c>
    </row>
    <row r="6664" spans="1:6" x14ac:dyDescent="0.25">
      <c r="A6664" t="s">
        <v>264</v>
      </c>
      <c r="B6664" t="s">
        <v>83</v>
      </c>
      <c r="C6664" t="s">
        <v>80</v>
      </c>
      <c r="D6664" s="177">
        <v>44249</v>
      </c>
      <c r="E6664">
        <v>47</v>
      </c>
      <c r="F6664" s="38">
        <f t="shared" si="104"/>
        <v>44249</v>
      </c>
    </row>
    <row r="6665" spans="1:6" x14ac:dyDescent="0.25">
      <c r="A6665" t="s">
        <v>325</v>
      </c>
      <c r="B6665" t="s">
        <v>325</v>
      </c>
      <c r="C6665" t="s">
        <v>327</v>
      </c>
      <c r="D6665" s="177">
        <v>44249</v>
      </c>
      <c r="E6665">
        <v>25</v>
      </c>
      <c r="F6665" s="38">
        <f t="shared" si="104"/>
        <v>44249</v>
      </c>
    </row>
    <row r="6666" spans="1:6" x14ac:dyDescent="0.25">
      <c r="A6666" t="s">
        <v>57</v>
      </c>
      <c r="B6666" t="s">
        <v>57</v>
      </c>
      <c r="C6666" t="s">
        <v>130</v>
      </c>
      <c r="D6666" s="177">
        <v>44249</v>
      </c>
      <c r="E6666">
        <v>30</v>
      </c>
      <c r="F6666" s="38">
        <f t="shared" si="104"/>
        <v>44249</v>
      </c>
    </row>
    <row r="6667" spans="1:6" x14ac:dyDescent="0.25">
      <c r="A6667" t="s">
        <v>57</v>
      </c>
      <c r="B6667" t="s">
        <v>57</v>
      </c>
      <c r="C6667" t="s">
        <v>183</v>
      </c>
      <c r="D6667" s="177">
        <v>44249</v>
      </c>
      <c r="E6667">
        <v>22</v>
      </c>
      <c r="F6667" s="38">
        <f t="shared" si="104"/>
        <v>44249</v>
      </c>
    </row>
    <row r="6668" spans="1:6" x14ac:dyDescent="0.25">
      <c r="A6668" t="s">
        <v>57</v>
      </c>
      <c r="B6668" t="s">
        <v>57</v>
      </c>
      <c r="C6668" t="s">
        <v>62</v>
      </c>
      <c r="D6668" s="177">
        <v>44249</v>
      </c>
      <c r="E6668">
        <v>38</v>
      </c>
      <c r="F6668" s="38">
        <f t="shared" si="104"/>
        <v>44249</v>
      </c>
    </row>
    <row r="6669" spans="1:6" x14ac:dyDescent="0.25">
      <c r="A6669" t="s">
        <v>263</v>
      </c>
      <c r="B6669" t="s">
        <v>199</v>
      </c>
      <c r="C6669" t="s">
        <v>75</v>
      </c>
      <c r="D6669" s="177">
        <v>44249</v>
      </c>
      <c r="E6669">
        <v>35</v>
      </c>
      <c r="F6669" s="38">
        <f t="shared" si="104"/>
        <v>44249</v>
      </c>
    </row>
    <row r="6670" spans="1:6" x14ac:dyDescent="0.25">
      <c r="A6670" t="s">
        <v>25</v>
      </c>
      <c r="B6670" t="s">
        <v>25</v>
      </c>
      <c r="C6670" t="s">
        <v>45</v>
      </c>
      <c r="D6670" s="177">
        <v>44249</v>
      </c>
      <c r="E6670">
        <v>78</v>
      </c>
      <c r="F6670" s="38">
        <f t="shared" si="104"/>
        <v>44249</v>
      </c>
    </row>
    <row r="6671" spans="1:6" x14ac:dyDescent="0.25">
      <c r="A6671" t="s">
        <v>25</v>
      </c>
      <c r="B6671" t="s">
        <v>25</v>
      </c>
      <c r="C6671" t="s">
        <v>50</v>
      </c>
      <c r="D6671" s="177">
        <v>44249</v>
      </c>
      <c r="E6671">
        <v>33</v>
      </c>
      <c r="F6671" s="38">
        <f t="shared" si="104"/>
        <v>44249</v>
      </c>
    </row>
    <row r="6672" spans="1:6" x14ac:dyDescent="0.25">
      <c r="A6672" t="s">
        <v>25</v>
      </c>
      <c r="B6672" t="s">
        <v>25</v>
      </c>
      <c r="C6672" t="s">
        <v>41</v>
      </c>
      <c r="D6672" s="177">
        <v>44249</v>
      </c>
      <c r="E6672">
        <v>29</v>
      </c>
      <c r="F6672" s="38">
        <f t="shared" si="104"/>
        <v>44249</v>
      </c>
    </row>
    <row r="6673" spans="1:6" x14ac:dyDescent="0.25">
      <c r="A6673" t="s">
        <v>25</v>
      </c>
      <c r="B6673" t="s">
        <v>25</v>
      </c>
      <c r="C6673" t="s">
        <v>36</v>
      </c>
      <c r="D6673" s="177">
        <v>44249</v>
      </c>
      <c r="E6673">
        <v>40</v>
      </c>
      <c r="F6673" s="38">
        <f t="shared" si="104"/>
        <v>44249</v>
      </c>
    </row>
    <row r="6674" spans="1:6" x14ac:dyDescent="0.25">
      <c r="A6674" t="s">
        <v>91</v>
      </c>
      <c r="B6674" t="s">
        <v>91</v>
      </c>
      <c r="C6674" t="s">
        <v>101</v>
      </c>
      <c r="D6674" s="177">
        <v>44249</v>
      </c>
      <c r="E6674">
        <v>32</v>
      </c>
      <c r="F6674" s="38">
        <f t="shared" si="104"/>
        <v>44249</v>
      </c>
    </row>
    <row r="6675" spans="1:6" x14ac:dyDescent="0.25">
      <c r="A6675" t="s">
        <v>264</v>
      </c>
      <c r="B6675" t="s">
        <v>83</v>
      </c>
      <c r="C6675" t="s">
        <v>181</v>
      </c>
      <c r="D6675" s="177">
        <v>44249</v>
      </c>
      <c r="E6675">
        <v>1</v>
      </c>
      <c r="F6675" s="38">
        <f t="shared" si="104"/>
        <v>44249</v>
      </c>
    </row>
    <row r="6676" spans="1:6" x14ac:dyDescent="0.25">
      <c r="A6676" t="s">
        <v>264</v>
      </c>
      <c r="B6676" t="s">
        <v>83</v>
      </c>
      <c r="C6676" t="s">
        <v>179</v>
      </c>
      <c r="D6676" s="177">
        <v>44249</v>
      </c>
      <c r="E6676">
        <v>63</v>
      </c>
      <c r="F6676" s="38">
        <f t="shared" si="104"/>
        <v>44249</v>
      </c>
    </row>
    <row r="6677" spans="1:6" x14ac:dyDescent="0.25">
      <c r="A6677" t="s">
        <v>57</v>
      </c>
      <c r="B6677" t="s">
        <v>57</v>
      </c>
      <c r="C6677" t="s">
        <v>63</v>
      </c>
      <c r="D6677" s="177">
        <v>44249</v>
      </c>
      <c r="E6677">
        <v>1</v>
      </c>
      <c r="F6677" s="38">
        <f t="shared" si="104"/>
        <v>44249</v>
      </c>
    </row>
    <row r="6678" spans="1:6" x14ac:dyDescent="0.25">
      <c r="A6678" t="s">
        <v>71</v>
      </c>
      <c r="B6678" t="s">
        <v>71</v>
      </c>
      <c r="C6678" t="s">
        <v>72</v>
      </c>
      <c r="D6678" s="177">
        <v>44249</v>
      </c>
      <c r="E6678">
        <v>78</v>
      </c>
      <c r="F6678" s="38">
        <f t="shared" si="104"/>
        <v>44249</v>
      </c>
    </row>
    <row r="6679" spans="1:6" x14ac:dyDescent="0.25">
      <c r="A6679" t="s">
        <v>263</v>
      </c>
      <c r="B6679" t="s">
        <v>199</v>
      </c>
      <c r="C6679" t="s">
        <v>77</v>
      </c>
      <c r="D6679" s="177">
        <v>44249</v>
      </c>
      <c r="E6679">
        <v>72</v>
      </c>
      <c r="F6679" s="38">
        <f t="shared" si="104"/>
        <v>44249</v>
      </c>
    </row>
    <row r="6680" spans="1:6" x14ac:dyDescent="0.25">
      <c r="A6680" t="s">
        <v>25</v>
      </c>
      <c r="B6680" t="s">
        <v>54</v>
      </c>
      <c r="C6680" t="s">
        <v>56</v>
      </c>
      <c r="D6680" s="177">
        <v>44249</v>
      </c>
      <c r="E6680">
        <v>97</v>
      </c>
      <c r="F6680" s="38">
        <f t="shared" si="104"/>
        <v>44249</v>
      </c>
    </row>
    <row r="6681" spans="1:6" x14ac:dyDescent="0.25">
      <c r="A6681" t="s">
        <v>25</v>
      </c>
      <c r="B6681" t="s">
        <v>54</v>
      </c>
      <c r="C6681" t="s">
        <v>55</v>
      </c>
      <c r="D6681" s="177">
        <v>44249</v>
      </c>
      <c r="E6681">
        <v>179</v>
      </c>
      <c r="F6681" s="38">
        <f t="shared" si="104"/>
        <v>44249</v>
      </c>
    </row>
    <row r="6682" spans="1:6" x14ac:dyDescent="0.25">
      <c r="A6682" t="s">
        <v>57</v>
      </c>
      <c r="B6682" t="s">
        <v>57</v>
      </c>
      <c r="C6682" t="s">
        <v>60</v>
      </c>
      <c r="D6682" s="177">
        <v>44249</v>
      </c>
      <c r="E6682">
        <v>34</v>
      </c>
      <c r="F6682" s="38">
        <f t="shared" si="104"/>
        <v>44249</v>
      </c>
    </row>
    <row r="6683" spans="1:6" x14ac:dyDescent="0.25">
      <c r="A6683" t="s">
        <v>25</v>
      </c>
      <c r="B6683" t="s">
        <v>25</v>
      </c>
      <c r="C6683" t="s">
        <v>39</v>
      </c>
      <c r="D6683" s="177">
        <v>44249</v>
      </c>
      <c r="E6683">
        <v>56</v>
      </c>
      <c r="F6683" s="38">
        <f t="shared" si="104"/>
        <v>44249</v>
      </c>
    </row>
    <row r="6684" spans="1:6" x14ac:dyDescent="0.25">
      <c r="A6684" t="s">
        <v>25</v>
      </c>
      <c r="B6684" t="s">
        <v>25</v>
      </c>
      <c r="C6684" t="s">
        <v>42</v>
      </c>
      <c r="D6684" s="177">
        <v>44249</v>
      </c>
      <c r="E6684">
        <v>31</v>
      </c>
      <c r="F6684" s="38">
        <f t="shared" si="104"/>
        <v>44249</v>
      </c>
    </row>
    <row r="6685" spans="1:6" x14ac:dyDescent="0.25">
      <c r="A6685" t="s">
        <v>25</v>
      </c>
      <c r="B6685" t="s">
        <v>25</v>
      </c>
      <c r="C6685" t="s">
        <v>48</v>
      </c>
      <c r="D6685" s="177">
        <v>44249</v>
      </c>
      <c r="E6685">
        <v>16</v>
      </c>
      <c r="F6685" s="38">
        <f t="shared" si="104"/>
        <v>44249</v>
      </c>
    </row>
    <row r="6686" spans="1:6" x14ac:dyDescent="0.25">
      <c r="A6686" t="s">
        <v>18</v>
      </c>
      <c r="B6686" t="s">
        <v>21</v>
      </c>
      <c r="C6686" t="s">
        <v>22</v>
      </c>
      <c r="D6686" s="177">
        <v>44249</v>
      </c>
      <c r="E6686">
        <v>67</v>
      </c>
      <c r="F6686" s="38">
        <f t="shared" si="104"/>
        <v>44249</v>
      </c>
    </row>
    <row r="6687" spans="1:6" x14ac:dyDescent="0.25">
      <c r="A6687" t="s">
        <v>18</v>
      </c>
      <c r="B6687" t="s">
        <v>18</v>
      </c>
      <c r="D6687" s="177">
        <v>44249</v>
      </c>
      <c r="E6687">
        <v>2</v>
      </c>
      <c r="F6687" s="38">
        <f t="shared" si="104"/>
        <v>44249</v>
      </c>
    </row>
    <row r="6688" spans="1:6" x14ac:dyDescent="0.25">
      <c r="A6688" t="s">
        <v>16</v>
      </c>
      <c r="B6688" t="s">
        <v>16</v>
      </c>
      <c r="C6688" t="s">
        <v>17</v>
      </c>
      <c r="D6688" s="177">
        <v>44249</v>
      </c>
      <c r="E6688">
        <v>88</v>
      </c>
      <c r="F6688" s="38">
        <f t="shared" si="104"/>
        <v>44249</v>
      </c>
    </row>
    <row r="6689" spans="1:6" x14ac:dyDescent="0.25">
      <c r="A6689" t="s">
        <v>18</v>
      </c>
      <c r="B6689" t="s">
        <v>18</v>
      </c>
      <c r="C6689" t="s">
        <v>24</v>
      </c>
      <c r="D6689" s="177">
        <v>44249</v>
      </c>
      <c r="E6689">
        <v>29</v>
      </c>
      <c r="F6689" s="38">
        <f t="shared" si="104"/>
        <v>44249</v>
      </c>
    </row>
    <row r="6690" spans="1:6" x14ac:dyDescent="0.25">
      <c r="A6690" t="s">
        <v>18</v>
      </c>
      <c r="B6690" t="s">
        <v>18</v>
      </c>
      <c r="C6690" t="s">
        <v>23</v>
      </c>
      <c r="D6690" s="177">
        <v>44249</v>
      </c>
      <c r="E6690">
        <v>13</v>
      </c>
      <c r="F6690" s="38">
        <f t="shared" si="104"/>
        <v>44249</v>
      </c>
    </row>
    <row r="6691" spans="1:6" x14ac:dyDescent="0.25">
      <c r="A6691" t="s">
        <v>25</v>
      </c>
      <c r="B6691" t="s">
        <v>25</v>
      </c>
      <c r="C6691" t="s">
        <v>53</v>
      </c>
      <c r="D6691" s="177">
        <v>44249</v>
      </c>
      <c r="E6691">
        <v>43</v>
      </c>
      <c r="F6691" s="38">
        <f t="shared" si="104"/>
        <v>44249</v>
      </c>
    </row>
    <row r="6692" spans="1:6" x14ac:dyDescent="0.25">
      <c r="A6692" t="s">
        <v>263</v>
      </c>
      <c r="B6692" t="s">
        <v>199</v>
      </c>
      <c r="C6692" t="s">
        <v>447</v>
      </c>
      <c r="D6692" s="177">
        <v>44249</v>
      </c>
      <c r="E6692">
        <v>21</v>
      </c>
      <c r="F6692" s="38">
        <f t="shared" si="104"/>
        <v>44249</v>
      </c>
    </row>
    <row r="6693" spans="1:6" x14ac:dyDescent="0.25">
      <c r="A6693" t="s">
        <v>57</v>
      </c>
      <c r="B6693" t="s">
        <v>57</v>
      </c>
      <c r="C6693" t="s">
        <v>262</v>
      </c>
      <c r="D6693" s="177">
        <v>44249</v>
      </c>
      <c r="E6693">
        <v>2</v>
      </c>
      <c r="F6693" s="38">
        <f t="shared" si="104"/>
        <v>44249</v>
      </c>
    </row>
    <row r="6694" spans="1:6" x14ac:dyDescent="0.25">
      <c r="A6694" t="s">
        <v>91</v>
      </c>
      <c r="B6694" t="s">
        <v>91</v>
      </c>
      <c r="C6694" t="s">
        <v>96</v>
      </c>
      <c r="D6694" s="177">
        <v>44249</v>
      </c>
      <c r="E6694">
        <v>23</v>
      </c>
      <c r="F6694" s="38">
        <f t="shared" si="104"/>
        <v>44249</v>
      </c>
    </row>
    <row r="6695" spans="1:6" x14ac:dyDescent="0.25">
      <c r="A6695" t="s">
        <v>91</v>
      </c>
      <c r="B6695" t="s">
        <v>91</v>
      </c>
      <c r="C6695" t="s">
        <v>100</v>
      </c>
      <c r="D6695" s="177">
        <v>44249</v>
      </c>
      <c r="E6695">
        <v>80</v>
      </c>
      <c r="F6695" s="38">
        <f t="shared" si="104"/>
        <v>44249</v>
      </c>
    </row>
    <row r="6696" spans="1:6" x14ac:dyDescent="0.25">
      <c r="A6696" t="s">
        <v>264</v>
      </c>
      <c r="B6696" t="s">
        <v>83</v>
      </c>
      <c r="C6696" t="s">
        <v>84</v>
      </c>
      <c r="D6696" s="177">
        <v>44249</v>
      </c>
      <c r="E6696">
        <v>177</v>
      </c>
      <c r="F6696" s="38">
        <f t="shared" si="104"/>
        <v>44249</v>
      </c>
    </row>
    <row r="6697" spans="1:6" x14ac:dyDescent="0.25">
      <c r="A6697" t="s">
        <v>25</v>
      </c>
      <c r="B6697" t="s">
        <v>26</v>
      </c>
      <c r="C6697" t="s">
        <v>28</v>
      </c>
      <c r="D6697" s="177">
        <v>44249</v>
      </c>
      <c r="E6697">
        <v>9</v>
      </c>
      <c r="F6697" s="38">
        <f t="shared" si="104"/>
        <v>44249</v>
      </c>
    </row>
    <row r="6698" spans="1:6" x14ac:dyDescent="0.25">
      <c r="A6698" t="s">
        <v>25</v>
      </c>
      <c r="B6698" t="s">
        <v>25</v>
      </c>
      <c r="C6698" t="s">
        <v>32</v>
      </c>
      <c r="D6698" s="177">
        <v>44249</v>
      </c>
      <c r="E6698">
        <v>127</v>
      </c>
      <c r="F6698" s="38">
        <f t="shared" si="104"/>
        <v>44249</v>
      </c>
    </row>
    <row r="6699" spans="1:6" x14ac:dyDescent="0.25">
      <c r="A6699" t="s">
        <v>18</v>
      </c>
      <c r="B6699" t="s">
        <v>19</v>
      </c>
      <c r="C6699" t="s">
        <v>20</v>
      </c>
      <c r="D6699" s="177">
        <v>44249</v>
      </c>
      <c r="E6699">
        <v>27</v>
      </c>
      <c r="F6699" s="38">
        <f t="shared" si="104"/>
        <v>44249</v>
      </c>
    </row>
    <row r="6700" spans="1:6" x14ac:dyDescent="0.25">
      <c r="A6700" t="s">
        <v>337</v>
      </c>
      <c r="B6700" t="s">
        <v>338</v>
      </c>
      <c r="C6700" t="s">
        <v>177</v>
      </c>
      <c r="D6700" s="177">
        <v>44249</v>
      </c>
      <c r="E6700">
        <v>39</v>
      </c>
      <c r="F6700" s="38">
        <f t="shared" si="104"/>
        <v>44249</v>
      </c>
    </row>
    <row r="6701" spans="1:6" x14ac:dyDescent="0.25">
      <c r="A6701" t="s">
        <v>25</v>
      </c>
      <c r="B6701" t="s">
        <v>25</v>
      </c>
      <c r="C6701" t="s">
        <v>186</v>
      </c>
      <c r="D6701" s="177">
        <v>44249</v>
      </c>
      <c r="E6701">
        <v>4</v>
      </c>
      <c r="F6701" s="38">
        <f t="shared" si="104"/>
        <v>44249</v>
      </c>
    </row>
    <row r="6702" spans="1:6" x14ac:dyDescent="0.25">
      <c r="A6702" t="s">
        <v>25</v>
      </c>
      <c r="B6702" t="s">
        <v>25</v>
      </c>
      <c r="C6702" t="s">
        <v>49</v>
      </c>
      <c r="D6702" s="177">
        <v>44249</v>
      </c>
      <c r="E6702">
        <v>89</v>
      </c>
      <c r="F6702" s="38">
        <f t="shared" si="104"/>
        <v>44249</v>
      </c>
    </row>
    <row r="6703" spans="1:6" x14ac:dyDescent="0.25">
      <c r="A6703" t="s">
        <v>25</v>
      </c>
      <c r="B6703" t="s">
        <v>25</v>
      </c>
      <c r="C6703" t="s">
        <v>46</v>
      </c>
      <c r="D6703" s="177">
        <v>44249</v>
      </c>
      <c r="E6703">
        <v>26</v>
      </c>
      <c r="F6703" s="38">
        <f t="shared" si="104"/>
        <v>44249</v>
      </c>
    </row>
    <row r="6704" spans="1:6" x14ac:dyDescent="0.25">
      <c r="A6704" t="s">
        <v>25</v>
      </c>
      <c r="B6704" t="s">
        <v>25</v>
      </c>
      <c r="C6704" t="s">
        <v>40</v>
      </c>
      <c r="D6704" s="177">
        <v>44249</v>
      </c>
      <c r="E6704">
        <v>15</v>
      </c>
      <c r="F6704" s="38">
        <f t="shared" si="104"/>
        <v>44249</v>
      </c>
    </row>
    <row r="6705" spans="1:6" x14ac:dyDescent="0.25">
      <c r="A6705" t="s">
        <v>25</v>
      </c>
      <c r="B6705" t="s">
        <v>25</v>
      </c>
      <c r="C6705" t="s">
        <v>34</v>
      </c>
      <c r="D6705" s="177">
        <v>44249</v>
      </c>
      <c r="E6705">
        <v>62</v>
      </c>
      <c r="F6705" s="38">
        <f t="shared" si="104"/>
        <v>44249</v>
      </c>
    </row>
    <row r="6706" spans="1:6" x14ac:dyDescent="0.25">
      <c r="A6706" t="s">
        <v>25</v>
      </c>
      <c r="B6706" t="s">
        <v>25</v>
      </c>
      <c r="C6706" t="s">
        <v>37</v>
      </c>
      <c r="D6706" s="177">
        <v>44249</v>
      </c>
      <c r="E6706">
        <v>98</v>
      </c>
      <c r="F6706" s="38">
        <f t="shared" si="104"/>
        <v>44249</v>
      </c>
    </row>
    <row r="6707" spans="1:6" x14ac:dyDescent="0.25">
      <c r="A6707" t="s">
        <v>25</v>
      </c>
      <c r="B6707" t="s">
        <v>26</v>
      </c>
      <c r="C6707" t="s">
        <v>27</v>
      </c>
      <c r="D6707" s="177">
        <v>44249</v>
      </c>
      <c r="E6707">
        <v>1</v>
      </c>
      <c r="F6707" s="38">
        <f t="shared" si="104"/>
        <v>44249</v>
      </c>
    </row>
    <row r="6708" spans="1:6" x14ac:dyDescent="0.25">
      <c r="A6708" t="s">
        <v>25</v>
      </c>
      <c r="B6708" t="s">
        <v>29</v>
      </c>
      <c r="C6708" t="s">
        <v>30</v>
      </c>
      <c r="D6708" s="177">
        <v>44249</v>
      </c>
      <c r="E6708">
        <v>76</v>
      </c>
      <c r="F6708" s="38">
        <f t="shared" si="104"/>
        <v>44249</v>
      </c>
    </row>
    <row r="6709" spans="1:6" x14ac:dyDescent="0.25">
      <c r="A6709" t="s">
        <v>25</v>
      </c>
      <c r="B6709" t="s">
        <v>25</v>
      </c>
      <c r="C6709" t="s">
        <v>31</v>
      </c>
      <c r="D6709" s="177">
        <v>44249</v>
      </c>
      <c r="E6709">
        <v>60</v>
      </c>
      <c r="F6709" s="38">
        <f t="shared" si="104"/>
        <v>44249</v>
      </c>
    </row>
    <row r="6710" spans="1:6" x14ac:dyDescent="0.25">
      <c r="A6710" t="s">
        <v>264</v>
      </c>
      <c r="B6710" t="s">
        <v>83</v>
      </c>
      <c r="C6710" t="s">
        <v>90</v>
      </c>
      <c r="D6710" s="177">
        <v>44249</v>
      </c>
      <c r="E6710">
        <v>1</v>
      </c>
      <c r="F6710" s="38">
        <f t="shared" si="104"/>
        <v>44249</v>
      </c>
    </row>
    <row r="6711" spans="1:6" x14ac:dyDescent="0.25">
      <c r="A6711" t="s">
        <v>264</v>
      </c>
      <c r="B6711" t="s">
        <v>81</v>
      </c>
      <c r="C6711" t="s">
        <v>82</v>
      </c>
      <c r="D6711" s="177">
        <v>44249</v>
      </c>
      <c r="E6711">
        <v>52</v>
      </c>
      <c r="F6711" s="38">
        <f t="shared" si="104"/>
        <v>44249</v>
      </c>
    </row>
    <row r="6712" spans="1:6" x14ac:dyDescent="0.25">
      <c r="A6712" t="s">
        <v>91</v>
      </c>
      <c r="B6712" t="s">
        <v>91</v>
      </c>
      <c r="C6712" t="s">
        <v>97</v>
      </c>
      <c r="D6712" s="177">
        <v>44249</v>
      </c>
      <c r="E6712">
        <v>18</v>
      </c>
      <c r="F6712" s="38">
        <f t="shared" si="104"/>
        <v>44249</v>
      </c>
    </row>
    <row r="6713" spans="1:6" x14ac:dyDescent="0.25">
      <c r="A6713" t="s">
        <v>91</v>
      </c>
      <c r="B6713" t="s">
        <v>91</v>
      </c>
      <c r="C6713" t="s">
        <v>98</v>
      </c>
      <c r="D6713" s="177">
        <v>44249</v>
      </c>
      <c r="E6713">
        <v>57</v>
      </c>
      <c r="F6713" s="38">
        <f t="shared" si="104"/>
        <v>44249</v>
      </c>
    </row>
    <row r="6714" spans="1:6" x14ac:dyDescent="0.25">
      <c r="A6714" t="s">
        <v>57</v>
      </c>
      <c r="B6714" t="s">
        <v>57</v>
      </c>
      <c r="C6714" t="s">
        <v>446</v>
      </c>
      <c r="D6714" s="177">
        <v>44249</v>
      </c>
      <c r="E6714">
        <v>20</v>
      </c>
      <c r="F6714" s="38">
        <f t="shared" si="104"/>
        <v>44249</v>
      </c>
    </row>
    <row r="6715" spans="1:6" x14ac:dyDescent="0.25">
      <c r="A6715" t="s">
        <v>263</v>
      </c>
      <c r="B6715" t="s">
        <v>199</v>
      </c>
      <c r="C6715" t="s">
        <v>319</v>
      </c>
      <c r="D6715" s="177">
        <v>44249</v>
      </c>
      <c r="E6715">
        <v>1</v>
      </c>
      <c r="F6715" s="38">
        <f t="shared" si="104"/>
        <v>44249</v>
      </c>
    </row>
    <row r="6716" spans="1:6" x14ac:dyDescent="0.25">
      <c r="A6716" t="s">
        <v>263</v>
      </c>
      <c r="B6716" t="s">
        <v>199</v>
      </c>
      <c r="C6716" t="s">
        <v>319</v>
      </c>
      <c r="D6716" s="177">
        <v>44246</v>
      </c>
      <c r="E6716">
        <v>16</v>
      </c>
      <c r="F6716" s="38">
        <f t="shared" si="104"/>
        <v>44246</v>
      </c>
    </row>
    <row r="6717" spans="1:6" x14ac:dyDescent="0.25">
      <c r="A6717" t="s">
        <v>57</v>
      </c>
      <c r="B6717" t="s">
        <v>57</v>
      </c>
      <c r="C6717" t="s">
        <v>62</v>
      </c>
      <c r="D6717" s="177">
        <v>44246</v>
      </c>
      <c r="E6717">
        <v>38</v>
      </c>
      <c r="F6717" s="38">
        <f t="shared" si="104"/>
        <v>44246</v>
      </c>
    </row>
    <row r="6718" spans="1:6" x14ac:dyDescent="0.25">
      <c r="A6718" t="s">
        <v>25</v>
      </c>
      <c r="B6718" t="s">
        <v>25</v>
      </c>
      <c r="C6718" t="s">
        <v>53</v>
      </c>
      <c r="D6718" s="177">
        <v>44246</v>
      </c>
      <c r="E6718">
        <v>19</v>
      </c>
      <c r="F6718" s="38">
        <f t="shared" si="104"/>
        <v>44246</v>
      </c>
    </row>
    <row r="6719" spans="1:6" x14ac:dyDescent="0.25">
      <c r="A6719" t="s">
        <v>91</v>
      </c>
      <c r="B6719" t="s">
        <v>91</v>
      </c>
      <c r="C6719" t="s">
        <v>98</v>
      </c>
      <c r="D6719" s="177">
        <v>44246</v>
      </c>
      <c r="E6719">
        <v>55</v>
      </c>
      <c r="F6719" s="38">
        <f t="shared" si="104"/>
        <v>44246</v>
      </c>
    </row>
    <row r="6720" spans="1:6" x14ac:dyDescent="0.25">
      <c r="A6720" t="s">
        <v>264</v>
      </c>
      <c r="B6720" t="s">
        <v>81</v>
      </c>
      <c r="C6720" t="s">
        <v>82</v>
      </c>
      <c r="D6720" s="177">
        <v>44246</v>
      </c>
      <c r="E6720">
        <v>45</v>
      </c>
      <c r="F6720" s="38">
        <f t="shared" si="104"/>
        <v>44246</v>
      </c>
    </row>
    <row r="6721" spans="1:6" x14ac:dyDescent="0.25">
      <c r="A6721" t="s">
        <v>264</v>
      </c>
      <c r="B6721" t="s">
        <v>83</v>
      </c>
      <c r="C6721" t="s">
        <v>90</v>
      </c>
      <c r="D6721" s="177">
        <v>44246</v>
      </c>
      <c r="E6721">
        <v>47</v>
      </c>
      <c r="F6721" s="38">
        <f t="shared" si="104"/>
        <v>44246</v>
      </c>
    </row>
    <row r="6722" spans="1:6" x14ac:dyDescent="0.25">
      <c r="A6722" t="s">
        <v>25</v>
      </c>
      <c r="B6722" t="s">
        <v>29</v>
      </c>
      <c r="C6722" t="s">
        <v>30</v>
      </c>
      <c r="D6722" s="177">
        <v>44246</v>
      </c>
      <c r="E6722">
        <v>34</v>
      </c>
      <c r="F6722" s="38">
        <f t="shared" si="104"/>
        <v>44246</v>
      </c>
    </row>
    <row r="6723" spans="1:6" x14ac:dyDescent="0.25">
      <c r="A6723" t="s">
        <v>25</v>
      </c>
      <c r="B6723" t="s">
        <v>26</v>
      </c>
      <c r="C6723" t="s">
        <v>27</v>
      </c>
      <c r="D6723" s="177">
        <v>44246</v>
      </c>
      <c r="E6723">
        <v>19</v>
      </c>
      <c r="F6723" s="38">
        <f t="shared" ref="F6723:F6786" si="105">D6723</f>
        <v>44246</v>
      </c>
    </row>
    <row r="6724" spans="1:6" x14ac:dyDescent="0.25">
      <c r="A6724" t="s">
        <v>25</v>
      </c>
      <c r="B6724" t="s">
        <v>25</v>
      </c>
      <c r="C6724" t="s">
        <v>37</v>
      </c>
      <c r="D6724" s="177">
        <v>44246</v>
      </c>
      <c r="E6724">
        <v>59</v>
      </c>
      <c r="F6724" s="38">
        <f t="shared" si="105"/>
        <v>44246</v>
      </c>
    </row>
    <row r="6725" spans="1:6" x14ac:dyDescent="0.25">
      <c r="A6725" t="s">
        <v>25</v>
      </c>
      <c r="B6725" t="s">
        <v>25</v>
      </c>
      <c r="C6725" t="s">
        <v>34</v>
      </c>
      <c r="D6725" s="177">
        <v>44246</v>
      </c>
      <c r="E6725">
        <v>13</v>
      </c>
      <c r="F6725" s="38">
        <f t="shared" si="105"/>
        <v>44246</v>
      </c>
    </row>
    <row r="6726" spans="1:6" x14ac:dyDescent="0.25">
      <c r="A6726" t="s">
        <v>25</v>
      </c>
      <c r="B6726" t="s">
        <v>25</v>
      </c>
      <c r="C6726" t="s">
        <v>49</v>
      </c>
      <c r="D6726" s="177">
        <v>44246</v>
      </c>
      <c r="E6726">
        <v>104</v>
      </c>
      <c r="F6726" s="38">
        <f t="shared" si="105"/>
        <v>44246</v>
      </c>
    </row>
    <row r="6727" spans="1:6" x14ac:dyDescent="0.25">
      <c r="A6727" t="s">
        <v>337</v>
      </c>
      <c r="B6727" t="s">
        <v>338</v>
      </c>
      <c r="C6727" t="s">
        <v>177</v>
      </c>
      <c r="D6727" s="177">
        <v>44246</v>
      </c>
      <c r="E6727">
        <v>10</v>
      </c>
      <c r="F6727" s="38">
        <f t="shared" si="105"/>
        <v>44246</v>
      </c>
    </row>
    <row r="6728" spans="1:6" x14ac:dyDescent="0.25">
      <c r="A6728" t="s">
        <v>25</v>
      </c>
      <c r="B6728" t="s">
        <v>25</v>
      </c>
      <c r="C6728" t="s">
        <v>31</v>
      </c>
      <c r="D6728" s="177">
        <v>44246</v>
      </c>
      <c r="E6728">
        <v>2</v>
      </c>
      <c r="F6728" s="38">
        <f t="shared" si="105"/>
        <v>44246</v>
      </c>
    </row>
    <row r="6729" spans="1:6" x14ac:dyDescent="0.25">
      <c r="A6729" t="s">
        <v>264</v>
      </c>
      <c r="B6729" t="s">
        <v>83</v>
      </c>
      <c r="C6729" t="s">
        <v>84</v>
      </c>
      <c r="D6729" s="177">
        <v>44246</v>
      </c>
      <c r="E6729">
        <v>83</v>
      </c>
      <c r="F6729" s="38">
        <f t="shared" si="105"/>
        <v>44246</v>
      </c>
    </row>
    <row r="6730" spans="1:6" x14ac:dyDescent="0.25">
      <c r="A6730" t="s">
        <v>91</v>
      </c>
      <c r="B6730" t="s">
        <v>91</v>
      </c>
      <c r="C6730" t="s">
        <v>96</v>
      </c>
      <c r="D6730" s="177">
        <v>44246</v>
      </c>
      <c r="E6730">
        <v>13</v>
      </c>
      <c r="F6730" s="38">
        <f t="shared" si="105"/>
        <v>44246</v>
      </c>
    </row>
    <row r="6731" spans="1:6" x14ac:dyDescent="0.25">
      <c r="A6731" t="s">
        <v>263</v>
      </c>
      <c r="B6731" t="s">
        <v>199</v>
      </c>
      <c r="C6731" t="s">
        <v>77</v>
      </c>
      <c r="D6731" s="177">
        <v>44246</v>
      </c>
      <c r="E6731">
        <v>23</v>
      </c>
      <c r="F6731" s="38">
        <f t="shared" si="105"/>
        <v>44246</v>
      </c>
    </row>
    <row r="6732" spans="1:6" x14ac:dyDescent="0.25">
      <c r="A6732" t="s">
        <v>18</v>
      </c>
      <c r="B6732" t="s">
        <v>18</v>
      </c>
      <c r="C6732" t="s">
        <v>23</v>
      </c>
      <c r="D6732" s="177">
        <v>44246</v>
      </c>
      <c r="E6732">
        <v>27</v>
      </c>
      <c r="F6732" s="38">
        <f t="shared" si="105"/>
        <v>44246</v>
      </c>
    </row>
    <row r="6733" spans="1:6" x14ac:dyDescent="0.25">
      <c r="A6733" t="s">
        <v>18</v>
      </c>
      <c r="B6733" t="s">
        <v>18</v>
      </c>
      <c r="C6733" t="s">
        <v>24</v>
      </c>
      <c r="D6733" s="177">
        <v>44246</v>
      </c>
      <c r="E6733">
        <v>21</v>
      </c>
      <c r="F6733" s="38">
        <f t="shared" si="105"/>
        <v>44246</v>
      </c>
    </row>
    <row r="6734" spans="1:6" x14ac:dyDescent="0.25">
      <c r="A6734" t="s">
        <v>18</v>
      </c>
      <c r="B6734" t="s">
        <v>21</v>
      </c>
      <c r="C6734" t="s">
        <v>22</v>
      </c>
      <c r="D6734" s="177">
        <v>44246</v>
      </c>
      <c r="E6734">
        <v>71</v>
      </c>
      <c r="F6734" s="38">
        <f t="shared" si="105"/>
        <v>44246</v>
      </c>
    </row>
    <row r="6735" spans="1:6" x14ac:dyDescent="0.25">
      <c r="A6735" t="s">
        <v>18</v>
      </c>
      <c r="B6735" t="s">
        <v>19</v>
      </c>
      <c r="C6735" t="s">
        <v>20</v>
      </c>
      <c r="D6735" s="177">
        <v>44246</v>
      </c>
      <c r="E6735">
        <v>45</v>
      </c>
      <c r="F6735" s="38">
        <f t="shared" si="105"/>
        <v>44246</v>
      </c>
    </row>
    <row r="6736" spans="1:6" x14ac:dyDescent="0.25">
      <c r="A6736" t="s">
        <v>25</v>
      </c>
      <c r="B6736" t="s">
        <v>25</v>
      </c>
      <c r="C6736" t="s">
        <v>47</v>
      </c>
      <c r="D6736" s="177">
        <v>44246</v>
      </c>
      <c r="E6736">
        <v>58</v>
      </c>
      <c r="F6736" s="38">
        <f t="shared" si="105"/>
        <v>44246</v>
      </c>
    </row>
    <row r="6737" spans="1:6" x14ac:dyDescent="0.25">
      <c r="A6737" t="s">
        <v>25</v>
      </c>
      <c r="B6737" t="s">
        <v>25</v>
      </c>
      <c r="C6737" t="s">
        <v>42</v>
      </c>
      <c r="D6737" s="177">
        <v>44246</v>
      </c>
      <c r="E6737">
        <v>22</v>
      </c>
      <c r="F6737" s="38">
        <f t="shared" si="105"/>
        <v>44246</v>
      </c>
    </row>
    <row r="6738" spans="1:6" x14ac:dyDescent="0.25">
      <c r="A6738" t="s">
        <v>25</v>
      </c>
      <c r="B6738" t="s">
        <v>25</v>
      </c>
      <c r="C6738" t="s">
        <v>39</v>
      </c>
      <c r="D6738" s="177">
        <v>44246</v>
      </c>
      <c r="E6738">
        <v>42</v>
      </c>
      <c r="F6738" s="38">
        <f t="shared" si="105"/>
        <v>44246</v>
      </c>
    </row>
    <row r="6739" spans="1:6" x14ac:dyDescent="0.25">
      <c r="A6739" t="s">
        <v>25</v>
      </c>
      <c r="B6739" t="s">
        <v>54</v>
      </c>
      <c r="C6739" t="s">
        <v>55</v>
      </c>
      <c r="D6739" s="177">
        <v>44246</v>
      </c>
      <c r="E6739">
        <v>119</v>
      </c>
      <c r="F6739" s="38">
        <f t="shared" si="105"/>
        <v>44246</v>
      </c>
    </row>
    <row r="6740" spans="1:6" x14ac:dyDescent="0.25">
      <c r="A6740" t="s">
        <v>25</v>
      </c>
      <c r="B6740" t="s">
        <v>54</v>
      </c>
      <c r="C6740" t="s">
        <v>56</v>
      </c>
      <c r="D6740" s="177">
        <v>44246</v>
      </c>
      <c r="E6740">
        <v>101</v>
      </c>
      <c r="F6740" s="38">
        <f t="shared" si="105"/>
        <v>44246</v>
      </c>
    </row>
    <row r="6741" spans="1:6" x14ac:dyDescent="0.25">
      <c r="A6741" t="s">
        <v>263</v>
      </c>
      <c r="B6741" t="s">
        <v>199</v>
      </c>
      <c r="C6741" t="s">
        <v>75</v>
      </c>
      <c r="D6741" s="177">
        <v>44246</v>
      </c>
      <c r="E6741">
        <v>39</v>
      </c>
      <c r="F6741" s="38">
        <f t="shared" si="105"/>
        <v>44246</v>
      </c>
    </row>
    <row r="6742" spans="1:6" x14ac:dyDescent="0.25">
      <c r="A6742" t="s">
        <v>57</v>
      </c>
      <c r="B6742" t="s">
        <v>57</v>
      </c>
      <c r="C6742" t="s">
        <v>63</v>
      </c>
      <c r="D6742" s="177">
        <v>44246</v>
      </c>
      <c r="E6742">
        <v>31</v>
      </c>
      <c r="F6742" s="38">
        <f t="shared" si="105"/>
        <v>44246</v>
      </c>
    </row>
    <row r="6743" spans="1:6" x14ac:dyDescent="0.25">
      <c r="A6743" t="s">
        <v>25</v>
      </c>
      <c r="B6743" t="s">
        <v>25</v>
      </c>
      <c r="C6743" t="s">
        <v>41</v>
      </c>
      <c r="D6743" s="177">
        <v>44246</v>
      </c>
      <c r="E6743">
        <v>29</v>
      </c>
      <c r="F6743" s="38">
        <f t="shared" si="105"/>
        <v>44246</v>
      </c>
    </row>
    <row r="6744" spans="1:6" x14ac:dyDescent="0.25">
      <c r="A6744" t="s">
        <v>25</v>
      </c>
      <c r="B6744" t="s">
        <v>25</v>
      </c>
      <c r="C6744" t="s">
        <v>45</v>
      </c>
      <c r="D6744" s="177">
        <v>44246</v>
      </c>
      <c r="E6744">
        <v>96</v>
      </c>
      <c r="F6744" s="38">
        <f t="shared" si="105"/>
        <v>44246</v>
      </c>
    </row>
    <row r="6745" spans="1:6" x14ac:dyDescent="0.25">
      <c r="A6745" t="s">
        <v>18</v>
      </c>
      <c r="B6745" t="s">
        <v>18</v>
      </c>
      <c r="D6745" s="177">
        <v>44246</v>
      </c>
      <c r="E6745">
        <v>1</v>
      </c>
      <c r="F6745" s="38">
        <f t="shared" si="105"/>
        <v>44246</v>
      </c>
    </row>
    <row r="6746" spans="1:6" x14ac:dyDescent="0.25">
      <c r="A6746" t="s">
        <v>71</v>
      </c>
      <c r="B6746" t="s">
        <v>71</v>
      </c>
      <c r="C6746" t="s">
        <v>72</v>
      </c>
      <c r="D6746" s="177">
        <v>44246</v>
      </c>
      <c r="E6746">
        <v>23</v>
      </c>
      <c r="F6746" s="38">
        <f t="shared" si="105"/>
        <v>44246</v>
      </c>
    </row>
    <row r="6747" spans="1:6" x14ac:dyDescent="0.25">
      <c r="A6747" t="s">
        <v>325</v>
      </c>
      <c r="B6747" t="s">
        <v>325</v>
      </c>
      <c r="C6747" t="s">
        <v>327</v>
      </c>
      <c r="D6747" s="177">
        <v>44246</v>
      </c>
      <c r="E6747">
        <v>31</v>
      </c>
      <c r="F6747" s="38">
        <f t="shared" si="105"/>
        <v>44246</v>
      </c>
    </row>
    <row r="6748" spans="1:6" x14ac:dyDescent="0.25">
      <c r="A6748" t="s">
        <v>264</v>
      </c>
      <c r="B6748" t="s">
        <v>83</v>
      </c>
      <c r="C6748" t="s">
        <v>80</v>
      </c>
      <c r="D6748" s="177">
        <v>44246</v>
      </c>
      <c r="E6748">
        <v>18</v>
      </c>
      <c r="F6748" s="38">
        <f t="shared" si="105"/>
        <v>44246</v>
      </c>
    </row>
    <row r="6749" spans="1:6" x14ac:dyDescent="0.25">
      <c r="A6749" t="s">
        <v>91</v>
      </c>
      <c r="B6749" t="s">
        <v>91</v>
      </c>
      <c r="C6749" t="s">
        <v>94</v>
      </c>
      <c r="D6749" s="177">
        <v>44246</v>
      </c>
      <c r="E6749">
        <v>11</v>
      </c>
      <c r="F6749" s="38">
        <f t="shared" si="105"/>
        <v>44246</v>
      </c>
    </row>
    <row r="6750" spans="1:6" x14ac:dyDescent="0.25">
      <c r="A6750" t="s">
        <v>264</v>
      </c>
      <c r="B6750" t="s">
        <v>83</v>
      </c>
      <c r="C6750" t="s">
        <v>181</v>
      </c>
      <c r="D6750" s="177">
        <v>44246</v>
      </c>
      <c r="E6750">
        <v>1</v>
      </c>
      <c r="F6750" s="38">
        <f t="shared" si="105"/>
        <v>44246</v>
      </c>
    </row>
    <row r="6751" spans="1:6" x14ac:dyDescent="0.25">
      <c r="A6751" t="s">
        <v>91</v>
      </c>
      <c r="B6751" t="s">
        <v>91</v>
      </c>
      <c r="C6751" t="s">
        <v>101</v>
      </c>
      <c r="D6751" s="177">
        <v>44245</v>
      </c>
      <c r="E6751">
        <v>5</v>
      </c>
      <c r="F6751" s="38">
        <f t="shared" si="105"/>
        <v>44245</v>
      </c>
    </row>
    <row r="6752" spans="1:6" x14ac:dyDescent="0.25">
      <c r="A6752" t="s">
        <v>57</v>
      </c>
      <c r="B6752" t="s">
        <v>57</v>
      </c>
      <c r="C6752" t="s">
        <v>63</v>
      </c>
      <c r="D6752" s="177">
        <v>44245</v>
      </c>
      <c r="E6752">
        <v>51</v>
      </c>
      <c r="F6752" s="38">
        <f t="shared" si="105"/>
        <v>44245</v>
      </c>
    </row>
    <row r="6753" spans="1:6" x14ac:dyDescent="0.25">
      <c r="A6753" t="s">
        <v>263</v>
      </c>
      <c r="B6753" t="s">
        <v>199</v>
      </c>
      <c r="C6753" t="s">
        <v>77</v>
      </c>
      <c r="D6753" s="177">
        <v>44245</v>
      </c>
      <c r="E6753">
        <v>36</v>
      </c>
      <c r="F6753" s="38">
        <f t="shared" si="105"/>
        <v>44245</v>
      </c>
    </row>
    <row r="6754" spans="1:6" x14ac:dyDescent="0.25">
      <c r="A6754" t="s">
        <v>263</v>
      </c>
      <c r="B6754" t="s">
        <v>199</v>
      </c>
      <c r="C6754" t="s">
        <v>319</v>
      </c>
      <c r="D6754" s="177">
        <v>44245</v>
      </c>
      <c r="E6754">
        <v>23</v>
      </c>
      <c r="F6754" s="38">
        <f t="shared" si="105"/>
        <v>44245</v>
      </c>
    </row>
    <row r="6755" spans="1:6" x14ac:dyDescent="0.25">
      <c r="A6755" t="s">
        <v>25</v>
      </c>
      <c r="B6755" t="s">
        <v>54</v>
      </c>
      <c r="C6755" t="s">
        <v>56</v>
      </c>
      <c r="D6755" s="177">
        <v>44245</v>
      </c>
      <c r="E6755">
        <v>141</v>
      </c>
      <c r="F6755" s="38">
        <f t="shared" si="105"/>
        <v>44245</v>
      </c>
    </row>
    <row r="6756" spans="1:6" x14ac:dyDescent="0.25">
      <c r="A6756" t="s">
        <v>18</v>
      </c>
      <c r="B6756" t="s">
        <v>21</v>
      </c>
      <c r="C6756" t="s">
        <v>22</v>
      </c>
      <c r="D6756" s="177">
        <v>44245</v>
      </c>
      <c r="E6756">
        <v>57</v>
      </c>
      <c r="F6756" s="38">
        <f t="shared" si="105"/>
        <v>44245</v>
      </c>
    </row>
    <row r="6757" spans="1:6" x14ac:dyDescent="0.25">
      <c r="A6757" t="s">
        <v>25</v>
      </c>
      <c r="B6757" t="s">
        <v>25</v>
      </c>
      <c r="C6757" t="s">
        <v>31</v>
      </c>
      <c r="D6757" s="177">
        <v>44245</v>
      </c>
      <c r="E6757">
        <v>92</v>
      </c>
      <c r="F6757" s="38">
        <f t="shared" si="105"/>
        <v>44245</v>
      </c>
    </row>
    <row r="6758" spans="1:6" x14ac:dyDescent="0.25">
      <c r="A6758" t="s">
        <v>25</v>
      </c>
      <c r="B6758" t="s">
        <v>29</v>
      </c>
      <c r="C6758" t="s">
        <v>30</v>
      </c>
      <c r="D6758" s="177">
        <v>44245</v>
      </c>
      <c r="E6758">
        <v>60</v>
      </c>
      <c r="F6758" s="38">
        <f t="shared" si="105"/>
        <v>44245</v>
      </c>
    </row>
    <row r="6759" spans="1:6" x14ac:dyDescent="0.25">
      <c r="A6759" t="s">
        <v>25</v>
      </c>
      <c r="B6759" t="s">
        <v>26</v>
      </c>
      <c r="C6759" t="s">
        <v>27</v>
      </c>
      <c r="D6759" s="177">
        <v>44245</v>
      </c>
      <c r="E6759">
        <v>38</v>
      </c>
      <c r="F6759" s="38">
        <f t="shared" si="105"/>
        <v>44245</v>
      </c>
    </row>
    <row r="6760" spans="1:6" x14ac:dyDescent="0.25">
      <c r="A6760" t="s">
        <v>18</v>
      </c>
      <c r="B6760" t="s">
        <v>18</v>
      </c>
      <c r="C6760" t="s">
        <v>24</v>
      </c>
      <c r="D6760" s="177">
        <v>44245</v>
      </c>
      <c r="E6760">
        <v>23</v>
      </c>
      <c r="F6760" s="38">
        <f t="shared" si="105"/>
        <v>44245</v>
      </c>
    </row>
    <row r="6761" spans="1:6" x14ac:dyDescent="0.25">
      <c r="A6761" t="s">
        <v>25</v>
      </c>
      <c r="B6761" t="s">
        <v>25</v>
      </c>
      <c r="C6761" t="s">
        <v>48</v>
      </c>
      <c r="D6761" s="177">
        <v>44245</v>
      </c>
      <c r="E6761">
        <v>18</v>
      </c>
      <c r="F6761" s="38">
        <f t="shared" si="105"/>
        <v>44245</v>
      </c>
    </row>
    <row r="6762" spans="1:6" x14ac:dyDescent="0.25">
      <c r="A6762" t="s">
        <v>25</v>
      </c>
      <c r="B6762" t="s">
        <v>25</v>
      </c>
      <c r="C6762" t="s">
        <v>47</v>
      </c>
      <c r="D6762" s="177">
        <v>44245</v>
      </c>
      <c r="E6762">
        <v>33</v>
      </c>
      <c r="F6762" s="38">
        <f t="shared" si="105"/>
        <v>44245</v>
      </c>
    </row>
    <row r="6763" spans="1:6" x14ac:dyDescent="0.25">
      <c r="A6763" t="s">
        <v>25</v>
      </c>
      <c r="B6763" t="s">
        <v>25</v>
      </c>
      <c r="C6763" t="s">
        <v>42</v>
      </c>
      <c r="D6763" s="177">
        <v>44245</v>
      </c>
      <c r="E6763">
        <v>36</v>
      </c>
      <c r="F6763" s="38">
        <f t="shared" si="105"/>
        <v>44245</v>
      </c>
    </row>
    <row r="6764" spans="1:6" x14ac:dyDescent="0.25">
      <c r="A6764" t="s">
        <v>25</v>
      </c>
      <c r="B6764" t="s">
        <v>25</v>
      </c>
      <c r="C6764" t="s">
        <v>39</v>
      </c>
      <c r="D6764" s="177">
        <v>44245</v>
      </c>
      <c r="E6764">
        <v>30</v>
      </c>
      <c r="F6764" s="38">
        <f t="shared" si="105"/>
        <v>44245</v>
      </c>
    </row>
    <row r="6765" spans="1:6" x14ac:dyDescent="0.25">
      <c r="A6765" t="s">
        <v>25</v>
      </c>
      <c r="B6765" t="s">
        <v>25</v>
      </c>
      <c r="C6765" t="s">
        <v>37</v>
      </c>
      <c r="D6765" s="177">
        <v>44245</v>
      </c>
      <c r="E6765">
        <v>46</v>
      </c>
      <c r="F6765" s="38">
        <f t="shared" si="105"/>
        <v>44245</v>
      </c>
    </row>
    <row r="6766" spans="1:6" x14ac:dyDescent="0.25">
      <c r="A6766" t="s">
        <v>25</v>
      </c>
      <c r="B6766" t="s">
        <v>25</v>
      </c>
      <c r="C6766" t="s">
        <v>34</v>
      </c>
      <c r="D6766" s="177">
        <v>44245</v>
      </c>
      <c r="E6766">
        <v>64</v>
      </c>
      <c r="F6766" s="38">
        <f t="shared" si="105"/>
        <v>44245</v>
      </c>
    </row>
    <row r="6767" spans="1:6" x14ac:dyDescent="0.25">
      <c r="A6767" t="s">
        <v>57</v>
      </c>
      <c r="B6767" t="s">
        <v>57</v>
      </c>
      <c r="C6767" t="s">
        <v>62</v>
      </c>
      <c r="D6767" s="177">
        <v>44245</v>
      </c>
      <c r="E6767">
        <v>38</v>
      </c>
      <c r="F6767" s="38">
        <f t="shared" si="105"/>
        <v>44245</v>
      </c>
    </row>
    <row r="6768" spans="1:6" x14ac:dyDescent="0.25">
      <c r="A6768" t="s">
        <v>25</v>
      </c>
      <c r="B6768" t="s">
        <v>25</v>
      </c>
      <c r="C6768" t="s">
        <v>53</v>
      </c>
      <c r="D6768" s="177">
        <v>44245</v>
      </c>
      <c r="E6768">
        <v>50</v>
      </c>
      <c r="F6768" s="38">
        <f t="shared" si="105"/>
        <v>44245</v>
      </c>
    </row>
    <row r="6769" spans="1:6" x14ac:dyDescent="0.25">
      <c r="A6769" t="s">
        <v>57</v>
      </c>
      <c r="B6769" t="s">
        <v>57</v>
      </c>
      <c r="C6769" t="s">
        <v>130</v>
      </c>
      <c r="D6769" s="177">
        <v>44245</v>
      </c>
      <c r="E6769">
        <v>37</v>
      </c>
      <c r="F6769" s="38">
        <f t="shared" si="105"/>
        <v>44245</v>
      </c>
    </row>
    <row r="6770" spans="1:6" x14ac:dyDescent="0.25">
      <c r="A6770" t="s">
        <v>91</v>
      </c>
      <c r="B6770" t="s">
        <v>91</v>
      </c>
      <c r="C6770" t="s">
        <v>96</v>
      </c>
      <c r="D6770" s="177">
        <v>44245</v>
      </c>
      <c r="E6770">
        <v>54</v>
      </c>
      <c r="F6770" s="38">
        <f t="shared" si="105"/>
        <v>44245</v>
      </c>
    </row>
    <row r="6771" spans="1:6" x14ac:dyDescent="0.25">
      <c r="A6771" t="s">
        <v>25</v>
      </c>
      <c r="B6771" t="s">
        <v>25</v>
      </c>
      <c r="C6771" t="s">
        <v>41</v>
      </c>
      <c r="D6771" s="177">
        <v>44245</v>
      </c>
      <c r="E6771">
        <v>27</v>
      </c>
      <c r="F6771" s="38">
        <f t="shared" si="105"/>
        <v>44245</v>
      </c>
    </row>
    <row r="6772" spans="1:6" x14ac:dyDescent="0.25">
      <c r="A6772" t="s">
        <v>25</v>
      </c>
      <c r="B6772" t="s">
        <v>25</v>
      </c>
      <c r="C6772" t="s">
        <v>46</v>
      </c>
      <c r="D6772" s="177">
        <v>44245</v>
      </c>
      <c r="E6772">
        <v>48</v>
      </c>
      <c r="F6772" s="38">
        <f t="shared" si="105"/>
        <v>44245</v>
      </c>
    </row>
    <row r="6773" spans="1:6" x14ac:dyDescent="0.25">
      <c r="A6773" t="s">
        <v>25</v>
      </c>
      <c r="B6773" t="s">
        <v>25</v>
      </c>
      <c r="C6773" t="s">
        <v>45</v>
      </c>
      <c r="D6773" s="177">
        <v>44245</v>
      </c>
      <c r="E6773">
        <v>40</v>
      </c>
      <c r="F6773" s="38">
        <f t="shared" si="105"/>
        <v>44245</v>
      </c>
    </row>
    <row r="6774" spans="1:6" x14ac:dyDescent="0.25">
      <c r="A6774" t="s">
        <v>25</v>
      </c>
      <c r="B6774" t="s">
        <v>25</v>
      </c>
      <c r="C6774" t="s">
        <v>186</v>
      </c>
      <c r="D6774" s="177">
        <v>44245</v>
      </c>
      <c r="E6774">
        <v>6</v>
      </c>
      <c r="F6774" s="38">
        <f t="shared" si="105"/>
        <v>44245</v>
      </c>
    </row>
    <row r="6775" spans="1:6" x14ac:dyDescent="0.25">
      <c r="A6775" t="s">
        <v>18</v>
      </c>
      <c r="B6775" t="s">
        <v>19</v>
      </c>
      <c r="C6775" t="s">
        <v>372</v>
      </c>
      <c r="D6775" s="177">
        <v>44245</v>
      </c>
      <c r="E6775">
        <v>11</v>
      </c>
      <c r="F6775" s="38">
        <f t="shared" si="105"/>
        <v>44245</v>
      </c>
    </row>
    <row r="6776" spans="1:6" x14ac:dyDescent="0.25">
      <c r="A6776" t="s">
        <v>25</v>
      </c>
      <c r="B6776" t="s">
        <v>25</v>
      </c>
      <c r="C6776" t="s">
        <v>32</v>
      </c>
      <c r="D6776" s="177">
        <v>44245</v>
      </c>
      <c r="E6776">
        <v>92</v>
      </c>
      <c r="F6776" s="38">
        <f t="shared" si="105"/>
        <v>44245</v>
      </c>
    </row>
    <row r="6777" spans="1:6" x14ac:dyDescent="0.25">
      <c r="A6777" t="s">
        <v>25</v>
      </c>
      <c r="B6777" t="s">
        <v>54</v>
      </c>
      <c r="C6777" t="s">
        <v>55</v>
      </c>
      <c r="D6777" s="177">
        <v>44245</v>
      </c>
      <c r="E6777">
        <v>210</v>
      </c>
      <c r="F6777" s="38">
        <f t="shared" si="105"/>
        <v>44245</v>
      </c>
    </row>
    <row r="6778" spans="1:6" x14ac:dyDescent="0.25">
      <c r="A6778" t="s">
        <v>264</v>
      </c>
      <c r="B6778" t="s">
        <v>81</v>
      </c>
      <c r="C6778" t="s">
        <v>82</v>
      </c>
      <c r="D6778" s="177">
        <v>44245</v>
      </c>
      <c r="E6778">
        <v>45</v>
      </c>
      <c r="F6778" s="38">
        <f t="shared" si="105"/>
        <v>44245</v>
      </c>
    </row>
    <row r="6779" spans="1:6" x14ac:dyDescent="0.25">
      <c r="A6779" t="s">
        <v>264</v>
      </c>
      <c r="B6779" t="s">
        <v>83</v>
      </c>
      <c r="C6779" t="s">
        <v>181</v>
      </c>
      <c r="D6779" s="177">
        <v>44245</v>
      </c>
      <c r="E6779">
        <v>22</v>
      </c>
      <c r="F6779" s="38">
        <f t="shared" si="105"/>
        <v>44245</v>
      </c>
    </row>
    <row r="6780" spans="1:6" x14ac:dyDescent="0.25">
      <c r="A6780" t="s">
        <v>264</v>
      </c>
      <c r="B6780" t="s">
        <v>83</v>
      </c>
      <c r="C6780" t="s">
        <v>86</v>
      </c>
      <c r="D6780" s="177">
        <v>44245</v>
      </c>
      <c r="E6780">
        <v>20</v>
      </c>
      <c r="F6780" s="38">
        <f t="shared" si="105"/>
        <v>44245</v>
      </c>
    </row>
    <row r="6781" spans="1:6" x14ac:dyDescent="0.25">
      <c r="A6781" t="s">
        <v>264</v>
      </c>
      <c r="B6781" t="s">
        <v>83</v>
      </c>
      <c r="C6781" t="s">
        <v>90</v>
      </c>
      <c r="D6781" s="177">
        <v>44245</v>
      </c>
      <c r="E6781">
        <v>1</v>
      </c>
      <c r="F6781" s="38">
        <f t="shared" si="105"/>
        <v>44245</v>
      </c>
    </row>
    <row r="6782" spans="1:6" x14ac:dyDescent="0.25">
      <c r="A6782" t="s">
        <v>18</v>
      </c>
      <c r="B6782" t="s">
        <v>18</v>
      </c>
      <c r="C6782" t="s">
        <v>23</v>
      </c>
      <c r="D6782" s="177">
        <v>44245</v>
      </c>
      <c r="E6782">
        <v>16</v>
      </c>
      <c r="F6782" s="38">
        <f t="shared" si="105"/>
        <v>44245</v>
      </c>
    </row>
    <row r="6783" spans="1:6" x14ac:dyDescent="0.25">
      <c r="A6783" t="s">
        <v>16</v>
      </c>
      <c r="B6783" t="s">
        <v>16</v>
      </c>
      <c r="C6783" t="s">
        <v>17</v>
      </c>
      <c r="D6783" s="177">
        <v>44245</v>
      </c>
      <c r="E6783">
        <v>79</v>
      </c>
      <c r="F6783" s="38">
        <f t="shared" si="105"/>
        <v>44245</v>
      </c>
    </row>
    <row r="6784" spans="1:6" x14ac:dyDescent="0.25">
      <c r="A6784" t="s">
        <v>370</v>
      </c>
      <c r="B6784" t="s">
        <v>371</v>
      </c>
      <c r="D6784" s="177">
        <v>44245</v>
      </c>
      <c r="E6784">
        <v>9</v>
      </c>
      <c r="F6784" s="38">
        <f t="shared" si="105"/>
        <v>44245</v>
      </c>
    </row>
    <row r="6785" spans="1:6" x14ac:dyDescent="0.25">
      <c r="A6785" t="s">
        <v>25</v>
      </c>
      <c r="B6785" t="s">
        <v>25</v>
      </c>
      <c r="C6785" t="s">
        <v>35</v>
      </c>
      <c r="D6785" s="177">
        <v>44245</v>
      </c>
      <c r="E6785">
        <v>28</v>
      </c>
      <c r="F6785" s="38">
        <f t="shared" si="105"/>
        <v>44245</v>
      </c>
    </row>
    <row r="6786" spans="1:6" x14ac:dyDescent="0.25">
      <c r="A6786" t="s">
        <v>25</v>
      </c>
      <c r="B6786" t="s">
        <v>25</v>
      </c>
      <c r="C6786" t="s">
        <v>40</v>
      </c>
      <c r="D6786" s="177">
        <v>44245</v>
      </c>
      <c r="E6786">
        <v>7</v>
      </c>
      <c r="F6786" s="38">
        <f t="shared" si="105"/>
        <v>44245</v>
      </c>
    </row>
    <row r="6787" spans="1:6" x14ac:dyDescent="0.25">
      <c r="A6787" t="s">
        <v>25</v>
      </c>
      <c r="B6787" t="s">
        <v>25</v>
      </c>
      <c r="C6787" t="s">
        <v>36</v>
      </c>
      <c r="D6787" s="177">
        <v>44245</v>
      </c>
      <c r="E6787">
        <v>20</v>
      </c>
      <c r="F6787" s="38">
        <f t="shared" ref="F6787:F6850" si="106">D6787</f>
        <v>44245</v>
      </c>
    </row>
    <row r="6788" spans="1:6" x14ac:dyDescent="0.25">
      <c r="A6788" t="s">
        <v>25</v>
      </c>
      <c r="B6788" t="s">
        <v>25</v>
      </c>
      <c r="C6788" t="s">
        <v>49</v>
      </c>
      <c r="D6788" s="177">
        <v>44245</v>
      </c>
      <c r="E6788">
        <v>49</v>
      </c>
      <c r="F6788" s="38">
        <f t="shared" si="106"/>
        <v>44245</v>
      </c>
    </row>
    <row r="6789" spans="1:6" x14ac:dyDescent="0.25">
      <c r="A6789" t="s">
        <v>25</v>
      </c>
      <c r="B6789" t="s">
        <v>26</v>
      </c>
      <c r="C6789" t="s">
        <v>28</v>
      </c>
      <c r="D6789" s="177">
        <v>44245</v>
      </c>
      <c r="E6789">
        <v>46</v>
      </c>
      <c r="F6789" s="38">
        <f t="shared" si="106"/>
        <v>44245</v>
      </c>
    </row>
    <row r="6790" spans="1:6" x14ac:dyDescent="0.25">
      <c r="A6790" t="s">
        <v>18</v>
      </c>
      <c r="B6790" t="s">
        <v>19</v>
      </c>
      <c r="C6790" t="s">
        <v>20</v>
      </c>
      <c r="D6790" s="177">
        <v>44245</v>
      </c>
      <c r="E6790">
        <v>45</v>
      </c>
      <c r="F6790" s="38">
        <f t="shared" si="106"/>
        <v>44245</v>
      </c>
    </row>
    <row r="6791" spans="1:6" x14ac:dyDescent="0.25">
      <c r="A6791" t="s">
        <v>337</v>
      </c>
      <c r="B6791" t="s">
        <v>338</v>
      </c>
      <c r="C6791" t="s">
        <v>177</v>
      </c>
      <c r="D6791" s="177">
        <v>44245</v>
      </c>
      <c r="E6791">
        <v>9</v>
      </c>
      <c r="F6791" s="38">
        <f t="shared" si="106"/>
        <v>44245</v>
      </c>
    </row>
    <row r="6792" spans="1:6" x14ac:dyDescent="0.25">
      <c r="A6792" t="s">
        <v>264</v>
      </c>
      <c r="B6792" t="s">
        <v>83</v>
      </c>
      <c r="C6792" t="s">
        <v>80</v>
      </c>
      <c r="D6792" s="177">
        <v>44245</v>
      </c>
      <c r="E6792">
        <v>47</v>
      </c>
      <c r="F6792" s="38">
        <f t="shared" si="106"/>
        <v>44245</v>
      </c>
    </row>
    <row r="6793" spans="1:6" x14ac:dyDescent="0.25">
      <c r="A6793" t="s">
        <v>264</v>
      </c>
      <c r="B6793" t="s">
        <v>83</v>
      </c>
      <c r="C6793" t="s">
        <v>84</v>
      </c>
      <c r="D6793" s="177">
        <v>44245</v>
      </c>
      <c r="E6793">
        <v>122</v>
      </c>
      <c r="F6793" s="38">
        <f t="shared" si="106"/>
        <v>44245</v>
      </c>
    </row>
    <row r="6794" spans="1:6" x14ac:dyDescent="0.25">
      <c r="A6794" t="s">
        <v>264</v>
      </c>
      <c r="B6794" t="s">
        <v>83</v>
      </c>
      <c r="C6794" t="s">
        <v>85</v>
      </c>
      <c r="D6794" s="177">
        <v>44245</v>
      </c>
      <c r="E6794">
        <v>13</v>
      </c>
      <c r="F6794" s="38">
        <f t="shared" si="106"/>
        <v>44245</v>
      </c>
    </row>
    <row r="6795" spans="1:6" x14ac:dyDescent="0.25">
      <c r="A6795" t="s">
        <v>91</v>
      </c>
      <c r="B6795" t="s">
        <v>91</v>
      </c>
      <c r="C6795" t="s">
        <v>100</v>
      </c>
      <c r="D6795" s="177">
        <v>44245</v>
      </c>
      <c r="E6795">
        <v>53</v>
      </c>
      <c r="F6795" s="38">
        <f t="shared" si="106"/>
        <v>44245</v>
      </c>
    </row>
    <row r="6796" spans="1:6" x14ac:dyDescent="0.25">
      <c r="A6796" t="s">
        <v>325</v>
      </c>
      <c r="B6796" t="s">
        <v>325</v>
      </c>
      <c r="C6796" t="s">
        <v>327</v>
      </c>
      <c r="D6796" s="177">
        <v>44245</v>
      </c>
      <c r="E6796">
        <v>14</v>
      </c>
      <c r="F6796" s="38">
        <f t="shared" si="106"/>
        <v>44245</v>
      </c>
    </row>
    <row r="6797" spans="1:6" x14ac:dyDescent="0.25">
      <c r="A6797" t="s">
        <v>57</v>
      </c>
      <c r="B6797" t="s">
        <v>57</v>
      </c>
      <c r="C6797" t="s">
        <v>59</v>
      </c>
      <c r="D6797" s="177">
        <v>44245</v>
      </c>
      <c r="E6797">
        <v>1</v>
      </c>
      <c r="F6797" s="38">
        <f t="shared" si="106"/>
        <v>44245</v>
      </c>
    </row>
    <row r="6798" spans="1:6" x14ac:dyDescent="0.25">
      <c r="A6798" t="s">
        <v>263</v>
      </c>
      <c r="B6798" t="s">
        <v>199</v>
      </c>
      <c r="C6798" t="s">
        <v>75</v>
      </c>
      <c r="D6798" s="177">
        <v>44245</v>
      </c>
      <c r="E6798">
        <v>52</v>
      </c>
      <c r="F6798" s="38">
        <f t="shared" si="106"/>
        <v>44245</v>
      </c>
    </row>
    <row r="6799" spans="1:6" x14ac:dyDescent="0.25">
      <c r="A6799" t="s">
        <v>263</v>
      </c>
      <c r="B6799" t="s">
        <v>199</v>
      </c>
      <c r="C6799" t="s">
        <v>77</v>
      </c>
      <c r="D6799" s="177">
        <v>44244</v>
      </c>
      <c r="E6799">
        <v>33</v>
      </c>
      <c r="F6799" s="38">
        <f t="shared" si="106"/>
        <v>44244</v>
      </c>
    </row>
    <row r="6800" spans="1:6" x14ac:dyDescent="0.25">
      <c r="A6800" t="s">
        <v>71</v>
      </c>
      <c r="B6800" t="s">
        <v>71</v>
      </c>
      <c r="C6800" t="s">
        <v>72</v>
      </c>
      <c r="D6800" s="177">
        <v>44244</v>
      </c>
      <c r="E6800">
        <v>76</v>
      </c>
      <c r="F6800" s="38">
        <f t="shared" si="106"/>
        <v>44244</v>
      </c>
    </row>
    <row r="6801" spans="1:6" x14ac:dyDescent="0.25">
      <c r="A6801" t="s">
        <v>57</v>
      </c>
      <c r="B6801" t="s">
        <v>57</v>
      </c>
      <c r="C6801" t="s">
        <v>63</v>
      </c>
      <c r="D6801" s="177">
        <v>44244</v>
      </c>
      <c r="E6801">
        <v>28</v>
      </c>
      <c r="F6801" s="38">
        <f t="shared" si="106"/>
        <v>44244</v>
      </c>
    </row>
    <row r="6802" spans="1:6" x14ac:dyDescent="0.25">
      <c r="A6802" t="s">
        <v>25</v>
      </c>
      <c r="B6802" t="s">
        <v>54</v>
      </c>
      <c r="C6802" t="s">
        <v>56</v>
      </c>
      <c r="D6802" s="177">
        <v>44244</v>
      </c>
      <c r="E6802">
        <v>146</v>
      </c>
      <c r="F6802" s="38">
        <f t="shared" si="106"/>
        <v>44244</v>
      </c>
    </row>
    <row r="6803" spans="1:6" x14ac:dyDescent="0.25">
      <c r="A6803" t="s">
        <v>25</v>
      </c>
      <c r="B6803" t="s">
        <v>54</v>
      </c>
      <c r="C6803" t="s">
        <v>55</v>
      </c>
      <c r="D6803" s="177">
        <v>44244</v>
      </c>
      <c r="E6803">
        <v>191</v>
      </c>
      <c r="F6803" s="38">
        <f t="shared" si="106"/>
        <v>44244</v>
      </c>
    </row>
    <row r="6804" spans="1:6" x14ac:dyDescent="0.25">
      <c r="A6804" t="s">
        <v>264</v>
      </c>
      <c r="B6804" t="s">
        <v>83</v>
      </c>
      <c r="C6804" t="s">
        <v>181</v>
      </c>
      <c r="D6804" s="177">
        <v>44244</v>
      </c>
      <c r="E6804">
        <v>29</v>
      </c>
      <c r="F6804" s="38">
        <f t="shared" si="106"/>
        <v>44244</v>
      </c>
    </row>
    <row r="6805" spans="1:6" x14ac:dyDescent="0.25">
      <c r="A6805" t="s">
        <v>264</v>
      </c>
      <c r="B6805" t="s">
        <v>83</v>
      </c>
      <c r="C6805" t="s">
        <v>86</v>
      </c>
      <c r="D6805" s="177">
        <v>44244</v>
      </c>
      <c r="E6805">
        <v>21</v>
      </c>
      <c r="F6805" s="38">
        <f t="shared" si="106"/>
        <v>44244</v>
      </c>
    </row>
    <row r="6806" spans="1:6" x14ac:dyDescent="0.25">
      <c r="A6806" t="s">
        <v>18</v>
      </c>
      <c r="B6806" t="s">
        <v>18</v>
      </c>
      <c r="C6806" t="s">
        <v>23</v>
      </c>
      <c r="D6806" s="177">
        <v>44244</v>
      </c>
      <c r="E6806">
        <v>19</v>
      </c>
      <c r="F6806" s="38">
        <f t="shared" si="106"/>
        <v>44244</v>
      </c>
    </row>
    <row r="6807" spans="1:6" x14ac:dyDescent="0.25">
      <c r="A6807" t="s">
        <v>18</v>
      </c>
      <c r="B6807" t="s">
        <v>21</v>
      </c>
      <c r="C6807" t="s">
        <v>22</v>
      </c>
      <c r="D6807" s="177">
        <v>44244</v>
      </c>
      <c r="E6807">
        <v>21</v>
      </c>
      <c r="F6807" s="38">
        <f t="shared" si="106"/>
        <v>44244</v>
      </c>
    </row>
    <row r="6808" spans="1:6" x14ac:dyDescent="0.25">
      <c r="A6808" t="s">
        <v>18</v>
      </c>
      <c r="B6808" t="s">
        <v>18</v>
      </c>
      <c r="C6808" t="s">
        <v>24</v>
      </c>
      <c r="D6808" s="177">
        <v>44244</v>
      </c>
      <c r="E6808">
        <v>60</v>
      </c>
      <c r="F6808" s="38">
        <f t="shared" si="106"/>
        <v>44244</v>
      </c>
    </row>
    <row r="6809" spans="1:6" x14ac:dyDescent="0.25">
      <c r="A6809" t="s">
        <v>25</v>
      </c>
      <c r="B6809" t="s">
        <v>25</v>
      </c>
      <c r="C6809" t="s">
        <v>48</v>
      </c>
      <c r="D6809" s="177">
        <v>44244</v>
      </c>
      <c r="E6809">
        <v>24</v>
      </c>
      <c r="F6809" s="38">
        <f t="shared" si="106"/>
        <v>44244</v>
      </c>
    </row>
    <row r="6810" spans="1:6" x14ac:dyDescent="0.25">
      <c r="A6810" t="s">
        <v>25</v>
      </c>
      <c r="B6810" t="s">
        <v>25</v>
      </c>
      <c r="C6810" t="s">
        <v>186</v>
      </c>
      <c r="D6810" s="177">
        <v>44244</v>
      </c>
      <c r="E6810">
        <v>1</v>
      </c>
      <c r="F6810" s="38">
        <f t="shared" si="106"/>
        <v>44244</v>
      </c>
    </row>
    <row r="6811" spans="1:6" x14ac:dyDescent="0.25">
      <c r="A6811" t="s">
        <v>25</v>
      </c>
      <c r="B6811" t="s">
        <v>25</v>
      </c>
      <c r="C6811" t="s">
        <v>44</v>
      </c>
      <c r="D6811" s="177">
        <v>44244</v>
      </c>
      <c r="E6811">
        <v>18</v>
      </c>
      <c r="F6811" s="38">
        <f t="shared" si="106"/>
        <v>44244</v>
      </c>
    </row>
    <row r="6812" spans="1:6" x14ac:dyDescent="0.25">
      <c r="A6812" t="s">
        <v>25</v>
      </c>
      <c r="B6812" t="s">
        <v>25</v>
      </c>
      <c r="C6812" t="s">
        <v>39</v>
      </c>
      <c r="D6812" s="177">
        <v>44244</v>
      </c>
      <c r="E6812">
        <v>54</v>
      </c>
      <c r="F6812" s="38">
        <f t="shared" si="106"/>
        <v>44244</v>
      </c>
    </row>
    <row r="6813" spans="1:6" x14ac:dyDescent="0.25">
      <c r="A6813" t="s">
        <v>25</v>
      </c>
      <c r="B6813" t="s">
        <v>25</v>
      </c>
      <c r="C6813" t="s">
        <v>41</v>
      </c>
      <c r="D6813" s="177">
        <v>44244</v>
      </c>
      <c r="E6813">
        <v>23</v>
      </c>
      <c r="F6813" s="38">
        <f t="shared" si="106"/>
        <v>44244</v>
      </c>
    </row>
    <row r="6814" spans="1:6" x14ac:dyDescent="0.25">
      <c r="A6814" t="s">
        <v>25</v>
      </c>
      <c r="B6814" t="s">
        <v>25</v>
      </c>
      <c r="C6814" t="s">
        <v>36</v>
      </c>
      <c r="D6814" s="177">
        <v>44244</v>
      </c>
      <c r="E6814">
        <v>12</v>
      </c>
      <c r="F6814" s="38">
        <f t="shared" si="106"/>
        <v>44244</v>
      </c>
    </row>
    <row r="6815" spans="1:6" x14ac:dyDescent="0.25">
      <c r="A6815" t="s">
        <v>25</v>
      </c>
      <c r="B6815" t="s">
        <v>25</v>
      </c>
      <c r="C6815" t="s">
        <v>37</v>
      </c>
      <c r="D6815" s="177">
        <v>44244</v>
      </c>
      <c r="E6815">
        <v>126</v>
      </c>
      <c r="F6815" s="38">
        <f t="shared" si="106"/>
        <v>44244</v>
      </c>
    </row>
    <row r="6816" spans="1:6" x14ac:dyDescent="0.25">
      <c r="A6816" t="s">
        <v>25</v>
      </c>
      <c r="B6816" t="s">
        <v>25</v>
      </c>
      <c r="C6816" t="s">
        <v>47</v>
      </c>
      <c r="D6816" s="177">
        <v>44244</v>
      </c>
      <c r="E6816">
        <v>43</v>
      </c>
      <c r="F6816" s="38">
        <f t="shared" si="106"/>
        <v>44244</v>
      </c>
    </row>
    <row r="6817" spans="1:6" x14ac:dyDescent="0.25">
      <c r="A6817" t="s">
        <v>25</v>
      </c>
      <c r="B6817" t="s">
        <v>29</v>
      </c>
      <c r="C6817" t="s">
        <v>30</v>
      </c>
      <c r="D6817" s="177">
        <v>44244</v>
      </c>
      <c r="E6817">
        <v>56</v>
      </c>
      <c r="F6817" s="38">
        <f t="shared" si="106"/>
        <v>44244</v>
      </c>
    </row>
    <row r="6818" spans="1:6" x14ac:dyDescent="0.25">
      <c r="A6818" t="s">
        <v>264</v>
      </c>
      <c r="B6818" t="s">
        <v>83</v>
      </c>
      <c r="C6818" t="s">
        <v>80</v>
      </c>
      <c r="D6818" s="177">
        <v>44244</v>
      </c>
      <c r="E6818">
        <v>40</v>
      </c>
      <c r="F6818" s="38">
        <f t="shared" si="106"/>
        <v>44244</v>
      </c>
    </row>
    <row r="6819" spans="1:6" x14ac:dyDescent="0.25">
      <c r="A6819" t="s">
        <v>264</v>
      </c>
      <c r="B6819" t="s">
        <v>83</v>
      </c>
      <c r="C6819" t="s">
        <v>85</v>
      </c>
      <c r="D6819" s="177">
        <v>44244</v>
      </c>
      <c r="E6819">
        <v>21</v>
      </c>
      <c r="F6819" s="38">
        <f t="shared" si="106"/>
        <v>44244</v>
      </c>
    </row>
    <row r="6820" spans="1:6" x14ac:dyDescent="0.25">
      <c r="A6820" t="s">
        <v>91</v>
      </c>
      <c r="B6820" t="s">
        <v>91</v>
      </c>
      <c r="C6820" t="s">
        <v>101</v>
      </c>
      <c r="D6820" s="177">
        <v>44244</v>
      </c>
      <c r="E6820">
        <v>35</v>
      </c>
      <c r="F6820" s="38">
        <f t="shared" si="106"/>
        <v>44244</v>
      </c>
    </row>
    <row r="6821" spans="1:6" x14ac:dyDescent="0.25">
      <c r="A6821" t="s">
        <v>325</v>
      </c>
      <c r="B6821" t="s">
        <v>325</v>
      </c>
      <c r="C6821" t="s">
        <v>327</v>
      </c>
      <c r="D6821" s="177">
        <v>44244</v>
      </c>
      <c r="E6821">
        <v>30</v>
      </c>
      <c r="F6821" s="38">
        <f t="shared" si="106"/>
        <v>44244</v>
      </c>
    </row>
    <row r="6822" spans="1:6" x14ac:dyDescent="0.25">
      <c r="A6822" t="s">
        <v>57</v>
      </c>
      <c r="B6822" t="s">
        <v>57</v>
      </c>
      <c r="C6822" t="s">
        <v>130</v>
      </c>
      <c r="D6822" s="177">
        <v>44244</v>
      </c>
      <c r="E6822">
        <v>15</v>
      </c>
      <c r="F6822" s="38">
        <f t="shared" si="106"/>
        <v>44244</v>
      </c>
    </row>
    <row r="6823" spans="1:6" x14ac:dyDescent="0.25">
      <c r="A6823" t="s">
        <v>263</v>
      </c>
      <c r="B6823" t="s">
        <v>199</v>
      </c>
      <c r="C6823" t="s">
        <v>75</v>
      </c>
      <c r="D6823" s="177">
        <v>44244</v>
      </c>
      <c r="E6823">
        <v>42</v>
      </c>
      <c r="F6823" s="38">
        <f t="shared" si="106"/>
        <v>44244</v>
      </c>
    </row>
    <row r="6824" spans="1:6" x14ac:dyDescent="0.25">
      <c r="A6824" t="s">
        <v>57</v>
      </c>
      <c r="B6824" t="s">
        <v>57</v>
      </c>
      <c r="C6824" t="s">
        <v>62</v>
      </c>
      <c r="D6824" s="177">
        <v>44244</v>
      </c>
      <c r="E6824">
        <v>16</v>
      </c>
      <c r="F6824" s="38">
        <f t="shared" si="106"/>
        <v>44244</v>
      </c>
    </row>
    <row r="6825" spans="1:6" x14ac:dyDescent="0.25">
      <c r="A6825" t="s">
        <v>25</v>
      </c>
      <c r="B6825" t="s">
        <v>25</v>
      </c>
      <c r="C6825" t="s">
        <v>31</v>
      </c>
      <c r="D6825" s="177">
        <v>44244</v>
      </c>
      <c r="E6825">
        <v>88</v>
      </c>
      <c r="F6825" s="38">
        <f t="shared" si="106"/>
        <v>44244</v>
      </c>
    </row>
    <row r="6826" spans="1:6" x14ac:dyDescent="0.25">
      <c r="A6826" t="s">
        <v>25</v>
      </c>
      <c r="B6826" t="s">
        <v>26</v>
      </c>
      <c r="C6826" t="s">
        <v>28</v>
      </c>
      <c r="D6826" s="177">
        <v>44244</v>
      </c>
      <c r="E6826">
        <v>46</v>
      </c>
      <c r="F6826" s="38">
        <f t="shared" si="106"/>
        <v>44244</v>
      </c>
    </row>
    <row r="6827" spans="1:6" x14ac:dyDescent="0.25">
      <c r="A6827" t="s">
        <v>25</v>
      </c>
      <c r="B6827" t="s">
        <v>26</v>
      </c>
      <c r="C6827" t="s">
        <v>27</v>
      </c>
      <c r="D6827" s="177">
        <v>44244</v>
      </c>
      <c r="E6827">
        <v>38</v>
      </c>
      <c r="F6827" s="38">
        <f t="shared" si="106"/>
        <v>44244</v>
      </c>
    </row>
    <row r="6828" spans="1:6" x14ac:dyDescent="0.25">
      <c r="A6828" t="s">
        <v>25</v>
      </c>
      <c r="B6828" t="s">
        <v>25</v>
      </c>
      <c r="C6828" t="s">
        <v>49</v>
      </c>
      <c r="D6828" s="177">
        <v>44244</v>
      </c>
      <c r="E6828">
        <v>68</v>
      </c>
      <c r="F6828" s="38">
        <f t="shared" si="106"/>
        <v>44244</v>
      </c>
    </row>
    <row r="6829" spans="1:6" x14ac:dyDescent="0.25">
      <c r="A6829" t="s">
        <v>25</v>
      </c>
      <c r="B6829" t="s">
        <v>25</v>
      </c>
      <c r="C6829" t="s">
        <v>40</v>
      </c>
      <c r="D6829" s="177">
        <v>44244</v>
      </c>
      <c r="E6829">
        <v>8</v>
      </c>
      <c r="F6829" s="38">
        <f t="shared" si="106"/>
        <v>44244</v>
      </c>
    </row>
    <row r="6830" spans="1:6" x14ac:dyDescent="0.25">
      <c r="A6830" t="s">
        <v>91</v>
      </c>
      <c r="B6830" t="s">
        <v>91</v>
      </c>
      <c r="C6830" t="s">
        <v>97</v>
      </c>
      <c r="D6830" s="177">
        <v>44244</v>
      </c>
      <c r="E6830">
        <v>7</v>
      </c>
      <c r="F6830" s="38">
        <f t="shared" si="106"/>
        <v>44244</v>
      </c>
    </row>
    <row r="6831" spans="1:6" x14ac:dyDescent="0.25">
      <c r="A6831" t="s">
        <v>91</v>
      </c>
      <c r="B6831" t="s">
        <v>91</v>
      </c>
      <c r="C6831" t="s">
        <v>95</v>
      </c>
      <c r="D6831" s="177">
        <v>44244</v>
      </c>
      <c r="E6831">
        <v>5</v>
      </c>
      <c r="F6831" s="38">
        <f t="shared" si="106"/>
        <v>44244</v>
      </c>
    </row>
    <row r="6832" spans="1:6" x14ac:dyDescent="0.25">
      <c r="A6832" t="s">
        <v>264</v>
      </c>
      <c r="B6832" t="s">
        <v>83</v>
      </c>
      <c r="C6832" t="s">
        <v>90</v>
      </c>
      <c r="D6832" s="177">
        <v>44244</v>
      </c>
      <c r="E6832">
        <v>49</v>
      </c>
      <c r="F6832" s="38">
        <f t="shared" si="106"/>
        <v>44244</v>
      </c>
    </row>
    <row r="6833" spans="1:6" x14ac:dyDescent="0.25">
      <c r="A6833" t="s">
        <v>264</v>
      </c>
      <c r="B6833" t="s">
        <v>81</v>
      </c>
      <c r="C6833" t="s">
        <v>82</v>
      </c>
      <c r="D6833" s="177">
        <v>44244</v>
      </c>
      <c r="E6833">
        <v>42</v>
      </c>
      <c r="F6833" s="38">
        <f t="shared" si="106"/>
        <v>44244</v>
      </c>
    </row>
    <row r="6834" spans="1:6" x14ac:dyDescent="0.25">
      <c r="A6834" t="s">
        <v>25</v>
      </c>
      <c r="B6834" t="s">
        <v>25</v>
      </c>
      <c r="C6834" t="s">
        <v>46</v>
      </c>
      <c r="D6834" s="177">
        <v>44244</v>
      </c>
      <c r="E6834">
        <v>23</v>
      </c>
      <c r="F6834" s="38">
        <f t="shared" si="106"/>
        <v>44244</v>
      </c>
    </row>
    <row r="6835" spans="1:6" x14ac:dyDescent="0.25">
      <c r="A6835" t="s">
        <v>25</v>
      </c>
      <c r="B6835" t="s">
        <v>25</v>
      </c>
      <c r="C6835" t="s">
        <v>32</v>
      </c>
      <c r="D6835" s="177">
        <v>44244</v>
      </c>
      <c r="E6835">
        <v>63</v>
      </c>
      <c r="F6835" s="38">
        <f t="shared" si="106"/>
        <v>44244</v>
      </c>
    </row>
    <row r="6836" spans="1:6" x14ac:dyDescent="0.25">
      <c r="A6836" t="s">
        <v>18</v>
      </c>
      <c r="B6836" t="s">
        <v>19</v>
      </c>
      <c r="C6836" t="s">
        <v>20</v>
      </c>
      <c r="D6836" s="177">
        <v>44244</v>
      </c>
      <c r="E6836">
        <v>48</v>
      </c>
      <c r="F6836" s="38">
        <f t="shared" si="106"/>
        <v>44244</v>
      </c>
    </row>
    <row r="6837" spans="1:6" x14ac:dyDescent="0.25">
      <c r="A6837" t="s">
        <v>337</v>
      </c>
      <c r="B6837" t="s">
        <v>338</v>
      </c>
      <c r="C6837" t="s">
        <v>177</v>
      </c>
      <c r="D6837" s="177">
        <v>44244</v>
      </c>
      <c r="E6837">
        <v>16</v>
      </c>
      <c r="F6837" s="38">
        <f t="shared" si="106"/>
        <v>44244</v>
      </c>
    </row>
    <row r="6838" spans="1:6" x14ac:dyDescent="0.25">
      <c r="A6838" t="s">
        <v>16</v>
      </c>
      <c r="B6838" t="s">
        <v>16</v>
      </c>
      <c r="C6838" t="s">
        <v>17</v>
      </c>
      <c r="D6838" s="177">
        <v>44244</v>
      </c>
      <c r="E6838">
        <v>79</v>
      </c>
      <c r="F6838" s="38">
        <f t="shared" si="106"/>
        <v>44244</v>
      </c>
    </row>
    <row r="6839" spans="1:6" x14ac:dyDescent="0.25">
      <c r="A6839" t="s">
        <v>25</v>
      </c>
      <c r="B6839" t="s">
        <v>25</v>
      </c>
      <c r="C6839" t="s">
        <v>53</v>
      </c>
      <c r="D6839" s="177">
        <v>44244</v>
      </c>
      <c r="E6839">
        <v>56</v>
      </c>
      <c r="F6839" s="38">
        <f t="shared" si="106"/>
        <v>44244</v>
      </c>
    </row>
    <row r="6840" spans="1:6" x14ac:dyDescent="0.25">
      <c r="A6840" t="s">
        <v>57</v>
      </c>
      <c r="B6840" t="s">
        <v>57</v>
      </c>
      <c r="C6840" t="s">
        <v>60</v>
      </c>
      <c r="D6840" s="177">
        <v>44244</v>
      </c>
      <c r="E6840">
        <v>23</v>
      </c>
      <c r="F6840" s="38">
        <f t="shared" si="106"/>
        <v>44244</v>
      </c>
    </row>
    <row r="6841" spans="1:6" x14ac:dyDescent="0.25">
      <c r="A6841" t="s">
        <v>263</v>
      </c>
      <c r="B6841" t="s">
        <v>199</v>
      </c>
      <c r="C6841" t="s">
        <v>447</v>
      </c>
      <c r="D6841" s="177">
        <v>44244</v>
      </c>
      <c r="E6841">
        <v>26</v>
      </c>
      <c r="F6841" s="38">
        <f t="shared" si="106"/>
        <v>44244</v>
      </c>
    </row>
    <row r="6842" spans="1:6" x14ac:dyDescent="0.25">
      <c r="A6842" t="s">
        <v>57</v>
      </c>
      <c r="B6842" t="s">
        <v>57</v>
      </c>
      <c r="C6842" t="s">
        <v>61</v>
      </c>
      <c r="D6842" s="177">
        <v>44244</v>
      </c>
      <c r="E6842">
        <v>5</v>
      </c>
      <c r="F6842" s="38">
        <f t="shared" si="106"/>
        <v>44244</v>
      </c>
    </row>
    <row r="6843" spans="1:6" x14ac:dyDescent="0.25">
      <c r="A6843" t="s">
        <v>91</v>
      </c>
      <c r="B6843" t="s">
        <v>91</v>
      </c>
      <c r="C6843" t="s">
        <v>100</v>
      </c>
      <c r="D6843" s="177">
        <v>44244</v>
      </c>
      <c r="E6843">
        <v>57</v>
      </c>
      <c r="F6843" s="38">
        <f t="shared" si="106"/>
        <v>44244</v>
      </c>
    </row>
    <row r="6844" spans="1:6" x14ac:dyDescent="0.25">
      <c r="A6844" t="s">
        <v>264</v>
      </c>
      <c r="B6844" t="s">
        <v>83</v>
      </c>
      <c r="C6844" t="s">
        <v>84</v>
      </c>
      <c r="D6844" s="177">
        <v>44244</v>
      </c>
      <c r="E6844">
        <v>139</v>
      </c>
      <c r="F6844" s="38">
        <f t="shared" si="106"/>
        <v>44244</v>
      </c>
    </row>
    <row r="6845" spans="1:6" x14ac:dyDescent="0.25">
      <c r="A6845" t="s">
        <v>264</v>
      </c>
      <c r="B6845" t="s">
        <v>83</v>
      </c>
      <c r="C6845" t="s">
        <v>191</v>
      </c>
      <c r="D6845" s="177">
        <v>44244</v>
      </c>
      <c r="E6845">
        <v>1</v>
      </c>
      <c r="F6845" s="38">
        <f t="shared" si="106"/>
        <v>44244</v>
      </c>
    </row>
    <row r="6846" spans="1:6" x14ac:dyDescent="0.25">
      <c r="A6846" t="s">
        <v>91</v>
      </c>
      <c r="B6846" t="s">
        <v>91</v>
      </c>
      <c r="C6846" t="s">
        <v>94</v>
      </c>
      <c r="D6846" s="177">
        <v>44243</v>
      </c>
      <c r="E6846">
        <v>11</v>
      </c>
      <c r="F6846" s="38">
        <f t="shared" si="106"/>
        <v>44243</v>
      </c>
    </row>
    <row r="6847" spans="1:6" x14ac:dyDescent="0.25">
      <c r="A6847" t="s">
        <v>264</v>
      </c>
      <c r="B6847" t="s">
        <v>83</v>
      </c>
      <c r="C6847" t="s">
        <v>80</v>
      </c>
      <c r="D6847" s="177">
        <v>44243</v>
      </c>
      <c r="E6847">
        <v>19</v>
      </c>
      <c r="F6847" s="38">
        <f t="shared" si="106"/>
        <v>44243</v>
      </c>
    </row>
    <row r="6848" spans="1:6" x14ac:dyDescent="0.25">
      <c r="A6848" t="s">
        <v>264</v>
      </c>
      <c r="B6848" t="s">
        <v>83</v>
      </c>
      <c r="C6848" t="s">
        <v>90</v>
      </c>
      <c r="D6848" s="177">
        <v>44243</v>
      </c>
      <c r="E6848">
        <v>9</v>
      </c>
      <c r="F6848" s="38">
        <f t="shared" si="106"/>
        <v>44243</v>
      </c>
    </row>
    <row r="6849" spans="1:6" x14ac:dyDescent="0.25">
      <c r="A6849" t="s">
        <v>264</v>
      </c>
      <c r="B6849" t="s">
        <v>83</v>
      </c>
      <c r="C6849" t="s">
        <v>181</v>
      </c>
      <c r="D6849" s="177">
        <v>44243</v>
      </c>
      <c r="E6849">
        <v>35</v>
      </c>
      <c r="F6849" s="38">
        <f t="shared" si="106"/>
        <v>44243</v>
      </c>
    </row>
    <row r="6850" spans="1:6" x14ac:dyDescent="0.25">
      <c r="A6850" t="s">
        <v>71</v>
      </c>
      <c r="B6850" t="s">
        <v>71</v>
      </c>
      <c r="C6850" t="s">
        <v>72</v>
      </c>
      <c r="D6850" s="177">
        <v>44243</v>
      </c>
      <c r="E6850">
        <v>78</v>
      </c>
      <c r="F6850" s="38">
        <f t="shared" si="106"/>
        <v>44243</v>
      </c>
    </row>
    <row r="6851" spans="1:6" x14ac:dyDescent="0.25">
      <c r="A6851" t="s">
        <v>57</v>
      </c>
      <c r="B6851" t="s">
        <v>57</v>
      </c>
      <c r="C6851" t="s">
        <v>130</v>
      </c>
      <c r="D6851" s="177">
        <v>44243</v>
      </c>
      <c r="E6851">
        <v>35</v>
      </c>
      <c r="F6851" s="38">
        <f t="shared" ref="F6851:F6914" si="107">D6851</f>
        <v>44243</v>
      </c>
    </row>
    <row r="6852" spans="1:6" x14ac:dyDescent="0.25">
      <c r="A6852" t="s">
        <v>25</v>
      </c>
      <c r="B6852" t="s">
        <v>54</v>
      </c>
      <c r="C6852" t="s">
        <v>55</v>
      </c>
      <c r="D6852" s="177">
        <v>44243</v>
      </c>
      <c r="E6852">
        <v>184</v>
      </c>
      <c r="F6852" s="38">
        <f t="shared" si="107"/>
        <v>44243</v>
      </c>
    </row>
    <row r="6853" spans="1:6" x14ac:dyDescent="0.25">
      <c r="A6853" t="s">
        <v>18</v>
      </c>
      <c r="B6853" t="s">
        <v>18</v>
      </c>
      <c r="D6853" s="177">
        <v>44243</v>
      </c>
      <c r="E6853">
        <v>4</v>
      </c>
      <c r="F6853" s="38">
        <f t="shared" si="107"/>
        <v>44243</v>
      </c>
    </row>
    <row r="6854" spans="1:6" x14ac:dyDescent="0.25">
      <c r="A6854" t="s">
        <v>25</v>
      </c>
      <c r="B6854" t="s">
        <v>25</v>
      </c>
      <c r="C6854" t="s">
        <v>38</v>
      </c>
      <c r="D6854" s="177">
        <v>44243</v>
      </c>
      <c r="E6854">
        <v>31</v>
      </c>
      <c r="F6854" s="38">
        <f t="shared" si="107"/>
        <v>44243</v>
      </c>
    </row>
    <row r="6855" spans="1:6" x14ac:dyDescent="0.25">
      <c r="A6855" t="s">
        <v>25</v>
      </c>
      <c r="B6855" t="s">
        <v>25</v>
      </c>
      <c r="C6855" t="s">
        <v>40</v>
      </c>
      <c r="D6855" s="177">
        <v>44243</v>
      </c>
      <c r="E6855">
        <v>11</v>
      </c>
      <c r="F6855" s="38">
        <f t="shared" si="107"/>
        <v>44243</v>
      </c>
    </row>
    <row r="6856" spans="1:6" x14ac:dyDescent="0.25">
      <c r="A6856" t="s">
        <v>25</v>
      </c>
      <c r="B6856" t="s">
        <v>25</v>
      </c>
      <c r="C6856" t="s">
        <v>41</v>
      </c>
      <c r="D6856" s="177">
        <v>44243</v>
      </c>
      <c r="E6856">
        <v>28</v>
      </c>
      <c r="F6856" s="38">
        <f t="shared" si="107"/>
        <v>44243</v>
      </c>
    </row>
    <row r="6857" spans="1:6" x14ac:dyDescent="0.25">
      <c r="A6857" t="s">
        <v>91</v>
      </c>
      <c r="B6857" t="s">
        <v>91</v>
      </c>
      <c r="C6857" t="s">
        <v>101</v>
      </c>
      <c r="D6857" s="177">
        <v>44243</v>
      </c>
      <c r="E6857">
        <v>76</v>
      </c>
      <c r="F6857" s="38">
        <f t="shared" si="107"/>
        <v>44243</v>
      </c>
    </row>
    <row r="6858" spans="1:6" x14ac:dyDescent="0.25">
      <c r="A6858" t="s">
        <v>91</v>
      </c>
      <c r="B6858" t="s">
        <v>91</v>
      </c>
      <c r="C6858" t="s">
        <v>100</v>
      </c>
      <c r="D6858" s="177">
        <v>44243</v>
      </c>
      <c r="E6858">
        <v>80</v>
      </c>
      <c r="F6858" s="38">
        <f t="shared" si="107"/>
        <v>44243</v>
      </c>
    </row>
    <row r="6859" spans="1:6" x14ac:dyDescent="0.25">
      <c r="A6859" t="s">
        <v>325</v>
      </c>
      <c r="B6859" t="s">
        <v>325</v>
      </c>
      <c r="C6859" t="s">
        <v>327</v>
      </c>
      <c r="D6859" s="177">
        <v>44243</v>
      </c>
      <c r="E6859">
        <v>30</v>
      </c>
      <c r="F6859" s="38">
        <f t="shared" si="107"/>
        <v>44243</v>
      </c>
    </row>
    <row r="6860" spans="1:6" x14ac:dyDescent="0.25">
      <c r="A6860" t="s">
        <v>57</v>
      </c>
      <c r="B6860" t="s">
        <v>57</v>
      </c>
      <c r="C6860" t="s">
        <v>60</v>
      </c>
      <c r="D6860" s="177">
        <v>44243</v>
      </c>
      <c r="E6860">
        <v>1</v>
      </c>
      <c r="F6860" s="38">
        <f t="shared" si="107"/>
        <v>44243</v>
      </c>
    </row>
    <row r="6861" spans="1:6" x14ac:dyDescent="0.25">
      <c r="A6861" t="s">
        <v>263</v>
      </c>
      <c r="B6861" t="s">
        <v>199</v>
      </c>
      <c r="C6861" t="s">
        <v>75</v>
      </c>
      <c r="D6861" s="177">
        <v>44243</v>
      </c>
      <c r="E6861">
        <v>50</v>
      </c>
      <c r="F6861" s="38">
        <f t="shared" si="107"/>
        <v>44243</v>
      </c>
    </row>
    <row r="6862" spans="1:6" x14ac:dyDescent="0.25">
      <c r="A6862" t="s">
        <v>25</v>
      </c>
      <c r="B6862" t="s">
        <v>25</v>
      </c>
      <c r="C6862" t="s">
        <v>36</v>
      </c>
      <c r="D6862" s="177">
        <v>44243</v>
      </c>
      <c r="E6862">
        <v>14</v>
      </c>
      <c r="F6862" s="38">
        <f t="shared" si="107"/>
        <v>44243</v>
      </c>
    </row>
    <row r="6863" spans="1:6" x14ac:dyDescent="0.25">
      <c r="A6863" t="s">
        <v>25</v>
      </c>
      <c r="B6863" t="s">
        <v>25</v>
      </c>
      <c r="C6863" t="s">
        <v>47</v>
      </c>
      <c r="D6863" s="177">
        <v>44243</v>
      </c>
      <c r="E6863">
        <v>52</v>
      </c>
      <c r="F6863" s="38">
        <f t="shared" si="107"/>
        <v>44243</v>
      </c>
    </row>
    <row r="6864" spans="1:6" x14ac:dyDescent="0.25">
      <c r="A6864" t="s">
        <v>18</v>
      </c>
      <c r="B6864" t="s">
        <v>18</v>
      </c>
      <c r="C6864" t="s">
        <v>24</v>
      </c>
      <c r="D6864" s="177">
        <v>44243</v>
      </c>
      <c r="E6864">
        <v>57</v>
      </c>
      <c r="F6864" s="38">
        <f t="shared" si="107"/>
        <v>44243</v>
      </c>
    </row>
    <row r="6865" spans="1:6" x14ac:dyDescent="0.25">
      <c r="A6865" t="s">
        <v>18</v>
      </c>
      <c r="B6865" t="s">
        <v>18</v>
      </c>
      <c r="C6865" t="s">
        <v>23</v>
      </c>
      <c r="D6865" s="177">
        <v>44243</v>
      </c>
      <c r="E6865">
        <v>24</v>
      </c>
      <c r="F6865" s="38">
        <f t="shared" si="107"/>
        <v>44243</v>
      </c>
    </row>
    <row r="6866" spans="1:6" x14ac:dyDescent="0.25">
      <c r="A6866" t="s">
        <v>18</v>
      </c>
      <c r="B6866" t="s">
        <v>19</v>
      </c>
      <c r="C6866" t="s">
        <v>20</v>
      </c>
      <c r="D6866" s="177">
        <v>44243</v>
      </c>
      <c r="E6866">
        <v>46</v>
      </c>
      <c r="F6866" s="38">
        <f t="shared" si="107"/>
        <v>44243</v>
      </c>
    </row>
    <row r="6867" spans="1:6" x14ac:dyDescent="0.25">
      <c r="A6867" t="s">
        <v>18</v>
      </c>
      <c r="B6867" t="s">
        <v>21</v>
      </c>
      <c r="C6867" t="s">
        <v>398</v>
      </c>
      <c r="D6867" s="177">
        <v>44243</v>
      </c>
      <c r="E6867">
        <v>1</v>
      </c>
      <c r="F6867" s="38">
        <f t="shared" si="107"/>
        <v>44243</v>
      </c>
    </row>
    <row r="6868" spans="1:6" x14ac:dyDescent="0.25">
      <c r="A6868" t="s">
        <v>16</v>
      </c>
      <c r="B6868" t="s">
        <v>16</v>
      </c>
      <c r="C6868" t="s">
        <v>17</v>
      </c>
      <c r="D6868" s="177">
        <v>44243</v>
      </c>
      <c r="E6868">
        <v>98</v>
      </c>
      <c r="F6868" s="38">
        <f t="shared" si="107"/>
        <v>44243</v>
      </c>
    </row>
    <row r="6869" spans="1:6" x14ac:dyDescent="0.25">
      <c r="A6869" t="s">
        <v>57</v>
      </c>
      <c r="B6869" t="s">
        <v>57</v>
      </c>
      <c r="C6869" t="s">
        <v>262</v>
      </c>
      <c r="D6869" s="177">
        <v>44243</v>
      </c>
      <c r="E6869">
        <v>2</v>
      </c>
      <c r="F6869" s="38">
        <f t="shared" si="107"/>
        <v>44243</v>
      </c>
    </row>
    <row r="6870" spans="1:6" x14ac:dyDescent="0.25">
      <c r="A6870" t="s">
        <v>57</v>
      </c>
      <c r="B6870" t="s">
        <v>57</v>
      </c>
      <c r="C6870" t="s">
        <v>63</v>
      </c>
      <c r="D6870" s="177">
        <v>44243</v>
      </c>
      <c r="E6870">
        <v>22</v>
      </c>
      <c r="F6870" s="38">
        <f t="shared" si="107"/>
        <v>44243</v>
      </c>
    </row>
    <row r="6871" spans="1:6" x14ac:dyDescent="0.25">
      <c r="A6871" t="s">
        <v>263</v>
      </c>
      <c r="B6871" t="s">
        <v>199</v>
      </c>
      <c r="C6871" t="s">
        <v>77</v>
      </c>
      <c r="D6871" s="177">
        <v>44243</v>
      </c>
      <c r="E6871">
        <v>33</v>
      </c>
      <c r="F6871" s="38">
        <f t="shared" si="107"/>
        <v>44243</v>
      </c>
    </row>
    <row r="6872" spans="1:6" x14ac:dyDescent="0.25">
      <c r="A6872" t="s">
        <v>25</v>
      </c>
      <c r="B6872" t="s">
        <v>54</v>
      </c>
      <c r="C6872" t="s">
        <v>56</v>
      </c>
      <c r="D6872" s="177">
        <v>44243</v>
      </c>
      <c r="E6872">
        <v>161</v>
      </c>
      <c r="F6872" s="38">
        <f t="shared" si="107"/>
        <v>44243</v>
      </c>
    </row>
    <row r="6873" spans="1:6" x14ac:dyDescent="0.25">
      <c r="A6873" t="s">
        <v>264</v>
      </c>
      <c r="B6873" t="s">
        <v>83</v>
      </c>
      <c r="C6873" t="s">
        <v>84</v>
      </c>
      <c r="D6873" s="177">
        <v>44243</v>
      </c>
      <c r="E6873">
        <v>69</v>
      </c>
      <c r="F6873" s="38">
        <f t="shared" si="107"/>
        <v>44243</v>
      </c>
    </row>
    <row r="6874" spans="1:6" x14ac:dyDescent="0.25">
      <c r="A6874" t="s">
        <v>25</v>
      </c>
      <c r="B6874" t="s">
        <v>25</v>
      </c>
      <c r="C6874" t="s">
        <v>31</v>
      </c>
      <c r="D6874" s="177">
        <v>44243</v>
      </c>
      <c r="E6874">
        <v>34</v>
      </c>
      <c r="F6874" s="38">
        <f t="shared" si="107"/>
        <v>44243</v>
      </c>
    </row>
    <row r="6875" spans="1:6" x14ac:dyDescent="0.25">
      <c r="A6875" t="s">
        <v>25</v>
      </c>
      <c r="B6875" t="s">
        <v>26</v>
      </c>
      <c r="C6875" t="s">
        <v>27</v>
      </c>
      <c r="D6875" s="177">
        <v>44243</v>
      </c>
      <c r="E6875">
        <v>37</v>
      </c>
      <c r="F6875" s="38">
        <f t="shared" si="107"/>
        <v>44243</v>
      </c>
    </row>
    <row r="6876" spans="1:6" x14ac:dyDescent="0.25">
      <c r="A6876" t="s">
        <v>18</v>
      </c>
      <c r="B6876" t="s">
        <v>21</v>
      </c>
      <c r="C6876" t="s">
        <v>22</v>
      </c>
      <c r="D6876" s="177">
        <v>44243</v>
      </c>
      <c r="E6876">
        <v>21</v>
      </c>
      <c r="F6876" s="38">
        <f t="shared" si="107"/>
        <v>44243</v>
      </c>
    </row>
    <row r="6877" spans="1:6" x14ac:dyDescent="0.25">
      <c r="A6877" t="s">
        <v>25</v>
      </c>
      <c r="B6877" t="s">
        <v>25</v>
      </c>
      <c r="C6877" t="s">
        <v>49</v>
      </c>
      <c r="D6877" s="177">
        <v>44243</v>
      </c>
      <c r="E6877">
        <v>73</v>
      </c>
      <c r="F6877" s="38">
        <f t="shared" si="107"/>
        <v>44243</v>
      </c>
    </row>
    <row r="6878" spans="1:6" x14ac:dyDescent="0.25">
      <c r="A6878" t="s">
        <v>25</v>
      </c>
      <c r="B6878" t="s">
        <v>25</v>
      </c>
      <c r="C6878" t="s">
        <v>48</v>
      </c>
      <c r="D6878" s="177">
        <v>44243</v>
      </c>
      <c r="E6878">
        <v>4</v>
      </c>
      <c r="F6878" s="38">
        <f t="shared" si="107"/>
        <v>44243</v>
      </c>
    </row>
    <row r="6879" spans="1:6" x14ac:dyDescent="0.25">
      <c r="A6879" t="s">
        <v>25</v>
      </c>
      <c r="B6879" t="s">
        <v>25</v>
      </c>
      <c r="C6879" t="s">
        <v>186</v>
      </c>
      <c r="D6879" s="177">
        <v>44243</v>
      </c>
      <c r="E6879">
        <v>4</v>
      </c>
      <c r="F6879" s="38">
        <f t="shared" si="107"/>
        <v>44243</v>
      </c>
    </row>
    <row r="6880" spans="1:6" x14ac:dyDescent="0.25">
      <c r="A6880" t="s">
        <v>25</v>
      </c>
      <c r="B6880" t="s">
        <v>25</v>
      </c>
      <c r="C6880" t="s">
        <v>39</v>
      </c>
      <c r="D6880" s="177">
        <v>44243</v>
      </c>
      <c r="E6880">
        <v>28</v>
      </c>
      <c r="F6880" s="38">
        <f t="shared" si="107"/>
        <v>44243</v>
      </c>
    </row>
    <row r="6881" spans="1:6" x14ac:dyDescent="0.25">
      <c r="A6881" t="s">
        <v>25</v>
      </c>
      <c r="B6881" t="s">
        <v>25</v>
      </c>
      <c r="C6881" t="s">
        <v>37</v>
      </c>
      <c r="D6881" s="177">
        <v>44243</v>
      </c>
      <c r="E6881">
        <v>39</v>
      </c>
      <c r="F6881" s="38">
        <f t="shared" si="107"/>
        <v>44243</v>
      </c>
    </row>
    <row r="6882" spans="1:6" x14ac:dyDescent="0.25">
      <c r="A6882" t="s">
        <v>25</v>
      </c>
      <c r="B6882" t="s">
        <v>25</v>
      </c>
      <c r="C6882" t="s">
        <v>45</v>
      </c>
      <c r="D6882" s="177">
        <v>44243</v>
      </c>
      <c r="E6882">
        <v>15</v>
      </c>
      <c r="F6882" s="38">
        <f t="shared" si="107"/>
        <v>44243</v>
      </c>
    </row>
    <row r="6883" spans="1:6" x14ac:dyDescent="0.25">
      <c r="A6883" t="s">
        <v>25</v>
      </c>
      <c r="B6883" t="s">
        <v>25</v>
      </c>
      <c r="C6883" t="s">
        <v>46</v>
      </c>
      <c r="D6883" s="177">
        <v>44243</v>
      </c>
      <c r="E6883">
        <v>24</v>
      </c>
      <c r="F6883" s="38">
        <f t="shared" si="107"/>
        <v>44243</v>
      </c>
    </row>
    <row r="6884" spans="1:6" x14ac:dyDescent="0.25">
      <c r="A6884" t="s">
        <v>25</v>
      </c>
      <c r="B6884" t="s">
        <v>29</v>
      </c>
      <c r="C6884" t="s">
        <v>30</v>
      </c>
      <c r="D6884" s="177">
        <v>44243</v>
      </c>
      <c r="E6884">
        <v>52</v>
      </c>
      <c r="F6884" s="38">
        <f t="shared" si="107"/>
        <v>44243</v>
      </c>
    </row>
    <row r="6885" spans="1:6" x14ac:dyDescent="0.25">
      <c r="A6885" t="s">
        <v>25</v>
      </c>
      <c r="B6885" t="s">
        <v>25</v>
      </c>
      <c r="C6885" t="s">
        <v>32</v>
      </c>
      <c r="D6885" s="177">
        <v>44243</v>
      </c>
      <c r="E6885">
        <v>69</v>
      </c>
      <c r="F6885" s="38">
        <f t="shared" si="107"/>
        <v>44243</v>
      </c>
    </row>
    <row r="6886" spans="1:6" x14ac:dyDescent="0.25">
      <c r="A6886" t="s">
        <v>264</v>
      </c>
      <c r="B6886" t="s">
        <v>81</v>
      </c>
      <c r="C6886" t="s">
        <v>82</v>
      </c>
      <c r="D6886" s="177">
        <v>44243</v>
      </c>
      <c r="E6886">
        <v>25</v>
      </c>
      <c r="F6886" s="38">
        <f t="shared" si="107"/>
        <v>44243</v>
      </c>
    </row>
    <row r="6887" spans="1:6" x14ac:dyDescent="0.25">
      <c r="A6887" t="s">
        <v>91</v>
      </c>
      <c r="B6887" t="s">
        <v>91</v>
      </c>
      <c r="C6887" t="s">
        <v>98</v>
      </c>
      <c r="D6887" s="177">
        <v>44243</v>
      </c>
      <c r="E6887">
        <v>37</v>
      </c>
      <c r="F6887" s="38">
        <f t="shared" si="107"/>
        <v>44243</v>
      </c>
    </row>
    <row r="6888" spans="1:6" x14ac:dyDescent="0.25">
      <c r="A6888" t="s">
        <v>91</v>
      </c>
      <c r="B6888" t="s">
        <v>91</v>
      </c>
      <c r="C6888" t="s">
        <v>96</v>
      </c>
      <c r="D6888" s="177">
        <v>44243</v>
      </c>
      <c r="E6888">
        <v>17</v>
      </c>
      <c r="F6888" s="38">
        <f t="shared" si="107"/>
        <v>44243</v>
      </c>
    </row>
    <row r="6889" spans="1:6" x14ac:dyDescent="0.25">
      <c r="A6889" t="s">
        <v>25</v>
      </c>
      <c r="B6889" t="s">
        <v>25</v>
      </c>
      <c r="C6889" t="s">
        <v>53</v>
      </c>
      <c r="D6889" s="177">
        <v>44243</v>
      </c>
      <c r="E6889">
        <v>37</v>
      </c>
      <c r="F6889" s="38">
        <f t="shared" si="107"/>
        <v>44243</v>
      </c>
    </row>
    <row r="6890" spans="1:6" x14ac:dyDescent="0.25">
      <c r="A6890" t="s">
        <v>57</v>
      </c>
      <c r="B6890" t="s">
        <v>57</v>
      </c>
      <c r="C6890" t="s">
        <v>446</v>
      </c>
      <c r="D6890" s="177">
        <v>44243</v>
      </c>
      <c r="E6890">
        <v>29</v>
      </c>
      <c r="F6890" s="38">
        <f t="shared" si="107"/>
        <v>44243</v>
      </c>
    </row>
    <row r="6891" spans="1:6" x14ac:dyDescent="0.25">
      <c r="A6891" t="s">
        <v>57</v>
      </c>
      <c r="B6891" t="s">
        <v>57</v>
      </c>
      <c r="C6891" t="s">
        <v>183</v>
      </c>
      <c r="D6891" s="177">
        <v>44243</v>
      </c>
      <c r="E6891">
        <v>14</v>
      </c>
      <c r="F6891" s="38">
        <f t="shared" si="107"/>
        <v>44243</v>
      </c>
    </row>
    <row r="6892" spans="1:6" x14ac:dyDescent="0.25">
      <c r="A6892" t="s">
        <v>57</v>
      </c>
      <c r="B6892" t="s">
        <v>57</v>
      </c>
      <c r="C6892" t="s">
        <v>58</v>
      </c>
      <c r="D6892" s="177">
        <v>44243</v>
      </c>
      <c r="E6892">
        <v>16</v>
      </c>
      <c r="F6892" s="38">
        <f t="shared" si="107"/>
        <v>44243</v>
      </c>
    </row>
    <row r="6893" spans="1:6" x14ac:dyDescent="0.25">
      <c r="A6893" t="s">
        <v>57</v>
      </c>
      <c r="B6893" t="s">
        <v>57</v>
      </c>
      <c r="C6893" t="s">
        <v>62</v>
      </c>
      <c r="D6893" s="177">
        <v>44243</v>
      </c>
      <c r="E6893">
        <v>1</v>
      </c>
      <c r="F6893" s="38">
        <f t="shared" si="107"/>
        <v>44243</v>
      </c>
    </row>
    <row r="6894" spans="1:6" x14ac:dyDescent="0.25">
      <c r="A6894" t="s">
        <v>57</v>
      </c>
      <c r="B6894" t="s">
        <v>57</v>
      </c>
      <c r="C6894" t="s">
        <v>61</v>
      </c>
      <c r="D6894" s="177">
        <v>44243</v>
      </c>
      <c r="E6894">
        <v>36</v>
      </c>
      <c r="F6894" s="38">
        <f t="shared" si="107"/>
        <v>44243</v>
      </c>
    </row>
    <row r="6895" spans="1:6" x14ac:dyDescent="0.25">
      <c r="A6895" t="s">
        <v>263</v>
      </c>
      <c r="B6895" t="s">
        <v>199</v>
      </c>
      <c r="C6895" t="s">
        <v>319</v>
      </c>
      <c r="D6895" s="177">
        <v>44243</v>
      </c>
      <c r="E6895">
        <v>28</v>
      </c>
      <c r="F6895" s="38">
        <f t="shared" si="107"/>
        <v>44243</v>
      </c>
    </row>
    <row r="6896" spans="1:6" x14ac:dyDescent="0.25">
      <c r="A6896" t="s">
        <v>263</v>
      </c>
      <c r="B6896" t="s">
        <v>199</v>
      </c>
      <c r="C6896" t="s">
        <v>188</v>
      </c>
      <c r="D6896" s="177">
        <v>44243</v>
      </c>
      <c r="E6896">
        <v>1</v>
      </c>
      <c r="F6896" s="38">
        <f t="shared" si="107"/>
        <v>44243</v>
      </c>
    </row>
    <row r="6897" spans="1:6" x14ac:dyDescent="0.25">
      <c r="A6897" t="s">
        <v>91</v>
      </c>
      <c r="B6897" t="s">
        <v>91</v>
      </c>
      <c r="C6897" t="s">
        <v>97</v>
      </c>
      <c r="D6897" s="177">
        <v>44242</v>
      </c>
      <c r="E6897">
        <v>19</v>
      </c>
      <c r="F6897" s="38">
        <f t="shared" si="107"/>
        <v>44242</v>
      </c>
    </row>
    <row r="6898" spans="1:6" x14ac:dyDescent="0.25">
      <c r="A6898" t="s">
        <v>325</v>
      </c>
      <c r="B6898" t="s">
        <v>325</v>
      </c>
      <c r="C6898" t="s">
        <v>327</v>
      </c>
      <c r="D6898" s="177">
        <v>44242</v>
      </c>
      <c r="E6898">
        <v>30</v>
      </c>
      <c r="F6898" s="38">
        <f t="shared" si="107"/>
        <v>44242</v>
      </c>
    </row>
    <row r="6899" spans="1:6" x14ac:dyDescent="0.25">
      <c r="A6899" t="s">
        <v>264</v>
      </c>
      <c r="B6899" t="s">
        <v>83</v>
      </c>
      <c r="C6899" t="s">
        <v>84</v>
      </c>
      <c r="D6899" s="177">
        <v>44242</v>
      </c>
      <c r="E6899">
        <v>84</v>
      </c>
      <c r="F6899" s="38">
        <f t="shared" si="107"/>
        <v>44242</v>
      </c>
    </row>
    <row r="6900" spans="1:6" x14ac:dyDescent="0.25">
      <c r="A6900" t="s">
        <v>264</v>
      </c>
      <c r="B6900" t="s">
        <v>83</v>
      </c>
      <c r="C6900" t="s">
        <v>80</v>
      </c>
      <c r="D6900" s="177">
        <v>44242</v>
      </c>
      <c r="E6900">
        <v>18</v>
      </c>
      <c r="F6900" s="38">
        <f t="shared" si="107"/>
        <v>44242</v>
      </c>
    </row>
    <row r="6901" spans="1:6" x14ac:dyDescent="0.25">
      <c r="A6901" t="s">
        <v>25</v>
      </c>
      <c r="B6901" t="s">
        <v>25</v>
      </c>
      <c r="C6901" t="s">
        <v>31</v>
      </c>
      <c r="D6901" s="177">
        <v>44242</v>
      </c>
      <c r="E6901">
        <v>99</v>
      </c>
      <c r="F6901" s="38">
        <f t="shared" si="107"/>
        <v>44242</v>
      </c>
    </row>
    <row r="6902" spans="1:6" x14ac:dyDescent="0.25">
      <c r="A6902" t="s">
        <v>337</v>
      </c>
      <c r="B6902" t="s">
        <v>338</v>
      </c>
      <c r="C6902" t="s">
        <v>177</v>
      </c>
      <c r="D6902" s="177">
        <v>44242</v>
      </c>
      <c r="E6902">
        <v>32</v>
      </c>
      <c r="F6902" s="38">
        <f t="shared" si="107"/>
        <v>44242</v>
      </c>
    </row>
    <row r="6903" spans="1:6" x14ac:dyDescent="0.25">
      <c r="A6903" t="s">
        <v>25</v>
      </c>
      <c r="B6903" t="s">
        <v>25</v>
      </c>
      <c r="C6903" t="s">
        <v>49</v>
      </c>
      <c r="D6903" s="177">
        <v>44242</v>
      </c>
      <c r="E6903">
        <v>112</v>
      </c>
      <c r="F6903" s="38">
        <f t="shared" si="107"/>
        <v>44242</v>
      </c>
    </row>
    <row r="6904" spans="1:6" x14ac:dyDescent="0.25">
      <c r="A6904" t="s">
        <v>25</v>
      </c>
      <c r="B6904" t="s">
        <v>25</v>
      </c>
      <c r="C6904" t="s">
        <v>40</v>
      </c>
      <c r="D6904" s="177">
        <v>44242</v>
      </c>
      <c r="E6904">
        <v>1</v>
      </c>
      <c r="F6904" s="38">
        <f t="shared" si="107"/>
        <v>44242</v>
      </c>
    </row>
    <row r="6905" spans="1:6" x14ac:dyDescent="0.25">
      <c r="A6905" t="s">
        <v>25</v>
      </c>
      <c r="B6905" t="s">
        <v>25</v>
      </c>
      <c r="C6905" t="s">
        <v>46</v>
      </c>
      <c r="D6905" s="177">
        <v>44242</v>
      </c>
      <c r="E6905">
        <v>29</v>
      </c>
      <c r="F6905" s="38">
        <f t="shared" si="107"/>
        <v>44242</v>
      </c>
    </row>
    <row r="6906" spans="1:6" x14ac:dyDescent="0.25">
      <c r="A6906" t="s">
        <v>18</v>
      </c>
      <c r="B6906" t="s">
        <v>19</v>
      </c>
      <c r="C6906" t="s">
        <v>20</v>
      </c>
      <c r="D6906" s="177">
        <v>44242</v>
      </c>
      <c r="E6906">
        <v>37</v>
      </c>
      <c r="F6906" s="38">
        <f t="shared" si="107"/>
        <v>44242</v>
      </c>
    </row>
    <row r="6907" spans="1:6" x14ac:dyDescent="0.25">
      <c r="A6907" t="s">
        <v>16</v>
      </c>
      <c r="B6907" t="s">
        <v>16</v>
      </c>
      <c r="C6907" t="s">
        <v>17</v>
      </c>
      <c r="D6907" s="177">
        <v>44242</v>
      </c>
      <c r="E6907">
        <v>76</v>
      </c>
      <c r="F6907" s="38">
        <f t="shared" si="107"/>
        <v>44242</v>
      </c>
    </row>
    <row r="6908" spans="1:6" x14ac:dyDescent="0.25">
      <c r="A6908" t="s">
        <v>18</v>
      </c>
      <c r="B6908" t="s">
        <v>18</v>
      </c>
      <c r="C6908" t="s">
        <v>23</v>
      </c>
      <c r="D6908" s="177">
        <v>44242</v>
      </c>
      <c r="E6908">
        <v>6</v>
      </c>
      <c r="F6908" s="38">
        <f t="shared" si="107"/>
        <v>44242</v>
      </c>
    </row>
    <row r="6909" spans="1:6" x14ac:dyDescent="0.25">
      <c r="A6909" t="s">
        <v>25</v>
      </c>
      <c r="B6909" t="s">
        <v>25</v>
      </c>
      <c r="C6909" t="s">
        <v>32</v>
      </c>
      <c r="D6909" s="177">
        <v>44242</v>
      </c>
      <c r="E6909">
        <v>63</v>
      </c>
      <c r="F6909" s="38">
        <f t="shared" si="107"/>
        <v>44242</v>
      </c>
    </row>
    <row r="6910" spans="1:6" x14ac:dyDescent="0.25">
      <c r="A6910" t="s">
        <v>264</v>
      </c>
      <c r="B6910" t="s">
        <v>81</v>
      </c>
      <c r="C6910" t="s">
        <v>82</v>
      </c>
      <c r="D6910" s="177">
        <v>44242</v>
      </c>
      <c r="E6910">
        <v>38</v>
      </c>
      <c r="F6910" s="38">
        <f t="shared" si="107"/>
        <v>44242</v>
      </c>
    </row>
    <row r="6911" spans="1:6" x14ac:dyDescent="0.25">
      <c r="A6911" t="s">
        <v>91</v>
      </c>
      <c r="B6911" t="s">
        <v>91</v>
      </c>
      <c r="C6911" t="s">
        <v>100</v>
      </c>
      <c r="D6911" s="177">
        <v>44242</v>
      </c>
      <c r="E6911">
        <v>99</v>
      </c>
      <c r="F6911" s="38">
        <f t="shared" si="107"/>
        <v>44242</v>
      </c>
    </row>
    <row r="6912" spans="1:6" x14ac:dyDescent="0.25">
      <c r="A6912" t="s">
        <v>25</v>
      </c>
      <c r="B6912" t="s">
        <v>54</v>
      </c>
      <c r="C6912" t="s">
        <v>55</v>
      </c>
      <c r="D6912" s="177">
        <v>44242</v>
      </c>
      <c r="E6912">
        <v>144</v>
      </c>
      <c r="F6912" s="38">
        <f t="shared" si="107"/>
        <v>44242</v>
      </c>
    </row>
    <row r="6913" spans="1:6" x14ac:dyDescent="0.25">
      <c r="A6913" t="s">
        <v>25</v>
      </c>
      <c r="B6913" t="s">
        <v>25</v>
      </c>
      <c r="C6913" t="s">
        <v>53</v>
      </c>
      <c r="D6913" s="177">
        <v>44242</v>
      </c>
      <c r="E6913">
        <v>49</v>
      </c>
      <c r="F6913" s="38">
        <f t="shared" si="107"/>
        <v>44242</v>
      </c>
    </row>
    <row r="6914" spans="1:6" x14ac:dyDescent="0.25">
      <c r="A6914" t="s">
        <v>263</v>
      </c>
      <c r="B6914" t="s">
        <v>199</v>
      </c>
      <c r="C6914" t="s">
        <v>447</v>
      </c>
      <c r="D6914" s="177">
        <v>44242</v>
      </c>
      <c r="E6914">
        <v>24</v>
      </c>
      <c r="F6914" s="38">
        <f t="shared" si="107"/>
        <v>44242</v>
      </c>
    </row>
    <row r="6915" spans="1:6" x14ac:dyDescent="0.25">
      <c r="A6915" t="s">
        <v>57</v>
      </c>
      <c r="B6915" t="s">
        <v>57</v>
      </c>
      <c r="C6915" t="s">
        <v>60</v>
      </c>
      <c r="D6915" s="177">
        <v>44242</v>
      </c>
      <c r="E6915">
        <v>32</v>
      </c>
      <c r="F6915" s="38">
        <f t="shared" ref="F6915:F6978" si="108">D6915</f>
        <v>44242</v>
      </c>
    </row>
    <row r="6916" spans="1:6" x14ac:dyDescent="0.25">
      <c r="A6916" t="s">
        <v>25</v>
      </c>
      <c r="B6916" t="s">
        <v>25</v>
      </c>
      <c r="C6916" t="s">
        <v>48</v>
      </c>
      <c r="D6916" s="177">
        <v>44242</v>
      </c>
      <c r="E6916">
        <v>12</v>
      </c>
      <c r="F6916" s="38">
        <f t="shared" si="108"/>
        <v>44242</v>
      </c>
    </row>
    <row r="6917" spans="1:6" x14ac:dyDescent="0.25">
      <c r="A6917" t="s">
        <v>25</v>
      </c>
      <c r="B6917" t="s">
        <v>25</v>
      </c>
      <c r="C6917" t="s">
        <v>50</v>
      </c>
      <c r="D6917" s="177">
        <v>44242</v>
      </c>
      <c r="E6917">
        <v>28</v>
      </c>
      <c r="F6917" s="38">
        <f t="shared" si="108"/>
        <v>44242</v>
      </c>
    </row>
    <row r="6918" spans="1:6" x14ac:dyDescent="0.25">
      <c r="A6918" t="s">
        <v>25</v>
      </c>
      <c r="B6918" t="s">
        <v>25</v>
      </c>
      <c r="C6918" t="s">
        <v>186</v>
      </c>
      <c r="D6918" s="177">
        <v>44242</v>
      </c>
      <c r="E6918">
        <v>2</v>
      </c>
      <c r="F6918" s="38">
        <f t="shared" si="108"/>
        <v>44242</v>
      </c>
    </row>
    <row r="6919" spans="1:6" x14ac:dyDescent="0.25">
      <c r="A6919" t="s">
        <v>25</v>
      </c>
      <c r="B6919" t="s">
        <v>25</v>
      </c>
      <c r="C6919" t="s">
        <v>41</v>
      </c>
      <c r="D6919" s="177">
        <v>44242</v>
      </c>
      <c r="E6919">
        <v>31</v>
      </c>
      <c r="F6919" s="38">
        <f t="shared" si="108"/>
        <v>44242</v>
      </c>
    </row>
    <row r="6920" spans="1:6" x14ac:dyDescent="0.25">
      <c r="A6920" t="s">
        <v>25</v>
      </c>
      <c r="B6920" t="s">
        <v>25</v>
      </c>
      <c r="C6920" t="s">
        <v>42</v>
      </c>
      <c r="D6920" s="177">
        <v>44242</v>
      </c>
      <c r="E6920">
        <v>1</v>
      </c>
      <c r="F6920" s="38">
        <f t="shared" si="108"/>
        <v>44242</v>
      </c>
    </row>
    <row r="6921" spans="1:6" x14ac:dyDescent="0.25">
      <c r="A6921" t="s">
        <v>263</v>
      </c>
      <c r="B6921" t="s">
        <v>199</v>
      </c>
      <c r="C6921" t="s">
        <v>77</v>
      </c>
      <c r="D6921" s="177">
        <v>44242</v>
      </c>
      <c r="E6921">
        <v>47</v>
      </c>
      <c r="F6921" s="38">
        <f t="shared" si="108"/>
        <v>44242</v>
      </c>
    </row>
    <row r="6922" spans="1:6" x14ac:dyDescent="0.25">
      <c r="A6922" t="s">
        <v>71</v>
      </c>
      <c r="B6922" t="s">
        <v>71</v>
      </c>
      <c r="C6922" t="s">
        <v>72</v>
      </c>
      <c r="D6922" s="177">
        <v>44242</v>
      </c>
      <c r="E6922">
        <v>97</v>
      </c>
      <c r="F6922" s="38">
        <f t="shared" si="108"/>
        <v>44242</v>
      </c>
    </row>
    <row r="6923" spans="1:6" x14ac:dyDescent="0.25">
      <c r="A6923" t="s">
        <v>57</v>
      </c>
      <c r="B6923" t="s">
        <v>57</v>
      </c>
      <c r="C6923" t="s">
        <v>130</v>
      </c>
      <c r="D6923" s="177">
        <v>44242</v>
      </c>
      <c r="E6923">
        <v>1</v>
      </c>
      <c r="F6923" s="38">
        <f t="shared" si="108"/>
        <v>44242</v>
      </c>
    </row>
    <row r="6924" spans="1:6" x14ac:dyDescent="0.25">
      <c r="A6924" t="s">
        <v>57</v>
      </c>
      <c r="B6924" t="s">
        <v>57</v>
      </c>
      <c r="C6924" t="s">
        <v>183</v>
      </c>
      <c r="D6924" s="177">
        <v>44242</v>
      </c>
      <c r="E6924">
        <v>24</v>
      </c>
      <c r="F6924" s="38">
        <f t="shared" si="108"/>
        <v>44242</v>
      </c>
    </row>
    <row r="6925" spans="1:6" x14ac:dyDescent="0.25">
      <c r="A6925" t="s">
        <v>91</v>
      </c>
      <c r="B6925" t="s">
        <v>91</v>
      </c>
      <c r="C6925" t="s">
        <v>96</v>
      </c>
      <c r="D6925" s="177">
        <v>44242</v>
      </c>
      <c r="E6925">
        <v>20</v>
      </c>
      <c r="F6925" s="38">
        <f t="shared" si="108"/>
        <v>44242</v>
      </c>
    </row>
    <row r="6926" spans="1:6" x14ac:dyDescent="0.25">
      <c r="A6926" t="s">
        <v>264</v>
      </c>
      <c r="B6926" t="s">
        <v>83</v>
      </c>
      <c r="C6926" t="s">
        <v>179</v>
      </c>
      <c r="D6926" s="177">
        <v>44242</v>
      </c>
      <c r="E6926">
        <v>37</v>
      </c>
      <c r="F6926" s="38">
        <f t="shared" si="108"/>
        <v>44242</v>
      </c>
    </row>
    <row r="6927" spans="1:6" x14ac:dyDescent="0.25">
      <c r="A6927" t="s">
        <v>25</v>
      </c>
      <c r="B6927" t="s">
        <v>25</v>
      </c>
      <c r="C6927" t="s">
        <v>39</v>
      </c>
      <c r="D6927" s="177">
        <v>44242</v>
      </c>
      <c r="E6927">
        <v>25</v>
      </c>
      <c r="F6927" s="38">
        <f t="shared" si="108"/>
        <v>44242</v>
      </c>
    </row>
    <row r="6928" spans="1:6" x14ac:dyDescent="0.25">
      <c r="A6928" t="s">
        <v>25</v>
      </c>
      <c r="B6928" t="s">
        <v>25</v>
      </c>
      <c r="C6928" t="s">
        <v>37</v>
      </c>
      <c r="D6928" s="177">
        <v>44242</v>
      </c>
      <c r="E6928">
        <v>50</v>
      </c>
      <c r="F6928" s="38">
        <f t="shared" si="108"/>
        <v>44242</v>
      </c>
    </row>
    <row r="6929" spans="1:6" x14ac:dyDescent="0.25">
      <c r="A6929" t="s">
        <v>25</v>
      </c>
      <c r="B6929" t="s">
        <v>25</v>
      </c>
      <c r="C6929" t="s">
        <v>36</v>
      </c>
      <c r="D6929" s="177">
        <v>44242</v>
      </c>
      <c r="E6929">
        <v>61</v>
      </c>
      <c r="F6929" s="38">
        <f t="shared" si="108"/>
        <v>44242</v>
      </c>
    </row>
    <row r="6930" spans="1:6" x14ac:dyDescent="0.25">
      <c r="A6930" t="s">
        <v>25</v>
      </c>
      <c r="B6930" t="s">
        <v>25</v>
      </c>
      <c r="C6930" t="s">
        <v>34</v>
      </c>
      <c r="D6930" s="177">
        <v>44242</v>
      </c>
      <c r="E6930">
        <v>58</v>
      </c>
      <c r="F6930" s="38">
        <f t="shared" si="108"/>
        <v>44242</v>
      </c>
    </row>
    <row r="6931" spans="1:6" x14ac:dyDescent="0.25">
      <c r="A6931" t="s">
        <v>25</v>
      </c>
      <c r="B6931" t="s">
        <v>25</v>
      </c>
      <c r="C6931" t="s">
        <v>45</v>
      </c>
      <c r="D6931" s="177">
        <v>44242</v>
      </c>
      <c r="E6931">
        <v>35</v>
      </c>
      <c r="F6931" s="38">
        <f t="shared" si="108"/>
        <v>44242</v>
      </c>
    </row>
    <row r="6932" spans="1:6" x14ac:dyDescent="0.25">
      <c r="A6932" t="s">
        <v>18</v>
      </c>
      <c r="B6932" t="s">
        <v>21</v>
      </c>
      <c r="C6932" t="s">
        <v>22</v>
      </c>
      <c r="D6932" s="177">
        <v>44242</v>
      </c>
      <c r="E6932">
        <v>22</v>
      </c>
      <c r="F6932" s="38">
        <f t="shared" si="108"/>
        <v>44242</v>
      </c>
    </row>
    <row r="6933" spans="1:6" x14ac:dyDescent="0.25">
      <c r="A6933" t="s">
        <v>25</v>
      </c>
      <c r="B6933" t="s">
        <v>54</v>
      </c>
      <c r="C6933" t="s">
        <v>56</v>
      </c>
      <c r="D6933" s="177">
        <v>44242</v>
      </c>
      <c r="E6933">
        <v>109</v>
      </c>
      <c r="F6933" s="38">
        <f t="shared" si="108"/>
        <v>44242</v>
      </c>
    </row>
    <row r="6934" spans="1:6" x14ac:dyDescent="0.25">
      <c r="A6934" t="s">
        <v>57</v>
      </c>
      <c r="B6934" t="s">
        <v>57</v>
      </c>
      <c r="C6934" t="s">
        <v>62</v>
      </c>
      <c r="D6934" s="177">
        <v>44242</v>
      </c>
      <c r="E6934">
        <v>36</v>
      </c>
      <c r="F6934" s="38">
        <f t="shared" si="108"/>
        <v>44242</v>
      </c>
    </row>
    <row r="6935" spans="1:6" x14ac:dyDescent="0.25">
      <c r="A6935" t="s">
        <v>263</v>
      </c>
      <c r="B6935" t="s">
        <v>199</v>
      </c>
      <c r="C6935" t="s">
        <v>75</v>
      </c>
      <c r="D6935" s="177">
        <v>44242</v>
      </c>
      <c r="E6935">
        <v>47</v>
      </c>
      <c r="F6935" s="38">
        <f t="shared" si="108"/>
        <v>44242</v>
      </c>
    </row>
    <row r="6936" spans="1:6" x14ac:dyDescent="0.25">
      <c r="A6936" t="s">
        <v>91</v>
      </c>
      <c r="B6936" t="s">
        <v>91</v>
      </c>
      <c r="C6936" t="s">
        <v>101</v>
      </c>
      <c r="D6936" s="177">
        <v>44242</v>
      </c>
      <c r="E6936">
        <v>33</v>
      </c>
      <c r="F6936" s="38">
        <f t="shared" si="108"/>
        <v>44242</v>
      </c>
    </row>
    <row r="6937" spans="1:6" x14ac:dyDescent="0.25">
      <c r="A6937" t="s">
        <v>91</v>
      </c>
      <c r="B6937" t="s">
        <v>91</v>
      </c>
      <c r="C6937" t="s">
        <v>98</v>
      </c>
      <c r="D6937" s="177">
        <v>44242</v>
      </c>
      <c r="E6937">
        <v>47</v>
      </c>
      <c r="F6937" s="38">
        <f t="shared" si="108"/>
        <v>44242</v>
      </c>
    </row>
    <row r="6938" spans="1:6" x14ac:dyDescent="0.25">
      <c r="A6938" t="s">
        <v>91</v>
      </c>
      <c r="B6938" t="s">
        <v>91</v>
      </c>
      <c r="C6938" t="s">
        <v>100</v>
      </c>
      <c r="D6938" s="177">
        <v>44240</v>
      </c>
      <c r="E6938">
        <v>57</v>
      </c>
      <c r="F6938" s="38">
        <f t="shared" si="108"/>
        <v>44240</v>
      </c>
    </row>
    <row r="6939" spans="1:6" x14ac:dyDescent="0.25">
      <c r="A6939" t="s">
        <v>57</v>
      </c>
      <c r="B6939" t="s">
        <v>57</v>
      </c>
      <c r="C6939" t="s">
        <v>262</v>
      </c>
      <c r="D6939" s="177">
        <v>44240</v>
      </c>
      <c r="E6939">
        <v>1</v>
      </c>
      <c r="F6939" s="38">
        <f t="shared" si="108"/>
        <v>44240</v>
      </c>
    </row>
    <row r="6940" spans="1:6" x14ac:dyDescent="0.25">
      <c r="A6940" t="s">
        <v>264</v>
      </c>
      <c r="B6940" t="s">
        <v>83</v>
      </c>
      <c r="C6940" t="s">
        <v>80</v>
      </c>
      <c r="D6940" s="177">
        <v>44239</v>
      </c>
      <c r="E6940">
        <v>14</v>
      </c>
      <c r="F6940" s="38">
        <f t="shared" si="108"/>
        <v>44239</v>
      </c>
    </row>
    <row r="6941" spans="1:6" x14ac:dyDescent="0.25">
      <c r="A6941" t="s">
        <v>264</v>
      </c>
      <c r="B6941" t="s">
        <v>83</v>
      </c>
      <c r="C6941" t="s">
        <v>90</v>
      </c>
      <c r="D6941" s="177">
        <v>44239</v>
      </c>
      <c r="E6941">
        <v>51</v>
      </c>
      <c r="F6941" s="38">
        <f t="shared" si="108"/>
        <v>44239</v>
      </c>
    </row>
    <row r="6942" spans="1:6" x14ac:dyDescent="0.25">
      <c r="A6942" t="s">
        <v>264</v>
      </c>
      <c r="B6942" t="s">
        <v>83</v>
      </c>
      <c r="C6942" t="s">
        <v>84</v>
      </c>
      <c r="D6942" s="177">
        <v>44239</v>
      </c>
      <c r="E6942">
        <v>75</v>
      </c>
      <c r="F6942" s="38">
        <f t="shared" si="108"/>
        <v>44239</v>
      </c>
    </row>
    <row r="6943" spans="1:6" x14ac:dyDescent="0.25">
      <c r="A6943" t="s">
        <v>25</v>
      </c>
      <c r="B6943" t="s">
        <v>25</v>
      </c>
      <c r="C6943" t="s">
        <v>49</v>
      </c>
      <c r="D6943" s="177">
        <v>44239</v>
      </c>
      <c r="E6943">
        <v>57</v>
      </c>
      <c r="F6943" s="38">
        <f t="shared" si="108"/>
        <v>44239</v>
      </c>
    </row>
    <row r="6944" spans="1:6" x14ac:dyDescent="0.25">
      <c r="A6944" t="s">
        <v>370</v>
      </c>
      <c r="B6944" t="s">
        <v>371</v>
      </c>
      <c r="D6944" s="177">
        <v>44239</v>
      </c>
      <c r="E6944">
        <v>1</v>
      </c>
      <c r="F6944" s="38">
        <f t="shared" si="108"/>
        <v>44239</v>
      </c>
    </row>
    <row r="6945" spans="1:6" x14ac:dyDescent="0.25">
      <c r="A6945" t="s">
        <v>25</v>
      </c>
      <c r="B6945" t="s">
        <v>25</v>
      </c>
      <c r="C6945" t="s">
        <v>31</v>
      </c>
      <c r="D6945" s="177">
        <v>44239</v>
      </c>
      <c r="E6945">
        <v>12</v>
      </c>
      <c r="F6945" s="38">
        <f t="shared" si="108"/>
        <v>44239</v>
      </c>
    </row>
    <row r="6946" spans="1:6" x14ac:dyDescent="0.25">
      <c r="A6946" t="s">
        <v>25</v>
      </c>
      <c r="B6946" t="s">
        <v>26</v>
      </c>
      <c r="C6946" t="s">
        <v>28</v>
      </c>
      <c r="D6946" s="177">
        <v>44239</v>
      </c>
      <c r="E6946">
        <v>42</v>
      </c>
      <c r="F6946" s="38">
        <f t="shared" si="108"/>
        <v>44239</v>
      </c>
    </row>
    <row r="6947" spans="1:6" x14ac:dyDescent="0.25">
      <c r="A6947" t="s">
        <v>25</v>
      </c>
      <c r="B6947" t="s">
        <v>26</v>
      </c>
      <c r="C6947" t="s">
        <v>27</v>
      </c>
      <c r="D6947" s="177">
        <v>44239</v>
      </c>
      <c r="E6947">
        <v>18</v>
      </c>
      <c r="F6947" s="38">
        <f t="shared" si="108"/>
        <v>44239</v>
      </c>
    </row>
    <row r="6948" spans="1:6" x14ac:dyDescent="0.25">
      <c r="A6948" t="s">
        <v>57</v>
      </c>
      <c r="B6948" t="s">
        <v>57</v>
      </c>
      <c r="C6948" t="s">
        <v>60</v>
      </c>
      <c r="D6948" s="177">
        <v>44239</v>
      </c>
      <c r="E6948">
        <v>2</v>
      </c>
      <c r="F6948" s="38">
        <f t="shared" si="108"/>
        <v>44239</v>
      </c>
    </row>
    <row r="6949" spans="1:6" x14ac:dyDescent="0.25">
      <c r="A6949" t="s">
        <v>263</v>
      </c>
      <c r="B6949" t="s">
        <v>199</v>
      </c>
      <c r="C6949" t="s">
        <v>447</v>
      </c>
      <c r="D6949" s="177">
        <v>44239</v>
      </c>
      <c r="E6949">
        <v>4</v>
      </c>
      <c r="F6949" s="38">
        <f t="shared" si="108"/>
        <v>44239</v>
      </c>
    </row>
    <row r="6950" spans="1:6" x14ac:dyDescent="0.25">
      <c r="A6950" t="s">
        <v>91</v>
      </c>
      <c r="B6950" t="s">
        <v>91</v>
      </c>
      <c r="C6950" t="s">
        <v>96</v>
      </c>
      <c r="D6950" s="177">
        <v>44239</v>
      </c>
      <c r="E6950">
        <v>19</v>
      </c>
      <c r="F6950" s="38">
        <f t="shared" si="108"/>
        <v>44239</v>
      </c>
    </row>
    <row r="6951" spans="1:6" x14ac:dyDescent="0.25">
      <c r="A6951" t="s">
        <v>264</v>
      </c>
      <c r="B6951" t="s">
        <v>81</v>
      </c>
      <c r="C6951" t="s">
        <v>82</v>
      </c>
      <c r="D6951" s="177">
        <v>44239</v>
      </c>
      <c r="E6951">
        <v>42</v>
      </c>
      <c r="F6951" s="38">
        <f t="shared" si="108"/>
        <v>44239</v>
      </c>
    </row>
    <row r="6952" spans="1:6" x14ac:dyDescent="0.25">
      <c r="A6952" t="s">
        <v>264</v>
      </c>
      <c r="B6952" t="s">
        <v>83</v>
      </c>
      <c r="C6952" t="s">
        <v>191</v>
      </c>
      <c r="D6952" s="177">
        <v>44239</v>
      </c>
      <c r="E6952">
        <v>2</v>
      </c>
      <c r="F6952" s="38">
        <f t="shared" si="108"/>
        <v>44239</v>
      </c>
    </row>
    <row r="6953" spans="1:6" x14ac:dyDescent="0.25">
      <c r="A6953" t="s">
        <v>25</v>
      </c>
      <c r="B6953" t="s">
        <v>25</v>
      </c>
      <c r="C6953" t="s">
        <v>32</v>
      </c>
      <c r="D6953" s="177">
        <v>44239</v>
      </c>
      <c r="E6953">
        <v>1</v>
      </c>
      <c r="F6953" s="38">
        <f t="shared" si="108"/>
        <v>44239</v>
      </c>
    </row>
    <row r="6954" spans="1:6" x14ac:dyDescent="0.25">
      <c r="A6954" t="s">
        <v>18</v>
      </c>
      <c r="B6954" t="s">
        <v>18</v>
      </c>
      <c r="C6954" t="s">
        <v>23</v>
      </c>
      <c r="D6954" s="177">
        <v>44239</v>
      </c>
      <c r="E6954">
        <v>31</v>
      </c>
      <c r="F6954" s="38">
        <f t="shared" si="108"/>
        <v>44239</v>
      </c>
    </row>
    <row r="6955" spans="1:6" x14ac:dyDescent="0.25">
      <c r="A6955" t="s">
        <v>18</v>
      </c>
      <c r="B6955" t="s">
        <v>19</v>
      </c>
      <c r="C6955" t="s">
        <v>20</v>
      </c>
      <c r="D6955" s="177">
        <v>44239</v>
      </c>
      <c r="E6955">
        <v>41</v>
      </c>
      <c r="F6955" s="38">
        <f t="shared" si="108"/>
        <v>44239</v>
      </c>
    </row>
    <row r="6956" spans="1:6" x14ac:dyDescent="0.25">
      <c r="A6956" t="s">
        <v>337</v>
      </c>
      <c r="B6956" t="s">
        <v>338</v>
      </c>
      <c r="C6956" t="s">
        <v>177</v>
      </c>
      <c r="D6956" s="177">
        <v>44239</v>
      </c>
      <c r="E6956">
        <v>29</v>
      </c>
      <c r="F6956" s="38">
        <f t="shared" si="108"/>
        <v>44239</v>
      </c>
    </row>
    <row r="6957" spans="1:6" x14ac:dyDescent="0.25">
      <c r="A6957" t="s">
        <v>91</v>
      </c>
      <c r="B6957" t="s">
        <v>91</v>
      </c>
      <c r="C6957" t="s">
        <v>94</v>
      </c>
      <c r="D6957" s="177">
        <v>44239</v>
      </c>
      <c r="E6957">
        <v>16</v>
      </c>
      <c r="F6957" s="38">
        <f t="shared" si="108"/>
        <v>44239</v>
      </c>
    </row>
    <row r="6958" spans="1:6" x14ac:dyDescent="0.25">
      <c r="A6958" t="s">
        <v>264</v>
      </c>
      <c r="B6958" t="s">
        <v>83</v>
      </c>
      <c r="C6958" t="s">
        <v>181</v>
      </c>
      <c r="D6958" s="177">
        <v>44239</v>
      </c>
      <c r="E6958">
        <v>1</v>
      </c>
      <c r="F6958" s="38">
        <f t="shared" si="108"/>
        <v>44239</v>
      </c>
    </row>
    <row r="6959" spans="1:6" x14ac:dyDescent="0.25">
      <c r="A6959" t="s">
        <v>25</v>
      </c>
      <c r="B6959" t="s">
        <v>54</v>
      </c>
      <c r="C6959" t="s">
        <v>56</v>
      </c>
      <c r="D6959" s="177">
        <v>44239</v>
      </c>
      <c r="E6959">
        <v>86</v>
      </c>
      <c r="F6959" s="38">
        <f t="shared" si="108"/>
        <v>44239</v>
      </c>
    </row>
    <row r="6960" spans="1:6" x14ac:dyDescent="0.25">
      <c r="A6960" t="s">
        <v>25</v>
      </c>
      <c r="B6960" t="s">
        <v>54</v>
      </c>
      <c r="C6960" t="s">
        <v>55</v>
      </c>
      <c r="D6960" s="177">
        <v>44239</v>
      </c>
      <c r="E6960">
        <v>138</v>
      </c>
      <c r="F6960" s="38">
        <f t="shared" si="108"/>
        <v>44239</v>
      </c>
    </row>
    <row r="6961" spans="1:6" x14ac:dyDescent="0.25">
      <c r="A6961" t="s">
        <v>71</v>
      </c>
      <c r="B6961" t="s">
        <v>71</v>
      </c>
      <c r="C6961" t="s">
        <v>72</v>
      </c>
      <c r="D6961" s="177">
        <v>44239</v>
      </c>
      <c r="E6961">
        <v>39</v>
      </c>
      <c r="F6961" s="38">
        <f t="shared" si="108"/>
        <v>44239</v>
      </c>
    </row>
    <row r="6962" spans="1:6" x14ac:dyDescent="0.25">
      <c r="A6962" t="s">
        <v>57</v>
      </c>
      <c r="B6962" t="s">
        <v>57</v>
      </c>
      <c r="C6962" t="s">
        <v>63</v>
      </c>
      <c r="D6962" s="177">
        <v>44239</v>
      </c>
      <c r="E6962">
        <v>34</v>
      </c>
      <c r="F6962" s="38">
        <f t="shared" si="108"/>
        <v>44239</v>
      </c>
    </row>
    <row r="6963" spans="1:6" x14ac:dyDescent="0.25">
      <c r="A6963" t="s">
        <v>263</v>
      </c>
      <c r="B6963" t="s">
        <v>199</v>
      </c>
      <c r="C6963" t="s">
        <v>77</v>
      </c>
      <c r="D6963" s="177">
        <v>44239</v>
      </c>
      <c r="E6963">
        <v>26</v>
      </c>
      <c r="F6963" s="38">
        <f t="shared" si="108"/>
        <v>44239</v>
      </c>
    </row>
    <row r="6964" spans="1:6" x14ac:dyDescent="0.25">
      <c r="A6964" t="s">
        <v>25</v>
      </c>
      <c r="B6964" t="s">
        <v>25</v>
      </c>
      <c r="C6964" t="s">
        <v>41</v>
      </c>
      <c r="D6964" s="177">
        <v>44239</v>
      </c>
      <c r="E6964">
        <v>31</v>
      </c>
      <c r="F6964" s="38">
        <f t="shared" si="108"/>
        <v>44239</v>
      </c>
    </row>
    <row r="6965" spans="1:6" x14ac:dyDescent="0.25">
      <c r="A6965" t="s">
        <v>25</v>
      </c>
      <c r="B6965" t="s">
        <v>25</v>
      </c>
      <c r="C6965" t="s">
        <v>39</v>
      </c>
      <c r="D6965" s="177">
        <v>44239</v>
      </c>
      <c r="E6965">
        <v>48</v>
      </c>
      <c r="F6965" s="38">
        <f t="shared" si="108"/>
        <v>44239</v>
      </c>
    </row>
    <row r="6966" spans="1:6" x14ac:dyDescent="0.25">
      <c r="A6966" t="s">
        <v>25</v>
      </c>
      <c r="B6966" t="s">
        <v>25</v>
      </c>
      <c r="C6966" t="s">
        <v>186</v>
      </c>
      <c r="D6966" s="177">
        <v>44239</v>
      </c>
      <c r="E6966">
        <v>1</v>
      </c>
      <c r="F6966" s="38">
        <f t="shared" si="108"/>
        <v>44239</v>
      </c>
    </row>
    <row r="6967" spans="1:6" x14ac:dyDescent="0.25">
      <c r="A6967" t="s">
        <v>18</v>
      </c>
      <c r="B6967" t="s">
        <v>18</v>
      </c>
      <c r="D6967" s="177">
        <v>44239</v>
      </c>
      <c r="E6967">
        <v>1</v>
      </c>
      <c r="F6967" s="38">
        <f t="shared" si="108"/>
        <v>44239</v>
      </c>
    </row>
    <row r="6968" spans="1:6" x14ac:dyDescent="0.25">
      <c r="A6968" t="s">
        <v>18</v>
      </c>
      <c r="B6968" t="s">
        <v>21</v>
      </c>
      <c r="C6968" t="s">
        <v>22</v>
      </c>
      <c r="D6968" s="177">
        <v>44239</v>
      </c>
      <c r="E6968">
        <v>34</v>
      </c>
      <c r="F6968" s="38">
        <f t="shared" si="108"/>
        <v>44239</v>
      </c>
    </row>
    <row r="6969" spans="1:6" x14ac:dyDescent="0.25">
      <c r="A6969" t="s">
        <v>91</v>
      </c>
      <c r="B6969" t="s">
        <v>91</v>
      </c>
      <c r="C6969" t="s">
        <v>98</v>
      </c>
      <c r="D6969" s="177">
        <v>44239</v>
      </c>
      <c r="E6969">
        <v>45</v>
      </c>
      <c r="F6969" s="38">
        <f t="shared" si="108"/>
        <v>44239</v>
      </c>
    </row>
    <row r="6970" spans="1:6" x14ac:dyDescent="0.25">
      <c r="A6970" t="s">
        <v>91</v>
      </c>
      <c r="B6970" t="s">
        <v>91</v>
      </c>
      <c r="C6970" t="s">
        <v>101</v>
      </c>
      <c r="D6970" s="177">
        <v>44239</v>
      </c>
      <c r="E6970">
        <v>4</v>
      </c>
      <c r="F6970" s="38">
        <f t="shared" si="108"/>
        <v>44239</v>
      </c>
    </row>
    <row r="6971" spans="1:6" x14ac:dyDescent="0.25">
      <c r="A6971" t="s">
        <v>325</v>
      </c>
      <c r="B6971" t="s">
        <v>325</v>
      </c>
      <c r="C6971" t="s">
        <v>327</v>
      </c>
      <c r="D6971" s="177">
        <v>44239</v>
      </c>
      <c r="E6971">
        <v>27</v>
      </c>
      <c r="F6971" s="38">
        <f t="shared" si="108"/>
        <v>44239</v>
      </c>
    </row>
    <row r="6972" spans="1:6" x14ac:dyDescent="0.25">
      <c r="A6972" t="s">
        <v>263</v>
      </c>
      <c r="B6972" t="s">
        <v>199</v>
      </c>
      <c r="C6972" t="s">
        <v>75</v>
      </c>
      <c r="D6972" s="177">
        <v>44239</v>
      </c>
      <c r="E6972">
        <v>44</v>
      </c>
      <c r="F6972" s="38">
        <f t="shared" si="108"/>
        <v>44239</v>
      </c>
    </row>
    <row r="6973" spans="1:6" x14ac:dyDescent="0.25">
      <c r="A6973" t="s">
        <v>57</v>
      </c>
      <c r="B6973" t="s">
        <v>57</v>
      </c>
      <c r="C6973" t="s">
        <v>62</v>
      </c>
      <c r="D6973" s="177">
        <v>44239</v>
      </c>
      <c r="E6973">
        <v>33</v>
      </c>
      <c r="F6973" s="38">
        <f t="shared" si="108"/>
        <v>44239</v>
      </c>
    </row>
    <row r="6974" spans="1:6" x14ac:dyDescent="0.25">
      <c r="A6974" t="s">
        <v>25</v>
      </c>
      <c r="B6974" t="s">
        <v>29</v>
      </c>
      <c r="C6974" t="s">
        <v>30</v>
      </c>
      <c r="D6974" s="177">
        <v>44239</v>
      </c>
      <c r="E6974">
        <v>24</v>
      </c>
      <c r="F6974" s="38">
        <f t="shared" si="108"/>
        <v>44239</v>
      </c>
    </row>
    <row r="6975" spans="1:6" x14ac:dyDescent="0.25">
      <c r="A6975" t="s">
        <v>18</v>
      </c>
      <c r="B6975" t="s">
        <v>18</v>
      </c>
      <c r="C6975" t="s">
        <v>24</v>
      </c>
      <c r="D6975" s="177">
        <v>44239</v>
      </c>
      <c r="E6975">
        <v>14</v>
      </c>
      <c r="F6975" s="38">
        <f t="shared" si="108"/>
        <v>44239</v>
      </c>
    </row>
    <row r="6976" spans="1:6" x14ac:dyDescent="0.25">
      <c r="A6976" t="s">
        <v>25</v>
      </c>
      <c r="B6976" t="s">
        <v>25</v>
      </c>
      <c r="C6976" t="s">
        <v>45</v>
      </c>
      <c r="D6976" s="177">
        <v>44239</v>
      </c>
      <c r="E6976">
        <v>89</v>
      </c>
      <c r="F6976" s="38">
        <f t="shared" si="108"/>
        <v>44239</v>
      </c>
    </row>
    <row r="6977" spans="1:6" x14ac:dyDescent="0.25">
      <c r="A6977" t="s">
        <v>25</v>
      </c>
      <c r="B6977" t="s">
        <v>25</v>
      </c>
      <c r="C6977" t="s">
        <v>47</v>
      </c>
      <c r="D6977" s="177">
        <v>44239</v>
      </c>
      <c r="E6977">
        <v>57</v>
      </c>
      <c r="F6977" s="38">
        <f t="shared" si="108"/>
        <v>44239</v>
      </c>
    </row>
    <row r="6978" spans="1:6" x14ac:dyDescent="0.25">
      <c r="A6978" t="s">
        <v>25</v>
      </c>
      <c r="B6978" t="s">
        <v>25</v>
      </c>
      <c r="C6978" t="s">
        <v>34</v>
      </c>
      <c r="D6978" s="177">
        <v>44239</v>
      </c>
      <c r="E6978">
        <v>22</v>
      </c>
      <c r="F6978" s="38">
        <f t="shared" si="108"/>
        <v>44239</v>
      </c>
    </row>
    <row r="6979" spans="1:6" x14ac:dyDescent="0.25">
      <c r="A6979" t="s">
        <v>25</v>
      </c>
      <c r="B6979" t="s">
        <v>25</v>
      </c>
      <c r="C6979" t="s">
        <v>36</v>
      </c>
      <c r="D6979" s="177">
        <v>44239</v>
      </c>
      <c r="E6979">
        <v>1</v>
      </c>
      <c r="F6979" s="38">
        <f t="shared" ref="F6979:F7042" si="109">D6979</f>
        <v>44239</v>
      </c>
    </row>
    <row r="6980" spans="1:6" x14ac:dyDescent="0.25">
      <c r="A6980" t="s">
        <v>25</v>
      </c>
      <c r="B6980" t="s">
        <v>25</v>
      </c>
      <c r="C6980" t="s">
        <v>37</v>
      </c>
      <c r="D6980" s="177">
        <v>44239</v>
      </c>
      <c r="E6980">
        <v>63</v>
      </c>
      <c r="F6980" s="38">
        <f t="shared" si="109"/>
        <v>44239</v>
      </c>
    </row>
    <row r="6981" spans="1:6" x14ac:dyDescent="0.25">
      <c r="A6981" t="s">
        <v>25</v>
      </c>
      <c r="B6981" t="s">
        <v>25</v>
      </c>
      <c r="C6981" t="s">
        <v>42</v>
      </c>
      <c r="D6981" s="177">
        <v>44238</v>
      </c>
      <c r="E6981">
        <v>53</v>
      </c>
      <c r="F6981" s="38">
        <f t="shared" si="109"/>
        <v>44238</v>
      </c>
    </row>
    <row r="6982" spans="1:6" x14ac:dyDescent="0.25">
      <c r="A6982" t="s">
        <v>25</v>
      </c>
      <c r="B6982" t="s">
        <v>25</v>
      </c>
      <c r="C6982" t="s">
        <v>48</v>
      </c>
      <c r="D6982" s="177">
        <v>44238</v>
      </c>
      <c r="E6982">
        <v>13</v>
      </c>
      <c r="F6982" s="38">
        <f t="shared" si="109"/>
        <v>44238</v>
      </c>
    </row>
    <row r="6983" spans="1:6" x14ac:dyDescent="0.25">
      <c r="A6983" t="s">
        <v>25</v>
      </c>
      <c r="B6983" t="s">
        <v>25</v>
      </c>
      <c r="C6983" t="s">
        <v>49</v>
      </c>
      <c r="D6983" s="177">
        <v>44238</v>
      </c>
      <c r="E6983">
        <v>46</v>
      </c>
      <c r="F6983" s="38">
        <f t="shared" si="109"/>
        <v>44238</v>
      </c>
    </row>
    <row r="6984" spans="1:6" x14ac:dyDescent="0.25">
      <c r="A6984" t="s">
        <v>25</v>
      </c>
      <c r="B6984" t="s">
        <v>25</v>
      </c>
      <c r="C6984" t="s">
        <v>186</v>
      </c>
      <c r="D6984" s="177">
        <v>44238</v>
      </c>
      <c r="E6984">
        <v>1</v>
      </c>
      <c r="F6984" s="38">
        <f t="shared" si="109"/>
        <v>44238</v>
      </c>
    </row>
    <row r="6985" spans="1:6" x14ac:dyDescent="0.25">
      <c r="A6985" t="s">
        <v>25</v>
      </c>
      <c r="B6985" t="s">
        <v>25</v>
      </c>
      <c r="C6985" t="s">
        <v>43</v>
      </c>
      <c r="D6985" s="177">
        <v>44238</v>
      </c>
      <c r="E6985">
        <v>23</v>
      </c>
      <c r="F6985" s="38">
        <f t="shared" si="109"/>
        <v>44238</v>
      </c>
    </row>
    <row r="6986" spans="1:6" x14ac:dyDescent="0.25">
      <c r="A6986" t="s">
        <v>25</v>
      </c>
      <c r="B6986" t="s">
        <v>26</v>
      </c>
      <c r="C6986" t="s">
        <v>28</v>
      </c>
      <c r="D6986" s="177">
        <v>44238</v>
      </c>
      <c r="E6986">
        <v>40</v>
      </c>
      <c r="F6986" s="38">
        <f t="shared" si="109"/>
        <v>44238</v>
      </c>
    </row>
    <row r="6987" spans="1:6" x14ac:dyDescent="0.25">
      <c r="A6987" t="s">
        <v>25</v>
      </c>
      <c r="B6987" t="s">
        <v>25</v>
      </c>
      <c r="C6987" t="s">
        <v>31</v>
      </c>
      <c r="D6987" s="177">
        <v>44238</v>
      </c>
      <c r="E6987">
        <v>98</v>
      </c>
      <c r="F6987" s="38">
        <f t="shared" si="109"/>
        <v>44238</v>
      </c>
    </row>
    <row r="6988" spans="1:6" x14ac:dyDescent="0.25">
      <c r="A6988" t="s">
        <v>337</v>
      </c>
      <c r="B6988" t="s">
        <v>338</v>
      </c>
      <c r="C6988" t="s">
        <v>177</v>
      </c>
      <c r="D6988" s="177">
        <v>44238</v>
      </c>
      <c r="E6988">
        <v>43</v>
      </c>
      <c r="F6988" s="38">
        <f t="shared" si="109"/>
        <v>44238</v>
      </c>
    </row>
    <row r="6989" spans="1:6" x14ac:dyDescent="0.25">
      <c r="A6989" t="s">
        <v>263</v>
      </c>
      <c r="B6989" t="s">
        <v>199</v>
      </c>
      <c r="C6989" t="s">
        <v>77</v>
      </c>
      <c r="D6989" s="177">
        <v>44238</v>
      </c>
      <c r="E6989">
        <v>94</v>
      </c>
      <c r="F6989" s="38">
        <f t="shared" si="109"/>
        <v>44238</v>
      </c>
    </row>
    <row r="6990" spans="1:6" x14ac:dyDescent="0.25">
      <c r="A6990" t="s">
        <v>91</v>
      </c>
      <c r="B6990" t="s">
        <v>91</v>
      </c>
      <c r="C6990" t="s">
        <v>97</v>
      </c>
      <c r="D6990" s="177">
        <v>44238</v>
      </c>
      <c r="E6990">
        <v>7</v>
      </c>
      <c r="F6990" s="38">
        <f t="shared" si="109"/>
        <v>44238</v>
      </c>
    </row>
    <row r="6991" spans="1:6" x14ac:dyDescent="0.25">
      <c r="A6991" t="s">
        <v>91</v>
      </c>
      <c r="B6991" t="s">
        <v>91</v>
      </c>
      <c r="C6991" t="s">
        <v>96</v>
      </c>
      <c r="D6991" s="177">
        <v>44238</v>
      </c>
      <c r="E6991">
        <v>78</v>
      </c>
      <c r="F6991" s="38">
        <f t="shared" si="109"/>
        <v>44238</v>
      </c>
    </row>
    <row r="6992" spans="1:6" x14ac:dyDescent="0.25">
      <c r="A6992" t="s">
        <v>264</v>
      </c>
      <c r="B6992" t="s">
        <v>83</v>
      </c>
      <c r="C6992" t="s">
        <v>84</v>
      </c>
      <c r="D6992" s="177">
        <v>44238</v>
      </c>
      <c r="E6992">
        <v>134</v>
      </c>
      <c r="F6992" s="38">
        <f t="shared" si="109"/>
        <v>44238</v>
      </c>
    </row>
    <row r="6993" spans="1:6" x14ac:dyDescent="0.25">
      <c r="A6993" t="s">
        <v>264</v>
      </c>
      <c r="B6993" t="s">
        <v>83</v>
      </c>
      <c r="C6993" t="s">
        <v>191</v>
      </c>
      <c r="D6993" s="177">
        <v>44238</v>
      </c>
      <c r="E6993">
        <v>1</v>
      </c>
      <c r="F6993" s="38">
        <f t="shared" si="109"/>
        <v>44238</v>
      </c>
    </row>
    <row r="6994" spans="1:6" x14ac:dyDescent="0.25">
      <c r="A6994" t="s">
        <v>25</v>
      </c>
      <c r="B6994" t="s">
        <v>26</v>
      </c>
      <c r="C6994" t="s">
        <v>27</v>
      </c>
      <c r="D6994" s="177">
        <v>44238</v>
      </c>
      <c r="E6994">
        <v>38</v>
      </c>
      <c r="F6994" s="38">
        <f t="shared" si="109"/>
        <v>44238</v>
      </c>
    </row>
    <row r="6995" spans="1:6" x14ac:dyDescent="0.25">
      <c r="A6995" t="s">
        <v>25</v>
      </c>
      <c r="B6995" t="s">
        <v>29</v>
      </c>
      <c r="C6995" t="s">
        <v>30</v>
      </c>
      <c r="D6995" s="177">
        <v>44238</v>
      </c>
      <c r="E6995">
        <v>55</v>
      </c>
      <c r="F6995" s="38">
        <f t="shared" si="109"/>
        <v>44238</v>
      </c>
    </row>
    <row r="6996" spans="1:6" x14ac:dyDescent="0.25">
      <c r="A6996" t="s">
        <v>25</v>
      </c>
      <c r="B6996" t="s">
        <v>25</v>
      </c>
      <c r="C6996" t="s">
        <v>32</v>
      </c>
      <c r="D6996" s="177">
        <v>44238</v>
      </c>
      <c r="E6996">
        <v>86</v>
      </c>
      <c r="F6996" s="38">
        <f t="shared" si="109"/>
        <v>44238</v>
      </c>
    </row>
    <row r="6997" spans="1:6" x14ac:dyDescent="0.25">
      <c r="A6997" t="s">
        <v>25</v>
      </c>
      <c r="B6997" t="s">
        <v>25</v>
      </c>
      <c r="C6997" t="s">
        <v>46</v>
      </c>
      <c r="D6997" s="177">
        <v>44238</v>
      </c>
      <c r="E6997">
        <v>21</v>
      </c>
      <c r="F6997" s="38">
        <f t="shared" si="109"/>
        <v>44238</v>
      </c>
    </row>
    <row r="6998" spans="1:6" x14ac:dyDescent="0.25">
      <c r="A6998" t="s">
        <v>25</v>
      </c>
      <c r="B6998" t="s">
        <v>25</v>
      </c>
      <c r="C6998" t="s">
        <v>40</v>
      </c>
      <c r="D6998" s="177">
        <v>44238</v>
      </c>
      <c r="E6998">
        <v>6</v>
      </c>
      <c r="F6998" s="38">
        <f t="shared" si="109"/>
        <v>44238</v>
      </c>
    </row>
    <row r="6999" spans="1:6" x14ac:dyDescent="0.25">
      <c r="A6999" t="s">
        <v>25</v>
      </c>
      <c r="B6999" t="s">
        <v>25</v>
      </c>
      <c r="C6999" t="s">
        <v>37</v>
      </c>
      <c r="D6999" s="177">
        <v>44238</v>
      </c>
      <c r="E6999">
        <v>47</v>
      </c>
      <c r="F6999" s="38">
        <f t="shared" si="109"/>
        <v>44238</v>
      </c>
    </row>
    <row r="7000" spans="1:6" x14ac:dyDescent="0.25">
      <c r="A7000" t="s">
        <v>25</v>
      </c>
      <c r="B7000" t="s">
        <v>25</v>
      </c>
      <c r="C7000" t="s">
        <v>34</v>
      </c>
      <c r="D7000" s="177">
        <v>44238</v>
      </c>
      <c r="E7000">
        <v>48</v>
      </c>
      <c r="F7000" s="38">
        <f t="shared" si="109"/>
        <v>44238</v>
      </c>
    </row>
    <row r="7001" spans="1:6" x14ac:dyDescent="0.25">
      <c r="A7001" t="s">
        <v>263</v>
      </c>
      <c r="B7001" t="s">
        <v>199</v>
      </c>
      <c r="C7001" t="s">
        <v>319</v>
      </c>
      <c r="D7001" s="177">
        <v>44238</v>
      </c>
      <c r="E7001">
        <v>35</v>
      </c>
      <c r="F7001" s="38">
        <f t="shared" si="109"/>
        <v>44238</v>
      </c>
    </row>
    <row r="7002" spans="1:6" x14ac:dyDescent="0.25">
      <c r="A7002" t="s">
        <v>263</v>
      </c>
      <c r="B7002" t="s">
        <v>199</v>
      </c>
      <c r="C7002" t="s">
        <v>188</v>
      </c>
      <c r="D7002" s="177">
        <v>44238</v>
      </c>
      <c r="E7002">
        <v>1</v>
      </c>
      <c r="F7002" s="38">
        <f t="shared" si="109"/>
        <v>44238</v>
      </c>
    </row>
    <row r="7003" spans="1:6" x14ac:dyDescent="0.25">
      <c r="A7003" t="s">
        <v>57</v>
      </c>
      <c r="B7003" t="s">
        <v>57</v>
      </c>
      <c r="C7003" t="s">
        <v>62</v>
      </c>
      <c r="D7003" s="177">
        <v>44238</v>
      </c>
      <c r="E7003">
        <v>37</v>
      </c>
      <c r="F7003" s="38">
        <f t="shared" si="109"/>
        <v>44238</v>
      </c>
    </row>
    <row r="7004" spans="1:6" x14ac:dyDescent="0.25">
      <c r="A7004" t="s">
        <v>25</v>
      </c>
      <c r="B7004" t="s">
        <v>25</v>
      </c>
      <c r="C7004" t="s">
        <v>53</v>
      </c>
      <c r="D7004" s="177">
        <v>44238</v>
      </c>
      <c r="E7004">
        <v>48</v>
      </c>
      <c r="F7004" s="38">
        <f t="shared" si="109"/>
        <v>44238</v>
      </c>
    </row>
    <row r="7005" spans="1:6" x14ac:dyDescent="0.25">
      <c r="A7005" t="s">
        <v>25</v>
      </c>
      <c r="B7005" t="s">
        <v>25</v>
      </c>
      <c r="C7005" t="s">
        <v>51</v>
      </c>
      <c r="D7005" s="177">
        <v>44238</v>
      </c>
      <c r="E7005">
        <v>11</v>
      </c>
      <c r="F7005" s="38">
        <f t="shared" si="109"/>
        <v>44238</v>
      </c>
    </row>
    <row r="7006" spans="1:6" x14ac:dyDescent="0.25">
      <c r="A7006" t="s">
        <v>264</v>
      </c>
      <c r="B7006" t="s">
        <v>81</v>
      </c>
      <c r="C7006" t="s">
        <v>82</v>
      </c>
      <c r="D7006" s="177">
        <v>44238</v>
      </c>
      <c r="E7006">
        <v>50</v>
      </c>
      <c r="F7006" s="38">
        <f t="shared" si="109"/>
        <v>44238</v>
      </c>
    </row>
    <row r="7007" spans="1:6" x14ac:dyDescent="0.25">
      <c r="A7007" t="s">
        <v>264</v>
      </c>
      <c r="B7007" t="s">
        <v>83</v>
      </c>
      <c r="C7007" t="s">
        <v>90</v>
      </c>
      <c r="D7007" s="177">
        <v>44238</v>
      </c>
      <c r="E7007">
        <v>51</v>
      </c>
      <c r="F7007" s="38">
        <f t="shared" si="109"/>
        <v>44238</v>
      </c>
    </row>
    <row r="7008" spans="1:6" x14ac:dyDescent="0.25">
      <c r="A7008" t="s">
        <v>91</v>
      </c>
      <c r="B7008" t="s">
        <v>91</v>
      </c>
      <c r="C7008" t="s">
        <v>98</v>
      </c>
      <c r="D7008" s="177">
        <v>44238</v>
      </c>
      <c r="E7008">
        <v>56</v>
      </c>
      <c r="F7008" s="38">
        <f t="shared" si="109"/>
        <v>44238</v>
      </c>
    </row>
    <row r="7009" spans="1:6" x14ac:dyDescent="0.25">
      <c r="A7009" t="s">
        <v>18</v>
      </c>
      <c r="B7009" t="s">
        <v>19</v>
      </c>
      <c r="C7009" t="s">
        <v>185</v>
      </c>
      <c r="D7009" s="177">
        <v>44238</v>
      </c>
      <c r="E7009">
        <v>3</v>
      </c>
      <c r="F7009" s="38">
        <f t="shared" si="109"/>
        <v>44238</v>
      </c>
    </row>
    <row r="7010" spans="1:6" x14ac:dyDescent="0.25">
      <c r="A7010" t="s">
        <v>18</v>
      </c>
      <c r="B7010" t="s">
        <v>18</v>
      </c>
      <c r="D7010" s="177">
        <v>44238</v>
      </c>
      <c r="E7010">
        <v>1</v>
      </c>
      <c r="F7010" s="38">
        <f t="shared" si="109"/>
        <v>44238</v>
      </c>
    </row>
    <row r="7011" spans="1:6" x14ac:dyDescent="0.25">
      <c r="A7011" t="s">
        <v>370</v>
      </c>
      <c r="B7011" t="s">
        <v>371</v>
      </c>
      <c r="D7011" s="177">
        <v>44238</v>
      </c>
      <c r="E7011">
        <v>11</v>
      </c>
      <c r="F7011" s="38">
        <f t="shared" si="109"/>
        <v>44238</v>
      </c>
    </row>
    <row r="7012" spans="1:6" x14ac:dyDescent="0.25">
      <c r="A7012" t="s">
        <v>2</v>
      </c>
      <c r="B7012" t="s">
        <v>2</v>
      </c>
      <c r="C7012" t="s">
        <v>184</v>
      </c>
      <c r="D7012" s="177">
        <v>44238</v>
      </c>
      <c r="E7012">
        <v>13</v>
      </c>
      <c r="F7012" s="38">
        <f t="shared" si="109"/>
        <v>44238</v>
      </c>
    </row>
    <row r="7013" spans="1:6" x14ac:dyDescent="0.25">
      <c r="A7013" t="s">
        <v>25</v>
      </c>
      <c r="B7013" t="s">
        <v>25</v>
      </c>
      <c r="C7013" t="s">
        <v>38</v>
      </c>
      <c r="D7013" s="177">
        <v>44238</v>
      </c>
      <c r="E7013">
        <v>41</v>
      </c>
      <c r="F7013" s="38">
        <f t="shared" si="109"/>
        <v>44238</v>
      </c>
    </row>
    <row r="7014" spans="1:6" x14ac:dyDescent="0.25">
      <c r="A7014" t="s">
        <v>25</v>
      </c>
      <c r="B7014" t="s">
        <v>25</v>
      </c>
      <c r="C7014" t="s">
        <v>41</v>
      </c>
      <c r="D7014" s="177">
        <v>44238</v>
      </c>
      <c r="E7014">
        <v>31</v>
      </c>
      <c r="F7014" s="38">
        <f t="shared" si="109"/>
        <v>44238</v>
      </c>
    </row>
    <row r="7015" spans="1:6" x14ac:dyDescent="0.25">
      <c r="A7015" t="s">
        <v>264</v>
      </c>
      <c r="B7015" t="s">
        <v>83</v>
      </c>
      <c r="C7015" t="s">
        <v>80</v>
      </c>
      <c r="D7015" s="177">
        <v>44238</v>
      </c>
      <c r="E7015">
        <v>40</v>
      </c>
      <c r="F7015" s="38">
        <f t="shared" si="109"/>
        <v>44238</v>
      </c>
    </row>
    <row r="7016" spans="1:6" x14ac:dyDescent="0.25">
      <c r="A7016" t="s">
        <v>264</v>
      </c>
      <c r="B7016" t="s">
        <v>83</v>
      </c>
      <c r="C7016" t="s">
        <v>181</v>
      </c>
      <c r="D7016" s="177">
        <v>44238</v>
      </c>
      <c r="E7016">
        <v>19</v>
      </c>
      <c r="F7016" s="38">
        <f t="shared" si="109"/>
        <v>44238</v>
      </c>
    </row>
    <row r="7017" spans="1:6" x14ac:dyDescent="0.25">
      <c r="A7017" t="s">
        <v>325</v>
      </c>
      <c r="B7017" t="s">
        <v>325</v>
      </c>
      <c r="C7017" t="s">
        <v>327</v>
      </c>
      <c r="D7017" s="177">
        <v>44238</v>
      </c>
      <c r="E7017">
        <v>27</v>
      </c>
      <c r="F7017" s="38">
        <f t="shared" si="109"/>
        <v>44238</v>
      </c>
    </row>
    <row r="7018" spans="1:6" x14ac:dyDescent="0.25">
      <c r="A7018" t="s">
        <v>71</v>
      </c>
      <c r="B7018" t="s">
        <v>71</v>
      </c>
      <c r="C7018" t="s">
        <v>72</v>
      </c>
      <c r="D7018" s="177">
        <v>44238</v>
      </c>
      <c r="E7018">
        <v>36</v>
      </c>
      <c r="F7018" s="38">
        <f t="shared" si="109"/>
        <v>44238</v>
      </c>
    </row>
    <row r="7019" spans="1:6" x14ac:dyDescent="0.25">
      <c r="A7019" t="s">
        <v>25</v>
      </c>
      <c r="B7019" t="s">
        <v>25</v>
      </c>
      <c r="C7019" t="s">
        <v>50</v>
      </c>
      <c r="D7019" s="177">
        <v>44238</v>
      </c>
      <c r="E7019">
        <v>26</v>
      </c>
      <c r="F7019" s="38">
        <f t="shared" si="109"/>
        <v>44238</v>
      </c>
    </row>
    <row r="7020" spans="1:6" x14ac:dyDescent="0.25">
      <c r="A7020" t="s">
        <v>57</v>
      </c>
      <c r="B7020" t="s">
        <v>57</v>
      </c>
      <c r="C7020" t="s">
        <v>130</v>
      </c>
      <c r="D7020" s="177">
        <v>44238</v>
      </c>
      <c r="E7020">
        <v>29</v>
      </c>
      <c r="F7020" s="38">
        <f t="shared" si="109"/>
        <v>44238</v>
      </c>
    </row>
    <row r="7021" spans="1:6" x14ac:dyDescent="0.25">
      <c r="A7021" t="s">
        <v>18</v>
      </c>
      <c r="B7021" t="s">
        <v>18</v>
      </c>
      <c r="C7021" t="s">
        <v>24</v>
      </c>
      <c r="D7021" s="177">
        <v>44238</v>
      </c>
      <c r="E7021">
        <v>53</v>
      </c>
      <c r="F7021" s="38">
        <f t="shared" si="109"/>
        <v>44238</v>
      </c>
    </row>
    <row r="7022" spans="1:6" x14ac:dyDescent="0.25">
      <c r="A7022" t="s">
        <v>16</v>
      </c>
      <c r="B7022" t="s">
        <v>16</v>
      </c>
      <c r="C7022" t="s">
        <v>17</v>
      </c>
      <c r="D7022" s="177">
        <v>44238</v>
      </c>
      <c r="E7022">
        <v>101</v>
      </c>
      <c r="F7022" s="38">
        <f t="shared" si="109"/>
        <v>44238</v>
      </c>
    </row>
    <row r="7023" spans="1:6" x14ac:dyDescent="0.25">
      <c r="A7023" t="s">
        <v>18</v>
      </c>
      <c r="B7023" t="s">
        <v>19</v>
      </c>
      <c r="C7023" t="s">
        <v>20</v>
      </c>
      <c r="D7023" s="177">
        <v>44238</v>
      </c>
      <c r="E7023">
        <v>42</v>
      </c>
      <c r="F7023" s="38">
        <f t="shared" si="109"/>
        <v>44238</v>
      </c>
    </row>
    <row r="7024" spans="1:6" x14ac:dyDescent="0.25">
      <c r="A7024" t="s">
        <v>18</v>
      </c>
      <c r="B7024" t="s">
        <v>21</v>
      </c>
      <c r="C7024" t="s">
        <v>22</v>
      </c>
      <c r="D7024" s="177">
        <v>44238</v>
      </c>
      <c r="E7024">
        <v>74</v>
      </c>
      <c r="F7024" s="38">
        <f t="shared" si="109"/>
        <v>44238</v>
      </c>
    </row>
    <row r="7025" spans="1:6" x14ac:dyDescent="0.25">
      <c r="A7025" t="s">
        <v>18</v>
      </c>
      <c r="B7025" t="s">
        <v>18</v>
      </c>
      <c r="C7025" t="s">
        <v>23</v>
      </c>
      <c r="D7025" s="177">
        <v>44238</v>
      </c>
      <c r="E7025">
        <v>17</v>
      </c>
      <c r="F7025" s="38">
        <f t="shared" si="109"/>
        <v>44238</v>
      </c>
    </row>
    <row r="7026" spans="1:6" x14ac:dyDescent="0.25">
      <c r="A7026" t="s">
        <v>25</v>
      </c>
      <c r="B7026" t="s">
        <v>25</v>
      </c>
      <c r="C7026" t="s">
        <v>47</v>
      </c>
      <c r="D7026" s="177">
        <v>44238</v>
      </c>
      <c r="E7026">
        <v>47</v>
      </c>
      <c r="F7026" s="38">
        <f t="shared" si="109"/>
        <v>44238</v>
      </c>
    </row>
    <row r="7027" spans="1:6" x14ac:dyDescent="0.25">
      <c r="A7027" t="s">
        <v>25</v>
      </c>
      <c r="B7027" t="s">
        <v>25</v>
      </c>
      <c r="C7027" t="s">
        <v>36</v>
      </c>
      <c r="D7027" s="177">
        <v>44238</v>
      </c>
      <c r="E7027">
        <v>28</v>
      </c>
      <c r="F7027" s="38">
        <f t="shared" si="109"/>
        <v>44238</v>
      </c>
    </row>
    <row r="7028" spans="1:6" x14ac:dyDescent="0.25">
      <c r="A7028" t="s">
        <v>25</v>
      </c>
      <c r="B7028" t="s">
        <v>25</v>
      </c>
      <c r="C7028" t="s">
        <v>35</v>
      </c>
      <c r="D7028" s="177">
        <v>44238</v>
      </c>
      <c r="E7028">
        <v>36</v>
      </c>
      <c r="F7028" s="38">
        <f t="shared" si="109"/>
        <v>44238</v>
      </c>
    </row>
    <row r="7029" spans="1:6" x14ac:dyDescent="0.25">
      <c r="A7029" t="s">
        <v>25</v>
      </c>
      <c r="B7029" t="s">
        <v>25</v>
      </c>
      <c r="C7029" t="s">
        <v>39</v>
      </c>
      <c r="D7029" s="177">
        <v>44238</v>
      </c>
      <c r="E7029">
        <v>49</v>
      </c>
      <c r="F7029" s="38">
        <f t="shared" si="109"/>
        <v>44238</v>
      </c>
    </row>
    <row r="7030" spans="1:6" x14ac:dyDescent="0.25">
      <c r="A7030" t="s">
        <v>264</v>
      </c>
      <c r="B7030" t="s">
        <v>83</v>
      </c>
      <c r="C7030" t="s">
        <v>86</v>
      </c>
      <c r="D7030" s="177">
        <v>44238</v>
      </c>
      <c r="E7030">
        <v>19</v>
      </c>
      <c r="F7030" s="38">
        <f t="shared" si="109"/>
        <v>44238</v>
      </c>
    </row>
    <row r="7031" spans="1:6" x14ac:dyDescent="0.25">
      <c r="A7031" t="s">
        <v>91</v>
      </c>
      <c r="B7031" t="s">
        <v>91</v>
      </c>
      <c r="C7031" t="s">
        <v>100</v>
      </c>
      <c r="D7031" s="177">
        <v>44238</v>
      </c>
      <c r="E7031">
        <v>74</v>
      </c>
      <c r="F7031" s="38">
        <f t="shared" si="109"/>
        <v>44238</v>
      </c>
    </row>
    <row r="7032" spans="1:6" x14ac:dyDescent="0.25">
      <c r="A7032" t="s">
        <v>91</v>
      </c>
      <c r="B7032" t="s">
        <v>91</v>
      </c>
      <c r="C7032" t="s">
        <v>101</v>
      </c>
      <c r="D7032" s="177">
        <v>44238</v>
      </c>
      <c r="E7032">
        <v>35</v>
      </c>
      <c r="F7032" s="38">
        <f t="shared" si="109"/>
        <v>44238</v>
      </c>
    </row>
    <row r="7033" spans="1:6" x14ac:dyDescent="0.25">
      <c r="A7033" t="s">
        <v>57</v>
      </c>
      <c r="B7033" t="s">
        <v>57</v>
      </c>
      <c r="C7033" t="s">
        <v>63</v>
      </c>
      <c r="D7033" s="177">
        <v>44238</v>
      </c>
      <c r="E7033">
        <v>31</v>
      </c>
      <c r="F7033" s="38">
        <f t="shared" si="109"/>
        <v>44238</v>
      </c>
    </row>
    <row r="7034" spans="1:6" x14ac:dyDescent="0.25">
      <c r="A7034" t="s">
        <v>263</v>
      </c>
      <c r="B7034" t="s">
        <v>199</v>
      </c>
      <c r="C7034" t="s">
        <v>75</v>
      </c>
      <c r="D7034" s="177">
        <v>44238</v>
      </c>
      <c r="E7034">
        <v>52</v>
      </c>
      <c r="F7034" s="38">
        <f t="shared" si="109"/>
        <v>44238</v>
      </c>
    </row>
    <row r="7035" spans="1:6" x14ac:dyDescent="0.25">
      <c r="A7035" t="s">
        <v>25</v>
      </c>
      <c r="B7035" t="s">
        <v>54</v>
      </c>
      <c r="C7035" t="s">
        <v>55</v>
      </c>
      <c r="D7035" s="177">
        <v>44238</v>
      </c>
      <c r="E7035">
        <v>226</v>
      </c>
      <c r="F7035" s="38">
        <f t="shared" si="109"/>
        <v>44238</v>
      </c>
    </row>
    <row r="7036" spans="1:6" x14ac:dyDescent="0.25">
      <c r="A7036" t="s">
        <v>25</v>
      </c>
      <c r="B7036" t="s">
        <v>54</v>
      </c>
      <c r="C7036" t="s">
        <v>56</v>
      </c>
      <c r="D7036" s="177">
        <v>44238</v>
      </c>
      <c r="E7036">
        <v>171</v>
      </c>
      <c r="F7036" s="38">
        <f t="shared" si="109"/>
        <v>44238</v>
      </c>
    </row>
    <row r="7037" spans="1:6" x14ac:dyDescent="0.25">
      <c r="A7037" t="s">
        <v>25</v>
      </c>
      <c r="B7037" t="s">
        <v>25</v>
      </c>
      <c r="C7037" t="s">
        <v>53</v>
      </c>
      <c r="D7037" s="177">
        <v>44237</v>
      </c>
      <c r="E7037">
        <v>56</v>
      </c>
      <c r="F7037" s="38">
        <f t="shared" si="109"/>
        <v>44237</v>
      </c>
    </row>
    <row r="7038" spans="1:6" x14ac:dyDescent="0.25">
      <c r="A7038" t="s">
        <v>57</v>
      </c>
      <c r="B7038" t="s">
        <v>57</v>
      </c>
      <c r="C7038" t="s">
        <v>130</v>
      </c>
      <c r="D7038" s="177">
        <v>44237</v>
      </c>
      <c r="E7038">
        <v>18</v>
      </c>
      <c r="F7038" s="38">
        <f t="shared" si="109"/>
        <v>44237</v>
      </c>
    </row>
    <row r="7039" spans="1:6" x14ac:dyDescent="0.25">
      <c r="A7039" t="s">
        <v>263</v>
      </c>
      <c r="B7039" t="s">
        <v>199</v>
      </c>
      <c r="C7039" t="s">
        <v>77</v>
      </c>
      <c r="D7039" s="177">
        <v>44237</v>
      </c>
      <c r="E7039">
        <v>78</v>
      </c>
      <c r="F7039" s="38">
        <f t="shared" si="109"/>
        <v>44237</v>
      </c>
    </row>
    <row r="7040" spans="1:6" x14ac:dyDescent="0.25">
      <c r="A7040" t="s">
        <v>57</v>
      </c>
      <c r="B7040" t="s">
        <v>57</v>
      </c>
      <c r="C7040" t="s">
        <v>62</v>
      </c>
      <c r="D7040" s="177">
        <v>44237</v>
      </c>
      <c r="E7040">
        <v>13</v>
      </c>
      <c r="F7040" s="38">
        <f t="shared" si="109"/>
        <v>44237</v>
      </c>
    </row>
    <row r="7041" spans="1:6" x14ac:dyDescent="0.25">
      <c r="A7041" t="s">
        <v>264</v>
      </c>
      <c r="B7041" t="s">
        <v>83</v>
      </c>
      <c r="C7041" t="s">
        <v>191</v>
      </c>
      <c r="D7041" s="177">
        <v>44237</v>
      </c>
      <c r="E7041">
        <v>1</v>
      </c>
      <c r="F7041" s="38">
        <f t="shared" si="109"/>
        <v>44237</v>
      </c>
    </row>
    <row r="7042" spans="1:6" x14ac:dyDescent="0.25">
      <c r="A7042" t="s">
        <v>25</v>
      </c>
      <c r="B7042" t="s">
        <v>25</v>
      </c>
      <c r="C7042" t="s">
        <v>41</v>
      </c>
      <c r="D7042" s="177">
        <v>44237</v>
      </c>
      <c r="E7042">
        <v>64</v>
      </c>
      <c r="F7042" s="38">
        <f t="shared" si="109"/>
        <v>44237</v>
      </c>
    </row>
    <row r="7043" spans="1:6" x14ac:dyDescent="0.25">
      <c r="A7043" t="s">
        <v>25</v>
      </c>
      <c r="B7043" t="s">
        <v>25</v>
      </c>
      <c r="C7043" t="s">
        <v>50</v>
      </c>
      <c r="D7043" s="177">
        <v>44237</v>
      </c>
      <c r="E7043">
        <v>25</v>
      </c>
      <c r="F7043" s="38">
        <f t="shared" ref="F7043:F7106" si="110">D7043</f>
        <v>44237</v>
      </c>
    </row>
    <row r="7044" spans="1:6" x14ac:dyDescent="0.25">
      <c r="A7044" t="s">
        <v>25</v>
      </c>
      <c r="B7044" t="s">
        <v>25</v>
      </c>
      <c r="C7044" t="s">
        <v>45</v>
      </c>
      <c r="D7044" s="177">
        <v>44237</v>
      </c>
      <c r="E7044">
        <v>50</v>
      </c>
      <c r="F7044" s="38">
        <f t="shared" si="110"/>
        <v>44237</v>
      </c>
    </row>
    <row r="7045" spans="1:6" x14ac:dyDescent="0.25">
      <c r="A7045" t="s">
        <v>25</v>
      </c>
      <c r="B7045" t="s">
        <v>25</v>
      </c>
      <c r="C7045" t="s">
        <v>186</v>
      </c>
      <c r="D7045" s="177">
        <v>44237</v>
      </c>
      <c r="E7045">
        <v>2</v>
      </c>
      <c r="F7045" s="38">
        <f t="shared" si="110"/>
        <v>44237</v>
      </c>
    </row>
    <row r="7046" spans="1:6" x14ac:dyDescent="0.25">
      <c r="A7046" t="s">
        <v>25</v>
      </c>
      <c r="B7046" t="s">
        <v>25</v>
      </c>
      <c r="C7046" t="s">
        <v>32</v>
      </c>
      <c r="D7046" s="177">
        <v>44237</v>
      </c>
      <c r="E7046">
        <v>77</v>
      </c>
      <c r="F7046" s="38">
        <f t="shared" si="110"/>
        <v>44237</v>
      </c>
    </row>
    <row r="7047" spans="1:6" x14ac:dyDescent="0.25">
      <c r="A7047" t="s">
        <v>25</v>
      </c>
      <c r="B7047" t="s">
        <v>54</v>
      </c>
      <c r="C7047" t="s">
        <v>56</v>
      </c>
      <c r="D7047" s="177">
        <v>44237</v>
      </c>
      <c r="E7047">
        <v>123</v>
      </c>
      <c r="F7047" s="38">
        <f t="shared" si="110"/>
        <v>44237</v>
      </c>
    </row>
    <row r="7048" spans="1:6" x14ac:dyDescent="0.25">
      <c r="A7048" t="s">
        <v>57</v>
      </c>
      <c r="B7048" t="s">
        <v>57</v>
      </c>
      <c r="C7048" t="s">
        <v>63</v>
      </c>
      <c r="D7048" s="177">
        <v>44237</v>
      </c>
      <c r="E7048">
        <v>37</v>
      </c>
      <c r="F7048" s="38">
        <f t="shared" si="110"/>
        <v>44237</v>
      </c>
    </row>
    <row r="7049" spans="1:6" x14ac:dyDescent="0.25">
      <c r="A7049" t="s">
        <v>263</v>
      </c>
      <c r="B7049" t="s">
        <v>199</v>
      </c>
      <c r="C7049" t="s">
        <v>75</v>
      </c>
      <c r="D7049" s="177">
        <v>44237</v>
      </c>
      <c r="E7049">
        <v>54</v>
      </c>
      <c r="F7049" s="38">
        <f t="shared" si="110"/>
        <v>44237</v>
      </c>
    </row>
    <row r="7050" spans="1:6" x14ac:dyDescent="0.25">
      <c r="A7050" t="s">
        <v>91</v>
      </c>
      <c r="B7050" t="s">
        <v>91</v>
      </c>
      <c r="C7050" t="s">
        <v>101</v>
      </c>
      <c r="D7050" s="177">
        <v>44237</v>
      </c>
      <c r="E7050">
        <v>45</v>
      </c>
      <c r="F7050" s="38">
        <f t="shared" si="110"/>
        <v>44237</v>
      </c>
    </row>
    <row r="7051" spans="1:6" x14ac:dyDescent="0.25">
      <c r="A7051" t="s">
        <v>264</v>
      </c>
      <c r="B7051" t="s">
        <v>83</v>
      </c>
      <c r="C7051" t="s">
        <v>85</v>
      </c>
      <c r="D7051" s="177">
        <v>44237</v>
      </c>
      <c r="E7051">
        <v>1</v>
      </c>
      <c r="F7051" s="38">
        <f t="shared" si="110"/>
        <v>44237</v>
      </c>
    </row>
    <row r="7052" spans="1:6" x14ac:dyDescent="0.25">
      <c r="A7052" t="s">
        <v>25</v>
      </c>
      <c r="B7052" t="s">
        <v>25</v>
      </c>
      <c r="C7052" t="s">
        <v>39</v>
      </c>
      <c r="D7052" s="177">
        <v>44237</v>
      </c>
      <c r="E7052">
        <v>60</v>
      </c>
      <c r="F7052" s="38">
        <f t="shared" si="110"/>
        <v>44237</v>
      </c>
    </row>
    <row r="7053" spans="1:6" x14ac:dyDescent="0.25">
      <c r="A7053" t="s">
        <v>25</v>
      </c>
      <c r="B7053" t="s">
        <v>25</v>
      </c>
      <c r="C7053" t="s">
        <v>37</v>
      </c>
      <c r="D7053" s="177">
        <v>44237</v>
      </c>
      <c r="E7053">
        <v>108</v>
      </c>
      <c r="F7053" s="38">
        <f t="shared" si="110"/>
        <v>44237</v>
      </c>
    </row>
    <row r="7054" spans="1:6" x14ac:dyDescent="0.25">
      <c r="A7054" t="s">
        <v>25</v>
      </c>
      <c r="B7054" t="s">
        <v>25</v>
      </c>
      <c r="C7054" t="s">
        <v>47</v>
      </c>
      <c r="D7054" s="177">
        <v>44237</v>
      </c>
      <c r="E7054">
        <v>40</v>
      </c>
      <c r="F7054" s="38">
        <f t="shared" si="110"/>
        <v>44237</v>
      </c>
    </row>
    <row r="7055" spans="1:6" x14ac:dyDescent="0.25">
      <c r="A7055" t="s">
        <v>25</v>
      </c>
      <c r="B7055" t="s">
        <v>25</v>
      </c>
      <c r="C7055" t="s">
        <v>48</v>
      </c>
      <c r="D7055" s="177">
        <v>44237</v>
      </c>
      <c r="E7055">
        <v>10</v>
      </c>
      <c r="F7055" s="38">
        <f t="shared" si="110"/>
        <v>44237</v>
      </c>
    </row>
    <row r="7056" spans="1:6" x14ac:dyDescent="0.25">
      <c r="A7056" t="s">
        <v>25</v>
      </c>
      <c r="B7056" t="s">
        <v>25</v>
      </c>
      <c r="C7056" t="s">
        <v>42</v>
      </c>
      <c r="D7056" s="177">
        <v>44237</v>
      </c>
      <c r="E7056">
        <v>13</v>
      </c>
      <c r="F7056" s="38">
        <f t="shared" si="110"/>
        <v>44237</v>
      </c>
    </row>
    <row r="7057" spans="1:6" x14ac:dyDescent="0.25">
      <c r="A7057" t="s">
        <v>25</v>
      </c>
      <c r="B7057" t="s">
        <v>25</v>
      </c>
      <c r="C7057" t="s">
        <v>43</v>
      </c>
      <c r="D7057" s="177">
        <v>44237</v>
      </c>
      <c r="E7057">
        <v>25</v>
      </c>
      <c r="F7057" s="38">
        <f t="shared" si="110"/>
        <v>44237</v>
      </c>
    </row>
    <row r="7058" spans="1:6" x14ac:dyDescent="0.25">
      <c r="A7058" t="s">
        <v>18</v>
      </c>
      <c r="B7058" t="s">
        <v>21</v>
      </c>
      <c r="C7058" t="s">
        <v>22</v>
      </c>
      <c r="D7058" s="177">
        <v>44237</v>
      </c>
      <c r="E7058">
        <v>22</v>
      </c>
      <c r="F7058" s="38">
        <f t="shared" si="110"/>
        <v>44237</v>
      </c>
    </row>
    <row r="7059" spans="1:6" x14ac:dyDescent="0.25">
      <c r="A7059" t="s">
        <v>18</v>
      </c>
      <c r="B7059" t="s">
        <v>18</v>
      </c>
      <c r="C7059" t="s">
        <v>24</v>
      </c>
      <c r="D7059" s="177">
        <v>44237</v>
      </c>
      <c r="E7059">
        <v>62</v>
      </c>
      <c r="F7059" s="38">
        <f t="shared" si="110"/>
        <v>44237</v>
      </c>
    </row>
    <row r="7060" spans="1:6" x14ac:dyDescent="0.25">
      <c r="A7060" t="s">
        <v>25</v>
      </c>
      <c r="B7060" t="s">
        <v>26</v>
      </c>
      <c r="C7060" t="s">
        <v>27</v>
      </c>
      <c r="D7060" s="177">
        <v>44237</v>
      </c>
      <c r="E7060">
        <v>39</v>
      </c>
      <c r="F7060" s="38">
        <f t="shared" si="110"/>
        <v>44237</v>
      </c>
    </row>
    <row r="7061" spans="1:6" x14ac:dyDescent="0.25">
      <c r="A7061" t="s">
        <v>25</v>
      </c>
      <c r="B7061" t="s">
        <v>25</v>
      </c>
      <c r="C7061" t="s">
        <v>31</v>
      </c>
      <c r="D7061" s="177">
        <v>44237</v>
      </c>
      <c r="E7061">
        <v>93</v>
      </c>
      <c r="F7061" s="38">
        <f t="shared" si="110"/>
        <v>44237</v>
      </c>
    </row>
    <row r="7062" spans="1:6" x14ac:dyDescent="0.25">
      <c r="A7062" t="s">
        <v>25</v>
      </c>
      <c r="B7062" t="s">
        <v>29</v>
      </c>
      <c r="C7062" t="s">
        <v>30</v>
      </c>
      <c r="D7062" s="177">
        <v>44237</v>
      </c>
      <c r="E7062">
        <v>50</v>
      </c>
      <c r="F7062" s="38">
        <f t="shared" si="110"/>
        <v>44237</v>
      </c>
    </row>
    <row r="7063" spans="1:6" x14ac:dyDescent="0.25">
      <c r="A7063" t="s">
        <v>91</v>
      </c>
      <c r="B7063" t="s">
        <v>91</v>
      </c>
      <c r="C7063" t="s">
        <v>100</v>
      </c>
      <c r="D7063" s="177">
        <v>44237</v>
      </c>
      <c r="E7063">
        <v>125</v>
      </c>
      <c r="F7063" s="38">
        <f t="shared" si="110"/>
        <v>44237</v>
      </c>
    </row>
    <row r="7064" spans="1:6" x14ac:dyDescent="0.25">
      <c r="A7064" t="s">
        <v>325</v>
      </c>
      <c r="B7064" t="s">
        <v>325</v>
      </c>
      <c r="C7064" t="s">
        <v>327</v>
      </c>
      <c r="D7064" s="177">
        <v>44237</v>
      </c>
      <c r="E7064">
        <v>35</v>
      </c>
      <c r="F7064" s="38">
        <f t="shared" si="110"/>
        <v>44237</v>
      </c>
    </row>
    <row r="7065" spans="1:6" x14ac:dyDescent="0.25">
      <c r="A7065" t="s">
        <v>264</v>
      </c>
      <c r="B7065" t="s">
        <v>83</v>
      </c>
      <c r="C7065" t="s">
        <v>80</v>
      </c>
      <c r="D7065" s="177">
        <v>44237</v>
      </c>
      <c r="E7065">
        <v>52</v>
      </c>
      <c r="F7065" s="38">
        <f t="shared" si="110"/>
        <v>44237</v>
      </c>
    </row>
    <row r="7066" spans="1:6" x14ac:dyDescent="0.25">
      <c r="A7066" t="s">
        <v>264</v>
      </c>
      <c r="B7066" t="s">
        <v>83</v>
      </c>
      <c r="C7066" t="s">
        <v>84</v>
      </c>
      <c r="D7066" s="177">
        <v>44237</v>
      </c>
      <c r="E7066">
        <v>137</v>
      </c>
      <c r="F7066" s="38">
        <f t="shared" si="110"/>
        <v>44237</v>
      </c>
    </row>
    <row r="7067" spans="1:6" x14ac:dyDescent="0.25">
      <c r="A7067" t="s">
        <v>263</v>
      </c>
      <c r="B7067" t="s">
        <v>199</v>
      </c>
      <c r="C7067" t="s">
        <v>447</v>
      </c>
      <c r="D7067" s="177">
        <v>44237</v>
      </c>
      <c r="E7067">
        <v>20</v>
      </c>
      <c r="F7067" s="38">
        <f t="shared" si="110"/>
        <v>44237</v>
      </c>
    </row>
    <row r="7068" spans="1:6" x14ac:dyDescent="0.25">
      <c r="A7068" t="s">
        <v>25</v>
      </c>
      <c r="B7068" t="s">
        <v>25</v>
      </c>
      <c r="C7068" t="s">
        <v>36</v>
      </c>
      <c r="D7068" s="177">
        <v>44237</v>
      </c>
      <c r="E7068">
        <v>42</v>
      </c>
      <c r="F7068" s="38">
        <f t="shared" si="110"/>
        <v>44237</v>
      </c>
    </row>
    <row r="7069" spans="1:6" x14ac:dyDescent="0.25">
      <c r="A7069" t="s">
        <v>25</v>
      </c>
      <c r="B7069" t="s">
        <v>25</v>
      </c>
      <c r="C7069" t="s">
        <v>49</v>
      </c>
      <c r="D7069" s="177">
        <v>44237</v>
      </c>
      <c r="E7069">
        <v>81</v>
      </c>
      <c r="F7069" s="38">
        <f t="shared" si="110"/>
        <v>44237</v>
      </c>
    </row>
    <row r="7070" spans="1:6" x14ac:dyDescent="0.25">
      <c r="A7070" t="s">
        <v>25</v>
      </c>
      <c r="B7070" t="s">
        <v>26</v>
      </c>
      <c r="C7070" t="s">
        <v>28</v>
      </c>
      <c r="D7070" s="177">
        <v>44237</v>
      </c>
      <c r="E7070">
        <v>45</v>
      </c>
      <c r="F7070" s="38">
        <f t="shared" si="110"/>
        <v>44237</v>
      </c>
    </row>
    <row r="7071" spans="1:6" x14ac:dyDescent="0.25">
      <c r="A7071" t="s">
        <v>18</v>
      </c>
      <c r="B7071" t="s">
        <v>19</v>
      </c>
      <c r="C7071" t="s">
        <v>20</v>
      </c>
      <c r="D7071" s="177">
        <v>44237</v>
      </c>
      <c r="E7071">
        <v>45</v>
      </c>
      <c r="F7071" s="38">
        <f t="shared" si="110"/>
        <v>44237</v>
      </c>
    </row>
    <row r="7072" spans="1:6" x14ac:dyDescent="0.25">
      <c r="A7072" t="s">
        <v>337</v>
      </c>
      <c r="B7072" t="s">
        <v>338</v>
      </c>
      <c r="C7072" t="s">
        <v>177</v>
      </c>
      <c r="D7072" s="177">
        <v>44237</v>
      </c>
      <c r="E7072">
        <v>32</v>
      </c>
      <c r="F7072" s="38">
        <f t="shared" si="110"/>
        <v>44237</v>
      </c>
    </row>
    <row r="7073" spans="1:6" x14ac:dyDescent="0.25">
      <c r="A7073" t="s">
        <v>370</v>
      </c>
      <c r="B7073" t="s">
        <v>371</v>
      </c>
      <c r="D7073" s="177">
        <v>44237</v>
      </c>
      <c r="E7073">
        <v>1</v>
      </c>
      <c r="F7073" s="38">
        <f t="shared" si="110"/>
        <v>44237</v>
      </c>
    </row>
    <row r="7074" spans="1:6" x14ac:dyDescent="0.25">
      <c r="A7074" t="s">
        <v>91</v>
      </c>
      <c r="B7074" t="s">
        <v>91</v>
      </c>
      <c r="C7074" t="s">
        <v>95</v>
      </c>
      <c r="D7074" s="177">
        <v>44237</v>
      </c>
      <c r="E7074">
        <v>14</v>
      </c>
      <c r="F7074" s="38">
        <f t="shared" si="110"/>
        <v>44237</v>
      </c>
    </row>
    <row r="7075" spans="1:6" x14ac:dyDescent="0.25">
      <c r="A7075" t="s">
        <v>264</v>
      </c>
      <c r="B7075" t="s">
        <v>83</v>
      </c>
      <c r="C7075" t="s">
        <v>90</v>
      </c>
      <c r="D7075" s="177">
        <v>44237</v>
      </c>
      <c r="E7075">
        <v>45</v>
      </c>
      <c r="F7075" s="38">
        <f t="shared" si="110"/>
        <v>44237</v>
      </c>
    </row>
    <row r="7076" spans="1:6" x14ac:dyDescent="0.25">
      <c r="A7076" t="s">
        <v>264</v>
      </c>
      <c r="B7076" t="s">
        <v>81</v>
      </c>
      <c r="C7076" t="s">
        <v>82</v>
      </c>
      <c r="D7076" s="177">
        <v>44237</v>
      </c>
      <c r="E7076">
        <v>43</v>
      </c>
      <c r="F7076" s="38">
        <f t="shared" si="110"/>
        <v>44237</v>
      </c>
    </row>
    <row r="7077" spans="1:6" x14ac:dyDescent="0.25">
      <c r="A7077" t="s">
        <v>264</v>
      </c>
      <c r="B7077" t="s">
        <v>83</v>
      </c>
      <c r="C7077" t="s">
        <v>181</v>
      </c>
      <c r="D7077" s="177">
        <v>44237</v>
      </c>
      <c r="E7077">
        <v>21</v>
      </c>
      <c r="F7077" s="38">
        <f t="shared" si="110"/>
        <v>44237</v>
      </c>
    </row>
    <row r="7078" spans="1:6" x14ac:dyDescent="0.25">
      <c r="A7078" t="s">
        <v>264</v>
      </c>
      <c r="B7078" t="s">
        <v>83</v>
      </c>
      <c r="C7078" t="s">
        <v>86</v>
      </c>
      <c r="D7078" s="177">
        <v>44237</v>
      </c>
      <c r="E7078">
        <v>23</v>
      </c>
      <c r="F7078" s="38">
        <f t="shared" si="110"/>
        <v>44237</v>
      </c>
    </row>
    <row r="7079" spans="1:6" x14ac:dyDescent="0.25">
      <c r="A7079" t="s">
        <v>71</v>
      </c>
      <c r="B7079" t="s">
        <v>71</v>
      </c>
      <c r="C7079" t="s">
        <v>72</v>
      </c>
      <c r="D7079" s="177">
        <v>44237</v>
      </c>
      <c r="E7079">
        <v>42</v>
      </c>
      <c r="F7079" s="38">
        <f t="shared" si="110"/>
        <v>44237</v>
      </c>
    </row>
    <row r="7080" spans="1:6" x14ac:dyDescent="0.25">
      <c r="A7080" t="s">
        <v>25</v>
      </c>
      <c r="B7080" t="s">
        <v>54</v>
      </c>
      <c r="C7080" t="s">
        <v>55</v>
      </c>
      <c r="D7080" s="177">
        <v>44237</v>
      </c>
      <c r="E7080">
        <v>192</v>
      </c>
      <c r="F7080" s="38">
        <f t="shared" si="110"/>
        <v>44237</v>
      </c>
    </row>
    <row r="7081" spans="1:6" x14ac:dyDescent="0.25">
      <c r="A7081" t="s">
        <v>57</v>
      </c>
      <c r="B7081" t="s">
        <v>57</v>
      </c>
      <c r="C7081" t="s">
        <v>60</v>
      </c>
      <c r="D7081" s="177">
        <v>44237</v>
      </c>
      <c r="E7081">
        <v>15</v>
      </c>
      <c r="F7081" s="38">
        <f t="shared" si="110"/>
        <v>44237</v>
      </c>
    </row>
    <row r="7082" spans="1:6" x14ac:dyDescent="0.25">
      <c r="A7082" t="s">
        <v>18</v>
      </c>
      <c r="B7082" t="s">
        <v>18</v>
      </c>
      <c r="C7082" t="s">
        <v>23</v>
      </c>
      <c r="D7082" s="177">
        <v>44237</v>
      </c>
      <c r="E7082">
        <v>15</v>
      </c>
      <c r="F7082" s="38">
        <f t="shared" si="110"/>
        <v>44237</v>
      </c>
    </row>
    <row r="7083" spans="1:6" x14ac:dyDescent="0.25">
      <c r="A7083" t="s">
        <v>16</v>
      </c>
      <c r="B7083" t="s">
        <v>16</v>
      </c>
      <c r="C7083" t="s">
        <v>17</v>
      </c>
      <c r="D7083" s="177">
        <v>44237</v>
      </c>
      <c r="E7083">
        <v>95</v>
      </c>
      <c r="F7083" s="38">
        <f t="shared" si="110"/>
        <v>44237</v>
      </c>
    </row>
    <row r="7084" spans="1:6" x14ac:dyDescent="0.25">
      <c r="A7084" t="s">
        <v>25</v>
      </c>
      <c r="B7084" t="s">
        <v>25</v>
      </c>
      <c r="C7084" t="s">
        <v>40</v>
      </c>
      <c r="D7084" s="177">
        <v>44237</v>
      </c>
      <c r="E7084">
        <v>10</v>
      </c>
      <c r="F7084" s="38">
        <f t="shared" si="110"/>
        <v>44237</v>
      </c>
    </row>
    <row r="7085" spans="1:6" x14ac:dyDescent="0.25">
      <c r="A7085" t="s">
        <v>25</v>
      </c>
      <c r="B7085" t="s">
        <v>25</v>
      </c>
      <c r="C7085" t="s">
        <v>41</v>
      </c>
      <c r="D7085" s="177">
        <v>44236</v>
      </c>
      <c r="E7085">
        <v>27</v>
      </c>
      <c r="F7085" s="38">
        <f t="shared" si="110"/>
        <v>44236</v>
      </c>
    </row>
    <row r="7086" spans="1:6" x14ac:dyDescent="0.25">
      <c r="A7086" t="s">
        <v>25</v>
      </c>
      <c r="B7086" t="s">
        <v>25</v>
      </c>
      <c r="C7086" t="s">
        <v>37</v>
      </c>
      <c r="D7086" s="177">
        <v>44236</v>
      </c>
      <c r="E7086">
        <v>89</v>
      </c>
      <c r="F7086" s="38">
        <f t="shared" si="110"/>
        <v>44236</v>
      </c>
    </row>
    <row r="7087" spans="1:6" x14ac:dyDescent="0.25">
      <c r="A7087" t="s">
        <v>25</v>
      </c>
      <c r="B7087" t="s">
        <v>25</v>
      </c>
      <c r="C7087" t="s">
        <v>36</v>
      </c>
      <c r="D7087" s="177">
        <v>44236</v>
      </c>
      <c r="E7087">
        <v>17</v>
      </c>
      <c r="F7087" s="38">
        <f t="shared" si="110"/>
        <v>44236</v>
      </c>
    </row>
    <row r="7088" spans="1:6" x14ac:dyDescent="0.25">
      <c r="A7088" t="s">
        <v>25</v>
      </c>
      <c r="B7088" t="s">
        <v>25</v>
      </c>
      <c r="C7088" t="s">
        <v>34</v>
      </c>
      <c r="D7088" s="177">
        <v>44236</v>
      </c>
      <c r="E7088">
        <v>42</v>
      </c>
      <c r="F7088" s="38">
        <f t="shared" si="110"/>
        <v>44236</v>
      </c>
    </row>
    <row r="7089" spans="1:6" x14ac:dyDescent="0.25">
      <c r="A7089" t="s">
        <v>25</v>
      </c>
      <c r="B7089" t="s">
        <v>25</v>
      </c>
      <c r="C7089" t="s">
        <v>45</v>
      </c>
      <c r="D7089" s="177">
        <v>44236</v>
      </c>
      <c r="E7089">
        <v>52</v>
      </c>
      <c r="F7089" s="38">
        <f t="shared" si="110"/>
        <v>44236</v>
      </c>
    </row>
    <row r="7090" spans="1:6" x14ac:dyDescent="0.25">
      <c r="A7090" t="s">
        <v>25</v>
      </c>
      <c r="B7090" t="s">
        <v>25</v>
      </c>
      <c r="C7090" t="s">
        <v>50</v>
      </c>
      <c r="D7090" s="177">
        <v>44236</v>
      </c>
      <c r="E7090">
        <v>22</v>
      </c>
      <c r="F7090" s="38">
        <f t="shared" si="110"/>
        <v>44236</v>
      </c>
    </row>
    <row r="7091" spans="1:6" x14ac:dyDescent="0.25">
      <c r="A7091" t="s">
        <v>25</v>
      </c>
      <c r="B7091" t="s">
        <v>25</v>
      </c>
      <c r="C7091" t="s">
        <v>47</v>
      </c>
      <c r="D7091" s="177">
        <v>44236</v>
      </c>
      <c r="E7091">
        <v>62</v>
      </c>
      <c r="F7091" s="38">
        <f t="shared" si="110"/>
        <v>44236</v>
      </c>
    </row>
    <row r="7092" spans="1:6" x14ac:dyDescent="0.25">
      <c r="A7092" t="s">
        <v>25</v>
      </c>
      <c r="B7092" t="s">
        <v>29</v>
      </c>
      <c r="C7092" t="s">
        <v>30</v>
      </c>
      <c r="D7092" s="177">
        <v>44236</v>
      </c>
      <c r="E7092">
        <v>76</v>
      </c>
      <c r="F7092" s="38">
        <f t="shared" si="110"/>
        <v>44236</v>
      </c>
    </row>
    <row r="7093" spans="1:6" x14ac:dyDescent="0.25">
      <c r="A7093" t="s">
        <v>57</v>
      </c>
      <c r="B7093" t="s">
        <v>57</v>
      </c>
      <c r="C7093" t="s">
        <v>130</v>
      </c>
      <c r="D7093" s="177">
        <v>44236</v>
      </c>
      <c r="E7093">
        <v>31</v>
      </c>
      <c r="F7093" s="38">
        <f t="shared" si="110"/>
        <v>44236</v>
      </c>
    </row>
    <row r="7094" spans="1:6" x14ac:dyDescent="0.25">
      <c r="A7094" t="s">
        <v>57</v>
      </c>
      <c r="B7094" t="s">
        <v>57</v>
      </c>
      <c r="C7094" t="s">
        <v>183</v>
      </c>
      <c r="D7094" s="177">
        <v>44236</v>
      </c>
      <c r="E7094">
        <v>26</v>
      </c>
      <c r="F7094" s="38">
        <f t="shared" si="110"/>
        <v>44236</v>
      </c>
    </row>
    <row r="7095" spans="1:6" x14ac:dyDescent="0.25">
      <c r="A7095" t="s">
        <v>263</v>
      </c>
      <c r="B7095" t="s">
        <v>199</v>
      </c>
      <c r="C7095" t="s">
        <v>319</v>
      </c>
      <c r="D7095" s="177">
        <v>44236</v>
      </c>
      <c r="E7095">
        <v>28</v>
      </c>
      <c r="F7095" s="38">
        <f t="shared" si="110"/>
        <v>44236</v>
      </c>
    </row>
    <row r="7096" spans="1:6" x14ac:dyDescent="0.25">
      <c r="A7096" t="s">
        <v>263</v>
      </c>
      <c r="B7096" t="s">
        <v>199</v>
      </c>
      <c r="C7096" t="s">
        <v>75</v>
      </c>
      <c r="D7096" s="177">
        <v>44236</v>
      </c>
      <c r="E7096">
        <v>43</v>
      </c>
      <c r="F7096" s="38">
        <f t="shared" si="110"/>
        <v>44236</v>
      </c>
    </row>
    <row r="7097" spans="1:6" x14ac:dyDescent="0.25">
      <c r="A7097" t="s">
        <v>264</v>
      </c>
      <c r="B7097" t="s">
        <v>83</v>
      </c>
      <c r="C7097" t="s">
        <v>80</v>
      </c>
      <c r="D7097" s="177">
        <v>44236</v>
      </c>
      <c r="E7097">
        <v>35</v>
      </c>
      <c r="F7097" s="38">
        <f t="shared" si="110"/>
        <v>44236</v>
      </c>
    </row>
    <row r="7098" spans="1:6" x14ac:dyDescent="0.25">
      <c r="A7098" t="s">
        <v>91</v>
      </c>
      <c r="B7098" t="s">
        <v>91</v>
      </c>
      <c r="C7098" t="s">
        <v>98</v>
      </c>
      <c r="D7098" s="177">
        <v>44236</v>
      </c>
      <c r="E7098">
        <v>41</v>
      </c>
      <c r="F7098" s="38">
        <f t="shared" si="110"/>
        <v>44236</v>
      </c>
    </row>
    <row r="7099" spans="1:6" x14ac:dyDescent="0.25">
      <c r="A7099" t="s">
        <v>91</v>
      </c>
      <c r="B7099" t="s">
        <v>91</v>
      </c>
      <c r="C7099" t="s">
        <v>101</v>
      </c>
      <c r="D7099" s="177">
        <v>44236</v>
      </c>
      <c r="E7099">
        <v>51</v>
      </c>
      <c r="F7099" s="38">
        <f t="shared" si="110"/>
        <v>44236</v>
      </c>
    </row>
    <row r="7100" spans="1:6" x14ac:dyDescent="0.25">
      <c r="A7100" t="s">
        <v>325</v>
      </c>
      <c r="B7100" t="s">
        <v>325</v>
      </c>
      <c r="C7100" t="s">
        <v>327</v>
      </c>
      <c r="D7100" s="177">
        <v>44236</v>
      </c>
      <c r="E7100">
        <v>32</v>
      </c>
      <c r="F7100" s="38">
        <f t="shared" si="110"/>
        <v>44236</v>
      </c>
    </row>
    <row r="7101" spans="1:6" x14ac:dyDescent="0.25">
      <c r="A7101" t="s">
        <v>2</v>
      </c>
      <c r="B7101" t="s">
        <v>2</v>
      </c>
      <c r="C7101" t="s">
        <v>389</v>
      </c>
      <c r="D7101" s="177">
        <v>44236</v>
      </c>
      <c r="E7101">
        <v>3</v>
      </c>
      <c r="F7101" s="38">
        <f t="shared" si="110"/>
        <v>44236</v>
      </c>
    </row>
    <row r="7102" spans="1:6" x14ac:dyDescent="0.25">
      <c r="A7102" t="s">
        <v>18</v>
      </c>
      <c r="B7102" t="s">
        <v>21</v>
      </c>
      <c r="C7102" t="s">
        <v>22</v>
      </c>
      <c r="D7102" s="177">
        <v>44236</v>
      </c>
      <c r="E7102">
        <v>60</v>
      </c>
      <c r="F7102" s="38">
        <f t="shared" si="110"/>
        <v>44236</v>
      </c>
    </row>
    <row r="7103" spans="1:6" x14ac:dyDescent="0.25">
      <c r="A7103" t="s">
        <v>18</v>
      </c>
      <c r="B7103" t="s">
        <v>18</v>
      </c>
      <c r="D7103" s="177">
        <v>44236</v>
      </c>
      <c r="E7103">
        <v>2</v>
      </c>
      <c r="F7103" s="38">
        <f t="shared" si="110"/>
        <v>44236</v>
      </c>
    </row>
    <row r="7104" spans="1:6" x14ac:dyDescent="0.25">
      <c r="A7104" t="s">
        <v>18</v>
      </c>
      <c r="B7104" t="s">
        <v>18</v>
      </c>
      <c r="C7104" t="s">
        <v>23</v>
      </c>
      <c r="D7104" s="177">
        <v>44236</v>
      </c>
      <c r="E7104">
        <v>24</v>
      </c>
      <c r="F7104" s="38">
        <f t="shared" si="110"/>
        <v>44236</v>
      </c>
    </row>
    <row r="7105" spans="1:6" x14ac:dyDescent="0.25">
      <c r="A7105" t="s">
        <v>18</v>
      </c>
      <c r="B7105" t="s">
        <v>18</v>
      </c>
      <c r="C7105" t="s">
        <v>24</v>
      </c>
      <c r="D7105" s="177">
        <v>44236</v>
      </c>
      <c r="E7105">
        <v>56</v>
      </c>
      <c r="F7105" s="38">
        <f t="shared" si="110"/>
        <v>44236</v>
      </c>
    </row>
    <row r="7106" spans="1:6" x14ac:dyDescent="0.25">
      <c r="A7106" t="s">
        <v>25</v>
      </c>
      <c r="B7106" t="s">
        <v>25</v>
      </c>
      <c r="C7106" t="s">
        <v>48</v>
      </c>
      <c r="D7106" s="177">
        <v>44236</v>
      </c>
      <c r="E7106">
        <v>12</v>
      </c>
      <c r="F7106" s="38">
        <f t="shared" si="110"/>
        <v>44236</v>
      </c>
    </row>
    <row r="7107" spans="1:6" x14ac:dyDescent="0.25">
      <c r="A7107" t="s">
        <v>25</v>
      </c>
      <c r="B7107" t="s">
        <v>25</v>
      </c>
      <c r="C7107" t="s">
        <v>186</v>
      </c>
      <c r="D7107" s="177">
        <v>44236</v>
      </c>
      <c r="E7107">
        <v>5</v>
      </c>
      <c r="F7107" s="38">
        <f t="shared" ref="F7107:F7170" si="111">D7107</f>
        <v>44236</v>
      </c>
    </row>
    <row r="7108" spans="1:6" x14ac:dyDescent="0.25">
      <c r="A7108" t="s">
        <v>25</v>
      </c>
      <c r="B7108" t="s">
        <v>25</v>
      </c>
      <c r="C7108" t="s">
        <v>39</v>
      </c>
      <c r="D7108" s="177">
        <v>44236</v>
      </c>
      <c r="E7108">
        <v>58</v>
      </c>
      <c r="F7108" s="38">
        <f t="shared" si="111"/>
        <v>44236</v>
      </c>
    </row>
    <row r="7109" spans="1:6" x14ac:dyDescent="0.25">
      <c r="A7109" t="s">
        <v>25</v>
      </c>
      <c r="B7109" t="s">
        <v>25</v>
      </c>
      <c r="C7109" t="s">
        <v>42</v>
      </c>
      <c r="D7109" s="177">
        <v>44236</v>
      </c>
      <c r="E7109">
        <v>30</v>
      </c>
      <c r="F7109" s="38">
        <f t="shared" si="111"/>
        <v>44236</v>
      </c>
    </row>
    <row r="7110" spans="1:6" x14ac:dyDescent="0.25">
      <c r="A7110" t="s">
        <v>263</v>
      </c>
      <c r="B7110" t="s">
        <v>199</v>
      </c>
      <c r="C7110" t="s">
        <v>77</v>
      </c>
      <c r="D7110" s="177">
        <v>44236</v>
      </c>
      <c r="E7110">
        <v>16</v>
      </c>
      <c r="F7110" s="38">
        <f t="shared" si="111"/>
        <v>44236</v>
      </c>
    </row>
    <row r="7111" spans="1:6" x14ac:dyDescent="0.25">
      <c r="A7111" t="s">
        <v>57</v>
      </c>
      <c r="B7111" t="s">
        <v>57</v>
      </c>
      <c r="C7111" t="s">
        <v>63</v>
      </c>
      <c r="D7111" s="177">
        <v>44236</v>
      </c>
      <c r="E7111">
        <v>16</v>
      </c>
      <c r="F7111" s="38">
        <f t="shared" si="111"/>
        <v>44236</v>
      </c>
    </row>
    <row r="7112" spans="1:6" x14ac:dyDescent="0.25">
      <c r="A7112" t="s">
        <v>71</v>
      </c>
      <c r="B7112" t="s">
        <v>71</v>
      </c>
      <c r="C7112" t="s">
        <v>72</v>
      </c>
      <c r="D7112" s="177">
        <v>44236</v>
      </c>
      <c r="E7112">
        <v>48</v>
      </c>
      <c r="F7112" s="38">
        <f t="shared" si="111"/>
        <v>44236</v>
      </c>
    </row>
    <row r="7113" spans="1:6" x14ac:dyDescent="0.25">
      <c r="A7113" t="s">
        <v>25</v>
      </c>
      <c r="B7113" t="s">
        <v>54</v>
      </c>
      <c r="C7113" t="s">
        <v>55</v>
      </c>
      <c r="D7113" s="177">
        <v>44236</v>
      </c>
      <c r="E7113">
        <v>187</v>
      </c>
      <c r="F7113" s="38">
        <f t="shared" si="111"/>
        <v>44236</v>
      </c>
    </row>
    <row r="7114" spans="1:6" x14ac:dyDescent="0.25">
      <c r="A7114" t="s">
        <v>25</v>
      </c>
      <c r="B7114" t="s">
        <v>54</v>
      </c>
      <c r="C7114" t="s">
        <v>56</v>
      </c>
      <c r="D7114" s="177">
        <v>44236</v>
      </c>
      <c r="E7114">
        <v>194</v>
      </c>
      <c r="F7114" s="38">
        <f t="shared" si="111"/>
        <v>44236</v>
      </c>
    </row>
    <row r="7115" spans="1:6" x14ac:dyDescent="0.25">
      <c r="A7115" t="s">
        <v>264</v>
      </c>
      <c r="B7115" t="s">
        <v>83</v>
      </c>
      <c r="C7115" t="s">
        <v>181</v>
      </c>
      <c r="D7115" s="177">
        <v>44236</v>
      </c>
      <c r="E7115">
        <v>58</v>
      </c>
      <c r="F7115" s="38">
        <f t="shared" si="111"/>
        <v>44236</v>
      </c>
    </row>
    <row r="7116" spans="1:6" x14ac:dyDescent="0.25">
      <c r="A7116" t="s">
        <v>91</v>
      </c>
      <c r="B7116" t="s">
        <v>91</v>
      </c>
      <c r="C7116" t="s">
        <v>94</v>
      </c>
      <c r="D7116" s="177">
        <v>44236</v>
      </c>
      <c r="E7116">
        <v>12</v>
      </c>
      <c r="F7116" s="38">
        <f t="shared" si="111"/>
        <v>44236</v>
      </c>
    </row>
    <row r="7117" spans="1:6" x14ac:dyDescent="0.25">
      <c r="A7117" t="s">
        <v>91</v>
      </c>
      <c r="B7117" t="s">
        <v>91</v>
      </c>
      <c r="C7117" t="s">
        <v>99</v>
      </c>
      <c r="D7117" s="177">
        <v>44236</v>
      </c>
      <c r="E7117">
        <v>9</v>
      </c>
      <c r="F7117" s="38">
        <f t="shared" si="111"/>
        <v>44236</v>
      </c>
    </row>
    <row r="7118" spans="1:6" x14ac:dyDescent="0.25">
      <c r="A7118" t="s">
        <v>25</v>
      </c>
      <c r="B7118" t="s">
        <v>25</v>
      </c>
      <c r="C7118" t="s">
        <v>32</v>
      </c>
      <c r="D7118" s="177">
        <v>44236</v>
      </c>
      <c r="E7118">
        <v>76</v>
      </c>
      <c r="F7118" s="38">
        <f t="shared" si="111"/>
        <v>44236</v>
      </c>
    </row>
    <row r="7119" spans="1:6" x14ac:dyDescent="0.25">
      <c r="A7119" t="s">
        <v>337</v>
      </c>
      <c r="B7119" t="s">
        <v>338</v>
      </c>
      <c r="C7119" t="s">
        <v>177</v>
      </c>
      <c r="D7119" s="177">
        <v>44236</v>
      </c>
      <c r="E7119">
        <v>24</v>
      </c>
      <c r="F7119" s="38">
        <f t="shared" si="111"/>
        <v>44236</v>
      </c>
    </row>
    <row r="7120" spans="1:6" x14ac:dyDescent="0.25">
      <c r="A7120" t="s">
        <v>18</v>
      </c>
      <c r="B7120" t="s">
        <v>19</v>
      </c>
      <c r="C7120" t="s">
        <v>20</v>
      </c>
      <c r="D7120" s="177">
        <v>44236</v>
      </c>
      <c r="E7120">
        <v>50</v>
      </c>
      <c r="F7120" s="38">
        <f t="shared" si="111"/>
        <v>44236</v>
      </c>
    </row>
    <row r="7121" spans="1:6" x14ac:dyDescent="0.25">
      <c r="A7121" t="s">
        <v>16</v>
      </c>
      <c r="B7121" t="s">
        <v>16</v>
      </c>
      <c r="C7121" t="s">
        <v>17</v>
      </c>
      <c r="D7121" s="177">
        <v>44236</v>
      </c>
      <c r="E7121">
        <v>90</v>
      </c>
      <c r="F7121" s="38">
        <f t="shared" si="111"/>
        <v>44236</v>
      </c>
    </row>
    <row r="7122" spans="1:6" x14ac:dyDescent="0.25">
      <c r="A7122" t="s">
        <v>25</v>
      </c>
      <c r="B7122" t="s">
        <v>25</v>
      </c>
      <c r="C7122" t="s">
        <v>46</v>
      </c>
      <c r="D7122" s="177">
        <v>44236</v>
      </c>
      <c r="E7122">
        <v>44</v>
      </c>
      <c r="F7122" s="38">
        <f t="shared" si="111"/>
        <v>44236</v>
      </c>
    </row>
    <row r="7123" spans="1:6" x14ac:dyDescent="0.25">
      <c r="A7123" t="s">
        <v>264</v>
      </c>
      <c r="B7123" t="s">
        <v>83</v>
      </c>
      <c r="C7123" t="s">
        <v>84</v>
      </c>
      <c r="D7123" s="177">
        <v>44236</v>
      </c>
      <c r="E7123">
        <v>99</v>
      </c>
      <c r="F7123" s="38">
        <f t="shared" si="111"/>
        <v>44236</v>
      </c>
    </row>
    <row r="7124" spans="1:6" x14ac:dyDescent="0.25">
      <c r="A7124" t="s">
        <v>264</v>
      </c>
      <c r="B7124" t="s">
        <v>83</v>
      </c>
      <c r="C7124" t="s">
        <v>191</v>
      </c>
      <c r="D7124" s="177">
        <v>44236</v>
      </c>
      <c r="E7124">
        <v>2</v>
      </c>
      <c r="F7124" s="38">
        <f t="shared" si="111"/>
        <v>44236</v>
      </c>
    </row>
    <row r="7125" spans="1:6" x14ac:dyDescent="0.25">
      <c r="A7125" t="s">
        <v>91</v>
      </c>
      <c r="B7125" t="s">
        <v>91</v>
      </c>
      <c r="C7125" t="s">
        <v>100</v>
      </c>
      <c r="D7125" s="177">
        <v>44236</v>
      </c>
      <c r="E7125">
        <v>72</v>
      </c>
      <c r="F7125" s="38">
        <f t="shared" si="111"/>
        <v>44236</v>
      </c>
    </row>
    <row r="7126" spans="1:6" x14ac:dyDescent="0.25">
      <c r="A7126" t="s">
        <v>91</v>
      </c>
      <c r="B7126" t="s">
        <v>91</v>
      </c>
      <c r="C7126" t="s">
        <v>96</v>
      </c>
      <c r="D7126" s="177">
        <v>44236</v>
      </c>
      <c r="E7126">
        <v>18</v>
      </c>
      <c r="F7126" s="38">
        <f t="shared" si="111"/>
        <v>44236</v>
      </c>
    </row>
    <row r="7127" spans="1:6" x14ac:dyDescent="0.25">
      <c r="A7127" t="s">
        <v>57</v>
      </c>
      <c r="B7127" t="s">
        <v>57</v>
      </c>
      <c r="C7127" t="s">
        <v>60</v>
      </c>
      <c r="D7127" s="177">
        <v>44236</v>
      </c>
      <c r="E7127">
        <v>1</v>
      </c>
      <c r="F7127" s="38">
        <f t="shared" si="111"/>
        <v>44236</v>
      </c>
    </row>
    <row r="7128" spans="1:6" x14ac:dyDescent="0.25">
      <c r="A7128" t="s">
        <v>57</v>
      </c>
      <c r="B7128" t="s">
        <v>57</v>
      </c>
      <c r="C7128" t="s">
        <v>61</v>
      </c>
      <c r="D7128" s="177">
        <v>44236</v>
      </c>
      <c r="E7128">
        <v>32</v>
      </c>
      <c r="F7128" s="38">
        <f t="shared" si="111"/>
        <v>44236</v>
      </c>
    </row>
    <row r="7129" spans="1:6" x14ac:dyDescent="0.25">
      <c r="A7129" t="s">
        <v>25</v>
      </c>
      <c r="B7129" t="s">
        <v>25</v>
      </c>
      <c r="C7129" t="s">
        <v>53</v>
      </c>
      <c r="D7129" s="177">
        <v>44236</v>
      </c>
      <c r="E7129">
        <v>50</v>
      </c>
      <c r="F7129" s="38">
        <f t="shared" si="111"/>
        <v>44236</v>
      </c>
    </row>
    <row r="7130" spans="1:6" x14ac:dyDescent="0.25">
      <c r="A7130" t="s">
        <v>25</v>
      </c>
      <c r="B7130" t="s">
        <v>25</v>
      </c>
      <c r="C7130" t="s">
        <v>31</v>
      </c>
      <c r="D7130" s="177">
        <v>44236</v>
      </c>
      <c r="E7130">
        <v>40</v>
      </c>
      <c r="F7130" s="38">
        <f t="shared" si="111"/>
        <v>44236</v>
      </c>
    </row>
    <row r="7131" spans="1:6" x14ac:dyDescent="0.25">
      <c r="A7131" t="s">
        <v>25</v>
      </c>
      <c r="B7131" t="s">
        <v>26</v>
      </c>
      <c r="C7131" t="s">
        <v>27</v>
      </c>
      <c r="D7131" s="177">
        <v>44236</v>
      </c>
      <c r="E7131">
        <v>33</v>
      </c>
      <c r="F7131" s="38">
        <f t="shared" si="111"/>
        <v>44236</v>
      </c>
    </row>
    <row r="7132" spans="1:6" x14ac:dyDescent="0.25">
      <c r="A7132" t="s">
        <v>25</v>
      </c>
      <c r="B7132" t="s">
        <v>25</v>
      </c>
      <c r="C7132" t="s">
        <v>43</v>
      </c>
      <c r="D7132" s="177">
        <v>44236</v>
      </c>
      <c r="E7132">
        <v>23</v>
      </c>
      <c r="F7132" s="38">
        <f t="shared" si="111"/>
        <v>44236</v>
      </c>
    </row>
    <row r="7133" spans="1:6" x14ac:dyDescent="0.25">
      <c r="A7133" t="s">
        <v>25</v>
      </c>
      <c r="B7133" t="s">
        <v>25</v>
      </c>
      <c r="C7133" t="s">
        <v>49</v>
      </c>
      <c r="D7133" s="177">
        <v>44236</v>
      </c>
      <c r="E7133">
        <v>90</v>
      </c>
      <c r="F7133" s="38">
        <f t="shared" si="111"/>
        <v>44236</v>
      </c>
    </row>
    <row r="7134" spans="1:6" x14ac:dyDescent="0.25">
      <c r="A7134" t="s">
        <v>25</v>
      </c>
      <c r="B7134" t="s">
        <v>25</v>
      </c>
      <c r="C7134" t="s">
        <v>40</v>
      </c>
      <c r="D7134" s="177">
        <v>44236</v>
      </c>
      <c r="E7134">
        <v>4</v>
      </c>
      <c r="F7134" s="38">
        <f t="shared" si="111"/>
        <v>44236</v>
      </c>
    </row>
    <row r="7135" spans="1:6" x14ac:dyDescent="0.25">
      <c r="A7135" t="s">
        <v>264</v>
      </c>
      <c r="B7135" t="s">
        <v>83</v>
      </c>
      <c r="C7135" t="s">
        <v>90</v>
      </c>
      <c r="D7135" s="177">
        <v>44236</v>
      </c>
      <c r="E7135">
        <v>16</v>
      </c>
      <c r="F7135" s="38">
        <f t="shared" si="111"/>
        <v>44236</v>
      </c>
    </row>
    <row r="7136" spans="1:6" x14ac:dyDescent="0.25">
      <c r="A7136" t="s">
        <v>264</v>
      </c>
      <c r="B7136" t="s">
        <v>81</v>
      </c>
      <c r="C7136" t="s">
        <v>82</v>
      </c>
      <c r="D7136" s="177">
        <v>44236</v>
      </c>
      <c r="E7136">
        <v>41</v>
      </c>
      <c r="F7136" s="38">
        <f t="shared" si="111"/>
        <v>44236</v>
      </c>
    </row>
    <row r="7137" spans="1:6" x14ac:dyDescent="0.25">
      <c r="A7137" t="s">
        <v>91</v>
      </c>
      <c r="B7137" t="s">
        <v>91</v>
      </c>
      <c r="C7137" t="s">
        <v>102</v>
      </c>
      <c r="D7137" s="177">
        <v>44236</v>
      </c>
      <c r="E7137">
        <v>1</v>
      </c>
      <c r="F7137" s="38">
        <f t="shared" si="111"/>
        <v>44236</v>
      </c>
    </row>
    <row r="7138" spans="1:6" x14ac:dyDescent="0.25">
      <c r="A7138" t="s">
        <v>325</v>
      </c>
      <c r="B7138" t="s">
        <v>325</v>
      </c>
      <c r="C7138" t="s">
        <v>327</v>
      </c>
      <c r="D7138" s="177">
        <v>44235</v>
      </c>
      <c r="E7138">
        <v>35</v>
      </c>
      <c r="F7138" s="38">
        <f t="shared" si="111"/>
        <v>44235</v>
      </c>
    </row>
    <row r="7139" spans="1:6" x14ac:dyDescent="0.25">
      <c r="A7139" t="s">
        <v>91</v>
      </c>
      <c r="B7139" t="s">
        <v>91</v>
      </c>
      <c r="C7139" t="s">
        <v>101</v>
      </c>
      <c r="D7139" s="177">
        <v>44235</v>
      </c>
      <c r="E7139">
        <v>42</v>
      </c>
      <c r="F7139" s="38">
        <f t="shared" si="111"/>
        <v>44235</v>
      </c>
    </row>
    <row r="7140" spans="1:6" x14ac:dyDescent="0.25">
      <c r="A7140" t="s">
        <v>91</v>
      </c>
      <c r="B7140" t="s">
        <v>91</v>
      </c>
      <c r="C7140" t="s">
        <v>100</v>
      </c>
      <c r="D7140" s="177">
        <v>44235</v>
      </c>
      <c r="E7140">
        <v>124</v>
      </c>
      <c r="F7140" s="38">
        <f t="shared" si="111"/>
        <v>44235</v>
      </c>
    </row>
    <row r="7141" spans="1:6" x14ac:dyDescent="0.25">
      <c r="A7141" t="s">
        <v>57</v>
      </c>
      <c r="B7141" t="s">
        <v>57</v>
      </c>
      <c r="C7141" t="s">
        <v>60</v>
      </c>
      <c r="D7141" s="177">
        <v>44235</v>
      </c>
      <c r="E7141">
        <v>38</v>
      </c>
      <c r="F7141" s="38">
        <f t="shared" si="111"/>
        <v>44235</v>
      </c>
    </row>
    <row r="7142" spans="1:6" x14ac:dyDescent="0.25">
      <c r="A7142" t="s">
        <v>263</v>
      </c>
      <c r="B7142" t="s">
        <v>199</v>
      </c>
      <c r="C7142" t="s">
        <v>447</v>
      </c>
      <c r="D7142" s="177">
        <v>44235</v>
      </c>
      <c r="E7142">
        <v>24</v>
      </c>
      <c r="F7142" s="38">
        <f t="shared" si="111"/>
        <v>44235</v>
      </c>
    </row>
    <row r="7143" spans="1:6" x14ac:dyDescent="0.25">
      <c r="A7143" t="s">
        <v>263</v>
      </c>
      <c r="B7143" t="s">
        <v>199</v>
      </c>
      <c r="C7143" t="s">
        <v>75</v>
      </c>
      <c r="D7143" s="177">
        <v>44235</v>
      </c>
      <c r="E7143">
        <v>49</v>
      </c>
      <c r="F7143" s="38">
        <f t="shared" si="111"/>
        <v>44235</v>
      </c>
    </row>
    <row r="7144" spans="1:6" x14ac:dyDescent="0.25">
      <c r="A7144" t="s">
        <v>25</v>
      </c>
      <c r="B7144" t="s">
        <v>25</v>
      </c>
      <c r="C7144" t="s">
        <v>36</v>
      </c>
      <c r="D7144" s="177">
        <v>44235</v>
      </c>
      <c r="E7144">
        <v>56</v>
      </c>
      <c r="F7144" s="38">
        <f t="shared" si="111"/>
        <v>44235</v>
      </c>
    </row>
    <row r="7145" spans="1:6" x14ac:dyDescent="0.25">
      <c r="A7145" t="s">
        <v>25</v>
      </c>
      <c r="B7145" t="s">
        <v>25</v>
      </c>
      <c r="C7145" t="s">
        <v>47</v>
      </c>
      <c r="D7145" s="177">
        <v>44235</v>
      </c>
      <c r="E7145">
        <v>54</v>
      </c>
      <c r="F7145" s="38">
        <f t="shared" si="111"/>
        <v>44235</v>
      </c>
    </row>
    <row r="7146" spans="1:6" x14ac:dyDescent="0.25">
      <c r="A7146" t="s">
        <v>18</v>
      </c>
      <c r="B7146" t="s">
        <v>18</v>
      </c>
      <c r="C7146" t="s">
        <v>24</v>
      </c>
      <c r="D7146" s="177">
        <v>44235</v>
      </c>
      <c r="E7146">
        <v>62</v>
      </c>
      <c r="F7146" s="38">
        <f t="shared" si="111"/>
        <v>44235</v>
      </c>
    </row>
    <row r="7147" spans="1:6" x14ac:dyDescent="0.25">
      <c r="A7147" t="s">
        <v>18</v>
      </c>
      <c r="B7147" t="s">
        <v>18</v>
      </c>
      <c r="C7147" t="s">
        <v>23</v>
      </c>
      <c r="D7147" s="177">
        <v>44235</v>
      </c>
      <c r="E7147">
        <v>19</v>
      </c>
      <c r="F7147" s="38">
        <f t="shared" si="111"/>
        <v>44235</v>
      </c>
    </row>
    <row r="7148" spans="1:6" x14ac:dyDescent="0.25">
      <c r="A7148" t="s">
        <v>18</v>
      </c>
      <c r="B7148" t="s">
        <v>21</v>
      </c>
      <c r="C7148" t="s">
        <v>398</v>
      </c>
      <c r="D7148" s="177">
        <v>44235</v>
      </c>
      <c r="E7148">
        <v>1</v>
      </c>
      <c r="F7148" s="38">
        <f t="shared" si="111"/>
        <v>44235</v>
      </c>
    </row>
    <row r="7149" spans="1:6" x14ac:dyDescent="0.25">
      <c r="A7149" t="s">
        <v>18</v>
      </c>
      <c r="B7149" t="s">
        <v>19</v>
      </c>
      <c r="C7149" t="s">
        <v>20</v>
      </c>
      <c r="D7149" s="177">
        <v>44235</v>
      </c>
      <c r="E7149">
        <v>45</v>
      </c>
      <c r="F7149" s="38">
        <f t="shared" si="111"/>
        <v>44235</v>
      </c>
    </row>
    <row r="7150" spans="1:6" x14ac:dyDescent="0.25">
      <c r="A7150" t="s">
        <v>337</v>
      </c>
      <c r="B7150" t="s">
        <v>338</v>
      </c>
      <c r="C7150" t="s">
        <v>177</v>
      </c>
      <c r="D7150" s="177">
        <v>44235</v>
      </c>
      <c r="E7150">
        <v>49</v>
      </c>
      <c r="F7150" s="38">
        <f t="shared" si="111"/>
        <v>44235</v>
      </c>
    </row>
    <row r="7151" spans="1:6" x14ac:dyDescent="0.25">
      <c r="A7151" t="s">
        <v>16</v>
      </c>
      <c r="B7151" t="s">
        <v>16</v>
      </c>
      <c r="C7151" t="s">
        <v>17</v>
      </c>
      <c r="D7151" s="177">
        <v>44235</v>
      </c>
      <c r="E7151">
        <v>90</v>
      </c>
      <c r="F7151" s="38">
        <f t="shared" si="111"/>
        <v>44235</v>
      </c>
    </row>
    <row r="7152" spans="1:6" x14ac:dyDescent="0.25">
      <c r="A7152" t="s">
        <v>25</v>
      </c>
      <c r="B7152" t="s">
        <v>54</v>
      </c>
      <c r="C7152" t="s">
        <v>55</v>
      </c>
      <c r="D7152" s="177">
        <v>44235</v>
      </c>
      <c r="E7152">
        <v>164</v>
      </c>
      <c r="F7152" s="38">
        <f t="shared" si="111"/>
        <v>44235</v>
      </c>
    </row>
    <row r="7153" spans="1:6" x14ac:dyDescent="0.25">
      <c r="A7153" t="s">
        <v>57</v>
      </c>
      <c r="B7153" t="s">
        <v>57</v>
      </c>
      <c r="C7153" t="s">
        <v>130</v>
      </c>
      <c r="D7153" s="177">
        <v>44235</v>
      </c>
      <c r="E7153">
        <v>29</v>
      </c>
      <c r="F7153" s="38">
        <f t="shared" si="111"/>
        <v>44235</v>
      </c>
    </row>
    <row r="7154" spans="1:6" x14ac:dyDescent="0.25">
      <c r="A7154" t="s">
        <v>71</v>
      </c>
      <c r="B7154" t="s">
        <v>71</v>
      </c>
      <c r="C7154" t="s">
        <v>72</v>
      </c>
      <c r="D7154" s="177">
        <v>44235</v>
      </c>
      <c r="E7154">
        <v>55</v>
      </c>
      <c r="F7154" s="38">
        <f t="shared" si="111"/>
        <v>44235</v>
      </c>
    </row>
    <row r="7155" spans="1:6" x14ac:dyDescent="0.25">
      <c r="A7155" t="s">
        <v>264</v>
      </c>
      <c r="B7155" t="s">
        <v>83</v>
      </c>
      <c r="C7155" t="s">
        <v>179</v>
      </c>
      <c r="D7155" s="177">
        <v>44235</v>
      </c>
      <c r="E7155">
        <v>64</v>
      </c>
      <c r="F7155" s="38">
        <f t="shared" si="111"/>
        <v>44235</v>
      </c>
    </row>
    <row r="7156" spans="1:6" x14ac:dyDescent="0.25">
      <c r="A7156" t="s">
        <v>264</v>
      </c>
      <c r="B7156" t="s">
        <v>83</v>
      </c>
      <c r="C7156" t="s">
        <v>80</v>
      </c>
      <c r="D7156" s="177">
        <v>44235</v>
      </c>
      <c r="E7156">
        <v>30</v>
      </c>
      <c r="F7156" s="38">
        <f t="shared" si="111"/>
        <v>44235</v>
      </c>
    </row>
    <row r="7157" spans="1:6" x14ac:dyDescent="0.25">
      <c r="A7157" t="s">
        <v>25</v>
      </c>
      <c r="B7157" t="s">
        <v>25</v>
      </c>
      <c r="C7157" t="s">
        <v>40</v>
      </c>
      <c r="D7157" s="177">
        <v>44235</v>
      </c>
      <c r="E7157">
        <v>18</v>
      </c>
      <c r="F7157" s="38">
        <f t="shared" si="111"/>
        <v>44235</v>
      </c>
    </row>
    <row r="7158" spans="1:6" x14ac:dyDescent="0.25">
      <c r="A7158" t="s">
        <v>25</v>
      </c>
      <c r="B7158" t="s">
        <v>25</v>
      </c>
      <c r="C7158" t="s">
        <v>41</v>
      </c>
      <c r="D7158" s="177">
        <v>44235</v>
      </c>
      <c r="E7158">
        <v>30</v>
      </c>
      <c r="F7158" s="38">
        <f t="shared" si="111"/>
        <v>44235</v>
      </c>
    </row>
    <row r="7159" spans="1:6" x14ac:dyDescent="0.25">
      <c r="A7159" t="s">
        <v>91</v>
      </c>
      <c r="B7159" t="s">
        <v>91</v>
      </c>
      <c r="C7159" t="s">
        <v>98</v>
      </c>
      <c r="D7159" s="177">
        <v>44235</v>
      </c>
      <c r="E7159">
        <v>59</v>
      </c>
      <c r="F7159" s="38">
        <f t="shared" si="111"/>
        <v>44235</v>
      </c>
    </row>
    <row r="7160" spans="1:6" x14ac:dyDescent="0.25">
      <c r="A7160" t="s">
        <v>91</v>
      </c>
      <c r="B7160" t="s">
        <v>91</v>
      </c>
      <c r="C7160" t="s">
        <v>96</v>
      </c>
      <c r="D7160" s="177">
        <v>44235</v>
      </c>
      <c r="E7160">
        <v>34</v>
      </c>
      <c r="F7160" s="38">
        <f t="shared" si="111"/>
        <v>44235</v>
      </c>
    </row>
    <row r="7161" spans="1:6" x14ac:dyDescent="0.25">
      <c r="A7161" t="s">
        <v>264</v>
      </c>
      <c r="B7161" t="s">
        <v>83</v>
      </c>
      <c r="C7161" t="s">
        <v>191</v>
      </c>
      <c r="D7161" s="177">
        <v>44235</v>
      </c>
      <c r="E7161">
        <v>2</v>
      </c>
      <c r="F7161" s="38">
        <f t="shared" si="111"/>
        <v>44235</v>
      </c>
    </row>
    <row r="7162" spans="1:6" x14ac:dyDescent="0.25">
      <c r="A7162" t="s">
        <v>264</v>
      </c>
      <c r="B7162" t="s">
        <v>81</v>
      </c>
      <c r="C7162" t="s">
        <v>82</v>
      </c>
      <c r="D7162" s="177">
        <v>44235</v>
      </c>
      <c r="E7162">
        <v>51</v>
      </c>
      <c r="F7162" s="38">
        <f t="shared" si="111"/>
        <v>44235</v>
      </c>
    </row>
    <row r="7163" spans="1:6" x14ac:dyDescent="0.25">
      <c r="A7163" t="s">
        <v>25</v>
      </c>
      <c r="B7163" t="s">
        <v>25</v>
      </c>
      <c r="C7163" t="s">
        <v>53</v>
      </c>
      <c r="D7163" s="177">
        <v>44235</v>
      </c>
      <c r="E7163">
        <v>49</v>
      </c>
      <c r="F7163" s="38">
        <f t="shared" si="111"/>
        <v>44235</v>
      </c>
    </row>
    <row r="7164" spans="1:6" x14ac:dyDescent="0.25">
      <c r="A7164" t="s">
        <v>57</v>
      </c>
      <c r="B7164" t="s">
        <v>57</v>
      </c>
      <c r="C7164" t="s">
        <v>183</v>
      </c>
      <c r="D7164" s="177">
        <v>44235</v>
      </c>
      <c r="E7164">
        <v>21</v>
      </c>
      <c r="F7164" s="38">
        <f t="shared" si="111"/>
        <v>44235</v>
      </c>
    </row>
    <row r="7165" spans="1:6" x14ac:dyDescent="0.25">
      <c r="A7165" t="s">
        <v>57</v>
      </c>
      <c r="B7165" t="s">
        <v>57</v>
      </c>
      <c r="C7165" t="s">
        <v>446</v>
      </c>
      <c r="D7165" s="177">
        <v>44235</v>
      </c>
      <c r="E7165">
        <v>4</v>
      </c>
      <c r="F7165" s="38">
        <f t="shared" si="111"/>
        <v>44235</v>
      </c>
    </row>
    <row r="7166" spans="1:6" x14ac:dyDescent="0.25">
      <c r="A7166" t="s">
        <v>57</v>
      </c>
      <c r="B7166" t="s">
        <v>57</v>
      </c>
      <c r="C7166" t="s">
        <v>62</v>
      </c>
      <c r="D7166" s="177">
        <v>44235</v>
      </c>
      <c r="E7166">
        <v>40</v>
      </c>
      <c r="F7166" s="38">
        <f t="shared" si="111"/>
        <v>44235</v>
      </c>
    </row>
    <row r="7167" spans="1:6" x14ac:dyDescent="0.25">
      <c r="A7167" t="s">
        <v>57</v>
      </c>
      <c r="B7167" t="s">
        <v>57</v>
      </c>
      <c r="C7167" t="s">
        <v>262</v>
      </c>
      <c r="D7167" s="177">
        <v>44235</v>
      </c>
      <c r="E7167">
        <v>1</v>
      </c>
      <c r="F7167" s="38">
        <f t="shared" si="111"/>
        <v>44235</v>
      </c>
    </row>
    <row r="7168" spans="1:6" x14ac:dyDescent="0.25">
      <c r="A7168" t="s">
        <v>263</v>
      </c>
      <c r="B7168" t="s">
        <v>199</v>
      </c>
      <c r="C7168" t="s">
        <v>188</v>
      </c>
      <c r="D7168" s="177">
        <v>44235</v>
      </c>
      <c r="E7168">
        <v>1</v>
      </c>
      <c r="F7168" s="38">
        <f t="shared" si="111"/>
        <v>44235</v>
      </c>
    </row>
    <row r="7169" spans="1:6" x14ac:dyDescent="0.25">
      <c r="A7169" t="s">
        <v>25</v>
      </c>
      <c r="B7169" t="s">
        <v>25</v>
      </c>
      <c r="C7169" t="s">
        <v>37</v>
      </c>
      <c r="D7169" s="177">
        <v>44235</v>
      </c>
      <c r="E7169">
        <v>102</v>
      </c>
      <c r="F7169" s="38">
        <f t="shared" si="111"/>
        <v>44235</v>
      </c>
    </row>
    <row r="7170" spans="1:6" x14ac:dyDescent="0.25">
      <c r="A7170" t="s">
        <v>25</v>
      </c>
      <c r="B7170" t="s">
        <v>25</v>
      </c>
      <c r="C7170" t="s">
        <v>34</v>
      </c>
      <c r="D7170" s="177">
        <v>44235</v>
      </c>
      <c r="E7170">
        <v>50</v>
      </c>
      <c r="F7170" s="38">
        <f t="shared" si="111"/>
        <v>44235</v>
      </c>
    </row>
    <row r="7171" spans="1:6" x14ac:dyDescent="0.25">
      <c r="A7171" t="s">
        <v>25</v>
      </c>
      <c r="B7171" t="s">
        <v>25</v>
      </c>
      <c r="C7171" t="s">
        <v>46</v>
      </c>
      <c r="D7171" s="177">
        <v>44235</v>
      </c>
      <c r="E7171">
        <v>24</v>
      </c>
      <c r="F7171" s="38">
        <f t="shared" ref="F7171:F7234" si="112">D7171</f>
        <v>44235</v>
      </c>
    </row>
    <row r="7172" spans="1:6" x14ac:dyDescent="0.25">
      <c r="A7172" t="s">
        <v>25</v>
      </c>
      <c r="B7172" t="s">
        <v>25</v>
      </c>
      <c r="C7172" t="s">
        <v>45</v>
      </c>
      <c r="D7172" s="177">
        <v>44235</v>
      </c>
      <c r="E7172">
        <v>98</v>
      </c>
      <c r="F7172" s="38">
        <f t="shared" si="112"/>
        <v>44235</v>
      </c>
    </row>
    <row r="7173" spans="1:6" x14ac:dyDescent="0.25">
      <c r="A7173" t="s">
        <v>25</v>
      </c>
      <c r="B7173" t="s">
        <v>29</v>
      </c>
      <c r="C7173" t="s">
        <v>30</v>
      </c>
      <c r="D7173" s="177">
        <v>44235</v>
      </c>
      <c r="E7173">
        <v>53</v>
      </c>
      <c r="F7173" s="38">
        <f t="shared" si="112"/>
        <v>44235</v>
      </c>
    </row>
    <row r="7174" spans="1:6" x14ac:dyDescent="0.25">
      <c r="A7174" t="s">
        <v>25</v>
      </c>
      <c r="B7174" t="s">
        <v>25</v>
      </c>
      <c r="C7174" t="s">
        <v>32</v>
      </c>
      <c r="D7174" s="177">
        <v>44235</v>
      </c>
      <c r="E7174">
        <v>79</v>
      </c>
      <c r="F7174" s="38">
        <f t="shared" si="112"/>
        <v>44235</v>
      </c>
    </row>
    <row r="7175" spans="1:6" x14ac:dyDescent="0.25">
      <c r="A7175" t="s">
        <v>91</v>
      </c>
      <c r="B7175" t="s">
        <v>91</v>
      </c>
      <c r="C7175" t="s">
        <v>97</v>
      </c>
      <c r="D7175" s="177">
        <v>44235</v>
      </c>
      <c r="E7175">
        <v>31</v>
      </c>
      <c r="F7175" s="38">
        <f t="shared" si="112"/>
        <v>44235</v>
      </c>
    </row>
    <row r="7176" spans="1:6" x14ac:dyDescent="0.25">
      <c r="A7176" t="s">
        <v>264</v>
      </c>
      <c r="B7176" t="s">
        <v>83</v>
      </c>
      <c r="C7176" t="s">
        <v>84</v>
      </c>
      <c r="D7176" s="177">
        <v>44235</v>
      </c>
      <c r="E7176">
        <v>149</v>
      </c>
      <c r="F7176" s="38">
        <f t="shared" si="112"/>
        <v>44235</v>
      </c>
    </row>
    <row r="7177" spans="1:6" x14ac:dyDescent="0.25">
      <c r="A7177" t="s">
        <v>263</v>
      </c>
      <c r="B7177" t="s">
        <v>199</v>
      </c>
      <c r="C7177" t="s">
        <v>77</v>
      </c>
      <c r="D7177" s="177">
        <v>44235</v>
      </c>
      <c r="E7177">
        <v>61</v>
      </c>
      <c r="F7177" s="38">
        <f t="shared" si="112"/>
        <v>44235</v>
      </c>
    </row>
    <row r="7178" spans="1:6" x14ac:dyDescent="0.25">
      <c r="A7178" t="s">
        <v>25</v>
      </c>
      <c r="B7178" t="s">
        <v>54</v>
      </c>
      <c r="C7178" t="s">
        <v>56</v>
      </c>
      <c r="D7178" s="177">
        <v>44235</v>
      </c>
      <c r="E7178">
        <v>91</v>
      </c>
      <c r="F7178" s="38">
        <f t="shared" si="112"/>
        <v>44235</v>
      </c>
    </row>
    <row r="7179" spans="1:6" x14ac:dyDescent="0.25">
      <c r="A7179" t="s">
        <v>25</v>
      </c>
      <c r="B7179" t="s">
        <v>26</v>
      </c>
      <c r="C7179" t="s">
        <v>28</v>
      </c>
      <c r="D7179" s="177">
        <v>44235</v>
      </c>
      <c r="E7179">
        <v>11</v>
      </c>
      <c r="F7179" s="38">
        <f t="shared" si="112"/>
        <v>44235</v>
      </c>
    </row>
    <row r="7180" spans="1:6" x14ac:dyDescent="0.25">
      <c r="A7180" t="s">
        <v>25</v>
      </c>
      <c r="B7180" t="s">
        <v>25</v>
      </c>
      <c r="C7180" t="s">
        <v>31</v>
      </c>
      <c r="D7180" s="177">
        <v>44235</v>
      </c>
      <c r="E7180">
        <v>94</v>
      </c>
      <c r="F7180" s="38">
        <f t="shared" si="112"/>
        <v>44235</v>
      </c>
    </row>
    <row r="7181" spans="1:6" x14ac:dyDescent="0.25">
      <c r="A7181" t="s">
        <v>25</v>
      </c>
      <c r="B7181" t="s">
        <v>26</v>
      </c>
      <c r="C7181" t="s">
        <v>27</v>
      </c>
      <c r="D7181" s="177">
        <v>44235</v>
      </c>
      <c r="E7181">
        <v>1</v>
      </c>
      <c r="F7181" s="38">
        <f t="shared" si="112"/>
        <v>44235</v>
      </c>
    </row>
    <row r="7182" spans="1:6" x14ac:dyDescent="0.25">
      <c r="A7182" t="s">
        <v>18</v>
      </c>
      <c r="B7182" t="s">
        <v>21</v>
      </c>
      <c r="C7182" t="s">
        <v>22</v>
      </c>
      <c r="D7182" s="177">
        <v>44235</v>
      </c>
      <c r="E7182">
        <v>60</v>
      </c>
      <c r="F7182" s="38">
        <f t="shared" si="112"/>
        <v>44235</v>
      </c>
    </row>
    <row r="7183" spans="1:6" x14ac:dyDescent="0.25">
      <c r="A7183" t="s">
        <v>25</v>
      </c>
      <c r="B7183" t="s">
        <v>25</v>
      </c>
      <c r="C7183" t="s">
        <v>48</v>
      </c>
      <c r="D7183" s="177">
        <v>44235</v>
      </c>
      <c r="E7183">
        <v>10</v>
      </c>
      <c r="F7183" s="38">
        <f t="shared" si="112"/>
        <v>44235</v>
      </c>
    </row>
    <row r="7184" spans="1:6" x14ac:dyDescent="0.25">
      <c r="A7184" t="s">
        <v>25</v>
      </c>
      <c r="B7184" t="s">
        <v>25</v>
      </c>
      <c r="C7184" t="s">
        <v>49</v>
      </c>
      <c r="D7184" s="177">
        <v>44235</v>
      </c>
      <c r="E7184">
        <v>94</v>
      </c>
      <c r="F7184" s="38">
        <f t="shared" si="112"/>
        <v>44235</v>
      </c>
    </row>
    <row r="7185" spans="1:6" x14ac:dyDescent="0.25">
      <c r="A7185" t="s">
        <v>25</v>
      </c>
      <c r="B7185" t="s">
        <v>25</v>
      </c>
      <c r="C7185" t="s">
        <v>43</v>
      </c>
      <c r="D7185" s="177">
        <v>44235</v>
      </c>
      <c r="E7185">
        <v>28</v>
      </c>
      <c r="F7185" s="38">
        <f t="shared" si="112"/>
        <v>44235</v>
      </c>
    </row>
    <row r="7186" spans="1:6" x14ac:dyDescent="0.25">
      <c r="A7186" t="s">
        <v>25</v>
      </c>
      <c r="B7186" t="s">
        <v>25</v>
      </c>
      <c r="C7186" t="s">
        <v>186</v>
      </c>
      <c r="D7186" s="177">
        <v>44235</v>
      </c>
      <c r="E7186">
        <v>4</v>
      </c>
      <c r="F7186" s="38">
        <f t="shared" si="112"/>
        <v>44235</v>
      </c>
    </row>
    <row r="7187" spans="1:6" x14ac:dyDescent="0.25">
      <c r="A7187" t="s">
        <v>25</v>
      </c>
      <c r="B7187" t="s">
        <v>25</v>
      </c>
      <c r="C7187" t="s">
        <v>42</v>
      </c>
      <c r="D7187" s="177">
        <v>44235</v>
      </c>
      <c r="E7187">
        <v>30</v>
      </c>
      <c r="F7187" s="38">
        <f t="shared" si="112"/>
        <v>44235</v>
      </c>
    </row>
    <row r="7188" spans="1:6" x14ac:dyDescent="0.25">
      <c r="A7188" t="s">
        <v>25</v>
      </c>
      <c r="B7188" t="s">
        <v>25</v>
      </c>
      <c r="C7188" t="s">
        <v>39</v>
      </c>
      <c r="D7188" s="177">
        <v>44235</v>
      </c>
      <c r="E7188">
        <v>24</v>
      </c>
      <c r="F7188" s="38">
        <f t="shared" si="112"/>
        <v>44235</v>
      </c>
    </row>
    <row r="7189" spans="1:6" x14ac:dyDescent="0.25">
      <c r="A7189" t="s">
        <v>25</v>
      </c>
      <c r="B7189" t="s">
        <v>25</v>
      </c>
      <c r="C7189" t="s">
        <v>34</v>
      </c>
      <c r="D7189" s="177">
        <v>44234</v>
      </c>
      <c r="E7189">
        <v>18</v>
      </c>
      <c r="F7189" s="38">
        <f t="shared" si="112"/>
        <v>44234</v>
      </c>
    </row>
    <row r="7190" spans="1:6" x14ac:dyDescent="0.25">
      <c r="A7190" t="s">
        <v>25</v>
      </c>
      <c r="B7190" t="s">
        <v>25</v>
      </c>
      <c r="C7190" t="s">
        <v>38</v>
      </c>
      <c r="D7190" s="177">
        <v>44232</v>
      </c>
      <c r="E7190">
        <v>1</v>
      </c>
      <c r="F7190" s="38">
        <f t="shared" si="112"/>
        <v>44232</v>
      </c>
    </row>
    <row r="7191" spans="1:6" x14ac:dyDescent="0.25">
      <c r="A7191" t="s">
        <v>18</v>
      </c>
      <c r="B7191" t="s">
        <v>18</v>
      </c>
      <c r="C7191" t="s">
        <v>23</v>
      </c>
      <c r="D7191" s="177">
        <v>44232</v>
      </c>
      <c r="E7191">
        <v>31</v>
      </c>
      <c r="F7191" s="38">
        <f t="shared" si="112"/>
        <v>44232</v>
      </c>
    </row>
    <row r="7192" spans="1:6" x14ac:dyDescent="0.25">
      <c r="A7192" t="s">
        <v>264</v>
      </c>
      <c r="B7192" t="s">
        <v>83</v>
      </c>
      <c r="C7192" t="s">
        <v>90</v>
      </c>
      <c r="D7192" s="177">
        <v>44232</v>
      </c>
      <c r="E7192">
        <v>65</v>
      </c>
      <c r="F7192" s="38">
        <f t="shared" si="112"/>
        <v>44232</v>
      </c>
    </row>
    <row r="7193" spans="1:6" x14ac:dyDescent="0.25">
      <c r="A7193" t="s">
        <v>91</v>
      </c>
      <c r="B7193" t="s">
        <v>91</v>
      </c>
      <c r="C7193" t="s">
        <v>94</v>
      </c>
      <c r="D7193" s="177">
        <v>44232</v>
      </c>
      <c r="E7193">
        <v>14</v>
      </c>
      <c r="F7193" s="38">
        <f t="shared" si="112"/>
        <v>44232</v>
      </c>
    </row>
    <row r="7194" spans="1:6" x14ac:dyDescent="0.25">
      <c r="A7194" t="s">
        <v>264</v>
      </c>
      <c r="B7194" t="s">
        <v>81</v>
      </c>
      <c r="C7194" t="s">
        <v>82</v>
      </c>
      <c r="D7194" s="177">
        <v>44232</v>
      </c>
      <c r="E7194">
        <v>42</v>
      </c>
      <c r="F7194" s="38">
        <f t="shared" si="112"/>
        <v>44232</v>
      </c>
    </row>
    <row r="7195" spans="1:6" x14ac:dyDescent="0.25">
      <c r="A7195" t="s">
        <v>71</v>
      </c>
      <c r="B7195" t="s">
        <v>71</v>
      </c>
      <c r="C7195" t="s">
        <v>72</v>
      </c>
      <c r="D7195" s="177">
        <v>44232</v>
      </c>
      <c r="E7195">
        <v>31</v>
      </c>
      <c r="F7195" s="38">
        <f t="shared" si="112"/>
        <v>44232</v>
      </c>
    </row>
    <row r="7196" spans="1:6" x14ac:dyDescent="0.25">
      <c r="A7196" t="s">
        <v>25</v>
      </c>
      <c r="B7196" t="s">
        <v>54</v>
      </c>
      <c r="C7196" t="s">
        <v>187</v>
      </c>
      <c r="D7196" s="177">
        <v>44232</v>
      </c>
      <c r="E7196">
        <v>1</v>
      </c>
      <c r="F7196" s="38">
        <f t="shared" si="112"/>
        <v>44232</v>
      </c>
    </row>
    <row r="7197" spans="1:6" x14ac:dyDescent="0.25">
      <c r="A7197" t="s">
        <v>25</v>
      </c>
      <c r="B7197" t="s">
        <v>54</v>
      </c>
      <c r="C7197" t="s">
        <v>55</v>
      </c>
      <c r="D7197" s="177">
        <v>44232</v>
      </c>
      <c r="E7197">
        <v>138</v>
      </c>
      <c r="F7197" s="38">
        <f t="shared" si="112"/>
        <v>44232</v>
      </c>
    </row>
    <row r="7198" spans="1:6" x14ac:dyDescent="0.25">
      <c r="A7198" t="s">
        <v>337</v>
      </c>
      <c r="B7198" t="s">
        <v>338</v>
      </c>
      <c r="C7198" t="s">
        <v>177</v>
      </c>
      <c r="D7198" s="177">
        <v>44232</v>
      </c>
      <c r="E7198">
        <v>15</v>
      </c>
      <c r="F7198" s="38">
        <f t="shared" si="112"/>
        <v>44232</v>
      </c>
    </row>
    <row r="7199" spans="1:6" x14ac:dyDescent="0.25">
      <c r="A7199" t="s">
        <v>18</v>
      </c>
      <c r="B7199" t="s">
        <v>19</v>
      </c>
      <c r="C7199" t="s">
        <v>20</v>
      </c>
      <c r="D7199" s="177">
        <v>44232</v>
      </c>
      <c r="E7199">
        <v>50</v>
      </c>
      <c r="F7199" s="38">
        <f t="shared" si="112"/>
        <v>44232</v>
      </c>
    </row>
    <row r="7200" spans="1:6" x14ac:dyDescent="0.25">
      <c r="A7200" t="s">
        <v>25</v>
      </c>
      <c r="B7200" t="s">
        <v>25</v>
      </c>
      <c r="C7200" t="s">
        <v>47</v>
      </c>
      <c r="D7200" s="177">
        <v>44232</v>
      </c>
      <c r="E7200">
        <v>82</v>
      </c>
      <c r="F7200" s="38">
        <f t="shared" si="112"/>
        <v>44232</v>
      </c>
    </row>
    <row r="7201" spans="1:6" x14ac:dyDescent="0.25">
      <c r="A7201" t="s">
        <v>263</v>
      </c>
      <c r="B7201" t="s">
        <v>199</v>
      </c>
      <c r="C7201" t="s">
        <v>75</v>
      </c>
      <c r="D7201" s="177">
        <v>44232</v>
      </c>
      <c r="E7201">
        <v>44</v>
      </c>
      <c r="F7201" s="38">
        <f t="shared" si="112"/>
        <v>44232</v>
      </c>
    </row>
    <row r="7202" spans="1:6" x14ac:dyDescent="0.25">
      <c r="A7202" t="s">
        <v>91</v>
      </c>
      <c r="B7202" t="s">
        <v>91</v>
      </c>
      <c r="C7202" t="s">
        <v>101</v>
      </c>
      <c r="D7202" s="177">
        <v>44232</v>
      </c>
      <c r="E7202">
        <v>5</v>
      </c>
      <c r="F7202" s="38">
        <f t="shared" si="112"/>
        <v>44232</v>
      </c>
    </row>
    <row r="7203" spans="1:6" x14ac:dyDescent="0.25">
      <c r="A7203" t="s">
        <v>325</v>
      </c>
      <c r="B7203" t="s">
        <v>325</v>
      </c>
      <c r="C7203" t="s">
        <v>327</v>
      </c>
      <c r="D7203" s="177">
        <v>44232</v>
      </c>
      <c r="E7203">
        <v>30</v>
      </c>
      <c r="F7203" s="38">
        <f t="shared" si="112"/>
        <v>44232</v>
      </c>
    </row>
    <row r="7204" spans="1:6" x14ac:dyDescent="0.25">
      <c r="A7204" t="s">
        <v>264</v>
      </c>
      <c r="B7204" t="s">
        <v>83</v>
      </c>
      <c r="C7204" t="s">
        <v>84</v>
      </c>
      <c r="D7204" s="177">
        <v>44232</v>
      </c>
      <c r="E7204">
        <v>82</v>
      </c>
      <c r="F7204" s="38">
        <f t="shared" si="112"/>
        <v>44232</v>
      </c>
    </row>
    <row r="7205" spans="1:6" x14ac:dyDescent="0.25">
      <c r="A7205" t="s">
        <v>264</v>
      </c>
      <c r="B7205" t="s">
        <v>83</v>
      </c>
      <c r="C7205" t="s">
        <v>80</v>
      </c>
      <c r="D7205" s="177">
        <v>44232</v>
      </c>
      <c r="E7205">
        <v>22</v>
      </c>
      <c r="F7205" s="38">
        <f t="shared" si="112"/>
        <v>44232</v>
      </c>
    </row>
    <row r="7206" spans="1:6" x14ac:dyDescent="0.25">
      <c r="A7206" t="s">
        <v>25</v>
      </c>
      <c r="B7206" t="s">
        <v>25</v>
      </c>
      <c r="C7206" t="s">
        <v>39</v>
      </c>
      <c r="D7206" s="177">
        <v>44232</v>
      </c>
      <c r="E7206">
        <v>47</v>
      </c>
      <c r="F7206" s="38">
        <f t="shared" si="112"/>
        <v>44232</v>
      </c>
    </row>
    <row r="7207" spans="1:6" x14ac:dyDescent="0.25">
      <c r="A7207" t="s">
        <v>25</v>
      </c>
      <c r="B7207" t="s">
        <v>25</v>
      </c>
      <c r="C7207" t="s">
        <v>49</v>
      </c>
      <c r="D7207" s="177">
        <v>44232</v>
      </c>
      <c r="E7207">
        <v>68</v>
      </c>
      <c r="F7207" s="38">
        <f t="shared" si="112"/>
        <v>44232</v>
      </c>
    </row>
    <row r="7208" spans="1:6" x14ac:dyDescent="0.25">
      <c r="A7208" t="s">
        <v>25</v>
      </c>
      <c r="B7208" t="s">
        <v>26</v>
      </c>
      <c r="C7208" t="s">
        <v>27</v>
      </c>
      <c r="D7208" s="177">
        <v>44232</v>
      </c>
      <c r="E7208">
        <v>18</v>
      </c>
      <c r="F7208" s="38">
        <f t="shared" si="112"/>
        <v>44232</v>
      </c>
    </row>
    <row r="7209" spans="1:6" x14ac:dyDescent="0.25">
      <c r="A7209" t="s">
        <v>25</v>
      </c>
      <c r="B7209" t="s">
        <v>26</v>
      </c>
      <c r="C7209" t="s">
        <v>28</v>
      </c>
      <c r="D7209" s="177">
        <v>44232</v>
      </c>
      <c r="E7209">
        <v>42</v>
      </c>
      <c r="F7209" s="38">
        <f t="shared" si="112"/>
        <v>44232</v>
      </c>
    </row>
    <row r="7210" spans="1:6" x14ac:dyDescent="0.25">
      <c r="A7210" t="s">
        <v>25</v>
      </c>
      <c r="B7210" t="s">
        <v>54</v>
      </c>
      <c r="C7210" t="s">
        <v>56</v>
      </c>
      <c r="D7210" s="177">
        <v>44232</v>
      </c>
      <c r="E7210">
        <v>106</v>
      </c>
      <c r="F7210" s="38">
        <f t="shared" si="112"/>
        <v>44232</v>
      </c>
    </row>
    <row r="7211" spans="1:6" x14ac:dyDescent="0.25">
      <c r="A7211" t="s">
        <v>263</v>
      </c>
      <c r="B7211" t="s">
        <v>199</v>
      </c>
      <c r="C7211" t="s">
        <v>77</v>
      </c>
      <c r="D7211" s="177">
        <v>44232</v>
      </c>
      <c r="E7211">
        <v>22</v>
      </c>
      <c r="F7211" s="38">
        <f t="shared" si="112"/>
        <v>44232</v>
      </c>
    </row>
    <row r="7212" spans="1:6" x14ac:dyDescent="0.25">
      <c r="A7212" t="s">
        <v>57</v>
      </c>
      <c r="B7212" t="s">
        <v>57</v>
      </c>
      <c r="C7212" t="s">
        <v>63</v>
      </c>
      <c r="D7212" s="177">
        <v>44232</v>
      </c>
      <c r="E7212">
        <v>32</v>
      </c>
      <c r="F7212" s="38">
        <f t="shared" si="112"/>
        <v>44232</v>
      </c>
    </row>
    <row r="7213" spans="1:6" x14ac:dyDescent="0.25">
      <c r="A7213" t="s">
        <v>25</v>
      </c>
      <c r="B7213" t="s">
        <v>25</v>
      </c>
      <c r="C7213" t="s">
        <v>32</v>
      </c>
      <c r="D7213" s="177">
        <v>44232</v>
      </c>
      <c r="E7213">
        <v>51</v>
      </c>
      <c r="F7213" s="38">
        <f t="shared" si="112"/>
        <v>44232</v>
      </c>
    </row>
    <row r="7214" spans="1:6" x14ac:dyDescent="0.25">
      <c r="A7214" t="s">
        <v>25</v>
      </c>
      <c r="B7214" t="s">
        <v>29</v>
      </c>
      <c r="C7214" t="s">
        <v>30</v>
      </c>
      <c r="D7214" s="177">
        <v>44232</v>
      </c>
      <c r="E7214">
        <v>41</v>
      </c>
      <c r="F7214" s="38">
        <f t="shared" si="112"/>
        <v>44232</v>
      </c>
    </row>
    <row r="7215" spans="1:6" x14ac:dyDescent="0.25">
      <c r="A7215" t="s">
        <v>25</v>
      </c>
      <c r="B7215" t="s">
        <v>25</v>
      </c>
      <c r="C7215" t="s">
        <v>45</v>
      </c>
      <c r="D7215" s="177">
        <v>44232</v>
      </c>
      <c r="E7215">
        <v>69</v>
      </c>
      <c r="F7215" s="38">
        <f t="shared" si="112"/>
        <v>44232</v>
      </c>
    </row>
    <row r="7216" spans="1:6" x14ac:dyDescent="0.25">
      <c r="A7216" t="s">
        <v>25</v>
      </c>
      <c r="B7216" t="s">
        <v>25</v>
      </c>
      <c r="C7216" t="s">
        <v>34</v>
      </c>
      <c r="D7216" s="177">
        <v>44232</v>
      </c>
      <c r="E7216">
        <v>21</v>
      </c>
      <c r="F7216" s="38">
        <f t="shared" si="112"/>
        <v>44232</v>
      </c>
    </row>
    <row r="7217" spans="1:6" x14ac:dyDescent="0.25">
      <c r="A7217" t="s">
        <v>25</v>
      </c>
      <c r="B7217" t="s">
        <v>25</v>
      </c>
      <c r="C7217" t="s">
        <v>37</v>
      </c>
      <c r="D7217" s="177">
        <v>44232</v>
      </c>
      <c r="E7217">
        <v>45</v>
      </c>
      <c r="F7217" s="38">
        <f t="shared" si="112"/>
        <v>44232</v>
      </c>
    </row>
    <row r="7218" spans="1:6" x14ac:dyDescent="0.25">
      <c r="A7218" t="s">
        <v>25</v>
      </c>
      <c r="B7218" t="s">
        <v>25</v>
      </c>
      <c r="C7218" t="s">
        <v>41</v>
      </c>
      <c r="D7218" s="177">
        <v>44232</v>
      </c>
      <c r="E7218">
        <v>34</v>
      </c>
      <c r="F7218" s="38">
        <f t="shared" si="112"/>
        <v>44232</v>
      </c>
    </row>
    <row r="7219" spans="1:6" x14ac:dyDescent="0.25">
      <c r="A7219" t="s">
        <v>263</v>
      </c>
      <c r="B7219" t="s">
        <v>199</v>
      </c>
      <c r="C7219" t="s">
        <v>319</v>
      </c>
      <c r="D7219" s="177">
        <v>44232</v>
      </c>
      <c r="E7219">
        <v>9</v>
      </c>
      <c r="F7219" s="38">
        <f t="shared" si="112"/>
        <v>44232</v>
      </c>
    </row>
    <row r="7220" spans="1:6" x14ac:dyDescent="0.25">
      <c r="A7220" t="s">
        <v>57</v>
      </c>
      <c r="B7220" t="s">
        <v>57</v>
      </c>
      <c r="C7220" t="s">
        <v>62</v>
      </c>
      <c r="D7220" s="177">
        <v>44232</v>
      </c>
      <c r="E7220">
        <v>15</v>
      </c>
      <c r="F7220" s="38">
        <f t="shared" si="112"/>
        <v>44232</v>
      </c>
    </row>
    <row r="7221" spans="1:6" x14ac:dyDescent="0.25">
      <c r="A7221" t="s">
        <v>57</v>
      </c>
      <c r="B7221" t="s">
        <v>57</v>
      </c>
      <c r="C7221" t="s">
        <v>130</v>
      </c>
      <c r="D7221" s="177">
        <v>44232</v>
      </c>
      <c r="E7221">
        <v>36</v>
      </c>
      <c r="F7221" s="38">
        <f t="shared" si="112"/>
        <v>44232</v>
      </c>
    </row>
    <row r="7222" spans="1:6" x14ac:dyDescent="0.25">
      <c r="A7222" t="s">
        <v>25</v>
      </c>
      <c r="B7222" t="s">
        <v>25</v>
      </c>
      <c r="C7222" t="s">
        <v>53</v>
      </c>
      <c r="D7222" s="177">
        <v>44232</v>
      </c>
      <c r="E7222">
        <v>45</v>
      </c>
      <c r="F7222" s="38">
        <f t="shared" si="112"/>
        <v>44232</v>
      </c>
    </row>
    <row r="7223" spans="1:6" x14ac:dyDescent="0.25">
      <c r="A7223" t="s">
        <v>264</v>
      </c>
      <c r="B7223" t="s">
        <v>83</v>
      </c>
      <c r="C7223" t="s">
        <v>191</v>
      </c>
      <c r="D7223" s="177">
        <v>44232</v>
      </c>
      <c r="E7223">
        <v>2</v>
      </c>
      <c r="F7223" s="38">
        <f t="shared" si="112"/>
        <v>44232</v>
      </c>
    </row>
    <row r="7224" spans="1:6" x14ac:dyDescent="0.25">
      <c r="A7224" t="s">
        <v>91</v>
      </c>
      <c r="B7224" t="s">
        <v>91</v>
      </c>
      <c r="C7224" t="s">
        <v>96</v>
      </c>
      <c r="D7224" s="177">
        <v>44232</v>
      </c>
      <c r="E7224">
        <v>22</v>
      </c>
      <c r="F7224" s="38">
        <f t="shared" si="112"/>
        <v>44232</v>
      </c>
    </row>
    <row r="7225" spans="1:6" x14ac:dyDescent="0.25">
      <c r="A7225" t="s">
        <v>91</v>
      </c>
      <c r="B7225" t="s">
        <v>91</v>
      </c>
      <c r="C7225" t="s">
        <v>98</v>
      </c>
      <c r="D7225" s="177">
        <v>44232</v>
      </c>
      <c r="E7225">
        <v>35</v>
      </c>
      <c r="F7225" s="38">
        <f t="shared" si="112"/>
        <v>44232</v>
      </c>
    </row>
    <row r="7226" spans="1:6" x14ac:dyDescent="0.25">
      <c r="A7226" t="s">
        <v>91</v>
      </c>
      <c r="B7226" t="s">
        <v>91</v>
      </c>
      <c r="C7226" t="s">
        <v>97</v>
      </c>
      <c r="D7226" s="177">
        <v>44231</v>
      </c>
      <c r="E7226">
        <v>10</v>
      </c>
      <c r="F7226" s="38">
        <f t="shared" si="112"/>
        <v>44231</v>
      </c>
    </row>
    <row r="7227" spans="1:6" x14ac:dyDescent="0.25">
      <c r="A7227" t="s">
        <v>264</v>
      </c>
      <c r="B7227" t="s">
        <v>83</v>
      </c>
      <c r="C7227" t="s">
        <v>80</v>
      </c>
      <c r="D7227" s="177">
        <v>44231</v>
      </c>
      <c r="E7227">
        <v>57</v>
      </c>
      <c r="F7227" s="38">
        <f t="shared" si="112"/>
        <v>44231</v>
      </c>
    </row>
    <row r="7228" spans="1:6" x14ac:dyDescent="0.25">
      <c r="A7228" t="s">
        <v>264</v>
      </c>
      <c r="B7228" t="s">
        <v>83</v>
      </c>
      <c r="C7228" t="s">
        <v>90</v>
      </c>
      <c r="D7228" s="177">
        <v>44231</v>
      </c>
      <c r="E7228">
        <v>62</v>
      </c>
      <c r="F7228" s="38">
        <f t="shared" si="112"/>
        <v>44231</v>
      </c>
    </row>
    <row r="7229" spans="1:6" x14ac:dyDescent="0.25">
      <c r="A7229" t="s">
        <v>264</v>
      </c>
      <c r="B7229" t="s">
        <v>81</v>
      </c>
      <c r="C7229" t="s">
        <v>82</v>
      </c>
      <c r="D7229" s="177">
        <v>44231</v>
      </c>
      <c r="E7229">
        <v>47</v>
      </c>
      <c r="F7229" s="38">
        <f t="shared" si="112"/>
        <v>44231</v>
      </c>
    </row>
    <row r="7230" spans="1:6" x14ac:dyDescent="0.25">
      <c r="A7230" t="s">
        <v>264</v>
      </c>
      <c r="B7230" t="s">
        <v>83</v>
      </c>
      <c r="C7230" t="s">
        <v>84</v>
      </c>
      <c r="D7230" s="177">
        <v>44231</v>
      </c>
      <c r="E7230">
        <v>157</v>
      </c>
      <c r="F7230" s="38">
        <f t="shared" si="112"/>
        <v>44231</v>
      </c>
    </row>
    <row r="7231" spans="1:6" x14ac:dyDescent="0.25">
      <c r="A7231" t="s">
        <v>264</v>
      </c>
      <c r="B7231" t="s">
        <v>83</v>
      </c>
      <c r="C7231" t="s">
        <v>87</v>
      </c>
      <c r="D7231" s="177">
        <v>44231</v>
      </c>
      <c r="E7231">
        <v>23</v>
      </c>
      <c r="F7231" s="38">
        <f t="shared" si="112"/>
        <v>44231</v>
      </c>
    </row>
    <row r="7232" spans="1:6" x14ac:dyDescent="0.25">
      <c r="A7232" t="s">
        <v>25</v>
      </c>
      <c r="B7232" t="s">
        <v>25</v>
      </c>
      <c r="C7232" t="s">
        <v>51</v>
      </c>
      <c r="D7232" s="177">
        <v>44231</v>
      </c>
      <c r="E7232">
        <v>14</v>
      </c>
      <c r="F7232" s="38">
        <f t="shared" si="112"/>
        <v>44231</v>
      </c>
    </row>
    <row r="7233" spans="1:6" x14ac:dyDescent="0.25">
      <c r="A7233" t="s">
        <v>25</v>
      </c>
      <c r="B7233" t="s">
        <v>25</v>
      </c>
      <c r="C7233" t="s">
        <v>38</v>
      </c>
      <c r="D7233" s="177">
        <v>44231</v>
      </c>
      <c r="E7233">
        <v>36</v>
      </c>
      <c r="F7233" s="38">
        <f t="shared" si="112"/>
        <v>44231</v>
      </c>
    </row>
    <row r="7234" spans="1:6" x14ac:dyDescent="0.25">
      <c r="A7234" t="s">
        <v>25</v>
      </c>
      <c r="B7234" t="s">
        <v>25</v>
      </c>
      <c r="C7234" t="s">
        <v>40</v>
      </c>
      <c r="D7234" s="177">
        <v>44231</v>
      </c>
      <c r="E7234">
        <v>10</v>
      </c>
      <c r="F7234" s="38">
        <f t="shared" si="112"/>
        <v>44231</v>
      </c>
    </row>
    <row r="7235" spans="1:6" x14ac:dyDescent="0.25">
      <c r="A7235" t="s">
        <v>25</v>
      </c>
      <c r="B7235" t="s">
        <v>25</v>
      </c>
      <c r="C7235" t="s">
        <v>43</v>
      </c>
      <c r="D7235" s="177">
        <v>44231</v>
      </c>
      <c r="E7235">
        <v>30</v>
      </c>
      <c r="F7235" s="38">
        <f t="shared" ref="F7235:F7298" si="113">D7235</f>
        <v>44231</v>
      </c>
    </row>
    <row r="7236" spans="1:6" x14ac:dyDescent="0.25">
      <c r="A7236" t="s">
        <v>25</v>
      </c>
      <c r="B7236" t="s">
        <v>25</v>
      </c>
      <c r="C7236" t="s">
        <v>49</v>
      </c>
      <c r="D7236" s="177">
        <v>44231</v>
      </c>
      <c r="E7236">
        <v>50</v>
      </c>
      <c r="F7236" s="38">
        <f t="shared" si="113"/>
        <v>44231</v>
      </c>
    </row>
    <row r="7237" spans="1:6" x14ac:dyDescent="0.25">
      <c r="A7237" t="s">
        <v>25</v>
      </c>
      <c r="B7237" t="s">
        <v>26</v>
      </c>
      <c r="C7237" t="s">
        <v>28</v>
      </c>
      <c r="D7237" s="177">
        <v>44231</v>
      </c>
      <c r="E7237">
        <v>37</v>
      </c>
      <c r="F7237" s="38">
        <f t="shared" si="113"/>
        <v>44231</v>
      </c>
    </row>
    <row r="7238" spans="1:6" x14ac:dyDescent="0.25">
      <c r="A7238" t="s">
        <v>25</v>
      </c>
      <c r="B7238" t="s">
        <v>25</v>
      </c>
      <c r="C7238" t="s">
        <v>31</v>
      </c>
      <c r="D7238" s="177">
        <v>44231</v>
      </c>
      <c r="E7238">
        <v>89</v>
      </c>
      <c r="F7238" s="38">
        <f t="shared" si="113"/>
        <v>44231</v>
      </c>
    </row>
    <row r="7239" spans="1:6" x14ac:dyDescent="0.25">
      <c r="A7239" t="s">
        <v>25</v>
      </c>
      <c r="B7239" t="s">
        <v>26</v>
      </c>
      <c r="C7239" t="s">
        <v>27</v>
      </c>
      <c r="D7239" s="177">
        <v>44231</v>
      </c>
      <c r="E7239">
        <v>38</v>
      </c>
      <c r="F7239" s="38">
        <f t="shared" si="113"/>
        <v>44231</v>
      </c>
    </row>
    <row r="7240" spans="1:6" x14ac:dyDescent="0.25">
      <c r="A7240" t="s">
        <v>370</v>
      </c>
      <c r="B7240" t="s">
        <v>371</v>
      </c>
      <c r="D7240" s="177">
        <v>44231</v>
      </c>
      <c r="E7240">
        <v>6</v>
      </c>
      <c r="F7240" s="38">
        <f t="shared" si="113"/>
        <v>44231</v>
      </c>
    </row>
    <row r="7241" spans="1:6" x14ac:dyDescent="0.25">
      <c r="A7241" t="s">
        <v>25</v>
      </c>
      <c r="B7241" t="s">
        <v>25</v>
      </c>
      <c r="C7241" t="s">
        <v>53</v>
      </c>
      <c r="D7241" s="177">
        <v>44231</v>
      </c>
      <c r="E7241">
        <v>43</v>
      </c>
      <c r="F7241" s="38">
        <f t="shared" si="113"/>
        <v>44231</v>
      </c>
    </row>
    <row r="7242" spans="1:6" x14ac:dyDescent="0.25">
      <c r="A7242" t="s">
        <v>57</v>
      </c>
      <c r="B7242" t="s">
        <v>57</v>
      </c>
      <c r="C7242" t="s">
        <v>60</v>
      </c>
      <c r="D7242" s="177">
        <v>44231</v>
      </c>
      <c r="E7242">
        <v>1</v>
      </c>
      <c r="F7242" s="38">
        <f t="shared" si="113"/>
        <v>44231</v>
      </c>
    </row>
    <row r="7243" spans="1:6" x14ac:dyDescent="0.25">
      <c r="A7243" t="s">
        <v>91</v>
      </c>
      <c r="B7243" t="s">
        <v>91</v>
      </c>
      <c r="C7243" t="s">
        <v>96</v>
      </c>
      <c r="D7243" s="177">
        <v>44231</v>
      </c>
      <c r="E7243">
        <v>72</v>
      </c>
      <c r="F7243" s="38">
        <f t="shared" si="113"/>
        <v>44231</v>
      </c>
    </row>
    <row r="7244" spans="1:6" x14ac:dyDescent="0.25">
      <c r="A7244" t="s">
        <v>91</v>
      </c>
      <c r="B7244" t="s">
        <v>91</v>
      </c>
      <c r="C7244" t="s">
        <v>100</v>
      </c>
      <c r="D7244" s="177">
        <v>44231</v>
      </c>
      <c r="E7244">
        <v>85</v>
      </c>
      <c r="F7244" s="38">
        <f t="shared" si="113"/>
        <v>44231</v>
      </c>
    </row>
    <row r="7245" spans="1:6" x14ac:dyDescent="0.25">
      <c r="A7245" t="s">
        <v>25</v>
      </c>
      <c r="B7245" t="s">
        <v>25</v>
      </c>
      <c r="C7245" t="s">
        <v>32</v>
      </c>
      <c r="D7245" s="177">
        <v>44231</v>
      </c>
      <c r="E7245">
        <v>82</v>
      </c>
      <c r="F7245" s="38">
        <f t="shared" si="113"/>
        <v>44231</v>
      </c>
    </row>
    <row r="7246" spans="1:6" x14ac:dyDescent="0.25">
      <c r="A7246" t="s">
        <v>18</v>
      </c>
      <c r="B7246" t="s">
        <v>18</v>
      </c>
      <c r="C7246" t="s">
        <v>23</v>
      </c>
      <c r="D7246" s="177">
        <v>44231</v>
      </c>
      <c r="E7246">
        <v>17</v>
      </c>
      <c r="F7246" s="38">
        <f t="shared" si="113"/>
        <v>44231</v>
      </c>
    </row>
    <row r="7247" spans="1:6" x14ac:dyDescent="0.25">
      <c r="A7247" t="s">
        <v>337</v>
      </c>
      <c r="B7247" t="s">
        <v>338</v>
      </c>
      <c r="C7247" t="s">
        <v>177</v>
      </c>
      <c r="D7247" s="177">
        <v>44231</v>
      </c>
      <c r="E7247">
        <v>35</v>
      </c>
      <c r="F7247" s="38">
        <f t="shared" si="113"/>
        <v>44231</v>
      </c>
    </row>
    <row r="7248" spans="1:6" x14ac:dyDescent="0.25">
      <c r="A7248" t="s">
        <v>18</v>
      </c>
      <c r="B7248" t="s">
        <v>19</v>
      </c>
      <c r="C7248" t="s">
        <v>20</v>
      </c>
      <c r="D7248" s="177">
        <v>44231</v>
      </c>
      <c r="E7248">
        <v>25</v>
      </c>
      <c r="F7248" s="38">
        <f t="shared" si="113"/>
        <v>44231</v>
      </c>
    </row>
    <row r="7249" spans="1:6" x14ac:dyDescent="0.25">
      <c r="A7249" t="s">
        <v>16</v>
      </c>
      <c r="B7249" t="s">
        <v>16</v>
      </c>
      <c r="C7249" t="s">
        <v>17</v>
      </c>
      <c r="D7249" s="177">
        <v>44231</v>
      </c>
      <c r="E7249">
        <v>100</v>
      </c>
      <c r="F7249" s="38">
        <f t="shared" si="113"/>
        <v>44231</v>
      </c>
    </row>
    <row r="7250" spans="1:6" x14ac:dyDescent="0.25">
      <c r="A7250" t="s">
        <v>25</v>
      </c>
      <c r="B7250" t="s">
        <v>25</v>
      </c>
      <c r="C7250" t="s">
        <v>46</v>
      </c>
      <c r="D7250" s="177">
        <v>44231</v>
      </c>
      <c r="E7250">
        <v>47</v>
      </c>
      <c r="F7250" s="38">
        <f t="shared" si="113"/>
        <v>44231</v>
      </c>
    </row>
    <row r="7251" spans="1:6" x14ac:dyDescent="0.25">
      <c r="A7251" t="s">
        <v>264</v>
      </c>
      <c r="B7251" t="s">
        <v>83</v>
      </c>
      <c r="C7251" t="s">
        <v>86</v>
      </c>
      <c r="D7251" s="177">
        <v>44231</v>
      </c>
      <c r="E7251">
        <v>22</v>
      </c>
      <c r="F7251" s="38">
        <f t="shared" si="113"/>
        <v>44231</v>
      </c>
    </row>
    <row r="7252" spans="1:6" x14ac:dyDescent="0.25">
      <c r="A7252" t="s">
        <v>263</v>
      </c>
      <c r="B7252" t="s">
        <v>199</v>
      </c>
      <c r="C7252" t="s">
        <v>77</v>
      </c>
      <c r="D7252" s="177">
        <v>44231</v>
      </c>
      <c r="E7252">
        <v>60</v>
      </c>
      <c r="F7252" s="38">
        <f t="shared" si="113"/>
        <v>44231</v>
      </c>
    </row>
    <row r="7253" spans="1:6" x14ac:dyDescent="0.25">
      <c r="A7253" t="s">
        <v>57</v>
      </c>
      <c r="B7253" t="s">
        <v>57</v>
      </c>
      <c r="C7253" t="s">
        <v>63</v>
      </c>
      <c r="D7253" s="177">
        <v>44231</v>
      </c>
      <c r="E7253">
        <v>59</v>
      </c>
      <c r="F7253" s="38">
        <f t="shared" si="113"/>
        <v>44231</v>
      </c>
    </row>
    <row r="7254" spans="1:6" x14ac:dyDescent="0.25">
      <c r="A7254" t="s">
        <v>71</v>
      </c>
      <c r="B7254" t="s">
        <v>71</v>
      </c>
      <c r="C7254" t="s">
        <v>72</v>
      </c>
      <c r="D7254" s="177">
        <v>44231</v>
      </c>
      <c r="E7254">
        <v>92</v>
      </c>
      <c r="F7254" s="38">
        <f t="shared" si="113"/>
        <v>44231</v>
      </c>
    </row>
    <row r="7255" spans="1:6" x14ac:dyDescent="0.25">
      <c r="A7255" t="s">
        <v>57</v>
      </c>
      <c r="B7255" t="s">
        <v>57</v>
      </c>
      <c r="C7255" t="s">
        <v>130</v>
      </c>
      <c r="D7255" s="177">
        <v>44231</v>
      </c>
      <c r="E7255">
        <v>21</v>
      </c>
      <c r="F7255" s="38">
        <f t="shared" si="113"/>
        <v>44231</v>
      </c>
    </row>
    <row r="7256" spans="1:6" x14ac:dyDescent="0.25">
      <c r="A7256" t="s">
        <v>25</v>
      </c>
      <c r="B7256" t="s">
        <v>54</v>
      </c>
      <c r="C7256" t="s">
        <v>56</v>
      </c>
      <c r="D7256" s="177">
        <v>44231</v>
      </c>
      <c r="E7256">
        <v>170</v>
      </c>
      <c r="F7256" s="38">
        <f t="shared" si="113"/>
        <v>44231</v>
      </c>
    </row>
    <row r="7257" spans="1:6" x14ac:dyDescent="0.25">
      <c r="A7257" t="s">
        <v>25</v>
      </c>
      <c r="B7257" t="s">
        <v>54</v>
      </c>
      <c r="C7257" t="s">
        <v>55</v>
      </c>
      <c r="D7257" s="177">
        <v>44231</v>
      </c>
      <c r="E7257">
        <v>226</v>
      </c>
      <c r="F7257" s="38">
        <f t="shared" si="113"/>
        <v>44231</v>
      </c>
    </row>
    <row r="7258" spans="1:6" x14ac:dyDescent="0.25">
      <c r="A7258" t="s">
        <v>25</v>
      </c>
      <c r="B7258" t="s">
        <v>25</v>
      </c>
      <c r="C7258" t="s">
        <v>48</v>
      </c>
      <c r="D7258" s="177">
        <v>44231</v>
      </c>
      <c r="E7258">
        <v>15</v>
      </c>
      <c r="F7258" s="38">
        <f t="shared" si="113"/>
        <v>44231</v>
      </c>
    </row>
    <row r="7259" spans="1:6" x14ac:dyDescent="0.25">
      <c r="A7259" t="s">
        <v>25</v>
      </c>
      <c r="B7259" t="s">
        <v>25</v>
      </c>
      <c r="C7259" t="s">
        <v>186</v>
      </c>
      <c r="D7259" s="177">
        <v>44231</v>
      </c>
      <c r="E7259">
        <v>3</v>
      </c>
      <c r="F7259" s="38">
        <f t="shared" si="113"/>
        <v>44231</v>
      </c>
    </row>
    <row r="7260" spans="1:6" x14ac:dyDescent="0.25">
      <c r="A7260" t="s">
        <v>25</v>
      </c>
      <c r="B7260" t="s">
        <v>25</v>
      </c>
      <c r="C7260" t="s">
        <v>35</v>
      </c>
      <c r="D7260" s="177">
        <v>44231</v>
      </c>
      <c r="E7260">
        <v>38</v>
      </c>
      <c r="F7260" s="38">
        <f t="shared" si="113"/>
        <v>44231</v>
      </c>
    </row>
    <row r="7261" spans="1:6" x14ac:dyDescent="0.25">
      <c r="A7261" t="s">
        <v>25</v>
      </c>
      <c r="B7261" t="s">
        <v>25</v>
      </c>
      <c r="C7261" t="s">
        <v>39</v>
      </c>
      <c r="D7261" s="177">
        <v>44231</v>
      </c>
      <c r="E7261">
        <v>45</v>
      </c>
      <c r="F7261" s="38">
        <f t="shared" si="113"/>
        <v>44231</v>
      </c>
    </row>
    <row r="7262" spans="1:6" x14ac:dyDescent="0.25">
      <c r="A7262" t="s">
        <v>25</v>
      </c>
      <c r="B7262" t="s">
        <v>25</v>
      </c>
      <c r="C7262" t="s">
        <v>41</v>
      </c>
      <c r="D7262" s="177">
        <v>44231</v>
      </c>
      <c r="E7262">
        <v>30</v>
      </c>
      <c r="F7262" s="38">
        <f t="shared" si="113"/>
        <v>44231</v>
      </c>
    </row>
    <row r="7263" spans="1:6" x14ac:dyDescent="0.25">
      <c r="A7263" t="s">
        <v>25</v>
      </c>
      <c r="B7263" t="s">
        <v>25</v>
      </c>
      <c r="C7263" t="s">
        <v>42</v>
      </c>
      <c r="D7263" s="177">
        <v>44231</v>
      </c>
      <c r="E7263">
        <v>45</v>
      </c>
      <c r="F7263" s="38">
        <f t="shared" si="113"/>
        <v>44231</v>
      </c>
    </row>
    <row r="7264" spans="1:6" x14ac:dyDescent="0.25">
      <c r="A7264" t="s">
        <v>25</v>
      </c>
      <c r="B7264" t="s">
        <v>25</v>
      </c>
      <c r="C7264" t="s">
        <v>50</v>
      </c>
      <c r="D7264" s="177">
        <v>44231</v>
      </c>
      <c r="E7264">
        <v>18</v>
      </c>
      <c r="F7264" s="38">
        <f t="shared" si="113"/>
        <v>44231</v>
      </c>
    </row>
    <row r="7265" spans="1:6" x14ac:dyDescent="0.25">
      <c r="A7265" t="s">
        <v>57</v>
      </c>
      <c r="B7265" t="s">
        <v>57</v>
      </c>
      <c r="C7265" t="s">
        <v>62</v>
      </c>
      <c r="D7265" s="177">
        <v>44231</v>
      </c>
      <c r="E7265">
        <v>14</v>
      </c>
      <c r="F7265" s="38">
        <f t="shared" si="113"/>
        <v>44231</v>
      </c>
    </row>
    <row r="7266" spans="1:6" x14ac:dyDescent="0.25">
      <c r="A7266" t="s">
        <v>263</v>
      </c>
      <c r="B7266" t="s">
        <v>199</v>
      </c>
      <c r="C7266" t="s">
        <v>75</v>
      </c>
      <c r="D7266" s="177">
        <v>44231</v>
      </c>
      <c r="E7266">
        <v>40</v>
      </c>
      <c r="F7266" s="38">
        <f t="shared" si="113"/>
        <v>44231</v>
      </c>
    </row>
    <row r="7267" spans="1:6" x14ac:dyDescent="0.25">
      <c r="A7267" t="s">
        <v>263</v>
      </c>
      <c r="B7267" t="s">
        <v>199</v>
      </c>
      <c r="C7267" t="s">
        <v>188</v>
      </c>
      <c r="D7267" s="177">
        <v>44231</v>
      </c>
      <c r="E7267">
        <v>1</v>
      </c>
      <c r="F7267" s="38">
        <f t="shared" si="113"/>
        <v>44231</v>
      </c>
    </row>
    <row r="7268" spans="1:6" x14ac:dyDescent="0.25">
      <c r="A7268" t="s">
        <v>263</v>
      </c>
      <c r="B7268" t="s">
        <v>199</v>
      </c>
      <c r="C7268" t="s">
        <v>319</v>
      </c>
      <c r="D7268" s="177">
        <v>44231</v>
      </c>
      <c r="E7268">
        <v>22</v>
      </c>
      <c r="F7268" s="38">
        <f t="shared" si="113"/>
        <v>44231</v>
      </c>
    </row>
    <row r="7269" spans="1:6" x14ac:dyDescent="0.25">
      <c r="A7269" t="s">
        <v>264</v>
      </c>
      <c r="B7269" t="s">
        <v>83</v>
      </c>
      <c r="C7269" t="s">
        <v>85</v>
      </c>
      <c r="D7269" s="177">
        <v>44231</v>
      </c>
      <c r="E7269">
        <v>18</v>
      </c>
      <c r="F7269" s="38">
        <f t="shared" si="113"/>
        <v>44231</v>
      </c>
    </row>
    <row r="7270" spans="1:6" x14ac:dyDescent="0.25">
      <c r="A7270" t="s">
        <v>91</v>
      </c>
      <c r="B7270" t="s">
        <v>91</v>
      </c>
      <c r="C7270" t="s">
        <v>98</v>
      </c>
      <c r="D7270" s="177">
        <v>44231</v>
      </c>
      <c r="E7270">
        <v>53</v>
      </c>
      <c r="F7270" s="38">
        <f t="shared" si="113"/>
        <v>44231</v>
      </c>
    </row>
    <row r="7271" spans="1:6" x14ac:dyDescent="0.25">
      <c r="A7271" t="s">
        <v>91</v>
      </c>
      <c r="B7271" t="s">
        <v>91</v>
      </c>
      <c r="C7271" t="s">
        <v>101</v>
      </c>
      <c r="D7271" s="177">
        <v>44231</v>
      </c>
      <c r="E7271">
        <v>29</v>
      </c>
      <c r="F7271" s="38">
        <f t="shared" si="113"/>
        <v>44231</v>
      </c>
    </row>
    <row r="7272" spans="1:6" x14ac:dyDescent="0.25">
      <c r="A7272" t="s">
        <v>325</v>
      </c>
      <c r="B7272" t="s">
        <v>325</v>
      </c>
      <c r="C7272" t="s">
        <v>327</v>
      </c>
      <c r="D7272" s="177">
        <v>44231</v>
      </c>
      <c r="E7272">
        <v>25</v>
      </c>
      <c r="F7272" s="38">
        <f t="shared" si="113"/>
        <v>44231</v>
      </c>
    </row>
    <row r="7273" spans="1:6" x14ac:dyDescent="0.25">
      <c r="A7273" t="s">
        <v>18</v>
      </c>
      <c r="B7273" t="s">
        <v>18</v>
      </c>
      <c r="C7273" t="s">
        <v>24</v>
      </c>
      <c r="D7273" s="177">
        <v>44231</v>
      </c>
      <c r="E7273">
        <v>57</v>
      </c>
      <c r="F7273" s="38">
        <f t="shared" si="113"/>
        <v>44231</v>
      </c>
    </row>
    <row r="7274" spans="1:6" x14ac:dyDescent="0.25">
      <c r="A7274" t="s">
        <v>25</v>
      </c>
      <c r="B7274" t="s">
        <v>29</v>
      </c>
      <c r="C7274" t="s">
        <v>30</v>
      </c>
      <c r="D7274" s="177">
        <v>44231</v>
      </c>
      <c r="E7274">
        <v>80</v>
      </c>
      <c r="F7274" s="38">
        <f t="shared" si="113"/>
        <v>44231</v>
      </c>
    </row>
    <row r="7275" spans="1:6" x14ac:dyDescent="0.25">
      <c r="A7275" t="s">
        <v>2</v>
      </c>
      <c r="B7275" t="s">
        <v>2</v>
      </c>
      <c r="C7275" t="s">
        <v>184</v>
      </c>
      <c r="D7275" s="177">
        <v>44231</v>
      </c>
      <c r="E7275">
        <v>29</v>
      </c>
      <c r="F7275" s="38">
        <f t="shared" si="113"/>
        <v>44231</v>
      </c>
    </row>
    <row r="7276" spans="1:6" x14ac:dyDescent="0.25">
      <c r="A7276" t="s">
        <v>18</v>
      </c>
      <c r="B7276" t="s">
        <v>19</v>
      </c>
      <c r="C7276" t="s">
        <v>372</v>
      </c>
      <c r="D7276" s="177">
        <v>44231</v>
      </c>
      <c r="E7276">
        <v>8</v>
      </c>
      <c r="F7276" s="38">
        <f t="shared" si="113"/>
        <v>44231</v>
      </c>
    </row>
    <row r="7277" spans="1:6" x14ac:dyDescent="0.25">
      <c r="A7277" t="s">
        <v>25</v>
      </c>
      <c r="B7277" t="s">
        <v>25</v>
      </c>
      <c r="C7277" t="s">
        <v>34</v>
      </c>
      <c r="D7277" s="177">
        <v>44231</v>
      </c>
      <c r="E7277">
        <v>62</v>
      </c>
      <c r="F7277" s="38">
        <f t="shared" si="113"/>
        <v>44231</v>
      </c>
    </row>
    <row r="7278" spans="1:6" x14ac:dyDescent="0.25">
      <c r="A7278" t="s">
        <v>25</v>
      </c>
      <c r="B7278" t="s">
        <v>25</v>
      </c>
      <c r="C7278" t="s">
        <v>37</v>
      </c>
      <c r="D7278" s="177">
        <v>44231</v>
      </c>
      <c r="E7278">
        <v>39</v>
      </c>
      <c r="F7278" s="38">
        <f t="shared" si="113"/>
        <v>44231</v>
      </c>
    </row>
    <row r="7279" spans="1:6" x14ac:dyDescent="0.25">
      <c r="A7279" t="s">
        <v>25</v>
      </c>
      <c r="B7279" t="s">
        <v>25</v>
      </c>
      <c r="C7279" t="s">
        <v>36</v>
      </c>
      <c r="D7279" s="177">
        <v>44231</v>
      </c>
      <c r="E7279">
        <v>24</v>
      </c>
      <c r="F7279" s="38">
        <f t="shared" si="113"/>
        <v>44231</v>
      </c>
    </row>
    <row r="7280" spans="1:6" x14ac:dyDescent="0.25">
      <c r="A7280" t="s">
        <v>25</v>
      </c>
      <c r="B7280" t="s">
        <v>25</v>
      </c>
      <c r="C7280" t="s">
        <v>47</v>
      </c>
      <c r="D7280" s="177">
        <v>44231</v>
      </c>
      <c r="E7280">
        <v>76</v>
      </c>
      <c r="F7280" s="38">
        <f t="shared" si="113"/>
        <v>44231</v>
      </c>
    </row>
    <row r="7281" spans="1:6" x14ac:dyDescent="0.25">
      <c r="A7281" t="s">
        <v>25</v>
      </c>
      <c r="B7281" t="s">
        <v>25</v>
      </c>
      <c r="C7281" t="s">
        <v>48</v>
      </c>
      <c r="D7281" s="177">
        <v>44230</v>
      </c>
      <c r="E7281">
        <v>13</v>
      </c>
      <c r="F7281" s="38">
        <f t="shared" si="113"/>
        <v>44230</v>
      </c>
    </row>
    <row r="7282" spans="1:6" x14ac:dyDescent="0.25">
      <c r="A7282" t="s">
        <v>25</v>
      </c>
      <c r="B7282" t="s">
        <v>25</v>
      </c>
      <c r="C7282" t="s">
        <v>49</v>
      </c>
      <c r="D7282" s="177">
        <v>44230</v>
      </c>
      <c r="E7282">
        <v>68</v>
      </c>
      <c r="F7282" s="38">
        <f t="shared" si="113"/>
        <v>44230</v>
      </c>
    </row>
    <row r="7283" spans="1:6" x14ac:dyDescent="0.25">
      <c r="A7283" t="s">
        <v>25</v>
      </c>
      <c r="B7283" t="s">
        <v>25</v>
      </c>
      <c r="C7283" t="s">
        <v>43</v>
      </c>
      <c r="D7283" s="177">
        <v>44230</v>
      </c>
      <c r="E7283">
        <v>18</v>
      </c>
      <c r="F7283" s="38">
        <f t="shared" si="113"/>
        <v>44230</v>
      </c>
    </row>
    <row r="7284" spans="1:6" x14ac:dyDescent="0.25">
      <c r="A7284" t="s">
        <v>25</v>
      </c>
      <c r="B7284" t="s">
        <v>25</v>
      </c>
      <c r="C7284" t="s">
        <v>42</v>
      </c>
      <c r="D7284" s="177">
        <v>44230</v>
      </c>
      <c r="E7284">
        <v>19</v>
      </c>
      <c r="F7284" s="38">
        <f t="shared" si="113"/>
        <v>44230</v>
      </c>
    </row>
    <row r="7285" spans="1:6" x14ac:dyDescent="0.25">
      <c r="A7285" t="s">
        <v>25</v>
      </c>
      <c r="B7285" t="s">
        <v>25</v>
      </c>
      <c r="C7285" t="s">
        <v>186</v>
      </c>
      <c r="D7285" s="177">
        <v>44230</v>
      </c>
      <c r="E7285">
        <v>5</v>
      </c>
      <c r="F7285" s="38">
        <f t="shared" si="113"/>
        <v>44230</v>
      </c>
    </row>
    <row r="7286" spans="1:6" x14ac:dyDescent="0.25">
      <c r="A7286" t="s">
        <v>25</v>
      </c>
      <c r="B7286" t="s">
        <v>26</v>
      </c>
      <c r="C7286" t="s">
        <v>28</v>
      </c>
      <c r="D7286" s="177">
        <v>44230</v>
      </c>
      <c r="E7286">
        <v>42</v>
      </c>
      <c r="F7286" s="38">
        <f t="shared" si="113"/>
        <v>44230</v>
      </c>
    </row>
    <row r="7287" spans="1:6" x14ac:dyDescent="0.25">
      <c r="A7287" t="s">
        <v>25</v>
      </c>
      <c r="B7287" t="s">
        <v>25</v>
      </c>
      <c r="C7287" t="s">
        <v>31</v>
      </c>
      <c r="D7287" s="177">
        <v>44230</v>
      </c>
      <c r="E7287">
        <v>91</v>
      </c>
      <c r="F7287" s="38">
        <f t="shared" si="113"/>
        <v>44230</v>
      </c>
    </row>
    <row r="7288" spans="1:6" x14ac:dyDescent="0.25">
      <c r="A7288" t="s">
        <v>25</v>
      </c>
      <c r="B7288" t="s">
        <v>26</v>
      </c>
      <c r="C7288" t="s">
        <v>27</v>
      </c>
      <c r="D7288" s="177">
        <v>44230</v>
      </c>
      <c r="E7288">
        <v>35</v>
      </c>
      <c r="F7288" s="38">
        <f t="shared" si="113"/>
        <v>44230</v>
      </c>
    </row>
    <row r="7289" spans="1:6" x14ac:dyDescent="0.25">
      <c r="A7289" t="s">
        <v>264</v>
      </c>
      <c r="B7289" t="s">
        <v>83</v>
      </c>
      <c r="C7289" t="s">
        <v>84</v>
      </c>
      <c r="D7289" s="177">
        <v>44230</v>
      </c>
      <c r="E7289">
        <v>137</v>
      </c>
      <c r="F7289" s="38">
        <f t="shared" si="113"/>
        <v>44230</v>
      </c>
    </row>
    <row r="7290" spans="1:6" x14ac:dyDescent="0.25">
      <c r="A7290" t="s">
        <v>263</v>
      </c>
      <c r="B7290" t="s">
        <v>199</v>
      </c>
      <c r="C7290" t="s">
        <v>77</v>
      </c>
      <c r="D7290" s="177">
        <v>44230</v>
      </c>
      <c r="E7290">
        <v>43</v>
      </c>
      <c r="F7290" s="38">
        <f t="shared" si="113"/>
        <v>44230</v>
      </c>
    </row>
    <row r="7291" spans="1:6" x14ac:dyDescent="0.25">
      <c r="A7291" t="s">
        <v>57</v>
      </c>
      <c r="B7291" t="s">
        <v>57</v>
      </c>
      <c r="C7291" t="s">
        <v>61</v>
      </c>
      <c r="D7291" s="177">
        <v>44230</v>
      </c>
      <c r="E7291">
        <v>16</v>
      </c>
      <c r="F7291" s="38">
        <f t="shared" si="113"/>
        <v>44230</v>
      </c>
    </row>
    <row r="7292" spans="1:6" x14ac:dyDescent="0.25">
      <c r="A7292" t="s">
        <v>25</v>
      </c>
      <c r="B7292" t="s">
        <v>54</v>
      </c>
      <c r="C7292" t="s">
        <v>56</v>
      </c>
      <c r="D7292" s="177">
        <v>44230</v>
      </c>
      <c r="E7292">
        <v>111</v>
      </c>
      <c r="F7292" s="38">
        <f t="shared" si="113"/>
        <v>44230</v>
      </c>
    </row>
    <row r="7293" spans="1:6" x14ac:dyDescent="0.25">
      <c r="A7293" t="s">
        <v>25</v>
      </c>
      <c r="B7293" t="s">
        <v>25</v>
      </c>
      <c r="C7293" t="s">
        <v>37</v>
      </c>
      <c r="D7293" s="177">
        <v>44230</v>
      </c>
      <c r="E7293">
        <v>120</v>
      </c>
      <c r="F7293" s="38">
        <f t="shared" si="113"/>
        <v>44230</v>
      </c>
    </row>
    <row r="7294" spans="1:6" x14ac:dyDescent="0.25">
      <c r="A7294" t="s">
        <v>25</v>
      </c>
      <c r="B7294" t="s">
        <v>25</v>
      </c>
      <c r="C7294" t="s">
        <v>45</v>
      </c>
      <c r="D7294" s="177">
        <v>44230</v>
      </c>
      <c r="E7294">
        <v>93</v>
      </c>
      <c r="F7294" s="38">
        <f t="shared" si="113"/>
        <v>44230</v>
      </c>
    </row>
    <row r="7295" spans="1:6" x14ac:dyDescent="0.25">
      <c r="A7295" t="s">
        <v>25</v>
      </c>
      <c r="B7295" t="s">
        <v>25</v>
      </c>
      <c r="C7295" t="s">
        <v>46</v>
      </c>
      <c r="D7295" s="177">
        <v>44230</v>
      </c>
      <c r="E7295">
        <v>24</v>
      </c>
      <c r="F7295" s="38">
        <f t="shared" si="113"/>
        <v>44230</v>
      </c>
    </row>
    <row r="7296" spans="1:6" x14ac:dyDescent="0.25">
      <c r="A7296" t="s">
        <v>25</v>
      </c>
      <c r="B7296" t="s">
        <v>25</v>
      </c>
      <c r="C7296" t="s">
        <v>32</v>
      </c>
      <c r="D7296" s="177">
        <v>44230</v>
      </c>
      <c r="E7296">
        <v>74</v>
      </c>
      <c r="F7296" s="38">
        <f t="shared" si="113"/>
        <v>44230</v>
      </c>
    </row>
    <row r="7297" spans="1:6" x14ac:dyDescent="0.25">
      <c r="A7297" t="s">
        <v>25</v>
      </c>
      <c r="B7297" t="s">
        <v>29</v>
      </c>
      <c r="C7297" t="s">
        <v>30</v>
      </c>
      <c r="D7297" s="177">
        <v>44230</v>
      </c>
      <c r="E7297">
        <v>71</v>
      </c>
      <c r="F7297" s="38">
        <f t="shared" si="113"/>
        <v>44230</v>
      </c>
    </row>
    <row r="7298" spans="1:6" x14ac:dyDescent="0.25">
      <c r="A7298" t="s">
        <v>25</v>
      </c>
      <c r="B7298" t="s">
        <v>25</v>
      </c>
      <c r="C7298" t="s">
        <v>53</v>
      </c>
      <c r="D7298" s="177">
        <v>44230</v>
      </c>
      <c r="E7298">
        <v>55</v>
      </c>
      <c r="F7298" s="38">
        <f t="shared" si="113"/>
        <v>44230</v>
      </c>
    </row>
    <row r="7299" spans="1:6" x14ac:dyDescent="0.25">
      <c r="A7299" t="s">
        <v>25</v>
      </c>
      <c r="B7299" t="s">
        <v>54</v>
      </c>
      <c r="C7299" t="s">
        <v>187</v>
      </c>
      <c r="D7299" s="177">
        <v>44230</v>
      </c>
      <c r="E7299">
        <v>2</v>
      </c>
      <c r="F7299" s="38">
        <f t="shared" ref="F7299:F7362" si="114">D7299</f>
        <v>44230</v>
      </c>
    </row>
    <row r="7300" spans="1:6" x14ac:dyDescent="0.25">
      <c r="A7300" t="s">
        <v>57</v>
      </c>
      <c r="B7300" t="s">
        <v>57</v>
      </c>
      <c r="C7300" t="s">
        <v>62</v>
      </c>
      <c r="D7300" s="177">
        <v>44230</v>
      </c>
      <c r="E7300">
        <v>20</v>
      </c>
      <c r="F7300" s="38">
        <f t="shared" si="114"/>
        <v>44230</v>
      </c>
    </row>
    <row r="7301" spans="1:6" x14ac:dyDescent="0.25">
      <c r="A7301" t="s">
        <v>263</v>
      </c>
      <c r="B7301" t="s">
        <v>199</v>
      </c>
      <c r="C7301" t="s">
        <v>319</v>
      </c>
      <c r="D7301" s="177">
        <v>44230</v>
      </c>
      <c r="E7301">
        <v>6</v>
      </c>
      <c r="F7301" s="38">
        <f t="shared" si="114"/>
        <v>44230</v>
      </c>
    </row>
    <row r="7302" spans="1:6" x14ac:dyDescent="0.25">
      <c r="A7302" t="s">
        <v>264</v>
      </c>
      <c r="B7302" t="s">
        <v>81</v>
      </c>
      <c r="C7302" t="s">
        <v>82</v>
      </c>
      <c r="D7302" s="177">
        <v>44230</v>
      </c>
      <c r="E7302">
        <v>40</v>
      </c>
      <c r="F7302" s="38">
        <f t="shared" si="114"/>
        <v>44230</v>
      </c>
    </row>
    <row r="7303" spans="1:6" x14ac:dyDescent="0.25">
      <c r="A7303" t="s">
        <v>91</v>
      </c>
      <c r="B7303" t="s">
        <v>91</v>
      </c>
      <c r="C7303" t="s">
        <v>95</v>
      </c>
      <c r="D7303" s="177">
        <v>44230</v>
      </c>
      <c r="E7303">
        <v>14</v>
      </c>
      <c r="F7303" s="38">
        <f t="shared" si="114"/>
        <v>44230</v>
      </c>
    </row>
    <row r="7304" spans="1:6" x14ac:dyDescent="0.25">
      <c r="A7304" t="s">
        <v>25</v>
      </c>
      <c r="B7304" t="s">
        <v>25</v>
      </c>
      <c r="C7304" t="s">
        <v>44</v>
      </c>
      <c r="D7304" s="177">
        <v>44230</v>
      </c>
      <c r="E7304">
        <v>16</v>
      </c>
      <c r="F7304" s="38">
        <f t="shared" si="114"/>
        <v>44230</v>
      </c>
    </row>
    <row r="7305" spans="1:6" x14ac:dyDescent="0.25">
      <c r="A7305" t="s">
        <v>25</v>
      </c>
      <c r="B7305" t="s">
        <v>25</v>
      </c>
      <c r="C7305" t="s">
        <v>50</v>
      </c>
      <c r="D7305" s="177">
        <v>44230</v>
      </c>
      <c r="E7305">
        <v>18</v>
      </c>
      <c r="F7305" s="38">
        <f t="shared" si="114"/>
        <v>44230</v>
      </c>
    </row>
    <row r="7306" spans="1:6" x14ac:dyDescent="0.25">
      <c r="A7306" t="s">
        <v>25</v>
      </c>
      <c r="B7306" t="s">
        <v>25</v>
      </c>
      <c r="C7306" t="s">
        <v>40</v>
      </c>
      <c r="D7306" s="177">
        <v>44230</v>
      </c>
      <c r="E7306">
        <v>5</v>
      </c>
      <c r="F7306" s="38">
        <f t="shared" si="114"/>
        <v>44230</v>
      </c>
    </row>
    <row r="7307" spans="1:6" x14ac:dyDescent="0.25">
      <c r="A7307" t="s">
        <v>25</v>
      </c>
      <c r="B7307" t="s">
        <v>25</v>
      </c>
      <c r="C7307" t="s">
        <v>41</v>
      </c>
      <c r="D7307" s="177">
        <v>44230</v>
      </c>
      <c r="E7307">
        <v>49</v>
      </c>
      <c r="F7307" s="38">
        <f t="shared" si="114"/>
        <v>44230</v>
      </c>
    </row>
    <row r="7308" spans="1:6" x14ac:dyDescent="0.25">
      <c r="A7308" t="s">
        <v>370</v>
      </c>
      <c r="B7308" t="s">
        <v>371</v>
      </c>
      <c r="D7308" s="177">
        <v>44230</v>
      </c>
      <c r="E7308">
        <v>1</v>
      </c>
      <c r="F7308" s="38">
        <f t="shared" si="114"/>
        <v>44230</v>
      </c>
    </row>
    <row r="7309" spans="1:6" x14ac:dyDescent="0.25">
      <c r="A7309" t="s">
        <v>18</v>
      </c>
      <c r="B7309" t="s">
        <v>18</v>
      </c>
      <c r="D7309" s="177">
        <v>44230</v>
      </c>
      <c r="E7309">
        <v>1</v>
      </c>
      <c r="F7309" s="38">
        <f t="shared" si="114"/>
        <v>44230</v>
      </c>
    </row>
    <row r="7310" spans="1:6" x14ac:dyDescent="0.25">
      <c r="A7310" t="s">
        <v>325</v>
      </c>
      <c r="B7310" t="s">
        <v>325</v>
      </c>
      <c r="C7310" t="s">
        <v>327</v>
      </c>
      <c r="D7310" s="177">
        <v>44230</v>
      </c>
      <c r="E7310">
        <v>21</v>
      </c>
      <c r="F7310" s="38">
        <f t="shared" si="114"/>
        <v>44230</v>
      </c>
    </row>
    <row r="7311" spans="1:6" x14ac:dyDescent="0.25">
      <c r="A7311" t="s">
        <v>264</v>
      </c>
      <c r="B7311" t="s">
        <v>83</v>
      </c>
      <c r="C7311" t="s">
        <v>86</v>
      </c>
      <c r="D7311" s="177">
        <v>44230</v>
      </c>
      <c r="E7311">
        <v>26</v>
      </c>
      <c r="F7311" s="38">
        <f t="shared" si="114"/>
        <v>44230</v>
      </c>
    </row>
    <row r="7312" spans="1:6" x14ac:dyDescent="0.25">
      <c r="A7312" t="s">
        <v>264</v>
      </c>
      <c r="B7312" t="s">
        <v>83</v>
      </c>
      <c r="C7312" t="s">
        <v>181</v>
      </c>
      <c r="D7312" s="177">
        <v>44230</v>
      </c>
      <c r="E7312">
        <v>29</v>
      </c>
      <c r="F7312" s="38">
        <f t="shared" si="114"/>
        <v>44230</v>
      </c>
    </row>
    <row r="7313" spans="1:6" x14ac:dyDescent="0.25">
      <c r="A7313" t="s">
        <v>264</v>
      </c>
      <c r="B7313" t="s">
        <v>83</v>
      </c>
      <c r="C7313" t="s">
        <v>80</v>
      </c>
      <c r="D7313" s="177">
        <v>44230</v>
      </c>
      <c r="E7313">
        <v>43</v>
      </c>
      <c r="F7313" s="38">
        <f t="shared" si="114"/>
        <v>44230</v>
      </c>
    </row>
    <row r="7314" spans="1:6" x14ac:dyDescent="0.25">
      <c r="A7314" t="s">
        <v>264</v>
      </c>
      <c r="B7314" t="s">
        <v>83</v>
      </c>
      <c r="C7314" t="s">
        <v>90</v>
      </c>
      <c r="D7314" s="177">
        <v>44230</v>
      </c>
      <c r="E7314">
        <v>55</v>
      </c>
      <c r="F7314" s="38">
        <f t="shared" si="114"/>
        <v>44230</v>
      </c>
    </row>
    <row r="7315" spans="1:6" x14ac:dyDescent="0.25">
      <c r="A7315" t="s">
        <v>57</v>
      </c>
      <c r="B7315" t="s">
        <v>57</v>
      </c>
      <c r="C7315" t="s">
        <v>130</v>
      </c>
      <c r="D7315" s="177">
        <v>44230</v>
      </c>
      <c r="E7315">
        <v>34</v>
      </c>
      <c r="F7315" s="38">
        <f t="shared" si="114"/>
        <v>44230</v>
      </c>
    </row>
    <row r="7316" spans="1:6" x14ac:dyDescent="0.25">
      <c r="A7316" t="s">
        <v>71</v>
      </c>
      <c r="B7316" t="s">
        <v>71</v>
      </c>
      <c r="C7316" t="s">
        <v>72</v>
      </c>
      <c r="D7316" s="177">
        <v>44230</v>
      </c>
      <c r="E7316">
        <v>86</v>
      </c>
      <c r="F7316" s="38">
        <f t="shared" si="114"/>
        <v>44230</v>
      </c>
    </row>
    <row r="7317" spans="1:6" x14ac:dyDescent="0.25">
      <c r="A7317" t="s">
        <v>16</v>
      </c>
      <c r="B7317" t="s">
        <v>16</v>
      </c>
      <c r="C7317" t="s">
        <v>17</v>
      </c>
      <c r="D7317" s="177">
        <v>44230</v>
      </c>
      <c r="E7317">
        <v>85</v>
      </c>
      <c r="F7317" s="38">
        <f t="shared" si="114"/>
        <v>44230</v>
      </c>
    </row>
    <row r="7318" spans="1:6" x14ac:dyDescent="0.25">
      <c r="A7318" t="s">
        <v>18</v>
      </c>
      <c r="B7318" t="s">
        <v>18</v>
      </c>
      <c r="C7318" t="s">
        <v>23</v>
      </c>
      <c r="D7318" s="177">
        <v>44230</v>
      </c>
      <c r="E7318">
        <v>13</v>
      </c>
      <c r="F7318" s="38">
        <f t="shared" si="114"/>
        <v>44230</v>
      </c>
    </row>
    <row r="7319" spans="1:6" x14ac:dyDescent="0.25">
      <c r="A7319" t="s">
        <v>337</v>
      </c>
      <c r="B7319" t="s">
        <v>338</v>
      </c>
      <c r="C7319" t="s">
        <v>177</v>
      </c>
      <c r="D7319" s="177">
        <v>44230</v>
      </c>
      <c r="E7319">
        <v>32</v>
      </c>
      <c r="F7319" s="38">
        <f t="shared" si="114"/>
        <v>44230</v>
      </c>
    </row>
    <row r="7320" spans="1:6" x14ac:dyDescent="0.25">
      <c r="A7320" t="s">
        <v>18</v>
      </c>
      <c r="B7320" t="s">
        <v>19</v>
      </c>
      <c r="C7320" t="s">
        <v>20</v>
      </c>
      <c r="D7320" s="177">
        <v>44230</v>
      </c>
      <c r="E7320">
        <v>44</v>
      </c>
      <c r="F7320" s="38">
        <f t="shared" si="114"/>
        <v>44230</v>
      </c>
    </row>
    <row r="7321" spans="1:6" x14ac:dyDescent="0.25">
      <c r="A7321" t="s">
        <v>18</v>
      </c>
      <c r="B7321" t="s">
        <v>18</v>
      </c>
      <c r="C7321" t="s">
        <v>24</v>
      </c>
      <c r="D7321" s="177">
        <v>44230</v>
      </c>
      <c r="E7321">
        <v>53</v>
      </c>
      <c r="F7321" s="38">
        <f t="shared" si="114"/>
        <v>44230</v>
      </c>
    </row>
    <row r="7322" spans="1:6" x14ac:dyDescent="0.25">
      <c r="A7322" t="s">
        <v>25</v>
      </c>
      <c r="B7322" t="s">
        <v>25</v>
      </c>
      <c r="C7322" t="s">
        <v>47</v>
      </c>
      <c r="D7322" s="177">
        <v>44230</v>
      </c>
      <c r="E7322">
        <v>69</v>
      </c>
      <c r="F7322" s="38">
        <f t="shared" si="114"/>
        <v>44230</v>
      </c>
    </row>
    <row r="7323" spans="1:6" x14ac:dyDescent="0.25">
      <c r="A7323" t="s">
        <v>25</v>
      </c>
      <c r="B7323" t="s">
        <v>25</v>
      </c>
      <c r="C7323" t="s">
        <v>39</v>
      </c>
      <c r="D7323" s="177">
        <v>44230</v>
      </c>
      <c r="E7323">
        <v>52</v>
      </c>
      <c r="F7323" s="38">
        <f t="shared" si="114"/>
        <v>44230</v>
      </c>
    </row>
    <row r="7324" spans="1:6" x14ac:dyDescent="0.25">
      <c r="A7324" t="s">
        <v>25</v>
      </c>
      <c r="B7324" t="s">
        <v>25</v>
      </c>
      <c r="C7324" t="s">
        <v>36</v>
      </c>
      <c r="D7324" s="177">
        <v>44230</v>
      </c>
      <c r="E7324">
        <v>43</v>
      </c>
      <c r="F7324" s="38">
        <f t="shared" si="114"/>
        <v>44230</v>
      </c>
    </row>
    <row r="7325" spans="1:6" x14ac:dyDescent="0.25">
      <c r="A7325" t="s">
        <v>25</v>
      </c>
      <c r="B7325" t="s">
        <v>54</v>
      </c>
      <c r="C7325" t="s">
        <v>55</v>
      </c>
      <c r="D7325" s="177">
        <v>44230</v>
      </c>
      <c r="E7325">
        <v>187</v>
      </c>
      <c r="F7325" s="38">
        <f t="shared" si="114"/>
        <v>44230</v>
      </c>
    </row>
    <row r="7326" spans="1:6" x14ac:dyDescent="0.25">
      <c r="A7326" t="s">
        <v>57</v>
      </c>
      <c r="B7326" t="s">
        <v>57</v>
      </c>
      <c r="C7326" t="s">
        <v>60</v>
      </c>
      <c r="D7326" s="177">
        <v>44230</v>
      </c>
      <c r="E7326">
        <v>22</v>
      </c>
      <c r="F7326" s="38">
        <f t="shared" si="114"/>
        <v>44230</v>
      </c>
    </row>
    <row r="7327" spans="1:6" x14ac:dyDescent="0.25">
      <c r="A7327" t="s">
        <v>57</v>
      </c>
      <c r="B7327" t="s">
        <v>57</v>
      </c>
      <c r="C7327" t="s">
        <v>63</v>
      </c>
      <c r="D7327" s="177">
        <v>44230</v>
      </c>
      <c r="E7327">
        <v>30</v>
      </c>
      <c r="F7327" s="38">
        <f t="shared" si="114"/>
        <v>44230</v>
      </c>
    </row>
    <row r="7328" spans="1:6" x14ac:dyDescent="0.25">
      <c r="A7328" t="s">
        <v>263</v>
      </c>
      <c r="B7328" t="s">
        <v>199</v>
      </c>
      <c r="C7328" t="s">
        <v>447</v>
      </c>
      <c r="D7328" s="177">
        <v>44230</v>
      </c>
      <c r="E7328">
        <v>18</v>
      </c>
      <c r="F7328" s="38">
        <f t="shared" si="114"/>
        <v>44230</v>
      </c>
    </row>
    <row r="7329" spans="1:6" x14ac:dyDescent="0.25">
      <c r="A7329" t="s">
        <v>263</v>
      </c>
      <c r="B7329" t="s">
        <v>199</v>
      </c>
      <c r="C7329" t="s">
        <v>75</v>
      </c>
      <c r="D7329" s="177">
        <v>44230</v>
      </c>
      <c r="E7329">
        <v>41</v>
      </c>
      <c r="F7329" s="38">
        <f t="shared" si="114"/>
        <v>44230</v>
      </c>
    </row>
    <row r="7330" spans="1:6" x14ac:dyDescent="0.25">
      <c r="A7330" t="s">
        <v>264</v>
      </c>
      <c r="B7330" t="s">
        <v>83</v>
      </c>
      <c r="C7330" t="s">
        <v>85</v>
      </c>
      <c r="D7330" s="177">
        <v>44230</v>
      </c>
      <c r="E7330">
        <v>20</v>
      </c>
      <c r="F7330" s="38">
        <f t="shared" si="114"/>
        <v>44230</v>
      </c>
    </row>
    <row r="7331" spans="1:6" x14ac:dyDescent="0.25">
      <c r="A7331" t="s">
        <v>91</v>
      </c>
      <c r="B7331" t="s">
        <v>91</v>
      </c>
      <c r="C7331" t="s">
        <v>99</v>
      </c>
      <c r="D7331" s="177">
        <v>44230</v>
      </c>
      <c r="E7331">
        <v>1</v>
      </c>
      <c r="F7331" s="38">
        <f t="shared" si="114"/>
        <v>44230</v>
      </c>
    </row>
    <row r="7332" spans="1:6" x14ac:dyDescent="0.25">
      <c r="A7332" t="s">
        <v>91</v>
      </c>
      <c r="B7332" t="s">
        <v>91</v>
      </c>
      <c r="C7332" t="s">
        <v>100</v>
      </c>
      <c r="D7332" s="177">
        <v>44230</v>
      </c>
      <c r="E7332">
        <v>80</v>
      </c>
      <c r="F7332" s="38">
        <f t="shared" si="114"/>
        <v>44230</v>
      </c>
    </row>
    <row r="7333" spans="1:6" x14ac:dyDescent="0.25">
      <c r="A7333" t="s">
        <v>91</v>
      </c>
      <c r="B7333" t="s">
        <v>91</v>
      </c>
      <c r="C7333" t="s">
        <v>101</v>
      </c>
      <c r="D7333" s="177">
        <v>44230</v>
      </c>
      <c r="E7333">
        <v>33</v>
      </c>
      <c r="F7333" s="38">
        <f t="shared" si="114"/>
        <v>44230</v>
      </c>
    </row>
    <row r="7334" spans="1:6" x14ac:dyDescent="0.25">
      <c r="A7334" t="s">
        <v>263</v>
      </c>
      <c r="B7334" t="s">
        <v>199</v>
      </c>
      <c r="C7334" t="s">
        <v>77</v>
      </c>
      <c r="D7334" s="177">
        <v>44229</v>
      </c>
      <c r="E7334">
        <v>23</v>
      </c>
      <c r="F7334" s="38">
        <f t="shared" si="114"/>
        <v>44229</v>
      </c>
    </row>
    <row r="7335" spans="1:6" x14ac:dyDescent="0.25">
      <c r="A7335" t="s">
        <v>71</v>
      </c>
      <c r="B7335" t="s">
        <v>71</v>
      </c>
      <c r="C7335" t="s">
        <v>72</v>
      </c>
      <c r="D7335" s="177">
        <v>44229</v>
      </c>
      <c r="E7335">
        <v>53</v>
      </c>
      <c r="F7335" s="38">
        <f t="shared" si="114"/>
        <v>44229</v>
      </c>
    </row>
    <row r="7336" spans="1:6" x14ac:dyDescent="0.25">
      <c r="A7336" t="s">
        <v>57</v>
      </c>
      <c r="B7336" t="s">
        <v>57</v>
      </c>
      <c r="C7336" t="s">
        <v>262</v>
      </c>
      <c r="D7336" s="177">
        <v>44229</v>
      </c>
      <c r="E7336">
        <v>1</v>
      </c>
      <c r="F7336" s="38">
        <f t="shared" si="114"/>
        <v>44229</v>
      </c>
    </row>
    <row r="7337" spans="1:6" x14ac:dyDescent="0.25">
      <c r="A7337" t="s">
        <v>57</v>
      </c>
      <c r="B7337" t="s">
        <v>57</v>
      </c>
      <c r="C7337" t="s">
        <v>61</v>
      </c>
      <c r="D7337" s="177">
        <v>44229</v>
      </c>
      <c r="E7337">
        <v>34</v>
      </c>
      <c r="F7337" s="38">
        <f t="shared" si="114"/>
        <v>44229</v>
      </c>
    </row>
    <row r="7338" spans="1:6" x14ac:dyDescent="0.25">
      <c r="A7338" t="s">
        <v>57</v>
      </c>
      <c r="B7338" t="s">
        <v>57</v>
      </c>
      <c r="C7338" t="s">
        <v>130</v>
      </c>
      <c r="D7338" s="177">
        <v>44229</v>
      </c>
      <c r="E7338">
        <v>31</v>
      </c>
      <c r="F7338" s="38">
        <f t="shared" si="114"/>
        <v>44229</v>
      </c>
    </row>
    <row r="7339" spans="1:6" x14ac:dyDescent="0.25">
      <c r="A7339" t="s">
        <v>57</v>
      </c>
      <c r="B7339" t="s">
        <v>57</v>
      </c>
      <c r="C7339" t="s">
        <v>183</v>
      </c>
      <c r="D7339" s="177">
        <v>44229</v>
      </c>
      <c r="E7339">
        <v>28</v>
      </c>
      <c r="F7339" s="38">
        <f t="shared" si="114"/>
        <v>44229</v>
      </c>
    </row>
    <row r="7340" spans="1:6" x14ac:dyDescent="0.25">
      <c r="A7340" t="s">
        <v>25</v>
      </c>
      <c r="B7340" t="s">
        <v>25</v>
      </c>
      <c r="C7340" t="s">
        <v>53</v>
      </c>
      <c r="D7340" s="177">
        <v>44229</v>
      </c>
      <c r="E7340">
        <v>2</v>
      </c>
      <c r="F7340" s="38">
        <f t="shared" si="114"/>
        <v>44229</v>
      </c>
    </row>
    <row r="7341" spans="1:6" x14ac:dyDescent="0.25">
      <c r="A7341" t="s">
        <v>25</v>
      </c>
      <c r="B7341" t="s">
        <v>25</v>
      </c>
      <c r="C7341" t="s">
        <v>41</v>
      </c>
      <c r="D7341" s="177">
        <v>44229</v>
      </c>
      <c r="E7341">
        <v>1</v>
      </c>
      <c r="F7341" s="38">
        <f t="shared" si="114"/>
        <v>44229</v>
      </c>
    </row>
    <row r="7342" spans="1:6" x14ac:dyDescent="0.25">
      <c r="A7342" t="s">
        <v>25</v>
      </c>
      <c r="B7342" t="s">
        <v>25</v>
      </c>
      <c r="C7342" t="s">
        <v>50</v>
      </c>
      <c r="D7342" s="177">
        <v>44229</v>
      </c>
      <c r="E7342">
        <v>16</v>
      </c>
      <c r="F7342" s="38">
        <f t="shared" si="114"/>
        <v>44229</v>
      </c>
    </row>
    <row r="7343" spans="1:6" x14ac:dyDescent="0.25">
      <c r="A7343" t="s">
        <v>25</v>
      </c>
      <c r="B7343" t="s">
        <v>25</v>
      </c>
      <c r="C7343" t="s">
        <v>186</v>
      </c>
      <c r="D7343" s="177">
        <v>44229</v>
      </c>
      <c r="E7343">
        <v>4</v>
      </c>
      <c r="F7343" s="38">
        <f t="shared" si="114"/>
        <v>44229</v>
      </c>
    </row>
    <row r="7344" spans="1:6" x14ac:dyDescent="0.25">
      <c r="A7344" t="s">
        <v>25</v>
      </c>
      <c r="B7344" t="s">
        <v>25</v>
      </c>
      <c r="C7344" t="s">
        <v>45</v>
      </c>
      <c r="D7344" s="177">
        <v>44229</v>
      </c>
      <c r="E7344">
        <v>40</v>
      </c>
      <c r="F7344" s="38">
        <f t="shared" si="114"/>
        <v>44229</v>
      </c>
    </row>
    <row r="7345" spans="1:6" x14ac:dyDescent="0.25">
      <c r="A7345" t="s">
        <v>57</v>
      </c>
      <c r="B7345" t="s">
        <v>57</v>
      </c>
      <c r="C7345" t="s">
        <v>63</v>
      </c>
      <c r="D7345" s="177">
        <v>44229</v>
      </c>
      <c r="E7345">
        <v>17</v>
      </c>
      <c r="F7345" s="38">
        <f t="shared" si="114"/>
        <v>44229</v>
      </c>
    </row>
    <row r="7346" spans="1:6" x14ac:dyDescent="0.25">
      <c r="A7346" t="s">
        <v>263</v>
      </c>
      <c r="B7346" t="s">
        <v>199</v>
      </c>
      <c r="C7346" t="s">
        <v>319</v>
      </c>
      <c r="D7346" s="177">
        <v>44229</v>
      </c>
      <c r="E7346">
        <v>23</v>
      </c>
      <c r="F7346" s="38">
        <f t="shared" si="114"/>
        <v>44229</v>
      </c>
    </row>
    <row r="7347" spans="1:6" x14ac:dyDescent="0.25">
      <c r="A7347" t="s">
        <v>263</v>
      </c>
      <c r="B7347" t="s">
        <v>199</v>
      </c>
      <c r="C7347" t="s">
        <v>75</v>
      </c>
      <c r="D7347" s="177">
        <v>44229</v>
      </c>
      <c r="E7347">
        <v>46</v>
      </c>
      <c r="F7347" s="38">
        <f t="shared" si="114"/>
        <v>44229</v>
      </c>
    </row>
    <row r="7348" spans="1:6" x14ac:dyDescent="0.25">
      <c r="A7348" t="s">
        <v>263</v>
      </c>
      <c r="B7348" t="s">
        <v>199</v>
      </c>
      <c r="C7348" t="s">
        <v>188</v>
      </c>
      <c r="D7348" s="177">
        <v>44229</v>
      </c>
      <c r="E7348">
        <v>1</v>
      </c>
      <c r="F7348" s="38">
        <f t="shared" si="114"/>
        <v>44229</v>
      </c>
    </row>
    <row r="7349" spans="1:6" x14ac:dyDescent="0.25">
      <c r="A7349" t="s">
        <v>57</v>
      </c>
      <c r="B7349" t="s">
        <v>57</v>
      </c>
      <c r="C7349" t="s">
        <v>446</v>
      </c>
      <c r="D7349" s="177">
        <v>44229</v>
      </c>
      <c r="E7349">
        <v>16</v>
      </c>
      <c r="F7349" s="38">
        <f t="shared" si="114"/>
        <v>44229</v>
      </c>
    </row>
    <row r="7350" spans="1:6" x14ac:dyDescent="0.25">
      <c r="A7350" t="s">
        <v>57</v>
      </c>
      <c r="B7350" t="s">
        <v>57</v>
      </c>
      <c r="C7350" t="s">
        <v>58</v>
      </c>
      <c r="D7350" s="177">
        <v>44229</v>
      </c>
      <c r="E7350">
        <v>9</v>
      </c>
      <c r="F7350" s="38">
        <f t="shared" si="114"/>
        <v>44229</v>
      </c>
    </row>
    <row r="7351" spans="1:6" x14ac:dyDescent="0.25">
      <c r="A7351" t="s">
        <v>25</v>
      </c>
      <c r="B7351" t="s">
        <v>54</v>
      </c>
      <c r="C7351" t="s">
        <v>56</v>
      </c>
      <c r="D7351" s="177">
        <v>44229</v>
      </c>
      <c r="E7351">
        <v>176</v>
      </c>
      <c r="F7351" s="38">
        <f t="shared" si="114"/>
        <v>44229</v>
      </c>
    </row>
    <row r="7352" spans="1:6" x14ac:dyDescent="0.25">
      <c r="A7352" t="s">
        <v>25</v>
      </c>
      <c r="B7352" t="s">
        <v>25</v>
      </c>
      <c r="C7352" t="s">
        <v>31</v>
      </c>
      <c r="D7352" s="177">
        <v>44229</v>
      </c>
      <c r="E7352">
        <v>16</v>
      </c>
      <c r="F7352" s="38">
        <f t="shared" si="114"/>
        <v>44229</v>
      </c>
    </row>
    <row r="7353" spans="1:6" x14ac:dyDescent="0.25">
      <c r="A7353" t="s">
        <v>25</v>
      </c>
      <c r="B7353" t="s">
        <v>29</v>
      </c>
      <c r="C7353" t="s">
        <v>30</v>
      </c>
      <c r="D7353" s="177">
        <v>44229</v>
      </c>
      <c r="E7353">
        <v>82</v>
      </c>
      <c r="F7353" s="38">
        <f t="shared" si="114"/>
        <v>44229</v>
      </c>
    </row>
    <row r="7354" spans="1:6" x14ac:dyDescent="0.25">
      <c r="A7354" t="s">
        <v>25</v>
      </c>
      <c r="B7354" t="s">
        <v>26</v>
      </c>
      <c r="C7354" t="s">
        <v>27</v>
      </c>
      <c r="D7354" s="177">
        <v>44229</v>
      </c>
      <c r="E7354">
        <v>17</v>
      </c>
      <c r="F7354" s="38">
        <f t="shared" si="114"/>
        <v>44229</v>
      </c>
    </row>
    <row r="7355" spans="1:6" x14ac:dyDescent="0.25">
      <c r="A7355" t="s">
        <v>18</v>
      </c>
      <c r="B7355" t="s">
        <v>18</v>
      </c>
      <c r="C7355" t="s">
        <v>24</v>
      </c>
      <c r="D7355" s="177">
        <v>44229</v>
      </c>
      <c r="E7355">
        <v>58</v>
      </c>
      <c r="F7355" s="38">
        <f t="shared" si="114"/>
        <v>44229</v>
      </c>
    </row>
    <row r="7356" spans="1:6" x14ac:dyDescent="0.25">
      <c r="A7356" t="s">
        <v>25</v>
      </c>
      <c r="B7356" t="s">
        <v>25</v>
      </c>
      <c r="C7356" t="s">
        <v>39</v>
      </c>
      <c r="D7356" s="177">
        <v>44229</v>
      </c>
      <c r="E7356">
        <v>15</v>
      </c>
      <c r="F7356" s="38">
        <f t="shared" si="114"/>
        <v>44229</v>
      </c>
    </row>
    <row r="7357" spans="1:6" x14ac:dyDescent="0.25">
      <c r="A7357" t="s">
        <v>25</v>
      </c>
      <c r="B7357" t="s">
        <v>25</v>
      </c>
      <c r="C7357" t="s">
        <v>37</v>
      </c>
      <c r="D7357" s="177">
        <v>44229</v>
      </c>
      <c r="E7357">
        <v>27</v>
      </c>
      <c r="F7357" s="38">
        <f t="shared" si="114"/>
        <v>44229</v>
      </c>
    </row>
    <row r="7358" spans="1:6" x14ac:dyDescent="0.25">
      <c r="A7358" t="s">
        <v>25</v>
      </c>
      <c r="B7358" t="s">
        <v>25</v>
      </c>
      <c r="C7358" t="s">
        <v>47</v>
      </c>
      <c r="D7358" s="177">
        <v>44229</v>
      </c>
      <c r="E7358">
        <v>25</v>
      </c>
      <c r="F7358" s="38">
        <f t="shared" si="114"/>
        <v>44229</v>
      </c>
    </row>
    <row r="7359" spans="1:6" x14ac:dyDescent="0.25">
      <c r="A7359" t="s">
        <v>264</v>
      </c>
      <c r="B7359" t="s">
        <v>83</v>
      </c>
      <c r="C7359" t="s">
        <v>80</v>
      </c>
      <c r="D7359" s="177">
        <v>44229</v>
      </c>
      <c r="E7359">
        <v>51</v>
      </c>
      <c r="F7359" s="38">
        <f t="shared" si="114"/>
        <v>44229</v>
      </c>
    </row>
    <row r="7360" spans="1:6" x14ac:dyDescent="0.25">
      <c r="A7360" t="s">
        <v>264</v>
      </c>
      <c r="B7360" t="s">
        <v>83</v>
      </c>
      <c r="C7360" t="s">
        <v>84</v>
      </c>
      <c r="D7360" s="177">
        <v>44229</v>
      </c>
      <c r="E7360">
        <v>164</v>
      </c>
      <c r="F7360" s="38">
        <f t="shared" si="114"/>
        <v>44229</v>
      </c>
    </row>
    <row r="7361" spans="1:6" x14ac:dyDescent="0.25">
      <c r="A7361" t="s">
        <v>325</v>
      </c>
      <c r="B7361" t="s">
        <v>325</v>
      </c>
      <c r="C7361" t="s">
        <v>327</v>
      </c>
      <c r="D7361" s="177">
        <v>44229</v>
      </c>
      <c r="E7361">
        <v>18</v>
      </c>
      <c r="F7361" s="38">
        <f t="shared" si="114"/>
        <v>44229</v>
      </c>
    </row>
    <row r="7362" spans="1:6" x14ac:dyDescent="0.25">
      <c r="A7362" t="s">
        <v>263</v>
      </c>
      <c r="B7362" t="s">
        <v>199</v>
      </c>
      <c r="C7362" t="s">
        <v>447</v>
      </c>
      <c r="D7362" s="177">
        <v>44229</v>
      </c>
      <c r="E7362">
        <v>3</v>
      </c>
      <c r="F7362" s="38">
        <f t="shared" si="114"/>
        <v>44229</v>
      </c>
    </row>
    <row r="7363" spans="1:6" x14ac:dyDescent="0.25">
      <c r="A7363" t="s">
        <v>18</v>
      </c>
      <c r="B7363" t="s">
        <v>19</v>
      </c>
      <c r="C7363" t="s">
        <v>20</v>
      </c>
      <c r="D7363" s="177">
        <v>44229</v>
      </c>
      <c r="E7363">
        <v>51</v>
      </c>
      <c r="F7363" s="38">
        <f t="shared" ref="F7363:F7426" si="115">D7363</f>
        <v>44229</v>
      </c>
    </row>
    <row r="7364" spans="1:6" x14ac:dyDescent="0.25">
      <c r="A7364" t="s">
        <v>337</v>
      </c>
      <c r="B7364" t="s">
        <v>338</v>
      </c>
      <c r="C7364" t="s">
        <v>177</v>
      </c>
      <c r="D7364" s="177">
        <v>44229</v>
      </c>
      <c r="E7364">
        <v>34</v>
      </c>
      <c r="F7364" s="38">
        <f t="shared" si="115"/>
        <v>44229</v>
      </c>
    </row>
    <row r="7365" spans="1:6" x14ac:dyDescent="0.25">
      <c r="A7365" t="s">
        <v>25</v>
      </c>
      <c r="B7365" t="s">
        <v>25</v>
      </c>
      <c r="C7365" t="s">
        <v>43</v>
      </c>
      <c r="D7365" s="177">
        <v>44229</v>
      </c>
      <c r="E7365">
        <v>9</v>
      </c>
      <c r="F7365" s="38">
        <f t="shared" si="115"/>
        <v>44229</v>
      </c>
    </row>
    <row r="7366" spans="1:6" x14ac:dyDescent="0.25">
      <c r="A7366" t="s">
        <v>25</v>
      </c>
      <c r="B7366" t="s">
        <v>25</v>
      </c>
      <c r="C7366" t="s">
        <v>49</v>
      </c>
      <c r="D7366" s="177">
        <v>44229</v>
      </c>
      <c r="E7366">
        <v>28</v>
      </c>
      <c r="F7366" s="38">
        <f t="shared" si="115"/>
        <v>44229</v>
      </c>
    </row>
    <row r="7367" spans="1:6" x14ac:dyDescent="0.25">
      <c r="A7367" t="s">
        <v>25</v>
      </c>
      <c r="B7367" t="s">
        <v>54</v>
      </c>
      <c r="C7367" t="s">
        <v>55</v>
      </c>
      <c r="D7367" s="177">
        <v>44229</v>
      </c>
      <c r="E7367">
        <v>174</v>
      </c>
      <c r="F7367" s="38">
        <f t="shared" si="115"/>
        <v>44229</v>
      </c>
    </row>
    <row r="7368" spans="1:6" x14ac:dyDescent="0.25">
      <c r="A7368" t="s">
        <v>57</v>
      </c>
      <c r="B7368" t="s">
        <v>57</v>
      </c>
      <c r="C7368" t="s">
        <v>60</v>
      </c>
      <c r="D7368" s="177">
        <v>44229</v>
      </c>
      <c r="E7368">
        <v>14</v>
      </c>
      <c r="F7368" s="38">
        <f t="shared" si="115"/>
        <v>44229</v>
      </c>
    </row>
    <row r="7369" spans="1:6" x14ac:dyDescent="0.25">
      <c r="A7369" t="s">
        <v>264</v>
      </c>
      <c r="B7369" t="s">
        <v>81</v>
      </c>
      <c r="C7369" t="s">
        <v>82</v>
      </c>
      <c r="D7369" s="177">
        <v>44229</v>
      </c>
      <c r="E7369">
        <v>31</v>
      </c>
      <c r="F7369" s="38">
        <f t="shared" si="115"/>
        <v>44229</v>
      </c>
    </row>
    <row r="7370" spans="1:6" x14ac:dyDescent="0.25">
      <c r="A7370" t="s">
        <v>264</v>
      </c>
      <c r="B7370" t="s">
        <v>83</v>
      </c>
      <c r="C7370" t="s">
        <v>181</v>
      </c>
      <c r="D7370" s="177">
        <v>44229</v>
      </c>
      <c r="E7370">
        <v>91</v>
      </c>
      <c r="F7370" s="38">
        <f t="shared" si="115"/>
        <v>44229</v>
      </c>
    </row>
    <row r="7371" spans="1:6" x14ac:dyDescent="0.25">
      <c r="A7371" t="s">
        <v>264</v>
      </c>
      <c r="B7371" t="s">
        <v>83</v>
      </c>
      <c r="C7371" t="s">
        <v>90</v>
      </c>
      <c r="D7371" s="177">
        <v>44229</v>
      </c>
      <c r="E7371">
        <v>25</v>
      </c>
      <c r="F7371" s="38">
        <f t="shared" si="115"/>
        <v>44229</v>
      </c>
    </row>
    <row r="7372" spans="1:6" x14ac:dyDescent="0.25">
      <c r="A7372" t="s">
        <v>18</v>
      </c>
      <c r="B7372" t="s">
        <v>18</v>
      </c>
      <c r="C7372" t="s">
        <v>23</v>
      </c>
      <c r="D7372" s="177">
        <v>44229</v>
      </c>
      <c r="E7372">
        <v>28</v>
      </c>
      <c r="F7372" s="38">
        <f t="shared" si="115"/>
        <v>44229</v>
      </c>
    </row>
    <row r="7373" spans="1:6" x14ac:dyDescent="0.25">
      <c r="A7373" t="s">
        <v>25</v>
      </c>
      <c r="B7373" t="s">
        <v>25</v>
      </c>
      <c r="C7373" t="s">
        <v>32</v>
      </c>
      <c r="D7373" s="177">
        <v>44229</v>
      </c>
      <c r="E7373">
        <v>44</v>
      </c>
      <c r="F7373" s="38">
        <f t="shared" si="115"/>
        <v>44229</v>
      </c>
    </row>
    <row r="7374" spans="1:6" x14ac:dyDescent="0.25">
      <c r="A7374" t="s">
        <v>18</v>
      </c>
      <c r="B7374" t="s">
        <v>18</v>
      </c>
      <c r="D7374" s="177">
        <v>44229</v>
      </c>
      <c r="E7374">
        <v>2</v>
      </c>
      <c r="F7374" s="38">
        <f t="shared" si="115"/>
        <v>44229</v>
      </c>
    </row>
    <row r="7375" spans="1:6" x14ac:dyDescent="0.25">
      <c r="A7375" t="s">
        <v>16</v>
      </c>
      <c r="B7375" t="s">
        <v>16</v>
      </c>
      <c r="C7375" t="s">
        <v>17</v>
      </c>
      <c r="D7375" s="177">
        <v>44229</v>
      </c>
      <c r="E7375">
        <v>97</v>
      </c>
      <c r="F7375" s="38">
        <f t="shared" si="115"/>
        <v>44229</v>
      </c>
    </row>
    <row r="7376" spans="1:6" x14ac:dyDescent="0.25">
      <c r="A7376" t="s">
        <v>25</v>
      </c>
      <c r="B7376" t="s">
        <v>25</v>
      </c>
      <c r="C7376" t="s">
        <v>46</v>
      </c>
      <c r="D7376" s="177">
        <v>44229</v>
      </c>
      <c r="E7376">
        <v>14</v>
      </c>
      <c r="F7376" s="38">
        <f t="shared" si="115"/>
        <v>44229</v>
      </c>
    </row>
    <row r="7377" spans="1:6" x14ac:dyDescent="0.25">
      <c r="A7377" t="s">
        <v>25</v>
      </c>
      <c r="B7377" t="s">
        <v>25</v>
      </c>
      <c r="C7377" t="s">
        <v>45</v>
      </c>
      <c r="D7377" s="177">
        <v>44228</v>
      </c>
      <c r="E7377">
        <v>48</v>
      </c>
      <c r="F7377" s="38">
        <f t="shared" si="115"/>
        <v>44228</v>
      </c>
    </row>
    <row r="7378" spans="1:6" x14ac:dyDescent="0.25">
      <c r="A7378" t="s">
        <v>25</v>
      </c>
      <c r="B7378" t="s">
        <v>25</v>
      </c>
      <c r="C7378" t="s">
        <v>36</v>
      </c>
      <c r="D7378" s="177">
        <v>44228</v>
      </c>
      <c r="E7378">
        <v>56</v>
      </c>
      <c r="F7378" s="38">
        <f t="shared" si="115"/>
        <v>44228</v>
      </c>
    </row>
    <row r="7379" spans="1:6" x14ac:dyDescent="0.25">
      <c r="A7379" t="s">
        <v>25</v>
      </c>
      <c r="B7379" t="s">
        <v>25</v>
      </c>
      <c r="C7379" t="s">
        <v>37</v>
      </c>
      <c r="D7379" s="177">
        <v>44228</v>
      </c>
      <c r="E7379">
        <v>99</v>
      </c>
      <c r="F7379" s="38">
        <f t="shared" si="115"/>
        <v>44228</v>
      </c>
    </row>
    <row r="7380" spans="1:6" x14ac:dyDescent="0.25">
      <c r="A7380" t="s">
        <v>25</v>
      </c>
      <c r="B7380" t="s">
        <v>25</v>
      </c>
      <c r="C7380" t="s">
        <v>34</v>
      </c>
      <c r="D7380" s="177">
        <v>44228</v>
      </c>
      <c r="E7380">
        <v>56</v>
      </c>
      <c r="F7380" s="38">
        <f t="shared" si="115"/>
        <v>44228</v>
      </c>
    </row>
    <row r="7381" spans="1:6" x14ac:dyDescent="0.25">
      <c r="A7381" t="s">
        <v>25</v>
      </c>
      <c r="B7381" t="s">
        <v>25</v>
      </c>
      <c r="C7381" t="s">
        <v>41</v>
      </c>
      <c r="D7381" s="177">
        <v>44228</v>
      </c>
      <c r="E7381">
        <v>32</v>
      </c>
      <c r="F7381" s="38">
        <f t="shared" si="115"/>
        <v>44228</v>
      </c>
    </row>
    <row r="7382" spans="1:6" x14ac:dyDescent="0.25">
      <c r="A7382" t="s">
        <v>25</v>
      </c>
      <c r="B7382" t="s">
        <v>29</v>
      </c>
      <c r="C7382" t="s">
        <v>30</v>
      </c>
      <c r="D7382" s="177">
        <v>44228</v>
      </c>
      <c r="E7382">
        <v>72</v>
      </c>
      <c r="F7382" s="38">
        <f t="shared" si="115"/>
        <v>44228</v>
      </c>
    </row>
    <row r="7383" spans="1:6" x14ac:dyDescent="0.25">
      <c r="A7383" t="s">
        <v>264</v>
      </c>
      <c r="B7383" t="s">
        <v>83</v>
      </c>
      <c r="C7383" t="s">
        <v>80</v>
      </c>
      <c r="D7383" s="177">
        <v>44228</v>
      </c>
      <c r="E7383">
        <v>33</v>
      </c>
      <c r="F7383" s="38">
        <f t="shared" si="115"/>
        <v>44228</v>
      </c>
    </row>
    <row r="7384" spans="1:6" x14ac:dyDescent="0.25">
      <c r="A7384" t="s">
        <v>325</v>
      </c>
      <c r="B7384" t="s">
        <v>325</v>
      </c>
      <c r="C7384" t="s">
        <v>327</v>
      </c>
      <c r="D7384" s="177">
        <v>44228</v>
      </c>
      <c r="E7384">
        <v>15</v>
      </c>
      <c r="F7384" s="38">
        <f t="shared" si="115"/>
        <v>44228</v>
      </c>
    </row>
    <row r="7385" spans="1:6" x14ac:dyDescent="0.25">
      <c r="A7385" t="s">
        <v>91</v>
      </c>
      <c r="B7385" t="s">
        <v>91</v>
      </c>
      <c r="C7385" t="s">
        <v>101</v>
      </c>
      <c r="D7385" s="177">
        <v>44228</v>
      </c>
      <c r="E7385">
        <v>1</v>
      </c>
      <c r="F7385" s="38">
        <f t="shared" si="115"/>
        <v>44228</v>
      </c>
    </row>
    <row r="7386" spans="1:6" x14ac:dyDescent="0.25">
      <c r="A7386" t="s">
        <v>57</v>
      </c>
      <c r="B7386" t="s">
        <v>57</v>
      </c>
      <c r="C7386" t="s">
        <v>62</v>
      </c>
      <c r="D7386" s="177">
        <v>44228</v>
      </c>
      <c r="E7386">
        <v>31</v>
      </c>
      <c r="F7386" s="38">
        <f t="shared" si="115"/>
        <v>44228</v>
      </c>
    </row>
    <row r="7387" spans="1:6" x14ac:dyDescent="0.25">
      <c r="A7387" t="s">
        <v>263</v>
      </c>
      <c r="B7387" t="s">
        <v>199</v>
      </c>
      <c r="C7387" t="s">
        <v>188</v>
      </c>
      <c r="D7387" s="177">
        <v>44228</v>
      </c>
      <c r="E7387">
        <v>1</v>
      </c>
      <c r="F7387" s="38">
        <f t="shared" si="115"/>
        <v>44228</v>
      </c>
    </row>
    <row r="7388" spans="1:6" x14ac:dyDescent="0.25">
      <c r="A7388" t="s">
        <v>263</v>
      </c>
      <c r="B7388" t="s">
        <v>199</v>
      </c>
      <c r="C7388" t="s">
        <v>75</v>
      </c>
      <c r="D7388" s="177">
        <v>44228</v>
      </c>
      <c r="E7388">
        <v>1</v>
      </c>
      <c r="F7388" s="38">
        <f t="shared" si="115"/>
        <v>44228</v>
      </c>
    </row>
    <row r="7389" spans="1:6" x14ac:dyDescent="0.25">
      <c r="A7389" t="s">
        <v>57</v>
      </c>
      <c r="B7389" t="s">
        <v>57</v>
      </c>
      <c r="C7389" t="s">
        <v>130</v>
      </c>
      <c r="D7389" s="177">
        <v>44228</v>
      </c>
      <c r="E7389">
        <v>22</v>
      </c>
      <c r="F7389" s="38">
        <f t="shared" si="115"/>
        <v>44228</v>
      </c>
    </row>
    <row r="7390" spans="1:6" x14ac:dyDescent="0.25">
      <c r="A7390" t="s">
        <v>57</v>
      </c>
      <c r="B7390" t="s">
        <v>57</v>
      </c>
      <c r="C7390" t="s">
        <v>183</v>
      </c>
      <c r="D7390" s="177">
        <v>44228</v>
      </c>
      <c r="E7390">
        <v>27</v>
      </c>
      <c r="F7390" s="38">
        <f t="shared" si="115"/>
        <v>44228</v>
      </c>
    </row>
    <row r="7391" spans="1:6" x14ac:dyDescent="0.25">
      <c r="A7391" t="s">
        <v>57</v>
      </c>
      <c r="B7391" t="s">
        <v>57</v>
      </c>
      <c r="C7391" t="s">
        <v>446</v>
      </c>
      <c r="D7391" s="177">
        <v>44228</v>
      </c>
      <c r="E7391">
        <v>17</v>
      </c>
      <c r="F7391" s="38">
        <f t="shared" si="115"/>
        <v>44228</v>
      </c>
    </row>
    <row r="7392" spans="1:6" x14ac:dyDescent="0.25">
      <c r="A7392" t="s">
        <v>25</v>
      </c>
      <c r="B7392" t="s">
        <v>25</v>
      </c>
      <c r="C7392" t="s">
        <v>48</v>
      </c>
      <c r="D7392" s="177">
        <v>44228</v>
      </c>
      <c r="E7392">
        <v>9</v>
      </c>
      <c r="F7392" s="38">
        <f t="shared" si="115"/>
        <v>44228</v>
      </c>
    </row>
    <row r="7393" spans="1:6" x14ac:dyDescent="0.25">
      <c r="A7393" t="s">
        <v>25</v>
      </c>
      <c r="B7393" t="s">
        <v>25</v>
      </c>
      <c r="C7393" t="s">
        <v>47</v>
      </c>
      <c r="D7393" s="177">
        <v>44228</v>
      </c>
      <c r="E7393">
        <v>35</v>
      </c>
      <c r="F7393" s="38">
        <f t="shared" si="115"/>
        <v>44228</v>
      </c>
    </row>
    <row r="7394" spans="1:6" x14ac:dyDescent="0.25">
      <c r="A7394" t="s">
        <v>25</v>
      </c>
      <c r="B7394" t="s">
        <v>25</v>
      </c>
      <c r="C7394" t="s">
        <v>186</v>
      </c>
      <c r="D7394" s="177">
        <v>44228</v>
      </c>
      <c r="E7394">
        <v>4</v>
      </c>
      <c r="F7394" s="38">
        <f t="shared" si="115"/>
        <v>44228</v>
      </c>
    </row>
    <row r="7395" spans="1:6" x14ac:dyDescent="0.25">
      <c r="A7395" t="s">
        <v>25</v>
      </c>
      <c r="B7395" t="s">
        <v>25</v>
      </c>
      <c r="C7395" t="s">
        <v>42</v>
      </c>
      <c r="D7395" s="177">
        <v>44228</v>
      </c>
      <c r="E7395">
        <v>25</v>
      </c>
      <c r="F7395" s="38">
        <f t="shared" si="115"/>
        <v>44228</v>
      </c>
    </row>
    <row r="7396" spans="1:6" x14ac:dyDescent="0.25">
      <c r="A7396" t="s">
        <v>25</v>
      </c>
      <c r="B7396" t="s">
        <v>25</v>
      </c>
      <c r="C7396" t="s">
        <v>39</v>
      </c>
      <c r="D7396" s="177">
        <v>44228</v>
      </c>
      <c r="E7396">
        <v>54</v>
      </c>
      <c r="F7396" s="38">
        <f t="shared" si="115"/>
        <v>44228</v>
      </c>
    </row>
    <row r="7397" spans="1:6" x14ac:dyDescent="0.25">
      <c r="A7397" t="s">
        <v>18</v>
      </c>
      <c r="B7397" t="s">
        <v>18</v>
      </c>
      <c r="C7397" t="s">
        <v>23</v>
      </c>
      <c r="D7397" s="177">
        <v>44228</v>
      </c>
      <c r="E7397">
        <v>13</v>
      </c>
      <c r="F7397" s="38">
        <f t="shared" si="115"/>
        <v>44228</v>
      </c>
    </row>
    <row r="7398" spans="1:6" x14ac:dyDescent="0.25">
      <c r="A7398" t="s">
        <v>18</v>
      </c>
      <c r="B7398" t="s">
        <v>18</v>
      </c>
      <c r="C7398" t="s">
        <v>24</v>
      </c>
      <c r="D7398" s="177">
        <v>44228</v>
      </c>
      <c r="E7398">
        <v>59</v>
      </c>
      <c r="F7398" s="38">
        <f t="shared" si="115"/>
        <v>44228</v>
      </c>
    </row>
    <row r="7399" spans="1:6" x14ac:dyDescent="0.25">
      <c r="A7399" t="s">
        <v>263</v>
      </c>
      <c r="B7399" t="s">
        <v>199</v>
      </c>
      <c r="C7399" t="s">
        <v>77</v>
      </c>
      <c r="D7399" s="177">
        <v>44228</v>
      </c>
      <c r="E7399">
        <v>50</v>
      </c>
      <c r="F7399" s="38">
        <f t="shared" si="115"/>
        <v>44228</v>
      </c>
    </row>
    <row r="7400" spans="1:6" x14ac:dyDescent="0.25">
      <c r="A7400" t="s">
        <v>71</v>
      </c>
      <c r="B7400" t="s">
        <v>71</v>
      </c>
      <c r="C7400" t="s">
        <v>72</v>
      </c>
      <c r="D7400" s="177">
        <v>44228</v>
      </c>
      <c r="E7400">
        <v>54</v>
      </c>
      <c r="F7400" s="38">
        <f t="shared" si="115"/>
        <v>44228</v>
      </c>
    </row>
    <row r="7401" spans="1:6" x14ac:dyDescent="0.25">
      <c r="A7401" t="s">
        <v>57</v>
      </c>
      <c r="B7401" t="s">
        <v>57</v>
      </c>
      <c r="C7401" t="s">
        <v>63</v>
      </c>
      <c r="D7401" s="177">
        <v>44228</v>
      </c>
      <c r="E7401">
        <v>1</v>
      </c>
      <c r="F7401" s="38">
        <f t="shared" si="115"/>
        <v>44228</v>
      </c>
    </row>
    <row r="7402" spans="1:6" x14ac:dyDescent="0.25">
      <c r="A7402" t="s">
        <v>25</v>
      </c>
      <c r="B7402" t="s">
        <v>54</v>
      </c>
      <c r="C7402" t="s">
        <v>55</v>
      </c>
      <c r="D7402" s="177">
        <v>44228</v>
      </c>
      <c r="E7402">
        <v>139</v>
      </c>
      <c r="F7402" s="38">
        <f t="shared" si="115"/>
        <v>44228</v>
      </c>
    </row>
    <row r="7403" spans="1:6" x14ac:dyDescent="0.25">
      <c r="A7403" t="s">
        <v>25</v>
      </c>
      <c r="B7403" t="s">
        <v>54</v>
      </c>
      <c r="C7403" t="s">
        <v>56</v>
      </c>
      <c r="D7403" s="177">
        <v>44228</v>
      </c>
      <c r="E7403">
        <v>65</v>
      </c>
      <c r="F7403" s="38">
        <f t="shared" si="115"/>
        <v>44228</v>
      </c>
    </row>
    <row r="7404" spans="1:6" x14ac:dyDescent="0.25">
      <c r="A7404" t="s">
        <v>264</v>
      </c>
      <c r="B7404" t="s">
        <v>83</v>
      </c>
      <c r="C7404" t="s">
        <v>179</v>
      </c>
      <c r="D7404" s="177">
        <v>44228</v>
      </c>
      <c r="E7404">
        <v>60</v>
      </c>
      <c r="F7404" s="38">
        <f t="shared" si="115"/>
        <v>44228</v>
      </c>
    </row>
    <row r="7405" spans="1:6" x14ac:dyDescent="0.25">
      <c r="A7405" t="s">
        <v>25</v>
      </c>
      <c r="B7405" t="s">
        <v>25</v>
      </c>
      <c r="C7405" t="s">
        <v>46</v>
      </c>
      <c r="D7405" s="177">
        <v>44228</v>
      </c>
      <c r="E7405">
        <v>21</v>
      </c>
      <c r="F7405" s="38">
        <f t="shared" si="115"/>
        <v>44228</v>
      </c>
    </row>
    <row r="7406" spans="1:6" x14ac:dyDescent="0.25">
      <c r="A7406" t="s">
        <v>25</v>
      </c>
      <c r="B7406" t="s">
        <v>25</v>
      </c>
      <c r="C7406" t="s">
        <v>32</v>
      </c>
      <c r="D7406" s="177">
        <v>44228</v>
      </c>
      <c r="E7406">
        <v>74</v>
      </c>
      <c r="F7406" s="38">
        <f t="shared" si="115"/>
        <v>44228</v>
      </c>
    </row>
    <row r="7407" spans="1:6" x14ac:dyDescent="0.25">
      <c r="A7407" t="s">
        <v>18</v>
      </c>
      <c r="B7407" t="s">
        <v>19</v>
      </c>
      <c r="C7407" t="s">
        <v>20</v>
      </c>
      <c r="D7407" s="177">
        <v>44228</v>
      </c>
      <c r="E7407">
        <v>50</v>
      </c>
      <c r="F7407" s="38">
        <f t="shared" si="115"/>
        <v>44228</v>
      </c>
    </row>
    <row r="7408" spans="1:6" x14ac:dyDescent="0.25">
      <c r="A7408" t="s">
        <v>337</v>
      </c>
      <c r="B7408" t="s">
        <v>338</v>
      </c>
      <c r="C7408" t="s">
        <v>177</v>
      </c>
      <c r="D7408" s="177">
        <v>44228</v>
      </c>
      <c r="E7408">
        <v>36</v>
      </c>
      <c r="F7408" s="38">
        <f t="shared" si="115"/>
        <v>44228</v>
      </c>
    </row>
    <row r="7409" spans="1:6" x14ac:dyDescent="0.25">
      <c r="A7409" t="s">
        <v>16</v>
      </c>
      <c r="B7409" t="s">
        <v>16</v>
      </c>
      <c r="C7409" t="s">
        <v>17</v>
      </c>
      <c r="D7409" s="177">
        <v>44228</v>
      </c>
      <c r="E7409">
        <v>94</v>
      </c>
      <c r="F7409" s="38">
        <f t="shared" si="115"/>
        <v>44228</v>
      </c>
    </row>
    <row r="7410" spans="1:6" x14ac:dyDescent="0.25">
      <c r="A7410" t="s">
        <v>25</v>
      </c>
      <c r="B7410" t="s">
        <v>25</v>
      </c>
      <c r="C7410" t="s">
        <v>53</v>
      </c>
      <c r="D7410" s="177">
        <v>44228</v>
      </c>
      <c r="E7410">
        <v>46</v>
      </c>
      <c r="F7410" s="38">
        <f t="shared" si="115"/>
        <v>44228</v>
      </c>
    </row>
    <row r="7411" spans="1:6" x14ac:dyDescent="0.25">
      <c r="A7411" t="s">
        <v>57</v>
      </c>
      <c r="B7411" t="s">
        <v>57</v>
      </c>
      <c r="C7411" t="s">
        <v>60</v>
      </c>
      <c r="D7411" s="177">
        <v>44228</v>
      </c>
      <c r="E7411">
        <v>37</v>
      </c>
      <c r="F7411" s="38">
        <f t="shared" si="115"/>
        <v>44228</v>
      </c>
    </row>
    <row r="7412" spans="1:6" x14ac:dyDescent="0.25">
      <c r="A7412" t="s">
        <v>263</v>
      </c>
      <c r="B7412" t="s">
        <v>199</v>
      </c>
      <c r="C7412" t="s">
        <v>447</v>
      </c>
      <c r="D7412" s="177">
        <v>44228</v>
      </c>
      <c r="E7412">
        <v>20</v>
      </c>
      <c r="F7412" s="38">
        <f t="shared" si="115"/>
        <v>44228</v>
      </c>
    </row>
    <row r="7413" spans="1:6" x14ac:dyDescent="0.25">
      <c r="A7413" t="s">
        <v>57</v>
      </c>
      <c r="B7413" t="s">
        <v>57</v>
      </c>
      <c r="C7413" t="s">
        <v>262</v>
      </c>
      <c r="D7413" s="177">
        <v>44228</v>
      </c>
      <c r="E7413">
        <v>2</v>
      </c>
      <c r="F7413" s="38">
        <f t="shared" si="115"/>
        <v>44228</v>
      </c>
    </row>
    <row r="7414" spans="1:6" x14ac:dyDescent="0.25">
      <c r="A7414" t="s">
        <v>264</v>
      </c>
      <c r="B7414" t="s">
        <v>83</v>
      </c>
      <c r="C7414" t="s">
        <v>191</v>
      </c>
      <c r="D7414" s="177">
        <v>44228</v>
      </c>
      <c r="E7414">
        <v>1</v>
      </c>
      <c r="F7414" s="38">
        <f t="shared" si="115"/>
        <v>44228</v>
      </c>
    </row>
    <row r="7415" spans="1:6" x14ac:dyDescent="0.25">
      <c r="A7415" t="s">
        <v>264</v>
      </c>
      <c r="B7415" t="s">
        <v>83</v>
      </c>
      <c r="C7415" t="s">
        <v>84</v>
      </c>
      <c r="D7415" s="177">
        <v>44228</v>
      </c>
      <c r="E7415">
        <v>148</v>
      </c>
      <c r="F7415" s="38">
        <f t="shared" si="115"/>
        <v>44228</v>
      </c>
    </row>
    <row r="7416" spans="1:6" x14ac:dyDescent="0.25">
      <c r="A7416" t="s">
        <v>91</v>
      </c>
      <c r="B7416" t="s">
        <v>91</v>
      </c>
      <c r="C7416" t="s">
        <v>100</v>
      </c>
      <c r="D7416" s="177">
        <v>44228</v>
      </c>
      <c r="E7416">
        <v>17</v>
      </c>
      <c r="F7416" s="38">
        <f t="shared" si="115"/>
        <v>44228</v>
      </c>
    </row>
    <row r="7417" spans="1:6" x14ac:dyDescent="0.25">
      <c r="A7417" t="s">
        <v>25</v>
      </c>
      <c r="B7417" t="s">
        <v>25</v>
      </c>
      <c r="C7417" t="s">
        <v>43</v>
      </c>
      <c r="D7417" s="177">
        <v>44228</v>
      </c>
      <c r="E7417">
        <v>23</v>
      </c>
      <c r="F7417" s="38">
        <f t="shared" si="115"/>
        <v>44228</v>
      </c>
    </row>
    <row r="7418" spans="1:6" x14ac:dyDescent="0.25">
      <c r="A7418" t="s">
        <v>25</v>
      </c>
      <c r="B7418" t="s">
        <v>25</v>
      </c>
      <c r="C7418" t="s">
        <v>49</v>
      </c>
      <c r="D7418" s="177">
        <v>44228</v>
      </c>
      <c r="E7418">
        <v>90</v>
      </c>
      <c r="F7418" s="38">
        <f t="shared" si="115"/>
        <v>44228</v>
      </c>
    </row>
    <row r="7419" spans="1:6" x14ac:dyDescent="0.25">
      <c r="A7419" t="s">
        <v>25</v>
      </c>
      <c r="B7419" t="s">
        <v>26</v>
      </c>
      <c r="C7419" t="s">
        <v>27</v>
      </c>
      <c r="D7419" s="177">
        <v>44228</v>
      </c>
      <c r="E7419">
        <v>1</v>
      </c>
      <c r="F7419" s="38">
        <f t="shared" si="115"/>
        <v>44228</v>
      </c>
    </row>
    <row r="7420" spans="1:6" x14ac:dyDescent="0.25">
      <c r="A7420" t="s">
        <v>25</v>
      </c>
      <c r="B7420" t="s">
        <v>25</v>
      </c>
      <c r="C7420" t="s">
        <v>31</v>
      </c>
      <c r="D7420" s="177">
        <v>44228</v>
      </c>
      <c r="E7420">
        <v>86</v>
      </c>
      <c r="F7420" s="38">
        <f t="shared" si="115"/>
        <v>44228</v>
      </c>
    </row>
    <row r="7421" spans="1:6" x14ac:dyDescent="0.25">
      <c r="A7421" t="s">
        <v>25</v>
      </c>
      <c r="B7421" t="s">
        <v>26</v>
      </c>
      <c r="C7421" t="s">
        <v>28</v>
      </c>
      <c r="D7421" s="177">
        <v>44228</v>
      </c>
      <c r="E7421">
        <v>10</v>
      </c>
      <c r="F7421" s="38">
        <f t="shared" si="115"/>
        <v>44228</v>
      </c>
    </row>
    <row r="7422" spans="1:6" x14ac:dyDescent="0.25">
      <c r="A7422" t="s">
        <v>25</v>
      </c>
      <c r="B7422" t="s">
        <v>54</v>
      </c>
      <c r="C7422" t="s">
        <v>187</v>
      </c>
      <c r="D7422" s="177">
        <v>44228</v>
      </c>
      <c r="E7422">
        <v>1</v>
      </c>
      <c r="F7422" s="38">
        <f t="shared" si="115"/>
        <v>44228</v>
      </c>
    </row>
    <row r="7423" spans="1:6" x14ac:dyDescent="0.25">
      <c r="A7423" t="s">
        <v>264</v>
      </c>
      <c r="B7423" t="s">
        <v>81</v>
      </c>
      <c r="C7423" t="s">
        <v>82</v>
      </c>
      <c r="D7423" s="177">
        <v>44228</v>
      </c>
      <c r="E7423">
        <v>34</v>
      </c>
      <c r="F7423" s="38">
        <f t="shared" si="115"/>
        <v>44228</v>
      </c>
    </row>
    <row r="7424" spans="1:6" x14ac:dyDescent="0.25">
      <c r="A7424" t="s">
        <v>91</v>
      </c>
      <c r="B7424" t="s">
        <v>91</v>
      </c>
      <c r="C7424" t="s">
        <v>100</v>
      </c>
      <c r="D7424" s="177">
        <v>44226</v>
      </c>
      <c r="E7424">
        <v>64</v>
      </c>
      <c r="F7424" s="38">
        <f t="shared" si="115"/>
        <v>44226</v>
      </c>
    </row>
    <row r="7425" spans="1:6" x14ac:dyDescent="0.25">
      <c r="A7425" t="s">
        <v>16</v>
      </c>
      <c r="B7425" t="s">
        <v>16</v>
      </c>
      <c r="C7425" t="s">
        <v>17</v>
      </c>
      <c r="D7425" s="177">
        <v>44226</v>
      </c>
      <c r="E7425">
        <v>12</v>
      </c>
      <c r="F7425" s="38">
        <f t="shared" si="115"/>
        <v>44226</v>
      </c>
    </row>
    <row r="7426" spans="1:6" x14ac:dyDescent="0.25">
      <c r="A7426" t="s">
        <v>25</v>
      </c>
      <c r="B7426" t="s">
        <v>25</v>
      </c>
      <c r="C7426" t="s">
        <v>41</v>
      </c>
      <c r="D7426" s="177">
        <v>44225</v>
      </c>
      <c r="E7426">
        <v>37</v>
      </c>
      <c r="F7426" s="38">
        <f t="shared" si="115"/>
        <v>44225</v>
      </c>
    </row>
    <row r="7427" spans="1:6" x14ac:dyDescent="0.25">
      <c r="A7427" t="s">
        <v>25</v>
      </c>
      <c r="B7427" t="s">
        <v>25</v>
      </c>
      <c r="C7427" t="s">
        <v>45</v>
      </c>
      <c r="D7427" s="177">
        <v>44225</v>
      </c>
      <c r="E7427">
        <v>108</v>
      </c>
      <c r="F7427" s="38">
        <f t="shared" ref="F7427:F7490" si="116">D7427</f>
        <v>44225</v>
      </c>
    </row>
    <row r="7428" spans="1:6" x14ac:dyDescent="0.25">
      <c r="A7428" t="s">
        <v>325</v>
      </c>
      <c r="B7428" t="s">
        <v>325</v>
      </c>
      <c r="C7428" t="s">
        <v>327</v>
      </c>
      <c r="D7428" s="177">
        <v>44225</v>
      </c>
      <c r="E7428">
        <v>31</v>
      </c>
      <c r="F7428" s="38">
        <f t="shared" si="116"/>
        <v>44225</v>
      </c>
    </row>
    <row r="7429" spans="1:6" x14ac:dyDescent="0.25">
      <c r="A7429" t="s">
        <v>264</v>
      </c>
      <c r="B7429" t="s">
        <v>83</v>
      </c>
      <c r="C7429" t="s">
        <v>80</v>
      </c>
      <c r="D7429" s="177">
        <v>44225</v>
      </c>
      <c r="E7429">
        <v>34</v>
      </c>
      <c r="F7429" s="38">
        <f t="shared" si="116"/>
        <v>44225</v>
      </c>
    </row>
    <row r="7430" spans="1:6" x14ac:dyDescent="0.25">
      <c r="A7430" t="s">
        <v>91</v>
      </c>
      <c r="B7430" t="s">
        <v>91</v>
      </c>
      <c r="C7430" t="s">
        <v>94</v>
      </c>
      <c r="D7430" s="177">
        <v>44225</v>
      </c>
      <c r="E7430">
        <v>10</v>
      </c>
      <c r="F7430" s="38">
        <f t="shared" si="116"/>
        <v>44225</v>
      </c>
    </row>
    <row r="7431" spans="1:6" x14ac:dyDescent="0.25">
      <c r="A7431" t="s">
        <v>57</v>
      </c>
      <c r="B7431" t="s">
        <v>57</v>
      </c>
      <c r="C7431" t="s">
        <v>130</v>
      </c>
      <c r="D7431" s="177">
        <v>44225</v>
      </c>
      <c r="E7431">
        <v>18</v>
      </c>
      <c r="F7431" s="38">
        <f t="shared" si="116"/>
        <v>44225</v>
      </c>
    </row>
    <row r="7432" spans="1:6" x14ac:dyDescent="0.25">
      <c r="A7432" t="s">
        <v>71</v>
      </c>
      <c r="B7432" t="s">
        <v>71</v>
      </c>
      <c r="C7432" t="s">
        <v>72</v>
      </c>
      <c r="D7432" s="177">
        <v>44225</v>
      </c>
      <c r="E7432">
        <v>18</v>
      </c>
      <c r="F7432" s="38">
        <f t="shared" si="116"/>
        <v>44225</v>
      </c>
    </row>
    <row r="7433" spans="1:6" x14ac:dyDescent="0.25">
      <c r="A7433" t="s">
        <v>264</v>
      </c>
      <c r="B7433" t="s">
        <v>83</v>
      </c>
      <c r="C7433" t="s">
        <v>86</v>
      </c>
      <c r="D7433" s="177">
        <v>44225</v>
      </c>
      <c r="E7433">
        <v>6</v>
      </c>
      <c r="F7433" s="38">
        <f t="shared" si="116"/>
        <v>44225</v>
      </c>
    </row>
    <row r="7434" spans="1:6" x14ac:dyDescent="0.25">
      <c r="A7434" t="s">
        <v>91</v>
      </c>
      <c r="B7434" t="s">
        <v>91</v>
      </c>
      <c r="C7434" t="s">
        <v>101</v>
      </c>
      <c r="D7434" s="177">
        <v>44225</v>
      </c>
      <c r="E7434">
        <v>6</v>
      </c>
      <c r="F7434" s="38">
        <f t="shared" si="116"/>
        <v>44225</v>
      </c>
    </row>
    <row r="7435" spans="1:6" x14ac:dyDescent="0.25">
      <c r="A7435" t="s">
        <v>25</v>
      </c>
      <c r="B7435" t="s">
        <v>54</v>
      </c>
      <c r="C7435" t="s">
        <v>56</v>
      </c>
      <c r="D7435" s="177">
        <v>44225</v>
      </c>
      <c r="E7435">
        <v>93</v>
      </c>
      <c r="F7435" s="38">
        <f t="shared" si="116"/>
        <v>44225</v>
      </c>
    </row>
    <row r="7436" spans="1:6" x14ac:dyDescent="0.25">
      <c r="A7436" t="s">
        <v>25</v>
      </c>
      <c r="B7436" t="s">
        <v>54</v>
      </c>
      <c r="C7436" t="s">
        <v>55</v>
      </c>
      <c r="D7436" s="177">
        <v>44225</v>
      </c>
      <c r="E7436">
        <v>132</v>
      </c>
      <c r="F7436" s="38">
        <f t="shared" si="116"/>
        <v>44225</v>
      </c>
    </row>
    <row r="7437" spans="1:6" x14ac:dyDescent="0.25">
      <c r="A7437" t="s">
        <v>57</v>
      </c>
      <c r="B7437" t="s">
        <v>57</v>
      </c>
      <c r="C7437" t="s">
        <v>63</v>
      </c>
      <c r="D7437" s="177">
        <v>44225</v>
      </c>
      <c r="E7437">
        <v>31</v>
      </c>
      <c r="F7437" s="38">
        <f t="shared" si="116"/>
        <v>44225</v>
      </c>
    </row>
    <row r="7438" spans="1:6" x14ac:dyDescent="0.25">
      <c r="A7438" t="s">
        <v>57</v>
      </c>
      <c r="B7438" t="s">
        <v>57</v>
      </c>
      <c r="C7438" t="s">
        <v>60</v>
      </c>
      <c r="D7438" s="177">
        <v>44225</v>
      </c>
      <c r="E7438">
        <v>1</v>
      </c>
      <c r="F7438" s="38">
        <f t="shared" si="116"/>
        <v>44225</v>
      </c>
    </row>
    <row r="7439" spans="1:6" x14ac:dyDescent="0.25">
      <c r="A7439" t="s">
        <v>263</v>
      </c>
      <c r="B7439" t="s">
        <v>199</v>
      </c>
      <c r="C7439" t="s">
        <v>75</v>
      </c>
      <c r="D7439" s="177">
        <v>44225</v>
      </c>
      <c r="E7439">
        <v>1</v>
      </c>
      <c r="F7439" s="38">
        <f t="shared" si="116"/>
        <v>44225</v>
      </c>
    </row>
    <row r="7440" spans="1:6" x14ac:dyDescent="0.25">
      <c r="A7440" t="s">
        <v>18</v>
      </c>
      <c r="B7440" t="s">
        <v>18</v>
      </c>
      <c r="C7440" t="s">
        <v>23</v>
      </c>
      <c r="D7440" s="177">
        <v>44225</v>
      </c>
      <c r="E7440">
        <v>28</v>
      </c>
      <c r="F7440" s="38">
        <f t="shared" si="116"/>
        <v>44225</v>
      </c>
    </row>
    <row r="7441" spans="1:6" x14ac:dyDescent="0.25">
      <c r="A7441" t="s">
        <v>25</v>
      </c>
      <c r="B7441" t="s">
        <v>25</v>
      </c>
      <c r="C7441" t="s">
        <v>39</v>
      </c>
      <c r="D7441" s="177">
        <v>44225</v>
      </c>
      <c r="E7441">
        <v>52</v>
      </c>
      <c r="F7441" s="38">
        <f t="shared" si="116"/>
        <v>44225</v>
      </c>
    </row>
    <row r="7442" spans="1:6" x14ac:dyDescent="0.25">
      <c r="A7442" t="s">
        <v>25</v>
      </c>
      <c r="B7442" t="s">
        <v>25</v>
      </c>
      <c r="C7442" t="s">
        <v>42</v>
      </c>
      <c r="D7442" s="177">
        <v>44225</v>
      </c>
      <c r="E7442">
        <v>15</v>
      </c>
      <c r="F7442" s="38">
        <f t="shared" si="116"/>
        <v>44225</v>
      </c>
    </row>
    <row r="7443" spans="1:6" x14ac:dyDescent="0.25">
      <c r="A7443" t="s">
        <v>25</v>
      </c>
      <c r="B7443" t="s">
        <v>25</v>
      </c>
      <c r="C7443" t="s">
        <v>47</v>
      </c>
      <c r="D7443" s="177">
        <v>44225</v>
      </c>
      <c r="E7443">
        <v>50</v>
      </c>
      <c r="F7443" s="38">
        <f t="shared" si="116"/>
        <v>44225</v>
      </c>
    </row>
    <row r="7444" spans="1:6" x14ac:dyDescent="0.25">
      <c r="A7444" t="s">
        <v>25</v>
      </c>
      <c r="B7444" t="s">
        <v>25</v>
      </c>
      <c r="C7444" t="s">
        <v>48</v>
      </c>
      <c r="D7444" s="177">
        <v>44225</v>
      </c>
      <c r="E7444">
        <v>8</v>
      </c>
      <c r="F7444" s="38">
        <f t="shared" si="116"/>
        <v>44225</v>
      </c>
    </row>
    <row r="7445" spans="1:6" x14ac:dyDescent="0.25">
      <c r="A7445" t="s">
        <v>264</v>
      </c>
      <c r="B7445" t="s">
        <v>81</v>
      </c>
      <c r="C7445" t="s">
        <v>82</v>
      </c>
      <c r="D7445" s="177">
        <v>44225</v>
      </c>
      <c r="E7445">
        <v>20</v>
      </c>
      <c r="F7445" s="38">
        <f t="shared" si="116"/>
        <v>44225</v>
      </c>
    </row>
    <row r="7446" spans="1:6" x14ac:dyDescent="0.25">
      <c r="A7446" t="s">
        <v>264</v>
      </c>
      <c r="B7446" t="s">
        <v>83</v>
      </c>
      <c r="C7446" t="s">
        <v>90</v>
      </c>
      <c r="D7446" s="177">
        <v>44225</v>
      </c>
      <c r="E7446">
        <v>72</v>
      </c>
      <c r="F7446" s="38">
        <f t="shared" si="116"/>
        <v>44225</v>
      </c>
    </row>
    <row r="7447" spans="1:6" x14ac:dyDescent="0.25">
      <c r="A7447" t="s">
        <v>91</v>
      </c>
      <c r="B7447" t="s">
        <v>91</v>
      </c>
      <c r="C7447" t="s">
        <v>98</v>
      </c>
      <c r="D7447" s="177">
        <v>44225</v>
      </c>
      <c r="E7447">
        <v>5</v>
      </c>
      <c r="F7447" s="38">
        <f t="shared" si="116"/>
        <v>44225</v>
      </c>
    </row>
    <row r="7448" spans="1:6" x14ac:dyDescent="0.25">
      <c r="A7448" t="s">
        <v>57</v>
      </c>
      <c r="B7448" t="s">
        <v>57</v>
      </c>
      <c r="C7448" t="s">
        <v>62</v>
      </c>
      <c r="D7448" s="177">
        <v>44225</v>
      </c>
      <c r="E7448">
        <v>4</v>
      </c>
      <c r="F7448" s="38">
        <f t="shared" si="116"/>
        <v>44225</v>
      </c>
    </row>
    <row r="7449" spans="1:6" x14ac:dyDescent="0.25">
      <c r="A7449" t="s">
        <v>25</v>
      </c>
      <c r="B7449" t="s">
        <v>29</v>
      </c>
      <c r="C7449" t="s">
        <v>30</v>
      </c>
      <c r="D7449" s="177">
        <v>44225</v>
      </c>
      <c r="E7449">
        <v>41</v>
      </c>
      <c r="F7449" s="38">
        <f t="shared" si="116"/>
        <v>44225</v>
      </c>
    </row>
    <row r="7450" spans="1:6" x14ac:dyDescent="0.25">
      <c r="A7450" t="s">
        <v>25</v>
      </c>
      <c r="B7450" t="s">
        <v>25</v>
      </c>
      <c r="C7450" t="s">
        <v>32</v>
      </c>
      <c r="D7450" s="177">
        <v>44225</v>
      </c>
      <c r="E7450">
        <v>4</v>
      </c>
      <c r="F7450" s="38">
        <f t="shared" si="116"/>
        <v>44225</v>
      </c>
    </row>
    <row r="7451" spans="1:6" x14ac:dyDescent="0.25">
      <c r="A7451" t="s">
        <v>25</v>
      </c>
      <c r="B7451" t="s">
        <v>26</v>
      </c>
      <c r="C7451" t="s">
        <v>27</v>
      </c>
      <c r="D7451" s="177">
        <v>44225</v>
      </c>
      <c r="E7451">
        <v>20</v>
      </c>
      <c r="F7451" s="38">
        <f t="shared" si="116"/>
        <v>44225</v>
      </c>
    </row>
    <row r="7452" spans="1:6" x14ac:dyDescent="0.25">
      <c r="A7452" t="s">
        <v>25</v>
      </c>
      <c r="B7452" t="s">
        <v>25</v>
      </c>
      <c r="C7452" t="s">
        <v>37</v>
      </c>
      <c r="D7452" s="177">
        <v>44225</v>
      </c>
      <c r="E7452">
        <v>48</v>
      </c>
      <c r="F7452" s="38">
        <f t="shared" si="116"/>
        <v>44225</v>
      </c>
    </row>
    <row r="7453" spans="1:6" x14ac:dyDescent="0.25">
      <c r="A7453" t="s">
        <v>25</v>
      </c>
      <c r="B7453" t="s">
        <v>25</v>
      </c>
      <c r="C7453" t="s">
        <v>34</v>
      </c>
      <c r="D7453" s="177">
        <v>44225</v>
      </c>
      <c r="E7453">
        <v>26</v>
      </c>
      <c r="F7453" s="38">
        <f t="shared" si="116"/>
        <v>44225</v>
      </c>
    </row>
    <row r="7454" spans="1:6" x14ac:dyDescent="0.25">
      <c r="A7454" t="s">
        <v>91</v>
      </c>
      <c r="B7454" t="s">
        <v>91</v>
      </c>
      <c r="C7454" t="s">
        <v>96</v>
      </c>
      <c r="D7454" s="177">
        <v>44225</v>
      </c>
      <c r="E7454">
        <v>13</v>
      </c>
      <c r="F7454" s="38">
        <f t="shared" si="116"/>
        <v>44225</v>
      </c>
    </row>
    <row r="7455" spans="1:6" x14ac:dyDescent="0.25">
      <c r="A7455" t="s">
        <v>264</v>
      </c>
      <c r="B7455" t="s">
        <v>83</v>
      </c>
      <c r="C7455" t="s">
        <v>84</v>
      </c>
      <c r="D7455" s="177">
        <v>44225</v>
      </c>
      <c r="E7455">
        <v>51</v>
      </c>
      <c r="F7455" s="38">
        <f t="shared" si="116"/>
        <v>44225</v>
      </c>
    </row>
    <row r="7456" spans="1:6" x14ac:dyDescent="0.25">
      <c r="A7456" t="s">
        <v>264</v>
      </c>
      <c r="B7456" t="s">
        <v>83</v>
      </c>
      <c r="C7456" t="s">
        <v>191</v>
      </c>
      <c r="D7456" s="177">
        <v>44225</v>
      </c>
      <c r="E7456">
        <v>1</v>
      </c>
      <c r="F7456" s="38">
        <f t="shared" si="116"/>
        <v>44225</v>
      </c>
    </row>
    <row r="7457" spans="1:6" x14ac:dyDescent="0.25">
      <c r="A7457" t="s">
        <v>263</v>
      </c>
      <c r="B7457" t="s">
        <v>199</v>
      </c>
      <c r="C7457" t="s">
        <v>447</v>
      </c>
      <c r="D7457" s="177">
        <v>44225</v>
      </c>
      <c r="E7457">
        <v>6</v>
      </c>
      <c r="F7457" s="38">
        <f t="shared" si="116"/>
        <v>44225</v>
      </c>
    </row>
    <row r="7458" spans="1:6" x14ac:dyDescent="0.25">
      <c r="A7458" t="s">
        <v>263</v>
      </c>
      <c r="B7458" t="s">
        <v>199</v>
      </c>
      <c r="C7458" t="s">
        <v>77</v>
      </c>
      <c r="D7458" s="177">
        <v>44225</v>
      </c>
      <c r="E7458">
        <v>29</v>
      </c>
      <c r="F7458" s="38">
        <f t="shared" si="116"/>
        <v>44225</v>
      </c>
    </row>
    <row r="7459" spans="1:6" x14ac:dyDescent="0.25">
      <c r="A7459" t="s">
        <v>25</v>
      </c>
      <c r="B7459" t="s">
        <v>25</v>
      </c>
      <c r="C7459" t="s">
        <v>53</v>
      </c>
      <c r="D7459" s="177">
        <v>44225</v>
      </c>
      <c r="E7459">
        <v>21</v>
      </c>
      <c r="F7459" s="38">
        <f t="shared" si="116"/>
        <v>44225</v>
      </c>
    </row>
    <row r="7460" spans="1:6" x14ac:dyDescent="0.25">
      <c r="A7460" t="s">
        <v>337</v>
      </c>
      <c r="B7460" t="s">
        <v>338</v>
      </c>
      <c r="C7460" t="s">
        <v>177</v>
      </c>
      <c r="D7460" s="177">
        <v>44225</v>
      </c>
      <c r="E7460">
        <v>31</v>
      </c>
      <c r="F7460" s="38">
        <f t="shared" si="116"/>
        <v>44225</v>
      </c>
    </row>
    <row r="7461" spans="1:6" x14ac:dyDescent="0.25">
      <c r="A7461" t="s">
        <v>18</v>
      </c>
      <c r="B7461" t="s">
        <v>19</v>
      </c>
      <c r="C7461" t="s">
        <v>20</v>
      </c>
      <c r="D7461" s="177">
        <v>44225</v>
      </c>
      <c r="E7461">
        <v>24</v>
      </c>
      <c r="F7461" s="38">
        <f t="shared" si="116"/>
        <v>44225</v>
      </c>
    </row>
    <row r="7462" spans="1:6" x14ac:dyDescent="0.25">
      <c r="A7462" t="s">
        <v>25</v>
      </c>
      <c r="B7462" t="s">
        <v>26</v>
      </c>
      <c r="C7462" t="s">
        <v>28</v>
      </c>
      <c r="D7462" s="177">
        <v>44225</v>
      </c>
      <c r="E7462">
        <v>39</v>
      </c>
      <c r="F7462" s="38">
        <f t="shared" si="116"/>
        <v>44225</v>
      </c>
    </row>
    <row r="7463" spans="1:6" x14ac:dyDescent="0.25">
      <c r="A7463" t="s">
        <v>25</v>
      </c>
      <c r="B7463" t="s">
        <v>25</v>
      </c>
      <c r="C7463" t="s">
        <v>186</v>
      </c>
      <c r="D7463" s="177">
        <v>44225</v>
      </c>
      <c r="E7463">
        <v>1</v>
      </c>
      <c r="F7463" s="38">
        <f t="shared" si="116"/>
        <v>44225</v>
      </c>
    </row>
    <row r="7464" spans="1:6" x14ac:dyDescent="0.25">
      <c r="A7464" t="s">
        <v>25</v>
      </c>
      <c r="B7464" t="s">
        <v>25</v>
      </c>
      <c r="C7464" t="s">
        <v>49</v>
      </c>
      <c r="D7464" s="177">
        <v>44225</v>
      </c>
      <c r="E7464">
        <v>45</v>
      </c>
      <c r="F7464" s="38">
        <f t="shared" si="116"/>
        <v>44225</v>
      </c>
    </row>
    <row r="7465" spans="1:6" x14ac:dyDescent="0.25">
      <c r="A7465" t="s">
        <v>25</v>
      </c>
      <c r="B7465" t="s">
        <v>25</v>
      </c>
      <c r="C7465" t="s">
        <v>40</v>
      </c>
      <c r="D7465" s="177">
        <v>44224</v>
      </c>
      <c r="E7465">
        <v>4</v>
      </c>
      <c r="F7465" s="38">
        <f t="shared" si="116"/>
        <v>44224</v>
      </c>
    </row>
    <row r="7466" spans="1:6" x14ac:dyDescent="0.25">
      <c r="A7466" t="s">
        <v>18</v>
      </c>
      <c r="B7466" t="s">
        <v>19</v>
      </c>
      <c r="C7466" t="s">
        <v>185</v>
      </c>
      <c r="D7466" s="177">
        <v>44224</v>
      </c>
      <c r="E7466">
        <v>5</v>
      </c>
      <c r="F7466" s="38">
        <f t="shared" si="116"/>
        <v>44224</v>
      </c>
    </row>
    <row r="7467" spans="1:6" x14ac:dyDescent="0.25">
      <c r="A7467" t="s">
        <v>18</v>
      </c>
      <c r="B7467" t="s">
        <v>18</v>
      </c>
      <c r="C7467" t="s">
        <v>23</v>
      </c>
      <c r="D7467" s="177">
        <v>44224</v>
      </c>
      <c r="E7467">
        <v>16</v>
      </c>
      <c r="F7467" s="38">
        <f t="shared" si="116"/>
        <v>44224</v>
      </c>
    </row>
    <row r="7468" spans="1:6" x14ac:dyDescent="0.25">
      <c r="A7468" t="s">
        <v>25</v>
      </c>
      <c r="B7468" t="s">
        <v>54</v>
      </c>
      <c r="C7468" t="s">
        <v>55</v>
      </c>
      <c r="D7468" s="177">
        <v>44224</v>
      </c>
      <c r="E7468">
        <v>236</v>
      </c>
      <c r="F7468" s="38">
        <f t="shared" si="116"/>
        <v>44224</v>
      </c>
    </row>
    <row r="7469" spans="1:6" x14ac:dyDescent="0.25">
      <c r="A7469" t="s">
        <v>71</v>
      </c>
      <c r="B7469" t="s">
        <v>71</v>
      </c>
      <c r="C7469" t="s">
        <v>72</v>
      </c>
      <c r="D7469" s="177">
        <v>44224</v>
      </c>
      <c r="E7469">
        <v>17</v>
      </c>
      <c r="F7469" s="38">
        <f t="shared" si="116"/>
        <v>44224</v>
      </c>
    </row>
    <row r="7470" spans="1:6" x14ac:dyDescent="0.25">
      <c r="A7470" t="s">
        <v>91</v>
      </c>
      <c r="B7470" t="s">
        <v>91</v>
      </c>
      <c r="C7470" t="s">
        <v>94</v>
      </c>
      <c r="D7470" s="177">
        <v>44224</v>
      </c>
      <c r="E7470">
        <v>1</v>
      </c>
      <c r="F7470" s="38">
        <f t="shared" si="116"/>
        <v>44224</v>
      </c>
    </row>
    <row r="7471" spans="1:6" x14ac:dyDescent="0.25">
      <c r="A7471" t="s">
        <v>264</v>
      </c>
      <c r="B7471" t="s">
        <v>83</v>
      </c>
      <c r="C7471" t="s">
        <v>90</v>
      </c>
      <c r="D7471" s="177">
        <v>44224</v>
      </c>
      <c r="E7471">
        <v>69</v>
      </c>
      <c r="F7471" s="38">
        <f t="shared" si="116"/>
        <v>44224</v>
      </c>
    </row>
    <row r="7472" spans="1:6" x14ac:dyDescent="0.25">
      <c r="A7472" t="s">
        <v>264</v>
      </c>
      <c r="B7472" t="s">
        <v>81</v>
      </c>
      <c r="C7472" t="s">
        <v>82</v>
      </c>
      <c r="D7472" s="177">
        <v>44224</v>
      </c>
      <c r="E7472">
        <v>45</v>
      </c>
      <c r="F7472" s="38">
        <f t="shared" si="116"/>
        <v>44224</v>
      </c>
    </row>
    <row r="7473" spans="1:6" x14ac:dyDescent="0.25">
      <c r="A7473" t="s">
        <v>264</v>
      </c>
      <c r="B7473" t="s">
        <v>83</v>
      </c>
      <c r="C7473" t="s">
        <v>181</v>
      </c>
      <c r="D7473" s="177">
        <v>44224</v>
      </c>
      <c r="E7473">
        <v>14</v>
      </c>
      <c r="F7473" s="38">
        <f t="shared" si="116"/>
        <v>44224</v>
      </c>
    </row>
    <row r="7474" spans="1:6" x14ac:dyDescent="0.25">
      <c r="A7474" t="s">
        <v>264</v>
      </c>
      <c r="B7474" t="s">
        <v>83</v>
      </c>
      <c r="C7474" t="s">
        <v>86</v>
      </c>
      <c r="D7474" s="177">
        <v>44224</v>
      </c>
      <c r="E7474">
        <v>18</v>
      </c>
      <c r="F7474" s="38">
        <f t="shared" si="116"/>
        <v>44224</v>
      </c>
    </row>
    <row r="7475" spans="1:6" x14ac:dyDescent="0.25">
      <c r="A7475" t="s">
        <v>25</v>
      </c>
      <c r="B7475" t="s">
        <v>25</v>
      </c>
      <c r="C7475" t="s">
        <v>36</v>
      </c>
      <c r="D7475" s="177">
        <v>44224</v>
      </c>
      <c r="E7475">
        <v>14</v>
      </c>
      <c r="F7475" s="38">
        <f t="shared" si="116"/>
        <v>44224</v>
      </c>
    </row>
    <row r="7476" spans="1:6" x14ac:dyDescent="0.25">
      <c r="A7476" t="s">
        <v>25</v>
      </c>
      <c r="B7476" t="s">
        <v>25</v>
      </c>
      <c r="C7476" t="s">
        <v>38</v>
      </c>
      <c r="D7476" s="177">
        <v>44224</v>
      </c>
      <c r="E7476">
        <v>36</v>
      </c>
      <c r="F7476" s="38">
        <f t="shared" si="116"/>
        <v>44224</v>
      </c>
    </row>
    <row r="7477" spans="1:6" x14ac:dyDescent="0.25">
      <c r="A7477" t="s">
        <v>18</v>
      </c>
      <c r="B7477" t="s">
        <v>19</v>
      </c>
      <c r="C7477" t="s">
        <v>20</v>
      </c>
      <c r="D7477" s="177">
        <v>44224</v>
      </c>
      <c r="E7477">
        <v>28</v>
      </c>
      <c r="F7477" s="38">
        <f t="shared" si="116"/>
        <v>44224</v>
      </c>
    </row>
    <row r="7478" spans="1:6" x14ac:dyDescent="0.25">
      <c r="A7478" t="s">
        <v>337</v>
      </c>
      <c r="B7478" t="s">
        <v>338</v>
      </c>
      <c r="C7478" t="s">
        <v>177</v>
      </c>
      <c r="D7478" s="177">
        <v>44224</v>
      </c>
      <c r="E7478">
        <v>43</v>
      </c>
      <c r="F7478" s="38">
        <f t="shared" si="116"/>
        <v>44224</v>
      </c>
    </row>
    <row r="7479" spans="1:6" x14ac:dyDescent="0.25">
      <c r="A7479" t="s">
        <v>16</v>
      </c>
      <c r="B7479" t="s">
        <v>16</v>
      </c>
      <c r="C7479" t="s">
        <v>17</v>
      </c>
      <c r="D7479" s="177">
        <v>44224</v>
      </c>
      <c r="E7479">
        <v>94</v>
      </c>
      <c r="F7479" s="38">
        <f t="shared" si="116"/>
        <v>44224</v>
      </c>
    </row>
    <row r="7480" spans="1:6" x14ac:dyDescent="0.25">
      <c r="A7480" t="s">
        <v>263</v>
      </c>
      <c r="B7480" t="s">
        <v>199</v>
      </c>
      <c r="C7480" t="s">
        <v>447</v>
      </c>
      <c r="D7480" s="177">
        <v>44224</v>
      </c>
      <c r="E7480">
        <v>2</v>
      </c>
      <c r="F7480" s="38">
        <f t="shared" si="116"/>
        <v>44224</v>
      </c>
    </row>
    <row r="7481" spans="1:6" x14ac:dyDescent="0.25">
      <c r="A7481" t="s">
        <v>263</v>
      </c>
      <c r="B7481" t="s">
        <v>199</v>
      </c>
      <c r="C7481" t="s">
        <v>75</v>
      </c>
      <c r="D7481" s="177">
        <v>44224</v>
      </c>
      <c r="E7481">
        <v>43</v>
      </c>
      <c r="F7481" s="38">
        <f t="shared" si="116"/>
        <v>44224</v>
      </c>
    </row>
    <row r="7482" spans="1:6" x14ac:dyDescent="0.25">
      <c r="A7482" t="s">
        <v>57</v>
      </c>
      <c r="B7482" t="s">
        <v>57</v>
      </c>
      <c r="C7482" t="s">
        <v>60</v>
      </c>
      <c r="D7482" s="177">
        <v>44224</v>
      </c>
      <c r="E7482">
        <v>14</v>
      </c>
      <c r="F7482" s="38">
        <f t="shared" si="116"/>
        <v>44224</v>
      </c>
    </row>
    <row r="7483" spans="1:6" x14ac:dyDescent="0.25">
      <c r="A7483" t="s">
        <v>91</v>
      </c>
      <c r="B7483" t="s">
        <v>91</v>
      </c>
      <c r="C7483" t="s">
        <v>101</v>
      </c>
      <c r="D7483" s="177">
        <v>44224</v>
      </c>
      <c r="E7483">
        <v>4</v>
      </c>
      <c r="F7483" s="38">
        <f t="shared" si="116"/>
        <v>44224</v>
      </c>
    </row>
    <row r="7484" spans="1:6" x14ac:dyDescent="0.25">
      <c r="A7484" t="s">
        <v>91</v>
      </c>
      <c r="B7484" t="s">
        <v>91</v>
      </c>
      <c r="C7484" t="s">
        <v>100</v>
      </c>
      <c r="D7484" s="177">
        <v>44224</v>
      </c>
      <c r="E7484">
        <v>88</v>
      </c>
      <c r="F7484" s="38">
        <f t="shared" si="116"/>
        <v>44224</v>
      </c>
    </row>
    <row r="7485" spans="1:6" x14ac:dyDescent="0.25">
      <c r="A7485" t="s">
        <v>325</v>
      </c>
      <c r="B7485" t="s">
        <v>325</v>
      </c>
      <c r="C7485" t="s">
        <v>327</v>
      </c>
      <c r="D7485" s="177">
        <v>44224</v>
      </c>
      <c r="E7485">
        <v>25</v>
      </c>
      <c r="F7485" s="38">
        <f t="shared" si="116"/>
        <v>44224</v>
      </c>
    </row>
    <row r="7486" spans="1:6" x14ac:dyDescent="0.25">
      <c r="A7486" t="s">
        <v>264</v>
      </c>
      <c r="B7486" t="s">
        <v>83</v>
      </c>
      <c r="C7486" t="s">
        <v>80</v>
      </c>
      <c r="D7486" s="177">
        <v>44224</v>
      </c>
      <c r="E7486">
        <v>69</v>
      </c>
      <c r="F7486" s="38">
        <f t="shared" si="116"/>
        <v>44224</v>
      </c>
    </row>
    <row r="7487" spans="1:6" x14ac:dyDescent="0.25">
      <c r="A7487" t="s">
        <v>264</v>
      </c>
      <c r="B7487" t="s">
        <v>83</v>
      </c>
      <c r="C7487" t="s">
        <v>84</v>
      </c>
      <c r="D7487" s="177">
        <v>44224</v>
      </c>
      <c r="E7487">
        <v>107</v>
      </c>
      <c r="F7487" s="38">
        <f t="shared" si="116"/>
        <v>44224</v>
      </c>
    </row>
    <row r="7488" spans="1:6" x14ac:dyDescent="0.25">
      <c r="A7488" t="s">
        <v>25</v>
      </c>
      <c r="B7488" t="s">
        <v>25</v>
      </c>
      <c r="C7488" t="s">
        <v>50</v>
      </c>
      <c r="D7488" s="177">
        <v>44224</v>
      </c>
      <c r="E7488">
        <v>30</v>
      </c>
      <c r="F7488" s="38">
        <f t="shared" si="116"/>
        <v>44224</v>
      </c>
    </row>
    <row r="7489" spans="1:6" x14ac:dyDescent="0.25">
      <c r="A7489" t="s">
        <v>25</v>
      </c>
      <c r="B7489" t="s">
        <v>25</v>
      </c>
      <c r="C7489" t="s">
        <v>46</v>
      </c>
      <c r="D7489" s="177">
        <v>44224</v>
      </c>
      <c r="E7489">
        <v>42</v>
      </c>
      <c r="F7489" s="38">
        <f t="shared" si="116"/>
        <v>44224</v>
      </c>
    </row>
    <row r="7490" spans="1:6" x14ac:dyDescent="0.25">
      <c r="A7490" t="s">
        <v>25</v>
      </c>
      <c r="B7490" t="s">
        <v>25</v>
      </c>
      <c r="C7490" t="s">
        <v>45</v>
      </c>
      <c r="D7490" s="177">
        <v>44224</v>
      </c>
      <c r="E7490">
        <v>43</v>
      </c>
      <c r="F7490" s="38">
        <f t="shared" si="116"/>
        <v>44224</v>
      </c>
    </row>
    <row r="7491" spans="1:6" x14ac:dyDescent="0.25">
      <c r="A7491" t="s">
        <v>25</v>
      </c>
      <c r="B7491" t="s">
        <v>25</v>
      </c>
      <c r="C7491" t="s">
        <v>41</v>
      </c>
      <c r="D7491" s="177">
        <v>44224</v>
      </c>
      <c r="E7491">
        <v>36</v>
      </c>
      <c r="F7491" s="38">
        <f t="shared" ref="F7491:F7554" si="117">D7491</f>
        <v>44224</v>
      </c>
    </row>
    <row r="7492" spans="1:6" x14ac:dyDescent="0.25">
      <c r="A7492" t="s">
        <v>25</v>
      </c>
      <c r="B7492" t="s">
        <v>25</v>
      </c>
      <c r="C7492" t="s">
        <v>34</v>
      </c>
      <c r="D7492" s="177">
        <v>44224</v>
      </c>
      <c r="E7492">
        <v>59</v>
      </c>
      <c r="F7492" s="38">
        <f t="shared" si="117"/>
        <v>44224</v>
      </c>
    </row>
    <row r="7493" spans="1:6" x14ac:dyDescent="0.25">
      <c r="A7493" t="s">
        <v>2</v>
      </c>
      <c r="B7493" t="s">
        <v>2</v>
      </c>
      <c r="C7493" t="s">
        <v>184</v>
      </c>
      <c r="D7493" s="177">
        <v>44224</v>
      </c>
      <c r="E7493">
        <v>11</v>
      </c>
      <c r="F7493" s="38">
        <f t="shared" si="117"/>
        <v>44224</v>
      </c>
    </row>
    <row r="7494" spans="1:6" x14ac:dyDescent="0.25">
      <c r="A7494" t="s">
        <v>25</v>
      </c>
      <c r="B7494" t="s">
        <v>29</v>
      </c>
      <c r="C7494" t="s">
        <v>30</v>
      </c>
      <c r="D7494" s="177">
        <v>44224</v>
      </c>
      <c r="E7494">
        <v>65</v>
      </c>
      <c r="F7494" s="38">
        <f t="shared" si="117"/>
        <v>44224</v>
      </c>
    </row>
    <row r="7495" spans="1:6" x14ac:dyDescent="0.25">
      <c r="A7495" t="s">
        <v>25</v>
      </c>
      <c r="B7495" t="s">
        <v>25</v>
      </c>
      <c r="C7495" t="s">
        <v>32</v>
      </c>
      <c r="D7495" s="177">
        <v>44224</v>
      </c>
      <c r="E7495">
        <v>95</v>
      </c>
      <c r="F7495" s="38">
        <f t="shared" si="117"/>
        <v>44224</v>
      </c>
    </row>
    <row r="7496" spans="1:6" x14ac:dyDescent="0.25">
      <c r="A7496" t="s">
        <v>57</v>
      </c>
      <c r="B7496" t="s">
        <v>57</v>
      </c>
      <c r="C7496" t="s">
        <v>62</v>
      </c>
      <c r="D7496" s="177">
        <v>44224</v>
      </c>
      <c r="E7496">
        <v>35</v>
      </c>
      <c r="F7496" s="38">
        <f t="shared" si="117"/>
        <v>44224</v>
      </c>
    </row>
    <row r="7497" spans="1:6" x14ac:dyDescent="0.25">
      <c r="A7497" t="s">
        <v>25</v>
      </c>
      <c r="B7497" t="s">
        <v>25</v>
      </c>
      <c r="C7497" t="s">
        <v>53</v>
      </c>
      <c r="D7497" s="177">
        <v>44224</v>
      </c>
      <c r="E7497">
        <v>47</v>
      </c>
      <c r="F7497" s="38">
        <f t="shared" si="117"/>
        <v>44224</v>
      </c>
    </row>
    <row r="7498" spans="1:6" x14ac:dyDescent="0.25">
      <c r="A7498" t="s">
        <v>57</v>
      </c>
      <c r="B7498" t="s">
        <v>57</v>
      </c>
      <c r="C7498" t="s">
        <v>130</v>
      </c>
      <c r="D7498" s="177">
        <v>44224</v>
      </c>
      <c r="E7498">
        <v>30</v>
      </c>
      <c r="F7498" s="38">
        <f t="shared" si="117"/>
        <v>44224</v>
      </c>
    </row>
    <row r="7499" spans="1:6" x14ac:dyDescent="0.25">
      <c r="A7499" t="s">
        <v>91</v>
      </c>
      <c r="B7499" t="s">
        <v>91</v>
      </c>
      <c r="C7499" t="s">
        <v>96</v>
      </c>
      <c r="D7499" s="177">
        <v>44224</v>
      </c>
      <c r="E7499">
        <v>60</v>
      </c>
      <c r="F7499" s="38">
        <f t="shared" si="117"/>
        <v>44224</v>
      </c>
    </row>
    <row r="7500" spans="1:6" x14ac:dyDescent="0.25">
      <c r="A7500" t="s">
        <v>91</v>
      </c>
      <c r="B7500" t="s">
        <v>91</v>
      </c>
      <c r="C7500" t="s">
        <v>98</v>
      </c>
      <c r="D7500" s="177">
        <v>44224</v>
      </c>
      <c r="E7500">
        <v>65</v>
      </c>
      <c r="F7500" s="38">
        <f t="shared" si="117"/>
        <v>44224</v>
      </c>
    </row>
    <row r="7501" spans="1:6" x14ac:dyDescent="0.25">
      <c r="A7501" t="s">
        <v>57</v>
      </c>
      <c r="B7501" t="s">
        <v>57</v>
      </c>
      <c r="C7501" t="s">
        <v>63</v>
      </c>
      <c r="D7501" s="177">
        <v>44224</v>
      </c>
      <c r="E7501">
        <v>24</v>
      </c>
      <c r="F7501" s="38">
        <f t="shared" si="117"/>
        <v>44224</v>
      </c>
    </row>
    <row r="7502" spans="1:6" x14ac:dyDescent="0.25">
      <c r="A7502" t="s">
        <v>263</v>
      </c>
      <c r="B7502" t="s">
        <v>199</v>
      </c>
      <c r="C7502" t="s">
        <v>77</v>
      </c>
      <c r="D7502" s="177">
        <v>44224</v>
      </c>
      <c r="E7502">
        <v>64</v>
      </c>
      <c r="F7502" s="38">
        <f t="shared" si="117"/>
        <v>44224</v>
      </c>
    </row>
    <row r="7503" spans="1:6" x14ac:dyDescent="0.25">
      <c r="A7503" t="s">
        <v>263</v>
      </c>
      <c r="B7503" t="s">
        <v>199</v>
      </c>
      <c r="C7503" t="s">
        <v>319</v>
      </c>
      <c r="D7503" s="177">
        <v>44224</v>
      </c>
      <c r="E7503">
        <v>22</v>
      </c>
      <c r="F7503" s="38">
        <f t="shared" si="117"/>
        <v>44224</v>
      </c>
    </row>
    <row r="7504" spans="1:6" x14ac:dyDescent="0.25">
      <c r="A7504" t="s">
        <v>25</v>
      </c>
      <c r="B7504" t="s">
        <v>54</v>
      </c>
      <c r="C7504" t="s">
        <v>56</v>
      </c>
      <c r="D7504" s="177">
        <v>44224</v>
      </c>
      <c r="E7504">
        <v>157</v>
      </c>
      <c r="F7504" s="38">
        <f t="shared" si="117"/>
        <v>44224</v>
      </c>
    </row>
    <row r="7505" spans="1:6" x14ac:dyDescent="0.25">
      <c r="A7505" t="s">
        <v>25</v>
      </c>
      <c r="B7505" t="s">
        <v>25</v>
      </c>
      <c r="C7505" t="s">
        <v>51</v>
      </c>
      <c r="D7505" s="177">
        <v>44224</v>
      </c>
      <c r="E7505">
        <v>8</v>
      </c>
      <c r="F7505" s="38">
        <f t="shared" si="117"/>
        <v>44224</v>
      </c>
    </row>
    <row r="7506" spans="1:6" x14ac:dyDescent="0.25">
      <c r="A7506" t="s">
        <v>91</v>
      </c>
      <c r="B7506" t="s">
        <v>91</v>
      </c>
      <c r="C7506" t="s">
        <v>97</v>
      </c>
      <c r="D7506" s="177">
        <v>44224</v>
      </c>
      <c r="E7506">
        <v>8</v>
      </c>
      <c r="F7506" s="38">
        <f t="shared" si="117"/>
        <v>44224</v>
      </c>
    </row>
    <row r="7507" spans="1:6" x14ac:dyDescent="0.25">
      <c r="A7507" t="s">
        <v>25</v>
      </c>
      <c r="B7507" t="s">
        <v>25</v>
      </c>
      <c r="C7507" t="s">
        <v>42</v>
      </c>
      <c r="D7507" s="177">
        <v>44224</v>
      </c>
      <c r="E7507">
        <v>41</v>
      </c>
      <c r="F7507" s="38">
        <f t="shared" si="117"/>
        <v>44224</v>
      </c>
    </row>
    <row r="7508" spans="1:6" x14ac:dyDescent="0.25">
      <c r="A7508" t="s">
        <v>25</v>
      </c>
      <c r="B7508" t="s">
        <v>25</v>
      </c>
      <c r="C7508" t="s">
        <v>43</v>
      </c>
      <c r="D7508" s="177">
        <v>44224</v>
      </c>
      <c r="E7508">
        <v>33</v>
      </c>
      <c r="F7508" s="38">
        <f t="shared" si="117"/>
        <v>44224</v>
      </c>
    </row>
    <row r="7509" spans="1:6" x14ac:dyDescent="0.25">
      <c r="A7509" t="s">
        <v>25</v>
      </c>
      <c r="B7509" t="s">
        <v>25</v>
      </c>
      <c r="C7509" t="s">
        <v>49</v>
      </c>
      <c r="D7509" s="177">
        <v>44224</v>
      </c>
      <c r="E7509">
        <v>49</v>
      </c>
      <c r="F7509" s="38">
        <f t="shared" si="117"/>
        <v>44224</v>
      </c>
    </row>
    <row r="7510" spans="1:6" x14ac:dyDescent="0.25">
      <c r="A7510" t="s">
        <v>25</v>
      </c>
      <c r="B7510" t="s">
        <v>25</v>
      </c>
      <c r="C7510" t="s">
        <v>48</v>
      </c>
      <c r="D7510" s="177">
        <v>44224</v>
      </c>
      <c r="E7510">
        <v>11</v>
      </c>
      <c r="F7510" s="38">
        <f t="shared" si="117"/>
        <v>44224</v>
      </c>
    </row>
    <row r="7511" spans="1:6" x14ac:dyDescent="0.25">
      <c r="A7511" t="s">
        <v>25</v>
      </c>
      <c r="B7511" t="s">
        <v>25</v>
      </c>
      <c r="C7511" t="s">
        <v>47</v>
      </c>
      <c r="D7511" s="177">
        <v>44224</v>
      </c>
      <c r="E7511">
        <v>68</v>
      </c>
      <c r="F7511" s="38">
        <f t="shared" si="117"/>
        <v>44224</v>
      </c>
    </row>
    <row r="7512" spans="1:6" x14ac:dyDescent="0.25">
      <c r="A7512" t="s">
        <v>25</v>
      </c>
      <c r="B7512" t="s">
        <v>25</v>
      </c>
      <c r="C7512" t="s">
        <v>39</v>
      </c>
      <c r="D7512" s="177">
        <v>44224</v>
      </c>
      <c r="E7512">
        <v>41</v>
      </c>
      <c r="F7512" s="38">
        <f t="shared" si="117"/>
        <v>44224</v>
      </c>
    </row>
    <row r="7513" spans="1:6" x14ac:dyDescent="0.25">
      <c r="A7513" t="s">
        <v>25</v>
      </c>
      <c r="B7513" t="s">
        <v>25</v>
      </c>
      <c r="C7513" t="s">
        <v>37</v>
      </c>
      <c r="D7513" s="177">
        <v>44224</v>
      </c>
      <c r="E7513">
        <v>49</v>
      </c>
      <c r="F7513" s="38">
        <f t="shared" si="117"/>
        <v>44224</v>
      </c>
    </row>
    <row r="7514" spans="1:6" x14ac:dyDescent="0.25">
      <c r="A7514" t="s">
        <v>25</v>
      </c>
      <c r="B7514" t="s">
        <v>26</v>
      </c>
      <c r="C7514" t="s">
        <v>28</v>
      </c>
      <c r="D7514" s="177">
        <v>44224</v>
      </c>
      <c r="E7514">
        <v>37</v>
      </c>
      <c r="F7514" s="38">
        <f t="shared" si="117"/>
        <v>44224</v>
      </c>
    </row>
    <row r="7515" spans="1:6" x14ac:dyDescent="0.25">
      <c r="A7515" t="s">
        <v>25</v>
      </c>
      <c r="B7515" t="s">
        <v>25</v>
      </c>
      <c r="C7515" t="s">
        <v>31</v>
      </c>
      <c r="D7515" s="177">
        <v>44224</v>
      </c>
      <c r="E7515">
        <v>104</v>
      </c>
      <c r="F7515" s="38">
        <f t="shared" si="117"/>
        <v>44224</v>
      </c>
    </row>
    <row r="7516" spans="1:6" x14ac:dyDescent="0.25">
      <c r="A7516" t="s">
        <v>18</v>
      </c>
      <c r="B7516" t="s">
        <v>18</v>
      </c>
      <c r="C7516" t="s">
        <v>24</v>
      </c>
      <c r="D7516" s="177">
        <v>44224</v>
      </c>
      <c r="E7516">
        <v>49</v>
      </c>
      <c r="F7516" s="38">
        <f t="shared" si="117"/>
        <v>44224</v>
      </c>
    </row>
    <row r="7517" spans="1:6" x14ac:dyDescent="0.25">
      <c r="A7517" t="s">
        <v>25</v>
      </c>
      <c r="B7517" t="s">
        <v>26</v>
      </c>
      <c r="C7517" t="s">
        <v>27</v>
      </c>
      <c r="D7517" s="177">
        <v>44224</v>
      </c>
      <c r="E7517">
        <v>38</v>
      </c>
      <c r="F7517" s="38">
        <f t="shared" si="117"/>
        <v>44224</v>
      </c>
    </row>
    <row r="7518" spans="1:6" x14ac:dyDescent="0.25">
      <c r="A7518" t="s">
        <v>25</v>
      </c>
      <c r="B7518" t="s">
        <v>25</v>
      </c>
      <c r="C7518" t="s">
        <v>32</v>
      </c>
      <c r="D7518" s="177">
        <v>44223</v>
      </c>
      <c r="E7518">
        <v>103</v>
      </c>
      <c r="F7518" s="38">
        <f t="shared" si="117"/>
        <v>44223</v>
      </c>
    </row>
    <row r="7519" spans="1:6" x14ac:dyDescent="0.25">
      <c r="A7519" t="s">
        <v>16</v>
      </c>
      <c r="B7519" t="s">
        <v>16</v>
      </c>
      <c r="C7519" t="s">
        <v>17</v>
      </c>
      <c r="D7519" s="177">
        <v>44223</v>
      </c>
      <c r="E7519">
        <v>98</v>
      </c>
      <c r="F7519" s="38">
        <f t="shared" si="117"/>
        <v>44223</v>
      </c>
    </row>
    <row r="7520" spans="1:6" x14ac:dyDescent="0.25">
      <c r="A7520" t="s">
        <v>18</v>
      </c>
      <c r="B7520" t="s">
        <v>18</v>
      </c>
      <c r="C7520" t="s">
        <v>23</v>
      </c>
      <c r="D7520" s="177">
        <v>44223</v>
      </c>
      <c r="E7520">
        <v>11</v>
      </c>
      <c r="F7520" s="38">
        <f t="shared" si="117"/>
        <v>44223</v>
      </c>
    </row>
    <row r="7521" spans="1:6" x14ac:dyDescent="0.25">
      <c r="A7521" t="s">
        <v>337</v>
      </c>
      <c r="B7521" t="s">
        <v>338</v>
      </c>
      <c r="C7521" t="s">
        <v>177</v>
      </c>
      <c r="D7521" s="177">
        <v>44223</v>
      </c>
      <c r="E7521">
        <v>46</v>
      </c>
      <c r="F7521" s="38">
        <f t="shared" si="117"/>
        <v>44223</v>
      </c>
    </row>
    <row r="7522" spans="1:6" x14ac:dyDescent="0.25">
      <c r="A7522" t="s">
        <v>18</v>
      </c>
      <c r="B7522" t="s">
        <v>19</v>
      </c>
      <c r="C7522" t="s">
        <v>20</v>
      </c>
      <c r="D7522" s="177">
        <v>44223</v>
      </c>
      <c r="E7522">
        <v>47</v>
      </c>
      <c r="F7522" s="38">
        <f t="shared" si="117"/>
        <v>44223</v>
      </c>
    </row>
    <row r="7523" spans="1:6" x14ac:dyDescent="0.25">
      <c r="A7523" t="s">
        <v>25</v>
      </c>
      <c r="B7523" t="s">
        <v>25</v>
      </c>
      <c r="C7523" t="s">
        <v>46</v>
      </c>
      <c r="D7523" s="177">
        <v>44223</v>
      </c>
      <c r="E7523">
        <v>27</v>
      </c>
      <c r="F7523" s="38">
        <f t="shared" si="117"/>
        <v>44223</v>
      </c>
    </row>
    <row r="7524" spans="1:6" x14ac:dyDescent="0.25">
      <c r="A7524" t="s">
        <v>91</v>
      </c>
      <c r="B7524" t="s">
        <v>91</v>
      </c>
      <c r="C7524" t="s">
        <v>100</v>
      </c>
      <c r="D7524" s="177">
        <v>44223</v>
      </c>
      <c r="E7524">
        <v>127</v>
      </c>
      <c r="F7524" s="38">
        <f t="shared" si="117"/>
        <v>44223</v>
      </c>
    </row>
    <row r="7525" spans="1:6" x14ac:dyDescent="0.25">
      <c r="A7525" t="s">
        <v>25</v>
      </c>
      <c r="B7525" t="s">
        <v>25</v>
      </c>
      <c r="C7525" t="s">
        <v>53</v>
      </c>
      <c r="D7525" s="177">
        <v>44223</v>
      </c>
      <c r="E7525">
        <v>45</v>
      </c>
      <c r="F7525" s="38">
        <f t="shared" si="117"/>
        <v>44223</v>
      </c>
    </row>
    <row r="7526" spans="1:6" x14ac:dyDescent="0.25">
      <c r="A7526" t="s">
        <v>263</v>
      </c>
      <c r="B7526" t="s">
        <v>199</v>
      </c>
      <c r="C7526" t="s">
        <v>447</v>
      </c>
      <c r="D7526" s="177">
        <v>44223</v>
      </c>
      <c r="E7526">
        <v>24</v>
      </c>
      <c r="F7526" s="38">
        <f t="shared" si="117"/>
        <v>44223</v>
      </c>
    </row>
    <row r="7527" spans="1:6" x14ac:dyDescent="0.25">
      <c r="A7527" t="s">
        <v>57</v>
      </c>
      <c r="B7527" t="s">
        <v>57</v>
      </c>
      <c r="C7527" t="s">
        <v>60</v>
      </c>
      <c r="D7527" s="177">
        <v>44223</v>
      </c>
      <c r="E7527">
        <v>15</v>
      </c>
      <c r="F7527" s="38">
        <f t="shared" si="117"/>
        <v>44223</v>
      </c>
    </row>
    <row r="7528" spans="1:6" x14ac:dyDescent="0.25">
      <c r="A7528" t="s">
        <v>264</v>
      </c>
      <c r="B7528" t="s">
        <v>83</v>
      </c>
      <c r="C7528" t="s">
        <v>84</v>
      </c>
      <c r="D7528" s="177">
        <v>44223</v>
      </c>
      <c r="E7528">
        <v>118</v>
      </c>
      <c r="F7528" s="38">
        <f t="shared" si="117"/>
        <v>44223</v>
      </c>
    </row>
    <row r="7529" spans="1:6" x14ac:dyDescent="0.25">
      <c r="A7529" t="s">
        <v>264</v>
      </c>
      <c r="B7529" t="s">
        <v>81</v>
      </c>
      <c r="C7529" t="s">
        <v>82</v>
      </c>
      <c r="D7529" s="177">
        <v>44223</v>
      </c>
      <c r="E7529">
        <v>64</v>
      </c>
      <c r="F7529" s="38">
        <f t="shared" si="117"/>
        <v>44223</v>
      </c>
    </row>
    <row r="7530" spans="1:6" x14ac:dyDescent="0.25">
      <c r="A7530" t="s">
        <v>264</v>
      </c>
      <c r="B7530" t="s">
        <v>83</v>
      </c>
      <c r="C7530" t="s">
        <v>90</v>
      </c>
      <c r="D7530" s="177">
        <v>44223</v>
      </c>
      <c r="E7530">
        <v>61</v>
      </c>
      <c r="F7530" s="38">
        <f t="shared" si="117"/>
        <v>44223</v>
      </c>
    </row>
    <row r="7531" spans="1:6" x14ac:dyDescent="0.25">
      <c r="A7531" t="s">
        <v>91</v>
      </c>
      <c r="B7531" t="s">
        <v>91</v>
      </c>
      <c r="C7531" t="s">
        <v>95</v>
      </c>
      <c r="D7531" s="177">
        <v>44223</v>
      </c>
      <c r="E7531">
        <v>12</v>
      </c>
      <c r="F7531" s="38">
        <f t="shared" si="117"/>
        <v>44223</v>
      </c>
    </row>
    <row r="7532" spans="1:6" x14ac:dyDescent="0.25">
      <c r="A7532" t="s">
        <v>25</v>
      </c>
      <c r="B7532" t="s">
        <v>25</v>
      </c>
      <c r="C7532" t="s">
        <v>31</v>
      </c>
      <c r="D7532" s="177">
        <v>44223</v>
      </c>
      <c r="E7532">
        <v>94</v>
      </c>
      <c r="F7532" s="38">
        <f t="shared" si="117"/>
        <v>44223</v>
      </c>
    </row>
    <row r="7533" spans="1:6" x14ac:dyDescent="0.25">
      <c r="A7533" t="s">
        <v>25</v>
      </c>
      <c r="B7533" t="s">
        <v>26</v>
      </c>
      <c r="C7533" t="s">
        <v>27</v>
      </c>
      <c r="D7533" s="177">
        <v>44223</v>
      </c>
      <c r="E7533">
        <v>37</v>
      </c>
      <c r="F7533" s="38">
        <f t="shared" si="117"/>
        <v>44223</v>
      </c>
    </row>
    <row r="7534" spans="1:6" x14ac:dyDescent="0.25">
      <c r="A7534" t="s">
        <v>25</v>
      </c>
      <c r="B7534" t="s">
        <v>26</v>
      </c>
      <c r="C7534" t="s">
        <v>28</v>
      </c>
      <c r="D7534" s="177">
        <v>44223</v>
      </c>
      <c r="E7534">
        <v>39</v>
      </c>
      <c r="F7534" s="38">
        <f t="shared" si="117"/>
        <v>44223</v>
      </c>
    </row>
    <row r="7535" spans="1:6" x14ac:dyDescent="0.25">
      <c r="A7535" t="s">
        <v>370</v>
      </c>
      <c r="B7535" t="s">
        <v>371</v>
      </c>
      <c r="D7535" s="177">
        <v>44223</v>
      </c>
      <c r="E7535">
        <v>2</v>
      </c>
      <c r="F7535" s="38">
        <f t="shared" si="117"/>
        <v>44223</v>
      </c>
    </row>
    <row r="7536" spans="1:6" x14ac:dyDescent="0.25">
      <c r="A7536" t="s">
        <v>25</v>
      </c>
      <c r="B7536" t="s">
        <v>25</v>
      </c>
      <c r="C7536" t="s">
        <v>40</v>
      </c>
      <c r="D7536" s="177">
        <v>44223</v>
      </c>
      <c r="E7536">
        <v>5</v>
      </c>
      <c r="F7536" s="38">
        <f t="shared" si="117"/>
        <v>44223</v>
      </c>
    </row>
    <row r="7537" spans="1:6" x14ac:dyDescent="0.25">
      <c r="A7537" t="s">
        <v>25</v>
      </c>
      <c r="B7537" t="s">
        <v>25</v>
      </c>
      <c r="C7537" t="s">
        <v>49</v>
      </c>
      <c r="D7537" s="177">
        <v>44223</v>
      </c>
      <c r="E7537">
        <v>80</v>
      </c>
      <c r="F7537" s="38">
        <f t="shared" si="117"/>
        <v>44223</v>
      </c>
    </row>
    <row r="7538" spans="1:6" x14ac:dyDescent="0.25">
      <c r="A7538" t="s">
        <v>264</v>
      </c>
      <c r="B7538" t="s">
        <v>83</v>
      </c>
      <c r="C7538" t="s">
        <v>86</v>
      </c>
      <c r="D7538" s="177">
        <v>44223</v>
      </c>
      <c r="E7538">
        <v>27</v>
      </c>
      <c r="F7538" s="38">
        <f t="shared" si="117"/>
        <v>44223</v>
      </c>
    </row>
    <row r="7539" spans="1:6" x14ac:dyDescent="0.25">
      <c r="A7539" t="s">
        <v>264</v>
      </c>
      <c r="B7539" t="s">
        <v>83</v>
      </c>
      <c r="C7539" t="s">
        <v>181</v>
      </c>
      <c r="D7539" s="177">
        <v>44223</v>
      </c>
      <c r="E7539">
        <v>19</v>
      </c>
      <c r="F7539" s="38">
        <f t="shared" si="117"/>
        <v>44223</v>
      </c>
    </row>
    <row r="7540" spans="1:6" x14ac:dyDescent="0.25">
      <c r="A7540" t="s">
        <v>91</v>
      </c>
      <c r="B7540" t="s">
        <v>91</v>
      </c>
      <c r="C7540" t="s">
        <v>99</v>
      </c>
      <c r="D7540" s="177">
        <v>44223</v>
      </c>
      <c r="E7540">
        <v>5</v>
      </c>
      <c r="F7540" s="38">
        <f t="shared" si="117"/>
        <v>44223</v>
      </c>
    </row>
    <row r="7541" spans="1:6" x14ac:dyDescent="0.25">
      <c r="A7541" t="s">
        <v>25</v>
      </c>
      <c r="B7541" t="s">
        <v>54</v>
      </c>
      <c r="C7541" t="s">
        <v>55</v>
      </c>
      <c r="D7541" s="177">
        <v>44223</v>
      </c>
      <c r="E7541">
        <v>191</v>
      </c>
      <c r="F7541" s="38">
        <f t="shared" si="117"/>
        <v>44223</v>
      </c>
    </row>
    <row r="7542" spans="1:6" x14ac:dyDescent="0.25">
      <c r="A7542" t="s">
        <v>25</v>
      </c>
      <c r="B7542" t="s">
        <v>54</v>
      </c>
      <c r="C7542" t="s">
        <v>56</v>
      </c>
      <c r="D7542" s="177">
        <v>44223</v>
      </c>
      <c r="E7542">
        <v>125</v>
      </c>
      <c r="F7542" s="38">
        <f t="shared" si="117"/>
        <v>44223</v>
      </c>
    </row>
    <row r="7543" spans="1:6" x14ac:dyDescent="0.25">
      <c r="A7543" t="s">
        <v>263</v>
      </c>
      <c r="B7543" t="s">
        <v>199</v>
      </c>
      <c r="C7543" t="s">
        <v>77</v>
      </c>
      <c r="D7543" s="177">
        <v>44223</v>
      </c>
      <c r="E7543">
        <v>56</v>
      </c>
      <c r="F7543" s="38">
        <f t="shared" si="117"/>
        <v>44223</v>
      </c>
    </row>
    <row r="7544" spans="1:6" x14ac:dyDescent="0.25">
      <c r="A7544" t="s">
        <v>71</v>
      </c>
      <c r="B7544" t="s">
        <v>71</v>
      </c>
      <c r="C7544" t="s">
        <v>72</v>
      </c>
      <c r="D7544" s="177">
        <v>44223</v>
      </c>
      <c r="E7544">
        <v>24</v>
      </c>
      <c r="F7544" s="38">
        <f t="shared" si="117"/>
        <v>44223</v>
      </c>
    </row>
    <row r="7545" spans="1:6" x14ac:dyDescent="0.25">
      <c r="A7545" t="s">
        <v>57</v>
      </c>
      <c r="B7545" t="s">
        <v>57</v>
      </c>
      <c r="C7545" t="s">
        <v>63</v>
      </c>
      <c r="D7545" s="177">
        <v>44223</v>
      </c>
      <c r="E7545">
        <v>26</v>
      </c>
      <c r="F7545" s="38">
        <f t="shared" si="117"/>
        <v>44223</v>
      </c>
    </row>
    <row r="7546" spans="1:6" x14ac:dyDescent="0.25">
      <c r="A7546" t="s">
        <v>18</v>
      </c>
      <c r="B7546" t="s">
        <v>18</v>
      </c>
      <c r="D7546" s="177">
        <v>44223</v>
      </c>
      <c r="E7546">
        <v>2</v>
      </c>
      <c r="F7546" s="38">
        <f t="shared" si="117"/>
        <v>44223</v>
      </c>
    </row>
    <row r="7547" spans="1:6" x14ac:dyDescent="0.25">
      <c r="A7547" t="s">
        <v>18</v>
      </c>
      <c r="B7547" t="s">
        <v>18</v>
      </c>
      <c r="C7547" t="s">
        <v>24</v>
      </c>
      <c r="D7547" s="177">
        <v>44223</v>
      </c>
      <c r="E7547">
        <v>58</v>
      </c>
      <c r="F7547" s="38">
        <f t="shared" si="117"/>
        <v>44223</v>
      </c>
    </row>
    <row r="7548" spans="1:6" x14ac:dyDescent="0.25">
      <c r="A7548" t="s">
        <v>25</v>
      </c>
      <c r="B7548" t="s">
        <v>25</v>
      </c>
      <c r="C7548" t="s">
        <v>39</v>
      </c>
      <c r="D7548" s="177">
        <v>44223</v>
      </c>
      <c r="E7548">
        <v>56</v>
      </c>
      <c r="F7548" s="38">
        <f t="shared" si="117"/>
        <v>44223</v>
      </c>
    </row>
    <row r="7549" spans="1:6" x14ac:dyDescent="0.25">
      <c r="A7549" t="s">
        <v>25</v>
      </c>
      <c r="B7549" t="s">
        <v>25</v>
      </c>
      <c r="C7549" t="s">
        <v>41</v>
      </c>
      <c r="D7549" s="177">
        <v>44223</v>
      </c>
      <c r="E7549">
        <v>53</v>
      </c>
      <c r="F7549" s="38">
        <f t="shared" si="117"/>
        <v>44223</v>
      </c>
    </row>
    <row r="7550" spans="1:6" x14ac:dyDescent="0.25">
      <c r="A7550" t="s">
        <v>25</v>
      </c>
      <c r="B7550" t="s">
        <v>25</v>
      </c>
      <c r="C7550" t="s">
        <v>42</v>
      </c>
      <c r="D7550" s="177">
        <v>44223</v>
      </c>
      <c r="E7550">
        <v>15</v>
      </c>
      <c r="F7550" s="38">
        <f t="shared" si="117"/>
        <v>44223</v>
      </c>
    </row>
    <row r="7551" spans="1:6" x14ac:dyDescent="0.25">
      <c r="A7551" t="s">
        <v>25</v>
      </c>
      <c r="B7551" t="s">
        <v>25</v>
      </c>
      <c r="C7551" t="s">
        <v>48</v>
      </c>
      <c r="D7551" s="177">
        <v>44223</v>
      </c>
      <c r="E7551">
        <v>9</v>
      </c>
      <c r="F7551" s="38">
        <f t="shared" si="117"/>
        <v>44223</v>
      </c>
    </row>
    <row r="7552" spans="1:6" x14ac:dyDescent="0.25">
      <c r="A7552" t="s">
        <v>25</v>
      </c>
      <c r="B7552" t="s">
        <v>25</v>
      </c>
      <c r="C7552" t="s">
        <v>186</v>
      </c>
      <c r="D7552" s="177">
        <v>44223</v>
      </c>
      <c r="E7552">
        <v>3</v>
      </c>
      <c r="F7552" s="38">
        <f t="shared" si="117"/>
        <v>44223</v>
      </c>
    </row>
    <row r="7553" spans="1:6" x14ac:dyDescent="0.25">
      <c r="A7553" t="s">
        <v>264</v>
      </c>
      <c r="B7553" t="s">
        <v>83</v>
      </c>
      <c r="C7553" t="s">
        <v>85</v>
      </c>
      <c r="D7553" s="177">
        <v>44223</v>
      </c>
      <c r="E7553">
        <v>22</v>
      </c>
      <c r="F7553" s="38">
        <f t="shared" si="117"/>
        <v>44223</v>
      </c>
    </row>
    <row r="7554" spans="1:6" x14ac:dyDescent="0.25">
      <c r="A7554" t="s">
        <v>264</v>
      </c>
      <c r="B7554" t="s">
        <v>83</v>
      </c>
      <c r="C7554" t="s">
        <v>80</v>
      </c>
      <c r="D7554" s="177">
        <v>44223</v>
      </c>
      <c r="E7554">
        <v>51</v>
      </c>
      <c r="F7554" s="38">
        <f t="shared" si="117"/>
        <v>44223</v>
      </c>
    </row>
    <row r="7555" spans="1:6" x14ac:dyDescent="0.25">
      <c r="A7555" t="s">
        <v>91</v>
      </c>
      <c r="B7555" t="s">
        <v>91</v>
      </c>
      <c r="C7555" t="s">
        <v>101</v>
      </c>
      <c r="D7555" s="177">
        <v>44223</v>
      </c>
      <c r="E7555">
        <v>13</v>
      </c>
      <c r="F7555" s="38">
        <f t="shared" ref="F7555:F7618" si="118">D7555</f>
        <v>44223</v>
      </c>
    </row>
    <row r="7556" spans="1:6" x14ac:dyDescent="0.25">
      <c r="A7556" t="s">
        <v>325</v>
      </c>
      <c r="B7556" t="s">
        <v>325</v>
      </c>
      <c r="C7556" t="s">
        <v>327</v>
      </c>
      <c r="D7556" s="177">
        <v>44223</v>
      </c>
      <c r="E7556">
        <v>27</v>
      </c>
      <c r="F7556" s="38">
        <f t="shared" si="118"/>
        <v>44223</v>
      </c>
    </row>
    <row r="7557" spans="1:6" x14ac:dyDescent="0.25">
      <c r="A7557" t="s">
        <v>57</v>
      </c>
      <c r="B7557" t="s">
        <v>57</v>
      </c>
      <c r="C7557" t="s">
        <v>62</v>
      </c>
      <c r="D7557" s="177">
        <v>44223</v>
      </c>
      <c r="E7557">
        <v>22</v>
      </c>
      <c r="F7557" s="38">
        <f t="shared" si="118"/>
        <v>44223</v>
      </c>
    </row>
    <row r="7558" spans="1:6" x14ac:dyDescent="0.25">
      <c r="A7558" t="s">
        <v>263</v>
      </c>
      <c r="B7558" t="s">
        <v>199</v>
      </c>
      <c r="C7558" t="s">
        <v>75</v>
      </c>
      <c r="D7558" s="177">
        <v>44223</v>
      </c>
      <c r="E7558">
        <v>39</v>
      </c>
      <c r="F7558" s="38">
        <f t="shared" si="118"/>
        <v>44223</v>
      </c>
    </row>
    <row r="7559" spans="1:6" x14ac:dyDescent="0.25">
      <c r="A7559" t="s">
        <v>57</v>
      </c>
      <c r="B7559" t="s">
        <v>57</v>
      </c>
      <c r="C7559" t="s">
        <v>130</v>
      </c>
      <c r="D7559" s="177">
        <v>44223</v>
      </c>
      <c r="E7559">
        <v>30</v>
      </c>
      <c r="F7559" s="38">
        <f t="shared" si="118"/>
        <v>44223</v>
      </c>
    </row>
    <row r="7560" spans="1:6" x14ac:dyDescent="0.25">
      <c r="A7560" t="s">
        <v>25</v>
      </c>
      <c r="B7560" t="s">
        <v>29</v>
      </c>
      <c r="C7560" t="s">
        <v>30</v>
      </c>
      <c r="D7560" s="177">
        <v>44223</v>
      </c>
      <c r="E7560">
        <v>64</v>
      </c>
      <c r="F7560" s="38">
        <f t="shared" si="118"/>
        <v>44223</v>
      </c>
    </row>
    <row r="7561" spans="1:6" x14ac:dyDescent="0.25">
      <c r="A7561" t="s">
        <v>25</v>
      </c>
      <c r="B7561" t="s">
        <v>25</v>
      </c>
      <c r="C7561" t="s">
        <v>37</v>
      </c>
      <c r="D7561" s="177">
        <v>44223</v>
      </c>
      <c r="E7561">
        <v>52</v>
      </c>
      <c r="F7561" s="38">
        <f t="shared" si="118"/>
        <v>44223</v>
      </c>
    </row>
    <row r="7562" spans="1:6" x14ac:dyDescent="0.25">
      <c r="A7562" t="s">
        <v>25</v>
      </c>
      <c r="B7562" t="s">
        <v>25</v>
      </c>
      <c r="C7562" t="s">
        <v>34</v>
      </c>
      <c r="D7562" s="177">
        <v>44223</v>
      </c>
      <c r="E7562">
        <v>23</v>
      </c>
      <c r="F7562" s="38">
        <f t="shared" si="118"/>
        <v>44223</v>
      </c>
    </row>
    <row r="7563" spans="1:6" x14ac:dyDescent="0.25">
      <c r="A7563" t="s">
        <v>25</v>
      </c>
      <c r="B7563" t="s">
        <v>25</v>
      </c>
      <c r="C7563" t="s">
        <v>50</v>
      </c>
      <c r="D7563" s="177">
        <v>44223</v>
      </c>
      <c r="E7563">
        <v>24</v>
      </c>
      <c r="F7563" s="38">
        <f t="shared" si="118"/>
        <v>44223</v>
      </c>
    </row>
    <row r="7564" spans="1:6" x14ac:dyDescent="0.25">
      <c r="A7564" t="s">
        <v>25</v>
      </c>
      <c r="B7564" t="s">
        <v>25</v>
      </c>
      <c r="C7564" t="s">
        <v>47</v>
      </c>
      <c r="D7564" s="177">
        <v>44223</v>
      </c>
      <c r="E7564">
        <v>43</v>
      </c>
      <c r="F7564" s="38">
        <f t="shared" si="118"/>
        <v>44223</v>
      </c>
    </row>
    <row r="7565" spans="1:6" x14ac:dyDescent="0.25">
      <c r="A7565" t="s">
        <v>25</v>
      </c>
      <c r="B7565" t="s">
        <v>25</v>
      </c>
      <c r="C7565" t="s">
        <v>45</v>
      </c>
      <c r="D7565" s="177">
        <v>44223</v>
      </c>
      <c r="E7565">
        <v>96</v>
      </c>
      <c r="F7565" s="38">
        <f t="shared" si="118"/>
        <v>44223</v>
      </c>
    </row>
    <row r="7566" spans="1:6" x14ac:dyDescent="0.25">
      <c r="A7566" t="s">
        <v>25</v>
      </c>
      <c r="B7566" t="s">
        <v>25</v>
      </c>
      <c r="C7566" t="s">
        <v>186</v>
      </c>
      <c r="D7566" s="177">
        <v>44222</v>
      </c>
      <c r="E7566">
        <v>2</v>
      </c>
      <c r="F7566" s="38">
        <f t="shared" si="118"/>
        <v>44222</v>
      </c>
    </row>
    <row r="7567" spans="1:6" x14ac:dyDescent="0.25">
      <c r="A7567" t="s">
        <v>25</v>
      </c>
      <c r="B7567" t="s">
        <v>25</v>
      </c>
      <c r="C7567" t="s">
        <v>43</v>
      </c>
      <c r="D7567" s="177">
        <v>44222</v>
      </c>
      <c r="E7567">
        <v>36</v>
      </c>
      <c r="F7567" s="38">
        <f t="shared" si="118"/>
        <v>44222</v>
      </c>
    </row>
    <row r="7568" spans="1:6" x14ac:dyDescent="0.25">
      <c r="A7568" t="s">
        <v>25</v>
      </c>
      <c r="B7568" t="s">
        <v>25</v>
      </c>
      <c r="C7568" t="s">
        <v>48</v>
      </c>
      <c r="D7568" s="177">
        <v>44222</v>
      </c>
      <c r="E7568">
        <v>23</v>
      </c>
      <c r="F7568" s="38">
        <f t="shared" si="118"/>
        <v>44222</v>
      </c>
    </row>
    <row r="7569" spans="1:6" x14ac:dyDescent="0.25">
      <c r="A7569" t="s">
        <v>25</v>
      </c>
      <c r="B7569" t="s">
        <v>25</v>
      </c>
      <c r="C7569" t="s">
        <v>49</v>
      </c>
      <c r="D7569" s="177">
        <v>44222</v>
      </c>
      <c r="E7569">
        <v>47</v>
      </c>
      <c r="F7569" s="38">
        <f t="shared" si="118"/>
        <v>44222</v>
      </c>
    </row>
    <row r="7570" spans="1:6" x14ac:dyDescent="0.25">
      <c r="A7570" t="s">
        <v>25</v>
      </c>
      <c r="B7570" t="s">
        <v>25</v>
      </c>
      <c r="C7570" t="s">
        <v>39</v>
      </c>
      <c r="D7570" s="177">
        <v>44222</v>
      </c>
      <c r="E7570">
        <v>58</v>
      </c>
      <c r="F7570" s="38">
        <f t="shared" si="118"/>
        <v>44222</v>
      </c>
    </row>
    <row r="7571" spans="1:6" x14ac:dyDescent="0.25">
      <c r="A7571" t="s">
        <v>25</v>
      </c>
      <c r="B7571" t="s">
        <v>25</v>
      </c>
      <c r="C7571" t="s">
        <v>31</v>
      </c>
      <c r="D7571" s="177">
        <v>44222</v>
      </c>
      <c r="E7571">
        <v>40</v>
      </c>
      <c r="F7571" s="38">
        <f t="shared" si="118"/>
        <v>44222</v>
      </c>
    </row>
    <row r="7572" spans="1:6" x14ac:dyDescent="0.25">
      <c r="A7572" t="s">
        <v>25</v>
      </c>
      <c r="B7572" t="s">
        <v>26</v>
      </c>
      <c r="C7572" t="s">
        <v>27</v>
      </c>
      <c r="D7572" s="177">
        <v>44222</v>
      </c>
      <c r="E7572">
        <v>39</v>
      </c>
      <c r="F7572" s="38">
        <f t="shared" si="118"/>
        <v>44222</v>
      </c>
    </row>
    <row r="7573" spans="1:6" x14ac:dyDescent="0.25">
      <c r="A7573" t="s">
        <v>25</v>
      </c>
      <c r="B7573" t="s">
        <v>54</v>
      </c>
      <c r="C7573" t="s">
        <v>56</v>
      </c>
      <c r="D7573" s="177">
        <v>44222</v>
      </c>
      <c r="E7573">
        <v>211</v>
      </c>
      <c r="F7573" s="38">
        <f t="shared" si="118"/>
        <v>44222</v>
      </c>
    </row>
    <row r="7574" spans="1:6" x14ac:dyDescent="0.25">
      <c r="A7574" t="s">
        <v>263</v>
      </c>
      <c r="B7574" t="s">
        <v>199</v>
      </c>
      <c r="C7574" t="s">
        <v>77</v>
      </c>
      <c r="D7574" s="177">
        <v>44222</v>
      </c>
      <c r="E7574">
        <v>17</v>
      </c>
      <c r="F7574" s="38">
        <f t="shared" si="118"/>
        <v>44222</v>
      </c>
    </row>
    <row r="7575" spans="1:6" x14ac:dyDescent="0.25">
      <c r="A7575" t="s">
        <v>57</v>
      </c>
      <c r="B7575" t="s">
        <v>57</v>
      </c>
      <c r="C7575" t="s">
        <v>61</v>
      </c>
      <c r="D7575" s="177">
        <v>44222</v>
      </c>
      <c r="E7575">
        <v>29</v>
      </c>
      <c r="F7575" s="38">
        <f t="shared" si="118"/>
        <v>44222</v>
      </c>
    </row>
    <row r="7576" spans="1:6" x14ac:dyDescent="0.25">
      <c r="A7576" t="s">
        <v>264</v>
      </c>
      <c r="B7576" t="s">
        <v>83</v>
      </c>
      <c r="C7576" t="s">
        <v>84</v>
      </c>
      <c r="D7576" s="177">
        <v>44222</v>
      </c>
      <c r="E7576">
        <v>161</v>
      </c>
      <c r="F7576" s="38">
        <f t="shared" si="118"/>
        <v>44222</v>
      </c>
    </row>
    <row r="7577" spans="1:6" x14ac:dyDescent="0.25">
      <c r="A7577" t="s">
        <v>25</v>
      </c>
      <c r="B7577" t="s">
        <v>25</v>
      </c>
      <c r="C7577" t="s">
        <v>45</v>
      </c>
      <c r="D7577" s="177">
        <v>44222</v>
      </c>
      <c r="E7577">
        <v>99</v>
      </c>
      <c r="F7577" s="38">
        <f t="shared" si="118"/>
        <v>44222</v>
      </c>
    </row>
    <row r="7578" spans="1:6" x14ac:dyDescent="0.25">
      <c r="A7578" t="s">
        <v>25</v>
      </c>
      <c r="B7578" t="s">
        <v>25</v>
      </c>
      <c r="C7578" t="s">
        <v>46</v>
      </c>
      <c r="D7578" s="177">
        <v>44222</v>
      </c>
      <c r="E7578">
        <v>52</v>
      </c>
      <c r="F7578" s="38">
        <f t="shared" si="118"/>
        <v>44222</v>
      </c>
    </row>
    <row r="7579" spans="1:6" x14ac:dyDescent="0.25">
      <c r="A7579" t="s">
        <v>25</v>
      </c>
      <c r="B7579" t="s">
        <v>25</v>
      </c>
      <c r="C7579" t="s">
        <v>37</v>
      </c>
      <c r="D7579" s="177">
        <v>44222</v>
      </c>
      <c r="E7579">
        <v>86</v>
      </c>
      <c r="F7579" s="38">
        <f t="shared" si="118"/>
        <v>44222</v>
      </c>
    </row>
    <row r="7580" spans="1:6" x14ac:dyDescent="0.25">
      <c r="A7580" t="s">
        <v>25</v>
      </c>
      <c r="B7580" t="s">
        <v>25</v>
      </c>
      <c r="C7580" t="s">
        <v>34</v>
      </c>
      <c r="D7580" s="177">
        <v>44222</v>
      </c>
      <c r="E7580">
        <v>41</v>
      </c>
      <c r="F7580" s="38">
        <f t="shared" si="118"/>
        <v>44222</v>
      </c>
    </row>
    <row r="7581" spans="1:6" x14ac:dyDescent="0.25">
      <c r="A7581" t="s">
        <v>25</v>
      </c>
      <c r="B7581" t="s">
        <v>25</v>
      </c>
      <c r="C7581" t="s">
        <v>32</v>
      </c>
      <c r="D7581" s="177">
        <v>44222</v>
      </c>
      <c r="E7581">
        <v>108</v>
      </c>
      <c r="F7581" s="38">
        <f t="shared" si="118"/>
        <v>44222</v>
      </c>
    </row>
    <row r="7582" spans="1:6" x14ac:dyDescent="0.25">
      <c r="A7582" t="s">
        <v>25</v>
      </c>
      <c r="B7582" t="s">
        <v>29</v>
      </c>
      <c r="C7582" t="s">
        <v>30</v>
      </c>
      <c r="D7582" s="177">
        <v>44222</v>
      </c>
      <c r="E7582">
        <v>92</v>
      </c>
      <c r="F7582" s="38">
        <f t="shared" si="118"/>
        <v>44222</v>
      </c>
    </row>
    <row r="7583" spans="1:6" x14ac:dyDescent="0.25">
      <c r="A7583" t="s">
        <v>263</v>
      </c>
      <c r="B7583" t="s">
        <v>199</v>
      </c>
      <c r="C7583" t="s">
        <v>319</v>
      </c>
      <c r="D7583" s="177">
        <v>44222</v>
      </c>
      <c r="E7583">
        <v>34</v>
      </c>
      <c r="F7583" s="38">
        <f t="shared" si="118"/>
        <v>44222</v>
      </c>
    </row>
    <row r="7584" spans="1:6" x14ac:dyDescent="0.25">
      <c r="A7584" t="s">
        <v>25</v>
      </c>
      <c r="B7584" t="s">
        <v>25</v>
      </c>
      <c r="C7584" t="s">
        <v>53</v>
      </c>
      <c r="D7584" s="177">
        <v>44222</v>
      </c>
      <c r="E7584">
        <v>51</v>
      </c>
      <c r="F7584" s="38">
        <f t="shared" si="118"/>
        <v>44222</v>
      </c>
    </row>
    <row r="7585" spans="1:6" x14ac:dyDescent="0.25">
      <c r="A7585" t="s">
        <v>57</v>
      </c>
      <c r="B7585" t="s">
        <v>57</v>
      </c>
      <c r="C7585" t="s">
        <v>446</v>
      </c>
      <c r="D7585" s="177">
        <v>44222</v>
      </c>
      <c r="E7585">
        <v>12</v>
      </c>
      <c r="F7585" s="38">
        <f t="shared" si="118"/>
        <v>44222</v>
      </c>
    </row>
    <row r="7586" spans="1:6" x14ac:dyDescent="0.25">
      <c r="A7586" t="s">
        <v>91</v>
      </c>
      <c r="B7586" t="s">
        <v>91</v>
      </c>
      <c r="C7586" t="s">
        <v>98</v>
      </c>
      <c r="D7586" s="177">
        <v>44222</v>
      </c>
      <c r="E7586">
        <v>15</v>
      </c>
      <c r="F7586" s="38">
        <f t="shared" si="118"/>
        <v>44222</v>
      </c>
    </row>
    <row r="7587" spans="1:6" x14ac:dyDescent="0.25">
      <c r="A7587" t="s">
        <v>91</v>
      </c>
      <c r="B7587" t="s">
        <v>91</v>
      </c>
      <c r="C7587" t="s">
        <v>96</v>
      </c>
      <c r="D7587" s="177">
        <v>44222</v>
      </c>
      <c r="E7587">
        <v>25</v>
      </c>
      <c r="F7587" s="38">
        <f t="shared" si="118"/>
        <v>44222</v>
      </c>
    </row>
    <row r="7588" spans="1:6" x14ac:dyDescent="0.25">
      <c r="A7588" t="s">
        <v>264</v>
      </c>
      <c r="B7588" t="s">
        <v>81</v>
      </c>
      <c r="C7588" t="s">
        <v>82</v>
      </c>
      <c r="D7588" s="177">
        <v>44222</v>
      </c>
      <c r="E7588">
        <v>39</v>
      </c>
      <c r="F7588" s="38">
        <f t="shared" si="118"/>
        <v>44222</v>
      </c>
    </row>
    <row r="7589" spans="1:6" x14ac:dyDescent="0.25">
      <c r="A7589" t="s">
        <v>25</v>
      </c>
      <c r="B7589" t="s">
        <v>25</v>
      </c>
      <c r="C7589" t="s">
        <v>47</v>
      </c>
      <c r="D7589" s="177">
        <v>44222</v>
      </c>
      <c r="E7589">
        <v>70</v>
      </c>
      <c r="F7589" s="38">
        <f t="shared" si="118"/>
        <v>44222</v>
      </c>
    </row>
    <row r="7590" spans="1:6" x14ac:dyDescent="0.25">
      <c r="A7590" t="s">
        <v>25</v>
      </c>
      <c r="B7590" t="s">
        <v>25</v>
      </c>
      <c r="C7590" t="s">
        <v>36</v>
      </c>
      <c r="D7590" s="177">
        <v>44222</v>
      </c>
      <c r="E7590">
        <v>25</v>
      </c>
      <c r="F7590" s="38">
        <f t="shared" si="118"/>
        <v>44222</v>
      </c>
    </row>
    <row r="7591" spans="1:6" x14ac:dyDescent="0.25">
      <c r="A7591" t="s">
        <v>16</v>
      </c>
      <c r="B7591" t="s">
        <v>16</v>
      </c>
      <c r="C7591" t="s">
        <v>17</v>
      </c>
      <c r="D7591" s="177">
        <v>44222</v>
      </c>
      <c r="E7591">
        <v>95</v>
      </c>
      <c r="F7591" s="38">
        <f t="shared" si="118"/>
        <v>44222</v>
      </c>
    </row>
    <row r="7592" spans="1:6" x14ac:dyDescent="0.25">
      <c r="A7592" t="s">
        <v>18</v>
      </c>
      <c r="B7592" t="s">
        <v>18</v>
      </c>
      <c r="C7592" t="s">
        <v>23</v>
      </c>
      <c r="D7592" s="177">
        <v>44222</v>
      </c>
      <c r="E7592">
        <v>26</v>
      </c>
      <c r="F7592" s="38">
        <f t="shared" si="118"/>
        <v>44222</v>
      </c>
    </row>
    <row r="7593" spans="1:6" x14ac:dyDescent="0.25">
      <c r="A7593" t="s">
        <v>337</v>
      </c>
      <c r="B7593" t="s">
        <v>338</v>
      </c>
      <c r="C7593" t="s">
        <v>177</v>
      </c>
      <c r="D7593" s="177">
        <v>44222</v>
      </c>
      <c r="E7593">
        <v>40</v>
      </c>
      <c r="F7593" s="38">
        <f t="shared" si="118"/>
        <v>44222</v>
      </c>
    </row>
    <row r="7594" spans="1:6" x14ac:dyDescent="0.25">
      <c r="A7594" t="s">
        <v>18</v>
      </c>
      <c r="B7594" t="s">
        <v>19</v>
      </c>
      <c r="C7594" t="s">
        <v>20</v>
      </c>
      <c r="D7594" s="177">
        <v>44222</v>
      </c>
      <c r="E7594">
        <v>50</v>
      </c>
      <c r="F7594" s="38">
        <f t="shared" si="118"/>
        <v>44222</v>
      </c>
    </row>
    <row r="7595" spans="1:6" x14ac:dyDescent="0.25">
      <c r="A7595" t="s">
        <v>18</v>
      </c>
      <c r="B7595" t="s">
        <v>18</v>
      </c>
      <c r="C7595" t="s">
        <v>24</v>
      </c>
      <c r="D7595" s="177">
        <v>44222</v>
      </c>
      <c r="E7595">
        <v>57</v>
      </c>
      <c r="F7595" s="38">
        <f t="shared" si="118"/>
        <v>44222</v>
      </c>
    </row>
    <row r="7596" spans="1:6" x14ac:dyDescent="0.25">
      <c r="A7596" t="s">
        <v>91</v>
      </c>
      <c r="B7596" t="s">
        <v>91</v>
      </c>
      <c r="C7596" t="s">
        <v>101</v>
      </c>
      <c r="D7596" s="177">
        <v>44222</v>
      </c>
      <c r="E7596">
        <v>99</v>
      </c>
      <c r="F7596" s="38">
        <f t="shared" si="118"/>
        <v>44222</v>
      </c>
    </row>
    <row r="7597" spans="1:6" x14ac:dyDescent="0.25">
      <c r="A7597" t="s">
        <v>91</v>
      </c>
      <c r="B7597" t="s">
        <v>91</v>
      </c>
      <c r="C7597" t="s">
        <v>100</v>
      </c>
      <c r="D7597" s="177">
        <v>44222</v>
      </c>
      <c r="E7597">
        <v>79</v>
      </c>
      <c r="F7597" s="38">
        <f t="shared" si="118"/>
        <v>44222</v>
      </c>
    </row>
    <row r="7598" spans="1:6" x14ac:dyDescent="0.25">
      <c r="A7598" t="s">
        <v>91</v>
      </c>
      <c r="B7598" t="s">
        <v>91</v>
      </c>
      <c r="C7598" t="s">
        <v>99</v>
      </c>
      <c r="D7598" s="177">
        <v>44222</v>
      </c>
      <c r="E7598">
        <v>15</v>
      </c>
      <c r="F7598" s="38">
        <f t="shared" si="118"/>
        <v>44222</v>
      </c>
    </row>
    <row r="7599" spans="1:6" x14ac:dyDescent="0.25">
      <c r="A7599" t="s">
        <v>25</v>
      </c>
      <c r="B7599" t="s">
        <v>54</v>
      </c>
      <c r="C7599" t="s">
        <v>55</v>
      </c>
      <c r="D7599" s="177">
        <v>44222</v>
      </c>
      <c r="E7599">
        <v>201</v>
      </c>
      <c r="F7599" s="38">
        <f t="shared" si="118"/>
        <v>44222</v>
      </c>
    </row>
    <row r="7600" spans="1:6" x14ac:dyDescent="0.25">
      <c r="A7600" t="s">
        <v>57</v>
      </c>
      <c r="B7600" t="s">
        <v>57</v>
      </c>
      <c r="C7600" t="s">
        <v>63</v>
      </c>
      <c r="D7600" s="177">
        <v>44222</v>
      </c>
      <c r="E7600">
        <v>13</v>
      </c>
      <c r="F7600" s="38">
        <f t="shared" si="118"/>
        <v>44222</v>
      </c>
    </row>
    <row r="7601" spans="1:6" x14ac:dyDescent="0.25">
      <c r="A7601" t="s">
        <v>263</v>
      </c>
      <c r="B7601" t="s">
        <v>199</v>
      </c>
      <c r="C7601" t="s">
        <v>75</v>
      </c>
      <c r="D7601" s="177">
        <v>44222</v>
      </c>
      <c r="E7601">
        <v>55</v>
      </c>
      <c r="F7601" s="38">
        <f t="shared" si="118"/>
        <v>44222</v>
      </c>
    </row>
    <row r="7602" spans="1:6" x14ac:dyDescent="0.25">
      <c r="A7602" t="s">
        <v>263</v>
      </c>
      <c r="B7602" t="s">
        <v>199</v>
      </c>
      <c r="C7602" t="s">
        <v>447</v>
      </c>
      <c r="D7602" s="177">
        <v>44222</v>
      </c>
      <c r="E7602">
        <v>1</v>
      </c>
      <c r="F7602" s="38">
        <f t="shared" si="118"/>
        <v>44222</v>
      </c>
    </row>
    <row r="7603" spans="1:6" x14ac:dyDescent="0.25">
      <c r="A7603" t="s">
        <v>71</v>
      </c>
      <c r="B7603" t="s">
        <v>71</v>
      </c>
      <c r="C7603" t="s">
        <v>72</v>
      </c>
      <c r="D7603" s="177">
        <v>44222</v>
      </c>
      <c r="E7603">
        <v>42</v>
      </c>
      <c r="F7603" s="38">
        <f t="shared" si="118"/>
        <v>44222</v>
      </c>
    </row>
    <row r="7604" spans="1:6" x14ac:dyDescent="0.25">
      <c r="A7604" t="s">
        <v>25</v>
      </c>
      <c r="B7604" t="s">
        <v>25</v>
      </c>
      <c r="C7604" t="s">
        <v>50</v>
      </c>
      <c r="D7604" s="177">
        <v>44222</v>
      </c>
      <c r="E7604">
        <v>26</v>
      </c>
      <c r="F7604" s="38">
        <f t="shared" si="118"/>
        <v>44222</v>
      </c>
    </row>
    <row r="7605" spans="1:6" x14ac:dyDescent="0.25">
      <c r="A7605" t="s">
        <v>57</v>
      </c>
      <c r="B7605" t="s">
        <v>57</v>
      </c>
      <c r="C7605" t="s">
        <v>130</v>
      </c>
      <c r="D7605" s="177">
        <v>44222</v>
      </c>
      <c r="E7605">
        <v>38</v>
      </c>
      <c r="F7605" s="38">
        <f t="shared" si="118"/>
        <v>44222</v>
      </c>
    </row>
    <row r="7606" spans="1:6" x14ac:dyDescent="0.25">
      <c r="A7606" t="s">
        <v>57</v>
      </c>
      <c r="B7606" t="s">
        <v>57</v>
      </c>
      <c r="C7606" t="s">
        <v>183</v>
      </c>
      <c r="D7606" s="177">
        <v>44222</v>
      </c>
      <c r="E7606">
        <v>24</v>
      </c>
      <c r="F7606" s="38">
        <f t="shared" si="118"/>
        <v>44222</v>
      </c>
    </row>
    <row r="7607" spans="1:6" x14ac:dyDescent="0.25">
      <c r="A7607" t="s">
        <v>325</v>
      </c>
      <c r="B7607" t="s">
        <v>325</v>
      </c>
      <c r="C7607" t="s">
        <v>327</v>
      </c>
      <c r="D7607" s="177">
        <v>44222</v>
      </c>
      <c r="E7607">
        <v>24</v>
      </c>
      <c r="F7607" s="38">
        <f t="shared" si="118"/>
        <v>44222</v>
      </c>
    </row>
    <row r="7608" spans="1:6" x14ac:dyDescent="0.25">
      <c r="A7608" t="s">
        <v>91</v>
      </c>
      <c r="B7608" t="s">
        <v>91</v>
      </c>
      <c r="C7608" t="s">
        <v>102</v>
      </c>
      <c r="D7608" s="177">
        <v>44222</v>
      </c>
      <c r="E7608">
        <v>1</v>
      </c>
      <c r="F7608" s="38">
        <f t="shared" si="118"/>
        <v>44222</v>
      </c>
    </row>
    <row r="7609" spans="1:6" x14ac:dyDescent="0.25">
      <c r="A7609" t="s">
        <v>91</v>
      </c>
      <c r="B7609" t="s">
        <v>91</v>
      </c>
      <c r="C7609" t="s">
        <v>94</v>
      </c>
      <c r="D7609" s="177">
        <v>44222</v>
      </c>
      <c r="E7609">
        <v>6</v>
      </c>
      <c r="F7609" s="38">
        <f t="shared" si="118"/>
        <v>44222</v>
      </c>
    </row>
    <row r="7610" spans="1:6" x14ac:dyDescent="0.25">
      <c r="A7610" t="s">
        <v>264</v>
      </c>
      <c r="B7610" t="s">
        <v>83</v>
      </c>
      <c r="C7610" t="s">
        <v>80</v>
      </c>
      <c r="D7610" s="177">
        <v>44222</v>
      </c>
      <c r="E7610">
        <v>52</v>
      </c>
      <c r="F7610" s="38">
        <f t="shared" si="118"/>
        <v>44222</v>
      </c>
    </row>
    <row r="7611" spans="1:6" x14ac:dyDescent="0.25">
      <c r="A7611" t="s">
        <v>264</v>
      </c>
      <c r="B7611" t="s">
        <v>83</v>
      </c>
      <c r="C7611" t="s">
        <v>90</v>
      </c>
      <c r="D7611" s="177">
        <v>44222</v>
      </c>
      <c r="E7611">
        <v>24</v>
      </c>
      <c r="F7611" s="38">
        <f t="shared" si="118"/>
        <v>44222</v>
      </c>
    </row>
    <row r="7612" spans="1:6" x14ac:dyDescent="0.25">
      <c r="A7612" t="s">
        <v>264</v>
      </c>
      <c r="B7612" t="s">
        <v>83</v>
      </c>
      <c r="C7612" t="s">
        <v>181</v>
      </c>
      <c r="D7612" s="177">
        <v>44222</v>
      </c>
      <c r="E7612">
        <v>78</v>
      </c>
      <c r="F7612" s="38">
        <f t="shared" si="118"/>
        <v>44222</v>
      </c>
    </row>
    <row r="7613" spans="1:6" x14ac:dyDescent="0.25">
      <c r="A7613" t="s">
        <v>25</v>
      </c>
      <c r="B7613" t="s">
        <v>25</v>
      </c>
      <c r="C7613" t="s">
        <v>40</v>
      </c>
      <c r="D7613" s="177">
        <v>44222</v>
      </c>
      <c r="E7613">
        <v>10</v>
      </c>
      <c r="F7613" s="38">
        <f t="shared" si="118"/>
        <v>44222</v>
      </c>
    </row>
    <row r="7614" spans="1:6" x14ac:dyDescent="0.25">
      <c r="A7614" t="s">
        <v>25</v>
      </c>
      <c r="B7614" t="s">
        <v>25</v>
      </c>
      <c r="C7614" t="s">
        <v>38</v>
      </c>
      <c r="D7614" s="177">
        <v>44222</v>
      </c>
      <c r="E7614">
        <v>32</v>
      </c>
      <c r="F7614" s="38">
        <f t="shared" si="118"/>
        <v>44222</v>
      </c>
    </row>
    <row r="7615" spans="1:6" x14ac:dyDescent="0.25">
      <c r="A7615" t="s">
        <v>25</v>
      </c>
      <c r="B7615" t="s">
        <v>25</v>
      </c>
      <c r="C7615" t="s">
        <v>41</v>
      </c>
      <c r="D7615" s="177">
        <v>44222</v>
      </c>
      <c r="E7615">
        <v>35</v>
      </c>
      <c r="F7615" s="38">
        <f t="shared" si="118"/>
        <v>44222</v>
      </c>
    </row>
    <row r="7616" spans="1:6" x14ac:dyDescent="0.25">
      <c r="A7616" t="s">
        <v>18</v>
      </c>
      <c r="B7616" t="s">
        <v>18</v>
      </c>
      <c r="D7616" s="177">
        <v>44222</v>
      </c>
      <c r="E7616">
        <v>3</v>
      </c>
      <c r="F7616" s="38">
        <f t="shared" si="118"/>
        <v>44222</v>
      </c>
    </row>
    <row r="7617" spans="1:6" x14ac:dyDescent="0.25">
      <c r="A7617" t="s">
        <v>25</v>
      </c>
      <c r="B7617" t="s">
        <v>29</v>
      </c>
      <c r="C7617" t="s">
        <v>30</v>
      </c>
      <c r="D7617" s="177">
        <v>44221</v>
      </c>
      <c r="E7617">
        <v>66</v>
      </c>
      <c r="F7617" s="38">
        <f t="shared" si="118"/>
        <v>44221</v>
      </c>
    </row>
    <row r="7618" spans="1:6" x14ac:dyDescent="0.25">
      <c r="A7618" t="s">
        <v>18</v>
      </c>
      <c r="B7618" t="s">
        <v>18</v>
      </c>
      <c r="C7618" t="s">
        <v>24</v>
      </c>
      <c r="D7618" s="177">
        <v>44221</v>
      </c>
      <c r="E7618">
        <v>59</v>
      </c>
      <c r="F7618" s="38">
        <f t="shared" si="118"/>
        <v>44221</v>
      </c>
    </row>
    <row r="7619" spans="1:6" x14ac:dyDescent="0.25">
      <c r="A7619" t="s">
        <v>25</v>
      </c>
      <c r="B7619" t="s">
        <v>25</v>
      </c>
      <c r="C7619" t="s">
        <v>39</v>
      </c>
      <c r="D7619" s="177">
        <v>44221</v>
      </c>
      <c r="E7619">
        <v>59</v>
      </c>
      <c r="F7619" s="38">
        <f t="shared" ref="F7619:F7682" si="119">D7619</f>
        <v>44221</v>
      </c>
    </row>
    <row r="7620" spans="1:6" x14ac:dyDescent="0.25">
      <c r="A7620" t="s">
        <v>25</v>
      </c>
      <c r="B7620" t="s">
        <v>25</v>
      </c>
      <c r="C7620" t="s">
        <v>37</v>
      </c>
      <c r="D7620" s="177">
        <v>44221</v>
      </c>
      <c r="E7620">
        <v>103</v>
      </c>
      <c r="F7620" s="38">
        <f t="shared" si="119"/>
        <v>44221</v>
      </c>
    </row>
    <row r="7621" spans="1:6" x14ac:dyDescent="0.25">
      <c r="A7621" t="s">
        <v>25</v>
      </c>
      <c r="B7621" t="s">
        <v>25</v>
      </c>
      <c r="C7621" t="s">
        <v>34</v>
      </c>
      <c r="D7621" s="177">
        <v>44221</v>
      </c>
      <c r="E7621">
        <v>51</v>
      </c>
      <c r="F7621" s="38">
        <f t="shared" si="119"/>
        <v>44221</v>
      </c>
    </row>
    <row r="7622" spans="1:6" x14ac:dyDescent="0.25">
      <c r="A7622" t="s">
        <v>25</v>
      </c>
      <c r="B7622" t="s">
        <v>25</v>
      </c>
      <c r="C7622" t="s">
        <v>42</v>
      </c>
      <c r="D7622" s="177">
        <v>44221</v>
      </c>
      <c r="E7622">
        <v>32</v>
      </c>
      <c r="F7622" s="38">
        <f t="shared" si="119"/>
        <v>44221</v>
      </c>
    </row>
    <row r="7623" spans="1:6" x14ac:dyDescent="0.25">
      <c r="A7623" t="s">
        <v>25</v>
      </c>
      <c r="B7623" t="s">
        <v>25</v>
      </c>
      <c r="C7623" t="s">
        <v>47</v>
      </c>
      <c r="D7623" s="177">
        <v>44221</v>
      </c>
      <c r="E7623">
        <v>34</v>
      </c>
      <c r="F7623" s="38">
        <f t="shared" si="119"/>
        <v>44221</v>
      </c>
    </row>
    <row r="7624" spans="1:6" x14ac:dyDescent="0.25">
      <c r="A7624" t="s">
        <v>91</v>
      </c>
      <c r="B7624" t="s">
        <v>91</v>
      </c>
      <c r="C7624" t="s">
        <v>98</v>
      </c>
      <c r="D7624" s="177">
        <v>44221</v>
      </c>
      <c r="E7624">
        <v>53</v>
      </c>
      <c r="F7624" s="38">
        <f t="shared" si="119"/>
        <v>44221</v>
      </c>
    </row>
    <row r="7625" spans="1:6" x14ac:dyDescent="0.25">
      <c r="A7625" t="s">
        <v>57</v>
      </c>
      <c r="B7625" t="s">
        <v>57</v>
      </c>
      <c r="C7625" t="s">
        <v>446</v>
      </c>
      <c r="D7625" s="177">
        <v>44221</v>
      </c>
      <c r="E7625">
        <v>21</v>
      </c>
      <c r="F7625" s="38">
        <f t="shared" si="119"/>
        <v>44221</v>
      </c>
    </row>
    <row r="7626" spans="1:6" x14ac:dyDescent="0.25">
      <c r="A7626" t="s">
        <v>25</v>
      </c>
      <c r="B7626" t="s">
        <v>54</v>
      </c>
      <c r="C7626" t="s">
        <v>56</v>
      </c>
      <c r="D7626" s="177">
        <v>44221</v>
      </c>
      <c r="E7626">
        <v>151</v>
      </c>
      <c r="F7626" s="38">
        <f t="shared" si="119"/>
        <v>44221</v>
      </c>
    </row>
    <row r="7627" spans="1:6" x14ac:dyDescent="0.25">
      <c r="A7627" t="s">
        <v>57</v>
      </c>
      <c r="B7627" t="s">
        <v>57</v>
      </c>
      <c r="C7627" t="s">
        <v>63</v>
      </c>
      <c r="D7627" s="177">
        <v>44221</v>
      </c>
      <c r="E7627">
        <v>1</v>
      </c>
      <c r="F7627" s="38">
        <f t="shared" si="119"/>
        <v>44221</v>
      </c>
    </row>
    <row r="7628" spans="1:6" x14ac:dyDescent="0.25">
      <c r="A7628" t="s">
        <v>57</v>
      </c>
      <c r="B7628" t="s">
        <v>57</v>
      </c>
      <c r="C7628" t="s">
        <v>62</v>
      </c>
      <c r="D7628" s="177">
        <v>44221</v>
      </c>
      <c r="E7628">
        <v>33</v>
      </c>
      <c r="F7628" s="38">
        <f t="shared" si="119"/>
        <v>44221</v>
      </c>
    </row>
    <row r="7629" spans="1:6" x14ac:dyDescent="0.25">
      <c r="A7629" t="s">
        <v>263</v>
      </c>
      <c r="B7629" t="s">
        <v>199</v>
      </c>
      <c r="C7629" t="s">
        <v>75</v>
      </c>
      <c r="D7629" s="177">
        <v>44221</v>
      </c>
      <c r="E7629">
        <v>44</v>
      </c>
      <c r="F7629" s="38">
        <f t="shared" si="119"/>
        <v>44221</v>
      </c>
    </row>
    <row r="7630" spans="1:6" x14ac:dyDescent="0.25">
      <c r="A7630" t="s">
        <v>263</v>
      </c>
      <c r="B7630" t="s">
        <v>199</v>
      </c>
      <c r="C7630" t="s">
        <v>77</v>
      </c>
      <c r="D7630" s="177">
        <v>44221</v>
      </c>
      <c r="E7630">
        <v>50</v>
      </c>
      <c r="F7630" s="38">
        <f t="shared" si="119"/>
        <v>44221</v>
      </c>
    </row>
    <row r="7631" spans="1:6" x14ac:dyDescent="0.25">
      <c r="A7631" t="s">
        <v>71</v>
      </c>
      <c r="B7631" t="s">
        <v>71</v>
      </c>
      <c r="C7631" t="s">
        <v>72</v>
      </c>
      <c r="D7631" s="177">
        <v>44221</v>
      </c>
      <c r="E7631">
        <v>60</v>
      </c>
      <c r="F7631" s="38">
        <f t="shared" si="119"/>
        <v>44221</v>
      </c>
    </row>
    <row r="7632" spans="1:6" x14ac:dyDescent="0.25">
      <c r="A7632" t="s">
        <v>25</v>
      </c>
      <c r="B7632" t="s">
        <v>25</v>
      </c>
      <c r="C7632" t="s">
        <v>53</v>
      </c>
      <c r="D7632" s="177">
        <v>44221</v>
      </c>
      <c r="E7632">
        <v>50</v>
      </c>
      <c r="F7632" s="38">
        <f t="shared" si="119"/>
        <v>44221</v>
      </c>
    </row>
    <row r="7633" spans="1:6" x14ac:dyDescent="0.25">
      <c r="A7633" t="s">
        <v>57</v>
      </c>
      <c r="B7633" t="s">
        <v>57</v>
      </c>
      <c r="C7633" t="s">
        <v>130</v>
      </c>
      <c r="D7633" s="177">
        <v>44221</v>
      </c>
      <c r="E7633">
        <v>25</v>
      </c>
      <c r="F7633" s="38">
        <f t="shared" si="119"/>
        <v>44221</v>
      </c>
    </row>
    <row r="7634" spans="1:6" x14ac:dyDescent="0.25">
      <c r="A7634" t="s">
        <v>57</v>
      </c>
      <c r="B7634" t="s">
        <v>57</v>
      </c>
      <c r="C7634" t="s">
        <v>183</v>
      </c>
      <c r="D7634" s="177">
        <v>44221</v>
      </c>
      <c r="E7634">
        <v>27</v>
      </c>
      <c r="F7634" s="38">
        <f t="shared" si="119"/>
        <v>44221</v>
      </c>
    </row>
    <row r="7635" spans="1:6" x14ac:dyDescent="0.25">
      <c r="A7635" t="s">
        <v>91</v>
      </c>
      <c r="B7635" t="s">
        <v>91</v>
      </c>
      <c r="C7635" t="s">
        <v>96</v>
      </c>
      <c r="D7635" s="177">
        <v>44221</v>
      </c>
      <c r="E7635">
        <v>40</v>
      </c>
      <c r="F7635" s="38">
        <f t="shared" si="119"/>
        <v>44221</v>
      </c>
    </row>
    <row r="7636" spans="1:6" x14ac:dyDescent="0.25">
      <c r="A7636" t="s">
        <v>25</v>
      </c>
      <c r="B7636" t="s">
        <v>25</v>
      </c>
      <c r="C7636" t="s">
        <v>41</v>
      </c>
      <c r="D7636" s="177">
        <v>44221</v>
      </c>
      <c r="E7636">
        <v>34</v>
      </c>
      <c r="F7636" s="38">
        <f t="shared" si="119"/>
        <v>44221</v>
      </c>
    </row>
    <row r="7637" spans="1:6" x14ac:dyDescent="0.25">
      <c r="A7637" t="s">
        <v>25</v>
      </c>
      <c r="B7637" t="s">
        <v>25</v>
      </c>
      <c r="C7637" t="s">
        <v>50</v>
      </c>
      <c r="D7637" s="177">
        <v>44221</v>
      </c>
      <c r="E7637">
        <v>27</v>
      </c>
      <c r="F7637" s="38">
        <f t="shared" si="119"/>
        <v>44221</v>
      </c>
    </row>
    <row r="7638" spans="1:6" x14ac:dyDescent="0.25">
      <c r="A7638" t="s">
        <v>25</v>
      </c>
      <c r="B7638" t="s">
        <v>25</v>
      </c>
      <c r="C7638" t="s">
        <v>45</v>
      </c>
      <c r="D7638" s="177">
        <v>44221</v>
      </c>
      <c r="E7638">
        <v>112</v>
      </c>
      <c r="F7638" s="38">
        <f t="shared" si="119"/>
        <v>44221</v>
      </c>
    </row>
    <row r="7639" spans="1:6" x14ac:dyDescent="0.25">
      <c r="A7639" t="s">
        <v>25</v>
      </c>
      <c r="B7639" t="s">
        <v>25</v>
      </c>
      <c r="C7639" t="s">
        <v>186</v>
      </c>
      <c r="D7639" s="177">
        <v>44221</v>
      </c>
      <c r="E7639">
        <v>2</v>
      </c>
      <c r="F7639" s="38">
        <f t="shared" si="119"/>
        <v>44221</v>
      </c>
    </row>
    <row r="7640" spans="1:6" x14ac:dyDescent="0.25">
      <c r="A7640" t="s">
        <v>264</v>
      </c>
      <c r="B7640" t="s">
        <v>83</v>
      </c>
      <c r="C7640" t="s">
        <v>84</v>
      </c>
      <c r="D7640" s="177">
        <v>44221</v>
      </c>
      <c r="E7640">
        <v>147</v>
      </c>
      <c r="F7640" s="38">
        <f t="shared" si="119"/>
        <v>44221</v>
      </c>
    </row>
    <row r="7641" spans="1:6" x14ac:dyDescent="0.25">
      <c r="A7641" t="s">
        <v>264</v>
      </c>
      <c r="B7641" t="s">
        <v>83</v>
      </c>
      <c r="C7641" t="s">
        <v>80</v>
      </c>
      <c r="D7641" s="177">
        <v>44221</v>
      </c>
      <c r="E7641">
        <v>33</v>
      </c>
      <c r="F7641" s="38">
        <f t="shared" si="119"/>
        <v>44221</v>
      </c>
    </row>
    <row r="7642" spans="1:6" x14ac:dyDescent="0.25">
      <c r="A7642" t="s">
        <v>91</v>
      </c>
      <c r="B7642" t="s">
        <v>91</v>
      </c>
      <c r="C7642" t="s">
        <v>97</v>
      </c>
      <c r="D7642" s="177">
        <v>44221</v>
      </c>
      <c r="E7642">
        <v>16</v>
      </c>
      <c r="F7642" s="38">
        <f t="shared" si="119"/>
        <v>44221</v>
      </c>
    </row>
    <row r="7643" spans="1:6" x14ac:dyDescent="0.25">
      <c r="A7643" t="s">
        <v>91</v>
      </c>
      <c r="B7643" t="s">
        <v>91</v>
      </c>
      <c r="C7643" t="s">
        <v>100</v>
      </c>
      <c r="D7643" s="177">
        <v>44221</v>
      </c>
      <c r="E7643">
        <v>85</v>
      </c>
      <c r="F7643" s="38">
        <f t="shared" si="119"/>
        <v>44221</v>
      </c>
    </row>
    <row r="7644" spans="1:6" x14ac:dyDescent="0.25">
      <c r="A7644" t="s">
        <v>325</v>
      </c>
      <c r="B7644" t="s">
        <v>325</v>
      </c>
      <c r="C7644" t="s">
        <v>327</v>
      </c>
      <c r="D7644" s="177">
        <v>44221</v>
      </c>
      <c r="E7644">
        <v>30</v>
      </c>
      <c r="F7644" s="38">
        <f t="shared" si="119"/>
        <v>44221</v>
      </c>
    </row>
    <row r="7645" spans="1:6" x14ac:dyDescent="0.25">
      <c r="A7645" t="s">
        <v>25</v>
      </c>
      <c r="B7645" t="s">
        <v>26</v>
      </c>
      <c r="C7645" t="s">
        <v>28</v>
      </c>
      <c r="D7645" s="177">
        <v>44221</v>
      </c>
      <c r="E7645">
        <v>10</v>
      </c>
      <c r="F7645" s="38">
        <f t="shared" si="119"/>
        <v>44221</v>
      </c>
    </row>
    <row r="7646" spans="1:6" x14ac:dyDescent="0.25">
      <c r="A7646" t="s">
        <v>25</v>
      </c>
      <c r="B7646" t="s">
        <v>25</v>
      </c>
      <c r="C7646" t="s">
        <v>31</v>
      </c>
      <c r="D7646" s="177">
        <v>44221</v>
      </c>
      <c r="E7646">
        <v>95</v>
      </c>
      <c r="F7646" s="38">
        <f t="shared" si="119"/>
        <v>44221</v>
      </c>
    </row>
    <row r="7647" spans="1:6" x14ac:dyDescent="0.25">
      <c r="A7647" t="s">
        <v>337</v>
      </c>
      <c r="B7647" t="s">
        <v>338</v>
      </c>
      <c r="C7647" t="s">
        <v>177</v>
      </c>
      <c r="D7647" s="177">
        <v>44221</v>
      </c>
      <c r="E7647">
        <v>36</v>
      </c>
      <c r="F7647" s="38">
        <f t="shared" si="119"/>
        <v>44221</v>
      </c>
    </row>
    <row r="7648" spans="1:6" x14ac:dyDescent="0.25">
      <c r="A7648" t="s">
        <v>18</v>
      </c>
      <c r="B7648" t="s">
        <v>19</v>
      </c>
      <c r="C7648" t="s">
        <v>20</v>
      </c>
      <c r="D7648" s="177">
        <v>44221</v>
      </c>
      <c r="E7648">
        <v>54</v>
      </c>
      <c r="F7648" s="38">
        <f t="shared" si="119"/>
        <v>44221</v>
      </c>
    </row>
    <row r="7649" spans="1:6" x14ac:dyDescent="0.25">
      <c r="A7649" t="s">
        <v>370</v>
      </c>
      <c r="B7649" t="s">
        <v>371</v>
      </c>
      <c r="D7649" s="177">
        <v>44221</v>
      </c>
      <c r="E7649">
        <v>12</v>
      </c>
      <c r="F7649" s="38">
        <f t="shared" si="119"/>
        <v>44221</v>
      </c>
    </row>
    <row r="7650" spans="1:6" x14ac:dyDescent="0.25">
      <c r="A7650" t="s">
        <v>25</v>
      </c>
      <c r="B7650" t="s">
        <v>25</v>
      </c>
      <c r="C7650" t="s">
        <v>36</v>
      </c>
      <c r="D7650" s="177">
        <v>44221</v>
      </c>
      <c r="E7650">
        <v>51</v>
      </c>
      <c r="F7650" s="38">
        <f t="shared" si="119"/>
        <v>44221</v>
      </c>
    </row>
    <row r="7651" spans="1:6" x14ac:dyDescent="0.25">
      <c r="A7651" t="s">
        <v>25</v>
      </c>
      <c r="B7651" t="s">
        <v>25</v>
      </c>
      <c r="C7651" t="s">
        <v>43</v>
      </c>
      <c r="D7651" s="177">
        <v>44221</v>
      </c>
      <c r="E7651">
        <v>28</v>
      </c>
      <c r="F7651" s="38">
        <f t="shared" si="119"/>
        <v>44221</v>
      </c>
    </row>
    <row r="7652" spans="1:6" x14ac:dyDescent="0.25">
      <c r="A7652" t="s">
        <v>25</v>
      </c>
      <c r="B7652" t="s">
        <v>25</v>
      </c>
      <c r="C7652" t="s">
        <v>49</v>
      </c>
      <c r="D7652" s="177">
        <v>44221</v>
      </c>
      <c r="E7652">
        <v>54</v>
      </c>
      <c r="F7652" s="38">
        <f t="shared" si="119"/>
        <v>44221</v>
      </c>
    </row>
    <row r="7653" spans="1:6" x14ac:dyDescent="0.25">
      <c r="A7653" t="s">
        <v>264</v>
      </c>
      <c r="B7653" t="s">
        <v>81</v>
      </c>
      <c r="C7653" t="s">
        <v>82</v>
      </c>
      <c r="D7653" s="177">
        <v>44221</v>
      </c>
      <c r="E7653">
        <v>55</v>
      </c>
      <c r="F7653" s="38">
        <f t="shared" si="119"/>
        <v>44221</v>
      </c>
    </row>
    <row r="7654" spans="1:6" x14ac:dyDescent="0.25">
      <c r="A7654" t="s">
        <v>264</v>
      </c>
      <c r="B7654" t="s">
        <v>83</v>
      </c>
      <c r="C7654" t="s">
        <v>181</v>
      </c>
      <c r="D7654" s="177">
        <v>44221</v>
      </c>
      <c r="E7654">
        <v>2</v>
      </c>
      <c r="F7654" s="38">
        <f t="shared" si="119"/>
        <v>44221</v>
      </c>
    </row>
    <row r="7655" spans="1:6" x14ac:dyDescent="0.25">
      <c r="A7655" t="s">
        <v>264</v>
      </c>
      <c r="B7655" t="s">
        <v>83</v>
      </c>
      <c r="C7655" t="s">
        <v>179</v>
      </c>
      <c r="D7655" s="177">
        <v>44221</v>
      </c>
      <c r="E7655">
        <v>49</v>
      </c>
      <c r="F7655" s="38">
        <f t="shared" si="119"/>
        <v>44221</v>
      </c>
    </row>
    <row r="7656" spans="1:6" x14ac:dyDescent="0.25">
      <c r="A7656" t="s">
        <v>263</v>
      </c>
      <c r="B7656" t="s">
        <v>199</v>
      </c>
      <c r="C7656" t="s">
        <v>447</v>
      </c>
      <c r="D7656" s="177">
        <v>44221</v>
      </c>
      <c r="E7656">
        <v>13</v>
      </c>
      <c r="F7656" s="38">
        <f t="shared" si="119"/>
        <v>44221</v>
      </c>
    </row>
    <row r="7657" spans="1:6" x14ac:dyDescent="0.25">
      <c r="A7657" t="s">
        <v>25</v>
      </c>
      <c r="B7657" t="s">
        <v>54</v>
      </c>
      <c r="C7657" t="s">
        <v>55</v>
      </c>
      <c r="D7657" s="177">
        <v>44221</v>
      </c>
      <c r="E7657">
        <v>174</v>
      </c>
      <c r="F7657" s="38">
        <f t="shared" si="119"/>
        <v>44221</v>
      </c>
    </row>
    <row r="7658" spans="1:6" x14ac:dyDescent="0.25">
      <c r="A7658" t="s">
        <v>57</v>
      </c>
      <c r="B7658" t="s">
        <v>57</v>
      </c>
      <c r="C7658" t="s">
        <v>60</v>
      </c>
      <c r="D7658" s="177">
        <v>44221</v>
      </c>
      <c r="E7658">
        <v>37</v>
      </c>
      <c r="F7658" s="38">
        <f t="shared" si="119"/>
        <v>44221</v>
      </c>
    </row>
    <row r="7659" spans="1:6" x14ac:dyDescent="0.25">
      <c r="A7659" t="s">
        <v>25</v>
      </c>
      <c r="B7659" t="s">
        <v>25</v>
      </c>
      <c r="C7659" t="s">
        <v>32</v>
      </c>
      <c r="D7659" s="177">
        <v>44221</v>
      </c>
      <c r="E7659">
        <v>80</v>
      </c>
      <c r="F7659" s="38">
        <f t="shared" si="119"/>
        <v>44221</v>
      </c>
    </row>
    <row r="7660" spans="1:6" x14ac:dyDescent="0.25">
      <c r="A7660" t="s">
        <v>18</v>
      </c>
      <c r="B7660" t="s">
        <v>18</v>
      </c>
      <c r="C7660" t="s">
        <v>23</v>
      </c>
      <c r="D7660" s="177">
        <v>44221</v>
      </c>
      <c r="E7660">
        <v>17</v>
      </c>
      <c r="F7660" s="38">
        <f t="shared" si="119"/>
        <v>44221</v>
      </c>
    </row>
    <row r="7661" spans="1:6" x14ac:dyDescent="0.25">
      <c r="A7661" t="s">
        <v>16</v>
      </c>
      <c r="B7661" t="s">
        <v>16</v>
      </c>
      <c r="C7661" t="s">
        <v>17</v>
      </c>
      <c r="D7661" s="177">
        <v>44221</v>
      </c>
      <c r="E7661">
        <v>100</v>
      </c>
      <c r="F7661" s="38">
        <f t="shared" si="119"/>
        <v>44221</v>
      </c>
    </row>
    <row r="7662" spans="1:6" x14ac:dyDescent="0.25">
      <c r="A7662" t="s">
        <v>25</v>
      </c>
      <c r="B7662" t="s">
        <v>25</v>
      </c>
      <c r="C7662" t="s">
        <v>40</v>
      </c>
      <c r="D7662" s="177">
        <v>44221</v>
      </c>
      <c r="E7662">
        <v>25</v>
      </c>
      <c r="F7662" s="38">
        <f t="shared" si="119"/>
        <v>44221</v>
      </c>
    </row>
    <row r="7663" spans="1:6" x14ac:dyDescent="0.25">
      <c r="A7663" t="s">
        <v>25</v>
      </c>
      <c r="B7663" t="s">
        <v>25</v>
      </c>
      <c r="C7663" t="s">
        <v>46</v>
      </c>
      <c r="D7663" s="177">
        <v>44221</v>
      </c>
      <c r="E7663">
        <v>24</v>
      </c>
      <c r="F7663" s="38">
        <f t="shared" si="119"/>
        <v>44221</v>
      </c>
    </row>
    <row r="7664" spans="1:6" x14ac:dyDescent="0.25">
      <c r="A7664" t="s">
        <v>16</v>
      </c>
      <c r="B7664" t="s">
        <v>16</v>
      </c>
      <c r="C7664" t="s">
        <v>17</v>
      </c>
      <c r="D7664" s="177">
        <v>44218</v>
      </c>
      <c r="E7664">
        <v>1</v>
      </c>
      <c r="F7664" s="38">
        <f t="shared" si="119"/>
        <v>44218</v>
      </c>
    </row>
    <row r="7665" spans="1:6" x14ac:dyDescent="0.25">
      <c r="A7665" t="s">
        <v>18</v>
      </c>
      <c r="B7665" t="s">
        <v>18</v>
      </c>
      <c r="C7665" t="s">
        <v>23</v>
      </c>
      <c r="D7665" s="177">
        <v>44218</v>
      </c>
      <c r="E7665">
        <v>29</v>
      </c>
      <c r="F7665" s="38">
        <f t="shared" si="119"/>
        <v>44218</v>
      </c>
    </row>
    <row r="7666" spans="1:6" x14ac:dyDescent="0.25">
      <c r="A7666" t="s">
        <v>18</v>
      </c>
      <c r="B7666" t="s">
        <v>19</v>
      </c>
      <c r="C7666" t="s">
        <v>20</v>
      </c>
      <c r="D7666" s="177">
        <v>44218</v>
      </c>
      <c r="E7666">
        <v>23</v>
      </c>
      <c r="F7666" s="38">
        <f t="shared" si="119"/>
        <v>44218</v>
      </c>
    </row>
    <row r="7667" spans="1:6" x14ac:dyDescent="0.25">
      <c r="A7667" t="s">
        <v>337</v>
      </c>
      <c r="B7667" t="s">
        <v>338</v>
      </c>
      <c r="C7667" t="s">
        <v>177</v>
      </c>
      <c r="D7667" s="177">
        <v>44218</v>
      </c>
      <c r="E7667">
        <v>18</v>
      </c>
      <c r="F7667" s="38">
        <f t="shared" si="119"/>
        <v>44218</v>
      </c>
    </row>
    <row r="7668" spans="1:6" x14ac:dyDescent="0.25">
      <c r="A7668" t="s">
        <v>25</v>
      </c>
      <c r="B7668" t="s">
        <v>25</v>
      </c>
      <c r="C7668" t="s">
        <v>32</v>
      </c>
      <c r="D7668" s="177">
        <v>44218</v>
      </c>
      <c r="E7668">
        <v>45</v>
      </c>
      <c r="F7668" s="38">
        <f t="shared" si="119"/>
        <v>44218</v>
      </c>
    </row>
    <row r="7669" spans="1:6" x14ac:dyDescent="0.25">
      <c r="A7669" t="s">
        <v>25</v>
      </c>
      <c r="B7669" t="s">
        <v>54</v>
      </c>
      <c r="C7669" t="s">
        <v>55</v>
      </c>
      <c r="D7669" s="177">
        <v>44218</v>
      </c>
      <c r="E7669">
        <v>147</v>
      </c>
      <c r="F7669" s="38">
        <f t="shared" si="119"/>
        <v>44218</v>
      </c>
    </row>
    <row r="7670" spans="1:6" x14ac:dyDescent="0.25">
      <c r="A7670" t="s">
        <v>25</v>
      </c>
      <c r="B7670" t="s">
        <v>25</v>
      </c>
      <c r="C7670" t="s">
        <v>53</v>
      </c>
      <c r="D7670" s="177">
        <v>44218</v>
      </c>
      <c r="E7670">
        <v>32</v>
      </c>
      <c r="F7670" s="38">
        <f t="shared" si="119"/>
        <v>44218</v>
      </c>
    </row>
    <row r="7671" spans="1:6" x14ac:dyDescent="0.25">
      <c r="A7671" t="s">
        <v>263</v>
      </c>
      <c r="B7671" t="s">
        <v>199</v>
      </c>
      <c r="C7671" t="s">
        <v>447</v>
      </c>
      <c r="D7671" s="177">
        <v>44218</v>
      </c>
      <c r="E7671">
        <v>1</v>
      </c>
      <c r="F7671" s="38">
        <f t="shared" si="119"/>
        <v>44218</v>
      </c>
    </row>
    <row r="7672" spans="1:6" x14ac:dyDescent="0.25">
      <c r="A7672" t="s">
        <v>264</v>
      </c>
      <c r="B7672" t="s">
        <v>81</v>
      </c>
      <c r="C7672" t="s">
        <v>82</v>
      </c>
      <c r="D7672" s="177">
        <v>44218</v>
      </c>
      <c r="E7672">
        <v>39</v>
      </c>
      <c r="F7672" s="38">
        <f t="shared" si="119"/>
        <v>44218</v>
      </c>
    </row>
    <row r="7673" spans="1:6" x14ac:dyDescent="0.25">
      <c r="A7673" t="s">
        <v>91</v>
      </c>
      <c r="B7673" t="s">
        <v>91</v>
      </c>
      <c r="C7673" t="s">
        <v>96</v>
      </c>
      <c r="D7673" s="177">
        <v>44218</v>
      </c>
      <c r="E7673">
        <v>1</v>
      </c>
      <c r="F7673" s="38">
        <f t="shared" si="119"/>
        <v>44218</v>
      </c>
    </row>
    <row r="7674" spans="1:6" x14ac:dyDescent="0.25">
      <c r="A7674" t="s">
        <v>25</v>
      </c>
      <c r="B7674" t="s">
        <v>25</v>
      </c>
      <c r="C7674" t="s">
        <v>49</v>
      </c>
      <c r="D7674" s="177">
        <v>44218</v>
      </c>
      <c r="E7674">
        <v>67</v>
      </c>
      <c r="F7674" s="38">
        <f t="shared" si="119"/>
        <v>44218</v>
      </c>
    </row>
    <row r="7675" spans="1:6" x14ac:dyDescent="0.25">
      <c r="A7675" t="s">
        <v>25</v>
      </c>
      <c r="B7675" t="s">
        <v>26</v>
      </c>
      <c r="C7675" t="s">
        <v>28</v>
      </c>
      <c r="D7675" s="177">
        <v>44218</v>
      </c>
      <c r="E7675">
        <v>43</v>
      </c>
      <c r="F7675" s="38">
        <f t="shared" si="119"/>
        <v>44218</v>
      </c>
    </row>
    <row r="7676" spans="1:6" x14ac:dyDescent="0.25">
      <c r="A7676" t="s">
        <v>25</v>
      </c>
      <c r="B7676" t="s">
        <v>26</v>
      </c>
      <c r="C7676" t="s">
        <v>27</v>
      </c>
      <c r="D7676" s="177">
        <v>44218</v>
      </c>
      <c r="E7676">
        <v>20</v>
      </c>
      <c r="F7676" s="38">
        <f t="shared" si="119"/>
        <v>44218</v>
      </c>
    </row>
    <row r="7677" spans="1:6" x14ac:dyDescent="0.25">
      <c r="A7677" t="s">
        <v>325</v>
      </c>
      <c r="B7677" t="s">
        <v>325</v>
      </c>
      <c r="C7677" t="s">
        <v>327</v>
      </c>
      <c r="D7677" s="177">
        <v>44218</v>
      </c>
      <c r="E7677">
        <v>45</v>
      </c>
      <c r="F7677" s="38">
        <f t="shared" si="119"/>
        <v>44218</v>
      </c>
    </row>
    <row r="7678" spans="1:6" x14ac:dyDescent="0.25">
      <c r="A7678" t="s">
        <v>264</v>
      </c>
      <c r="B7678" t="s">
        <v>83</v>
      </c>
      <c r="C7678" t="s">
        <v>80</v>
      </c>
      <c r="D7678" s="177">
        <v>44218</v>
      </c>
      <c r="E7678">
        <v>15</v>
      </c>
      <c r="F7678" s="38">
        <f t="shared" si="119"/>
        <v>44218</v>
      </c>
    </row>
    <row r="7679" spans="1:6" x14ac:dyDescent="0.25">
      <c r="A7679" t="s">
        <v>264</v>
      </c>
      <c r="B7679" t="s">
        <v>83</v>
      </c>
      <c r="C7679" t="s">
        <v>90</v>
      </c>
      <c r="D7679" s="177">
        <v>44218</v>
      </c>
      <c r="E7679">
        <v>35</v>
      </c>
      <c r="F7679" s="38">
        <f t="shared" si="119"/>
        <v>44218</v>
      </c>
    </row>
    <row r="7680" spans="1:6" x14ac:dyDescent="0.25">
      <c r="A7680" t="s">
        <v>264</v>
      </c>
      <c r="B7680" t="s">
        <v>83</v>
      </c>
      <c r="C7680" t="s">
        <v>84</v>
      </c>
      <c r="D7680" s="177">
        <v>44218</v>
      </c>
      <c r="E7680">
        <v>102</v>
      </c>
      <c r="F7680" s="38">
        <f t="shared" si="119"/>
        <v>44218</v>
      </c>
    </row>
    <row r="7681" spans="1:6" x14ac:dyDescent="0.25">
      <c r="A7681" t="s">
        <v>25</v>
      </c>
      <c r="B7681" t="s">
        <v>25</v>
      </c>
      <c r="C7681" t="s">
        <v>41</v>
      </c>
      <c r="D7681" s="177">
        <v>44218</v>
      </c>
      <c r="E7681">
        <v>32</v>
      </c>
      <c r="F7681" s="38">
        <f t="shared" si="119"/>
        <v>44218</v>
      </c>
    </row>
    <row r="7682" spans="1:6" x14ac:dyDescent="0.25">
      <c r="A7682" t="s">
        <v>25</v>
      </c>
      <c r="B7682" t="s">
        <v>25</v>
      </c>
      <c r="C7682" t="s">
        <v>42</v>
      </c>
      <c r="D7682" s="177">
        <v>44218</v>
      </c>
      <c r="E7682">
        <v>23</v>
      </c>
      <c r="F7682" s="38">
        <f t="shared" si="119"/>
        <v>44218</v>
      </c>
    </row>
    <row r="7683" spans="1:6" x14ac:dyDescent="0.25">
      <c r="A7683" t="s">
        <v>25</v>
      </c>
      <c r="B7683" t="s">
        <v>25</v>
      </c>
      <c r="C7683" t="s">
        <v>39</v>
      </c>
      <c r="D7683" s="177">
        <v>44218</v>
      </c>
      <c r="E7683">
        <v>22</v>
      </c>
      <c r="F7683" s="38">
        <f t="shared" ref="F7683:F7746" si="120">D7683</f>
        <v>44218</v>
      </c>
    </row>
    <row r="7684" spans="1:6" x14ac:dyDescent="0.25">
      <c r="A7684" t="s">
        <v>91</v>
      </c>
      <c r="B7684" t="s">
        <v>91</v>
      </c>
      <c r="C7684" t="s">
        <v>94</v>
      </c>
      <c r="D7684" s="177">
        <v>44218</v>
      </c>
      <c r="E7684">
        <v>11</v>
      </c>
      <c r="F7684" s="38">
        <f t="shared" si="120"/>
        <v>44218</v>
      </c>
    </row>
    <row r="7685" spans="1:6" x14ac:dyDescent="0.25">
      <c r="A7685" t="s">
        <v>264</v>
      </c>
      <c r="B7685" t="s">
        <v>83</v>
      </c>
      <c r="C7685" t="s">
        <v>191</v>
      </c>
      <c r="D7685" s="177">
        <v>44218</v>
      </c>
      <c r="E7685">
        <v>2</v>
      </c>
      <c r="F7685" s="38">
        <f t="shared" si="120"/>
        <v>44218</v>
      </c>
    </row>
    <row r="7686" spans="1:6" x14ac:dyDescent="0.25">
      <c r="A7686" t="s">
        <v>264</v>
      </c>
      <c r="B7686" t="s">
        <v>83</v>
      </c>
      <c r="C7686" t="s">
        <v>181</v>
      </c>
      <c r="D7686" s="177">
        <v>44218</v>
      </c>
      <c r="E7686">
        <v>12</v>
      </c>
      <c r="F7686" s="38">
        <f t="shared" si="120"/>
        <v>44218</v>
      </c>
    </row>
    <row r="7687" spans="1:6" x14ac:dyDescent="0.25">
      <c r="A7687" t="s">
        <v>57</v>
      </c>
      <c r="B7687" t="s">
        <v>57</v>
      </c>
      <c r="C7687" t="s">
        <v>130</v>
      </c>
      <c r="D7687" s="177">
        <v>44218</v>
      </c>
      <c r="E7687">
        <v>18</v>
      </c>
      <c r="F7687" s="38">
        <f t="shared" si="120"/>
        <v>44218</v>
      </c>
    </row>
    <row r="7688" spans="1:6" x14ac:dyDescent="0.25">
      <c r="A7688" t="s">
        <v>25</v>
      </c>
      <c r="B7688" t="s">
        <v>54</v>
      </c>
      <c r="C7688" t="s">
        <v>56</v>
      </c>
      <c r="D7688" s="177">
        <v>44218</v>
      </c>
      <c r="E7688">
        <v>100</v>
      </c>
      <c r="F7688" s="38">
        <f t="shared" si="120"/>
        <v>44218</v>
      </c>
    </row>
    <row r="7689" spans="1:6" x14ac:dyDescent="0.25">
      <c r="A7689" t="s">
        <v>71</v>
      </c>
      <c r="B7689" t="s">
        <v>71</v>
      </c>
      <c r="C7689" t="s">
        <v>72</v>
      </c>
      <c r="D7689" s="177">
        <v>44218</v>
      </c>
      <c r="E7689">
        <v>45</v>
      </c>
      <c r="F7689" s="38">
        <f t="shared" si="120"/>
        <v>44218</v>
      </c>
    </row>
    <row r="7690" spans="1:6" x14ac:dyDescent="0.25">
      <c r="A7690" t="s">
        <v>263</v>
      </c>
      <c r="B7690" t="s">
        <v>199</v>
      </c>
      <c r="C7690" t="s">
        <v>77</v>
      </c>
      <c r="D7690" s="177">
        <v>44218</v>
      </c>
      <c r="E7690">
        <v>22</v>
      </c>
      <c r="F7690" s="38">
        <f t="shared" si="120"/>
        <v>44218</v>
      </c>
    </row>
    <row r="7691" spans="1:6" x14ac:dyDescent="0.25">
      <c r="A7691" t="s">
        <v>263</v>
      </c>
      <c r="B7691" t="s">
        <v>199</v>
      </c>
      <c r="C7691" t="s">
        <v>75</v>
      </c>
      <c r="D7691" s="177">
        <v>44218</v>
      </c>
      <c r="E7691">
        <v>37</v>
      </c>
      <c r="F7691" s="38">
        <f t="shared" si="120"/>
        <v>44218</v>
      </c>
    </row>
    <row r="7692" spans="1:6" x14ac:dyDescent="0.25">
      <c r="A7692" t="s">
        <v>263</v>
      </c>
      <c r="B7692" t="s">
        <v>199</v>
      </c>
      <c r="C7692" t="s">
        <v>319</v>
      </c>
      <c r="D7692" s="177">
        <v>44218</v>
      </c>
      <c r="E7692">
        <v>12</v>
      </c>
      <c r="F7692" s="38">
        <f t="shared" si="120"/>
        <v>44218</v>
      </c>
    </row>
    <row r="7693" spans="1:6" x14ac:dyDescent="0.25">
      <c r="A7693" t="s">
        <v>57</v>
      </c>
      <c r="B7693" t="s">
        <v>57</v>
      </c>
      <c r="C7693" t="s">
        <v>62</v>
      </c>
      <c r="D7693" s="177">
        <v>44218</v>
      </c>
      <c r="E7693">
        <v>36</v>
      </c>
      <c r="F7693" s="38">
        <f t="shared" si="120"/>
        <v>44218</v>
      </c>
    </row>
    <row r="7694" spans="1:6" x14ac:dyDescent="0.25">
      <c r="A7694" t="s">
        <v>57</v>
      </c>
      <c r="B7694" t="s">
        <v>57</v>
      </c>
      <c r="C7694" t="s">
        <v>63</v>
      </c>
      <c r="D7694" s="177">
        <v>44218</v>
      </c>
      <c r="E7694">
        <v>27</v>
      </c>
      <c r="F7694" s="38">
        <f t="shared" si="120"/>
        <v>44218</v>
      </c>
    </row>
    <row r="7695" spans="1:6" x14ac:dyDescent="0.25">
      <c r="A7695" t="s">
        <v>91</v>
      </c>
      <c r="B7695" t="s">
        <v>91</v>
      </c>
      <c r="C7695" t="s">
        <v>98</v>
      </c>
      <c r="D7695" s="177">
        <v>44218</v>
      </c>
      <c r="E7695">
        <v>42</v>
      </c>
      <c r="F7695" s="38">
        <f t="shared" si="120"/>
        <v>44218</v>
      </c>
    </row>
    <row r="7696" spans="1:6" x14ac:dyDescent="0.25">
      <c r="A7696" t="s">
        <v>25</v>
      </c>
      <c r="B7696" t="s">
        <v>25</v>
      </c>
      <c r="C7696" t="s">
        <v>47</v>
      </c>
      <c r="D7696" s="177">
        <v>44218</v>
      </c>
      <c r="E7696">
        <v>63</v>
      </c>
      <c r="F7696" s="38">
        <f t="shared" si="120"/>
        <v>44218</v>
      </c>
    </row>
    <row r="7697" spans="1:6" x14ac:dyDescent="0.25">
      <c r="A7697" t="s">
        <v>25</v>
      </c>
      <c r="B7697" t="s">
        <v>25</v>
      </c>
      <c r="C7697" t="s">
        <v>45</v>
      </c>
      <c r="D7697" s="177">
        <v>44218</v>
      </c>
      <c r="E7697">
        <v>119</v>
      </c>
      <c r="F7697" s="38">
        <f t="shared" si="120"/>
        <v>44218</v>
      </c>
    </row>
    <row r="7698" spans="1:6" x14ac:dyDescent="0.25">
      <c r="A7698" t="s">
        <v>25</v>
      </c>
      <c r="B7698" t="s">
        <v>25</v>
      </c>
      <c r="C7698" t="s">
        <v>34</v>
      </c>
      <c r="D7698" s="177">
        <v>44218</v>
      </c>
      <c r="E7698">
        <v>24</v>
      </c>
      <c r="F7698" s="38">
        <f t="shared" si="120"/>
        <v>44218</v>
      </c>
    </row>
    <row r="7699" spans="1:6" x14ac:dyDescent="0.25">
      <c r="A7699" t="s">
        <v>25</v>
      </c>
      <c r="B7699" t="s">
        <v>25</v>
      </c>
      <c r="C7699" t="s">
        <v>37</v>
      </c>
      <c r="D7699" s="177">
        <v>44218</v>
      </c>
      <c r="E7699">
        <v>46</v>
      </c>
      <c r="F7699" s="38">
        <f t="shared" si="120"/>
        <v>44218</v>
      </c>
    </row>
    <row r="7700" spans="1:6" x14ac:dyDescent="0.25">
      <c r="A7700" t="s">
        <v>18</v>
      </c>
      <c r="B7700" t="s">
        <v>18</v>
      </c>
      <c r="C7700" t="s">
        <v>24</v>
      </c>
      <c r="D7700" s="177">
        <v>44218</v>
      </c>
      <c r="E7700">
        <v>23</v>
      </c>
      <c r="F7700" s="38">
        <f t="shared" si="120"/>
        <v>44218</v>
      </c>
    </row>
    <row r="7701" spans="1:6" x14ac:dyDescent="0.25">
      <c r="A7701" t="s">
        <v>25</v>
      </c>
      <c r="B7701" t="s">
        <v>29</v>
      </c>
      <c r="C7701" t="s">
        <v>30</v>
      </c>
      <c r="D7701" s="177">
        <v>44218</v>
      </c>
      <c r="E7701">
        <v>34</v>
      </c>
      <c r="F7701" s="38">
        <f t="shared" si="120"/>
        <v>44218</v>
      </c>
    </row>
    <row r="7702" spans="1:6" x14ac:dyDescent="0.25">
      <c r="A7702" t="s">
        <v>25</v>
      </c>
      <c r="B7702" t="s">
        <v>26</v>
      </c>
      <c r="C7702" t="s">
        <v>28</v>
      </c>
      <c r="D7702" s="177">
        <v>44217</v>
      </c>
      <c r="E7702">
        <v>38</v>
      </c>
      <c r="F7702" s="38">
        <f t="shared" si="120"/>
        <v>44217</v>
      </c>
    </row>
    <row r="7703" spans="1:6" x14ac:dyDescent="0.25">
      <c r="A7703" t="s">
        <v>25</v>
      </c>
      <c r="B7703" t="s">
        <v>25</v>
      </c>
      <c r="C7703" t="s">
        <v>31</v>
      </c>
      <c r="D7703" s="177">
        <v>44217</v>
      </c>
      <c r="E7703">
        <v>89</v>
      </c>
      <c r="F7703" s="38">
        <f t="shared" si="120"/>
        <v>44217</v>
      </c>
    </row>
    <row r="7704" spans="1:6" x14ac:dyDescent="0.25">
      <c r="A7704" t="s">
        <v>18</v>
      </c>
      <c r="B7704" t="s">
        <v>19</v>
      </c>
      <c r="C7704" t="s">
        <v>20</v>
      </c>
      <c r="D7704" s="177">
        <v>44217</v>
      </c>
      <c r="E7704">
        <v>25</v>
      </c>
      <c r="F7704" s="38">
        <f t="shared" si="120"/>
        <v>44217</v>
      </c>
    </row>
    <row r="7705" spans="1:6" x14ac:dyDescent="0.25">
      <c r="A7705" t="s">
        <v>337</v>
      </c>
      <c r="B7705" t="s">
        <v>338</v>
      </c>
      <c r="C7705" t="s">
        <v>177</v>
      </c>
      <c r="D7705" s="177">
        <v>44217</v>
      </c>
      <c r="E7705">
        <v>42</v>
      </c>
      <c r="F7705" s="38">
        <f t="shared" si="120"/>
        <v>44217</v>
      </c>
    </row>
    <row r="7706" spans="1:6" x14ac:dyDescent="0.25">
      <c r="A7706" t="s">
        <v>25</v>
      </c>
      <c r="B7706" t="s">
        <v>25</v>
      </c>
      <c r="C7706" t="s">
        <v>43</v>
      </c>
      <c r="D7706" s="177">
        <v>44217</v>
      </c>
      <c r="E7706">
        <v>36</v>
      </c>
      <c r="F7706" s="38">
        <f t="shared" si="120"/>
        <v>44217</v>
      </c>
    </row>
    <row r="7707" spans="1:6" x14ac:dyDescent="0.25">
      <c r="A7707" t="s">
        <v>25</v>
      </c>
      <c r="B7707" t="s">
        <v>25</v>
      </c>
      <c r="C7707" t="s">
        <v>186</v>
      </c>
      <c r="D7707" s="177">
        <v>44217</v>
      </c>
      <c r="E7707">
        <v>3</v>
      </c>
      <c r="F7707" s="38">
        <f t="shared" si="120"/>
        <v>44217</v>
      </c>
    </row>
    <row r="7708" spans="1:6" x14ac:dyDescent="0.25">
      <c r="A7708" t="s">
        <v>25</v>
      </c>
      <c r="B7708" t="s">
        <v>25</v>
      </c>
      <c r="C7708" t="s">
        <v>49</v>
      </c>
      <c r="D7708" s="177">
        <v>44217</v>
      </c>
      <c r="E7708">
        <v>43</v>
      </c>
      <c r="F7708" s="38">
        <f t="shared" si="120"/>
        <v>44217</v>
      </c>
    </row>
    <row r="7709" spans="1:6" x14ac:dyDescent="0.25">
      <c r="A7709" t="s">
        <v>91</v>
      </c>
      <c r="B7709" t="s">
        <v>91</v>
      </c>
      <c r="C7709" t="s">
        <v>96</v>
      </c>
      <c r="D7709" s="177">
        <v>44217</v>
      </c>
      <c r="E7709">
        <v>74</v>
      </c>
      <c r="F7709" s="38">
        <f t="shared" si="120"/>
        <v>44217</v>
      </c>
    </row>
    <row r="7710" spans="1:6" x14ac:dyDescent="0.25">
      <c r="A7710" t="s">
        <v>91</v>
      </c>
      <c r="B7710" t="s">
        <v>91</v>
      </c>
      <c r="C7710" t="s">
        <v>100</v>
      </c>
      <c r="D7710" s="177">
        <v>44217</v>
      </c>
      <c r="E7710">
        <v>76</v>
      </c>
      <c r="F7710" s="38">
        <f t="shared" si="120"/>
        <v>44217</v>
      </c>
    </row>
    <row r="7711" spans="1:6" x14ac:dyDescent="0.25">
      <c r="A7711" t="s">
        <v>264</v>
      </c>
      <c r="B7711" t="s">
        <v>83</v>
      </c>
      <c r="C7711" t="s">
        <v>84</v>
      </c>
      <c r="D7711" s="177">
        <v>44217</v>
      </c>
      <c r="E7711">
        <v>161</v>
      </c>
      <c r="F7711" s="38">
        <f t="shared" si="120"/>
        <v>44217</v>
      </c>
    </row>
    <row r="7712" spans="1:6" x14ac:dyDescent="0.25">
      <c r="A7712" t="s">
        <v>263</v>
      </c>
      <c r="B7712" t="s">
        <v>199</v>
      </c>
      <c r="C7712" t="s">
        <v>77</v>
      </c>
      <c r="D7712" s="177">
        <v>44217</v>
      </c>
      <c r="E7712">
        <v>57</v>
      </c>
      <c r="F7712" s="38">
        <f t="shared" si="120"/>
        <v>44217</v>
      </c>
    </row>
    <row r="7713" spans="1:6" x14ac:dyDescent="0.25">
      <c r="A7713" t="s">
        <v>25</v>
      </c>
      <c r="B7713" t="s">
        <v>25</v>
      </c>
      <c r="C7713" t="s">
        <v>53</v>
      </c>
      <c r="D7713" s="177">
        <v>44217</v>
      </c>
      <c r="E7713">
        <v>38</v>
      </c>
      <c r="F7713" s="38">
        <f t="shared" si="120"/>
        <v>44217</v>
      </c>
    </row>
    <row r="7714" spans="1:6" x14ac:dyDescent="0.25">
      <c r="A7714" t="s">
        <v>263</v>
      </c>
      <c r="B7714" t="s">
        <v>199</v>
      </c>
      <c r="C7714" t="s">
        <v>319</v>
      </c>
      <c r="D7714" s="177">
        <v>44217</v>
      </c>
      <c r="E7714">
        <v>22</v>
      </c>
      <c r="F7714" s="38">
        <f t="shared" si="120"/>
        <v>44217</v>
      </c>
    </row>
    <row r="7715" spans="1:6" x14ac:dyDescent="0.25">
      <c r="A7715" t="s">
        <v>57</v>
      </c>
      <c r="B7715" t="s">
        <v>57</v>
      </c>
      <c r="C7715" t="s">
        <v>62</v>
      </c>
      <c r="D7715" s="177">
        <v>44217</v>
      </c>
      <c r="E7715">
        <v>32</v>
      </c>
      <c r="F7715" s="38">
        <f t="shared" si="120"/>
        <v>44217</v>
      </c>
    </row>
    <row r="7716" spans="1:6" x14ac:dyDescent="0.25">
      <c r="A7716" t="s">
        <v>25</v>
      </c>
      <c r="B7716" t="s">
        <v>25</v>
      </c>
      <c r="C7716" t="s">
        <v>51</v>
      </c>
      <c r="D7716" s="177">
        <v>44217</v>
      </c>
      <c r="E7716">
        <v>13</v>
      </c>
      <c r="F7716" s="38">
        <f t="shared" si="120"/>
        <v>44217</v>
      </c>
    </row>
    <row r="7717" spans="1:6" x14ac:dyDescent="0.25">
      <c r="A7717" t="s">
        <v>25</v>
      </c>
      <c r="B7717" t="s">
        <v>54</v>
      </c>
      <c r="C7717" t="s">
        <v>187</v>
      </c>
      <c r="D7717" s="177">
        <v>44217</v>
      </c>
      <c r="E7717">
        <v>1</v>
      </c>
      <c r="F7717" s="38">
        <f t="shared" si="120"/>
        <v>44217</v>
      </c>
    </row>
    <row r="7718" spans="1:6" x14ac:dyDescent="0.25">
      <c r="A7718" t="s">
        <v>264</v>
      </c>
      <c r="B7718" t="s">
        <v>81</v>
      </c>
      <c r="C7718" t="s">
        <v>82</v>
      </c>
      <c r="D7718" s="177">
        <v>44217</v>
      </c>
      <c r="E7718">
        <v>19</v>
      </c>
      <c r="F7718" s="38">
        <f t="shared" si="120"/>
        <v>44217</v>
      </c>
    </row>
    <row r="7719" spans="1:6" x14ac:dyDescent="0.25">
      <c r="A7719" t="s">
        <v>264</v>
      </c>
      <c r="B7719" t="s">
        <v>83</v>
      </c>
      <c r="C7719" t="s">
        <v>90</v>
      </c>
      <c r="D7719" s="177">
        <v>44217</v>
      </c>
      <c r="E7719">
        <v>66</v>
      </c>
      <c r="F7719" s="38">
        <f t="shared" si="120"/>
        <v>44217</v>
      </c>
    </row>
    <row r="7720" spans="1:6" x14ac:dyDescent="0.25">
      <c r="A7720" t="s">
        <v>91</v>
      </c>
      <c r="B7720" t="s">
        <v>91</v>
      </c>
      <c r="C7720" t="s">
        <v>98</v>
      </c>
      <c r="D7720" s="177">
        <v>44217</v>
      </c>
      <c r="E7720">
        <v>47</v>
      </c>
      <c r="F7720" s="38">
        <f t="shared" si="120"/>
        <v>44217</v>
      </c>
    </row>
    <row r="7721" spans="1:6" x14ac:dyDescent="0.25">
      <c r="A7721" t="s">
        <v>25</v>
      </c>
      <c r="B7721" t="s">
        <v>25</v>
      </c>
      <c r="C7721" t="s">
        <v>40</v>
      </c>
      <c r="D7721" s="177">
        <v>44217</v>
      </c>
      <c r="E7721">
        <v>12</v>
      </c>
      <c r="F7721" s="38">
        <f t="shared" si="120"/>
        <v>44217</v>
      </c>
    </row>
    <row r="7722" spans="1:6" x14ac:dyDescent="0.25">
      <c r="A7722" t="s">
        <v>25</v>
      </c>
      <c r="B7722" t="s">
        <v>25</v>
      </c>
      <c r="C7722" t="s">
        <v>34</v>
      </c>
      <c r="D7722" s="177">
        <v>44217</v>
      </c>
      <c r="E7722">
        <v>55</v>
      </c>
      <c r="F7722" s="38">
        <f t="shared" si="120"/>
        <v>44217</v>
      </c>
    </row>
    <row r="7723" spans="1:6" x14ac:dyDescent="0.25">
      <c r="A7723" t="s">
        <v>25</v>
      </c>
      <c r="B7723" t="s">
        <v>25</v>
      </c>
      <c r="C7723" t="s">
        <v>37</v>
      </c>
      <c r="D7723" s="177">
        <v>44217</v>
      </c>
      <c r="E7723">
        <v>50</v>
      </c>
      <c r="F7723" s="38">
        <f t="shared" si="120"/>
        <v>44217</v>
      </c>
    </row>
    <row r="7724" spans="1:6" x14ac:dyDescent="0.25">
      <c r="A7724" t="s">
        <v>25</v>
      </c>
      <c r="B7724" t="s">
        <v>25</v>
      </c>
      <c r="C7724" t="s">
        <v>46</v>
      </c>
      <c r="D7724" s="177">
        <v>44217</v>
      </c>
      <c r="E7724">
        <v>19</v>
      </c>
      <c r="F7724" s="38">
        <f t="shared" si="120"/>
        <v>44217</v>
      </c>
    </row>
    <row r="7725" spans="1:6" x14ac:dyDescent="0.25">
      <c r="A7725" t="s">
        <v>25</v>
      </c>
      <c r="B7725" t="s">
        <v>26</v>
      </c>
      <c r="C7725" t="s">
        <v>27</v>
      </c>
      <c r="D7725" s="177">
        <v>44217</v>
      </c>
      <c r="E7725">
        <v>36</v>
      </c>
      <c r="F7725" s="38">
        <f t="shared" si="120"/>
        <v>44217</v>
      </c>
    </row>
    <row r="7726" spans="1:6" x14ac:dyDescent="0.25">
      <c r="A7726" t="s">
        <v>25</v>
      </c>
      <c r="B7726" t="s">
        <v>25</v>
      </c>
      <c r="C7726" t="s">
        <v>32</v>
      </c>
      <c r="D7726" s="177">
        <v>44217</v>
      </c>
      <c r="E7726">
        <v>98</v>
      </c>
      <c r="F7726" s="38">
        <f t="shared" si="120"/>
        <v>44217</v>
      </c>
    </row>
    <row r="7727" spans="1:6" x14ac:dyDescent="0.25">
      <c r="A7727" t="s">
        <v>25</v>
      </c>
      <c r="B7727" t="s">
        <v>29</v>
      </c>
      <c r="C7727" t="s">
        <v>30</v>
      </c>
      <c r="D7727" s="177">
        <v>44217</v>
      </c>
      <c r="E7727">
        <v>51</v>
      </c>
      <c r="F7727" s="38">
        <f t="shared" si="120"/>
        <v>44217</v>
      </c>
    </row>
    <row r="7728" spans="1:6" x14ac:dyDescent="0.25">
      <c r="A7728" t="s">
        <v>264</v>
      </c>
      <c r="B7728" t="s">
        <v>83</v>
      </c>
      <c r="C7728" t="s">
        <v>86</v>
      </c>
      <c r="D7728" s="177">
        <v>44217</v>
      </c>
      <c r="E7728">
        <v>18</v>
      </c>
      <c r="F7728" s="38">
        <f t="shared" si="120"/>
        <v>44217</v>
      </c>
    </row>
    <row r="7729" spans="1:6" x14ac:dyDescent="0.25">
      <c r="A7729" t="s">
        <v>264</v>
      </c>
      <c r="B7729" t="s">
        <v>83</v>
      </c>
      <c r="C7729" t="s">
        <v>85</v>
      </c>
      <c r="D7729" s="177">
        <v>44217</v>
      </c>
      <c r="E7729">
        <v>10</v>
      </c>
      <c r="F7729" s="38">
        <f t="shared" si="120"/>
        <v>44217</v>
      </c>
    </row>
    <row r="7730" spans="1:6" x14ac:dyDescent="0.25">
      <c r="A7730" t="s">
        <v>91</v>
      </c>
      <c r="B7730" t="s">
        <v>91</v>
      </c>
      <c r="C7730" t="s">
        <v>101</v>
      </c>
      <c r="D7730" s="177">
        <v>44217</v>
      </c>
      <c r="E7730">
        <v>37</v>
      </c>
      <c r="F7730" s="38">
        <f t="shared" si="120"/>
        <v>44217</v>
      </c>
    </row>
    <row r="7731" spans="1:6" x14ac:dyDescent="0.25">
      <c r="A7731" t="s">
        <v>57</v>
      </c>
      <c r="B7731" t="s">
        <v>57</v>
      </c>
      <c r="C7731" t="s">
        <v>60</v>
      </c>
      <c r="D7731" s="177">
        <v>44217</v>
      </c>
      <c r="E7731">
        <v>1</v>
      </c>
      <c r="F7731" s="38">
        <f t="shared" si="120"/>
        <v>44217</v>
      </c>
    </row>
    <row r="7732" spans="1:6" x14ac:dyDescent="0.25">
      <c r="A7732" t="s">
        <v>25</v>
      </c>
      <c r="B7732" t="s">
        <v>54</v>
      </c>
      <c r="C7732" t="s">
        <v>56</v>
      </c>
      <c r="D7732" s="177">
        <v>44217</v>
      </c>
      <c r="E7732">
        <v>142</v>
      </c>
      <c r="F7732" s="38">
        <f t="shared" si="120"/>
        <v>44217</v>
      </c>
    </row>
    <row r="7733" spans="1:6" x14ac:dyDescent="0.25">
      <c r="A7733" t="s">
        <v>25</v>
      </c>
      <c r="B7733" t="s">
        <v>54</v>
      </c>
      <c r="C7733" t="s">
        <v>55</v>
      </c>
      <c r="D7733" s="177">
        <v>44217</v>
      </c>
      <c r="E7733">
        <v>226</v>
      </c>
      <c r="F7733" s="38">
        <f t="shared" si="120"/>
        <v>44217</v>
      </c>
    </row>
    <row r="7734" spans="1:6" x14ac:dyDescent="0.25">
      <c r="A7734" t="s">
        <v>263</v>
      </c>
      <c r="B7734" t="s">
        <v>199</v>
      </c>
      <c r="C7734" t="s">
        <v>447</v>
      </c>
      <c r="D7734" s="177">
        <v>44217</v>
      </c>
      <c r="E7734">
        <v>1</v>
      </c>
      <c r="F7734" s="38">
        <f t="shared" si="120"/>
        <v>44217</v>
      </c>
    </row>
    <row r="7735" spans="1:6" x14ac:dyDescent="0.25">
      <c r="A7735" t="s">
        <v>263</v>
      </c>
      <c r="B7735" t="s">
        <v>199</v>
      </c>
      <c r="C7735" t="s">
        <v>75</v>
      </c>
      <c r="D7735" s="177">
        <v>44217</v>
      </c>
      <c r="E7735">
        <v>9</v>
      </c>
      <c r="F7735" s="38">
        <f t="shared" si="120"/>
        <v>44217</v>
      </c>
    </row>
    <row r="7736" spans="1:6" x14ac:dyDescent="0.25">
      <c r="A7736" t="s">
        <v>57</v>
      </c>
      <c r="B7736" t="s">
        <v>57</v>
      </c>
      <c r="C7736" t="s">
        <v>63</v>
      </c>
      <c r="D7736" s="177">
        <v>44217</v>
      </c>
      <c r="E7736">
        <v>53</v>
      </c>
      <c r="F7736" s="38">
        <f t="shared" si="120"/>
        <v>44217</v>
      </c>
    </row>
    <row r="7737" spans="1:6" x14ac:dyDescent="0.25">
      <c r="A7737" s="41" t="s">
        <v>18</v>
      </c>
      <c r="B7737" t="s">
        <v>18</v>
      </c>
      <c r="C7737" t="s">
        <v>24</v>
      </c>
      <c r="D7737" s="177">
        <v>44217</v>
      </c>
      <c r="E7737">
        <v>52</v>
      </c>
      <c r="F7737" s="38">
        <f t="shared" si="120"/>
        <v>44217</v>
      </c>
    </row>
    <row r="7738" spans="1:6" x14ac:dyDescent="0.25">
      <c r="A7738" t="s">
        <v>16</v>
      </c>
      <c r="B7738" t="s">
        <v>16</v>
      </c>
      <c r="C7738" t="s">
        <v>17</v>
      </c>
      <c r="D7738" s="177">
        <v>44217</v>
      </c>
      <c r="E7738">
        <v>97</v>
      </c>
      <c r="F7738" s="38">
        <f t="shared" si="120"/>
        <v>44217</v>
      </c>
    </row>
    <row r="7739" spans="1:6" x14ac:dyDescent="0.25">
      <c r="A7739" t="s">
        <v>25</v>
      </c>
      <c r="B7739" t="s">
        <v>25</v>
      </c>
      <c r="C7739" t="s">
        <v>47</v>
      </c>
      <c r="D7739" s="177">
        <v>44217</v>
      </c>
      <c r="E7739">
        <v>63</v>
      </c>
      <c r="F7739" s="38">
        <f t="shared" si="120"/>
        <v>44217</v>
      </c>
    </row>
    <row r="7740" spans="1:6" x14ac:dyDescent="0.25">
      <c r="A7740" t="s">
        <v>25</v>
      </c>
      <c r="B7740" t="s">
        <v>25</v>
      </c>
      <c r="C7740" t="s">
        <v>35</v>
      </c>
      <c r="D7740" s="177">
        <v>44217</v>
      </c>
      <c r="E7740">
        <v>35</v>
      </c>
      <c r="F7740" s="38">
        <f t="shared" si="120"/>
        <v>44217</v>
      </c>
    </row>
    <row r="7741" spans="1:6" x14ac:dyDescent="0.25">
      <c r="A7741" t="s">
        <v>25</v>
      </c>
      <c r="B7741" t="s">
        <v>25</v>
      </c>
      <c r="C7741" t="s">
        <v>42</v>
      </c>
      <c r="D7741" s="177">
        <v>44217</v>
      </c>
      <c r="E7741">
        <v>43</v>
      </c>
      <c r="F7741" s="38">
        <f t="shared" si="120"/>
        <v>44217</v>
      </c>
    </row>
    <row r="7742" spans="1:6" x14ac:dyDescent="0.25">
      <c r="A7742" t="s">
        <v>25</v>
      </c>
      <c r="B7742" t="s">
        <v>25</v>
      </c>
      <c r="C7742" t="s">
        <v>39</v>
      </c>
      <c r="D7742" s="177">
        <v>44217</v>
      </c>
      <c r="E7742">
        <v>54</v>
      </c>
      <c r="F7742" s="38">
        <f t="shared" si="120"/>
        <v>44217</v>
      </c>
    </row>
    <row r="7743" spans="1:6" x14ac:dyDescent="0.25">
      <c r="A7743" t="s">
        <v>264</v>
      </c>
      <c r="B7743" t="s">
        <v>83</v>
      </c>
      <c r="C7743" t="s">
        <v>181</v>
      </c>
      <c r="D7743" s="177">
        <v>44217</v>
      </c>
      <c r="E7743">
        <v>17</v>
      </c>
      <c r="F7743" s="38">
        <f t="shared" si="120"/>
        <v>44217</v>
      </c>
    </row>
    <row r="7744" spans="1:6" x14ac:dyDescent="0.25">
      <c r="A7744" t="s">
        <v>264</v>
      </c>
      <c r="B7744" t="s">
        <v>83</v>
      </c>
      <c r="C7744" t="s">
        <v>80</v>
      </c>
      <c r="D7744" s="177">
        <v>44217</v>
      </c>
      <c r="E7744">
        <v>67</v>
      </c>
      <c r="F7744" s="38">
        <f t="shared" si="120"/>
        <v>44217</v>
      </c>
    </row>
    <row r="7745" spans="1:6" x14ac:dyDescent="0.25">
      <c r="A7745" t="s">
        <v>71</v>
      </c>
      <c r="B7745" t="s">
        <v>71</v>
      </c>
      <c r="C7745" t="s">
        <v>72</v>
      </c>
      <c r="D7745" s="177">
        <v>44217</v>
      </c>
      <c r="E7745">
        <v>74</v>
      </c>
      <c r="F7745" s="38">
        <f t="shared" si="120"/>
        <v>44217</v>
      </c>
    </row>
    <row r="7746" spans="1:6" x14ac:dyDescent="0.25">
      <c r="A7746" t="s">
        <v>57</v>
      </c>
      <c r="B7746" t="s">
        <v>57</v>
      </c>
      <c r="C7746" t="s">
        <v>59</v>
      </c>
      <c r="D7746" s="177">
        <v>44217</v>
      </c>
      <c r="E7746">
        <v>2</v>
      </c>
      <c r="F7746" s="38">
        <f t="shared" si="120"/>
        <v>44217</v>
      </c>
    </row>
    <row r="7747" spans="1:6" x14ac:dyDescent="0.25">
      <c r="A7747" t="s">
        <v>57</v>
      </c>
      <c r="B7747" t="s">
        <v>57</v>
      </c>
      <c r="C7747" t="s">
        <v>130</v>
      </c>
      <c r="D7747" s="177">
        <v>44217</v>
      </c>
      <c r="E7747">
        <v>23</v>
      </c>
      <c r="F7747" s="38">
        <f t="shared" ref="F7747:F7810" si="121">D7747</f>
        <v>44217</v>
      </c>
    </row>
    <row r="7748" spans="1:6" x14ac:dyDescent="0.25">
      <c r="A7748" t="s">
        <v>18</v>
      </c>
      <c r="B7748" t="s">
        <v>19</v>
      </c>
      <c r="C7748" t="s">
        <v>372</v>
      </c>
      <c r="D7748" s="177">
        <v>44217</v>
      </c>
      <c r="E7748">
        <v>10</v>
      </c>
      <c r="F7748" s="38">
        <f t="shared" si="121"/>
        <v>44217</v>
      </c>
    </row>
    <row r="7749" spans="1:6" x14ac:dyDescent="0.25">
      <c r="A7749" t="s">
        <v>2</v>
      </c>
      <c r="B7749" t="s">
        <v>2</v>
      </c>
      <c r="C7749" t="s">
        <v>184</v>
      </c>
      <c r="D7749" s="177">
        <v>44217</v>
      </c>
      <c r="E7749">
        <v>38</v>
      </c>
      <c r="F7749" s="38">
        <f t="shared" si="121"/>
        <v>44217</v>
      </c>
    </row>
    <row r="7750" spans="1:6" x14ac:dyDescent="0.25">
      <c r="A7750" t="s">
        <v>25</v>
      </c>
      <c r="B7750" t="s">
        <v>25</v>
      </c>
      <c r="C7750" t="s">
        <v>45</v>
      </c>
      <c r="D7750" s="177">
        <v>44217</v>
      </c>
      <c r="E7750">
        <v>92</v>
      </c>
      <c r="F7750" s="38">
        <f t="shared" si="121"/>
        <v>44217</v>
      </c>
    </row>
    <row r="7751" spans="1:6" x14ac:dyDescent="0.25">
      <c r="A7751" t="s">
        <v>25</v>
      </c>
      <c r="B7751" t="s">
        <v>25</v>
      </c>
      <c r="C7751" t="s">
        <v>50</v>
      </c>
      <c r="D7751" s="177">
        <v>44217</v>
      </c>
      <c r="E7751">
        <v>18</v>
      </c>
      <c r="F7751" s="38">
        <f t="shared" si="121"/>
        <v>44217</v>
      </c>
    </row>
    <row r="7752" spans="1:6" x14ac:dyDescent="0.25">
      <c r="A7752" t="s">
        <v>25</v>
      </c>
      <c r="B7752" t="s">
        <v>25</v>
      </c>
      <c r="C7752" t="s">
        <v>41</v>
      </c>
      <c r="D7752" s="177">
        <v>44217</v>
      </c>
      <c r="E7752">
        <v>33</v>
      </c>
      <c r="F7752" s="38">
        <f t="shared" si="121"/>
        <v>44217</v>
      </c>
    </row>
    <row r="7753" spans="1:6" x14ac:dyDescent="0.25">
      <c r="A7753" t="s">
        <v>25</v>
      </c>
      <c r="B7753" t="s">
        <v>25</v>
      </c>
      <c r="C7753" t="s">
        <v>36</v>
      </c>
      <c r="D7753" s="177">
        <v>44217</v>
      </c>
      <c r="E7753">
        <v>25</v>
      </c>
      <c r="F7753" s="38">
        <f t="shared" si="121"/>
        <v>44217</v>
      </c>
    </row>
    <row r="7754" spans="1:6" x14ac:dyDescent="0.25">
      <c r="A7754" t="s">
        <v>25</v>
      </c>
      <c r="B7754" t="s">
        <v>25</v>
      </c>
      <c r="C7754" t="s">
        <v>38</v>
      </c>
      <c r="D7754" s="177">
        <v>44217</v>
      </c>
      <c r="E7754">
        <v>41</v>
      </c>
      <c r="F7754" s="38">
        <f t="shared" si="121"/>
        <v>44217</v>
      </c>
    </row>
    <row r="7755" spans="1:6" x14ac:dyDescent="0.25">
      <c r="A7755" t="s">
        <v>25</v>
      </c>
      <c r="B7755" t="s">
        <v>25</v>
      </c>
      <c r="C7755" t="s">
        <v>37</v>
      </c>
      <c r="D7755" s="177">
        <v>44216</v>
      </c>
      <c r="E7755">
        <v>115</v>
      </c>
      <c r="F7755" s="38">
        <f t="shared" si="121"/>
        <v>44216</v>
      </c>
    </row>
    <row r="7756" spans="1:6" x14ac:dyDescent="0.25">
      <c r="A7756" t="s">
        <v>25</v>
      </c>
      <c r="B7756" t="s">
        <v>25</v>
      </c>
      <c r="C7756" t="s">
        <v>42</v>
      </c>
      <c r="D7756" s="177">
        <v>44216</v>
      </c>
      <c r="E7756">
        <v>17</v>
      </c>
      <c r="F7756" s="38">
        <f t="shared" si="121"/>
        <v>44216</v>
      </c>
    </row>
    <row r="7757" spans="1:6" x14ac:dyDescent="0.25">
      <c r="A7757" t="s">
        <v>25</v>
      </c>
      <c r="B7757" t="s">
        <v>25</v>
      </c>
      <c r="C7757" t="s">
        <v>39</v>
      </c>
      <c r="D7757" s="177">
        <v>44216</v>
      </c>
      <c r="E7757">
        <v>59</v>
      </c>
      <c r="F7757" s="38">
        <f t="shared" si="121"/>
        <v>44216</v>
      </c>
    </row>
    <row r="7758" spans="1:6" x14ac:dyDescent="0.25">
      <c r="A7758" t="s">
        <v>25</v>
      </c>
      <c r="B7758" t="s">
        <v>25</v>
      </c>
      <c r="C7758" t="s">
        <v>49</v>
      </c>
      <c r="D7758" s="177">
        <v>44216</v>
      </c>
      <c r="E7758">
        <v>84</v>
      </c>
      <c r="F7758" s="38">
        <f t="shared" si="121"/>
        <v>44216</v>
      </c>
    </row>
    <row r="7759" spans="1:6" x14ac:dyDescent="0.25">
      <c r="A7759" t="s">
        <v>25</v>
      </c>
      <c r="B7759" t="s">
        <v>25</v>
      </c>
      <c r="C7759" t="s">
        <v>48</v>
      </c>
      <c r="D7759" s="177">
        <v>44216</v>
      </c>
      <c r="E7759">
        <v>17</v>
      </c>
      <c r="F7759" s="38">
        <f t="shared" si="121"/>
        <v>44216</v>
      </c>
    </row>
    <row r="7760" spans="1:6" x14ac:dyDescent="0.25">
      <c r="A7760" t="s">
        <v>25</v>
      </c>
      <c r="B7760" t="s">
        <v>25</v>
      </c>
      <c r="C7760" t="s">
        <v>47</v>
      </c>
      <c r="D7760" s="177">
        <v>44216</v>
      </c>
      <c r="E7760">
        <v>68</v>
      </c>
      <c r="F7760" s="38">
        <f t="shared" si="121"/>
        <v>44216</v>
      </c>
    </row>
    <row r="7761" spans="1:6" x14ac:dyDescent="0.25">
      <c r="A7761" t="s">
        <v>25</v>
      </c>
      <c r="B7761" t="s">
        <v>25</v>
      </c>
      <c r="C7761" t="s">
        <v>31</v>
      </c>
      <c r="D7761" s="177">
        <v>44216</v>
      </c>
      <c r="E7761">
        <v>102</v>
      </c>
      <c r="F7761" s="38">
        <f t="shared" si="121"/>
        <v>44216</v>
      </c>
    </row>
    <row r="7762" spans="1:6" x14ac:dyDescent="0.25">
      <c r="A7762" t="s">
        <v>25</v>
      </c>
      <c r="B7762" t="s">
        <v>26</v>
      </c>
      <c r="C7762" t="s">
        <v>27</v>
      </c>
      <c r="D7762" s="177">
        <v>44216</v>
      </c>
      <c r="E7762">
        <v>38</v>
      </c>
      <c r="F7762" s="38">
        <f t="shared" si="121"/>
        <v>44216</v>
      </c>
    </row>
    <row r="7763" spans="1:6" x14ac:dyDescent="0.25">
      <c r="A7763" t="s">
        <v>18</v>
      </c>
      <c r="B7763" t="s">
        <v>18</v>
      </c>
      <c r="C7763" t="s">
        <v>24</v>
      </c>
      <c r="D7763" s="177">
        <v>44216</v>
      </c>
      <c r="E7763">
        <v>53</v>
      </c>
      <c r="F7763" s="38">
        <f t="shared" si="121"/>
        <v>44216</v>
      </c>
    </row>
    <row r="7764" spans="1:6" x14ac:dyDescent="0.25">
      <c r="A7764" t="s">
        <v>25</v>
      </c>
      <c r="B7764" t="s">
        <v>54</v>
      </c>
      <c r="C7764" t="s">
        <v>56</v>
      </c>
      <c r="D7764" s="177">
        <v>44216</v>
      </c>
      <c r="E7764">
        <v>139</v>
      </c>
      <c r="F7764" s="38">
        <f t="shared" si="121"/>
        <v>44216</v>
      </c>
    </row>
    <row r="7765" spans="1:6" x14ac:dyDescent="0.25">
      <c r="A7765" t="s">
        <v>57</v>
      </c>
      <c r="B7765" t="s">
        <v>57</v>
      </c>
      <c r="C7765" t="s">
        <v>63</v>
      </c>
      <c r="D7765" s="177">
        <v>44216</v>
      </c>
      <c r="E7765">
        <v>39</v>
      </c>
      <c r="F7765" s="38">
        <f t="shared" si="121"/>
        <v>44216</v>
      </c>
    </row>
    <row r="7766" spans="1:6" x14ac:dyDescent="0.25">
      <c r="A7766" t="s">
        <v>263</v>
      </c>
      <c r="B7766" t="s">
        <v>199</v>
      </c>
      <c r="C7766" t="s">
        <v>77</v>
      </c>
      <c r="D7766" s="177">
        <v>44216</v>
      </c>
      <c r="E7766">
        <v>50</v>
      </c>
      <c r="F7766" s="38">
        <f t="shared" si="121"/>
        <v>44216</v>
      </c>
    </row>
    <row r="7767" spans="1:6" x14ac:dyDescent="0.25">
      <c r="A7767" t="s">
        <v>91</v>
      </c>
      <c r="B7767" t="s">
        <v>91</v>
      </c>
      <c r="C7767" t="s">
        <v>101</v>
      </c>
      <c r="D7767" s="177">
        <v>44216</v>
      </c>
      <c r="E7767">
        <v>38</v>
      </c>
      <c r="F7767" s="38">
        <f t="shared" si="121"/>
        <v>44216</v>
      </c>
    </row>
    <row r="7768" spans="1:6" x14ac:dyDescent="0.25">
      <c r="A7768" t="s">
        <v>25</v>
      </c>
      <c r="B7768" t="s">
        <v>25</v>
      </c>
      <c r="C7768" t="s">
        <v>41</v>
      </c>
      <c r="D7768" s="177">
        <v>44216</v>
      </c>
      <c r="E7768">
        <v>62</v>
      </c>
      <c r="F7768" s="38">
        <f t="shared" si="121"/>
        <v>44216</v>
      </c>
    </row>
    <row r="7769" spans="1:6" x14ac:dyDescent="0.25">
      <c r="A7769" t="s">
        <v>25</v>
      </c>
      <c r="B7769" t="s">
        <v>25</v>
      </c>
      <c r="C7769" t="s">
        <v>50</v>
      </c>
      <c r="D7769" s="177">
        <v>44216</v>
      </c>
      <c r="E7769">
        <v>23</v>
      </c>
      <c r="F7769" s="38">
        <f t="shared" si="121"/>
        <v>44216</v>
      </c>
    </row>
    <row r="7770" spans="1:6" x14ac:dyDescent="0.25">
      <c r="A7770" t="s">
        <v>25</v>
      </c>
      <c r="B7770" t="s">
        <v>25</v>
      </c>
      <c r="C7770" t="s">
        <v>186</v>
      </c>
      <c r="D7770" s="177">
        <v>44216</v>
      </c>
      <c r="E7770">
        <v>1</v>
      </c>
      <c r="F7770" s="38">
        <f t="shared" si="121"/>
        <v>44216</v>
      </c>
    </row>
    <row r="7771" spans="1:6" x14ac:dyDescent="0.25">
      <c r="A7771" t="s">
        <v>25</v>
      </c>
      <c r="B7771" t="s">
        <v>25</v>
      </c>
      <c r="C7771" t="s">
        <v>45</v>
      </c>
      <c r="D7771" s="177">
        <v>44216</v>
      </c>
      <c r="E7771">
        <v>110</v>
      </c>
      <c r="F7771" s="38">
        <f t="shared" si="121"/>
        <v>44216</v>
      </c>
    </row>
    <row r="7772" spans="1:6" x14ac:dyDescent="0.25">
      <c r="A7772" t="s">
        <v>25</v>
      </c>
      <c r="B7772" t="s">
        <v>29</v>
      </c>
      <c r="C7772" t="s">
        <v>30</v>
      </c>
      <c r="D7772" s="177">
        <v>44216</v>
      </c>
      <c r="E7772">
        <v>54</v>
      </c>
      <c r="F7772" s="38">
        <f t="shared" si="121"/>
        <v>44216</v>
      </c>
    </row>
    <row r="7773" spans="1:6" x14ac:dyDescent="0.25">
      <c r="A7773" t="s">
        <v>25</v>
      </c>
      <c r="B7773" t="s">
        <v>25</v>
      </c>
      <c r="C7773" t="s">
        <v>32</v>
      </c>
      <c r="D7773" s="177">
        <v>44216</v>
      </c>
      <c r="E7773">
        <v>79</v>
      </c>
      <c r="F7773" s="38">
        <f t="shared" si="121"/>
        <v>44216</v>
      </c>
    </row>
    <row r="7774" spans="1:6" x14ac:dyDescent="0.25">
      <c r="A7774" t="s">
        <v>57</v>
      </c>
      <c r="B7774" t="s">
        <v>57</v>
      </c>
      <c r="C7774" t="s">
        <v>62</v>
      </c>
      <c r="D7774" s="177">
        <v>44216</v>
      </c>
      <c r="E7774">
        <v>13</v>
      </c>
      <c r="F7774" s="38">
        <f t="shared" si="121"/>
        <v>44216</v>
      </c>
    </row>
    <row r="7775" spans="1:6" x14ac:dyDescent="0.25">
      <c r="A7775" t="s">
        <v>57</v>
      </c>
      <c r="B7775" t="s">
        <v>57</v>
      </c>
      <c r="C7775" t="s">
        <v>61</v>
      </c>
      <c r="D7775" s="177">
        <v>44216</v>
      </c>
      <c r="E7775">
        <v>4</v>
      </c>
      <c r="F7775" s="38">
        <f t="shared" si="121"/>
        <v>44216</v>
      </c>
    </row>
    <row r="7776" spans="1:6" x14ac:dyDescent="0.25">
      <c r="A7776" t="s">
        <v>25</v>
      </c>
      <c r="B7776" t="s">
        <v>25</v>
      </c>
      <c r="C7776" t="s">
        <v>53</v>
      </c>
      <c r="D7776" s="177">
        <v>44216</v>
      </c>
      <c r="E7776">
        <v>57</v>
      </c>
      <c r="F7776" s="38">
        <f t="shared" si="121"/>
        <v>44216</v>
      </c>
    </row>
    <row r="7777" spans="1:6" x14ac:dyDescent="0.25">
      <c r="A7777" t="s">
        <v>57</v>
      </c>
      <c r="B7777" t="s">
        <v>57</v>
      </c>
      <c r="C7777" t="s">
        <v>130</v>
      </c>
      <c r="D7777" s="177">
        <v>44216</v>
      </c>
      <c r="E7777">
        <v>41</v>
      </c>
      <c r="F7777" s="38">
        <f t="shared" si="121"/>
        <v>44216</v>
      </c>
    </row>
    <row r="7778" spans="1:6" x14ac:dyDescent="0.25">
      <c r="A7778" t="s">
        <v>25</v>
      </c>
      <c r="B7778" t="s">
        <v>26</v>
      </c>
      <c r="C7778" t="s">
        <v>28</v>
      </c>
      <c r="D7778" s="177">
        <v>44216</v>
      </c>
      <c r="E7778">
        <v>42</v>
      </c>
      <c r="F7778" s="38">
        <f t="shared" si="121"/>
        <v>44216</v>
      </c>
    </row>
    <row r="7779" spans="1:6" x14ac:dyDescent="0.25">
      <c r="A7779" t="s">
        <v>18</v>
      </c>
      <c r="B7779" t="s">
        <v>19</v>
      </c>
      <c r="C7779" t="s">
        <v>20</v>
      </c>
      <c r="D7779" s="177">
        <v>44216</v>
      </c>
      <c r="E7779">
        <v>44</v>
      </c>
      <c r="F7779" s="38">
        <f t="shared" si="121"/>
        <v>44216</v>
      </c>
    </row>
    <row r="7780" spans="1:6" x14ac:dyDescent="0.25">
      <c r="A7780" t="s">
        <v>337</v>
      </c>
      <c r="B7780" t="s">
        <v>338</v>
      </c>
      <c r="C7780" t="s">
        <v>177</v>
      </c>
      <c r="D7780" s="177">
        <v>44216</v>
      </c>
      <c r="E7780">
        <v>35</v>
      </c>
      <c r="F7780" s="38">
        <f t="shared" si="121"/>
        <v>44216</v>
      </c>
    </row>
    <row r="7781" spans="1:6" x14ac:dyDescent="0.25">
      <c r="A7781" t="s">
        <v>25</v>
      </c>
      <c r="B7781" t="s">
        <v>25</v>
      </c>
      <c r="C7781" t="s">
        <v>36</v>
      </c>
      <c r="D7781" s="177">
        <v>44216</v>
      </c>
      <c r="E7781">
        <v>13</v>
      </c>
      <c r="F7781" s="38">
        <f t="shared" si="121"/>
        <v>44216</v>
      </c>
    </row>
    <row r="7782" spans="1:6" x14ac:dyDescent="0.25">
      <c r="A7782" t="s">
        <v>91</v>
      </c>
      <c r="B7782" t="s">
        <v>91</v>
      </c>
      <c r="C7782" t="s">
        <v>100</v>
      </c>
      <c r="D7782" s="177">
        <v>44216</v>
      </c>
      <c r="E7782">
        <v>76</v>
      </c>
      <c r="F7782" s="38">
        <f t="shared" si="121"/>
        <v>44216</v>
      </c>
    </row>
    <row r="7783" spans="1:6" x14ac:dyDescent="0.25">
      <c r="A7783" t="s">
        <v>264</v>
      </c>
      <c r="B7783" t="s">
        <v>83</v>
      </c>
      <c r="C7783" t="s">
        <v>80</v>
      </c>
      <c r="D7783" s="177">
        <v>44216</v>
      </c>
      <c r="E7783">
        <v>56</v>
      </c>
      <c r="F7783" s="38">
        <f t="shared" si="121"/>
        <v>44216</v>
      </c>
    </row>
    <row r="7784" spans="1:6" x14ac:dyDescent="0.25">
      <c r="A7784" t="s">
        <v>264</v>
      </c>
      <c r="B7784" t="s">
        <v>83</v>
      </c>
      <c r="C7784" t="s">
        <v>84</v>
      </c>
      <c r="D7784" s="177">
        <v>44216</v>
      </c>
      <c r="E7784">
        <v>157</v>
      </c>
      <c r="F7784" s="38">
        <f t="shared" si="121"/>
        <v>44216</v>
      </c>
    </row>
    <row r="7785" spans="1:6" x14ac:dyDescent="0.25">
      <c r="A7785" t="s">
        <v>264</v>
      </c>
      <c r="B7785" t="s">
        <v>83</v>
      </c>
      <c r="C7785" t="s">
        <v>85</v>
      </c>
      <c r="D7785" s="177">
        <v>44216</v>
      </c>
      <c r="E7785">
        <v>19</v>
      </c>
      <c r="F7785" s="38">
        <f t="shared" si="121"/>
        <v>44216</v>
      </c>
    </row>
    <row r="7786" spans="1:6" x14ac:dyDescent="0.25">
      <c r="A7786" t="s">
        <v>57</v>
      </c>
      <c r="B7786" t="s">
        <v>57</v>
      </c>
      <c r="C7786" t="s">
        <v>60</v>
      </c>
      <c r="D7786" s="177">
        <v>44216</v>
      </c>
      <c r="E7786">
        <v>16</v>
      </c>
      <c r="F7786" s="38">
        <f t="shared" si="121"/>
        <v>44216</v>
      </c>
    </row>
    <row r="7787" spans="1:6" x14ac:dyDescent="0.25">
      <c r="A7787" t="s">
        <v>263</v>
      </c>
      <c r="B7787" t="s">
        <v>199</v>
      </c>
      <c r="C7787" t="s">
        <v>447</v>
      </c>
      <c r="D7787" s="177">
        <v>44216</v>
      </c>
      <c r="E7787">
        <v>17</v>
      </c>
      <c r="F7787" s="38">
        <f t="shared" si="121"/>
        <v>44216</v>
      </c>
    </row>
    <row r="7788" spans="1:6" x14ac:dyDescent="0.25">
      <c r="A7788" t="s">
        <v>263</v>
      </c>
      <c r="B7788" t="s">
        <v>199</v>
      </c>
      <c r="C7788" t="s">
        <v>75</v>
      </c>
      <c r="D7788" s="177">
        <v>44216</v>
      </c>
      <c r="E7788">
        <v>22</v>
      </c>
      <c r="F7788" s="38">
        <f t="shared" si="121"/>
        <v>44216</v>
      </c>
    </row>
    <row r="7789" spans="1:6" x14ac:dyDescent="0.25">
      <c r="A7789" t="s">
        <v>25</v>
      </c>
      <c r="B7789" t="s">
        <v>54</v>
      </c>
      <c r="C7789" t="s">
        <v>55</v>
      </c>
      <c r="D7789" s="177">
        <v>44216</v>
      </c>
      <c r="E7789">
        <v>180</v>
      </c>
      <c r="F7789" s="38">
        <f t="shared" si="121"/>
        <v>44216</v>
      </c>
    </row>
    <row r="7790" spans="1:6" x14ac:dyDescent="0.25">
      <c r="A7790" t="s">
        <v>71</v>
      </c>
      <c r="B7790" t="s">
        <v>71</v>
      </c>
      <c r="C7790" t="s">
        <v>72</v>
      </c>
      <c r="D7790" s="177">
        <v>44216</v>
      </c>
      <c r="E7790">
        <v>75</v>
      </c>
      <c r="F7790" s="38">
        <f t="shared" si="121"/>
        <v>44216</v>
      </c>
    </row>
    <row r="7791" spans="1:6" x14ac:dyDescent="0.25">
      <c r="A7791" t="s">
        <v>264</v>
      </c>
      <c r="B7791" t="s">
        <v>81</v>
      </c>
      <c r="C7791" t="s">
        <v>82</v>
      </c>
      <c r="D7791" s="177">
        <v>44216</v>
      </c>
      <c r="E7791">
        <v>19</v>
      </c>
      <c r="F7791" s="38">
        <f t="shared" si="121"/>
        <v>44216</v>
      </c>
    </row>
    <row r="7792" spans="1:6" x14ac:dyDescent="0.25">
      <c r="A7792" t="s">
        <v>264</v>
      </c>
      <c r="B7792" t="s">
        <v>83</v>
      </c>
      <c r="C7792" t="s">
        <v>181</v>
      </c>
      <c r="D7792" s="177">
        <v>44216</v>
      </c>
      <c r="E7792">
        <v>58</v>
      </c>
      <c r="F7792" s="38">
        <f t="shared" si="121"/>
        <v>44216</v>
      </c>
    </row>
    <row r="7793" spans="1:6" x14ac:dyDescent="0.25">
      <c r="A7793" t="s">
        <v>264</v>
      </c>
      <c r="B7793" t="s">
        <v>83</v>
      </c>
      <c r="C7793" t="s">
        <v>86</v>
      </c>
      <c r="D7793" s="177">
        <v>44216</v>
      </c>
      <c r="E7793">
        <v>25</v>
      </c>
      <c r="F7793" s="38">
        <f t="shared" si="121"/>
        <v>44216</v>
      </c>
    </row>
    <row r="7794" spans="1:6" x14ac:dyDescent="0.25">
      <c r="A7794" t="s">
        <v>91</v>
      </c>
      <c r="B7794" t="s">
        <v>91</v>
      </c>
      <c r="C7794" t="s">
        <v>94</v>
      </c>
      <c r="D7794" s="177">
        <v>44216</v>
      </c>
      <c r="E7794">
        <v>6</v>
      </c>
      <c r="F7794" s="38">
        <f t="shared" si="121"/>
        <v>44216</v>
      </c>
    </row>
    <row r="7795" spans="1:6" x14ac:dyDescent="0.25">
      <c r="A7795" t="s">
        <v>91</v>
      </c>
      <c r="B7795" t="s">
        <v>91</v>
      </c>
      <c r="C7795" t="s">
        <v>95</v>
      </c>
      <c r="D7795" s="177">
        <v>44216</v>
      </c>
      <c r="E7795">
        <v>13</v>
      </c>
      <c r="F7795" s="38">
        <f t="shared" si="121"/>
        <v>44216</v>
      </c>
    </row>
    <row r="7796" spans="1:6" x14ac:dyDescent="0.25">
      <c r="A7796" t="s">
        <v>25</v>
      </c>
      <c r="B7796" t="s">
        <v>25</v>
      </c>
      <c r="C7796" t="s">
        <v>44</v>
      </c>
      <c r="D7796" s="177">
        <v>44216</v>
      </c>
      <c r="E7796">
        <v>19</v>
      </c>
      <c r="F7796" s="38">
        <f t="shared" si="121"/>
        <v>44216</v>
      </c>
    </row>
    <row r="7797" spans="1:6" x14ac:dyDescent="0.25">
      <c r="A7797" t="s">
        <v>25</v>
      </c>
      <c r="B7797" t="s">
        <v>25</v>
      </c>
      <c r="C7797" t="s">
        <v>40</v>
      </c>
      <c r="D7797" s="177">
        <v>44216</v>
      </c>
      <c r="E7797">
        <v>18</v>
      </c>
      <c r="F7797" s="38">
        <f t="shared" si="121"/>
        <v>44216</v>
      </c>
    </row>
    <row r="7798" spans="1:6" x14ac:dyDescent="0.25">
      <c r="A7798" t="s">
        <v>18</v>
      </c>
      <c r="B7798" t="s">
        <v>18</v>
      </c>
      <c r="C7798" t="s">
        <v>23</v>
      </c>
      <c r="D7798" s="177">
        <v>44216</v>
      </c>
      <c r="E7798">
        <v>11</v>
      </c>
      <c r="F7798" s="38">
        <f t="shared" si="121"/>
        <v>44216</v>
      </c>
    </row>
    <row r="7799" spans="1:6" x14ac:dyDescent="0.25">
      <c r="A7799" t="s">
        <v>16</v>
      </c>
      <c r="B7799" t="s">
        <v>16</v>
      </c>
      <c r="C7799" t="s">
        <v>17</v>
      </c>
      <c r="D7799" s="177">
        <v>44216</v>
      </c>
      <c r="E7799">
        <v>88</v>
      </c>
      <c r="F7799" s="38">
        <f t="shared" si="121"/>
        <v>44216</v>
      </c>
    </row>
    <row r="7800" spans="1:6" x14ac:dyDescent="0.25">
      <c r="A7800" t="s">
        <v>370</v>
      </c>
      <c r="B7800" t="s">
        <v>371</v>
      </c>
      <c r="D7800" s="177">
        <v>44216</v>
      </c>
      <c r="E7800">
        <v>1</v>
      </c>
      <c r="F7800" s="38">
        <f t="shared" si="121"/>
        <v>44216</v>
      </c>
    </row>
    <row r="7801" spans="1:6" x14ac:dyDescent="0.25">
      <c r="A7801" t="s">
        <v>25</v>
      </c>
      <c r="B7801" t="s">
        <v>29</v>
      </c>
      <c r="C7801" t="s">
        <v>30</v>
      </c>
      <c r="D7801" s="177">
        <v>44215</v>
      </c>
      <c r="E7801">
        <v>79</v>
      </c>
      <c r="F7801" s="38">
        <f t="shared" si="121"/>
        <v>44215</v>
      </c>
    </row>
    <row r="7802" spans="1:6" x14ac:dyDescent="0.25">
      <c r="A7802" t="s">
        <v>25</v>
      </c>
      <c r="B7802" t="s">
        <v>25</v>
      </c>
      <c r="C7802" t="s">
        <v>37</v>
      </c>
      <c r="D7802" s="177">
        <v>44215</v>
      </c>
      <c r="E7802">
        <v>77</v>
      </c>
      <c r="F7802" s="38">
        <f t="shared" si="121"/>
        <v>44215</v>
      </c>
    </row>
    <row r="7803" spans="1:6" x14ac:dyDescent="0.25">
      <c r="A7803" t="s">
        <v>25</v>
      </c>
      <c r="B7803" t="s">
        <v>25</v>
      </c>
      <c r="C7803" t="s">
        <v>36</v>
      </c>
      <c r="D7803" s="177">
        <v>44215</v>
      </c>
      <c r="E7803">
        <v>17</v>
      </c>
      <c r="F7803" s="38">
        <f t="shared" si="121"/>
        <v>44215</v>
      </c>
    </row>
    <row r="7804" spans="1:6" x14ac:dyDescent="0.25">
      <c r="A7804" t="s">
        <v>25</v>
      </c>
      <c r="B7804" t="s">
        <v>25</v>
      </c>
      <c r="C7804" t="s">
        <v>34</v>
      </c>
      <c r="D7804" s="177">
        <v>44215</v>
      </c>
      <c r="E7804">
        <v>50</v>
      </c>
      <c r="F7804" s="38">
        <f t="shared" si="121"/>
        <v>44215</v>
      </c>
    </row>
    <row r="7805" spans="1:6" x14ac:dyDescent="0.25">
      <c r="A7805" t="s">
        <v>25</v>
      </c>
      <c r="B7805" t="s">
        <v>25</v>
      </c>
      <c r="C7805" t="s">
        <v>45</v>
      </c>
      <c r="D7805" s="177">
        <v>44215</v>
      </c>
      <c r="E7805">
        <v>88</v>
      </c>
      <c r="F7805" s="38">
        <f t="shared" si="121"/>
        <v>44215</v>
      </c>
    </row>
    <row r="7806" spans="1:6" x14ac:dyDescent="0.25">
      <c r="A7806" t="s">
        <v>25</v>
      </c>
      <c r="B7806" t="s">
        <v>25</v>
      </c>
      <c r="C7806" t="s">
        <v>47</v>
      </c>
      <c r="D7806" s="177">
        <v>44215</v>
      </c>
      <c r="E7806">
        <v>64</v>
      </c>
      <c r="F7806" s="38">
        <f t="shared" si="121"/>
        <v>44215</v>
      </c>
    </row>
    <row r="7807" spans="1:6" x14ac:dyDescent="0.25">
      <c r="A7807" t="s">
        <v>264</v>
      </c>
      <c r="B7807" t="s">
        <v>83</v>
      </c>
      <c r="C7807" t="s">
        <v>80</v>
      </c>
      <c r="D7807" s="177">
        <v>44215</v>
      </c>
      <c r="E7807">
        <v>53</v>
      </c>
      <c r="F7807" s="38">
        <f t="shared" si="121"/>
        <v>44215</v>
      </c>
    </row>
    <row r="7808" spans="1:6" x14ac:dyDescent="0.25">
      <c r="A7808" t="s">
        <v>91</v>
      </c>
      <c r="B7808" t="s">
        <v>91</v>
      </c>
      <c r="C7808" t="s">
        <v>101</v>
      </c>
      <c r="D7808" s="177">
        <v>44215</v>
      </c>
      <c r="E7808">
        <v>62</v>
      </c>
      <c r="F7808" s="38">
        <f t="shared" si="121"/>
        <v>44215</v>
      </c>
    </row>
    <row r="7809" spans="1:6" x14ac:dyDescent="0.25">
      <c r="A7809" t="s">
        <v>91</v>
      </c>
      <c r="B7809" t="s">
        <v>91</v>
      </c>
      <c r="C7809" t="s">
        <v>98</v>
      </c>
      <c r="D7809" s="177">
        <v>44215</v>
      </c>
      <c r="E7809">
        <v>11</v>
      </c>
      <c r="F7809" s="38">
        <f t="shared" si="121"/>
        <v>44215</v>
      </c>
    </row>
    <row r="7810" spans="1:6" x14ac:dyDescent="0.25">
      <c r="A7810" t="s">
        <v>263</v>
      </c>
      <c r="B7810" t="s">
        <v>199</v>
      </c>
      <c r="C7810" t="s">
        <v>319</v>
      </c>
      <c r="D7810" s="177">
        <v>44215</v>
      </c>
      <c r="E7810">
        <v>26</v>
      </c>
      <c r="F7810" s="38">
        <f t="shared" si="121"/>
        <v>44215</v>
      </c>
    </row>
    <row r="7811" spans="1:6" x14ac:dyDescent="0.25">
      <c r="A7811" t="s">
        <v>263</v>
      </c>
      <c r="B7811" t="s">
        <v>199</v>
      </c>
      <c r="C7811" t="s">
        <v>75</v>
      </c>
      <c r="D7811" s="177">
        <v>44215</v>
      </c>
      <c r="E7811">
        <v>42</v>
      </c>
      <c r="F7811" s="38">
        <f t="shared" ref="F7811:F7874" si="122">D7811</f>
        <v>44215</v>
      </c>
    </row>
    <row r="7812" spans="1:6" x14ac:dyDescent="0.25">
      <c r="A7812" t="s">
        <v>25</v>
      </c>
      <c r="B7812" t="s">
        <v>25</v>
      </c>
      <c r="C7812" t="s">
        <v>50</v>
      </c>
      <c r="D7812" s="177">
        <v>44215</v>
      </c>
      <c r="E7812">
        <v>25</v>
      </c>
      <c r="F7812" s="38">
        <f t="shared" si="122"/>
        <v>44215</v>
      </c>
    </row>
    <row r="7813" spans="1:6" x14ac:dyDescent="0.25">
      <c r="A7813" t="s">
        <v>57</v>
      </c>
      <c r="B7813" t="s">
        <v>57</v>
      </c>
      <c r="C7813" t="s">
        <v>446</v>
      </c>
      <c r="D7813" s="177">
        <v>44215</v>
      </c>
      <c r="E7813">
        <v>21</v>
      </c>
      <c r="F7813" s="38">
        <f t="shared" si="122"/>
        <v>44215</v>
      </c>
    </row>
    <row r="7814" spans="1:6" x14ac:dyDescent="0.25">
      <c r="A7814" t="s">
        <v>57</v>
      </c>
      <c r="B7814" t="s">
        <v>57</v>
      </c>
      <c r="C7814" t="s">
        <v>130</v>
      </c>
      <c r="D7814" s="177">
        <v>44215</v>
      </c>
      <c r="E7814">
        <v>35</v>
      </c>
      <c r="F7814" s="38">
        <f t="shared" si="122"/>
        <v>44215</v>
      </c>
    </row>
    <row r="7815" spans="1:6" x14ac:dyDescent="0.25">
      <c r="A7815" t="s">
        <v>57</v>
      </c>
      <c r="B7815" t="s">
        <v>57</v>
      </c>
      <c r="C7815" t="s">
        <v>58</v>
      </c>
      <c r="D7815" s="177">
        <v>44215</v>
      </c>
      <c r="E7815">
        <v>6</v>
      </c>
      <c r="F7815" s="38">
        <f t="shared" si="122"/>
        <v>44215</v>
      </c>
    </row>
    <row r="7816" spans="1:6" x14ac:dyDescent="0.25">
      <c r="A7816" t="s">
        <v>263</v>
      </c>
      <c r="B7816" t="s">
        <v>199</v>
      </c>
      <c r="C7816" t="s">
        <v>77</v>
      </c>
      <c r="D7816" s="177">
        <v>44215</v>
      </c>
      <c r="E7816">
        <v>47</v>
      </c>
      <c r="F7816" s="38">
        <f t="shared" si="122"/>
        <v>44215</v>
      </c>
    </row>
    <row r="7817" spans="1:6" x14ac:dyDescent="0.25">
      <c r="A7817" t="s">
        <v>71</v>
      </c>
      <c r="B7817" t="s">
        <v>71</v>
      </c>
      <c r="C7817" t="s">
        <v>72</v>
      </c>
      <c r="D7817" s="177">
        <v>44215</v>
      </c>
      <c r="E7817">
        <v>71</v>
      </c>
      <c r="F7817" s="38">
        <f t="shared" si="122"/>
        <v>44215</v>
      </c>
    </row>
    <row r="7818" spans="1:6" x14ac:dyDescent="0.25">
      <c r="A7818" t="s">
        <v>57</v>
      </c>
      <c r="B7818" t="s">
        <v>57</v>
      </c>
      <c r="C7818" t="s">
        <v>63</v>
      </c>
      <c r="D7818" s="177">
        <v>44215</v>
      </c>
      <c r="E7818">
        <v>22</v>
      </c>
      <c r="F7818" s="38">
        <f t="shared" si="122"/>
        <v>44215</v>
      </c>
    </row>
    <row r="7819" spans="1:6" x14ac:dyDescent="0.25">
      <c r="A7819" t="s">
        <v>25</v>
      </c>
      <c r="B7819" t="s">
        <v>54</v>
      </c>
      <c r="C7819" t="s">
        <v>56</v>
      </c>
      <c r="D7819" s="177">
        <v>44215</v>
      </c>
      <c r="E7819">
        <v>192</v>
      </c>
      <c r="F7819" s="38">
        <f t="shared" si="122"/>
        <v>44215</v>
      </c>
    </row>
    <row r="7820" spans="1:6" x14ac:dyDescent="0.25">
      <c r="A7820" t="s">
        <v>25</v>
      </c>
      <c r="B7820" t="s">
        <v>54</v>
      </c>
      <c r="C7820" t="s">
        <v>55</v>
      </c>
      <c r="D7820" s="177">
        <v>44215</v>
      </c>
      <c r="E7820">
        <v>167</v>
      </c>
      <c r="F7820" s="38">
        <f t="shared" si="122"/>
        <v>44215</v>
      </c>
    </row>
    <row r="7821" spans="1:6" x14ac:dyDescent="0.25">
      <c r="A7821" t="s">
        <v>264</v>
      </c>
      <c r="B7821" t="s">
        <v>83</v>
      </c>
      <c r="C7821" t="s">
        <v>181</v>
      </c>
      <c r="D7821" s="177">
        <v>44215</v>
      </c>
      <c r="E7821">
        <v>73</v>
      </c>
      <c r="F7821" s="38">
        <f t="shared" si="122"/>
        <v>44215</v>
      </c>
    </row>
    <row r="7822" spans="1:6" x14ac:dyDescent="0.25">
      <c r="A7822" t="s">
        <v>91</v>
      </c>
      <c r="B7822" t="s">
        <v>91</v>
      </c>
      <c r="C7822" t="s">
        <v>94</v>
      </c>
      <c r="D7822" s="177">
        <v>44215</v>
      </c>
      <c r="E7822">
        <v>3</v>
      </c>
      <c r="F7822" s="38">
        <f t="shared" si="122"/>
        <v>44215</v>
      </c>
    </row>
    <row r="7823" spans="1:6" x14ac:dyDescent="0.25">
      <c r="A7823" t="s">
        <v>25</v>
      </c>
      <c r="B7823" t="s">
        <v>25</v>
      </c>
      <c r="C7823" t="s">
        <v>39</v>
      </c>
      <c r="D7823" s="177">
        <v>44215</v>
      </c>
      <c r="E7823">
        <v>56</v>
      </c>
      <c r="F7823" s="38">
        <f t="shared" si="122"/>
        <v>44215</v>
      </c>
    </row>
    <row r="7824" spans="1:6" x14ac:dyDescent="0.25">
      <c r="A7824" t="s">
        <v>25</v>
      </c>
      <c r="B7824" t="s">
        <v>25</v>
      </c>
      <c r="C7824" t="s">
        <v>42</v>
      </c>
      <c r="D7824" s="177">
        <v>44215</v>
      </c>
      <c r="E7824">
        <v>31</v>
      </c>
      <c r="F7824" s="38">
        <f t="shared" si="122"/>
        <v>44215</v>
      </c>
    </row>
    <row r="7825" spans="1:6" x14ac:dyDescent="0.25">
      <c r="A7825" t="s">
        <v>25</v>
      </c>
      <c r="B7825" t="s">
        <v>25</v>
      </c>
      <c r="C7825" t="s">
        <v>41</v>
      </c>
      <c r="D7825" s="177">
        <v>44215</v>
      </c>
      <c r="E7825">
        <v>35</v>
      </c>
      <c r="F7825" s="38">
        <f t="shared" si="122"/>
        <v>44215</v>
      </c>
    </row>
    <row r="7826" spans="1:6" x14ac:dyDescent="0.25">
      <c r="A7826" t="s">
        <v>18</v>
      </c>
      <c r="B7826" t="s">
        <v>18</v>
      </c>
      <c r="C7826" t="s">
        <v>24</v>
      </c>
      <c r="D7826" s="177">
        <v>44215</v>
      </c>
      <c r="E7826">
        <v>50</v>
      </c>
      <c r="F7826" s="38">
        <f t="shared" si="122"/>
        <v>44215</v>
      </c>
    </row>
    <row r="7827" spans="1:6" x14ac:dyDescent="0.25">
      <c r="A7827" t="s">
        <v>91</v>
      </c>
      <c r="B7827" t="s">
        <v>91</v>
      </c>
      <c r="C7827" t="s">
        <v>102</v>
      </c>
      <c r="D7827" s="177">
        <v>44215</v>
      </c>
      <c r="E7827">
        <v>13</v>
      </c>
      <c r="F7827" s="38">
        <f t="shared" si="122"/>
        <v>44215</v>
      </c>
    </row>
    <row r="7828" spans="1:6" x14ac:dyDescent="0.25">
      <c r="A7828" t="s">
        <v>264</v>
      </c>
      <c r="B7828" t="s">
        <v>83</v>
      </c>
      <c r="C7828" t="s">
        <v>84</v>
      </c>
      <c r="D7828" s="177">
        <v>44215</v>
      </c>
      <c r="E7828">
        <v>182</v>
      </c>
      <c r="F7828" s="38">
        <f t="shared" si="122"/>
        <v>44215</v>
      </c>
    </row>
    <row r="7829" spans="1:6" x14ac:dyDescent="0.25">
      <c r="A7829" t="s">
        <v>264</v>
      </c>
      <c r="B7829" t="s">
        <v>81</v>
      </c>
      <c r="C7829" t="s">
        <v>82</v>
      </c>
      <c r="D7829" s="177">
        <v>44215</v>
      </c>
      <c r="E7829">
        <v>35</v>
      </c>
      <c r="F7829" s="38">
        <f t="shared" si="122"/>
        <v>44215</v>
      </c>
    </row>
    <row r="7830" spans="1:6" x14ac:dyDescent="0.25">
      <c r="A7830" t="s">
        <v>264</v>
      </c>
      <c r="B7830" t="s">
        <v>83</v>
      </c>
      <c r="C7830" t="s">
        <v>90</v>
      </c>
      <c r="D7830" s="177">
        <v>44215</v>
      </c>
      <c r="E7830">
        <v>24</v>
      </c>
      <c r="F7830" s="38">
        <f t="shared" si="122"/>
        <v>44215</v>
      </c>
    </row>
    <row r="7831" spans="1:6" x14ac:dyDescent="0.25">
      <c r="A7831" t="s">
        <v>25</v>
      </c>
      <c r="B7831" t="s">
        <v>25</v>
      </c>
      <c r="C7831" t="s">
        <v>31</v>
      </c>
      <c r="D7831" s="177">
        <v>44215</v>
      </c>
      <c r="E7831">
        <v>46</v>
      </c>
      <c r="F7831" s="38">
        <f t="shared" si="122"/>
        <v>44215</v>
      </c>
    </row>
    <row r="7832" spans="1:6" x14ac:dyDescent="0.25">
      <c r="A7832" t="s">
        <v>25</v>
      </c>
      <c r="B7832" t="s">
        <v>26</v>
      </c>
      <c r="C7832" t="s">
        <v>27</v>
      </c>
      <c r="D7832" s="177">
        <v>44215</v>
      </c>
      <c r="E7832">
        <v>33</v>
      </c>
      <c r="F7832" s="38">
        <f t="shared" si="122"/>
        <v>44215</v>
      </c>
    </row>
    <row r="7833" spans="1:6" x14ac:dyDescent="0.25">
      <c r="A7833" t="s">
        <v>25</v>
      </c>
      <c r="B7833" t="s">
        <v>25</v>
      </c>
      <c r="C7833" t="s">
        <v>43</v>
      </c>
      <c r="D7833" s="177">
        <v>44215</v>
      </c>
      <c r="E7833">
        <v>23</v>
      </c>
      <c r="F7833" s="38">
        <f t="shared" si="122"/>
        <v>44215</v>
      </c>
    </row>
    <row r="7834" spans="1:6" x14ac:dyDescent="0.25">
      <c r="A7834" t="s">
        <v>25</v>
      </c>
      <c r="B7834" t="s">
        <v>25</v>
      </c>
      <c r="C7834" t="s">
        <v>49</v>
      </c>
      <c r="D7834" s="177">
        <v>44215</v>
      </c>
      <c r="E7834">
        <v>92</v>
      </c>
      <c r="F7834" s="38">
        <f t="shared" si="122"/>
        <v>44215</v>
      </c>
    </row>
    <row r="7835" spans="1:6" x14ac:dyDescent="0.25">
      <c r="A7835" t="s">
        <v>25</v>
      </c>
      <c r="B7835" t="s">
        <v>25</v>
      </c>
      <c r="C7835" t="s">
        <v>38</v>
      </c>
      <c r="D7835" s="177">
        <v>44215</v>
      </c>
      <c r="E7835">
        <v>26</v>
      </c>
      <c r="F7835" s="38">
        <f t="shared" si="122"/>
        <v>44215</v>
      </c>
    </row>
    <row r="7836" spans="1:6" x14ac:dyDescent="0.25">
      <c r="A7836" t="s">
        <v>25</v>
      </c>
      <c r="B7836" t="s">
        <v>25</v>
      </c>
      <c r="C7836" t="s">
        <v>40</v>
      </c>
      <c r="D7836" s="177">
        <v>44215</v>
      </c>
      <c r="E7836">
        <v>22</v>
      </c>
      <c r="F7836" s="38">
        <f t="shared" si="122"/>
        <v>44215</v>
      </c>
    </row>
    <row r="7837" spans="1:6" x14ac:dyDescent="0.25">
      <c r="A7837" t="s">
        <v>91</v>
      </c>
      <c r="B7837" t="s">
        <v>91</v>
      </c>
      <c r="C7837" t="s">
        <v>100</v>
      </c>
      <c r="D7837" s="177">
        <v>44215</v>
      </c>
      <c r="E7837">
        <v>83</v>
      </c>
      <c r="F7837" s="38">
        <f t="shared" si="122"/>
        <v>44215</v>
      </c>
    </row>
    <row r="7838" spans="1:6" x14ac:dyDescent="0.25">
      <c r="A7838" t="s">
        <v>91</v>
      </c>
      <c r="B7838" t="s">
        <v>91</v>
      </c>
      <c r="C7838" t="s">
        <v>96</v>
      </c>
      <c r="D7838" s="177">
        <v>44215</v>
      </c>
      <c r="E7838">
        <v>29</v>
      </c>
      <c r="F7838" s="38">
        <f t="shared" si="122"/>
        <v>44215</v>
      </c>
    </row>
    <row r="7839" spans="1:6" x14ac:dyDescent="0.25">
      <c r="A7839" t="s">
        <v>57</v>
      </c>
      <c r="B7839" t="s">
        <v>57</v>
      </c>
      <c r="C7839" t="s">
        <v>61</v>
      </c>
      <c r="D7839" s="177">
        <v>44215</v>
      </c>
      <c r="E7839">
        <v>35</v>
      </c>
      <c r="F7839" s="38">
        <f t="shared" si="122"/>
        <v>44215</v>
      </c>
    </row>
    <row r="7840" spans="1:6" x14ac:dyDescent="0.25">
      <c r="A7840" t="s">
        <v>25</v>
      </c>
      <c r="B7840" t="s">
        <v>25</v>
      </c>
      <c r="C7840" t="s">
        <v>53</v>
      </c>
      <c r="D7840" s="177">
        <v>44215</v>
      </c>
      <c r="E7840">
        <v>60</v>
      </c>
      <c r="F7840" s="38">
        <f t="shared" si="122"/>
        <v>44215</v>
      </c>
    </row>
    <row r="7841" spans="1:6" x14ac:dyDescent="0.25">
      <c r="A7841" t="s">
        <v>25</v>
      </c>
      <c r="B7841" t="s">
        <v>25</v>
      </c>
      <c r="C7841" t="s">
        <v>32</v>
      </c>
      <c r="D7841" s="177">
        <v>44215</v>
      </c>
      <c r="E7841">
        <v>123</v>
      </c>
      <c r="F7841" s="38">
        <f t="shared" si="122"/>
        <v>44215</v>
      </c>
    </row>
    <row r="7842" spans="1:6" x14ac:dyDescent="0.25">
      <c r="A7842" t="s">
        <v>16</v>
      </c>
      <c r="B7842" t="s">
        <v>16</v>
      </c>
      <c r="C7842" t="s">
        <v>17</v>
      </c>
      <c r="D7842" s="177">
        <v>44215</v>
      </c>
      <c r="E7842">
        <v>104</v>
      </c>
      <c r="F7842" s="38">
        <f t="shared" si="122"/>
        <v>44215</v>
      </c>
    </row>
    <row r="7843" spans="1:6" x14ac:dyDescent="0.25">
      <c r="A7843" t="s">
        <v>337</v>
      </c>
      <c r="B7843" t="s">
        <v>338</v>
      </c>
      <c r="C7843" t="s">
        <v>177</v>
      </c>
      <c r="D7843" s="177">
        <v>44215</v>
      </c>
      <c r="E7843">
        <v>32</v>
      </c>
      <c r="F7843" s="38">
        <f t="shared" si="122"/>
        <v>44215</v>
      </c>
    </row>
    <row r="7844" spans="1:6" x14ac:dyDescent="0.25">
      <c r="A7844" t="s">
        <v>18</v>
      </c>
      <c r="B7844" t="s">
        <v>19</v>
      </c>
      <c r="C7844" t="s">
        <v>20</v>
      </c>
      <c r="D7844" s="177">
        <v>44215</v>
      </c>
      <c r="E7844">
        <v>50</v>
      </c>
      <c r="F7844" s="38">
        <f t="shared" si="122"/>
        <v>44215</v>
      </c>
    </row>
    <row r="7845" spans="1:6" x14ac:dyDescent="0.25">
      <c r="A7845" t="s">
        <v>18</v>
      </c>
      <c r="B7845" t="s">
        <v>18</v>
      </c>
      <c r="C7845" t="s">
        <v>23</v>
      </c>
      <c r="D7845" s="177">
        <v>44215</v>
      </c>
      <c r="E7845">
        <v>21</v>
      </c>
      <c r="F7845" s="38">
        <f t="shared" si="122"/>
        <v>44215</v>
      </c>
    </row>
    <row r="7846" spans="1:6" x14ac:dyDescent="0.25">
      <c r="A7846" t="s">
        <v>25</v>
      </c>
      <c r="B7846" t="s">
        <v>25</v>
      </c>
      <c r="C7846" t="s">
        <v>46</v>
      </c>
      <c r="D7846" s="177">
        <v>44215</v>
      </c>
      <c r="E7846">
        <v>23</v>
      </c>
      <c r="F7846" s="38">
        <f t="shared" si="122"/>
        <v>44215</v>
      </c>
    </row>
    <row r="7847" spans="1:6" x14ac:dyDescent="0.25">
      <c r="A7847" t="s">
        <v>25</v>
      </c>
      <c r="B7847" t="s">
        <v>25</v>
      </c>
      <c r="C7847" t="s">
        <v>50</v>
      </c>
      <c r="D7847" s="177">
        <v>44214</v>
      </c>
      <c r="E7847">
        <v>28</v>
      </c>
      <c r="F7847" s="38">
        <f t="shared" si="122"/>
        <v>44214</v>
      </c>
    </row>
    <row r="7848" spans="1:6" x14ac:dyDescent="0.25">
      <c r="A7848" t="s">
        <v>25</v>
      </c>
      <c r="B7848" t="s">
        <v>25</v>
      </c>
      <c r="C7848" t="s">
        <v>41</v>
      </c>
      <c r="D7848" s="177">
        <v>44214</v>
      </c>
      <c r="E7848">
        <v>34</v>
      </c>
      <c r="F7848" s="38">
        <f t="shared" si="122"/>
        <v>44214</v>
      </c>
    </row>
    <row r="7849" spans="1:6" x14ac:dyDescent="0.25">
      <c r="A7849" t="s">
        <v>370</v>
      </c>
      <c r="B7849" t="s">
        <v>371</v>
      </c>
      <c r="D7849" s="177">
        <v>44214</v>
      </c>
      <c r="E7849">
        <v>24</v>
      </c>
      <c r="F7849" s="38">
        <f t="shared" si="122"/>
        <v>44214</v>
      </c>
    </row>
    <row r="7850" spans="1:6" x14ac:dyDescent="0.25">
      <c r="A7850" t="s">
        <v>71</v>
      </c>
      <c r="B7850" t="s">
        <v>71</v>
      </c>
      <c r="C7850" t="s">
        <v>72</v>
      </c>
      <c r="D7850" s="177">
        <v>44214</v>
      </c>
      <c r="E7850">
        <v>89</v>
      </c>
      <c r="F7850" s="38">
        <f t="shared" si="122"/>
        <v>44214</v>
      </c>
    </row>
    <row r="7851" spans="1:6" x14ac:dyDescent="0.25">
      <c r="A7851" t="s">
        <v>264</v>
      </c>
      <c r="B7851" t="s">
        <v>83</v>
      </c>
      <c r="C7851" t="s">
        <v>80</v>
      </c>
      <c r="D7851" s="177">
        <v>44214</v>
      </c>
      <c r="E7851">
        <v>34</v>
      </c>
      <c r="F7851" s="38">
        <f t="shared" si="122"/>
        <v>44214</v>
      </c>
    </row>
    <row r="7852" spans="1:6" x14ac:dyDescent="0.25">
      <c r="A7852" t="s">
        <v>264</v>
      </c>
      <c r="B7852" t="s">
        <v>83</v>
      </c>
      <c r="C7852" t="s">
        <v>179</v>
      </c>
      <c r="D7852" s="177">
        <v>44214</v>
      </c>
      <c r="E7852">
        <v>72</v>
      </c>
      <c r="F7852" s="38">
        <f t="shared" si="122"/>
        <v>44214</v>
      </c>
    </row>
    <row r="7853" spans="1:6" x14ac:dyDescent="0.25">
      <c r="A7853" t="s">
        <v>25</v>
      </c>
      <c r="B7853" t="s">
        <v>25</v>
      </c>
      <c r="C7853" t="s">
        <v>36</v>
      </c>
      <c r="D7853" s="177">
        <v>44214</v>
      </c>
      <c r="E7853">
        <v>54</v>
      </c>
      <c r="F7853" s="38">
        <f t="shared" si="122"/>
        <v>44214</v>
      </c>
    </row>
    <row r="7854" spans="1:6" x14ac:dyDescent="0.25">
      <c r="A7854" t="s">
        <v>25</v>
      </c>
      <c r="B7854" t="s">
        <v>25</v>
      </c>
      <c r="C7854" t="s">
        <v>47</v>
      </c>
      <c r="D7854" s="177">
        <v>44214</v>
      </c>
      <c r="E7854">
        <v>80</v>
      </c>
      <c r="F7854" s="38">
        <f t="shared" si="122"/>
        <v>44214</v>
      </c>
    </row>
    <row r="7855" spans="1:6" x14ac:dyDescent="0.25">
      <c r="A7855" t="s">
        <v>18</v>
      </c>
      <c r="B7855" t="s">
        <v>18</v>
      </c>
      <c r="C7855" t="s">
        <v>24</v>
      </c>
      <c r="D7855" s="177">
        <v>44214</v>
      </c>
      <c r="E7855">
        <v>53</v>
      </c>
      <c r="F7855" s="38">
        <f t="shared" si="122"/>
        <v>44214</v>
      </c>
    </row>
    <row r="7856" spans="1:6" x14ac:dyDescent="0.25">
      <c r="A7856" t="s">
        <v>16</v>
      </c>
      <c r="B7856" t="s">
        <v>16</v>
      </c>
      <c r="C7856" t="s">
        <v>17</v>
      </c>
      <c r="D7856" s="177">
        <v>44214</v>
      </c>
      <c r="E7856">
        <v>99</v>
      </c>
      <c r="F7856" s="38">
        <f t="shared" si="122"/>
        <v>44214</v>
      </c>
    </row>
    <row r="7857" spans="1:6" x14ac:dyDescent="0.25">
      <c r="A7857" t="s">
        <v>18</v>
      </c>
      <c r="B7857" t="s">
        <v>19</v>
      </c>
      <c r="C7857" t="s">
        <v>20</v>
      </c>
      <c r="D7857" s="177">
        <v>44214</v>
      </c>
      <c r="E7857">
        <v>54</v>
      </c>
      <c r="F7857" s="38">
        <f t="shared" si="122"/>
        <v>44214</v>
      </c>
    </row>
    <row r="7858" spans="1:6" x14ac:dyDescent="0.25">
      <c r="A7858" t="s">
        <v>337</v>
      </c>
      <c r="B7858" t="s">
        <v>338</v>
      </c>
      <c r="C7858" t="s">
        <v>177</v>
      </c>
      <c r="D7858" s="177">
        <v>44214</v>
      </c>
      <c r="E7858">
        <v>48</v>
      </c>
      <c r="F7858" s="38">
        <f t="shared" si="122"/>
        <v>44214</v>
      </c>
    </row>
    <row r="7859" spans="1:6" x14ac:dyDescent="0.25">
      <c r="A7859" t="s">
        <v>18</v>
      </c>
      <c r="B7859" t="s">
        <v>18</v>
      </c>
      <c r="C7859" t="s">
        <v>23</v>
      </c>
      <c r="D7859" s="177">
        <v>44214</v>
      </c>
      <c r="E7859">
        <v>7</v>
      </c>
      <c r="F7859" s="38">
        <f t="shared" si="122"/>
        <v>44214</v>
      </c>
    </row>
    <row r="7860" spans="1:6" x14ac:dyDescent="0.25">
      <c r="A7860" t="s">
        <v>91</v>
      </c>
      <c r="B7860" t="s">
        <v>91</v>
      </c>
      <c r="C7860" t="s">
        <v>101</v>
      </c>
      <c r="D7860" s="177">
        <v>44214</v>
      </c>
      <c r="E7860">
        <v>37</v>
      </c>
      <c r="F7860" s="38">
        <f t="shared" si="122"/>
        <v>44214</v>
      </c>
    </row>
    <row r="7861" spans="1:6" x14ac:dyDescent="0.25">
      <c r="A7861" t="s">
        <v>91</v>
      </c>
      <c r="B7861" t="s">
        <v>91</v>
      </c>
      <c r="C7861" t="s">
        <v>100</v>
      </c>
      <c r="D7861" s="177">
        <v>44214</v>
      </c>
      <c r="E7861">
        <v>104</v>
      </c>
      <c r="F7861" s="38">
        <f t="shared" si="122"/>
        <v>44214</v>
      </c>
    </row>
    <row r="7862" spans="1:6" x14ac:dyDescent="0.25">
      <c r="A7862" t="s">
        <v>57</v>
      </c>
      <c r="B7862" t="s">
        <v>57</v>
      </c>
      <c r="C7862" t="s">
        <v>60</v>
      </c>
      <c r="D7862" s="177">
        <v>44214</v>
      </c>
      <c r="E7862">
        <v>31</v>
      </c>
      <c r="F7862" s="38">
        <f t="shared" si="122"/>
        <v>44214</v>
      </c>
    </row>
    <row r="7863" spans="1:6" x14ac:dyDescent="0.25">
      <c r="A7863" t="s">
        <v>25</v>
      </c>
      <c r="B7863" t="s">
        <v>54</v>
      </c>
      <c r="C7863" t="s">
        <v>55</v>
      </c>
      <c r="D7863" s="177">
        <v>44214</v>
      </c>
      <c r="E7863">
        <v>211</v>
      </c>
      <c r="F7863" s="38">
        <f t="shared" si="122"/>
        <v>44214</v>
      </c>
    </row>
    <row r="7864" spans="1:6" x14ac:dyDescent="0.25">
      <c r="A7864" t="s">
        <v>57</v>
      </c>
      <c r="B7864" t="s">
        <v>57</v>
      </c>
      <c r="C7864" t="s">
        <v>63</v>
      </c>
      <c r="D7864" s="177">
        <v>44214</v>
      </c>
      <c r="E7864">
        <v>3</v>
      </c>
      <c r="F7864" s="38">
        <f t="shared" si="122"/>
        <v>44214</v>
      </c>
    </row>
    <row r="7865" spans="1:6" x14ac:dyDescent="0.25">
      <c r="A7865" t="s">
        <v>263</v>
      </c>
      <c r="B7865" t="s">
        <v>199</v>
      </c>
      <c r="C7865" t="s">
        <v>75</v>
      </c>
      <c r="D7865" s="177">
        <v>44214</v>
      </c>
      <c r="E7865">
        <v>46</v>
      </c>
      <c r="F7865" s="38">
        <f t="shared" si="122"/>
        <v>44214</v>
      </c>
    </row>
    <row r="7866" spans="1:6" x14ac:dyDescent="0.25">
      <c r="A7866" t="s">
        <v>263</v>
      </c>
      <c r="B7866" t="s">
        <v>199</v>
      </c>
      <c r="C7866" t="s">
        <v>447</v>
      </c>
      <c r="D7866" s="177">
        <v>44214</v>
      </c>
      <c r="E7866">
        <v>24</v>
      </c>
      <c r="F7866" s="38">
        <f t="shared" si="122"/>
        <v>44214</v>
      </c>
    </row>
    <row r="7867" spans="1:6" x14ac:dyDescent="0.25">
      <c r="A7867" t="s">
        <v>25</v>
      </c>
      <c r="B7867" t="s">
        <v>29</v>
      </c>
      <c r="C7867" t="s">
        <v>30</v>
      </c>
      <c r="D7867" s="177">
        <v>44214</v>
      </c>
      <c r="E7867">
        <v>59</v>
      </c>
      <c r="F7867" s="38">
        <f t="shared" si="122"/>
        <v>44214</v>
      </c>
    </row>
    <row r="7868" spans="1:6" x14ac:dyDescent="0.25">
      <c r="A7868" t="s">
        <v>25</v>
      </c>
      <c r="B7868" t="s">
        <v>25</v>
      </c>
      <c r="C7868" t="s">
        <v>32</v>
      </c>
      <c r="D7868" s="177">
        <v>44214</v>
      </c>
      <c r="E7868">
        <v>86</v>
      </c>
      <c r="F7868" s="38">
        <f t="shared" si="122"/>
        <v>44214</v>
      </c>
    </row>
    <row r="7869" spans="1:6" x14ac:dyDescent="0.25">
      <c r="A7869" t="s">
        <v>25</v>
      </c>
      <c r="B7869" t="s">
        <v>25</v>
      </c>
      <c r="C7869" t="s">
        <v>34</v>
      </c>
      <c r="D7869" s="177">
        <v>44214</v>
      </c>
      <c r="E7869">
        <v>63</v>
      </c>
      <c r="F7869" s="38">
        <f t="shared" si="122"/>
        <v>44214</v>
      </c>
    </row>
    <row r="7870" spans="1:6" x14ac:dyDescent="0.25">
      <c r="A7870" t="s">
        <v>25</v>
      </c>
      <c r="B7870" t="s">
        <v>25</v>
      </c>
      <c r="C7870" t="s">
        <v>37</v>
      </c>
      <c r="D7870" s="177">
        <v>44214</v>
      </c>
      <c r="E7870">
        <v>103</v>
      </c>
      <c r="F7870" s="38">
        <f t="shared" si="122"/>
        <v>44214</v>
      </c>
    </row>
    <row r="7871" spans="1:6" x14ac:dyDescent="0.25">
      <c r="A7871" t="s">
        <v>25</v>
      </c>
      <c r="B7871" t="s">
        <v>25</v>
      </c>
      <c r="C7871" t="s">
        <v>45</v>
      </c>
      <c r="D7871" s="177">
        <v>44214</v>
      </c>
      <c r="E7871">
        <v>32</v>
      </c>
      <c r="F7871" s="38">
        <f t="shared" si="122"/>
        <v>44214</v>
      </c>
    </row>
    <row r="7872" spans="1:6" x14ac:dyDescent="0.25">
      <c r="A7872" t="s">
        <v>264</v>
      </c>
      <c r="B7872" t="s">
        <v>81</v>
      </c>
      <c r="C7872" t="s">
        <v>82</v>
      </c>
      <c r="D7872" s="177">
        <v>44214</v>
      </c>
      <c r="E7872">
        <v>22</v>
      </c>
      <c r="F7872" s="38">
        <f t="shared" si="122"/>
        <v>44214</v>
      </c>
    </row>
    <row r="7873" spans="1:6" x14ac:dyDescent="0.25">
      <c r="A7873" t="s">
        <v>91</v>
      </c>
      <c r="B7873" t="s">
        <v>91</v>
      </c>
      <c r="C7873" t="s">
        <v>98</v>
      </c>
      <c r="D7873" s="177">
        <v>44214</v>
      </c>
      <c r="E7873">
        <v>50</v>
      </c>
      <c r="F7873" s="38">
        <f t="shared" si="122"/>
        <v>44214</v>
      </c>
    </row>
    <row r="7874" spans="1:6" x14ac:dyDescent="0.25">
      <c r="A7874" t="s">
        <v>91</v>
      </c>
      <c r="B7874" t="s">
        <v>91</v>
      </c>
      <c r="C7874" t="s">
        <v>96</v>
      </c>
      <c r="D7874" s="177">
        <v>44214</v>
      </c>
      <c r="E7874">
        <v>42</v>
      </c>
      <c r="F7874" s="38">
        <f t="shared" si="122"/>
        <v>44214</v>
      </c>
    </row>
    <row r="7875" spans="1:6" x14ac:dyDescent="0.25">
      <c r="A7875" t="s">
        <v>25</v>
      </c>
      <c r="B7875" t="s">
        <v>25</v>
      </c>
      <c r="C7875" t="s">
        <v>53</v>
      </c>
      <c r="D7875" s="177">
        <v>44214</v>
      </c>
      <c r="E7875">
        <v>33</v>
      </c>
      <c r="F7875" s="38">
        <f t="shared" ref="F7875:F7938" si="123">D7875</f>
        <v>44214</v>
      </c>
    </row>
    <row r="7876" spans="1:6" x14ac:dyDescent="0.25">
      <c r="A7876" t="s">
        <v>57</v>
      </c>
      <c r="B7876" t="s">
        <v>57</v>
      </c>
      <c r="C7876" t="s">
        <v>446</v>
      </c>
      <c r="D7876" s="177">
        <v>44214</v>
      </c>
      <c r="E7876">
        <v>1</v>
      </c>
      <c r="F7876" s="38">
        <f t="shared" si="123"/>
        <v>44214</v>
      </c>
    </row>
    <row r="7877" spans="1:6" x14ac:dyDescent="0.25">
      <c r="A7877" t="s">
        <v>57</v>
      </c>
      <c r="B7877" t="s">
        <v>57</v>
      </c>
      <c r="C7877" t="s">
        <v>62</v>
      </c>
      <c r="D7877" s="177">
        <v>44214</v>
      </c>
      <c r="E7877">
        <v>32</v>
      </c>
      <c r="F7877" s="38">
        <f t="shared" si="123"/>
        <v>44214</v>
      </c>
    </row>
    <row r="7878" spans="1:6" x14ac:dyDescent="0.25">
      <c r="A7878" t="s">
        <v>25</v>
      </c>
      <c r="B7878" t="s">
        <v>54</v>
      </c>
      <c r="C7878" t="s">
        <v>56</v>
      </c>
      <c r="D7878" s="177">
        <v>44214</v>
      </c>
      <c r="E7878">
        <v>116</v>
      </c>
      <c r="F7878" s="38">
        <f t="shared" si="123"/>
        <v>44214</v>
      </c>
    </row>
    <row r="7879" spans="1:6" x14ac:dyDescent="0.25">
      <c r="A7879" t="s">
        <v>263</v>
      </c>
      <c r="B7879" t="s">
        <v>199</v>
      </c>
      <c r="C7879" t="s">
        <v>77</v>
      </c>
      <c r="D7879" s="177">
        <v>44214</v>
      </c>
      <c r="E7879">
        <v>57</v>
      </c>
      <c r="F7879" s="38">
        <f t="shared" si="123"/>
        <v>44214</v>
      </c>
    </row>
    <row r="7880" spans="1:6" x14ac:dyDescent="0.25">
      <c r="A7880" t="s">
        <v>91</v>
      </c>
      <c r="B7880" t="s">
        <v>91</v>
      </c>
      <c r="C7880" t="s">
        <v>97</v>
      </c>
      <c r="D7880" s="177">
        <v>44214</v>
      </c>
      <c r="E7880">
        <v>19</v>
      </c>
      <c r="F7880" s="38">
        <f t="shared" si="123"/>
        <v>44214</v>
      </c>
    </row>
    <row r="7881" spans="1:6" x14ac:dyDescent="0.25">
      <c r="A7881" t="s">
        <v>264</v>
      </c>
      <c r="B7881" t="s">
        <v>83</v>
      </c>
      <c r="C7881" t="s">
        <v>84</v>
      </c>
      <c r="D7881" s="177">
        <v>44214</v>
      </c>
      <c r="E7881">
        <v>163</v>
      </c>
      <c r="F7881" s="38">
        <f t="shared" si="123"/>
        <v>44214</v>
      </c>
    </row>
    <row r="7882" spans="1:6" x14ac:dyDescent="0.25">
      <c r="A7882" t="s">
        <v>25</v>
      </c>
      <c r="B7882" t="s">
        <v>25</v>
      </c>
      <c r="C7882" t="s">
        <v>49</v>
      </c>
      <c r="D7882" s="177">
        <v>44214</v>
      </c>
      <c r="E7882">
        <v>79</v>
      </c>
      <c r="F7882" s="38">
        <f t="shared" si="123"/>
        <v>44214</v>
      </c>
    </row>
    <row r="7883" spans="1:6" x14ac:dyDescent="0.25">
      <c r="A7883" t="s">
        <v>25</v>
      </c>
      <c r="B7883" t="s">
        <v>25</v>
      </c>
      <c r="C7883" t="s">
        <v>43</v>
      </c>
      <c r="D7883" s="177">
        <v>44214</v>
      </c>
      <c r="E7883">
        <v>28</v>
      </c>
      <c r="F7883" s="38">
        <f t="shared" si="123"/>
        <v>44214</v>
      </c>
    </row>
    <row r="7884" spans="1:6" x14ac:dyDescent="0.25">
      <c r="A7884" t="s">
        <v>25</v>
      </c>
      <c r="B7884" t="s">
        <v>25</v>
      </c>
      <c r="C7884" t="s">
        <v>39</v>
      </c>
      <c r="D7884" s="177">
        <v>44214</v>
      </c>
      <c r="E7884">
        <v>53</v>
      </c>
      <c r="F7884" s="38">
        <f t="shared" si="123"/>
        <v>44214</v>
      </c>
    </row>
    <row r="7885" spans="1:6" x14ac:dyDescent="0.25">
      <c r="A7885" t="s">
        <v>25</v>
      </c>
      <c r="B7885" t="s">
        <v>26</v>
      </c>
      <c r="C7885" t="s">
        <v>28</v>
      </c>
      <c r="D7885" s="177">
        <v>44214</v>
      </c>
      <c r="E7885">
        <v>8</v>
      </c>
      <c r="F7885" s="38">
        <f t="shared" si="123"/>
        <v>44214</v>
      </c>
    </row>
    <row r="7886" spans="1:6" x14ac:dyDescent="0.25">
      <c r="A7886" t="s">
        <v>25</v>
      </c>
      <c r="B7886" t="s">
        <v>25</v>
      </c>
      <c r="C7886" t="s">
        <v>31</v>
      </c>
      <c r="D7886" s="177">
        <v>44214</v>
      </c>
      <c r="E7886">
        <v>96</v>
      </c>
      <c r="F7886" s="38">
        <f t="shared" si="123"/>
        <v>44214</v>
      </c>
    </row>
    <row r="7887" spans="1:6" x14ac:dyDescent="0.25">
      <c r="A7887" t="s">
        <v>91</v>
      </c>
      <c r="B7887" t="s">
        <v>91</v>
      </c>
      <c r="C7887" t="s">
        <v>100</v>
      </c>
      <c r="D7887" s="177">
        <v>44212</v>
      </c>
      <c r="E7887">
        <v>80</v>
      </c>
      <c r="F7887" s="38">
        <f t="shared" si="123"/>
        <v>44212</v>
      </c>
    </row>
    <row r="7888" spans="1:6" x14ac:dyDescent="0.25">
      <c r="A7888" t="s">
        <v>91</v>
      </c>
      <c r="B7888" t="s">
        <v>91</v>
      </c>
      <c r="C7888" t="s">
        <v>94</v>
      </c>
      <c r="D7888" s="177">
        <v>44211</v>
      </c>
      <c r="E7888">
        <v>11</v>
      </c>
      <c r="F7888" s="38">
        <f t="shared" si="123"/>
        <v>44211</v>
      </c>
    </row>
    <row r="7889" spans="1:6" x14ac:dyDescent="0.25">
      <c r="A7889" t="s">
        <v>264</v>
      </c>
      <c r="B7889" t="s">
        <v>83</v>
      </c>
      <c r="C7889" t="s">
        <v>90</v>
      </c>
      <c r="D7889" s="177">
        <v>44211</v>
      </c>
      <c r="E7889">
        <v>65</v>
      </c>
      <c r="F7889" s="38">
        <f t="shared" si="123"/>
        <v>44211</v>
      </c>
    </row>
    <row r="7890" spans="1:6" x14ac:dyDescent="0.25">
      <c r="A7890" t="s">
        <v>264</v>
      </c>
      <c r="B7890" t="s">
        <v>83</v>
      </c>
      <c r="C7890" t="s">
        <v>181</v>
      </c>
      <c r="D7890" s="177">
        <v>44211</v>
      </c>
      <c r="E7890">
        <v>26</v>
      </c>
      <c r="F7890" s="38">
        <f t="shared" si="123"/>
        <v>44211</v>
      </c>
    </row>
    <row r="7891" spans="1:6" x14ac:dyDescent="0.25">
      <c r="A7891" t="s">
        <v>264</v>
      </c>
      <c r="B7891" t="s">
        <v>81</v>
      </c>
      <c r="C7891" t="s">
        <v>82</v>
      </c>
      <c r="D7891" s="177">
        <v>44211</v>
      </c>
      <c r="E7891">
        <v>47</v>
      </c>
      <c r="F7891" s="38">
        <f t="shared" si="123"/>
        <v>44211</v>
      </c>
    </row>
    <row r="7892" spans="1:6" x14ac:dyDescent="0.25">
      <c r="A7892" t="s">
        <v>71</v>
      </c>
      <c r="B7892" t="s">
        <v>71</v>
      </c>
      <c r="C7892" t="s">
        <v>72</v>
      </c>
      <c r="D7892" s="177">
        <v>44211</v>
      </c>
      <c r="E7892">
        <v>34</v>
      </c>
      <c r="F7892" s="38">
        <f t="shared" si="123"/>
        <v>44211</v>
      </c>
    </row>
    <row r="7893" spans="1:6" x14ac:dyDescent="0.25">
      <c r="A7893" t="s">
        <v>25</v>
      </c>
      <c r="B7893" t="s">
        <v>54</v>
      </c>
      <c r="C7893" t="s">
        <v>55</v>
      </c>
      <c r="D7893" s="177">
        <v>44211</v>
      </c>
      <c r="E7893">
        <v>69</v>
      </c>
      <c r="F7893" s="38">
        <f t="shared" si="123"/>
        <v>44211</v>
      </c>
    </row>
    <row r="7894" spans="1:6" x14ac:dyDescent="0.25">
      <c r="A7894" t="s">
        <v>25</v>
      </c>
      <c r="B7894" t="s">
        <v>25</v>
      </c>
      <c r="C7894" t="s">
        <v>41</v>
      </c>
      <c r="D7894" s="177">
        <v>44211</v>
      </c>
      <c r="E7894">
        <v>32</v>
      </c>
      <c r="F7894" s="38">
        <f t="shared" si="123"/>
        <v>44211</v>
      </c>
    </row>
    <row r="7895" spans="1:6" x14ac:dyDescent="0.25">
      <c r="A7895" t="s">
        <v>263</v>
      </c>
      <c r="B7895" t="s">
        <v>199</v>
      </c>
      <c r="C7895" t="s">
        <v>447</v>
      </c>
      <c r="D7895" s="177">
        <v>44211</v>
      </c>
      <c r="E7895">
        <v>9</v>
      </c>
      <c r="F7895" s="38">
        <f t="shared" si="123"/>
        <v>44211</v>
      </c>
    </row>
    <row r="7896" spans="1:6" x14ac:dyDescent="0.25">
      <c r="A7896" t="s">
        <v>263</v>
      </c>
      <c r="B7896" t="s">
        <v>199</v>
      </c>
      <c r="C7896" t="s">
        <v>75</v>
      </c>
      <c r="D7896" s="177">
        <v>44211</v>
      </c>
      <c r="E7896">
        <v>35</v>
      </c>
      <c r="F7896" s="38">
        <f t="shared" si="123"/>
        <v>44211</v>
      </c>
    </row>
    <row r="7897" spans="1:6" x14ac:dyDescent="0.25">
      <c r="A7897" t="s">
        <v>325</v>
      </c>
      <c r="B7897" t="s">
        <v>325</v>
      </c>
      <c r="C7897" t="s">
        <v>327</v>
      </c>
      <c r="D7897" s="177">
        <v>44211</v>
      </c>
      <c r="E7897">
        <v>1</v>
      </c>
      <c r="F7897" s="38">
        <f t="shared" si="123"/>
        <v>44211</v>
      </c>
    </row>
    <row r="7898" spans="1:6" x14ac:dyDescent="0.25">
      <c r="A7898" t="s">
        <v>264</v>
      </c>
      <c r="B7898" t="s">
        <v>83</v>
      </c>
      <c r="C7898" t="s">
        <v>80</v>
      </c>
      <c r="D7898" s="177">
        <v>44211</v>
      </c>
      <c r="E7898">
        <v>21</v>
      </c>
      <c r="F7898" s="38">
        <f t="shared" si="123"/>
        <v>44211</v>
      </c>
    </row>
    <row r="7899" spans="1:6" x14ac:dyDescent="0.25">
      <c r="A7899" t="s">
        <v>18</v>
      </c>
      <c r="B7899" t="s">
        <v>18</v>
      </c>
      <c r="C7899" t="s">
        <v>23</v>
      </c>
      <c r="D7899" s="177">
        <v>44211</v>
      </c>
      <c r="E7899">
        <v>25</v>
      </c>
      <c r="F7899" s="38">
        <f t="shared" si="123"/>
        <v>44211</v>
      </c>
    </row>
    <row r="7900" spans="1:6" x14ac:dyDescent="0.25">
      <c r="A7900" t="s">
        <v>337</v>
      </c>
      <c r="B7900" t="s">
        <v>338</v>
      </c>
      <c r="C7900" t="s">
        <v>177</v>
      </c>
      <c r="D7900" s="177">
        <v>44211</v>
      </c>
      <c r="E7900">
        <v>14</v>
      </c>
      <c r="F7900" s="38">
        <f t="shared" si="123"/>
        <v>44211</v>
      </c>
    </row>
    <row r="7901" spans="1:6" x14ac:dyDescent="0.25">
      <c r="A7901" t="s">
        <v>18</v>
      </c>
      <c r="B7901" t="s">
        <v>19</v>
      </c>
      <c r="C7901" t="s">
        <v>20</v>
      </c>
      <c r="D7901" s="177">
        <v>44211</v>
      </c>
      <c r="E7901">
        <v>40</v>
      </c>
      <c r="F7901" s="38">
        <f t="shared" si="123"/>
        <v>44211</v>
      </c>
    </row>
    <row r="7902" spans="1:6" x14ac:dyDescent="0.25">
      <c r="A7902" t="s">
        <v>25</v>
      </c>
      <c r="B7902" t="s">
        <v>25</v>
      </c>
      <c r="C7902" t="s">
        <v>47</v>
      </c>
      <c r="D7902" s="177">
        <v>44211</v>
      </c>
      <c r="E7902">
        <v>57</v>
      </c>
      <c r="F7902" s="38">
        <f t="shared" si="123"/>
        <v>44211</v>
      </c>
    </row>
    <row r="7903" spans="1:6" x14ac:dyDescent="0.25">
      <c r="A7903" t="s">
        <v>25</v>
      </c>
      <c r="B7903" t="s">
        <v>25</v>
      </c>
      <c r="C7903" t="s">
        <v>36</v>
      </c>
      <c r="D7903" s="177">
        <v>44211</v>
      </c>
      <c r="E7903">
        <v>9</v>
      </c>
      <c r="F7903" s="38">
        <f t="shared" si="123"/>
        <v>44211</v>
      </c>
    </row>
    <row r="7904" spans="1:6" x14ac:dyDescent="0.25">
      <c r="A7904" t="s">
        <v>25</v>
      </c>
      <c r="B7904" t="s">
        <v>25</v>
      </c>
      <c r="C7904" t="s">
        <v>33</v>
      </c>
      <c r="D7904" s="177">
        <v>44211</v>
      </c>
      <c r="E7904">
        <v>4</v>
      </c>
      <c r="F7904" s="38">
        <f t="shared" si="123"/>
        <v>44211</v>
      </c>
    </row>
    <row r="7905" spans="1:6" x14ac:dyDescent="0.25">
      <c r="A7905" t="s">
        <v>25</v>
      </c>
      <c r="B7905" t="s">
        <v>25</v>
      </c>
      <c r="C7905" t="s">
        <v>31</v>
      </c>
      <c r="D7905" s="177">
        <v>44211</v>
      </c>
      <c r="E7905">
        <v>15</v>
      </c>
      <c r="F7905" s="38">
        <f t="shared" si="123"/>
        <v>44211</v>
      </c>
    </row>
    <row r="7906" spans="1:6" x14ac:dyDescent="0.25">
      <c r="A7906" t="s">
        <v>25</v>
      </c>
      <c r="B7906" t="s">
        <v>26</v>
      </c>
      <c r="C7906" t="s">
        <v>28</v>
      </c>
      <c r="D7906" s="177">
        <v>44211</v>
      </c>
      <c r="E7906">
        <v>44</v>
      </c>
      <c r="F7906" s="38">
        <f t="shared" si="123"/>
        <v>44211</v>
      </c>
    </row>
    <row r="7907" spans="1:6" x14ac:dyDescent="0.25">
      <c r="A7907" t="s">
        <v>18</v>
      </c>
      <c r="B7907" t="s">
        <v>18</v>
      </c>
      <c r="C7907" t="s">
        <v>24</v>
      </c>
      <c r="D7907" s="177">
        <v>44211</v>
      </c>
      <c r="E7907">
        <v>23</v>
      </c>
      <c r="F7907" s="38">
        <f t="shared" si="123"/>
        <v>44211</v>
      </c>
    </row>
    <row r="7908" spans="1:6" x14ac:dyDescent="0.25">
      <c r="A7908" t="s">
        <v>25</v>
      </c>
      <c r="B7908" t="s">
        <v>26</v>
      </c>
      <c r="C7908" t="s">
        <v>27</v>
      </c>
      <c r="D7908" s="177">
        <v>44211</v>
      </c>
      <c r="E7908">
        <v>19</v>
      </c>
      <c r="F7908" s="38">
        <f t="shared" si="123"/>
        <v>44211</v>
      </c>
    </row>
    <row r="7909" spans="1:6" x14ac:dyDescent="0.25">
      <c r="A7909" t="s">
        <v>25</v>
      </c>
      <c r="B7909" t="s">
        <v>25</v>
      </c>
      <c r="C7909" t="s">
        <v>39</v>
      </c>
      <c r="D7909" s="177">
        <v>44211</v>
      </c>
      <c r="E7909">
        <v>27</v>
      </c>
      <c r="F7909" s="38">
        <f t="shared" si="123"/>
        <v>44211</v>
      </c>
    </row>
    <row r="7910" spans="1:6" x14ac:dyDescent="0.25">
      <c r="A7910" t="s">
        <v>25</v>
      </c>
      <c r="B7910" t="s">
        <v>25</v>
      </c>
      <c r="C7910" t="s">
        <v>186</v>
      </c>
      <c r="D7910" s="177">
        <v>44211</v>
      </c>
      <c r="E7910">
        <v>1</v>
      </c>
      <c r="F7910" s="38">
        <f t="shared" si="123"/>
        <v>44211</v>
      </c>
    </row>
    <row r="7911" spans="1:6" x14ac:dyDescent="0.25">
      <c r="A7911" t="s">
        <v>25</v>
      </c>
      <c r="B7911" t="s">
        <v>25</v>
      </c>
      <c r="C7911" t="s">
        <v>49</v>
      </c>
      <c r="D7911" s="177">
        <v>44211</v>
      </c>
      <c r="E7911">
        <v>100</v>
      </c>
      <c r="F7911" s="38">
        <f t="shared" si="123"/>
        <v>44211</v>
      </c>
    </row>
    <row r="7912" spans="1:6" x14ac:dyDescent="0.25">
      <c r="A7912" t="s">
        <v>264</v>
      </c>
      <c r="B7912" t="s">
        <v>83</v>
      </c>
      <c r="C7912" t="s">
        <v>84</v>
      </c>
      <c r="D7912" s="177">
        <v>44211</v>
      </c>
      <c r="E7912">
        <v>91</v>
      </c>
      <c r="F7912" s="38">
        <f t="shared" si="123"/>
        <v>44211</v>
      </c>
    </row>
    <row r="7913" spans="1:6" x14ac:dyDescent="0.25">
      <c r="A7913" t="s">
        <v>263</v>
      </c>
      <c r="B7913" t="s">
        <v>199</v>
      </c>
      <c r="C7913" t="s">
        <v>77</v>
      </c>
      <c r="D7913" s="177">
        <v>44211</v>
      </c>
      <c r="E7913">
        <v>28</v>
      </c>
      <c r="F7913" s="38">
        <f t="shared" si="123"/>
        <v>44211</v>
      </c>
    </row>
    <row r="7914" spans="1:6" x14ac:dyDescent="0.25">
      <c r="A7914" t="s">
        <v>57</v>
      </c>
      <c r="B7914" t="s">
        <v>57</v>
      </c>
      <c r="C7914" t="s">
        <v>63</v>
      </c>
      <c r="D7914" s="177">
        <v>44211</v>
      </c>
      <c r="E7914">
        <v>24</v>
      </c>
      <c r="F7914" s="38">
        <f t="shared" si="123"/>
        <v>44211</v>
      </c>
    </row>
    <row r="7915" spans="1:6" x14ac:dyDescent="0.25">
      <c r="A7915" t="s">
        <v>25</v>
      </c>
      <c r="B7915" t="s">
        <v>54</v>
      </c>
      <c r="C7915" t="s">
        <v>56</v>
      </c>
      <c r="D7915" s="177">
        <v>44211</v>
      </c>
      <c r="E7915">
        <v>88</v>
      </c>
      <c r="F7915" s="38">
        <f t="shared" si="123"/>
        <v>44211</v>
      </c>
    </row>
    <row r="7916" spans="1:6" x14ac:dyDescent="0.25">
      <c r="A7916" t="s">
        <v>57</v>
      </c>
      <c r="B7916" t="s">
        <v>57</v>
      </c>
      <c r="C7916" t="s">
        <v>62</v>
      </c>
      <c r="D7916" s="177">
        <v>44211</v>
      </c>
      <c r="E7916">
        <v>22</v>
      </c>
      <c r="F7916" s="38">
        <f t="shared" si="123"/>
        <v>44211</v>
      </c>
    </row>
    <row r="7917" spans="1:6" x14ac:dyDescent="0.25">
      <c r="A7917" t="s">
        <v>25</v>
      </c>
      <c r="B7917" t="s">
        <v>25</v>
      </c>
      <c r="C7917" t="s">
        <v>53</v>
      </c>
      <c r="D7917" s="177">
        <v>44211</v>
      </c>
      <c r="E7917">
        <v>11</v>
      </c>
      <c r="F7917" s="38">
        <f t="shared" si="123"/>
        <v>44211</v>
      </c>
    </row>
    <row r="7918" spans="1:6" x14ac:dyDescent="0.25">
      <c r="A7918" t="s">
        <v>91</v>
      </c>
      <c r="B7918" t="s">
        <v>91</v>
      </c>
      <c r="C7918" t="s">
        <v>96</v>
      </c>
      <c r="D7918" s="177">
        <v>44211</v>
      </c>
      <c r="E7918">
        <v>20</v>
      </c>
      <c r="F7918" s="38">
        <f t="shared" si="123"/>
        <v>44211</v>
      </c>
    </row>
    <row r="7919" spans="1:6" x14ac:dyDescent="0.25">
      <c r="A7919" t="s">
        <v>91</v>
      </c>
      <c r="B7919" t="s">
        <v>91</v>
      </c>
      <c r="C7919" t="s">
        <v>98</v>
      </c>
      <c r="D7919" s="177">
        <v>44211</v>
      </c>
      <c r="E7919">
        <v>31</v>
      </c>
      <c r="F7919" s="38">
        <f t="shared" si="123"/>
        <v>44211</v>
      </c>
    </row>
    <row r="7920" spans="1:6" x14ac:dyDescent="0.25">
      <c r="A7920" t="s">
        <v>25</v>
      </c>
      <c r="B7920" t="s">
        <v>25</v>
      </c>
      <c r="C7920" t="s">
        <v>45</v>
      </c>
      <c r="D7920" s="177">
        <v>44211</v>
      </c>
      <c r="E7920">
        <v>113</v>
      </c>
      <c r="F7920" s="38">
        <f t="shared" si="123"/>
        <v>44211</v>
      </c>
    </row>
    <row r="7921" spans="1:6" x14ac:dyDescent="0.25">
      <c r="A7921" t="s">
        <v>25</v>
      </c>
      <c r="B7921" t="s">
        <v>25</v>
      </c>
      <c r="C7921" t="s">
        <v>37</v>
      </c>
      <c r="D7921" s="177">
        <v>44211</v>
      </c>
      <c r="E7921">
        <v>60</v>
      </c>
      <c r="F7921" s="38">
        <f t="shared" si="123"/>
        <v>44211</v>
      </c>
    </row>
    <row r="7922" spans="1:6" x14ac:dyDescent="0.25">
      <c r="A7922" t="s">
        <v>25</v>
      </c>
      <c r="B7922" t="s">
        <v>25</v>
      </c>
      <c r="C7922" t="s">
        <v>34</v>
      </c>
      <c r="D7922" s="177">
        <v>44211</v>
      </c>
      <c r="E7922">
        <v>23</v>
      </c>
      <c r="F7922" s="38">
        <f t="shared" si="123"/>
        <v>44211</v>
      </c>
    </row>
    <row r="7923" spans="1:6" x14ac:dyDescent="0.25">
      <c r="A7923" t="s">
        <v>25</v>
      </c>
      <c r="B7923" t="s">
        <v>25</v>
      </c>
      <c r="C7923" t="s">
        <v>32</v>
      </c>
      <c r="D7923" s="177">
        <v>44211</v>
      </c>
      <c r="E7923">
        <v>46</v>
      </c>
      <c r="F7923" s="38">
        <f t="shared" si="123"/>
        <v>44211</v>
      </c>
    </row>
    <row r="7924" spans="1:6" x14ac:dyDescent="0.25">
      <c r="A7924" t="s">
        <v>25</v>
      </c>
      <c r="B7924" t="s">
        <v>29</v>
      </c>
      <c r="C7924" t="s">
        <v>30</v>
      </c>
      <c r="D7924" s="177">
        <v>44211</v>
      </c>
      <c r="E7924">
        <v>17</v>
      </c>
      <c r="F7924" s="38">
        <f t="shared" si="123"/>
        <v>44211</v>
      </c>
    </row>
    <row r="7925" spans="1:6" x14ac:dyDescent="0.25">
      <c r="A7925" t="s">
        <v>25</v>
      </c>
      <c r="B7925" t="s">
        <v>25</v>
      </c>
      <c r="C7925" t="s">
        <v>31</v>
      </c>
      <c r="D7925" s="177">
        <v>44210</v>
      </c>
      <c r="E7925">
        <v>89</v>
      </c>
      <c r="F7925" s="38">
        <f t="shared" si="123"/>
        <v>44210</v>
      </c>
    </row>
    <row r="7926" spans="1:6" x14ac:dyDescent="0.25">
      <c r="A7926" t="s">
        <v>25</v>
      </c>
      <c r="B7926" t="s">
        <v>26</v>
      </c>
      <c r="C7926" t="s">
        <v>28</v>
      </c>
      <c r="D7926" s="177">
        <v>44210</v>
      </c>
      <c r="E7926">
        <v>41</v>
      </c>
      <c r="F7926" s="38">
        <f t="shared" si="123"/>
        <v>44210</v>
      </c>
    </row>
    <row r="7927" spans="1:6" x14ac:dyDescent="0.25">
      <c r="A7927" t="s">
        <v>25</v>
      </c>
      <c r="B7927" t="s">
        <v>26</v>
      </c>
      <c r="C7927" t="s">
        <v>27</v>
      </c>
      <c r="D7927" s="177">
        <v>44210</v>
      </c>
      <c r="E7927">
        <v>39</v>
      </c>
      <c r="F7927" s="38">
        <f t="shared" si="123"/>
        <v>44210</v>
      </c>
    </row>
    <row r="7928" spans="1:6" x14ac:dyDescent="0.25">
      <c r="A7928" t="s">
        <v>18</v>
      </c>
      <c r="B7928" t="s">
        <v>19</v>
      </c>
      <c r="C7928" t="s">
        <v>185</v>
      </c>
      <c r="D7928" s="177">
        <v>44210</v>
      </c>
      <c r="E7928">
        <v>5</v>
      </c>
      <c r="F7928" s="38">
        <f t="shared" si="123"/>
        <v>44210</v>
      </c>
    </row>
    <row r="7929" spans="1:6" x14ac:dyDescent="0.25">
      <c r="A7929" t="s">
        <v>370</v>
      </c>
      <c r="B7929" t="s">
        <v>371</v>
      </c>
      <c r="D7929" s="177">
        <v>44210</v>
      </c>
      <c r="E7929">
        <v>7</v>
      </c>
      <c r="F7929" s="38">
        <f t="shared" si="123"/>
        <v>44210</v>
      </c>
    </row>
    <row r="7930" spans="1:6" x14ac:dyDescent="0.25">
      <c r="A7930" t="s">
        <v>25</v>
      </c>
      <c r="B7930" t="s">
        <v>25</v>
      </c>
      <c r="C7930" t="s">
        <v>38</v>
      </c>
      <c r="D7930" s="177">
        <v>44210</v>
      </c>
      <c r="E7930">
        <v>35</v>
      </c>
      <c r="F7930" s="38">
        <f t="shared" si="123"/>
        <v>44210</v>
      </c>
    </row>
    <row r="7931" spans="1:6" x14ac:dyDescent="0.25">
      <c r="A7931" t="s">
        <v>25</v>
      </c>
      <c r="B7931" t="s">
        <v>25</v>
      </c>
      <c r="C7931" t="s">
        <v>40</v>
      </c>
      <c r="D7931" s="177">
        <v>44210</v>
      </c>
      <c r="E7931">
        <v>5</v>
      </c>
      <c r="F7931" s="38">
        <f t="shared" si="123"/>
        <v>44210</v>
      </c>
    </row>
    <row r="7932" spans="1:6" x14ac:dyDescent="0.25">
      <c r="A7932" t="s">
        <v>25</v>
      </c>
      <c r="B7932" t="s">
        <v>25</v>
      </c>
      <c r="C7932" t="s">
        <v>43</v>
      </c>
      <c r="D7932" s="177">
        <v>44210</v>
      </c>
      <c r="E7932">
        <v>36</v>
      </c>
      <c r="F7932" s="38">
        <f t="shared" si="123"/>
        <v>44210</v>
      </c>
    </row>
    <row r="7933" spans="1:6" x14ac:dyDescent="0.25">
      <c r="A7933" t="s">
        <v>25</v>
      </c>
      <c r="B7933" t="s">
        <v>25</v>
      </c>
      <c r="C7933" t="s">
        <v>49</v>
      </c>
      <c r="D7933" s="177">
        <v>44210</v>
      </c>
      <c r="E7933">
        <v>50</v>
      </c>
      <c r="F7933" s="38">
        <f t="shared" si="123"/>
        <v>44210</v>
      </c>
    </row>
    <row r="7934" spans="1:6" x14ac:dyDescent="0.25">
      <c r="A7934" t="s">
        <v>264</v>
      </c>
      <c r="B7934" t="s">
        <v>83</v>
      </c>
      <c r="C7934" t="s">
        <v>84</v>
      </c>
      <c r="D7934" s="177">
        <v>44210</v>
      </c>
      <c r="E7934">
        <v>118</v>
      </c>
      <c r="F7934" s="38">
        <f t="shared" si="123"/>
        <v>44210</v>
      </c>
    </row>
    <row r="7935" spans="1:6" x14ac:dyDescent="0.25">
      <c r="A7935" t="s">
        <v>264</v>
      </c>
      <c r="B7935" t="s">
        <v>83</v>
      </c>
      <c r="C7935" t="s">
        <v>90</v>
      </c>
      <c r="D7935" s="177">
        <v>44210</v>
      </c>
      <c r="E7935">
        <v>68</v>
      </c>
      <c r="F7935" s="38">
        <f t="shared" si="123"/>
        <v>44210</v>
      </c>
    </row>
    <row r="7936" spans="1:6" x14ac:dyDescent="0.25">
      <c r="A7936" t="s">
        <v>264</v>
      </c>
      <c r="B7936" t="s">
        <v>83</v>
      </c>
      <c r="C7936" t="s">
        <v>80</v>
      </c>
      <c r="D7936" s="177">
        <v>44210</v>
      </c>
      <c r="E7936">
        <v>66</v>
      </c>
      <c r="F7936" s="38">
        <f t="shared" si="123"/>
        <v>44210</v>
      </c>
    </row>
    <row r="7937" spans="1:6" x14ac:dyDescent="0.25">
      <c r="A7937" t="s">
        <v>25</v>
      </c>
      <c r="B7937" t="s">
        <v>54</v>
      </c>
      <c r="C7937" t="s">
        <v>55</v>
      </c>
      <c r="D7937" s="177">
        <v>44210</v>
      </c>
      <c r="E7937">
        <v>232</v>
      </c>
      <c r="F7937" s="38">
        <f t="shared" si="123"/>
        <v>44210</v>
      </c>
    </row>
    <row r="7938" spans="1:6" x14ac:dyDescent="0.25">
      <c r="A7938" t="s">
        <v>25</v>
      </c>
      <c r="B7938" t="s">
        <v>25</v>
      </c>
      <c r="C7938" t="s">
        <v>53</v>
      </c>
      <c r="D7938" s="177">
        <v>44210</v>
      </c>
      <c r="E7938">
        <v>42</v>
      </c>
      <c r="F7938" s="38">
        <f t="shared" si="123"/>
        <v>44210</v>
      </c>
    </row>
    <row r="7939" spans="1:6" x14ac:dyDescent="0.25">
      <c r="A7939" t="s">
        <v>57</v>
      </c>
      <c r="B7939" t="s">
        <v>57</v>
      </c>
      <c r="C7939" t="s">
        <v>60</v>
      </c>
      <c r="D7939" s="177">
        <v>44210</v>
      </c>
      <c r="E7939">
        <v>15</v>
      </c>
      <c r="F7939" s="38">
        <f t="shared" ref="F7939:F8002" si="124">D7939</f>
        <v>44210</v>
      </c>
    </row>
    <row r="7940" spans="1:6" x14ac:dyDescent="0.25">
      <c r="A7940" t="s">
        <v>264</v>
      </c>
      <c r="B7940" t="s">
        <v>81</v>
      </c>
      <c r="C7940" t="s">
        <v>82</v>
      </c>
      <c r="D7940" s="177">
        <v>44210</v>
      </c>
      <c r="E7940">
        <v>36</v>
      </c>
      <c r="F7940" s="38">
        <f t="shared" si="124"/>
        <v>44210</v>
      </c>
    </row>
    <row r="7941" spans="1:6" x14ac:dyDescent="0.25">
      <c r="A7941" t="s">
        <v>91</v>
      </c>
      <c r="B7941" t="s">
        <v>91</v>
      </c>
      <c r="C7941" t="s">
        <v>96</v>
      </c>
      <c r="D7941" s="177">
        <v>44210</v>
      </c>
      <c r="E7941">
        <v>64</v>
      </c>
      <c r="F7941" s="38">
        <f t="shared" si="124"/>
        <v>44210</v>
      </c>
    </row>
    <row r="7942" spans="1:6" x14ac:dyDescent="0.25">
      <c r="A7942" t="s">
        <v>91</v>
      </c>
      <c r="B7942" t="s">
        <v>91</v>
      </c>
      <c r="C7942" t="s">
        <v>100</v>
      </c>
      <c r="D7942" s="177">
        <v>44210</v>
      </c>
      <c r="E7942">
        <v>71</v>
      </c>
      <c r="F7942" s="38">
        <f t="shared" si="124"/>
        <v>44210</v>
      </c>
    </row>
    <row r="7943" spans="1:6" x14ac:dyDescent="0.25">
      <c r="A7943" t="s">
        <v>25</v>
      </c>
      <c r="B7943" t="s">
        <v>25</v>
      </c>
      <c r="C7943" t="s">
        <v>46</v>
      </c>
      <c r="D7943" s="177">
        <v>44210</v>
      </c>
      <c r="E7943">
        <v>20</v>
      </c>
      <c r="F7943" s="38">
        <f t="shared" si="124"/>
        <v>44210</v>
      </c>
    </row>
    <row r="7944" spans="1:6" x14ac:dyDescent="0.25">
      <c r="A7944" t="s">
        <v>25</v>
      </c>
      <c r="B7944" t="s">
        <v>25</v>
      </c>
      <c r="C7944" t="s">
        <v>35</v>
      </c>
      <c r="D7944" s="177">
        <v>44210</v>
      </c>
      <c r="E7944">
        <v>31</v>
      </c>
      <c r="F7944" s="38">
        <f t="shared" si="124"/>
        <v>44210</v>
      </c>
    </row>
    <row r="7945" spans="1:6" x14ac:dyDescent="0.25">
      <c r="A7945" t="s">
        <v>25</v>
      </c>
      <c r="B7945" t="s">
        <v>25</v>
      </c>
      <c r="C7945" t="s">
        <v>32</v>
      </c>
      <c r="D7945" s="177">
        <v>44210</v>
      </c>
      <c r="E7945">
        <v>65</v>
      </c>
      <c r="F7945" s="38">
        <f t="shared" si="124"/>
        <v>44210</v>
      </c>
    </row>
    <row r="7946" spans="1:6" x14ac:dyDescent="0.25">
      <c r="A7946" t="s">
        <v>16</v>
      </c>
      <c r="B7946" t="s">
        <v>16</v>
      </c>
      <c r="C7946" t="s">
        <v>17</v>
      </c>
      <c r="D7946" s="177">
        <v>44210</v>
      </c>
      <c r="E7946">
        <v>68</v>
      </c>
      <c r="F7946" s="38">
        <f t="shared" si="124"/>
        <v>44210</v>
      </c>
    </row>
    <row r="7947" spans="1:6" x14ac:dyDescent="0.25">
      <c r="A7947" t="s">
        <v>18</v>
      </c>
      <c r="B7947" t="s">
        <v>18</v>
      </c>
      <c r="C7947" t="s">
        <v>23</v>
      </c>
      <c r="D7947" s="177">
        <v>44210</v>
      </c>
      <c r="E7947">
        <v>15</v>
      </c>
      <c r="F7947" s="38">
        <f t="shared" si="124"/>
        <v>44210</v>
      </c>
    </row>
    <row r="7948" spans="1:6" x14ac:dyDescent="0.25">
      <c r="A7948" t="s">
        <v>337</v>
      </c>
      <c r="B7948" t="s">
        <v>338</v>
      </c>
      <c r="C7948" t="s">
        <v>177</v>
      </c>
      <c r="D7948" s="177">
        <v>44210</v>
      </c>
      <c r="E7948">
        <v>32</v>
      </c>
      <c r="F7948" s="38">
        <f t="shared" si="124"/>
        <v>44210</v>
      </c>
    </row>
    <row r="7949" spans="1:6" x14ac:dyDescent="0.25">
      <c r="A7949" t="s">
        <v>18</v>
      </c>
      <c r="B7949" t="s">
        <v>19</v>
      </c>
      <c r="C7949" t="s">
        <v>20</v>
      </c>
      <c r="D7949" s="177">
        <v>44210</v>
      </c>
      <c r="E7949">
        <v>41</v>
      </c>
      <c r="F7949" s="38">
        <f t="shared" si="124"/>
        <v>44210</v>
      </c>
    </row>
    <row r="7950" spans="1:6" x14ac:dyDescent="0.25">
      <c r="A7950" t="s">
        <v>25</v>
      </c>
      <c r="B7950" t="s">
        <v>25</v>
      </c>
      <c r="C7950" t="s">
        <v>39</v>
      </c>
      <c r="D7950" s="177">
        <v>44210</v>
      </c>
      <c r="E7950">
        <v>57</v>
      </c>
      <c r="F7950" s="38">
        <f t="shared" si="124"/>
        <v>44210</v>
      </c>
    </row>
    <row r="7951" spans="1:6" x14ac:dyDescent="0.25">
      <c r="A7951" t="s">
        <v>25</v>
      </c>
      <c r="B7951" t="s">
        <v>25</v>
      </c>
      <c r="C7951" t="s">
        <v>41</v>
      </c>
      <c r="D7951" s="177">
        <v>44210</v>
      </c>
      <c r="E7951">
        <v>3</v>
      </c>
      <c r="F7951" s="38">
        <f t="shared" si="124"/>
        <v>44210</v>
      </c>
    </row>
    <row r="7952" spans="1:6" x14ac:dyDescent="0.25">
      <c r="A7952" t="s">
        <v>25</v>
      </c>
      <c r="B7952" t="s">
        <v>25</v>
      </c>
      <c r="C7952" t="s">
        <v>42</v>
      </c>
      <c r="D7952" s="177">
        <v>44210</v>
      </c>
      <c r="E7952">
        <v>42</v>
      </c>
      <c r="F7952" s="38">
        <f t="shared" si="124"/>
        <v>44210</v>
      </c>
    </row>
    <row r="7953" spans="1:6" x14ac:dyDescent="0.25">
      <c r="A7953" t="s">
        <v>25</v>
      </c>
      <c r="B7953" t="s">
        <v>25</v>
      </c>
      <c r="C7953" t="s">
        <v>48</v>
      </c>
      <c r="D7953" s="177">
        <v>44210</v>
      </c>
      <c r="E7953">
        <v>9</v>
      </c>
      <c r="F7953" s="38">
        <f t="shared" si="124"/>
        <v>44210</v>
      </c>
    </row>
    <row r="7954" spans="1:6" x14ac:dyDescent="0.25">
      <c r="A7954" t="s">
        <v>18</v>
      </c>
      <c r="B7954" t="s">
        <v>18</v>
      </c>
      <c r="D7954" s="177">
        <v>44210</v>
      </c>
      <c r="E7954">
        <v>1</v>
      </c>
      <c r="F7954" s="38">
        <f t="shared" si="124"/>
        <v>44210</v>
      </c>
    </row>
    <row r="7955" spans="1:6" x14ac:dyDescent="0.25">
      <c r="A7955" t="s">
        <v>264</v>
      </c>
      <c r="B7955" t="s">
        <v>83</v>
      </c>
      <c r="C7955" t="s">
        <v>86</v>
      </c>
      <c r="D7955" s="177">
        <v>44210</v>
      </c>
      <c r="E7955">
        <v>21</v>
      </c>
      <c r="F7955" s="38">
        <f t="shared" si="124"/>
        <v>44210</v>
      </c>
    </row>
    <row r="7956" spans="1:6" x14ac:dyDescent="0.25">
      <c r="A7956" t="s">
        <v>264</v>
      </c>
      <c r="B7956" t="s">
        <v>83</v>
      </c>
      <c r="C7956" t="s">
        <v>181</v>
      </c>
      <c r="D7956" s="177">
        <v>44210</v>
      </c>
      <c r="E7956">
        <v>21</v>
      </c>
      <c r="F7956" s="38">
        <f t="shared" si="124"/>
        <v>44210</v>
      </c>
    </row>
    <row r="7957" spans="1:6" x14ac:dyDescent="0.25">
      <c r="A7957" t="s">
        <v>263</v>
      </c>
      <c r="B7957" t="s">
        <v>199</v>
      </c>
      <c r="C7957" t="s">
        <v>77</v>
      </c>
      <c r="D7957" s="177">
        <v>44210</v>
      </c>
      <c r="E7957">
        <v>48</v>
      </c>
      <c r="F7957" s="38">
        <f t="shared" si="124"/>
        <v>44210</v>
      </c>
    </row>
    <row r="7958" spans="1:6" x14ac:dyDescent="0.25">
      <c r="A7958" t="s">
        <v>71</v>
      </c>
      <c r="B7958" t="s">
        <v>71</v>
      </c>
      <c r="C7958" t="s">
        <v>72</v>
      </c>
      <c r="D7958" s="177">
        <v>44210</v>
      </c>
      <c r="E7958">
        <v>82</v>
      </c>
      <c r="F7958" s="38">
        <f t="shared" si="124"/>
        <v>44210</v>
      </c>
    </row>
    <row r="7959" spans="1:6" x14ac:dyDescent="0.25">
      <c r="A7959" t="s">
        <v>25</v>
      </c>
      <c r="B7959" t="s">
        <v>54</v>
      </c>
      <c r="C7959" t="s">
        <v>56</v>
      </c>
      <c r="D7959" s="177">
        <v>44210</v>
      </c>
      <c r="E7959">
        <v>141</v>
      </c>
      <c r="F7959" s="38">
        <f t="shared" si="124"/>
        <v>44210</v>
      </c>
    </row>
    <row r="7960" spans="1:6" x14ac:dyDescent="0.25">
      <c r="A7960" t="s">
        <v>57</v>
      </c>
      <c r="B7960" t="s">
        <v>57</v>
      </c>
      <c r="C7960" t="s">
        <v>130</v>
      </c>
      <c r="D7960" s="177">
        <v>44210</v>
      </c>
      <c r="E7960">
        <v>29</v>
      </c>
      <c r="F7960" s="38">
        <f t="shared" si="124"/>
        <v>44210</v>
      </c>
    </row>
    <row r="7961" spans="1:6" x14ac:dyDescent="0.25">
      <c r="A7961" t="s">
        <v>25</v>
      </c>
      <c r="B7961" t="s">
        <v>25</v>
      </c>
      <c r="C7961" t="s">
        <v>37</v>
      </c>
      <c r="D7961" s="177">
        <v>44210</v>
      </c>
      <c r="E7961">
        <v>43</v>
      </c>
      <c r="F7961" s="38">
        <f t="shared" si="124"/>
        <v>44210</v>
      </c>
    </row>
    <row r="7962" spans="1:6" x14ac:dyDescent="0.25">
      <c r="A7962" t="s">
        <v>25</v>
      </c>
      <c r="B7962" t="s">
        <v>25</v>
      </c>
      <c r="C7962" t="s">
        <v>36</v>
      </c>
      <c r="D7962" s="177">
        <v>44210</v>
      </c>
      <c r="E7962">
        <v>22</v>
      </c>
      <c r="F7962" s="38">
        <f t="shared" si="124"/>
        <v>44210</v>
      </c>
    </row>
    <row r="7963" spans="1:6" x14ac:dyDescent="0.25">
      <c r="A7963" t="s">
        <v>25</v>
      </c>
      <c r="B7963" t="s">
        <v>25</v>
      </c>
      <c r="C7963" t="s">
        <v>34</v>
      </c>
      <c r="D7963" s="177">
        <v>44210</v>
      </c>
      <c r="E7963">
        <v>60</v>
      </c>
      <c r="F7963" s="38">
        <f t="shared" si="124"/>
        <v>44210</v>
      </c>
    </row>
    <row r="7964" spans="1:6" x14ac:dyDescent="0.25">
      <c r="A7964" t="s">
        <v>25</v>
      </c>
      <c r="B7964" t="s">
        <v>25</v>
      </c>
      <c r="C7964" t="s">
        <v>50</v>
      </c>
      <c r="D7964" s="177">
        <v>44210</v>
      </c>
      <c r="E7964">
        <v>25</v>
      </c>
      <c r="F7964" s="38">
        <f t="shared" si="124"/>
        <v>44210</v>
      </c>
    </row>
    <row r="7965" spans="1:6" x14ac:dyDescent="0.25">
      <c r="A7965" t="s">
        <v>25</v>
      </c>
      <c r="B7965" t="s">
        <v>25</v>
      </c>
      <c r="C7965" t="s">
        <v>47</v>
      </c>
      <c r="D7965" s="177">
        <v>44210</v>
      </c>
      <c r="E7965">
        <v>81</v>
      </c>
      <c r="F7965" s="38">
        <f t="shared" si="124"/>
        <v>44210</v>
      </c>
    </row>
    <row r="7966" spans="1:6" x14ac:dyDescent="0.25">
      <c r="A7966" t="s">
        <v>25</v>
      </c>
      <c r="B7966" t="s">
        <v>25</v>
      </c>
      <c r="C7966" t="s">
        <v>45</v>
      </c>
      <c r="D7966" s="177">
        <v>44210</v>
      </c>
      <c r="E7966">
        <v>76</v>
      </c>
      <c r="F7966" s="38">
        <f t="shared" si="124"/>
        <v>44210</v>
      </c>
    </row>
    <row r="7967" spans="1:6" x14ac:dyDescent="0.25">
      <c r="A7967" t="s">
        <v>2</v>
      </c>
      <c r="B7967" t="s">
        <v>2</v>
      </c>
      <c r="C7967" t="s">
        <v>184</v>
      </c>
      <c r="D7967" s="177">
        <v>44210</v>
      </c>
      <c r="E7967">
        <v>15</v>
      </c>
      <c r="F7967" s="38">
        <f t="shared" si="124"/>
        <v>44210</v>
      </c>
    </row>
    <row r="7968" spans="1:6" x14ac:dyDescent="0.25">
      <c r="A7968" t="s">
        <v>25</v>
      </c>
      <c r="B7968" t="s">
        <v>29</v>
      </c>
      <c r="C7968" t="s">
        <v>30</v>
      </c>
      <c r="D7968" s="177">
        <v>44210</v>
      </c>
      <c r="E7968">
        <v>78</v>
      </c>
      <c r="F7968" s="38">
        <f t="shared" si="124"/>
        <v>44210</v>
      </c>
    </row>
    <row r="7969" spans="1:6" x14ac:dyDescent="0.25">
      <c r="A7969" t="s">
        <v>18</v>
      </c>
      <c r="B7969" t="s">
        <v>18</v>
      </c>
      <c r="C7969" t="s">
        <v>24</v>
      </c>
      <c r="D7969" s="177">
        <v>44210</v>
      </c>
      <c r="E7969">
        <v>52</v>
      </c>
      <c r="F7969" s="38">
        <f t="shared" si="124"/>
        <v>44210</v>
      </c>
    </row>
    <row r="7970" spans="1:6" x14ac:dyDescent="0.25">
      <c r="A7970" t="s">
        <v>25</v>
      </c>
      <c r="B7970" t="s">
        <v>25</v>
      </c>
      <c r="C7970" t="s">
        <v>51</v>
      </c>
      <c r="D7970" s="177">
        <v>44210</v>
      </c>
      <c r="E7970">
        <v>14</v>
      </c>
      <c r="F7970" s="38">
        <f t="shared" si="124"/>
        <v>44210</v>
      </c>
    </row>
    <row r="7971" spans="1:6" x14ac:dyDescent="0.25">
      <c r="A7971" t="s">
        <v>57</v>
      </c>
      <c r="B7971" t="s">
        <v>57</v>
      </c>
      <c r="C7971" t="s">
        <v>63</v>
      </c>
      <c r="D7971" s="177">
        <v>44210</v>
      </c>
      <c r="E7971">
        <v>29</v>
      </c>
      <c r="F7971" s="38">
        <f t="shared" si="124"/>
        <v>44210</v>
      </c>
    </row>
    <row r="7972" spans="1:6" x14ac:dyDescent="0.25">
      <c r="A7972" t="s">
        <v>57</v>
      </c>
      <c r="B7972" t="s">
        <v>57</v>
      </c>
      <c r="C7972" t="s">
        <v>62</v>
      </c>
      <c r="D7972" s="177">
        <v>44210</v>
      </c>
      <c r="E7972">
        <v>8</v>
      </c>
      <c r="F7972" s="38">
        <f t="shared" si="124"/>
        <v>44210</v>
      </c>
    </row>
    <row r="7973" spans="1:6" x14ac:dyDescent="0.25">
      <c r="A7973" t="s">
        <v>263</v>
      </c>
      <c r="B7973" t="s">
        <v>199</v>
      </c>
      <c r="C7973" t="s">
        <v>319</v>
      </c>
      <c r="D7973" s="177">
        <v>44210</v>
      </c>
      <c r="E7973">
        <v>24</v>
      </c>
      <c r="F7973" s="38">
        <f t="shared" si="124"/>
        <v>44210</v>
      </c>
    </row>
    <row r="7974" spans="1:6" x14ac:dyDescent="0.25">
      <c r="A7974" t="s">
        <v>263</v>
      </c>
      <c r="B7974" t="s">
        <v>199</v>
      </c>
      <c r="C7974" t="s">
        <v>75</v>
      </c>
      <c r="D7974" s="177">
        <v>44210</v>
      </c>
      <c r="E7974">
        <v>36</v>
      </c>
      <c r="F7974" s="38">
        <f t="shared" si="124"/>
        <v>44210</v>
      </c>
    </row>
    <row r="7975" spans="1:6" x14ac:dyDescent="0.25">
      <c r="A7975" t="s">
        <v>264</v>
      </c>
      <c r="B7975" t="s">
        <v>83</v>
      </c>
      <c r="C7975" t="s">
        <v>85</v>
      </c>
      <c r="D7975" s="177">
        <v>44210</v>
      </c>
      <c r="E7975">
        <v>20</v>
      </c>
      <c r="F7975" s="38">
        <f t="shared" si="124"/>
        <v>44210</v>
      </c>
    </row>
    <row r="7976" spans="1:6" x14ac:dyDescent="0.25">
      <c r="A7976" t="s">
        <v>91</v>
      </c>
      <c r="B7976" t="s">
        <v>91</v>
      </c>
      <c r="C7976" t="s">
        <v>101</v>
      </c>
      <c r="D7976" s="177">
        <v>44210</v>
      </c>
      <c r="E7976">
        <v>27</v>
      </c>
      <c r="F7976" s="38">
        <f t="shared" si="124"/>
        <v>44210</v>
      </c>
    </row>
    <row r="7977" spans="1:6" x14ac:dyDescent="0.25">
      <c r="A7977" t="s">
        <v>91</v>
      </c>
      <c r="B7977" t="s">
        <v>91</v>
      </c>
      <c r="C7977" t="s">
        <v>98</v>
      </c>
      <c r="D7977" s="177">
        <v>44210</v>
      </c>
      <c r="E7977">
        <v>55</v>
      </c>
      <c r="F7977" s="38">
        <f t="shared" si="124"/>
        <v>44210</v>
      </c>
    </row>
    <row r="7978" spans="1:6" x14ac:dyDescent="0.25">
      <c r="A7978" t="s">
        <v>325</v>
      </c>
      <c r="B7978" t="s">
        <v>325</v>
      </c>
      <c r="C7978" t="s">
        <v>327</v>
      </c>
      <c r="D7978" s="177">
        <v>44210</v>
      </c>
      <c r="E7978">
        <v>23</v>
      </c>
      <c r="F7978" s="38">
        <f t="shared" si="124"/>
        <v>44210</v>
      </c>
    </row>
    <row r="7979" spans="1:6" x14ac:dyDescent="0.25">
      <c r="A7979" t="s">
        <v>91</v>
      </c>
      <c r="B7979" t="s">
        <v>91</v>
      </c>
      <c r="C7979" t="s">
        <v>96</v>
      </c>
      <c r="D7979" s="177">
        <v>44209</v>
      </c>
      <c r="E7979">
        <v>6</v>
      </c>
      <c r="F7979" s="38">
        <f t="shared" si="124"/>
        <v>44209</v>
      </c>
    </row>
    <row r="7980" spans="1:6" x14ac:dyDescent="0.25">
      <c r="A7980" t="s">
        <v>91</v>
      </c>
      <c r="B7980" t="s">
        <v>91</v>
      </c>
      <c r="C7980" t="s">
        <v>100</v>
      </c>
      <c r="D7980" s="177">
        <v>44209</v>
      </c>
      <c r="E7980">
        <v>116</v>
      </c>
      <c r="F7980" s="38">
        <f t="shared" si="124"/>
        <v>44209</v>
      </c>
    </row>
    <row r="7981" spans="1:6" x14ac:dyDescent="0.25">
      <c r="A7981" t="s">
        <v>264</v>
      </c>
      <c r="B7981" t="s">
        <v>83</v>
      </c>
      <c r="C7981" t="s">
        <v>84</v>
      </c>
      <c r="D7981" s="177">
        <v>44209</v>
      </c>
      <c r="E7981">
        <v>123</v>
      </c>
      <c r="F7981" s="38">
        <f t="shared" si="124"/>
        <v>44209</v>
      </c>
    </row>
    <row r="7982" spans="1:6" x14ac:dyDescent="0.25">
      <c r="A7982" t="s">
        <v>263</v>
      </c>
      <c r="B7982" t="s">
        <v>199</v>
      </c>
      <c r="C7982" t="s">
        <v>77</v>
      </c>
      <c r="D7982" s="177">
        <v>44209</v>
      </c>
      <c r="E7982">
        <v>59</v>
      </c>
      <c r="F7982" s="38">
        <f t="shared" si="124"/>
        <v>44209</v>
      </c>
    </row>
    <row r="7983" spans="1:6" x14ac:dyDescent="0.25">
      <c r="A7983" t="s">
        <v>25</v>
      </c>
      <c r="B7983" t="s">
        <v>26</v>
      </c>
      <c r="C7983" t="s">
        <v>28</v>
      </c>
      <c r="D7983" s="177">
        <v>44209</v>
      </c>
      <c r="E7983">
        <v>50</v>
      </c>
      <c r="F7983" s="38">
        <f t="shared" si="124"/>
        <v>44209</v>
      </c>
    </row>
    <row r="7984" spans="1:6" x14ac:dyDescent="0.25">
      <c r="A7984" t="s">
        <v>25</v>
      </c>
      <c r="B7984" t="s">
        <v>25</v>
      </c>
      <c r="C7984" t="s">
        <v>31</v>
      </c>
      <c r="D7984" s="177">
        <v>44209</v>
      </c>
      <c r="E7984">
        <v>93</v>
      </c>
      <c r="F7984" s="38">
        <f t="shared" si="124"/>
        <v>44209</v>
      </c>
    </row>
    <row r="7985" spans="1:6" x14ac:dyDescent="0.25">
      <c r="A7985" t="s">
        <v>18</v>
      </c>
      <c r="B7985" t="s">
        <v>19</v>
      </c>
      <c r="C7985" t="s">
        <v>20</v>
      </c>
      <c r="D7985" s="177">
        <v>44209</v>
      </c>
      <c r="E7985">
        <v>50</v>
      </c>
      <c r="F7985" s="38">
        <f t="shared" si="124"/>
        <v>44209</v>
      </c>
    </row>
    <row r="7986" spans="1:6" x14ac:dyDescent="0.25">
      <c r="A7986" t="s">
        <v>337</v>
      </c>
      <c r="B7986" t="s">
        <v>338</v>
      </c>
      <c r="C7986" t="s">
        <v>177</v>
      </c>
      <c r="D7986" s="177">
        <v>44209</v>
      </c>
      <c r="E7986">
        <v>32</v>
      </c>
      <c r="F7986" s="38">
        <f t="shared" si="124"/>
        <v>44209</v>
      </c>
    </row>
    <row r="7987" spans="1:6" x14ac:dyDescent="0.25">
      <c r="A7987" t="s">
        <v>25</v>
      </c>
      <c r="B7987" t="s">
        <v>25</v>
      </c>
      <c r="C7987" t="s">
        <v>43</v>
      </c>
      <c r="D7987" s="177">
        <v>44209</v>
      </c>
      <c r="E7987">
        <v>20</v>
      </c>
      <c r="F7987" s="38">
        <f t="shared" si="124"/>
        <v>44209</v>
      </c>
    </row>
    <row r="7988" spans="1:6" x14ac:dyDescent="0.25">
      <c r="A7988" t="s">
        <v>25</v>
      </c>
      <c r="B7988" t="s">
        <v>25</v>
      </c>
      <c r="C7988" t="s">
        <v>186</v>
      </c>
      <c r="D7988" s="177">
        <v>44209</v>
      </c>
      <c r="E7988">
        <v>1</v>
      </c>
      <c r="F7988" s="38">
        <f t="shared" si="124"/>
        <v>44209</v>
      </c>
    </row>
    <row r="7989" spans="1:6" x14ac:dyDescent="0.25">
      <c r="A7989" t="s">
        <v>25</v>
      </c>
      <c r="B7989" t="s">
        <v>25</v>
      </c>
      <c r="C7989" t="s">
        <v>49</v>
      </c>
      <c r="D7989" s="177">
        <v>44209</v>
      </c>
      <c r="E7989">
        <v>77</v>
      </c>
      <c r="F7989" s="38">
        <f t="shared" si="124"/>
        <v>44209</v>
      </c>
    </row>
    <row r="7990" spans="1:6" x14ac:dyDescent="0.25">
      <c r="A7990" t="s">
        <v>25</v>
      </c>
      <c r="B7990" t="s">
        <v>25</v>
      </c>
      <c r="C7990" t="s">
        <v>53</v>
      </c>
      <c r="D7990" s="177">
        <v>44209</v>
      </c>
      <c r="E7990">
        <v>55</v>
      </c>
      <c r="F7990" s="38">
        <f t="shared" si="124"/>
        <v>44209</v>
      </c>
    </row>
    <row r="7991" spans="1:6" x14ac:dyDescent="0.25">
      <c r="A7991" t="s">
        <v>264</v>
      </c>
      <c r="B7991" t="s">
        <v>81</v>
      </c>
      <c r="C7991" t="s">
        <v>82</v>
      </c>
      <c r="D7991" s="177">
        <v>44209</v>
      </c>
      <c r="E7991">
        <v>41</v>
      </c>
      <c r="F7991" s="38">
        <f t="shared" si="124"/>
        <v>44209</v>
      </c>
    </row>
    <row r="7992" spans="1:6" x14ac:dyDescent="0.25">
      <c r="A7992" t="s">
        <v>264</v>
      </c>
      <c r="B7992" t="s">
        <v>83</v>
      </c>
      <c r="C7992" t="s">
        <v>90</v>
      </c>
      <c r="D7992" s="177">
        <v>44209</v>
      </c>
      <c r="E7992">
        <v>1</v>
      </c>
      <c r="F7992" s="38">
        <f t="shared" si="124"/>
        <v>44209</v>
      </c>
    </row>
    <row r="7993" spans="1:6" x14ac:dyDescent="0.25">
      <c r="A7993" t="s">
        <v>91</v>
      </c>
      <c r="B7993" t="s">
        <v>91</v>
      </c>
      <c r="C7993" t="s">
        <v>95</v>
      </c>
      <c r="D7993" s="177">
        <v>44209</v>
      </c>
      <c r="E7993">
        <v>19</v>
      </c>
      <c r="F7993" s="38">
        <f t="shared" si="124"/>
        <v>44209</v>
      </c>
    </row>
    <row r="7994" spans="1:6" x14ac:dyDescent="0.25">
      <c r="A7994" t="s">
        <v>25</v>
      </c>
      <c r="B7994" t="s">
        <v>26</v>
      </c>
      <c r="C7994" t="s">
        <v>27</v>
      </c>
      <c r="D7994" s="177">
        <v>44209</v>
      </c>
      <c r="E7994">
        <v>36</v>
      </c>
      <c r="F7994" s="38">
        <f t="shared" si="124"/>
        <v>44209</v>
      </c>
    </row>
    <row r="7995" spans="1:6" x14ac:dyDescent="0.25">
      <c r="A7995" t="s">
        <v>25</v>
      </c>
      <c r="B7995" t="s">
        <v>25</v>
      </c>
      <c r="C7995" t="s">
        <v>32</v>
      </c>
      <c r="D7995" s="177">
        <v>44209</v>
      </c>
      <c r="E7995">
        <v>96</v>
      </c>
      <c r="F7995" s="38">
        <f t="shared" si="124"/>
        <v>44209</v>
      </c>
    </row>
    <row r="7996" spans="1:6" x14ac:dyDescent="0.25">
      <c r="A7996" t="s">
        <v>25</v>
      </c>
      <c r="B7996" t="s">
        <v>29</v>
      </c>
      <c r="C7996" t="s">
        <v>30</v>
      </c>
      <c r="D7996" s="177">
        <v>44209</v>
      </c>
      <c r="E7996">
        <v>75</v>
      </c>
      <c r="F7996" s="38">
        <f t="shared" si="124"/>
        <v>44209</v>
      </c>
    </row>
    <row r="7997" spans="1:6" x14ac:dyDescent="0.25">
      <c r="A7997" t="s">
        <v>25</v>
      </c>
      <c r="B7997" t="s">
        <v>25</v>
      </c>
      <c r="C7997" t="s">
        <v>40</v>
      </c>
      <c r="D7997" s="177">
        <v>44209</v>
      </c>
      <c r="E7997">
        <v>22</v>
      </c>
      <c r="F7997" s="38">
        <f t="shared" si="124"/>
        <v>44209</v>
      </c>
    </row>
    <row r="7998" spans="1:6" x14ac:dyDescent="0.25">
      <c r="A7998" t="s">
        <v>25</v>
      </c>
      <c r="B7998" t="s">
        <v>25</v>
      </c>
      <c r="C7998" t="s">
        <v>34</v>
      </c>
      <c r="D7998" s="177">
        <v>44209</v>
      </c>
      <c r="E7998">
        <v>22</v>
      </c>
      <c r="F7998" s="38">
        <f t="shared" si="124"/>
        <v>44209</v>
      </c>
    </row>
    <row r="7999" spans="1:6" x14ac:dyDescent="0.25">
      <c r="A7999" t="s">
        <v>25</v>
      </c>
      <c r="B7999" t="s">
        <v>25</v>
      </c>
      <c r="C7999" t="s">
        <v>37</v>
      </c>
      <c r="D7999" s="177">
        <v>44209</v>
      </c>
      <c r="E7999">
        <v>118</v>
      </c>
      <c r="F7999" s="38">
        <f t="shared" si="124"/>
        <v>44209</v>
      </c>
    </row>
    <row r="8000" spans="1:6" x14ac:dyDescent="0.25">
      <c r="A8000" t="s">
        <v>18</v>
      </c>
      <c r="B8000" t="s">
        <v>18</v>
      </c>
      <c r="D8000" s="177">
        <v>44209</v>
      </c>
      <c r="E8000">
        <v>1</v>
      </c>
      <c r="F8000" s="38">
        <f t="shared" si="124"/>
        <v>44209</v>
      </c>
    </row>
    <row r="8001" spans="1:6" x14ac:dyDescent="0.25">
      <c r="A8001" t="s">
        <v>370</v>
      </c>
      <c r="B8001" t="s">
        <v>371</v>
      </c>
      <c r="D8001" s="177">
        <v>44209</v>
      </c>
      <c r="E8001">
        <v>1</v>
      </c>
      <c r="F8001" s="38">
        <f t="shared" si="124"/>
        <v>44209</v>
      </c>
    </row>
    <row r="8002" spans="1:6" x14ac:dyDescent="0.25">
      <c r="A8002" t="s">
        <v>25</v>
      </c>
      <c r="B8002" t="s">
        <v>25</v>
      </c>
      <c r="C8002" t="s">
        <v>41</v>
      </c>
      <c r="D8002" s="177">
        <v>44209</v>
      </c>
      <c r="E8002">
        <v>56</v>
      </c>
      <c r="F8002" s="38">
        <f t="shared" si="124"/>
        <v>44209</v>
      </c>
    </row>
    <row r="8003" spans="1:6" x14ac:dyDescent="0.25">
      <c r="A8003" t="s">
        <v>25</v>
      </c>
      <c r="B8003" t="s">
        <v>25</v>
      </c>
      <c r="C8003" t="s">
        <v>45</v>
      </c>
      <c r="D8003" s="177">
        <v>44209</v>
      </c>
      <c r="E8003">
        <v>105</v>
      </c>
      <c r="F8003" s="38">
        <f t="shared" ref="F8003:F8066" si="125">D8003</f>
        <v>44209</v>
      </c>
    </row>
    <row r="8004" spans="1:6" x14ac:dyDescent="0.25">
      <c r="A8004" t="s">
        <v>325</v>
      </c>
      <c r="B8004" t="s">
        <v>325</v>
      </c>
      <c r="C8004" t="s">
        <v>327</v>
      </c>
      <c r="D8004" s="177">
        <v>44209</v>
      </c>
      <c r="E8004">
        <v>20</v>
      </c>
      <c r="F8004" s="38">
        <f t="shared" si="125"/>
        <v>44209</v>
      </c>
    </row>
    <row r="8005" spans="1:6" x14ac:dyDescent="0.25">
      <c r="A8005" t="s">
        <v>264</v>
      </c>
      <c r="B8005" t="s">
        <v>83</v>
      </c>
      <c r="C8005" t="s">
        <v>181</v>
      </c>
      <c r="D8005" s="177">
        <v>44209</v>
      </c>
      <c r="E8005">
        <v>65</v>
      </c>
      <c r="F8005" s="38">
        <f t="shared" si="125"/>
        <v>44209</v>
      </c>
    </row>
    <row r="8006" spans="1:6" x14ac:dyDescent="0.25">
      <c r="A8006" t="s">
        <v>264</v>
      </c>
      <c r="B8006" t="s">
        <v>83</v>
      </c>
      <c r="C8006" t="s">
        <v>80</v>
      </c>
      <c r="D8006" s="177">
        <v>44209</v>
      </c>
      <c r="E8006">
        <v>51</v>
      </c>
      <c r="F8006" s="38">
        <f t="shared" si="125"/>
        <v>44209</v>
      </c>
    </row>
    <row r="8007" spans="1:6" x14ac:dyDescent="0.25">
      <c r="A8007" t="s">
        <v>91</v>
      </c>
      <c r="B8007" t="s">
        <v>91</v>
      </c>
      <c r="C8007" t="s">
        <v>94</v>
      </c>
      <c r="D8007" s="177">
        <v>44209</v>
      </c>
      <c r="E8007">
        <v>3</v>
      </c>
      <c r="F8007" s="38">
        <f t="shared" si="125"/>
        <v>44209</v>
      </c>
    </row>
    <row r="8008" spans="1:6" x14ac:dyDescent="0.25">
      <c r="A8008" t="s">
        <v>71</v>
      </c>
      <c r="B8008" t="s">
        <v>71</v>
      </c>
      <c r="C8008" t="s">
        <v>72</v>
      </c>
      <c r="D8008" s="177">
        <v>44209</v>
      </c>
      <c r="E8008">
        <v>82</v>
      </c>
      <c r="F8008" s="38">
        <f t="shared" si="125"/>
        <v>44209</v>
      </c>
    </row>
    <row r="8009" spans="1:6" x14ac:dyDescent="0.25">
      <c r="A8009" t="s">
        <v>25</v>
      </c>
      <c r="B8009" t="s">
        <v>25</v>
      </c>
      <c r="C8009" t="s">
        <v>50</v>
      </c>
      <c r="D8009" s="177">
        <v>44209</v>
      </c>
      <c r="E8009">
        <v>27</v>
      </c>
      <c r="F8009" s="38">
        <f t="shared" si="125"/>
        <v>44209</v>
      </c>
    </row>
    <row r="8010" spans="1:6" x14ac:dyDescent="0.25">
      <c r="A8010" t="s">
        <v>57</v>
      </c>
      <c r="B8010" t="s">
        <v>57</v>
      </c>
      <c r="C8010" t="s">
        <v>130</v>
      </c>
      <c r="D8010" s="177">
        <v>44209</v>
      </c>
      <c r="E8010">
        <v>16</v>
      </c>
      <c r="F8010" s="38">
        <f t="shared" si="125"/>
        <v>44209</v>
      </c>
    </row>
    <row r="8011" spans="1:6" x14ac:dyDescent="0.25">
      <c r="A8011" t="s">
        <v>264</v>
      </c>
      <c r="B8011" t="s">
        <v>83</v>
      </c>
      <c r="C8011" t="s">
        <v>85</v>
      </c>
      <c r="D8011" s="177">
        <v>44209</v>
      </c>
      <c r="E8011">
        <v>20</v>
      </c>
      <c r="F8011" s="38">
        <f t="shared" si="125"/>
        <v>44209</v>
      </c>
    </row>
    <row r="8012" spans="1:6" x14ac:dyDescent="0.25">
      <c r="A8012" t="s">
        <v>264</v>
      </c>
      <c r="B8012" t="s">
        <v>83</v>
      </c>
      <c r="C8012" t="s">
        <v>86</v>
      </c>
      <c r="D8012" s="177">
        <v>44209</v>
      </c>
      <c r="E8012">
        <v>25</v>
      </c>
      <c r="F8012" s="38">
        <f t="shared" si="125"/>
        <v>44209</v>
      </c>
    </row>
    <row r="8013" spans="1:6" x14ac:dyDescent="0.25">
      <c r="A8013" t="s">
        <v>91</v>
      </c>
      <c r="B8013" t="s">
        <v>91</v>
      </c>
      <c r="C8013" t="s">
        <v>101</v>
      </c>
      <c r="D8013" s="177">
        <v>44209</v>
      </c>
      <c r="E8013">
        <v>37</v>
      </c>
      <c r="F8013" s="38">
        <f t="shared" si="125"/>
        <v>44209</v>
      </c>
    </row>
    <row r="8014" spans="1:6" x14ac:dyDescent="0.25">
      <c r="A8014" t="s">
        <v>25</v>
      </c>
      <c r="B8014" t="s">
        <v>54</v>
      </c>
      <c r="C8014" t="s">
        <v>55</v>
      </c>
      <c r="D8014" s="177">
        <v>44209</v>
      </c>
      <c r="E8014">
        <v>176</v>
      </c>
      <c r="F8014" s="38">
        <f t="shared" si="125"/>
        <v>44209</v>
      </c>
    </row>
    <row r="8015" spans="1:6" x14ac:dyDescent="0.25">
      <c r="A8015" t="s">
        <v>25</v>
      </c>
      <c r="B8015" t="s">
        <v>54</v>
      </c>
      <c r="C8015" t="s">
        <v>56</v>
      </c>
      <c r="D8015" s="177">
        <v>44209</v>
      </c>
      <c r="E8015">
        <v>135</v>
      </c>
      <c r="F8015" s="38">
        <f t="shared" si="125"/>
        <v>44209</v>
      </c>
    </row>
    <row r="8016" spans="1:6" x14ac:dyDescent="0.25">
      <c r="A8016" t="s">
        <v>57</v>
      </c>
      <c r="B8016" t="s">
        <v>57</v>
      </c>
      <c r="C8016" t="s">
        <v>60</v>
      </c>
      <c r="D8016" s="177">
        <v>44209</v>
      </c>
      <c r="E8016">
        <v>15</v>
      </c>
      <c r="F8016" s="38">
        <f t="shared" si="125"/>
        <v>44209</v>
      </c>
    </row>
    <row r="8017" spans="1:6" x14ac:dyDescent="0.25">
      <c r="A8017" t="s">
        <v>57</v>
      </c>
      <c r="B8017" t="s">
        <v>57</v>
      </c>
      <c r="C8017" t="s">
        <v>63</v>
      </c>
      <c r="D8017" s="177">
        <v>44209</v>
      </c>
      <c r="E8017">
        <v>29</v>
      </c>
      <c r="F8017" s="38">
        <f t="shared" si="125"/>
        <v>44209</v>
      </c>
    </row>
    <row r="8018" spans="1:6" x14ac:dyDescent="0.25">
      <c r="A8018" t="s">
        <v>263</v>
      </c>
      <c r="B8018" t="s">
        <v>199</v>
      </c>
      <c r="C8018" t="s">
        <v>447</v>
      </c>
      <c r="D8018" s="177">
        <v>44209</v>
      </c>
      <c r="E8018">
        <v>33</v>
      </c>
      <c r="F8018" s="38">
        <f t="shared" si="125"/>
        <v>44209</v>
      </c>
    </row>
    <row r="8019" spans="1:6" x14ac:dyDescent="0.25">
      <c r="A8019" t="s">
        <v>263</v>
      </c>
      <c r="B8019" t="s">
        <v>199</v>
      </c>
      <c r="C8019" t="s">
        <v>75</v>
      </c>
      <c r="D8019" s="177">
        <v>44209</v>
      </c>
      <c r="E8019">
        <v>49</v>
      </c>
      <c r="F8019" s="38">
        <f t="shared" si="125"/>
        <v>44209</v>
      </c>
    </row>
    <row r="8020" spans="1:6" x14ac:dyDescent="0.25">
      <c r="A8020" t="s">
        <v>25</v>
      </c>
      <c r="B8020" t="s">
        <v>25</v>
      </c>
      <c r="C8020" t="s">
        <v>47</v>
      </c>
      <c r="D8020" s="177">
        <v>44209</v>
      </c>
      <c r="E8020">
        <v>40</v>
      </c>
      <c r="F8020" s="38">
        <f t="shared" si="125"/>
        <v>44209</v>
      </c>
    </row>
    <row r="8021" spans="1:6" x14ac:dyDescent="0.25">
      <c r="A8021" t="s">
        <v>25</v>
      </c>
      <c r="B8021" t="s">
        <v>25</v>
      </c>
      <c r="C8021" t="s">
        <v>48</v>
      </c>
      <c r="D8021" s="177">
        <v>44209</v>
      </c>
      <c r="E8021">
        <v>7</v>
      </c>
      <c r="F8021" s="38">
        <f t="shared" si="125"/>
        <v>44209</v>
      </c>
    </row>
    <row r="8022" spans="1:6" x14ac:dyDescent="0.25">
      <c r="A8022" t="s">
        <v>25</v>
      </c>
      <c r="B8022" t="s">
        <v>25</v>
      </c>
      <c r="C8022" t="s">
        <v>39</v>
      </c>
      <c r="D8022" s="177">
        <v>44209</v>
      </c>
      <c r="E8022">
        <v>58</v>
      </c>
      <c r="F8022" s="38">
        <f t="shared" si="125"/>
        <v>44209</v>
      </c>
    </row>
    <row r="8023" spans="1:6" x14ac:dyDescent="0.25">
      <c r="A8023" t="s">
        <v>25</v>
      </c>
      <c r="B8023" t="s">
        <v>25</v>
      </c>
      <c r="C8023" t="s">
        <v>42</v>
      </c>
      <c r="D8023" s="177">
        <v>44209</v>
      </c>
      <c r="E8023">
        <v>19</v>
      </c>
      <c r="F8023" s="38">
        <f t="shared" si="125"/>
        <v>44209</v>
      </c>
    </row>
    <row r="8024" spans="1:6" x14ac:dyDescent="0.25">
      <c r="A8024" t="s">
        <v>25</v>
      </c>
      <c r="B8024" t="s">
        <v>25</v>
      </c>
      <c r="C8024" t="s">
        <v>36</v>
      </c>
      <c r="D8024" s="177">
        <v>44209</v>
      </c>
      <c r="E8024">
        <v>44</v>
      </c>
      <c r="F8024" s="38">
        <f t="shared" si="125"/>
        <v>44209</v>
      </c>
    </row>
    <row r="8025" spans="1:6" x14ac:dyDescent="0.25">
      <c r="A8025" t="s">
        <v>16</v>
      </c>
      <c r="B8025" t="s">
        <v>16</v>
      </c>
      <c r="C8025" t="s">
        <v>17</v>
      </c>
      <c r="D8025" s="177">
        <v>44209</v>
      </c>
      <c r="E8025">
        <v>86</v>
      </c>
      <c r="F8025" s="38">
        <f t="shared" si="125"/>
        <v>44209</v>
      </c>
    </row>
    <row r="8026" spans="1:6" x14ac:dyDescent="0.25">
      <c r="A8026" t="s">
        <v>18</v>
      </c>
      <c r="B8026" t="s">
        <v>18</v>
      </c>
      <c r="C8026" t="s">
        <v>23</v>
      </c>
      <c r="D8026" s="177">
        <v>44209</v>
      </c>
      <c r="E8026">
        <v>15</v>
      </c>
      <c r="F8026" s="38">
        <f t="shared" si="125"/>
        <v>44209</v>
      </c>
    </row>
    <row r="8027" spans="1:6" x14ac:dyDescent="0.25">
      <c r="A8027" t="s">
        <v>18</v>
      </c>
      <c r="B8027" t="s">
        <v>18</v>
      </c>
      <c r="C8027" t="s">
        <v>24</v>
      </c>
      <c r="D8027" s="177">
        <v>44209</v>
      </c>
      <c r="E8027">
        <v>61</v>
      </c>
      <c r="F8027" s="38">
        <f t="shared" si="125"/>
        <v>44209</v>
      </c>
    </row>
    <row r="8028" spans="1:6" x14ac:dyDescent="0.25">
      <c r="A8028" t="s">
        <v>25</v>
      </c>
      <c r="B8028" t="s">
        <v>25</v>
      </c>
      <c r="C8028" t="s">
        <v>32</v>
      </c>
      <c r="D8028" s="177">
        <v>44208</v>
      </c>
      <c r="E8028">
        <v>120</v>
      </c>
      <c r="F8028" s="38">
        <f t="shared" si="125"/>
        <v>44208</v>
      </c>
    </row>
    <row r="8029" spans="1:6" x14ac:dyDescent="0.25">
      <c r="A8029" t="s">
        <v>25</v>
      </c>
      <c r="B8029" t="s">
        <v>29</v>
      </c>
      <c r="C8029" t="s">
        <v>30</v>
      </c>
      <c r="D8029" s="177">
        <v>44208</v>
      </c>
      <c r="E8029">
        <v>102</v>
      </c>
      <c r="F8029" s="38">
        <f t="shared" si="125"/>
        <v>44208</v>
      </c>
    </row>
    <row r="8030" spans="1:6" x14ac:dyDescent="0.25">
      <c r="A8030" t="s">
        <v>25</v>
      </c>
      <c r="B8030" t="s">
        <v>25</v>
      </c>
      <c r="C8030" t="s">
        <v>41</v>
      </c>
      <c r="D8030" s="177">
        <v>44208</v>
      </c>
      <c r="E8030">
        <v>29</v>
      </c>
      <c r="F8030" s="38">
        <f t="shared" si="125"/>
        <v>44208</v>
      </c>
    </row>
    <row r="8031" spans="1:6" x14ac:dyDescent="0.25">
      <c r="A8031" t="s">
        <v>25</v>
      </c>
      <c r="B8031" t="s">
        <v>25</v>
      </c>
      <c r="C8031" t="s">
        <v>50</v>
      </c>
      <c r="D8031" s="177">
        <v>44208</v>
      </c>
      <c r="E8031">
        <v>21</v>
      </c>
      <c r="F8031" s="38">
        <f t="shared" si="125"/>
        <v>44208</v>
      </c>
    </row>
    <row r="8032" spans="1:6" x14ac:dyDescent="0.25">
      <c r="A8032" t="s">
        <v>25</v>
      </c>
      <c r="B8032" t="s">
        <v>25</v>
      </c>
      <c r="C8032" t="s">
        <v>45</v>
      </c>
      <c r="D8032" s="177">
        <v>44208</v>
      </c>
      <c r="E8032">
        <v>65</v>
      </c>
      <c r="F8032" s="38">
        <f t="shared" si="125"/>
        <v>44208</v>
      </c>
    </row>
    <row r="8033" spans="1:6" x14ac:dyDescent="0.25">
      <c r="A8033" t="s">
        <v>25</v>
      </c>
      <c r="B8033" t="s">
        <v>25</v>
      </c>
      <c r="C8033" t="s">
        <v>46</v>
      </c>
      <c r="D8033" s="177">
        <v>44208</v>
      </c>
      <c r="E8033">
        <v>53</v>
      </c>
      <c r="F8033" s="38">
        <f t="shared" si="125"/>
        <v>44208</v>
      </c>
    </row>
    <row r="8034" spans="1:6" x14ac:dyDescent="0.25">
      <c r="A8034" t="s">
        <v>57</v>
      </c>
      <c r="B8034" t="s">
        <v>57</v>
      </c>
      <c r="C8034" t="s">
        <v>62</v>
      </c>
      <c r="D8034" s="177">
        <v>44208</v>
      </c>
      <c r="E8034">
        <v>11</v>
      </c>
      <c r="F8034" s="38">
        <f t="shared" si="125"/>
        <v>44208</v>
      </c>
    </row>
    <row r="8035" spans="1:6" x14ac:dyDescent="0.25">
      <c r="A8035" t="s">
        <v>25</v>
      </c>
      <c r="B8035" t="s">
        <v>25</v>
      </c>
      <c r="C8035" t="s">
        <v>53</v>
      </c>
      <c r="D8035" s="177">
        <v>44208</v>
      </c>
      <c r="E8035">
        <v>54</v>
      </c>
      <c r="F8035" s="38">
        <f t="shared" si="125"/>
        <v>44208</v>
      </c>
    </row>
    <row r="8036" spans="1:6" x14ac:dyDescent="0.25">
      <c r="A8036" t="s">
        <v>57</v>
      </c>
      <c r="B8036" t="s">
        <v>57</v>
      </c>
      <c r="C8036" t="s">
        <v>446</v>
      </c>
      <c r="D8036" s="177">
        <v>44208</v>
      </c>
      <c r="E8036">
        <v>14</v>
      </c>
      <c r="F8036" s="38">
        <f t="shared" si="125"/>
        <v>44208</v>
      </c>
    </row>
    <row r="8037" spans="1:6" x14ac:dyDescent="0.25">
      <c r="A8037" t="s">
        <v>57</v>
      </c>
      <c r="B8037" t="s">
        <v>57</v>
      </c>
      <c r="C8037" t="s">
        <v>130</v>
      </c>
      <c r="D8037" s="177">
        <v>44208</v>
      </c>
      <c r="E8037">
        <v>27</v>
      </c>
      <c r="F8037" s="38">
        <f t="shared" si="125"/>
        <v>44208</v>
      </c>
    </row>
    <row r="8038" spans="1:6" x14ac:dyDescent="0.25">
      <c r="A8038" t="s">
        <v>91</v>
      </c>
      <c r="B8038" t="s">
        <v>91</v>
      </c>
      <c r="C8038" t="s">
        <v>98</v>
      </c>
      <c r="D8038" s="177">
        <v>44208</v>
      </c>
      <c r="E8038">
        <v>34</v>
      </c>
      <c r="F8038" s="38">
        <f t="shared" si="125"/>
        <v>44208</v>
      </c>
    </row>
    <row r="8039" spans="1:6" x14ac:dyDescent="0.25">
      <c r="A8039" t="s">
        <v>91</v>
      </c>
      <c r="B8039" t="s">
        <v>91</v>
      </c>
      <c r="C8039" t="s">
        <v>96</v>
      </c>
      <c r="D8039" s="177">
        <v>44208</v>
      </c>
      <c r="E8039">
        <v>31</v>
      </c>
      <c r="F8039" s="38">
        <f t="shared" si="125"/>
        <v>44208</v>
      </c>
    </row>
    <row r="8040" spans="1:6" x14ac:dyDescent="0.25">
      <c r="A8040" t="s">
        <v>25</v>
      </c>
      <c r="B8040" t="s">
        <v>25</v>
      </c>
      <c r="C8040" t="s">
        <v>51</v>
      </c>
      <c r="D8040" s="177">
        <v>44208</v>
      </c>
      <c r="E8040">
        <v>3</v>
      </c>
      <c r="F8040" s="38">
        <f t="shared" si="125"/>
        <v>44208</v>
      </c>
    </row>
    <row r="8041" spans="1:6" x14ac:dyDescent="0.25">
      <c r="A8041" t="s">
        <v>25</v>
      </c>
      <c r="B8041" t="s">
        <v>54</v>
      </c>
      <c r="C8041" t="s">
        <v>56</v>
      </c>
      <c r="D8041" s="177">
        <v>44208</v>
      </c>
      <c r="E8041">
        <v>179</v>
      </c>
      <c r="F8041" s="38">
        <f t="shared" si="125"/>
        <v>44208</v>
      </c>
    </row>
    <row r="8042" spans="1:6" x14ac:dyDescent="0.25">
      <c r="A8042" t="s">
        <v>57</v>
      </c>
      <c r="B8042" t="s">
        <v>57</v>
      </c>
      <c r="C8042" t="s">
        <v>63</v>
      </c>
      <c r="D8042" s="177">
        <v>44208</v>
      </c>
      <c r="E8042">
        <v>11</v>
      </c>
      <c r="F8042" s="38">
        <f t="shared" si="125"/>
        <v>44208</v>
      </c>
    </row>
    <row r="8043" spans="1:6" x14ac:dyDescent="0.25">
      <c r="A8043" t="s">
        <v>263</v>
      </c>
      <c r="B8043" t="s">
        <v>199</v>
      </c>
      <c r="C8043" t="s">
        <v>77</v>
      </c>
      <c r="D8043" s="177">
        <v>44208</v>
      </c>
      <c r="E8043">
        <v>35</v>
      </c>
      <c r="F8043" s="38">
        <f t="shared" si="125"/>
        <v>44208</v>
      </c>
    </row>
    <row r="8044" spans="1:6" x14ac:dyDescent="0.25">
      <c r="A8044" t="s">
        <v>263</v>
      </c>
      <c r="B8044" t="s">
        <v>199</v>
      </c>
      <c r="C8044" t="s">
        <v>319</v>
      </c>
      <c r="D8044" s="177">
        <v>44208</v>
      </c>
      <c r="E8044">
        <v>36</v>
      </c>
      <c r="F8044" s="38">
        <f t="shared" si="125"/>
        <v>44208</v>
      </c>
    </row>
    <row r="8045" spans="1:6" x14ac:dyDescent="0.25">
      <c r="A8045" t="s">
        <v>263</v>
      </c>
      <c r="B8045" t="s">
        <v>199</v>
      </c>
      <c r="C8045" t="s">
        <v>188</v>
      </c>
      <c r="D8045" s="177">
        <v>44208</v>
      </c>
      <c r="E8045">
        <v>2</v>
      </c>
      <c r="F8045" s="38">
        <f t="shared" si="125"/>
        <v>44208</v>
      </c>
    </row>
    <row r="8046" spans="1:6" x14ac:dyDescent="0.25">
      <c r="A8046" t="s">
        <v>91</v>
      </c>
      <c r="B8046" t="s">
        <v>91</v>
      </c>
      <c r="C8046" t="s">
        <v>101</v>
      </c>
      <c r="D8046" s="177">
        <v>44208</v>
      </c>
      <c r="E8046">
        <v>72</v>
      </c>
      <c r="F8046" s="38">
        <f t="shared" si="125"/>
        <v>44208</v>
      </c>
    </row>
    <row r="8047" spans="1:6" x14ac:dyDescent="0.25">
      <c r="A8047" t="s">
        <v>91</v>
      </c>
      <c r="B8047" t="s">
        <v>91</v>
      </c>
      <c r="C8047" t="s">
        <v>99</v>
      </c>
      <c r="D8047" s="177">
        <v>44208</v>
      </c>
      <c r="E8047">
        <v>24</v>
      </c>
      <c r="F8047" s="38">
        <f t="shared" si="125"/>
        <v>44208</v>
      </c>
    </row>
    <row r="8048" spans="1:6" x14ac:dyDescent="0.25">
      <c r="A8048" t="s">
        <v>25</v>
      </c>
      <c r="B8048" t="s">
        <v>25</v>
      </c>
      <c r="C8048" t="s">
        <v>43</v>
      </c>
      <c r="D8048" s="177">
        <v>44208</v>
      </c>
      <c r="E8048">
        <v>34</v>
      </c>
      <c r="F8048" s="38">
        <f t="shared" si="125"/>
        <v>44208</v>
      </c>
    </row>
    <row r="8049" spans="1:6" x14ac:dyDescent="0.25">
      <c r="A8049" t="s">
        <v>25</v>
      </c>
      <c r="B8049" t="s">
        <v>25</v>
      </c>
      <c r="C8049" t="s">
        <v>42</v>
      </c>
      <c r="D8049" s="177">
        <v>44208</v>
      </c>
      <c r="E8049">
        <v>27</v>
      </c>
      <c r="F8049" s="38">
        <f t="shared" si="125"/>
        <v>44208</v>
      </c>
    </row>
    <row r="8050" spans="1:6" x14ac:dyDescent="0.25">
      <c r="A8050" t="s">
        <v>25</v>
      </c>
      <c r="B8050" t="s">
        <v>25</v>
      </c>
      <c r="C8050" t="s">
        <v>49</v>
      </c>
      <c r="D8050" s="177">
        <v>44208</v>
      </c>
      <c r="E8050">
        <v>84</v>
      </c>
      <c r="F8050" s="38">
        <f t="shared" si="125"/>
        <v>44208</v>
      </c>
    </row>
    <row r="8051" spans="1:6" x14ac:dyDescent="0.25">
      <c r="A8051" t="s">
        <v>25</v>
      </c>
      <c r="B8051" t="s">
        <v>25</v>
      </c>
      <c r="C8051" t="s">
        <v>47</v>
      </c>
      <c r="D8051" s="177">
        <v>44208</v>
      </c>
      <c r="E8051">
        <v>47</v>
      </c>
      <c r="F8051" s="38">
        <f t="shared" si="125"/>
        <v>44208</v>
      </c>
    </row>
    <row r="8052" spans="1:6" x14ac:dyDescent="0.25">
      <c r="A8052" t="s">
        <v>25</v>
      </c>
      <c r="B8052" t="s">
        <v>25</v>
      </c>
      <c r="C8052" t="s">
        <v>48</v>
      </c>
      <c r="D8052" s="177">
        <v>44208</v>
      </c>
      <c r="E8052">
        <v>12</v>
      </c>
      <c r="F8052" s="38">
        <f t="shared" si="125"/>
        <v>44208</v>
      </c>
    </row>
    <row r="8053" spans="1:6" x14ac:dyDescent="0.25">
      <c r="A8053" t="s">
        <v>25</v>
      </c>
      <c r="B8053" t="s">
        <v>25</v>
      </c>
      <c r="C8053" t="s">
        <v>39</v>
      </c>
      <c r="D8053" s="177">
        <v>44208</v>
      </c>
      <c r="E8053">
        <v>57</v>
      </c>
      <c r="F8053" s="38">
        <f t="shared" si="125"/>
        <v>44208</v>
      </c>
    </row>
    <row r="8054" spans="1:6" x14ac:dyDescent="0.25">
      <c r="A8054" t="s">
        <v>25</v>
      </c>
      <c r="B8054" t="s">
        <v>25</v>
      </c>
      <c r="C8054" t="s">
        <v>34</v>
      </c>
      <c r="D8054" s="177">
        <v>44208</v>
      </c>
      <c r="E8054">
        <v>62</v>
      </c>
      <c r="F8054" s="38">
        <f t="shared" si="125"/>
        <v>44208</v>
      </c>
    </row>
    <row r="8055" spans="1:6" x14ac:dyDescent="0.25">
      <c r="A8055" t="s">
        <v>25</v>
      </c>
      <c r="B8055" t="s">
        <v>25</v>
      </c>
      <c r="C8055" t="s">
        <v>37</v>
      </c>
      <c r="D8055" s="177">
        <v>44208</v>
      </c>
      <c r="E8055">
        <v>76</v>
      </c>
      <c r="F8055" s="38">
        <f t="shared" si="125"/>
        <v>44208</v>
      </c>
    </row>
    <row r="8056" spans="1:6" x14ac:dyDescent="0.25">
      <c r="A8056" t="s">
        <v>25</v>
      </c>
      <c r="B8056" t="s">
        <v>25</v>
      </c>
      <c r="C8056" t="s">
        <v>31</v>
      </c>
      <c r="D8056" s="177">
        <v>44208</v>
      </c>
      <c r="E8056">
        <v>73</v>
      </c>
      <c r="F8056" s="38">
        <f t="shared" si="125"/>
        <v>44208</v>
      </c>
    </row>
    <row r="8057" spans="1:6" x14ac:dyDescent="0.25">
      <c r="A8057" t="s">
        <v>25</v>
      </c>
      <c r="B8057" t="s">
        <v>26</v>
      </c>
      <c r="C8057" t="s">
        <v>27</v>
      </c>
      <c r="D8057" s="177">
        <v>44208</v>
      </c>
      <c r="E8057">
        <v>39</v>
      </c>
      <c r="F8057" s="38">
        <f t="shared" si="125"/>
        <v>44208</v>
      </c>
    </row>
    <row r="8058" spans="1:6" x14ac:dyDescent="0.25">
      <c r="A8058" t="s">
        <v>18</v>
      </c>
      <c r="B8058" t="s">
        <v>18</v>
      </c>
      <c r="C8058" t="s">
        <v>24</v>
      </c>
      <c r="D8058" s="177">
        <v>44208</v>
      </c>
      <c r="E8058">
        <v>60</v>
      </c>
      <c r="F8058" s="38">
        <f t="shared" si="125"/>
        <v>44208</v>
      </c>
    </row>
    <row r="8059" spans="1:6" x14ac:dyDescent="0.25">
      <c r="A8059" t="s">
        <v>25</v>
      </c>
      <c r="B8059" t="s">
        <v>25</v>
      </c>
      <c r="C8059" t="s">
        <v>36</v>
      </c>
      <c r="D8059" s="177">
        <v>44208</v>
      </c>
      <c r="E8059">
        <v>17</v>
      </c>
      <c r="F8059" s="38">
        <f t="shared" si="125"/>
        <v>44208</v>
      </c>
    </row>
    <row r="8060" spans="1:6" x14ac:dyDescent="0.25">
      <c r="A8060" t="s">
        <v>25</v>
      </c>
      <c r="B8060" t="s">
        <v>25</v>
      </c>
      <c r="C8060" t="s">
        <v>38</v>
      </c>
      <c r="D8060" s="177">
        <v>44208</v>
      </c>
      <c r="E8060">
        <v>30</v>
      </c>
      <c r="F8060" s="38">
        <f t="shared" si="125"/>
        <v>44208</v>
      </c>
    </row>
    <row r="8061" spans="1:6" x14ac:dyDescent="0.25">
      <c r="A8061" t="s">
        <v>18</v>
      </c>
      <c r="B8061" t="s">
        <v>19</v>
      </c>
      <c r="C8061" t="s">
        <v>20</v>
      </c>
      <c r="D8061" s="177">
        <v>44208</v>
      </c>
      <c r="E8061">
        <v>53</v>
      </c>
      <c r="F8061" s="38">
        <f t="shared" si="125"/>
        <v>44208</v>
      </c>
    </row>
    <row r="8062" spans="1:6" x14ac:dyDescent="0.25">
      <c r="A8062" t="s">
        <v>337</v>
      </c>
      <c r="B8062" t="s">
        <v>338</v>
      </c>
      <c r="C8062" t="s">
        <v>177</v>
      </c>
      <c r="D8062" s="177">
        <v>44208</v>
      </c>
      <c r="E8062">
        <v>40</v>
      </c>
      <c r="F8062" s="38">
        <f t="shared" si="125"/>
        <v>44208</v>
      </c>
    </row>
    <row r="8063" spans="1:6" x14ac:dyDescent="0.25">
      <c r="A8063" t="s">
        <v>264</v>
      </c>
      <c r="B8063" t="s">
        <v>83</v>
      </c>
      <c r="C8063" t="s">
        <v>80</v>
      </c>
      <c r="D8063" s="177">
        <v>44208</v>
      </c>
      <c r="E8063">
        <v>59</v>
      </c>
      <c r="F8063" s="38">
        <f t="shared" si="125"/>
        <v>44208</v>
      </c>
    </row>
    <row r="8064" spans="1:6" x14ac:dyDescent="0.25">
      <c r="A8064" t="s">
        <v>264</v>
      </c>
      <c r="B8064" t="s">
        <v>83</v>
      </c>
      <c r="C8064" t="s">
        <v>84</v>
      </c>
      <c r="D8064" s="177">
        <v>44208</v>
      </c>
      <c r="E8064">
        <v>148</v>
      </c>
      <c r="F8064" s="38">
        <f t="shared" si="125"/>
        <v>44208</v>
      </c>
    </row>
    <row r="8065" spans="1:6" x14ac:dyDescent="0.25">
      <c r="A8065" t="s">
        <v>325</v>
      </c>
      <c r="B8065" t="s">
        <v>325</v>
      </c>
      <c r="C8065" t="s">
        <v>327</v>
      </c>
      <c r="D8065" s="177">
        <v>44208</v>
      </c>
      <c r="E8065">
        <v>26</v>
      </c>
      <c r="F8065" s="38">
        <f t="shared" si="125"/>
        <v>44208</v>
      </c>
    </row>
    <row r="8066" spans="1:6" x14ac:dyDescent="0.25">
      <c r="A8066" t="s">
        <v>91</v>
      </c>
      <c r="B8066" t="s">
        <v>91</v>
      </c>
      <c r="C8066" t="s">
        <v>100</v>
      </c>
      <c r="D8066" s="177">
        <v>44208</v>
      </c>
      <c r="E8066">
        <v>70</v>
      </c>
      <c r="F8066" s="38">
        <f t="shared" si="125"/>
        <v>44208</v>
      </c>
    </row>
    <row r="8067" spans="1:6" x14ac:dyDescent="0.25">
      <c r="A8067" t="s">
        <v>263</v>
      </c>
      <c r="B8067" t="s">
        <v>199</v>
      </c>
      <c r="C8067" t="s">
        <v>75</v>
      </c>
      <c r="D8067" s="177">
        <v>44208</v>
      </c>
      <c r="E8067">
        <v>33</v>
      </c>
      <c r="F8067" s="38">
        <f t="shared" ref="F8067:F8130" si="126">D8067</f>
        <v>44208</v>
      </c>
    </row>
    <row r="8068" spans="1:6" x14ac:dyDescent="0.25">
      <c r="A8068" t="s">
        <v>18</v>
      </c>
      <c r="B8068" t="s">
        <v>18</v>
      </c>
      <c r="C8068" t="s">
        <v>23</v>
      </c>
      <c r="D8068" s="177">
        <v>44208</v>
      </c>
      <c r="E8068">
        <v>21</v>
      </c>
      <c r="F8068" s="38">
        <f t="shared" si="126"/>
        <v>44208</v>
      </c>
    </row>
    <row r="8069" spans="1:6" x14ac:dyDescent="0.25">
      <c r="A8069" t="s">
        <v>18</v>
      </c>
      <c r="B8069" t="s">
        <v>18</v>
      </c>
      <c r="D8069" s="177">
        <v>44208</v>
      </c>
      <c r="E8069">
        <v>4</v>
      </c>
      <c r="F8069" s="38">
        <f t="shared" si="126"/>
        <v>44208</v>
      </c>
    </row>
    <row r="8070" spans="1:6" x14ac:dyDescent="0.25">
      <c r="A8070" t="s">
        <v>16</v>
      </c>
      <c r="B8070" t="s">
        <v>16</v>
      </c>
      <c r="C8070" t="s">
        <v>17</v>
      </c>
      <c r="D8070" s="177">
        <v>44208</v>
      </c>
      <c r="E8070">
        <v>100</v>
      </c>
      <c r="F8070" s="38">
        <f t="shared" si="126"/>
        <v>44208</v>
      </c>
    </row>
    <row r="8071" spans="1:6" x14ac:dyDescent="0.25">
      <c r="A8071" t="s">
        <v>71</v>
      </c>
      <c r="B8071" t="s">
        <v>71</v>
      </c>
      <c r="C8071" t="s">
        <v>72</v>
      </c>
      <c r="D8071" s="177">
        <v>44208</v>
      </c>
      <c r="E8071">
        <v>78</v>
      </c>
      <c r="F8071" s="38">
        <f t="shared" si="126"/>
        <v>44208</v>
      </c>
    </row>
    <row r="8072" spans="1:6" x14ac:dyDescent="0.25">
      <c r="A8072" t="s">
        <v>25</v>
      </c>
      <c r="B8072" t="s">
        <v>54</v>
      </c>
      <c r="C8072" t="s">
        <v>55</v>
      </c>
      <c r="D8072" s="177">
        <v>44208</v>
      </c>
      <c r="E8072">
        <v>158</v>
      </c>
      <c r="F8072" s="38">
        <f t="shared" si="126"/>
        <v>44208</v>
      </c>
    </row>
    <row r="8073" spans="1:6" x14ac:dyDescent="0.25">
      <c r="A8073" t="s">
        <v>25</v>
      </c>
      <c r="B8073" t="s">
        <v>54</v>
      </c>
      <c r="C8073" t="s">
        <v>187</v>
      </c>
      <c r="D8073" s="177">
        <v>44208</v>
      </c>
      <c r="E8073">
        <v>18</v>
      </c>
      <c r="F8073" s="38">
        <f t="shared" si="126"/>
        <v>44208</v>
      </c>
    </row>
    <row r="8074" spans="1:6" x14ac:dyDescent="0.25">
      <c r="A8074" t="s">
        <v>264</v>
      </c>
      <c r="B8074" t="s">
        <v>81</v>
      </c>
      <c r="C8074" t="s">
        <v>82</v>
      </c>
      <c r="D8074" s="177">
        <v>44208</v>
      </c>
      <c r="E8074">
        <v>37</v>
      </c>
      <c r="F8074" s="38">
        <f t="shared" si="126"/>
        <v>44208</v>
      </c>
    </row>
    <row r="8075" spans="1:6" x14ac:dyDescent="0.25">
      <c r="A8075" t="s">
        <v>264</v>
      </c>
      <c r="B8075" t="s">
        <v>83</v>
      </c>
      <c r="C8075" t="s">
        <v>181</v>
      </c>
      <c r="D8075" s="177">
        <v>44208</v>
      </c>
      <c r="E8075">
        <v>87</v>
      </c>
      <c r="F8075" s="38">
        <f t="shared" si="126"/>
        <v>44208</v>
      </c>
    </row>
    <row r="8076" spans="1:6" x14ac:dyDescent="0.25">
      <c r="A8076" t="s">
        <v>264</v>
      </c>
      <c r="B8076" t="s">
        <v>83</v>
      </c>
      <c r="C8076" t="s">
        <v>90</v>
      </c>
      <c r="D8076" s="177">
        <v>44208</v>
      </c>
      <c r="E8076">
        <v>26</v>
      </c>
      <c r="F8076" s="38">
        <f t="shared" si="126"/>
        <v>44208</v>
      </c>
    </row>
    <row r="8077" spans="1:6" x14ac:dyDescent="0.25">
      <c r="A8077" t="s">
        <v>91</v>
      </c>
      <c r="B8077" t="s">
        <v>91</v>
      </c>
      <c r="C8077" t="s">
        <v>94</v>
      </c>
      <c r="D8077" s="177">
        <v>44208</v>
      </c>
      <c r="E8077">
        <v>2</v>
      </c>
      <c r="F8077" s="38">
        <f t="shared" si="126"/>
        <v>44208</v>
      </c>
    </row>
    <row r="8078" spans="1:6" x14ac:dyDescent="0.25">
      <c r="A8078" t="s">
        <v>91</v>
      </c>
      <c r="B8078" t="s">
        <v>91</v>
      </c>
      <c r="C8078" t="s">
        <v>102</v>
      </c>
      <c r="D8078" s="177">
        <v>44208</v>
      </c>
      <c r="E8078">
        <v>1</v>
      </c>
      <c r="F8078" s="38">
        <f t="shared" si="126"/>
        <v>44208</v>
      </c>
    </row>
    <row r="8079" spans="1:6" x14ac:dyDescent="0.25">
      <c r="A8079" t="s">
        <v>325</v>
      </c>
      <c r="B8079" t="s">
        <v>325</v>
      </c>
      <c r="C8079" t="s">
        <v>327</v>
      </c>
      <c r="D8079" s="177">
        <v>44207</v>
      </c>
      <c r="E8079">
        <v>25</v>
      </c>
      <c r="F8079" s="38">
        <f t="shared" si="126"/>
        <v>44207</v>
      </c>
    </row>
    <row r="8080" spans="1:6" x14ac:dyDescent="0.25">
      <c r="A8080" t="s">
        <v>91</v>
      </c>
      <c r="B8080" t="s">
        <v>91</v>
      </c>
      <c r="C8080" t="s">
        <v>101</v>
      </c>
      <c r="D8080" s="177">
        <v>44207</v>
      </c>
      <c r="E8080">
        <v>38</v>
      </c>
      <c r="F8080" s="38">
        <f t="shared" si="126"/>
        <v>44207</v>
      </c>
    </row>
    <row r="8081" spans="1:6" x14ac:dyDescent="0.25">
      <c r="A8081" t="s">
        <v>91</v>
      </c>
      <c r="B8081" t="s">
        <v>91</v>
      </c>
      <c r="C8081" t="s">
        <v>98</v>
      </c>
      <c r="D8081" s="177">
        <v>44207</v>
      </c>
      <c r="E8081">
        <v>61</v>
      </c>
      <c r="F8081" s="38">
        <f t="shared" si="126"/>
        <v>44207</v>
      </c>
    </row>
    <row r="8082" spans="1:6" x14ac:dyDescent="0.25">
      <c r="A8082" t="s">
        <v>264</v>
      </c>
      <c r="B8082" t="s">
        <v>83</v>
      </c>
      <c r="C8082" t="s">
        <v>80</v>
      </c>
      <c r="D8082" s="177">
        <v>44207</v>
      </c>
      <c r="E8082">
        <v>40</v>
      </c>
      <c r="F8082" s="38">
        <f t="shared" si="126"/>
        <v>44207</v>
      </c>
    </row>
    <row r="8083" spans="1:6" x14ac:dyDescent="0.25">
      <c r="A8083" t="s">
        <v>57</v>
      </c>
      <c r="B8083" t="s">
        <v>57</v>
      </c>
      <c r="C8083" t="s">
        <v>130</v>
      </c>
      <c r="D8083" s="177">
        <v>44207</v>
      </c>
      <c r="E8083">
        <v>33</v>
      </c>
      <c r="F8083" s="38">
        <f t="shared" si="126"/>
        <v>44207</v>
      </c>
    </row>
    <row r="8084" spans="1:6" x14ac:dyDescent="0.25">
      <c r="A8084" t="s">
        <v>57</v>
      </c>
      <c r="B8084" t="s">
        <v>57</v>
      </c>
      <c r="C8084" t="s">
        <v>446</v>
      </c>
      <c r="D8084" s="177">
        <v>44207</v>
      </c>
      <c r="E8084">
        <v>14</v>
      </c>
      <c r="F8084" s="38">
        <f t="shared" si="126"/>
        <v>44207</v>
      </c>
    </row>
    <row r="8085" spans="1:6" x14ac:dyDescent="0.25">
      <c r="A8085" t="s">
        <v>57</v>
      </c>
      <c r="B8085" t="s">
        <v>57</v>
      </c>
      <c r="C8085" t="s">
        <v>62</v>
      </c>
      <c r="D8085" s="177">
        <v>44207</v>
      </c>
      <c r="E8085">
        <v>2</v>
      </c>
      <c r="F8085" s="38">
        <f t="shared" si="126"/>
        <v>44207</v>
      </c>
    </row>
    <row r="8086" spans="1:6" x14ac:dyDescent="0.25">
      <c r="A8086" t="s">
        <v>263</v>
      </c>
      <c r="B8086" t="s">
        <v>199</v>
      </c>
      <c r="C8086" t="s">
        <v>75</v>
      </c>
      <c r="D8086" s="177">
        <v>44207</v>
      </c>
      <c r="E8086">
        <v>39</v>
      </c>
      <c r="F8086" s="38">
        <f t="shared" si="126"/>
        <v>44207</v>
      </c>
    </row>
    <row r="8087" spans="1:6" x14ac:dyDescent="0.25">
      <c r="A8087" t="s">
        <v>25</v>
      </c>
      <c r="B8087" t="s">
        <v>29</v>
      </c>
      <c r="C8087" t="s">
        <v>30</v>
      </c>
      <c r="D8087" s="177">
        <v>44207</v>
      </c>
      <c r="E8087">
        <v>82</v>
      </c>
      <c r="F8087" s="38">
        <f t="shared" si="126"/>
        <v>44207</v>
      </c>
    </row>
    <row r="8088" spans="1:6" x14ac:dyDescent="0.25">
      <c r="A8088" t="s">
        <v>25</v>
      </c>
      <c r="B8088" t="s">
        <v>25</v>
      </c>
      <c r="C8088" t="s">
        <v>50</v>
      </c>
      <c r="D8088" s="177">
        <v>44207</v>
      </c>
      <c r="E8088">
        <v>34</v>
      </c>
      <c r="F8088" s="38">
        <f t="shared" si="126"/>
        <v>44207</v>
      </c>
    </row>
    <row r="8089" spans="1:6" x14ac:dyDescent="0.25">
      <c r="A8089" t="s">
        <v>25</v>
      </c>
      <c r="B8089" t="s">
        <v>25</v>
      </c>
      <c r="C8089" t="s">
        <v>47</v>
      </c>
      <c r="D8089" s="177">
        <v>44207</v>
      </c>
      <c r="E8089">
        <v>81</v>
      </c>
      <c r="F8089" s="38">
        <f t="shared" si="126"/>
        <v>44207</v>
      </c>
    </row>
    <row r="8090" spans="1:6" x14ac:dyDescent="0.25">
      <c r="A8090" t="s">
        <v>25</v>
      </c>
      <c r="B8090" t="s">
        <v>25</v>
      </c>
      <c r="C8090" t="s">
        <v>45</v>
      </c>
      <c r="D8090" s="177">
        <v>44207</v>
      </c>
      <c r="E8090">
        <v>72</v>
      </c>
      <c r="F8090" s="38">
        <f t="shared" si="126"/>
        <v>44207</v>
      </c>
    </row>
    <row r="8091" spans="1:6" x14ac:dyDescent="0.25">
      <c r="A8091" t="s">
        <v>25</v>
      </c>
      <c r="B8091" t="s">
        <v>25</v>
      </c>
      <c r="C8091" t="s">
        <v>34</v>
      </c>
      <c r="D8091" s="177">
        <v>44207</v>
      </c>
      <c r="E8091">
        <v>64</v>
      </c>
      <c r="F8091" s="38">
        <f t="shared" si="126"/>
        <v>44207</v>
      </c>
    </row>
    <row r="8092" spans="1:6" x14ac:dyDescent="0.25">
      <c r="A8092" t="s">
        <v>25</v>
      </c>
      <c r="B8092" t="s">
        <v>25</v>
      </c>
      <c r="C8092" t="s">
        <v>36</v>
      </c>
      <c r="D8092" s="177">
        <v>44207</v>
      </c>
      <c r="E8092">
        <v>59</v>
      </c>
      <c r="F8092" s="38">
        <f t="shared" si="126"/>
        <v>44207</v>
      </c>
    </row>
    <row r="8093" spans="1:6" x14ac:dyDescent="0.25">
      <c r="A8093" t="s">
        <v>25</v>
      </c>
      <c r="B8093" t="s">
        <v>25</v>
      </c>
      <c r="C8093" t="s">
        <v>37</v>
      </c>
      <c r="D8093" s="177">
        <v>44207</v>
      </c>
      <c r="E8093">
        <v>105</v>
      </c>
      <c r="F8093" s="38">
        <f t="shared" si="126"/>
        <v>44207</v>
      </c>
    </row>
    <row r="8094" spans="1:6" x14ac:dyDescent="0.25">
      <c r="A8094" t="s">
        <v>263</v>
      </c>
      <c r="B8094" t="s">
        <v>199</v>
      </c>
      <c r="C8094" t="s">
        <v>77</v>
      </c>
      <c r="D8094" s="177">
        <v>44207</v>
      </c>
      <c r="E8094">
        <v>57</v>
      </c>
      <c r="F8094" s="38">
        <f t="shared" si="126"/>
        <v>44207</v>
      </c>
    </row>
    <row r="8095" spans="1:6" x14ac:dyDescent="0.25">
      <c r="A8095" t="s">
        <v>71</v>
      </c>
      <c r="B8095" t="s">
        <v>71</v>
      </c>
      <c r="C8095" t="s">
        <v>72</v>
      </c>
      <c r="D8095" s="177">
        <v>44207</v>
      </c>
      <c r="E8095">
        <v>86</v>
      </c>
      <c r="F8095" s="38">
        <f t="shared" si="126"/>
        <v>44207</v>
      </c>
    </row>
    <row r="8096" spans="1:6" x14ac:dyDescent="0.25">
      <c r="A8096" t="s">
        <v>25</v>
      </c>
      <c r="B8096" t="s">
        <v>54</v>
      </c>
      <c r="C8096" t="s">
        <v>56</v>
      </c>
      <c r="D8096" s="177">
        <v>44207</v>
      </c>
      <c r="E8096">
        <v>82</v>
      </c>
      <c r="F8096" s="38">
        <f t="shared" si="126"/>
        <v>44207</v>
      </c>
    </row>
    <row r="8097" spans="1:6" x14ac:dyDescent="0.25">
      <c r="A8097" t="s">
        <v>25</v>
      </c>
      <c r="B8097" t="s">
        <v>54</v>
      </c>
      <c r="C8097" t="s">
        <v>55</v>
      </c>
      <c r="D8097" s="177">
        <v>44207</v>
      </c>
      <c r="E8097">
        <v>140</v>
      </c>
      <c r="F8097" s="38">
        <f t="shared" si="126"/>
        <v>44207</v>
      </c>
    </row>
    <row r="8098" spans="1:6" x14ac:dyDescent="0.25">
      <c r="A8098" t="s">
        <v>264</v>
      </c>
      <c r="B8098" t="s">
        <v>83</v>
      </c>
      <c r="C8098" t="s">
        <v>179</v>
      </c>
      <c r="D8098" s="177">
        <v>44207</v>
      </c>
      <c r="E8098">
        <v>55</v>
      </c>
      <c r="F8098" s="38">
        <f t="shared" si="126"/>
        <v>44207</v>
      </c>
    </row>
    <row r="8099" spans="1:6" x14ac:dyDescent="0.25">
      <c r="A8099" t="s">
        <v>18</v>
      </c>
      <c r="B8099" t="s">
        <v>18</v>
      </c>
      <c r="C8099" t="s">
        <v>24</v>
      </c>
      <c r="D8099" s="177">
        <v>44207</v>
      </c>
      <c r="E8099">
        <v>56</v>
      </c>
      <c r="F8099" s="38">
        <f t="shared" si="126"/>
        <v>44207</v>
      </c>
    </row>
    <row r="8100" spans="1:6" x14ac:dyDescent="0.25">
      <c r="A8100" t="s">
        <v>25</v>
      </c>
      <c r="B8100" t="s">
        <v>25</v>
      </c>
      <c r="C8100" t="s">
        <v>39</v>
      </c>
      <c r="D8100" s="177">
        <v>44207</v>
      </c>
      <c r="E8100">
        <v>27</v>
      </c>
      <c r="F8100" s="38">
        <f t="shared" si="126"/>
        <v>44207</v>
      </c>
    </row>
    <row r="8101" spans="1:6" x14ac:dyDescent="0.25">
      <c r="A8101" t="s">
        <v>25</v>
      </c>
      <c r="B8101" t="s">
        <v>25</v>
      </c>
      <c r="C8101" t="s">
        <v>42</v>
      </c>
      <c r="D8101" s="177">
        <v>44207</v>
      </c>
      <c r="E8101">
        <v>28</v>
      </c>
      <c r="F8101" s="38">
        <f t="shared" si="126"/>
        <v>44207</v>
      </c>
    </row>
    <row r="8102" spans="1:6" x14ac:dyDescent="0.25">
      <c r="A8102" t="s">
        <v>25</v>
      </c>
      <c r="B8102" t="s">
        <v>25</v>
      </c>
      <c r="C8102" t="s">
        <v>41</v>
      </c>
      <c r="D8102" s="177">
        <v>44207</v>
      </c>
      <c r="E8102">
        <v>33</v>
      </c>
      <c r="F8102" s="38">
        <f t="shared" si="126"/>
        <v>44207</v>
      </c>
    </row>
    <row r="8103" spans="1:6" x14ac:dyDescent="0.25">
      <c r="A8103" t="s">
        <v>25</v>
      </c>
      <c r="B8103" t="s">
        <v>25</v>
      </c>
      <c r="C8103" t="s">
        <v>48</v>
      </c>
      <c r="D8103" s="177">
        <v>44207</v>
      </c>
      <c r="E8103">
        <v>17</v>
      </c>
      <c r="F8103" s="38">
        <f t="shared" si="126"/>
        <v>44207</v>
      </c>
    </row>
    <row r="8104" spans="1:6" x14ac:dyDescent="0.25">
      <c r="A8104" t="s">
        <v>25</v>
      </c>
      <c r="B8104" t="s">
        <v>25</v>
      </c>
      <c r="C8104" t="s">
        <v>186</v>
      </c>
      <c r="D8104" s="177">
        <v>44207</v>
      </c>
      <c r="E8104">
        <v>2</v>
      </c>
      <c r="F8104" s="38">
        <f t="shared" si="126"/>
        <v>44207</v>
      </c>
    </row>
    <row r="8105" spans="1:6" x14ac:dyDescent="0.25">
      <c r="A8105" t="s">
        <v>25</v>
      </c>
      <c r="B8105" t="s">
        <v>25</v>
      </c>
      <c r="C8105" t="s">
        <v>32</v>
      </c>
      <c r="D8105" s="177">
        <v>44207</v>
      </c>
      <c r="E8105">
        <v>89</v>
      </c>
      <c r="F8105" s="38">
        <f t="shared" si="126"/>
        <v>44207</v>
      </c>
    </row>
    <row r="8106" spans="1:6" x14ac:dyDescent="0.25">
      <c r="A8106" t="s">
        <v>16</v>
      </c>
      <c r="B8106" t="s">
        <v>16</v>
      </c>
      <c r="C8106" t="s">
        <v>17</v>
      </c>
      <c r="D8106" s="177">
        <v>44207</v>
      </c>
      <c r="E8106">
        <v>92</v>
      </c>
      <c r="F8106" s="38">
        <f t="shared" si="126"/>
        <v>44207</v>
      </c>
    </row>
    <row r="8107" spans="1:6" x14ac:dyDescent="0.25">
      <c r="A8107" t="s">
        <v>18</v>
      </c>
      <c r="B8107" t="s">
        <v>18</v>
      </c>
      <c r="C8107" t="s">
        <v>23</v>
      </c>
      <c r="D8107" s="177">
        <v>44207</v>
      </c>
      <c r="E8107">
        <v>17</v>
      </c>
      <c r="F8107" s="38">
        <f t="shared" si="126"/>
        <v>44207</v>
      </c>
    </row>
    <row r="8108" spans="1:6" x14ac:dyDescent="0.25">
      <c r="A8108" t="s">
        <v>18</v>
      </c>
      <c r="B8108" t="s">
        <v>19</v>
      </c>
      <c r="C8108" t="s">
        <v>20</v>
      </c>
      <c r="D8108" s="177">
        <v>44207</v>
      </c>
      <c r="E8108">
        <v>40</v>
      </c>
      <c r="F8108" s="38">
        <f t="shared" si="126"/>
        <v>44207</v>
      </c>
    </row>
    <row r="8109" spans="1:6" x14ac:dyDescent="0.25">
      <c r="A8109" t="s">
        <v>337</v>
      </c>
      <c r="B8109" t="s">
        <v>338</v>
      </c>
      <c r="C8109" t="s">
        <v>177</v>
      </c>
      <c r="D8109" s="177">
        <v>44207</v>
      </c>
      <c r="E8109">
        <v>45</v>
      </c>
      <c r="F8109" s="38">
        <f t="shared" si="126"/>
        <v>44207</v>
      </c>
    </row>
    <row r="8110" spans="1:6" x14ac:dyDescent="0.25">
      <c r="A8110" t="s">
        <v>25</v>
      </c>
      <c r="B8110" t="s">
        <v>25</v>
      </c>
      <c r="C8110" t="s">
        <v>46</v>
      </c>
      <c r="D8110" s="177">
        <v>44207</v>
      </c>
      <c r="E8110">
        <v>29</v>
      </c>
      <c r="F8110" s="38">
        <f t="shared" si="126"/>
        <v>44207</v>
      </c>
    </row>
    <row r="8111" spans="1:6" x14ac:dyDescent="0.25">
      <c r="A8111" t="s">
        <v>91</v>
      </c>
      <c r="B8111" t="s">
        <v>91</v>
      </c>
      <c r="C8111" t="s">
        <v>96</v>
      </c>
      <c r="D8111" s="177">
        <v>44207</v>
      </c>
      <c r="E8111">
        <v>34</v>
      </c>
      <c r="F8111" s="38">
        <f t="shared" si="126"/>
        <v>44207</v>
      </c>
    </row>
    <row r="8112" spans="1:6" x14ac:dyDescent="0.25">
      <c r="A8112" t="s">
        <v>91</v>
      </c>
      <c r="B8112" t="s">
        <v>91</v>
      </c>
      <c r="C8112" t="s">
        <v>100</v>
      </c>
      <c r="D8112" s="177">
        <v>44207</v>
      </c>
      <c r="E8112">
        <v>113</v>
      </c>
      <c r="F8112" s="38">
        <f t="shared" si="126"/>
        <v>44207</v>
      </c>
    </row>
    <row r="8113" spans="1:6" x14ac:dyDescent="0.25">
      <c r="A8113" t="s">
        <v>263</v>
      </c>
      <c r="B8113" t="s">
        <v>199</v>
      </c>
      <c r="C8113" t="s">
        <v>447</v>
      </c>
      <c r="D8113" s="177">
        <v>44207</v>
      </c>
      <c r="E8113">
        <v>22</v>
      </c>
      <c r="F8113" s="38">
        <f t="shared" si="126"/>
        <v>44207</v>
      </c>
    </row>
    <row r="8114" spans="1:6" x14ac:dyDescent="0.25">
      <c r="A8114" t="s">
        <v>57</v>
      </c>
      <c r="B8114" t="s">
        <v>57</v>
      </c>
      <c r="C8114" t="s">
        <v>60</v>
      </c>
      <c r="D8114" s="177">
        <v>44207</v>
      </c>
      <c r="E8114">
        <v>34</v>
      </c>
      <c r="F8114" s="38">
        <f t="shared" si="126"/>
        <v>44207</v>
      </c>
    </row>
    <row r="8115" spans="1:6" x14ac:dyDescent="0.25">
      <c r="A8115" t="s">
        <v>25</v>
      </c>
      <c r="B8115" t="s">
        <v>25</v>
      </c>
      <c r="C8115" t="s">
        <v>53</v>
      </c>
      <c r="D8115" s="177">
        <v>44207</v>
      </c>
      <c r="E8115">
        <v>45</v>
      </c>
      <c r="F8115" s="38">
        <f t="shared" si="126"/>
        <v>44207</v>
      </c>
    </row>
    <row r="8116" spans="1:6" x14ac:dyDescent="0.25">
      <c r="A8116" t="s">
        <v>91</v>
      </c>
      <c r="B8116" t="s">
        <v>91</v>
      </c>
      <c r="C8116" t="s">
        <v>97</v>
      </c>
      <c r="D8116" s="177">
        <v>44207</v>
      </c>
      <c r="E8116">
        <v>16</v>
      </c>
      <c r="F8116" s="38">
        <f t="shared" si="126"/>
        <v>44207</v>
      </c>
    </row>
    <row r="8117" spans="1:6" x14ac:dyDescent="0.25">
      <c r="A8117" t="s">
        <v>264</v>
      </c>
      <c r="B8117" t="s">
        <v>83</v>
      </c>
      <c r="C8117" t="s">
        <v>84</v>
      </c>
      <c r="D8117" s="177">
        <v>44207</v>
      </c>
      <c r="E8117">
        <v>131</v>
      </c>
      <c r="F8117" s="38">
        <f t="shared" si="126"/>
        <v>44207</v>
      </c>
    </row>
    <row r="8118" spans="1:6" x14ac:dyDescent="0.25">
      <c r="A8118" t="s">
        <v>264</v>
      </c>
      <c r="B8118" t="s">
        <v>81</v>
      </c>
      <c r="C8118" t="s">
        <v>82</v>
      </c>
      <c r="D8118" s="177">
        <v>44207</v>
      </c>
      <c r="E8118">
        <v>45</v>
      </c>
      <c r="F8118" s="38">
        <f t="shared" si="126"/>
        <v>44207</v>
      </c>
    </row>
    <row r="8119" spans="1:6" x14ac:dyDescent="0.25">
      <c r="A8119" t="s">
        <v>25</v>
      </c>
      <c r="B8119" t="s">
        <v>54</v>
      </c>
      <c r="C8119" t="s">
        <v>187</v>
      </c>
      <c r="D8119" s="177">
        <v>44207</v>
      </c>
      <c r="E8119">
        <v>11</v>
      </c>
      <c r="F8119" s="38">
        <f t="shared" si="126"/>
        <v>44207</v>
      </c>
    </row>
    <row r="8120" spans="1:6" x14ac:dyDescent="0.25">
      <c r="A8120" t="s">
        <v>25</v>
      </c>
      <c r="B8120" t="s">
        <v>25</v>
      </c>
      <c r="C8120" t="s">
        <v>43</v>
      </c>
      <c r="D8120" s="177">
        <v>44207</v>
      </c>
      <c r="E8120">
        <v>24</v>
      </c>
      <c r="F8120" s="38">
        <f t="shared" si="126"/>
        <v>44207</v>
      </c>
    </row>
    <row r="8121" spans="1:6" x14ac:dyDescent="0.25">
      <c r="A8121" t="s">
        <v>25</v>
      </c>
      <c r="B8121" t="s">
        <v>25</v>
      </c>
      <c r="C8121" t="s">
        <v>49</v>
      </c>
      <c r="D8121" s="177">
        <v>44207</v>
      </c>
      <c r="E8121">
        <v>93</v>
      </c>
      <c r="F8121" s="38">
        <f t="shared" si="126"/>
        <v>44207</v>
      </c>
    </row>
    <row r="8122" spans="1:6" x14ac:dyDescent="0.25">
      <c r="A8122" t="s">
        <v>25</v>
      </c>
      <c r="B8122" t="s">
        <v>25</v>
      </c>
      <c r="C8122" t="s">
        <v>31</v>
      </c>
      <c r="D8122" s="177">
        <v>44207</v>
      </c>
      <c r="E8122">
        <v>96</v>
      </c>
      <c r="F8122" s="38">
        <f t="shared" si="126"/>
        <v>44207</v>
      </c>
    </row>
    <row r="8123" spans="1:6" x14ac:dyDescent="0.25">
      <c r="A8123" t="s">
        <v>25</v>
      </c>
      <c r="B8123" t="s">
        <v>26</v>
      </c>
      <c r="C8123" t="s">
        <v>28</v>
      </c>
      <c r="D8123" s="177">
        <v>44207</v>
      </c>
      <c r="E8123">
        <v>11</v>
      </c>
      <c r="F8123" s="38">
        <f t="shared" si="126"/>
        <v>44207</v>
      </c>
    </row>
    <row r="8124" spans="1:6" x14ac:dyDescent="0.25">
      <c r="A8124" t="s">
        <v>25</v>
      </c>
      <c r="B8124" t="s">
        <v>26</v>
      </c>
      <c r="C8124" t="s">
        <v>27</v>
      </c>
      <c r="D8124" s="177">
        <v>44204</v>
      </c>
      <c r="E8124">
        <v>19</v>
      </c>
      <c r="F8124" s="38">
        <f t="shared" si="126"/>
        <v>44204</v>
      </c>
    </row>
    <row r="8125" spans="1:6" x14ac:dyDescent="0.25">
      <c r="A8125" t="s">
        <v>25</v>
      </c>
      <c r="B8125" t="s">
        <v>29</v>
      </c>
      <c r="C8125" t="s">
        <v>30</v>
      </c>
      <c r="D8125" s="177">
        <v>44204</v>
      </c>
      <c r="E8125">
        <v>32</v>
      </c>
      <c r="F8125" s="38">
        <f t="shared" si="126"/>
        <v>44204</v>
      </c>
    </row>
    <row r="8126" spans="1:6" x14ac:dyDescent="0.25">
      <c r="A8126" t="s">
        <v>25</v>
      </c>
      <c r="B8126" t="s">
        <v>25</v>
      </c>
      <c r="C8126" t="s">
        <v>34</v>
      </c>
      <c r="D8126" s="177">
        <v>44204</v>
      </c>
      <c r="E8126">
        <v>24</v>
      </c>
      <c r="F8126" s="38">
        <f t="shared" si="126"/>
        <v>44204</v>
      </c>
    </row>
    <row r="8127" spans="1:6" x14ac:dyDescent="0.25">
      <c r="A8127" t="s">
        <v>25</v>
      </c>
      <c r="B8127" t="s">
        <v>25</v>
      </c>
      <c r="C8127" t="s">
        <v>37</v>
      </c>
      <c r="D8127" s="177">
        <v>44204</v>
      </c>
      <c r="E8127">
        <v>57</v>
      </c>
      <c r="F8127" s="38">
        <f t="shared" si="126"/>
        <v>44204</v>
      </c>
    </row>
    <row r="8128" spans="1:6" x14ac:dyDescent="0.25">
      <c r="A8128" t="s">
        <v>263</v>
      </c>
      <c r="B8128" t="s">
        <v>199</v>
      </c>
      <c r="C8128" t="s">
        <v>319</v>
      </c>
      <c r="D8128" s="177">
        <v>44204</v>
      </c>
      <c r="E8128">
        <v>11</v>
      </c>
      <c r="F8128" s="38">
        <f t="shared" si="126"/>
        <v>44204</v>
      </c>
    </row>
    <row r="8129" spans="1:6" x14ac:dyDescent="0.25">
      <c r="A8129" t="s">
        <v>264</v>
      </c>
      <c r="B8129" t="s">
        <v>81</v>
      </c>
      <c r="C8129" t="s">
        <v>82</v>
      </c>
      <c r="D8129" s="177">
        <v>44204</v>
      </c>
      <c r="E8129">
        <v>33</v>
      </c>
      <c r="F8129" s="38">
        <f t="shared" si="126"/>
        <v>44204</v>
      </c>
    </row>
    <row r="8130" spans="1:6" x14ac:dyDescent="0.25">
      <c r="A8130" t="s">
        <v>264</v>
      </c>
      <c r="B8130" t="s">
        <v>83</v>
      </c>
      <c r="C8130" t="s">
        <v>90</v>
      </c>
      <c r="D8130" s="177">
        <v>44204</v>
      </c>
      <c r="E8130">
        <v>30</v>
      </c>
      <c r="F8130" s="38">
        <f t="shared" si="126"/>
        <v>44204</v>
      </c>
    </row>
    <row r="8131" spans="1:6" x14ac:dyDescent="0.25">
      <c r="A8131" t="s">
        <v>91</v>
      </c>
      <c r="B8131" t="s">
        <v>91</v>
      </c>
      <c r="C8131" t="s">
        <v>98</v>
      </c>
      <c r="D8131" s="177">
        <v>44204</v>
      </c>
      <c r="E8131">
        <v>2</v>
      </c>
      <c r="F8131" s="38">
        <f t="shared" ref="F8131:F8194" si="127">D8131</f>
        <v>44204</v>
      </c>
    </row>
    <row r="8132" spans="1:6" x14ac:dyDescent="0.25">
      <c r="A8132" t="s">
        <v>25</v>
      </c>
      <c r="B8132" t="s">
        <v>25</v>
      </c>
      <c r="C8132" t="s">
        <v>53</v>
      </c>
      <c r="D8132" s="177">
        <v>44204</v>
      </c>
      <c r="E8132">
        <v>7</v>
      </c>
      <c r="F8132" s="38">
        <f t="shared" si="127"/>
        <v>44204</v>
      </c>
    </row>
    <row r="8133" spans="1:6" x14ac:dyDescent="0.25">
      <c r="A8133" t="s">
        <v>91</v>
      </c>
      <c r="B8133" t="s">
        <v>91</v>
      </c>
      <c r="C8133" t="s">
        <v>96</v>
      </c>
      <c r="D8133" s="177">
        <v>44204</v>
      </c>
      <c r="E8133">
        <v>18</v>
      </c>
      <c r="F8133" s="38">
        <f t="shared" si="127"/>
        <v>44204</v>
      </c>
    </row>
    <row r="8134" spans="1:6" x14ac:dyDescent="0.25">
      <c r="A8134" t="s">
        <v>264</v>
      </c>
      <c r="B8134" t="s">
        <v>83</v>
      </c>
      <c r="C8134" t="s">
        <v>84</v>
      </c>
      <c r="D8134" s="177">
        <v>44204</v>
      </c>
      <c r="E8134">
        <v>90</v>
      </c>
      <c r="F8134" s="38">
        <f t="shared" si="127"/>
        <v>44204</v>
      </c>
    </row>
    <row r="8135" spans="1:6" x14ac:dyDescent="0.25">
      <c r="A8135" t="s">
        <v>25</v>
      </c>
      <c r="B8135" t="s">
        <v>25</v>
      </c>
      <c r="C8135" t="s">
        <v>49</v>
      </c>
      <c r="D8135" s="177">
        <v>44204</v>
      </c>
      <c r="E8135">
        <v>103</v>
      </c>
      <c r="F8135" s="38">
        <f t="shared" si="127"/>
        <v>44204</v>
      </c>
    </row>
    <row r="8136" spans="1:6" x14ac:dyDescent="0.25">
      <c r="A8136" t="s">
        <v>25</v>
      </c>
      <c r="B8136" t="s">
        <v>25</v>
      </c>
      <c r="C8136" t="s">
        <v>33</v>
      </c>
      <c r="D8136" s="177">
        <v>44204</v>
      </c>
      <c r="E8136">
        <v>11</v>
      </c>
      <c r="F8136" s="38">
        <f t="shared" si="127"/>
        <v>44204</v>
      </c>
    </row>
    <row r="8137" spans="1:6" x14ac:dyDescent="0.25">
      <c r="A8137" t="s">
        <v>337</v>
      </c>
      <c r="B8137" t="s">
        <v>338</v>
      </c>
      <c r="C8137" t="s">
        <v>177</v>
      </c>
      <c r="D8137" s="177">
        <v>44204</v>
      </c>
      <c r="E8137">
        <v>11</v>
      </c>
      <c r="F8137" s="38">
        <f t="shared" si="127"/>
        <v>44204</v>
      </c>
    </row>
    <row r="8138" spans="1:6" x14ac:dyDescent="0.25">
      <c r="A8138" t="s">
        <v>18</v>
      </c>
      <c r="B8138" t="s">
        <v>19</v>
      </c>
      <c r="C8138" t="s">
        <v>20</v>
      </c>
      <c r="D8138" s="177">
        <v>44204</v>
      </c>
      <c r="E8138">
        <v>50</v>
      </c>
      <c r="F8138" s="38">
        <f t="shared" si="127"/>
        <v>44204</v>
      </c>
    </row>
    <row r="8139" spans="1:6" x14ac:dyDescent="0.25">
      <c r="A8139" t="s">
        <v>25</v>
      </c>
      <c r="B8139" t="s">
        <v>25</v>
      </c>
      <c r="C8139" t="s">
        <v>32</v>
      </c>
      <c r="D8139" s="177">
        <v>44204</v>
      </c>
      <c r="E8139">
        <v>44</v>
      </c>
      <c r="F8139" s="38">
        <f t="shared" si="127"/>
        <v>44204</v>
      </c>
    </row>
    <row r="8140" spans="1:6" x14ac:dyDescent="0.25">
      <c r="A8140" t="s">
        <v>25</v>
      </c>
      <c r="B8140" t="s">
        <v>26</v>
      </c>
      <c r="C8140" t="s">
        <v>28</v>
      </c>
      <c r="D8140" s="177">
        <v>44204</v>
      </c>
      <c r="E8140">
        <v>48</v>
      </c>
      <c r="F8140" s="38">
        <f t="shared" si="127"/>
        <v>44204</v>
      </c>
    </row>
    <row r="8141" spans="1:6" x14ac:dyDescent="0.25">
      <c r="A8141" t="s">
        <v>25</v>
      </c>
      <c r="B8141" t="s">
        <v>25</v>
      </c>
      <c r="C8141" t="s">
        <v>47</v>
      </c>
      <c r="D8141" s="177">
        <v>44204</v>
      </c>
      <c r="E8141">
        <v>46</v>
      </c>
      <c r="F8141" s="38">
        <f t="shared" si="127"/>
        <v>44204</v>
      </c>
    </row>
    <row r="8142" spans="1:6" x14ac:dyDescent="0.25">
      <c r="A8142" t="s">
        <v>25</v>
      </c>
      <c r="B8142" t="s">
        <v>25</v>
      </c>
      <c r="C8142" t="s">
        <v>42</v>
      </c>
      <c r="D8142" s="177">
        <v>44204</v>
      </c>
      <c r="E8142">
        <v>22</v>
      </c>
      <c r="F8142" s="38">
        <f t="shared" si="127"/>
        <v>44204</v>
      </c>
    </row>
    <row r="8143" spans="1:6" x14ac:dyDescent="0.25">
      <c r="A8143" t="s">
        <v>25</v>
      </c>
      <c r="B8143" t="s">
        <v>25</v>
      </c>
      <c r="C8143" t="s">
        <v>39</v>
      </c>
      <c r="D8143" s="177">
        <v>44204</v>
      </c>
      <c r="E8143">
        <v>19</v>
      </c>
      <c r="F8143" s="38">
        <f t="shared" si="127"/>
        <v>44204</v>
      </c>
    </row>
    <row r="8144" spans="1:6" x14ac:dyDescent="0.25">
      <c r="A8144" t="s">
        <v>18</v>
      </c>
      <c r="B8144" t="s">
        <v>18</v>
      </c>
      <c r="C8144" t="s">
        <v>24</v>
      </c>
      <c r="D8144" s="177">
        <v>44204</v>
      </c>
      <c r="E8144">
        <v>20</v>
      </c>
      <c r="F8144" s="38">
        <f t="shared" si="127"/>
        <v>44204</v>
      </c>
    </row>
    <row r="8145" spans="1:6" x14ac:dyDescent="0.25">
      <c r="A8145" t="s">
        <v>18</v>
      </c>
      <c r="B8145" t="s">
        <v>18</v>
      </c>
      <c r="C8145" t="s">
        <v>23</v>
      </c>
      <c r="D8145" s="177">
        <v>44204</v>
      </c>
      <c r="E8145">
        <v>23</v>
      </c>
      <c r="F8145" s="38">
        <f t="shared" si="127"/>
        <v>44204</v>
      </c>
    </row>
    <row r="8146" spans="1:6" x14ac:dyDescent="0.25">
      <c r="A8146" t="s">
        <v>16</v>
      </c>
      <c r="B8146" t="s">
        <v>16</v>
      </c>
      <c r="C8146" t="s">
        <v>17</v>
      </c>
      <c r="D8146" s="177">
        <v>44204</v>
      </c>
      <c r="E8146">
        <v>15</v>
      </c>
      <c r="F8146" s="38">
        <f t="shared" si="127"/>
        <v>44204</v>
      </c>
    </row>
    <row r="8147" spans="1:6" x14ac:dyDescent="0.25">
      <c r="A8147" t="s">
        <v>91</v>
      </c>
      <c r="B8147" t="s">
        <v>91</v>
      </c>
      <c r="C8147" t="s">
        <v>94</v>
      </c>
      <c r="D8147" s="177">
        <v>44204</v>
      </c>
      <c r="E8147">
        <v>26</v>
      </c>
      <c r="F8147" s="38">
        <f t="shared" si="127"/>
        <v>44204</v>
      </c>
    </row>
    <row r="8148" spans="1:6" x14ac:dyDescent="0.25">
      <c r="A8148" t="s">
        <v>264</v>
      </c>
      <c r="B8148" t="s">
        <v>83</v>
      </c>
      <c r="C8148" t="s">
        <v>181</v>
      </c>
      <c r="D8148" s="177">
        <v>44204</v>
      </c>
      <c r="E8148">
        <v>21</v>
      </c>
      <c r="F8148" s="38">
        <f t="shared" si="127"/>
        <v>44204</v>
      </c>
    </row>
    <row r="8149" spans="1:6" x14ac:dyDescent="0.25">
      <c r="A8149" t="s">
        <v>264</v>
      </c>
      <c r="B8149" t="s">
        <v>83</v>
      </c>
      <c r="C8149" t="s">
        <v>86</v>
      </c>
      <c r="D8149" s="177">
        <v>44204</v>
      </c>
      <c r="E8149">
        <v>9</v>
      </c>
      <c r="F8149" s="38">
        <f t="shared" si="127"/>
        <v>44204</v>
      </c>
    </row>
    <row r="8150" spans="1:6" x14ac:dyDescent="0.25">
      <c r="A8150" t="s">
        <v>25</v>
      </c>
      <c r="B8150" t="s">
        <v>54</v>
      </c>
      <c r="C8150" t="s">
        <v>55</v>
      </c>
      <c r="D8150" s="177">
        <v>44204</v>
      </c>
      <c r="E8150">
        <v>96</v>
      </c>
      <c r="F8150" s="38">
        <f t="shared" si="127"/>
        <v>44204</v>
      </c>
    </row>
    <row r="8151" spans="1:6" x14ac:dyDescent="0.25">
      <c r="A8151" t="s">
        <v>25</v>
      </c>
      <c r="B8151" t="s">
        <v>54</v>
      </c>
      <c r="C8151" t="s">
        <v>56</v>
      </c>
      <c r="D8151" s="177">
        <v>44204</v>
      </c>
      <c r="E8151">
        <v>78</v>
      </c>
      <c r="F8151" s="38">
        <f t="shared" si="127"/>
        <v>44204</v>
      </c>
    </row>
    <row r="8152" spans="1:6" x14ac:dyDescent="0.25">
      <c r="A8152" t="s">
        <v>71</v>
      </c>
      <c r="B8152" t="s">
        <v>71</v>
      </c>
      <c r="C8152" t="s">
        <v>72</v>
      </c>
      <c r="D8152" s="177">
        <v>44204</v>
      </c>
      <c r="E8152">
        <v>32</v>
      </c>
      <c r="F8152" s="38">
        <f t="shared" si="127"/>
        <v>44204</v>
      </c>
    </row>
    <row r="8153" spans="1:6" x14ac:dyDescent="0.25">
      <c r="A8153" t="s">
        <v>57</v>
      </c>
      <c r="B8153" t="s">
        <v>57</v>
      </c>
      <c r="C8153" t="s">
        <v>63</v>
      </c>
      <c r="D8153" s="177">
        <v>44204</v>
      </c>
      <c r="E8153">
        <v>34</v>
      </c>
      <c r="F8153" s="38">
        <f t="shared" si="127"/>
        <v>44204</v>
      </c>
    </row>
    <row r="8154" spans="1:6" x14ac:dyDescent="0.25">
      <c r="A8154" t="s">
        <v>263</v>
      </c>
      <c r="B8154" t="s">
        <v>199</v>
      </c>
      <c r="C8154" t="s">
        <v>77</v>
      </c>
      <c r="D8154" s="177">
        <v>44204</v>
      </c>
      <c r="E8154">
        <v>28</v>
      </c>
      <c r="F8154" s="38">
        <f t="shared" si="127"/>
        <v>44204</v>
      </c>
    </row>
    <row r="8155" spans="1:6" x14ac:dyDescent="0.25">
      <c r="A8155" t="s">
        <v>25</v>
      </c>
      <c r="B8155" t="s">
        <v>25</v>
      </c>
      <c r="C8155" t="s">
        <v>36</v>
      </c>
      <c r="D8155" s="177">
        <v>44204</v>
      </c>
      <c r="E8155">
        <v>1</v>
      </c>
      <c r="F8155" s="38">
        <f t="shared" si="127"/>
        <v>44204</v>
      </c>
    </row>
    <row r="8156" spans="1:6" x14ac:dyDescent="0.25">
      <c r="A8156" t="s">
        <v>25</v>
      </c>
      <c r="B8156" t="s">
        <v>25</v>
      </c>
      <c r="C8156" t="s">
        <v>41</v>
      </c>
      <c r="D8156" s="177">
        <v>44204</v>
      </c>
      <c r="E8156">
        <v>34</v>
      </c>
      <c r="F8156" s="38">
        <f t="shared" si="127"/>
        <v>44204</v>
      </c>
    </row>
    <row r="8157" spans="1:6" x14ac:dyDescent="0.25">
      <c r="A8157" t="s">
        <v>25</v>
      </c>
      <c r="B8157" t="s">
        <v>25</v>
      </c>
      <c r="C8157" t="s">
        <v>45</v>
      </c>
      <c r="D8157" s="177">
        <v>44204</v>
      </c>
      <c r="E8157">
        <v>109</v>
      </c>
      <c r="F8157" s="38">
        <f t="shared" si="127"/>
        <v>44204</v>
      </c>
    </row>
    <row r="8158" spans="1:6" x14ac:dyDescent="0.25">
      <c r="A8158" t="s">
        <v>263</v>
      </c>
      <c r="B8158" t="s">
        <v>199</v>
      </c>
      <c r="C8158" t="s">
        <v>75</v>
      </c>
      <c r="D8158" s="177">
        <v>44204</v>
      </c>
      <c r="E8158">
        <v>41</v>
      </c>
      <c r="F8158" s="38">
        <f t="shared" si="127"/>
        <v>44204</v>
      </c>
    </row>
    <row r="8159" spans="1:6" x14ac:dyDescent="0.25">
      <c r="A8159" t="s">
        <v>264</v>
      </c>
      <c r="B8159" t="s">
        <v>83</v>
      </c>
      <c r="C8159" t="s">
        <v>80</v>
      </c>
      <c r="D8159" s="177">
        <v>44204</v>
      </c>
      <c r="E8159">
        <v>20</v>
      </c>
      <c r="F8159" s="38">
        <f t="shared" si="127"/>
        <v>44204</v>
      </c>
    </row>
    <row r="8160" spans="1:6" x14ac:dyDescent="0.25">
      <c r="A8160" t="s">
        <v>325</v>
      </c>
      <c r="B8160" t="s">
        <v>325</v>
      </c>
      <c r="C8160" t="s">
        <v>327</v>
      </c>
      <c r="D8160" s="177">
        <v>44204</v>
      </c>
      <c r="E8160">
        <v>25</v>
      </c>
      <c r="F8160" s="38">
        <f t="shared" si="127"/>
        <v>44204</v>
      </c>
    </row>
    <row r="8161" spans="1:6" x14ac:dyDescent="0.25">
      <c r="A8161" t="s">
        <v>263</v>
      </c>
      <c r="B8161" t="s">
        <v>199</v>
      </c>
      <c r="C8161" t="s">
        <v>77</v>
      </c>
      <c r="D8161" s="177">
        <v>44203</v>
      </c>
      <c r="E8161">
        <v>52</v>
      </c>
      <c r="F8161" s="38">
        <f t="shared" si="127"/>
        <v>44203</v>
      </c>
    </row>
    <row r="8162" spans="1:6" x14ac:dyDescent="0.25">
      <c r="A8162" t="s">
        <v>57</v>
      </c>
      <c r="B8162" t="s">
        <v>57</v>
      </c>
      <c r="C8162" t="s">
        <v>63</v>
      </c>
      <c r="D8162" s="177">
        <v>44203</v>
      </c>
      <c r="E8162">
        <v>63</v>
      </c>
      <c r="F8162" s="38">
        <f t="shared" si="127"/>
        <v>44203</v>
      </c>
    </row>
    <row r="8163" spans="1:6" x14ac:dyDescent="0.25">
      <c r="A8163" t="s">
        <v>25</v>
      </c>
      <c r="B8163" t="s">
        <v>54</v>
      </c>
      <c r="C8163" t="s">
        <v>56</v>
      </c>
      <c r="D8163" s="177">
        <v>44203</v>
      </c>
      <c r="E8163">
        <v>146</v>
      </c>
      <c r="F8163" s="38">
        <f t="shared" si="127"/>
        <v>44203</v>
      </c>
    </row>
    <row r="8164" spans="1:6" x14ac:dyDescent="0.25">
      <c r="A8164" t="s">
        <v>25</v>
      </c>
      <c r="B8164" t="s">
        <v>25</v>
      </c>
      <c r="C8164" t="s">
        <v>51</v>
      </c>
      <c r="D8164" s="177">
        <v>44203</v>
      </c>
      <c r="E8164">
        <v>16</v>
      </c>
      <c r="F8164" s="38">
        <f t="shared" si="127"/>
        <v>44203</v>
      </c>
    </row>
    <row r="8165" spans="1:6" x14ac:dyDescent="0.25">
      <c r="A8165" t="s">
        <v>25</v>
      </c>
      <c r="B8165" t="s">
        <v>25</v>
      </c>
      <c r="C8165" t="s">
        <v>186</v>
      </c>
      <c r="D8165" s="177">
        <v>44203</v>
      </c>
      <c r="E8165">
        <v>2</v>
      </c>
      <c r="F8165" s="38">
        <f t="shared" si="127"/>
        <v>44203</v>
      </c>
    </row>
    <row r="8166" spans="1:6" x14ac:dyDescent="0.25">
      <c r="A8166" t="s">
        <v>25</v>
      </c>
      <c r="B8166" t="s">
        <v>25</v>
      </c>
      <c r="C8166" t="s">
        <v>43</v>
      </c>
      <c r="D8166" s="177">
        <v>44203</v>
      </c>
      <c r="E8166">
        <v>24</v>
      </c>
      <c r="F8166" s="38">
        <f t="shared" si="127"/>
        <v>44203</v>
      </c>
    </row>
    <row r="8167" spans="1:6" x14ac:dyDescent="0.25">
      <c r="A8167" t="s">
        <v>25</v>
      </c>
      <c r="B8167" t="s">
        <v>25</v>
      </c>
      <c r="C8167" t="s">
        <v>48</v>
      </c>
      <c r="D8167" s="177">
        <v>44203</v>
      </c>
      <c r="E8167">
        <v>17</v>
      </c>
      <c r="F8167" s="38">
        <f t="shared" si="127"/>
        <v>44203</v>
      </c>
    </row>
    <row r="8168" spans="1:6" x14ac:dyDescent="0.25">
      <c r="A8168" t="s">
        <v>25</v>
      </c>
      <c r="B8168" t="s">
        <v>25</v>
      </c>
      <c r="C8168" t="s">
        <v>49</v>
      </c>
      <c r="D8168" s="177">
        <v>44203</v>
      </c>
      <c r="E8168">
        <v>45</v>
      </c>
      <c r="F8168" s="38">
        <f t="shared" si="127"/>
        <v>44203</v>
      </c>
    </row>
    <row r="8169" spans="1:6" x14ac:dyDescent="0.25">
      <c r="A8169" t="s">
        <v>25</v>
      </c>
      <c r="B8169" t="s">
        <v>25</v>
      </c>
      <c r="C8169" t="s">
        <v>42</v>
      </c>
      <c r="D8169" s="177">
        <v>44203</v>
      </c>
      <c r="E8169">
        <v>48</v>
      </c>
      <c r="F8169" s="38">
        <f t="shared" si="127"/>
        <v>44203</v>
      </c>
    </row>
    <row r="8170" spans="1:6" x14ac:dyDescent="0.25">
      <c r="A8170" t="s">
        <v>25</v>
      </c>
      <c r="B8170" t="s">
        <v>25</v>
      </c>
      <c r="C8170" t="s">
        <v>39</v>
      </c>
      <c r="D8170" s="177">
        <v>44203</v>
      </c>
      <c r="E8170">
        <v>61</v>
      </c>
      <c r="F8170" s="38">
        <f t="shared" si="127"/>
        <v>44203</v>
      </c>
    </row>
    <row r="8171" spans="1:6" x14ac:dyDescent="0.25">
      <c r="A8171" t="s">
        <v>25</v>
      </c>
      <c r="B8171" t="s">
        <v>26</v>
      </c>
      <c r="C8171" t="s">
        <v>28</v>
      </c>
      <c r="D8171" s="177">
        <v>44203</v>
      </c>
      <c r="E8171">
        <v>48</v>
      </c>
      <c r="F8171" s="38">
        <f t="shared" si="127"/>
        <v>44203</v>
      </c>
    </row>
    <row r="8172" spans="1:6" x14ac:dyDescent="0.25">
      <c r="A8172" t="s">
        <v>25</v>
      </c>
      <c r="B8172" t="s">
        <v>25</v>
      </c>
      <c r="C8172" t="s">
        <v>31</v>
      </c>
      <c r="D8172" s="177">
        <v>44203</v>
      </c>
      <c r="E8172">
        <v>88</v>
      </c>
      <c r="F8172" s="38">
        <f t="shared" si="127"/>
        <v>44203</v>
      </c>
    </row>
    <row r="8173" spans="1:6" x14ac:dyDescent="0.25">
      <c r="A8173" t="s">
        <v>18</v>
      </c>
      <c r="B8173" t="s">
        <v>18</v>
      </c>
      <c r="C8173" t="s">
        <v>24</v>
      </c>
      <c r="D8173" s="177">
        <v>44203</v>
      </c>
      <c r="E8173">
        <v>49</v>
      </c>
      <c r="F8173" s="38">
        <f t="shared" si="127"/>
        <v>44203</v>
      </c>
    </row>
    <row r="8174" spans="1:6" x14ac:dyDescent="0.25">
      <c r="A8174" t="s">
        <v>25</v>
      </c>
      <c r="B8174" t="s">
        <v>26</v>
      </c>
      <c r="C8174" t="s">
        <v>27</v>
      </c>
      <c r="D8174" s="177">
        <v>44203</v>
      </c>
      <c r="E8174">
        <v>35</v>
      </c>
      <c r="F8174" s="38">
        <f t="shared" si="127"/>
        <v>44203</v>
      </c>
    </row>
    <row r="8175" spans="1:6" x14ac:dyDescent="0.25">
      <c r="A8175" t="s">
        <v>263</v>
      </c>
      <c r="B8175" t="s">
        <v>199</v>
      </c>
      <c r="C8175" t="s">
        <v>319</v>
      </c>
      <c r="D8175" s="177">
        <v>44203</v>
      </c>
      <c r="E8175">
        <v>26</v>
      </c>
      <c r="F8175" s="38">
        <f t="shared" si="127"/>
        <v>44203</v>
      </c>
    </row>
    <row r="8176" spans="1:6" x14ac:dyDescent="0.25">
      <c r="A8176" t="s">
        <v>263</v>
      </c>
      <c r="B8176" t="s">
        <v>199</v>
      </c>
      <c r="C8176" t="s">
        <v>188</v>
      </c>
      <c r="D8176" s="177">
        <v>44203</v>
      </c>
      <c r="E8176">
        <v>1</v>
      </c>
      <c r="F8176" s="38">
        <f t="shared" si="127"/>
        <v>44203</v>
      </c>
    </row>
    <row r="8177" spans="1:6" x14ac:dyDescent="0.25">
      <c r="A8177" t="s">
        <v>57</v>
      </c>
      <c r="B8177" t="s">
        <v>57</v>
      </c>
      <c r="C8177" t="s">
        <v>62</v>
      </c>
      <c r="D8177" s="177">
        <v>44203</v>
      </c>
      <c r="E8177">
        <v>6</v>
      </c>
      <c r="F8177" s="38">
        <f t="shared" si="127"/>
        <v>44203</v>
      </c>
    </row>
    <row r="8178" spans="1:6" x14ac:dyDescent="0.25">
      <c r="A8178" t="s">
        <v>25</v>
      </c>
      <c r="B8178" t="s">
        <v>25</v>
      </c>
      <c r="C8178" t="s">
        <v>53</v>
      </c>
      <c r="D8178" s="177">
        <v>44203</v>
      </c>
      <c r="E8178">
        <v>40</v>
      </c>
      <c r="F8178" s="38">
        <f t="shared" si="127"/>
        <v>44203</v>
      </c>
    </row>
    <row r="8179" spans="1:6" x14ac:dyDescent="0.25">
      <c r="A8179" t="s">
        <v>57</v>
      </c>
      <c r="B8179" t="s">
        <v>57</v>
      </c>
      <c r="C8179" t="s">
        <v>130</v>
      </c>
      <c r="D8179" s="177">
        <v>44203</v>
      </c>
      <c r="E8179">
        <v>27</v>
      </c>
      <c r="F8179" s="38">
        <f t="shared" si="127"/>
        <v>44203</v>
      </c>
    </row>
    <row r="8180" spans="1:6" x14ac:dyDescent="0.25">
      <c r="A8180" t="s">
        <v>264</v>
      </c>
      <c r="B8180" t="s">
        <v>83</v>
      </c>
      <c r="C8180" t="s">
        <v>191</v>
      </c>
      <c r="D8180" s="177">
        <v>44203</v>
      </c>
      <c r="E8180">
        <v>1</v>
      </c>
      <c r="F8180" s="38">
        <f t="shared" si="127"/>
        <v>44203</v>
      </c>
    </row>
    <row r="8181" spans="1:6" x14ac:dyDescent="0.25">
      <c r="A8181" t="s">
        <v>91</v>
      </c>
      <c r="B8181" t="s">
        <v>91</v>
      </c>
      <c r="C8181" t="s">
        <v>96</v>
      </c>
      <c r="D8181" s="177">
        <v>44203</v>
      </c>
      <c r="E8181">
        <v>79</v>
      </c>
      <c r="F8181" s="38">
        <f t="shared" si="127"/>
        <v>44203</v>
      </c>
    </row>
    <row r="8182" spans="1:6" x14ac:dyDescent="0.25">
      <c r="A8182" t="s">
        <v>91</v>
      </c>
      <c r="B8182" t="s">
        <v>91</v>
      </c>
      <c r="C8182" t="s">
        <v>98</v>
      </c>
      <c r="D8182" s="177">
        <v>44203</v>
      </c>
      <c r="E8182">
        <v>41</v>
      </c>
      <c r="F8182" s="38">
        <f t="shared" si="127"/>
        <v>44203</v>
      </c>
    </row>
    <row r="8183" spans="1:6" x14ac:dyDescent="0.25">
      <c r="A8183" t="s">
        <v>2</v>
      </c>
      <c r="B8183" t="s">
        <v>2</v>
      </c>
      <c r="C8183" t="s">
        <v>184</v>
      </c>
      <c r="D8183" s="177">
        <v>44203</v>
      </c>
      <c r="E8183">
        <v>32</v>
      </c>
      <c r="F8183" s="38">
        <f t="shared" si="127"/>
        <v>44203</v>
      </c>
    </row>
    <row r="8184" spans="1:6" x14ac:dyDescent="0.25">
      <c r="A8184" t="s">
        <v>18</v>
      </c>
      <c r="B8184" t="s">
        <v>19</v>
      </c>
      <c r="C8184" t="s">
        <v>372</v>
      </c>
      <c r="D8184" s="177">
        <v>44203</v>
      </c>
      <c r="E8184">
        <v>6</v>
      </c>
      <c r="F8184" s="38">
        <f t="shared" si="127"/>
        <v>44203</v>
      </c>
    </row>
    <row r="8185" spans="1:6" x14ac:dyDescent="0.25">
      <c r="A8185" t="s">
        <v>25</v>
      </c>
      <c r="B8185" t="s">
        <v>29</v>
      </c>
      <c r="C8185" t="s">
        <v>30</v>
      </c>
      <c r="D8185" s="177">
        <v>44203</v>
      </c>
      <c r="E8185">
        <v>50</v>
      </c>
      <c r="F8185" s="38">
        <f t="shared" si="127"/>
        <v>44203</v>
      </c>
    </row>
    <row r="8186" spans="1:6" x14ac:dyDescent="0.25">
      <c r="A8186" t="s">
        <v>25</v>
      </c>
      <c r="B8186" t="s">
        <v>25</v>
      </c>
      <c r="C8186" t="s">
        <v>32</v>
      </c>
      <c r="D8186" s="177">
        <v>44203</v>
      </c>
      <c r="E8186">
        <v>90</v>
      </c>
      <c r="F8186" s="38">
        <f t="shared" si="127"/>
        <v>44203</v>
      </c>
    </row>
    <row r="8187" spans="1:6" x14ac:dyDescent="0.25">
      <c r="A8187" t="s">
        <v>25</v>
      </c>
      <c r="B8187" t="s">
        <v>25</v>
      </c>
      <c r="C8187" t="s">
        <v>37</v>
      </c>
      <c r="D8187" s="177">
        <v>44203</v>
      </c>
      <c r="E8187">
        <v>46</v>
      </c>
      <c r="F8187" s="38">
        <f t="shared" si="127"/>
        <v>44203</v>
      </c>
    </row>
    <row r="8188" spans="1:6" x14ac:dyDescent="0.25">
      <c r="A8188" t="s">
        <v>25</v>
      </c>
      <c r="B8188" t="s">
        <v>25</v>
      </c>
      <c r="C8188" t="s">
        <v>34</v>
      </c>
      <c r="D8188" s="177">
        <v>44203</v>
      </c>
      <c r="E8188">
        <v>56</v>
      </c>
      <c r="F8188" s="38">
        <f t="shared" si="127"/>
        <v>44203</v>
      </c>
    </row>
    <row r="8189" spans="1:6" x14ac:dyDescent="0.25">
      <c r="A8189" t="s">
        <v>25</v>
      </c>
      <c r="B8189" t="s">
        <v>25</v>
      </c>
      <c r="C8189" t="s">
        <v>50</v>
      </c>
      <c r="D8189" s="177">
        <v>44203</v>
      </c>
      <c r="E8189">
        <v>20</v>
      </c>
      <c r="F8189" s="38">
        <f t="shared" si="127"/>
        <v>44203</v>
      </c>
    </row>
    <row r="8190" spans="1:6" x14ac:dyDescent="0.25">
      <c r="A8190" t="s">
        <v>25</v>
      </c>
      <c r="B8190" t="s">
        <v>25</v>
      </c>
      <c r="C8190" t="s">
        <v>45</v>
      </c>
      <c r="D8190" s="177">
        <v>44203</v>
      </c>
      <c r="E8190">
        <v>83</v>
      </c>
      <c r="F8190" s="38">
        <f t="shared" si="127"/>
        <v>44203</v>
      </c>
    </row>
    <row r="8191" spans="1:6" x14ac:dyDescent="0.25">
      <c r="A8191" t="s">
        <v>25</v>
      </c>
      <c r="B8191" t="s">
        <v>25</v>
      </c>
      <c r="C8191" t="s">
        <v>46</v>
      </c>
      <c r="D8191" s="177">
        <v>44203</v>
      </c>
      <c r="E8191">
        <v>46</v>
      </c>
      <c r="F8191" s="38">
        <f t="shared" si="127"/>
        <v>44203</v>
      </c>
    </row>
    <row r="8192" spans="1:6" x14ac:dyDescent="0.25">
      <c r="A8192" t="s">
        <v>18</v>
      </c>
      <c r="B8192" t="s">
        <v>18</v>
      </c>
      <c r="C8192" t="s">
        <v>23</v>
      </c>
      <c r="D8192" s="177">
        <v>44203</v>
      </c>
      <c r="E8192">
        <v>10</v>
      </c>
      <c r="F8192" s="38">
        <f t="shared" si="127"/>
        <v>44203</v>
      </c>
    </row>
    <row r="8193" spans="1:6" x14ac:dyDescent="0.25">
      <c r="A8193" t="s">
        <v>370</v>
      </c>
      <c r="B8193" t="s">
        <v>371</v>
      </c>
      <c r="D8193" s="177">
        <v>44203</v>
      </c>
      <c r="E8193">
        <v>8</v>
      </c>
      <c r="F8193" s="38">
        <f t="shared" si="127"/>
        <v>44203</v>
      </c>
    </row>
    <row r="8194" spans="1:6" x14ac:dyDescent="0.25">
      <c r="A8194" t="s">
        <v>25</v>
      </c>
      <c r="B8194" t="s">
        <v>25</v>
      </c>
      <c r="C8194" t="s">
        <v>35</v>
      </c>
      <c r="D8194" s="177">
        <v>44203</v>
      </c>
      <c r="E8194">
        <v>37</v>
      </c>
      <c r="F8194" s="38">
        <f t="shared" si="127"/>
        <v>44203</v>
      </c>
    </row>
    <row r="8195" spans="1:6" x14ac:dyDescent="0.25">
      <c r="A8195" t="s">
        <v>25</v>
      </c>
      <c r="B8195" t="s">
        <v>25</v>
      </c>
      <c r="C8195" t="s">
        <v>40</v>
      </c>
      <c r="D8195" s="177">
        <v>44203</v>
      </c>
      <c r="E8195">
        <v>1</v>
      </c>
      <c r="F8195" s="38">
        <f t="shared" ref="F8195:F8258" si="128">D8195</f>
        <v>44203</v>
      </c>
    </row>
    <row r="8196" spans="1:6" x14ac:dyDescent="0.25">
      <c r="A8196" t="s">
        <v>25</v>
      </c>
      <c r="B8196" t="s">
        <v>25</v>
      </c>
      <c r="C8196" t="s">
        <v>38</v>
      </c>
      <c r="D8196" s="177">
        <v>44203</v>
      </c>
      <c r="E8196">
        <v>38</v>
      </c>
      <c r="F8196" s="38">
        <f t="shared" si="128"/>
        <v>44203</v>
      </c>
    </row>
    <row r="8197" spans="1:6" x14ac:dyDescent="0.25">
      <c r="A8197" t="s">
        <v>25</v>
      </c>
      <c r="B8197" t="s">
        <v>25</v>
      </c>
      <c r="C8197" t="s">
        <v>41</v>
      </c>
      <c r="D8197" s="177">
        <v>44203</v>
      </c>
      <c r="E8197">
        <v>32</v>
      </c>
      <c r="F8197" s="38">
        <f t="shared" si="128"/>
        <v>44203</v>
      </c>
    </row>
    <row r="8198" spans="1:6" x14ac:dyDescent="0.25">
      <c r="A8198" t="s">
        <v>264</v>
      </c>
      <c r="B8198" t="s">
        <v>81</v>
      </c>
      <c r="C8198" t="s">
        <v>82</v>
      </c>
      <c r="D8198" s="177">
        <v>44203</v>
      </c>
      <c r="E8198">
        <v>43</v>
      </c>
      <c r="F8198" s="38">
        <f t="shared" si="128"/>
        <v>44203</v>
      </c>
    </row>
    <row r="8199" spans="1:6" x14ac:dyDescent="0.25">
      <c r="A8199" t="s">
        <v>264</v>
      </c>
      <c r="B8199" t="s">
        <v>83</v>
      </c>
      <c r="C8199" t="s">
        <v>86</v>
      </c>
      <c r="D8199" s="177">
        <v>44203</v>
      </c>
      <c r="E8199">
        <v>25</v>
      </c>
      <c r="F8199" s="38">
        <f t="shared" si="128"/>
        <v>44203</v>
      </c>
    </row>
    <row r="8200" spans="1:6" x14ac:dyDescent="0.25">
      <c r="A8200" t="s">
        <v>91</v>
      </c>
      <c r="B8200" t="s">
        <v>91</v>
      </c>
      <c r="C8200" t="s">
        <v>94</v>
      </c>
      <c r="D8200" s="177">
        <v>44203</v>
      </c>
      <c r="E8200">
        <v>4</v>
      </c>
      <c r="F8200" s="38">
        <f t="shared" si="128"/>
        <v>44203</v>
      </c>
    </row>
    <row r="8201" spans="1:6" x14ac:dyDescent="0.25">
      <c r="A8201" t="s">
        <v>264</v>
      </c>
      <c r="B8201" t="s">
        <v>83</v>
      </c>
      <c r="C8201" t="s">
        <v>90</v>
      </c>
      <c r="D8201" s="177">
        <v>44203</v>
      </c>
      <c r="E8201">
        <v>69</v>
      </c>
      <c r="F8201" s="38">
        <f t="shared" si="128"/>
        <v>44203</v>
      </c>
    </row>
    <row r="8202" spans="1:6" x14ac:dyDescent="0.25">
      <c r="A8202" t="s">
        <v>25</v>
      </c>
      <c r="B8202" t="s">
        <v>54</v>
      </c>
      <c r="C8202" t="s">
        <v>55</v>
      </c>
      <c r="D8202" s="177">
        <v>44203</v>
      </c>
      <c r="E8202">
        <v>211</v>
      </c>
      <c r="F8202" s="38">
        <f t="shared" si="128"/>
        <v>44203</v>
      </c>
    </row>
    <row r="8203" spans="1:6" x14ac:dyDescent="0.25">
      <c r="A8203" t="s">
        <v>25</v>
      </c>
      <c r="B8203" t="s">
        <v>54</v>
      </c>
      <c r="C8203" t="s">
        <v>187</v>
      </c>
      <c r="D8203" s="177">
        <v>44203</v>
      </c>
      <c r="E8203">
        <v>1</v>
      </c>
      <c r="F8203" s="38">
        <f t="shared" si="128"/>
        <v>44203</v>
      </c>
    </row>
    <row r="8204" spans="1:6" x14ac:dyDescent="0.25">
      <c r="A8204" t="s">
        <v>71</v>
      </c>
      <c r="B8204" t="s">
        <v>71</v>
      </c>
      <c r="C8204" t="s">
        <v>72</v>
      </c>
      <c r="D8204" s="177">
        <v>44203</v>
      </c>
      <c r="E8204">
        <v>90</v>
      </c>
      <c r="F8204" s="38">
        <f t="shared" si="128"/>
        <v>44203</v>
      </c>
    </row>
    <row r="8205" spans="1:6" x14ac:dyDescent="0.25">
      <c r="A8205" t="s">
        <v>91</v>
      </c>
      <c r="B8205" t="s">
        <v>91</v>
      </c>
      <c r="C8205" t="s">
        <v>101</v>
      </c>
      <c r="D8205" s="177">
        <v>44203</v>
      </c>
      <c r="E8205">
        <v>24</v>
      </c>
      <c r="F8205" s="38">
        <f t="shared" si="128"/>
        <v>44203</v>
      </c>
    </row>
    <row r="8206" spans="1:6" x14ac:dyDescent="0.25">
      <c r="A8206" t="s">
        <v>91</v>
      </c>
      <c r="B8206" t="s">
        <v>91</v>
      </c>
      <c r="C8206" t="s">
        <v>100</v>
      </c>
      <c r="D8206" s="177">
        <v>44203</v>
      </c>
      <c r="E8206">
        <v>73</v>
      </c>
      <c r="F8206" s="38">
        <f t="shared" si="128"/>
        <v>44203</v>
      </c>
    </row>
    <row r="8207" spans="1:6" x14ac:dyDescent="0.25">
      <c r="A8207" t="s">
        <v>325</v>
      </c>
      <c r="B8207" t="s">
        <v>325</v>
      </c>
      <c r="C8207" t="s">
        <v>327</v>
      </c>
      <c r="D8207" s="177">
        <v>44203</v>
      </c>
      <c r="E8207">
        <v>23</v>
      </c>
      <c r="F8207" s="38">
        <f t="shared" si="128"/>
        <v>44203</v>
      </c>
    </row>
    <row r="8208" spans="1:6" x14ac:dyDescent="0.25">
      <c r="A8208" t="s">
        <v>264</v>
      </c>
      <c r="B8208" t="s">
        <v>83</v>
      </c>
      <c r="C8208" t="s">
        <v>80</v>
      </c>
      <c r="D8208" s="177">
        <v>44203</v>
      </c>
      <c r="E8208">
        <v>35</v>
      </c>
      <c r="F8208" s="38">
        <f t="shared" si="128"/>
        <v>44203</v>
      </c>
    </row>
    <row r="8209" spans="1:6" x14ac:dyDescent="0.25">
      <c r="A8209" t="s">
        <v>264</v>
      </c>
      <c r="B8209" t="s">
        <v>83</v>
      </c>
      <c r="C8209" t="s">
        <v>84</v>
      </c>
      <c r="D8209" s="177">
        <v>44203</v>
      </c>
      <c r="E8209">
        <v>94</v>
      </c>
      <c r="F8209" s="38">
        <f t="shared" si="128"/>
        <v>44203</v>
      </c>
    </row>
    <row r="8210" spans="1:6" x14ac:dyDescent="0.25">
      <c r="A8210" t="s">
        <v>264</v>
      </c>
      <c r="B8210" t="s">
        <v>83</v>
      </c>
      <c r="C8210" t="s">
        <v>85</v>
      </c>
      <c r="D8210" s="177">
        <v>44203</v>
      </c>
      <c r="E8210">
        <v>22</v>
      </c>
      <c r="F8210" s="38">
        <f t="shared" si="128"/>
        <v>44203</v>
      </c>
    </row>
    <row r="8211" spans="1:6" x14ac:dyDescent="0.25">
      <c r="A8211" t="s">
        <v>264</v>
      </c>
      <c r="B8211" t="s">
        <v>83</v>
      </c>
      <c r="C8211" t="s">
        <v>87</v>
      </c>
      <c r="D8211" s="177">
        <v>44203</v>
      </c>
      <c r="E8211">
        <v>18</v>
      </c>
      <c r="F8211" s="38">
        <f t="shared" si="128"/>
        <v>44203</v>
      </c>
    </row>
    <row r="8212" spans="1:6" x14ac:dyDescent="0.25">
      <c r="A8212" t="s">
        <v>263</v>
      </c>
      <c r="B8212" t="s">
        <v>199</v>
      </c>
      <c r="C8212" t="s">
        <v>75</v>
      </c>
      <c r="D8212" s="177">
        <v>44203</v>
      </c>
      <c r="E8212">
        <v>42</v>
      </c>
      <c r="F8212" s="38">
        <f t="shared" si="128"/>
        <v>44203</v>
      </c>
    </row>
    <row r="8213" spans="1:6" x14ac:dyDescent="0.25">
      <c r="A8213" t="s">
        <v>25</v>
      </c>
      <c r="B8213" t="s">
        <v>25</v>
      </c>
      <c r="C8213" t="s">
        <v>36</v>
      </c>
      <c r="D8213" s="177">
        <v>44203</v>
      </c>
      <c r="E8213">
        <v>27</v>
      </c>
      <c r="F8213" s="38">
        <f t="shared" si="128"/>
        <v>44203</v>
      </c>
    </row>
    <row r="8214" spans="1:6" x14ac:dyDescent="0.25">
      <c r="A8214" t="s">
        <v>25</v>
      </c>
      <c r="B8214" t="s">
        <v>25</v>
      </c>
      <c r="C8214" t="s">
        <v>47</v>
      </c>
      <c r="D8214" s="177">
        <v>44203</v>
      </c>
      <c r="E8214">
        <v>72</v>
      </c>
      <c r="F8214" s="38">
        <f t="shared" si="128"/>
        <v>44203</v>
      </c>
    </row>
    <row r="8215" spans="1:6" x14ac:dyDescent="0.25">
      <c r="A8215" t="s">
        <v>337</v>
      </c>
      <c r="B8215" t="s">
        <v>338</v>
      </c>
      <c r="C8215" t="s">
        <v>177</v>
      </c>
      <c r="D8215" s="177">
        <v>44203</v>
      </c>
      <c r="E8215">
        <v>20</v>
      </c>
      <c r="F8215" s="38">
        <f t="shared" si="128"/>
        <v>44203</v>
      </c>
    </row>
    <row r="8216" spans="1:6" x14ac:dyDescent="0.25">
      <c r="A8216" t="s">
        <v>18</v>
      </c>
      <c r="B8216" t="s">
        <v>19</v>
      </c>
      <c r="C8216" t="s">
        <v>20</v>
      </c>
      <c r="D8216" s="177">
        <v>44203</v>
      </c>
      <c r="E8216">
        <v>42</v>
      </c>
      <c r="F8216" s="38">
        <f t="shared" si="128"/>
        <v>44203</v>
      </c>
    </row>
    <row r="8217" spans="1:6" x14ac:dyDescent="0.25">
      <c r="A8217" t="s">
        <v>16</v>
      </c>
      <c r="B8217" t="s">
        <v>16</v>
      </c>
      <c r="C8217" t="s">
        <v>17</v>
      </c>
      <c r="D8217" s="177">
        <v>44203</v>
      </c>
      <c r="E8217">
        <v>72</v>
      </c>
      <c r="F8217" s="38">
        <f t="shared" si="128"/>
        <v>44203</v>
      </c>
    </row>
    <row r="8218" spans="1:6" x14ac:dyDescent="0.25">
      <c r="A8218" t="s">
        <v>25</v>
      </c>
      <c r="B8218" t="s">
        <v>25</v>
      </c>
      <c r="C8218" t="s">
        <v>48</v>
      </c>
      <c r="D8218" s="177">
        <v>44202</v>
      </c>
      <c r="E8218">
        <v>7</v>
      </c>
      <c r="F8218" s="38">
        <f t="shared" si="128"/>
        <v>44202</v>
      </c>
    </row>
    <row r="8219" spans="1:6" x14ac:dyDescent="0.25">
      <c r="A8219" t="s">
        <v>25</v>
      </c>
      <c r="B8219" t="s">
        <v>25</v>
      </c>
      <c r="C8219" t="s">
        <v>44</v>
      </c>
      <c r="D8219" s="177">
        <v>44202</v>
      </c>
      <c r="E8219">
        <v>13</v>
      </c>
      <c r="F8219" s="38">
        <f t="shared" si="128"/>
        <v>44202</v>
      </c>
    </row>
    <row r="8220" spans="1:6" x14ac:dyDescent="0.25">
      <c r="A8220" t="s">
        <v>25</v>
      </c>
      <c r="B8220" t="s">
        <v>25</v>
      </c>
      <c r="C8220" t="s">
        <v>41</v>
      </c>
      <c r="D8220" s="177">
        <v>44202</v>
      </c>
      <c r="E8220">
        <v>39</v>
      </c>
      <c r="F8220" s="38">
        <f t="shared" si="128"/>
        <v>44202</v>
      </c>
    </row>
    <row r="8221" spans="1:6" x14ac:dyDescent="0.25">
      <c r="A8221" t="s">
        <v>25</v>
      </c>
      <c r="B8221" t="s">
        <v>25</v>
      </c>
      <c r="C8221" t="s">
        <v>42</v>
      </c>
      <c r="D8221" s="177">
        <v>44202</v>
      </c>
      <c r="E8221">
        <v>21</v>
      </c>
      <c r="F8221" s="38">
        <f t="shared" si="128"/>
        <v>44202</v>
      </c>
    </row>
    <row r="8222" spans="1:6" x14ac:dyDescent="0.25">
      <c r="A8222" t="s">
        <v>25</v>
      </c>
      <c r="B8222" t="s">
        <v>25</v>
      </c>
      <c r="C8222" t="s">
        <v>39</v>
      </c>
      <c r="D8222" s="177">
        <v>44202</v>
      </c>
      <c r="E8222">
        <v>54</v>
      </c>
      <c r="F8222" s="38">
        <f t="shared" si="128"/>
        <v>44202</v>
      </c>
    </row>
    <row r="8223" spans="1:6" x14ac:dyDescent="0.25">
      <c r="A8223" t="s">
        <v>263</v>
      </c>
      <c r="B8223" t="s">
        <v>199</v>
      </c>
      <c r="C8223" t="s">
        <v>77</v>
      </c>
      <c r="D8223" s="177">
        <v>44202</v>
      </c>
      <c r="E8223">
        <v>61</v>
      </c>
      <c r="F8223" s="38">
        <f t="shared" si="128"/>
        <v>44202</v>
      </c>
    </row>
    <row r="8224" spans="1:6" x14ac:dyDescent="0.25">
      <c r="A8224" t="s">
        <v>57</v>
      </c>
      <c r="B8224" t="s">
        <v>57</v>
      </c>
      <c r="C8224" t="s">
        <v>63</v>
      </c>
      <c r="D8224" s="177">
        <v>44202</v>
      </c>
      <c r="E8224">
        <v>36</v>
      </c>
      <c r="F8224" s="38">
        <f t="shared" si="128"/>
        <v>44202</v>
      </c>
    </row>
    <row r="8225" spans="1:6" x14ac:dyDescent="0.25">
      <c r="A8225" t="s">
        <v>71</v>
      </c>
      <c r="B8225" t="s">
        <v>71</v>
      </c>
      <c r="C8225" t="s">
        <v>72</v>
      </c>
      <c r="D8225" s="177">
        <v>44202</v>
      </c>
      <c r="E8225">
        <v>88</v>
      </c>
      <c r="F8225" s="38">
        <f t="shared" si="128"/>
        <v>44202</v>
      </c>
    </row>
    <row r="8226" spans="1:6" x14ac:dyDescent="0.25">
      <c r="A8226" t="s">
        <v>57</v>
      </c>
      <c r="B8226" t="s">
        <v>57</v>
      </c>
      <c r="C8226" t="s">
        <v>130</v>
      </c>
      <c r="D8226" s="177">
        <v>44202</v>
      </c>
      <c r="E8226">
        <v>25</v>
      </c>
      <c r="F8226" s="38">
        <f t="shared" si="128"/>
        <v>44202</v>
      </c>
    </row>
    <row r="8227" spans="1:6" x14ac:dyDescent="0.25">
      <c r="A8227" t="s">
        <v>25</v>
      </c>
      <c r="B8227" t="s">
        <v>54</v>
      </c>
      <c r="C8227" t="s">
        <v>56</v>
      </c>
      <c r="D8227" s="177">
        <v>44202</v>
      </c>
      <c r="E8227">
        <v>130</v>
      </c>
      <c r="F8227" s="38">
        <f t="shared" si="128"/>
        <v>44202</v>
      </c>
    </row>
    <row r="8228" spans="1:6" x14ac:dyDescent="0.25">
      <c r="A8228" t="s">
        <v>25</v>
      </c>
      <c r="B8228" t="s">
        <v>54</v>
      </c>
      <c r="C8228" t="s">
        <v>55</v>
      </c>
      <c r="D8228" s="177">
        <v>44202</v>
      </c>
      <c r="E8228">
        <v>159</v>
      </c>
      <c r="F8228" s="38">
        <f t="shared" si="128"/>
        <v>44202</v>
      </c>
    </row>
    <row r="8229" spans="1:6" x14ac:dyDescent="0.25">
      <c r="A8229" t="s">
        <v>264</v>
      </c>
      <c r="B8229" t="s">
        <v>83</v>
      </c>
      <c r="C8229" t="s">
        <v>181</v>
      </c>
      <c r="D8229" s="177">
        <v>44202</v>
      </c>
      <c r="E8229">
        <v>61</v>
      </c>
      <c r="F8229" s="38">
        <f t="shared" si="128"/>
        <v>44202</v>
      </c>
    </row>
    <row r="8230" spans="1:6" x14ac:dyDescent="0.25">
      <c r="A8230" t="s">
        <v>264</v>
      </c>
      <c r="B8230" t="s">
        <v>83</v>
      </c>
      <c r="C8230" t="s">
        <v>86</v>
      </c>
      <c r="D8230" s="177">
        <v>44202</v>
      </c>
      <c r="E8230">
        <v>23</v>
      </c>
      <c r="F8230" s="38">
        <f t="shared" si="128"/>
        <v>44202</v>
      </c>
    </row>
    <row r="8231" spans="1:6" x14ac:dyDescent="0.25">
      <c r="A8231" t="s">
        <v>91</v>
      </c>
      <c r="B8231" t="s">
        <v>91</v>
      </c>
      <c r="C8231" t="s">
        <v>94</v>
      </c>
      <c r="D8231" s="177">
        <v>44202</v>
      </c>
      <c r="E8231">
        <v>5</v>
      </c>
      <c r="F8231" s="38">
        <f t="shared" si="128"/>
        <v>44202</v>
      </c>
    </row>
    <row r="8232" spans="1:6" x14ac:dyDescent="0.25">
      <c r="A8232" t="s">
        <v>263</v>
      </c>
      <c r="B8232" t="s">
        <v>199</v>
      </c>
      <c r="C8232" t="s">
        <v>75</v>
      </c>
      <c r="D8232" s="177">
        <v>44202</v>
      </c>
      <c r="E8232">
        <v>50</v>
      </c>
      <c r="F8232" s="38">
        <f t="shared" si="128"/>
        <v>44202</v>
      </c>
    </row>
    <row r="8233" spans="1:6" x14ac:dyDescent="0.25">
      <c r="A8233" t="s">
        <v>57</v>
      </c>
      <c r="B8233" t="s">
        <v>57</v>
      </c>
      <c r="C8233" t="s">
        <v>446</v>
      </c>
      <c r="D8233" s="177">
        <v>44202</v>
      </c>
      <c r="E8233">
        <v>1</v>
      </c>
      <c r="F8233" s="38">
        <f t="shared" si="128"/>
        <v>44202</v>
      </c>
    </row>
    <row r="8234" spans="1:6" x14ac:dyDescent="0.25">
      <c r="A8234" t="s">
        <v>25</v>
      </c>
      <c r="B8234" t="s">
        <v>25</v>
      </c>
      <c r="C8234" t="s">
        <v>50</v>
      </c>
      <c r="D8234" s="177">
        <v>44202</v>
      </c>
      <c r="E8234">
        <v>27</v>
      </c>
      <c r="F8234" s="38">
        <f t="shared" si="128"/>
        <v>44202</v>
      </c>
    </row>
    <row r="8235" spans="1:6" x14ac:dyDescent="0.25">
      <c r="A8235" t="s">
        <v>264</v>
      </c>
      <c r="B8235" t="s">
        <v>83</v>
      </c>
      <c r="C8235" t="s">
        <v>85</v>
      </c>
      <c r="D8235" s="177">
        <v>44202</v>
      </c>
      <c r="E8235">
        <v>26</v>
      </c>
      <c r="F8235" s="38">
        <f t="shared" si="128"/>
        <v>44202</v>
      </c>
    </row>
    <row r="8236" spans="1:6" x14ac:dyDescent="0.25">
      <c r="A8236" t="s">
        <v>91</v>
      </c>
      <c r="B8236" t="s">
        <v>91</v>
      </c>
      <c r="C8236" t="s">
        <v>98</v>
      </c>
      <c r="D8236" s="177">
        <v>44202</v>
      </c>
      <c r="E8236">
        <v>2</v>
      </c>
      <c r="F8236" s="38">
        <f t="shared" si="128"/>
        <v>44202</v>
      </c>
    </row>
    <row r="8237" spans="1:6" x14ac:dyDescent="0.25">
      <c r="A8237" t="s">
        <v>91</v>
      </c>
      <c r="B8237" t="s">
        <v>91</v>
      </c>
      <c r="C8237" t="s">
        <v>101</v>
      </c>
      <c r="D8237" s="177">
        <v>44202</v>
      </c>
      <c r="E8237">
        <v>44</v>
      </c>
      <c r="F8237" s="38">
        <f t="shared" si="128"/>
        <v>44202</v>
      </c>
    </row>
    <row r="8238" spans="1:6" x14ac:dyDescent="0.25">
      <c r="A8238" t="s">
        <v>325</v>
      </c>
      <c r="B8238" t="s">
        <v>325</v>
      </c>
      <c r="C8238" t="s">
        <v>327</v>
      </c>
      <c r="D8238" s="177">
        <v>44202</v>
      </c>
      <c r="E8238">
        <v>4</v>
      </c>
      <c r="F8238" s="38">
        <f t="shared" si="128"/>
        <v>44202</v>
      </c>
    </row>
    <row r="8239" spans="1:6" x14ac:dyDescent="0.25">
      <c r="A8239" t="s">
        <v>25</v>
      </c>
      <c r="B8239" t="s">
        <v>25</v>
      </c>
      <c r="C8239" t="s">
        <v>37</v>
      </c>
      <c r="D8239" s="177">
        <v>44202</v>
      </c>
      <c r="E8239">
        <v>109</v>
      </c>
      <c r="F8239" s="38">
        <f t="shared" si="128"/>
        <v>44202</v>
      </c>
    </row>
    <row r="8240" spans="1:6" x14ac:dyDescent="0.25">
      <c r="A8240" t="s">
        <v>25</v>
      </c>
      <c r="B8240" t="s">
        <v>25</v>
      </c>
      <c r="C8240" t="s">
        <v>36</v>
      </c>
      <c r="D8240" s="177">
        <v>44202</v>
      </c>
      <c r="E8240">
        <v>46</v>
      </c>
      <c r="F8240" s="38">
        <f t="shared" si="128"/>
        <v>44202</v>
      </c>
    </row>
    <row r="8241" spans="1:6" x14ac:dyDescent="0.25">
      <c r="A8241" t="s">
        <v>25</v>
      </c>
      <c r="B8241" t="s">
        <v>25</v>
      </c>
      <c r="C8241" t="s">
        <v>47</v>
      </c>
      <c r="D8241" s="177">
        <v>44202</v>
      </c>
      <c r="E8241">
        <v>25</v>
      </c>
      <c r="F8241" s="38">
        <f t="shared" si="128"/>
        <v>44202</v>
      </c>
    </row>
    <row r="8242" spans="1:6" x14ac:dyDescent="0.25">
      <c r="A8242" t="s">
        <v>25</v>
      </c>
      <c r="B8242" t="s">
        <v>25</v>
      </c>
      <c r="C8242" t="s">
        <v>45</v>
      </c>
      <c r="D8242" s="177">
        <v>44202</v>
      </c>
      <c r="E8242">
        <v>99</v>
      </c>
      <c r="F8242" s="38">
        <f t="shared" si="128"/>
        <v>44202</v>
      </c>
    </row>
    <row r="8243" spans="1:6" x14ac:dyDescent="0.25">
      <c r="A8243" t="s">
        <v>25</v>
      </c>
      <c r="B8243" t="s">
        <v>29</v>
      </c>
      <c r="C8243" t="s">
        <v>30</v>
      </c>
      <c r="D8243" s="177">
        <v>44202</v>
      </c>
      <c r="E8243">
        <v>53</v>
      </c>
      <c r="F8243" s="38">
        <f t="shared" si="128"/>
        <v>44202</v>
      </c>
    </row>
    <row r="8244" spans="1:6" x14ac:dyDescent="0.25">
      <c r="A8244" t="s">
        <v>18</v>
      </c>
      <c r="B8244" t="s">
        <v>18</v>
      </c>
      <c r="C8244" t="s">
        <v>24</v>
      </c>
      <c r="D8244" s="177">
        <v>44202</v>
      </c>
      <c r="E8244">
        <v>67</v>
      </c>
      <c r="F8244" s="38">
        <f t="shared" si="128"/>
        <v>44202</v>
      </c>
    </row>
    <row r="8245" spans="1:6" x14ac:dyDescent="0.25">
      <c r="A8245" t="s">
        <v>25</v>
      </c>
      <c r="B8245" t="s">
        <v>25</v>
      </c>
      <c r="C8245" t="s">
        <v>43</v>
      </c>
      <c r="D8245" s="177">
        <v>44202</v>
      </c>
      <c r="E8245">
        <v>25</v>
      </c>
      <c r="F8245" s="38">
        <f t="shared" si="128"/>
        <v>44202</v>
      </c>
    </row>
    <row r="8246" spans="1:6" x14ac:dyDescent="0.25">
      <c r="A8246" t="s">
        <v>25</v>
      </c>
      <c r="B8246" t="s">
        <v>25</v>
      </c>
      <c r="C8246" t="s">
        <v>49</v>
      </c>
      <c r="D8246" s="177">
        <v>44202</v>
      </c>
      <c r="E8246">
        <v>80</v>
      </c>
      <c r="F8246" s="38">
        <f t="shared" si="128"/>
        <v>44202</v>
      </c>
    </row>
    <row r="8247" spans="1:6" x14ac:dyDescent="0.25">
      <c r="A8247" t="s">
        <v>25</v>
      </c>
      <c r="B8247" t="s">
        <v>25</v>
      </c>
      <c r="C8247" t="s">
        <v>31</v>
      </c>
      <c r="D8247" s="177">
        <v>44202</v>
      </c>
      <c r="E8247">
        <v>88</v>
      </c>
      <c r="F8247" s="38">
        <f t="shared" si="128"/>
        <v>44202</v>
      </c>
    </row>
    <row r="8248" spans="1:6" x14ac:dyDescent="0.25">
      <c r="A8248" t="s">
        <v>25</v>
      </c>
      <c r="B8248" t="s">
        <v>26</v>
      </c>
      <c r="C8248" t="s">
        <v>28</v>
      </c>
      <c r="D8248" s="177">
        <v>44202</v>
      </c>
      <c r="E8248">
        <v>39</v>
      </c>
      <c r="F8248" s="38">
        <f t="shared" si="128"/>
        <v>44202</v>
      </c>
    </row>
    <row r="8249" spans="1:6" x14ac:dyDescent="0.25">
      <c r="A8249" t="s">
        <v>25</v>
      </c>
      <c r="B8249" t="s">
        <v>26</v>
      </c>
      <c r="C8249" t="s">
        <v>27</v>
      </c>
      <c r="D8249" s="177">
        <v>44202</v>
      </c>
      <c r="E8249">
        <v>39</v>
      </c>
      <c r="F8249" s="38">
        <f t="shared" si="128"/>
        <v>44202</v>
      </c>
    </row>
    <row r="8250" spans="1:6" x14ac:dyDescent="0.25">
      <c r="A8250" t="s">
        <v>370</v>
      </c>
      <c r="B8250" t="s">
        <v>371</v>
      </c>
      <c r="D8250" s="177">
        <v>44202</v>
      </c>
      <c r="E8250">
        <v>1</v>
      </c>
      <c r="F8250" s="38">
        <f t="shared" si="128"/>
        <v>44202</v>
      </c>
    </row>
    <row r="8251" spans="1:6" x14ac:dyDescent="0.25">
      <c r="A8251" t="s">
        <v>264</v>
      </c>
      <c r="B8251" t="s">
        <v>83</v>
      </c>
      <c r="C8251" t="s">
        <v>80</v>
      </c>
      <c r="D8251" s="177">
        <v>44202</v>
      </c>
      <c r="E8251">
        <v>35</v>
      </c>
      <c r="F8251" s="38">
        <f t="shared" si="128"/>
        <v>44202</v>
      </c>
    </row>
    <row r="8252" spans="1:6" x14ac:dyDescent="0.25">
      <c r="A8252" t="s">
        <v>264</v>
      </c>
      <c r="B8252" t="s">
        <v>83</v>
      </c>
      <c r="C8252" t="s">
        <v>84</v>
      </c>
      <c r="D8252" s="177">
        <v>44202</v>
      </c>
      <c r="E8252">
        <v>106</v>
      </c>
      <c r="F8252" s="38">
        <f t="shared" si="128"/>
        <v>44202</v>
      </c>
    </row>
    <row r="8253" spans="1:6" x14ac:dyDescent="0.25">
      <c r="A8253" t="s">
        <v>25</v>
      </c>
      <c r="B8253" t="s">
        <v>54</v>
      </c>
      <c r="C8253" t="s">
        <v>187</v>
      </c>
      <c r="D8253" s="177">
        <v>44202</v>
      </c>
      <c r="E8253">
        <v>6</v>
      </c>
      <c r="F8253" s="38">
        <f t="shared" si="128"/>
        <v>44202</v>
      </c>
    </row>
    <row r="8254" spans="1:6" x14ac:dyDescent="0.25">
      <c r="A8254" t="s">
        <v>25</v>
      </c>
      <c r="B8254" t="s">
        <v>25</v>
      </c>
      <c r="C8254" t="s">
        <v>32</v>
      </c>
      <c r="D8254" s="177">
        <v>44202</v>
      </c>
      <c r="E8254">
        <v>85</v>
      </c>
      <c r="F8254" s="38">
        <f t="shared" si="128"/>
        <v>44202</v>
      </c>
    </row>
    <row r="8255" spans="1:6" x14ac:dyDescent="0.25">
      <c r="A8255" t="s">
        <v>16</v>
      </c>
      <c r="B8255" t="s">
        <v>16</v>
      </c>
      <c r="C8255" t="s">
        <v>17</v>
      </c>
      <c r="D8255" s="177">
        <v>44202</v>
      </c>
      <c r="E8255">
        <v>90</v>
      </c>
      <c r="F8255" s="38">
        <f t="shared" si="128"/>
        <v>44202</v>
      </c>
    </row>
    <row r="8256" spans="1:6" x14ac:dyDescent="0.25">
      <c r="A8256" t="s">
        <v>18</v>
      </c>
      <c r="B8256" t="s">
        <v>18</v>
      </c>
      <c r="C8256" t="s">
        <v>23</v>
      </c>
      <c r="D8256" s="177">
        <v>44202</v>
      </c>
      <c r="E8256">
        <v>16</v>
      </c>
      <c r="F8256" s="38">
        <f t="shared" si="128"/>
        <v>44202</v>
      </c>
    </row>
    <row r="8257" spans="1:6" x14ac:dyDescent="0.25">
      <c r="A8257" t="s">
        <v>337</v>
      </c>
      <c r="B8257" t="s">
        <v>338</v>
      </c>
      <c r="C8257" t="s">
        <v>177</v>
      </c>
      <c r="D8257" s="177">
        <v>44202</v>
      </c>
      <c r="E8257">
        <v>16</v>
      </c>
      <c r="F8257" s="38">
        <f t="shared" si="128"/>
        <v>44202</v>
      </c>
    </row>
    <row r="8258" spans="1:6" x14ac:dyDescent="0.25">
      <c r="A8258" t="s">
        <v>18</v>
      </c>
      <c r="B8258" t="s">
        <v>19</v>
      </c>
      <c r="C8258" t="s">
        <v>20</v>
      </c>
      <c r="D8258" s="177">
        <v>44202</v>
      </c>
      <c r="E8258">
        <v>50</v>
      </c>
      <c r="F8258" s="38">
        <f t="shared" si="128"/>
        <v>44202</v>
      </c>
    </row>
    <row r="8259" spans="1:6" x14ac:dyDescent="0.25">
      <c r="A8259" t="s">
        <v>25</v>
      </c>
      <c r="B8259" t="s">
        <v>25</v>
      </c>
      <c r="C8259" t="s">
        <v>46</v>
      </c>
      <c r="D8259" s="177">
        <v>44202</v>
      </c>
      <c r="E8259">
        <v>24</v>
      </c>
      <c r="F8259" s="38">
        <f t="shared" ref="F8259:F8322" si="129">D8259</f>
        <v>44202</v>
      </c>
    </row>
    <row r="8260" spans="1:6" x14ac:dyDescent="0.25">
      <c r="A8260" t="s">
        <v>25</v>
      </c>
      <c r="B8260" t="s">
        <v>25</v>
      </c>
      <c r="C8260" t="s">
        <v>53</v>
      </c>
      <c r="D8260" s="177">
        <v>44202</v>
      </c>
      <c r="E8260">
        <v>55</v>
      </c>
      <c r="F8260" s="38">
        <f t="shared" si="129"/>
        <v>44202</v>
      </c>
    </row>
    <row r="8261" spans="1:6" x14ac:dyDescent="0.25">
      <c r="A8261" t="s">
        <v>57</v>
      </c>
      <c r="B8261" t="s">
        <v>57</v>
      </c>
      <c r="C8261" t="s">
        <v>60</v>
      </c>
      <c r="D8261" s="177">
        <v>44202</v>
      </c>
      <c r="E8261">
        <v>16</v>
      </c>
      <c r="F8261" s="38">
        <f t="shared" si="129"/>
        <v>44202</v>
      </c>
    </row>
    <row r="8262" spans="1:6" x14ac:dyDescent="0.25">
      <c r="A8262" t="s">
        <v>57</v>
      </c>
      <c r="B8262" t="s">
        <v>57</v>
      </c>
      <c r="C8262" t="s">
        <v>61</v>
      </c>
      <c r="D8262" s="177">
        <v>44202</v>
      </c>
      <c r="E8262">
        <v>15</v>
      </c>
      <c r="F8262" s="38">
        <f t="shared" si="129"/>
        <v>44202</v>
      </c>
    </row>
    <row r="8263" spans="1:6" x14ac:dyDescent="0.25">
      <c r="A8263" t="s">
        <v>263</v>
      </c>
      <c r="B8263" t="s">
        <v>199</v>
      </c>
      <c r="C8263" t="s">
        <v>447</v>
      </c>
      <c r="D8263" s="177">
        <v>44202</v>
      </c>
      <c r="E8263">
        <v>14</v>
      </c>
      <c r="F8263" s="38">
        <f t="shared" si="129"/>
        <v>44202</v>
      </c>
    </row>
    <row r="8264" spans="1:6" x14ac:dyDescent="0.25">
      <c r="A8264" t="s">
        <v>91</v>
      </c>
      <c r="B8264" t="s">
        <v>91</v>
      </c>
      <c r="C8264" t="s">
        <v>100</v>
      </c>
      <c r="D8264" s="177">
        <v>44202</v>
      </c>
      <c r="E8264">
        <v>61</v>
      </c>
      <c r="F8264" s="38">
        <f t="shared" si="129"/>
        <v>44202</v>
      </c>
    </row>
    <row r="8265" spans="1:6" x14ac:dyDescent="0.25">
      <c r="A8265" t="s">
        <v>91</v>
      </c>
      <c r="B8265" t="s">
        <v>91</v>
      </c>
      <c r="C8265" t="s">
        <v>95</v>
      </c>
      <c r="D8265" s="177">
        <v>44202</v>
      </c>
      <c r="E8265">
        <v>14</v>
      </c>
      <c r="F8265" s="38">
        <f t="shared" si="129"/>
        <v>44202</v>
      </c>
    </row>
    <row r="8266" spans="1:6" x14ac:dyDescent="0.25">
      <c r="A8266" t="s">
        <v>264</v>
      </c>
      <c r="B8266" t="s">
        <v>83</v>
      </c>
      <c r="C8266" t="s">
        <v>191</v>
      </c>
      <c r="D8266" s="177">
        <v>44202</v>
      </c>
      <c r="E8266">
        <v>1</v>
      </c>
      <c r="F8266" s="38">
        <f t="shared" si="129"/>
        <v>44202</v>
      </c>
    </row>
    <row r="8267" spans="1:6" x14ac:dyDescent="0.25">
      <c r="A8267" t="s">
        <v>264</v>
      </c>
      <c r="B8267" t="s">
        <v>81</v>
      </c>
      <c r="C8267" t="s">
        <v>82</v>
      </c>
      <c r="D8267" s="177">
        <v>44202</v>
      </c>
      <c r="E8267">
        <v>37</v>
      </c>
      <c r="F8267" s="38">
        <f t="shared" si="129"/>
        <v>44202</v>
      </c>
    </row>
    <row r="8268" spans="1:6" x14ac:dyDescent="0.25">
      <c r="A8268" t="s">
        <v>264</v>
      </c>
      <c r="B8268" t="s">
        <v>83</v>
      </c>
      <c r="C8268" t="s">
        <v>181</v>
      </c>
      <c r="D8268" s="177">
        <v>44201</v>
      </c>
      <c r="E8268">
        <v>95</v>
      </c>
      <c r="F8268" s="38">
        <f t="shared" si="129"/>
        <v>44201</v>
      </c>
    </row>
    <row r="8269" spans="1:6" x14ac:dyDescent="0.25">
      <c r="A8269" t="s">
        <v>264</v>
      </c>
      <c r="B8269" t="s">
        <v>83</v>
      </c>
      <c r="C8269" t="s">
        <v>80</v>
      </c>
      <c r="D8269" s="177">
        <v>44201</v>
      </c>
      <c r="E8269">
        <v>44</v>
      </c>
      <c r="F8269" s="38">
        <f t="shared" si="129"/>
        <v>44201</v>
      </c>
    </row>
    <row r="8270" spans="1:6" x14ac:dyDescent="0.25">
      <c r="A8270" t="s">
        <v>325</v>
      </c>
      <c r="B8270" t="s">
        <v>325</v>
      </c>
      <c r="C8270" t="s">
        <v>327</v>
      </c>
      <c r="D8270" s="177">
        <v>44201</v>
      </c>
      <c r="E8270">
        <v>14</v>
      </c>
      <c r="F8270" s="38">
        <f t="shared" si="129"/>
        <v>44201</v>
      </c>
    </row>
    <row r="8271" spans="1:6" x14ac:dyDescent="0.25">
      <c r="A8271" t="s">
        <v>91</v>
      </c>
      <c r="B8271" t="s">
        <v>91</v>
      </c>
      <c r="C8271" t="s">
        <v>102</v>
      </c>
      <c r="D8271" s="177">
        <v>44201</v>
      </c>
      <c r="E8271">
        <v>39</v>
      </c>
      <c r="F8271" s="38">
        <f t="shared" si="129"/>
        <v>44201</v>
      </c>
    </row>
    <row r="8272" spans="1:6" x14ac:dyDescent="0.25">
      <c r="A8272" t="s">
        <v>71</v>
      </c>
      <c r="B8272" t="s">
        <v>71</v>
      </c>
      <c r="C8272" t="s">
        <v>72</v>
      </c>
      <c r="D8272" s="177">
        <v>44201</v>
      </c>
      <c r="E8272">
        <v>86</v>
      </c>
      <c r="F8272" s="38">
        <f t="shared" si="129"/>
        <v>44201</v>
      </c>
    </row>
    <row r="8273" spans="1:6" x14ac:dyDescent="0.25">
      <c r="A8273" t="s">
        <v>57</v>
      </c>
      <c r="B8273" t="s">
        <v>57</v>
      </c>
      <c r="C8273" t="s">
        <v>130</v>
      </c>
      <c r="D8273" s="177">
        <v>44201</v>
      </c>
      <c r="E8273">
        <v>28</v>
      </c>
      <c r="F8273" s="38">
        <f t="shared" si="129"/>
        <v>44201</v>
      </c>
    </row>
    <row r="8274" spans="1:6" x14ac:dyDescent="0.25">
      <c r="A8274" t="s">
        <v>25</v>
      </c>
      <c r="B8274" t="s">
        <v>25</v>
      </c>
      <c r="C8274" t="s">
        <v>45</v>
      </c>
      <c r="D8274" s="177">
        <v>44201</v>
      </c>
      <c r="E8274">
        <v>70</v>
      </c>
      <c r="F8274" s="38">
        <f t="shared" si="129"/>
        <v>44201</v>
      </c>
    </row>
    <row r="8275" spans="1:6" x14ac:dyDescent="0.25">
      <c r="A8275" t="s">
        <v>25</v>
      </c>
      <c r="B8275" t="s">
        <v>25</v>
      </c>
      <c r="C8275" t="s">
        <v>50</v>
      </c>
      <c r="D8275" s="177">
        <v>44201</v>
      </c>
      <c r="E8275">
        <v>25</v>
      </c>
      <c r="F8275" s="38">
        <f t="shared" si="129"/>
        <v>44201</v>
      </c>
    </row>
    <row r="8276" spans="1:6" x14ac:dyDescent="0.25">
      <c r="A8276" t="s">
        <v>25</v>
      </c>
      <c r="B8276" t="s">
        <v>25</v>
      </c>
      <c r="C8276" t="s">
        <v>41</v>
      </c>
      <c r="D8276" s="177">
        <v>44201</v>
      </c>
      <c r="E8276">
        <v>30</v>
      </c>
      <c r="F8276" s="38">
        <f t="shared" si="129"/>
        <v>44201</v>
      </c>
    </row>
    <row r="8277" spans="1:6" x14ac:dyDescent="0.25">
      <c r="A8277" t="s">
        <v>25</v>
      </c>
      <c r="B8277" t="s">
        <v>25</v>
      </c>
      <c r="C8277" t="s">
        <v>38</v>
      </c>
      <c r="D8277" s="177">
        <v>44201</v>
      </c>
      <c r="E8277">
        <v>22</v>
      </c>
      <c r="F8277" s="38">
        <f t="shared" si="129"/>
        <v>44201</v>
      </c>
    </row>
    <row r="8278" spans="1:6" x14ac:dyDescent="0.25">
      <c r="A8278" t="s">
        <v>18</v>
      </c>
      <c r="B8278" t="s">
        <v>18</v>
      </c>
      <c r="D8278" s="177">
        <v>44201</v>
      </c>
      <c r="E8278">
        <v>2</v>
      </c>
      <c r="F8278" s="38">
        <f t="shared" si="129"/>
        <v>44201</v>
      </c>
    </row>
    <row r="8279" spans="1:6" x14ac:dyDescent="0.25">
      <c r="A8279" t="s">
        <v>25</v>
      </c>
      <c r="B8279" t="s">
        <v>54</v>
      </c>
      <c r="C8279" t="s">
        <v>56</v>
      </c>
      <c r="D8279" s="177">
        <v>44201</v>
      </c>
      <c r="E8279">
        <v>168</v>
      </c>
      <c r="F8279" s="38">
        <f t="shared" si="129"/>
        <v>44201</v>
      </c>
    </row>
    <row r="8280" spans="1:6" x14ac:dyDescent="0.25">
      <c r="A8280" t="s">
        <v>25</v>
      </c>
      <c r="B8280" t="s">
        <v>54</v>
      </c>
      <c r="C8280" t="s">
        <v>55</v>
      </c>
      <c r="D8280" s="177">
        <v>44201</v>
      </c>
      <c r="E8280">
        <v>169</v>
      </c>
      <c r="F8280" s="38">
        <f t="shared" si="129"/>
        <v>44201</v>
      </c>
    </row>
    <row r="8281" spans="1:6" x14ac:dyDescent="0.25">
      <c r="A8281" t="s">
        <v>57</v>
      </c>
      <c r="B8281" t="s">
        <v>57</v>
      </c>
      <c r="C8281" t="s">
        <v>63</v>
      </c>
      <c r="D8281" s="177">
        <v>44201</v>
      </c>
      <c r="E8281">
        <v>17</v>
      </c>
      <c r="F8281" s="38">
        <f t="shared" si="129"/>
        <v>44201</v>
      </c>
    </row>
    <row r="8282" spans="1:6" x14ac:dyDescent="0.25">
      <c r="A8282" t="s">
        <v>263</v>
      </c>
      <c r="B8282" t="s">
        <v>199</v>
      </c>
      <c r="C8282" t="s">
        <v>75</v>
      </c>
      <c r="D8282" s="177">
        <v>44201</v>
      </c>
      <c r="E8282">
        <v>46</v>
      </c>
      <c r="F8282" s="38">
        <f t="shared" si="129"/>
        <v>44201</v>
      </c>
    </row>
    <row r="8283" spans="1:6" x14ac:dyDescent="0.25">
      <c r="A8283" t="s">
        <v>263</v>
      </c>
      <c r="B8283" t="s">
        <v>199</v>
      </c>
      <c r="C8283" t="s">
        <v>447</v>
      </c>
      <c r="D8283" s="177">
        <v>44201</v>
      </c>
      <c r="E8283">
        <v>7</v>
      </c>
      <c r="F8283" s="38">
        <f t="shared" si="129"/>
        <v>44201</v>
      </c>
    </row>
    <row r="8284" spans="1:6" x14ac:dyDescent="0.25">
      <c r="A8284" t="s">
        <v>91</v>
      </c>
      <c r="B8284" t="s">
        <v>91</v>
      </c>
      <c r="C8284" t="s">
        <v>101</v>
      </c>
      <c r="D8284" s="177">
        <v>44201</v>
      </c>
      <c r="E8284">
        <v>50</v>
      </c>
      <c r="F8284" s="38">
        <f t="shared" si="129"/>
        <v>44201</v>
      </c>
    </row>
    <row r="8285" spans="1:6" x14ac:dyDescent="0.25">
      <c r="A8285" t="s">
        <v>16</v>
      </c>
      <c r="B8285" t="s">
        <v>16</v>
      </c>
      <c r="C8285" t="s">
        <v>17</v>
      </c>
      <c r="D8285" s="177">
        <v>44201</v>
      </c>
      <c r="E8285">
        <v>98</v>
      </c>
      <c r="F8285" s="38">
        <f t="shared" si="129"/>
        <v>44201</v>
      </c>
    </row>
    <row r="8286" spans="1:6" x14ac:dyDescent="0.25">
      <c r="A8286" t="s">
        <v>18</v>
      </c>
      <c r="B8286" t="s">
        <v>19</v>
      </c>
      <c r="C8286" t="s">
        <v>20</v>
      </c>
      <c r="D8286" s="177">
        <v>44201</v>
      </c>
      <c r="E8286">
        <v>48</v>
      </c>
      <c r="F8286" s="38">
        <f t="shared" si="129"/>
        <v>44201</v>
      </c>
    </row>
    <row r="8287" spans="1:6" x14ac:dyDescent="0.25">
      <c r="A8287" t="s">
        <v>18</v>
      </c>
      <c r="B8287" t="s">
        <v>18</v>
      </c>
      <c r="C8287" t="s">
        <v>23</v>
      </c>
      <c r="D8287" s="177">
        <v>44201</v>
      </c>
      <c r="E8287">
        <v>27</v>
      </c>
      <c r="F8287" s="38">
        <f t="shared" si="129"/>
        <v>44201</v>
      </c>
    </row>
    <row r="8288" spans="1:6" x14ac:dyDescent="0.25">
      <c r="A8288" t="s">
        <v>18</v>
      </c>
      <c r="B8288" t="s">
        <v>18</v>
      </c>
      <c r="C8288" t="s">
        <v>24</v>
      </c>
      <c r="D8288" s="177">
        <v>44201</v>
      </c>
      <c r="E8288">
        <v>55</v>
      </c>
      <c r="F8288" s="38">
        <f t="shared" si="129"/>
        <v>44201</v>
      </c>
    </row>
    <row r="8289" spans="1:6" x14ac:dyDescent="0.25">
      <c r="A8289" t="s">
        <v>25</v>
      </c>
      <c r="B8289" t="s">
        <v>25</v>
      </c>
      <c r="C8289" t="s">
        <v>47</v>
      </c>
      <c r="D8289" s="177">
        <v>44201</v>
      </c>
      <c r="E8289">
        <v>70</v>
      </c>
      <c r="F8289" s="38">
        <f t="shared" si="129"/>
        <v>44201</v>
      </c>
    </row>
    <row r="8290" spans="1:6" x14ac:dyDescent="0.25">
      <c r="A8290" t="s">
        <v>25</v>
      </c>
      <c r="B8290" t="s">
        <v>25</v>
      </c>
      <c r="C8290" t="s">
        <v>48</v>
      </c>
      <c r="D8290" s="177">
        <v>44201</v>
      </c>
      <c r="E8290">
        <v>6</v>
      </c>
      <c r="F8290" s="38">
        <f t="shared" si="129"/>
        <v>44201</v>
      </c>
    </row>
    <row r="8291" spans="1:6" x14ac:dyDescent="0.25">
      <c r="A8291" t="s">
        <v>25</v>
      </c>
      <c r="B8291" t="s">
        <v>25</v>
      </c>
      <c r="C8291" t="s">
        <v>36</v>
      </c>
      <c r="D8291" s="177">
        <v>44201</v>
      </c>
      <c r="E8291">
        <v>18</v>
      </c>
      <c r="F8291" s="38">
        <f t="shared" si="129"/>
        <v>44201</v>
      </c>
    </row>
    <row r="8292" spans="1:6" x14ac:dyDescent="0.25">
      <c r="A8292" t="s">
        <v>25</v>
      </c>
      <c r="B8292" t="s">
        <v>25</v>
      </c>
      <c r="C8292" t="s">
        <v>39</v>
      </c>
      <c r="D8292" s="177">
        <v>44201</v>
      </c>
      <c r="E8292">
        <v>53</v>
      </c>
      <c r="F8292" s="38">
        <f t="shared" si="129"/>
        <v>44201</v>
      </c>
    </row>
    <row r="8293" spans="1:6" x14ac:dyDescent="0.25">
      <c r="A8293" t="s">
        <v>25</v>
      </c>
      <c r="B8293" t="s">
        <v>25</v>
      </c>
      <c r="C8293" t="s">
        <v>31</v>
      </c>
      <c r="D8293" s="177">
        <v>44201</v>
      </c>
      <c r="E8293">
        <v>45</v>
      </c>
      <c r="F8293" s="38">
        <f t="shared" si="129"/>
        <v>44201</v>
      </c>
    </row>
    <row r="8294" spans="1:6" x14ac:dyDescent="0.25">
      <c r="A8294" t="s">
        <v>337</v>
      </c>
      <c r="B8294" t="s">
        <v>338</v>
      </c>
      <c r="C8294" t="s">
        <v>177</v>
      </c>
      <c r="D8294" s="177">
        <v>44201</v>
      </c>
      <c r="E8294">
        <v>21</v>
      </c>
      <c r="F8294" s="38">
        <f t="shared" si="129"/>
        <v>44201</v>
      </c>
    </row>
    <row r="8295" spans="1:6" x14ac:dyDescent="0.25">
      <c r="A8295" t="s">
        <v>25</v>
      </c>
      <c r="B8295" t="s">
        <v>25</v>
      </c>
      <c r="C8295" t="s">
        <v>43</v>
      </c>
      <c r="D8295" s="177">
        <v>44201</v>
      </c>
      <c r="E8295">
        <v>30</v>
      </c>
      <c r="F8295" s="38">
        <f t="shared" si="129"/>
        <v>44201</v>
      </c>
    </row>
    <row r="8296" spans="1:6" x14ac:dyDescent="0.25">
      <c r="A8296" t="s">
        <v>25</v>
      </c>
      <c r="B8296" t="s">
        <v>25</v>
      </c>
      <c r="C8296" t="s">
        <v>186</v>
      </c>
      <c r="D8296" s="177">
        <v>44201</v>
      </c>
      <c r="E8296">
        <v>1</v>
      </c>
      <c r="F8296" s="38">
        <f t="shared" si="129"/>
        <v>44201</v>
      </c>
    </row>
    <row r="8297" spans="1:6" x14ac:dyDescent="0.25">
      <c r="A8297" t="s">
        <v>25</v>
      </c>
      <c r="B8297" t="s">
        <v>25</v>
      </c>
      <c r="C8297" t="s">
        <v>49</v>
      </c>
      <c r="D8297" s="177">
        <v>44201</v>
      </c>
      <c r="E8297">
        <v>98</v>
      </c>
      <c r="F8297" s="38">
        <f t="shared" si="129"/>
        <v>44201</v>
      </c>
    </row>
    <row r="8298" spans="1:6" x14ac:dyDescent="0.25">
      <c r="A8298" t="s">
        <v>91</v>
      </c>
      <c r="B8298" t="s">
        <v>91</v>
      </c>
      <c r="C8298" t="s">
        <v>100</v>
      </c>
      <c r="D8298" s="177">
        <v>44201</v>
      </c>
      <c r="E8298">
        <v>74</v>
      </c>
      <c r="F8298" s="38">
        <f t="shared" si="129"/>
        <v>44201</v>
      </c>
    </row>
    <row r="8299" spans="1:6" x14ac:dyDescent="0.25">
      <c r="A8299" t="s">
        <v>91</v>
      </c>
      <c r="B8299" t="s">
        <v>91</v>
      </c>
      <c r="C8299" t="s">
        <v>96</v>
      </c>
      <c r="D8299" s="177">
        <v>44201</v>
      </c>
      <c r="E8299">
        <v>17</v>
      </c>
      <c r="F8299" s="38">
        <f t="shared" si="129"/>
        <v>44201</v>
      </c>
    </row>
    <row r="8300" spans="1:6" x14ac:dyDescent="0.25">
      <c r="A8300" t="s">
        <v>264</v>
      </c>
      <c r="B8300" t="s">
        <v>83</v>
      </c>
      <c r="C8300" t="s">
        <v>84</v>
      </c>
      <c r="D8300" s="177">
        <v>44201</v>
      </c>
      <c r="E8300">
        <v>147</v>
      </c>
      <c r="F8300" s="38">
        <f t="shared" si="129"/>
        <v>44201</v>
      </c>
    </row>
    <row r="8301" spans="1:6" x14ac:dyDescent="0.25">
      <c r="A8301" t="s">
        <v>263</v>
      </c>
      <c r="B8301" t="s">
        <v>199</v>
      </c>
      <c r="C8301" t="s">
        <v>77</v>
      </c>
      <c r="D8301" s="177">
        <v>44201</v>
      </c>
      <c r="E8301">
        <v>35</v>
      </c>
      <c r="F8301" s="38">
        <f t="shared" si="129"/>
        <v>44201</v>
      </c>
    </row>
    <row r="8302" spans="1:6" x14ac:dyDescent="0.25">
      <c r="A8302" t="s">
        <v>57</v>
      </c>
      <c r="B8302" t="s">
        <v>57</v>
      </c>
      <c r="C8302" t="s">
        <v>61</v>
      </c>
      <c r="D8302" s="177">
        <v>44201</v>
      </c>
      <c r="E8302">
        <v>6</v>
      </c>
      <c r="F8302" s="38">
        <f t="shared" si="129"/>
        <v>44201</v>
      </c>
    </row>
    <row r="8303" spans="1:6" x14ac:dyDescent="0.25">
      <c r="A8303" t="s">
        <v>264</v>
      </c>
      <c r="B8303" t="s">
        <v>83</v>
      </c>
      <c r="C8303" t="s">
        <v>90</v>
      </c>
      <c r="D8303" s="177">
        <v>44201</v>
      </c>
      <c r="E8303">
        <v>29</v>
      </c>
      <c r="F8303" s="38">
        <f t="shared" si="129"/>
        <v>44201</v>
      </c>
    </row>
    <row r="8304" spans="1:6" x14ac:dyDescent="0.25">
      <c r="A8304" t="s">
        <v>264</v>
      </c>
      <c r="B8304" t="s">
        <v>81</v>
      </c>
      <c r="C8304" t="s">
        <v>82</v>
      </c>
      <c r="D8304" s="177">
        <v>44201</v>
      </c>
      <c r="E8304">
        <v>41</v>
      </c>
      <c r="F8304" s="38">
        <f t="shared" si="129"/>
        <v>44201</v>
      </c>
    </row>
    <row r="8305" spans="1:6" x14ac:dyDescent="0.25">
      <c r="A8305" t="s">
        <v>25</v>
      </c>
      <c r="B8305" t="s">
        <v>25</v>
      </c>
      <c r="C8305" t="s">
        <v>53</v>
      </c>
      <c r="D8305" s="177">
        <v>44201</v>
      </c>
      <c r="E8305">
        <v>54</v>
      </c>
      <c r="F8305" s="38">
        <f t="shared" si="129"/>
        <v>44201</v>
      </c>
    </row>
    <row r="8306" spans="1:6" x14ac:dyDescent="0.25">
      <c r="A8306" t="s">
        <v>57</v>
      </c>
      <c r="B8306" t="s">
        <v>57</v>
      </c>
      <c r="C8306" t="s">
        <v>446</v>
      </c>
      <c r="D8306" s="177">
        <v>44201</v>
      </c>
      <c r="E8306">
        <v>14</v>
      </c>
      <c r="F8306" s="38">
        <f t="shared" si="129"/>
        <v>44201</v>
      </c>
    </row>
    <row r="8307" spans="1:6" x14ac:dyDescent="0.25">
      <c r="A8307" t="s">
        <v>57</v>
      </c>
      <c r="B8307" t="s">
        <v>57</v>
      </c>
      <c r="C8307" t="s">
        <v>58</v>
      </c>
      <c r="D8307" s="177">
        <v>44201</v>
      </c>
      <c r="E8307">
        <v>10</v>
      </c>
      <c r="F8307" s="38">
        <f t="shared" si="129"/>
        <v>44201</v>
      </c>
    </row>
    <row r="8308" spans="1:6" x14ac:dyDescent="0.25">
      <c r="A8308" t="s">
        <v>57</v>
      </c>
      <c r="B8308" t="s">
        <v>57</v>
      </c>
      <c r="C8308" t="s">
        <v>62</v>
      </c>
      <c r="D8308" s="177">
        <v>44201</v>
      </c>
      <c r="E8308">
        <v>4</v>
      </c>
      <c r="F8308" s="38">
        <f t="shared" si="129"/>
        <v>44201</v>
      </c>
    </row>
    <row r="8309" spans="1:6" x14ac:dyDescent="0.25">
      <c r="A8309" t="s">
        <v>263</v>
      </c>
      <c r="B8309" t="s">
        <v>199</v>
      </c>
      <c r="C8309" t="s">
        <v>188</v>
      </c>
      <c r="D8309" s="177">
        <v>44201</v>
      </c>
      <c r="E8309">
        <v>3</v>
      </c>
      <c r="F8309" s="38">
        <f t="shared" si="129"/>
        <v>44201</v>
      </c>
    </row>
    <row r="8310" spans="1:6" x14ac:dyDescent="0.25">
      <c r="A8310" t="s">
        <v>25</v>
      </c>
      <c r="B8310" t="s">
        <v>25</v>
      </c>
      <c r="C8310" t="s">
        <v>34</v>
      </c>
      <c r="D8310" s="177">
        <v>44201</v>
      </c>
      <c r="E8310">
        <v>57</v>
      </c>
      <c r="F8310" s="38">
        <f t="shared" si="129"/>
        <v>44201</v>
      </c>
    </row>
    <row r="8311" spans="1:6" x14ac:dyDescent="0.25">
      <c r="A8311" t="s">
        <v>25</v>
      </c>
      <c r="B8311" t="s">
        <v>25</v>
      </c>
      <c r="C8311" t="s">
        <v>37</v>
      </c>
      <c r="D8311" s="177">
        <v>44201</v>
      </c>
      <c r="E8311">
        <v>88</v>
      </c>
      <c r="F8311" s="38">
        <f t="shared" si="129"/>
        <v>44201</v>
      </c>
    </row>
    <row r="8312" spans="1:6" x14ac:dyDescent="0.25">
      <c r="A8312" t="s">
        <v>25</v>
      </c>
      <c r="B8312" t="s">
        <v>25</v>
      </c>
      <c r="C8312" t="s">
        <v>46</v>
      </c>
      <c r="D8312" s="177">
        <v>44201</v>
      </c>
      <c r="E8312">
        <v>49</v>
      </c>
      <c r="F8312" s="38">
        <f t="shared" si="129"/>
        <v>44201</v>
      </c>
    </row>
    <row r="8313" spans="1:6" x14ac:dyDescent="0.25">
      <c r="A8313" t="s">
        <v>25</v>
      </c>
      <c r="B8313" t="s">
        <v>29</v>
      </c>
      <c r="C8313" t="s">
        <v>30</v>
      </c>
      <c r="D8313" s="177">
        <v>44201</v>
      </c>
      <c r="E8313">
        <v>80</v>
      </c>
      <c r="F8313" s="38">
        <f t="shared" si="129"/>
        <v>44201</v>
      </c>
    </row>
    <row r="8314" spans="1:6" x14ac:dyDescent="0.25">
      <c r="A8314" t="s">
        <v>25</v>
      </c>
      <c r="B8314" t="s">
        <v>25</v>
      </c>
      <c r="C8314" t="s">
        <v>32</v>
      </c>
      <c r="D8314" s="177">
        <v>44201</v>
      </c>
      <c r="E8314">
        <v>123</v>
      </c>
      <c r="F8314" s="38">
        <f t="shared" si="129"/>
        <v>44201</v>
      </c>
    </row>
    <row r="8315" spans="1:6" x14ac:dyDescent="0.25">
      <c r="A8315" t="s">
        <v>25</v>
      </c>
      <c r="B8315" t="s">
        <v>26</v>
      </c>
      <c r="C8315" t="s">
        <v>27</v>
      </c>
      <c r="D8315" s="177">
        <v>44201</v>
      </c>
      <c r="E8315">
        <v>33</v>
      </c>
      <c r="F8315" s="38">
        <f t="shared" si="129"/>
        <v>44201</v>
      </c>
    </row>
    <row r="8316" spans="1:6" x14ac:dyDescent="0.25">
      <c r="A8316" t="s">
        <v>25</v>
      </c>
      <c r="B8316" t="s">
        <v>26</v>
      </c>
      <c r="C8316" t="s">
        <v>28</v>
      </c>
      <c r="D8316" s="177">
        <v>44200</v>
      </c>
      <c r="E8316">
        <v>11</v>
      </c>
      <c r="F8316" s="38">
        <f t="shared" si="129"/>
        <v>44200</v>
      </c>
    </row>
    <row r="8317" spans="1:6" x14ac:dyDescent="0.25">
      <c r="A8317" t="s">
        <v>18</v>
      </c>
      <c r="B8317" t="s">
        <v>19</v>
      </c>
      <c r="C8317" t="s">
        <v>20</v>
      </c>
      <c r="D8317" s="177">
        <v>44200</v>
      </c>
      <c r="E8317">
        <v>47</v>
      </c>
      <c r="F8317" s="38">
        <f t="shared" si="129"/>
        <v>44200</v>
      </c>
    </row>
    <row r="8318" spans="1:6" x14ac:dyDescent="0.25">
      <c r="A8318" t="s">
        <v>337</v>
      </c>
      <c r="B8318" t="s">
        <v>338</v>
      </c>
      <c r="C8318" t="s">
        <v>177</v>
      </c>
      <c r="D8318" s="177">
        <v>44200</v>
      </c>
      <c r="E8318">
        <v>26</v>
      </c>
      <c r="F8318" s="38">
        <f t="shared" si="129"/>
        <v>44200</v>
      </c>
    </row>
    <row r="8319" spans="1:6" x14ac:dyDescent="0.25">
      <c r="A8319" t="s">
        <v>25</v>
      </c>
      <c r="B8319" t="s">
        <v>25</v>
      </c>
      <c r="C8319" t="s">
        <v>49</v>
      </c>
      <c r="D8319" s="177">
        <v>44200</v>
      </c>
      <c r="E8319">
        <v>81</v>
      </c>
      <c r="F8319" s="38">
        <f t="shared" si="129"/>
        <v>44200</v>
      </c>
    </row>
    <row r="8320" spans="1:6" x14ac:dyDescent="0.25">
      <c r="A8320" t="s">
        <v>25</v>
      </c>
      <c r="B8320" t="s">
        <v>25</v>
      </c>
      <c r="C8320" t="s">
        <v>36</v>
      </c>
      <c r="D8320" s="177">
        <v>44200</v>
      </c>
      <c r="E8320">
        <v>49</v>
      </c>
      <c r="F8320" s="38">
        <f t="shared" si="129"/>
        <v>44200</v>
      </c>
    </row>
    <row r="8321" spans="1:6" x14ac:dyDescent="0.25">
      <c r="A8321" t="s">
        <v>263</v>
      </c>
      <c r="B8321" t="s">
        <v>199</v>
      </c>
      <c r="C8321" t="s">
        <v>75</v>
      </c>
      <c r="D8321" s="177">
        <v>44200</v>
      </c>
      <c r="E8321">
        <v>38</v>
      </c>
      <c r="F8321" s="38">
        <f t="shared" si="129"/>
        <v>44200</v>
      </c>
    </row>
    <row r="8322" spans="1:6" x14ac:dyDescent="0.25">
      <c r="A8322" t="s">
        <v>263</v>
      </c>
      <c r="B8322" t="s">
        <v>199</v>
      </c>
      <c r="C8322" t="s">
        <v>447</v>
      </c>
      <c r="D8322" s="177">
        <v>44200</v>
      </c>
      <c r="E8322">
        <v>12</v>
      </c>
      <c r="F8322" s="38">
        <f t="shared" si="129"/>
        <v>44200</v>
      </c>
    </row>
    <row r="8323" spans="1:6" x14ac:dyDescent="0.25">
      <c r="A8323" t="s">
        <v>264</v>
      </c>
      <c r="B8323" t="s">
        <v>83</v>
      </c>
      <c r="C8323" t="s">
        <v>84</v>
      </c>
      <c r="D8323" s="177">
        <v>44200</v>
      </c>
      <c r="E8323">
        <v>144</v>
      </c>
      <c r="F8323" s="38">
        <f t="shared" ref="F8323:F8386" si="130">D8323</f>
        <v>44200</v>
      </c>
    </row>
    <row r="8324" spans="1:6" x14ac:dyDescent="0.25">
      <c r="A8324" t="s">
        <v>325</v>
      </c>
      <c r="B8324" t="s">
        <v>325</v>
      </c>
      <c r="C8324" t="s">
        <v>327</v>
      </c>
      <c r="D8324" s="177">
        <v>44200</v>
      </c>
      <c r="E8324">
        <v>29</v>
      </c>
      <c r="F8324" s="38">
        <f t="shared" si="130"/>
        <v>44200</v>
      </c>
    </row>
    <row r="8325" spans="1:6" x14ac:dyDescent="0.25">
      <c r="A8325" t="s">
        <v>91</v>
      </c>
      <c r="B8325" t="s">
        <v>91</v>
      </c>
      <c r="C8325" t="s">
        <v>100</v>
      </c>
      <c r="D8325" s="177">
        <v>44200</v>
      </c>
      <c r="E8325">
        <v>125</v>
      </c>
      <c r="F8325" s="38">
        <f t="shared" si="130"/>
        <v>44200</v>
      </c>
    </row>
    <row r="8326" spans="1:6" x14ac:dyDescent="0.25">
      <c r="A8326" t="s">
        <v>57</v>
      </c>
      <c r="B8326" t="s">
        <v>57</v>
      </c>
      <c r="C8326" t="s">
        <v>60</v>
      </c>
      <c r="D8326" s="177">
        <v>44200</v>
      </c>
      <c r="E8326">
        <v>32</v>
      </c>
      <c r="F8326" s="38">
        <f t="shared" si="130"/>
        <v>44200</v>
      </c>
    </row>
    <row r="8327" spans="1:6" x14ac:dyDescent="0.25">
      <c r="A8327" t="s">
        <v>71</v>
      </c>
      <c r="B8327" t="s">
        <v>71</v>
      </c>
      <c r="C8327" t="s">
        <v>72</v>
      </c>
      <c r="D8327" s="177">
        <v>44200</v>
      </c>
      <c r="E8327">
        <v>92</v>
      </c>
      <c r="F8327" s="38">
        <f t="shared" si="130"/>
        <v>44200</v>
      </c>
    </row>
    <row r="8328" spans="1:6" x14ac:dyDescent="0.25">
      <c r="A8328" t="s">
        <v>25</v>
      </c>
      <c r="B8328" t="s">
        <v>54</v>
      </c>
      <c r="C8328" t="s">
        <v>55</v>
      </c>
      <c r="D8328" s="177">
        <v>44200</v>
      </c>
      <c r="E8328">
        <v>171</v>
      </c>
      <c r="F8328" s="38">
        <f t="shared" si="130"/>
        <v>44200</v>
      </c>
    </row>
    <row r="8329" spans="1:6" x14ac:dyDescent="0.25">
      <c r="A8329" t="s">
        <v>25</v>
      </c>
      <c r="B8329" t="s">
        <v>54</v>
      </c>
      <c r="C8329" t="s">
        <v>187</v>
      </c>
      <c r="D8329" s="177">
        <v>44200</v>
      </c>
      <c r="E8329">
        <v>9</v>
      </c>
      <c r="F8329" s="38">
        <f t="shared" si="130"/>
        <v>44200</v>
      </c>
    </row>
    <row r="8330" spans="1:6" x14ac:dyDescent="0.25">
      <c r="A8330" t="s">
        <v>264</v>
      </c>
      <c r="B8330" t="s">
        <v>81</v>
      </c>
      <c r="C8330" t="s">
        <v>82</v>
      </c>
      <c r="D8330" s="177">
        <v>44200</v>
      </c>
      <c r="E8330">
        <v>42</v>
      </c>
      <c r="F8330" s="38">
        <f t="shared" si="130"/>
        <v>44200</v>
      </c>
    </row>
    <row r="8331" spans="1:6" x14ac:dyDescent="0.25">
      <c r="A8331" t="s">
        <v>264</v>
      </c>
      <c r="B8331" t="s">
        <v>83</v>
      </c>
      <c r="C8331" t="s">
        <v>181</v>
      </c>
      <c r="D8331" s="177">
        <v>44200</v>
      </c>
      <c r="E8331">
        <v>1</v>
      </c>
      <c r="F8331" s="38">
        <f t="shared" si="130"/>
        <v>44200</v>
      </c>
    </row>
    <row r="8332" spans="1:6" x14ac:dyDescent="0.25">
      <c r="A8332" t="s">
        <v>264</v>
      </c>
      <c r="B8332" t="s">
        <v>83</v>
      </c>
      <c r="C8332" t="s">
        <v>179</v>
      </c>
      <c r="D8332" s="177">
        <v>44200</v>
      </c>
      <c r="E8332">
        <v>46</v>
      </c>
      <c r="F8332" s="38">
        <f t="shared" si="130"/>
        <v>44200</v>
      </c>
    </row>
    <row r="8333" spans="1:6" x14ac:dyDescent="0.25">
      <c r="A8333" t="s">
        <v>18</v>
      </c>
      <c r="B8333" t="s">
        <v>18</v>
      </c>
      <c r="C8333" t="s">
        <v>23</v>
      </c>
      <c r="D8333" s="177">
        <v>44200</v>
      </c>
      <c r="E8333">
        <v>22</v>
      </c>
      <c r="F8333" s="38">
        <f t="shared" si="130"/>
        <v>44200</v>
      </c>
    </row>
    <row r="8334" spans="1:6" x14ac:dyDescent="0.25">
      <c r="A8334" t="s">
        <v>16</v>
      </c>
      <c r="B8334" t="s">
        <v>16</v>
      </c>
      <c r="C8334" t="s">
        <v>17</v>
      </c>
      <c r="D8334" s="177">
        <v>44200</v>
      </c>
      <c r="E8334">
        <v>78</v>
      </c>
      <c r="F8334" s="38">
        <f t="shared" si="130"/>
        <v>44200</v>
      </c>
    </row>
    <row r="8335" spans="1:6" x14ac:dyDescent="0.25">
      <c r="A8335" t="s">
        <v>25</v>
      </c>
      <c r="B8335" t="s">
        <v>25</v>
      </c>
      <c r="C8335" t="s">
        <v>41</v>
      </c>
      <c r="D8335" s="177">
        <v>44200</v>
      </c>
      <c r="E8335">
        <v>28</v>
      </c>
      <c r="F8335" s="38">
        <f t="shared" si="130"/>
        <v>44200</v>
      </c>
    </row>
    <row r="8336" spans="1:6" x14ac:dyDescent="0.25">
      <c r="A8336" t="s">
        <v>25</v>
      </c>
      <c r="B8336" t="s">
        <v>25</v>
      </c>
      <c r="C8336" t="s">
        <v>50</v>
      </c>
      <c r="D8336" s="177">
        <v>44200</v>
      </c>
      <c r="E8336">
        <v>28</v>
      </c>
      <c r="F8336" s="38">
        <f t="shared" si="130"/>
        <v>44200</v>
      </c>
    </row>
    <row r="8337" spans="1:6" x14ac:dyDescent="0.25">
      <c r="A8337" t="s">
        <v>25</v>
      </c>
      <c r="B8337" t="s">
        <v>25</v>
      </c>
      <c r="C8337" t="s">
        <v>186</v>
      </c>
      <c r="D8337" s="177">
        <v>44200</v>
      </c>
      <c r="E8337">
        <v>2</v>
      </c>
      <c r="F8337" s="38">
        <f t="shared" si="130"/>
        <v>44200</v>
      </c>
    </row>
    <row r="8338" spans="1:6" x14ac:dyDescent="0.25">
      <c r="A8338" t="s">
        <v>25</v>
      </c>
      <c r="B8338" t="s">
        <v>25</v>
      </c>
      <c r="C8338" t="s">
        <v>46</v>
      </c>
      <c r="D8338" s="177">
        <v>44200</v>
      </c>
      <c r="E8338">
        <v>27</v>
      </c>
      <c r="F8338" s="38">
        <f t="shared" si="130"/>
        <v>44200</v>
      </c>
    </row>
    <row r="8339" spans="1:6" x14ac:dyDescent="0.25">
      <c r="A8339" t="s">
        <v>25</v>
      </c>
      <c r="B8339" t="s">
        <v>25</v>
      </c>
      <c r="C8339" t="s">
        <v>45</v>
      </c>
      <c r="D8339" s="177">
        <v>44200</v>
      </c>
      <c r="E8339">
        <v>109</v>
      </c>
      <c r="F8339" s="38">
        <f t="shared" si="130"/>
        <v>44200</v>
      </c>
    </row>
    <row r="8340" spans="1:6" x14ac:dyDescent="0.25">
      <c r="A8340" t="s">
        <v>25</v>
      </c>
      <c r="B8340" t="s">
        <v>25</v>
      </c>
      <c r="C8340" t="s">
        <v>32</v>
      </c>
      <c r="D8340" s="177">
        <v>44200</v>
      </c>
      <c r="E8340">
        <v>81</v>
      </c>
      <c r="F8340" s="38">
        <f t="shared" si="130"/>
        <v>44200</v>
      </c>
    </row>
    <row r="8341" spans="1:6" x14ac:dyDescent="0.25">
      <c r="A8341" t="s">
        <v>91</v>
      </c>
      <c r="B8341" t="s">
        <v>91</v>
      </c>
      <c r="C8341" t="s">
        <v>96</v>
      </c>
      <c r="D8341" s="177">
        <v>44200</v>
      </c>
      <c r="E8341">
        <v>41</v>
      </c>
      <c r="F8341" s="38">
        <f t="shared" si="130"/>
        <v>44200</v>
      </c>
    </row>
    <row r="8342" spans="1:6" x14ac:dyDescent="0.25">
      <c r="A8342" t="s">
        <v>57</v>
      </c>
      <c r="B8342" t="s">
        <v>57</v>
      </c>
      <c r="C8342" t="s">
        <v>62</v>
      </c>
      <c r="D8342" s="177">
        <v>44200</v>
      </c>
      <c r="E8342">
        <v>4</v>
      </c>
      <c r="F8342" s="38">
        <f t="shared" si="130"/>
        <v>44200</v>
      </c>
    </row>
    <row r="8343" spans="1:6" x14ac:dyDescent="0.25">
      <c r="A8343" t="s">
        <v>25</v>
      </c>
      <c r="B8343" t="s">
        <v>25</v>
      </c>
      <c r="C8343" t="s">
        <v>53</v>
      </c>
      <c r="D8343" s="177">
        <v>44200</v>
      </c>
      <c r="E8343">
        <v>38</v>
      </c>
      <c r="F8343" s="38">
        <f t="shared" si="130"/>
        <v>44200</v>
      </c>
    </row>
    <row r="8344" spans="1:6" x14ac:dyDescent="0.25">
      <c r="A8344" t="s">
        <v>57</v>
      </c>
      <c r="B8344" t="s">
        <v>57</v>
      </c>
      <c r="C8344" t="s">
        <v>130</v>
      </c>
      <c r="D8344" s="177">
        <v>44200</v>
      </c>
      <c r="E8344">
        <v>19</v>
      </c>
      <c r="F8344" s="38">
        <f t="shared" si="130"/>
        <v>44200</v>
      </c>
    </row>
    <row r="8345" spans="1:6" x14ac:dyDescent="0.25">
      <c r="A8345" t="s">
        <v>25</v>
      </c>
      <c r="B8345" t="s">
        <v>25</v>
      </c>
      <c r="C8345" t="s">
        <v>31</v>
      </c>
      <c r="D8345" s="177">
        <v>44200</v>
      </c>
      <c r="E8345">
        <v>92</v>
      </c>
      <c r="F8345" s="38">
        <f t="shared" si="130"/>
        <v>44200</v>
      </c>
    </row>
    <row r="8346" spans="1:6" x14ac:dyDescent="0.25">
      <c r="A8346" t="s">
        <v>25</v>
      </c>
      <c r="B8346" t="s">
        <v>29</v>
      </c>
      <c r="C8346" t="s">
        <v>30</v>
      </c>
      <c r="D8346" s="177">
        <v>44200</v>
      </c>
      <c r="E8346">
        <v>56</v>
      </c>
      <c r="F8346" s="38">
        <f t="shared" si="130"/>
        <v>44200</v>
      </c>
    </row>
    <row r="8347" spans="1:6" x14ac:dyDescent="0.25">
      <c r="A8347" t="s">
        <v>18</v>
      </c>
      <c r="B8347" t="s">
        <v>18</v>
      </c>
      <c r="C8347" t="s">
        <v>24</v>
      </c>
      <c r="D8347" s="177">
        <v>44200</v>
      </c>
      <c r="E8347">
        <v>56</v>
      </c>
      <c r="F8347" s="38">
        <f t="shared" si="130"/>
        <v>44200</v>
      </c>
    </row>
    <row r="8348" spans="1:6" x14ac:dyDescent="0.25">
      <c r="A8348" t="s">
        <v>25</v>
      </c>
      <c r="B8348" t="s">
        <v>25</v>
      </c>
      <c r="C8348" t="s">
        <v>37</v>
      </c>
      <c r="D8348" s="177">
        <v>44200</v>
      </c>
      <c r="E8348">
        <v>99</v>
      </c>
      <c r="F8348" s="38">
        <f t="shared" si="130"/>
        <v>44200</v>
      </c>
    </row>
    <row r="8349" spans="1:6" x14ac:dyDescent="0.25">
      <c r="A8349" t="s">
        <v>25</v>
      </c>
      <c r="B8349" t="s">
        <v>25</v>
      </c>
      <c r="C8349" t="s">
        <v>34</v>
      </c>
      <c r="D8349" s="177">
        <v>44200</v>
      </c>
      <c r="E8349">
        <v>64</v>
      </c>
      <c r="F8349" s="38">
        <f t="shared" si="130"/>
        <v>44200</v>
      </c>
    </row>
    <row r="8350" spans="1:6" x14ac:dyDescent="0.25">
      <c r="A8350" t="s">
        <v>25</v>
      </c>
      <c r="B8350" t="s">
        <v>25</v>
      </c>
      <c r="C8350" t="s">
        <v>42</v>
      </c>
      <c r="D8350" s="177">
        <v>44200</v>
      </c>
      <c r="E8350">
        <v>3</v>
      </c>
      <c r="F8350" s="38">
        <f t="shared" si="130"/>
        <v>44200</v>
      </c>
    </row>
    <row r="8351" spans="1:6" x14ac:dyDescent="0.25">
      <c r="A8351" t="s">
        <v>25</v>
      </c>
      <c r="B8351" t="s">
        <v>25</v>
      </c>
      <c r="C8351" t="s">
        <v>39</v>
      </c>
      <c r="D8351" s="177">
        <v>44200</v>
      </c>
      <c r="E8351">
        <v>22</v>
      </c>
      <c r="F8351" s="38">
        <f t="shared" si="130"/>
        <v>44200</v>
      </c>
    </row>
    <row r="8352" spans="1:6" x14ac:dyDescent="0.25">
      <c r="A8352" t="s">
        <v>25</v>
      </c>
      <c r="B8352" t="s">
        <v>25</v>
      </c>
      <c r="C8352" t="s">
        <v>48</v>
      </c>
      <c r="D8352" s="177">
        <v>44200</v>
      </c>
      <c r="E8352">
        <v>8</v>
      </c>
      <c r="F8352" s="38">
        <f t="shared" si="130"/>
        <v>44200</v>
      </c>
    </row>
    <row r="8353" spans="1:6" x14ac:dyDescent="0.25">
      <c r="A8353" t="s">
        <v>25</v>
      </c>
      <c r="B8353" t="s">
        <v>25</v>
      </c>
      <c r="C8353" t="s">
        <v>47</v>
      </c>
      <c r="D8353" s="177">
        <v>44200</v>
      </c>
      <c r="E8353">
        <v>68</v>
      </c>
      <c r="F8353" s="38">
        <f t="shared" si="130"/>
        <v>44200</v>
      </c>
    </row>
    <row r="8354" spans="1:6" x14ac:dyDescent="0.25">
      <c r="A8354" t="s">
        <v>25</v>
      </c>
      <c r="B8354" t="s">
        <v>25</v>
      </c>
      <c r="C8354" t="s">
        <v>43</v>
      </c>
      <c r="D8354" s="177">
        <v>44200</v>
      </c>
      <c r="E8354">
        <v>15</v>
      </c>
      <c r="F8354" s="38">
        <f t="shared" si="130"/>
        <v>44200</v>
      </c>
    </row>
    <row r="8355" spans="1:6" x14ac:dyDescent="0.25">
      <c r="A8355" t="s">
        <v>57</v>
      </c>
      <c r="B8355" t="s">
        <v>57</v>
      </c>
      <c r="C8355" t="s">
        <v>446</v>
      </c>
      <c r="D8355" s="177">
        <v>44200</v>
      </c>
      <c r="E8355">
        <v>16</v>
      </c>
      <c r="F8355" s="38">
        <f t="shared" si="130"/>
        <v>44200</v>
      </c>
    </row>
    <row r="8356" spans="1:6" x14ac:dyDescent="0.25">
      <c r="A8356" t="s">
        <v>25</v>
      </c>
      <c r="B8356" t="s">
        <v>54</v>
      </c>
      <c r="C8356" t="s">
        <v>56</v>
      </c>
      <c r="D8356" s="177">
        <v>44200</v>
      </c>
      <c r="E8356">
        <v>73</v>
      </c>
      <c r="F8356" s="38">
        <f t="shared" si="130"/>
        <v>44200</v>
      </c>
    </row>
    <row r="8357" spans="1:6" x14ac:dyDescent="0.25">
      <c r="A8357" t="s">
        <v>57</v>
      </c>
      <c r="B8357" t="s">
        <v>57</v>
      </c>
      <c r="C8357" t="s">
        <v>63</v>
      </c>
      <c r="D8357" s="177">
        <v>44200</v>
      </c>
      <c r="E8357">
        <v>1</v>
      </c>
      <c r="F8357" s="38">
        <f t="shared" si="130"/>
        <v>44200</v>
      </c>
    </row>
    <row r="8358" spans="1:6" x14ac:dyDescent="0.25">
      <c r="A8358" t="s">
        <v>263</v>
      </c>
      <c r="B8358" t="s">
        <v>199</v>
      </c>
      <c r="C8358" t="s">
        <v>77</v>
      </c>
      <c r="D8358" s="177">
        <v>44200</v>
      </c>
      <c r="E8358">
        <v>55</v>
      </c>
      <c r="F8358" s="38">
        <f t="shared" si="130"/>
        <v>44200</v>
      </c>
    </row>
    <row r="8359" spans="1:6" x14ac:dyDescent="0.25">
      <c r="A8359" t="s">
        <v>91</v>
      </c>
      <c r="B8359" t="s">
        <v>91</v>
      </c>
      <c r="C8359" t="s">
        <v>101</v>
      </c>
      <c r="D8359" s="177">
        <v>44200</v>
      </c>
      <c r="E8359">
        <v>27</v>
      </c>
      <c r="F8359" s="38">
        <f t="shared" si="130"/>
        <v>44200</v>
      </c>
    </row>
    <row r="8360" spans="1:6" x14ac:dyDescent="0.25">
      <c r="A8360" t="s">
        <v>91</v>
      </c>
      <c r="B8360" t="s">
        <v>91</v>
      </c>
      <c r="C8360" t="s">
        <v>98</v>
      </c>
      <c r="D8360" s="177">
        <v>44200</v>
      </c>
      <c r="E8360">
        <v>59</v>
      </c>
      <c r="F8360" s="38">
        <f t="shared" si="130"/>
        <v>44200</v>
      </c>
    </row>
    <row r="8361" spans="1:6" x14ac:dyDescent="0.25">
      <c r="A8361" t="s">
        <v>91</v>
      </c>
      <c r="B8361" t="s">
        <v>91</v>
      </c>
      <c r="C8361" t="s">
        <v>97</v>
      </c>
      <c r="D8361" s="177">
        <v>44200</v>
      </c>
      <c r="E8361">
        <v>15</v>
      </c>
      <c r="F8361" s="38">
        <f t="shared" si="130"/>
        <v>44200</v>
      </c>
    </row>
    <row r="8362" spans="1:6" x14ac:dyDescent="0.25">
      <c r="A8362" t="s">
        <v>25</v>
      </c>
      <c r="B8362" t="s">
        <v>25</v>
      </c>
      <c r="C8362" t="s">
        <v>34</v>
      </c>
      <c r="D8362" s="177">
        <v>44199</v>
      </c>
      <c r="E8362">
        <v>18</v>
      </c>
      <c r="F8362" s="38">
        <f t="shared" si="130"/>
        <v>44199</v>
      </c>
    </row>
    <row r="8363" spans="1:6" x14ac:dyDescent="0.25">
      <c r="A8363" t="s">
        <v>91</v>
      </c>
      <c r="B8363" t="s">
        <v>91</v>
      </c>
      <c r="C8363" t="s">
        <v>101</v>
      </c>
      <c r="D8363" s="177">
        <v>44198</v>
      </c>
      <c r="E8363">
        <v>3</v>
      </c>
      <c r="F8363" s="38">
        <f t="shared" si="130"/>
        <v>44198</v>
      </c>
    </row>
    <row r="8364" spans="1:6" x14ac:dyDescent="0.25">
      <c r="A8364" t="s">
        <v>91</v>
      </c>
      <c r="B8364" t="s">
        <v>91</v>
      </c>
      <c r="C8364" t="s">
        <v>100</v>
      </c>
      <c r="D8364" s="177">
        <v>44198</v>
      </c>
      <c r="E8364">
        <v>24</v>
      </c>
      <c r="F8364" s="38">
        <f t="shared" si="130"/>
        <v>44198</v>
      </c>
    </row>
    <row r="8365" spans="1:6" x14ac:dyDescent="0.25">
      <c r="A8365" t="s">
        <v>264</v>
      </c>
      <c r="B8365" t="s">
        <v>81</v>
      </c>
      <c r="C8365" t="s">
        <v>82</v>
      </c>
      <c r="D8365" s="177">
        <v>44196</v>
      </c>
      <c r="E8365">
        <v>31</v>
      </c>
      <c r="F8365" s="38">
        <f t="shared" si="130"/>
        <v>44196</v>
      </c>
    </row>
    <row r="8366" spans="1:6" x14ac:dyDescent="0.25">
      <c r="A8366" t="s">
        <v>263</v>
      </c>
      <c r="B8366" t="s">
        <v>199</v>
      </c>
      <c r="C8366" t="s">
        <v>319</v>
      </c>
      <c r="D8366" s="177">
        <v>44196</v>
      </c>
      <c r="E8366">
        <v>15</v>
      </c>
      <c r="F8366" s="38">
        <f t="shared" si="130"/>
        <v>44196</v>
      </c>
    </row>
    <row r="8367" spans="1:6" x14ac:dyDescent="0.25">
      <c r="A8367" t="s">
        <v>25</v>
      </c>
      <c r="B8367" t="s">
        <v>25</v>
      </c>
      <c r="C8367" t="s">
        <v>31</v>
      </c>
      <c r="D8367" s="177">
        <v>44196</v>
      </c>
      <c r="E8367">
        <v>27</v>
      </c>
      <c r="F8367" s="38">
        <f t="shared" si="130"/>
        <v>44196</v>
      </c>
    </row>
    <row r="8368" spans="1:6" x14ac:dyDescent="0.25">
      <c r="A8368" t="s">
        <v>370</v>
      </c>
      <c r="B8368" t="s">
        <v>371</v>
      </c>
      <c r="D8368" s="177">
        <v>44196</v>
      </c>
      <c r="E8368">
        <v>5</v>
      </c>
      <c r="F8368" s="38">
        <f t="shared" si="130"/>
        <v>44196</v>
      </c>
    </row>
    <row r="8369" spans="1:6" x14ac:dyDescent="0.25">
      <c r="A8369" t="s">
        <v>25</v>
      </c>
      <c r="B8369" t="s">
        <v>25</v>
      </c>
      <c r="C8369" t="s">
        <v>43</v>
      </c>
      <c r="D8369" s="177">
        <v>44196</v>
      </c>
      <c r="E8369">
        <v>10</v>
      </c>
      <c r="F8369" s="38">
        <f t="shared" si="130"/>
        <v>44196</v>
      </c>
    </row>
    <row r="8370" spans="1:6" x14ac:dyDescent="0.25">
      <c r="A8370" t="s">
        <v>25</v>
      </c>
      <c r="B8370" t="s">
        <v>25</v>
      </c>
      <c r="C8370" t="s">
        <v>37</v>
      </c>
      <c r="D8370" s="177">
        <v>44196</v>
      </c>
      <c r="E8370">
        <v>17</v>
      </c>
      <c r="F8370" s="38">
        <f t="shared" si="130"/>
        <v>44196</v>
      </c>
    </row>
    <row r="8371" spans="1:6" x14ac:dyDescent="0.25">
      <c r="A8371" t="s">
        <v>25</v>
      </c>
      <c r="B8371" t="s">
        <v>25</v>
      </c>
      <c r="C8371" t="s">
        <v>34</v>
      </c>
      <c r="D8371" s="177">
        <v>44196</v>
      </c>
      <c r="E8371">
        <v>51</v>
      </c>
      <c r="F8371" s="38">
        <f t="shared" si="130"/>
        <v>44196</v>
      </c>
    </row>
    <row r="8372" spans="1:6" x14ac:dyDescent="0.25">
      <c r="A8372" t="s">
        <v>91</v>
      </c>
      <c r="B8372" t="s">
        <v>91</v>
      </c>
      <c r="C8372" t="s">
        <v>100</v>
      </c>
      <c r="D8372" s="177">
        <v>44196</v>
      </c>
      <c r="E8372">
        <v>36</v>
      </c>
      <c r="F8372" s="38">
        <f t="shared" si="130"/>
        <v>44196</v>
      </c>
    </row>
    <row r="8373" spans="1:6" x14ac:dyDescent="0.25">
      <c r="A8373" t="s">
        <v>264</v>
      </c>
      <c r="B8373" t="s">
        <v>83</v>
      </c>
      <c r="C8373" t="s">
        <v>84</v>
      </c>
      <c r="D8373" s="177">
        <v>44196</v>
      </c>
      <c r="E8373">
        <v>60</v>
      </c>
      <c r="F8373" s="38">
        <f t="shared" si="130"/>
        <v>44196</v>
      </c>
    </row>
    <row r="8374" spans="1:6" x14ac:dyDescent="0.25">
      <c r="A8374" t="s">
        <v>25</v>
      </c>
      <c r="B8374" t="s">
        <v>25</v>
      </c>
      <c r="C8374" t="s">
        <v>53</v>
      </c>
      <c r="D8374" s="177">
        <v>44196</v>
      </c>
      <c r="E8374">
        <v>42</v>
      </c>
      <c r="F8374" s="38">
        <f t="shared" si="130"/>
        <v>44196</v>
      </c>
    </row>
    <row r="8375" spans="1:6" x14ac:dyDescent="0.25">
      <c r="A8375" t="s">
        <v>25</v>
      </c>
      <c r="B8375" t="s">
        <v>25</v>
      </c>
      <c r="C8375" t="s">
        <v>186</v>
      </c>
      <c r="D8375" s="177">
        <v>44196</v>
      </c>
      <c r="E8375">
        <v>2</v>
      </c>
      <c r="F8375" s="38">
        <f t="shared" si="130"/>
        <v>44196</v>
      </c>
    </row>
    <row r="8376" spans="1:6" x14ac:dyDescent="0.25">
      <c r="A8376" t="s">
        <v>25</v>
      </c>
      <c r="B8376" t="s">
        <v>25</v>
      </c>
      <c r="C8376" t="s">
        <v>46</v>
      </c>
      <c r="D8376" s="177">
        <v>44196</v>
      </c>
      <c r="E8376">
        <v>19</v>
      </c>
      <c r="F8376" s="38">
        <f t="shared" si="130"/>
        <v>44196</v>
      </c>
    </row>
    <row r="8377" spans="1:6" x14ac:dyDescent="0.25">
      <c r="A8377" t="s">
        <v>25</v>
      </c>
      <c r="B8377" t="s">
        <v>25</v>
      </c>
      <c r="C8377" t="s">
        <v>49</v>
      </c>
      <c r="D8377" s="177">
        <v>44196</v>
      </c>
      <c r="E8377">
        <v>66</v>
      </c>
      <c r="F8377" s="38">
        <f t="shared" si="130"/>
        <v>44196</v>
      </c>
    </row>
    <row r="8378" spans="1:6" x14ac:dyDescent="0.25">
      <c r="A8378" t="s">
        <v>25</v>
      </c>
      <c r="B8378" t="s">
        <v>25</v>
      </c>
      <c r="C8378" t="s">
        <v>32</v>
      </c>
      <c r="D8378" s="177">
        <v>44196</v>
      </c>
      <c r="E8378">
        <v>45</v>
      </c>
      <c r="F8378" s="38">
        <f t="shared" si="130"/>
        <v>44196</v>
      </c>
    </row>
    <row r="8379" spans="1:6" x14ac:dyDescent="0.25">
      <c r="A8379" t="s">
        <v>18</v>
      </c>
      <c r="B8379" t="s">
        <v>19</v>
      </c>
      <c r="C8379" t="s">
        <v>20</v>
      </c>
      <c r="D8379" s="177">
        <v>44196</v>
      </c>
      <c r="E8379">
        <v>17</v>
      </c>
      <c r="F8379" s="38">
        <f t="shared" si="130"/>
        <v>44196</v>
      </c>
    </row>
    <row r="8380" spans="1:6" x14ac:dyDescent="0.25">
      <c r="A8380" t="s">
        <v>337</v>
      </c>
      <c r="B8380" t="s">
        <v>338</v>
      </c>
      <c r="C8380" t="s">
        <v>177</v>
      </c>
      <c r="D8380" s="177">
        <v>44196</v>
      </c>
      <c r="E8380">
        <v>5</v>
      </c>
      <c r="F8380" s="38">
        <f t="shared" si="130"/>
        <v>44196</v>
      </c>
    </row>
    <row r="8381" spans="1:6" x14ac:dyDescent="0.25">
      <c r="A8381" t="s">
        <v>25</v>
      </c>
      <c r="B8381" t="s">
        <v>25</v>
      </c>
      <c r="C8381" t="s">
        <v>36</v>
      </c>
      <c r="D8381" s="177">
        <v>44196</v>
      </c>
      <c r="E8381">
        <v>22</v>
      </c>
      <c r="F8381" s="38">
        <f t="shared" si="130"/>
        <v>44196</v>
      </c>
    </row>
    <row r="8382" spans="1:6" x14ac:dyDescent="0.25">
      <c r="A8382" t="s">
        <v>263</v>
      </c>
      <c r="B8382" t="s">
        <v>199</v>
      </c>
      <c r="C8382" t="s">
        <v>75</v>
      </c>
      <c r="D8382" s="177">
        <v>44196</v>
      </c>
      <c r="E8382">
        <v>1</v>
      </c>
      <c r="F8382" s="38">
        <f t="shared" si="130"/>
        <v>44196</v>
      </c>
    </row>
    <row r="8383" spans="1:6" x14ac:dyDescent="0.25">
      <c r="A8383" t="s">
        <v>91</v>
      </c>
      <c r="B8383" t="s">
        <v>91</v>
      </c>
      <c r="C8383" t="s">
        <v>101</v>
      </c>
      <c r="D8383" s="177">
        <v>44196</v>
      </c>
      <c r="E8383">
        <v>5</v>
      </c>
      <c r="F8383" s="38">
        <f t="shared" si="130"/>
        <v>44196</v>
      </c>
    </row>
    <row r="8384" spans="1:6" x14ac:dyDescent="0.25">
      <c r="A8384" t="s">
        <v>263</v>
      </c>
      <c r="B8384" t="s">
        <v>199</v>
      </c>
      <c r="C8384" t="s">
        <v>77</v>
      </c>
      <c r="D8384" s="177">
        <v>44196</v>
      </c>
      <c r="E8384">
        <v>30</v>
      </c>
      <c r="F8384" s="38">
        <f t="shared" si="130"/>
        <v>44196</v>
      </c>
    </row>
    <row r="8385" spans="1:6" x14ac:dyDescent="0.25">
      <c r="A8385" t="s">
        <v>71</v>
      </c>
      <c r="B8385" t="s">
        <v>71</v>
      </c>
      <c r="C8385" t="s">
        <v>72</v>
      </c>
      <c r="D8385" s="177">
        <v>44196</v>
      </c>
      <c r="E8385">
        <v>33</v>
      </c>
      <c r="F8385" s="38">
        <f t="shared" si="130"/>
        <v>44196</v>
      </c>
    </row>
    <row r="8386" spans="1:6" x14ac:dyDescent="0.25">
      <c r="A8386" t="s">
        <v>25</v>
      </c>
      <c r="B8386" t="s">
        <v>54</v>
      </c>
      <c r="C8386" t="s">
        <v>55</v>
      </c>
      <c r="D8386" s="177">
        <v>44196</v>
      </c>
      <c r="E8386">
        <v>83</v>
      </c>
      <c r="F8386" s="38">
        <f t="shared" si="130"/>
        <v>44196</v>
      </c>
    </row>
    <row r="8387" spans="1:6" x14ac:dyDescent="0.25">
      <c r="A8387" t="s">
        <v>25</v>
      </c>
      <c r="B8387" t="s">
        <v>54</v>
      </c>
      <c r="C8387" t="s">
        <v>56</v>
      </c>
      <c r="D8387" s="177">
        <v>44196</v>
      </c>
      <c r="E8387">
        <v>107</v>
      </c>
      <c r="F8387" s="38">
        <f t="shared" ref="F8387:F8450" si="131">D8387</f>
        <v>44196</v>
      </c>
    </row>
    <row r="8388" spans="1:6" x14ac:dyDescent="0.25">
      <c r="A8388" t="s">
        <v>25</v>
      </c>
      <c r="B8388" t="s">
        <v>25</v>
      </c>
      <c r="C8388" t="s">
        <v>39</v>
      </c>
      <c r="D8388" s="177">
        <v>44196</v>
      </c>
      <c r="E8388">
        <v>39</v>
      </c>
      <c r="F8388" s="38">
        <f t="shared" si="131"/>
        <v>44196</v>
      </c>
    </row>
    <row r="8389" spans="1:6" x14ac:dyDescent="0.25">
      <c r="A8389" t="s">
        <v>25</v>
      </c>
      <c r="B8389" t="s">
        <v>25</v>
      </c>
      <c r="C8389" t="s">
        <v>47</v>
      </c>
      <c r="D8389" s="177">
        <v>44196</v>
      </c>
      <c r="E8389">
        <v>22</v>
      </c>
      <c r="F8389" s="38">
        <f t="shared" si="131"/>
        <v>44196</v>
      </c>
    </row>
    <row r="8390" spans="1:6" x14ac:dyDescent="0.25">
      <c r="A8390" t="s">
        <v>18</v>
      </c>
      <c r="B8390" t="s">
        <v>18</v>
      </c>
      <c r="C8390" t="s">
        <v>23</v>
      </c>
      <c r="D8390" s="177">
        <v>44196</v>
      </c>
      <c r="E8390">
        <v>13</v>
      </c>
      <c r="F8390" s="38">
        <f t="shared" si="131"/>
        <v>44196</v>
      </c>
    </row>
    <row r="8391" spans="1:6" x14ac:dyDescent="0.25">
      <c r="A8391" t="s">
        <v>18</v>
      </c>
      <c r="B8391" t="s">
        <v>18</v>
      </c>
      <c r="D8391" s="177">
        <v>44196</v>
      </c>
      <c r="E8391">
        <v>1</v>
      </c>
      <c r="F8391" s="38">
        <f t="shared" si="131"/>
        <v>44196</v>
      </c>
    </row>
    <row r="8392" spans="1:6" x14ac:dyDescent="0.25">
      <c r="A8392" t="s">
        <v>18</v>
      </c>
      <c r="B8392" t="s">
        <v>18</v>
      </c>
      <c r="C8392" t="s">
        <v>24</v>
      </c>
      <c r="D8392" s="177">
        <v>44196</v>
      </c>
      <c r="E8392">
        <v>20</v>
      </c>
      <c r="F8392" s="38">
        <f t="shared" si="131"/>
        <v>44196</v>
      </c>
    </row>
    <row r="8393" spans="1:6" x14ac:dyDescent="0.25">
      <c r="A8393" t="s">
        <v>25</v>
      </c>
      <c r="B8393" t="s">
        <v>25</v>
      </c>
      <c r="C8393" t="s">
        <v>32</v>
      </c>
      <c r="D8393" s="177">
        <v>44195</v>
      </c>
      <c r="E8393">
        <v>94</v>
      </c>
      <c r="F8393" s="38">
        <f t="shared" si="131"/>
        <v>44195</v>
      </c>
    </row>
    <row r="8394" spans="1:6" x14ac:dyDescent="0.25">
      <c r="A8394" t="s">
        <v>25</v>
      </c>
      <c r="B8394" t="s">
        <v>25</v>
      </c>
      <c r="C8394" t="s">
        <v>45</v>
      </c>
      <c r="D8394" s="177">
        <v>44195</v>
      </c>
      <c r="E8394">
        <v>1</v>
      </c>
      <c r="F8394" s="38">
        <f t="shared" si="131"/>
        <v>44195</v>
      </c>
    </row>
    <row r="8395" spans="1:6" x14ac:dyDescent="0.25">
      <c r="A8395" t="s">
        <v>25</v>
      </c>
      <c r="B8395" t="s">
        <v>25</v>
      </c>
      <c r="C8395" t="s">
        <v>34</v>
      </c>
      <c r="D8395" s="177">
        <v>44195</v>
      </c>
      <c r="E8395">
        <v>14</v>
      </c>
      <c r="F8395" s="38">
        <f t="shared" si="131"/>
        <v>44195</v>
      </c>
    </row>
    <row r="8396" spans="1:6" x14ac:dyDescent="0.25">
      <c r="A8396" t="s">
        <v>25</v>
      </c>
      <c r="B8396" t="s">
        <v>25</v>
      </c>
      <c r="C8396" t="s">
        <v>37</v>
      </c>
      <c r="D8396" s="177">
        <v>44195</v>
      </c>
      <c r="E8396">
        <v>61</v>
      </c>
      <c r="F8396" s="38">
        <f t="shared" si="131"/>
        <v>44195</v>
      </c>
    </row>
    <row r="8397" spans="1:6" x14ac:dyDescent="0.25">
      <c r="A8397" t="s">
        <v>25</v>
      </c>
      <c r="B8397" t="s">
        <v>25</v>
      </c>
      <c r="C8397" t="s">
        <v>53</v>
      </c>
      <c r="D8397" s="177">
        <v>44195</v>
      </c>
      <c r="E8397">
        <v>37</v>
      </c>
      <c r="F8397" s="38">
        <f t="shared" si="131"/>
        <v>44195</v>
      </c>
    </row>
    <row r="8398" spans="1:6" x14ac:dyDescent="0.25">
      <c r="A8398" t="s">
        <v>57</v>
      </c>
      <c r="B8398" t="s">
        <v>57</v>
      </c>
      <c r="C8398" t="s">
        <v>62</v>
      </c>
      <c r="D8398" s="177">
        <v>44195</v>
      </c>
      <c r="E8398">
        <v>1</v>
      </c>
      <c r="F8398" s="38">
        <f t="shared" si="131"/>
        <v>44195</v>
      </c>
    </row>
    <row r="8399" spans="1:6" x14ac:dyDescent="0.25">
      <c r="A8399" t="s">
        <v>263</v>
      </c>
      <c r="B8399" t="s">
        <v>199</v>
      </c>
      <c r="C8399" t="s">
        <v>188</v>
      </c>
      <c r="D8399" s="177">
        <v>44195</v>
      </c>
      <c r="E8399">
        <v>1</v>
      </c>
      <c r="F8399" s="38">
        <f t="shared" si="131"/>
        <v>44195</v>
      </c>
    </row>
    <row r="8400" spans="1:6" x14ac:dyDescent="0.25">
      <c r="A8400" t="s">
        <v>91</v>
      </c>
      <c r="B8400" t="s">
        <v>91</v>
      </c>
      <c r="C8400" t="s">
        <v>98</v>
      </c>
      <c r="D8400" s="177">
        <v>44195</v>
      </c>
      <c r="E8400">
        <v>26</v>
      </c>
      <c r="F8400" s="38">
        <f t="shared" si="131"/>
        <v>44195</v>
      </c>
    </row>
    <row r="8401" spans="1:6" x14ac:dyDescent="0.25">
      <c r="A8401" t="s">
        <v>263</v>
      </c>
      <c r="B8401" t="s">
        <v>199</v>
      </c>
      <c r="C8401" t="s">
        <v>77</v>
      </c>
      <c r="D8401" s="177">
        <v>44195</v>
      </c>
      <c r="E8401">
        <v>28</v>
      </c>
      <c r="F8401" s="38">
        <f t="shared" si="131"/>
        <v>44195</v>
      </c>
    </row>
    <row r="8402" spans="1:6" x14ac:dyDescent="0.25">
      <c r="A8402" t="s">
        <v>57</v>
      </c>
      <c r="B8402" t="s">
        <v>57</v>
      </c>
      <c r="C8402" t="s">
        <v>63</v>
      </c>
      <c r="D8402" s="177">
        <v>44195</v>
      </c>
      <c r="E8402">
        <v>2</v>
      </c>
      <c r="F8402" s="38">
        <f t="shared" si="131"/>
        <v>44195</v>
      </c>
    </row>
    <row r="8403" spans="1:6" x14ac:dyDescent="0.25">
      <c r="A8403" t="s">
        <v>25</v>
      </c>
      <c r="B8403" t="s">
        <v>54</v>
      </c>
      <c r="C8403" t="s">
        <v>56</v>
      </c>
      <c r="D8403" s="177">
        <v>44195</v>
      </c>
      <c r="E8403">
        <v>73</v>
      </c>
      <c r="F8403" s="38">
        <f t="shared" si="131"/>
        <v>44195</v>
      </c>
    </row>
    <row r="8404" spans="1:6" x14ac:dyDescent="0.25">
      <c r="A8404" t="s">
        <v>91</v>
      </c>
      <c r="B8404" t="s">
        <v>91</v>
      </c>
      <c r="C8404" t="s">
        <v>97</v>
      </c>
      <c r="D8404" s="177">
        <v>44195</v>
      </c>
      <c r="E8404">
        <v>1</v>
      </c>
      <c r="F8404" s="38">
        <f t="shared" si="131"/>
        <v>44195</v>
      </c>
    </row>
    <row r="8405" spans="1:6" x14ac:dyDescent="0.25">
      <c r="A8405" t="s">
        <v>25</v>
      </c>
      <c r="B8405" t="s">
        <v>25</v>
      </c>
      <c r="C8405" t="s">
        <v>39</v>
      </c>
      <c r="D8405" s="177">
        <v>44195</v>
      </c>
      <c r="E8405">
        <v>2</v>
      </c>
      <c r="F8405" s="38">
        <f t="shared" si="131"/>
        <v>44195</v>
      </c>
    </row>
    <row r="8406" spans="1:6" x14ac:dyDescent="0.25">
      <c r="A8406" t="s">
        <v>25</v>
      </c>
      <c r="B8406" t="s">
        <v>25</v>
      </c>
      <c r="C8406" t="s">
        <v>49</v>
      </c>
      <c r="D8406" s="177">
        <v>44195</v>
      </c>
      <c r="E8406">
        <v>52</v>
      </c>
      <c r="F8406" s="38">
        <f t="shared" si="131"/>
        <v>44195</v>
      </c>
    </row>
    <row r="8407" spans="1:6" x14ac:dyDescent="0.25">
      <c r="A8407" t="s">
        <v>25</v>
      </c>
      <c r="B8407" t="s">
        <v>25</v>
      </c>
      <c r="C8407" t="s">
        <v>48</v>
      </c>
      <c r="D8407" s="177">
        <v>44195</v>
      </c>
      <c r="E8407">
        <v>6</v>
      </c>
      <c r="F8407" s="38">
        <f t="shared" si="131"/>
        <v>44195</v>
      </c>
    </row>
    <row r="8408" spans="1:6" x14ac:dyDescent="0.25">
      <c r="A8408" t="s">
        <v>25</v>
      </c>
      <c r="B8408" t="s">
        <v>25</v>
      </c>
      <c r="C8408" t="s">
        <v>186</v>
      </c>
      <c r="D8408" s="177">
        <v>44195</v>
      </c>
      <c r="E8408">
        <v>1</v>
      </c>
      <c r="F8408" s="38">
        <f t="shared" si="131"/>
        <v>44195</v>
      </c>
    </row>
    <row r="8409" spans="1:6" x14ac:dyDescent="0.25">
      <c r="A8409" t="s">
        <v>25</v>
      </c>
      <c r="B8409" t="s">
        <v>25</v>
      </c>
      <c r="C8409" t="s">
        <v>43</v>
      </c>
      <c r="D8409" s="177">
        <v>44195</v>
      </c>
      <c r="E8409">
        <v>24</v>
      </c>
      <c r="F8409" s="38">
        <f t="shared" si="131"/>
        <v>44195</v>
      </c>
    </row>
    <row r="8410" spans="1:6" x14ac:dyDescent="0.25">
      <c r="A8410" t="s">
        <v>25</v>
      </c>
      <c r="B8410" t="s">
        <v>25</v>
      </c>
      <c r="C8410" t="s">
        <v>31</v>
      </c>
      <c r="D8410" s="177">
        <v>44195</v>
      </c>
      <c r="E8410">
        <v>68</v>
      </c>
      <c r="F8410" s="38">
        <f t="shared" si="131"/>
        <v>44195</v>
      </c>
    </row>
    <row r="8411" spans="1:6" x14ac:dyDescent="0.25">
      <c r="A8411" t="s">
        <v>18</v>
      </c>
      <c r="B8411" t="s">
        <v>18</v>
      </c>
      <c r="C8411" t="s">
        <v>24</v>
      </c>
      <c r="D8411" s="177">
        <v>44195</v>
      </c>
      <c r="E8411">
        <v>48</v>
      </c>
      <c r="F8411" s="38">
        <f t="shared" si="131"/>
        <v>44195</v>
      </c>
    </row>
    <row r="8412" spans="1:6" x14ac:dyDescent="0.25">
      <c r="A8412" t="s">
        <v>25</v>
      </c>
      <c r="B8412" t="s">
        <v>26</v>
      </c>
      <c r="C8412" t="s">
        <v>27</v>
      </c>
      <c r="D8412" s="177">
        <v>44195</v>
      </c>
      <c r="E8412">
        <v>38</v>
      </c>
      <c r="F8412" s="38">
        <f t="shared" si="131"/>
        <v>44195</v>
      </c>
    </row>
    <row r="8413" spans="1:6" x14ac:dyDescent="0.25">
      <c r="A8413" t="s">
        <v>18</v>
      </c>
      <c r="B8413" t="s">
        <v>18</v>
      </c>
      <c r="D8413" s="177">
        <v>44195</v>
      </c>
      <c r="E8413">
        <v>1</v>
      </c>
      <c r="F8413" s="38">
        <f t="shared" si="131"/>
        <v>44195</v>
      </c>
    </row>
    <row r="8414" spans="1:6" x14ac:dyDescent="0.25">
      <c r="A8414" t="s">
        <v>18</v>
      </c>
      <c r="B8414" t="s">
        <v>18</v>
      </c>
      <c r="C8414" t="s">
        <v>23</v>
      </c>
      <c r="D8414" s="177">
        <v>44195</v>
      </c>
      <c r="E8414">
        <v>13</v>
      </c>
      <c r="F8414" s="38">
        <f t="shared" si="131"/>
        <v>44195</v>
      </c>
    </row>
    <row r="8415" spans="1:6" x14ac:dyDescent="0.25">
      <c r="A8415" t="s">
        <v>25</v>
      </c>
      <c r="B8415" t="s">
        <v>25</v>
      </c>
      <c r="C8415" t="s">
        <v>41</v>
      </c>
      <c r="D8415" s="177">
        <v>44195</v>
      </c>
      <c r="E8415">
        <v>15</v>
      </c>
      <c r="F8415" s="38">
        <f t="shared" si="131"/>
        <v>44195</v>
      </c>
    </row>
    <row r="8416" spans="1:6" x14ac:dyDescent="0.25">
      <c r="A8416" t="s">
        <v>25</v>
      </c>
      <c r="B8416" t="s">
        <v>54</v>
      </c>
      <c r="C8416" t="s">
        <v>55</v>
      </c>
      <c r="D8416" s="177">
        <v>44195</v>
      </c>
      <c r="E8416">
        <v>123</v>
      </c>
      <c r="F8416" s="38">
        <f t="shared" si="131"/>
        <v>44195</v>
      </c>
    </row>
    <row r="8417" spans="1:6" x14ac:dyDescent="0.25">
      <c r="A8417" t="s">
        <v>25</v>
      </c>
      <c r="B8417" t="s">
        <v>54</v>
      </c>
      <c r="C8417" t="s">
        <v>187</v>
      </c>
      <c r="D8417" s="177">
        <v>44195</v>
      </c>
      <c r="E8417">
        <v>3</v>
      </c>
      <c r="F8417" s="38">
        <f t="shared" si="131"/>
        <v>44195</v>
      </c>
    </row>
    <row r="8418" spans="1:6" x14ac:dyDescent="0.25">
      <c r="A8418" t="s">
        <v>71</v>
      </c>
      <c r="B8418" t="s">
        <v>71</v>
      </c>
      <c r="C8418" t="s">
        <v>72</v>
      </c>
      <c r="D8418" s="177">
        <v>44195</v>
      </c>
      <c r="E8418">
        <v>38</v>
      </c>
      <c r="F8418" s="38">
        <f t="shared" si="131"/>
        <v>44195</v>
      </c>
    </row>
    <row r="8419" spans="1:6" x14ac:dyDescent="0.25">
      <c r="A8419" t="s">
        <v>264</v>
      </c>
      <c r="B8419" t="s">
        <v>81</v>
      </c>
      <c r="C8419" t="s">
        <v>82</v>
      </c>
      <c r="D8419" s="177">
        <v>44195</v>
      </c>
      <c r="E8419">
        <v>72</v>
      </c>
      <c r="F8419" s="38">
        <f t="shared" si="131"/>
        <v>44195</v>
      </c>
    </row>
    <row r="8420" spans="1:6" x14ac:dyDescent="0.25">
      <c r="A8420" t="s">
        <v>264</v>
      </c>
      <c r="B8420" t="s">
        <v>83</v>
      </c>
      <c r="C8420" t="s">
        <v>181</v>
      </c>
      <c r="D8420" s="177">
        <v>44195</v>
      </c>
      <c r="E8420">
        <v>47</v>
      </c>
      <c r="F8420" s="38">
        <f t="shared" si="131"/>
        <v>44195</v>
      </c>
    </row>
    <row r="8421" spans="1:6" x14ac:dyDescent="0.25">
      <c r="A8421" t="s">
        <v>264</v>
      </c>
      <c r="B8421" t="s">
        <v>83</v>
      </c>
      <c r="C8421" t="s">
        <v>86</v>
      </c>
      <c r="D8421" s="177">
        <v>44195</v>
      </c>
      <c r="E8421">
        <v>12</v>
      </c>
      <c r="F8421" s="38">
        <f t="shared" si="131"/>
        <v>44195</v>
      </c>
    </row>
    <row r="8422" spans="1:6" x14ac:dyDescent="0.25">
      <c r="A8422" t="s">
        <v>91</v>
      </c>
      <c r="B8422" t="s">
        <v>91</v>
      </c>
      <c r="C8422" t="s">
        <v>95</v>
      </c>
      <c r="D8422" s="177">
        <v>44195</v>
      </c>
      <c r="E8422">
        <v>14</v>
      </c>
      <c r="F8422" s="38">
        <f t="shared" si="131"/>
        <v>44195</v>
      </c>
    </row>
    <row r="8423" spans="1:6" x14ac:dyDescent="0.25">
      <c r="A8423" t="s">
        <v>25</v>
      </c>
      <c r="B8423" t="s">
        <v>25</v>
      </c>
      <c r="C8423" t="s">
        <v>36</v>
      </c>
      <c r="D8423" s="177">
        <v>44195</v>
      </c>
      <c r="E8423">
        <v>32</v>
      </c>
      <c r="F8423" s="38">
        <f t="shared" si="131"/>
        <v>44195</v>
      </c>
    </row>
    <row r="8424" spans="1:6" x14ac:dyDescent="0.25">
      <c r="A8424" t="s">
        <v>25</v>
      </c>
      <c r="B8424" t="s">
        <v>25</v>
      </c>
      <c r="C8424" t="s">
        <v>47</v>
      </c>
      <c r="D8424" s="177">
        <v>44195</v>
      </c>
      <c r="E8424">
        <v>57</v>
      </c>
      <c r="F8424" s="38">
        <f t="shared" si="131"/>
        <v>44195</v>
      </c>
    </row>
    <row r="8425" spans="1:6" x14ac:dyDescent="0.25">
      <c r="A8425" t="s">
        <v>16</v>
      </c>
      <c r="B8425" t="s">
        <v>16</v>
      </c>
      <c r="C8425" t="s">
        <v>17</v>
      </c>
      <c r="D8425" s="177">
        <v>44195</v>
      </c>
      <c r="E8425">
        <v>64</v>
      </c>
      <c r="F8425" s="38">
        <f t="shared" si="131"/>
        <v>44195</v>
      </c>
    </row>
    <row r="8426" spans="1:6" x14ac:dyDescent="0.25">
      <c r="A8426" t="s">
        <v>18</v>
      </c>
      <c r="B8426" t="s">
        <v>19</v>
      </c>
      <c r="C8426" t="s">
        <v>20</v>
      </c>
      <c r="D8426" s="177">
        <v>44195</v>
      </c>
      <c r="E8426">
        <v>22</v>
      </c>
      <c r="F8426" s="38">
        <f t="shared" si="131"/>
        <v>44195</v>
      </c>
    </row>
    <row r="8427" spans="1:6" x14ac:dyDescent="0.25">
      <c r="A8427" t="s">
        <v>337</v>
      </c>
      <c r="B8427" t="s">
        <v>338</v>
      </c>
      <c r="C8427" t="s">
        <v>177</v>
      </c>
      <c r="D8427" s="177">
        <v>44195</v>
      </c>
      <c r="E8427">
        <v>38</v>
      </c>
      <c r="F8427" s="38">
        <f t="shared" si="131"/>
        <v>44195</v>
      </c>
    </row>
    <row r="8428" spans="1:6" x14ac:dyDescent="0.25">
      <c r="A8428" t="s">
        <v>263</v>
      </c>
      <c r="B8428" t="s">
        <v>199</v>
      </c>
      <c r="C8428" t="s">
        <v>447</v>
      </c>
      <c r="D8428" s="177">
        <v>44195</v>
      </c>
      <c r="E8428">
        <v>24</v>
      </c>
      <c r="F8428" s="38">
        <f t="shared" si="131"/>
        <v>44195</v>
      </c>
    </row>
    <row r="8429" spans="1:6" x14ac:dyDescent="0.25">
      <c r="A8429" t="s">
        <v>263</v>
      </c>
      <c r="B8429" t="s">
        <v>199</v>
      </c>
      <c r="C8429" t="s">
        <v>75</v>
      </c>
      <c r="D8429" s="177">
        <v>44195</v>
      </c>
      <c r="E8429">
        <v>4</v>
      </c>
      <c r="F8429" s="38">
        <f t="shared" si="131"/>
        <v>44195</v>
      </c>
    </row>
    <row r="8430" spans="1:6" x14ac:dyDescent="0.25">
      <c r="A8430" t="s">
        <v>57</v>
      </c>
      <c r="B8430" t="s">
        <v>57</v>
      </c>
      <c r="C8430" t="s">
        <v>60</v>
      </c>
      <c r="D8430" s="177">
        <v>44195</v>
      </c>
      <c r="E8430">
        <v>17</v>
      </c>
      <c r="F8430" s="38">
        <f t="shared" si="131"/>
        <v>44195</v>
      </c>
    </row>
    <row r="8431" spans="1:6" x14ac:dyDescent="0.25">
      <c r="A8431" t="s">
        <v>264</v>
      </c>
      <c r="B8431" t="s">
        <v>83</v>
      </c>
      <c r="C8431" t="s">
        <v>84</v>
      </c>
      <c r="D8431" s="177">
        <v>44195</v>
      </c>
      <c r="E8431">
        <v>133</v>
      </c>
      <c r="F8431" s="38">
        <f t="shared" si="131"/>
        <v>44195</v>
      </c>
    </row>
    <row r="8432" spans="1:6" x14ac:dyDescent="0.25">
      <c r="A8432" t="s">
        <v>264</v>
      </c>
      <c r="B8432" t="s">
        <v>83</v>
      </c>
      <c r="C8432" t="s">
        <v>85</v>
      </c>
      <c r="D8432" s="177">
        <v>44195</v>
      </c>
      <c r="E8432">
        <v>23</v>
      </c>
      <c r="F8432" s="38">
        <f t="shared" si="131"/>
        <v>44195</v>
      </c>
    </row>
    <row r="8433" spans="1:6" x14ac:dyDescent="0.25">
      <c r="A8433" t="s">
        <v>264</v>
      </c>
      <c r="B8433" t="s">
        <v>83</v>
      </c>
      <c r="C8433" t="s">
        <v>80</v>
      </c>
      <c r="D8433" s="177">
        <v>44195</v>
      </c>
      <c r="E8433">
        <v>27</v>
      </c>
      <c r="F8433" s="38">
        <f t="shared" si="131"/>
        <v>44195</v>
      </c>
    </row>
    <row r="8434" spans="1:6" x14ac:dyDescent="0.25">
      <c r="A8434" t="s">
        <v>91</v>
      </c>
      <c r="B8434" t="s">
        <v>91</v>
      </c>
      <c r="C8434" t="s">
        <v>100</v>
      </c>
      <c r="D8434" s="177">
        <v>44195</v>
      </c>
      <c r="E8434">
        <v>1</v>
      </c>
      <c r="F8434" s="38">
        <f t="shared" si="131"/>
        <v>44195</v>
      </c>
    </row>
    <row r="8435" spans="1:6" x14ac:dyDescent="0.25">
      <c r="A8435" t="s">
        <v>91</v>
      </c>
      <c r="B8435" t="s">
        <v>91</v>
      </c>
      <c r="C8435" t="s">
        <v>101</v>
      </c>
      <c r="D8435" s="177">
        <v>44195</v>
      </c>
      <c r="E8435">
        <v>36</v>
      </c>
      <c r="F8435" s="38">
        <f t="shared" si="131"/>
        <v>44195</v>
      </c>
    </row>
    <row r="8436" spans="1:6" x14ac:dyDescent="0.25">
      <c r="A8436" t="s">
        <v>325</v>
      </c>
      <c r="B8436" t="s">
        <v>325</v>
      </c>
      <c r="C8436" t="s">
        <v>327</v>
      </c>
      <c r="D8436" s="177">
        <v>44195</v>
      </c>
      <c r="E8436">
        <v>23</v>
      </c>
      <c r="F8436" s="38">
        <f t="shared" si="131"/>
        <v>44195</v>
      </c>
    </row>
    <row r="8437" spans="1:6" x14ac:dyDescent="0.25">
      <c r="A8437" t="s">
        <v>264</v>
      </c>
      <c r="B8437" t="s">
        <v>83</v>
      </c>
      <c r="C8437" t="s">
        <v>86</v>
      </c>
      <c r="D8437" s="177">
        <v>44194</v>
      </c>
      <c r="E8437">
        <v>18</v>
      </c>
      <c r="F8437" s="38">
        <f t="shared" si="131"/>
        <v>44194</v>
      </c>
    </row>
    <row r="8438" spans="1:6" x14ac:dyDescent="0.25">
      <c r="A8438" t="s">
        <v>264</v>
      </c>
      <c r="B8438" t="s">
        <v>83</v>
      </c>
      <c r="C8438" t="s">
        <v>181</v>
      </c>
      <c r="D8438" s="177">
        <v>44194</v>
      </c>
      <c r="E8438">
        <v>72</v>
      </c>
      <c r="F8438" s="38">
        <f t="shared" si="131"/>
        <v>44194</v>
      </c>
    </row>
    <row r="8439" spans="1:6" x14ac:dyDescent="0.25">
      <c r="A8439" t="s">
        <v>25</v>
      </c>
      <c r="B8439" t="s">
        <v>54</v>
      </c>
      <c r="C8439" t="s">
        <v>55</v>
      </c>
      <c r="D8439" s="177">
        <v>44194</v>
      </c>
      <c r="E8439">
        <v>134</v>
      </c>
      <c r="F8439" s="38">
        <f t="shared" si="131"/>
        <v>44194</v>
      </c>
    </row>
    <row r="8440" spans="1:6" x14ac:dyDescent="0.25">
      <c r="A8440" t="s">
        <v>25</v>
      </c>
      <c r="B8440" t="s">
        <v>54</v>
      </c>
      <c r="C8440" t="s">
        <v>56</v>
      </c>
      <c r="D8440" s="177">
        <v>44194</v>
      </c>
      <c r="E8440">
        <v>163</v>
      </c>
      <c r="F8440" s="38">
        <f t="shared" si="131"/>
        <v>44194</v>
      </c>
    </row>
    <row r="8441" spans="1:6" x14ac:dyDescent="0.25">
      <c r="A8441" t="s">
        <v>263</v>
      </c>
      <c r="B8441" t="s">
        <v>199</v>
      </c>
      <c r="C8441" t="s">
        <v>77</v>
      </c>
      <c r="D8441" s="177">
        <v>44194</v>
      </c>
      <c r="E8441">
        <v>36</v>
      </c>
      <c r="F8441" s="38">
        <f t="shared" si="131"/>
        <v>44194</v>
      </c>
    </row>
    <row r="8442" spans="1:6" x14ac:dyDescent="0.25">
      <c r="A8442" t="s">
        <v>71</v>
      </c>
      <c r="B8442" t="s">
        <v>71</v>
      </c>
      <c r="C8442" t="s">
        <v>72</v>
      </c>
      <c r="D8442" s="177">
        <v>44194</v>
      </c>
      <c r="E8442">
        <v>35</v>
      </c>
      <c r="F8442" s="38">
        <f t="shared" si="131"/>
        <v>44194</v>
      </c>
    </row>
    <row r="8443" spans="1:6" x14ac:dyDescent="0.25">
      <c r="A8443" t="s">
        <v>18</v>
      </c>
      <c r="B8443" t="s">
        <v>18</v>
      </c>
      <c r="D8443" s="177">
        <v>44194</v>
      </c>
      <c r="E8443">
        <v>3</v>
      </c>
      <c r="F8443" s="38">
        <f t="shared" si="131"/>
        <v>44194</v>
      </c>
    </row>
    <row r="8444" spans="1:6" x14ac:dyDescent="0.25">
      <c r="A8444" t="s">
        <v>25</v>
      </c>
      <c r="B8444" t="s">
        <v>25</v>
      </c>
      <c r="C8444" t="s">
        <v>48</v>
      </c>
      <c r="D8444" s="177">
        <v>44194</v>
      </c>
      <c r="E8444">
        <v>6</v>
      </c>
      <c r="F8444" s="38">
        <f t="shared" si="131"/>
        <v>44194</v>
      </c>
    </row>
    <row r="8445" spans="1:6" x14ac:dyDescent="0.25">
      <c r="A8445" t="s">
        <v>25</v>
      </c>
      <c r="B8445" t="s">
        <v>25</v>
      </c>
      <c r="C8445" t="s">
        <v>41</v>
      </c>
      <c r="D8445" s="177">
        <v>44194</v>
      </c>
      <c r="E8445">
        <v>35</v>
      </c>
      <c r="F8445" s="38">
        <f t="shared" si="131"/>
        <v>44194</v>
      </c>
    </row>
    <row r="8446" spans="1:6" x14ac:dyDescent="0.25">
      <c r="A8446" t="s">
        <v>325</v>
      </c>
      <c r="B8446" t="s">
        <v>325</v>
      </c>
      <c r="C8446" t="s">
        <v>327</v>
      </c>
      <c r="D8446" s="177">
        <v>44194</v>
      </c>
      <c r="E8446">
        <v>29</v>
      </c>
      <c r="F8446" s="38">
        <f t="shared" si="131"/>
        <v>44194</v>
      </c>
    </row>
    <row r="8447" spans="1:6" x14ac:dyDescent="0.25">
      <c r="A8447" t="s">
        <v>57</v>
      </c>
      <c r="B8447" t="s">
        <v>57</v>
      </c>
      <c r="C8447" t="s">
        <v>62</v>
      </c>
      <c r="D8447" s="177">
        <v>44194</v>
      </c>
      <c r="E8447">
        <v>12</v>
      </c>
      <c r="F8447" s="38">
        <f t="shared" si="131"/>
        <v>44194</v>
      </c>
    </row>
    <row r="8448" spans="1:6" x14ac:dyDescent="0.25">
      <c r="A8448" t="s">
        <v>263</v>
      </c>
      <c r="B8448" t="s">
        <v>199</v>
      </c>
      <c r="C8448" t="s">
        <v>319</v>
      </c>
      <c r="D8448" s="177">
        <v>44194</v>
      </c>
      <c r="E8448">
        <v>31</v>
      </c>
      <c r="F8448" s="38">
        <f t="shared" si="131"/>
        <v>44194</v>
      </c>
    </row>
    <row r="8449" spans="1:6" x14ac:dyDescent="0.25">
      <c r="A8449" t="s">
        <v>263</v>
      </c>
      <c r="B8449" t="s">
        <v>199</v>
      </c>
      <c r="C8449" t="s">
        <v>75</v>
      </c>
      <c r="D8449" s="177">
        <v>44194</v>
      </c>
      <c r="E8449">
        <v>3</v>
      </c>
      <c r="F8449" s="38">
        <f t="shared" si="131"/>
        <v>44194</v>
      </c>
    </row>
    <row r="8450" spans="1:6" x14ac:dyDescent="0.25">
      <c r="A8450" t="s">
        <v>57</v>
      </c>
      <c r="B8450" t="s">
        <v>57</v>
      </c>
      <c r="C8450" t="s">
        <v>183</v>
      </c>
      <c r="D8450" s="177">
        <v>44194</v>
      </c>
      <c r="E8450">
        <v>1</v>
      </c>
      <c r="F8450" s="38">
        <f t="shared" si="131"/>
        <v>44194</v>
      </c>
    </row>
    <row r="8451" spans="1:6" x14ac:dyDescent="0.25">
      <c r="A8451" t="s">
        <v>57</v>
      </c>
      <c r="B8451" t="s">
        <v>57</v>
      </c>
      <c r="C8451" t="s">
        <v>446</v>
      </c>
      <c r="D8451" s="177">
        <v>44194</v>
      </c>
      <c r="E8451">
        <v>1</v>
      </c>
      <c r="F8451" s="38">
        <f t="shared" ref="F8451:F8514" si="132">D8451</f>
        <v>44194</v>
      </c>
    </row>
    <row r="8452" spans="1:6" x14ac:dyDescent="0.25">
      <c r="A8452" t="s">
        <v>25</v>
      </c>
      <c r="B8452" t="s">
        <v>25</v>
      </c>
      <c r="C8452" t="s">
        <v>34</v>
      </c>
      <c r="D8452" s="177">
        <v>44194</v>
      </c>
      <c r="E8452">
        <v>55</v>
      </c>
      <c r="F8452" s="38">
        <f t="shared" si="132"/>
        <v>44194</v>
      </c>
    </row>
    <row r="8453" spans="1:6" x14ac:dyDescent="0.25">
      <c r="A8453" t="s">
        <v>25</v>
      </c>
      <c r="B8453" t="s">
        <v>25</v>
      </c>
      <c r="C8453" t="s">
        <v>36</v>
      </c>
      <c r="D8453" s="177">
        <v>44194</v>
      </c>
      <c r="E8453">
        <v>17</v>
      </c>
      <c r="F8453" s="38">
        <f t="shared" si="132"/>
        <v>44194</v>
      </c>
    </row>
    <row r="8454" spans="1:6" x14ac:dyDescent="0.25">
      <c r="A8454" t="s">
        <v>25</v>
      </c>
      <c r="B8454" t="s">
        <v>25</v>
      </c>
      <c r="C8454" t="s">
        <v>37</v>
      </c>
      <c r="D8454" s="177">
        <v>44194</v>
      </c>
      <c r="E8454">
        <v>56</v>
      </c>
      <c r="F8454" s="38">
        <f t="shared" si="132"/>
        <v>44194</v>
      </c>
    </row>
    <row r="8455" spans="1:6" x14ac:dyDescent="0.25">
      <c r="A8455" t="s">
        <v>25</v>
      </c>
      <c r="B8455" t="s">
        <v>25</v>
      </c>
      <c r="C8455" t="s">
        <v>47</v>
      </c>
      <c r="D8455" s="177">
        <v>44194</v>
      </c>
      <c r="E8455">
        <v>33</v>
      </c>
      <c r="F8455" s="38">
        <f t="shared" si="132"/>
        <v>44194</v>
      </c>
    </row>
    <row r="8456" spans="1:6" x14ac:dyDescent="0.25">
      <c r="A8456" t="s">
        <v>25</v>
      </c>
      <c r="B8456" t="s">
        <v>25</v>
      </c>
      <c r="C8456" t="s">
        <v>45</v>
      </c>
      <c r="D8456" s="177">
        <v>44194</v>
      </c>
      <c r="E8456">
        <v>58</v>
      </c>
      <c r="F8456" s="38">
        <f t="shared" si="132"/>
        <v>44194</v>
      </c>
    </row>
    <row r="8457" spans="1:6" x14ac:dyDescent="0.25">
      <c r="A8457" t="s">
        <v>18</v>
      </c>
      <c r="B8457" t="s">
        <v>18</v>
      </c>
      <c r="C8457" t="s">
        <v>24</v>
      </c>
      <c r="D8457" s="177">
        <v>44194</v>
      </c>
      <c r="E8457">
        <v>46</v>
      </c>
      <c r="F8457" s="38">
        <f t="shared" si="132"/>
        <v>44194</v>
      </c>
    </row>
    <row r="8458" spans="1:6" x14ac:dyDescent="0.25">
      <c r="A8458" t="s">
        <v>25</v>
      </c>
      <c r="B8458" t="s">
        <v>25</v>
      </c>
      <c r="C8458" t="s">
        <v>32</v>
      </c>
      <c r="D8458" s="177">
        <v>44194</v>
      </c>
      <c r="E8458">
        <v>107</v>
      </c>
      <c r="F8458" s="38">
        <f t="shared" si="132"/>
        <v>44194</v>
      </c>
    </row>
    <row r="8459" spans="1:6" x14ac:dyDescent="0.25">
      <c r="A8459" t="s">
        <v>16</v>
      </c>
      <c r="B8459" t="s">
        <v>16</v>
      </c>
      <c r="C8459" t="s">
        <v>17</v>
      </c>
      <c r="D8459" s="177">
        <v>44194</v>
      </c>
      <c r="E8459">
        <v>66</v>
      </c>
      <c r="F8459" s="38">
        <f t="shared" si="132"/>
        <v>44194</v>
      </c>
    </row>
    <row r="8460" spans="1:6" x14ac:dyDescent="0.25">
      <c r="A8460" t="s">
        <v>18</v>
      </c>
      <c r="B8460" t="s">
        <v>18</v>
      </c>
      <c r="C8460" t="s">
        <v>23</v>
      </c>
      <c r="D8460" s="177">
        <v>44194</v>
      </c>
      <c r="E8460">
        <v>33</v>
      </c>
      <c r="F8460" s="38">
        <f t="shared" si="132"/>
        <v>44194</v>
      </c>
    </row>
    <row r="8461" spans="1:6" x14ac:dyDescent="0.25">
      <c r="A8461" t="s">
        <v>337</v>
      </c>
      <c r="B8461" t="s">
        <v>338</v>
      </c>
      <c r="C8461" t="s">
        <v>177</v>
      </c>
      <c r="D8461" s="177">
        <v>44194</v>
      </c>
      <c r="E8461">
        <v>44</v>
      </c>
      <c r="F8461" s="38">
        <f t="shared" si="132"/>
        <v>44194</v>
      </c>
    </row>
    <row r="8462" spans="1:6" x14ac:dyDescent="0.25">
      <c r="A8462" t="s">
        <v>18</v>
      </c>
      <c r="B8462" t="s">
        <v>19</v>
      </c>
      <c r="C8462" t="s">
        <v>20</v>
      </c>
      <c r="D8462" s="177">
        <v>44194</v>
      </c>
      <c r="E8462">
        <v>21</v>
      </c>
      <c r="F8462" s="38">
        <f t="shared" si="132"/>
        <v>44194</v>
      </c>
    </row>
    <row r="8463" spans="1:6" x14ac:dyDescent="0.25">
      <c r="A8463" t="s">
        <v>25</v>
      </c>
      <c r="B8463" t="s">
        <v>25</v>
      </c>
      <c r="C8463" t="s">
        <v>46</v>
      </c>
      <c r="D8463" s="177">
        <v>44194</v>
      </c>
      <c r="E8463">
        <v>24</v>
      </c>
      <c r="F8463" s="38">
        <f t="shared" si="132"/>
        <v>44194</v>
      </c>
    </row>
    <row r="8464" spans="1:6" x14ac:dyDescent="0.25">
      <c r="A8464" t="s">
        <v>91</v>
      </c>
      <c r="B8464" t="s">
        <v>91</v>
      </c>
      <c r="C8464" t="s">
        <v>96</v>
      </c>
      <c r="D8464" s="177">
        <v>44194</v>
      </c>
      <c r="E8464">
        <v>24</v>
      </c>
      <c r="F8464" s="38">
        <f t="shared" si="132"/>
        <v>44194</v>
      </c>
    </row>
    <row r="8465" spans="1:6" x14ac:dyDescent="0.25">
      <c r="A8465" t="s">
        <v>91</v>
      </c>
      <c r="B8465" t="s">
        <v>91</v>
      </c>
      <c r="C8465" t="s">
        <v>100</v>
      </c>
      <c r="D8465" s="177">
        <v>44194</v>
      </c>
      <c r="E8465">
        <v>65</v>
      </c>
      <c r="F8465" s="38">
        <f t="shared" si="132"/>
        <v>44194</v>
      </c>
    </row>
    <row r="8466" spans="1:6" x14ac:dyDescent="0.25">
      <c r="A8466" t="s">
        <v>264</v>
      </c>
      <c r="B8466" t="s">
        <v>81</v>
      </c>
      <c r="C8466" t="s">
        <v>82</v>
      </c>
      <c r="D8466" s="177">
        <v>44194</v>
      </c>
      <c r="E8466">
        <v>44</v>
      </c>
      <c r="F8466" s="38">
        <f t="shared" si="132"/>
        <v>44194</v>
      </c>
    </row>
    <row r="8467" spans="1:6" x14ac:dyDescent="0.25">
      <c r="A8467" t="s">
        <v>25</v>
      </c>
      <c r="B8467" t="s">
        <v>25</v>
      </c>
      <c r="C8467" t="s">
        <v>53</v>
      </c>
      <c r="D8467" s="177">
        <v>44194</v>
      </c>
      <c r="E8467">
        <v>40</v>
      </c>
      <c r="F8467" s="38">
        <f t="shared" si="132"/>
        <v>44194</v>
      </c>
    </row>
    <row r="8468" spans="1:6" x14ac:dyDescent="0.25">
      <c r="A8468" t="s">
        <v>57</v>
      </c>
      <c r="B8468" t="s">
        <v>57</v>
      </c>
      <c r="C8468" t="s">
        <v>60</v>
      </c>
      <c r="D8468" s="177">
        <v>44194</v>
      </c>
      <c r="E8468">
        <v>4</v>
      </c>
      <c r="F8468" s="38">
        <f t="shared" si="132"/>
        <v>44194</v>
      </c>
    </row>
    <row r="8469" spans="1:6" x14ac:dyDescent="0.25">
      <c r="A8469" t="s">
        <v>57</v>
      </c>
      <c r="B8469" t="s">
        <v>57</v>
      </c>
      <c r="C8469" t="s">
        <v>61</v>
      </c>
      <c r="D8469" s="177">
        <v>44194</v>
      </c>
      <c r="E8469">
        <v>2</v>
      </c>
      <c r="F8469" s="38">
        <f t="shared" si="132"/>
        <v>44194</v>
      </c>
    </row>
    <row r="8470" spans="1:6" x14ac:dyDescent="0.25">
      <c r="A8470" t="s">
        <v>263</v>
      </c>
      <c r="B8470" t="s">
        <v>199</v>
      </c>
      <c r="C8470" t="s">
        <v>447</v>
      </c>
      <c r="D8470" s="177">
        <v>44194</v>
      </c>
      <c r="E8470">
        <v>1</v>
      </c>
      <c r="F8470" s="38">
        <f t="shared" si="132"/>
        <v>44194</v>
      </c>
    </row>
    <row r="8471" spans="1:6" x14ac:dyDescent="0.25">
      <c r="A8471" t="s">
        <v>91</v>
      </c>
      <c r="B8471" t="s">
        <v>91</v>
      </c>
      <c r="C8471" t="s">
        <v>102</v>
      </c>
      <c r="D8471" s="177">
        <v>44194</v>
      </c>
      <c r="E8471">
        <v>25</v>
      </c>
      <c r="F8471" s="38">
        <f t="shared" si="132"/>
        <v>44194</v>
      </c>
    </row>
    <row r="8472" spans="1:6" x14ac:dyDescent="0.25">
      <c r="A8472" t="s">
        <v>264</v>
      </c>
      <c r="B8472" t="s">
        <v>83</v>
      </c>
      <c r="C8472" t="s">
        <v>84</v>
      </c>
      <c r="D8472" s="177">
        <v>44194</v>
      </c>
      <c r="E8472">
        <v>131</v>
      </c>
      <c r="F8472" s="38">
        <f t="shared" si="132"/>
        <v>44194</v>
      </c>
    </row>
    <row r="8473" spans="1:6" x14ac:dyDescent="0.25">
      <c r="A8473" t="s">
        <v>264</v>
      </c>
      <c r="B8473" t="s">
        <v>83</v>
      </c>
      <c r="C8473" t="s">
        <v>80</v>
      </c>
      <c r="D8473" s="177">
        <v>44194</v>
      </c>
      <c r="E8473">
        <v>29</v>
      </c>
      <c r="F8473" s="38">
        <f t="shared" si="132"/>
        <v>44194</v>
      </c>
    </row>
    <row r="8474" spans="1:6" x14ac:dyDescent="0.25">
      <c r="A8474" t="s">
        <v>25</v>
      </c>
      <c r="B8474" t="s">
        <v>25</v>
      </c>
      <c r="C8474" t="s">
        <v>51</v>
      </c>
      <c r="D8474" s="177">
        <v>44194</v>
      </c>
      <c r="E8474">
        <v>6</v>
      </c>
      <c r="F8474" s="38">
        <f t="shared" si="132"/>
        <v>44194</v>
      </c>
    </row>
    <row r="8475" spans="1:6" x14ac:dyDescent="0.25">
      <c r="A8475" t="s">
        <v>25</v>
      </c>
      <c r="B8475" t="s">
        <v>54</v>
      </c>
      <c r="C8475" t="s">
        <v>187</v>
      </c>
      <c r="D8475" s="177">
        <v>44194</v>
      </c>
      <c r="E8475">
        <v>4</v>
      </c>
      <c r="F8475" s="38">
        <f t="shared" si="132"/>
        <v>44194</v>
      </c>
    </row>
    <row r="8476" spans="1:6" x14ac:dyDescent="0.25">
      <c r="A8476" t="s">
        <v>25</v>
      </c>
      <c r="B8476" t="s">
        <v>25</v>
      </c>
      <c r="C8476" t="s">
        <v>38</v>
      </c>
      <c r="D8476" s="177">
        <v>44194</v>
      </c>
      <c r="E8476">
        <v>25</v>
      </c>
      <c r="F8476" s="38">
        <f t="shared" si="132"/>
        <v>44194</v>
      </c>
    </row>
    <row r="8477" spans="1:6" x14ac:dyDescent="0.25">
      <c r="A8477" t="s">
        <v>25</v>
      </c>
      <c r="B8477" t="s">
        <v>25</v>
      </c>
      <c r="C8477" t="s">
        <v>43</v>
      </c>
      <c r="D8477" s="177">
        <v>44194</v>
      </c>
      <c r="E8477">
        <v>29</v>
      </c>
      <c r="F8477" s="38">
        <f t="shared" si="132"/>
        <v>44194</v>
      </c>
    </row>
    <row r="8478" spans="1:6" x14ac:dyDescent="0.25">
      <c r="A8478" t="s">
        <v>25</v>
      </c>
      <c r="B8478" t="s">
        <v>25</v>
      </c>
      <c r="C8478" t="s">
        <v>49</v>
      </c>
      <c r="D8478" s="177">
        <v>44194</v>
      </c>
      <c r="E8478">
        <v>1</v>
      </c>
      <c r="F8478" s="38">
        <f t="shared" si="132"/>
        <v>44194</v>
      </c>
    </row>
    <row r="8479" spans="1:6" x14ac:dyDescent="0.25">
      <c r="A8479" t="s">
        <v>25</v>
      </c>
      <c r="B8479" t="s">
        <v>26</v>
      </c>
      <c r="C8479" t="s">
        <v>27</v>
      </c>
      <c r="D8479" s="177">
        <v>44194</v>
      </c>
      <c r="E8479">
        <v>35</v>
      </c>
      <c r="F8479" s="38">
        <f t="shared" si="132"/>
        <v>44194</v>
      </c>
    </row>
    <row r="8480" spans="1:6" x14ac:dyDescent="0.25">
      <c r="A8480" t="s">
        <v>18</v>
      </c>
      <c r="B8480" t="s">
        <v>18</v>
      </c>
      <c r="C8480" t="s">
        <v>24</v>
      </c>
      <c r="D8480" s="177">
        <v>44193</v>
      </c>
      <c r="E8480">
        <v>59</v>
      </c>
      <c r="F8480" s="38">
        <f t="shared" si="132"/>
        <v>44193</v>
      </c>
    </row>
    <row r="8481" spans="1:6" x14ac:dyDescent="0.25">
      <c r="A8481" t="s">
        <v>18</v>
      </c>
      <c r="B8481" t="s">
        <v>18</v>
      </c>
      <c r="C8481" t="s">
        <v>23</v>
      </c>
      <c r="D8481" s="177">
        <v>44193</v>
      </c>
      <c r="E8481">
        <v>16</v>
      </c>
      <c r="F8481" s="38">
        <f t="shared" si="132"/>
        <v>44193</v>
      </c>
    </row>
    <row r="8482" spans="1:6" x14ac:dyDescent="0.25">
      <c r="A8482" t="s">
        <v>18</v>
      </c>
      <c r="B8482" t="s">
        <v>19</v>
      </c>
      <c r="C8482" t="s">
        <v>20</v>
      </c>
      <c r="D8482" s="177">
        <v>44193</v>
      </c>
      <c r="E8482">
        <v>26</v>
      </c>
      <c r="F8482" s="38">
        <f t="shared" si="132"/>
        <v>44193</v>
      </c>
    </row>
    <row r="8483" spans="1:6" x14ac:dyDescent="0.25">
      <c r="A8483" t="s">
        <v>16</v>
      </c>
      <c r="B8483" t="s">
        <v>16</v>
      </c>
      <c r="C8483" t="s">
        <v>17</v>
      </c>
      <c r="D8483" s="177">
        <v>44193</v>
      </c>
      <c r="E8483">
        <v>70</v>
      </c>
      <c r="F8483" s="38">
        <f t="shared" si="132"/>
        <v>44193</v>
      </c>
    </row>
    <row r="8484" spans="1:6" x14ac:dyDescent="0.25">
      <c r="A8484" t="s">
        <v>25</v>
      </c>
      <c r="B8484" t="s">
        <v>25</v>
      </c>
      <c r="C8484" t="s">
        <v>47</v>
      </c>
      <c r="D8484" s="177">
        <v>44193</v>
      </c>
      <c r="E8484">
        <v>1</v>
      </c>
      <c r="F8484" s="38">
        <f t="shared" si="132"/>
        <v>44193</v>
      </c>
    </row>
    <row r="8485" spans="1:6" x14ac:dyDescent="0.25">
      <c r="A8485" t="s">
        <v>25</v>
      </c>
      <c r="B8485" t="s">
        <v>25</v>
      </c>
      <c r="C8485" t="s">
        <v>39</v>
      </c>
      <c r="D8485" s="177">
        <v>44193</v>
      </c>
      <c r="E8485">
        <v>56</v>
      </c>
      <c r="F8485" s="38">
        <f t="shared" si="132"/>
        <v>44193</v>
      </c>
    </row>
    <row r="8486" spans="1:6" x14ac:dyDescent="0.25">
      <c r="A8486" t="s">
        <v>25</v>
      </c>
      <c r="B8486" t="s">
        <v>54</v>
      </c>
      <c r="C8486" t="s">
        <v>56</v>
      </c>
      <c r="D8486" s="177">
        <v>44193</v>
      </c>
      <c r="E8486">
        <v>79</v>
      </c>
      <c r="F8486" s="38">
        <f t="shared" si="132"/>
        <v>44193</v>
      </c>
    </row>
    <row r="8487" spans="1:6" x14ac:dyDescent="0.25">
      <c r="A8487" t="s">
        <v>25</v>
      </c>
      <c r="B8487" t="s">
        <v>54</v>
      </c>
      <c r="C8487" t="s">
        <v>55</v>
      </c>
      <c r="D8487" s="177">
        <v>44193</v>
      </c>
      <c r="E8487">
        <v>144</v>
      </c>
      <c r="F8487" s="38">
        <f t="shared" si="132"/>
        <v>44193</v>
      </c>
    </row>
    <row r="8488" spans="1:6" x14ac:dyDescent="0.25">
      <c r="A8488" t="s">
        <v>263</v>
      </c>
      <c r="B8488" t="s">
        <v>199</v>
      </c>
      <c r="C8488" t="s">
        <v>75</v>
      </c>
      <c r="D8488" s="177">
        <v>44193</v>
      </c>
      <c r="E8488">
        <v>2</v>
      </c>
      <c r="F8488" s="38">
        <f t="shared" si="132"/>
        <v>44193</v>
      </c>
    </row>
    <row r="8489" spans="1:6" x14ac:dyDescent="0.25">
      <c r="A8489" t="s">
        <v>263</v>
      </c>
      <c r="B8489" t="s">
        <v>199</v>
      </c>
      <c r="C8489" t="s">
        <v>447</v>
      </c>
      <c r="D8489" s="177">
        <v>44193</v>
      </c>
      <c r="E8489">
        <v>1</v>
      </c>
      <c r="F8489" s="38">
        <f t="shared" si="132"/>
        <v>44193</v>
      </c>
    </row>
    <row r="8490" spans="1:6" x14ac:dyDescent="0.25">
      <c r="A8490" t="s">
        <v>91</v>
      </c>
      <c r="B8490" t="s">
        <v>91</v>
      </c>
      <c r="C8490" t="s">
        <v>101</v>
      </c>
      <c r="D8490" s="177">
        <v>44193</v>
      </c>
      <c r="E8490">
        <v>34</v>
      </c>
      <c r="F8490" s="38">
        <f t="shared" si="132"/>
        <v>44193</v>
      </c>
    </row>
    <row r="8491" spans="1:6" x14ac:dyDescent="0.25">
      <c r="A8491" t="s">
        <v>91</v>
      </c>
      <c r="B8491" t="s">
        <v>91</v>
      </c>
      <c r="C8491" t="s">
        <v>100</v>
      </c>
      <c r="D8491" s="177">
        <v>44193</v>
      </c>
      <c r="E8491">
        <v>42</v>
      </c>
      <c r="F8491" s="38">
        <f t="shared" si="132"/>
        <v>44193</v>
      </c>
    </row>
    <row r="8492" spans="1:6" x14ac:dyDescent="0.25">
      <c r="A8492" t="s">
        <v>71</v>
      </c>
      <c r="B8492" t="s">
        <v>71</v>
      </c>
      <c r="C8492" t="s">
        <v>72</v>
      </c>
      <c r="D8492" s="177">
        <v>44193</v>
      </c>
      <c r="E8492">
        <v>55</v>
      </c>
      <c r="F8492" s="38">
        <f t="shared" si="132"/>
        <v>44193</v>
      </c>
    </row>
    <row r="8493" spans="1:6" x14ac:dyDescent="0.25">
      <c r="A8493" t="s">
        <v>57</v>
      </c>
      <c r="B8493" t="s">
        <v>57</v>
      </c>
      <c r="C8493" t="s">
        <v>130</v>
      </c>
      <c r="D8493" s="177">
        <v>44193</v>
      </c>
      <c r="E8493">
        <v>1</v>
      </c>
      <c r="F8493" s="38">
        <f t="shared" si="132"/>
        <v>44193</v>
      </c>
    </row>
    <row r="8494" spans="1:6" x14ac:dyDescent="0.25">
      <c r="A8494" t="s">
        <v>264</v>
      </c>
      <c r="B8494" t="s">
        <v>83</v>
      </c>
      <c r="C8494" t="s">
        <v>87</v>
      </c>
      <c r="D8494" s="177">
        <v>44193</v>
      </c>
      <c r="E8494">
        <v>1</v>
      </c>
      <c r="F8494" s="38">
        <f t="shared" si="132"/>
        <v>44193</v>
      </c>
    </row>
    <row r="8495" spans="1:6" x14ac:dyDescent="0.25">
      <c r="A8495" t="s">
        <v>264</v>
      </c>
      <c r="B8495" t="s">
        <v>83</v>
      </c>
      <c r="C8495" t="s">
        <v>179</v>
      </c>
      <c r="D8495" s="177">
        <v>44193</v>
      </c>
      <c r="E8495">
        <v>55</v>
      </c>
      <c r="F8495" s="38">
        <f t="shared" si="132"/>
        <v>44193</v>
      </c>
    </row>
    <row r="8496" spans="1:6" x14ac:dyDescent="0.25">
      <c r="A8496" t="s">
        <v>264</v>
      </c>
      <c r="B8496" t="s">
        <v>83</v>
      </c>
      <c r="C8496" t="s">
        <v>80</v>
      </c>
      <c r="D8496" s="177">
        <v>44193</v>
      </c>
      <c r="E8496">
        <v>46</v>
      </c>
      <c r="F8496" s="38">
        <f t="shared" si="132"/>
        <v>44193</v>
      </c>
    </row>
    <row r="8497" spans="1:6" x14ac:dyDescent="0.25">
      <c r="A8497" t="s">
        <v>325</v>
      </c>
      <c r="B8497" t="s">
        <v>325</v>
      </c>
      <c r="C8497" t="s">
        <v>327</v>
      </c>
      <c r="D8497" s="177">
        <v>44193</v>
      </c>
      <c r="E8497">
        <v>23</v>
      </c>
      <c r="F8497" s="38">
        <f t="shared" si="132"/>
        <v>44193</v>
      </c>
    </row>
    <row r="8498" spans="1:6" x14ac:dyDescent="0.25">
      <c r="A8498" t="s">
        <v>25</v>
      </c>
      <c r="B8498" t="s">
        <v>25</v>
      </c>
      <c r="C8498" t="s">
        <v>50</v>
      </c>
      <c r="D8498" s="177">
        <v>44193</v>
      </c>
      <c r="E8498">
        <v>26</v>
      </c>
      <c r="F8498" s="38">
        <f t="shared" si="132"/>
        <v>44193</v>
      </c>
    </row>
    <row r="8499" spans="1:6" x14ac:dyDescent="0.25">
      <c r="A8499" t="s">
        <v>25</v>
      </c>
      <c r="B8499" t="s">
        <v>25</v>
      </c>
      <c r="C8499" t="s">
        <v>41</v>
      </c>
      <c r="D8499" s="177">
        <v>44193</v>
      </c>
      <c r="E8499">
        <v>31</v>
      </c>
      <c r="F8499" s="38">
        <f t="shared" si="132"/>
        <v>44193</v>
      </c>
    </row>
    <row r="8500" spans="1:6" x14ac:dyDescent="0.25">
      <c r="A8500" t="s">
        <v>25</v>
      </c>
      <c r="B8500" t="s">
        <v>25</v>
      </c>
      <c r="C8500" t="s">
        <v>31</v>
      </c>
      <c r="D8500" s="177">
        <v>44193</v>
      </c>
      <c r="E8500">
        <v>2</v>
      </c>
      <c r="F8500" s="38">
        <f t="shared" si="132"/>
        <v>44193</v>
      </c>
    </row>
    <row r="8501" spans="1:6" x14ac:dyDescent="0.25">
      <c r="A8501" t="s">
        <v>25</v>
      </c>
      <c r="B8501" t="s">
        <v>26</v>
      </c>
      <c r="C8501" t="s">
        <v>28</v>
      </c>
      <c r="D8501" s="177">
        <v>44193</v>
      </c>
      <c r="E8501">
        <v>12</v>
      </c>
      <c r="F8501" s="38">
        <f t="shared" si="132"/>
        <v>44193</v>
      </c>
    </row>
    <row r="8502" spans="1:6" x14ac:dyDescent="0.25">
      <c r="A8502" t="s">
        <v>337</v>
      </c>
      <c r="B8502" t="s">
        <v>338</v>
      </c>
      <c r="C8502" t="s">
        <v>177</v>
      </c>
      <c r="D8502" s="177">
        <v>44193</v>
      </c>
      <c r="E8502">
        <v>38</v>
      </c>
      <c r="F8502" s="38">
        <f t="shared" si="132"/>
        <v>44193</v>
      </c>
    </row>
    <row r="8503" spans="1:6" x14ac:dyDescent="0.25">
      <c r="A8503" t="s">
        <v>25</v>
      </c>
      <c r="B8503" t="s">
        <v>25</v>
      </c>
      <c r="C8503" t="s">
        <v>43</v>
      </c>
      <c r="D8503" s="177">
        <v>44193</v>
      </c>
      <c r="E8503">
        <v>24</v>
      </c>
      <c r="F8503" s="38">
        <f t="shared" si="132"/>
        <v>44193</v>
      </c>
    </row>
    <row r="8504" spans="1:6" x14ac:dyDescent="0.25">
      <c r="A8504" t="s">
        <v>25</v>
      </c>
      <c r="B8504" t="s">
        <v>25</v>
      </c>
      <c r="C8504" t="s">
        <v>48</v>
      </c>
      <c r="D8504" s="177">
        <v>44193</v>
      </c>
      <c r="E8504">
        <v>7</v>
      </c>
      <c r="F8504" s="38">
        <f t="shared" si="132"/>
        <v>44193</v>
      </c>
    </row>
    <row r="8505" spans="1:6" x14ac:dyDescent="0.25">
      <c r="A8505" t="s">
        <v>25</v>
      </c>
      <c r="B8505" t="s">
        <v>25</v>
      </c>
      <c r="C8505" t="s">
        <v>49</v>
      </c>
      <c r="D8505" s="177">
        <v>44193</v>
      </c>
      <c r="E8505">
        <v>91</v>
      </c>
      <c r="F8505" s="38">
        <f t="shared" si="132"/>
        <v>44193</v>
      </c>
    </row>
    <row r="8506" spans="1:6" x14ac:dyDescent="0.25">
      <c r="A8506" t="s">
        <v>263</v>
      </c>
      <c r="B8506" t="s">
        <v>199</v>
      </c>
      <c r="C8506" t="s">
        <v>77</v>
      </c>
      <c r="D8506" s="177">
        <v>44193</v>
      </c>
      <c r="E8506">
        <v>38</v>
      </c>
      <c r="F8506" s="38">
        <f t="shared" si="132"/>
        <v>44193</v>
      </c>
    </row>
    <row r="8507" spans="1:6" x14ac:dyDescent="0.25">
      <c r="A8507" t="s">
        <v>91</v>
      </c>
      <c r="B8507" t="s">
        <v>91</v>
      </c>
      <c r="C8507" t="s">
        <v>97</v>
      </c>
      <c r="D8507" s="177">
        <v>44193</v>
      </c>
      <c r="E8507">
        <v>13</v>
      </c>
      <c r="F8507" s="38">
        <f t="shared" si="132"/>
        <v>44193</v>
      </c>
    </row>
    <row r="8508" spans="1:6" x14ac:dyDescent="0.25">
      <c r="A8508" t="s">
        <v>91</v>
      </c>
      <c r="B8508" t="s">
        <v>91</v>
      </c>
      <c r="C8508" t="s">
        <v>96</v>
      </c>
      <c r="D8508" s="177">
        <v>44193</v>
      </c>
      <c r="E8508">
        <v>41</v>
      </c>
      <c r="F8508" s="38">
        <f t="shared" si="132"/>
        <v>44193</v>
      </c>
    </row>
    <row r="8509" spans="1:6" x14ac:dyDescent="0.25">
      <c r="A8509" t="s">
        <v>264</v>
      </c>
      <c r="B8509" t="s">
        <v>83</v>
      </c>
      <c r="C8509" t="s">
        <v>84</v>
      </c>
      <c r="D8509" s="177">
        <v>44193</v>
      </c>
      <c r="E8509">
        <v>127</v>
      </c>
      <c r="F8509" s="38">
        <f t="shared" si="132"/>
        <v>44193</v>
      </c>
    </row>
    <row r="8510" spans="1:6" x14ac:dyDescent="0.25">
      <c r="A8510" t="s">
        <v>25</v>
      </c>
      <c r="B8510" t="s">
        <v>25</v>
      </c>
      <c r="C8510" t="s">
        <v>37</v>
      </c>
      <c r="D8510" s="177">
        <v>44193</v>
      </c>
      <c r="E8510">
        <v>82</v>
      </c>
      <c r="F8510" s="38">
        <f t="shared" si="132"/>
        <v>44193</v>
      </c>
    </row>
    <row r="8511" spans="1:6" x14ac:dyDescent="0.25">
      <c r="A8511" t="s">
        <v>25</v>
      </c>
      <c r="B8511" t="s">
        <v>25</v>
      </c>
      <c r="C8511" t="s">
        <v>34</v>
      </c>
      <c r="D8511" s="177">
        <v>44193</v>
      </c>
      <c r="E8511">
        <v>57</v>
      </c>
      <c r="F8511" s="38">
        <f t="shared" si="132"/>
        <v>44193</v>
      </c>
    </row>
    <row r="8512" spans="1:6" x14ac:dyDescent="0.25">
      <c r="A8512" t="s">
        <v>25</v>
      </c>
      <c r="B8512" t="s">
        <v>25</v>
      </c>
      <c r="C8512" t="s">
        <v>45</v>
      </c>
      <c r="D8512" s="177">
        <v>44193</v>
      </c>
      <c r="E8512">
        <v>38</v>
      </c>
      <c r="F8512" s="38">
        <f t="shared" si="132"/>
        <v>44193</v>
      </c>
    </row>
    <row r="8513" spans="1:6" x14ac:dyDescent="0.25">
      <c r="A8513" t="s">
        <v>25</v>
      </c>
      <c r="B8513" t="s">
        <v>25</v>
      </c>
      <c r="C8513" t="s">
        <v>32</v>
      </c>
      <c r="D8513" s="177">
        <v>44193</v>
      </c>
      <c r="E8513">
        <v>116</v>
      </c>
      <c r="F8513" s="38">
        <f t="shared" si="132"/>
        <v>44193</v>
      </c>
    </row>
    <row r="8514" spans="1:6" x14ac:dyDescent="0.25">
      <c r="A8514" t="s">
        <v>57</v>
      </c>
      <c r="B8514" t="s">
        <v>57</v>
      </c>
      <c r="C8514" t="s">
        <v>62</v>
      </c>
      <c r="D8514" s="177">
        <v>44193</v>
      </c>
      <c r="E8514">
        <v>6</v>
      </c>
      <c r="F8514" s="38">
        <f t="shared" si="132"/>
        <v>44193</v>
      </c>
    </row>
    <row r="8515" spans="1:6" x14ac:dyDescent="0.25">
      <c r="A8515" t="s">
        <v>57</v>
      </c>
      <c r="B8515" t="s">
        <v>57</v>
      </c>
      <c r="C8515" t="s">
        <v>446</v>
      </c>
      <c r="D8515" s="177">
        <v>44193</v>
      </c>
      <c r="E8515">
        <v>8</v>
      </c>
      <c r="F8515" s="38">
        <f t="shared" ref="F8515:F8578" si="133">D8515</f>
        <v>44193</v>
      </c>
    </row>
    <row r="8516" spans="1:6" x14ac:dyDescent="0.25">
      <c r="A8516" t="s">
        <v>25</v>
      </c>
      <c r="B8516" t="s">
        <v>54</v>
      </c>
      <c r="C8516" t="s">
        <v>187</v>
      </c>
      <c r="D8516" s="177">
        <v>44193</v>
      </c>
      <c r="E8516">
        <v>8</v>
      </c>
      <c r="F8516" s="38">
        <f t="shared" si="133"/>
        <v>44193</v>
      </c>
    </row>
    <row r="8517" spans="1:6" x14ac:dyDescent="0.25">
      <c r="A8517" t="s">
        <v>264</v>
      </c>
      <c r="B8517" t="s">
        <v>81</v>
      </c>
      <c r="C8517" t="s">
        <v>82</v>
      </c>
      <c r="D8517" s="177">
        <v>44193</v>
      </c>
      <c r="E8517">
        <v>18</v>
      </c>
      <c r="F8517" s="38">
        <f t="shared" si="133"/>
        <v>44193</v>
      </c>
    </row>
    <row r="8518" spans="1:6" x14ac:dyDescent="0.25">
      <c r="A8518" t="s">
        <v>91</v>
      </c>
      <c r="B8518" t="s">
        <v>91</v>
      </c>
      <c r="C8518" t="s">
        <v>98</v>
      </c>
      <c r="D8518" s="177">
        <v>44193</v>
      </c>
      <c r="E8518">
        <v>56</v>
      </c>
      <c r="F8518" s="38">
        <f t="shared" si="133"/>
        <v>44193</v>
      </c>
    </row>
    <row r="8519" spans="1:6" x14ac:dyDescent="0.25">
      <c r="A8519" t="s">
        <v>91</v>
      </c>
      <c r="B8519" t="s">
        <v>91</v>
      </c>
      <c r="C8519" t="s">
        <v>101</v>
      </c>
      <c r="D8519" s="177">
        <v>44192</v>
      </c>
      <c r="E8519">
        <v>2</v>
      </c>
      <c r="F8519" s="38">
        <f t="shared" si="133"/>
        <v>44192</v>
      </c>
    </row>
    <row r="8520" spans="1:6" x14ac:dyDescent="0.25">
      <c r="A8520" t="s">
        <v>91</v>
      </c>
      <c r="B8520" t="s">
        <v>91</v>
      </c>
      <c r="C8520" t="s">
        <v>94</v>
      </c>
      <c r="D8520" s="177">
        <v>44190</v>
      </c>
      <c r="E8520">
        <v>4</v>
      </c>
      <c r="F8520" s="38">
        <f t="shared" si="133"/>
        <v>44190</v>
      </c>
    </row>
    <row r="8521" spans="1:6" x14ac:dyDescent="0.25">
      <c r="A8521" t="s">
        <v>91</v>
      </c>
      <c r="B8521" t="s">
        <v>91</v>
      </c>
      <c r="C8521" t="s">
        <v>101</v>
      </c>
      <c r="D8521" s="177">
        <v>44189</v>
      </c>
      <c r="E8521">
        <v>10</v>
      </c>
      <c r="F8521" s="38">
        <f t="shared" si="133"/>
        <v>44189</v>
      </c>
    </row>
    <row r="8522" spans="1:6" x14ac:dyDescent="0.25">
      <c r="A8522" t="s">
        <v>91</v>
      </c>
      <c r="B8522" t="s">
        <v>91</v>
      </c>
      <c r="C8522" t="s">
        <v>98</v>
      </c>
      <c r="D8522" s="177">
        <v>44189</v>
      </c>
      <c r="E8522">
        <v>1</v>
      </c>
      <c r="F8522" s="38">
        <f t="shared" si="133"/>
        <v>44189</v>
      </c>
    </row>
    <row r="8523" spans="1:6" x14ac:dyDescent="0.25">
      <c r="A8523" t="s">
        <v>25</v>
      </c>
      <c r="B8523" t="s">
        <v>25</v>
      </c>
      <c r="C8523" t="s">
        <v>51</v>
      </c>
      <c r="D8523" s="177">
        <v>44189</v>
      </c>
      <c r="E8523">
        <v>16</v>
      </c>
      <c r="F8523" s="38">
        <f t="shared" si="133"/>
        <v>44189</v>
      </c>
    </row>
    <row r="8524" spans="1:6" x14ac:dyDescent="0.25">
      <c r="A8524" t="s">
        <v>25</v>
      </c>
      <c r="B8524" t="s">
        <v>54</v>
      </c>
      <c r="C8524" t="s">
        <v>56</v>
      </c>
      <c r="D8524" s="177">
        <v>44189</v>
      </c>
      <c r="E8524">
        <v>63</v>
      </c>
      <c r="F8524" s="38">
        <f t="shared" si="133"/>
        <v>44189</v>
      </c>
    </row>
    <row r="8525" spans="1:6" x14ac:dyDescent="0.25">
      <c r="A8525" t="s">
        <v>263</v>
      </c>
      <c r="B8525" t="s">
        <v>199</v>
      </c>
      <c r="C8525" t="s">
        <v>319</v>
      </c>
      <c r="D8525" s="177">
        <v>44189</v>
      </c>
      <c r="E8525">
        <v>1</v>
      </c>
      <c r="F8525" s="38">
        <f t="shared" si="133"/>
        <v>44189</v>
      </c>
    </row>
    <row r="8526" spans="1:6" x14ac:dyDescent="0.25">
      <c r="A8526" t="s">
        <v>25</v>
      </c>
      <c r="B8526" t="s">
        <v>25</v>
      </c>
      <c r="C8526" t="s">
        <v>39</v>
      </c>
      <c r="D8526" s="177">
        <v>44189</v>
      </c>
      <c r="E8526">
        <v>4</v>
      </c>
      <c r="F8526" s="38">
        <f t="shared" si="133"/>
        <v>44189</v>
      </c>
    </row>
    <row r="8527" spans="1:6" x14ac:dyDescent="0.25">
      <c r="A8527" t="s">
        <v>25</v>
      </c>
      <c r="B8527" t="s">
        <v>25</v>
      </c>
      <c r="C8527" t="s">
        <v>34</v>
      </c>
      <c r="D8527" s="177">
        <v>44189</v>
      </c>
      <c r="E8527">
        <v>12</v>
      </c>
      <c r="F8527" s="38">
        <f t="shared" si="133"/>
        <v>44189</v>
      </c>
    </row>
    <row r="8528" spans="1:6" x14ac:dyDescent="0.25">
      <c r="A8528" t="s">
        <v>25</v>
      </c>
      <c r="B8528" t="s">
        <v>25</v>
      </c>
      <c r="C8528" t="s">
        <v>47</v>
      </c>
      <c r="D8528" s="177">
        <v>44189</v>
      </c>
      <c r="E8528">
        <v>1</v>
      </c>
      <c r="F8528" s="38">
        <f t="shared" si="133"/>
        <v>44189</v>
      </c>
    </row>
    <row r="8529" spans="1:6" x14ac:dyDescent="0.25">
      <c r="A8529" t="s">
        <v>25</v>
      </c>
      <c r="B8529" t="s">
        <v>26</v>
      </c>
      <c r="C8529" t="s">
        <v>27</v>
      </c>
      <c r="D8529" s="177">
        <v>44189</v>
      </c>
      <c r="E8529">
        <v>18</v>
      </c>
      <c r="F8529" s="38">
        <f t="shared" si="133"/>
        <v>44189</v>
      </c>
    </row>
    <row r="8530" spans="1:6" x14ac:dyDescent="0.25">
      <c r="A8530" t="s">
        <v>91</v>
      </c>
      <c r="B8530" t="s">
        <v>91</v>
      </c>
      <c r="C8530" t="s">
        <v>96</v>
      </c>
      <c r="D8530" s="177">
        <v>44189</v>
      </c>
      <c r="E8530">
        <v>59</v>
      </c>
      <c r="F8530" s="38">
        <f t="shared" si="133"/>
        <v>44189</v>
      </c>
    </row>
    <row r="8531" spans="1:6" x14ac:dyDescent="0.25">
      <c r="A8531" t="s">
        <v>25</v>
      </c>
      <c r="B8531" t="s">
        <v>25</v>
      </c>
      <c r="C8531" t="s">
        <v>41</v>
      </c>
      <c r="D8531" s="177">
        <v>44189</v>
      </c>
      <c r="E8531">
        <v>25</v>
      </c>
      <c r="F8531" s="38">
        <f t="shared" si="133"/>
        <v>44189</v>
      </c>
    </row>
    <row r="8532" spans="1:6" x14ac:dyDescent="0.25">
      <c r="A8532" t="s">
        <v>325</v>
      </c>
      <c r="B8532" t="s">
        <v>325</v>
      </c>
      <c r="C8532" t="s">
        <v>327</v>
      </c>
      <c r="D8532" s="177">
        <v>44189</v>
      </c>
      <c r="E8532">
        <v>22</v>
      </c>
      <c r="F8532" s="38">
        <f t="shared" si="133"/>
        <v>44189</v>
      </c>
    </row>
    <row r="8533" spans="1:6" x14ac:dyDescent="0.25">
      <c r="A8533" t="s">
        <v>264</v>
      </c>
      <c r="B8533" t="s">
        <v>83</v>
      </c>
      <c r="C8533" t="s">
        <v>84</v>
      </c>
      <c r="D8533" s="177">
        <v>44189</v>
      </c>
      <c r="E8533">
        <v>62</v>
      </c>
      <c r="F8533" s="38">
        <f t="shared" si="133"/>
        <v>44189</v>
      </c>
    </row>
    <row r="8534" spans="1:6" x14ac:dyDescent="0.25">
      <c r="A8534" t="s">
        <v>264</v>
      </c>
      <c r="B8534" t="s">
        <v>83</v>
      </c>
      <c r="C8534" t="s">
        <v>80</v>
      </c>
      <c r="D8534" s="177">
        <v>44189</v>
      </c>
      <c r="E8534">
        <v>15</v>
      </c>
      <c r="F8534" s="38">
        <f t="shared" si="133"/>
        <v>44189</v>
      </c>
    </row>
    <row r="8535" spans="1:6" x14ac:dyDescent="0.25">
      <c r="A8535" t="s">
        <v>337</v>
      </c>
      <c r="B8535" t="s">
        <v>338</v>
      </c>
      <c r="C8535" t="s">
        <v>177</v>
      </c>
      <c r="D8535" s="177">
        <v>44189</v>
      </c>
      <c r="E8535">
        <v>19</v>
      </c>
      <c r="F8535" s="38">
        <f t="shared" si="133"/>
        <v>44189</v>
      </c>
    </row>
    <row r="8536" spans="1:6" x14ac:dyDescent="0.25">
      <c r="A8536" t="s">
        <v>370</v>
      </c>
      <c r="B8536" t="s">
        <v>371</v>
      </c>
      <c r="D8536" s="177">
        <v>44189</v>
      </c>
      <c r="E8536">
        <v>6</v>
      </c>
      <c r="F8536" s="38">
        <f t="shared" si="133"/>
        <v>44189</v>
      </c>
    </row>
    <row r="8537" spans="1:6" x14ac:dyDescent="0.25">
      <c r="A8537" t="s">
        <v>91</v>
      </c>
      <c r="B8537" t="s">
        <v>91</v>
      </c>
      <c r="C8537" t="s">
        <v>100</v>
      </c>
      <c r="D8537" s="177">
        <v>44189</v>
      </c>
      <c r="E8537">
        <v>60</v>
      </c>
      <c r="F8537" s="38">
        <f t="shared" si="133"/>
        <v>44189</v>
      </c>
    </row>
    <row r="8538" spans="1:6" x14ac:dyDescent="0.25">
      <c r="A8538" t="s">
        <v>25</v>
      </c>
      <c r="B8538" t="s">
        <v>54</v>
      </c>
      <c r="C8538" t="s">
        <v>187</v>
      </c>
      <c r="D8538" s="177">
        <v>44189</v>
      </c>
      <c r="E8538">
        <v>2</v>
      </c>
      <c r="F8538" s="38">
        <f t="shared" si="133"/>
        <v>44189</v>
      </c>
    </row>
    <row r="8539" spans="1:6" x14ac:dyDescent="0.25">
      <c r="A8539" t="s">
        <v>25</v>
      </c>
      <c r="B8539" t="s">
        <v>54</v>
      </c>
      <c r="C8539" t="s">
        <v>55</v>
      </c>
      <c r="D8539" s="177">
        <v>44189</v>
      </c>
      <c r="E8539">
        <v>54</v>
      </c>
      <c r="F8539" s="38">
        <f t="shared" si="133"/>
        <v>44189</v>
      </c>
    </row>
    <row r="8540" spans="1:6" x14ac:dyDescent="0.25">
      <c r="A8540" t="s">
        <v>25</v>
      </c>
      <c r="B8540" t="s">
        <v>25</v>
      </c>
      <c r="C8540" t="s">
        <v>53</v>
      </c>
      <c r="D8540" s="177">
        <v>44189</v>
      </c>
      <c r="E8540">
        <v>34</v>
      </c>
      <c r="F8540" s="38">
        <f t="shared" si="133"/>
        <v>44189</v>
      </c>
    </row>
    <row r="8541" spans="1:6" x14ac:dyDescent="0.25">
      <c r="A8541" t="s">
        <v>25</v>
      </c>
      <c r="B8541" t="s">
        <v>25</v>
      </c>
      <c r="C8541" t="s">
        <v>40</v>
      </c>
      <c r="D8541" s="177">
        <v>44189</v>
      </c>
      <c r="E8541">
        <v>2</v>
      </c>
      <c r="F8541" s="38">
        <f t="shared" si="133"/>
        <v>44189</v>
      </c>
    </row>
    <row r="8542" spans="1:6" x14ac:dyDescent="0.25">
      <c r="A8542" t="s">
        <v>25</v>
      </c>
      <c r="B8542" t="s">
        <v>25</v>
      </c>
      <c r="C8542" t="s">
        <v>41</v>
      </c>
      <c r="D8542" s="177">
        <v>44188</v>
      </c>
      <c r="E8542">
        <v>20</v>
      </c>
      <c r="F8542" s="38">
        <f t="shared" si="133"/>
        <v>44188</v>
      </c>
    </row>
    <row r="8543" spans="1:6" x14ac:dyDescent="0.25">
      <c r="A8543" t="s">
        <v>25</v>
      </c>
      <c r="B8543" t="s">
        <v>25</v>
      </c>
      <c r="C8543" t="s">
        <v>36</v>
      </c>
      <c r="D8543" s="177">
        <v>44188</v>
      </c>
      <c r="E8543">
        <v>51</v>
      </c>
      <c r="F8543" s="38">
        <f t="shared" si="133"/>
        <v>44188</v>
      </c>
    </row>
    <row r="8544" spans="1:6" x14ac:dyDescent="0.25">
      <c r="A8544" t="s">
        <v>25</v>
      </c>
      <c r="B8544" t="s">
        <v>25</v>
      </c>
      <c r="C8544" t="s">
        <v>50</v>
      </c>
      <c r="D8544" s="177">
        <v>44188</v>
      </c>
      <c r="E8544">
        <v>24</v>
      </c>
      <c r="F8544" s="38">
        <f t="shared" si="133"/>
        <v>44188</v>
      </c>
    </row>
    <row r="8545" spans="1:6" x14ac:dyDescent="0.25">
      <c r="A8545" t="s">
        <v>25</v>
      </c>
      <c r="B8545" t="s">
        <v>25</v>
      </c>
      <c r="C8545" t="s">
        <v>45</v>
      </c>
      <c r="D8545" s="177">
        <v>44188</v>
      </c>
      <c r="E8545">
        <v>63</v>
      </c>
      <c r="F8545" s="38">
        <f t="shared" si="133"/>
        <v>44188</v>
      </c>
    </row>
    <row r="8546" spans="1:6" x14ac:dyDescent="0.25">
      <c r="A8546" t="s">
        <v>370</v>
      </c>
      <c r="B8546" t="s">
        <v>371</v>
      </c>
      <c r="D8546" s="177">
        <v>44188</v>
      </c>
      <c r="E8546">
        <v>1</v>
      </c>
      <c r="F8546" s="38">
        <f t="shared" si="133"/>
        <v>44188</v>
      </c>
    </row>
    <row r="8547" spans="1:6" x14ac:dyDescent="0.25">
      <c r="A8547" t="s">
        <v>325</v>
      </c>
      <c r="B8547" t="s">
        <v>325</v>
      </c>
      <c r="C8547" t="s">
        <v>327</v>
      </c>
      <c r="D8547" s="177">
        <v>44188</v>
      </c>
      <c r="E8547">
        <v>23</v>
      </c>
      <c r="F8547" s="38">
        <f t="shared" si="133"/>
        <v>44188</v>
      </c>
    </row>
    <row r="8548" spans="1:6" x14ac:dyDescent="0.25">
      <c r="A8548" t="s">
        <v>264</v>
      </c>
      <c r="B8548" t="s">
        <v>83</v>
      </c>
      <c r="C8548" t="s">
        <v>80</v>
      </c>
      <c r="D8548" s="177">
        <v>44188</v>
      </c>
      <c r="E8548">
        <v>60</v>
      </c>
      <c r="F8548" s="38">
        <f t="shared" si="133"/>
        <v>44188</v>
      </c>
    </row>
    <row r="8549" spans="1:6" x14ac:dyDescent="0.25">
      <c r="A8549" t="s">
        <v>16</v>
      </c>
      <c r="B8549" t="s">
        <v>16</v>
      </c>
      <c r="C8549" t="s">
        <v>17</v>
      </c>
      <c r="D8549" s="177">
        <v>44188</v>
      </c>
      <c r="E8549">
        <v>64</v>
      </c>
      <c r="F8549" s="38">
        <f t="shared" si="133"/>
        <v>44188</v>
      </c>
    </row>
    <row r="8550" spans="1:6" x14ac:dyDescent="0.25">
      <c r="A8550" t="s">
        <v>18</v>
      </c>
      <c r="B8550" t="s">
        <v>18</v>
      </c>
      <c r="C8550" t="s">
        <v>23</v>
      </c>
      <c r="D8550" s="177">
        <v>44188</v>
      </c>
      <c r="E8550">
        <v>34</v>
      </c>
      <c r="F8550" s="38">
        <f t="shared" si="133"/>
        <v>44188</v>
      </c>
    </row>
    <row r="8551" spans="1:6" x14ac:dyDescent="0.25">
      <c r="A8551" t="s">
        <v>18</v>
      </c>
      <c r="B8551" t="s">
        <v>18</v>
      </c>
      <c r="C8551" t="s">
        <v>24</v>
      </c>
      <c r="D8551" s="177">
        <v>44188</v>
      </c>
      <c r="E8551">
        <v>30</v>
      </c>
      <c r="F8551" s="38">
        <f t="shared" si="133"/>
        <v>44188</v>
      </c>
    </row>
    <row r="8552" spans="1:6" x14ac:dyDescent="0.25">
      <c r="A8552" t="s">
        <v>25</v>
      </c>
      <c r="B8552" t="s">
        <v>25</v>
      </c>
      <c r="C8552" t="s">
        <v>48</v>
      </c>
      <c r="D8552" s="177">
        <v>44188</v>
      </c>
      <c r="E8552">
        <v>8</v>
      </c>
      <c r="F8552" s="38">
        <f t="shared" si="133"/>
        <v>44188</v>
      </c>
    </row>
    <row r="8553" spans="1:6" x14ac:dyDescent="0.25">
      <c r="A8553" t="s">
        <v>25</v>
      </c>
      <c r="B8553" t="s">
        <v>25</v>
      </c>
      <c r="C8553" t="s">
        <v>47</v>
      </c>
      <c r="D8553" s="177">
        <v>44188</v>
      </c>
      <c r="E8553">
        <v>1</v>
      </c>
      <c r="F8553" s="38">
        <f t="shared" si="133"/>
        <v>44188</v>
      </c>
    </row>
    <row r="8554" spans="1:6" x14ac:dyDescent="0.25">
      <c r="A8554" t="s">
        <v>25</v>
      </c>
      <c r="B8554" t="s">
        <v>25</v>
      </c>
      <c r="C8554" t="s">
        <v>42</v>
      </c>
      <c r="D8554" s="177">
        <v>44188</v>
      </c>
      <c r="E8554">
        <v>6</v>
      </c>
      <c r="F8554" s="38">
        <f t="shared" si="133"/>
        <v>44188</v>
      </c>
    </row>
    <row r="8555" spans="1:6" x14ac:dyDescent="0.25">
      <c r="A8555" t="s">
        <v>25</v>
      </c>
      <c r="B8555" t="s">
        <v>25</v>
      </c>
      <c r="C8555" t="s">
        <v>39</v>
      </c>
      <c r="D8555" s="177">
        <v>44188</v>
      </c>
      <c r="E8555">
        <v>39</v>
      </c>
      <c r="F8555" s="38">
        <f t="shared" si="133"/>
        <v>44188</v>
      </c>
    </row>
    <row r="8556" spans="1:6" x14ac:dyDescent="0.25">
      <c r="A8556" t="s">
        <v>264</v>
      </c>
      <c r="B8556" t="s">
        <v>83</v>
      </c>
      <c r="C8556" t="s">
        <v>181</v>
      </c>
      <c r="D8556" s="177">
        <v>44188</v>
      </c>
      <c r="E8556">
        <v>56</v>
      </c>
      <c r="F8556" s="38">
        <f t="shared" si="133"/>
        <v>44188</v>
      </c>
    </row>
    <row r="8557" spans="1:6" x14ac:dyDescent="0.25">
      <c r="A8557" t="s">
        <v>264</v>
      </c>
      <c r="B8557" t="s">
        <v>83</v>
      </c>
      <c r="C8557" t="s">
        <v>86</v>
      </c>
      <c r="D8557" s="177">
        <v>44188</v>
      </c>
      <c r="E8557">
        <v>9</v>
      </c>
      <c r="F8557" s="38">
        <f t="shared" si="133"/>
        <v>44188</v>
      </c>
    </row>
    <row r="8558" spans="1:6" x14ac:dyDescent="0.25">
      <c r="A8558" t="s">
        <v>91</v>
      </c>
      <c r="B8558" t="s">
        <v>91</v>
      </c>
      <c r="C8558" t="s">
        <v>101</v>
      </c>
      <c r="D8558" s="177">
        <v>44188</v>
      </c>
      <c r="E8558">
        <v>35</v>
      </c>
      <c r="F8558" s="38">
        <f t="shared" si="133"/>
        <v>44188</v>
      </c>
    </row>
    <row r="8559" spans="1:6" x14ac:dyDescent="0.25">
      <c r="A8559" t="s">
        <v>25</v>
      </c>
      <c r="B8559" t="s">
        <v>54</v>
      </c>
      <c r="C8559" t="s">
        <v>56</v>
      </c>
      <c r="D8559" s="177">
        <v>44188</v>
      </c>
      <c r="E8559">
        <v>87</v>
      </c>
      <c r="F8559" s="38">
        <f t="shared" si="133"/>
        <v>44188</v>
      </c>
    </row>
    <row r="8560" spans="1:6" x14ac:dyDescent="0.25">
      <c r="A8560" t="s">
        <v>25</v>
      </c>
      <c r="B8560" t="s">
        <v>54</v>
      </c>
      <c r="C8560" t="s">
        <v>55</v>
      </c>
      <c r="D8560" s="177">
        <v>44188</v>
      </c>
      <c r="E8560">
        <v>126</v>
      </c>
      <c r="F8560" s="38">
        <f t="shared" si="133"/>
        <v>44188</v>
      </c>
    </row>
    <row r="8561" spans="1:6" x14ac:dyDescent="0.25">
      <c r="A8561" t="s">
        <v>71</v>
      </c>
      <c r="B8561" t="s">
        <v>71</v>
      </c>
      <c r="C8561" t="s">
        <v>72</v>
      </c>
      <c r="D8561" s="177">
        <v>44188</v>
      </c>
      <c r="E8561">
        <v>77</v>
      </c>
      <c r="F8561" s="38">
        <f t="shared" si="133"/>
        <v>44188</v>
      </c>
    </row>
    <row r="8562" spans="1:6" x14ac:dyDescent="0.25">
      <c r="A8562" t="s">
        <v>57</v>
      </c>
      <c r="B8562" t="s">
        <v>57</v>
      </c>
      <c r="C8562" t="s">
        <v>63</v>
      </c>
      <c r="D8562" s="177">
        <v>44188</v>
      </c>
      <c r="E8562">
        <v>43</v>
      </c>
      <c r="F8562" s="38">
        <f t="shared" si="133"/>
        <v>44188</v>
      </c>
    </row>
    <row r="8563" spans="1:6" x14ac:dyDescent="0.25">
      <c r="A8563" t="s">
        <v>263</v>
      </c>
      <c r="B8563" t="s">
        <v>199</v>
      </c>
      <c r="C8563" t="s">
        <v>75</v>
      </c>
      <c r="D8563" s="177">
        <v>44188</v>
      </c>
      <c r="E8563">
        <v>52</v>
      </c>
      <c r="F8563" s="38">
        <f t="shared" si="133"/>
        <v>44188</v>
      </c>
    </row>
    <row r="8564" spans="1:6" x14ac:dyDescent="0.25">
      <c r="A8564" t="s">
        <v>25</v>
      </c>
      <c r="B8564" t="s">
        <v>25</v>
      </c>
      <c r="C8564" t="s">
        <v>37</v>
      </c>
      <c r="D8564" s="177">
        <v>44188</v>
      </c>
      <c r="E8564">
        <v>25</v>
      </c>
      <c r="F8564" s="38">
        <f t="shared" si="133"/>
        <v>44188</v>
      </c>
    </row>
    <row r="8565" spans="1:6" x14ac:dyDescent="0.25">
      <c r="A8565" t="s">
        <v>25</v>
      </c>
      <c r="B8565" t="s">
        <v>25</v>
      </c>
      <c r="C8565" t="s">
        <v>34</v>
      </c>
      <c r="D8565" s="177">
        <v>44188</v>
      </c>
      <c r="E8565">
        <v>19</v>
      </c>
      <c r="F8565" s="38">
        <f t="shared" si="133"/>
        <v>44188</v>
      </c>
    </row>
    <row r="8566" spans="1:6" x14ac:dyDescent="0.25">
      <c r="A8566" t="s">
        <v>25</v>
      </c>
      <c r="B8566" t="s">
        <v>25</v>
      </c>
      <c r="C8566" t="s">
        <v>43</v>
      </c>
      <c r="D8566" s="177">
        <v>44188</v>
      </c>
      <c r="E8566">
        <v>29</v>
      </c>
      <c r="F8566" s="38">
        <f t="shared" si="133"/>
        <v>44188</v>
      </c>
    </row>
    <row r="8567" spans="1:6" x14ac:dyDescent="0.25">
      <c r="A8567" t="s">
        <v>25</v>
      </c>
      <c r="B8567" t="s">
        <v>26</v>
      </c>
      <c r="C8567" t="s">
        <v>27</v>
      </c>
      <c r="D8567" s="177">
        <v>44188</v>
      </c>
      <c r="E8567">
        <v>35</v>
      </c>
      <c r="F8567" s="38">
        <f t="shared" si="133"/>
        <v>44188</v>
      </c>
    </row>
    <row r="8568" spans="1:6" x14ac:dyDescent="0.25">
      <c r="A8568" t="s">
        <v>25</v>
      </c>
      <c r="B8568" t="s">
        <v>25</v>
      </c>
      <c r="C8568" t="s">
        <v>31</v>
      </c>
      <c r="D8568" s="177">
        <v>44188</v>
      </c>
      <c r="E8568">
        <v>93</v>
      </c>
      <c r="F8568" s="38">
        <f t="shared" si="133"/>
        <v>44188</v>
      </c>
    </row>
    <row r="8569" spans="1:6" x14ac:dyDescent="0.25">
      <c r="A8569" t="s">
        <v>25</v>
      </c>
      <c r="B8569" t="s">
        <v>29</v>
      </c>
      <c r="C8569" t="s">
        <v>30</v>
      </c>
      <c r="D8569" s="177">
        <v>44188</v>
      </c>
      <c r="E8569">
        <v>61</v>
      </c>
      <c r="F8569" s="38">
        <f t="shared" si="133"/>
        <v>44188</v>
      </c>
    </row>
    <row r="8570" spans="1:6" x14ac:dyDescent="0.25">
      <c r="A8570" t="s">
        <v>91</v>
      </c>
      <c r="B8570" t="s">
        <v>91</v>
      </c>
      <c r="C8570" t="s">
        <v>98</v>
      </c>
      <c r="D8570" s="177">
        <v>44188</v>
      </c>
      <c r="E8570">
        <v>44</v>
      </c>
      <c r="F8570" s="38">
        <f t="shared" si="133"/>
        <v>44188</v>
      </c>
    </row>
    <row r="8571" spans="1:6" x14ac:dyDescent="0.25">
      <c r="A8571" t="s">
        <v>264</v>
      </c>
      <c r="B8571" t="s">
        <v>83</v>
      </c>
      <c r="C8571" t="s">
        <v>90</v>
      </c>
      <c r="D8571" s="177">
        <v>44188</v>
      </c>
      <c r="E8571">
        <v>1</v>
      </c>
      <c r="F8571" s="38">
        <f t="shared" si="133"/>
        <v>44188</v>
      </c>
    </row>
    <row r="8572" spans="1:6" x14ac:dyDescent="0.25">
      <c r="A8572" t="s">
        <v>91</v>
      </c>
      <c r="B8572" t="s">
        <v>91</v>
      </c>
      <c r="C8572" t="s">
        <v>95</v>
      </c>
      <c r="D8572" s="177">
        <v>44188</v>
      </c>
      <c r="E8572">
        <v>12</v>
      </c>
      <c r="F8572" s="38">
        <f t="shared" si="133"/>
        <v>44188</v>
      </c>
    </row>
    <row r="8573" spans="1:6" x14ac:dyDescent="0.25">
      <c r="A8573" t="s">
        <v>264</v>
      </c>
      <c r="B8573" t="s">
        <v>81</v>
      </c>
      <c r="C8573" t="s">
        <v>82</v>
      </c>
      <c r="D8573" s="177">
        <v>44188</v>
      </c>
      <c r="E8573">
        <v>48</v>
      </c>
      <c r="F8573" s="38">
        <f t="shared" si="133"/>
        <v>44188</v>
      </c>
    </row>
    <row r="8574" spans="1:6" x14ac:dyDescent="0.25">
      <c r="A8574" t="s">
        <v>263</v>
      </c>
      <c r="B8574" t="s">
        <v>199</v>
      </c>
      <c r="C8574" t="s">
        <v>188</v>
      </c>
      <c r="D8574" s="177">
        <v>44188</v>
      </c>
      <c r="E8574">
        <v>1</v>
      </c>
      <c r="F8574" s="38">
        <f t="shared" si="133"/>
        <v>44188</v>
      </c>
    </row>
    <row r="8575" spans="1:6" x14ac:dyDescent="0.25">
      <c r="A8575" t="s">
        <v>25</v>
      </c>
      <c r="B8575" t="s">
        <v>54</v>
      </c>
      <c r="C8575" t="s">
        <v>187</v>
      </c>
      <c r="D8575" s="177">
        <v>44188</v>
      </c>
      <c r="E8575">
        <v>8</v>
      </c>
      <c r="F8575" s="38">
        <f t="shared" si="133"/>
        <v>44188</v>
      </c>
    </row>
    <row r="8576" spans="1:6" x14ac:dyDescent="0.25">
      <c r="A8576" t="s">
        <v>25</v>
      </c>
      <c r="B8576" t="s">
        <v>25</v>
      </c>
      <c r="C8576" t="s">
        <v>32</v>
      </c>
      <c r="D8576" s="177">
        <v>44188</v>
      </c>
      <c r="E8576">
        <v>102</v>
      </c>
      <c r="F8576" s="38">
        <f t="shared" si="133"/>
        <v>44188</v>
      </c>
    </row>
    <row r="8577" spans="1:6" x14ac:dyDescent="0.25">
      <c r="A8577" t="s">
        <v>25</v>
      </c>
      <c r="B8577" t="s">
        <v>26</v>
      </c>
      <c r="C8577" t="s">
        <v>28</v>
      </c>
      <c r="D8577" s="177">
        <v>44188</v>
      </c>
      <c r="E8577">
        <v>49</v>
      </c>
      <c r="F8577" s="38">
        <f t="shared" si="133"/>
        <v>44188</v>
      </c>
    </row>
    <row r="8578" spans="1:6" x14ac:dyDescent="0.25">
      <c r="A8578" t="s">
        <v>18</v>
      </c>
      <c r="B8578" t="s">
        <v>19</v>
      </c>
      <c r="C8578" t="s">
        <v>20</v>
      </c>
      <c r="D8578" s="177">
        <v>44188</v>
      </c>
      <c r="E8578">
        <v>25</v>
      </c>
      <c r="F8578" s="38">
        <f t="shared" si="133"/>
        <v>44188</v>
      </c>
    </row>
    <row r="8579" spans="1:6" x14ac:dyDescent="0.25">
      <c r="A8579" t="s">
        <v>337</v>
      </c>
      <c r="B8579" t="s">
        <v>338</v>
      </c>
      <c r="C8579" t="s">
        <v>177</v>
      </c>
      <c r="D8579" s="177">
        <v>44188</v>
      </c>
      <c r="E8579">
        <v>33</v>
      </c>
      <c r="F8579" s="38">
        <f t="shared" ref="F8579:F8642" si="134">D8579</f>
        <v>44188</v>
      </c>
    </row>
    <row r="8580" spans="1:6" x14ac:dyDescent="0.25">
      <c r="A8580" t="s">
        <v>25</v>
      </c>
      <c r="B8580" t="s">
        <v>25</v>
      </c>
      <c r="C8580" t="s">
        <v>49</v>
      </c>
      <c r="D8580" s="177">
        <v>44188</v>
      </c>
      <c r="E8580">
        <v>86</v>
      </c>
      <c r="F8580" s="38">
        <f t="shared" si="134"/>
        <v>44188</v>
      </c>
    </row>
    <row r="8581" spans="1:6" x14ac:dyDescent="0.25">
      <c r="A8581" t="s">
        <v>25</v>
      </c>
      <c r="B8581" t="s">
        <v>25</v>
      </c>
      <c r="C8581" t="s">
        <v>46</v>
      </c>
      <c r="D8581" s="177">
        <v>44188</v>
      </c>
      <c r="E8581">
        <v>25</v>
      </c>
      <c r="F8581" s="38">
        <f t="shared" si="134"/>
        <v>44188</v>
      </c>
    </row>
    <row r="8582" spans="1:6" x14ac:dyDescent="0.25">
      <c r="A8582" t="s">
        <v>25</v>
      </c>
      <c r="B8582" t="s">
        <v>25</v>
      </c>
      <c r="C8582" t="s">
        <v>186</v>
      </c>
      <c r="D8582" s="177">
        <v>44188</v>
      </c>
      <c r="E8582">
        <v>2</v>
      </c>
      <c r="F8582" s="38">
        <f t="shared" si="134"/>
        <v>44188</v>
      </c>
    </row>
    <row r="8583" spans="1:6" x14ac:dyDescent="0.25">
      <c r="A8583" t="s">
        <v>263</v>
      </c>
      <c r="B8583" t="s">
        <v>199</v>
      </c>
      <c r="C8583" t="s">
        <v>447</v>
      </c>
      <c r="D8583" s="177">
        <v>44188</v>
      </c>
      <c r="E8583">
        <v>24</v>
      </c>
      <c r="F8583" s="38">
        <f t="shared" si="134"/>
        <v>44188</v>
      </c>
    </row>
    <row r="8584" spans="1:6" x14ac:dyDescent="0.25">
      <c r="A8584" t="s">
        <v>263</v>
      </c>
      <c r="B8584" t="s">
        <v>199</v>
      </c>
      <c r="C8584" t="s">
        <v>77</v>
      </c>
      <c r="D8584" s="177">
        <v>44188</v>
      </c>
      <c r="E8584">
        <v>63</v>
      </c>
      <c r="F8584" s="38">
        <f t="shared" si="134"/>
        <v>44188</v>
      </c>
    </row>
    <row r="8585" spans="1:6" x14ac:dyDescent="0.25">
      <c r="A8585" t="s">
        <v>25</v>
      </c>
      <c r="B8585" t="s">
        <v>25</v>
      </c>
      <c r="C8585" t="s">
        <v>53</v>
      </c>
      <c r="D8585" s="177">
        <v>44188</v>
      </c>
      <c r="E8585">
        <v>41</v>
      </c>
      <c r="F8585" s="38">
        <f t="shared" si="134"/>
        <v>44188</v>
      </c>
    </row>
    <row r="8586" spans="1:6" x14ac:dyDescent="0.25">
      <c r="A8586" t="s">
        <v>91</v>
      </c>
      <c r="B8586" t="s">
        <v>91</v>
      </c>
      <c r="C8586" t="s">
        <v>96</v>
      </c>
      <c r="D8586" s="177">
        <v>44188</v>
      </c>
      <c r="E8586">
        <v>1</v>
      </c>
      <c r="F8586" s="38">
        <f t="shared" si="134"/>
        <v>44188</v>
      </c>
    </row>
    <row r="8587" spans="1:6" x14ac:dyDescent="0.25">
      <c r="A8587" t="s">
        <v>91</v>
      </c>
      <c r="B8587" t="s">
        <v>91</v>
      </c>
      <c r="C8587" t="s">
        <v>100</v>
      </c>
      <c r="D8587" s="177">
        <v>44188</v>
      </c>
      <c r="E8587">
        <v>130</v>
      </c>
      <c r="F8587" s="38">
        <f t="shared" si="134"/>
        <v>44188</v>
      </c>
    </row>
    <row r="8588" spans="1:6" x14ac:dyDescent="0.25">
      <c r="A8588" t="s">
        <v>264</v>
      </c>
      <c r="B8588" t="s">
        <v>83</v>
      </c>
      <c r="C8588" t="s">
        <v>84</v>
      </c>
      <c r="D8588" s="177">
        <v>44188</v>
      </c>
      <c r="E8588">
        <v>99</v>
      </c>
      <c r="F8588" s="38">
        <f t="shared" si="134"/>
        <v>44188</v>
      </c>
    </row>
    <row r="8589" spans="1:6" x14ac:dyDescent="0.25">
      <c r="A8589" t="s">
        <v>264</v>
      </c>
      <c r="B8589" t="s">
        <v>81</v>
      </c>
      <c r="C8589" t="s">
        <v>82</v>
      </c>
      <c r="D8589" s="177">
        <v>44187</v>
      </c>
      <c r="E8589">
        <v>44</v>
      </c>
      <c r="F8589" s="38">
        <f t="shared" si="134"/>
        <v>44187</v>
      </c>
    </row>
    <row r="8590" spans="1:6" x14ac:dyDescent="0.25">
      <c r="A8590" t="s">
        <v>264</v>
      </c>
      <c r="B8590" t="s">
        <v>83</v>
      </c>
      <c r="C8590" t="s">
        <v>181</v>
      </c>
      <c r="D8590" s="177">
        <v>44187</v>
      </c>
      <c r="E8590">
        <v>94</v>
      </c>
      <c r="F8590" s="38">
        <f t="shared" si="134"/>
        <v>44187</v>
      </c>
    </row>
    <row r="8591" spans="1:6" x14ac:dyDescent="0.25">
      <c r="A8591" t="s">
        <v>264</v>
      </c>
      <c r="B8591" t="s">
        <v>83</v>
      </c>
      <c r="C8591" t="s">
        <v>86</v>
      </c>
      <c r="D8591" s="177">
        <v>44187</v>
      </c>
      <c r="E8591">
        <v>13</v>
      </c>
      <c r="F8591" s="38">
        <f t="shared" si="134"/>
        <v>44187</v>
      </c>
    </row>
    <row r="8592" spans="1:6" x14ac:dyDescent="0.25">
      <c r="A8592" t="s">
        <v>91</v>
      </c>
      <c r="B8592" t="s">
        <v>91</v>
      </c>
      <c r="C8592" t="s">
        <v>102</v>
      </c>
      <c r="D8592" s="177">
        <v>44187</v>
      </c>
      <c r="E8592">
        <v>43</v>
      </c>
      <c r="F8592" s="38">
        <f t="shared" si="134"/>
        <v>44187</v>
      </c>
    </row>
    <row r="8593" spans="1:6" x14ac:dyDescent="0.25">
      <c r="A8593" t="s">
        <v>25</v>
      </c>
      <c r="B8593" t="s">
        <v>54</v>
      </c>
      <c r="C8593" t="s">
        <v>55</v>
      </c>
      <c r="D8593" s="177">
        <v>44187</v>
      </c>
      <c r="E8593">
        <v>153</v>
      </c>
      <c r="F8593" s="38">
        <f t="shared" si="134"/>
        <v>44187</v>
      </c>
    </row>
    <row r="8594" spans="1:6" x14ac:dyDescent="0.25">
      <c r="A8594" t="s">
        <v>25</v>
      </c>
      <c r="B8594" t="s">
        <v>54</v>
      </c>
      <c r="C8594" t="s">
        <v>187</v>
      </c>
      <c r="D8594" s="177">
        <v>44187</v>
      </c>
      <c r="E8594">
        <v>5</v>
      </c>
      <c r="F8594" s="38">
        <f t="shared" si="134"/>
        <v>44187</v>
      </c>
    </row>
    <row r="8595" spans="1:6" x14ac:dyDescent="0.25">
      <c r="A8595" t="s">
        <v>71</v>
      </c>
      <c r="B8595" t="s">
        <v>71</v>
      </c>
      <c r="C8595" t="s">
        <v>72</v>
      </c>
      <c r="D8595" s="177">
        <v>44187</v>
      </c>
      <c r="E8595">
        <v>98</v>
      </c>
      <c r="F8595" s="38">
        <f t="shared" si="134"/>
        <v>44187</v>
      </c>
    </row>
    <row r="8596" spans="1:6" x14ac:dyDescent="0.25">
      <c r="A8596" t="s">
        <v>25</v>
      </c>
      <c r="B8596" t="s">
        <v>25</v>
      </c>
      <c r="C8596" t="s">
        <v>38</v>
      </c>
      <c r="D8596" s="177">
        <v>44187</v>
      </c>
      <c r="E8596">
        <v>27</v>
      </c>
      <c r="F8596" s="38">
        <f t="shared" si="134"/>
        <v>44187</v>
      </c>
    </row>
    <row r="8597" spans="1:6" x14ac:dyDescent="0.25">
      <c r="A8597" t="s">
        <v>18</v>
      </c>
      <c r="B8597" t="s">
        <v>18</v>
      </c>
      <c r="C8597" t="s">
        <v>23</v>
      </c>
      <c r="D8597" s="177">
        <v>44187</v>
      </c>
      <c r="E8597">
        <v>27</v>
      </c>
      <c r="F8597" s="38">
        <f t="shared" si="134"/>
        <v>44187</v>
      </c>
    </row>
    <row r="8598" spans="1:6" x14ac:dyDescent="0.25">
      <c r="A8598" t="s">
        <v>263</v>
      </c>
      <c r="B8598" t="s">
        <v>199</v>
      </c>
      <c r="C8598" t="s">
        <v>75</v>
      </c>
      <c r="D8598" s="177">
        <v>44187</v>
      </c>
      <c r="E8598">
        <v>65</v>
      </c>
      <c r="F8598" s="38">
        <f t="shared" si="134"/>
        <v>44187</v>
      </c>
    </row>
    <row r="8599" spans="1:6" x14ac:dyDescent="0.25">
      <c r="A8599" t="s">
        <v>263</v>
      </c>
      <c r="B8599" t="s">
        <v>199</v>
      </c>
      <c r="C8599" t="s">
        <v>447</v>
      </c>
      <c r="D8599" s="177">
        <v>44187</v>
      </c>
      <c r="E8599">
        <v>4</v>
      </c>
      <c r="F8599" s="38">
        <f t="shared" si="134"/>
        <v>44187</v>
      </c>
    </row>
    <row r="8600" spans="1:6" x14ac:dyDescent="0.25">
      <c r="A8600" t="s">
        <v>264</v>
      </c>
      <c r="B8600" t="s">
        <v>83</v>
      </c>
      <c r="C8600" t="s">
        <v>84</v>
      </c>
      <c r="D8600" s="177">
        <v>44187</v>
      </c>
      <c r="E8600">
        <v>114</v>
      </c>
      <c r="F8600" s="38">
        <f t="shared" si="134"/>
        <v>44187</v>
      </c>
    </row>
    <row r="8601" spans="1:6" x14ac:dyDescent="0.25">
      <c r="A8601" t="s">
        <v>264</v>
      </c>
      <c r="B8601" t="s">
        <v>83</v>
      </c>
      <c r="C8601" t="s">
        <v>80</v>
      </c>
      <c r="D8601" s="177">
        <v>44187</v>
      </c>
      <c r="E8601">
        <v>57</v>
      </c>
      <c r="F8601" s="38">
        <f t="shared" si="134"/>
        <v>44187</v>
      </c>
    </row>
    <row r="8602" spans="1:6" x14ac:dyDescent="0.25">
      <c r="A8602" t="s">
        <v>91</v>
      </c>
      <c r="B8602" t="s">
        <v>91</v>
      </c>
      <c r="C8602" t="s">
        <v>100</v>
      </c>
      <c r="D8602" s="177">
        <v>44187</v>
      </c>
      <c r="E8602">
        <v>84</v>
      </c>
      <c r="F8602" s="38">
        <f t="shared" si="134"/>
        <v>44187</v>
      </c>
    </row>
    <row r="8603" spans="1:6" x14ac:dyDescent="0.25">
      <c r="A8603" t="s">
        <v>91</v>
      </c>
      <c r="B8603" t="s">
        <v>91</v>
      </c>
      <c r="C8603" t="s">
        <v>101</v>
      </c>
      <c r="D8603" s="177">
        <v>44187</v>
      </c>
      <c r="E8603">
        <v>83</v>
      </c>
      <c r="F8603" s="38">
        <f t="shared" si="134"/>
        <v>44187</v>
      </c>
    </row>
    <row r="8604" spans="1:6" x14ac:dyDescent="0.25">
      <c r="A8604" t="s">
        <v>325</v>
      </c>
      <c r="B8604" t="s">
        <v>325</v>
      </c>
      <c r="C8604" t="s">
        <v>327</v>
      </c>
      <c r="D8604" s="177">
        <v>44187</v>
      </c>
      <c r="E8604">
        <v>21</v>
      </c>
      <c r="F8604" s="38">
        <f t="shared" si="134"/>
        <v>44187</v>
      </c>
    </row>
    <row r="8605" spans="1:6" x14ac:dyDescent="0.25">
      <c r="A8605" t="s">
        <v>16</v>
      </c>
      <c r="B8605" t="s">
        <v>16</v>
      </c>
      <c r="C8605" t="s">
        <v>17</v>
      </c>
      <c r="D8605" s="177">
        <v>44187</v>
      </c>
      <c r="E8605">
        <v>73</v>
      </c>
      <c r="F8605" s="38">
        <f t="shared" si="134"/>
        <v>44187</v>
      </c>
    </row>
    <row r="8606" spans="1:6" x14ac:dyDescent="0.25">
      <c r="A8606" t="s">
        <v>18</v>
      </c>
      <c r="B8606" t="s">
        <v>19</v>
      </c>
      <c r="C8606" t="s">
        <v>20</v>
      </c>
      <c r="D8606" s="177">
        <v>44187</v>
      </c>
      <c r="E8606">
        <v>50</v>
      </c>
      <c r="F8606" s="38">
        <f t="shared" si="134"/>
        <v>44187</v>
      </c>
    </row>
    <row r="8607" spans="1:6" x14ac:dyDescent="0.25">
      <c r="A8607" t="s">
        <v>337</v>
      </c>
      <c r="B8607" t="s">
        <v>338</v>
      </c>
      <c r="C8607" t="s">
        <v>177</v>
      </c>
      <c r="D8607" s="177">
        <v>44187</v>
      </c>
      <c r="E8607">
        <v>43</v>
      </c>
      <c r="F8607" s="38">
        <f t="shared" si="134"/>
        <v>44187</v>
      </c>
    </row>
    <row r="8608" spans="1:6" x14ac:dyDescent="0.25">
      <c r="A8608" t="s">
        <v>25</v>
      </c>
      <c r="B8608" t="s">
        <v>25</v>
      </c>
      <c r="C8608" t="s">
        <v>47</v>
      </c>
      <c r="D8608" s="177">
        <v>44187</v>
      </c>
      <c r="E8608">
        <v>80</v>
      </c>
      <c r="F8608" s="38">
        <f t="shared" si="134"/>
        <v>44187</v>
      </c>
    </row>
    <row r="8609" spans="1:6" x14ac:dyDescent="0.25">
      <c r="A8609" t="s">
        <v>25</v>
      </c>
      <c r="B8609" t="s">
        <v>25</v>
      </c>
      <c r="C8609" t="s">
        <v>36</v>
      </c>
      <c r="D8609" s="177">
        <v>44187</v>
      </c>
      <c r="E8609">
        <v>14</v>
      </c>
      <c r="F8609" s="38">
        <f t="shared" si="134"/>
        <v>44187</v>
      </c>
    </row>
    <row r="8610" spans="1:6" x14ac:dyDescent="0.25">
      <c r="A8610" t="s">
        <v>263</v>
      </c>
      <c r="B8610" t="s">
        <v>199</v>
      </c>
      <c r="C8610" t="s">
        <v>319</v>
      </c>
      <c r="D8610" s="177">
        <v>44187</v>
      </c>
      <c r="E8610">
        <v>29</v>
      </c>
      <c r="F8610" s="38">
        <f t="shared" si="134"/>
        <v>44187</v>
      </c>
    </row>
    <row r="8611" spans="1:6" x14ac:dyDescent="0.25">
      <c r="A8611" t="s">
        <v>57</v>
      </c>
      <c r="B8611" t="s">
        <v>57</v>
      </c>
      <c r="C8611" t="s">
        <v>62</v>
      </c>
      <c r="D8611" s="177">
        <v>44187</v>
      </c>
      <c r="E8611">
        <v>13</v>
      </c>
      <c r="F8611" s="38">
        <f t="shared" si="134"/>
        <v>44187</v>
      </c>
    </row>
    <row r="8612" spans="1:6" x14ac:dyDescent="0.25">
      <c r="A8612" t="s">
        <v>57</v>
      </c>
      <c r="B8612" t="s">
        <v>57</v>
      </c>
      <c r="C8612" t="s">
        <v>61</v>
      </c>
      <c r="D8612" s="177">
        <v>44187</v>
      </c>
      <c r="E8612">
        <v>2</v>
      </c>
      <c r="F8612" s="38">
        <f t="shared" si="134"/>
        <v>44187</v>
      </c>
    </row>
    <row r="8613" spans="1:6" x14ac:dyDescent="0.25">
      <c r="A8613" t="s">
        <v>25</v>
      </c>
      <c r="B8613" t="s">
        <v>25</v>
      </c>
      <c r="C8613" t="s">
        <v>53</v>
      </c>
      <c r="D8613" s="177">
        <v>44187</v>
      </c>
      <c r="E8613">
        <v>38</v>
      </c>
      <c r="F8613" s="38">
        <f t="shared" si="134"/>
        <v>44187</v>
      </c>
    </row>
    <row r="8614" spans="1:6" x14ac:dyDescent="0.25">
      <c r="A8614" t="s">
        <v>57</v>
      </c>
      <c r="B8614" t="s">
        <v>57</v>
      </c>
      <c r="C8614" t="s">
        <v>183</v>
      </c>
      <c r="D8614" s="177">
        <v>44187</v>
      </c>
      <c r="E8614">
        <v>20</v>
      </c>
      <c r="F8614" s="38">
        <f t="shared" si="134"/>
        <v>44187</v>
      </c>
    </row>
    <row r="8615" spans="1:6" x14ac:dyDescent="0.25">
      <c r="A8615" t="s">
        <v>57</v>
      </c>
      <c r="B8615" t="s">
        <v>57</v>
      </c>
      <c r="C8615" t="s">
        <v>446</v>
      </c>
      <c r="D8615" s="177">
        <v>44187</v>
      </c>
      <c r="E8615">
        <v>20</v>
      </c>
      <c r="F8615" s="38">
        <f t="shared" si="134"/>
        <v>44187</v>
      </c>
    </row>
    <row r="8616" spans="1:6" x14ac:dyDescent="0.25">
      <c r="A8616" t="s">
        <v>57</v>
      </c>
      <c r="B8616" t="s">
        <v>57</v>
      </c>
      <c r="C8616" t="s">
        <v>130</v>
      </c>
      <c r="D8616" s="177">
        <v>44187</v>
      </c>
      <c r="E8616">
        <v>33</v>
      </c>
      <c r="F8616" s="38">
        <f t="shared" si="134"/>
        <v>44187</v>
      </c>
    </row>
    <row r="8617" spans="1:6" x14ac:dyDescent="0.25">
      <c r="A8617" t="s">
        <v>91</v>
      </c>
      <c r="B8617" t="s">
        <v>91</v>
      </c>
      <c r="C8617" t="s">
        <v>98</v>
      </c>
      <c r="D8617" s="177">
        <v>44187</v>
      </c>
      <c r="E8617">
        <v>1</v>
      </c>
      <c r="F8617" s="38">
        <f t="shared" si="134"/>
        <v>44187</v>
      </c>
    </row>
    <row r="8618" spans="1:6" x14ac:dyDescent="0.25">
      <c r="A8618" t="s">
        <v>91</v>
      </c>
      <c r="B8618" t="s">
        <v>91</v>
      </c>
      <c r="C8618" t="s">
        <v>96</v>
      </c>
      <c r="D8618" s="177">
        <v>44187</v>
      </c>
      <c r="E8618">
        <v>25</v>
      </c>
      <c r="F8618" s="38">
        <f t="shared" si="134"/>
        <v>44187</v>
      </c>
    </row>
    <row r="8619" spans="1:6" x14ac:dyDescent="0.25">
      <c r="A8619" t="s">
        <v>25</v>
      </c>
      <c r="B8619" t="s">
        <v>25</v>
      </c>
      <c r="C8619" t="s">
        <v>41</v>
      </c>
      <c r="D8619" s="177">
        <v>44187</v>
      </c>
      <c r="E8619">
        <v>34</v>
      </c>
      <c r="F8619" s="38">
        <f t="shared" si="134"/>
        <v>44187</v>
      </c>
    </row>
    <row r="8620" spans="1:6" x14ac:dyDescent="0.25">
      <c r="A8620" t="s">
        <v>25</v>
      </c>
      <c r="B8620" t="s">
        <v>25</v>
      </c>
      <c r="C8620" t="s">
        <v>34</v>
      </c>
      <c r="D8620" s="177">
        <v>44187</v>
      </c>
      <c r="E8620">
        <v>36</v>
      </c>
      <c r="F8620" s="38">
        <f t="shared" si="134"/>
        <v>44187</v>
      </c>
    </row>
    <row r="8621" spans="1:6" x14ac:dyDescent="0.25">
      <c r="A8621" t="s">
        <v>25</v>
      </c>
      <c r="B8621" t="s">
        <v>25</v>
      </c>
      <c r="C8621" t="s">
        <v>37</v>
      </c>
      <c r="D8621" s="177">
        <v>44187</v>
      </c>
      <c r="E8621">
        <v>93</v>
      </c>
      <c r="F8621" s="38">
        <f t="shared" si="134"/>
        <v>44187</v>
      </c>
    </row>
    <row r="8622" spans="1:6" x14ac:dyDescent="0.25">
      <c r="A8622" t="s">
        <v>25</v>
      </c>
      <c r="B8622" t="s">
        <v>25</v>
      </c>
      <c r="C8622" t="s">
        <v>50</v>
      </c>
      <c r="D8622" s="177">
        <v>44187</v>
      </c>
      <c r="E8622">
        <v>25</v>
      </c>
      <c r="F8622" s="38">
        <f t="shared" si="134"/>
        <v>44187</v>
      </c>
    </row>
    <row r="8623" spans="1:6" x14ac:dyDescent="0.25">
      <c r="A8623" t="s">
        <v>25</v>
      </c>
      <c r="B8623" t="s">
        <v>25</v>
      </c>
      <c r="C8623" t="s">
        <v>45</v>
      </c>
      <c r="D8623" s="177">
        <v>44187</v>
      </c>
      <c r="E8623">
        <v>44</v>
      </c>
      <c r="F8623" s="38">
        <f t="shared" si="134"/>
        <v>44187</v>
      </c>
    </row>
    <row r="8624" spans="1:6" x14ac:dyDescent="0.25">
      <c r="A8624" t="s">
        <v>25</v>
      </c>
      <c r="B8624" t="s">
        <v>25</v>
      </c>
      <c r="C8624" t="s">
        <v>46</v>
      </c>
      <c r="D8624" s="177">
        <v>44187</v>
      </c>
      <c r="E8624">
        <v>52</v>
      </c>
      <c r="F8624" s="38">
        <f t="shared" si="134"/>
        <v>44187</v>
      </c>
    </row>
    <row r="8625" spans="1:6" x14ac:dyDescent="0.25">
      <c r="A8625" t="s">
        <v>25</v>
      </c>
      <c r="B8625" t="s">
        <v>25</v>
      </c>
      <c r="C8625" t="s">
        <v>32</v>
      </c>
      <c r="D8625" s="177">
        <v>44187</v>
      </c>
      <c r="E8625">
        <v>124</v>
      </c>
      <c r="F8625" s="38">
        <f t="shared" si="134"/>
        <v>44187</v>
      </c>
    </row>
    <row r="8626" spans="1:6" x14ac:dyDescent="0.25">
      <c r="A8626" t="s">
        <v>25</v>
      </c>
      <c r="B8626" t="s">
        <v>29</v>
      </c>
      <c r="C8626" t="s">
        <v>30</v>
      </c>
      <c r="D8626" s="177">
        <v>44187</v>
      </c>
      <c r="E8626">
        <v>86</v>
      </c>
      <c r="F8626" s="38">
        <f t="shared" si="134"/>
        <v>44187</v>
      </c>
    </row>
    <row r="8627" spans="1:6" x14ac:dyDescent="0.25">
      <c r="A8627" t="s">
        <v>25</v>
      </c>
      <c r="B8627" t="s">
        <v>25</v>
      </c>
      <c r="C8627" t="s">
        <v>51</v>
      </c>
      <c r="D8627" s="177">
        <v>44187</v>
      </c>
      <c r="E8627">
        <v>7</v>
      </c>
      <c r="F8627" s="38">
        <f t="shared" si="134"/>
        <v>44187</v>
      </c>
    </row>
    <row r="8628" spans="1:6" x14ac:dyDescent="0.25">
      <c r="A8628" t="s">
        <v>25</v>
      </c>
      <c r="B8628" t="s">
        <v>54</v>
      </c>
      <c r="C8628" t="s">
        <v>56</v>
      </c>
      <c r="D8628" s="177">
        <v>44187</v>
      </c>
      <c r="E8628">
        <v>187</v>
      </c>
      <c r="F8628" s="38">
        <f t="shared" si="134"/>
        <v>44187</v>
      </c>
    </row>
    <row r="8629" spans="1:6" x14ac:dyDescent="0.25">
      <c r="A8629" t="s">
        <v>263</v>
      </c>
      <c r="B8629" t="s">
        <v>199</v>
      </c>
      <c r="C8629" t="s">
        <v>77</v>
      </c>
      <c r="D8629" s="177">
        <v>44187</v>
      </c>
      <c r="E8629">
        <v>48</v>
      </c>
      <c r="F8629" s="38">
        <f t="shared" si="134"/>
        <v>44187</v>
      </c>
    </row>
    <row r="8630" spans="1:6" x14ac:dyDescent="0.25">
      <c r="A8630" t="s">
        <v>25</v>
      </c>
      <c r="B8630" t="s">
        <v>26</v>
      </c>
      <c r="C8630" t="s">
        <v>28</v>
      </c>
      <c r="D8630" s="177">
        <v>44187</v>
      </c>
      <c r="E8630">
        <v>2</v>
      </c>
      <c r="F8630" s="38">
        <f t="shared" si="134"/>
        <v>44187</v>
      </c>
    </row>
    <row r="8631" spans="1:6" x14ac:dyDescent="0.25">
      <c r="A8631" t="s">
        <v>25</v>
      </c>
      <c r="B8631" t="s">
        <v>25</v>
      </c>
      <c r="C8631" t="s">
        <v>31</v>
      </c>
      <c r="D8631" s="177">
        <v>44187</v>
      </c>
      <c r="E8631">
        <v>49</v>
      </c>
      <c r="F8631" s="38">
        <f t="shared" si="134"/>
        <v>44187</v>
      </c>
    </row>
    <row r="8632" spans="1:6" x14ac:dyDescent="0.25">
      <c r="A8632" t="s">
        <v>18</v>
      </c>
      <c r="B8632" t="s">
        <v>18</v>
      </c>
      <c r="C8632" t="s">
        <v>24</v>
      </c>
      <c r="D8632" s="177">
        <v>44187</v>
      </c>
      <c r="E8632">
        <v>33</v>
      </c>
      <c r="F8632" s="38">
        <f t="shared" si="134"/>
        <v>44187</v>
      </c>
    </row>
    <row r="8633" spans="1:6" x14ac:dyDescent="0.25">
      <c r="A8633" t="s">
        <v>25</v>
      </c>
      <c r="B8633" t="s">
        <v>26</v>
      </c>
      <c r="C8633" t="s">
        <v>27</v>
      </c>
      <c r="D8633" s="177">
        <v>44187</v>
      </c>
      <c r="E8633">
        <v>32</v>
      </c>
      <c r="F8633" s="38">
        <f t="shared" si="134"/>
        <v>44187</v>
      </c>
    </row>
    <row r="8634" spans="1:6" x14ac:dyDescent="0.25">
      <c r="A8634" t="s">
        <v>25</v>
      </c>
      <c r="B8634" t="s">
        <v>25</v>
      </c>
      <c r="C8634" t="s">
        <v>43</v>
      </c>
      <c r="D8634" s="177">
        <v>44187</v>
      </c>
      <c r="E8634">
        <v>36</v>
      </c>
      <c r="F8634" s="38">
        <f t="shared" si="134"/>
        <v>44187</v>
      </c>
    </row>
    <row r="8635" spans="1:6" x14ac:dyDescent="0.25">
      <c r="A8635" t="s">
        <v>25</v>
      </c>
      <c r="B8635" t="s">
        <v>25</v>
      </c>
      <c r="C8635" t="s">
        <v>186</v>
      </c>
      <c r="D8635" s="177">
        <v>44187</v>
      </c>
      <c r="E8635">
        <v>1</v>
      </c>
      <c r="F8635" s="38">
        <f t="shared" si="134"/>
        <v>44187</v>
      </c>
    </row>
    <row r="8636" spans="1:6" x14ac:dyDescent="0.25">
      <c r="A8636" t="s">
        <v>25</v>
      </c>
      <c r="B8636" t="s">
        <v>25</v>
      </c>
      <c r="C8636" t="s">
        <v>49</v>
      </c>
      <c r="D8636" s="177">
        <v>44187</v>
      </c>
      <c r="E8636">
        <v>21</v>
      </c>
      <c r="F8636" s="38">
        <f t="shared" si="134"/>
        <v>44187</v>
      </c>
    </row>
    <row r="8637" spans="1:6" x14ac:dyDescent="0.25">
      <c r="A8637" t="s">
        <v>25</v>
      </c>
      <c r="B8637" t="s">
        <v>25</v>
      </c>
      <c r="C8637" t="s">
        <v>48</v>
      </c>
      <c r="D8637" s="177">
        <v>44187</v>
      </c>
      <c r="E8637">
        <v>11</v>
      </c>
      <c r="F8637" s="38">
        <f t="shared" si="134"/>
        <v>44187</v>
      </c>
    </row>
    <row r="8638" spans="1:6" x14ac:dyDescent="0.25">
      <c r="A8638" t="s">
        <v>25</v>
      </c>
      <c r="B8638" t="s">
        <v>25</v>
      </c>
      <c r="C8638" t="s">
        <v>39</v>
      </c>
      <c r="D8638" s="177">
        <v>44187</v>
      </c>
      <c r="E8638">
        <v>3</v>
      </c>
      <c r="F8638" s="38">
        <f t="shared" si="134"/>
        <v>44187</v>
      </c>
    </row>
    <row r="8639" spans="1:6" x14ac:dyDescent="0.25">
      <c r="A8639" t="s">
        <v>25</v>
      </c>
      <c r="B8639" t="s">
        <v>25</v>
      </c>
      <c r="C8639" t="s">
        <v>46</v>
      </c>
      <c r="D8639" s="177">
        <v>44186</v>
      </c>
      <c r="E8639">
        <v>25</v>
      </c>
      <c r="F8639" s="38">
        <f t="shared" si="134"/>
        <v>44186</v>
      </c>
    </row>
    <row r="8640" spans="1:6" x14ac:dyDescent="0.25">
      <c r="A8640" t="s">
        <v>25</v>
      </c>
      <c r="B8640" t="s">
        <v>25</v>
      </c>
      <c r="C8640" t="s">
        <v>32</v>
      </c>
      <c r="D8640" s="177">
        <v>44186</v>
      </c>
      <c r="E8640">
        <v>97</v>
      </c>
      <c r="F8640" s="38">
        <f t="shared" si="134"/>
        <v>44186</v>
      </c>
    </row>
    <row r="8641" spans="1:6" x14ac:dyDescent="0.25">
      <c r="A8641" t="s">
        <v>16</v>
      </c>
      <c r="B8641" t="s">
        <v>16</v>
      </c>
      <c r="C8641" t="s">
        <v>17</v>
      </c>
      <c r="D8641" s="177">
        <v>44186</v>
      </c>
      <c r="E8641">
        <v>70</v>
      </c>
      <c r="F8641" s="38">
        <f t="shared" si="134"/>
        <v>44186</v>
      </c>
    </row>
    <row r="8642" spans="1:6" x14ac:dyDescent="0.25">
      <c r="A8642" t="s">
        <v>337</v>
      </c>
      <c r="B8642" t="s">
        <v>338</v>
      </c>
      <c r="C8642" t="s">
        <v>177</v>
      </c>
      <c r="D8642" s="177">
        <v>44186</v>
      </c>
      <c r="E8642">
        <v>45</v>
      </c>
      <c r="F8642" s="38">
        <f t="shared" si="134"/>
        <v>44186</v>
      </c>
    </row>
    <row r="8643" spans="1:6" x14ac:dyDescent="0.25">
      <c r="A8643" t="s">
        <v>18</v>
      </c>
      <c r="B8643" t="s">
        <v>19</v>
      </c>
      <c r="C8643" t="s">
        <v>20</v>
      </c>
      <c r="D8643" s="177">
        <v>44186</v>
      </c>
      <c r="E8643">
        <v>49</v>
      </c>
      <c r="F8643" s="38">
        <f t="shared" ref="F8643:F8706" si="135">D8643</f>
        <v>44186</v>
      </c>
    </row>
    <row r="8644" spans="1:6" x14ac:dyDescent="0.25">
      <c r="A8644" t="s">
        <v>18</v>
      </c>
      <c r="B8644" t="s">
        <v>18</v>
      </c>
      <c r="C8644" t="s">
        <v>23</v>
      </c>
      <c r="D8644" s="177">
        <v>44186</v>
      </c>
      <c r="E8644">
        <v>10</v>
      </c>
      <c r="F8644" s="38">
        <f t="shared" si="135"/>
        <v>44186</v>
      </c>
    </row>
    <row r="8645" spans="1:6" x14ac:dyDescent="0.25">
      <c r="A8645" t="s">
        <v>263</v>
      </c>
      <c r="B8645" t="s">
        <v>199</v>
      </c>
      <c r="C8645" t="s">
        <v>447</v>
      </c>
      <c r="D8645" s="177">
        <v>44186</v>
      </c>
      <c r="E8645">
        <v>22</v>
      </c>
      <c r="F8645" s="38">
        <f t="shared" si="135"/>
        <v>44186</v>
      </c>
    </row>
    <row r="8646" spans="1:6" x14ac:dyDescent="0.25">
      <c r="A8646" t="s">
        <v>25</v>
      </c>
      <c r="B8646" t="s">
        <v>25</v>
      </c>
      <c r="C8646" t="s">
        <v>53</v>
      </c>
      <c r="D8646" s="177">
        <v>44186</v>
      </c>
      <c r="E8646">
        <v>1</v>
      </c>
      <c r="F8646" s="38">
        <f t="shared" si="135"/>
        <v>44186</v>
      </c>
    </row>
    <row r="8647" spans="1:6" x14ac:dyDescent="0.25">
      <c r="A8647" t="s">
        <v>57</v>
      </c>
      <c r="B8647" t="s">
        <v>57</v>
      </c>
      <c r="C8647" t="s">
        <v>60</v>
      </c>
      <c r="D8647" s="177">
        <v>44186</v>
      </c>
      <c r="E8647">
        <v>36</v>
      </c>
      <c r="F8647" s="38">
        <f t="shared" si="135"/>
        <v>44186</v>
      </c>
    </row>
    <row r="8648" spans="1:6" x14ac:dyDescent="0.25">
      <c r="A8648" t="s">
        <v>264</v>
      </c>
      <c r="B8648" t="s">
        <v>81</v>
      </c>
      <c r="C8648" t="s">
        <v>82</v>
      </c>
      <c r="D8648" s="177">
        <v>44186</v>
      </c>
      <c r="E8648">
        <v>48</v>
      </c>
      <c r="F8648" s="38">
        <f t="shared" si="135"/>
        <v>44186</v>
      </c>
    </row>
    <row r="8649" spans="1:6" x14ac:dyDescent="0.25">
      <c r="A8649" t="s">
        <v>91</v>
      </c>
      <c r="B8649" t="s">
        <v>91</v>
      </c>
      <c r="C8649" t="s">
        <v>100</v>
      </c>
      <c r="D8649" s="177">
        <v>44186</v>
      </c>
      <c r="E8649">
        <v>165</v>
      </c>
      <c r="F8649" s="38">
        <f t="shared" si="135"/>
        <v>44186</v>
      </c>
    </row>
    <row r="8650" spans="1:6" x14ac:dyDescent="0.25">
      <c r="A8650" t="s">
        <v>91</v>
      </c>
      <c r="B8650" t="s">
        <v>91</v>
      </c>
      <c r="C8650" t="s">
        <v>96</v>
      </c>
      <c r="D8650" s="177">
        <v>44186</v>
      </c>
      <c r="E8650">
        <v>44</v>
      </c>
      <c r="F8650" s="38">
        <f t="shared" si="135"/>
        <v>44186</v>
      </c>
    </row>
    <row r="8651" spans="1:6" x14ac:dyDescent="0.25">
      <c r="A8651" t="s">
        <v>25</v>
      </c>
      <c r="B8651" t="s">
        <v>26</v>
      </c>
      <c r="C8651" t="s">
        <v>28</v>
      </c>
      <c r="D8651" s="177">
        <v>44186</v>
      </c>
      <c r="E8651">
        <v>9</v>
      </c>
      <c r="F8651" s="38">
        <f t="shared" si="135"/>
        <v>44186</v>
      </c>
    </row>
    <row r="8652" spans="1:6" x14ac:dyDescent="0.25">
      <c r="A8652" t="s">
        <v>25</v>
      </c>
      <c r="B8652" t="s">
        <v>25</v>
      </c>
      <c r="C8652" t="s">
        <v>31</v>
      </c>
      <c r="D8652" s="177">
        <v>44186</v>
      </c>
      <c r="E8652">
        <v>100</v>
      </c>
      <c r="F8652" s="38">
        <f t="shared" si="135"/>
        <v>44186</v>
      </c>
    </row>
    <row r="8653" spans="1:6" x14ac:dyDescent="0.25">
      <c r="A8653" t="s">
        <v>25</v>
      </c>
      <c r="B8653" t="s">
        <v>25</v>
      </c>
      <c r="C8653" t="s">
        <v>43</v>
      </c>
      <c r="D8653" s="177">
        <v>44186</v>
      </c>
      <c r="E8653">
        <v>27</v>
      </c>
      <c r="F8653" s="38">
        <f t="shared" si="135"/>
        <v>44186</v>
      </c>
    </row>
    <row r="8654" spans="1:6" x14ac:dyDescent="0.25">
      <c r="A8654" t="s">
        <v>25</v>
      </c>
      <c r="B8654" t="s">
        <v>25</v>
      </c>
      <c r="C8654" t="s">
        <v>49</v>
      </c>
      <c r="D8654" s="177">
        <v>44186</v>
      </c>
      <c r="E8654">
        <v>92</v>
      </c>
      <c r="F8654" s="38">
        <f t="shared" si="135"/>
        <v>44186</v>
      </c>
    </row>
    <row r="8655" spans="1:6" x14ac:dyDescent="0.25">
      <c r="A8655" t="s">
        <v>91</v>
      </c>
      <c r="B8655" t="s">
        <v>91</v>
      </c>
      <c r="C8655" t="s">
        <v>97</v>
      </c>
      <c r="D8655" s="177">
        <v>44186</v>
      </c>
      <c r="E8655">
        <v>21</v>
      </c>
      <c r="F8655" s="38">
        <f t="shared" si="135"/>
        <v>44186</v>
      </c>
    </row>
    <row r="8656" spans="1:6" x14ac:dyDescent="0.25">
      <c r="A8656" t="s">
        <v>91</v>
      </c>
      <c r="B8656" t="s">
        <v>91</v>
      </c>
      <c r="C8656" t="s">
        <v>102</v>
      </c>
      <c r="D8656" s="177">
        <v>44186</v>
      </c>
      <c r="E8656">
        <v>3</v>
      </c>
      <c r="F8656" s="38">
        <f t="shared" si="135"/>
        <v>44186</v>
      </c>
    </row>
    <row r="8657" spans="1:6" x14ac:dyDescent="0.25">
      <c r="A8657" t="s">
        <v>264</v>
      </c>
      <c r="B8657" t="s">
        <v>83</v>
      </c>
      <c r="C8657" t="s">
        <v>84</v>
      </c>
      <c r="D8657" s="177">
        <v>44186</v>
      </c>
      <c r="E8657">
        <v>126</v>
      </c>
      <c r="F8657" s="38">
        <f t="shared" si="135"/>
        <v>44186</v>
      </c>
    </row>
    <row r="8658" spans="1:6" x14ac:dyDescent="0.25">
      <c r="A8658" t="s">
        <v>264</v>
      </c>
      <c r="B8658" t="s">
        <v>83</v>
      </c>
      <c r="C8658" t="s">
        <v>80</v>
      </c>
      <c r="D8658" s="177">
        <v>44186</v>
      </c>
      <c r="E8658">
        <v>33</v>
      </c>
      <c r="F8658" s="38">
        <f t="shared" si="135"/>
        <v>44186</v>
      </c>
    </row>
    <row r="8659" spans="1:6" x14ac:dyDescent="0.25">
      <c r="A8659" t="s">
        <v>264</v>
      </c>
      <c r="B8659" t="s">
        <v>83</v>
      </c>
      <c r="C8659" t="s">
        <v>90</v>
      </c>
      <c r="D8659" s="177">
        <v>44186</v>
      </c>
      <c r="E8659">
        <v>33</v>
      </c>
      <c r="F8659" s="38">
        <f t="shared" si="135"/>
        <v>44186</v>
      </c>
    </row>
    <row r="8660" spans="1:6" x14ac:dyDescent="0.25">
      <c r="A8660" t="s">
        <v>25</v>
      </c>
      <c r="B8660" t="s">
        <v>25</v>
      </c>
      <c r="C8660" t="s">
        <v>41</v>
      </c>
      <c r="D8660" s="177">
        <v>44186</v>
      </c>
      <c r="E8660">
        <v>28</v>
      </c>
      <c r="F8660" s="38">
        <f t="shared" si="135"/>
        <v>44186</v>
      </c>
    </row>
    <row r="8661" spans="1:6" x14ac:dyDescent="0.25">
      <c r="A8661" t="s">
        <v>25</v>
      </c>
      <c r="B8661" t="s">
        <v>25</v>
      </c>
      <c r="C8661" t="s">
        <v>39</v>
      </c>
      <c r="D8661" s="177">
        <v>44186</v>
      </c>
      <c r="E8661">
        <v>81</v>
      </c>
      <c r="F8661" s="38">
        <f t="shared" si="135"/>
        <v>44186</v>
      </c>
    </row>
    <row r="8662" spans="1:6" x14ac:dyDescent="0.25">
      <c r="A8662" t="s">
        <v>25</v>
      </c>
      <c r="B8662" t="s">
        <v>25</v>
      </c>
      <c r="C8662" t="s">
        <v>48</v>
      </c>
      <c r="D8662" s="177">
        <v>44186</v>
      </c>
      <c r="E8662">
        <v>18</v>
      </c>
      <c r="F8662" s="38">
        <f t="shared" si="135"/>
        <v>44186</v>
      </c>
    </row>
    <row r="8663" spans="1:6" x14ac:dyDescent="0.25">
      <c r="A8663" t="s">
        <v>264</v>
      </c>
      <c r="B8663" t="s">
        <v>83</v>
      </c>
      <c r="C8663" t="s">
        <v>179</v>
      </c>
      <c r="D8663" s="177">
        <v>44186</v>
      </c>
      <c r="E8663">
        <v>71</v>
      </c>
      <c r="F8663" s="38">
        <f t="shared" si="135"/>
        <v>44186</v>
      </c>
    </row>
    <row r="8664" spans="1:6" x14ac:dyDescent="0.25">
      <c r="A8664" t="s">
        <v>263</v>
      </c>
      <c r="B8664" t="s">
        <v>199</v>
      </c>
      <c r="C8664" t="s">
        <v>77</v>
      </c>
      <c r="D8664" s="177">
        <v>44186</v>
      </c>
      <c r="E8664">
        <v>50</v>
      </c>
      <c r="F8664" s="38">
        <f t="shared" si="135"/>
        <v>44186</v>
      </c>
    </row>
    <row r="8665" spans="1:6" x14ac:dyDescent="0.25">
      <c r="A8665" t="s">
        <v>71</v>
      </c>
      <c r="B8665" t="s">
        <v>71</v>
      </c>
      <c r="C8665" t="s">
        <v>72</v>
      </c>
      <c r="D8665" s="177">
        <v>44186</v>
      </c>
      <c r="E8665">
        <v>91</v>
      </c>
      <c r="F8665" s="38">
        <f t="shared" si="135"/>
        <v>44186</v>
      </c>
    </row>
    <row r="8666" spans="1:6" x14ac:dyDescent="0.25">
      <c r="A8666" t="s">
        <v>57</v>
      </c>
      <c r="B8666" t="s">
        <v>57</v>
      </c>
      <c r="C8666" t="s">
        <v>63</v>
      </c>
      <c r="D8666" s="177">
        <v>44186</v>
      </c>
      <c r="E8666">
        <v>1</v>
      </c>
      <c r="F8666" s="38">
        <f t="shared" si="135"/>
        <v>44186</v>
      </c>
    </row>
    <row r="8667" spans="1:6" x14ac:dyDescent="0.25">
      <c r="A8667" t="s">
        <v>57</v>
      </c>
      <c r="B8667" t="s">
        <v>57</v>
      </c>
      <c r="C8667" t="s">
        <v>130</v>
      </c>
      <c r="D8667" s="177">
        <v>44186</v>
      </c>
      <c r="E8667">
        <v>5</v>
      </c>
      <c r="F8667" s="38">
        <f t="shared" si="135"/>
        <v>44186</v>
      </c>
    </row>
    <row r="8668" spans="1:6" x14ac:dyDescent="0.25">
      <c r="A8668" t="s">
        <v>25</v>
      </c>
      <c r="B8668" t="s">
        <v>54</v>
      </c>
      <c r="C8668" t="s">
        <v>55</v>
      </c>
      <c r="D8668" s="177">
        <v>44186</v>
      </c>
      <c r="E8668">
        <v>182</v>
      </c>
      <c r="F8668" s="38">
        <f t="shared" si="135"/>
        <v>44186</v>
      </c>
    </row>
    <row r="8669" spans="1:6" x14ac:dyDescent="0.25">
      <c r="A8669" t="s">
        <v>25</v>
      </c>
      <c r="B8669" t="s">
        <v>54</v>
      </c>
      <c r="C8669" t="s">
        <v>56</v>
      </c>
      <c r="D8669" s="177">
        <v>44186</v>
      </c>
      <c r="E8669">
        <v>66</v>
      </c>
      <c r="F8669" s="38">
        <f t="shared" si="135"/>
        <v>44186</v>
      </c>
    </row>
    <row r="8670" spans="1:6" x14ac:dyDescent="0.25">
      <c r="A8670" t="s">
        <v>25</v>
      </c>
      <c r="B8670" t="s">
        <v>29</v>
      </c>
      <c r="C8670" t="s">
        <v>30</v>
      </c>
      <c r="D8670" s="177">
        <v>44186</v>
      </c>
      <c r="E8670">
        <v>57</v>
      </c>
      <c r="F8670" s="38">
        <f t="shared" si="135"/>
        <v>44186</v>
      </c>
    </row>
    <row r="8671" spans="1:6" x14ac:dyDescent="0.25">
      <c r="A8671" t="s">
        <v>18</v>
      </c>
      <c r="B8671" t="s">
        <v>18</v>
      </c>
      <c r="C8671" t="s">
        <v>24</v>
      </c>
      <c r="D8671" s="177">
        <v>44186</v>
      </c>
      <c r="E8671">
        <v>62</v>
      </c>
      <c r="F8671" s="38">
        <f t="shared" si="135"/>
        <v>44186</v>
      </c>
    </row>
    <row r="8672" spans="1:6" x14ac:dyDescent="0.25">
      <c r="A8672" t="s">
        <v>25</v>
      </c>
      <c r="B8672" t="s">
        <v>25</v>
      </c>
      <c r="C8672" t="s">
        <v>34</v>
      </c>
      <c r="D8672" s="177">
        <v>44186</v>
      </c>
      <c r="E8672">
        <v>62</v>
      </c>
      <c r="F8672" s="38">
        <f t="shared" si="135"/>
        <v>44186</v>
      </c>
    </row>
    <row r="8673" spans="1:6" x14ac:dyDescent="0.25">
      <c r="A8673" t="s">
        <v>25</v>
      </c>
      <c r="B8673" t="s">
        <v>25</v>
      </c>
      <c r="C8673" t="s">
        <v>36</v>
      </c>
      <c r="D8673" s="177">
        <v>44186</v>
      </c>
      <c r="E8673">
        <v>51</v>
      </c>
      <c r="F8673" s="38">
        <f t="shared" si="135"/>
        <v>44186</v>
      </c>
    </row>
    <row r="8674" spans="1:6" x14ac:dyDescent="0.25">
      <c r="A8674" t="s">
        <v>25</v>
      </c>
      <c r="B8674" t="s">
        <v>25</v>
      </c>
      <c r="C8674" t="s">
        <v>37</v>
      </c>
      <c r="D8674" s="177">
        <v>44186</v>
      </c>
      <c r="E8674">
        <v>98</v>
      </c>
      <c r="F8674" s="38">
        <f t="shared" si="135"/>
        <v>44186</v>
      </c>
    </row>
    <row r="8675" spans="1:6" x14ac:dyDescent="0.25">
      <c r="A8675" t="s">
        <v>25</v>
      </c>
      <c r="B8675" t="s">
        <v>25</v>
      </c>
      <c r="C8675" t="s">
        <v>45</v>
      </c>
      <c r="D8675" s="177">
        <v>44186</v>
      </c>
      <c r="E8675">
        <v>80</v>
      </c>
      <c r="F8675" s="38">
        <f t="shared" si="135"/>
        <v>44186</v>
      </c>
    </row>
    <row r="8676" spans="1:6" x14ac:dyDescent="0.25">
      <c r="A8676" t="s">
        <v>25</v>
      </c>
      <c r="B8676" t="s">
        <v>25</v>
      </c>
      <c r="C8676" t="s">
        <v>50</v>
      </c>
      <c r="D8676" s="177">
        <v>44186</v>
      </c>
      <c r="E8676">
        <v>29</v>
      </c>
      <c r="F8676" s="38">
        <f t="shared" si="135"/>
        <v>44186</v>
      </c>
    </row>
    <row r="8677" spans="1:6" x14ac:dyDescent="0.25">
      <c r="A8677" t="s">
        <v>25</v>
      </c>
      <c r="B8677" t="s">
        <v>25</v>
      </c>
      <c r="C8677" t="s">
        <v>47</v>
      </c>
      <c r="D8677" s="177">
        <v>44186</v>
      </c>
      <c r="E8677">
        <v>40</v>
      </c>
      <c r="F8677" s="38">
        <f t="shared" si="135"/>
        <v>44186</v>
      </c>
    </row>
    <row r="8678" spans="1:6" x14ac:dyDescent="0.25">
      <c r="A8678" t="s">
        <v>57</v>
      </c>
      <c r="B8678" t="s">
        <v>57</v>
      </c>
      <c r="C8678" t="s">
        <v>62</v>
      </c>
      <c r="D8678" s="177">
        <v>44186</v>
      </c>
      <c r="E8678">
        <v>10</v>
      </c>
      <c r="F8678" s="38">
        <f t="shared" si="135"/>
        <v>44186</v>
      </c>
    </row>
    <row r="8679" spans="1:6" x14ac:dyDescent="0.25">
      <c r="A8679" t="s">
        <v>263</v>
      </c>
      <c r="B8679" t="s">
        <v>199</v>
      </c>
      <c r="C8679" t="s">
        <v>75</v>
      </c>
      <c r="D8679" s="177">
        <v>44186</v>
      </c>
      <c r="E8679">
        <v>52</v>
      </c>
      <c r="F8679" s="38">
        <f t="shared" si="135"/>
        <v>44186</v>
      </c>
    </row>
    <row r="8680" spans="1:6" x14ac:dyDescent="0.25">
      <c r="A8680" t="s">
        <v>57</v>
      </c>
      <c r="B8680" t="s">
        <v>57</v>
      </c>
      <c r="C8680" t="s">
        <v>183</v>
      </c>
      <c r="D8680" s="177">
        <v>44186</v>
      </c>
      <c r="E8680">
        <v>17</v>
      </c>
      <c r="F8680" s="38">
        <f t="shared" si="135"/>
        <v>44186</v>
      </c>
    </row>
    <row r="8681" spans="1:6" x14ac:dyDescent="0.25">
      <c r="A8681" t="s">
        <v>57</v>
      </c>
      <c r="B8681" t="s">
        <v>57</v>
      </c>
      <c r="C8681" t="s">
        <v>446</v>
      </c>
      <c r="D8681" s="177">
        <v>44186</v>
      </c>
      <c r="E8681">
        <v>5</v>
      </c>
      <c r="F8681" s="38">
        <f t="shared" si="135"/>
        <v>44186</v>
      </c>
    </row>
    <row r="8682" spans="1:6" x14ac:dyDescent="0.25">
      <c r="A8682" t="s">
        <v>325</v>
      </c>
      <c r="B8682" t="s">
        <v>325</v>
      </c>
      <c r="C8682" t="s">
        <v>327</v>
      </c>
      <c r="D8682" s="177">
        <v>44186</v>
      </c>
      <c r="E8682">
        <v>29</v>
      </c>
      <c r="F8682" s="38">
        <f t="shared" si="135"/>
        <v>44186</v>
      </c>
    </row>
    <row r="8683" spans="1:6" x14ac:dyDescent="0.25">
      <c r="A8683" t="s">
        <v>91</v>
      </c>
      <c r="B8683" t="s">
        <v>91</v>
      </c>
      <c r="C8683" t="s">
        <v>101</v>
      </c>
      <c r="D8683" s="177">
        <v>44186</v>
      </c>
      <c r="E8683">
        <v>40</v>
      </c>
      <c r="F8683" s="38">
        <f t="shared" si="135"/>
        <v>44186</v>
      </c>
    </row>
    <row r="8684" spans="1:6" x14ac:dyDescent="0.25">
      <c r="A8684" t="s">
        <v>91</v>
      </c>
      <c r="B8684" t="s">
        <v>91</v>
      </c>
      <c r="C8684" t="s">
        <v>98</v>
      </c>
      <c r="D8684" s="177">
        <v>44186</v>
      </c>
      <c r="E8684">
        <v>44</v>
      </c>
      <c r="F8684" s="38">
        <f t="shared" si="135"/>
        <v>44186</v>
      </c>
    </row>
    <row r="8685" spans="1:6" x14ac:dyDescent="0.25">
      <c r="A8685" t="s">
        <v>91</v>
      </c>
      <c r="B8685" t="s">
        <v>91</v>
      </c>
      <c r="C8685" t="s">
        <v>100</v>
      </c>
      <c r="D8685" s="177">
        <v>44184</v>
      </c>
      <c r="E8685">
        <v>54</v>
      </c>
      <c r="F8685" s="38">
        <f t="shared" si="135"/>
        <v>44184</v>
      </c>
    </row>
    <row r="8686" spans="1:6" x14ac:dyDescent="0.25">
      <c r="A8686" t="s">
        <v>91</v>
      </c>
      <c r="B8686" t="s">
        <v>91</v>
      </c>
      <c r="C8686" t="s">
        <v>101</v>
      </c>
      <c r="D8686" s="177">
        <v>44184</v>
      </c>
      <c r="E8686">
        <v>12</v>
      </c>
      <c r="F8686" s="38">
        <f t="shared" si="135"/>
        <v>44184</v>
      </c>
    </row>
    <row r="8687" spans="1:6" x14ac:dyDescent="0.25">
      <c r="A8687" t="s">
        <v>57</v>
      </c>
      <c r="B8687" t="s">
        <v>57</v>
      </c>
      <c r="C8687" t="s">
        <v>63</v>
      </c>
      <c r="D8687" s="177">
        <v>44184</v>
      </c>
      <c r="E8687">
        <v>10</v>
      </c>
      <c r="F8687" s="38">
        <f t="shared" si="135"/>
        <v>44184</v>
      </c>
    </row>
    <row r="8688" spans="1:6" x14ac:dyDescent="0.25">
      <c r="A8688" t="s">
        <v>263</v>
      </c>
      <c r="B8688" t="s">
        <v>199</v>
      </c>
      <c r="C8688" t="s">
        <v>447</v>
      </c>
      <c r="D8688" s="177">
        <v>44183</v>
      </c>
      <c r="E8688">
        <v>11</v>
      </c>
      <c r="F8688" s="38">
        <f t="shared" si="135"/>
        <v>44183</v>
      </c>
    </row>
    <row r="8689" spans="1:6" x14ac:dyDescent="0.25">
      <c r="A8689" t="s">
        <v>25</v>
      </c>
      <c r="B8689" t="s">
        <v>25</v>
      </c>
      <c r="C8689" t="s">
        <v>53</v>
      </c>
      <c r="D8689" s="177">
        <v>44183</v>
      </c>
      <c r="E8689">
        <v>41</v>
      </c>
      <c r="F8689" s="38">
        <f t="shared" si="135"/>
        <v>44183</v>
      </c>
    </row>
    <row r="8690" spans="1:6" x14ac:dyDescent="0.25">
      <c r="A8690" t="s">
        <v>91</v>
      </c>
      <c r="B8690" t="s">
        <v>91</v>
      </c>
      <c r="C8690" t="s">
        <v>96</v>
      </c>
      <c r="D8690" s="177">
        <v>44183</v>
      </c>
      <c r="E8690">
        <v>16</v>
      </c>
      <c r="F8690" s="38">
        <f t="shared" si="135"/>
        <v>44183</v>
      </c>
    </row>
    <row r="8691" spans="1:6" x14ac:dyDescent="0.25">
      <c r="A8691" t="s">
        <v>264</v>
      </c>
      <c r="B8691" t="s">
        <v>83</v>
      </c>
      <c r="C8691" t="s">
        <v>84</v>
      </c>
      <c r="D8691" s="177">
        <v>44183</v>
      </c>
      <c r="E8691">
        <v>74</v>
      </c>
      <c r="F8691" s="38">
        <f t="shared" si="135"/>
        <v>44183</v>
      </c>
    </row>
    <row r="8692" spans="1:6" x14ac:dyDescent="0.25">
      <c r="A8692" t="s">
        <v>18</v>
      </c>
      <c r="B8692" t="s">
        <v>19</v>
      </c>
      <c r="C8692" t="s">
        <v>20</v>
      </c>
      <c r="D8692" s="177">
        <v>44183</v>
      </c>
      <c r="E8692">
        <v>49</v>
      </c>
      <c r="F8692" s="38">
        <f t="shared" si="135"/>
        <v>44183</v>
      </c>
    </row>
    <row r="8693" spans="1:6" x14ac:dyDescent="0.25">
      <c r="A8693" t="s">
        <v>337</v>
      </c>
      <c r="B8693" t="s">
        <v>338</v>
      </c>
      <c r="C8693" t="s">
        <v>177</v>
      </c>
      <c r="D8693" s="177">
        <v>44183</v>
      </c>
      <c r="E8693">
        <v>29</v>
      </c>
      <c r="F8693" s="38">
        <f t="shared" si="135"/>
        <v>44183</v>
      </c>
    </row>
    <row r="8694" spans="1:6" x14ac:dyDescent="0.25">
      <c r="A8694" t="s">
        <v>16</v>
      </c>
      <c r="B8694" t="s">
        <v>16</v>
      </c>
      <c r="C8694" t="s">
        <v>17</v>
      </c>
      <c r="D8694" s="177">
        <v>44183</v>
      </c>
      <c r="E8694">
        <v>13</v>
      </c>
      <c r="F8694" s="38">
        <f t="shared" si="135"/>
        <v>44183</v>
      </c>
    </row>
    <row r="8695" spans="1:6" x14ac:dyDescent="0.25">
      <c r="A8695" t="s">
        <v>25</v>
      </c>
      <c r="B8695" t="s">
        <v>25</v>
      </c>
      <c r="C8695" t="s">
        <v>32</v>
      </c>
      <c r="D8695" s="177">
        <v>44183</v>
      </c>
      <c r="E8695">
        <v>57</v>
      </c>
      <c r="F8695" s="38">
        <f t="shared" si="135"/>
        <v>44183</v>
      </c>
    </row>
    <row r="8696" spans="1:6" x14ac:dyDescent="0.25">
      <c r="A8696" t="s">
        <v>25</v>
      </c>
      <c r="B8696" t="s">
        <v>25</v>
      </c>
      <c r="C8696" t="s">
        <v>33</v>
      </c>
      <c r="D8696" s="177">
        <v>44183</v>
      </c>
      <c r="E8696">
        <v>5</v>
      </c>
      <c r="F8696" s="38">
        <f t="shared" si="135"/>
        <v>44183</v>
      </c>
    </row>
    <row r="8697" spans="1:6" x14ac:dyDescent="0.25">
      <c r="A8697" t="s">
        <v>264</v>
      </c>
      <c r="B8697" t="s">
        <v>83</v>
      </c>
      <c r="C8697" t="s">
        <v>90</v>
      </c>
      <c r="D8697" s="177">
        <v>44183</v>
      </c>
      <c r="E8697">
        <v>34</v>
      </c>
      <c r="F8697" s="38">
        <f t="shared" si="135"/>
        <v>44183</v>
      </c>
    </row>
    <row r="8698" spans="1:6" x14ac:dyDescent="0.25">
      <c r="A8698" t="s">
        <v>91</v>
      </c>
      <c r="B8698" t="s">
        <v>91</v>
      </c>
      <c r="C8698" t="s">
        <v>95</v>
      </c>
      <c r="D8698" s="177">
        <v>44183</v>
      </c>
      <c r="E8698">
        <v>2</v>
      </c>
      <c r="F8698" s="38">
        <f t="shared" si="135"/>
        <v>44183</v>
      </c>
    </row>
    <row r="8699" spans="1:6" x14ac:dyDescent="0.25">
      <c r="A8699" t="s">
        <v>264</v>
      </c>
      <c r="B8699" t="s">
        <v>81</v>
      </c>
      <c r="C8699" t="s">
        <v>82</v>
      </c>
      <c r="D8699" s="177">
        <v>44183</v>
      </c>
      <c r="E8699">
        <v>47</v>
      </c>
      <c r="F8699" s="38">
        <f t="shared" si="135"/>
        <v>44183</v>
      </c>
    </row>
    <row r="8700" spans="1:6" x14ac:dyDescent="0.25">
      <c r="A8700" t="s">
        <v>25</v>
      </c>
      <c r="B8700" t="s">
        <v>54</v>
      </c>
      <c r="C8700" t="s">
        <v>187</v>
      </c>
      <c r="D8700" s="177">
        <v>44183</v>
      </c>
      <c r="E8700">
        <v>8</v>
      </c>
      <c r="F8700" s="38">
        <f t="shared" si="135"/>
        <v>44183</v>
      </c>
    </row>
    <row r="8701" spans="1:6" x14ac:dyDescent="0.25">
      <c r="A8701" t="s">
        <v>25</v>
      </c>
      <c r="B8701" t="s">
        <v>25</v>
      </c>
      <c r="C8701" t="s">
        <v>49</v>
      </c>
      <c r="D8701" s="177">
        <v>44183</v>
      </c>
      <c r="E8701">
        <v>82</v>
      </c>
      <c r="F8701" s="38">
        <f t="shared" si="135"/>
        <v>44183</v>
      </c>
    </row>
    <row r="8702" spans="1:6" x14ac:dyDescent="0.25">
      <c r="A8702" t="s">
        <v>25</v>
      </c>
      <c r="B8702" t="s">
        <v>26</v>
      </c>
      <c r="C8702" t="s">
        <v>28</v>
      </c>
      <c r="D8702" s="177">
        <v>44183</v>
      </c>
      <c r="E8702">
        <v>50</v>
      </c>
      <c r="F8702" s="38">
        <f t="shared" si="135"/>
        <v>44183</v>
      </c>
    </row>
    <row r="8703" spans="1:6" x14ac:dyDescent="0.25">
      <c r="A8703" t="s">
        <v>25</v>
      </c>
      <c r="B8703" t="s">
        <v>26</v>
      </c>
      <c r="C8703" t="s">
        <v>27</v>
      </c>
      <c r="D8703" s="177">
        <v>44183</v>
      </c>
      <c r="E8703">
        <v>20</v>
      </c>
      <c r="F8703" s="38">
        <f t="shared" si="135"/>
        <v>44183</v>
      </c>
    </row>
    <row r="8704" spans="1:6" x14ac:dyDescent="0.25">
      <c r="A8704" t="s">
        <v>370</v>
      </c>
      <c r="B8704" t="s">
        <v>371</v>
      </c>
      <c r="D8704" s="177">
        <v>44183</v>
      </c>
      <c r="E8704">
        <v>17</v>
      </c>
      <c r="F8704" s="38">
        <f t="shared" si="135"/>
        <v>44183</v>
      </c>
    </row>
    <row r="8705" spans="1:6" x14ac:dyDescent="0.25">
      <c r="A8705" t="s">
        <v>91</v>
      </c>
      <c r="B8705" t="s">
        <v>91</v>
      </c>
      <c r="C8705" t="s">
        <v>94</v>
      </c>
      <c r="D8705" s="177">
        <v>44183</v>
      </c>
      <c r="E8705">
        <v>17</v>
      </c>
      <c r="F8705" s="38">
        <f t="shared" si="135"/>
        <v>44183</v>
      </c>
    </row>
    <row r="8706" spans="1:6" x14ac:dyDescent="0.25">
      <c r="A8706" t="s">
        <v>264</v>
      </c>
      <c r="B8706" t="s">
        <v>83</v>
      </c>
      <c r="C8706" t="s">
        <v>86</v>
      </c>
      <c r="D8706" s="177">
        <v>44183</v>
      </c>
      <c r="E8706">
        <v>14</v>
      </c>
      <c r="F8706" s="38">
        <f t="shared" si="135"/>
        <v>44183</v>
      </c>
    </row>
    <row r="8707" spans="1:6" x14ac:dyDescent="0.25">
      <c r="A8707" t="s">
        <v>264</v>
      </c>
      <c r="B8707" t="s">
        <v>83</v>
      </c>
      <c r="C8707" t="s">
        <v>181</v>
      </c>
      <c r="D8707" s="177">
        <v>44183</v>
      </c>
      <c r="E8707">
        <v>19</v>
      </c>
      <c r="F8707" s="38">
        <f t="shared" ref="F8707:F8770" si="136">D8707</f>
        <v>44183</v>
      </c>
    </row>
    <row r="8708" spans="1:6" x14ac:dyDescent="0.25">
      <c r="A8708" t="s">
        <v>25</v>
      </c>
      <c r="B8708" t="s">
        <v>54</v>
      </c>
      <c r="C8708" t="s">
        <v>56</v>
      </c>
      <c r="D8708" s="177">
        <v>44183</v>
      </c>
      <c r="E8708">
        <v>98</v>
      </c>
      <c r="F8708" s="38">
        <f t="shared" si="136"/>
        <v>44183</v>
      </c>
    </row>
    <row r="8709" spans="1:6" x14ac:dyDescent="0.25">
      <c r="A8709" t="s">
        <v>25</v>
      </c>
      <c r="B8709" t="s">
        <v>54</v>
      </c>
      <c r="C8709" t="s">
        <v>55</v>
      </c>
      <c r="D8709" s="177">
        <v>44183</v>
      </c>
      <c r="E8709">
        <v>117</v>
      </c>
      <c r="F8709" s="38">
        <f t="shared" si="136"/>
        <v>44183</v>
      </c>
    </row>
    <row r="8710" spans="1:6" x14ac:dyDescent="0.25">
      <c r="A8710" t="s">
        <v>57</v>
      </c>
      <c r="B8710" t="s">
        <v>57</v>
      </c>
      <c r="C8710" t="s">
        <v>63</v>
      </c>
      <c r="D8710" s="177">
        <v>44183</v>
      </c>
      <c r="E8710">
        <v>29</v>
      </c>
      <c r="F8710" s="38">
        <f t="shared" si="136"/>
        <v>44183</v>
      </c>
    </row>
    <row r="8711" spans="1:6" x14ac:dyDescent="0.25">
      <c r="A8711" t="s">
        <v>71</v>
      </c>
      <c r="B8711" t="s">
        <v>71</v>
      </c>
      <c r="C8711" t="s">
        <v>72</v>
      </c>
      <c r="D8711" s="177">
        <v>44183</v>
      </c>
      <c r="E8711">
        <v>38</v>
      </c>
      <c r="F8711" s="38">
        <f t="shared" si="136"/>
        <v>44183</v>
      </c>
    </row>
    <row r="8712" spans="1:6" x14ac:dyDescent="0.25">
      <c r="A8712" t="s">
        <v>263</v>
      </c>
      <c r="B8712" t="s">
        <v>199</v>
      </c>
      <c r="C8712" t="s">
        <v>77</v>
      </c>
      <c r="D8712" s="177">
        <v>44183</v>
      </c>
      <c r="E8712">
        <v>4</v>
      </c>
      <c r="F8712" s="38">
        <f t="shared" si="136"/>
        <v>44183</v>
      </c>
    </row>
    <row r="8713" spans="1:6" x14ac:dyDescent="0.25">
      <c r="A8713" t="s">
        <v>25</v>
      </c>
      <c r="B8713" t="s">
        <v>25</v>
      </c>
      <c r="C8713" t="s">
        <v>186</v>
      </c>
      <c r="D8713" s="177">
        <v>44183</v>
      </c>
      <c r="E8713">
        <v>3</v>
      </c>
      <c r="F8713" s="38">
        <f t="shared" si="136"/>
        <v>44183</v>
      </c>
    </row>
    <row r="8714" spans="1:6" x14ac:dyDescent="0.25">
      <c r="A8714" t="s">
        <v>25</v>
      </c>
      <c r="B8714" t="s">
        <v>25</v>
      </c>
      <c r="C8714" t="s">
        <v>39</v>
      </c>
      <c r="D8714" s="177">
        <v>44183</v>
      </c>
      <c r="E8714">
        <v>25</v>
      </c>
      <c r="F8714" s="38">
        <f t="shared" si="136"/>
        <v>44183</v>
      </c>
    </row>
    <row r="8715" spans="1:6" x14ac:dyDescent="0.25">
      <c r="A8715" t="s">
        <v>25</v>
      </c>
      <c r="B8715" t="s">
        <v>25</v>
      </c>
      <c r="C8715" t="s">
        <v>42</v>
      </c>
      <c r="D8715" s="177">
        <v>44183</v>
      </c>
      <c r="E8715">
        <v>1</v>
      </c>
      <c r="F8715" s="38">
        <f t="shared" si="136"/>
        <v>44183</v>
      </c>
    </row>
    <row r="8716" spans="1:6" x14ac:dyDescent="0.25">
      <c r="A8716" t="s">
        <v>18</v>
      </c>
      <c r="B8716" t="s">
        <v>18</v>
      </c>
      <c r="C8716" t="s">
        <v>23</v>
      </c>
      <c r="D8716" s="177">
        <v>44183</v>
      </c>
      <c r="E8716">
        <v>28</v>
      </c>
      <c r="F8716" s="38">
        <f t="shared" si="136"/>
        <v>44183</v>
      </c>
    </row>
    <row r="8717" spans="1:6" x14ac:dyDescent="0.25">
      <c r="A8717" t="s">
        <v>18</v>
      </c>
      <c r="B8717" t="s">
        <v>18</v>
      </c>
      <c r="C8717" t="s">
        <v>24</v>
      </c>
      <c r="D8717" s="177">
        <v>44183</v>
      </c>
      <c r="E8717">
        <v>20</v>
      </c>
      <c r="F8717" s="38">
        <f t="shared" si="136"/>
        <v>44183</v>
      </c>
    </row>
    <row r="8718" spans="1:6" x14ac:dyDescent="0.25">
      <c r="A8718" t="s">
        <v>325</v>
      </c>
      <c r="B8718" t="s">
        <v>325</v>
      </c>
      <c r="C8718" t="s">
        <v>327</v>
      </c>
      <c r="D8718" s="177">
        <v>44183</v>
      </c>
      <c r="E8718">
        <v>33</v>
      </c>
      <c r="F8718" s="38">
        <f t="shared" si="136"/>
        <v>44183</v>
      </c>
    </row>
    <row r="8719" spans="1:6" x14ac:dyDescent="0.25">
      <c r="A8719" t="s">
        <v>264</v>
      </c>
      <c r="B8719" t="s">
        <v>83</v>
      </c>
      <c r="C8719" t="s">
        <v>80</v>
      </c>
      <c r="D8719" s="177">
        <v>44183</v>
      </c>
      <c r="E8719">
        <v>30</v>
      </c>
      <c r="F8719" s="38">
        <f t="shared" si="136"/>
        <v>44183</v>
      </c>
    </row>
    <row r="8720" spans="1:6" x14ac:dyDescent="0.25">
      <c r="A8720" t="s">
        <v>263</v>
      </c>
      <c r="B8720" t="s">
        <v>199</v>
      </c>
      <c r="C8720" t="s">
        <v>75</v>
      </c>
      <c r="D8720" s="177">
        <v>44183</v>
      </c>
      <c r="E8720">
        <v>45</v>
      </c>
      <c r="F8720" s="38">
        <f t="shared" si="136"/>
        <v>44183</v>
      </c>
    </row>
    <row r="8721" spans="1:6" x14ac:dyDescent="0.25">
      <c r="A8721" t="s">
        <v>57</v>
      </c>
      <c r="B8721" t="s">
        <v>57</v>
      </c>
      <c r="C8721" t="s">
        <v>62</v>
      </c>
      <c r="D8721" s="177">
        <v>44183</v>
      </c>
      <c r="E8721">
        <v>10</v>
      </c>
      <c r="F8721" s="38">
        <f t="shared" si="136"/>
        <v>44183</v>
      </c>
    </row>
    <row r="8722" spans="1:6" x14ac:dyDescent="0.25">
      <c r="A8722" t="s">
        <v>25</v>
      </c>
      <c r="B8722" t="s">
        <v>25</v>
      </c>
      <c r="C8722" t="s">
        <v>47</v>
      </c>
      <c r="D8722" s="177">
        <v>44183</v>
      </c>
      <c r="E8722">
        <v>64</v>
      </c>
      <c r="F8722" s="38">
        <f t="shared" si="136"/>
        <v>44183</v>
      </c>
    </row>
    <row r="8723" spans="1:6" x14ac:dyDescent="0.25">
      <c r="A8723" t="s">
        <v>25</v>
      </c>
      <c r="B8723" t="s">
        <v>25</v>
      </c>
      <c r="C8723" t="s">
        <v>45</v>
      </c>
      <c r="D8723" s="177">
        <v>44183</v>
      </c>
      <c r="E8723">
        <v>117</v>
      </c>
      <c r="F8723" s="38">
        <f t="shared" si="136"/>
        <v>44183</v>
      </c>
    </row>
    <row r="8724" spans="1:6" x14ac:dyDescent="0.25">
      <c r="A8724" t="s">
        <v>25</v>
      </c>
      <c r="B8724" t="s">
        <v>25</v>
      </c>
      <c r="C8724" t="s">
        <v>37</v>
      </c>
      <c r="D8724" s="177">
        <v>44183</v>
      </c>
      <c r="E8724">
        <v>67</v>
      </c>
      <c r="F8724" s="38">
        <f t="shared" si="136"/>
        <v>44183</v>
      </c>
    </row>
    <row r="8725" spans="1:6" x14ac:dyDescent="0.25">
      <c r="A8725" t="s">
        <v>25</v>
      </c>
      <c r="B8725" t="s">
        <v>25</v>
      </c>
      <c r="C8725" t="s">
        <v>36</v>
      </c>
      <c r="D8725" s="177">
        <v>44183</v>
      </c>
      <c r="E8725">
        <v>13</v>
      </c>
      <c r="F8725" s="38">
        <f t="shared" si="136"/>
        <v>44183</v>
      </c>
    </row>
    <row r="8726" spans="1:6" x14ac:dyDescent="0.25">
      <c r="A8726" t="s">
        <v>25</v>
      </c>
      <c r="B8726" t="s">
        <v>25</v>
      </c>
      <c r="C8726" t="s">
        <v>34</v>
      </c>
      <c r="D8726" s="177">
        <v>44183</v>
      </c>
      <c r="E8726">
        <v>28</v>
      </c>
      <c r="F8726" s="38">
        <f t="shared" si="136"/>
        <v>44183</v>
      </c>
    </row>
    <row r="8727" spans="1:6" x14ac:dyDescent="0.25">
      <c r="A8727" t="s">
        <v>25</v>
      </c>
      <c r="B8727" t="s">
        <v>25</v>
      </c>
      <c r="C8727" t="s">
        <v>41</v>
      </c>
      <c r="D8727" s="177">
        <v>44183</v>
      </c>
      <c r="E8727">
        <v>33</v>
      </c>
      <c r="F8727" s="38">
        <f t="shared" si="136"/>
        <v>44183</v>
      </c>
    </row>
    <row r="8728" spans="1:6" x14ac:dyDescent="0.25">
      <c r="A8728" t="s">
        <v>25</v>
      </c>
      <c r="B8728" t="s">
        <v>29</v>
      </c>
      <c r="C8728" t="s">
        <v>30</v>
      </c>
      <c r="D8728" s="177">
        <v>44183</v>
      </c>
      <c r="E8728">
        <v>35</v>
      </c>
      <c r="F8728" s="38">
        <f t="shared" si="136"/>
        <v>44183</v>
      </c>
    </row>
    <row r="8729" spans="1:6" x14ac:dyDescent="0.25">
      <c r="A8729" t="s">
        <v>25</v>
      </c>
      <c r="B8729" t="s">
        <v>26</v>
      </c>
      <c r="C8729" t="s">
        <v>28</v>
      </c>
      <c r="D8729" s="177">
        <v>44182</v>
      </c>
      <c r="E8729">
        <v>14</v>
      </c>
      <c r="F8729" s="38">
        <f t="shared" si="136"/>
        <v>44182</v>
      </c>
    </row>
    <row r="8730" spans="1:6" x14ac:dyDescent="0.25">
      <c r="A8730" t="s">
        <v>25</v>
      </c>
      <c r="B8730" t="s">
        <v>25</v>
      </c>
      <c r="C8730" t="s">
        <v>31</v>
      </c>
      <c r="D8730" s="177">
        <v>44182</v>
      </c>
      <c r="E8730">
        <v>31</v>
      </c>
      <c r="F8730" s="38">
        <f t="shared" si="136"/>
        <v>44182</v>
      </c>
    </row>
    <row r="8731" spans="1:6" x14ac:dyDescent="0.25">
      <c r="A8731" t="s">
        <v>25</v>
      </c>
      <c r="B8731" t="s">
        <v>25</v>
      </c>
      <c r="C8731" t="s">
        <v>39</v>
      </c>
      <c r="D8731" s="177">
        <v>44182</v>
      </c>
      <c r="E8731">
        <v>1</v>
      </c>
      <c r="F8731" s="38">
        <f t="shared" si="136"/>
        <v>44182</v>
      </c>
    </row>
    <row r="8732" spans="1:6" x14ac:dyDescent="0.25">
      <c r="A8732" t="s">
        <v>25</v>
      </c>
      <c r="B8732" t="s">
        <v>25</v>
      </c>
      <c r="C8732" t="s">
        <v>186</v>
      </c>
      <c r="D8732" s="177">
        <v>44182</v>
      </c>
      <c r="E8732">
        <v>6</v>
      </c>
      <c r="F8732" s="38">
        <f t="shared" si="136"/>
        <v>44182</v>
      </c>
    </row>
    <row r="8733" spans="1:6" x14ac:dyDescent="0.25">
      <c r="A8733" t="s">
        <v>25</v>
      </c>
      <c r="B8733" t="s">
        <v>25</v>
      </c>
      <c r="C8733" t="s">
        <v>42</v>
      </c>
      <c r="D8733" s="177">
        <v>44182</v>
      </c>
      <c r="E8733">
        <v>17</v>
      </c>
      <c r="F8733" s="38">
        <f t="shared" si="136"/>
        <v>44182</v>
      </c>
    </row>
    <row r="8734" spans="1:6" x14ac:dyDescent="0.25">
      <c r="A8734" t="s">
        <v>25</v>
      </c>
      <c r="B8734" t="s">
        <v>25</v>
      </c>
      <c r="C8734" t="s">
        <v>49</v>
      </c>
      <c r="D8734" s="177">
        <v>44182</v>
      </c>
      <c r="E8734">
        <v>37</v>
      </c>
      <c r="F8734" s="38">
        <f t="shared" si="136"/>
        <v>44182</v>
      </c>
    </row>
    <row r="8735" spans="1:6" x14ac:dyDescent="0.25">
      <c r="A8735" t="s">
        <v>57</v>
      </c>
      <c r="B8735" t="s">
        <v>57</v>
      </c>
      <c r="C8735" t="s">
        <v>63</v>
      </c>
      <c r="D8735" s="177">
        <v>44182</v>
      </c>
      <c r="E8735">
        <v>59</v>
      </c>
      <c r="F8735" s="38">
        <f t="shared" si="136"/>
        <v>44182</v>
      </c>
    </row>
    <row r="8736" spans="1:6" x14ac:dyDescent="0.25">
      <c r="A8736" t="s">
        <v>263</v>
      </c>
      <c r="B8736" t="s">
        <v>199</v>
      </c>
      <c r="C8736" t="s">
        <v>77</v>
      </c>
      <c r="D8736" s="177">
        <v>44182</v>
      </c>
      <c r="E8736">
        <v>58</v>
      </c>
      <c r="F8736" s="38">
        <f t="shared" si="136"/>
        <v>44182</v>
      </c>
    </row>
    <row r="8737" spans="1:6" x14ac:dyDescent="0.25">
      <c r="A8737" t="s">
        <v>25</v>
      </c>
      <c r="B8737" t="s">
        <v>54</v>
      </c>
      <c r="C8737" t="s">
        <v>56</v>
      </c>
      <c r="D8737" s="177">
        <v>44182</v>
      </c>
      <c r="E8737">
        <v>6</v>
      </c>
      <c r="F8737" s="38">
        <f t="shared" si="136"/>
        <v>44182</v>
      </c>
    </row>
    <row r="8738" spans="1:6" x14ac:dyDescent="0.25">
      <c r="A8738" t="s">
        <v>264</v>
      </c>
      <c r="B8738" t="s">
        <v>83</v>
      </c>
      <c r="C8738" t="s">
        <v>84</v>
      </c>
      <c r="D8738" s="177">
        <v>44182</v>
      </c>
      <c r="E8738">
        <v>146</v>
      </c>
      <c r="F8738" s="38">
        <f t="shared" si="136"/>
        <v>44182</v>
      </c>
    </row>
    <row r="8739" spans="1:6" x14ac:dyDescent="0.25">
      <c r="A8739" t="s">
        <v>25</v>
      </c>
      <c r="B8739" t="s">
        <v>29</v>
      </c>
      <c r="C8739" t="s">
        <v>30</v>
      </c>
      <c r="D8739" s="177">
        <v>44182</v>
      </c>
      <c r="E8739">
        <v>26</v>
      </c>
      <c r="F8739" s="38">
        <f t="shared" si="136"/>
        <v>44182</v>
      </c>
    </row>
    <row r="8740" spans="1:6" x14ac:dyDescent="0.25">
      <c r="A8740" t="s">
        <v>25</v>
      </c>
      <c r="B8740" t="s">
        <v>25</v>
      </c>
      <c r="C8740" t="s">
        <v>32</v>
      </c>
      <c r="D8740" s="177">
        <v>44182</v>
      </c>
      <c r="E8740">
        <v>22</v>
      </c>
      <c r="F8740" s="38">
        <f t="shared" si="136"/>
        <v>44182</v>
      </c>
    </row>
    <row r="8741" spans="1:6" x14ac:dyDescent="0.25">
      <c r="A8741" t="s">
        <v>18</v>
      </c>
      <c r="B8741" t="s">
        <v>19</v>
      </c>
      <c r="C8741" t="s">
        <v>372</v>
      </c>
      <c r="D8741" s="177">
        <v>44182</v>
      </c>
      <c r="E8741">
        <v>3</v>
      </c>
      <c r="F8741" s="38">
        <f t="shared" si="136"/>
        <v>44182</v>
      </c>
    </row>
    <row r="8742" spans="1:6" x14ac:dyDescent="0.25">
      <c r="A8742" t="s">
        <v>2</v>
      </c>
      <c r="B8742" t="s">
        <v>2</v>
      </c>
      <c r="C8742" t="s">
        <v>184</v>
      </c>
      <c r="D8742" s="177">
        <v>44182</v>
      </c>
      <c r="E8742">
        <v>35</v>
      </c>
      <c r="F8742" s="38">
        <f t="shared" si="136"/>
        <v>44182</v>
      </c>
    </row>
    <row r="8743" spans="1:6" x14ac:dyDescent="0.25">
      <c r="A8743" t="s">
        <v>25</v>
      </c>
      <c r="B8743" t="s">
        <v>25</v>
      </c>
      <c r="C8743" t="s">
        <v>34</v>
      </c>
      <c r="D8743" s="177">
        <v>44182</v>
      </c>
      <c r="E8743">
        <v>1</v>
      </c>
      <c r="F8743" s="38">
        <f t="shared" si="136"/>
        <v>44182</v>
      </c>
    </row>
    <row r="8744" spans="1:6" x14ac:dyDescent="0.25">
      <c r="A8744" t="s">
        <v>25</v>
      </c>
      <c r="B8744" t="s">
        <v>25</v>
      </c>
      <c r="C8744" t="s">
        <v>37</v>
      </c>
      <c r="D8744" s="177">
        <v>44182</v>
      </c>
      <c r="E8744">
        <v>19</v>
      </c>
      <c r="F8744" s="38">
        <f t="shared" si="136"/>
        <v>44182</v>
      </c>
    </row>
    <row r="8745" spans="1:6" x14ac:dyDescent="0.25">
      <c r="A8745" t="s">
        <v>25</v>
      </c>
      <c r="B8745" t="s">
        <v>25</v>
      </c>
      <c r="C8745" t="s">
        <v>45</v>
      </c>
      <c r="D8745" s="177">
        <v>44182</v>
      </c>
      <c r="E8745">
        <v>6</v>
      </c>
      <c r="F8745" s="38">
        <f t="shared" si="136"/>
        <v>44182</v>
      </c>
    </row>
    <row r="8746" spans="1:6" x14ac:dyDescent="0.25">
      <c r="A8746" t="s">
        <v>25</v>
      </c>
      <c r="B8746" t="s">
        <v>25</v>
      </c>
      <c r="C8746" t="s">
        <v>46</v>
      </c>
      <c r="D8746" s="177">
        <v>44182</v>
      </c>
      <c r="E8746">
        <v>3</v>
      </c>
      <c r="F8746" s="38">
        <f t="shared" si="136"/>
        <v>44182</v>
      </c>
    </row>
    <row r="8747" spans="1:6" x14ac:dyDescent="0.25">
      <c r="A8747" t="s">
        <v>25</v>
      </c>
      <c r="B8747" t="s">
        <v>25</v>
      </c>
      <c r="C8747" t="s">
        <v>50</v>
      </c>
      <c r="D8747" s="177">
        <v>44182</v>
      </c>
      <c r="E8747">
        <v>6</v>
      </c>
      <c r="F8747" s="38">
        <f t="shared" si="136"/>
        <v>44182</v>
      </c>
    </row>
    <row r="8748" spans="1:6" x14ac:dyDescent="0.25">
      <c r="A8748" t="s">
        <v>263</v>
      </c>
      <c r="B8748" t="s">
        <v>199</v>
      </c>
      <c r="C8748" t="s">
        <v>319</v>
      </c>
      <c r="D8748" s="177">
        <v>44182</v>
      </c>
      <c r="E8748">
        <v>34</v>
      </c>
      <c r="F8748" s="38">
        <f t="shared" si="136"/>
        <v>44182</v>
      </c>
    </row>
    <row r="8749" spans="1:6" x14ac:dyDescent="0.25">
      <c r="A8749" t="s">
        <v>57</v>
      </c>
      <c r="B8749" t="s">
        <v>57</v>
      </c>
      <c r="C8749" t="s">
        <v>62</v>
      </c>
      <c r="D8749" s="177">
        <v>44182</v>
      </c>
      <c r="E8749">
        <v>23</v>
      </c>
      <c r="F8749" s="38">
        <f t="shared" si="136"/>
        <v>44182</v>
      </c>
    </row>
    <row r="8750" spans="1:6" x14ac:dyDescent="0.25">
      <c r="A8750" t="s">
        <v>25</v>
      </c>
      <c r="B8750" t="s">
        <v>25</v>
      </c>
      <c r="C8750" t="s">
        <v>53</v>
      </c>
      <c r="D8750" s="177">
        <v>44182</v>
      </c>
      <c r="E8750">
        <v>14</v>
      </c>
      <c r="F8750" s="38">
        <f t="shared" si="136"/>
        <v>44182</v>
      </c>
    </row>
    <row r="8751" spans="1:6" x14ac:dyDescent="0.25">
      <c r="A8751" t="s">
        <v>91</v>
      </c>
      <c r="B8751" t="s">
        <v>91</v>
      </c>
      <c r="C8751" t="s">
        <v>98</v>
      </c>
      <c r="D8751" s="177">
        <v>44182</v>
      </c>
      <c r="E8751">
        <v>12</v>
      </c>
      <c r="F8751" s="38">
        <f t="shared" si="136"/>
        <v>44182</v>
      </c>
    </row>
    <row r="8752" spans="1:6" x14ac:dyDescent="0.25">
      <c r="A8752" t="s">
        <v>91</v>
      </c>
      <c r="B8752" t="s">
        <v>91</v>
      </c>
      <c r="C8752" t="s">
        <v>96</v>
      </c>
      <c r="D8752" s="177">
        <v>44182</v>
      </c>
      <c r="E8752">
        <v>44</v>
      </c>
      <c r="F8752" s="38">
        <f t="shared" si="136"/>
        <v>44182</v>
      </c>
    </row>
    <row r="8753" spans="1:6" x14ac:dyDescent="0.25">
      <c r="A8753" t="s">
        <v>16</v>
      </c>
      <c r="B8753" t="s">
        <v>16</v>
      </c>
      <c r="C8753" t="s">
        <v>17</v>
      </c>
      <c r="D8753" s="177">
        <v>44182</v>
      </c>
      <c r="E8753">
        <v>100</v>
      </c>
      <c r="F8753" s="38">
        <f t="shared" si="136"/>
        <v>44182</v>
      </c>
    </row>
    <row r="8754" spans="1:6" x14ac:dyDescent="0.25">
      <c r="A8754" t="s">
        <v>18</v>
      </c>
      <c r="B8754" t="s">
        <v>18</v>
      </c>
      <c r="C8754" t="s">
        <v>23</v>
      </c>
      <c r="D8754" s="177">
        <v>44182</v>
      </c>
      <c r="E8754">
        <v>17</v>
      </c>
      <c r="F8754" s="38">
        <f t="shared" si="136"/>
        <v>44182</v>
      </c>
    </row>
    <row r="8755" spans="1:6" x14ac:dyDescent="0.25">
      <c r="A8755" t="s">
        <v>337</v>
      </c>
      <c r="B8755" t="s">
        <v>338</v>
      </c>
      <c r="C8755" t="s">
        <v>177</v>
      </c>
      <c r="D8755" s="177">
        <v>44182</v>
      </c>
      <c r="E8755">
        <v>33</v>
      </c>
      <c r="F8755" s="38">
        <f t="shared" si="136"/>
        <v>44182</v>
      </c>
    </row>
    <row r="8756" spans="1:6" x14ac:dyDescent="0.25">
      <c r="A8756" t="s">
        <v>18</v>
      </c>
      <c r="B8756" t="s">
        <v>19</v>
      </c>
      <c r="C8756" t="s">
        <v>20</v>
      </c>
      <c r="D8756" s="177">
        <v>44182</v>
      </c>
      <c r="E8756">
        <v>52</v>
      </c>
      <c r="F8756" s="38">
        <f t="shared" si="136"/>
        <v>44182</v>
      </c>
    </row>
    <row r="8757" spans="1:6" x14ac:dyDescent="0.25">
      <c r="A8757" t="s">
        <v>18</v>
      </c>
      <c r="B8757" t="s">
        <v>18</v>
      </c>
      <c r="C8757" t="s">
        <v>24</v>
      </c>
      <c r="D8757" s="177">
        <v>44182</v>
      </c>
      <c r="E8757">
        <v>52</v>
      </c>
      <c r="F8757" s="38">
        <f t="shared" si="136"/>
        <v>44182</v>
      </c>
    </row>
    <row r="8758" spans="1:6" x14ac:dyDescent="0.25">
      <c r="A8758" t="s">
        <v>25</v>
      </c>
      <c r="B8758" t="s">
        <v>25</v>
      </c>
      <c r="C8758" t="s">
        <v>47</v>
      </c>
      <c r="D8758" s="177">
        <v>44182</v>
      </c>
      <c r="E8758">
        <v>8</v>
      </c>
      <c r="F8758" s="38">
        <f t="shared" si="136"/>
        <v>44182</v>
      </c>
    </row>
    <row r="8759" spans="1:6" x14ac:dyDescent="0.25">
      <c r="A8759" t="s">
        <v>263</v>
      </c>
      <c r="B8759" t="s">
        <v>199</v>
      </c>
      <c r="C8759" t="s">
        <v>447</v>
      </c>
      <c r="D8759" s="177">
        <v>44182</v>
      </c>
      <c r="E8759">
        <v>1</v>
      </c>
      <c r="F8759" s="38">
        <f t="shared" si="136"/>
        <v>44182</v>
      </c>
    </row>
    <row r="8760" spans="1:6" x14ac:dyDescent="0.25">
      <c r="A8760" t="s">
        <v>263</v>
      </c>
      <c r="B8760" t="s">
        <v>199</v>
      </c>
      <c r="C8760" t="s">
        <v>75</v>
      </c>
      <c r="D8760" s="177">
        <v>44182</v>
      </c>
      <c r="E8760">
        <v>48</v>
      </c>
      <c r="F8760" s="38">
        <f t="shared" si="136"/>
        <v>44182</v>
      </c>
    </row>
    <row r="8761" spans="1:6" x14ac:dyDescent="0.25">
      <c r="A8761" t="s">
        <v>264</v>
      </c>
      <c r="B8761" t="s">
        <v>83</v>
      </c>
      <c r="C8761" t="s">
        <v>85</v>
      </c>
      <c r="D8761" s="177">
        <v>44182</v>
      </c>
      <c r="E8761">
        <v>22</v>
      </c>
      <c r="F8761" s="38">
        <f t="shared" si="136"/>
        <v>44182</v>
      </c>
    </row>
    <row r="8762" spans="1:6" x14ac:dyDescent="0.25">
      <c r="A8762" t="s">
        <v>91</v>
      </c>
      <c r="B8762" t="s">
        <v>91</v>
      </c>
      <c r="C8762" t="s">
        <v>101</v>
      </c>
      <c r="D8762" s="177">
        <v>44182</v>
      </c>
      <c r="E8762">
        <v>4</v>
      </c>
      <c r="F8762" s="38">
        <f t="shared" si="136"/>
        <v>44182</v>
      </c>
    </row>
    <row r="8763" spans="1:6" x14ac:dyDescent="0.25">
      <c r="A8763" t="s">
        <v>91</v>
      </c>
      <c r="B8763" t="s">
        <v>91</v>
      </c>
      <c r="C8763" t="s">
        <v>100</v>
      </c>
      <c r="D8763" s="177">
        <v>44182</v>
      </c>
      <c r="E8763">
        <v>32</v>
      </c>
      <c r="F8763" s="38">
        <f t="shared" si="136"/>
        <v>44182</v>
      </c>
    </row>
    <row r="8764" spans="1:6" x14ac:dyDescent="0.25">
      <c r="A8764" t="s">
        <v>325</v>
      </c>
      <c r="B8764" t="s">
        <v>325</v>
      </c>
      <c r="C8764" t="s">
        <v>327</v>
      </c>
      <c r="D8764" s="177">
        <v>44182</v>
      </c>
      <c r="E8764">
        <v>26</v>
      </c>
      <c r="F8764" s="38">
        <f t="shared" si="136"/>
        <v>44182</v>
      </c>
    </row>
    <row r="8765" spans="1:6" x14ac:dyDescent="0.25">
      <c r="A8765" t="s">
        <v>25</v>
      </c>
      <c r="B8765" t="s">
        <v>25</v>
      </c>
      <c r="C8765" t="s">
        <v>35</v>
      </c>
      <c r="D8765" s="177">
        <v>44182</v>
      </c>
      <c r="E8765">
        <v>32</v>
      </c>
      <c r="F8765" s="38">
        <f t="shared" si="136"/>
        <v>44182</v>
      </c>
    </row>
    <row r="8766" spans="1:6" x14ac:dyDescent="0.25">
      <c r="A8766" t="s">
        <v>25</v>
      </c>
      <c r="B8766" t="s">
        <v>25</v>
      </c>
      <c r="C8766" t="s">
        <v>38</v>
      </c>
      <c r="D8766" s="177">
        <v>44182</v>
      </c>
      <c r="E8766">
        <v>14</v>
      </c>
      <c r="F8766" s="38">
        <f t="shared" si="136"/>
        <v>44182</v>
      </c>
    </row>
    <row r="8767" spans="1:6" x14ac:dyDescent="0.25">
      <c r="A8767" t="s">
        <v>370</v>
      </c>
      <c r="B8767" t="s">
        <v>371</v>
      </c>
      <c r="D8767" s="177">
        <v>44182</v>
      </c>
      <c r="E8767">
        <v>6</v>
      </c>
      <c r="F8767" s="38">
        <f t="shared" si="136"/>
        <v>44182</v>
      </c>
    </row>
    <row r="8768" spans="1:6" x14ac:dyDescent="0.25">
      <c r="A8768" t="s">
        <v>18</v>
      </c>
      <c r="B8768" t="s">
        <v>18</v>
      </c>
      <c r="D8768" s="177">
        <v>44182</v>
      </c>
      <c r="E8768">
        <v>1</v>
      </c>
      <c r="F8768" s="38">
        <f t="shared" si="136"/>
        <v>44182</v>
      </c>
    </row>
    <row r="8769" spans="1:6" x14ac:dyDescent="0.25">
      <c r="A8769" t="s">
        <v>264</v>
      </c>
      <c r="B8769" t="s">
        <v>81</v>
      </c>
      <c r="C8769" t="s">
        <v>82</v>
      </c>
      <c r="D8769" s="177">
        <v>44182</v>
      </c>
      <c r="E8769">
        <v>48</v>
      </c>
      <c r="F8769" s="38">
        <f t="shared" si="136"/>
        <v>44182</v>
      </c>
    </row>
    <row r="8770" spans="1:6" x14ac:dyDescent="0.25">
      <c r="A8770" t="s">
        <v>264</v>
      </c>
      <c r="B8770" t="s">
        <v>83</v>
      </c>
      <c r="C8770" t="s">
        <v>86</v>
      </c>
      <c r="D8770" s="177">
        <v>44182</v>
      </c>
      <c r="E8770">
        <v>9</v>
      </c>
      <c r="F8770" s="38">
        <f t="shared" si="136"/>
        <v>44182</v>
      </c>
    </row>
    <row r="8771" spans="1:6" x14ac:dyDescent="0.25">
      <c r="A8771" t="s">
        <v>264</v>
      </c>
      <c r="B8771" t="s">
        <v>83</v>
      </c>
      <c r="C8771" t="s">
        <v>181</v>
      </c>
      <c r="D8771" s="177">
        <v>44182</v>
      </c>
      <c r="E8771">
        <v>22</v>
      </c>
      <c r="F8771" s="38">
        <f t="shared" ref="F8771:F8834" si="137">D8771</f>
        <v>44182</v>
      </c>
    </row>
    <row r="8772" spans="1:6" x14ac:dyDescent="0.25">
      <c r="A8772" t="s">
        <v>264</v>
      </c>
      <c r="B8772" t="s">
        <v>83</v>
      </c>
      <c r="C8772" t="s">
        <v>80</v>
      </c>
      <c r="D8772" s="177">
        <v>44182</v>
      </c>
      <c r="E8772">
        <v>65</v>
      </c>
      <c r="F8772" s="38">
        <f t="shared" si="137"/>
        <v>44182</v>
      </c>
    </row>
    <row r="8773" spans="1:6" x14ac:dyDescent="0.25">
      <c r="A8773" t="s">
        <v>264</v>
      </c>
      <c r="B8773" t="s">
        <v>83</v>
      </c>
      <c r="C8773" t="s">
        <v>90</v>
      </c>
      <c r="D8773" s="177">
        <v>44182</v>
      </c>
      <c r="E8773">
        <v>84</v>
      </c>
      <c r="F8773" s="38">
        <f t="shared" si="137"/>
        <v>44182</v>
      </c>
    </row>
    <row r="8774" spans="1:6" x14ac:dyDescent="0.25">
      <c r="A8774" t="s">
        <v>25</v>
      </c>
      <c r="B8774" t="s">
        <v>54</v>
      </c>
      <c r="C8774" t="s">
        <v>55</v>
      </c>
      <c r="D8774" s="177">
        <v>44182</v>
      </c>
      <c r="E8774">
        <v>9</v>
      </c>
      <c r="F8774" s="38">
        <f t="shared" si="137"/>
        <v>44182</v>
      </c>
    </row>
    <row r="8775" spans="1:6" x14ac:dyDescent="0.25">
      <c r="A8775" t="s">
        <v>57</v>
      </c>
      <c r="B8775" t="s">
        <v>57</v>
      </c>
      <c r="C8775" t="s">
        <v>59</v>
      </c>
      <c r="D8775" s="177">
        <v>44182</v>
      </c>
      <c r="E8775">
        <v>2</v>
      </c>
      <c r="F8775" s="38">
        <f t="shared" si="137"/>
        <v>44182</v>
      </c>
    </row>
    <row r="8776" spans="1:6" x14ac:dyDescent="0.25">
      <c r="A8776" t="s">
        <v>57</v>
      </c>
      <c r="B8776" t="s">
        <v>57</v>
      </c>
      <c r="C8776" t="s">
        <v>130</v>
      </c>
      <c r="D8776" s="177">
        <v>44182</v>
      </c>
      <c r="E8776">
        <v>32</v>
      </c>
      <c r="F8776" s="38">
        <f t="shared" si="137"/>
        <v>44182</v>
      </c>
    </row>
    <row r="8777" spans="1:6" x14ac:dyDescent="0.25">
      <c r="A8777" t="s">
        <v>71</v>
      </c>
      <c r="B8777" t="s">
        <v>71</v>
      </c>
      <c r="C8777" t="s">
        <v>72</v>
      </c>
      <c r="D8777" s="177">
        <v>44182</v>
      </c>
      <c r="E8777">
        <v>36</v>
      </c>
      <c r="F8777" s="38">
        <f t="shared" si="137"/>
        <v>44182</v>
      </c>
    </row>
    <row r="8778" spans="1:6" x14ac:dyDescent="0.25">
      <c r="A8778" t="s">
        <v>57</v>
      </c>
      <c r="B8778" t="s">
        <v>57</v>
      </c>
      <c r="C8778" t="s">
        <v>63</v>
      </c>
      <c r="D8778" s="177">
        <v>44181</v>
      </c>
      <c r="E8778">
        <v>29</v>
      </c>
      <c r="F8778" s="38">
        <f t="shared" si="137"/>
        <v>44181</v>
      </c>
    </row>
    <row r="8779" spans="1:6" x14ac:dyDescent="0.25">
      <c r="A8779" t="s">
        <v>57</v>
      </c>
      <c r="B8779" t="s">
        <v>57</v>
      </c>
      <c r="C8779" t="s">
        <v>62</v>
      </c>
      <c r="D8779" s="177">
        <v>44181</v>
      </c>
      <c r="E8779">
        <v>6</v>
      </c>
      <c r="F8779" s="38">
        <f t="shared" si="137"/>
        <v>44181</v>
      </c>
    </row>
    <row r="8780" spans="1:6" x14ac:dyDescent="0.25">
      <c r="A8780" t="s">
        <v>263</v>
      </c>
      <c r="B8780" t="s">
        <v>199</v>
      </c>
      <c r="C8780" t="s">
        <v>75</v>
      </c>
      <c r="D8780" s="177">
        <v>44181</v>
      </c>
      <c r="E8780">
        <v>48</v>
      </c>
      <c r="F8780" s="38">
        <f t="shared" si="137"/>
        <v>44181</v>
      </c>
    </row>
    <row r="8781" spans="1:6" x14ac:dyDescent="0.25">
      <c r="A8781" t="s">
        <v>264</v>
      </c>
      <c r="B8781" t="s">
        <v>83</v>
      </c>
      <c r="C8781" t="s">
        <v>85</v>
      </c>
      <c r="D8781" s="177">
        <v>44181</v>
      </c>
      <c r="E8781">
        <v>23</v>
      </c>
      <c r="F8781" s="38">
        <f t="shared" si="137"/>
        <v>44181</v>
      </c>
    </row>
    <row r="8782" spans="1:6" x14ac:dyDescent="0.25">
      <c r="A8782" t="s">
        <v>91</v>
      </c>
      <c r="B8782" t="s">
        <v>91</v>
      </c>
      <c r="C8782" t="s">
        <v>101</v>
      </c>
      <c r="D8782" s="177">
        <v>44181</v>
      </c>
      <c r="E8782">
        <v>36</v>
      </c>
      <c r="F8782" s="38">
        <f t="shared" si="137"/>
        <v>44181</v>
      </c>
    </row>
    <row r="8783" spans="1:6" x14ac:dyDescent="0.25">
      <c r="A8783" t="s">
        <v>25</v>
      </c>
      <c r="B8783" t="s">
        <v>29</v>
      </c>
      <c r="C8783" t="s">
        <v>30</v>
      </c>
      <c r="D8783" s="177">
        <v>44181</v>
      </c>
      <c r="E8783">
        <v>49</v>
      </c>
      <c r="F8783" s="38">
        <f t="shared" si="137"/>
        <v>44181</v>
      </c>
    </row>
    <row r="8784" spans="1:6" x14ac:dyDescent="0.25">
      <c r="A8784" t="s">
        <v>18</v>
      </c>
      <c r="B8784" t="s">
        <v>18</v>
      </c>
      <c r="C8784" t="s">
        <v>24</v>
      </c>
      <c r="D8784" s="177">
        <v>44181</v>
      </c>
      <c r="E8784">
        <v>68</v>
      </c>
      <c r="F8784" s="38">
        <f t="shared" si="137"/>
        <v>44181</v>
      </c>
    </row>
    <row r="8785" spans="1:6" x14ac:dyDescent="0.25">
      <c r="A8785" t="s">
        <v>25</v>
      </c>
      <c r="B8785" t="s">
        <v>25</v>
      </c>
      <c r="C8785" t="s">
        <v>37</v>
      </c>
      <c r="D8785" s="177">
        <v>44181</v>
      </c>
      <c r="E8785">
        <v>119</v>
      </c>
      <c r="F8785" s="38">
        <f t="shared" si="137"/>
        <v>44181</v>
      </c>
    </row>
    <row r="8786" spans="1:6" x14ac:dyDescent="0.25">
      <c r="A8786" t="s">
        <v>25</v>
      </c>
      <c r="B8786" t="s">
        <v>25</v>
      </c>
      <c r="C8786" t="s">
        <v>36</v>
      </c>
      <c r="D8786" s="177">
        <v>44181</v>
      </c>
      <c r="E8786">
        <v>18</v>
      </c>
      <c r="F8786" s="38">
        <f t="shared" si="137"/>
        <v>44181</v>
      </c>
    </row>
    <row r="8787" spans="1:6" x14ac:dyDescent="0.25">
      <c r="A8787" t="s">
        <v>25</v>
      </c>
      <c r="B8787" t="s">
        <v>25</v>
      </c>
      <c r="C8787" t="s">
        <v>39</v>
      </c>
      <c r="D8787" s="177">
        <v>44181</v>
      </c>
      <c r="E8787">
        <v>47</v>
      </c>
      <c r="F8787" s="38">
        <f t="shared" si="137"/>
        <v>44181</v>
      </c>
    </row>
    <row r="8788" spans="1:6" x14ac:dyDescent="0.25">
      <c r="A8788" t="s">
        <v>25</v>
      </c>
      <c r="B8788" t="s">
        <v>25</v>
      </c>
      <c r="C8788" t="s">
        <v>45</v>
      </c>
      <c r="D8788" s="177">
        <v>44181</v>
      </c>
      <c r="E8788">
        <v>113</v>
      </c>
      <c r="F8788" s="38">
        <f t="shared" si="137"/>
        <v>44181</v>
      </c>
    </row>
    <row r="8789" spans="1:6" x14ac:dyDescent="0.25">
      <c r="A8789" t="s">
        <v>25</v>
      </c>
      <c r="B8789" t="s">
        <v>25</v>
      </c>
      <c r="C8789" t="s">
        <v>47</v>
      </c>
      <c r="D8789" s="177">
        <v>44181</v>
      </c>
      <c r="E8789">
        <v>77</v>
      </c>
      <c r="F8789" s="38">
        <f t="shared" si="137"/>
        <v>44181</v>
      </c>
    </row>
    <row r="8790" spans="1:6" x14ac:dyDescent="0.25">
      <c r="A8790" t="s">
        <v>264</v>
      </c>
      <c r="B8790" t="s">
        <v>83</v>
      </c>
      <c r="C8790" t="s">
        <v>86</v>
      </c>
      <c r="D8790" s="177">
        <v>44181</v>
      </c>
      <c r="E8790">
        <v>15</v>
      </c>
      <c r="F8790" s="38">
        <f t="shared" si="137"/>
        <v>44181</v>
      </c>
    </row>
    <row r="8791" spans="1:6" x14ac:dyDescent="0.25">
      <c r="A8791" t="s">
        <v>264</v>
      </c>
      <c r="B8791" t="s">
        <v>83</v>
      </c>
      <c r="C8791" t="s">
        <v>181</v>
      </c>
      <c r="D8791" s="177">
        <v>44181</v>
      </c>
      <c r="E8791">
        <v>74</v>
      </c>
      <c r="F8791" s="38">
        <f t="shared" si="137"/>
        <v>44181</v>
      </c>
    </row>
    <row r="8792" spans="1:6" x14ac:dyDescent="0.25">
      <c r="A8792" t="s">
        <v>91</v>
      </c>
      <c r="B8792" t="s">
        <v>91</v>
      </c>
      <c r="C8792" t="s">
        <v>96</v>
      </c>
      <c r="D8792" s="177">
        <v>44181</v>
      </c>
      <c r="E8792">
        <v>22</v>
      </c>
      <c r="F8792" s="38">
        <f t="shared" si="137"/>
        <v>44181</v>
      </c>
    </row>
    <row r="8793" spans="1:6" x14ac:dyDescent="0.25">
      <c r="A8793" t="s">
        <v>263</v>
      </c>
      <c r="B8793" t="s">
        <v>199</v>
      </c>
      <c r="C8793" t="s">
        <v>77</v>
      </c>
      <c r="D8793" s="177">
        <v>44181</v>
      </c>
      <c r="E8793">
        <v>59</v>
      </c>
      <c r="F8793" s="38">
        <f t="shared" si="137"/>
        <v>44181</v>
      </c>
    </row>
    <row r="8794" spans="1:6" x14ac:dyDescent="0.25">
      <c r="A8794" t="s">
        <v>71</v>
      </c>
      <c r="B8794" t="s">
        <v>71</v>
      </c>
      <c r="C8794" t="s">
        <v>72</v>
      </c>
      <c r="D8794" s="177">
        <v>44181</v>
      </c>
      <c r="E8794">
        <v>40</v>
      </c>
      <c r="F8794" s="38">
        <f t="shared" si="137"/>
        <v>44181</v>
      </c>
    </row>
    <row r="8795" spans="1:6" x14ac:dyDescent="0.25">
      <c r="A8795" t="s">
        <v>57</v>
      </c>
      <c r="B8795" t="s">
        <v>57</v>
      </c>
      <c r="C8795" t="s">
        <v>130</v>
      </c>
      <c r="D8795" s="177">
        <v>44181</v>
      </c>
      <c r="E8795">
        <v>21</v>
      </c>
      <c r="F8795" s="38">
        <f t="shared" si="137"/>
        <v>44181</v>
      </c>
    </row>
    <row r="8796" spans="1:6" x14ac:dyDescent="0.25">
      <c r="A8796" t="s">
        <v>25</v>
      </c>
      <c r="B8796" t="s">
        <v>54</v>
      </c>
      <c r="C8796" t="s">
        <v>56</v>
      </c>
      <c r="D8796" s="177">
        <v>44181</v>
      </c>
      <c r="E8796">
        <v>122</v>
      </c>
      <c r="F8796" s="38">
        <f t="shared" si="137"/>
        <v>44181</v>
      </c>
    </row>
    <row r="8797" spans="1:6" x14ac:dyDescent="0.25">
      <c r="A8797" t="s">
        <v>25</v>
      </c>
      <c r="B8797" t="s">
        <v>25</v>
      </c>
      <c r="C8797" t="s">
        <v>48</v>
      </c>
      <c r="D8797" s="177">
        <v>44181</v>
      </c>
      <c r="E8797">
        <v>35</v>
      </c>
      <c r="F8797" s="38">
        <f t="shared" si="137"/>
        <v>44181</v>
      </c>
    </row>
    <row r="8798" spans="1:6" x14ac:dyDescent="0.25">
      <c r="A8798" t="s">
        <v>25</v>
      </c>
      <c r="B8798" t="s">
        <v>25</v>
      </c>
      <c r="C8798" t="s">
        <v>50</v>
      </c>
      <c r="D8798" s="177">
        <v>44181</v>
      </c>
      <c r="E8798">
        <v>27</v>
      </c>
      <c r="F8798" s="38">
        <f t="shared" si="137"/>
        <v>44181</v>
      </c>
    </row>
    <row r="8799" spans="1:6" x14ac:dyDescent="0.25">
      <c r="A8799" t="s">
        <v>25</v>
      </c>
      <c r="B8799" t="s">
        <v>25</v>
      </c>
      <c r="C8799" t="s">
        <v>44</v>
      </c>
      <c r="D8799" s="177">
        <v>44181</v>
      </c>
      <c r="E8799">
        <v>19</v>
      </c>
      <c r="F8799" s="38">
        <f t="shared" si="137"/>
        <v>44181</v>
      </c>
    </row>
    <row r="8800" spans="1:6" x14ac:dyDescent="0.25">
      <c r="A8800" t="s">
        <v>25</v>
      </c>
      <c r="B8800" t="s">
        <v>25</v>
      </c>
      <c r="C8800" t="s">
        <v>41</v>
      </c>
      <c r="D8800" s="177">
        <v>44181</v>
      </c>
      <c r="E8800">
        <v>50</v>
      </c>
      <c r="F8800" s="38">
        <f t="shared" si="137"/>
        <v>44181</v>
      </c>
    </row>
    <row r="8801" spans="1:6" x14ac:dyDescent="0.25">
      <c r="A8801" t="s">
        <v>25</v>
      </c>
      <c r="B8801" t="s">
        <v>25</v>
      </c>
      <c r="C8801" t="s">
        <v>42</v>
      </c>
      <c r="D8801" s="177">
        <v>44181</v>
      </c>
      <c r="E8801">
        <v>30</v>
      </c>
      <c r="F8801" s="38">
        <f t="shared" si="137"/>
        <v>44181</v>
      </c>
    </row>
    <row r="8802" spans="1:6" x14ac:dyDescent="0.25">
      <c r="A8802" t="s">
        <v>18</v>
      </c>
      <c r="B8802" t="s">
        <v>18</v>
      </c>
      <c r="D8802" s="177">
        <v>44181</v>
      </c>
      <c r="E8802">
        <v>1</v>
      </c>
      <c r="F8802" s="38">
        <f t="shared" si="137"/>
        <v>44181</v>
      </c>
    </row>
    <row r="8803" spans="1:6" x14ac:dyDescent="0.25">
      <c r="A8803" t="s">
        <v>325</v>
      </c>
      <c r="B8803" t="s">
        <v>325</v>
      </c>
      <c r="C8803" t="s">
        <v>327</v>
      </c>
      <c r="D8803" s="177">
        <v>44181</v>
      </c>
      <c r="E8803">
        <v>19</v>
      </c>
      <c r="F8803" s="38">
        <f t="shared" si="137"/>
        <v>44181</v>
      </c>
    </row>
    <row r="8804" spans="1:6" x14ac:dyDescent="0.25">
      <c r="A8804" t="s">
        <v>264</v>
      </c>
      <c r="B8804" t="s">
        <v>83</v>
      </c>
      <c r="C8804" t="s">
        <v>84</v>
      </c>
      <c r="D8804" s="177">
        <v>44181</v>
      </c>
      <c r="E8804">
        <v>155</v>
      </c>
      <c r="F8804" s="38">
        <f t="shared" si="137"/>
        <v>44181</v>
      </c>
    </row>
    <row r="8805" spans="1:6" x14ac:dyDescent="0.25">
      <c r="A8805" t="s">
        <v>264</v>
      </c>
      <c r="B8805" t="s">
        <v>83</v>
      </c>
      <c r="C8805" t="s">
        <v>80</v>
      </c>
      <c r="D8805" s="177">
        <v>44181</v>
      </c>
      <c r="E8805">
        <v>57</v>
      </c>
      <c r="F8805" s="38">
        <f t="shared" si="137"/>
        <v>44181</v>
      </c>
    </row>
    <row r="8806" spans="1:6" x14ac:dyDescent="0.25">
      <c r="A8806" t="s">
        <v>264</v>
      </c>
      <c r="B8806" t="s">
        <v>83</v>
      </c>
      <c r="C8806" t="s">
        <v>90</v>
      </c>
      <c r="D8806" s="177">
        <v>44181</v>
      </c>
      <c r="E8806">
        <v>21</v>
      </c>
      <c r="F8806" s="38">
        <f t="shared" si="137"/>
        <v>44181</v>
      </c>
    </row>
    <row r="8807" spans="1:6" x14ac:dyDescent="0.25">
      <c r="A8807" t="s">
        <v>25</v>
      </c>
      <c r="B8807" t="s">
        <v>25</v>
      </c>
      <c r="C8807" t="s">
        <v>49</v>
      </c>
      <c r="D8807" s="177">
        <v>44181</v>
      </c>
      <c r="E8807">
        <v>85</v>
      </c>
      <c r="F8807" s="38">
        <f t="shared" si="137"/>
        <v>44181</v>
      </c>
    </row>
    <row r="8808" spans="1:6" x14ac:dyDescent="0.25">
      <c r="A8808" t="s">
        <v>25</v>
      </c>
      <c r="B8808" t="s">
        <v>25</v>
      </c>
      <c r="C8808" t="s">
        <v>43</v>
      </c>
      <c r="D8808" s="177">
        <v>44181</v>
      </c>
      <c r="E8808">
        <v>31</v>
      </c>
      <c r="F8808" s="38">
        <f t="shared" si="137"/>
        <v>44181</v>
      </c>
    </row>
    <row r="8809" spans="1:6" x14ac:dyDescent="0.25">
      <c r="A8809" t="s">
        <v>25</v>
      </c>
      <c r="B8809" t="s">
        <v>25</v>
      </c>
      <c r="C8809" t="s">
        <v>40</v>
      </c>
      <c r="D8809" s="177">
        <v>44181</v>
      </c>
      <c r="E8809">
        <v>18</v>
      </c>
      <c r="F8809" s="38">
        <f t="shared" si="137"/>
        <v>44181</v>
      </c>
    </row>
    <row r="8810" spans="1:6" x14ac:dyDescent="0.25">
      <c r="A8810" t="s">
        <v>25</v>
      </c>
      <c r="B8810" t="s">
        <v>25</v>
      </c>
      <c r="C8810" t="s">
        <v>33</v>
      </c>
      <c r="D8810" s="177">
        <v>44181</v>
      </c>
      <c r="E8810">
        <v>1</v>
      </c>
      <c r="F8810" s="38">
        <f t="shared" si="137"/>
        <v>44181</v>
      </c>
    </row>
    <row r="8811" spans="1:6" x14ac:dyDescent="0.25">
      <c r="A8811" t="s">
        <v>25</v>
      </c>
      <c r="B8811" t="s">
        <v>25</v>
      </c>
      <c r="C8811" t="s">
        <v>31</v>
      </c>
      <c r="D8811" s="177">
        <v>44181</v>
      </c>
      <c r="E8811">
        <v>99</v>
      </c>
      <c r="F8811" s="38">
        <f t="shared" si="137"/>
        <v>44181</v>
      </c>
    </row>
    <row r="8812" spans="1:6" x14ac:dyDescent="0.25">
      <c r="A8812" t="s">
        <v>25</v>
      </c>
      <c r="B8812" t="s">
        <v>26</v>
      </c>
      <c r="C8812" t="s">
        <v>27</v>
      </c>
      <c r="D8812" s="177">
        <v>44181</v>
      </c>
      <c r="E8812">
        <v>40</v>
      </c>
      <c r="F8812" s="38">
        <f t="shared" si="137"/>
        <v>44181</v>
      </c>
    </row>
    <row r="8813" spans="1:6" x14ac:dyDescent="0.25">
      <c r="A8813" t="s">
        <v>25</v>
      </c>
      <c r="B8813" t="s">
        <v>26</v>
      </c>
      <c r="C8813" t="s">
        <v>28</v>
      </c>
      <c r="D8813" s="177">
        <v>44181</v>
      </c>
      <c r="E8813">
        <v>47</v>
      </c>
      <c r="F8813" s="38">
        <f t="shared" si="137"/>
        <v>44181</v>
      </c>
    </row>
    <row r="8814" spans="1:6" x14ac:dyDescent="0.25">
      <c r="A8814" t="s">
        <v>264</v>
      </c>
      <c r="B8814" t="s">
        <v>81</v>
      </c>
      <c r="C8814" t="s">
        <v>82</v>
      </c>
      <c r="D8814" s="177">
        <v>44181</v>
      </c>
      <c r="E8814">
        <v>56</v>
      </c>
      <c r="F8814" s="38">
        <f t="shared" si="137"/>
        <v>44181</v>
      </c>
    </row>
    <row r="8815" spans="1:6" x14ac:dyDescent="0.25">
      <c r="A8815" t="s">
        <v>91</v>
      </c>
      <c r="B8815" t="s">
        <v>91</v>
      </c>
      <c r="C8815" t="s">
        <v>95</v>
      </c>
      <c r="D8815" s="177">
        <v>44181</v>
      </c>
      <c r="E8815">
        <v>14</v>
      </c>
      <c r="F8815" s="38">
        <f t="shared" si="137"/>
        <v>44181</v>
      </c>
    </row>
    <row r="8816" spans="1:6" x14ac:dyDescent="0.25">
      <c r="A8816" t="s">
        <v>91</v>
      </c>
      <c r="B8816" t="s">
        <v>91</v>
      </c>
      <c r="C8816" t="s">
        <v>100</v>
      </c>
      <c r="D8816" s="177">
        <v>44181</v>
      </c>
      <c r="E8816">
        <v>78</v>
      </c>
      <c r="F8816" s="38">
        <f t="shared" si="137"/>
        <v>44181</v>
      </c>
    </row>
    <row r="8817" spans="1:6" x14ac:dyDescent="0.25">
      <c r="A8817" t="s">
        <v>25</v>
      </c>
      <c r="B8817" t="s">
        <v>54</v>
      </c>
      <c r="C8817" t="s">
        <v>55</v>
      </c>
      <c r="D8817" s="177">
        <v>44181</v>
      </c>
      <c r="E8817">
        <v>166</v>
      </c>
      <c r="F8817" s="38">
        <f t="shared" si="137"/>
        <v>44181</v>
      </c>
    </row>
    <row r="8818" spans="1:6" x14ac:dyDescent="0.25">
      <c r="A8818" t="s">
        <v>25</v>
      </c>
      <c r="B8818" t="s">
        <v>25</v>
      </c>
      <c r="C8818" t="s">
        <v>53</v>
      </c>
      <c r="D8818" s="177">
        <v>44181</v>
      </c>
      <c r="E8818">
        <v>57</v>
      </c>
      <c r="F8818" s="38">
        <f t="shared" si="137"/>
        <v>44181</v>
      </c>
    </row>
    <row r="8819" spans="1:6" x14ac:dyDescent="0.25">
      <c r="A8819" t="s">
        <v>263</v>
      </c>
      <c r="B8819" t="s">
        <v>199</v>
      </c>
      <c r="C8819" t="s">
        <v>447</v>
      </c>
      <c r="D8819" s="177">
        <v>44181</v>
      </c>
      <c r="E8819">
        <v>30</v>
      </c>
      <c r="F8819" s="38">
        <f t="shared" si="137"/>
        <v>44181</v>
      </c>
    </row>
    <row r="8820" spans="1:6" x14ac:dyDescent="0.25">
      <c r="A8820" t="s">
        <v>57</v>
      </c>
      <c r="B8820" t="s">
        <v>57</v>
      </c>
      <c r="C8820" t="s">
        <v>60</v>
      </c>
      <c r="D8820" s="177">
        <v>44181</v>
      </c>
      <c r="E8820">
        <v>15</v>
      </c>
      <c r="F8820" s="38">
        <f t="shared" si="137"/>
        <v>44181</v>
      </c>
    </row>
    <row r="8821" spans="1:6" x14ac:dyDescent="0.25">
      <c r="A8821" t="s">
        <v>25</v>
      </c>
      <c r="B8821" t="s">
        <v>25</v>
      </c>
      <c r="C8821" t="s">
        <v>46</v>
      </c>
      <c r="D8821" s="177">
        <v>44181</v>
      </c>
      <c r="E8821">
        <v>34</v>
      </c>
      <c r="F8821" s="38">
        <f t="shared" si="137"/>
        <v>44181</v>
      </c>
    </row>
    <row r="8822" spans="1:6" x14ac:dyDescent="0.25">
      <c r="A8822" t="s">
        <v>25</v>
      </c>
      <c r="B8822" t="s">
        <v>25</v>
      </c>
      <c r="C8822" t="s">
        <v>32</v>
      </c>
      <c r="D8822" s="177">
        <v>44181</v>
      </c>
      <c r="E8822">
        <v>62</v>
      </c>
      <c r="F8822" s="38">
        <f t="shared" si="137"/>
        <v>44181</v>
      </c>
    </row>
    <row r="8823" spans="1:6" x14ac:dyDescent="0.25">
      <c r="A8823" t="s">
        <v>18</v>
      </c>
      <c r="B8823" t="s">
        <v>18</v>
      </c>
      <c r="C8823" t="s">
        <v>23</v>
      </c>
      <c r="D8823" s="177">
        <v>44181</v>
      </c>
      <c r="E8823">
        <v>17</v>
      </c>
      <c r="F8823" s="38">
        <f t="shared" si="137"/>
        <v>44181</v>
      </c>
    </row>
    <row r="8824" spans="1:6" x14ac:dyDescent="0.25">
      <c r="A8824" t="s">
        <v>337</v>
      </c>
      <c r="B8824" t="s">
        <v>338</v>
      </c>
      <c r="C8824" t="s">
        <v>177</v>
      </c>
      <c r="D8824" s="177">
        <v>44181</v>
      </c>
      <c r="E8824">
        <v>35</v>
      </c>
      <c r="F8824" s="38">
        <f t="shared" si="137"/>
        <v>44181</v>
      </c>
    </row>
    <row r="8825" spans="1:6" x14ac:dyDescent="0.25">
      <c r="A8825" t="s">
        <v>18</v>
      </c>
      <c r="B8825" t="s">
        <v>19</v>
      </c>
      <c r="C8825" t="s">
        <v>20</v>
      </c>
      <c r="D8825" s="177">
        <v>44181</v>
      </c>
      <c r="E8825">
        <v>54</v>
      </c>
      <c r="F8825" s="38">
        <f t="shared" si="137"/>
        <v>44181</v>
      </c>
    </row>
    <row r="8826" spans="1:6" x14ac:dyDescent="0.25">
      <c r="A8826" t="s">
        <v>16</v>
      </c>
      <c r="B8826" t="s">
        <v>16</v>
      </c>
      <c r="C8826" t="s">
        <v>17</v>
      </c>
      <c r="D8826" s="177">
        <v>44181</v>
      </c>
      <c r="E8826">
        <v>101</v>
      </c>
      <c r="F8826" s="38">
        <f t="shared" si="137"/>
        <v>44181</v>
      </c>
    </row>
    <row r="8827" spans="1:6" x14ac:dyDescent="0.25">
      <c r="A8827" t="s">
        <v>25</v>
      </c>
      <c r="B8827" t="s">
        <v>25</v>
      </c>
      <c r="C8827" t="s">
        <v>45</v>
      </c>
      <c r="D8827" s="177">
        <v>44180</v>
      </c>
      <c r="E8827">
        <v>102</v>
      </c>
      <c r="F8827" s="38">
        <f t="shared" si="137"/>
        <v>44180</v>
      </c>
    </row>
    <row r="8828" spans="1:6" x14ac:dyDescent="0.25">
      <c r="A8828" t="s">
        <v>25</v>
      </c>
      <c r="B8828" t="s">
        <v>25</v>
      </c>
      <c r="C8828" t="s">
        <v>50</v>
      </c>
      <c r="D8828" s="177">
        <v>44180</v>
      </c>
      <c r="E8828">
        <v>27</v>
      </c>
      <c r="F8828" s="38">
        <f t="shared" si="137"/>
        <v>44180</v>
      </c>
    </row>
    <row r="8829" spans="1:6" x14ac:dyDescent="0.25">
      <c r="A8829" t="s">
        <v>25</v>
      </c>
      <c r="B8829" t="s">
        <v>25</v>
      </c>
      <c r="C8829" t="s">
        <v>38</v>
      </c>
      <c r="D8829" s="177">
        <v>44180</v>
      </c>
      <c r="E8829">
        <v>24</v>
      </c>
      <c r="F8829" s="38">
        <f t="shared" si="137"/>
        <v>44180</v>
      </c>
    </row>
    <row r="8830" spans="1:6" x14ac:dyDescent="0.25">
      <c r="A8830" t="s">
        <v>25</v>
      </c>
      <c r="B8830" t="s">
        <v>25</v>
      </c>
      <c r="C8830" t="s">
        <v>41</v>
      </c>
      <c r="D8830" s="177">
        <v>44180</v>
      </c>
      <c r="E8830">
        <v>35</v>
      </c>
      <c r="F8830" s="38">
        <f t="shared" si="137"/>
        <v>44180</v>
      </c>
    </row>
    <row r="8831" spans="1:6" x14ac:dyDescent="0.25">
      <c r="A8831" t="s">
        <v>25</v>
      </c>
      <c r="B8831" t="s">
        <v>25</v>
      </c>
      <c r="C8831" t="s">
        <v>36</v>
      </c>
      <c r="D8831" s="177">
        <v>44180</v>
      </c>
      <c r="E8831">
        <v>20</v>
      </c>
      <c r="F8831" s="38">
        <f t="shared" si="137"/>
        <v>44180</v>
      </c>
    </row>
    <row r="8832" spans="1:6" x14ac:dyDescent="0.25">
      <c r="A8832" t="s">
        <v>71</v>
      </c>
      <c r="B8832" t="s">
        <v>71</v>
      </c>
      <c r="C8832" t="s">
        <v>72</v>
      </c>
      <c r="D8832" s="177">
        <v>44180</v>
      </c>
      <c r="E8832">
        <v>86</v>
      </c>
      <c r="F8832" s="38">
        <f t="shared" si="137"/>
        <v>44180</v>
      </c>
    </row>
    <row r="8833" spans="1:6" x14ac:dyDescent="0.25">
      <c r="A8833" t="s">
        <v>57</v>
      </c>
      <c r="B8833" t="s">
        <v>57</v>
      </c>
      <c r="C8833" t="s">
        <v>183</v>
      </c>
      <c r="D8833" s="177">
        <v>44180</v>
      </c>
      <c r="E8833">
        <v>20</v>
      </c>
      <c r="F8833" s="38">
        <f t="shared" si="137"/>
        <v>44180</v>
      </c>
    </row>
    <row r="8834" spans="1:6" x14ac:dyDescent="0.25">
      <c r="A8834" t="s">
        <v>57</v>
      </c>
      <c r="B8834" t="s">
        <v>57</v>
      </c>
      <c r="C8834" t="s">
        <v>130</v>
      </c>
      <c r="D8834" s="177">
        <v>44180</v>
      </c>
      <c r="E8834">
        <v>34</v>
      </c>
      <c r="F8834" s="38">
        <f t="shared" si="137"/>
        <v>44180</v>
      </c>
    </row>
    <row r="8835" spans="1:6" x14ac:dyDescent="0.25">
      <c r="A8835" t="s">
        <v>325</v>
      </c>
      <c r="B8835" t="s">
        <v>325</v>
      </c>
      <c r="C8835" t="s">
        <v>327</v>
      </c>
      <c r="D8835" s="177">
        <v>44180</v>
      </c>
      <c r="E8835">
        <v>26</v>
      </c>
      <c r="F8835" s="38">
        <f t="shared" ref="F8835:F8898" si="138">D8835</f>
        <v>44180</v>
      </c>
    </row>
    <row r="8836" spans="1:6" x14ac:dyDescent="0.25">
      <c r="A8836" t="s">
        <v>264</v>
      </c>
      <c r="B8836" t="s">
        <v>83</v>
      </c>
      <c r="C8836" t="s">
        <v>80</v>
      </c>
      <c r="D8836" s="177">
        <v>44180</v>
      </c>
      <c r="E8836">
        <v>56</v>
      </c>
      <c r="F8836" s="38">
        <f t="shared" si="138"/>
        <v>44180</v>
      </c>
    </row>
    <row r="8837" spans="1:6" x14ac:dyDescent="0.25">
      <c r="A8837" t="s">
        <v>18</v>
      </c>
      <c r="B8837" t="s">
        <v>18</v>
      </c>
      <c r="C8837" t="s">
        <v>24</v>
      </c>
      <c r="D8837" s="177">
        <v>44180</v>
      </c>
      <c r="E8837">
        <v>59</v>
      </c>
      <c r="F8837" s="38">
        <f t="shared" si="138"/>
        <v>44180</v>
      </c>
    </row>
    <row r="8838" spans="1:6" x14ac:dyDescent="0.25">
      <c r="A8838" t="s">
        <v>16</v>
      </c>
      <c r="B8838" t="s">
        <v>16</v>
      </c>
      <c r="C8838" t="s">
        <v>17</v>
      </c>
      <c r="D8838" s="177">
        <v>44180</v>
      </c>
      <c r="E8838">
        <v>96</v>
      </c>
      <c r="F8838" s="38">
        <f t="shared" si="138"/>
        <v>44180</v>
      </c>
    </row>
    <row r="8839" spans="1:6" x14ac:dyDescent="0.25">
      <c r="A8839" t="s">
        <v>18</v>
      </c>
      <c r="B8839" t="s">
        <v>18</v>
      </c>
      <c r="C8839" t="s">
        <v>23</v>
      </c>
      <c r="D8839" s="177">
        <v>44180</v>
      </c>
      <c r="E8839">
        <v>28</v>
      </c>
      <c r="F8839" s="38">
        <f t="shared" si="138"/>
        <v>44180</v>
      </c>
    </row>
    <row r="8840" spans="1:6" x14ac:dyDescent="0.25">
      <c r="A8840" t="s">
        <v>18</v>
      </c>
      <c r="B8840" t="s">
        <v>18</v>
      </c>
      <c r="D8840" s="177">
        <v>44180</v>
      </c>
      <c r="E8840">
        <v>2</v>
      </c>
      <c r="F8840" s="38">
        <f t="shared" si="138"/>
        <v>44180</v>
      </c>
    </row>
    <row r="8841" spans="1:6" x14ac:dyDescent="0.25">
      <c r="A8841" t="s">
        <v>25</v>
      </c>
      <c r="B8841" t="s">
        <v>25</v>
      </c>
      <c r="C8841" t="s">
        <v>39</v>
      </c>
      <c r="D8841" s="177">
        <v>44180</v>
      </c>
      <c r="E8841">
        <v>81</v>
      </c>
      <c r="F8841" s="38">
        <f t="shared" si="138"/>
        <v>44180</v>
      </c>
    </row>
    <row r="8842" spans="1:6" x14ac:dyDescent="0.25">
      <c r="A8842" t="s">
        <v>25</v>
      </c>
      <c r="B8842" t="s">
        <v>25</v>
      </c>
      <c r="C8842" t="s">
        <v>42</v>
      </c>
      <c r="D8842" s="177">
        <v>44180</v>
      </c>
      <c r="E8842">
        <v>2</v>
      </c>
      <c r="F8842" s="38">
        <f t="shared" si="138"/>
        <v>44180</v>
      </c>
    </row>
    <row r="8843" spans="1:6" x14ac:dyDescent="0.25">
      <c r="A8843" t="s">
        <v>25</v>
      </c>
      <c r="B8843" t="s">
        <v>25</v>
      </c>
      <c r="C8843" t="s">
        <v>48</v>
      </c>
      <c r="D8843" s="177">
        <v>44180</v>
      </c>
      <c r="E8843">
        <v>9</v>
      </c>
      <c r="F8843" s="38">
        <f t="shared" si="138"/>
        <v>44180</v>
      </c>
    </row>
    <row r="8844" spans="1:6" x14ac:dyDescent="0.25">
      <c r="A8844" t="s">
        <v>25</v>
      </c>
      <c r="B8844" t="s">
        <v>25</v>
      </c>
      <c r="C8844" t="s">
        <v>47</v>
      </c>
      <c r="D8844" s="177">
        <v>44180</v>
      </c>
      <c r="E8844">
        <v>66</v>
      </c>
      <c r="F8844" s="38">
        <f t="shared" si="138"/>
        <v>44180</v>
      </c>
    </row>
    <row r="8845" spans="1:6" x14ac:dyDescent="0.25">
      <c r="A8845" t="s">
        <v>264</v>
      </c>
      <c r="B8845" t="s">
        <v>83</v>
      </c>
      <c r="C8845" t="s">
        <v>181</v>
      </c>
      <c r="D8845" s="177">
        <v>44180</v>
      </c>
      <c r="E8845">
        <v>88</v>
      </c>
      <c r="F8845" s="38">
        <f t="shared" si="138"/>
        <v>44180</v>
      </c>
    </row>
    <row r="8846" spans="1:6" x14ac:dyDescent="0.25">
      <c r="A8846" t="s">
        <v>264</v>
      </c>
      <c r="B8846" t="s">
        <v>83</v>
      </c>
      <c r="C8846" t="s">
        <v>86</v>
      </c>
      <c r="D8846" s="177">
        <v>44180</v>
      </c>
      <c r="E8846">
        <v>27</v>
      </c>
      <c r="F8846" s="38">
        <f t="shared" si="138"/>
        <v>44180</v>
      </c>
    </row>
    <row r="8847" spans="1:6" x14ac:dyDescent="0.25">
      <c r="A8847" t="s">
        <v>91</v>
      </c>
      <c r="B8847" t="s">
        <v>91</v>
      </c>
      <c r="C8847" t="s">
        <v>99</v>
      </c>
      <c r="D8847" s="177">
        <v>44180</v>
      </c>
      <c r="E8847">
        <v>15</v>
      </c>
      <c r="F8847" s="38">
        <f t="shared" si="138"/>
        <v>44180</v>
      </c>
    </row>
    <row r="8848" spans="1:6" x14ac:dyDescent="0.25">
      <c r="A8848" t="s">
        <v>91</v>
      </c>
      <c r="B8848" t="s">
        <v>91</v>
      </c>
      <c r="C8848" t="s">
        <v>101</v>
      </c>
      <c r="D8848" s="177">
        <v>44180</v>
      </c>
      <c r="E8848">
        <v>97</v>
      </c>
      <c r="F8848" s="38">
        <f t="shared" si="138"/>
        <v>44180</v>
      </c>
    </row>
    <row r="8849" spans="1:6" x14ac:dyDescent="0.25">
      <c r="A8849" t="s">
        <v>25</v>
      </c>
      <c r="B8849" t="s">
        <v>54</v>
      </c>
      <c r="C8849" t="s">
        <v>55</v>
      </c>
      <c r="D8849" s="177">
        <v>44180</v>
      </c>
      <c r="E8849">
        <v>151</v>
      </c>
      <c r="F8849" s="38">
        <f t="shared" si="138"/>
        <v>44180</v>
      </c>
    </row>
    <row r="8850" spans="1:6" x14ac:dyDescent="0.25">
      <c r="A8850" t="s">
        <v>25</v>
      </c>
      <c r="B8850" t="s">
        <v>54</v>
      </c>
      <c r="C8850" t="s">
        <v>56</v>
      </c>
      <c r="D8850" s="177">
        <v>44180</v>
      </c>
      <c r="E8850">
        <v>195</v>
      </c>
      <c r="F8850" s="38">
        <f t="shared" si="138"/>
        <v>44180</v>
      </c>
    </row>
    <row r="8851" spans="1:6" x14ac:dyDescent="0.25">
      <c r="A8851" t="s">
        <v>57</v>
      </c>
      <c r="B8851" t="s">
        <v>57</v>
      </c>
      <c r="C8851" t="s">
        <v>63</v>
      </c>
      <c r="D8851" s="177">
        <v>44180</v>
      </c>
      <c r="E8851">
        <v>15</v>
      </c>
      <c r="F8851" s="38">
        <f t="shared" si="138"/>
        <v>44180</v>
      </c>
    </row>
    <row r="8852" spans="1:6" x14ac:dyDescent="0.25">
      <c r="A8852" t="s">
        <v>263</v>
      </c>
      <c r="B8852" t="s">
        <v>199</v>
      </c>
      <c r="C8852" t="s">
        <v>75</v>
      </c>
      <c r="D8852" s="177">
        <v>44180</v>
      </c>
      <c r="E8852">
        <v>33</v>
      </c>
      <c r="F8852" s="38">
        <f t="shared" si="138"/>
        <v>44180</v>
      </c>
    </row>
    <row r="8853" spans="1:6" x14ac:dyDescent="0.25">
      <c r="A8853" t="s">
        <v>25</v>
      </c>
      <c r="B8853" t="s">
        <v>26</v>
      </c>
      <c r="C8853" t="s">
        <v>27</v>
      </c>
      <c r="D8853" s="177">
        <v>44180</v>
      </c>
      <c r="E8853">
        <v>39</v>
      </c>
      <c r="F8853" s="38">
        <f t="shared" si="138"/>
        <v>44180</v>
      </c>
    </row>
    <row r="8854" spans="1:6" x14ac:dyDescent="0.25">
      <c r="A8854" t="s">
        <v>25</v>
      </c>
      <c r="B8854" t="s">
        <v>29</v>
      </c>
      <c r="C8854" t="s">
        <v>30</v>
      </c>
      <c r="D8854" s="177">
        <v>44180</v>
      </c>
      <c r="E8854">
        <v>64</v>
      </c>
      <c r="F8854" s="38">
        <f t="shared" si="138"/>
        <v>44180</v>
      </c>
    </row>
    <row r="8855" spans="1:6" x14ac:dyDescent="0.25">
      <c r="A8855" t="s">
        <v>25</v>
      </c>
      <c r="B8855" t="s">
        <v>25</v>
      </c>
      <c r="C8855" t="s">
        <v>31</v>
      </c>
      <c r="D8855" s="177">
        <v>44180</v>
      </c>
      <c r="E8855">
        <v>49</v>
      </c>
      <c r="F8855" s="38">
        <f t="shared" si="138"/>
        <v>44180</v>
      </c>
    </row>
    <row r="8856" spans="1:6" x14ac:dyDescent="0.25">
      <c r="A8856" t="s">
        <v>25</v>
      </c>
      <c r="B8856" t="s">
        <v>25</v>
      </c>
      <c r="C8856" t="s">
        <v>32</v>
      </c>
      <c r="D8856" s="177">
        <v>44180</v>
      </c>
      <c r="E8856">
        <v>122</v>
      </c>
      <c r="F8856" s="38">
        <f t="shared" si="138"/>
        <v>44180</v>
      </c>
    </row>
    <row r="8857" spans="1:6" x14ac:dyDescent="0.25">
      <c r="A8857" t="s">
        <v>25</v>
      </c>
      <c r="B8857" t="s">
        <v>25</v>
      </c>
      <c r="C8857" t="s">
        <v>40</v>
      </c>
      <c r="D8857" s="177">
        <v>44180</v>
      </c>
      <c r="E8857">
        <v>7</v>
      </c>
      <c r="F8857" s="38">
        <f t="shared" si="138"/>
        <v>44180</v>
      </c>
    </row>
    <row r="8858" spans="1:6" x14ac:dyDescent="0.25">
      <c r="A8858" t="s">
        <v>25</v>
      </c>
      <c r="B8858" t="s">
        <v>25</v>
      </c>
      <c r="C8858" t="s">
        <v>37</v>
      </c>
      <c r="D8858" s="177">
        <v>44180</v>
      </c>
      <c r="E8858">
        <v>102</v>
      </c>
      <c r="F8858" s="38">
        <f t="shared" si="138"/>
        <v>44180</v>
      </c>
    </row>
    <row r="8859" spans="1:6" x14ac:dyDescent="0.25">
      <c r="A8859" t="s">
        <v>25</v>
      </c>
      <c r="B8859" t="s">
        <v>25</v>
      </c>
      <c r="C8859" t="s">
        <v>34</v>
      </c>
      <c r="D8859" s="177">
        <v>44180</v>
      </c>
      <c r="E8859">
        <v>68</v>
      </c>
      <c r="F8859" s="38">
        <f t="shared" si="138"/>
        <v>44180</v>
      </c>
    </row>
    <row r="8860" spans="1:6" x14ac:dyDescent="0.25">
      <c r="A8860" t="s">
        <v>25</v>
      </c>
      <c r="B8860" t="s">
        <v>25</v>
      </c>
      <c r="C8860" t="s">
        <v>46</v>
      </c>
      <c r="D8860" s="177">
        <v>44180</v>
      </c>
      <c r="E8860">
        <v>25</v>
      </c>
      <c r="F8860" s="38">
        <f t="shared" si="138"/>
        <v>44180</v>
      </c>
    </row>
    <row r="8861" spans="1:6" x14ac:dyDescent="0.25">
      <c r="A8861" t="s">
        <v>25</v>
      </c>
      <c r="B8861" t="s">
        <v>25</v>
      </c>
      <c r="C8861" t="s">
        <v>51</v>
      </c>
      <c r="D8861" s="177">
        <v>44180</v>
      </c>
      <c r="E8861">
        <v>2</v>
      </c>
      <c r="F8861" s="38">
        <f t="shared" si="138"/>
        <v>44180</v>
      </c>
    </row>
    <row r="8862" spans="1:6" x14ac:dyDescent="0.25">
      <c r="A8862" t="s">
        <v>57</v>
      </c>
      <c r="B8862" t="s">
        <v>57</v>
      </c>
      <c r="C8862" t="s">
        <v>446</v>
      </c>
      <c r="D8862" s="177">
        <v>44180</v>
      </c>
      <c r="E8862">
        <v>31</v>
      </c>
      <c r="F8862" s="38">
        <f t="shared" si="138"/>
        <v>44180</v>
      </c>
    </row>
    <row r="8863" spans="1:6" x14ac:dyDescent="0.25">
      <c r="A8863" t="s">
        <v>57</v>
      </c>
      <c r="B8863" t="s">
        <v>57</v>
      </c>
      <c r="C8863" t="s">
        <v>58</v>
      </c>
      <c r="D8863" s="177">
        <v>44180</v>
      </c>
      <c r="E8863">
        <v>8</v>
      </c>
      <c r="F8863" s="38">
        <f t="shared" si="138"/>
        <v>44180</v>
      </c>
    </row>
    <row r="8864" spans="1:6" x14ac:dyDescent="0.25">
      <c r="A8864" t="s">
        <v>57</v>
      </c>
      <c r="B8864" t="s">
        <v>57</v>
      </c>
      <c r="C8864" t="s">
        <v>62</v>
      </c>
      <c r="D8864" s="177">
        <v>44180</v>
      </c>
      <c r="E8864">
        <v>2</v>
      </c>
      <c r="F8864" s="38">
        <f t="shared" si="138"/>
        <v>44180</v>
      </c>
    </row>
    <row r="8865" spans="1:6" x14ac:dyDescent="0.25">
      <c r="A8865" t="s">
        <v>263</v>
      </c>
      <c r="B8865" t="s">
        <v>199</v>
      </c>
      <c r="C8865" t="s">
        <v>319</v>
      </c>
      <c r="D8865" s="177">
        <v>44180</v>
      </c>
      <c r="E8865">
        <v>26</v>
      </c>
      <c r="F8865" s="38">
        <f t="shared" si="138"/>
        <v>44180</v>
      </c>
    </row>
    <row r="8866" spans="1:6" x14ac:dyDescent="0.25">
      <c r="A8866" t="s">
        <v>91</v>
      </c>
      <c r="B8866" t="s">
        <v>91</v>
      </c>
      <c r="C8866" t="s">
        <v>92</v>
      </c>
      <c r="D8866" s="177">
        <v>44180</v>
      </c>
      <c r="E8866">
        <v>2</v>
      </c>
      <c r="F8866" s="38">
        <f t="shared" si="138"/>
        <v>44180</v>
      </c>
    </row>
    <row r="8867" spans="1:6" x14ac:dyDescent="0.25">
      <c r="A8867" t="s">
        <v>264</v>
      </c>
      <c r="B8867" t="s">
        <v>83</v>
      </c>
      <c r="C8867" t="s">
        <v>90</v>
      </c>
      <c r="D8867" s="177">
        <v>44180</v>
      </c>
      <c r="E8867">
        <v>32</v>
      </c>
      <c r="F8867" s="38">
        <f t="shared" si="138"/>
        <v>44180</v>
      </c>
    </row>
    <row r="8868" spans="1:6" x14ac:dyDescent="0.25">
      <c r="A8868" t="s">
        <v>264</v>
      </c>
      <c r="B8868" t="s">
        <v>81</v>
      </c>
      <c r="C8868" t="s">
        <v>82</v>
      </c>
      <c r="D8868" s="177">
        <v>44180</v>
      </c>
      <c r="E8868">
        <v>33</v>
      </c>
      <c r="F8868" s="38">
        <f t="shared" si="138"/>
        <v>44180</v>
      </c>
    </row>
    <row r="8869" spans="1:6" x14ac:dyDescent="0.25">
      <c r="A8869" t="s">
        <v>91</v>
      </c>
      <c r="B8869" t="s">
        <v>91</v>
      </c>
      <c r="C8869" t="s">
        <v>102</v>
      </c>
      <c r="D8869" s="177">
        <v>44180</v>
      </c>
      <c r="E8869">
        <v>47</v>
      </c>
      <c r="F8869" s="38">
        <f t="shared" si="138"/>
        <v>44180</v>
      </c>
    </row>
    <row r="8870" spans="1:6" x14ac:dyDescent="0.25">
      <c r="A8870" t="s">
        <v>25</v>
      </c>
      <c r="B8870" t="s">
        <v>25</v>
      </c>
      <c r="C8870" t="s">
        <v>49</v>
      </c>
      <c r="D8870" s="177">
        <v>44180</v>
      </c>
      <c r="E8870">
        <v>79</v>
      </c>
      <c r="F8870" s="38">
        <f t="shared" si="138"/>
        <v>44180</v>
      </c>
    </row>
    <row r="8871" spans="1:6" x14ac:dyDescent="0.25">
      <c r="A8871" t="s">
        <v>25</v>
      </c>
      <c r="B8871" t="s">
        <v>25</v>
      </c>
      <c r="C8871" t="s">
        <v>186</v>
      </c>
      <c r="D8871" s="177">
        <v>44180</v>
      </c>
      <c r="E8871">
        <v>2</v>
      </c>
      <c r="F8871" s="38">
        <f t="shared" si="138"/>
        <v>44180</v>
      </c>
    </row>
    <row r="8872" spans="1:6" x14ac:dyDescent="0.25">
      <c r="A8872" t="s">
        <v>25</v>
      </c>
      <c r="B8872" t="s">
        <v>25</v>
      </c>
      <c r="C8872" t="s">
        <v>43</v>
      </c>
      <c r="D8872" s="177">
        <v>44180</v>
      </c>
      <c r="E8872">
        <v>39</v>
      </c>
      <c r="F8872" s="38">
        <f t="shared" si="138"/>
        <v>44180</v>
      </c>
    </row>
    <row r="8873" spans="1:6" x14ac:dyDescent="0.25">
      <c r="A8873" t="s">
        <v>337</v>
      </c>
      <c r="B8873" t="s">
        <v>338</v>
      </c>
      <c r="C8873" t="s">
        <v>177</v>
      </c>
      <c r="D8873" s="177">
        <v>44180</v>
      </c>
      <c r="E8873">
        <v>16</v>
      </c>
      <c r="F8873" s="38">
        <f t="shared" si="138"/>
        <v>44180</v>
      </c>
    </row>
    <row r="8874" spans="1:6" x14ac:dyDescent="0.25">
      <c r="A8874" t="s">
        <v>18</v>
      </c>
      <c r="B8874" t="s">
        <v>19</v>
      </c>
      <c r="C8874" t="s">
        <v>20</v>
      </c>
      <c r="D8874" s="177">
        <v>44180</v>
      </c>
      <c r="E8874">
        <v>57</v>
      </c>
      <c r="F8874" s="38">
        <f t="shared" si="138"/>
        <v>44180</v>
      </c>
    </row>
    <row r="8875" spans="1:6" x14ac:dyDescent="0.25">
      <c r="A8875" t="s">
        <v>91</v>
      </c>
      <c r="B8875" t="s">
        <v>91</v>
      </c>
      <c r="C8875" t="s">
        <v>100</v>
      </c>
      <c r="D8875" s="177">
        <v>44180</v>
      </c>
      <c r="E8875">
        <v>82</v>
      </c>
      <c r="F8875" s="38">
        <f t="shared" si="138"/>
        <v>44180</v>
      </c>
    </row>
    <row r="8876" spans="1:6" x14ac:dyDescent="0.25">
      <c r="A8876" t="s">
        <v>264</v>
      </c>
      <c r="B8876" t="s">
        <v>83</v>
      </c>
      <c r="C8876" t="s">
        <v>84</v>
      </c>
      <c r="D8876" s="177">
        <v>44180</v>
      </c>
      <c r="E8876">
        <v>171</v>
      </c>
      <c r="F8876" s="38">
        <f t="shared" si="138"/>
        <v>44180</v>
      </c>
    </row>
    <row r="8877" spans="1:6" x14ac:dyDescent="0.25">
      <c r="A8877" t="s">
        <v>91</v>
      </c>
      <c r="B8877" t="s">
        <v>91</v>
      </c>
      <c r="C8877" t="s">
        <v>96</v>
      </c>
      <c r="D8877" s="177">
        <v>44180</v>
      </c>
      <c r="E8877">
        <v>6</v>
      </c>
      <c r="F8877" s="38">
        <f t="shared" si="138"/>
        <v>44180</v>
      </c>
    </row>
    <row r="8878" spans="1:6" x14ac:dyDescent="0.25">
      <c r="A8878" t="s">
        <v>263</v>
      </c>
      <c r="B8878" t="s">
        <v>199</v>
      </c>
      <c r="C8878" t="s">
        <v>447</v>
      </c>
      <c r="D8878" s="177">
        <v>44180</v>
      </c>
      <c r="E8878">
        <v>3</v>
      </c>
      <c r="F8878" s="38">
        <f t="shared" si="138"/>
        <v>44180</v>
      </c>
    </row>
    <row r="8879" spans="1:6" x14ac:dyDescent="0.25">
      <c r="A8879" t="s">
        <v>263</v>
      </c>
      <c r="B8879" t="s">
        <v>199</v>
      </c>
      <c r="C8879" t="s">
        <v>77</v>
      </c>
      <c r="D8879" s="177">
        <v>44180</v>
      </c>
      <c r="E8879">
        <v>32</v>
      </c>
      <c r="F8879" s="38">
        <f t="shared" si="138"/>
        <v>44180</v>
      </c>
    </row>
    <row r="8880" spans="1:6" x14ac:dyDescent="0.25">
      <c r="A8880" t="s">
        <v>57</v>
      </c>
      <c r="B8880" t="s">
        <v>57</v>
      </c>
      <c r="C8880" t="s">
        <v>61</v>
      </c>
      <c r="D8880" s="177">
        <v>44180</v>
      </c>
      <c r="E8880">
        <v>41</v>
      </c>
      <c r="F8880" s="38">
        <f t="shared" si="138"/>
        <v>44180</v>
      </c>
    </row>
    <row r="8881" spans="1:6" x14ac:dyDescent="0.25">
      <c r="A8881" t="s">
        <v>25</v>
      </c>
      <c r="B8881" t="s">
        <v>25</v>
      </c>
      <c r="C8881" t="s">
        <v>53</v>
      </c>
      <c r="D8881" s="177">
        <v>44180</v>
      </c>
      <c r="E8881">
        <v>57</v>
      </c>
      <c r="F8881" s="38">
        <f t="shared" si="138"/>
        <v>44180</v>
      </c>
    </row>
    <row r="8882" spans="1:6" x14ac:dyDescent="0.25">
      <c r="A8882" t="s">
        <v>25</v>
      </c>
      <c r="B8882" t="s">
        <v>54</v>
      </c>
      <c r="C8882" t="s">
        <v>55</v>
      </c>
      <c r="D8882" s="177">
        <v>44179</v>
      </c>
      <c r="E8882">
        <v>175</v>
      </c>
      <c r="F8882" s="38">
        <f t="shared" si="138"/>
        <v>44179</v>
      </c>
    </row>
    <row r="8883" spans="1:6" x14ac:dyDescent="0.25">
      <c r="A8883" t="s">
        <v>25</v>
      </c>
      <c r="B8883" t="s">
        <v>54</v>
      </c>
      <c r="C8883" t="s">
        <v>187</v>
      </c>
      <c r="D8883" s="177">
        <v>44179</v>
      </c>
      <c r="E8883">
        <v>1</v>
      </c>
      <c r="F8883" s="38">
        <f t="shared" si="138"/>
        <v>44179</v>
      </c>
    </row>
    <row r="8884" spans="1:6" x14ac:dyDescent="0.25">
      <c r="A8884" t="s">
        <v>71</v>
      </c>
      <c r="B8884" t="s">
        <v>71</v>
      </c>
      <c r="C8884" t="s">
        <v>72</v>
      </c>
      <c r="D8884" s="177">
        <v>44179</v>
      </c>
      <c r="E8884">
        <v>87</v>
      </c>
      <c r="F8884" s="38">
        <f t="shared" si="138"/>
        <v>44179</v>
      </c>
    </row>
    <row r="8885" spans="1:6" x14ac:dyDescent="0.25">
      <c r="A8885" t="s">
        <v>264</v>
      </c>
      <c r="B8885" t="s">
        <v>83</v>
      </c>
      <c r="C8885" t="s">
        <v>179</v>
      </c>
      <c r="D8885" s="177">
        <v>44179</v>
      </c>
      <c r="E8885">
        <v>68</v>
      </c>
      <c r="F8885" s="38">
        <f t="shared" si="138"/>
        <v>44179</v>
      </c>
    </row>
    <row r="8886" spans="1:6" x14ac:dyDescent="0.25">
      <c r="A8886" t="s">
        <v>264</v>
      </c>
      <c r="B8886" t="s">
        <v>83</v>
      </c>
      <c r="C8886" t="s">
        <v>90</v>
      </c>
      <c r="D8886" s="177">
        <v>44179</v>
      </c>
      <c r="E8886">
        <v>32</v>
      </c>
      <c r="F8886" s="38">
        <f t="shared" si="138"/>
        <v>44179</v>
      </c>
    </row>
    <row r="8887" spans="1:6" x14ac:dyDescent="0.25">
      <c r="A8887" t="s">
        <v>264</v>
      </c>
      <c r="B8887" t="s">
        <v>81</v>
      </c>
      <c r="C8887" t="s">
        <v>82</v>
      </c>
      <c r="D8887" s="177">
        <v>44179</v>
      </c>
      <c r="E8887">
        <v>48</v>
      </c>
      <c r="F8887" s="38">
        <f t="shared" si="138"/>
        <v>44179</v>
      </c>
    </row>
    <row r="8888" spans="1:6" x14ac:dyDescent="0.25">
      <c r="A8888" t="s">
        <v>18</v>
      </c>
      <c r="B8888" t="s">
        <v>18</v>
      </c>
      <c r="D8888" s="177">
        <v>44179</v>
      </c>
      <c r="E8888">
        <v>1</v>
      </c>
      <c r="F8888" s="38">
        <f t="shared" si="138"/>
        <v>44179</v>
      </c>
    </row>
    <row r="8889" spans="1:6" x14ac:dyDescent="0.25">
      <c r="A8889" t="s">
        <v>18</v>
      </c>
      <c r="B8889" t="s">
        <v>18</v>
      </c>
      <c r="C8889" t="s">
        <v>23</v>
      </c>
      <c r="D8889" s="177">
        <v>44179</v>
      </c>
      <c r="E8889">
        <v>21</v>
      </c>
      <c r="F8889" s="38">
        <f t="shared" si="138"/>
        <v>44179</v>
      </c>
    </row>
    <row r="8890" spans="1:6" x14ac:dyDescent="0.25">
      <c r="A8890" t="s">
        <v>25</v>
      </c>
      <c r="B8890" t="s">
        <v>25</v>
      </c>
      <c r="C8890" t="s">
        <v>40</v>
      </c>
      <c r="D8890" s="177">
        <v>44179</v>
      </c>
      <c r="E8890">
        <v>19</v>
      </c>
      <c r="F8890" s="38">
        <f t="shared" si="138"/>
        <v>44179</v>
      </c>
    </row>
    <row r="8891" spans="1:6" x14ac:dyDescent="0.25">
      <c r="A8891" t="s">
        <v>91</v>
      </c>
      <c r="B8891" t="s">
        <v>91</v>
      </c>
      <c r="C8891" t="s">
        <v>101</v>
      </c>
      <c r="D8891" s="177">
        <v>44179</v>
      </c>
      <c r="E8891">
        <v>32</v>
      </c>
      <c r="F8891" s="38">
        <f t="shared" si="138"/>
        <v>44179</v>
      </c>
    </row>
    <row r="8892" spans="1:6" x14ac:dyDescent="0.25">
      <c r="A8892" t="s">
        <v>91</v>
      </c>
      <c r="B8892" t="s">
        <v>91</v>
      </c>
      <c r="C8892" t="s">
        <v>100</v>
      </c>
      <c r="D8892" s="177">
        <v>44179</v>
      </c>
      <c r="E8892">
        <v>115</v>
      </c>
      <c r="F8892" s="38">
        <f t="shared" si="138"/>
        <v>44179</v>
      </c>
    </row>
    <row r="8893" spans="1:6" x14ac:dyDescent="0.25">
      <c r="A8893" t="s">
        <v>325</v>
      </c>
      <c r="B8893" t="s">
        <v>325</v>
      </c>
      <c r="C8893" t="s">
        <v>327</v>
      </c>
      <c r="D8893" s="177">
        <v>44179</v>
      </c>
      <c r="E8893">
        <v>26</v>
      </c>
      <c r="F8893" s="38">
        <f t="shared" si="138"/>
        <v>44179</v>
      </c>
    </row>
    <row r="8894" spans="1:6" x14ac:dyDescent="0.25">
      <c r="A8894" t="s">
        <v>264</v>
      </c>
      <c r="B8894" t="s">
        <v>83</v>
      </c>
      <c r="C8894" t="s">
        <v>84</v>
      </c>
      <c r="D8894" s="177">
        <v>44179</v>
      </c>
      <c r="E8894">
        <v>144</v>
      </c>
      <c r="F8894" s="38">
        <f t="shared" si="138"/>
        <v>44179</v>
      </c>
    </row>
    <row r="8895" spans="1:6" x14ac:dyDescent="0.25">
      <c r="A8895" t="s">
        <v>264</v>
      </c>
      <c r="B8895" t="s">
        <v>83</v>
      </c>
      <c r="C8895" t="s">
        <v>80</v>
      </c>
      <c r="D8895" s="177">
        <v>44179</v>
      </c>
      <c r="E8895">
        <v>36</v>
      </c>
      <c r="F8895" s="38">
        <f t="shared" si="138"/>
        <v>44179</v>
      </c>
    </row>
    <row r="8896" spans="1:6" x14ac:dyDescent="0.25">
      <c r="A8896" t="s">
        <v>263</v>
      </c>
      <c r="B8896" t="s">
        <v>199</v>
      </c>
      <c r="C8896" t="s">
        <v>447</v>
      </c>
      <c r="D8896" s="177">
        <v>44179</v>
      </c>
      <c r="E8896">
        <v>30</v>
      </c>
      <c r="F8896" s="38">
        <f t="shared" si="138"/>
        <v>44179</v>
      </c>
    </row>
    <row r="8897" spans="1:6" x14ac:dyDescent="0.25">
      <c r="A8897" t="s">
        <v>263</v>
      </c>
      <c r="B8897" t="s">
        <v>199</v>
      </c>
      <c r="C8897" t="s">
        <v>75</v>
      </c>
      <c r="D8897" s="177">
        <v>44179</v>
      </c>
      <c r="E8897">
        <v>55</v>
      </c>
      <c r="F8897" s="38">
        <f t="shared" si="138"/>
        <v>44179</v>
      </c>
    </row>
    <row r="8898" spans="1:6" x14ac:dyDescent="0.25">
      <c r="A8898" t="s">
        <v>57</v>
      </c>
      <c r="B8898" t="s">
        <v>57</v>
      </c>
      <c r="C8898" t="s">
        <v>60</v>
      </c>
      <c r="D8898" s="177">
        <v>44179</v>
      </c>
      <c r="E8898">
        <v>35</v>
      </c>
      <c r="F8898" s="38">
        <f t="shared" si="138"/>
        <v>44179</v>
      </c>
    </row>
    <row r="8899" spans="1:6" x14ac:dyDescent="0.25">
      <c r="A8899" t="s">
        <v>25</v>
      </c>
      <c r="B8899" t="s">
        <v>25</v>
      </c>
      <c r="C8899" t="s">
        <v>36</v>
      </c>
      <c r="D8899" s="177">
        <v>44179</v>
      </c>
      <c r="E8899">
        <v>49</v>
      </c>
      <c r="F8899" s="38">
        <f t="shared" ref="F8899:F8962" si="139">D8899</f>
        <v>44179</v>
      </c>
    </row>
    <row r="8900" spans="1:6" x14ac:dyDescent="0.25">
      <c r="A8900" t="s">
        <v>18</v>
      </c>
      <c r="B8900" t="s">
        <v>19</v>
      </c>
      <c r="C8900" t="s">
        <v>20</v>
      </c>
      <c r="D8900" s="177">
        <v>44179</v>
      </c>
      <c r="E8900">
        <v>47</v>
      </c>
      <c r="F8900" s="38">
        <f t="shared" si="139"/>
        <v>44179</v>
      </c>
    </row>
    <row r="8901" spans="1:6" x14ac:dyDescent="0.25">
      <c r="A8901" t="s">
        <v>337</v>
      </c>
      <c r="B8901" t="s">
        <v>338</v>
      </c>
      <c r="C8901" t="s">
        <v>177</v>
      </c>
      <c r="D8901" s="177">
        <v>44179</v>
      </c>
      <c r="E8901">
        <v>21</v>
      </c>
      <c r="F8901" s="38">
        <f t="shared" si="139"/>
        <v>44179</v>
      </c>
    </row>
    <row r="8902" spans="1:6" x14ac:dyDescent="0.25">
      <c r="A8902" t="s">
        <v>16</v>
      </c>
      <c r="B8902" t="s">
        <v>16</v>
      </c>
      <c r="C8902" t="s">
        <v>17</v>
      </c>
      <c r="D8902" s="177">
        <v>44179</v>
      </c>
      <c r="E8902">
        <v>83</v>
      </c>
      <c r="F8902" s="38">
        <f t="shared" si="139"/>
        <v>44179</v>
      </c>
    </row>
    <row r="8903" spans="1:6" x14ac:dyDescent="0.25">
      <c r="A8903" t="s">
        <v>57</v>
      </c>
      <c r="B8903" t="s">
        <v>57</v>
      </c>
      <c r="C8903" t="s">
        <v>62</v>
      </c>
      <c r="D8903" s="177">
        <v>44179</v>
      </c>
      <c r="E8903">
        <v>31</v>
      </c>
      <c r="F8903" s="38">
        <f t="shared" si="139"/>
        <v>44179</v>
      </c>
    </row>
    <row r="8904" spans="1:6" x14ac:dyDescent="0.25">
      <c r="A8904" t="s">
        <v>25</v>
      </c>
      <c r="B8904" t="s">
        <v>25</v>
      </c>
      <c r="C8904" t="s">
        <v>53</v>
      </c>
      <c r="D8904" s="177">
        <v>44179</v>
      </c>
      <c r="E8904">
        <v>37</v>
      </c>
      <c r="F8904" s="38">
        <f t="shared" si="139"/>
        <v>44179</v>
      </c>
    </row>
    <row r="8905" spans="1:6" x14ac:dyDescent="0.25">
      <c r="A8905" t="s">
        <v>57</v>
      </c>
      <c r="B8905" t="s">
        <v>57</v>
      </c>
      <c r="C8905" t="s">
        <v>130</v>
      </c>
      <c r="D8905" s="177">
        <v>44179</v>
      </c>
      <c r="E8905">
        <v>24</v>
      </c>
      <c r="F8905" s="38">
        <f t="shared" si="139"/>
        <v>44179</v>
      </c>
    </row>
    <row r="8906" spans="1:6" x14ac:dyDescent="0.25">
      <c r="A8906" t="s">
        <v>57</v>
      </c>
      <c r="B8906" t="s">
        <v>57</v>
      </c>
      <c r="C8906" t="s">
        <v>183</v>
      </c>
      <c r="D8906" s="177">
        <v>44179</v>
      </c>
      <c r="E8906">
        <v>21</v>
      </c>
      <c r="F8906" s="38">
        <f t="shared" si="139"/>
        <v>44179</v>
      </c>
    </row>
    <row r="8907" spans="1:6" x14ac:dyDescent="0.25">
      <c r="A8907" t="s">
        <v>57</v>
      </c>
      <c r="B8907" t="s">
        <v>57</v>
      </c>
      <c r="C8907" t="s">
        <v>446</v>
      </c>
      <c r="D8907" s="177">
        <v>44179</v>
      </c>
      <c r="E8907">
        <v>15</v>
      </c>
      <c r="F8907" s="38">
        <f t="shared" si="139"/>
        <v>44179</v>
      </c>
    </row>
    <row r="8908" spans="1:6" x14ac:dyDescent="0.25">
      <c r="A8908" t="s">
        <v>91</v>
      </c>
      <c r="B8908" t="s">
        <v>91</v>
      </c>
      <c r="C8908" t="s">
        <v>96</v>
      </c>
      <c r="D8908" s="177">
        <v>44179</v>
      </c>
      <c r="E8908">
        <v>22</v>
      </c>
      <c r="F8908" s="38">
        <f t="shared" si="139"/>
        <v>44179</v>
      </c>
    </row>
    <row r="8909" spans="1:6" x14ac:dyDescent="0.25">
      <c r="A8909" t="s">
        <v>91</v>
      </c>
      <c r="B8909" t="s">
        <v>91</v>
      </c>
      <c r="C8909" t="s">
        <v>98</v>
      </c>
      <c r="D8909" s="177">
        <v>44179</v>
      </c>
      <c r="E8909">
        <v>60</v>
      </c>
      <c r="F8909" s="38">
        <f t="shared" si="139"/>
        <v>44179</v>
      </c>
    </row>
    <row r="8910" spans="1:6" x14ac:dyDescent="0.25">
      <c r="A8910" t="s">
        <v>25</v>
      </c>
      <c r="B8910" t="s">
        <v>25</v>
      </c>
      <c r="C8910" t="s">
        <v>50</v>
      </c>
      <c r="D8910" s="177">
        <v>44179</v>
      </c>
      <c r="E8910">
        <v>29</v>
      </c>
      <c r="F8910" s="38">
        <f t="shared" si="139"/>
        <v>44179</v>
      </c>
    </row>
    <row r="8911" spans="1:6" x14ac:dyDescent="0.25">
      <c r="A8911" t="s">
        <v>25</v>
      </c>
      <c r="B8911" t="s">
        <v>25</v>
      </c>
      <c r="C8911" t="s">
        <v>46</v>
      </c>
      <c r="D8911" s="177">
        <v>44179</v>
      </c>
      <c r="E8911">
        <v>26</v>
      </c>
      <c r="F8911" s="38">
        <f t="shared" si="139"/>
        <v>44179</v>
      </c>
    </row>
    <row r="8912" spans="1:6" x14ac:dyDescent="0.25">
      <c r="A8912" t="s">
        <v>25</v>
      </c>
      <c r="B8912" t="s">
        <v>25</v>
      </c>
      <c r="C8912" t="s">
        <v>45</v>
      </c>
      <c r="D8912" s="177">
        <v>44179</v>
      </c>
      <c r="E8912">
        <v>68</v>
      </c>
      <c r="F8912" s="38">
        <f t="shared" si="139"/>
        <v>44179</v>
      </c>
    </row>
    <row r="8913" spans="1:6" x14ac:dyDescent="0.25">
      <c r="A8913" t="s">
        <v>25</v>
      </c>
      <c r="B8913" t="s">
        <v>25</v>
      </c>
      <c r="C8913" t="s">
        <v>41</v>
      </c>
      <c r="D8913" s="177">
        <v>44179</v>
      </c>
      <c r="E8913">
        <v>35</v>
      </c>
      <c r="F8913" s="38">
        <f t="shared" si="139"/>
        <v>44179</v>
      </c>
    </row>
    <row r="8914" spans="1:6" x14ac:dyDescent="0.25">
      <c r="A8914" t="s">
        <v>25</v>
      </c>
      <c r="B8914" t="s">
        <v>25</v>
      </c>
      <c r="C8914" t="s">
        <v>37</v>
      </c>
      <c r="D8914" s="177">
        <v>44179</v>
      </c>
      <c r="E8914">
        <v>102</v>
      </c>
      <c r="F8914" s="38">
        <f t="shared" si="139"/>
        <v>44179</v>
      </c>
    </row>
    <row r="8915" spans="1:6" x14ac:dyDescent="0.25">
      <c r="A8915" t="s">
        <v>25</v>
      </c>
      <c r="B8915" t="s">
        <v>25</v>
      </c>
      <c r="C8915" t="s">
        <v>34</v>
      </c>
      <c r="D8915" s="177">
        <v>44179</v>
      </c>
      <c r="E8915">
        <v>66</v>
      </c>
      <c r="F8915" s="38">
        <f t="shared" si="139"/>
        <v>44179</v>
      </c>
    </row>
    <row r="8916" spans="1:6" x14ac:dyDescent="0.25">
      <c r="A8916" t="s">
        <v>25</v>
      </c>
      <c r="B8916" t="s">
        <v>25</v>
      </c>
      <c r="C8916" t="s">
        <v>32</v>
      </c>
      <c r="D8916" s="177">
        <v>44179</v>
      </c>
      <c r="E8916">
        <v>61</v>
      </c>
      <c r="F8916" s="38">
        <f t="shared" si="139"/>
        <v>44179</v>
      </c>
    </row>
    <row r="8917" spans="1:6" x14ac:dyDescent="0.25">
      <c r="A8917" t="s">
        <v>25</v>
      </c>
      <c r="B8917" t="s">
        <v>29</v>
      </c>
      <c r="C8917" t="s">
        <v>30</v>
      </c>
      <c r="D8917" s="177">
        <v>44179</v>
      </c>
      <c r="E8917">
        <v>51</v>
      </c>
      <c r="F8917" s="38">
        <f t="shared" si="139"/>
        <v>44179</v>
      </c>
    </row>
    <row r="8918" spans="1:6" x14ac:dyDescent="0.25">
      <c r="A8918" t="s">
        <v>91</v>
      </c>
      <c r="B8918" t="s">
        <v>91</v>
      </c>
      <c r="C8918" t="s">
        <v>97</v>
      </c>
      <c r="D8918" s="177">
        <v>44179</v>
      </c>
      <c r="E8918">
        <v>21</v>
      </c>
      <c r="F8918" s="38">
        <f t="shared" si="139"/>
        <v>44179</v>
      </c>
    </row>
    <row r="8919" spans="1:6" x14ac:dyDescent="0.25">
      <c r="A8919" t="s">
        <v>25</v>
      </c>
      <c r="B8919" t="s">
        <v>54</v>
      </c>
      <c r="C8919" t="s">
        <v>56</v>
      </c>
      <c r="D8919" s="177">
        <v>44179</v>
      </c>
      <c r="E8919">
        <v>55</v>
      </c>
      <c r="F8919" s="38">
        <f t="shared" si="139"/>
        <v>44179</v>
      </c>
    </row>
    <row r="8920" spans="1:6" x14ac:dyDescent="0.25">
      <c r="A8920" t="s">
        <v>263</v>
      </c>
      <c r="B8920" t="s">
        <v>199</v>
      </c>
      <c r="C8920" t="s">
        <v>77</v>
      </c>
      <c r="D8920" s="177">
        <v>44179</v>
      </c>
      <c r="E8920">
        <v>56</v>
      </c>
      <c r="F8920" s="38">
        <f t="shared" si="139"/>
        <v>44179</v>
      </c>
    </row>
    <row r="8921" spans="1:6" x14ac:dyDescent="0.25">
      <c r="A8921" t="s">
        <v>25</v>
      </c>
      <c r="B8921" t="s">
        <v>25</v>
      </c>
      <c r="C8921" t="s">
        <v>42</v>
      </c>
      <c r="D8921" s="177">
        <v>44179</v>
      </c>
      <c r="E8921">
        <v>2</v>
      </c>
      <c r="F8921" s="38">
        <f t="shared" si="139"/>
        <v>44179</v>
      </c>
    </row>
    <row r="8922" spans="1:6" x14ac:dyDescent="0.25">
      <c r="A8922" t="s">
        <v>25</v>
      </c>
      <c r="B8922" t="s">
        <v>25</v>
      </c>
      <c r="C8922" t="s">
        <v>39</v>
      </c>
      <c r="D8922" s="177">
        <v>44179</v>
      </c>
      <c r="E8922">
        <v>58</v>
      </c>
      <c r="F8922" s="38">
        <f t="shared" si="139"/>
        <v>44179</v>
      </c>
    </row>
    <row r="8923" spans="1:6" x14ac:dyDescent="0.25">
      <c r="A8923" t="s">
        <v>25</v>
      </c>
      <c r="B8923" t="s">
        <v>25</v>
      </c>
      <c r="C8923" t="s">
        <v>49</v>
      </c>
      <c r="D8923" s="177">
        <v>44179</v>
      </c>
      <c r="E8923">
        <v>96</v>
      </c>
      <c r="F8923" s="38">
        <f t="shared" si="139"/>
        <v>44179</v>
      </c>
    </row>
    <row r="8924" spans="1:6" x14ac:dyDescent="0.25">
      <c r="A8924" t="s">
        <v>25</v>
      </c>
      <c r="B8924" t="s">
        <v>25</v>
      </c>
      <c r="C8924" t="s">
        <v>47</v>
      </c>
      <c r="D8924" s="177">
        <v>44179</v>
      </c>
      <c r="E8924">
        <v>69</v>
      </c>
      <c r="F8924" s="38">
        <f t="shared" si="139"/>
        <v>44179</v>
      </c>
    </row>
    <row r="8925" spans="1:6" x14ac:dyDescent="0.25">
      <c r="A8925" t="s">
        <v>25</v>
      </c>
      <c r="B8925" t="s">
        <v>25</v>
      </c>
      <c r="C8925" t="s">
        <v>48</v>
      </c>
      <c r="D8925" s="177">
        <v>44179</v>
      </c>
      <c r="E8925">
        <v>13</v>
      </c>
      <c r="F8925" s="38">
        <f t="shared" si="139"/>
        <v>44179</v>
      </c>
    </row>
    <row r="8926" spans="1:6" x14ac:dyDescent="0.25">
      <c r="A8926" t="s">
        <v>25</v>
      </c>
      <c r="B8926" t="s">
        <v>25</v>
      </c>
      <c r="C8926" t="s">
        <v>43</v>
      </c>
      <c r="D8926" s="177">
        <v>44179</v>
      </c>
      <c r="E8926">
        <v>24</v>
      </c>
      <c r="F8926" s="38">
        <f t="shared" si="139"/>
        <v>44179</v>
      </c>
    </row>
    <row r="8927" spans="1:6" x14ac:dyDescent="0.25">
      <c r="A8927" t="s">
        <v>25</v>
      </c>
      <c r="B8927" t="s">
        <v>25</v>
      </c>
      <c r="C8927" t="s">
        <v>186</v>
      </c>
      <c r="D8927" s="177">
        <v>44179</v>
      </c>
      <c r="E8927">
        <v>1</v>
      </c>
      <c r="F8927" s="38">
        <f t="shared" si="139"/>
        <v>44179</v>
      </c>
    </row>
    <row r="8928" spans="1:6" x14ac:dyDescent="0.25">
      <c r="A8928" t="s">
        <v>25</v>
      </c>
      <c r="B8928" t="s">
        <v>25</v>
      </c>
      <c r="C8928" t="s">
        <v>31</v>
      </c>
      <c r="D8928" s="177">
        <v>44179</v>
      </c>
      <c r="E8928">
        <v>92</v>
      </c>
      <c r="F8928" s="38">
        <f t="shared" si="139"/>
        <v>44179</v>
      </c>
    </row>
    <row r="8929" spans="1:6" x14ac:dyDescent="0.25">
      <c r="A8929" t="s">
        <v>25</v>
      </c>
      <c r="B8929" t="s">
        <v>26</v>
      </c>
      <c r="C8929" t="s">
        <v>28</v>
      </c>
      <c r="D8929" s="177">
        <v>44179</v>
      </c>
      <c r="E8929">
        <v>5</v>
      </c>
      <c r="F8929" s="38">
        <f t="shared" si="139"/>
        <v>44179</v>
      </c>
    </row>
    <row r="8930" spans="1:6" x14ac:dyDescent="0.25">
      <c r="A8930" t="s">
        <v>18</v>
      </c>
      <c r="B8930" t="s">
        <v>18</v>
      </c>
      <c r="C8930" t="s">
        <v>24</v>
      </c>
      <c r="D8930" s="177">
        <v>44179</v>
      </c>
      <c r="E8930">
        <v>59</v>
      </c>
      <c r="F8930" s="38">
        <f t="shared" si="139"/>
        <v>44179</v>
      </c>
    </row>
    <row r="8931" spans="1:6" x14ac:dyDescent="0.25">
      <c r="A8931" t="s">
        <v>16</v>
      </c>
      <c r="B8931" t="s">
        <v>16</v>
      </c>
      <c r="C8931" t="s">
        <v>17</v>
      </c>
      <c r="D8931" s="177">
        <v>44177</v>
      </c>
      <c r="E8931">
        <v>4</v>
      </c>
      <c r="F8931" s="38">
        <f t="shared" si="139"/>
        <v>44177</v>
      </c>
    </row>
    <row r="8932" spans="1:6" x14ac:dyDescent="0.25">
      <c r="A8932" t="s">
        <v>25</v>
      </c>
      <c r="B8932" t="s">
        <v>29</v>
      </c>
      <c r="C8932" t="s">
        <v>30</v>
      </c>
      <c r="D8932" s="177">
        <v>44177</v>
      </c>
      <c r="E8932">
        <v>2</v>
      </c>
      <c r="F8932" s="38">
        <f t="shared" si="139"/>
        <v>44177</v>
      </c>
    </row>
    <row r="8933" spans="1:6" x14ac:dyDescent="0.25">
      <c r="A8933" t="s">
        <v>57</v>
      </c>
      <c r="B8933" t="s">
        <v>57</v>
      </c>
      <c r="C8933" t="s">
        <v>62</v>
      </c>
      <c r="D8933" s="177">
        <v>44177</v>
      </c>
      <c r="E8933">
        <v>1</v>
      </c>
      <c r="F8933" s="38">
        <f t="shared" si="139"/>
        <v>44177</v>
      </c>
    </row>
    <row r="8934" spans="1:6" x14ac:dyDescent="0.25">
      <c r="A8934" t="s">
        <v>91</v>
      </c>
      <c r="B8934" t="s">
        <v>91</v>
      </c>
      <c r="C8934" t="s">
        <v>93</v>
      </c>
      <c r="D8934" s="177">
        <v>44177</v>
      </c>
      <c r="E8934">
        <v>1</v>
      </c>
      <c r="F8934" s="38">
        <f t="shared" si="139"/>
        <v>44177</v>
      </c>
    </row>
    <row r="8935" spans="1:6" x14ac:dyDescent="0.25">
      <c r="A8935" t="s">
        <v>264</v>
      </c>
      <c r="B8935" t="s">
        <v>83</v>
      </c>
      <c r="C8935" t="s">
        <v>90</v>
      </c>
      <c r="D8935" s="177">
        <v>44176</v>
      </c>
      <c r="E8935">
        <v>38</v>
      </c>
      <c r="F8935" s="38">
        <f t="shared" si="139"/>
        <v>44176</v>
      </c>
    </row>
    <row r="8936" spans="1:6" x14ac:dyDescent="0.25">
      <c r="A8936" t="s">
        <v>264</v>
      </c>
      <c r="B8936" t="s">
        <v>81</v>
      </c>
      <c r="C8936" t="s">
        <v>82</v>
      </c>
      <c r="D8936" s="177">
        <v>44176</v>
      </c>
      <c r="E8936">
        <v>51</v>
      </c>
      <c r="F8936" s="38">
        <f t="shared" si="139"/>
        <v>44176</v>
      </c>
    </row>
    <row r="8937" spans="1:6" x14ac:dyDescent="0.25">
      <c r="A8937" t="s">
        <v>264</v>
      </c>
      <c r="B8937" t="s">
        <v>83</v>
      </c>
      <c r="C8937" t="s">
        <v>181</v>
      </c>
      <c r="D8937" s="177">
        <v>44176</v>
      </c>
      <c r="E8937">
        <v>15</v>
      </c>
      <c r="F8937" s="38">
        <f t="shared" si="139"/>
        <v>44176</v>
      </c>
    </row>
    <row r="8938" spans="1:6" x14ac:dyDescent="0.25">
      <c r="A8938" t="s">
        <v>57</v>
      </c>
      <c r="B8938" t="s">
        <v>57</v>
      </c>
      <c r="C8938" t="s">
        <v>60</v>
      </c>
      <c r="D8938" s="177">
        <v>44176</v>
      </c>
      <c r="E8938">
        <v>1</v>
      </c>
      <c r="F8938" s="38">
        <f t="shared" si="139"/>
        <v>44176</v>
      </c>
    </row>
    <row r="8939" spans="1:6" x14ac:dyDescent="0.25">
      <c r="A8939" t="s">
        <v>25</v>
      </c>
      <c r="B8939" t="s">
        <v>54</v>
      </c>
      <c r="C8939" t="s">
        <v>55</v>
      </c>
      <c r="D8939" s="177">
        <v>44176</v>
      </c>
      <c r="E8939">
        <v>150</v>
      </c>
      <c r="F8939" s="38">
        <f t="shared" si="139"/>
        <v>44176</v>
      </c>
    </row>
    <row r="8940" spans="1:6" x14ac:dyDescent="0.25">
      <c r="A8940" t="s">
        <v>25</v>
      </c>
      <c r="B8940" t="s">
        <v>25</v>
      </c>
      <c r="C8940" t="s">
        <v>46</v>
      </c>
      <c r="D8940" s="177">
        <v>44176</v>
      </c>
      <c r="E8940">
        <v>32</v>
      </c>
      <c r="F8940" s="38">
        <f t="shared" si="139"/>
        <v>44176</v>
      </c>
    </row>
    <row r="8941" spans="1:6" x14ac:dyDescent="0.25">
      <c r="A8941" t="s">
        <v>18</v>
      </c>
      <c r="B8941" t="s">
        <v>18</v>
      </c>
      <c r="C8941" t="s">
        <v>23</v>
      </c>
      <c r="D8941" s="177">
        <v>44176</v>
      </c>
      <c r="E8941">
        <v>38</v>
      </c>
      <c r="F8941" s="38">
        <f t="shared" si="139"/>
        <v>44176</v>
      </c>
    </row>
    <row r="8942" spans="1:6" x14ac:dyDescent="0.25">
      <c r="A8942" t="s">
        <v>16</v>
      </c>
      <c r="B8942" t="s">
        <v>16</v>
      </c>
      <c r="C8942" t="s">
        <v>17</v>
      </c>
      <c r="D8942" s="177">
        <v>44176</v>
      </c>
      <c r="E8942">
        <v>26</v>
      </c>
      <c r="F8942" s="38">
        <f t="shared" si="139"/>
        <v>44176</v>
      </c>
    </row>
    <row r="8943" spans="1:6" x14ac:dyDescent="0.25">
      <c r="A8943" t="s">
        <v>25</v>
      </c>
      <c r="B8943" t="s">
        <v>25</v>
      </c>
      <c r="C8943" t="s">
        <v>32</v>
      </c>
      <c r="D8943" s="177">
        <v>44176</v>
      </c>
      <c r="E8943">
        <v>2</v>
      </c>
      <c r="F8943" s="38">
        <f t="shared" si="139"/>
        <v>44176</v>
      </c>
    </row>
    <row r="8944" spans="1:6" x14ac:dyDescent="0.25">
      <c r="A8944" t="s">
        <v>264</v>
      </c>
      <c r="B8944" t="s">
        <v>83</v>
      </c>
      <c r="C8944" t="s">
        <v>80</v>
      </c>
      <c r="D8944" s="177">
        <v>44176</v>
      </c>
      <c r="E8944">
        <v>18</v>
      </c>
      <c r="F8944" s="38">
        <f t="shared" si="139"/>
        <v>44176</v>
      </c>
    </row>
    <row r="8945" spans="1:6" x14ac:dyDescent="0.25">
      <c r="A8945" t="s">
        <v>264</v>
      </c>
      <c r="B8945" t="s">
        <v>83</v>
      </c>
      <c r="C8945" t="s">
        <v>84</v>
      </c>
      <c r="D8945" s="177">
        <v>44176</v>
      </c>
      <c r="E8945">
        <v>60</v>
      </c>
      <c r="F8945" s="38">
        <f t="shared" si="139"/>
        <v>44176</v>
      </c>
    </row>
    <row r="8946" spans="1:6" x14ac:dyDescent="0.25">
      <c r="A8946" t="s">
        <v>325</v>
      </c>
      <c r="B8946" t="s">
        <v>325</v>
      </c>
      <c r="C8946" t="s">
        <v>327</v>
      </c>
      <c r="D8946" s="177">
        <v>44176</v>
      </c>
      <c r="E8946">
        <v>20</v>
      </c>
      <c r="F8946" s="38">
        <f t="shared" si="139"/>
        <v>44176</v>
      </c>
    </row>
    <row r="8947" spans="1:6" x14ac:dyDescent="0.25">
      <c r="A8947" t="s">
        <v>25</v>
      </c>
      <c r="B8947" t="s">
        <v>26</v>
      </c>
      <c r="C8947" t="s">
        <v>28</v>
      </c>
      <c r="D8947" s="177">
        <v>44176</v>
      </c>
      <c r="E8947">
        <v>44</v>
      </c>
      <c r="F8947" s="38">
        <f t="shared" si="139"/>
        <v>44176</v>
      </c>
    </row>
    <row r="8948" spans="1:6" x14ac:dyDescent="0.25">
      <c r="A8948" t="s">
        <v>337</v>
      </c>
      <c r="B8948" t="s">
        <v>338</v>
      </c>
      <c r="C8948" t="s">
        <v>177</v>
      </c>
      <c r="D8948" s="177">
        <v>44176</v>
      </c>
      <c r="E8948">
        <v>20</v>
      </c>
      <c r="F8948" s="38">
        <f t="shared" si="139"/>
        <v>44176</v>
      </c>
    </row>
    <row r="8949" spans="1:6" x14ac:dyDescent="0.25">
      <c r="A8949" t="s">
        <v>18</v>
      </c>
      <c r="B8949" t="s">
        <v>19</v>
      </c>
      <c r="C8949" t="s">
        <v>20</v>
      </c>
      <c r="D8949" s="177">
        <v>44176</v>
      </c>
      <c r="E8949">
        <v>51</v>
      </c>
      <c r="F8949" s="38">
        <f t="shared" si="139"/>
        <v>44176</v>
      </c>
    </row>
    <row r="8950" spans="1:6" x14ac:dyDescent="0.25">
      <c r="A8950" t="s">
        <v>25</v>
      </c>
      <c r="B8950" t="s">
        <v>25</v>
      </c>
      <c r="C8950" t="s">
        <v>49</v>
      </c>
      <c r="D8950" s="177">
        <v>44176</v>
      </c>
      <c r="E8950">
        <v>78</v>
      </c>
      <c r="F8950" s="38">
        <f t="shared" si="139"/>
        <v>44176</v>
      </c>
    </row>
    <row r="8951" spans="1:6" x14ac:dyDescent="0.25">
      <c r="A8951" t="s">
        <v>25</v>
      </c>
      <c r="B8951" t="s">
        <v>25</v>
      </c>
      <c r="C8951" t="s">
        <v>41</v>
      </c>
      <c r="D8951" s="177">
        <v>44176</v>
      </c>
      <c r="E8951">
        <v>30</v>
      </c>
      <c r="F8951" s="38">
        <f t="shared" si="139"/>
        <v>44176</v>
      </c>
    </row>
    <row r="8952" spans="1:6" x14ac:dyDescent="0.25">
      <c r="A8952" t="s">
        <v>25</v>
      </c>
      <c r="B8952" t="s">
        <v>25</v>
      </c>
      <c r="C8952" t="s">
        <v>45</v>
      </c>
      <c r="D8952" s="177">
        <v>44176</v>
      </c>
      <c r="E8952">
        <v>112</v>
      </c>
      <c r="F8952" s="38">
        <f t="shared" si="139"/>
        <v>44176</v>
      </c>
    </row>
    <row r="8953" spans="1:6" x14ac:dyDescent="0.25">
      <c r="A8953" t="s">
        <v>91</v>
      </c>
      <c r="B8953" t="s">
        <v>91</v>
      </c>
      <c r="C8953" t="s">
        <v>96</v>
      </c>
      <c r="D8953" s="177">
        <v>44176</v>
      </c>
      <c r="E8953">
        <v>16</v>
      </c>
      <c r="F8953" s="38">
        <f t="shared" si="139"/>
        <v>44176</v>
      </c>
    </row>
    <row r="8954" spans="1:6" x14ac:dyDescent="0.25">
      <c r="A8954" t="s">
        <v>91</v>
      </c>
      <c r="B8954" t="s">
        <v>91</v>
      </c>
      <c r="C8954" t="s">
        <v>94</v>
      </c>
      <c r="D8954" s="177">
        <v>44176</v>
      </c>
      <c r="E8954">
        <v>20</v>
      </c>
      <c r="F8954" s="38">
        <f t="shared" si="139"/>
        <v>44176</v>
      </c>
    </row>
    <row r="8955" spans="1:6" x14ac:dyDescent="0.25">
      <c r="A8955" t="s">
        <v>25</v>
      </c>
      <c r="B8955" t="s">
        <v>25</v>
      </c>
      <c r="C8955" t="s">
        <v>53</v>
      </c>
      <c r="D8955" s="177">
        <v>44176</v>
      </c>
      <c r="E8955">
        <v>42</v>
      </c>
      <c r="F8955" s="38">
        <f t="shared" si="139"/>
        <v>44176</v>
      </c>
    </row>
    <row r="8956" spans="1:6" x14ac:dyDescent="0.25">
      <c r="A8956" t="s">
        <v>71</v>
      </c>
      <c r="B8956" t="s">
        <v>71</v>
      </c>
      <c r="C8956" t="s">
        <v>72</v>
      </c>
      <c r="D8956" s="177">
        <v>44176</v>
      </c>
      <c r="E8956">
        <v>42</v>
      </c>
      <c r="F8956" s="38">
        <f t="shared" si="139"/>
        <v>44176</v>
      </c>
    </row>
    <row r="8957" spans="1:6" x14ac:dyDescent="0.25">
      <c r="A8957" t="s">
        <v>263</v>
      </c>
      <c r="B8957" t="s">
        <v>199</v>
      </c>
      <c r="C8957" t="s">
        <v>77</v>
      </c>
      <c r="D8957" s="177">
        <v>44176</v>
      </c>
      <c r="E8957">
        <v>32</v>
      </c>
      <c r="F8957" s="38">
        <f t="shared" si="139"/>
        <v>44176</v>
      </c>
    </row>
    <row r="8958" spans="1:6" x14ac:dyDescent="0.25">
      <c r="A8958" t="s">
        <v>18</v>
      </c>
      <c r="B8958" t="s">
        <v>18</v>
      </c>
      <c r="C8958" t="s">
        <v>24</v>
      </c>
      <c r="D8958" s="177">
        <v>44176</v>
      </c>
      <c r="E8958">
        <v>20</v>
      </c>
      <c r="F8958" s="38">
        <f t="shared" si="139"/>
        <v>44176</v>
      </c>
    </row>
    <row r="8959" spans="1:6" x14ac:dyDescent="0.25">
      <c r="A8959" t="s">
        <v>25</v>
      </c>
      <c r="B8959" t="s">
        <v>26</v>
      </c>
      <c r="C8959" t="s">
        <v>27</v>
      </c>
      <c r="D8959" s="177">
        <v>44176</v>
      </c>
      <c r="E8959">
        <v>19</v>
      </c>
      <c r="F8959" s="38">
        <f t="shared" si="139"/>
        <v>44176</v>
      </c>
    </row>
    <row r="8960" spans="1:6" x14ac:dyDescent="0.25">
      <c r="A8960" t="s">
        <v>25</v>
      </c>
      <c r="B8960" t="s">
        <v>29</v>
      </c>
      <c r="C8960" t="s">
        <v>30</v>
      </c>
      <c r="D8960" s="177">
        <v>44176</v>
      </c>
      <c r="E8960">
        <v>49</v>
      </c>
      <c r="F8960" s="38">
        <f t="shared" si="139"/>
        <v>44176</v>
      </c>
    </row>
    <row r="8961" spans="1:6" x14ac:dyDescent="0.25">
      <c r="A8961" t="s">
        <v>25</v>
      </c>
      <c r="B8961" t="s">
        <v>25</v>
      </c>
      <c r="C8961" t="s">
        <v>31</v>
      </c>
      <c r="D8961" s="177">
        <v>44176</v>
      </c>
      <c r="E8961">
        <v>22</v>
      </c>
      <c r="F8961" s="38">
        <f t="shared" si="139"/>
        <v>44176</v>
      </c>
    </row>
    <row r="8962" spans="1:6" x14ac:dyDescent="0.25">
      <c r="A8962" t="s">
        <v>25</v>
      </c>
      <c r="B8962" t="s">
        <v>25</v>
      </c>
      <c r="C8962" t="s">
        <v>47</v>
      </c>
      <c r="D8962" s="177">
        <v>44176</v>
      </c>
      <c r="E8962">
        <v>60</v>
      </c>
      <c r="F8962" s="38">
        <f t="shared" si="139"/>
        <v>44176</v>
      </c>
    </row>
    <row r="8963" spans="1:6" x14ac:dyDescent="0.25">
      <c r="A8963" t="s">
        <v>25</v>
      </c>
      <c r="B8963" t="s">
        <v>25</v>
      </c>
      <c r="C8963" t="s">
        <v>39</v>
      </c>
      <c r="D8963" s="177">
        <v>44176</v>
      </c>
      <c r="E8963">
        <v>51</v>
      </c>
      <c r="F8963" s="38">
        <f t="shared" ref="F8963:F9026" si="140">D8963</f>
        <v>44176</v>
      </c>
    </row>
    <row r="8964" spans="1:6" x14ac:dyDescent="0.25">
      <c r="A8964" t="s">
        <v>25</v>
      </c>
      <c r="B8964" t="s">
        <v>25</v>
      </c>
      <c r="C8964" t="s">
        <v>42</v>
      </c>
      <c r="D8964" s="177">
        <v>44176</v>
      </c>
      <c r="E8964">
        <v>2</v>
      </c>
      <c r="F8964" s="38">
        <f t="shared" si="140"/>
        <v>44176</v>
      </c>
    </row>
    <row r="8965" spans="1:6" x14ac:dyDescent="0.25">
      <c r="A8965" t="s">
        <v>25</v>
      </c>
      <c r="B8965" t="s">
        <v>25</v>
      </c>
      <c r="C8965" t="s">
        <v>37</v>
      </c>
      <c r="D8965" s="177">
        <v>44176</v>
      </c>
      <c r="E8965">
        <v>52</v>
      </c>
      <c r="F8965" s="38">
        <f t="shared" si="140"/>
        <v>44176</v>
      </c>
    </row>
    <row r="8966" spans="1:6" x14ac:dyDescent="0.25">
      <c r="A8966" t="s">
        <v>25</v>
      </c>
      <c r="B8966" t="s">
        <v>25</v>
      </c>
      <c r="C8966" t="s">
        <v>34</v>
      </c>
      <c r="D8966" s="177">
        <v>44176</v>
      </c>
      <c r="E8966">
        <v>23</v>
      </c>
      <c r="F8966" s="38">
        <f t="shared" si="140"/>
        <v>44176</v>
      </c>
    </row>
    <row r="8967" spans="1:6" x14ac:dyDescent="0.25">
      <c r="A8967" t="s">
        <v>263</v>
      </c>
      <c r="B8967" t="s">
        <v>199</v>
      </c>
      <c r="C8967" t="s">
        <v>319</v>
      </c>
      <c r="D8967" s="177">
        <v>44176</v>
      </c>
      <c r="E8967">
        <v>13</v>
      </c>
      <c r="F8967" s="38">
        <f t="shared" si="140"/>
        <v>44176</v>
      </c>
    </row>
    <row r="8968" spans="1:6" x14ac:dyDescent="0.25">
      <c r="A8968" t="s">
        <v>263</v>
      </c>
      <c r="B8968" t="s">
        <v>199</v>
      </c>
      <c r="C8968" t="s">
        <v>75</v>
      </c>
      <c r="D8968" s="177">
        <v>44176</v>
      </c>
      <c r="E8968">
        <v>46</v>
      </c>
      <c r="F8968" s="38">
        <f t="shared" si="140"/>
        <v>44176</v>
      </c>
    </row>
    <row r="8969" spans="1:6" x14ac:dyDescent="0.25">
      <c r="A8969" t="s">
        <v>57</v>
      </c>
      <c r="B8969" t="s">
        <v>57</v>
      </c>
      <c r="C8969" t="s">
        <v>63</v>
      </c>
      <c r="D8969" s="177">
        <v>44176</v>
      </c>
      <c r="E8969">
        <v>32</v>
      </c>
      <c r="F8969" s="38">
        <f t="shared" si="140"/>
        <v>44176</v>
      </c>
    </row>
    <row r="8970" spans="1:6" x14ac:dyDescent="0.25">
      <c r="A8970" t="s">
        <v>57</v>
      </c>
      <c r="B8970" t="s">
        <v>57</v>
      </c>
      <c r="C8970" t="s">
        <v>62</v>
      </c>
      <c r="D8970" s="177">
        <v>44176</v>
      </c>
      <c r="E8970">
        <v>38</v>
      </c>
      <c r="F8970" s="38">
        <f t="shared" si="140"/>
        <v>44176</v>
      </c>
    </row>
    <row r="8971" spans="1:6" x14ac:dyDescent="0.25">
      <c r="A8971" t="s">
        <v>25</v>
      </c>
      <c r="B8971" t="s">
        <v>54</v>
      </c>
      <c r="C8971" t="s">
        <v>56</v>
      </c>
      <c r="D8971" s="177">
        <v>44176</v>
      </c>
      <c r="E8971">
        <v>86</v>
      </c>
      <c r="F8971" s="38">
        <f t="shared" si="140"/>
        <v>44176</v>
      </c>
    </row>
    <row r="8972" spans="1:6" x14ac:dyDescent="0.25">
      <c r="A8972" t="s">
        <v>91</v>
      </c>
      <c r="B8972" t="s">
        <v>91</v>
      </c>
      <c r="C8972" t="s">
        <v>98</v>
      </c>
      <c r="D8972" s="177">
        <v>44176</v>
      </c>
      <c r="E8972">
        <v>1</v>
      </c>
      <c r="F8972" s="38">
        <f t="shared" si="140"/>
        <v>44176</v>
      </c>
    </row>
    <row r="8973" spans="1:6" x14ac:dyDescent="0.25">
      <c r="A8973" t="s">
        <v>91</v>
      </c>
      <c r="B8973" t="s">
        <v>91</v>
      </c>
      <c r="C8973" t="s">
        <v>101</v>
      </c>
      <c r="D8973" s="177">
        <v>44176</v>
      </c>
      <c r="E8973">
        <v>1</v>
      </c>
      <c r="F8973" s="38">
        <f t="shared" si="140"/>
        <v>44176</v>
      </c>
    </row>
    <row r="8974" spans="1:6" x14ac:dyDescent="0.25">
      <c r="A8974" t="s">
        <v>91</v>
      </c>
      <c r="B8974" t="s">
        <v>91</v>
      </c>
      <c r="C8974" t="s">
        <v>100</v>
      </c>
      <c r="D8974" s="177">
        <v>44175</v>
      </c>
      <c r="E8974">
        <v>80</v>
      </c>
      <c r="F8974" s="38">
        <f t="shared" si="140"/>
        <v>44175</v>
      </c>
    </row>
    <row r="8975" spans="1:6" x14ac:dyDescent="0.25">
      <c r="A8975" t="s">
        <v>91</v>
      </c>
      <c r="B8975" t="s">
        <v>91</v>
      </c>
      <c r="C8975" t="s">
        <v>96</v>
      </c>
      <c r="D8975" s="177">
        <v>44175</v>
      </c>
      <c r="E8975">
        <v>70</v>
      </c>
      <c r="F8975" s="38">
        <f t="shared" si="140"/>
        <v>44175</v>
      </c>
    </row>
    <row r="8976" spans="1:6" x14ac:dyDescent="0.25">
      <c r="A8976" t="s">
        <v>264</v>
      </c>
      <c r="B8976" t="s">
        <v>83</v>
      </c>
      <c r="C8976" t="s">
        <v>84</v>
      </c>
      <c r="D8976" s="177">
        <v>44175</v>
      </c>
      <c r="E8976">
        <v>145</v>
      </c>
      <c r="F8976" s="38">
        <f t="shared" si="140"/>
        <v>44175</v>
      </c>
    </row>
    <row r="8977" spans="1:6" x14ac:dyDescent="0.25">
      <c r="A8977" t="s">
        <v>25</v>
      </c>
      <c r="B8977" t="s">
        <v>25</v>
      </c>
      <c r="C8977" t="s">
        <v>53</v>
      </c>
      <c r="D8977" s="177">
        <v>44175</v>
      </c>
      <c r="E8977">
        <v>71</v>
      </c>
      <c r="F8977" s="38">
        <f t="shared" si="140"/>
        <v>44175</v>
      </c>
    </row>
    <row r="8978" spans="1:6" x14ac:dyDescent="0.25">
      <c r="A8978" t="s">
        <v>57</v>
      </c>
      <c r="B8978" t="s">
        <v>57</v>
      </c>
      <c r="C8978" t="s">
        <v>60</v>
      </c>
      <c r="D8978" s="177">
        <v>44175</v>
      </c>
      <c r="E8978">
        <v>12</v>
      </c>
      <c r="F8978" s="38">
        <f t="shared" si="140"/>
        <v>44175</v>
      </c>
    </row>
    <row r="8979" spans="1:6" x14ac:dyDescent="0.25">
      <c r="A8979" t="s">
        <v>263</v>
      </c>
      <c r="B8979" t="s">
        <v>199</v>
      </c>
      <c r="C8979" t="s">
        <v>447</v>
      </c>
      <c r="D8979" s="177">
        <v>44175</v>
      </c>
      <c r="E8979">
        <v>3</v>
      </c>
      <c r="F8979" s="38">
        <f t="shared" si="140"/>
        <v>44175</v>
      </c>
    </row>
    <row r="8980" spans="1:6" x14ac:dyDescent="0.25">
      <c r="A8980" t="s">
        <v>25</v>
      </c>
      <c r="B8980" t="s">
        <v>25</v>
      </c>
      <c r="C8980" t="s">
        <v>46</v>
      </c>
      <c r="D8980" s="177">
        <v>44175</v>
      </c>
      <c r="E8980">
        <v>49</v>
      </c>
      <c r="F8980" s="38">
        <f t="shared" si="140"/>
        <v>44175</v>
      </c>
    </row>
    <row r="8981" spans="1:6" x14ac:dyDescent="0.25">
      <c r="A8981" t="s">
        <v>25</v>
      </c>
      <c r="B8981" t="s">
        <v>25</v>
      </c>
      <c r="C8981" t="s">
        <v>32</v>
      </c>
      <c r="D8981" s="177">
        <v>44175</v>
      </c>
      <c r="E8981">
        <v>71</v>
      </c>
      <c r="F8981" s="38">
        <f t="shared" si="140"/>
        <v>44175</v>
      </c>
    </row>
    <row r="8982" spans="1:6" x14ac:dyDescent="0.25">
      <c r="A8982" t="s">
        <v>18</v>
      </c>
      <c r="B8982" t="s">
        <v>19</v>
      </c>
      <c r="C8982" t="s">
        <v>20</v>
      </c>
      <c r="D8982" s="177">
        <v>44175</v>
      </c>
      <c r="E8982">
        <v>46</v>
      </c>
      <c r="F8982" s="38">
        <f t="shared" si="140"/>
        <v>44175</v>
      </c>
    </row>
    <row r="8983" spans="1:6" x14ac:dyDescent="0.25">
      <c r="A8983" t="s">
        <v>337</v>
      </c>
      <c r="B8983" t="s">
        <v>338</v>
      </c>
      <c r="C8983" t="s">
        <v>177</v>
      </c>
      <c r="D8983" s="177">
        <v>44175</v>
      </c>
      <c r="E8983">
        <v>39</v>
      </c>
      <c r="F8983" s="38">
        <f t="shared" si="140"/>
        <v>44175</v>
      </c>
    </row>
    <row r="8984" spans="1:6" x14ac:dyDescent="0.25">
      <c r="A8984" t="s">
        <v>263</v>
      </c>
      <c r="B8984" t="s">
        <v>199</v>
      </c>
      <c r="C8984" t="s">
        <v>319</v>
      </c>
      <c r="D8984" s="177">
        <v>44175</v>
      </c>
      <c r="E8984">
        <v>30</v>
      </c>
      <c r="F8984" s="38">
        <f t="shared" si="140"/>
        <v>44175</v>
      </c>
    </row>
    <row r="8985" spans="1:6" x14ac:dyDescent="0.25">
      <c r="A8985" t="s">
        <v>25</v>
      </c>
      <c r="B8985" t="s">
        <v>25</v>
      </c>
      <c r="C8985" t="s">
        <v>51</v>
      </c>
      <c r="D8985" s="177">
        <v>44175</v>
      </c>
      <c r="E8985">
        <v>10</v>
      </c>
      <c r="F8985" s="38">
        <f t="shared" si="140"/>
        <v>44175</v>
      </c>
    </row>
    <row r="8986" spans="1:6" x14ac:dyDescent="0.25">
      <c r="A8986" t="s">
        <v>25</v>
      </c>
      <c r="B8986" t="s">
        <v>54</v>
      </c>
      <c r="C8986" t="s">
        <v>187</v>
      </c>
      <c r="D8986" s="177">
        <v>44175</v>
      </c>
      <c r="E8986">
        <v>2</v>
      </c>
      <c r="F8986" s="38">
        <f t="shared" si="140"/>
        <v>44175</v>
      </c>
    </row>
    <row r="8987" spans="1:6" x14ac:dyDescent="0.25">
      <c r="A8987" t="s">
        <v>264</v>
      </c>
      <c r="B8987" t="s">
        <v>83</v>
      </c>
      <c r="C8987" t="s">
        <v>90</v>
      </c>
      <c r="D8987" s="177">
        <v>44175</v>
      </c>
      <c r="E8987">
        <v>64</v>
      </c>
      <c r="F8987" s="38">
        <f t="shared" si="140"/>
        <v>44175</v>
      </c>
    </row>
    <row r="8988" spans="1:6" x14ac:dyDescent="0.25">
      <c r="A8988" t="s">
        <v>264</v>
      </c>
      <c r="B8988" t="s">
        <v>81</v>
      </c>
      <c r="C8988" t="s">
        <v>82</v>
      </c>
      <c r="D8988" s="177">
        <v>44175</v>
      </c>
      <c r="E8988">
        <v>39</v>
      </c>
      <c r="F8988" s="38">
        <f t="shared" si="140"/>
        <v>44175</v>
      </c>
    </row>
    <row r="8989" spans="1:6" x14ac:dyDescent="0.25">
      <c r="A8989" t="s">
        <v>25</v>
      </c>
      <c r="B8989" t="s">
        <v>25</v>
      </c>
      <c r="C8989" t="s">
        <v>43</v>
      </c>
      <c r="D8989" s="177">
        <v>44175</v>
      </c>
      <c r="E8989">
        <v>32</v>
      </c>
      <c r="F8989" s="38">
        <f t="shared" si="140"/>
        <v>44175</v>
      </c>
    </row>
    <row r="8990" spans="1:6" x14ac:dyDescent="0.25">
      <c r="A8990" t="s">
        <v>25</v>
      </c>
      <c r="B8990" t="s">
        <v>25</v>
      </c>
      <c r="C8990" t="s">
        <v>49</v>
      </c>
      <c r="D8990" s="177">
        <v>44175</v>
      </c>
      <c r="E8990">
        <v>84</v>
      </c>
      <c r="F8990" s="38">
        <f t="shared" si="140"/>
        <v>44175</v>
      </c>
    </row>
    <row r="8991" spans="1:6" x14ac:dyDescent="0.25">
      <c r="A8991" t="s">
        <v>25</v>
      </c>
      <c r="B8991" t="s">
        <v>25</v>
      </c>
      <c r="C8991" t="s">
        <v>40</v>
      </c>
      <c r="D8991" s="177">
        <v>44175</v>
      </c>
      <c r="E8991">
        <v>9</v>
      </c>
      <c r="F8991" s="38">
        <f t="shared" si="140"/>
        <v>44175</v>
      </c>
    </row>
    <row r="8992" spans="1:6" x14ac:dyDescent="0.25">
      <c r="A8992" t="s">
        <v>25</v>
      </c>
      <c r="B8992" t="s">
        <v>25</v>
      </c>
      <c r="C8992" t="s">
        <v>37</v>
      </c>
      <c r="D8992" s="177">
        <v>44175</v>
      </c>
      <c r="E8992">
        <v>44</v>
      </c>
      <c r="F8992" s="38">
        <f t="shared" si="140"/>
        <v>44175</v>
      </c>
    </row>
    <row r="8993" spans="1:6" x14ac:dyDescent="0.25">
      <c r="A8993" t="s">
        <v>370</v>
      </c>
      <c r="B8993" t="s">
        <v>371</v>
      </c>
      <c r="D8993" s="177">
        <v>44175</v>
      </c>
      <c r="E8993">
        <v>6</v>
      </c>
      <c r="F8993" s="38">
        <f t="shared" si="140"/>
        <v>44175</v>
      </c>
    </row>
    <row r="8994" spans="1:6" x14ac:dyDescent="0.25">
      <c r="A8994" t="s">
        <v>18</v>
      </c>
      <c r="B8994" t="s">
        <v>19</v>
      </c>
      <c r="C8994" t="s">
        <v>185</v>
      </c>
      <c r="D8994" s="177">
        <v>44175</v>
      </c>
      <c r="E8994">
        <v>3</v>
      </c>
      <c r="F8994" s="38">
        <f t="shared" si="140"/>
        <v>44175</v>
      </c>
    </row>
    <row r="8995" spans="1:6" x14ac:dyDescent="0.25">
      <c r="A8995" t="s">
        <v>25</v>
      </c>
      <c r="B8995" t="s">
        <v>25</v>
      </c>
      <c r="C8995" t="s">
        <v>31</v>
      </c>
      <c r="D8995" s="177">
        <v>44175</v>
      </c>
      <c r="E8995">
        <v>96</v>
      </c>
      <c r="F8995" s="38">
        <f t="shared" si="140"/>
        <v>44175</v>
      </c>
    </row>
    <row r="8996" spans="1:6" x14ac:dyDescent="0.25">
      <c r="A8996" t="s">
        <v>25</v>
      </c>
      <c r="B8996" t="s">
        <v>26</v>
      </c>
      <c r="C8996" t="s">
        <v>28</v>
      </c>
      <c r="D8996" s="177">
        <v>44175</v>
      </c>
      <c r="E8996">
        <v>54</v>
      </c>
      <c r="F8996" s="38">
        <f t="shared" si="140"/>
        <v>44175</v>
      </c>
    </row>
    <row r="8997" spans="1:6" x14ac:dyDescent="0.25">
      <c r="A8997" t="s">
        <v>25</v>
      </c>
      <c r="B8997" t="s">
        <v>26</v>
      </c>
      <c r="C8997" t="s">
        <v>27</v>
      </c>
      <c r="D8997" s="177">
        <v>44175</v>
      </c>
      <c r="E8997">
        <v>41</v>
      </c>
      <c r="F8997" s="38">
        <f t="shared" si="140"/>
        <v>44175</v>
      </c>
    </row>
    <row r="8998" spans="1:6" x14ac:dyDescent="0.25">
      <c r="A8998" t="s">
        <v>25</v>
      </c>
      <c r="B8998" t="s">
        <v>25</v>
      </c>
      <c r="C8998" t="s">
        <v>47</v>
      </c>
      <c r="D8998" s="177">
        <v>44175</v>
      </c>
      <c r="E8998">
        <v>77</v>
      </c>
      <c r="F8998" s="38">
        <f t="shared" si="140"/>
        <v>44175</v>
      </c>
    </row>
    <row r="8999" spans="1:6" x14ac:dyDescent="0.25">
      <c r="A8999" t="s">
        <v>25</v>
      </c>
      <c r="B8999" t="s">
        <v>25</v>
      </c>
      <c r="C8999" t="s">
        <v>186</v>
      </c>
      <c r="D8999" s="177">
        <v>44175</v>
      </c>
      <c r="E8999">
        <v>3</v>
      </c>
      <c r="F8999" s="38">
        <f t="shared" si="140"/>
        <v>44175</v>
      </c>
    </row>
    <row r="9000" spans="1:6" x14ac:dyDescent="0.25">
      <c r="A9000" t="s">
        <v>25</v>
      </c>
      <c r="B9000" t="s">
        <v>25</v>
      </c>
      <c r="C9000" t="s">
        <v>35</v>
      </c>
      <c r="D9000" s="177">
        <v>44175</v>
      </c>
      <c r="E9000">
        <v>43</v>
      </c>
      <c r="F9000" s="38">
        <f t="shared" si="140"/>
        <v>44175</v>
      </c>
    </row>
    <row r="9001" spans="1:6" x14ac:dyDescent="0.25">
      <c r="A9001" t="s">
        <v>25</v>
      </c>
      <c r="B9001" t="s">
        <v>25</v>
      </c>
      <c r="C9001" t="s">
        <v>39</v>
      </c>
      <c r="D9001" s="177">
        <v>44175</v>
      </c>
      <c r="E9001">
        <v>41</v>
      </c>
      <c r="F9001" s="38">
        <f t="shared" si="140"/>
        <v>44175</v>
      </c>
    </row>
    <row r="9002" spans="1:6" x14ac:dyDescent="0.25">
      <c r="A9002" t="s">
        <v>25</v>
      </c>
      <c r="B9002" t="s">
        <v>25</v>
      </c>
      <c r="C9002" t="s">
        <v>42</v>
      </c>
      <c r="D9002" s="177">
        <v>44175</v>
      </c>
      <c r="E9002">
        <v>49</v>
      </c>
      <c r="F9002" s="38">
        <f t="shared" si="140"/>
        <v>44175</v>
      </c>
    </row>
    <row r="9003" spans="1:6" x14ac:dyDescent="0.25">
      <c r="A9003" t="s">
        <v>18</v>
      </c>
      <c r="B9003" t="s">
        <v>18</v>
      </c>
      <c r="D9003" s="177">
        <v>44175</v>
      </c>
      <c r="E9003">
        <v>1</v>
      </c>
      <c r="F9003" s="38">
        <f t="shared" si="140"/>
        <v>44175</v>
      </c>
    </row>
    <row r="9004" spans="1:6" x14ac:dyDescent="0.25">
      <c r="A9004" t="s">
        <v>18</v>
      </c>
      <c r="B9004" t="s">
        <v>18</v>
      </c>
      <c r="C9004" t="s">
        <v>23</v>
      </c>
      <c r="D9004" s="177">
        <v>44175</v>
      </c>
      <c r="E9004">
        <v>14</v>
      </c>
      <c r="F9004" s="38">
        <f t="shared" si="140"/>
        <v>44175</v>
      </c>
    </row>
    <row r="9005" spans="1:6" x14ac:dyDescent="0.25">
      <c r="A9005" t="s">
        <v>16</v>
      </c>
      <c r="B9005" t="s">
        <v>16</v>
      </c>
      <c r="C9005" t="s">
        <v>17</v>
      </c>
      <c r="D9005" s="177">
        <v>44175</v>
      </c>
      <c r="E9005">
        <v>58</v>
      </c>
      <c r="F9005" s="38">
        <f t="shared" si="140"/>
        <v>44175</v>
      </c>
    </row>
    <row r="9006" spans="1:6" x14ac:dyDescent="0.25">
      <c r="A9006" t="s">
        <v>18</v>
      </c>
      <c r="B9006" t="s">
        <v>18</v>
      </c>
      <c r="C9006" t="s">
        <v>24</v>
      </c>
      <c r="D9006" s="177">
        <v>44175</v>
      </c>
      <c r="E9006">
        <v>52</v>
      </c>
      <c r="F9006" s="38">
        <f t="shared" si="140"/>
        <v>44175</v>
      </c>
    </row>
    <row r="9007" spans="1:6" x14ac:dyDescent="0.25">
      <c r="A9007" t="s">
        <v>264</v>
      </c>
      <c r="B9007" t="s">
        <v>83</v>
      </c>
      <c r="C9007" t="s">
        <v>181</v>
      </c>
      <c r="D9007" s="177">
        <v>44175</v>
      </c>
      <c r="E9007">
        <v>11</v>
      </c>
      <c r="F9007" s="38">
        <f t="shared" si="140"/>
        <v>44175</v>
      </c>
    </row>
    <row r="9008" spans="1:6" x14ac:dyDescent="0.25">
      <c r="A9008" t="s">
        <v>264</v>
      </c>
      <c r="B9008" t="s">
        <v>83</v>
      </c>
      <c r="C9008" t="s">
        <v>86</v>
      </c>
      <c r="D9008" s="177">
        <v>44175</v>
      </c>
      <c r="E9008">
        <v>6</v>
      </c>
      <c r="F9008" s="38">
        <f t="shared" si="140"/>
        <v>44175</v>
      </c>
    </row>
    <row r="9009" spans="1:6" x14ac:dyDescent="0.25">
      <c r="A9009" t="s">
        <v>71</v>
      </c>
      <c r="B9009" t="s">
        <v>71</v>
      </c>
      <c r="C9009" t="s">
        <v>72</v>
      </c>
      <c r="D9009" s="177">
        <v>44175</v>
      </c>
      <c r="E9009">
        <v>89</v>
      </c>
      <c r="F9009" s="38">
        <f t="shared" si="140"/>
        <v>44175</v>
      </c>
    </row>
    <row r="9010" spans="1:6" x14ac:dyDescent="0.25">
      <c r="A9010" t="s">
        <v>57</v>
      </c>
      <c r="B9010" t="s">
        <v>57</v>
      </c>
      <c r="C9010" t="s">
        <v>63</v>
      </c>
      <c r="D9010" s="177">
        <v>44175</v>
      </c>
      <c r="E9010">
        <v>19</v>
      </c>
      <c r="F9010" s="38">
        <f t="shared" si="140"/>
        <v>44175</v>
      </c>
    </row>
    <row r="9011" spans="1:6" x14ac:dyDescent="0.25">
      <c r="A9011" t="s">
        <v>263</v>
      </c>
      <c r="B9011" t="s">
        <v>199</v>
      </c>
      <c r="C9011" t="s">
        <v>77</v>
      </c>
      <c r="D9011" s="177">
        <v>44175</v>
      </c>
      <c r="E9011">
        <v>68</v>
      </c>
      <c r="F9011" s="38">
        <f t="shared" si="140"/>
        <v>44175</v>
      </c>
    </row>
    <row r="9012" spans="1:6" x14ac:dyDescent="0.25">
      <c r="A9012" t="s">
        <v>25</v>
      </c>
      <c r="B9012" t="s">
        <v>54</v>
      </c>
      <c r="C9012" t="s">
        <v>56</v>
      </c>
      <c r="D9012" s="177">
        <v>44175</v>
      </c>
      <c r="E9012">
        <v>149</v>
      </c>
      <c r="F9012" s="38">
        <f t="shared" si="140"/>
        <v>44175</v>
      </c>
    </row>
    <row r="9013" spans="1:6" x14ac:dyDescent="0.25">
      <c r="A9013" t="s">
        <v>25</v>
      </c>
      <c r="B9013" t="s">
        <v>54</v>
      </c>
      <c r="C9013" t="s">
        <v>55</v>
      </c>
      <c r="D9013" s="177">
        <v>44175</v>
      </c>
      <c r="E9013">
        <v>192</v>
      </c>
      <c r="F9013" s="38">
        <f t="shared" si="140"/>
        <v>44175</v>
      </c>
    </row>
    <row r="9014" spans="1:6" x14ac:dyDescent="0.25">
      <c r="A9014" t="s">
        <v>25</v>
      </c>
      <c r="B9014" t="s">
        <v>29</v>
      </c>
      <c r="C9014" t="s">
        <v>30</v>
      </c>
      <c r="D9014" s="177">
        <v>44175</v>
      </c>
      <c r="E9014">
        <v>93</v>
      </c>
      <c r="F9014" s="38">
        <f t="shared" si="140"/>
        <v>44175</v>
      </c>
    </row>
    <row r="9015" spans="1:6" x14ac:dyDescent="0.25">
      <c r="A9015" t="s">
        <v>2</v>
      </c>
      <c r="B9015" t="s">
        <v>2</v>
      </c>
      <c r="C9015" t="s">
        <v>184</v>
      </c>
      <c r="D9015" s="177">
        <v>44175</v>
      </c>
      <c r="E9015">
        <v>15</v>
      </c>
      <c r="F9015" s="38">
        <f t="shared" si="140"/>
        <v>44175</v>
      </c>
    </row>
    <row r="9016" spans="1:6" x14ac:dyDescent="0.25">
      <c r="A9016" t="s">
        <v>25</v>
      </c>
      <c r="B9016" t="s">
        <v>25</v>
      </c>
      <c r="C9016" t="s">
        <v>45</v>
      </c>
      <c r="D9016" s="177">
        <v>44175</v>
      </c>
      <c r="E9016">
        <v>36</v>
      </c>
      <c r="F9016" s="38">
        <f t="shared" si="140"/>
        <v>44175</v>
      </c>
    </row>
    <row r="9017" spans="1:6" x14ac:dyDescent="0.25">
      <c r="A9017" t="s">
        <v>25</v>
      </c>
      <c r="B9017" t="s">
        <v>25</v>
      </c>
      <c r="C9017" t="s">
        <v>50</v>
      </c>
      <c r="D9017" s="177">
        <v>44175</v>
      </c>
      <c r="E9017">
        <v>24</v>
      </c>
      <c r="F9017" s="38">
        <f t="shared" si="140"/>
        <v>44175</v>
      </c>
    </row>
    <row r="9018" spans="1:6" x14ac:dyDescent="0.25">
      <c r="A9018" t="s">
        <v>25</v>
      </c>
      <c r="B9018" t="s">
        <v>25</v>
      </c>
      <c r="C9018" t="s">
        <v>41</v>
      </c>
      <c r="D9018" s="177">
        <v>44175</v>
      </c>
      <c r="E9018">
        <v>38</v>
      </c>
      <c r="F9018" s="38">
        <f t="shared" si="140"/>
        <v>44175</v>
      </c>
    </row>
    <row r="9019" spans="1:6" x14ac:dyDescent="0.25">
      <c r="A9019" t="s">
        <v>25</v>
      </c>
      <c r="B9019" t="s">
        <v>25</v>
      </c>
      <c r="C9019" t="s">
        <v>36</v>
      </c>
      <c r="D9019" s="177">
        <v>44175</v>
      </c>
      <c r="E9019">
        <v>28</v>
      </c>
      <c r="F9019" s="38">
        <f t="shared" si="140"/>
        <v>44175</v>
      </c>
    </row>
    <row r="9020" spans="1:6" x14ac:dyDescent="0.25">
      <c r="A9020" t="s">
        <v>25</v>
      </c>
      <c r="B9020" t="s">
        <v>25</v>
      </c>
      <c r="C9020" t="s">
        <v>34</v>
      </c>
      <c r="D9020" s="177">
        <v>44175</v>
      </c>
      <c r="E9020">
        <v>56</v>
      </c>
      <c r="F9020" s="38">
        <f t="shared" si="140"/>
        <v>44175</v>
      </c>
    </row>
    <row r="9021" spans="1:6" x14ac:dyDescent="0.25">
      <c r="A9021" t="s">
        <v>25</v>
      </c>
      <c r="B9021" t="s">
        <v>25</v>
      </c>
      <c r="C9021" t="s">
        <v>38</v>
      </c>
      <c r="D9021" s="177">
        <v>44175</v>
      </c>
      <c r="E9021">
        <v>37</v>
      </c>
      <c r="F9021" s="38">
        <f t="shared" si="140"/>
        <v>44175</v>
      </c>
    </row>
    <row r="9022" spans="1:6" x14ac:dyDescent="0.25">
      <c r="A9022" t="s">
        <v>57</v>
      </c>
      <c r="B9022" t="s">
        <v>57</v>
      </c>
      <c r="C9022" t="s">
        <v>130</v>
      </c>
      <c r="D9022" s="177">
        <v>44175</v>
      </c>
      <c r="E9022">
        <v>6</v>
      </c>
      <c r="F9022" s="38">
        <f t="shared" si="140"/>
        <v>44175</v>
      </c>
    </row>
    <row r="9023" spans="1:6" x14ac:dyDescent="0.25">
      <c r="A9023" t="s">
        <v>57</v>
      </c>
      <c r="B9023" t="s">
        <v>57</v>
      </c>
      <c r="C9023" t="s">
        <v>62</v>
      </c>
      <c r="D9023" s="177">
        <v>44175</v>
      </c>
      <c r="E9023">
        <v>34</v>
      </c>
      <c r="F9023" s="38">
        <f t="shared" si="140"/>
        <v>44175</v>
      </c>
    </row>
    <row r="9024" spans="1:6" x14ac:dyDescent="0.25">
      <c r="A9024" t="s">
        <v>263</v>
      </c>
      <c r="B9024" t="s">
        <v>199</v>
      </c>
      <c r="C9024" t="s">
        <v>75</v>
      </c>
      <c r="D9024" s="177">
        <v>44175</v>
      </c>
      <c r="E9024">
        <v>49</v>
      </c>
      <c r="F9024" s="38">
        <f t="shared" si="140"/>
        <v>44175</v>
      </c>
    </row>
    <row r="9025" spans="1:6" x14ac:dyDescent="0.25">
      <c r="A9025" t="s">
        <v>264</v>
      </c>
      <c r="B9025" t="s">
        <v>83</v>
      </c>
      <c r="C9025" t="s">
        <v>87</v>
      </c>
      <c r="D9025" s="177">
        <v>44175</v>
      </c>
      <c r="E9025">
        <v>26</v>
      </c>
      <c r="F9025" s="38">
        <f t="shared" si="140"/>
        <v>44175</v>
      </c>
    </row>
    <row r="9026" spans="1:6" x14ac:dyDescent="0.25">
      <c r="A9026" t="s">
        <v>264</v>
      </c>
      <c r="B9026" t="s">
        <v>83</v>
      </c>
      <c r="C9026" t="s">
        <v>85</v>
      </c>
      <c r="D9026" s="177">
        <v>44175</v>
      </c>
      <c r="E9026">
        <v>20</v>
      </c>
      <c r="F9026" s="38">
        <f t="shared" si="140"/>
        <v>44175</v>
      </c>
    </row>
    <row r="9027" spans="1:6" x14ac:dyDescent="0.25">
      <c r="A9027" t="s">
        <v>264</v>
      </c>
      <c r="B9027" t="s">
        <v>83</v>
      </c>
      <c r="C9027" t="s">
        <v>80</v>
      </c>
      <c r="D9027" s="177">
        <v>44175</v>
      </c>
      <c r="E9027">
        <v>59</v>
      </c>
      <c r="F9027" s="38">
        <f t="shared" ref="F9027:F9090" si="141">D9027</f>
        <v>44175</v>
      </c>
    </row>
    <row r="9028" spans="1:6" x14ac:dyDescent="0.25">
      <c r="A9028" t="s">
        <v>91</v>
      </c>
      <c r="B9028" t="s">
        <v>91</v>
      </c>
      <c r="C9028" t="s">
        <v>101</v>
      </c>
      <c r="D9028" s="177">
        <v>44175</v>
      </c>
      <c r="E9028">
        <v>30</v>
      </c>
      <c r="F9028" s="38">
        <f t="shared" si="141"/>
        <v>44175</v>
      </c>
    </row>
    <row r="9029" spans="1:6" x14ac:dyDescent="0.25">
      <c r="A9029" t="s">
        <v>91</v>
      </c>
      <c r="B9029" t="s">
        <v>91</v>
      </c>
      <c r="C9029" t="s">
        <v>98</v>
      </c>
      <c r="D9029" s="177">
        <v>44175</v>
      </c>
      <c r="E9029">
        <v>55</v>
      </c>
      <c r="F9029" s="38">
        <f t="shared" si="141"/>
        <v>44175</v>
      </c>
    </row>
    <row r="9030" spans="1:6" x14ac:dyDescent="0.25">
      <c r="A9030" t="s">
        <v>325</v>
      </c>
      <c r="B9030" t="s">
        <v>325</v>
      </c>
      <c r="C9030" t="s">
        <v>327</v>
      </c>
      <c r="D9030" s="177">
        <v>44175</v>
      </c>
      <c r="E9030">
        <v>26</v>
      </c>
      <c r="F9030" s="38">
        <f t="shared" si="141"/>
        <v>44175</v>
      </c>
    </row>
    <row r="9031" spans="1:6" x14ac:dyDescent="0.25">
      <c r="A9031" t="s">
        <v>264</v>
      </c>
      <c r="B9031" t="s">
        <v>83</v>
      </c>
      <c r="C9031" t="s">
        <v>84</v>
      </c>
      <c r="D9031" s="177">
        <v>44174</v>
      </c>
      <c r="E9031">
        <v>157</v>
      </c>
      <c r="F9031" s="38">
        <f t="shared" si="141"/>
        <v>44174</v>
      </c>
    </row>
    <row r="9032" spans="1:6" x14ac:dyDescent="0.25">
      <c r="A9032" t="s">
        <v>263</v>
      </c>
      <c r="B9032" t="s">
        <v>199</v>
      </c>
      <c r="C9032" t="s">
        <v>77</v>
      </c>
      <c r="D9032" s="177">
        <v>44174</v>
      </c>
      <c r="E9032">
        <v>61</v>
      </c>
      <c r="F9032" s="38">
        <f t="shared" si="141"/>
        <v>44174</v>
      </c>
    </row>
    <row r="9033" spans="1:6" x14ac:dyDescent="0.25">
      <c r="A9033" t="s">
        <v>57</v>
      </c>
      <c r="B9033" t="s">
        <v>57</v>
      </c>
      <c r="C9033" t="s">
        <v>63</v>
      </c>
      <c r="D9033" s="177">
        <v>44174</v>
      </c>
      <c r="E9033">
        <v>36</v>
      </c>
      <c r="F9033" s="38">
        <f t="shared" si="141"/>
        <v>44174</v>
      </c>
    </row>
    <row r="9034" spans="1:6" x14ac:dyDescent="0.25">
      <c r="A9034" t="s">
        <v>25</v>
      </c>
      <c r="B9034" t="s">
        <v>54</v>
      </c>
      <c r="C9034" t="s">
        <v>56</v>
      </c>
      <c r="D9034" s="177">
        <v>44174</v>
      </c>
      <c r="E9034">
        <v>110</v>
      </c>
      <c r="F9034" s="38">
        <f t="shared" si="141"/>
        <v>44174</v>
      </c>
    </row>
    <row r="9035" spans="1:6" x14ac:dyDescent="0.25">
      <c r="A9035" t="s">
        <v>25</v>
      </c>
      <c r="B9035" t="s">
        <v>25</v>
      </c>
      <c r="C9035" t="s">
        <v>42</v>
      </c>
      <c r="D9035" s="177">
        <v>44174</v>
      </c>
      <c r="E9035">
        <v>14</v>
      </c>
      <c r="F9035" s="38">
        <f t="shared" si="141"/>
        <v>44174</v>
      </c>
    </row>
    <row r="9036" spans="1:6" x14ac:dyDescent="0.25">
      <c r="A9036" t="s">
        <v>25</v>
      </c>
      <c r="B9036" t="s">
        <v>25</v>
      </c>
      <c r="C9036" t="s">
        <v>39</v>
      </c>
      <c r="D9036" s="177">
        <v>44174</v>
      </c>
      <c r="E9036">
        <v>84</v>
      </c>
      <c r="F9036" s="38">
        <f t="shared" si="141"/>
        <v>44174</v>
      </c>
    </row>
    <row r="9037" spans="1:6" x14ac:dyDescent="0.25">
      <c r="A9037" t="s">
        <v>25</v>
      </c>
      <c r="B9037" t="s">
        <v>25</v>
      </c>
      <c r="C9037" t="s">
        <v>49</v>
      </c>
      <c r="D9037" s="177">
        <v>44174</v>
      </c>
      <c r="E9037">
        <v>78</v>
      </c>
      <c r="F9037" s="38">
        <f t="shared" si="141"/>
        <v>44174</v>
      </c>
    </row>
    <row r="9038" spans="1:6" x14ac:dyDescent="0.25">
      <c r="A9038" t="s">
        <v>25</v>
      </c>
      <c r="B9038" t="s">
        <v>25</v>
      </c>
      <c r="C9038" t="s">
        <v>48</v>
      </c>
      <c r="D9038" s="177">
        <v>44174</v>
      </c>
      <c r="E9038">
        <v>27</v>
      </c>
      <c r="F9038" s="38">
        <f t="shared" si="141"/>
        <v>44174</v>
      </c>
    </row>
    <row r="9039" spans="1:6" x14ac:dyDescent="0.25">
      <c r="A9039" t="s">
        <v>25</v>
      </c>
      <c r="B9039" t="s">
        <v>25</v>
      </c>
      <c r="C9039" t="s">
        <v>43</v>
      </c>
      <c r="D9039" s="177">
        <v>44174</v>
      </c>
      <c r="E9039">
        <v>31</v>
      </c>
      <c r="F9039" s="38">
        <f t="shared" si="141"/>
        <v>44174</v>
      </c>
    </row>
    <row r="9040" spans="1:6" x14ac:dyDescent="0.25">
      <c r="A9040" t="s">
        <v>25</v>
      </c>
      <c r="B9040" t="s">
        <v>26</v>
      </c>
      <c r="C9040" t="s">
        <v>28</v>
      </c>
      <c r="D9040" s="177">
        <v>44174</v>
      </c>
      <c r="E9040">
        <v>42</v>
      </c>
      <c r="F9040" s="38">
        <f t="shared" si="141"/>
        <v>44174</v>
      </c>
    </row>
    <row r="9041" spans="1:6" x14ac:dyDescent="0.25">
      <c r="A9041" t="s">
        <v>25</v>
      </c>
      <c r="B9041" t="s">
        <v>25</v>
      </c>
      <c r="C9041" t="s">
        <v>31</v>
      </c>
      <c r="D9041" s="177">
        <v>44174</v>
      </c>
      <c r="E9041">
        <v>88</v>
      </c>
      <c r="F9041" s="38">
        <f t="shared" si="141"/>
        <v>44174</v>
      </c>
    </row>
    <row r="9042" spans="1:6" x14ac:dyDescent="0.25">
      <c r="A9042" t="s">
        <v>18</v>
      </c>
      <c r="B9042" t="s">
        <v>18</v>
      </c>
      <c r="C9042" t="s">
        <v>24</v>
      </c>
      <c r="D9042" s="177">
        <v>44174</v>
      </c>
      <c r="E9042">
        <v>66</v>
      </c>
      <c r="F9042" s="38">
        <f t="shared" si="141"/>
        <v>44174</v>
      </c>
    </row>
    <row r="9043" spans="1:6" x14ac:dyDescent="0.25">
      <c r="A9043" t="s">
        <v>25</v>
      </c>
      <c r="B9043" t="s">
        <v>26</v>
      </c>
      <c r="C9043" t="s">
        <v>27</v>
      </c>
      <c r="D9043" s="177">
        <v>44174</v>
      </c>
      <c r="E9043">
        <v>18</v>
      </c>
      <c r="F9043" s="38">
        <f t="shared" si="141"/>
        <v>44174</v>
      </c>
    </row>
    <row r="9044" spans="1:6" x14ac:dyDescent="0.25">
      <c r="A9044" t="s">
        <v>25</v>
      </c>
      <c r="B9044" t="s">
        <v>25</v>
      </c>
      <c r="C9044" t="s">
        <v>53</v>
      </c>
      <c r="D9044" s="177">
        <v>44174</v>
      </c>
      <c r="E9044">
        <v>61</v>
      </c>
      <c r="F9044" s="38">
        <f t="shared" si="141"/>
        <v>44174</v>
      </c>
    </row>
    <row r="9045" spans="1:6" x14ac:dyDescent="0.25">
      <c r="A9045" t="s">
        <v>57</v>
      </c>
      <c r="B9045" t="s">
        <v>57</v>
      </c>
      <c r="C9045" t="s">
        <v>446</v>
      </c>
      <c r="D9045" s="177">
        <v>44174</v>
      </c>
      <c r="E9045">
        <v>1</v>
      </c>
      <c r="F9045" s="38">
        <f t="shared" si="141"/>
        <v>44174</v>
      </c>
    </row>
    <row r="9046" spans="1:6" x14ac:dyDescent="0.25">
      <c r="A9046" t="s">
        <v>57</v>
      </c>
      <c r="B9046" t="s">
        <v>57</v>
      </c>
      <c r="C9046" t="s">
        <v>130</v>
      </c>
      <c r="D9046" s="177">
        <v>44174</v>
      </c>
      <c r="E9046">
        <v>14</v>
      </c>
      <c r="F9046" s="38">
        <f t="shared" si="141"/>
        <v>44174</v>
      </c>
    </row>
    <row r="9047" spans="1:6" x14ac:dyDescent="0.25">
      <c r="A9047" t="s">
        <v>57</v>
      </c>
      <c r="B9047" t="s">
        <v>57</v>
      </c>
      <c r="C9047" t="s">
        <v>58</v>
      </c>
      <c r="D9047" s="177">
        <v>44174</v>
      </c>
      <c r="E9047">
        <v>1</v>
      </c>
      <c r="F9047" s="38">
        <f t="shared" si="141"/>
        <v>44174</v>
      </c>
    </row>
    <row r="9048" spans="1:6" x14ac:dyDescent="0.25">
      <c r="A9048" t="s">
        <v>57</v>
      </c>
      <c r="B9048" t="s">
        <v>57</v>
      </c>
      <c r="C9048" t="s">
        <v>62</v>
      </c>
      <c r="D9048" s="177">
        <v>44174</v>
      </c>
      <c r="E9048">
        <v>13</v>
      </c>
      <c r="F9048" s="38">
        <f t="shared" si="141"/>
        <v>44174</v>
      </c>
    </row>
    <row r="9049" spans="1:6" x14ac:dyDescent="0.25">
      <c r="A9049" t="s">
        <v>57</v>
      </c>
      <c r="B9049" t="s">
        <v>57</v>
      </c>
      <c r="C9049" t="s">
        <v>61</v>
      </c>
      <c r="D9049" s="177">
        <v>44174</v>
      </c>
      <c r="E9049">
        <v>13</v>
      </c>
      <c r="F9049" s="38">
        <f t="shared" si="141"/>
        <v>44174</v>
      </c>
    </row>
    <row r="9050" spans="1:6" x14ac:dyDescent="0.25">
      <c r="A9050" t="s">
        <v>91</v>
      </c>
      <c r="B9050" t="s">
        <v>91</v>
      </c>
      <c r="C9050" t="s">
        <v>92</v>
      </c>
      <c r="D9050" s="177">
        <v>44174</v>
      </c>
      <c r="E9050">
        <v>1</v>
      </c>
      <c r="F9050" s="38">
        <f t="shared" si="141"/>
        <v>44174</v>
      </c>
    </row>
    <row r="9051" spans="1:6" x14ac:dyDescent="0.25">
      <c r="A9051" t="s">
        <v>91</v>
      </c>
      <c r="B9051" t="s">
        <v>91</v>
      </c>
      <c r="C9051" t="s">
        <v>96</v>
      </c>
      <c r="D9051" s="177">
        <v>44174</v>
      </c>
      <c r="E9051">
        <v>34</v>
      </c>
      <c r="F9051" s="38">
        <f t="shared" si="141"/>
        <v>44174</v>
      </c>
    </row>
    <row r="9052" spans="1:6" x14ac:dyDescent="0.25">
      <c r="A9052" t="s">
        <v>25</v>
      </c>
      <c r="B9052" t="s">
        <v>29</v>
      </c>
      <c r="C9052" t="s">
        <v>30</v>
      </c>
      <c r="D9052" s="177">
        <v>44174</v>
      </c>
      <c r="E9052">
        <v>78</v>
      </c>
      <c r="F9052" s="38">
        <f t="shared" si="141"/>
        <v>44174</v>
      </c>
    </row>
    <row r="9053" spans="1:6" x14ac:dyDescent="0.25">
      <c r="A9053" t="s">
        <v>25</v>
      </c>
      <c r="B9053" t="s">
        <v>25</v>
      </c>
      <c r="C9053" t="s">
        <v>32</v>
      </c>
      <c r="D9053" s="177">
        <v>44174</v>
      </c>
      <c r="E9053">
        <v>80</v>
      </c>
      <c r="F9053" s="38">
        <f t="shared" si="141"/>
        <v>44174</v>
      </c>
    </row>
    <row r="9054" spans="1:6" x14ac:dyDescent="0.25">
      <c r="A9054" t="s">
        <v>25</v>
      </c>
      <c r="B9054" t="s">
        <v>25</v>
      </c>
      <c r="C9054" t="s">
        <v>34</v>
      </c>
      <c r="D9054" s="177">
        <v>44174</v>
      </c>
      <c r="E9054">
        <v>1</v>
      </c>
      <c r="F9054" s="38">
        <f t="shared" si="141"/>
        <v>44174</v>
      </c>
    </row>
    <row r="9055" spans="1:6" x14ac:dyDescent="0.25">
      <c r="A9055" t="s">
        <v>25</v>
      </c>
      <c r="B9055" t="s">
        <v>25</v>
      </c>
      <c r="C9055" t="s">
        <v>37</v>
      </c>
      <c r="D9055" s="177">
        <v>44174</v>
      </c>
      <c r="E9055">
        <v>99</v>
      </c>
      <c r="F9055" s="38">
        <f t="shared" si="141"/>
        <v>44174</v>
      </c>
    </row>
    <row r="9056" spans="1:6" x14ac:dyDescent="0.25">
      <c r="A9056" t="s">
        <v>25</v>
      </c>
      <c r="B9056" t="s">
        <v>25</v>
      </c>
      <c r="C9056" t="s">
        <v>46</v>
      </c>
      <c r="D9056" s="177">
        <v>44174</v>
      </c>
      <c r="E9056">
        <v>30</v>
      </c>
      <c r="F9056" s="38">
        <f t="shared" si="141"/>
        <v>44174</v>
      </c>
    </row>
    <row r="9057" spans="1:6" x14ac:dyDescent="0.25">
      <c r="A9057" t="s">
        <v>25</v>
      </c>
      <c r="B9057" t="s">
        <v>25</v>
      </c>
      <c r="C9057" t="s">
        <v>45</v>
      </c>
      <c r="D9057" s="177">
        <v>44174</v>
      </c>
      <c r="E9057">
        <v>62</v>
      </c>
      <c r="F9057" s="38">
        <f t="shared" si="141"/>
        <v>44174</v>
      </c>
    </row>
    <row r="9058" spans="1:6" x14ac:dyDescent="0.25">
      <c r="A9058" t="s">
        <v>25</v>
      </c>
      <c r="B9058" t="s">
        <v>25</v>
      </c>
      <c r="C9058" t="s">
        <v>50</v>
      </c>
      <c r="D9058" s="177">
        <v>44174</v>
      </c>
      <c r="E9058">
        <v>22</v>
      </c>
      <c r="F9058" s="38">
        <f t="shared" si="141"/>
        <v>44174</v>
      </c>
    </row>
    <row r="9059" spans="1:6" x14ac:dyDescent="0.25">
      <c r="A9059" t="s">
        <v>25</v>
      </c>
      <c r="B9059" t="s">
        <v>25</v>
      </c>
      <c r="C9059" t="s">
        <v>33</v>
      </c>
      <c r="D9059" s="177">
        <v>44174</v>
      </c>
      <c r="E9059">
        <v>9</v>
      </c>
      <c r="F9059" s="38">
        <f t="shared" si="141"/>
        <v>44174</v>
      </c>
    </row>
    <row r="9060" spans="1:6" x14ac:dyDescent="0.25">
      <c r="A9060" t="s">
        <v>18</v>
      </c>
      <c r="B9060" t="s">
        <v>18</v>
      </c>
      <c r="C9060" t="s">
        <v>23</v>
      </c>
      <c r="D9060" s="177">
        <v>44174</v>
      </c>
      <c r="E9060">
        <v>17</v>
      </c>
      <c r="F9060" s="38">
        <f t="shared" si="141"/>
        <v>44174</v>
      </c>
    </row>
    <row r="9061" spans="1:6" x14ac:dyDescent="0.25">
      <c r="A9061" t="s">
        <v>337</v>
      </c>
      <c r="B9061" t="s">
        <v>338</v>
      </c>
      <c r="C9061" t="s">
        <v>177</v>
      </c>
      <c r="D9061" s="177">
        <v>44174</v>
      </c>
      <c r="E9061">
        <v>37</v>
      </c>
      <c r="F9061" s="38">
        <f t="shared" si="141"/>
        <v>44174</v>
      </c>
    </row>
    <row r="9062" spans="1:6" x14ac:dyDescent="0.25">
      <c r="A9062" t="s">
        <v>18</v>
      </c>
      <c r="B9062" t="s">
        <v>19</v>
      </c>
      <c r="C9062" t="s">
        <v>20</v>
      </c>
      <c r="D9062" s="177">
        <v>44174</v>
      </c>
      <c r="E9062">
        <v>52</v>
      </c>
      <c r="F9062" s="38">
        <f t="shared" si="141"/>
        <v>44174</v>
      </c>
    </row>
    <row r="9063" spans="1:6" x14ac:dyDescent="0.25">
      <c r="A9063" t="s">
        <v>16</v>
      </c>
      <c r="B9063" t="s">
        <v>16</v>
      </c>
      <c r="C9063" t="s">
        <v>17</v>
      </c>
      <c r="D9063" s="177">
        <v>44174</v>
      </c>
      <c r="E9063">
        <v>57</v>
      </c>
      <c r="F9063" s="38">
        <f t="shared" si="141"/>
        <v>44174</v>
      </c>
    </row>
    <row r="9064" spans="1:6" x14ac:dyDescent="0.25">
      <c r="A9064" t="s">
        <v>25</v>
      </c>
      <c r="B9064" t="s">
        <v>25</v>
      </c>
      <c r="C9064" t="s">
        <v>36</v>
      </c>
      <c r="D9064" s="177">
        <v>44174</v>
      </c>
      <c r="E9064">
        <v>39</v>
      </c>
      <c r="F9064" s="38">
        <f t="shared" si="141"/>
        <v>44174</v>
      </c>
    </row>
    <row r="9065" spans="1:6" x14ac:dyDescent="0.25">
      <c r="A9065" t="s">
        <v>25</v>
      </c>
      <c r="B9065" t="s">
        <v>25</v>
      </c>
      <c r="C9065" t="s">
        <v>47</v>
      </c>
      <c r="D9065" s="177">
        <v>44174</v>
      </c>
      <c r="E9065">
        <v>70</v>
      </c>
      <c r="F9065" s="38">
        <f t="shared" si="141"/>
        <v>44174</v>
      </c>
    </row>
    <row r="9066" spans="1:6" x14ac:dyDescent="0.25">
      <c r="A9066" t="s">
        <v>264</v>
      </c>
      <c r="B9066" t="s">
        <v>83</v>
      </c>
      <c r="C9066" t="s">
        <v>85</v>
      </c>
      <c r="D9066" s="177">
        <v>44174</v>
      </c>
      <c r="E9066">
        <v>20</v>
      </c>
      <c r="F9066" s="38">
        <f t="shared" si="141"/>
        <v>44174</v>
      </c>
    </row>
    <row r="9067" spans="1:6" x14ac:dyDescent="0.25">
      <c r="A9067" t="s">
        <v>264</v>
      </c>
      <c r="B9067" t="s">
        <v>83</v>
      </c>
      <c r="C9067" t="s">
        <v>80</v>
      </c>
      <c r="D9067" s="177">
        <v>44174</v>
      </c>
      <c r="E9067">
        <v>58</v>
      </c>
      <c r="F9067" s="38">
        <f t="shared" si="141"/>
        <v>44174</v>
      </c>
    </row>
    <row r="9068" spans="1:6" x14ac:dyDescent="0.25">
      <c r="A9068" t="s">
        <v>91</v>
      </c>
      <c r="B9068" t="s">
        <v>91</v>
      </c>
      <c r="C9068" t="s">
        <v>101</v>
      </c>
      <c r="D9068" s="177">
        <v>44174</v>
      </c>
      <c r="E9068">
        <v>39</v>
      </c>
      <c r="F9068" s="38">
        <f t="shared" si="141"/>
        <v>44174</v>
      </c>
    </row>
    <row r="9069" spans="1:6" x14ac:dyDescent="0.25">
      <c r="A9069" t="s">
        <v>91</v>
      </c>
      <c r="B9069" t="s">
        <v>91</v>
      </c>
      <c r="C9069" t="s">
        <v>100</v>
      </c>
      <c r="D9069" s="177">
        <v>44174</v>
      </c>
      <c r="E9069">
        <v>77</v>
      </c>
      <c r="F9069" s="38">
        <f t="shared" si="141"/>
        <v>44174</v>
      </c>
    </row>
    <row r="9070" spans="1:6" x14ac:dyDescent="0.25">
      <c r="A9070" t="s">
        <v>325</v>
      </c>
      <c r="B9070" t="s">
        <v>325</v>
      </c>
      <c r="C9070" t="s">
        <v>327</v>
      </c>
      <c r="D9070" s="177">
        <v>44174</v>
      </c>
      <c r="E9070">
        <v>25</v>
      </c>
      <c r="F9070" s="38">
        <f t="shared" si="141"/>
        <v>44174</v>
      </c>
    </row>
    <row r="9071" spans="1:6" x14ac:dyDescent="0.25">
      <c r="A9071" t="s">
        <v>263</v>
      </c>
      <c r="B9071" t="s">
        <v>199</v>
      </c>
      <c r="C9071" t="s">
        <v>447</v>
      </c>
      <c r="D9071" s="177">
        <v>44174</v>
      </c>
      <c r="E9071">
        <v>22</v>
      </c>
      <c r="F9071" s="38">
        <f t="shared" si="141"/>
        <v>44174</v>
      </c>
    </row>
    <row r="9072" spans="1:6" x14ac:dyDescent="0.25">
      <c r="A9072" t="s">
        <v>263</v>
      </c>
      <c r="B9072" t="s">
        <v>199</v>
      </c>
      <c r="C9072" t="s">
        <v>75</v>
      </c>
      <c r="D9072" s="177">
        <v>44174</v>
      </c>
      <c r="E9072">
        <v>53</v>
      </c>
      <c r="F9072" s="38">
        <f t="shared" si="141"/>
        <v>44174</v>
      </c>
    </row>
    <row r="9073" spans="1:6" x14ac:dyDescent="0.25">
      <c r="A9073" t="s">
        <v>57</v>
      </c>
      <c r="B9073" t="s">
        <v>57</v>
      </c>
      <c r="C9073" t="s">
        <v>60</v>
      </c>
      <c r="D9073" s="177">
        <v>44174</v>
      </c>
      <c r="E9073">
        <v>13</v>
      </c>
      <c r="F9073" s="38">
        <f t="shared" si="141"/>
        <v>44174</v>
      </c>
    </row>
    <row r="9074" spans="1:6" x14ac:dyDescent="0.25">
      <c r="A9074" t="s">
        <v>18</v>
      </c>
      <c r="B9074" t="s">
        <v>18</v>
      </c>
      <c r="D9074" s="177">
        <v>44174</v>
      </c>
      <c r="E9074">
        <v>2</v>
      </c>
      <c r="F9074" s="38">
        <f t="shared" si="141"/>
        <v>44174</v>
      </c>
    </row>
    <row r="9075" spans="1:6" x14ac:dyDescent="0.25">
      <c r="A9075" t="s">
        <v>370</v>
      </c>
      <c r="B9075" t="s">
        <v>371</v>
      </c>
      <c r="D9075" s="177">
        <v>44174</v>
      </c>
      <c r="E9075">
        <v>2</v>
      </c>
      <c r="F9075" s="38">
        <f t="shared" si="141"/>
        <v>44174</v>
      </c>
    </row>
    <row r="9076" spans="1:6" x14ac:dyDescent="0.25">
      <c r="A9076" t="s">
        <v>25</v>
      </c>
      <c r="B9076" t="s">
        <v>25</v>
      </c>
      <c r="C9076" t="s">
        <v>41</v>
      </c>
      <c r="D9076" s="177">
        <v>44174</v>
      </c>
      <c r="E9076">
        <v>44</v>
      </c>
      <c r="F9076" s="38">
        <f t="shared" si="141"/>
        <v>44174</v>
      </c>
    </row>
    <row r="9077" spans="1:6" x14ac:dyDescent="0.25">
      <c r="A9077" t="s">
        <v>25</v>
      </c>
      <c r="B9077" t="s">
        <v>25</v>
      </c>
      <c r="C9077" t="s">
        <v>40</v>
      </c>
      <c r="D9077" s="177">
        <v>44174</v>
      </c>
      <c r="E9077">
        <v>9</v>
      </c>
      <c r="F9077" s="38">
        <f t="shared" si="141"/>
        <v>44174</v>
      </c>
    </row>
    <row r="9078" spans="1:6" x14ac:dyDescent="0.25">
      <c r="A9078" t="s">
        <v>71</v>
      </c>
      <c r="B9078" t="s">
        <v>71</v>
      </c>
      <c r="C9078" t="s">
        <v>72</v>
      </c>
      <c r="D9078" s="177">
        <v>44174</v>
      </c>
      <c r="E9078">
        <v>77</v>
      </c>
      <c r="F9078" s="38">
        <f t="shared" si="141"/>
        <v>44174</v>
      </c>
    </row>
    <row r="9079" spans="1:6" x14ac:dyDescent="0.25">
      <c r="A9079" t="s">
        <v>25</v>
      </c>
      <c r="B9079" t="s">
        <v>54</v>
      </c>
      <c r="C9079" t="s">
        <v>55</v>
      </c>
      <c r="D9079" s="177">
        <v>44174</v>
      </c>
      <c r="E9079">
        <v>154</v>
      </c>
      <c r="F9079" s="38">
        <f t="shared" si="141"/>
        <v>44174</v>
      </c>
    </row>
    <row r="9080" spans="1:6" x14ac:dyDescent="0.25">
      <c r="A9080" t="s">
        <v>264</v>
      </c>
      <c r="B9080" t="s">
        <v>81</v>
      </c>
      <c r="C9080" t="s">
        <v>82</v>
      </c>
      <c r="D9080" s="177">
        <v>44174</v>
      </c>
      <c r="E9080">
        <v>44</v>
      </c>
      <c r="F9080" s="38">
        <f t="shared" si="141"/>
        <v>44174</v>
      </c>
    </row>
    <row r="9081" spans="1:6" x14ac:dyDescent="0.25">
      <c r="A9081" t="s">
        <v>264</v>
      </c>
      <c r="B9081" t="s">
        <v>83</v>
      </c>
      <c r="C9081" t="s">
        <v>86</v>
      </c>
      <c r="D9081" s="177">
        <v>44174</v>
      </c>
      <c r="E9081">
        <v>8</v>
      </c>
      <c r="F9081" s="38">
        <f t="shared" si="141"/>
        <v>44174</v>
      </c>
    </row>
    <row r="9082" spans="1:6" x14ac:dyDescent="0.25">
      <c r="A9082" t="s">
        <v>264</v>
      </c>
      <c r="B9082" t="s">
        <v>83</v>
      </c>
      <c r="C9082" t="s">
        <v>181</v>
      </c>
      <c r="D9082" s="177">
        <v>44174</v>
      </c>
      <c r="E9082">
        <v>68</v>
      </c>
      <c r="F9082" s="38">
        <f t="shared" si="141"/>
        <v>44174</v>
      </c>
    </row>
    <row r="9083" spans="1:6" x14ac:dyDescent="0.25">
      <c r="A9083" t="s">
        <v>91</v>
      </c>
      <c r="B9083" t="s">
        <v>91</v>
      </c>
      <c r="C9083" t="s">
        <v>95</v>
      </c>
      <c r="D9083" s="177">
        <v>44174</v>
      </c>
      <c r="E9083">
        <v>13</v>
      </c>
      <c r="F9083" s="38">
        <f t="shared" si="141"/>
        <v>44174</v>
      </c>
    </row>
    <row r="9084" spans="1:6" x14ac:dyDescent="0.25">
      <c r="A9084" t="s">
        <v>91</v>
      </c>
      <c r="B9084" t="s">
        <v>91</v>
      </c>
      <c r="C9084" t="s">
        <v>101</v>
      </c>
      <c r="D9084" s="177">
        <v>44173</v>
      </c>
      <c r="E9084">
        <v>48</v>
      </c>
      <c r="F9084" s="38">
        <f t="shared" si="141"/>
        <v>44173</v>
      </c>
    </row>
    <row r="9085" spans="1:6" x14ac:dyDescent="0.25">
      <c r="A9085" t="s">
        <v>57</v>
      </c>
      <c r="B9085" t="s">
        <v>57</v>
      </c>
      <c r="C9085" t="s">
        <v>446</v>
      </c>
      <c r="D9085" s="177">
        <v>44173</v>
      </c>
      <c r="E9085">
        <v>28</v>
      </c>
      <c r="F9085" s="38">
        <f t="shared" si="141"/>
        <v>44173</v>
      </c>
    </row>
    <row r="9086" spans="1:6" x14ac:dyDescent="0.25">
      <c r="A9086" t="s">
        <v>57</v>
      </c>
      <c r="B9086" t="s">
        <v>57</v>
      </c>
      <c r="C9086" t="s">
        <v>63</v>
      </c>
      <c r="D9086" s="177">
        <v>44173</v>
      </c>
      <c r="E9086">
        <v>15</v>
      </c>
      <c r="F9086" s="38">
        <f t="shared" si="141"/>
        <v>44173</v>
      </c>
    </row>
    <row r="9087" spans="1:6" x14ac:dyDescent="0.25">
      <c r="A9087" t="s">
        <v>57</v>
      </c>
      <c r="B9087" t="s">
        <v>57</v>
      </c>
      <c r="C9087" t="s">
        <v>62</v>
      </c>
      <c r="D9087" s="177">
        <v>44173</v>
      </c>
      <c r="E9087">
        <v>2</v>
      </c>
      <c r="F9087" s="38">
        <f t="shared" si="141"/>
        <v>44173</v>
      </c>
    </row>
    <row r="9088" spans="1:6" x14ac:dyDescent="0.25">
      <c r="A9088" t="s">
        <v>263</v>
      </c>
      <c r="B9088" t="s">
        <v>199</v>
      </c>
      <c r="C9088" t="s">
        <v>319</v>
      </c>
      <c r="D9088" s="177">
        <v>44173</v>
      </c>
      <c r="E9088">
        <v>8</v>
      </c>
      <c r="F9088" s="38">
        <f t="shared" si="141"/>
        <v>44173</v>
      </c>
    </row>
    <row r="9089" spans="1:6" x14ac:dyDescent="0.25">
      <c r="A9089" t="s">
        <v>263</v>
      </c>
      <c r="B9089" t="s">
        <v>199</v>
      </c>
      <c r="C9089" t="s">
        <v>75</v>
      </c>
      <c r="D9089" s="177">
        <v>44173</v>
      </c>
      <c r="E9089">
        <v>46</v>
      </c>
      <c r="F9089" s="38">
        <f t="shared" si="141"/>
        <v>44173</v>
      </c>
    </row>
    <row r="9090" spans="1:6" x14ac:dyDescent="0.25">
      <c r="A9090" t="s">
        <v>25</v>
      </c>
      <c r="B9090" t="s">
        <v>25</v>
      </c>
      <c r="C9090" t="s">
        <v>34</v>
      </c>
      <c r="D9090" s="177">
        <v>44173</v>
      </c>
      <c r="E9090">
        <v>57</v>
      </c>
      <c r="F9090" s="38">
        <f t="shared" si="141"/>
        <v>44173</v>
      </c>
    </row>
    <row r="9091" spans="1:6" x14ac:dyDescent="0.25">
      <c r="A9091" t="s">
        <v>25</v>
      </c>
      <c r="B9091" t="s">
        <v>25</v>
      </c>
      <c r="C9091" t="s">
        <v>37</v>
      </c>
      <c r="D9091" s="177">
        <v>44173</v>
      </c>
      <c r="E9091">
        <v>97</v>
      </c>
      <c r="F9091" s="38">
        <f t="shared" ref="F9091:F9154" si="142">D9091</f>
        <v>44173</v>
      </c>
    </row>
    <row r="9092" spans="1:6" x14ac:dyDescent="0.25">
      <c r="A9092" t="s">
        <v>25</v>
      </c>
      <c r="B9092" t="s">
        <v>25</v>
      </c>
      <c r="C9092" t="s">
        <v>36</v>
      </c>
      <c r="D9092" s="177">
        <v>44173</v>
      </c>
      <c r="E9092">
        <v>17</v>
      </c>
      <c r="F9092" s="38">
        <f t="shared" si="142"/>
        <v>44173</v>
      </c>
    </row>
    <row r="9093" spans="1:6" x14ac:dyDescent="0.25">
      <c r="A9093" t="s">
        <v>25</v>
      </c>
      <c r="B9093" t="s">
        <v>25</v>
      </c>
      <c r="C9093" t="s">
        <v>45</v>
      </c>
      <c r="D9093" s="177">
        <v>44173</v>
      </c>
      <c r="E9093">
        <v>69</v>
      </c>
      <c r="F9093" s="38">
        <f t="shared" si="142"/>
        <v>44173</v>
      </c>
    </row>
    <row r="9094" spans="1:6" x14ac:dyDescent="0.25">
      <c r="A9094" t="s">
        <v>25</v>
      </c>
      <c r="B9094" t="s">
        <v>25</v>
      </c>
      <c r="C9094" t="s">
        <v>47</v>
      </c>
      <c r="D9094" s="177">
        <v>44173</v>
      </c>
      <c r="E9094">
        <v>45</v>
      </c>
      <c r="F9094" s="38">
        <f t="shared" si="142"/>
        <v>44173</v>
      </c>
    </row>
    <row r="9095" spans="1:6" x14ac:dyDescent="0.25">
      <c r="A9095" t="s">
        <v>25</v>
      </c>
      <c r="B9095" t="s">
        <v>29</v>
      </c>
      <c r="C9095" t="s">
        <v>30</v>
      </c>
      <c r="D9095" s="177">
        <v>44173</v>
      </c>
      <c r="E9095">
        <v>100</v>
      </c>
      <c r="F9095" s="38">
        <f t="shared" si="142"/>
        <v>44173</v>
      </c>
    </row>
    <row r="9096" spans="1:6" x14ac:dyDescent="0.25">
      <c r="A9096" t="s">
        <v>25</v>
      </c>
      <c r="B9096" t="s">
        <v>25</v>
      </c>
      <c r="D9096" s="177">
        <v>44173</v>
      </c>
      <c r="E9096">
        <v>1</v>
      </c>
      <c r="F9096" s="38">
        <f t="shared" si="142"/>
        <v>44173</v>
      </c>
    </row>
    <row r="9097" spans="1:6" x14ac:dyDescent="0.25">
      <c r="A9097" t="s">
        <v>18</v>
      </c>
      <c r="B9097" t="s">
        <v>18</v>
      </c>
      <c r="C9097" t="s">
        <v>24</v>
      </c>
      <c r="D9097" s="177">
        <v>44173</v>
      </c>
      <c r="E9097">
        <v>64</v>
      </c>
      <c r="F9097" s="38">
        <f t="shared" si="142"/>
        <v>44173</v>
      </c>
    </row>
    <row r="9098" spans="1:6" x14ac:dyDescent="0.25">
      <c r="A9098" t="s">
        <v>57</v>
      </c>
      <c r="B9098" t="s">
        <v>57</v>
      </c>
      <c r="C9098" t="s">
        <v>61</v>
      </c>
      <c r="D9098" s="177">
        <v>44173</v>
      </c>
      <c r="E9098">
        <v>38</v>
      </c>
      <c r="F9098" s="38">
        <f t="shared" si="142"/>
        <v>44173</v>
      </c>
    </row>
    <row r="9099" spans="1:6" x14ac:dyDescent="0.25">
      <c r="A9099" t="s">
        <v>71</v>
      </c>
      <c r="B9099" t="s">
        <v>71</v>
      </c>
      <c r="C9099" t="s">
        <v>72</v>
      </c>
      <c r="D9099" s="177">
        <v>44173</v>
      </c>
      <c r="E9099">
        <v>50</v>
      </c>
      <c r="F9099" s="38">
        <f t="shared" si="142"/>
        <v>44173</v>
      </c>
    </row>
    <row r="9100" spans="1:6" x14ac:dyDescent="0.25">
      <c r="A9100" t="s">
        <v>263</v>
      </c>
      <c r="B9100" t="s">
        <v>199</v>
      </c>
      <c r="C9100" t="s">
        <v>77</v>
      </c>
      <c r="D9100" s="177">
        <v>44173</v>
      </c>
      <c r="E9100">
        <v>22</v>
      </c>
      <c r="F9100" s="38">
        <f t="shared" si="142"/>
        <v>44173</v>
      </c>
    </row>
    <row r="9101" spans="1:6" x14ac:dyDescent="0.25">
      <c r="A9101" t="s">
        <v>57</v>
      </c>
      <c r="B9101" t="s">
        <v>57</v>
      </c>
      <c r="C9101" t="s">
        <v>183</v>
      </c>
      <c r="D9101" s="177">
        <v>44173</v>
      </c>
      <c r="E9101">
        <v>20</v>
      </c>
      <c r="F9101" s="38">
        <f t="shared" si="142"/>
        <v>44173</v>
      </c>
    </row>
    <row r="9102" spans="1:6" x14ac:dyDescent="0.25">
      <c r="A9102" t="s">
        <v>57</v>
      </c>
      <c r="B9102" t="s">
        <v>57</v>
      </c>
      <c r="C9102" t="s">
        <v>130</v>
      </c>
      <c r="D9102" s="177">
        <v>44173</v>
      </c>
      <c r="E9102">
        <v>33</v>
      </c>
      <c r="F9102" s="38">
        <f t="shared" si="142"/>
        <v>44173</v>
      </c>
    </row>
    <row r="9103" spans="1:6" x14ac:dyDescent="0.25">
      <c r="A9103" t="s">
        <v>25</v>
      </c>
      <c r="B9103" t="s">
        <v>54</v>
      </c>
      <c r="C9103" t="s">
        <v>56</v>
      </c>
      <c r="D9103" s="177">
        <v>44173</v>
      </c>
      <c r="E9103">
        <v>195</v>
      </c>
      <c r="F9103" s="38">
        <f t="shared" si="142"/>
        <v>44173</v>
      </c>
    </row>
    <row r="9104" spans="1:6" x14ac:dyDescent="0.25">
      <c r="A9104" t="s">
        <v>264</v>
      </c>
      <c r="B9104" t="s">
        <v>83</v>
      </c>
      <c r="C9104" t="s">
        <v>191</v>
      </c>
      <c r="D9104" s="177">
        <v>44173</v>
      </c>
      <c r="E9104">
        <v>1</v>
      </c>
      <c r="F9104" s="38">
        <f t="shared" si="142"/>
        <v>44173</v>
      </c>
    </row>
    <row r="9105" spans="1:6" x14ac:dyDescent="0.25">
      <c r="A9105" t="s">
        <v>264</v>
      </c>
      <c r="B9105" t="s">
        <v>83</v>
      </c>
      <c r="C9105" t="s">
        <v>86</v>
      </c>
      <c r="D9105" s="177">
        <v>44173</v>
      </c>
      <c r="E9105">
        <v>12</v>
      </c>
      <c r="F9105" s="38">
        <f t="shared" si="142"/>
        <v>44173</v>
      </c>
    </row>
    <row r="9106" spans="1:6" x14ac:dyDescent="0.25">
      <c r="A9106" t="s">
        <v>264</v>
      </c>
      <c r="B9106" t="s">
        <v>83</v>
      </c>
      <c r="C9106" t="s">
        <v>181</v>
      </c>
      <c r="D9106" s="177">
        <v>44173</v>
      </c>
      <c r="E9106">
        <v>76</v>
      </c>
      <c r="F9106" s="38">
        <f t="shared" si="142"/>
        <v>44173</v>
      </c>
    </row>
    <row r="9107" spans="1:6" x14ac:dyDescent="0.25">
      <c r="A9107" t="s">
        <v>25</v>
      </c>
      <c r="B9107" t="s">
        <v>25</v>
      </c>
      <c r="C9107" t="s">
        <v>48</v>
      </c>
      <c r="D9107" s="177">
        <v>44173</v>
      </c>
      <c r="E9107">
        <v>23</v>
      </c>
      <c r="F9107" s="38">
        <f t="shared" si="142"/>
        <v>44173</v>
      </c>
    </row>
    <row r="9108" spans="1:6" x14ac:dyDescent="0.25">
      <c r="A9108" t="s">
        <v>25</v>
      </c>
      <c r="B9108" t="s">
        <v>25</v>
      </c>
      <c r="C9108" t="s">
        <v>50</v>
      </c>
      <c r="D9108" s="177">
        <v>44173</v>
      </c>
      <c r="E9108">
        <v>30</v>
      </c>
      <c r="F9108" s="38">
        <f t="shared" si="142"/>
        <v>44173</v>
      </c>
    </row>
    <row r="9109" spans="1:6" x14ac:dyDescent="0.25">
      <c r="A9109" t="s">
        <v>25</v>
      </c>
      <c r="B9109" t="s">
        <v>25</v>
      </c>
      <c r="C9109" t="s">
        <v>186</v>
      </c>
      <c r="D9109" s="177">
        <v>44173</v>
      </c>
      <c r="E9109">
        <v>6</v>
      </c>
      <c r="F9109" s="38">
        <f t="shared" si="142"/>
        <v>44173</v>
      </c>
    </row>
    <row r="9110" spans="1:6" x14ac:dyDescent="0.25">
      <c r="A9110" t="s">
        <v>25</v>
      </c>
      <c r="B9110" t="s">
        <v>25</v>
      </c>
      <c r="C9110" t="s">
        <v>39</v>
      </c>
      <c r="D9110" s="177">
        <v>44173</v>
      </c>
      <c r="E9110">
        <v>91</v>
      </c>
      <c r="F9110" s="38">
        <f t="shared" si="142"/>
        <v>44173</v>
      </c>
    </row>
    <row r="9111" spans="1:6" x14ac:dyDescent="0.25">
      <c r="A9111" t="s">
        <v>25</v>
      </c>
      <c r="B9111" t="s">
        <v>25</v>
      </c>
      <c r="C9111" t="s">
        <v>41</v>
      </c>
      <c r="D9111" s="177">
        <v>44173</v>
      </c>
      <c r="E9111">
        <v>27</v>
      </c>
      <c r="F9111" s="38">
        <f t="shared" si="142"/>
        <v>44173</v>
      </c>
    </row>
    <row r="9112" spans="1:6" x14ac:dyDescent="0.25">
      <c r="A9112" t="s">
        <v>25</v>
      </c>
      <c r="B9112" t="s">
        <v>25</v>
      </c>
      <c r="C9112" t="s">
        <v>42</v>
      </c>
      <c r="D9112" s="177">
        <v>44173</v>
      </c>
      <c r="E9112">
        <v>27</v>
      </c>
      <c r="F9112" s="38">
        <f t="shared" si="142"/>
        <v>44173</v>
      </c>
    </row>
    <row r="9113" spans="1:6" x14ac:dyDescent="0.25">
      <c r="A9113" t="s">
        <v>18</v>
      </c>
      <c r="B9113" t="s">
        <v>18</v>
      </c>
      <c r="D9113" s="177">
        <v>44173</v>
      </c>
      <c r="E9113">
        <v>1</v>
      </c>
      <c r="F9113" s="38">
        <f t="shared" si="142"/>
        <v>44173</v>
      </c>
    </row>
    <row r="9114" spans="1:6" x14ac:dyDescent="0.25">
      <c r="A9114" t="s">
        <v>25</v>
      </c>
      <c r="B9114" t="s">
        <v>25</v>
      </c>
      <c r="C9114" t="s">
        <v>49</v>
      </c>
      <c r="D9114" s="177">
        <v>44173</v>
      </c>
      <c r="E9114">
        <v>72</v>
      </c>
      <c r="F9114" s="38">
        <f t="shared" si="142"/>
        <v>44173</v>
      </c>
    </row>
    <row r="9115" spans="1:6" x14ac:dyDescent="0.25">
      <c r="A9115" t="s">
        <v>25</v>
      </c>
      <c r="B9115" t="s">
        <v>25</v>
      </c>
      <c r="C9115" t="s">
        <v>43</v>
      </c>
      <c r="D9115" s="177">
        <v>44173</v>
      </c>
      <c r="E9115">
        <v>31</v>
      </c>
      <c r="F9115" s="38">
        <f t="shared" si="142"/>
        <v>44173</v>
      </c>
    </row>
    <row r="9116" spans="1:6" x14ac:dyDescent="0.25">
      <c r="A9116" t="s">
        <v>25</v>
      </c>
      <c r="B9116" t="s">
        <v>25</v>
      </c>
      <c r="C9116" t="s">
        <v>38</v>
      </c>
      <c r="D9116" s="177">
        <v>44173</v>
      </c>
      <c r="E9116">
        <v>27</v>
      </c>
      <c r="F9116" s="38">
        <f t="shared" si="142"/>
        <v>44173</v>
      </c>
    </row>
    <row r="9117" spans="1:6" x14ac:dyDescent="0.25">
      <c r="A9117" t="s">
        <v>25</v>
      </c>
      <c r="B9117" t="s">
        <v>25</v>
      </c>
      <c r="C9117" t="s">
        <v>40</v>
      </c>
      <c r="D9117" s="177">
        <v>44173</v>
      </c>
      <c r="E9117">
        <v>9</v>
      </c>
      <c r="F9117" s="38">
        <f t="shared" si="142"/>
        <v>44173</v>
      </c>
    </row>
    <row r="9118" spans="1:6" x14ac:dyDescent="0.25">
      <c r="A9118" t="s">
        <v>25</v>
      </c>
      <c r="B9118" t="s">
        <v>25</v>
      </c>
      <c r="C9118" t="s">
        <v>31</v>
      </c>
      <c r="D9118" s="177">
        <v>44173</v>
      </c>
      <c r="E9118">
        <v>46</v>
      </c>
      <c r="F9118" s="38">
        <f t="shared" si="142"/>
        <v>44173</v>
      </c>
    </row>
    <row r="9119" spans="1:6" x14ac:dyDescent="0.25">
      <c r="A9119" t="s">
        <v>264</v>
      </c>
      <c r="B9119" t="s">
        <v>83</v>
      </c>
      <c r="C9119" t="s">
        <v>80</v>
      </c>
      <c r="D9119" s="177">
        <v>44173</v>
      </c>
      <c r="E9119">
        <v>49</v>
      </c>
      <c r="F9119" s="38">
        <f t="shared" si="142"/>
        <v>44173</v>
      </c>
    </row>
    <row r="9120" spans="1:6" x14ac:dyDescent="0.25">
      <c r="A9120" t="s">
        <v>264</v>
      </c>
      <c r="B9120" t="s">
        <v>83</v>
      </c>
      <c r="C9120" t="s">
        <v>84</v>
      </c>
      <c r="D9120" s="177">
        <v>44173</v>
      </c>
      <c r="E9120">
        <v>176</v>
      </c>
      <c r="F9120" s="38">
        <f t="shared" si="142"/>
        <v>44173</v>
      </c>
    </row>
    <row r="9121" spans="1:6" x14ac:dyDescent="0.25">
      <c r="A9121" t="s">
        <v>325</v>
      </c>
      <c r="B9121" t="s">
        <v>325</v>
      </c>
      <c r="C9121" t="s">
        <v>327</v>
      </c>
      <c r="D9121" s="177">
        <v>44173</v>
      </c>
      <c r="E9121">
        <v>22</v>
      </c>
      <c r="F9121" s="38">
        <f t="shared" si="142"/>
        <v>44173</v>
      </c>
    </row>
    <row r="9122" spans="1:6" x14ac:dyDescent="0.25">
      <c r="A9122" t="s">
        <v>91</v>
      </c>
      <c r="B9122" t="s">
        <v>91</v>
      </c>
      <c r="C9122" t="s">
        <v>102</v>
      </c>
      <c r="D9122" s="177">
        <v>44173</v>
      </c>
      <c r="E9122">
        <v>51</v>
      </c>
      <c r="F9122" s="38">
        <f t="shared" si="142"/>
        <v>44173</v>
      </c>
    </row>
    <row r="9123" spans="1:6" x14ac:dyDescent="0.25">
      <c r="A9123" t="s">
        <v>25</v>
      </c>
      <c r="B9123" t="s">
        <v>25</v>
      </c>
      <c r="C9123" t="s">
        <v>32</v>
      </c>
      <c r="D9123" s="177">
        <v>44173</v>
      </c>
      <c r="E9123">
        <v>77</v>
      </c>
      <c r="F9123" s="38">
        <f t="shared" si="142"/>
        <v>44173</v>
      </c>
    </row>
    <row r="9124" spans="1:6" x14ac:dyDescent="0.25">
      <c r="A9124" t="s">
        <v>16</v>
      </c>
      <c r="B9124" t="s">
        <v>16</v>
      </c>
      <c r="C9124" t="s">
        <v>17</v>
      </c>
      <c r="D9124" s="177">
        <v>44173</v>
      </c>
      <c r="E9124">
        <v>61</v>
      </c>
      <c r="F9124" s="38">
        <f t="shared" si="142"/>
        <v>44173</v>
      </c>
    </row>
    <row r="9125" spans="1:6" x14ac:dyDescent="0.25">
      <c r="A9125" t="s">
        <v>18</v>
      </c>
      <c r="B9125" t="s">
        <v>18</v>
      </c>
      <c r="C9125" t="s">
        <v>23</v>
      </c>
      <c r="D9125" s="177">
        <v>44173</v>
      </c>
      <c r="E9125">
        <v>29</v>
      </c>
      <c r="F9125" s="38">
        <f t="shared" si="142"/>
        <v>44173</v>
      </c>
    </row>
    <row r="9126" spans="1:6" x14ac:dyDescent="0.25">
      <c r="A9126" t="s">
        <v>18</v>
      </c>
      <c r="B9126" t="s">
        <v>19</v>
      </c>
      <c r="C9126" t="s">
        <v>20</v>
      </c>
      <c r="D9126" s="177">
        <v>44173</v>
      </c>
      <c r="E9126">
        <v>49</v>
      </c>
      <c r="F9126" s="38">
        <f t="shared" si="142"/>
        <v>44173</v>
      </c>
    </row>
    <row r="9127" spans="1:6" x14ac:dyDescent="0.25">
      <c r="A9127" t="s">
        <v>337</v>
      </c>
      <c r="B9127" t="s">
        <v>338</v>
      </c>
      <c r="C9127" t="s">
        <v>177</v>
      </c>
      <c r="D9127" s="177">
        <v>44173</v>
      </c>
      <c r="E9127">
        <v>43</v>
      </c>
      <c r="F9127" s="38">
        <f t="shared" si="142"/>
        <v>44173</v>
      </c>
    </row>
    <row r="9128" spans="1:6" x14ac:dyDescent="0.25">
      <c r="A9128" t="s">
        <v>25</v>
      </c>
      <c r="B9128" t="s">
        <v>25</v>
      </c>
      <c r="C9128" t="s">
        <v>46</v>
      </c>
      <c r="D9128" s="177">
        <v>44173</v>
      </c>
      <c r="E9128">
        <v>26</v>
      </c>
      <c r="F9128" s="38">
        <f t="shared" si="142"/>
        <v>44173</v>
      </c>
    </row>
    <row r="9129" spans="1:6" x14ac:dyDescent="0.25">
      <c r="A9129" t="s">
        <v>25</v>
      </c>
      <c r="B9129" t="s">
        <v>25</v>
      </c>
      <c r="C9129" t="s">
        <v>53</v>
      </c>
      <c r="D9129" s="177">
        <v>44173</v>
      </c>
      <c r="E9129">
        <v>55</v>
      </c>
      <c r="F9129" s="38">
        <f t="shared" si="142"/>
        <v>44173</v>
      </c>
    </row>
    <row r="9130" spans="1:6" x14ac:dyDescent="0.25">
      <c r="A9130" t="s">
        <v>25</v>
      </c>
      <c r="B9130" t="s">
        <v>54</v>
      </c>
      <c r="C9130" t="s">
        <v>55</v>
      </c>
      <c r="D9130" s="177">
        <v>44173</v>
      </c>
      <c r="E9130">
        <v>179</v>
      </c>
      <c r="F9130" s="38">
        <f t="shared" si="142"/>
        <v>44173</v>
      </c>
    </row>
    <row r="9131" spans="1:6" x14ac:dyDescent="0.25">
      <c r="A9131" t="s">
        <v>263</v>
      </c>
      <c r="B9131" t="s">
        <v>199</v>
      </c>
      <c r="C9131" t="s">
        <v>447</v>
      </c>
      <c r="D9131" s="177">
        <v>44173</v>
      </c>
      <c r="E9131">
        <v>19</v>
      </c>
      <c r="F9131" s="38">
        <f t="shared" si="142"/>
        <v>44173</v>
      </c>
    </row>
    <row r="9132" spans="1:6" x14ac:dyDescent="0.25">
      <c r="A9132" t="s">
        <v>264</v>
      </c>
      <c r="B9132" t="s">
        <v>81</v>
      </c>
      <c r="C9132" t="s">
        <v>82</v>
      </c>
      <c r="D9132" s="177">
        <v>44173</v>
      </c>
      <c r="E9132">
        <v>40</v>
      </c>
      <c r="F9132" s="38">
        <f t="shared" si="142"/>
        <v>44173</v>
      </c>
    </row>
    <row r="9133" spans="1:6" x14ac:dyDescent="0.25">
      <c r="A9133" t="s">
        <v>91</v>
      </c>
      <c r="B9133" t="s">
        <v>91</v>
      </c>
      <c r="C9133" t="s">
        <v>96</v>
      </c>
      <c r="D9133" s="177">
        <v>44173</v>
      </c>
      <c r="E9133">
        <v>3</v>
      </c>
      <c r="F9133" s="38">
        <f t="shared" si="142"/>
        <v>44173</v>
      </c>
    </row>
    <row r="9134" spans="1:6" x14ac:dyDescent="0.25">
      <c r="A9134" t="s">
        <v>91</v>
      </c>
      <c r="B9134" t="s">
        <v>91</v>
      </c>
      <c r="C9134" t="s">
        <v>100</v>
      </c>
      <c r="D9134" s="177">
        <v>44173</v>
      </c>
      <c r="E9134">
        <v>76</v>
      </c>
      <c r="F9134" s="38">
        <f t="shared" si="142"/>
        <v>44173</v>
      </c>
    </row>
    <row r="9135" spans="1:6" x14ac:dyDescent="0.25">
      <c r="A9135" t="s">
        <v>325</v>
      </c>
      <c r="B9135" t="s">
        <v>325</v>
      </c>
      <c r="C9135" t="s">
        <v>327</v>
      </c>
      <c r="D9135" s="177">
        <v>44172</v>
      </c>
      <c r="E9135">
        <v>29</v>
      </c>
      <c r="F9135" s="38">
        <f t="shared" si="142"/>
        <v>44172</v>
      </c>
    </row>
    <row r="9136" spans="1:6" x14ac:dyDescent="0.25">
      <c r="A9136" t="s">
        <v>264</v>
      </c>
      <c r="B9136" t="s">
        <v>83</v>
      </c>
      <c r="C9136" t="s">
        <v>80</v>
      </c>
      <c r="D9136" s="177">
        <v>44172</v>
      </c>
      <c r="E9136">
        <v>34</v>
      </c>
      <c r="F9136" s="38">
        <f t="shared" si="142"/>
        <v>44172</v>
      </c>
    </row>
    <row r="9137" spans="1:6" x14ac:dyDescent="0.25">
      <c r="A9137" t="s">
        <v>71</v>
      </c>
      <c r="B9137" t="s">
        <v>71</v>
      </c>
      <c r="C9137" t="s">
        <v>72</v>
      </c>
      <c r="D9137" s="177">
        <v>44172</v>
      </c>
      <c r="E9137">
        <v>48</v>
      </c>
      <c r="F9137" s="38">
        <f t="shared" si="142"/>
        <v>44172</v>
      </c>
    </row>
    <row r="9138" spans="1:6" x14ac:dyDescent="0.25">
      <c r="A9138" t="s">
        <v>57</v>
      </c>
      <c r="B9138" t="s">
        <v>57</v>
      </c>
      <c r="C9138" t="s">
        <v>130</v>
      </c>
      <c r="D9138" s="177">
        <v>44172</v>
      </c>
      <c r="E9138">
        <v>23</v>
      </c>
      <c r="F9138" s="38">
        <f t="shared" si="142"/>
        <v>44172</v>
      </c>
    </row>
    <row r="9139" spans="1:6" x14ac:dyDescent="0.25">
      <c r="A9139" t="s">
        <v>57</v>
      </c>
      <c r="B9139" t="s">
        <v>57</v>
      </c>
      <c r="C9139" t="s">
        <v>183</v>
      </c>
      <c r="D9139" s="177">
        <v>44172</v>
      </c>
      <c r="E9139">
        <v>23</v>
      </c>
      <c r="F9139" s="38">
        <f t="shared" si="142"/>
        <v>44172</v>
      </c>
    </row>
    <row r="9140" spans="1:6" x14ac:dyDescent="0.25">
      <c r="A9140" t="s">
        <v>25</v>
      </c>
      <c r="B9140" t="s">
        <v>25</v>
      </c>
      <c r="C9140" t="s">
        <v>45</v>
      </c>
      <c r="D9140" s="177">
        <v>44172</v>
      </c>
      <c r="E9140">
        <v>69</v>
      </c>
      <c r="F9140" s="38">
        <f t="shared" si="142"/>
        <v>44172</v>
      </c>
    </row>
    <row r="9141" spans="1:6" x14ac:dyDescent="0.25">
      <c r="A9141" t="s">
        <v>25</v>
      </c>
      <c r="B9141" t="s">
        <v>25</v>
      </c>
      <c r="C9141" t="s">
        <v>50</v>
      </c>
      <c r="D9141" s="177">
        <v>44172</v>
      </c>
      <c r="E9141">
        <v>23</v>
      </c>
      <c r="F9141" s="38">
        <f t="shared" si="142"/>
        <v>44172</v>
      </c>
    </row>
    <row r="9142" spans="1:6" x14ac:dyDescent="0.25">
      <c r="A9142" t="s">
        <v>25</v>
      </c>
      <c r="B9142" t="s">
        <v>25</v>
      </c>
      <c r="C9142" t="s">
        <v>41</v>
      </c>
      <c r="D9142" s="177">
        <v>44172</v>
      </c>
      <c r="E9142">
        <v>31</v>
      </c>
      <c r="F9142" s="38">
        <f t="shared" si="142"/>
        <v>44172</v>
      </c>
    </row>
    <row r="9143" spans="1:6" x14ac:dyDescent="0.25">
      <c r="A9143" t="s">
        <v>25</v>
      </c>
      <c r="B9143" t="s">
        <v>25</v>
      </c>
      <c r="C9143" t="s">
        <v>36</v>
      </c>
      <c r="D9143" s="177">
        <v>44172</v>
      </c>
      <c r="E9143">
        <v>59</v>
      </c>
      <c r="F9143" s="38">
        <f t="shared" si="142"/>
        <v>44172</v>
      </c>
    </row>
    <row r="9144" spans="1:6" x14ac:dyDescent="0.25">
      <c r="A9144" t="s">
        <v>91</v>
      </c>
      <c r="B9144" t="s">
        <v>91</v>
      </c>
      <c r="C9144" t="s">
        <v>101</v>
      </c>
      <c r="D9144" s="177">
        <v>44172</v>
      </c>
      <c r="E9144">
        <v>39</v>
      </c>
      <c r="F9144" s="38">
        <f t="shared" si="142"/>
        <v>44172</v>
      </c>
    </row>
    <row r="9145" spans="1:6" x14ac:dyDescent="0.25">
      <c r="A9145" t="s">
        <v>264</v>
      </c>
      <c r="B9145" t="s">
        <v>83</v>
      </c>
      <c r="C9145" t="s">
        <v>179</v>
      </c>
      <c r="D9145" s="177">
        <v>44172</v>
      </c>
      <c r="E9145">
        <v>46</v>
      </c>
      <c r="F9145" s="38">
        <f t="shared" si="142"/>
        <v>44172</v>
      </c>
    </row>
    <row r="9146" spans="1:6" x14ac:dyDescent="0.25">
      <c r="A9146" t="s">
        <v>57</v>
      </c>
      <c r="B9146" t="s">
        <v>57</v>
      </c>
      <c r="C9146" t="s">
        <v>63</v>
      </c>
      <c r="D9146" s="177">
        <v>44172</v>
      </c>
      <c r="E9146">
        <v>3</v>
      </c>
      <c r="F9146" s="38">
        <f t="shared" si="142"/>
        <v>44172</v>
      </c>
    </row>
    <row r="9147" spans="1:6" x14ac:dyDescent="0.25">
      <c r="A9147" t="s">
        <v>263</v>
      </c>
      <c r="B9147" t="s">
        <v>199</v>
      </c>
      <c r="C9147" t="s">
        <v>447</v>
      </c>
      <c r="D9147" s="177">
        <v>44172</v>
      </c>
      <c r="E9147">
        <v>27</v>
      </c>
      <c r="F9147" s="38">
        <f t="shared" si="142"/>
        <v>44172</v>
      </c>
    </row>
    <row r="9148" spans="1:6" x14ac:dyDescent="0.25">
      <c r="A9148" t="s">
        <v>263</v>
      </c>
      <c r="B9148" t="s">
        <v>199</v>
      </c>
      <c r="C9148" t="s">
        <v>75</v>
      </c>
      <c r="D9148" s="177">
        <v>44172</v>
      </c>
      <c r="E9148">
        <v>54</v>
      </c>
      <c r="F9148" s="38">
        <f t="shared" si="142"/>
        <v>44172</v>
      </c>
    </row>
    <row r="9149" spans="1:6" x14ac:dyDescent="0.25">
      <c r="A9149" t="s">
        <v>57</v>
      </c>
      <c r="B9149" t="s">
        <v>57</v>
      </c>
      <c r="C9149" t="s">
        <v>60</v>
      </c>
      <c r="D9149" s="177">
        <v>44172</v>
      </c>
      <c r="E9149">
        <v>34</v>
      </c>
      <c r="F9149" s="38">
        <f t="shared" si="142"/>
        <v>44172</v>
      </c>
    </row>
    <row r="9150" spans="1:6" x14ac:dyDescent="0.25">
      <c r="A9150" t="s">
        <v>25</v>
      </c>
      <c r="B9150" t="s">
        <v>54</v>
      </c>
      <c r="C9150" t="s">
        <v>55</v>
      </c>
      <c r="D9150" s="177">
        <v>44172</v>
      </c>
      <c r="E9150">
        <v>184</v>
      </c>
      <c r="F9150" s="38">
        <f t="shared" si="142"/>
        <v>44172</v>
      </c>
    </row>
    <row r="9151" spans="1:6" x14ac:dyDescent="0.25">
      <c r="A9151" t="s">
        <v>25</v>
      </c>
      <c r="B9151" t="s">
        <v>54</v>
      </c>
      <c r="C9151" t="s">
        <v>56</v>
      </c>
      <c r="D9151" s="177">
        <v>44172</v>
      </c>
      <c r="E9151">
        <v>66</v>
      </c>
      <c r="F9151" s="38">
        <f t="shared" si="142"/>
        <v>44172</v>
      </c>
    </row>
    <row r="9152" spans="1:6" x14ac:dyDescent="0.25">
      <c r="A9152" t="s">
        <v>18</v>
      </c>
      <c r="B9152" t="s">
        <v>18</v>
      </c>
      <c r="C9152" t="s">
        <v>24</v>
      </c>
      <c r="D9152" s="177">
        <v>44172</v>
      </c>
      <c r="E9152">
        <v>51</v>
      </c>
      <c r="F9152" s="38">
        <f t="shared" si="142"/>
        <v>44172</v>
      </c>
    </row>
    <row r="9153" spans="1:6" x14ac:dyDescent="0.25">
      <c r="A9153" t="s">
        <v>16</v>
      </c>
      <c r="B9153" t="s">
        <v>16</v>
      </c>
      <c r="C9153" t="s">
        <v>17</v>
      </c>
      <c r="D9153" s="177">
        <v>44172</v>
      </c>
      <c r="E9153">
        <v>54</v>
      </c>
      <c r="F9153" s="38">
        <f t="shared" si="142"/>
        <v>44172</v>
      </c>
    </row>
    <row r="9154" spans="1:6" x14ac:dyDescent="0.25">
      <c r="A9154" t="s">
        <v>18</v>
      </c>
      <c r="B9154" t="s">
        <v>18</v>
      </c>
      <c r="C9154" t="s">
        <v>23</v>
      </c>
      <c r="D9154" s="177">
        <v>44172</v>
      </c>
      <c r="E9154">
        <v>19</v>
      </c>
      <c r="F9154" s="38">
        <f t="shared" si="142"/>
        <v>44172</v>
      </c>
    </row>
    <row r="9155" spans="1:6" x14ac:dyDescent="0.25">
      <c r="A9155" t="s">
        <v>25</v>
      </c>
      <c r="B9155" t="s">
        <v>25</v>
      </c>
      <c r="C9155" t="s">
        <v>39</v>
      </c>
      <c r="D9155" s="177">
        <v>44172</v>
      </c>
      <c r="E9155">
        <v>55</v>
      </c>
      <c r="F9155" s="38">
        <f t="shared" ref="F9155:F9218" si="143">D9155</f>
        <v>44172</v>
      </c>
    </row>
    <row r="9156" spans="1:6" x14ac:dyDescent="0.25">
      <c r="A9156" t="s">
        <v>25</v>
      </c>
      <c r="B9156" t="s">
        <v>25</v>
      </c>
      <c r="C9156" t="s">
        <v>42</v>
      </c>
      <c r="D9156" s="177">
        <v>44172</v>
      </c>
      <c r="E9156">
        <v>25</v>
      </c>
      <c r="F9156" s="38">
        <f t="shared" si="143"/>
        <v>44172</v>
      </c>
    </row>
    <row r="9157" spans="1:6" x14ac:dyDescent="0.25">
      <c r="A9157" t="s">
        <v>25</v>
      </c>
      <c r="B9157" t="s">
        <v>25</v>
      </c>
      <c r="C9157" t="s">
        <v>47</v>
      </c>
      <c r="D9157" s="177">
        <v>44172</v>
      </c>
      <c r="E9157">
        <v>75</v>
      </c>
      <c r="F9157" s="38">
        <f t="shared" si="143"/>
        <v>44172</v>
      </c>
    </row>
    <row r="9158" spans="1:6" x14ac:dyDescent="0.25">
      <c r="A9158" t="s">
        <v>25</v>
      </c>
      <c r="B9158" t="s">
        <v>25</v>
      </c>
      <c r="C9158" t="s">
        <v>48</v>
      </c>
      <c r="D9158" s="177">
        <v>44172</v>
      </c>
      <c r="E9158">
        <v>15</v>
      </c>
      <c r="F9158" s="38">
        <f t="shared" si="143"/>
        <v>44172</v>
      </c>
    </row>
    <row r="9159" spans="1:6" x14ac:dyDescent="0.25">
      <c r="A9159" t="s">
        <v>25</v>
      </c>
      <c r="B9159" t="s">
        <v>25</v>
      </c>
      <c r="C9159" t="s">
        <v>32</v>
      </c>
      <c r="D9159" s="177">
        <v>44172</v>
      </c>
      <c r="E9159">
        <v>68</v>
      </c>
      <c r="F9159" s="38">
        <f t="shared" si="143"/>
        <v>44172</v>
      </c>
    </row>
    <row r="9160" spans="1:6" x14ac:dyDescent="0.25">
      <c r="A9160" t="s">
        <v>25</v>
      </c>
      <c r="B9160" t="s">
        <v>29</v>
      </c>
      <c r="C9160" t="s">
        <v>30</v>
      </c>
      <c r="D9160" s="177">
        <v>44172</v>
      </c>
      <c r="E9160">
        <v>76</v>
      </c>
      <c r="F9160" s="38">
        <f t="shared" si="143"/>
        <v>44172</v>
      </c>
    </row>
    <row r="9161" spans="1:6" x14ac:dyDescent="0.25">
      <c r="A9161" t="s">
        <v>25</v>
      </c>
      <c r="B9161" t="s">
        <v>25</v>
      </c>
      <c r="C9161" t="s">
        <v>40</v>
      </c>
      <c r="D9161" s="177">
        <v>44172</v>
      </c>
      <c r="E9161">
        <v>12</v>
      </c>
      <c r="F9161" s="38">
        <f t="shared" si="143"/>
        <v>44172</v>
      </c>
    </row>
    <row r="9162" spans="1:6" x14ac:dyDescent="0.25">
      <c r="A9162" t="s">
        <v>25</v>
      </c>
      <c r="B9162" t="s">
        <v>25</v>
      </c>
      <c r="C9162" t="s">
        <v>34</v>
      </c>
      <c r="D9162" s="177">
        <v>44172</v>
      </c>
      <c r="E9162">
        <v>59</v>
      </c>
      <c r="F9162" s="38">
        <f t="shared" si="143"/>
        <v>44172</v>
      </c>
    </row>
    <row r="9163" spans="1:6" x14ac:dyDescent="0.25">
      <c r="A9163" t="s">
        <v>25</v>
      </c>
      <c r="B9163" t="s">
        <v>25</v>
      </c>
      <c r="C9163" t="s">
        <v>37</v>
      </c>
      <c r="D9163" s="177">
        <v>44172</v>
      </c>
      <c r="E9163">
        <v>108</v>
      </c>
      <c r="F9163" s="38">
        <f t="shared" si="143"/>
        <v>44172</v>
      </c>
    </row>
    <row r="9164" spans="1:6" x14ac:dyDescent="0.25">
      <c r="A9164" t="s">
        <v>25</v>
      </c>
      <c r="B9164" t="s">
        <v>25</v>
      </c>
      <c r="C9164" t="s">
        <v>46</v>
      </c>
      <c r="D9164" s="177">
        <v>44172</v>
      </c>
      <c r="E9164">
        <v>29</v>
      </c>
      <c r="F9164" s="38">
        <f t="shared" si="143"/>
        <v>44172</v>
      </c>
    </row>
    <row r="9165" spans="1:6" x14ac:dyDescent="0.25">
      <c r="A9165" t="s">
        <v>264</v>
      </c>
      <c r="B9165" t="s">
        <v>81</v>
      </c>
      <c r="C9165" t="s">
        <v>82</v>
      </c>
      <c r="D9165" s="177">
        <v>44172</v>
      </c>
      <c r="E9165">
        <v>61</v>
      </c>
      <c r="F9165" s="38">
        <f t="shared" si="143"/>
        <v>44172</v>
      </c>
    </row>
    <row r="9166" spans="1:6" x14ac:dyDescent="0.25">
      <c r="A9166" t="s">
        <v>264</v>
      </c>
      <c r="B9166" t="s">
        <v>83</v>
      </c>
      <c r="C9166" t="s">
        <v>90</v>
      </c>
      <c r="D9166" s="177">
        <v>44172</v>
      </c>
      <c r="E9166">
        <v>29</v>
      </c>
      <c r="F9166" s="38">
        <f t="shared" si="143"/>
        <v>44172</v>
      </c>
    </row>
    <row r="9167" spans="1:6" x14ac:dyDescent="0.25">
      <c r="A9167" t="s">
        <v>91</v>
      </c>
      <c r="B9167" t="s">
        <v>91</v>
      </c>
      <c r="C9167" t="s">
        <v>98</v>
      </c>
      <c r="D9167" s="177">
        <v>44172</v>
      </c>
      <c r="E9167">
        <v>51</v>
      </c>
      <c r="F9167" s="38">
        <f t="shared" si="143"/>
        <v>44172</v>
      </c>
    </row>
    <row r="9168" spans="1:6" x14ac:dyDescent="0.25">
      <c r="A9168" t="s">
        <v>57</v>
      </c>
      <c r="B9168" t="s">
        <v>57</v>
      </c>
      <c r="C9168" t="s">
        <v>446</v>
      </c>
      <c r="D9168" s="177">
        <v>44172</v>
      </c>
      <c r="E9168">
        <v>20</v>
      </c>
      <c r="F9168" s="38">
        <f t="shared" si="143"/>
        <v>44172</v>
      </c>
    </row>
    <row r="9169" spans="1:6" x14ac:dyDescent="0.25">
      <c r="A9169" t="s">
        <v>25</v>
      </c>
      <c r="B9169" t="s">
        <v>26</v>
      </c>
      <c r="C9169" t="s">
        <v>28</v>
      </c>
      <c r="D9169" s="177">
        <v>44172</v>
      </c>
      <c r="E9169">
        <v>10</v>
      </c>
      <c r="F9169" s="38">
        <f t="shared" si="143"/>
        <v>44172</v>
      </c>
    </row>
    <row r="9170" spans="1:6" x14ac:dyDescent="0.25">
      <c r="A9170" t="s">
        <v>25</v>
      </c>
      <c r="B9170" t="s">
        <v>25</v>
      </c>
      <c r="C9170" t="s">
        <v>31</v>
      </c>
      <c r="D9170" s="177">
        <v>44172</v>
      </c>
      <c r="E9170">
        <v>93</v>
      </c>
      <c r="F9170" s="38">
        <f t="shared" si="143"/>
        <v>44172</v>
      </c>
    </row>
    <row r="9171" spans="1:6" x14ac:dyDescent="0.25">
      <c r="A9171" t="s">
        <v>337</v>
      </c>
      <c r="B9171" t="s">
        <v>338</v>
      </c>
      <c r="C9171" t="s">
        <v>177</v>
      </c>
      <c r="D9171" s="177">
        <v>44172</v>
      </c>
      <c r="E9171">
        <v>49</v>
      </c>
      <c r="F9171" s="38">
        <f t="shared" si="143"/>
        <v>44172</v>
      </c>
    </row>
    <row r="9172" spans="1:6" x14ac:dyDescent="0.25">
      <c r="A9172" t="s">
        <v>18</v>
      </c>
      <c r="B9172" t="s">
        <v>19</v>
      </c>
      <c r="C9172" t="s">
        <v>20</v>
      </c>
      <c r="D9172" s="177">
        <v>44172</v>
      </c>
      <c r="E9172">
        <v>45</v>
      </c>
      <c r="F9172" s="38">
        <f t="shared" si="143"/>
        <v>44172</v>
      </c>
    </row>
    <row r="9173" spans="1:6" x14ac:dyDescent="0.25">
      <c r="A9173" t="s">
        <v>25</v>
      </c>
      <c r="B9173" t="s">
        <v>25</v>
      </c>
      <c r="C9173" t="s">
        <v>49</v>
      </c>
      <c r="D9173" s="177">
        <v>44172</v>
      </c>
      <c r="E9173">
        <v>73</v>
      </c>
      <c r="F9173" s="38">
        <f t="shared" si="143"/>
        <v>44172</v>
      </c>
    </row>
    <row r="9174" spans="1:6" x14ac:dyDescent="0.25">
      <c r="A9174" t="s">
        <v>25</v>
      </c>
      <c r="B9174" t="s">
        <v>25</v>
      </c>
      <c r="C9174" t="s">
        <v>43</v>
      </c>
      <c r="D9174" s="177">
        <v>44172</v>
      </c>
      <c r="E9174">
        <v>21</v>
      </c>
      <c r="F9174" s="38">
        <f t="shared" si="143"/>
        <v>44172</v>
      </c>
    </row>
    <row r="9175" spans="1:6" x14ac:dyDescent="0.25">
      <c r="A9175" t="s">
        <v>263</v>
      </c>
      <c r="B9175" t="s">
        <v>199</v>
      </c>
      <c r="C9175" t="s">
        <v>77</v>
      </c>
      <c r="D9175" s="177">
        <v>44172</v>
      </c>
      <c r="E9175">
        <v>68</v>
      </c>
      <c r="F9175" s="38">
        <f t="shared" si="143"/>
        <v>44172</v>
      </c>
    </row>
    <row r="9176" spans="1:6" x14ac:dyDescent="0.25">
      <c r="A9176" t="s">
        <v>25</v>
      </c>
      <c r="B9176" t="s">
        <v>25</v>
      </c>
      <c r="C9176" t="s">
        <v>53</v>
      </c>
      <c r="D9176" s="177">
        <v>44172</v>
      </c>
      <c r="E9176">
        <v>44</v>
      </c>
      <c r="F9176" s="38">
        <f t="shared" si="143"/>
        <v>44172</v>
      </c>
    </row>
    <row r="9177" spans="1:6" x14ac:dyDescent="0.25">
      <c r="A9177" t="s">
        <v>91</v>
      </c>
      <c r="B9177" t="s">
        <v>91</v>
      </c>
      <c r="C9177" t="s">
        <v>100</v>
      </c>
      <c r="D9177" s="177">
        <v>44172</v>
      </c>
      <c r="E9177">
        <v>121</v>
      </c>
      <c r="F9177" s="38">
        <f t="shared" si="143"/>
        <v>44172</v>
      </c>
    </row>
    <row r="9178" spans="1:6" x14ac:dyDescent="0.25">
      <c r="A9178" t="s">
        <v>91</v>
      </c>
      <c r="B9178" t="s">
        <v>91</v>
      </c>
      <c r="C9178" t="s">
        <v>96</v>
      </c>
      <c r="D9178" s="177">
        <v>44172</v>
      </c>
      <c r="E9178">
        <v>45</v>
      </c>
      <c r="F9178" s="38">
        <f t="shared" si="143"/>
        <v>44172</v>
      </c>
    </row>
    <row r="9179" spans="1:6" x14ac:dyDescent="0.25">
      <c r="A9179" t="s">
        <v>91</v>
      </c>
      <c r="B9179" t="s">
        <v>91</v>
      </c>
      <c r="C9179" t="s">
        <v>97</v>
      </c>
      <c r="D9179" s="177">
        <v>44172</v>
      </c>
      <c r="E9179">
        <v>20</v>
      </c>
      <c r="F9179" s="38">
        <f t="shared" si="143"/>
        <v>44172</v>
      </c>
    </row>
    <row r="9180" spans="1:6" x14ac:dyDescent="0.25">
      <c r="A9180" t="s">
        <v>264</v>
      </c>
      <c r="B9180" t="s">
        <v>83</v>
      </c>
      <c r="C9180" t="s">
        <v>84</v>
      </c>
      <c r="D9180" s="177">
        <v>44172</v>
      </c>
      <c r="E9180">
        <v>196</v>
      </c>
      <c r="F9180" s="38">
        <f t="shared" si="143"/>
        <v>44172</v>
      </c>
    </row>
    <row r="9181" spans="1:6" x14ac:dyDescent="0.25">
      <c r="A9181" t="s">
        <v>25</v>
      </c>
      <c r="B9181" t="s">
        <v>25</v>
      </c>
      <c r="C9181" t="s">
        <v>34</v>
      </c>
      <c r="D9181" s="177">
        <v>44171</v>
      </c>
      <c r="E9181">
        <v>22</v>
      </c>
      <c r="F9181" s="38">
        <f t="shared" si="143"/>
        <v>44171</v>
      </c>
    </row>
    <row r="9182" spans="1:6" x14ac:dyDescent="0.25">
      <c r="A9182" t="s">
        <v>91</v>
      </c>
      <c r="B9182" t="s">
        <v>91</v>
      </c>
      <c r="C9182" t="s">
        <v>100</v>
      </c>
      <c r="D9182" s="177">
        <v>44170</v>
      </c>
      <c r="E9182">
        <v>65</v>
      </c>
      <c r="F9182" s="38">
        <f t="shared" si="143"/>
        <v>44170</v>
      </c>
    </row>
    <row r="9183" spans="1:6" x14ac:dyDescent="0.25">
      <c r="A9183" t="s">
        <v>57</v>
      </c>
      <c r="B9183" t="s">
        <v>57</v>
      </c>
      <c r="C9183" t="s">
        <v>130</v>
      </c>
      <c r="D9183" s="177">
        <v>44170</v>
      </c>
      <c r="E9183">
        <v>22</v>
      </c>
      <c r="F9183" s="38">
        <f t="shared" si="143"/>
        <v>44170</v>
      </c>
    </row>
    <row r="9184" spans="1:6" x14ac:dyDescent="0.25">
      <c r="A9184" t="s">
        <v>25</v>
      </c>
      <c r="B9184" t="s">
        <v>54</v>
      </c>
      <c r="C9184" t="s">
        <v>56</v>
      </c>
      <c r="D9184" s="177">
        <v>44169</v>
      </c>
      <c r="E9184">
        <v>83</v>
      </c>
      <c r="F9184" s="38">
        <f t="shared" si="143"/>
        <v>44169</v>
      </c>
    </row>
    <row r="9185" spans="1:6" x14ac:dyDescent="0.25">
      <c r="A9185" t="s">
        <v>263</v>
      </c>
      <c r="B9185" t="s">
        <v>199</v>
      </c>
      <c r="C9185" t="s">
        <v>77</v>
      </c>
      <c r="D9185" s="177">
        <v>44169</v>
      </c>
      <c r="E9185">
        <v>26</v>
      </c>
      <c r="F9185" s="38">
        <f t="shared" si="143"/>
        <v>44169</v>
      </c>
    </row>
    <row r="9186" spans="1:6" x14ac:dyDescent="0.25">
      <c r="A9186" t="s">
        <v>264</v>
      </c>
      <c r="B9186" t="s">
        <v>83</v>
      </c>
      <c r="C9186" t="s">
        <v>84</v>
      </c>
      <c r="D9186" s="177">
        <v>44169</v>
      </c>
      <c r="E9186">
        <v>100</v>
      </c>
      <c r="F9186" s="38">
        <f t="shared" si="143"/>
        <v>44169</v>
      </c>
    </row>
    <row r="9187" spans="1:6" x14ac:dyDescent="0.25">
      <c r="A9187" t="s">
        <v>25</v>
      </c>
      <c r="B9187" t="s">
        <v>25</v>
      </c>
      <c r="C9187" t="s">
        <v>49</v>
      </c>
      <c r="D9187" s="177">
        <v>44169</v>
      </c>
      <c r="E9187">
        <v>68</v>
      </c>
      <c r="F9187" s="38">
        <f t="shared" si="143"/>
        <v>44169</v>
      </c>
    </row>
    <row r="9188" spans="1:6" x14ac:dyDescent="0.25">
      <c r="A9188" t="s">
        <v>25</v>
      </c>
      <c r="B9188" t="s">
        <v>25</v>
      </c>
      <c r="C9188" t="s">
        <v>39</v>
      </c>
      <c r="D9188" s="177">
        <v>44169</v>
      </c>
      <c r="E9188">
        <v>49</v>
      </c>
      <c r="F9188" s="38">
        <f t="shared" si="143"/>
        <v>44169</v>
      </c>
    </row>
    <row r="9189" spans="1:6" x14ac:dyDescent="0.25">
      <c r="A9189" t="s">
        <v>25</v>
      </c>
      <c r="B9189" t="s">
        <v>25</v>
      </c>
      <c r="C9189" t="s">
        <v>42</v>
      </c>
      <c r="D9189" s="177">
        <v>44169</v>
      </c>
      <c r="E9189">
        <v>25</v>
      </c>
      <c r="F9189" s="38">
        <f t="shared" si="143"/>
        <v>44169</v>
      </c>
    </row>
    <row r="9190" spans="1:6" x14ac:dyDescent="0.25">
      <c r="A9190" t="s">
        <v>25</v>
      </c>
      <c r="B9190" t="s">
        <v>26</v>
      </c>
      <c r="C9190" t="s">
        <v>28</v>
      </c>
      <c r="D9190" s="177">
        <v>44169</v>
      </c>
      <c r="E9190">
        <v>51</v>
      </c>
      <c r="F9190" s="38">
        <f t="shared" si="143"/>
        <v>44169</v>
      </c>
    </row>
    <row r="9191" spans="1:6" x14ac:dyDescent="0.25">
      <c r="A9191" t="s">
        <v>25</v>
      </c>
      <c r="B9191" t="s">
        <v>54</v>
      </c>
      <c r="C9191" t="s">
        <v>187</v>
      </c>
      <c r="D9191" s="177">
        <v>44169</v>
      </c>
      <c r="E9191">
        <v>4</v>
      </c>
      <c r="F9191" s="38">
        <f t="shared" si="143"/>
        <v>44169</v>
      </c>
    </row>
    <row r="9192" spans="1:6" x14ac:dyDescent="0.25">
      <c r="A9192" t="s">
        <v>25</v>
      </c>
      <c r="B9192" t="s">
        <v>25</v>
      </c>
      <c r="C9192" t="s">
        <v>53</v>
      </c>
      <c r="D9192" s="177">
        <v>44169</v>
      </c>
      <c r="E9192">
        <v>20</v>
      </c>
      <c r="F9192" s="38">
        <f t="shared" si="143"/>
        <v>44169</v>
      </c>
    </row>
    <row r="9193" spans="1:6" x14ac:dyDescent="0.25">
      <c r="A9193" t="s">
        <v>57</v>
      </c>
      <c r="B9193" t="s">
        <v>57</v>
      </c>
      <c r="C9193" t="s">
        <v>62</v>
      </c>
      <c r="D9193" s="177">
        <v>44169</v>
      </c>
      <c r="E9193">
        <v>25</v>
      </c>
      <c r="F9193" s="38">
        <f t="shared" si="143"/>
        <v>44169</v>
      </c>
    </row>
    <row r="9194" spans="1:6" x14ac:dyDescent="0.25">
      <c r="A9194" t="s">
        <v>91</v>
      </c>
      <c r="B9194" t="s">
        <v>91</v>
      </c>
      <c r="C9194" t="s">
        <v>96</v>
      </c>
      <c r="D9194" s="177">
        <v>44169</v>
      </c>
      <c r="E9194">
        <v>26</v>
      </c>
      <c r="F9194" s="38">
        <f t="shared" si="143"/>
        <v>44169</v>
      </c>
    </row>
    <row r="9195" spans="1:6" x14ac:dyDescent="0.25">
      <c r="A9195" t="s">
        <v>264</v>
      </c>
      <c r="B9195" t="s">
        <v>81</v>
      </c>
      <c r="C9195" t="s">
        <v>82</v>
      </c>
      <c r="D9195" s="177">
        <v>44169</v>
      </c>
      <c r="E9195">
        <v>44</v>
      </c>
      <c r="F9195" s="38">
        <f t="shared" si="143"/>
        <v>44169</v>
      </c>
    </row>
    <row r="9196" spans="1:6" x14ac:dyDescent="0.25">
      <c r="A9196" t="s">
        <v>25</v>
      </c>
      <c r="B9196" t="s">
        <v>25</v>
      </c>
      <c r="C9196" t="s">
        <v>46</v>
      </c>
      <c r="D9196" s="177">
        <v>44169</v>
      </c>
      <c r="E9196">
        <v>27</v>
      </c>
      <c r="F9196" s="38">
        <f t="shared" si="143"/>
        <v>44169</v>
      </c>
    </row>
    <row r="9197" spans="1:6" x14ac:dyDescent="0.25">
      <c r="A9197" t="s">
        <v>25</v>
      </c>
      <c r="B9197" t="s">
        <v>25</v>
      </c>
      <c r="C9197" t="s">
        <v>45</v>
      </c>
      <c r="D9197" s="177">
        <v>44169</v>
      </c>
      <c r="E9197">
        <v>118</v>
      </c>
      <c r="F9197" s="38">
        <f t="shared" si="143"/>
        <v>44169</v>
      </c>
    </row>
    <row r="9198" spans="1:6" x14ac:dyDescent="0.25">
      <c r="A9198" t="s">
        <v>25</v>
      </c>
      <c r="B9198" t="s">
        <v>25</v>
      </c>
      <c r="C9198" t="s">
        <v>37</v>
      </c>
      <c r="D9198" s="177">
        <v>44169</v>
      </c>
      <c r="E9198">
        <v>50</v>
      </c>
      <c r="F9198" s="38">
        <f t="shared" si="143"/>
        <v>44169</v>
      </c>
    </row>
    <row r="9199" spans="1:6" x14ac:dyDescent="0.25">
      <c r="A9199" t="s">
        <v>25</v>
      </c>
      <c r="B9199" t="s">
        <v>25</v>
      </c>
      <c r="C9199" t="s">
        <v>34</v>
      </c>
      <c r="D9199" s="177">
        <v>44169</v>
      </c>
      <c r="E9199">
        <v>20</v>
      </c>
      <c r="F9199" s="38">
        <f t="shared" si="143"/>
        <v>44169</v>
      </c>
    </row>
    <row r="9200" spans="1:6" x14ac:dyDescent="0.25">
      <c r="A9200" t="s">
        <v>25</v>
      </c>
      <c r="B9200" t="s">
        <v>29</v>
      </c>
      <c r="C9200" t="s">
        <v>30</v>
      </c>
      <c r="D9200" s="177">
        <v>44169</v>
      </c>
      <c r="E9200">
        <v>18</v>
      </c>
      <c r="F9200" s="38">
        <f t="shared" si="143"/>
        <v>44169</v>
      </c>
    </row>
    <row r="9201" spans="1:6" x14ac:dyDescent="0.25">
      <c r="A9201" t="s">
        <v>25</v>
      </c>
      <c r="B9201" t="s">
        <v>25</v>
      </c>
      <c r="C9201" t="s">
        <v>32</v>
      </c>
      <c r="D9201" s="177">
        <v>44169</v>
      </c>
      <c r="E9201">
        <v>63</v>
      </c>
      <c r="F9201" s="38">
        <f t="shared" si="143"/>
        <v>44169</v>
      </c>
    </row>
    <row r="9202" spans="1:6" x14ac:dyDescent="0.25">
      <c r="A9202" t="s">
        <v>325</v>
      </c>
      <c r="B9202" t="s">
        <v>325</v>
      </c>
      <c r="C9202" t="s">
        <v>327</v>
      </c>
      <c r="D9202" s="177">
        <v>44169</v>
      </c>
      <c r="E9202">
        <v>23</v>
      </c>
      <c r="F9202" s="38">
        <f t="shared" si="143"/>
        <v>44169</v>
      </c>
    </row>
    <row r="9203" spans="1:6" x14ac:dyDescent="0.25">
      <c r="A9203" t="s">
        <v>264</v>
      </c>
      <c r="B9203" t="s">
        <v>83</v>
      </c>
      <c r="C9203" t="s">
        <v>80</v>
      </c>
      <c r="D9203" s="177">
        <v>44169</v>
      </c>
      <c r="E9203">
        <v>25</v>
      </c>
      <c r="F9203" s="38">
        <f t="shared" si="143"/>
        <v>44169</v>
      </c>
    </row>
    <row r="9204" spans="1:6" x14ac:dyDescent="0.25">
      <c r="A9204" t="s">
        <v>264</v>
      </c>
      <c r="B9204" t="s">
        <v>83</v>
      </c>
      <c r="C9204" t="s">
        <v>90</v>
      </c>
      <c r="D9204" s="177">
        <v>44169</v>
      </c>
      <c r="E9204">
        <v>38</v>
      </c>
      <c r="F9204" s="38">
        <f t="shared" si="143"/>
        <v>44169</v>
      </c>
    </row>
    <row r="9205" spans="1:6" x14ac:dyDescent="0.25">
      <c r="A9205" t="s">
        <v>91</v>
      </c>
      <c r="B9205" t="s">
        <v>91</v>
      </c>
      <c r="C9205" t="s">
        <v>94</v>
      </c>
      <c r="D9205" s="177">
        <v>44169</v>
      </c>
      <c r="E9205">
        <v>34</v>
      </c>
      <c r="F9205" s="38">
        <f t="shared" si="143"/>
        <v>44169</v>
      </c>
    </row>
    <row r="9206" spans="1:6" x14ac:dyDescent="0.25">
      <c r="A9206" t="s">
        <v>264</v>
      </c>
      <c r="B9206" t="s">
        <v>83</v>
      </c>
      <c r="C9206" t="s">
        <v>181</v>
      </c>
      <c r="D9206" s="177">
        <v>44169</v>
      </c>
      <c r="E9206">
        <v>10</v>
      </c>
      <c r="F9206" s="38">
        <f t="shared" si="143"/>
        <v>44169</v>
      </c>
    </row>
    <row r="9207" spans="1:6" x14ac:dyDescent="0.25">
      <c r="A9207" t="s">
        <v>71</v>
      </c>
      <c r="B9207" t="s">
        <v>71</v>
      </c>
      <c r="C9207" t="s">
        <v>72</v>
      </c>
      <c r="D9207" s="177">
        <v>44169</v>
      </c>
      <c r="E9207">
        <v>29</v>
      </c>
      <c r="F9207" s="38">
        <f t="shared" si="143"/>
        <v>44169</v>
      </c>
    </row>
    <row r="9208" spans="1:6" x14ac:dyDescent="0.25">
      <c r="A9208" t="s">
        <v>25</v>
      </c>
      <c r="B9208" t="s">
        <v>25</v>
      </c>
      <c r="C9208" t="s">
        <v>41</v>
      </c>
      <c r="D9208" s="177">
        <v>44169</v>
      </c>
      <c r="E9208">
        <v>32</v>
      </c>
      <c r="F9208" s="38">
        <f t="shared" si="143"/>
        <v>44169</v>
      </c>
    </row>
    <row r="9209" spans="1:6" x14ac:dyDescent="0.25">
      <c r="A9209" t="s">
        <v>25</v>
      </c>
      <c r="B9209" t="s">
        <v>25</v>
      </c>
      <c r="C9209" t="s">
        <v>47</v>
      </c>
      <c r="D9209" s="177">
        <v>44169</v>
      </c>
      <c r="E9209">
        <v>64</v>
      </c>
      <c r="F9209" s="38">
        <f t="shared" si="143"/>
        <v>44169</v>
      </c>
    </row>
    <row r="9210" spans="1:6" x14ac:dyDescent="0.25">
      <c r="A9210" t="s">
        <v>18</v>
      </c>
      <c r="B9210" t="s">
        <v>18</v>
      </c>
      <c r="C9210" t="s">
        <v>23</v>
      </c>
      <c r="D9210" s="177">
        <v>44169</v>
      </c>
      <c r="E9210">
        <v>28</v>
      </c>
      <c r="F9210" s="38">
        <f t="shared" si="143"/>
        <v>44169</v>
      </c>
    </row>
    <row r="9211" spans="1:6" x14ac:dyDescent="0.25">
      <c r="A9211" t="s">
        <v>18</v>
      </c>
      <c r="B9211" t="s">
        <v>19</v>
      </c>
      <c r="C9211" t="s">
        <v>20</v>
      </c>
      <c r="D9211" s="177">
        <v>44169</v>
      </c>
      <c r="E9211">
        <v>43</v>
      </c>
      <c r="F9211" s="38">
        <f t="shared" si="143"/>
        <v>44169</v>
      </c>
    </row>
    <row r="9212" spans="1:6" x14ac:dyDescent="0.25">
      <c r="A9212" t="s">
        <v>337</v>
      </c>
      <c r="B9212" t="s">
        <v>338</v>
      </c>
      <c r="C9212" t="s">
        <v>177</v>
      </c>
      <c r="D9212" s="177">
        <v>44169</v>
      </c>
      <c r="E9212">
        <v>22</v>
      </c>
      <c r="F9212" s="38">
        <f t="shared" si="143"/>
        <v>44169</v>
      </c>
    </row>
    <row r="9213" spans="1:6" x14ac:dyDescent="0.25">
      <c r="A9213" t="s">
        <v>18</v>
      </c>
      <c r="B9213" t="s">
        <v>18</v>
      </c>
      <c r="C9213" t="s">
        <v>24</v>
      </c>
      <c r="D9213" s="177">
        <v>44169</v>
      </c>
      <c r="E9213">
        <v>24</v>
      </c>
      <c r="F9213" s="38">
        <f t="shared" si="143"/>
        <v>44169</v>
      </c>
    </row>
    <row r="9214" spans="1:6" x14ac:dyDescent="0.25">
      <c r="A9214" t="s">
        <v>25</v>
      </c>
      <c r="B9214" t="s">
        <v>54</v>
      </c>
      <c r="C9214" t="s">
        <v>55</v>
      </c>
      <c r="D9214" s="177">
        <v>44169</v>
      </c>
      <c r="E9214">
        <v>157</v>
      </c>
      <c r="F9214" s="38">
        <f t="shared" si="143"/>
        <v>44169</v>
      </c>
    </row>
    <row r="9215" spans="1:6" x14ac:dyDescent="0.25">
      <c r="A9215" t="s">
        <v>263</v>
      </c>
      <c r="B9215" t="s">
        <v>199</v>
      </c>
      <c r="C9215" t="s">
        <v>75</v>
      </c>
      <c r="D9215" s="177">
        <v>44169</v>
      </c>
      <c r="E9215">
        <v>45</v>
      </c>
      <c r="F9215" s="38">
        <f t="shared" si="143"/>
        <v>44169</v>
      </c>
    </row>
    <row r="9216" spans="1:6" x14ac:dyDescent="0.25">
      <c r="A9216" t="s">
        <v>263</v>
      </c>
      <c r="B9216" t="s">
        <v>199</v>
      </c>
      <c r="C9216" t="s">
        <v>447</v>
      </c>
      <c r="D9216" s="177">
        <v>44169</v>
      </c>
      <c r="E9216">
        <v>12</v>
      </c>
      <c r="F9216" s="38">
        <f t="shared" si="143"/>
        <v>44169</v>
      </c>
    </row>
    <row r="9217" spans="1:6" x14ac:dyDescent="0.25">
      <c r="A9217" t="s">
        <v>57</v>
      </c>
      <c r="B9217" t="s">
        <v>57</v>
      </c>
      <c r="C9217" t="s">
        <v>63</v>
      </c>
      <c r="D9217" s="177">
        <v>44169</v>
      </c>
      <c r="E9217">
        <v>32</v>
      </c>
      <c r="F9217" s="38">
        <f t="shared" si="143"/>
        <v>44169</v>
      </c>
    </row>
    <row r="9218" spans="1:6" x14ac:dyDescent="0.25">
      <c r="A9218" t="s">
        <v>91</v>
      </c>
      <c r="B9218" t="s">
        <v>91</v>
      </c>
      <c r="C9218" t="s">
        <v>99</v>
      </c>
      <c r="D9218" s="177">
        <v>44169</v>
      </c>
      <c r="E9218">
        <v>3</v>
      </c>
      <c r="F9218" s="38">
        <f t="shared" si="143"/>
        <v>44169</v>
      </c>
    </row>
    <row r="9219" spans="1:6" x14ac:dyDescent="0.25">
      <c r="A9219" t="s">
        <v>91</v>
      </c>
      <c r="B9219" t="s">
        <v>91</v>
      </c>
      <c r="C9219" t="s">
        <v>96</v>
      </c>
      <c r="D9219" s="177">
        <v>44168</v>
      </c>
      <c r="E9219">
        <v>58</v>
      </c>
      <c r="F9219" s="38">
        <f t="shared" ref="F9219:F9282" si="144">D9219</f>
        <v>44168</v>
      </c>
    </row>
    <row r="9220" spans="1:6" x14ac:dyDescent="0.25">
      <c r="A9220" t="s">
        <v>264</v>
      </c>
      <c r="B9220" t="s">
        <v>83</v>
      </c>
      <c r="C9220" t="s">
        <v>181</v>
      </c>
      <c r="D9220" s="177">
        <v>44168</v>
      </c>
      <c r="E9220">
        <v>8</v>
      </c>
      <c r="F9220" s="38">
        <f t="shared" si="144"/>
        <v>44168</v>
      </c>
    </row>
    <row r="9221" spans="1:6" x14ac:dyDescent="0.25">
      <c r="A9221" t="s">
        <v>71</v>
      </c>
      <c r="B9221" t="s">
        <v>71</v>
      </c>
      <c r="C9221" t="s">
        <v>72</v>
      </c>
      <c r="D9221" s="177">
        <v>44168</v>
      </c>
      <c r="E9221">
        <v>99</v>
      </c>
      <c r="F9221" s="38">
        <f t="shared" si="144"/>
        <v>44168</v>
      </c>
    </row>
    <row r="9222" spans="1:6" x14ac:dyDescent="0.25">
      <c r="A9222" t="s">
        <v>263</v>
      </c>
      <c r="B9222" t="s">
        <v>199</v>
      </c>
      <c r="C9222" t="s">
        <v>77</v>
      </c>
      <c r="D9222" s="177">
        <v>44168</v>
      </c>
      <c r="E9222">
        <v>67</v>
      </c>
      <c r="F9222" s="38">
        <f t="shared" si="144"/>
        <v>44168</v>
      </c>
    </row>
    <row r="9223" spans="1:6" x14ac:dyDescent="0.25">
      <c r="A9223" t="s">
        <v>25</v>
      </c>
      <c r="B9223" t="s">
        <v>25</v>
      </c>
      <c r="C9223" t="s">
        <v>53</v>
      </c>
      <c r="D9223" s="177">
        <v>44168</v>
      </c>
      <c r="E9223">
        <v>34</v>
      </c>
      <c r="F9223" s="38">
        <f t="shared" si="144"/>
        <v>44168</v>
      </c>
    </row>
    <row r="9224" spans="1:6" x14ac:dyDescent="0.25">
      <c r="A9224" t="s">
        <v>57</v>
      </c>
      <c r="B9224" t="s">
        <v>57</v>
      </c>
      <c r="C9224" t="s">
        <v>130</v>
      </c>
      <c r="D9224" s="177">
        <v>44168</v>
      </c>
      <c r="E9224">
        <v>26</v>
      </c>
      <c r="F9224" s="38">
        <f t="shared" si="144"/>
        <v>44168</v>
      </c>
    </row>
    <row r="9225" spans="1:6" x14ac:dyDescent="0.25">
      <c r="A9225" t="s">
        <v>18</v>
      </c>
      <c r="B9225" t="s">
        <v>19</v>
      </c>
      <c r="C9225" t="s">
        <v>372</v>
      </c>
      <c r="D9225" s="177">
        <v>44168</v>
      </c>
      <c r="E9225">
        <v>4</v>
      </c>
      <c r="F9225" s="38">
        <f t="shared" si="144"/>
        <v>44168</v>
      </c>
    </row>
    <row r="9226" spans="1:6" x14ac:dyDescent="0.25">
      <c r="A9226" t="s">
        <v>2</v>
      </c>
      <c r="B9226" t="s">
        <v>2</v>
      </c>
      <c r="C9226" t="s">
        <v>184</v>
      </c>
      <c r="D9226" s="177">
        <v>44168</v>
      </c>
      <c r="E9226">
        <v>38</v>
      </c>
      <c r="F9226" s="38">
        <f t="shared" si="144"/>
        <v>44168</v>
      </c>
    </row>
    <row r="9227" spans="1:6" x14ac:dyDescent="0.25">
      <c r="A9227" t="s">
        <v>25</v>
      </c>
      <c r="B9227" t="s">
        <v>25</v>
      </c>
      <c r="C9227" t="s">
        <v>50</v>
      </c>
      <c r="D9227" s="177">
        <v>44168</v>
      </c>
      <c r="E9227">
        <v>19</v>
      </c>
      <c r="F9227" s="38">
        <f t="shared" si="144"/>
        <v>44168</v>
      </c>
    </row>
    <row r="9228" spans="1:6" x14ac:dyDescent="0.25">
      <c r="A9228" t="s">
        <v>25</v>
      </c>
      <c r="B9228" t="s">
        <v>25</v>
      </c>
      <c r="C9228" t="s">
        <v>186</v>
      </c>
      <c r="D9228" s="177">
        <v>44168</v>
      </c>
      <c r="E9228">
        <v>4</v>
      </c>
      <c r="F9228" s="38">
        <f t="shared" si="144"/>
        <v>44168</v>
      </c>
    </row>
    <row r="9229" spans="1:6" x14ac:dyDescent="0.25">
      <c r="A9229" t="s">
        <v>25</v>
      </c>
      <c r="B9229" t="s">
        <v>25</v>
      </c>
      <c r="C9229" t="s">
        <v>45</v>
      </c>
      <c r="D9229" s="177">
        <v>44168</v>
      </c>
      <c r="E9229">
        <v>80</v>
      </c>
      <c r="F9229" s="38">
        <f t="shared" si="144"/>
        <v>44168</v>
      </c>
    </row>
    <row r="9230" spans="1:6" x14ac:dyDescent="0.25">
      <c r="A9230" t="s">
        <v>25</v>
      </c>
      <c r="B9230" t="s">
        <v>25</v>
      </c>
      <c r="C9230" t="s">
        <v>41</v>
      </c>
      <c r="D9230" s="177">
        <v>44168</v>
      </c>
      <c r="E9230">
        <v>33</v>
      </c>
      <c r="F9230" s="38">
        <f t="shared" si="144"/>
        <v>44168</v>
      </c>
    </row>
    <row r="9231" spans="1:6" x14ac:dyDescent="0.25">
      <c r="A9231" t="s">
        <v>25</v>
      </c>
      <c r="B9231" t="s">
        <v>25</v>
      </c>
      <c r="C9231" t="s">
        <v>42</v>
      </c>
      <c r="D9231" s="177">
        <v>44168</v>
      </c>
      <c r="E9231">
        <v>45</v>
      </c>
      <c r="F9231" s="38">
        <f t="shared" si="144"/>
        <v>44168</v>
      </c>
    </row>
    <row r="9232" spans="1:6" x14ac:dyDescent="0.25">
      <c r="A9232" t="s">
        <v>25</v>
      </c>
      <c r="B9232" t="s">
        <v>25</v>
      </c>
      <c r="C9232" t="s">
        <v>39</v>
      </c>
      <c r="D9232" s="177">
        <v>44168</v>
      </c>
      <c r="E9232">
        <v>42</v>
      </c>
      <c r="F9232" s="38">
        <f t="shared" si="144"/>
        <v>44168</v>
      </c>
    </row>
    <row r="9233" spans="1:6" x14ac:dyDescent="0.25">
      <c r="A9233" t="s">
        <v>25</v>
      </c>
      <c r="B9233" t="s">
        <v>25</v>
      </c>
      <c r="C9233" t="s">
        <v>34</v>
      </c>
      <c r="D9233" s="177">
        <v>44168</v>
      </c>
      <c r="E9233">
        <v>62</v>
      </c>
      <c r="F9233" s="38">
        <f t="shared" si="144"/>
        <v>44168</v>
      </c>
    </row>
    <row r="9234" spans="1:6" x14ac:dyDescent="0.25">
      <c r="A9234" t="s">
        <v>25</v>
      </c>
      <c r="B9234" t="s">
        <v>25</v>
      </c>
      <c r="C9234" t="s">
        <v>37</v>
      </c>
      <c r="D9234" s="177">
        <v>44168</v>
      </c>
      <c r="E9234">
        <v>45</v>
      </c>
      <c r="F9234" s="38">
        <f t="shared" si="144"/>
        <v>44168</v>
      </c>
    </row>
    <row r="9235" spans="1:6" x14ac:dyDescent="0.25">
      <c r="A9235" t="s">
        <v>25</v>
      </c>
      <c r="B9235" t="s">
        <v>25</v>
      </c>
      <c r="C9235" t="s">
        <v>47</v>
      </c>
      <c r="D9235" s="177">
        <v>44168</v>
      </c>
      <c r="E9235">
        <v>56</v>
      </c>
      <c r="F9235" s="38">
        <f t="shared" si="144"/>
        <v>44168</v>
      </c>
    </row>
    <row r="9236" spans="1:6" x14ac:dyDescent="0.25">
      <c r="A9236" t="s">
        <v>25</v>
      </c>
      <c r="B9236" t="s">
        <v>29</v>
      </c>
      <c r="C9236" t="s">
        <v>30</v>
      </c>
      <c r="D9236" s="177">
        <v>44168</v>
      </c>
      <c r="E9236">
        <v>52</v>
      </c>
      <c r="F9236" s="38">
        <f t="shared" si="144"/>
        <v>44168</v>
      </c>
    </row>
    <row r="9237" spans="1:6" x14ac:dyDescent="0.25">
      <c r="A9237" t="s">
        <v>25</v>
      </c>
      <c r="B9237" t="s">
        <v>26</v>
      </c>
      <c r="C9237" t="s">
        <v>27</v>
      </c>
      <c r="D9237" s="177">
        <v>44168</v>
      </c>
      <c r="E9237">
        <v>38</v>
      </c>
      <c r="F9237" s="38">
        <f t="shared" si="144"/>
        <v>44168</v>
      </c>
    </row>
    <row r="9238" spans="1:6" x14ac:dyDescent="0.25">
      <c r="A9238" t="s">
        <v>18</v>
      </c>
      <c r="B9238" t="s">
        <v>18</v>
      </c>
      <c r="C9238" t="s">
        <v>24</v>
      </c>
      <c r="D9238" s="177">
        <v>44168</v>
      </c>
      <c r="E9238">
        <v>56</v>
      </c>
      <c r="F9238" s="38">
        <f t="shared" si="144"/>
        <v>44168</v>
      </c>
    </row>
    <row r="9239" spans="1:6" x14ac:dyDescent="0.25">
      <c r="A9239" t="s">
        <v>57</v>
      </c>
      <c r="B9239" t="s">
        <v>57</v>
      </c>
      <c r="C9239" t="s">
        <v>63</v>
      </c>
      <c r="D9239" s="177">
        <v>44168</v>
      </c>
      <c r="E9239">
        <v>61</v>
      </c>
      <c r="F9239" s="38">
        <f t="shared" si="144"/>
        <v>44168</v>
      </c>
    </row>
    <row r="9240" spans="1:6" x14ac:dyDescent="0.25">
      <c r="A9240" t="s">
        <v>57</v>
      </c>
      <c r="B9240" t="s">
        <v>57</v>
      </c>
      <c r="C9240" t="s">
        <v>62</v>
      </c>
      <c r="D9240" s="177">
        <v>44168</v>
      </c>
      <c r="E9240">
        <v>46</v>
      </c>
      <c r="F9240" s="38">
        <f t="shared" si="144"/>
        <v>44168</v>
      </c>
    </row>
    <row r="9241" spans="1:6" x14ac:dyDescent="0.25">
      <c r="A9241" t="s">
        <v>263</v>
      </c>
      <c r="B9241" t="s">
        <v>199</v>
      </c>
      <c r="C9241" t="s">
        <v>319</v>
      </c>
      <c r="D9241" s="177">
        <v>44168</v>
      </c>
      <c r="E9241">
        <v>26</v>
      </c>
      <c r="F9241" s="38">
        <f t="shared" si="144"/>
        <v>44168</v>
      </c>
    </row>
    <row r="9242" spans="1:6" x14ac:dyDescent="0.25">
      <c r="A9242" t="s">
        <v>263</v>
      </c>
      <c r="B9242" t="s">
        <v>199</v>
      </c>
      <c r="C9242" t="s">
        <v>75</v>
      </c>
      <c r="D9242" s="177">
        <v>44168</v>
      </c>
      <c r="E9242">
        <v>50</v>
      </c>
      <c r="F9242" s="38">
        <f t="shared" si="144"/>
        <v>44168</v>
      </c>
    </row>
    <row r="9243" spans="1:6" x14ac:dyDescent="0.25">
      <c r="A9243" t="s">
        <v>25</v>
      </c>
      <c r="B9243" t="s">
        <v>54</v>
      </c>
      <c r="C9243" t="s">
        <v>56</v>
      </c>
      <c r="D9243" s="177">
        <v>44168</v>
      </c>
      <c r="E9243">
        <v>145</v>
      </c>
      <c r="F9243" s="38">
        <f t="shared" si="144"/>
        <v>44168</v>
      </c>
    </row>
    <row r="9244" spans="1:6" x14ac:dyDescent="0.25">
      <c r="A9244" t="s">
        <v>264</v>
      </c>
      <c r="B9244" t="s">
        <v>83</v>
      </c>
      <c r="C9244" t="s">
        <v>85</v>
      </c>
      <c r="D9244" s="177">
        <v>44168</v>
      </c>
      <c r="E9244">
        <v>21</v>
      </c>
      <c r="F9244" s="38">
        <f t="shared" si="144"/>
        <v>44168</v>
      </c>
    </row>
    <row r="9245" spans="1:6" x14ac:dyDescent="0.25">
      <c r="A9245" t="s">
        <v>91</v>
      </c>
      <c r="B9245" t="s">
        <v>91</v>
      </c>
      <c r="C9245" t="s">
        <v>93</v>
      </c>
      <c r="D9245" s="177">
        <v>44168</v>
      </c>
      <c r="E9245">
        <v>1</v>
      </c>
      <c r="F9245" s="38">
        <f t="shared" si="144"/>
        <v>44168</v>
      </c>
    </row>
    <row r="9246" spans="1:6" x14ac:dyDescent="0.25">
      <c r="A9246" t="s">
        <v>91</v>
      </c>
      <c r="B9246" t="s">
        <v>91</v>
      </c>
      <c r="C9246" t="s">
        <v>101</v>
      </c>
      <c r="D9246" s="177">
        <v>44168</v>
      </c>
      <c r="E9246">
        <v>33</v>
      </c>
      <c r="F9246" s="38">
        <f t="shared" si="144"/>
        <v>44168</v>
      </c>
    </row>
    <row r="9247" spans="1:6" x14ac:dyDescent="0.25">
      <c r="A9247" t="s">
        <v>91</v>
      </c>
      <c r="B9247" t="s">
        <v>91</v>
      </c>
      <c r="C9247" t="s">
        <v>98</v>
      </c>
      <c r="D9247" s="177">
        <v>44168</v>
      </c>
      <c r="E9247">
        <v>49</v>
      </c>
      <c r="F9247" s="38">
        <f t="shared" si="144"/>
        <v>44168</v>
      </c>
    </row>
    <row r="9248" spans="1:6" x14ac:dyDescent="0.25">
      <c r="A9248" t="s">
        <v>25</v>
      </c>
      <c r="B9248" t="s">
        <v>25</v>
      </c>
      <c r="C9248" t="s">
        <v>33</v>
      </c>
      <c r="D9248" s="177">
        <v>44168</v>
      </c>
      <c r="E9248">
        <v>1</v>
      </c>
      <c r="F9248" s="38">
        <f t="shared" si="144"/>
        <v>44168</v>
      </c>
    </row>
    <row r="9249" spans="1:6" x14ac:dyDescent="0.25">
      <c r="A9249" t="s">
        <v>25</v>
      </c>
      <c r="B9249" t="s">
        <v>25</v>
      </c>
      <c r="C9249" t="s">
        <v>31</v>
      </c>
      <c r="D9249" s="177">
        <v>44168</v>
      </c>
      <c r="E9249">
        <v>102</v>
      </c>
      <c r="F9249" s="38">
        <f t="shared" si="144"/>
        <v>44168</v>
      </c>
    </row>
    <row r="9250" spans="1:6" x14ac:dyDescent="0.25">
      <c r="A9250" t="s">
        <v>25</v>
      </c>
      <c r="B9250" t="s">
        <v>26</v>
      </c>
      <c r="C9250" t="s">
        <v>28</v>
      </c>
      <c r="D9250" s="177">
        <v>44168</v>
      </c>
      <c r="E9250">
        <v>48</v>
      </c>
      <c r="F9250" s="38">
        <f t="shared" si="144"/>
        <v>44168</v>
      </c>
    </row>
    <row r="9251" spans="1:6" x14ac:dyDescent="0.25">
      <c r="A9251" t="s">
        <v>18</v>
      </c>
      <c r="B9251" t="s">
        <v>19</v>
      </c>
      <c r="C9251" t="s">
        <v>20</v>
      </c>
      <c r="D9251" s="177">
        <v>44168</v>
      </c>
      <c r="E9251">
        <v>47</v>
      </c>
      <c r="F9251" s="38">
        <f t="shared" si="144"/>
        <v>44168</v>
      </c>
    </row>
    <row r="9252" spans="1:6" x14ac:dyDescent="0.25">
      <c r="A9252" t="s">
        <v>337</v>
      </c>
      <c r="B9252" t="s">
        <v>338</v>
      </c>
      <c r="C9252" t="s">
        <v>177</v>
      </c>
      <c r="D9252" s="177">
        <v>44168</v>
      </c>
      <c r="E9252">
        <v>34</v>
      </c>
      <c r="F9252" s="38">
        <f t="shared" si="144"/>
        <v>44168</v>
      </c>
    </row>
    <row r="9253" spans="1:6" x14ac:dyDescent="0.25">
      <c r="A9253" t="s">
        <v>370</v>
      </c>
      <c r="B9253" t="s">
        <v>371</v>
      </c>
      <c r="D9253" s="177">
        <v>44168</v>
      </c>
      <c r="E9253">
        <v>5</v>
      </c>
      <c r="F9253" s="38">
        <f t="shared" si="144"/>
        <v>44168</v>
      </c>
    </row>
    <row r="9254" spans="1:6" x14ac:dyDescent="0.25">
      <c r="A9254" t="s">
        <v>25</v>
      </c>
      <c r="B9254" t="s">
        <v>25</v>
      </c>
      <c r="C9254" t="s">
        <v>36</v>
      </c>
      <c r="D9254" s="177">
        <v>44168</v>
      </c>
      <c r="E9254">
        <v>28</v>
      </c>
      <c r="F9254" s="38">
        <f t="shared" si="144"/>
        <v>44168</v>
      </c>
    </row>
    <row r="9255" spans="1:6" x14ac:dyDescent="0.25">
      <c r="A9255" t="s">
        <v>25</v>
      </c>
      <c r="B9255" t="s">
        <v>25</v>
      </c>
      <c r="C9255" t="s">
        <v>38</v>
      </c>
      <c r="D9255" s="177">
        <v>44168</v>
      </c>
      <c r="E9255">
        <v>40</v>
      </c>
      <c r="F9255" s="38">
        <f t="shared" si="144"/>
        <v>44168</v>
      </c>
    </row>
    <row r="9256" spans="1:6" x14ac:dyDescent="0.25">
      <c r="A9256" t="s">
        <v>25</v>
      </c>
      <c r="B9256" t="s">
        <v>25</v>
      </c>
      <c r="C9256" t="s">
        <v>43</v>
      </c>
      <c r="D9256" s="177">
        <v>44168</v>
      </c>
      <c r="E9256">
        <v>30</v>
      </c>
      <c r="F9256" s="38">
        <f t="shared" si="144"/>
        <v>44168</v>
      </c>
    </row>
    <row r="9257" spans="1:6" x14ac:dyDescent="0.25">
      <c r="A9257" t="s">
        <v>25</v>
      </c>
      <c r="B9257" t="s">
        <v>25</v>
      </c>
      <c r="C9257" t="s">
        <v>49</v>
      </c>
      <c r="D9257" s="177">
        <v>44168</v>
      </c>
      <c r="E9257">
        <v>92</v>
      </c>
      <c r="F9257" s="38">
        <f t="shared" si="144"/>
        <v>44168</v>
      </c>
    </row>
    <row r="9258" spans="1:6" x14ac:dyDescent="0.25">
      <c r="A9258" t="s">
        <v>264</v>
      </c>
      <c r="B9258" t="s">
        <v>83</v>
      </c>
      <c r="C9258" t="s">
        <v>84</v>
      </c>
      <c r="D9258" s="177">
        <v>44168</v>
      </c>
      <c r="E9258">
        <v>161</v>
      </c>
      <c r="F9258" s="38">
        <f t="shared" si="144"/>
        <v>44168</v>
      </c>
    </row>
    <row r="9259" spans="1:6" x14ac:dyDescent="0.25">
      <c r="A9259" t="s">
        <v>264</v>
      </c>
      <c r="B9259" t="s">
        <v>83</v>
      </c>
      <c r="C9259" t="s">
        <v>80</v>
      </c>
      <c r="D9259" s="177">
        <v>44168</v>
      </c>
      <c r="E9259">
        <v>66</v>
      </c>
      <c r="F9259" s="38">
        <f t="shared" si="144"/>
        <v>44168</v>
      </c>
    </row>
    <row r="9260" spans="1:6" x14ac:dyDescent="0.25">
      <c r="A9260" t="s">
        <v>91</v>
      </c>
      <c r="B9260" t="s">
        <v>91</v>
      </c>
      <c r="C9260" t="s">
        <v>100</v>
      </c>
      <c r="D9260" s="177">
        <v>44168</v>
      </c>
      <c r="E9260">
        <v>82</v>
      </c>
      <c r="F9260" s="38">
        <f t="shared" si="144"/>
        <v>44168</v>
      </c>
    </row>
    <row r="9261" spans="1:6" x14ac:dyDescent="0.25">
      <c r="A9261" t="s">
        <v>325</v>
      </c>
      <c r="B9261" t="s">
        <v>325</v>
      </c>
      <c r="C9261" t="s">
        <v>327</v>
      </c>
      <c r="D9261" s="177">
        <v>44168</v>
      </c>
      <c r="E9261">
        <v>21</v>
      </c>
      <c r="F9261" s="38">
        <f t="shared" si="144"/>
        <v>44168</v>
      </c>
    </row>
    <row r="9262" spans="1:6" x14ac:dyDescent="0.25">
      <c r="A9262" t="s">
        <v>57</v>
      </c>
      <c r="B9262" t="s">
        <v>57</v>
      </c>
      <c r="C9262" t="s">
        <v>59</v>
      </c>
      <c r="D9262" s="177">
        <v>44168</v>
      </c>
      <c r="E9262">
        <v>2</v>
      </c>
      <c r="F9262" s="38">
        <f t="shared" si="144"/>
        <v>44168</v>
      </c>
    </row>
    <row r="9263" spans="1:6" x14ac:dyDescent="0.25">
      <c r="A9263" t="s">
        <v>25</v>
      </c>
      <c r="B9263" t="s">
        <v>25</v>
      </c>
      <c r="C9263" t="s">
        <v>32</v>
      </c>
      <c r="D9263" s="177">
        <v>44168</v>
      </c>
      <c r="E9263">
        <v>81</v>
      </c>
      <c r="F9263" s="38">
        <f t="shared" si="144"/>
        <v>44168</v>
      </c>
    </row>
    <row r="9264" spans="1:6" x14ac:dyDescent="0.25">
      <c r="A9264" t="s">
        <v>18</v>
      </c>
      <c r="B9264" t="s">
        <v>18</v>
      </c>
      <c r="C9264" t="s">
        <v>23</v>
      </c>
      <c r="D9264" s="177">
        <v>44168</v>
      </c>
      <c r="E9264">
        <v>17</v>
      </c>
      <c r="F9264" s="38">
        <f t="shared" si="144"/>
        <v>44168</v>
      </c>
    </row>
    <row r="9265" spans="1:6" x14ac:dyDescent="0.25">
      <c r="A9265" t="s">
        <v>25</v>
      </c>
      <c r="B9265" t="s">
        <v>25</v>
      </c>
      <c r="C9265" t="s">
        <v>35</v>
      </c>
      <c r="D9265" s="177">
        <v>44168</v>
      </c>
      <c r="E9265">
        <v>39</v>
      </c>
      <c r="F9265" s="38">
        <f t="shared" si="144"/>
        <v>44168</v>
      </c>
    </row>
    <row r="9266" spans="1:6" x14ac:dyDescent="0.25">
      <c r="A9266" t="s">
        <v>25</v>
      </c>
      <c r="B9266" t="s">
        <v>25</v>
      </c>
      <c r="C9266" t="s">
        <v>46</v>
      </c>
      <c r="D9266" s="177">
        <v>44168</v>
      </c>
      <c r="E9266">
        <v>20</v>
      </c>
      <c r="F9266" s="38">
        <f t="shared" si="144"/>
        <v>44168</v>
      </c>
    </row>
    <row r="9267" spans="1:6" x14ac:dyDescent="0.25">
      <c r="A9267" t="s">
        <v>264</v>
      </c>
      <c r="B9267" t="s">
        <v>81</v>
      </c>
      <c r="C9267" t="s">
        <v>82</v>
      </c>
      <c r="D9267" s="177">
        <v>44168</v>
      </c>
      <c r="E9267">
        <v>50</v>
      </c>
      <c r="F9267" s="38">
        <f t="shared" si="144"/>
        <v>44168</v>
      </c>
    </row>
    <row r="9268" spans="1:6" x14ac:dyDescent="0.25">
      <c r="A9268" t="s">
        <v>264</v>
      </c>
      <c r="B9268" t="s">
        <v>83</v>
      </c>
      <c r="C9268" t="s">
        <v>86</v>
      </c>
      <c r="D9268" s="177">
        <v>44168</v>
      </c>
      <c r="E9268">
        <v>16</v>
      </c>
      <c r="F9268" s="38">
        <f t="shared" si="144"/>
        <v>44168</v>
      </c>
    </row>
    <row r="9269" spans="1:6" x14ac:dyDescent="0.25">
      <c r="A9269" t="s">
        <v>264</v>
      </c>
      <c r="B9269" t="s">
        <v>83</v>
      </c>
      <c r="C9269" t="s">
        <v>90</v>
      </c>
      <c r="D9269" s="177">
        <v>44168</v>
      </c>
      <c r="E9269">
        <v>90</v>
      </c>
      <c r="F9269" s="38">
        <f t="shared" si="144"/>
        <v>44168</v>
      </c>
    </row>
    <row r="9270" spans="1:6" x14ac:dyDescent="0.25">
      <c r="A9270" t="s">
        <v>263</v>
      </c>
      <c r="B9270" t="s">
        <v>199</v>
      </c>
      <c r="C9270" t="s">
        <v>447</v>
      </c>
      <c r="D9270" s="177">
        <v>44168</v>
      </c>
      <c r="E9270">
        <v>1</v>
      </c>
      <c r="F9270" s="38">
        <f t="shared" si="144"/>
        <v>44168</v>
      </c>
    </row>
    <row r="9271" spans="1:6" x14ac:dyDescent="0.25">
      <c r="A9271" t="s">
        <v>25</v>
      </c>
      <c r="B9271" t="s">
        <v>54</v>
      </c>
      <c r="C9271" t="s">
        <v>55</v>
      </c>
      <c r="D9271" s="177">
        <v>44168</v>
      </c>
      <c r="E9271">
        <v>209</v>
      </c>
      <c r="F9271" s="38">
        <f t="shared" si="144"/>
        <v>44168</v>
      </c>
    </row>
    <row r="9272" spans="1:6" x14ac:dyDescent="0.25">
      <c r="A9272" t="s">
        <v>57</v>
      </c>
      <c r="B9272" t="s">
        <v>57</v>
      </c>
      <c r="C9272" t="s">
        <v>130</v>
      </c>
      <c r="D9272" s="177">
        <v>44167</v>
      </c>
      <c r="E9272">
        <v>19</v>
      </c>
      <c r="F9272" s="38">
        <f t="shared" si="144"/>
        <v>44167</v>
      </c>
    </row>
    <row r="9273" spans="1:6" x14ac:dyDescent="0.25">
      <c r="A9273" t="s">
        <v>263</v>
      </c>
      <c r="B9273" t="s">
        <v>199</v>
      </c>
      <c r="C9273" t="s">
        <v>75</v>
      </c>
      <c r="D9273" s="177">
        <v>44167</v>
      </c>
      <c r="E9273">
        <v>56</v>
      </c>
      <c r="F9273" s="38">
        <f t="shared" si="144"/>
        <v>44167</v>
      </c>
    </row>
    <row r="9274" spans="1:6" x14ac:dyDescent="0.25">
      <c r="A9274" t="s">
        <v>57</v>
      </c>
      <c r="B9274" t="s">
        <v>57</v>
      </c>
      <c r="C9274" t="s">
        <v>62</v>
      </c>
      <c r="D9274" s="177">
        <v>44167</v>
      </c>
      <c r="E9274">
        <v>14</v>
      </c>
      <c r="F9274" s="38">
        <f t="shared" si="144"/>
        <v>44167</v>
      </c>
    </row>
    <row r="9275" spans="1:6" x14ac:dyDescent="0.25">
      <c r="A9275" t="s">
        <v>264</v>
      </c>
      <c r="B9275" t="s">
        <v>83</v>
      </c>
      <c r="C9275" t="s">
        <v>80</v>
      </c>
      <c r="D9275" s="177">
        <v>44167</v>
      </c>
      <c r="E9275">
        <v>20</v>
      </c>
      <c r="F9275" s="38">
        <f t="shared" si="144"/>
        <v>44167</v>
      </c>
    </row>
    <row r="9276" spans="1:6" x14ac:dyDescent="0.25">
      <c r="A9276" t="s">
        <v>264</v>
      </c>
      <c r="B9276" t="s">
        <v>83</v>
      </c>
      <c r="C9276" t="s">
        <v>85</v>
      </c>
      <c r="D9276" s="177">
        <v>44167</v>
      </c>
      <c r="E9276">
        <v>21</v>
      </c>
      <c r="F9276" s="38">
        <f t="shared" si="144"/>
        <v>44167</v>
      </c>
    </row>
    <row r="9277" spans="1:6" x14ac:dyDescent="0.25">
      <c r="A9277" t="s">
        <v>325</v>
      </c>
      <c r="B9277" t="s">
        <v>325</v>
      </c>
      <c r="C9277" t="s">
        <v>327</v>
      </c>
      <c r="D9277" s="177">
        <v>44167</v>
      </c>
      <c r="E9277">
        <v>29</v>
      </c>
      <c r="F9277" s="38">
        <f t="shared" si="144"/>
        <v>44167</v>
      </c>
    </row>
    <row r="9278" spans="1:6" x14ac:dyDescent="0.25">
      <c r="A9278" t="s">
        <v>25</v>
      </c>
      <c r="B9278" t="s">
        <v>25</v>
      </c>
      <c r="C9278" t="s">
        <v>45</v>
      </c>
      <c r="D9278" s="177">
        <v>44167</v>
      </c>
      <c r="E9278">
        <v>105</v>
      </c>
      <c r="F9278" s="38">
        <f t="shared" si="144"/>
        <v>44167</v>
      </c>
    </row>
    <row r="9279" spans="1:6" x14ac:dyDescent="0.25">
      <c r="A9279" t="s">
        <v>25</v>
      </c>
      <c r="B9279" t="s">
        <v>25</v>
      </c>
      <c r="C9279" t="s">
        <v>50</v>
      </c>
      <c r="D9279" s="177">
        <v>44167</v>
      </c>
      <c r="E9279">
        <v>22</v>
      </c>
      <c r="F9279" s="38">
        <f t="shared" si="144"/>
        <v>44167</v>
      </c>
    </row>
    <row r="9280" spans="1:6" x14ac:dyDescent="0.25">
      <c r="A9280" t="s">
        <v>25</v>
      </c>
      <c r="B9280" t="s">
        <v>25</v>
      </c>
      <c r="C9280" t="s">
        <v>36</v>
      </c>
      <c r="D9280" s="177">
        <v>44167</v>
      </c>
      <c r="E9280">
        <v>41</v>
      </c>
      <c r="F9280" s="38">
        <f t="shared" si="144"/>
        <v>44167</v>
      </c>
    </row>
    <row r="9281" spans="1:6" x14ac:dyDescent="0.25">
      <c r="A9281" t="s">
        <v>25</v>
      </c>
      <c r="B9281" t="s">
        <v>25</v>
      </c>
      <c r="C9281" t="s">
        <v>41</v>
      </c>
      <c r="D9281" s="177">
        <v>44167</v>
      </c>
      <c r="E9281">
        <v>50</v>
      </c>
      <c r="F9281" s="38">
        <f t="shared" si="144"/>
        <v>44167</v>
      </c>
    </row>
    <row r="9282" spans="1:6" x14ac:dyDescent="0.25">
      <c r="A9282" t="s">
        <v>25</v>
      </c>
      <c r="B9282" t="s">
        <v>29</v>
      </c>
      <c r="C9282" t="s">
        <v>30</v>
      </c>
      <c r="D9282" s="177">
        <v>44167</v>
      </c>
      <c r="E9282">
        <v>34</v>
      </c>
      <c r="F9282" s="38">
        <f t="shared" si="144"/>
        <v>44167</v>
      </c>
    </row>
    <row r="9283" spans="1:6" x14ac:dyDescent="0.25">
      <c r="A9283" t="s">
        <v>25</v>
      </c>
      <c r="B9283" t="s">
        <v>54</v>
      </c>
      <c r="C9283" t="s">
        <v>56</v>
      </c>
      <c r="D9283" s="177">
        <v>44167</v>
      </c>
      <c r="E9283">
        <v>126</v>
      </c>
      <c r="F9283" s="38">
        <f t="shared" ref="F9283:F9346" si="145">D9283</f>
        <v>44167</v>
      </c>
    </row>
    <row r="9284" spans="1:6" x14ac:dyDescent="0.25">
      <c r="A9284" t="s">
        <v>25</v>
      </c>
      <c r="B9284" t="s">
        <v>54</v>
      </c>
      <c r="C9284" t="s">
        <v>55</v>
      </c>
      <c r="D9284" s="177">
        <v>44167</v>
      </c>
      <c r="E9284">
        <v>171</v>
      </c>
      <c r="F9284" s="38">
        <f t="shared" si="145"/>
        <v>44167</v>
      </c>
    </row>
    <row r="9285" spans="1:6" x14ac:dyDescent="0.25">
      <c r="A9285" t="s">
        <v>71</v>
      </c>
      <c r="B9285" t="s">
        <v>71</v>
      </c>
      <c r="C9285" t="s">
        <v>72</v>
      </c>
      <c r="D9285" s="177">
        <v>44167</v>
      </c>
      <c r="E9285">
        <v>82</v>
      </c>
      <c r="F9285" s="38">
        <f t="shared" si="145"/>
        <v>44167</v>
      </c>
    </row>
    <row r="9286" spans="1:6" x14ac:dyDescent="0.25">
      <c r="A9286" t="s">
        <v>57</v>
      </c>
      <c r="B9286" t="s">
        <v>57</v>
      </c>
      <c r="C9286" t="s">
        <v>63</v>
      </c>
      <c r="D9286" s="177">
        <v>44167</v>
      </c>
      <c r="E9286">
        <v>44</v>
      </c>
      <c r="F9286" s="38">
        <f t="shared" si="145"/>
        <v>44167</v>
      </c>
    </row>
    <row r="9287" spans="1:6" x14ac:dyDescent="0.25">
      <c r="A9287" t="s">
        <v>263</v>
      </c>
      <c r="B9287" t="s">
        <v>199</v>
      </c>
      <c r="C9287" t="s">
        <v>77</v>
      </c>
      <c r="D9287" s="177">
        <v>44167</v>
      </c>
      <c r="E9287">
        <v>57</v>
      </c>
      <c r="F9287" s="38">
        <f t="shared" si="145"/>
        <v>44167</v>
      </c>
    </row>
    <row r="9288" spans="1:6" x14ac:dyDescent="0.25">
      <c r="A9288" t="s">
        <v>91</v>
      </c>
      <c r="B9288" t="s">
        <v>91</v>
      </c>
      <c r="C9288" t="s">
        <v>101</v>
      </c>
      <c r="D9288" s="177">
        <v>44167</v>
      </c>
      <c r="E9288">
        <v>41</v>
      </c>
      <c r="F9288" s="38">
        <f t="shared" si="145"/>
        <v>44167</v>
      </c>
    </row>
    <row r="9289" spans="1:6" x14ac:dyDescent="0.25">
      <c r="A9289" t="s">
        <v>264</v>
      </c>
      <c r="B9289" t="s">
        <v>83</v>
      </c>
      <c r="C9289" t="s">
        <v>181</v>
      </c>
      <c r="D9289" s="177">
        <v>44167</v>
      </c>
      <c r="E9289">
        <v>59</v>
      </c>
      <c r="F9289" s="38">
        <f t="shared" si="145"/>
        <v>44167</v>
      </c>
    </row>
    <row r="9290" spans="1:6" x14ac:dyDescent="0.25">
      <c r="A9290" t="s">
        <v>264</v>
      </c>
      <c r="B9290" t="s">
        <v>83</v>
      </c>
      <c r="C9290" t="s">
        <v>86</v>
      </c>
      <c r="D9290" s="177">
        <v>44167</v>
      </c>
      <c r="E9290">
        <v>17</v>
      </c>
      <c r="F9290" s="38">
        <f t="shared" si="145"/>
        <v>44167</v>
      </c>
    </row>
    <row r="9291" spans="1:6" x14ac:dyDescent="0.25">
      <c r="A9291" t="s">
        <v>25</v>
      </c>
      <c r="B9291" t="s">
        <v>25</v>
      </c>
      <c r="C9291" t="s">
        <v>48</v>
      </c>
      <c r="D9291" s="177">
        <v>44167</v>
      </c>
      <c r="E9291">
        <v>3</v>
      </c>
      <c r="F9291" s="38">
        <f t="shared" si="145"/>
        <v>44167</v>
      </c>
    </row>
    <row r="9292" spans="1:6" x14ac:dyDescent="0.25">
      <c r="A9292" t="s">
        <v>25</v>
      </c>
      <c r="B9292" t="s">
        <v>25</v>
      </c>
      <c r="C9292" t="s">
        <v>47</v>
      </c>
      <c r="D9292" s="177">
        <v>44167</v>
      </c>
      <c r="E9292">
        <v>77</v>
      </c>
      <c r="F9292" s="38">
        <f t="shared" si="145"/>
        <v>44167</v>
      </c>
    </row>
    <row r="9293" spans="1:6" x14ac:dyDescent="0.25">
      <c r="A9293" t="s">
        <v>25</v>
      </c>
      <c r="B9293" t="s">
        <v>25</v>
      </c>
      <c r="C9293" t="s">
        <v>44</v>
      </c>
      <c r="D9293" s="177">
        <v>44167</v>
      </c>
      <c r="E9293">
        <v>14</v>
      </c>
      <c r="F9293" s="38">
        <f t="shared" si="145"/>
        <v>44167</v>
      </c>
    </row>
    <row r="9294" spans="1:6" x14ac:dyDescent="0.25">
      <c r="A9294" t="s">
        <v>25</v>
      </c>
      <c r="B9294" t="s">
        <v>25</v>
      </c>
      <c r="C9294" t="s">
        <v>39</v>
      </c>
      <c r="D9294" s="177">
        <v>44167</v>
      </c>
      <c r="E9294">
        <v>77</v>
      </c>
      <c r="F9294" s="38">
        <f t="shared" si="145"/>
        <v>44167</v>
      </c>
    </row>
    <row r="9295" spans="1:6" x14ac:dyDescent="0.25">
      <c r="A9295" t="s">
        <v>25</v>
      </c>
      <c r="B9295" t="s">
        <v>25</v>
      </c>
      <c r="C9295" t="s">
        <v>42</v>
      </c>
      <c r="D9295" s="177">
        <v>44167</v>
      </c>
      <c r="E9295">
        <v>24</v>
      </c>
      <c r="F9295" s="38">
        <f t="shared" si="145"/>
        <v>44167</v>
      </c>
    </row>
    <row r="9296" spans="1:6" x14ac:dyDescent="0.25">
      <c r="A9296" t="s">
        <v>18</v>
      </c>
      <c r="B9296" t="s">
        <v>18</v>
      </c>
      <c r="C9296" t="s">
        <v>23</v>
      </c>
      <c r="D9296" s="177">
        <v>44167</v>
      </c>
      <c r="E9296">
        <v>15</v>
      </c>
      <c r="F9296" s="38">
        <f t="shared" si="145"/>
        <v>44167</v>
      </c>
    </row>
    <row r="9297" spans="1:6" x14ac:dyDescent="0.25">
      <c r="A9297" t="s">
        <v>18</v>
      </c>
      <c r="B9297" t="s">
        <v>18</v>
      </c>
      <c r="C9297" t="s">
        <v>24</v>
      </c>
      <c r="D9297" s="177">
        <v>44167</v>
      </c>
      <c r="E9297">
        <v>59</v>
      </c>
      <c r="F9297" s="38">
        <f t="shared" si="145"/>
        <v>44167</v>
      </c>
    </row>
    <row r="9298" spans="1:6" x14ac:dyDescent="0.25">
      <c r="A9298" t="s">
        <v>91</v>
      </c>
      <c r="B9298" t="s">
        <v>91</v>
      </c>
      <c r="C9298" t="s">
        <v>100</v>
      </c>
      <c r="D9298" s="177">
        <v>44167</v>
      </c>
      <c r="E9298">
        <v>115</v>
      </c>
      <c r="F9298" s="38">
        <f t="shared" si="145"/>
        <v>44167</v>
      </c>
    </row>
    <row r="9299" spans="1:6" x14ac:dyDescent="0.25">
      <c r="A9299" t="s">
        <v>91</v>
      </c>
      <c r="B9299" t="s">
        <v>91</v>
      </c>
      <c r="C9299" t="s">
        <v>96</v>
      </c>
      <c r="D9299" s="177">
        <v>44167</v>
      </c>
      <c r="E9299">
        <v>37</v>
      </c>
      <c r="F9299" s="38">
        <f t="shared" si="145"/>
        <v>44167</v>
      </c>
    </row>
    <row r="9300" spans="1:6" x14ac:dyDescent="0.25">
      <c r="A9300" t="s">
        <v>264</v>
      </c>
      <c r="B9300" t="s">
        <v>83</v>
      </c>
      <c r="C9300" t="s">
        <v>84</v>
      </c>
      <c r="D9300" s="177">
        <v>44167</v>
      </c>
      <c r="E9300">
        <v>155</v>
      </c>
      <c r="F9300" s="38">
        <f t="shared" si="145"/>
        <v>44167</v>
      </c>
    </row>
    <row r="9301" spans="1:6" x14ac:dyDescent="0.25">
      <c r="A9301" t="s">
        <v>25</v>
      </c>
      <c r="B9301" t="s">
        <v>25</v>
      </c>
      <c r="C9301" t="s">
        <v>53</v>
      </c>
      <c r="D9301" s="177">
        <v>44167</v>
      </c>
      <c r="E9301">
        <v>53</v>
      </c>
      <c r="F9301" s="38">
        <f t="shared" si="145"/>
        <v>44167</v>
      </c>
    </row>
    <row r="9302" spans="1:6" x14ac:dyDescent="0.25">
      <c r="A9302" t="s">
        <v>57</v>
      </c>
      <c r="B9302" t="s">
        <v>57</v>
      </c>
      <c r="C9302" t="s">
        <v>60</v>
      </c>
      <c r="D9302" s="177">
        <v>44167</v>
      </c>
      <c r="E9302">
        <v>15</v>
      </c>
      <c r="F9302" s="38">
        <f t="shared" si="145"/>
        <v>44167</v>
      </c>
    </row>
    <row r="9303" spans="1:6" x14ac:dyDescent="0.25">
      <c r="A9303" t="s">
        <v>263</v>
      </c>
      <c r="B9303" t="s">
        <v>199</v>
      </c>
      <c r="C9303" t="s">
        <v>447</v>
      </c>
      <c r="D9303" s="177">
        <v>44167</v>
      </c>
      <c r="E9303">
        <v>22</v>
      </c>
      <c r="F9303" s="38">
        <f t="shared" si="145"/>
        <v>44167</v>
      </c>
    </row>
    <row r="9304" spans="1:6" x14ac:dyDescent="0.25">
      <c r="A9304" t="s">
        <v>57</v>
      </c>
      <c r="B9304" t="s">
        <v>57</v>
      </c>
      <c r="C9304" t="s">
        <v>61</v>
      </c>
      <c r="D9304" s="177">
        <v>44167</v>
      </c>
      <c r="E9304">
        <v>19</v>
      </c>
      <c r="F9304" s="38">
        <f t="shared" si="145"/>
        <v>44167</v>
      </c>
    </row>
    <row r="9305" spans="1:6" x14ac:dyDescent="0.25">
      <c r="A9305" t="s">
        <v>25</v>
      </c>
      <c r="B9305" t="s">
        <v>26</v>
      </c>
      <c r="C9305" t="s">
        <v>28</v>
      </c>
      <c r="D9305" s="177">
        <v>44167</v>
      </c>
      <c r="E9305">
        <v>40</v>
      </c>
      <c r="F9305" s="38">
        <f t="shared" si="145"/>
        <v>44167</v>
      </c>
    </row>
    <row r="9306" spans="1:6" x14ac:dyDescent="0.25">
      <c r="A9306" t="s">
        <v>25</v>
      </c>
      <c r="B9306" t="s">
        <v>25</v>
      </c>
      <c r="C9306" t="s">
        <v>32</v>
      </c>
      <c r="D9306" s="177">
        <v>44167</v>
      </c>
      <c r="E9306">
        <v>60</v>
      </c>
      <c r="F9306" s="38">
        <f t="shared" si="145"/>
        <v>44167</v>
      </c>
    </row>
    <row r="9307" spans="1:6" x14ac:dyDescent="0.25">
      <c r="A9307" t="s">
        <v>337</v>
      </c>
      <c r="B9307" t="s">
        <v>338</v>
      </c>
      <c r="C9307" t="s">
        <v>177</v>
      </c>
      <c r="D9307" s="177">
        <v>44167</v>
      </c>
      <c r="E9307">
        <v>37</v>
      </c>
      <c r="F9307" s="38">
        <f t="shared" si="145"/>
        <v>44167</v>
      </c>
    </row>
    <row r="9308" spans="1:6" x14ac:dyDescent="0.25">
      <c r="A9308" t="s">
        <v>18</v>
      </c>
      <c r="B9308" t="s">
        <v>19</v>
      </c>
      <c r="C9308" t="s">
        <v>20</v>
      </c>
      <c r="D9308" s="177">
        <v>44167</v>
      </c>
      <c r="E9308">
        <v>54</v>
      </c>
      <c r="F9308" s="38">
        <f t="shared" si="145"/>
        <v>44167</v>
      </c>
    </row>
    <row r="9309" spans="1:6" x14ac:dyDescent="0.25">
      <c r="A9309" t="s">
        <v>25</v>
      </c>
      <c r="B9309" t="s">
        <v>25</v>
      </c>
      <c r="C9309" t="s">
        <v>46</v>
      </c>
      <c r="D9309" s="177">
        <v>44167</v>
      </c>
      <c r="E9309">
        <v>3</v>
      </c>
      <c r="F9309" s="38">
        <f t="shared" si="145"/>
        <v>44167</v>
      </c>
    </row>
    <row r="9310" spans="1:6" x14ac:dyDescent="0.25">
      <c r="A9310" t="s">
        <v>25</v>
      </c>
      <c r="B9310" t="s">
        <v>25</v>
      </c>
      <c r="C9310" t="s">
        <v>186</v>
      </c>
      <c r="D9310" s="177">
        <v>44167</v>
      </c>
      <c r="E9310">
        <v>1</v>
      </c>
      <c r="F9310" s="38">
        <f t="shared" si="145"/>
        <v>44167</v>
      </c>
    </row>
    <row r="9311" spans="1:6" x14ac:dyDescent="0.25">
      <c r="A9311" t="s">
        <v>25</v>
      </c>
      <c r="B9311" t="s">
        <v>25</v>
      </c>
      <c r="C9311" t="s">
        <v>40</v>
      </c>
      <c r="D9311" s="177">
        <v>44167</v>
      </c>
      <c r="E9311">
        <v>6</v>
      </c>
      <c r="F9311" s="38">
        <f t="shared" si="145"/>
        <v>44167</v>
      </c>
    </row>
    <row r="9312" spans="1:6" x14ac:dyDescent="0.25">
      <c r="A9312" t="s">
        <v>25</v>
      </c>
      <c r="B9312" t="s">
        <v>25</v>
      </c>
      <c r="C9312" t="s">
        <v>37</v>
      </c>
      <c r="D9312" s="177">
        <v>44167</v>
      </c>
      <c r="E9312">
        <v>107</v>
      </c>
      <c r="F9312" s="38">
        <f t="shared" si="145"/>
        <v>44167</v>
      </c>
    </row>
    <row r="9313" spans="1:6" x14ac:dyDescent="0.25">
      <c r="A9313" t="s">
        <v>25</v>
      </c>
      <c r="B9313" t="s">
        <v>25</v>
      </c>
      <c r="C9313" t="s">
        <v>43</v>
      </c>
      <c r="D9313" s="177">
        <v>44167</v>
      </c>
      <c r="E9313">
        <v>29</v>
      </c>
      <c r="F9313" s="38">
        <f t="shared" si="145"/>
        <v>44167</v>
      </c>
    </row>
    <row r="9314" spans="1:6" x14ac:dyDescent="0.25">
      <c r="A9314" t="s">
        <v>25</v>
      </c>
      <c r="B9314" t="s">
        <v>25</v>
      </c>
      <c r="C9314" t="s">
        <v>49</v>
      </c>
      <c r="D9314" s="177">
        <v>44167</v>
      </c>
      <c r="E9314">
        <v>93</v>
      </c>
      <c r="F9314" s="38">
        <f t="shared" si="145"/>
        <v>44167</v>
      </c>
    </row>
    <row r="9315" spans="1:6" x14ac:dyDescent="0.25">
      <c r="A9315" t="s">
        <v>25</v>
      </c>
      <c r="B9315" t="s">
        <v>26</v>
      </c>
      <c r="C9315" t="s">
        <v>27</v>
      </c>
      <c r="D9315" s="177">
        <v>44167</v>
      </c>
      <c r="E9315">
        <v>36</v>
      </c>
      <c r="F9315" s="38">
        <f t="shared" si="145"/>
        <v>44167</v>
      </c>
    </row>
    <row r="9316" spans="1:6" x14ac:dyDescent="0.25">
      <c r="A9316" t="s">
        <v>25</v>
      </c>
      <c r="B9316" t="s">
        <v>25</v>
      </c>
      <c r="C9316" t="s">
        <v>31</v>
      </c>
      <c r="D9316" s="177">
        <v>44167</v>
      </c>
      <c r="E9316">
        <v>90</v>
      </c>
      <c r="F9316" s="38">
        <f t="shared" si="145"/>
        <v>44167</v>
      </c>
    </row>
    <row r="9317" spans="1:6" x14ac:dyDescent="0.25">
      <c r="A9317" t="s">
        <v>25</v>
      </c>
      <c r="B9317" t="s">
        <v>54</v>
      </c>
      <c r="C9317" t="s">
        <v>187</v>
      </c>
      <c r="D9317" s="177">
        <v>44167</v>
      </c>
      <c r="E9317">
        <v>8</v>
      </c>
      <c r="F9317" s="38">
        <f t="shared" si="145"/>
        <v>44167</v>
      </c>
    </row>
    <row r="9318" spans="1:6" x14ac:dyDescent="0.25">
      <c r="A9318" t="s">
        <v>264</v>
      </c>
      <c r="B9318" t="s">
        <v>81</v>
      </c>
      <c r="C9318" t="s">
        <v>82</v>
      </c>
      <c r="D9318" s="177">
        <v>44167</v>
      </c>
      <c r="E9318">
        <v>43</v>
      </c>
      <c r="F9318" s="38">
        <f t="shared" si="145"/>
        <v>44167</v>
      </c>
    </row>
    <row r="9319" spans="1:6" x14ac:dyDescent="0.25">
      <c r="A9319" t="s">
        <v>91</v>
      </c>
      <c r="B9319" t="s">
        <v>91</v>
      </c>
      <c r="C9319" t="s">
        <v>95</v>
      </c>
      <c r="D9319" s="177">
        <v>44167</v>
      </c>
      <c r="E9319">
        <v>12</v>
      </c>
      <c r="F9319" s="38">
        <f t="shared" si="145"/>
        <v>44167</v>
      </c>
    </row>
    <row r="9320" spans="1:6" x14ac:dyDescent="0.25">
      <c r="A9320" t="s">
        <v>264</v>
      </c>
      <c r="B9320" t="s">
        <v>83</v>
      </c>
      <c r="C9320" t="s">
        <v>90</v>
      </c>
      <c r="D9320" s="177">
        <v>44167</v>
      </c>
      <c r="E9320">
        <v>22</v>
      </c>
      <c r="F9320" s="38">
        <f t="shared" si="145"/>
        <v>44167</v>
      </c>
    </row>
    <row r="9321" spans="1:6" x14ac:dyDescent="0.25">
      <c r="A9321" t="s">
        <v>264</v>
      </c>
      <c r="B9321" t="s">
        <v>83</v>
      </c>
      <c r="C9321" t="s">
        <v>80</v>
      </c>
      <c r="D9321" s="177">
        <v>44166</v>
      </c>
      <c r="E9321">
        <v>18</v>
      </c>
      <c r="F9321" s="38">
        <f t="shared" si="145"/>
        <v>44166</v>
      </c>
    </row>
    <row r="9322" spans="1:6" x14ac:dyDescent="0.25">
      <c r="A9322" t="s">
        <v>91</v>
      </c>
      <c r="B9322" t="s">
        <v>91</v>
      </c>
      <c r="C9322" t="s">
        <v>101</v>
      </c>
      <c r="D9322" s="177">
        <v>44166</v>
      </c>
      <c r="E9322">
        <v>37</v>
      </c>
      <c r="F9322" s="38">
        <f t="shared" si="145"/>
        <v>44166</v>
      </c>
    </row>
    <row r="9323" spans="1:6" x14ac:dyDescent="0.25">
      <c r="A9323" t="s">
        <v>91</v>
      </c>
      <c r="B9323" t="s">
        <v>91</v>
      </c>
      <c r="C9323" t="s">
        <v>100</v>
      </c>
      <c r="D9323" s="177">
        <v>44166</v>
      </c>
      <c r="E9323">
        <v>91</v>
      </c>
      <c r="F9323" s="38">
        <f t="shared" si="145"/>
        <v>44166</v>
      </c>
    </row>
    <row r="9324" spans="1:6" x14ac:dyDescent="0.25">
      <c r="A9324" t="s">
        <v>325</v>
      </c>
      <c r="B9324" t="s">
        <v>325</v>
      </c>
      <c r="C9324" t="s">
        <v>327</v>
      </c>
      <c r="D9324" s="177">
        <v>44166</v>
      </c>
      <c r="E9324">
        <v>22</v>
      </c>
      <c r="F9324" s="38">
        <f t="shared" si="145"/>
        <v>44166</v>
      </c>
    </row>
    <row r="9325" spans="1:6" x14ac:dyDescent="0.25">
      <c r="A9325" t="s">
        <v>263</v>
      </c>
      <c r="B9325" t="s">
        <v>199</v>
      </c>
      <c r="C9325" t="s">
        <v>75</v>
      </c>
      <c r="D9325" s="177">
        <v>44166</v>
      </c>
      <c r="E9325">
        <v>33</v>
      </c>
      <c r="F9325" s="38">
        <f t="shared" si="145"/>
        <v>44166</v>
      </c>
    </row>
    <row r="9326" spans="1:6" x14ac:dyDescent="0.25">
      <c r="A9326" t="s">
        <v>337</v>
      </c>
      <c r="B9326" t="s">
        <v>338</v>
      </c>
      <c r="C9326" t="s">
        <v>177</v>
      </c>
      <c r="D9326" s="177">
        <v>44166</v>
      </c>
      <c r="E9326">
        <v>44</v>
      </c>
      <c r="F9326" s="38">
        <f t="shared" si="145"/>
        <v>44166</v>
      </c>
    </row>
    <row r="9327" spans="1:6" x14ac:dyDescent="0.25">
      <c r="A9327" t="s">
        <v>18</v>
      </c>
      <c r="B9327" t="s">
        <v>19</v>
      </c>
      <c r="C9327" t="s">
        <v>20</v>
      </c>
      <c r="D9327" s="177">
        <v>44166</v>
      </c>
      <c r="E9327">
        <v>47</v>
      </c>
      <c r="F9327" s="38">
        <f t="shared" si="145"/>
        <v>44166</v>
      </c>
    </row>
    <row r="9328" spans="1:6" x14ac:dyDescent="0.25">
      <c r="A9328" t="s">
        <v>18</v>
      </c>
      <c r="B9328" t="s">
        <v>18</v>
      </c>
      <c r="C9328" t="s">
        <v>23</v>
      </c>
      <c r="D9328" s="177">
        <v>44166</v>
      </c>
      <c r="E9328">
        <v>33</v>
      </c>
      <c r="F9328" s="38">
        <f t="shared" si="145"/>
        <v>44166</v>
      </c>
    </row>
    <row r="9329" spans="1:6" x14ac:dyDescent="0.25">
      <c r="A9329" t="s">
        <v>25</v>
      </c>
      <c r="B9329" t="s">
        <v>25</v>
      </c>
      <c r="C9329" t="s">
        <v>47</v>
      </c>
      <c r="D9329" s="177">
        <v>44166</v>
      </c>
      <c r="E9329">
        <v>70</v>
      </c>
      <c r="F9329" s="38">
        <f t="shared" si="145"/>
        <v>44166</v>
      </c>
    </row>
    <row r="9330" spans="1:6" x14ac:dyDescent="0.25">
      <c r="A9330" t="s">
        <v>25</v>
      </c>
      <c r="B9330" t="s">
        <v>25</v>
      </c>
      <c r="C9330" t="s">
        <v>36</v>
      </c>
      <c r="D9330" s="177">
        <v>44166</v>
      </c>
      <c r="E9330">
        <v>17</v>
      </c>
      <c r="F9330" s="38">
        <f t="shared" si="145"/>
        <v>44166</v>
      </c>
    </row>
    <row r="9331" spans="1:6" x14ac:dyDescent="0.25">
      <c r="A9331" t="s">
        <v>25</v>
      </c>
      <c r="B9331" t="s">
        <v>25</v>
      </c>
      <c r="C9331" t="s">
        <v>38</v>
      </c>
      <c r="D9331" s="177">
        <v>44166</v>
      </c>
      <c r="E9331">
        <v>24</v>
      </c>
      <c r="F9331" s="38">
        <f t="shared" si="145"/>
        <v>44166</v>
      </c>
    </row>
    <row r="9332" spans="1:6" x14ac:dyDescent="0.25">
      <c r="A9332" t="s">
        <v>25</v>
      </c>
      <c r="B9332" t="s">
        <v>25</v>
      </c>
      <c r="C9332" t="s">
        <v>40</v>
      </c>
      <c r="D9332" s="177">
        <v>44166</v>
      </c>
      <c r="E9332">
        <v>6</v>
      </c>
      <c r="F9332" s="38">
        <f t="shared" si="145"/>
        <v>44166</v>
      </c>
    </row>
    <row r="9333" spans="1:6" x14ac:dyDescent="0.25">
      <c r="A9333" t="s">
        <v>25</v>
      </c>
      <c r="B9333" t="s">
        <v>25</v>
      </c>
      <c r="C9333" t="s">
        <v>41</v>
      </c>
      <c r="D9333" s="177">
        <v>44166</v>
      </c>
      <c r="E9333">
        <v>28</v>
      </c>
      <c r="F9333" s="38">
        <f t="shared" si="145"/>
        <v>44166</v>
      </c>
    </row>
    <row r="9334" spans="1:6" x14ac:dyDescent="0.25">
      <c r="A9334" t="s">
        <v>71</v>
      </c>
      <c r="B9334" t="s">
        <v>71</v>
      </c>
      <c r="C9334" t="s">
        <v>72</v>
      </c>
      <c r="D9334" s="177">
        <v>44166</v>
      </c>
      <c r="E9334">
        <v>89</v>
      </c>
      <c r="F9334" s="38">
        <f t="shared" si="145"/>
        <v>44166</v>
      </c>
    </row>
    <row r="9335" spans="1:6" x14ac:dyDescent="0.25">
      <c r="A9335" t="s">
        <v>25</v>
      </c>
      <c r="B9335" t="s">
        <v>54</v>
      </c>
      <c r="C9335" t="s">
        <v>187</v>
      </c>
      <c r="D9335" s="177">
        <v>44166</v>
      </c>
      <c r="E9335">
        <v>2</v>
      </c>
      <c r="F9335" s="38">
        <f t="shared" si="145"/>
        <v>44166</v>
      </c>
    </row>
    <row r="9336" spans="1:6" x14ac:dyDescent="0.25">
      <c r="A9336" t="s">
        <v>25</v>
      </c>
      <c r="B9336" t="s">
        <v>54</v>
      </c>
      <c r="C9336" t="s">
        <v>55</v>
      </c>
      <c r="D9336" s="177">
        <v>44166</v>
      </c>
      <c r="E9336">
        <v>111</v>
      </c>
      <c r="F9336" s="38">
        <f t="shared" si="145"/>
        <v>44166</v>
      </c>
    </row>
    <row r="9337" spans="1:6" x14ac:dyDescent="0.25">
      <c r="A9337" t="s">
        <v>264</v>
      </c>
      <c r="B9337" t="s">
        <v>81</v>
      </c>
      <c r="C9337" t="s">
        <v>82</v>
      </c>
      <c r="D9337" s="177">
        <v>44166</v>
      </c>
      <c r="E9337">
        <v>35</v>
      </c>
      <c r="F9337" s="38">
        <f t="shared" si="145"/>
        <v>44166</v>
      </c>
    </row>
    <row r="9338" spans="1:6" x14ac:dyDescent="0.25">
      <c r="A9338" t="s">
        <v>264</v>
      </c>
      <c r="B9338" t="s">
        <v>83</v>
      </c>
      <c r="C9338" t="s">
        <v>181</v>
      </c>
      <c r="D9338" s="177">
        <v>44166</v>
      </c>
      <c r="E9338">
        <v>65</v>
      </c>
      <c r="F9338" s="38">
        <f t="shared" si="145"/>
        <v>44166</v>
      </c>
    </row>
    <row r="9339" spans="1:6" x14ac:dyDescent="0.25">
      <c r="A9339" t="s">
        <v>264</v>
      </c>
      <c r="B9339" t="s">
        <v>83</v>
      </c>
      <c r="C9339" t="s">
        <v>179</v>
      </c>
      <c r="D9339" s="177">
        <v>44166</v>
      </c>
      <c r="E9339">
        <v>2</v>
      </c>
      <c r="F9339" s="38">
        <f t="shared" si="145"/>
        <v>44166</v>
      </c>
    </row>
    <row r="9340" spans="1:6" x14ac:dyDescent="0.25">
      <c r="A9340" t="s">
        <v>264</v>
      </c>
      <c r="B9340" t="s">
        <v>83</v>
      </c>
      <c r="C9340" t="s">
        <v>90</v>
      </c>
      <c r="D9340" s="177">
        <v>44166</v>
      </c>
      <c r="E9340">
        <v>17</v>
      </c>
      <c r="F9340" s="38">
        <f t="shared" si="145"/>
        <v>44166</v>
      </c>
    </row>
    <row r="9341" spans="1:6" x14ac:dyDescent="0.25">
      <c r="A9341" t="s">
        <v>91</v>
      </c>
      <c r="B9341" t="s">
        <v>91</v>
      </c>
      <c r="C9341" t="s">
        <v>102</v>
      </c>
      <c r="D9341" s="177">
        <v>44166</v>
      </c>
      <c r="E9341">
        <v>36</v>
      </c>
      <c r="F9341" s="38">
        <f t="shared" si="145"/>
        <v>44166</v>
      </c>
    </row>
    <row r="9342" spans="1:6" x14ac:dyDescent="0.25">
      <c r="A9342" t="s">
        <v>25</v>
      </c>
      <c r="B9342" t="s">
        <v>25</v>
      </c>
      <c r="C9342" t="s">
        <v>32</v>
      </c>
      <c r="D9342" s="177">
        <v>44166</v>
      </c>
      <c r="E9342">
        <v>79</v>
      </c>
      <c r="F9342" s="38">
        <f t="shared" si="145"/>
        <v>44166</v>
      </c>
    </row>
    <row r="9343" spans="1:6" x14ac:dyDescent="0.25">
      <c r="A9343" t="s">
        <v>25</v>
      </c>
      <c r="B9343" t="s">
        <v>29</v>
      </c>
      <c r="C9343" t="s">
        <v>30</v>
      </c>
      <c r="D9343" s="177">
        <v>44166</v>
      </c>
      <c r="E9343">
        <v>56</v>
      </c>
      <c r="F9343" s="38">
        <f t="shared" si="145"/>
        <v>44166</v>
      </c>
    </row>
    <row r="9344" spans="1:6" x14ac:dyDescent="0.25">
      <c r="A9344" t="s">
        <v>25</v>
      </c>
      <c r="B9344" t="s">
        <v>25</v>
      </c>
      <c r="C9344" t="s">
        <v>37</v>
      </c>
      <c r="D9344" s="177">
        <v>44166</v>
      </c>
      <c r="E9344">
        <v>88</v>
      </c>
      <c r="F9344" s="38">
        <f t="shared" si="145"/>
        <v>44166</v>
      </c>
    </row>
    <row r="9345" spans="1:6" x14ac:dyDescent="0.25">
      <c r="A9345" t="s">
        <v>25</v>
      </c>
      <c r="B9345" t="s">
        <v>25</v>
      </c>
      <c r="C9345" t="s">
        <v>34</v>
      </c>
      <c r="D9345" s="177">
        <v>44166</v>
      </c>
      <c r="E9345">
        <v>55</v>
      </c>
      <c r="F9345" s="38">
        <f t="shared" si="145"/>
        <v>44166</v>
      </c>
    </row>
    <row r="9346" spans="1:6" x14ac:dyDescent="0.25">
      <c r="A9346" t="s">
        <v>25</v>
      </c>
      <c r="B9346" t="s">
        <v>25</v>
      </c>
      <c r="C9346" t="s">
        <v>45</v>
      </c>
      <c r="D9346" s="177">
        <v>44166</v>
      </c>
      <c r="E9346">
        <v>86</v>
      </c>
      <c r="F9346" s="38">
        <f t="shared" si="145"/>
        <v>44166</v>
      </c>
    </row>
    <row r="9347" spans="1:6" x14ac:dyDescent="0.25">
      <c r="A9347" t="s">
        <v>25</v>
      </c>
      <c r="B9347" t="s">
        <v>25</v>
      </c>
      <c r="C9347" t="s">
        <v>46</v>
      </c>
      <c r="D9347" s="177">
        <v>44166</v>
      </c>
      <c r="E9347">
        <v>24</v>
      </c>
      <c r="F9347" s="38">
        <f t="shared" ref="F9347:F9410" si="146">D9347</f>
        <v>44166</v>
      </c>
    </row>
    <row r="9348" spans="1:6" x14ac:dyDescent="0.25">
      <c r="A9348" t="s">
        <v>25</v>
      </c>
      <c r="B9348" t="s">
        <v>25</v>
      </c>
      <c r="C9348" t="s">
        <v>50</v>
      </c>
      <c r="D9348" s="177">
        <v>44166</v>
      </c>
      <c r="E9348">
        <v>24</v>
      </c>
      <c r="F9348" s="38">
        <f t="shared" si="146"/>
        <v>44166</v>
      </c>
    </row>
    <row r="9349" spans="1:6" x14ac:dyDescent="0.25">
      <c r="A9349" t="s">
        <v>91</v>
      </c>
      <c r="B9349" t="s">
        <v>91</v>
      </c>
      <c r="C9349" t="s">
        <v>96</v>
      </c>
      <c r="D9349" s="177">
        <v>44166</v>
      </c>
      <c r="E9349">
        <v>4</v>
      </c>
      <c r="F9349" s="38">
        <f t="shared" si="146"/>
        <v>44166</v>
      </c>
    </row>
    <row r="9350" spans="1:6" x14ac:dyDescent="0.25">
      <c r="A9350" t="s">
        <v>263</v>
      </c>
      <c r="B9350" t="s">
        <v>199</v>
      </c>
      <c r="C9350" t="s">
        <v>319</v>
      </c>
      <c r="D9350" s="177">
        <v>44166</v>
      </c>
      <c r="E9350">
        <v>25</v>
      </c>
      <c r="F9350" s="38">
        <f t="shared" si="146"/>
        <v>44166</v>
      </c>
    </row>
    <row r="9351" spans="1:6" x14ac:dyDescent="0.25">
      <c r="A9351" t="s">
        <v>57</v>
      </c>
      <c r="B9351" t="s">
        <v>57</v>
      </c>
      <c r="C9351" t="s">
        <v>62</v>
      </c>
      <c r="D9351" s="177">
        <v>44166</v>
      </c>
      <c r="E9351">
        <v>3</v>
      </c>
      <c r="F9351" s="38">
        <f t="shared" si="146"/>
        <v>44166</v>
      </c>
    </row>
    <row r="9352" spans="1:6" x14ac:dyDescent="0.25">
      <c r="A9352" t="s">
        <v>57</v>
      </c>
      <c r="B9352" t="s">
        <v>57</v>
      </c>
      <c r="C9352" t="s">
        <v>61</v>
      </c>
      <c r="D9352" s="177">
        <v>44166</v>
      </c>
      <c r="E9352">
        <v>29</v>
      </c>
      <c r="F9352" s="38">
        <f t="shared" si="146"/>
        <v>44166</v>
      </c>
    </row>
    <row r="9353" spans="1:6" x14ac:dyDescent="0.25">
      <c r="A9353" t="s">
        <v>25</v>
      </c>
      <c r="B9353" t="s">
        <v>25</v>
      </c>
      <c r="C9353" t="s">
        <v>53</v>
      </c>
      <c r="D9353" s="177">
        <v>44166</v>
      </c>
      <c r="E9353">
        <v>61</v>
      </c>
      <c r="F9353" s="38">
        <f t="shared" si="146"/>
        <v>44166</v>
      </c>
    </row>
    <row r="9354" spans="1:6" x14ac:dyDescent="0.25">
      <c r="A9354" t="s">
        <v>57</v>
      </c>
      <c r="B9354" t="s">
        <v>57</v>
      </c>
      <c r="C9354" t="s">
        <v>446</v>
      </c>
      <c r="D9354" s="177">
        <v>44166</v>
      </c>
      <c r="E9354">
        <v>18</v>
      </c>
      <c r="F9354" s="38">
        <f t="shared" si="146"/>
        <v>44166</v>
      </c>
    </row>
    <row r="9355" spans="1:6" x14ac:dyDescent="0.25">
      <c r="A9355" t="s">
        <v>57</v>
      </c>
      <c r="B9355" t="s">
        <v>57</v>
      </c>
      <c r="C9355" t="s">
        <v>130</v>
      </c>
      <c r="D9355" s="177">
        <v>44166</v>
      </c>
      <c r="E9355">
        <v>27</v>
      </c>
      <c r="F9355" s="38">
        <f t="shared" si="146"/>
        <v>44166</v>
      </c>
    </row>
    <row r="9356" spans="1:6" x14ac:dyDescent="0.25">
      <c r="A9356" t="s">
        <v>57</v>
      </c>
      <c r="B9356" t="s">
        <v>57</v>
      </c>
      <c r="C9356" t="s">
        <v>183</v>
      </c>
      <c r="D9356" s="177">
        <v>44166</v>
      </c>
      <c r="E9356">
        <v>26</v>
      </c>
      <c r="F9356" s="38">
        <f t="shared" si="146"/>
        <v>44166</v>
      </c>
    </row>
    <row r="9357" spans="1:6" x14ac:dyDescent="0.25">
      <c r="A9357" t="s">
        <v>57</v>
      </c>
      <c r="B9357" t="s">
        <v>57</v>
      </c>
      <c r="C9357" t="s">
        <v>58</v>
      </c>
      <c r="D9357" s="177">
        <v>44166</v>
      </c>
      <c r="E9357">
        <v>8</v>
      </c>
      <c r="F9357" s="38">
        <f t="shared" si="146"/>
        <v>44166</v>
      </c>
    </row>
    <row r="9358" spans="1:6" x14ac:dyDescent="0.25">
      <c r="A9358" t="s">
        <v>25</v>
      </c>
      <c r="B9358" t="s">
        <v>25</v>
      </c>
      <c r="C9358" t="s">
        <v>31</v>
      </c>
      <c r="D9358" s="177">
        <v>44166</v>
      </c>
      <c r="E9358">
        <v>55</v>
      </c>
      <c r="F9358" s="38">
        <f t="shared" si="146"/>
        <v>44166</v>
      </c>
    </row>
    <row r="9359" spans="1:6" x14ac:dyDescent="0.25">
      <c r="A9359" t="s">
        <v>18</v>
      </c>
      <c r="B9359" t="s">
        <v>18</v>
      </c>
      <c r="C9359" t="s">
        <v>24</v>
      </c>
      <c r="D9359" s="177">
        <v>44166</v>
      </c>
      <c r="E9359">
        <v>59</v>
      </c>
      <c r="F9359" s="38">
        <f t="shared" si="146"/>
        <v>44166</v>
      </c>
    </row>
    <row r="9360" spans="1:6" x14ac:dyDescent="0.25">
      <c r="A9360" t="s">
        <v>25</v>
      </c>
      <c r="B9360" t="s">
        <v>26</v>
      </c>
      <c r="C9360" t="s">
        <v>27</v>
      </c>
      <c r="D9360" s="177">
        <v>44166</v>
      </c>
      <c r="E9360">
        <v>40</v>
      </c>
      <c r="F9360" s="38">
        <f t="shared" si="146"/>
        <v>44166</v>
      </c>
    </row>
    <row r="9361" spans="1:6" x14ac:dyDescent="0.25">
      <c r="A9361" t="s">
        <v>25</v>
      </c>
      <c r="B9361" t="s">
        <v>25</v>
      </c>
      <c r="C9361" t="s">
        <v>42</v>
      </c>
      <c r="D9361" s="177">
        <v>44166</v>
      </c>
      <c r="E9361">
        <v>30</v>
      </c>
      <c r="F9361" s="38">
        <f t="shared" si="146"/>
        <v>44166</v>
      </c>
    </row>
    <row r="9362" spans="1:6" x14ac:dyDescent="0.25">
      <c r="A9362" t="s">
        <v>25</v>
      </c>
      <c r="B9362" t="s">
        <v>25</v>
      </c>
      <c r="C9362" t="s">
        <v>39</v>
      </c>
      <c r="D9362" s="177">
        <v>44166</v>
      </c>
      <c r="E9362">
        <v>80</v>
      </c>
      <c r="F9362" s="38">
        <f t="shared" si="146"/>
        <v>44166</v>
      </c>
    </row>
    <row r="9363" spans="1:6" x14ac:dyDescent="0.25">
      <c r="A9363" t="s">
        <v>25</v>
      </c>
      <c r="B9363" t="s">
        <v>25</v>
      </c>
      <c r="C9363" t="s">
        <v>49</v>
      </c>
      <c r="D9363" s="177">
        <v>44166</v>
      </c>
      <c r="E9363">
        <v>92</v>
      </c>
      <c r="F9363" s="38">
        <f t="shared" si="146"/>
        <v>44166</v>
      </c>
    </row>
    <row r="9364" spans="1:6" x14ac:dyDescent="0.25">
      <c r="A9364" t="s">
        <v>25</v>
      </c>
      <c r="B9364" t="s">
        <v>25</v>
      </c>
      <c r="C9364" t="s">
        <v>43</v>
      </c>
      <c r="D9364" s="177">
        <v>44166</v>
      </c>
      <c r="E9364">
        <v>25</v>
      </c>
      <c r="F9364" s="38">
        <f t="shared" si="146"/>
        <v>44166</v>
      </c>
    </row>
    <row r="9365" spans="1:6" x14ac:dyDescent="0.25">
      <c r="A9365" t="s">
        <v>25</v>
      </c>
      <c r="B9365" t="s">
        <v>25</v>
      </c>
      <c r="C9365" t="s">
        <v>186</v>
      </c>
      <c r="D9365" s="177">
        <v>44166</v>
      </c>
      <c r="E9365">
        <v>1</v>
      </c>
      <c r="F9365" s="38">
        <f t="shared" si="146"/>
        <v>44166</v>
      </c>
    </row>
    <row r="9366" spans="1:6" x14ac:dyDescent="0.25">
      <c r="A9366" t="s">
        <v>91</v>
      </c>
      <c r="B9366" t="s">
        <v>91</v>
      </c>
      <c r="C9366" t="s">
        <v>99</v>
      </c>
      <c r="D9366" s="177">
        <v>44166</v>
      </c>
      <c r="E9366">
        <v>5</v>
      </c>
      <c r="F9366" s="38">
        <f t="shared" si="146"/>
        <v>44166</v>
      </c>
    </row>
    <row r="9367" spans="1:6" x14ac:dyDescent="0.25">
      <c r="A9367" t="s">
        <v>264</v>
      </c>
      <c r="B9367" t="s">
        <v>83</v>
      </c>
      <c r="C9367" t="s">
        <v>84</v>
      </c>
      <c r="D9367" s="177">
        <v>44166</v>
      </c>
      <c r="E9367">
        <v>167</v>
      </c>
      <c r="F9367" s="38">
        <f t="shared" si="146"/>
        <v>44166</v>
      </c>
    </row>
    <row r="9368" spans="1:6" x14ac:dyDescent="0.25">
      <c r="A9368" t="s">
        <v>57</v>
      </c>
      <c r="B9368" t="s">
        <v>57</v>
      </c>
      <c r="C9368" t="s">
        <v>63</v>
      </c>
      <c r="D9368" s="177">
        <v>44166</v>
      </c>
      <c r="E9368">
        <v>16</v>
      </c>
      <c r="F9368" s="38">
        <f t="shared" si="146"/>
        <v>44166</v>
      </c>
    </row>
    <row r="9369" spans="1:6" x14ac:dyDescent="0.25">
      <c r="A9369" t="s">
        <v>263</v>
      </c>
      <c r="B9369" t="s">
        <v>199</v>
      </c>
      <c r="C9369" t="s">
        <v>77</v>
      </c>
      <c r="D9369" s="177">
        <v>44166</v>
      </c>
      <c r="E9369">
        <v>33</v>
      </c>
      <c r="F9369" s="38">
        <f t="shared" si="146"/>
        <v>44166</v>
      </c>
    </row>
    <row r="9370" spans="1:6" x14ac:dyDescent="0.25">
      <c r="A9370" t="s">
        <v>25</v>
      </c>
      <c r="B9370" t="s">
        <v>54</v>
      </c>
      <c r="C9370" t="s">
        <v>56</v>
      </c>
      <c r="D9370" s="177">
        <v>44166</v>
      </c>
      <c r="E9370">
        <v>160</v>
      </c>
      <c r="F9370" s="38">
        <f t="shared" si="146"/>
        <v>44166</v>
      </c>
    </row>
    <row r="9371" spans="1:6" x14ac:dyDescent="0.25">
      <c r="A9371" t="s">
        <v>25</v>
      </c>
      <c r="B9371" t="s">
        <v>25</v>
      </c>
      <c r="C9371" t="s">
        <v>51</v>
      </c>
      <c r="D9371" s="177">
        <v>44166</v>
      </c>
      <c r="E9371">
        <v>1</v>
      </c>
      <c r="F9371" s="38">
        <f t="shared" si="146"/>
        <v>44166</v>
      </c>
    </row>
    <row r="9372" spans="1:6" x14ac:dyDescent="0.25">
      <c r="A9372" t="s">
        <v>25</v>
      </c>
      <c r="B9372" t="s">
        <v>25</v>
      </c>
      <c r="C9372" t="s">
        <v>53</v>
      </c>
      <c r="D9372" s="177">
        <v>44165</v>
      </c>
      <c r="E9372">
        <v>25</v>
      </c>
      <c r="F9372" s="38">
        <f t="shared" si="146"/>
        <v>44165</v>
      </c>
    </row>
    <row r="9373" spans="1:6" x14ac:dyDescent="0.25">
      <c r="A9373" t="s">
        <v>25</v>
      </c>
      <c r="B9373" t="s">
        <v>54</v>
      </c>
      <c r="C9373" t="s">
        <v>55</v>
      </c>
      <c r="D9373" s="177">
        <v>44165</v>
      </c>
      <c r="E9373">
        <v>175</v>
      </c>
      <c r="F9373" s="38">
        <f t="shared" si="146"/>
        <v>44165</v>
      </c>
    </row>
    <row r="9374" spans="1:6" x14ac:dyDescent="0.25">
      <c r="A9374" t="s">
        <v>25</v>
      </c>
      <c r="B9374" t="s">
        <v>54</v>
      </c>
      <c r="C9374" t="s">
        <v>187</v>
      </c>
      <c r="D9374" s="177">
        <v>44165</v>
      </c>
      <c r="E9374">
        <v>1</v>
      </c>
      <c r="F9374" s="38">
        <f t="shared" si="146"/>
        <v>44165</v>
      </c>
    </row>
    <row r="9375" spans="1:6" x14ac:dyDescent="0.25">
      <c r="A9375" t="s">
        <v>263</v>
      </c>
      <c r="B9375" t="s">
        <v>199</v>
      </c>
      <c r="C9375" t="s">
        <v>447</v>
      </c>
      <c r="D9375" s="177">
        <v>44165</v>
      </c>
      <c r="E9375">
        <v>18</v>
      </c>
      <c r="F9375" s="38">
        <f t="shared" si="146"/>
        <v>44165</v>
      </c>
    </row>
    <row r="9376" spans="1:6" x14ac:dyDescent="0.25">
      <c r="A9376" t="s">
        <v>57</v>
      </c>
      <c r="B9376" t="s">
        <v>57</v>
      </c>
      <c r="C9376" t="s">
        <v>60</v>
      </c>
      <c r="D9376" s="177">
        <v>44165</v>
      </c>
      <c r="E9376">
        <v>31</v>
      </c>
      <c r="F9376" s="38">
        <f t="shared" si="146"/>
        <v>44165</v>
      </c>
    </row>
    <row r="9377" spans="1:6" x14ac:dyDescent="0.25">
      <c r="A9377" t="s">
        <v>264</v>
      </c>
      <c r="B9377" t="s">
        <v>81</v>
      </c>
      <c r="C9377" t="s">
        <v>82</v>
      </c>
      <c r="D9377" s="177">
        <v>44165</v>
      </c>
      <c r="E9377">
        <v>57</v>
      </c>
      <c r="F9377" s="38">
        <f t="shared" si="146"/>
        <v>44165</v>
      </c>
    </row>
    <row r="9378" spans="1:6" x14ac:dyDescent="0.25">
      <c r="A9378" t="s">
        <v>91</v>
      </c>
      <c r="B9378" t="s">
        <v>91</v>
      </c>
      <c r="C9378" t="s">
        <v>96</v>
      </c>
      <c r="D9378" s="177">
        <v>44165</v>
      </c>
      <c r="E9378">
        <v>20</v>
      </c>
      <c r="F9378" s="38">
        <f t="shared" si="146"/>
        <v>44165</v>
      </c>
    </row>
    <row r="9379" spans="1:6" x14ac:dyDescent="0.25">
      <c r="A9379" t="s">
        <v>91</v>
      </c>
      <c r="B9379" t="s">
        <v>91</v>
      </c>
      <c r="C9379" t="s">
        <v>100</v>
      </c>
      <c r="D9379" s="177">
        <v>44165</v>
      </c>
      <c r="E9379">
        <v>130</v>
      </c>
      <c r="F9379" s="38">
        <f t="shared" si="146"/>
        <v>44165</v>
      </c>
    </row>
    <row r="9380" spans="1:6" x14ac:dyDescent="0.25">
      <c r="A9380" t="s">
        <v>25</v>
      </c>
      <c r="B9380" t="s">
        <v>25</v>
      </c>
      <c r="C9380" t="s">
        <v>46</v>
      </c>
      <c r="D9380" s="177">
        <v>44165</v>
      </c>
      <c r="E9380">
        <v>2</v>
      </c>
      <c r="F9380" s="38">
        <f t="shared" si="146"/>
        <v>44165</v>
      </c>
    </row>
    <row r="9381" spans="1:6" x14ac:dyDescent="0.25">
      <c r="A9381" t="s">
        <v>25</v>
      </c>
      <c r="B9381" t="s">
        <v>25</v>
      </c>
      <c r="C9381" t="s">
        <v>32</v>
      </c>
      <c r="D9381" s="177">
        <v>44165</v>
      </c>
      <c r="E9381">
        <v>65</v>
      </c>
      <c r="F9381" s="38">
        <f t="shared" si="146"/>
        <v>44165</v>
      </c>
    </row>
    <row r="9382" spans="1:6" x14ac:dyDescent="0.25">
      <c r="A9382" t="s">
        <v>18</v>
      </c>
      <c r="B9382" t="s">
        <v>18</v>
      </c>
      <c r="C9382" t="s">
        <v>23</v>
      </c>
      <c r="D9382" s="177">
        <v>44165</v>
      </c>
      <c r="E9382">
        <v>18</v>
      </c>
      <c r="F9382" s="38">
        <f t="shared" si="146"/>
        <v>44165</v>
      </c>
    </row>
    <row r="9383" spans="1:6" x14ac:dyDescent="0.25">
      <c r="A9383" t="s">
        <v>18</v>
      </c>
      <c r="B9383" t="s">
        <v>19</v>
      </c>
      <c r="C9383" t="s">
        <v>20</v>
      </c>
      <c r="D9383" s="177">
        <v>44165</v>
      </c>
      <c r="E9383">
        <v>51</v>
      </c>
      <c r="F9383" s="38">
        <f t="shared" si="146"/>
        <v>44165</v>
      </c>
    </row>
    <row r="9384" spans="1:6" x14ac:dyDescent="0.25">
      <c r="A9384" t="s">
        <v>337</v>
      </c>
      <c r="B9384" t="s">
        <v>338</v>
      </c>
      <c r="C9384" t="s">
        <v>177</v>
      </c>
      <c r="D9384" s="177">
        <v>44165</v>
      </c>
      <c r="E9384">
        <v>38</v>
      </c>
      <c r="F9384" s="38">
        <f t="shared" si="146"/>
        <v>44165</v>
      </c>
    </row>
    <row r="9385" spans="1:6" x14ac:dyDescent="0.25">
      <c r="A9385" t="s">
        <v>91</v>
      </c>
      <c r="B9385" t="s">
        <v>91</v>
      </c>
      <c r="C9385" t="s">
        <v>97</v>
      </c>
      <c r="D9385" s="177">
        <v>44165</v>
      </c>
      <c r="E9385">
        <v>12</v>
      </c>
      <c r="F9385" s="38">
        <f t="shared" si="146"/>
        <v>44165</v>
      </c>
    </row>
    <row r="9386" spans="1:6" x14ac:dyDescent="0.25">
      <c r="A9386" t="s">
        <v>264</v>
      </c>
      <c r="B9386" t="s">
        <v>83</v>
      </c>
      <c r="C9386" t="s">
        <v>84</v>
      </c>
      <c r="D9386" s="177">
        <v>44165</v>
      </c>
      <c r="E9386">
        <v>168</v>
      </c>
      <c r="F9386" s="38">
        <f t="shared" si="146"/>
        <v>44165</v>
      </c>
    </row>
    <row r="9387" spans="1:6" x14ac:dyDescent="0.25">
      <c r="A9387" t="s">
        <v>264</v>
      </c>
      <c r="B9387" t="s">
        <v>83</v>
      </c>
      <c r="C9387" t="s">
        <v>80</v>
      </c>
      <c r="D9387" s="177">
        <v>44165</v>
      </c>
      <c r="E9387">
        <v>29</v>
      </c>
      <c r="F9387" s="38">
        <f t="shared" si="146"/>
        <v>44165</v>
      </c>
    </row>
    <row r="9388" spans="1:6" x14ac:dyDescent="0.25">
      <c r="A9388" t="s">
        <v>264</v>
      </c>
      <c r="B9388" t="s">
        <v>83</v>
      </c>
      <c r="C9388" t="s">
        <v>90</v>
      </c>
      <c r="D9388" s="177">
        <v>44165</v>
      </c>
      <c r="E9388">
        <v>27</v>
      </c>
      <c r="F9388" s="38">
        <f t="shared" si="146"/>
        <v>44165</v>
      </c>
    </row>
    <row r="9389" spans="1:6" x14ac:dyDescent="0.25">
      <c r="A9389" t="s">
        <v>25</v>
      </c>
      <c r="B9389" t="s">
        <v>25</v>
      </c>
      <c r="C9389" t="s">
        <v>49</v>
      </c>
      <c r="D9389" s="177">
        <v>44165</v>
      </c>
      <c r="E9389">
        <v>84</v>
      </c>
      <c r="F9389" s="38">
        <f t="shared" si="146"/>
        <v>44165</v>
      </c>
    </row>
    <row r="9390" spans="1:6" x14ac:dyDescent="0.25">
      <c r="A9390" t="s">
        <v>25</v>
      </c>
      <c r="B9390" t="s">
        <v>25</v>
      </c>
      <c r="C9390" t="s">
        <v>43</v>
      </c>
      <c r="D9390" s="177">
        <v>44165</v>
      </c>
      <c r="E9390">
        <v>20</v>
      </c>
      <c r="F9390" s="38">
        <f t="shared" si="146"/>
        <v>44165</v>
      </c>
    </row>
    <row r="9391" spans="1:6" x14ac:dyDescent="0.25">
      <c r="A9391" t="s">
        <v>25</v>
      </c>
      <c r="B9391" t="s">
        <v>25</v>
      </c>
      <c r="C9391" t="s">
        <v>40</v>
      </c>
      <c r="D9391" s="177">
        <v>44165</v>
      </c>
      <c r="E9391">
        <v>12</v>
      </c>
      <c r="F9391" s="38">
        <f t="shared" si="146"/>
        <v>44165</v>
      </c>
    </row>
    <row r="9392" spans="1:6" x14ac:dyDescent="0.25">
      <c r="A9392" t="s">
        <v>25</v>
      </c>
      <c r="B9392" t="s">
        <v>25</v>
      </c>
      <c r="C9392" t="s">
        <v>31</v>
      </c>
      <c r="D9392" s="177">
        <v>44165</v>
      </c>
      <c r="E9392">
        <v>95</v>
      </c>
      <c r="F9392" s="38">
        <f t="shared" si="146"/>
        <v>44165</v>
      </c>
    </row>
    <row r="9393" spans="1:6" x14ac:dyDescent="0.25">
      <c r="A9393" t="s">
        <v>25</v>
      </c>
      <c r="B9393" t="s">
        <v>26</v>
      </c>
      <c r="C9393" t="s">
        <v>28</v>
      </c>
      <c r="D9393" s="177">
        <v>44165</v>
      </c>
      <c r="E9393">
        <v>6</v>
      </c>
      <c r="F9393" s="38">
        <f t="shared" si="146"/>
        <v>44165</v>
      </c>
    </row>
    <row r="9394" spans="1:6" x14ac:dyDescent="0.25">
      <c r="A9394" t="s">
        <v>325</v>
      </c>
      <c r="B9394" t="s">
        <v>325</v>
      </c>
      <c r="C9394" t="s">
        <v>327</v>
      </c>
      <c r="D9394" s="177">
        <v>44165</v>
      </c>
      <c r="E9394">
        <v>14</v>
      </c>
      <c r="F9394" s="38">
        <f t="shared" si="146"/>
        <v>44165</v>
      </c>
    </row>
    <row r="9395" spans="1:6" x14ac:dyDescent="0.25">
      <c r="A9395" t="s">
        <v>91</v>
      </c>
      <c r="B9395" t="s">
        <v>91</v>
      </c>
      <c r="C9395" t="s">
        <v>101</v>
      </c>
      <c r="D9395" s="177">
        <v>44165</v>
      </c>
      <c r="E9395">
        <v>23</v>
      </c>
      <c r="F9395" s="38">
        <f t="shared" si="146"/>
        <v>44165</v>
      </c>
    </row>
    <row r="9396" spans="1:6" x14ac:dyDescent="0.25">
      <c r="A9396" t="s">
        <v>91</v>
      </c>
      <c r="B9396" t="s">
        <v>91</v>
      </c>
      <c r="C9396" t="s">
        <v>98</v>
      </c>
      <c r="D9396" s="177">
        <v>44165</v>
      </c>
      <c r="E9396">
        <v>58</v>
      </c>
      <c r="F9396" s="38">
        <f t="shared" si="146"/>
        <v>44165</v>
      </c>
    </row>
    <row r="9397" spans="1:6" x14ac:dyDescent="0.25">
      <c r="A9397" t="s">
        <v>57</v>
      </c>
      <c r="B9397" t="s">
        <v>57</v>
      </c>
      <c r="C9397" t="s">
        <v>446</v>
      </c>
      <c r="D9397" s="177">
        <v>44165</v>
      </c>
      <c r="E9397">
        <v>22</v>
      </c>
      <c r="F9397" s="38">
        <f t="shared" si="146"/>
        <v>44165</v>
      </c>
    </row>
    <row r="9398" spans="1:6" x14ac:dyDescent="0.25">
      <c r="A9398" t="s">
        <v>57</v>
      </c>
      <c r="B9398" t="s">
        <v>57</v>
      </c>
      <c r="C9398" t="s">
        <v>62</v>
      </c>
      <c r="D9398" s="177">
        <v>44165</v>
      </c>
      <c r="E9398">
        <v>47</v>
      </c>
      <c r="F9398" s="38">
        <f t="shared" si="146"/>
        <v>44165</v>
      </c>
    </row>
    <row r="9399" spans="1:6" x14ac:dyDescent="0.25">
      <c r="A9399" t="s">
        <v>263</v>
      </c>
      <c r="B9399" t="s">
        <v>199</v>
      </c>
      <c r="C9399" t="s">
        <v>75</v>
      </c>
      <c r="D9399" s="177">
        <v>44165</v>
      </c>
      <c r="E9399">
        <v>41</v>
      </c>
      <c r="F9399" s="38">
        <f t="shared" si="146"/>
        <v>44165</v>
      </c>
    </row>
    <row r="9400" spans="1:6" x14ac:dyDescent="0.25">
      <c r="A9400" t="s">
        <v>25</v>
      </c>
      <c r="B9400" t="s">
        <v>25</v>
      </c>
      <c r="C9400" t="s">
        <v>37</v>
      </c>
      <c r="D9400" s="177">
        <v>44165</v>
      </c>
      <c r="E9400">
        <v>107</v>
      </c>
      <c r="F9400" s="38">
        <f t="shared" si="146"/>
        <v>44165</v>
      </c>
    </row>
    <row r="9401" spans="1:6" x14ac:dyDescent="0.25">
      <c r="A9401" t="s">
        <v>25</v>
      </c>
      <c r="B9401" t="s">
        <v>25</v>
      </c>
      <c r="C9401" t="s">
        <v>34</v>
      </c>
      <c r="D9401" s="177">
        <v>44165</v>
      </c>
      <c r="E9401">
        <v>59</v>
      </c>
      <c r="F9401" s="38">
        <f t="shared" si="146"/>
        <v>44165</v>
      </c>
    </row>
    <row r="9402" spans="1:6" x14ac:dyDescent="0.25">
      <c r="A9402" t="s">
        <v>25</v>
      </c>
      <c r="B9402" t="s">
        <v>25</v>
      </c>
      <c r="C9402" t="s">
        <v>36</v>
      </c>
      <c r="D9402" s="177">
        <v>44165</v>
      </c>
      <c r="E9402">
        <v>48</v>
      </c>
      <c r="F9402" s="38">
        <f t="shared" si="146"/>
        <v>44165</v>
      </c>
    </row>
    <row r="9403" spans="1:6" x14ac:dyDescent="0.25">
      <c r="A9403" t="s">
        <v>25</v>
      </c>
      <c r="B9403" t="s">
        <v>25</v>
      </c>
      <c r="C9403" t="s">
        <v>45</v>
      </c>
      <c r="D9403" s="177">
        <v>44165</v>
      </c>
      <c r="E9403">
        <v>69</v>
      </c>
      <c r="F9403" s="38">
        <f t="shared" si="146"/>
        <v>44165</v>
      </c>
    </row>
    <row r="9404" spans="1:6" x14ac:dyDescent="0.25">
      <c r="A9404" t="s">
        <v>25</v>
      </c>
      <c r="B9404" t="s">
        <v>25</v>
      </c>
      <c r="C9404" t="s">
        <v>47</v>
      </c>
      <c r="D9404" s="177">
        <v>44165</v>
      </c>
      <c r="E9404">
        <v>36</v>
      </c>
      <c r="F9404" s="38">
        <f t="shared" si="146"/>
        <v>44165</v>
      </c>
    </row>
    <row r="9405" spans="1:6" x14ac:dyDescent="0.25">
      <c r="A9405" t="s">
        <v>25</v>
      </c>
      <c r="B9405" t="s">
        <v>29</v>
      </c>
      <c r="C9405" t="s">
        <v>30</v>
      </c>
      <c r="D9405" s="177">
        <v>44165</v>
      </c>
      <c r="E9405">
        <v>43</v>
      </c>
      <c r="F9405" s="38">
        <f t="shared" si="146"/>
        <v>44165</v>
      </c>
    </row>
    <row r="9406" spans="1:6" x14ac:dyDescent="0.25">
      <c r="A9406" t="s">
        <v>18</v>
      </c>
      <c r="B9406" t="s">
        <v>18</v>
      </c>
      <c r="C9406" t="s">
        <v>24</v>
      </c>
      <c r="D9406" s="177">
        <v>44165</v>
      </c>
      <c r="E9406">
        <v>66</v>
      </c>
      <c r="F9406" s="38">
        <f t="shared" si="146"/>
        <v>44165</v>
      </c>
    </row>
    <row r="9407" spans="1:6" x14ac:dyDescent="0.25">
      <c r="A9407" t="s">
        <v>25</v>
      </c>
      <c r="B9407" t="s">
        <v>25</v>
      </c>
      <c r="C9407" t="s">
        <v>41</v>
      </c>
      <c r="D9407" s="177">
        <v>44165</v>
      </c>
      <c r="E9407">
        <v>30</v>
      </c>
      <c r="F9407" s="38">
        <f t="shared" si="146"/>
        <v>44165</v>
      </c>
    </row>
    <row r="9408" spans="1:6" x14ac:dyDescent="0.25">
      <c r="A9408" t="s">
        <v>25</v>
      </c>
      <c r="B9408" t="s">
        <v>25</v>
      </c>
      <c r="C9408" t="s">
        <v>50</v>
      </c>
      <c r="D9408" s="177">
        <v>44165</v>
      </c>
      <c r="E9408">
        <v>26</v>
      </c>
      <c r="F9408" s="38">
        <f t="shared" si="146"/>
        <v>44165</v>
      </c>
    </row>
    <row r="9409" spans="1:6" x14ac:dyDescent="0.25">
      <c r="A9409" t="s">
        <v>25</v>
      </c>
      <c r="B9409" t="s">
        <v>25</v>
      </c>
      <c r="C9409" t="s">
        <v>186</v>
      </c>
      <c r="D9409" s="177">
        <v>44165</v>
      </c>
      <c r="E9409">
        <v>1</v>
      </c>
      <c r="F9409" s="38">
        <f t="shared" si="146"/>
        <v>44165</v>
      </c>
    </row>
    <row r="9410" spans="1:6" x14ac:dyDescent="0.25">
      <c r="A9410" t="s">
        <v>263</v>
      </c>
      <c r="B9410" t="s">
        <v>199</v>
      </c>
      <c r="C9410" t="s">
        <v>77</v>
      </c>
      <c r="D9410" s="177">
        <v>44165</v>
      </c>
      <c r="E9410">
        <v>64</v>
      </c>
      <c r="F9410" s="38">
        <f t="shared" si="146"/>
        <v>44165</v>
      </c>
    </row>
    <row r="9411" spans="1:6" x14ac:dyDescent="0.25">
      <c r="A9411" t="s">
        <v>71</v>
      </c>
      <c r="B9411" t="s">
        <v>71</v>
      </c>
      <c r="C9411" t="s">
        <v>72</v>
      </c>
      <c r="D9411" s="177">
        <v>44165</v>
      </c>
      <c r="E9411">
        <v>63</v>
      </c>
      <c r="F9411" s="38">
        <f t="shared" ref="F9411:F9474" si="147">D9411</f>
        <v>44165</v>
      </c>
    </row>
    <row r="9412" spans="1:6" x14ac:dyDescent="0.25">
      <c r="A9412" t="s">
        <v>57</v>
      </c>
      <c r="B9412" t="s">
        <v>57</v>
      </c>
      <c r="C9412" t="s">
        <v>183</v>
      </c>
      <c r="D9412" s="177">
        <v>44165</v>
      </c>
      <c r="E9412">
        <v>23</v>
      </c>
      <c r="F9412" s="38">
        <f t="shared" si="147"/>
        <v>44165</v>
      </c>
    </row>
    <row r="9413" spans="1:6" x14ac:dyDescent="0.25">
      <c r="A9413" t="s">
        <v>57</v>
      </c>
      <c r="B9413" t="s">
        <v>57</v>
      </c>
      <c r="C9413" t="s">
        <v>130</v>
      </c>
      <c r="D9413" s="177">
        <v>44165</v>
      </c>
      <c r="E9413">
        <v>30</v>
      </c>
      <c r="F9413" s="38">
        <f t="shared" si="147"/>
        <v>44165</v>
      </c>
    </row>
    <row r="9414" spans="1:6" x14ac:dyDescent="0.25">
      <c r="A9414" t="s">
        <v>25</v>
      </c>
      <c r="B9414" t="s">
        <v>54</v>
      </c>
      <c r="C9414" t="s">
        <v>56</v>
      </c>
      <c r="D9414" s="177">
        <v>44165</v>
      </c>
      <c r="E9414">
        <v>64</v>
      </c>
      <c r="F9414" s="38">
        <f t="shared" si="147"/>
        <v>44165</v>
      </c>
    </row>
    <row r="9415" spans="1:6" x14ac:dyDescent="0.25">
      <c r="A9415" t="s">
        <v>264</v>
      </c>
      <c r="B9415" t="s">
        <v>83</v>
      </c>
      <c r="C9415" t="s">
        <v>179</v>
      </c>
      <c r="D9415" s="177">
        <v>44165</v>
      </c>
      <c r="E9415">
        <v>28</v>
      </c>
      <c r="F9415" s="38">
        <f t="shared" si="147"/>
        <v>44165</v>
      </c>
    </row>
    <row r="9416" spans="1:6" x14ac:dyDescent="0.25">
      <c r="A9416" t="s">
        <v>264</v>
      </c>
      <c r="B9416" t="s">
        <v>83</v>
      </c>
      <c r="C9416" t="s">
        <v>181</v>
      </c>
      <c r="D9416" s="177">
        <v>44165</v>
      </c>
      <c r="E9416">
        <v>1</v>
      </c>
      <c r="F9416" s="38">
        <f t="shared" si="147"/>
        <v>44165</v>
      </c>
    </row>
    <row r="9417" spans="1:6" x14ac:dyDescent="0.25">
      <c r="A9417" t="s">
        <v>370</v>
      </c>
      <c r="B9417" t="s">
        <v>371</v>
      </c>
      <c r="D9417" s="177">
        <v>44164</v>
      </c>
      <c r="E9417">
        <v>1</v>
      </c>
      <c r="F9417" s="38">
        <f t="shared" si="147"/>
        <v>44164</v>
      </c>
    </row>
    <row r="9418" spans="1:6" x14ac:dyDescent="0.25">
      <c r="A9418" t="s">
        <v>91</v>
      </c>
      <c r="B9418" t="s">
        <v>91</v>
      </c>
      <c r="C9418" t="s">
        <v>96</v>
      </c>
      <c r="D9418" s="177">
        <v>44162</v>
      </c>
      <c r="E9418">
        <v>2</v>
      </c>
      <c r="F9418" s="38">
        <f t="shared" si="147"/>
        <v>44162</v>
      </c>
    </row>
    <row r="9419" spans="1:6" x14ac:dyDescent="0.25">
      <c r="A9419" t="s">
        <v>370</v>
      </c>
      <c r="B9419" t="s">
        <v>371</v>
      </c>
      <c r="D9419" s="177">
        <v>44162</v>
      </c>
      <c r="E9419">
        <v>1</v>
      </c>
      <c r="F9419" s="38">
        <f t="shared" si="147"/>
        <v>44162</v>
      </c>
    </row>
    <row r="9420" spans="1:6" x14ac:dyDescent="0.25">
      <c r="A9420" t="s">
        <v>91</v>
      </c>
      <c r="B9420" t="s">
        <v>91</v>
      </c>
      <c r="C9420" t="s">
        <v>94</v>
      </c>
      <c r="D9420" s="177">
        <v>44162</v>
      </c>
      <c r="E9420">
        <v>8</v>
      </c>
      <c r="F9420" s="38">
        <f t="shared" si="147"/>
        <v>44162</v>
      </c>
    </row>
    <row r="9421" spans="1:6" x14ac:dyDescent="0.25">
      <c r="A9421" t="s">
        <v>91</v>
      </c>
      <c r="B9421" t="s">
        <v>91</v>
      </c>
      <c r="C9421" t="s">
        <v>99</v>
      </c>
      <c r="D9421" s="177">
        <v>44162</v>
      </c>
      <c r="E9421">
        <v>1</v>
      </c>
      <c r="F9421" s="38">
        <f t="shared" si="147"/>
        <v>44162</v>
      </c>
    </row>
    <row r="9422" spans="1:6" x14ac:dyDescent="0.25">
      <c r="A9422" t="s">
        <v>25</v>
      </c>
      <c r="B9422" t="s">
        <v>54</v>
      </c>
      <c r="C9422" t="s">
        <v>56</v>
      </c>
      <c r="D9422" s="177">
        <v>44162</v>
      </c>
      <c r="E9422">
        <v>1</v>
      </c>
      <c r="F9422" s="38">
        <f t="shared" si="147"/>
        <v>44162</v>
      </c>
    </row>
    <row r="9423" spans="1:6" x14ac:dyDescent="0.25">
      <c r="A9423" t="s">
        <v>263</v>
      </c>
      <c r="B9423" t="s">
        <v>199</v>
      </c>
      <c r="C9423" t="s">
        <v>319</v>
      </c>
      <c r="D9423" s="177">
        <v>44162</v>
      </c>
      <c r="E9423">
        <v>1</v>
      </c>
      <c r="F9423" s="38">
        <f t="shared" si="147"/>
        <v>44162</v>
      </c>
    </row>
    <row r="9424" spans="1:6" x14ac:dyDescent="0.25">
      <c r="A9424" t="s">
        <v>91</v>
      </c>
      <c r="B9424" t="s">
        <v>91</v>
      </c>
      <c r="C9424" t="s">
        <v>98</v>
      </c>
      <c r="D9424" s="177">
        <v>44161</v>
      </c>
      <c r="E9424">
        <v>15</v>
      </c>
      <c r="F9424" s="38">
        <f t="shared" si="147"/>
        <v>44161</v>
      </c>
    </row>
    <row r="9425" spans="1:6" x14ac:dyDescent="0.25">
      <c r="A9425" t="s">
        <v>91</v>
      </c>
      <c r="B9425" t="s">
        <v>91</v>
      </c>
      <c r="C9425" t="s">
        <v>96</v>
      </c>
      <c r="D9425" s="177">
        <v>44161</v>
      </c>
      <c r="E9425">
        <v>1</v>
      </c>
      <c r="F9425" s="38">
        <f t="shared" si="147"/>
        <v>44161</v>
      </c>
    </row>
    <row r="9426" spans="1:6" x14ac:dyDescent="0.25">
      <c r="A9426" t="s">
        <v>91</v>
      </c>
      <c r="B9426" t="s">
        <v>91</v>
      </c>
      <c r="C9426" t="s">
        <v>100</v>
      </c>
      <c r="D9426" s="177">
        <v>44161</v>
      </c>
      <c r="E9426">
        <v>8</v>
      </c>
      <c r="F9426" s="38">
        <f t="shared" si="147"/>
        <v>44161</v>
      </c>
    </row>
    <row r="9427" spans="1:6" x14ac:dyDescent="0.25">
      <c r="A9427" t="s">
        <v>91</v>
      </c>
      <c r="B9427" t="s">
        <v>91</v>
      </c>
      <c r="C9427" t="s">
        <v>96</v>
      </c>
      <c r="D9427" s="177">
        <v>44160</v>
      </c>
      <c r="E9427">
        <v>27</v>
      </c>
      <c r="F9427" s="38">
        <f t="shared" si="147"/>
        <v>44160</v>
      </c>
    </row>
    <row r="9428" spans="1:6" x14ac:dyDescent="0.25">
      <c r="A9428" t="s">
        <v>264</v>
      </c>
      <c r="B9428" t="s">
        <v>83</v>
      </c>
      <c r="C9428" t="s">
        <v>181</v>
      </c>
      <c r="D9428" s="177">
        <v>44160</v>
      </c>
      <c r="E9428">
        <v>51</v>
      </c>
      <c r="F9428" s="38">
        <f t="shared" si="147"/>
        <v>44160</v>
      </c>
    </row>
    <row r="9429" spans="1:6" x14ac:dyDescent="0.25">
      <c r="A9429" t="s">
        <v>57</v>
      </c>
      <c r="B9429" t="s">
        <v>57</v>
      </c>
      <c r="C9429" t="s">
        <v>61</v>
      </c>
      <c r="D9429" s="177">
        <v>44160</v>
      </c>
      <c r="E9429">
        <v>4</v>
      </c>
      <c r="F9429" s="38">
        <f t="shared" si="147"/>
        <v>44160</v>
      </c>
    </row>
    <row r="9430" spans="1:6" x14ac:dyDescent="0.25">
      <c r="A9430" t="s">
        <v>71</v>
      </c>
      <c r="B9430" t="s">
        <v>71</v>
      </c>
      <c r="C9430" t="s">
        <v>72</v>
      </c>
      <c r="D9430" s="177">
        <v>44160</v>
      </c>
      <c r="E9430">
        <v>32</v>
      </c>
      <c r="F9430" s="38">
        <f t="shared" si="147"/>
        <v>44160</v>
      </c>
    </row>
    <row r="9431" spans="1:6" x14ac:dyDescent="0.25">
      <c r="A9431" t="s">
        <v>263</v>
      </c>
      <c r="B9431" t="s">
        <v>199</v>
      </c>
      <c r="C9431" t="s">
        <v>77</v>
      </c>
      <c r="D9431" s="177">
        <v>44160</v>
      </c>
      <c r="E9431">
        <v>23</v>
      </c>
      <c r="F9431" s="38">
        <f t="shared" si="147"/>
        <v>44160</v>
      </c>
    </row>
    <row r="9432" spans="1:6" x14ac:dyDescent="0.25">
      <c r="A9432" t="s">
        <v>18</v>
      </c>
      <c r="B9432" t="s">
        <v>18</v>
      </c>
      <c r="D9432" s="177">
        <v>44160</v>
      </c>
      <c r="E9432">
        <v>1</v>
      </c>
      <c r="F9432" s="38">
        <f t="shared" si="147"/>
        <v>44160</v>
      </c>
    </row>
    <row r="9433" spans="1:6" x14ac:dyDescent="0.25">
      <c r="A9433" t="s">
        <v>25</v>
      </c>
      <c r="B9433" t="s">
        <v>25</v>
      </c>
      <c r="C9433" t="s">
        <v>41</v>
      </c>
      <c r="D9433" s="177">
        <v>44160</v>
      </c>
      <c r="E9433">
        <v>18</v>
      </c>
      <c r="F9433" s="38">
        <f t="shared" si="147"/>
        <v>44160</v>
      </c>
    </row>
    <row r="9434" spans="1:6" x14ac:dyDescent="0.25">
      <c r="A9434" t="s">
        <v>25</v>
      </c>
      <c r="B9434" t="s">
        <v>25</v>
      </c>
      <c r="C9434" t="s">
        <v>45</v>
      </c>
      <c r="D9434" s="177">
        <v>44160</v>
      </c>
      <c r="E9434">
        <v>35</v>
      </c>
      <c r="F9434" s="38">
        <f t="shared" si="147"/>
        <v>44160</v>
      </c>
    </row>
    <row r="9435" spans="1:6" x14ac:dyDescent="0.25">
      <c r="A9435" t="s">
        <v>25</v>
      </c>
      <c r="B9435" t="s">
        <v>25</v>
      </c>
      <c r="C9435" t="s">
        <v>50</v>
      </c>
      <c r="D9435" s="177">
        <v>44160</v>
      </c>
      <c r="E9435">
        <v>28</v>
      </c>
      <c r="F9435" s="38">
        <f t="shared" si="147"/>
        <v>44160</v>
      </c>
    </row>
    <row r="9436" spans="1:6" x14ac:dyDescent="0.25">
      <c r="A9436" t="s">
        <v>91</v>
      </c>
      <c r="B9436" t="s">
        <v>91</v>
      </c>
      <c r="C9436" t="s">
        <v>101</v>
      </c>
      <c r="D9436" s="177">
        <v>44160</v>
      </c>
      <c r="E9436">
        <v>26</v>
      </c>
      <c r="F9436" s="38">
        <f t="shared" si="147"/>
        <v>44160</v>
      </c>
    </row>
    <row r="9437" spans="1:6" x14ac:dyDescent="0.25">
      <c r="A9437" t="s">
        <v>264</v>
      </c>
      <c r="B9437" t="s">
        <v>83</v>
      </c>
      <c r="C9437" t="s">
        <v>85</v>
      </c>
      <c r="D9437" s="177">
        <v>44160</v>
      </c>
      <c r="E9437">
        <v>25</v>
      </c>
      <c r="F9437" s="38">
        <f t="shared" si="147"/>
        <v>44160</v>
      </c>
    </row>
    <row r="9438" spans="1:6" x14ac:dyDescent="0.25">
      <c r="A9438" t="s">
        <v>57</v>
      </c>
      <c r="B9438" t="s">
        <v>57</v>
      </c>
      <c r="C9438" t="s">
        <v>63</v>
      </c>
      <c r="D9438" s="177">
        <v>44160</v>
      </c>
      <c r="E9438">
        <v>32</v>
      </c>
      <c r="F9438" s="38">
        <f t="shared" si="147"/>
        <v>44160</v>
      </c>
    </row>
    <row r="9439" spans="1:6" x14ac:dyDescent="0.25">
      <c r="A9439" t="s">
        <v>263</v>
      </c>
      <c r="B9439" t="s">
        <v>199</v>
      </c>
      <c r="C9439" t="s">
        <v>75</v>
      </c>
      <c r="D9439" s="177">
        <v>44160</v>
      </c>
      <c r="E9439">
        <v>1</v>
      </c>
      <c r="F9439" s="38">
        <f t="shared" si="147"/>
        <v>44160</v>
      </c>
    </row>
    <row r="9440" spans="1:6" x14ac:dyDescent="0.25">
      <c r="A9440" t="s">
        <v>25</v>
      </c>
      <c r="B9440" t="s">
        <v>54</v>
      </c>
      <c r="C9440" t="s">
        <v>56</v>
      </c>
      <c r="D9440" s="177">
        <v>44160</v>
      </c>
      <c r="E9440">
        <v>82</v>
      </c>
      <c r="F9440" s="38">
        <f t="shared" si="147"/>
        <v>44160</v>
      </c>
    </row>
    <row r="9441" spans="1:6" x14ac:dyDescent="0.25">
      <c r="A9441" t="s">
        <v>25</v>
      </c>
      <c r="B9441" t="s">
        <v>29</v>
      </c>
      <c r="C9441" t="s">
        <v>30</v>
      </c>
      <c r="D9441" s="177">
        <v>44160</v>
      </c>
      <c r="E9441">
        <v>22</v>
      </c>
      <c r="F9441" s="38">
        <f t="shared" si="147"/>
        <v>44160</v>
      </c>
    </row>
    <row r="9442" spans="1:6" x14ac:dyDescent="0.25">
      <c r="A9442" t="s">
        <v>25</v>
      </c>
      <c r="B9442" t="s">
        <v>26</v>
      </c>
      <c r="C9442" t="s">
        <v>27</v>
      </c>
      <c r="D9442" s="177">
        <v>44160</v>
      </c>
      <c r="E9442">
        <v>35</v>
      </c>
      <c r="F9442" s="38">
        <f t="shared" si="147"/>
        <v>44160</v>
      </c>
    </row>
    <row r="9443" spans="1:6" x14ac:dyDescent="0.25">
      <c r="A9443" t="s">
        <v>25</v>
      </c>
      <c r="B9443" t="s">
        <v>25</v>
      </c>
      <c r="C9443" t="s">
        <v>47</v>
      </c>
      <c r="D9443" s="177">
        <v>44160</v>
      </c>
      <c r="E9443">
        <v>49</v>
      </c>
      <c r="F9443" s="38">
        <f t="shared" si="147"/>
        <v>44160</v>
      </c>
    </row>
    <row r="9444" spans="1:6" x14ac:dyDescent="0.25">
      <c r="A9444" t="s">
        <v>25</v>
      </c>
      <c r="B9444" t="s">
        <v>25</v>
      </c>
      <c r="C9444" t="s">
        <v>48</v>
      </c>
      <c r="D9444" s="177">
        <v>44160</v>
      </c>
      <c r="E9444">
        <v>1</v>
      </c>
      <c r="F9444" s="38">
        <f t="shared" si="147"/>
        <v>44160</v>
      </c>
    </row>
    <row r="9445" spans="1:6" x14ac:dyDescent="0.25">
      <c r="A9445" t="s">
        <v>25</v>
      </c>
      <c r="B9445" t="s">
        <v>25</v>
      </c>
      <c r="C9445" t="s">
        <v>39</v>
      </c>
      <c r="D9445" s="177">
        <v>44160</v>
      </c>
      <c r="E9445">
        <v>76</v>
      </c>
      <c r="F9445" s="38">
        <f t="shared" si="147"/>
        <v>44160</v>
      </c>
    </row>
    <row r="9446" spans="1:6" x14ac:dyDescent="0.25">
      <c r="A9446" t="s">
        <v>25</v>
      </c>
      <c r="B9446" t="s">
        <v>25</v>
      </c>
      <c r="C9446" t="s">
        <v>42</v>
      </c>
      <c r="D9446" s="177">
        <v>44160</v>
      </c>
      <c r="E9446">
        <v>27</v>
      </c>
      <c r="F9446" s="38">
        <f t="shared" si="147"/>
        <v>44160</v>
      </c>
    </row>
    <row r="9447" spans="1:6" x14ac:dyDescent="0.25">
      <c r="A9447" t="s">
        <v>25</v>
      </c>
      <c r="B9447" t="s">
        <v>25</v>
      </c>
      <c r="C9447" t="s">
        <v>36</v>
      </c>
      <c r="D9447" s="177">
        <v>44160</v>
      </c>
      <c r="E9447">
        <v>32</v>
      </c>
      <c r="F9447" s="38">
        <f t="shared" si="147"/>
        <v>44160</v>
      </c>
    </row>
    <row r="9448" spans="1:6" x14ac:dyDescent="0.25">
      <c r="A9448" t="s">
        <v>25</v>
      </c>
      <c r="B9448" t="s">
        <v>25</v>
      </c>
      <c r="C9448" t="s">
        <v>37</v>
      </c>
      <c r="D9448" s="177">
        <v>44160</v>
      </c>
      <c r="E9448">
        <v>3</v>
      </c>
      <c r="F9448" s="38">
        <f t="shared" si="147"/>
        <v>44160</v>
      </c>
    </row>
    <row r="9449" spans="1:6" x14ac:dyDescent="0.25">
      <c r="A9449" t="s">
        <v>25</v>
      </c>
      <c r="B9449" t="s">
        <v>25</v>
      </c>
      <c r="C9449" t="s">
        <v>34</v>
      </c>
      <c r="D9449" s="177">
        <v>44160</v>
      </c>
      <c r="E9449">
        <v>23</v>
      </c>
      <c r="F9449" s="38">
        <f t="shared" si="147"/>
        <v>44160</v>
      </c>
    </row>
    <row r="9450" spans="1:6" x14ac:dyDescent="0.25">
      <c r="A9450" t="s">
        <v>264</v>
      </c>
      <c r="B9450" t="s">
        <v>83</v>
      </c>
      <c r="C9450" t="s">
        <v>80</v>
      </c>
      <c r="D9450" s="177">
        <v>44160</v>
      </c>
      <c r="E9450">
        <v>23</v>
      </c>
      <c r="F9450" s="38">
        <f t="shared" si="147"/>
        <v>44160</v>
      </c>
    </row>
    <row r="9451" spans="1:6" x14ac:dyDescent="0.25">
      <c r="A9451" t="s">
        <v>264</v>
      </c>
      <c r="B9451" t="s">
        <v>83</v>
      </c>
      <c r="C9451" t="s">
        <v>84</v>
      </c>
      <c r="D9451" s="177">
        <v>44160</v>
      </c>
      <c r="E9451">
        <v>91</v>
      </c>
      <c r="F9451" s="38">
        <f t="shared" si="147"/>
        <v>44160</v>
      </c>
    </row>
    <row r="9452" spans="1:6" x14ac:dyDescent="0.25">
      <c r="A9452" t="s">
        <v>91</v>
      </c>
      <c r="B9452" t="s">
        <v>91</v>
      </c>
      <c r="C9452" t="s">
        <v>100</v>
      </c>
      <c r="D9452" s="177">
        <v>44160</v>
      </c>
      <c r="E9452">
        <v>94</v>
      </c>
      <c r="F9452" s="38">
        <f t="shared" si="147"/>
        <v>44160</v>
      </c>
    </row>
    <row r="9453" spans="1:6" x14ac:dyDescent="0.25">
      <c r="A9453" t="s">
        <v>325</v>
      </c>
      <c r="B9453" t="s">
        <v>325</v>
      </c>
      <c r="C9453" t="s">
        <v>327</v>
      </c>
      <c r="D9453" s="177">
        <v>44160</v>
      </c>
      <c r="E9453">
        <v>17</v>
      </c>
      <c r="F9453" s="38">
        <f t="shared" si="147"/>
        <v>44160</v>
      </c>
    </row>
    <row r="9454" spans="1:6" x14ac:dyDescent="0.25">
      <c r="A9454" t="s">
        <v>25</v>
      </c>
      <c r="B9454" t="s">
        <v>25</v>
      </c>
      <c r="C9454" t="s">
        <v>43</v>
      </c>
      <c r="D9454" s="177">
        <v>44160</v>
      </c>
      <c r="E9454">
        <v>24</v>
      </c>
      <c r="F9454" s="38">
        <f t="shared" si="147"/>
        <v>44160</v>
      </c>
    </row>
    <row r="9455" spans="1:6" x14ac:dyDescent="0.25">
      <c r="A9455" t="s">
        <v>25</v>
      </c>
      <c r="B9455" t="s">
        <v>25</v>
      </c>
      <c r="C9455" t="s">
        <v>49</v>
      </c>
      <c r="D9455" s="177">
        <v>44160</v>
      </c>
      <c r="E9455">
        <v>46</v>
      </c>
      <c r="F9455" s="38">
        <f t="shared" si="147"/>
        <v>44160</v>
      </c>
    </row>
    <row r="9456" spans="1:6" x14ac:dyDescent="0.25">
      <c r="A9456" t="s">
        <v>337</v>
      </c>
      <c r="B9456" t="s">
        <v>338</v>
      </c>
      <c r="C9456" t="s">
        <v>177</v>
      </c>
      <c r="D9456" s="177">
        <v>44160</v>
      </c>
      <c r="E9456">
        <v>39</v>
      </c>
      <c r="F9456" s="38">
        <f t="shared" si="147"/>
        <v>44160</v>
      </c>
    </row>
    <row r="9457" spans="1:6" x14ac:dyDescent="0.25">
      <c r="A9457" t="s">
        <v>370</v>
      </c>
      <c r="B9457" t="s">
        <v>371</v>
      </c>
      <c r="D9457" s="177">
        <v>44160</v>
      </c>
      <c r="E9457">
        <v>2</v>
      </c>
      <c r="F9457" s="38">
        <f t="shared" si="147"/>
        <v>44160</v>
      </c>
    </row>
    <row r="9458" spans="1:6" x14ac:dyDescent="0.25">
      <c r="A9458" t="s">
        <v>25</v>
      </c>
      <c r="B9458" t="s">
        <v>25</v>
      </c>
      <c r="C9458" t="s">
        <v>31</v>
      </c>
      <c r="D9458" s="177">
        <v>44160</v>
      </c>
      <c r="E9458">
        <v>31</v>
      </c>
      <c r="F9458" s="38">
        <f t="shared" si="147"/>
        <v>44160</v>
      </c>
    </row>
    <row r="9459" spans="1:6" x14ac:dyDescent="0.25">
      <c r="A9459" t="s">
        <v>25</v>
      </c>
      <c r="B9459" t="s">
        <v>26</v>
      </c>
      <c r="C9459" t="s">
        <v>28</v>
      </c>
      <c r="D9459" s="177">
        <v>44160</v>
      </c>
      <c r="E9459">
        <v>48</v>
      </c>
      <c r="F9459" s="38">
        <f t="shared" si="147"/>
        <v>44160</v>
      </c>
    </row>
    <row r="9460" spans="1:6" x14ac:dyDescent="0.25">
      <c r="A9460" t="s">
        <v>263</v>
      </c>
      <c r="B9460" t="s">
        <v>199</v>
      </c>
      <c r="C9460" t="s">
        <v>447</v>
      </c>
      <c r="D9460" s="177">
        <v>44160</v>
      </c>
      <c r="E9460">
        <v>14</v>
      </c>
      <c r="F9460" s="38">
        <f t="shared" si="147"/>
        <v>44160</v>
      </c>
    </row>
    <row r="9461" spans="1:6" x14ac:dyDescent="0.25">
      <c r="A9461" t="s">
        <v>25</v>
      </c>
      <c r="B9461" t="s">
        <v>54</v>
      </c>
      <c r="C9461" t="s">
        <v>187</v>
      </c>
      <c r="D9461" s="177">
        <v>44160</v>
      </c>
      <c r="E9461">
        <v>5</v>
      </c>
      <c r="F9461" s="38">
        <f t="shared" si="147"/>
        <v>44160</v>
      </c>
    </row>
    <row r="9462" spans="1:6" x14ac:dyDescent="0.25">
      <c r="A9462" t="s">
        <v>25</v>
      </c>
      <c r="B9462" t="s">
        <v>54</v>
      </c>
      <c r="C9462" t="s">
        <v>55</v>
      </c>
      <c r="D9462" s="177">
        <v>44160</v>
      </c>
      <c r="E9462">
        <v>107</v>
      </c>
      <c r="F9462" s="38">
        <f t="shared" si="147"/>
        <v>44160</v>
      </c>
    </row>
    <row r="9463" spans="1:6" x14ac:dyDescent="0.25">
      <c r="A9463" t="s">
        <v>25</v>
      </c>
      <c r="B9463" t="s">
        <v>25</v>
      </c>
      <c r="C9463" t="s">
        <v>53</v>
      </c>
      <c r="D9463" s="177">
        <v>44160</v>
      </c>
      <c r="E9463">
        <v>39</v>
      </c>
      <c r="F9463" s="38">
        <f t="shared" si="147"/>
        <v>44160</v>
      </c>
    </row>
    <row r="9464" spans="1:6" x14ac:dyDescent="0.25">
      <c r="A9464" t="s">
        <v>91</v>
      </c>
      <c r="B9464" t="s">
        <v>91</v>
      </c>
      <c r="C9464" t="s">
        <v>95</v>
      </c>
      <c r="D9464" s="177">
        <v>44160</v>
      </c>
      <c r="E9464">
        <v>16</v>
      </c>
      <c r="F9464" s="38">
        <f t="shared" si="147"/>
        <v>44160</v>
      </c>
    </row>
    <row r="9465" spans="1:6" x14ac:dyDescent="0.25">
      <c r="A9465" t="s">
        <v>264</v>
      </c>
      <c r="B9465" t="s">
        <v>83</v>
      </c>
      <c r="C9465" t="s">
        <v>86</v>
      </c>
      <c r="D9465" s="177">
        <v>44160</v>
      </c>
      <c r="E9465">
        <v>17</v>
      </c>
      <c r="F9465" s="38">
        <f t="shared" si="147"/>
        <v>44160</v>
      </c>
    </row>
    <row r="9466" spans="1:6" x14ac:dyDescent="0.25">
      <c r="A9466" t="s">
        <v>264</v>
      </c>
      <c r="B9466" t="s">
        <v>81</v>
      </c>
      <c r="C9466" t="s">
        <v>82</v>
      </c>
      <c r="D9466" s="177">
        <v>44160</v>
      </c>
      <c r="E9466">
        <v>17</v>
      </c>
      <c r="F9466" s="38">
        <f t="shared" si="147"/>
        <v>44160</v>
      </c>
    </row>
    <row r="9467" spans="1:6" x14ac:dyDescent="0.25">
      <c r="A9467" t="s">
        <v>25</v>
      </c>
      <c r="B9467" t="s">
        <v>25</v>
      </c>
      <c r="C9467" t="s">
        <v>32</v>
      </c>
      <c r="D9467" s="177">
        <v>44160</v>
      </c>
      <c r="E9467">
        <v>114</v>
      </c>
      <c r="F9467" s="38">
        <f t="shared" si="147"/>
        <v>44160</v>
      </c>
    </row>
    <row r="9468" spans="1:6" x14ac:dyDescent="0.25">
      <c r="A9468" t="s">
        <v>18</v>
      </c>
      <c r="B9468" t="s">
        <v>19</v>
      </c>
      <c r="C9468" t="s">
        <v>20</v>
      </c>
      <c r="D9468" s="177">
        <v>44160</v>
      </c>
      <c r="E9468">
        <v>32</v>
      </c>
      <c r="F9468" s="38">
        <f t="shared" si="147"/>
        <v>44160</v>
      </c>
    </row>
    <row r="9469" spans="1:6" x14ac:dyDescent="0.25">
      <c r="A9469" t="s">
        <v>18</v>
      </c>
      <c r="B9469" t="s">
        <v>18</v>
      </c>
      <c r="C9469" t="s">
        <v>23</v>
      </c>
      <c r="D9469" s="177">
        <v>44160</v>
      </c>
      <c r="E9469">
        <v>12</v>
      </c>
      <c r="F9469" s="38">
        <f t="shared" si="147"/>
        <v>44160</v>
      </c>
    </row>
    <row r="9470" spans="1:6" x14ac:dyDescent="0.25">
      <c r="A9470" t="s">
        <v>25</v>
      </c>
      <c r="B9470" t="s">
        <v>25</v>
      </c>
      <c r="C9470" t="s">
        <v>50</v>
      </c>
      <c r="D9470" s="177">
        <v>44159</v>
      </c>
      <c r="E9470">
        <v>24</v>
      </c>
      <c r="F9470" s="38">
        <f t="shared" si="147"/>
        <v>44159</v>
      </c>
    </row>
    <row r="9471" spans="1:6" x14ac:dyDescent="0.25">
      <c r="A9471" t="s">
        <v>25</v>
      </c>
      <c r="B9471" t="s">
        <v>25</v>
      </c>
      <c r="C9471" t="s">
        <v>45</v>
      </c>
      <c r="D9471" s="177">
        <v>44159</v>
      </c>
      <c r="E9471">
        <v>101</v>
      </c>
      <c r="F9471" s="38">
        <f t="shared" si="147"/>
        <v>44159</v>
      </c>
    </row>
    <row r="9472" spans="1:6" x14ac:dyDescent="0.25">
      <c r="A9472" t="s">
        <v>25</v>
      </c>
      <c r="B9472" t="s">
        <v>25</v>
      </c>
      <c r="C9472" t="s">
        <v>36</v>
      </c>
      <c r="D9472" s="177">
        <v>44159</v>
      </c>
      <c r="E9472">
        <v>14</v>
      </c>
      <c r="F9472" s="38">
        <f t="shared" si="147"/>
        <v>44159</v>
      </c>
    </row>
    <row r="9473" spans="1:6" x14ac:dyDescent="0.25">
      <c r="A9473" t="s">
        <v>25</v>
      </c>
      <c r="B9473" t="s">
        <v>25</v>
      </c>
      <c r="C9473" t="s">
        <v>38</v>
      </c>
      <c r="D9473" s="177">
        <v>44159</v>
      </c>
      <c r="E9473">
        <v>25</v>
      </c>
      <c r="F9473" s="38">
        <f t="shared" si="147"/>
        <v>44159</v>
      </c>
    </row>
    <row r="9474" spans="1:6" x14ac:dyDescent="0.25">
      <c r="A9474" t="s">
        <v>25</v>
      </c>
      <c r="B9474" t="s">
        <v>25</v>
      </c>
      <c r="C9474" t="s">
        <v>41</v>
      </c>
      <c r="D9474" s="177">
        <v>44159</v>
      </c>
      <c r="E9474">
        <v>28</v>
      </c>
      <c r="F9474" s="38">
        <f t="shared" si="147"/>
        <v>44159</v>
      </c>
    </row>
    <row r="9475" spans="1:6" x14ac:dyDescent="0.25">
      <c r="A9475" t="s">
        <v>264</v>
      </c>
      <c r="B9475" t="s">
        <v>83</v>
      </c>
      <c r="C9475" t="s">
        <v>80</v>
      </c>
      <c r="D9475" s="177">
        <v>44159</v>
      </c>
      <c r="E9475">
        <v>18</v>
      </c>
      <c r="F9475" s="38">
        <f t="shared" ref="F9475:F9538" si="148">D9475</f>
        <v>44159</v>
      </c>
    </row>
    <row r="9476" spans="1:6" x14ac:dyDescent="0.25">
      <c r="A9476" t="s">
        <v>325</v>
      </c>
      <c r="B9476" t="s">
        <v>325</v>
      </c>
      <c r="C9476" t="s">
        <v>327</v>
      </c>
      <c r="D9476" s="177">
        <v>44159</v>
      </c>
      <c r="E9476">
        <v>20</v>
      </c>
      <c r="F9476" s="38">
        <f t="shared" si="148"/>
        <v>44159</v>
      </c>
    </row>
    <row r="9477" spans="1:6" x14ac:dyDescent="0.25">
      <c r="A9477" t="s">
        <v>57</v>
      </c>
      <c r="B9477" t="s">
        <v>57</v>
      </c>
      <c r="C9477" t="s">
        <v>446</v>
      </c>
      <c r="D9477" s="177">
        <v>44159</v>
      </c>
      <c r="E9477">
        <v>5</v>
      </c>
      <c r="F9477" s="38">
        <f t="shared" si="148"/>
        <v>44159</v>
      </c>
    </row>
    <row r="9478" spans="1:6" x14ac:dyDescent="0.25">
      <c r="A9478" t="s">
        <v>57</v>
      </c>
      <c r="B9478" t="s">
        <v>57</v>
      </c>
      <c r="C9478" t="s">
        <v>130</v>
      </c>
      <c r="D9478" s="177">
        <v>44159</v>
      </c>
      <c r="E9478">
        <v>22</v>
      </c>
      <c r="F9478" s="38">
        <f t="shared" si="148"/>
        <v>44159</v>
      </c>
    </row>
    <row r="9479" spans="1:6" x14ac:dyDescent="0.25">
      <c r="A9479" t="s">
        <v>263</v>
      </c>
      <c r="B9479" t="s">
        <v>199</v>
      </c>
      <c r="C9479" t="s">
        <v>75</v>
      </c>
      <c r="D9479" s="177">
        <v>44159</v>
      </c>
      <c r="E9479">
        <v>53</v>
      </c>
      <c r="F9479" s="38">
        <f t="shared" si="148"/>
        <v>44159</v>
      </c>
    </row>
    <row r="9480" spans="1:6" x14ac:dyDescent="0.25">
      <c r="A9480" t="s">
        <v>57</v>
      </c>
      <c r="B9480" t="s">
        <v>57</v>
      </c>
      <c r="C9480" t="s">
        <v>62</v>
      </c>
      <c r="D9480" s="177">
        <v>44159</v>
      </c>
      <c r="E9480">
        <v>51</v>
      </c>
      <c r="F9480" s="38">
        <f t="shared" si="148"/>
        <v>44159</v>
      </c>
    </row>
    <row r="9481" spans="1:6" x14ac:dyDescent="0.25">
      <c r="A9481" t="s">
        <v>18</v>
      </c>
      <c r="B9481" t="s">
        <v>18</v>
      </c>
      <c r="C9481" t="s">
        <v>24</v>
      </c>
      <c r="D9481" s="177">
        <v>44159</v>
      </c>
      <c r="E9481">
        <v>61</v>
      </c>
      <c r="F9481" s="38">
        <f t="shared" si="148"/>
        <v>44159</v>
      </c>
    </row>
    <row r="9482" spans="1:6" x14ac:dyDescent="0.25">
      <c r="A9482" t="s">
        <v>18</v>
      </c>
      <c r="B9482" t="s">
        <v>18</v>
      </c>
      <c r="C9482" t="s">
        <v>23</v>
      </c>
      <c r="D9482" s="177">
        <v>44159</v>
      </c>
      <c r="E9482">
        <v>23</v>
      </c>
      <c r="F9482" s="38">
        <f t="shared" si="148"/>
        <v>44159</v>
      </c>
    </row>
    <row r="9483" spans="1:6" x14ac:dyDescent="0.25">
      <c r="A9483" t="s">
        <v>18</v>
      </c>
      <c r="B9483" t="s">
        <v>18</v>
      </c>
      <c r="D9483" s="177">
        <v>44159</v>
      </c>
      <c r="E9483">
        <v>2</v>
      </c>
      <c r="F9483" s="38">
        <f t="shared" si="148"/>
        <v>44159</v>
      </c>
    </row>
    <row r="9484" spans="1:6" x14ac:dyDescent="0.25">
      <c r="A9484" t="s">
        <v>25</v>
      </c>
      <c r="B9484" t="s">
        <v>25</v>
      </c>
      <c r="C9484" t="s">
        <v>47</v>
      </c>
      <c r="D9484" s="177">
        <v>44159</v>
      </c>
      <c r="E9484">
        <v>68</v>
      </c>
      <c r="F9484" s="38">
        <f t="shared" si="148"/>
        <v>44159</v>
      </c>
    </row>
    <row r="9485" spans="1:6" x14ac:dyDescent="0.25">
      <c r="A9485" t="s">
        <v>25</v>
      </c>
      <c r="B9485" t="s">
        <v>25</v>
      </c>
      <c r="C9485" t="s">
        <v>42</v>
      </c>
      <c r="D9485" s="177">
        <v>44159</v>
      </c>
      <c r="E9485">
        <v>32</v>
      </c>
      <c r="F9485" s="38">
        <f t="shared" si="148"/>
        <v>44159</v>
      </c>
    </row>
    <row r="9486" spans="1:6" x14ac:dyDescent="0.25">
      <c r="A9486" t="s">
        <v>25</v>
      </c>
      <c r="B9486" t="s">
        <v>25</v>
      </c>
      <c r="C9486" t="s">
        <v>39</v>
      </c>
      <c r="D9486" s="177">
        <v>44159</v>
      </c>
      <c r="E9486">
        <v>54</v>
      </c>
      <c r="F9486" s="38">
        <f t="shared" si="148"/>
        <v>44159</v>
      </c>
    </row>
    <row r="9487" spans="1:6" x14ac:dyDescent="0.25">
      <c r="A9487" t="s">
        <v>91</v>
      </c>
      <c r="B9487" t="s">
        <v>91</v>
      </c>
      <c r="C9487" t="s">
        <v>101</v>
      </c>
      <c r="D9487" s="177">
        <v>44159</v>
      </c>
      <c r="E9487">
        <v>59</v>
      </c>
      <c r="F9487" s="38">
        <f t="shared" si="148"/>
        <v>44159</v>
      </c>
    </row>
    <row r="9488" spans="1:6" x14ac:dyDescent="0.25">
      <c r="A9488" t="s">
        <v>264</v>
      </c>
      <c r="B9488" t="s">
        <v>83</v>
      </c>
      <c r="C9488" t="s">
        <v>181</v>
      </c>
      <c r="D9488" s="177">
        <v>44159</v>
      </c>
      <c r="E9488">
        <v>93</v>
      </c>
      <c r="F9488" s="38">
        <f t="shared" si="148"/>
        <v>44159</v>
      </c>
    </row>
    <row r="9489" spans="1:6" x14ac:dyDescent="0.25">
      <c r="A9489" t="s">
        <v>264</v>
      </c>
      <c r="B9489" t="s">
        <v>83</v>
      </c>
      <c r="C9489" t="s">
        <v>179</v>
      </c>
      <c r="D9489" s="177">
        <v>44159</v>
      </c>
      <c r="E9489">
        <v>1</v>
      </c>
      <c r="F9489" s="38">
        <f t="shared" si="148"/>
        <v>44159</v>
      </c>
    </row>
    <row r="9490" spans="1:6" x14ac:dyDescent="0.25">
      <c r="A9490" t="s">
        <v>25</v>
      </c>
      <c r="B9490" t="s">
        <v>54</v>
      </c>
      <c r="C9490" t="s">
        <v>56</v>
      </c>
      <c r="D9490" s="177">
        <v>44159</v>
      </c>
      <c r="E9490">
        <v>172</v>
      </c>
      <c r="F9490" s="38">
        <f t="shared" si="148"/>
        <v>44159</v>
      </c>
    </row>
    <row r="9491" spans="1:6" x14ac:dyDescent="0.25">
      <c r="A9491" t="s">
        <v>25</v>
      </c>
      <c r="B9491" t="s">
        <v>54</v>
      </c>
      <c r="C9491" t="s">
        <v>55</v>
      </c>
      <c r="D9491" s="177">
        <v>44159</v>
      </c>
      <c r="E9491">
        <v>106</v>
      </c>
      <c r="F9491" s="38">
        <f t="shared" si="148"/>
        <v>44159</v>
      </c>
    </row>
    <row r="9492" spans="1:6" x14ac:dyDescent="0.25">
      <c r="A9492" t="s">
        <v>71</v>
      </c>
      <c r="B9492" t="s">
        <v>71</v>
      </c>
      <c r="C9492" t="s">
        <v>72</v>
      </c>
      <c r="D9492" s="177">
        <v>44159</v>
      </c>
      <c r="E9492">
        <v>54</v>
      </c>
      <c r="F9492" s="38">
        <f t="shared" si="148"/>
        <v>44159</v>
      </c>
    </row>
    <row r="9493" spans="1:6" x14ac:dyDescent="0.25">
      <c r="A9493" t="s">
        <v>57</v>
      </c>
      <c r="B9493" t="s">
        <v>57</v>
      </c>
      <c r="C9493" t="s">
        <v>63</v>
      </c>
      <c r="D9493" s="177">
        <v>44159</v>
      </c>
      <c r="E9493">
        <v>9</v>
      </c>
      <c r="F9493" s="38">
        <f t="shared" si="148"/>
        <v>44159</v>
      </c>
    </row>
    <row r="9494" spans="1:6" x14ac:dyDescent="0.25">
      <c r="A9494" t="s">
        <v>263</v>
      </c>
      <c r="B9494" t="s">
        <v>199</v>
      </c>
      <c r="C9494" t="s">
        <v>77</v>
      </c>
      <c r="D9494" s="177">
        <v>44159</v>
      </c>
      <c r="E9494">
        <v>34</v>
      </c>
      <c r="F9494" s="38">
        <f t="shared" si="148"/>
        <v>44159</v>
      </c>
    </row>
    <row r="9495" spans="1:6" x14ac:dyDescent="0.25">
      <c r="A9495" t="s">
        <v>25</v>
      </c>
      <c r="B9495" t="s">
        <v>25</v>
      </c>
      <c r="C9495" t="s">
        <v>46</v>
      </c>
      <c r="D9495" s="177">
        <v>44159</v>
      </c>
      <c r="E9495">
        <v>34</v>
      </c>
      <c r="F9495" s="38">
        <f t="shared" si="148"/>
        <v>44159</v>
      </c>
    </row>
    <row r="9496" spans="1:6" x14ac:dyDescent="0.25">
      <c r="A9496" t="s">
        <v>25</v>
      </c>
      <c r="B9496" t="s">
        <v>26</v>
      </c>
      <c r="C9496" t="s">
        <v>28</v>
      </c>
      <c r="D9496" s="177">
        <v>44159</v>
      </c>
      <c r="E9496">
        <v>1</v>
      </c>
      <c r="F9496" s="38">
        <f t="shared" si="148"/>
        <v>44159</v>
      </c>
    </row>
    <row r="9497" spans="1:6" x14ac:dyDescent="0.25">
      <c r="A9497" t="s">
        <v>25</v>
      </c>
      <c r="B9497" t="s">
        <v>25</v>
      </c>
      <c r="C9497" t="s">
        <v>32</v>
      </c>
      <c r="D9497" s="177">
        <v>44159</v>
      </c>
      <c r="E9497">
        <v>77</v>
      </c>
      <c r="F9497" s="38">
        <f t="shared" si="148"/>
        <v>44159</v>
      </c>
    </row>
    <row r="9498" spans="1:6" x14ac:dyDescent="0.25">
      <c r="A9498" t="s">
        <v>337</v>
      </c>
      <c r="B9498" t="s">
        <v>338</v>
      </c>
      <c r="C9498" t="s">
        <v>177</v>
      </c>
      <c r="D9498" s="177">
        <v>44159</v>
      </c>
      <c r="E9498">
        <v>41</v>
      </c>
      <c r="F9498" s="38">
        <f t="shared" si="148"/>
        <v>44159</v>
      </c>
    </row>
    <row r="9499" spans="1:6" x14ac:dyDescent="0.25">
      <c r="A9499" t="s">
        <v>18</v>
      </c>
      <c r="B9499" t="s">
        <v>19</v>
      </c>
      <c r="C9499" t="s">
        <v>20</v>
      </c>
      <c r="D9499" s="177">
        <v>44159</v>
      </c>
      <c r="E9499">
        <v>49</v>
      </c>
      <c r="F9499" s="38">
        <f t="shared" si="148"/>
        <v>44159</v>
      </c>
    </row>
    <row r="9500" spans="1:6" x14ac:dyDescent="0.25">
      <c r="A9500" t="s">
        <v>25</v>
      </c>
      <c r="B9500" t="s">
        <v>25</v>
      </c>
      <c r="C9500" t="s">
        <v>53</v>
      </c>
      <c r="D9500" s="177">
        <v>44159</v>
      </c>
      <c r="E9500">
        <v>1</v>
      </c>
      <c r="F9500" s="38">
        <f t="shared" si="148"/>
        <v>44159</v>
      </c>
    </row>
    <row r="9501" spans="1:6" x14ac:dyDescent="0.25">
      <c r="A9501" t="s">
        <v>264</v>
      </c>
      <c r="B9501" t="s">
        <v>83</v>
      </c>
      <c r="C9501" t="s">
        <v>84</v>
      </c>
      <c r="D9501" s="177">
        <v>44159</v>
      </c>
      <c r="E9501">
        <v>186</v>
      </c>
      <c r="F9501" s="38">
        <f t="shared" si="148"/>
        <v>44159</v>
      </c>
    </row>
    <row r="9502" spans="1:6" x14ac:dyDescent="0.25">
      <c r="A9502" t="s">
        <v>91</v>
      </c>
      <c r="B9502" t="s">
        <v>91</v>
      </c>
      <c r="C9502" t="s">
        <v>100</v>
      </c>
      <c r="D9502" s="177">
        <v>44159</v>
      </c>
      <c r="E9502">
        <v>75</v>
      </c>
      <c r="F9502" s="38">
        <f t="shared" si="148"/>
        <v>44159</v>
      </c>
    </row>
    <row r="9503" spans="1:6" x14ac:dyDescent="0.25">
      <c r="A9503" t="s">
        <v>25</v>
      </c>
      <c r="B9503" t="s">
        <v>25</v>
      </c>
      <c r="C9503" t="s">
        <v>49</v>
      </c>
      <c r="D9503" s="177">
        <v>44159</v>
      </c>
      <c r="E9503">
        <v>29</v>
      </c>
      <c r="F9503" s="38">
        <f t="shared" si="148"/>
        <v>44159</v>
      </c>
    </row>
    <row r="9504" spans="1:6" x14ac:dyDescent="0.25">
      <c r="A9504" t="s">
        <v>25</v>
      </c>
      <c r="B9504" t="s">
        <v>25</v>
      </c>
      <c r="C9504" t="s">
        <v>43</v>
      </c>
      <c r="D9504" s="177">
        <v>44159</v>
      </c>
      <c r="E9504">
        <v>40</v>
      </c>
      <c r="F9504" s="38">
        <f t="shared" si="148"/>
        <v>44159</v>
      </c>
    </row>
    <row r="9505" spans="1:6" x14ac:dyDescent="0.25">
      <c r="A9505" t="s">
        <v>25</v>
      </c>
      <c r="B9505" t="s">
        <v>25</v>
      </c>
      <c r="C9505" t="s">
        <v>40</v>
      </c>
      <c r="D9505" s="177">
        <v>44159</v>
      </c>
      <c r="E9505">
        <v>11</v>
      </c>
      <c r="F9505" s="38">
        <f t="shared" si="148"/>
        <v>44159</v>
      </c>
    </row>
    <row r="9506" spans="1:6" x14ac:dyDescent="0.25">
      <c r="A9506" t="s">
        <v>25</v>
      </c>
      <c r="B9506" t="s">
        <v>25</v>
      </c>
      <c r="C9506" t="s">
        <v>34</v>
      </c>
      <c r="D9506" s="177">
        <v>44159</v>
      </c>
      <c r="E9506">
        <v>68</v>
      </c>
      <c r="F9506" s="38">
        <f t="shared" si="148"/>
        <v>44159</v>
      </c>
    </row>
    <row r="9507" spans="1:6" x14ac:dyDescent="0.25">
      <c r="A9507" t="s">
        <v>25</v>
      </c>
      <c r="B9507" t="s">
        <v>25</v>
      </c>
      <c r="C9507" t="s">
        <v>37</v>
      </c>
      <c r="D9507" s="177">
        <v>44159</v>
      </c>
      <c r="E9507">
        <v>105</v>
      </c>
      <c r="F9507" s="38">
        <f t="shared" si="148"/>
        <v>44159</v>
      </c>
    </row>
    <row r="9508" spans="1:6" x14ac:dyDescent="0.25">
      <c r="A9508" t="s">
        <v>25</v>
      </c>
      <c r="B9508" t="s">
        <v>26</v>
      </c>
      <c r="C9508" t="s">
        <v>27</v>
      </c>
      <c r="D9508" s="177">
        <v>44159</v>
      </c>
      <c r="E9508">
        <v>37</v>
      </c>
      <c r="F9508" s="38">
        <f t="shared" si="148"/>
        <v>44159</v>
      </c>
    </row>
    <row r="9509" spans="1:6" x14ac:dyDescent="0.25">
      <c r="A9509" t="s">
        <v>25</v>
      </c>
      <c r="B9509" t="s">
        <v>25</v>
      </c>
      <c r="C9509" t="s">
        <v>31</v>
      </c>
      <c r="D9509" s="177">
        <v>44159</v>
      </c>
      <c r="E9509">
        <v>43</v>
      </c>
      <c r="F9509" s="38">
        <f t="shared" si="148"/>
        <v>44159</v>
      </c>
    </row>
    <row r="9510" spans="1:6" x14ac:dyDescent="0.25">
      <c r="A9510" t="s">
        <v>25</v>
      </c>
      <c r="B9510" t="s">
        <v>29</v>
      </c>
      <c r="C9510" t="s">
        <v>30</v>
      </c>
      <c r="D9510" s="177">
        <v>44159</v>
      </c>
      <c r="E9510">
        <v>82</v>
      </c>
      <c r="F9510" s="38">
        <f t="shared" si="148"/>
        <v>44159</v>
      </c>
    </row>
    <row r="9511" spans="1:6" x14ac:dyDescent="0.25">
      <c r="A9511" t="s">
        <v>263</v>
      </c>
      <c r="B9511" t="s">
        <v>199</v>
      </c>
      <c r="C9511" t="s">
        <v>319</v>
      </c>
      <c r="D9511" s="177">
        <v>44159</v>
      </c>
      <c r="E9511">
        <v>33</v>
      </c>
      <c r="F9511" s="38">
        <f t="shared" si="148"/>
        <v>44159</v>
      </c>
    </row>
    <row r="9512" spans="1:6" x14ac:dyDescent="0.25">
      <c r="A9512" t="s">
        <v>57</v>
      </c>
      <c r="B9512" t="s">
        <v>57</v>
      </c>
      <c r="C9512" t="s">
        <v>58</v>
      </c>
      <c r="D9512" s="177">
        <v>44159</v>
      </c>
      <c r="E9512">
        <v>4</v>
      </c>
      <c r="F9512" s="38">
        <f t="shared" si="148"/>
        <v>44159</v>
      </c>
    </row>
    <row r="9513" spans="1:6" x14ac:dyDescent="0.25">
      <c r="A9513" t="s">
        <v>264</v>
      </c>
      <c r="B9513" t="s">
        <v>81</v>
      </c>
      <c r="C9513" t="s">
        <v>82</v>
      </c>
      <c r="D9513" s="177">
        <v>44159</v>
      </c>
      <c r="E9513">
        <v>27</v>
      </c>
      <c r="F9513" s="38">
        <f t="shared" si="148"/>
        <v>44159</v>
      </c>
    </row>
    <row r="9514" spans="1:6" x14ac:dyDescent="0.25">
      <c r="A9514" t="s">
        <v>264</v>
      </c>
      <c r="B9514" t="s">
        <v>83</v>
      </c>
      <c r="C9514" t="s">
        <v>90</v>
      </c>
      <c r="D9514" s="177">
        <v>44159</v>
      </c>
      <c r="E9514">
        <v>26</v>
      </c>
      <c r="F9514" s="38">
        <f t="shared" si="148"/>
        <v>44159</v>
      </c>
    </row>
    <row r="9515" spans="1:6" x14ac:dyDescent="0.25">
      <c r="A9515" t="s">
        <v>91</v>
      </c>
      <c r="B9515" t="s">
        <v>91</v>
      </c>
      <c r="C9515" t="s">
        <v>92</v>
      </c>
      <c r="D9515" s="177">
        <v>44159</v>
      </c>
      <c r="E9515">
        <v>14</v>
      </c>
      <c r="F9515" s="38">
        <f t="shared" si="148"/>
        <v>44159</v>
      </c>
    </row>
    <row r="9516" spans="1:6" x14ac:dyDescent="0.25">
      <c r="A9516" t="s">
        <v>91</v>
      </c>
      <c r="B9516" t="s">
        <v>91</v>
      </c>
      <c r="C9516" t="s">
        <v>102</v>
      </c>
      <c r="D9516" s="177">
        <v>44159</v>
      </c>
      <c r="E9516">
        <v>38</v>
      </c>
      <c r="F9516" s="38">
        <f t="shared" si="148"/>
        <v>44159</v>
      </c>
    </row>
    <row r="9517" spans="1:6" x14ac:dyDescent="0.25">
      <c r="A9517" t="s">
        <v>325</v>
      </c>
      <c r="B9517" t="s">
        <v>325</v>
      </c>
      <c r="C9517" t="s">
        <v>327</v>
      </c>
      <c r="D9517" s="177">
        <v>44158</v>
      </c>
      <c r="E9517">
        <v>23</v>
      </c>
      <c r="F9517" s="38">
        <f t="shared" si="148"/>
        <v>44158</v>
      </c>
    </row>
    <row r="9518" spans="1:6" x14ac:dyDescent="0.25">
      <c r="A9518" t="s">
        <v>91</v>
      </c>
      <c r="B9518" t="s">
        <v>91</v>
      </c>
      <c r="C9518" t="s">
        <v>100</v>
      </c>
      <c r="D9518" s="177">
        <v>44158</v>
      </c>
      <c r="E9518">
        <v>122</v>
      </c>
      <c r="F9518" s="38">
        <f t="shared" si="148"/>
        <v>44158</v>
      </c>
    </row>
    <row r="9519" spans="1:6" x14ac:dyDescent="0.25">
      <c r="A9519" t="s">
        <v>91</v>
      </c>
      <c r="B9519" t="s">
        <v>91</v>
      </c>
      <c r="C9519" t="s">
        <v>101</v>
      </c>
      <c r="D9519" s="177">
        <v>44158</v>
      </c>
      <c r="E9519">
        <v>36</v>
      </c>
      <c r="F9519" s="38">
        <f t="shared" si="148"/>
        <v>44158</v>
      </c>
    </row>
    <row r="9520" spans="1:6" x14ac:dyDescent="0.25">
      <c r="A9520" t="s">
        <v>264</v>
      </c>
      <c r="B9520" t="s">
        <v>83</v>
      </c>
      <c r="C9520" t="s">
        <v>80</v>
      </c>
      <c r="D9520" s="177">
        <v>44158</v>
      </c>
      <c r="E9520">
        <v>30</v>
      </c>
      <c r="F9520" s="38">
        <f t="shared" si="148"/>
        <v>44158</v>
      </c>
    </row>
    <row r="9521" spans="1:6" x14ac:dyDescent="0.25">
      <c r="A9521" t="s">
        <v>57</v>
      </c>
      <c r="B9521" t="s">
        <v>57</v>
      </c>
      <c r="C9521" t="s">
        <v>60</v>
      </c>
      <c r="D9521" s="177">
        <v>44158</v>
      </c>
      <c r="E9521">
        <v>37</v>
      </c>
      <c r="F9521" s="38">
        <f t="shared" si="148"/>
        <v>44158</v>
      </c>
    </row>
    <row r="9522" spans="1:6" x14ac:dyDescent="0.25">
      <c r="A9522" t="s">
        <v>263</v>
      </c>
      <c r="B9522" t="s">
        <v>199</v>
      </c>
      <c r="C9522" t="s">
        <v>447</v>
      </c>
      <c r="D9522" s="177">
        <v>44158</v>
      </c>
      <c r="E9522">
        <v>17</v>
      </c>
      <c r="F9522" s="38">
        <f t="shared" si="148"/>
        <v>44158</v>
      </c>
    </row>
    <row r="9523" spans="1:6" x14ac:dyDescent="0.25">
      <c r="A9523" t="s">
        <v>263</v>
      </c>
      <c r="B9523" t="s">
        <v>199</v>
      </c>
      <c r="C9523" t="s">
        <v>75</v>
      </c>
      <c r="D9523" s="177">
        <v>44158</v>
      </c>
      <c r="E9523">
        <v>51</v>
      </c>
      <c r="F9523" s="38">
        <f t="shared" si="148"/>
        <v>44158</v>
      </c>
    </row>
    <row r="9524" spans="1:6" x14ac:dyDescent="0.25">
      <c r="A9524" t="s">
        <v>25</v>
      </c>
      <c r="B9524" t="s">
        <v>25</v>
      </c>
      <c r="C9524" t="s">
        <v>33</v>
      </c>
      <c r="D9524" s="177">
        <v>44158</v>
      </c>
      <c r="E9524">
        <v>4</v>
      </c>
      <c r="F9524" s="38">
        <f t="shared" si="148"/>
        <v>44158</v>
      </c>
    </row>
    <row r="9525" spans="1:6" x14ac:dyDescent="0.25">
      <c r="A9525" t="s">
        <v>18</v>
      </c>
      <c r="B9525" t="s">
        <v>18</v>
      </c>
      <c r="C9525" t="s">
        <v>23</v>
      </c>
      <c r="D9525" s="177">
        <v>44158</v>
      </c>
      <c r="E9525">
        <v>14</v>
      </c>
      <c r="F9525" s="38">
        <f t="shared" si="148"/>
        <v>44158</v>
      </c>
    </row>
    <row r="9526" spans="1:6" x14ac:dyDescent="0.25">
      <c r="A9526" t="s">
        <v>337</v>
      </c>
      <c r="B9526" t="s">
        <v>338</v>
      </c>
      <c r="C9526" t="s">
        <v>177</v>
      </c>
      <c r="D9526" s="177">
        <v>44158</v>
      </c>
      <c r="E9526">
        <v>37</v>
      </c>
      <c r="F9526" s="38">
        <f t="shared" si="148"/>
        <v>44158</v>
      </c>
    </row>
    <row r="9527" spans="1:6" x14ac:dyDescent="0.25">
      <c r="A9527" t="s">
        <v>18</v>
      </c>
      <c r="B9527" t="s">
        <v>19</v>
      </c>
      <c r="C9527" t="s">
        <v>20</v>
      </c>
      <c r="D9527" s="177">
        <v>44158</v>
      </c>
      <c r="E9527">
        <v>42</v>
      </c>
      <c r="F9527" s="38">
        <f t="shared" si="148"/>
        <v>44158</v>
      </c>
    </row>
    <row r="9528" spans="1:6" x14ac:dyDescent="0.25">
      <c r="A9528" t="s">
        <v>25</v>
      </c>
      <c r="B9528" t="s">
        <v>25</v>
      </c>
      <c r="C9528" t="s">
        <v>36</v>
      </c>
      <c r="D9528" s="177">
        <v>44158</v>
      </c>
      <c r="E9528">
        <v>48</v>
      </c>
      <c r="F9528" s="38">
        <f t="shared" si="148"/>
        <v>44158</v>
      </c>
    </row>
    <row r="9529" spans="1:6" x14ac:dyDescent="0.25">
      <c r="A9529" t="s">
        <v>25</v>
      </c>
      <c r="B9529" t="s">
        <v>25</v>
      </c>
      <c r="C9529" t="s">
        <v>47</v>
      </c>
      <c r="D9529" s="177">
        <v>44158</v>
      </c>
      <c r="E9529">
        <v>71</v>
      </c>
      <c r="F9529" s="38">
        <f t="shared" si="148"/>
        <v>44158</v>
      </c>
    </row>
    <row r="9530" spans="1:6" x14ac:dyDescent="0.25">
      <c r="A9530" t="s">
        <v>264</v>
      </c>
      <c r="B9530" t="s">
        <v>81</v>
      </c>
      <c r="C9530" t="s">
        <v>82</v>
      </c>
      <c r="D9530" s="177">
        <v>44158</v>
      </c>
      <c r="E9530">
        <v>39</v>
      </c>
      <c r="F9530" s="38">
        <f t="shared" si="148"/>
        <v>44158</v>
      </c>
    </row>
    <row r="9531" spans="1:6" x14ac:dyDescent="0.25">
      <c r="A9531" t="s">
        <v>264</v>
      </c>
      <c r="B9531" t="s">
        <v>83</v>
      </c>
      <c r="C9531" t="s">
        <v>90</v>
      </c>
      <c r="D9531" s="177">
        <v>44158</v>
      </c>
      <c r="E9531">
        <v>27</v>
      </c>
      <c r="F9531" s="38">
        <f t="shared" si="148"/>
        <v>44158</v>
      </c>
    </row>
    <row r="9532" spans="1:6" x14ac:dyDescent="0.25">
      <c r="A9532" t="s">
        <v>264</v>
      </c>
      <c r="B9532" t="s">
        <v>83</v>
      </c>
      <c r="C9532" t="s">
        <v>179</v>
      </c>
      <c r="D9532" s="177">
        <v>44158</v>
      </c>
      <c r="E9532">
        <v>68</v>
      </c>
      <c r="F9532" s="38">
        <f t="shared" si="148"/>
        <v>44158</v>
      </c>
    </row>
    <row r="9533" spans="1:6" x14ac:dyDescent="0.25">
      <c r="A9533" t="s">
        <v>25</v>
      </c>
      <c r="B9533" t="s">
        <v>54</v>
      </c>
      <c r="C9533" t="s">
        <v>55</v>
      </c>
      <c r="D9533" s="177">
        <v>44158</v>
      </c>
      <c r="E9533">
        <v>154</v>
      </c>
      <c r="F9533" s="38">
        <f t="shared" si="148"/>
        <v>44158</v>
      </c>
    </row>
    <row r="9534" spans="1:6" x14ac:dyDescent="0.25">
      <c r="A9534" t="s">
        <v>25</v>
      </c>
      <c r="B9534" t="s">
        <v>54</v>
      </c>
      <c r="C9534" t="s">
        <v>187</v>
      </c>
      <c r="D9534" s="177">
        <v>44158</v>
      </c>
      <c r="E9534">
        <v>2</v>
      </c>
      <c r="F9534" s="38">
        <f t="shared" si="148"/>
        <v>44158</v>
      </c>
    </row>
    <row r="9535" spans="1:6" x14ac:dyDescent="0.25">
      <c r="A9535" t="s">
        <v>71</v>
      </c>
      <c r="B9535" t="s">
        <v>71</v>
      </c>
      <c r="C9535" t="s">
        <v>72</v>
      </c>
      <c r="D9535" s="177">
        <v>44158</v>
      </c>
      <c r="E9535">
        <v>66</v>
      </c>
      <c r="F9535" s="38">
        <f t="shared" si="148"/>
        <v>44158</v>
      </c>
    </row>
    <row r="9536" spans="1:6" x14ac:dyDescent="0.25">
      <c r="A9536" t="s">
        <v>18</v>
      </c>
      <c r="B9536" t="s">
        <v>18</v>
      </c>
      <c r="D9536" s="177">
        <v>44158</v>
      </c>
      <c r="E9536">
        <v>3</v>
      </c>
      <c r="F9536" s="38">
        <f t="shared" si="148"/>
        <v>44158</v>
      </c>
    </row>
    <row r="9537" spans="1:6" x14ac:dyDescent="0.25">
      <c r="A9537" t="s">
        <v>25</v>
      </c>
      <c r="B9537" t="s">
        <v>25</v>
      </c>
      <c r="C9537" t="s">
        <v>41</v>
      </c>
      <c r="D9537" s="177">
        <v>44158</v>
      </c>
      <c r="E9537">
        <v>37</v>
      </c>
      <c r="F9537" s="38">
        <f t="shared" si="148"/>
        <v>44158</v>
      </c>
    </row>
    <row r="9538" spans="1:6" x14ac:dyDescent="0.25">
      <c r="A9538" t="s">
        <v>25</v>
      </c>
      <c r="B9538" t="s">
        <v>25</v>
      </c>
      <c r="C9538" t="s">
        <v>40</v>
      </c>
      <c r="D9538" s="177">
        <v>44158</v>
      </c>
      <c r="E9538">
        <v>23</v>
      </c>
      <c r="F9538" s="38">
        <f t="shared" si="148"/>
        <v>44158</v>
      </c>
    </row>
    <row r="9539" spans="1:6" x14ac:dyDescent="0.25">
      <c r="A9539" t="s">
        <v>57</v>
      </c>
      <c r="B9539" t="s">
        <v>57</v>
      </c>
      <c r="C9539" t="s">
        <v>62</v>
      </c>
      <c r="D9539" s="177">
        <v>44158</v>
      </c>
      <c r="E9539">
        <v>15</v>
      </c>
      <c r="F9539" s="38">
        <f t="shared" ref="F9539:F9602" si="149">D9539</f>
        <v>44158</v>
      </c>
    </row>
    <row r="9540" spans="1:6" x14ac:dyDescent="0.25">
      <c r="A9540" t="s">
        <v>25</v>
      </c>
      <c r="B9540" t="s">
        <v>25</v>
      </c>
      <c r="C9540" t="s">
        <v>53</v>
      </c>
      <c r="D9540" s="177">
        <v>44158</v>
      </c>
      <c r="E9540">
        <v>39</v>
      </c>
      <c r="F9540" s="38">
        <f t="shared" si="149"/>
        <v>44158</v>
      </c>
    </row>
    <row r="9541" spans="1:6" x14ac:dyDescent="0.25">
      <c r="A9541" t="s">
        <v>57</v>
      </c>
      <c r="B9541" t="s">
        <v>57</v>
      </c>
      <c r="C9541" t="s">
        <v>130</v>
      </c>
      <c r="D9541" s="177">
        <v>44158</v>
      </c>
      <c r="E9541">
        <v>35</v>
      </c>
      <c r="F9541" s="38">
        <f t="shared" si="149"/>
        <v>44158</v>
      </c>
    </row>
    <row r="9542" spans="1:6" x14ac:dyDescent="0.25">
      <c r="A9542" t="s">
        <v>57</v>
      </c>
      <c r="B9542" t="s">
        <v>57</v>
      </c>
      <c r="C9542" t="s">
        <v>446</v>
      </c>
      <c r="D9542" s="177">
        <v>44158</v>
      </c>
      <c r="E9542">
        <v>2</v>
      </c>
      <c r="F9542" s="38">
        <f t="shared" si="149"/>
        <v>44158</v>
      </c>
    </row>
    <row r="9543" spans="1:6" x14ac:dyDescent="0.25">
      <c r="A9543" t="s">
        <v>57</v>
      </c>
      <c r="B9543" t="s">
        <v>57</v>
      </c>
      <c r="C9543" t="s">
        <v>183</v>
      </c>
      <c r="D9543" s="177">
        <v>44158</v>
      </c>
      <c r="E9543">
        <v>1</v>
      </c>
      <c r="F9543" s="38">
        <f t="shared" si="149"/>
        <v>44158</v>
      </c>
    </row>
    <row r="9544" spans="1:6" x14ac:dyDescent="0.25">
      <c r="A9544" t="s">
        <v>91</v>
      </c>
      <c r="B9544" t="s">
        <v>91</v>
      </c>
      <c r="C9544" t="s">
        <v>96</v>
      </c>
      <c r="D9544" s="177">
        <v>44158</v>
      </c>
      <c r="E9544">
        <v>26</v>
      </c>
      <c r="F9544" s="38">
        <f t="shared" si="149"/>
        <v>44158</v>
      </c>
    </row>
    <row r="9545" spans="1:6" x14ac:dyDescent="0.25">
      <c r="A9545" t="s">
        <v>91</v>
      </c>
      <c r="B9545" t="s">
        <v>91</v>
      </c>
      <c r="C9545" t="s">
        <v>98</v>
      </c>
      <c r="D9545" s="177">
        <v>44158</v>
      </c>
      <c r="E9545">
        <v>58</v>
      </c>
      <c r="F9545" s="38">
        <f t="shared" si="149"/>
        <v>44158</v>
      </c>
    </row>
    <row r="9546" spans="1:6" x14ac:dyDescent="0.25">
      <c r="A9546" t="s">
        <v>25</v>
      </c>
      <c r="B9546" t="s">
        <v>25</v>
      </c>
      <c r="C9546" t="s">
        <v>37</v>
      </c>
      <c r="D9546" s="177">
        <v>44158</v>
      </c>
      <c r="E9546">
        <v>85</v>
      </c>
      <c r="F9546" s="38">
        <f t="shared" si="149"/>
        <v>44158</v>
      </c>
    </row>
    <row r="9547" spans="1:6" x14ac:dyDescent="0.25">
      <c r="A9547" t="s">
        <v>25</v>
      </c>
      <c r="B9547" t="s">
        <v>25</v>
      </c>
      <c r="C9547" t="s">
        <v>34</v>
      </c>
      <c r="D9547" s="177">
        <v>44158</v>
      </c>
      <c r="E9547">
        <v>58</v>
      </c>
      <c r="F9547" s="38">
        <f t="shared" si="149"/>
        <v>44158</v>
      </c>
    </row>
    <row r="9548" spans="1:6" x14ac:dyDescent="0.25">
      <c r="A9548" t="s">
        <v>25</v>
      </c>
      <c r="B9548" t="s">
        <v>25</v>
      </c>
      <c r="C9548" t="s">
        <v>50</v>
      </c>
      <c r="D9548" s="177">
        <v>44158</v>
      </c>
      <c r="E9548">
        <v>33</v>
      </c>
      <c r="F9548" s="38">
        <f t="shared" si="149"/>
        <v>44158</v>
      </c>
    </row>
    <row r="9549" spans="1:6" x14ac:dyDescent="0.25">
      <c r="A9549" t="s">
        <v>25</v>
      </c>
      <c r="B9549" t="s">
        <v>25</v>
      </c>
      <c r="C9549" t="s">
        <v>45</v>
      </c>
      <c r="D9549" s="177">
        <v>44158</v>
      </c>
      <c r="E9549">
        <v>75</v>
      </c>
      <c r="F9549" s="38">
        <f t="shared" si="149"/>
        <v>44158</v>
      </c>
    </row>
    <row r="9550" spans="1:6" x14ac:dyDescent="0.25">
      <c r="A9550" t="s">
        <v>25</v>
      </c>
      <c r="B9550" t="s">
        <v>29</v>
      </c>
      <c r="C9550" t="s">
        <v>30</v>
      </c>
      <c r="D9550" s="177">
        <v>44158</v>
      </c>
      <c r="E9550">
        <v>61</v>
      </c>
      <c r="F9550" s="38">
        <f t="shared" si="149"/>
        <v>44158</v>
      </c>
    </row>
    <row r="9551" spans="1:6" x14ac:dyDescent="0.25">
      <c r="A9551" t="s">
        <v>25</v>
      </c>
      <c r="B9551" t="s">
        <v>25</v>
      </c>
      <c r="C9551" t="s">
        <v>32</v>
      </c>
      <c r="D9551" s="177">
        <v>44158</v>
      </c>
      <c r="E9551">
        <v>92</v>
      </c>
      <c r="F9551" s="38">
        <f t="shared" si="149"/>
        <v>44158</v>
      </c>
    </row>
    <row r="9552" spans="1:6" x14ac:dyDescent="0.25">
      <c r="A9552" t="s">
        <v>263</v>
      </c>
      <c r="B9552" t="s">
        <v>199</v>
      </c>
      <c r="C9552" t="s">
        <v>77</v>
      </c>
      <c r="D9552" s="177">
        <v>44158</v>
      </c>
      <c r="E9552">
        <v>45</v>
      </c>
      <c r="F9552" s="38">
        <f t="shared" si="149"/>
        <v>44158</v>
      </c>
    </row>
    <row r="9553" spans="1:6" x14ac:dyDescent="0.25">
      <c r="A9553" t="s">
        <v>25</v>
      </c>
      <c r="B9553" t="s">
        <v>54</v>
      </c>
      <c r="C9553" t="s">
        <v>56</v>
      </c>
      <c r="D9553" s="177">
        <v>44158</v>
      </c>
      <c r="E9553">
        <v>26</v>
      </c>
      <c r="F9553" s="38">
        <f t="shared" si="149"/>
        <v>44158</v>
      </c>
    </row>
    <row r="9554" spans="1:6" x14ac:dyDescent="0.25">
      <c r="A9554" t="s">
        <v>91</v>
      </c>
      <c r="B9554" t="s">
        <v>91</v>
      </c>
      <c r="C9554" t="s">
        <v>97</v>
      </c>
      <c r="D9554" s="177">
        <v>44158</v>
      </c>
      <c r="E9554">
        <v>20</v>
      </c>
      <c r="F9554" s="38">
        <f t="shared" si="149"/>
        <v>44158</v>
      </c>
    </row>
    <row r="9555" spans="1:6" x14ac:dyDescent="0.25">
      <c r="A9555" t="s">
        <v>264</v>
      </c>
      <c r="B9555" t="s">
        <v>83</v>
      </c>
      <c r="C9555" t="s">
        <v>84</v>
      </c>
      <c r="D9555" s="177">
        <v>44158</v>
      </c>
      <c r="E9555">
        <v>189</v>
      </c>
      <c r="F9555" s="38">
        <f t="shared" si="149"/>
        <v>44158</v>
      </c>
    </row>
    <row r="9556" spans="1:6" x14ac:dyDescent="0.25">
      <c r="A9556" t="s">
        <v>25</v>
      </c>
      <c r="B9556" t="s">
        <v>25</v>
      </c>
      <c r="C9556" t="s">
        <v>42</v>
      </c>
      <c r="D9556" s="177">
        <v>44158</v>
      </c>
      <c r="E9556">
        <v>26</v>
      </c>
      <c r="F9556" s="38">
        <f t="shared" si="149"/>
        <v>44158</v>
      </c>
    </row>
    <row r="9557" spans="1:6" x14ac:dyDescent="0.25">
      <c r="A9557" t="s">
        <v>25</v>
      </c>
      <c r="B9557" t="s">
        <v>25</v>
      </c>
      <c r="C9557" t="s">
        <v>39</v>
      </c>
      <c r="D9557" s="177">
        <v>44158</v>
      </c>
      <c r="E9557">
        <v>36</v>
      </c>
      <c r="F9557" s="38">
        <f t="shared" si="149"/>
        <v>44158</v>
      </c>
    </row>
    <row r="9558" spans="1:6" x14ac:dyDescent="0.25">
      <c r="A9558" t="s">
        <v>25</v>
      </c>
      <c r="B9558" t="s">
        <v>25</v>
      </c>
      <c r="C9558" t="s">
        <v>43</v>
      </c>
      <c r="D9558" s="177">
        <v>44158</v>
      </c>
      <c r="E9558">
        <v>28</v>
      </c>
      <c r="F9558" s="38">
        <f t="shared" si="149"/>
        <v>44158</v>
      </c>
    </row>
    <row r="9559" spans="1:6" x14ac:dyDescent="0.25">
      <c r="A9559" t="s">
        <v>25</v>
      </c>
      <c r="B9559" t="s">
        <v>25</v>
      </c>
      <c r="C9559" t="s">
        <v>49</v>
      </c>
      <c r="D9559" s="177">
        <v>44158</v>
      </c>
      <c r="E9559">
        <v>81</v>
      </c>
      <c r="F9559" s="38">
        <f t="shared" si="149"/>
        <v>44158</v>
      </c>
    </row>
    <row r="9560" spans="1:6" x14ac:dyDescent="0.25">
      <c r="A9560" t="s">
        <v>25</v>
      </c>
      <c r="B9560" t="s">
        <v>25</v>
      </c>
      <c r="C9560" t="s">
        <v>31</v>
      </c>
      <c r="D9560" s="177">
        <v>44158</v>
      </c>
      <c r="E9560">
        <v>99</v>
      </c>
      <c r="F9560" s="38">
        <f t="shared" si="149"/>
        <v>44158</v>
      </c>
    </row>
    <row r="9561" spans="1:6" x14ac:dyDescent="0.25">
      <c r="A9561" t="s">
        <v>25</v>
      </c>
      <c r="B9561" t="s">
        <v>26</v>
      </c>
      <c r="C9561" t="s">
        <v>28</v>
      </c>
      <c r="D9561" s="177">
        <v>44158</v>
      </c>
      <c r="E9561">
        <v>9</v>
      </c>
      <c r="F9561" s="38">
        <f t="shared" si="149"/>
        <v>44158</v>
      </c>
    </row>
    <row r="9562" spans="1:6" x14ac:dyDescent="0.25">
      <c r="A9562" t="s">
        <v>18</v>
      </c>
      <c r="B9562" t="s">
        <v>18</v>
      </c>
      <c r="C9562" t="s">
        <v>24</v>
      </c>
      <c r="D9562" s="177">
        <v>44158</v>
      </c>
      <c r="E9562">
        <v>66</v>
      </c>
      <c r="F9562" s="38">
        <f t="shared" si="149"/>
        <v>44158</v>
      </c>
    </row>
    <row r="9563" spans="1:6" x14ac:dyDescent="0.25">
      <c r="A9563" t="s">
        <v>25</v>
      </c>
      <c r="B9563" t="s">
        <v>26</v>
      </c>
      <c r="C9563" t="s">
        <v>28</v>
      </c>
      <c r="D9563" s="177">
        <v>44156</v>
      </c>
      <c r="E9563">
        <v>1</v>
      </c>
      <c r="F9563" s="38">
        <f t="shared" si="149"/>
        <v>44156</v>
      </c>
    </row>
    <row r="9564" spans="1:6" x14ac:dyDescent="0.25">
      <c r="A9564" t="s">
        <v>91</v>
      </c>
      <c r="B9564" t="s">
        <v>91</v>
      </c>
      <c r="C9564" t="s">
        <v>100</v>
      </c>
      <c r="D9564" s="177">
        <v>44156</v>
      </c>
      <c r="E9564">
        <v>83</v>
      </c>
      <c r="F9564" s="38">
        <f t="shared" si="149"/>
        <v>44156</v>
      </c>
    </row>
    <row r="9565" spans="1:6" x14ac:dyDescent="0.25">
      <c r="A9565" t="s">
        <v>264</v>
      </c>
      <c r="B9565" t="s">
        <v>83</v>
      </c>
      <c r="C9565" t="s">
        <v>90</v>
      </c>
      <c r="D9565" s="177">
        <v>44155</v>
      </c>
      <c r="E9565">
        <v>37</v>
      </c>
      <c r="F9565" s="38">
        <f t="shared" si="149"/>
        <v>44155</v>
      </c>
    </row>
    <row r="9566" spans="1:6" x14ac:dyDescent="0.25">
      <c r="A9566" t="s">
        <v>264</v>
      </c>
      <c r="B9566" t="s">
        <v>81</v>
      </c>
      <c r="C9566" t="s">
        <v>82</v>
      </c>
      <c r="D9566" s="177">
        <v>44155</v>
      </c>
      <c r="E9566">
        <v>4</v>
      </c>
      <c r="F9566" s="38">
        <f t="shared" si="149"/>
        <v>44155</v>
      </c>
    </row>
    <row r="9567" spans="1:6" x14ac:dyDescent="0.25">
      <c r="A9567" t="s">
        <v>264</v>
      </c>
      <c r="B9567" t="s">
        <v>83</v>
      </c>
      <c r="C9567" t="s">
        <v>86</v>
      </c>
      <c r="D9567" s="177">
        <v>44155</v>
      </c>
      <c r="E9567">
        <v>7</v>
      </c>
      <c r="F9567" s="38">
        <f t="shared" si="149"/>
        <v>44155</v>
      </c>
    </row>
    <row r="9568" spans="1:6" x14ac:dyDescent="0.25">
      <c r="A9568" t="s">
        <v>264</v>
      </c>
      <c r="B9568" t="s">
        <v>83</v>
      </c>
      <c r="C9568" t="s">
        <v>181</v>
      </c>
      <c r="D9568" s="177">
        <v>44155</v>
      </c>
      <c r="E9568">
        <v>14</v>
      </c>
      <c r="F9568" s="38">
        <f t="shared" si="149"/>
        <v>44155</v>
      </c>
    </row>
    <row r="9569" spans="1:6" x14ac:dyDescent="0.25">
      <c r="A9569" t="s">
        <v>71</v>
      </c>
      <c r="B9569" t="s">
        <v>71</v>
      </c>
      <c r="C9569" t="s">
        <v>72</v>
      </c>
      <c r="D9569" s="177">
        <v>44155</v>
      </c>
      <c r="E9569">
        <v>46</v>
      </c>
      <c r="F9569" s="38">
        <f t="shared" si="149"/>
        <v>44155</v>
      </c>
    </row>
    <row r="9570" spans="1:6" x14ac:dyDescent="0.25">
      <c r="A9570" t="s">
        <v>25</v>
      </c>
      <c r="B9570" t="s">
        <v>54</v>
      </c>
      <c r="C9570" t="s">
        <v>55</v>
      </c>
      <c r="D9570" s="177">
        <v>44155</v>
      </c>
      <c r="E9570">
        <v>85</v>
      </c>
      <c r="F9570" s="38">
        <f t="shared" si="149"/>
        <v>44155</v>
      </c>
    </row>
    <row r="9571" spans="1:6" x14ac:dyDescent="0.25">
      <c r="A9571" t="s">
        <v>18</v>
      </c>
      <c r="B9571" t="s">
        <v>18</v>
      </c>
      <c r="C9571" t="s">
        <v>23</v>
      </c>
      <c r="D9571" s="177">
        <v>44155</v>
      </c>
      <c r="E9571">
        <v>32</v>
      </c>
      <c r="F9571" s="38">
        <f t="shared" si="149"/>
        <v>44155</v>
      </c>
    </row>
    <row r="9572" spans="1:6" x14ac:dyDescent="0.25">
      <c r="A9572" t="s">
        <v>370</v>
      </c>
      <c r="B9572" t="s">
        <v>371</v>
      </c>
      <c r="D9572" s="177">
        <v>44155</v>
      </c>
      <c r="E9572">
        <v>18</v>
      </c>
      <c r="F9572" s="38">
        <f t="shared" si="149"/>
        <v>44155</v>
      </c>
    </row>
    <row r="9573" spans="1:6" x14ac:dyDescent="0.25">
      <c r="A9573" t="s">
        <v>25</v>
      </c>
      <c r="B9573" t="s">
        <v>25</v>
      </c>
      <c r="C9573" t="s">
        <v>49</v>
      </c>
      <c r="D9573" s="177">
        <v>44155</v>
      </c>
      <c r="E9573">
        <v>108</v>
      </c>
      <c r="F9573" s="38">
        <f t="shared" si="149"/>
        <v>44155</v>
      </c>
    </row>
    <row r="9574" spans="1:6" x14ac:dyDescent="0.25">
      <c r="A9574" t="s">
        <v>25</v>
      </c>
      <c r="B9574" t="s">
        <v>25</v>
      </c>
      <c r="C9574" t="s">
        <v>36</v>
      </c>
      <c r="D9574" s="177">
        <v>44155</v>
      </c>
      <c r="E9574">
        <v>17</v>
      </c>
      <c r="F9574" s="38">
        <f t="shared" si="149"/>
        <v>44155</v>
      </c>
    </row>
    <row r="9575" spans="1:6" x14ac:dyDescent="0.25">
      <c r="A9575" t="s">
        <v>18</v>
      </c>
      <c r="B9575" t="s">
        <v>19</v>
      </c>
      <c r="C9575" t="s">
        <v>20</v>
      </c>
      <c r="D9575" s="177">
        <v>44155</v>
      </c>
      <c r="E9575">
        <v>52</v>
      </c>
      <c r="F9575" s="38">
        <f t="shared" si="149"/>
        <v>44155</v>
      </c>
    </row>
    <row r="9576" spans="1:6" x14ac:dyDescent="0.25">
      <c r="A9576" t="s">
        <v>337</v>
      </c>
      <c r="B9576" t="s">
        <v>338</v>
      </c>
      <c r="C9576" t="s">
        <v>177</v>
      </c>
      <c r="D9576" s="177">
        <v>44155</v>
      </c>
      <c r="E9576">
        <v>12</v>
      </c>
      <c r="F9576" s="38">
        <f t="shared" si="149"/>
        <v>44155</v>
      </c>
    </row>
    <row r="9577" spans="1:6" x14ac:dyDescent="0.25">
      <c r="A9577" t="s">
        <v>25</v>
      </c>
      <c r="B9577" t="s">
        <v>26</v>
      </c>
      <c r="C9577" t="s">
        <v>28</v>
      </c>
      <c r="D9577" s="177">
        <v>44155</v>
      </c>
      <c r="E9577">
        <v>46</v>
      </c>
      <c r="F9577" s="38">
        <f t="shared" si="149"/>
        <v>44155</v>
      </c>
    </row>
    <row r="9578" spans="1:6" x14ac:dyDescent="0.25">
      <c r="A9578" t="s">
        <v>263</v>
      </c>
      <c r="B9578" t="s">
        <v>199</v>
      </c>
      <c r="C9578" t="s">
        <v>75</v>
      </c>
      <c r="D9578" s="177">
        <v>44155</v>
      </c>
      <c r="E9578">
        <v>40</v>
      </c>
      <c r="F9578" s="38">
        <f t="shared" si="149"/>
        <v>44155</v>
      </c>
    </row>
    <row r="9579" spans="1:6" x14ac:dyDescent="0.25">
      <c r="A9579" t="s">
        <v>263</v>
      </c>
      <c r="B9579" t="s">
        <v>199</v>
      </c>
      <c r="C9579" t="s">
        <v>447</v>
      </c>
      <c r="D9579" s="177">
        <v>44155</v>
      </c>
      <c r="E9579">
        <v>14</v>
      </c>
      <c r="F9579" s="38">
        <f t="shared" si="149"/>
        <v>44155</v>
      </c>
    </row>
    <row r="9580" spans="1:6" x14ac:dyDescent="0.25">
      <c r="A9580" t="s">
        <v>264</v>
      </c>
      <c r="B9580" t="s">
        <v>83</v>
      </c>
      <c r="C9580" t="s">
        <v>80</v>
      </c>
      <c r="D9580" s="177">
        <v>44155</v>
      </c>
      <c r="E9580">
        <v>20</v>
      </c>
      <c r="F9580" s="38">
        <f t="shared" si="149"/>
        <v>44155</v>
      </c>
    </row>
    <row r="9581" spans="1:6" x14ac:dyDescent="0.25">
      <c r="A9581" t="s">
        <v>264</v>
      </c>
      <c r="B9581" t="s">
        <v>83</v>
      </c>
      <c r="C9581" t="s">
        <v>84</v>
      </c>
      <c r="D9581" s="177">
        <v>44155</v>
      </c>
      <c r="E9581">
        <v>82</v>
      </c>
      <c r="F9581" s="38">
        <f t="shared" si="149"/>
        <v>44155</v>
      </c>
    </row>
    <row r="9582" spans="1:6" x14ac:dyDescent="0.25">
      <c r="A9582" t="s">
        <v>325</v>
      </c>
      <c r="B9582" t="s">
        <v>325</v>
      </c>
      <c r="C9582" t="s">
        <v>327</v>
      </c>
      <c r="D9582" s="177">
        <v>44155</v>
      </c>
      <c r="E9582">
        <v>22</v>
      </c>
      <c r="F9582" s="38">
        <f t="shared" si="149"/>
        <v>44155</v>
      </c>
    </row>
    <row r="9583" spans="1:6" x14ac:dyDescent="0.25">
      <c r="A9583" t="s">
        <v>18</v>
      </c>
      <c r="B9583" t="s">
        <v>18</v>
      </c>
      <c r="C9583" t="s">
        <v>24</v>
      </c>
      <c r="D9583" s="177">
        <v>44155</v>
      </c>
      <c r="E9583">
        <v>20</v>
      </c>
      <c r="F9583" s="38">
        <f t="shared" si="149"/>
        <v>44155</v>
      </c>
    </row>
    <row r="9584" spans="1:6" x14ac:dyDescent="0.25">
      <c r="A9584" t="s">
        <v>25</v>
      </c>
      <c r="B9584" t="s">
        <v>26</v>
      </c>
      <c r="C9584" t="s">
        <v>27</v>
      </c>
      <c r="D9584" s="177">
        <v>44155</v>
      </c>
      <c r="E9584">
        <v>19</v>
      </c>
      <c r="F9584" s="38">
        <f t="shared" si="149"/>
        <v>44155</v>
      </c>
    </row>
    <row r="9585" spans="1:6" x14ac:dyDescent="0.25">
      <c r="A9585" t="s">
        <v>25</v>
      </c>
      <c r="B9585" t="s">
        <v>29</v>
      </c>
      <c r="C9585" t="s">
        <v>30</v>
      </c>
      <c r="D9585" s="177">
        <v>44155</v>
      </c>
      <c r="E9585">
        <v>36</v>
      </c>
      <c r="F9585" s="38">
        <f t="shared" si="149"/>
        <v>44155</v>
      </c>
    </row>
    <row r="9586" spans="1:6" x14ac:dyDescent="0.25">
      <c r="A9586" t="s">
        <v>25</v>
      </c>
      <c r="B9586" t="s">
        <v>25</v>
      </c>
      <c r="C9586" t="s">
        <v>47</v>
      </c>
      <c r="D9586" s="177">
        <v>44155</v>
      </c>
      <c r="E9586">
        <v>60</v>
      </c>
      <c r="F9586" s="38">
        <f t="shared" si="149"/>
        <v>44155</v>
      </c>
    </row>
    <row r="9587" spans="1:6" x14ac:dyDescent="0.25">
      <c r="A9587" t="s">
        <v>25</v>
      </c>
      <c r="B9587" t="s">
        <v>25</v>
      </c>
      <c r="C9587" t="s">
        <v>39</v>
      </c>
      <c r="D9587" s="177">
        <v>44155</v>
      </c>
      <c r="E9587">
        <v>35</v>
      </c>
      <c r="F9587" s="38">
        <f t="shared" si="149"/>
        <v>44155</v>
      </c>
    </row>
    <row r="9588" spans="1:6" x14ac:dyDescent="0.25">
      <c r="A9588" t="s">
        <v>25</v>
      </c>
      <c r="B9588" t="s">
        <v>25</v>
      </c>
      <c r="C9588" t="s">
        <v>37</v>
      </c>
      <c r="D9588" s="177">
        <v>44155</v>
      </c>
      <c r="E9588">
        <v>62</v>
      </c>
      <c r="F9588" s="38">
        <f t="shared" si="149"/>
        <v>44155</v>
      </c>
    </row>
    <row r="9589" spans="1:6" x14ac:dyDescent="0.25">
      <c r="A9589" t="s">
        <v>25</v>
      </c>
      <c r="B9589" t="s">
        <v>25</v>
      </c>
      <c r="C9589" t="s">
        <v>34</v>
      </c>
      <c r="D9589" s="177">
        <v>44155</v>
      </c>
      <c r="E9589">
        <v>30</v>
      </c>
      <c r="F9589" s="38">
        <f t="shared" si="149"/>
        <v>44155</v>
      </c>
    </row>
    <row r="9590" spans="1:6" x14ac:dyDescent="0.25">
      <c r="A9590" t="s">
        <v>25</v>
      </c>
      <c r="B9590" t="s">
        <v>54</v>
      </c>
      <c r="C9590" t="s">
        <v>56</v>
      </c>
      <c r="D9590" s="177">
        <v>44155</v>
      </c>
      <c r="E9590">
        <v>63</v>
      </c>
      <c r="F9590" s="38">
        <f t="shared" si="149"/>
        <v>44155</v>
      </c>
    </row>
    <row r="9591" spans="1:6" x14ac:dyDescent="0.25">
      <c r="A9591" t="s">
        <v>263</v>
      </c>
      <c r="B9591" t="s">
        <v>199</v>
      </c>
      <c r="C9591" t="s">
        <v>77</v>
      </c>
      <c r="D9591" s="177">
        <v>44155</v>
      </c>
      <c r="E9591">
        <v>27</v>
      </c>
      <c r="F9591" s="38">
        <f t="shared" si="149"/>
        <v>44155</v>
      </c>
    </row>
    <row r="9592" spans="1:6" x14ac:dyDescent="0.25">
      <c r="A9592" t="s">
        <v>57</v>
      </c>
      <c r="B9592" t="s">
        <v>57</v>
      </c>
      <c r="C9592" t="s">
        <v>63</v>
      </c>
      <c r="D9592" s="177">
        <v>44155</v>
      </c>
      <c r="E9592">
        <v>33</v>
      </c>
      <c r="F9592" s="38">
        <f t="shared" si="149"/>
        <v>44155</v>
      </c>
    </row>
    <row r="9593" spans="1:6" x14ac:dyDescent="0.25">
      <c r="A9593" t="s">
        <v>25</v>
      </c>
      <c r="B9593" t="s">
        <v>25</v>
      </c>
      <c r="C9593" t="s">
        <v>32</v>
      </c>
      <c r="D9593" s="177">
        <v>44155</v>
      </c>
      <c r="E9593">
        <v>62</v>
      </c>
      <c r="F9593" s="38">
        <f t="shared" si="149"/>
        <v>44155</v>
      </c>
    </row>
    <row r="9594" spans="1:6" x14ac:dyDescent="0.25">
      <c r="A9594" t="s">
        <v>25</v>
      </c>
      <c r="B9594" t="s">
        <v>25</v>
      </c>
      <c r="C9594" t="s">
        <v>45</v>
      </c>
      <c r="D9594" s="177">
        <v>44155</v>
      </c>
      <c r="E9594">
        <v>110</v>
      </c>
      <c r="F9594" s="38">
        <f t="shared" si="149"/>
        <v>44155</v>
      </c>
    </row>
    <row r="9595" spans="1:6" x14ac:dyDescent="0.25">
      <c r="A9595" t="s">
        <v>25</v>
      </c>
      <c r="B9595" t="s">
        <v>25</v>
      </c>
      <c r="C9595" t="s">
        <v>46</v>
      </c>
      <c r="D9595" s="177">
        <v>44155</v>
      </c>
      <c r="E9595">
        <v>36</v>
      </c>
      <c r="F9595" s="38">
        <f t="shared" si="149"/>
        <v>44155</v>
      </c>
    </row>
    <row r="9596" spans="1:6" x14ac:dyDescent="0.25">
      <c r="A9596" t="s">
        <v>25</v>
      </c>
      <c r="B9596" t="s">
        <v>25</v>
      </c>
      <c r="C9596" t="s">
        <v>186</v>
      </c>
      <c r="D9596" s="177">
        <v>44155</v>
      </c>
      <c r="E9596">
        <v>3</v>
      </c>
      <c r="F9596" s="38">
        <f t="shared" si="149"/>
        <v>44155</v>
      </c>
    </row>
    <row r="9597" spans="1:6" x14ac:dyDescent="0.25">
      <c r="A9597" t="s">
        <v>25</v>
      </c>
      <c r="B9597" t="s">
        <v>25</v>
      </c>
      <c r="C9597" t="s">
        <v>41</v>
      </c>
      <c r="D9597" s="177">
        <v>44155</v>
      </c>
      <c r="E9597">
        <v>35</v>
      </c>
      <c r="F9597" s="38">
        <f t="shared" si="149"/>
        <v>44155</v>
      </c>
    </row>
    <row r="9598" spans="1:6" x14ac:dyDescent="0.25">
      <c r="A9598" t="s">
        <v>91</v>
      </c>
      <c r="B9598" t="s">
        <v>91</v>
      </c>
      <c r="C9598" t="s">
        <v>96</v>
      </c>
      <c r="D9598" s="177">
        <v>44155</v>
      </c>
      <c r="E9598">
        <v>16</v>
      </c>
      <c r="F9598" s="38">
        <f t="shared" si="149"/>
        <v>44155</v>
      </c>
    </row>
    <row r="9599" spans="1:6" x14ac:dyDescent="0.25">
      <c r="A9599" t="s">
        <v>57</v>
      </c>
      <c r="B9599" t="s">
        <v>57</v>
      </c>
      <c r="C9599" t="s">
        <v>62</v>
      </c>
      <c r="D9599" s="177">
        <v>44155</v>
      </c>
      <c r="E9599">
        <v>43</v>
      </c>
      <c r="F9599" s="38">
        <f t="shared" si="149"/>
        <v>44155</v>
      </c>
    </row>
    <row r="9600" spans="1:6" x14ac:dyDescent="0.25">
      <c r="A9600" t="s">
        <v>57</v>
      </c>
      <c r="B9600" t="s">
        <v>57</v>
      </c>
      <c r="C9600" t="s">
        <v>59</v>
      </c>
      <c r="D9600" s="177">
        <v>44154</v>
      </c>
      <c r="E9600">
        <v>1</v>
      </c>
      <c r="F9600" s="38">
        <f t="shared" si="149"/>
        <v>44154</v>
      </c>
    </row>
    <row r="9601" spans="1:6" x14ac:dyDescent="0.25">
      <c r="A9601" t="s">
        <v>25</v>
      </c>
      <c r="B9601" t="s">
        <v>25</v>
      </c>
      <c r="C9601" t="s">
        <v>51</v>
      </c>
      <c r="D9601" s="177">
        <v>44154</v>
      </c>
      <c r="E9601">
        <v>13</v>
      </c>
      <c r="F9601" s="38">
        <f t="shared" si="149"/>
        <v>44154</v>
      </c>
    </row>
    <row r="9602" spans="1:6" x14ac:dyDescent="0.25">
      <c r="A9602" t="s">
        <v>91</v>
      </c>
      <c r="B9602" t="s">
        <v>91</v>
      </c>
      <c r="C9602" t="s">
        <v>93</v>
      </c>
      <c r="D9602" s="177">
        <v>44154</v>
      </c>
      <c r="E9602">
        <v>3</v>
      </c>
      <c r="F9602" s="38">
        <f t="shared" si="149"/>
        <v>44154</v>
      </c>
    </row>
    <row r="9603" spans="1:6" x14ac:dyDescent="0.25">
      <c r="A9603" t="s">
        <v>264</v>
      </c>
      <c r="B9603" t="s">
        <v>83</v>
      </c>
      <c r="C9603" t="s">
        <v>90</v>
      </c>
      <c r="D9603" s="177">
        <v>44154</v>
      </c>
      <c r="E9603">
        <v>90</v>
      </c>
      <c r="F9603" s="38">
        <f t="shared" ref="F9603:F9666" si="150">D9603</f>
        <v>44154</v>
      </c>
    </row>
    <row r="9604" spans="1:6" x14ac:dyDescent="0.25">
      <c r="A9604" t="s">
        <v>25</v>
      </c>
      <c r="B9604" t="s">
        <v>25</v>
      </c>
      <c r="C9604" t="s">
        <v>38</v>
      </c>
      <c r="D9604" s="177">
        <v>44154</v>
      </c>
      <c r="E9604">
        <v>43</v>
      </c>
      <c r="F9604" s="38">
        <f t="shared" si="150"/>
        <v>44154</v>
      </c>
    </row>
    <row r="9605" spans="1:6" x14ac:dyDescent="0.25">
      <c r="A9605" t="s">
        <v>25</v>
      </c>
      <c r="B9605" t="s">
        <v>25</v>
      </c>
      <c r="C9605" t="s">
        <v>40</v>
      </c>
      <c r="D9605" s="177">
        <v>44154</v>
      </c>
      <c r="E9605">
        <v>3</v>
      </c>
      <c r="F9605" s="38">
        <f t="shared" si="150"/>
        <v>44154</v>
      </c>
    </row>
    <row r="9606" spans="1:6" x14ac:dyDescent="0.25">
      <c r="A9606" t="s">
        <v>25</v>
      </c>
      <c r="B9606" t="s">
        <v>25</v>
      </c>
      <c r="C9606" t="s">
        <v>43</v>
      </c>
      <c r="D9606" s="177">
        <v>44154</v>
      </c>
      <c r="E9606">
        <v>34</v>
      </c>
      <c r="F9606" s="38">
        <f t="shared" si="150"/>
        <v>44154</v>
      </c>
    </row>
    <row r="9607" spans="1:6" x14ac:dyDescent="0.25">
      <c r="A9607" t="s">
        <v>25</v>
      </c>
      <c r="B9607" t="s">
        <v>25</v>
      </c>
      <c r="C9607" t="s">
        <v>49</v>
      </c>
      <c r="D9607" s="177">
        <v>44154</v>
      </c>
      <c r="E9607">
        <v>92</v>
      </c>
      <c r="F9607" s="38">
        <f t="shared" si="150"/>
        <v>44154</v>
      </c>
    </row>
    <row r="9608" spans="1:6" x14ac:dyDescent="0.25">
      <c r="A9608" t="s">
        <v>25</v>
      </c>
      <c r="B9608" t="s">
        <v>25</v>
      </c>
      <c r="C9608" t="s">
        <v>31</v>
      </c>
      <c r="D9608" s="177">
        <v>44154</v>
      </c>
      <c r="E9608">
        <v>106</v>
      </c>
      <c r="F9608" s="38">
        <f t="shared" si="150"/>
        <v>44154</v>
      </c>
    </row>
    <row r="9609" spans="1:6" x14ac:dyDescent="0.25">
      <c r="A9609" t="s">
        <v>25</v>
      </c>
      <c r="B9609" t="s">
        <v>26</v>
      </c>
      <c r="C9609" t="s">
        <v>28</v>
      </c>
      <c r="D9609" s="177">
        <v>44154</v>
      </c>
      <c r="E9609">
        <v>42</v>
      </c>
      <c r="F9609" s="38">
        <f t="shared" si="150"/>
        <v>44154</v>
      </c>
    </row>
    <row r="9610" spans="1:6" x14ac:dyDescent="0.25">
      <c r="A9610" t="s">
        <v>25</v>
      </c>
      <c r="B9610" t="s">
        <v>26</v>
      </c>
      <c r="C9610" t="s">
        <v>27</v>
      </c>
      <c r="D9610" s="177">
        <v>44154</v>
      </c>
      <c r="E9610">
        <v>42</v>
      </c>
      <c r="F9610" s="38">
        <f t="shared" si="150"/>
        <v>44154</v>
      </c>
    </row>
    <row r="9611" spans="1:6" x14ac:dyDescent="0.25">
      <c r="A9611" t="s">
        <v>370</v>
      </c>
      <c r="B9611" t="s">
        <v>371</v>
      </c>
      <c r="D9611" s="177">
        <v>44154</v>
      </c>
      <c r="E9611">
        <v>7</v>
      </c>
      <c r="F9611" s="38">
        <f t="shared" si="150"/>
        <v>44154</v>
      </c>
    </row>
    <row r="9612" spans="1:6" x14ac:dyDescent="0.25">
      <c r="A9612" t="s">
        <v>25</v>
      </c>
      <c r="B9612" t="s">
        <v>25</v>
      </c>
      <c r="C9612" t="s">
        <v>53</v>
      </c>
      <c r="D9612" s="177">
        <v>44154</v>
      </c>
      <c r="E9612">
        <v>29</v>
      </c>
      <c r="F9612" s="38">
        <f t="shared" si="150"/>
        <v>44154</v>
      </c>
    </row>
    <row r="9613" spans="1:6" x14ac:dyDescent="0.25">
      <c r="A9613" t="s">
        <v>264</v>
      </c>
      <c r="B9613" t="s">
        <v>83</v>
      </c>
      <c r="C9613" t="s">
        <v>84</v>
      </c>
      <c r="D9613" s="177">
        <v>44154</v>
      </c>
      <c r="E9613">
        <v>158</v>
      </c>
      <c r="F9613" s="38">
        <f t="shared" si="150"/>
        <v>44154</v>
      </c>
    </row>
    <row r="9614" spans="1:6" x14ac:dyDescent="0.25">
      <c r="A9614" t="s">
        <v>91</v>
      </c>
      <c r="B9614" t="s">
        <v>91</v>
      </c>
      <c r="C9614" t="s">
        <v>96</v>
      </c>
      <c r="D9614" s="177">
        <v>44154</v>
      </c>
      <c r="E9614">
        <v>70</v>
      </c>
      <c r="F9614" s="38">
        <f t="shared" si="150"/>
        <v>44154</v>
      </c>
    </row>
    <row r="9615" spans="1:6" x14ac:dyDescent="0.25">
      <c r="A9615" t="s">
        <v>91</v>
      </c>
      <c r="B9615" t="s">
        <v>91</v>
      </c>
      <c r="C9615" t="s">
        <v>100</v>
      </c>
      <c r="D9615" s="177">
        <v>44154</v>
      </c>
      <c r="E9615">
        <v>76</v>
      </c>
      <c r="F9615" s="38">
        <f t="shared" si="150"/>
        <v>44154</v>
      </c>
    </row>
    <row r="9616" spans="1:6" x14ac:dyDescent="0.25">
      <c r="A9616" t="s">
        <v>25</v>
      </c>
      <c r="B9616" t="s">
        <v>25</v>
      </c>
      <c r="C9616" t="s">
        <v>33</v>
      </c>
      <c r="D9616" s="177">
        <v>44154</v>
      </c>
      <c r="E9616">
        <v>2</v>
      </c>
      <c r="F9616" s="38">
        <f t="shared" si="150"/>
        <v>44154</v>
      </c>
    </row>
    <row r="9617" spans="1:6" x14ac:dyDescent="0.25">
      <c r="A9617" t="s">
        <v>25</v>
      </c>
      <c r="B9617" t="s">
        <v>25</v>
      </c>
      <c r="C9617" t="s">
        <v>46</v>
      </c>
      <c r="D9617" s="177">
        <v>44154</v>
      </c>
      <c r="E9617">
        <v>52</v>
      </c>
      <c r="F9617" s="38">
        <f t="shared" si="150"/>
        <v>44154</v>
      </c>
    </row>
    <row r="9618" spans="1:6" x14ac:dyDescent="0.25">
      <c r="A9618" t="s">
        <v>25</v>
      </c>
      <c r="B9618" t="s">
        <v>25</v>
      </c>
      <c r="C9618" t="s">
        <v>32</v>
      </c>
      <c r="D9618" s="177">
        <v>44154</v>
      </c>
      <c r="E9618">
        <v>99</v>
      </c>
      <c r="F9618" s="38">
        <f t="shared" si="150"/>
        <v>44154</v>
      </c>
    </row>
    <row r="9619" spans="1:6" x14ac:dyDescent="0.25">
      <c r="A9619" t="s">
        <v>18</v>
      </c>
      <c r="B9619" t="s">
        <v>19</v>
      </c>
      <c r="C9619" t="s">
        <v>20</v>
      </c>
      <c r="D9619" s="177">
        <v>44154</v>
      </c>
      <c r="E9619">
        <v>46</v>
      </c>
      <c r="F9619" s="38">
        <f t="shared" si="150"/>
        <v>44154</v>
      </c>
    </row>
    <row r="9620" spans="1:6" x14ac:dyDescent="0.25">
      <c r="A9620" t="s">
        <v>337</v>
      </c>
      <c r="B9620" t="s">
        <v>338</v>
      </c>
      <c r="C9620" t="s">
        <v>177</v>
      </c>
      <c r="D9620" s="177">
        <v>44154</v>
      </c>
      <c r="E9620">
        <v>37</v>
      </c>
      <c r="F9620" s="38">
        <f t="shared" si="150"/>
        <v>44154</v>
      </c>
    </row>
    <row r="9621" spans="1:6" x14ac:dyDescent="0.25">
      <c r="A9621" t="s">
        <v>264</v>
      </c>
      <c r="B9621" t="s">
        <v>83</v>
      </c>
      <c r="C9621" t="s">
        <v>181</v>
      </c>
      <c r="D9621" s="177">
        <v>44154</v>
      </c>
      <c r="E9621">
        <v>12</v>
      </c>
      <c r="F9621" s="38">
        <f t="shared" si="150"/>
        <v>44154</v>
      </c>
    </row>
    <row r="9622" spans="1:6" x14ac:dyDescent="0.25">
      <c r="A9622" t="s">
        <v>264</v>
      </c>
      <c r="B9622" t="s">
        <v>83</v>
      </c>
      <c r="C9622" t="s">
        <v>86</v>
      </c>
      <c r="D9622" s="177">
        <v>44154</v>
      </c>
      <c r="E9622">
        <v>15</v>
      </c>
      <c r="F9622" s="38">
        <f t="shared" si="150"/>
        <v>44154</v>
      </c>
    </row>
    <row r="9623" spans="1:6" x14ac:dyDescent="0.25">
      <c r="A9623" t="s">
        <v>263</v>
      </c>
      <c r="B9623" t="s">
        <v>199</v>
      </c>
      <c r="C9623" t="s">
        <v>77</v>
      </c>
      <c r="D9623" s="177">
        <v>44154</v>
      </c>
      <c r="E9623">
        <v>62</v>
      </c>
      <c r="F9623" s="38">
        <f t="shared" si="150"/>
        <v>44154</v>
      </c>
    </row>
    <row r="9624" spans="1:6" x14ac:dyDescent="0.25">
      <c r="A9624" t="s">
        <v>71</v>
      </c>
      <c r="B9624" t="s">
        <v>71</v>
      </c>
      <c r="C9624" t="s">
        <v>72</v>
      </c>
      <c r="D9624" s="177">
        <v>44154</v>
      </c>
      <c r="E9624">
        <v>85</v>
      </c>
      <c r="F9624" s="38">
        <f t="shared" si="150"/>
        <v>44154</v>
      </c>
    </row>
    <row r="9625" spans="1:6" x14ac:dyDescent="0.25">
      <c r="A9625" t="s">
        <v>57</v>
      </c>
      <c r="B9625" t="s">
        <v>57</v>
      </c>
      <c r="C9625" t="s">
        <v>63</v>
      </c>
      <c r="D9625" s="177">
        <v>44154</v>
      </c>
      <c r="E9625">
        <v>61</v>
      </c>
      <c r="F9625" s="38">
        <f t="shared" si="150"/>
        <v>44154</v>
      </c>
    </row>
    <row r="9626" spans="1:6" x14ac:dyDescent="0.25">
      <c r="A9626" t="s">
        <v>25</v>
      </c>
      <c r="B9626" t="s">
        <v>54</v>
      </c>
      <c r="C9626" t="s">
        <v>55</v>
      </c>
      <c r="D9626" s="177">
        <v>44154</v>
      </c>
      <c r="E9626">
        <v>220</v>
      </c>
      <c r="F9626" s="38">
        <f t="shared" si="150"/>
        <v>44154</v>
      </c>
    </row>
    <row r="9627" spans="1:6" x14ac:dyDescent="0.25">
      <c r="A9627" t="s">
        <v>25</v>
      </c>
      <c r="B9627" t="s">
        <v>54</v>
      </c>
      <c r="C9627" t="s">
        <v>56</v>
      </c>
      <c r="D9627" s="177">
        <v>44154</v>
      </c>
      <c r="E9627">
        <v>82</v>
      </c>
      <c r="F9627" s="38">
        <f t="shared" si="150"/>
        <v>44154</v>
      </c>
    </row>
    <row r="9628" spans="1:6" x14ac:dyDescent="0.25">
      <c r="A9628" t="s">
        <v>18</v>
      </c>
      <c r="B9628" t="s">
        <v>18</v>
      </c>
      <c r="C9628" t="s">
        <v>24</v>
      </c>
      <c r="D9628" s="177">
        <v>44154</v>
      </c>
      <c r="E9628">
        <v>56</v>
      </c>
      <c r="F9628" s="38">
        <f t="shared" si="150"/>
        <v>44154</v>
      </c>
    </row>
    <row r="9629" spans="1:6" x14ac:dyDescent="0.25">
      <c r="A9629" t="s">
        <v>18</v>
      </c>
      <c r="B9629" t="s">
        <v>18</v>
      </c>
      <c r="C9629" t="s">
        <v>23</v>
      </c>
      <c r="D9629" s="177">
        <v>44154</v>
      </c>
      <c r="E9629">
        <v>15</v>
      </c>
      <c r="F9629" s="38">
        <f t="shared" si="150"/>
        <v>44154</v>
      </c>
    </row>
    <row r="9630" spans="1:6" x14ac:dyDescent="0.25">
      <c r="A9630" t="s">
        <v>25</v>
      </c>
      <c r="B9630" t="s">
        <v>25</v>
      </c>
      <c r="C9630" t="s">
        <v>35</v>
      </c>
      <c r="D9630" s="177">
        <v>44154</v>
      </c>
      <c r="E9630">
        <v>40</v>
      </c>
      <c r="F9630" s="38">
        <f t="shared" si="150"/>
        <v>44154</v>
      </c>
    </row>
    <row r="9631" spans="1:6" x14ac:dyDescent="0.25">
      <c r="A9631" t="s">
        <v>25</v>
      </c>
      <c r="B9631" t="s">
        <v>25</v>
      </c>
      <c r="C9631" t="s">
        <v>39</v>
      </c>
      <c r="D9631" s="177">
        <v>44154</v>
      </c>
      <c r="E9631">
        <v>80</v>
      </c>
      <c r="F9631" s="38">
        <f t="shared" si="150"/>
        <v>44154</v>
      </c>
    </row>
    <row r="9632" spans="1:6" x14ac:dyDescent="0.25">
      <c r="A9632" t="s">
        <v>25</v>
      </c>
      <c r="B9632" t="s">
        <v>25</v>
      </c>
      <c r="C9632" t="s">
        <v>41</v>
      </c>
      <c r="D9632" s="177">
        <v>44154</v>
      </c>
      <c r="E9632">
        <v>37</v>
      </c>
      <c r="F9632" s="38">
        <f t="shared" si="150"/>
        <v>44154</v>
      </c>
    </row>
    <row r="9633" spans="1:6" x14ac:dyDescent="0.25">
      <c r="A9633" t="s">
        <v>25</v>
      </c>
      <c r="B9633" t="s">
        <v>25</v>
      </c>
      <c r="C9633" t="s">
        <v>42</v>
      </c>
      <c r="D9633" s="177">
        <v>44154</v>
      </c>
      <c r="E9633">
        <v>56</v>
      </c>
      <c r="F9633" s="38">
        <f t="shared" si="150"/>
        <v>44154</v>
      </c>
    </row>
    <row r="9634" spans="1:6" x14ac:dyDescent="0.25">
      <c r="A9634" t="s">
        <v>25</v>
      </c>
      <c r="B9634" t="s">
        <v>25</v>
      </c>
      <c r="C9634" t="s">
        <v>186</v>
      </c>
      <c r="D9634" s="177">
        <v>44154</v>
      </c>
      <c r="E9634">
        <v>2</v>
      </c>
      <c r="F9634" s="38">
        <f t="shared" si="150"/>
        <v>44154</v>
      </c>
    </row>
    <row r="9635" spans="1:6" x14ac:dyDescent="0.25">
      <c r="A9635" t="s">
        <v>2</v>
      </c>
      <c r="B9635" t="s">
        <v>2</v>
      </c>
      <c r="C9635" t="s">
        <v>184</v>
      </c>
      <c r="D9635" s="177">
        <v>44154</v>
      </c>
      <c r="E9635">
        <v>37</v>
      </c>
      <c r="F9635" s="38">
        <f t="shared" si="150"/>
        <v>44154</v>
      </c>
    </row>
    <row r="9636" spans="1:6" x14ac:dyDescent="0.25">
      <c r="A9636" t="s">
        <v>18</v>
      </c>
      <c r="B9636" t="s">
        <v>19</v>
      </c>
      <c r="C9636" t="s">
        <v>372</v>
      </c>
      <c r="D9636" s="177">
        <v>44154</v>
      </c>
      <c r="E9636">
        <v>6</v>
      </c>
      <c r="F9636" s="38">
        <f t="shared" si="150"/>
        <v>44154</v>
      </c>
    </row>
    <row r="9637" spans="1:6" x14ac:dyDescent="0.25">
      <c r="A9637" t="s">
        <v>25</v>
      </c>
      <c r="B9637" t="s">
        <v>29</v>
      </c>
      <c r="C9637" t="s">
        <v>30</v>
      </c>
      <c r="D9637" s="177">
        <v>44154</v>
      </c>
      <c r="E9637">
        <v>97</v>
      </c>
      <c r="F9637" s="38">
        <f t="shared" si="150"/>
        <v>44154</v>
      </c>
    </row>
    <row r="9638" spans="1:6" x14ac:dyDescent="0.25">
      <c r="A9638" t="s">
        <v>25</v>
      </c>
      <c r="B9638" t="s">
        <v>25</v>
      </c>
      <c r="C9638" t="s">
        <v>34</v>
      </c>
      <c r="D9638" s="177">
        <v>44154</v>
      </c>
      <c r="E9638">
        <v>64</v>
      </c>
      <c r="F9638" s="38">
        <f t="shared" si="150"/>
        <v>44154</v>
      </c>
    </row>
    <row r="9639" spans="1:6" x14ac:dyDescent="0.25">
      <c r="A9639" t="s">
        <v>25</v>
      </c>
      <c r="B9639" t="s">
        <v>25</v>
      </c>
      <c r="C9639" t="s">
        <v>37</v>
      </c>
      <c r="D9639" s="177">
        <v>44154</v>
      </c>
      <c r="E9639">
        <v>52</v>
      </c>
      <c r="F9639" s="38">
        <f t="shared" si="150"/>
        <v>44154</v>
      </c>
    </row>
    <row r="9640" spans="1:6" x14ac:dyDescent="0.25">
      <c r="A9640" t="s">
        <v>25</v>
      </c>
      <c r="B9640" t="s">
        <v>25</v>
      </c>
      <c r="C9640" t="s">
        <v>36</v>
      </c>
      <c r="D9640" s="177">
        <v>44154</v>
      </c>
      <c r="E9640">
        <v>29</v>
      </c>
      <c r="F9640" s="38">
        <f t="shared" si="150"/>
        <v>44154</v>
      </c>
    </row>
    <row r="9641" spans="1:6" x14ac:dyDescent="0.25">
      <c r="A9641" t="s">
        <v>25</v>
      </c>
      <c r="B9641" t="s">
        <v>25</v>
      </c>
      <c r="C9641" t="s">
        <v>45</v>
      </c>
      <c r="D9641" s="177">
        <v>44154</v>
      </c>
      <c r="E9641">
        <v>97</v>
      </c>
      <c r="F9641" s="38">
        <f t="shared" si="150"/>
        <v>44154</v>
      </c>
    </row>
    <row r="9642" spans="1:6" x14ac:dyDescent="0.25">
      <c r="A9642" t="s">
        <v>25</v>
      </c>
      <c r="B9642" t="s">
        <v>25</v>
      </c>
      <c r="C9642" t="s">
        <v>47</v>
      </c>
      <c r="D9642" s="177">
        <v>44154</v>
      </c>
      <c r="E9642">
        <v>67</v>
      </c>
      <c r="F9642" s="38">
        <f t="shared" si="150"/>
        <v>44154</v>
      </c>
    </row>
    <row r="9643" spans="1:6" x14ac:dyDescent="0.25">
      <c r="A9643" t="s">
        <v>25</v>
      </c>
      <c r="B9643" t="s">
        <v>25</v>
      </c>
      <c r="C9643" t="s">
        <v>50</v>
      </c>
      <c r="D9643" s="177">
        <v>44154</v>
      </c>
      <c r="E9643">
        <v>21</v>
      </c>
      <c r="F9643" s="38">
        <f t="shared" si="150"/>
        <v>44154</v>
      </c>
    </row>
    <row r="9644" spans="1:6" x14ac:dyDescent="0.25">
      <c r="A9644" t="s">
        <v>57</v>
      </c>
      <c r="B9644" t="s">
        <v>57</v>
      </c>
      <c r="C9644" t="s">
        <v>130</v>
      </c>
      <c r="D9644" s="177">
        <v>44154</v>
      </c>
      <c r="E9644">
        <v>31</v>
      </c>
      <c r="F9644" s="38">
        <f t="shared" si="150"/>
        <v>44154</v>
      </c>
    </row>
    <row r="9645" spans="1:6" x14ac:dyDescent="0.25">
      <c r="A9645" t="s">
        <v>57</v>
      </c>
      <c r="B9645" t="s">
        <v>57</v>
      </c>
      <c r="C9645" t="s">
        <v>62</v>
      </c>
      <c r="D9645" s="177">
        <v>44154</v>
      </c>
      <c r="E9645">
        <v>41</v>
      </c>
      <c r="F9645" s="38">
        <f t="shared" si="150"/>
        <v>44154</v>
      </c>
    </row>
    <row r="9646" spans="1:6" x14ac:dyDescent="0.25">
      <c r="A9646" t="s">
        <v>263</v>
      </c>
      <c r="B9646" t="s">
        <v>199</v>
      </c>
      <c r="C9646" t="s">
        <v>75</v>
      </c>
      <c r="D9646" s="177">
        <v>44154</v>
      </c>
      <c r="E9646">
        <v>50</v>
      </c>
      <c r="F9646" s="38">
        <f t="shared" si="150"/>
        <v>44154</v>
      </c>
    </row>
    <row r="9647" spans="1:6" x14ac:dyDescent="0.25">
      <c r="A9647" t="s">
        <v>263</v>
      </c>
      <c r="B9647" t="s">
        <v>199</v>
      </c>
      <c r="C9647" t="s">
        <v>319</v>
      </c>
      <c r="D9647" s="177">
        <v>44154</v>
      </c>
      <c r="E9647">
        <v>27</v>
      </c>
      <c r="F9647" s="38">
        <f t="shared" si="150"/>
        <v>44154</v>
      </c>
    </row>
    <row r="9648" spans="1:6" x14ac:dyDescent="0.25">
      <c r="A9648" t="s">
        <v>264</v>
      </c>
      <c r="B9648" t="s">
        <v>83</v>
      </c>
      <c r="C9648" t="s">
        <v>85</v>
      </c>
      <c r="D9648" s="177">
        <v>44154</v>
      </c>
      <c r="E9648">
        <v>30</v>
      </c>
      <c r="F9648" s="38">
        <f t="shared" si="150"/>
        <v>44154</v>
      </c>
    </row>
    <row r="9649" spans="1:6" x14ac:dyDescent="0.25">
      <c r="A9649" t="s">
        <v>264</v>
      </c>
      <c r="B9649" t="s">
        <v>83</v>
      </c>
      <c r="C9649" t="s">
        <v>80</v>
      </c>
      <c r="D9649" s="177">
        <v>44154</v>
      </c>
      <c r="E9649">
        <v>66</v>
      </c>
      <c r="F9649" s="38">
        <f t="shared" si="150"/>
        <v>44154</v>
      </c>
    </row>
    <row r="9650" spans="1:6" x14ac:dyDescent="0.25">
      <c r="A9650" t="s">
        <v>91</v>
      </c>
      <c r="B9650" t="s">
        <v>91</v>
      </c>
      <c r="C9650" t="s">
        <v>101</v>
      </c>
      <c r="D9650" s="177">
        <v>44154</v>
      </c>
      <c r="E9650">
        <v>24</v>
      </c>
      <c r="F9650" s="38">
        <f t="shared" si="150"/>
        <v>44154</v>
      </c>
    </row>
    <row r="9651" spans="1:6" x14ac:dyDescent="0.25">
      <c r="A9651" t="s">
        <v>91</v>
      </c>
      <c r="B9651" t="s">
        <v>91</v>
      </c>
      <c r="C9651" t="s">
        <v>98</v>
      </c>
      <c r="D9651" s="177">
        <v>44154</v>
      </c>
      <c r="E9651">
        <v>63</v>
      </c>
      <c r="F9651" s="38">
        <f t="shared" si="150"/>
        <v>44154</v>
      </c>
    </row>
    <row r="9652" spans="1:6" x14ac:dyDescent="0.25">
      <c r="A9652" t="s">
        <v>325</v>
      </c>
      <c r="B9652" t="s">
        <v>325</v>
      </c>
      <c r="C9652" t="s">
        <v>327</v>
      </c>
      <c r="D9652" s="177">
        <v>44154</v>
      </c>
      <c r="E9652">
        <v>25</v>
      </c>
      <c r="F9652" s="38">
        <f t="shared" si="150"/>
        <v>44154</v>
      </c>
    </row>
    <row r="9653" spans="1:6" x14ac:dyDescent="0.25">
      <c r="A9653" t="s">
        <v>91</v>
      </c>
      <c r="B9653" t="s">
        <v>91</v>
      </c>
      <c r="C9653" t="s">
        <v>97</v>
      </c>
      <c r="D9653" s="177">
        <v>44153</v>
      </c>
      <c r="E9653">
        <v>1</v>
      </c>
      <c r="F9653" s="38">
        <f t="shared" si="150"/>
        <v>44153</v>
      </c>
    </row>
    <row r="9654" spans="1:6" x14ac:dyDescent="0.25">
      <c r="A9654" t="s">
        <v>264</v>
      </c>
      <c r="B9654" t="s">
        <v>83</v>
      </c>
      <c r="C9654" t="s">
        <v>84</v>
      </c>
      <c r="D9654" s="177">
        <v>44153</v>
      </c>
      <c r="E9654">
        <v>163</v>
      </c>
      <c r="F9654" s="38">
        <f t="shared" si="150"/>
        <v>44153</v>
      </c>
    </row>
    <row r="9655" spans="1:6" x14ac:dyDescent="0.25">
      <c r="A9655" t="s">
        <v>263</v>
      </c>
      <c r="B9655" t="s">
        <v>199</v>
      </c>
      <c r="C9655" t="s">
        <v>77</v>
      </c>
      <c r="D9655" s="177">
        <v>44153</v>
      </c>
      <c r="E9655">
        <v>70</v>
      </c>
      <c r="F9655" s="38">
        <f t="shared" si="150"/>
        <v>44153</v>
      </c>
    </row>
    <row r="9656" spans="1:6" x14ac:dyDescent="0.25">
      <c r="A9656" t="s">
        <v>57</v>
      </c>
      <c r="B9656" t="s">
        <v>57</v>
      </c>
      <c r="C9656" t="s">
        <v>63</v>
      </c>
      <c r="D9656" s="177">
        <v>44153</v>
      </c>
      <c r="E9656">
        <v>35</v>
      </c>
      <c r="F9656" s="38">
        <f t="shared" si="150"/>
        <v>44153</v>
      </c>
    </row>
    <row r="9657" spans="1:6" x14ac:dyDescent="0.25">
      <c r="A9657" t="s">
        <v>25</v>
      </c>
      <c r="B9657" t="s">
        <v>54</v>
      </c>
      <c r="C9657" t="s">
        <v>56</v>
      </c>
      <c r="D9657" s="177">
        <v>44153</v>
      </c>
      <c r="E9657">
        <v>121</v>
      </c>
      <c r="F9657" s="38">
        <f t="shared" si="150"/>
        <v>44153</v>
      </c>
    </row>
    <row r="9658" spans="1:6" x14ac:dyDescent="0.25">
      <c r="A9658" t="s">
        <v>25</v>
      </c>
      <c r="B9658" t="s">
        <v>25</v>
      </c>
      <c r="C9658" t="s">
        <v>49</v>
      </c>
      <c r="D9658" s="177">
        <v>44153</v>
      </c>
      <c r="E9658">
        <v>89</v>
      </c>
      <c r="F9658" s="38">
        <f t="shared" si="150"/>
        <v>44153</v>
      </c>
    </row>
    <row r="9659" spans="1:6" x14ac:dyDescent="0.25">
      <c r="A9659" t="s">
        <v>25</v>
      </c>
      <c r="B9659" t="s">
        <v>25</v>
      </c>
      <c r="C9659" t="s">
        <v>48</v>
      </c>
      <c r="D9659" s="177">
        <v>44153</v>
      </c>
      <c r="E9659">
        <v>26</v>
      </c>
      <c r="F9659" s="38">
        <f t="shared" si="150"/>
        <v>44153</v>
      </c>
    </row>
    <row r="9660" spans="1:6" x14ac:dyDescent="0.25">
      <c r="A9660" t="s">
        <v>25</v>
      </c>
      <c r="B9660" t="s">
        <v>25</v>
      </c>
      <c r="C9660" t="s">
        <v>186</v>
      </c>
      <c r="D9660" s="177">
        <v>44153</v>
      </c>
      <c r="E9660">
        <v>1</v>
      </c>
      <c r="F9660" s="38">
        <f t="shared" si="150"/>
        <v>44153</v>
      </c>
    </row>
    <row r="9661" spans="1:6" x14ac:dyDescent="0.25">
      <c r="A9661" t="s">
        <v>25</v>
      </c>
      <c r="B9661" t="s">
        <v>25</v>
      </c>
      <c r="C9661" t="s">
        <v>43</v>
      </c>
      <c r="D9661" s="177">
        <v>44153</v>
      </c>
      <c r="E9661">
        <v>28</v>
      </c>
      <c r="F9661" s="38">
        <f t="shared" si="150"/>
        <v>44153</v>
      </c>
    </row>
    <row r="9662" spans="1:6" x14ac:dyDescent="0.25">
      <c r="A9662" t="s">
        <v>25</v>
      </c>
      <c r="B9662" t="s">
        <v>25</v>
      </c>
      <c r="C9662" t="s">
        <v>39</v>
      </c>
      <c r="D9662" s="177">
        <v>44153</v>
      </c>
      <c r="E9662">
        <v>69</v>
      </c>
      <c r="F9662" s="38">
        <f t="shared" si="150"/>
        <v>44153</v>
      </c>
    </row>
    <row r="9663" spans="1:6" x14ac:dyDescent="0.25">
      <c r="A9663" t="s">
        <v>25</v>
      </c>
      <c r="B9663" t="s">
        <v>25</v>
      </c>
      <c r="C9663" t="s">
        <v>42</v>
      </c>
      <c r="D9663" s="177">
        <v>44153</v>
      </c>
      <c r="E9663">
        <v>27</v>
      </c>
      <c r="F9663" s="38">
        <f t="shared" si="150"/>
        <v>44153</v>
      </c>
    </row>
    <row r="9664" spans="1:6" x14ac:dyDescent="0.25">
      <c r="A9664" t="s">
        <v>25</v>
      </c>
      <c r="B9664" t="s">
        <v>26</v>
      </c>
      <c r="C9664" t="s">
        <v>28</v>
      </c>
      <c r="D9664" s="177">
        <v>44153</v>
      </c>
      <c r="E9664">
        <v>41</v>
      </c>
      <c r="F9664" s="38">
        <f t="shared" si="150"/>
        <v>44153</v>
      </c>
    </row>
    <row r="9665" spans="1:6" x14ac:dyDescent="0.25">
      <c r="A9665" t="s">
        <v>25</v>
      </c>
      <c r="B9665" t="s">
        <v>25</v>
      </c>
      <c r="C9665" t="s">
        <v>31</v>
      </c>
      <c r="D9665" s="177">
        <v>44153</v>
      </c>
      <c r="E9665">
        <v>101</v>
      </c>
      <c r="F9665" s="38">
        <f t="shared" si="150"/>
        <v>44153</v>
      </c>
    </row>
    <row r="9666" spans="1:6" x14ac:dyDescent="0.25">
      <c r="A9666" t="s">
        <v>25</v>
      </c>
      <c r="B9666" t="s">
        <v>26</v>
      </c>
      <c r="C9666" t="s">
        <v>27</v>
      </c>
      <c r="D9666" s="177">
        <v>44153</v>
      </c>
      <c r="E9666">
        <v>36</v>
      </c>
      <c r="F9666" s="38">
        <f t="shared" si="150"/>
        <v>44153</v>
      </c>
    </row>
    <row r="9667" spans="1:6" x14ac:dyDescent="0.25">
      <c r="A9667" t="s">
        <v>25</v>
      </c>
      <c r="B9667" t="s">
        <v>25</v>
      </c>
      <c r="C9667" t="s">
        <v>45</v>
      </c>
      <c r="D9667" s="177">
        <v>44153</v>
      </c>
      <c r="E9667">
        <v>105</v>
      </c>
      <c r="F9667" s="38">
        <f t="shared" ref="F9667:F9730" si="151">D9667</f>
        <v>44153</v>
      </c>
    </row>
    <row r="9668" spans="1:6" x14ac:dyDescent="0.25">
      <c r="A9668" t="s">
        <v>25</v>
      </c>
      <c r="B9668" t="s">
        <v>25</v>
      </c>
      <c r="C9668" t="s">
        <v>46</v>
      </c>
      <c r="D9668" s="177">
        <v>44153</v>
      </c>
      <c r="E9668">
        <v>30</v>
      </c>
      <c r="F9668" s="38">
        <f t="shared" si="151"/>
        <v>44153</v>
      </c>
    </row>
    <row r="9669" spans="1:6" x14ac:dyDescent="0.25">
      <c r="A9669" t="s">
        <v>25</v>
      </c>
      <c r="B9669" t="s">
        <v>25</v>
      </c>
      <c r="C9669" t="s">
        <v>50</v>
      </c>
      <c r="D9669" s="177">
        <v>44153</v>
      </c>
      <c r="E9669">
        <v>25</v>
      </c>
      <c r="F9669" s="38">
        <f t="shared" si="151"/>
        <v>44153</v>
      </c>
    </row>
    <row r="9670" spans="1:6" x14ac:dyDescent="0.25">
      <c r="A9670" t="s">
        <v>25</v>
      </c>
      <c r="B9670" t="s">
        <v>25</v>
      </c>
      <c r="C9670" t="s">
        <v>37</v>
      </c>
      <c r="D9670" s="177">
        <v>44153</v>
      </c>
      <c r="E9670">
        <v>111</v>
      </c>
      <c r="F9670" s="38">
        <f t="shared" si="151"/>
        <v>44153</v>
      </c>
    </row>
    <row r="9671" spans="1:6" x14ac:dyDescent="0.25">
      <c r="A9671" t="s">
        <v>25</v>
      </c>
      <c r="B9671" t="s">
        <v>25</v>
      </c>
      <c r="C9671" t="s">
        <v>32</v>
      </c>
      <c r="D9671" s="177">
        <v>44153</v>
      </c>
      <c r="E9671">
        <v>87</v>
      </c>
      <c r="F9671" s="38">
        <f t="shared" si="151"/>
        <v>44153</v>
      </c>
    </row>
    <row r="9672" spans="1:6" x14ac:dyDescent="0.25">
      <c r="A9672" t="s">
        <v>25</v>
      </c>
      <c r="B9672" t="s">
        <v>29</v>
      </c>
      <c r="C9672" t="s">
        <v>30</v>
      </c>
      <c r="D9672" s="177">
        <v>44153</v>
      </c>
      <c r="E9672">
        <v>84</v>
      </c>
      <c r="F9672" s="38">
        <f t="shared" si="151"/>
        <v>44153</v>
      </c>
    </row>
    <row r="9673" spans="1:6" x14ac:dyDescent="0.25">
      <c r="A9673" t="s">
        <v>25</v>
      </c>
      <c r="B9673" t="s">
        <v>25</v>
      </c>
      <c r="C9673" t="s">
        <v>53</v>
      </c>
      <c r="D9673" s="177">
        <v>44153</v>
      </c>
      <c r="E9673">
        <v>66</v>
      </c>
      <c r="F9673" s="38">
        <f t="shared" si="151"/>
        <v>44153</v>
      </c>
    </row>
    <row r="9674" spans="1:6" x14ac:dyDescent="0.25">
      <c r="A9674" t="s">
        <v>57</v>
      </c>
      <c r="B9674" t="s">
        <v>57</v>
      </c>
      <c r="C9674" t="s">
        <v>61</v>
      </c>
      <c r="D9674" s="177">
        <v>44153</v>
      </c>
      <c r="E9674">
        <v>13</v>
      </c>
      <c r="F9674" s="38">
        <f t="shared" si="151"/>
        <v>44153</v>
      </c>
    </row>
    <row r="9675" spans="1:6" x14ac:dyDescent="0.25">
      <c r="A9675" t="s">
        <v>57</v>
      </c>
      <c r="B9675" t="s">
        <v>57</v>
      </c>
      <c r="C9675" t="s">
        <v>62</v>
      </c>
      <c r="D9675" s="177">
        <v>44153</v>
      </c>
      <c r="E9675">
        <v>11</v>
      </c>
      <c r="F9675" s="38">
        <f t="shared" si="151"/>
        <v>44153</v>
      </c>
    </row>
    <row r="9676" spans="1:6" x14ac:dyDescent="0.25">
      <c r="A9676" t="s">
        <v>264</v>
      </c>
      <c r="B9676" t="s">
        <v>81</v>
      </c>
      <c r="C9676" t="s">
        <v>82</v>
      </c>
      <c r="D9676" s="177">
        <v>44153</v>
      </c>
      <c r="E9676">
        <v>4</v>
      </c>
      <c r="F9676" s="38">
        <f t="shared" si="151"/>
        <v>44153</v>
      </c>
    </row>
    <row r="9677" spans="1:6" x14ac:dyDescent="0.25">
      <c r="A9677" t="s">
        <v>91</v>
      </c>
      <c r="B9677" t="s">
        <v>91</v>
      </c>
      <c r="C9677" t="s">
        <v>95</v>
      </c>
      <c r="D9677" s="177">
        <v>44153</v>
      </c>
      <c r="E9677">
        <v>12</v>
      </c>
      <c r="F9677" s="38">
        <f t="shared" si="151"/>
        <v>44153</v>
      </c>
    </row>
    <row r="9678" spans="1:6" x14ac:dyDescent="0.25">
      <c r="A9678" t="s">
        <v>91</v>
      </c>
      <c r="B9678" t="s">
        <v>91</v>
      </c>
      <c r="C9678" t="s">
        <v>96</v>
      </c>
      <c r="D9678" s="177">
        <v>44153</v>
      </c>
      <c r="E9678">
        <v>25</v>
      </c>
      <c r="F9678" s="38">
        <f t="shared" si="151"/>
        <v>44153</v>
      </c>
    </row>
    <row r="9679" spans="1:6" x14ac:dyDescent="0.25">
      <c r="A9679" t="s">
        <v>370</v>
      </c>
      <c r="B9679" t="s">
        <v>371</v>
      </c>
      <c r="D9679" s="177">
        <v>44153</v>
      </c>
      <c r="E9679">
        <v>1</v>
      </c>
      <c r="F9679" s="38">
        <f t="shared" si="151"/>
        <v>44153</v>
      </c>
    </row>
    <row r="9680" spans="1:6" x14ac:dyDescent="0.25">
      <c r="A9680" t="s">
        <v>25</v>
      </c>
      <c r="B9680" t="s">
        <v>25</v>
      </c>
      <c r="C9680" t="s">
        <v>44</v>
      </c>
      <c r="D9680" s="177">
        <v>44153</v>
      </c>
      <c r="E9680">
        <v>17</v>
      </c>
      <c r="F9680" s="38">
        <f t="shared" si="151"/>
        <v>44153</v>
      </c>
    </row>
    <row r="9681" spans="1:6" x14ac:dyDescent="0.25">
      <c r="A9681" t="s">
        <v>25</v>
      </c>
      <c r="B9681" t="s">
        <v>25</v>
      </c>
      <c r="C9681" t="s">
        <v>40</v>
      </c>
      <c r="D9681" s="177">
        <v>44153</v>
      </c>
      <c r="E9681">
        <v>12</v>
      </c>
      <c r="F9681" s="38">
        <f t="shared" si="151"/>
        <v>44153</v>
      </c>
    </row>
    <row r="9682" spans="1:6" x14ac:dyDescent="0.25">
      <c r="A9682" t="s">
        <v>25</v>
      </c>
      <c r="B9682" t="s">
        <v>25</v>
      </c>
      <c r="C9682" t="s">
        <v>41</v>
      </c>
      <c r="D9682" s="177">
        <v>44153</v>
      </c>
      <c r="E9682">
        <v>52</v>
      </c>
      <c r="F9682" s="38">
        <f t="shared" si="151"/>
        <v>44153</v>
      </c>
    </row>
    <row r="9683" spans="1:6" x14ac:dyDescent="0.25">
      <c r="A9683" t="s">
        <v>91</v>
      </c>
      <c r="B9683" t="s">
        <v>91</v>
      </c>
      <c r="C9683" t="s">
        <v>102</v>
      </c>
      <c r="D9683" s="177">
        <v>44153</v>
      </c>
      <c r="E9683">
        <v>1</v>
      </c>
      <c r="F9683" s="38">
        <f t="shared" si="151"/>
        <v>44153</v>
      </c>
    </row>
    <row r="9684" spans="1:6" x14ac:dyDescent="0.25">
      <c r="A9684" t="s">
        <v>91</v>
      </c>
      <c r="B9684" t="s">
        <v>91</v>
      </c>
      <c r="C9684" t="s">
        <v>94</v>
      </c>
      <c r="D9684" s="177">
        <v>44153</v>
      </c>
      <c r="E9684">
        <v>8</v>
      </c>
      <c r="F9684" s="38">
        <f t="shared" si="151"/>
        <v>44153</v>
      </c>
    </row>
    <row r="9685" spans="1:6" x14ac:dyDescent="0.25">
      <c r="A9685" t="s">
        <v>264</v>
      </c>
      <c r="B9685" t="s">
        <v>83</v>
      </c>
      <c r="C9685" t="s">
        <v>80</v>
      </c>
      <c r="D9685" s="177">
        <v>44153</v>
      </c>
      <c r="E9685">
        <v>57</v>
      </c>
      <c r="F9685" s="38">
        <f t="shared" si="151"/>
        <v>44153</v>
      </c>
    </row>
    <row r="9686" spans="1:6" x14ac:dyDescent="0.25">
      <c r="A9686" t="s">
        <v>264</v>
      </c>
      <c r="B9686" t="s">
        <v>83</v>
      </c>
      <c r="C9686" t="s">
        <v>90</v>
      </c>
      <c r="D9686" s="177">
        <v>44153</v>
      </c>
      <c r="E9686">
        <v>26</v>
      </c>
      <c r="F9686" s="38">
        <f t="shared" si="151"/>
        <v>44153</v>
      </c>
    </row>
    <row r="9687" spans="1:6" x14ac:dyDescent="0.25">
      <c r="A9687" t="s">
        <v>264</v>
      </c>
      <c r="B9687" t="s">
        <v>83</v>
      </c>
      <c r="C9687" t="s">
        <v>86</v>
      </c>
      <c r="D9687" s="177">
        <v>44153</v>
      </c>
      <c r="E9687">
        <v>21</v>
      </c>
      <c r="F9687" s="38">
        <f t="shared" si="151"/>
        <v>44153</v>
      </c>
    </row>
    <row r="9688" spans="1:6" x14ac:dyDescent="0.25">
      <c r="A9688" t="s">
        <v>264</v>
      </c>
      <c r="B9688" t="s">
        <v>83</v>
      </c>
      <c r="C9688" t="s">
        <v>181</v>
      </c>
      <c r="D9688" s="177">
        <v>44153</v>
      </c>
      <c r="E9688">
        <v>67</v>
      </c>
      <c r="F9688" s="38">
        <f t="shared" si="151"/>
        <v>44153</v>
      </c>
    </row>
    <row r="9689" spans="1:6" x14ac:dyDescent="0.25">
      <c r="A9689" t="s">
        <v>25</v>
      </c>
      <c r="B9689" t="s">
        <v>54</v>
      </c>
      <c r="C9689" t="s">
        <v>55</v>
      </c>
      <c r="D9689" s="177">
        <v>44153</v>
      </c>
      <c r="E9689">
        <v>129</v>
      </c>
      <c r="F9689" s="38">
        <f t="shared" si="151"/>
        <v>44153</v>
      </c>
    </row>
    <row r="9690" spans="1:6" x14ac:dyDescent="0.25">
      <c r="A9690" t="s">
        <v>57</v>
      </c>
      <c r="B9690" t="s">
        <v>57</v>
      </c>
      <c r="C9690" t="s">
        <v>130</v>
      </c>
      <c r="D9690" s="177">
        <v>44153</v>
      </c>
      <c r="E9690">
        <v>15</v>
      </c>
      <c r="F9690" s="38">
        <f t="shared" si="151"/>
        <v>44153</v>
      </c>
    </row>
    <row r="9691" spans="1:6" x14ac:dyDescent="0.25">
      <c r="A9691" t="s">
        <v>25</v>
      </c>
      <c r="B9691" t="s">
        <v>54</v>
      </c>
      <c r="C9691" t="s">
        <v>187</v>
      </c>
      <c r="D9691" s="177">
        <v>44153</v>
      </c>
      <c r="E9691">
        <v>3</v>
      </c>
      <c r="F9691" s="38">
        <f t="shared" si="151"/>
        <v>44153</v>
      </c>
    </row>
    <row r="9692" spans="1:6" x14ac:dyDescent="0.25">
      <c r="A9692" t="s">
        <v>71</v>
      </c>
      <c r="B9692" t="s">
        <v>71</v>
      </c>
      <c r="C9692" t="s">
        <v>72</v>
      </c>
      <c r="D9692" s="177">
        <v>44153</v>
      </c>
      <c r="E9692">
        <v>85</v>
      </c>
      <c r="F9692" s="38">
        <f t="shared" si="151"/>
        <v>44153</v>
      </c>
    </row>
    <row r="9693" spans="1:6" x14ac:dyDescent="0.25">
      <c r="A9693" t="s">
        <v>18</v>
      </c>
      <c r="B9693" t="s">
        <v>18</v>
      </c>
      <c r="C9693" t="s">
        <v>23</v>
      </c>
      <c r="D9693" s="177">
        <v>44153</v>
      </c>
      <c r="E9693">
        <v>14</v>
      </c>
      <c r="F9693" s="38">
        <f t="shared" si="151"/>
        <v>44153</v>
      </c>
    </row>
    <row r="9694" spans="1:6" x14ac:dyDescent="0.25">
      <c r="A9694" t="s">
        <v>337</v>
      </c>
      <c r="B9694" t="s">
        <v>338</v>
      </c>
      <c r="C9694" t="s">
        <v>177</v>
      </c>
      <c r="D9694" s="177">
        <v>44153</v>
      </c>
      <c r="E9694">
        <v>37</v>
      </c>
      <c r="F9694" s="38">
        <f t="shared" si="151"/>
        <v>44153</v>
      </c>
    </row>
    <row r="9695" spans="1:6" x14ac:dyDescent="0.25">
      <c r="A9695" t="s">
        <v>18</v>
      </c>
      <c r="B9695" t="s">
        <v>19</v>
      </c>
      <c r="C9695" t="s">
        <v>20</v>
      </c>
      <c r="D9695" s="177">
        <v>44153</v>
      </c>
      <c r="E9695">
        <v>54</v>
      </c>
      <c r="F9695" s="38">
        <f t="shared" si="151"/>
        <v>44153</v>
      </c>
    </row>
    <row r="9696" spans="1:6" x14ac:dyDescent="0.25">
      <c r="A9696" t="s">
        <v>18</v>
      </c>
      <c r="B9696" t="s">
        <v>18</v>
      </c>
      <c r="C9696" t="s">
        <v>24</v>
      </c>
      <c r="D9696" s="177">
        <v>44153</v>
      </c>
      <c r="E9696">
        <v>59</v>
      </c>
      <c r="F9696" s="38">
        <f t="shared" si="151"/>
        <v>44153</v>
      </c>
    </row>
    <row r="9697" spans="1:6" x14ac:dyDescent="0.25">
      <c r="A9697" t="s">
        <v>25</v>
      </c>
      <c r="B9697" t="s">
        <v>25</v>
      </c>
      <c r="C9697" t="s">
        <v>47</v>
      </c>
      <c r="D9697" s="177">
        <v>44153</v>
      </c>
      <c r="E9697">
        <v>71</v>
      </c>
      <c r="F9697" s="38">
        <f t="shared" si="151"/>
        <v>44153</v>
      </c>
    </row>
    <row r="9698" spans="1:6" x14ac:dyDescent="0.25">
      <c r="A9698" t="s">
        <v>25</v>
      </c>
      <c r="B9698" t="s">
        <v>25</v>
      </c>
      <c r="C9698" t="s">
        <v>33</v>
      </c>
      <c r="D9698" s="177">
        <v>44153</v>
      </c>
      <c r="E9698">
        <v>2</v>
      </c>
      <c r="F9698" s="38">
        <f t="shared" si="151"/>
        <v>44153</v>
      </c>
    </row>
    <row r="9699" spans="1:6" x14ac:dyDescent="0.25">
      <c r="A9699" t="s">
        <v>25</v>
      </c>
      <c r="B9699" t="s">
        <v>25</v>
      </c>
      <c r="C9699" t="s">
        <v>35</v>
      </c>
      <c r="D9699" s="177">
        <v>44153</v>
      </c>
      <c r="E9699">
        <v>1</v>
      </c>
      <c r="F9699" s="38">
        <f t="shared" si="151"/>
        <v>44153</v>
      </c>
    </row>
    <row r="9700" spans="1:6" x14ac:dyDescent="0.25">
      <c r="A9700" t="s">
        <v>25</v>
      </c>
      <c r="B9700" t="s">
        <v>25</v>
      </c>
      <c r="C9700" t="s">
        <v>36</v>
      </c>
      <c r="D9700" s="177">
        <v>44153</v>
      </c>
      <c r="E9700">
        <v>22</v>
      </c>
      <c r="F9700" s="38">
        <f t="shared" si="151"/>
        <v>44153</v>
      </c>
    </row>
    <row r="9701" spans="1:6" x14ac:dyDescent="0.25">
      <c r="A9701" t="s">
        <v>91</v>
      </c>
      <c r="B9701" t="s">
        <v>91</v>
      </c>
      <c r="C9701" t="s">
        <v>101</v>
      </c>
      <c r="D9701" s="177">
        <v>44153</v>
      </c>
      <c r="E9701">
        <v>36</v>
      </c>
      <c r="F9701" s="38">
        <f t="shared" si="151"/>
        <v>44153</v>
      </c>
    </row>
    <row r="9702" spans="1:6" x14ac:dyDescent="0.25">
      <c r="A9702" t="s">
        <v>91</v>
      </c>
      <c r="B9702" t="s">
        <v>91</v>
      </c>
      <c r="C9702" t="s">
        <v>100</v>
      </c>
      <c r="D9702" s="177">
        <v>44153</v>
      </c>
      <c r="E9702">
        <v>132</v>
      </c>
      <c r="F9702" s="38">
        <f t="shared" si="151"/>
        <v>44153</v>
      </c>
    </row>
    <row r="9703" spans="1:6" x14ac:dyDescent="0.25">
      <c r="A9703" t="s">
        <v>325</v>
      </c>
      <c r="B9703" t="s">
        <v>325</v>
      </c>
      <c r="C9703" t="s">
        <v>327</v>
      </c>
      <c r="D9703" s="177">
        <v>44153</v>
      </c>
      <c r="E9703">
        <v>15</v>
      </c>
      <c r="F9703" s="38">
        <f t="shared" si="151"/>
        <v>44153</v>
      </c>
    </row>
    <row r="9704" spans="1:6" x14ac:dyDescent="0.25">
      <c r="A9704" t="s">
        <v>263</v>
      </c>
      <c r="B9704" t="s">
        <v>199</v>
      </c>
      <c r="C9704" t="s">
        <v>447</v>
      </c>
      <c r="D9704" s="177">
        <v>44153</v>
      </c>
      <c r="E9704">
        <v>33</v>
      </c>
      <c r="F9704" s="38">
        <f t="shared" si="151"/>
        <v>44153</v>
      </c>
    </row>
    <row r="9705" spans="1:6" x14ac:dyDescent="0.25">
      <c r="A9705" t="s">
        <v>263</v>
      </c>
      <c r="B9705" t="s">
        <v>199</v>
      </c>
      <c r="C9705" t="s">
        <v>75</v>
      </c>
      <c r="D9705" s="177">
        <v>44153</v>
      </c>
      <c r="E9705">
        <v>52</v>
      </c>
      <c r="F9705" s="38">
        <f t="shared" si="151"/>
        <v>44153</v>
      </c>
    </row>
    <row r="9706" spans="1:6" x14ac:dyDescent="0.25">
      <c r="A9706" t="s">
        <v>263</v>
      </c>
      <c r="B9706" t="s">
        <v>199</v>
      </c>
      <c r="C9706" t="s">
        <v>77</v>
      </c>
      <c r="D9706" s="177">
        <v>44152</v>
      </c>
      <c r="E9706">
        <v>33</v>
      </c>
      <c r="F9706" s="38">
        <f t="shared" si="151"/>
        <v>44152</v>
      </c>
    </row>
    <row r="9707" spans="1:6" x14ac:dyDescent="0.25">
      <c r="A9707" t="s">
        <v>57</v>
      </c>
      <c r="B9707" t="s">
        <v>57</v>
      </c>
      <c r="C9707" t="s">
        <v>61</v>
      </c>
      <c r="D9707" s="177">
        <v>44152</v>
      </c>
      <c r="E9707">
        <v>35</v>
      </c>
      <c r="F9707" s="38">
        <f t="shared" si="151"/>
        <v>44152</v>
      </c>
    </row>
    <row r="9708" spans="1:6" x14ac:dyDescent="0.25">
      <c r="A9708" t="s">
        <v>57</v>
      </c>
      <c r="B9708" t="s">
        <v>57</v>
      </c>
      <c r="C9708" t="s">
        <v>262</v>
      </c>
      <c r="D9708" s="177">
        <v>44152</v>
      </c>
      <c r="E9708">
        <v>1</v>
      </c>
      <c r="F9708" s="38">
        <f t="shared" si="151"/>
        <v>44152</v>
      </c>
    </row>
    <row r="9709" spans="1:6" x14ac:dyDescent="0.25">
      <c r="A9709" t="s">
        <v>71</v>
      </c>
      <c r="B9709" t="s">
        <v>71</v>
      </c>
      <c r="C9709" t="s">
        <v>72</v>
      </c>
      <c r="D9709" s="177">
        <v>44152</v>
      </c>
      <c r="E9709">
        <v>81</v>
      </c>
      <c r="F9709" s="38">
        <f t="shared" si="151"/>
        <v>44152</v>
      </c>
    </row>
    <row r="9710" spans="1:6" x14ac:dyDescent="0.25">
      <c r="A9710" t="s">
        <v>57</v>
      </c>
      <c r="B9710" t="s">
        <v>57</v>
      </c>
      <c r="C9710" t="s">
        <v>130</v>
      </c>
      <c r="D9710" s="177">
        <v>44152</v>
      </c>
      <c r="E9710">
        <v>45</v>
      </c>
      <c r="F9710" s="38">
        <f t="shared" si="151"/>
        <v>44152</v>
      </c>
    </row>
    <row r="9711" spans="1:6" x14ac:dyDescent="0.25">
      <c r="A9711" t="s">
        <v>57</v>
      </c>
      <c r="B9711" t="s">
        <v>57</v>
      </c>
      <c r="C9711" t="s">
        <v>183</v>
      </c>
      <c r="D9711" s="177">
        <v>44152</v>
      </c>
      <c r="E9711">
        <v>18</v>
      </c>
      <c r="F9711" s="38">
        <f t="shared" si="151"/>
        <v>44152</v>
      </c>
    </row>
    <row r="9712" spans="1:6" x14ac:dyDescent="0.25">
      <c r="A9712" t="s">
        <v>91</v>
      </c>
      <c r="B9712" t="s">
        <v>91</v>
      </c>
      <c r="C9712" t="s">
        <v>96</v>
      </c>
      <c r="D9712" s="177">
        <v>44152</v>
      </c>
      <c r="E9712">
        <v>3</v>
      </c>
      <c r="F9712" s="38">
        <f t="shared" si="151"/>
        <v>44152</v>
      </c>
    </row>
    <row r="9713" spans="1:6" x14ac:dyDescent="0.25">
      <c r="A9713" t="s">
        <v>264</v>
      </c>
      <c r="B9713" t="s">
        <v>83</v>
      </c>
      <c r="C9713" t="s">
        <v>181</v>
      </c>
      <c r="D9713" s="177">
        <v>44152</v>
      </c>
      <c r="E9713">
        <v>87</v>
      </c>
      <c r="F9713" s="38">
        <f t="shared" si="151"/>
        <v>44152</v>
      </c>
    </row>
    <row r="9714" spans="1:6" x14ac:dyDescent="0.25">
      <c r="A9714" t="s">
        <v>25</v>
      </c>
      <c r="B9714" t="s">
        <v>25</v>
      </c>
      <c r="C9714" t="s">
        <v>41</v>
      </c>
      <c r="D9714" s="177">
        <v>44152</v>
      </c>
      <c r="E9714">
        <v>34</v>
      </c>
      <c r="F9714" s="38">
        <f t="shared" si="151"/>
        <v>44152</v>
      </c>
    </row>
    <row r="9715" spans="1:6" x14ac:dyDescent="0.25">
      <c r="A9715" t="s">
        <v>25</v>
      </c>
      <c r="B9715" t="s">
        <v>25</v>
      </c>
      <c r="C9715" t="s">
        <v>50</v>
      </c>
      <c r="D9715" s="177">
        <v>44152</v>
      </c>
      <c r="E9715">
        <v>28</v>
      </c>
      <c r="F9715" s="38">
        <f t="shared" si="151"/>
        <v>44152</v>
      </c>
    </row>
    <row r="9716" spans="1:6" x14ac:dyDescent="0.25">
      <c r="A9716" t="s">
        <v>25</v>
      </c>
      <c r="B9716" t="s">
        <v>25</v>
      </c>
      <c r="C9716" t="s">
        <v>186</v>
      </c>
      <c r="D9716" s="177">
        <v>44152</v>
      </c>
      <c r="E9716">
        <v>1</v>
      </c>
      <c r="F9716" s="38">
        <f t="shared" si="151"/>
        <v>44152</v>
      </c>
    </row>
    <row r="9717" spans="1:6" x14ac:dyDescent="0.25">
      <c r="A9717" t="s">
        <v>25</v>
      </c>
      <c r="B9717" t="s">
        <v>25</v>
      </c>
      <c r="C9717" t="s">
        <v>45</v>
      </c>
      <c r="D9717" s="177">
        <v>44152</v>
      </c>
      <c r="E9717">
        <v>98</v>
      </c>
      <c r="F9717" s="38">
        <f t="shared" si="151"/>
        <v>44152</v>
      </c>
    </row>
    <row r="9718" spans="1:6" x14ac:dyDescent="0.25">
      <c r="A9718" t="s">
        <v>18</v>
      </c>
      <c r="B9718" t="s">
        <v>18</v>
      </c>
      <c r="D9718" s="177">
        <v>44152</v>
      </c>
      <c r="E9718">
        <v>1</v>
      </c>
      <c r="F9718" s="38">
        <f t="shared" si="151"/>
        <v>44152</v>
      </c>
    </row>
    <row r="9719" spans="1:6" x14ac:dyDescent="0.25">
      <c r="A9719" t="s">
        <v>57</v>
      </c>
      <c r="B9719" t="s">
        <v>57</v>
      </c>
      <c r="C9719" t="s">
        <v>63</v>
      </c>
      <c r="D9719" s="177">
        <v>44152</v>
      </c>
      <c r="E9719">
        <v>1</v>
      </c>
      <c r="F9719" s="38">
        <f t="shared" si="151"/>
        <v>44152</v>
      </c>
    </row>
    <row r="9720" spans="1:6" x14ac:dyDescent="0.25">
      <c r="A9720" t="s">
        <v>57</v>
      </c>
      <c r="B9720" t="s">
        <v>57</v>
      </c>
      <c r="C9720" t="s">
        <v>62</v>
      </c>
      <c r="D9720" s="177">
        <v>44152</v>
      </c>
      <c r="E9720">
        <v>1</v>
      </c>
      <c r="F9720" s="38">
        <f t="shared" si="151"/>
        <v>44152</v>
      </c>
    </row>
    <row r="9721" spans="1:6" x14ac:dyDescent="0.25">
      <c r="A9721" t="s">
        <v>263</v>
      </c>
      <c r="B9721" t="s">
        <v>199</v>
      </c>
      <c r="C9721" t="s">
        <v>319</v>
      </c>
      <c r="D9721" s="177">
        <v>44152</v>
      </c>
      <c r="E9721">
        <v>30</v>
      </c>
      <c r="F9721" s="38">
        <f t="shared" si="151"/>
        <v>44152</v>
      </c>
    </row>
    <row r="9722" spans="1:6" x14ac:dyDescent="0.25">
      <c r="A9722" t="s">
        <v>263</v>
      </c>
      <c r="B9722" t="s">
        <v>199</v>
      </c>
      <c r="C9722" t="s">
        <v>75</v>
      </c>
      <c r="D9722" s="177">
        <v>44152</v>
      </c>
      <c r="E9722">
        <v>57</v>
      </c>
      <c r="F9722" s="38">
        <f t="shared" si="151"/>
        <v>44152</v>
      </c>
    </row>
    <row r="9723" spans="1:6" x14ac:dyDescent="0.25">
      <c r="A9723" t="s">
        <v>57</v>
      </c>
      <c r="B9723" t="s">
        <v>57</v>
      </c>
      <c r="C9723" t="s">
        <v>58</v>
      </c>
      <c r="D9723" s="177">
        <v>44152</v>
      </c>
      <c r="E9723">
        <v>11</v>
      </c>
      <c r="F9723" s="38">
        <f t="shared" si="151"/>
        <v>44152</v>
      </c>
    </row>
    <row r="9724" spans="1:6" x14ac:dyDescent="0.25">
      <c r="A9724" t="s">
        <v>57</v>
      </c>
      <c r="B9724" t="s">
        <v>57</v>
      </c>
      <c r="C9724" t="s">
        <v>446</v>
      </c>
      <c r="D9724" s="177">
        <v>44152</v>
      </c>
      <c r="E9724">
        <v>25</v>
      </c>
      <c r="F9724" s="38">
        <f t="shared" si="151"/>
        <v>44152</v>
      </c>
    </row>
    <row r="9725" spans="1:6" x14ac:dyDescent="0.25">
      <c r="A9725" t="s">
        <v>25</v>
      </c>
      <c r="B9725" t="s">
        <v>54</v>
      </c>
      <c r="C9725" t="s">
        <v>56</v>
      </c>
      <c r="D9725" s="177">
        <v>44152</v>
      </c>
      <c r="E9725">
        <v>192</v>
      </c>
      <c r="F9725" s="38">
        <f t="shared" si="151"/>
        <v>44152</v>
      </c>
    </row>
    <row r="9726" spans="1:6" x14ac:dyDescent="0.25">
      <c r="A9726" t="s">
        <v>91</v>
      </c>
      <c r="B9726" t="s">
        <v>91</v>
      </c>
      <c r="C9726" t="s">
        <v>92</v>
      </c>
      <c r="D9726" s="177">
        <v>44152</v>
      </c>
      <c r="E9726">
        <v>16</v>
      </c>
      <c r="F9726" s="38">
        <f t="shared" si="151"/>
        <v>44152</v>
      </c>
    </row>
    <row r="9727" spans="1:6" x14ac:dyDescent="0.25">
      <c r="A9727" t="s">
        <v>91</v>
      </c>
      <c r="B9727" t="s">
        <v>91</v>
      </c>
      <c r="C9727" t="s">
        <v>101</v>
      </c>
      <c r="D9727" s="177">
        <v>44152</v>
      </c>
      <c r="E9727">
        <v>100</v>
      </c>
      <c r="F9727" s="38">
        <f t="shared" si="151"/>
        <v>44152</v>
      </c>
    </row>
    <row r="9728" spans="1:6" x14ac:dyDescent="0.25">
      <c r="A9728" t="s">
        <v>91</v>
      </c>
      <c r="B9728" t="s">
        <v>91</v>
      </c>
      <c r="C9728" t="s">
        <v>98</v>
      </c>
      <c r="D9728" s="177">
        <v>44152</v>
      </c>
      <c r="E9728">
        <v>1</v>
      </c>
      <c r="F9728" s="38">
        <f t="shared" si="151"/>
        <v>44152</v>
      </c>
    </row>
    <row r="9729" spans="1:6" x14ac:dyDescent="0.25">
      <c r="A9729" t="s">
        <v>91</v>
      </c>
      <c r="B9729" t="s">
        <v>91</v>
      </c>
      <c r="C9729" t="s">
        <v>99</v>
      </c>
      <c r="D9729" s="177">
        <v>44152</v>
      </c>
      <c r="E9729">
        <v>15</v>
      </c>
      <c r="F9729" s="38">
        <f t="shared" si="151"/>
        <v>44152</v>
      </c>
    </row>
    <row r="9730" spans="1:6" x14ac:dyDescent="0.25">
      <c r="A9730" t="s">
        <v>25</v>
      </c>
      <c r="B9730" t="s">
        <v>25</v>
      </c>
      <c r="C9730" t="s">
        <v>42</v>
      </c>
      <c r="D9730" s="177">
        <v>44152</v>
      </c>
      <c r="E9730">
        <v>28</v>
      </c>
      <c r="F9730" s="38">
        <f t="shared" si="151"/>
        <v>44152</v>
      </c>
    </row>
    <row r="9731" spans="1:6" x14ac:dyDescent="0.25">
      <c r="A9731" t="s">
        <v>25</v>
      </c>
      <c r="B9731" t="s">
        <v>25</v>
      </c>
      <c r="C9731" t="s">
        <v>39</v>
      </c>
      <c r="D9731" s="177">
        <v>44152</v>
      </c>
      <c r="E9731">
        <v>86</v>
      </c>
      <c r="F9731" s="38">
        <f t="shared" ref="F9731:F9794" si="152">D9731</f>
        <v>44152</v>
      </c>
    </row>
    <row r="9732" spans="1:6" x14ac:dyDescent="0.25">
      <c r="A9732" t="s">
        <v>25</v>
      </c>
      <c r="B9732" t="s">
        <v>25</v>
      </c>
      <c r="C9732" t="s">
        <v>34</v>
      </c>
      <c r="D9732" s="177">
        <v>44152</v>
      </c>
      <c r="E9732">
        <v>56</v>
      </c>
      <c r="F9732" s="38">
        <f t="shared" si="152"/>
        <v>44152</v>
      </c>
    </row>
    <row r="9733" spans="1:6" x14ac:dyDescent="0.25">
      <c r="A9733" t="s">
        <v>25</v>
      </c>
      <c r="B9733" t="s">
        <v>25</v>
      </c>
      <c r="C9733" t="s">
        <v>36</v>
      </c>
      <c r="D9733" s="177">
        <v>44152</v>
      </c>
      <c r="E9733">
        <v>19</v>
      </c>
      <c r="F9733" s="38">
        <f t="shared" si="152"/>
        <v>44152</v>
      </c>
    </row>
    <row r="9734" spans="1:6" x14ac:dyDescent="0.25">
      <c r="A9734" t="s">
        <v>25</v>
      </c>
      <c r="B9734" t="s">
        <v>25</v>
      </c>
      <c r="C9734" t="s">
        <v>37</v>
      </c>
      <c r="D9734" s="177">
        <v>44152</v>
      </c>
      <c r="E9734">
        <v>91</v>
      </c>
      <c r="F9734" s="38">
        <f t="shared" si="152"/>
        <v>44152</v>
      </c>
    </row>
    <row r="9735" spans="1:6" x14ac:dyDescent="0.25">
      <c r="A9735" t="s">
        <v>25</v>
      </c>
      <c r="B9735" t="s">
        <v>25</v>
      </c>
      <c r="C9735" t="s">
        <v>47</v>
      </c>
      <c r="D9735" s="177">
        <v>44152</v>
      </c>
      <c r="E9735">
        <v>68</v>
      </c>
      <c r="F9735" s="38">
        <f t="shared" si="152"/>
        <v>44152</v>
      </c>
    </row>
    <row r="9736" spans="1:6" x14ac:dyDescent="0.25">
      <c r="A9736" t="s">
        <v>25</v>
      </c>
      <c r="B9736" t="s">
        <v>25</v>
      </c>
      <c r="C9736" t="s">
        <v>48</v>
      </c>
      <c r="D9736" s="177">
        <v>44152</v>
      </c>
      <c r="E9736">
        <v>15</v>
      </c>
      <c r="F9736" s="38">
        <f t="shared" si="152"/>
        <v>44152</v>
      </c>
    </row>
    <row r="9737" spans="1:6" x14ac:dyDescent="0.25">
      <c r="A9737" t="s">
        <v>25</v>
      </c>
      <c r="B9737" t="s">
        <v>29</v>
      </c>
      <c r="C9737" t="s">
        <v>30</v>
      </c>
      <c r="D9737" s="177">
        <v>44152</v>
      </c>
      <c r="E9737">
        <v>101</v>
      </c>
      <c r="F9737" s="38">
        <f t="shared" si="152"/>
        <v>44152</v>
      </c>
    </row>
    <row r="9738" spans="1:6" x14ac:dyDescent="0.25">
      <c r="A9738" t="s">
        <v>25</v>
      </c>
      <c r="B9738" t="s">
        <v>26</v>
      </c>
      <c r="C9738" t="s">
        <v>27</v>
      </c>
      <c r="D9738" s="177">
        <v>44152</v>
      </c>
      <c r="E9738">
        <v>37</v>
      </c>
      <c r="F9738" s="38">
        <f t="shared" si="152"/>
        <v>44152</v>
      </c>
    </row>
    <row r="9739" spans="1:6" x14ac:dyDescent="0.25">
      <c r="A9739" t="s">
        <v>18</v>
      </c>
      <c r="B9739" t="s">
        <v>18</v>
      </c>
      <c r="C9739" t="s">
        <v>24</v>
      </c>
      <c r="D9739" s="177">
        <v>44152</v>
      </c>
      <c r="E9739">
        <v>57</v>
      </c>
      <c r="F9739" s="38">
        <f t="shared" si="152"/>
        <v>44152</v>
      </c>
    </row>
    <row r="9740" spans="1:6" x14ac:dyDescent="0.25">
      <c r="A9740" t="s">
        <v>91</v>
      </c>
      <c r="B9740" t="s">
        <v>91</v>
      </c>
      <c r="C9740" t="s">
        <v>100</v>
      </c>
      <c r="D9740" s="177">
        <v>44152</v>
      </c>
      <c r="E9740">
        <v>102</v>
      </c>
      <c r="F9740" s="38">
        <f t="shared" si="152"/>
        <v>44152</v>
      </c>
    </row>
    <row r="9741" spans="1:6" x14ac:dyDescent="0.25">
      <c r="A9741" t="s">
        <v>91</v>
      </c>
      <c r="B9741" t="s">
        <v>91</v>
      </c>
      <c r="C9741" t="s">
        <v>102</v>
      </c>
      <c r="D9741" s="177">
        <v>44152</v>
      </c>
      <c r="E9741">
        <v>42</v>
      </c>
      <c r="F9741" s="38">
        <f t="shared" si="152"/>
        <v>44152</v>
      </c>
    </row>
    <row r="9742" spans="1:6" x14ac:dyDescent="0.25">
      <c r="A9742" t="s">
        <v>325</v>
      </c>
      <c r="B9742" t="s">
        <v>325</v>
      </c>
      <c r="C9742" t="s">
        <v>327</v>
      </c>
      <c r="D9742" s="177">
        <v>44152</v>
      </c>
      <c r="E9742">
        <v>23</v>
      </c>
      <c r="F9742" s="38">
        <f t="shared" si="152"/>
        <v>44152</v>
      </c>
    </row>
    <row r="9743" spans="1:6" x14ac:dyDescent="0.25">
      <c r="A9743" t="s">
        <v>264</v>
      </c>
      <c r="B9743" t="s">
        <v>83</v>
      </c>
      <c r="C9743" t="s">
        <v>80</v>
      </c>
      <c r="D9743" s="177">
        <v>44152</v>
      </c>
      <c r="E9743">
        <v>54</v>
      </c>
      <c r="F9743" s="38">
        <f t="shared" si="152"/>
        <v>44152</v>
      </c>
    </row>
    <row r="9744" spans="1:6" x14ac:dyDescent="0.25">
      <c r="A9744" t="s">
        <v>264</v>
      </c>
      <c r="B9744" t="s">
        <v>83</v>
      </c>
      <c r="C9744" t="s">
        <v>84</v>
      </c>
      <c r="D9744" s="177">
        <v>44152</v>
      </c>
      <c r="E9744">
        <v>153</v>
      </c>
      <c r="F9744" s="38">
        <f t="shared" si="152"/>
        <v>44152</v>
      </c>
    </row>
    <row r="9745" spans="1:6" x14ac:dyDescent="0.25">
      <c r="A9745" t="s">
        <v>25</v>
      </c>
      <c r="B9745" t="s">
        <v>25</v>
      </c>
      <c r="C9745" t="s">
        <v>31</v>
      </c>
      <c r="D9745" s="177">
        <v>44152</v>
      </c>
      <c r="E9745">
        <v>58</v>
      </c>
      <c r="F9745" s="38">
        <f t="shared" si="152"/>
        <v>44152</v>
      </c>
    </row>
    <row r="9746" spans="1:6" x14ac:dyDescent="0.25">
      <c r="A9746" t="s">
        <v>337</v>
      </c>
      <c r="B9746" t="s">
        <v>338</v>
      </c>
      <c r="C9746" t="s">
        <v>177</v>
      </c>
      <c r="D9746" s="177">
        <v>44152</v>
      </c>
      <c r="E9746">
        <v>29</v>
      </c>
      <c r="F9746" s="38">
        <f t="shared" si="152"/>
        <v>44152</v>
      </c>
    </row>
    <row r="9747" spans="1:6" x14ac:dyDescent="0.25">
      <c r="A9747" t="s">
        <v>25</v>
      </c>
      <c r="B9747" t="s">
        <v>25</v>
      </c>
      <c r="C9747" t="s">
        <v>38</v>
      </c>
      <c r="D9747" s="177">
        <v>44152</v>
      </c>
      <c r="E9747">
        <v>27</v>
      </c>
      <c r="F9747" s="38">
        <f t="shared" si="152"/>
        <v>44152</v>
      </c>
    </row>
    <row r="9748" spans="1:6" x14ac:dyDescent="0.25">
      <c r="A9748" t="s">
        <v>25</v>
      </c>
      <c r="B9748" t="s">
        <v>25</v>
      </c>
      <c r="C9748" t="s">
        <v>49</v>
      </c>
      <c r="D9748" s="177">
        <v>44152</v>
      </c>
      <c r="E9748">
        <v>86</v>
      </c>
      <c r="F9748" s="38">
        <f t="shared" si="152"/>
        <v>44152</v>
      </c>
    </row>
    <row r="9749" spans="1:6" x14ac:dyDescent="0.25">
      <c r="A9749" t="s">
        <v>25</v>
      </c>
      <c r="B9749" t="s">
        <v>25</v>
      </c>
      <c r="C9749" t="s">
        <v>43</v>
      </c>
      <c r="D9749" s="177">
        <v>44152</v>
      </c>
      <c r="E9749">
        <v>38</v>
      </c>
      <c r="F9749" s="38">
        <f t="shared" si="152"/>
        <v>44152</v>
      </c>
    </row>
    <row r="9750" spans="1:6" x14ac:dyDescent="0.25">
      <c r="A9750" t="s">
        <v>25</v>
      </c>
      <c r="B9750" t="s">
        <v>25</v>
      </c>
      <c r="C9750" t="s">
        <v>32</v>
      </c>
      <c r="D9750" s="177">
        <v>44152</v>
      </c>
      <c r="E9750">
        <v>138</v>
      </c>
      <c r="F9750" s="38">
        <f t="shared" si="152"/>
        <v>44152</v>
      </c>
    </row>
    <row r="9751" spans="1:6" x14ac:dyDescent="0.25">
      <c r="A9751" t="s">
        <v>18</v>
      </c>
      <c r="B9751" t="s">
        <v>19</v>
      </c>
      <c r="C9751" t="s">
        <v>20</v>
      </c>
      <c r="D9751" s="177">
        <v>44152</v>
      </c>
      <c r="E9751">
        <v>55</v>
      </c>
      <c r="F9751" s="38">
        <f t="shared" si="152"/>
        <v>44152</v>
      </c>
    </row>
    <row r="9752" spans="1:6" x14ac:dyDescent="0.25">
      <c r="A9752" t="s">
        <v>18</v>
      </c>
      <c r="B9752" t="s">
        <v>18</v>
      </c>
      <c r="C9752" t="s">
        <v>23</v>
      </c>
      <c r="D9752" s="177">
        <v>44152</v>
      </c>
      <c r="E9752">
        <v>29</v>
      </c>
      <c r="F9752" s="38">
        <f t="shared" si="152"/>
        <v>44152</v>
      </c>
    </row>
    <row r="9753" spans="1:6" x14ac:dyDescent="0.25">
      <c r="A9753" t="s">
        <v>25</v>
      </c>
      <c r="B9753" t="s">
        <v>25</v>
      </c>
      <c r="C9753" t="s">
        <v>40</v>
      </c>
      <c r="D9753" s="177">
        <v>44152</v>
      </c>
      <c r="E9753">
        <v>10</v>
      </c>
      <c r="F9753" s="38">
        <f t="shared" si="152"/>
        <v>44152</v>
      </c>
    </row>
    <row r="9754" spans="1:6" x14ac:dyDescent="0.25">
      <c r="A9754" t="s">
        <v>25</v>
      </c>
      <c r="B9754" t="s">
        <v>25</v>
      </c>
      <c r="C9754" t="s">
        <v>46</v>
      </c>
      <c r="D9754" s="177">
        <v>44152</v>
      </c>
      <c r="E9754">
        <v>47</v>
      </c>
      <c r="F9754" s="38">
        <f t="shared" si="152"/>
        <v>44152</v>
      </c>
    </row>
    <row r="9755" spans="1:6" x14ac:dyDescent="0.25">
      <c r="A9755" t="s">
        <v>25</v>
      </c>
      <c r="B9755" t="s">
        <v>54</v>
      </c>
      <c r="C9755" t="s">
        <v>55</v>
      </c>
      <c r="D9755" s="177">
        <v>44152</v>
      </c>
      <c r="E9755">
        <v>184</v>
      </c>
      <c r="F9755" s="38">
        <f t="shared" si="152"/>
        <v>44152</v>
      </c>
    </row>
    <row r="9756" spans="1:6" x14ac:dyDescent="0.25">
      <c r="A9756" t="s">
        <v>25</v>
      </c>
      <c r="B9756" t="s">
        <v>25</v>
      </c>
      <c r="C9756" t="s">
        <v>53</v>
      </c>
      <c r="D9756" s="177">
        <v>44152</v>
      </c>
      <c r="E9756">
        <v>62</v>
      </c>
      <c r="F9756" s="38">
        <f t="shared" si="152"/>
        <v>44152</v>
      </c>
    </row>
    <row r="9757" spans="1:6" x14ac:dyDescent="0.25">
      <c r="A9757" t="s">
        <v>25</v>
      </c>
      <c r="B9757" t="s">
        <v>54</v>
      </c>
      <c r="C9757" t="s">
        <v>187</v>
      </c>
      <c r="D9757" s="177">
        <v>44152</v>
      </c>
      <c r="E9757">
        <v>1</v>
      </c>
      <c r="F9757" s="38">
        <f t="shared" si="152"/>
        <v>44152</v>
      </c>
    </row>
    <row r="9758" spans="1:6" x14ac:dyDescent="0.25">
      <c r="A9758" t="s">
        <v>57</v>
      </c>
      <c r="B9758" t="s">
        <v>57</v>
      </c>
      <c r="C9758" t="s">
        <v>60</v>
      </c>
      <c r="D9758" s="177">
        <v>44152</v>
      </c>
      <c r="E9758">
        <v>2</v>
      </c>
      <c r="F9758" s="38">
        <f t="shared" si="152"/>
        <v>44152</v>
      </c>
    </row>
    <row r="9759" spans="1:6" x14ac:dyDescent="0.25">
      <c r="A9759" t="s">
        <v>263</v>
      </c>
      <c r="B9759" t="s">
        <v>199</v>
      </c>
      <c r="C9759" t="s">
        <v>447</v>
      </c>
      <c r="D9759" s="177">
        <v>44152</v>
      </c>
      <c r="E9759">
        <v>11</v>
      </c>
      <c r="F9759" s="38">
        <f t="shared" si="152"/>
        <v>44152</v>
      </c>
    </row>
    <row r="9760" spans="1:6" x14ac:dyDescent="0.25">
      <c r="A9760" t="s">
        <v>264</v>
      </c>
      <c r="B9760" t="s">
        <v>81</v>
      </c>
      <c r="C9760" t="s">
        <v>82</v>
      </c>
      <c r="D9760" s="177">
        <v>44152</v>
      </c>
      <c r="E9760">
        <v>3</v>
      </c>
      <c r="F9760" s="38">
        <f t="shared" si="152"/>
        <v>44152</v>
      </c>
    </row>
    <row r="9761" spans="1:6" x14ac:dyDescent="0.25">
      <c r="A9761" t="s">
        <v>264</v>
      </c>
      <c r="B9761" t="s">
        <v>83</v>
      </c>
      <c r="C9761" t="s">
        <v>90</v>
      </c>
      <c r="D9761" s="177">
        <v>44152</v>
      </c>
      <c r="E9761">
        <v>30</v>
      </c>
      <c r="F9761" s="38">
        <f t="shared" si="152"/>
        <v>44152</v>
      </c>
    </row>
    <row r="9762" spans="1:6" x14ac:dyDescent="0.25">
      <c r="A9762" t="s">
        <v>264</v>
      </c>
      <c r="B9762" t="s">
        <v>83</v>
      </c>
      <c r="C9762" t="s">
        <v>179</v>
      </c>
      <c r="D9762" s="177">
        <v>44152</v>
      </c>
      <c r="E9762">
        <v>5</v>
      </c>
      <c r="F9762" s="38">
        <f t="shared" si="152"/>
        <v>44152</v>
      </c>
    </row>
    <row r="9763" spans="1:6" x14ac:dyDescent="0.25">
      <c r="A9763" t="s">
        <v>264</v>
      </c>
      <c r="B9763" t="s">
        <v>83</v>
      </c>
      <c r="C9763" t="s">
        <v>80</v>
      </c>
      <c r="D9763" s="177">
        <v>44151</v>
      </c>
      <c r="E9763">
        <v>33</v>
      </c>
      <c r="F9763" s="38">
        <f t="shared" si="152"/>
        <v>44151</v>
      </c>
    </row>
    <row r="9764" spans="1:6" x14ac:dyDescent="0.25">
      <c r="A9764" t="s">
        <v>325</v>
      </c>
      <c r="B9764" t="s">
        <v>325</v>
      </c>
      <c r="C9764" t="s">
        <v>327</v>
      </c>
      <c r="D9764" s="177">
        <v>44151</v>
      </c>
      <c r="E9764">
        <v>27</v>
      </c>
      <c r="F9764" s="38">
        <f t="shared" si="152"/>
        <v>44151</v>
      </c>
    </row>
    <row r="9765" spans="1:6" x14ac:dyDescent="0.25">
      <c r="A9765" t="s">
        <v>263</v>
      </c>
      <c r="B9765" t="s">
        <v>199</v>
      </c>
      <c r="C9765" t="s">
        <v>75</v>
      </c>
      <c r="D9765" s="177">
        <v>44151</v>
      </c>
      <c r="E9765">
        <v>41</v>
      </c>
      <c r="F9765" s="38">
        <f t="shared" si="152"/>
        <v>44151</v>
      </c>
    </row>
    <row r="9766" spans="1:6" x14ac:dyDescent="0.25">
      <c r="A9766" t="s">
        <v>57</v>
      </c>
      <c r="B9766" t="s">
        <v>57</v>
      </c>
      <c r="C9766" t="s">
        <v>62</v>
      </c>
      <c r="D9766" s="177">
        <v>44151</v>
      </c>
      <c r="E9766">
        <v>40</v>
      </c>
      <c r="F9766" s="38">
        <f t="shared" si="152"/>
        <v>44151</v>
      </c>
    </row>
    <row r="9767" spans="1:6" x14ac:dyDescent="0.25">
      <c r="A9767" t="s">
        <v>57</v>
      </c>
      <c r="B9767" t="s">
        <v>57</v>
      </c>
      <c r="C9767" t="s">
        <v>130</v>
      </c>
      <c r="D9767" s="177">
        <v>44151</v>
      </c>
      <c r="E9767">
        <v>36</v>
      </c>
      <c r="F9767" s="38">
        <f t="shared" si="152"/>
        <v>44151</v>
      </c>
    </row>
    <row r="9768" spans="1:6" x14ac:dyDescent="0.25">
      <c r="A9768" t="s">
        <v>57</v>
      </c>
      <c r="B9768" t="s">
        <v>57</v>
      </c>
      <c r="C9768" t="s">
        <v>183</v>
      </c>
      <c r="D9768" s="177">
        <v>44151</v>
      </c>
      <c r="E9768">
        <v>32</v>
      </c>
      <c r="F9768" s="38">
        <f t="shared" si="152"/>
        <v>44151</v>
      </c>
    </row>
    <row r="9769" spans="1:6" x14ac:dyDescent="0.25">
      <c r="A9769" t="s">
        <v>25</v>
      </c>
      <c r="B9769" t="s">
        <v>25</v>
      </c>
      <c r="C9769" t="s">
        <v>45</v>
      </c>
      <c r="D9769" s="177">
        <v>44151</v>
      </c>
      <c r="E9769">
        <v>67</v>
      </c>
      <c r="F9769" s="38">
        <f t="shared" si="152"/>
        <v>44151</v>
      </c>
    </row>
    <row r="9770" spans="1:6" x14ac:dyDescent="0.25">
      <c r="A9770" t="s">
        <v>25</v>
      </c>
      <c r="B9770" t="s">
        <v>25</v>
      </c>
      <c r="C9770" t="s">
        <v>50</v>
      </c>
      <c r="D9770" s="177">
        <v>44151</v>
      </c>
      <c r="E9770">
        <v>28</v>
      </c>
      <c r="F9770" s="38">
        <f t="shared" si="152"/>
        <v>44151</v>
      </c>
    </row>
    <row r="9771" spans="1:6" x14ac:dyDescent="0.25">
      <c r="A9771" t="s">
        <v>25</v>
      </c>
      <c r="B9771" t="s">
        <v>25</v>
      </c>
      <c r="C9771" t="s">
        <v>38</v>
      </c>
      <c r="D9771" s="177">
        <v>44151</v>
      </c>
      <c r="E9771">
        <v>2</v>
      </c>
      <c r="F9771" s="38">
        <f t="shared" si="152"/>
        <v>44151</v>
      </c>
    </row>
    <row r="9772" spans="1:6" x14ac:dyDescent="0.25">
      <c r="A9772" t="s">
        <v>25</v>
      </c>
      <c r="B9772" t="s">
        <v>25</v>
      </c>
      <c r="C9772" t="s">
        <v>41</v>
      </c>
      <c r="D9772" s="177">
        <v>44151</v>
      </c>
      <c r="E9772">
        <v>33</v>
      </c>
      <c r="F9772" s="38">
        <f t="shared" si="152"/>
        <v>44151</v>
      </c>
    </row>
    <row r="9773" spans="1:6" x14ac:dyDescent="0.25">
      <c r="A9773" t="s">
        <v>25</v>
      </c>
      <c r="B9773" t="s">
        <v>25</v>
      </c>
      <c r="C9773" t="s">
        <v>36</v>
      </c>
      <c r="D9773" s="177">
        <v>44151</v>
      </c>
      <c r="E9773">
        <v>54</v>
      </c>
      <c r="F9773" s="38">
        <f t="shared" si="152"/>
        <v>44151</v>
      </c>
    </row>
    <row r="9774" spans="1:6" x14ac:dyDescent="0.25">
      <c r="A9774" t="s">
        <v>25</v>
      </c>
      <c r="B9774" t="s">
        <v>25</v>
      </c>
      <c r="C9774" t="s">
        <v>47</v>
      </c>
      <c r="D9774" s="177">
        <v>44151</v>
      </c>
      <c r="E9774">
        <v>80</v>
      </c>
      <c r="F9774" s="38">
        <f t="shared" si="152"/>
        <v>44151</v>
      </c>
    </row>
    <row r="9775" spans="1:6" x14ac:dyDescent="0.25">
      <c r="A9775" t="s">
        <v>25</v>
      </c>
      <c r="B9775" t="s">
        <v>25</v>
      </c>
      <c r="C9775" t="s">
        <v>48</v>
      </c>
      <c r="D9775" s="177">
        <v>44151</v>
      </c>
      <c r="E9775">
        <v>14</v>
      </c>
      <c r="F9775" s="38">
        <f t="shared" si="152"/>
        <v>44151</v>
      </c>
    </row>
    <row r="9776" spans="1:6" x14ac:dyDescent="0.25">
      <c r="A9776" t="s">
        <v>25</v>
      </c>
      <c r="B9776" t="s">
        <v>25</v>
      </c>
      <c r="C9776" t="s">
        <v>42</v>
      </c>
      <c r="D9776" s="177">
        <v>44151</v>
      </c>
      <c r="E9776">
        <v>16</v>
      </c>
      <c r="F9776" s="38">
        <f t="shared" si="152"/>
        <v>44151</v>
      </c>
    </row>
    <row r="9777" spans="1:6" x14ac:dyDescent="0.25">
      <c r="A9777" t="s">
        <v>25</v>
      </c>
      <c r="B9777" t="s">
        <v>25</v>
      </c>
      <c r="C9777" t="s">
        <v>39</v>
      </c>
      <c r="D9777" s="177">
        <v>44151</v>
      </c>
      <c r="E9777">
        <v>61</v>
      </c>
      <c r="F9777" s="38">
        <f t="shared" si="152"/>
        <v>44151</v>
      </c>
    </row>
    <row r="9778" spans="1:6" x14ac:dyDescent="0.25">
      <c r="A9778" t="s">
        <v>18</v>
      </c>
      <c r="B9778" t="s">
        <v>18</v>
      </c>
      <c r="C9778" t="s">
        <v>23</v>
      </c>
      <c r="D9778" s="177">
        <v>44151</v>
      </c>
      <c r="E9778">
        <v>15</v>
      </c>
      <c r="F9778" s="38">
        <f t="shared" si="152"/>
        <v>44151</v>
      </c>
    </row>
    <row r="9779" spans="1:6" x14ac:dyDescent="0.25">
      <c r="A9779" t="s">
        <v>18</v>
      </c>
      <c r="B9779" t="s">
        <v>18</v>
      </c>
      <c r="D9779" s="177">
        <v>44151</v>
      </c>
      <c r="E9779">
        <v>1</v>
      </c>
      <c r="F9779" s="38">
        <f t="shared" si="152"/>
        <v>44151</v>
      </c>
    </row>
    <row r="9780" spans="1:6" x14ac:dyDescent="0.25">
      <c r="A9780" t="s">
        <v>18</v>
      </c>
      <c r="B9780" t="s">
        <v>18</v>
      </c>
      <c r="C9780" t="s">
        <v>24</v>
      </c>
      <c r="D9780" s="177">
        <v>44151</v>
      </c>
      <c r="E9780">
        <v>60</v>
      </c>
      <c r="F9780" s="38">
        <f t="shared" si="152"/>
        <v>44151</v>
      </c>
    </row>
    <row r="9781" spans="1:6" x14ac:dyDescent="0.25">
      <c r="A9781" t="s">
        <v>264</v>
      </c>
      <c r="B9781" t="s">
        <v>83</v>
      </c>
      <c r="C9781" t="s">
        <v>179</v>
      </c>
      <c r="D9781" s="177">
        <v>44151</v>
      </c>
      <c r="E9781">
        <v>70</v>
      </c>
      <c r="F9781" s="38">
        <f t="shared" si="152"/>
        <v>44151</v>
      </c>
    </row>
    <row r="9782" spans="1:6" x14ac:dyDescent="0.25">
      <c r="A9782" t="s">
        <v>91</v>
      </c>
      <c r="B9782" t="s">
        <v>91</v>
      </c>
      <c r="C9782" t="s">
        <v>101</v>
      </c>
      <c r="D9782" s="177">
        <v>44151</v>
      </c>
      <c r="E9782">
        <v>32</v>
      </c>
      <c r="F9782" s="38">
        <f t="shared" si="152"/>
        <v>44151</v>
      </c>
    </row>
    <row r="9783" spans="1:6" x14ac:dyDescent="0.25">
      <c r="A9783" t="s">
        <v>57</v>
      </c>
      <c r="B9783" t="s">
        <v>57</v>
      </c>
      <c r="C9783" t="s">
        <v>63</v>
      </c>
      <c r="D9783" s="177">
        <v>44151</v>
      </c>
      <c r="E9783">
        <v>4</v>
      </c>
      <c r="F9783" s="38">
        <f t="shared" si="152"/>
        <v>44151</v>
      </c>
    </row>
    <row r="9784" spans="1:6" x14ac:dyDescent="0.25">
      <c r="A9784" t="s">
        <v>71</v>
      </c>
      <c r="B9784" t="s">
        <v>71</v>
      </c>
      <c r="C9784" t="s">
        <v>72</v>
      </c>
      <c r="D9784" s="177">
        <v>44151</v>
      </c>
      <c r="E9784">
        <v>90</v>
      </c>
      <c r="F9784" s="38">
        <f t="shared" si="152"/>
        <v>44151</v>
      </c>
    </row>
    <row r="9785" spans="1:6" x14ac:dyDescent="0.25">
      <c r="A9785" t="s">
        <v>263</v>
      </c>
      <c r="B9785" t="s">
        <v>199</v>
      </c>
      <c r="C9785" t="s">
        <v>77</v>
      </c>
      <c r="D9785" s="177">
        <v>44151</v>
      </c>
      <c r="E9785">
        <v>69</v>
      </c>
      <c r="F9785" s="38">
        <f t="shared" si="152"/>
        <v>44151</v>
      </c>
    </row>
    <row r="9786" spans="1:6" x14ac:dyDescent="0.25">
      <c r="A9786" t="s">
        <v>25</v>
      </c>
      <c r="B9786" t="s">
        <v>54</v>
      </c>
      <c r="C9786" t="s">
        <v>56</v>
      </c>
      <c r="D9786" s="177">
        <v>44151</v>
      </c>
      <c r="E9786">
        <v>70</v>
      </c>
      <c r="F9786" s="38">
        <f t="shared" si="152"/>
        <v>44151</v>
      </c>
    </row>
    <row r="9787" spans="1:6" x14ac:dyDescent="0.25">
      <c r="A9787" t="s">
        <v>25</v>
      </c>
      <c r="B9787" t="s">
        <v>54</v>
      </c>
      <c r="C9787" t="s">
        <v>55</v>
      </c>
      <c r="D9787" s="177">
        <v>44151</v>
      </c>
      <c r="E9787">
        <v>216</v>
      </c>
      <c r="F9787" s="38">
        <f t="shared" si="152"/>
        <v>44151</v>
      </c>
    </row>
    <row r="9788" spans="1:6" x14ac:dyDescent="0.25">
      <c r="A9788" t="s">
        <v>57</v>
      </c>
      <c r="B9788" t="s">
        <v>57</v>
      </c>
      <c r="C9788" t="s">
        <v>60</v>
      </c>
      <c r="D9788" s="177">
        <v>44151</v>
      </c>
      <c r="E9788">
        <v>32</v>
      </c>
      <c r="F9788" s="38">
        <f t="shared" si="152"/>
        <v>44151</v>
      </c>
    </row>
    <row r="9789" spans="1:6" x14ac:dyDescent="0.25">
      <c r="A9789" t="s">
        <v>25</v>
      </c>
      <c r="B9789" t="s">
        <v>26</v>
      </c>
      <c r="C9789" t="s">
        <v>28</v>
      </c>
      <c r="D9789" s="177">
        <v>44151</v>
      </c>
      <c r="E9789">
        <v>10</v>
      </c>
      <c r="F9789" s="38">
        <f t="shared" si="152"/>
        <v>44151</v>
      </c>
    </row>
    <row r="9790" spans="1:6" x14ac:dyDescent="0.25">
      <c r="A9790" t="s">
        <v>25</v>
      </c>
      <c r="B9790" t="s">
        <v>25</v>
      </c>
      <c r="C9790" t="s">
        <v>32</v>
      </c>
      <c r="D9790" s="177">
        <v>44151</v>
      </c>
      <c r="E9790">
        <v>106</v>
      </c>
      <c r="F9790" s="38">
        <f t="shared" si="152"/>
        <v>44151</v>
      </c>
    </row>
    <row r="9791" spans="1:6" x14ac:dyDescent="0.25">
      <c r="A9791" t="s">
        <v>337</v>
      </c>
      <c r="B9791" t="s">
        <v>338</v>
      </c>
      <c r="C9791" t="s">
        <v>177</v>
      </c>
      <c r="D9791" s="177">
        <v>44151</v>
      </c>
      <c r="E9791">
        <v>37</v>
      </c>
      <c r="F9791" s="38">
        <f t="shared" si="152"/>
        <v>44151</v>
      </c>
    </row>
    <row r="9792" spans="1:6" x14ac:dyDescent="0.25">
      <c r="A9792" t="s">
        <v>18</v>
      </c>
      <c r="B9792" t="s">
        <v>19</v>
      </c>
      <c r="C9792" t="s">
        <v>20</v>
      </c>
      <c r="D9792" s="177">
        <v>44151</v>
      </c>
      <c r="E9792">
        <v>46</v>
      </c>
      <c r="F9792" s="38">
        <f t="shared" si="152"/>
        <v>44151</v>
      </c>
    </row>
    <row r="9793" spans="1:6" x14ac:dyDescent="0.25">
      <c r="A9793" t="s">
        <v>25</v>
      </c>
      <c r="B9793" t="s">
        <v>25</v>
      </c>
      <c r="C9793" t="s">
        <v>49</v>
      </c>
      <c r="D9793" s="177">
        <v>44151</v>
      </c>
      <c r="E9793">
        <v>69</v>
      </c>
      <c r="F9793" s="38">
        <f t="shared" si="152"/>
        <v>44151</v>
      </c>
    </row>
    <row r="9794" spans="1:6" x14ac:dyDescent="0.25">
      <c r="A9794" t="s">
        <v>25</v>
      </c>
      <c r="B9794" t="s">
        <v>25</v>
      </c>
      <c r="C9794" t="s">
        <v>186</v>
      </c>
      <c r="D9794" s="177">
        <v>44151</v>
      </c>
      <c r="E9794">
        <v>2</v>
      </c>
      <c r="F9794" s="38">
        <f t="shared" si="152"/>
        <v>44151</v>
      </c>
    </row>
    <row r="9795" spans="1:6" x14ac:dyDescent="0.25">
      <c r="A9795" t="s">
        <v>25</v>
      </c>
      <c r="B9795" t="s">
        <v>25</v>
      </c>
      <c r="C9795" t="s">
        <v>46</v>
      </c>
      <c r="D9795" s="177">
        <v>44151</v>
      </c>
      <c r="E9795">
        <v>26</v>
      </c>
      <c r="F9795" s="38">
        <f t="shared" ref="F9795:F9858" si="153">D9795</f>
        <v>44151</v>
      </c>
    </row>
    <row r="9796" spans="1:6" x14ac:dyDescent="0.25">
      <c r="A9796" t="s">
        <v>91</v>
      </c>
      <c r="B9796" t="s">
        <v>91</v>
      </c>
      <c r="C9796" t="s">
        <v>100</v>
      </c>
      <c r="D9796" s="177">
        <v>44151</v>
      </c>
      <c r="E9796">
        <v>121</v>
      </c>
      <c r="F9796" s="38">
        <f t="shared" si="153"/>
        <v>44151</v>
      </c>
    </row>
    <row r="9797" spans="1:6" x14ac:dyDescent="0.25">
      <c r="A9797" t="s">
        <v>91</v>
      </c>
      <c r="B9797" t="s">
        <v>91</v>
      </c>
      <c r="C9797" t="s">
        <v>96</v>
      </c>
      <c r="D9797" s="177">
        <v>44151</v>
      </c>
      <c r="E9797">
        <v>38</v>
      </c>
      <c r="F9797" s="38">
        <f t="shared" si="153"/>
        <v>44151</v>
      </c>
    </row>
    <row r="9798" spans="1:6" x14ac:dyDescent="0.25">
      <c r="A9798" t="s">
        <v>264</v>
      </c>
      <c r="B9798" t="s">
        <v>83</v>
      </c>
      <c r="C9798" t="s">
        <v>84</v>
      </c>
      <c r="D9798" s="177">
        <v>44151</v>
      </c>
      <c r="E9798">
        <v>143</v>
      </c>
      <c r="F9798" s="38">
        <f t="shared" si="153"/>
        <v>44151</v>
      </c>
    </row>
    <row r="9799" spans="1:6" x14ac:dyDescent="0.25">
      <c r="A9799" t="s">
        <v>25</v>
      </c>
      <c r="B9799" t="s">
        <v>25</v>
      </c>
      <c r="C9799" t="s">
        <v>53</v>
      </c>
      <c r="D9799" s="177">
        <v>44151</v>
      </c>
      <c r="E9799">
        <v>40</v>
      </c>
      <c r="F9799" s="38">
        <f t="shared" si="153"/>
        <v>44151</v>
      </c>
    </row>
    <row r="9800" spans="1:6" x14ac:dyDescent="0.25">
      <c r="A9800" t="s">
        <v>263</v>
      </c>
      <c r="B9800" t="s">
        <v>199</v>
      </c>
      <c r="C9800" t="s">
        <v>447</v>
      </c>
      <c r="D9800" s="177">
        <v>44151</v>
      </c>
      <c r="E9800">
        <v>25</v>
      </c>
      <c r="F9800" s="38">
        <f t="shared" si="153"/>
        <v>44151</v>
      </c>
    </row>
    <row r="9801" spans="1:6" x14ac:dyDescent="0.25">
      <c r="A9801" t="s">
        <v>25</v>
      </c>
      <c r="B9801" t="s">
        <v>29</v>
      </c>
      <c r="C9801" t="s">
        <v>30</v>
      </c>
      <c r="D9801" s="177">
        <v>44151</v>
      </c>
      <c r="E9801">
        <v>86</v>
      </c>
      <c r="F9801" s="38">
        <f t="shared" si="153"/>
        <v>44151</v>
      </c>
    </row>
    <row r="9802" spans="1:6" x14ac:dyDescent="0.25">
      <c r="A9802" t="s">
        <v>25</v>
      </c>
      <c r="B9802" t="s">
        <v>25</v>
      </c>
      <c r="C9802" t="s">
        <v>31</v>
      </c>
      <c r="D9802" s="177">
        <v>44151</v>
      </c>
      <c r="E9802">
        <v>95</v>
      </c>
      <c r="F9802" s="38">
        <f t="shared" si="153"/>
        <v>44151</v>
      </c>
    </row>
    <row r="9803" spans="1:6" x14ac:dyDescent="0.25">
      <c r="A9803" t="s">
        <v>25</v>
      </c>
      <c r="B9803" t="s">
        <v>25</v>
      </c>
      <c r="C9803" t="s">
        <v>43</v>
      </c>
      <c r="D9803" s="177">
        <v>44151</v>
      </c>
      <c r="E9803">
        <v>28</v>
      </c>
      <c r="F9803" s="38">
        <f t="shared" si="153"/>
        <v>44151</v>
      </c>
    </row>
    <row r="9804" spans="1:6" x14ac:dyDescent="0.25">
      <c r="A9804" t="s">
        <v>25</v>
      </c>
      <c r="B9804" t="s">
        <v>25</v>
      </c>
      <c r="C9804" t="s">
        <v>40</v>
      </c>
      <c r="D9804" s="177">
        <v>44151</v>
      </c>
      <c r="E9804">
        <v>17</v>
      </c>
      <c r="F9804" s="38">
        <f t="shared" si="153"/>
        <v>44151</v>
      </c>
    </row>
    <row r="9805" spans="1:6" x14ac:dyDescent="0.25">
      <c r="A9805" t="s">
        <v>25</v>
      </c>
      <c r="B9805" t="s">
        <v>25</v>
      </c>
      <c r="C9805" t="s">
        <v>37</v>
      </c>
      <c r="D9805" s="177">
        <v>44151</v>
      </c>
      <c r="E9805">
        <v>105</v>
      </c>
      <c r="F9805" s="38">
        <f t="shared" si="153"/>
        <v>44151</v>
      </c>
    </row>
    <row r="9806" spans="1:6" x14ac:dyDescent="0.25">
      <c r="A9806" t="s">
        <v>25</v>
      </c>
      <c r="B9806" t="s">
        <v>25</v>
      </c>
      <c r="C9806" t="s">
        <v>34</v>
      </c>
      <c r="D9806" s="177">
        <v>44151</v>
      </c>
      <c r="E9806">
        <v>64</v>
      </c>
      <c r="F9806" s="38">
        <f t="shared" si="153"/>
        <v>44151</v>
      </c>
    </row>
    <row r="9807" spans="1:6" x14ac:dyDescent="0.25">
      <c r="A9807" t="s">
        <v>264</v>
      </c>
      <c r="B9807" t="s">
        <v>81</v>
      </c>
      <c r="C9807" t="s">
        <v>82</v>
      </c>
      <c r="D9807" s="177">
        <v>44151</v>
      </c>
      <c r="E9807">
        <v>28</v>
      </c>
      <c r="F9807" s="38">
        <f t="shared" si="153"/>
        <v>44151</v>
      </c>
    </row>
    <row r="9808" spans="1:6" x14ac:dyDescent="0.25">
      <c r="A9808" t="s">
        <v>264</v>
      </c>
      <c r="B9808" t="s">
        <v>83</v>
      </c>
      <c r="C9808" t="s">
        <v>90</v>
      </c>
      <c r="D9808" s="177">
        <v>44151</v>
      </c>
      <c r="E9808">
        <v>25</v>
      </c>
      <c r="F9808" s="38">
        <f t="shared" si="153"/>
        <v>44151</v>
      </c>
    </row>
    <row r="9809" spans="1:6" x14ac:dyDescent="0.25">
      <c r="A9809" t="s">
        <v>91</v>
      </c>
      <c r="B9809" t="s">
        <v>91</v>
      </c>
      <c r="C9809" t="s">
        <v>98</v>
      </c>
      <c r="D9809" s="177">
        <v>44151</v>
      </c>
      <c r="E9809">
        <v>4</v>
      </c>
      <c r="F9809" s="38">
        <f t="shared" si="153"/>
        <v>44151</v>
      </c>
    </row>
    <row r="9810" spans="1:6" x14ac:dyDescent="0.25">
      <c r="A9810" t="s">
        <v>91</v>
      </c>
      <c r="B9810" t="s">
        <v>91</v>
      </c>
      <c r="C9810" t="s">
        <v>97</v>
      </c>
      <c r="D9810" s="177">
        <v>44151</v>
      </c>
      <c r="E9810">
        <v>12</v>
      </c>
      <c r="F9810" s="38">
        <f t="shared" si="153"/>
        <v>44151</v>
      </c>
    </row>
    <row r="9811" spans="1:6" x14ac:dyDescent="0.25">
      <c r="A9811" t="s">
        <v>25</v>
      </c>
      <c r="B9811" t="s">
        <v>54</v>
      </c>
      <c r="C9811" t="s">
        <v>187</v>
      </c>
      <c r="D9811" s="177">
        <v>44151</v>
      </c>
      <c r="E9811">
        <v>2</v>
      </c>
      <c r="F9811" s="38">
        <f t="shared" si="153"/>
        <v>44151</v>
      </c>
    </row>
    <row r="9812" spans="1:6" x14ac:dyDescent="0.25">
      <c r="A9812" t="s">
        <v>57</v>
      </c>
      <c r="B9812" t="s">
        <v>57</v>
      </c>
      <c r="C9812" t="s">
        <v>446</v>
      </c>
      <c r="D9812" s="177">
        <v>44151</v>
      </c>
      <c r="E9812">
        <v>18</v>
      </c>
      <c r="F9812" s="38">
        <f t="shared" si="153"/>
        <v>44151</v>
      </c>
    </row>
    <row r="9813" spans="1:6" x14ac:dyDescent="0.25">
      <c r="A9813" t="s">
        <v>57</v>
      </c>
      <c r="B9813" t="s">
        <v>57</v>
      </c>
      <c r="C9813" t="s">
        <v>446</v>
      </c>
      <c r="D9813" s="177">
        <v>44148</v>
      </c>
      <c r="E9813">
        <v>1</v>
      </c>
      <c r="F9813" s="38">
        <f t="shared" si="153"/>
        <v>44148</v>
      </c>
    </row>
    <row r="9814" spans="1:6" x14ac:dyDescent="0.25">
      <c r="A9814" t="s">
        <v>25</v>
      </c>
      <c r="B9814" t="s">
        <v>54</v>
      </c>
      <c r="C9814" t="s">
        <v>187</v>
      </c>
      <c r="D9814" s="177">
        <v>44148</v>
      </c>
      <c r="E9814">
        <v>1</v>
      </c>
      <c r="F9814" s="38">
        <f t="shared" si="153"/>
        <v>44148</v>
      </c>
    </row>
    <row r="9815" spans="1:6" x14ac:dyDescent="0.25">
      <c r="A9815" t="s">
        <v>25</v>
      </c>
      <c r="B9815" t="s">
        <v>25</v>
      </c>
      <c r="C9815" t="s">
        <v>53</v>
      </c>
      <c r="D9815" s="177">
        <v>44148</v>
      </c>
      <c r="E9815">
        <v>44</v>
      </c>
      <c r="F9815" s="38">
        <f t="shared" si="153"/>
        <v>44148</v>
      </c>
    </row>
    <row r="9816" spans="1:6" x14ac:dyDescent="0.25">
      <c r="A9816" t="s">
        <v>57</v>
      </c>
      <c r="B9816" t="s">
        <v>57</v>
      </c>
      <c r="C9816" t="s">
        <v>62</v>
      </c>
      <c r="D9816" s="177">
        <v>44148</v>
      </c>
      <c r="E9816">
        <v>43</v>
      </c>
      <c r="F9816" s="38">
        <f t="shared" si="153"/>
        <v>44148</v>
      </c>
    </row>
    <row r="9817" spans="1:6" x14ac:dyDescent="0.25">
      <c r="A9817" t="s">
        <v>263</v>
      </c>
      <c r="B9817" t="s">
        <v>199</v>
      </c>
      <c r="C9817" t="s">
        <v>319</v>
      </c>
      <c r="D9817" s="177">
        <v>44148</v>
      </c>
      <c r="E9817">
        <v>8</v>
      </c>
      <c r="F9817" s="38">
        <f t="shared" si="153"/>
        <v>44148</v>
      </c>
    </row>
    <row r="9818" spans="1:6" x14ac:dyDescent="0.25">
      <c r="A9818" t="s">
        <v>91</v>
      </c>
      <c r="B9818" t="s">
        <v>91</v>
      </c>
      <c r="C9818" t="s">
        <v>98</v>
      </c>
      <c r="D9818" s="177">
        <v>44148</v>
      </c>
      <c r="E9818">
        <v>9</v>
      </c>
      <c r="F9818" s="38">
        <f t="shared" si="153"/>
        <v>44148</v>
      </c>
    </row>
    <row r="9819" spans="1:6" x14ac:dyDescent="0.25">
      <c r="A9819" t="s">
        <v>264</v>
      </c>
      <c r="B9819" t="s">
        <v>83</v>
      </c>
      <c r="C9819" t="s">
        <v>90</v>
      </c>
      <c r="D9819" s="177">
        <v>44148</v>
      </c>
      <c r="E9819">
        <v>38</v>
      </c>
      <c r="F9819" s="38">
        <f t="shared" si="153"/>
        <v>44148</v>
      </c>
    </row>
    <row r="9820" spans="1:6" x14ac:dyDescent="0.25">
      <c r="A9820" t="s">
        <v>25</v>
      </c>
      <c r="B9820" t="s">
        <v>25</v>
      </c>
      <c r="C9820" t="s">
        <v>34</v>
      </c>
      <c r="D9820" s="177">
        <v>44148</v>
      </c>
      <c r="E9820">
        <v>30</v>
      </c>
      <c r="F9820" s="38">
        <f t="shared" si="153"/>
        <v>44148</v>
      </c>
    </row>
    <row r="9821" spans="1:6" x14ac:dyDescent="0.25">
      <c r="A9821" t="s">
        <v>25</v>
      </c>
      <c r="B9821" t="s">
        <v>25</v>
      </c>
      <c r="C9821" t="s">
        <v>37</v>
      </c>
      <c r="D9821" s="177">
        <v>44148</v>
      </c>
      <c r="E9821">
        <v>60</v>
      </c>
      <c r="F9821" s="38">
        <f t="shared" si="153"/>
        <v>44148</v>
      </c>
    </row>
    <row r="9822" spans="1:6" x14ac:dyDescent="0.25">
      <c r="A9822" t="s">
        <v>25</v>
      </c>
      <c r="B9822" t="s">
        <v>25</v>
      </c>
      <c r="C9822" t="s">
        <v>46</v>
      </c>
      <c r="D9822" s="177">
        <v>44148</v>
      </c>
      <c r="E9822">
        <v>31</v>
      </c>
      <c r="F9822" s="38">
        <f t="shared" si="153"/>
        <v>44148</v>
      </c>
    </row>
    <row r="9823" spans="1:6" x14ac:dyDescent="0.25">
      <c r="A9823" t="s">
        <v>25</v>
      </c>
      <c r="B9823" t="s">
        <v>25</v>
      </c>
      <c r="C9823" t="s">
        <v>32</v>
      </c>
      <c r="D9823" s="177">
        <v>44148</v>
      </c>
      <c r="E9823">
        <v>4</v>
      </c>
      <c r="F9823" s="38">
        <f t="shared" si="153"/>
        <v>44148</v>
      </c>
    </row>
    <row r="9824" spans="1:6" x14ac:dyDescent="0.25">
      <c r="A9824" t="s">
        <v>25</v>
      </c>
      <c r="B9824" t="s">
        <v>29</v>
      </c>
      <c r="C9824" t="s">
        <v>30</v>
      </c>
      <c r="D9824" s="177">
        <v>44148</v>
      </c>
      <c r="E9824">
        <v>54</v>
      </c>
      <c r="F9824" s="38">
        <f t="shared" si="153"/>
        <v>44148</v>
      </c>
    </row>
    <row r="9825" spans="1:6" x14ac:dyDescent="0.25">
      <c r="A9825" t="s">
        <v>25</v>
      </c>
      <c r="B9825" t="s">
        <v>26</v>
      </c>
      <c r="C9825" t="s">
        <v>27</v>
      </c>
      <c r="D9825" s="177">
        <v>44148</v>
      </c>
      <c r="E9825">
        <v>17</v>
      </c>
      <c r="F9825" s="38">
        <f t="shared" si="153"/>
        <v>44148</v>
      </c>
    </row>
    <row r="9826" spans="1:6" x14ac:dyDescent="0.25">
      <c r="A9826" t="s">
        <v>263</v>
      </c>
      <c r="B9826" t="s">
        <v>199</v>
      </c>
      <c r="C9826" t="s">
        <v>77</v>
      </c>
      <c r="D9826" s="177">
        <v>44148</v>
      </c>
      <c r="E9826">
        <v>30</v>
      </c>
      <c r="F9826" s="38">
        <f t="shared" si="153"/>
        <v>44148</v>
      </c>
    </row>
    <row r="9827" spans="1:6" x14ac:dyDescent="0.25">
      <c r="A9827" t="s">
        <v>264</v>
      </c>
      <c r="B9827" t="s">
        <v>83</v>
      </c>
      <c r="C9827" t="s">
        <v>84</v>
      </c>
      <c r="D9827" s="177">
        <v>44148</v>
      </c>
      <c r="E9827">
        <v>70</v>
      </c>
      <c r="F9827" s="38">
        <f t="shared" si="153"/>
        <v>44148</v>
      </c>
    </row>
    <row r="9828" spans="1:6" x14ac:dyDescent="0.25">
      <c r="A9828" t="s">
        <v>91</v>
      </c>
      <c r="B9828" t="s">
        <v>91</v>
      </c>
      <c r="C9828" t="s">
        <v>96</v>
      </c>
      <c r="D9828" s="177">
        <v>44148</v>
      </c>
      <c r="E9828">
        <v>17</v>
      </c>
      <c r="F9828" s="38">
        <f t="shared" si="153"/>
        <v>44148</v>
      </c>
    </row>
    <row r="9829" spans="1:6" x14ac:dyDescent="0.25">
      <c r="A9829" t="s">
        <v>25</v>
      </c>
      <c r="B9829" t="s">
        <v>25</v>
      </c>
      <c r="C9829" t="s">
        <v>186</v>
      </c>
      <c r="D9829" s="177">
        <v>44148</v>
      </c>
      <c r="E9829">
        <v>1</v>
      </c>
      <c r="F9829" s="38">
        <f t="shared" si="153"/>
        <v>44148</v>
      </c>
    </row>
    <row r="9830" spans="1:6" x14ac:dyDescent="0.25">
      <c r="A9830" t="s">
        <v>25</v>
      </c>
      <c r="B9830" t="s">
        <v>25</v>
      </c>
      <c r="C9830" t="s">
        <v>49</v>
      </c>
      <c r="D9830" s="177">
        <v>44148</v>
      </c>
      <c r="E9830">
        <v>77</v>
      </c>
      <c r="F9830" s="38">
        <f t="shared" si="153"/>
        <v>44148</v>
      </c>
    </row>
    <row r="9831" spans="1:6" x14ac:dyDescent="0.25">
      <c r="A9831" t="s">
        <v>337</v>
      </c>
      <c r="B9831" t="s">
        <v>338</v>
      </c>
      <c r="C9831" t="s">
        <v>177</v>
      </c>
      <c r="D9831" s="177">
        <v>44148</v>
      </c>
      <c r="E9831">
        <v>14</v>
      </c>
      <c r="F9831" s="38">
        <f t="shared" si="153"/>
        <v>44148</v>
      </c>
    </row>
    <row r="9832" spans="1:6" x14ac:dyDescent="0.25">
      <c r="A9832" t="s">
        <v>25</v>
      </c>
      <c r="B9832" t="s">
        <v>25</v>
      </c>
      <c r="C9832" t="s">
        <v>31</v>
      </c>
      <c r="D9832" s="177">
        <v>44148</v>
      </c>
      <c r="E9832">
        <v>8</v>
      </c>
      <c r="F9832" s="38">
        <f t="shared" si="153"/>
        <v>44148</v>
      </c>
    </row>
    <row r="9833" spans="1:6" x14ac:dyDescent="0.25">
      <c r="A9833" t="s">
        <v>25</v>
      </c>
      <c r="B9833" t="s">
        <v>26</v>
      </c>
      <c r="C9833" t="s">
        <v>28</v>
      </c>
      <c r="D9833" s="177">
        <v>44148</v>
      </c>
      <c r="E9833">
        <v>42</v>
      </c>
      <c r="F9833" s="38">
        <f t="shared" si="153"/>
        <v>44148</v>
      </c>
    </row>
    <row r="9834" spans="1:6" x14ac:dyDescent="0.25">
      <c r="A9834" t="s">
        <v>25</v>
      </c>
      <c r="B9834" t="s">
        <v>54</v>
      </c>
      <c r="C9834" t="s">
        <v>55</v>
      </c>
      <c r="D9834" s="177">
        <v>44148</v>
      </c>
      <c r="E9834">
        <v>120</v>
      </c>
      <c r="F9834" s="38">
        <f t="shared" si="153"/>
        <v>44148</v>
      </c>
    </row>
    <row r="9835" spans="1:6" x14ac:dyDescent="0.25">
      <c r="A9835" t="s">
        <v>25</v>
      </c>
      <c r="B9835" t="s">
        <v>54</v>
      </c>
      <c r="C9835" t="s">
        <v>56</v>
      </c>
      <c r="D9835" s="177">
        <v>44148</v>
      </c>
      <c r="E9835">
        <v>84</v>
      </c>
      <c r="F9835" s="38">
        <f t="shared" si="153"/>
        <v>44148</v>
      </c>
    </row>
    <row r="9836" spans="1:6" x14ac:dyDescent="0.25">
      <c r="A9836" t="s">
        <v>263</v>
      </c>
      <c r="B9836" t="s">
        <v>199</v>
      </c>
      <c r="C9836" t="s">
        <v>75</v>
      </c>
      <c r="D9836" s="177">
        <v>44148</v>
      </c>
      <c r="E9836">
        <v>39</v>
      </c>
      <c r="F9836" s="38">
        <f t="shared" si="153"/>
        <v>44148</v>
      </c>
    </row>
    <row r="9837" spans="1:6" x14ac:dyDescent="0.25">
      <c r="A9837" t="s">
        <v>57</v>
      </c>
      <c r="B9837" t="s">
        <v>57</v>
      </c>
      <c r="C9837" t="s">
        <v>63</v>
      </c>
      <c r="D9837" s="177">
        <v>44148</v>
      </c>
      <c r="E9837">
        <v>36</v>
      </c>
      <c r="F9837" s="38">
        <f t="shared" si="153"/>
        <v>44148</v>
      </c>
    </row>
    <row r="9838" spans="1:6" x14ac:dyDescent="0.25">
      <c r="A9838" t="s">
        <v>18</v>
      </c>
      <c r="B9838" t="s">
        <v>18</v>
      </c>
      <c r="C9838" t="s">
        <v>24</v>
      </c>
      <c r="D9838" s="177">
        <v>44148</v>
      </c>
      <c r="E9838">
        <v>21</v>
      </c>
      <c r="F9838" s="38">
        <f t="shared" si="153"/>
        <v>44148</v>
      </c>
    </row>
    <row r="9839" spans="1:6" x14ac:dyDescent="0.25">
      <c r="A9839" t="s">
        <v>18</v>
      </c>
      <c r="B9839" t="s">
        <v>18</v>
      </c>
      <c r="C9839" t="s">
        <v>23</v>
      </c>
      <c r="D9839" s="177">
        <v>44148</v>
      </c>
      <c r="E9839">
        <v>36</v>
      </c>
      <c r="F9839" s="38">
        <f t="shared" si="153"/>
        <v>44148</v>
      </c>
    </row>
    <row r="9840" spans="1:6" x14ac:dyDescent="0.25">
      <c r="A9840" t="s">
        <v>18</v>
      </c>
      <c r="B9840" t="s">
        <v>19</v>
      </c>
      <c r="C9840" t="s">
        <v>20</v>
      </c>
      <c r="D9840" s="177">
        <v>44148</v>
      </c>
      <c r="E9840">
        <v>46</v>
      </c>
      <c r="F9840" s="38">
        <f t="shared" si="153"/>
        <v>44148</v>
      </c>
    </row>
    <row r="9841" spans="1:6" x14ac:dyDescent="0.25">
      <c r="A9841" t="s">
        <v>25</v>
      </c>
      <c r="B9841" t="s">
        <v>25</v>
      </c>
      <c r="C9841" t="s">
        <v>39</v>
      </c>
      <c r="D9841" s="177">
        <v>44148</v>
      </c>
      <c r="E9841">
        <v>56</v>
      </c>
      <c r="F9841" s="38">
        <f t="shared" si="153"/>
        <v>44148</v>
      </c>
    </row>
    <row r="9842" spans="1:6" x14ac:dyDescent="0.25">
      <c r="A9842" t="s">
        <v>25</v>
      </c>
      <c r="B9842" t="s">
        <v>25</v>
      </c>
      <c r="C9842" t="s">
        <v>47</v>
      </c>
      <c r="D9842" s="177">
        <v>44148</v>
      </c>
      <c r="E9842">
        <v>41</v>
      </c>
      <c r="F9842" s="38">
        <f t="shared" si="153"/>
        <v>44148</v>
      </c>
    </row>
    <row r="9843" spans="1:6" x14ac:dyDescent="0.25">
      <c r="A9843" t="s">
        <v>25</v>
      </c>
      <c r="B9843" t="s">
        <v>25</v>
      </c>
      <c r="C9843" t="s">
        <v>41</v>
      </c>
      <c r="D9843" s="177">
        <v>44148</v>
      </c>
      <c r="E9843">
        <v>34</v>
      </c>
      <c r="F9843" s="38">
        <f t="shared" si="153"/>
        <v>44148</v>
      </c>
    </row>
    <row r="9844" spans="1:6" x14ac:dyDescent="0.25">
      <c r="A9844" t="s">
        <v>25</v>
      </c>
      <c r="B9844" t="s">
        <v>25</v>
      </c>
      <c r="C9844" t="s">
        <v>45</v>
      </c>
      <c r="D9844" s="177">
        <v>44148</v>
      </c>
      <c r="E9844">
        <v>110</v>
      </c>
      <c r="F9844" s="38">
        <f t="shared" si="153"/>
        <v>44148</v>
      </c>
    </row>
    <row r="9845" spans="1:6" x14ac:dyDescent="0.25">
      <c r="A9845" t="s">
        <v>370</v>
      </c>
      <c r="B9845" t="s">
        <v>371</v>
      </c>
      <c r="D9845" s="177">
        <v>44148</v>
      </c>
      <c r="E9845">
        <v>1</v>
      </c>
      <c r="F9845" s="38">
        <f t="shared" si="153"/>
        <v>44148</v>
      </c>
    </row>
    <row r="9846" spans="1:6" x14ac:dyDescent="0.25">
      <c r="A9846" t="s">
        <v>71</v>
      </c>
      <c r="B9846" t="s">
        <v>71</v>
      </c>
      <c r="C9846" t="s">
        <v>72</v>
      </c>
      <c r="D9846" s="177">
        <v>44148</v>
      </c>
      <c r="E9846">
        <v>42</v>
      </c>
      <c r="F9846" s="38">
        <f t="shared" si="153"/>
        <v>44148</v>
      </c>
    </row>
    <row r="9847" spans="1:6" x14ac:dyDescent="0.25">
      <c r="A9847" t="s">
        <v>325</v>
      </c>
      <c r="B9847" t="s">
        <v>325</v>
      </c>
      <c r="C9847" t="s">
        <v>327</v>
      </c>
      <c r="D9847" s="177">
        <v>44148</v>
      </c>
      <c r="E9847">
        <v>21</v>
      </c>
      <c r="F9847" s="38">
        <f t="shared" si="153"/>
        <v>44148</v>
      </c>
    </row>
    <row r="9848" spans="1:6" x14ac:dyDescent="0.25">
      <c r="A9848" t="s">
        <v>264</v>
      </c>
      <c r="B9848" t="s">
        <v>83</v>
      </c>
      <c r="C9848" t="s">
        <v>80</v>
      </c>
      <c r="D9848" s="177">
        <v>44148</v>
      </c>
      <c r="E9848">
        <v>19</v>
      </c>
      <c r="F9848" s="38">
        <f t="shared" si="153"/>
        <v>44148</v>
      </c>
    </row>
    <row r="9849" spans="1:6" x14ac:dyDescent="0.25">
      <c r="A9849" t="s">
        <v>91</v>
      </c>
      <c r="B9849" t="s">
        <v>91</v>
      </c>
      <c r="C9849" t="s">
        <v>94</v>
      </c>
      <c r="D9849" s="177">
        <v>44148</v>
      </c>
      <c r="E9849">
        <v>15</v>
      </c>
      <c r="F9849" s="38">
        <f t="shared" si="153"/>
        <v>44148</v>
      </c>
    </row>
    <row r="9850" spans="1:6" x14ac:dyDescent="0.25">
      <c r="A9850" t="s">
        <v>264</v>
      </c>
      <c r="B9850" t="s">
        <v>83</v>
      </c>
      <c r="C9850" t="s">
        <v>181</v>
      </c>
      <c r="D9850" s="177">
        <v>44148</v>
      </c>
      <c r="E9850">
        <v>12</v>
      </c>
      <c r="F9850" s="38">
        <f t="shared" si="153"/>
        <v>44148</v>
      </c>
    </row>
    <row r="9851" spans="1:6" x14ac:dyDescent="0.25">
      <c r="A9851" t="s">
        <v>264</v>
      </c>
      <c r="B9851" t="s">
        <v>83</v>
      </c>
      <c r="C9851" t="s">
        <v>87</v>
      </c>
      <c r="D9851" s="177">
        <v>44148</v>
      </c>
      <c r="E9851">
        <v>1</v>
      </c>
      <c r="F9851" s="38">
        <f t="shared" si="153"/>
        <v>44148</v>
      </c>
    </row>
    <row r="9852" spans="1:6" x14ac:dyDescent="0.25">
      <c r="A9852" t="s">
        <v>91</v>
      </c>
      <c r="B9852" t="s">
        <v>91</v>
      </c>
      <c r="C9852" t="s">
        <v>93</v>
      </c>
      <c r="D9852" s="177">
        <v>44147</v>
      </c>
      <c r="E9852">
        <v>2</v>
      </c>
      <c r="F9852" s="38">
        <f t="shared" si="153"/>
        <v>44147</v>
      </c>
    </row>
    <row r="9853" spans="1:6" x14ac:dyDescent="0.25">
      <c r="A9853" t="s">
        <v>91</v>
      </c>
      <c r="B9853" t="s">
        <v>91</v>
      </c>
      <c r="C9853" t="s">
        <v>98</v>
      </c>
      <c r="D9853" s="177">
        <v>44147</v>
      </c>
      <c r="E9853">
        <v>58</v>
      </c>
      <c r="F9853" s="38">
        <f t="shared" si="153"/>
        <v>44147</v>
      </c>
    </row>
    <row r="9854" spans="1:6" x14ac:dyDescent="0.25">
      <c r="A9854" t="s">
        <v>91</v>
      </c>
      <c r="B9854" t="s">
        <v>91</v>
      </c>
      <c r="C9854" t="s">
        <v>101</v>
      </c>
      <c r="D9854" s="177">
        <v>44147</v>
      </c>
      <c r="E9854">
        <v>16</v>
      </c>
      <c r="F9854" s="38">
        <f t="shared" si="153"/>
        <v>44147</v>
      </c>
    </row>
    <row r="9855" spans="1:6" x14ac:dyDescent="0.25">
      <c r="A9855" t="s">
        <v>57</v>
      </c>
      <c r="B9855" t="s">
        <v>57</v>
      </c>
      <c r="C9855" t="s">
        <v>63</v>
      </c>
      <c r="D9855" s="177">
        <v>44147</v>
      </c>
      <c r="E9855">
        <v>33</v>
      </c>
      <c r="F9855" s="38">
        <f t="shared" si="153"/>
        <v>44147</v>
      </c>
    </row>
    <row r="9856" spans="1:6" x14ac:dyDescent="0.25">
      <c r="A9856" t="s">
        <v>263</v>
      </c>
      <c r="B9856" t="s">
        <v>199</v>
      </c>
      <c r="C9856" t="s">
        <v>319</v>
      </c>
      <c r="D9856" s="177">
        <v>44147</v>
      </c>
      <c r="E9856">
        <v>26</v>
      </c>
      <c r="F9856" s="38">
        <f t="shared" si="153"/>
        <v>44147</v>
      </c>
    </row>
    <row r="9857" spans="1:6" x14ac:dyDescent="0.25">
      <c r="A9857" t="s">
        <v>263</v>
      </c>
      <c r="B9857" t="s">
        <v>199</v>
      </c>
      <c r="C9857" t="s">
        <v>77</v>
      </c>
      <c r="D9857" s="177">
        <v>44147</v>
      </c>
      <c r="E9857">
        <v>71</v>
      </c>
      <c r="F9857" s="38">
        <f t="shared" si="153"/>
        <v>44147</v>
      </c>
    </row>
    <row r="9858" spans="1:6" x14ac:dyDescent="0.25">
      <c r="A9858" t="s">
        <v>25</v>
      </c>
      <c r="B9858" t="s">
        <v>25</v>
      </c>
      <c r="C9858" t="s">
        <v>51</v>
      </c>
      <c r="D9858" s="177">
        <v>44147</v>
      </c>
      <c r="E9858">
        <v>8</v>
      </c>
      <c r="F9858" s="38">
        <f t="shared" si="153"/>
        <v>44147</v>
      </c>
    </row>
    <row r="9859" spans="1:6" x14ac:dyDescent="0.25">
      <c r="A9859" t="s">
        <v>25</v>
      </c>
      <c r="B9859" t="s">
        <v>54</v>
      </c>
      <c r="C9859" t="s">
        <v>56</v>
      </c>
      <c r="D9859" s="177">
        <v>44147</v>
      </c>
      <c r="E9859">
        <v>176</v>
      </c>
      <c r="F9859" s="38">
        <f t="shared" ref="F9859:F9922" si="154">D9859</f>
        <v>44147</v>
      </c>
    </row>
    <row r="9860" spans="1:6" x14ac:dyDescent="0.25">
      <c r="A9860" t="s">
        <v>25</v>
      </c>
      <c r="B9860" t="s">
        <v>25</v>
      </c>
      <c r="C9860" t="s">
        <v>31</v>
      </c>
      <c r="D9860" s="177">
        <v>44147</v>
      </c>
      <c r="E9860">
        <v>98</v>
      </c>
      <c r="F9860" s="38">
        <f t="shared" si="154"/>
        <v>44147</v>
      </c>
    </row>
    <row r="9861" spans="1:6" x14ac:dyDescent="0.25">
      <c r="A9861" t="s">
        <v>25</v>
      </c>
      <c r="B9861" t="s">
        <v>29</v>
      </c>
      <c r="C9861" t="s">
        <v>30</v>
      </c>
      <c r="D9861" s="177">
        <v>44147</v>
      </c>
      <c r="E9861">
        <v>102</v>
      </c>
      <c r="F9861" s="38">
        <f t="shared" si="154"/>
        <v>44147</v>
      </c>
    </row>
    <row r="9862" spans="1:6" x14ac:dyDescent="0.25">
      <c r="A9862" t="s">
        <v>25</v>
      </c>
      <c r="B9862" t="s">
        <v>26</v>
      </c>
      <c r="C9862" t="s">
        <v>27</v>
      </c>
      <c r="D9862" s="177">
        <v>44147</v>
      </c>
      <c r="E9862">
        <v>36</v>
      </c>
      <c r="F9862" s="38">
        <f t="shared" si="154"/>
        <v>44147</v>
      </c>
    </row>
    <row r="9863" spans="1:6" x14ac:dyDescent="0.25">
      <c r="A9863" t="s">
        <v>18</v>
      </c>
      <c r="B9863" t="s">
        <v>18</v>
      </c>
      <c r="C9863" t="s">
        <v>24</v>
      </c>
      <c r="D9863" s="177">
        <v>44147</v>
      </c>
      <c r="E9863">
        <v>55</v>
      </c>
      <c r="F9863" s="38">
        <f t="shared" si="154"/>
        <v>44147</v>
      </c>
    </row>
    <row r="9864" spans="1:6" x14ac:dyDescent="0.25">
      <c r="A9864" t="s">
        <v>25</v>
      </c>
      <c r="B9864" t="s">
        <v>25</v>
      </c>
      <c r="C9864" t="s">
        <v>43</v>
      </c>
      <c r="D9864" s="177">
        <v>44147</v>
      </c>
      <c r="E9864">
        <v>31</v>
      </c>
      <c r="F9864" s="38">
        <f t="shared" si="154"/>
        <v>44147</v>
      </c>
    </row>
    <row r="9865" spans="1:6" x14ac:dyDescent="0.25">
      <c r="A9865" t="s">
        <v>25</v>
      </c>
      <c r="B9865" t="s">
        <v>25</v>
      </c>
      <c r="C9865" t="s">
        <v>47</v>
      </c>
      <c r="D9865" s="177">
        <v>44147</v>
      </c>
      <c r="E9865">
        <v>93</v>
      </c>
      <c r="F9865" s="38">
        <f t="shared" si="154"/>
        <v>44147</v>
      </c>
    </row>
    <row r="9866" spans="1:6" x14ac:dyDescent="0.25">
      <c r="A9866" t="s">
        <v>25</v>
      </c>
      <c r="B9866" t="s">
        <v>25</v>
      </c>
      <c r="C9866" t="s">
        <v>42</v>
      </c>
      <c r="D9866" s="177">
        <v>44147</v>
      </c>
      <c r="E9866">
        <v>32</v>
      </c>
      <c r="F9866" s="38">
        <f t="shared" si="154"/>
        <v>44147</v>
      </c>
    </row>
    <row r="9867" spans="1:6" x14ac:dyDescent="0.25">
      <c r="A9867" t="s">
        <v>25</v>
      </c>
      <c r="B9867" t="s">
        <v>25</v>
      </c>
      <c r="C9867" t="s">
        <v>39</v>
      </c>
      <c r="D9867" s="177">
        <v>44147</v>
      </c>
      <c r="E9867">
        <v>45</v>
      </c>
      <c r="F9867" s="38">
        <f t="shared" si="154"/>
        <v>44147</v>
      </c>
    </row>
    <row r="9868" spans="1:6" x14ac:dyDescent="0.25">
      <c r="A9868" t="s">
        <v>25</v>
      </c>
      <c r="B9868" t="s">
        <v>25</v>
      </c>
      <c r="C9868" t="s">
        <v>37</v>
      </c>
      <c r="D9868" s="177">
        <v>44147</v>
      </c>
      <c r="E9868">
        <v>54</v>
      </c>
      <c r="F9868" s="38">
        <f t="shared" si="154"/>
        <v>44147</v>
      </c>
    </row>
    <row r="9869" spans="1:6" x14ac:dyDescent="0.25">
      <c r="A9869" t="s">
        <v>25</v>
      </c>
      <c r="B9869" t="s">
        <v>25</v>
      </c>
      <c r="C9869" t="s">
        <v>34</v>
      </c>
      <c r="D9869" s="177">
        <v>44147</v>
      </c>
      <c r="E9869">
        <v>63</v>
      </c>
      <c r="F9869" s="38">
        <f t="shared" si="154"/>
        <v>44147</v>
      </c>
    </row>
    <row r="9870" spans="1:6" x14ac:dyDescent="0.25">
      <c r="A9870" t="s">
        <v>25</v>
      </c>
      <c r="B9870" t="s">
        <v>25</v>
      </c>
      <c r="C9870" t="s">
        <v>50</v>
      </c>
      <c r="D9870" s="177">
        <v>44147</v>
      </c>
      <c r="E9870">
        <v>22</v>
      </c>
      <c r="F9870" s="38">
        <f t="shared" si="154"/>
        <v>44147</v>
      </c>
    </row>
    <row r="9871" spans="1:6" x14ac:dyDescent="0.25">
      <c r="A9871" t="s">
        <v>25</v>
      </c>
      <c r="B9871" t="s">
        <v>25</v>
      </c>
      <c r="C9871" t="s">
        <v>186</v>
      </c>
      <c r="D9871" s="177">
        <v>44147</v>
      </c>
      <c r="E9871">
        <v>1</v>
      </c>
      <c r="F9871" s="38">
        <f t="shared" si="154"/>
        <v>44147</v>
      </c>
    </row>
    <row r="9872" spans="1:6" x14ac:dyDescent="0.25">
      <c r="A9872" t="s">
        <v>25</v>
      </c>
      <c r="B9872" t="s">
        <v>25</v>
      </c>
      <c r="C9872" t="s">
        <v>46</v>
      </c>
      <c r="D9872" s="177">
        <v>44147</v>
      </c>
      <c r="E9872">
        <v>47</v>
      </c>
      <c r="F9872" s="38">
        <f t="shared" si="154"/>
        <v>44147</v>
      </c>
    </row>
    <row r="9873" spans="1:6" x14ac:dyDescent="0.25">
      <c r="A9873" t="s">
        <v>25</v>
      </c>
      <c r="B9873" t="s">
        <v>25</v>
      </c>
      <c r="C9873" t="s">
        <v>45</v>
      </c>
      <c r="D9873" s="177">
        <v>44147</v>
      </c>
      <c r="E9873">
        <v>34</v>
      </c>
      <c r="F9873" s="38">
        <f t="shared" si="154"/>
        <v>44147</v>
      </c>
    </row>
    <row r="9874" spans="1:6" x14ac:dyDescent="0.25">
      <c r="A9874" t="s">
        <v>25</v>
      </c>
      <c r="B9874" t="s">
        <v>25</v>
      </c>
      <c r="C9874" t="s">
        <v>41</v>
      </c>
      <c r="D9874" s="177">
        <v>44147</v>
      </c>
      <c r="E9874">
        <v>35</v>
      </c>
      <c r="F9874" s="38">
        <f t="shared" si="154"/>
        <v>44147</v>
      </c>
    </row>
    <row r="9875" spans="1:6" x14ac:dyDescent="0.25">
      <c r="A9875" t="s">
        <v>25</v>
      </c>
      <c r="B9875" t="s">
        <v>25</v>
      </c>
      <c r="C9875" t="s">
        <v>32</v>
      </c>
      <c r="D9875" s="177">
        <v>44147</v>
      </c>
      <c r="E9875">
        <v>90</v>
      </c>
      <c r="F9875" s="38">
        <f t="shared" si="154"/>
        <v>44147</v>
      </c>
    </row>
    <row r="9876" spans="1:6" x14ac:dyDescent="0.25">
      <c r="A9876" t="s">
        <v>57</v>
      </c>
      <c r="B9876" t="s">
        <v>57</v>
      </c>
      <c r="C9876" t="s">
        <v>62</v>
      </c>
      <c r="D9876" s="177">
        <v>44147</v>
      </c>
      <c r="E9876">
        <v>38</v>
      </c>
      <c r="F9876" s="38">
        <f t="shared" si="154"/>
        <v>44147</v>
      </c>
    </row>
    <row r="9877" spans="1:6" x14ac:dyDescent="0.25">
      <c r="A9877" t="s">
        <v>25</v>
      </c>
      <c r="B9877" t="s">
        <v>25</v>
      </c>
      <c r="C9877" t="s">
        <v>53</v>
      </c>
      <c r="D9877" s="177">
        <v>44147</v>
      </c>
      <c r="E9877">
        <v>66</v>
      </c>
      <c r="F9877" s="38">
        <f t="shared" si="154"/>
        <v>44147</v>
      </c>
    </row>
    <row r="9878" spans="1:6" x14ac:dyDescent="0.25">
      <c r="A9878" t="s">
        <v>57</v>
      </c>
      <c r="B9878" t="s">
        <v>57</v>
      </c>
      <c r="C9878" t="s">
        <v>130</v>
      </c>
      <c r="D9878" s="177">
        <v>44147</v>
      </c>
      <c r="E9878">
        <v>34</v>
      </c>
      <c r="F9878" s="38">
        <f t="shared" si="154"/>
        <v>44147</v>
      </c>
    </row>
    <row r="9879" spans="1:6" x14ac:dyDescent="0.25">
      <c r="A9879" t="s">
        <v>91</v>
      </c>
      <c r="B9879" t="s">
        <v>91</v>
      </c>
      <c r="C9879" t="s">
        <v>96</v>
      </c>
      <c r="D9879" s="177">
        <v>44147</v>
      </c>
      <c r="E9879">
        <v>66</v>
      </c>
      <c r="F9879" s="38">
        <f t="shared" si="154"/>
        <v>44147</v>
      </c>
    </row>
    <row r="9880" spans="1:6" x14ac:dyDescent="0.25">
      <c r="A9880" t="s">
        <v>18</v>
      </c>
      <c r="B9880" t="s">
        <v>18</v>
      </c>
      <c r="C9880" t="s">
        <v>23</v>
      </c>
      <c r="D9880" s="177">
        <v>44147</v>
      </c>
      <c r="E9880">
        <v>18</v>
      </c>
      <c r="F9880" s="38">
        <f t="shared" si="154"/>
        <v>44147</v>
      </c>
    </row>
    <row r="9881" spans="1:6" x14ac:dyDescent="0.25">
      <c r="A9881" t="s">
        <v>370</v>
      </c>
      <c r="B9881" t="s">
        <v>371</v>
      </c>
      <c r="D9881" s="177">
        <v>44147</v>
      </c>
      <c r="E9881">
        <v>6</v>
      </c>
      <c r="F9881" s="38">
        <f t="shared" si="154"/>
        <v>44147</v>
      </c>
    </row>
    <row r="9882" spans="1:6" x14ac:dyDescent="0.25">
      <c r="A9882" t="s">
        <v>25</v>
      </c>
      <c r="B9882" t="s">
        <v>25</v>
      </c>
      <c r="C9882" t="s">
        <v>35</v>
      </c>
      <c r="D9882" s="177">
        <v>44147</v>
      </c>
      <c r="E9882">
        <v>44</v>
      </c>
      <c r="F9882" s="38">
        <f t="shared" si="154"/>
        <v>44147</v>
      </c>
    </row>
    <row r="9883" spans="1:6" x14ac:dyDescent="0.25">
      <c r="A9883" t="s">
        <v>25</v>
      </c>
      <c r="B9883" t="s">
        <v>25</v>
      </c>
      <c r="C9883" t="s">
        <v>40</v>
      </c>
      <c r="D9883" s="177">
        <v>44147</v>
      </c>
      <c r="E9883">
        <v>3</v>
      </c>
      <c r="F9883" s="38">
        <f t="shared" si="154"/>
        <v>44147</v>
      </c>
    </row>
    <row r="9884" spans="1:6" x14ac:dyDescent="0.25">
      <c r="A9884" t="s">
        <v>264</v>
      </c>
      <c r="B9884" t="s">
        <v>83</v>
      </c>
      <c r="C9884" t="s">
        <v>90</v>
      </c>
      <c r="D9884" s="177">
        <v>44147</v>
      </c>
      <c r="E9884">
        <v>91</v>
      </c>
      <c r="F9884" s="38">
        <f t="shared" si="154"/>
        <v>44147</v>
      </c>
    </row>
    <row r="9885" spans="1:6" x14ac:dyDescent="0.25">
      <c r="A9885" t="s">
        <v>264</v>
      </c>
      <c r="B9885" t="s">
        <v>81</v>
      </c>
      <c r="C9885" t="s">
        <v>82</v>
      </c>
      <c r="D9885" s="177">
        <v>44147</v>
      </c>
      <c r="E9885">
        <v>39</v>
      </c>
      <c r="F9885" s="38">
        <f t="shared" si="154"/>
        <v>44147</v>
      </c>
    </row>
    <row r="9886" spans="1:6" x14ac:dyDescent="0.25">
      <c r="A9886" t="s">
        <v>264</v>
      </c>
      <c r="B9886" t="s">
        <v>83</v>
      </c>
      <c r="C9886" t="s">
        <v>181</v>
      </c>
      <c r="D9886" s="177">
        <v>44147</v>
      </c>
      <c r="E9886">
        <v>15</v>
      </c>
      <c r="F9886" s="38">
        <f t="shared" si="154"/>
        <v>44147</v>
      </c>
    </row>
    <row r="9887" spans="1:6" x14ac:dyDescent="0.25">
      <c r="A9887" t="s">
        <v>264</v>
      </c>
      <c r="B9887" t="s">
        <v>83</v>
      </c>
      <c r="C9887" t="s">
        <v>86</v>
      </c>
      <c r="D9887" s="177">
        <v>44147</v>
      </c>
      <c r="E9887">
        <v>19</v>
      </c>
      <c r="F9887" s="38">
        <f t="shared" si="154"/>
        <v>44147</v>
      </c>
    </row>
    <row r="9888" spans="1:6" x14ac:dyDescent="0.25">
      <c r="A9888" t="s">
        <v>71</v>
      </c>
      <c r="B9888" t="s">
        <v>71</v>
      </c>
      <c r="C9888" t="s">
        <v>72</v>
      </c>
      <c r="D9888" s="177">
        <v>44147</v>
      </c>
      <c r="E9888">
        <v>81</v>
      </c>
      <c r="F9888" s="38">
        <f t="shared" si="154"/>
        <v>44147</v>
      </c>
    </row>
    <row r="9889" spans="1:6" x14ac:dyDescent="0.25">
      <c r="A9889" t="s">
        <v>25</v>
      </c>
      <c r="B9889" t="s">
        <v>54</v>
      </c>
      <c r="C9889" t="s">
        <v>55</v>
      </c>
      <c r="D9889" s="177">
        <v>44147</v>
      </c>
      <c r="E9889">
        <v>219</v>
      </c>
      <c r="F9889" s="38">
        <f t="shared" si="154"/>
        <v>44147</v>
      </c>
    </row>
    <row r="9890" spans="1:6" x14ac:dyDescent="0.25">
      <c r="A9890" t="s">
        <v>57</v>
      </c>
      <c r="B9890" t="s">
        <v>57</v>
      </c>
      <c r="C9890" t="s">
        <v>60</v>
      </c>
      <c r="D9890" s="177">
        <v>44147</v>
      </c>
      <c r="E9890">
        <v>14</v>
      </c>
      <c r="F9890" s="38">
        <f t="shared" si="154"/>
        <v>44147</v>
      </c>
    </row>
    <row r="9891" spans="1:6" x14ac:dyDescent="0.25">
      <c r="A9891" t="s">
        <v>25</v>
      </c>
      <c r="B9891" t="s">
        <v>54</v>
      </c>
      <c r="C9891" t="s">
        <v>187</v>
      </c>
      <c r="D9891" s="177">
        <v>44147</v>
      </c>
      <c r="E9891">
        <v>2</v>
      </c>
      <c r="F9891" s="38">
        <f t="shared" si="154"/>
        <v>44147</v>
      </c>
    </row>
    <row r="9892" spans="1:6" x14ac:dyDescent="0.25">
      <c r="A9892" t="s">
        <v>25</v>
      </c>
      <c r="B9892" t="s">
        <v>26</v>
      </c>
      <c r="C9892" t="s">
        <v>28</v>
      </c>
      <c r="D9892" s="177">
        <v>44147</v>
      </c>
      <c r="E9892">
        <v>42</v>
      </c>
      <c r="F9892" s="38">
        <f t="shared" si="154"/>
        <v>44147</v>
      </c>
    </row>
    <row r="9893" spans="1:6" x14ac:dyDescent="0.25">
      <c r="A9893" t="s">
        <v>18</v>
      </c>
      <c r="B9893" t="s">
        <v>19</v>
      </c>
      <c r="C9893" t="s">
        <v>185</v>
      </c>
      <c r="D9893" s="177">
        <v>44147</v>
      </c>
      <c r="E9893">
        <v>5</v>
      </c>
      <c r="F9893" s="38">
        <f t="shared" si="154"/>
        <v>44147</v>
      </c>
    </row>
    <row r="9894" spans="1:6" x14ac:dyDescent="0.25">
      <c r="A9894" t="s">
        <v>18</v>
      </c>
      <c r="B9894" t="s">
        <v>19</v>
      </c>
      <c r="C9894" t="s">
        <v>20</v>
      </c>
      <c r="D9894" s="177">
        <v>44147</v>
      </c>
      <c r="E9894">
        <v>38</v>
      </c>
      <c r="F9894" s="38">
        <f t="shared" si="154"/>
        <v>44147</v>
      </c>
    </row>
    <row r="9895" spans="1:6" x14ac:dyDescent="0.25">
      <c r="A9895" t="s">
        <v>337</v>
      </c>
      <c r="B9895" t="s">
        <v>338</v>
      </c>
      <c r="C9895" t="s">
        <v>177</v>
      </c>
      <c r="D9895" s="177">
        <v>44147</v>
      </c>
      <c r="E9895">
        <v>46</v>
      </c>
      <c r="F9895" s="38">
        <f t="shared" si="154"/>
        <v>44147</v>
      </c>
    </row>
    <row r="9896" spans="1:6" x14ac:dyDescent="0.25">
      <c r="A9896" t="s">
        <v>25</v>
      </c>
      <c r="B9896" t="s">
        <v>25</v>
      </c>
      <c r="C9896" t="s">
        <v>49</v>
      </c>
      <c r="D9896" s="177">
        <v>44147</v>
      </c>
      <c r="E9896">
        <v>93</v>
      </c>
      <c r="F9896" s="38">
        <f t="shared" si="154"/>
        <v>44147</v>
      </c>
    </row>
    <row r="9897" spans="1:6" x14ac:dyDescent="0.25">
      <c r="A9897" t="s">
        <v>25</v>
      </c>
      <c r="B9897" t="s">
        <v>25</v>
      </c>
      <c r="C9897" t="s">
        <v>36</v>
      </c>
      <c r="D9897" s="177">
        <v>44147</v>
      </c>
      <c r="E9897">
        <v>22</v>
      </c>
      <c r="F9897" s="38">
        <f t="shared" si="154"/>
        <v>44147</v>
      </c>
    </row>
    <row r="9898" spans="1:6" x14ac:dyDescent="0.25">
      <c r="A9898" t="s">
        <v>25</v>
      </c>
      <c r="B9898" t="s">
        <v>25</v>
      </c>
      <c r="C9898" t="s">
        <v>38</v>
      </c>
      <c r="D9898" s="177">
        <v>44147</v>
      </c>
      <c r="E9898">
        <v>42</v>
      </c>
      <c r="F9898" s="38">
        <f t="shared" si="154"/>
        <v>44147</v>
      </c>
    </row>
    <row r="9899" spans="1:6" x14ac:dyDescent="0.25">
      <c r="A9899" t="s">
        <v>264</v>
      </c>
      <c r="B9899" t="s">
        <v>83</v>
      </c>
      <c r="C9899" t="s">
        <v>80</v>
      </c>
      <c r="D9899" s="177">
        <v>44147</v>
      </c>
      <c r="E9899">
        <v>65</v>
      </c>
      <c r="F9899" s="38">
        <f t="shared" si="154"/>
        <v>44147</v>
      </c>
    </row>
    <row r="9900" spans="1:6" x14ac:dyDescent="0.25">
      <c r="A9900" t="s">
        <v>264</v>
      </c>
      <c r="B9900" t="s">
        <v>83</v>
      </c>
      <c r="C9900" t="s">
        <v>84</v>
      </c>
      <c r="D9900" s="177">
        <v>44147</v>
      </c>
      <c r="E9900">
        <v>177</v>
      </c>
      <c r="F9900" s="38">
        <f t="shared" si="154"/>
        <v>44147</v>
      </c>
    </row>
    <row r="9901" spans="1:6" x14ac:dyDescent="0.25">
      <c r="A9901" t="s">
        <v>264</v>
      </c>
      <c r="B9901" t="s">
        <v>83</v>
      </c>
      <c r="C9901" t="s">
        <v>87</v>
      </c>
      <c r="D9901" s="177">
        <v>44147</v>
      </c>
      <c r="E9901">
        <v>1</v>
      </c>
      <c r="F9901" s="38">
        <f t="shared" si="154"/>
        <v>44147</v>
      </c>
    </row>
    <row r="9902" spans="1:6" x14ac:dyDescent="0.25">
      <c r="A9902" t="s">
        <v>91</v>
      </c>
      <c r="B9902" t="s">
        <v>91</v>
      </c>
      <c r="C9902" t="s">
        <v>100</v>
      </c>
      <c r="D9902" s="177">
        <v>44147</v>
      </c>
      <c r="E9902">
        <v>69</v>
      </c>
      <c r="F9902" s="38">
        <f t="shared" si="154"/>
        <v>44147</v>
      </c>
    </row>
    <row r="9903" spans="1:6" x14ac:dyDescent="0.25">
      <c r="A9903" t="s">
        <v>325</v>
      </c>
      <c r="B9903" t="s">
        <v>325</v>
      </c>
      <c r="C9903" t="s">
        <v>327</v>
      </c>
      <c r="D9903" s="177">
        <v>44147</v>
      </c>
      <c r="E9903">
        <v>20</v>
      </c>
      <c r="F9903" s="38">
        <f t="shared" si="154"/>
        <v>44147</v>
      </c>
    </row>
    <row r="9904" spans="1:6" x14ac:dyDescent="0.25">
      <c r="A9904" t="s">
        <v>263</v>
      </c>
      <c r="B9904" t="s">
        <v>199</v>
      </c>
      <c r="C9904" t="s">
        <v>447</v>
      </c>
      <c r="D9904" s="177">
        <v>44147</v>
      </c>
      <c r="E9904">
        <v>1</v>
      </c>
      <c r="F9904" s="38">
        <f t="shared" si="154"/>
        <v>44147</v>
      </c>
    </row>
    <row r="9905" spans="1:6" x14ac:dyDescent="0.25">
      <c r="A9905" t="s">
        <v>263</v>
      </c>
      <c r="B9905" t="s">
        <v>199</v>
      </c>
      <c r="C9905" t="s">
        <v>75</v>
      </c>
      <c r="D9905" s="177">
        <v>44147</v>
      </c>
      <c r="E9905">
        <v>48</v>
      </c>
      <c r="F9905" s="38">
        <f t="shared" si="154"/>
        <v>44147</v>
      </c>
    </row>
    <row r="9906" spans="1:6" x14ac:dyDescent="0.25">
      <c r="A9906" t="s">
        <v>263</v>
      </c>
      <c r="B9906" t="s">
        <v>199</v>
      </c>
      <c r="C9906" t="s">
        <v>77</v>
      </c>
      <c r="D9906" s="177">
        <v>44146</v>
      </c>
      <c r="E9906">
        <v>71</v>
      </c>
      <c r="F9906" s="38">
        <f t="shared" si="154"/>
        <v>44146</v>
      </c>
    </row>
    <row r="9907" spans="1:6" x14ac:dyDescent="0.25">
      <c r="A9907" t="s">
        <v>71</v>
      </c>
      <c r="B9907" t="s">
        <v>71</v>
      </c>
      <c r="C9907" t="s">
        <v>72</v>
      </c>
      <c r="D9907" s="177">
        <v>44146</v>
      </c>
      <c r="E9907">
        <v>83</v>
      </c>
      <c r="F9907" s="38">
        <f t="shared" si="154"/>
        <v>44146</v>
      </c>
    </row>
    <row r="9908" spans="1:6" x14ac:dyDescent="0.25">
      <c r="A9908" t="s">
        <v>57</v>
      </c>
      <c r="B9908" t="s">
        <v>57</v>
      </c>
      <c r="C9908" t="s">
        <v>63</v>
      </c>
      <c r="D9908" s="177">
        <v>44146</v>
      </c>
      <c r="E9908">
        <v>33</v>
      </c>
      <c r="F9908" s="38">
        <f t="shared" si="154"/>
        <v>44146</v>
      </c>
    </row>
    <row r="9909" spans="1:6" x14ac:dyDescent="0.25">
      <c r="A9909" t="s">
        <v>25</v>
      </c>
      <c r="B9909" t="s">
        <v>54</v>
      </c>
      <c r="C9909" t="s">
        <v>55</v>
      </c>
      <c r="D9909" s="177">
        <v>44146</v>
      </c>
      <c r="E9909">
        <v>176</v>
      </c>
      <c r="F9909" s="38">
        <f t="shared" si="154"/>
        <v>44146</v>
      </c>
    </row>
    <row r="9910" spans="1:6" x14ac:dyDescent="0.25">
      <c r="A9910" t="s">
        <v>25</v>
      </c>
      <c r="B9910" t="s">
        <v>54</v>
      </c>
      <c r="C9910" t="s">
        <v>56</v>
      </c>
      <c r="D9910" s="177">
        <v>44146</v>
      </c>
      <c r="E9910">
        <v>93</v>
      </c>
      <c r="F9910" s="38">
        <f t="shared" si="154"/>
        <v>44146</v>
      </c>
    </row>
    <row r="9911" spans="1:6" x14ac:dyDescent="0.25">
      <c r="A9911" t="s">
        <v>264</v>
      </c>
      <c r="B9911" t="s">
        <v>83</v>
      </c>
      <c r="C9911" t="s">
        <v>181</v>
      </c>
      <c r="D9911" s="177">
        <v>44146</v>
      </c>
      <c r="E9911">
        <v>63</v>
      </c>
      <c r="F9911" s="38">
        <f t="shared" si="154"/>
        <v>44146</v>
      </c>
    </row>
    <row r="9912" spans="1:6" x14ac:dyDescent="0.25">
      <c r="A9912" t="s">
        <v>264</v>
      </c>
      <c r="B9912" t="s">
        <v>83</v>
      </c>
      <c r="C9912" t="s">
        <v>86</v>
      </c>
      <c r="D9912" s="177">
        <v>44146</v>
      </c>
      <c r="E9912">
        <v>20</v>
      </c>
      <c r="F9912" s="38">
        <f t="shared" si="154"/>
        <v>44146</v>
      </c>
    </row>
    <row r="9913" spans="1:6" x14ac:dyDescent="0.25">
      <c r="A9913" t="s">
        <v>25</v>
      </c>
      <c r="B9913" t="s">
        <v>25</v>
      </c>
      <c r="C9913" t="s">
        <v>39</v>
      </c>
      <c r="D9913" s="177">
        <v>44146</v>
      </c>
      <c r="E9913">
        <v>74</v>
      </c>
      <c r="F9913" s="38">
        <f t="shared" si="154"/>
        <v>44146</v>
      </c>
    </row>
    <row r="9914" spans="1:6" x14ac:dyDescent="0.25">
      <c r="A9914" t="s">
        <v>25</v>
      </c>
      <c r="B9914" t="s">
        <v>25</v>
      </c>
      <c r="C9914" t="s">
        <v>41</v>
      </c>
      <c r="D9914" s="177">
        <v>44146</v>
      </c>
      <c r="E9914">
        <v>61</v>
      </c>
      <c r="F9914" s="38">
        <f t="shared" si="154"/>
        <v>44146</v>
      </c>
    </row>
    <row r="9915" spans="1:6" x14ac:dyDescent="0.25">
      <c r="A9915" t="s">
        <v>25</v>
      </c>
      <c r="B9915" t="s">
        <v>25</v>
      </c>
      <c r="C9915" t="s">
        <v>42</v>
      </c>
      <c r="D9915" s="177">
        <v>44146</v>
      </c>
      <c r="E9915">
        <v>22</v>
      </c>
      <c r="F9915" s="38">
        <f t="shared" si="154"/>
        <v>44146</v>
      </c>
    </row>
    <row r="9916" spans="1:6" x14ac:dyDescent="0.25">
      <c r="A9916" t="s">
        <v>25</v>
      </c>
      <c r="B9916" t="s">
        <v>25</v>
      </c>
      <c r="C9916" t="s">
        <v>48</v>
      </c>
      <c r="D9916" s="177">
        <v>44146</v>
      </c>
      <c r="E9916">
        <v>21</v>
      </c>
      <c r="F9916" s="38">
        <f t="shared" si="154"/>
        <v>44146</v>
      </c>
    </row>
    <row r="9917" spans="1:6" x14ac:dyDescent="0.25">
      <c r="A9917" t="s">
        <v>18</v>
      </c>
      <c r="B9917" t="s">
        <v>18</v>
      </c>
      <c r="D9917" s="177">
        <v>44146</v>
      </c>
      <c r="E9917">
        <v>1</v>
      </c>
      <c r="F9917" s="38">
        <f t="shared" si="154"/>
        <v>44146</v>
      </c>
    </row>
    <row r="9918" spans="1:6" x14ac:dyDescent="0.25">
      <c r="A9918" t="s">
        <v>18</v>
      </c>
      <c r="B9918" t="s">
        <v>18</v>
      </c>
      <c r="C9918" t="s">
        <v>23</v>
      </c>
      <c r="D9918" s="177">
        <v>44146</v>
      </c>
      <c r="E9918">
        <v>16</v>
      </c>
      <c r="F9918" s="38">
        <f t="shared" si="154"/>
        <v>44146</v>
      </c>
    </row>
    <row r="9919" spans="1:6" x14ac:dyDescent="0.25">
      <c r="A9919" t="s">
        <v>18</v>
      </c>
      <c r="B9919" t="s">
        <v>18</v>
      </c>
      <c r="C9919" t="s">
        <v>24</v>
      </c>
      <c r="D9919" s="177">
        <v>44146</v>
      </c>
      <c r="E9919">
        <v>63</v>
      </c>
      <c r="F9919" s="38">
        <f t="shared" si="154"/>
        <v>44146</v>
      </c>
    </row>
    <row r="9920" spans="1:6" x14ac:dyDescent="0.25">
      <c r="A9920" t="s">
        <v>57</v>
      </c>
      <c r="B9920" t="s">
        <v>57</v>
      </c>
      <c r="C9920" t="s">
        <v>62</v>
      </c>
      <c r="D9920" s="177">
        <v>44146</v>
      </c>
      <c r="E9920">
        <v>13</v>
      </c>
      <c r="F9920" s="38">
        <f t="shared" si="154"/>
        <v>44146</v>
      </c>
    </row>
    <row r="9921" spans="1:6" x14ac:dyDescent="0.25">
      <c r="A9921" t="s">
        <v>263</v>
      </c>
      <c r="B9921" t="s">
        <v>199</v>
      </c>
      <c r="C9921" t="s">
        <v>319</v>
      </c>
      <c r="D9921" s="177">
        <v>44146</v>
      </c>
      <c r="E9921">
        <v>1</v>
      </c>
      <c r="F9921" s="38">
        <f t="shared" si="154"/>
        <v>44146</v>
      </c>
    </row>
    <row r="9922" spans="1:6" x14ac:dyDescent="0.25">
      <c r="A9922" t="s">
        <v>263</v>
      </c>
      <c r="B9922" t="s">
        <v>199</v>
      </c>
      <c r="C9922" t="s">
        <v>75</v>
      </c>
      <c r="D9922" s="177">
        <v>44146</v>
      </c>
      <c r="E9922">
        <v>49</v>
      </c>
      <c r="F9922" s="38">
        <f t="shared" si="154"/>
        <v>44146</v>
      </c>
    </row>
    <row r="9923" spans="1:6" x14ac:dyDescent="0.25">
      <c r="A9923" t="s">
        <v>263</v>
      </c>
      <c r="B9923" t="s">
        <v>199</v>
      </c>
      <c r="C9923" t="s">
        <v>188</v>
      </c>
      <c r="D9923" s="177">
        <v>44146</v>
      </c>
      <c r="E9923">
        <v>1</v>
      </c>
      <c r="F9923" s="38">
        <f t="shared" ref="F9923:F9986" si="155">D9923</f>
        <v>44146</v>
      </c>
    </row>
    <row r="9924" spans="1:6" x14ac:dyDescent="0.25">
      <c r="A9924" t="s">
        <v>264</v>
      </c>
      <c r="B9924" t="s">
        <v>83</v>
      </c>
      <c r="C9924" t="s">
        <v>80</v>
      </c>
      <c r="D9924" s="177">
        <v>44146</v>
      </c>
      <c r="E9924">
        <v>51</v>
      </c>
      <c r="F9924" s="38">
        <f t="shared" si="155"/>
        <v>44146</v>
      </c>
    </row>
    <row r="9925" spans="1:6" x14ac:dyDescent="0.25">
      <c r="A9925" t="s">
        <v>91</v>
      </c>
      <c r="B9925" t="s">
        <v>91</v>
      </c>
      <c r="C9925" t="s">
        <v>101</v>
      </c>
      <c r="D9925" s="177">
        <v>44146</v>
      </c>
      <c r="E9925">
        <v>33</v>
      </c>
      <c r="F9925" s="38">
        <f t="shared" si="155"/>
        <v>44146</v>
      </c>
    </row>
    <row r="9926" spans="1:6" x14ac:dyDescent="0.25">
      <c r="A9926" t="s">
        <v>325</v>
      </c>
      <c r="B9926" t="s">
        <v>325</v>
      </c>
      <c r="C9926" t="s">
        <v>327</v>
      </c>
      <c r="D9926" s="177">
        <v>44146</v>
      </c>
      <c r="E9926">
        <v>26</v>
      </c>
      <c r="F9926" s="38">
        <f t="shared" si="155"/>
        <v>44146</v>
      </c>
    </row>
    <row r="9927" spans="1:6" x14ac:dyDescent="0.25">
      <c r="A9927" t="s">
        <v>25</v>
      </c>
      <c r="B9927" t="s">
        <v>25</v>
      </c>
      <c r="C9927" t="s">
        <v>36</v>
      </c>
      <c r="D9927" s="177">
        <v>44146</v>
      </c>
      <c r="E9927">
        <v>42</v>
      </c>
      <c r="F9927" s="38">
        <f t="shared" si="155"/>
        <v>44146</v>
      </c>
    </row>
    <row r="9928" spans="1:6" x14ac:dyDescent="0.25">
      <c r="A9928" t="s">
        <v>25</v>
      </c>
      <c r="B9928" t="s">
        <v>25</v>
      </c>
      <c r="C9928" t="s">
        <v>37</v>
      </c>
      <c r="D9928" s="177">
        <v>44146</v>
      </c>
      <c r="E9928">
        <v>65</v>
      </c>
      <c r="F9928" s="38">
        <f t="shared" si="155"/>
        <v>44146</v>
      </c>
    </row>
    <row r="9929" spans="1:6" x14ac:dyDescent="0.25">
      <c r="A9929" t="s">
        <v>25</v>
      </c>
      <c r="B9929" t="s">
        <v>25</v>
      </c>
      <c r="C9929" t="s">
        <v>50</v>
      </c>
      <c r="D9929" s="177">
        <v>44146</v>
      </c>
      <c r="E9929">
        <v>32</v>
      </c>
      <c r="F9929" s="38">
        <f t="shared" si="155"/>
        <v>44146</v>
      </c>
    </row>
    <row r="9930" spans="1:6" x14ac:dyDescent="0.25">
      <c r="A9930" t="s">
        <v>25</v>
      </c>
      <c r="B9930" t="s">
        <v>25</v>
      </c>
      <c r="C9930" t="s">
        <v>47</v>
      </c>
      <c r="D9930" s="177">
        <v>44146</v>
      </c>
      <c r="E9930">
        <v>79</v>
      </c>
      <c r="F9930" s="38">
        <f t="shared" si="155"/>
        <v>44146</v>
      </c>
    </row>
    <row r="9931" spans="1:6" x14ac:dyDescent="0.25">
      <c r="A9931" t="s">
        <v>25</v>
      </c>
      <c r="B9931" t="s">
        <v>25</v>
      </c>
      <c r="C9931" t="s">
        <v>45</v>
      </c>
      <c r="D9931" s="177">
        <v>44146</v>
      </c>
      <c r="E9931">
        <v>110</v>
      </c>
      <c r="F9931" s="38">
        <f t="shared" si="155"/>
        <v>44146</v>
      </c>
    </row>
    <row r="9932" spans="1:6" x14ac:dyDescent="0.25">
      <c r="A9932" t="s">
        <v>91</v>
      </c>
      <c r="B9932" t="s">
        <v>91</v>
      </c>
      <c r="C9932" t="s">
        <v>95</v>
      </c>
      <c r="D9932" s="177">
        <v>44146</v>
      </c>
      <c r="E9932">
        <v>15</v>
      </c>
      <c r="F9932" s="38">
        <f t="shared" si="155"/>
        <v>44146</v>
      </c>
    </row>
    <row r="9933" spans="1:6" x14ac:dyDescent="0.25">
      <c r="A9933" t="s">
        <v>264</v>
      </c>
      <c r="B9933" t="s">
        <v>83</v>
      </c>
      <c r="C9933" t="s">
        <v>90</v>
      </c>
      <c r="D9933" s="177">
        <v>44146</v>
      </c>
      <c r="E9933">
        <v>26</v>
      </c>
      <c r="F9933" s="38">
        <f t="shared" si="155"/>
        <v>44146</v>
      </c>
    </row>
    <row r="9934" spans="1:6" x14ac:dyDescent="0.25">
      <c r="A9934" t="s">
        <v>264</v>
      </c>
      <c r="B9934" t="s">
        <v>81</v>
      </c>
      <c r="C9934" t="s">
        <v>82</v>
      </c>
      <c r="D9934" s="177">
        <v>44146</v>
      </c>
      <c r="E9934">
        <v>40</v>
      </c>
      <c r="F9934" s="38">
        <f t="shared" si="155"/>
        <v>44146</v>
      </c>
    </row>
    <row r="9935" spans="1:6" x14ac:dyDescent="0.25">
      <c r="A9935" t="s">
        <v>25</v>
      </c>
      <c r="B9935" t="s">
        <v>54</v>
      </c>
      <c r="C9935" t="s">
        <v>187</v>
      </c>
      <c r="D9935" s="177">
        <v>44146</v>
      </c>
      <c r="E9935">
        <v>5</v>
      </c>
      <c r="F9935" s="38">
        <f t="shared" si="155"/>
        <v>44146</v>
      </c>
    </row>
    <row r="9936" spans="1:6" x14ac:dyDescent="0.25">
      <c r="A9936" t="s">
        <v>57</v>
      </c>
      <c r="B9936" t="s">
        <v>57</v>
      </c>
      <c r="C9936" t="s">
        <v>178</v>
      </c>
      <c r="D9936" s="177">
        <v>44146</v>
      </c>
      <c r="E9936">
        <v>1</v>
      </c>
      <c r="F9936" s="38">
        <f t="shared" si="155"/>
        <v>44146</v>
      </c>
    </row>
    <row r="9937" spans="1:6" x14ac:dyDescent="0.25">
      <c r="A9937" t="s">
        <v>25</v>
      </c>
      <c r="B9937" t="s">
        <v>25</v>
      </c>
      <c r="C9937" t="s">
        <v>31</v>
      </c>
      <c r="D9937" s="177">
        <v>44146</v>
      </c>
      <c r="E9937">
        <v>61</v>
      </c>
      <c r="F9937" s="38">
        <f t="shared" si="155"/>
        <v>44146</v>
      </c>
    </row>
    <row r="9938" spans="1:6" x14ac:dyDescent="0.25">
      <c r="A9938" t="s">
        <v>25</v>
      </c>
      <c r="B9938" t="s">
        <v>26</v>
      </c>
      <c r="C9938" t="s">
        <v>28</v>
      </c>
      <c r="D9938" s="177">
        <v>44146</v>
      </c>
      <c r="E9938">
        <v>44</v>
      </c>
      <c r="F9938" s="38">
        <f t="shared" si="155"/>
        <v>44146</v>
      </c>
    </row>
    <row r="9939" spans="1:6" x14ac:dyDescent="0.25">
      <c r="A9939" t="s">
        <v>25</v>
      </c>
      <c r="B9939" t="s">
        <v>26</v>
      </c>
      <c r="C9939" t="s">
        <v>27</v>
      </c>
      <c r="D9939" s="177">
        <v>44146</v>
      </c>
      <c r="E9939">
        <v>37</v>
      </c>
      <c r="F9939" s="38">
        <f t="shared" si="155"/>
        <v>44146</v>
      </c>
    </row>
    <row r="9940" spans="1:6" x14ac:dyDescent="0.25">
      <c r="A9940" t="s">
        <v>25</v>
      </c>
      <c r="B9940" t="s">
        <v>25</v>
      </c>
      <c r="C9940" t="s">
        <v>43</v>
      </c>
      <c r="D9940" s="177">
        <v>44146</v>
      </c>
      <c r="E9940">
        <v>18</v>
      </c>
      <c r="F9940" s="38">
        <f t="shared" si="155"/>
        <v>44146</v>
      </c>
    </row>
    <row r="9941" spans="1:6" x14ac:dyDescent="0.25">
      <c r="A9941" t="s">
        <v>25</v>
      </c>
      <c r="B9941" t="s">
        <v>25</v>
      </c>
      <c r="C9941" t="s">
        <v>49</v>
      </c>
      <c r="D9941" s="177">
        <v>44146</v>
      </c>
      <c r="E9941">
        <v>87</v>
      </c>
      <c r="F9941" s="38">
        <f t="shared" si="155"/>
        <v>44146</v>
      </c>
    </row>
    <row r="9942" spans="1:6" x14ac:dyDescent="0.25">
      <c r="A9942" t="s">
        <v>25</v>
      </c>
      <c r="B9942" t="s">
        <v>25</v>
      </c>
      <c r="C9942" t="s">
        <v>46</v>
      </c>
      <c r="D9942" s="177">
        <v>44146</v>
      </c>
      <c r="E9942">
        <v>28</v>
      </c>
      <c r="F9942" s="38">
        <f t="shared" si="155"/>
        <v>44146</v>
      </c>
    </row>
    <row r="9943" spans="1:6" x14ac:dyDescent="0.25">
      <c r="A9943" t="s">
        <v>25</v>
      </c>
      <c r="B9943" t="s">
        <v>25</v>
      </c>
      <c r="C9943" t="s">
        <v>32</v>
      </c>
      <c r="D9943" s="177">
        <v>44146</v>
      </c>
      <c r="E9943">
        <v>97</v>
      </c>
      <c r="F9943" s="38">
        <f t="shared" si="155"/>
        <v>44146</v>
      </c>
    </row>
    <row r="9944" spans="1:6" x14ac:dyDescent="0.25">
      <c r="A9944" t="s">
        <v>18</v>
      </c>
      <c r="B9944" t="s">
        <v>19</v>
      </c>
      <c r="C9944" t="s">
        <v>20</v>
      </c>
      <c r="D9944" s="177">
        <v>44146</v>
      </c>
      <c r="E9944">
        <v>56</v>
      </c>
      <c r="F9944" s="38">
        <f t="shared" si="155"/>
        <v>44146</v>
      </c>
    </row>
    <row r="9945" spans="1:6" x14ac:dyDescent="0.25">
      <c r="A9945" t="s">
        <v>337</v>
      </c>
      <c r="B9945" t="s">
        <v>338</v>
      </c>
      <c r="C9945" t="s">
        <v>177</v>
      </c>
      <c r="D9945" s="177">
        <v>44146</v>
      </c>
      <c r="E9945">
        <v>38</v>
      </c>
      <c r="F9945" s="38">
        <f t="shared" si="155"/>
        <v>44146</v>
      </c>
    </row>
    <row r="9946" spans="1:6" x14ac:dyDescent="0.25">
      <c r="A9946" t="s">
        <v>25</v>
      </c>
      <c r="B9946" t="s">
        <v>25</v>
      </c>
      <c r="C9946" t="s">
        <v>53</v>
      </c>
      <c r="D9946" s="177">
        <v>44146</v>
      </c>
      <c r="E9946">
        <v>20</v>
      </c>
      <c r="F9946" s="38">
        <f t="shared" si="155"/>
        <v>44146</v>
      </c>
    </row>
    <row r="9947" spans="1:6" x14ac:dyDescent="0.25">
      <c r="A9947" t="s">
        <v>263</v>
      </c>
      <c r="B9947" t="s">
        <v>199</v>
      </c>
      <c r="C9947" t="s">
        <v>447</v>
      </c>
      <c r="D9947" s="177">
        <v>44146</v>
      </c>
      <c r="E9947">
        <v>30</v>
      </c>
      <c r="F9947" s="38">
        <f t="shared" si="155"/>
        <v>44146</v>
      </c>
    </row>
    <row r="9948" spans="1:6" x14ac:dyDescent="0.25">
      <c r="A9948" t="s">
        <v>57</v>
      </c>
      <c r="B9948" t="s">
        <v>57</v>
      </c>
      <c r="C9948" t="s">
        <v>60</v>
      </c>
      <c r="D9948" s="177">
        <v>44146</v>
      </c>
      <c r="E9948">
        <v>22</v>
      </c>
      <c r="F9948" s="38">
        <f t="shared" si="155"/>
        <v>44146</v>
      </c>
    </row>
    <row r="9949" spans="1:6" x14ac:dyDescent="0.25">
      <c r="A9949" t="s">
        <v>91</v>
      </c>
      <c r="B9949" t="s">
        <v>91</v>
      </c>
      <c r="C9949" t="s">
        <v>100</v>
      </c>
      <c r="D9949" s="177">
        <v>44146</v>
      </c>
      <c r="E9949">
        <v>106</v>
      </c>
      <c r="F9949" s="38">
        <f t="shared" si="155"/>
        <v>44146</v>
      </c>
    </row>
    <row r="9950" spans="1:6" x14ac:dyDescent="0.25">
      <c r="A9950" t="s">
        <v>91</v>
      </c>
      <c r="B9950" t="s">
        <v>91</v>
      </c>
      <c r="C9950" t="s">
        <v>96</v>
      </c>
      <c r="D9950" s="177">
        <v>44146</v>
      </c>
      <c r="E9950">
        <v>42</v>
      </c>
      <c r="F9950" s="38">
        <f t="shared" si="155"/>
        <v>44146</v>
      </c>
    </row>
    <row r="9951" spans="1:6" x14ac:dyDescent="0.25">
      <c r="A9951" t="s">
        <v>264</v>
      </c>
      <c r="B9951" t="s">
        <v>83</v>
      </c>
      <c r="C9951" t="s">
        <v>84</v>
      </c>
      <c r="D9951" s="177">
        <v>44146</v>
      </c>
      <c r="E9951">
        <v>158</v>
      </c>
      <c r="F9951" s="38">
        <f t="shared" si="155"/>
        <v>44146</v>
      </c>
    </row>
    <row r="9952" spans="1:6" x14ac:dyDescent="0.25">
      <c r="A9952" t="s">
        <v>264</v>
      </c>
      <c r="B9952" t="s">
        <v>83</v>
      </c>
      <c r="C9952" t="s">
        <v>181</v>
      </c>
      <c r="D9952" s="177">
        <v>44145</v>
      </c>
      <c r="E9952">
        <v>79</v>
      </c>
      <c r="F9952" s="38">
        <f t="shared" si="155"/>
        <v>44145</v>
      </c>
    </row>
    <row r="9953" spans="1:6" x14ac:dyDescent="0.25">
      <c r="A9953" t="s">
        <v>264</v>
      </c>
      <c r="B9953" t="s">
        <v>83</v>
      </c>
      <c r="C9953" t="s">
        <v>179</v>
      </c>
      <c r="D9953" s="177">
        <v>44145</v>
      </c>
      <c r="E9953">
        <v>4</v>
      </c>
      <c r="F9953" s="38">
        <f t="shared" si="155"/>
        <v>44145</v>
      </c>
    </row>
    <row r="9954" spans="1:6" x14ac:dyDescent="0.25">
      <c r="A9954" t="s">
        <v>264</v>
      </c>
      <c r="B9954" t="s">
        <v>83</v>
      </c>
      <c r="C9954" t="s">
        <v>80</v>
      </c>
      <c r="D9954" s="177">
        <v>44145</v>
      </c>
      <c r="E9954">
        <v>51</v>
      </c>
      <c r="F9954" s="38">
        <f t="shared" si="155"/>
        <v>44145</v>
      </c>
    </row>
    <row r="9955" spans="1:6" x14ac:dyDescent="0.25">
      <c r="A9955" t="s">
        <v>264</v>
      </c>
      <c r="B9955" t="s">
        <v>83</v>
      </c>
      <c r="C9955" t="s">
        <v>90</v>
      </c>
      <c r="D9955" s="177">
        <v>44145</v>
      </c>
      <c r="E9955">
        <v>25</v>
      </c>
      <c r="F9955" s="38">
        <f t="shared" si="155"/>
        <v>44145</v>
      </c>
    </row>
    <row r="9956" spans="1:6" x14ac:dyDescent="0.25">
      <c r="A9956" t="s">
        <v>91</v>
      </c>
      <c r="B9956" t="s">
        <v>91</v>
      </c>
      <c r="C9956" t="s">
        <v>102</v>
      </c>
      <c r="D9956" s="177">
        <v>44145</v>
      </c>
      <c r="E9956">
        <v>38</v>
      </c>
      <c r="F9956" s="38">
        <f t="shared" si="155"/>
        <v>44145</v>
      </c>
    </row>
    <row r="9957" spans="1:6" x14ac:dyDescent="0.25">
      <c r="A9957" t="s">
        <v>71</v>
      </c>
      <c r="B9957" t="s">
        <v>71</v>
      </c>
      <c r="C9957" t="s">
        <v>72</v>
      </c>
      <c r="D9957" s="177">
        <v>44145</v>
      </c>
      <c r="E9957">
        <v>84</v>
      </c>
      <c r="F9957" s="38">
        <f t="shared" si="155"/>
        <v>44145</v>
      </c>
    </row>
    <row r="9958" spans="1:6" x14ac:dyDescent="0.25">
      <c r="A9958" t="s">
        <v>25</v>
      </c>
      <c r="B9958" t="s">
        <v>54</v>
      </c>
      <c r="C9958" t="s">
        <v>55</v>
      </c>
      <c r="D9958" s="177">
        <v>44145</v>
      </c>
      <c r="E9958">
        <v>158</v>
      </c>
      <c r="F9958" s="38">
        <f t="shared" si="155"/>
        <v>44145</v>
      </c>
    </row>
    <row r="9959" spans="1:6" x14ac:dyDescent="0.25">
      <c r="A9959" t="s">
        <v>57</v>
      </c>
      <c r="B9959" t="s">
        <v>57</v>
      </c>
      <c r="C9959" t="s">
        <v>130</v>
      </c>
      <c r="D9959" s="177">
        <v>44145</v>
      </c>
      <c r="E9959">
        <v>34</v>
      </c>
      <c r="F9959" s="38">
        <f t="shared" si="155"/>
        <v>44145</v>
      </c>
    </row>
    <row r="9960" spans="1:6" x14ac:dyDescent="0.25">
      <c r="A9960" t="s">
        <v>25</v>
      </c>
      <c r="B9960" t="s">
        <v>54</v>
      </c>
      <c r="C9960" t="s">
        <v>187</v>
      </c>
      <c r="D9960" s="177">
        <v>44145</v>
      </c>
      <c r="E9960">
        <v>4</v>
      </c>
      <c r="F9960" s="38">
        <f t="shared" si="155"/>
        <v>44145</v>
      </c>
    </row>
    <row r="9961" spans="1:6" x14ac:dyDescent="0.25">
      <c r="A9961" t="s">
        <v>18</v>
      </c>
      <c r="B9961" t="s">
        <v>18</v>
      </c>
      <c r="D9961" s="177">
        <v>44145</v>
      </c>
      <c r="E9961">
        <v>2</v>
      </c>
      <c r="F9961" s="38">
        <f t="shared" si="155"/>
        <v>44145</v>
      </c>
    </row>
    <row r="9962" spans="1:6" x14ac:dyDescent="0.25">
      <c r="A9962" t="s">
        <v>25</v>
      </c>
      <c r="B9962" t="s">
        <v>25</v>
      </c>
      <c r="C9962" t="s">
        <v>38</v>
      </c>
      <c r="D9962" s="177">
        <v>44145</v>
      </c>
      <c r="E9962">
        <v>26</v>
      </c>
      <c r="F9962" s="38">
        <f t="shared" si="155"/>
        <v>44145</v>
      </c>
    </row>
    <row r="9963" spans="1:6" x14ac:dyDescent="0.25">
      <c r="A9963" t="s">
        <v>25</v>
      </c>
      <c r="B9963" t="s">
        <v>25</v>
      </c>
      <c r="C9963" t="s">
        <v>40</v>
      </c>
      <c r="D9963" s="177">
        <v>44145</v>
      </c>
      <c r="E9963">
        <v>17</v>
      </c>
      <c r="F9963" s="38">
        <f t="shared" si="155"/>
        <v>44145</v>
      </c>
    </row>
    <row r="9964" spans="1:6" x14ac:dyDescent="0.25">
      <c r="A9964" t="s">
        <v>25</v>
      </c>
      <c r="B9964" t="s">
        <v>25</v>
      </c>
      <c r="C9964" t="s">
        <v>41</v>
      </c>
      <c r="D9964" s="177">
        <v>44145</v>
      </c>
      <c r="E9964">
        <v>31</v>
      </c>
      <c r="F9964" s="38">
        <f t="shared" si="155"/>
        <v>44145</v>
      </c>
    </row>
    <row r="9965" spans="1:6" x14ac:dyDescent="0.25">
      <c r="A9965" t="s">
        <v>25</v>
      </c>
      <c r="B9965" t="s">
        <v>25</v>
      </c>
      <c r="C9965" t="s">
        <v>47</v>
      </c>
      <c r="D9965" s="177">
        <v>44145</v>
      </c>
      <c r="E9965">
        <v>43</v>
      </c>
      <c r="F9965" s="38">
        <f t="shared" si="155"/>
        <v>44145</v>
      </c>
    </row>
    <row r="9966" spans="1:6" x14ac:dyDescent="0.25">
      <c r="A9966" t="s">
        <v>25</v>
      </c>
      <c r="B9966" t="s">
        <v>25</v>
      </c>
      <c r="C9966" t="s">
        <v>36</v>
      </c>
      <c r="D9966" s="177">
        <v>44145</v>
      </c>
      <c r="E9966">
        <v>20</v>
      </c>
      <c r="F9966" s="38">
        <f t="shared" si="155"/>
        <v>44145</v>
      </c>
    </row>
    <row r="9967" spans="1:6" x14ac:dyDescent="0.25">
      <c r="A9967" t="s">
        <v>18</v>
      </c>
      <c r="B9967" t="s">
        <v>18</v>
      </c>
      <c r="C9967" t="s">
        <v>24</v>
      </c>
      <c r="D9967" s="177">
        <v>44145</v>
      </c>
      <c r="E9967">
        <v>61</v>
      </c>
      <c r="F9967" s="38">
        <f t="shared" si="155"/>
        <v>44145</v>
      </c>
    </row>
    <row r="9968" spans="1:6" x14ac:dyDescent="0.25">
      <c r="A9968" t="s">
        <v>18</v>
      </c>
      <c r="B9968" t="s">
        <v>19</v>
      </c>
      <c r="C9968" t="s">
        <v>20</v>
      </c>
      <c r="D9968" s="177">
        <v>44145</v>
      </c>
      <c r="E9968">
        <v>52</v>
      </c>
      <c r="F9968" s="38">
        <f t="shared" si="155"/>
        <v>44145</v>
      </c>
    </row>
    <row r="9969" spans="1:6" x14ac:dyDescent="0.25">
      <c r="A9969" t="s">
        <v>337</v>
      </c>
      <c r="B9969" t="s">
        <v>338</v>
      </c>
      <c r="C9969" t="s">
        <v>177</v>
      </c>
      <c r="D9969" s="177">
        <v>44145</v>
      </c>
      <c r="E9969">
        <v>35</v>
      </c>
      <c r="F9969" s="38">
        <f t="shared" si="155"/>
        <v>44145</v>
      </c>
    </row>
    <row r="9970" spans="1:6" x14ac:dyDescent="0.25">
      <c r="A9970" t="s">
        <v>18</v>
      </c>
      <c r="B9970" t="s">
        <v>18</v>
      </c>
      <c r="C9970" t="s">
        <v>23</v>
      </c>
      <c r="D9970" s="177">
        <v>44145</v>
      </c>
      <c r="E9970">
        <v>31</v>
      </c>
      <c r="F9970" s="38">
        <f t="shared" si="155"/>
        <v>44145</v>
      </c>
    </row>
    <row r="9971" spans="1:6" x14ac:dyDescent="0.25">
      <c r="A9971" t="s">
        <v>263</v>
      </c>
      <c r="B9971" t="s">
        <v>199</v>
      </c>
      <c r="C9971" t="s">
        <v>75</v>
      </c>
      <c r="D9971" s="177">
        <v>44145</v>
      </c>
      <c r="E9971">
        <v>22</v>
      </c>
      <c r="F9971" s="38">
        <f t="shared" si="155"/>
        <v>44145</v>
      </c>
    </row>
    <row r="9972" spans="1:6" x14ac:dyDescent="0.25">
      <c r="A9972" t="s">
        <v>91</v>
      </c>
      <c r="B9972" t="s">
        <v>91</v>
      </c>
      <c r="C9972" t="s">
        <v>101</v>
      </c>
      <c r="D9972" s="177">
        <v>44145</v>
      </c>
      <c r="E9972">
        <v>69</v>
      </c>
      <c r="F9972" s="38">
        <f t="shared" si="155"/>
        <v>44145</v>
      </c>
    </row>
    <row r="9973" spans="1:6" x14ac:dyDescent="0.25">
      <c r="A9973" t="s">
        <v>91</v>
      </c>
      <c r="B9973" t="s">
        <v>91</v>
      </c>
      <c r="C9973" t="s">
        <v>100</v>
      </c>
      <c r="D9973" s="177">
        <v>44145</v>
      </c>
      <c r="E9973">
        <v>74</v>
      </c>
      <c r="F9973" s="38">
        <f t="shared" si="155"/>
        <v>44145</v>
      </c>
    </row>
    <row r="9974" spans="1:6" x14ac:dyDescent="0.25">
      <c r="A9974" t="s">
        <v>91</v>
      </c>
      <c r="B9974" t="s">
        <v>91</v>
      </c>
      <c r="C9974" t="s">
        <v>99</v>
      </c>
      <c r="D9974" s="177">
        <v>44145</v>
      </c>
      <c r="E9974">
        <v>1</v>
      </c>
      <c r="F9974" s="38">
        <f t="shared" si="155"/>
        <v>44145</v>
      </c>
    </row>
    <row r="9975" spans="1:6" x14ac:dyDescent="0.25">
      <c r="A9975" t="s">
        <v>25</v>
      </c>
      <c r="B9975" t="s">
        <v>25</v>
      </c>
      <c r="C9975" t="s">
        <v>186</v>
      </c>
      <c r="D9975" s="177">
        <v>44145</v>
      </c>
      <c r="E9975">
        <v>2</v>
      </c>
      <c r="F9975" s="38">
        <f t="shared" si="155"/>
        <v>44145</v>
      </c>
    </row>
    <row r="9976" spans="1:6" x14ac:dyDescent="0.25">
      <c r="A9976" t="s">
        <v>25</v>
      </c>
      <c r="B9976" t="s">
        <v>25</v>
      </c>
      <c r="C9976" t="s">
        <v>43</v>
      </c>
      <c r="D9976" s="177">
        <v>44145</v>
      </c>
      <c r="E9976">
        <v>24</v>
      </c>
      <c r="F9976" s="38">
        <f t="shared" si="155"/>
        <v>44145</v>
      </c>
    </row>
    <row r="9977" spans="1:6" x14ac:dyDescent="0.25">
      <c r="A9977" t="s">
        <v>25</v>
      </c>
      <c r="B9977" t="s">
        <v>25</v>
      </c>
      <c r="C9977" t="s">
        <v>48</v>
      </c>
      <c r="D9977" s="177">
        <v>44145</v>
      </c>
      <c r="E9977">
        <v>23</v>
      </c>
      <c r="F9977" s="38">
        <f t="shared" si="155"/>
        <v>44145</v>
      </c>
    </row>
    <row r="9978" spans="1:6" x14ac:dyDescent="0.25">
      <c r="A9978" t="s">
        <v>25</v>
      </c>
      <c r="B9978" t="s">
        <v>25</v>
      </c>
      <c r="C9978" t="s">
        <v>49</v>
      </c>
      <c r="D9978" s="177">
        <v>44145</v>
      </c>
      <c r="E9978">
        <v>40</v>
      </c>
      <c r="F9978" s="38">
        <f t="shared" si="155"/>
        <v>44145</v>
      </c>
    </row>
    <row r="9979" spans="1:6" x14ac:dyDescent="0.25">
      <c r="A9979" t="s">
        <v>25</v>
      </c>
      <c r="B9979" t="s">
        <v>25</v>
      </c>
      <c r="C9979" t="s">
        <v>39</v>
      </c>
      <c r="D9979" s="177">
        <v>44145</v>
      </c>
      <c r="E9979">
        <v>91</v>
      </c>
      <c r="F9979" s="38">
        <f t="shared" si="155"/>
        <v>44145</v>
      </c>
    </row>
    <row r="9980" spans="1:6" x14ac:dyDescent="0.25">
      <c r="A9980" t="s">
        <v>25</v>
      </c>
      <c r="B9980" t="s">
        <v>25</v>
      </c>
      <c r="C9980" t="s">
        <v>42</v>
      </c>
      <c r="D9980" s="177">
        <v>44145</v>
      </c>
      <c r="E9980">
        <v>25</v>
      </c>
      <c r="F9980" s="38">
        <f t="shared" si="155"/>
        <v>44145</v>
      </c>
    </row>
    <row r="9981" spans="1:6" x14ac:dyDescent="0.25">
      <c r="A9981" t="s">
        <v>25</v>
      </c>
      <c r="B9981" t="s">
        <v>25</v>
      </c>
      <c r="C9981" t="s">
        <v>31</v>
      </c>
      <c r="D9981" s="177">
        <v>44145</v>
      </c>
      <c r="E9981">
        <v>69</v>
      </c>
      <c r="F9981" s="38">
        <f t="shared" si="155"/>
        <v>44145</v>
      </c>
    </row>
    <row r="9982" spans="1:6" x14ac:dyDescent="0.25">
      <c r="A9982" t="s">
        <v>25</v>
      </c>
      <c r="B9982" t="s">
        <v>26</v>
      </c>
      <c r="C9982" t="s">
        <v>27</v>
      </c>
      <c r="D9982" s="177">
        <v>44145</v>
      </c>
      <c r="E9982">
        <v>35</v>
      </c>
      <c r="F9982" s="38">
        <f t="shared" si="155"/>
        <v>44145</v>
      </c>
    </row>
    <row r="9983" spans="1:6" x14ac:dyDescent="0.25">
      <c r="A9983" t="s">
        <v>264</v>
      </c>
      <c r="B9983" t="s">
        <v>83</v>
      </c>
      <c r="C9983" t="s">
        <v>84</v>
      </c>
      <c r="D9983" s="177">
        <v>44145</v>
      </c>
      <c r="E9983">
        <v>141</v>
      </c>
      <c r="F9983" s="38">
        <f t="shared" si="155"/>
        <v>44145</v>
      </c>
    </row>
    <row r="9984" spans="1:6" x14ac:dyDescent="0.25">
      <c r="A9984" t="s">
        <v>263</v>
      </c>
      <c r="B9984" t="s">
        <v>199</v>
      </c>
      <c r="C9984" t="s">
        <v>77</v>
      </c>
      <c r="D9984" s="177">
        <v>44145</v>
      </c>
      <c r="E9984">
        <v>26</v>
      </c>
      <c r="F9984" s="38">
        <f t="shared" si="155"/>
        <v>44145</v>
      </c>
    </row>
    <row r="9985" spans="1:6" x14ac:dyDescent="0.25">
      <c r="A9985" t="s">
        <v>57</v>
      </c>
      <c r="B9985" t="s">
        <v>57</v>
      </c>
      <c r="C9985" t="s">
        <v>63</v>
      </c>
      <c r="D9985" s="177">
        <v>44145</v>
      </c>
      <c r="E9985">
        <v>15</v>
      </c>
      <c r="F9985" s="38">
        <f t="shared" si="155"/>
        <v>44145</v>
      </c>
    </row>
    <row r="9986" spans="1:6" x14ac:dyDescent="0.25">
      <c r="A9986" t="s">
        <v>25</v>
      </c>
      <c r="B9986" t="s">
        <v>54</v>
      </c>
      <c r="C9986" t="s">
        <v>56</v>
      </c>
      <c r="D9986" s="177">
        <v>44145</v>
      </c>
      <c r="E9986">
        <v>199</v>
      </c>
      <c r="F9986" s="38">
        <f t="shared" si="155"/>
        <v>44145</v>
      </c>
    </row>
    <row r="9987" spans="1:6" x14ac:dyDescent="0.25">
      <c r="A9987" t="s">
        <v>25</v>
      </c>
      <c r="B9987" t="s">
        <v>29</v>
      </c>
      <c r="C9987" t="s">
        <v>30</v>
      </c>
      <c r="D9987" s="177">
        <v>44145</v>
      </c>
      <c r="E9987">
        <v>87</v>
      </c>
      <c r="F9987" s="38">
        <f t="shared" ref="F9987:F10050" si="156">D9987</f>
        <v>44145</v>
      </c>
    </row>
    <row r="9988" spans="1:6" x14ac:dyDescent="0.25">
      <c r="A9988" t="s">
        <v>25</v>
      </c>
      <c r="B9988" t="s">
        <v>25</v>
      </c>
      <c r="C9988" t="s">
        <v>32</v>
      </c>
      <c r="D9988" s="177">
        <v>44145</v>
      </c>
      <c r="E9988">
        <v>124</v>
      </c>
      <c r="F9988" s="38">
        <f t="shared" si="156"/>
        <v>44145</v>
      </c>
    </row>
    <row r="9989" spans="1:6" x14ac:dyDescent="0.25">
      <c r="A9989" t="s">
        <v>25</v>
      </c>
      <c r="B9989" t="s">
        <v>25</v>
      </c>
      <c r="C9989" t="s">
        <v>50</v>
      </c>
      <c r="D9989" s="177">
        <v>44145</v>
      </c>
      <c r="E9989">
        <v>29</v>
      </c>
      <c r="F9989" s="38">
        <f t="shared" si="156"/>
        <v>44145</v>
      </c>
    </row>
    <row r="9990" spans="1:6" x14ac:dyDescent="0.25">
      <c r="A9990" t="s">
        <v>25</v>
      </c>
      <c r="B9990" t="s">
        <v>25</v>
      </c>
      <c r="C9990" t="s">
        <v>46</v>
      </c>
      <c r="D9990" s="177">
        <v>44145</v>
      </c>
      <c r="E9990">
        <v>54</v>
      </c>
      <c r="F9990" s="38">
        <f t="shared" si="156"/>
        <v>44145</v>
      </c>
    </row>
    <row r="9991" spans="1:6" x14ac:dyDescent="0.25">
      <c r="A9991" t="s">
        <v>25</v>
      </c>
      <c r="B9991" t="s">
        <v>25</v>
      </c>
      <c r="C9991" t="s">
        <v>45</v>
      </c>
      <c r="D9991" s="177">
        <v>44145</v>
      </c>
      <c r="E9991">
        <v>71</v>
      </c>
      <c r="F9991" s="38">
        <f t="shared" si="156"/>
        <v>44145</v>
      </c>
    </row>
    <row r="9992" spans="1:6" x14ac:dyDescent="0.25">
      <c r="A9992" t="s">
        <v>25</v>
      </c>
      <c r="B9992" t="s">
        <v>25</v>
      </c>
      <c r="C9992" t="s">
        <v>37</v>
      </c>
      <c r="D9992" s="177">
        <v>44145</v>
      </c>
      <c r="E9992">
        <v>62</v>
      </c>
      <c r="F9992" s="38">
        <f t="shared" si="156"/>
        <v>44145</v>
      </c>
    </row>
    <row r="9993" spans="1:6" x14ac:dyDescent="0.25">
      <c r="A9993" t="s">
        <v>25</v>
      </c>
      <c r="B9993" t="s">
        <v>25</v>
      </c>
      <c r="C9993" t="s">
        <v>34</v>
      </c>
      <c r="D9993" s="177">
        <v>44145</v>
      </c>
      <c r="E9993">
        <v>60</v>
      </c>
      <c r="F9993" s="38">
        <f t="shared" si="156"/>
        <v>44145</v>
      </c>
    </row>
    <row r="9994" spans="1:6" x14ac:dyDescent="0.25">
      <c r="A9994" t="s">
        <v>264</v>
      </c>
      <c r="B9994" t="s">
        <v>81</v>
      </c>
      <c r="C9994" t="s">
        <v>82</v>
      </c>
      <c r="D9994" s="177">
        <v>44145</v>
      </c>
      <c r="E9994">
        <v>32</v>
      </c>
      <c r="F9994" s="38">
        <f t="shared" si="156"/>
        <v>44145</v>
      </c>
    </row>
    <row r="9995" spans="1:6" x14ac:dyDescent="0.25">
      <c r="A9995" t="s">
        <v>91</v>
      </c>
      <c r="B9995" t="s">
        <v>91</v>
      </c>
      <c r="C9995" t="s">
        <v>92</v>
      </c>
      <c r="D9995" s="177">
        <v>44145</v>
      </c>
      <c r="E9995">
        <v>31</v>
      </c>
      <c r="F9995" s="38">
        <f t="shared" si="156"/>
        <v>44145</v>
      </c>
    </row>
    <row r="9996" spans="1:6" x14ac:dyDescent="0.25">
      <c r="A9996" t="s">
        <v>91</v>
      </c>
      <c r="B9996" t="s">
        <v>91</v>
      </c>
      <c r="C9996" t="s">
        <v>98</v>
      </c>
      <c r="D9996" s="177">
        <v>44145</v>
      </c>
      <c r="E9996">
        <v>2</v>
      </c>
      <c r="F9996" s="38">
        <f t="shared" si="156"/>
        <v>44145</v>
      </c>
    </row>
    <row r="9997" spans="1:6" x14ac:dyDescent="0.25">
      <c r="A9997" t="s">
        <v>25</v>
      </c>
      <c r="B9997" t="s">
        <v>25</v>
      </c>
      <c r="C9997" t="s">
        <v>53</v>
      </c>
      <c r="D9997" s="177">
        <v>44145</v>
      </c>
      <c r="E9997">
        <v>57</v>
      </c>
      <c r="F9997" s="38">
        <f t="shared" si="156"/>
        <v>44145</v>
      </c>
    </row>
    <row r="9998" spans="1:6" x14ac:dyDescent="0.25">
      <c r="A9998" t="s">
        <v>57</v>
      </c>
      <c r="B9998" t="s">
        <v>57</v>
      </c>
      <c r="C9998" t="s">
        <v>183</v>
      </c>
      <c r="D9998" s="177">
        <v>44145</v>
      </c>
      <c r="E9998">
        <v>26</v>
      </c>
      <c r="F9998" s="38">
        <f t="shared" si="156"/>
        <v>44145</v>
      </c>
    </row>
    <row r="9999" spans="1:6" x14ac:dyDescent="0.25">
      <c r="A9999" t="s">
        <v>57</v>
      </c>
      <c r="B9999" t="s">
        <v>57</v>
      </c>
      <c r="C9999" t="s">
        <v>446</v>
      </c>
      <c r="D9999" s="177">
        <v>44145</v>
      </c>
      <c r="E9999">
        <v>14</v>
      </c>
      <c r="F9999" s="38">
        <f t="shared" si="156"/>
        <v>44145</v>
      </c>
    </row>
    <row r="10000" spans="1:6" x14ac:dyDescent="0.25">
      <c r="A10000" t="s">
        <v>57</v>
      </c>
      <c r="B10000" t="s">
        <v>57</v>
      </c>
      <c r="C10000" t="s">
        <v>62</v>
      </c>
      <c r="D10000" s="177">
        <v>44145</v>
      </c>
      <c r="E10000">
        <v>15</v>
      </c>
      <c r="F10000" s="38">
        <f t="shared" si="156"/>
        <v>44145</v>
      </c>
    </row>
    <row r="10001" spans="1:6" x14ac:dyDescent="0.25">
      <c r="A10001" t="s">
        <v>263</v>
      </c>
      <c r="B10001" t="s">
        <v>199</v>
      </c>
      <c r="C10001" t="s">
        <v>319</v>
      </c>
      <c r="D10001" s="177">
        <v>44145</v>
      </c>
      <c r="E10001">
        <v>20</v>
      </c>
      <c r="F10001" s="38">
        <f t="shared" si="156"/>
        <v>44145</v>
      </c>
    </row>
    <row r="10002" spans="1:6" x14ac:dyDescent="0.25">
      <c r="A10002" t="s">
        <v>91</v>
      </c>
      <c r="B10002" t="s">
        <v>91</v>
      </c>
      <c r="C10002" t="s">
        <v>97</v>
      </c>
      <c r="D10002" s="177">
        <v>44144</v>
      </c>
      <c r="E10002">
        <v>18</v>
      </c>
      <c r="F10002" s="38">
        <f t="shared" si="156"/>
        <v>44144</v>
      </c>
    </row>
    <row r="10003" spans="1:6" x14ac:dyDescent="0.25">
      <c r="A10003" t="s">
        <v>264</v>
      </c>
      <c r="B10003" t="s">
        <v>83</v>
      </c>
      <c r="C10003" t="s">
        <v>80</v>
      </c>
      <c r="D10003" s="177">
        <v>44144</v>
      </c>
      <c r="E10003">
        <v>37</v>
      </c>
      <c r="F10003" s="38">
        <f t="shared" si="156"/>
        <v>44144</v>
      </c>
    </row>
    <row r="10004" spans="1:6" x14ac:dyDescent="0.25">
      <c r="A10004" t="s">
        <v>264</v>
      </c>
      <c r="B10004" t="s">
        <v>83</v>
      </c>
      <c r="C10004" t="s">
        <v>84</v>
      </c>
      <c r="D10004" s="177">
        <v>44144</v>
      </c>
      <c r="E10004">
        <v>139</v>
      </c>
      <c r="F10004" s="38">
        <f t="shared" si="156"/>
        <v>44144</v>
      </c>
    </row>
    <row r="10005" spans="1:6" x14ac:dyDescent="0.25">
      <c r="A10005" t="s">
        <v>25</v>
      </c>
      <c r="B10005" t="s">
        <v>25</v>
      </c>
      <c r="C10005" t="s">
        <v>43</v>
      </c>
      <c r="D10005" s="177">
        <v>44144</v>
      </c>
      <c r="E10005">
        <v>21</v>
      </c>
      <c r="F10005" s="38">
        <f t="shared" si="156"/>
        <v>44144</v>
      </c>
    </row>
    <row r="10006" spans="1:6" x14ac:dyDescent="0.25">
      <c r="A10006" t="s">
        <v>25</v>
      </c>
      <c r="B10006" t="s">
        <v>25</v>
      </c>
      <c r="C10006" t="s">
        <v>49</v>
      </c>
      <c r="D10006" s="177">
        <v>44144</v>
      </c>
      <c r="E10006">
        <v>81</v>
      </c>
      <c r="F10006" s="38">
        <f t="shared" si="156"/>
        <v>44144</v>
      </c>
    </row>
    <row r="10007" spans="1:6" x14ac:dyDescent="0.25">
      <c r="A10007" t="s">
        <v>25</v>
      </c>
      <c r="B10007" t="s">
        <v>25</v>
      </c>
      <c r="C10007" t="s">
        <v>31</v>
      </c>
      <c r="D10007" s="177">
        <v>44144</v>
      </c>
      <c r="E10007">
        <v>90</v>
      </c>
      <c r="F10007" s="38">
        <f t="shared" si="156"/>
        <v>44144</v>
      </c>
    </row>
    <row r="10008" spans="1:6" x14ac:dyDescent="0.25">
      <c r="A10008" t="s">
        <v>25</v>
      </c>
      <c r="B10008" t="s">
        <v>26</v>
      </c>
      <c r="C10008" t="s">
        <v>28</v>
      </c>
      <c r="D10008" s="177">
        <v>44144</v>
      </c>
      <c r="E10008">
        <v>12</v>
      </c>
      <c r="F10008" s="38">
        <f t="shared" si="156"/>
        <v>44144</v>
      </c>
    </row>
    <row r="10009" spans="1:6" x14ac:dyDescent="0.25">
      <c r="A10009" t="s">
        <v>337</v>
      </c>
      <c r="B10009" t="s">
        <v>338</v>
      </c>
      <c r="C10009" t="s">
        <v>177</v>
      </c>
      <c r="D10009" s="177">
        <v>44144</v>
      </c>
      <c r="E10009">
        <v>43</v>
      </c>
      <c r="F10009" s="38">
        <f t="shared" si="156"/>
        <v>44144</v>
      </c>
    </row>
    <row r="10010" spans="1:6" x14ac:dyDescent="0.25">
      <c r="A10010" t="s">
        <v>25</v>
      </c>
      <c r="B10010" t="s">
        <v>54</v>
      </c>
      <c r="C10010" t="s">
        <v>55</v>
      </c>
      <c r="D10010" s="177">
        <v>44144</v>
      </c>
      <c r="E10010">
        <v>173</v>
      </c>
      <c r="F10010" s="38">
        <f t="shared" si="156"/>
        <v>44144</v>
      </c>
    </row>
    <row r="10011" spans="1:6" x14ac:dyDescent="0.25">
      <c r="A10011" t="s">
        <v>25</v>
      </c>
      <c r="B10011" t="s">
        <v>25</v>
      </c>
      <c r="C10011" t="s">
        <v>53</v>
      </c>
      <c r="D10011" s="177">
        <v>44144</v>
      </c>
      <c r="E10011">
        <v>43</v>
      </c>
      <c r="F10011" s="38">
        <f t="shared" si="156"/>
        <v>44144</v>
      </c>
    </row>
    <row r="10012" spans="1:6" x14ac:dyDescent="0.25">
      <c r="A10012" t="s">
        <v>57</v>
      </c>
      <c r="B10012" t="s">
        <v>57</v>
      </c>
      <c r="C10012" t="s">
        <v>60</v>
      </c>
      <c r="D10012" s="177">
        <v>44144</v>
      </c>
      <c r="E10012">
        <v>34</v>
      </c>
      <c r="F10012" s="38">
        <f t="shared" si="156"/>
        <v>44144</v>
      </c>
    </row>
    <row r="10013" spans="1:6" x14ac:dyDescent="0.25">
      <c r="A10013" t="s">
        <v>263</v>
      </c>
      <c r="B10013" t="s">
        <v>199</v>
      </c>
      <c r="C10013" t="s">
        <v>447</v>
      </c>
      <c r="D10013" s="177">
        <v>44144</v>
      </c>
      <c r="E10013">
        <v>27</v>
      </c>
      <c r="F10013" s="38">
        <f t="shared" si="156"/>
        <v>44144</v>
      </c>
    </row>
    <row r="10014" spans="1:6" x14ac:dyDescent="0.25">
      <c r="A10014" t="s">
        <v>264</v>
      </c>
      <c r="B10014" t="s">
        <v>81</v>
      </c>
      <c r="C10014" t="s">
        <v>82</v>
      </c>
      <c r="D10014" s="177">
        <v>44144</v>
      </c>
      <c r="E10014">
        <v>45</v>
      </c>
      <c r="F10014" s="38">
        <f t="shared" si="156"/>
        <v>44144</v>
      </c>
    </row>
    <row r="10015" spans="1:6" x14ac:dyDescent="0.25">
      <c r="A10015" t="s">
        <v>264</v>
      </c>
      <c r="B10015" t="s">
        <v>83</v>
      </c>
      <c r="C10015" t="s">
        <v>90</v>
      </c>
      <c r="D10015" s="177">
        <v>44144</v>
      </c>
      <c r="E10015">
        <v>25</v>
      </c>
      <c r="F10015" s="38">
        <f t="shared" si="156"/>
        <v>44144</v>
      </c>
    </row>
    <row r="10016" spans="1:6" x14ac:dyDescent="0.25">
      <c r="A10016" t="s">
        <v>91</v>
      </c>
      <c r="B10016" t="s">
        <v>91</v>
      </c>
      <c r="C10016" t="s">
        <v>100</v>
      </c>
      <c r="D10016" s="177">
        <v>44144</v>
      </c>
      <c r="E10016">
        <v>107</v>
      </c>
      <c r="F10016" s="38">
        <f t="shared" si="156"/>
        <v>44144</v>
      </c>
    </row>
    <row r="10017" spans="1:6" x14ac:dyDescent="0.25">
      <c r="A10017" t="s">
        <v>25</v>
      </c>
      <c r="B10017" t="s">
        <v>25</v>
      </c>
      <c r="C10017" t="s">
        <v>32</v>
      </c>
      <c r="D10017" s="177">
        <v>44144</v>
      </c>
      <c r="E10017">
        <v>119</v>
      </c>
      <c r="F10017" s="38">
        <f t="shared" si="156"/>
        <v>44144</v>
      </c>
    </row>
    <row r="10018" spans="1:6" x14ac:dyDescent="0.25">
      <c r="A10018" t="s">
        <v>18</v>
      </c>
      <c r="B10018" t="s">
        <v>18</v>
      </c>
      <c r="C10018" t="s">
        <v>23</v>
      </c>
      <c r="D10018" s="177">
        <v>44144</v>
      </c>
      <c r="E10018">
        <v>17</v>
      </c>
      <c r="F10018" s="38">
        <f t="shared" si="156"/>
        <v>44144</v>
      </c>
    </row>
    <row r="10019" spans="1:6" x14ac:dyDescent="0.25">
      <c r="A10019" t="s">
        <v>18</v>
      </c>
      <c r="B10019" t="s">
        <v>19</v>
      </c>
      <c r="C10019" t="s">
        <v>20</v>
      </c>
      <c r="D10019" s="177">
        <v>44144</v>
      </c>
      <c r="E10019">
        <v>44</v>
      </c>
      <c r="F10019" s="38">
        <f t="shared" si="156"/>
        <v>44144</v>
      </c>
    </row>
    <row r="10020" spans="1:6" x14ac:dyDescent="0.25">
      <c r="A10020" t="s">
        <v>25</v>
      </c>
      <c r="B10020" t="s">
        <v>25</v>
      </c>
      <c r="C10020" t="s">
        <v>40</v>
      </c>
      <c r="D10020" s="177">
        <v>44144</v>
      </c>
      <c r="E10020">
        <v>17</v>
      </c>
      <c r="F10020" s="38">
        <f t="shared" si="156"/>
        <v>44144</v>
      </c>
    </row>
    <row r="10021" spans="1:6" x14ac:dyDescent="0.25">
      <c r="A10021" t="s">
        <v>25</v>
      </c>
      <c r="B10021" t="s">
        <v>25</v>
      </c>
      <c r="C10021" t="s">
        <v>46</v>
      </c>
      <c r="D10021" s="177">
        <v>44144</v>
      </c>
      <c r="E10021">
        <v>24</v>
      </c>
      <c r="F10021" s="38">
        <f t="shared" si="156"/>
        <v>44144</v>
      </c>
    </row>
    <row r="10022" spans="1:6" x14ac:dyDescent="0.25">
      <c r="A10022" t="s">
        <v>91</v>
      </c>
      <c r="B10022" t="s">
        <v>91</v>
      </c>
      <c r="C10022" t="s">
        <v>96</v>
      </c>
      <c r="D10022" s="177">
        <v>44144</v>
      </c>
      <c r="E10022">
        <v>43</v>
      </c>
      <c r="F10022" s="38">
        <f t="shared" si="156"/>
        <v>44144</v>
      </c>
    </row>
    <row r="10023" spans="1:6" x14ac:dyDescent="0.25">
      <c r="A10023" t="s">
        <v>264</v>
      </c>
      <c r="B10023" t="s">
        <v>83</v>
      </c>
      <c r="C10023" t="s">
        <v>179</v>
      </c>
      <c r="D10023" s="177">
        <v>44144</v>
      </c>
      <c r="E10023">
        <v>61</v>
      </c>
      <c r="F10023" s="38">
        <f t="shared" si="156"/>
        <v>44144</v>
      </c>
    </row>
    <row r="10024" spans="1:6" x14ac:dyDescent="0.25">
      <c r="A10024" t="s">
        <v>263</v>
      </c>
      <c r="B10024" t="s">
        <v>199</v>
      </c>
      <c r="C10024" t="s">
        <v>77</v>
      </c>
      <c r="D10024" s="177">
        <v>44144</v>
      </c>
      <c r="E10024">
        <v>53</v>
      </c>
      <c r="F10024" s="38">
        <f t="shared" si="156"/>
        <v>44144</v>
      </c>
    </row>
    <row r="10025" spans="1:6" x14ac:dyDescent="0.25">
      <c r="A10025" t="s">
        <v>71</v>
      </c>
      <c r="B10025" t="s">
        <v>71</v>
      </c>
      <c r="C10025" t="s">
        <v>72</v>
      </c>
      <c r="D10025" s="177">
        <v>44144</v>
      </c>
      <c r="E10025">
        <v>92</v>
      </c>
      <c r="F10025" s="38">
        <f t="shared" si="156"/>
        <v>44144</v>
      </c>
    </row>
    <row r="10026" spans="1:6" x14ac:dyDescent="0.25">
      <c r="A10026" t="s">
        <v>57</v>
      </c>
      <c r="B10026" t="s">
        <v>57</v>
      </c>
      <c r="C10026" t="s">
        <v>183</v>
      </c>
      <c r="D10026" s="177">
        <v>44144</v>
      </c>
      <c r="E10026">
        <v>17</v>
      </c>
      <c r="F10026" s="38">
        <f t="shared" si="156"/>
        <v>44144</v>
      </c>
    </row>
    <row r="10027" spans="1:6" x14ac:dyDescent="0.25">
      <c r="A10027" t="s">
        <v>57</v>
      </c>
      <c r="B10027" t="s">
        <v>57</v>
      </c>
      <c r="C10027" t="s">
        <v>130</v>
      </c>
      <c r="D10027" s="177">
        <v>44144</v>
      </c>
      <c r="E10027">
        <v>22</v>
      </c>
      <c r="F10027" s="38">
        <f t="shared" si="156"/>
        <v>44144</v>
      </c>
    </row>
    <row r="10028" spans="1:6" x14ac:dyDescent="0.25">
      <c r="A10028" t="s">
        <v>18</v>
      </c>
      <c r="B10028" t="s">
        <v>18</v>
      </c>
      <c r="D10028" s="177">
        <v>44144</v>
      </c>
      <c r="E10028">
        <v>1</v>
      </c>
      <c r="F10028" s="38">
        <f t="shared" si="156"/>
        <v>44144</v>
      </c>
    </row>
    <row r="10029" spans="1:6" x14ac:dyDescent="0.25">
      <c r="A10029" t="s">
        <v>25</v>
      </c>
      <c r="B10029" t="s">
        <v>25</v>
      </c>
      <c r="C10029" t="s">
        <v>41</v>
      </c>
      <c r="D10029" s="177">
        <v>44144</v>
      </c>
      <c r="E10029">
        <v>28</v>
      </c>
      <c r="F10029" s="38">
        <f t="shared" si="156"/>
        <v>44144</v>
      </c>
    </row>
    <row r="10030" spans="1:6" x14ac:dyDescent="0.25">
      <c r="A10030" t="s">
        <v>25</v>
      </c>
      <c r="B10030" t="s">
        <v>25</v>
      </c>
      <c r="C10030" t="s">
        <v>42</v>
      </c>
      <c r="D10030" s="177">
        <v>44144</v>
      </c>
      <c r="E10030">
        <v>33</v>
      </c>
      <c r="F10030" s="38">
        <f t="shared" si="156"/>
        <v>44144</v>
      </c>
    </row>
    <row r="10031" spans="1:6" x14ac:dyDescent="0.25">
      <c r="A10031" t="s">
        <v>25</v>
      </c>
      <c r="B10031" t="s">
        <v>25</v>
      </c>
      <c r="C10031" t="s">
        <v>48</v>
      </c>
      <c r="D10031" s="177">
        <v>44144</v>
      </c>
      <c r="E10031">
        <v>23</v>
      </c>
      <c r="F10031" s="38">
        <f t="shared" si="156"/>
        <v>44144</v>
      </c>
    </row>
    <row r="10032" spans="1:6" x14ac:dyDescent="0.25">
      <c r="A10032" t="s">
        <v>25</v>
      </c>
      <c r="B10032" t="s">
        <v>25</v>
      </c>
      <c r="C10032" t="s">
        <v>50</v>
      </c>
      <c r="D10032" s="177">
        <v>44144</v>
      </c>
      <c r="E10032">
        <v>28</v>
      </c>
      <c r="F10032" s="38">
        <f t="shared" si="156"/>
        <v>44144</v>
      </c>
    </row>
    <row r="10033" spans="1:6" x14ac:dyDescent="0.25">
      <c r="A10033" t="s">
        <v>25</v>
      </c>
      <c r="B10033" t="s">
        <v>25</v>
      </c>
      <c r="C10033" t="s">
        <v>39</v>
      </c>
      <c r="D10033" s="177">
        <v>44144</v>
      </c>
      <c r="E10033">
        <v>59</v>
      </c>
      <c r="F10033" s="38">
        <f t="shared" si="156"/>
        <v>44144</v>
      </c>
    </row>
    <row r="10034" spans="1:6" x14ac:dyDescent="0.25">
      <c r="A10034" t="s">
        <v>25</v>
      </c>
      <c r="B10034" t="s">
        <v>25</v>
      </c>
      <c r="C10034" t="s">
        <v>34</v>
      </c>
      <c r="D10034" s="177">
        <v>44144</v>
      </c>
      <c r="E10034">
        <v>70</v>
      </c>
      <c r="F10034" s="38">
        <f t="shared" si="156"/>
        <v>44144</v>
      </c>
    </row>
    <row r="10035" spans="1:6" x14ac:dyDescent="0.25">
      <c r="A10035" t="s">
        <v>25</v>
      </c>
      <c r="B10035" t="s">
        <v>25</v>
      </c>
      <c r="C10035" t="s">
        <v>37</v>
      </c>
      <c r="D10035" s="177">
        <v>44144</v>
      </c>
      <c r="E10035">
        <v>65</v>
      </c>
      <c r="F10035" s="38">
        <f t="shared" si="156"/>
        <v>44144</v>
      </c>
    </row>
    <row r="10036" spans="1:6" x14ac:dyDescent="0.25">
      <c r="A10036" t="s">
        <v>25</v>
      </c>
      <c r="B10036" t="s">
        <v>25</v>
      </c>
      <c r="C10036" t="s">
        <v>36</v>
      </c>
      <c r="D10036" s="177">
        <v>44144</v>
      </c>
      <c r="E10036">
        <v>46</v>
      </c>
      <c r="F10036" s="38">
        <f t="shared" si="156"/>
        <v>44144</v>
      </c>
    </row>
    <row r="10037" spans="1:6" x14ac:dyDescent="0.25">
      <c r="A10037" t="s">
        <v>25</v>
      </c>
      <c r="B10037" t="s">
        <v>25</v>
      </c>
      <c r="C10037" t="s">
        <v>45</v>
      </c>
      <c r="D10037" s="177">
        <v>44144</v>
      </c>
      <c r="E10037">
        <v>67</v>
      </c>
      <c r="F10037" s="38">
        <f t="shared" si="156"/>
        <v>44144</v>
      </c>
    </row>
    <row r="10038" spans="1:6" x14ac:dyDescent="0.25">
      <c r="A10038" t="s">
        <v>25</v>
      </c>
      <c r="B10038" t="s">
        <v>25</v>
      </c>
      <c r="C10038" t="s">
        <v>47</v>
      </c>
      <c r="D10038" s="177">
        <v>44144</v>
      </c>
      <c r="E10038">
        <v>79</v>
      </c>
      <c r="F10038" s="38">
        <f t="shared" si="156"/>
        <v>44144</v>
      </c>
    </row>
    <row r="10039" spans="1:6" x14ac:dyDescent="0.25">
      <c r="A10039" t="s">
        <v>25</v>
      </c>
      <c r="B10039" t="s">
        <v>29</v>
      </c>
      <c r="C10039" t="s">
        <v>30</v>
      </c>
      <c r="D10039" s="177">
        <v>44144</v>
      </c>
      <c r="E10039">
        <v>60</v>
      </c>
      <c r="F10039" s="38">
        <f t="shared" si="156"/>
        <v>44144</v>
      </c>
    </row>
    <row r="10040" spans="1:6" x14ac:dyDescent="0.25">
      <c r="A10040" t="s">
        <v>18</v>
      </c>
      <c r="B10040" t="s">
        <v>18</v>
      </c>
      <c r="C10040" t="s">
        <v>24</v>
      </c>
      <c r="D10040" s="177">
        <v>44144</v>
      </c>
      <c r="E10040">
        <v>54</v>
      </c>
      <c r="F10040" s="38">
        <f t="shared" si="156"/>
        <v>44144</v>
      </c>
    </row>
    <row r="10041" spans="1:6" x14ac:dyDescent="0.25">
      <c r="A10041" t="s">
        <v>25</v>
      </c>
      <c r="B10041" t="s">
        <v>26</v>
      </c>
      <c r="C10041" t="s">
        <v>27</v>
      </c>
      <c r="D10041" s="177">
        <v>44144</v>
      </c>
      <c r="E10041">
        <v>1</v>
      </c>
      <c r="F10041" s="38">
        <f t="shared" si="156"/>
        <v>44144</v>
      </c>
    </row>
    <row r="10042" spans="1:6" x14ac:dyDescent="0.25">
      <c r="A10042" t="s">
        <v>57</v>
      </c>
      <c r="B10042" t="s">
        <v>57</v>
      </c>
      <c r="C10042" t="s">
        <v>446</v>
      </c>
      <c r="D10042" s="177">
        <v>44144</v>
      </c>
      <c r="E10042">
        <v>26</v>
      </c>
      <c r="F10042" s="38">
        <f t="shared" si="156"/>
        <v>44144</v>
      </c>
    </row>
    <row r="10043" spans="1:6" x14ac:dyDescent="0.25">
      <c r="A10043" t="s">
        <v>25</v>
      </c>
      <c r="B10043" t="s">
        <v>54</v>
      </c>
      <c r="C10043" t="s">
        <v>56</v>
      </c>
      <c r="D10043" s="177">
        <v>44144</v>
      </c>
      <c r="E10043">
        <v>72</v>
      </c>
      <c r="F10043" s="38">
        <f t="shared" si="156"/>
        <v>44144</v>
      </c>
    </row>
    <row r="10044" spans="1:6" x14ac:dyDescent="0.25">
      <c r="A10044" t="s">
        <v>263</v>
      </c>
      <c r="B10044" t="s">
        <v>199</v>
      </c>
      <c r="C10044" t="s">
        <v>75</v>
      </c>
      <c r="D10044" s="177">
        <v>44144</v>
      </c>
      <c r="E10044">
        <v>54</v>
      </c>
      <c r="F10044" s="38">
        <f t="shared" si="156"/>
        <v>44144</v>
      </c>
    </row>
    <row r="10045" spans="1:6" x14ac:dyDescent="0.25">
      <c r="A10045" t="s">
        <v>91</v>
      </c>
      <c r="B10045" t="s">
        <v>91</v>
      </c>
      <c r="C10045" t="s">
        <v>98</v>
      </c>
      <c r="D10045" s="177">
        <v>44144</v>
      </c>
      <c r="E10045">
        <v>46</v>
      </c>
      <c r="F10045" s="38">
        <f t="shared" si="156"/>
        <v>44144</v>
      </c>
    </row>
    <row r="10046" spans="1:6" x14ac:dyDescent="0.25">
      <c r="A10046" t="s">
        <v>91</v>
      </c>
      <c r="B10046" t="s">
        <v>91</v>
      </c>
      <c r="C10046" t="s">
        <v>101</v>
      </c>
      <c r="D10046" s="177">
        <v>44144</v>
      </c>
      <c r="E10046">
        <v>38</v>
      </c>
      <c r="F10046" s="38">
        <f t="shared" si="156"/>
        <v>44144</v>
      </c>
    </row>
    <row r="10047" spans="1:6" x14ac:dyDescent="0.25">
      <c r="A10047" t="s">
        <v>25</v>
      </c>
      <c r="B10047" t="s">
        <v>25</v>
      </c>
      <c r="C10047" t="s">
        <v>34</v>
      </c>
      <c r="D10047" s="177">
        <v>44143</v>
      </c>
      <c r="E10047">
        <v>13</v>
      </c>
      <c r="F10047" s="38">
        <f t="shared" si="156"/>
        <v>44143</v>
      </c>
    </row>
    <row r="10048" spans="1:6" x14ac:dyDescent="0.25">
      <c r="A10048" t="s">
        <v>91</v>
      </c>
      <c r="B10048" t="s">
        <v>91</v>
      </c>
      <c r="C10048" t="s">
        <v>100</v>
      </c>
      <c r="D10048" s="177">
        <v>44142</v>
      </c>
      <c r="E10048">
        <v>41</v>
      </c>
      <c r="F10048" s="38">
        <f t="shared" si="156"/>
        <v>44142</v>
      </c>
    </row>
    <row r="10049" spans="1:6" x14ac:dyDescent="0.25">
      <c r="A10049" t="s">
        <v>91</v>
      </c>
      <c r="B10049" t="s">
        <v>91</v>
      </c>
      <c r="C10049" t="s">
        <v>96</v>
      </c>
      <c r="D10049" s="177">
        <v>44142</v>
      </c>
      <c r="E10049">
        <v>1</v>
      </c>
      <c r="F10049" s="38">
        <f t="shared" si="156"/>
        <v>44142</v>
      </c>
    </row>
    <row r="10050" spans="1:6" x14ac:dyDescent="0.25">
      <c r="A10050" t="s">
        <v>57</v>
      </c>
      <c r="B10050" t="s">
        <v>57</v>
      </c>
      <c r="C10050" t="s">
        <v>130</v>
      </c>
      <c r="D10050" s="177">
        <v>44142</v>
      </c>
      <c r="E10050">
        <v>20</v>
      </c>
      <c r="F10050" s="38">
        <f t="shared" si="156"/>
        <v>44142</v>
      </c>
    </row>
    <row r="10051" spans="1:6" x14ac:dyDescent="0.25">
      <c r="A10051" t="s">
        <v>264</v>
      </c>
      <c r="B10051" t="s">
        <v>83</v>
      </c>
      <c r="C10051" t="s">
        <v>80</v>
      </c>
      <c r="D10051" s="177">
        <v>44141</v>
      </c>
      <c r="E10051">
        <v>17</v>
      </c>
      <c r="F10051" s="38">
        <f t="shared" ref="F10051:F10114" si="157">D10051</f>
        <v>44141</v>
      </c>
    </row>
    <row r="10052" spans="1:6" x14ac:dyDescent="0.25">
      <c r="A10052" t="s">
        <v>264</v>
      </c>
      <c r="B10052" t="s">
        <v>83</v>
      </c>
      <c r="C10052" t="s">
        <v>90</v>
      </c>
      <c r="D10052" s="177">
        <v>44141</v>
      </c>
      <c r="E10052">
        <v>36</v>
      </c>
      <c r="F10052" s="38">
        <f t="shared" si="157"/>
        <v>44141</v>
      </c>
    </row>
    <row r="10053" spans="1:6" x14ac:dyDescent="0.25">
      <c r="A10053" t="s">
        <v>264</v>
      </c>
      <c r="B10053" t="s">
        <v>83</v>
      </c>
      <c r="C10053" t="s">
        <v>84</v>
      </c>
      <c r="D10053" s="177">
        <v>44141</v>
      </c>
      <c r="E10053">
        <v>77</v>
      </c>
      <c r="F10053" s="38">
        <f t="shared" si="157"/>
        <v>44141</v>
      </c>
    </row>
    <row r="10054" spans="1:6" x14ac:dyDescent="0.25">
      <c r="A10054" t="s">
        <v>25</v>
      </c>
      <c r="B10054" t="s">
        <v>26</v>
      </c>
      <c r="C10054" t="s">
        <v>28</v>
      </c>
      <c r="D10054" s="177">
        <v>44141</v>
      </c>
      <c r="E10054">
        <v>39</v>
      </c>
      <c r="F10054" s="38">
        <f t="shared" si="157"/>
        <v>44141</v>
      </c>
    </row>
    <row r="10055" spans="1:6" x14ac:dyDescent="0.25">
      <c r="A10055" t="s">
        <v>25</v>
      </c>
      <c r="B10055" t="s">
        <v>26</v>
      </c>
      <c r="C10055" t="s">
        <v>27</v>
      </c>
      <c r="D10055" s="177">
        <v>44141</v>
      </c>
      <c r="E10055">
        <v>17</v>
      </c>
      <c r="F10055" s="38">
        <f t="shared" si="157"/>
        <v>44141</v>
      </c>
    </row>
    <row r="10056" spans="1:6" x14ac:dyDescent="0.25">
      <c r="A10056" t="s">
        <v>25</v>
      </c>
      <c r="B10056" t="s">
        <v>25</v>
      </c>
      <c r="C10056" t="s">
        <v>49</v>
      </c>
      <c r="D10056" s="177">
        <v>44141</v>
      </c>
      <c r="E10056">
        <v>73</v>
      </c>
      <c r="F10056" s="38">
        <f t="shared" si="157"/>
        <v>44141</v>
      </c>
    </row>
    <row r="10057" spans="1:6" x14ac:dyDescent="0.25">
      <c r="A10057" t="s">
        <v>25</v>
      </c>
      <c r="B10057" t="s">
        <v>25</v>
      </c>
      <c r="C10057" t="s">
        <v>46</v>
      </c>
      <c r="D10057" s="177">
        <v>44141</v>
      </c>
      <c r="E10057">
        <v>32</v>
      </c>
      <c r="F10057" s="38">
        <f t="shared" si="157"/>
        <v>44141</v>
      </c>
    </row>
    <row r="10058" spans="1:6" x14ac:dyDescent="0.25">
      <c r="A10058" t="s">
        <v>18</v>
      </c>
      <c r="B10058" t="s">
        <v>19</v>
      </c>
      <c r="C10058" t="s">
        <v>20</v>
      </c>
      <c r="D10058" s="177">
        <v>44141</v>
      </c>
      <c r="E10058">
        <v>45</v>
      </c>
      <c r="F10058" s="38">
        <f t="shared" si="157"/>
        <v>44141</v>
      </c>
    </row>
    <row r="10059" spans="1:6" x14ac:dyDescent="0.25">
      <c r="A10059" t="s">
        <v>337</v>
      </c>
      <c r="B10059" t="s">
        <v>338</v>
      </c>
      <c r="C10059" t="s">
        <v>177</v>
      </c>
      <c r="D10059" s="177">
        <v>44141</v>
      </c>
      <c r="E10059">
        <v>20</v>
      </c>
      <c r="F10059" s="38">
        <f t="shared" si="157"/>
        <v>44141</v>
      </c>
    </row>
    <row r="10060" spans="1:6" x14ac:dyDescent="0.25">
      <c r="A10060" t="s">
        <v>18</v>
      </c>
      <c r="B10060" t="s">
        <v>18</v>
      </c>
      <c r="C10060" t="s">
        <v>23</v>
      </c>
      <c r="D10060" s="177">
        <v>44141</v>
      </c>
      <c r="E10060">
        <v>30</v>
      </c>
      <c r="F10060" s="38">
        <f t="shared" si="157"/>
        <v>44141</v>
      </c>
    </row>
    <row r="10061" spans="1:6" x14ac:dyDescent="0.25">
      <c r="A10061" t="s">
        <v>25</v>
      </c>
      <c r="B10061" t="s">
        <v>25</v>
      </c>
      <c r="C10061" t="s">
        <v>32</v>
      </c>
      <c r="D10061" s="177">
        <v>44141</v>
      </c>
      <c r="E10061">
        <v>50</v>
      </c>
      <c r="F10061" s="38">
        <f t="shared" si="157"/>
        <v>44141</v>
      </c>
    </row>
    <row r="10062" spans="1:6" x14ac:dyDescent="0.25">
      <c r="A10062" t="s">
        <v>91</v>
      </c>
      <c r="B10062" t="s">
        <v>91</v>
      </c>
      <c r="C10062" t="s">
        <v>96</v>
      </c>
      <c r="D10062" s="177">
        <v>44141</v>
      </c>
      <c r="E10062">
        <v>22</v>
      </c>
      <c r="F10062" s="38">
        <f t="shared" si="157"/>
        <v>44141</v>
      </c>
    </row>
    <row r="10063" spans="1:6" x14ac:dyDescent="0.25">
      <c r="A10063" t="s">
        <v>91</v>
      </c>
      <c r="B10063" t="s">
        <v>91</v>
      </c>
      <c r="C10063" t="s">
        <v>95</v>
      </c>
      <c r="D10063" s="177">
        <v>44141</v>
      </c>
      <c r="E10063">
        <v>1</v>
      </c>
      <c r="F10063" s="38">
        <f t="shared" si="157"/>
        <v>44141</v>
      </c>
    </row>
    <row r="10064" spans="1:6" x14ac:dyDescent="0.25">
      <c r="A10064" t="s">
        <v>264</v>
      </c>
      <c r="B10064" t="s">
        <v>81</v>
      </c>
      <c r="C10064" t="s">
        <v>82</v>
      </c>
      <c r="D10064" s="177">
        <v>44141</v>
      </c>
      <c r="E10064">
        <v>41</v>
      </c>
      <c r="F10064" s="38">
        <f t="shared" si="157"/>
        <v>44141</v>
      </c>
    </row>
    <row r="10065" spans="1:6" x14ac:dyDescent="0.25">
      <c r="A10065" t="s">
        <v>263</v>
      </c>
      <c r="B10065" t="s">
        <v>199</v>
      </c>
      <c r="C10065" t="s">
        <v>447</v>
      </c>
      <c r="D10065" s="177">
        <v>44141</v>
      </c>
      <c r="E10065">
        <v>6</v>
      </c>
      <c r="F10065" s="38">
        <f t="shared" si="157"/>
        <v>44141</v>
      </c>
    </row>
    <row r="10066" spans="1:6" x14ac:dyDescent="0.25">
      <c r="A10066" t="s">
        <v>57</v>
      </c>
      <c r="B10066" t="s">
        <v>57</v>
      </c>
      <c r="C10066" t="s">
        <v>61</v>
      </c>
      <c r="D10066" s="177">
        <v>44141</v>
      </c>
      <c r="E10066">
        <v>1</v>
      </c>
      <c r="F10066" s="38">
        <f t="shared" si="157"/>
        <v>44141</v>
      </c>
    </row>
    <row r="10067" spans="1:6" x14ac:dyDescent="0.25">
      <c r="A10067" t="s">
        <v>25</v>
      </c>
      <c r="B10067" t="s">
        <v>25</v>
      </c>
      <c r="C10067" t="s">
        <v>53</v>
      </c>
      <c r="D10067" s="177">
        <v>44141</v>
      </c>
      <c r="E10067">
        <v>24</v>
      </c>
      <c r="F10067" s="38">
        <f t="shared" si="157"/>
        <v>44141</v>
      </c>
    </row>
    <row r="10068" spans="1:6" x14ac:dyDescent="0.25">
      <c r="A10068" t="s">
        <v>91</v>
      </c>
      <c r="B10068" t="s">
        <v>91</v>
      </c>
      <c r="C10068" t="s">
        <v>94</v>
      </c>
      <c r="D10068" s="177">
        <v>44141</v>
      </c>
      <c r="E10068">
        <v>39</v>
      </c>
      <c r="F10068" s="38">
        <f t="shared" si="157"/>
        <v>44141</v>
      </c>
    </row>
    <row r="10069" spans="1:6" x14ac:dyDescent="0.25">
      <c r="A10069" t="s">
        <v>25</v>
      </c>
      <c r="B10069" t="s">
        <v>54</v>
      </c>
      <c r="C10069" t="s">
        <v>56</v>
      </c>
      <c r="D10069" s="177">
        <v>44141</v>
      </c>
      <c r="E10069">
        <v>76</v>
      </c>
      <c r="F10069" s="38">
        <f t="shared" si="157"/>
        <v>44141</v>
      </c>
    </row>
    <row r="10070" spans="1:6" x14ac:dyDescent="0.25">
      <c r="A10070" t="s">
        <v>25</v>
      </c>
      <c r="B10070" t="s">
        <v>54</v>
      </c>
      <c r="C10070" t="s">
        <v>55</v>
      </c>
      <c r="D10070" s="177">
        <v>44141</v>
      </c>
      <c r="E10070">
        <v>158</v>
      </c>
      <c r="F10070" s="38">
        <f t="shared" si="157"/>
        <v>44141</v>
      </c>
    </row>
    <row r="10071" spans="1:6" x14ac:dyDescent="0.25">
      <c r="A10071" t="s">
        <v>71</v>
      </c>
      <c r="B10071" t="s">
        <v>71</v>
      </c>
      <c r="C10071" t="s">
        <v>72</v>
      </c>
      <c r="D10071" s="177">
        <v>44141</v>
      </c>
      <c r="E10071">
        <v>34</v>
      </c>
      <c r="F10071" s="38">
        <f t="shared" si="157"/>
        <v>44141</v>
      </c>
    </row>
    <row r="10072" spans="1:6" x14ac:dyDescent="0.25">
      <c r="A10072" t="s">
        <v>57</v>
      </c>
      <c r="B10072" t="s">
        <v>57</v>
      </c>
      <c r="C10072" t="s">
        <v>63</v>
      </c>
      <c r="D10072" s="177">
        <v>44141</v>
      </c>
      <c r="E10072">
        <v>41</v>
      </c>
      <c r="F10072" s="38">
        <f t="shared" si="157"/>
        <v>44141</v>
      </c>
    </row>
    <row r="10073" spans="1:6" x14ac:dyDescent="0.25">
      <c r="A10073" t="s">
        <v>263</v>
      </c>
      <c r="B10073" t="s">
        <v>199</v>
      </c>
      <c r="C10073" t="s">
        <v>77</v>
      </c>
      <c r="D10073" s="177">
        <v>44141</v>
      </c>
      <c r="E10073">
        <v>31</v>
      </c>
      <c r="F10073" s="38">
        <f t="shared" si="157"/>
        <v>44141</v>
      </c>
    </row>
    <row r="10074" spans="1:6" x14ac:dyDescent="0.25">
      <c r="A10074" t="s">
        <v>25</v>
      </c>
      <c r="B10074" t="s">
        <v>25</v>
      </c>
      <c r="C10074" t="s">
        <v>41</v>
      </c>
      <c r="D10074" s="177">
        <v>44141</v>
      </c>
      <c r="E10074">
        <v>34</v>
      </c>
      <c r="F10074" s="38">
        <f t="shared" si="157"/>
        <v>44141</v>
      </c>
    </row>
    <row r="10075" spans="1:6" x14ac:dyDescent="0.25">
      <c r="A10075" t="s">
        <v>25</v>
      </c>
      <c r="B10075" t="s">
        <v>25</v>
      </c>
      <c r="C10075" t="s">
        <v>39</v>
      </c>
      <c r="D10075" s="177">
        <v>44141</v>
      </c>
      <c r="E10075">
        <v>49</v>
      </c>
      <c r="F10075" s="38">
        <f t="shared" si="157"/>
        <v>44141</v>
      </c>
    </row>
    <row r="10076" spans="1:6" x14ac:dyDescent="0.25">
      <c r="A10076" t="s">
        <v>25</v>
      </c>
      <c r="B10076" t="s">
        <v>25</v>
      </c>
      <c r="C10076" t="s">
        <v>48</v>
      </c>
      <c r="D10076" s="177">
        <v>44141</v>
      </c>
      <c r="E10076">
        <v>1</v>
      </c>
      <c r="F10076" s="38">
        <f t="shared" si="157"/>
        <v>44141</v>
      </c>
    </row>
    <row r="10077" spans="1:6" x14ac:dyDescent="0.25">
      <c r="A10077" t="s">
        <v>25</v>
      </c>
      <c r="B10077" t="s">
        <v>25</v>
      </c>
      <c r="C10077" t="s">
        <v>186</v>
      </c>
      <c r="D10077" s="177">
        <v>44141</v>
      </c>
      <c r="E10077">
        <v>2</v>
      </c>
      <c r="F10077" s="38">
        <f t="shared" si="157"/>
        <v>44141</v>
      </c>
    </row>
    <row r="10078" spans="1:6" x14ac:dyDescent="0.25">
      <c r="A10078" t="s">
        <v>263</v>
      </c>
      <c r="B10078" t="s">
        <v>199</v>
      </c>
      <c r="C10078" t="s">
        <v>75</v>
      </c>
      <c r="D10078" s="177">
        <v>44141</v>
      </c>
      <c r="E10078">
        <v>41</v>
      </c>
      <c r="F10078" s="38">
        <f t="shared" si="157"/>
        <v>44141</v>
      </c>
    </row>
    <row r="10079" spans="1:6" x14ac:dyDescent="0.25">
      <c r="A10079" t="s">
        <v>263</v>
      </c>
      <c r="B10079" t="s">
        <v>199</v>
      </c>
      <c r="C10079" t="s">
        <v>188</v>
      </c>
      <c r="D10079" s="177">
        <v>44141</v>
      </c>
      <c r="E10079">
        <v>1</v>
      </c>
      <c r="F10079" s="38">
        <f t="shared" si="157"/>
        <v>44141</v>
      </c>
    </row>
    <row r="10080" spans="1:6" x14ac:dyDescent="0.25">
      <c r="A10080" t="s">
        <v>57</v>
      </c>
      <c r="B10080" t="s">
        <v>57</v>
      </c>
      <c r="C10080" t="s">
        <v>62</v>
      </c>
      <c r="D10080" s="177">
        <v>44141</v>
      </c>
      <c r="E10080">
        <v>43</v>
      </c>
      <c r="F10080" s="38">
        <f t="shared" si="157"/>
        <v>44141</v>
      </c>
    </row>
    <row r="10081" spans="1:6" x14ac:dyDescent="0.25">
      <c r="A10081" t="s">
        <v>18</v>
      </c>
      <c r="B10081" t="s">
        <v>18</v>
      </c>
      <c r="C10081" t="s">
        <v>24</v>
      </c>
      <c r="D10081" s="177">
        <v>44141</v>
      </c>
      <c r="E10081">
        <v>19</v>
      </c>
      <c r="F10081" s="38">
        <f t="shared" si="157"/>
        <v>44141</v>
      </c>
    </row>
    <row r="10082" spans="1:6" x14ac:dyDescent="0.25">
      <c r="A10082" t="s">
        <v>25</v>
      </c>
      <c r="B10082" t="s">
        <v>29</v>
      </c>
      <c r="C10082" t="s">
        <v>30</v>
      </c>
      <c r="D10082" s="177">
        <v>44141</v>
      </c>
      <c r="E10082">
        <v>43</v>
      </c>
      <c r="F10082" s="38">
        <f t="shared" si="157"/>
        <v>44141</v>
      </c>
    </row>
    <row r="10083" spans="1:6" x14ac:dyDescent="0.25">
      <c r="A10083" t="s">
        <v>25</v>
      </c>
      <c r="B10083" t="s">
        <v>25</v>
      </c>
      <c r="C10083" t="s">
        <v>47</v>
      </c>
      <c r="D10083" s="177">
        <v>44141</v>
      </c>
      <c r="E10083">
        <v>62</v>
      </c>
      <c r="F10083" s="38">
        <f t="shared" si="157"/>
        <v>44141</v>
      </c>
    </row>
    <row r="10084" spans="1:6" x14ac:dyDescent="0.25">
      <c r="A10084" t="s">
        <v>25</v>
      </c>
      <c r="B10084" t="s">
        <v>25</v>
      </c>
      <c r="C10084" t="s">
        <v>45</v>
      </c>
      <c r="D10084" s="177">
        <v>44141</v>
      </c>
      <c r="E10084">
        <v>107</v>
      </c>
      <c r="F10084" s="38">
        <f t="shared" si="157"/>
        <v>44141</v>
      </c>
    </row>
    <row r="10085" spans="1:6" x14ac:dyDescent="0.25">
      <c r="A10085" t="s">
        <v>25</v>
      </c>
      <c r="B10085" t="s">
        <v>25</v>
      </c>
      <c r="C10085" t="s">
        <v>37</v>
      </c>
      <c r="D10085" s="177">
        <v>44141</v>
      </c>
      <c r="E10085">
        <v>54</v>
      </c>
      <c r="F10085" s="38">
        <f t="shared" si="157"/>
        <v>44141</v>
      </c>
    </row>
    <row r="10086" spans="1:6" x14ac:dyDescent="0.25">
      <c r="A10086" t="s">
        <v>25</v>
      </c>
      <c r="B10086" t="s">
        <v>25</v>
      </c>
      <c r="C10086" t="s">
        <v>34</v>
      </c>
      <c r="D10086" s="177">
        <v>44141</v>
      </c>
      <c r="E10086">
        <v>27</v>
      </c>
      <c r="F10086" s="38">
        <f t="shared" si="157"/>
        <v>44141</v>
      </c>
    </row>
    <row r="10087" spans="1:6" x14ac:dyDescent="0.25">
      <c r="A10087" t="s">
        <v>25</v>
      </c>
      <c r="B10087" t="s">
        <v>25</v>
      </c>
      <c r="C10087" t="s">
        <v>42</v>
      </c>
      <c r="D10087" s="177">
        <v>44140</v>
      </c>
      <c r="E10087">
        <v>49</v>
      </c>
      <c r="F10087" s="38">
        <f t="shared" si="157"/>
        <v>44140</v>
      </c>
    </row>
    <row r="10088" spans="1:6" x14ac:dyDescent="0.25">
      <c r="A10088" t="s">
        <v>25</v>
      </c>
      <c r="B10088" t="s">
        <v>25</v>
      </c>
      <c r="C10088" t="s">
        <v>43</v>
      </c>
      <c r="D10088" s="177">
        <v>44140</v>
      </c>
      <c r="E10088">
        <v>23</v>
      </c>
      <c r="F10088" s="38">
        <f t="shared" si="157"/>
        <v>44140</v>
      </c>
    </row>
    <row r="10089" spans="1:6" x14ac:dyDescent="0.25">
      <c r="A10089" t="s">
        <v>25</v>
      </c>
      <c r="B10089" t="s">
        <v>25</v>
      </c>
      <c r="C10089" t="s">
        <v>49</v>
      </c>
      <c r="D10089" s="177">
        <v>44140</v>
      </c>
      <c r="E10089">
        <v>92</v>
      </c>
      <c r="F10089" s="38">
        <f t="shared" si="157"/>
        <v>44140</v>
      </c>
    </row>
    <row r="10090" spans="1:6" x14ac:dyDescent="0.25">
      <c r="A10090" t="s">
        <v>25</v>
      </c>
      <c r="B10090" t="s">
        <v>26</v>
      </c>
      <c r="C10090" t="s">
        <v>28</v>
      </c>
      <c r="D10090" s="177">
        <v>44140</v>
      </c>
      <c r="E10090">
        <v>40</v>
      </c>
      <c r="F10090" s="38">
        <f t="shared" si="157"/>
        <v>44140</v>
      </c>
    </row>
    <row r="10091" spans="1:6" x14ac:dyDescent="0.25">
      <c r="A10091" t="s">
        <v>25</v>
      </c>
      <c r="B10091" t="s">
        <v>25</v>
      </c>
      <c r="C10091" t="s">
        <v>31</v>
      </c>
      <c r="D10091" s="177">
        <v>44140</v>
      </c>
      <c r="E10091">
        <v>95</v>
      </c>
      <c r="F10091" s="38">
        <f t="shared" si="157"/>
        <v>44140</v>
      </c>
    </row>
    <row r="10092" spans="1:6" x14ac:dyDescent="0.25">
      <c r="A10092" t="s">
        <v>337</v>
      </c>
      <c r="B10092" t="s">
        <v>338</v>
      </c>
      <c r="C10092" t="s">
        <v>177</v>
      </c>
      <c r="D10092" s="177">
        <v>44140</v>
      </c>
      <c r="E10092">
        <v>31</v>
      </c>
      <c r="F10092" s="38">
        <f t="shared" si="157"/>
        <v>44140</v>
      </c>
    </row>
    <row r="10093" spans="1:6" x14ac:dyDescent="0.25">
      <c r="A10093" t="s">
        <v>263</v>
      </c>
      <c r="B10093" t="s">
        <v>199</v>
      </c>
      <c r="C10093" t="s">
        <v>77</v>
      </c>
      <c r="D10093" s="177">
        <v>44140</v>
      </c>
      <c r="E10093">
        <v>60</v>
      </c>
      <c r="F10093" s="38">
        <f t="shared" si="157"/>
        <v>44140</v>
      </c>
    </row>
    <row r="10094" spans="1:6" x14ac:dyDescent="0.25">
      <c r="A10094" t="s">
        <v>91</v>
      </c>
      <c r="B10094" t="s">
        <v>91</v>
      </c>
      <c r="C10094" t="s">
        <v>96</v>
      </c>
      <c r="D10094" s="177">
        <v>44140</v>
      </c>
      <c r="E10094">
        <v>61</v>
      </c>
      <c r="F10094" s="38">
        <f t="shared" si="157"/>
        <v>44140</v>
      </c>
    </row>
    <row r="10095" spans="1:6" x14ac:dyDescent="0.25">
      <c r="A10095" t="s">
        <v>264</v>
      </c>
      <c r="B10095" t="s">
        <v>83</v>
      </c>
      <c r="C10095" t="s">
        <v>84</v>
      </c>
      <c r="D10095" s="177">
        <v>44140</v>
      </c>
      <c r="E10095">
        <v>147</v>
      </c>
      <c r="F10095" s="38">
        <f t="shared" si="157"/>
        <v>44140</v>
      </c>
    </row>
    <row r="10096" spans="1:6" x14ac:dyDescent="0.25">
      <c r="A10096" t="s">
        <v>25</v>
      </c>
      <c r="B10096" t="s">
        <v>25</v>
      </c>
      <c r="C10096" t="s">
        <v>45</v>
      </c>
      <c r="D10096" s="177">
        <v>44140</v>
      </c>
      <c r="E10096">
        <v>96</v>
      </c>
      <c r="F10096" s="38">
        <f t="shared" si="157"/>
        <v>44140</v>
      </c>
    </row>
    <row r="10097" spans="1:6" x14ac:dyDescent="0.25">
      <c r="A10097" t="s">
        <v>25</v>
      </c>
      <c r="B10097" t="s">
        <v>25</v>
      </c>
      <c r="C10097" t="s">
        <v>46</v>
      </c>
      <c r="D10097" s="177">
        <v>44140</v>
      </c>
      <c r="E10097">
        <v>49</v>
      </c>
      <c r="F10097" s="38">
        <f t="shared" si="157"/>
        <v>44140</v>
      </c>
    </row>
    <row r="10098" spans="1:6" x14ac:dyDescent="0.25">
      <c r="A10098" t="s">
        <v>25</v>
      </c>
      <c r="B10098" t="s">
        <v>25</v>
      </c>
      <c r="C10098" t="s">
        <v>40</v>
      </c>
      <c r="D10098" s="177">
        <v>44140</v>
      </c>
      <c r="E10098">
        <v>1</v>
      </c>
      <c r="F10098" s="38">
        <f t="shared" si="157"/>
        <v>44140</v>
      </c>
    </row>
    <row r="10099" spans="1:6" x14ac:dyDescent="0.25">
      <c r="A10099" t="s">
        <v>25</v>
      </c>
      <c r="B10099" t="s">
        <v>25</v>
      </c>
      <c r="C10099" t="s">
        <v>34</v>
      </c>
      <c r="D10099" s="177">
        <v>44140</v>
      </c>
      <c r="E10099">
        <v>61</v>
      </c>
      <c r="F10099" s="38">
        <f t="shared" si="157"/>
        <v>44140</v>
      </c>
    </row>
    <row r="10100" spans="1:6" x14ac:dyDescent="0.25">
      <c r="A10100" t="s">
        <v>25</v>
      </c>
      <c r="B10100" t="s">
        <v>25</v>
      </c>
      <c r="C10100" t="s">
        <v>37</v>
      </c>
      <c r="D10100" s="177">
        <v>44140</v>
      </c>
      <c r="E10100">
        <v>46</v>
      </c>
      <c r="F10100" s="38">
        <f t="shared" si="157"/>
        <v>44140</v>
      </c>
    </row>
    <row r="10101" spans="1:6" x14ac:dyDescent="0.25">
      <c r="A10101" t="s">
        <v>18</v>
      </c>
      <c r="B10101" t="s">
        <v>19</v>
      </c>
      <c r="C10101" t="s">
        <v>372</v>
      </c>
      <c r="D10101" s="177">
        <v>44140</v>
      </c>
      <c r="E10101">
        <v>7</v>
      </c>
      <c r="F10101" s="38">
        <f t="shared" si="157"/>
        <v>44140</v>
      </c>
    </row>
    <row r="10102" spans="1:6" x14ac:dyDescent="0.25">
      <c r="A10102" t="s">
        <v>25</v>
      </c>
      <c r="B10102" t="s">
        <v>26</v>
      </c>
      <c r="C10102" t="s">
        <v>27</v>
      </c>
      <c r="D10102" s="177">
        <v>44140</v>
      </c>
      <c r="E10102">
        <v>36</v>
      </c>
      <c r="F10102" s="38">
        <f t="shared" si="157"/>
        <v>44140</v>
      </c>
    </row>
    <row r="10103" spans="1:6" x14ac:dyDescent="0.25">
      <c r="A10103" t="s">
        <v>25</v>
      </c>
      <c r="B10103" t="s">
        <v>25</v>
      </c>
      <c r="C10103" t="s">
        <v>32</v>
      </c>
      <c r="D10103" s="177">
        <v>44140</v>
      </c>
      <c r="E10103">
        <v>101</v>
      </c>
      <c r="F10103" s="38">
        <f t="shared" si="157"/>
        <v>44140</v>
      </c>
    </row>
    <row r="10104" spans="1:6" x14ac:dyDescent="0.25">
      <c r="A10104" t="s">
        <v>25</v>
      </c>
      <c r="B10104" t="s">
        <v>29</v>
      </c>
      <c r="C10104" t="s">
        <v>30</v>
      </c>
      <c r="D10104" s="177">
        <v>44140</v>
      </c>
      <c r="E10104">
        <v>106</v>
      </c>
      <c r="F10104" s="38">
        <f t="shared" si="157"/>
        <v>44140</v>
      </c>
    </row>
    <row r="10105" spans="1:6" x14ac:dyDescent="0.25">
      <c r="A10105" t="s">
        <v>263</v>
      </c>
      <c r="B10105" t="s">
        <v>199</v>
      </c>
      <c r="C10105" t="s">
        <v>319</v>
      </c>
      <c r="D10105" s="177">
        <v>44140</v>
      </c>
      <c r="E10105">
        <v>15</v>
      </c>
      <c r="F10105" s="38">
        <f t="shared" si="157"/>
        <v>44140</v>
      </c>
    </row>
    <row r="10106" spans="1:6" x14ac:dyDescent="0.25">
      <c r="A10106" t="s">
        <v>57</v>
      </c>
      <c r="B10106" t="s">
        <v>57</v>
      </c>
      <c r="C10106" t="s">
        <v>62</v>
      </c>
      <c r="D10106" s="177">
        <v>44140</v>
      </c>
      <c r="E10106">
        <v>41</v>
      </c>
      <c r="F10106" s="38">
        <f t="shared" si="157"/>
        <v>44140</v>
      </c>
    </row>
    <row r="10107" spans="1:6" x14ac:dyDescent="0.25">
      <c r="A10107" t="s">
        <v>25</v>
      </c>
      <c r="B10107" t="s">
        <v>25</v>
      </c>
      <c r="C10107" t="s">
        <v>53</v>
      </c>
      <c r="D10107" s="177">
        <v>44140</v>
      </c>
      <c r="E10107">
        <v>27</v>
      </c>
      <c r="F10107" s="38">
        <f t="shared" si="157"/>
        <v>44140</v>
      </c>
    </row>
    <row r="10108" spans="1:6" x14ac:dyDescent="0.25">
      <c r="A10108" t="s">
        <v>25</v>
      </c>
      <c r="B10108" t="s">
        <v>25</v>
      </c>
      <c r="C10108" t="s">
        <v>51</v>
      </c>
      <c r="D10108" s="177">
        <v>44140</v>
      </c>
      <c r="E10108">
        <v>13</v>
      </c>
      <c r="F10108" s="38">
        <f t="shared" si="157"/>
        <v>44140</v>
      </c>
    </row>
    <row r="10109" spans="1:6" x14ac:dyDescent="0.25">
      <c r="A10109" t="s">
        <v>91</v>
      </c>
      <c r="B10109" t="s">
        <v>91</v>
      </c>
      <c r="C10109" t="s">
        <v>93</v>
      </c>
      <c r="D10109" s="177">
        <v>44140</v>
      </c>
      <c r="E10109">
        <v>21</v>
      </c>
      <c r="F10109" s="38">
        <f t="shared" si="157"/>
        <v>44140</v>
      </c>
    </row>
    <row r="10110" spans="1:6" x14ac:dyDescent="0.25">
      <c r="A10110" t="s">
        <v>264</v>
      </c>
      <c r="B10110" t="s">
        <v>83</v>
      </c>
      <c r="C10110" t="s">
        <v>90</v>
      </c>
      <c r="D10110" s="177">
        <v>44140</v>
      </c>
      <c r="E10110">
        <v>56</v>
      </c>
      <c r="F10110" s="38">
        <f t="shared" si="157"/>
        <v>44140</v>
      </c>
    </row>
    <row r="10111" spans="1:6" x14ac:dyDescent="0.25">
      <c r="A10111" t="s">
        <v>264</v>
      </c>
      <c r="B10111" t="s">
        <v>81</v>
      </c>
      <c r="C10111" t="s">
        <v>82</v>
      </c>
      <c r="D10111" s="177">
        <v>44140</v>
      </c>
      <c r="E10111">
        <v>36</v>
      </c>
      <c r="F10111" s="38">
        <f t="shared" si="157"/>
        <v>44140</v>
      </c>
    </row>
    <row r="10112" spans="1:6" x14ac:dyDescent="0.25">
      <c r="A10112" t="s">
        <v>91</v>
      </c>
      <c r="B10112" t="s">
        <v>91</v>
      </c>
      <c r="C10112" t="s">
        <v>98</v>
      </c>
      <c r="D10112" s="177">
        <v>44140</v>
      </c>
      <c r="E10112">
        <v>59</v>
      </c>
      <c r="F10112" s="38">
        <f t="shared" si="157"/>
        <v>44140</v>
      </c>
    </row>
    <row r="10113" spans="1:6" x14ac:dyDescent="0.25">
      <c r="A10113" t="s">
        <v>57</v>
      </c>
      <c r="B10113" t="s">
        <v>57</v>
      </c>
      <c r="C10113" t="s">
        <v>59</v>
      </c>
      <c r="D10113" s="177">
        <v>44140</v>
      </c>
      <c r="E10113">
        <v>5</v>
      </c>
      <c r="F10113" s="38">
        <f t="shared" si="157"/>
        <v>44140</v>
      </c>
    </row>
    <row r="10114" spans="1:6" x14ac:dyDescent="0.25">
      <c r="A10114" t="s">
        <v>57</v>
      </c>
      <c r="B10114" t="s">
        <v>57</v>
      </c>
      <c r="C10114" t="s">
        <v>130</v>
      </c>
      <c r="D10114" s="177">
        <v>44140</v>
      </c>
      <c r="E10114">
        <v>26</v>
      </c>
      <c r="F10114" s="38">
        <f t="shared" si="157"/>
        <v>44140</v>
      </c>
    </row>
    <row r="10115" spans="1:6" x14ac:dyDescent="0.25">
      <c r="A10115" t="s">
        <v>71</v>
      </c>
      <c r="B10115" t="s">
        <v>71</v>
      </c>
      <c r="C10115" t="s">
        <v>72</v>
      </c>
      <c r="D10115" s="177">
        <v>44140</v>
      </c>
      <c r="E10115">
        <v>80</v>
      </c>
      <c r="F10115" s="38">
        <f t="shared" ref="F10115:F10178" si="158">D10115</f>
        <v>44140</v>
      </c>
    </row>
    <row r="10116" spans="1:6" x14ac:dyDescent="0.25">
      <c r="A10116" t="s">
        <v>264</v>
      </c>
      <c r="B10116" t="s">
        <v>83</v>
      </c>
      <c r="C10116" t="s">
        <v>181</v>
      </c>
      <c r="D10116" s="177">
        <v>44140</v>
      </c>
      <c r="E10116">
        <v>11</v>
      </c>
      <c r="F10116" s="38">
        <f t="shared" si="158"/>
        <v>44140</v>
      </c>
    </row>
    <row r="10117" spans="1:6" x14ac:dyDescent="0.25">
      <c r="A10117" t="s">
        <v>264</v>
      </c>
      <c r="B10117" t="s">
        <v>83</v>
      </c>
      <c r="C10117" t="s">
        <v>87</v>
      </c>
      <c r="D10117" s="177">
        <v>44140</v>
      </c>
      <c r="E10117">
        <v>26</v>
      </c>
      <c r="F10117" s="38">
        <f t="shared" si="158"/>
        <v>44140</v>
      </c>
    </row>
    <row r="10118" spans="1:6" x14ac:dyDescent="0.25">
      <c r="A10118" t="s">
        <v>264</v>
      </c>
      <c r="B10118" t="s">
        <v>83</v>
      </c>
      <c r="C10118" t="s">
        <v>80</v>
      </c>
      <c r="D10118" s="177">
        <v>44140</v>
      </c>
      <c r="E10118">
        <v>62</v>
      </c>
      <c r="F10118" s="38">
        <f t="shared" si="158"/>
        <v>44140</v>
      </c>
    </row>
    <row r="10119" spans="1:6" x14ac:dyDescent="0.25">
      <c r="A10119" t="s">
        <v>91</v>
      </c>
      <c r="B10119" t="s">
        <v>91</v>
      </c>
      <c r="C10119" t="s">
        <v>102</v>
      </c>
      <c r="D10119" s="177">
        <v>44140</v>
      </c>
      <c r="E10119">
        <v>1</v>
      </c>
      <c r="F10119" s="38">
        <f t="shared" si="158"/>
        <v>44140</v>
      </c>
    </row>
    <row r="10120" spans="1:6" x14ac:dyDescent="0.25">
      <c r="A10120" t="s">
        <v>18</v>
      </c>
      <c r="B10120" t="s">
        <v>18</v>
      </c>
      <c r="D10120" s="177">
        <v>44140</v>
      </c>
      <c r="E10120">
        <v>1</v>
      </c>
      <c r="F10120" s="38">
        <f t="shared" si="158"/>
        <v>44140</v>
      </c>
    </row>
    <row r="10121" spans="1:6" x14ac:dyDescent="0.25">
      <c r="A10121" t="s">
        <v>370</v>
      </c>
      <c r="B10121" t="s">
        <v>371</v>
      </c>
      <c r="D10121" s="177">
        <v>44140</v>
      </c>
      <c r="E10121">
        <v>7</v>
      </c>
      <c r="F10121" s="38">
        <f t="shared" si="158"/>
        <v>44140</v>
      </c>
    </row>
    <row r="10122" spans="1:6" x14ac:dyDescent="0.25">
      <c r="A10122" t="s">
        <v>2</v>
      </c>
      <c r="B10122" t="s">
        <v>2</v>
      </c>
      <c r="C10122" t="s">
        <v>184</v>
      </c>
      <c r="D10122" s="177">
        <v>44140</v>
      </c>
      <c r="E10122">
        <v>41</v>
      </c>
      <c r="F10122" s="38">
        <f t="shared" si="158"/>
        <v>44140</v>
      </c>
    </row>
    <row r="10123" spans="1:6" x14ac:dyDescent="0.25">
      <c r="A10123" t="s">
        <v>25</v>
      </c>
      <c r="B10123" t="s">
        <v>25</v>
      </c>
      <c r="C10123" t="s">
        <v>50</v>
      </c>
      <c r="D10123" s="177">
        <v>44140</v>
      </c>
      <c r="E10123">
        <v>21</v>
      </c>
      <c r="F10123" s="38">
        <f t="shared" si="158"/>
        <v>44140</v>
      </c>
    </row>
    <row r="10124" spans="1:6" x14ac:dyDescent="0.25">
      <c r="A10124" t="s">
        <v>25</v>
      </c>
      <c r="B10124" t="s">
        <v>25</v>
      </c>
      <c r="C10124" t="s">
        <v>41</v>
      </c>
      <c r="D10124" s="177">
        <v>44140</v>
      </c>
      <c r="E10124">
        <v>35</v>
      </c>
      <c r="F10124" s="38">
        <f t="shared" si="158"/>
        <v>44140</v>
      </c>
    </row>
    <row r="10125" spans="1:6" x14ac:dyDescent="0.25">
      <c r="A10125" t="s">
        <v>25</v>
      </c>
      <c r="B10125" t="s">
        <v>25</v>
      </c>
      <c r="C10125" t="s">
        <v>38</v>
      </c>
      <c r="D10125" s="177">
        <v>44140</v>
      </c>
      <c r="E10125">
        <v>41</v>
      </c>
      <c r="F10125" s="38">
        <f t="shared" si="158"/>
        <v>44140</v>
      </c>
    </row>
    <row r="10126" spans="1:6" x14ac:dyDescent="0.25">
      <c r="A10126" t="s">
        <v>25</v>
      </c>
      <c r="B10126" t="s">
        <v>25</v>
      </c>
      <c r="C10126" t="s">
        <v>47</v>
      </c>
      <c r="D10126" s="177">
        <v>44140</v>
      </c>
      <c r="E10126">
        <v>65</v>
      </c>
      <c r="F10126" s="38">
        <f t="shared" si="158"/>
        <v>44140</v>
      </c>
    </row>
    <row r="10127" spans="1:6" x14ac:dyDescent="0.25">
      <c r="A10127" t="s">
        <v>25</v>
      </c>
      <c r="B10127" t="s">
        <v>25</v>
      </c>
      <c r="C10127" t="s">
        <v>35</v>
      </c>
      <c r="D10127" s="177">
        <v>44140</v>
      </c>
      <c r="E10127">
        <v>35</v>
      </c>
      <c r="F10127" s="38">
        <f t="shared" si="158"/>
        <v>44140</v>
      </c>
    </row>
    <row r="10128" spans="1:6" x14ac:dyDescent="0.25">
      <c r="A10128" t="s">
        <v>25</v>
      </c>
      <c r="B10128" t="s">
        <v>25</v>
      </c>
      <c r="C10128" t="s">
        <v>36</v>
      </c>
      <c r="D10128" s="177">
        <v>44140</v>
      </c>
      <c r="E10128">
        <v>22</v>
      </c>
      <c r="F10128" s="38">
        <f t="shared" si="158"/>
        <v>44140</v>
      </c>
    </row>
    <row r="10129" spans="1:6" x14ac:dyDescent="0.25">
      <c r="A10129" t="s">
        <v>25</v>
      </c>
      <c r="B10129" t="s">
        <v>25</v>
      </c>
      <c r="C10129" t="s">
        <v>39</v>
      </c>
      <c r="D10129" s="177">
        <v>44140</v>
      </c>
      <c r="E10129">
        <v>43</v>
      </c>
      <c r="F10129" s="38">
        <f t="shared" si="158"/>
        <v>44140</v>
      </c>
    </row>
    <row r="10130" spans="1:6" x14ac:dyDescent="0.25">
      <c r="A10130" t="s">
        <v>18</v>
      </c>
      <c r="B10130" t="s">
        <v>18</v>
      </c>
      <c r="C10130" t="s">
        <v>24</v>
      </c>
      <c r="D10130" s="177">
        <v>44140</v>
      </c>
      <c r="E10130">
        <v>58</v>
      </c>
      <c r="F10130" s="38">
        <f t="shared" si="158"/>
        <v>44140</v>
      </c>
    </row>
    <row r="10131" spans="1:6" x14ac:dyDescent="0.25">
      <c r="A10131" t="s">
        <v>18</v>
      </c>
      <c r="B10131" t="s">
        <v>18</v>
      </c>
      <c r="C10131" t="s">
        <v>23</v>
      </c>
      <c r="D10131" s="177">
        <v>44140</v>
      </c>
      <c r="E10131">
        <v>18</v>
      </c>
      <c r="F10131" s="38">
        <f t="shared" si="158"/>
        <v>44140</v>
      </c>
    </row>
    <row r="10132" spans="1:6" x14ac:dyDescent="0.25">
      <c r="A10132" t="s">
        <v>18</v>
      </c>
      <c r="B10132" t="s">
        <v>19</v>
      </c>
      <c r="C10132" t="s">
        <v>20</v>
      </c>
      <c r="D10132" s="177">
        <v>44140</v>
      </c>
      <c r="E10132">
        <v>48</v>
      </c>
      <c r="F10132" s="38">
        <f t="shared" si="158"/>
        <v>44140</v>
      </c>
    </row>
    <row r="10133" spans="1:6" x14ac:dyDescent="0.25">
      <c r="A10133" t="s">
        <v>264</v>
      </c>
      <c r="B10133" t="s">
        <v>83</v>
      </c>
      <c r="C10133" t="s">
        <v>85</v>
      </c>
      <c r="D10133" s="177">
        <v>44140</v>
      </c>
      <c r="E10133">
        <v>9</v>
      </c>
      <c r="F10133" s="38">
        <f t="shared" si="158"/>
        <v>44140</v>
      </c>
    </row>
    <row r="10134" spans="1:6" x14ac:dyDescent="0.25">
      <c r="A10134" t="s">
        <v>91</v>
      </c>
      <c r="B10134" t="s">
        <v>91</v>
      </c>
      <c r="C10134" t="s">
        <v>100</v>
      </c>
      <c r="D10134" s="177">
        <v>44140</v>
      </c>
      <c r="E10134">
        <v>73</v>
      </c>
      <c r="F10134" s="38">
        <f t="shared" si="158"/>
        <v>44140</v>
      </c>
    </row>
    <row r="10135" spans="1:6" x14ac:dyDescent="0.25">
      <c r="A10135" t="s">
        <v>25</v>
      </c>
      <c r="B10135" t="s">
        <v>54</v>
      </c>
      <c r="C10135" t="s">
        <v>56</v>
      </c>
      <c r="D10135" s="177">
        <v>44140</v>
      </c>
      <c r="E10135">
        <v>163</v>
      </c>
      <c r="F10135" s="38">
        <f t="shared" si="158"/>
        <v>44140</v>
      </c>
    </row>
    <row r="10136" spans="1:6" x14ac:dyDescent="0.25">
      <c r="A10136" t="s">
        <v>25</v>
      </c>
      <c r="B10136" t="s">
        <v>54</v>
      </c>
      <c r="C10136" t="s">
        <v>55</v>
      </c>
      <c r="D10136" s="177">
        <v>44140</v>
      </c>
      <c r="E10136">
        <v>207</v>
      </c>
      <c r="F10136" s="38">
        <f t="shared" si="158"/>
        <v>44140</v>
      </c>
    </row>
    <row r="10137" spans="1:6" x14ac:dyDescent="0.25">
      <c r="A10137" t="s">
        <v>263</v>
      </c>
      <c r="B10137" t="s">
        <v>199</v>
      </c>
      <c r="C10137" t="s">
        <v>447</v>
      </c>
      <c r="D10137" s="177">
        <v>44140</v>
      </c>
      <c r="E10137">
        <v>2</v>
      </c>
      <c r="F10137" s="38">
        <f t="shared" si="158"/>
        <v>44140</v>
      </c>
    </row>
    <row r="10138" spans="1:6" x14ac:dyDescent="0.25">
      <c r="A10138" t="s">
        <v>263</v>
      </c>
      <c r="B10138" t="s">
        <v>199</v>
      </c>
      <c r="C10138" t="s">
        <v>75</v>
      </c>
      <c r="D10138" s="177">
        <v>44140</v>
      </c>
      <c r="E10138">
        <v>50</v>
      </c>
      <c r="F10138" s="38">
        <f t="shared" si="158"/>
        <v>44140</v>
      </c>
    </row>
    <row r="10139" spans="1:6" x14ac:dyDescent="0.25">
      <c r="A10139" t="s">
        <v>57</v>
      </c>
      <c r="B10139" t="s">
        <v>57</v>
      </c>
      <c r="C10139" t="s">
        <v>63</v>
      </c>
      <c r="D10139" s="177">
        <v>44140</v>
      </c>
      <c r="E10139">
        <v>64</v>
      </c>
      <c r="F10139" s="38">
        <f t="shared" si="158"/>
        <v>44140</v>
      </c>
    </row>
    <row r="10140" spans="1:6" x14ac:dyDescent="0.25">
      <c r="A10140" t="s">
        <v>57</v>
      </c>
      <c r="B10140" t="s">
        <v>57</v>
      </c>
      <c r="C10140" t="s">
        <v>62</v>
      </c>
      <c r="D10140" s="177">
        <v>44139</v>
      </c>
      <c r="E10140">
        <v>13</v>
      </c>
      <c r="F10140" s="38">
        <f t="shared" si="158"/>
        <v>44139</v>
      </c>
    </row>
    <row r="10141" spans="1:6" x14ac:dyDescent="0.25">
      <c r="A10141" t="s">
        <v>57</v>
      </c>
      <c r="B10141" t="s">
        <v>57</v>
      </c>
      <c r="C10141" t="s">
        <v>61</v>
      </c>
      <c r="D10141" s="177">
        <v>44139</v>
      </c>
      <c r="E10141">
        <v>15</v>
      </c>
      <c r="F10141" s="38">
        <f t="shared" si="158"/>
        <v>44139</v>
      </c>
    </row>
    <row r="10142" spans="1:6" x14ac:dyDescent="0.25">
      <c r="A10142" t="s">
        <v>263</v>
      </c>
      <c r="B10142" t="s">
        <v>199</v>
      </c>
      <c r="C10142" t="s">
        <v>77</v>
      </c>
      <c r="D10142" s="177">
        <v>44139</v>
      </c>
      <c r="E10142">
        <v>53</v>
      </c>
      <c r="F10142" s="38">
        <f t="shared" si="158"/>
        <v>44139</v>
      </c>
    </row>
    <row r="10143" spans="1:6" x14ac:dyDescent="0.25">
      <c r="A10143" t="s">
        <v>25</v>
      </c>
      <c r="B10143" t="s">
        <v>25</v>
      </c>
      <c r="C10143" t="s">
        <v>53</v>
      </c>
      <c r="D10143" s="177">
        <v>44139</v>
      </c>
      <c r="E10143">
        <v>69</v>
      </c>
      <c r="F10143" s="38">
        <f t="shared" si="158"/>
        <v>44139</v>
      </c>
    </row>
    <row r="10144" spans="1:6" x14ac:dyDescent="0.25">
      <c r="A10144" t="s">
        <v>57</v>
      </c>
      <c r="B10144" t="s">
        <v>57</v>
      </c>
      <c r="C10144" t="s">
        <v>130</v>
      </c>
      <c r="D10144" s="177">
        <v>44139</v>
      </c>
      <c r="E10144">
        <v>20</v>
      </c>
      <c r="F10144" s="38">
        <f t="shared" si="158"/>
        <v>44139</v>
      </c>
    </row>
    <row r="10145" spans="1:6" x14ac:dyDescent="0.25">
      <c r="A10145" t="s">
        <v>91</v>
      </c>
      <c r="B10145" t="s">
        <v>91</v>
      </c>
      <c r="C10145" t="s">
        <v>96</v>
      </c>
      <c r="D10145" s="177">
        <v>44139</v>
      </c>
      <c r="E10145">
        <v>23</v>
      </c>
      <c r="F10145" s="38">
        <f t="shared" si="158"/>
        <v>44139</v>
      </c>
    </row>
    <row r="10146" spans="1:6" x14ac:dyDescent="0.25">
      <c r="A10146" t="s">
        <v>25</v>
      </c>
      <c r="B10146" t="s">
        <v>25</v>
      </c>
      <c r="C10146" t="s">
        <v>32</v>
      </c>
      <c r="D10146" s="177">
        <v>44139</v>
      </c>
      <c r="E10146">
        <v>81</v>
      </c>
      <c r="F10146" s="38">
        <f t="shared" si="158"/>
        <v>44139</v>
      </c>
    </row>
    <row r="10147" spans="1:6" x14ac:dyDescent="0.25">
      <c r="A10147" t="s">
        <v>25</v>
      </c>
      <c r="B10147" t="s">
        <v>25</v>
      </c>
      <c r="C10147" t="s">
        <v>41</v>
      </c>
      <c r="D10147" s="177">
        <v>44139</v>
      </c>
      <c r="E10147">
        <v>57</v>
      </c>
      <c r="F10147" s="38">
        <f t="shared" si="158"/>
        <v>44139</v>
      </c>
    </row>
    <row r="10148" spans="1:6" x14ac:dyDescent="0.25">
      <c r="A10148" t="s">
        <v>25</v>
      </c>
      <c r="B10148" t="s">
        <v>25</v>
      </c>
      <c r="C10148" t="s">
        <v>50</v>
      </c>
      <c r="D10148" s="177">
        <v>44139</v>
      </c>
      <c r="E10148">
        <v>28</v>
      </c>
      <c r="F10148" s="38">
        <f t="shared" si="158"/>
        <v>44139</v>
      </c>
    </row>
    <row r="10149" spans="1:6" x14ac:dyDescent="0.25">
      <c r="A10149" t="s">
        <v>25</v>
      </c>
      <c r="B10149" t="s">
        <v>25</v>
      </c>
      <c r="C10149" t="s">
        <v>186</v>
      </c>
      <c r="D10149" s="177">
        <v>44139</v>
      </c>
      <c r="E10149">
        <v>1</v>
      </c>
      <c r="F10149" s="38">
        <f t="shared" si="158"/>
        <v>44139</v>
      </c>
    </row>
    <row r="10150" spans="1:6" x14ac:dyDescent="0.25">
      <c r="A10150" t="s">
        <v>25</v>
      </c>
      <c r="B10150" t="s">
        <v>25</v>
      </c>
      <c r="C10150" t="s">
        <v>45</v>
      </c>
      <c r="D10150" s="177">
        <v>44139</v>
      </c>
      <c r="E10150">
        <v>50</v>
      </c>
      <c r="F10150" s="38">
        <f t="shared" si="158"/>
        <v>44139</v>
      </c>
    </row>
    <row r="10151" spans="1:6" x14ac:dyDescent="0.25">
      <c r="A10151" t="s">
        <v>25</v>
      </c>
      <c r="B10151" t="s">
        <v>25</v>
      </c>
      <c r="C10151" t="s">
        <v>46</v>
      </c>
      <c r="D10151" s="177">
        <v>44139</v>
      </c>
      <c r="E10151">
        <v>23</v>
      </c>
      <c r="F10151" s="38">
        <f t="shared" si="158"/>
        <v>44139</v>
      </c>
    </row>
    <row r="10152" spans="1:6" x14ac:dyDescent="0.25">
      <c r="A10152" t="s">
        <v>25</v>
      </c>
      <c r="B10152" t="s">
        <v>25</v>
      </c>
      <c r="C10152" t="s">
        <v>37</v>
      </c>
      <c r="D10152" s="177">
        <v>44139</v>
      </c>
      <c r="E10152">
        <v>108</v>
      </c>
      <c r="F10152" s="38">
        <f t="shared" si="158"/>
        <v>44139</v>
      </c>
    </row>
    <row r="10153" spans="1:6" x14ac:dyDescent="0.25">
      <c r="A10153" t="s">
        <v>25</v>
      </c>
      <c r="B10153" t="s">
        <v>25</v>
      </c>
      <c r="C10153" t="s">
        <v>42</v>
      </c>
      <c r="D10153" s="177">
        <v>44139</v>
      </c>
      <c r="E10153">
        <v>15</v>
      </c>
      <c r="F10153" s="38">
        <f t="shared" si="158"/>
        <v>44139</v>
      </c>
    </row>
    <row r="10154" spans="1:6" x14ac:dyDescent="0.25">
      <c r="A10154" t="s">
        <v>25</v>
      </c>
      <c r="B10154" t="s">
        <v>25</v>
      </c>
      <c r="C10154" t="s">
        <v>39</v>
      </c>
      <c r="D10154" s="177">
        <v>44139</v>
      </c>
      <c r="E10154">
        <v>71</v>
      </c>
      <c r="F10154" s="38">
        <f t="shared" si="158"/>
        <v>44139</v>
      </c>
    </row>
    <row r="10155" spans="1:6" x14ac:dyDescent="0.25">
      <c r="A10155" t="s">
        <v>25</v>
      </c>
      <c r="B10155" t="s">
        <v>25</v>
      </c>
      <c r="C10155" t="s">
        <v>47</v>
      </c>
      <c r="D10155" s="177">
        <v>44139</v>
      </c>
      <c r="E10155">
        <v>76</v>
      </c>
      <c r="F10155" s="38">
        <f t="shared" si="158"/>
        <v>44139</v>
      </c>
    </row>
    <row r="10156" spans="1:6" x14ac:dyDescent="0.25">
      <c r="A10156" t="s">
        <v>25</v>
      </c>
      <c r="B10156" t="s">
        <v>25</v>
      </c>
      <c r="C10156" t="s">
        <v>43</v>
      </c>
      <c r="D10156" s="177">
        <v>44139</v>
      </c>
      <c r="E10156">
        <v>29</v>
      </c>
      <c r="F10156" s="38">
        <f t="shared" si="158"/>
        <v>44139</v>
      </c>
    </row>
    <row r="10157" spans="1:6" x14ac:dyDescent="0.25">
      <c r="A10157" t="s">
        <v>25</v>
      </c>
      <c r="B10157" t="s">
        <v>25</v>
      </c>
      <c r="C10157" t="s">
        <v>31</v>
      </c>
      <c r="D10157" s="177">
        <v>44139</v>
      </c>
      <c r="E10157">
        <v>85</v>
      </c>
      <c r="F10157" s="38">
        <f t="shared" si="158"/>
        <v>44139</v>
      </c>
    </row>
    <row r="10158" spans="1:6" x14ac:dyDescent="0.25">
      <c r="A10158" t="s">
        <v>25</v>
      </c>
      <c r="B10158" t="s">
        <v>29</v>
      </c>
      <c r="C10158" t="s">
        <v>30</v>
      </c>
      <c r="D10158" s="177">
        <v>44139</v>
      </c>
      <c r="E10158">
        <v>98</v>
      </c>
      <c r="F10158" s="38">
        <f t="shared" si="158"/>
        <v>44139</v>
      </c>
    </row>
    <row r="10159" spans="1:6" x14ac:dyDescent="0.25">
      <c r="A10159" t="s">
        <v>25</v>
      </c>
      <c r="B10159" t="s">
        <v>26</v>
      </c>
      <c r="C10159" t="s">
        <v>27</v>
      </c>
      <c r="D10159" s="177">
        <v>44139</v>
      </c>
      <c r="E10159">
        <v>35</v>
      </c>
      <c r="F10159" s="38">
        <f t="shared" si="158"/>
        <v>44139</v>
      </c>
    </row>
    <row r="10160" spans="1:6" x14ac:dyDescent="0.25">
      <c r="A10160" t="s">
        <v>18</v>
      </c>
      <c r="B10160" t="s">
        <v>18</v>
      </c>
      <c r="C10160" t="s">
        <v>24</v>
      </c>
      <c r="D10160" s="177">
        <v>44139</v>
      </c>
      <c r="E10160">
        <v>64</v>
      </c>
      <c r="F10160" s="38">
        <f t="shared" si="158"/>
        <v>44139</v>
      </c>
    </row>
    <row r="10161" spans="1:6" x14ac:dyDescent="0.25">
      <c r="A10161" t="s">
        <v>91</v>
      </c>
      <c r="B10161" t="s">
        <v>91</v>
      </c>
      <c r="C10161" t="s">
        <v>101</v>
      </c>
      <c r="D10161" s="177">
        <v>44139</v>
      </c>
      <c r="E10161">
        <v>40</v>
      </c>
      <c r="F10161" s="38">
        <f t="shared" si="158"/>
        <v>44139</v>
      </c>
    </row>
    <row r="10162" spans="1:6" x14ac:dyDescent="0.25">
      <c r="A10162" t="s">
        <v>264</v>
      </c>
      <c r="B10162" t="s">
        <v>83</v>
      </c>
      <c r="C10162" t="s">
        <v>85</v>
      </c>
      <c r="D10162" s="177">
        <v>44139</v>
      </c>
      <c r="E10162">
        <v>23</v>
      </c>
      <c r="F10162" s="38">
        <f t="shared" si="158"/>
        <v>44139</v>
      </c>
    </row>
    <row r="10163" spans="1:6" x14ac:dyDescent="0.25">
      <c r="A10163" t="s">
        <v>57</v>
      </c>
      <c r="B10163" t="s">
        <v>57</v>
      </c>
      <c r="C10163" t="s">
        <v>63</v>
      </c>
      <c r="D10163" s="177">
        <v>44139</v>
      </c>
      <c r="E10163">
        <v>33</v>
      </c>
      <c r="F10163" s="38">
        <f t="shared" si="158"/>
        <v>44139</v>
      </c>
    </row>
    <row r="10164" spans="1:6" x14ac:dyDescent="0.25">
      <c r="A10164" t="s">
        <v>263</v>
      </c>
      <c r="B10164" t="s">
        <v>199</v>
      </c>
      <c r="C10164" t="s">
        <v>75</v>
      </c>
      <c r="D10164" s="177">
        <v>44139</v>
      </c>
      <c r="E10164">
        <v>55</v>
      </c>
      <c r="F10164" s="38">
        <f t="shared" si="158"/>
        <v>44139</v>
      </c>
    </row>
    <row r="10165" spans="1:6" x14ac:dyDescent="0.25">
      <c r="A10165" t="s">
        <v>25</v>
      </c>
      <c r="B10165" t="s">
        <v>54</v>
      </c>
      <c r="C10165" t="s">
        <v>56</v>
      </c>
      <c r="D10165" s="177">
        <v>44139</v>
      </c>
      <c r="E10165">
        <v>131</v>
      </c>
      <c r="F10165" s="38">
        <f t="shared" si="158"/>
        <v>44139</v>
      </c>
    </row>
    <row r="10166" spans="1:6" x14ac:dyDescent="0.25">
      <c r="A10166" t="s">
        <v>91</v>
      </c>
      <c r="B10166" t="s">
        <v>91</v>
      </c>
      <c r="C10166" t="s">
        <v>100</v>
      </c>
      <c r="D10166" s="177">
        <v>44139</v>
      </c>
      <c r="E10166">
        <v>105</v>
      </c>
      <c r="F10166" s="38">
        <f t="shared" si="158"/>
        <v>44139</v>
      </c>
    </row>
    <row r="10167" spans="1:6" x14ac:dyDescent="0.25">
      <c r="A10167" t="s">
        <v>264</v>
      </c>
      <c r="B10167" t="s">
        <v>83</v>
      </c>
      <c r="C10167" t="s">
        <v>84</v>
      </c>
      <c r="D10167" s="177">
        <v>44139</v>
      </c>
      <c r="E10167">
        <v>125</v>
      </c>
      <c r="F10167" s="38">
        <f t="shared" si="158"/>
        <v>44139</v>
      </c>
    </row>
    <row r="10168" spans="1:6" x14ac:dyDescent="0.25">
      <c r="A10168" t="s">
        <v>264</v>
      </c>
      <c r="B10168" t="s">
        <v>83</v>
      </c>
      <c r="C10168" t="s">
        <v>80</v>
      </c>
      <c r="D10168" s="177">
        <v>44139</v>
      </c>
      <c r="E10168">
        <v>50</v>
      </c>
      <c r="F10168" s="38">
        <f t="shared" si="158"/>
        <v>44139</v>
      </c>
    </row>
    <row r="10169" spans="1:6" x14ac:dyDescent="0.25">
      <c r="A10169" t="s">
        <v>263</v>
      </c>
      <c r="B10169" t="s">
        <v>199</v>
      </c>
      <c r="C10169" t="s">
        <v>447</v>
      </c>
      <c r="D10169" s="177">
        <v>44139</v>
      </c>
      <c r="E10169">
        <v>26</v>
      </c>
      <c r="F10169" s="38">
        <f t="shared" si="158"/>
        <v>44139</v>
      </c>
    </row>
    <row r="10170" spans="1:6" x14ac:dyDescent="0.25">
      <c r="A10170" t="s">
        <v>25</v>
      </c>
      <c r="B10170" t="s">
        <v>26</v>
      </c>
      <c r="C10170" t="s">
        <v>28</v>
      </c>
      <c r="D10170" s="177">
        <v>44139</v>
      </c>
      <c r="E10170">
        <v>41</v>
      </c>
      <c r="F10170" s="38">
        <f t="shared" si="158"/>
        <v>44139</v>
      </c>
    </row>
    <row r="10171" spans="1:6" x14ac:dyDescent="0.25">
      <c r="A10171" t="s">
        <v>337</v>
      </c>
      <c r="B10171" t="s">
        <v>338</v>
      </c>
      <c r="C10171" t="s">
        <v>177</v>
      </c>
      <c r="D10171" s="177">
        <v>44139</v>
      </c>
      <c r="E10171">
        <v>30</v>
      </c>
      <c r="F10171" s="38">
        <f t="shared" si="158"/>
        <v>44139</v>
      </c>
    </row>
    <row r="10172" spans="1:6" x14ac:dyDescent="0.25">
      <c r="A10172" t="s">
        <v>18</v>
      </c>
      <c r="B10172" t="s">
        <v>19</v>
      </c>
      <c r="C10172" t="s">
        <v>20</v>
      </c>
      <c r="D10172" s="177">
        <v>44139</v>
      </c>
      <c r="E10172">
        <v>44</v>
      </c>
      <c r="F10172" s="38">
        <f t="shared" si="158"/>
        <v>44139</v>
      </c>
    </row>
    <row r="10173" spans="1:6" x14ac:dyDescent="0.25">
      <c r="A10173" t="s">
        <v>370</v>
      </c>
      <c r="B10173" t="s">
        <v>371</v>
      </c>
      <c r="D10173" s="177">
        <v>44139</v>
      </c>
      <c r="E10173">
        <v>2</v>
      </c>
      <c r="F10173" s="38">
        <f t="shared" si="158"/>
        <v>44139</v>
      </c>
    </row>
    <row r="10174" spans="1:6" x14ac:dyDescent="0.25">
      <c r="A10174" t="s">
        <v>25</v>
      </c>
      <c r="B10174" t="s">
        <v>25</v>
      </c>
      <c r="C10174" t="s">
        <v>36</v>
      </c>
      <c r="D10174" s="177">
        <v>44139</v>
      </c>
      <c r="E10174">
        <v>41</v>
      </c>
      <c r="F10174" s="38">
        <f t="shared" si="158"/>
        <v>44139</v>
      </c>
    </row>
    <row r="10175" spans="1:6" x14ac:dyDescent="0.25">
      <c r="A10175" t="s">
        <v>25</v>
      </c>
      <c r="B10175" t="s">
        <v>25</v>
      </c>
      <c r="C10175" t="s">
        <v>49</v>
      </c>
      <c r="D10175" s="177">
        <v>44139</v>
      </c>
      <c r="E10175">
        <v>85</v>
      </c>
      <c r="F10175" s="38">
        <f t="shared" si="158"/>
        <v>44139</v>
      </c>
    </row>
    <row r="10176" spans="1:6" x14ac:dyDescent="0.25">
      <c r="A10176" t="s">
        <v>264</v>
      </c>
      <c r="B10176" t="s">
        <v>81</v>
      </c>
      <c r="C10176" t="s">
        <v>82</v>
      </c>
      <c r="D10176" s="177">
        <v>44139</v>
      </c>
      <c r="E10176">
        <v>31</v>
      </c>
      <c r="F10176" s="38">
        <f t="shared" si="158"/>
        <v>44139</v>
      </c>
    </row>
    <row r="10177" spans="1:6" x14ac:dyDescent="0.25">
      <c r="A10177" t="s">
        <v>264</v>
      </c>
      <c r="B10177" t="s">
        <v>83</v>
      </c>
      <c r="C10177" t="s">
        <v>181</v>
      </c>
      <c r="D10177" s="177">
        <v>44139</v>
      </c>
      <c r="E10177">
        <v>64</v>
      </c>
      <c r="F10177" s="38">
        <f t="shared" si="158"/>
        <v>44139</v>
      </c>
    </row>
    <row r="10178" spans="1:6" x14ac:dyDescent="0.25">
      <c r="A10178" t="s">
        <v>264</v>
      </c>
      <c r="B10178" t="s">
        <v>83</v>
      </c>
      <c r="C10178" t="s">
        <v>90</v>
      </c>
      <c r="D10178" s="177">
        <v>44139</v>
      </c>
      <c r="E10178">
        <v>28</v>
      </c>
      <c r="F10178" s="38">
        <f t="shared" si="158"/>
        <v>44139</v>
      </c>
    </row>
    <row r="10179" spans="1:6" x14ac:dyDescent="0.25">
      <c r="A10179" t="s">
        <v>91</v>
      </c>
      <c r="B10179" t="s">
        <v>91</v>
      </c>
      <c r="C10179" t="s">
        <v>95</v>
      </c>
      <c r="D10179" s="177">
        <v>44139</v>
      </c>
      <c r="E10179">
        <v>13</v>
      </c>
      <c r="F10179" s="38">
        <f t="shared" ref="F10179:F10242" si="159">D10179</f>
        <v>44139</v>
      </c>
    </row>
    <row r="10180" spans="1:6" x14ac:dyDescent="0.25">
      <c r="A10180" t="s">
        <v>71</v>
      </c>
      <c r="B10180" t="s">
        <v>71</v>
      </c>
      <c r="C10180" t="s">
        <v>72</v>
      </c>
      <c r="D10180" s="177">
        <v>44139</v>
      </c>
      <c r="E10180">
        <v>61</v>
      </c>
      <c r="F10180" s="38">
        <f t="shared" si="159"/>
        <v>44139</v>
      </c>
    </row>
    <row r="10181" spans="1:6" x14ac:dyDescent="0.25">
      <c r="A10181" t="s">
        <v>25</v>
      </c>
      <c r="B10181" t="s">
        <v>54</v>
      </c>
      <c r="C10181" t="s">
        <v>55</v>
      </c>
      <c r="D10181" s="177">
        <v>44139</v>
      </c>
      <c r="E10181">
        <v>176</v>
      </c>
      <c r="F10181" s="38">
        <f t="shared" si="159"/>
        <v>44139</v>
      </c>
    </row>
    <row r="10182" spans="1:6" x14ac:dyDescent="0.25">
      <c r="A10182" t="s">
        <v>57</v>
      </c>
      <c r="B10182" t="s">
        <v>57</v>
      </c>
      <c r="C10182" t="s">
        <v>60</v>
      </c>
      <c r="D10182" s="177">
        <v>44139</v>
      </c>
      <c r="E10182">
        <v>15</v>
      </c>
      <c r="F10182" s="38">
        <f t="shared" si="159"/>
        <v>44139</v>
      </c>
    </row>
    <row r="10183" spans="1:6" x14ac:dyDescent="0.25">
      <c r="A10183" t="s">
        <v>25</v>
      </c>
      <c r="B10183" t="s">
        <v>54</v>
      </c>
      <c r="C10183" t="s">
        <v>187</v>
      </c>
      <c r="D10183" s="177">
        <v>44139</v>
      </c>
      <c r="E10183">
        <v>4</v>
      </c>
      <c r="F10183" s="38">
        <f t="shared" si="159"/>
        <v>44139</v>
      </c>
    </row>
    <row r="10184" spans="1:6" x14ac:dyDescent="0.25">
      <c r="A10184" t="s">
        <v>18</v>
      </c>
      <c r="B10184" t="s">
        <v>18</v>
      </c>
      <c r="D10184" s="177">
        <v>44139</v>
      </c>
      <c r="E10184">
        <v>1</v>
      </c>
      <c r="F10184" s="38">
        <f t="shared" si="159"/>
        <v>44139</v>
      </c>
    </row>
    <row r="10185" spans="1:6" x14ac:dyDescent="0.25">
      <c r="A10185" t="s">
        <v>18</v>
      </c>
      <c r="B10185" t="s">
        <v>18</v>
      </c>
      <c r="C10185" t="s">
        <v>23</v>
      </c>
      <c r="D10185" s="177">
        <v>44139</v>
      </c>
      <c r="E10185">
        <v>19</v>
      </c>
      <c r="F10185" s="38">
        <f t="shared" si="159"/>
        <v>44139</v>
      </c>
    </row>
    <row r="10186" spans="1:6" x14ac:dyDescent="0.25">
      <c r="A10186" t="s">
        <v>25</v>
      </c>
      <c r="B10186" t="s">
        <v>25</v>
      </c>
      <c r="C10186" t="s">
        <v>44</v>
      </c>
      <c r="D10186" s="177">
        <v>44139</v>
      </c>
      <c r="E10186">
        <v>18</v>
      </c>
      <c r="F10186" s="38">
        <f t="shared" si="159"/>
        <v>44139</v>
      </c>
    </row>
    <row r="10187" spans="1:6" x14ac:dyDescent="0.25">
      <c r="A10187" t="s">
        <v>25</v>
      </c>
      <c r="B10187" t="s">
        <v>25</v>
      </c>
      <c r="C10187" t="s">
        <v>45</v>
      </c>
      <c r="D10187" s="177">
        <v>44138</v>
      </c>
      <c r="E10187">
        <v>104</v>
      </c>
      <c r="F10187" s="38">
        <f t="shared" si="159"/>
        <v>44138</v>
      </c>
    </row>
    <row r="10188" spans="1:6" x14ac:dyDescent="0.25">
      <c r="A10188" t="s">
        <v>25</v>
      </c>
      <c r="B10188" t="s">
        <v>25</v>
      </c>
      <c r="C10188" t="s">
        <v>50</v>
      </c>
      <c r="D10188" s="177">
        <v>44138</v>
      </c>
      <c r="E10188">
        <v>24</v>
      </c>
      <c r="F10188" s="38">
        <f t="shared" si="159"/>
        <v>44138</v>
      </c>
    </row>
    <row r="10189" spans="1:6" x14ac:dyDescent="0.25">
      <c r="A10189" t="s">
        <v>25</v>
      </c>
      <c r="B10189" t="s">
        <v>25</v>
      </c>
      <c r="C10189" t="s">
        <v>47</v>
      </c>
      <c r="D10189" s="177">
        <v>44138</v>
      </c>
      <c r="E10189">
        <v>65</v>
      </c>
      <c r="F10189" s="38">
        <f t="shared" si="159"/>
        <v>44138</v>
      </c>
    </row>
    <row r="10190" spans="1:6" x14ac:dyDescent="0.25">
      <c r="A10190" t="s">
        <v>25</v>
      </c>
      <c r="B10190" t="s">
        <v>25</v>
      </c>
      <c r="C10190" t="s">
        <v>41</v>
      </c>
      <c r="D10190" s="177">
        <v>44138</v>
      </c>
      <c r="E10190">
        <v>31</v>
      </c>
      <c r="F10190" s="38">
        <f t="shared" si="159"/>
        <v>44138</v>
      </c>
    </row>
    <row r="10191" spans="1:6" x14ac:dyDescent="0.25">
      <c r="A10191" t="s">
        <v>25</v>
      </c>
      <c r="B10191" t="s">
        <v>25</v>
      </c>
      <c r="C10191" t="s">
        <v>34</v>
      </c>
      <c r="D10191" s="177">
        <v>44138</v>
      </c>
      <c r="E10191">
        <v>52</v>
      </c>
      <c r="F10191" s="38">
        <f t="shared" si="159"/>
        <v>44138</v>
      </c>
    </row>
    <row r="10192" spans="1:6" x14ac:dyDescent="0.25">
      <c r="A10192" t="s">
        <v>25</v>
      </c>
      <c r="B10192" t="s">
        <v>25</v>
      </c>
      <c r="C10192" t="s">
        <v>37</v>
      </c>
      <c r="D10192" s="177">
        <v>44138</v>
      </c>
      <c r="E10192">
        <v>99</v>
      </c>
      <c r="F10192" s="38">
        <f t="shared" si="159"/>
        <v>44138</v>
      </c>
    </row>
    <row r="10193" spans="1:6" x14ac:dyDescent="0.25">
      <c r="A10193" t="s">
        <v>25</v>
      </c>
      <c r="B10193" t="s">
        <v>25</v>
      </c>
      <c r="C10193" t="s">
        <v>36</v>
      </c>
      <c r="D10193" s="177">
        <v>44138</v>
      </c>
      <c r="E10193">
        <v>17</v>
      </c>
      <c r="F10193" s="38">
        <f t="shared" si="159"/>
        <v>44138</v>
      </c>
    </row>
    <row r="10194" spans="1:6" x14ac:dyDescent="0.25">
      <c r="A10194" t="s">
        <v>25</v>
      </c>
      <c r="B10194" t="s">
        <v>29</v>
      </c>
      <c r="C10194" t="s">
        <v>30</v>
      </c>
      <c r="D10194" s="177">
        <v>44138</v>
      </c>
      <c r="E10194">
        <v>110</v>
      </c>
      <c r="F10194" s="38">
        <f t="shared" si="159"/>
        <v>44138</v>
      </c>
    </row>
    <row r="10195" spans="1:6" x14ac:dyDescent="0.25">
      <c r="A10195" t="s">
        <v>57</v>
      </c>
      <c r="B10195" t="s">
        <v>57</v>
      </c>
      <c r="C10195" t="s">
        <v>58</v>
      </c>
      <c r="D10195" s="177">
        <v>44138</v>
      </c>
      <c r="E10195">
        <v>9</v>
      </c>
      <c r="F10195" s="38">
        <f t="shared" si="159"/>
        <v>44138</v>
      </c>
    </row>
    <row r="10196" spans="1:6" x14ac:dyDescent="0.25">
      <c r="A10196" t="s">
        <v>57</v>
      </c>
      <c r="B10196" t="s">
        <v>57</v>
      </c>
      <c r="C10196" t="s">
        <v>446</v>
      </c>
      <c r="D10196" s="177">
        <v>44138</v>
      </c>
      <c r="E10196">
        <v>20</v>
      </c>
      <c r="F10196" s="38">
        <f t="shared" si="159"/>
        <v>44138</v>
      </c>
    </row>
    <row r="10197" spans="1:6" x14ac:dyDescent="0.25">
      <c r="A10197" t="s">
        <v>57</v>
      </c>
      <c r="B10197" t="s">
        <v>57</v>
      </c>
      <c r="C10197" t="s">
        <v>130</v>
      </c>
      <c r="D10197" s="177">
        <v>44138</v>
      </c>
      <c r="E10197">
        <v>31</v>
      </c>
      <c r="F10197" s="38">
        <f t="shared" si="159"/>
        <v>44138</v>
      </c>
    </row>
    <row r="10198" spans="1:6" x14ac:dyDescent="0.25">
      <c r="A10198" t="s">
        <v>57</v>
      </c>
      <c r="B10198" t="s">
        <v>57</v>
      </c>
      <c r="C10198" t="s">
        <v>183</v>
      </c>
      <c r="D10198" s="177">
        <v>44138</v>
      </c>
      <c r="E10198">
        <v>24</v>
      </c>
      <c r="F10198" s="38">
        <f t="shared" si="159"/>
        <v>44138</v>
      </c>
    </row>
    <row r="10199" spans="1:6" x14ac:dyDescent="0.25">
      <c r="A10199" t="s">
        <v>57</v>
      </c>
      <c r="B10199" t="s">
        <v>57</v>
      </c>
      <c r="C10199" t="s">
        <v>62</v>
      </c>
      <c r="D10199" s="177">
        <v>44138</v>
      </c>
      <c r="E10199">
        <v>4</v>
      </c>
      <c r="F10199" s="38">
        <f t="shared" si="159"/>
        <v>44138</v>
      </c>
    </row>
    <row r="10200" spans="1:6" x14ac:dyDescent="0.25">
      <c r="A10200" t="s">
        <v>263</v>
      </c>
      <c r="B10200" t="s">
        <v>199</v>
      </c>
      <c r="C10200" t="s">
        <v>319</v>
      </c>
      <c r="D10200" s="177">
        <v>44138</v>
      </c>
      <c r="E10200">
        <v>12</v>
      </c>
      <c r="F10200" s="38">
        <f t="shared" si="159"/>
        <v>44138</v>
      </c>
    </row>
    <row r="10201" spans="1:6" x14ac:dyDescent="0.25">
      <c r="A10201" t="s">
        <v>263</v>
      </c>
      <c r="B10201" t="s">
        <v>199</v>
      </c>
      <c r="C10201" t="s">
        <v>188</v>
      </c>
      <c r="D10201" s="177">
        <v>44138</v>
      </c>
      <c r="E10201">
        <v>2</v>
      </c>
      <c r="F10201" s="38">
        <f t="shared" si="159"/>
        <v>44138</v>
      </c>
    </row>
    <row r="10202" spans="1:6" x14ac:dyDescent="0.25">
      <c r="A10202" t="s">
        <v>263</v>
      </c>
      <c r="B10202" t="s">
        <v>199</v>
      </c>
      <c r="C10202" t="s">
        <v>75</v>
      </c>
      <c r="D10202" s="177">
        <v>44138</v>
      </c>
      <c r="E10202">
        <v>52</v>
      </c>
      <c r="F10202" s="38">
        <f t="shared" si="159"/>
        <v>44138</v>
      </c>
    </row>
    <row r="10203" spans="1:6" x14ac:dyDescent="0.25">
      <c r="A10203" t="s">
        <v>264</v>
      </c>
      <c r="B10203" t="s">
        <v>83</v>
      </c>
      <c r="C10203" t="s">
        <v>80</v>
      </c>
      <c r="D10203" s="177">
        <v>44138</v>
      </c>
      <c r="E10203">
        <v>45</v>
      </c>
      <c r="F10203" s="38">
        <f t="shared" si="159"/>
        <v>44138</v>
      </c>
    </row>
    <row r="10204" spans="1:6" x14ac:dyDescent="0.25">
      <c r="A10204" t="s">
        <v>91</v>
      </c>
      <c r="B10204" t="s">
        <v>91</v>
      </c>
      <c r="C10204" t="s">
        <v>101</v>
      </c>
      <c r="D10204" s="177">
        <v>44138</v>
      </c>
      <c r="E10204">
        <v>81</v>
      </c>
      <c r="F10204" s="38">
        <f t="shared" si="159"/>
        <v>44138</v>
      </c>
    </row>
    <row r="10205" spans="1:6" x14ac:dyDescent="0.25">
      <c r="A10205" t="s">
        <v>25</v>
      </c>
      <c r="B10205" t="s">
        <v>25</v>
      </c>
      <c r="C10205" t="s">
        <v>186</v>
      </c>
      <c r="D10205" s="177">
        <v>44138</v>
      </c>
      <c r="E10205">
        <v>3</v>
      </c>
      <c r="F10205" s="38">
        <f t="shared" si="159"/>
        <v>44138</v>
      </c>
    </row>
    <row r="10206" spans="1:6" x14ac:dyDescent="0.25">
      <c r="A10206" t="s">
        <v>25</v>
      </c>
      <c r="B10206" t="s">
        <v>25</v>
      </c>
      <c r="C10206" t="s">
        <v>39</v>
      </c>
      <c r="D10206" s="177">
        <v>44138</v>
      </c>
      <c r="E10206">
        <v>87</v>
      </c>
      <c r="F10206" s="38">
        <f t="shared" si="159"/>
        <v>44138</v>
      </c>
    </row>
    <row r="10207" spans="1:6" x14ac:dyDescent="0.25">
      <c r="A10207" t="s">
        <v>25</v>
      </c>
      <c r="B10207" t="s">
        <v>25</v>
      </c>
      <c r="C10207" t="s">
        <v>42</v>
      </c>
      <c r="D10207" s="177">
        <v>44138</v>
      </c>
      <c r="E10207">
        <v>21</v>
      </c>
      <c r="F10207" s="38">
        <f t="shared" si="159"/>
        <v>44138</v>
      </c>
    </row>
    <row r="10208" spans="1:6" x14ac:dyDescent="0.25">
      <c r="A10208" t="s">
        <v>18</v>
      </c>
      <c r="B10208" t="s">
        <v>18</v>
      </c>
      <c r="D10208" s="177">
        <v>44138</v>
      </c>
      <c r="E10208">
        <v>2</v>
      </c>
      <c r="F10208" s="38">
        <f t="shared" si="159"/>
        <v>44138</v>
      </c>
    </row>
    <row r="10209" spans="1:6" x14ac:dyDescent="0.25">
      <c r="A10209" t="s">
        <v>18</v>
      </c>
      <c r="B10209" t="s">
        <v>18</v>
      </c>
      <c r="C10209" t="s">
        <v>23</v>
      </c>
      <c r="D10209" s="177">
        <v>44138</v>
      </c>
      <c r="E10209">
        <v>30</v>
      </c>
      <c r="F10209" s="38">
        <f t="shared" si="159"/>
        <v>44138</v>
      </c>
    </row>
    <row r="10210" spans="1:6" x14ac:dyDescent="0.25">
      <c r="A10210" t="s">
        <v>18</v>
      </c>
      <c r="B10210" t="s">
        <v>18</v>
      </c>
      <c r="C10210" t="s">
        <v>24</v>
      </c>
      <c r="D10210" s="177">
        <v>44138</v>
      </c>
      <c r="E10210">
        <v>56</v>
      </c>
      <c r="F10210" s="38">
        <f t="shared" si="159"/>
        <v>44138</v>
      </c>
    </row>
    <row r="10211" spans="1:6" x14ac:dyDescent="0.25">
      <c r="A10211" t="s">
        <v>263</v>
      </c>
      <c r="B10211" t="s">
        <v>199</v>
      </c>
      <c r="C10211" t="s">
        <v>77</v>
      </c>
      <c r="D10211" s="177">
        <v>44138</v>
      </c>
      <c r="E10211">
        <v>52</v>
      </c>
      <c r="F10211" s="38">
        <f t="shared" si="159"/>
        <v>44138</v>
      </c>
    </row>
    <row r="10212" spans="1:6" x14ac:dyDescent="0.25">
      <c r="A10212" t="s">
        <v>57</v>
      </c>
      <c r="B10212" t="s">
        <v>57</v>
      </c>
      <c r="C10212" t="s">
        <v>63</v>
      </c>
      <c r="D10212" s="177">
        <v>44138</v>
      </c>
      <c r="E10212">
        <v>17</v>
      </c>
      <c r="F10212" s="38">
        <f t="shared" si="159"/>
        <v>44138</v>
      </c>
    </row>
    <row r="10213" spans="1:6" x14ac:dyDescent="0.25">
      <c r="A10213" t="s">
        <v>71</v>
      </c>
      <c r="B10213" t="s">
        <v>71</v>
      </c>
      <c r="C10213" t="s">
        <v>72</v>
      </c>
      <c r="D10213" s="177">
        <v>44138</v>
      </c>
      <c r="E10213">
        <v>80</v>
      </c>
      <c r="F10213" s="38">
        <f t="shared" si="159"/>
        <v>44138</v>
      </c>
    </row>
    <row r="10214" spans="1:6" x14ac:dyDescent="0.25">
      <c r="A10214" t="s">
        <v>25</v>
      </c>
      <c r="B10214" t="s">
        <v>54</v>
      </c>
      <c r="C10214" t="s">
        <v>55</v>
      </c>
      <c r="D10214" s="177">
        <v>44138</v>
      </c>
      <c r="E10214">
        <v>165</v>
      </c>
      <c r="F10214" s="38">
        <f t="shared" si="159"/>
        <v>44138</v>
      </c>
    </row>
    <row r="10215" spans="1:6" x14ac:dyDescent="0.25">
      <c r="A10215" t="s">
        <v>25</v>
      </c>
      <c r="B10215" t="s">
        <v>54</v>
      </c>
      <c r="C10215" t="s">
        <v>56</v>
      </c>
      <c r="D10215" s="177">
        <v>44138</v>
      </c>
      <c r="E10215">
        <v>191</v>
      </c>
      <c r="F10215" s="38">
        <f t="shared" si="159"/>
        <v>44138</v>
      </c>
    </row>
    <row r="10216" spans="1:6" x14ac:dyDescent="0.25">
      <c r="A10216" t="s">
        <v>264</v>
      </c>
      <c r="B10216" t="s">
        <v>83</v>
      </c>
      <c r="C10216" t="s">
        <v>181</v>
      </c>
      <c r="D10216" s="177">
        <v>44138</v>
      </c>
      <c r="E10216">
        <v>65</v>
      </c>
      <c r="F10216" s="38">
        <f t="shared" si="159"/>
        <v>44138</v>
      </c>
    </row>
    <row r="10217" spans="1:6" x14ac:dyDescent="0.25">
      <c r="A10217" t="s">
        <v>91</v>
      </c>
      <c r="B10217" t="s">
        <v>91</v>
      </c>
      <c r="C10217" t="s">
        <v>99</v>
      </c>
      <c r="D10217" s="177">
        <v>44138</v>
      </c>
      <c r="E10217">
        <v>16</v>
      </c>
      <c r="F10217" s="38">
        <f t="shared" si="159"/>
        <v>44138</v>
      </c>
    </row>
    <row r="10218" spans="1:6" x14ac:dyDescent="0.25">
      <c r="A10218" t="s">
        <v>25</v>
      </c>
      <c r="B10218" t="s">
        <v>25</v>
      </c>
      <c r="C10218" t="s">
        <v>53</v>
      </c>
      <c r="D10218" s="177">
        <v>44138</v>
      </c>
      <c r="E10218">
        <v>64</v>
      </c>
      <c r="F10218" s="38">
        <f t="shared" si="159"/>
        <v>44138</v>
      </c>
    </row>
    <row r="10219" spans="1:6" x14ac:dyDescent="0.25">
      <c r="A10219" t="s">
        <v>263</v>
      </c>
      <c r="B10219" t="s">
        <v>199</v>
      </c>
      <c r="C10219" t="s">
        <v>447</v>
      </c>
      <c r="D10219" s="177">
        <v>44138</v>
      </c>
      <c r="E10219">
        <v>2</v>
      </c>
      <c r="F10219" s="38">
        <f t="shared" si="159"/>
        <v>44138</v>
      </c>
    </row>
    <row r="10220" spans="1:6" x14ac:dyDescent="0.25">
      <c r="A10220" t="s">
        <v>57</v>
      </c>
      <c r="B10220" t="s">
        <v>57</v>
      </c>
      <c r="C10220" t="s">
        <v>61</v>
      </c>
      <c r="D10220" s="177">
        <v>44138</v>
      </c>
      <c r="E10220">
        <v>26</v>
      </c>
      <c r="F10220" s="38">
        <f t="shared" si="159"/>
        <v>44138</v>
      </c>
    </row>
    <row r="10221" spans="1:6" x14ac:dyDescent="0.25">
      <c r="A10221" t="s">
        <v>264</v>
      </c>
      <c r="B10221" t="s">
        <v>83</v>
      </c>
      <c r="C10221" t="s">
        <v>84</v>
      </c>
      <c r="D10221" s="177">
        <v>44138</v>
      </c>
      <c r="E10221">
        <v>177</v>
      </c>
      <c r="F10221" s="38">
        <f t="shared" si="159"/>
        <v>44138</v>
      </c>
    </row>
    <row r="10222" spans="1:6" x14ac:dyDescent="0.25">
      <c r="A10222" t="s">
        <v>91</v>
      </c>
      <c r="B10222" t="s">
        <v>91</v>
      </c>
      <c r="C10222" t="s">
        <v>96</v>
      </c>
      <c r="D10222" s="177">
        <v>44138</v>
      </c>
      <c r="E10222">
        <v>2</v>
      </c>
      <c r="F10222" s="38">
        <f t="shared" si="159"/>
        <v>44138</v>
      </c>
    </row>
    <row r="10223" spans="1:6" x14ac:dyDescent="0.25">
      <c r="A10223" t="s">
        <v>91</v>
      </c>
      <c r="B10223" t="s">
        <v>91</v>
      </c>
      <c r="C10223" t="s">
        <v>100</v>
      </c>
      <c r="D10223" s="177">
        <v>44138</v>
      </c>
      <c r="E10223">
        <v>77</v>
      </c>
      <c r="F10223" s="38">
        <f t="shared" si="159"/>
        <v>44138</v>
      </c>
    </row>
    <row r="10224" spans="1:6" x14ac:dyDescent="0.25">
      <c r="A10224" t="s">
        <v>25</v>
      </c>
      <c r="B10224" t="s">
        <v>25</v>
      </c>
      <c r="C10224" t="s">
        <v>32</v>
      </c>
      <c r="D10224" s="177">
        <v>44138</v>
      </c>
      <c r="E10224">
        <v>123</v>
      </c>
      <c r="F10224" s="38">
        <f t="shared" si="159"/>
        <v>44138</v>
      </c>
    </row>
    <row r="10225" spans="1:6" x14ac:dyDescent="0.25">
      <c r="A10225" t="s">
        <v>337</v>
      </c>
      <c r="B10225" t="s">
        <v>338</v>
      </c>
      <c r="C10225" t="s">
        <v>177</v>
      </c>
      <c r="D10225" s="177">
        <v>44138</v>
      </c>
      <c r="E10225">
        <v>41</v>
      </c>
      <c r="F10225" s="38">
        <f t="shared" si="159"/>
        <v>44138</v>
      </c>
    </row>
    <row r="10226" spans="1:6" x14ac:dyDescent="0.25">
      <c r="A10226" t="s">
        <v>18</v>
      </c>
      <c r="B10226" t="s">
        <v>19</v>
      </c>
      <c r="C10226" t="s">
        <v>20</v>
      </c>
      <c r="D10226" s="177">
        <v>44138</v>
      </c>
      <c r="E10226">
        <v>49</v>
      </c>
      <c r="F10226" s="38">
        <f t="shared" si="159"/>
        <v>44138</v>
      </c>
    </row>
    <row r="10227" spans="1:6" x14ac:dyDescent="0.25">
      <c r="A10227" t="s">
        <v>25</v>
      </c>
      <c r="B10227" t="s">
        <v>25</v>
      </c>
      <c r="C10227" t="s">
        <v>46</v>
      </c>
      <c r="D10227" s="177">
        <v>44138</v>
      </c>
      <c r="E10227">
        <v>56</v>
      </c>
      <c r="F10227" s="38">
        <f t="shared" si="159"/>
        <v>44138</v>
      </c>
    </row>
    <row r="10228" spans="1:6" x14ac:dyDescent="0.25">
      <c r="A10228" t="s">
        <v>25</v>
      </c>
      <c r="B10228" t="s">
        <v>25</v>
      </c>
      <c r="C10228" t="s">
        <v>43</v>
      </c>
      <c r="D10228" s="177">
        <v>44138</v>
      </c>
      <c r="E10228">
        <v>41</v>
      </c>
      <c r="F10228" s="38">
        <f t="shared" si="159"/>
        <v>44138</v>
      </c>
    </row>
    <row r="10229" spans="1:6" x14ac:dyDescent="0.25">
      <c r="A10229" t="s">
        <v>25</v>
      </c>
      <c r="B10229" t="s">
        <v>25</v>
      </c>
      <c r="C10229" t="s">
        <v>49</v>
      </c>
      <c r="D10229" s="177">
        <v>44138</v>
      </c>
      <c r="E10229">
        <v>85</v>
      </c>
      <c r="F10229" s="38">
        <f t="shared" si="159"/>
        <v>44138</v>
      </c>
    </row>
    <row r="10230" spans="1:6" x14ac:dyDescent="0.25">
      <c r="A10230" t="s">
        <v>25</v>
      </c>
      <c r="B10230" t="s">
        <v>25</v>
      </c>
      <c r="C10230" t="s">
        <v>38</v>
      </c>
      <c r="D10230" s="177">
        <v>44138</v>
      </c>
      <c r="E10230">
        <v>28</v>
      </c>
      <c r="F10230" s="38">
        <f t="shared" si="159"/>
        <v>44138</v>
      </c>
    </row>
    <row r="10231" spans="1:6" x14ac:dyDescent="0.25">
      <c r="A10231" t="s">
        <v>25</v>
      </c>
      <c r="B10231" t="s">
        <v>25</v>
      </c>
      <c r="C10231" t="s">
        <v>40</v>
      </c>
      <c r="D10231" s="177">
        <v>44138</v>
      </c>
      <c r="E10231">
        <v>13</v>
      </c>
      <c r="F10231" s="38">
        <f t="shared" si="159"/>
        <v>44138</v>
      </c>
    </row>
    <row r="10232" spans="1:6" x14ac:dyDescent="0.25">
      <c r="A10232" t="s">
        <v>25</v>
      </c>
      <c r="B10232" t="s">
        <v>25</v>
      </c>
      <c r="C10232" t="s">
        <v>31</v>
      </c>
      <c r="D10232" s="177">
        <v>44138</v>
      </c>
      <c r="E10232">
        <v>57</v>
      </c>
      <c r="F10232" s="38">
        <f t="shared" si="159"/>
        <v>44138</v>
      </c>
    </row>
    <row r="10233" spans="1:6" x14ac:dyDescent="0.25">
      <c r="A10233" t="s">
        <v>25</v>
      </c>
      <c r="B10233" t="s">
        <v>26</v>
      </c>
      <c r="C10233" t="s">
        <v>27</v>
      </c>
      <c r="D10233" s="177">
        <v>44138</v>
      </c>
      <c r="E10233">
        <v>37</v>
      </c>
      <c r="F10233" s="38">
        <f t="shared" si="159"/>
        <v>44138</v>
      </c>
    </row>
    <row r="10234" spans="1:6" x14ac:dyDescent="0.25">
      <c r="A10234" t="s">
        <v>91</v>
      </c>
      <c r="B10234" t="s">
        <v>91</v>
      </c>
      <c r="C10234" t="s">
        <v>92</v>
      </c>
      <c r="D10234" s="177">
        <v>44138</v>
      </c>
      <c r="E10234">
        <v>3</v>
      </c>
      <c r="F10234" s="38">
        <f t="shared" si="159"/>
        <v>44138</v>
      </c>
    </row>
    <row r="10235" spans="1:6" x14ac:dyDescent="0.25">
      <c r="A10235" t="s">
        <v>264</v>
      </c>
      <c r="B10235" t="s">
        <v>83</v>
      </c>
      <c r="C10235" t="s">
        <v>90</v>
      </c>
      <c r="D10235" s="177">
        <v>44138</v>
      </c>
      <c r="E10235">
        <v>21</v>
      </c>
      <c r="F10235" s="38">
        <f t="shared" si="159"/>
        <v>44138</v>
      </c>
    </row>
    <row r="10236" spans="1:6" x14ac:dyDescent="0.25">
      <c r="A10236" t="s">
        <v>264</v>
      </c>
      <c r="B10236" t="s">
        <v>81</v>
      </c>
      <c r="C10236" t="s">
        <v>82</v>
      </c>
      <c r="D10236" s="177">
        <v>44138</v>
      </c>
      <c r="E10236">
        <v>30</v>
      </c>
      <c r="F10236" s="38">
        <f t="shared" si="159"/>
        <v>44138</v>
      </c>
    </row>
    <row r="10237" spans="1:6" x14ac:dyDescent="0.25">
      <c r="A10237" t="s">
        <v>91</v>
      </c>
      <c r="B10237" t="s">
        <v>91</v>
      </c>
      <c r="C10237" t="s">
        <v>102</v>
      </c>
      <c r="D10237" s="177">
        <v>44138</v>
      </c>
      <c r="E10237">
        <v>30</v>
      </c>
      <c r="F10237" s="38">
        <f t="shared" si="159"/>
        <v>44138</v>
      </c>
    </row>
    <row r="10238" spans="1:6" x14ac:dyDescent="0.25">
      <c r="A10238" t="s">
        <v>25</v>
      </c>
      <c r="B10238" t="s">
        <v>54</v>
      </c>
      <c r="C10238" t="s">
        <v>187</v>
      </c>
      <c r="D10238" s="177">
        <v>44138</v>
      </c>
      <c r="E10238">
        <v>2</v>
      </c>
      <c r="F10238" s="38">
        <f t="shared" si="159"/>
        <v>44138</v>
      </c>
    </row>
    <row r="10239" spans="1:6" x14ac:dyDescent="0.25">
      <c r="A10239" t="s">
        <v>57</v>
      </c>
      <c r="B10239" t="s">
        <v>57</v>
      </c>
      <c r="C10239" t="s">
        <v>60</v>
      </c>
      <c r="D10239" s="177">
        <v>44137</v>
      </c>
      <c r="E10239">
        <v>32</v>
      </c>
      <c r="F10239" s="38">
        <f t="shared" si="159"/>
        <v>44137</v>
      </c>
    </row>
    <row r="10240" spans="1:6" x14ac:dyDescent="0.25">
      <c r="A10240" t="s">
        <v>263</v>
      </c>
      <c r="B10240" t="s">
        <v>199</v>
      </c>
      <c r="C10240" t="s">
        <v>447</v>
      </c>
      <c r="D10240" s="177">
        <v>44137</v>
      </c>
      <c r="E10240">
        <v>18</v>
      </c>
      <c r="F10240" s="38">
        <f t="shared" si="159"/>
        <v>44137</v>
      </c>
    </row>
    <row r="10241" spans="1:6" x14ac:dyDescent="0.25">
      <c r="A10241" t="s">
        <v>263</v>
      </c>
      <c r="B10241" t="s">
        <v>199</v>
      </c>
      <c r="C10241" t="s">
        <v>75</v>
      </c>
      <c r="D10241" s="177">
        <v>44137</v>
      </c>
      <c r="E10241">
        <v>44</v>
      </c>
      <c r="F10241" s="38">
        <f t="shared" si="159"/>
        <v>44137</v>
      </c>
    </row>
    <row r="10242" spans="1:6" x14ac:dyDescent="0.25">
      <c r="A10242" t="s">
        <v>91</v>
      </c>
      <c r="B10242" t="s">
        <v>91</v>
      </c>
      <c r="C10242" t="s">
        <v>101</v>
      </c>
      <c r="D10242" s="177">
        <v>44137</v>
      </c>
      <c r="E10242">
        <v>37</v>
      </c>
      <c r="F10242" s="38">
        <f t="shared" si="159"/>
        <v>44137</v>
      </c>
    </row>
    <row r="10243" spans="1:6" x14ac:dyDescent="0.25">
      <c r="A10243" t="s">
        <v>91</v>
      </c>
      <c r="B10243" t="s">
        <v>91</v>
      </c>
      <c r="C10243" t="s">
        <v>100</v>
      </c>
      <c r="D10243" s="177">
        <v>44137</v>
      </c>
      <c r="E10243">
        <v>154</v>
      </c>
      <c r="F10243" s="38">
        <f t="shared" ref="F10243:F10306" si="160">D10243</f>
        <v>44137</v>
      </c>
    </row>
    <row r="10244" spans="1:6" x14ac:dyDescent="0.25">
      <c r="A10244" t="s">
        <v>18</v>
      </c>
      <c r="B10244" t="s">
        <v>18</v>
      </c>
      <c r="C10244" t="s">
        <v>24</v>
      </c>
      <c r="D10244" s="177">
        <v>44137</v>
      </c>
      <c r="E10244">
        <v>63</v>
      </c>
      <c r="F10244" s="38">
        <f t="shared" si="160"/>
        <v>44137</v>
      </c>
    </row>
    <row r="10245" spans="1:6" x14ac:dyDescent="0.25">
      <c r="A10245" t="s">
        <v>18</v>
      </c>
      <c r="B10245" t="s">
        <v>19</v>
      </c>
      <c r="C10245" t="s">
        <v>20</v>
      </c>
      <c r="D10245" s="177">
        <v>44137</v>
      </c>
      <c r="E10245">
        <v>41</v>
      </c>
      <c r="F10245" s="38">
        <f t="shared" si="160"/>
        <v>44137</v>
      </c>
    </row>
    <row r="10246" spans="1:6" x14ac:dyDescent="0.25">
      <c r="A10246" t="s">
        <v>18</v>
      </c>
      <c r="B10246" t="s">
        <v>18</v>
      </c>
      <c r="C10246" t="s">
        <v>23</v>
      </c>
      <c r="D10246" s="177">
        <v>44137</v>
      </c>
      <c r="E10246">
        <v>17</v>
      </c>
      <c r="F10246" s="38">
        <f t="shared" si="160"/>
        <v>44137</v>
      </c>
    </row>
    <row r="10247" spans="1:6" x14ac:dyDescent="0.25">
      <c r="A10247" t="s">
        <v>337</v>
      </c>
      <c r="B10247" t="s">
        <v>338</v>
      </c>
      <c r="C10247" t="s">
        <v>177</v>
      </c>
      <c r="D10247" s="177">
        <v>44137</v>
      </c>
      <c r="E10247">
        <v>34</v>
      </c>
      <c r="F10247" s="38">
        <f t="shared" si="160"/>
        <v>44137</v>
      </c>
    </row>
    <row r="10248" spans="1:6" x14ac:dyDescent="0.25">
      <c r="A10248" t="s">
        <v>25</v>
      </c>
      <c r="B10248" t="s">
        <v>25</v>
      </c>
      <c r="C10248" t="s">
        <v>36</v>
      </c>
      <c r="D10248" s="177">
        <v>44137</v>
      </c>
      <c r="E10248">
        <v>39</v>
      </c>
      <c r="F10248" s="38">
        <f t="shared" si="160"/>
        <v>44137</v>
      </c>
    </row>
    <row r="10249" spans="1:6" x14ac:dyDescent="0.25">
      <c r="A10249" t="s">
        <v>25</v>
      </c>
      <c r="B10249" t="s">
        <v>25</v>
      </c>
      <c r="C10249" t="s">
        <v>47</v>
      </c>
      <c r="D10249" s="177">
        <v>44137</v>
      </c>
      <c r="E10249">
        <v>72</v>
      </c>
      <c r="F10249" s="38">
        <f t="shared" si="160"/>
        <v>44137</v>
      </c>
    </row>
    <row r="10250" spans="1:6" x14ac:dyDescent="0.25">
      <c r="A10250" t="s">
        <v>25</v>
      </c>
      <c r="B10250" t="s">
        <v>25</v>
      </c>
      <c r="C10250" t="s">
        <v>40</v>
      </c>
      <c r="D10250" s="177">
        <v>44137</v>
      </c>
      <c r="E10250">
        <v>19</v>
      </c>
      <c r="F10250" s="38">
        <f t="shared" si="160"/>
        <v>44137</v>
      </c>
    </row>
    <row r="10251" spans="1:6" x14ac:dyDescent="0.25">
      <c r="A10251" t="s">
        <v>25</v>
      </c>
      <c r="B10251" t="s">
        <v>25</v>
      </c>
      <c r="C10251" t="s">
        <v>41</v>
      </c>
      <c r="D10251" s="177">
        <v>44137</v>
      </c>
      <c r="E10251">
        <v>34</v>
      </c>
      <c r="F10251" s="38">
        <f t="shared" si="160"/>
        <v>44137</v>
      </c>
    </row>
    <row r="10252" spans="1:6" x14ac:dyDescent="0.25">
      <c r="A10252" t="s">
        <v>18</v>
      </c>
      <c r="B10252" t="s">
        <v>18</v>
      </c>
      <c r="D10252" s="177">
        <v>44137</v>
      </c>
      <c r="E10252">
        <v>2</v>
      </c>
      <c r="F10252" s="38">
        <f t="shared" si="160"/>
        <v>44137</v>
      </c>
    </row>
    <row r="10253" spans="1:6" x14ac:dyDescent="0.25">
      <c r="A10253" t="s">
        <v>91</v>
      </c>
      <c r="B10253" t="s">
        <v>91</v>
      </c>
      <c r="C10253" t="s">
        <v>102</v>
      </c>
      <c r="D10253" s="177">
        <v>44137</v>
      </c>
      <c r="E10253">
        <v>1</v>
      </c>
      <c r="F10253" s="38">
        <f t="shared" si="160"/>
        <v>44137</v>
      </c>
    </row>
    <row r="10254" spans="1:6" x14ac:dyDescent="0.25">
      <c r="A10254" t="s">
        <v>264</v>
      </c>
      <c r="B10254" t="s">
        <v>83</v>
      </c>
      <c r="C10254" t="s">
        <v>179</v>
      </c>
      <c r="D10254" s="177">
        <v>44137</v>
      </c>
      <c r="E10254">
        <v>52</v>
      </c>
      <c r="F10254" s="38">
        <f t="shared" si="160"/>
        <v>44137</v>
      </c>
    </row>
    <row r="10255" spans="1:6" x14ac:dyDescent="0.25">
      <c r="A10255" t="s">
        <v>264</v>
      </c>
      <c r="B10255" t="s">
        <v>83</v>
      </c>
      <c r="C10255" t="s">
        <v>80</v>
      </c>
      <c r="D10255" s="177">
        <v>44137</v>
      </c>
      <c r="E10255">
        <v>31</v>
      </c>
      <c r="F10255" s="38">
        <f t="shared" si="160"/>
        <v>44137</v>
      </c>
    </row>
    <row r="10256" spans="1:6" x14ac:dyDescent="0.25">
      <c r="A10256" t="s">
        <v>264</v>
      </c>
      <c r="B10256" t="s">
        <v>83</v>
      </c>
      <c r="C10256" t="s">
        <v>90</v>
      </c>
      <c r="D10256" s="177">
        <v>44137</v>
      </c>
      <c r="E10256">
        <v>29</v>
      </c>
      <c r="F10256" s="38">
        <f t="shared" si="160"/>
        <v>44137</v>
      </c>
    </row>
    <row r="10257" spans="1:6" x14ac:dyDescent="0.25">
      <c r="A10257" t="s">
        <v>71</v>
      </c>
      <c r="B10257" t="s">
        <v>71</v>
      </c>
      <c r="C10257" t="s">
        <v>72</v>
      </c>
      <c r="D10257" s="177">
        <v>44137</v>
      </c>
      <c r="E10257">
        <v>56</v>
      </c>
      <c r="F10257" s="38">
        <f t="shared" si="160"/>
        <v>44137</v>
      </c>
    </row>
    <row r="10258" spans="1:6" x14ac:dyDescent="0.25">
      <c r="A10258" t="s">
        <v>25</v>
      </c>
      <c r="B10258" t="s">
        <v>54</v>
      </c>
      <c r="C10258" t="s">
        <v>55</v>
      </c>
      <c r="D10258" s="177">
        <v>44137</v>
      </c>
      <c r="E10258">
        <v>157</v>
      </c>
      <c r="F10258" s="38">
        <f t="shared" si="160"/>
        <v>44137</v>
      </c>
    </row>
    <row r="10259" spans="1:6" x14ac:dyDescent="0.25">
      <c r="A10259" t="s">
        <v>57</v>
      </c>
      <c r="B10259" t="s">
        <v>57</v>
      </c>
      <c r="C10259" t="s">
        <v>130</v>
      </c>
      <c r="D10259" s="177">
        <v>44137</v>
      </c>
      <c r="E10259">
        <v>27</v>
      </c>
      <c r="F10259" s="38">
        <f t="shared" si="160"/>
        <v>44137</v>
      </c>
    </row>
    <row r="10260" spans="1:6" x14ac:dyDescent="0.25">
      <c r="A10260" t="s">
        <v>91</v>
      </c>
      <c r="B10260" t="s">
        <v>91</v>
      </c>
      <c r="C10260" t="s">
        <v>98</v>
      </c>
      <c r="D10260" s="177">
        <v>44137</v>
      </c>
      <c r="E10260">
        <v>52</v>
      </c>
      <c r="F10260" s="38">
        <f t="shared" si="160"/>
        <v>44137</v>
      </c>
    </row>
    <row r="10261" spans="1:6" x14ac:dyDescent="0.25">
      <c r="A10261" t="s">
        <v>91</v>
      </c>
      <c r="B10261" t="s">
        <v>91</v>
      </c>
      <c r="C10261" t="s">
        <v>96</v>
      </c>
      <c r="D10261" s="177">
        <v>44137</v>
      </c>
      <c r="E10261">
        <v>38</v>
      </c>
      <c r="F10261" s="38">
        <f t="shared" si="160"/>
        <v>44137</v>
      </c>
    </row>
    <row r="10262" spans="1:6" x14ac:dyDescent="0.25">
      <c r="A10262" t="s">
        <v>264</v>
      </c>
      <c r="B10262" t="s">
        <v>81</v>
      </c>
      <c r="C10262" t="s">
        <v>82</v>
      </c>
      <c r="D10262" s="177">
        <v>44137</v>
      </c>
      <c r="E10262">
        <v>47</v>
      </c>
      <c r="F10262" s="38">
        <f t="shared" si="160"/>
        <v>44137</v>
      </c>
    </row>
    <row r="10263" spans="1:6" x14ac:dyDescent="0.25">
      <c r="A10263" t="s">
        <v>91</v>
      </c>
      <c r="B10263" t="s">
        <v>91</v>
      </c>
      <c r="C10263" t="s">
        <v>95</v>
      </c>
      <c r="D10263" s="177">
        <v>44137</v>
      </c>
      <c r="E10263">
        <v>2</v>
      </c>
      <c r="F10263" s="38">
        <f t="shared" si="160"/>
        <v>44137</v>
      </c>
    </row>
    <row r="10264" spans="1:6" x14ac:dyDescent="0.25">
      <c r="A10264" t="s">
        <v>25</v>
      </c>
      <c r="B10264" t="s">
        <v>25</v>
      </c>
      <c r="C10264" t="s">
        <v>53</v>
      </c>
      <c r="D10264" s="177">
        <v>44137</v>
      </c>
      <c r="E10264">
        <v>40</v>
      </c>
      <c r="F10264" s="38">
        <f t="shared" si="160"/>
        <v>44137</v>
      </c>
    </row>
    <row r="10265" spans="1:6" x14ac:dyDescent="0.25">
      <c r="A10265" t="s">
        <v>57</v>
      </c>
      <c r="B10265" t="s">
        <v>57</v>
      </c>
      <c r="C10265" t="s">
        <v>446</v>
      </c>
      <c r="D10265" s="177">
        <v>44137</v>
      </c>
      <c r="E10265">
        <v>18</v>
      </c>
      <c r="F10265" s="38">
        <f t="shared" si="160"/>
        <v>44137</v>
      </c>
    </row>
    <row r="10266" spans="1:6" x14ac:dyDescent="0.25">
      <c r="A10266" t="s">
        <v>57</v>
      </c>
      <c r="B10266" t="s">
        <v>57</v>
      </c>
      <c r="C10266" t="s">
        <v>183</v>
      </c>
      <c r="D10266" s="177">
        <v>44137</v>
      </c>
      <c r="E10266">
        <v>30</v>
      </c>
      <c r="F10266" s="38">
        <f t="shared" si="160"/>
        <v>44137</v>
      </c>
    </row>
    <row r="10267" spans="1:6" x14ac:dyDescent="0.25">
      <c r="A10267" t="s">
        <v>57</v>
      </c>
      <c r="B10267" t="s">
        <v>57</v>
      </c>
      <c r="C10267" t="s">
        <v>62</v>
      </c>
      <c r="D10267" s="177">
        <v>44137</v>
      </c>
      <c r="E10267">
        <v>35</v>
      </c>
      <c r="F10267" s="38">
        <f t="shared" si="160"/>
        <v>44137</v>
      </c>
    </row>
    <row r="10268" spans="1:6" x14ac:dyDescent="0.25">
      <c r="A10268" t="s">
        <v>25</v>
      </c>
      <c r="B10268" t="s">
        <v>29</v>
      </c>
      <c r="C10268" t="s">
        <v>30</v>
      </c>
      <c r="D10268" s="177">
        <v>44137</v>
      </c>
      <c r="E10268">
        <v>86</v>
      </c>
      <c r="F10268" s="38">
        <f t="shared" si="160"/>
        <v>44137</v>
      </c>
    </row>
    <row r="10269" spans="1:6" x14ac:dyDescent="0.25">
      <c r="A10269" t="s">
        <v>25</v>
      </c>
      <c r="B10269" t="s">
        <v>25</v>
      </c>
      <c r="C10269" t="s">
        <v>32</v>
      </c>
      <c r="D10269" s="177">
        <v>44137</v>
      </c>
      <c r="E10269">
        <v>133</v>
      </c>
      <c r="F10269" s="38">
        <f t="shared" si="160"/>
        <v>44137</v>
      </c>
    </row>
    <row r="10270" spans="1:6" x14ac:dyDescent="0.25">
      <c r="A10270" t="s">
        <v>25</v>
      </c>
      <c r="B10270" t="s">
        <v>25</v>
      </c>
      <c r="C10270" t="s">
        <v>34</v>
      </c>
      <c r="D10270" s="177">
        <v>44137</v>
      </c>
      <c r="E10270">
        <v>58</v>
      </c>
      <c r="F10270" s="38">
        <f t="shared" si="160"/>
        <v>44137</v>
      </c>
    </row>
    <row r="10271" spans="1:6" x14ac:dyDescent="0.25">
      <c r="A10271" t="s">
        <v>25</v>
      </c>
      <c r="B10271" t="s">
        <v>25</v>
      </c>
      <c r="C10271" t="s">
        <v>37</v>
      </c>
      <c r="D10271" s="177">
        <v>44137</v>
      </c>
      <c r="E10271">
        <v>118</v>
      </c>
      <c r="F10271" s="38">
        <f t="shared" si="160"/>
        <v>44137</v>
      </c>
    </row>
    <row r="10272" spans="1:6" x14ac:dyDescent="0.25">
      <c r="A10272" t="s">
        <v>25</v>
      </c>
      <c r="B10272" t="s">
        <v>25</v>
      </c>
      <c r="C10272" t="s">
        <v>46</v>
      </c>
      <c r="D10272" s="177">
        <v>44137</v>
      </c>
      <c r="E10272">
        <v>24</v>
      </c>
      <c r="F10272" s="38">
        <f t="shared" si="160"/>
        <v>44137</v>
      </c>
    </row>
    <row r="10273" spans="1:6" x14ac:dyDescent="0.25">
      <c r="A10273" t="s">
        <v>25</v>
      </c>
      <c r="B10273" t="s">
        <v>25</v>
      </c>
      <c r="C10273" t="s">
        <v>45</v>
      </c>
      <c r="D10273" s="177">
        <v>44137</v>
      </c>
      <c r="E10273">
        <v>70</v>
      </c>
      <c r="F10273" s="38">
        <f t="shared" si="160"/>
        <v>44137</v>
      </c>
    </row>
    <row r="10274" spans="1:6" x14ac:dyDescent="0.25">
      <c r="A10274" t="s">
        <v>25</v>
      </c>
      <c r="B10274" t="s">
        <v>25</v>
      </c>
      <c r="C10274" t="s">
        <v>50</v>
      </c>
      <c r="D10274" s="177">
        <v>44137</v>
      </c>
      <c r="E10274">
        <v>31</v>
      </c>
      <c r="F10274" s="38">
        <f t="shared" si="160"/>
        <v>44137</v>
      </c>
    </row>
    <row r="10275" spans="1:6" x14ac:dyDescent="0.25">
      <c r="A10275" t="s">
        <v>91</v>
      </c>
      <c r="B10275" t="s">
        <v>91</v>
      </c>
      <c r="C10275" t="s">
        <v>97</v>
      </c>
      <c r="D10275" s="177">
        <v>44137</v>
      </c>
      <c r="E10275">
        <v>1</v>
      </c>
      <c r="F10275" s="38">
        <f t="shared" si="160"/>
        <v>44137</v>
      </c>
    </row>
    <row r="10276" spans="1:6" x14ac:dyDescent="0.25">
      <c r="A10276" t="s">
        <v>264</v>
      </c>
      <c r="B10276" t="s">
        <v>83</v>
      </c>
      <c r="C10276" t="s">
        <v>84</v>
      </c>
      <c r="D10276" s="177">
        <v>44137</v>
      </c>
      <c r="E10276">
        <v>173</v>
      </c>
      <c r="F10276" s="38">
        <f t="shared" si="160"/>
        <v>44137</v>
      </c>
    </row>
    <row r="10277" spans="1:6" x14ac:dyDescent="0.25">
      <c r="A10277" t="s">
        <v>263</v>
      </c>
      <c r="B10277" t="s">
        <v>199</v>
      </c>
      <c r="C10277" t="s">
        <v>77</v>
      </c>
      <c r="D10277" s="177">
        <v>44137</v>
      </c>
      <c r="E10277">
        <v>45</v>
      </c>
      <c r="F10277" s="38">
        <f t="shared" si="160"/>
        <v>44137</v>
      </c>
    </row>
    <row r="10278" spans="1:6" x14ac:dyDescent="0.25">
      <c r="A10278" t="s">
        <v>25</v>
      </c>
      <c r="B10278" t="s">
        <v>54</v>
      </c>
      <c r="C10278" t="s">
        <v>56</v>
      </c>
      <c r="D10278" s="177">
        <v>44137</v>
      </c>
      <c r="E10278">
        <v>60</v>
      </c>
      <c r="F10278" s="38">
        <f t="shared" si="160"/>
        <v>44137</v>
      </c>
    </row>
    <row r="10279" spans="1:6" x14ac:dyDescent="0.25">
      <c r="A10279" t="s">
        <v>25</v>
      </c>
      <c r="B10279" t="s">
        <v>26</v>
      </c>
      <c r="C10279" t="s">
        <v>28</v>
      </c>
      <c r="D10279" s="177">
        <v>44137</v>
      </c>
      <c r="E10279">
        <v>11</v>
      </c>
      <c r="F10279" s="38">
        <f t="shared" si="160"/>
        <v>44137</v>
      </c>
    </row>
    <row r="10280" spans="1:6" x14ac:dyDescent="0.25">
      <c r="A10280" t="s">
        <v>25</v>
      </c>
      <c r="B10280" t="s">
        <v>25</v>
      </c>
      <c r="C10280" t="s">
        <v>31</v>
      </c>
      <c r="D10280" s="177">
        <v>44137</v>
      </c>
      <c r="E10280">
        <v>95</v>
      </c>
      <c r="F10280" s="38">
        <f t="shared" si="160"/>
        <v>44137</v>
      </c>
    </row>
    <row r="10281" spans="1:6" x14ac:dyDescent="0.25">
      <c r="A10281" t="s">
        <v>25</v>
      </c>
      <c r="B10281" t="s">
        <v>25</v>
      </c>
      <c r="C10281" t="s">
        <v>42</v>
      </c>
      <c r="D10281" s="177">
        <v>44137</v>
      </c>
      <c r="E10281">
        <v>27</v>
      </c>
      <c r="F10281" s="38">
        <f t="shared" si="160"/>
        <v>44137</v>
      </c>
    </row>
    <row r="10282" spans="1:6" x14ac:dyDescent="0.25">
      <c r="A10282" t="s">
        <v>25</v>
      </c>
      <c r="B10282" t="s">
        <v>25</v>
      </c>
      <c r="C10282" t="s">
        <v>39</v>
      </c>
      <c r="D10282" s="177">
        <v>44137</v>
      </c>
      <c r="E10282">
        <v>55</v>
      </c>
      <c r="F10282" s="38">
        <f t="shared" si="160"/>
        <v>44137</v>
      </c>
    </row>
    <row r="10283" spans="1:6" x14ac:dyDescent="0.25">
      <c r="A10283" t="s">
        <v>25</v>
      </c>
      <c r="B10283" t="s">
        <v>25</v>
      </c>
      <c r="C10283" t="s">
        <v>48</v>
      </c>
      <c r="D10283" s="177">
        <v>44137</v>
      </c>
      <c r="E10283">
        <v>4</v>
      </c>
      <c r="F10283" s="38">
        <f t="shared" si="160"/>
        <v>44137</v>
      </c>
    </row>
    <row r="10284" spans="1:6" x14ac:dyDescent="0.25">
      <c r="A10284" t="s">
        <v>25</v>
      </c>
      <c r="B10284" t="s">
        <v>25</v>
      </c>
      <c r="C10284" t="s">
        <v>49</v>
      </c>
      <c r="D10284" s="177">
        <v>44137</v>
      </c>
      <c r="E10284">
        <v>87</v>
      </c>
      <c r="F10284" s="38">
        <f t="shared" si="160"/>
        <v>44137</v>
      </c>
    </row>
    <row r="10285" spans="1:6" x14ac:dyDescent="0.25">
      <c r="A10285" t="s">
        <v>25</v>
      </c>
      <c r="B10285" t="s">
        <v>25</v>
      </c>
      <c r="C10285" t="s">
        <v>43</v>
      </c>
      <c r="D10285" s="177">
        <v>44137</v>
      </c>
      <c r="E10285">
        <v>17</v>
      </c>
      <c r="F10285" s="38">
        <f t="shared" si="160"/>
        <v>44137</v>
      </c>
    </row>
    <row r="10286" spans="1:6" x14ac:dyDescent="0.25">
      <c r="A10286" t="s">
        <v>25</v>
      </c>
      <c r="B10286" t="s">
        <v>25</v>
      </c>
      <c r="C10286" t="s">
        <v>186</v>
      </c>
      <c r="D10286" s="177">
        <v>44134</v>
      </c>
      <c r="E10286">
        <v>1</v>
      </c>
      <c r="F10286" s="38">
        <f t="shared" si="160"/>
        <v>44134</v>
      </c>
    </row>
    <row r="10287" spans="1:6" x14ac:dyDescent="0.25">
      <c r="A10287" t="s">
        <v>25</v>
      </c>
      <c r="B10287" t="s">
        <v>25</v>
      </c>
      <c r="C10287" t="s">
        <v>49</v>
      </c>
      <c r="D10287" s="177">
        <v>44134</v>
      </c>
      <c r="E10287">
        <v>32</v>
      </c>
      <c r="F10287" s="38">
        <f t="shared" si="160"/>
        <v>44134</v>
      </c>
    </row>
    <row r="10288" spans="1:6" x14ac:dyDescent="0.25">
      <c r="A10288" t="s">
        <v>25</v>
      </c>
      <c r="B10288" t="s">
        <v>25</v>
      </c>
      <c r="C10288" t="s">
        <v>39</v>
      </c>
      <c r="D10288" s="177">
        <v>44134</v>
      </c>
      <c r="E10288">
        <v>48</v>
      </c>
      <c r="F10288" s="38">
        <f t="shared" si="160"/>
        <v>44134</v>
      </c>
    </row>
    <row r="10289" spans="1:6" x14ac:dyDescent="0.25">
      <c r="A10289" t="s">
        <v>25</v>
      </c>
      <c r="B10289" t="s">
        <v>25</v>
      </c>
      <c r="C10289" t="s">
        <v>42</v>
      </c>
      <c r="D10289" s="177">
        <v>44134</v>
      </c>
      <c r="E10289">
        <v>21</v>
      </c>
      <c r="F10289" s="38">
        <f t="shared" si="160"/>
        <v>44134</v>
      </c>
    </row>
    <row r="10290" spans="1:6" x14ac:dyDescent="0.25">
      <c r="A10290" t="s">
        <v>25</v>
      </c>
      <c r="B10290" t="s">
        <v>25</v>
      </c>
      <c r="C10290" t="s">
        <v>31</v>
      </c>
      <c r="D10290" s="177">
        <v>44134</v>
      </c>
      <c r="E10290">
        <v>1</v>
      </c>
      <c r="F10290" s="38">
        <f t="shared" si="160"/>
        <v>44134</v>
      </c>
    </row>
    <row r="10291" spans="1:6" x14ac:dyDescent="0.25">
      <c r="A10291" t="s">
        <v>25</v>
      </c>
      <c r="B10291" t="s">
        <v>26</v>
      </c>
      <c r="C10291" t="s">
        <v>28</v>
      </c>
      <c r="D10291" s="177">
        <v>44134</v>
      </c>
      <c r="E10291">
        <v>35</v>
      </c>
      <c r="F10291" s="38">
        <f t="shared" si="160"/>
        <v>44134</v>
      </c>
    </row>
    <row r="10292" spans="1:6" x14ac:dyDescent="0.25">
      <c r="A10292" t="s">
        <v>18</v>
      </c>
      <c r="B10292" t="s">
        <v>18</v>
      </c>
      <c r="C10292" t="s">
        <v>24</v>
      </c>
      <c r="D10292" s="177">
        <v>44134</v>
      </c>
      <c r="E10292">
        <v>21</v>
      </c>
      <c r="F10292" s="38">
        <f t="shared" si="160"/>
        <v>44134</v>
      </c>
    </row>
    <row r="10293" spans="1:6" x14ac:dyDescent="0.25">
      <c r="A10293" t="s">
        <v>25</v>
      </c>
      <c r="B10293" t="s">
        <v>26</v>
      </c>
      <c r="C10293" t="s">
        <v>27</v>
      </c>
      <c r="D10293" s="177">
        <v>44134</v>
      </c>
      <c r="E10293">
        <v>18</v>
      </c>
      <c r="F10293" s="38">
        <f t="shared" si="160"/>
        <v>44134</v>
      </c>
    </row>
    <row r="10294" spans="1:6" x14ac:dyDescent="0.25">
      <c r="A10294" t="s">
        <v>25</v>
      </c>
      <c r="B10294" t="s">
        <v>54</v>
      </c>
      <c r="C10294" t="s">
        <v>56</v>
      </c>
      <c r="D10294" s="177">
        <v>44134</v>
      </c>
      <c r="E10294">
        <v>78</v>
      </c>
      <c r="F10294" s="38">
        <f t="shared" si="160"/>
        <v>44134</v>
      </c>
    </row>
    <row r="10295" spans="1:6" x14ac:dyDescent="0.25">
      <c r="A10295" t="s">
        <v>263</v>
      </c>
      <c r="B10295" t="s">
        <v>199</v>
      </c>
      <c r="C10295" t="s">
        <v>77</v>
      </c>
      <c r="D10295" s="177">
        <v>44134</v>
      </c>
      <c r="E10295">
        <v>25</v>
      </c>
      <c r="F10295" s="38">
        <f t="shared" si="160"/>
        <v>44134</v>
      </c>
    </row>
    <row r="10296" spans="1:6" x14ac:dyDescent="0.25">
      <c r="A10296" t="s">
        <v>57</v>
      </c>
      <c r="B10296" t="s">
        <v>57</v>
      </c>
      <c r="C10296" t="s">
        <v>63</v>
      </c>
      <c r="D10296" s="177">
        <v>44134</v>
      </c>
      <c r="E10296">
        <v>37</v>
      </c>
      <c r="F10296" s="38">
        <f t="shared" si="160"/>
        <v>44134</v>
      </c>
    </row>
    <row r="10297" spans="1:6" x14ac:dyDescent="0.25">
      <c r="A10297" t="s">
        <v>25</v>
      </c>
      <c r="B10297" t="s">
        <v>25</v>
      </c>
      <c r="C10297" t="s">
        <v>45</v>
      </c>
      <c r="D10297" s="177">
        <v>44134</v>
      </c>
      <c r="E10297">
        <v>118</v>
      </c>
      <c r="F10297" s="38">
        <f t="shared" si="160"/>
        <v>44134</v>
      </c>
    </row>
    <row r="10298" spans="1:6" x14ac:dyDescent="0.25">
      <c r="A10298" t="s">
        <v>25</v>
      </c>
      <c r="B10298" t="s">
        <v>25</v>
      </c>
      <c r="C10298" t="s">
        <v>46</v>
      </c>
      <c r="D10298" s="177">
        <v>44134</v>
      </c>
      <c r="E10298">
        <v>29</v>
      </c>
      <c r="F10298" s="38">
        <f t="shared" si="160"/>
        <v>44134</v>
      </c>
    </row>
    <row r="10299" spans="1:6" x14ac:dyDescent="0.25">
      <c r="A10299" t="s">
        <v>25</v>
      </c>
      <c r="B10299" t="s">
        <v>25</v>
      </c>
      <c r="C10299" t="s">
        <v>37</v>
      </c>
      <c r="D10299" s="177">
        <v>44134</v>
      </c>
      <c r="E10299">
        <v>48</v>
      </c>
      <c r="F10299" s="38">
        <f t="shared" si="160"/>
        <v>44134</v>
      </c>
    </row>
    <row r="10300" spans="1:6" x14ac:dyDescent="0.25">
      <c r="A10300" t="s">
        <v>25</v>
      </c>
      <c r="B10300" t="s">
        <v>25</v>
      </c>
      <c r="C10300" t="s">
        <v>34</v>
      </c>
      <c r="D10300" s="177">
        <v>44134</v>
      </c>
      <c r="E10300">
        <v>24</v>
      </c>
      <c r="F10300" s="38">
        <f t="shared" si="160"/>
        <v>44134</v>
      </c>
    </row>
    <row r="10301" spans="1:6" x14ac:dyDescent="0.25">
      <c r="A10301" t="s">
        <v>25</v>
      </c>
      <c r="B10301" t="s">
        <v>25</v>
      </c>
      <c r="C10301" t="s">
        <v>41</v>
      </c>
      <c r="D10301" s="177">
        <v>44134</v>
      </c>
      <c r="E10301">
        <v>28</v>
      </c>
      <c r="F10301" s="38">
        <f t="shared" si="160"/>
        <v>44134</v>
      </c>
    </row>
    <row r="10302" spans="1:6" x14ac:dyDescent="0.25">
      <c r="A10302" t="s">
        <v>25</v>
      </c>
      <c r="B10302" t="s">
        <v>25</v>
      </c>
      <c r="C10302" t="s">
        <v>32</v>
      </c>
      <c r="D10302" s="177">
        <v>44134</v>
      </c>
      <c r="E10302">
        <v>51</v>
      </c>
      <c r="F10302" s="38">
        <f t="shared" si="160"/>
        <v>44134</v>
      </c>
    </row>
    <row r="10303" spans="1:6" x14ac:dyDescent="0.25">
      <c r="A10303" t="s">
        <v>25</v>
      </c>
      <c r="B10303" t="s">
        <v>29</v>
      </c>
      <c r="C10303" t="s">
        <v>30</v>
      </c>
      <c r="D10303" s="177">
        <v>44134</v>
      </c>
      <c r="E10303">
        <v>44</v>
      </c>
      <c r="F10303" s="38">
        <f t="shared" si="160"/>
        <v>44134</v>
      </c>
    </row>
    <row r="10304" spans="1:6" x14ac:dyDescent="0.25">
      <c r="A10304" t="s">
        <v>57</v>
      </c>
      <c r="B10304" t="s">
        <v>57</v>
      </c>
      <c r="C10304" t="s">
        <v>62</v>
      </c>
      <c r="D10304" s="177">
        <v>44134</v>
      </c>
      <c r="E10304">
        <v>38</v>
      </c>
      <c r="F10304" s="38">
        <f t="shared" si="160"/>
        <v>44134</v>
      </c>
    </row>
    <row r="10305" spans="1:6" x14ac:dyDescent="0.25">
      <c r="A10305" t="s">
        <v>91</v>
      </c>
      <c r="B10305" t="s">
        <v>91</v>
      </c>
      <c r="C10305" t="s">
        <v>96</v>
      </c>
      <c r="D10305" s="177">
        <v>44134</v>
      </c>
      <c r="E10305">
        <v>26</v>
      </c>
      <c r="F10305" s="38">
        <f t="shared" si="160"/>
        <v>44134</v>
      </c>
    </row>
    <row r="10306" spans="1:6" x14ac:dyDescent="0.25">
      <c r="A10306" t="s">
        <v>91</v>
      </c>
      <c r="B10306" t="s">
        <v>91</v>
      </c>
      <c r="C10306" t="s">
        <v>98</v>
      </c>
      <c r="D10306" s="177">
        <v>44134</v>
      </c>
      <c r="E10306">
        <v>24</v>
      </c>
      <c r="F10306" s="38">
        <f t="shared" si="160"/>
        <v>44134</v>
      </c>
    </row>
    <row r="10307" spans="1:6" x14ac:dyDescent="0.25">
      <c r="A10307" t="s">
        <v>25</v>
      </c>
      <c r="B10307" t="s">
        <v>54</v>
      </c>
      <c r="C10307" t="s">
        <v>187</v>
      </c>
      <c r="D10307" s="177">
        <v>44134</v>
      </c>
      <c r="E10307">
        <v>2</v>
      </c>
      <c r="F10307" s="38">
        <f t="shared" ref="F10307:F10370" si="161">D10307</f>
        <v>44134</v>
      </c>
    </row>
    <row r="10308" spans="1:6" x14ac:dyDescent="0.25">
      <c r="A10308" t="s">
        <v>25</v>
      </c>
      <c r="B10308" t="s">
        <v>54</v>
      </c>
      <c r="C10308" t="s">
        <v>55</v>
      </c>
      <c r="D10308" s="177">
        <v>44134</v>
      </c>
      <c r="E10308">
        <v>113</v>
      </c>
      <c r="F10308" s="38">
        <f t="shared" si="161"/>
        <v>44134</v>
      </c>
    </row>
    <row r="10309" spans="1:6" x14ac:dyDescent="0.25">
      <c r="A10309" t="s">
        <v>71</v>
      </c>
      <c r="B10309" t="s">
        <v>71</v>
      </c>
      <c r="C10309" t="s">
        <v>72</v>
      </c>
      <c r="D10309" s="177">
        <v>44134</v>
      </c>
      <c r="E10309">
        <v>22</v>
      </c>
      <c r="F10309" s="38">
        <f t="shared" si="161"/>
        <v>44134</v>
      </c>
    </row>
    <row r="10310" spans="1:6" x14ac:dyDescent="0.25">
      <c r="A10310" t="s">
        <v>264</v>
      </c>
      <c r="B10310" t="s">
        <v>83</v>
      </c>
      <c r="C10310" t="s">
        <v>90</v>
      </c>
      <c r="D10310" s="177">
        <v>44134</v>
      </c>
      <c r="E10310">
        <v>34</v>
      </c>
      <c r="F10310" s="38">
        <f t="shared" si="161"/>
        <v>44134</v>
      </c>
    </row>
    <row r="10311" spans="1:6" x14ac:dyDescent="0.25">
      <c r="A10311" t="s">
        <v>91</v>
      </c>
      <c r="B10311" t="s">
        <v>91</v>
      </c>
      <c r="C10311" t="s">
        <v>95</v>
      </c>
      <c r="D10311" s="177">
        <v>44134</v>
      </c>
      <c r="E10311">
        <v>8</v>
      </c>
      <c r="F10311" s="38">
        <f t="shared" si="161"/>
        <v>44134</v>
      </c>
    </row>
    <row r="10312" spans="1:6" x14ac:dyDescent="0.25">
      <c r="A10312" t="s">
        <v>264</v>
      </c>
      <c r="B10312" t="s">
        <v>81</v>
      </c>
      <c r="C10312" t="s">
        <v>82</v>
      </c>
      <c r="D10312" s="177">
        <v>44134</v>
      </c>
      <c r="E10312">
        <v>31</v>
      </c>
      <c r="F10312" s="38">
        <f t="shared" si="161"/>
        <v>44134</v>
      </c>
    </row>
    <row r="10313" spans="1:6" x14ac:dyDescent="0.25">
      <c r="A10313" t="s">
        <v>264</v>
      </c>
      <c r="B10313" t="s">
        <v>83</v>
      </c>
      <c r="C10313" t="s">
        <v>86</v>
      </c>
      <c r="D10313" s="177">
        <v>44134</v>
      </c>
      <c r="E10313">
        <v>18</v>
      </c>
      <c r="F10313" s="38">
        <f t="shared" si="161"/>
        <v>44134</v>
      </c>
    </row>
    <row r="10314" spans="1:6" x14ac:dyDescent="0.25">
      <c r="A10314" t="s">
        <v>264</v>
      </c>
      <c r="B10314" t="s">
        <v>83</v>
      </c>
      <c r="C10314" t="s">
        <v>181</v>
      </c>
      <c r="D10314" s="177">
        <v>44134</v>
      </c>
      <c r="E10314">
        <v>10</v>
      </c>
      <c r="F10314" s="38">
        <f t="shared" si="161"/>
        <v>44134</v>
      </c>
    </row>
    <row r="10315" spans="1:6" x14ac:dyDescent="0.25">
      <c r="A10315" t="s">
        <v>18</v>
      </c>
      <c r="B10315" t="s">
        <v>18</v>
      </c>
      <c r="C10315" t="s">
        <v>23</v>
      </c>
      <c r="D10315" s="177">
        <v>44134</v>
      </c>
      <c r="E10315">
        <v>32</v>
      </c>
      <c r="F10315" s="38">
        <f t="shared" si="161"/>
        <v>44134</v>
      </c>
    </row>
    <row r="10316" spans="1:6" x14ac:dyDescent="0.25">
      <c r="A10316" t="s">
        <v>370</v>
      </c>
      <c r="B10316" t="s">
        <v>371</v>
      </c>
      <c r="D10316" s="177">
        <v>44134</v>
      </c>
      <c r="E10316">
        <v>1</v>
      </c>
      <c r="F10316" s="38">
        <f t="shared" si="161"/>
        <v>44134</v>
      </c>
    </row>
    <row r="10317" spans="1:6" x14ac:dyDescent="0.25">
      <c r="A10317" t="s">
        <v>25</v>
      </c>
      <c r="B10317" t="s">
        <v>25</v>
      </c>
      <c r="C10317" t="s">
        <v>47</v>
      </c>
      <c r="D10317" s="177">
        <v>44134</v>
      </c>
      <c r="E10317">
        <v>55</v>
      </c>
      <c r="F10317" s="38">
        <f t="shared" si="161"/>
        <v>44134</v>
      </c>
    </row>
    <row r="10318" spans="1:6" x14ac:dyDescent="0.25">
      <c r="A10318" t="s">
        <v>25</v>
      </c>
      <c r="B10318" t="s">
        <v>25</v>
      </c>
      <c r="C10318" t="s">
        <v>36</v>
      </c>
      <c r="D10318" s="177">
        <v>44134</v>
      </c>
      <c r="E10318">
        <v>16</v>
      </c>
      <c r="F10318" s="38">
        <f t="shared" si="161"/>
        <v>44134</v>
      </c>
    </row>
    <row r="10319" spans="1:6" x14ac:dyDescent="0.25">
      <c r="A10319" t="s">
        <v>337</v>
      </c>
      <c r="B10319" t="s">
        <v>338</v>
      </c>
      <c r="C10319" t="s">
        <v>177</v>
      </c>
      <c r="D10319" s="177">
        <v>44134</v>
      </c>
      <c r="E10319">
        <v>12</v>
      </c>
      <c r="F10319" s="38">
        <f t="shared" si="161"/>
        <v>44134</v>
      </c>
    </row>
    <row r="10320" spans="1:6" x14ac:dyDescent="0.25">
      <c r="A10320" t="s">
        <v>18</v>
      </c>
      <c r="B10320" t="s">
        <v>19</v>
      </c>
      <c r="C10320" t="s">
        <v>20</v>
      </c>
      <c r="D10320" s="177">
        <v>44134</v>
      </c>
      <c r="E10320">
        <v>41</v>
      </c>
      <c r="F10320" s="38">
        <f t="shared" si="161"/>
        <v>44134</v>
      </c>
    </row>
    <row r="10321" spans="1:6" x14ac:dyDescent="0.25">
      <c r="A10321" t="s">
        <v>91</v>
      </c>
      <c r="B10321" t="s">
        <v>91</v>
      </c>
      <c r="C10321" t="s">
        <v>100</v>
      </c>
      <c r="D10321" s="177">
        <v>44134</v>
      </c>
      <c r="E10321">
        <v>1</v>
      </c>
      <c r="F10321" s="38">
        <f t="shared" si="161"/>
        <v>44134</v>
      </c>
    </row>
    <row r="10322" spans="1:6" x14ac:dyDescent="0.25">
      <c r="A10322" t="s">
        <v>91</v>
      </c>
      <c r="B10322" t="s">
        <v>91</v>
      </c>
      <c r="C10322" t="s">
        <v>101</v>
      </c>
      <c r="D10322" s="177">
        <v>44134</v>
      </c>
      <c r="E10322">
        <v>1</v>
      </c>
      <c r="F10322" s="38">
        <f t="shared" si="161"/>
        <v>44134</v>
      </c>
    </row>
    <row r="10323" spans="1:6" x14ac:dyDescent="0.25">
      <c r="A10323" t="s">
        <v>264</v>
      </c>
      <c r="B10323" t="s">
        <v>83</v>
      </c>
      <c r="C10323" t="s">
        <v>84</v>
      </c>
      <c r="D10323" s="177">
        <v>44134</v>
      </c>
      <c r="E10323">
        <v>77</v>
      </c>
      <c r="F10323" s="38">
        <f t="shared" si="161"/>
        <v>44134</v>
      </c>
    </row>
    <row r="10324" spans="1:6" x14ac:dyDescent="0.25">
      <c r="A10324" t="s">
        <v>264</v>
      </c>
      <c r="B10324" t="s">
        <v>83</v>
      </c>
      <c r="C10324" t="s">
        <v>80</v>
      </c>
      <c r="D10324" s="177">
        <v>44134</v>
      </c>
      <c r="E10324">
        <v>15</v>
      </c>
      <c r="F10324" s="38">
        <f t="shared" si="161"/>
        <v>44134</v>
      </c>
    </row>
    <row r="10325" spans="1:6" x14ac:dyDescent="0.25">
      <c r="A10325" t="s">
        <v>263</v>
      </c>
      <c r="B10325" t="s">
        <v>199</v>
      </c>
      <c r="C10325" t="s">
        <v>75</v>
      </c>
      <c r="D10325" s="177">
        <v>44134</v>
      </c>
      <c r="E10325">
        <v>39</v>
      </c>
      <c r="F10325" s="38">
        <f t="shared" si="161"/>
        <v>44134</v>
      </c>
    </row>
    <row r="10326" spans="1:6" x14ac:dyDescent="0.25">
      <c r="A10326" t="s">
        <v>71</v>
      </c>
      <c r="B10326" t="s">
        <v>71</v>
      </c>
      <c r="C10326" t="s">
        <v>72</v>
      </c>
      <c r="D10326" s="177">
        <v>44133</v>
      </c>
      <c r="E10326">
        <v>35</v>
      </c>
      <c r="F10326" s="38">
        <f t="shared" si="161"/>
        <v>44133</v>
      </c>
    </row>
    <row r="10327" spans="1:6" x14ac:dyDescent="0.25">
      <c r="A10327" t="s">
        <v>57</v>
      </c>
      <c r="B10327" t="s">
        <v>57</v>
      </c>
      <c r="C10327" t="s">
        <v>130</v>
      </c>
      <c r="D10327" s="177">
        <v>44133</v>
      </c>
      <c r="E10327">
        <v>32</v>
      </c>
      <c r="F10327" s="38">
        <f t="shared" si="161"/>
        <v>44133</v>
      </c>
    </row>
    <row r="10328" spans="1:6" x14ac:dyDescent="0.25">
      <c r="A10328" t="s">
        <v>25</v>
      </c>
      <c r="B10328" t="s">
        <v>54</v>
      </c>
      <c r="C10328" t="s">
        <v>55</v>
      </c>
      <c r="D10328" s="177">
        <v>44133</v>
      </c>
      <c r="E10328">
        <v>218</v>
      </c>
      <c r="F10328" s="38">
        <f t="shared" si="161"/>
        <v>44133</v>
      </c>
    </row>
    <row r="10329" spans="1:6" x14ac:dyDescent="0.25">
      <c r="A10329" t="s">
        <v>25</v>
      </c>
      <c r="B10329" t="s">
        <v>54</v>
      </c>
      <c r="C10329" t="s">
        <v>56</v>
      </c>
      <c r="D10329" s="177">
        <v>44133</v>
      </c>
      <c r="E10329">
        <v>149</v>
      </c>
      <c r="F10329" s="38">
        <f t="shared" si="161"/>
        <v>44133</v>
      </c>
    </row>
    <row r="10330" spans="1:6" x14ac:dyDescent="0.25">
      <c r="A10330" t="s">
        <v>264</v>
      </c>
      <c r="B10330" t="s">
        <v>83</v>
      </c>
      <c r="C10330" t="s">
        <v>181</v>
      </c>
      <c r="D10330" s="177">
        <v>44133</v>
      </c>
      <c r="E10330">
        <v>14</v>
      </c>
      <c r="F10330" s="38">
        <f t="shared" si="161"/>
        <v>44133</v>
      </c>
    </row>
    <row r="10331" spans="1:6" x14ac:dyDescent="0.25">
      <c r="A10331" t="s">
        <v>18</v>
      </c>
      <c r="B10331" t="s">
        <v>18</v>
      </c>
      <c r="D10331" s="177">
        <v>44133</v>
      </c>
      <c r="E10331">
        <v>1</v>
      </c>
      <c r="F10331" s="38">
        <f t="shared" si="161"/>
        <v>44133</v>
      </c>
    </row>
    <row r="10332" spans="1:6" x14ac:dyDescent="0.25">
      <c r="A10332" t="s">
        <v>25</v>
      </c>
      <c r="B10332" t="s">
        <v>25</v>
      </c>
      <c r="C10332" t="s">
        <v>35</v>
      </c>
      <c r="D10332" s="177">
        <v>44133</v>
      </c>
      <c r="E10332">
        <v>41</v>
      </c>
      <c r="F10332" s="38">
        <f t="shared" si="161"/>
        <v>44133</v>
      </c>
    </row>
    <row r="10333" spans="1:6" x14ac:dyDescent="0.25">
      <c r="A10333" t="s">
        <v>25</v>
      </c>
      <c r="B10333" t="s">
        <v>25</v>
      </c>
      <c r="C10333" t="s">
        <v>39</v>
      </c>
      <c r="D10333" s="177">
        <v>44133</v>
      </c>
      <c r="E10333">
        <v>49</v>
      </c>
      <c r="F10333" s="38">
        <f t="shared" si="161"/>
        <v>44133</v>
      </c>
    </row>
    <row r="10334" spans="1:6" x14ac:dyDescent="0.25">
      <c r="A10334" t="s">
        <v>25</v>
      </c>
      <c r="B10334" t="s">
        <v>25</v>
      </c>
      <c r="C10334" t="s">
        <v>41</v>
      </c>
      <c r="D10334" s="177">
        <v>44133</v>
      </c>
      <c r="E10334">
        <v>34</v>
      </c>
      <c r="F10334" s="38">
        <f t="shared" si="161"/>
        <v>44133</v>
      </c>
    </row>
    <row r="10335" spans="1:6" x14ac:dyDescent="0.25">
      <c r="A10335" t="s">
        <v>25</v>
      </c>
      <c r="B10335" t="s">
        <v>25</v>
      </c>
      <c r="C10335" t="s">
        <v>42</v>
      </c>
      <c r="D10335" s="177">
        <v>44133</v>
      </c>
      <c r="E10335">
        <v>38</v>
      </c>
      <c r="F10335" s="38">
        <f t="shared" si="161"/>
        <v>44133</v>
      </c>
    </row>
    <row r="10336" spans="1:6" x14ac:dyDescent="0.25">
      <c r="A10336" t="s">
        <v>25</v>
      </c>
      <c r="B10336" t="s">
        <v>25</v>
      </c>
      <c r="C10336" t="s">
        <v>48</v>
      </c>
      <c r="D10336" s="177">
        <v>44133</v>
      </c>
      <c r="E10336">
        <v>12</v>
      </c>
      <c r="F10336" s="38">
        <f t="shared" si="161"/>
        <v>44133</v>
      </c>
    </row>
    <row r="10337" spans="1:6" x14ac:dyDescent="0.25">
      <c r="A10337" t="s">
        <v>25</v>
      </c>
      <c r="B10337" t="s">
        <v>29</v>
      </c>
      <c r="C10337" t="s">
        <v>30</v>
      </c>
      <c r="D10337" s="177">
        <v>44133</v>
      </c>
      <c r="E10337">
        <v>95</v>
      </c>
      <c r="F10337" s="38">
        <f t="shared" si="161"/>
        <v>44133</v>
      </c>
    </row>
    <row r="10338" spans="1:6" x14ac:dyDescent="0.25">
      <c r="A10338" t="s">
        <v>18</v>
      </c>
      <c r="B10338" t="s">
        <v>18</v>
      </c>
      <c r="C10338" t="s">
        <v>24</v>
      </c>
      <c r="D10338" s="177">
        <v>44133</v>
      </c>
      <c r="E10338">
        <v>49</v>
      </c>
      <c r="F10338" s="38">
        <f t="shared" si="161"/>
        <v>44133</v>
      </c>
    </row>
    <row r="10339" spans="1:6" x14ac:dyDescent="0.25">
      <c r="A10339" t="s">
        <v>25</v>
      </c>
      <c r="B10339" t="s">
        <v>25</v>
      </c>
      <c r="C10339" t="s">
        <v>37</v>
      </c>
      <c r="D10339" s="177">
        <v>44133</v>
      </c>
      <c r="E10339">
        <v>50</v>
      </c>
      <c r="F10339" s="38">
        <f t="shared" si="161"/>
        <v>44133</v>
      </c>
    </row>
    <row r="10340" spans="1:6" x14ac:dyDescent="0.25">
      <c r="A10340" t="s">
        <v>25</v>
      </c>
      <c r="B10340" t="s">
        <v>25</v>
      </c>
      <c r="C10340" t="s">
        <v>36</v>
      </c>
      <c r="D10340" s="177">
        <v>44133</v>
      </c>
      <c r="E10340">
        <v>22</v>
      </c>
      <c r="F10340" s="38">
        <f t="shared" si="161"/>
        <v>44133</v>
      </c>
    </row>
    <row r="10341" spans="1:6" x14ac:dyDescent="0.25">
      <c r="A10341" t="s">
        <v>25</v>
      </c>
      <c r="B10341" t="s">
        <v>25</v>
      </c>
      <c r="C10341" t="s">
        <v>34</v>
      </c>
      <c r="D10341" s="177">
        <v>44133</v>
      </c>
      <c r="E10341">
        <v>62</v>
      </c>
      <c r="F10341" s="38">
        <f t="shared" si="161"/>
        <v>44133</v>
      </c>
    </row>
    <row r="10342" spans="1:6" x14ac:dyDescent="0.25">
      <c r="A10342" t="s">
        <v>25</v>
      </c>
      <c r="B10342" t="s">
        <v>25</v>
      </c>
      <c r="C10342" t="s">
        <v>45</v>
      </c>
      <c r="D10342" s="177">
        <v>44133</v>
      </c>
      <c r="E10342">
        <v>92</v>
      </c>
      <c r="F10342" s="38">
        <f t="shared" si="161"/>
        <v>44133</v>
      </c>
    </row>
    <row r="10343" spans="1:6" x14ac:dyDescent="0.25">
      <c r="A10343" t="s">
        <v>25</v>
      </c>
      <c r="B10343" t="s">
        <v>25</v>
      </c>
      <c r="C10343" t="s">
        <v>47</v>
      </c>
      <c r="D10343" s="177">
        <v>44133</v>
      </c>
      <c r="E10343">
        <v>73</v>
      </c>
      <c r="F10343" s="38">
        <f t="shared" si="161"/>
        <v>44133</v>
      </c>
    </row>
    <row r="10344" spans="1:6" x14ac:dyDescent="0.25">
      <c r="A10344" t="s">
        <v>25</v>
      </c>
      <c r="B10344" t="s">
        <v>25</v>
      </c>
      <c r="C10344" t="s">
        <v>50</v>
      </c>
      <c r="D10344" s="177">
        <v>44133</v>
      </c>
      <c r="E10344">
        <v>21</v>
      </c>
      <c r="F10344" s="38">
        <f t="shared" si="161"/>
        <v>44133</v>
      </c>
    </row>
    <row r="10345" spans="1:6" x14ac:dyDescent="0.25">
      <c r="A10345" t="s">
        <v>264</v>
      </c>
      <c r="B10345" t="s">
        <v>83</v>
      </c>
      <c r="C10345" t="s">
        <v>85</v>
      </c>
      <c r="D10345" s="177">
        <v>44133</v>
      </c>
      <c r="E10345">
        <v>13</v>
      </c>
      <c r="F10345" s="38">
        <f t="shared" si="161"/>
        <v>44133</v>
      </c>
    </row>
    <row r="10346" spans="1:6" x14ac:dyDescent="0.25">
      <c r="A10346" t="s">
        <v>91</v>
      </c>
      <c r="B10346" t="s">
        <v>91</v>
      </c>
      <c r="C10346" t="s">
        <v>101</v>
      </c>
      <c r="D10346" s="177">
        <v>44133</v>
      </c>
      <c r="E10346">
        <v>2</v>
      </c>
      <c r="F10346" s="38">
        <f t="shared" si="161"/>
        <v>44133</v>
      </c>
    </row>
    <row r="10347" spans="1:6" x14ac:dyDescent="0.25">
      <c r="A10347" t="s">
        <v>91</v>
      </c>
      <c r="B10347" t="s">
        <v>91</v>
      </c>
      <c r="C10347" t="s">
        <v>98</v>
      </c>
      <c r="D10347" s="177">
        <v>44133</v>
      </c>
      <c r="E10347">
        <v>62</v>
      </c>
      <c r="F10347" s="38">
        <f t="shared" si="161"/>
        <v>44133</v>
      </c>
    </row>
    <row r="10348" spans="1:6" x14ac:dyDescent="0.25">
      <c r="A10348" t="s">
        <v>57</v>
      </c>
      <c r="B10348" t="s">
        <v>57</v>
      </c>
      <c r="C10348" t="s">
        <v>62</v>
      </c>
      <c r="D10348" s="177">
        <v>44133</v>
      </c>
      <c r="E10348">
        <v>41</v>
      </c>
      <c r="F10348" s="38">
        <f t="shared" si="161"/>
        <v>44133</v>
      </c>
    </row>
    <row r="10349" spans="1:6" x14ac:dyDescent="0.25">
      <c r="A10349" t="s">
        <v>263</v>
      </c>
      <c r="B10349" t="s">
        <v>199</v>
      </c>
      <c r="C10349" t="s">
        <v>75</v>
      </c>
      <c r="D10349" s="177">
        <v>44133</v>
      </c>
      <c r="E10349">
        <v>43</v>
      </c>
      <c r="F10349" s="38">
        <f t="shared" si="161"/>
        <v>44133</v>
      </c>
    </row>
    <row r="10350" spans="1:6" x14ac:dyDescent="0.25">
      <c r="A10350" t="s">
        <v>91</v>
      </c>
      <c r="B10350" t="s">
        <v>91</v>
      </c>
      <c r="C10350" t="s">
        <v>93</v>
      </c>
      <c r="D10350" s="177">
        <v>44133</v>
      </c>
      <c r="E10350">
        <v>24</v>
      </c>
      <c r="F10350" s="38">
        <f t="shared" si="161"/>
        <v>44133</v>
      </c>
    </row>
    <row r="10351" spans="1:6" x14ac:dyDescent="0.25">
      <c r="A10351" t="s">
        <v>264</v>
      </c>
      <c r="B10351" t="s">
        <v>83</v>
      </c>
      <c r="C10351" t="s">
        <v>80</v>
      </c>
      <c r="D10351" s="177">
        <v>44133</v>
      </c>
      <c r="E10351">
        <v>58</v>
      </c>
      <c r="F10351" s="38">
        <f t="shared" si="161"/>
        <v>44133</v>
      </c>
    </row>
    <row r="10352" spans="1:6" x14ac:dyDescent="0.25">
      <c r="A10352" t="s">
        <v>264</v>
      </c>
      <c r="B10352" t="s">
        <v>83</v>
      </c>
      <c r="C10352" t="s">
        <v>90</v>
      </c>
      <c r="D10352" s="177">
        <v>44133</v>
      </c>
      <c r="E10352">
        <v>83</v>
      </c>
      <c r="F10352" s="38">
        <f t="shared" si="161"/>
        <v>44133</v>
      </c>
    </row>
    <row r="10353" spans="1:6" x14ac:dyDescent="0.25">
      <c r="A10353" t="s">
        <v>264</v>
      </c>
      <c r="B10353" t="s">
        <v>81</v>
      </c>
      <c r="C10353" t="s">
        <v>82</v>
      </c>
      <c r="D10353" s="177">
        <v>44133</v>
      </c>
      <c r="E10353">
        <v>41</v>
      </c>
      <c r="F10353" s="38">
        <f t="shared" si="161"/>
        <v>44133</v>
      </c>
    </row>
    <row r="10354" spans="1:6" x14ac:dyDescent="0.25">
      <c r="A10354" t="s">
        <v>264</v>
      </c>
      <c r="B10354" t="s">
        <v>83</v>
      </c>
      <c r="C10354" t="s">
        <v>84</v>
      </c>
      <c r="D10354" s="177">
        <v>44133</v>
      </c>
      <c r="E10354">
        <v>139</v>
      </c>
      <c r="F10354" s="38">
        <f t="shared" si="161"/>
        <v>44133</v>
      </c>
    </row>
    <row r="10355" spans="1:6" x14ac:dyDescent="0.25">
      <c r="A10355" t="s">
        <v>25</v>
      </c>
      <c r="B10355" t="s">
        <v>25</v>
      </c>
      <c r="C10355" t="s">
        <v>51</v>
      </c>
      <c r="D10355" s="177">
        <v>44133</v>
      </c>
      <c r="E10355">
        <v>22</v>
      </c>
      <c r="F10355" s="38">
        <f t="shared" si="161"/>
        <v>44133</v>
      </c>
    </row>
    <row r="10356" spans="1:6" x14ac:dyDescent="0.25">
      <c r="A10356" t="s">
        <v>25</v>
      </c>
      <c r="B10356" t="s">
        <v>25</v>
      </c>
      <c r="C10356" t="s">
        <v>31</v>
      </c>
      <c r="D10356" s="177">
        <v>44133</v>
      </c>
      <c r="E10356">
        <v>97</v>
      </c>
      <c r="F10356" s="38">
        <f t="shared" si="161"/>
        <v>44133</v>
      </c>
    </row>
    <row r="10357" spans="1:6" x14ac:dyDescent="0.25">
      <c r="A10357" t="s">
        <v>25</v>
      </c>
      <c r="B10357" t="s">
        <v>26</v>
      </c>
      <c r="C10357" t="s">
        <v>28</v>
      </c>
      <c r="D10357" s="177">
        <v>44133</v>
      </c>
      <c r="E10357">
        <v>43</v>
      </c>
      <c r="F10357" s="38">
        <f t="shared" si="161"/>
        <v>44133</v>
      </c>
    </row>
    <row r="10358" spans="1:6" x14ac:dyDescent="0.25">
      <c r="A10358" t="s">
        <v>25</v>
      </c>
      <c r="B10358" t="s">
        <v>26</v>
      </c>
      <c r="C10358" t="s">
        <v>27</v>
      </c>
      <c r="D10358" s="177">
        <v>44133</v>
      </c>
      <c r="E10358">
        <v>38</v>
      </c>
      <c r="F10358" s="38">
        <f t="shared" si="161"/>
        <v>44133</v>
      </c>
    </row>
    <row r="10359" spans="1:6" x14ac:dyDescent="0.25">
      <c r="A10359" t="s">
        <v>370</v>
      </c>
      <c r="B10359" t="s">
        <v>371</v>
      </c>
      <c r="D10359" s="177">
        <v>44133</v>
      </c>
      <c r="E10359">
        <v>5</v>
      </c>
      <c r="F10359" s="38">
        <f t="shared" si="161"/>
        <v>44133</v>
      </c>
    </row>
    <row r="10360" spans="1:6" x14ac:dyDescent="0.25">
      <c r="A10360" t="s">
        <v>25</v>
      </c>
      <c r="B10360" t="s">
        <v>25</v>
      </c>
      <c r="C10360" t="s">
        <v>38</v>
      </c>
      <c r="D10360" s="177">
        <v>44133</v>
      </c>
      <c r="E10360">
        <v>45</v>
      </c>
      <c r="F10360" s="38">
        <f t="shared" si="161"/>
        <v>44133</v>
      </c>
    </row>
    <row r="10361" spans="1:6" x14ac:dyDescent="0.25">
      <c r="A10361" t="s">
        <v>25</v>
      </c>
      <c r="B10361" t="s">
        <v>25</v>
      </c>
      <c r="C10361" t="s">
        <v>43</v>
      </c>
      <c r="D10361" s="177">
        <v>44133</v>
      </c>
      <c r="E10361">
        <v>33</v>
      </c>
      <c r="F10361" s="38">
        <f t="shared" si="161"/>
        <v>44133</v>
      </c>
    </row>
    <row r="10362" spans="1:6" x14ac:dyDescent="0.25">
      <c r="A10362" t="s">
        <v>25</v>
      </c>
      <c r="B10362" t="s">
        <v>25</v>
      </c>
      <c r="C10362" t="s">
        <v>49</v>
      </c>
      <c r="D10362" s="177">
        <v>44133</v>
      </c>
      <c r="E10362">
        <v>94</v>
      </c>
      <c r="F10362" s="38">
        <f t="shared" si="161"/>
        <v>44133</v>
      </c>
    </row>
    <row r="10363" spans="1:6" x14ac:dyDescent="0.25">
      <c r="A10363" t="s">
        <v>263</v>
      </c>
      <c r="B10363" t="s">
        <v>199</v>
      </c>
      <c r="C10363" t="s">
        <v>447</v>
      </c>
      <c r="D10363" s="177">
        <v>44133</v>
      </c>
      <c r="E10363">
        <v>13</v>
      </c>
      <c r="F10363" s="38">
        <f t="shared" si="161"/>
        <v>44133</v>
      </c>
    </row>
    <row r="10364" spans="1:6" x14ac:dyDescent="0.25">
      <c r="A10364" t="s">
        <v>25</v>
      </c>
      <c r="B10364" t="s">
        <v>25</v>
      </c>
      <c r="C10364" t="s">
        <v>53</v>
      </c>
      <c r="D10364" s="177">
        <v>44133</v>
      </c>
      <c r="E10364">
        <v>35</v>
      </c>
      <c r="F10364" s="38">
        <f t="shared" si="161"/>
        <v>44133</v>
      </c>
    </row>
    <row r="10365" spans="1:6" x14ac:dyDescent="0.25">
      <c r="A10365" t="s">
        <v>57</v>
      </c>
      <c r="B10365" t="s">
        <v>57</v>
      </c>
      <c r="C10365" t="s">
        <v>60</v>
      </c>
      <c r="D10365" s="177">
        <v>44133</v>
      </c>
      <c r="E10365">
        <v>43</v>
      </c>
      <c r="F10365" s="38">
        <f t="shared" si="161"/>
        <v>44133</v>
      </c>
    </row>
    <row r="10366" spans="1:6" x14ac:dyDescent="0.25">
      <c r="A10366" t="s">
        <v>91</v>
      </c>
      <c r="B10366" t="s">
        <v>91</v>
      </c>
      <c r="C10366" t="s">
        <v>96</v>
      </c>
      <c r="D10366" s="177">
        <v>44133</v>
      </c>
      <c r="E10366">
        <v>61</v>
      </c>
      <c r="F10366" s="38">
        <f t="shared" si="161"/>
        <v>44133</v>
      </c>
    </row>
    <row r="10367" spans="1:6" x14ac:dyDescent="0.25">
      <c r="A10367" t="s">
        <v>91</v>
      </c>
      <c r="B10367" t="s">
        <v>91</v>
      </c>
      <c r="C10367" t="s">
        <v>100</v>
      </c>
      <c r="D10367" s="177">
        <v>44133</v>
      </c>
      <c r="E10367">
        <v>77</v>
      </c>
      <c r="F10367" s="38">
        <f t="shared" si="161"/>
        <v>44133</v>
      </c>
    </row>
    <row r="10368" spans="1:6" x14ac:dyDescent="0.25">
      <c r="A10368" t="s">
        <v>25</v>
      </c>
      <c r="B10368" t="s">
        <v>25</v>
      </c>
      <c r="C10368" t="s">
        <v>32</v>
      </c>
      <c r="D10368" s="177">
        <v>44133</v>
      </c>
      <c r="E10368">
        <v>94</v>
      </c>
      <c r="F10368" s="38">
        <f t="shared" si="161"/>
        <v>44133</v>
      </c>
    </row>
    <row r="10369" spans="1:6" x14ac:dyDescent="0.25">
      <c r="A10369" t="s">
        <v>18</v>
      </c>
      <c r="B10369" t="s">
        <v>18</v>
      </c>
      <c r="C10369" t="s">
        <v>23</v>
      </c>
      <c r="D10369" s="177">
        <v>44133</v>
      </c>
      <c r="E10369">
        <v>16</v>
      </c>
      <c r="F10369" s="38">
        <f t="shared" si="161"/>
        <v>44133</v>
      </c>
    </row>
    <row r="10370" spans="1:6" x14ac:dyDescent="0.25">
      <c r="A10370" t="s">
        <v>18</v>
      </c>
      <c r="B10370" t="s">
        <v>19</v>
      </c>
      <c r="C10370" t="s">
        <v>20</v>
      </c>
      <c r="D10370" s="177">
        <v>44133</v>
      </c>
      <c r="E10370">
        <v>54</v>
      </c>
      <c r="F10370" s="38">
        <f t="shared" si="161"/>
        <v>44133</v>
      </c>
    </row>
    <row r="10371" spans="1:6" x14ac:dyDescent="0.25">
      <c r="A10371" t="s">
        <v>337</v>
      </c>
      <c r="B10371" t="s">
        <v>338</v>
      </c>
      <c r="C10371" t="s">
        <v>177</v>
      </c>
      <c r="D10371" s="177">
        <v>44133</v>
      </c>
      <c r="E10371">
        <v>24</v>
      </c>
      <c r="F10371" s="38">
        <f t="shared" ref="F10371:F10434" si="162">D10371</f>
        <v>44133</v>
      </c>
    </row>
    <row r="10372" spans="1:6" x14ac:dyDescent="0.25">
      <c r="A10372" t="s">
        <v>25</v>
      </c>
      <c r="B10372" t="s">
        <v>25</v>
      </c>
      <c r="C10372" t="s">
        <v>46</v>
      </c>
      <c r="D10372" s="177">
        <v>44133</v>
      </c>
      <c r="E10372">
        <v>46</v>
      </c>
      <c r="F10372" s="38">
        <f t="shared" si="162"/>
        <v>44133</v>
      </c>
    </row>
    <row r="10373" spans="1:6" x14ac:dyDescent="0.25">
      <c r="A10373" t="s">
        <v>25</v>
      </c>
      <c r="B10373" t="s">
        <v>25</v>
      </c>
      <c r="C10373" t="s">
        <v>50</v>
      </c>
      <c r="D10373" s="177">
        <v>44132</v>
      </c>
      <c r="E10373">
        <v>22</v>
      </c>
      <c r="F10373" s="38">
        <f t="shared" si="162"/>
        <v>44132</v>
      </c>
    </row>
    <row r="10374" spans="1:6" x14ac:dyDescent="0.25">
      <c r="A10374" t="s">
        <v>25</v>
      </c>
      <c r="B10374" t="s">
        <v>25</v>
      </c>
      <c r="C10374" t="s">
        <v>41</v>
      </c>
      <c r="D10374" s="177">
        <v>44132</v>
      </c>
      <c r="E10374">
        <v>55</v>
      </c>
      <c r="F10374" s="38">
        <f t="shared" si="162"/>
        <v>44132</v>
      </c>
    </row>
    <row r="10375" spans="1:6" x14ac:dyDescent="0.25">
      <c r="A10375" t="s">
        <v>370</v>
      </c>
      <c r="B10375" t="s">
        <v>371</v>
      </c>
      <c r="D10375" s="177">
        <v>44132</v>
      </c>
      <c r="E10375">
        <v>1</v>
      </c>
      <c r="F10375" s="38">
        <f t="shared" si="162"/>
        <v>44132</v>
      </c>
    </row>
    <row r="10376" spans="1:6" x14ac:dyDescent="0.25">
      <c r="A10376" t="s">
        <v>18</v>
      </c>
      <c r="B10376" t="s">
        <v>18</v>
      </c>
      <c r="D10376" s="177">
        <v>44132</v>
      </c>
      <c r="E10376">
        <v>1</v>
      </c>
      <c r="F10376" s="38">
        <f t="shared" si="162"/>
        <v>44132</v>
      </c>
    </row>
    <row r="10377" spans="1:6" x14ac:dyDescent="0.25">
      <c r="A10377" t="s">
        <v>91</v>
      </c>
      <c r="B10377" t="s">
        <v>91</v>
      </c>
      <c r="C10377" t="s">
        <v>102</v>
      </c>
      <c r="D10377" s="177">
        <v>44132</v>
      </c>
      <c r="E10377">
        <v>1</v>
      </c>
      <c r="F10377" s="38">
        <f t="shared" si="162"/>
        <v>44132</v>
      </c>
    </row>
    <row r="10378" spans="1:6" x14ac:dyDescent="0.25">
      <c r="A10378" t="s">
        <v>264</v>
      </c>
      <c r="B10378" t="s">
        <v>83</v>
      </c>
      <c r="C10378" t="s">
        <v>181</v>
      </c>
      <c r="D10378" s="177">
        <v>44132</v>
      </c>
      <c r="E10378">
        <v>73</v>
      </c>
      <c r="F10378" s="38">
        <f t="shared" si="162"/>
        <v>44132</v>
      </c>
    </row>
    <row r="10379" spans="1:6" x14ac:dyDescent="0.25">
      <c r="A10379" t="s">
        <v>264</v>
      </c>
      <c r="B10379" t="s">
        <v>83</v>
      </c>
      <c r="C10379" t="s">
        <v>80</v>
      </c>
      <c r="D10379" s="177">
        <v>44132</v>
      </c>
      <c r="E10379">
        <v>55</v>
      </c>
      <c r="F10379" s="38">
        <f t="shared" si="162"/>
        <v>44132</v>
      </c>
    </row>
    <row r="10380" spans="1:6" x14ac:dyDescent="0.25">
      <c r="A10380" t="s">
        <v>264</v>
      </c>
      <c r="B10380" t="s">
        <v>83</v>
      </c>
      <c r="C10380" t="s">
        <v>90</v>
      </c>
      <c r="D10380" s="177">
        <v>44132</v>
      </c>
      <c r="E10380">
        <v>16</v>
      </c>
      <c r="F10380" s="38">
        <f t="shared" si="162"/>
        <v>44132</v>
      </c>
    </row>
    <row r="10381" spans="1:6" x14ac:dyDescent="0.25">
      <c r="A10381" t="s">
        <v>91</v>
      </c>
      <c r="B10381" t="s">
        <v>91</v>
      </c>
      <c r="C10381" t="s">
        <v>94</v>
      </c>
      <c r="D10381" s="177">
        <v>44132</v>
      </c>
      <c r="E10381">
        <v>9</v>
      </c>
      <c r="F10381" s="38">
        <f t="shared" si="162"/>
        <v>44132</v>
      </c>
    </row>
    <row r="10382" spans="1:6" x14ac:dyDescent="0.25">
      <c r="A10382" t="s">
        <v>57</v>
      </c>
      <c r="B10382" t="s">
        <v>57</v>
      </c>
      <c r="C10382" t="s">
        <v>130</v>
      </c>
      <c r="D10382" s="177">
        <v>44132</v>
      </c>
      <c r="E10382">
        <v>19</v>
      </c>
      <c r="F10382" s="38">
        <f t="shared" si="162"/>
        <v>44132</v>
      </c>
    </row>
    <row r="10383" spans="1:6" x14ac:dyDescent="0.25">
      <c r="A10383" t="s">
        <v>71</v>
      </c>
      <c r="B10383" t="s">
        <v>71</v>
      </c>
      <c r="C10383" t="s">
        <v>72</v>
      </c>
      <c r="D10383" s="177">
        <v>44132</v>
      </c>
      <c r="E10383">
        <v>77</v>
      </c>
      <c r="F10383" s="38">
        <f t="shared" si="162"/>
        <v>44132</v>
      </c>
    </row>
    <row r="10384" spans="1:6" x14ac:dyDescent="0.25">
      <c r="A10384" t="s">
        <v>25</v>
      </c>
      <c r="B10384" t="s">
        <v>25</v>
      </c>
      <c r="C10384" t="s">
        <v>47</v>
      </c>
      <c r="D10384" s="177">
        <v>44132</v>
      </c>
      <c r="E10384">
        <v>70</v>
      </c>
      <c r="F10384" s="38">
        <f t="shared" si="162"/>
        <v>44132</v>
      </c>
    </row>
    <row r="10385" spans="1:6" x14ac:dyDescent="0.25">
      <c r="A10385" t="s">
        <v>25</v>
      </c>
      <c r="B10385" t="s">
        <v>25</v>
      </c>
      <c r="C10385" t="s">
        <v>36</v>
      </c>
      <c r="D10385" s="177">
        <v>44132</v>
      </c>
      <c r="E10385">
        <v>47</v>
      </c>
      <c r="F10385" s="38">
        <f t="shared" si="162"/>
        <v>44132</v>
      </c>
    </row>
    <row r="10386" spans="1:6" x14ac:dyDescent="0.25">
      <c r="A10386" t="s">
        <v>25</v>
      </c>
      <c r="B10386" t="s">
        <v>25</v>
      </c>
      <c r="C10386" t="s">
        <v>39</v>
      </c>
      <c r="D10386" s="177">
        <v>44132</v>
      </c>
      <c r="E10386">
        <v>74</v>
      </c>
      <c r="F10386" s="38">
        <f t="shared" si="162"/>
        <v>44132</v>
      </c>
    </row>
    <row r="10387" spans="1:6" x14ac:dyDescent="0.25">
      <c r="A10387" t="s">
        <v>18</v>
      </c>
      <c r="B10387" t="s">
        <v>18</v>
      </c>
      <c r="C10387" t="s">
        <v>23</v>
      </c>
      <c r="D10387" s="177">
        <v>44132</v>
      </c>
      <c r="E10387">
        <v>13</v>
      </c>
      <c r="F10387" s="38">
        <f t="shared" si="162"/>
        <v>44132</v>
      </c>
    </row>
    <row r="10388" spans="1:6" x14ac:dyDescent="0.25">
      <c r="A10388" t="s">
        <v>18</v>
      </c>
      <c r="B10388" t="s">
        <v>19</v>
      </c>
      <c r="C10388" t="s">
        <v>20</v>
      </c>
      <c r="D10388" s="177">
        <v>44132</v>
      </c>
      <c r="E10388">
        <v>44</v>
      </c>
      <c r="F10388" s="38">
        <f t="shared" si="162"/>
        <v>44132</v>
      </c>
    </row>
    <row r="10389" spans="1:6" x14ac:dyDescent="0.25">
      <c r="A10389" t="s">
        <v>337</v>
      </c>
      <c r="B10389" t="s">
        <v>338</v>
      </c>
      <c r="C10389" t="s">
        <v>177</v>
      </c>
      <c r="D10389" s="177">
        <v>44132</v>
      </c>
      <c r="E10389">
        <v>21</v>
      </c>
      <c r="F10389" s="38">
        <f t="shared" si="162"/>
        <v>44132</v>
      </c>
    </row>
    <row r="10390" spans="1:6" x14ac:dyDescent="0.25">
      <c r="A10390" t="s">
        <v>18</v>
      </c>
      <c r="B10390" t="s">
        <v>18</v>
      </c>
      <c r="C10390" t="s">
        <v>24</v>
      </c>
      <c r="D10390" s="177">
        <v>44132</v>
      </c>
      <c r="E10390">
        <v>63</v>
      </c>
      <c r="F10390" s="38">
        <f t="shared" si="162"/>
        <v>44132</v>
      </c>
    </row>
    <row r="10391" spans="1:6" x14ac:dyDescent="0.25">
      <c r="A10391" t="s">
        <v>25</v>
      </c>
      <c r="B10391" t="s">
        <v>54</v>
      </c>
      <c r="C10391" t="s">
        <v>55</v>
      </c>
      <c r="D10391" s="177">
        <v>44132</v>
      </c>
      <c r="E10391">
        <v>178</v>
      </c>
      <c r="F10391" s="38">
        <f t="shared" si="162"/>
        <v>44132</v>
      </c>
    </row>
    <row r="10392" spans="1:6" x14ac:dyDescent="0.25">
      <c r="A10392" t="s">
        <v>57</v>
      </c>
      <c r="B10392" t="s">
        <v>57</v>
      </c>
      <c r="C10392" t="s">
        <v>63</v>
      </c>
      <c r="D10392" s="177">
        <v>44132</v>
      </c>
      <c r="E10392">
        <v>34</v>
      </c>
      <c r="F10392" s="38">
        <f t="shared" si="162"/>
        <v>44132</v>
      </c>
    </row>
    <row r="10393" spans="1:6" x14ac:dyDescent="0.25">
      <c r="A10393" t="s">
        <v>263</v>
      </c>
      <c r="B10393" t="s">
        <v>199</v>
      </c>
      <c r="C10393" t="s">
        <v>447</v>
      </c>
      <c r="D10393" s="177">
        <v>44132</v>
      </c>
      <c r="E10393">
        <v>19</v>
      </c>
      <c r="F10393" s="38">
        <f t="shared" si="162"/>
        <v>44132</v>
      </c>
    </row>
    <row r="10394" spans="1:6" x14ac:dyDescent="0.25">
      <c r="A10394" t="s">
        <v>263</v>
      </c>
      <c r="B10394" t="s">
        <v>199</v>
      </c>
      <c r="C10394" t="s">
        <v>75</v>
      </c>
      <c r="D10394" s="177">
        <v>44132</v>
      </c>
      <c r="E10394">
        <v>46</v>
      </c>
      <c r="F10394" s="38">
        <f t="shared" si="162"/>
        <v>44132</v>
      </c>
    </row>
    <row r="10395" spans="1:6" x14ac:dyDescent="0.25">
      <c r="A10395" t="s">
        <v>264</v>
      </c>
      <c r="B10395" t="s">
        <v>83</v>
      </c>
      <c r="C10395" t="s">
        <v>85</v>
      </c>
      <c r="D10395" s="177">
        <v>44132</v>
      </c>
      <c r="E10395">
        <v>23</v>
      </c>
      <c r="F10395" s="38">
        <f t="shared" si="162"/>
        <v>44132</v>
      </c>
    </row>
    <row r="10396" spans="1:6" x14ac:dyDescent="0.25">
      <c r="A10396" t="s">
        <v>91</v>
      </c>
      <c r="B10396" t="s">
        <v>91</v>
      </c>
      <c r="C10396" t="s">
        <v>100</v>
      </c>
      <c r="D10396" s="177">
        <v>44132</v>
      </c>
      <c r="E10396">
        <v>144</v>
      </c>
      <c r="F10396" s="38">
        <f t="shared" si="162"/>
        <v>44132</v>
      </c>
    </row>
    <row r="10397" spans="1:6" x14ac:dyDescent="0.25">
      <c r="A10397" t="s">
        <v>91</v>
      </c>
      <c r="B10397" t="s">
        <v>91</v>
      </c>
      <c r="C10397" t="s">
        <v>101</v>
      </c>
      <c r="D10397" s="177">
        <v>44132</v>
      </c>
      <c r="E10397">
        <v>14</v>
      </c>
      <c r="F10397" s="38">
        <f t="shared" si="162"/>
        <v>44132</v>
      </c>
    </row>
    <row r="10398" spans="1:6" x14ac:dyDescent="0.25">
      <c r="A10398" t="s">
        <v>263</v>
      </c>
      <c r="B10398" t="s">
        <v>199</v>
      </c>
      <c r="C10398" t="s">
        <v>77</v>
      </c>
      <c r="D10398" s="177">
        <v>44132</v>
      </c>
      <c r="E10398">
        <v>54</v>
      </c>
      <c r="F10398" s="38">
        <f t="shared" si="162"/>
        <v>44132</v>
      </c>
    </row>
    <row r="10399" spans="1:6" x14ac:dyDescent="0.25">
      <c r="A10399" t="s">
        <v>25</v>
      </c>
      <c r="B10399" t="s">
        <v>54</v>
      </c>
      <c r="C10399" t="s">
        <v>56</v>
      </c>
      <c r="D10399" s="177">
        <v>44132</v>
      </c>
      <c r="E10399">
        <v>128</v>
      </c>
      <c r="F10399" s="38">
        <f t="shared" si="162"/>
        <v>44132</v>
      </c>
    </row>
    <row r="10400" spans="1:6" x14ac:dyDescent="0.25">
      <c r="A10400" t="s">
        <v>91</v>
      </c>
      <c r="B10400" t="s">
        <v>91</v>
      </c>
      <c r="C10400" t="s">
        <v>97</v>
      </c>
      <c r="D10400" s="177">
        <v>44132</v>
      </c>
      <c r="E10400">
        <v>23</v>
      </c>
      <c r="F10400" s="38">
        <f t="shared" si="162"/>
        <v>44132</v>
      </c>
    </row>
    <row r="10401" spans="1:6" x14ac:dyDescent="0.25">
      <c r="A10401" t="s">
        <v>264</v>
      </c>
      <c r="B10401" t="s">
        <v>83</v>
      </c>
      <c r="C10401" t="s">
        <v>84</v>
      </c>
      <c r="D10401" s="177">
        <v>44132</v>
      </c>
      <c r="E10401">
        <v>130</v>
      </c>
      <c r="F10401" s="38">
        <f t="shared" si="162"/>
        <v>44132</v>
      </c>
    </row>
    <row r="10402" spans="1:6" x14ac:dyDescent="0.25">
      <c r="A10402" t="s">
        <v>91</v>
      </c>
      <c r="B10402" t="s">
        <v>91</v>
      </c>
      <c r="C10402" t="s">
        <v>96</v>
      </c>
      <c r="D10402" s="177">
        <v>44132</v>
      </c>
      <c r="E10402">
        <v>32</v>
      </c>
      <c r="F10402" s="38">
        <f t="shared" si="162"/>
        <v>44132</v>
      </c>
    </row>
    <row r="10403" spans="1:6" x14ac:dyDescent="0.25">
      <c r="A10403" t="s">
        <v>25</v>
      </c>
      <c r="B10403" t="s">
        <v>25</v>
      </c>
      <c r="C10403" t="s">
        <v>49</v>
      </c>
      <c r="D10403" s="177">
        <v>44132</v>
      </c>
      <c r="E10403">
        <v>82</v>
      </c>
      <c r="F10403" s="38">
        <f t="shared" si="162"/>
        <v>44132</v>
      </c>
    </row>
    <row r="10404" spans="1:6" x14ac:dyDescent="0.25">
      <c r="A10404" t="s">
        <v>25</v>
      </c>
      <c r="B10404" t="s">
        <v>25</v>
      </c>
      <c r="C10404" t="s">
        <v>48</v>
      </c>
      <c r="D10404" s="177">
        <v>44132</v>
      </c>
      <c r="E10404">
        <v>14</v>
      </c>
      <c r="F10404" s="38">
        <f t="shared" si="162"/>
        <v>44132</v>
      </c>
    </row>
    <row r="10405" spans="1:6" x14ac:dyDescent="0.25">
      <c r="A10405" t="s">
        <v>25</v>
      </c>
      <c r="B10405" t="s">
        <v>25</v>
      </c>
      <c r="C10405" t="s">
        <v>43</v>
      </c>
      <c r="D10405" s="177">
        <v>44132</v>
      </c>
      <c r="E10405">
        <v>24</v>
      </c>
      <c r="F10405" s="38">
        <f t="shared" si="162"/>
        <v>44132</v>
      </c>
    </row>
    <row r="10406" spans="1:6" x14ac:dyDescent="0.25">
      <c r="A10406" t="s">
        <v>25</v>
      </c>
      <c r="B10406" t="s">
        <v>25</v>
      </c>
      <c r="C10406" t="s">
        <v>186</v>
      </c>
      <c r="D10406" s="177">
        <v>44132</v>
      </c>
      <c r="E10406">
        <v>3</v>
      </c>
      <c r="F10406" s="38">
        <f t="shared" si="162"/>
        <v>44132</v>
      </c>
    </row>
    <row r="10407" spans="1:6" x14ac:dyDescent="0.25">
      <c r="A10407" t="s">
        <v>25</v>
      </c>
      <c r="B10407" t="s">
        <v>25</v>
      </c>
      <c r="C10407" t="s">
        <v>42</v>
      </c>
      <c r="D10407" s="177">
        <v>44132</v>
      </c>
      <c r="E10407">
        <v>18</v>
      </c>
      <c r="F10407" s="38">
        <f t="shared" si="162"/>
        <v>44132</v>
      </c>
    </row>
    <row r="10408" spans="1:6" x14ac:dyDescent="0.25">
      <c r="A10408" t="s">
        <v>25</v>
      </c>
      <c r="B10408" t="s">
        <v>26</v>
      </c>
      <c r="C10408" t="s">
        <v>27</v>
      </c>
      <c r="D10408" s="177">
        <v>44132</v>
      </c>
      <c r="E10408">
        <v>38</v>
      </c>
      <c r="F10408" s="38">
        <f t="shared" si="162"/>
        <v>44132</v>
      </c>
    </row>
    <row r="10409" spans="1:6" x14ac:dyDescent="0.25">
      <c r="A10409" t="s">
        <v>25</v>
      </c>
      <c r="B10409" t="s">
        <v>26</v>
      </c>
      <c r="C10409" t="s">
        <v>28</v>
      </c>
      <c r="D10409" s="177">
        <v>44132</v>
      </c>
      <c r="E10409">
        <v>36</v>
      </c>
      <c r="F10409" s="38">
        <f t="shared" si="162"/>
        <v>44132</v>
      </c>
    </row>
    <row r="10410" spans="1:6" x14ac:dyDescent="0.25">
      <c r="A10410" t="s">
        <v>25</v>
      </c>
      <c r="B10410" t="s">
        <v>25</v>
      </c>
      <c r="C10410" t="s">
        <v>31</v>
      </c>
      <c r="D10410" s="177">
        <v>44132</v>
      </c>
      <c r="E10410">
        <v>92</v>
      </c>
      <c r="F10410" s="38">
        <f t="shared" si="162"/>
        <v>44132</v>
      </c>
    </row>
    <row r="10411" spans="1:6" x14ac:dyDescent="0.25">
      <c r="A10411" t="s">
        <v>25</v>
      </c>
      <c r="B10411" t="s">
        <v>25</v>
      </c>
      <c r="C10411" t="s">
        <v>46</v>
      </c>
      <c r="D10411" s="177">
        <v>44132</v>
      </c>
      <c r="E10411">
        <v>22</v>
      </c>
      <c r="F10411" s="38">
        <f t="shared" si="162"/>
        <v>44132</v>
      </c>
    </row>
    <row r="10412" spans="1:6" x14ac:dyDescent="0.25">
      <c r="A10412" t="s">
        <v>25</v>
      </c>
      <c r="B10412" t="s">
        <v>25</v>
      </c>
      <c r="C10412" t="s">
        <v>45</v>
      </c>
      <c r="D10412" s="177">
        <v>44132</v>
      </c>
      <c r="E10412">
        <v>110</v>
      </c>
      <c r="F10412" s="38">
        <f t="shared" si="162"/>
        <v>44132</v>
      </c>
    </row>
    <row r="10413" spans="1:6" x14ac:dyDescent="0.25">
      <c r="A10413" t="s">
        <v>25</v>
      </c>
      <c r="B10413" t="s">
        <v>25</v>
      </c>
      <c r="C10413" t="s">
        <v>37</v>
      </c>
      <c r="D10413" s="177">
        <v>44132</v>
      </c>
      <c r="E10413">
        <v>110</v>
      </c>
      <c r="F10413" s="38">
        <f t="shared" si="162"/>
        <v>44132</v>
      </c>
    </row>
    <row r="10414" spans="1:6" x14ac:dyDescent="0.25">
      <c r="A10414" t="s">
        <v>25</v>
      </c>
      <c r="B10414" t="s">
        <v>25</v>
      </c>
      <c r="C10414" t="s">
        <v>32</v>
      </c>
      <c r="D10414" s="177">
        <v>44132</v>
      </c>
      <c r="E10414">
        <v>94</v>
      </c>
      <c r="F10414" s="38">
        <f t="shared" si="162"/>
        <v>44132</v>
      </c>
    </row>
    <row r="10415" spans="1:6" x14ac:dyDescent="0.25">
      <c r="A10415" t="s">
        <v>25</v>
      </c>
      <c r="B10415" t="s">
        <v>29</v>
      </c>
      <c r="C10415" t="s">
        <v>30</v>
      </c>
      <c r="D10415" s="177">
        <v>44132</v>
      </c>
      <c r="E10415">
        <v>103</v>
      </c>
      <c r="F10415" s="38">
        <f t="shared" si="162"/>
        <v>44132</v>
      </c>
    </row>
    <row r="10416" spans="1:6" x14ac:dyDescent="0.25">
      <c r="A10416" t="s">
        <v>264</v>
      </c>
      <c r="B10416" t="s">
        <v>81</v>
      </c>
      <c r="C10416" t="s">
        <v>82</v>
      </c>
      <c r="D10416" s="177">
        <v>44132</v>
      </c>
      <c r="E10416">
        <v>42</v>
      </c>
      <c r="F10416" s="38">
        <f t="shared" si="162"/>
        <v>44132</v>
      </c>
    </row>
    <row r="10417" spans="1:6" x14ac:dyDescent="0.25">
      <c r="A10417" t="s">
        <v>91</v>
      </c>
      <c r="B10417" t="s">
        <v>91</v>
      </c>
      <c r="C10417" t="s">
        <v>95</v>
      </c>
      <c r="D10417" s="177">
        <v>44132</v>
      </c>
      <c r="E10417">
        <v>17</v>
      </c>
      <c r="F10417" s="38">
        <f t="shared" si="162"/>
        <v>44132</v>
      </c>
    </row>
    <row r="10418" spans="1:6" x14ac:dyDescent="0.25">
      <c r="A10418" t="s">
        <v>25</v>
      </c>
      <c r="B10418" t="s">
        <v>25</v>
      </c>
      <c r="C10418" t="s">
        <v>53</v>
      </c>
      <c r="D10418" s="177">
        <v>44132</v>
      </c>
      <c r="E10418">
        <v>64</v>
      </c>
      <c r="F10418" s="38">
        <f t="shared" si="162"/>
        <v>44132</v>
      </c>
    </row>
    <row r="10419" spans="1:6" x14ac:dyDescent="0.25">
      <c r="A10419" t="s">
        <v>25</v>
      </c>
      <c r="B10419" t="s">
        <v>54</v>
      </c>
      <c r="C10419" t="s">
        <v>187</v>
      </c>
      <c r="D10419" s="177">
        <v>44132</v>
      </c>
      <c r="E10419">
        <v>3</v>
      </c>
      <c r="F10419" s="38">
        <f t="shared" si="162"/>
        <v>44132</v>
      </c>
    </row>
    <row r="10420" spans="1:6" x14ac:dyDescent="0.25">
      <c r="A10420" t="s">
        <v>57</v>
      </c>
      <c r="B10420" t="s">
        <v>57</v>
      </c>
      <c r="C10420" t="s">
        <v>62</v>
      </c>
      <c r="D10420" s="177">
        <v>44132</v>
      </c>
      <c r="E10420">
        <v>9</v>
      </c>
      <c r="F10420" s="38">
        <f t="shared" si="162"/>
        <v>44132</v>
      </c>
    </row>
    <row r="10421" spans="1:6" x14ac:dyDescent="0.25">
      <c r="A10421" t="s">
        <v>263</v>
      </c>
      <c r="B10421" t="s">
        <v>199</v>
      </c>
      <c r="C10421" t="s">
        <v>447</v>
      </c>
      <c r="D10421" s="177">
        <v>44131</v>
      </c>
      <c r="E10421">
        <v>14</v>
      </c>
      <c r="F10421" s="38">
        <f t="shared" si="162"/>
        <v>44131</v>
      </c>
    </row>
    <row r="10422" spans="1:6" x14ac:dyDescent="0.25">
      <c r="A10422" t="s">
        <v>264</v>
      </c>
      <c r="B10422" t="s">
        <v>83</v>
      </c>
      <c r="C10422" t="s">
        <v>80</v>
      </c>
      <c r="D10422" s="177">
        <v>44131</v>
      </c>
      <c r="E10422">
        <v>67</v>
      </c>
      <c r="F10422" s="38">
        <f t="shared" si="162"/>
        <v>44131</v>
      </c>
    </row>
    <row r="10423" spans="1:6" x14ac:dyDescent="0.25">
      <c r="A10423" t="s">
        <v>264</v>
      </c>
      <c r="B10423" t="s">
        <v>83</v>
      </c>
      <c r="C10423" t="s">
        <v>84</v>
      </c>
      <c r="D10423" s="177">
        <v>44131</v>
      </c>
      <c r="E10423">
        <v>195</v>
      </c>
      <c r="F10423" s="38">
        <f t="shared" si="162"/>
        <v>44131</v>
      </c>
    </row>
    <row r="10424" spans="1:6" x14ac:dyDescent="0.25">
      <c r="A10424" t="s">
        <v>91</v>
      </c>
      <c r="B10424" t="s">
        <v>91</v>
      </c>
      <c r="C10424" t="s">
        <v>100</v>
      </c>
      <c r="D10424" s="177">
        <v>44131</v>
      </c>
      <c r="E10424">
        <v>90</v>
      </c>
      <c r="F10424" s="38">
        <f t="shared" si="162"/>
        <v>44131</v>
      </c>
    </row>
    <row r="10425" spans="1:6" x14ac:dyDescent="0.25">
      <c r="A10425" t="s">
        <v>18</v>
      </c>
      <c r="B10425" t="s">
        <v>19</v>
      </c>
      <c r="C10425" t="s">
        <v>20</v>
      </c>
      <c r="D10425" s="177">
        <v>44131</v>
      </c>
      <c r="E10425">
        <v>51</v>
      </c>
      <c r="F10425" s="38">
        <f t="shared" si="162"/>
        <v>44131</v>
      </c>
    </row>
    <row r="10426" spans="1:6" x14ac:dyDescent="0.25">
      <c r="A10426" t="s">
        <v>337</v>
      </c>
      <c r="B10426" t="s">
        <v>338</v>
      </c>
      <c r="C10426" t="s">
        <v>177</v>
      </c>
      <c r="D10426" s="177">
        <v>44131</v>
      </c>
      <c r="E10426">
        <v>38</v>
      </c>
      <c r="F10426" s="38">
        <f t="shared" si="162"/>
        <v>44131</v>
      </c>
    </row>
    <row r="10427" spans="1:6" x14ac:dyDescent="0.25">
      <c r="A10427" t="s">
        <v>25</v>
      </c>
      <c r="B10427" t="s">
        <v>25</v>
      </c>
      <c r="C10427" t="s">
        <v>38</v>
      </c>
      <c r="D10427" s="177">
        <v>44131</v>
      </c>
      <c r="E10427">
        <v>33</v>
      </c>
      <c r="F10427" s="38">
        <f t="shared" si="162"/>
        <v>44131</v>
      </c>
    </row>
    <row r="10428" spans="1:6" x14ac:dyDescent="0.25">
      <c r="A10428" t="s">
        <v>25</v>
      </c>
      <c r="B10428" t="s">
        <v>25</v>
      </c>
      <c r="C10428" t="s">
        <v>36</v>
      </c>
      <c r="D10428" s="177">
        <v>44131</v>
      </c>
      <c r="E10428">
        <v>19</v>
      </c>
      <c r="F10428" s="38">
        <f t="shared" si="162"/>
        <v>44131</v>
      </c>
    </row>
    <row r="10429" spans="1:6" x14ac:dyDescent="0.25">
      <c r="A10429" t="s">
        <v>25</v>
      </c>
      <c r="B10429" t="s">
        <v>25</v>
      </c>
      <c r="C10429" t="s">
        <v>43</v>
      </c>
      <c r="D10429" s="177">
        <v>44131</v>
      </c>
      <c r="E10429">
        <v>43</v>
      </c>
      <c r="F10429" s="38">
        <f t="shared" si="162"/>
        <v>44131</v>
      </c>
    </row>
    <row r="10430" spans="1:6" x14ac:dyDescent="0.25">
      <c r="A10430" t="s">
        <v>25</v>
      </c>
      <c r="B10430" t="s">
        <v>25</v>
      </c>
      <c r="C10430" t="s">
        <v>49</v>
      </c>
      <c r="D10430" s="177">
        <v>44131</v>
      </c>
      <c r="E10430">
        <v>78</v>
      </c>
      <c r="F10430" s="38">
        <f t="shared" si="162"/>
        <v>44131</v>
      </c>
    </row>
    <row r="10431" spans="1:6" x14ac:dyDescent="0.25">
      <c r="A10431" t="s">
        <v>25</v>
      </c>
      <c r="B10431" t="s">
        <v>25</v>
      </c>
      <c r="C10431" t="s">
        <v>32</v>
      </c>
      <c r="D10431" s="177">
        <v>44131</v>
      </c>
      <c r="E10431">
        <v>138</v>
      </c>
      <c r="F10431" s="38">
        <f t="shared" si="162"/>
        <v>44131</v>
      </c>
    </row>
    <row r="10432" spans="1:6" x14ac:dyDescent="0.25">
      <c r="A10432" t="s">
        <v>18</v>
      </c>
      <c r="B10432" t="s">
        <v>18</v>
      </c>
      <c r="C10432" t="s">
        <v>23</v>
      </c>
      <c r="D10432" s="177">
        <v>44131</v>
      </c>
      <c r="E10432">
        <v>27</v>
      </c>
      <c r="F10432" s="38">
        <f t="shared" si="162"/>
        <v>44131</v>
      </c>
    </row>
    <row r="10433" spans="1:6" x14ac:dyDescent="0.25">
      <c r="A10433" t="s">
        <v>18</v>
      </c>
      <c r="B10433" t="s">
        <v>18</v>
      </c>
      <c r="D10433" s="177">
        <v>44131</v>
      </c>
      <c r="E10433">
        <v>3</v>
      </c>
      <c r="F10433" s="38">
        <f t="shared" si="162"/>
        <v>44131</v>
      </c>
    </row>
    <row r="10434" spans="1:6" x14ac:dyDescent="0.25">
      <c r="A10434" t="s">
        <v>25</v>
      </c>
      <c r="B10434" t="s">
        <v>25</v>
      </c>
      <c r="C10434" t="s">
        <v>40</v>
      </c>
      <c r="D10434" s="177">
        <v>44131</v>
      </c>
      <c r="E10434">
        <v>21</v>
      </c>
      <c r="F10434" s="38">
        <f t="shared" si="162"/>
        <v>44131</v>
      </c>
    </row>
    <row r="10435" spans="1:6" x14ac:dyDescent="0.25">
      <c r="A10435" t="s">
        <v>25</v>
      </c>
      <c r="B10435" t="s">
        <v>25</v>
      </c>
      <c r="C10435" t="s">
        <v>46</v>
      </c>
      <c r="D10435" s="177">
        <v>44131</v>
      </c>
      <c r="E10435">
        <v>53</v>
      </c>
      <c r="F10435" s="38">
        <f t="shared" ref="F10435:F10498" si="163">D10435</f>
        <v>44131</v>
      </c>
    </row>
    <row r="10436" spans="1:6" x14ac:dyDescent="0.25">
      <c r="A10436" t="s">
        <v>264</v>
      </c>
      <c r="B10436" t="s">
        <v>83</v>
      </c>
      <c r="C10436" t="s">
        <v>90</v>
      </c>
      <c r="D10436" s="177">
        <v>44131</v>
      </c>
      <c r="E10436">
        <v>32</v>
      </c>
      <c r="F10436" s="38">
        <f t="shared" si="163"/>
        <v>44131</v>
      </c>
    </row>
    <row r="10437" spans="1:6" x14ac:dyDescent="0.25">
      <c r="A10437" t="s">
        <v>264</v>
      </c>
      <c r="B10437" t="s">
        <v>81</v>
      </c>
      <c r="C10437" t="s">
        <v>82</v>
      </c>
      <c r="D10437" s="177">
        <v>44131</v>
      </c>
      <c r="E10437">
        <v>40</v>
      </c>
      <c r="F10437" s="38">
        <f t="shared" si="163"/>
        <v>44131</v>
      </c>
    </row>
    <row r="10438" spans="1:6" x14ac:dyDescent="0.25">
      <c r="A10438" t="s">
        <v>264</v>
      </c>
      <c r="B10438" t="s">
        <v>83</v>
      </c>
      <c r="C10438" t="s">
        <v>181</v>
      </c>
      <c r="D10438" s="177">
        <v>44131</v>
      </c>
      <c r="E10438">
        <v>75</v>
      </c>
      <c r="F10438" s="38">
        <f t="shared" si="163"/>
        <v>44131</v>
      </c>
    </row>
    <row r="10439" spans="1:6" x14ac:dyDescent="0.25">
      <c r="A10439" t="s">
        <v>91</v>
      </c>
      <c r="B10439" t="s">
        <v>91</v>
      </c>
      <c r="C10439" t="s">
        <v>102</v>
      </c>
      <c r="D10439" s="177">
        <v>44131</v>
      </c>
      <c r="E10439">
        <v>47</v>
      </c>
      <c r="F10439" s="38">
        <f t="shared" si="163"/>
        <v>44131</v>
      </c>
    </row>
    <row r="10440" spans="1:6" x14ac:dyDescent="0.25">
      <c r="A10440" t="s">
        <v>25</v>
      </c>
      <c r="B10440" t="s">
        <v>54</v>
      </c>
      <c r="C10440" t="s">
        <v>55</v>
      </c>
      <c r="D10440" s="177">
        <v>44131</v>
      </c>
      <c r="E10440">
        <v>136</v>
      </c>
      <c r="F10440" s="38">
        <f t="shared" si="163"/>
        <v>44131</v>
      </c>
    </row>
    <row r="10441" spans="1:6" x14ac:dyDescent="0.25">
      <c r="A10441" t="s">
        <v>25</v>
      </c>
      <c r="B10441" t="s">
        <v>54</v>
      </c>
      <c r="C10441" t="s">
        <v>187</v>
      </c>
      <c r="D10441" s="177">
        <v>44131</v>
      </c>
      <c r="E10441">
        <v>6</v>
      </c>
      <c r="F10441" s="38">
        <f t="shared" si="163"/>
        <v>44131</v>
      </c>
    </row>
    <row r="10442" spans="1:6" x14ac:dyDescent="0.25">
      <c r="A10442" t="s">
        <v>263</v>
      </c>
      <c r="B10442" t="s">
        <v>199</v>
      </c>
      <c r="C10442" t="s">
        <v>77</v>
      </c>
      <c r="D10442" s="177">
        <v>44131</v>
      </c>
      <c r="E10442">
        <v>23</v>
      </c>
      <c r="F10442" s="38">
        <f t="shared" si="163"/>
        <v>44131</v>
      </c>
    </row>
    <row r="10443" spans="1:6" x14ac:dyDescent="0.25">
      <c r="A10443" t="s">
        <v>71</v>
      </c>
      <c r="B10443" t="s">
        <v>71</v>
      </c>
      <c r="C10443" t="s">
        <v>72</v>
      </c>
      <c r="D10443" s="177">
        <v>44131</v>
      </c>
      <c r="E10443">
        <v>63</v>
      </c>
      <c r="F10443" s="38">
        <f t="shared" si="163"/>
        <v>44131</v>
      </c>
    </row>
    <row r="10444" spans="1:6" x14ac:dyDescent="0.25">
      <c r="A10444" t="s">
        <v>57</v>
      </c>
      <c r="B10444" t="s">
        <v>57</v>
      </c>
      <c r="C10444" t="s">
        <v>262</v>
      </c>
      <c r="D10444" s="177">
        <v>44131</v>
      </c>
      <c r="E10444">
        <v>3</v>
      </c>
      <c r="F10444" s="38">
        <f t="shared" si="163"/>
        <v>44131</v>
      </c>
    </row>
    <row r="10445" spans="1:6" x14ac:dyDescent="0.25">
      <c r="A10445" t="s">
        <v>57</v>
      </c>
      <c r="B10445" t="s">
        <v>57</v>
      </c>
      <c r="C10445" t="s">
        <v>61</v>
      </c>
      <c r="D10445" s="177">
        <v>44131</v>
      </c>
      <c r="E10445">
        <v>37</v>
      </c>
      <c r="F10445" s="38">
        <f t="shared" si="163"/>
        <v>44131</v>
      </c>
    </row>
    <row r="10446" spans="1:6" x14ac:dyDescent="0.25">
      <c r="A10446" t="s">
        <v>25</v>
      </c>
      <c r="B10446" t="s">
        <v>25</v>
      </c>
      <c r="C10446" t="s">
        <v>53</v>
      </c>
      <c r="D10446" s="177">
        <v>44131</v>
      </c>
      <c r="E10446">
        <v>69</v>
      </c>
      <c r="F10446" s="38">
        <f t="shared" si="163"/>
        <v>44131</v>
      </c>
    </row>
    <row r="10447" spans="1:6" x14ac:dyDescent="0.25">
      <c r="A10447" t="s">
        <v>57</v>
      </c>
      <c r="B10447" t="s">
        <v>57</v>
      </c>
      <c r="C10447" t="s">
        <v>183</v>
      </c>
      <c r="D10447" s="177">
        <v>44131</v>
      </c>
      <c r="E10447">
        <v>30</v>
      </c>
      <c r="F10447" s="38">
        <f t="shared" si="163"/>
        <v>44131</v>
      </c>
    </row>
    <row r="10448" spans="1:6" x14ac:dyDescent="0.25">
      <c r="A10448" t="s">
        <v>57</v>
      </c>
      <c r="B10448" t="s">
        <v>57</v>
      </c>
      <c r="C10448" t="s">
        <v>130</v>
      </c>
      <c r="D10448" s="177">
        <v>44131</v>
      </c>
      <c r="E10448">
        <v>40</v>
      </c>
      <c r="F10448" s="38">
        <f t="shared" si="163"/>
        <v>44131</v>
      </c>
    </row>
    <row r="10449" spans="1:6" x14ac:dyDescent="0.25">
      <c r="A10449" t="s">
        <v>25</v>
      </c>
      <c r="B10449" t="s">
        <v>25</v>
      </c>
      <c r="C10449" t="s">
        <v>41</v>
      </c>
      <c r="D10449" s="177">
        <v>44131</v>
      </c>
      <c r="E10449">
        <v>24</v>
      </c>
      <c r="F10449" s="38">
        <f t="shared" si="163"/>
        <v>44131</v>
      </c>
    </row>
    <row r="10450" spans="1:6" x14ac:dyDescent="0.25">
      <c r="A10450" t="s">
        <v>25</v>
      </c>
      <c r="B10450" t="s">
        <v>25</v>
      </c>
      <c r="C10450" t="s">
        <v>50</v>
      </c>
      <c r="D10450" s="177">
        <v>44131</v>
      </c>
      <c r="E10450">
        <v>24</v>
      </c>
      <c r="F10450" s="38">
        <f t="shared" si="163"/>
        <v>44131</v>
      </c>
    </row>
    <row r="10451" spans="1:6" x14ac:dyDescent="0.25">
      <c r="A10451" t="s">
        <v>25</v>
      </c>
      <c r="B10451" t="s">
        <v>25</v>
      </c>
      <c r="C10451" t="s">
        <v>186</v>
      </c>
      <c r="D10451" s="177">
        <v>44131</v>
      </c>
      <c r="E10451">
        <v>2</v>
      </c>
      <c r="F10451" s="38">
        <f t="shared" si="163"/>
        <v>44131</v>
      </c>
    </row>
    <row r="10452" spans="1:6" x14ac:dyDescent="0.25">
      <c r="A10452" t="s">
        <v>25</v>
      </c>
      <c r="B10452" t="s">
        <v>25</v>
      </c>
      <c r="C10452" t="s">
        <v>45</v>
      </c>
      <c r="D10452" s="177">
        <v>44131</v>
      </c>
      <c r="E10452">
        <v>102</v>
      </c>
      <c r="F10452" s="38">
        <f t="shared" si="163"/>
        <v>44131</v>
      </c>
    </row>
    <row r="10453" spans="1:6" x14ac:dyDescent="0.25">
      <c r="A10453" t="s">
        <v>57</v>
      </c>
      <c r="B10453" t="s">
        <v>57</v>
      </c>
      <c r="C10453" t="s">
        <v>63</v>
      </c>
      <c r="D10453" s="177">
        <v>44131</v>
      </c>
      <c r="E10453">
        <v>18</v>
      </c>
      <c r="F10453" s="38">
        <f t="shared" si="163"/>
        <v>44131</v>
      </c>
    </row>
    <row r="10454" spans="1:6" x14ac:dyDescent="0.25">
      <c r="A10454" t="s">
        <v>57</v>
      </c>
      <c r="B10454" t="s">
        <v>57</v>
      </c>
      <c r="C10454" t="s">
        <v>62</v>
      </c>
      <c r="D10454" s="177">
        <v>44131</v>
      </c>
      <c r="E10454">
        <v>2</v>
      </c>
      <c r="F10454" s="38">
        <f t="shared" si="163"/>
        <v>44131</v>
      </c>
    </row>
    <row r="10455" spans="1:6" x14ac:dyDescent="0.25">
      <c r="A10455" t="s">
        <v>263</v>
      </c>
      <c r="B10455" t="s">
        <v>199</v>
      </c>
      <c r="C10455" t="s">
        <v>75</v>
      </c>
      <c r="D10455" s="177">
        <v>44131</v>
      </c>
      <c r="E10455">
        <v>30</v>
      </c>
      <c r="F10455" s="38">
        <f t="shared" si="163"/>
        <v>44131</v>
      </c>
    </row>
    <row r="10456" spans="1:6" x14ac:dyDescent="0.25">
      <c r="A10456" t="s">
        <v>57</v>
      </c>
      <c r="B10456" t="s">
        <v>57</v>
      </c>
      <c r="C10456" t="s">
        <v>446</v>
      </c>
      <c r="D10456" s="177">
        <v>44131</v>
      </c>
      <c r="E10456">
        <v>14</v>
      </c>
      <c r="F10456" s="38">
        <f t="shared" si="163"/>
        <v>44131</v>
      </c>
    </row>
    <row r="10457" spans="1:6" x14ac:dyDescent="0.25">
      <c r="A10457" t="s">
        <v>25</v>
      </c>
      <c r="B10457" t="s">
        <v>54</v>
      </c>
      <c r="C10457" t="s">
        <v>56</v>
      </c>
      <c r="D10457" s="177">
        <v>44131</v>
      </c>
      <c r="E10457">
        <v>200</v>
      </c>
      <c r="F10457" s="38">
        <f t="shared" si="163"/>
        <v>44131</v>
      </c>
    </row>
    <row r="10458" spans="1:6" x14ac:dyDescent="0.25">
      <c r="A10458" t="s">
        <v>91</v>
      </c>
      <c r="B10458" t="s">
        <v>91</v>
      </c>
      <c r="C10458" t="s">
        <v>92</v>
      </c>
      <c r="D10458" s="177">
        <v>44131</v>
      </c>
      <c r="E10458">
        <v>17</v>
      </c>
      <c r="F10458" s="38">
        <f t="shared" si="163"/>
        <v>44131</v>
      </c>
    </row>
    <row r="10459" spans="1:6" x14ac:dyDescent="0.25">
      <c r="A10459" t="s">
        <v>91</v>
      </c>
      <c r="B10459" t="s">
        <v>91</v>
      </c>
      <c r="C10459" t="s">
        <v>101</v>
      </c>
      <c r="D10459" s="177">
        <v>44131</v>
      </c>
      <c r="E10459">
        <v>53</v>
      </c>
      <c r="F10459" s="38">
        <f t="shared" si="163"/>
        <v>44131</v>
      </c>
    </row>
    <row r="10460" spans="1:6" x14ac:dyDescent="0.25">
      <c r="A10460" t="s">
        <v>25</v>
      </c>
      <c r="B10460" t="s">
        <v>25</v>
      </c>
      <c r="C10460" t="s">
        <v>31</v>
      </c>
      <c r="D10460" s="177">
        <v>44131</v>
      </c>
      <c r="E10460">
        <v>48</v>
      </c>
      <c r="F10460" s="38">
        <f t="shared" si="163"/>
        <v>44131</v>
      </c>
    </row>
    <row r="10461" spans="1:6" x14ac:dyDescent="0.25">
      <c r="A10461" t="s">
        <v>25</v>
      </c>
      <c r="B10461" t="s">
        <v>29</v>
      </c>
      <c r="C10461" t="s">
        <v>30</v>
      </c>
      <c r="D10461" s="177">
        <v>44131</v>
      </c>
      <c r="E10461">
        <v>112</v>
      </c>
      <c r="F10461" s="38">
        <f t="shared" si="163"/>
        <v>44131</v>
      </c>
    </row>
    <row r="10462" spans="1:6" x14ac:dyDescent="0.25">
      <c r="A10462" t="s">
        <v>25</v>
      </c>
      <c r="B10462" t="s">
        <v>26</v>
      </c>
      <c r="C10462" t="s">
        <v>27</v>
      </c>
      <c r="D10462" s="177">
        <v>44131</v>
      </c>
      <c r="E10462">
        <v>38</v>
      </c>
      <c r="F10462" s="38">
        <f t="shared" si="163"/>
        <v>44131</v>
      </c>
    </row>
    <row r="10463" spans="1:6" x14ac:dyDescent="0.25">
      <c r="A10463" t="s">
        <v>18</v>
      </c>
      <c r="B10463" t="s">
        <v>18</v>
      </c>
      <c r="C10463" t="s">
        <v>24</v>
      </c>
      <c r="D10463" s="177">
        <v>44131</v>
      </c>
      <c r="E10463">
        <v>57</v>
      </c>
      <c r="F10463" s="38">
        <f t="shared" si="163"/>
        <v>44131</v>
      </c>
    </row>
    <row r="10464" spans="1:6" x14ac:dyDescent="0.25">
      <c r="A10464" t="s">
        <v>25</v>
      </c>
      <c r="B10464" t="s">
        <v>25</v>
      </c>
      <c r="C10464" t="s">
        <v>42</v>
      </c>
      <c r="D10464" s="177">
        <v>44131</v>
      </c>
      <c r="E10464">
        <v>19</v>
      </c>
      <c r="F10464" s="38">
        <f t="shared" si="163"/>
        <v>44131</v>
      </c>
    </row>
    <row r="10465" spans="1:6" x14ac:dyDescent="0.25">
      <c r="A10465" t="s">
        <v>25</v>
      </c>
      <c r="B10465" t="s">
        <v>25</v>
      </c>
      <c r="C10465" t="s">
        <v>39</v>
      </c>
      <c r="D10465" s="177">
        <v>44131</v>
      </c>
      <c r="E10465">
        <v>89</v>
      </c>
      <c r="F10465" s="38">
        <f t="shared" si="163"/>
        <v>44131</v>
      </c>
    </row>
    <row r="10466" spans="1:6" x14ac:dyDescent="0.25">
      <c r="A10466" t="s">
        <v>25</v>
      </c>
      <c r="B10466" t="s">
        <v>25</v>
      </c>
      <c r="C10466" t="s">
        <v>37</v>
      </c>
      <c r="D10466" s="177">
        <v>44131</v>
      </c>
      <c r="E10466">
        <v>105</v>
      </c>
      <c r="F10466" s="38">
        <f t="shared" si="163"/>
        <v>44131</v>
      </c>
    </row>
    <row r="10467" spans="1:6" x14ac:dyDescent="0.25">
      <c r="A10467" t="s">
        <v>25</v>
      </c>
      <c r="B10467" t="s">
        <v>25</v>
      </c>
      <c r="C10467" t="s">
        <v>34</v>
      </c>
      <c r="D10467" s="177">
        <v>44131</v>
      </c>
      <c r="E10467">
        <v>70</v>
      </c>
      <c r="F10467" s="38">
        <f t="shared" si="163"/>
        <v>44131</v>
      </c>
    </row>
    <row r="10468" spans="1:6" x14ac:dyDescent="0.25">
      <c r="A10468" t="s">
        <v>25</v>
      </c>
      <c r="B10468" t="s">
        <v>25</v>
      </c>
      <c r="C10468" t="s">
        <v>48</v>
      </c>
      <c r="D10468" s="177">
        <v>44131</v>
      </c>
      <c r="E10468">
        <v>7</v>
      </c>
      <c r="F10468" s="38">
        <f t="shared" si="163"/>
        <v>44131</v>
      </c>
    </row>
    <row r="10469" spans="1:6" x14ac:dyDescent="0.25">
      <c r="A10469" t="s">
        <v>25</v>
      </c>
      <c r="B10469" t="s">
        <v>25</v>
      </c>
      <c r="C10469" t="s">
        <v>47</v>
      </c>
      <c r="D10469" s="177">
        <v>44131</v>
      </c>
      <c r="E10469">
        <v>65</v>
      </c>
      <c r="F10469" s="38">
        <f t="shared" si="163"/>
        <v>44131</v>
      </c>
    </row>
    <row r="10470" spans="1:6" x14ac:dyDescent="0.25">
      <c r="A10470" t="s">
        <v>25</v>
      </c>
      <c r="B10470" t="s">
        <v>25</v>
      </c>
      <c r="C10470" t="s">
        <v>46</v>
      </c>
      <c r="D10470" s="177">
        <v>44130</v>
      </c>
      <c r="E10470">
        <v>27</v>
      </c>
      <c r="F10470" s="38">
        <f t="shared" si="163"/>
        <v>44130</v>
      </c>
    </row>
    <row r="10471" spans="1:6" x14ac:dyDescent="0.25">
      <c r="A10471" t="s">
        <v>25</v>
      </c>
      <c r="B10471" t="s">
        <v>25</v>
      </c>
      <c r="C10471" t="s">
        <v>32</v>
      </c>
      <c r="D10471" s="177">
        <v>44130</v>
      </c>
      <c r="E10471">
        <v>93</v>
      </c>
      <c r="F10471" s="38">
        <f t="shared" si="163"/>
        <v>44130</v>
      </c>
    </row>
    <row r="10472" spans="1:6" x14ac:dyDescent="0.25">
      <c r="A10472" t="s">
        <v>18</v>
      </c>
      <c r="B10472" t="s">
        <v>19</v>
      </c>
      <c r="C10472" t="s">
        <v>20</v>
      </c>
      <c r="D10472" s="177">
        <v>44130</v>
      </c>
      <c r="E10472">
        <v>50</v>
      </c>
      <c r="F10472" s="38">
        <f t="shared" si="163"/>
        <v>44130</v>
      </c>
    </row>
    <row r="10473" spans="1:6" x14ac:dyDescent="0.25">
      <c r="A10473" t="s">
        <v>337</v>
      </c>
      <c r="B10473" t="s">
        <v>338</v>
      </c>
      <c r="C10473" t="s">
        <v>177</v>
      </c>
      <c r="D10473" s="177">
        <v>44130</v>
      </c>
      <c r="E10473">
        <v>33</v>
      </c>
      <c r="F10473" s="38">
        <f t="shared" si="163"/>
        <v>44130</v>
      </c>
    </row>
    <row r="10474" spans="1:6" x14ac:dyDescent="0.25">
      <c r="A10474" t="s">
        <v>91</v>
      </c>
      <c r="B10474" t="s">
        <v>91</v>
      </c>
      <c r="C10474" t="s">
        <v>100</v>
      </c>
      <c r="D10474" s="177">
        <v>44130</v>
      </c>
      <c r="E10474">
        <v>124</v>
      </c>
      <c r="F10474" s="38">
        <f t="shared" si="163"/>
        <v>44130</v>
      </c>
    </row>
    <row r="10475" spans="1:6" x14ac:dyDescent="0.25">
      <c r="A10475" t="s">
        <v>91</v>
      </c>
      <c r="B10475" t="s">
        <v>91</v>
      </c>
      <c r="C10475" t="s">
        <v>96</v>
      </c>
      <c r="D10475" s="177">
        <v>44130</v>
      </c>
      <c r="E10475">
        <v>37</v>
      </c>
      <c r="F10475" s="38">
        <f t="shared" si="163"/>
        <v>44130</v>
      </c>
    </row>
    <row r="10476" spans="1:6" x14ac:dyDescent="0.25">
      <c r="A10476" t="s">
        <v>264</v>
      </c>
      <c r="B10476" t="s">
        <v>83</v>
      </c>
      <c r="C10476" t="s">
        <v>84</v>
      </c>
      <c r="D10476" s="177">
        <v>44130</v>
      </c>
      <c r="E10476">
        <v>201</v>
      </c>
      <c r="F10476" s="38">
        <f t="shared" si="163"/>
        <v>44130</v>
      </c>
    </row>
    <row r="10477" spans="1:6" x14ac:dyDescent="0.25">
      <c r="A10477" t="s">
        <v>25</v>
      </c>
      <c r="B10477" t="s">
        <v>25</v>
      </c>
      <c r="C10477" t="s">
        <v>53</v>
      </c>
      <c r="D10477" s="177">
        <v>44130</v>
      </c>
      <c r="E10477">
        <v>46</v>
      </c>
      <c r="F10477" s="38">
        <f t="shared" si="163"/>
        <v>44130</v>
      </c>
    </row>
    <row r="10478" spans="1:6" x14ac:dyDescent="0.25">
      <c r="A10478" t="s">
        <v>57</v>
      </c>
      <c r="B10478" t="s">
        <v>57</v>
      </c>
      <c r="C10478" t="s">
        <v>60</v>
      </c>
      <c r="D10478" s="177">
        <v>44130</v>
      </c>
      <c r="E10478">
        <v>35</v>
      </c>
      <c r="F10478" s="38">
        <f t="shared" si="163"/>
        <v>44130</v>
      </c>
    </row>
    <row r="10479" spans="1:6" x14ac:dyDescent="0.25">
      <c r="A10479" t="s">
        <v>263</v>
      </c>
      <c r="B10479" t="s">
        <v>199</v>
      </c>
      <c r="C10479" t="s">
        <v>447</v>
      </c>
      <c r="D10479" s="177">
        <v>44130</v>
      </c>
      <c r="E10479">
        <v>16</v>
      </c>
      <c r="F10479" s="38">
        <f t="shared" si="163"/>
        <v>44130</v>
      </c>
    </row>
    <row r="10480" spans="1:6" x14ac:dyDescent="0.25">
      <c r="A10480" t="s">
        <v>25</v>
      </c>
      <c r="B10480" t="s">
        <v>25</v>
      </c>
      <c r="C10480" t="s">
        <v>43</v>
      </c>
      <c r="D10480" s="177">
        <v>44130</v>
      </c>
      <c r="E10480">
        <v>23</v>
      </c>
      <c r="F10480" s="38">
        <f t="shared" si="163"/>
        <v>44130</v>
      </c>
    </row>
    <row r="10481" spans="1:6" x14ac:dyDescent="0.25">
      <c r="A10481" t="s">
        <v>25</v>
      </c>
      <c r="B10481" t="s">
        <v>25</v>
      </c>
      <c r="C10481" t="s">
        <v>49</v>
      </c>
      <c r="D10481" s="177">
        <v>44130</v>
      </c>
      <c r="E10481">
        <v>81</v>
      </c>
      <c r="F10481" s="38">
        <f t="shared" si="163"/>
        <v>44130</v>
      </c>
    </row>
    <row r="10482" spans="1:6" x14ac:dyDescent="0.25">
      <c r="A10482" t="s">
        <v>25</v>
      </c>
      <c r="B10482" t="s">
        <v>25</v>
      </c>
      <c r="C10482" t="s">
        <v>40</v>
      </c>
      <c r="D10482" s="177">
        <v>44130</v>
      </c>
      <c r="E10482">
        <v>20</v>
      </c>
      <c r="F10482" s="38">
        <f t="shared" si="163"/>
        <v>44130</v>
      </c>
    </row>
    <row r="10483" spans="1:6" x14ac:dyDescent="0.25">
      <c r="A10483" t="s">
        <v>25</v>
      </c>
      <c r="B10483" t="s">
        <v>26</v>
      </c>
      <c r="C10483" t="s">
        <v>28</v>
      </c>
      <c r="D10483" s="177">
        <v>44130</v>
      </c>
      <c r="E10483">
        <v>9</v>
      </c>
      <c r="F10483" s="38">
        <f t="shared" si="163"/>
        <v>44130</v>
      </c>
    </row>
    <row r="10484" spans="1:6" x14ac:dyDescent="0.25">
      <c r="A10484" t="s">
        <v>25</v>
      </c>
      <c r="B10484" t="s">
        <v>25</v>
      </c>
      <c r="C10484" t="s">
        <v>31</v>
      </c>
      <c r="D10484" s="177">
        <v>44130</v>
      </c>
      <c r="E10484">
        <v>92</v>
      </c>
      <c r="F10484" s="38">
        <f t="shared" si="163"/>
        <v>44130</v>
      </c>
    </row>
    <row r="10485" spans="1:6" x14ac:dyDescent="0.25">
      <c r="A10485" t="s">
        <v>25</v>
      </c>
      <c r="B10485" t="s">
        <v>54</v>
      </c>
      <c r="C10485" t="s">
        <v>187</v>
      </c>
      <c r="D10485" s="177">
        <v>44130</v>
      </c>
      <c r="E10485">
        <v>3</v>
      </c>
      <c r="F10485" s="38">
        <f t="shared" si="163"/>
        <v>44130</v>
      </c>
    </row>
    <row r="10486" spans="1:6" x14ac:dyDescent="0.25">
      <c r="A10486" t="s">
        <v>91</v>
      </c>
      <c r="B10486" t="s">
        <v>91</v>
      </c>
      <c r="C10486" t="s">
        <v>97</v>
      </c>
      <c r="D10486" s="177">
        <v>44130</v>
      </c>
      <c r="E10486">
        <v>28</v>
      </c>
      <c r="F10486" s="38">
        <f t="shared" si="163"/>
        <v>44130</v>
      </c>
    </row>
    <row r="10487" spans="1:6" x14ac:dyDescent="0.25">
      <c r="A10487" t="s">
        <v>264</v>
      </c>
      <c r="B10487" t="s">
        <v>81</v>
      </c>
      <c r="C10487" t="s">
        <v>82</v>
      </c>
      <c r="D10487" s="177">
        <v>44130</v>
      </c>
      <c r="E10487">
        <v>52</v>
      </c>
      <c r="F10487" s="38">
        <f t="shared" si="163"/>
        <v>44130</v>
      </c>
    </row>
    <row r="10488" spans="1:6" x14ac:dyDescent="0.25">
      <c r="A10488" t="s">
        <v>264</v>
      </c>
      <c r="B10488" t="s">
        <v>83</v>
      </c>
      <c r="C10488" t="s">
        <v>90</v>
      </c>
      <c r="D10488" s="177">
        <v>44130</v>
      </c>
      <c r="E10488">
        <v>30</v>
      </c>
      <c r="F10488" s="38">
        <f t="shared" si="163"/>
        <v>44130</v>
      </c>
    </row>
    <row r="10489" spans="1:6" x14ac:dyDescent="0.25">
      <c r="A10489" t="s">
        <v>57</v>
      </c>
      <c r="B10489" t="s">
        <v>57</v>
      </c>
      <c r="C10489" t="s">
        <v>183</v>
      </c>
      <c r="D10489" s="177">
        <v>44130</v>
      </c>
      <c r="E10489">
        <v>28</v>
      </c>
      <c r="F10489" s="38">
        <f t="shared" si="163"/>
        <v>44130</v>
      </c>
    </row>
    <row r="10490" spans="1:6" x14ac:dyDescent="0.25">
      <c r="A10490" t="s">
        <v>57</v>
      </c>
      <c r="B10490" t="s">
        <v>57</v>
      </c>
      <c r="C10490" t="s">
        <v>130</v>
      </c>
      <c r="D10490" s="177">
        <v>44130</v>
      </c>
      <c r="E10490">
        <v>33</v>
      </c>
      <c r="F10490" s="38">
        <f t="shared" si="163"/>
        <v>44130</v>
      </c>
    </row>
    <row r="10491" spans="1:6" x14ac:dyDescent="0.25">
      <c r="A10491" t="s">
        <v>57</v>
      </c>
      <c r="B10491" t="s">
        <v>57</v>
      </c>
      <c r="C10491" t="s">
        <v>446</v>
      </c>
      <c r="D10491" s="177">
        <v>44130</v>
      </c>
      <c r="E10491">
        <v>17</v>
      </c>
      <c r="F10491" s="38">
        <f t="shared" si="163"/>
        <v>44130</v>
      </c>
    </row>
    <row r="10492" spans="1:6" x14ac:dyDescent="0.25">
      <c r="A10492" t="s">
        <v>263</v>
      </c>
      <c r="B10492" t="s">
        <v>199</v>
      </c>
      <c r="C10492" t="s">
        <v>75</v>
      </c>
      <c r="D10492" s="177">
        <v>44130</v>
      </c>
      <c r="E10492">
        <v>50</v>
      </c>
      <c r="F10492" s="38">
        <f t="shared" si="163"/>
        <v>44130</v>
      </c>
    </row>
    <row r="10493" spans="1:6" x14ac:dyDescent="0.25">
      <c r="A10493" t="s">
        <v>57</v>
      </c>
      <c r="B10493" t="s">
        <v>57</v>
      </c>
      <c r="C10493" t="s">
        <v>62</v>
      </c>
      <c r="D10493" s="177">
        <v>44130</v>
      </c>
      <c r="E10493">
        <v>3</v>
      </c>
      <c r="F10493" s="38">
        <f t="shared" si="163"/>
        <v>44130</v>
      </c>
    </row>
    <row r="10494" spans="1:6" x14ac:dyDescent="0.25">
      <c r="A10494" t="s">
        <v>91</v>
      </c>
      <c r="B10494" t="s">
        <v>91</v>
      </c>
      <c r="C10494" t="s">
        <v>101</v>
      </c>
      <c r="D10494" s="177">
        <v>44130</v>
      </c>
      <c r="E10494">
        <v>41</v>
      </c>
      <c r="F10494" s="38">
        <f t="shared" si="163"/>
        <v>44130</v>
      </c>
    </row>
    <row r="10495" spans="1:6" x14ac:dyDescent="0.25">
      <c r="A10495" t="s">
        <v>91</v>
      </c>
      <c r="B10495" t="s">
        <v>91</v>
      </c>
      <c r="C10495" t="s">
        <v>98</v>
      </c>
      <c r="D10495" s="177">
        <v>44130</v>
      </c>
      <c r="E10495">
        <v>54</v>
      </c>
      <c r="F10495" s="38">
        <f t="shared" si="163"/>
        <v>44130</v>
      </c>
    </row>
    <row r="10496" spans="1:6" x14ac:dyDescent="0.25">
      <c r="A10496" t="s">
        <v>264</v>
      </c>
      <c r="B10496" t="s">
        <v>83</v>
      </c>
      <c r="C10496" t="s">
        <v>80</v>
      </c>
      <c r="D10496" s="177">
        <v>44130</v>
      </c>
      <c r="E10496">
        <v>33</v>
      </c>
      <c r="F10496" s="38">
        <f t="shared" si="163"/>
        <v>44130</v>
      </c>
    </row>
    <row r="10497" spans="1:6" x14ac:dyDescent="0.25">
      <c r="A10497" t="s">
        <v>25</v>
      </c>
      <c r="B10497" t="s">
        <v>25</v>
      </c>
      <c r="C10497" t="s">
        <v>45</v>
      </c>
      <c r="D10497" s="177">
        <v>44130</v>
      </c>
      <c r="E10497">
        <v>72</v>
      </c>
      <c r="F10497" s="38">
        <f t="shared" si="163"/>
        <v>44130</v>
      </c>
    </row>
    <row r="10498" spans="1:6" x14ac:dyDescent="0.25">
      <c r="A10498" t="s">
        <v>25</v>
      </c>
      <c r="B10498" t="s">
        <v>25</v>
      </c>
      <c r="C10498" t="s">
        <v>50</v>
      </c>
      <c r="D10498" s="177">
        <v>44130</v>
      </c>
      <c r="E10498">
        <v>36</v>
      </c>
      <c r="F10498" s="38">
        <f t="shared" si="163"/>
        <v>44130</v>
      </c>
    </row>
    <row r="10499" spans="1:6" x14ac:dyDescent="0.25">
      <c r="A10499" t="s">
        <v>25</v>
      </c>
      <c r="B10499" t="s">
        <v>25</v>
      </c>
      <c r="C10499" t="s">
        <v>41</v>
      </c>
      <c r="D10499" s="177">
        <v>44130</v>
      </c>
      <c r="E10499">
        <v>31</v>
      </c>
      <c r="F10499" s="38">
        <f t="shared" ref="F10499:F10562" si="164">D10499</f>
        <v>44130</v>
      </c>
    </row>
    <row r="10500" spans="1:6" x14ac:dyDescent="0.25">
      <c r="A10500" t="s">
        <v>25</v>
      </c>
      <c r="B10500" t="s">
        <v>25</v>
      </c>
      <c r="C10500" t="s">
        <v>34</v>
      </c>
      <c r="D10500" s="177">
        <v>44130</v>
      </c>
      <c r="E10500">
        <v>74</v>
      </c>
      <c r="F10500" s="38">
        <f t="shared" si="164"/>
        <v>44130</v>
      </c>
    </row>
    <row r="10501" spans="1:6" x14ac:dyDescent="0.25">
      <c r="A10501" t="s">
        <v>25</v>
      </c>
      <c r="B10501" t="s">
        <v>25</v>
      </c>
      <c r="C10501" t="s">
        <v>36</v>
      </c>
      <c r="D10501" s="177">
        <v>44130</v>
      </c>
      <c r="E10501">
        <v>51</v>
      </c>
      <c r="F10501" s="38">
        <f t="shared" si="164"/>
        <v>44130</v>
      </c>
    </row>
    <row r="10502" spans="1:6" x14ac:dyDescent="0.25">
      <c r="A10502" t="s">
        <v>25</v>
      </c>
      <c r="B10502" t="s">
        <v>25</v>
      </c>
      <c r="C10502" t="s">
        <v>37</v>
      </c>
      <c r="D10502" s="177">
        <v>44130</v>
      </c>
      <c r="E10502">
        <v>109</v>
      </c>
      <c r="F10502" s="38">
        <f t="shared" si="164"/>
        <v>44130</v>
      </c>
    </row>
    <row r="10503" spans="1:6" x14ac:dyDescent="0.25">
      <c r="A10503" t="s">
        <v>25</v>
      </c>
      <c r="B10503" t="s">
        <v>29</v>
      </c>
      <c r="C10503" t="s">
        <v>30</v>
      </c>
      <c r="D10503" s="177">
        <v>44130</v>
      </c>
      <c r="E10503">
        <v>87</v>
      </c>
      <c r="F10503" s="38">
        <f t="shared" si="164"/>
        <v>44130</v>
      </c>
    </row>
    <row r="10504" spans="1:6" x14ac:dyDescent="0.25">
      <c r="A10504" t="s">
        <v>25</v>
      </c>
      <c r="B10504" t="s">
        <v>25</v>
      </c>
      <c r="C10504" t="s">
        <v>48</v>
      </c>
      <c r="D10504" s="177">
        <v>44130</v>
      </c>
      <c r="E10504">
        <v>17</v>
      </c>
      <c r="F10504" s="38">
        <f t="shared" si="164"/>
        <v>44130</v>
      </c>
    </row>
    <row r="10505" spans="1:6" x14ac:dyDescent="0.25">
      <c r="A10505" t="s">
        <v>25</v>
      </c>
      <c r="B10505" t="s">
        <v>25</v>
      </c>
      <c r="C10505" t="s">
        <v>47</v>
      </c>
      <c r="D10505" s="177">
        <v>44130</v>
      </c>
      <c r="E10505">
        <v>74</v>
      </c>
      <c r="F10505" s="38">
        <f t="shared" si="164"/>
        <v>44130</v>
      </c>
    </row>
    <row r="10506" spans="1:6" x14ac:dyDescent="0.25">
      <c r="A10506" t="s">
        <v>25</v>
      </c>
      <c r="B10506" t="s">
        <v>25</v>
      </c>
      <c r="C10506" t="s">
        <v>186</v>
      </c>
      <c r="D10506" s="177">
        <v>44130</v>
      </c>
      <c r="E10506">
        <v>1</v>
      </c>
      <c r="F10506" s="38">
        <f t="shared" si="164"/>
        <v>44130</v>
      </c>
    </row>
    <row r="10507" spans="1:6" x14ac:dyDescent="0.25">
      <c r="A10507" t="s">
        <v>25</v>
      </c>
      <c r="B10507" t="s">
        <v>25</v>
      </c>
      <c r="C10507" t="s">
        <v>42</v>
      </c>
      <c r="D10507" s="177">
        <v>44130</v>
      </c>
      <c r="E10507">
        <v>22</v>
      </c>
      <c r="F10507" s="38">
        <f t="shared" si="164"/>
        <v>44130</v>
      </c>
    </row>
    <row r="10508" spans="1:6" x14ac:dyDescent="0.25">
      <c r="A10508" t="s">
        <v>25</v>
      </c>
      <c r="B10508" t="s">
        <v>25</v>
      </c>
      <c r="C10508" t="s">
        <v>39</v>
      </c>
      <c r="D10508" s="177">
        <v>44130</v>
      </c>
      <c r="E10508">
        <v>59</v>
      </c>
      <c r="F10508" s="38">
        <f t="shared" si="164"/>
        <v>44130</v>
      </c>
    </row>
    <row r="10509" spans="1:6" x14ac:dyDescent="0.25">
      <c r="A10509" t="s">
        <v>18</v>
      </c>
      <c r="B10509" t="s">
        <v>18</v>
      </c>
      <c r="D10509" s="177">
        <v>44130</v>
      </c>
      <c r="E10509">
        <v>1</v>
      </c>
      <c r="F10509" s="38">
        <f t="shared" si="164"/>
        <v>44130</v>
      </c>
    </row>
    <row r="10510" spans="1:6" x14ac:dyDescent="0.25">
      <c r="A10510" t="s">
        <v>18</v>
      </c>
      <c r="B10510" t="s">
        <v>18</v>
      </c>
      <c r="C10510" t="s">
        <v>23</v>
      </c>
      <c r="D10510" s="177">
        <v>44130</v>
      </c>
      <c r="E10510">
        <v>15</v>
      </c>
      <c r="F10510" s="38">
        <f t="shared" si="164"/>
        <v>44130</v>
      </c>
    </row>
    <row r="10511" spans="1:6" x14ac:dyDescent="0.25">
      <c r="A10511" t="s">
        <v>18</v>
      </c>
      <c r="B10511" t="s">
        <v>18</v>
      </c>
      <c r="C10511" t="s">
        <v>24</v>
      </c>
      <c r="D10511" s="177">
        <v>44130</v>
      </c>
      <c r="E10511">
        <v>57</v>
      </c>
      <c r="F10511" s="38">
        <f t="shared" si="164"/>
        <v>44130</v>
      </c>
    </row>
    <row r="10512" spans="1:6" x14ac:dyDescent="0.25">
      <c r="A10512" t="s">
        <v>264</v>
      </c>
      <c r="B10512" t="s">
        <v>83</v>
      </c>
      <c r="C10512" t="s">
        <v>179</v>
      </c>
      <c r="D10512" s="177">
        <v>44130</v>
      </c>
      <c r="E10512">
        <v>59</v>
      </c>
      <c r="F10512" s="38">
        <f t="shared" si="164"/>
        <v>44130</v>
      </c>
    </row>
    <row r="10513" spans="1:6" x14ac:dyDescent="0.25">
      <c r="A10513" t="s">
        <v>263</v>
      </c>
      <c r="B10513" t="s">
        <v>199</v>
      </c>
      <c r="C10513" t="s">
        <v>77</v>
      </c>
      <c r="D10513" s="177">
        <v>44130</v>
      </c>
      <c r="E10513">
        <v>57</v>
      </c>
      <c r="F10513" s="38">
        <f t="shared" si="164"/>
        <v>44130</v>
      </c>
    </row>
    <row r="10514" spans="1:6" x14ac:dyDescent="0.25">
      <c r="A10514" t="s">
        <v>71</v>
      </c>
      <c r="B10514" t="s">
        <v>71</v>
      </c>
      <c r="C10514" t="s">
        <v>72</v>
      </c>
      <c r="D10514" s="177">
        <v>44130</v>
      </c>
      <c r="E10514">
        <v>56</v>
      </c>
      <c r="F10514" s="38">
        <f t="shared" si="164"/>
        <v>44130</v>
      </c>
    </row>
    <row r="10515" spans="1:6" x14ac:dyDescent="0.25">
      <c r="A10515" t="s">
        <v>57</v>
      </c>
      <c r="B10515" t="s">
        <v>57</v>
      </c>
      <c r="C10515" t="s">
        <v>63</v>
      </c>
      <c r="D10515" s="177">
        <v>44130</v>
      </c>
      <c r="E10515">
        <v>2</v>
      </c>
      <c r="F10515" s="38">
        <f t="shared" si="164"/>
        <v>44130</v>
      </c>
    </row>
    <row r="10516" spans="1:6" x14ac:dyDescent="0.25">
      <c r="A10516" t="s">
        <v>25</v>
      </c>
      <c r="B10516" t="s">
        <v>54</v>
      </c>
      <c r="C10516" t="s">
        <v>56</v>
      </c>
      <c r="D10516" s="177">
        <v>44130</v>
      </c>
      <c r="E10516">
        <v>69</v>
      </c>
      <c r="F10516" s="38">
        <f t="shared" si="164"/>
        <v>44130</v>
      </c>
    </row>
    <row r="10517" spans="1:6" x14ac:dyDescent="0.25">
      <c r="A10517" t="s">
        <v>25</v>
      </c>
      <c r="B10517" t="s">
        <v>54</v>
      </c>
      <c r="C10517" t="s">
        <v>55</v>
      </c>
      <c r="D10517" s="177">
        <v>44130</v>
      </c>
      <c r="E10517">
        <v>162</v>
      </c>
      <c r="F10517" s="38">
        <f t="shared" si="164"/>
        <v>44130</v>
      </c>
    </row>
    <row r="10518" spans="1:6" x14ac:dyDescent="0.25">
      <c r="A10518" t="s">
        <v>91</v>
      </c>
      <c r="B10518" t="s">
        <v>91</v>
      </c>
      <c r="C10518" t="s">
        <v>100</v>
      </c>
      <c r="D10518" s="177">
        <v>44128</v>
      </c>
      <c r="E10518">
        <v>31</v>
      </c>
      <c r="F10518" s="38">
        <f t="shared" si="164"/>
        <v>44128</v>
      </c>
    </row>
    <row r="10519" spans="1:6" x14ac:dyDescent="0.25">
      <c r="A10519" t="s">
        <v>57</v>
      </c>
      <c r="B10519" t="s">
        <v>57</v>
      </c>
      <c r="C10519" t="s">
        <v>183</v>
      </c>
      <c r="D10519" s="177">
        <v>44128</v>
      </c>
      <c r="E10519">
        <v>2</v>
      </c>
      <c r="F10519" s="38">
        <f t="shared" si="164"/>
        <v>44128</v>
      </c>
    </row>
    <row r="10520" spans="1:6" x14ac:dyDescent="0.25">
      <c r="A10520" t="s">
        <v>57</v>
      </c>
      <c r="B10520" t="s">
        <v>57</v>
      </c>
      <c r="C10520" t="s">
        <v>130</v>
      </c>
      <c r="D10520" s="177">
        <v>44128</v>
      </c>
      <c r="E10520">
        <v>19</v>
      </c>
      <c r="F10520" s="38">
        <f t="shared" si="164"/>
        <v>44128</v>
      </c>
    </row>
    <row r="10521" spans="1:6" x14ac:dyDescent="0.25">
      <c r="A10521" t="s">
        <v>91</v>
      </c>
      <c r="B10521" t="s">
        <v>91</v>
      </c>
      <c r="C10521" t="s">
        <v>101</v>
      </c>
      <c r="D10521" s="177">
        <v>44128</v>
      </c>
      <c r="E10521">
        <v>5</v>
      </c>
      <c r="F10521" s="38">
        <f t="shared" si="164"/>
        <v>44128</v>
      </c>
    </row>
    <row r="10522" spans="1:6" x14ac:dyDescent="0.25">
      <c r="A10522" t="s">
        <v>91</v>
      </c>
      <c r="B10522" t="s">
        <v>91</v>
      </c>
      <c r="C10522" t="s">
        <v>96</v>
      </c>
      <c r="D10522" s="177">
        <v>44127</v>
      </c>
      <c r="E10522">
        <v>22</v>
      </c>
      <c r="F10522" s="38">
        <f t="shared" si="164"/>
        <v>44127</v>
      </c>
    </row>
    <row r="10523" spans="1:6" x14ac:dyDescent="0.25">
      <c r="A10523" t="s">
        <v>264</v>
      </c>
      <c r="B10523" t="s">
        <v>83</v>
      </c>
      <c r="C10523" t="s">
        <v>84</v>
      </c>
      <c r="D10523" s="177">
        <v>44127</v>
      </c>
      <c r="E10523">
        <v>82</v>
      </c>
      <c r="F10523" s="38">
        <f t="shared" si="164"/>
        <v>44127</v>
      </c>
    </row>
    <row r="10524" spans="1:6" x14ac:dyDescent="0.25">
      <c r="A10524" t="s">
        <v>264</v>
      </c>
      <c r="B10524" t="s">
        <v>83</v>
      </c>
      <c r="C10524" t="s">
        <v>191</v>
      </c>
      <c r="D10524" s="177">
        <v>44127</v>
      </c>
      <c r="E10524">
        <v>1</v>
      </c>
      <c r="F10524" s="38">
        <f t="shared" si="164"/>
        <v>44127</v>
      </c>
    </row>
    <row r="10525" spans="1:6" x14ac:dyDescent="0.25">
      <c r="A10525" t="s">
        <v>263</v>
      </c>
      <c r="B10525" t="s">
        <v>199</v>
      </c>
      <c r="C10525" t="s">
        <v>447</v>
      </c>
      <c r="D10525" s="177">
        <v>44127</v>
      </c>
      <c r="E10525">
        <v>12</v>
      </c>
      <c r="F10525" s="38">
        <f t="shared" si="164"/>
        <v>44127</v>
      </c>
    </row>
    <row r="10526" spans="1:6" x14ac:dyDescent="0.25">
      <c r="A10526" t="s">
        <v>263</v>
      </c>
      <c r="B10526" t="s">
        <v>199</v>
      </c>
      <c r="C10526" t="s">
        <v>77</v>
      </c>
      <c r="D10526" s="177">
        <v>44127</v>
      </c>
      <c r="E10526">
        <v>23</v>
      </c>
      <c r="F10526" s="38">
        <f t="shared" si="164"/>
        <v>44127</v>
      </c>
    </row>
    <row r="10527" spans="1:6" x14ac:dyDescent="0.25">
      <c r="A10527" t="s">
        <v>25</v>
      </c>
      <c r="B10527" t="s">
        <v>25</v>
      </c>
      <c r="C10527" t="s">
        <v>53</v>
      </c>
      <c r="D10527" s="177">
        <v>44127</v>
      </c>
      <c r="E10527">
        <v>46</v>
      </c>
      <c r="F10527" s="38">
        <f t="shared" si="164"/>
        <v>44127</v>
      </c>
    </row>
    <row r="10528" spans="1:6" x14ac:dyDescent="0.25">
      <c r="A10528" t="s">
        <v>337</v>
      </c>
      <c r="B10528" t="s">
        <v>338</v>
      </c>
      <c r="C10528" t="s">
        <v>177</v>
      </c>
      <c r="D10528" s="177">
        <v>44127</v>
      </c>
      <c r="E10528">
        <v>25</v>
      </c>
      <c r="F10528" s="38">
        <f t="shared" si="164"/>
        <v>44127</v>
      </c>
    </row>
    <row r="10529" spans="1:6" x14ac:dyDescent="0.25">
      <c r="A10529" t="s">
        <v>18</v>
      </c>
      <c r="B10529" t="s">
        <v>19</v>
      </c>
      <c r="C10529" t="s">
        <v>20</v>
      </c>
      <c r="D10529" s="177">
        <v>44127</v>
      </c>
      <c r="E10529">
        <v>42</v>
      </c>
      <c r="F10529" s="38">
        <f t="shared" si="164"/>
        <v>44127</v>
      </c>
    </row>
    <row r="10530" spans="1:6" x14ac:dyDescent="0.25">
      <c r="A10530" t="s">
        <v>25</v>
      </c>
      <c r="B10530" t="s">
        <v>26</v>
      </c>
      <c r="C10530" t="s">
        <v>28</v>
      </c>
      <c r="D10530" s="177">
        <v>44127</v>
      </c>
      <c r="E10530">
        <v>35</v>
      </c>
      <c r="F10530" s="38">
        <f t="shared" si="164"/>
        <v>44127</v>
      </c>
    </row>
    <row r="10531" spans="1:6" x14ac:dyDescent="0.25">
      <c r="A10531" t="s">
        <v>25</v>
      </c>
      <c r="B10531" t="s">
        <v>25</v>
      </c>
      <c r="C10531" t="s">
        <v>186</v>
      </c>
      <c r="D10531" s="177">
        <v>44127</v>
      </c>
      <c r="E10531">
        <v>2</v>
      </c>
      <c r="F10531" s="38">
        <f t="shared" si="164"/>
        <v>44127</v>
      </c>
    </row>
    <row r="10532" spans="1:6" x14ac:dyDescent="0.25">
      <c r="A10532" t="s">
        <v>25</v>
      </c>
      <c r="B10532" t="s">
        <v>25</v>
      </c>
      <c r="C10532" t="s">
        <v>49</v>
      </c>
      <c r="D10532" s="177">
        <v>44127</v>
      </c>
      <c r="E10532">
        <v>80</v>
      </c>
      <c r="F10532" s="38">
        <f t="shared" si="164"/>
        <v>44127</v>
      </c>
    </row>
    <row r="10533" spans="1:6" x14ac:dyDescent="0.25">
      <c r="A10533" t="s">
        <v>57</v>
      </c>
      <c r="B10533" t="s">
        <v>57</v>
      </c>
      <c r="C10533" t="s">
        <v>62</v>
      </c>
      <c r="D10533" s="177">
        <v>44127</v>
      </c>
      <c r="E10533">
        <v>45</v>
      </c>
      <c r="F10533" s="38">
        <f t="shared" si="164"/>
        <v>44127</v>
      </c>
    </row>
    <row r="10534" spans="1:6" x14ac:dyDescent="0.25">
      <c r="A10534" t="s">
        <v>263</v>
      </c>
      <c r="B10534" t="s">
        <v>199</v>
      </c>
      <c r="C10534" t="s">
        <v>188</v>
      </c>
      <c r="D10534" s="177">
        <v>44127</v>
      </c>
      <c r="E10534">
        <v>2</v>
      </c>
      <c r="F10534" s="38">
        <f t="shared" si="164"/>
        <v>44127</v>
      </c>
    </row>
    <row r="10535" spans="1:6" x14ac:dyDescent="0.25">
      <c r="A10535" t="s">
        <v>264</v>
      </c>
      <c r="B10535" t="s">
        <v>83</v>
      </c>
      <c r="C10535" t="s">
        <v>90</v>
      </c>
      <c r="D10535" s="177">
        <v>44127</v>
      </c>
      <c r="E10535">
        <v>40</v>
      </c>
      <c r="F10535" s="38">
        <f t="shared" si="164"/>
        <v>44127</v>
      </c>
    </row>
    <row r="10536" spans="1:6" x14ac:dyDescent="0.25">
      <c r="A10536" t="s">
        <v>91</v>
      </c>
      <c r="B10536" t="s">
        <v>91</v>
      </c>
      <c r="C10536" t="s">
        <v>95</v>
      </c>
      <c r="D10536" s="177">
        <v>44127</v>
      </c>
      <c r="E10536">
        <v>6</v>
      </c>
      <c r="F10536" s="38">
        <f t="shared" si="164"/>
        <v>44127</v>
      </c>
    </row>
    <row r="10537" spans="1:6" x14ac:dyDescent="0.25">
      <c r="A10537" t="s">
        <v>264</v>
      </c>
      <c r="B10537" t="s">
        <v>81</v>
      </c>
      <c r="C10537" t="s">
        <v>82</v>
      </c>
      <c r="D10537" s="177">
        <v>44127</v>
      </c>
      <c r="E10537">
        <v>41</v>
      </c>
      <c r="F10537" s="38">
        <f t="shared" si="164"/>
        <v>44127</v>
      </c>
    </row>
    <row r="10538" spans="1:6" x14ac:dyDescent="0.25">
      <c r="A10538" t="s">
        <v>25</v>
      </c>
      <c r="B10538" t="s">
        <v>25</v>
      </c>
      <c r="C10538" t="s">
        <v>32</v>
      </c>
      <c r="D10538" s="177">
        <v>44127</v>
      </c>
      <c r="E10538">
        <v>7</v>
      </c>
      <c r="F10538" s="38">
        <f t="shared" si="164"/>
        <v>44127</v>
      </c>
    </row>
    <row r="10539" spans="1:6" x14ac:dyDescent="0.25">
      <c r="A10539" t="s">
        <v>25</v>
      </c>
      <c r="B10539" t="s">
        <v>29</v>
      </c>
      <c r="C10539" t="s">
        <v>30</v>
      </c>
      <c r="D10539" s="177">
        <v>44127</v>
      </c>
      <c r="E10539">
        <v>46</v>
      </c>
      <c r="F10539" s="38">
        <f t="shared" si="164"/>
        <v>44127</v>
      </c>
    </row>
    <row r="10540" spans="1:6" x14ac:dyDescent="0.25">
      <c r="A10540" t="s">
        <v>25</v>
      </c>
      <c r="B10540" t="s">
        <v>26</v>
      </c>
      <c r="C10540" t="s">
        <v>27</v>
      </c>
      <c r="D10540" s="177">
        <v>44127</v>
      </c>
      <c r="E10540">
        <v>17</v>
      </c>
      <c r="F10540" s="38">
        <f t="shared" si="164"/>
        <v>44127</v>
      </c>
    </row>
    <row r="10541" spans="1:6" x14ac:dyDescent="0.25">
      <c r="A10541" t="s">
        <v>25</v>
      </c>
      <c r="B10541" t="s">
        <v>25</v>
      </c>
      <c r="C10541" t="s">
        <v>34</v>
      </c>
      <c r="D10541" s="177">
        <v>44127</v>
      </c>
      <c r="E10541">
        <v>30</v>
      </c>
      <c r="F10541" s="38">
        <f t="shared" si="164"/>
        <v>44127</v>
      </c>
    </row>
    <row r="10542" spans="1:6" x14ac:dyDescent="0.25">
      <c r="A10542" t="s">
        <v>25</v>
      </c>
      <c r="B10542" t="s">
        <v>25</v>
      </c>
      <c r="C10542" t="s">
        <v>37</v>
      </c>
      <c r="D10542" s="177">
        <v>44127</v>
      </c>
      <c r="E10542">
        <v>52</v>
      </c>
      <c r="F10542" s="38">
        <f t="shared" si="164"/>
        <v>44127</v>
      </c>
    </row>
    <row r="10543" spans="1:6" x14ac:dyDescent="0.25">
      <c r="A10543" t="s">
        <v>25</v>
      </c>
      <c r="B10543" t="s">
        <v>25</v>
      </c>
      <c r="C10543" t="s">
        <v>46</v>
      </c>
      <c r="D10543" s="177">
        <v>44127</v>
      </c>
      <c r="E10543">
        <v>36</v>
      </c>
      <c r="F10543" s="38">
        <f t="shared" si="164"/>
        <v>44127</v>
      </c>
    </row>
    <row r="10544" spans="1:6" x14ac:dyDescent="0.25">
      <c r="A10544" t="s">
        <v>91</v>
      </c>
      <c r="B10544" t="s">
        <v>91</v>
      </c>
      <c r="C10544" t="s">
        <v>94</v>
      </c>
      <c r="D10544" s="177">
        <v>44127</v>
      </c>
      <c r="E10544">
        <v>33</v>
      </c>
      <c r="F10544" s="38">
        <f t="shared" si="164"/>
        <v>44127</v>
      </c>
    </row>
    <row r="10545" spans="1:6" x14ac:dyDescent="0.25">
      <c r="A10545" t="s">
        <v>71</v>
      </c>
      <c r="B10545" t="s">
        <v>71</v>
      </c>
      <c r="C10545" t="s">
        <v>72</v>
      </c>
      <c r="D10545" s="177">
        <v>44127</v>
      </c>
      <c r="E10545">
        <v>30</v>
      </c>
      <c r="F10545" s="38">
        <f t="shared" si="164"/>
        <v>44127</v>
      </c>
    </row>
    <row r="10546" spans="1:6" x14ac:dyDescent="0.25">
      <c r="A10546" t="s">
        <v>25</v>
      </c>
      <c r="B10546" t="s">
        <v>25</v>
      </c>
      <c r="C10546" t="s">
        <v>41</v>
      </c>
      <c r="D10546" s="177">
        <v>44127</v>
      </c>
      <c r="E10546">
        <v>35</v>
      </c>
      <c r="F10546" s="38">
        <f t="shared" si="164"/>
        <v>44127</v>
      </c>
    </row>
    <row r="10547" spans="1:6" x14ac:dyDescent="0.25">
      <c r="A10547" t="s">
        <v>25</v>
      </c>
      <c r="B10547" t="s">
        <v>25</v>
      </c>
      <c r="C10547" t="s">
        <v>45</v>
      </c>
      <c r="D10547" s="177">
        <v>44127</v>
      </c>
      <c r="E10547">
        <v>99</v>
      </c>
      <c r="F10547" s="38">
        <f t="shared" si="164"/>
        <v>44127</v>
      </c>
    </row>
    <row r="10548" spans="1:6" x14ac:dyDescent="0.25">
      <c r="A10548" t="s">
        <v>25</v>
      </c>
      <c r="B10548" t="s">
        <v>54</v>
      </c>
      <c r="C10548" t="s">
        <v>56</v>
      </c>
      <c r="D10548" s="177">
        <v>44127</v>
      </c>
      <c r="E10548">
        <v>87</v>
      </c>
      <c r="F10548" s="38">
        <f t="shared" si="164"/>
        <v>44127</v>
      </c>
    </row>
    <row r="10549" spans="1:6" x14ac:dyDescent="0.25">
      <c r="A10549" t="s">
        <v>25</v>
      </c>
      <c r="B10549" t="s">
        <v>54</v>
      </c>
      <c r="C10549" t="s">
        <v>55</v>
      </c>
      <c r="D10549" s="177">
        <v>44127</v>
      </c>
      <c r="E10549">
        <v>122</v>
      </c>
      <c r="F10549" s="38">
        <f t="shared" si="164"/>
        <v>44127</v>
      </c>
    </row>
    <row r="10550" spans="1:6" x14ac:dyDescent="0.25">
      <c r="A10550" t="s">
        <v>57</v>
      </c>
      <c r="B10550" t="s">
        <v>57</v>
      </c>
      <c r="C10550" t="s">
        <v>63</v>
      </c>
      <c r="D10550" s="177">
        <v>44127</v>
      </c>
      <c r="E10550">
        <v>41</v>
      </c>
      <c r="F10550" s="38">
        <f t="shared" si="164"/>
        <v>44127</v>
      </c>
    </row>
    <row r="10551" spans="1:6" x14ac:dyDescent="0.25">
      <c r="A10551" t="s">
        <v>263</v>
      </c>
      <c r="B10551" t="s">
        <v>199</v>
      </c>
      <c r="C10551" t="s">
        <v>75</v>
      </c>
      <c r="D10551" s="177">
        <v>44127</v>
      </c>
      <c r="E10551">
        <v>45</v>
      </c>
      <c r="F10551" s="38">
        <f t="shared" si="164"/>
        <v>44127</v>
      </c>
    </row>
    <row r="10552" spans="1:6" x14ac:dyDescent="0.25">
      <c r="A10552" t="s">
        <v>264</v>
      </c>
      <c r="B10552" t="s">
        <v>83</v>
      </c>
      <c r="C10552" t="s">
        <v>181</v>
      </c>
      <c r="D10552" s="177">
        <v>44127</v>
      </c>
      <c r="E10552">
        <v>13</v>
      </c>
      <c r="F10552" s="38">
        <f t="shared" si="164"/>
        <v>44127</v>
      </c>
    </row>
    <row r="10553" spans="1:6" x14ac:dyDescent="0.25">
      <c r="A10553" t="s">
        <v>264</v>
      </c>
      <c r="B10553" t="s">
        <v>83</v>
      </c>
      <c r="C10553" t="s">
        <v>86</v>
      </c>
      <c r="D10553" s="177">
        <v>44127</v>
      </c>
      <c r="E10553">
        <v>24</v>
      </c>
      <c r="F10553" s="38">
        <f t="shared" si="164"/>
        <v>44127</v>
      </c>
    </row>
    <row r="10554" spans="1:6" x14ac:dyDescent="0.25">
      <c r="A10554" t="s">
        <v>18</v>
      </c>
      <c r="B10554" t="s">
        <v>18</v>
      </c>
      <c r="C10554" t="s">
        <v>24</v>
      </c>
      <c r="D10554" s="177">
        <v>44127</v>
      </c>
      <c r="E10554">
        <v>24</v>
      </c>
      <c r="F10554" s="38">
        <f t="shared" si="164"/>
        <v>44127</v>
      </c>
    </row>
    <row r="10555" spans="1:6" x14ac:dyDescent="0.25">
      <c r="A10555" t="s">
        <v>18</v>
      </c>
      <c r="B10555" t="s">
        <v>18</v>
      </c>
      <c r="C10555" t="s">
        <v>23</v>
      </c>
      <c r="D10555" s="177">
        <v>44127</v>
      </c>
      <c r="E10555">
        <v>30</v>
      </c>
      <c r="F10555" s="38">
        <f t="shared" si="164"/>
        <v>44127</v>
      </c>
    </row>
    <row r="10556" spans="1:6" x14ac:dyDescent="0.25">
      <c r="A10556" t="s">
        <v>25</v>
      </c>
      <c r="B10556" t="s">
        <v>25</v>
      </c>
      <c r="C10556" t="s">
        <v>39</v>
      </c>
      <c r="D10556" s="177">
        <v>44127</v>
      </c>
      <c r="E10556">
        <v>23</v>
      </c>
      <c r="F10556" s="38">
        <f t="shared" si="164"/>
        <v>44127</v>
      </c>
    </row>
    <row r="10557" spans="1:6" x14ac:dyDescent="0.25">
      <c r="A10557" t="s">
        <v>25</v>
      </c>
      <c r="B10557" t="s">
        <v>25</v>
      </c>
      <c r="C10557" t="s">
        <v>47</v>
      </c>
      <c r="D10557" s="177">
        <v>44127</v>
      </c>
      <c r="E10557">
        <v>57</v>
      </c>
      <c r="F10557" s="38">
        <f t="shared" si="164"/>
        <v>44127</v>
      </c>
    </row>
    <row r="10558" spans="1:6" x14ac:dyDescent="0.25">
      <c r="A10558" t="s">
        <v>25</v>
      </c>
      <c r="B10558" t="s">
        <v>25</v>
      </c>
      <c r="C10558" t="s">
        <v>50</v>
      </c>
      <c r="D10558" s="177">
        <v>44126</v>
      </c>
      <c r="E10558">
        <v>21</v>
      </c>
      <c r="F10558" s="38">
        <f t="shared" si="164"/>
        <v>44126</v>
      </c>
    </row>
    <row r="10559" spans="1:6" x14ac:dyDescent="0.25">
      <c r="A10559" t="s">
        <v>25</v>
      </c>
      <c r="B10559" t="s">
        <v>25</v>
      </c>
      <c r="C10559" t="s">
        <v>186</v>
      </c>
      <c r="D10559" s="177">
        <v>44126</v>
      </c>
      <c r="E10559">
        <v>3</v>
      </c>
      <c r="F10559" s="38">
        <f t="shared" si="164"/>
        <v>44126</v>
      </c>
    </row>
    <row r="10560" spans="1:6" x14ac:dyDescent="0.25">
      <c r="A10560" t="s">
        <v>25</v>
      </c>
      <c r="B10560" t="s">
        <v>25</v>
      </c>
      <c r="C10560" t="s">
        <v>45</v>
      </c>
      <c r="D10560" s="177">
        <v>44126</v>
      </c>
      <c r="E10560">
        <v>91</v>
      </c>
      <c r="F10560" s="38">
        <f t="shared" si="164"/>
        <v>44126</v>
      </c>
    </row>
    <row r="10561" spans="1:6" x14ac:dyDescent="0.25">
      <c r="A10561" t="s">
        <v>25</v>
      </c>
      <c r="B10561" t="s">
        <v>25</v>
      </c>
      <c r="C10561" t="s">
        <v>46</v>
      </c>
      <c r="D10561" s="177">
        <v>44126</v>
      </c>
      <c r="E10561">
        <v>51</v>
      </c>
      <c r="F10561" s="38">
        <f t="shared" si="164"/>
        <v>44126</v>
      </c>
    </row>
    <row r="10562" spans="1:6" x14ac:dyDescent="0.25">
      <c r="A10562" t="s">
        <v>25</v>
      </c>
      <c r="B10562" t="s">
        <v>25</v>
      </c>
      <c r="C10562" t="s">
        <v>41</v>
      </c>
      <c r="D10562" s="177">
        <v>44126</v>
      </c>
      <c r="E10562">
        <v>32</v>
      </c>
      <c r="F10562" s="38">
        <f t="shared" si="164"/>
        <v>44126</v>
      </c>
    </row>
    <row r="10563" spans="1:6" x14ac:dyDescent="0.25">
      <c r="A10563" t="s">
        <v>25</v>
      </c>
      <c r="B10563" t="s">
        <v>25</v>
      </c>
      <c r="C10563" t="s">
        <v>34</v>
      </c>
      <c r="D10563" s="177">
        <v>44126</v>
      </c>
      <c r="E10563">
        <v>30</v>
      </c>
      <c r="F10563" s="38">
        <f t="shared" ref="F10563:F10626" si="165">D10563</f>
        <v>44126</v>
      </c>
    </row>
    <row r="10564" spans="1:6" x14ac:dyDescent="0.25">
      <c r="A10564" t="s">
        <v>25</v>
      </c>
      <c r="B10564" t="s">
        <v>29</v>
      </c>
      <c r="C10564" t="s">
        <v>30</v>
      </c>
      <c r="D10564" s="177">
        <v>44126</v>
      </c>
      <c r="E10564">
        <v>101</v>
      </c>
      <c r="F10564" s="38">
        <f t="shared" si="165"/>
        <v>44126</v>
      </c>
    </row>
    <row r="10565" spans="1:6" x14ac:dyDescent="0.25">
      <c r="A10565" t="s">
        <v>25</v>
      </c>
      <c r="B10565" t="s">
        <v>25</v>
      </c>
      <c r="C10565" t="s">
        <v>32</v>
      </c>
      <c r="D10565" s="177">
        <v>44126</v>
      </c>
      <c r="E10565">
        <v>97</v>
      </c>
      <c r="F10565" s="38">
        <f t="shared" si="165"/>
        <v>44126</v>
      </c>
    </row>
    <row r="10566" spans="1:6" x14ac:dyDescent="0.25">
      <c r="A10566" t="s">
        <v>91</v>
      </c>
      <c r="B10566" t="s">
        <v>91</v>
      </c>
      <c r="C10566" t="s">
        <v>96</v>
      </c>
      <c r="D10566" s="177">
        <v>44126</v>
      </c>
      <c r="E10566">
        <v>44</v>
      </c>
      <c r="F10566" s="38">
        <f t="shared" si="165"/>
        <v>44126</v>
      </c>
    </row>
    <row r="10567" spans="1:6" x14ac:dyDescent="0.25">
      <c r="A10567" t="s">
        <v>91</v>
      </c>
      <c r="B10567" t="s">
        <v>91</v>
      </c>
      <c r="C10567" t="s">
        <v>98</v>
      </c>
      <c r="D10567" s="177">
        <v>44126</v>
      </c>
      <c r="E10567">
        <v>60</v>
      </c>
      <c r="F10567" s="38">
        <f t="shared" si="165"/>
        <v>44126</v>
      </c>
    </row>
    <row r="10568" spans="1:6" x14ac:dyDescent="0.25">
      <c r="A10568" t="s">
        <v>57</v>
      </c>
      <c r="B10568" t="s">
        <v>57</v>
      </c>
      <c r="C10568" t="s">
        <v>62</v>
      </c>
      <c r="D10568" s="177">
        <v>44126</v>
      </c>
      <c r="E10568">
        <v>41</v>
      </c>
      <c r="F10568" s="38">
        <f t="shared" si="165"/>
        <v>44126</v>
      </c>
    </row>
    <row r="10569" spans="1:6" x14ac:dyDescent="0.25">
      <c r="A10569" t="s">
        <v>25</v>
      </c>
      <c r="B10569" t="s">
        <v>25</v>
      </c>
      <c r="C10569" t="s">
        <v>53</v>
      </c>
      <c r="D10569" s="177">
        <v>44126</v>
      </c>
      <c r="E10569">
        <v>52</v>
      </c>
      <c r="F10569" s="38">
        <f t="shared" si="165"/>
        <v>44126</v>
      </c>
    </row>
    <row r="10570" spans="1:6" x14ac:dyDescent="0.25">
      <c r="A10570" t="s">
        <v>57</v>
      </c>
      <c r="B10570" t="s">
        <v>57</v>
      </c>
      <c r="C10570" t="s">
        <v>130</v>
      </c>
      <c r="D10570" s="177">
        <v>44126</v>
      </c>
      <c r="E10570">
        <v>37</v>
      </c>
      <c r="F10570" s="38">
        <f t="shared" si="165"/>
        <v>44126</v>
      </c>
    </row>
    <row r="10571" spans="1:6" x14ac:dyDescent="0.25">
      <c r="A10571" t="s">
        <v>25</v>
      </c>
      <c r="B10571" t="s">
        <v>25</v>
      </c>
      <c r="C10571" t="s">
        <v>43</v>
      </c>
      <c r="D10571" s="177">
        <v>44126</v>
      </c>
      <c r="E10571">
        <v>40</v>
      </c>
      <c r="F10571" s="38">
        <f t="shared" si="165"/>
        <v>44126</v>
      </c>
    </row>
    <row r="10572" spans="1:6" x14ac:dyDescent="0.25">
      <c r="A10572" t="s">
        <v>25</v>
      </c>
      <c r="B10572" t="s">
        <v>25</v>
      </c>
      <c r="C10572" t="s">
        <v>49</v>
      </c>
      <c r="D10572" s="177">
        <v>44126</v>
      </c>
      <c r="E10572">
        <v>95</v>
      </c>
      <c r="F10572" s="38">
        <f t="shared" si="165"/>
        <v>44126</v>
      </c>
    </row>
    <row r="10573" spans="1:6" x14ac:dyDescent="0.25">
      <c r="A10573" t="s">
        <v>25</v>
      </c>
      <c r="B10573" t="s">
        <v>25</v>
      </c>
      <c r="C10573" t="s">
        <v>48</v>
      </c>
      <c r="D10573" s="177">
        <v>44126</v>
      </c>
      <c r="E10573">
        <v>2</v>
      </c>
      <c r="F10573" s="38">
        <f t="shared" si="165"/>
        <v>44126</v>
      </c>
    </row>
    <row r="10574" spans="1:6" x14ac:dyDescent="0.25">
      <c r="A10574" t="s">
        <v>25</v>
      </c>
      <c r="B10574" t="s">
        <v>25</v>
      </c>
      <c r="C10574" t="s">
        <v>47</v>
      </c>
      <c r="D10574" s="177">
        <v>44126</v>
      </c>
      <c r="E10574">
        <v>80</v>
      </c>
      <c r="F10574" s="38">
        <f t="shared" si="165"/>
        <v>44126</v>
      </c>
    </row>
    <row r="10575" spans="1:6" x14ac:dyDescent="0.25">
      <c r="A10575" t="s">
        <v>25</v>
      </c>
      <c r="B10575" t="s">
        <v>25</v>
      </c>
      <c r="C10575" t="s">
        <v>42</v>
      </c>
      <c r="D10575" s="177">
        <v>44126</v>
      </c>
      <c r="E10575">
        <v>32</v>
      </c>
      <c r="F10575" s="38">
        <f t="shared" si="165"/>
        <v>44126</v>
      </c>
    </row>
    <row r="10576" spans="1:6" x14ac:dyDescent="0.25">
      <c r="A10576" t="s">
        <v>25</v>
      </c>
      <c r="B10576" t="s">
        <v>25</v>
      </c>
      <c r="C10576" t="s">
        <v>39</v>
      </c>
      <c r="D10576" s="177">
        <v>44126</v>
      </c>
      <c r="E10576">
        <v>47</v>
      </c>
      <c r="F10576" s="38">
        <f t="shared" si="165"/>
        <v>44126</v>
      </c>
    </row>
    <row r="10577" spans="1:6" x14ac:dyDescent="0.25">
      <c r="A10577" t="s">
        <v>25</v>
      </c>
      <c r="B10577" t="s">
        <v>25</v>
      </c>
      <c r="C10577" t="s">
        <v>37</v>
      </c>
      <c r="D10577" s="177">
        <v>44126</v>
      </c>
      <c r="E10577">
        <v>37</v>
      </c>
      <c r="F10577" s="38">
        <f t="shared" si="165"/>
        <v>44126</v>
      </c>
    </row>
    <row r="10578" spans="1:6" x14ac:dyDescent="0.25">
      <c r="A10578" t="s">
        <v>25</v>
      </c>
      <c r="B10578" t="s">
        <v>25</v>
      </c>
      <c r="C10578" t="s">
        <v>31</v>
      </c>
      <c r="D10578" s="177">
        <v>44126</v>
      </c>
      <c r="E10578">
        <v>85</v>
      </c>
      <c r="F10578" s="38">
        <f t="shared" si="165"/>
        <v>44126</v>
      </c>
    </row>
    <row r="10579" spans="1:6" x14ac:dyDescent="0.25">
      <c r="A10579" t="s">
        <v>25</v>
      </c>
      <c r="B10579" t="s">
        <v>26</v>
      </c>
      <c r="C10579" t="s">
        <v>28</v>
      </c>
      <c r="D10579" s="177">
        <v>44126</v>
      </c>
      <c r="E10579">
        <v>42</v>
      </c>
      <c r="F10579" s="38">
        <f t="shared" si="165"/>
        <v>44126</v>
      </c>
    </row>
    <row r="10580" spans="1:6" x14ac:dyDescent="0.25">
      <c r="A10580" t="s">
        <v>25</v>
      </c>
      <c r="B10580" t="s">
        <v>26</v>
      </c>
      <c r="C10580" t="s">
        <v>27</v>
      </c>
      <c r="D10580" s="177">
        <v>44126</v>
      </c>
      <c r="E10580">
        <v>37</v>
      </c>
      <c r="F10580" s="38">
        <f t="shared" si="165"/>
        <v>44126</v>
      </c>
    </row>
    <row r="10581" spans="1:6" x14ac:dyDescent="0.25">
      <c r="A10581" t="s">
        <v>18</v>
      </c>
      <c r="B10581" t="s">
        <v>18</v>
      </c>
      <c r="C10581" t="s">
        <v>24</v>
      </c>
      <c r="D10581" s="177">
        <v>44126</v>
      </c>
      <c r="E10581">
        <v>54</v>
      </c>
      <c r="F10581" s="38">
        <f t="shared" si="165"/>
        <v>44126</v>
      </c>
    </row>
    <row r="10582" spans="1:6" x14ac:dyDescent="0.25">
      <c r="A10582" t="s">
        <v>263</v>
      </c>
      <c r="B10582" t="s">
        <v>199</v>
      </c>
      <c r="C10582" t="s">
        <v>77</v>
      </c>
      <c r="D10582" s="177">
        <v>44126</v>
      </c>
      <c r="E10582">
        <v>64</v>
      </c>
      <c r="F10582" s="38">
        <f t="shared" si="165"/>
        <v>44126</v>
      </c>
    </row>
    <row r="10583" spans="1:6" x14ac:dyDescent="0.25">
      <c r="A10583" t="s">
        <v>25</v>
      </c>
      <c r="B10583" t="s">
        <v>54</v>
      </c>
      <c r="C10583" t="s">
        <v>56</v>
      </c>
      <c r="D10583" s="177">
        <v>44126</v>
      </c>
      <c r="E10583">
        <v>168</v>
      </c>
      <c r="F10583" s="38">
        <f t="shared" si="165"/>
        <v>44126</v>
      </c>
    </row>
    <row r="10584" spans="1:6" x14ac:dyDescent="0.25">
      <c r="A10584" t="s">
        <v>25</v>
      </c>
      <c r="B10584" t="s">
        <v>25</v>
      </c>
      <c r="C10584" t="s">
        <v>38</v>
      </c>
      <c r="D10584" s="177">
        <v>44126</v>
      </c>
      <c r="E10584">
        <v>42</v>
      </c>
      <c r="F10584" s="38">
        <f t="shared" si="165"/>
        <v>44126</v>
      </c>
    </row>
    <row r="10585" spans="1:6" x14ac:dyDescent="0.25">
      <c r="A10585" t="s">
        <v>25</v>
      </c>
      <c r="B10585" t="s">
        <v>25</v>
      </c>
      <c r="C10585" t="s">
        <v>36</v>
      </c>
      <c r="D10585" s="177">
        <v>44126</v>
      </c>
      <c r="E10585">
        <v>28</v>
      </c>
      <c r="F10585" s="38">
        <f t="shared" si="165"/>
        <v>44126</v>
      </c>
    </row>
    <row r="10586" spans="1:6" x14ac:dyDescent="0.25">
      <c r="A10586" t="s">
        <v>18</v>
      </c>
      <c r="B10586" t="s">
        <v>19</v>
      </c>
      <c r="C10586" t="s">
        <v>20</v>
      </c>
      <c r="D10586" s="177">
        <v>44126</v>
      </c>
      <c r="E10586">
        <v>40</v>
      </c>
      <c r="F10586" s="38">
        <f t="shared" si="165"/>
        <v>44126</v>
      </c>
    </row>
    <row r="10587" spans="1:6" x14ac:dyDescent="0.25">
      <c r="A10587" t="s">
        <v>337</v>
      </c>
      <c r="B10587" t="s">
        <v>338</v>
      </c>
      <c r="C10587" t="s">
        <v>177</v>
      </c>
      <c r="D10587" s="177">
        <v>44126</v>
      </c>
      <c r="E10587">
        <v>35</v>
      </c>
      <c r="F10587" s="38">
        <f t="shared" si="165"/>
        <v>44126</v>
      </c>
    </row>
    <row r="10588" spans="1:6" x14ac:dyDescent="0.25">
      <c r="A10588" t="s">
        <v>264</v>
      </c>
      <c r="B10588" t="s">
        <v>83</v>
      </c>
      <c r="C10588" t="s">
        <v>84</v>
      </c>
      <c r="D10588" s="177">
        <v>44126</v>
      </c>
      <c r="E10588">
        <v>116</v>
      </c>
      <c r="F10588" s="38">
        <f t="shared" si="165"/>
        <v>44126</v>
      </c>
    </row>
    <row r="10589" spans="1:6" x14ac:dyDescent="0.25">
      <c r="A10589" t="s">
        <v>264</v>
      </c>
      <c r="B10589" t="s">
        <v>83</v>
      </c>
      <c r="C10589" t="s">
        <v>85</v>
      </c>
      <c r="D10589" s="177">
        <v>44126</v>
      </c>
      <c r="E10589">
        <v>22</v>
      </c>
      <c r="F10589" s="38">
        <f t="shared" si="165"/>
        <v>44126</v>
      </c>
    </row>
    <row r="10590" spans="1:6" x14ac:dyDescent="0.25">
      <c r="A10590" t="s">
        <v>264</v>
      </c>
      <c r="B10590" t="s">
        <v>83</v>
      </c>
      <c r="C10590" t="s">
        <v>80</v>
      </c>
      <c r="D10590" s="177">
        <v>44126</v>
      </c>
      <c r="E10590">
        <v>35</v>
      </c>
      <c r="F10590" s="38">
        <f t="shared" si="165"/>
        <v>44126</v>
      </c>
    </row>
    <row r="10591" spans="1:6" x14ac:dyDescent="0.25">
      <c r="A10591" t="s">
        <v>91</v>
      </c>
      <c r="B10591" t="s">
        <v>91</v>
      </c>
      <c r="C10591" t="s">
        <v>101</v>
      </c>
      <c r="D10591" s="177">
        <v>44126</v>
      </c>
      <c r="E10591">
        <v>1</v>
      </c>
      <c r="F10591" s="38">
        <f t="shared" si="165"/>
        <v>44126</v>
      </c>
    </row>
    <row r="10592" spans="1:6" x14ac:dyDescent="0.25">
      <c r="A10592" t="s">
        <v>91</v>
      </c>
      <c r="B10592" t="s">
        <v>91</v>
      </c>
      <c r="C10592" t="s">
        <v>100</v>
      </c>
      <c r="D10592" s="177">
        <v>44126</v>
      </c>
      <c r="E10592">
        <v>82</v>
      </c>
      <c r="F10592" s="38">
        <f t="shared" si="165"/>
        <v>44126</v>
      </c>
    </row>
    <row r="10593" spans="1:6" x14ac:dyDescent="0.25">
      <c r="A10593" t="s">
        <v>263</v>
      </c>
      <c r="B10593" t="s">
        <v>199</v>
      </c>
      <c r="C10593" t="s">
        <v>75</v>
      </c>
      <c r="D10593" s="177">
        <v>44126</v>
      </c>
      <c r="E10593">
        <v>47</v>
      </c>
      <c r="F10593" s="38">
        <f t="shared" si="165"/>
        <v>44126</v>
      </c>
    </row>
    <row r="10594" spans="1:6" x14ac:dyDescent="0.25">
      <c r="A10594" t="s">
        <v>263</v>
      </c>
      <c r="B10594" t="s">
        <v>199</v>
      </c>
      <c r="C10594" t="s">
        <v>447</v>
      </c>
      <c r="D10594" s="177">
        <v>44126</v>
      </c>
      <c r="E10594">
        <v>14</v>
      </c>
      <c r="F10594" s="38">
        <f t="shared" si="165"/>
        <v>44126</v>
      </c>
    </row>
    <row r="10595" spans="1:6" x14ac:dyDescent="0.25">
      <c r="A10595" t="s">
        <v>57</v>
      </c>
      <c r="B10595" t="s">
        <v>57</v>
      </c>
      <c r="C10595" t="s">
        <v>60</v>
      </c>
      <c r="D10595" s="177">
        <v>44126</v>
      </c>
      <c r="E10595">
        <v>3</v>
      </c>
      <c r="F10595" s="38">
        <f t="shared" si="165"/>
        <v>44126</v>
      </c>
    </row>
    <row r="10596" spans="1:6" x14ac:dyDescent="0.25">
      <c r="A10596" t="s">
        <v>25</v>
      </c>
      <c r="B10596" t="s">
        <v>25</v>
      </c>
      <c r="C10596" t="s">
        <v>35</v>
      </c>
      <c r="D10596" s="177">
        <v>44126</v>
      </c>
      <c r="E10596">
        <v>39</v>
      </c>
      <c r="F10596" s="38">
        <f t="shared" si="165"/>
        <v>44126</v>
      </c>
    </row>
    <row r="10597" spans="1:6" x14ac:dyDescent="0.25">
      <c r="A10597" t="s">
        <v>18</v>
      </c>
      <c r="B10597" t="s">
        <v>19</v>
      </c>
      <c r="C10597" t="s">
        <v>185</v>
      </c>
      <c r="D10597" s="177">
        <v>44126</v>
      </c>
      <c r="E10597">
        <v>1</v>
      </c>
      <c r="F10597" s="38">
        <f t="shared" si="165"/>
        <v>44126</v>
      </c>
    </row>
    <row r="10598" spans="1:6" x14ac:dyDescent="0.25">
      <c r="A10598" t="s">
        <v>18</v>
      </c>
      <c r="B10598" t="s">
        <v>18</v>
      </c>
      <c r="C10598" t="s">
        <v>23</v>
      </c>
      <c r="D10598" s="177">
        <v>44126</v>
      </c>
      <c r="E10598">
        <v>15</v>
      </c>
      <c r="F10598" s="38">
        <f t="shared" si="165"/>
        <v>44126</v>
      </c>
    </row>
    <row r="10599" spans="1:6" x14ac:dyDescent="0.25">
      <c r="A10599" t="s">
        <v>370</v>
      </c>
      <c r="B10599" t="s">
        <v>371</v>
      </c>
      <c r="D10599" s="177">
        <v>44126</v>
      </c>
      <c r="E10599">
        <v>5</v>
      </c>
      <c r="F10599" s="38">
        <f t="shared" si="165"/>
        <v>44126</v>
      </c>
    </row>
    <row r="10600" spans="1:6" x14ac:dyDescent="0.25">
      <c r="A10600" t="s">
        <v>25</v>
      </c>
      <c r="B10600" t="s">
        <v>54</v>
      </c>
      <c r="C10600" t="s">
        <v>55</v>
      </c>
      <c r="D10600" s="177">
        <v>44126</v>
      </c>
      <c r="E10600">
        <v>212</v>
      </c>
      <c r="F10600" s="38">
        <f t="shared" si="165"/>
        <v>44126</v>
      </c>
    </row>
    <row r="10601" spans="1:6" x14ac:dyDescent="0.25">
      <c r="A10601" t="s">
        <v>25</v>
      </c>
      <c r="B10601" t="s">
        <v>54</v>
      </c>
      <c r="C10601" t="s">
        <v>187</v>
      </c>
      <c r="D10601" s="177">
        <v>44126</v>
      </c>
      <c r="E10601">
        <v>6</v>
      </c>
      <c r="F10601" s="38">
        <f t="shared" si="165"/>
        <v>44126</v>
      </c>
    </row>
    <row r="10602" spans="1:6" x14ac:dyDescent="0.25">
      <c r="A10602" t="s">
        <v>71</v>
      </c>
      <c r="B10602" t="s">
        <v>71</v>
      </c>
      <c r="C10602" t="s">
        <v>72</v>
      </c>
      <c r="D10602" s="177">
        <v>44126</v>
      </c>
      <c r="E10602">
        <v>79</v>
      </c>
      <c r="F10602" s="38">
        <f t="shared" si="165"/>
        <v>44126</v>
      </c>
    </row>
    <row r="10603" spans="1:6" x14ac:dyDescent="0.25">
      <c r="A10603" t="s">
        <v>91</v>
      </c>
      <c r="B10603" t="s">
        <v>91</v>
      </c>
      <c r="C10603" t="s">
        <v>95</v>
      </c>
      <c r="D10603" s="177">
        <v>44126</v>
      </c>
      <c r="E10603">
        <v>18</v>
      </c>
      <c r="F10603" s="38">
        <f t="shared" si="165"/>
        <v>44126</v>
      </c>
    </row>
    <row r="10604" spans="1:6" x14ac:dyDescent="0.25">
      <c r="A10604" t="s">
        <v>264</v>
      </c>
      <c r="B10604" t="s">
        <v>83</v>
      </c>
      <c r="C10604" t="s">
        <v>90</v>
      </c>
      <c r="D10604" s="177">
        <v>44126</v>
      </c>
      <c r="E10604">
        <v>98</v>
      </c>
      <c r="F10604" s="38">
        <f t="shared" si="165"/>
        <v>44126</v>
      </c>
    </row>
    <row r="10605" spans="1:6" x14ac:dyDescent="0.25">
      <c r="A10605" t="s">
        <v>264</v>
      </c>
      <c r="B10605" t="s">
        <v>81</v>
      </c>
      <c r="C10605" t="s">
        <v>82</v>
      </c>
      <c r="D10605" s="177">
        <v>44126</v>
      </c>
      <c r="E10605">
        <v>53</v>
      </c>
      <c r="F10605" s="38">
        <f t="shared" si="165"/>
        <v>44126</v>
      </c>
    </row>
    <row r="10606" spans="1:6" x14ac:dyDescent="0.25">
      <c r="A10606" t="s">
        <v>264</v>
      </c>
      <c r="B10606" t="s">
        <v>83</v>
      </c>
      <c r="C10606" t="s">
        <v>181</v>
      </c>
      <c r="D10606" s="177">
        <v>44126</v>
      </c>
      <c r="E10606">
        <v>18</v>
      </c>
      <c r="F10606" s="38">
        <f t="shared" si="165"/>
        <v>44126</v>
      </c>
    </row>
    <row r="10607" spans="1:6" x14ac:dyDescent="0.25">
      <c r="A10607" t="s">
        <v>264</v>
      </c>
      <c r="B10607" t="s">
        <v>83</v>
      </c>
      <c r="C10607" t="s">
        <v>85</v>
      </c>
      <c r="D10607" s="177">
        <v>44125</v>
      </c>
      <c r="E10607">
        <v>22</v>
      </c>
      <c r="F10607" s="38">
        <f t="shared" si="165"/>
        <v>44125</v>
      </c>
    </row>
    <row r="10608" spans="1:6" x14ac:dyDescent="0.25">
      <c r="A10608" t="s">
        <v>264</v>
      </c>
      <c r="B10608" t="s">
        <v>83</v>
      </c>
      <c r="C10608" t="s">
        <v>80</v>
      </c>
      <c r="D10608" s="177">
        <v>44125</v>
      </c>
      <c r="E10608">
        <v>56</v>
      </c>
      <c r="F10608" s="38">
        <f t="shared" si="165"/>
        <v>44125</v>
      </c>
    </row>
    <row r="10609" spans="1:6" x14ac:dyDescent="0.25">
      <c r="A10609" t="s">
        <v>91</v>
      </c>
      <c r="B10609" t="s">
        <v>91</v>
      </c>
      <c r="C10609" t="s">
        <v>101</v>
      </c>
      <c r="D10609" s="177">
        <v>44125</v>
      </c>
      <c r="E10609">
        <v>36</v>
      </c>
      <c r="F10609" s="38">
        <f t="shared" si="165"/>
        <v>44125</v>
      </c>
    </row>
    <row r="10610" spans="1:6" x14ac:dyDescent="0.25">
      <c r="A10610" t="s">
        <v>57</v>
      </c>
      <c r="B10610" t="s">
        <v>57</v>
      </c>
      <c r="C10610" t="s">
        <v>62</v>
      </c>
      <c r="D10610" s="177">
        <v>44125</v>
      </c>
      <c r="E10610">
        <v>14</v>
      </c>
      <c r="F10610" s="38">
        <f t="shared" si="165"/>
        <v>44125</v>
      </c>
    </row>
    <row r="10611" spans="1:6" x14ac:dyDescent="0.25">
      <c r="A10611" t="s">
        <v>263</v>
      </c>
      <c r="B10611" t="s">
        <v>199</v>
      </c>
      <c r="C10611" t="s">
        <v>75</v>
      </c>
      <c r="D10611" s="177">
        <v>44125</v>
      </c>
      <c r="E10611">
        <v>51</v>
      </c>
      <c r="F10611" s="38">
        <f t="shared" si="165"/>
        <v>44125</v>
      </c>
    </row>
    <row r="10612" spans="1:6" x14ac:dyDescent="0.25">
      <c r="A10612" t="s">
        <v>57</v>
      </c>
      <c r="B10612" t="s">
        <v>57</v>
      </c>
      <c r="C10612" t="s">
        <v>130</v>
      </c>
      <c r="D10612" s="177">
        <v>44125</v>
      </c>
      <c r="E10612">
        <v>3</v>
      </c>
      <c r="F10612" s="38">
        <f t="shared" si="165"/>
        <v>44125</v>
      </c>
    </row>
    <row r="10613" spans="1:6" x14ac:dyDescent="0.25">
      <c r="A10613" t="s">
        <v>25</v>
      </c>
      <c r="B10613" t="s">
        <v>29</v>
      </c>
      <c r="C10613" t="s">
        <v>30</v>
      </c>
      <c r="D10613" s="177">
        <v>44125</v>
      </c>
      <c r="E10613">
        <v>99</v>
      </c>
      <c r="F10613" s="38">
        <f t="shared" si="165"/>
        <v>44125</v>
      </c>
    </row>
    <row r="10614" spans="1:6" x14ac:dyDescent="0.25">
      <c r="A10614" t="s">
        <v>25</v>
      </c>
      <c r="B10614" t="s">
        <v>25</v>
      </c>
      <c r="C10614" t="s">
        <v>37</v>
      </c>
      <c r="D10614" s="177">
        <v>44125</v>
      </c>
      <c r="E10614">
        <v>111</v>
      </c>
      <c r="F10614" s="38">
        <f t="shared" si="165"/>
        <v>44125</v>
      </c>
    </row>
    <row r="10615" spans="1:6" x14ac:dyDescent="0.25">
      <c r="A10615" t="s">
        <v>25</v>
      </c>
      <c r="B10615" t="s">
        <v>25</v>
      </c>
      <c r="C10615" t="s">
        <v>36</v>
      </c>
      <c r="D10615" s="177">
        <v>44125</v>
      </c>
      <c r="E10615">
        <v>1</v>
      </c>
      <c r="F10615" s="38">
        <f t="shared" si="165"/>
        <v>44125</v>
      </c>
    </row>
    <row r="10616" spans="1:6" x14ac:dyDescent="0.25">
      <c r="A10616" t="s">
        <v>25</v>
      </c>
      <c r="B10616" t="s">
        <v>25</v>
      </c>
      <c r="C10616" t="s">
        <v>50</v>
      </c>
      <c r="D10616" s="177">
        <v>44125</v>
      </c>
      <c r="E10616">
        <v>24</v>
      </c>
      <c r="F10616" s="38">
        <f t="shared" si="165"/>
        <v>44125</v>
      </c>
    </row>
    <row r="10617" spans="1:6" x14ac:dyDescent="0.25">
      <c r="A10617" t="s">
        <v>25</v>
      </c>
      <c r="B10617" t="s">
        <v>25</v>
      </c>
      <c r="C10617" t="s">
        <v>47</v>
      </c>
      <c r="D10617" s="177">
        <v>44125</v>
      </c>
      <c r="E10617">
        <v>69</v>
      </c>
      <c r="F10617" s="38">
        <f t="shared" si="165"/>
        <v>44125</v>
      </c>
    </row>
    <row r="10618" spans="1:6" x14ac:dyDescent="0.25">
      <c r="A10618" t="s">
        <v>25</v>
      </c>
      <c r="B10618" t="s">
        <v>25</v>
      </c>
      <c r="C10618" t="s">
        <v>45</v>
      </c>
      <c r="D10618" s="177">
        <v>44125</v>
      </c>
      <c r="E10618">
        <v>105</v>
      </c>
      <c r="F10618" s="38">
        <f t="shared" si="165"/>
        <v>44125</v>
      </c>
    </row>
    <row r="10619" spans="1:6" x14ac:dyDescent="0.25">
      <c r="A10619" t="s">
        <v>25</v>
      </c>
      <c r="B10619" t="s">
        <v>54</v>
      </c>
      <c r="C10619" t="s">
        <v>55</v>
      </c>
      <c r="D10619" s="177">
        <v>44125</v>
      </c>
      <c r="E10619">
        <v>191</v>
      </c>
      <c r="F10619" s="38">
        <f t="shared" si="165"/>
        <v>44125</v>
      </c>
    </row>
    <row r="10620" spans="1:6" x14ac:dyDescent="0.25">
      <c r="A10620" t="s">
        <v>25</v>
      </c>
      <c r="B10620" t="s">
        <v>54</v>
      </c>
      <c r="C10620" t="s">
        <v>56</v>
      </c>
      <c r="D10620" s="177">
        <v>44125</v>
      </c>
      <c r="E10620">
        <v>142</v>
      </c>
      <c r="F10620" s="38">
        <f t="shared" si="165"/>
        <v>44125</v>
      </c>
    </row>
    <row r="10621" spans="1:6" x14ac:dyDescent="0.25">
      <c r="A10621" t="s">
        <v>263</v>
      </c>
      <c r="B10621" t="s">
        <v>199</v>
      </c>
      <c r="C10621" t="s">
        <v>77</v>
      </c>
      <c r="D10621" s="177">
        <v>44125</v>
      </c>
      <c r="E10621">
        <v>59</v>
      </c>
      <c r="F10621" s="38">
        <f t="shared" si="165"/>
        <v>44125</v>
      </c>
    </row>
    <row r="10622" spans="1:6" x14ac:dyDescent="0.25">
      <c r="A10622" t="s">
        <v>71</v>
      </c>
      <c r="B10622" t="s">
        <v>71</v>
      </c>
      <c r="C10622" t="s">
        <v>72</v>
      </c>
      <c r="D10622" s="177">
        <v>44125</v>
      </c>
      <c r="E10622">
        <v>76</v>
      </c>
      <c r="F10622" s="38">
        <f t="shared" si="165"/>
        <v>44125</v>
      </c>
    </row>
    <row r="10623" spans="1:6" x14ac:dyDescent="0.25">
      <c r="A10623" t="s">
        <v>264</v>
      </c>
      <c r="B10623" t="s">
        <v>83</v>
      </c>
      <c r="C10623" t="s">
        <v>181</v>
      </c>
      <c r="D10623" s="177">
        <v>44125</v>
      </c>
      <c r="E10623">
        <v>76</v>
      </c>
      <c r="F10623" s="38">
        <f t="shared" si="165"/>
        <v>44125</v>
      </c>
    </row>
    <row r="10624" spans="1:6" x14ac:dyDescent="0.25">
      <c r="A10624" t="s">
        <v>18</v>
      </c>
      <c r="B10624" t="s">
        <v>18</v>
      </c>
      <c r="C10624" t="s">
        <v>24</v>
      </c>
      <c r="D10624" s="177">
        <v>44125</v>
      </c>
      <c r="E10624">
        <v>65</v>
      </c>
      <c r="F10624" s="38">
        <f t="shared" si="165"/>
        <v>44125</v>
      </c>
    </row>
    <row r="10625" spans="1:6" x14ac:dyDescent="0.25">
      <c r="A10625" t="s">
        <v>25</v>
      </c>
      <c r="B10625" t="s">
        <v>25</v>
      </c>
      <c r="C10625" t="s">
        <v>39</v>
      </c>
      <c r="D10625" s="177">
        <v>44125</v>
      </c>
      <c r="E10625">
        <v>77</v>
      </c>
      <c r="F10625" s="38">
        <f t="shared" si="165"/>
        <v>44125</v>
      </c>
    </row>
    <row r="10626" spans="1:6" x14ac:dyDescent="0.25">
      <c r="A10626" t="s">
        <v>25</v>
      </c>
      <c r="B10626" t="s">
        <v>25</v>
      </c>
      <c r="C10626" t="s">
        <v>41</v>
      </c>
      <c r="D10626" s="177">
        <v>44125</v>
      </c>
      <c r="E10626">
        <v>53</v>
      </c>
      <c r="F10626" s="38">
        <f t="shared" si="165"/>
        <v>44125</v>
      </c>
    </row>
    <row r="10627" spans="1:6" x14ac:dyDescent="0.25">
      <c r="A10627" t="s">
        <v>25</v>
      </c>
      <c r="B10627" t="s">
        <v>25</v>
      </c>
      <c r="C10627" t="s">
        <v>42</v>
      </c>
      <c r="D10627" s="177">
        <v>44125</v>
      </c>
      <c r="E10627">
        <v>22</v>
      </c>
      <c r="F10627" s="38">
        <f t="shared" ref="F10627:F10690" si="166">D10627</f>
        <v>44125</v>
      </c>
    </row>
    <row r="10628" spans="1:6" x14ac:dyDescent="0.25">
      <c r="A10628" t="s">
        <v>25</v>
      </c>
      <c r="B10628" t="s">
        <v>25</v>
      </c>
      <c r="C10628" t="s">
        <v>44</v>
      </c>
      <c r="D10628" s="177">
        <v>44125</v>
      </c>
      <c r="E10628">
        <v>20</v>
      </c>
      <c r="F10628" s="38">
        <f t="shared" si="166"/>
        <v>44125</v>
      </c>
    </row>
    <row r="10629" spans="1:6" x14ac:dyDescent="0.25">
      <c r="A10629" t="s">
        <v>25</v>
      </c>
      <c r="B10629" t="s">
        <v>25</v>
      </c>
      <c r="C10629" t="s">
        <v>186</v>
      </c>
      <c r="D10629" s="177">
        <v>44125</v>
      </c>
      <c r="E10629">
        <v>2</v>
      </c>
      <c r="F10629" s="38">
        <f t="shared" si="166"/>
        <v>44125</v>
      </c>
    </row>
    <row r="10630" spans="1:6" x14ac:dyDescent="0.25">
      <c r="A10630" t="s">
        <v>25</v>
      </c>
      <c r="B10630" t="s">
        <v>25</v>
      </c>
      <c r="C10630" t="s">
        <v>48</v>
      </c>
      <c r="D10630" s="177">
        <v>44125</v>
      </c>
      <c r="E10630">
        <v>33</v>
      </c>
      <c r="F10630" s="38">
        <f t="shared" si="166"/>
        <v>44125</v>
      </c>
    </row>
    <row r="10631" spans="1:6" x14ac:dyDescent="0.25">
      <c r="A10631" t="s">
        <v>25</v>
      </c>
      <c r="B10631" t="s">
        <v>25</v>
      </c>
      <c r="C10631" t="s">
        <v>53</v>
      </c>
      <c r="D10631" s="177">
        <v>44125</v>
      </c>
      <c r="E10631">
        <v>68</v>
      </c>
      <c r="F10631" s="38">
        <f t="shared" si="166"/>
        <v>44125</v>
      </c>
    </row>
    <row r="10632" spans="1:6" x14ac:dyDescent="0.25">
      <c r="A10632" t="s">
        <v>57</v>
      </c>
      <c r="B10632" t="s">
        <v>57</v>
      </c>
      <c r="C10632" t="s">
        <v>60</v>
      </c>
      <c r="D10632" s="177">
        <v>44125</v>
      </c>
      <c r="E10632">
        <v>14</v>
      </c>
      <c r="F10632" s="38">
        <f t="shared" si="166"/>
        <v>44125</v>
      </c>
    </row>
    <row r="10633" spans="1:6" x14ac:dyDescent="0.25">
      <c r="A10633" t="s">
        <v>263</v>
      </c>
      <c r="B10633" t="s">
        <v>199</v>
      </c>
      <c r="C10633" t="s">
        <v>447</v>
      </c>
      <c r="D10633" s="177">
        <v>44125</v>
      </c>
      <c r="E10633">
        <v>23</v>
      </c>
      <c r="F10633" s="38">
        <f t="shared" si="166"/>
        <v>44125</v>
      </c>
    </row>
    <row r="10634" spans="1:6" x14ac:dyDescent="0.25">
      <c r="A10634" t="s">
        <v>91</v>
      </c>
      <c r="B10634" t="s">
        <v>91</v>
      </c>
      <c r="C10634" t="s">
        <v>96</v>
      </c>
      <c r="D10634" s="177">
        <v>44125</v>
      </c>
      <c r="E10634">
        <v>25</v>
      </c>
      <c r="F10634" s="38">
        <f t="shared" si="166"/>
        <v>44125</v>
      </c>
    </row>
    <row r="10635" spans="1:6" x14ac:dyDescent="0.25">
      <c r="A10635" t="s">
        <v>91</v>
      </c>
      <c r="B10635" t="s">
        <v>91</v>
      </c>
      <c r="C10635" t="s">
        <v>100</v>
      </c>
      <c r="D10635" s="177">
        <v>44125</v>
      </c>
      <c r="E10635">
        <v>86</v>
      </c>
      <c r="F10635" s="38">
        <f t="shared" si="166"/>
        <v>44125</v>
      </c>
    </row>
    <row r="10636" spans="1:6" x14ac:dyDescent="0.25">
      <c r="A10636" t="s">
        <v>25</v>
      </c>
      <c r="B10636" t="s">
        <v>25</v>
      </c>
      <c r="C10636" t="s">
        <v>32</v>
      </c>
      <c r="D10636" s="177">
        <v>44125</v>
      </c>
      <c r="E10636">
        <v>83</v>
      </c>
      <c r="F10636" s="38">
        <f t="shared" si="166"/>
        <v>44125</v>
      </c>
    </row>
    <row r="10637" spans="1:6" x14ac:dyDescent="0.25">
      <c r="A10637" t="s">
        <v>18</v>
      </c>
      <c r="B10637" t="s">
        <v>18</v>
      </c>
      <c r="C10637" t="s">
        <v>23</v>
      </c>
      <c r="D10637" s="177">
        <v>44125</v>
      </c>
      <c r="E10637">
        <v>17</v>
      </c>
      <c r="F10637" s="38">
        <f t="shared" si="166"/>
        <v>44125</v>
      </c>
    </row>
    <row r="10638" spans="1:6" x14ac:dyDescent="0.25">
      <c r="A10638" t="s">
        <v>18</v>
      </c>
      <c r="B10638" t="s">
        <v>19</v>
      </c>
      <c r="C10638" t="s">
        <v>20</v>
      </c>
      <c r="D10638" s="177">
        <v>44125</v>
      </c>
      <c r="E10638">
        <v>49</v>
      </c>
      <c r="F10638" s="38">
        <f t="shared" si="166"/>
        <v>44125</v>
      </c>
    </row>
    <row r="10639" spans="1:6" x14ac:dyDescent="0.25">
      <c r="A10639" t="s">
        <v>337</v>
      </c>
      <c r="B10639" t="s">
        <v>338</v>
      </c>
      <c r="C10639" t="s">
        <v>177</v>
      </c>
      <c r="D10639" s="177">
        <v>44125</v>
      </c>
      <c r="E10639">
        <v>36</v>
      </c>
      <c r="F10639" s="38">
        <f t="shared" si="166"/>
        <v>44125</v>
      </c>
    </row>
    <row r="10640" spans="1:6" x14ac:dyDescent="0.25">
      <c r="A10640" t="s">
        <v>25</v>
      </c>
      <c r="B10640" t="s">
        <v>25</v>
      </c>
      <c r="C10640" t="s">
        <v>46</v>
      </c>
      <c r="D10640" s="177">
        <v>44125</v>
      </c>
      <c r="E10640">
        <v>26</v>
      </c>
      <c r="F10640" s="38">
        <f t="shared" si="166"/>
        <v>44125</v>
      </c>
    </row>
    <row r="10641" spans="1:6" x14ac:dyDescent="0.25">
      <c r="A10641" t="s">
        <v>25</v>
      </c>
      <c r="B10641" t="s">
        <v>54</v>
      </c>
      <c r="C10641" t="s">
        <v>187</v>
      </c>
      <c r="D10641" s="177">
        <v>44125</v>
      </c>
      <c r="E10641">
        <v>1</v>
      </c>
      <c r="F10641" s="38">
        <f t="shared" si="166"/>
        <v>44125</v>
      </c>
    </row>
    <row r="10642" spans="1:6" x14ac:dyDescent="0.25">
      <c r="A10642" t="s">
        <v>91</v>
      </c>
      <c r="B10642" t="s">
        <v>91</v>
      </c>
      <c r="C10642" t="s">
        <v>97</v>
      </c>
      <c r="D10642" s="177">
        <v>44125</v>
      </c>
      <c r="E10642">
        <v>25</v>
      </c>
      <c r="F10642" s="38">
        <f t="shared" si="166"/>
        <v>44125</v>
      </c>
    </row>
    <row r="10643" spans="1:6" x14ac:dyDescent="0.25">
      <c r="A10643" t="s">
        <v>91</v>
      </c>
      <c r="B10643" t="s">
        <v>91</v>
      </c>
      <c r="C10643" t="s">
        <v>95</v>
      </c>
      <c r="D10643" s="177">
        <v>44125</v>
      </c>
      <c r="E10643">
        <v>11</v>
      </c>
      <c r="F10643" s="38">
        <f t="shared" si="166"/>
        <v>44125</v>
      </c>
    </row>
    <row r="10644" spans="1:6" x14ac:dyDescent="0.25">
      <c r="A10644" t="s">
        <v>264</v>
      </c>
      <c r="B10644" t="s">
        <v>83</v>
      </c>
      <c r="C10644" t="s">
        <v>90</v>
      </c>
      <c r="D10644" s="177">
        <v>44125</v>
      </c>
      <c r="E10644">
        <v>25</v>
      </c>
      <c r="F10644" s="38">
        <f t="shared" si="166"/>
        <v>44125</v>
      </c>
    </row>
    <row r="10645" spans="1:6" x14ac:dyDescent="0.25">
      <c r="A10645" t="s">
        <v>264</v>
      </c>
      <c r="B10645" t="s">
        <v>83</v>
      </c>
      <c r="C10645" t="s">
        <v>84</v>
      </c>
      <c r="D10645" s="177">
        <v>44125</v>
      </c>
      <c r="E10645">
        <v>156</v>
      </c>
      <c r="F10645" s="38">
        <f t="shared" si="166"/>
        <v>44125</v>
      </c>
    </row>
    <row r="10646" spans="1:6" x14ac:dyDescent="0.25">
      <c r="A10646" t="s">
        <v>264</v>
      </c>
      <c r="B10646" t="s">
        <v>81</v>
      </c>
      <c r="C10646" t="s">
        <v>82</v>
      </c>
      <c r="D10646" s="177">
        <v>44125</v>
      </c>
      <c r="E10646">
        <v>45</v>
      </c>
      <c r="F10646" s="38">
        <f t="shared" si="166"/>
        <v>44125</v>
      </c>
    </row>
    <row r="10647" spans="1:6" x14ac:dyDescent="0.25">
      <c r="A10647" t="s">
        <v>25</v>
      </c>
      <c r="B10647" t="s">
        <v>25</v>
      </c>
      <c r="C10647" t="s">
        <v>31</v>
      </c>
      <c r="D10647" s="177">
        <v>44125</v>
      </c>
      <c r="E10647">
        <v>94</v>
      </c>
      <c r="F10647" s="38">
        <f t="shared" si="166"/>
        <v>44125</v>
      </c>
    </row>
    <row r="10648" spans="1:6" x14ac:dyDescent="0.25">
      <c r="A10648" t="s">
        <v>25</v>
      </c>
      <c r="B10648" t="s">
        <v>26</v>
      </c>
      <c r="C10648" t="s">
        <v>28</v>
      </c>
      <c r="D10648" s="177">
        <v>44125</v>
      </c>
      <c r="E10648">
        <v>43</v>
      </c>
      <c r="F10648" s="38">
        <f t="shared" si="166"/>
        <v>44125</v>
      </c>
    </row>
    <row r="10649" spans="1:6" x14ac:dyDescent="0.25">
      <c r="A10649" t="s">
        <v>25</v>
      </c>
      <c r="B10649" t="s">
        <v>26</v>
      </c>
      <c r="C10649" t="s">
        <v>27</v>
      </c>
      <c r="D10649" s="177">
        <v>44125</v>
      </c>
      <c r="E10649">
        <v>33</v>
      </c>
      <c r="F10649" s="38">
        <f t="shared" si="166"/>
        <v>44125</v>
      </c>
    </row>
    <row r="10650" spans="1:6" x14ac:dyDescent="0.25">
      <c r="A10650" t="s">
        <v>370</v>
      </c>
      <c r="B10650" t="s">
        <v>371</v>
      </c>
      <c r="D10650" s="177">
        <v>44125</v>
      </c>
      <c r="E10650">
        <v>1</v>
      </c>
      <c r="F10650" s="38">
        <f t="shared" si="166"/>
        <v>44125</v>
      </c>
    </row>
    <row r="10651" spans="1:6" x14ac:dyDescent="0.25">
      <c r="A10651" t="s">
        <v>25</v>
      </c>
      <c r="B10651" t="s">
        <v>25</v>
      </c>
      <c r="C10651" t="s">
        <v>43</v>
      </c>
      <c r="D10651" s="177">
        <v>44125</v>
      </c>
      <c r="E10651">
        <v>24</v>
      </c>
      <c r="F10651" s="38">
        <f t="shared" si="166"/>
        <v>44125</v>
      </c>
    </row>
    <row r="10652" spans="1:6" x14ac:dyDescent="0.25">
      <c r="A10652" t="s">
        <v>25</v>
      </c>
      <c r="B10652" t="s">
        <v>25</v>
      </c>
      <c r="C10652" t="s">
        <v>49</v>
      </c>
      <c r="D10652" s="177">
        <v>44125</v>
      </c>
      <c r="E10652">
        <v>83</v>
      </c>
      <c r="F10652" s="38">
        <f t="shared" si="166"/>
        <v>44125</v>
      </c>
    </row>
    <row r="10653" spans="1:6" x14ac:dyDescent="0.25">
      <c r="A10653" t="s">
        <v>25</v>
      </c>
      <c r="B10653" t="s">
        <v>25</v>
      </c>
      <c r="C10653" t="s">
        <v>47</v>
      </c>
      <c r="D10653" s="177">
        <v>44124</v>
      </c>
      <c r="E10653">
        <v>46</v>
      </c>
      <c r="F10653" s="38">
        <f t="shared" si="166"/>
        <v>44124</v>
      </c>
    </row>
    <row r="10654" spans="1:6" x14ac:dyDescent="0.25">
      <c r="A10654" t="s">
        <v>25</v>
      </c>
      <c r="B10654" t="s">
        <v>25</v>
      </c>
      <c r="C10654" t="s">
        <v>36</v>
      </c>
      <c r="D10654" s="177">
        <v>44124</v>
      </c>
      <c r="E10654">
        <v>19</v>
      </c>
      <c r="F10654" s="38">
        <f t="shared" si="166"/>
        <v>44124</v>
      </c>
    </row>
    <row r="10655" spans="1:6" x14ac:dyDescent="0.25">
      <c r="A10655" t="s">
        <v>337</v>
      </c>
      <c r="B10655" t="s">
        <v>338</v>
      </c>
      <c r="C10655" t="s">
        <v>177</v>
      </c>
      <c r="D10655" s="177">
        <v>44124</v>
      </c>
      <c r="E10655">
        <v>42</v>
      </c>
      <c r="F10655" s="38">
        <f t="shared" si="166"/>
        <v>44124</v>
      </c>
    </row>
    <row r="10656" spans="1:6" x14ac:dyDescent="0.25">
      <c r="A10656" t="s">
        <v>18</v>
      </c>
      <c r="B10656" t="s">
        <v>18</v>
      </c>
      <c r="C10656" t="s">
        <v>23</v>
      </c>
      <c r="D10656" s="177">
        <v>44124</v>
      </c>
      <c r="E10656">
        <v>25</v>
      </c>
      <c r="F10656" s="38">
        <f t="shared" si="166"/>
        <v>44124</v>
      </c>
    </row>
    <row r="10657" spans="1:6" x14ac:dyDescent="0.25">
      <c r="A10657" t="s">
        <v>18</v>
      </c>
      <c r="B10657" t="s">
        <v>19</v>
      </c>
      <c r="C10657" t="s">
        <v>20</v>
      </c>
      <c r="D10657" s="177">
        <v>44124</v>
      </c>
      <c r="E10657">
        <v>56</v>
      </c>
      <c r="F10657" s="38">
        <f t="shared" si="166"/>
        <v>44124</v>
      </c>
    </row>
    <row r="10658" spans="1:6" x14ac:dyDescent="0.25">
      <c r="A10658" t="s">
        <v>18</v>
      </c>
      <c r="B10658" t="s">
        <v>18</v>
      </c>
      <c r="C10658" t="s">
        <v>24</v>
      </c>
      <c r="D10658" s="177">
        <v>44124</v>
      </c>
      <c r="E10658">
        <v>60</v>
      </c>
      <c r="F10658" s="38">
        <f t="shared" si="166"/>
        <v>44124</v>
      </c>
    </row>
    <row r="10659" spans="1:6" x14ac:dyDescent="0.25">
      <c r="A10659" t="s">
        <v>91</v>
      </c>
      <c r="B10659" t="s">
        <v>91</v>
      </c>
      <c r="C10659" t="s">
        <v>99</v>
      </c>
      <c r="D10659" s="177">
        <v>44124</v>
      </c>
      <c r="E10659">
        <v>6</v>
      </c>
      <c r="F10659" s="38">
        <f t="shared" si="166"/>
        <v>44124</v>
      </c>
    </row>
    <row r="10660" spans="1:6" x14ac:dyDescent="0.25">
      <c r="A10660" t="s">
        <v>91</v>
      </c>
      <c r="B10660" t="s">
        <v>91</v>
      </c>
      <c r="C10660" t="s">
        <v>100</v>
      </c>
      <c r="D10660" s="177">
        <v>44124</v>
      </c>
      <c r="E10660">
        <v>109</v>
      </c>
      <c r="F10660" s="38">
        <f t="shared" si="166"/>
        <v>44124</v>
      </c>
    </row>
    <row r="10661" spans="1:6" x14ac:dyDescent="0.25">
      <c r="A10661" t="s">
        <v>91</v>
      </c>
      <c r="B10661" t="s">
        <v>91</v>
      </c>
      <c r="C10661" t="s">
        <v>101</v>
      </c>
      <c r="D10661" s="177">
        <v>44124</v>
      </c>
      <c r="E10661">
        <v>87</v>
      </c>
      <c r="F10661" s="38">
        <f t="shared" si="166"/>
        <v>44124</v>
      </c>
    </row>
    <row r="10662" spans="1:6" x14ac:dyDescent="0.25">
      <c r="A10662" t="s">
        <v>25</v>
      </c>
      <c r="B10662" t="s">
        <v>54</v>
      </c>
      <c r="C10662" t="s">
        <v>55</v>
      </c>
      <c r="D10662" s="177">
        <v>44124</v>
      </c>
      <c r="E10662">
        <v>171</v>
      </c>
      <c r="F10662" s="38">
        <f t="shared" si="166"/>
        <v>44124</v>
      </c>
    </row>
    <row r="10663" spans="1:6" x14ac:dyDescent="0.25">
      <c r="A10663" t="s">
        <v>57</v>
      </c>
      <c r="B10663" t="s">
        <v>57</v>
      </c>
      <c r="C10663" t="s">
        <v>63</v>
      </c>
      <c r="D10663" s="177">
        <v>44124</v>
      </c>
      <c r="E10663">
        <v>14</v>
      </c>
      <c r="F10663" s="38">
        <f t="shared" si="166"/>
        <v>44124</v>
      </c>
    </row>
    <row r="10664" spans="1:6" x14ac:dyDescent="0.25">
      <c r="A10664" t="s">
        <v>263</v>
      </c>
      <c r="B10664" t="s">
        <v>199</v>
      </c>
      <c r="C10664" t="s">
        <v>75</v>
      </c>
      <c r="D10664" s="177">
        <v>44124</v>
      </c>
      <c r="E10664">
        <v>53</v>
      </c>
      <c r="F10664" s="38">
        <f t="shared" si="166"/>
        <v>44124</v>
      </c>
    </row>
    <row r="10665" spans="1:6" x14ac:dyDescent="0.25">
      <c r="A10665" t="s">
        <v>263</v>
      </c>
      <c r="B10665" t="s">
        <v>199</v>
      </c>
      <c r="C10665" t="s">
        <v>447</v>
      </c>
      <c r="D10665" s="177">
        <v>44124</v>
      </c>
      <c r="E10665">
        <v>16</v>
      </c>
      <c r="F10665" s="38">
        <f t="shared" si="166"/>
        <v>44124</v>
      </c>
    </row>
    <row r="10666" spans="1:6" x14ac:dyDescent="0.25">
      <c r="A10666" t="s">
        <v>25</v>
      </c>
      <c r="B10666" t="s">
        <v>25</v>
      </c>
      <c r="C10666" t="s">
        <v>50</v>
      </c>
      <c r="D10666" s="177">
        <v>44124</v>
      </c>
      <c r="E10666">
        <v>24</v>
      </c>
      <c r="F10666" s="38">
        <f t="shared" si="166"/>
        <v>44124</v>
      </c>
    </row>
    <row r="10667" spans="1:6" x14ac:dyDescent="0.25">
      <c r="A10667" t="s">
        <v>25</v>
      </c>
      <c r="B10667" t="s">
        <v>25</v>
      </c>
      <c r="C10667" t="s">
        <v>38</v>
      </c>
      <c r="D10667" s="177">
        <v>44124</v>
      </c>
      <c r="E10667">
        <v>26</v>
      </c>
      <c r="F10667" s="38">
        <f t="shared" si="166"/>
        <v>44124</v>
      </c>
    </row>
    <row r="10668" spans="1:6" x14ac:dyDescent="0.25">
      <c r="A10668" t="s">
        <v>25</v>
      </c>
      <c r="B10668" t="s">
        <v>25</v>
      </c>
      <c r="C10668" t="s">
        <v>40</v>
      </c>
      <c r="D10668" s="177">
        <v>44124</v>
      </c>
      <c r="E10668">
        <v>11</v>
      </c>
      <c r="F10668" s="38">
        <f t="shared" si="166"/>
        <v>44124</v>
      </c>
    </row>
    <row r="10669" spans="1:6" x14ac:dyDescent="0.25">
      <c r="A10669" t="s">
        <v>25</v>
      </c>
      <c r="B10669" t="s">
        <v>25</v>
      </c>
      <c r="C10669" t="s">
        <v>41</v>
      </c>
      <c r="D10669" s="177">
        <v>44124</v>
      </c>
      <c r="E10669">
        <v>34</v>
      </c>
      <c r="F10669" s="38">
        <f t="shared" si="166"/>
        <v>44124</v>
      </c>
    </row>
    <row r="10670" spans="1:6" x14ac:dyDescent="0.25">
      <c r="A10670" t="s">
        <v>18</v>
      </c>
      <c r="B10670" t="s">
        <v>18</v>
      </c>
      <c r="D10670" s="177">
        <v>44124</v>
      </c>
      <c r="E10670">
        <v>1</v>
      </c>
      <c r="F10670" s="38">
        <f t="shared" si="166"/>
        <v>44124</v>
      </c>
    </row>
    <row r="10671" spans="1:6" x14ac:dyDescent="0.25">
      <c r="A10671" t="s">
        <v>264</v>
      </c>
      <c r="B10671" t="s">
        <v>83</v>
      </c>
      <c r="C10671" t="s">
        <v>80</v>
      </c>
      <c r="D10671" s="177">
        <v>44124</v>
      </c>
      <c r="E10671">
        <v>69</v>
      </c>
      <c r="F10671" s="38">
        <f t="shared" si="166"/>
        <v>44124</v>
      </c>
    </row>
    <row r="10672" spans="1:6" x14ac:dyDescent="0.25">
      <c r="A10672" t="s">
        <v>264</v>
      </c>
      <c r="B10672" t="s">
        <v>83</v>
      </c>
      <c r="C10672" t="s">
        <v>90</v>
      </c>
      <c r="D10672" s="177">
        <v>44124</v>
      </c>
      <c r="E10672">
        <v>33</v>
      </c>
      <c r="F10672" s="38">
        <f t="shared" si="166"/>
        <v>44124</v>
      </c>
    </row>
    <row r="10673" spans="1:6" x14ac:dyDescent="0.25">
      <c r="A10673" t="s">
        <v>264</v>
      </c>
      <c r="B10673" t="s">
        <v>83</v>
      </c>
      <c r="C10673" t="s">
        <v>181</v>
      </c>
      <c r="D10673" s="177">
        <v>44124</v>
      </c>
      <c r="E10673">
        <v>81</v>
      </c>
      <c r="F10673" s="38">
        <f t="shared" si="166"/>
        <v>44124</v>
      </c>
    </row>
    <row r="10674" spans="1:6" x14ac:dyDescent="0.25">
      <c r="A10674" t="s">
        <v>71</v>
      </c>
      <c r="B10674" t="s">
        <v>71</v>
      </c>
      <c r="C10674" t="s">
        <v>72</v>
      </c>
      <c r="D10674" s="177">
        <v>44124</v>
      </c>
      <c r="E10674">
        <v>77</v>
      </c>
      <c r="F10674" s="38">
        <f t="shared" si="166"/>
        <v>44124</v>
      </c>
    </row>
    <row r="10675" spans="1:6" x14ac:dyDescent="0.25">
      <c r="A10675" t="s">
        <v>71</v>
      </c>
      <c r="B10675" t="s">
        <v>71</v>
      </c>
      <c r="C10675" t="s">
        <v>190</v>
      </c>
      <c r="D10675" s="177">
        <v>44124</v>
      </c>
      <c r="E10675">
        <v>1</v>
      </c>
      <c r="F10675" s="38">
        <f t="shared" si="166"/>
        <v>44124</v>
      </c>
    </row>
    <row r="10676" spans="1:6" x14ac:dyDescent="0.25">
      <c r="A10676" t="s">
        <v>57</v>
      </c>
      <c r="B10676" t="s">
        <v>57</v>
      </c>
      <c r="C10676" t="s">
        <v>130</v>
      </c>
      <c r="D10676" s="177">
        <v>44124</v>
      </c>
      <c r="E10676">
        <v>13</v>
      </c>
      <c r="F10676" s="38">
        <f t="shared" si="166"/>
        <v>44124</v>
      </c>
    </row>
    <row r="10677" spans="1:6" x14ac:dyDescent="0.25">
      <c r="A10677" t="s">
        <v>57</v>
      </c>
      <c r="B10677" t="s">
        <v>57</v>
      </c>
      <c r="C10677" t="s">
        <v>183</v>
      </c>
      <c r="D10677" s="177">
        <v>44124</v>
      </c>
      <c r="E10677">
        <v>31</v>
      </c>
      <c r="F10677" s="38">
        <f t="shared" si="166"/>
        <v>44124</v>
      </c>
    </row>
    <row r="10678" spans="1:6" x14ac:dyDescent="0.25">
      <c r="A10678" t="s">
        <v>25</v>
      </c>
      <c r="B10678" t="s">
        <v>25</v>
      </c>
      <c r="C10678" t="s">
        <v>46</v>
      </c>
      <c r="D10678" s="177">
        <v>44124</v>
      </c>
      <c r="E10678">
        <v>54</v>
      </c>
      <c r="F10678" s="38">
        <f t="shared" si="166"/>
        <v>44124</v>
      </c>
    </row>
    <row r="10679" spans="1:6" x14ac:dyDescent="0.25">
      <c r="A10679" t="s">
        <v>25</v>
      </c>
      <c r="B10679" t="s">
        <v>25</v>
      </c>
      <c r="C10679" t="s">
        <v>45</v>
      </c>
      <c r="D10679" s="177">
        <v>44124</v>
      </c>
      <c r="E10679">
        <v>99</v>
      </c>
      <c r="F10679" s="38">
        <f t="shared" si="166"/>
        <v>44124</v>
      </c>
    </row>
    <row r="10680" spans="1:6" x14ac:dyDescent="0.25">
      <c r="A10680" t="s">
        <v>25</v>
      </c>
      <c r="B10680" t="s">
        <v>25</v>
      </c>
      <c r="C10680" t="s">
        <v>34</v>
      </c>
      <c r="D10680" s="177">
        <v>44124</v>
      </c>
      <c r="E10680">
        <v>34</v>
      </c>
      <c r="F10680" s="38">
        <f t="shared" si="166"/>
        <v>44124</v>
      </c>
    </row>
    <row r="10681" spans="1:6" x14ac:dyDescent="0.25">
      <c r="A10681" t="s">
        <v>25</v>
      </c>
      <c r="B10681" t="s">
        <v>25</v>
      </c>
      <c r="C10681" t="s">
        <v>37</v>
      </c>
      <c r="D10681" s="177">
        <v>44124</v>
      </c>
      <c r="E10681">
        <v>98</v>
      </c>
      <c r="F10681" s="38">
        <f t="shared" si="166"/>
        <v>44124</v>
      </c>
    </row>
    <row r="10682" spans="1:6" x14ac:dyDescent="0.25">
      <c r="A10682" t="s">
        <v>25</v>
      </c>
      <c r="B10682" t="s">
        <v>29</v>
      </c>
      <c r="C10682" t="s">
        <v>30</v>
      </c>
      <c r="D10682" s="177">
        <v>44124</v>
      </c>
      <c r="E10682">
        <v>106</v>
      </c>
      <c r="F10682" s="38">
        <f t="shared" si="166"/>
        <v>44124</v>
      </c>
    </row>
    <row r="10683" spans="1:6" x14ac:dyDescent="0.25">
      <c r="A10683" t="s">
        <v>25</v>
      </c>
      <c r="B10683" t="s">
        <v>25</v>
      </c>
      <c r="C10683" t="s">
        <v>32</v>
      </c>
      <c r="D10683" s="177">
        <v>44124</v>
      </c>
      <c r="E10683">
        <v>119</v>
      </c>
      <c r="F10683" s="38">
        <f t="shared" si="166"/>
        <v>44124</v>
      </c>
    </row>
    <row r="10684" spans="1:6" x14ac:dyDescent="0.25">
      <c r="A10684" t="s">
        <v>264</v>
      </c>
      <c r="B10684" t="s">
        <v>81</v>
      </c>
      <c r="C10684" t="s">
        <v>82</v>
      </c>
      <c r="D10684" s="177">
        <v>44124</v>
      </c>
      <c r="E10684">
        <v>39</v>
      </c>
      <c r="F10684" s="38">
        <f t="shared" si="166"/>
        <v>44124</v>
      </c>
    </row>
    <row r="10685" spans="1:6" x14ac:dyDescent="0.25">
      <c r="A10685" t="s">
        <v>91</v>
      </c>
      <c r="B10685" t="s">
        <v>91</v>
      </c>
      <c r="C10685" t="s">
        <v>92</v>
      </c>
      <c r="D10685" s="177">
        <v>44124</v>
      </c>
      <c r="E10685">
        <v>21</v>
      </c>
      <c r="F10685" s="38">
        <f t="shared" si="166"/>
        <v>44124</v>
      </c>
    </row>
    <row r="10686" spans="1:6" x14ac:dyDescent="0.25">
      <c r="A10686" t="s">
        <v>57</v>
      </c>
      <c r="B10686" t="s">
        <v>57</v>
      </c>
      <c r="C10686" t="s">
        <v>62</v>
      </c>
      <c r="D10686" s="177">
        <v>44124</v>
      </c>
      <c r="E10686">
        <v>3</v>
      </c>
      <c r="F10686" s="38">
        <f t="shared" si="166"/>
        <v>44124</v>
      </c>
    </row>
    <row r="10687" spans="1:6" x14ac:dyDescent="0.25">
      <c r="A10687" t="s">
        <v>25</v>
      </c>
      <c r="B10687" t="s">
        <v>25</v>
      </c>
      <c r="C10687" t="s">
        <v>53</v>
      </c>
      <c r="D10687" s="177">
        <v>44124</v>
      </c>
      <c r="E10687">
        <v>65</v>
      </c>
      <c r="F10687" s="38">
        <f t="shared" si="166"/>
        <v>44124</v>
      </c>
    </row>
    <row r="10688" spans="1:6" x14ac:dyDescent="0.25">
      <c r="A10688" t="s">
        <v>57</v>
      </c>
      <c r="B10688" t="s">
        <v>57</v>
      </c>
      <c r="C10688" t="s">
        <v>446</v>
      </c>
      <c r="D10688" s="177">
        <v>44124</v>
      </c>
      <c r="E10688">
        <v>22</v>
      </c>
      <c r="F10688" s="38">
        <f t="shared" si="166"/>
        <v>44124</v>
      </c>
    </row>
    <row r="10689" spans="1:6" x14ac:dyDescent="0.25">
      <c r="A10689" t="s">
        <v>57</v>
      </c>
      <c r="B10689" t="s">
        <v>57</v>
      </c>
      <c r="C10689" t="s">
        <v>58</v>
      </c>
      <c r="D10689" s="177">
        <v>44124</v>
      </c>
      <c r="E10689">
        <v>1</v>
      </c>
      <c r="F10689" s="38">
        <f t="shared" si="166"/>
        <v>44124</v>
      </c>
    </row>
    <row r="10690" spans="1:6" x14ac:dyDescent="0.25">
      <c r="A10690" t="s">
        <v>25</v>
      </c>
      <c r="B10690" t="s">
        <v>54</v>
      </c>
      <c r="C10690" t="s">
        <v>187</v>
      </c>
      <c r="D10690" s="177">
        <v>44124</v>
      </c>
      <c r="E10690">
        <v>2</v>
      </c>
      <c r="F10690" s="38">
        <f t="shared" si="166"/>
        <v>44124</v>
      </c>
    </row>
    <row r="10691" spans="1:6" x14ac:dyDescent="0.25">
      <c r="A10691" t="s">
        <v>25</v>
      </c>
      <c r="B10691" t="s">
        <v>25</v>
      </c>
      <c r="C10691" t="s">
        <v>186</v>
      </c>
      <c r="D10691" s="177">
        <v>44124</v>
      </c>
      <c r="E10691">
        <v>2</v>
      </c>
      <c r="F10691" s="38">
        <f t="shared" ref="F10691:F10754" si="167">D10691</f>
        <v>44124</v>
      </c>
    </row>
    <row r="10692" spans="1:6" x14ac:dyDescent="0.25">
      <c r="A10692" t="s">
        <v>25</v>
      </c>
      <c r="B10692" t="s">
        <v>25</v>
      </c>
      <c r="C10692" t="s">
        <v>43</v>
      </c>
      <c r="D10692" s="177">
        <v>44124</v>
      </c>
      <c r="E10692">
        <v>43</v>
      </c>
      <c r="F10692" s="38">
        <f t="shared" si="167"/>
        <v>44124</v>
      </c>
    </row>
    <row r="10693" spans="1:6" x14ac:dyDescent="0.25">
      <c r="A10693" t="s">
        <v>25</v>
      </c>
      <c r="B10693" t="s">
        <v>25</v>
      </c>
      <c r="C10693" t="s">
        <v>48</v>
      </c>
      <c r="D10693" s="177">
        <v>44124</v>
      </c>
      <c r="E10693">
        <v>8</v>
      </c>
      <c r="F10693" s="38">
        <f t="shared" si="167"/>
        <v>44124</v>
      </c>
    </row>
    <row r="10694" spans="1:6" x14ac:dyDescent="0.25">
      <c r="A10694" t="s">
        <v>25</v>
      </c>
      <c r="B10694" t="s">
        <v>25</v>
      </c>
      <c r="C10694" t="s">
        <v>49</v>
      </c>
      <c r="D10694" s="177">
        <v>44124</v>
      </c>
      <c r="E10694">
        <v>80</v>
      </c>
      <c r="F10694" s="38">
        <f t="shared" si="167"/>
        <v>44124</v>
      </c>
    </row>
    <row r="10695" spans="1:6" x14ac:dyDescent="0.25">
      <c r="A10695" t="s">
        <v>25</v>
      </c>
      <c r="B10695" t="s">
        <v>25</v>
      </c>
      <c r="C10695" t="s">
        <v>39</v>
      </c>
      <c r="D10695" s="177">
        <v>44124</v>
      </c>
      <c r="E10695">
        <v>84</v>
      </c>
      <c r="F10695" s="38">
        <f t="shared" si="167"/>
        <v>44124</v>
      </c>
    </row>
    <row r="10696" spans="1:6" x14ac:dyDescent="0.25">
      <c r="A10696" t="s">
        <v>25</v>
      </c>
      <c r="B10696" t="s">
        <v>25</v>
      </c>
      <c r="C10696" t="s">
        <v>42</v>
      </c>
      <c r="D10696" s="177">
        <v>44124</v>
      </c>
      <c r="E10696">
        <v>25</v>
      </c>
      <c r="F10696" s="38">
        <f t="shared" si="167"/>
        <v>44124</v>
      </c>
    </row>
    <row r="10697" spans="1:6" x14ac:dyDescent="0.25">
      <c r="A10697" t="s">
        <v>25</v>
      </c>
      <c r="B10697" t="s">
        <v>25</v>
      </c>
      <c r="C10697" t="s">
        <v>31</v>
      </c>
      <c r="D10697" s="177">
        <v>44124</v>
      </c>
      <c r="E10697">
        <v>47</v>
      </c>
      <c r="F10697" s="38">
        <f t="shared" si="167"/>
        <v>44124</v>
      </c>
    </row>
    <row r="10698" spans="1:6" x14ac:dyDescent="0.25">
      <c r="A10698" t="s">
        <v>25</v>
      </c>
      <c r="B10698" t="s">
        <v>26</v>
      </c>
      <c r="C10698" t="s">
        <v>27</v>
      </c>
      <c r="D10698" s="177">
        <v>44124</v>
      </c>
      <c r="E10698">
        <v>33</v>
      </c>
      <c r="F10698" s="38">
        <f t="shared" si="167"/>
        <v>44124</v>
      </c>
    </row>
    <row r="10699" spans="1:6" x14ac:dyDescent="0.25">
      <c r="A10699" t="s">
        <v>25</v>
      </c>
      <c r="B10699" t="s">
        <v>54</v>
      </c>
      <c r="C10699" t="s">
        <v>56</v>
      </c>
      <c r="D10699" s="177">
        <v>44124</v>
      </c>
      <c r="E10699">
        <v>189</v>
      </c>
      <c r="F10699" s="38">
        <f t="shared" si="167"/>
        <v>44124</v>
      </c>
    </row>
    <row r="10700" spans="1:6" x14ac:dyDescent="0.25">
      <c r="A10700" t="s">
        <v>263</v>
      </c>
      <c r="B10700" t="s">
        <v>199</v>
      </c>
      <c r="C10700" t="s">
        <v>77</v>
      </c>
      <c r="D10700" s="177">
        <v>44124</v>
      </c>
      <c r="E10700">
        <v>52</v>
      </c>
      <c r="F10700" s="38">
        <f t="shared" si="167"/>
        <v>44124</v>
      </c>
    </row>
    <row r="10701" spans="1:6" x14ac:dyDescent="0.25">
      <c r="A10701" t="s">
        <v>57</v>
      </c>
      <c r="B10701" t="s">
        <v>57</v>
      </c>
      <c r="C10701" t="s">
        <v>61</v>
      </c>
      <c r="D10701" s="177">
        <v>44124</v>
      </c>
      <c r="E10701">
        <v>29</v>
      </c>
      <c r="F10701" s="38">
        <f t="shared" si="167"/>
        <v>44124</v>
      </c>
    </row>
    <row r="10702" spans="1:6" x14ac:dyDescent="0.25">
      <c r="A10702" t="s">
        <v>264</v>
      </c>
      <c r="B10702" t="s">
        <v>83</v>
      </c>
      <c r="C10702" t="s">
        <v>84</v>
      </c>
      <c r="D10702" s="177">
        <v>44124</v>
      </c>
      <c r="E10702">
        <v>194</v>
      </c>
      <c r="F10702" s="38">
        <f t="shared" si="167"/>
        <v>44124</v>
      </c>
    </row>
    <row r="10703" spans="1:6" x14ac:dyDescent="0.25">
      <c r="A10703" t="s">
        <v>264</v>
      </c>
      <c r="B10703" t="s">
        <v>81</v>
      </c>
      <c r="C10703" t="s">
        <v>82</v>
      </c>
      <c r="D10703" s="177">
        <v>44123</v>
      </c>
      <c r="E10703">
        <v>37</v>
      </c>
      <c r="F10703" s="38">
        <f t="shared" si="167"/>
        <v>44123</v>
      </c>
    </row>
    <row r="10704" spans="1:6" x14ac:dyDescent="0.25">
      <c r="A10704" t="s">
        <v>264</v>
      </c>
      <c r="B10704" t="s">
        <v>83</v>
      </c>
      <c r="C10704" t="s">
        <v>179</v>
      </c>
      <c r="D10704" s="177">
        <v>44123</v>
      </c>
      <c r="E10704">
        <v>54</v>
      </c>
      <c r="F10704" s="38">
        <f t="shared" si="167"/>
        <v>44123</v>
      </c>
    </row>
    <row r="10705" spans="1:6" x14ac:dyDescent="0.25">
      <c r="A10705" t="s">
        <v>263</v>
      </c>
      <c r="B10705" t="s">
        <v>199</v>
      </c>
      <c r="C10705" t="s">
        <v>447</v>
      </c>
      <c r="D10705" s="177">
        <v>44123</v>
      </c>
      <c r="E10705">
        <v>22</v>
      </c>
      <c r="F10705" s="38">
        <f t="shared" si="167"/>
        <v>44123</v>
      </c>
    </row>
    <row r="10706" spans="1:6" x14ac:dyDescent="0.25">
      <c r="A10706" t="s">
        <v>25</v>
      </c>
      <c r="B10706" t="s">
        <v>54</v>
      </c>
      <c r="C10706" t="s">
        <v>55</v>
      </c>
      <c r="D10706" s="177">
        <v>44123</v>
      </c>
      <c r="E10706">
        <v>183</v>
      </c>
      <c r="F10706" s="38">
        <f t="shared" si="167"/>
        <v>44123</v>
      </c>
    </row>
    <row r="10707" spans="1:6" x14ac:dyDescent="0.25">
      <c r="A10707" t="s">
        <v>57</v>
      </c>
      <c r="B10707" t="s">
        <v>57</v>
      </c>
      <c r="C10707" t="s">
        <v>60</v>
      </c>
      <c r="D10707" s="177">
        <v>44123</v>
      </c>
      <c r="E10707">
        <v>39</v>
      </c>
      <c r="F10707" s="38">
        <f t="shared" si="167"/>
        <v>44123</v>
      </c>
    </row>
    <row r="10708" spans="1:6" x14ac:dyDescent="0.25">
      <c r="A10708" t="s">
        <v>25</v>
      </c>
      <c r="B10708" t="s">
        <v>25</v>
      </c>
      <c r="C10708" t="s">
        <v>32</v>
      </c>
      <c r="D10708" s="177">
        <v>44123</v>
      </c>
      <c r="E10708">
        <v>124</v>
      </c>
      <c r="F10708" s="38">
        <f t="shared" si="167"/>
        <v>44123</v>
      </c>
    </row>
    <row r="10709" spans="1:6" x14ac:dyDescent="0.25">
      <c r="A10709" t="s">
        <v>18</v>
      </c>
      <c r="B10709" t="s">
        <v>18</v>
      </c>
      <c r="C10709" t="s">
        <v>23</v>
      </c>
      <c r="D10709" s="177">
        <v>44123</v>
      </c>
      <c r="E10709">
        <v>15</v>
      </c>
      <c r="F10709" s="38">
        <f t="shared" si="167"/>
        <v>44123</v>
      </c>
    </row>
    <row r="10710" spans="1:6" x14ac:dyDescent="0.25">
      <c r="A10710" t="s">
        <v>25</v>
      </c>
      <c r="B10710" t="s">
        <v>25</v>
      </c>
      <c r="C10710" t="s">
        <v>40</v>
      </c>
      <c r="D10710" s="177">
        <v>44123</v>
      </c>
      <c r="E10710">
        <v>32</v>
      </c>
      <c r="F10710" s="38">
        <f t="shared" si="167"/>
        <v>44123</v>
      </c>
    </row>
    <row r="10711" spans="1:6" x14ac:dyDescent="0.25">
      <c r="A10711" t="s">
        <v>25</v>
      </c>
      <c r="B10711" t="s">
        <v>25</v>
      </c>
      <c r="C10711" t="s">
        <v>46</v>
      </c>
      <c r="D10711" s="177">
        <v>44123</v>
      </c>
      <c r="E10711">
        <v>59</v>
      </c>
      <c r="F10711" s="38">
        <f t="shared" si="167"/>
        <v>44123</v>
      </c>
    </row>
    <row r="10712" spans="1:6" x14ac:dyDescent="0.25">
      <c r="A10712" t="s">
        <v>264</v>
      </c>
      <c r="B10712" t="s">
        <v>83</v>
      </c>
      <c r="C10712" t="s">
        <v>80</v>
      </c>
      <c r="D10712" s="177">
        <v>44123</v>
      </c>
      <c r="E10712">
        <v>35</v>
      </c>
      <c r="F10712" s="38">
        <f t="shared" si="167"/>
        <v>44123</v>
      </c>
    </row>
    <row r="10713" spans="1:6" x14ac:dyDescent="0.25">
      <c r="A10713" t="s">
        <v>264</v>
      </c>
      <c r="B10713" t="s">
        <v>83</v>
      </c>
      <c r="C10713" t="s">
        <v>84</v>
      </c>
      <c r="D10713" s="177">
        <v>44123</v>
      </c>
      <c r="E10713">
        <v>156</v>
      </c>
      <c r="F10713" s="38">
        <f t="shared" si="167"/>
        <v>44123</v>
      </c>
    </row>
    <row r="10714" spans="1:6" x14ac:dyDescent="0.25">
      <c r="A10714" t="s">
        <v>91</v>
      </c>
      <c r="B10714" t="s">
        <v>91</v>
      </c>
      <c r="C10714" t="s">
        <v>100</v>
      </c>
      <c r="D10714" s="177">
        <v>44123</v>
      </c>
      <c r="E10714">
        <v>143</v>
      </c>
      <c r="F10714" s="38">
        <f t="shared" si="167"/>
        <v>44123</v>
      </c>
    </row>
    <row r="10715" spans="1:6" x14ac:dyDescent="0.25">
      <c r="A10715" t="s">
        <v>91</v>
      </c>
      <c r="B10715" t="s">
        <v>91</v>
      </c>
      <c r="C10715" t="s">
        <v>97</v>
      </c>
      <c r="D10715" s="177">
        <v>44123</v>
      </c>
      <c r="E10715">
        <v>34</v>
      </c>
      <c r="F10715" s="38">
        <f t="shared" si="167"/>
        <v>44123</v>
      </c>
    </row>
    <row r="10716" spans="1:6" x14ac:dyDescent="0.25">
      <c r="A10716" t="s">
        <v>25</v>
      </c>
      <c r="B10716" t="s">
        <v>25</v>
      </c>
      <c r="C10716" t="s">
        <v>31</v>
      </c>
      <c r="D10716" s="177">
        <v>44123</v>
      </c>
      <c r="E10716">
        <v>90</v>
      </c>
      <c r="F10716" s="38">
        <f t="shared" si="167"/>
        <v>44123</v>
      </c>
    </row>
    <row r="10717" spans="1:6" x14ac:dyDescent="0.25">
      <c r="A10717" t="s">
        <v>25</v>
      </c>
      <c r="B10717" t="s">
        <v>26</v>
      </c>
      <c r="C10717" t="s">
        <v>28</v>
      </c>
      <c r="D10717" s="177">
        <v>44123</v>
      </c>
      <c r="E10717">
        <v>11</v>
      </c>
      <c r="F10717" s="38">
        <f t="shared" si="167"/>
        <v>44123</v>
      </c>
    </row>
    <row r="10718" spans="1:6" x14ac:dyDescent="0.25">
      <c r="A10718" t="s">
        <v>337</v>
      </c>
      <c r="B10718" t="s">
        <v>338</v>
      </c>
      <c r="C10718" t="s">
        <v>177</v>
      </c>
      <c r="D10718" s="177">
        <v>44123</v>
      </c>
      <c r="E10718">
        <v>45</v>
      </c>
      <c r="F10718" s="38">
        <f t="shared" si="167"/>
        <v>44123</v>
      </c>
    </row>
    <row r="10719" spans="1:6" x14ac:dyDescent="0.25">
      <c r="A10719" t="s">
        <v>18</v>
      </c>
      <c r="B10719" t="s">
        <v>19</v>
      </c>
      <c r="C10719" t="s">
        <v>20</v>
      </c>
      <c r="D10719" s="177">
        <v>44123</v>
      </c>
      <c r="E10719">
        <v>42</v>
      </c>
      <c r="F10719" s="38">
        <f t="shared" si="167"/>
        <v>44123</v>
      </c>
    </row>
    <row r="10720" spans="1:6" x14ac:dyDescent="0.25">
      <c r="A10720" t="s">
        <v>25</v>
      </c>
      <c r="B10720" t="s">
        <v>25</v>
      </c>
      <c r="C10720" t="s">
        <v>36</v>
      </c>
      <c r="D10720" s="177">
        <v>44123</v>
      </c>
      <c r="E10720">
        <v>56</v>
      </c>
      <c r="F10720" s="38">
        <f t="shared" si="167"/>
        <v>44123</v>
      </c>
    </row>
    <row r="10721" spans="1:6" x14ac:dyDescent="0.25">
      <c r="A10721" t="s">
        <v>25</v>
      </c>
      <c r="B10721" t="s">
        <v>25</v>
      </c>
      <c r="C10721" t="s">
        <v>49</v>
      </c>
      <c r="D10721" s="177">
        <v>44123</v>
      </c>
      <c r="E10721">
        <v>83</v>
      </c>
      <c r="F10721" s="38">
        <f t="shared" si="167"/>
        <v>44123</v>
      </c>
    </row>
    <row r="10722" spans="1:6" x14ac:dyDescent="0.25">
      <c r="A10722" t="s">
        <v>57</v>
      </c>
      <c r="B10722" t="s">
        <v>57</v>
      </c>
      <c r="C10722" t="s">
        <v>446</v>
      </c>
      <c r="D10722" s="177">
        <v>44123</v>
      </c>
      <c r="E10722">
        <v>16</v>
      </c>
      <c r="F10722" s="38">
        <f t="shared" si="167"/>
        <v>44123</v>
      </c>
    </row>
    <row r="10723" spans="1:6" x14ac:dyDescent="0.25">
      <c r="A10723" t="s">
        <v>25</v>
      </c>
      <c r="B10723" t="s">
        <v>54</v>
      </c>
      <c r="C10723" t="s">
        <v>56</v>
      </c>
      <c r="D10723" s="177">
        <v>44123</v>
      </c>
      <c r="E10723">
        <v>78</v>
      </c>
      <c r="F10723" s="38">
        <f t="shared" si="167"/>
        <v>44123</v>
      </c>
    </row>
    <row r="10724" spans="1:6" x14ac:dyDescent="0.25">
      <c r="A10724" t="s">
        <v>57</v>
      </c>
      <c r="B10724" t="s">
        <v>57</v>
      </c>
      <c r="C10724" t="s">
        <v>63</v>
      </c>
      <c r="D10724" s="177">
        <v>44123</v>
      </c>
      <c r="E10724">
        <v>1</v>
      </c>
      <c r="F10724" s="38">
        <f t="shared" si="167"/>
        <v>44123</v>
      </c>
    </row>
    <row r="10725" spans="1:6" x14ac:dyDescent="0.25">
      <c r="A10725" t="s">
        <v>57</v>
      </c>
      <c r="B10725" t="s">
        <v>57</v>
      </c>
      <c r="C10725" t="s">
        <v>62</v>
      </c>
      <c r="D10725" s="177">
        <v>44123</v>
      </c>
      <c r="E10725">
        <v>44</v>
      </c>
      <c r="F10725" s="38">
        <f t="shared" si="167"/>
        <v>44123</v>
      </c>
    </row>
    <row r="10726" spans="1:6" x14ac:dyDescent="0.25">
      <c r="A10726" t="s">
        <v>263</v>
      </c>
      <c r="B10726" t="s">
        <v>199</v>
      </c>
      <c r="C10726" t="s">
        <v>188</v>
      </c>
      <c r="D10726" s="177">
        <v>44123</v>
      </c>
      <c r="E10726">
        <v>2</v>
      </c>
      <c r="F10726" s="38">
        <f t="shared" si="167"/>
        <v>44123</v>
      </c>
    </row>
    <row r="10727" spans="1:6" x14ac:dyDescent="0.25">
      <c r="A10727" t="s">
        <v>263</v>
      </c>
      <c r="B10727" t="s">
        <v>199</v>
      </c>
      <c r="C10727" t="s">
        <v>75</v>
      </c>
      <c r="D10727" s="177">
        <v>44123</v>
      </c>
      <c r="E10727">
        <v>44</v>
      </c>
      <c r="F10727" s="38">
        <f t="shared" si="167"/>
        <v>44123</v>
      </c>
    </row>
    <row r="10728" spans="1:6" x14ac:dyDescent="0.25">
      <c r="A10728" t="s">
        <v>91</v>
      </c>
      <c r="B10728" t="s">
        <v>91</v>
      </c>
      <c r="C10728" t="s">
        <v>101</v>
      </c>
      <c r="D10728" s="177">
        <v>44123</v>
      </c>
      <c r="E10728">
        <v>44</v>
      </c>
      <c r="F10728" s="38">
        <f t="shared" si="167"/>
        <v>44123</v>
      </c>
    </row>
    <row r="10729" spans="1:6" x14ac:dyDescent="0.25">
      <c r="A10729" t="s">
        <v>91</v>
      </c>
      <c r="B10729" t="s">
        <v>91</v>
      </c>
      <c r="C10729" t="s">
        <v>98</v>
      </c>
      <c r="D10729" s="177">
        <v>44123</v>
      </c>
      <c r="E10729">
        <v>51</v>
      </c>
      <c r="F10729" s="38">
        <f t="shared" si="167"/>
        <v>44123</v>
      </c>
    </row>
    <row r="10730" spans="1:6" x14ac:dyDescent="0.25">
      <c r="A10730" t="s">
        <v>25</v>
      </c>
      <c r="B10730" t="s">
        <v>29</v>
      </c>
      <c r="C10730" t="s">
        <v>30</v>
      </c>
      <c r="D10730" s="177">
        <v>44123</v>
      </c>
      <c r="E10730">
        <v>83</v>
      </c>
      <c r="F10730" s="38">
        <f t="shared" si="167"/>
        <v>44123</v>
      </c>
    </row>
    <row r="10731" spans="1:6" x14ac:dyDescent="0.25">
      <c r="A10731" t="s">
        <v>18</v>
      </c>
      <c r="B10731" t="s">
        <v>18</v>
      </c>
      <c r="C10731" t="s">
        <v>24</v>
      </c>
      <c r="D10731" s="177">
        <v>44123</v>
      </c>
      <c r="E10731">
        <v>60</v>
      </c>
      <c r="F10731" s="38">
        <f t="shared" si="167"/>
        <v>44123</v>
      </c>
    </row>
    <row r="10732" spans="1:6" x14ac:dyDescent="0.25">
      <c r="A10732" t="s">
        <v>25</v>
      </c>
      <c r="B10732" t="s">
        <v>26</v>
      </c>
      <c r="C10732" t="s">
        <v>27</v>
      </c>
      <c r="D10732" s="177">
        <v>44123</v>
      </c>
      <c r="E10732">
        <v>1</v>
      </c>
      <c r="F10732" s="38">
        <f t="shared" si="167"/>
        <v>44123</v>
      </c>
    </row>
    <row r="10733" spans="1:6" x14ac:dyDescent="0.25">
      <c r="A10733" t="s">
        <v>25</v>
      </c>
      <c r="B10733" t="s">
        <v>25</v>
      </c>
      <c r="C10733" t="s">
        <v>42</v>
      </c>
      <c r="D10733" s="177">
        <v>44123</v>
      </c>
      <c r="E10733">
        <v>27</v>
      </c>
      <c r="F10733" s="38">
        <f t="shared" si="167"/>
        <v>44123</v>
      </c>
    </row>
    <row r="10734" spans="1:6" x14ac:dyDescent="0.25">
      <c r="A10734" t="s">
        <v>25</v>
      </c>
      <c r="B10734" t="s">
        <v>25</v>
      </c>
      <c r="C10734" t="s">
        <v>39</v>
      </c>
      <c r="D10734" s="177">
        <v>44123</v>
      </c>
      <c r="E10734">
        <v>60</v>
      </c>
      <c r="F10734" s="38">
        <f t="shared" si="167"/>
        <v>44123</v>
      </c>
    </row>
    <row r="10735" spans="1:6" x14ac:dyDescent="0.25">
      <c r="A10735" t="s">
        <v>25</v>
      </c>
      <c r="B10735" t="s">
        <v>25</v>
      </c>
      <c r="C10735" t="s">
        <v>37</v>
      </c>
      <c r="D10735" s="177">
        <v>44123</v>
      </c>
      <c r="E10735">
        <v>115</v>
      </c>
      <c r="F10735" s="38">
        <f t="shared" si="167"/>
        <v>44123</v>
      </c>
    </row>
    <row r="10736" spans="1:6" x14ac:dyDescent="0.25">
      <c r="A10736" t="s">
        <v>25</v>
      </c>
      <c r="B10736" t="s">
        <v>25</v>
      </c>
      <c r="C10736" t="s">
        <v>34</v>
      </c>
      <c r="D10736" s="177">
        <v>44123</v>
      </c>
      <c r="E10736">
        <v>31</v>
      </c>
      <c r="F10736" s="38">
        <f t="shared" si="167"/>
        <v>44123</v>
      </c>
    </row>
    <row r="10737" spans="1:6" x14ac:dyDescent="0.25">
      <c r="A10737" t="s">
        <v>25</v>
      </c>
      <c r="B10737" t="s">
        <v>25</v>
      </c>
      <c r="C10737" t="s">
        <v>47</v>
      </c>
      <c r="D10737" s="177">
        <v>44123</v>
      </c>
      <c r="E10737">
        <v>41</v>
      </c>
      <c r="F10737" s="38">
        <f t="shared" si="167"/>
        <v>44123</v>
      </c>
    </row>
    <row r="10738" spans="1:6" x14ac:dyDescent="0.25">
      <c r="A10738" t="s">
        <v>25</v>
      </c>
      <c r="B10738" t="s">
        <v>25</v>
      </c>
      <c r="C10738" t="s">
        <v>48</v>
      </c>
      <c r="D10738" s="177">
        <v>44123</v>
      </c>
      <c r="E10738">
        <v>14</v>
      </c>
      <c r="F10738" s="38">
        <f t="shared" si="167"/>
        <v>44123</v>
      </c>
    </row>
    <row r="10739" spans="1:6" x14ac:dyDescent="0.25">
      <c r="A10739" t="s">
        <v>263</v>
      </c>
      <c r="B10739" t="s">
        <v>199</v>
      </c>
      <c r="C10739" t="s">
        <v>77</v>
      </c>
      <c r="D10739" s="177">
        <v>44123</v>
      </c>
      <c r="E10739">
        <v>59</v>
      </c>
      <c r="F10739" s="38">
        <f t="shared" si="167"/>
        <v>44123</v>
      </c>
    </row>
    <row r="10740" spans="1:6" x14ac:dyDescent="0.25">
      <c r="A10740" t="s">
        <v>71</v>
      </c>
      <c r="B10740" t="s">
        <v>71</v>
      </c>
      <c r="C10740" t="s">
        <v>72</v>
      </c>
      <c r="D10740" s="177">
        <v>44123</v>
      </c>
      <c r="E10740">
        <v>88</v>
      </c>
      <c r="F10740" s="38">
        <f t="shared" si="167"/>
        <v>44123</v>
      </c>
    </row>
    <row r="10741" spans="1:6" x14ac:dyDescent="0.25">
      <c r="A10741" t="s">
        <v>25</v>
      </c>
      <c r="B10741" t="s">
        <v>25</v>
      </c>
      <c r="C10741" t="s">
        <v>53</v>
      </c>
      <c r="D10741" s="177">
        <v>44123</v>
      </c>
      <c r="E10741">
        <v>44</v>
      </c>
      <c r="F10741" s="38">
        <f t="shared" si="167"/>
        <v>44123</v>
      </c>
    </row>
    <row r="10742" spans="1:6" x14ac:dyDescent="0.25">
      <c r="A10742" t="s">
        <v>57</v>
      </c>
      <c r="B10742" t="s">
        <v>57</v>
      </c>
      <c r="C10742" t="s">
        <v>183</v>
      </c>
      <c r="D10742" s="177">
        <v>44123</v>
      </c>
      <c r="E10742">
        <v>23</v>
      </c>
      <c r="F10742" s="38">
        <f t="shared" si="167"/>
        <v>44123</v>
      </c>
    </row>
    <row r="10743" spans="1:6" x14ac:dyDescent="0.25">
      <c r="A10743" t="s">
        <v>57</v>
      </c>
      <c r="B10743" t="s">
        <v>57</v>
      </c>
      <c r="C10743" t="s">
        <v>130</v>
      </c>
      <c r="D10743" s="177">
        <v>44123</v>
      </c>
      <c r="E10743">
        <v>39</v>
      </c>
      <c r="F10743" s="38">
        <f t="shared" si="167"/>
        <v>44123</v>
      </c>
    </row>
    <row r="10744" spans="1:6" x14ac:dyDescent="0.25">
      <c r="A10744" t="s">
        <v>91</v>
      </c>
      <c r="B10744" t="s">
        <v>91</v>
      </c>
      <c r="C10744" t="s">
        <v>96</v>
      </c>
      <c r="D10744" s="177">
        <v>44123</v>
      </c>
      <c r="E10744">
        <v>30</v>
      </c>
      <c r="F10744" s="38">
        <f t="shared" si="167"/>
        <v>44123</v>
      </c>
    </row>
    <row r="10745" spans="1:6" x14ac:dyDescent="0.25">
      <c r="A10745" t="s">
        <v>264</v>
      </c>
      <c r="B10745" t="s">
        <v>83</v>
      </c>
      <c r="C10745" t="s">
        <v>191</v>
      </c>
      <c r="D10745" s="177">
        <v>44123</v>
      </c>
      <c r="E10745">
        <v>1</v>
      </c>
      <c r="F10745" s="38">
        <f t="shared" si="167"/>
        <v>44123</v>
      </c>
    </row>
    <row r="10746" spans="1:6" x14ac:dyDescent="0.25">
      <c r="A10746" t="s">
        <v>25</v>
      </c>
      <c r="B10746" t="s">
        <v>25</v>
      </c>
      <c r="C10746" t="s">
        <v>41</v>
      </c>
      <c r="D10746" s="177">
        <v>44123</v>
      </c>
      <c r="E10746">
        <v>33</v>
      </c>
      <c r="F10746" s="38">
        <f t="shared" si="167"/>
        <v>44123</v>
      </c>
    </row>
    <row r="10747" spans="1:6" x14ac:dyDescent="0.25">
      <c r="A10747" t="s">
        <v>25</v>
      </c>
      <c r="B10747" t="s">
        <v>25</v>
      </c>
      <c r="C10747" t="s">
        <v>50</v>
      </c>
      <c r="D10747" s="177">
        <v>44123</v>
      </c>
      <c r="E10747">
        <v>27</v>
      </c>
      <c r="F10747" s="38">
        <f t="shared" si="167"/>
        <v>44123</v>
      </c>
    </row>
    <row r="10748" spans="1:6" x14ac:dyDescent="0.25">
      <c r="A10748" t="s">
        <v>25</v>
      </c>
      <c r="B10748" t="s">
        <v>25</v>
      </c>
      <c r="C10748" t="s">
        <v>186</v>
      </c>
      <c r="D10748" s="177">
        <v>44123</v>
      </c>
      <c r="E10748">
        <v>1</v>
      </c>
      <c r="F10748" s="38">
        <f t="shared" si="167"/>
        <v>44123</v>
      </c>
    </row>
    <row r="10749" spans="1:6" x14ac:dyDescent="0.25">
      <c r="A10749" t="s">
        <v>25</v>
      </c>
      <c r="B10749" t="s">
        <v>25</v>
      </c>
      <c r="C10749" t="s">
        <v>45</v>
      </c>
      <c r="D10749" s="177">
        <v>44123</v>
      </c>
      <c r="E10749">
        <v>81</v>
      </c>
      <c r="F10749" s="38">
        <f t="shared" si="167"/>
        <v>44123</v>
      </c>
    </row>
    <row r="10750" spans="1:6" x14ac:dyDescent="0.25">
      <c r="A10750" t="s">
        <v>370</v>
      </c>
      <c r="B10750" t="s">
        <v>371</v>
      </c>
      <c r="D10750" s="177">
        <v>44122</v>
      </c>
      <c r="E10750">
        <v>1</v>
      </c>
      <c r="F10750" s="38">
        <f t="shared" si="167"/>
        <v>44122</v>
      </c>
    </row>
    <row r="10751" spans="1:6" x14ac:dyDescent="0.25">
      <c r="A10751" t="s">
        <v>25</v>
      </c>
      <c r="B10751" t="s">
        <v>25</v>
      </c>
      <c r="C10751" t="s">
        <v>34</v>
      </c>
      <c r="D10751" s="177">
        <v>44122</v>
      </c>
      <c r="E10751">
        <v>30</v>
      </c>
      <c r="F10751" s="38">
        <f t="shared" si="167"/>
        <v>44122</v>
      </c>
    </row>
    <row r="10752" spans="1:6" x14ac:dyDescent="0.25">
      <c r="A10752" t="s">
        <v>25</v>
      </c>
      <c r="B10752" t="s">
        <v>25</v>
      </c>
      <c r="C10752" t="s">
        <v>46</v>
      </c>
      <c r="D10752" s="177">
        <v>44120</v>
      </c>
      <c r="E10752">
        <v>33</v>
      </c>
      <c r="F10752" s="38">
        <f t="shared" si="167"/>
        <v>44120</v>
      </c>
    </row>
    <row r="10753" spans="1:6" x14ac:dyDescent="0.25">
      <c r="A10753" t="s">
        <v>18</v>
      </c>
      <c r="B10753" t="s">
        <v>18</v>
      </c>
      <c r="C10753" t="s">
        <v>23</v>
      </c>
      <c r="D10753" s="177">
        <v>44120</v>
      </c>
      <c r="E10753">
        <v>32</v>
      </c>
      <c r="F10753" s="38">
        <f t="shared" si="167"/>
        <v>44120</v>
      </c>
    </row>
    <row r="10754" spans="1:6" x14ac:dyDescent="0.25">
      <c r="A10754" t="s">
        <v>18</v>
      </c>
      <c r="B10754" t="s">
        <v>19</v>
      </c>
      <c r="C10754" t="s">
        <v>20</v>
      </c>
      <c r="D10754" s="177">
        <v>44120</v>
      </c>
      <c r="E10754">
        <v>44</v>
      </c>
      <c r="F10754" s="38">
        <f t="shared" si="167"/>
        <v>44120</v>
      </c>
    </row>
    <row r="10755" spans="1:6" x14ac:dyDescent="0.25">
      <c r="A10755" t="s">
        <v>337</v>
      </c>
      <c r="B10755" t="s">
        <v>338</v>
      </c>
      <c r="C10755" t="s">
        <v>177</v>
      </c>
      <c r="D10755" s="177">
        <v>44120</v>
      </c>
      <c r="E10755">
        <v>8</v>
      </c>
      <c r="F10755" s="38">
        <f t="shared" ref="F10755:F10818" si="168">D10755</f>
        <v>44120</v>
      </c>
    </row>
    <row r="10756" spans="1:6" x14ac:dyDescent="0.25">
      <c r="A10756" t="s">
        <v>25</v>
      </c>
      <c r="B10756" t="s">
        <v>25</v>
      </c>
      <c r="C10756" t="s">
        <v>32</v>
      </c>
      <c r="D10756" s="177">
        <v>44120</v>
      </c>
      <c r="E10756">
        <v>60</v>
      </c>
      <c r="F10756" s="38">
        <f t="shared" si="168"/>
        <v>44120</v>
      </c>
    </row>
    <row r="10757" spans="1:6" x14ac:dyDescent="0.25">
      <c r="A10757" t="s">
        <v>25</v>
      </c>
      <c r="B10757" t="s">
        <v>54</v>
      </c>
      <c r="C10757" t="s">
        <v>187</v>
      </c>
      <c r="D10757" s="177">
        <v>44120</v>
      </c>
      <c r="E10757">
        <v>8</v>
      </c>
      <c r="F10757" s="38">
        <f t="shared" si="168"/>
        <v>44120</v>
      </c>
    </row>
    <row r="10758" spans="1:6" x14ac:dyDescent="0.25">
      <c r="A10758" t="s">
        <v>25</v>
      </c>
      <c r="B10758" t="s">
        <v>54</v>
      </c>
      <c r="C10758" t="s">
        <v>55</v>
      </c>
      <c r="D10758" s="177">
        <v>44120</v>
      </c>
      <c r="E10758">
        <v>110</v>
      </c>
      <c r="F10758" s="38">
        <f t="shared" si="168"/>
        <v>44120</v>
      </c>
    </row>
    <row r="10759" spans="1:6" x14ac:dyDescent="0.25">
      <c r="A10759" t="s">
        <v>263</v>
      </c>
      <c r="B10759" t="s">
        <v>199</v>
      </c>
      <c r="C10759" t="s">
        <v>447</v>
      </c>
      <c r="D10759" s="177">
        <v>44120</v>
      </c>
      <c r="E10759">
        <v>8</v>
      </c>
      <c r="F10759" s="38">
        <f t="shared" si="168"/>
        <v>44120</v>
      </c>
    </row>
    <row r="10760" spans="1:6" x14ac:dyDescent="0.25">
      <c r="A10760" t="s">
        <v>91</v>
      </c>
      <c r="B10760" t="s">
        <v>91</v>
      </c>
      <c r="C10760" t="s">
        <v>95</v>
      </c>
      <c r="D10760" s="177">
        <v>44120</v>
      </c>
      <c r="E10760">
        <v>3</v>
      </c>
      <c r="F10760" s="38">
        <f t="shared" si="168"/>
        <v>44120</v>
      </c>
    </row>
    <row r="10761" spans="1:6" x14ac:dyDescent="0.25">
      <c r="A10761" t="s">
        <v>264</v>
      </c>
      <c r="B10761" t="s">
        <v>81</v>
      </c>
      <c r="C10761" t="s">
        <v>82</v>
      </c>
      <c r="D10761" s="177">
        <v>44120</v>
      </c>
      <c r="E10761">
        <v>18</v>
      </c>
      <c r="F10761" s="38">
        <f t="shared" si="168"/>
        <v>44120</v>
      </c>
    </row>
    <row r="10762" spans="1:6" x14ac:dyDescent="0.25">
      <c r="A10762" t="s">
        <v>91</v>
      </c>
      <c r="B10762" t="s">
        <v>91</v>
      </c>
      <c r="C10762" t="s">
        <v>96</v>
      </c>
      <c r="D10762" s="177">
        <v>44120</v>
      </c>
      <c r="E10762">
        <v>20</v>
      </c>
      <c r="F10762" s="38">
        <f t="shared" si="168"/>
        <v>44120</v>
      </c>
    </row>
    <row r="10763" spans="1:6" x14ac:dyDescent="0.25">
      <c r="A10763" t="s">
        <v>25</v>
      </c>
      <c r="B10763" t="s">
        <v>25</v>
      </c>
      <c r="C10763" t="s">
        <v>49</v>
      </c>
      <c r="D10763" s="177">
        <v>44120</v>
      </c>
      <c r="E10763">
        <v>103</v>
      </c>
      <c r="F10763" s="38">
        <f t="shared" si="168"/>
        <v>44120</v>
      </c>
    </row>
    <row r="10764" spans="1:6" x14ac:dyDescent="0.25">
      <c r="A10764" t="s">
        <v>25</v>
      </c>
      <c r="B10764" t="s">
        <v>26</v>
      </c>
      <c r="C10764" t="s">
        <v>28</v>
      </c>
      <c r="D10764" s="177">
        <v>44120</v>
      </c>
      <c r="E10764">
        <v>43</v>
      </c>
      <c r="F10764" s="38">
        <f t="shared" si="168"/>
        <v>44120</v>
      </c>
    </row>
    <row r="10765" spans="1:6" x14ac:dyDescent="0.25">
      <c r="A10765" t="s">
        <v>25</v>
      </c>
      <c r="B10765" t="s">
        <v>26</v>
      </c>
      <c r="C10765" t="s">
        <v>27</v>
      </c>
      <c r="D10765" s="177">
        <v>44120</v>
      </c>
      <c r="E10765">
        <v>20</v>
      </c>
      <c r="F10765" s="38">
        <f t="shared" si="168"/>
        <v>44120</v>
      </c>
    </row>
    <row r="10766" spans="1:6" x14ac:dyDescent="0.25">
      <c r="A10766" t="s">
        <v>25</v>
      </c>
      <c r="B10766" t="s">
        <v>25</v>
      </c>
      <c r="C10766" t="s">
        <v>31</v>
      </c>
      <c r="D10766" s="177">
        <v>44120</v>
      </c>
      <c r="E10766">
        <v>3</v>
      </c>
      <c r="F10766" s="38">
        <f t="shared" si="168"/>
        <v>44120</v>
      </c>
    </row>
    <row r="10767" spans="1:6" x14ac:dyDescent="0.25">
      <c r="A10767" t="s">
        <v>264</v>
      </c>
      <c r="B10767" t="s">
        <v>83</v>
      </c>
      <c r="C10767" t="s">
        <v>84</v>
      </c>
      <c r="D10767" s="177">
        <v>44120</v>
      </c>
      <c r="E10767">
        <v>49</v>
      </c>
      <c r="F10767" s="38">
        <f t="shared" si="168"/>
        <v>44120</v>
      </c>
    </row>
    <row r="10768" spans="1:6" x14ac:dyDescent="0.25">
      <c r="A10768" t="s">
        <v>264</v>
      </c>
      <c r="B10768" t="s">
        <v>83</v>
      </c>
      <c r="C10768" t="s">
        <v>80</v>
      </c>
      <c r="D10768" s="177">
        <v>44120</v>
      </c>
      <c r="E10768">
        <v>22</v>
      </c>
      <c r="F10768" s="38">
        <f t="shared" si="168"/>
        <v>44120</v>
      </c>
    </row>
    <row r="10769" spans="1:6" x14ac:dyDescent="0.25">
      <c r="A10769" t="s">
        <v>264</v>
      </c>
      <c r="B10769" t="s">
        <v>83</v>
      </c>
      <c r="C10769" t="s">
        <v>90</v>
      </c>
      <c r="D10769" s="177">
        <v>44120</v>
      </c>
      <c r="E10769">
        <v>36</v>
      </c>
      <c r="F10769" s="38">
        <f t="shared" si="168"/>
        <v>44120</v>
      </c>
    </row>
    <row r="10770" spans="1:6" x14ac:dyDescent="0.25">
      <c r="A10770" t="s">
        <v>25</v>
      </c>
      <c r="B10770" t="s">
        <v>25</v>
      </c>
      <c r="C10770" t="s">
        <v>186</v>
      </c>
      <c r="D10770" s="177">
        <v>44120</v>
      </c>
      <c r="E10770">
        <v>2</v>
      </c>
      <c r="F10770" s="38">
        <f t="shared" si="168"/>
        <v>44120</v>
      </c>
    </row>
    <row r="10771" spans="1:6" x14ac:dyDescent="0.25">
      <c r="A10771" t="s">
        <v>25</v>
      </c>
      <c r="B10771" t="s">
        <v>25</v>
      </c>
      <c r="C10771" t="s">
        <v>41</v>
      </c>
      <c r="D10771" s="177">
        <v>44120</v>
      </c>
      <c r="E10771">
        <v>35</v>
      </c>
      <c r="F10771" s="38">
        <f t="shared" si="168"/>
        <v>44120</v>
      </c>
    </row>
    <row r="10772" spans="1:6" x14ac:dyDescent="0.25">
      <c r="A10772" t="s">
        <v>25</v>
      </c>
      <c r="B10772" t="s">
        <v>25</v>
      </c>
      <c r="C10772" t="s">
        <v>42</v>
      </c>
      <c r="D10772" s="177">
        <v>44120</v>
      </c>
      <c r="E10772">
        <v>26</v>
      </c>
      <c r="F10772" s="38">
        <f t="shared" si="168"/>
        <v>44120</v>
      </c>
    </row>
    <row r="10773" spans="1:6" x14ac:dyDescent="0.25">
      <c r="A10773" t="s">
        <v>25</v>
      </c>
      <c r="B10773" t="s">
        <v>25</v>
      </c>
      <c r="C10773" t="s">
        <v>39</v>
      </c>
      <c r="D10773" s="177">
        <v>44120</v>
      </c>
      <c r="E10773">
        <v>56</v>
      </c>
      <c r="F10773" s="38">
        <f t="shared" si="168"/>
        <v>44120</v>
      </c>
    </row>
    <row r="10774" spans="1:6" x14ac:dyDescent="0.25">
      <c r="A10774" t="s">
        <v>264</v>
      </c>
      <c r="B10774" t="s">
        <v>83</v>
      </c>
      <c r="C10774" t="s">
        <v>86</v>
      </c>
      <c r="D10774" s="177">
        <v>44120</v>
      </c>
      <c r="E10774">
        <v>21</v>
      </c>
      <c r="F10774" s="38">
        <f t="shared" si="168"/>
        <v>44120</v>
      </c>
    </row>
    <row r="10775" spans="1:6" x14ac:dyDescent="0.25">
      <c r="A10775" t="s">
        <v>25</v>
      </c>
      <c r="B10775" t="s">
        <v>54</v>
      </c>
      <c r="C10775" t="s">
        <v>56</v>
      </c>
      <c r="D10775" s="177">
        <v>44120</v>
      </c>
      <c r="E10775">
        <v>75</v>
      </c>
      <c r="F10775" s="38">
        <f t="shared" si="168"/>
        <v>44120</v>
      </c>
    </row>
    <row r="10776" spans="1:6" x14ac:dyDescent="0.25">
      <c r="A10776" t="s">
        <v>71</v>
      </c>
      <c r="B10776" t="s">
        <v>71</v>
      </c>
      <c r="C10776" t="s">
        <v>72</v>
      </c>
      <c r="D10776" s="177">
        <v>44120</v>
      </c>
      <c r="E10776">
        <v>44</v>
      </c>
      <c r="F10776" s="38">
        <f t="shared" si="168"/>
        <v>44120</v>
      </c>
    </row>
    <row r="10777" spans="1:6" x14ac:dyDescent="0.25">
      <c r="A10777" t="s">
        <v>263</v>
      </c>
      <c r="B10777" t="s">
        <v>199</v>
      </c>
      <c r="C10777" t="s">
        <v>77</v>
      </c>
      <c r="D10777" s="177">
        <v>44120</v>
      </c>
      <c r="E10777">
        <v>24</v>
      </c>
      <c r="F10777" s="38">
        <f t="shared" si="168"/>
        <v>44120</v>
      </c>
    </row>
    <row r="10778" spans="1:6" x14ac:dyDescent="0.25">
      <c r="A10778" t="s">
        <v>25</v>
      </c>
      <c r="B10778" t="s">
        <v>25</v>
      </c>
      <c r="C10778" t="s">
        <v>47</v>
      </c>
      <c r="D10778" s="177">
        <v>44120</v>
      </c>
      <c r="E10778">
        <v>60</v>
      </c>
      <c r="F10778" s="38">
        <f t="shared" si="168"/>
        <v>44120</v>
      </c>
    </row>
    <row r="10779" spans="1:6" x14ac:dyDescent="0.25">
      <c r="A10779" t="s">
        <v>25</v>
      </c>
      <c r="B10779" t="s">
        <v>25</v>
      </c>
      <c r="C10779" t="s">
        <v>45</v>
      </c>
      <c r="D10779" s="177">
        <v>44120</v>
      </c>
      <c r="E10779">
        <v>103</v>
      </c>
      <c r="F10779" s="38">
        <f t="shared" si="168"/>
        <v>44120</v>
      </c>
    </row>
    <row r="10780" spans="1:6" x14ac:dyDescent="0.25">
      <c r="A10780" t="s">
        <v>25</v>
      </c>
      <c r="B10780" t="s">
        <v>25</v>
      </c>
      <c r="C10780" t="s">
        <v>34</v>
      </c>
      <c r="D10780" s="177">
        <v>44120</v>
      </c>
      <c r="E10780">
        <v>32</v>
      </c>
      <c r="F10780" s="38">
        <f t="shared" si="168"/>
        <v>44120</v>
      </c>
    </row>
    <row r="10781" spans="1:6" x14ac:dyDescent="0.25">
      <c r="A10781" t="s">
        <v>25</v>
      </c>
      <c r="B10781" t="s">
        <v>25</v>
      </c>
      <c r="C10781" t="s">
        <v>36</v>
      </c>
      <c r="D10781" s="177">
        <v>44120</v>
      </c>
      <c r="E10781">
        <v>11</v>
      </c>
      <c r="F10781" s="38">
        <f t="shared" si="168"/>
        <v>44120</v>
      </c>
    </row>
    <row r="10782" spans="1:6" x14ac:dyDescent="0.25">
      <c r="A10782" t="s">
        <v>25</v>
      </c>
      <c r="B10782" t="s">
        <v>25</v>
      </c>
      <c r="C10782" t="s">
        <v>37</v>
      </c>
      <c r="D10782" s="177">
        <v>44120</v>
      </c>
      <c r="E10782">
        <v>58</v>
      </c>
      <c r="F10782" s="38">
        <f t="shared" si="168"/>
        <v>44120</v>
      </c>
    </row>
    <row r="10783" spans="1:6" x14ac:dyDescent="0.25">
      <c r="A10783" t="s">
        <v>18</v>
      </c>
      <c r="B10783" t="s">
        <v>18</v>
      </c>
      <c r="C10783" t="s">
        <v>24</v>
      </c>
      <c r="D10783" s="177">
        <v>44120</v>
      </c>
      <c r="E10783">
        <v>23</v>
      </c>
      <c r="F10783" s="38">
        <f t="shared" si="168"/>
        <v>44120</v>
      </c>
    </row>
    <row r="10784" spans="1:6" x14ac:dyDescent="0.25">
      <c r="A10784" t="s">
        <v>25</v>
      </c>
      <c r="B10784" t="s">
        <v>29</v>
      </c>
      <c r="C10784" t="s">
        <v>30</v>
      </c>
      <c r="D10784" s="177">
        <v>44120</v>
      </c>
      <c r="E10784">
        <v>39</v>
      </c>
      <c r="F10784" s="38">
        <f t="shared" si="168"/>
        <v>44120</v>
      </c>
    </row>
    <row r="10785" spans="1:6" x14ac:dyDescent="0.25">
      <c r="A10785" t="s">
        <v>91</v>
      </c>
      <c r="B10785" t="s">
        <v>91</v>
      </c>
      <c r="C10785" t="s">
        <v>98</v>
      </c>
      <c r="D10785" s="177">
        <v>44120</v>
      </c>
      <c r="E10785">
        <v>34</v>
      </c>
      <c r="F10785" s="38">
        <f t="shared" si="168"/>
        <v>44120</v>
      </c>
    </row>
    <row r="10786" spans="1:6" x14ac:dyDescent="0.25">
      <c r="A10786" t="s">
        <v>263</v>
      </c>
      <c r="B10786" t="s">
        <v>199</v>
      </c>
      <c r="C10786" t="s">
        <v>75</v>
      </c>
      <c r="D10786" s="177">
        <v>44120</v>
      </c>
      <c r="E10786">
        <v>50</v>
      </c>
      <c r="F10786" s="38">
        <f t="shared" si="168"/>
        <v>44120</v>
      </c>
    </row>
    <row r="10787" spans="1:6" x14ac:dyDescent="0.25">
      <c r="A10787" t="s">
        <v>57</v>
      </c>
      <c r="B10787" t="s">
        <v>57</v>
      </c>
      <c r="C10787" t="s">
        <v>62</v>
      </c>
      <c r="D10787" s="177">
        <v>44120</v>
      </c>
      <c r="E10787">
        <v>24</v>
      </c>
      <c r="F10787" s="38">
        <f t="shared" si="168"/>
        <v>44120</v>
      </c>
    </row>
    <row r="10788" spans="1:6" x14ac:dyDescent="0.25">
      <c r="A10788" t="s">
        <v>57</v>
      </c>
      <c r="B10788" t="s">
        <v>57</v>
      </c>
      <c r="C10788" t="s">
        <v>63</v>
      </c>
      <c r="D10788" s="177">
        <v>44120</v>
      </c>
      <c r="E10788">
        <v>36</v>
      </c>
      <c r="F10788" s="38">
        <f t="shared" si="168"/>
        <v>44120</v>
      </c>
    </row>
    <row r="10789" spans="1:6" x14ac:dyDescent="0.25">
      <c r="A10789" t="s">
        <v>263</v>
      </c>
      <c r="B10789" t="s">
        <v>199</v>
      </c>
      <c r="C10789" t="s">
        <v>77</v>
      </c>
      <c r="D10789" s="177">
        <v>44119</v>
      </c>
      <c r="E10789">
        <v>69</v>
      </c>
      <c r="F10789" s="38">
        <f t="shared" si="168"/>
        <v>44119</v>
      </c>
    </row>
    <row r="10790" spans="1:6" x14ac:dyDescent="0.25">
      <c r="A10790" t="s">
        <v>25</v>
      </c>
      <c r="B10790" t="s">
        <v>25</v>
      </c>
      <c r="C10790" t="s">
        <v>53</v>
      </c>
      <c r="D10790" s="177">
        <v>44119</v>
      </c>
      <c r="E10790">
        <v>27</v>
      </c>
      <c r="F10790" s="38">
        <f t="shared" si="168"/>
        <v>44119</v>
      </c>
    </row>
    <row r="10791" spans="1:6" x14ac:dyDescent="0.25">
      <c r="A10791" t="s">
        <v>91</v>
      </c>
      <c r="B10791" t="s">
        <v>91</v>
      </c>
      <c r="C10791" t="s">
        <v>100</v>
      </c>
      <c r="D10791" s="177">
        <v>44119</v>
      </c>
      <c r="E10791">
        <v>94</v>
      </c>
      <c r="F10791" s="38">
        <f t="shared" si="168"/>
        <v>44119</v>
      </c>
    </row>
    <row r="10792" spans="1:6" x14ac:dyDescent="0.25">
      <c r="A10792" t="s">
        <v>264</v>
      </c>
      <c r="B10792" t="s">
        <v>83</v>
      </c>
      <c r="C10792" t="s">
        <v>84</v>
      </c>
      <c r="D10792" s="177">
        <v>44119</v>
      </c>
      <c r="E10792">
        <v>141</v>
      </c>
      <c r="F10792" s="38">
        <f t="shared" si="168"/>
        <v>44119</v>
      </c>
    </row>
    <row r="10793" spans="1:6" x14ac:dyDescent="0.25">
      <c r="A10793" t="s">
        <v>91</v>
      </c>
      <c r="B10793" t="s">
        <v>91</v>
      </c>
      <c r="C10793" t="s">
        <v>96</v>
      </c>
      <c r="D10793" s="177">
        <v>44119</v>
      </c>
      <c r="E10793">
        <v>56</v>
      </c>
      <c r="F10793" s="38">
        <f t="shared" si="168"/>
        <v>44119</v>
      </c>
    </row>
    <row r="10794" spans="1:6" x14ac:dyDescent="0.25">
      <c r="A10794" t="s">
        <v>25</v>
      </c>
      <c r="B10794" t="s">
        <v>25</v>
      </c>
      <c r="C10794" t="s">
        <v>31</v>
      </c>
      <c r="D10794" s="177">
        <v>44119</v>
      </c>
      <c r="E10794">
        <v>96</v>
      </c>
      <c r="F10794" s="38">
        <f t="shared" si="168"/>
        <v>44119</v>
      </c>
    </row>
    <row r="10795" spans="1:6" x14ac:dyDescent="0.25">
      <c r="A10795" t="s">
        <v>25</v>
      </c>
      <c r="B10795" t="s">
        <v>26</v>
      </c>
      <c r="C10795" t="s">
        <v>28</v>
      </c>
      <c r="D10795" s="177">
        <v>44119</v>
      </c>
      <c r="E10795">
        <v>55</v>
      </c>
      <c r="F10795" s="38">
        <f t="shared" si="168"/>
        <v>44119</v>
      </c>
    </row>
    <row r="10796" spans="1:6" x14ac:dyDescent="0.25">
      <c r="A10796" t="s">
        <v>18</v>
      </c>
      <c r="B10796" t="s">
        <v>19</v>
      </c>
      <c r="C10796" t="s">
        <v>20</v>
      </c>
      <c r="D10796" s="177">
        <v>44119</v>
      </c>
      <c r="E10796">
        <v>58</v>
      </c>
      <c r="F10796" s="38">
        <f t="shared" si="168"/>
        <v>44119</v>
      </c>
    </row>
    <row r="10797" spans="1:6" x14ac:dyDescent="0.25">
      <c r="A10797" t="s">
        <v>337</v>
      </c>
      <c r="B10797" t="s">
        <v>338</v>
      </c>
      <c r="C10797" t="s">
        <v>177</v>
      </c>
      <c r="D10797" s="177">
        <v>44119</v>
      </c>
      <c r="E10797">
        <v>39</v>
      </c>
      <c r="F10797" s="38">
        <f t="shared" si="168"/>
        <v>44119</v>
      </c>
    </row>
    <row r="10798" spans="1:6" x14ac:dyDescent="0.25">
      <c r="A10798" t="s">
        <v>25</v>
      </c>
      <c r="B10798" t="s">
        <v>25</v>
      </c>
      <c r="C10798" t="s">
        <v>43</v>
      </c>
      <c r="D10798" s="177">
        <v>44119</v>
      </c>
      <c r="E10798">
        <v>48</v>
      </c>
      <c r="F10798" s="38">
        <f t="shared" si="168"/>
        <v>44119</v>
      </c>
    </row>
    <row r="10799" spans="1:6" x14ac:dyDescent="0.25">
      <c r="A10799" t="s">
        <v>25</v>
      </c>
      <c r="B10799" t="s">
        <v>25</v>
      </c>
      <c r="C10799" t="s">
        <v>186</v>
      </c>
      <c r="D10799" s="177">
        <v>44119</v>
      </c>
      <c r="E10799">
        <v>2</v>
      </c>
      <c r="F10799" s="38">
        <f t="shared" si="168"/>
        <v>44119</v>
      </c>
    </row>
    <row r="10800" spans="1:6" x14ac:dyDescent="0.25">
      <c r="A10800" t="s">
        <v>25</v>
      </c>
      <c r="B10800" t="s">
        <v>25</v>
      </c>
      <c r="C10800" t="s">
        <v>49</v>
      </c>
      <c r="D10800" s="177">
        <v>44119</v>
      </c>
      <c r="E10800">
        <v>84</v>
      </c>
      <c r="F10800" s="38">
        <f t="shared" si="168"/>
        <v>44119</v>
      </c>
    </row>
    <row r="10801" spans="1:6" x14ac:dyDescent="0.25">
      <c r="A10801" t="s">
        <v>57</v>
      </c>
      <c r="B10801" t="s">
        <v>57</v>
      </c>
      <c r="C10801" t="s">
        <v>62</v>
      </c>
      <c r="D10801" s="177">
        <v>44119</v>
      </c>
      <c r="E10801">
        <v>37</v>
      </c>
      <c r="F10801" s="38">
        <f t="shared" si="168"/>
        <v>44119</v>
      </c>
    </row>
    <row r="10802" spans="1:6" x14ac:dyDescent="0.25">
      <c r="A10802" t="s">
        <v>25</v>
      </c>
      <c r="B10802" t="s">
        <v>25</v>
      </c>
      <c r="C10802" t="s">
        <v>51</v>
      </c>
      <c r="D10802" s="177">
        <v>44119</v>
      </c>
      <c r="E10802">
        <v>18</v>
      </c>
      <c r="F10802" s="38">
        <f t="shared" si="168"/>
        <v>44119</v>
      </c>
    </row>
    <row r="10803" spans="1:6" x14ac:dyDescent="0.25">
      <c r="A10803" t="s">
        <v>25</v>
      </c>
      <c r="B10803" t="s">
        <v>54</v>
      </c>
      <c r="C10803" t="s">
        <v>187</v>
      </c>
      <c r="D10803" s="177">
        <v>44119</v>
      </c>
      <c r="E10803">
        <v>3</v>
      </c>
      <c r="F10803" s="38">
        <f t="shared" si="168"/>
        <v>44119</v>
      </c>
    </row>
    <row r="10804" spans="1:6" x14ac:dyDescent="0.25">
      <c r="A10804" t="s">
        <v>264</v>
      </c>
      <c r="B10804" t="s">
        <v>81</v>
      </c>
      <c r="C10804" t="s">
        <v>82</v>
      </c>
      <c r="D10804" s="177">
        <v>44119</v>
      </c>
      <c r="E10804">
        <v>49</v>
      </c>
      <c r="F10804" s="38">
        <f t="shared" si="168"/>
        <v>44119</v>
      </c>
    </row>
    <row r="10805" spans="1:6" x14ac:dyDescent="0.25">
      <c r="A10805" t="s">
        <v>91</v>
      </c>
      <c r="B10805" t="s">
        <v>91</v>
      </c>
      <c r="C10805" t="s">
        <v>95</v>
      </c>
      <c r="D10805" s="177">
        <v>44119</v>
      </c>
      <c r="E10805">
        <v>15</v>
      </c>
      <c r="F10805" s="38">
        <f t="shared" si="168"/>
        <v>44119</v>
      </c>
    </row>
    <row r="10806" spans="1:6" x14ac:dyDescent="0.25">
      <c r="A10806" t="s">
        <v>91</v>
      </c>
      <c r="B10806" t="s">
        <v>91</v>
      </c>
      <c r="C10806" t="s">
        <v>93</v>
      </c>
      <c r="D10806" s="177">
        <v>44119</v>
      </c>
      <c r="E10806">
        <v>1</v>
      </c>
      <c r="F10806" s="38">
        <f t="shared" si="168"/>
        <v>44119</v>
      </c>
    </row>
    <row r="10807" spans="1:6" x14ac:dyDescent="0.25">
      <c r="A10807" t="s">
        <v>264</v>
      </c>
      <c r="B10807" t="s">
        <v>83</v>
      </c>
      <c r="C10807" t="s">
        <v>90</v>
      </c>
      <c r="D10807" s="177">
        <v>44119</v>
      </c>
      <c r="E10807">
        <v>102</v>
      </c>
      <c r="F10807" s="38">
        <f t="shared" si="168"/>
        <v>44119</v>
      </c>
    </row>
    <row r="10808" spans="1:6" x14ac:dyDescent="0.25">
      <c r="A10808" t="s">
        <v>91</v>
      </c>
      <c r="B10808" t="s">
        <v>91</v>
      </c>
      <c r="C10808" t="s">
        <v>98</v>
      </c>
      <c r="D10808" s="177">
        <v>44119</v>
      </c>
      <c r="E10808">
        <v>52</v>
      </c>
      <c r="F10808" s="38">
        <f t="shared" si="168"/>
        <v>44119</v>
      </c>
    </row>
    <row r="10809" spans="1:6" x14ac:dyDescent="0.25">
      <c r="A10809" t="s">
        <v>25</v>
      </c>
      <c r="B10809" t="s">
        <v>25</v>
      </c>
      <c r="C10809" t="s">
        <v>34</v>
      </c>
      <c r="D10809" s="177">
        <v>44119</v>
      </c>
      <c r="E10809">
        <v>69</v>
      </c>
      <c r="F10809" s="38">
        <f t="shared" si="168"/>
        <v>44119</v>
      </c>
    </row>
    <row r="10810" spans="1:6" x14ac:dyDescent="0.25">
      <c r="A10810" t="s">
        <v>25</v>
      </c>
      <c r="B10810" t="s">
        <v>25</v>
      </c>
      <c r="C10810" t="s">
        <v>37</v>
      </c>
      <c r="D10810" s="177">
        <v>44119</v>
      </c>
      <c r="E10810">
        <v>44</v>
      </c>
      <c r="F10810" s="38">
        <f t="shared" si="168"/>
        <v>44119</v>
      </c>
    </row>
    <row r="10811" spans="1:6" x14ac:dyDescent="0.25">
      <c r="A10811" t="s">
        <v>25</v>
      </c>
      <c r="B10811" t="s">
        <v>25</v>
      </c>
      <c r="C10811" t="s">
        <v>46</v>
      </c>
      <c r="D10811" s="177">
        <v>44119</v>
      </c>
      <c r="E10811">
        <v>45</v>
      </c>
      <c r="F10811" s="38">
        <f t="shared" si="168"/>
        <v>44119</v>
      </c>
    </row>
    <row r="10812" spans="1:6" x14ac:dyDescent="0.25">
      <c r="A10812" t="s">
        <v>25</v>
      </c>
      <c r="B10812" t="s">
        <v>26</v>
      </c>
      <c r="C10812" t="s">
        <v>27</v>
      </c>
      <c r="D10812" s="177">
        <v>44119</v>
      </c>
      <c r="E10812">
        <v>36</v>
      </c>
      <c r="F10812" s="38">
        <f t="shared" si="168"/>
        <v>44119</v>
      </c>
    </row>
    <row r="10813" spans="1:6" x14ac:dyDescent="0.25">
      <c r="A10813" t="s">
        <v>25</v>
      </c>
      <c r="B10813" t="s">
        <v>29</v>
      </c>
      <c r="C10813" t="s">
        <v>30</v>
      </c>
      <c r="D10813" s="177">
        <v>44119</v>
      </c>
      <c r="E10813">
        <v>96</v>
      </c>
      <c r="F10813" s="38">
        <f t="shared" si="168"/>
        <v>44119</v>
      </c>
    </row>
    <row r="10814" spans="1:6" x14ac:dyDescent="0.25">
      <c r="A10814" t="s">
        <v>25</v>
      </c>
      <c r="B10814" t="s">
        <v>25</v>
      </c>
      <c r="C10814" t="s">
        <v>32</v>
      </c>
      <c r="D10814" s="177">
        <v>44119</v>
      </c>
      <c r="E10814">
        <v>84</v>
      </c>
      <c r="F10814" s="38">
        <f t="shared" si="168"/>
        <v>44119</v>
      </c>
    </row>
    <row r="10815" spans="1:6" x14ac:dyDescent="0.25">
      <c r="A10815" t="s">
        <v>264</v>
      </c>
      <c r="B10815" t="s">
        <v>83</v>
      </c>
      <c r="C10815" t="s">
        <v>85</v>
      </c>
      <c r="D10815" s="177">
        <v>44119</v>
      </c>
      <c r="E10815">
        <v>19</v>
      </c>
      <c r="F10815" s="38">
        <f t="shared" si="168"/>
        <v>44119</v>
      </c>
    </row>
    <row r="10816" spans="1:6" x14ac:dyDescent="0.25">
      <c r="A10816" t="s">
        <v>25</v>
      </c>
      <c r="B10816" t="s">
        <v>54</v>
      </c>
      <c r="C10816" t="s">
        <v>56</v>
      </c>
      <c r="D10816" s="177">
        <v>44119</v>
      </c>
      <c r="E10816">
        <v>126</v>
      </c>
      <c r="F10816" s="38">
        <f t="shared" si="168"/>
        <v>44119</v>
      </c>
    </row>
    <row r="10817" spans="1:6" x14ac:dyDescent="0.25">
      <c r="A10817" t="s">
        <v>25</v>
      </c>
      <c r="B10817" t="s">
        <v>54</v>
      </c>
      <c r="C10817" t="s">
        <v>55</v>
      </c>
      <c r="D10817" s="177">
        <v>44119</v>
      </c>
      <c r="E10817">
        <v>207</v>
      </c>
      <c r="F10817" s="38">
        <f t="shared" si="168"/>
        <v>44119</v>
      </c>
    </row>
    <row r="10818" spans="1:6" x14ac:dyDescent="0.25">
      <c r="A10818" t="s">
        <v>57</v>
      </c>
      <c r="B10818" t="s">
        <v>57</v>
      </c>
      <c r="C10818" t="s">
        <v>63</v>
      </c>
      <c r="D10818" s="177">
        <v>44119</v>
      </c>
      <c r="E10818">
        <v>34</v>
      </c>
      <c r="F10818" s="38">
        <f t="shared" si="168"/>
        <v>44119</v>
      </c>
    </row>
    <row r="10819" spans="1:6" x14ac:dyDescent="0.25">
      <c r="A10819" t="s">
        <v>263</v>
      </c>
      <c r="B10819" t="s">
        <v>199</v>
      </c>
      <c r="C10819" t="s">
        <v>447</v>
      </c>
      <c r="D10819" s="177">
        <v>44119</v>
      </c>
      <c r="E10819">
        <v>19</v>
      </c>
      <c r="F10819" s="38">
        <f t="shared" ref="F10819:F10882" si="169">D10819</f>
        <v>44119</v>
      </c>
    </row>
    <row r="10820" spans="1:6" x14ac:dyDescent="0.25">
      <c r="A10820" t="s">
        <v>263</v>
      </c>
      <c r="B10820" t="s">
        <v>199</v>
      </c>
      <c r="C10820" t="s">
        <v>75</v>
      </c>
      <c r="D10820" s="177">
        <v>44119</v>
      </c>
      <c r="E10820">
        <v>45</v>
      </c>
      <c r="F10820" s="38">
        <f t="shared" si="169"/>
        <v>44119</v>
      </c>
    </row>
    <row r="10821" spans="1:6" x14ac:dyDescent="0.25">
      <c r="A10821" t="s">
        <v>18</v>
      </c>
      <c r="B10821" t="s">
        <v>18</v>
      </c>
      <c r="C10821" t="s">
        <v>24</v>
      </c>
      <c r="D10821" s="177">
        <v>44119</v>
      </c>
      <c r="E10821">
        <v>53</v>
      </c>
      <c r="F10821" s="38">
        <f t="shared" si="169"/>
        <v>44119</v>
      </c>
    </row>
    <row r="10822" spans="1:6" x14ac:dyDescent="0.25">
      <c r="A10822" t="s">
        <v>18</v>
      </c>
      <c r="B10822" t="s">
        <v>18</v>
      </c>
      <c r="C10822" t="s">
        <v>23</v>
      </c>
      <c r="D10822" s="177">
        <v>44119</v>
      </c>
      <c r="E10822">
        <v>13</v>
      </c>
      <c r="F10822" s="38">
        <f t="shared" si="169"/>
        <v>44119</v>
      </c>
    </row>
    <row r="10823" spans="1:6" x14ac:dyDescent="0.25">
      <c r="A10823" t="s">
        <v>25</v>
      </c>
      <c r="B10823" t="s">
        <v>25</v>
      </c>
      <c r="C10823" t="s">
        <v>48</v>
      </c>
      <c r="D10823" s="177">
        <v>44119</v>
      </c>
      <c r="E10823">
        <v>14</v>
      </c>
      <c r="F10823" s="38">
        <f t="shared" si="169"/>
        <v>44119</v>
      </c>
    </row>
    <row r="10824" spans="1:6" x14ac:dyDescent="0.25">
      <c r="A10824" t="s">
        <v>25</v>
      </c>
      <c r="B10824" t="s">
        <v>25</v>
      </c>
      <c r="C10824" t="s">
        <v>47</v>
      </c>
      <c r="D10824" s="177">
        <v>44119</v>
      </c>
      <c r="E10824">
        <v>79</v>
      </c>
      <c r="F10824" s="38">
        <f t="shared" si="169"/>
        <v>44119</v>
      </c>
    </row>
    <row r="10825" spans="1:6" x14ac:dyDescent="0.25">
      <c r="A10825" t="s">
        <v>25</v>
      </c>
      <c r="B10825" t="s">
        <v>25</v>
      </c>
      <c r="C10825" t="s">
        <v>36</v>
      </c>
      <c r="D10825" s="177">
        <v>44119</v>
      </c>
      <c r="E10825">
        <v>31</v>
      </c>
      <c r="F10825" s="38">
        <f t="shared" si="169"/>
        <v>44119</v>
      </c>
    </row>
    <row r="10826" spans="1:6" x14ac:dyDescent="0.25">
      <c r="A10826" t="s">
        <v>25</v>
      </c>
      <c r="B10826" t="s">
        <v>25</v>
      </c>
      <c r="C10826" t="s">
        <v>35</v>
      </c>
      <c r="D10826" s="177">
        <v>44119</v>
      </c>
      <c r="E10826">
        <v>36</v>
      </c>
      <c r="F10826" s="38">
        <f t="shared" si="169"/>
        <v>44119</v>
      </c>
    </row>
    <row r="10827" spans="1:6" x14ac:dyDescent="0.25">
      <c r="A10827" t="s">
        <v>25</v>
      </c>
      <c r="B10827" t="s">
        <v>25</v>
      </c>
      <c r="C10827" t="s">
        <v>42</v>
      </c>
      <c r="D10827" s="177">
        <v>44119</v>
      </c>
      <c r="E10827">
        <v>53</v>
      </c>
      <c r="F10827" s="38">
        <f t="shared" si="169"/>
        <v>44119</v>
      </c>
    </row>
    <row r="10828" spans="1:6" x14ac:dyDescent="0.25">
      <c r="A10828" t="s">
        <v>25</v>
      </c>
      <c r="B10828" t="s">
        <v>25</v>
      </c>
      <c r="C10828" t="s">
        <v>39</v>
      </c>
      <c r="D10828" s="177">
        <v>44119</v>
      </c>
      <c r="E10828">
        <v>50</v>
      </c>
      <c r="F10828" s="38">
        <f t="shared" si="169"/>
        <v>44119</v>
      </c>
    </row>
    <row r="10829" spans="1:6" x14ac:dyDescent="0.25">
      <c r="A10829" t="s">
        <v>264</v>
      </c>
      <c r="B10829" t="s">
        <v>83</v>
      </c>
      <c r="C10829" t="s">
        <v>181</v>
      </c>
      <c r="D10829" s="177">
        <v>44119</v>
      </c>
      <c r="E10829">
        <v>18</v>
      </c>
      <c r="F10829" s="38">
        <f t="shared" si="169"/>
        <v>44119</v>
      </c>
    </row>
    <row r="10830" spans="1:6" x14ac:dyDescent="0.25">
      <c r="A10830" t="s">
        <v>264</v>
      </c>
      <c r="B10830" t="s">
        <v>83</v>
      </c>
      <c r="C10830" t="s">
        <v>80</v>
      </c>
      <c r="D10830" s="177">
        <v>44119</v>
      </c>
      <c r="E10830">
        <v>65</v>
      </c>
      <c r="F10830" s="38">
        <f t="shared" si="169"/>
        <v>44119</v>
      </c>
    </row>
    <row r="10831" spans="1:6" x14ac:dyDescent="0.25">
      <c r="A10831" t="s">
        <v>71</v>
      </c>
      <c r="B10831" t="s">
        <v>71</v>
      </c>
      <c r="C10831" t="s">
        <v>72</v>
      </c>
      <c r="D10831" s="177">
        <v>44119</v>
      </c>
      <c r="E10831">
        <v>87</v>
      </c>
      <c r="F10831" s="38">
        <f t="shared" si="169"/>
        <v>44119</v>
      </c>
    </row>
    <row r="10832" spans="1:6" x14ac:dyDescent="0.25">
      <c r="A10832" t="s">
        <v>57</v>
      </c>
      <c r="B10832" t="s">
        <v>57</v>
      </c>
      <c r="C10832" t="s">
        <v>59</v>
      </c>
      <c r="D10832" s="177">
        <v>44119</v>
      </c>
      <c r="E10832">
        <v>1</v>
      </c>
      <c r="F10832" s="38">
        <f t="shared" si="169"/>
        <v>44119</v>
      </c>
    </row>
    <row r="10833" spans="1:6" x14ac:dyDescent="0.25">
      <c r="A10833" t="s">
        <v>57</v>
      </c>
      <c r="B10833" t="s">
        <v>57</v>
      </c>
      <c r="C10833" t="s">
        <v>130</v>
      </c>
      <c r="D10833" s="177">
        <v>44119</v>
      </c>
      <c r="E10833">
        <v>26</v>
      </c>
      <c r="F10833" s="38">
        <f t="shared" si="169"/>
        <v>44119</v>
      </c>
    </row>
    <row r="10834" spans="1:6" x14ac:dyDescent="0.25">
      <c r="A10834" t="s">
        <v>370</v>
      </c>
      <c r="B10834" t="s">
        <v>371</v>
      </c>
      <c r="D10834" s="177">
        <v>44119</v>
      </c>
      <c r="E10834">
        <v>4</v>
      </c>
      <c r="F10834" s="38">
        <f t="shared" si="169"/>
        <v>44119</v>
      </c>
    </row>
    <row r="10835" spans="1:6" x14ac:dyDescent="0.25">
      <c r="A10835" t="s">
        <v>2</v>
      </c>
      <c r="B10835" t="s">
        <v>2</v>
      </c>
      <c r="C10835" t="s">
        <v>184</v>
      </c>
      <c r="D10835" s="177">
        <v>44119</v>
      </c>
      <c r="E10835">
        <v>35</v>
      </c>
      <c r="F10835" s="38">
        <f t="shared" si="169"/>
        <v>44119</v>
      </c>
    </row>
    <row r="10836" spans="1:6" x14ac:dyDescent="0.25">
      <c r="A10836" t="s">
        <v>25</v>
      </c>
      <c r="B10836" t="s">
        <v>25</v>
      </c>
      <c r="C10836" t="s">
        <v>45</v>
      </c>
      <c r="D10836" s="177">
        <v>44119</v>
      </c>
      <c r="E10836">
        <v>96</v>
      </c>
      <c r="F10836" s="38">
        <f t="shared" si="169"/>
        <v>44119</v>
      </c>
    </row>
    <row r="10837" spans="1:6" x14ac:dyDescent="0.25">
      <c r="A10837" t="s">
        <v>25</v>
      </c>
      <c r="B10837" t="s">
        <v>25</v>
      </c>
      <c r="C10837" t="s">
        <v>50</v>
      </c>
      <c r="D10837" s="177">
        <v>44119</v>
      </c>
      <c r="E10837">
        <v>20</v>
      </c>
      <c r="F10837" s="38">
        <f t="shared" si="169"/>
        <v>44119</v>
      </c>
    </row>
    <row r="10838" spans="1:6" x14ac:dyDescent="0.25">
      <c r="A10838" t="s">
        <v>25</v>
      </c>
      <c r="B10838" t="s">
        <v>25</v>
      </c>
      <c r="C10838" t="s">
        <v>38</v>
      </c>
      <c r="D10838" s="177">
        <v>44119</v>
      </c>
      <c r="E10838">
        <v>40</v>
      </c>
      <c r="F10838" s="38">
        <f t="shared" si="169"/>
        <v>44119</v>
      </c>
    </row>
    <row r="10839" spans="1:6" x14ac:dyDescent="0.25">
      <c r="A10839" t="s">
        <v>25</v>
      </c>
      <c r="B10839" t="s">
        <v>25</v>
      </c>
      <c r="C10839" t="s">
        <v>41</v>
      </c>
      <c r="D10839" s="177">
        <v>44119</v>
      </c>
      <c r="E10839">
        <v>22</v>
      </c>
      <c r="F10839" s="38">
        <f t="shared" si="169"/>
        <v>44119</v>
      </c>
    </row>
    <row r="10840" spans="1:6" x14ac:dyDescent="0.25">
      <c r="A10840" t="s">
        <v>25</v>
      </c>
      <c r="B10840" t="s">
        <v>25</v>
      </c>
      <c r="C10840" t="s">
        <v>39</v>
      </c>
      <c r="D10840" s="177">
        <v>44118</v>
      </c>
      <c r="E10840">
        <v>77</v>
      </c>
      <c r="F10840" s="38">
        <f t="shared" si="169"/>
        <v>44118</v>
      </c>
    </row>
    <row r="10841" spans="1:6" x14ac:dyDescent="0.25">
      <c r="A10841" t="s">
        <v>25</v>
      </c>
      <c r="B10841" t="s">
        <v>25</v>
      </c>
      <c r="C10841" t="s">
        <v>37</v>
      </c>
      <c r="D10841" s="177">
        <v>44118</v>
      </c>
      <c r="E10841">
        <v>108</v>
      </c>
      <c r="F10841" s="38">
        <f t="shared" si="169"/>
        <v>44118</v>
      </c>
    </row>
    <row r="10842" spans="1:6" x14ac:dyDescent="0.25">
      <c r="A10842" t="s">
        <v>25</v>
      </c>
      <c r="B10842" t="s">
        <v>25</v>
      </c>
      <c r="C10842" t="s">
        <v>49</v>
      </c>
      <c r="D10842" s="177">
        <v>44118</v>
      </c>
      <c r="E10842">
        <v>84</v>
      </c>
      <c r="F10842" s="38">
        <f t="shared" si="169"/>
        <v>44118</v>
      </c>
    </row>
    <row r="10843" spans="1:6" x14ac:dyDescent="0.25">
      <c r="A10843" t="s">
        <v>25</v>
      </c>
      <c r="B10843" t="s">
        <v>25</v>
      </c>
      <c r="C10843" t="s">
        <v>48</v>
      </c>
      <c r="D10843" s="177">
        <v>44118</v>
      </c>
      <c r="E10843">
        <v>10</v>
      </c>
      <c r="F10843" s="38">
        <f t="shared" si="169"/>
        <v>44118</v>
      </c>
    </row>
    <row r="10844" spans="1:6" x14ac:dyDescent="0.25">
      <c r="A10844" t="s">
        <v>25</v>
      </c>
      <c r="B10844" t="s">
        <v>25</v>
      </c>
      <c r="C10844" t="s">
        <v>47</v>
      </c>
      <c r="D10844" s="177">
        <v>44118</v>
      </c>
      <c r="E10844">
        <v>61</v>
      </c>
      <c r="F10844" s="38">
        <f t="shared" si="169"/>
        <v>44118</v>
      </c>
    </row>
    <row r="10845" spans="1:6" x14ac:dyDescent="0.25">
      <c r="A10845" t="s">
        <v>25</v>
      </c>
      <c r="B10845" t="s">
        <v>25</v>
      </c>
      <c r="C10845" t="s">
        <v>43</v>
      </c>
      <c r="D10845" s="177">
        <v>44118</v>
      </c>
      <c r="E10845">
        <v>22</v>
      </c>
      <c r="F10845" s="38">
        <f t="shared" si="169"/>
        <v>44118</v>
      </c>
    </row>
    <row r="10846" spans="1:6" x14ac:dyDescent="0.25">
      <c r="A10846" t="s">
        <v>25</v>
      </c>
      <c r="B10846" t="s">
        <v>25</v>
      </c>
      <c r="C10846" t="s">
        <v>31</v>
      </c>
      <c r="D10846" s="177">
        <v>44118</v>
      </c>
      <c r="E10846">
        <v>96</v>
      </c>
      <c r="F10846" s="38">
        <f t="shared" si="169"/>
        <v>44118</v>
      </c>
    </row>
    <row r="10847" spans="1:6" x14ac:dyDescent="0.25">
      <c r="A10847" t="s">
        <v>25</v>
      </c>
      <c r="B10847" t="s">
        <v>26</v>
      </c>
      <c r="C10847" t="s">
        <v>27</v>
      </c>
      <c r="D10847" s="177">
        <v>44118</v>
      </c>
      <c r="E10847">
        <v>34</v>
      </c>
      <c r="F10847" s="38">
        <f t="shared" si="169"/>
        <v>44118</v>
      </c>
    </row>
    <row r="10848" spans="1:6" x14ac:dyDescent="0.25">
      <c r="A10848" t="s">
        <v>18</v>
      </c>
      <c r="B10848" t="s">
        <v>18</v>
      </c>
      <c r="C10848" t="s">
        <v>24</v>
      </c>
      <c r="D10848" s="177">
        <v>44118</v>
      </c>
      <c r="E10848">
        <v>64</v>
      </c>
      <c r="F10848" s="38">
        <f t="shared" si="169"/>
        <v>44118</v>
      </c>
    </row>
    <row r="10849" spans="1:6" x14ac:dyDescent="0.25">
      <c r="A10849" t="s">
        <v>25</v>
      </c>
      <c r="B10849" t="s">
        <v>54</v>
      </c>
      <c r="C10849" t="s">
        <v>56</v>
      </c>
      <c r="D10849" s="177">
        <v>44118</v>
      </c>
      <c r="E10849">
        <v>135</v>
      </c>
      <c r="F10849" s="38">
        <f t="shared" si="169"/>
        <v>44118</v>
      </c>
    </row>
    <row r="10850" spans="1:6" x14ac:dyDescent="0.25">
      <c r="A10850" t="s">
        <v>57</v>
      </c>
      <c r="B10850" t="s">
        <v>57</v>
      </c>
      <c r="C10850" t="s">
        <v>63</v>
      </c>
      <c r="D10850" s="177">
        <v>44118</v>
      </c>
      <c r="E10850">
        <v>32</v>
      </c>
      <c r="F10850" s="38">
        <f t="shared" si="169"/>
        <v>44118</v>
      </c>
    </row>
    <row r="10851" spans="1:6" x14ac:dyDescent="0.25">
      <c r="A10851" t="s">
        <v>263</v>
      </c>
      <c r="B10851" t="s">
        <v>199</v>
      </c>
      <c r="C10851" t="s">
        <v>77</v>
      </c>
      <c r="D10851" s="177">
        <v>44118</v>
      </c>
      <c r="E10851">
        <v>46</v>
      </c>
      <c r="F10851" s="38">
        <f t="shared" si="169"/>
        <v>44118</v>
      </c>
    </row>
    <row r="10852" spans="1:6" x14ac:dyDescent="0.25">
      <c r="A10852" t="s">
        <v>91</v>
      </c>
      <c r="B10852" t="s">
        <v>91</v>
      </c>
      <c r="C10852" t="s">
        <v>97</v>
      </c>
      <c r="D10852" s="177">
        <v>44118</v>
      </c>
      <c r="E10852">
        <v>18</v>
      </c>
      <c r="F10852" s="38">
        <f t="shared" si="169"/>
        <v>44118</v>
      </c>
    </row>
    <row r="10853" spans="1:6" x14ac:dyDescent="0.25">
      <c r="A10853" t="s">
        <v>91</v>
      </c>
      <c r="B10853" t="s">
        <v>91</v>
      </c>
      <c r="C10853" t="s">
        <v>101</v>
      </c>
      <c r="D10853" s="177">
        <v>44118</v>
      </c>
      <c r="E10853">
        <v>45</v>
      </c>
      <c r="F10853" s="38">
        <f t="shared" si="169"/>
        <v>44118</v>
      </c>
    </row>
    <row r="10854" spans="1:6" x14ac:dyDescent="0.25">
      <c r="A10854" t="s">
        <v>25</v>
      </c>
      <c r="B10854" t="s">
        <v>25</v>
      </c>
      <c r="C10854" t="s">
        <v>41</v>
      </c>
      <c r="D10854" s="177">
        <v>44118</v>
      </c>
      <c r="E10854">
        <v>49</v>
      </c>
      <c r="F10854" s="38">
        <f t="shared" si="169"/>
        <v>44118</v>
      </c>
    </row>
    <row r="10855" spans="1:6" x14ac:dyDescent="0.25">
      <c r="A10855" t="s">
        <v>25</v>
      </c>
      <c r="B10855" t="s">
        <v>25</v>
      </c>
      <c r="C10855" t="s">
        <v>50</v>
      </c>
      <c r="D10855" s="177">
        <v>44118</v>
      </c>
      <c r="E10855">
        <v>23</v>
      </c>
      <c r="F10855" s="38">
        <f t="shared" si="169"/>
        <v>44118</v>
      </c>
    </row>
    <row r="10856" spans="1:6" x14ac:dyDescent="0.25">
      <c r="A10856" t="s">
        <v>25</v>
      </c>
      <c r="B10856" t="s">
        <v>25</v>
      </c>
      <c r="C10856" t="s">
        <v>45</v>
      </c>
      <c r="D10856" s="177">
        <v>44118</v>
      </c>
      <c r="E10856">
        <v>108</v>
      </c>
      <c r="F10856" s="38">
        <f t="shared" si="169"/>
        <v>44118</v>
      </c>
    </row>
    <row r="10857" spans="1:6" x14ac:dyDescent="0.25">
      <c r="A10857" t="s">
        <v>25</v>
      </c>
      <c r="B10857" t="s">
        <v>25</v>
      </c>
      <c r="C10857" t="s">
        <v>46</v>
      </c>
      <c r="D10857" s="177">
        <v>44118</v>
      </c>
      <c r="E10857">
        <v>25</v>
      </c>
      <c r="F10857" s="38">
        <f t="shared" si="169"/>
        <v>44118</v>
      </c>
    </row>
    <row r="10858" spans="1:6" x14ac:dyDescent="0.25">
      <c r="A10858" t="s">
        <v>25</v>
      </c>
      <c r="B10858" t="s">
        <v>25</v>
      </c>
      <c r="C10858" t="s">
        <v>32</v>
      </c>
      <c r="D10858" s="177">
        <v>44118</v>
      </c>
      <c r="E10858">
        <v>113</v>
      </c>
      <c r="F10858" s="38">
        <f t="shared" si="169"/>
        <v>44118</v>
      </c>
    </row>
    <row r="10859" spans="1:6" x14ac:dyDescent="0.25">
      <c r="A10859" t="s">
        <v>25</v>
      </c>
      <c r="B10859" t="s">
        <v>29</v>
      </c>
      <c r="C10859" t="s">
        <v>30</v>
      </c>
      <c r="D10859" s="177">
        <v>44118</v>
      </c>
      <c r="E10859">
        <v>103</v>
      </c>
      <c r="F10859" s="38">
        <f t="shared" si="169"/>
        <v>44118</v>
      </c>
    </row>
    <row r="10860" spans="1:6" x14ac:dyDescent="0.25">
      <c r="A10860" t="s">
        <v>57</v>
      </c>
      <c r="B10860" t="s">
        <v>57</v>
      </c>
      <c r="C10860" t="s">
        <v>62</v>
      </c>
      <c r="D10860" s="177">
        <v>44118</v>
      </c>
      <c r="E10860">
        <v>11</v>
      </c>
      <c r="F10860" s="38">
        <f t="shared" si="169"/>
        <v>44118</v>
      </c>
    </row>
    <row r="10861" spans="1:6" x14ac:dyDescent="0.25">
      <c r="A10861" t="s">
        <v>57</v>
      </c>
      <c r="B10861" t="s">
        <v>57</v>
      </c>
      <c r="C10861" t="s">
        <v>61</v>
      </c>
      <c r="D10861" s="177">
        <v>44118</v>
      </c>
      <c r="E10861">
        <v>7</v>
      </c>
      <c r="F10861" s="38">
        <f t="shared" si="169"/>
        <v>44118</v>
      </c>
    </row>
    <row r="10862" spans="1:6" x14ac:dyDescent="0.25">
      <c r="A10862" t="s">
        <v>25</v>
      </c>
      <c r="B10862" t="s">
        <v>25</v>
      </c>
      <c r="C10862" t="s">
        <v>53</v>
      </c>
      <c r="D10862" s="177">
        <v>44118</v>
      </c>
      <c r="E10862">
        <v>22</v>
      </c>
      <c r="F10862" s="38">
        <f t="shared" si="169"/>
        <v>44118</v>
      </c>
    </row>
    <row r="10863" spans="1:6" x14ac:dyDescent="0.25">
      <c r="A10863" t="s">
        <v>57</v>
      </c>
      <c r="B10863" t="s">
        <v>57</v>
      </c>
      <c r="C10863" t="s">
        <v>130</v>
      </c>
      <c r="D10863" s="177">
        <v>44118</v>
      </c>
      <c r="E10863">
        <v>19</v>
      </c>
      <c r="F10863" s="38">
        <f t="shared" si="169"/>
        <v>44118</v>
      </c>
    </row>
    <row r="10864" spans="1:6" x14ac:dyDescent="0.25">
      <c r="A10864" t="s">
        <v>91</v>
      </c>
      <c r="B10864" t="s">
        <v>91</v>
      </c>
      <c r="C10864" t="s">
        <v>96</v>
      </c>
      <c r="D10864" s="177">
        <v>44118</v>
      </c>
      <c r="E10864">
        <v>38</v>
      </c>
      <c r="F10864" s="38">
        <f t="shared" si="169"/>
        <v>44118</v>
      </c>
    </row>
    <row r="10865" spans="1:6" x14ac:dyDescent="0.25">
      <c r="A10865" t="s">
        <v>25</v>
      </c>
      <c r="B10865" t="s">
        <v>26</v>
      </c>
      <c r="C10865" t="s">
        <v>28</v>
      </c>
      <c r="D10865" s="177">
        <v>44118</v>
      </c>
      <c r="E10865">
        <v>42</v>
      </c>
      <c r="F10865" s="38">
        <f t="shared" si="169"/>
        <v>44118</v>
      </c>
    </row>
    <row r="10866" spans="1:6" x14ac:dyDescent="0.25">
      <c r="A10866" t="s">
        <v>337</v>
      </c>
      <c r="B10866" t="s">
        <v>338</v>
      </c>
      <c r="C10866" t="s">
        <v>177</v>
      </c>
      <c r="D10866" s="177">
        <v>44118</v>
      </c>
      <c r="E10866">
        <v>35</v>
      </c>
      <c r="F10866" s="38">
        <f t="shared" si="169"/>
        <v>44118</v>
      </c>
    </row>
    <row r="10867" spans="1:6" x14ac:dyDescent="0.25">
      <c r="A10867" t="s">
        <v>18</v>
      </c>
      <c r="B10867" t="s">
        <v>19</v>
      </c>
      <c r="C10867" t="s">
        <v>20</v>
      </c>
      <c r="D10867" s="177">
        <v>44118</v>
      </c>
      <c r="E10867">
        <v>51</v>
      </c>
      <c r="F10867" s="38">
        <f t="shared" si="169"/>
        <v>44118</v>
      </c>
    </row>
    <row r="10868" spans="1:6" x14ac:dyDescent="0.25">
      <c r="A10868" t="s">
        <v>25</v>
      </c>
      <c r="B10868" t="s">
        <v>25</v>
      </c>
      <c r="C10868" t="s">
        <v>36</v>
      </c>
      <c r="D10868" s="177">
        <v>44118</v>
      </c>
      <c r="E10868">
        <v>57</v>
      </c>
      <c r="F10868" s="38">
        <f t="shared" si="169"/>
        <v>44118</v>
      </c>
    </row>
    <row r="10869" spans="1:6" x14ac:dyDescent="0.25">
      <c r="A10869" t="s">
        <v>91</v>
      </c>
      <c r="B10869" t="s">
        <v>91</v>
      </c>
      <c r="C10869" t="s">
        <v>100</v>
      </c>
      <c r="D10869" s="177">
        <v>44118</v>
      </c>
      <c r="E10869">
        <v>153</v>
      </c>
      <c r="F10869" s="38">
        <f t="shared" si="169"/>
        <v>44118</v>
      </c>
    </row>
    <row r="10870" spans="1:6" x14ac:dyDescent="0.25">
      <c r="A10870" t="s">
        <v>264</v>
      </c>
      <c r="B10870" t="s">
        <v>83</v>
      </c>
      <c r="C10870" t="s">
        <v>80</v>
      </c>
      <c r="D10870" s="177">
        <v>44118</v>
      </c>
      <c r="E10870">
        <v>55</v>
      </c>
      <c r="F10870" s="38">
        <f t="shared" si="169"/>
        <v>44118</v>
      </c>
    </row>
    <row r="10871" spans="1:6" x14ac:dyDescent="0.25">
      <c r="A10871" t="s">
        <v>264</v>
      </c>
      <c r="B10871" t="s">
        <v>83</v>
      </c>
      <c r="C10871" t="s">
        <v>84</v>
      </c>
      <c r="D10871" s="177">
        <v>44118</v>
      </c>
      <c r="E10871">
        <v>166</v>
      </c>
      <c r="F10871" s="38">
        <f t="shared" si="169"/>
        <v>44118</v>
      </c>
    </row>
    <row r="10872" spans="1:6" x14ac:dyDescent="0.25">
      <c r="A10872" t="s">
        <v>264</v>
      </c>
      <c r="B10872" t="s">
        <v>83</v>
      </c>
      <c r="C10872" t="s">
        <v>85</v>
      </c>
      <c r="D10872" s="177">
        <v>44118</v>
      </c>
      <c r="E10872">
        <v>20</v>
      </c>
      <c r="F10872" s="38">
        <f t="shared" si="169"/>
        <v>44118</v>
      </c>
    </row>
    <row r="10873" spans="1:6" x14ac:dyDescent="0.25">
      <c r="A10873" t="s">
        <v>57</v>
      </c>
      <c r="B10873" t="s">
        <v>57</v>
      </c>
      <c r="C10873" t="s">
        <v>60</v>
      </c>
      <c r="D10873" s="177">
        <v>44118</v>
      </c>
      <c r="E10873">
        <v>14</v>
      </c>
      <c r="F10873" s="38">
        <f t="shared" si="169"/>
        <v>44118</v>
      </c>
    </row>
    <row r="10874" spans="1:6" x14ac:dyDescent="0.25">
      <c r="A10874" t="s">
        <v>263</v>
      </c>
      <c r="B10874" t="s">
        <v>199</v>
      </c>
      <c r="C10874" t="s">
        <v>447</v>
      </c>
      <c r="D10874" s="177">
        <v>44118</v>
      </c>
      <c r="E10874">
        <v>21</v>
      </c>
      <c r="F10874" s="38">
        <f t="shared" si="169"/>
        <v>44118</v>
      </c>
    </row>
    <row r="10875" spans="1:6" x14ac:dyDescent="0.25">
      <c r="A10875" t="s">
        <v>263</v>
      </c>
      <c r="B10875" t="s">
        <v>199</v>
      </c>
      <c r="C10875" t="s">
        <v>75</v>
      </c>
      <c r="D10875" s="177">
        <v>44118</v>
      </c>
      <c r="E10875">
        <v>27</v>
      </c>
      <c r="F10875" s="38">
        <f t="shared" si="169"/>
        <v>44118</v>
      </c>
    </row>
    <row r="10876" spans="1:6" x14ac:dyDescent="0.25">
      <c r="A10876" t="s">
        <v>370</v>
      </c>
      <c r="B10876" t="s">
        <v>371</v>
      </c>
      <c r="D10876" s="177">
        <v>44118</v>
      </c>
      <c r="E10876">
        <v>1</v>
      </c>
      <c r="F10876" s="38">
        <f t="shared" si="169"/>
        <v>44118</v>
      </c>
    </row>
    <row r="10877" spans="1:6" x14ac:dyDescent="0.25">
      <c r="A10877" t="s">
        <v>18</v>
      </c>
      <c r="B10877" t="s">
        <v>18</v>
      </c>
      <c r="C10877" t="s">
        <v>23</v>
      </c>
      <c r="D10877" s="177">
        <v>44118</v>
      </c>
      <c r="E10877">
        <v>13</v>
      </c>
      <c r="F10877" s="38">
        <f t="shared" si="169"/>
        <v>44118</v>
      </c>
    </row>
    <row r="10878" spans="1:6" x14ac:dyDescent="0.25">
      <c r="A10878" t="s">
        <v>91</v>
      </c>
      <c r="B10878" t="s">
        <v>91</v>
      </c>
      <c r="C10878" t="s">
        <v>94</v>
      </c>
      <c r="D10878" s="177">
        <v>44118</v>
      </c>
      <c r="E10878">
        <v>16</v>
      </c>
      <c r="F10878" s="38">
        <f t="shared" si="169"/>
        <v>44118</v>
      </c>
    </row>
    <row r="10879" spans="1:6" x14ac:dyDescent="0.25">
      <c r="A10879" t="s">
        <v>91</v>
      </c>
      <c r="B10879" t="s">
        <v>91</v>
      </c>
      <c r="C10879" t="s">
        <v>95</v>
      </c>
      <c r="D10879" s="177">
        <v>44118</v>
      </c>
      <c r="E10879">
        <v>2</v>
      </c>
      <c r="F10879" s="38">
        <f t="shared" si="169"/>
        <v>44118</v>
      </c>
    </row>
    <row r="10880" spans="1:6" x14ac:dyDescent="0.25">
      <c r="A10880" t="s">
        <v>264</v>
      </c>
      <c r="B10880" t="s">
        <v>83</v>
      </c>
      <c r="C10880" t="s">
        <v>90</v>
      </c>
      <c r="D10880" s="177">
        <v>44118</v>
      </c>
      <c r="E10880">
        <v>32</v>
      </c>
      <c r="F10880" s="38">
        <f t="shared" si="169"/>
        <v>44118</v>
      </c>
    </row>
    <row r="10881" spans="1:6" x14ac:dyDescent="0.25">
      <c r="A10881" t="s">
        <v>264</v>
      </c>
      <c r="B10881" t="s">
        <v>81</v>
      </c>
      <c r="C10881" t="s">
        <v>82</v>
      </c>
      <c r="D10881" s="177">
        <v>44118</v>
      </c>
      <c r="E10881">
        <v>45</v>
      </c>
      <c r="F10881" s="38">
        <f t="shared" si="169"/>
        <v>44118</v>
      </c>
    </row>
    <row r="10882" spans="1:6" x14ac:dyDescent="0.25">
      <c r="A10882" t="s">
        <v>264</v>
      </c>
      <c r="B10882" t="s">
        <v>83</v>
      </c>
      <c r="C10882" t="s">
        <v>181</v>
      </c>
      <c r="D10882" s="177">
        <v>44118</v>
      </c>
      <c r="E10882">
        <v>68</v>
      </c>
      <c r="F10882" s="38">
        <f t="shared" si="169"/>
        <v>44118</v>
      </c>
    </row>
    <row r="10883" spans="1:6" x14ac:dyDescent="0.25">
      <c r="A10883" t="s">
        <v>25</v>
      </c>
      <c r="B10883" t="s">
        <v>54</v>
      </c>
      <c r="C10883" t="s">
        <v>55</v>
      </c>
      <c r="D10883" s="177">
        <v>44118</v>
      </c>
      <c r="E10883">
        <v>179</v>
      </c>
      <c r="F10883" s="38">
        <f t="shared" ref="F10883:F10946" si="170">D10883</f>
        <v>44118</v>
      </c>
    </row>
    <row r="10884" spans="1:6" x14ac:dyDescent="0.25">
      <c r="A10884" t="s">
        <v>25</v>
      </c>
      <c r="B10884" t="s">
        <v>54</v>
      </c>
      <c r="C10884" t="s">
        <v>187</v>
      </c>
      <c r="D10884" s="177">
        <v>44118</v>
      </c>
      <c r="E10884">
        <v>1</v>
      </c>
      <c r="F10884" s="38">
        <f t="shared" si="170"/>
        <v>44118</v>
      </c>
    </row>
    <row r="10885" spans="1:6" x14ac:dyDescent="0.25">
      <c r="A10885" t="s">
        <v>71</v>
      </c>
      <c r="B10885" t="s">
        <v>71</v>
      </c>
      <c r="C10885" t="s">
        <v>72</v>
      </c>
      <c r="D10885" s="177">
        <v>44118</v>
      </c>
      <c r="E10885">
        <v>75</v>
      </c>
      <c r="F10885" s="38">
        <f t="shared" si="170"/>
        <v>44118</v>
      </c>
    </row>
    <row r="10886" spans="1:6" x14ac:dyDescent="0.25">
      <c r="A10886" t="s">
        <v>57</v>
      </c>
      <c r="B10886" t="s">
        <v>57</v>
      </c>
      <c r="C10886" t="s">
        <v>62</v>
      </c>
      <c r="D10886" s="177">
        <v>44117</v>
      </c>
      <c r="E10886">
        <v>4</v>
      </c>
      <c r="F10886" s="38">
        <f t="shared" si="170"/>
        <v>44117</v>
      </c>
    </row>
    <row r="10887" spans="1:6" x14ac:dyDescent="0.25">
      <c r="A10887" t="s">
        <v>263</v>
      </c>
      <c r="B10887" t="s">
        <v>199</v>
      </c>
      <c r="C10887" t="s">
        <v>75</v>
      </c>
      <c r="D10887" s="177">
        <v>44117</v>
      </c>
      <c r="E10887">
        <v>21</v>
      </c>
      <c r="F10887" s="38">
        <f t="shared" si="170"/>
        <v>44117</v>
      </c>
    </row>
    <row r="10888" spans="1:6" x14ac:dyDescent="0.25">
      <c r="A10888" t="s">
        <v>57</v>
      </c>
      <c r="B10888" t="s">
        <v>57</v>
      </c>
      <c r="C10888" t="s">
        <v>183</v>
      </c>
      <c r="D10888" s="177">
        <v>44117</v>
      </c>
      <c r="E10888">
        <v>1</v>
      </c>
      <c r="F10888" s="38">
        <f t="shared" si="170"/>
        <v>44117</v>
      </c>
    </row>
    <row r="10889" spans="1:6" x14ac:dyDescent="0.25">
      <c r="A10889" t="s">
        <v>57</v>
      </c>
      <c r="B10889" t="s">
        <v>57</v>
      </c>
      <c r="C10889" t="s">
        <v>58</v>
      </c>
      <c r="D10889" s="177">
        <v>44117</v>
      </c>
      <c r="E10889">
        <v>8</v>
      </c>
      <c r="F10889" s="38">
        <f t="shared" si="170"/>
        <v>44117</v>
      </c>
    </row>
    <row r="10890" spans="1:6" x14ac:dyDescent="0.25">
      <c r="A10890" t="s">
        <v>57</v>
      </c>
      <c r="B10890" t="s">
        <v>57</v>
      </c>
      <c r="C10890" t="s">
        <v>446</v>
      </c>
      <c r="D10890" s="177">
        <v>44117</v>
      </c>
      <c r="E10890">
        <v>18</v>
      </c>
      <c r="F10890" s="38">
        <f t="shared" si="170"/>
        <v>44117</v>
      </c>
    </row>
    <row r="10891" spans="1:6" x14ac:dyDescent="0.25">
      <c r="A10891" t="s">
        <v>57</v>
      </c>
      <c r="B10891" t="s">
        <v>57</v>
      </c>
      <c r="C10891" t="s">
        <v>130</v>
      </c>
      <c r="D10891" s="177">
        <v>44117</v>
      </c>
      <c r="E10891">
        <v>36</v>
      </c>
      <c r="F10891" s="38">
        <f t="shared" si="170"/>
        <v>44117</v>
      </c>
    </row>
    <row r="10892" spans="1:6" x14ac:dyDescent="0.25">
      <c r="A10892" t="s">
        <v>264</v>
      </c>
      <c r="B10892" t="s">
        <v>83</v>
      </c>
      <c r="C10892" t="s">
        <v>80</v>
      </c>
      <c r="D10892" s="177">
        <v>44117</v>
      </c>
      <c r="E10892">
        <v>67</v>
      </c>
      <c r="F10892" s="38">
        <f t="shared" si="170"/>
        <v>44117</v>
      </c>
    </row>
    <row r="10893" spans="1:6" x14ac:dyDescent="0.25">
      <c r="A10893" t="s">
        <v>91</v>
      </c>
      <c r="B10893" t="s">
        <v>91</v>
      </c>
      <c r="C10893" t="s">
        <v>92</v>
      </c>
      <c r="D10893" s="177">
        <v>44117</v>
      </c>
      <c r="E10893">
        <v>12</v>
      </c>
      <c r="F10893" s="38">
        <f t="shared" si="170"/>
        <v>44117</v>
      </c>
    </row>
    <row r="10894" spans="1:6" x14ac:dyDescent="0.25">
      <c r="A10894" t="s">
        <v>91</v>
      </c>
      <c r="B10894" t="s">
        <v>91</v>
      </c>
      <c r="C10894" t="s">
        <v>101</v>
      </c>
      <c r="D10894" s="177">
        <v>44117</v>
      </c>
      <c r="E10894">
        <v>31</v>
      </c>
      <c r="F10894" s="38">
        <f t="shared" si="170"/>
        <v>44117</v>
      </c>
    </row>
    <row r="10895" spans="1:6" x14ac:dyDescent="0.25">
      <c r="A10895" t="s">
        <v>91</v>
      </c>
      <c r="B10895" t="s">
        <v>91</v>
      </c>
      <c r="C10895" t="s">
        <v>98</v>
      </c>
      <c r="D10895" s="177">
        <v>44117</v>
      </c>
      <c r="E10895">
        <v>2</v>
      </c>
      <c r="F10895" s="38">
        <f t="shared" si="170"/>
        <v>44117</v>
      </c>
    </row>
    <row r="10896" spans="1:6" x14ac:dyDescent="0.25">
      <c r="A10896" t="s">
        <v>25</v>
      </c>
      <c r="B10896" t="s">
        <v>29</v>
      </c>
      <c r="C10896" t="s">
        <v>30</v>
      </c>
      <c r="D10896" s="177">
        <v>44117</v>
      </c>
      <c r="E10896">
        <v>102</v>
      </c>
      <c r="F10896" s="38">
        <f t="shared" si="170"/>
        <v>44117</v>
      </c>
    </row>
    <row r="10897" spans="1:6" x14ac:dyDescent="0.25">
      <c r="A10897" t="s">
        <v>25</v>
      </c>
      <c r="B10897" t="s">
        <v>25</v>
      </c>
      <c r="C10897" t="s">
        <v>50</v>
      </c>
      <c r="D10897" s="177">
        <v>44117</v>
      </c>
      <c r="E10897">
        <v>22</v>
      </c>
      <c r="F10897" s="38">
        <f t="shared" si="170"/>
        <v>44117</v>
      </c>
    </row>
    <row r="10898" spans="1:6" x14ac:dyDescent="0.25">
      <c r="A10898" t="s">
        <v>25</v>
      </c>
      <c r="B10898" t="s">
        <v>25</v>
      </c>
      <c r="C10898" t="s">
        <v>47</v>
      </c>
      <c r="D10898" s="177">
        <v>44117</v>
      </c>
      <c r="E10898">
        <v>44</v>
      </c>
      <c r="F10898" s="38">
        <f t="shared" si="170"/>
        <v>44117</v>
      </c>
    </row>
    <row r="10899" spans="1:6" x14ac:dyDescent="0.25">
      <c r="A10899" t="s">
        <v>25</v>
      </c>
      <c r="B10899" t="s">
        <v>25</v>
      </c>
      <c r="C10899" t="s">
        <v>45</v>
      </c>
      <c r="D10899" s="177">
        <v>44117</v>
      </c>
      <c r="E10899">
        <v>69</v>
      </c>
      <c r="F10899" s="38">
        <f t="shared" si="170"/>
        <v>44117</v>
      </c>
    </row>
    <row r="10900" spans="1:6" x14ac:dyDescent="0.25">
      <c r="A10900" t="s">
        <v>25</v>
      </c>
      <c r="B10900" t="s">
        <v>25</v>
      </c>
      <c r="C10900" t="s">
        <v>37</v>
      </c>
      <c r="D10900" s="177">
        <v>44117</v>
      </c>
      <c r="E10900">
        <v>68</v>
      </c>
      <c r="F10900" s="38">
        <f t="shared" si="170"/>
        <v>44117</v>
      </c>
    </row>
    <row r="10901" spans="1:6" x14ac:dyDescent="0.25">
      <c r="A10901" t="s">
        <v>25</v>
      </c>
      <c r="B10901" t="s">
        <v>25</v>
      </c>
      <c r="C10901" t="s">
        <v>36</v>
      </c>
      <c r="D10901" s="177">
        <v>44117</v>
      </c>
      <c r="E10901">
        <v>14</v>
      </c>
      <c r="F10901" s="38">
        <f t="shared" si="170"/>
        <v>44117</v>
      </c>
    </row>
    <row r="10902" spans="1:6" x14ac:dyDescent="0.25">
      <c r="A10902" t="s">
        <v>25</v>
      </c>
      <c r="B10902" t="s">
        <v>25</v>
      </c>
      <c r="C10902" t="s">
        <v>34</v>
      </c>
      <c r="D10902" s="177">
        <v>44117</v>
      </c>
      <c r="E10902">
        <v>63</v>
      </c>
      <c r="F10902" s="38">
        <f t="shared" si="170"/>
        <v>44117</v>
      </c>
    </row>
    <row r="10903" spans="1:6" x14ac:dyDescent="0.25">
      <c r="A10903" t="s">
        <v>263</v>
      </c>
      <c r="B10903" t="s">
        <v>199</v>
      </c>
      <c r="C10903" t="s">
        <v>77</v>
      </c>
      <c r="D10903" s="177">
        <v>44117</v>
      </c>
      <c r="E10903">
        <v>30</v>
      </c>
      <c r="F10903" s="38">
        <f t="shared" si="170"/>
        <v>44117</v>
      </c>
    </row>
    <row r="10904" spans="1:6" x14ac:dyDescent="0.25">
      <c r="A10904" t="s">
        <v>71</v>
      </c>
      <c r="B10904" t="s">
        <v>71</v>
      </c>
      <c r="C10904" t="s">
        <v>72</v>
      </c>
      <c r="D10904" s="177">
        <v>44117</v>
      </c>
      <c r="E10904">
        <v>72</v>
      </c>
      <c r="F10904" s="38">
        <f t="shared" si="170"/>
        <v>44117</v>
      </c>
    </row>
    <row r="10905" spans="1:6" x14ac:dyDescent="0.25">
      <c r="A10905" t="s">
        <v>57</v>
      </c>
      <c r="B10905" t="s">
        <v>57</v>
      </c>
      <c r="C10905" t="s">
        <v>63</v>
      </c>
      <c r="D10905" s="177">
        <v>44117</v>
      </c>
      <c r="E10905">
        <v>16</v>
      </c>
      <c r="F10905" s="38">
        <f t="shared" si="170"/>
        <v>44117</v>
      </c>
    </row>
    <row r="10906" spans="1:6" x14ac:dyDescent="0.25">
      <c r="A10906" t="s">
        <v>25</v>
      </c>
      <c r="B10906" t="s">
        <v>54</v>
      </c>
      <c r="C10906" t="s">
        <v>55</v>
      </c>
      <c r="D10906" s="177">
        <v>44117</v>
      </c>
      <c r="E10906">
        <v>163</v>
      </c>
      <c r="F10906" s="38">
        <f t="shared" si="170"/>
        <v>44117</v>
      </c>
    </row>
    <row r="10907" spans="1:6" x14ac:dyDescent="0.25">
      <c r="A10907" t="s">
        <v>25</v>
      </c>
      <c r="B10907" t="s">
        <v>54</v>
      </c>
      <c r="C10907" t="s">
        <v>56</v>
      </c>
      <c r="D10907" s="177">
        <v>44117</v>
      </c>
      <c r="E10907">
        <v>174</v>
      </c>
      <c r="F10907" s="38">
        <f t="shared" si="170"/>
        <v>44117</v>
      </c>
    </row>
    <row r="10908" spans="1:6" x14ac:dyDescent="0.25">
      <c r="A10908" t="s">
        <v>264</v>
      </c>
      <c r="B10908" t="s">
        <v>83</v>
      </c>
      <c r="C10908" t="s">
        <v>181</v>
      </c>
      <c r="D10908" s="177">
        <v>44117</v>
      </c>
      <c r="E10908">
        <v>80</v>
      </c>
      <c r="F10908" s="38">
        <f t="shared" si="170"/>
        <v>44117</v>
      </c>
    </row>
    <row r="10909" spans="1:6" x14ac:dyDescent="0.25">
      <c r="A10909" t="s">
        <v>25</v>
      </c>
      <c r="B10909" t="s">
        <v>25</v>
      </c>
      <c r="C10909" t="s">
        <v>39</v>
      </c>
      <c r="D10909" s="177">
        <v>44117</v>
      </c>
      <c r="E10909">
        <v>81</v>
      </c>
      <c r="F10909" s="38">
        <f t="shared" si="170"/>
        <v>44117</v>
      </c>
    </row>
    <row r="10910" spans="1:6" x14ac:dyDescent="0.25">
      <c r="A10910" t="s">
        <v>25</v>
      </c>
      <c r="B10910" t="s">
        <v>25</v>
      </c>
      <c r="C10910" t="s">
        <v>42</v>
      </c>
      <c r="D10910" s="177">
        <v>44117</v>
      </c>
      <c r="E10910">
        <v>26</v>
      </c>
      <c r="F10910" s="38">
        <f t="shared" si="170"/>
        <v>44117</v>
      </c>
    </row>
    <row r="10911" spans="1:6" x14ac:dyDescent="0.25">
      <c r="A10911" t="s">
        <v>25</v>
      </c>
      <c r="B10911" t="s">
        <v>25</v>
      </c>
      <c r="C10911" t="s">
        <v>41</v>
      </c>
      <c r="D10911" s="177">
        <v>44117</v>
      </c>
      <c r="E10911">
        <v>30</v>
      </c>
      <c r="F10911" s="38">
        <f t="shared" si="170"/>
        <v>44117</v>
      </c>
    </row>
    <row r="10912" spans="1:6" x14ac:dyDescent="0.25">
      <c r="A10912" t="s">
        <v>25</v>
      </c>
      <c r="B10912" t="s">
        <v>25</v>
      </c>
      <c r="C10912" t="s">
        <v>186</v>
      </c>
      <c r="D10912" s="177">
        <v>44117</v>
      </c>
      <c r="E10912">
        <v>1</v>
      </c>
      <c r="F10912" s="38">
        <f t="shared" si="170"/>
        <v>44117</v>
      </c>
    </row>
    <row r="10913" spans="1:6" x14ac:dyDescent="0.25">
      <c r="A10913" t="s">
        <v>25</v>
      </c>
      <c r="B10913" t="s">
        <v>25</v>
      </c>
      <c r="C10913" t="s">
        <v>48</v>
      </c>
      <c r="D10913" s="177">
        <v>44117</v>
      </c>
      <c r="E10913">
        <v>11</v>
      </c>
      <c r="F10913" s="38">
        <f t="shared" si="170"/>
        <v>44117</v>
      </c>
    </row>
    <row r="10914" spans="1:6" x14ac:dyDescent="0.25">
      <c r="A10914" t="s">
        <v>18</v>
      </c>
      <c r="B10914" t="s">
        <v>18</v>
      </c>
      <c r="D10914" s="177">
        <v>44117</v>
      </c>
      <c r="E10914">
        <v>2</v>
      </c>
      <c r="F10914" s="38">
        <f t="shared" si="170"/>
        <v>44117</v>
      </c>
    </row>
    <row r="10915" spans="1:6" x14ac:dyDescent="0.25">
      <c r="A10915" t="s">
        <v>18</v>
      </c>
      <c r="B10915" t="s">
        <v>18</v>
      </c>
      <c r="C10915" t="s">
        <v>24</v>
      </c>
      <c r="D10915" s="177">
        <v>44117</v>
      </c>
      <c r="E10915">
        <v>61</v>
      </c>
      <c r="F10915" s="38">
        <f t="shared" si="170"/>
        <v>44117</v>
      </c>
    </row>
    <row r="10916" spans="1:6" x14ac:dyDescent="0.25">
      <c r="A10916" t="s">
        <v>91</v>
      </c>
      <c r="B10916" t="s">
        <v>91</v>
      </c>
      <c r="C10916" t="s">
        <v>102</v>
      </c>
      <c r="D10916" s="177">
        <v>44117</v>
      </c>
      <c r="E10916">
        <v>25</v>
      </c>
      <c r="F10916" s="38">
        <f t="shared" si="170"/>
        <v>44117</v>
      </c>
    </row>
    <row r="10917" spans="1:6" x14ac:dyDescent="0.25">
      <c r="A10917" t="s">
        <v>264</v>
      </c>
      <c r="B10917" t="s">
        <v>83</v>
      </c>
      <c r="C10917" t="s">
        <v>84</v>
      </c>
      <c r="D10917" s="177">
        <v>44117</v>
      </c>
      <c r="E10917">
        <v>174</v>
      </c>
      <c r="F10917" s="38">
        <f t="shared" si="170"/>
        <v>44117</v>
      </c>
    </row>
    <row r="10918" spans="1:6" x14ac:dyDescent="0.25">
      <c r="A10918" t="s">
        <v>264</v>
      </c>
      <c r="B10918" t="s">
        <v>81</v>
      </c>
      <c r="C10918" t="s">
        <v>82</v>
      </c>
      <c r="D10918" s="177">
        <v>44117</v>
      </c>
      <c r="E10918">
        <v>46</v>
      </c>
      <c r="F10918" s="38">
        <f t="shared" si="170"/>
        <v>44117</v>
      </c>
    </row>
    <row r="10919" spans="1:6" x14ac:dyDescent="0.25">
      <c r="A10919" t="s">
        <v>264</v>
      </c>
      <c r="B10919" t="s">
        <v>83</v>
      </c>
      <c r="C10919" t="s">
        <v>90</v>
      </c>
      <c r="D10919" s="177">
        <v>44117</v>
      </c>
      <c r="E10919">
        <v>1</v>
      </c>
      <c r="F10919" s="38">
        <f t="shared" si="170"/>
        <v>44117</v>
      </c>
    </row>
    <row r="10920" spans="1:6" x14ac:dyDescent="0.25">
      <c r="A10920" t="s">
        <v>25</v>
      </c>
      <c r="B10920" t="s">
        <v>54</v>
      </c>
      <c r="C10920" t="s">
        <v>187</v>
      </c>
      <c r="D10920" s="177">
        <v>44117</v>
      </c>
      <c r="E10920">
        <v>1</v>
      </c>
      <c r="F10920" s="38">
        <f t="shared" si="170"/>
        <v>44117</v>
      </c>
    </row>
    <row r="10921" spans="1:6" x14ac:dyDescent="0.25">
      <c r="A10921" t="s">
        <v>25</v>
      </c>
      <c r="B10921" t="s">
        <v>25</v>
      </c>
      <c r="C10921" t="s">
        <v>31</v>
      </c>
      <c r="D10921" s="177">
        <v>44117</v>
      </c>
      <c r="E10921">
        <v>66</v>
      </c>
      <c r="F10921" s="38">
        <f t="shared" si="170"/>
        <v>44117</v>
      </c>
    </row>
    <row r="10922" spans="1:6" x14ac:dyDescent="0.25">
      <c r="A10922" t="s">
        <v>25</v>
      </c>
      <c r="B10922" t="s">
        <v>26</v>
      </c>
      <c r="C10922" t="s">
        <v>27</v>
      </c>
      <c r="D10922" s="177">
        <v>44117</v>
      </c>
      <c r="E10922">
        <v>36</v>
      </c>
      <c r="F10922" s="38">
        <f t="shared" si="170"/>
        <v>44117</v>
      </c>
    </row>
    <row r="10923" spans="1:6" x14ac:dyDescent="0.25">
      <c r="A10923" t="s">
        <v>25</v>
      </c>
      <c r="B10923" t="s">
        <v>25</v>
      </c>
      <c r="C10923" t="s">
        <v>43</v>
      </c>
      <c r="D10923" s="177">
        <v>44117</v>
      </c>
      <c r="E10923">
        <v>40</v>
      </c>
      <c r="F10923" s="38">
        <f t="shared" si="170"/>
        <v>44117</v>
      </c>
    </row>
    <row r="10924" spans="1:6" x14ac:dyDescent="0.25">
      <c r="A10924" t="s">
        <v>25</v>
      </c>
      <c r="B10924" t="s">
        <v>25</v>
      </c>
      <c r="C10924" t="s">
        <v>49</v>
      </c>
      <c r="D10924" s="177">
        <v>44117</v>
      </c>
      <c r="E10924">
        <v>85</v>
      </c>
      <c r="F10924" s="38">
        <f t="shared" si="170"/>
        <v>44117</v>
      </c>
    </row>
    <row r="10925" spans="1:6" x14ac:dyDescent="0.25">
      <c r="A10925" t="s">
        <v>25</v>
      </c>
      <c r="B10925" t="s">
        <v>25</v>
      </c>
      <c r="C10925" t="s">
        <v>38</v>
      </c>
      <c r="D10925" s="177">
        <v>44117</v>
      </c>
      <c r="E10925">
        <v>30</v>
      </c>
      <c r="F10925" s="38">
        <f t="shared" si="170"/>
        <v>44117</v>
      </c>
    </row>
    <row r="10926" spans="1:6" x14ac:dyDescent="0.25">
      <c r="A10926" t="s">
        <v>91</v>
      </c>
      <c r="B10926" t="s">
        <v>91</v>
      </c>
      <c r="C10926" t="s">
        <v>100</v>
      </c>
      <c r="D10926" s="177">
        <v>44117</v>
      </c>
      <c r="E10926">
        <v>109</v>
      </c>
      <c r="F10926" s="38">
        <f t="shared" si="170"/>
        <v>44117</v>
      </c>
    </row>
    <row r="10927" spans="1:6" x14ac:dyDescent="0.25">
      <c r="A10927" t="s">
        <v>263</v>
      </c>
      <c r="B10927" t="s">
        <v>199</v>
      </c>
      <c r="C10927" t="s">
        <v>447</v>
      </c>
      <c r="D10927" s="177">
        <v>44117</v>
      </c>
      <c r="E10927">
        <v>25</v>
      </c>
      <c r="F10927" s="38">
        <f t="shared" si="170"/>
        <v>44117</v>
      </c>
    </row>
    <row r="10928" spans="1:6" x14ac:dyDescent="0.25">
      <c r="A10928" t="s">
        <v>57</v>
      </c>
      <c r="B10928" t="s">
        <v>57</v>
      </c>
      <c r="C10928" t="s">
        <v>61</v>
      </c>
      <c r="D10928" s="177">
        <v>44117</v>
      </c>
      <c r="E10928">
        <v>26</v>
      </c>
      <c r="F10928" s="38">
        <f t="shared" si="170"/>
        <v>44117</v>
      </c>
    </row>
    <row r="10929" spans="1:6" x14ac:dyDescent="0.25">
      <c r="A10929" t="s">
        <v>25</v>
      </c>
      <c r="B10929" t="s">
        <v>25</v>
      </c>
      <c r="C10929" t="s">
        <v>53</v>
      </c>
      <c r="D10929" s="177">
        <v>44117</v>
      </c>
      <c r="E10929">
        <v>61</v>
      </c>
      <c r="F10929" s="38">
        <f t="shared" si="170"/>
        <v>44117</v>
      </c>
    </row>
    <row r="10930" spans="1:6" x14ac:dyDescent="0.25">
      <c r="A10930" t="s">
        <v>57</v>
      </c>
      <c r="B10930" t="s">
        <v>57</v>
      </c>
      <c r="C10930" t="s">
        <v>60</v>
      </c>
      <c r="D10930" s="177">
        <v>44117</v>
      </c>
      <c r="E10930">
        <v>1</v>
      </c>
      <c r="F10930" s="38">
        <f t="shared" si="170"/>
        <v>44117</v>
      </c>
    </row>
    <row r="10931" spans="1:6" x14ac:dyDescent="0.25">
      <c r="A10931" t="s">
        <v>25</v>
      </c>
      <c r="B10931" t="s">
        <v>25</v>
      </c>
      <c r="C10931" t="s">
        <v>32</v>
      </c>
      <c r="D10931" s="177">
        <v>44117</v>
      </c>
      <c r="E10931">
        <v>130</v>
      </c>
      <c r="F10931" s="38">
        <f t="shared" si="170"/>
        <v>44117</v>
      </c>
    </row>
    <row r="10932" spans="1:6" x14ac:dyDescent="0.25">
      <c r="A10932" t="s">
        <v>337</v>
      </c>
      <c r="B10932" t="s">
        <v>338</v>
      </c>
      <c r="C10932" t="s">
        <v>177</v>
      </c>
      <c r="D10932" s="177">
        <v>44117</v>
      </c>
      <c r="E10932">
        <v>41</v>
      </c>
      <c r="F10932" s="38">
        <f t="shared" si="170"/>
        <v>44117</v>
      </c>
    </row>
    <row r="10933" spans="1:6" x14ac:dyDescent="0.25">
      <c r="A10933" t="s">
        <v>18</v>
      </c>
      <c r="B10933" t="s">
        <v>19</v>
      </c>
      <c r="C10933" t="s">
        <v>20</v>
      </c>
      <c r="D10933" s="177">
        <v>44117</v>
      </c>
      <c r="E10933">
        <v>48</v>
      </c>
      <c r="F10933" s="38">
        <f t="shared" si="170"/>
        <v>44117</v>
      </c>
    </row>
    <row r="10934" spans="1:6" x14ac:dyDescent="0.25">
      <c r="A10934" t="s">
        <v>18</v>
      </c>
      <c r="B10934" t="s">
        <v>18</v>
      </c>
      <c r="C10934" t="s">
        <v>23</v>
      </c>
      <c r="D10934" s="177">
        <v>44117</v>
      </c>
      <c r="E10934">
        <v>25</v>
      </c>
      <c r="F10934" s="38">
        <f t="shared" si="170"/>
        <v>44117</v>
      </c>
    </row>
    <row r="10935" spans="1:6" x14ac:dyDescent="0.25">
      <c r="A10935" t="s">
        <v>25</v>
      </c>
      <c r="B10935" t="s">
        <v>25</v>
      </c>
      <c r="C10935" t="s">
        <v>46</v>
      </c>
      <c r="D10935" s="177">
        <v>44117</v>
      </c>
      <c r="E10935">
        <v>58</v>
      </c>
      <c r="F10935" s="38">
        <f t="shared" si="170"/>
        <v>44117</v>
      </c>
    </row>
    <row r="10936" spans="1:6" x14ac:dyDescent="0.25">
      <c r="A10936" t="s">
        <v>25</v>
      </c>
      <c r="B10936" t="s">
        <v>25</v>
      </c>
      <c r="C10936" t="s">
        <v>50</v>
      </c>
      <c r="D10936" s="177">
        <v>44116</v>
      </c>
      <c r="E10936">
        <v>31</v>
      </c>
      <c r="F10936" s="38">
        <f t="shared" si="170"/>
        <v>44116</v>
      </c>
    </row>
    <row r="10937" spans="1:6" x14ac:dyDescent="0.25">
      <c r="A10937" t="s">
        <v>25</v>
      </c>
      <c r="B10937" t="s">
        <v>25</v>
      </c>
      <c r="C10937" t="s">
        <v>41</v>
      </c>
      <c r="D10937" s="177">
        <v>44116</v>
      </c>
      <c r="E10937">
        <v>31</v>
      </c>
      <c r="F10937" s="38">
        <f t="shared" si="170"/>
        <v>44116</v>
      </c>
    </row>
    <row r="10938" spans="1:6" x14ac:dyDescent="0.25">
      <c r="A10938" t="s">
        <v>18</v>
      </c>
      <c r="B10938" t="s">
        <v>18</v>
      </c>
      <c r="D10938" s="177">
        <v>44116</v>
      </c>
      <c r="E10938">
        <v>1</v>
      </c>
      <c r="F10938" s="38">
        <f t="shared" si="170"/>
        <v>44116</v>
      </c>
    </row>
    <row r="10939" spans="1:6" x14ac:dyDescent="0.25">
      <c r="A10939" t="s">
        <v>57</v>
      </c>
      <c r="B10939" t="s">
        <v>57</v>
      </c>
      <c r="C10939" t="s">
        <v>130</v>
      </c>
      <c r="D10939" s="177">
        <v>44116</v>
      </c>
      <c r="E10939">
        <v>37</v>
      </c>
      <c r="F10939" s="38">
        <f t="shared" si="170"/>
        <v>44116</v>
      </c>
    </row>
    <row r="10940" spans="1:6" x14ac:dyDescent="0.25">
      <c r="A10940" t="s">
        <v>71</v>
      </c>
      <c r="B10940" t="s">
        <v>71</v>
      </c>
      <c r="C10940" t="s">
        <v>72</v>
      </c>
      <c r="D10940" s="177">
        <v>44116</v>
      </c>
      <c r="E10940">
        <v>86</v>
      </c>
      <c r="F10940" s="38">
        <f t="shared" si="170"/>
        <v>44116</v>
      </c>
    </row>
    <row r="10941" spans="1:6" x14ac:dyDescent="0.25">
      <c r="A10941" t="s">
        <v>264</v>
      </c>
      <c r="B10941" t="s">
        <v>83</v>
      </c>
      <c r="C10941" t="s">
        <v>80</v>
      </c>
      <c r="D10941" s="177">
        <v>44116</v>
      </c>
      <c r="E10941">
        <v>37</v>
      </c>
      <c r="F10941" s="38">
        <f t="shared" si="170"/>
        <v>44116</v>
      </c>
    </row>
    <row r="10942" spans="1:6" x14ac:dyDescent="0.25">
      <c r="A10942" t="s">
        <v>264</v>
      </c>
      <c r="B10942" t="s">
        <v>83</v>
      </c>
      <c r="C10942" t="s">
        <v>90</v>
      </c>
      <c r="D10942" s="177">
        <v>44116</v>
      </c>
      <c r="E10942">
        <v>35</v>
      </c>
      <c r="F10942" s="38">
        <f t="shared" si="170"/>
        <v>44116</v>
      </c>
    </row>
    <row r="10943" spans="1:6" x14ac:dyDescent="0.25">
      <c r="A10943" t="s">
        <v>264</v>
      </c>
      <c r="B10943" t="s">
        <v>83</v>
      </c>
      <c r="C10943" t="s">
        <v>179</v>
      </c>
      <c r="D10943" s="177">
        <v>44116</v>
      </c>
      <c r="E10943">
        <v>56</v>
      </c>
      <c r="F10943" s="38">
        <f t="shared" si="170"/>
        <v>44116</v>
      </c>
    </row>
    <row r="10944" spans="1:6" x14ac:dyDescent="0.25">
      <c r="A10944" t="s">
        <v>264</v>
      </c>
      <c r="B10944" t="s">
        <v>83</v>
      </c>
      <c r="C10944" t="s">
        <v>181</v>
      </c>
      <c r="D10944" s="177">
        <v>44116</v>
      </c>
      <c r="E10944">
        <v>30</v>
      </c>
      <c r="F10944" s="38">
        <f t="shared" si="170"/>
        <v>44116</v>
      </c>
    </row>
    <row r="10945" spans="1:6" x14ac:dyDescent="0.25">
      <c r="A10945" t="s">
        <v>25</v>
      </c>
      <c r="B10945" t="s">
        <v>25</v>
      </c>
      <c r="C10945" t="s">
        <v>36</v>
      </c>
      <c r="D10945" s="177">
        <v>44116</v>
      </c>
      <c r="E10945">
        <v>16</v>
      </c>
      <c r="F10945" s="38">
        <f t="shared" si="170"/>
        <v>44116</v>
      </c>
    </row>
    <row r="10946" spans="1:6" x14ac:dyDescent="0.25">
      <c r="A10946" t="s">
        <v>25</v>
      </c>
      <c r="B10946" t="s">
        <v>25</v>
      </c>
      <c r="C10946" t="s">
        <v>47</v>
      </c>
      <c r="D10946" s="177">
        <v>44116</v>
      </c>
      <c r="E10946">
        <v>73</v>
      </c>
      <c r="F10946" s="38">
        <f t="shared" si="170"/>
        <v>44116</v>
      </c>
    </row>
    <row r="10947" spans="1:6" x14ac:dyDescent="0.25">
      <c r="A10947" t="s">
        <v>18</v>
      </c>
      <c r="B10947" t="s">
        <v>18</v>
      </c>
      <c r="C10947" t="s">
        <v>24</v>
      </c>
      <c r="D10947" s="177">
        <v>44116</v>
      </c>
      <c r="E10947">
        <v>57</v>
      </c>
      <c r="F10947" s="38">
        <f t="shared" ref="F10947:F11010" si="171">D10947</f>
        <v>44116</v>
      </c>
    </row>
    <row r="10948" spans="1:6" x14ac:dyDescent="0.25">
      <c r="A10948" t="s">
        <v>18</v>
      </c>
      <c r="B10948" t="s">
        <v>18</v>
      </c>
      <c r="C10948" t="s">
        <v>23</v>
      </c>
      <c r="D10948" s="177">
        <v>44116</v>
      </c>
      <c r="E10948">
        <v>13</v>
      </c>
      <c r="F10948" s="38">
        <f t="shared" si="171"/>
        <v>44116</v>
      </c>
    </row>
    <row r="10949" spans="1:6" x14ac:dyDescent="0.25">
      <c r="A10949" t="s">
        <v>18</v>
      </c>
      <c r="B10949" t="s">
        <v>19</v>
      </c>
      <c r="C10949" t="s">
        <v>20</v>
      </c>
      <c r="D10949" s="177">
        <v>44116</v>
      </c>
      <c r="E10949">
        <v>42</v>
      </c>
      <c r="F10949" s="38">
        <f t="shared" si="171"/>
        <v>44116</v>
      </c>
    </row>
    <row r="10950" spans="1:6" x14ac:dyDescent="0.25">
      <c r="A10950" t="s">
        <v>337</v>
      </c>
      <c r="B10950" t="s">
        <v>338</v>
      </c>
      <c r="C10950" t="s">
        <v>177</v>
      </c>
      <c r="D10950" s="177">
        <v>44116</v>
      </c>
      <c r="E10950">
        <v>36</v>
      </c>
      <c r="F10950" s="38">
        <f t="shared" si="171"/>
        <v>44116</v>
      </c>
    </row>
    <row r="10951" spans="1:6" x14ac:dyDescent="0.25">
      <c r="A10951" t="s">
        <v>57</v>
      </c>
      <c r="B10951" t="s">
        <v>57</v>
      </c>
      <c r="C10951" t="s">
        <v>60</v>
      </c>
      <c r="D10951" s="177">
        <v>44116</v>
      </c>
      <c r="E10951">
        <v>31</v>
      </c>
      <c r="F10951" s="38">
        <f t="shared" si="171"/>
        <v>44116</v>
      </c>
    </row>
    <row r="10952" spans="1:6" x14ac:dyDescent="0.25">
      <c r="A10952" t="s">
        <v>25</v>
      </c>
      <c r="B10952" t="s">
        <v>54</v>
      </c>
      <c r="C10952" t="s">
        <v>55</v>
      </c>
      <c r="D10952" s="177">
        <v>44116</v>
      </c>
      <c r="E10952">
        <v>93</v>
      </c>
      <c r="F10952" s="38">
        <f t="shared" si="171"/>
        <v>44116</v>
      </c>
    </row>
    <row r="10953" spans="1:6" x14ac:dyDescent="0.25">
      <c r="A10953" t="s">
        <v>57</v>
      </c>
      <c r="B10953" t="s">
        <v>57</v>
      </c>
      <c r="C10953" t="s">
        <v>63</v>
      </c>
      <c r="D10953" s="177">
        <v>44116</v>
      </c>
      <c r="E10953">
        <v>2</v>
      </c>
      <c r="F10953" s="38">
        <f t="shared" si="171"/>
        <v>44116</v>
      </c>
    </row>
    <row r="10954" spans="1:6" x14ac:dyDescent="0.25">
      <c r="A10954" t="s">
        <v>263</v>
      </c>
      <c r="B10954" t="s">
        <v>199</v>
      </c>
      <c r="C10954" t="s">
        <v>75</v>
      </c>
      <c r="D10954" s="177">
        <v>44116</v>
      </c>
      <c r="E10954">
        <v>2</v>
      </c>
      <c r="F10954" s="38">
        <f t="shared" si="171"/>
        <v>44116</v>
      </c>
    </row>
    <row r="10955" spans="1:6" x14ac:dyDescent="0.25">
      <c r="A10955" t="s">
        <v>263</v>
      </c>
      <c r="B10955" t="s">
        <v>199</v>
      </c>
      <c r="C10955" t="s">
        <v>447</v>
      </c>
      <c r="D10955" s="177">
        <v>44116</v>
      </c>
      <c r="E10955">
        <v>19</v>
      </c>
      <c r="F10955" s="38">
        <f t="shared" si="171"/>
        <v>44116</v>
      </c>
    </row>
    <row r="10956" spans="1:6" x14ac:dyDescent="0.25">
      <c r="A10956" t="s">
        <v>91</v>
      </c>
      <c r="B10956" t="s">
        <v>91</v>
      </c>
      <c r="C10956" t="s">
        <v>100</v>
      </c>
      <c r="D10956" s="177">
        <v>44116</v>
      </c>
      <c r="E10956">
        <v>100</v>
      </c>
      <c r="F10956" s="38">
        <f t="shared" si="171"/>
        <v>44116</v>
      </c>
    </row>
    <row r="10957" spans="1:6" x14ac:dyDescent="0.25">
      <c r="A10957" t="s">
        <v>91</v>
      </c>
      <c r="B10957" t="s">
        <v>91</v>
      </c>
      <c r="C10957" t="s">
        <v>101</v>
      </c>
      <c r="D10957" s="177">
        <v>44116</v>
      </c>
      <c r="E10957">
        <v>53</v>
      </c>
      <c r="F10957" s="38">
        <f t="shared" si="171"/>
        <v>44116</v>
      </c>
    </row>
    <row r="10958" spans="1:6" x14ac:dyDescent="0.25">
      <c r="A10958" t="s">
        <v>25</v>
      </c>
      <c r="B10958" t="s">
        <v>25</v>
      </c>
      <c r="C10958" t="s">
        <v>32</v>
      </c>
      <c r="D10958" s="177">
        <v>44116</v>
      </c>
      <c r="E10958">
        <v>56</v>
      </c>
      <c r="F10958" s="38">
        <f t="shared" si="171"/>
        <v>44116</v>
      </c>
    </row>
    <row r="10959" spans="1:6" x14ac:dyDescent="0.25">
      <c r="A10959" t="s">
        <v>25</v>
      </c>
      <c r="B10959" t="s">
        <v>25</v>
      </c>
      <c r="C10959" t="s">
        <v>46</v>
      </c>
      <c r="D10959" s="177">
        <v>44116</v>
      </c>
      <c r="E10959">
        <v>28</v>
      </c>
      <c r="F10959" s="38">
        <f t="shared" si="171"/>
        <v>44116</v>
      </c>
    </row>
    <row r="10960" spans="1:6" x14ac:dyDescent="0.25">
      <c r="A10960" t="s">
        <v>25</v>
      </c>
      <c r="B10960" t="s">
        <v>25</v>
      </c>
      <c r="C10960" t="s">
        <v>45</v>
      </c>
      <c r="D10960" s="177">
        <v>44116</v>
      </c>
      <c r="E10960">
        <v>25</v>
      </c>
      <c r="F10960" s="38">
        <f t="shared" si="171"/>
        <v>44116</v>
      </c>
    </row>
    <row r="10961" spans="1:6" x14ac:dyDescent="0.25">
      <c r="A10961" t="s">
        <v>25</v>
      </c>
      <c r="B10961" t="s">
        <v>25</v>
      </c>
      <c r="C10961" t="s">
        <v>34</v>
      </c>
      <c r="D10961" s="177">
        <v>44116</v>
      </c>
      <c r="E10961">
        <v>57</v>
      </c>
      <c r="F10961" s="38">
        <f t="shared" si="171"/>
        <v>44116</v>
      </c>
    </row>
    <row r="10962" spans="1:6" x14ac:dyDescent="0.25">
      <c r="A10962" t="s">
        <v>25</v>
      </c>
      <c r="B10962" t="s">
        <v>25</v>
      </c>
      <c r="C10962" t="s">
        <v>37</v>
      </c>
      <c r="D10962" s="177">
        <v>44116</v>
      </c>
      <c r="E10962">
        <v>24</v>
      </c>
      <c r="F10962" s="38">
        <f t="shared" si="171"/>
        <v>44116</v>
      </c>
    </row>
    <row r="10963" spans="1:6" x14ac:dyDescent="0.25">
      <c r="A10963" t="s">
        <v>264</v>
      </c>
      <c r="B10963" t="s">
        <v>81</v>
      </c>
      <c r="C10963" t="s">
        <v>82</v>
      </c>
      <c r="D10963" s="177">
        <v>44116</v>
      </c>
      <c r="E10963">
        <v>23</v>
      </c>
      <c r="F10963" s="38">
        <f t="shared" si="171"/>
        <v>44116</v>
      </c>
    </row>
    <row r="10964" spans="1:6" x14ac:dyDescent="0.25">
      <c r="A10964" t="s">
        <v>91</v>
      </c>
      <c r="B10964" t="s">
        <v>91</v>
      </c>
      <c r="C10964" t="s">
        <v>96</v>
      </c>
      <c r="D10964" s="177">
        <v>44116</v>
      </c>
      <c r="E10964">
        <v>1</v>
      </c>
      <c r="F10964" s="38">
        <f t="shared" si="171"/>
        <v>44116</v>
      </c>
    </row>
    <row r="10965" spans="1:6" x14ac:dyDescent="0.25">
      <c r="A10965" t="s">
        <v>91</v>
      </c>
      <c r="B10965" t="s">
        <v>91</v>
      </c>
      <c r="C10965" t="s">
        <v>98</v>
      </c>
      <c r="D10965" s="177">
        <v>44116</v>
      </c>
      <c r="E10965">
        <v>50</v>
      </c>
      <c r="F10965" s="38">
        <f t="shared" si="171"/>
        <v>44116</v>
      </c>
    </row>
    <row r="10966" spans="1:6" x14ac:dyDescent="0.25">
      <c r="A10966" t="s">
        <v>25</v>
      </c>
      <c r="B10966" t="s">
        <v>25</v>
      </c>
      <c r="C10966" t="s">
        <v>53</v>
      </c>
      <c r="D10966" s="177">
        <v>44116</v>
      </c>
      <c r="E10966">
        <v>22</v>
      </c>
      <c r="F10966" s="38">
        <f t="shared" si="171"/>
        <v>44116</v>
      </c>
    </row>
    <row r="10967" spans="1:6" x14ac:dyDescent="0.25">
      <c r="A10967" t="s">
        <v>57</v>
      </c>
      <c r="B10967" t="s">
        <v>57</v>
      </c>
      <c r="C10967" t="s">
        <v>446</v>
      </c>
      <c r="D10967" s="177">
        <v>44116</v>
      </c>
      <c r="E10967">
        <v>17</v>
      </c>
      <c r="F10967" s="38">
        <f t="shared" si="171"/>
        <v>44116</v>
      </c>
    </row>
    <row r="10968" spans="1:6" x14ac:dyDescent="0.25">
      <c r="A10968" t="s">
        <v>57</v>
      </c>
      <c r="B10968" t="s">
        <v>57</v>
      </c>
      <c r="C10968" t="s">
        <v>62</v>
      </c>
      <c r="D10968" s="177">
        <v>44116</v>
      </c>
      <c r="E10968">
        <v>36</v>
      </c>
      <c r="F10968" s="38">
        <f t="shared" si="171"/>
        <v>44116</v>
      </c>
    </row>
    <row r="10969" spans="1:6" x14ac:dyDescent="0.25">
      <c r="A10969" t="s">
        <v>25</v>
      </c>
      <c r="B10969" t="s">
        <v>25</v>
      </c>
      <c r="C10969" t="s">
        <v>39</v>
      </c>
      <c r="D10969" s="177">
        <v>44116</v>
      </c>
      <c r="E10969">
        <v>59</v>
      </c>
      <c r="F10969" s="38">
        <f t="shared" si="171"/>
        <v>44116</v>
      </c>
    </row>
    <row r="10970" spans="1:6" x14ac:dyDescent="0.25">
      <c r="A10970" t="s">
        <v>25</v>
      </c>
      <c r="B10970" t="s">
        <v>25</v>
      </c>
      <c r="C10970" t="s">
        <v>48</v>
      </c>
      <c r="D10970" s="177">
        <v>44116</v>
      </c>
      <c r="E10970">
        <v>9</v>
      </c>
      <c r="F10970" s="38">
        <f t="shared" si="171"/>
        <v>44116</v>
      </c>
    </row>
    <row r="10971" spans="1:6" x14ac:dyDescent="0.25">
      <c r="A10971" t="s">
        <v>25</v>
      </c>
      <c r="B10971" t="s">
        <v>25</v>
      </c>
      <c r="C10971" t="s">
        <v>49</v>
      </c>
      <c r="D10971" s="177">
        <v>44116</v>
      </c>
      <c r="E10971">
        <v>47</v>
      </c>
      <c r="F10971" s="38">
        <f t="shared" si="171"/>
        <v>44116</v>
      </c>
    </row>
    <row r="10972" spans="1:6" x14ac:dyDescent="0.25">
      <c r="A10972" t="s">
        <v>25</v>
      </c>
      <c r="B10972" t="s">
        <v>25</v>
      </c>
      <c r="C10972" t="s">
        <v>31</v>
      </c>
      <c r="D10972" s="177">
        <v>44116</v>
      </c>
      <c r="E10972">
        <v>56</v>
      </c>
      <c r="F10972" s="38">
        <f t="shared" si="171"/>
        <v>44116</v>
      </c>
    </row>
    <row r="10973" spans="1:6" x14ac:dyDescent="0.25">
      <c r="A10973" t="s">
        <v>91</v>
      </c>
      <c r="B10973" t="s">
        <v>91</v>
      </c>
      <c r="C10973" t="s">
        <v>97</v>
      </c>
      <c r="D10973" s="177">
        <v>44116</v>
      </c>
      <c r="E10973">
        <v>31</v>
      </c>
      <c r="F10973" s="38">
        <f t="shared" si="171"/>
        <v>44116</v>
      </c>
    </row>
    <row r="10974" spans="1:6" x14ac:dyDescent="0.25">
      <c r="A10974" t="s">
        <v>264</v>
      </c>
      <c r="B10974" t="s">
        <v>83</v>
      </c>
      <c r="C10974" t="s">
        <v>84</v>
      </c>
      <c r="D10974" s="177">
        <v>44116</v>
      </c>
      <c r="E10974">
        <v>198</v>
      </c>
      <c r="F10974" s="38">
        <f t="shared" si="171"/>
        <v>44116</v>
      </c>
    </row>
    <row r="10975" spans="1:6" x14ac:dyDescent="0.25">
      <c r="A10975" t="s">
        <v>25</v>
      </c>
      <c r="B10975" t="s">
        <v>54</v>
      </c>
      <c r="C10975" t="s">
        <v>56</v>
      </c>
      <c r="D10975" s="177">
        <v>44116</v>
      </c>
      <c r="E10975">
        <v>26</v>
      </c>
      <c r="F10975" s="38">
        <f t="shared" si="171"/>
        <v>44116</v>
      </c>
    </row>
    <row r="10976" spans="1:6" x14ac:dyDescent="0.25">
      <c r="A10976" t="s">
        <v>263</v>
      </c>
      <c r="B10976" t="s">
        <v>199</v>
      </c>
      <c r="C10976" t="s">
        <v>77</v>
      </c>
      <c r="D10976" s="177">
        <v>44116</v>
      </c>
      <c r="E10976">
        <v>54</v>
      </c>
      <c r="F10976" s="38">
        <f t="shared" si="171"/>
        <v>44116</v>
      </c>
    </row>
    <row r="10977" spans="1:6" x14ac:dyDescent="0.25">
      <c r="A10977" t="s">
        <v>370</v>
      </c>
      <c r="B10977" t="s">
        <v>371</v>
      </c>
      <c r="D10977" s="177">
        <v>44115</v>
      </c>
      <c r="E10977">
        <v>1</v>
      </c>
      <c r="F10977" s="38">
        <f t="shared" si="171"/>
        <v>44115</v>
      </c>
    </row>
    <row r="10978" spans="1:6" x14ac:dyDescent="0.25">
      <c r="A10978" t="s">
        <v>57</v>
      </c>
      <c r="B10978" t="s">
        <v>57</v>
      </c>
      <c r="C10978" t="s">
        <v>130</v>
      </c>
      <c r="D10978" s="177">
        <v>44114</v>
      </c>
      <c r="E10978">
        <v>4</v>
      </c>
      <c r="F10978" s="38">
        <f t="shared" si="171"/>
        <v>44114</v>
      </c>
    </row>
    <row r="10979" spans="1:6" x14ac:dyDescent="0.25">
      <c r="A10979" t="s">
        <v>91</v>
      </c>
      <c r="B10979" t="s">
        <v>91</v>
      </c>
      <c r="C10979" t="s">
        <v>100</v>
      </c>
      <c r="D10979" s="177">
        <v>44114</v>
      </c>
      <c r="E10979">
        <v>36</v>
      </c>
      <c r="F10979" s="38">
        <f t="shared" si="171"/>
        <v>44114</v>
      </c>
    </row>
    <row r="10980" spans="1:6" x14ac:dyDescent="0.25">
      <c r="A10980" t="s">
        <v>264</v>
      </c>
      <c r="B10980" t="s">
        <v>83</v>
      </c>
      <c r="C10980" t="s">
        <v>181</v>
      </c>
      <c r="D10980" s="177">
        <v>44113</v>
      </c>
      <c r="E10980">
        <v>1</v>
      </c>
      <c r="F10980" s="38">
        <f t="shared" si="171"/>
        <v>44113</v>
      </c>
    </row>
    <row r="10981" spans="1:6" x14ac:dyDescent="0.25">
      <c r="A10981" t="s">
        <v>264</v>
      </c>
      <c r="B10981" t="s">
        <v>81</v>
      </c>
      <c r="C10981" t="s">
        <v>82</v>
      </c>
      <c r="D10981" s="177">
        <v>44113</v>
      </c>
      <c r="E10981">
        <v>39</v>
      </c>
      <c r="F10981" s="38">
        <f t="shared" si="171"/>
        <v>44113</v>
      </c>
    </row>
    <row r="10982" spans="1:6" x14ac:dyDescent="0.25">
      <c r="A10982" t="s">
        <v>91</v>
      </c>
      <c r="B10982" t="s">
        <v>91</v>
      </c>
      <c r="C10982" t="s">
        <v>95</v>
      </c>
      <c r="D10982" s="177">
        <v>44113</v>
      </c>
      <c r="E10982">
        <v>15</v>
      </c>
      <c r="F10982" s="38">
        <f t="shared" si="171"/>
        <v>44113</v>
      </c>
    </row>
    <row r="10983" spans="1:6" x14ac:dyDescent="0.25">
      <c r="A10983" t="s">
        <v>91</v>
      </c>
      <c r="B10983" t="s">
        <v>91</v>
      </c>
      <c r="C10983" t="s">
        <v>94</v>
      </c>
      <c r="D10983" s="177">
        <v>44113</v>
      </c>
      <c r="E10983">
        <v>15</v>
      </c>
      <c r="F10983" s="38">
        <f t="shared" si="171"/>
        <v>44113</v>
      </c>
    </row>
    <row r="10984" spans="1:6" x14ac:dyDescent="0.25">
      <c r="A10984" t="s">
        <v>264</v>
      </c>
      <c r="B10984" t="s">
        <v>83</v>
      </c>
      <c r="C10984" t="s">
        <v>90</v>
      </c>
      <c r="D10984" s="177">
        <v>44113</v>
      </c>
      <c r="E10984">
        <v>41</v>
      </c>
      <c r="F10984" s="38">
        <f t="shared" si="171"/>
        <v>44113</v>
      </c>
    </row>
    <row r="10985" spans="1:6" x14ac:dyDescent="0.25">
      <c r="A10985" t="s">
        <v>71</v>
      </c>
      <c r="B10985" t="s">
        <v>71</v>
      </c>
      <c r="C10985" t="s">
        <v>72</v>
      </c>
      <c r="D10985" s="177">
        <v>44113</v>
      </c>
      <c r="E10985">
        <v>23</v>
      </c>
      <c r="F10985" s="38">
        <f t="shared" si="171"/>
        <v>44113</v>
      </c>
    </row>
    <row r="10986" spans="1:6" x14ac:dyDescent="0.25">
      <c r="A10986" t="s">
        <v>25</v>
      </c>
      <c r="B10986" t="s">
        <v>54</v>
      </c>
      <c r="C10986" t="s">
        <v>55</v>
      </c>
      <c r="D10986" s="177">
        <v>44113</v>
      </c>
      <c r="E10986">
        <v>98</v>
      </c>
      <c r="F10986" s="38">
        <f t="shared" si="171"/>
        <v>44113</v>
      </c>
    </row>
    <row r="10987" spans="1:6" x14ac:dyDescent="0.25">
      <c r="A10987" t="s">
        <v>25</v>
      </c>
      <c r="B10987" t="s">
        <v>25</v>
      </c>
      <c r="C10987" t="s">
        <v>41</v>
      </c>
      <c r="D10987" s="177">
        <v>44113</v>
      </c>
      <c r="E10987">
        <v>30</v>
      </c>
      <c r="F10987" s="38">
        <f t="shared" si="171"/>
        <v>44113</v>
      </c>
    </row>
    <row r="10988" spans="1:6" x14ac:dyDescent="0.25">
      <c r="A10988" t="s">
        <v>264</v>
      </c>
      <c r="B10988" t="s">
        <v>83</v>
      </c>
      <c r="C10988" t="s">
        <v>80</v>
      </c>
      <c r="D10988" s="177">
        <v>44113</v>
      </c>
      <c r="E10988">
        <v>17</v>
      </c>
      <c r="F10988" s="38">
        <f t="shared" si="171"/>
        <v>44113</v>
      </c>
    </row>
    <row r="10989" spans="1:6" x14ac:dyDescent="0.25">
      <c r="A10989" t="s">
        <v>263</v>
      </c>
      <c r="B10989" t="s">
        <v>199</v>
      </c>
      <c r="C10989" t="s">
        <v>447</v>
      </c>
      <c r="D10989" s="177">
        <v>44113</v>
      </c>
      <c r="E10989">
        <v>9</v>
      </c>
      <c r="F10989" s="38">
        <f t="shared" si="171"/>
        <v>44113</v>
      </c>
    </row>
    <row r="10990" spans="1:6" x14ac:dyDescent="0.25">
      <c r="A10990" t="s">
        <v>263</v>
      </c>
      <c r="B10990" t="s">
        <v>199</v>
      </c>
      <c r="C10990" t="s">
        <v>75</v>
      </c>
      <c r="D10990" s="177">
        <v>44113</v>
      </c>
      <c r="E10990">
        <v>3</v>
      </c>
      <c r="F10990" s="38">
        <f t="shared" si="171"/>
        <v>44113</v>
      </c>
    </row>
    <row r="10991" spans="1:6" x14ac:dyDescent="0.25">
      <c r="A10991" t="s">
        <v>337</v>
      </c>
      <c r="B10991" t="s">
        <v>338</v>
      </c>
      <c r="C10991" t="s">
        <v>177</v>
      </c>
      <c r="D10991" s="177">
        <v>44113</v>
      </c>
      <c r="E10991">
        <v>2</v>
      </c>
      <c r="F10991" s="38">
        <f t="shared" si="171"/>
        <v>44113</v>
      </c>
    </row>
    <row r="10992" spans="1:6" x14ac:dyDescent="0.25">
      <c r="A10992" t="s">
        <v>18</v>
      </c>
      <c r="B10992" t="s">
        <v>19</v>
      </c>
      <c r="C10992" t="s">
        <v>20</v>
      </c>
      <c r="D10992" s="177">
        <v>44113</v>
      </c>
      <c r="E10992">
        <v>44</v>
      </c>
      <c r="F10992" s="38">
        <f t="shared" si="171"/>
        <v>44113</v>
      </c>
    </row>
    <row r="10993" spans="1:6" x14ac:dyDescent="0.25">
      <c r="A10993" t="s">
        <v>18</v>
      </c>
      <c r="B10993" t="s">
        <v>18</v>
      </c>
      <c r="C10993" t="s">
        <v>23</v>
      </c>
      <c r="D10993" s="177">
        <v>44113</v>
      </c>
      <c r="E10993">
        <v>32</v>
      </c>
      <c r="F10993" s="38">
        <f t="shared" si="171"/>
        <v>44113</v>
      </c>
    </row>
    <row r="10994" spans="1:6" x14ac:dyDescent="0.25">
      <c r="A10994" t="s">
        <v>25</v>
      </c>
      <c r="B10994" t="s">
        <v>25</v>
      </c>
      <c r="C10994" t="s">
        <v>47</v>
      </c>
      <c r="D10994" s="177">
        <v>44113</v>
      </c>
      <c r="E10994">
        <v>44</v>
      </c>
      <c r="F10994" s="38">
        <f t="shared" si="171"/>
        <v>44113</v>
      </c>
    </row>
    <row r="10995" spans="1:6" x14ac:dyDescent="0.25">
      <c r="A10995" t="s">
        <v>25</v>
      </c>
      <c r="B10995" t="s">
        <v>25</v>
      </c>
      <c r="C10995" t="s">
        <v>36</v>
      </c>
      <c r="D10995" s="177">
        <v>44113</v>
      </c>
      <c r="E10995">
        <v>1</v>
      </c>
      <c r="F10995" s="38">
        <f t="shared" si="171"/>
        <v>44113</v>
      </c>
    </row>
    <row r="10996" spans="1:6" x14ac:dyDescent="0.25">
      <c r="A10996" t="s">
        <v>25</v>
      </c>
      <c r="B10996" t="s">
        <v>54</v>
      </c>
      <c r="C10996" t="s">
        <v>56</v>
      </c>
      <c r="D10996" s="177">
        <v>44113</v>
      </c>
      <c r="E10996">
        <v>90</v>
      </c>
      <c r="F10996" s="38">
        <f t="shared" si="171"/>
        <v>44113</v>
      </c>
    </row>
    <row r="10997" spans="1:6" x14ac:dyDescent="0.25">
      <c r="A10997" t="s">
        <v>263</v>
      </c>
      <c r="B10997" t="s">
        <v>199</v>
      </c>
      <c r="C10997" t="s">
        <v>77</v>
      </c>
      <c r="D10997" s="177">
        <v>44113</v>
      </c>
      <c r="E10997">
        <v>30</v>
      </c>
      <c r="F10997" s="38">
        <f t="shared" si="171"/>
        <v>44113</v>
      </c>
    </row>
    <row r="10998" spans="1:6" x14ac:dyDescent="0.25">
      <c r="A10998" t="s">
        <v>57</v>
      </c>
      <c r="B10998" t="s">
        <v>57</v>
      </c>
      <c r="C10998" t="s">
        <v>63</v>
      </c>
      <c r="D10998" s="177">
        <v>44113</v>
      </c>
      <c r="E10998">
        <v>33</v>
      </c>
      <c r="F10998" s="38">
        <f t="shared" si="171"/>
        <v>44113</v>
      </c>
    </row>
    <row r="10999" spans="1:6" x14ac:dyDescent="0.25">
      <c r="A10999" t="s">
        <v>264</v>
      </c>
      <c r="B10999" t="s">
        <v>83</v>
      </c>
      <c r="C10999" t="s">
        <v>84</v>
      </c>
      <c r="D10999" s="177">
        <v>44113</v>
      </c>
      <c r="E10999">
        <v>43</v>
      </c>
      <c r="F10999" s="38">
        <f t="shared" si="171"/>
        <v>44113</v>
      </c>
    </row>
    <row r="11000" spans="1:6" x14ac:dyDescent="0.25">
      <c r="A11000" t="s">
        <v>91</v>
      </c>
      <c r="B11000" t="s">
        <v>91</v>
      </c>
      <c r="C11000" t="s">
        <v>97</v>
      </c>
      <c r="D11000" s="177">
        <v>44113</v>
      </c>
      <c r="E11000">
        <v>1</v>
      </c>
      <c r="F11000" s="38">
        <f t="shared" si="171"/>
        <v>44113</v>
      </c>
    </row>
    <row r="11001" spans="1:6" x14ac:dyDescent="0.25">
      <c r="A11001" t="s">
        <v>25</v>
      </c>
      <c r="B11001" t="s">
        <v>25</v>
      </c>
      <c r="C11001" t="s">
        <v>31</v>
      </c>
      <c r="D11001" s="177">
        <v>44113</v>
      </c>
      <c r="E11001">
        <v>1</v>
      </c>
      <c r="F11001" s="38">
        <f t="shared" si="171"/>
        <v>44113</v>
      </c>
    </row>
    <row r="11002" spans="1:6" x14ac:dyDescent="0.25">
      <c r="A11002" t="s">
        <v>25</v>
      </c>
      <c r="B11002" t="s">
        <v>26</v>
      </c>
      <c r="C11002" t="s">
        <v>28</v>
      </c>
      <c r="D11002" s="177">
        <v>44113</v>
      </c>
      <c r="E11002">
        <v>36</v>
      </c>
      <c r="F11002" s="38">
        <f t="shared" si="171"/>
        <v>44113</v>
      </c>
    </row>
    <row r="11003" spans="1:6" x14ac:dyDescent="0.25">
      <c r="A11003" t="s">
        <v>25</v>
      </c>
      <c r="B11003" t="s">
        <v>26</v>
      </c>
      <c r="C11003" t="s">
        <v>27</v>
      </c>
      <c r="D11003" s="177">
        <v>44113</v>
      </c>
      <c r="E11003">
        <v>17</v>
      </c>
      <c r="F11003" s="38">
        <f t="shared" si="171"/>
        <v>44113</v>
      </c>
    </row>
    <row r="11004" spans="1:6" x14ac:dyDescent="0.25">
      <c r="A11004" t="s">
        <v>18</v>
      </c>
      <c r="B11004" t="s">
        <v>18</v>
      </c>
      <c r="C11004" t="s">
        <v>24</v>
      </c>
      <c r="D11004" s="177">
        <v>44113</v>
      </c>
      <c r="E11004">
        <v>21</v>
      </c>
      <c r="F11004" s="38">
        <f t="shared" si="171"/>
        <v>44113</v>
      </c>
    </row>
    <row r="11005" spans="1:6" x14ac:dyDescent="0.25">
      <c r="A11005" t="s">
        <v>25</v>
      </c>
      <c r="B11005" t="s">
        <v>25</v>
      </c>
      <c r="C11005" t="s">
        <v>49</v>
      </c>
      <c r="D11005" s="177">
        <v>44113</v>
      </c>
      <c r="E11005">
        <v>78</v>
      </c>
      <c r="F11005" s="38">
        <f t="shared" si="171"/>
        <v>44113</v>
      </c>
    </row>
    <row r="11006" spans="1:6" x14ac:dyDescent="0.25">
      <c r="A11006" t="s">
        <v>25</v>
      </c>
      <c r="B11006" t="s">
        <v>25</v>
      </c>
      <c r="C11006" t="s">
        <v>39</v>
      </c>
      <c r="D11006" s="177">
        <v>44113</v>
      </c>
      <c r="E11006">
        <v>53</v>
      </c>
      <c r="F11006" s="38">
        <f t="shared" si="171"/>
        <v>44113</v>
      </c>
    </row>
    <row r="11007" spans="1:6" x14ac:dyDescent="0.25">
      <c r="A11007" t="s">
        <v>25</v>
      </c>
      <c r="B11007" t="s">
        <v>25</v>
      </c>
      <c r="C11007" t="s">
        <v>32</v>
      </c>
      <c r="D11007" s="177">
        <v>44113</v>
      </c>
      <c r="E11007">
        <v>53</v>
      </c>
      <c r="F11007" s="38">
        <f t="shared" si="171"/>
        <v>44113</v>
      </c>
    </row>
    <row r="11008" spans="1:6" x14ac:dyDescent="0.25">
      <c r="A11008" t="s">
        <v>25</v>
      </c>
      <c r="B11008" t="s">
        <v>29</v>
      </c>
      <c r="C11008" t="s">
        <v>30</v>
      </c>
      <c r="D11008" s="177">
        <v>44113</v>
      </c>
      <c r="E11008">
        <v>42</v>
      </c>
      <c r="F11008" s="38">
        <f t="shared" si="171"/>
        <v>44113</v>
      </c>
    </row>
    <row r="11009" spans="1:6" x14ac:dyDescent="0.25">
      <c r="A11009" t="s">
        <v>25</v>
      </c>
      <c r="B11009" t="s">
        <v>25</v>
      </c>
      <c r="C11009" t="s">
        <v>37</v>
      </c>
      <c r="D11009" s="177">
        <v>44113</v>
      </c>
      <c r="E11009">
        <v>58</v>
      </c>
      <c r="F11009" s="38">
        <f t="shared" si="171"/>
        <v>44113</v>
      </c>
    </row>
    <row r="11010" spans="1:6" x14ac:dyDescent="0.25">
      <c r="A11010" t="s">
        <v>25</v>
      </c>
      <c r="B11010" t="s">
        <v>25</v>
      </c>
      <c r="C11010" t="s">
        <v>34</v>
      </c>
      <c r="D11010" s="177">
        <v>44113</v>
      </c>
      <c r="E11010">
        <v>35</v>
      </c>
      <c r="F11010" s="38">
        <f t="shared" si="171"/>
        <v>44113</v>
      </c>
    </row>
    <row r="11011" spans="1:6" x14ac:dyDescent="0.25">
      <c r="A11011" t="s">
        <v>25</v>
      </c>
      <c r="B11011" t="s">
        <v>25</v>
      </c>
      <c r="C11011" t="s">
        <v>45</v>
      </c>
      <c r="D11011" s="177">
        <v>44113</v>
      </c>
      <c r="E11011">
        <v>110</v>
      </c>
      <c r="F11011" s="38">
        <f t="shared" ref="F11011:F11074" si="172">D11011</f>
        <v>44113</v>
      </c>
    </row>
    <row r="11012" spans="1:6" x14ac:dyDescent="0.25">
      <c r="A11012" t="s">
        <v>25</v>
      </c>
      <c r="B11012" t="s">
        <v>25</v>
      </c>
      <c r="C11012" t="s">
        <v>46</v>
      </c>
      <c r="D11012" s="177">
        <v>44113</v>
      </c>
      <c r="E11012">
        <v>36</v>
      </c>
      <c r="F11012" s="38">
        <f t="shared" si="172"/>
        <v>44113</v>
      </c>
    </row>
    <row r="11013" spans="1:6" x14ac:dyDescent="0.25">
      <c r="A11013" t="s">
        <v>57</v>
      </c>
      <c r="B11013" t="s">
        <v>57</v>
      </c>
      <c r="C11013" t="s">
        <v>62</v>
      </c>
      <c r="D11013" s="177">
        <v>44113</v>
      </c>
      <c r="E11013">
        <v>44</v>
      </c>
      <c r="F11013" s="38">
        <f t="shared" si="172"/>
        <v>44113</v>
      </c>
    </row>
    <row r="11014" spans="1:6" x14ac:dyDescent="0.25">
      <c r="A11014" t="s">
        <v>91</v>
      </c>
      <c r="B11014" t="s">
        <v>91</v>
      </c>
      <c r="C11014" t="s">
        <v>96</v>
      </c>
      <c r="D11014" s="177">
        <v>44113</v>
      </c>
      <c r="E11014">
        <v>23</v>
      </c>
      <c r="F11014" s="38">
        <f t="shared" si="172"/>
        <v>44113</v>
      </c>
    </row>
    <row r="11015" spans="1:6" x14ac:dyDescent="0.25">
      <c r="A11015" t="s">
        <v>264</v>
      </c>
      <c r="B11015" t="s">
        <v>83</v>
      </c>
      <c r="C11015" t="s">
        <v>80</v>
      </c>
      <c r="D11015" s="177">
        <v>44112</v>
      </c>
      <c r="E11015">
        <v>59</v>
      </c>
      <c r="F11015" s="38">
        <f t="shared" si="172"/>
        <v>44112</v>
      </c>
    </row>
    <row r="11016" spans="1:6" x14ac:dyDescent="0.25">
      <c r="A11016" t="s">
        <v>264</v>
      </c>
      <c r="B11016" t="s">
        <v>83</v>
      </c>
      <c r="C11016" t="s">
        <v>90</v>
      </c>
      <c r="D11016" s="177">
        <v>44112</v>
      </c>
      <c r="E11016">
        <v>63</v>
      </c>
      <c r="F11016" s="38">
        <f t="shared" si="172"/>
        <v>44112</v>
      </c>
    </row>
    <row r="11017" spans="1:6" x14ac:dyDescent="0.25">
      <c r="A11017" t="s">
        <v>264</v>
      </c>
      <c r="B11017" t="s">
        <v>83</v>
      </c>
      <c r="C11017" t="s">
        <v>84</v>
      </c>
      <c r="D11017" s="177">
        <v>44112</v>
      </c>
      <c r="E11017">
        <v>134</v>
      </c>
      <c r="F11017" s="38">
        <f t="shared" si="172"/>
        <v>44112</v>
      </c>
    </row>
    <row r="11018" spans="1:6" x14ac:dyDescent="0.25">
      <c r="A11018" t="s">
        <v>264</v>
      </c>
      <c r="B11018" t="s">
        <v>83</v>
      </c>
      <c r="C11018" t="s">
        <v>87</v>
      </c>
      <c r="D11018" s="177">
        <v>44112</v>
      </c>
      <c r="E11018">
        <v>24</v>
      </c>
      <c r="F11018" s="38">
        <f t="shared" si="172"/>
        <v>44112</v>
      </c>
    </row>
    <row r="11019" spans="1:6" x14ac:dyDescent="0.25">
      <c r="A11019" t="s">
        <v>25</v>
      </c>
      <c r="B11019" t="s">
        <v>25</v>
      </c>
      <c r="C11019" t="s">
        <v>43</v>
      </c>
      <c r="D11019" s="177">
        <v>44112</v>
      </c>
      <c r="E11019">
        <v>31</v>
      </c>
      <c r="F11019" s="38">
        <f t="shared" si="172"/>
        <v>44112</v>
      </c>
    </row>
    <row r="11020" spans="1:6" x14ac:dyDescent="0.25">
      <c r="A11020" t="s">
        <v>25</v>
      </c>
      <c r="B11020" t="s">
        <v>25</v>
      </c>
      <c r="C11020" t="s">
        <v>49</v>
      </c>
      <c r="D11020" s="177">
        <v>44112</v>
      </c>
      <c r="E11020">
        <v>83</v>
      </c>
      <c r="F11020" s="38">
        <f t="shared" si="172"/>
        <v>44112</v>
      </c>
    </row>
    <row r="11021" spans="1:6" x14ac:dyDescent="0.25">
      <c r="A11021" t="s">
        <v>25</v>
      </c>
      <c r="B11021" t="s">
        <v>25</v>
      </c>
      <c r="C11021" t="s">
        <v>38</v>
      </c>
      <c r="D11021" s="177">
        <v>44112</v>
      </c>
      <c r="E11021">
        <v>43</v>
      </c>
      <c r="F11021" s="38">
        <f t="shared" si="172"/>
        <v>44112</v>
      </c>
    </row>
    <row r="11022" spans="1:6" x14ac:dyDescent="0.25">
      <c r="A11022" t="s">
        <v>25</v>
      </c>
      <c r="B11022" t="s">
        <v>26</v>
      </c>
      <c r="C11022" t="s">
        <v>28</v>
      </c>
      <c r="D11022" s="177">
        <v>44112</v>
      </c>
      <c r="E11022">
        <v>31</v>
      </c>
      <c r="F11022" s="38">
        <f t="shared" si="172"/>
        <v>44112</v>
      </c>
    </row>
    <row r="11023" spans="1:6" x14ac:dyDescent="0.25">
      <c r="A11023" t="s">
        <v>25</v>
      </c>
      <c r="B11023" t="s">
        <v>25</v>
      </c>
      <c r="C11023" t="s">
        <v>31</v>
      </c>
      <c r="D11023" s="177">
        <v>44112</v>
      </c>
      <c r="E11023">
        <v>74</v>
      </c>
      <c r="F11023" s="38">
        <f t="shared" si="172"/>
        <v>44112</v>
      </c>
    </row>
    <row r="11024" spans="1:6" x14ac:dyDescent="0.25">
      <c r="A11024" t="s">
        <v>25</v>
      </c>
      <c r="B11024" t="s">
        <v>26</v>
      </c>
      <c r="C11024" t="s">
        <v>27</v>
      </c>
      <c r="D11024" s="177">
        <v>44112</v>
      </c>
      <c r="E11024">
        <v>34</v>
      </c>
      <c r="F11024" s="38">
        <f t="shared" si="172"/>
        <v>44112</v>
      </c>
    </row>
    <row r="11025" spans="1:6" x14ac:dyDescent="0.25">
      <c r="A11025" t="s">
        <v>370</v>
      </c>
      <c r="B11025" t="s">
        <v>371</v>
      </c>
      <c r="D11025" s="177">
        <v>44112</v>
      </c>
      <c r="E11025">
        <v>7</v>
      </c>
      <c r="F11025" s="38">
        <f t="shared" si="172"/>
        <v>44112</v>
      </c>
    </row>
    <row r="11026" spans="1:6" x14ac:dyDescent="0.25">
      <c r="A11026" t="s">
        <v>18</v>
      </c>
      <c r="B11026" t="s">
        <v>19</v>
      </c>
      <c r="C11026" t="s">
        <v>185</v>
      </c>
      <c r="D11026" s="177">
        <v>44112</v>
      </c>
      <c r="E11026">
        <v>2</v>
      </c>
      <c r="F11026" s="38">
        <f t="shared" si="172"/>
        <v>44112</v>
      </c>
    </row>
    <row r="11027" spans="1:6" x14ac:dyDescent="0.25">
      <c r="A11027" t="s">
        <v>25</v>
      </c>
      <c r="B11027" t="s">
        <v>25</v>
      </c>
      <c r="C11027" t="s">
        <v>46</v>
      </c>
      <c r="D11027" s="177">
        <v>44112</v>
      </c>
      <c r="E11027">
        <v>49</v>
      </c>
      <c r="F11027" s="38">
        <f t="shared" si="172"/>
        <v>44112</v>
      </c>
    </row>
    <row r="11028" spans="1:6" x14ac:dyDescent="0.25">
      <c r="A11028" t="s">
        <v>25</v>
      </c>
      <c r="B11028" t="s">
        <v>25</v>
      </c>
      <c r="C11028" t="s">
        <v>32</v>
      </c>
      <c r="D11028" s="177">
        <v>44112</v>
      </c>
      <c r="E11028">
        <v>113</v>
      </c>
      <c r="F11028" s="38">
        <f t="shared" si="172"/>
        <v>44112</v>
      </c>
    </row>
    <row r="11029" spans="1:6" x14ac:dyDescent="0.25">
      <c r="A11029" t="s">
        <v>18</v>
      </c>
      <c r="B11029" t="s">
        <v>18</v>
      </c>
      <c r="C11029" t="s">
        <v>23</v>
      </c>
      <c r="D11029" s="177">
        <v>44112</v>
      </c>
      <c r="E11029">
        <v>18</v>
      </c>
      <c r="F11029" s="38">
        <f t="shared" si="172"/>
        <v>44112</v>
      </c>
    </row>
    <row r="11030" spans="1:6" x14ac:dyDescent="0.25">
      <c r="A11030" t="s">
        <v>18</v>
      </c>
      <c r="B11030" t="s">
        <v>19</v>
      </c>
      <c r="C11030" t="s">
        <v>20</v>
      </c>
      <c r="D11030" s="177">
        <v>44112</v>
      </c>
      <c r="E11030">
        <v>44</v>
      </c>
      <c r="F11030" s="38">
        <f t="shared" si="172"/>
        <v>44112</v>
      </c>
    </row>
    <row r="11031" spans="1:6" x14ac:dyDescent="0.25">
      <c r="A11031" t="s">
        <v>337</v>
      </c>
      <c r="B11031" t="s">
        <v>338</v>
      </c>
      <c r="C11031" t="s">
        <v>177</v>
      </c>
      <c r="D11031" s="177">
        <v>44112</v>
      </c>
      <c r="E11031">
        <v>32</v>
      </c>
      <c r="F11031" s="38">
        <f t="shared" si="172"/>
        <v>44112</v>
      </c>
    </row>
    <row r="11032" spans="1:6" x14ac:dyDescent="0.25">
      <c r="A11032" t="s">
        <v>91</v>
      </c>
      <c r="B11032" t="s">
        <v>91</v>
      </c>
      <c r="C11032" t="s">
        <v>100</v>
      </c>
      <c r="D11032" s="177">
        <v>44112</v>
      </c>
      <c r="E11032">
        <v>22</v>
      </c>
      <c r="F11032" s="38">
        <f t="shared" si="172"/>
        <v>44112</v>
      </c>
    </row>
    <row r="11033" spans="1:6" x14ac:dyDescent="0.25">
      <c r="A11033" t="s">
        <v>264</v>
      </c>
      <c r="B11033" t="s">
        <v>81</v>
      </c>
      <c r="C11033" t="s">
        <v>82</v>
      </c>
      <c r="D11033" s="177">
        <v>44112</v>
      </c>
      <c r="E11033">
        <v>13</v>
      </c>
      <c r="F11033" s="38">
        <f t="shared" si="172"/>
        <v>44112</v>
      </c>
    </row>
    <row r="11034" spans="1:6" x14ac:dyDescent="0.25">
      <c r="A11034" t="s">
        <v>91</v>
      </c>
      <c r="B11034" t="s">
        <v>91</v>
      </c>
      <c r="C11034" t="s">
        <v>96</v>
      </c>
      <c r="D11034" s="177">
        <v>44112</v>
      </c>
      <c r="E11034">
        <v>87</v>
      </c>
      <c r="F11034" s="38">
        <f t="shared" si="172"/>
        <v>44112</v>
      </c>
    </row>
    <row r="11035" spans="1:6" x14ac:dyDescent="0.25">
      <c r="A11035" t="s">
        <v>263</v>
      </c>
      <c r="B11035" t="s">
        <v>199</v>
      </c>
      <c r="C11035" t="s">
        <v>447</v>
      </c>
      <c r="D11035" s="177">
        <v>44112</v>
      </c>
      <c r="E11035">
        <v>20</v>
      </c>
      <c r="F11035" s="38">
        <f t="shared" si="172"/>
        <v>44112</v>
      </c>
    </row>
    <row r="11036" spans="1:6" x14ac:dyDescent="0.25">
      <c r="A11036" t="s">
        <v>25</v>
      </c>
      <c r="B11036" t="s">
        <v>54</v>
      </c>
      <c r="C11036" t="s">
        <v>55</v>
      </c>
      <c r="D11036" s="177">
        <v>44112</v>
      </c>
      <c r="E11036">
        <v>207</v>
      </c>
      <c r="F11036" s="38">
        <f t="shared" si="172"/>
        <v>44112</v>
      </c>
    </row>
    <row r="11037" spans="1:6" x14ac:dyDescent="0.25">
      <c r="A11037" t="s">
        <v>25</v>
      </c>
      <c r="B11037" t="s">
        <v>25</v>
      </c>
      <c r="C11037" t="s">
        <v>53</v>
      </c>
      <c r="D11037" s="177">
        <v>44112</v>
      </c>
      <c r="E11037">
        <v>32</v>
      </c>
      <c r="F11037" s="38">
        <f t="shared" si="172"/>
        <v>44112</v>
      </c>
    </row>
    <row r="11038" spans="1:6" x14ac:dyDescent="0.25">
      <c r="A11038" t="s">
        <v>57</v>
      </c>
      <c r="B11038" t="s">
        <v>57</v>
      </c>
      <c r="C11038" t="s">
        <v>60</v>
      </c>
      <c r="D11038" s="177">
        <v>44112</v>
      </c>
      <c r="E11038">
        <v>39</v>
      </c>
      <c r="F11038" s="38">
        <f t="shared" si="172"/>
        <v>44112</v>
      </c>
    </row>
    <row r="11039" spans="1:6" x14ac:dyDescent="0.25">
      <c r="A11039" t="s">
        <v>25</v>
      </c>
      <c r="B11039" t="s">
        <v>54</v>
      </c>
      <c r="C11039" t="s">
        <v>187</v>
      </c>
      <c r="D11039" s="177">
        <v>44112</v>
      </c>
      <c r="E11039">
        <v>1</v>
      </c>
      <c r="F11039" s="38">
        <f t="shared" si="172"/>
        <v>44112</v>
      </c>
    </row>
    <row r="11040" spans="1:6" x14ac:dyDescent="0.25">
      <c r="A11040" t="s">
        <v>25</v>
      </c>
      <c r="B11040" t="s">
        <v>25</v>
      </c>
      <c r="C11040" t="s">
        <v>41</v>
      </c>
      <c r="D11040" s="177">
        <v>44112</v>
      </c>
      <c r="E11040">
        <v>47</v>
      </c>
      <c r="F11040" s="38">
        <f t="shared" si="172"/>
        <v>44112</v>
      </c>
    </row>
    <row r="11041" spans="1:6" x14ac:dyDescent="0.25">
      <c r="A11041" t="s">
        <v>25</v>
      </c>
      <c r="B11041" t="s">
        <v>25</v>
      </c>
      <c r="C11041" t="s">
        <v>42</v>
      </c>
      <c r="D11041" s="177">
        <v>44112</v>
      </c>
      <c r="E11041">
        <v>61</v>
      </c>
      <c r="F11041" s="38">
        <f t="shared" si="172"/>
        <v>44112</v>
      </c>
    </row>
    <row r="11042" spans="1:6" x14ac:dyDescent="0.25">
      <c r="A11042" t="s">
        <v>25</v>
      </c>
      <c r="B11042" t="s">
        <v>25</v>
      </c>
      <c r="C11042" t="s">
        <v>39</v>
      </c>
      <c r="D11042" s="177">
        <v>44112</v>
      </c>
      <c r="E11042">
        <v>48</v>
      </c>
      <c r="F11042" s="38">
        <f t="shared" si="172"/>
        <v>44112</v>
      </c>
    </row>
    <row r="11043" spans="1:6" x14ac:dyDescent="0.25">
      <c r="A11043" t="s">
        <v>25</v>
      </c>
      <c r="B11043" t="s">
        <v>25</v>
      </c>
      <c r="C11043" t="s">
        <v>48</v>
      </c>
      <c r="D11043" s="177">
        <v>44112</v>
      </c>
      <c r="E11043">
        <v>8</v>
      </c>
      <c r="F11043" s="38">
        <f t="shared" si="172"/>
        <v>44112</v>
      </c>
    </row>
    <row r="11044" spans="1:6" x14ac:dyDescent="0.25">
      <c r="A11044" t="s">
        <v>25</v>
      </c>
      <c r="B11044" t="s">
        <v>25</v>
      </c>
      <c r="C11044" t="s">
        <v>186</v>
      </c>
      <c r="D11044" s="177">
        <v>44112</v>
      </c>
      <c r="E11044">
        <v>2</v>
      </c>
      <c r="F11044" s="38">
        <f t="shared" si="172"/>
        <v>44112</v>
      </c>
    </row>
    <row r="11045" spans="1:6" x14ac:dyDescent="0.25">
      <c r="A11045" t="s">
        <v>18</v>
      </c>
      <c r="B11045" t="s">
        <v>18</v>
      </c>
      <c r="D11045" s="177">
        <v>44112</v>
      </c>
      <c r="E11045">
        <v>2</v>
      </c>
      <c r="F11045" s="38">
        <f t="shared" si="172"/>
        <v>44112</v>
      </c>
    </row>
    <row r="11046" spans="1:6" x14ac:dyDescent="0.25">
      <c r="A11046" t="s">
        <v>263</v>
      </c>
      <c r="B11046" t="s">
        <v>199</v>
      </c>
      <c r="C11046" t="s">
        <v>77</v>
      </c>
      <c r="D11046" s="177">
        <v>44112</v>
      </c>
      <c r="E11046">
        <v>62</v>
      </c>
      <c r="F11046" s="38">
        <f t="shared" si="172"/>
        <v>44112</v>
      </c>
    </row>
    <row r="11047" spans="1:6" x14ac:dyDescent="0.25">
      <c r="A11047" t="s">
        <v>71</v>
      </c>
      <c r="B11047" t="s">
        <v>71</v>
      </c>
      <c r="C11047" t="s">
        <v>72</v>
      </c>
      <c r="D11047" s="177">
        <v>44112</v>
      </c>
      <c r="E11047">
        <v>56</v>
      </c>
      <c r="F11047" s="38">
        <f t="shared" si="172"/>
        <v>44112</v>
      </c>
    </row>
    <row r="11048" spans="1:6" x14ac:dyDescent="0.25">
      <c r="A11048" t="s">
        <v>25</v>
      </c>
      <c r="B11048" t="s">
        <v>54</v>
      </c>
      <c r="C11048" t="s">
        <v>56</v>
      </c>
      <c r="D11048" s="177">
        <v>44112</v>
      </c>
      <c r="E11048">
        <v>136</v>
      </c>
      <c r="F11048" s="38">
        <f t="shared" si="172"/>
        <v>44112</v>
      </c>
    </row>
    <row r="11049" spans="1:6" x14ac:dyDescent="0.25">
      <c r="A11049" t="s">
        <v>57</v>
      </c>
      <c r="B11049" t="s">
        <v>57</v>
      </c>
      <c r="C11049" t="s">
        <v>130</v>
      </c>
      <c r="D11049" s="177">
        <v>44112</v>
      </c>
      <c r="E11049">
        <v>27</v>
      </c>
      <c r="F11049" s="38">
        <f t="shared" si="172"/>
        <v>44112</v>
      </c>
    </row>
    <row r="11050" spans="1:6" x14ac:dyDescent="0.25">
      <c r="A11050" t="s">
        <v>25</v>
      </c>
      <c r="B11050" t="s">
        <v>25</v>
      </c>
      <c r="C11050" t="s">
        <v>37</v>
      </c>
      <c r="D11050" s="177">
        <v>44112</v>
      </c>
      <c r="E11050">
        <v>46</v>
      </c>
      <c r="F11050" s="38">
        <f t="shared" si="172"/>
        <v>44112</v>
      </c>
    </row>
    <row r="11051" spans="1:6" x14ac:dyDescent="0.25">
      <c r="A11051" t="s">
        <v>25</v>
      </c>
      <c r="B11051" t="s">
        <v>25</v>
      </c>
      <c r="C11051" t="s">
        <v>36</v>
      </c>
      <c r="D11051" s="177">
        <v>44112</v>
      </c>
      <c r="E11051">
        <v>32</v>
      </c>
      <c r="F11051" s="38">
        <f t="shared" si="172"/>
        <v>44112</v>
      </c>
    </row>
    <row r="11052" spans="1:6" x14ac:dyDescent="0.25">
      <c r="A11052" t="s">
        <v>25</v>
      </c>
      <c r="B11052" t="s">
        <v>25</v>
      </c>
      <c r="C11052" t="s">
        <v>34</v>
      </c>
      <c r="D11052" s="177">
        <v>44112</v>
      </c>
      <c r="E11052">
        <v>56</v>
      </c>
      <c r="F11052" s="38">
        <f t="shared" si="172"/>
        <v>44112</v>
      </c>
    </row>
    <row r="11053" spans="1:6" x14ac:dyDescent="0.25">
      <c r="A11053" t="s">
        <v>25</v>
      </c>
      <c r="B11053" t="s">
        <v>25</v>
      </c>
      <c r="C11053" t="s">
        <v>50</v>
      </c>
      <c r="D11053" s="177">
        <v>44112</v>
      </c>
      <c r="E11053">
        <v>17</v>
      </c>
      <c r="F11053" s="38">
        <f t="shared" si="172"/>
        <v>44112</v>
      </c>
    </row>
    <row r="11054" spans="1:6" x14ac:dyDescent="0.25">
      <c r="A11054" t="s">
        <v>25</v>
      </c>
      <c r="B11054" t="s">
        <v>25</v>
      </c>
      <c r="C11054" t="s">
        <v>47</v>
      </c>
      <c r="D11054" s="177">
        <v>44112</v>
      </c>
      <c r="E11054">
        <v>79</v>
      </c>
      <c r="F11054" s="38">
        <f t="shared" si="172"/>
        <v>44112</v>
      </c>
    </row>
    <row r="11055" spans="1:6" x14ac:dyDescent="0.25">
      <c r="A11055" t="s">
        <v>25</v>
      </c>
      <c r="B11055" t="s">
        <v>25</v>
      </c>
      <c r="C11055" t="s">
        <v>45</v>
      </c>
      <c r="D11055" s="177">
        <v>44112</v>
      </c>
      <c r="E11055">
        <v>93</v>
      </c>
      <c r="F11055" s="38">
        <f t="shared" si="172"/>
        <v>44112</v>
      </c>
    </row>
    <row r="11056" spans="1:6" x14ac:dyDescent="0.25">
      <c r="A11056" t="s">
        <v>25</v>
      </c>
      <c r="B11056" t="s">
        <v>29</v>
      </c>
      <c r="C11056" t="s">
        <v>30</v>
      </c>
      <c r="D11056" s="177">
        <v>44112</v>
      </c>
      <c r="E11056">
        <v>79</v>
      </c>
      <c r="F11056" s="38">
        <f t="shared" si="172"/>
        <v>44112</v>
      </c>
    </row>
    <row r="11057" spans="1:6" x14ac:dyDescent="0.25">
      <c r="A11057" t="s">
        <v>18</v>
      </c>
      <c r="B11057" t="s">
        <v>18</v>
      </c>
      <c r="C11057" t="s">
        <v>24</v>
      </c>
      <c r="D11057" s="177">
        <v>44112</v>
      </c>
      <c r="E11057">
        <v>50</v>
      </c>
      <c r="F11057" s="38">
        <f t="shared" si="172"/>
        <v>44112</v>
      </c>
    </row>
    <row r="11058" spans="1:6" x14ac:dyDescent="0.25">
      <c r="A11058" t="s">
        <v>25</v>
      </c>
      <c r="B11058" t="s">
        <v>25</v>
      </c>
      <c r="C11058" t="s">
        <v>51</v>
      </c>
      <c r="D11058" s="177">
        <v>44112</v>
      </c>
      <c r="E11058">
        <v>11</v>
      </c>
      <c r="F11058" s="38">
        <f t="shared" si="172"/>
        <v>44112</v>
      </c>
    </row>
    <row r="11059" spans="1:6" x14ac:dyDescent="0.25">
      <c r="A11059" t="s">
        <v>57</v>
      </c>
      <c r="B11059" t="s">
        <v>57</v>
      </c>
      <c r="C11059" t="s">
        <v>62</v>
      </c>
      <c r="D11059" s="177">
        <v>44112</v>
      </c>
      <c r="E11059">
        <v>40</v>
      </c>
      <c r="F11059" s="38">
        <f t="shared" si="172"/>
        <v>44112</v>
      </c>
    </row>
    <row r="11060" spans="1:6" x14ac:dyDescent="0.25">
      <c r="A11060" t="s">
        <v>263</v>
      </c>
      <c r="B11060" t="s">
        <v>199</v>
      </c>
      <c r="C11060" t="s">
        <v>75</v>
      </c>
      <c r="D11060" s="177">
        <v>44112</v>
      </c>
      <c r="E11060">
        <v>54</v>
      </c>
      <c r="F11060" s="38">
        <f t="shared" si="172"/>
        <v>44112</v>
      </c>
    </row>
    <row r="11061" spans="1:6" x14ac:dyDescent="0.25">
      <c r="A11061" t="s">
        <v>264</v>
      </c>
      <c r="B11061" t="s">
        <v>83</v>
      </c>
      <c r="C11061" t="s">
        <v>85</v>
      </c>
      <c r="D11061" s="177">
        <v>44112</v>
      </c>
      <c r="E11061">
        <v>22</v>
      </c>
      <c r="F11061" s="38">
        <f t="shared" si="172"/>
        <v>44112</v>
      </c>
    </row>
    <row r="11062" spans="1:6" x14ac:dyDescent="0.25">
      <c r="A11062" t="s">
        <v>91</v>
      </c>
      <c r="B11062" t="s">
        <v>91</v>
      </c>
      <c r="C11062" t="s">
        <v>98</v>
      </c>
      <c r="D11062" s="177">
        <v>44112</v>
      </c>
      <c r="E11062">
        <v>61</v>
      </c>
      <c r="F11062" s="38">
        <f t="shared" si="172"/>
        <v>44112</v>
      </c>
    </row>
    <row r="11063" spans="1:6" x14ac:dyDescent="0.25">
      <c r="A11063" t="s">
        <v>91</v>
      </c>
      <c r="B11063" t="s">
        <v>91</v>
      </c>
      <c r="C11063" t="s">
        <v>97</v>
      </c>
      <c r="D11063" s="177">
        <v>44111</v>
      </c>
      <c r="E11063">
        <v>27</v>
      </c>
      <c r="F11063" s="38">
        <f t="shared" si="172"/>
        <v>44111</v>
      </c>
    </row>
    <row r="11064" spans="1:6" x14ac:dyDescent="0.25">
      <c r="A11064" t="s">
        <v>91</v>
      </c>
      <c r="B11064" t="s">
        <v>91</v>
      </c>
      <c r="C11064" t="s">
        <v>100</v>
      </c>
      <c r="D11064" s="177">
        <v>44111</v>
      </c>
      <c r="E11064">
        <v>77</v>
      </c>
      <c r="F11064" s="38">
        <f t="shared" si="172"/>
        <v>44111</v>
      </c>
    </row>
    <row r="11065" spans="1:6" x14ac:dyDescent="0.25">
      <c r="A11065" t="s">
        <v>264</v>
      </c>
      <c r="B11065" t="s">
        <v>83</v>
      </c>
      <c r="C11065" t="s">
        <v>84</v>
      </c>
      <c r="D11065" s="177">
        <v>44111</v>
      </c>
      <c r="E11065">
        <v>127</v>
      </c>
      <c r="F11065" s="38">
        <f t="shared" si="172"/>
        <v>44111</v>
      </c>
    </row>
    <row r="11066" spans="1:6" x14ac:dyDescent="0.25">
      <c r="A11066" t="s">
        <v>91</v>
      </c>
      <c r="B11066" t="s">
        <v>91</v>
      </c>
      <c r="C11066" t="s">
        <v>96</v>
      </c>
      <c r="D11066" s="177">
        <v>44111</v>
      </c>
      <c r="E11066">
        <v>39</v>
      </c>
      <c r="F11066" s="38">
        <f t="shared" si="172"/>
        <v>44111</v>
      </c>
    </row>
    <row r="11067" spans="1:6" x14ac:dyDescent="0.25">
      <c r="A11067" t="s">
        <v>263</v>
      </c>
      <c r="B11067" t="s">
        <v>199</v>
      </c>
      <c r="C11067" t="s">
        <v>77</v>
      </c>
      <c r="D11067" s="177">
        <v>44111</v>
      </c>
      <c r="E11067">
        <v>61</v>
      </c>
      <c r="F11067" s="38">
        <f t="shared" si="172"/>
        <v>44111</v>
      </c>
    </row>
    <row r="11068" spans="1:6" x14ac:dyDescent="0.25">
      <c r="A11068" t="s">
        <v>57</v>
      </c>
      <c r="B11068" t="s">
        <v>57</v>
      </c>
      <c r="C11068" t="s">
        <v>61</v>
      </c>
      <c r="D11068" s="177">
        <v>44111</v>
      </c>
      <c r="E11068">
        <v>10</v>
      </c>
      <c r="F11068" s="38">
        <f t="shared" si="172"/>
        <v>44111</v>
      </c>
    </row>
    <row r="11069" spans="1:6" x14ac:dyDescent="0.25">
      <c r="A11069" t="s">
        <v>25</v>
      </c>
      <c r="B11069" t="s">
        <v>26</v>
      </c>
      <c r="C11069" t="s">
        <v>28</v>
      </c>
      <c r="D11069" s="177">
        <v>44111</v>
      </c>
      <c r="E11069">
        <v>34</v>
      </c>
      <c r="F11069" s="38">
        <f t="shared" si="172"/>
        <v>44111</v>
      </c>
    </row>
    <row r="11070" spans="1:6" x14ac:dyDescent="0.25">
      <c r="A11070" t="s">
        <v>25</v>
      </c>
      <c r="B11070" t="s">
        <v>25</v>
      </c>
      <c r="C11070" t="s">
        <v>31</v>
      </c>
      <c r="D11070" s="177">
        <v>44111</v>
      </c>
      <c r="E11070">
        <v>83</v>
      </c>
      <c r="F11070" s="38">
        <f t="shared" si="172"/>
        <v>44111</v>
      </c>
    </row>
    <row r="11071" spans="1:6" x14ac:dyDescent="0.25">
      <c r="A11071" t="s">
        <v>337</v>
      </c>
      <c r="B11071" t="s">
        <v>338</v>
      </c>
      <c r="C11071" t="s">
        <v>177</v>
      </c>
      <c r="D11071" s="177">
        <v>44111</v>
      </c>
      <c r="E11071">
        <v>35</v>
      </c>
      <c r="F11071" s="38">
        <f t="shared" si="172"/>
        <v>44111</v>
      </c>
    </row>
    <row r="11072" spans="1:6" x14ac:dyDescent="0.25">
      <c r="A11072" t="s">
        <v>25</v>
      </c>
      <c r="B11072" t="s">
        <v>25</v>
      </c>
      <c r="C11072" t="s">
        <v>43</v>
      </c>
      <c r="D11072" s="177">
        <v>44111</v>
      </c>
      <c r="E11072">
        <v>19</v>
      </c>
      <c r="F11072" s="38">
        <f t="shared" si="172"/>
        <v>44111</v>
      </c>
    </row>
    <row r="11073" spans="1:6" x14ac:dyDescent="0.25">
      <c r="A11073" t="s">
        <v>25</v>
      </c>
      <c r="B11073" t="s">
        <v>25</v>
      </c>
      <c r="C11073" t="s">
        <v>186</v>
      </c>
      <c r="D11073" s="177">
        <v>44111</v>
      </c>
      <c r="E11073">
        <v>3</v>
      </c>
      <c r="F11073" s="38">
        <f t="shared" si="172"/>
        <v>44111</v>
      </c>
    </row>
    <row r="11074" spans="1:6" x14ac:dyDescent="0.25">
      <c r="A11074" t="s">
        <v>25</v>
      </c>
      <c r="B11074" t="s">
        <v>25</v>
      </c>
      <c r="C11074" t="s">
        <v>49</v>
      </c>
      <c r="D11074" s="177">
        <v>44111</v>
      </c>
      <c r="E11074">
        <v>92</v>
      </c>
      <c r="F11074" s="38">
        <f t="shared" si="172"/>
        <v>44111</v>
      </c>
    </row>
    <row r="11075" spans="1:6" x14ac:dyDescent="0.25">
      <c r="A11075" t="s">
        <v>57</v>
      </c>
      <c r="B11075" t="s">
        <v>57</v>
      </c>
      <c r="C11075" t="s">
        <v>446</v>
      </c>
      <c r="D11075" s="177">
        <v>44111</v>
      </c>
      <c r="E11075">
        <v>1</v>
      </c>
      <c r="F11075" s="38">
        <f t="shared" ref="F11075:F11138" si="173">D11075</f>
        <v>44111</v>
      </c>
    </row>
    <row r="11076" spans="1:6" x14ac:dyDescent="0.25">
      <c r="A11076" t="s">
        <v>25</v>
      </c>
      <c r="B11076" t="s">
        <v>25</v>
      </c>
      <c r="C11076" t="s">
        <v>53</v>
      </c>
      <c r="D11076" s="177">
        <v>44111</v>
      </c>
      <c r="E11076">
        <v>73</v>
      </c>
      <c r="F11076" s="38">
        <f t="shared" si="173"/>
        <v>44111</v>
      </c>
    </row>
    <row r="11077" spans="1:6" x14ac:dyDescent="0.25">
      <c r="A11077" t="s">
        <v>57</v>
      </c>
      <c r="B11077" t="s">
        <v>57</v>
      </c>
      <c r="C11077" t="s">
        <v>62</v>
      </c>
      <c r="D11077" s="177">
        <v>44111</v>
      </c>
      <c r="E11077">
        <v>15</v>
      </c>
      <c r="F11077" s="38">
        <f t="shared" si="173"/>
        <v>44111</v>
      </c>
    </row>
    <row r="11078" spans="1:6" x14ac:dyDescent="0.25">
      <c r="A11078" t="s">
        <v>264</v>
      </c>
      <c r="B11078" t="s">
        <v>83</v>
      </c>
      <c r="C11078" t="s">
        <v>90</v>
      </c>
      <c r="D11078" s="177">
        <v>44111</v>
      </c>
      <c r="E11078">
        <v>32</v>
      </c>
      <c r="F11078" s="38">
        <f t="shared" si="173"/>
        <v>44111</v>
      </c>
    </row>
    <row r="11079" spans="1:6" x14ac:dyDescent="0.25">
      <c r="A11079" t="s">
        <v>91</v>
      </c>
      <c r="B11079" t="s">
        <v>91</v>
      </c>
      <c r="C11079" t="s">
        <v>95</v>
      </c>
      <c r="D11079" s="177">
        <v>44111</v>
      </c>
      <c r="E11079">
        <v>9</v>
      </c>
      <c r="F11079" s="38">
        <f t="shared" si="173"/>
        <v>44111</v>
      </c>
    </row>
    <row r="11080" spans="1:6" x14ac:dyDescent="0.25">
      <c r="A11080" t="s">
        <v>264</v>
      </c>
      <c r="B11080" t="s">
        <v>81</v>
      </c>
      <c r="C11080" t="s">
        <v>82</v>
      </c>
      <c r="D11080" s="177">
        <v>44111</v>
      </c>
      <c r="E11080">
        <v>40</v>
      </c>
      <c r="F11080" s="38">
        <f t="shared" si="173"/>
        <v>44111</v>
      </c>
    </row>
    <row r="11081" spans="1:6" x14ac:dyDescent="0.25">
      <c r="A11081" t="s">
        <v>25</v>
      </c>
      <c r="B11081" t="s">
        <v>26</v>
      </c>
      <c r="C11081" t="s">
        <v>27</v>
      </c>
      <c r="D11081" s="177">
        <v>44111</v>
      </c>
      <c r="E11081">
        <v>34</v>
      </c>
      <c r="F11081" s="38">
        <f t="shared" si="173"/>
        <v>44111</v>
      </c>
    </row>
    <row r="11082" spans="1:6" x14ac:dyDescent="0.25">
      <c r="A11082" t="s">
        <v>25</v>
      </c>
      <c r="B11082" t="s">
        <v>25</v>
      </c>
      <c r="C11082" t="s">
        <v>32</v>
      </c>
      <c r="D11082" s="177">
        <v>44111</v>
      </c>
      <c r="E11082">
        <v>80</v>
      </c>
      <c r="F11082" s="38">
        <f t="shared" si="173"/>
        <v>44111</v>
      </c>
    </row>
    <row r="11083" spans="1:6" x14ac:dyDescent="0.25">
      <c r="A11083" t="s">
        <v>25</v>
      </c>
      <c r="B11083" t="s">
        <v>29</v>
      </c>
      <c r="C11083" t="s">
        <v>30</v>
      </c>
      <c r="D11083" s="177">
        <v>44111</v>
      </c>
      <c r="E11083">
        <v>71</v>
      </c>
      <c r="F11083" s="38">
        <f t="shared" si="173"/>
        <v>44111</v>
      </c>
    </row>
    <row r="11084" spans="1:6" x14ac:dyDescent="0.25">
      <c r="A11084" t="s">
        <v>25</v>
      </c>
      <c r="B11084" t="s">
        <v>25</v>
      </c>
      <c r="C11084" t="s">
        <v>46</v>
      </c>
      <c r="D11084" s="177">
        <v>44111</v>
      </c>
      <c r="E11084">
        <v>25</v>
      </c>
      <c r="F11084" s="38">
        <f t="shared" si="173"/>
        <v>44111</v>
      </c>
    </row>
    <row r="11085" spans="1:6" x14ac:dyDescent="0.25">
      <c r="A11085" t="s">
        <v>25</v>
      </c>
      <c r="B11085" t="s">
        <v>25</v>
      </c>
      <c r="C11085" t="s">
        <v>37</v>
      </c>
      <c r="D11085" s="177">
        <v>44111</v>
      </c>
      <c r="E11085">
        <v>103</v>
      </c>
      <c r="F11085" s="38">
        <f t="shared" si="173"/>
        <v>44111</v>
      </c>
    </row>
    <row r="11086" spans="1:6" x14ac:dyDescent="0.25">
      <c r="A11086" t="s">
        <v>57</v>
      </c>
      <c r="B11086" t="s">
        <v>57</v>
      </c>
      <c r="C11086" t="s">
        <v>130</v>
      </c>
      <c r="D11086" s="177">
        <v>44111</v>
      </c>
      <c r="E11086">
        <v>17</v>
      </c>
      <c r="F11086" s="38">
        <f t="shared" si="173"/>
        <v>44111</v>
      </c>
    </row>
    <row r="11087" spans="1:6" x14ac:dyDescent="0.25">
      <c r="A11087" t="s">
        <v>71</v>
      </c>
      <c r="B11087" t="s">
        <v>71</v>
      </c>
      <c r="C11087" t="s">
        <v>72</v>
      </c>
      <c r="D11087" s="177">
        <v>44111</v>
      </c>
      <c r="E11087">
        <v>47</v>
      </c>
      <c r="F11087" s="38">
        <f t="shared" si="173"/>
        <v>44111</v>
      </c>
    </row>
    <row r="11088" spans="1:6" x14ac:dyDescent="0.25">
      <c r="A11088" t="s">
        <v>264</v>
      </c>
      <c r="B11088" t="s">
        <v>83</v>
      </c>
      <c r="C11088" t="s">
        <v>80</v>
      </c>
      <c r="D11088" s="177">
        <v>44111</v>
      </c>
      <c r="E11088">
        <v>56</v>
      </c>
      <c r="F11088" s="38">
        <f t="shared" si="173"/>
        <v>44111</v>
      </c>
    </row>
    <row r="11089" spans="1:6" x14ac:dyDescent="0.25">
      <c r="A11089" t="s">
        <v>264</v>
      </c>
      <c r="B11089" t="s">
        <v>83</v>
      </c>
      <c r="C11089" t="s">
        <v>181</v>
      </c>
      <c r="D11089" s="177">
        <v>44111</v>
      </c>
      <c r="E11089">
        <v>56</v>
      </c>
      <c r="F11089" s="38">
        <f t="shared" si="173"/>
        <v>44111</v>
      </c>
    </row>
    <row r="11090" spans="1:6" x14ac:dyDescent="0.25">
      <c r="A11090" t="s">
        <v>370</v>
      </c>
      <c r="B11090" t="s">
        <v>371</v>
      </c>
      <c r="D11090" s="177">
        <v>44111</v>
      </c>
      <c r="E11090">
        <v>1</v>
      </c>
      <c r="F11090" s="38">
        <f t="shared" si="173"/>
        <v>44111</v>
      </c>
    </row>
    <row r="11091" spans="1:6" x14ac:dyDescent="0.25">
      <c r="A11091" t="s">
        <v>18</v>
      </c>
      <c r="B11091" t="s">
        <v>18</v>
      </c>
      <c r="D11091" s="177">
        <v>44111</v>
      </c>
      <c r="E11091">
        <v>1</v>
      </c>
      <c r="F11091" s="38">
        <f t="shared" si="173"/>
        <v>44111</v>
      </c>
    </row>
    <row r="11092" spans="1:6" x14ac:dyDescent="0.25">
      <c r="A11092" t="s">
        <v>25</v>
      </c>
      <c r="B11092" t="s">
        <v>25</v>
      </c>
      <c r="C11092" t="s">
        <v>45</v>
      </c>
      <c r="D11092" s="177">
        <v>44111</v>
      </c>
      <c r="E11092">
        <v>100</v>
      </c>
      <c r="F11092" s="38">
        <f t="shared" si="173"/>
        <v>44111</v>
      </c>
    </row>
    <row r="11093" spans="1:6" x14ac:dyDescent="0.25">
      <c r="A11093" t="s">
        <v>25</v>
      </c>
      <c r="B11093" t="s">
        <v>25</v>
      </c>
      <c r="C11093" t="s">
        <v>44</v>
      </c>
      <c r="D11093" s="177">
        <v>44111</v>
      </c>
      <c r="E11093">
        <v>18</v>
      </c>
      <c r="F11093" s="38">
        <f t="shared" si="173"/>
        <v>44111</v>
      </c>
    </row>
    <row r="11094" spans="1:6" x14ac:dyDescent="0.25">
      <c r="A11094" t="s">
        <v>25</v>
      </c>
      <c r="B11094" t="s">
        <v>25</v>
      </c>
      <c r="C11094" t="s">
        <v>50</v>
      </c>
      <c r="D11094" s="177">
        <v>44111</v>
      </c>
      <c r="E11094">
        <v>25</v>
      </c>
      <c r="F11094" s="38">
        <f t="shared" si="173"/>
        <v>44111</v>
      </c>
    </row>
    <row r="11095" spans="1:6" x14ac:dyDescent="0.25">
      <c r="A11095" t="s">
        <v>25</v>
      </c>
      <c r="B11095" t="s">
        <v>25</v>
      </c>
      <c r="C11095" t="s">
        <v>41</v>
      </c>
      <c r="D11095" s="177">
        <v>44111</v>
      </c>
      <c r="E11095">
        <v>50</v>
      </c>
      <c r="F11095" s="38">
        <f t="shared" si="173"/>
        <v>44111</v>
      </c>
    </row>
    <row r="11096" spans="1:6" x14ac:dyDescent="0.25">
      <c r="A11096" t="s">
        <v>18</v>
      </c>
      <c r="B11096" t="s">
        <v>18</v>
      </c>
      <c r="C11096" t="s">
        <v>23</v>
      </c>
      <c r="D11096" s="177">
        <v>44111</v>
      </c>
      <c r="E11096">
        <v>15</v>
      </c>
      <c r="F11096" s="38">
        <f t="shared" si="173"/>
        <v>44111</v>
      </c>
    </row>
    <row r="11097" spans="1:6" x14ac:dyDescent="0.25">
      <c r="A11097" t="s">
        <v>18</v>
      </c>
      <c r="B11097" t="s">
        <v>19</v>
      </c>
      <c r="C11097" t="s">
        <v>20</v>
      </c>
      <c r="D11097" s="177">
        <v>44111</v>
      </c>
      <c r="E11097">
        <v>44</v>
      </c>
      <c r="F11097" s="38">
        <f t="shared" si="173"/>
        <v>44111</v>
      </c>
    </row>
    <row r="11098" spans="1:6" x14ac:dyDescent="0.25">
      <c r="A11098" t="s">
        <v>18</v>
      </c>
      <c r="B11098" t="s">
        <v>18</v>
      </c>
      <c r="C11098" t="s">
        <v>24</v>
      </c>
      <c r="D11098" s="177">
        <v>44111</v>
      </c>
      <c r="E11098">
        <v>57</v>
      </c>
      <c r="F11098" s="38">
        <f t="shared" si="173"/>
        <v>44111</v>
      </c>
    </row>
    <row r="11099" spans="1:6" x14ac:dyDescent="0.25">
      <c r="A11099" t="s">
        <v>25</v>
      </c>
      <c r="B11099" t="s">
        <v>25</v>
      </c>
      <c r="C11099" t="s">
        <v>36</v>
      </c>
      <c r="D11099" s="177">
        <v>44111</v>
      </c>
      <c r="E11099">
        <v>44</v>
      </c>
      <c r="F11099" s="38">
        <f t="shared" si="173"/>
        <v>44111</v>
      </c>
    </row>
    <row r="11100" spans="1:6" x14ac:dyDescent="0.25">
      <c r="A11100" t="s">
        <v>25</v>
      </c>
      <c r="B11100" t="s">
        <v>25</v>
      </c>
      <c r="C11100" t="s">
        <v>39</v>
      </c>
      <c r="D11100" s="177">
        <v>44111</v>
      </c>
      <c r="E11100">
        <v>74</v>
      </c>
      <c r="F11100" s="38">
        <f t="shared" si="173"/>
        <v>44111</v>
      </c>
    </row>
    <row r="11101" spans="1:6" x14ac:dyDescent="0.25">
      <c r="A11101" t="s">
        <v>25</v>
      </c>
      <c r="B11101" t="s">
        <v>25</v>
      </c>
      <c r="C11101" t="s">
        <v>48</v>
      </c>
      <c r="D11101" s="177">
        <v>44111</v>
      </c>
      <c r="E11101">
        <v>10</v>
      </c>
      <c r="F11101" s="38">
        <f t="shared" si="173"/>
        <v>44111</v>
      </c>
    </row>
    <row r="11102" spans="1:6" x14ac:dyDescent="0.25">
      <c r="A11102" t="s">
        <v>25</v>
      </c>
      <c r="B11102" t="s">
        <v>25</v>
      </c>
      <c r="C11102" t="s">
        <v>47</v>
      </c>
      <c r="D11102" s="177">
        <v>44111</v>
      </c>
      <c r="E11102">
        <v>44</v>
      </c>
      <c r="F11102" s="38">
        <f t="shared" si="173"/>
        <v>44111</v>
      </c>
    </row>
    <row r="11103" spans="1:6" x14ac:dyDescent="0.25">
      <c r="A11103" t="s">
        <v>264</v>
      </c>
      <c r="B11103" t="s">
        <v>83</v>
      </c>
      <c r="C11103" t="s">
        <v>85</v>
      </c>
      <c r="D11103" s="177">
        <v>44111</v>
      </c>
      <c r="E11103">
        <v>26</v>
      </c>
      <c r="F11103" s="38">
        <f t="shared" si="173"/>
        <v>44111</v>
      </c>
    </row>
    <row r="11104" spans="1:6" x14ac:dyDescent="0.25">
      <c r="A11104" t="s">
        <v>91</v>
      </c>
      <c r="B11104" t="s">
        <v>91</v>
      </c>
      <c r="C11104" t="s">
        <v>101</v>
      </c>
      <c r="D11104" s="177">
        <v>44111</v>
      </c>
      <c r="E11104">
        <v>1</v>
      </c>
      <c r="F11104" s="38">
        <f t="shared" si="173"/>
        <v>44111</v>
      </c>
    </row>
    <row r="11105" spans="1:6" x14ac:dyDescent="0.25">
      <c r="A11105" t="s">
        <v>57</v>
      </c>
      <c r="B11105" t="s">
        <v>57</v>
      </c>
      <c r="C11105" t="s">
        <v>63</v>
      </c>
      <c r="D11105" s="177">
        <v>44111</v>
      </c>
      <c r="E11105">
        <v>33</v>
      </c>
      <c r="F11105" s="38">
        <f t="shared" si="173"/>
        <v>44111</v>
      </c>
    </row>
    <row r="11106" spans="1:6" x14ac:dyDescent="0.25">
      <c r="A11106" t="s">
        <v>263</v>
      </c>
      <c r="B11106" t="s">
        <v>199</v>
      </c>
      <c r="C11106" t="s">
        <v>447</v>
      </c>
      <c r="D11106" s="177">
        <v>44111</v>
      </c>
      <c r="E11106">
        <v>19</v>
      </c>
      <c r="F11106" s="38">
        <f t="shared" si="173"/>
        <v>44111</v>
      </c>
    </row>
    <row r="11107" spans="1:6" x14ac:dyDescent="0.25">
      <c r="A11107" t="s">
        <v>263</v>
      </c>
      <c r="B11107" t="s">
        <v>199</v>
      </c>
      <c r="C11107" t="s">
        <v>75</v>
      </c>
      <c r="D11107" s="177">
        <v>44111</v>
      </c>
      <c r="E11107">
        <v>36</v>
      </c>
      <c r="F11107" s="38">
        <f t="shared" si="173"/>
        <v>44111</v>
      </c>
    </row>
    <row r="11108" spans="1:6" x14ac:dyDescent="0.25">
      <c r="A11108" t="s">
        <v>57</v>
      </c>
      <c r="B11108" t="s">
        <v>57</v>
      </c>
      <c r="C11108" t="s">
        <v>60</v>
      </c>
      <c r="D11108" s="177">
        <v>44111</v>
      </c>
      <c r="E11108">
        <v>2</v>
      </c>
      <c r="F11108" s="38">
        <f t="shared" si="173"/>
        <v>44111</v>
      </c>
    </row>
    <row r="11109" spans="1:6" x14ac:dyDescent="0.25">
      <c r="A11109" t="s">
        <v>25</v>
      </c>
      <c r="B11109" t="s">
        <v>54</v>
      </c>
      <c r="C11109" t="s">
        <v>55</v>
      </c>
      <c r="D11109" s="177">
        <v>44111</v>
      </c>
      <c r="E11109">
        <v>176</v>
      </c>
      <c r="F11109" s="38">
        <f t="shared" si="173"/>
        <v>44111</v>
      </c>
    </row>
    <row r="11110" spans="1:6" x14ac:dyDescent="0.25">
      <c r="A11110" t="s">
        <v>25</v>
      </c>
      <c r="B11110" t="s">
        <v>54</v>
      </c>
      <c r="C11110" t="s">
        <v>56</v>
      </c>
      <c r="D11110" s="177">
        <v>44111</v>
      </c>
      <c r="E11110">
        <v>127</v>
      </c>
      <c r="F11110" s="38">
        <f t="shared" si="173"/>
        <v>44111</v>
      </c>
    </row>
    <row r="11111" spans="1:6" x14ac:dyDescent="0.25">
      <c r="A11111" t="s">
        <v>25</v>
      </c>
      <c r="B11111" t="s">
        <v>25</v>
      </c>
      <c r="C11111" t="s">
        <v>53</v>
      </c>
      <c r="D11111" s="177">
        <v>44110</v>
      </c>
      <c r="E11111">
        <v>14</v>
      </c>
      <c r="F11111" s="38">
        <f t="shared" si="173"/>
        <v>44110</v>
      </c>
    </row>
    <row r="11112" spans="1:6" x14ac:dyDescent="0.25">
      <c r="A11112" t="s">
        <v>57</v>
      </c>
      <c r="B11112" t="s">
        <v>57</v>
      </c>
      <c r="C11112" t="s">
        <v>446</v>
      </c>
      <c r="D11112" s="177">
        <v>44110</v>
      </c>
      <c r="E11112">
        <v>16</v>
      </c>
      <c r="F11112" s="38">
        <f t="shared" si="173"/>
        <v>44110</v>
      </c>
    </row>
    <row r="11113" spans="1:6" x14ac:dyDescent="0.25">
      <c r="A11113" t="s">
        <v>57</v>
      </c>
      <c r="B11113" t="s">
        <v>57</v>
      </c>
      <c r="C11113" t="s">
        <v>130</v>
      </c>
      <c r="D11113" s="177">
        <v>44110</v>
      </c>
      <c r="E11113">
        <v>32</v>
      </c>
      <c r="F11113" s="38">
        <f t="shared" si="173"/>
        <v>44110</v>
      </c>
    </row>
    <row r="11114" spans="1:6" x14ac:dyDescent="0.25">
      <c r="A11114" t="s">
        <v>57</v>
      </c>
      <c r="B11114" t="s">
        <v>57</v>
      </c>
      <c r="C11114" t="s">
        <v>183</v>
      </c>
      <c r="D11114" s="177">
        <v>44110</v>
      </c>
      <c r="E11114">
        <v>30</v>
      </c>
      <c r="F11114" s="38">
        <f t="shared" si="173"/>
        <v>44110</v>
      </c>
    </row>
    <row r="11115" spans="1:6" x14ac:dyDescent="0.25">
      <c r="A11115" t="s">
        <v>57</v>
      </c>
      <c r="B11115" t="s">
        <v>57</v>
      </c>
      <c r="C11115" t="s">
        <v>62</v>
      </c>
      <c r="D11115" s="177">
        <v>44110</v>
      </c>
      <c r="E11115">
        <v>3</v>
      </c>
      <c r="F11115" s="38">
        <f t="shared" si="173"/>
        <v>44110</v>
      </c>
    </row>
    <row r="11116" spans="1:6" x14ac:dyDescent="0.25">
      <c r="A11116" t="s">
        <v>57</v>
      </c>
      <c r="B11116" t="s">
        <v>57</v>
      </c>
      <c r="C11116" t="s">
        <v>61</v>
      </c>
      <c r="D11116" s="177">
        <v>44110</v>
      </c>
      <c r="E11116">
        <v>30</v>
      </c>
      <c r="F11116" s="38">
        <f t="shared" si="173"/>
        <v>44110</v>
      </c>
    </row>
    <row r="11117" spans="1:6" x14ac:dyDescent="0.25">
      <c r="A11117" t="s">
        <v>91</v>
      </c>
      <c r="B11117" t="s">
        <v>91</v>
      </c>
      <c r="C11117" t="s">
        <v>98</v>
      </c>
      <c r="D11117" s="177">
        <v>44110</v>
      </c>
      <c r="E11117">
        <v>5</v>
      </c>
      <c r="F11117" s="38">
        <f t="shared" si="173"/>
        <v>44110</v>
      </c>
    </row>
    <row r="11118" spans="1:6" x14ac:dyDescent="0.25">
      <c r="A11118" t="s">
        <v>91</v>
      </c>
      <c r="B11118" t="s">
        <v>91</v>
      </c>
      <c r="C11118" t="s">
        <v>96</v>
      </c>
      <c r="D11118" s="177">
        <v>44110</v>
      </c>
      <c r="E11118">
        <v>1</v>
      </c>
      <c r="F11118" s="38">
        <f t="shared" si="173"/>
        <v>44110</v>
      </c>
    </row>
    <row r="11119" spans="1:6" x14ac:dyDescent="0.25">
      <c r="A11119" t="s">
        <v>25</v>
      </c>
      <c r="B11119" t="s">
        <v>25</v>
      </c>
      <c r="C11119" t="s">
        <v>50</v>
      </c>
      <c r="D11119" s="177">
        <v>44110</v>
      </c>
      <c r="E11119">
        <v>25</v>
      </c>
      <c r="F11119" s="38">
        <f t="shared" si="173"/>
        <v>44110</v>
      </c>
    </row>
    <row r="11120" spans="1:6" x14ac:dyDescent="0.25">
      <c r="A11120" t="s">
        <v>25</v>
      </c>
      <c r="B11120" t="s">
        <v>25</v>
      </c>
      <c r="C11120" t="s">
        <v>46</v>
      </c>
      <c r="D11120" s="177">
        <v>44110</v>
      </c>
      <c r="E11120">
        <v>53</v>
      </c>
      <c r="F11120" s="38">
        <f t="shared" si="173"/>
        <v>44110</v>
      </c>
    </row>
    <row r="11121" spans="1:6" x14ac:dyDescent="0.25">
      <c r="A11121" t="s">
        <v>25</v>
      </c>
      <c r="B11121" t="s">
        <v>25</v>
      </c>
      <c r="C11121" t="s">
        <v>45</v>
      </c>
      <c r="D11121" s="177">
        <v>44110</v>
      </c>
      <c r="E11121">
        <v>94</v>
      </c>
      <c r="F11121" s="38">
        <f t="shared" si="173"/>
        <v>44110</v>
      </c>
    </row>
    <row r="11122" spans="1:6" x14ac:dyDescent="0.25">
      <c r="A11122" t="s">
        <v>25</v>
      </c>
      <c r="B11122" t="s">
        <v>25</v>
      </c>
      <c r="C11122" t="s">
        <v>41</v>
      </c>
      <c r="D11122" s="177">
        <v>44110</v>
      </c>
      <c r="E11122">
        <v>34</v>
      </c>
      <c r="F11122" s="38">
        <f t="shared" si="173"/>
        <v>44110</v>
      </c>
    </row>
    <row r="11123" spans="1:6" x14ac:dyDescent="0.25">
      <c r="A11123" t="s">
        <v>25</v>
      </c>
      <c r="B11123" t="s">
        <v>25</v>
      </c>
      <c r="C11123" t="s">
        <v>32</v>
      </c>
      <c r="D11123" s="177">
        <v>44110</v>
      </c>
      <c r="E11123">
        <v>122</v>
      </c>
      <c r="F11123" s="38">
        <f t="shared" si="173"/>
        <v>44110</v>
      </c>
    </row>
    <row r="11124" spans="1:6" x14ac:dyDescent="0.25">
      <c r="A11124" t="s">
        <v>25</v>
      </c>
      <c r="B11124" t="s">
        <v>25</v>
      </c>
      <c r="C11124" t="s">
        <v>42</v>
      </c>
      <c r="D11124" s="177">
        <v>44110</v>
      </c>
      <c r="E11124">
        <v>19</v>
      </c>
      <c r="F11124" s="38">
        <f t="shared" si="173"/>
        <v>44110</v>
      </c>
    </row>
    <row r="11125" spans="1:6" x14ac:dyDescent="0.25">
      <c r="A11125" t="s">
        <v>25</v>
      </c>
      <c r="B11125" t="s">
        <v>25</v>
      </c>
      <c r="C11125" t="s">
        <v>39</v>
      </c>
      <c r="D11125" s="177">
        <v>44110</v>
      </c>
      <c r="E11125">
        <v>84</v>
      </c>
      <c r="F11125" s="38">
        <f t="shared" si="173"/>
        <v>44110</v>
      </c>
    </row>
    <row r="11126" spans="1:6" x14ac:dyDescent="0.25">
      <c r="A11126" t="s">
        <v>25</v>
      </c>
      <c r="B11126" t="s">
        <v>25</v>
      </c>
      <c r="C11126" t="s">
        <v>34</v>
      </c>
      <c r="D11126" s="177">
        <v>44110</v>
      </c>
      <c r="E11126">
        <v>70</v>
      </c>
      <c r="F11126" s="38">
        <f t="shared" si="173"/>
        <v>44110</v>
      </c>
    </row>
    <row r="11127" spans="1:6" x14ac:dyDescent="0.25">
      <c r="A11127" t="s">
        <v>25</v>
      </c>
      <c r="B11127" t="s">
        <v>25</v>
      </c>
      <c r="C11127" t="s">
        <v>37</v>
      </c>
      <c r="D11127" s="177">
        <v>44110</v>
      </c>
      <c r="E11127">
        <v>101</v>
      </c>
      <c r="F11127" s="38">
        <f t="shared" si="173"/>
        <v>44110</v>
      </c>
    </row>
    <row r="11128" spans="1:6" x14ac:dyDescent="0.25">
      <c r="A11128" t="s">
        <v>25</v>
      </c>
      <c r="B11128" t="s">
        <v>25</v>
      </c>
      <c r="C11128" t="s">
        <v>49</v>
      </c>
      <c r="D11128" s="177">
        <v>44110</v>
      </c>
      <c r="E11128">
        <v>80</v>
      </c>
      <c r="F11128" s="38">
        <f t="shared" si="173"/>
        <v>44110</v>
      </c>
    </row>
    <row r="11129" spans="1:6" x14ac:dyDescent="0.25">
      <c r="A11129" t="s">
        <v>25</v>
      </c>
      <c r="B11129" t="s">
        <v>25</v>
      </c>
      <c r="C11129" t="s">
        <v>48</v>
      </c>
      <c r="D11129" s="177">
        <v>44110</v>
      </c>
      <c r="E11129">
        <v>8</v>
      </c>
      <c r="F11129" s="38">
        <f t="shared" si="173"/>
        <v>44110</v>
      </c>
    </row>
    <row r="11130" spans="1:6" x14ac:dyDescent="0.25">
      <c r="A11130" t="s">
        <v>25</v>
      </c>
      <c r="B11130" t="s">
        <v>25</v>
      </c>
      <c r="C11130" t="s">
        <v>47</v>
      </c>
      <c r="D11130" s="177">
        <v>44110</v>
      </c>
      <c r="E11130">
        <v>68</v>
      </c>
      <c r="F11130" s="38">
        <f t="shared" si="173"/>
        <v>44110</v>
      </c>
    </row>
    <row r="11131" spans="1:6" x14ac:dyDescent="0.25">
      <c r="A11131" t="s">
        <v>25</v>
      </c>
      <c r="B11131" t="s">
        <v>25</v>
      </c>
      <c r="C11131" t="s">
        <v>43</v>
      </c>
      <c r="D11131" s="177">
        <v>44110</v>
      </c>
      <c r="E11131">
        <v>46</v>
      </c>
      <c r="F11131" s="38">
        <f t="shared" si="173"/>
        <v>44110</v>
      </c>
    </row>
    <row r="11132" spans="1:6" x14ac:dyDescent="0.25">
      <c r="A11132" t="s">
        <v>25</v>
      </c>
      <c r="B11132" t="s">
        <v>25</v>
      </c>
      <c r="C11132" t="s">
        <v>31</v>
      </c>
      <c r="D11132" s="177">
        <v>44110</v>
      </c>
      <c r="E11132">
        <v>47</v>
      </c>
      <c r="F11132" s="38">
        <f t="shared" si="173"/>
        <v>44110</v>
      </c>
    </row>
    <row r="11133" spans="1:6" x14ac:dyDescent="0.25">
      <c r="A11133" t="s">
        <v>25</v>
      </c>
      <c r="B11133" t="s">
        <v>29</v>
      </c>
      <c r="C11133" t="s">
        <v>30</v>
      </c>
      <c r="D11133" s="177">
        <v>44110</v>
      </c>
      <c r="E11133">
        <v>92</v>
      </c>
      <c r="F11133" s="38">
        <f t="shared" si="173"/>
        <v>44110</v>
      </c>
    </row>
    <row r="11134" spans="1:6" x14ac:dyDescent="0.25">
      <c r="A11134" t="s">
        <v>18</v>
      </c>
      <c r="B11134" t="s">
        <v>18</v>
      </c>
      <c r="C11134" t="s">
        <v>24</v>
      </c>
      <c r="D11134" s="177">
        <v>44110</v>
      </c>
      <c r="E11134">
        <v>55</v>
      </c>
      <c r="F11134" s="38">
        <f t="shared" si="173"/>
        <v>44110</v>
      </c>
    </row>
    <row r="11135" spans="1:6" x14ac:dyDescent="0.25">
      <c r="A11135" t="s">
        <v>25</v>
      </c>
      <c r="B11135" t="s">
        <v>26</v>
      </c>
      <c r="C11135" t="s">
        <v>27</v>
      </c>
      <c r="D11135" s="177">
        <v>44110</v>
      </c>
      <c r="E11135">
        <v>38</v>
      </c>
      <c r="F11135" s="38">
        <f t="shared" si="173"/>
        <v>44110</v>
      </c>
    </row>
    <row r="11136" spans="1:6" x14ac:dyDescent="0.25">
      <c r="A11136" t="s">
        <v>91</v>
      </c>
      <c r="B11136" t="s">
        <v>91</v>
      </c>
      <c r="C11136" t="s">
        <v>92</v>
      </c>
      <c r="D11136" s="177">
        <v>44110</v>
      </c>
      <c r="E11136">
        <v>21</v>
      </c>
      <c r="F11136" s="38">
        <f t="shared" si="173"/>
        <v>44110</v>
      </c>
    </row>
    <row r="11137" spans="1:6" x14ac:dyDescent="0.25">
      <c r="A11137" t="s">
        <v>91</v>
      </c>
      <c r="B11137" t="s">
        <v>91</v>
      </c>
      <c r="C11137" t="s">
        <v>101</v>
      </c>
      <c r="D11137" s="177">
        <v>44110</v>
      </c>
      <c r="E11137">
        <v>105</v>
      </c>
      <c r="F11137" s="38">
        <f t="shared" si="173"/>
        <v>44110</v>
      </c>
    </row>
    <row r="11138" spans="1:6" x14ac:dyDescent="0.25">
      <c r="A11138" t="s">
        <v>91</v>
      </c>
      <c r="B11138" t="s">
        <v>91</v>
      </c>
      <c r="C11138" t="s">
        <v>99</v>
      </c>
      <c r="D11138" s="177">
        <v>44110</v>
      </c>
      <c r="E11138">
        <v>19</v>
      </c>
      <c r="F11138" s="38">
        <f t="shared" si="173"/>
        <v>44110</v>
      </c>
    </row>
    <row r="11139" spans="1:6" x14ac:dyDescent="0.25">
      <c r="A11139" t="s">
        <v>57</v>
      </c>
      <c r="B11139" t="s">
        <v>57</v>
      </c>
      <c r="C11139" t="s">
        <v>63</v>
      </c>
      <c r="D11139" s="177">
        <v>44110</v>
      </c>
      <c r="E11139">
        <v>19</v>
      </c>
      <c r="F11139" s="38">
        <f t="shared" ref="F11139:F11202" si="174">D11139</f>
        <v>44110</v>
      </c>
    </row>
    <row r="11140" spans="1:6" x14ac:dyDescent="0.25">
      <c r="A11140" t="s">
        <v>263</v>
      </c>
      <c r="B11140" t="s">
        <v>199</v>
      </c>
      <c r="C11140" t="s">
        <v>77</v>
      </c>
      <c r="D11140" s="177">
        <v>44110</v>
      </c>
      <c r="E11140">
        <v>53</v>
      </c>
      <c r="F11140" s="38">
        <f t="shared" si="174"/>
        <v>44110</v>
      </c>
    </row>
    <row r="11141" spans="1:6" x14ac:dyDescent="0.25">
      <c r="A11141" t="s">
        <v>57</v>
      </c>
      <c r="B11141" t="s">
        <v>57</v>
      </c>
      <c r="C11141" t="s">
        <v>58</v>
      </c>
      <c r="D11141" s="177">
        <v>44110</v>
      </c>
      <c r="E11141">
        <v>9</v>
      </c>
      <c r="F11141" s="38">
        <f t="shared" si="174"/>
        <v>44110</v>
      </c>
    </row>
    <row r="11142" spans="1:6" x14ac:dyDescent="0.25">
      <c r="A11142" t="s">
        <v>25</v>
      </c>
      <c r="B11142" t="s">
        <v>54</v>
      </c>
      <c r="C11142" t="s">
        <v>56</v>
      </c>
      <c r="D11142" s="177">
        <v>44110</v>
      </c>
      <c r="E11142">
        <v>191</v>
      </c>
      <c r="F11142" s="38">
        <f t="shared" si="174"/>
        <v>44110</v>
      </c>
    </row>
    <row r="11143" spans="1:6" x14ac:dyDescent="0.25">
      <c r="A11143" t="s">
        <v>25</v>
      </c>
      <c r="B11143" t="s">
        <v>25</v>
      </c>
      <c r="C11143" t="s">
        <v>38</v>
      </c>
      <c r="D11143" s="177">
        <v>44110</v>
      </c>
      <c r="E11143">
        <v>29</v>
      </c>
      <c r="F11143" s="38">
        <f t="shared" si="174"/>
        <v>44110</v>
      </c>
    </row>
    <row r="11144" spans="1:6" x14ac:dyDescent="0.25">
      <c r="A11144" t="s">
        <v>25</v>
      </c>
      <c r="B11144" t="s">
        <v>25</v>
      </c>
      <c r="C11144" t="s">
        <v>36</v>
      </c>
      <c r="D11144" s="177">
        <v>44110</v>
      </c>
      <c r="E11144">
        <v>20</v>
      </c>
      <c r="F11144" s="38">
        <f t="shared" si="174"/>
        <v>44110</v>
      </c>
    </row>
    <row r="11145" spans="1:6" x14ac:dyDescent="0.25">
      <c r="A11145" t="s">
        <v>18</v>
      </c>
      <c r="B11145" t="s">
        <v>19</v>
      </c>
      <c r="C11145" t="s">
        <v>20</v>
      </c>
      <c r="D11145" s="177">
        <v>44110</v>
      </c>
      <c r="E11145">
        <v>54</v>
      </c>
      <c r="F11145" s="38">
        <f t="shared" si="174"/>
        <v>44110</v>
      </c>
    </row>
    <row r="11146" spans="1:6" x14ac:dyDescent="0.25">
      <c r="A11146" t="s">
        <v>337</v>
      </c>
      <c r="B11146" t="s">
        <v>338</v>
      </c>
      <c r="C11146" t="s">
        <v>177</v>
      </c>
      <c r="D11146" s="177">
        <v>44110</v>
      </c>
      <c r="E11146">
        <v>34</v>
      </c>
      <c r="F11146" s="38">
        <f t="shared" si="174"/>
        <v>44110</v>
      </c>
    </row>
    <row r="11147" spans="1:6" x14ac:dyDescent="0.25">
      <c r="A11147" t="s">
        <v>264</v>
      </c>
      <c r="B11147" t="s">
        <v>83</v>
      </c>
      <c r="C11147" t="s">
        <v>84</v>
      </c>
      <c r="D11147" s="177">
        <v>44110</v>
      </c>
      <c r="E11147">
        <v>163</v>
      </c>
      <c r="F11147" s="38">
        <f t="shared" si="174"/>
        <v>44110</v>
      </c>
    </row>
    <row r="11148" spans="1:6" x14ac:dyDescent="0.25">
      <c r="A11148" t="s">
        <v>264</v>
      </c>
      <c r="B11148" t="s">
        <v>83</v>
      </c>
      <c r="C11148" t="s">
        <v>87</v>
      </c>
      <c r="D11148" s="177">
        <v>44110</v>
      </c>
      <c r="E11148">
        <v>1</v>
      </c>
      <c r="F11148" s="38">
        <f t="shared" si="174"/>
        <v>44110</v>
      </c>
    </row>
    <row r="11149" spans="1:6" x14ac:dyDescent="0.25">
      <c r="A11149" t="s">
        <v>264</v>
      </c>
      <c r="B11149" t="s">
        <v>83</v>
      </c>
      <c r="C11149" t="s">
        <v>80</v>
      </c>
      <c r="D11149" s="177">
        <v>44110</v>
      </c>
      <c r="E11149">
        <v>59</v>
      </c>
      <c r="F11149" s="38">
        <f t="shared" si="174"/>
        <v>44110</v>
      </c>
    </row>
    <row r="11150" spans="1:6" x14ac:dyDescent="0.25">
      <c r="A11150" t="s">
        <v>91</v>
      </c>
      <c r="B11150" t="s">
        <v>91</v>
      </c>
      <c r="C11150" t="s">
        <v>100</v>
      </c>
      <c r="D11150" s="177">
        <v>44110</v>
      </c>
      <c r="E11150">
        <v>46</v>
      </c>
      <c r="F11150" s="38">
        <f t="shared" si="174"/>
        <v>44110</v>
      </c>
    </row>
    <row r="11151" spans="1:6" x14ac:dyDescent="0.25">
      <c r="A11151" t="s">
        <v>263</v>
      </c>
      <c r="B11151" t="s">
        <v>199</v>
      </c>
      <c r="C11151" t="s">
        <v>447</v>
      </c>
      <c r="D11151" s="177">
        <v>44110</v>
      </c>
      <c r="E11151">
        <v>13</v>
      </c>
      <c r="F11151" s="38">
        <f t="shared" si="174"/>
        <v>44110</v>
      </c>
    </row>
    <row r="11152" spans="1:6" x14ac:dyDescent="0.25">
      <c r="A11152" t="s">
        <v>263</v>
      </c>
      <c r="B11152" t="s">
        <v>199</v>
      </c>
      <c r="C11152" t="s">
        <v>75</v>
      </c>
      <c r="D11152" s="177">
        <v>44110</v>
      </c>
      <c r="E11152">
        <v>57</v>
      </c>
      <c r="F11152" s="38">
        <f t="shared" si="174"/>
        <v>44110</v>
      </c>
    </row>
    <row r="11153" spans="1:6" x14ac:dyDescent="0.25">
      <c r="A11153" t="s">
        <v>18</v>
      </c>
      <c r="B11153" t="s">
        <v>18</v>
      </c>
      <c r="D11153" s="177">
        <v>44110</v>
      </c>
      <c r="E11153">
        <v>1</v>
      </c>
      <c r="F11153" s="38">
        <f t="shared" si="174"/>
        <v>44110</v>
      </c>
    </row>
    <row r="11154" spans="1:6" x14ac:dyDescent="0.25">
      <c r="A11154" t="s">
        <v>18</v>
      </c>
      <c r="B11154" t="s">
        <v>18</v>
      </c>
      <c r="C11154" t="s">
        <v>23</v>
      </c>
      <c r="D11154" s="177">
        <v>44110</v>
      </c>
      <c r="E11154">
        <v>32</v>
      </c>
      <c r="F11154" s="38">
        <f t="shared" si="174"/>
        <v>44110</v>
      </c>
    </row>
    <row r="11155" spans="1:6" x14ac:dyDescent="0.25">
      <c r="A11155" t="s">
        <v>71</v>
      </c>
      <c r="B11155" t="s">
        <v>71</v>
      </c>
      <c r="C11155" t="s">
        <v>72</v>
      </c>
      <c r="D11155" s="177">
        <v>44110</v>
      </c>
      <c r="E11155">
        <v>83</v>
      </c>
      <c r="F11155" s="38">
        <f t="shared" si="174"/>
        <v>44110</v>
      </c>
    </row>
    <row r="11156" spans="1:6" x14ac:dyDescent="0.25">
      <c r="A11156" t="s">
        <v>25</v>
      </c>
      <c r="B11156" t="s">
        <v>54</v>
      </c>
      <c r="C11156" t="s">
        <v>55</v>
      </c>
      <c r="D11156" s="177">
        <v>44110</v>
      </c>
      <c r="E11156">
        <v>174</v>
      </c>
      <c r="F11156" s="38">
        <f t="shared" si="174"/>
        <v>44110</v>
      </c>
    </row>
    <row r="11157" spans="1:6" x14ac:dyDescent="0.25">
      <c r="A11157" t="s">
        <v>25</v>
      </c>
      <c r="B11157" t="s">
        <v>54</v>
      </c>
      <c r="C11157" t="s">
        <v>187</v>
      </c>
      <c r="D11157" s="177">
        <v>44110</v>
      </c>
      <c r="E11157">
        <v>1</v>
      </c>
      <c r="F11157" s="38">
        <f t="shared" si="174"/>
        <v>44110</v>
      </c>
    </row>
    <row r="11158" spans="1:6" x14ac:dyDescent="0.25">
      <c r="A11158" t="s">
        <v>264</v>
      </c>
      <c r="B11158" t="s">
        <v>83</v>
      </c>
      <c r="C11158" t="s">
        <v>90</v>
      </c>
      <c r="D11158" s="177">
        <v>44110</v>
      </c>
      <c r="E11158">
        <v>34</v>
      </c>
      <c r="F11158" s="38">
        <f t="shared" si="174"/>
        <v>44110</v>
      </c>
    </row>
    <row r="11159" spans="1:6" x14ac:dyDescent="0.25">
      <c r="A11159" t="s">
        <v>264</v>
      </c>
      <c r="B11159" t="s">
        <v>81</v>
      </c>
      <c r="C11159" t="s">
        <v>82</v>
      </c>
      <c r="D11159" s="177">
        <v>44110</v>
      </c>
      <c r="E11159">
        <v>33</v>
      </c>
      <c r="F11159" s="38">
        <f t="shared" si="174"/>
        <v>44110</v>
      </c>
    </row>
    <row r="11160" spans="1:6" x14ac:dyDescent="0.25">
      <c r="A11160" t="s">
        <v>264</v>
      </c>
      <c r="B11160" t="s">
        <v>83</v>
      </c>
      <c r="C11160" t="s">
        <v>181</v>
      </c>
      <c r="D11160" s="177">
        <v>44110</v>
      </c>
      <c r="E11160">
        <v>56</v>
      </c>
      <c r="F11160" s="38">
        <f t="shared" si="174"/>
        <v>44110</v>
      </c>
    </row>
    <row r="11161" spans="1:6" x14ac:dyDescent="0.25">
      <c r="A11161" t="s">
        <v>91</v>
      </c>
      <c r="B11161" t="s">
        <v>91</v>
      </c>
      <c r="C11161" t="s">
        <v>102</v>
      </c>
      <c r="D11161" s="177">
        <v>44110</v>
      </c>
      <c r="E11161">
        <v>35</v>
      </c>
      <c r="F11161" s="38">
        <f t="shared" si="174"/>
        <v>44110</v>
      </c>
    </row>
    <row r="11162" spans="1:6" x14ac:dyDescent="0.25">
      <c r="A11162" t="s">
        <v>91</v>
      </c>
      <c r="B11162" t="s">
        <v>91</v>
      </c>
      <c r="C11162" t="s">
        <v>101</v>
      </c>
      <c r="D11162" s="177">
        <v>44109</v>
      </c>
      <c r="E11162">
        <v>25</v>
      </c>
      <c r="F11162" s="38">
        <f t="shared" si="174"/>
        <v>44109</v>
      </c>
    </row>
    <row r="11163" spans="1:6" x14ac:dyDescent="0.25">
      <c r="A11163" t="s">
        <v>91</v>
      </c>
      <c r="B11163" t="s">
        <v>91</v>
      </c>
      <c r="C11163" t="s">
        <v>98</v>
      </c>
      <c r="D11163" s="177">
        <v>44109</v>
      </c>
      <c r="E11163">
        <v>48</v>
      </c>
      <c r="F11163" s="38">
        <f t="shared" si="174"/>
        <v>44109</v>
      </c>
    </row>
    <row r="11164" spans="1:6" x14ac:dyDescent="0.25">
      <c r="A11164" t="s">
        <v>264</v>
      </c>
      <c r="B11164" t="s">
        <v>83</v>
      </c>
      <c r="C11164" t="s">
        <v>80</v>
      </c>
      <c r="D11164" s="177">
        <v>44109</v>
      </c>
      <c r="E11164">
        <v>27</v>
      </c>
      <c r="F11164" s="38">
        <f t="shared" si="174"/>
        <v>44109</v>
      </c>
    </row>
    <row r="11165" spans="1:6" x14ac:dyDescent="0.25">
      <c r="A11165" t="s">
        <v>57</v>
      </c>
      <c r="B11165" t="s">
        <v>57</v>
      </c>
      <c r="C11165" t="s">
        <v>130</v>
      </c>
      <c r="D11165" s="177">
        <v>44109</v>
      </c>
      <c r="E11165">
        <v>28</v>
      </c>
      <c r="F11165" s="38">
        <f t="shared" si="174"/>
        <v>44109</v>
      </c>
    </row>
    <row r="11166" spans="1:6" x14ac:dyDescent="0.25">
      <c r="A11166" t="s">
        <v>57</v>
      </c>
      <c r="B11166" t="s">
        <v>57</v>
      </c>
      <c r="C11166" t="s">
        <v>183</v>
      </c>
      <c r="D11166" s="177">
        <v>44109</v>
      </c>
      <c r="E11166">
        <v>30</v>
      </c>
      <c r="F11166" s="38">
        <f t="shared" si="174"/>
        <v>44109</v>
      </c>
    </row>
    <row r="11167" spans="1:6" x14ac:dyDescent="0.25">
      <c r="A11167" t="s">
        <v>57</v>
      </c>
      <c r="B11167" t="s">
        <v>57</v>
      </c>
      <c r="C11167" t="s">
        <v>446</v>
      </c>
      <c r="D11167" s="177">
        <v>44109</v>
      </c>
      <c r="E11167">
        <v>15</v>
      </c>
      <c r="F11167" s="38">
        <f t="shared" si="174"/>
        <v>44109</v>
      </c>
    </row>
    <row r="11168" spans="1:6" x14ac:dyDescent="0.25">
      <c r="A11168" t="s">
        <v>57</v>
      </c>
      <c r="B11168" t="s">
        <v>57</v>
      </c>
      <c r="C11168" t="s">
        <v>62</v>
      </c>
      <c r="D11168" s="177">
        <v>44109</v>
      </c>
      <c r="E11168">
        <v>22</v>
      </c>
      <c r="F11168" s="38">
        <f t="shared" si="174"/>
        <v>44109</v>
      </c>
    </row>
    <row r="11169" spans="1:6" x14ac:dyDescent="0.25">
      <c r="A11169" t="s">
        <v>263</v>
      </c>
      <c r="B11169" t="s">
        <v>199</v>
      </c>
      <c r="C11169" t="s">
        <v>75</v>
      </c>
      <c r="D11169" s="177">
        <v>44109</v>
      </c>
      <c r="E11169">
        <v>46</v>
      </c>
      <c r="F11169" s="38">
        <f t="shared" si="174"/>
        <v>44109</v>
      </c>
    </row>
    <row r="11170" spans="1:6" x14ac:dyDescent="0.25">
      <c r="A11170" t="s">
        <v>25</v>
      </c>
      <c r="B11170" t="s">
        <v>29</v>
      </c>
      <c r="C11170" t="s">
        <v>30</v>
      </c>
      <c r="D11170" s="177">
        <v>44109</v>
      </c>
      <c r="E11170">
        <v>62</v>
      </c>
      <c r="F11170" s="38">
        <f t="shared" si="174"/>
        <v>44109</v>
      </c>
    </row>
    <row r="11171" spans="1:6" x14ac:dyDescent="0.25">
      <c r="A11171" t="s">
        <v>25</v>
      </c>
      <c r="B11171" t="s">
        <v>25</v>
      </c>
      <c r="C11171" t="s">
        <v>50</v>
      </c>
      <c r="D11171" s="177">
        <v>44109</v>
      </c>
      <c r="E11171">
        <v>30</v>
      </c>
      <c r="F11171" s="38">
        <f t="shared" si="174"/>
        <v>44109</v>
      </c>
    </row>
    <row r="11172" spans="1:6" x14ac:dyDescent="0.25">
      <c r="A11172" t="s">
        <v>25</v>
      </c>
      <c r="B11172" t="s">
        <v>25</v>
      </c>
      <c r="C11172" t="s">
        <v>47</v>
      </c>
      <c r="D11172" s="177">
        <v>44109</v>
      </c>
      <c r="E11172">
        <v>37</v>
      </c>
      <c r="F11172" s="38">
        <f t="shared" si="174"/>
        <v>44109</v>
      </c>
    </row>
    <row r="11173" spans="1:6" x14ac:dyDescent="0.25">
      <c r="A11173" t="s">
        <v>25</v>
      </c>
      <c r="B11173" t="s">
        <v>25</v>
      </c>
      <c r="C11173" t="s">
        <v>45</v>
      </c>
      <c r="D11173" s="177">
        <v>44109</v>
      </c>
      <c r="E11173">
        <v>70</v>
      </c>
      <c r="F11173" s="38">
        <f t="shared" si="174"/>
        <v>44109</v>
      </c>
    </row>
    <row r="11174" spans="1:6" x14ac:dyDescent="0.25">
      <c r="A11174" t="s">
        <v>25</v>
      </c>
      <c r="B11174" t="s">
        <v>25</v>
      </c>
      <c r="C11174" t="s">
        <v>34</v>
      </c>
      <c r="D11174" s="177">
        <v>44109</v>
      </c>
      <c r="E11174">
        <v>54</v>
      </c>
      <c r="F11174" s="38">
        <f t="shared" si="174"/>
        <v>44109</v>
      </c>
    </row>
    <row r="11175" spans="1:6" x14ac:dyDescent="0.25">
      <c r="A11175" t="s">
        <v>25</v>
      </c>
      <c r="B11175" t="s">
        <v>25</v>
      </c>
      <c r="C11175" t="s">
        <v>36</v>
      </c>
      <c r="D11175" s="177">
        <v>44109</v>
      </c>
      <c r="E11175">
        <v>53</v>
      </c>
      <c r="F11175" s="38">
        <f t="shared" si="174"/>
        <v>44109</v>
      </c>
    </row>
    <row r="11176" spans="1:6" x14ac:dyDescent="0.25">
      <c r="A11176" t="s">
        <v>25</v>
      </c>
      <c r="B11176" t="s">
        <v>25</v>
      </c>
      <c r="C11176" t="s">
        <v>37</v>
      </c>
      <c r="D11176" s="177">
        <v>44109</v>
      </c>
      <c r="E11176">
        <v>107</v>
      </c>
      <c r="F11176" s="38">
        <f t="shared" si="174"/>
        <v>44109</v>
      </c>
    </row>
    <row r="11177" spans="1:6" x14ac:dyDescent="0.25">
      <c r="A11177" t="s">
        <v>263</v>
      </c>
      <c r="B11177" t="s">
        <v>199</v>
      </c>
      <c r="C11177" t="s">
        <v>77</v>
      </c>
      <c r="D11177" s="177">
        <v>44109</v>
      </c>
      <c r="E11177">
        <v>64</v>
      </c>
      <c r="F11177" s="38">
        <f t="shared" si="174"/>
        <v>44109</v>
      </c>
    </row>
    <row r="11178" spans="1:6" x14ac:dyDescent="0.25">
      <c r="A11178" t="s">
        <v>71</v>
      </c>
      <c r="B11178" t="s">
        <v>71</v>
      </c>
      <c r="C11178" t="s">
        <v>72</v>
      </c>
      <c r="D11178" s="177">
        <v>44109</v>
      </c>
      <c r="E11178">
        <v>56</v>
      </c>
      <c r="F11178" s="38">
        <f t="shared" si="174"/>
        <v>44109</v>
      </c>
    </row>
    <row r="11179" spans="1:6" x14ac:dyDescent="0.25">
      <c r="A11179" t="s">
        <v>57</v>
      </c>
      <c r="B11179" t="s">
        <v>57</v>
      </c>
      <c r="C11179" t="s">
        <v>63</v>
      </c>
      <c r="D11179" s="177">
        <v>44109</v>
      </c>
      <c r="E11179">
        <v>1</v>
      </c>
      <c r="F11179" s="38">
        <f t="shared" si="174"/>
        <v>44109</v>
      </c>
    </row>
    <row r="11180" spans="1:6" x14ac:dyDescent="0.25">
      <c r="A11180" t="s">
        <v>25</v>
      </c>
      <c r="B11180" t="s">
        <v>54</v>
      </c>
      <c r="C11180" t="s">
        <v>56</v>
      </c>
      <c r="D11180" s="177">
        <v>44109</v>
      </c>
      <c r="E11180">
        <v>63</v>
      </c>
      <c r="F11180" s="38">
        <f t="shared" si="174"/>
        <v>44109</v>
      </c>
    </row>
    <row r="11181" spans="1:6" x14ac:dyDescent="0.25">
      <c r="A11181" t="s">
        <v>25</v>
      </c>
      <c r="B11181" t="s">
        <v>54</v>
      </c>
      <c r="C11181" t="s">
        <v>55</v>
      </c>
      <c r="D11181" s="177">
        <v>44109</v>
      </c>
      <c r="E11181">
        <v>178</v>
      </c>
      <c r="F11181" s="38">
        <f t="shared" si="174"/>
        <v>44109</v>
      </c>
    </row>
    <row r="11182" spans="1:6" x14ac:dyDescent="0.25">
      <c r="A11182" t="s">
        <v>264</v>
      </c>
      <c r="B11182" t="s">
        <v>83</v>
      </c>
      <c r="C11182" t="s">
        <v>179</v>
      </c>
      <c r="D11182" s="177">
        <v>44109</v>
      </c>
      <c r="E11182">
        <v>53</v>
      </c>
      <c r="F11182" s="38">
        <f t="shared" si="174"/>
        <v>44109</v>
      </c>
    </row>
    <row r="11183" spans="1:6" x14ac:dyDescent="0.25">
      <c r="A11183" t="s">
        <v>18</v>
      </c>
      <c r="B11183" t="s">
        <v>18</v>
      </c>
      <c r="C11183" t="s">
        <v>23</v>
      </c>
      <c r="D11183" s="177">
        <v>44109</v>
      </c>
      <c r="E11183">
        <v>4</v>
      </c>
      <c r="F11183" s="38">
        <f t="shared" si="174"/>
        <v>44109</v>
      </c>
    </row>
    <row r="11184" spans="1:6" x14ac:dyDescent="0.25">
      <c r="A11184" t="s">
        <v>18</v>
      </c>
      <c r="B11184" t="s">
        <v>18</v>
      </c>
      <c r="C11184" t="s">
        <v>24</v>
      </c>
      <c r="D11184" s="177">
        <v>44109</v>
      </c>
      <c r="E11184">
        <v>58</v>
      </c>
      <c r="F11184" s="38">
        <f t="shared" si="174"/>
        <v>44109</v>
      </c>
    </row>
    <row r="11185" spans="1:6" x14ac:dyDescent="0.25">
      <c r="A11185" t="s">
        <v>25</v>
      </c>
      <c r="B11185" t="s">
        <v>25</v>
      </c>
      <c r="C11185" t="s">
        <v>39</v>
      </c>
      <c r="D11185" s="177">
        <v>44109</v>
      </c>
      <c r="E11185">
        <v>61</v>
      </c>
      <c r="F11185" s="38">
        <f t="shared" si="174"/>
        <v>44109</v>
      </c>
    </row>
    <row r="11186" spans="1:6" x14ac:dyDescent="0.25">
      <c r="A11186" t="s">
        <v>25</v>
      </c>
      <c r="B11186" t="s">
        <v>25</v>
      </c>
      <c r="C11186" t="s">
        <v>42</v>
      </c>
      <c r="D11186" s="177">
        <v>44109</v>
      </c>
      <c r="E11186">
        <v>30</v>
      </c>
      <c r="F11186" s="38">
        <f t="shared" si="174"/>
        <v>44109</v>
      </c>
    </row>
    <row r="11187" spans="1:6" x14ac:dyDescent="0.25">
      <c r="A11187" t="s">
        <v>25</v>
      </c>
      <c r="B11187" t="s">
        <v>25</v>
      </c>
      <c r="C11187" t="s">
        <v>41</v>
      </c>
      <c r="D11187" s="177">
        <v>44109</v>
      </c>
      <c r="E11187">
        <v>32</v>
      </c>
      <c r="F11187" s="38">
        <f t="shared" si="174"/>
        <v>44109</v>
      </c>
    </row>
    <row r="11188" spans="1:6" x14ac:dyDescent="0.25">
      <c r="A11188" t="s">
        <v>25</v>
      </c>
      <c r="B11188" t="s">
        <v>25</v>
      </c>
      <c r="C11188" t="s">
        <v>186</v>
      </c>
      <c r="D11188" s="177">
        <v>44109</v>
      </c>
      <c r="E11188">
        <v>1</v>
      </c>
      <c r="F11188" s="38">
        <f t="shared" si="174"/>
        <v>44109</v>
      </c>
    </row>
    <row r="11189" spans="1:6" x14ac:dyDescent="0.25">
      <c r="A11189" t="s">
        <v>25</v>
      </c>
      <c r="B11189" t="s">
        <v>25</v>
      </c>
      <c r="C11189" t="s">
        <v>48</v>
      </c>
      <c r="D11189" s="177">
        <v>44109</v>
      </c>
      <c r="E11189">
        <v>11</v>
      </c>
      <c r="F11189" s="38">
        <f t="shared" si="174"/>
        <v>44109</v>
      </c>
    </row>
    <row r="11190" spans="1:6" x14ac:dyDescent="0.25">
      <c r="A11190" t="s">
        <v>25</v>
      </c>
      <c r="B11190" t="s">
        <v>25</v>
      </c>
      <c r="C11190" t="s">
        <v>53</v>
      </c>
      <c r="D11190" s="177">
        <v>44109</v>
      </c>
      <c r="E11190">
        <v>42</v>
      </c>
      <c r="F11190" s="38">
        <f t="shared" si="174"/>
        <v>44109</v>
      </c>
    </row>
    <row r="11191" spans="1:6" x14ac:dyDescent="0.25">
      <c r="A11191" t="s">
        <v>57</v>
      </c>
      <c r="B11191" t="s">
        <v>57</v>
      </c>
      <c r="C11191" t="s">
        <v>60</v>
      </c>
      <c r="D11191" s="177">
        <v>44109</v>
      </c>
      <c r="E11191">
        <v>37</v>
      </c>
      <c r="F11191" s="38">
        <f t="shared" si="174"/>
        <v>44109</v>
      </c>
    </row>
    <row r="11192" spans="1:6" x14ac:dyDescent="0.25">
      <c r="A11192" t="s">
        <v>263</v>
      </c>
      <c r="B11192" t="s">
        <v>199</v>
      </c>
      <c r="C11192" t="s">
        <v>447</v>
      </c>
      <c r="D11192" s="177">
        <v>44109</v>
      </c>
      <c r="E11192">
        <v>29</v>
      </c>
      <c r="F11192" s="38">
        <f t="shared" si="174"/>
        <v>44109</v>
      </c>
    </row>
    <row r="11193" spans="1:6" x14ac:dyDescent="0.25">
      <c r="A11193" t="s">
        <v>91</v>
      </c>
      <c r="B11193" t="s">
        <v>91</v>
      </c>
      <c r="C11193" t="s">
        <v>100</v>
      </c>
      <c r="D11193" s="177">
        <v>44109</v>
      </c>
      <c r="E11193">
        <v>58</v>
      </c>
      <c r="F11193" s="38">
        <f t="shared" si="174"/>
        <v>44109</v>
      </c>
    </row>
    <row r="11194" spans="1:6" x14ac:dyDescent="0.25">
      <c r="A11194" t="s">
        <v>91</v>
      </c>
      <c r="B11194" t="s">
        <v>91</v>
      </c>
      <c r="C11194" t="s">
        <v>96</v>
      </c>
      <c r="D11194" s="177">
        <v>44109</v>
      </c>
      <c r="E11194">
        <v>30</v>
      </c>
      <c r="F11194" s="38">
        <f t="shared" si="174"/>
        <v>44109</v>
      </c>
    </row>
    <row r="11195" spans="1:6" x14ac:dyDescent="0.25">
      <c r="A11195" t="s">
        <v>25</v>
      </c>
      <c r="B11195" t="s">
        <v>25</v>
      </c>
      <c r="C11195" t="s">
        <v>32</v>
      </c>
      <c r="D11195" s="177">
        <v>44109</v>
      </c>
      <c r="E11195">
        <v>86</v>
      </c>
      <c r="F11195" s="38">
        <f t="shared" si="174"/>
        <v>44109</v>
      </c>
    </row>
    <row r="11196" spans="1:6" x14ac:dyDescent="0.25">
      <c r="A11196" t="s">
        <v>18</v>
      </c>
      <c r="B11196" t="s">
        <v>19</v>
      </c>
      <c r="C11196" t="s">
        <v>20</v>
      </c>
      <c r="D11196" s="177">
        <v>44109</v>
      </c>
      <c r="E11196">
        <v>41</v>
      </c>
      <c r="F11196" s="38">
        <f t="shared" si="174"/>
        <v>44109</v>
      </c>
    </row>
    <row r="11197" spans="1:6" x14ac:dyDescent="0.25">
      <c r="A11197" t="s">
        <v>337</v>
      </c>
      <c r="B11197" t="s">
        <v>338</v>
      </c>
      <c r="C11197" t="s">
        <v>177</v>
      </c>
      <c r="D11197" s="177">
        <v>44109</v>
      </c>
      <c r="E11197">
        <v>36</v>
      </c>
      <c r="F11197" s="38">
        <f t="shared" si="174"/>
        <v>44109</v>
      </c>
    </row>
    <row r="11198" spans="1:6" x14ac:dyDescent="0.25">
      <c r="A11198" t="s">
        <v>25</v>
      </c>
      <c r="B11198" t="s">
        <v>25</v>
      </c>
      <c r="C11198" t="s">
        <v>46</v>
      </c>
      <c r="D11198" s="177">
        <v>44109</v>
      </c>
      <c r="E11198">
        <v>48</v>
      </c>
      <c r="F11198" s="38">
        <f t="shared" si="174"/>
        <v>44109</v>
      </c>
    </row>
    <row r="11199" spans="1:6" x14ac:dyDescent="0.25">
      <c r="A11199" t="s">
        <v>25</v>
      </c>
      <c r="B11199" t="s">
        <v>25</v>
      </c>
      <c r="C11199" t="s">
        <v>31</v>
      </c>
      <c r="D11199" s="177">
        <v>44109</v>
      </c>
      <c r="E11199">
        <v>85</v>
      </c>
      <c r="F11199" s="38">
        <f t="shared" si="174"/>
        <v>44109</v>
      </c>
    </row>
    <row r="11200" spans="1:6" x14ac:dyDescent="0.25">
      <c r="A11200" t="s">
        <v>25</v>
      </c>
      <c r="B11200" t="s">
        <v>26</v>
      </c>
      <c r="C11200" t="s">
        <v>28</v>
      </c>
      <c r="D11200" s="177">
        <v>44109</v>
      </c>
      <c r="E11200">
        <v>8</v>
      </c>
      <c r="F11200" s="38">
        <f t="shared" si="174"/>
        <v>44109</v>
      </c>
    </row>
    <row r="11201" spans="1:6" x14ac:dyDescent="0.25">
      <c r="A11201" t="s">
        <v>25</v>
      </c>
      <c r="B11201" t="s">
        <v>25</v>
      </c>
      <c r="C11201" t="s">
        <v>40</v>
      </c>
      <c r="D11201" s="177">
        <v>44109</v>
      </c>
      <c r="E11201">
        <v>18</v>
      </c>
      <c r="F11201" s="38">
        <f t="shared" si="174"/>
        <v>44109</v>
      </c>
    </row>
    <row r="11202" spans="1:6" x14ac:dyDescent="0.25">
      <c r="A11202" t="s">
        <v>25</v>
      </c>
      <c r="B11202" t="s">
        <v>25</v>
      </c>
      <c r="C11202" t="s">
        <v>49</v>
      </c>
      <c r="D11202" s="177">
        <v>44109</v>
      </c>
      <c r="E11202">
        <v>39</v>
      </c>
      <c r="F11202" s="38">
        <f t="shared" si="174"/>
        <v>44109</v>
      </c>
    </row>
    <row r="11203" spans="1:6" x14ac:dyDescent="0.25">
      <c r="A11203" t="s">
        <v>264</v>
      </c>
      <c r="B11203" t="s">
        <v>83</v>
      </c>
      <c r="C11203" t="s">
        <v>90</v>
      </c>
      <c r="D11203" s="177">
        <v>44109</v>
      </c>
      <c r="E11203">
        <v>32</v>
      </c>
      <c r="F11203" s="38">
        <f t="shared" ref="F11203:F11266" si="175">D11203</f>
        <v>44109</v>
      </c>
    </row>
    <row r="11204" spans="1:6" x14ac:dyDescent="0.25">
      <c r="A11204" t="s">
        <v>264</v>
      </c>
      <c r="B11204" t="s">
        <v>83</v>
      </c>
      <c r="C11204" t="s">
        <v>84</v>
      </c>
      <c r="D11204" s="177">
        <v>44109</v>
      </c>
      <c r="E11204">
        <v>172</v>
      </c>
      <c r="F11204" s="38">
        <f t="shared" si="175"/>
        <v>44109</v>
      </c>
    </row>
    <row r="11205" spans="1:6" x14ac:dyDescent="0.25">
      <c r="A11205" t="s">
        <v>264</v>
      </c>
      <c r="B11205" t="s">
        <v>81</v>
      </c>
      <c r="C11205" t="s">
        <v>82</v>
      </c>
      <c r="D11205" s="177">
        <v>44109</v>
      </c>
      <c r="E11205">
        <v>44</v>
      </c>
      <c r="F11205" s="38">
        <f t="shared" si="175"/>
        <v>44109</v>
      </c>
    </row>
    <row r="11206" spans="1:6" x14ac:dyDescent="0.25">
      <c r="A11206" t="s">
        <v>91</v>
      </c>
      <c r="B11206" t="s">
        <v>91</v>
      </c>
      <c r="C11206" t="s">
        <v>97</v>
      </c>
      <c r="D11206" s="177">
        <v>44109</v>
      </c>
      <c r="E11206">
        <v>28</v>
      </c>
      <c r="F11206" s="38">
        <f t="shared" si="175"/>
        <v>44109</v>
      </c>
    </row>
    <row r="11207" spans="1:6" x14ac:dyDescent="0.25">
      <c r="A11207" t="s">
        <v>91</v>
      </c>
      <c r="B11207" t="s">
        <v>91</v>
      </c>
      <c r="C11207" t="s">
        <v>96</v>
      </c>
      <c r="D11207" s="177">
        <v>44107</v>
      </c>
      <c r="E11207">
        <v>4</v>
      </c>
      <c r="F11207" s="38">
        <f t="shared" si="175"/>
        <v>44107</v>
      </c>
    </row>
    <row r="11208" spans="1:6" x14ac:dyDescent="0.25">
      <c r="A11208" t="s">
        <v>91</v>
      </c>
      <c r="B11208" t="s">
        <v>91</v>
      </c>
      <c r="C11208" t="s">
        <v>95</v>
      </c>
      <c r="D11208" s="177">
        <v>44106</v>
      </c>
      <c r="E11208">
        <v>3</v>
      </c>
      <c r="F11208" s="38">
        <f t="shared" si="175"/>
        <v>44106</v>
      </c>
    </row>
    <row r="11209" spans="1:6" x14ac:dyDescent="0.25">
      <c r="A11209" t="s">
        <v>264</v>
      </c>
      <c r="B11209" t="s">
        <v>83</v>
      </c>
      <c r="C11209" t="s">
        <v>90</v>
      </c>
      <c r="D11209" s="177">
        <v>44106</v>
      </c>
      <c r="E11209">
        <v>35</v>
      </c>
      <c r="F11209" s="38">
        <f t="shared" si="175"/>
        <v>44106</v>
      </c>
    </row>
    <row r="11210" spans="1:6" x14ac:dyDescent="0.25">
      <c r="A11210" t="s">
        <v>264</v>
      </c>
      <c r="B11210" t="s">
        <v>81</v>
      </c>
      <c r="C11210" t="s">
        <v>82</v>
      </c>
      <c r="D11210" s="177">
        <v>44106</v>
      </c>
      <c r="E11210">
        <v>36</v>
      </c>
      <c r="F11210" s="38">
        <f t="shared" si="175"/>
        <v>44106</v>
      </c>
    </row>
    <row r="11211" spans="1:6" x14ac:dyDescent="0.25">
      <c r="A11211" t="s">
        <v>91</v>
      </c>
      <c r="B11211" t="s">
        <v>91</v>
      </c>
      <c r="C11211" t="s">
        <v>98</v>
      </c>
      <c r="D11211" s="177">
        <v>44106</v>
      </c>
      <c r="E11211">
        <v>9</v>
      </c>
      <c r="F11211" s="38">
        <f t="shared" si="175"/>
        <v>44106</v>
      </c>
    </row>
    <row r="11212" spans="1:6" x14ac:dyDescent="0.25">
      <c r="A11212" t="s">
        <v>25</v>
      </c>
      <c r="B11212" t="s">
        <v>25</v>
      </c>
      <c r="C11212" t="s">
        <v>34</v>
      </c>
      <c r="D11212" s="177">
        <v>44106</v>
      </c>
      <c r="E11212">
        <v>31</v>
      </c>
      <c r="F11212" s="38">
        <f t="shared" si="175"/>
        <v>44106</v>
      </c>
    </row>
    <row r="11213" spans="1:6" x14ac:dyDescent="0.25">
      <c r="A11213" t="s">
        <v>25</v>
      </c>
      <c r="B11213" t="s">
        <v>25</v>
      </c>
      <c r="C11213" t="s">
        <v>37</v>
      </c>
      <c r="D11213" s="177">
        <v>44106</v>
      </c>
      <c r="E11213">
        <v>31</v>
      </c>
      <c r="F11213" s="38">
        <f t="shared" si="175"/>
        <v>44106</v>
      </c>
    </row>
    <row r="11214" spans="1:6" x14ac:dyDescent="0.25">
      <c r="A11214" t="s">
        <v>25</v>
      </c>
      <c r="B11214" t="s">
        <v>29</v>
      </c>
      <c r="C11214" t="s">
        <v>30</v>
      </c>
      <c r="D11214" s="177">
        <v>44106</v>
      </c>
      <c r="E11214">
        <v>29</v>
      </c>
      <c r="F11214" s="38">
        <f t="shared" si="175"/>
        <v>44106</v>
      </c>
    </row>
    <row r="11215" spans="1:6" x14ac:dyDescent="0.25">
      <c r="A11215" t="s">
        <v>25</v>
      </c>
      <c r="B11215" t="s">
        <v>25</v>
      </c>
      <c r="C11215" t="s">
        <v>31</v>
      </c>
      <c r="D11215" s="177">
        <v>44106</v>
      </c>
      <c r="E11215">
        <v>22</v>
      </c>
      <c r="F11215" s="38">
        <f t="shared" si="175"/>
        <v>44106</v>
      </c>
    </row>
    <row r="11216" spans="1:6" x14ac:dyDescent="0.25">
      <c r="A11216" t="s">
        <v>25</v>
      </c>
      <c r="B11216" t="s">
        <v>26</v>
      </c>
      <c r="C11216" t="s">
        <v>27</v>
      </c>
      <c r="D11216" s="177">
        <v>44106</v>
      </c>
      <c r="E11216">
        <v>19</v>
      </c>
      <c r="F11216" s="38">
        <f t="shared" si="175"/>
        <v>44106</v>
      </c>
    </row>
    <row r="11217" spans="1:6" x14ac:dyDescent="0.25">
      <c r="A11217" t="s">
        <v>25</v>
      </c>
      <c r="B11217" t="s">
        <v>25</v>
      </c>
      <c r="C11217" t="s">
        <v>46</v>
      </c>
      <c r="D11217" s="177">
        <v>44106</v>
      </c>
      <c r="E11217">
        <v>35</v>
      </c>
      <c r="F11217" s="38">
        <f t="shared" si="175"/>
        <v>44106</v>
      </c>
    </row>
    <row r="11218" spans="1:6" x14ac:dyDescent="0.25">
      <c r="A11218" t="s">
        <v>25</v>
      </c>
      <c r="B11218" t="s">
        <v>25</v>
      </c>
      <c r="C11218" t="s">
        <v>49</v>
      </c>
      <c r="D11218" s="177">
        <v>44106</v>
      </c>
      <c r="E11218">
        <v>56</v>
      </c>
      <c r="F11218" s="38">
        <f t="shared" si="175"/>
        <v>44106</v>
      </c>
    </row>
    <row r="11219" spans="1:6" x14ac:dyDescent="0.25">
      <c r="A11219" t="s">
        <v>337</v>
      </c>
      <c r="B11219" t="s">
        <v>338</v>
      </c>
      <c r="C11219" t="s">
        <v>177</v>
      </c>
      <c r="D11219" s="177">
        <v>44106</v>
      </c>
      <c r="E11219">
        <v>27</v>
      </c>
      <c r="F11219" s="38">
        <f t="shared" si="175"/>
        <v>44106</v>
      </c>
    </row>
    <row r="11220" spans="1:6" x14ac:dyDescent="0.25">
      <c r="A11220" t="s">
        <v>18</v>
      </c>
      <c r="B11220" t="s">
        <v>19</v>
      </c>
      <c r="C11220" t="s">
        <v>20</v>
      </c>
      <c r="D11220" s="177">
        <v>44106</v>
      </c>
      <c r="E11220">
        <v>22</v>
      </c>
      <c r="F11220" s="38">
        <f t="shared" si="175"/>
        <v>44106</v>
      </c>
    </row>
    <row r="11221" spans="1:6" x14ac:dyDescent="0.25">
      <c r="A11221" t="s">
        <v>25</v>
      </c>
      <c r="B11221" t="s">
        <v>25</v>
      </c>
      <c r="C11221" t="s">
        <v>32</v>
      </c>
      <c r="D11221" s="177">
        <v>44106</v>
      </c>
      <c r="E11221">
        <v>55</v>
      </c>
      <c r="F11221" s="38">
        <f t="shared" si="175"/>
        <v>44106</v>
      </c>
    </row>
    <row r="11222" spans="1:6" x14ac:dyDescent="0.25">
      <c r="A11222" t="s">
        <v>25</v>
      </c>
      <c r="B11222" t="s">
        <v>26</v>
      </c>
      <c r="C11222" t="s">
        <v>28</v>
      </c>
      <c r="D11222" s="177">
        <v>44106</v>
      </c>
      <c r="E11222">
        <v>35</v>
      </c>
      <c r="F11222" s="38">
        <f t="shared" si="175"/>
        <v>44106</v>
      </c>
    </row>
    <row r="11223" spans="1:6" x14ac:dyDescent="0.25">
      <c r="A11223" t="s">
        <v>91</v>
      </c>
      <c r="B11223" t="s">
        <v>91</v>
      </c>
      <c r="C11223" t="s">
        <v>96</v>
      </c>
      <c r="D11223" s="177">
        <v>44106</v>
      </c>
      <c r="E11223">
        <v>17</v>
      </c>
      <c r="F11223" s="38">
        <f t="shared" si="175"/>
        <v>44106</v>
      </c>
    </row>
    <row r="11224" spans="1:6" x14ac:dyDescent="0.25">
      <c r="A11224" t="s">
        <v>264</v>
      </c>
      <c r="B11224" t="s">
        <v>83</v>
      </c>
      <c r="C11224" t="s">
        <v>84</v>
      </c>
      <c r="D11224" s="177">
        <v>44106</v>
      </c>
      <c r="E11224">
        <v>47</v>
      </c>
      <c r="F11224" s="38">
        <f t="shared" si="175"/>
        <v>44106</v>
      </c>
    </row>
    <row r="11225" spans="1:6" x14ac:dyDescent="0.25">
      <c r="A11225" t="s">
        <v>91</v>
      </c>
      <c r="B11225" t="s">
        <v>91</v>
      </c>
      <c r="C11225" t="s">
        <v>100</v>
      </c>
      <c r="D11225" s="177">
        <v>44106</v>
      </c>
      <c r="E11225">
        <v>1</v>
      </c>
      <c r="F11225" s="38">
        <f t="shared" si="175"/>
        <v>44106</v>
      </c>
    </row>
    <row r="11226" spans="1:6" x14ac:dyDescent="0.25">
      <c r="A11226" t="s">
        <v>25</v>
      </c>
      <c r="B11226" t="s">
        <v>25</v>
      </c>
      <c r="C11226" t="s">
        <v>53</v>
      </c>
      <c r="D11226" s="177">
        <v>44106</v>
      </c>
      <c r="E11226">
        <v>16</v>
      </c>
      <c r="F11226" s="38">
        <f t="shared" si="175"/>
        <v>44106</v>
      </c>
    </row>
    <row r="11227" spans="1:6" x14ac:dyDescent="0.25">
      <c r="A11227" t="s">
        <v>25</v>
      </c>
      <c r="B11227" t="s">
        <v>25</v>
      </c>
      <c r="C11227" t="s">
        <v>48</v>
      </c>
      <c r="D11227" s="177">
        <v>44106</v>
      </c>
      <c r="E11227">
        <v>3</v>
      </c>
      <c r="F11227" s="38">
        <f t="shared" si="175"/>
        <v>44106</v>
      </c>
    </row>
    <row r="11228" spans="1:6" x14ac:dyDescent="0.25">
      <c r="A11228" t="s">
        <v>25</v>
      </c>
      <c r="B11228" t="s">
        <v>25</v>
      </c>
      <c r="C11228" t="s">
        <v>47</v>
      </c>
      <c r="D11228" s="177">
        <v>44106</v>
      </c>
      <c r="E11228">
        <v>44</v>
      </c>
      <c r="F11228" s="38">
        <f t="shared" si="175"/>
        <v>44106</v>
      </c>
    </row>
    <row r="11229" spans="1:6" x14ac:dyDescent="0.25">
      <c r="A11229" t="s">
        <v>25</v>
      </c>
      <c r="B11229" t="s">
        <v>25</v>
      </c>
      <c r="C11229" t="s">
        <v>39</v>
      </c>
      <c r="D11229" s="177">
        <v>44106</v>
      </c>
      <c r="E11229">
        <v>56</v>
      </c>
      <c r="F11229" s="38">
        <f t="shared" si="175"/>
        <v>44106</v>
      </c>
    </row>
    <row r="11230" spans="1:6" x14ac:dyDescent="0.25">
      <c r="A11230" t="s">
        <v>18</v>
      </c>
      <c r="B11230" t="s">
        <v>18</v>
      </c>
      <c r="C11230" t="s">
        <v>24</v>
      </c>
      <c r="D11230" s="177">
        <v>44106</v>
      </c>
      <c r="E11230">
        <v>21</v>
      </c>
      <c r="F11230" s="38">
        <f t="shared" si="175"/>
        <v>44106</v>
      </c>
    </row>
    <row r="11231" spans="1:6" x14ac:dyDescent="0.25">
      <c r="A11231" t="s">
        <v>18</v>
      </c>
      <c r="B11231" t="s">
        <v>18</v>
      </c>
      <c r="C11231" t="s">
        <v>23</v>
      </c>
      <c r="D11231" s="177">
        <v>44106</v>
      </c>
      <c r="E11231">
        <v>26</v>
      </c>
      <c r="F11231" s="38">
        <f t="shared" si="175"/>
        <v>44106</v>
      </c>
    </row>
    <row r="11232" spans="1:6" x14ac:dyDescent="0.25">
      <c r="A11232" t="s">
        <v>18</v>
      </c>
      <c r="B11232" t="s">
        <v>18</v>
      </c>
      <c r="D11232" s="177">
        <v>44106</v>
      </c>
      <c r="E11232">
        <v>1</v>
      </c>
      <c r="F11232" s="38">
        <f t="shared" si="175"/>
        <v>44106</v>
      </c>
    </row>
    <row r="11233" spans="1:6" x14ac:dyDescent="0.25">
      <c r="A11233" t="s">
        <v>91</v>
      </c>
      <c r="B11233" t="s">
        <v>91</v>
      </c>
      <c r="C11233" t="s">
        <v>94</v>
      </c>
      <c r="D11233" s="177">
        <v>44106</v>
      </c>
      <c r="E11233">
        <v>19</v>
      </c>
      <c r="F11233" s="38">
        <f t="shared" si="175"/>
        <v>44106</v>
      </c>
    </row>
    <row r="11234" spans="1:6" x14ac:dyDescent="0.25">
      <c r="A11234" t="s">
        <v>25</v>
      </c>
      <c r="B11234" t="s">
        <v>54</v>
      </c>
      <c r="C11234" t="s">
        <v>55</v>
      </c>
      <c r="D11234" s="177">
        <v>44106</v>
      </c>
      <c r="E11234">
        <v>127</v>
      </c>
      <c r="F11234" s="38">
        <f t="shared" si="175"/>
        <v>44106</v>
      </c>
    </row>
    <row r="11235" spans="1:6" x14ac:dyDescent="0.25">
      <c r="A11235" t="s">
        <v>25</v>
      </c>
      <c r="B11235" t="s">
        <v>54</v>
      </c>
      <c r="C11235" t="s">
        <v>56</v>
      </c>
      <c r="D11235" s="177">
        <v>44106</v>
      </c>
      <c r="E11235">
        <v>84</v>
      </c>
      <c r="F11235" s="38">
        <f t="shared" si="175"/>
        <v>44106</v>
      </c>
    </row>
    <row r="11236" spans="1:6" x14ac:dyDescent="0.25">
      <c r="A11236" t="s">
        <v>57</v>
      </c>
      <c r="B11236" t="s">
        <v>57</v>
      </c>
      <c r="C11236" t="s">
        <v>63</v>
      </c>
      <c r="D11236" s="177">
        <v>44106</v>
      </c>
      <c r="E11236">
        <v>30</v>
      </c>
      <c r="F11236" s="38">
        <f t="shared" si="175"/>
        <v>44106</v>
      </c>
    </row>
    <row r="11237" spans="1:6" x14ac:dyDescent="0.25">
      <c r="A11237" t="s">
        <v>71</v>
      </c>
      <c r="B11237" t="s">
        <v>71</v>
      </c>
      <c r="C11237" t="s">
        <v>72</v>
      </c>
      <c r="D11237" s="177">
        <v>44106</v>
      </c>
      <c r="E11237">
        <v>25</v>
      </c>
      <c r="F11237" s="38">
        <f t="shared" si="175"/>
        <v>44106</v>
      </c>
    </row>
    <row r="11238" spans="1:6" x14ac:dyDescent="0.25">
      <c r="A11238" t="s">
        <v>263</v>
      </c>
      <c r="B11238" t="s">
        <v>199</v>
      </c>
      <c r="C11238" t="s">
        <v>77</v>
      </c>
      <c r="D11238" s="177">
        <v>44106</v>
      </c>
      <c r="E11238">
        <v>2</v>
      </c>
      <c r="F11238" s="38">
        <f t="shared" si="175"/>
        <v>44106</v>
      </c>
    </row>
    <row r="11239" spans="1:6" x14ac:dyDescent="0.25">
      <c r="A11239" t="s">
        <v>25</v>
      </c>
      <c r="B11239" t="s">
        <v>25</v>
      </c>
      <c r="C11239" t="s">
        <v>36</v>
      </c>
      <c r="D11239" s="177">
        <v>44106</v>
      </c>
      <c r="E11239">
        <v>4</v>
      </c>
      <c r="F11239" s="38">
        <f t="shared" si="175"/>
        <v>44106</v>
      </c>
    </row>
    <row r="11240" spans="1:6" x14ac:dyDescent="0.25">
      <c r="A11240" t="s">
        <v>25</v>
      </c>
      <c r="B11240" t="s">
        <v>25</v>
      </c>
      <c r="C11240" t="s">
        <v>41</v>
      </c>
      <c r="D11240" s="177">
        <v>44106</v>
      </c>
      <c r="E11240">
        <v>32</v>
      </c>
      <c r="F11240" s="38">
        <f t="shared" si="175"/>
        <v>44106</v>
      </c>
    </row>
    <row r="11241" spans="1:6" x14ac:dyDescent="0.25">
      <c r="A11241" t="s">
        <v>25</v>
      </c>
      <c r="B11241" t="s">
        <v>25</v>
      </c>
      <c r="C11241" t="s">
        <v>45</v>
      </c>
      <c r="D11241" s="177">
        <v>44106</v>
      </c>
      <c r="E11241">
        <v>94</v>
      </c>
      <c r="F11241" s="38">
        <f t="shared" si="175"/>
        <v>44106</v>
      </c>
    </row>
    <row r="11242" spans="1:6" x14ac:dyDescent="0.25">
      <c r="A11242" t="s">
        <v>263</v>
      </c>
      <c r="B11242" t="s">
        <v>199</v>
      </c>
      <c r="C11242" t="s">
        <v>75</v>
      </c>
      <c r="D11242" s="177">
        <v>44106</v>
      </c>
      <c r="E11242">
        <v>42</v>
      </c>
      <c r="F11242" s="38">
        <f t="shared" si="175"/>
        <v>44106</v>
      </c>
    </row>
    <row r="11243" spans="1:6" x14ac:dyDescent="0.25">
      <c r="A11243" t="s">
        <v>57</v>
      </c>
      <c r="B11243" t="s">
        <v>57</v>
      </c>
      <c r="C11243" t="s">
        <v>62</v>
      </c>
      <c r="D11243" s="177">
        <v>44106</v>
      </c>
      <c r="E11243">
        <v>36</v>
      </c>
      <c r="F11243" s="38">
        <f t="shared" si="175"/>
        <v>44106</v>
      </c>
    </row>
    <row r="11244" spans="1:6" x14ac:dyDescent="0.25">
      <c r="A11244" t="s">
        <v>264</v>
      </c>
      <c r="B11244" t="s">
        <v>83</v>
      </c>
      <c r="C11244" t="s">
        <v>80</v>
      </c>
      <c r="D11244" s="177">
        <v>44106</v>
      </c>
      <c r="E11244">
        <v>20</v>
      </c>
      <c r="F11244" s="38">
        <f t="shared" si="175"/>
        <v>44106</v>
      </c>
    </row>
    <row r="11245" spans="1:6" x14ac:dyDescent="0.25">
      <c r="A11245" t="s">
        <v>57</v>
      </c>
      <c r="B11245" t="s">
        <v>57</v>
      </c>
      <c r="C11245" t="s">
        <v>63</v>
      </c>
      <c r="D11245" s="177">
        <v>44105</v>
      </c>
      <c r="E11245">
        <v>33</v>
      </c>
      <c r="F11245" s="38">
        <f t="shared" si="175"/>
        <v>44105</v>
      </c>
    </row>
    <row r="11246" spans="1:6" x14ac:dyDescent="0.25">
      <c r="A11246" t="s">
        <v>263</v>
      </c>
      <c r="B11246" t="s">
        <v>199</v>
      </c>
      <c r="C11246" t="s">
        <v>77</v>
      </c>
      <c r="D11246" s="177">
        <v>44105</v>
      </c>
      <c r="E11246">
        <v>59</v>
      </c>
      <c r="F11246" s="38">
        <f t="shared" si="175"/>
        <v>44105</v>
      </c>
    </row>
    <row r="11247" spans="1:6" x14ac:dyDescent="0.25">
      <c r="A11247" t="s">
        <v>25</v>
      </c>
      <c r="B11247" t="s">
        <v>54</v>
      </c>
      <c r="C11247" t="s">
        <v>56</v>
      </c>
      <c r="D11247" s="177">
        <v>44105</v>
      </c>
      <c r="E11247">
        <v>147</v>
      </c>
      <c r="F11247" s="38">
        <f t="shared" si="175"/>
        <v>44105</v>
      </c>
    </row>
    <row r="11248" spans="1:6" x14ac:dyDescent="0.25">
      <c r="A11248" t="s">
        <v>25</v>
      </c>
      <c r="B11248" t="s">
        <v>25</v>
      </c>
      <c r="C11248" t="s">
        <v>51</v>
      </c>
      <c r="D11248" s="177">
        <v>44105</v>
      </c>
      <c r="E11248">
        <v>15</v>
      </c>
      <c r="F11248" s="38">
        <f t="shared" si="175"/>
        <v>44105</v>
      </c>
    </row>
    <row r="11249" spans="1:6" x14ac:dyDescent="0.25">
      <c r="A11249" t="s">
        <v>25</v>
      </c>
      <c r="B11249" t="s">
        <v>25</v>
      </c>
      <c r="C11249" t="s">
        <v>186</v>
      </c>
      <c r="D11249" s="177">
        <v>44105</v>
      </c>
      <c r="E11249">
        <v>1</v>
      </c>
      <c r="F11249" s="38">
        <f t="shared" si="175"/>
        <v>44105</v>
      </c>
    </row>
    <row r="11250" spans="1:6" x14ac:dyDescent="0.25">
      <c r="A11250" t="s">
        <v>25</v>
      </c>
      <c r="B11250" t="s">
        <v>25</v>
      </c>
      <c r="C11250" t="s">
        <v>43</v>
      </c>
      <c r="D11250" s="177">
        <v>44105</v>
      </c>
      <c r="E11250">
        <v>38</v>
      </c>
      <c r="F11250" s="38">
        <f t="shared" si="175"/>
        <v>44105</v>
      </c>
    </row>
    <row r="11251" spans="1:6" x14ac:dyDescent="0.25">
      <c r="A11251" t="s">
        <v>25</v>
      </c>
      <c r="B11251" t="s">
        <v>25</v>
      </c>
      <c r="C11251" t="s">
        <v>49</v>
      </c>
      <c r="D11251" s="177">
        <v>44105</v>
      </c>
      <c r="E11251">
        <v>87</v>
      </c>
      <c r="F11251" s="38">
        <f t="shared" si="175"/>
        <v>44105</v>
      </c>
    </row>
    <row r="11252" spans="1:6" x14ac:dyDescent="0.25">
      <c r="A11252" t="s">
        <v>25</v>
      </c>
      <c r="B11252" t="s">
        <v>25</v>
      </c>
      <c r="C11252" t="s">
        <v>42</v>
      </c>
      <c r="D11252" s="177">
        <v>44105</v>
      </c>
      <c r="E11252">
        <v>44</v>
      </c>
      <c r="F11252" s="38">
        <f t="shared" si="175"/>
        <v>44105</v>
      </c>
    </row>
    <row r="11253" spans="1:6" x14ac:dyDescent="0.25">
      <c r="A11253" t="s">
        <v>25</v>
      </c>
      <c r="B11253" t="s">
        <v>25</v>
      </c>
      <c r="C11253" t="s">
        <v>39</v>
      </c>
      <c r="D11253" s="177">
        <v>44105</v>
      </c>
      <c r="E11253">
        <v>47</v>
      </c>
      <c r="F11253" s="38">
        <f t="shared" si="175"/>
        <v>44105</v>
      </c>
    </row>
    <row r="11254" spans="1:6" x14ac:dyDescent="0.25">
      <c r="A11254" t="s">
        <v>25</v>
      </c>
      <c r="B11254" t="s">
        <v>26</v>
      </c>
      <c r="C11254" t="s">
        <v>28</v>
      </c>
      <c r="D11254" s="177">
        <v>44105</v>
      </c>
      <c r="E11254">
        <v>50</v>
      </c>
      <c r="F11254" s="38">
        <f t="shared" si="175"/>
        <v>44105</v>
      </c>
    </row>
    <row r="11255" spans="1:6" x14ac:dyDescent="0.25">
      <c r="A11255" t="s">
        <v>25</v>
      </c>
      <c r="B11255" t="s">
        <v>25</v>
      </c>
      <c r="C11255" t="s">
        <v>31</v>
      </c>
      <c r="D11255" s="177">
        <v>44105</v>
      </c>
      <c r="E11255">
        <v>94</v>
      </c>
      <c r="F11255" s="38">
        <f t="shared" si="175"/>
        <v>44105</v>
      </c>
    </row>
    <row r="11256" spans="1:6" x14ac:dyDescent="0.25">
      <c r="A11256" t="s">
        <v>18</v>
      </c>
      <c r="B11256" t="s">
        <v>18</v>
      </c>
      <c r="C11256" t="s">
        <v>24</v>
      </c>
      <c r="D11256" s="177">
        <v>44105</v>
      </c>
      <c r="E11256">
        <v>48</v>
      </c>
      <c r="F11256" s="38">
        <f t="shared" si="175"/>
        <v>44105</v>
      </c>
    </row>
    <row r="11257" spans="1:6" x14ac:dyDescent="0.25">
      <c r="A11257" t="s">
        <v>25</v>
      </c>
      <c r="B11257" t="s">
        <v>26</v>
      </c>
      <c r="C11257" t="s">
        <v>27</v>
      </c>
      <c r="D11257" s="177">
        <v>44105</v>
      </c>
      <c r="E11257">
        <v>31</v>
      </c>
      <c r="F11257" s="38">
        <f t="shared" si="175"/>
        <v>44105</v>
      </c>
    </row>
    <row r="11258" spans="1:6" x14ac:dyDescent="0.25">
      <c r="A11258" t="s">
        <v>57</v>
      </c>
      <c r="B11258" t="s">
        <v>57</v>
      </c>
      <c r="C11258" t="s">
        <v>62</v>
      </c>
      <c r="D11258" s="177">
        <v>44105</v>
      </c>
      <c r="E11258">
        <v>39</v>
      </c>
      <c r="F11258" s="38">
        <f t="shared" si="175"/>
        <v>44105</v>
      </c>
    </row>
    <row r="11259" spans="1:6" x14ac:dyDescent="0.25">
      <c r="A11259" t="s">
        <v>25</v>
      </c>
      <c r="B11259" t="s">
        <v>25</v>
      </c>
      <c r="C11259" t="s">
        <v>53</v>
      </c>
      <c r="D11259" s="177">
        <v>44105</v>
      </c>
      <c r="E11259">
        <v>55</v>
      </c>
      <c r="F11259" s="38">
        <f t="shared" si="175"/>
        <v>44105</v>
      </c>
    </row>
    <row r="11260" spans="1:6" x14ac:dyDescent="0.25">
      <c r="A11260" t="s">
        <v>57</v>
      </c>
      <c r="B11260" t="s">
        <v>57</v>
      </c>
      <c r="C11260" t="s">
        <v>130</v>
      </c>
      <c r="D11260" s="177">
        <v>44105</v>
      </c>
      <c r="E11260">
        <v>31</v>
      </c>
      <c r="F11260" s="38">
        <f t="shared" si="175"/>
        <v>44105</v>
      </c>
    </row>
    <row r="11261" spans="1:6" x14ac:dyDescent="0.25">
      <c r="A11261" t="s">
        <v>91</v>
      </c>
      <c r="B11261" t="s">
        <v>91</v>
      </c>
      <c r="C11261" t="s">
        <v>96</v>
      </c>
      <c r="D11261" s="177">
        <v>44105</v>
      </c>
      <c r="E11261">
        <v>55</v>
      </c>
      <c r="F11261" s="38">
        <f t="shared" si="175"/>
        <v>44105</v>
      </c>
    </row>
    <row r="11262" spans="1:6" x14ac:dyDescent="0.25">
      <c r="A11262" t="s">
        <v>91</v>
      </c>
      <c r="B11262" t="s">
        <v>91</v>
      </c>
      <c r="C11262" t="s">
        <v>98</v>
      </c>
      <c r="D11262" s="177">
        <v>44105</v>
      </c>
      <c r="E11262">
        <v>49</v>
      </c>
      <c r="F11262" s="38">
        <f t="shared" si="175"/>
        <v>44105</v>
      </c>
    </row>
    <row r="11263" spans="1:6" x14ac:dyDescent="0.25">
      <c r="A11263" t="s">
        <v>2</v>
      </c>
      <c r="B11263" t="s">
        <v>2</v>
      </c>
      <c r="C11263" t="s">
        <v>184</v>
      </c>
      <c r="D11263" s="177">
        <v>44105</v>
      </c>
      <c r="E11263">
        <v>39</v>
      </c>
      <c r="F11263" s="38">
        <f t="shared" si="175"/>
        <v>44105</v>
      </c>
    </row>
    <row r="11264" spans="1:6" x14ac:dyDescent="0.25">
      <c r="A11264" t="s">
        <v>25</v>
      </c>
      <c r="B11264" t="s">
        <v>29</v>
      </c>
      <c r="C11264" t="s">
        <v>30</v>
      </c>
      <c r="D11264" s="177">
        <v>44105</v>
      </c>
      <c r="E11264">
        <v>87</v>
      </c>
      <c r="F11264" s="38">
        <f t="shared" si="175"/>
        <v>44105</v>
      </c>
    </row>
    <row r="11265" spans="1:6" x14ac:dyDescent="0.25">
      <c r="A11265" t="s">
        <v>25</v>
      </c>
      <c r="B11265" t="s">
        <v>25</v>
      </c>
      <c r="C11265" t="s">
        <v>32</v>
      </c>
      <c r="D11265" s="177">
        <v>44105</v>
      </c>
      <c r="E11265">
        <v>99</v>
      </c>
      <c r="F11265" s="38">
        <f t="shared" si="175"/>
        <v>44105</v>
      </c>
    </row>
    <row r="11266" spans="1:6" x14ac:dyDescent="0.25">
      <c r="A11266" t="s">
        <v>25</v>
      </c>
      <c r="B11266" t="s">
        <v>25</v>
      </c>
      <c r="C11266" t="s">
        <v>34</v>
      </c>
      <c r="D11266" s="177">
        <v>44105</v>
      </c>
      <c r="E11266">
        <v>72</v>
      </c>
      <c r="F11266" s="38">
        <f t="shared" si="175"/>
        <v>44105</v>
      </c>
    </row>
    <row r="11267" spans="1:6" x14ac:dyDescent="0.25">
      <c r="A11267" t="s">
        <v>25</v>
      </c>
      <c r="B11267" t="s">
        <v>25</v>
      </c>
      <c r="C11267" t="s">
        <v>37</v>
      </c>
      <c r="D11267" s="177">
        <v>44105</v>
      </c>
      <c r="E11267">
        <v>40</v>
      </c>
      <c r="F11267" s="38">
        <f t="shared" ref="F11267:F11330" si="176">D11267</f>
        <v>44105</v>
      </c>
    </row>
    <row r="11268" spans="1:6" x14ac:dyDescent="0.25">
      <c r="A11268" t="s">
        <v>25</v>
      </c>
      <c r="B11268" t="s">
        <v>25</v>
      </c>
      <c r="C11268" t="s">
        <v>50</v>
      </c>
      <c r="D11268" s="177">
        <v>44105</v>
      </c>
      <c r="E11268">
        <v>15</v>
      </c>
      <c r="F11268" s="38">
        <f t="shared" si="176"/>
        <v>44105</v>
      </c>
    </row>
    <row r="11269" spans="1:6" x14ac:dyDescent="0.25">
      <c r="A11269" t="s">
        <v>25</v>
      </c>
      <c r="B11269" t="s">
        <v>25</v>
      </c>
      <c r="C11269" t="s">
        <v>46</v>
      </c>
      <c r="D11269" s="177">
        <v>44105</v>
      </c>
      <c r="E11269">
        <v>23</v>
      </c>
      <c r="F11269" s="38">
        <f t="shared" si="176"/>
        <v>44105</v>
      </c>
    </row>
    <row r="11270" spans="1:6" x14ac:dyDescent="0.25">
      <c r="A11270" t="s">
        <v>25</v>
      </c>
      <c r="B11270" t="s">
        <v>25</v>
      </c>
      <c r="C11270" t="s">
        <v>45</v>
      </c>
      <c r="D11270" s="177">
        <v>44105</v>
      </c>
      <c r="E11270">
        <v>85</v>
      </c>
      <c r="F11270" s="38">
        <f t="shared" si="176"/>
        <v>44105</v>
      </c>
    </row>
    <row r="11271" spans="1:6" x14ac:dyDescent="0.25">
      <c r="A11271" t="s">
        <v>25</v>
      </c>
      <c r="B11271" t="s">
        <v>54</v>
      </c>
      <c r="C11271" t="s">
        <v>55</v>
      </c>
      <c r="D11271" s="177">
        <v>44105</v>
      </c>
      <c r="E11271">
        <v>201</v>
      </c>
      <c r="F11271" s="38">
        <f t="shared" si="176"/>
        <v>44105</v>
      </c>
    </row>
    <row r="11272" spans="1:6" x14ac:dyDescent="0.25">
      <c r="A11272" t="s">
        <v>57</v>
      </c>
      <c r="B11272" t="s">
        <v>57</v>
      </c>
      <c r="C11272" t="s">
        <v>59</v>
      </c>
      <c r="D11272" s="177">
        <v>44105</v>
      </c>
      <c r="E11272">
        <v>1</v>
      </c>
      <c r="F11272" s="38">
        <f t="shared" si="176"/>
        <v>44105</v>
      </c>
    </row>
    <row r="11273" spans="1:6" x14ac:dyDescent="0.25">
      <c r="A11273" t="s">
        <v>71</v>
      </c>
      <c r="B11273" t="s">
        <v>71</v>
      </c>
      <c r="C11273" t="s">
        <v>72</v>
      </c>
      <c r="D11273" s="177">
        <v>44105</v>
      </c>
      <c r="E11273">
        <v>70</v>
      </c>
      <c r="F11273" s="38">
        <f t="shared" si="176"/>
        <v>44105</v>
      </c>
    </row>
    <row r="11274" spans="1:6" x14ac:dyDescent="0.25">
      <c r="A11274" t="s">
        <v>264</v>
      </c>
      <c r="B11274" t="s">
        <v>81</v>
      </c>
      <c r="C11274" t="s">
        <v>82</v>
      </c>
      <c r="D11274" s="177">
        <v>44105</v>
      </c>
      <c r="E11274">
        <v>48</v>
      </c>
      <c r="F11274" s="38">
        <f t="shared" si="176"/>
        <v>44105</v>
      </c>
    </row>
    <row r="11275" spans="1:6" x14ac:dyDescent="0.25">
      <c r="A11275" t="s">
        <v>264</v>
      </c>
      <c r="B11275" t="s">
        <v>83</v>
      </c>
      <c r="C11275" t="s">
        <v>181</v>
      </c>
      <c r="D11275" s="177">
        <v>44105</v>
      </c>
      <c r="E11275">
        <v>21</v>
      </c>
      <c r="F11275" s="38">
        <f t="shared" si="176"/>
        <v>44105</v>
      </c>
    </row>
    <row r="11276" spans="1:6" x14ac:dyDescent="0.25">
      <c r="A11276" t="s">
        <v>91</v>
      </c>
      <c r="B11276" t="s">
        <v>91</v>
      </c>
      <c r="C11276" t="s">
        <v>95</v>
      </c>
      <c r="D11276" s="177">
        <v>44105</v>
      </c>
      <c r="E11276">
        <v>12</v>
      </c>
      <c r="F11276" s="38">
        <f t="shared" si="176"/>
        <v>44105</v>
      </c>
    </row>
    <row r="11277" spans="1:6" x14ac:dyDescent="0.25">
      <c r="A11277" t="s">
        <v>264</v>
      </c>
      <c r="B11277" t="s">
        <v>83</v>
      </c>
      <c r="C11277" t="s">
        <v>90</v>
      </c>
      <c r="D11277" s="177">
        <v>44105</v>
      </c>
      <c r="E11277">
        <v>73</v>
      </c>
      <c r="F11277" s="38">
        <f t="shared" si="176"/>
        <v>44105</v>
      </c>
    </row>
    <row r="11278" spans="1:6" x14ac:dyDescent="0.25">
      <c r="A11278" t="s">
        <v>18</v>
      </c>
      <c r="B11278" t="s">
        <v>18</v>
      </c>
      <c r="D11278" s="177">
        <v>44105</v>
      </c>
      <c r="E11278">
        <v>1</v>
      </c>
      <c r="F11278" s="38">
        <f t="shared" si="176"/>
        <v>44105</v>
      </c>
    </row>
    <row r="11279" spans="1:6" x14ac:dyDescent="0.25">
      <c r="A11279" t="s">
        <v>18</v>
      </c>
      <c r="B11279" t="s">
        <v>18</v>
      </c>
      <c r="C11279" t="s">
        <v>23</v>
      </c>
      <c r="D11279" s="177">
        <v>44105</v>
      </c>
      <c r="E11279">
        <v>19</v>
      </c>
      <c r="F11279" s="38">
        <f t="shared" si="176"/>
        <v>44105</v>
      </c>
    </row>
    <row r="11280" spans="1:6" x14ac:dyDescent="0.25">
      <c r="A11280" t="s">
        <v>370</v>
      </c>
      <c r="B11280" t="s">
        <v>371</v>
      </c>
      <c r="D11280" s="177">
        <v>44105</v>
      </c>
      <c r="E11280">
        <v>10</v>
      </c>
      <c r="F11280" s="38">
        <f t="shared" si="176"/>
        <v>44105</v>
      </c>
    </row>
    <row r="11281" spans="1:6" x14ac:dyDescent="0.25">
      <c r="A11281" t="s">
        <v>25</v>
      </c>
      <c r="B11281" t="s">
        <v>25</v>
      </c>
      <c r="C11281" t="s">
        <v>38</v>
      </c>
      <c r="D11281" s="177">
        <v>44105</v>
      </c>
      <c r="E11281">
        <v>42</v>
      </c>
      <c r="F11281" s="38">
        <f t="shared" si="176"/>
        <v>44105</v>
      </c>
    </row>
    <row r="11282" spans="1:6" x14ac:dyDescent="0.25">
      <c r="A11282" t="s">
        <v>25</v>
      </c>
      <c r="B11282" t="s">
        <v>25</v>
      </c>
      <c r="C11282" t="s">
        <v>35</v>
      </c>
      <c r="D11282" s="177">
        <v>44105</v>
      </c>
      <c r="E11282">
        <v>34</v>
      </c>
      <c r="F11282" s="38">
        <f t="shared" si="176"/>
        <v>44105</v>
      </c>
    </row>
    <row r="11283" spans="1:6" x14ac:dyDescent="0.25">
      <c r="A11283" t="s">
        <v>25</v>
      </c>
      <c r="B11283" t="s">
        <v>25</v>
      </c>
      <c r="C11283" t="s">
        <v>41</v>
      </c>
      <c r="D11283" s="177">
        <v>44105</v>
      </c>
      <c r="E11283">
        <v>32</v>
      </c>
      <c r="F11283" s="38">
        <f t="shared" si="176"/>
        <v>44105</v>
      </c>
    </row>
    <row r="11284" spans="1:6" x14ac:dyDescent="0.25">
      <c r="A11284" t="s">
        <v>18</v>
      </c>
      <c r="B11284" t="s">
        <v>19</v>
      </c>
      <c r="C11284" t="s">
        <v>20</v>
      </c>
      <c r="D11284" s="177">
        <v>44105</v>
      </c>
      <c r="E11284">
        <v>41</v>
      </c>
      <c r="F11284" s="38">
        <f t="shared" si="176"/>
        <v>44105</v>
      </c>
    </row>
    <row r="11285" spans="1:6" x14ac:dyDescent="0.25">
      <c r="A11285" t="s">
        <v>337</v>
      </c>
      <c r="B11285" t="s">
        <v>338</v>
      </c>
      <c r="C11285" t="s">
        <v>177</v>
      </c>
      <c r="D11285" s="177">
        <v>44105</v>
      </c>
      <c r="E11285">
        <v>33</v>
      </c>
      <c r="F11285" s="38">
        <f t="shared" si="176"/>
        <v>44105</v>
      </c>
    </row>
    <row r="11286" spans="1:6" x14ac:dyDescent="0.25">
      <c r="A11286" t="s">
        <v>25</v>
      </c>
      <c r="B11286" t="s">
        <v>25</v>
      </c>
      <c r="C11286" t="s">
        <v>36</v>
      </c>
      <c r="D11286" s="177">
        <v>44105</v>
      </c>
      <c r="E11286">
        <v>5</v>
      </c>
      <c r="F11286" s="38">
        <f t="shared" si="176"/>
        <v>44105</v>
      </c>
    </row>
    <row r="11287" spans="1:6" x14ac:dyDescent="0.25">
      <c r="A11287" t="s">
        <v>25</v>
      </c>
      <c r="B11287" t="s">
        <v>25</v>
      </c>
      <c r="C11287" t="s">
        <v>47</v>
      </c>
      <c r="D11287" s="177">
        <v>44105</v>
      </c>
      <c r="E11287">
        <v>52</v>
      </c>
      <c r="F11287" s="38">
        <f t="shared" si="176"/>
        <v>44105</v>
      </c>
    </row>
    <row r="11288" spans="1:6" x14ac:dyDescent="0.25">
      <c r="A11288" t="s">
        <v>91</v>
      </c>
      <c r="B11288" t="s">
        <v>91</v>
      </c>
      <c r="C11288" t="s">
        <v>101</v>
      </c>
      <c r="D11288" s="177">
        <v>44105</v>
      </c>
      <c r="E11288">
        <v>2</v>
      </c>
      <c r="F11288" s="38">
        <f t="shared" si="176"/>
        <v>44105</v>
      </c>
    </row>
    <row r="11289" spans="1:6" x14ac:dyDescent="0.25">
      <c r="A11289" t="s">
        <v>91</v>
      </c>
      <c r="B11289" t="s">
        <v>91</v>
      </c>
      <c r="C11289" t="s">
        <v>100</v>
      </c>
      <c r="D11289" s="177">
        <v>44105</v>
      </c>
      <c r="E11289">
        <v>97</v>
      </c>
      <c r="F11289" s="38">
        <f t="shared" si="176"/>
        <v>44105</v>
      </c>
    </row>
    <row r="11290" spans="1:6" x14ac:dyDescent="0.25">
      <c r="A11290" t="s">
        <v>264</v>
      </c>
      <c r="B11290" t="s">
        <v>83</v>
      </c>
      <c r="C11290" t="s">
        <v>84</v>
      </c>
      <c r="D11290" s="177">
        <v>44105</v>
      </c>
      <c r="E11290">
        <v>147</v>
      </c>
      <c r="F11290" s="38">
        <f t="shared" si="176"/>
        <v>44105</v>
      </c>
    </row>
    <row r="11291" spans="1:6" x14ac:dyDescent="0.25">
      <c r="A11291" t="s">
        <v>264</v>
      </c>
      <c r="B11291" t="s">
        <v>83</v>
      </c>
      <c r="C11291" t="s">
        <v>80</v>
      </c>
      <c r="D11291" s="177">
        <v>44105</v>
      </c>
      <c r="E11291">
        <v>24</v>
      </c>
      <c r="F11291" s="38">
        <f t="shared" si="176"/>
        <v>44105</v>
      </c>
    </row>
    <row r="11292" spans="1:6" x14ac:dyDescent="0.25">
      <c r="A11292" t="s">
        <v>263</v>
      </c>
      <c r="B11292" t="s">
        <v>199</v>
      </c>
      <c r="C11292" t="s">
        <v>75</v>
      </c>
      <c r="D11292" s="177">
        <v>44105</v>
      </c>
      <c r="E11292">
        <v>54</v>
      </c>
      <c r="F11292" s="38">
        <f t="shared" si="176"/>
        <v>44105</v>
      </c>
    </row>
    <row r="11293" spans="1:6" x14ac:dyDescent="0.25">
      <c r="A11293" t="s">
        <v>263</v>
      </c>
      <c r="B11293" t="s">
        <v>199</v>
      </c>
      <c r="C11293" t="s">
        <v>77</v>
      </c>
      <c r="D11293" s="177">
        <v>44104</v>
      </c>
      <c r="E11293">
        <v>59</v>
      </c>
      <c r="F11293" s="38">
        <f t="shared" si="176"/>
        <v>44104</v>
      </c>
    </row>
    <row r="11294" spans="1:6" x14ac:dyDescent="0.25">
      <c r="A11294" t="s">
        <v>57</v>
      </c>
      <c r="B11294" t="s">
        <v>57</v>
      </c>
      <c r="C11294" t="s">
        <v>63</v>
      </c>
      <c r="D11294" s="177">
        <v>44104</v>
      </c>
      <c r="E11294">
        <v>32</v>
      </c>
      <c r="F11294" s="38">
        <f t="shared" si="176"/>
        <v>44104</v>
      </c>
    </row>
    <row r="11295" spans="1:6" x14ac:dyDescent="0.25">
      <c r="A11295" t="s">
        <v>71</v>
      </c>
      <c r="B11295" t="s">
        <v>71</v>
      </c>
      <c r="C11295" t="s">
        <v>72</v>
      </c>
      <c r="D11295" s="177">
        <v>44104</v>
      </c>
      <c r="E11295">
        <v>60</v>
      </c>
      <c r="F11295" s="38">
        <f t="shared" si="176"/>
        <v>44104</v>
      </c>
    </row>
    <row r="11296" spans="1:6" x14ac:dyDescent="0.25">
      <c r="A11296" t="s">
        <v>57</v>
      </c>
      <c r="B11296" t="s">
        <v>57</v>
      </c>
      <c r="C11296" t="s">
        <v>130</v>
      </c>
      <c r="D11296" s="177">
        <v>44104</v>
      </c>
      <c r="E11296">
        <v>15</v>
      </c>
      <c r="F11296" s="38">
        <f t="shared" si="176"/>
        <v>44104</v>
      </c>
    </row>
    <row r="11297" spans="1:6" x14ac:dyDescent="0.25">
      <c r="A11297" t="s">
        <v>25</v>
      </c>
      <c r="B11297" t="s">
        <v>54</v>
      </c>
      <c r="C11297" t="s">
        <v>55</v>
      </c>
      <c r="D11297" s="177">
        <v>44104</v>
      </c>
      <c r="E11297">
        <v>174</v>
      </c>
      <c r="F11297" s="38">
        <f t="shared" si="176"/>
        <v>44104</v>
      </c>
    </row>
    <row r="11298" spans="1:6" x14ac:dyDescent="0.25">
      <c r="A11298" t="s">
        <v>25</v>
      </c>
      <c r="B11298" t="s">
        <v>54</v>
      </c>
      <c r="C11298" t="s">
        <v>56</v>
      </c>
      <c r="D11298" s="177">
        <v>44104</v>
      </c>
      <c r="E11298">
        <v>134</v>
      </c>
      <c r="F11298" s="38">
        <f t="shared" si="176"/>
        <v>44104</v>
      </c>
    </row>
    <row r="11299" spans="1:6" x14ac:dyDescent="0.25">
      <c r="A11299" t="s">
        <v>264</v>
      </c>
      <c r="B11299" t="s">
        <v>83</v>
      </c>
      <c r="C11299" t="s">
        <v>181</v>
      </c>
      <c r="D11299" s="177">
        <v>44104</v>
      </c>
      <c r="E11299">
        <v>44</v>
      </c>
      <c r="F11299" s="38">
        <f t="shared" si="176"/>
        <v>44104</v>
      </c>
    </row>
    <row r="11300" spans="1:6" x14ac:dyDescent="0.25">
      <c r="A11300" t="s">
        <v>25</v>
      </c>
      <c r="B11300" t="s">
        <v>25</v>
      </c>
      <c r="C11300" t="s">
        <v>48</v>
      </c>
      <c r="D11300" s="177">
        <v>44104</v>
      </c>
      <c r="E11300">
        <v>9</v>
      </c>
      <c r="F11300" s="38">
        <f t="shared" si="176"/>
        <v>44104</v>
      </c>
    </row>
    <row r="11301" spans="1:6" x14ac:dyDescent="0.25">
      <c r="A11301" t="s">
        <v>25</v>
      </c>
      <c r="B11301" t="s">
        <v>25</v>
      </c>
      <c r="C11301" t="s">
        <v>186</v>
      </c>
      <c r="D11301" s="177">
        <v>44104</v>
      </c>
      <c r="E11301">
        <v>3</v>
      </c>
      <c r="F11301" s="38">
        <f t="shared" si="176"/>
        <v>44104</v>
      </c>
    </row>
    <row r="11302" spans="1:6" x14ac:dyDescent="0.25">
      <c r="A11302" t="s">
        <v>25</v>
      </c>
      <c r="B11302" t="s">
        <v>25</v>
      </c>
      <c r="C11302" t="s">
        <v>39</v>
      </c>
      <c r="D11302" s="177">
        <v>44104</v>
      </c>
      <c r="E11302">
        <v>88</v>
      </c>
      <c r="F11302" s="38">
        <f t="shared" si="176"/>
        <v>44104</v>
      </c>
    </row>
    <row r="11303" spans="1:6" x14ac:dyDescent="0.25">
      <c r="A11303" t="s">
        <v>25</v>
      </c>
      <c r="B11303" t="s">
        <v>25</v>
      </c>
      <c r="C11303" t="s">
        <v>41</v>
      </c>
      <c r="D11303" s="177">
        <v>44104</v>
      </c>
      <c r="E11303">
        <v>25</v>
      </c>
      <c r="F11303" s="38">
        <f t="shared" si="176"/>
        <v>44104</v>
      </c>
    </row>
    <row r="11304" spans="1:6" x14ac:dyDescent="0.25">
      <c r="A11304" t="s">
        <v>25</v>
      </c>
      <c r="B11304" t="s">
        <v>25</v>
      </c>
      <c r="C11304" t="s">
        <v>42</v>
      </c>
      <c r="D11304" s="177">
        <v>44104</v>
      </c>
      <c r="E11304">
        <v>23</v>
      </c>
      <c r="F11304" s="38">
        <f t="shared" si="176"/>
        <v>44104</v>
      </c>
    </row>
    <row r="11305" spans="1:6" x14ac:dyDescent="0.25">
      <c r="A11305" t="s">
        <v>18</v>
      </c>
      <c r="B11305" t="s">
        <v>18</v>
      </c>
      <c r="D11305" s="177">
        <v>44104</v>
      </c>
      <c r="E11305">
        <v>2</v>
      </c>
      <c r="F11305" s="38">
        <f t="shared" si="176"/>
        <v>44104</v>
      </c>
    </row>
    <row r="11306" spans="1:6" x14ac:dyDescent="0.25">
      <c r="A11306" t="s">
        <v>25</v>
      </c>
      <c r="B11306" t="s">
        <v>25</v>
      </c>
      <c r="C11306" t="s">
        <v>36</v>
      </c>
      <c r="D11306" s="177">
        <v>44104</v>
      </c>
      <c r="E11306">
        <v>35</v>
      </c>
      <c r="F11306" s="38">
        <f t="shared" si="176"/>
        <v>44104</v>
      </c>
    </row>
    <row r="11307" spans="1:6" x14ac:dyDescent="0.25">
      <c r="A11307" t="s">
        <v>25</v>
      </c>
      <c r="B11307" t="s">
        <v>25</v>
      </c>
      <c r="C11307" t="s">
        <v>37</v>
      </c>
      <c r="D11307" s="177">
        <v>44104</v>
      </c>
      <c r="E11307">
        <v>106</v>
      </c>
      <c r="F11307" s="38">
        <f t="shared" si="176"/>
        <v>44104</v>
      </c>
    </row>
    <row r="11308" spans="1:6" x14ac:dyDescent="0.25">
      <c r="A11308" t="s">
        <v>25</v>
      </c>
      <c r="B11308" t="s">
        <v>25</v>
      </c>
      <c r="C11308" t="s">
        <v>50</v>
      </c>
      <c r="D11308" s="177">
        <v>44104</v>
      </c>
      <c r="E11308">
        <v>30</v>
      </c>
      <c r="F11308" s="38">
        <f t="shared" si="176"/>
        <v>44104</v>
      </c>
    </row>
    <row r="11309" spans="1:6" x14ac:dyDescent="0.25">
      <c r="A11309" t="s">
        <v>25</v>
      </c>
      <c r="B11309" t="s">
        <v>25</v>
      </c>
      <c r="C11309" t="s">
        <v>47</v>
      </c>
      <c r="D11309" s="177">
        <v>44104</v>
      </c>
      <c r="E11309">
        <v>73</v>
      </c>
      <c r="F11309" s="38">
        <f t="shared" si="176"/>
        <v>44104</v>
      </c>
    </row>
    <row r="11310" spans="1:6" x14ac:dyDescent="0.25">
      <c r="A11310" t="s">
        <v>25</v>
      </c>
      <c r="B11310" t="s">
        <v>25</v>
      </c>
      <c r="C11310" t="s">
        <v>45</v>
      </c>
      <c r="D11310" s="177">
        <v>44104</v>
      </c>
      <c r="E11310">
        <v>92</v>
      </c>
      <c r="F11310" s="38">
        <f t="shared" si="176"/>
        <v>44104</v>
      </c>
    </row>
    <row r="11311" spans="1:6" x14ac:dyDescent="0.25">
      <c r="A11311" t="s">
        <v>18</v>
      </c>
      <c r="B11311" t="s">
        <v>18</v>
      </c>
      <c r="C11311" t="s">
        <v>24</v>
      </c>
      <c r="D11311" s="177">
        <v>44104</v>
      </c>
      <c r="E11311">
        <v>60</v>
      </c>
      <c r="F11311" s="38">
        <f t="shared" si="176"/>
        <v>44104</v>
      </c>
    </row>
    <row r="11312" spans="1:6" x14ac:dyDescent="0.25">
      <c r="A11312" t="s">
        <v>25</v>
      </c>
      <c r="B11312" t="s">
        <v>29</v>
      </c>
      <c r="C11312" t="s">
        <v>30</v>
      </c>
      <c r="D11312" s="177">
        <v>44104</v>
      </c>
      <c r="E11312">
        <v>86</v>
      </c>
      <c r="F11312" s="38">
        <f t="shared" si="176"/>
        <v>44104</v>
      </c>
    </row>
    <row r="11313" spans="1:6" x14ac:dyDescent="0.25">
      <c r="A11313" t="s">
        <v>91</v>
      </c>
      <c r="B11313" t="s">
        <v>91</v>
      </c>
      <c r="C11313" t="s">
        <v>101</v>
      </c>
      <c r="D11313" s="177">
        <v>44104</v>
      </c>
      <c r="E11313">
        <v>48</v>
      </c>
      <c r="F11313" s="38">
        <f t="shared" si="176"/>
        <v>44104</v>
      </c>
    </row>
    <row r="11314" spans="1:6" x14ac:dyDescent="0.25">
      <c r="A11314" t="s">
        <v>57</v>
      </c>
      <c r="B11314" t="s">
        <v>57</v>
      </c>
      <c r="C11314" t="s">
        <v>62</v>
      </c>
      <c r="D11314" s="177">
        <v>44104</v>
      </c>
      <c r="E11314">
        <v>14</v>
      </c>
      <c r="F11314" s="38">
        <f t="shared" si="176"/>
        <v>44104</v>
      </c>
    </row>
    <row r="11315" spans="1:6" x14ac:dyDescent="0.25">
      <c r="A11315" t="s">
        <v>263</v>
      </c>
      <c r="B11315" t="s">
        <v>199</v>
      </c>
      <c r="C11315" t="s">
        <v>188</v>
      </c>
      <c r="D11315" s="177">
        <v>44104</v>
      </c>
      <c r="E11315">
        <v>1</v>
      </c>
      <c r="F11315" s="38">
        <f t="shared" si="176"/>
        <v>44104</v>
      </c>
    </row>
    <row r="11316" spans="1:6" x14ac:dyDescent="0.25">
      <c r="A11316" t="s">
        <v>263</v>
      </c>
      <c r="B11316" t="s">
        <v>199</v>
      </c>
      <c r="C11316" t="s">
        <v>75</v>
      </c>
      <c r="D11316" s="177">
        <v>44104</v>
      </c>
      <c r="E11316">
        <v>42</v>
      </c>
      <c r="F11316" s="38">
        <f t="shared" si="176"/>
        <v>44104</v>
      </c>
    </row>
    <row r="11317" spans="1:6" x14ac:dyDescent="0.25">
      <c r="A11317" t="s">
        <v>57</v>
      </c>
      <c r="B11317" t="s">
        <v>57</v>
      </c>
      <c r="C11317" t="s">
        <v>58</v>
      </c>
      <c r="D11317" s="177">
        <v>44104</v>
      </c>
      <c r="E11317">
        <v>2</v>
      </c>
      <c r="F11317" s="38">
        <f t="shared" si="176"/>
        <v>44104</v>
      </c>
    </row>
    <row r="11318" spans="1:6" x14ac:dyDescent="0.25">
      <c r="A11318" t="s">
        <v>25</v>
      </c>
      <c r="B11318" t="s">
        <v>25</v>
      </c>
      <c r="C11318" t="s">
        <v>43</v>
      </c>
      <c r="D11318" s="177">
        <v>44104</v>
      </c>
      <c r="E11318">
        <v>21</v>
      </c>
      <c r="F11318" s="38">
        <f t="shared" si="176"/>
        <v>44104</v>
      </c>
    </row>
    <row r="11319" spans="1:6" x14ac:dyDescent="0.25">
      <c r="A11319" t="s">
        <v>25</v>
      </c>
      <c r="B11319" t="s">
        <v>25</v>
      </c>
      <c r="C11319" t="s">
        <v>49</v>
      </c>
      <c r="D11319" s="177">
        <v>44104</v>
      </c>
      <c r="E11319">
        <v>105</v>
      </c>
      <c r="F11319" s="38">
        <f t="shared" si="176"/>
        <v>44104</v>
      </c>
    </row>
    <row r="11320" spans="1:6" x14ac:dyDescent="0.25">
      <c r="A11320" t="s">
        <v>25</v>
      </c>
      <c r="B11320" t="s">
        <v>25</v>
      </c>
      <c r="C11320" t="s">
        <v>31</v>
      </c>
      <c r="D11320" s="177">
        <v>44104</v>
      </c>
      <c r="E11320">
        <v>102</v>
      </c>
      <c r="F11320" s="38">
        <f t="shared" si="176"/>
        <v>44104</v>
      </c>
    </row>
    <row r="11321" spans="1:6" x14ac:dyDescent="0.25">
      <c r="A11321" t="s">
        <v>25</v>
      </c>
      <c r="B11321" t="s">
        <v>26</v>
      </c>
      <c r="C11321" t="s">
        <v>27</v>
      </c>
      <c r="D11321" s="177">
        <v>44104</v>
      </c>
      <c r="E11321">
        <v>36</v>
      </c>
      <c r="F11321" s="38">
        <f t="shared" si="176"/>
        <v>44104</v>
      </c>
    </row>
    <row r="11322" spans="1:6" x14ac:dyDescent="0.25">
      <c r="A11322" t="s">
        <v>25</v>
      </c>
      <c r="B11322" t="s">
        <v>26</v>
      </c>
      <c r="C11322" t="s">
        <v>28</v>
      </c>
      <c r="D11322" s="177">
        <v>44104</v>
      </c>
      <c r="E11322">
        <v>37</v>
      </c>
      <c r="F11322" s="38">
        <f t="shared" si="176"/>
        <v>44104</v>
      </c>
    </row>
    <row r="11323" spans="1:6" x14ac:dyDescent="0.25">
      <c r="A11323" t="s">
        <v>370</v>
      </c>
      <c r="B11323" t="s">
        <v>371</v>
      </c>
      <c r="D11323" s="177">
        <v>44104</v>
      </c>
      <c r="E11323">
        <v>1</v>
      </c>
      <c r="F11323" s="38">
        <f t="shared" si="176"/>
        <v>44104</v>
      </c>
    </row>
    <row r="11324" spans="1:6" x14ac:dyDescent="0.25">
      <c r="A11324" t="s">
        <v>91</v>
      </c>
      <c r="B11324" t="s">
        <v>91</v>
      </c>
      <c r="C11324" t="s">
        <v>97</v>
      </c>
      <c r="D11324" s="177">
        <v>44104</v>
      </c>
      <c r="E11324">
        <v>20</v>
      </c>
      <c r="F11324" s="38">
        <f t="shared" si="176"/>
        <v>44104</v>
      </c>
    </row>
    <row r="11325" spans="1:6" x14ac:dyDescent="0.25">
      <c r="A11325" t="s">
        <v>264</v>
      </c>
      <c r="B11325" t="s">
        <v>83</v>
      </c>
      <c r="C11325" t="s">
        <v>80</v>
      </c>
      <c r="D11325" s="177">
        <v>44104</v>
      </c>
      <c r="E11325">
        <v>27</v>
      </c>
      <c r="F11325" s="38">
        <f t="shared" si="176"/>
        <v>44104</v>
      </c>
    </row>
    <row r="11326" spans="1:6" x14ac:dyDescent="0.25">
      <c r="A11326" t="s">
        <v>264</v>
      </c>
      <c r="B11326" t="s">
        <v>83</v>
      </c>
      <c r="C11326" t="s">
        <v>90</v>
      </c>
      <c r="D11326" s="177">
        <v>44104</v>
      </c>
      <c r="E11326">
        <v>15</v>
      </c>
      <c r="F11326" s="38">
        <f t="shared" si="176"/>
        <v>44104</v>
      </c>
    </row>
    <row r="11327" spans="1:6" x14ac:dyDescent="0.25">
      <c r="A11327" t="s">
        <v>264</v>
      </c>
      <c r="B11327" t="s">
        <v>83</v>
      </c>
      <c r="C11327" t="s">
        <v>84</v>
      </c>
      <c r="D11327" s="177">
        <v>44104</v>
      </c>
      <c r="E11327">
        <v>170</v>
      </c>
      <c r="F11327" s="38">
        <f t="shared" si="176"/>
        <v>44104</v>
      </c>
    </row>
    <row r="11328" spans="1:6" x14ac:dyDescent="0.25">
      <c r="A11328" t="s">
        <v>25</v>
      </c>
      <c r="B11328" t="s">
        <v>25</v>
      </c>
      <c r="C11328" t="s">
        <v>32</v>
      </c>
      <c r="D11328" s="177">
        <v>44104</v>
      </c>
      <c r="E11328">
        <v>114</v>
      </c>
      <c r="F11328" s="38">
        <f t="shared" si="176"/>
        <v>44104</v>
      </c>
    </row>
    <row r="11329" spans="1:6" x14ac:dyDescent="0.25">
      <c r="A11329" t="s">
        <v>18</v>
      </c>
      <c r="B11329" t="s">
        <v>18</v>
      </c>
      <c r="C11329" t="s">
        <v>23</v>
      </c>
      <c r="D11329" s="177">
        <v>44104</v>
      </c>
      <c r="E11329">
        <v>16</v>
      </c>
      <c r="F11329" s="38">
        <f t="shared" si="176"/>
        <v>44104</v>
      </c>
    </row>
    <row r="11330" spans="1:6" x14ac:dyDescent="0.25">
      <c r="A11330" t="s">
        <v>18</v>
      </c>
      <c r="B11330" t="s">
        <v>19</v>
      </c>
      <c r="C11330" t="s">
        <v>20</v>
      </c>
      <c r="D11330" s="177">
        <v>44104</v>
      </c>
      <c r="E11330">
        <v>3</v>
      </c>
      <c r="F11330" s="38">
        <f t="shared" si="176"/>
        <v>44104</v>
      </c>
    </row>
    <row r="11331" spans="1:6" x14ac:dyDescent="0.25">
      <c r="A11331" t="s">
        <v>25</v>
      </c>
      <c r="B11331" t="s">
        <v>25</v>
      </c>
      <c r="C11331" t="s">
        <v>46</v>
      </c>
      <c r="D11331" s="177">
        <v>44104</v>
      </c>
      <c r="E11331">
        <v>1</v>
      </c>
      <c r="F11331" s="38">
        <f t="shared" ref="F11331:F11394" si="177">D11331</f>
        <v>44104</v>
      </c>
    </row>
    <row r="11332" spans="1:6" x14ac:dyDescent="0.25">
      <c r="A11332" t="s">
        <v>25</v>
      </c>
      <c r="B11332" t="s">
        <v>25</v>
      </c>
      <c r="C11332" t="s">
        <v>53</v>
      </c>
      <c r="D11332" s="177">
        <v>44104</v>
      </c>
      <c r="E11332">
        <v>63</v>
      </c>
      <c r="F11332" s="38">
        <f t="shared" si="177"/>
        <v>44104</v>
      </c>
    </row>
    <row r="11333" spans="1:6" x14ac:dyDescent="0.25">
      <c r="A11333" t="s">
        <v>57</v>
      </c>
      <c r="B11333" t="s">
        <v>57</v>
      </c>
      <c r="C11333" t="s">
        <v>60</v>
      </c>
      <c r="D11333" s="177">
        <v>44104</v>
      </c>
      <c r="E11333">
        <v>14</v>
      </c>
      <c r="F11333" s="38">
        <f t="shared" si="177"/>
        <v>44104</v>
      </c>
    </row>
    <row r="11334" spans="1:6" x14ac:dyDescent="0.25">
      <c r="A11334" t="s">
        <v>263</v>
      </c>
      <c r="B11334" t="s">
        <v>199</v>
      </c>
      <c r="C11334" t="s">
        <v>447</v>
      </c>
      <c r="D11334" s="177">
        <v>44104</v>
      </c>
      <c r="E11334">
        <v>1</v>
      </c>
      <c r="F11334" s="38">
        <f t="shared" si="177"/>
        <v>44104</v>
      </c>
    </row>
    <row r="11335" spans="1:6" x14ac:dyDescent="0.25">
      <c r="A11335" t="s">
        <v>57</v>
      </c>
      <c r="B11335" t="s">
        <v>57</v>
      </c>
      <c r="C11335" t="s">
        <v>61</v>
      </c>
      <c r="D11335" s="177">
        <v>44104</v>
      </c>
      <c r="E11335">
        <v>8</v>
      </c>
      <c r="F11335" s="38">
        <f t="shared" si="177"/>
        <v>44104</v>
      </c>
    </row>
    <row r="11336" spans="1:6" x14ac:dyDescent="0.25">
      <c r="A11336" t="s">
        <v>91</v>
      </c>
      <c r="B11336" t="s">
        <v>91</v>
      </c>
      <c r="C11336" t="s">
        <v>96</v>
      </c>
      <c r="D11336" s="177">
        <v>44104</v>
      </c>
      <c r="E11336">
        <v>16</v>
      </c>
      <c r="F11336" s="38">
        <f t="shared" si="177"/>
        <v>44104</v>
      </c>
    </row>
    <row r="11337" spans="1:6" x14ac:dyDescent="0.25">
      <c r="A11337" t="s">
        <v>91</v>
      </c>
      <c r="B11337" t="s">
        <v>91</v>
      </c>
      <c r="C11337" t="s">
        <v>95</v>
      </c>
      <c r="D11337" s="177">
        <v>44104</v>
      </c>
      <c r="E11337">
        <v>9</v>
      </c>
      <c r="F11337" s="38">
        <f t="shared" si="177"/>
        <v>44104</v>
      </c>
    </row>
    <row r="11338" spans="1:6" x14ac:dyDescent="0.25">
      <c r="A11338" t="s">
        <v>264</v>
      </c>
      <c r="B11338" t="s">
        <v>81</v>
      </c>
      <c r="C11338" t="s">
        <v>82</v>
      </c>
      <c r="D11338" s="177">
        <v>44104</v>
      </c>
      <c r="E11338">
        <v>40</v>
      </c>
      <c r="F11338" s="38">
        <f t="shared" si="177"/>
        <v>44104</v>
      </c>
    </row>
    <row r="11339" spans="1:6" x14ac:dyDescent="0.25">
      <c r="A11339" t="s">
        <v>91</v>
      </c>
      <c r="B11339" t="s">
        <v>91</v>
      </c>
      <c r="C11339" t="s">
        <v>100</v>
      </c>
      <c r="D11339" s="177">
        <v>44104</v>
      </c>
      <c r="E11339">
        <v>143</v>
      </c>
      <c r="F11339" s="38">
        <f t="shared" si="177"/>
        <v>44104</v>
      </c>
    </row>
    <row r="11340" spans="1:6" x14ac:dyDescent="0.25">
      <c r="A11340" t="s">
        <v>264</v>
      </c>
      <c r="B11340" t="s">
        <v>83</v>
      </c>
      <c r="C11340" t="s">
        <v>181</v>
      </c>
      <c r="D11340" s="177">
        <v>44103</v>
      </c>
      <c r="E11340">
        <v>41</v>
      </c>
      <c r="F11340" s="38">
        <f t="shared" si="177"/>
        <v>44103</v>
      </c>
    </row>
    <row r="11341" spans="1:6" x14ac:dyDescent="0.25">
      <c r="A11341" t="s">
        <v>264</v>
      </c>
      <c r="B11341" t="s">
        <v>83</v>
      </c>
      <c r="C11341" t="s">
        <v>87</v>
      </c>
      <c r="D11341" s="177">
        <v>44103</v>
      </c>
      <c r="E11341">
        <v>1</v>
      </c>
      <c r="F11341" s="38">
        <f t="shared" si="177"/>
        <v>44103</v>
      </c>
    </row>
    <row r="11342" spans="1:6" x14ac:dyDescent="0.25">
      <c r="A11342" t="s">
        <v>264</v>
      </c>
      <c r="B11342" t="s">
        <v>83</v>
      </c>
      <c r="C11342" t="s">
        <v>80</v>
      </c>
      <c r="D11342" s="177">
        <v>44103</v>
      </c>
      <c r="E11342">
        <v>31</v>
      </c>
      <c r="F11342" s="38">
        <f t="shared" si="177"/>
        <v>44103</v>
      </c>
    </row>
    <row r="11343" spans="1:6" x14ac:dyDescent="0.25">
      <c r="A11343" t="s">
        <v>71</v>
      </c>
      <c r="B11343" t="s">
        <v>71</v>
      </c>
      <c r="C11343" t="s">
        <v>72</v>
      </c>
      <c r="D11343" s="177">
        <v>44103</v>
      </c>
      <c r="E11343">
        <v>67</v>
      </c>
      <c r="F11343" s="38">
        <f t="shared" si="177"/>
        <v>44103</v>
      </c>
    </row>
    <row r="11344" spans="1:6" x14ac:dyDescent="0.25">
      <c r="A11344" t="s">
        <v>57</v>
      </c>
      <c r="B11344" t="s">
        <v>57</v>
      </c>
      <c r="C11344" t="s">
        <v>183</v>
      </c>
      <c r="D11344" s="177">
        <v>44103</v>
      </c>
      <c r="E11344">
        <v>20</v>
      </c>
      <c r="F11344" s="38">
        <f t="shared" si="177"/>
        <v>44103</v>
      </c>
    </row>
    <row r="11345" spans="1:6" x14ac:dyDescent="0.25">
      <c r="A11345" t="s">
        <v>57</v>
      </c>
      <c r="B11345" t="s">
        <v>57</v>
      </c>
      <c r="C11345" t="s">
        <v>130</v>
      </c>
      <c r="D11345" s="177">
        <v>44103</v>
      </c>
      <c r="E11345">
        <v>32</v>
      </c>
      <c r="F11345" s="38">
        <f t="shared" si="177"/>
        <v>44103</v>
      </c>
    </row>
    <row r="11346" spans="1:6" x14ac:dyDescent="0.25">
      <c r="A11346" t="s">
        <v>25</v>
      </c>
      <c r="B11346" t="s">
        <v>25</v>
      </c>
      <c r="C11346" t="s">
        <v>45</v>
      </c>
      <c r="D11346" s="177">
        <v>44103</v>
      </c>
      <c r="E11346">
        <v>90</v>
      </c>
      <c r="F11346" s="38">
        <f t="shared" si="177"/>
        <v>44103</v>
      </c>
    </row>
    <row r="11347" spans="1:6" x14ac:dyDescent="0.25">
      <c r="A11347" t="s">
        <v>25</v>
      </c>
      <c r="B11347" t="s">
        <v>25</v>
      </c>
      <c r="C11347" t="s">
        <v>50</v>
      </c>
      <c r="D11347" s="177">
        <v>44103</v>
      </c>
      <c r="E11347">
        <v>24</v>
      </c>
      <c r="F11347" s="38">
        <f t="shared" si="177"/>
        <v>44103</v>
      </c>
    </row>
    <row r="11348" spans="1:6" x14ac:dyDescent="0.25">
      <c r="A11348" t="s">
        <v>25</v>
      </c>
      <c r="B11348" t="s">
        <v>25</v>
      </c>
      <c r="C11348" t="s">
        <v>38</v>
      </c>
      <c r="D11348" s="177">
        <v>44103</v>
      </c>
      <c r="E11348">
        <v>26</v>
      </c>
      <c r="F11348" s="38">
        <f t="shared" si="177"/>
        <v>44103</v>
      </c>
    </row>
    <row r="11349" spans="1:6" x14ac:dyDescent="0.25">
      <c r="A11349" t="s">
        <v>25</v>
      </c>
      <c r="B11349" t="s">
        <v>25</v>
      </c>
      <c r="C11349" t="s">
        <v>41</v>
      </c>
      <c r="D11349" s="177">
        <v>44103</v>
      </c>
      <c r="E11349">
        <v>30</v>
      </c>
      <c r="F11349" s="38">
        <f t="shared" si="177"/>
        <v>44103</v>
      </c>
    </row>
    <row r="11350" spans="1:6" x14ac:dyDescent="0.25">
      <c r="A11350" t="s">
        <v>18</v>
      </c>
      <c r="B11350" t="s">
        <v>18</v>
      </c>
      <c r="D11350" s="177">
        <v>44103</v>
      </c>
      <c r="E11350">
        <v>2</v>
      </c>
      <c r="F11350" s="38">
        <f t="shared" si="177"/>
        <v>44103</v>
      </c>
    </row>
    <row r="11351" spans="1:6" x14ac:dyDescent="0.25">
      <c r="A11351" t="s">
        <v>264</v>
      </c>
      <c r="B11351" t="s">
        <v>83</v>
      </c>
      <c r="C11351" t="s">
        <v>179</v>
      </c>
      <c r="D11351" s="177">
        <v>44103</v>
      </c>
      <c r="E11351">
        <v>12</v>
      </c>
      <c r="F11351" s="38">
        <f t="shared" si="177"/>
        <v>44103</v>
      </c>
    </row>
    <row r="11352" spans="1:6" x14ac:dyDescent="0.25">
      <c r="A11352" t="s">
        <v>91</v>
      </c>
      <c r="B11352" t="s">
        <v>91</v>
      </c>
      <c r="C11352" t="s">
        <v>101</v>
      </c>
      <c r="D11352" s="177">
        <v>44103</v>
      </c>
      <c r="E11352">
        <v>36</v>
      </c>
      <c r="F11352" s="38">
        <f t="shared" si="177"/>
        <v>44103</v>
      </c>
    </row>
    <row r="11353" spans="1:6" x14ac:dyDescent="0.25">
      <c r="A11353" t="s">
        <v>25</v>
      </c>
      <c r="B11353" t="s">
        <v>54</v>
      </c>
      <c r="C11353" t="s">
        <v>56</v>
      </c>
      <c r="D11353" s="177">
        <v>44103</v>
      </c>
      <c r="E11353">
        <v>206</v>
      </c>
      <c r="F11353" s="38">
        <f t="shared" si="177"/>
        <v>44103</v>
      </c>
    </row>
    <row r="11354" spans="1:6" x14ac:dyDescent="0.25">
      <c r="A11354" t="s">
        <v>25</v>
      </c>
      <c r="B11354" t="s">
        <v>54</v>
      </c>
      <c r="C11354" t="s">
        <v>55</v>
      </c>
      <c r="D11354" s="177">
        <v>44103</v>
      </c>
      <c r="E11354">
        <v>151</v>
      </c>
      <c r="F11354" s="38">
        <f t="shared" si="177"/>
        <v>44103</v>
      </c>
    </row>
    <row r="11355" spans="1:6" x14ac:dyDescent="0.25">
      <c r="A11355" t="s">
        <v>57</v>
      </c>
      <c r="B11355" t="s">
        <v>57</v>
      </c>
      <c r="C11355" t="s">
        <v>63</v>
      </c>
      <c r="D11355" s="177">
        <v>44103</v>
      </c>
      <c r="E11355">
        <v>14</v>
      </c>
      <c r="F11355" s="38">
        <f t="shared" si="177"/>
        <v>44103</v>
      </c>
    </row>
    <row r="11356" spans="1:6" x14ac:dyDescent="0.25">
      <c r="A11356" t="s">
        <v>263</v>
      </c>
      <c r="B11356" t="s">
        <v>199</v>
      </c>
      <c r="C11356" t="s">
        <v>75</v>
      </c>
      <c r="D11356" s="177">
        <v>44103</v>
      </c>
      <c r="E11356">
        <v>40</v>
      </c>
      <c r="F11356" s="38">
        <f t="shared" si="177"/>
        <v>44103</v>
      </c>
    </row>
    <row r="11357" spans="1:6" x14ac:dyDescent="0.25">
      <c r="A11357" t="s">
        <v>18</v>
      </c>
      <c r="B11357" t="s">
        <v>18</v>
      </c>
      <c r="C11357" t="s">
        <v>23</v>
      </c>
      <c r="D11357" s="177">
        <v>44103</v>
      </c>
      <c r="E11357">
        <v>24</v>
      </c>
      <c r="F11357" s="38">
        <f t="shared" si="177"/>
        <v>44103</v>
      </c>
    </row>
    <row r="11358" spans="1:6" x14ac:dyDescent="0.25">
      <c r="A11358" t="s">
        <v>18</v>
      </c>
      <c r="B11358" t="s">
        <v>19</v>
      </c>
      <c r="C11358" t="s">
        <v>20</v>
      </c>
      <c r="D11358" s="177">
        <v>44103</v>
      </c>
      <c r="E11358">
        <v>23</v>
      </c>
      <c r="F11358" s="38">
        <f t="shared" si="177"/>
        <v>44103</v>
      </c>
    </row>
    <row r="11359" spans="1:6" x14ac:dyDescent="0.25">
      <c r="A11359" t="s">
        <v>18</v>
      </c>
      <c r="B11359" t="s">
        <v>18</v>
      </c>
      <c r="C11359" t="s">
        <v>24</v>
      </c>
      <c r="D11359" s="177">
        <v>44103</v>
      </c>
      <c r="E11359">
        <v>57</v>
      </c>
      <c r="F11359" s="38">
        <f t="shared" si="177"/>
        <v>44103</v>
      </c>
    </row>
    <row r="11360" spans="1:6" x14ac:dyDescent="0.25">
      <c r="A11360" t="s">
        <v>25</v>
      </c>
      <c r="B11360" t="s">
        <v>25</v>
      </c>
      <c r="C11360" t="s">
        <v>47</v>
      </c>
      <c r="D11360" s="177">
        <v>44103</v>
      </c>
      <c r="E11360">
        <v>81</v>
      </c>
      <c r="F11360" s="38">
        <f t="shared" si="177"/>
        <v>44103</v>
      </c>
    </row>
    <row r="11361" spans="1:6" x14ac:dyDescent="0.25">
      <c r="A11361" t="s">
        <v>25</v>
      </c>
      <c r="B11361" t="s">
        <v>25</v>
      </c>
      <c r="C11361" t="s">
        <v>48</v>
      </c>
      <c r="D11361" s="177">
        <v>44103</v>
      </c>
      <c r="E11361">
        <v>6</v>
      </c>
      <c r="F11361" s="38">
        <f t="shared" si="177"/>
        <v>44103</v>
      </c>
    </row>
    <row r="11362" spans="1:6" x14ac:dyDescent="0.25">
      <c r="A11362" t="s">
        <v>25</v>
      </c>
      <c r="B11362" t="s">
        <v>25</v>
      </c>
      <c r="C11362" t="s">
        <v>36</v>
      </c>
      <c r="D11362" s="177">
        <v>44103</v>
      </c>
      <c r="E11362">
        <v>20</v>
      </c>
      <c r="F11362" s="38">
        <f t="shared" si="177"/>
        <v>44103</v>
      </c>
    </row>
    <row r="11363" spans="1:6" x14ac:dyDescent="0.25">
      <c r="A11363" t="s">
        <v>25</v>
      </c>
      <c r="B11363" t="s">
        <v>25</v>
      </c>
      <c r="C11363" t="s">
        <v>39</v>
      </c>
      <c r="D11363" s="177">
        <v>44103</v>
      </c>
      <c r="E11363">
        <v>50</v>
      </c>
      <c r="F11363" s="38">
        <f t="shared" si="177"/>
        <v>44103</v>
      </c>
    </row>
    <row r="11364" spans="1:6" x14ac:dyDescent="0.25">
      <c r="A11364" t="s">
        <v>25</v>
      </c>
      <c r="B11364" t="s">
        <v>25</v>
      </c>
      <c r="C11364" t="s">
        <v>42</v>
      </c>
      <c r="D11364" s="177">
        <v>44103</v>
      </c>
      <c r="E11364">
        <v>28</v>
      </c>
      <c r="F11364" s="38">
        <f t="shared" si="177"/>
        <v>44103</v>
      </c>
    </row>
    <row r="11365" spans="1:6" x14ac:dyDescent="0.25">
      <c r="A11365" t="s">
        <v>263</v>
      </c>
      <c r="B11365" t="s">
        <v>199</v>
      </c>
      <c r="C11365" t="s">
        <v>77</v>
      </c>
      <c r="D11365" s="177">
        <v>44103</v>
      </c>
      <c r="E11365">
        <v>28</v>
      </c>
      <c r="F11365" s="38">
        <f t="shared" si="177"/>
        <v>44103</v>
      </c>
    </row>
    <row r="11366" spans="1:6" x14ac:dyDescent="0.25">
      <c r="A11366" t="s">
        <v>57</v>
      </c>
      <c r="B11366" t="s">
        <v>57</v>
      </c>
      <c r="C11366" t="s">
        <v>61</v>
      </c>
      <c r="D11366" s="177">
        <v>44103</v>
      </c>
      <c r="E11366">
        <v>25</v>
      </c>
      <c r="F11366" s="38">
        <f t="shared" si="177"/>
        <v>44103</v>
      </c>
    </row>
    <row r="11367" spans="1:6" x14ac:dyDescent="0.25">
      <c r="A11367" t="s">
        <v>57</v>
      </c>
      <c r="B11367" t="s">
        <v>57</v>
      </c>
      <c r="C11367" t="s">
        <v>262</v>
      </c>
      <c r="D11367" s="177">
        <v>44103</v>
      </c>
      <c r="E11367">
        <v>2</v>
      </c>
      <c r="F11367" s="38">
        <f t="shared" si="177"/>
        <v>44103</v>
      </c>
    </row>
    <row r="11368" spans="1:6" x14ac:dyDescent="0.25">
      <c r="A11368" t="s">
        <v>91</v>
      </c>
      <c r="B11368" t="s">
        <v>91</v>
      </c>
      <c r="C11368" t="s">
        <v>100</v>
      </c>
      <c r="D11368" s="177">
        <v>44103</v>
      </c>
      <c r="E11368">
        <v>70</v>
      </c>
      <c r="F11368" s="38">
        <f t="shared" si="177"/>
        <v>44103</v>
      </c>
    </row>
    <row r="11369" spans="1:6" x14ac:dyDescent="0.25">
      <c r="A11369" t="s">
        <v>264</v>
      </c>
      <c r="B11369" t="s">
        <v>83</v>
      </c>
      <c r="C11369" t="s">
        <v>84</v>
      </c>
      <c r="D11369" s="177">
        <v>44103</v>
      </c>
      <c r="E11369">
        <v>162</v>
      </c>
      <c r="F11369" s="38">
        <f t="shared" si="177"/>
        <v>44103</v>
      </c>
    </row>
    <row r="11370" spans="1:6" x14ac:dyDescent="0.25">
      <c r="A11370" t="s">
        <v>25</v>
      </c>
      <c r="B11370" t="s">
        <v>25</v>
      </c>
      <c r="C11370" t="s">
        <v>31</v>
      </c>
      <c r="D11370" s="177">
        <v>44103</v>
      </c>
      <c r="E11370">
        <v>48</v>
      </c>
      <c r="F11370" s="38">
        <f t="shared" si="177"/>
        <v>44103</v>
      </c>
    </row>
    <row r="11371" spans="1:6" x14ac:dyDescent="0.25">
      <c r="A11371" t="s">
        <v>25</v>
      </c>
      <c r="B11371" t="s">
        <v>26</v>
      </c>
      <c r="C11371" t="s">
        <v>28</v>
      </c>
      <c r="D11371" s="177">
        <v>44103</v>
      </c>
      <c r="E11371">
        <v>1</v>
      </c>
      <c r="F11371" s="38">
        <f t="shared" si="177"/>
        <v>44103</v>
      </c>
    </row>
    <row r="11372" spans="1:6" x14ac:dyDescent="0.25">
      <c r="A11372" t="s">
        <v>25</v>
      </c>
      <c r="B11372" t="s">
        <v>25</v>
      </c>
      <c r="C11372" t="s">
        <v>43</v>
      </c>
      <c r="D11372" s="177">
        <v>44103</v>
      </c>
      <c r="E11372">
        <v>39</v>
      </c>
      <c r="F11372" s="38">
        <f t="shared" si="177"/>
        <v>44103</v>
      </c>
    </row>
    <row r="11373" spans="1:6" x14ac:dyDescent="0.25">
      <c r="A11373" t="s">
        <v>25</v>
      </c>
      <c r="B11373" t="s">
        <v>25</v>
      </c>
      <c r="C11373" t="s">
        <v>186</v>
      </c>
      <c r="D11373" s="177">
        <v>44103</v>
      </c>
      <c r="E11373">
        <v>1</v>
      </c>
      <c r="F11373" s="38">
        <f t="shared" si="177"/>
        <v>44103</v>
      </c>
    </row>
    <row r="11374" spans="1:6" x14ac:dyDescent="0.25">
      <c r="A11374" t="s">
        <v>25</v>
      </c>
      <c r="B11374" t="s">
        <v>25</v>
      </c>
      <c r="C11374" t="s">
        <v>49</v>
      </c>
      <c r="D11374" s="177">
        <v>44103</v>
      </c>
      <c r="E11374">
        <v>122</v>
      </c>
      <c r="F11374" s="38">
        <f t="shared" si="177"/>
        <v>44103</v>
      </c>
    </row>
    <row r="11375" spans="1:6" x14ac:dyDescent="0.25">
      <c r="A11375" t="s">
        <v>25</v>
      </c>
      <c r="B11375" t="s">
        <v>26</v>
      </c>
      <c r="C11375" t="s">
        <v>27</v>
      </c>
      <c r="D11375" s="177">
        <v>44103</v>
      </c>
      <c r="E11375">
        <v>33</v>
      </c>
      <c r="F11375" s="38">
        <f t="shared" si="177"/>
        <v>44103</v>
      </c>
    </row>
    <row r="11376" spans="1:6" x14ac:dyDescent="0.25">
      <c r="A11376" t="s">
        <v>25</v>
      </c>
      <c r="B11376" t="s">
        <v>25</v>
      </c>
      <c r="C11376" t="s">
        <v>32</v>
      </c>
      <c r="D11376" s="177">
        <v>44103</v>
      </c>
      <c r="E11376">
        <v>102</v>
      </c>
      <c r="F11376" s="38">
        <f t="shared" si="177"/>
        <v>44103</v>
      </c>
    </row>
    <row r="11377" spans="1:6" x14ac:dyDescent="0.25">
      <c r="A11377" t="s">
        <v>25</v>
      </c>
      <c r="B11377" t="s">
        <v>29</v>
      </c>
      <c r="C11377" t="s">
        <v>30</v>
      </c>
      <c r="D11377" s="177">
        <v>44103</v>
      </c>
      <c r="E11377">
        <v>106</v>
      </c>
      <c r="F11377" s="38">
        <f t="shared" si="177"/>
        <v>44103</v>
      </c>
    </row>
    <row r="11378" spans="1:6" x14ac:dyDescent="0.25">
      <c r="A11378" t="s">
        <v>25</v>
      </c>
      <c r="B11378" t="s">
        <v>25</v>
      </c>
      <c r="C11378" t="s">
        <v>34</v>
      </c>
      <c r="D11378" s="177">
        <v>44103</v>
      </c>
      <c r="E11378">
        <v>58</v>
      </c>
      <c r="F11378" s="38">
        <f t="shared" si="177"/>
        <v>44103</v>
      </c>
    </row>
    <row r="11379" spans="1:6" x14ac:dyDescent="0.25">
      <c r="A11379" t="s">
        <v>25</v>
      </c>
      <c r="B11379" t="s">
        <v>25</v>
      </c>
      <c r="C11379" t="s">
        <v>37</v>
      </c>
      <c r="D11379" s="177">
        <v>44103</v>
      </c>
      <c r="E11379">
        <v>105</v>
      </c>
      <c r="F11379" s="38">
        <f t="shared" si="177"/>
        <v>44103</v>
      </c>
    </row>
    <row r="11380" spans="1:6" x14ac:dyDescent="0.25">
      <c r="A11380" t="s">
        <v>25</v>
      </c>
      <c r="B11380" t="s">
        <v>25</v>
      </c>
      <c r="C11380" t="s">
        <v>46</v>
      </c>
      <c r="D11380" s="177">
        <v>44103</v>
      </c>
      <c r="E11380">
        <v>51</v>
      </c>
      <c r="F11380" s="38">
        <f t="shared" si="177"/>
        <v>44103</v>
      </c>
    </row>
    <row r="11381" spans="1:6" x14ac:dyDescent="0.25">
      <c r="A11381" t="s">
        <v>264</v>
      </c>
      <c r="B11381" t="s">
        <v>81</v>
      </c>
      <c r="C11381" t="s">
        <v>82</v>
      </c>
      <c r="D11381" s="177">
        <v>44103</v>
      </c>
      <c r="E11381">
        <v>45</v>
      </c>
      <c r="F11381" s="38">
        <f t="shared" si="177"/>
        <v>44103</v>
      </c>
    </row>
    <row r="11382" spans="1:6" x14ac:dyDescent="0.25">
      <c r="A11382" t="s">
        <v>264</v>
      </c>
      <c r="B11382" t="s">
        <v>83</v>
      </c>
      <c r="C11382" t="s">
        <v>90</v>
      </c>
      <c r="D11382" s="177">
        <v>44103</v>
      </c>
      <c r="E11382">
        <v>32</v>
      </c>
      <c r="F11382" s="38">
        <f t="shared" si="177"/>
        <v>44103</v>
      </c>
    </row>
    <row r="11383" spans="1:6" x14ac:dyDescent="0.25">
      <c r="A11383" t="s">
        <v>91</v>
      </c>
      <c r="B11383" t="s">
        <v>91</v>
      </c>
      <c r="C11383" t="s">
        <v>92</v>
      </c>
      <c r="D11383" s="177">
        <v>44103</v>
      </c>
      <c r="E11383">
        <v>8</v>
      </c>
      <c r="F11383" s="38">
        <f t="shared" si="177"/>
        <v>44103</v>
      </c>
    </row>
    <row r="11384" spans="1:6" x14ac:dyDescent="0.25">
      <c r="A11384" t="s">
        <v>25</v>
      </c>
      <c r="B11384" t="s">
        <v>25</v>
      </c>
      <c r="C11384" t="s">
        <v>53</v>
      </c>
      <c r="D11384" s="177">
        <v>44103</v>
      </c>
      <c r="E11384">
        <v>21</v>
      </c>
      <c r="F11384" s="38">
        <f t="shared" si="177"/>
        <v>44103</v>
      </c>
    </row>
    <row r="11385" spans="1:6" x14ac:dyDescent="0.25">
      <c r="A11385" t="s">
        <v>57</v>
      </c>
      <c r="B11385" t="s">
        <v>57</v>
      </c>
      <c r="C11385" t="s">
        <v>446</v>
      </c>
      <c r="D11385" s="177">
        <v>44103</v>
      </c>
      <c r="E11385">
        <v>14</v>
      </c>
      <c r="F11385" s="38">
        <f t="shared" si="177"/>
        <v>44103</v>
      </c>
    </row>
    <row r="11386" spans="1:6" x14ac:dyDescent="0.25">
      <c r="A11386" t="s">
        <v>57</v>
      </c>
      <c r="B11386" t="s">
        <v>57</v>
      </c>
      <c r="C11386" t="s">
        <v>58</v>
      </c>
      <c r="D11386" s="177">
        <v>44103</v>
      </c>
      <c r="E11386">
        <v>14</v>
      </c>
      <c r="F11386" s="38">
        <f t="shared" si="177"/>
        <v>44103</v>
      </c>
    </row>
    <row r="11387" spans="1:6" x14ac:dyDescent="0.25">
      <c r="A11387" t="s">
        <v>57</v>
      </c>
      <c r="B11387" t="s">
        <v>57</v>
      </c>
      <c r="C11387" t="s">
        <v>62</v>
      </c>
      <c r="D11387" s="177">
        <v>44103</v>
      </c>
      <c r="E11387">
        <v>1</v>
      </c>
      <c r="F11387" s="38">
        <f t="shared" si="177"/>
        <v>44103</v>
      </c>
    </row>
    <row r="11388" spans="1:6" x14ac:dyDescent="0.25">
      <c r="A11388" t="s">
        <v>263</v>
      </c>
      <c r="B11388" t="s">
        <v>199</v>
      </c>
      <c r="C11388" t="s">
        <v>75</v>
      </c>
      <c r="D11388" s="177">
        <v>44102</v>
      </c>
      <c r="E11388">
        <v>49</v>
      </c>
      <c r="F11388" s="38">
        <f t="shared" si="177"/>
        <v>44102</v>
      </c>
    </row>
    <row r="11389" spans="1:6" x14ac:dyDescent="0.25">
      <c r="A11389" t="s">
        <v>264</v>
      </c>
      <c r="B11389" t="s">
        <v>83</v>
      </c>
      <c r="C11389" t="s">
        <v>80</v>
      </c>
      <c r="D11389" s="177">
        <v>44102</v>
      </c>
      <c r="E11389">
        <v>26</v>
      </c>
      <c r="F11389" s="38">
        <f t="shared" si="177"/>
        <v>44102</v>
      </c>
    </row>
    <row r="11390" spans="1:6" x14ac:dyDescent="0.25">
      <c r="A11390" t="s">
        <v>264</v>
      </c>
      <c r="B11390" t="s">
        <v>83</v>
      </c>
      <c r="C11390" t="s">
        <v>84</v>
      </c>
      <c r="D11390" s="177">
        <v>44102</v>
      </c>
      <c r="E11390">
        <v>114</v>
      </c>
      <c r="F11390" s="38">
        <f t="shared" si="177"/>
        <v>44102</v>
      </c>
    </row>
    <row r="11391" spans="1:6" x14ac:dyDescent="0.25">
      <c r="A11391" t="s">
        <v>91</v>
      </c>
      <c r="B11391" t="s">
        <v>91</v>
      </c>
      <c r="C11391" t="s">
        <v>100</v>
      </c>
      <c r="D11391" s="177">
        <v>44102</v>
      </c>
      <c r="E11391">
        <v>119</v>
      </c>
      <c r="F11391" s="38">
        <f t="shared" si="177"/>
        <v>44102</v>
      </c>
    </row>
    <row r="11392" spans="1:6" x14ac:dyDescent="0.25">
      <c r="A11392" t="s">
        <v>25</v>
      </c>
      <c r="B11392" t="s">
        <v>25</v>
      </c>
      <c r="C11392" t="s">
        <v>49</v>
      </c>
      <c r="D11392" s="177">
        <v>44102</v>
      </c>
      <c r="E11392">
        <v>81</v>
      </c>
      <c r="F11392" s="38">
        <f t="shared" si="177"/>
        <v>44102</v>
      </c>
    </row>
    <row r="11393" spans="1:6" x14ac:dyDescent="0.25">
      <c r="A11393" t="s">
        <v>25</v>
      </c>
      <c r="B11393" t="s">
        <v>25</v>
      </c>
      <c r="C11393" t="s">
        <v>38</v>
      </c>
      <c r="D11393" s="177">
        <v>44102</v>
      </c>
      <c r="E11393">
        <v>3</v>
      </c>
      <c r="F11393" s="38">
        <f t="shared" si="177"/>
        <v>44102</v>
      </c>
    </row>
    <row r="11394" spans="1:6" x14ac:dyDescent="0.25">
      <c r="A11394" t="s">
        <v>25</v>
      </c>
      <c r="B11394" t="s">
        <v>25</v>
      </c>
      <c r="C11394" t="s">
        <v>36</v>
      </c>
      <c r="D11394" s="177">
        <v>44102</v>
      </c>
      <c r="E11394">
        <v>49</v>
      </c>
      <c r="F11394" s="38">
        <f t="shared" si="177"/>
        <v>44102</v>
      </c>
    </row>
    <row r="11395" spans="1:6" x14ac:dyDescent="0.25">
      <c r="A11395" t="s">
        <v>18</v>
      </c>
      <c r="B11395" t="s">
        <v>19</v>
      </c>
      <c r="C11395" t="s">
        <v>20</v>
      </c>
      <c r="D11395" s="177">
        <v>44102</v>
      </c>
      <c r="E11395">
        <v>23</v>
      </c>
      <c r="F11395" s="38">
        <f t="shared" ref="F11395:F11458" si="178">D11395</f>
        <v>44102</v>
      </c>
    </row>
    <row r="11396" spans="1:6" x14ac:dyDescent="0.25">
      <c r="A11396" t="s">
        <v>25</v>
      </c>
      <c r="B11396" t="s">
        <v>25</v>
      </c>
      <c r="C11396" t="s">
        <v>40</v>
      </c>
      <c r="D11396" s="177">
        <v>44102</v>
      </c>
      <c r="E11396">
        <v>17</v>
      </c>
      <c r="F11396" s="38">
        <f t="shared" si="178"/>
        <v>44102</v>
      </c>
    </row>
    <row r="11397" spans="1:6" x14ac:dyDescent="0.25">
      <c r="A11397" t="s">
        <v>18</v>
      </c>
      <c r="B11397" t="s">
        <v>18</v>
      </c>
      <c r="C11397" t="s">
        <v>23</v>
      </c>
      <c r="D11397" s="177">
        <v>44102</v>
      </c>
      <c r="E11397">
        <v>18</v>
      </c>
      <c r="F11397" s="38">
        <f t="shared" si="178"/>
        <v>44102</v>
      </c>
    </row>
    <row r="11398" spans="1:6" x14ac:dyDescent="0.25">
      <c r="A11398" t="s">
        <v>264</v>
      </c>
      <c r="B11398" t="s">
        <v>81</v>
      </c>
      <c r="C11398" t="s">
        <v>82</v>
      </c>
      <c r="D11398" s="177">
        <v>44102</v>
      </c>
      <c r="E11398">
        <v>48</v>
      </c>
      <c r="F11398" s="38">
        <f t="shared" si="178"/>
        <v>44102</v>
      </c>
    </row>
    <row r="11399" spans="1:6" x14ac:dyDescent="0.25">
      <c r="A11399" t="s">
        <v>264</v>
      </c>
      <c r="B11399" t="s">
        <v>83</v>
      </c>
      <c r="C11399" t="s">
        <v>181</v>
      </c>
      <c r="D11399" s="177">
        <v>44102</v>
      </c>
      <c r="E11399">
        <v>21</v>
      </c>
      <c r="F11399" s="38">
        <f t="shared" si="178"/>
        <v>44102</v>
      </c>
    </row>
    <row r="11400" spans="1:6" x14ac:dyDescent="0.25">
      <c r="A11400" t="s">
        <v>264</v>
      </c>
      <c r="B11400" t="s">
        <v>83</v>
      </c>
      <c r="C11400" t="s">
        <v>90</v>
      </c>
      <c r="D11400" s="177">
        <v>44102</v>
      </c>
      <c r="E11400">
        <v>11</v>
      </c>
      <c r="F11400" s="38">
        <f t="shared" si="178"/>
        <v>44102</v>
      </c>
    </row>
    <row r="11401" spans="1:6" x14ac:dyDescent="0.25">
      <c r="A11401" t="s">
        <v>264</v>
      </c>
      <c r="B11401" t="s">
        <v>83</v>
      </c>
      <c r="C11401" t="s">
        <v>179</v>
      </c>
      <c r="D11401" s="177">
        <v>44102</v>
      </c>
      <c r="E11401">
        <v>56</v>
      </c>
      <c r="F11401" s="38">
        <f t="shared" si="178"/>
        <v>44102</v>
      </c>
    </row>
    <row r="11402" spans="1:6" x14ac:dyDescent="0.25">
      <c r="A11402" t="s">
        <v>71</v>
      </c>
      <c r="B11402" t="s">
        <v>71</v>
      </c>
      <c r="C11402" t="s">
        <v>72</v>
      </c>
      <c r="D11402" s="177">
        <v>44102</v>
      </c>
      <c r="E11402">
        <v>96</v>
      </c>
      <c r="F11402" s="38">
        <f t="shared" si="178"/>
        <v>44102</v>
      </c>
    </row>
    <row r="11403" spans="1:6" x14ac:dyDescent="0.25">
      <c r="A11403" t="s">
        <v>57</v>
      </c>
      <c r="B11403" t="s">
        <v>57</v>
      </c>
      <c r="C11403" t="s">
        <v>60</v>
      </c>
      <c r="D11403" s="177">
        <v>44102</v>
      </c>
      <c r="E11403">
        <v>32</v>
      </c>
      <c r="F11403" s="38">
        <f t="shared" si="178"/>
        <v>44102</v>
      </c>
    </row>
    <row r="11404" spans="1:6" x14ac:dyDescent="0.25">
      <c r="A11404" t="s">
        <v>25</v>
      </c>
      <c r="B11404" t="s">
        <v>54</v>
      </c>
      <c r="C11404" t="s">
        <v>55</v>
      </c>
      <c r="D11404" s="177">
        <v>44102</v>
      </c>
      <c r="E11404">
        <v>153</v>
      </c>
      <c r="F11404" s="38">
        <f t="shared" si="178"/>
        <v>44102</v>
      </c>
    </row>
    <row r="11405" spans="1:6" x14ac:dyDescent="0.25">
      <c r="A11405" t="s">
        <v>25</v>
      </c>
      <c r="B11405" t="s">
        <v>25</v>
      </c>
      <c r="C11405" t="s">
        <v>41</v>
      </c>
      <c r="D11405" s="177">
        <v>44102</v>
      </c>
      <c r="E11405">
        <v>28</v>
      </c>
      <c r="F11405" s="38">
        <f t="shared" si="178"/>
        <v>44102</v>
      </c>
    </row>
    <row r="11406" spans="1:6" x14ac:dyDescent="0.25">
      <c r="A11406" t="s">
        <v>25</v>
      </c>
      <c r="B11406" t="s">
        <v>25</v>
      </c>
      <c r="C11406" t="s">
        <v>50</v>
      </c>
      <c r="D11406" s="177">
        <v>44102</v>
      </c>
      <c r="E11406">
        <v>27</v>
      </c>
      <c r="F11406" s="38">
        <f t="shared" si="178"/>
        <v>44102</v>
      </c>
    </row>
    <row r="11407" spans="1:6" x14ac:dyDescent="0.25">
      <c r="A11407" t="s">
        <v>25</v>
      </c>
      <c r="B11407" t="s">
        <v>25</v>
      </c>
      <c r="C11407" t="s">
        <v>186</v>
      </c>
      <c r="D11407" s="177">
        <v>44102</v>
      </c>
      <c r="E11407">
        <v>1</v>
      </c>
      <c r="F11407" s="38">
        <f t="shared" si="178"/>
        <v>44102</v>
      </c>
    </row>
    <row r="11408" spans="1:6" x14ac:dyDescent="0.25">
      <c r="A11408" t="s">
        <v>25</v>
      </c>
      <c r="B11408" t="s">
        <v>25</v>
      </c>
      <c r="C11408" t="s">
        <v>45</v>
      </c>
      <c r="D11408" s="177">
        <v>44102</v>
      </c>
      <c r="E11408">
        <v>60</v>
      </c>
      <c r="F11408" s="38">
        <f t="shared" si="178"/>
        <v>44102</v>
      </c>
    </row>
    <row r="11409" spans="1:6" x14ac:dyDescent="0.25">
      <c r="A11409" t="s">
        <v>25</v>
      </c>
      <c r="B11409" t="s">
        <v>25</v>
      </c>
      <c r="C11409" t="s">
        <v>46</v>
      </c>
      <c r="D11409" s="177">
        <v>44102</v>
      </c>
      <c r="E11409">
        <v>45</v>
      </c>
      <c r="F11409" s="38">
        <f t="shared" si="178"/>
        <v>44102</v>
      </c>
    </row>
    <row r="11410" spans="1:6" x14ac:dyDescent="0.25">
      <c r="A11410" t="s">
        <v>25</v>
      </c>
      <c r="B11410" t="s">
        <v>25</v>
      </c>
      <c r="C11410" t="s">
        <v>32</v>
      </c>
      <c r="D11410" s="177">
        <v>44102</v>
      </c>
      <c r="E11410">
        <v>113</v>
      </c>
      <c r="F11410" s="38">
        <f t="shared" si="178"/>
        <v>44102</v>
      </c>
    </row>
    <row r="11411" spans="1:6" x14ac:dyDescent="0.25">
      <c r="A11411" t="s">
        <v>57</v>
      </c>
      <c r="B11411" t="s">
        <v>57</v>
      </c>
      <c r="C11411" t="s">
        <v>62</v>
      </c>
      <c r="D11411" s="177">
        <v>44102</v>
      </c>
      <c r="E11411">
        <v>38</v>
      </c>
      <c r="F11411" s="38">
        <f t="shared" si="178"/>
        <v>44102</v>
      </c>
    </row>
    <row r="11412" spans="1:6" x14ac:dyDescent="0.25">
      <c r="A11412" t="s">
        <v>25</v>
      </c>
      <c r="B11412" t="s">
        <v>25</v>
      </c>
      <c r="C11412" t="s">
        <v>53</v>
      </c>
      <c r="D11412" s="177">
        <v>44102</v>
      </c>
      <c r="E11412">
        <v>45</v>
      </c>
      <c r="F11412" s="38">
        <f t="shared" si="178"/>
        <v>44102</v>
      </c>
    </row>
    <row r="11413" spans="1:6" x14ac:dyDescent="0.25">
      <c r="A11413" t="s">
        <v>57</v>
      </c>
      <c r="B11413" t="s">
        <v>57</v>
      </c>
      <c r="C11413" t="s">
        <v>130</v>
      </c>
      <c r="D11413" s="177">
        <v>44102</v>
      </c>
      <c r="E11413">
        <v>28</v>
      </c>
      <c r="F11413" s="38">
        <f t="shared" si="178"/>
        <v>44102</v>
      </c>
    </row>
    <row r="11414" spans="1:6" x14ac:dyDescent="0.25">
      <c r="A11414" t="s">
        <v>57</v>
      </c>
      <c r="B11414" t="s">
        <v>57</v>
      </c>
      <c r="C11414" t="s">
        <v>183</v>
      </c>
      <c r="D11414" s="177">
        <v>44102</v>
      </c>
      <c r="E11414">
        <v>32</v>
      </c>
      <c r="F11414" s="38">
        <f t="shared" si="178"/>
        <v>44102</v>
      </c>
    </row>
    <row r="11415" spans="1:6" x14ac:dyDescent="0.25">
      <c r="A11415" t="s">
        <v>91</v>
      </c>
      <c r="B11415" t="s">
        <v>91</v>
      </c>
      <c r="C11415" t="s">
        <v>96</v>
      </c>
      <c r="D11415" s="177">
        <v>44102</v>
      </c>
      <c r="E11415">
        <v>34</v>
      </c>
      <c r="F11415" s="38">
        <f t="shared" si="178"/>
        <v>44102</v>
      </c>
    </row>
    <row r="11416" spans="1:6" x14ac:dyDescent="0.25">
      <c r="A11416" t="s">
        <v>25</v>
      </c>
      <c r="B11416" t="s">
        <v>25</v>
      </c>
      <c r="C11416" t="s">
        <v>31</v>
      </c>
      <c r="D11416" s="177">
        <v>44102</v>
      </c>
      <c r="E11416">
        <v>55</v>
      </c>
      <c r="F11416" s="38">
        <f t="shared" si="178"/>
        <v>44102</v>
      </c>
    </row>
    <row r="11417" spans="1:6" x14ac:dyDescent="0.25">
      <c r="A11417" t="s">
        <v>25</v>
      </c>
      <c r="B11417" t="s">
        <v>29</v>
      </c>
      <c r="C11417" t="s">
        <v>30</v>
      </c>
      <c r="D11417" s="177">
        <v>44102</v>
      </c>
      <c r="E11417">
        <v>57</v>
      </c>
      <c r="F11417" s="38">
        <f t="shared" si="178"/>
        <v>44102</v>
      </c>
    </row>
    <row r="11418" spans="1:6" x14ac:dyDescent="0.25">
      <c r="A11418" t="s">
        <v>18</v>
      </c>
      <c r="B11418" t="s">
        <v>18</v>
      </c>
      <c r="C11418" t="s">
        <v>24</v>
      </c>
      <c r="D11418" s="177">
        <v>44102</v>
      </c>
      <c r="E11418">
        <v>56</v>
      </c>
      <c r="F11418" s="38">
        <f t="shared" si="178"/>
        <v>44102</v>
      </c>
    </row>
    <row r="11419" spans="1:6" x14ac:dyDescent="0.25">
      <c r="A11419" t="s">
        <v>25</v>
      </c>
      <c r="B11419" t="s">
        <v>25</v>
      </c>
      <c r="C11419" t="s">
        <v>42</v>
      </c>
      <c r="D11419" s="177">
        <v>44102</v>
      </c>
      <c r="E11419">
        <v>26</v>
      </c>
      <c r="F11419" s="38">
        <f t="shared" si="178"/>
        <v>44102</v>
      </c>
    </row>
    <row r="11420" spans="1:6" x14ac:dyDescent="0.25">
      <c r="A11420" t="s">
        <v>25</v>
      </c>
      <c r="B11420" t="s">
        <v>25</v>
      </c>
      <c r="C11420" t="s">
        <v>39</v>
      </c>
      <c r="D11420" s="177">
        <v>44102</v>
      </c>
      <c r="E11420">
        <v>39</v>
      </c>
      <c r="F11420" s="38">
        <f t="shared" si="178"/>
        <v>44102</v>
      </c>
    </row>
    <row r="11421" spans="1:6" x14ac:dyDescent="0.25">
      <c r="A11421" t="s">
        <v>25</v>
      </c>
      <c r="B11421" t="s">
        <v>25</v>
      </c>
      <c r="C11421" t="s">
        <v>37</v>
      </c>
      <c r="D11421" s="177">
        <v>44102</v>
      </c>
      <c r="E11421">
        <v>115</v>
      </c>
      <c r="F11421" s="38">
        <f t="shared" si="178"/>
        <v>44102</v>
      </c>
    </row>
    <row r="11422" spans="1:6" x14ac:dyDescent="0.25">
      <c r="A11422" t="s">
        <v>25</v>
      </c>
      <c r="B11422" t="s">
        <v>25</v>
      </c>
      <c r="C11422" t="s">
        <v>34</v>
      </c>
      <c r="D11422" s="177">
        <v>44102</v>
      </c>
      <c r="E11422">
        <v>44</v>
      </c>
      <c r="F11422" s="38">
        <f t="shared" si="178"/>
        <v>44102</v>
      </c>
    </row>
    <row r="11423" spans="1:6" x14ac:dyDescent="0.25">
      <c r="A11423" t="s">
        <v>25</v>
      </c>
      <c r="B11423" t="s">
        <v>25</v>
      </c>
      <c r="C11423" t="s">
        <v>47</v>
      </c>
      <c r="D11423" s="177">
        <v>44102</v>
      </c>
      <c r="E11423">
        <v>32</v>
      </c>
      <c r="F11423" s="38">
        <f t="shared" si="178"/>
        <v>44102</v>
      </c>
    </row>
    <row r="11424" spans="1:6" x14ac:dyDescent="0.25">
      <c r="A11424" t="s">
        <v>25</v>
      </c>
      <c r="B11424" t="s">
        <v>25</v>
      </c>
      <c r="C11424" t="s">
        <v>48</v>
      </c>
      <c r="D11424" s="177">
        <v>44102</v>
      </c>
      <c r="E11424">
        <v>15</v>
      </c>
      <c r="F11424" s="38">
        <f t="shared" si="178"/>
        <v>44102</v>
      </c>
    </row>
    <row r="11425" spans="1:6" x14ac:dyDescent="0.25">
      <c r="A11425" t="s">
        <v>57</v>
      </c>
      <c r="B11425" t="s">
        <v>57</v>
      </c>
      <c r="C11425" t="s">
        <v>446</v>
      </c>
      <c r="D11425" s="177">
        <v>44102</v>
      </c>
      <c r="E11425">
        <v>12</v>
      </c>
      <c r="F11425" s="38">
        <f t="shared" si="178"/>
        <v>44102</v>
      </c>
    </row>
    <row r="11426" spans="1:6" x14ac:dyDescent="0.25">
      <c r="A11426" t="s">
        <v>25</v>
      </c>
      <c r="B11426" t="s">
        <v>54</v>
      </c>
      <c r="C11426" t="s">
        <v>56</v>
      </c>
      <c r="D11426" s="177">
        <v>44102</v>
      </c>
      <c r="E11426">
        <v>50</v>
      </c>
      <c r="F11426" s="38">
        <f t="shared" si="178"/>
        <v>44102</v>
      </c>
    </row>
    <row r="11427" spans="1:6" x14ac:dyDescent="0.25">
      <c r="A11427" t="s">
        <v>57</v>
      </c>
      <c r="B11427" t="s">
        <v>57</v>
      </c>
      <c r="C11427" t="s">
        <v>63</v>
      </c>
      <c r="D11427" s="177">
        <v>44102</v>
      </c>
      <c r="E11427">
        <v>4</v>
      </c>
      <c r="F11427" s="38">
        <f t="shared" si="178"/>
        <v>44102</v>
      </c>
    </row>
    <row r="11428" spans="1:6" x14ac:dyDescent="0.25">
      <c r="A11428" t="s">
        <v>263</v>
      </c>
      <c r="B11428" t="s">
        <v>199</v>
      </c>
      <c r="C11428" t="s">
        <v>77</v>
      </c>
      <c r="D11428" s="177">
        <v>44102</v>
      </c>
      <c r="E11428">
        <v>50</v>
      </c>
      <c r="F11428" s="38">
        <f t="shared" si="178"/>
        <v>44102</v>
      </c>
    </row>
    <row r="11429" spans="1:6" x14ac:dyDescent="0.25">
      <c r="A11429" t="s">
        <v>91</v>
      </c>
      <c r="B11429" t="s">
        <v>91</v>
      </c>
      <c r="C11429" t="s">
        <v>101</v>
      </c>
      <c r="D11429" s="177">
        <v>44102</v>
      </c>
      <c r="E11429">
        <v>10</v>
      </c>
      <c r="F11429" s="38">
        <f t="shared" si="178"/>
        <v>44102</v>
      </c>
    </row>
    <row r="11430" spans="1:6" x14ac:dyDescent="0.25">
      <c r="A11430" t="s">
        <v>91</v>
      </c>
      <c r="B11430" t="s">
        <v>91</v>
      </c>
      <c r="C11430" t="s">
        <v>98</v>
      </c>
      <c r="D11430" s="177">
        <v>44102</v>
      </c>
      <c r="E11430">
        <v>37</v>
      </c>
      <c r="F11430" s="38">
        <f t="shared" si="178"/>
        <v>44102</v>
      </c>
    </row>
    <row r="11431" spans="1:6" x14ac:dyDescent="0.25">
      <c r="A11431" t="s">
        <v>91</v>
      </c>
      <c r="B11431" t="s">
        <v>91</v>
      </c>
      <c r="C11431" t="s">
        <v>97</v>
      </c>
      <c r="D11431" s="177">
        <v>44102</v>
      </c>
      <c r="E11431">
        <v>33</v>
      </c>
      <c r="F11431" s="38">
        <f t="shared" si="178"/>
        <v>44102</v>
      </c>
    </row>
    <row r="11432" spans="1:6" x14ac:dyDescent="0.25">
      <c r="A11432" t="s">
        <v>25</v>
      </c>
      <c r="B11432" t="s">
        <v>25</v>
      </c>
      <c r="C11432" t="s">
        <v>34</v>
      </c>
      <c r="D11432" s="177">
        <v>44101</v>
      </c>
      <c r="E11432">
        <v>15</v>
      </c>
      <c r="F11432" s="38">
        <f t="shared" si="178"/>
        <v>44101</v>
      </c>
    </row>
    <row r="11433" spans="1:6" x14ac:dyDescent="0.25">
      <c r="A11433" t="s">
        <v>91</v>
      </c>
      <c r="B11433" t="s">
        <v>91</v>
      </c>
      <c r="C11433" t="s">
        <v>101</v>
      </c>
      <c r="D11433" s="177">
        <v>44100</v>
      </c>
      <c r="E11433">
        <v>4</v>
      </c>
      <c r="F11433" s="38">
        <f t="shared" si="178"/>
        <v>44100</v>
      </c>
    </row>
    <row r="11434" spans="1:6" x14ac:dyDescent="0.25">
      <c r="A11434" t="s">
        <v>91</v>
      </c>
      <c r="B11434" t="s">
        <v>91</v>
      </c>
      <c r="C11434" t="s">
        <v>100</v>
      </c>
      <c r="D11434" s="177">
        <v>44100</v>
      </c>
      <c r="E11434">
        <v>40</v>
      </c>
      <c r="F11434" s="38">
        <f t="shared" si="178"/>
        <v>44100</v>
      </c>
    </row>
    <row r="11435" spans="1:6" x14ac:dyDescent="0.25">
      <c r="A11435" t="s">
        <v>263</v>
      </c>
      <c r="B11435" t="s">
        <v>199</v>
      </c>
      <c r="C11435" t="s">
        <v>75</v>
      </c>
      <c r="D11435" s="177">
        <v>44100</v>
      </c>
      <c r="E11435">
        <v>18</v>
      </c>
      <c r="F11435" s="38">
        <f t="shared" si="178"/>
        <v>44100</v>
      </c>
    </row>
    <row r="11436" spans="1:6" x14ac:dyDescent="0.25">
      <c r="A11436" t="s">
        <v>263</v>
      </c>
      <c r="B11436" t="s">
        <v>199</v>
      </c>
      <c r="C11436" t="s">
        <v>77</v>
      </c>
      <c r="D11436" s="177">
        <v>44099</v>
      </c>
      <c r="E11436">
        <v>24</v>
      </c>
      <c r="F11436" s="38">
        <f t="shared" si="178"/>
        <v>44099</v>
      </c>
    </row>
    <row r="11437" spans="1:6" x14ac:dyDescent="0.25">
      <c r="A11437" t="s">
        <v>71</v>
      </c>
      <c r="B11437" t="s">
        <v>71</v>
      </c>
      <c r="C11437" t="s">
        <v>72</v>
      </c>
      <c r="D11437" s="177">
        <v>44099</v>
      </c>
      <c r="E11437">
        <v>29</v>
      </c>
      <c r="F11437" s="38">
        <f t="shared" si="178"/>
        <v>44099</v>
      </c>
    </row>
    <row r="11438" spans="1:6" x14ac:dyDescent="0.25">
      <c r="A11438" t="s">
        <v>91</v>
      </c>
      <c r="B11438" t="s">
        <v>91</v>
      </c>
      <c r="C11438" t="s">
        <v>96</v>
      </c>
      <c r="D11438" s="177">
        <v>44099</v>
      </c>
      <c r="E11438">
        <v>24</v>
      </c>
      <c r="F11438" s="38">
        <f t="shared" si="178"/>
        <v>44099</v>
      </c>
    </row>
    <row r="11439" spans="1:6" x14ac:dyDescent="0.25">
      <c r="A11439" t="s">
        <v>91</v>
      </c>
      <c r="B11439" t="s">
        <v>91</v>
      </c>
      <c r="C11439" t="s">
        <v>94</v>
      </c>
      <c r="D11439" s="177">
        <v>44099</v>
      </c>
      <c r="E11439">
        <v>16</v>
      </c>
      <c r="F11439" s="38">
        <f t="shared" si="178"/>
        <v>44099</v>
      </c>
    </row>
    <row r="11440" spans="1:6" x14ac:dyDescent="0.25">
      <c r="A11440" t="s">
        <v>25</v>
      </c>
      <c r="B11440" t="s">
        <v>25</v>
      </c>
      <c r="C11440" t="s">
        <v>45</v>
      </c>
      <c r="D11440" s="177">
        <v>44099</v>
      </c>
      <c r="E11440">
        <v>107</v>
      </c>
      <c r="F11440" s="38">
        <f t="shared" si="178"/>
        <v>44099</v>
      </c>
    </row>
    <row r="11441" spans="1:6" x14ac:dyDescent="0.25">
      <c r="A11441" t="s">
        <v>25</v>
      </c>
      <c r="B11441" t="s">
        <v>25</v>
      </c>
      <c r="C11441" t="s">
        <v>48</v>
      </c>
      <c r="D11441" s="177">
        <v>44099</v>
      </c>
      <c r="E11441">
        <v>9</v>
      </c>
      <c r="F11441" s="38">
        <f t="shared" si="178"/>
        <v>44099</v>
      </c>
    </row>
    <row r="11442" spans="1:6" x14ac:dyDescent="0.25">
      <c r="A11442" t="s">
        <v>25</v>
      </c>
      <c r="B11442" t="s">
        <v>25</v>
      </c>
      <c r="C11442" t="s">
        <v>41</v>
      </c>
      <c r="D11442" s="177">
        <v>44099</v>
      </c>
      <c r="E11442">
        <v>31</v>
      </c>
      <c r="F11442" s="38">
        <f t="shared" si="178"/>
        <v>44099</v>
      </c>
    </row>
    <row r="11443" spans="1:6" x14ac:dyDescent="0.25">
      <c r="A11443" t="s">
        <v>91</v>
      </c>
      <c r="B11443" t="s">
        <v>91</v>
      </c>
      <c r="C11443" t="s">
        <v>99</v>
      </c>
      <c r="D11443" s="177">
        <v>44099</v>
      </c>
      <c r="E11443">
        <v>2</v>
      </c>
      <c r="F11443" s="38">
        <f t="shared" si="178"/>
        <v>44099</v>
      </c>
    </row>
    <row r="11444" spans="1:6" x14ac:dyDescent="0.25">
      <c r="A11444" t="s">
        <v>263</v>
      </c>
      <c r="B11444" t="s">
        <v>199</v>
      </c>
      <c r="C11444" t="s">
        <v>75</v>
      </c>
      <c r="D11444" s="177">
        <v>44099</v>
      </c>
      <c r="E11444">
        <v>48</v>
      </c>
      <c r="F11444" s="38">
        <f t="shared" si="178"/>
        <v>44099</v>
      </c>
    </row>
    <row r="11445" spans="1:6" x14ac:dyDescent="0.25">
      <c r="A11445" t="s">
        <v>263</v>
      </c>
      <c r="B11445" t="s">
        <v>199</v>
      </c>
      <c r="C11445" t="s">
        <v>188</v>
      </c>
      <c r="D11445" s="177">
        <v>44099</v>
      </c>
      <c r="E11445">
        <v>1</v>
      </c>
      <c r="F11445" s="38">
        <f t="shared" si="178"/>
        <v>44099</v>
      </c>
    </row>
    <row r="11446" spans="1:6" x14ac:dyDescent="0.25">
      <c r="A11446" t="s">
        <v>57</v>
      </c>
      <c r="B11446" t="s">
        <v>57</v>
      </c>
      <c r="C11446" t="s">
        <v>63</v>
      </c>
      <c r="D11446" s="177">
        <v>44099</v>
      </c>
      <c r="E11446">
        <v>35</v>
      </c>
      <c r="F11446" s="38">
        <f t="shared" si="178"/>
        <v>44099</v>
      </c>
    </row>
    <row r="11447" spans="1:6" x14ac:dyDescent="0.25">
      <c r="A11447" t="s">
        <v>57</v>
      </c>
      <c r="B11447" t="s">
        <v>57</v>
      </c>
      <c r="C11447" t="s">
        <v>62</v>
      </c>
      <c r="D11447" s="177">
        <v>44099</v>
      </c>
      <c r="E11447">
        <v>38</v>
      </c>
      <c r="F11447" s="38">
        <f t="shared" si="178"/>
        <v>44099</v>
      </c>
    </row>
    <row r="11448" spans="1:6" x14ac:dyDescent="0.25">
      <c r="A11448" t="s">
        <v>25</v>
      </c>
      <c r="B11448" t="s">
        <v>54</v>
      </c>
      <c r="C11448" t="s">
        <v>56</v>
      </c>
      <c r="D11448" s="177">
        <v>44099</v>
      </c>
      <c r="E11448">
        <v>59</v>
      </c>
      <c r="F11448" s="38">
        <f t="shared" si="178"/>
        <v>44099</v>
      </c>
    </row>
    <row r="11449" spans="1:6" x14ac:dyDescent="0.25">
      <c r="A11449" t="s">
        <v>25</v>
      </c>
      <c r="B11449" t="s">
        <v>25</v>
      </c>
      <c r="C11449" t="s">
        <v>47</v>
      </c>
      <c r="D11449" s="177">
        <v>44099</v>
      </c>
      <c r="E11449">
        <v>50</v>
      </c>
      <c r="F11449" s="38">
        <f t="shared" si="178"/>
        <v>44099</v>
      </c>
    </row>
    <row r="11450" spans="1:6" x14ac:dyDescent="0.25">
      <c r="A11450" t="s">
        <v>25</v>
      </c>
      <c r="B11450" t="s">
        <v>25</v>
      </c>
      <c r="C11450" t="s">
        <v>34</v>
      </c>
      <c r="D11450" s="177">
        <v>44099</v>
      </c>
      <c r="E11450">
        <v>33</v>
      </c>
      <c r="F11450" s="38">
        <f t="shared" si="178"/>
        <v>44099</v>
      </c>
    </row>
    <row r="11451" spans="1:6" x14ac:dyDescent="0.25">
      <c r="A11451" t="s">
        <v>25</v>
      </c>
      <c r="B11451" t="s">
        <v>25</v>
      </c>
      <c r="C11451" t="s">
        <v>37</v>
      </c>
      <c r="D11451" s="177">
        <v>44099</v>
      </c>
      <c r="E11451">
        <v>50</v>
      </c>
      <c r="F11451" s="38">
        <f t="shared" si="178"/>
        <v>44099</v>
      </c>
    </row>
    <row r="11452" spans="1:6" x14ac:dyDescent="0.25">
      <c r="A11452" t="s">
        <v>25</v>
      </c>
      <c r="B11452" t="s">
        <v>25</v>
      </c>
      <c r="C11452" t="s">
        <v>36</v>
      </c>
      <c r="D11452" s="177">
        <v>44099</v>
      </c>
      <c r="E11452">
        <v>19</v>
      </c>
      <c r="F11452" s="38">
        <f t="shared" si="178"/>
        <v>44099</v>
      </c>
    </row>
    <row r="11453" spans="1:6" x14ac:dyDescent="0.25">
      <c r="A11453" t="s">
        <v>25</v>
      </c>
      <c r="B11453" t="s">
        <v>25</v>
      </c>
      <c r="C11453" t="s">
        <v>39</v>
      </c>
      <c r="D11453" s="177">
        <v>44099</v>
      </c>
      <c r="E11453">
        <v>63</v>
      </c>
      <c r="F11453" s="38">
        <f t="shared" si="178"/>
        <v>44099</v>
      </c>
    </row>
    <row r="11454" spans="1:6" x14ac:dyDescent="0.25">
      <c r="A11454" t="s">
        <v>18</v>
      </c>
      <c r="B11454" t="s">
        <v>18</v>
      </c>
      <c r="C11454" t="s">
        <v>24</v>
      </c>
      <c r="D11454" s="177">
        <v>44099</v>
      </c>
      <c r="E11454">
        <v>23</v>
      </c>
      <c r="F11454" s="38">
        <f t="shared" si="178"/>
        <v>44099</v>
      </c>
    </row>
    <row r="11455" spans="1:6" x14ac:dyDescent="0.25">
      <c r="A11455" t="s">
        <v>25</v>
      </c>
      <c r="B11455" t="s">
        <v>26</v>
      </c>
      <c r="C11455" t="s">
        <v>27</v>
      </c>
      <c r="D11455" s="177">
        <v>44099</v>
      </c>
      <c r="E11455">
        <v>21</v>
      </c>
      <c r="F11455" s="38">
        <f t="shared" si="178"/>
        <v>44099</v>
      </c>
    </row>
    <row r="11456" spans="1:6" x14ac:dyDescent="0.25">
      <c r="A11456" t="s">
        <v>25</v>
      </c>
      <c r="B11456" t="s">
        <v>29</v>
      </c>
      <c r="C11456" t="s">
        <v>30</v>
      </c>
      <c r="D11456" s="177">
        <v>44099</v>
      </c>
      <c r="E11456">
        <v>32</v>
      </c>
      <c r="F11456" s="38">
        <f t="shared" si="178"/>
        <v>44099</v>
      </c>
    </row>
    <row r="11457" spans="1:6" x14ac:dyDescent="0.25">
      <c r="A11457" t="s">
        <v>18</v>
      </c>
      <c r="B11457" t="s">
        <v>18</v>
      </c>
      <c r="C11457" t="s">
        <v>23</v>
      </c>
      <c r="D11457" s="177">
        <v>44099</v>
      </c>
      <c r="E11457">
        <v>24</v>
      </c>
      <c r="F11457" s="38">
        <f t="shared" si="178"/>
        <v>44099</v>
      </c>
    </row>
    <row r="11458" spans="1:6" x14ac:dyDescent="0.25">
      <c r="A11458" t="s">
        <v>18</v>
      </c>
      <c r="B11458" t="s">
        <v>19</v>
      </c>
      <c r="C11458" t="s">
        <v>20</v>
      </c>
      <c r="D11458" s="177">
        <v>44099</v>
      </c>
      <c r="E11458">
        <v>1</v>
      </c>
      <c r="F11458" s="38">
        <f t="shared" si="178"/>
        <v>44099</v>
      </c>
    </row>
    <row r="11459" spans="1:6" x14ac:dyDescent="0.25">
      <c r="A11459" t="s">
        <v>25</v>
      </c>
      <c r="B11459" t="s">
        <v>25</v>
      </c>
      <c r="C11459" t="s">
        <v>32</v>
      </c>
      <c r="D11459" s="177">
        <v>44099</v>
      </c>
      <c r="E11459">
        <v>57</v>
      </c>
      <c r="F11459" s="38">
        <f t="shared" ref="F11459:F11522" si="179">D11459</f>
        <v>44099</v>
      </c>
    </row>
    <row r="11460" spans="1:6" x14ac:dyDescent="0.25">
      <c r="A11460" t="s">
        <v>25</v>
      </c>
      <c r="B11460" t="s">
        <v>54</v>
      </c>
      <c r="C11460" t="s">
        <v>55</v>
      </c>
      <c r="D11460" s="177">
        <v>44099</v>
      </c>
      <c r="E11460">
        <v>101</v>
      </c>
      <c r="F11460" s="38">
        <f t="shared" si="179"/>
        <v>44099</v>
      </c>
    </row>
    <row r="11461" spans="1:6" x14ac:dyDescent="0.25">
      <c r="A11461" t="s">
        <v>25</v>
      </c>
      <c r="B11461" t="s">
        <v>25</v>
      </c>
      <c r="C11461" t="s">
        <v>53</v>
      </c>
      <c r="D11461" s="177">
        <v>44099</v>
      </c>
      <c r="E11461">
        <v>25</v>
      </c>
      <c r="F11461" s="38">
        <f t="shared" si="179"/>
        <v>44099</v>
      </c>
    </row>
    <row r="11462" spans="1:6" x14ac:dyDescent="0.25">
      <c r="A11462" t="s">
        <v>25</v>
      </c>
      <c r="B11462" t="s">
        <v>54</v>
      </c>
      <c r="C11462" t="s">
        <v>187</v>
      </c>
      <c r="D11462" s="177">
        <v>44099</v>
      </c>
      <c r="E11462">
        <v>3</v>
      </c>
      <c r="F11462" s="38">
        <f t="shared" si="179"/>
        <v>44099</v>
      </c>
    </row>
    <row r="11463" spans="1:6" x14ac:dyDescent="0.25">
      <c r="A11463" t="s">
        <v>91</v>
      </c>
      <c r="B11463" t="s">
        <v>91</v>
      </c>
      <c r="C11463" t="s">
        <v>95</v>
      </c>
      <c r="D11463" s="177">
        <v>44099</v>
      </c>
      <c r="E11463">
        <v>3</v>
      </c>
      <c r="F11463" s="38">
        <f t="shared" si="179"/>
        <v>44099</v>
      </c>
    </row>
    <row r="11464" spans="1:6" x14ac:dyDescent="0.25">
      <c r="A11464" t="s">
        <v>264</v>
      </c>
      <c r="B11464" t="s">
        <v>83</v>
      </c>
      <c r="C11464" t="s">
        <v>90</v>
      </c>
      <c r="D11464" s="177">
        <v>44099</v>
      </c>
      <c r="E11464">
        <v>43</v>
      </c>
      <c r="F11464" s="38">
        <f t="shared" si="179"/>
        <v>44099</v>
      </c>
    </row>
    <row r="11465" spans="1:6" x14ac:dyDescent="0.25">
      <c r="A11465" t="s">
        <v>264</v>
      </c>
      <c r="B11465" t="s">
        <v>81</v>
      </c>
      <c r="C11465" t="s">
        <v>82</v>
      </c>
      <c r="D11465" s="177">
        <v>44099</v>
      </c>
      <c r="E11465">
        <v>34</v>
      </c>
      <c r="F11465" s="38">
        <f t="shared" si="179"/>
        <v>44099</v>
      </c>
    </row>
    <row r="11466" spans="1:6" x14ac:dyDescent="0.25">
      <c r="A11466" t="s">
        <v>25</v>
      </c>
      <c r="B11466" t="s">
        <v>26</v>
      </c>
      <c r="C11466" t="s">
        <v>28</v>
      </c>
      <c r="D11466" s="177">
        <v>44099</v>
      </c>
      <c r="E11466">
        <v>40</v>
      </c>
      <c r="F11466" s="38">
        <f t="shared" si="179"/>
        <v>44099</v>
      </c>
    </row>
    <row r="11467" spans="1:6" x14ac:dyDescent="0.25">
      <c r="A11467" t="s">
        <v>25</v>
      </c>
      <c r="B11467" t="s">
        <v>25</v>
      </c>
      <c r="C11467" t="s">
        <v>49</v>
      </c>
      <c r="D11467" s="177">
        <v>44099</v>
      </c>
      <c r="E11467">
        <v>51</v>
      </c>
      <c r="F11467" s="38">
        <f t="shared" si="179"/>
        <v>44099</v>
      </c>
    </row>
    <row r="11468" spans="1:6" x14ac:dyDescent="0.25">
      <c r="A11468" t="s">
        <v>91</v>
      </c>
      <c r="B11468" t="s">
        <v>91</v>
      </c>
      <c r="C11468" t="s">
        <v>100</v>
      </c>
      <c r="D11468" s="177">
        <v>44099</v>
      </c>
      <c r="E11468">
        <v>2</v>
      </c>
      <c r="F11468" s="38">
        <f t="shared" si="179"/>
        <v>44099</v>
      </c>
    </row>
    <row r="11469" spans="1:6" x14ac:dyDescent="0.25">
      <c r="A11469" t="s">
        <v>264</v>
      </c>
      <c r="B11469" t="s">
        <v>83</v>
      </c>
      <c r="C11469" t="s">
        <v>84</v>
      </c>
      <c r="D11469" s="177">
        <v>44099</v>
      </c>
      <c r="E11469">
        <v>62</v>
      </c>
      <c r="F11469" s="38">
        <f t="shared" si="179"/>
        <v>44099</v>
      </c>
    </row>
    <row r="11470" spans="1:6" x14ac:dyDescent="0.25">
      <c r="A11470" t="s">
        <v>264</v>
      </c>
      <c r="B11470" t="s">
        <v>83</v>
      </c>
      <c r="C11470" t="s">
        <v>181</v>
      </c>
      <c r="D11470" s="177">
        <v>44098</v>
      </c>
      <c r="E11470">
        <v>30</v>
      </c>
      <c r="F11470" s="38">
        <f t="shared" si="179"/>
        <v>44098</v>
      </c>
    </row>
    <row r="11471" spans="1:6" x14ac:dyDescent="0.25">
      <c r="A11471" t="s">
        <v>264</v>
      </c>
      <c r="B11471" t="s">
        <v>83</v>
      </c>
      <c r="C11471" t="s">
        <v>86</v>
      </c>
      <c r="D11471" s="177">
        <v>44098</v>
      </c>
      <c r="E11471">
        <v>22</v>
      </c>
      <c r="F11471" s="38">
        <f t="shared" si="179"/>
        <v>44098</v>
      </c>
    </row>
    <row r="11472" spans="1:6" x14ac:dyDescent="0.25">
      <c r="A11472" t="s">
        <v>263</v>
      </c>
      <c r="B11472" t="s">
        <v>199</v>
      </c>
      <c r="C11472" t="s">
        <v>77</v>
      </c>
      <c r="D11472" s="177">
        <v>44098</v>
      </c>
      <c r="E11472">
        <v>56</v>
      </c>
      <c r="F11472" s="38">
        <f t="shared" si="179"/>
        <v>44098</v>
      </c>
    </row>
    <row r="11473" spans="1:6" x14ac:dyDescent="0.25">
      <c r="A11473" t="s">
        <v>71</v>
      </c>
      <c r="B11473" t="s">
        <v>71</v>
      </c>
      <c r="C11473" t="s">
        <v>72</v>
      </c>
      <c r="D11473" s="177">
        <v>44098</v>
      </c>
      <c r="E11473">
        <v>89</v>
      </c>
      <c r="F11473" s="38">
        <f t="shared" si="179"/>
        <v>44098</v>
      </c>
    </row>
    <row r="11474" spans="1:6" x14ac:dyDescent="0.25">
      <c r="A11474" t="s">
        <v>57</v>
      </c>
      <c r="B11474" t="s">
        <v>57</v>
      </c>
      <c r="C11474" t="s">
        <v>60</v>
      </c>
      <c r="D11474" s="177">
        <v>44098</v>
      </c>
      <c r="E11474">
        <v>19</v>
      </c>
      <c r="F11474" s="38">
        <f t="shared" si="179"/>
        <v>44098</v>
      </c>
    </row>
    <row r="11475" spans="1:6" x14ac:dyDescent="0.25">
      <c r="A11475" t="s">
        <v>25</v>
      </c>
      <c r="B11475" t="s">
        <v>54</v>
      </c>
      <c r="C11475" t="s">
        <v>55</v>
      </c>
      <c r="D11475" s="177">
        <v>44098</v>
      </c>
      <c r="E11475">
        <v>175</v>
      </c>
      <c r="F11475" s="38">
        <f t="shared" si="179"/>
        <v>44098</v>
      </c>
    </row>
    <row r="11476" spans="1:6" x14ac:dyDescent="0.25">
      <c r="A11476" t="s">
        <v>25</v>
      </c>
      <c r="B11476" t="s">
        <v>54</v>
      </c>
      <c r="C11476" t="s">
        <v>56</v>
      </c>
      <c r="D11476" s="177">
        <v>44098</v>
      </c>
      <c r="E11476">
        <v>147</v>
      </c>
      <c r="F11476" s="38">
        <f t="shared" si="179"/>
        <v>44098</v>
      </c>
    </row>
    <row r="11477" spans="1:6" x14ac:dyDescent="0.25">
      <c r="A11477" t="s">
        <v>25</v>
      </c>
      <c r="B11477" t="s">
        <v>25</v>
      </c>
      <c r="C11477" t="s">
        <v>48</v>
      </c>
      <c r="D11477" s="177">
        <v>44098</v>
      </c>
      <c r="E11477">
        <v>16</v>
      </c>
      <c r="F11477" s="38">
        <f t="shared" si="179"/>
        <v>44098</v>
      </c>
    </row>
    <row r="11478" spans="1:6" x14ac:dyDescent="0.25">
      <c r="A11478" t="s">
        <v>25</v>
      </c>
      <c r="B11478" t="s">
        <v>25</v>
      </c>
      <c r="C11478" t="s">
        <v>47</v>
      </c>
      <c r="D11478" s="177">
        <v>44098</v>
      </c>
      <c r="E11478">
        <v>60</v>
      </c>
      <c r="F11478" s="38">
        <f t="shared" si="179"/>
        <v>44098</v>
      </c>
    </row>
    <row r="11479" spans="1:6" x14ac:dyDescent="0.25">
      <c r="A11479" t="s">
        <v>25</v>
      </c>
      <c r="B11479" t="s">
        <v>25</v>
      </c>
      <c r="C11479" t="s">
        <v>35</v>
      </c>
      <c r="D11479" s="177">
        <v>44098</v>
      </c>
      <c r="E11479">
        <v>30</v>
      </c>
      <c r="F11479" s="38">
        <f t="shared" si="179"/>
        <v>44098</v>
      </c>
    </row>
    <row r="11480" spans="1:6" x14ac:dyDescent="0.25">
      <c r="A11480" t="s">
        <v>25</v>
      </c>
      <c r="B11480" t="s">
        <v>25</v>
      </c>
      <c r="C11480" t="s">
        <v>42</v>
      </c>
      <c r="D11480" s="177">
        <v>44098</v>
      </c>
      <c r="E11480">
        <v>43</v>
      </c>
      <c r="F11480" s="38">
        <f t="shared" si="179"/>
        <v>44098</v>
      </c>
    </row>
    <row r="11481" spans="1:6" x14ac:dyDescent="0.25">
      <c r="A11481" t="s">
        <v>25</v>
      </c>
      <c r="B11481" t="s">
        <v>25</v>
      </c>
      <c r="C11481" t="s">
        <v>39</v>
      </c>
      <c r="D11481" s="177">
        <v>44098</v>
      </c>
      <c r="E11481">
        <v>80</v>
      </c>
      <c r="F11481" s="38">
        <f t="shared" si="179"/>
        <v>44098</v>
      </c>
    </row>
    <row r="11482" spans="1:6" x14ac:dyDescent="0.25">
      <c r="A11482" t="s">
        <v>18</v>
      </c>
      <c r="B11482" t="s">
        <v>18</v>
      </c>
      <c r="C11482" t="s">
        <v>24</v>
      </c>
      <c r="D11482" s="177">
        <v>44098</v>
      </c>
      <c r="E11482">
        <v>51</v>
      </c>
      <c r="F11482" s="38">
        <f t="shared" si="179"/>
        <v>44098</v>
      </c>
    </row>
    <row r="11483" spans="1:6" x14ac:dyDescent="0.25">
      <c r="A11483" t="s">
        <v>18</v>
      </c>
      <c r="B11483" t="s">
        <v>18</v>
      </c>
      <c r="D11483" s="177">
        <v>44098</v>
      </c>
      <c r="E11483">
        <v>1</v>
      </c>
      <c r="F11483" s="38">
        <f t="shared" si="179"/>
        <v>44098</v>
      </c>
    </row>
    <row r="11484" spans="1:6" x14ac:dyDescent="0.25">
      <c r="A11484" t="s">
        <v>18</v>
      </c>
      <c r="B11484" t="s">
        <v>18</v>
      </c>
      <c r="C11484" t="s">
        <v>23</v>
      </c>
      <c r="D11484" s="177">
        <v>44098</v>
      </c>
      <c r="E11484">
        <v>15</v>
      </c>
      <c r="F11484" s="38">
        <f t="shared" si="179"/>
        <v>44098</v>
      </c>
    </row>
    <row r="11485" spans="1:6" x14ac:dyDescent="0.25">
      <c r="A11485" t="s">
        <v>264</v>
      </c>
      <c r="B11485" t="s">
        <v>83</v>
      </c>
      <c r="C11485" t="s">
        <v>85</v>
      </c>
      <c r="D11485" s="177">
        <v>44098</v>
      </c>
      <c r="E11485">
        <v>12</v>
      </c>
      <c r="F11485" s="38">
        <f t="shared" si="179"/>
        <v>44098</v>
      </c>
    </row>
    <row r="11486" spans="1:6" x14ac:dyDescent="0.25">
      <c r="A11486" t="s">
        <v>57</v>
      </c>
      <c r="B11486" t="s">
        <v>57</v>
      </c>
      <c r="C11486" t="s">
        <v>130</v>
      </c>
      <c r="D11486" s="177">
        <v>44098</v>
      </c>
      <c r="E11486">
        <v>34</v>
      </c>
      <c r="F11486" s="38">
        <f t="shared" si="179"/>
        <v>44098</v>
      </c>
    </row>
    <row r="11487" spans="1:6" x14ac:dyDescent="0.25">
      <c r="A11487" t="s">
        <v>57</v>
      </c>
      <c r="B11487" t="s">
        <v>57</v>
      </c>
      <c r="C11487" t="s">
        <v>62</v>
      </c>
      <c r="D11487" s="177">
        <v>44098</v>
      </c>
      <c r="E11487">
        <v>43</v>
      </c>
      <c r="F11487" s="38">
        <f t="shared" si="179"/>
        <v>44098</v>
      </c>
    </row>
    <row r="11488" spans="1:6" x14ac:dyDescent="0.25">
      <c r="A11488" t="s">
        <v>263</v>
      </c>
      <c r="B11488" t="s">
        <v>199</v>
      </c>
      <c r="C11488" t="s">
        <v>75</v>
      </c>
      <c r="D11488" s="177">
        <v>44098</v>
      </c>
      <c r="E11488">
        <v>54</v>
      </c>
      <c r="F11488" s="38">
        <f t="shared" si="179"/>
        <v>44098</v>
      </c>
    </row>
    <row r="11489" spans="1:6" x14ac:dyDescent="0.25">
      <c r="A11489" t="s">
        <v>18</v>
      </c>
      <c r="B11489" t="s">
        <v>19</v>
      </c>
      <c r="C11489" t="s">
        <v>185</v>
      </c>
      <c r="D11489" s="177">
        <v>44098</v>
      </c>
      <c r="E11489">
        <v>4</v>
      </c>
      <c r="F11489" s="38">
        <f t="shared" si="179"/>
        <v>44098</v>
      </c>
    </row>
    <row r="11490" spans="1:6" x14ac:dyDescent="0.25">
      <c r="A11490" t="s">
        <v>25</v>
      </c>
      <c r="B11490" t="s">
        <v>25</v>
      </c>
      <c r="C11490" t="s">
        <v>36</v>
      </c>
      <c r="D11490" s="177">
        <v>44098</v>
      </c>
      <c r="E11490">
        <v>41</v>
      </c>
      <c r="F11490" s="38">
        <f t="shared" si="179"/>
        <v>44098</v>
      </c>
    </row>
    <row r="11491" spans="1:6" x14ac:dyDescent="0.25">
      <c r="A11491" t="s">
        <v>25</v>
      </c>
      <c r="B11491" t="s">
        <v>25</v>
      </c>
      <c r="C11491" t="s">
        <v>38</v>
      </c>
      <c r="D11491" s="177">
        <v>44098</v>
      </c>
      <c r="E11491">
        <v>40</v>
      </c>
      <c r="F11491" s="38">
        <f t="shared" si="179"/>
        <v>44098</v>
      </c>
    </row>
    <row r="11492" spans="1:6" x14ac:dyDescent="0.25">
      <c r="A11492" t="s">
        <v>25</v>
      </c>
      <c r="B11492" t="s">
        <v>25</v>
      </c>
      <c r="C11492" t="s">
        <v>41</v>
      </c>
      <c r="D11492" s="177">
        <v>44098</v>
      </c>
      <c r="E11492">
        <v>25</v>
      </c>
      <c r="F11492" s="38">
        <f t="shared" si="179"/>
        <v>44098</v>
      </c>
    </row>
    <row r="11493" spans="1:6" x14ac:dyDescent="0.25">
      <c r="A11493" t="s">
        <v>25</v>
      </c>
      <c r="B11493" t="s">
        <v>25</v>
      </c>
      <c r="C11493" t="s">
        <v>50</v>
      </c>
      <c r="D11493" s="177">
        <v>44098</v>
      </c>
      <c r="E11493">
        <v>16</v>
      </c>
      <c r="F11493" s="38">
        <f t="shared" si="179"/>
        <v>44098</v>
      </c>
    </row>
    <row r="11494" spans="1:6" x14ac:dyDescent="0.25">
      <c r="A11494" t="s">
        <v>25</v>
      </c>
      <c r="B11494" t="s">
        <v>25</v>
      </c>
      <c r="C11494" t="s">
        <v>45</v>
      </c>
      <c r="D11494" s="177">
        <v>44098</v>
      </c>
      <c r="E11494">
        <v>82</v>
      </c>
      <c r="F11494" s="38">
        <f t="shared" si="179"/>
        <v>44098</v>
      </c>
    </row>
    <row r="11495" spans="1:6" x14ac:dyDescent="0.25">
      <c r="A11495" t="s">
        <v>25</v>
      </c>
      <c r="B11495" t="s">
        <v>26</v>
      </c>
      <c r="C11495" t="s">
        <v>28</v>
      </c>
      <c r="D11495" s="177">
        <v>44098</v>
      </c>
      <c r="E11495">
        <v>41</v>
      </c>
      <c r="F11495" s="38">
        <f t="shared" si="179"/>
        <v>44098</v>
      </c>
    </row>
    <row r="11496" spans="1:6" x14ac:dyDescent="0.25">
      <c r="A11496" t="s">
        <v>25</v>
      </c>
      <c r="B11496" t="s">
        <v>25</v>
      </c>
      <c r="C11496" t="s">
        <v>32</v>
      </c>
      <c r="D11496" s="177">
        <v>44098</v>
      </c>
      <c r="E11496">
        <v>111</v>
      </c>
      <c r="F11496" s="38">
        <f t="shared" si="179"/>
        <v>44098</v>
      </c>
    </row>
    <row r="11497" spans="1:6" x14ac:dyDescent="0.25">
      <c r="A11497" t="s">
        <v>18</v>
      </c>
      <c r="B11497" t="s">
        <v>19</v>
      </c>
      <c r="C11497" t="s">
        <v>20</v>
      </c>
      <c r="D11497" s="177">
        <v>44098</v>
      </c>
      <c r="E11497">
        <v>27</v>
      </c>
      <c r="F11497" s="38">
        <f t="shared" si="179"/>
        <v>44098</v>
      </c>
    </row>
    <row r="11498" spans="1:6" x14ac:dyDescent="0.25">
      <c r="A11498" t="s">
        <v>25</v>
      </c>
      <c r="B11498" t="s">
        <v>25</v>
      </c>
      <c r="C11498" t="s">
        <v>49</v>
      </c>
      <c r="D11498" s="177">
        <v>44098</v>
      </c>
      <c r="E11498">
        <v>90</v>
      </c>
      <c r="F11498" s="38">
        <f t="shared" si="179"/>
        <v>44098</v>
      </c>
    </row>
    <row r="11499" spans="1:6" x14ac:dyDescent="0.25">
      <c r="A11499" t="s">
        <v>25</v>
      </c>
      <c r="B11499" t="s">
        <v>25</v>
      </c>
      <c r="C11499" t="s">
        <v>46</v>
      </c>
      <c r="D11499" s="177">
        <v>44098</v>
      </c>
      <c r="E11499">
        <v>47</v>
      </c>
      <c r="F11499" s="38">
        <f t="shared" si="179"/>
        <v>44098</v>
      </c>
    </row>
    <row r="11500" spans="1:6" x14ac:dyDescent="0.25">
      <c r="A11500" t="s">
        <v>25</v>
      </c>
      <c r="B11500" t="s">
        <v>25</v>
      </c>
      <c r="C11500" t="s">
        <v>186</v>
      </c>
      <c r="D11500" s="177">
        <v>44098</v>
      </c>
      <c r="E11500">
        <v>3</v>
      </c>
      <c r="F11500" s="38">
        <f t="shared" si="179"/>
        <v>44098</v>
      </c>
    </row>
    <row r="11501" spans="1:6" x14ac:dyDescent="0.25">
      <c r="A11501" t="s">
        <v>25</v>
      </c>
      <c r="B11501" t="s">
        <v>25</v>
      </c>
      <c r="C11501" t="s">
        <v>53</v>
      </c>
      <c r="D11501" s="177">
        <v>44098</v>
      </c>
      <c r="E11501">
        <v>48</v>
      </c>
      <c r="F11501" s="38">
        <f t="shared" si="179"/>
        <v>44098</v>
      </c>
    </row>
    <row r="11502" spans="1:6" x14ac:dyDescent="0.25">
      <c r="A11502" t="s">
        <v>57</v>
      </c>
      <c r="B11502" t="s">
        <v>57</v>
      </c>
      <c r="C11502" t="s">
        <v>61</v>
      </c>
      <c r="D11502" s="177">
        <v>44098</v>
      </c>
      <c r="E11502">
        <v>1</v>
      </c>
      <c r="F11502" s="38">
        <f t="shared" si="179"/>
        <v>44098</v>
      </c>
    </row>
    <row r="11503" spans="1:6" x14ac:dyDescent="0.25">
      <c r="A11503" t="s">
        <v>91</v>
      </c>
      <c r="B11503" t="s">
        <v>91</v>
      </c>
      <c r="C11503" t="s">
        <v>100</v>
      </c>
      <c r="D11503" s="177">
        <v>44098</v>
      </c>
      <c r="E11503">
        <v>78</v>
      </c>
      <c r="F11503" s="38">
        <f t="shared" si="179"/>
        <v>44098</v>
      </c>
    </row>
    <row r="11504" spans="1:6" x14ac:dyDescent="0.25">
      <c r="A11504" t="s">
        <v>91</v>
      </c>
      <c r="B11504" t="s">
        <v>91</v>
      </c>
      <c r="C11504" t="s">
        <v>96</v>
      </c>
      <c r="D11504" s="177">
        <v>44098</v>
      </c>
      <c r="E11504">
        <v>47</v>
      </c>
      <c r="F11504" s="38">
        <f t="shared" si="179"/>
        <v>44098</v>
      </c>
    </row>
    <row r="11505" spans="1:6" x14ac:dyDescent="0.25">
      <c r="A11505" t="s">
        <v>264</v>
      </c>
      <c r="B11505" t="s">
        <v>83</v>
      </c>
      <c r="C11505" t="s">
        <v>84</v>
      </c>
      <c r="D11505" s="177">
        <v>44098</v>
      </c>
      <c r="E11505">
        <v>134</v>
      </c>
      <c r="F11505" s="38">
        <f t="shared" si="179"/>
        <v>44098</v>
      </c>
    </row>
    <row r="11506" spans="1:6" x14ac:dyDescent="0.25">
      <c r="A11506" t="s">
        <v>25</v>
      </c>
      <c r="B11506" t="s">
        <v>25</v>
      </c>
      <c r="C11506" t="s">
        <v>40</v>
      </c>
      <c r="D11506" s="177">
        <v>44098</v>
      </c>
      <c r="E11506">
        <v>1</v>
      </c>
      <c r="F11506" s="38">
        <f t="shared" si="179"/>
        <v>44098</v>
      </c>
    </row>
    <row r="11507" spans="1:6" x14ac:dyDescent="0.25">
      <c r="A11507" t="s">
        <v>25</v>
      </c>
      <c r="B11507" t="s">
        <v>25</v>
      </c>
      <c r="C11507" t="s">
        <v>34</v>
      </c>
      <c r="D11507" s="177">
        <v>44098</v>
      </c>
      <c r="E11507">
        <v>30</v>
      </c>
      <c r="F11507" s="38">
        <f t="shared" si="179"/>
        <v>44098</v>
      </c>
    </row>
    <row r="11508" spans="1:6" x14ac:dyDescent="0.25">
      <c r="A11508" t="s">
        <v>25</v>
      </c>
      <c r="B11508" t="s">
        <v>25</v>
      </c>
      <c r="C11508" t="s">
        <v>37</v>
      </c>
      <c r="D11508" s="177">
        <v>44098</v>
      </c>
      <c r="E11508">
        <v>34</v>
      </c>
      <c r="F11508" s="38">
        <f t="shared" si="179"/>
        <v>44098</v>
      </c>
    </row>
    <row r="11509" spans="1:6" x14ac:dyDescent="0.25">
      <c r="A11509" t="s">
        <v>25</v>
      </c>
      <c r="B11509" t="s">
        <v>25</v>
      </c>
      <c r="C11509" t="s">
        <v>43</v>
      </c>
      <c r="D11509" s="177">
        <v>44098</v>
      </c>
      <c r="E11509">
        <v>40</v>
      </c>
      <c r="F11509" s="38">
        <f t="shared" si="179"/>
        <v>44098</v>
      </c>
    </row>
    <row r="11510" spans="1:6" x14ac:dyDescent="0.25">
      <c r="A11510" t="s">
        <v>25</v>
      </c>
      <c r="B11510" t="s">
        <v>29</v>
      </c>
      <c r="C11510" t="s">
        <v>30</v>
      </c>
      <c r="D11510" s="177">
        <v>44098</v>
      </c>
      <c r="E11510">
        <v>110</v>
      </c>
      <c r="F11510" s="38">
        <f t="shared" si="179"/>
        <v>44098</v>
      </c>
    </row>
    <row r="11511" spans="1:6" x14ac:dyDescent="0.25">
      <c r="A11511" t="s">
        <v>25</v>
      </c>
      <c r="B11511" t="s">
        <v>25</v>
      </c>
      <c r="C11511" t="s">
        <v>31</v>
      </c>
      <c r="D11511" s="177">
        <v>44098</v>
      </c>
      <c r="E11511">
        <v>92</v>
      </c>
      <c r="F11511" s="38">
        <f t="shared" si="179"/>
        <v>44098</v>
      </c>
    </row>
    <row r="11512" spans="1:6" x14ac:dyDescent="0.25">
      <c r="A11512" t="s">
        <v>25</v>
      </c>
      <c r="B11512" t="s">
        <v>26</v>
      </c>
      <c r="C11512" t="s">
        <v>27</v>
      </c>
      <c r="D11512" s="177">
        <v>44098</v>
      </c>
      <c r="E11512">
        <v>40</v>
      </c>
      <c r="F11512" s="38">
        <f t="shared" si="179"/>
        <v>44098</v>
      </c>
    </row>
    <row r="11513" spans="1:6" x14ac:dyDescent="0.25">
      <c r="A11513" t="s">
        <v>370</v>
      </c>
      <c r="B11513" t="s">
        <v>371</v>
      </c>
      <c r="D11513" s="177">
        <v>44098</v>
      </c>
      <c r="E11513">
        <v>8</v>
      </c>
      <c r="F11513" s="38">
        <f t="shared" si="179"/>
        <v>44098</v>
      </c>
    </row>
    <row r="11514" spans="1:6" x14ac:dyDescent="0.25">
      <c r="A11514" t="s">
        <v>91</v>
      </c>
      <c r="B11514" t="s">
        <v>91</v>
      </c>
      <c r="C11514" t="s">
        <v>93</v>
      </c>
      <c r="D11514" s="177">
        <v>44098</v>
      </c>
      <c r="E11514">
        <v>2</v>
      </c>
      <c r="F11514" s="38">
        <f t="shared" si="179"/>
        <v>44098</v>
      </c>
    </row>
    <row r="11515" spans="1:6" x14ac:dyDescent="0.25">
      <c r="A11515" t="s">
        <v>91</v>
      </c>
      <c r="B11515" t="s">
        <v>91</v>
      </c>
      <c r="C11515" t="s">
        <v>95</v>
      </c>
      <c r="D11515" s="177">
        <v>44098</v>
      </c>
      <c r="E11515">
        <v>27</v>
      </c>
      <c r="F11515" s="38">
        <f t="shared" si="179"/>
        <v>44098</v>
      </c>
    </row>
    <row r="11516" spans="1:6" x14ac:dyDescent="0.25">
      <c r="A11516" t="s">
        <v>264</v>
      </c>
      <c r="B11516" t="s">
        <v>83</v>
      </c>
      <c r="C11516" t="s">
        <v>90</v>
      </c>
      <c r="D11516" s="177">
        <v>44098</v>
      </c>
      <c r="E11516">
        <v>74</v>
      </c>
      <c r="F11516" s="38">
        <f t="shared" si="179"/>
        <v>44098</v>
      </c>
    </row>
    <row r="11517" spans="1:6" x14ac:dyDescent="0.25">
      <c r="A11517" t="s">
        <v>264</v>
      </c>
      <c r="B11517" t="s">
        <v>81</v>
      </c>
      <c r="C11517" t="s">
        <v>82</v>
      </c>
      <c r="D11517" s="177">
        <v>44098</v>
      </c>
      <c r="E11517">
        <v>38</v>
      </c>
      <c r="F11517" s="38">
        <f t="shared" si="179"/>
        <v>44098</v>
      </c>
    </row>
    <row r="11518" spans="1:6" x14ac:dyDescent="0.25">
      <c r="A11518" t="s">
        <v>91</v>
      </c>
      <c r="B11518" t="s">
        <v>91</v>
      </c>
      <c r="C11518" t="s">
        <v>97</v>
      </c>
      <c r="D11518" s="177">
        <v>44098</v>
      </c>
      <c r="E11518">
        <v>1</v>
      </c>
      <c r="F11518" s="38">
        <f t="shared" si="179"/>
        <v>44098</v>
      </c>
    </row>
    <row r="11519" spans="1:6" x14ac:dyDescent="0.25">
      <c r="A11519" t="s">
        <v>91</v>
      </c>
      <c r="B11519" t="s">
        <v>91</v>
      </c>
      <c r="C11519" t="s">
        <v>98</v>
      </c>
      <c r="D11519" s="177">
        <v>44098</v>
      </c>
      <c r="E11519">
        <v>50</v>
      </c>
      <c r="F11519" s="38">
        <f t="shared" si="179"/>
        <v>44098</v>
      </c>
    </row>
    <row r="11520" spans="1:6" x14ac:dyDescent="0.25">
      <c r="A11520" t="s">
        <v>263</v>
      </c>
      <c r="B11520" t="s">
        <v>199</v>
      </c>
      <c r="C11520" t="s">
        <v>188</v>
      </c>
      <c r="D11520" s="177">
        <v>44098</v>
      </c>
      <c r="E11520">
        <v>1</v>
      </c>
      <c r="F11520" s="38">
        <f t="shared" si="179"/>
        <v>44098</v>
      </c>
    </row>
    <row r="11521" spans="1:6" x14ac:dyDescent="0.25">
      <c r="A11521" t="s">
        <v>25</v>
      </c>
      <c r="B11521" t="s">
        <v>54</v>
      </c>
      <c r="C11521" t="s">
        <v>187</v>
      </c>
      <c r="D11521" s="177">
        <v>44098</v>
      </c>
      <c r="E11521">
        <v>1</v>
      </c>
      <c r="F11521" s="38">
        <f t="shared" si="179"/>
        <v>44098</v>
      </c>
    </row>
    <row r="11522" spans="1:6" x14ac:dyDescent="0.25">
      <c r="A11522" t="s">
        <v>57</v>
      </c>
      <c r="B11522" t="s">
        <v>57</v>
      </c>
      <c r="C11522" t="s">
        <v>446</v>
      </c>
      <c r="D11522" s="177">
        <v>44098</v>
      </c>
      <c r="E11522">
        <v>1</v>
      </c>
      <c r="F11522" s="38">
        <f t="shared" si="179"/>
        <v>44098</v>
      </c>
    </row>
    <row r="11523" spans="1:6" x14ac:dyDescent="0.25">
      <c r="A11523" t="s">
        <v>25</v>
      </c>
      <c r="B11523" t="s">
        <v>25</v>
      </c>
      <c r="C11523" t="s">
        <v>51</v>
      </c>
      <c r="D11523" s="177">
        <v>44098</v>
      </c>
      <c r="E11523">
        <v>6</v>
      </c>
      <c r="F11523" s="38">
        <f t="shared" ref="F11523:F11586" si="180">D11523</f>
        <v>44098</v>
      </c>
    </row>
    <row r="11524" spans="1:6" x14ac:dyDescent="0.25">
      <c r="A11524" t="s">
        <v>57</v>
      </c>
      <c r="B11524" t="s">
        <v>57</v>
      </c>
      <c r="C11524" t="s">
        <v>60</v>
      </c>
      <c r="D11524" s="177">
        <v>44097</v>
      </c>
      <c r="E11524">
        <v>11</v>
      </c>
      <c r="F11524" s="38">
        <f t="shared" si="180"/>
        <v>44097</v>
      </c>
    </row>
    <row r="11525" spans="1:6" x14ac:dyDescent="0.25">
      <c r="A11525" t="s">
        <v>263</v>
      </c>
      <c r="B11525" t="s">
        <v>199</v>
      </c>
      <c r="C11525" t="s">
        <v>75</v>
      </c>
      <c r="D11525" s="177">
        <v>44097</v>
      </c>
      <c r="E11525">
        <v>44</v>
      </c>
      <c r="F11525" s="38">
        <f t="shared" si="180"/>
        <v>44097</v>
      </c>
    </row>
    <row r="11526" spans="1:6" x14ac:dyDescent="0.25">
      <c r="A11526" t="s">
        <v>91</v>
      </c>
      <c r="B11526" t="s">
        <v>91</v>
      </c>
      <c r="C11526" t="s">
        <v>100</v>
      </c>
      <c r="D11526" s="177">
        <v>44097</v>
      </c>
      <c r="E11526">
        <v>126</v>
      </c>
      <c r="F11526" s="38">
        <f t="shared" si="180"/>
        <v>44097</v>
      </c>
    </row>
    <row r="11527" spans="1:6" x14ac:dyDescent="0.25">
      <c r="A11527" t="s">
        <v>91</v>
      </c>
      <c r="B11527" t="s">
        <v>91</v>
      </c>
      <c r="C11527" t="s">
        <v>101</v>
      </c>
      <c r="D11527" s="177">
        <v>44097</v>
      </c>
      <c r="E11527">
        <v>8</v>
      </c>
      <c r="F11527" s="38">
        <f t="shared" si="180"/>
        <v>44097</v>
      </c>
    </row>
    <row r="11528" spans="1:6" x14ac:dyDescent="0.25">
      <c r="A11528" t="s">
        <v>264</v>
      </c>
      <c r="B11528" t="s">
        <v>83</v>
      </c>
      <c r="C11528" t="s">
        <v>84</v>
      </c>
      <c r="D11528" s="177">
        <v>44097</v>
      </c>
      <c r="E11528">
        <v>125</v>
      </c>
      <c r="F11528" s="38">
        <f t="shared" si="180"/>
        <v>44097</v>
      </c>
    </row>
    <row r="11529" spans="1:6" x14ac:dyDescent="0.25">
      <c r="A11529" t="s">
        <v>264</v>
      </c>
      <c r="B11529" t="s">
        <v>83</v>
      </c>
      <c r="C11529" t="s">
        <v>80</v>
      </c>
      <c r="D11529" s="177">
        <v>44097</v>
      </c>
      <c r="E11529">
        <v>31</v>
      </c>
      <c r="F11529" s="38">
        <f t="shared" si="180"/>
        <v>44097</v>
      </c>
    </row>
    <row r="11530" spans="1:6" x14ac:dyDescent="0.25">
      <c r="A11530" t="s">
        <v>18</v>
      </c>
      <c r="B11530" t="s">
        <v>19</v>
      </c>
      <c r="C11530" t="s">
        <v>20</v>
      </c>
      <c r="D11530" s="177">
        <v>44097</v>
      </c>
      <c r="E11530">
        <v>22</v>
      </c>
      <c r="F11530" s="38">
        <f t="shared" si="180"/>
        <v>44097</v>
      </c>
    </row>
    <row r="11531" spans="1:6" x14ac:dyDescent="0.25">
      <c r="A11531" t="s">
        <v>25</v>
      </c>
      <c r="B11531" t="s">
        <v>25</v>
      </c>
      <c r="C11531" t="s">
        <v>47</v>
      </c>
      <c r="D11531" s="177">
        <v>44097</v>
      </c>
      <c r="E11531">
        <v>29</v>
      </c>
      <c r="F11531" s="38">
        <f t="shared" si="180"/>
        <v>44097</v>
      </c>
    </row>
    <row r="11532" spans="1:6" x14ac:dyDescent="0.25">
      <c r="A11532" t="s">
        <v>25</v>
      </c>
      <c r="B11532" t="s">
        <v>25</v>
      </c>
      <c r="C11532" t="s">
        <v>36</v>
      </c>
      <c r="D11532" s="177">
        <v>44097</v>
      </c>
      <c r="E11532">
        <v>40</v>
      </c>
      <c r="F11532" s="38">
        <f t="shared" si="180"/>
        <v>44097</v>
      </c>
    </row>
    <row r="11533" spans="1:6" x14ac:dyDescent="0.25">
      <c r="A11533" t="s">
        <v>264</v>
      </c>
      <c r="B11533" t="s">
        <v>81</v>
      </c>
      <c r="C11533" t="s">
        <v>82</v>
      </c>
      <c r="D11533" s="177">
        <v>44097</v>
      </c>
      <c r="E11533">
        <v>36</v>
      </c>
      <c r="F11533" s="38">
        <f t="shared" si="180"/>
        <v>44097</v>
      </c>
    </row>
    <row r="11534" spans="1:6" x14ac:dyDescent="0.25">
      <c r="A11534" t="s">
        <v>264</v>
      </c>
      <c r="B11534" t="s">
        <v>83</v>
      </c>
      <c r="C11534" t="s">
        <v>181</v>
      </c>
      <c r="D11534" s="177">
        <v>44097</v>
      </c>
      <c r="E11534">
        <v>56</v>
      </c>
      <c r="F11534" s="38">
        <f t="shared" si="180"/>
        <v>44097</v>
      </c>
    </row>
    <row r="11535" spans="1:6" x14ac:dyDescent="0.25">
      <c r="A11535" t="s">
        <v>91</v>
      </c>
      <c r="B11535" t="s">
        <v>91</v>
      </c>
      <c r="C11535" t="s">
        <v>95</v>
      </c>
      <c r="D11535" s="177">
        <v>44097</v>
      </c>
      <c r="E11535">
        <v>9</v>
      </c>
      <c r="F11535" s="38">
        <f t="shared" si="180"/>
        <v>44097</v>
      </c>
    </row>
    <row r="11536" spans="1:6" x14ac:dyDescent="0.25">
      <c r="A11536" t="s">
        <v>264</v>
      </c>
      <c r="B11536" t="s">
        <v>83</v>
      </c>
      <c r="C11536" t="s">
        <v>179</v>
      </c>
      <c r="D11536" s="177">
        <v>44097</v>
      </c>
      <c r="E11536">
        <v>1</v>
      </c>
      <c r="F11536" s="38">
        <f t="shared" si="180"/>
        <v>44097</v>
      </c>
    </row>
    <row r="11537" spans="1:6" x14ac:dyDescent="0.25">
      <c r="A11537" t="s">
        <v>264</v>
      </c>
      <c r="B11537" t="s">
        <v>83</v>
      </c>
      <c r="C11537" t="s">
        <v>90</v>
      </c>
      <c r="D11537" s="177">
        <v>44097</v>
      </c>
      <c r="E11537">
        <v>50</v>
      </c>
      <c r="F11537" s="38">
        <f t="shared" si="180"/>
        <v>44097</v>
      </c>
    </row>
    <row r="11538" spans="1:6" x14ac:dyDescent="0.25">
      <c r="A11538" t="s">
        <v>71</v>
      </c>
      <c r="B11538" t="s">
        <v>71</v>
      </c>
      <c r="C11538" t="s">
        <v>72</v>
      </c>
      <c r="D11538" s="177">
        <v>44097</v>
      </c>
      <c r="E11538">
        <v>87</v>
      </c>
      <c r="F11538" s="38">
        <f t="shared" si="180"/>
        <v>44097</v>
      </c>
    </row>
    <row r="11539" spans="1:6" x14ac:dyDescent="0.25">
      <c r="A11539" t="s">
        <v>25</v>
      </c>
      <c r="B11539" t="s">
        <v>54</v>
      </c>
      <c r="C11539" t="s">
        <v>55</v>
      </c>
      <c r="D11539" s="177">
        <v>44097</v>
      </c>
      <c r="E11539">
        <v>127</v>
      </c>
      <c r="F11539" s="38">
        <f t="shared" si="180"/>
        <v>44097</v>
      </c>
    </row>
    <row r="11540" spans="1:6" x14ac:dyDescent="0.25">
      <c r="A11540" t="s">
        <v>25</v>
      </c>
      <c r="B11540" t="s">
        <v>54</v>
      </c>
      <c r="C11540" t="s">
        <v>187</v>
      </c>
      <c r="D11540" s="177">
        <v>44097</v>
      </c>
      <c r="E11540">
        <v>7</v>
      </c>
      <c r="F11540" s="38">
        <f t="shared" si="180"/>
        <v>44097</v>
      </c>
    </row>
    <row r="11541" spans="1:6" x14ac:dyDescent="0.25">
      <c r="A11541" t="s">
        <v>25</v>
      </c>
      <c r="B11541" t="s">
        <v>25</v>
      </c>
      <c r="C11541" t="s">
        <v>40</v>
      </c>
      <c r="D11541" s="177">
        <v>44097</v>
      </c>
      <c r="E11541">
        <v>1</v>
      </c>
      <c r="F11541" s="38">
        <f t="shared" si="180"/>
        <v>44097</v>
      </c>
    </row>
    <row r="11542" spans="1:6" x14ac:dyDescent="0.25">
      <c r="A11542" t="s">
        <v>25</v>
      </c>
      <c r="B11542" t="s">
        <v>25</v>
      </c>
      <c r="C11542" t="s">
        <v>41</v>
      </c>
      <c r="D11542" s="177">
        <v>44097</v>
      </c>
      <c r="E11542">
        <v>47</v>
      </c>
      <c r="F11542" s="38">
        <f t="shared" si="180"/>
        <v>44097</v>
      </c>
    </row>
    <row r="11543" spans="1:6" x14ac:dyDescent="0.25">
      <c r="A11543" t="s">
        <v>18</v>
      </c>
      <c r="B11543" t="s">
        <v>18</v>
      </c>
      <c r="D11543" s="177">
        <v>44097</v>
      </c>
      <c r="E11543">
        <v>1</v>
      </c>
      <c r="F11543" s="38">
        <f t="shared" si="180"/>
        <v>44097</v>
      </c>
    </row>
    <row r="11544" spans="1:6" x14ac:dyDescent="0.25">
      <c r="A11544" t="s">
        <v>18</v>
      </c>
      <c r="B11544" t="s">
        <v>18</v>
      </c>
      <c r="C11544" t="s">
        <v>23</v>
      </c>
      <c r="D11544" s="177">
        <v>44097</v>
      </c>
      <c r="E11544">
        <v>15</v>
      </c>
      <c r="F11544" s="38">
        <f t="shared" si="180"/>
        <v>44097</v>
      </c>
    </row>
    <row r="11545" spans="1:6" x14ac:dyDescent="0.25">
      <c r="A11545" t="s">
        <v>370</v>
      </c>
      <c r="B11545" t="s">
        <v>371</v>
      </c>
      <c r="D11545" s="177">
        <v>44097</v>
      </c>
      <c r="E11545">
        <v>1</v>
      </c>
      <c r="F11545" s="38">
        <f t="shared" si="180"/>
        <v>44097</v>
      </c>
    </row>
    <row r="11546" spans="1:6" x14ac:dyDescent="0.25">
      <c r="A11546" t="s">
        <v>25</v>
      </c>
      <c r="B11546" t="s">
        <v>25</v>
      </c>
      <c r="C11546" t="s">
        <v>43</v>
      </c>
      <c r="D11546" s="177">
        <v>44097</v>
      </c>
      <c r="E11546">
        <v>21</v>
      </c>
      <c r="F11546" s="38">
        <f t="shared" si="180"/>
        <v>44097</v>
      </c>
    </row>
    <row r="11547" spans="1:6" x14ac:dyDescent="0.25">
      <c r="A11547" t="s">
        <v>25</v>
      </c>
      <c r="B11547" t="s">
        <v>25</v>
      </c>
      <c r="C11547" t="s">
        <v>49</v>
      </c>
      <c r="D11547" s="177">
        <v>44097</v>
      </c>
      <c r="E11547">
        <v>89</v>
      </c>
      <c r="F11547" s="38">
        <f t="shared" si="180"/>
        <v>44097</v>
      </c>
    </row>
    <row r="11548" spans="1:6" x14ac:dyDescent="0.25">
      <c r="A11548" t="s">
        <v>25</v>
      </c>
      <c r="B11548" t="s">
        <v>25</v>
      </c>
      <c r="C11548" t="s">
        <v>48</v>
      </c>
      <c r="D11548" s="177">
        <v>44097</v>
      </c>
      <c r="E11548">
        <v>2</v>
      </c>
      <c r="F11548" s="38">
        <f t="shared" si="180"/>
        <v>44097</v>
      </c>
    </row>
    <row r="11549" spans="1:6" x14ac:dyDescent="0.25">
      <c r="A11549" t="s">
        <v>25</v>
      </c>
      <c r="B11549" t="s">
        <v>25</v>
      </c>
      <c r="C11549" t="s">
        <v>42</v>
      </c>
      <c r="D11549" s="177">
        <v>44097</v>
      </c>
      <c r="E11549">
        <v>14</v>
      </c>
      <c r="F11549" s="38">
        <f t="shared" si="180"/>
        <v>44097</v>
      </c>
    </row>
    <row r="11550" spans="1:6" x14ac:dyDescent="0.25">
      <c r="A11550" t="s">
        <v>25</v>
      </c>
      <c r="B11550" t="s">
        <v>25</v>
      </c>
      <c r="C11550" t="s">
        <v>39</v>
      </c>
      <c r="D11550" s="177">
        <v>44097</v>
      </c>
      <c r="E11550">
        <v>77</v>
      </c>
      <c r="F11550" s="38">
        <f t="shared" si="180"/>
        <v>44097</v>
      </c>
    </row>
    <row r="11551" spans="1:6" x14ac:dyDescent="0.25">
      <c r="A11551" t="s">
        <v>25</v>
      </c>
      <c r="B11551" t="s">
        <v>25</v>
      </c>
      <c r="C11551" t="s">
        <v>31</v>
      </c>
      <c r="D11551" s="177">
        <v>44097</v>
      </c>
      <c r="E11551">
        <v>94</v>
      </c>
      <c r="F11551" s="38">
        <f t="shared" si="180"/>
        <v>44097</v>
      </c>
    </row>
    <row r="11552" spans="1:6" x14ac:dyDescent="0.25">
      <c r="A11552" t="s">
        <v>25</v>
      </c>
      <c r="B11552" t="s">
        <v>26</v>
      </c>
      <c r="C11552" t="s">
        <v>28</v>
      </c>
      <c r="D11552" s="177">
        <v>44097</v>
      </c>
      <c r="E11552">
        <v>40</v>
      </c>
      <c r="F11552" s="38">
        <f t="shared" si="180"/>
        <v>44097</v>
      </c>
    </row>
    <row r="11553" spans="1:6" x14ac:dyDescent="0.25">
      <c r="A11553" t="s">
        <v>25</v>
      </c>
      <c r="B11553" t="s">
        <v>26</v>
      </c>
      <c r="C11553" t="s">
        <v>27</v>
      </c>
      <c r="D11553" s="177">
        <v>44097</v>
      </c>
      <c r="E11553">
        <v>34</v>
      </c>
      <c r="F11553" s="38">
        <f t="shared" si="180"/>
        <v>44097</v>
      </c>
    </row>
    <row r="11554" spans="1:6" x14ac:dyDescent="0.25">
      <c r="A11554" t="s">
        <v>18</v>
      </c>
      <c r="B11554" t="s">
        <v>18</v>
      </c>
      <c r="C11554" t="s">
        <v>24</v>
      </c>
      <c r="D11554" s="177">
        <v>44097</v>
      </c>
      <c r="E11554">
        <v>61</v>
      </c>
      <c r="F11554" s="38">
        <f t="shared" si="180"/>
        <v>44097</v>
      </c>
    </row>
    <row r="11555" spans="1:6" x14ac:dyDescent="0.25">
      <c r="A11555" t="s">
        <v>263</v>
      </c>
      <c r="B11555" t="s">
        <v>199</v>
      </c>
      <c r="C11555" t="s">
        <v>77</v>
      </c>
      <c r="D11555" s="177">
        <v>44097</v>
      </c>
      <c r="E11555">
        <v>60</v>
      </c>
      <c r="F11555" s="38">
        <f t="shared" si="180"/>
        <v>44097</v>
      </c>
    </row>
    <row r="11556" spans="1:6" x14ac:dyDescent="0.25">
      <c r="A11556" t="s">
        <v>57</v>
      </c>
      <c r="B11556" t="s">
        <v>57</v>
      </c>
      <c r="C11556" t="s">
        <v>63</v>
      </c>
      <c r="D11556" s="177">
        <v>44097</v>
      </c>
      <c r="E11556">
        <v>31</v>
      </c>
      <c r="F11556" s="38">
        <f t="shared" si="180"/>
        <v>44097</v>
      </c>
    </row>
    <row r="11557" spans="1:6" x14ac:dyDescent="0.25">
      <c r="A11557" t="s">
        <v>25</v>
      </c>
      <c r="B11557" t="s">
        <v>54</v>
      </c>
      <c r="C11557" t="s">
        <v>56</v>
      </c>
      <c r="D11557" s="177">
        <v>44097</v>
      </c>
      <c r="E11557">
        <v>125</v>
      </c>
      <c r="F11557" s="38">
        <f t="shared" si="180"/>
        <v>44097</v>
      </c>
    </row>
    <row r="11558" spans="1:6" x14ac:dyDescent="0.25">
      <c r="A11558" t="s">
        <v>91</v>
      </c>
      <c r="B11558" t="s">
        <v>91</v>
      </c>
      <c r="C11558" t="s">
        <v>97</v>
      </c>
      <c r="D11558" s="177">
        <v>44097</v>
      </c>
      <c r="E11558">
        <v>20</v>
      </c>
      <c r="F11558" s="38">
        <f t="shared" si="180"/>
        <v>44097</v>
      </c>
    </row>
    <row r="11559" spans="1:6" x14ac:dyDescent="0.25">
      <c r="A11559" t="s">
        <v>25</v>
      </c>
      <c r="B11559" t="s">
        <v>29</v>
      </c>
      <c r="C11559" t="s">
        <v>30</v>
      </c>
      <c r="D11559" s="177">
        <v>44097</v>
      </c>
      <c r="E11559">
        <v>97</v>
      </c>
      <c r="F11559" s="38">
        <f t="shared" si="180"/>
        <v>44097</v>
      </c>
    </row>
    <row r="11560" spans="1:6" x14ac:dyDescent="0.25">
      <c r="A11560" t="s">
        <v>25</v>
      </c>
      <c r="B11560" t="s">
        <v>25</v>
      </c>
      <c r="C11560" t="s">
        <v>32</v>
      </c>
      <c r="D11560" s="177">
        <v>44097</v>
      </c>
      <c r="E11560">
        <v>111</v>
      </c>
      <c r="F11560" s="38">
        <f t="shared" si="180"/>
        <v>44097</v>
      </c>
    </row>
    <row r="11561" spans="1:6" x14ac:dyDescent="0.25">
      <c r="A11561" t="s">
        <v>25</v>
      </c>
      <c r="B11561" t="s">
        <v>25</v>
      </c>
      <c r="C11561" t="s">
        <v>37</v>
      </c>
      <c r="D11561" s="177">
        <v>44097</v>
      </c>
      <c r="E11561">
        <v>104</v>
      </c>
      <c r="F11561" s="38">
        <f t="shared" si="180"/>
        <v>44097</v>
      </c>
    </row>
    <row r="11562" spans="1:6" x14ac:dyDescent="0.25">
      <c r="A11562" t="s">
        <v>25</v>
      </c>
      <c r="B11562" t="s">
        <v>25</v>
      </c>
      <c r="C11562" t="s">
        <v>50</v>
      </c>
      <c r="D11562" s="177">
        <v>44097</v>
      </c>
      <c r="E11562">
        <v>23</v>
      </c>
      <c r="F11562" s="38">
        <f t="shared" si="180"/>
        <v>44097</v>
      </c>
    </row>
    <row r="11563" spans="1:6" x14ac:dyDescent="0.25">
      <c r="A11563" t="s">
        <v>25</v>
      </c>
      <c r="B11563" t="s">
        <v>25</v>
      </c>
      <c r="C11563" t="s">
        <v>46</v>
      </c>
      <c r="D11563" s="177">
        <v>44097</v>
      </c>
      <c r="E11563">
        <v>27</v>
      </c>
      <c r="F11563" s="38">
        <f t="shared" si="180"/>
        <v>44097</v>
      </c>
    </row>
    <row r="11564" spans="1:6" x14ac:dyDescent="0.25">
      <c r="A11564" t="s">
        <v>25</v>
      </c>
      <c r="B11564" t="s">
        <v>25</v>
      </c>
      <c r="C11564" t="s">
        <v>45</v>
      </c>
      <c r="D11564" s="177">
        <v>44097</v>
      </c>
      <c r="E11564">
        <v>97</v>
      </c>
      <c r="F11564" s="38">
        <f t="shared" si="180"/>
        <v>44097</v>
      </c>
    </row>
    <row r="11565" spans="1:6" x14ac:dyDescent="0.25">
      <c r="A11565" t="s">
        <v>25</v>
      </c>
      <c r="B11565" t="s">
        <v>25</v>
      </c>
      <c r="C11565" t="s">
        <v>53</v>
      </c>
      <c r="D11565" s="177">
        <v>44097</v>
      </c>
      <c r="E11565">
        <v>20</v>
      </c>
      <c r="F11565" s="38">
        <f t="shared" si="180"/>
        <v>44097</v>
      </c>
    </row>
    <row r="11566" spans="1:6" x14ac:dyDescent="0.25">
      <c r="A11566" t="s">
        <v>57</v>
      </c>
      <c r="B11566" t="s">
        <v>57</v>
      </c>
      <c r="C11566" t="s">
        <v>130</v>
      </c>
      <c r="D11566" s="177">
        <v>44097</v>
      </c>
      <c r="E11566">
        <v>21</v>
      </c>
      <c r="F11566" s="38">
        <f t="shared" si="180"/>
        <v>44097</v>
      </c>
    </row>
    <row r="11567" spans="1:6" x14ac:dyDescent="0.25">
      <c r="A11567" t="s">
        <v>57</v>
      </c>
      <c r="B11567" t="s">
        <v>57</v>
      </c>
      <c r="C11567" t="s">
        <v>58</v>
      </c>
      <c r="D11567" s="177">
        <v>44097</v>
      </c>
      <c r="E11567">
        <v>2</v>
      </c>
      <c r="F11567" s="38">
        <f t="shared" si="180"/>
        <v>44097</v>
      </c>
    </row>
    <row r="11568" spans="1:6" x14ac:dyDescent="0.25">
      <c r="A11568" t="s">
        <v>57</v>
      </c>
      <c r="B11568" t="s">
        <v>57</v>
      </c>
      <c r="C11568" t="s">
        <v>62</v>
      </c>
      <c r="D11568" s="177">
        <v>44097</v>
      </c>
      <c r="E11568">
        <v>11</v>
      </c>
      <c r="F11568" s="38">
        <f t="shared" si="180"/>
        <v>44097</v>
      </c>
    </row>
    <row r="11569" spans="1:6" x14ac:dyDescent="0.25">
      <c r="A11569" t="s">
        <v>57</v>
      </c>
      <c r="B11569" t="s">
        <v>57</v>
      </c>
      <c r="C11569" t="s">
        <v>61</v>
      </c>
      <c r="D11569" s="177">
        <v>44097</v>
      </c>
      <c r="E11569">
        <v>6</v>
      </c>
      <c r="F11569" s="38">
        <f t="shared" si="180"/>
        <v>44097</v>
      </c>
    </row>
    <row r="11570" spans="1:6" x14ac:dyDescent="0.25">
      <c r="A11570" t="s">
        <v>91</v>
      </c>
      <c r="B11570" t="s">
        <v>91</v>
      </c>
      <c r="C11570" t="s">
        <v>96</v>
      </c>
      <c r="D11570" s="177">
        <v>44097</v>
      </c>
      <c r="E11570">
        <v>53</v>
      </c>
      <c r="F11570" s="38">
        <f t="shared" si="180"/>
        <v>44097</v>
      </c>
    </row>
    <row r="11571" spans="1:6" x14ac:dyDescent="0.25">
      <c r="A11571" t="s">
        <v>264</v>
      </c>
      <c r="B11571" t="s">
        <v>83</v>
      </c>
      <c r="C11571" t="s">
        <v>80</v>
      </c>
      <c r="D11571" s="177">
        <v>44096</v>
      </c>
      <c r="E11571">
        <v>31</v>
      </c>
      <c r="F11571" s="38">
        <f t="shared" si="180"/>
        <v>44096</v>
      </c>
    </row>
    <row r="11572" spans="1:6" x14ac:dyDescent="0.25">
      <c r="A11572" t="s">
        <v>264</v>
      </c>
      <c r="B11572" t="s">
        <v>83</v>
      </c>
      <c r="C11572" t="s">
        <v>90</v>
      </c>
      <c r="D11572" s="177">
        <v>44096</v>
      </c>
      <c r="E11572">
        <v>36</v>
      </c>
      <c r="F11572" s="38">
        <f t="shared" si="180"/>
        <v>44096</v>
      </c>
    </row>
    <row r="11573" spans="1:6" x14ac:dyDescent="0.25">
      <c r="A11573" t="s">
        <v>264</v>
      </c>
      <c r="B11573" t="s">
        <v>83</v>
      </c>
      <c r="C11573" t="s">
        <v>84</v>
      </c>
      <c r="D11573" s="177">
        <v>44096</v>
      </c>
      <c r="E11573">
        <v>114</v>
      </c>
      <c r="F11573" s="38">
        <f t="shared" si="180"/>
        <v>44096</v>
      </c>
    </row>
    <row r="11574" spans="1:6" x14ac:dyDescent="0.25">
      <c r="A11574" t="s">
        <v>91</v>
      </c>
      <c r="B11574" t="s">
        <v>91</v>
      </c>
      <c r="C11574" t="s">
        <v>102</v>
      </c>
      <c r="D11574" s="177">
        <v>44096</v>
      </c>
      <c r="E11574">
        <v>5</v>
      </c>
      <c r="F11574" s="38">
        <f t="shared" si="180"/>
        <v>44096</v>
      </c>
    </row>
    <row r="11575" spans="1:6" x14ac:dyDescent="0.25">
      <c r="A11575" t="s">
        <v>71</v>
      </c>
      <c r="B11575" t="s">
        <v>71</v>
      </c>
      <c r="C11575" t="s">
        <v>190</v>
      </c>
      <c r="D11575" s="177">
        <v>44096</v>
      </c>
      <c r="E11575">
        <v>1</v>
      </c>
      <c r="F11575" s="38">
        <f t="shared" si="180"/>
        <v>44096</v>
      </c>
    </row>
    <row r="11576" spans="1:6" x14ac:dyDescent="0.25">
      <c r="A11576" t="s">
        <v>25</v>
      </c>
      <c r="B11576" t="s">
        <v>25</v>
      </c>
      <c r="C11576" t="s">
        <v>43</v>
      </c>
      <c r="D11576" s="177">
        <v>44096</v>
      </c>
      <c r="E11576">
        <v>40</v>
      </c>
      <c r="F11576" s="38">
        <f t="shared" si="180"/>
        <v>44096</v>
      </c>
    </row>
    <row r="11577" spans="1:6" x14ac:dyDescent="0.25">
      <c r="A11577" t="s">
        <v>25</v>
      </c>
      <c r="B11577" t="s">
        <v>25</v>
      </c>
      <c r="C11577" t="s">
        <v>49</v>
      </c>
      <c r="D11577" s="177">
        <v>44096</v>
      </c>
      <c r="E11577">
        <v>118</v>
      </c>
      <c r="F11577" s="38">
        <f t="shared" si="180"/>
        <v>44096</v>
      </c>
    </row>
    <row r="11578" spans="1:6" x14ac:dyDescent="0.25">
      <c r="A11578" t="s">
        <v>25</v>
      </c>
      <c r="B11578" t="s">
        <v>25</v>
      </c>
      <c r="C11578" t="s">
        <v>38</v>
      </c>
      <c r="D11578" s="177">
        <v>44096</v>
      </c>
      <c r="E11578">
        <v>30</v>
      </c>
      <c r="F11578" s="38">
        <f t="shared" si="180"/>
        <v>44096</v>
      </c>
    </row>
    <row r="11579" spans="1:6" x14ac:dyDescent="0.25">
      <c r="A11579" t="s">
        <v>25</v>
      </c>
      <c r="B11579" t="s">
        <v>25</v>
      </c>
      <c r="C11579" t="s">
        <v>31</v>
      </c>
      <c r="D11579" s="177">
        <v>44096</v>
      </c>
      <c r="E11579">
        <v>55</v>
      </c>
      <c r="F11579" s="38">
        <f t="shared" si="180"/>
        <v>44096</v>
      </c>
    </row>
    <row r="11580" spans="1:6" x14ac:dyDescent="0.25">
      <c r="A11580" t="s">
        <v>25</v>
      </c>
      <c r="B11580" t="s">
        <v>26</v>
      </c>
      <c r="C11580" t="s">
        <v>28</v>
      </c>
      <c r="D11580" s="177">
        <v>44096</v>
      </c>
      <c r="E11580">
        <v>1</v>
      </c>
      <c r="F11580" s="38">
        <f t="shared" si="180"/>
        <v>44096</v>
      </c>
    </row>
    <row r="11581" spans="1:6" x14ac:dyDescent="0.25">
      <c r="A11581" t="s">
        <v>25</v>
      </c>
      <c r="B11581" t="s">
        <v>26</v>
      </c>
      <c r="C11581" t="s">
        <v>27</v>
      </c>
      <c r="D11581" s="177">
        <v>44096</v>
      </c>
      <c r="E11581">
        <v>34</v>
      </c>
      <c r="F11581" s="38">
        <f t="shared" si="180"/>
        <v>44096</v>
      </c>
    </row>
    <row r="11582" spans="1:6" x14ac:dyDescent="0.25">
      <c r="A11582" t="s">
        <v>91</v>
      </c>
      <c r="B11582" t="s">
        <v>91</v>
      </c>
      <c r="C11582" t="s">
        <v>100</v>
      </c>
      <c r="D11582" s="177">
        <v>44096</v>
      </c>
      <c r="E11582">
        <v>101</v>
      </c>
      <c r="F11582" s="38">
        <f t="shared" si="180"/>
        <v>44096</v>
      </c>
    </row>
    <row r="11583" spans="1:6" x14ac:dyDescent="0.25">
      <c r="A11583" t="s">
        <v>264</v>
      </c>
      <c r="B11583" t="s">
        <v>81</v>
      </c>
      <c r="C11583" t="s">
        <v>82</v>
      </c>
      <c r="D11583" s="177">
        <v>44096</v>
      </c>
      <c r="E11583">
        <v>39</v>
      </c>
      <c r="F11583" s="38">
        <f t="shared" si="180"/>
        <v>44096</v>
      </c>
    </row>
    <row r="11584" spans="1:6" x14ac:dyDescent="0.25">
      <c r="A11584" t="s">
        <v>91</v>
      </c>
      <c r="B11584" t="s">
        <v>91</v>
      </c>
      <c r="C11584" t="s">
        <v>96</v>
      </c>
      <c r="D11584" s="177">
        <v>44096</v>
      </c>
      <c r="E11584">
        <v>3</v>
      </c>
      <c r="F11584" s="38">
        <f t="shared" si="180"/>
        <v>44096</v>
      </c>
    </row>
    <row r="11585" spans="1:6" x14ac:dyDescent="0.25">
      <c r="A11585" t="s">
        <v>25</v>
      </c>
      <c r="B11585" t="s">
        <v>25</v>
      </c>
      <c r="C11585" t="s">
        <v>53</v>
      </c>
      <c r="D11585" s="177">
        <v>44096</v>
      </c>
      <c r="E11585">
        <v>45</v>
      </c>
      <c r="F11585" s="38">
        <f t="shared" si="180"/>
        <v>44096</v>
      </c>
    </row>
    <row r="11586" spans="1:6" x14ac:dyDescent="0.25">
      <c r="A11586" t="s">
        <v>57</v>
      </c>
      <c r="B11586" t="s">
        <v>57</v>
      </c>
      <c r="C11586" t="s">
        <v>61</v>
      </c>
      <c r="D11586" s="177">
        <v>44096</v>
      </c>
      <c r="E11586">
        <v>32</v>
      </c>
      <c r="F11586" s="38">
        <f t="shared" si="180"/>
        <v>44096</v>
      </c>
    </row>
    <row r="11587" spans="1:6" x14ac:dyDescent="0.25">
      <c r="A11587" t="s">
        <v>25</v>
      </c>
      <c r="B11587" t="s">
        <v>25</v>
      </c>
      <c r="C11587" t="s">
        <v>32</v>
      </c>
      <c r="D11587" s="177">
        <v>44096</v>
      </c>
      <c r="E11587">
        <v>114</v>
      </c>
      <c r="F11587" s="38">
        <f t="shared" ref="F11587:F11650" si="181">D11587</f>
        <v>44096</v>
      </c>
    </row>
    <row r="11588" spans="1:6" x14ac:dyDescent="0.25">
      <c r="A11588" t="s">
        <v>18</v>
      </c>
      <c r="B11588" t="s">
        <v>19</v>
      </c>
      <c r="C11588" t="s">
        <v>20</v>
      </c>
      <c r="D11588" s="177">
        <v>44096</v>
      </c>
      <c r="E11588">
        <v>23</v>
      </c>
      <c r="F11588" s="38">
        <f t="shared" si="181"/>
        <v>44096</v>
      </c>
    </row>
    <row r="11589" spans="1:6" x14ac:dyDescent="0.25">
      <c r="A11589" t="s">
        <v>18</v>
      </c>
      <c r="B11589" t="s">
        <v>18</v>
      </c>
      <c r="C11589" t="s">
        <v>23</v>
      </c>
      <c r="D11589" s="177">
        <v>44096</v>
      </c>
      <c r="E11589">
        <v>23</v>
      </c>
      <c r="F11589" s="38">
        <f t="shared" si="181"/>
        <v>44096</v>
      </c>
    </row>
    <row r="11590" spans="1:6" x14ac:dyDescent="0.25">
      <c r="A11590" t="s">
        <v>25</v>
      </c>
      <c r="B11590" t="s">
        <v>25</v>
      </c>
      <c r="C11590" t="s">
        <v>46</v>
      </c>
      <c r="D11590" s="177">
        <v>44096</v>
      </c>
      <c r="E11590">
        <v>47</v>
      </c>
      <c r="F11590" s="38">
        <f t="shared" si="181"/>
        <v>44096</v>
      </c>
    </row>
    <row r="11591" spans="1:6" x14ac:dyDescent="0.25">
      <c r="A11591" t="s">
        <v>25</v>
      </c>
      <c r="B11591" t="s">
        <v>29</v>
      </c>
      <c r="C11591" t="s">
        <v>30</v>
      </c>
      <c r="D11591" s="177">
        <v>44096</v>
      </c>
      <c r="E11591">
        <v>107</v>
      </c>
      <c r="F11591" s="38">
        <f t="shared" si="181"/>
        <v>44096</v>
      </c>
    </row>
    <row r="11592" spans="1:6" x14ac:dyDescent="0.25">
      <c r="A11592" t="s">
        <v>18</v>
      </c>
      <c r="B11592" t="s">
        <v>18</v>
      </c>
      <c r="C11592" t="s">
        <v>24</v>
      </c>
      <c r="D11592" s="177">
        <v>44096</v>
      </c>
      <c r="E11592">
        <v>59</v>
      </c>
      <c r="F11592" s="38">
        <f t="shared" si="181"/>
        <v>44096</v>
      </c>
    </row>
    <row r="11593" spans="1:6" x14ac:dyDescent="0.25">
      <c r="A11593" t="s">
        <v>25</v>
      </c>
      <c r="B11593" t="s">
        <v>25</v>
      </c>
      <c r="C11593" t="s">
        <v>36</v>
      </c>
      <c r="D11593" s="177">
        <v>44096</v>
      </c>
      <c r="E11593">
        <v>24</v>
      </c>
      <c r="F11593" s="38">
        <f t="shared" si="181"/>
        <v>44096</v>
      </c>
    </row>
    <row r="11594" spans="1:6" x14ac:dyDescent="0.25">
      <c r="A11594" t="s">
        <v>25</v>
      </c>
      <c r="B11594" t="s">
        <v>25</v>
      </c>
      <c r="C11594" t="s">
        <v>37</v>
      </c>
      <c r="D11594" s="177">
        <v>44096</v>
      </c>
      <c r="E11594">
        <v>57</v>
      </c>
      <c r="F11594" s="38">
        <f t="shared" si="181"/>
        <v>44096</v>
      </c>
    </row>
    <row r="11595" spans="1:6" x14ac:dyDescent="0.25">
      <c r="A11595" t="s">
        <v>25</v>
      </c>
      <c r="B11595" t="s">
        <v>25</v>
      </c>
      <c r="C11595" t="s">
        <v>34</v>
      </c>
      <c r="D11595" s="177">
        <v>44096</v>
      </c>
      <c r="E11595">
        <v>33</v>
      </c>
      <c r="F11595" s="38">
        <f t="shared" si="181"/>
        <v>44096</v>
      </c>
    </row>
    <row r="11596" spans="1:6" x14ac:dyDescent="0.25">
      <c r="A11596" t="s">
        <v>25</v>
      </c>
      <c r="B11596" t="s">
        <v>25</v>
      </c>
      <c r="C11596" t="s">
        <v>45</v>
      </c>
      <c r="D11596" s="177">
        <v>44096</v>
      </c>
      <c r="E11596">
        <v>66</v>
      </c>
      <c r="F11596" s="38">
        <f t="shared" si="181"/>
        <v>44096</v>
      </c>
    </row>
    <row r="11597" spans="1:6" x14ac:dyDescent="0.25">
      <c r="A11597" t="s">
        <v>25</v>
      </c>
      <c r="B11597" t="s">
        <v>25</v>
      </c>
      <c r="C11597" t="s">
        <v>50</v>
      </c>
      <c r="D11597" s="177">
        <v>44096</v>
      </c>
      <c r="E11597">
        <v>26</v>
      </c>
      <c r="F11597" s="38">
        <f t="shared" si="181"/>
        <v>44096</v>
      </c>
    </row>
    <row r="11598" spans="1:6" x14ac:dyDescent="0.25">
      <c r="A11598" t="s">
        <v>25</v>
      </c>
      <c r="B11598" t="s">
        <v>25</v>
      </c>
      <c r="C11598" t="s">
        <v>47</v>
      </c>
      <c r="D11598" s="177">
        <v>44096</v>
      </c>
      <c r="E11598">
        <v>48</v>
      </c>
      <c r="F11598" s="38">
        <f t="shared" si="181"/>
        <v>44096</v>
      </c>
    </row>
    <row r="11599" spans="1:6" x14ac:dyDescent="0.25">
      <c r="A11599" t="s">
        <v>57</v>
      </c>
      <c r="B11599" t="s">
        <v>57</v>
      </c>
      <c r="C11599" t="s">
        <v>58</v>
      </c>
      <c r="D11599" s="177">
        <v>44096</v>
      </c>
      <c r="E11599">
        <v>11</v>
      </c>
      <c r="F11599" s="38">
        <f t="shared" si="181"/>
        <v>44096</v>
      </c>
    </row>
    <row r="11600" spans="1:6" x14ac:dyDescent="0.25">
      <c r="A11600" t="s">
        <v>57</v>
      </c>
      <c r="B11600" t="s">
        <v>57</v>
      </c>
      <c r="C11600" t="s">
        <v>446</v>
      </c>
      <c r="D11600" s="177">
        <v>44096</v>
      </c>
      <c r="E11600">
        <v>12</v>
      </c>
      <c r="F11600" s="38">
        <f t="shared" si="181"/>
        <v>44096</v>
      </c>
    </row>
    <row r="11601" spans="1:6" x14ac:dyDescent="0.25">
      <c r="A11601" t="s">
        <v>57</v>
      </c>
      <c r="B11601" t="s">
        <v>57</v>
      </c>
      <c r="C11601" t="s">
        <v>183</v>
      </c>
      <c r="D11601" s="177">
        <v>44096</v>
      </c>
      <c r="E11601">
        <v>23</v>
      </c>
      <c r="F11601" s="38">
        <f t="shared" si="181"/>
        <v>44096</v>
      </c>
    </row>
    <row r="11602" spans="1:6" x14ac:dyDescent="0.25">
      <c r="A11602" t="s">
        <v>263</v>
      </c>
      <c r="B11602" t="s">
        <v>199</v>
      </c>
      <c r="C11602" t="s">
        <v>75</v>
      </c>
      <c r="D11602" s="177">
        <v>44096</v>
      </c>
      <c r="E11602">
        <v>46</v>
      </c>
      <c r="F11602" s="38">
        <f t="shared" si="181"/>
        <v>44096</v>
      </c>
    </row>
    <row r="11603" spans="1:6" x14ac:dyDescent="0.25">
      <c r="A11603" t="s">
        <v>91</v>
      </c>
      <c r="B11603" t="s">
        <v>91</v>
      </c>
      <c r="C11603" t="s">
        <v>92</v>
      </c>
      <c r="D11603" s="177">
        <v>44096</v>
      </c>
      <c r="E11603">
        <v>15</v>
      </c>
      <c r="F11603" s="38">
        <f t="shared" si="181"/>
        <v>44096</v>
      </c>
    </row>
    <row r="11604" spans="1:6" x14ac:dyDescent="0.25">
      <c r="A11604" t="s">
        <v>91</v>
      </c>
      <c r="B11604" t="s">
        <v>91</v>
      </c>
      <c r="C11604" t="s">
        <v>101</v>
      </c>
      <c r="D11604" s="177">
        <v>44096</v>
      </c>
      <c r="E11604">
        <v>43</v>
      </c>
      <c r="F11604" s="38">
        <f t="shared" si="181"/>
        <v>44096</v>
      </c>
    </row>
    <row r="11605" spans="1:6" x14ac:dyDescent="0.25">
      <c r="A11605" t="s">
        <v>91</v>
      </c>
      <c r="B11605" t="s">
        <v>91</v>
      </c>
      <c r="C11605" t="s">
        <v>99</v>
      </c>
      <c r="D11605" s="177">
        <v>44096</v>
      </c>
      <c r="E11605">
        <v>9</v>
      </c>
      <c r="F11605" s="38">
        <f t="shared" si="181"/>
        <v>44096</v>
      </c>
    </row>
    <row r="11606" spans="1:6" x14ac:dyDescent="0.25">
      <c r="A11606" t="s">
        <v>91</v>
      </c>
      <c r="B11606" t="s">
        <v>91</v>
      </c>
      <c r="C11606" t="s">
        <v>98</v>
      </c>
      <c r="D11606" s="177">
        <v>44096</v>
      </c>
      <c r="E11606">
        <v>17</v>
      </c>
      <c r="F11606" s="38">
        <f t="shared" si="181"/>
        <v>44096</v>
      </c>
    </row>
    <row r="11607" spans="1:6" x14ac:dyDescent="0.25">
      <c r="A11607" t="s">
        <v>25</v>
      </c>
      <c r="B11607" t="s">
        <v>25</v>
      </c>
      <c r="C11607" t="s">
        <v>39</v>
      </c>
      <c r="D11607" s="177">
        <v>44096</v>
      </c>
      <c r="E11607">
        <v>110</v>
      </c>
      <c r="F11607" s="38">
        <f t="shared" si="181"/>
        <v>44096</v>
      </c>
    </row>
    <row r="11608" spans="1:6" x14ac:dyDescent="0.25">
      <c r="A11608" t="s">
        <v>25</v>
      </c>
      <c r="B11608" t="s">
        <v>25</v>
      </c>
      <c r="C11608" t="s">
        <v>41</v>
      </c>
      <c r="D11608" s="177">
        <v>44096</v>
      </c>
      <c r="E11608">
        <v>32</v>
      </c>
      <c r="F11608" s="38">
        <f t="shared" si="181"/>
        <v>44096</v>
      </c>
    </row>
    <row r="11609" spans="1:6" x14ac:dyDescent="0.25">
      <c r="A11609" t="s">
        <v>25</v>
      </c>
      <c r="B11609" t="s">
        <v>25</v>
      </c>
      <c r="C11609" t="s">
        <v>42</v>
      </c>
      <c r="D11609" s="177">
        <v>44096</v>
      </c>
      <c r="E11609">
        <v>29</v>
      </c>
      <c r="F11609" s="38">
        <f t="shared" si="181"/>
        <v>44096</v>
      </c>
    </row>
    <row r="11610" spans="1:6" x14ac:dyDescent="0.25">
      <c r="A11610" t="s">
        <v>25</v>
      </c>
      <c r="B11610" t="s">
        <v>25</v>
      </c>
      <c r="C11610" t="s">
        <v>48</v>
      </c>
      <c r="D11610" s="177">
        <v>44096</v>
      </c>
      <c r="E11610">
        <v>9</v>
      </c>
      <c r="F11610" s="38">
        <f t="shared" si="181"/>
        <v>44096</v>
      </c>
    </row>
    <row r="11611" spans="1:6" x14ac:dyDescent="0.25">
      <c r="A11611" t="s">
        <v>264</v>
      </c>
      <c r="B11611" t="s">
        <v>83</v>
      </c>
      <c r="C11611" t="s">
        <v>181</v>
      </c>
      <c r="D11611" s="177">
        <v>44096</v>
      </c>
      <c r="E11611">
        <v>46</v>
      </c>
      <c r="F11611" s="38">
        <f t="shared" si="181"/>
        <v>44096</v>
      </c>
    </row>
    <row r="11612" spans="1:6" x14ac:dyDescent="0.25">
      <c r="A11612" t="s">
        <v>263</v>
      </c>
      <c r="B11612" t="s">
        <v>199</v>
      </c>
      <c r="C11612" t="s">
        <v>77</v>
      </c>
      <c r="D11612" s="177">
        <v>44096</v>
      </c>
      <c r="E11612">
        <v>35</v>
      </c>
      <c r="F11612" s="38">
        <f t="shared" si="181"/>
        <v>44096</v>
      </c>
    </row>
    <row r="11613" spans="1:6" x14ac:dyDescent="0.25">
      <c r="A11613" t="s">
        <v>71</v>
      </c>
      <c r="B11613" t="s">
        <v>71</v>
      </c>
      <c r="C11613" t="s">
        <v>72</v>
      </c>
      <c r="D11613" s="177">
        <v>44096</v>
      </c>
      <c r="E11613">
        <v>73</v>
      </c>
      <c r="F11613" s="38">
        <f t="shared" si="181"/>
        <v>44096</v>
      </c>
    </row>
    <row r="11614" spans="1:6" x14ac:dyDescent="0.25">
      <c r="A11614" t="s">
        <v>57</v>
      </c>
      <c r="B11614" t="s">
        <v>57</v>
      </c>
      <c r="C11614" t="s">
        <v>63</v>
      </c>
      <c r="D11614" s="177">
        <v>44096</v>
      </c>
      <c r="E11614">
        <v>14</v>
      </c>
      <c r="F11614" s="38">
        <f t="shared" si="181"/>
        <v>44096</v>
      </c>
    </row>
    <row r="11615" spans="1:6" x14ac:dyDescent="0.25">
      <c r="A11615" t="s">
        <v>57</v>
      </c>
      <c r="B11615" t="s">
        <v>57</v>
      </c>
      <c r="C11615" t="s">
        <v>130</v>
      </c>
      <c r="D11615" s="177">
        <v>44096</v>
      </c>
      <c r="E11615">
        <v>30</v>
      </c>
      <c r="F11615" s="38">
        <f t="shared" si="181"/>
        <v>44096</v>
      </c>
    </row>
    <row r="11616" spans="1:6" x14ac:dyDescent="0.25">
      <c r="A11616" t="s">
        <v>25</v>
      </c>
      <c r="B11616" t="s">
        <v>54</v>
      </c>
      <c r="C11616" t="s">
        <v>55</v>
      </c>
      <c r="D11616" s="177">
        <v>44096</v>
      </c>
      <c r="E11616">
        <v>163</v>
      </c>
      <c r="F11616" s="38">
        <f t="shared" si="181"/>
        <v>44096</v>
      </c>
    </row>
    <row r="11617" spans="1:6" x14ac:dyDescent="0.25">
      <c r="A11617" t="s">
        <v>25</v>
      </c>
      <c r="B11617" t="s">
        <v>54</v>
      </c>
      <c r="C11617" t="s">
        <v>56</v>
      </c>
      <c r="D11617" s="177">
        <v>44096</v>
      </c>
      <c r="E11617">
        <v>180</v>
      </c>
      <c r="F11617" s="38">
        <f t="shared" si="181"/>
        <v>44096</v>
      </c>
    </row>
    <row r="11618" spans="1:6" x14ac:dyDescent="0.25">
      <c r="A11618" t="s">
        <v>25</v>
      </c>
      <c r="B11618" t="s">
        <v>25</v>
      </c>
      <c r="C11618" t="s">
        <v>53</v>
      </c>
      <c r="D11618" s="177">
        <v>44095</v>
      </c>
      <c r="E11618">
        <v>45</v>
      </c>
      <c r="F11618" s="38">
        <f t="shared" si="181"/>
        <v>44095</v>
      </c>
    </row>
    <row r="11619" spans="1:6" x14ac:dyDescent="0.25">
      <c r="A11619" t="s">
        <v>57</v>
      </c>
      <c r="B11619" t="s">
        <v>57</v>
      </c>
      <c r="C11619" t="s">
        <v>446</v>
      </c>
      <c r="D11619" s="177">
        <v>44095</v>
      </c>
      <c r="E11619">
        <v>18</v>
      </c>
      <c r="F11619" s="38">
        <f t="shared" si="181"/>
        <v>44095</v>
      </c>
    </row>
    <row r="11620" spans="1:6" x14ac:dyDescent="0.25">
      <c r="A11620" t="s">
        <v>57</v>
      </c>
      <c r="B11620" t="s">
        <v>57</v>
      </c>
      <c r="C11620" t="s">
        <v>62</v>
      </c>
      <c r="D11620" s="177">
        <v>44095</v>
      </c>
      <c r="E11620">
        <v>36</v>
      </c>
      <c r="F11620" s="38">
        <f t="shared" si="181"/>
        <v>44095</v>
      </c>
    </row>
    <row r="11621" spans="1:6" x14ac:dyDescent="0.25">
      <c r="A11621" t="s">
        <v>263</v>
      </c>
      <c r="B11621" t="s">
        <v>199</v>
      </c>
      <c r="C11621" t="s">
        <v>188</v>
      </c>
      <c r="D11621" s="177">
        <v>44095</v>
      </c>
      <c r="E11621">
        <v>4</v>
      </c>
      <c r="F11621" s="38">
        <f t="shared" si="181"/>
        <v>44095</v>
      </c>
    </row>
    <row r="11622" spans="1:6" x14ac:dyDescent="0.25">
      <c r="A11622" t="s">
        <v>264</v>
      </c>
      <c r="B11622" t="s">
        <v>81</v>
      </c>
      <c r="C11622" t="s">
        <v>82</v>
      </c>
      <c r="D11622" s="177">
        <v>44095</v>
      </c>
      <c r="E11622">
        <v>45</v>
      </c>
      <c r="F11622" s="38">
        <f t="shared" si="181"/>
        <v>44095</v>
      </c>
    </row>
    <row r="11623" spans="1:6" x14ac:dyDescent="0.25">
      <c r="A11623" t="s">
        <v>264</v>
      </c>
      <c r="B11623" t="s">
        <v>83</v>
      </c>
      <c r="C11623" t="s">
        <v>90</v>
      </c>
      <c r="D11623" s="177">
        <v>44095</v>
      </c>
      <c r="E11623">
        <v>17</v>
      </c>
      <c r="F11623" s="38">
        <f t="shared" si="181"/>
        <v>44095</v>
      </c>
    </row>
    <row r="11624" spans="1:6" x14ac:dyDescent="0.25">
      <c r="A11624" t="s">
        <v>91</v>
      </c>
      <c r="B11624" t="s">
        <v>91</v>
      </c>
      <c r="C11624" t="s">
        <v>98</v>
      </c>
      <c r="D11624" s="177">
        <v>44095</v>
      </c>
      <c r="E11624">
        <v>45</v>
      </c>
      <c r="F11624" s="38">
        <f t="shared" si="181"/>
        <v>44095</v>
      </c>
    </row>
    <row r="11625" spans="1:6" x14ac:dyDescent="0.25">
      <c r="A11625" t="s">
        <v>25</v>
      </c>
      <c r="B11625" t="s">
        <v>25</v>
      </c>
      <c r="C11625" t="s">
        <v>45</v>
      </c>
      <c r="D11625" s="177">
        <v>44095</v>
      </c>
      <c r="E11625">
        <v>69</v>
      </c>
      <c r="F11625" s="38">
        <f t="shared" si="181"/>
        <v>44095</v>
      </c>
    </row>
    <row r="11626" spans="1:6" x14ac:dyDescent="0.25">
      <c r="A11626" t="s">
        <v>25</v>
      </c>
      <c r="B11626" t="s">
        <v>25</v>
      </c>
      <c r="C11626" t="s">
        <v>46</v>
      </c>
      <c r="D11626" s="177">
        <v>44095</v>
      </c>
      <c r="E11626">
        <v>25</v>
      </c>
      <c r="F11626" s="38">
        <f t="shared" si="181"/>
        <v>44095</v>
      </c>
    </row>
    <row r="11627" spans="1:6" x14ac:dyDescent="0.25">
      <c r="A11627" t="s">
        <v>25</v>
      </c>
      <c r="B11627" t="s">
        <v>25</v>
      </c>
      <c r="C11627" t="s">
        <v>40</v>
      </c>
      <c r="D11627" s="177">
        <v>44095</v>
      </c>
      <c r="E11627">
        <v>30</v>
      </c>
      <c r="F11627" s="38">
        <f t="shared" si="181"/>
        <v>44095</v>
      </c>
    </row>
    <row r="11628" spans="1:6" x14ac:dyDescent="0.25">
      <c r="A11628" t="s">
        <v>25</v>
      </c>
      <c r="B11628" t="s">
        <v>25</v>
      </c>
      <c r="C11628" t="s">
        <v>34</v>
      </c>
      <c r="D11628" s="177">
        <v>44095</v>
      </c>
      <c r="E11628">
        <v>22</v>
      </c>
      <c r="F11628" s="38">
        <f t="shared" si="181"/>
        <v>44095</v>
      </c>
    </row>
    <row r="11629" spans="1:6" x14ac:dyDescent="0.25">
      <c r="A11629" t="s">
        <v>25</v>
      </c>
      <c r="B11629" t="s">
        <v>25</v>
      </c>
      <c r="C11629" t="s">
        <v>37</v>
      </c>
      <c r="D11629" s="177">
        <v>44095</v>
      </c>
      <c r="E11629">
        <v>58</v>
      </c>
      <c r="F11629" s="38">
        <f t="shared" si="181"/>
        <v>44095</v>
      </c>
    </row>
    <row r="11630" spans="1:6" x14ac:dyDescent="0.25">
      <c r="A11630" t="s">
        <v>25</v>
      </c>
      <c r="B11630" t="s">
        <v>29</v>
      </c>
      <c r="C11630" t="s">
        <v>30</v>
      </c>
      <c r="D11630" s="177">
        <v>44095</v>
      </c>
      <c r="E11630">
        <v>59</v>
      </c>
      <c r="F11630" s="38">
        <f t="shared" si="181"/>
        <v>44095</v>
      </c>
    </row>
    <row r="11631" spans="1:6" x14ac:dyDescent="0.25">
      <c r="A11631" t="s">
        <v>25</v>
      </c>
      <c r="B11631" t="s">
        <v>25</v>
      </c>
      <c r="C11631" t="s">
        <v>32</v>
      </c>
      <c r="D11631" s="177">
        <v>44095</v>
      </c>
      <c r="E11631">
        <v>96</v>
      </c>
      <c r="F11631" s="38">
        <f t="shared" si="181"/>
        <v>44095</v>
      </c>
    </row>
    <row r="11632" spans="1:6" x14ac:dyDescent="0.25">
      <c r="A11632" t="s">
        <v>91</v>
      </c>
      <c r="B11632" t="s">
        <v>91</v>
      </c>
      <c r="C11632" t="s">
        <v>97</v>
      </c>
      <c r="D11632" s="177">
        <v>44095</v>
      </c>
      <c r="E11632">
        <v>33</v>
      </c>
      <c r="F11632" s="38">
        <f t="shared" si="181"/>
        <v>44095</v>
      </c>
    </row>
    <row r="11633" spans="1:6" x14ac:dyDescent="0.25">
      <c r="A11633" t="s">
        <v>264</v>
      </c>
      <c r="B11633" t="s">
        <v>83</v>
      </c>
      <c r="C11633" t="s">
        <v>191</v>
      </c>
      <c r="D11633" s="177">
        <v>44095</v>
      </c>
      <c r="E11633">
        <v>1</v>
      </c>
      <c r="F11633" s="38">
        <f t="shared" si="181"/>
        <v>44095</v>
      </c>
    </row>
    <row r="11634" spans="1:6" x14ac:dyDescent="0.25">
      <c r="A11634" t="s">
        <v>91</v>
      </c>
      <c r="B11634" t="s">
        <v>91</v>
      </c>
      <c r="C11634" t="s">
        <v>96</v>
      </c>
      <c r="D11634" s="177">
        <v>44095</v>
      </c>
      <c r="E11634">
        <v>52</v>
      </c>
      <c r="F11634" s="38">
        <f t="shared" si="181"/>
        <v>44095</v>
      </c>
    </row>
    <row r="11635" spans="1:6" x14ac:dyDescent="0.25">
      <c r="A11635" t="s">
        <v>264</v>
      </c>
      <c r="B11635" t="s">
        <v>83</v>
      </c>
      <c r="C11635" t="s">
        <v>84</v>
      </c>
      <c r="D11635" s="177">
        <v>44095</v>
      </c>
      <c r="E11635">
        <v>171</v>
      </c>
      <c r="F11635" s="38">
        <f t="shared" si="181"/>
        <v>44095</v>
      </c>
    </row>
    <row r="11636" spans="1:6" x14ac:dyDescent="0.25">
      <c r="A11636" t="s">
        <v>263</v>
      </c>
      <c r="B11636" t="s">
        <v>199</v>
      </c>
      <c r="C11636" t="s">
        <v>77</v>
      </c>
      <c r="D11636" s="177">
        <v>44095</v>
      </c>
      <c r="E11636">
        <v>69</v>
      </c>
      <c r="F11636" s="38">
        <f t="shared" si="181"/>
        <v>44095</v>
      </c>
    </row>
    <row r="11637" spans="1:6" x14ac:dyDescent="0.25">
      <c r="A11637" t="s">
        <v>57</v>
      </c>
      <c r="B11637" t="s">
        <v>57</v>
      </c>
      <c r="C11637" t="s">
        <v>262</v>
      </c>
      <c r="D11637" s="177">
        <v>44095</v>
      </c>
      <c r="E11637">
        <v>1</v>
      </c>
      <c r="F11637" s="38">
        <f t="shared" si="181"/>
        <v>44095</v>
      </c>
    </row>
    <row r="11638" spans="1:6" x14ac:dyDescent="0.25">
      <c r="A11638" t="s">
        <v>25</v>
      </c>
      <c r="B11638" t="s">
        <v>25</v>
      </c>
      <c r="C11638" t="s">
        <v>48</v>
      </c>
      <c r="D11638" s="177">
        <v>44095</v>
      </c>
      <c r="E11638">
        <v>9</v>
      </c>
      <c r="F11638" s="38">
        <f t="shared" si="181"/>
        <v>44095</v>
      </c>
    </row>
    <row r="11639" spans="1:6" x14ac:dyDescent="0.25">
      <c r="A11639" t="s">
        <v>25</v>
      </c>
      <c r="B11639" t="s">
        <v>25</v>
      </c>
      <c r="C11639" t="s">
        <v>49</v>
      </c>
      <c r="D11639" s="177">
        <v>44095</v>
      </c>
      <c r="E11639">
        <v>102</v>
      </c>
      <c r="F11639" s="38">
        <f t="shared" si="181"/>
        <v>44095</v>
      </c>
    </row>
    <row r="11640" spans="1:6" x14ac:dyDescent="0.25">
      <c r="A11640" t="s">
        <v>25</v>
      </c>
      <c r="B11640" t="s">
        <v>25</v>
      </c>
      <c r="C11640" t="s">
        <v>186</v>
      </c>
      <c r="D11640" s="177">
        <v>44095</v>
      </c>
      <c r="E11640">
        <v>1</v>
      </c>
      <c r="F11640" s="38">
        <f t="shared" si="181"/>
        <v>44095</v>
      </c>
    </row>
    <row r="11641" spans="1:6" x14ac:dyDescent="0.25">
      <c r="A11641" t="s">
        <v>25</v>
      </c>
      <c r="B11641" t="s">
        <v>25</v>
      </c>
      <c r="C11641" t="s">
        <v>42</v>
      </c>
      <c r="D11641" s="177">
        <v>44095</v>
      </c>
      <c r="E11641">
        <v>24</v>
      </c>
      <c r="F11641" s="38">
        <f t="shared" si="181"/>
        <v>44095</v>
      </c>
    </row>
    <row r="11642" spans="1:6" x14ac:dyDescent="0.25">
      <c r="A11642" t="s">
        <v>25</v>
      </c>
      <c r="B11642" t="s">
        <v>26</v>
      </c>
      <c r="C11642" t="s">
        <v>28</v>
      </c>
      <c r="D11642" s="177">
        <v>44095</v>
      </c>
      <c r="E11642">
        <v>11</v>
      </c>
      <c r="F11642" s="38">
        <f t="shared" si="181"/>
        <v>44095</v>
      </c>
    </row>
    <row r="11643" spans="1:6" x14ac:dyDescent="0.25">
      <c r="A11643" t="s">
        <v>25</v>
      </c>
      <c r="B11643" t="s">
        <v>25</v>
      </c>
      <c r="C11643" t="s">
        <v>31</v>
      </c>
      <c r="D11643" s="177">
        <v>44095</v>
      </c>
      <c r="E11643">
        <v>85</v>
      </c>
      <c r="F11643" s="38">
        <f t="shared" si="181"/>
        <v>44095</v>
      </c>
    </row>
    <row r="11644" spans="1:6" x14ac:dyDescent="0.25">
      <c r="A11644" t="s">
        <v>25</v>
      </c>
      <c r="B11644" t="s">
        <v>25</v>
      </c>
      <c r="C11644" t="s">
        <v>50</v>
      </c>
      <c r="D11644" s="177">
        <v>44095</v>
      </c>
      <c r="E11644">
        <v>28</v>
      </c>
      <c r="F11644" s="38">
        <f t="shared" si="181"/>
        <v>44095</v>
      </c>
    </row>
    <row r="11645" spans="1:6" x14ac:dyDescent="0.25">
      <c r="A11645" t="s">
        <v>25</v>
      </c>
      <c r="B11645" t="s">
        <v>25</v>
      </c>
      <c r="C11645" t="s">
        <v>41</v>
      </c>
      <c r="D11645" s="177">
        <v>44095</v>
      </c>
      <c r="E11645">
        <v>34</v>
      </c>
      <c r="F11645" s="38">
        <f t="shared" si="181"/>
        <v>44095</v>
      </c>
    </row>
    <row r="11646" spans="1:6" x14ac:dyDescent="0.25">
      <c r="A11646" t="s">
        <v>18</v>
      </c>
      <c r="B11646" t="s">
        <v>18</v>
      </c>
      <c r="D11646" s="177">
        <v>44095</v>
      </c>
      <c r="E11646">
        <v>1</v>
      </c>
      <c r="F11646" s="38">
        <f t="shared" si="181"/>
        <v>44095</v>
      </c>
    </row>
    <row r="11647" spans="1:6" x14ac:dyDescent="0.25">
      <c r="A11647" t="s">
        <v>71</v>
      </c>
      <c r="B11647" t="s">
        <v>71</v>
      </c>
      <c r="C11647" t="s">
        <v>72</v>
      </c>
      <c r="D11647" s="177">
        <v>44095</v>
      </c>
      <c r="E11647">
        <v>87</v>
      </c>
      <c r="F11647" s="38">
        <f t="shared" si="181"/>
        <v>44095</v>
      </c>
    </row>
    <row r="11648" spans="1:6" x14ac:dyDescent="0.25">
      <c r="A11648" t="s">
        <v>71</v>
      </c>
      <c r="B11648" t="s">
        <v>71</v>
      </c>
      <c r="C11648" t="s">
        <v>190</v>
      </c>
      <c r="D11648" s="177">
        <v>44095</v>
      </c>
      <c r="E11648">
        <v>2</v>
      </c>
      <c r="F11648" s="38">
        <f t="shared" si="181"/>
        <v>44095</v>
      </c>
    </row>
    <row r="11649" spans="1:6" x14ac:dyDescent="0.25">
      <c r="A11649" t="s">
        <v>57</v>
      </c>
      <c r="B11649" t="s">
        <v>57</v>
      </c>
      <c r="C11649" t="s">
        <v>130</v>
      </c>
      <c r="D11649" s="177">
        <v>44095</v>
      </c>
      <c r="E11649">
        <v>33</v>
      </c>
      <c r="F11649" s="38">
        <f t="shared" si="181"/>
        <v>44095</v>
      </c>
    </row>
    <row r="11650" spans="1:6" x14ac:dyDescent="0.25">
      <c r="A11650" t="s">
        <v>57</v>
      </c>
      <c r="B11650" t="s">
        <v>57</v>
      </c>
      <c r="C11650" t="s">
        <v>183</v>
      </c>
      <c r="D11650" s="177">
        <v>44095</v>
      </c>
      <c r="E11650">
        <v>29</v>
      </c>
      <c r="F11650" s="38">
        <f t="shared" si="181"/>
        <v>44095</v>
      </c>
    </row>
    <row r="11651" spans="1:6" x14ac:dyDescent="0.25">
      <c r="A11651" t="s">
        <v>264</v>
      </c>
      <c r="B11651" t="s">
        <v>83</v>
      </c>
      <c r="C11651" t="s">
        <v>179</v>
      </c>
      <c r="D11651" s="177">
        <v>44095</v>
      </c>
      <c r="E11651">
        <v>56</v>
      </c>
      <c r="F11651" s="38">
        <f t="shared" ref="F11651:F11714" si="182">D11651</f>
        <v>44095</v>
      </c>
    </row>
    <row r="11652" spans="1:6" x14ac:dyDescent="0.25">
      <c r="A11652" t="s">
        <v>264</v>
      </c>
      <c r="B11652" t="s">
        <v>83</v>
      </c>
      <c r="C11652" t="s">
        <v>80</v>
      </c>
      <c r="D11652" s="177">
        <v>44095</v>
      </c>
      <c r="E11652">
        <v>21</v>
      </c>
      <c r="F11652" s="38">
        <f t="shared" si="182"/>
        <v>44095</v>
      </c>
    </row>
    <row r="11653" spans="1:6" x14ac:dyDescent="0.25">
      <c r="A11653" t="s">
        <v>264</v>
      </c>
      <c r="B11653" t="s">
        <v>83</v>
      </c>
      <c r="C11653" t="s">
        <v>181</v>
      </c>
      <c r="D11653" s="177">
        <v>44095</v>
      </c>
      <c r="E11653">
        <v>27</v>
      </c>
      <c r="F11653" s="38">
        <f t="shared" si="182"/>
        <v>44095</v>
      </c>
    </row>
    <row r="11654" spans="1:6" x14ac:dyDescent="0.25">
      <c r="A11654" t="s">
        <v>91</v>
      </c>
      <c r="B11654" t="s">
        <v>91</v>
      </c>
      <c r="C11654" t="s">
        <v>102</v>
      </c>
      <c r="D11654" s="177">
        <v>44095</v>
      </c>
      <c r="E11654">
        <v>1</v>
      </c>
      <c r="F11654" s="38">
        <f t="shared" si="182"/>
        <v>44095</v>
      </c>
    </row>
    <row r="11655" spans="1:6" x14ac:dyDescent="0.25">
      <c r="A11655" t="s">
        <v>18</v>
      </c>
      <c r="B11655" t="s">
        <v>18</v>
      </c>
      <c r="C11655" t="s">
        <v>24</v>
      </c>
      <c r="D11655" s="177">
        <v>44095</v>
      </c>
      <c r="E11655">
        <v>50</v>
      </c>
      <c r="F11655" s="38">
        <f t="shared" si="182"/>
        <v>44095</v>
      </c>
    </row>
    <row r="11656" spans="1:6" x14ac:dyDescent="0.25">
      <c r="A11656" t="s">
        <v>18</v>
      </c>
      <c r="B11656" t="s">
        <v>18</v>
      </c>
      <c r="C11656" t="s">
        <v>23</v>
      </c>
      <c r="D11656" s="177">
        <v>44095</v>
      </c>
      <c r="E11656">
        <v>15</v>
      </c>
      <c r="F11656" s="38">
        <f t="shared" si="182"/>
        <v>44095</v>
      </c>
    </row>
    <row r="11657" spans="1:6" x14ac:dyDescent="0.25">
      <c r="A11657" t="s">
        <v>18</v>
      </c>
      <c r="B11657" t="s">
        <v>19</v>
      </c>
      <c r="C11657" t="s">
        <v>20</v>
      </c>
      <c r="D11657" s="177">
        <v>44095</v>
      </c>
      <c r="E11657">
        <v>40</v>
      </c>
      <c r="F11657" s="38">
        <f t="shared" si="182"/>
        <v>44095</v>
      </c>
    </row>
    <row r="11658" spans="1:6" x14ac:dyDescent="0.25">
      <c r="A11658" t="s">
        <v>25</v>
      </c>
      <c r="B11658" t="s">
        <v>25</v>
      </c>
      <c r="C11658" t="s">
        <v>36</v>
      </c>
      <c r="D11658" s="177">
        <v>44095</v>
      </c>
      <c r="E11658">
        <v>50</v>
      </c>
      <c r="F11658" s="38">
        <f t="shared" si="182"/>
        <v>44095</v>
      </c>
    </row>
    <row r="11659" spans="1:6" x14ac:dyDescent="0.25">
      <c r="A11659" t="s">
        <v>25</v>
      </c>
      <c r="B11659" t="s">
        <v>25</v>
      </c>
      <c r="C11659" t="s">
        <v>39</v>
      </c>
      <c r="D11659" s="177">
        <v>44095</v>
      </c>
      <c r="E11659">
        <v>53</v>
      </c>
      <c r="F11659" s="38">
        <f t="shared" si="182"/>
        <v>44095</v>
      </c>
    </row>
    <row r="11660" spans="1:6" x14ac:dyDescent="0.25">
      <c r="A11660" t="s">
        <v>25</v>
      </c>
      <c r="B11660" t="s">
        <v>25</v>
      </c>
      <c r="C11660" t="s">
        <v>47</v>
      </c>
      <c r="D11660" s="177">
        <v>44095</v>
      </c>
      <c r="E11660">
        <v>57</v>
      </c>
      <c r="F11660" s="38">
        <f t="shared" si="182"/>
        <v>44095</v>
      </c>
    </row>
    <row r="11661" spans="1:6" x14ac:dyDescent="0.25">
      <c r="A11661" t="s">
        <v>263</v>
      </c>
      <c r="B11661" t="s">
        <v>199</v>
      </c>
      <c r="C11661" t="s">
        <v>75</v>
      </c>
      <c r="D11661" s="177">
        <v>44095</v>
      </c>
      <c r="E11661">
        <v>44</v>
      </c>
      <c r="F11661" s="38">
        <f t="shared" si="182"/>
        <v>44095</v>
      </c>
    </row>
    <row r="11662" spans="1:6" x14ac:dyDescent="0.25">
      <c r="A11662" t="s">
        <v>57</v>
      </c>
      <c r="B11662" t="s">
        <v>57</v>
      </c>
      <c r="C11662" t="s">
        <v>63</v>
      </c>
      <c r="D11662" s="177">
        <v>44095</v>
      </c>
      <c r="E11662">
        <v>3</v>
      </c>
      <c r="F11662" s="38">
        <f t="shared" si="182"/>
        <v>44095</v>
      </c>
    </row>
    <row r="11663" spans="1:6" x14ac:dyDescent="0.25">
      <c r="A11663" t="s">
        <v>57</v>
      </c>
      <c r="B11663" t="s">
        <v>57</v>
      </c>
      <c r="C11663" t="s">
        <v>60</v>
      </c>
      <c r="D11663" s="177">
        <v>44095</v>
      </c>
      <c r="E11663">
        <v>33</v>
      </c>
      <c r="F11663" s="38">
        <f t="shared" si="182"/>
        <v>44095</v>
      </c>
    </row>
    <row r="11664" spans="1:6" x14ac:dyDescent="0.25">
      <c r="A11664" t="s">
        <v>25</v>
      </c>
      <c r="B11664" t="s">
        <v>54</v>
      </c>
      <c r="C11664" t="s">
        <v>55</v>
      </c>
      <c r="D11664" s="177">
        <v>44095</v>
      </c>
      <c r="E11664">
        <v>170</v>
      </c>
      <c r="F11664" s="38">
        <f t="shared" si="182"/>
        <v>44095</v>
      </c>
    </row>
    <row r="11665" spans="1:6" x14ac:dyDescent="0.25">
      <c r="A11665" t="s">
        <v>25</v>
      </c>
      <c r="B11665" t="s">
        <v>54</v>
      </c>
      <c r="C11665" t="s">
        <v>56</v>
      </c>
      <c r="D11665" s="177">
        <v>44095</v>
      </c>
      <c r="E11665">
        <v>66</v>
      </c>
      <c r="F11665" s="38">
        <f t="shared" si="182"/>
        <v>44095</v>
      </c>
    </row>
    <row r="11666" spans="1:6" x14ac:dyDescent="0.25">
      <c r="A11666" t="s">
        <v>91</v>
      </c>
      <c r="B11666" t="s">
        <v>91</v>
      </c>
      <c r="C11666" t="s">
        <v>101</v>
      </c>
      <c r="D11666" s="177">
        <v>44095</v>
      </c>
      <c r="E11666">
        <v>43</v>
      </c>
      <c r="F11666" s="38">
        <f t="shared" si="182"/>
        <v>44095</v>
      </c>
    </row>
    <row r="11667" spans="1:6" x14ac:dyDescent="0.25">
      <c r="A11667" t="s">
        <v>91</v>
      </c>
      <c r="B11667" t="s">
        <v>91</v>
      </c>
      <c r="C11667" t="s">
        <v>100</v>
      </c>
      <c r="D11667" s="177">
        <v>44095</v>
      </c>
      <c r="E11667">
        <v>148</v>
      </c>
      <c r="F11667" s="38">
        <f t="shared" si="182"/>
        <v>44095</v>
      </c>
    </row>
    <row r="11668" spans="1:6" x14ac:dyDescent="0.25">
      <c r="A11668" t="s">
        <v>25</v>
      </c>
      <c r="B11668" t="s">
        <v>26</v>
      </c>
      <c r="C11668" t="s">
        <v>27</v>
      </c>
      <c r="D11668" s="177">
        <v>44093</v>
      </c>
      <c r="E11668">
        <v>1</v>
      </c>
      <c r="F11668" s="38">
        <f t="shared" si="182"/>
        <v>44093</v>
      </c>
    </row>
    <row r="11669" spans="1:6" x14ac:dyDescent="0.25">
      <c r="A11669" t="s">
        <v>18</v>
      </c>
      <c r="B11669" t="s">
        <v>18</v>
      </c>
      <c r="C11669" t="s">
        <v>24</v>
      </c>
      <c r="D11669" s="177">
        <v>44092</v>
      </c>
      <c r="E11669">
        <v>22</v>
      </c>
      <c r="F11669" s="38">
        <f t="shared" si="182"/>
        <v>44092</v>
      </c>
    </row>
    <row r="11670" spans="1:6" x14ac:dyDescent="0.25">
      <c r="A11670" t="s">
        <v>18</v>
      </c>
      <c r="B11670" t="s">
        <v>19</v>
      </c>
      <c r="C11670" t="s">
        <v>20</v>
      </c>
      <c r="D11670" s="177">
        <v>44092</v>
      </c>
      <c r="E11670">
        <v>50</v>
      </c>
      <c r="F11670" s="38">
        <f t="shared" si="182"/>
        <v>44092</v>
      </c>
    </row>
    <row r="11671" spans="1:6" x14ac:dyDescent="0.25">
      <c r="A11671" t="s">
        <v>18</v>
      </c>
      <c r="B11671" t="s">
        <v>18</v>
      </c>
      <c r="C11671" t="s">
        <v>23</v>
      </c>
      <c r="D11671" s="177">
        <v>44092</v>
      </c>
      <c r="E11671">
        <v>34</v>
      </c>
      <c r="F11671" s="38">
        <f t="shared" si="182"/>
        <v>44092</v>
      </c>
    </row>
    <row r="11672" spans="1:6" x14ac:dyDescent="0.25">
      <c r="A11672" t="s">
        <v>25</v>
      </c>
      <c r="B11672" t="s">
        <v>25</v>
      </c>
      <c r="C11672" t="s">
        <v>47</v>
      </c>
      <c r="D11672" s="177">
        <v>44092</v>
      </c>
      <c r="E11672">
        <v>52</v>
      </c>
      <c r="F11672" s="38">
        <f t="shared" si="182"/>
        <v>44092</v>
      </c>
    </row>
    <row r="11673" spans="1:6" x14ac:dyDescent="0.25">
      <c r="A11673" t="s">
        <v>25</v>
      </c>
      <c r="B11673" t="s">
        <v>25</v>
      </c>
      <c r="C11673" t="s">
        <v>36</v>
      </c>
      <c r="D11673" s="177">
        <v>44092</v>
      </c>
      <c r="E11673">
        <v>5</v>
      </c>
      <c r="F11673" s="38">
        <f t="shared" si="182"/>
        <v>44092</v>
      </c>
    </row>
    <row r="11674" spans="1:6" x14ac:dyDescent="0.25">
      <c r="A11674" t="s">
        <v>91</v>
      </c>
      <c r="B11674" t="s">
        <v>91</v>
      </c>
      <c r="C11674" t="s">
        <v>100</v>
      </c>
      <c r="D11674" s="177">
        <v>44092</v>
      </c>
      <c r="E11674">
        <v>1</v>
      </c>
      <c r="F11674" s="38">
        <f t="shared" si="182"/>
        <v>44092</v>
      </c>
    </row>
    <row r="11675" spans="1:6" x14ac:dyDescent="0.25">
      <c r="A11675" t="s">
        <v>263</v>
      </c>
      <c r="B11675" t="s">
        <v>199</v>
      </c>
      <c r="C11675" t="s">
        <v>75</v>
      </c>
      <c r="D11675" s="177">
        <v>44092</v>
      </c>
      <c r="E11675">
        <v>40</v>
      </c>
      <c r="F11675" s="38">
        <f t="shared" si="182"/>
        <v>44092</v>
      </c>
    </row>
    <row r="11676" spans="1:6" x14ac:dyDescent="0.25">
      <c r="A11676" t="s">
        <v>264</v>
      </c>
      <c r="B11676" t="s">
        <v>83</v>
      </c>
      <c r="C11676" t="s">
        <v>80</v>
      </c>
      <c r="D11676" s="177">
        <v>44092</v>
      </c>
      <c r="E11676">
        <v>21</v>
      </c>
      <c r="F11676" s="38">
        <f t="shared" si="182"/>
        <v>44092</v>
      </c>
    </row>
    <row r="11677" spans="1:6" x14ac:dyDescent="0.25">
      <c r="A11677" t="s">
        <v>264</v>
      </c>
      <c r="B11677" t="s">
        <v>83</v>
      </c>
      <c r="C11677" t="s">
        <v>90</v>
      </c>
      <c r="D11677" s="177">
        <v>44092</v>
      </c>
      <c r="E11677">
        <v>51</v>
      </c>
      <c r="F11677" s="38">
        <f t="shared" si="182"/>
        <v>44092</v>
      </c>
    </row>
    <row r="11678" spans="1:6" x14ac:dyDescent="0.25">
      <c r="A11678" t="s">
        <v>91</v>
      </c>
      <c r="B11678" t="s">
        <v>91</v>
      </c>
      <c r="C11678" t="s">
        <v>94</v>
      </c>
      <c r="D11678" s="177">
        <v>44092</v>
      </c>
      <c r="E11678">
        <v>19</v>
      </c>
      <c r="F11678" s="38">
        <f t="shared" si="182"/>
        <v>44092</v>
      </c>
    </row>
    <row r="11679" spans="1:6" x14ac:dyDescent="0.25">
      <c r="A11679" t="s">
        <v>25</v>
      </c>
      <c r="B11679" t="s">
        <v>54</v>
      </c>
      <c r="C11679" t="s">
        <v>187</v>
      </c>
      <c r="D11679" s="177">
        <v>44092</v>
      </c>
      <c r="E11679">
        <v>1</v>
      </c>
      <c r="F11679" s="38">
        <f t="shared" si="182"/>
        <v>44092</v>
      </c>
    </row>
    <row r="11680" spans="1:6" x14ac:dyDescent="0.25">
      <c r="A11680" t="s">
        <v>25</v>
      </c>
      <c r="B11680" t="s">
        <v>54</v>
      </c>
      <c r="C11680" t="s">
        <v>55</v>
      </c>
      <c r="D11680" s="177">
        <v>44092</v>
      </c>
      <c r="E11680">
        <v>104</v>
      </c>
      <c r="F11680" s="38">
        <f t="shared" si="182"/>
        <v>44092</v>
      </c>
    </row>
    <row r="11681" spans="1:6" x14ac:dyDescent="0.25">
      <c r="A11681" t="s">
        <v>71</v>
      </c>
      <c r="B11681" t="s">
        <v>71</v>
      </c>
      <c r="C11681" t="s">
        <v>72</v>
      </c>
      <c r="D11681" s="177">
        <v>44092</v>
      </c>
      <c r="E11681">
        <v>39</v>
      </c>
      <c r="F11681" s="38">
        <f t="shared" si="182"/>
        <v>44092</v>
      </c>
    </row>
    <row r="11682" spans="1:6" x14ac:dyDescent="0.25">
      <c r="A11682" t="s">
        <v>25</v>
      </c>
      <c r="B11682" t="s">
        <v>25</v>
      </c>
      <c r="C11682" t="s">
        <v>41</v>
      </c>
      <c r="D11682" s="177">
        <v>44092</v>
      </c>
      <c r="E11682">
        <v>32</v>
      </c>
      <c r="F11682" s="38">
        <f t="shared" si="182"/>
        <v>44092</v>
      </c>
    </row>
    <row r="11683" spans="1:6" x14ac:dyDescent="0.25">
      <c r="A11683" t="s">
        <v>25</v>
      </c>
      <c r="B11683" t="s">
        <v>25</v>
      </c>
      <c r="C11683" t="s">
        <v>31</v>
      </c>
      <c r="D11683" s="177">
        <v>44092</v>
      </c>
      <c r="E11683">
        <v>12</v>
      </c>
      <c r="F11683" s="38">
        <f t="shared" si="182"/>
        <v>44092</v>
      </c>
    </row>
    <row r="11684" spans="1:6" x14ac:dyDescent="0.25">
      <c r="A11684" t="s">
        <v>25</v>
      </c>
      <c r="B11684" t="s">
        <v>26</v>
      </c>
      <c r="C11684" t="s">
        <v>28</v>
      </c>
      <c r="D11684" s="177">
        <v>44092</v>
      </c>
      <c r="E11684">
        <v>39</v>
      </c>
      <c r="F11684" s="38">
        <f t="shared" si="182"/>
        <v>44092</v>
      </c>
    </row>
    <row r="11685" spans="1:6" x14ac:dyDescent="0.25">
      <c r="A11685" t="s">
        <v>25</v>
      </c>
      <c r="B11685" t="s">
        <v>26</v>
      </c>
      <c r="C11685" t="s">
        <v>27</v>
      </c>
      <c r="D11685" s="177">
        <v>44092</v>
      </c>
      <c r="E11685">
        <v>16</v>
      </c>
      <c r="F11685" s="38">
        <f t="shared" si="182"/>
        <v>44092</v>
      </c>
    </row>
    <row r="11686" spans="1:6" x14ac:dyDescent="0.25">
      <c r="A11686" t="s">
        <v>25</v>
      </c>
      <c r="B11686" t="s">
        <v>25</v>
      </c>
      <c r="C11686" t="s">
        <v>39</v>
      </c>
      <c r="D11686" s="177">
        <v>44092</v>
      </c>
      <c r="E11686">
        <v>24</v>
      </c>
      <c r="F11686" s="38">
        <f t="shared" si="182"/>
        <v>44092</v>
      </c>
    </row>
    <row r="11687" spans="1:6" x14ac:dyDescent="0.25">
      <c r="A11687" t="s">
        <v>25</v>
      </c>
      <c r="B11687" t="s">
        <v>25</v>
      </c>
      <c r="C11687" t="s">
        <v>49</v>
      </c>
      <c r="D11687" s="177">
        <v>44092</v>
      </c>
      <c r="E11687">
        <v>105</v>
      </c>
      <c r="F11687" s="38">
        <f t="shared" si="182"/>
        <v>44092</v>
      </c>
    </row>
    <row r="11688" spans="1:6" x14ac:dyDescent="0.25">
      <c r="A11688" t="s">
        <v>25</v>
      </c>
      <c r="B11688" t="s">
        <v>25</v>
      </c>
      <c r="C11688" t="s">
        <v>48</v>
      </c>
      <c r="D11688" s="177">
        <v>44092</v>
      </c>
      <c r="E11688">
        <v>11</v>
      </c>
      <c r="F11688" s="38">
        <f t="shared" si="182"/>
        <v>44092</v>
      </c>
    </row>
    <row r="11689" spans="1:6" x14ac:dyDescent="0.25">
      <c r="A11689" t="s">
        <v>57</v>
      </c>
      <c r="B11689" t="s">
        <v>57</v>
      </c>
      <c r="C11689" t="s">
        <v>63</v>
      </c>
      <c r="D11689" s="177">
        <v>44092</v>
      </c>
      <c r="E11689">
        <v>33</v>
      </c>
      <c r="F11689" s="38">
        <f t="shared" si="182"/>
        <v>44092</v>
      </c>
    </row>
    <row r="11690" spans="1:6" x14ac:dyDescent="0.25">
      <c r="A11690" t="s">
        <v>263</v>
      </c>
      <c r="B11690" t="s">
        <v>199</v>
      </c>
      <c r="C11690" t="s">
        <v>77</v>
      </c>
      <c r="D11690" s="177">
        <v>44092</v>
      </c>
      <c r="E11690">
        <v>25</v>
      </c>
      <c r="F11690" s="38">
        <f t="shared" si="182"/>
        <v>44092</v>
      </c>
    </row>
    <row r="11691" spans="1:6" x14ac:dyDescent="0.25">
      <c r="A11691" t="s">
        <v>25</v>
      </c>
      <c r="B11691" t="s">
        <v>54</v>
      </c>
      <c r="C11691" t="s">
        <v>56</v>
      </c>
      <c r="D11691" s="177">
        <v>44092</v>
      </c>
      <c r="E11691">
        <v>110</v>
      </c>
      <c r="F11691" s="38">
        <f t="shared" si="182"/>
        <v>44092</v>
      </c>
    </row>
    <row r="11692" spans="1:6" x14ac:dyDescent="0.25">
      <c r="A11692" t="s">
        <v>264</v>
      </c>
      <c r="B11692" t="s">
        <v>83</v>
      </c>
      <c r="C11692" t="s">
        <v>84</v>
      </c>
      <c r="D11692" s="177">
        <v>44092</v>
      </c>
      <c r="E11692">
        <v>72</v>
      </c>
      <c r="F11692" s="38">
        <f t="shared" si="182"/>
        <v>44092</v>
      </c>
    </row>
    <row r="11693" spans="1:6" x14ac:dyDescent="0.25">
      <c r="A11693" t="s">
        <v>91</v>
      </c>
      <c r="B11693" t="s">
        <v>91</v>
      </c>
      <c r="C11693" t="s">
        <v>97</v>
      </c>
      <c r="D11693" s="177">
        <v>44092</v>
      </c>
      <c r="E11693">
        <v>1</v>
      </c>
      <c r="F11693" s="38">
        <f t="shared" si="182"/>
        <v>44092</v>
      </c>
    </row>
    <row r="11694" spans="1:6" x14ac:dyDescent="0.25">
      <c r="A11694" t="s">
        <v>25</v>
      </c>
      <c r="B11694" t="s">
        <v>25</v>
      </c>
      <c r="C11694" t="s">
        <v>32</v>
      </c>
      <c r="D11694" s="177">
        <v>44092</v>
      </c>
      <c r="E11694">
        <v>58</v>
      </c>
      <c r="F11694" s="38">
        <f t="shared" si="182"/>
        <v>44092</v>
      </c>
    </row>
    <row r="11695" spans="1:6" x14ac:dyDescent="0.25">
      <c r="A11695" t="s">
        <v>25</v>
      </c>
      <c r="B11695" t="s">
        <v>29</v>
      </c>
      <c r="C11695" t="s">
        <v>30</v>
      </c>
      <c r="D11695" s="177">
        <v>44092</v>
      </c>
      <c r="E11695">
        <v>44</v>
      </c>
      <c r="F11695" s="38">
        <f t="shared" si="182"/>
        <v>44092</v>
      </c>
    </row>
    <row r="11696" spans="1:6" x14ac:dyDescent="0.25">
      <c r="A11696" t="s">
        <v>25</v>
      </c>
      <c r="B11696" t="s">
        <v>25</v>
      </c>
      <c r="C11696" t="s">
        <v>37</v>
      </c>
      <c r="D11696" s="177">
        <v>44092</v>
      </c>
      <c r="E11696">
        <v>58</v>
      </c>
      <c r="F11696" s="38">
        <f t="shared" si="182"/>
        <v>44092</v>
      </c>
    </row>
    <row r="11697" spans="1:6" x14ac:dyDescent="0.25">
      <c r="A11697" t="s">
        <v>25</v>
      </c>
      <c r="B11697" t="s">
        <v>25</v>
      </c>
      <c r="C11697" t="s">
        <v>34</v>
      </c>
      <c r="D11697" s="177">
        <v>44092</v>
      </c>
      <c r="E11697">
        <v>32</v>
      </c>
      <c r="F11697" s="38">
        <f t="shared" si="182"/>
        <v>44092</v>
      </c>
    </row>
    <row r="11698" spans="1:6" x14ac:dyDescent="0.25">
      <c r="A11698" t="s">
        <v>25</v>
      </c>
      <c r="B11698" t="s">
        <v>25</v>
      </c>
      <c r="C11698" t="s">
        <v>46</v>
      </c>
      <c r="D11698" s="177">
        <v>44092</v>
      </c>
      <c r="E11698">
        <v>37</v>
      </c>
      <c r="F11698" s="38">
        <f t="shared" si="182"/>
        <v>44092</v>
      </c>
    </row>
    <row r="11699" spans="1:6" x14ac:dyDescent="0.25">
      <c r="A11699" t="s">
        <v>25</v>
      </c>
      <c r="B11699" t="s">
        <v>25</v>
      </c>
      <c r="C11699" t="s">
        <v>45</v>
      </c>
      <c r="D11699" s="177">
        <v>44092</v>
      </c>
      <c r="E11699">
        <v>103</v>
      </c>
      <c r="F11699" s="38">
        <f t="shared" si="182"/>
        <v>44092</v>
      </c>
    </row>
    <row r="11700" spans="1:6" x14ac:dyDescent="0.25">
      <c r="A11700" t="s">
        <v>91</v>
      </c>
      <c r="B11700" t="s">
        <v>91</v>
      </c>
      <c r="C11700" t="s">
        <v>98</v>
      </c>
      <c r="D11700" s="177">
        <v>44092</v>
      </c>
      <c r="E11700">
        <v>31</v>
      </c>
      <c r="F11700" s="38">
        <f t="shared" si="182"/>
        <v>44092</v>
      </c>
    </row>
    <row r="11701" spans="1:6" x14ac:dyDescent="0.25">
      <c r="A11701" t="s">
        <v>91</v>
      </c>
      <c r="B11701" t="s">
        <v>91</v>
      </c>
      <c r="C11701" t="s">
        <v>96</v>
      </c>
      <c r="D11701" s="177">
        <v>44092</v>
      </c>
      <c r="E11701">
        <v>7</v>
      </c>
      <c r="F11701" s="38">
        <f t="shared" si="182"/>
        <v>44092</v>
      </c>
    </row>
    <row r="11702" spans="1:6" x14ac:dyDescent="0.25">
      <c r="A11702" t="s">
        <v>91</v>
      </c>
      <c r="B11702" t="s">
        <v>91</v>
      </c>
      <c r="C11702" t="s">
        <v>95</v>
      </c>
      <c r="D11702" s="177">
        <v>44092</v>
      </c>
      <c r="E11702">
        <v>5</v>
      </c>
      <c r="F11702" s="38">
        <f t="shared" si="182"/>
        <v>44092</v>
      </c>
    </row>
    <row r="11703" spans="1:6" x14ac:dyDescent="0.25">
      <c r="A11703" t="s">
        <v>264</v>
      </c>
      <c r="B11703" t="s">
        <v>83</v>
      </c>
      <c r="C11703" t="s">
        <v>191</v>
      </c>
      <c r="D11703" s="177">
        <v>44092</v>
      </c>
      <c r="E11703">
        <v>1</v>
      </c>
      <c r="F11703" s="38">
        <f t="shared" si="182"/>
        <v>44092</v>
      </c>
    </row>
    <row r="11704" spans="1:6" x14ac:dyDescent="0.25">
      <c r="A11704" t="s">
        <v>264</v>
      </c>
      <c r="B11704" t="s">
        <v>81</v>
      </c>
      <c r="C11704" t="s">
        <v>82</v>
      </c>
      <c r="D11704" s="177">
        <v>44092</v>
      </c>
      <c r="E11704">
        <v>39</v>
      </c>
      <c r="F11704" s="38">
        <f t="shared" si="182"/>
        <v>44092</v>
      </c>
    </row>
    <row r="11705" spans="1:6" x14ac:dyDescent="0.25">
      <c r="A11705" t="s">
        <v>57</v>
      </c>
      <c r="B11705" t="s">
        <v>57</v>
      </c>
      <c r="C11705" t="s">
        <v>62</v>
      </c>
      <c r="D11705" s="177">
        <v>44092</v>
      </c>
      <c r="E11705">
        <v>30</v>
      </c>
      <c r="F11705" s="38">
        <f t="shared" si="182"/>
        <v>44092</v>
      </c>
    </row>
    <row r="11706" spans="1:6" x14ac:dyDescent="0.25">
      <c r="A11706" t="s">
        <v>25</v>
      </c>
      <c r="B11706" t="s">
        <v>25</v>
      </c>
      <c r="C11706" t="s">
        <v>53</v>
      </c>
      <c r="D11706" s="177">
        <v>44092</v>
      </c>
      <c r="E11706">
        <v>20</v>
      </c>
      <c r="F11706" s="38">
        <f t="shared" si="182"/>
        <v>44092</v>
      </c>
    </row>
    <row r="11707" spans="1:6" x14ac:dyDescent="0.25">
      <c r="A11707" t="s">
        <v>264</v>
      </c>
      <c r="B11707" t="s">
        <v>83</v>
      </c>
      <c r="C11707" t="s">
        <v>84</v>
      </c>
      <c r="D11707" s="177">
        <v>44091</v>
      </c>
      <c r="E11707">
        <v>175</v>
      </c>
      <c r="F11707" s="38">
        <f t="shared" si="182"/>
        <v>44091</v>
      </c>
    </row>
    <row r="11708" spans="1:6" x14ac:dyDescent="0.25">
      <c r="A11708" t="s">
        <v>264</v>
      </c>
      <c r="B11708" t="s">
        <v>83</v>
      </c>
      <c r="C11708" t="s">
        <v>80</v>
      </c>
      <c r="D11708" s="177">
        <v>44091</v>
      </c>
      <c r="E11708">
        <v>32</v>
      </c>
      <c r="F11708" s="38">
        <f t="shared" si="182"/>
        <v>44091</v>
      </c>
    </row>
    <row r="11709" spans="1:6" x14ac:dyDescent="0.25">
      <c r="A11709" t="s">
        <v>25</v>
      </c>
      <c r="B11709" t="s">
        <v>25</v>
      </c>
      <c r="C11709" t="s">
        <v>43</v>
      </c>
      <c r="D11709" s="177">
        <v>44091</v>
      </c>
      <c r="E11709">
        <v>43</v>
      </c>
      <c r="F11709" s="38">
        <f t="shared" si="182"/>
        <v>44091</v>
      </c>
    </row>
    <row r="11710" spans="1:6" x14ac:dyDescent="0.25">
      <c r="A11710" t="s">
        <v>25</v>
      </c>
      <c r="B11710" t="s">
        <v>25</v>
      </c>
      <c r="C11710" t="s">
        <v>49</v>
      </c>
      <c r="D11710" s="177">
        <v>44091</v>
      </c>
      <c r="E11710">
        <v>84</v>
      </c>
      <c r="F11710" s="38">
        <f t="shared" si="182"/>
        <v>44091</v>
      </c>
    </row>
    <row r="11711" spans="1:6" x14ac:dyDescent="0.25">
      <c r="A11711" t="s">
        <v>25</v>
      </c>
      <c r="B11711" t="s">
        <v>25</v>
      </c>
      <c r="C11711" t="s">
        <v>38</v>
      </c>
      <c r="D11711" s="177">
        <v>44091</v>
      </c>
      <c r="E11711">
        <v>39</v>
      </c>
      <c r="F11711" s="38">
        <f t="shared" si="182"/>
        <v>44091</v>
      </c>
    </row>
    <row r="11712" spans="1:6" x14ac:dyDescent="0.25">
      <c r="A11712" t="s">
        <v>25</v>
      </c>
      <c r="B11712" t="s">
        <v>25</v>
      </c>
      <c r="C11712" t="s">
        <v>31</v>
      </c>
      <c r="D11712" s="177">
        <v>44091</v>
      </c>
      <c r="E11712">
        <v>92</v>
      </c>
      <c r="F11712" s="38">
        <f t="shared" si="182"/>
        <v>44091</v>
      </c>
    </row>
    <row r="11713" spans="1:6" x14ac:dyDescent="0.25">
      <c r="A11713" t="s">
        <v>25</v>
      </c>
      <c r="B11713" t="s">
        <v>26</v>
      </c>
      <c r="C11713" t="s">
        <v>28</v>
      </c>
      <c r="D11713" s="177">
        <v>44091</v>
      </c>
      <c r="E11713">
        <v>47</v>
      </c>
      <c r="F11713" s="38">
        <f t="shared" si="182"/>
        <v>44091</v>
      </c>
    </row>
    <row r="11714" spans="1:6" x14ac:dyDescent="0.25">
      <c r="A11714" t="s">
        <v>370</v>
      </c>
      <c r="B11714" t="s">
        <v>371</v>
      </c>
      <c r="D11714" s="177">
        <v>44091</v>
      </c>
      <c r="E11714">
        <v>7</v>
      </c>
      <c r="F11714" s="38">
        <f t="shared" si="182"/>
        <v>44091</v>
      </c>
    </row>
    <row r="11715" spans="1:6" x14ac:dyDescent="0.25">
      <c r="A11715" t="s">
        <v>91</v>
      </c>
      <c r="B11715" t="s">
        <v>91</v>
      </c>
      <c r="C11715" t="s">
        <v>100</v>
      </c>
      <c r="D11715" s="177">
        <v>44091</v>
      </c>
      <c r="E11715">
        <v>96</v>
      </c>
      <c r="F11715" s="38">
        <f t="shared" ref="F11715:F11778" si="183">D11715</f>
        <v>44091</v>
      </c>
    </row>
    <row r="11716" spans="1:6" x14ac:dyDescent="0.25">
      <c r="A11716" t="s">
        <v>264</v>
      </c>
      <c r="B11716" t="s">
        <v>81</v>
      </c>
      <c r="C11716" t="s">
        <v>82</v>
      </c>
      <c r="D11716" s="177">
        <v>44091</v>
      </c>
      <c r="E11716">
        <v>34</v>
      </c>
      <c r="F11716" s="38">
        <f t="shared" si="183"/>
        <v>44091</v>
      </c>
    </row>
    <row r="11717" spans="1:6" x14ac:dyDescent="0.25">
      <c r="A11717" t="s">
        <v>91</v>
      </c>
      <c r="B11717" t="s">
        <v>91</v>
      </c>
      <c r="C11717" t="s">
        <v>95</v>
      </c>
      <c r="D11717" s="177">
        <v>44091</v>
      </c>
      <c r="E11717">
        <v>14</v>
      </c>
      <c r="F11717" s="38">
        <f t="shared" si="183"/>
        <v>44091</v>
      </c>
    </row>
    <row r="11718" spans="1:6" x14ac:dyDescent="0.25">
      <c r="A11718" t="s">
        <v>264</v>
      </c>
      <c r="B11718" t="s">
        <v>83</v>
      </c>
      <c r="C11718" t="s">
        <v>90</v>
      </c>
      <c r="D11718" s="177">
        <v>44091</v>
      </c>
      <c r="E11718">
        <v>78</v>
      </c>
      <c r="F11718" s="38">
        <f t="shared" si="183"/>
        <v>44091</v>
      </c>
    </row>
    <row r="11719" spans="1:6" x14ac:dyDescent="0.25">
      <c r="A11719" t="s">
        <v>25</v>
      </c>
      <c r="B11719" t="s">
        <v>54</v>
      </c>
      <c r="C11719" t="s">
        <v>55</v>
      </c>
      <c r="D11719" s="177">
        <v>44091</v>
      </c>
      <c r="E11719">
        <v>199</v>
      </c>
      <c r="F11719" s="38">
        <f t="shared" si="183"/>
        <v>44091</v>
      </c>
    </row>
    <row r="11720" spans="1:6" x14ac:dyDescent="0.25">
      <c r="A11720" t="s">
        <v>25</v>
      </c>
      <c r="B11720" t="s">
        <v>25</v>
      </c>
      <c r="C11720" t="s">
        <v>53</v>
      </c>
      <c r="D11720" s="177">
        <v>44091</v>
      </c>
      <c r="E11720">
        <v>38</v>
      </c>
      <c r="F11720" s="38">
        <f t="shared" si="183"/>
        <v>44091</v>
      </c>
    </row>
    <row r="11721" spans="1:6" x14ac:dyDescent="0.25">
      <c r="A11721" t="s">
        <v>57</v>
      </c>
      <c r="B11721" t="s">
        <v>57</v>
      </c>
      <c r="C11721" t="s">
        <v>59</v>
      </c>
      <c r="D11721" s="177">
        <v>44091</v>
      </c>
      <c r="E11721">
        <v>2</v>
      </c>
      <c r="F11721" s="38">
        <f t="shared" si="183"/>
        <v>44091</v>
      </c>
    </row>
    <row r="11722" spans="1:6" x14ac:dyDescent="0.25">
      <c r="A11722" t="s">
        <v>25</v>
      </c>
      <c r="B11722" t="s">
        <v>25</v>
      </c>
      <c r="C11722" t="s">
        <v>46</v>
      </c>
      <c r="D11722" s="177">
        <v>44091</v>
      </c>
      <c r="E11722">
        <v>32</v>
      </c>
      <c r="F11722" s="38">
        <f t="shared" si="183"/>
        <v>44091</v>
      </c>
    </row>
    <row r="11723" spans="1:6" x14ac:dyDescent="0.25">
      <c r="A11723" t="s">
        <v>25</v>
      </c>
      <c r="B11723" t="s">
        <v>25</v>
      </c>
      <c r="C11723" t="s">
        <v>35</v>
      </c>
      <c r="D11723" s="177">
        <v>44091</v>
      </c>
      <c r="E11723">
        <v>36</v>
      </c>
      <c r="F11723" s="38">
        <f t="shared" si="183"/>
        <v>44091</v>
      </c>
    </row>
    <row r="11724" spans="1:6" x14ac:dyDescent="0.25">
      <c r="A11724" t="s">
        <v>25</v>
      </c>
      <c r="B11724" t="s">
        <v>25</v>
      </c>
      <c r="C11724" t="s">
        <v>32</v>
      </c>
      <c r="D11724" s="177">
        <v>44091</v>
      </c>
      <c r="E11724">
        <v>96</v>
      </c>
      <c r="F11724" s="38">
        <f t="shared" si="183"/>
        <v>44091</v>
      </c>
    </row>
    <row r="11725" spans="1:6" x14ac:dyDescent="0.25">
      <c r="A11725" t="s">
        <v>18</v>
      </c>
      <c r="B11725" t="s">
        <v>18</v>
      </c>
      <c r="C11725" t="s">
        <v>23</v>
      </c>
      <c r="D11725" s="177">
        <v>44091</v>
      </c>
      <c r="E11725">
        <v>18</v>
      </c>
      <c r="F11725" s="38">
        <f t="shared" si="183"/>
        <v>44091</v>
      </c>
    </row>
    <row r="11726" spans="1:6" x14ac:dyDescent="0.25">
      <c r="A11726" t="s">
        <v>18</v>
      </c>
      <c r="B11726" t="s">
        <v>19</v>
      </c>
      <c r="C11726" t="s">
        <v>20</v>
      </c>
      <c r="D11726" s="177">
        <v>44091</v>
      </c>
      <c r="E11726">
        <v>50</v>
      </c>
      <c r="F11726" s="38">
        <f t="shared" si="183"/>
        <v>44091</v>
      </c>
    </row>
    <row r="11727" spans="1:6" x14ac:dyDescent="0.25">
      <c r="A11727" t="s">
        <v>25</v>
      </c>
      <c r="B11727" t="s">
        <v>25</v>
      </c>
      <c r="C11727" t="s">
        <v>39</v>
      </c>
      <c r="D11727" s="177">
        <v>44091</v>
      </c>
      <c r="E11727">
        <v>48</v>
      </c>
      <c r="F11727" s="38">
        <f t="shared" si="183"/>
        <v>44091</v>
      </c>
    </row>
    <row r="11728" spans="1:6" x14ac:dyDescent="0.25">
      <c r="A11728" t="s">
        <v>25</v>
      </c>
      <c r="B11728" t="s">
        <v>25</v>
      </c>
      <c r="C11728" t="s">
        <v>37</v>
      </c>
      <c r="D11728" s="177">
        <v>44091</v>
      </c>
      <c r="E11728">
        <v>49</v>
      </c>
      <c r="F11728" s="38">
        <f t="shared" si="183"/>
        <v>44091</v>
      </c>
    </row>
    <row r="11729" spans="1:6" x14ac:dyDescent="0.25">
      <c r="A11729" t="s">
        <v>25</v>
      </c>
      <c r="B11729" t="s">
        <v>25</v>
      </c>
      <c r="C11729" t="s">
        <v>36</v>
      </c>
      <c r="D11729" s="177">
        <v>44091</v>
      </c>
      <c r="E11729">
        <v>29</v>
      </c>
      <c r="F11729" s="38">
        <f t="shared" si="183"/>
        <v>44091</v>
      </c>
    </row>
    <row r="11730" spans="1:6" x14ac:dyDescent="0.25">
      <c r="A11730" t="s">
        <v>25</v>
      </c>
      <c r="B11730" t="s">
        <v>25</v>
      </c>
      <c r="C11730" t="s">
        <v>34</v>
      </c>
      <c r="D11730" s="177">
        <v>44091</v>
      </c>
      <c r="E11730">
        <v>73</v>
      </c>
      <c r="F11730" s="38">
        <f t="shared" si="183"/>
        <v>44091</v>
      </c>
    </row>
    <row r="11731" spans="1:6" x14ac:dyDescent="0.25">
      <c r="A11731" t="s">
        <v>25</v>
      </c>
      <c r="B11731" t="s">
        <v>25</v>
      </c>
      <c r="C11731" t="s">
        <v>47</v>
      </c>
      <c r="D11731" s="177">
        <v>44091</v>
      </c>
      <c r="E11731">
        <v>66</v>
      </c>
      <c r="F11731" s="38">
        <f t="shared" si="183"/>
        <v>44091</v>
      </c>
    </row>
    <row r="11732" spans="1:6" x14ac:dyDescent="0.25">
      <c r="A11732" t="s">
        <v>25</v>
      </c>
      <c r="B11732" t="s">
        <v>25</v>
      </c>
      <c r="C11732" t="s">
        <v>45</v>
      </c>
      <c r="D11732" s="177">
        <v>44091</v>
      </c>
      <c r="E11732">
        <v>91</v>
      </c>
      <c r="F11732" s="38">
        <f t="shared" si="183"/>
        <v>44091</v>
      </c>
    </row>
    <row r="11733" spans="1:6" x14ac:dyDescent="0.25">
      <c r="A11733" t="s">
        <v>25</v>
      </c>
      <c r="B11733" t="s">
        <v>29</v>
      </c>
      <c r="C11733" t="s">
        <v>30</v>
      </c>
      <c r="D11733" s="177">
        <v>44091</v>
      </c>
      <c r="E11733">
        <v>69</v>
      </c>
      <c r="F11733" s="38">
        <f t="shared" si="183"/>
        <v>44091</v>
      </c>
    </row>
    <row r="11734" spans="1:6" x14ac:dyDescent="0.25">
      <c r="A11734" t="s">
        <v>18</v>
      </c>
      <c r="B11734" t="s">
        <v>18</v>
      </c>
      <c r="C11734" t="s">
        <v>24</v>
      </c>
      <c r="D11734" s="177">
        <v>44091</v>
      </c>
      <c r="E11734">
        <v>48</v>
      </c>
      <c r="F11734" s="38">
        <f t="shared" si="183"/>
        <v>44091</v>
      </c>
    </row>
    <row r="11735" spans="1:6" x14ac:dyDescent="0.25">
      <c r="A11735" t="s">
        <v>25</v>
      </c>
      <c r="B11735" t="s">
        <v>26</v>
      </c>
      <c r="C11735" t="s">
        <v>27</v>
      </c>
      <c r="D11735" s="177">
        <v>44091</v>
      </c>
      <c r="E11735">
        <v>38</v>
      </c>
      <c r="F11735" s="38">
        <f t="shared" si="183"/>
        <v>44091</v>
      </c>
    </row>
    <row r="11736" spans="1:6" x14ac:dyDescent="0.25">
      <c r="A11736" t="s">
        <v>57</v>
      </c>
      <c r="B11736" t="s">
        <v>57</v>
      </c>
      <c r="C11736" t="s">
        <v>63</v>
      </c>
      <c r="D11736" s="177">
        <v>44091</v>
      </c>
      <c r="E11736">
        <v>34</v>
      </c>
      <c r="F11736" s="38">
        <f t="shared" si="183"/>
        <v>44091</v>
      </c>
    </row>
    <row r="11737" spans="1:6" x14ac:dyDescent="0.25">
      <c r="A11737" t="s">
        <v>57</v>
      </c>
      <c r="B11737" t="s">
        <v>57</v>
      </c>
      <c r="C11737" t="s">
        <v>62</v>
      </c>
      <c r="D11737" s="177">
        <v>44091</v>
      </c>
      <c r="E11737">
        <v>48</v>
      </c>
      <c r="F11737" s="38">
        <f t="shared" si="183"/>
        <v>44091</v>
      </c>
    </row>
    <row r="11738" spans="1:6" x14ac:dyDescent="0.25">
      <c r="A11738" t="s">
        <v>263</v>
      </c>
      <c r="B11738" t="s">
        <v>199</v>
      </c>
      <c r="C11738" t="s">
        <v>75</v>
      </c>
      <c r="D11738" s="177">
        <v>44091</v>
      </c>
      <c r="E11738">
        <v>36</v>
      </c>
      <c r="F11738" s="38">
        <f t="shared" si="183"/>
        <v>44091</v>
      </c>
    </row>
    <row r="11739" spans="1:6" x14ac:dyDescent="0.25">
      <c r="A11739" t="s">
        <v>25</v>
      </c>
      <c r="B11739" t="s">
        <v>25</v>
      </c>
      <c r="C11739" t="s">
        <v>51</v>
      </c>
      <c r="D11739" s="177">
        <v>44091</v>
      </c>
      <c r="E11739">
        <v>15</v>
      </c>
      <c r="F11739" s="38">
        <f t="shared" si="183"/>
        <v>44091</v>
      </c>
    </row>
    <row r="11740" spans="1:6" x14ac:dyDescent="0.25">
      <c r="A11740" t="s">
        <v>25</v>
      </c>
      <c r="B11740" t="s">
        <v>54</v>
      </c>
      <c r="C11740" t="s">
        <v>56</v>
      </c>
      <c r="D11740" s="177">
        <v>44091</v>
      </c>
      <c r="E11740">
        <v>135</v>
      </c>
      <c r="F11740" s="38">
        <f t="shared" si="183"/>
        <v>44091</v>
      </c>
    </row>
    <row r="11741" spans="1:6" x14ac:dyDescent="0.25">
      <c r="A11741" t="s">
        <v>91</v>
      </c>
      <c r="B11741" t="s">
        <v>91</v>
      </c>
      <c r="C11741" t="s">
        <v>93</v>
      </c>
      <c r="D11741" s="177">
        <v>44091</v>
      </c>
      <c r="E11741">
        <v>5</v>
      </c>
      <c r="F11741" s="38">
        <f t="shared" si="183"/>
        <v>44091</v>
      </c>
    </row>
    <row r="11742" spans="1:6" x14ac:dyDescent="0.25">
      <c r="A11742" t="s">
        <v>264</v>
      </c>
      <c r="B11742" t="s">
        <v>83</v>
      </c>
      <c r="C11742" t="s">
        <v>85</v>
      </c>
      <c r="D11742" s="177">
        <v>44091</v>
      </c>
      <c r="E11742">
        <v>27</v>
      </c>
      <c r="F11742" s="38">
        <f t="shared" si="183"/>
        <v>44091</v>
      </c>
    </row>
    <row r="11743" spans="1:6" x14ac:dyDescent="0.25">
      <c r="A11743" t="s">
        <v>91</v>
      </c>
      <c r="B11743" t="s">
        <v>91</v>
      </c>
      <c r="C11743" t="s">
        <v>101</v>
      </c>
      <c r="D11743" s="177">
        <v>44091</v>
      </c>
      <c r="E11743">
        <v>1</v>
      </c>
      <c r="F11743" s="38">
        <f t="shared" si="183"/>
        <v>44091</v>
      </c>
    </row>
    <row r="11744" spans="1:6" x14ac:dyDescent="0.25">
      <c r="A11744" t="s">
        <v>91</v>
      </c>
      <c r="B11744" t="s">
        <v>91</v>
      </c>
      <c r="C11744" t="s">
        <v>98</v>
      </c>
      <c r="D11744" s="177">
        <v>44091</v>
      </c>
      <c r="E11744">
        <v>68</v>
      </c>
      <c r="F11744" s="38">
        <f t="shared" si="183"/>
        <v>44091</v>
      </c>
    </row>
    <row r="11745" spans="1:6" x14ac:dyDescent="0.25">
      <c r="A11745" t="s">
        <v>263</v>
      </c>
      <c r="B11745" t="s">
        <v>199</v>
      </c>
      <c r="C11745" t="s">
        <v>77</v>
      </c>
      <c r="D11745" s="177">
        <v>44091</v>
      </c>
      <c r="E11745">
        <v>63</v>
      </c>
      <c r="F11745" s="38">
        <f t="shared" si="183"/>
        <v>44091</v>
      </c>
    </row>
    <row r="11746" spans="1:6" x14ac:dyDescent="0.25">
      <c r="A11746" t="s">
        <v>71</v>
      </c>
      <c r="B11746" t="s">
        <v>71</v>
      </c>
      <c r="C11746" t="s">
        <v>72</v>
      </c>
      <c r="D11746" s="177">
        <v>44091</v>
      </c>
      <c r="E11746">
        <v>57</v>
      </c>
      <c r="F11746" s="38">
        <f t="shared" si="183"/>
        <v>44091</v>
      </c>
    </row>
    <row r="11747" spans="1:6" x14ac:dyDescent="0.25">
      <c r="A11747" t="s">
        <v>57</v>
      </c>
      <c r="B11747" t="s">
        <v>57</v>
      </c>
      <c r="C11747" t="s">
        <v>130</v>
      </c>
      <c r="D11747" s="177">
        <v>44091</v>
      </c>
      <c r="E11747">
        <v>28</v>
      </c>
      <c r="F11747" s="38">
        <f t="shared" si="183"/>
        <v>44091</v>
      </c>
    </row>
    <row r="11748" spans="1:6" x14ac:dyDescent="0.25">
      <c r="A11748" t="s">
        <v>264</v>
      </c>
      <c r="B11748" t="s">
        <v>83</v>
      </c>
      <c r="C11748" t="s">
        <v>181</v>
      </c>
      <c r="D11748" s="177">
        <v>44091</v>
      </c>
      <c r="E11748">
        <v>27</v>
      </c>
      <c r="F11748" s="38">
        <f t="shared" si="183"/>
        <v>44091</v>
      </c>
    </row>
    <row r="11749" spans="1:6" x14ac:dyDescent="0.25">
      <c r="A11749" t="s">
        <v>91</v>
      </c>
      <c r="B11749" t="s">
        <v>91</v>
      </c>
      <c r="C11749" t="s">
        <v>96</v>
      </c>
      <c r="D11749" s="177">
        <v>44091</v>
      </c>
      <c r="E11749">
        <v>46</v>
      </c>
      <c r="F11749" s="38">
        <f t="shared" si="183"/>
        <v>44091</v>
      </c>
    </row>
    <row r="11750" spans="1:6" x14ac:dyDescent="0.25">
      <c r="A11750" t="s">
        <v>25</v>
      </c>
      <c r="B11750" t="s">
        <v>25</v>
      </c>
      <c r="C11750" t="s">
        <v>42</v>
      </c>
      <c r="D11750" s="177">
        <v>44091</v>
      </c>
      <c r="E11750">
        <v>45</v>
      </c>
      <c r="F11750" s="38">
        <f t="shared" si="183"/>
        <v>44091</v>
      </c>
    </row>
    <row r="11751" spans="1:6" x14ac:dyDescent="0.25">
      <c r="A11751" t="s">
        <v>25</v>
      </c>
      <c r="B11751" t="s">
        <v>25</v>
      </c>
      <c r="C11751" t="s">
        <v>41</v>
      </c>
      <c r="D11751" s="177">
        <v>44091</v>
      </c>
      <c r="E11751">
        <v>31</v>
      </c>
      <c r="F11751" s="38">
        <f t="shared" si="183"/>
        <v>44091</v>
      </c>
    </row>
    <row r="11752" spans="1:6" x14ac:dyDescent="0.25">
      <c r="A11752" t="s">
        <v>25</v>
      </c>
      <c r="B11752" t="s">
        <v>25</v>
      </c>
      <c r="C11752" t="s">
        <v>48</v>
      </c>
      <c r="D11752" s="177">
        <v>44091</v>
      </c>
      <c r="E11752">
        <v>12</v>
      </c>
      <c r="F11752" s="38">
        <f t="shared" si="183"/>
        <v>44091</v>
      </c>
    </row>
    <row r="11753" spans="1:6" x14ac:dyDescent="0.25">
      <c r="A11753" t="s">
        <v>25</v>
      </c>
      <c r="B11753" t="s">
        <v>25</v>
      </c>
      <c r="C11753" t="s">
        <v>50</v>
      </c>
      <c r="D11753" s="177">
        <v>44091</v>
      </c>
      <c r="E11753">
        <v>24</v>
      </c>
      <c r="F11753" s="38">
        <f t="shared" si="183"/>
        <v>44091</v>
      </c>
    </row>
    <row r="11754" spans="1:6" x14ac:dyDescent="0.25">
      <c r="A11754" t="s">
        <v>25</v>
      </c>
      <c r="B11754" t="s">
        <v>25</v>
      </c>
      <c r="C11754" t="s">
        <v>186</v>
      </c>
      <c r="D11754" s="177">
        <v>44091</v>
      </c>
      <c r="E11754">
        <v>2</v>
      </c>
      <c r="F11754" s="38">
        <f t="shared" si="183"/>
        <v>44091</v>
      </c>
    </row>
    <row r="11755" spans="1:6" x14ac:dyDescent="0.25">
      <c r="A11755" t="s">
        <v>2</v>
      </c>
      <c r="B11755" t="s">
        <v>2</v>
      </c>
      <c r="C11755" t="s">
        <v>184</v>
      </c>
      <c r="D11755" s="177">
        <v>44091</v>
      </c>
      <c r="E11755">
        <v>43</v>
      </c>
      <c r="F11755" s="38">
        <f t="shared" si="183"/>
        <v>44091</v>
      </c>
    </row>
    <row r="11756" spans="1:6" x14ac:dyDescent="0.25">
      <c r="A11756" t="s">
        <v>25</v>
      </c>
      <c r="B11756" t="s">
        <v>26</v>
      </c>
      <c r="C11756" t="s">
        <v>27</v>
      </c>
      <c r="D11756" s="177">
        <v>44090</v>
      </c>
      <c r="E11756">
        <v>35</v>
      </c>
      <c r="F11756" s="38">
        <f t="shared" si="183"/>
        <v>44090</v>
      </c>
    </row>
    <row r="11757" spans="1:6" x14ac:dyDescent="0.25">
      <c r="A11757" t="s">
        <v>25</v>
      </c>
      <c r="B11757" t="s">
        <v>29</v>
      </c>
      <c r="C11757" t="s">
        <v>30</v>
      </c>
      <c r="D11757" s="177">
        <v>44090</v>
      </c>
      <c r="E11757">
        <v>86</v>
      </c>
      <c r="F11757" s="38">
        <f t="shared" si="183"/>
        <v>44090</v>
      </c>
    </row>
    <row r="11758" spans="1:6" x14ac:dyDescent="0.25">
      <c r="A11758" t="s">
        <v>25</v>
      </c>
      <c r="B11758" t="s">
        <v>25</v>
      </c>
      <c r="C11758" t="s">
        <v>31</v>
      </c>
      <c r="D11758" s="177">
        <v>44090</v>
      </c>
      <c r="E11758">
        <v>79</v>
      </c>
      <c r="F11758" s="38">
        <f t="shared" si="183"/>
        <v>44090</v>
      </c>
    </row>
    <row r="11759" spans="1:6" x14ac:dyDescent="0.25">
      <c r="A11759" t="s">
        <v>25</v>
      </c>
      <c r="B11759" t="s">
        <v>25</v>
      </c>
      <c r="C11759" t="s">
        <v>43</v>
      </c>
      <c r="D11759" s="177">
        <v>44090</v>
      </c>
      <c r="E11759">
        <v>24</v>
      </c>
      <c r="F11759" s="38">
        <f t="shared" si="183"/>
        <v>44090</v>
      </c>
    </row>
    <row r="11760" spans="1:6" x14ac:dyDescent="0.25">
      <c r="A11760" t="s">
        <v>25</v>
      </c>
      <c r="B11760" t="s">
        <v>25</v>
      </c>
      <c r="C11760" t="s">
        <v>37</v>
      </c>
      <c r="D11760" s="177">
        <v>44090</v>
      </c>
      <c r="E11760">
        <v>107</v>
      </c>
      <c r="F11760" s="38">
        <f t="shared" si="183"/>
        <v>44090</v>
      </c>
    </row>
    <row r="11761" spans="1:6" x14ac:dyDescent="0.25">
      <c r="A11761" t="s">
        <v>91</v>
      </c>
      <c r="B11761" t="s">
        <v>91</v>
      </c>
      <c r="C11761" t="s">
        <v>95</v>
      </c>
      <c r="D11761" s="177">
        <v>44090</v>
      </c>
      <c r="E11761">
        <v>17</v>
      </c>
      <c r="F11761" s="38">
        <f t="shared" si="183"/>
        <v>44090</v>
      </c>
    </row>
    <row r="11762" spans="1:6" x14ac:dyDescent="0.25">
      <c r="A11762" t="s">
        <v>264</v>
      </c>
      <c r="B11762" t="s">
        <v>81</v>
      </c>
      <c r="C11762" t="s">
        <v>82</v>
      </c>
      <c r="D11762" s="177">
        <v>44090</v>
      </c>
      <c r="E11762">
        <v>39</v>
      </c>
      <c r="F11762" s="38">
        <f t="shared" si="183"/>
        <v>44090</v>
      </c>
    </row>
    <row r="11763" spans="1:6" x14ac:dyDescent="0.25">
      <c r="A11763" t="s">
        <v>57</v>
      </c>
      <c r="B11763" t="s">
        <v>57</v>
      </c>
      <c r="C11763" t="s">
        <v>446</v>
      </c>
      <c r="D11763" s="177">
        <v>44090</v>
      </c>
      <c r="E11763">
        <v>2</v>
      </c>
      <c r="F11763" s="38">
        <f t="shared" si="183"/>
        <v>44090</v>
      </c>
    </row>
    <row r="11764" spans="1:6" x14ac:dyDescent="0.25">
      <c r="A11764" t="s">
        <v>57</v>
      </c>
      <c r="B11764" t="s">
        <v>57</v>
      </c>
      <c r="C11764" t="s">
        <v>58</v>
      </c>
      <c r="D11764" s="177">
        <v>44090</v>
      </c>
      <c r="E11764">
        <v>2</v>
      </c>
      <c r="F11764" s="38">
        <f t="shared" si="183"/>
        <v>44090</v>
      </c>
    </row>
    <row r="11765" spans="1:6" x14ac:dyDescent="0.25">
      <c r="A11765" t="s">
        <v>91</v>
      </c>
      <c r="B11765" t="s">
        <v>91</v>
      </c>
      <c r="C11765" t="s">
        <v>100</v>
      </c>
      <c r="D11765" s="177">
        <v>44090</v>
      </c>
      <c r="E11765">
        <v>133</v>
      </c>
      <c r="F11765" s="38">
        <f t="shared" si="183"/>
        <v>44090</v>
      </c>
    </row>
    <row r="11766" spans="1:6" x14ac:dyDescent="0.25">
      <c r="A11766" t="s">
        <v>91</v>
      </c>
      <c r="B11766" t="s">
        <v>91</v>
      </c>
      <c r="C11766" t="s">
        <v>97</v>
      </c>
      <c r="D11766" s="177">
        <v>44090</v>
      </c>
      <c r="E11766">
        <v>8</v>
      </c>
      <c r="F11766" s="38">
        <f t="shared" si="183"/>
        <v>44090</v>
      </c>
    </row>
    <row r="11767" spans="1:6" x14ac:dyDescent="0.25">
      <c r="A11767" t="s">
        <v>264</v>
      </c>
      <c r="B11767" t="s">
        <v>83</v>
      </c>
      <c r="C11767" t="s">
        <v>84</v>
      </c>
      <c r="D11767" s="177">
        <v>44090</v>
      </c>
      <c r="E11767">
        <v>209</v>
      </c>
      <c r="F11767" s="38">
        <f t="shared" si="183"/>
        <v>44090</v>
      </c>
    </row>
    <row r="11768" spans="1:6" x14ac:dyDescent="0.25">
      <c r="A11768" t="s">
        <v>91</v>
      </c>
      <c r="B11768" t="s">
        <v>91</v>
      </c>
      <c r="C11768" t="s">
        <v>96</v>
      </c>
      <c r="D11768" s="177">
        <v>44090</v>
      </c>
      <c r="E11768">
        <v>16</v>
      </c>
      <c r="F11768" s="38">
        <f t="shared" si="183"/>
        <v>44090</v>
      </c>
    </row>
    <row r="11769" spans="1:6" x14ac:dyDescent="0.25">
      <c r="A11769" t="s">
        <v>25</v>
      </c>
      <c r="B11769" t="s">
        <v>25</v>
      </c>
      <c r="C11769" t="s">
        <v>53</v>
      </c>
      <c r="D11769" s="177">
        <v>44090</v>
      </c>
      <c r="E11769">
        <v>70</v>
      </c>
      <c r="F11769" s="38">
        <f t="shared" si="183"/>
        <v>44090</v>
      </c>
    </row>
    <row r="11770" spans="1:6" x14ac:dyDescent="0.25">
      <c r="A11770" t="s">
        <v>263</v>
      </c>
      <c r="B11770" t="s">
        <v>199</v>
      </c>
      <c r="C11770" t="s">
        <v>77</v>
      </c>
      <c r="D11770" s="177">
        <v>44090</v>
      </c>
      <c r="E11770">
        <v>59</v>
      </c>
      <c r="F11770" s="38">
        <f t="shared" si="183"/>
        <v>44090</v>
      </c>
    </row>
    <row r="11771" spans="1:6" x14ac:dyDescent="0.25">
      <c r="A11771" t="s">
        <v>57</v>
      </c>
      <c r="B11771" t="s">
        <v>57</v>
      </c>
      <c r="C11771" t="s">
        <v>61</v>
      </c>
      <c r="D11771" s="177">
        <v>44090</v>
      </c>
      <c r="E11771">
        <v>5</v>
      </c>
      <c r="F11771" s="38">
        <f t="shared" si="183"/>
        <v>44090</v>
      </c>
    </row>
    <row r="11772" spans="1:6" x14ac:dyDescent="0.25">
      <c r="A11772" t="s">
        <v>25</v>
      </c>
      <c r="B11772" t="s">
        <v>26</v>
      </c>
      <c r="C11772" t="s">
        <v>28</v>
      </c>
      <c r="D11772" s="177">
        <v>44090</v>
      </c>
      <c r="E11772">
        <v>41</v>
      </c>
      <c r="F11772" s="38">
        <f t="shared" si="183"/>
        <v>44090</v>
      </c>
    </row>
    <row r="11773" spans="1:6" x14ac:dyDescent="0.25">
      <c r="A11773" t="s">
        <v>25</v>
      </c>
      <c r="B11773" t="s">
        <v>25</v>
      </c>
      <c r="C11773" t="s">
        <v>32</v>
      </c>
      <c r="D11773" s="177">
        <v>44090</v>
      </c>
      <c r="E11773">
        <v>99</v>
      </c>
      <c r="F11773" s="38">
        <f t="shared" si="183"/>
        <v>44090</v>
      </c>
    </row>
    <row r="11774" spans="1:6" x14ac:dyDescent="0.25">
      <c r="A11774" t="s">
        <v>18</v>
      </c>
      <c r="B11774" t="s">
        <v>19</v>
      </c>
      <c r="C11774" t="s">
        <v>20</v>
      </c>
      <c r="D11774" s="177">
        <v>44090</v>
      </c>
      <c r="E11774">
        <v>50</v>
      </c>
      <c r="F11774" s="38">
        <f t="shared" si="183"/>
        <v>44090</v>
      </c>
    </row>
    <row r="11775" spans="1:6" x14ac:dyDescent="0.25">
      <c r="A11775" t="s">
        <v>25</v>
      </c>
      <c r="B11775" t="s">
        <v>25</v>
      </c>
      <c r="C11775" t="s">
        <v>46</v>
      </c>
      <c r="D11775" s="177">
        <v>44090</v>
      </c>
      <c r="E11775">
        <v>29</v>
      </c>
      <c r="F11775" s="38">
        <f t="shared" si="183"/>
        <v>44090</v>
      </c>
    </row>
    <row r="11776" spans="1:6" x14ac:dyDescent="0.25">
      <c r="A11776" t="s">
        <v>25</v>
      </c>
      <c r="B11776" t="s">
        <v>25</v>
      </c>
      <c r="C11776" t="s">
        <v>49</v>
      </c>
      <c r="D11776" s="177">
        <v>44090</v>
      </c>
      <c r="E11776">
        <v>93</v>
      </c>
      <c r="F11776" s="38">
        <f t="shared" si="183"/>
        <v>44090</v>
      </c>
    </row>
    <row r="11777" spans="1:6" x14ac:dyDescent="0.25">
      <c r="A11777" t="s">
        <v>370</v>
      </c>
      <c r="B11777" t="s">
        <v>371</v>
      </c>
      <c r="D11777" s="177">
        <v>44090</v>
      </c>
      <c r="E11777">
        <v>2</v>
      </c>
      <c r="F11777" s="38">
        <f t="shared" si="183"/>
        <v>44090</v>
      </c>
    </row>
    <row r="11778" spans="1:6" x14ac:dyDescent="0.25">
      <c r="A11778" t="s">
        <v>25</v>
      </c>
      <c r="B11778" t="s">
        <v>25</v>
      </c>
      <c r="C11778" t="s">
        <v>36</v>
      </c>
      <c r="D11778" s="177">
        <v>44090</v>
      </c>
      <c r="E11778">
        <v>1</v>
      </c>
      <c r="F11778" s="38">
        <f t="shared" si="183"/>
        <v>44090</v>
      </c>
    </row>
    <row r="11779" spans="1:6" x14ac:dyDescent="0.25">
      <c r="A11779" t="s">
        <v>25</v>
      </c>
      <c r="B11779" t="s">
        <v>25</v>
      </c>
      <c r="C11779" t="s">
        <v>41</v>
      </c>
      <c r="D11779" s="177">
        <v>44090</v>
      </c>
      <c r="E11779">
        <v>56</v>
      </c>
      <c r="F11779" s="38">
        <f t="shared" ref="F11779:F11842" si="184">D11779</f>
        <v>44090</v>
      </c>
    </row>
    <row r="11780" spans="1:6" x14ac:dyDescent="0.25">
      <c r="A11780" t="s">
        <v>25</v>
      </c>
      <c r="B11780" t="s">
        <v>25</v>
      </c>
      <c r="C11780" t="s">
        <v>45</v>
      </c>
      <c r="D11780" s="177">
        <v>44090</v>
      </c>
      <c r="E11780">
        <v>99</v>
      </c>
      <c r="F11780" s="38">
        <f t="shared" si="184"/>
        <v>44090</v>
      </c>
    </row>
    <row r="11781" spans="1:6" x14ac:dyDescent="0.25">
      <c r="A11781" t="s">
        <v>25</v>
      </c>
      <c r="B11781" t="s">
        <v>25</v>
      </c>
      <c r="C11781" t="s">
        <v>50</v>
      </c>
      <c r="D11781" s="177">
        <v>44090</v>
      </c>
      <c r="E11781">
        <v>23</v>
      </c>
      <c r="F11781" s="38">
        <f t="shared" si="184"/>
        <v>44090</v>
      </c>
    </row>
    <row r="11782" spans="1:6" x14ac:dyDescent="0.25">
      <c r="A11782" t="s">
        <v>57</v>
      </c>
      <c r="B11782" t="s">
        <v>57</v>
      </c>
      <c r="C11782" t="s">
        <v>130</v>
      </c>
      <c r="D11782" s="177">
        <v>44090</v>
      </c>
      <c r="E11782">
        <v>23</v>
      </c>
      <c r="F11782" s="38">
        <f t="shared" si="184"/>
        <v>44090</v>
      </c>
    </row>
    <row r="11783" spans="1:6" x14ac:dyDescent="0.25">
      <c r="A11783" t="s">
        <v>57</v>
      </c>
      <c r="B11783" t="s">
        <v>57</v>
      </c>
      <c r="C11783" t="s">
        <v>62</v>
      </c>
      <c r="D11783" s="177">
        <v>44090</v>
      </c>
      <c r="E11783">
        <v>13</v>
      </c>
      <c r="F11783" s="38">
        <f t="shared" si="184"/>
        <v>44090</v>
      </c>
    </row>
    <row r="11784" spans="1:6" x14ac:dyDescent="0.25">
      <c r="A11784" t="s">
        <v>264</v>
      </c>
      <c r="B11784" t="s">
        <v>83</v>
      </c>
      <c r="C11784" t="s">
        <v>80</v>
      </c>
      <c r="D11784" s="177">
        <v>44090</v>
      </c>
      <c r="E11784">
        <v>31</v>
      </c>
      <c r="F11784" s="38">
        <f t="shared" si="184"/>
        <v>44090</v>
      </c>
    </row>
    <row r="11785" spans="1:6" x14ac:dyDescent="0.25">
      <c r="A11785" t="s">
        <v>18</v>
      </c>
      <c r="B11785" t="s">
        <v>18</v>
      </c>
      <c r="C11785" t="s">
        <v>23</v>
      </c>
      <c r="D11785" s="177">
        <v>44090</v>
      </c>
      <c r="E11785">
        <v>18</v>
      </c>
      <c r="F11785" s="38">
        <f t="shared" si="184"/>
        <v>44090</v>
      </c>
    </row>
    <row r="11786" spans="1:6" x14ac:dyDescent="0.25">
      <c r="A11786" t="s">
        <v>18</v>
      </c>
      <c r="B11786" t="s">
        <v>18</v>
      </c>
      <c r="C11786" t="s">
        <v>24</v>
      </c>
      <c r="D11786" s="177">
        <v>44090</v>
      </c>
      <c r="E11786">
        <v>59</v>
      </c>
      <c r="F11786" s="38">
        <f t="shared" si="184"/>
        <v>44090</v>
      </c>
    </row>
    <row r="11787" spans="1:6" x14ac:dyDescent="0.25">
      <c r="A11787" t="s">
        <v>25</v>
      </c>
      <c r="B11787" t="s">
        <v>25</v>
      </c>
      <c r="C11787" t="s">
        <v>39</v>
      </c>
      <c r="D11787" s="177">
        <v>44090</v>
      </c>
      <c r="E11787">
        <v>75</v>
      </c>
      <c r="F11787" s="38">
        <f t="shared" si="184"/>
        <v>44090</v>
      </c>
    </row>
    <row r="11788" spans="1:6" x14ac:dyDescent="0.25">
      <c r="A11788" t="s">
        <v>25</v>
      </c>
      <c r="B11788" t="s">
        <v>25</v>
      </c>
      <c r="C11788" t="s">
        <v>42</v>
      </c>
      <c r="D11788" s="177">
        <v>44090</v>
      </c>
      <c r="E11788">
        <v>23</v>
      </c>
      <c r="F11788" s="38">
        <f t="shared" si="184"/>
        <v>44090</v>
      </c>
    </row>
    <row r="11789" spans="1:6" x14ac:dyDescent="0.25">
      <c r="A11789" t="s">
        <v>25</v>
      </c>
      <c r="B11789" t="s">
        <v>25</v>
      </c>
      <c r="C11789" t="s">
        <v>48</v>
      </c>
      <c r="D11789" s="177">
        <v>44090</v>
      </c>
      <c r="E11789">
        <v>25</v>
      </c>
      <c r="F11789" s="38">
        <f t="shared" si="184"/>
        <v>44090</v>
      </c>
    </row>
    <row r="11790" spans="1:6" x14ac:dyDescent="0.25">
      <c r="A11790" t="s">
        <v>25</v>
      </c>
      <c r="B11790" t="s">
        <v>25</v>
      </c>
      <c r="C11790" t="s">
        <v>47</v>
      </c>
      <c r="D11790" s="177">
        <v>44090</v>
      </c>
      <c r="E11790">
        <v>74</v>
      </c>
      <c r="F11790" s="38">
        <f t="shared" si="184"/>
        <v>44090</v>
      </c>
    </row>
    <row r="11791" spans="1:6" x14ac:dyDescent="0.25">
      <c r="A11791" t="s">
        <v>264</v>
      </c>
      <c r="B11791" t="s">
        <v>83</v>
      </c>
      <c r="C11791" t="s">
        <v>181</v>
      </c>
      <c r="D11791" s="177">
        <v>44090</v>
      </c>
      <c r="E11791">
        <v>66</v>
      </c>
      <c r="F11791" s="38">
        <f t="shared" si="184"/>
        <v>44090</v>
      </c>
    </row>
    <row r="11792" spans="1:6" x14ac:dyDescent="0.25">
      <c r="A11792" t="s">
        <v>25</v>
      </c>
      <c r="B11792" t="s">
        <v>54</v>
      </c>
      <c r="C11792" t="s">
        <v>56</v>
      </c>
      <c r="D11792" s="177">
        <v>44090</v>
      </c>
      <c r="E11792">
        <v>139</v>
      </c>
      <c r="F11792" s="38">
        <f t="shared" si="184"/>
        <v>44090</v>
      </c>
    </row>
    <row r="11793" spans="1:6" x14ac:dyDescent="0.25">
      <c r="A11793" t="s">
        <v>25</v>
      </c>
      <c r="B11793" t="s">
        <v>54</v>
      </c>
      <c r="C11793" t="s">
        <v>55</v>
      </c>
      <c r="D11793" s="177">
        <v>44090</v>
      </c>
      <c r="E11793">
        <v>162</v>
      </c>
      <c r="F11793" s="38">
        <f t="shared" si="184"/>
        <v>44090</v>
      </c>
    </row>
    <row r="11794" spans="1:6" x14ac:dyDescent="0.25">
      <c r="A11794" t="s">
        <v>57</v>
      </c>
      <c r="B11794" t="s">
        <v>57</v>
      </c>
      <c r="C11794" t="s">
        <v>60</v>
      </c>
      <c r="D11794" s="177">
        <v>44090</v>
      </c>
      <c r="E11794">
        <v>7</v>
      </c>
      <c r="F11794" s="38">
        <f t="shared" si="184"/>
        <v>44090</v>
      </c>
    </row>
    <row r="11795" spans="1:6" x14ac:dyDescent="0.25">
      <c r="A11795" t="s">
        <v>57</v>
      </c>
      <c r="B11795" t="s">
        <v>57</v>
      </c>
      <c r="C11795" t="s">
        <v>63</v>
      </c>
      <c r="D11795" s="177">
        <v>44090</v>
      </c>
      <c r="E11795">
        <v>34</v>
      </c>
      <c r="F11795" s="38">
        <f t="shared" si="184"/>
        <v>44090</v>
      </c>
    </row>
    <row r="11796" spans="1:6" x14ac:dyDescent="0.25">
      <c r="A11796" t="s">
        <v>71</v>
      </c>
      <c r="B11796" t="s">
        <v>71</v>
      </c>
      <c r="C11796" t="s">
        <v>72</v>
      </c>
      <c r="D11796" s="177">
        <v>44090</v>
      </c>
      <c r="E11796">
        <v>46</v>
      </c>
      <c r="F11796" s="38">
        <f t="shared" si="184"/>
        <v>44090</v>
      </c>
    </row>
    <row r="11797" spans="1:6" x14ac:dyDescent="0.25">
      <c r="A11797" t="s">
        <v>263</v>
      </c>
      <c r="B11797" t="s">
        <v>199</v>
      </c>
      <c r="C11797" t="s">
        <v>75</v>
      </c>
      <c r="D11797" s="177">
        <v>44090</v>
      </c>
      <c r="E11797">
        <v>41</v>
      </c>
      <c r="F11797" s="38">
        <f t="shared" si="184"/>
        <v>44090</v>
      </c>
    </row>
    <row r="11798" spans="1:6" x14ac:dyDescent="0.25">
      <c r="A11798" t="s">
        <v>57</v>
      </c>
      <c r="B11798" t="s">
        <v>57</v>
      </c>
      <c r="C11798" t="s">
        <v>62</v>
      </c>
      <c r="D11798" s="177">
        <v>44089</v>
      </c>
      <c r="E11798">
        <v>1</v>
      </c>
      <c r="F11798" s="38">
        <f t="shared" si="184"/>
        <v>44089</v>
      </c>
    </row>
    <row r="11799" spans="1:6" x14ac:dyDescent="0.25">
      <c r="A11799" t="s">
        <v>57</v>
      </c>
      <c r="B11799" t="s">
        <v>57</v>
      </c>
      <c r="C11799" t="s">
        <v>61</v>
      </c>
      <c r="D11799" s="177">
        <v>44089</v>
      </c>
      <c r="E11799">
        <v>32</v>
      </c>
      <c r="F11799" s="38">
        <f t="shared" si="184"/>
        <v>44089</v>
      </c>
    </row>
    <row r="11800" spans="1:6" x14ac:dyDescent="0.25">
      <c r="A11800" t="s">
        <v>57</v>
      </c>
      <c r="B11800" t="s">
        <v>57</v>
      </c>
      <c r="C11800" t="s">
        <v>446</v>
      </c>
      <c r="D11800" s="177">
        <v>44089</v>
      </c>
      <c r="E11800">
        <v>17</v>
      </c>
      <c r="F11800" s="38">
        <f t="shared" si="184"/>
        <v>44089</v>
      </c>
    </row>
    <row r="11801" spans="1:6" x14ac:dyDescent="0.25">
      <c r="A11801" t="s">
        <v>57</v>
      </c>
      <c r="B11801" t="s">
        <v>57</v>
      </c>
      <c r="C11801" t="s">
        <v>130</v>
      </c>
      <c r="D11801" s="177">
        <v>44089</v>
      </c>
      <c r="E11801">
        <v>51</v>
      </c>
      <c r="F11801" s="38">
        <f t="shared" si="184"/>
        <v>44089</v>
      </c>
    </row>
    <row r="11802" spans="1:6" x14ac:dyDescent="0.25">
      <c r="A11802" t="s">
        <v>57</v>
      </c>
      <c r="B11802" t="s">
        <v>57</v>
      </c>
      <c r="C11802" t="s">
        <v>183</v>
      </c>
      <c r="D11802" s="177">
        <v>44089</v>
      </c>
      <c r="E11802">
        <v>30</v>
      </c>
      <c r="F11802" s="38">
        <f t="shared" si="184"/>
        <v>44089</v>
      </c>
    </row>
    <row r="11803" spans="1:6" x14ac:dyDescent="0.25">
      <c r="A11803" t="s">
        <v>57</v>
      </c>
      <c r="B11803" t="s">
        <v>57</v>
      </c>
      <c r="C11803" t="s">
        <v>58</v>
      </c>
      <c r="D11803" s="177">
        <v>44089</v>
      </c>
      <c r="E11803">
        <v>13</v>
      </c>
      <c r="F11803" s="38">
        <f t="shared" si="184"/>
        <v>44089</v>
      </c>
    </row>
    <row r="11804" spans="1:6" x14ac:dyDescent="0.25">
      <c r="A11804" t="s">
        <v>25</v>
      </c>
      <c r="B11804" t="s">
        <v>25</v>
      </c>
      <c r="C11804" t="s">
        <v>53</v>
      </c>
      <c r="D11804" s="177">
        <v>44089</v>
      </c>
      <c r="E11804">
        <v>61</v>
      </c>
      <c r="F11804" s="38">
        <f t="shared" si="184"/>
        <v>44089</v>
      </c>
    </row>
    <row r="11805" spans="1:6" x14ac:dyDescent="0.25">
      <c r="A11805" t="s">
        <v>25</v>
      </c>
      <c r="B11805" t="s">
        <v>25</v>
      </c>
      <c r="C11805" t="s">
        <v>50</v>
      </c>
      <c r="D11805" s="177">
        <v>44089</v>
      </c>
      <c r="E11805">
        <v>26</v>
      </c>
      <c r="F11805" s="38">
        <f t="shared" si="184"/>
        <v>44089</v>
      </c>
    </row>
    <row r="11806" spans="1:6" x14ac:dyDescent="0.25">
      <c r="A11806" t="s">
        <v>25</v>
      </c>
      <c r="B11806" t="s">
        <v>25</v>
      </c>
      <c r="C11806" t="s">
        <v>45</v>
      </c>
      <c r="D11806" s="177">
        <v>44089</v>
      </c>
      <c r="E11806">
        <v>82</v>
      </c>
      <c r="F11806" s="38">
        <f t="shared" si="184"/>
        <v>44089</v>
      </c>
    </row>
    <row r="11807" spans="1:6" x14ac:dyDescent="0.25">
      <c r="A11807" t="s">
        <v>25</v>
      </c>
      <c r="B11807" t="s">
        <v>25</v>
      </c>
      <c r="C11807" t="s">
        <v>46</v>
      </c>
      <c r="D11807" s="177">
        <v>44089</v>
      </c>
      <c r="E11807">
        <v>45</v>
      </c>
      <c r="F11807" s="38">
        <f t="shared" si="184"/>
        <v>44089</v>
      </c>
    </row>
    <row r="11808" spans="1:6" x14ac:dyDescent="0.25">
      <c r="A11808" t="s">
        <v>25</v>
      </c>
      <c r="B11808" t="s">
        <v>25</v>
      </c>
      <c r="C11808" t="s">
        <v>41</v>
      </c>
      <c r="D11808" s="177">
        <v>44089</v>
      </c>
      <c r="E11808">
        <v>30</v>
      </c>
      <c r="F11808" s="38">
        <f t="shared" si="184"/>
        <v>44089</v>
      </c>
    </row>
    <row r="11809" spans="1:6" x14ac:dyDescent="0.25">
      <c r="A11809" t="s">
        <v>25</v>
      </c>
      <c r="B11809" t="s">
        <v>25</v>
      </c>
      <c r="C11809" t="s">
        <v>37</v>
      </c>
      <c r="D11809" s="177">
        <v>44089</v>
      </c>
      <c r="E11809">
        <v>105</v>
      </c>
      <c r="F11809" s="38">
        <f t="shared" si="184"/>
        <v>44089</v>
      </c>
    </row>
    <row r="11810" spans="1:6" x14ac:dyDescent="0.25">
      <c r="A11810" t="s">
        <v>25</v>
      </c>
      <c r="B11810" t="s">
        <v>25</v>
      </c>
      <c r="C11810" t="s">
        <v>34</v>
      </c>
      <c r="D11810" s="177">
        <v>44089</v>
      </c>
      <c r="E11810">
        <v>72</v>
      </c>
      <c r="F11810" s="38">
        <f t="shared" si="184"/>
        <v>44089</v>
      </c>
    </row>
    <row r="11811" spans="1:6" x14ac:dyDescent="0.25">
      <c r="A11811" t="s">
        <v>25</v>
      </c>
      <c r="B11811" t="s">
        <v>29</v>
      </c>
      <c r="C11811" t="s">
        <v>30</v>
      </c>
      <c r="D11811" s="177">
        <v>44089</v>
      </c>
      <c r="E11811">
        <v>92</v>
      </c>
      <c r="F11811" s="38">
        <f t="shared" si="184"/>
        <v>44089</v>
      </c>
    </row>
    <row r="11812" spans="1:6" x14ac:dyDescent="0.25">
      <c r="A11812" t="s">
        <v>25</v>
      </c>
      <c r="B11812" t="s">
        <v>25</v>
      </c>
      <c r="C11812" t="s">
        <v>32</v>
      </c>
      <c r="D11812" s="177">
        <v>44089</v>
      </c>
      <c r="E11812">
        <v>109</v>
      </c>
      <c r="F11812" s="38">
        <f t="shared" si="184"/>
        <v>44089</v>
      </c>
    </row>
    <row r="11813" spans="1:6" x14ac:dyDescent="0.25">
      <c r="A11813" t="s">
        <v>91</v>
      </c>
      <c r="B11813" t="s">
        <v>91</v>
      </c>
      <c r="C11813" t="s">
        <v>93</v>
      </c>
      <c r="D11813" s="177">
        <v>44089</v>
      </c>
      <c r="E11813">
        <v>1</v>
      </c>
      <c r="F11813" s="38">
        <f t="shared" si="184"/>
        <v>44089</v>
      </c>
    </row>
    <row r="11814" spans="1:6" x14ac:dyDescent="0.25">
      <c r="A11814" t="s">
        <v>91</v>
      </c>
      <c r="B11814" t="s">
        <v>91</v>
      </c>
      <c r="C11814" t="s">
        <v>92</v>
      </c>
      <c r="D11814" s="177">
        <v>44089</v>
      </c>
      <c r="E11814">
        <v>10</v>
      </c>
      <c r="F11814" s="38">
        <f t="shared" si="184"/>
        <v>44089</v>
      </c>
    </row>
    <row r="11815" spans="1:6" x14ac:dyDescent="0.25">
      <c r="A11815" t="s">
        <v>91</v>
      </c>
      <c r="B11815" t="s">
        <v>91</v>
      </c>
      <c r="C11815" t="s">
        <v>99</v>
      </c>
      <c r="D11815" s="177">
        <v>44089</v>
      </c>
      <c r="E11815">
        <v>18</v>
      </c>
      <c r="F11815" s="38">
        <f t="shared" si="184"/>
        <v>44089</v>
      </c>
    </row>
    <row r="11816" spans="1:6" x14ac:dyDescent="0.25">
      <c r="A11816" t="s">
        <v>57</v>
      </c>
      <c r="B11816" t="s">
        <v>57</v>
      </c>
      <c r="C11816" t="s">
        <v>63</v>
      </c>
      <c r="D11816" s="177">
        <v>44089</v>
      </c>
      <c r="E11816">
        <v>15</v>
      </c>
      <c r="F11816" s="38">
        <f t="shared" si="184"/>
        <v>44089</v>
      </c>
    </row>
    <row r="11817" spans="1:6" x14ac:dyDescent="0.25">
      <c r="A11817" t="s">
        <v>263</v>
      </c>
      <c r="B11817" t="s">
        <v>199</v>
      </c>
      <c r="C11817" t="s">
        <v>77</v>
      </c>
      <c r="D11817" s="177">
        <v>44089</v>
      </c>
      <c r="E11817">
        <v>34</v>
      </c>
      <c r="F11817" s="38">
        <f t="shared" si="184"/>
        <v>44089</v>
      </c>
    </row>
    <row r="11818" spans="1:6" x14ac:dyDescent="0.25">
      <c r="A11818" t="s">
        <v>25</v>
      </c>
      <c r="B11818" t="s">
        <v>54</v>
      </c>
      <c r="C11818" t="s">
        <v>56</v>
      </c>
      <c r="D11818" s="177">
        <v>44089</v>
      </c>
      <c r="E11818">
        <v>213</v>
      </c>
      <c r="F11818" s="38">
        <f t="shared" si="184"/>
        <v>44089</v>
      </c>
    </row>
    <row r="11819" spans="1:6" x14ac:dyDescent="0.25">
      <c r="A11819" t="s">
        <v>25</v>
      </c>
      <c r="B11819" t="s">
        <v>25</v>
      </c>
      <c r="C11819" t="s">
        <v>49</v>
      </c>
      <c r="D11819" s="177">
        <v>44089</v>
      </c>
      <c r="E11819">
        <v>103</v>
      </c>
      <c r="F11819" s="38">
        <f t="shared" si="184"/>
        <v>44089</v>
      </c>
    </row>
    <row r="11820" spans="1:6" x14ac:dyDescent="0.25">
      <c r="A11820" t="s">
        <v>25</v>
      </c>
      <c r="B11820" t="s">
        <v>25</v>
      </c>
      <c r="C11820" t="s">
        <v>48</v>
      </c>
      <c r="D11820" s="177">
        <v>44089</v>
      </c>
      <c r="E11820">
        <v>27</v>
      </c>
      <c r="F11820" s="38">
        <f t="shared" si="184"/>
        <v>44089</v>
      </c>
    </row>
    <row r="11821" spans="1:6" x14ac:dyDescent="0.25">
      <c r="A11821" t="s">
        <v>25</v>
      </c>
      <c r="B11821" t="s">
        <v>25</v>
      </c>
      <c r="C11821" t="s">
        <v>186</v>
      </c>
      <c r="D11821" s="177">
        <v>44089</v>
      </c>
      <c r="E11821">
        <v>1</v>
      </c>
      <c r="F11821" s="38">
        <f t="shared" si="184"/>
        <v>44089</v>
      </c>
    </row>
    <row r="11822" spans="1:6" x14ac:dyDescent="0.25">
      <c r="A11822" t="s">
        <v>25</v>
      </c>
      <c r="B11822" t="s">
        <v>25</v>
      </c>
      <c r="C11822" t="s">
        <v>43</v>
      </c>
      <c r="D11822" s="177">
        <v>44089</v>
      </c>
      <c r="E11822">
        <v>41</v>
      </c>
      <c r="F11822" s="38">
        <f t="shared" si="184"/>
        <v>44089</v>
      </c>
    </row>
    <row r="11823" spans="1:6" x14ac:dyDescent="0.25">
      <c r="A11823" t="s">
        <v>25</v>
      </c>
      <c r="B11823" t="s">
        <v>25</v>
      </c>
      <c r="C11823" t="s">
        <v>42</v>
      </c>
      <c r="D11823" s="177">
        <v>44089</v>
      </c>
      <c r="E11823">
        <v>22</v>
      </c>
      <c r="F11823" s="38">
        <f t="shared" si="184"/>
        <v>44089</v>
      </c>
    </row>
    <row r="11824" spans="1:6" x14ac:dyDescent="0.25">
      <c r="A11824" t="s">
        <v>25</v>
      </c>
      <c r="B11824" t="s">
        <v>25</v>
      </c>
      <c r="C11824" t="s">
        <v>39</v>
      </c>
      <c r="D11824" s="177">
        <v>44089</v>
      </c>
      <c r="E11824">
        <v>80</v>
      </c>
      <c r="F11824" s="38">
        <f t="shared" si="184"/>
        <v>44089</v>
      </c>
    </row>
    <row r="11825" spans="1:6" x14ac:dyDescent="0.25">
      <c r="A11825" t="s">
        <v>25</v>
      </c>
      <c r="B11825" t="s">
        <v>25</v>
      </c>
      <c r="C11825" t="s">
        <v>31</v>
      </c>
      <c r="D11825" s="177">
        <v>44089</v>
      </c>
      <c r="E11825">
        <v>47</v>
      </c>
      <c r="F11825" s="38">
        <f t="shared" si="184"/>
        <v>44089</v>
      </c>
    </row>
    <row r="11826" spans="1:6" x14ac:dyDescent="0.25">
      <c r="A11826" t="s">
        <v>25</v>
      </c>
      <c r="B11826" t="s">
        <v>26</v>
      </c>
      <c r="C11826" t="s">
        <v>27</v>
      </c>
      <c r="D11826" s="177">
        <v>44089</v>
      </c>
      <c r="E11826">
        <v>35</v>
      </c>
      <c r="F11826" s="38">
        <f t="shared" si="184"/>
        <v>44089</v>
      </c>
    </row>
    <row r="11827" spans="1:6" x14ac:dyDescent="0.25">
      <c r="A11827" t="s">
        <v>18</v>
      </c>
      <c r="B11827" t="s">
        <v>18</v>
      </c>
      <c r="C11827" t="s">
        <v>24</v>
      </c>
      <c r="D11827" s="177">
        <v>44089</v>
      </c>
      <c r="E11827">
        <v>58</v>
      </c>
      <c r="F11827" s="38">
        <f t="shared" si="184"/>
        <v>44089</v>
      </c>
    </row>
    <row r="11828" spans="1:6" x14ac:dyDescent="0.25">
      <c r="A11828" t="s">
        <v>25</v>
      </c>
      <c r="B11828" t="s">
        <v>25</v>
      </c>
      <c r="C11828" t="s">
        <v>38</v>
      </c>
      <c r="D11828" s="177">
        <v>44089</v>
      </c>
      <c r="E11828">
        <v>22</v>
      </c>
      <c r="F11828" s="38">
        <f t="shared" si="184"/>
        <v>44089</v>
      </c>
    </row>
    <row r="11829" spans="1:6" x14ac:dyDescent="0.25">
      <c r="A11829" t="s">
        <v>18</v>
      </c>
      <c r="B11829" t="s">
        <v>18</v>
      </c>
      <c r="C11829" t="s">
        <v>23</v>
      </c>
      <c r="D11829" s="177">
        <v>44089</v>
      </c>
      <c r="E11829">
        <v>21</v>
      </c>
      <c r="F11829" s="38">
        <f t="shared" si="184"/>
        <v>44089</v>
      </c>
    </row>
    <row r="11830" spans="1:6" x14ac:dyDescent="0.25">
      <c r="A11830" t="s">
        <v>71</v>
      </c>
      <c r="B11830" t="s">
        <v>71</v>
      </c>
      <c r="C11830" t="s">
        <v>72</v>
      </c>
      <c r="D11830" s="177">
        <v>44089</v>
      </c>
      <c r="E11830">
        <v>84</v>
      </c>
      <c r="F11830" s="38">
        <f t="shared" si="184"/>
        <v>44089</v>
      </c>
    </row>
    <row r="11831" spans="1:6" x14ac:dyDescent="0.25">
      <c r="A11831" t="s">
        <v>25</v>
      </c>
      <c r="B11831" t="s">
        <v>54</v>
      </c>
      <c r="C11831" t="s">
        <v>55</v>
      </c>
      <c r="D11831" s="177">
        <v>44089</v>
      </c>
      <c r="E11831">
        <v>154</v>
      </c>
      <c r="F11831" s="38">
        <f t="shared" si="184"/>
        <v>44089</v>
      </c>
    </row>
    <row r="11832" spans="1:6" x14ac:dyDescent="0.25">
      <c r="A11832" t="s">
        <v>25</v>
      </c>
      <c r="B11832" t="s">
        <v>54</v>
      </c>
      <c r="C11832" t="s">
        <v>187</v>
      </c>
      <c r="D11832" s="177">
        <v>44089</v>
      </c>
      <c r="E11832">
        <v>1</v>
      </c>
      <c r="F11832" s="38">
        <f t="shared" si="184"/>
        <v>44089</v>
      </c>
    </row>
    <row r="11833" spans="1:6" x14ac:dyDescent="0.25">
      <c r="A11833" t="s">
        <v>264</v>
      </c>
      <c r="B11833" t="s">
        <v>81</v>
      </c>
      <c r="C11833" t="s">
        <v>82</v>
      </c>
      <c r="D11833" s="177">
        <v>44089</v>
      </c>
      <c r="E11833">
        <v>32</v>
      </c>
      <c r="F11833" s="38">
        <f t="shared" si="184"/>
        <v>44089</v>
      </c>
    </row>
    <row r="11834" spans="1:6" x14ac:dyDescent="0.25">
      <c r="A11834" t="s">
        <v>264</v>
      </c>
      <c r="B11834" t="s">
        <v>83</v>
      </c>
      <c r="C11834" t="s">
        <v>181</v>
      </c>
      <c r="D11834" s="177">
        <v>44089</v>
      </c>
      <c r="E11834">
        <v>69</v>
      </c>
      <c r="F11834" s="38">
        <f t="shared" si="184"/>
        <v>44089</v>
      </c>
    </row>
    <row r="11835" spans="1:6" x14ac:dyDescent="0.25">
      <c r="A11835" t="s">
        <v>91</v>
      </c>
      <c r="B11835" t="s">
        <v>91</v>
      </c>
      <c r="C11835" t="s">
        <v>102</v>
      </c>
      <c r="D11835" s="177">
        <v>44089</v>
      </c>
      <c r="E11835">
        <v>22</v>
      </c>
      <c r="F11835" s="38">
        <f t="shared" si="184"/>
        <v>44089</v>
      </c>
    </row>
    <row r="11836" spans="1:6" x14ac:dyDescent="0.25">
      <c r="A11836" t="s">
        <v>263</v>
      </c>
      <c r="B11836" t="s">
        <v>199</v>
      </c>
      <c r="C11836" t="s">
        <v>75</v>
      </c>
      <c r="D11836" s="177">
        <v>44089</v>
      </c>
      <c r="E11836">
        <v>40</v>
      </c>
      <c r="F11836" s="38">
        <f t="shared" si="184"/>
        <v>44089</v>
      </c>
    </row>
    <row r="11837" spans="1:6" x14ac:dyDescent="0.25">
      <c r="A11837" t="s">
        <v>264</v>
      </c>
      <c r="B11837" t="s">
        <v>83</v>
      </c>
      <c r="C11837" t="s">
        <v>84</v>
      </c>
      <c r="D11837" s="177">
        <v>44089</v>
      </c>
      <c r="E11837">
        <v>182</v>
      </c>
      <c r="F11837" s="38">
        <f t="shared" si="184"/>
        <v>44089</v>
      </c>
    </row>
    <row r="11838" spans="1:6" x14ac:dyDescent="0.25">
      <c r="A11838" t="s">
        <v>264</v>
      </c>
      <c r="B11838" t="s">
        <v>83</v>
      </c>
      <c r="C11838" t="s">
        <v>80</v>
      </c>
      <c r="D11838" s="177">
        <v>44089</v>
      </c>
      <c r="E11838">
        <v>30</v>
      </c>
      <c r="F11838" s="38">
        <f t="shared" si="184"/>
        <v>44089</v>
      </c>
    </row>
    <row r="11839" spans="1:6" x14ac:dyDescent="0.25">
      <c r="A11839" t="s">
        <v>91</v>
      </c>
      <c r="B11839" t="s">
        <v>91</v>
      </c>
      <c r="C11839" t="s">
        <v>100</v>
      </c>
      <c r="D11839" s="177">
        <v>44089</v>
      </c>
      <c r="E11839">
        <v>91</v>
      </c>
      <c r="F11839" s="38">
        <f t="shared" si="184"/>
        <v>44089</v>
      </c>
    </row>
    <row r="11840" spans="1:6" x14ac:dyDescent="0.25">
      <c r="A11840" t="s">
        <v>91</v>
      </c>
      <c r="B11840" t="s">
        <v>91</v>
      </c>
      <c r="C11840" t="s">
        <v>101</v>
      </c>
      <c r="D11840" s="177">
        <v>44089</v>
      </c>
      <c r="E11840">
        <v>91</v>
      </c>
      <c r="F11840" s="38">
        <f t="shared" si="184"/>
        <v>44089</v>
      </c>
    </row>
    <row r="11841" spans="1:6" x14ac:dyDescent="0.25">
      <c r="A11841" t="s">
        <v>25</v>
      </c>
      <c r="B11841" t="s">
        <v>25</v>
      </c>
      <c r="C11841" t="s">
        <v>36</v>
      </c>
      <c r="D11841" s="177">
        <v>44089</v>
      </c>
      <c r="E11841">
        <v>24</v>
      </c>
      <c r="F11841" s="38">
        <f t="shared" si="184"/>
        <v>44089</v>
      </c>
    </row>
    <row r="11842" spans="1:6" x14ac:dyDescent="0.25">
      <c r="A11842" t="s">
        <v>25</v>
      </c>
      <c r="B11842" t="s">
        <v>25</v>
      </c>
      <c r="C11842" t="s">
        <v>47</v>
      </c>
      <c r="D11842" s="177">
        <v>44089</v>
      </c>
      <c r="E11842">
        <v>81</v>
      </c>
      <c r="F11842" s="38">
        <f t="shared" si="184"/>
        <v>44089</v>
      </c>
    </row>
    <row r="11843" spans="1:6" x14ac:dyDescent="0.25">
      <c r="A11843" t="s">
        <v>18</v>
      </c>
      <c r="B11843" t="s">
        <v>19</v>
      </c>
      <c r="C11843" t="s">
        <v>20</v>
      </c>
      <c r="D11843" s="177">
        <v>44089</v>
      </c>
      <c r="E11843">
        <v>45</v>
      </c>
      <c r="F11843" s="38">
        <f t="shared" ref="F11843:F11906" si="185">D11843</f>
        <v>44089</v>
      </c>
    </row>
    <row r="11844" spans="1:6" x14ac:dyDescent="0.25">
      <c r="A11844" t="s">
        <v>25</v>
      </c>
      <c r="B11844" t="s">
        <v>25</v>
      </c>
      <c r="C11844" t="s">
        <v>48</v>
      </c>
      <c r="D11844" s="177">
        <v>44088</v>
      </c>
      <c r="E11844">
        <v>2</v>
      </c>
      <c r="F11844" s="38">
        <f t="shared" si="185"/>
        <v>44088</v>
      </c>
    </row>
    <row r="11845" spans="1:6" x14ac:dyDescent="0.25">
      <c r="A11845" t="s">
        <v>25</v>
      </c>
      <c r="B11845" t="s">
        <v>25</v>
      </c>
      <c r="C11845" t="s">
        <v>186</v>
      </c>
      <c r="D11845" s="177">
        <v>44088</v>
      </c>
      <c r="E11845">
        <v>1</v>
      </c>
      <c r="F11845" s="38">
        <f t="shared" si="185"/>
        <v>44088</v>
      </c>
    </row>
    <row r="11846" spans="1:6" x14ac:dyDescent="0.25">
      <c r="A11846" t="s">
        <v>25</v>
      </c>
      <c r="B11846" t="s">
        <v>25</v>
      </c>
      <c r="C11846" t="s">
        <v>41</v>
      </c>
      <c r="D11846" s="177">
        <v>44088</v>
      </c>
      <c r="E11846">
        <v>27</v>
      </c>
      <c r="F11846" s="38">
        <f t="shared" si="185"/>
        <v>44088</v>
      </c>
    </row>
    <row r="11847" spans="1:6" x14ac:dyDescent="0.25">
      <c r="A11847" t="s">
        <v>25</v>
      </c>
      <c r="B11847" t="s">
        <v>25</v>
      </c>
      <c r="C11847" t="s">
        <v>42</v>
      </c>
      <c r="D11847" s="177">
        <v>44088</v>
      </c>
      <c r="E11847">
        <v>30</v>
      </c>
      <c r="F11847" s="38">
        <f t="shared" si="185"/>
        <v>44088</v>
      </c>
    </row>
    <row r="11848" spans="1:6" x14ac:dyDescent="0.25">
      <c r="A11848" t="s">
        <v>25</v>
      </c>
      <c r="B11848" t="s">
        <v>25</v>
      </c>
      <c r="C11848" t="s">
        <v>39</v>
      </c>
      <c r="D11848" s="177">
        <v>44088</v>
      </c>
      <c r="E11848">
        <v>59</v>
      </c>
      <c r="F11848" s="38">
        <f t="shared" si="185"/>
        <v>44088</v>
      </c>
    </row>
    <row r="11849" spans="1:6" x14ac:dyDescent="0.25">
      <c r="A11849" t="s">
        <v>264</v>
      </c>
      <c r="B11849" t="s">
        <v>83</v>
      </c>
      <c r="C11849" t="s">
        <v>179</v>
      </c>
      <c r="D11849" s="177">
        <v>44088</v>
      </c>
      <c r="E11849">
        <v>50</v>
      </c>
      <c r="F11849" s="38">
        <f t="shared" si="185"/>
        <v>44088</v>
      </c>
    </row>
    <row r="11850" spans="1:6" x14ac:dyDescent="0.25">
      <c r="A11850" t="s">
        <v>264</v>
      </c>
      <c r="B11850" t="s">
        <v>83</v>
      </c>
      <c r="C11850" t="s">
        <v>181</v>
      </c>
      <c r="D11850" s="177">
        <v>44088</v>
      </c>
      <c r="E11850">
        <v>29</v>
      </c>
      <c r="F11850" s="38">
        <f t="shared" si="185"/>
        <v>44088</v>
      </c>
    </row>
    <row r="11851" spans="1:6" x14ac:dyDescent="0.25">
      <c r="A11851" t="s">
        <v>263</v>
      </c>
      <c r="B11851" t="s">
        <v>199</v>
      </c>
      <c r="C11851" t="s">
        <v>77</v>
      </c>
      <c r="D11851" s="177">
        <v>44088</v>
      </c>
      <c r="E11851">
        <v>68</v>
      </c>
      <c r="F11851" s="38">
        <f t="shared" si="185"/>
        <v>44088</v>
      </c>
    </row>
    <row r="11852" spans="1:6" x14ac:dyDescent="0.25">
      <c r="A11852" t="s">
        <v>71</v>
      </c>
      <c r="B11852" t="s">
        <v>71</v>
      </c>
      <c r="C11852" t="s">
        <v>72</v>
      </c>
      <c r="D11852" s="177">
        <v>44088</v>
      </c>
      <c r="E11852">
        <v>75</v>
      </c>
      <c r="F11852" s="38">
        <f t="shared" si="185"/>
        <v>44088</v>
      </c>
    </row>
    <row r="11853" spans="1:6" x14ac:dyDescent="0.25">
      <c r="A11853" t="s">
        <v>57</v>
      </c>
      <c r="B11853" t="s">
        <v>57</v>
      </c>
      <c r="C11853" t="s">
        <v>63</v>
      </c>
      <c r="D11853" s="177">
        <v>44088</v>
      </c>
      <c r="E11853">
        <v>5</v>
      </c>
      <c r="F11853" s="38">
        <f t="shared" si="185"/>
        <v>44088</v>
      </c>
    </row>
    <row r="11854" spans="1:6" x14ac:dyDescent="0.25">
      <c r="A11854" t="s">
        <v>57</v>
      </c>
      <c r="B11854" t="s">
        <v>57</v>
      </c>
      <c r="C11854" t="s">
        <v>130</v>
      </c>
      <c r="D11854" s="177">
        <v>44088</v>
      </c>
      <c r="E11854">
        <v>34</v>
      </c>
      <c r="F11854" s="38">
        <f t="shared" si="185"/>
        <v>44088</v>
      </c>
    </row>
    <row r="11855" spans="1:6" x14ac:dyDescent="0.25">
      <c r="A11855" t="s">
        <v>25</v>
      </c>
      <c r="B11855" t="s">
        <v>54</v>
      </c>
      <c r="C11855" t="s">
        <v>56</v>
      </c>
      <c r="D11855" s="177">
        <v>44088</v>
      </c>
      <c r="E11855">
        <v>94</v>
      </c>
      <c r="F11855" s="38">
        <f t="shared" si="185"/>
        <v>44088</v>
      </c>
    </row>
    <row r="11856" spans="1:6" x14ac:dyDescent="0.25">
      <c r="A11856" t="s">
        <v>25</v>
      </c>
      <c r="B11856" t="s">
        <v>54</v>
      </c>
      <c r="C11856" t="s">
        <v>55</v>
      </c>
      <c r="D11856" s="177">
        <v>44088</v>
      </c>
      <c r="E11856">
        <v>156</v>
      </c>
      <c r="F11856" s="38">
        <f t="shared" si="185"/>
        <v>44088</v>
      </c>
    </row>
    <row r="11857" spans="1:6" x14ac:dyDescent="0.25">
      <c r="A11857" t="s">
        <v>91</v>
      </c>
      <c r="B11857" t="s">
        <v>91</v>
      </c>
      <c r="C11857" t="s">
        <v>101</v>
      </c>
      <c r="D11857" s="177">
        <v>44088</v>
      </c>
      <c r="E11857">
        <v>30</v>
      </c>
      <c r="F11857" s="38">
        <f t="shared" si="185"/>
        <v>44088</v>
      </c>
    </row>
    <row r="11858" spans="1:6" x14ac:dyDescent="0.25">
      <c r="A11858" t="s">
        <v>91</v>
      </c>
      <c r="B11858" t="s">
        <v>91</v>
      </c>
      <c r="C11858" t="s">
        <v>98</v>
      </c>
      <c r="D11858" s="177">
        <v>44088</v>
      </c>
      <c r="E11858">
        <v>45</v>
      </c>
      <c r="F11858" s="38">
        <f t="shared" si="185"/>
        <v>44088</v>
      </c>
    </row>
    <row r="11859" spans="1:6" x14ac:dyDescent="0.25">
      <c r="A11859" t="s">
        <v>57</v>
      </c>
      <c r="B11859" t="s">
        <v>57</v>
      </c>
      <c r="C11859" t="s">
        <v>183</v>
      </c>
      <c r="D11859" s="177">
        <v>44088</v>
      </c>
      <c r="E11859">
        <v>30</v>
      </c>
      <c r="F11859" s="38">
        <f t="shared" si="185"/>
        <v>44088</v>
      </c>
    </row>
    <row r="11860" spans="1:6" x14ac:dyDescent="0.25">
      <c r="A11860" t="s">
        <v>57</v>
      </c>
      <c r="B11860" t="s">
        <v>57</v>
      </c>
      <c r="C11860" t="s">
        <v>446</v>
      </c>
      <c r="D11860" s="177">
        <v>44088</v>
      </c>
      <c r="E11860">
        <v>19</v>
      </c>
      <c r="F11860" s="38">
        <f t="shared" si="185"/>
        <v>44088</v>
      </c>
    </row>
    <row r="11861" spans="1:6" x14ac:dyDescent="0.25">
      <c r="A11861" t="s">
        <v>57</v>
      </c>
      <c r="B11861" t="s">
        <v>57</v>
      </c>
      <c r="C11861" t="s">
        <v>62</v>
      </c>
      <c r="D11861" s="177">
        <v>44088</v>
      </c>
      <c r="E11861">
        <v>38</v>
      </c>
      <c r="F11861" s="38">
        <f t="shared" si="185"/>
        <v>44088</v>
      </c>
    </row>
    <row r="11862" spans="1:6" x14ac:dyDescent="0.25">
      <c r="A11862" t="s">
        <v>263</v>
      </c>
      <c r="B11862" t="s">
        <v>199</v>
      </c>
      <c r="C11862" t="s">
        <v>75</v>
      </c>
      <c r="D11862" s="177">
        <v>44088</v>
      </c>
      <c r="E11862">
        <v>46</v>
      </c>
      <c r="F11862" s="38">
        <f t="shared" si="185"/>
        <v>44088</v>
      </c>
    </row>
    <row r="11863" spans="1:6" x14ac:dyDescent="0.25">
      <c r="A11863" t="s">
        <v>25</v>
      </c>
      <c r="B11863" t="s">
        <v>29</v>
      </c>
      <c r="C11863" t="s">
        <v>30</v>
      </c>
      <c r="D11863" s="177">
        <v>44088</v>
      </c>
      <c r="E11863">
        <v>78</v>
      </c>
      <c r="F11863" s="38">
        <f t="shared" si="185"/>
        <v>44088</v>
      </c>
    </row>
    <row r="11864" spans="1:6" x14ac:dyDescent="0.25">
      <c r="A11864" t="s">
        <v>18</v>
      </c>
      <c r="B11864" t="s">
        <v>18</v>
      </c>
      <c r="C11864" t="s">
        <v>24</v>
      </c>
      <c r="D11864" s="177">
        <v>44088</v>
      </c>
      <c r="E11864">
        <v>60</v>
      </c>
      <c r="F11864" s="38">
        <f t="shared" si="185"/>
        <v>44088</v>
      </c>
    </row>
    <row r="11865" spans="1:6" x14ac:dyDescent="0.25">
      <c r="A11865" t="s">
        <v>25</v>
      </c>
      <c r="B11865" t="s">
        <v>25</v>
      </c>
      <c r="C11865" t="s">
        <v>37</v>
      </c>
      <c r="D11865" s="177">
        <v>44088</v>
      </c>
      <c r="E11865">
        <v>107</v>
      </c>
      <c r="F11865" s="38">
        <f t="shared" si="185"/>
        <v>44088</v>
      </c>
    </row>
    <row r="11866" spans="1:6" x14ac:dyDescent="0.25">
      <c r="A11866" t="s">
        <v>25</v>
      </c>
      <c r="B11866" t="s">
        <v>25</v>
      </c>
      <c r="C11866" t="s">
        <v>34</v>
      </c>
      <c r="D11866" s="177">
        <v>44088</v>
      </c>
      <c r="E11866">
        <v>73</v>
      </c>
      <c r="F11866" s="38">
        <f t="shared" si="185"/>
        <v>44088</v>
      </c>
    </row>
    <row r="11867" spans="1:6" x14ac:dyDescent="0.25">
      <c r="A11867" t="s">
        <v>25</v>
      </c>
      <c r="B11867" t="s">
        <v>25</v>
      </c>
      <c r="C11867" t="s">
        <v>36</v>
      </c>
      <c r="D11867" s="177">
        <v>44088</v>
      </c>
      <c r="E11867">
        <v>55</v>
      </c>
      <c r="F11867" s="38">
        <f t="shared" si="185"/>
        <v>44088</v>
      </c>
    </row>
    <row r="11868" spans="1:6" x14ac:dyDescent="0.25">
      <c r="A11868" t="s">
        <v>25</v>
      </c>
      <c r="B11868" t="s">
        <v>25</v>
      </c>
      <c r="C11868" t="s">
        <v>50</v>
      </c>
      <c r="D11868" s="177">
        <v>44088</v>
      </c>
      <c r="E11868">
        <v>28</v>
      </c>
      <c r="F11868" s="38">
        <f t="shared" si="185"/>
        <v>44088</v>
      </c>
    </row>
    <row r="11869" spans="1:6" x14ac:dyDescent="0.25">
      <c r="A11869" t="s">
        <v>25</v>
      </c>
      <c r="B11869" t="s">
        <v>25</v>
      </c>
      <c r="C11869" t="s">
        <v>47</v>
      </c>
      <c r="D11869" s="177">
        <v>44088</v>
      </c>
      <c r="E11869">
        <v>46</v>
      </c>
      <c r="F11869" s="38">
        <f t="shared" si="185"/>
        <v>44088</v>
      </c>
    </row>
    <row r="11870" spans="1:6" x14ac:dyDescent="0.25">
      <c r="A11870" t="s">
        <v>25</v>
      </c>
      <c r="B11870" t="s">
        <v>25</v>
      </c>
      <c r="C11870" t="s">
        <v>45</v>
      </c>
      <c r="D11870" s="177">
        <v>44088</v>
      </c>
      <c r="E11870">
        <v>63</v>
      </c>
      <c r="F11870" s="38">
        <f t="shared" si="185"/>
        <v>44088</v>
      </c>
    </row>
    <row r="11871" spans="1:6" x14ac:dyDescent="0.25">
      <c r="A11871" t="s">
        <v>25</v>
      </c>
      <c r="B11871" t="s">
        <v>25</v>
      </c>
      <c r="C11871" t="s">
        <v>32</v>
      </c>
      <c r="D11871" s="177">
        <v>44088</v>
      </c>
      <c r="E11871">
        <v>58</v>
      </c>
      <c r="F11871" s="38">
        <f t="shared" si="185"/>
        <v>44088</v>
      </c>
    </row>
    <row r="11872" spans="1:6" x14ac:dyDescent="0.25">
      <c r="A11872" t="s">
        <v>18</v>
      </c>
      <c r="B11872" t="s">
        <v>19</v>
      </c>
      <c r="C11872" t="s">
        <v>20</v>
      </c>
      <c r="D11872" s="177">
        <v>44088</v>
      </c>
      <c r="E11872">
        <v>46</v>
      </c>
      <c r="F11872" s="38">
        <f t="shared" si="185"/>
        <v>44088</v>
      </c>
    </row>
    <row r="11873" spans="1:6" x14ac:dyDescent="0.25">
      <c r="A11873" t="s">
        <v>18</v>
      </c>
      <c r="B11873" t="s">
        <v>18</v>
      </c>
      <c r="C11873" t="s">
        <v>23</v>
      </c>
      <c r="D11873" s="177">
        <v>44088</v>
      </c>
      <c r="E11873">
        <v>13</v>
      </c>
      <c r="F11873" s="38">
        <f t="shared" si="185"/>
        <v>44088</v>
      </c>
    </row>
    <row r="11874" spans="1:6" x14ac:dyDescent="0.25">
      <c r="A11874" t="s">
        <v>25</v>
      </c>
      <c r="B11874" t="s">
        <v>25</v>
      </c>
      <c r="C11874" t="s">
        <v>46</v>
      </c>
      <c r="D11874" s="177">
        <v>44088</v>
      </c>
      <c r="E11874">
        <v>47</v>
      </c>
      <c r="F11874" s="38">
        <f t="shared" si="185"/>
        <v>44088</v>
      </c>
    </row>
    <row r="11875" spans="1:6" x14ac:dyDescent="0.25">
      <c r="A11875" t="s">
        <v>25</v>
      </c>
      <c r="B11875" t="s">
        <v>25</v>
      </c>
      <c r="C11875" t="s">
        <v>53</v>
      </c>
      <c r="D11875" s="177">
        <v>44088</v>
      </c>
      <c r="E11875">
        <v>50</v>
      </c>
      <c r="F11875" s="38">
        <f t="shared" si="185"/>
        <v>44088</v>
      </c>
    </row>
    <row r="11876" spans="1:6" x14ac:dyDescent="0.25">
      <c r="A11876" t="s">
        <v>57</v>
      </c>
      <c r="B11876" t="s">
        <v>57</v>
      </c>
      <c r="C11876" t="s">
        <v>60</v>
      </c>
      <c r="D11876" s="177">
        <v>44088</v>
      </c>
      <c r="E11876">
        <v>33</v>
      </c>
      <c r="F11876" s="38">
        <f t="shared" si="185"/>
        <v>44088</v>
      </c>
    </row>
    <row r="11877" spans="1:6" x14ac:dyDescent="0.25">
      <c r="A11877" t="s">
        <v>91</v>
      </c>
      <c r="B11877" t="s">
        <v>91</v>
      </c>
      <c r="C11877" t="s">
        <v>100</v>
      </c>
      <c r="D11877" s="177">
        <v>44088</v>
      </c>
      <c r="E11877">
        <v>102</v>
      </c>
      <c r="F11877" s="38">
        <f t="shared" si="185"/>
        <v>44088</v>
      </c>
    </row>
    <row r="11878" spans="1:6" x14ac:dyDescent="0.25">
      <c r="A11878" t="s">
        <v>91</v>
      </c>
      <c r="B11878" t="s">
        <v>91</v>
      </c>
      <c r="C11878" t="s">
        <v>95</v>
      </c>
      <c r="D11878" s="177">
        <v>44088</v>
      </c>
      <c r="E11878">
        <v>1</v>
      </c>
      <c r="F11878" s="38">
        <f t="shared" si="185"/>
        <v>44088</v>
      </c>
    </row>
    <row r="11879" spans="1:6" x14ac:dyDescent="0.25">
      <c r="A11879" t="s">
        <v>91</v>
      </c>
      <c r="B11879" t="s">
        <v>91</v>
      </c>
      <c r="C11879" t="s">
        <v>96</v>
      </c>
      <c r="D11879" s="177">
        <v>44088</v>
      </c>
      <c r="E11879">
        <v>2</v>
      </c>
      <c r="F11879" s="38">
        <f t="shared" si="185"/>
        <v>44088</v>
      </c>
    </row>
    <row r="11880" spans="1:6" x14ac:dyDescent="0.25">
      <c r="A11880" t="s">
        <v>264</v>
      </c>
      <c r="B11880" t="s">
        <v>81</v>
      </c>
      <c r="C11880" t="s">
        <v>82</v>
      </c>
      <c r="D11880" s="177">
        <v>44088</v>
      </c>
      <c r="E11880">
        <v>40</v>
      </c>
      <c r="F11880" s="38">
        <f t="shared" si="185"/>
        <v>44088</v>
      </c>
    </row>
    <row r="11881" spans="1:6" x14ac:dyDescent="0.25">
      <c r="A11881" t="s">
        <v>25</v>
      </c>
      <c r="B11881" t="s">
        <v>25</v>
      </c>
      <c r="C11881" t="s">
        <v>31</v>
      </c>
      <c r="D11881" s="177">
        <v>44088</v>
      </c>
      <c r="E11881">
        <v>81</v>
      </c>
      <c r="F11881" s="38">
        <f t="shared" si="185"/>
        <v>44088</v>
      </c>
    </row>
    <row r="11882" spans="1:6" x14ac:dyDescent="0.25">
      <c r="A11882" t="s">
        <v>25</v>
      </c>
      <c r="B11882" t="s">
        <v>26</v>
      </c>
      <c r="C11882" t="s">
        <v>28</v>
      </c>
      <c r="D11882" s="177">
        <v>44088</v>
      </c>
      <c r="E11882">
        <v>1</v>
      </c>
      <c r="F11882" s="38">
        <f t="shared" si="185"/>
        <v>44088</v>
      </c>
    </row>
    <row r="11883" spans="1:6" x14ac:dyDescent="0.25">
      <c r="A11883" t="s">
        <v>25</v>
      </c>
      <c r="B11883" t="s">
        <v>25</v>
      </c>
      <c r="C11883" t="s">
        <v>40</v>
      </c>
      <c r="D11883" s="177">
        <v>44088</v>
      </c>
      <c r="E11883">
        <v>29</v>
      </c>
      <c r="F11883" s="38">
        <f t="shared" si="185"/>
        <v>44088</v>
      </c>
    </row>
    <row r="11884" spans="1:6" x14ac:dyDescent="0.25">
      <c r="A11884" t="s">
        <v>25</v>
      </c>
      <c r="B11884" t="s">
        <v>25</v>
      </c>
      <c r="C11884" t="s">
        <v>49</v>
      </c>
      <c r="D11884" s="177">
        <v>44088</v>
      </c>
      <c r="E11884">
        <v>99</v>
      </c>
      <c r="F11884" s="38">
        <f t="shared" si="185"/>
        <v>44088</v>
      </c>
    </row>
    <row r="11885" spans="1:6" x14ac:dyDescent="0.25">
      <c r="A11885" t="s">
        <v>264</v>
      </c>
      <c r="B11885" t="s">
        <v>83</v>
      </c>
      <c r="C11885" t="s">
        <v>84</v>
      </c>
      <c r="D11885" s="177">
        <v>44088</v>
      </c>
      <c r="E11885">
        <v>185</v>
      </c>
      <c r="F11885" s="38">
        <f t="shared" si="185"/>
        <v>44088</v>
      </c>
    </row>
    <row r="11886" spans="1:6" x14ac:dyDescent="0.25">
      <c r="A11886" t="s">
        <v>264</v>
      </c>
      <c r="B11886" t="s">
        <v>83</v>
      </c>
      <c r="C11886" t="s">
        <v>80</v>
      </c>
      <c r="D11886" s="177">
        <v>44088</v>
      </c>
      <c r="E11886">
        <v>18</v>
      </c>
      <c r="F11886" s="38">
        <f t="shared" si="185"/>
        <v>44088</v>
      </c>
    </row>
    <row r="11887" spans="1:6" x14ac:dyDescent="0.25">
      <c r="A11887" t="s">
        <v>91</v>
      </c>
      <c r="B11887" t="s">
        <v>91</v>
      </c>
      <c r="C11887" t="s">
        <v>97</v>
      </c>
      <c r="D11887" s="177">
        <v>44088</v>
      </c>
      <c r="E11887">
        <v>35</v>
      </c>
      <c r="F11887" s="38">
        <f t="shared" si="185"/>
        <v>44088</v>
      </c>
    </row>
    <row r="11888" spans="1:6" x14ac:dyDescent="0.25">
      <c r="A11888" t="s">
        <v>91</v>
      </c>
      <c r="B11888" t="s">
        <v>91</v>
      </c>
      <c r="C11888" t="s">
        <v>102</v>
      </c>
      <c r="D11888" s="177">
        <v>44088</v>
      </c>
      <c r="E11888">
        <v>2</v>
      </c>
      <c r="F11888" s="38">
        <f t="shared" si="185"/>
        <v>44088</v>
      </c>
    </row>
    <row r="11889" spans="1:6" x14ac:dyDescent="0.25">
      <c r="A11889" t="s">
        <v>25</v>
      </c>
      <c r="B11889" t="s">
        <v>25</v>
      </c>
      <c r="C11889" t="s">
        <v>34</v>
      </c>
      <c r="D11889" s="177">
        <v>44087</v>
      </c>
      <c r="E11889">
        <v>16</v>
      </c>
      <c r="F11889" s="38">
        <f t="shared" si="185"/>
        <v>44087</v>
      </c>
    </row>
    <row r="11890" spans="1:6" x14ac:dyDescent="0.25">
      <c r="A11890" t="s">
        <v>57</v>
      </c>
      <c r="B11890" t="s">
        <v>57</v>
      </c>
      <c r="C11890" t="s">
        <v>183</v>
      </c>
      <c r="D11890" s="177">
        <v>44086</v>
      </c>
      <c r="E11890">
        <v>1</v>
      </c>
      <c r="F11890" s="38">
        <f t="shared" si="185"/>
        <v>44086</v>
      </c>
    </row>
    <row r="11891" spans="1:6" x14ac:dyDescent="0.25">
      <c r="A11891" t="s">
        <v>57</v>
      </c>
      <c r="B11891" t="s">
        <v>57</v>
      </c>
      <c r="C11891" t="s">
        <v>130</v>
      </c>
      <c r="D11891" s="177">
        <v>44086</v>
      </c>
      <c r="E11891">
        <v>23</v>
      </c>
      <c r="F11891" s="38">
        <f t="shared" si="185"/>
        <v>44086</v>
      </c>
    </row>
    <row r="11892" spans="1:6" x14ac:dyDescent="0.25">
      <c r="A11892" t="s">
        <v>91</v>
      </c>
      <c r="B11892" t="s">
        <v>91</v>
      </c>
      <c r="C11892" t="s">
        <v>102</v>
      </c>
      <c r="D11892" s="177">
        <v>44085</v>
      </c>
      <c r="E11892">
        <v>1</v>
      </c>
      <c r="F11892" s="38">
        <f t="shared" si="185"/>
        <v>44085</v>
      </c>
    </row>
    <row r="11893" spans="1:6" x14ac:dyDescent="0.25">
      <c r="A11893" t="s">
        <v>264</v>
      </c>
      <c r="B11893" t="s">
        <v>83</v>
      </c>
      <c r="C11893" t="s">
        <v>90</v>
      </c>
      <c r="D11893" s="177">
        <v>44085</v>
      </c>
      <c r="E11893">
        <v>35</v>
      </c>
      <c r="F11893" s="38">
        <f t="shared" si="185"/>
        <v>44085</v>
      </c>
    </row>
    <row r="11894" spans="1:6" x14ac:dyDescent="0.25">
      <c r="A11894" t="s">
        <v>264</v>
      </c>
      <c r="B11894" t="s">
        <v>81</v>
      </c>
      <c r="C11894" t="s">
        <v>82</v>
      </c>
      <c r="D11894" s="177">
        <v>44085</v>
      </c>
      <c r="E11894">
        <v>34</v>
      </c>
      <c r="F11894" s="38">
        <f t="shared" si="185"/>
        <v>44085</v>
      </c>
    </row>
    <row r="11895" spans="1:6" x14ac:dyDescent="0.25">
      <c r="A11895" t="s">
        <v>25</v>
      </c>
      <c r="B11895" t="s">
        <v>25</v>
      </c>
      <c r="C11895" t="s">
        <v>49</v>
      </c>
      <c r="D11895" s="177">
        <v>44085</v>
      </c>
      <c r="E11895">
        <v>71</v>
      </c>
      <c r="F11895" s="38">
        <f t="shared" si="185"/>
        <v>44085</v>
      </c>
    </row>
    <row r="11896" spans="1:6" x14ac:dyDescent="0.25">
      <c r="A11896" t="s">
        <v>25</v>
      </c>
      <c r="B11896" t="s">
        <v>26</v>
      </c>
      <c r="C11896" t="s">
        <v>28</v>
      </c>
      <c r="D11896" s="177">
        <v>44085</v>
      </c>
      <c r="E11896">
        <v>40</v>
      </c>
      <c r="F11896" s="38">
        <f t="shared" si="185"/>
        <v>44085</v>
      </c>
    </row>
    <row r="11897" spans="1:6" x14ac:dyDescent="0.25">
      <c r="A11897" t="s">
        <v>25</v>
      </c>
      <c r="B11897" t="s">
        <v>26</v>
      </c>
      <c r="C11897" t="s">
        <v>27</v>
      </c>
      <c r="D11897" s="177">
        <v>44085</v>
      </c>
      <c r="E11897">
        <v>21</v>
      </c>
      <c r="F11897" s="38">
        <f t="shared" si="185"/>
        <v>44085</v>
      </c>
    </row>
    <row r="11898" spans="1:6" x14ac:dyDescent="0.25">
      <c r="A11898" t="s">
        <v>264</v>
      </c>
      <c r="B11898" t="s">
        <v>83</v>
      </c>
      <c r="C11898" t="s">
        <v>84</v>
      </c>
      <c r="D11898" s="177">
        <v>44085</v>
      </c>
      <c r="E11898">
        <v>62</v>
      </c>
      <c r="F11898" s="38">
        <f t="shared" si="185"/>
        <v>44085</v>
      </c>
    </row>
    <row r="11899" spans="1:6" x14ac:dyDescent="0.25">
      <c r="A11899" t="s">
        <v>91</v>
      </c>
      <c r="B11899" t="s">
        <v>91</v>
      </c>
      <c r="C11899" t="s">
        <v>96</v>
      </c>
      <c r="D11899" s="177">
        <v>44085</v>
      </c>
      <c r="E11899">
        <v>2</v>
      </c>
      <c r="F11899" s="38">
        <f t="shared" si="185"/>
        <v>44085</v>
      </c>
    </row>
    <row r="11900" spans="1:6" x14ac:dyDescent="0.25">
      <c r="A11900" t="s">
        <v>25</v>
      </c>
      <c r="B11900" t="s">
        <v>25</v>
      </c>
      <c r="C11900" t="s">
        <v>53</v>
      </c>
      <c r="D11900" s="177">
        <v>44085</v>
      </c>
      <c r="E11900">
        <v>20</v>
      </c>
      <c r="F11900" s="38">
        <f t="shared" si="185"/>
        <v>44085</v>
      </c>
    </row>
    <row r="11901" spans="1:6" x14ac:dyDescent="0.25">
      <c r="A11901" t="s">
        <v>18</v>
      </c>
      <c r="B11901" t="s">
        <v>19</v>
      </c>
      <c r="C11901" t="s">
        <v>20</v>
      </c>
      <c r="D11901" s="177">
        <v>44085</v>
      </c>
      <c r="E11901">
        <v>45</v>
      </c>
      <c r="F11901" s="38">
        <f t="shared" si="185"/>
        <v>44085</v>
      </c>
    </row>
    <row r="11902" spans="1:6" x14ac:dyDescent="0.25">
      <c r="A11902" t="s">
        <v>25</v>
      </c>
      <c r="B11902" t="s">
        <v>25</v>
      </c>
      <c r="C11902" t="s">
        <v>32</v>
      </c>
      <c r="D11902" s="177">
        <v>44085</v>
      </c>
      <c r="E11902">
        <v>61</v>
      </c>
      <c r="F11902" s="38">
        <f t="shared" si="185"/>
        <v>44085</v>
      </c>
    </row>
    <row r="11903" spans="1:6" x14ac:dyDescent="0.25">
      <c r="A11903" t="s">
        <v>25</v>
      </c>
      <c r="B11903" t="s">
        <v>25</v>
      </c>
      <c r="C11903" t="s">
        <v>39</v>
      </c>
      <c r="D11903" s="177">
        <v>44085</v>
      </c>
      <c r="E11903">
        <v>50</v>
      </c>
      <c r="F11903" s="38">
        <f t="shared" si="185"/>
        <v>44085</v>
      </c>
    </row>
    <row r="11904" spans="1:6" x14ac:dyDescent="0.25">
      <c r="A11904" t="s">
        <v>25</v>
      </c>
      <c r="B11904" t="s">
        <v>25</v>
      </c>
      <c r="C11904" t="s">
        <v>42</v>
      </c>
      <c r="D11904" s="177">
        <v>44085</v>
      </c>
      <c r="E11904">
        <v>19</v>
      </c>
      <c r="F11904" s="38">
        <f t="shared" si="185"/>
        <v>44085</v>
      </c>
    </row>
    <row r="11905" spans="1:6" x14ac:dyDescent="0.25">
      <c r="A11905" t="s">
        <v>25</v>
      </c>
      <c r="B11905" t="s">
        <v>25</v>
      </c>
      <c r="C11905" t="s">
        <v>186</v>
      </c>
      <c r="D11905" s="177">
        <v>44085</v>
      </c>
      <c r="E11905">
        <v>3</v>
      </c>
      <c r="F11905" s="38">
        <f t="shared" si="185"/>
        <v>44085</v>
      </c>
    </row>
    <row r="11906" spans="1:6" x14ac:dyDescent="0.25">
      <c r="A11906" t="s">
        <v>18</v>
      </c>
      <c r="B11906" t="s">
        <v>18</v>
      </c>
      <c r="C11906" t="s">
        <v>23</v>
      </c>
      <c r="D11906" s="177">
        <v>44085</v>
      </c>
      <c r="E11906">
        <v>32</v>
      </c>
      <c r="F11906" s="38">
        <f t="shared" si="185"/>
        <v>44085</v>
      </c>
    </row>
    <row r="11907" spans="1:6" x14ac:dyDescent="0.25">
      <c r="A11907" t="s">
        <v>25</v>
      </c>
      <c r="B11907" t="s">
        <v>54</v>
      </c>
      <c r="C11907" t="s">
        <v>55</v>
      </c>
      <c r="D11907" s="177">
        <v>44085</v>
      </c>
      <c r="E11907">
        <v>104</v>
      </c>
      <c r="F11907" s="38">
        <f t="shared" ref="F11907:F11970" si="186">D11907</f>
        <v>44085</v>
      </c>
    </row>
    <row r="11908" spans="1:6" x14ac:dyDescent="0.25">
      <c r="A11908" t="s">
        <v>25</v>
      </c>
      <c r="B11908" t="s">
        <v>54</v>
      </c>
      <c r="C11908" t="s">
        <v>56</v>
      </c>
      <c r="D11908" s="177">
        <v>44085</v>
      </c>
      <c r="E11908">
        <v>89</v>
      </c>
      <c r="F11908" s="38">
        <f t="shared" si="186"/>
        <v>44085</v>
      </c>
    </row>
    <row r="11909" spans="1:6" x14ac:dyDescent="0.25">
      <c r="A11909" t="s">
        <v>57</v>
      </c>
      <c r="B11909" t="s">
        <v>57</v>
      </c>
      <c r="C11909" t="s">
        <v>63</v>
      </c>
      <c r="D11909" s="177">
        <v>44085</v>
      </c>
      <c r="E11909">
        <v>35</v>
      </c>
      <c r="F11909" s="38">
        <f t="shared" si="186"/>
        <v>44085</v>
      </c>
    </row>
    <row r="11910" spans="1:6" x14ac:dyDescent="0.25">
      <c r="A11910" t="s">
        <v>71</v>
      </c>
      <c r="B11910" t="s">
        <v>71</v>
      </c>
      <c r="C11910" t="s">
        <v>72</v>
      </c>
      <c r="D11910" s="177">
        <v>44085</v>
      </c>
      <c r="E11910">
        <v>36</v>
      </c>
      <c r="F11910" s="38">
        <f t="shared" si="186"/>
        <v>44085</v>
      </c>
    </row>
    <row r="11911" spans="1:6" x14ac:dyDescent="0.25">
      <c r="A11911" t="s">
        <v>263</v>
      </c>
      <c r="B11911" t="s">
        <v>199</v>
      </c>
      <c r="C11911" t="s">
        <v>77</v>
      </c>
      <c r="D11911" s="177">
        <v>44085</v>
      </c>
      <c r="E11911">
        <v>26</v>
      </c>
      <c r="F11911" s="38">
        <f t="shared" si="186"/>
        <v>44085</v>
      </c>
    </row>
    <row r="11912" spans="1:6" x14ac:dyDescent="0.25">
      <c r="A11912" t="s">
        <v>91</v>
      </c>
      <c r="B11912" t="s">
        <v>91</v>
      </c>
      <c r="C11912" t="s">
        <v>94</v>
      </c>
      <c r="D11912" s="177">
        <v>44085</v>
      </c>
      <c r="E11912">
        <v>19</v>
      </c>
      <c r="F11912" s="38">
        <f t="shared" si="186"/>
        <v>44085</v>
      </c>
    </row>
    <row r="11913" spans="1:6" x14ac:dyDescent="0.25">
      <c r="A11913" t="s">
        <v>91</v>
      </c>
      <c r="B11913" t="s">
        <v>91</v>
      </c>
      <c r="C11913" t="s">
        <v>99</v>
      </c>
      <c r="D11913" s="177">
        <v>44085</v>
      </c>
      <c r="E11913">
        <v>1</v>
      </c>
      <c r="F11913" s="38">
        <f t="shared" si="186"/>
        <v>44085</v>
      </c>
    </row>
    <row r="11914" spans="1:6" x14ac:dyDescent="0.25">
      <c r="A11914" t="s">
        <v>25</v>
      </c>
      <c r="B11914" t="s">
        <v>25</v>
      </c>
      <c r="C11914" t="s">
        <v>45</v>
      </c>
      <c r="D11914" s="177">
        <v>44085</v>
      </c>
      <c r="E11914">
        <v>103</v>
      </c>
      <c r="F11914" s="38">
        <f t="shared" si="186"/>
        <v>44085</v>
      </c>
    </row>
    <row r="11915" spans="1:6" x14ac:dyDescent="0.25">
      <c r="A11915" t="s">
        <v>25</v>
      </c>
      <c r="B11915" t="s">
        <v>25</v>
      </c>
      <c r="C11915" t="s">
        <v>47</v>
      </c>
      <c r="D11915" s="177">
        <v>44085</v>
      </c>
      <c r="E11915">
        <v>54</v>
      </c>
      <c r="F11915" s="38">
        <f t="shared" si="186"/>
        <v>44085</v>
      </c>
    </row>
    <row r="11916" spans="1:6" x14ac:dyDescent="0.25">
      <c r="A11916" t="s">
        <v>25</v>
      </c>
      <c r="B11916" t="s">
        <v>25</v>
      </c>
      <c r="C11916" t="s">
        <v>36</v>
      </c>
      <c r="D11916" s="177">
        <v>44085</v>
      </c>
      <c r="E11916">
        <v>1</v>
      </c>
      <c r="F11916" s="38">
        <f t="shared" si="186"/>
        <v>44085</v>
      </c>
    </row>
    <row r="11917" spans="1:6" x14ac:dyDescent="0.25">
      <c r="A11917" t="s">
        <v>25</v>
      </c>
      <c r="B11917" t="s">
        <v>25</v>
      </c>
      <c r="C11917" t="s">
        <v>34</v>
      </c>
      <c r="D11917" s="177">
        <v>44085</v>
      </c>
      <c r="E11917">
        <v>32</v>
      </c>
      <c r="F11917" s="38">
        <f t="shared" si="186"/>
        <v>44085</v>
      </c>
    </row>
    <row r="11918" spans="1:6" x14ac:dyDescent="0.25">
      <c r="A11918" t="s">
        <v>25</v>
      </c>
      <c r="B11918" t="s">
        <v>25</v>
      </c>
      <c r="C11918" t="s">
        <v>37</v>
      </c>
      <c r="D11918" s="177">
        <v>44085</v>
      </c>
      <c r="E11918">
        <v>56</v>
      </c>
      <c r="F11918" s="38">
        <f t="shared" si="186"/>
        <v>44085</v>
      </c>
    </row>
    <row r="11919" spans="1:6" x14ac:dyDescent="0.25">
      <c r="A11919" t="s">
        <v>25</v>
      </c>
      <c r="B11919" t="s">
        <v>25</v>
      </c>
      <c r="C11919" t="s">
        <v>41</v>
      </c>
      <c r="D11919" s="177">
        <v>44085</v>
      </c>
      <c r="E11919">
        <v>33</v>
      </c>
      <c r="F11919" s="38">
        <f t="shared" si="186"/>
        <v>44085</v>
      </c>
    </row>
    <row r="11920" spans="1:6" x14ac:dyDescent="0.25">
      <c r="A11920" t="s">
        <v>25</v>
      </c>
      <c r="B11920" t="s">
        <v>29</v>
      </c>
      <c r="C11920" t="s">
        <v>30</v>
      </c>
      <c r="D11920" s="177">
        <v>44085</v>
      </c>
      <c r="E11920">
        <v>34</v>
      </c>
      <c r="F11920" s="38">
        <f t="shared" si="186"/>
        <v>44085</v>
      </c>
    </row>
    <row r="11921" spans="1:6" x14ac:dyDescent="0.25">
      <c r="A11921" t="s">
        <v>263</v>
      </c>
      <c r="B11921" t="s">
        <v>199</v>
      </c>
      <c r="C11921" t="s">
        <v>75</v>
      </c>
      <c r="D11921" s="177">
        <v>44085</v>
      </c>
      <c r="E11921">
        <v>37</v>
      </c>
      <c r="F11921" s="38">
        <f t="shared" si="186"/>
        <v>44085</v>
      </c>
    </row>
    <row r="11922" spans="1:6" x14ac:dyDescent="0.25">
      <c r="A11922" t="s">
        <v>263</v>
      </c>
      <c r="B11922" t="s">
        <v>199</v>
      </c>
      <c r="C11922" t="s">
        <v>188</v>
      </c>
      <c r="D11922" s="177">
        <v>44085</v>
      </c>
      <c r="E11922">
        <v>1</v>
      </c>
      <c r="F11922" s="38">
        <f t="shared" si="186"/>
        <v>44085</v>
      </c>
    </row>
    <row r="11923" spans="1:6" x14ac:dyDescent="0.25">
      <c r="A11923" t="s">
        <v>57</v>
      </c>
      <c r="B11923" t="s">
        <v>57</v>
      </c>
      <c r="C11923" t="s">
        <v>62</v>
      </c>
      <c r="D11923" s="177">
        <v>44085</v>
      </c>
      <c r="E11923">
        <v>45</v>
      </c>
      <c r="F11923" s="38">
        <f t="shared" si="186"/>
        <v>44085</v>
      </c>
    </row>
    <row r="11924" spans="1:6" x14ac:dyDescent="0.25">
      <c r="A11924" t="s">
        <v>57</v>
      </c>
      <c r="B11924" t="s">
        <v>57</v>
      </c>
      <c r="C11924" t="s">
        <v>130</v>
      </c>
      <c r="D11924" s="177">
        <v>44085</v>
      </c>
      <c r="E11924">
        <v>3</v>
      </c>
      <c r="F11924" s="38">
        <f t="shared" si="186"/>
        <v>44085</v>
      </c>
    </row>
    <row r="11925" spans="1:6" x14ac:dyDescent="0.25">
      <c r="A11925" t="s">
        <v>91</v>
      </c>
      <c r="B11925" t="s">
        <v>91</v>
      </c>
      <c r="C11925" t="s">
        <v>98</v>
      </c>
      <c r="D11925" s="177">
        <v>44085</v>
      </c>
      <c r="E11925">
        <v>3</v>
      </c>
      <c r="F11925" s="38">
        <f t="shared" si="186"/>
        <v>44085</v>
      </c>
    </row>
    <row r="11926" spans="1:6" x14ac:dyDescent="0.25">
      <c r="A11926" t="s">
        <v>264</v>
      </c>
      <c r="B11926" t="s">
        <v>83</v>
      </c>
      <c r="C11926" t="s">
        <v>80</v>
      </c>
      <c r="D11926" s="177">
        <v>44085</v>
      </c>
      <c r="E11926">
        <v>24</v>
      </c>
      <c r="F11926" s="38">
        <f t="shared" si="186"/>
        <v>44085</v>
      </c>
    </row>
    <row r="11927" spans="1:6" x14ac:dyDescent="0.25">
      <c r="A11927" t="s">
        <v>91</v>
      </c>
      <c r="B11927" t="s">
        <v>91</v>
      </c>
      <c r="C11927" t="s">
        <v>93</v>
      </c>
      <c r="D11927" s="177">
        <v>44084</v>
      </c>
      <c r="E11927">
        <v>5</v>
      </c>
      <c r="F11927" s="38">
        <f t="shared" si="186"/>
        <v>44084</v>
      </c>
    </row>
    <row r="11928" spans="1:6" x14ac:dyDescent="0.25">
      <c r="A11928" t="s">
        <v>264</v>
      </c>
      <c r="B11928" t="s">
        <v>83</v>
      </c>
      <c r="C11928" t="s">
        <v>84</v>
      </c>
      <c r="D11928" s="177">
        <v>44084</v>
      </c>
      <c r="E11928">
        <v>128</v>
      </c>
      <c r="F11928" s="38">
        <f t="shared" si="186"/>
        <v>44084</v>
      </c>
    </row>
    <row r="11929" spans="1:6" x14ac:dyDescent="0.25">
      <c r="A11929" t="s">
        <v>25</v>
      </c>
      <c r="B11929" t="s">
        <v>25</v>
      </c>
      <c r="C11929" t="s">
        <v>51</v>
      </c>
      <c r="D11929" s="177">
        <v>44084</v>
      </c>
      <c r="E11929">
        <v>9</v>
      </c>
      <c r="F11929" s="38">
        <f t="shared" si="186"/>
        <v>44084</v>
      </c>
    </row>
    <row r="11930" spans="1:6" x14ac:dyDescent="0.25">
      <c r="A11930" t="s">
        <v>25</v>
      </c>
      <c r="B11930" t="s">
        <v>54</v>
      </c>
      <c r="C11930" t="s">
        <v>56</v>
      </c>
      <c r="D11930" s="177">
        <v>44084</v>
      </c>
      <c r="E11930">
        <v>158</v>
      </c>
      <c r="F11930" s="38">
        <f t="shared" si="186"/>
        <v>44084</v>
      </c>
    </row>
    <row r="11931" spans="1:6" x14ac:dyDescent="0.25">
      <c r="A11931" t="s">
        <v>263</v>
      </c>
      <c r="B11931" t="s">
        <v>199</v>
      </c>
      <c r="C11931" t="s">
        <v>77</v>
      </c>
      <c r="D11931" s="177">
        <v>44084</v>
      </c>
      <c r="E11931">
        <v>79</v>
      </c>
      <c r="F11931" s="38">
        <f t="shared" si="186"/>
        <v>44084</v>
      </c>
    </row>
    <row r="11932" spans="1:6" x14ac:dyDescent="0.25">
      <c r="A11932" t="s">
        <v>25</v>
      </c>
      <c r="B11932" t="s">
        <v>25</v>
      </c>
      <c r="C11932" t="s">
        <v>31</v>
      </c>
      <c r="D11932" s="177">
        <v>44084</v>
      </c>
      <c r="E11932">
        <v>97</v>
      </c>
      <c r="F11932" s="38">
        <f t="shared" si="186"/>
        <v>44084</v>
      </c>
    </row>
    <row r="11933" spans="1:6" x14ac:dyDescent="0.25">
      <c r="A11933" t="s">
        <v>25</v>
      </c>
      <c r="B11933" t="s">
        <v>26</v>
      </c>
      <c r="C11933" t="s">
        <v>28</v>
      </c>
      <c r="D11933" s="177">
        <v>44084</v>
      </c>
      <c r="E11933">
        <v>46</v>
      </c>
      <c r="F11933" s="38">
        <f t="shared" si="186"/>
        <v>44084</v>
      </c>
    </row>
    <row r="11934" spans="1:6" x14ac:dyDescent="0.25">
      <c r="A11934" t="s">
        <v>25</v>
      </c>
      <c r="B11934" t="s">
        <v>26</v>
      </c>
      <c r="C11934" t="s">
        <v>27</v>
      </c>
      <c r="D11934" s="177">
        <v>44084</v>
      </c>
      <c r="E11934">
        <v>38</v>
      </c>
      <c r="F11934" s="38">
        <f t="shared" si="186"/>
        <v>44084</v>
      </c>
    </row>
    <row r="11935" spans="1:6" x14ac:dyDescent="0.25">
      <c r="A11935" t="s">
        <v>25</v>
      </c>
      <c r="B11935" t="s">
        <v>25</v>
      </c>
      <c r="C11935" t="s">
        <v>42</v>
      </c>
      <c r="D11935" s="177">
        <v>44084</v>
      </c>
      <c r="E11935">
        <v>40</v>
      </c>
      <c r="F11935" s="38">
        <f t="shared" si="186"/>
        <v>44084</v>
      </c>
    </row>
    <row r="11936" spans="1:6" x14ac:dyDescent="0.25">
      <c r="A11936" t="s">
        <v>25</v>
      </c>
      <c r="B11936" t="s">
        <v>25</v>
      </c>
      <c r="C11936" t="s">
        <v>39</v>
      </c>
      <c r="D11936" s="177">
        <v>44084</v>
      </c>
      <c r="E11936">
        <v>46</v>
      </c>
      <c r="F11936" s="38">
        <f t="shared" si="186"/>
        <v>44084</v>
      </c>
    </row>
    <row r="11937" spans="1:6" x14ac:dyDescent="0.25">
      <c r="A11937" t="s">
        <v>25</v>
      </c>
      <c r="B11937" t="s">
        <v>25</v>
      </c>
      <c r="C11937" t="s">
        <v>49</v>
      </c>
      <c r="D11937" s="177">
        <v>44084</v>
      </c>
      <c r="E11937">
        <v>91</v>
      </c>
      <c r="F11937" s="38">
        <f t="shared" si="186"/>
        <v>44084</v>
      </c>
    </row>
    <row r="11938" spans="1:6" x14ac:dyDescent="0.25">
      <c r="A11938" t="s">
        <v>25</v>
      </c>
      <c r="B11938" t="s">
        <v>25</v>
      </c>
      <c r="C11938" t="s">
        <v>43</v>
      </c>
      <c r="D11938" s="177">
        <v>44084</v>
      </c>
      <c r="E11938">
        <v>36</v>
      </c>
      <c r="F11938" s="38">
        <f t="shared" si="186"/>
        <v>44084</v>
      </c>
    </row>
    <row r="11939" spans="1:6" x14ac:dyDescent="0.25">
      <c r="A11939" t="s">
        <v>25</v>
      </c>
      <c r="B11939" t="s">
        <v>25</v>
      </c>
      <c r="C11939" t="s">
        <v>186</v>
      </c>
      <c r="D11939" s="177">
        <v>44084</v>
      </c>
      <c r="E11939">
        <v>3</v>
      </c>
      <c r="F11939" s="38">
        <f t="shared" si="186"/>
        <v>44084</v>
      </c>
    </row>
    <row r="11940" spans="1:6" x14ac:dyDescent="0.25">
      <c r="A11940" t="s">
        <v>91</v>
      </c>
      <c r="B11940" t="s">
        <v>91</v>
      </c>
      <c r="C11940" t="s">
        <v>98</v>
      </c>
      <c r="D11940" s="177">
        <v>44084</v>
      </c>
      <c r="E11940">
        <v>64</v>
      </c>
      <c r="F11940" s="38">
        <f t="shared" si="186"/>
        <v>44084</v>
      </c>
    </row>
    <row r="11941" spans="1:6" x14ac:dyDescent="0.25">
      <c r="A11941" t="s">
        <v>91</v>
      </c>
      <c r="B11941" t="s">
        <v>91</v>
      </c>
      <c r="C11941" t="s">
        <v>95</v>
      </c>
      <c r="D11941" s="177">
        <v>44084</v>
      </c>
      <c r="E11941">
        <v>5</v>
      </c>
      <c r="F11941" s="38">
        <f t="shared" si="186"/>
        <v>44084</v>
      </c>
    </row>
    <row r="11942" spans="1:6" x14ac:dyDescent="0.25">
      <c r="A11942" t="s">
        <v>91</v>
      </c>
      <c r="B11942" t="s">
        <v>91</v>
      </c>
      <c r="C11942" t="s">
        <v>96</v>
      </c>
      <c r="D11942" s="177">
        <v>44084</v>
      </c>
      <c r="E11942">
        <v>79</v>
      </c>
      <c r="F11942" s="38">
        <f t="shared" si="186"/>
        <v>44084</v>
      </c>
    </row>
    <row r="11943" spans="1:6" x14ac:dyDescent="0.25">
      <c r="A11943" t="s">
        <v>57</v>
      </c>
      <c r="B11943" t="s">
        <v>57</v>
      </c>
      <c r="C11943" t="s">
        <v>61</v>
      </c>
      <c r="D11943" s="177">
        <v>44084</v>
      </c>
      <c r="E11943">
        <v>2</v>
      </c>
      <c r="F11943" s="38">
        <f t="shared" si="186"/>
        <v>44084</v>
      </c>
    </row>
    <row r="11944" spans="1:6" x14ac:dyDescent="0.25">
      <c r="A11944" t="s">
        <v>57</v>
      </c>
      <c r="B11944" t="s">
        <v>57</v>
      </c>
      <c r="C11944" t="s">
        <v>62</v>
      </c>
      <c r="D11944" s="177">
        <v>44084</v>
      </c>
      <c r="E11944">
        <v>39</v>
      </c>
      <c r="F11944" s="38">
        <f t="shared" si="186"/>
        <v>44084</v>
      </c>
    </row>
    <row r="11945" spans="1:6" x14ac:dyDescent="0.25">
      <c r="A11945" t="s">
        <v>25</v>
      </c>
      <c r="B11945" t="s">
        <v>25</v>
      </c>
      <c r="C11945" t="s">
        <v>53</v>
      </c>
      <c r="D11945" s="177">
        <v>44084</v>
      </c>
      <c r="E11945">
        <v>49</v>
      </c>
      <c r="F11945" s="38">
        <f t="shared" si="186"/>
        <v>44084</v>
      </c>
    </row>
    <row r="11946" spans="1:6" x14ac:dyDescent="0.25">
      <c r="A11946" t="s">
        <v>25</v>
      </c>
      <c r="B11946" t="s">
        <v>25</v>
      </c>
      <c r="C11946" t="s">
        <v>32</v>
      </c>
      <c r="D11946" s="177">
        <v>44084</v>
      </c>
      <c r="E11946">
        <v>92</v>
      </c>
      <c r="F11946" s="38">
        <f t="shared" si="186"/>
        <v>44084</v>
      </c>
    </row>
    <row r="11947" spans="1:6" x14ac:dyDescent="0.25">
      <c r="A11947" t="s">
        <v>25</v>
      </c>
      <c r="B11947" t="s">
        <v>29</v>
      </c>
      <c r="C11947" t="s">
        <v>30</v>
      </c>
      <c r="D11947" s="177">
        <v>44084</v>
      </c>
      <c r="E11947">
        <v>70</v>
      </c>
      <c r="F11947" s="38">
        <f t="shared" si="186"/>
        <v>44084</v>
      </c>
    </row>
    <row r="11948" spans="1:6" x14ac:dyDescent="0.25">
      <c r="A11948" t="s">
        <v>25</v>
      </c>
      <c r="B11948" t="s">
        <v>25</v>
      </c>
      <c r="C11948" t="s">
        <v>45</v>
      </c>
      <c r="D11948" s="177">
        <v>44084</v>
      </c>
      <c r="E11948">
        <v>86</v>
      </c>
      <c r="F11948" s="38">
        <f t="shared" si="186"/>
        <v>44084</v>
      </c>
    </row>
    <row r="11949" spans="1:6" x14ac:dyDescent="0.25">
      <c r="A11949" t="s">
        <v>25</v>
      </c>
      <c r="B11949" t="s">
        <v>25</v>
      </c>
      <c r="C11949" t="s">
        <v>46</v>
      </c>
      <c r="D11949" s="177">
        <v>44084</v>
      </c>
      <c r="E11949">
        <v>29</v>
      </c>
      <c r="F11949" s="38">
        <f t="shared" si="186"/>
        <v>44084</v>
      </c>
    </row>
    <row r="11950" spans="1:6" x14ac:dyDescent="0.25">
      <c r="A11950" t="s">
        <v>25</v>
      </c>
      <c r="B11950" t="s">
        <v>25</v>
      </c>
      <c r="C11950" t="s">
        <v>50</v>
      </c>
      <c r="D11950" s="177">
        <v>44084</v>
      </c>
      <c r="E11950">
        <v>23</v>
      </c>
      <c r="F11950" s="38">
        <f t="shared" si="186"/>
        <v>44084</v>
      </c>
    </row>
    <row r="11951" spans="1:6" x14ac:dyDescent="0.25">
      <c r="A11951" t="s">
        <v>25</v>
      </c>
      <c r="B11951" t="s">
        <v>25</v>
      </c>
      <c r="C11951" t="s">
        <v>34</v>
      </c>
      <c r="D11951" s="177">
        <v>44084</v>
      </c>
      <c r="E11951">
        <v>38</v>
      </c>
      <c r="F11951" s="38">
        <f t="shared" si="186"/>
        <v>44084</v>
      </c>
    </row>
    <row r="11952" spans="1:6" x14ac:dyDescent="0.25">
      <c r="A11952" t="s">
        <v>25</v>
      </c>
      <c r="B11952" t="s">
        <v>25</v>
      </c>
      <c r="C11952" t="s">
        <v>37</v>
      </c>
      <c r="D11952" s="177">
        <v>44084</v>
      </c>
      <c r="E11952">
        <v>41</v>
      </c>
      <c r="F11952" s="38">
        <f t="shared" si="186"/>
        <v>44084</v>
      </c>
    </row>
    <row r="11953" spans="1:6" x14ac:dyDescent="0.25">
      <c r="A11953" t="s">
        <v>18</v>
      </c>
      <c r="B11953" t="s">
        <v>18</v>
      </c>
      <c r="D11953" s="177">
        <v>44084</v>
      </c>
      <c r="E11953">
        <v>2</v>
      </c>
      <c r="F11953" s="38">
        <f t="shared" si="186"/>
        <v>44084</v>
      </c>
    </row>
    <row r="11954" spans="1:6" x14ac:dyDescent="0.25">
      <c r="A11954" t="s">
        <v>18</v>
      </c>
      <c r="B11954" t="s">
        <v>19</v>
      </c>
      <c r="C11954" t="s">
        <v>185</v>
      </c>
      <c r="D11954" s="177">
        <v>44084</v>
      </c>
      <c r="E11954">
        <v>4</v>
      </c>
      <c r="F11954" s="38">
        <f t="shared" si="186"/>
        <v>44084</v>
      </c>
    </row>
    <row r="11955" spans="1:6" x14ac:dyDescent="0.25">
      <c r="A11955" t="s">
        <v>370</v>
      </c>
      <c r="B11955" t="s">
        <v>371</v>
      </c>
      <c r="D11955" s="177">
        <v>44084</v>
      </c>
      <c r="E11955">
        <v>6</v>
      </c>
      <c r="F11955" s="38">
        <f t="shared" si="186"/>
        <v>44084</v>
      </c>
    </row>
    <row r="11956" spans="1:6" x14ac:dyDescent="0.25">
      <c r="A11956" t="s">
        <v>25</v>
      </c>
      <c r="B11956" t="s">
        <v>25</v>
      </c>
      <c r="C11956" t="s">
        <v>38</v>
      </c>
      <c r="D11956" s="177">
        <v>44084</v>
      </c>
      <c r="E11956">
        <v>40</v>
      </c>
      <c r="F11956" s="38">
        <f t="shared" si="186"/>
        <v>44084</v>
      </c>
    </row>
    <row r="11957" spans="1:6" x14ac:dyDescent="0.25">
      <c r="A11957" t="s">
        <v>25</v>
      </c>
      <c r="B11957" t="s">
        <v>25</v>
      </c>
      <c r="C11957" t="s">
        <v>41</v>
      </c>
      <c r="D11957" s="177">
        <v>44084</v>
      </c>
      <c r="E11957">
        <v>35</v>
      </c>
      <c r="F11957" s="38">
        <f t="shared" si="186"/>
        <v>44084</v>
      </c>
    </row>
    <row r="11958" spans="1:6" x14ac:dyDescent="0.25">
      <c r="A11958" t="s">
        <v>25</v>
      </c>
      <c r="B11958" t="s">
        <v>25</v>
      </c>
      <c r="C11958" t="s">
        <v>35</v>
      </c>
      <c r="D11958" s="177">
        <v>44084</v>
      </c>
      <c r="E11958">
        <v>36</v>
      </c>
      <c r="F11958" s="38">
        <f t="shared" si="186"/>
        <v>44084</v>
      </c>
    </row>
    <row r="11959" spans="1:6" x14ac:dyDescent="0.25">
      <c r="A11959" t="s">
        <v>25</v>
      </c>
      <c r="B11959" t="s">
        <v>54</v>
      </c>
      <c r="C11959" t="s">
        <v>55</v>
      </c>
      <c r="D11959" s="177">
        <v>44084</v>
      </c>
      <c r="E11959">
        <v>190</v>
      </c>
      <c r="F11959" s="38">
        <f t="shared" si="186"/>
        <v>44084</v>
      </c>
    </row>
    <row r="11960" spans="1:6" x14ac:dyDescent="0.25">
      <c r="A11960" t="s">
        <v>57</v>
      </c>
      <c r="B11960" t="s">
        <v>57</v>
      </c>
      <c r="C11960" t="s">
        <v>130</v>
      </c>
      <c r="D11960" s="177">
        <v>44084</v>
      </c>
      <c r="E11960">
        <v>29</v>
      </c>
      <c r="F11960" s="38">
        <f t="shared" si="186"/>
        <v>44084</v>
      </c>
    </row>
    <row r="11961" spans="1:6" x14ac:dyDescent="0.25">
      <c r="A11961" t="s">
        <v>25</v>
      </c>
      <c r="B11961" t="s">
        <v>54</v>
      </c>
      <c r="C11961" t="s">
        <v>187</v>
      </c>
      <c r="D11961" s="177">
        <v>44084</v>
      </c>
      <c r="E11961">
        <v>1</v>
      </c>
      <c r="F11961" s="38">
        <f t="shared" si="186"/>
        <v>44084</v>
      </c>
    </row>
    <row r="11962" spans="1:6" x14ac:dyDescent="0.25">
      <c r="A11962" t="s">
        <v>71</v>
      </c>
      <c r="B11962" t="s">
        <v>71</v>
      </c>
      <c r="C11962" t="s">
        <v>72</v>
      </c>
      <c r="D11962" s="177">
        <v>44084</v>
      </c>
      <c r="E11962">
        <v>85</v>
      </c>
      <c r="F11962" s="38">
        <f t="shared" si="186"/>
        <v>44084</v>
      </c>
    </row>
    <row r="11963" spans="1:6" x14ac:dyDescent="0.25">
      <c r="A11963" t="s">
        <v>264</v>
      </c>
      <c r="B11963" t="s">
        <v>83</v>
      </c>
      <c r="C11963" t="s">
        <v>80</v>
      </c>
      <c r="D11963" s="177">
        <v>44084</v>
      </c>
      <c r="E11963">
        <v>25</v>
      </c>
      <c r="F11963" s="38">
        <f t="shared" si="186"/>
        <v>44084</v>
      </c>
    </row>
    <row r="11964" spans="1:6" x14ac:dyDescent="0.25">
      <c r="A11964" t="s">
        <v>264</v>
      </c>
      <c r="B11964" t="s">
        <v>83</v>
      </c>
      <c r="C11964" t="s">
        <v>90</v>
      </c>
      <c r="D11964" s="177">
        <v>44084</v>
      </c>
      <c r="E11964">
        <v>81</v>
      </c>
      <c r="F11964" s="38">
        <f t="shared" si="186"/>
        <v>44084</v>
      </c>
    </row>
    <row r="11965" spans="1:6" x14ac:dyDescent="0.25">
      <c r="A11965" t="s">
        <v>264</v>
      </c>
      <c r="B11965" t="s">
        <v>81</v>
      </c>
      <c r="C11965" t="s">
        <v>82</v>
      </c>
      <c r="D11965" s="177">
        <v>44084</v>
      </c>
      <c r="E11965">
        <v>41</v>
      </c>
      <c r="F11965" s="38">
        <f t="shared" si="186"/>
        <v>44084</v>
      </c>
    </row>
    <row r="11966" spans="1:6" x14ac:dyDescent="0.25">
      <c r="A11966" t="s">
        <v>264</v>
      </c>
      <c r="B11966" t="s">
        <v>83</v>
      </c>
      <c r="C11966" t="s">
        <v>87</v>
      </c>
      <c r="D11966" s="177">
        <v>44084</v>
      </c>
      <c r="E11966">
        <v>29</v>
      </c>
      <c r="F11966" s="38">
        <f t="shared" si="186"/>
        <v>44084</v>
      </c>
    </row>
    <row r="11967" spans="1:6" x14ac:dyDescent="0.25">
      <c r="A11967" t="s">
        <v>264</v>
      </c>
      <c r="B11967" t="s">
        <v>83</v>
      </c>
      <c r="C11967" t="s">
        <v>86</v>
      </c>
      <c r="D11967" s="177">
        <v>44084</v>
      </c>
      <c r="E11967">
        <v>23</v>
      </c>
      <c r="F11967" s="38">
        <f t="shared" si="186"/>
        <v>44084</v>
      </c>
    </row>
    <row r="11968" spans="1:6" x14ac:dyDescent="0.25">
      <c r="A11968" t="s">
        <v>91</v>
      </c>
      <c r="B11968" t="s">
        <v>91</v>
      </c>
      <c r="C11968" t="s">
        <v>102</v>
      </c>
      <c r="D11968" s="177">
        <v>44084</v>
      </c>
      <c r="E11968">
        <v>2</v>
      </c>
      <c r="F11968" s="38">
        <f t="shared" si="186"/>
        <v>44084</v>
      </c>
    </row>
    <row r="11969" spans="1:6" x14ac:dyDescent="0.25">
      <c r="A11969" t="s">
        <v>18</v>
      </c>
      <c r="B11969" t="s">
        <v>18</v>
      </c>
      <c r="C11969" t="s">
        <v>24</v>
      </c>
      <c r="D11969" s="177">
        <v>44084</v>
      </c>
      <c r="E11969">
        <v>52</v>
      </c>
      <c r="F11969" s="38">
        <f t="shared" si="186"/>
        <v>44084</v>
      </c>
    </row>
    <row r="11970" spans="1:6" x14ac:dyDescent="0.25">
      <c r="A11970" t="s">
        <v>18</v>
      </c>
      <c r="B11970" t="s">
        <v>18</v>
      </c>
      <c r="C11970" t="s">
        <v>23</v>
      </c>
      <c r="D11970" s="177">
        <v>44084</v>
      </c>
      <c r="E11970">
        <v>14</v>
      </c>
      <c r="F11970" s="38">
        <f t="shared" si="186"/>
        <v>44084</v>
      </c>
    </row>
    <row r="11971" spans="1:6" x14ac:dyDescent="0.25">
      <c r="A11971" t="s">
        <v>18</v>
      </c>
      <c r="B11971" t="s">
        <v>19</v>
      </c>
      <c r="C11971" t="s">
        <v>20</v>
      </c>
      <c r="D11971" s="177">
        <v>44084</v>
      </c>
      <c r="E11971">
        <v>47</v>
      </c>
      <c r="F11971" s="38">
        <f t="shared" ref="F11971:F12034" si="187">D11971</f>
        <v>44084</v>
      </c>
    </row>
    <row r="11972" spans="1:6" x14ac:dyDescent="0.25">
      <c r="A11972" t="s">
        <v>25</v>
      </c>
      <c r="B11972" t="s">
        <v>25</v>
      </c>
      <c r="C11972" t="s">
        <v>47</v>
      </c>
      <c r="D11972" s="177">
        <v>44084</v>
      </c>
      <c r="E11972">
        <v>79</v>
      </c>
      <c r="F11972" s="38">
        <f t="shared" si="187"/>
        <v>44084</v>
      </c>
    </row>
    <row r="11973" spans="1:6" x14ac:dyDescent="0.25">
      <c r="A11973" t="s">
        <v>25</v>
      </c>
      <c r="B11973" t="s">
        <v>25</v>
      </c>
      <c r="C11973" t="s">
        <v>36</v>
      </c>
      <c r="D11973" s="177">
        <v>44084</v>
      </c>
      <c r="E11973">
        <v>22</v>
      </c>
      <c r="F11973" s="38">
        <f t="shared" si="187"/>
        <v>44084</v>
      </c>
    </row>
    <row r="11974" spans="1:6" x14ac:dyDescent="0.25">
      <c r="A11974" t="s">
        <v>264</v>
      </c>
      <c r="B11974" t="s">
        <v>83</v>
      </c>
      <c r="C11974" t="s">
        <v>85</v>
      </c>
      <c r="D11974" s="177">
        <v>44084</v>
      </c>
      <c r="E11974">
        <v>31</v>
      </c>
      <c r="F11974" s="38">
        <f t="shared" si="187"/>
        <v>44084</v>
      </c>
    </row>
    <row r="11975" spans="1:6" x14ac:dyDescent="0.25">
      <c r="A11975" t="s">
        <v>91</v>
      </c>
      <c r="B11975" t="s">
        <v>91</v>
      </c>
      <c r="C11975" t="s">
        <v>101</v>
      </c>
      <c r="D11975" s="177">
        <v>44084</v>
      </c>
      <c r="E11975">
        <v>27</v>
      </c>
      <c r="F11975" s="38">
        <f t="shared" si="187"/>
        <v>44084</v>
      </c>
    </row>
    <row r="11976" spans="1:6" x14ac:dyDescent="0.25">
      <c r="A11976" t="s">
        <v>91</v>
      </c>
      <c r="B11976" t="s">
        <v>91</v>
      </c>
      <c r="C11976" t="s">
        <v>100</v>
      </c>
      <c r="D11976" s="177">
        <v>44084</v>
      </c>
      <c r="E11976">
        <v>77</v>
      </c>
      <c r="F11976" s="38">
        <f t="shared" si="187"/>
        <v>44084</v>
      </c>
    </row>
    <row r="11977" spans="1:6" x14ac:dyDescent="0.25">
      <c r="A11977" t="s">
        <v>57</v>
      </c>
      <c r="B11977" t="s">
        <v>57</v>
      </c>
      <c r="C11977" t="s">
        <v>60</v>
      </c>
      <c r="D11977" s="177">
        <v>44084</v>
      </c>
      <c r="E11977">
        <v>20</v>
      </c>
      <c r="F11977" s="38">
        <f t="shared" si="187"/>
        <v>44084</v>
      </c>
    </row>
    <row r="11978" spans="1:6" x14ac:dyDescent="0.25">
      <c r="A11978" t="s">
        <v>263</v>
      </c>
      <c r="B11978" t="s">
        <v>199</v>
      </c>
      <c r="C11978" t="s">
        <v>75</v>
      </c>
      <c r="D11978" s="177">
        <v>44084</v>
      </c>
      <c r="E11978">
        <v>45</v>
      </c>
      <c r="F11978" s="38">
        <f t="shared" si="187"/>
        <v>44084</v>
      </c>
    </row>
    <row r="11979" spans="1:6" x14ac:dyDescent="0.25">
      <c r="A11979" t="s">
        <v>263</v>
      </c>
      <c r="B11979" t="s">
        <v>199</v>
      </c>
      <c r="C11979" t="s">
        <v>77</v>
      </c>
      <c r="D11979" s="177">
        <v>44083</v>
      </c>
      <c r="E11979">
        <v>69</v>
      </c>
      <c r="F11979" s="38">
        <f t="shared" si="187"/>
        <v>44083</v>
      </c>
    </row>
    <row r="11980" spans="1:6" x14ac:dyDescent="0.25">
      <c r="A11980" t="s">
        <v>57</v>
      </c>
      <c r="B11980" t="s">
        <v>57</v>
      </c>
      <c r="C11980" t="s">
        <v>61</v>
      </c>
      <c r="D11980" s="177">
        <v>44083</v>
      </c>
      <c r="E11980">
        <v>8</v>
      </c>
      <c r="F11980" s="38">
        <f t="shared" si="187"/>
        <v>44083</v>
      </c>
    </row>
    <row r="11981" spans="1:6" x14ac:dyDescent="0.25">
      <c r="A11981" t="s">
        <v>71</v>
      </c>
      <c r="B11981" t="s">
        <v>71</v>
      </c>
      <c r="C11981" t="s">
        <v>72</v>
      </c>
      <c r="D11981" s="177">
        <v>44083</v>
      </c>
      <c r="E11981">
        <v>80</v>
      </c>
      <c r="F11981" s="38">
        <f t="shared" si="187"/>
        <v>44083</v>
      </c>
    </row>
    <row r="11982" spans="1:6" x14ac:dyDescent="0.25">
      <c r="A11982" t="s">
        <v>57</v>
      </c>
      <c r="B11982" t="s">
        <v>57</v>
      </c>
      <c r="C11982" t="s">
        <v>130</v>
      </c>
      <c r="D11982" s="177">
        <v>44083</v>
      </c>
      <c r="E11982">
        <v>23</v>
      </c>
      <c r="F11982" s="38">
        <f t="shared" si="187"/>
        <v>44083</v>
      </c>
    </row>
    <row r="11983" spans="1:6" x14ac:dyDescent="0.25">
      <c r="A11983" t="s">
        <v>25</v>
      </c>
      <c r="B11983" t="s">
        <v>54</v>
      </c>
      <c r="C11983" t="s">
        <v>56</v>
      </c>
      <c r="D11983" s="177">
        <v>44083</v>
      </c>
      <c r="E11983">
        <v>133</v>
      </c>
      <c r="F11983" s="38">
        <f t="shared" si="187"/>
        <v>44083</v>
      </c>
    </row>
    <row r="11984" spans="1:6" x14ac:dyDescent="0.25">
      <c r="A11984" t="s">
        <v>91</v>
      </c>
      <c r="B11984" t="s">
        <v>91</v>
      </c>
      <c r="C11984" t="s">
        <v>96</v>
      </c>
      <c r="D11984" s="177">
        <v>44083</v>
      </c>
      <c r="E11984">
        <v>7</v>
      </c>
      <c r="F11984" s="38">
        <f t="shared" si="187"/>
        <v>44083</v>
      </c>
    </row>
    <row r="11985" spans="1:6" x14ac:dyDescent="0.25">
      <c r="A11985" t="s">
        <v>264</v>
      </c>
      <c r="B11985" t="s">
        <v>83</v>
      </c>
      <c r="C11985" t="s">
        <v>181</v>
      </c>
      <c r="D11985" s="177">
        <v>44083</v>
      </c>
      <c r="E11985">
        <v>37</v>
      </c>
      <c r="F11985" s="38">
        <f t="shared" si="187"/>
        <v>44083</v>
      </c>
    </row>
    <row r="11986" spans="1:6" x14ac:dyDescent="0.25">
      <c r="A11986" t="s">
        <v>25</v>
      </c>
      <c r="B11986" t="s">
        <v>25</v>
      </c>
      <c r="C11986" t="s">
        <v>41</v>
      </c>
      <c r="D11986" s="177">
        <v>44083</v>
      </c>
      <c r="E11986">
        <v>55</v>
      </c>
      <c r="F11986" s="38">
        <f t="shared" si="187"/>
        <v>44083</v>
      </c>
    </row>
    <row r="11987" spans="1:6" x14ac:dyDescent="0.25">
      <c r="A11987" t="s">
        <v>25</v>
      </c>
      <c r="B11987" t="s">
        <v>25</v>
      </c>
      <c r="C11987" t="s">
        <v>42</v>
      </c>
      <c r="D11987" s="177">
        <v>44083</v>
      </c>
      <c r="E11987">
        <v>22</v>
      </c>
      <c r="F11987" s="38">
        <f t="shared" si="187"/>
        <v>44083</v>
      </c>
    </row>
    <row r="11988" spans="1:6" x14ac:dyDescent="0.25">
      <c r="A11988" t="s">
        <v>25</v>
      </c>
      <c r="B11988" t="s">
        <v>25</v>
      </c>
      <c r="C11988" t="s">
        <v>50</v>
      </c>
      <c r="D11988" s="177">
        <v>44083</v>
      </c>
      <c r="E11988">
        <v>22</v>
      </c>
      <c r="F11988" s="38">
        <f t="shared" si="187"/>
        <v>44083</v>
      </c>
    </row>
    <row r="11989" spans="1:6" x14ac:dyDescent="0.25">
      <c r="A11989" t="s">
        <v>25</v>
      </c>
      <c r="B11989" t="s">
        <v>25</v>
      </c>
      <c r="C11989" t="s">
        <v>186</v>
      </c>
      <c r="D11989" s="177">
        <v>44083</v>
      </c>
      <c r="E11989">
        <v>1</v>
      </c>
      <c r="F11989" s="38">
        <f t="shared" si="187"/>
        <v>44083</v>
      </c>
    </row>
    <row r="11990" spans="1:6" x14ac:dyDescent="0.25">
      <c r="A11990" t="s">
        <v>91</v>
      </c>
      <c r="B11990" t="s">
        <v>91</v>
      </c>
      <c r="C11990" t="s">
        <v>101</v>
      </c>
      <c r="D11990" s="177">
        <v>44083</v>
      </c>
      <c r="E11990">
        <v>13</v>
      </c>
      <c r="F11990" s="38">
        <f t="shared" si="187"/>
        <v>44083</v>
      </c>
    </row>
    <row r="11991" spans="1:6" x14ac:dyDescent="0.25">
      <c r="A11991" t="s">
        <v>57</v>
      </c>
      <c r="B11991" t="s">
        <v>57</v>
      </c>
      <c r="C11991" t="s">
        <v>63</v>
      </c>
      <c r="D11991" s="177">
        <v>44083</v>
      </c>
      <c r="E11991">
        <v>38</v>
      </c>
      <c r="F11991" s="38">
        <f t="shared" si="187"/>
        <v>44083</v>
      </c>
    </row>
    <row r="11992" spans="1:6" x14ac:dyDescent="0.25">
      <c r="A11992" t="s">
        <v>57</v>
      </c>
      <c r="B11992" t="s">
        <v>57</v>
      </c>
      <c r="C11992" t="s">
        <v>62</v>
      </c>
      <c r="D11992" s="177">
        <v>44083</v>
      </c>
      <c r="E11992">
        <v>20</v>
      </c>
      <c r="F11992" s="38">
        <f t="shared" si="187"/>
        <v>44083</v>
      </c>
    </row>
    <row r="11993" spans="1:6" x14ac:dyDescent="0.25">
      <c r="A11993" t="s">
        <v>263</v>
      </c>
      <c r="B11993" t="s">
        <v>199</v>
      </c>
      <c r="C11993" t="s">
        <v>188</v>
      </c>
      <c r="D11993" s="177">
        <v>44083</v>
      </c>
      <c r="E11993">
        <v>3</v>
      </c>
      <c r="F11993" s="38">
        <f t="shared" si="187"/>
        <v>44083</v>
      </c>
    </row>
    <row r="11994" spans="1:6" x14ac:dyDescent="0.25">
      <c r="A11994" t="s">
        <v>263</v>
      </c>
      <c r="B11994" t="s">
        <v>199</v>
      </c>
      <c r="C11994" t="s">
        <v>75</v>
      </c>
      <c r="D11994" s="177">
        <v>44083</v>
      </c>
      <c r="E11994">
        <v>49</v>
      </c>
      <c r="F11994" s="38">
        <f t="shared" si="187"/>
        <v>44083</v>
      </c>
    </row>
    <row r="11995" spans="1:6" x14ac:dyDescent="0.25">
      <c r="A11995" t="s">
        <v>57</v>
      </c>
      <c r="B11995" t="s">
        <v>57</v>
      </c>
      <c r="C11995" t="s">
        <v>58</v>
      </c>
      <c r="D11995" s="177">
        <v>44083</v>
      </c>
      <c r="E11995">
        <v>1</v>
      </c>
      <c r="F11995" s="38">
        <f t="shared" si="187"/>
        <v>44083</v>
      </c>
    </row>
    <row r="11996" spans="1:6" x14ac:dyDescent="0.25">
      <c r="A11996" t="s">
        <v>57</v>
      </c>
      <c r="B11996" t="s">
        <v>57</v>
      </c>
      <c r="C11996" t="s">
        <v>446</v>
      </c>
      <c r="D11996" s="177">
        <v>44083</v>
      </c>
      <c r="E11996">
        <v>1</v>
      </c>
      <c r="F11996" s="38">
        <f t="shared" si="187"/>
        <v>44083</v>
      </c>
    </row>
    <row r="11997" spans="1:6" x14ac:dyDescent="0.25">
      <c r="A11997" t="s">
        <v>25</v>
      </c>
      <c r="B11997" t="s">
        <v>25</v>
      </c>
      <c r="C11997" t="s">
        <v>36</v>
      </c>
      <c r="D11997" s="177">
        <v>44083</v>
      </c>
      <c r="E11997">
        <v>45</v>
      </c>
      <c r="F11997" s="38">
        <f t="shared" si="187"/>
        <v>44083</v>
      </c>
    </row>
    <row r="11998" spans="1:6" x14ac:dyDescent="0.25">
      <c r="A11998" t="s">
        <v>25</v>
      </c>
      <c r="B11998" t="s">
        <v>25</v>
      </c>
      <c r="C11998" t="s">
        <v>37</v>
      </c>
      <c r="D11998" s="177">
        <v>44083</v>
      </c>
      <c r="E11998">
        <v>51</v>
      </c>
      <c r="F11998" s="38">
        <f t="shared" si="187"/>
        <v>44083</v>
      </c>
    </row>
    <row r="11999" spans="1:6" x14ac:dyDescent="0.25">
      <c r="A11999" t="s">
        <v>25</v>
      </c>
      <c r="B11999" t="s">
        <v>25</v>
      </c>
      <c r="C11999" t="s">
        <v>39</v>
      </c>
      <c r="D11999" s="177">
        <v>44083</v>
      </c>
      <c r="E11999">
        <v>68</v>
      </c>
      <c r="F11999" s="38">
        <f t="shared" si="187"/>
        <v>44083</v>
      </c>
    </row>
    <row r="12000" spans="1:6" x14ac:dyDescent="0.25">
      <c r="A12000" t="s">
        <v>25</v>
      </c>
      <c r="B12000" t="s">
        <v>25</v>
      </c>
      <c r="C12000" t="s">
        <v>45</v>
      </c>
      <c r="D12000" s="177">
        <v>44083</v>
      </c>
      <c r="E12000">
        <v>104</v>
      </c>
      <c r="F12000" s="38">
        <f t="shared" si="187"/>
        <v>44083</v>
      </c>
    </row>
    <row r="12001" spans="1:6" x14ac:dyDescent="0.25">
      <c r="A12001" t="s">
        <v>25</v>
      </c>
      <c r="B12001" t="s">
        <v>25</v>
      </c>
      <c r="C12001" t="s">
        <v>47</v>
      </c>
      <c r="D12001" s="177">
        <v>44083</v>
      </c>
      <c r="E12001">
        <v>77</v>
      </c>
      <c r="F12001" s="38">
        <f t="shared" si="187"/>
        <v>44083</v>
      </c>
    </row>
    <row r="12002" spans="1:6" x14ac:dyDescent="0.25">
      <c r="A12002" t="s">
        <v>25</v>
      </c>
      <c r="B12002" t="s">
        <v>29</v>
      </c>
      <c r="C12002" t="s">
        <v>30</v>
      </c>
      <c r="D12002" s="177">
        <v>44083</v>
      </c>
      <c r="E12002">
        <v>75</v>
      </c>
      <c r="F12002" s="38">
        <f t="shared" si="187"/>
        <v>44083</v>
      </c>
    </row>
    <row r="12003" spans="1:6" x14ac:dyDescent="0.25">
      <c r="A12003" t="s">
        <v>18</v>
      </c>
      <c r="B12003" t="s">
        <v>18</v>
      </c>
      <c r="C12003" t="s">
        <v>24</v>
      </c>
      <c r="D12003" s="177">
        <v>44083</v>
      </c>
      <c r="E12003">
        <v>59</v>
      </c>
      <c r="F12003" s="38">
        <f t="shared" si="187"/>
        <v>44083</v>
      </c>
    </row>
    <row r="12004" spans="1:6" x14ac:dyDescent="0.25">
      <c r="A12004" t="s">
        <v>25</v>
      </c>
      <c r="B12004" t="s">
        <v>25</v>
      </c>
      <c r="C12004" t="s">
        <v>49</v>
      </c>
      <c r="D12004" s="177">
        <v>44083</v>
      </c>
      <c r="E12004">
        <v>80</v>
      </c>
      <c r="F12004" s="38">
        <f t="shared" si="187"/>
        <v>44083</v>
      </c>
    </row>
    <row r="12005" spans="1:6" x14ac:dyDescent="0.25">
      <c r="A12005" t="s">
        <v>25</v>
      </c>
      <c r="B12005" t="s">
        <v>25</v>
      </c>
      <c r="C12005" t="s">
        <v>43</v>
      </c>
      <c r="D12005" s="177">
        <v>44083</v>
      </c>
      <c r="E12005">
        <v>18</v>
      </c>
      <c r="F12005" s="38">
        <f t="shared" si="187"/>
        <v>44083</v>
      </c>
    </row>
    <row r="12006" spans="1:6" x14ac:dyDescent="0.25">
      <c r="A12006" t="s">
        <v>25</v>
      </c>
      <c r="B12006" t="s">
        <v>26</v>
      </c>
      <c r="C12006" t="s">
        <v>28</v>
      </c>
      <c r="D12006" s="177">
        <v>44083</v>
      </c>
      <c r="E12006">
        <v>39</v>
      </c>
      <c r="F12006" s="38">
        <f t="shared" si="187"/>
        <v>44083</v>
      </c>
    </row>
    <row r="12007" spans="1:6" x14ac:dyDescent="0.25">
      <c r="A12007" t="s">
        <v>25</v>
      </c>
      <c r="B12007" t="s">
        <v>25</v>
      </c>
      <c r="C12007" t="s">
        <v>31</v>
      </c>
      <c r="D12007" s="177">
        <v>44083</v>
      </c>
      <c r="E12007">
        <v>90</v>
      </c>
      <c r="F12007" s="38">
        <f t="shared" si="187"/>
        <v>44083</v>
      </c>
    </row>
    <row r="12008" spans="1:6" x14ac:dyDescent="0.25">
      <c r="A12008" t="s">
        <v>25</v>
      </c>
      <c r="B12008" t="s">
        <v>26</v>
      </c>
      <c r="C12008" t="s">
        <v>27</v>
      </c>
      <c r="D12008" s="177">
        <v>44083</v>
      </c>
      <c r="E12008">
        <v>37</v>
      </c>
      <c r="F12008" s="38">
        <f t="shared" si="187"/>
        <v>44083</v>
      </c>
    </row>
    <row r="12009" spans="1:6" x14ac:dyDescent="0.25">
      <c r="A12009" t="s">
        <v>264</v>
      </c>
      <c r="B12009" t="s">
        <v>83</v>
      </c>
      <c r="C12009" t="s">
        <v>80</v>
      </c>
      <c r="D12009" s="177">
        <v>44083</v>
      </c>
      <c r="E12009">
        <v>30</v>
      </c>
      <c r="F12009" s="38">
        <f t="shared" si="187"/>
        <v>44083</v>
      </c>
    </row>
    <row r="12010" spans="1:6" x14ac:dyDescent="0.25">
      <c r="A12010" t="s">
        <v>264</v>
      </c>
      <c r="B12010" t="s">
        <v>83</v>
      </c>
      <c r="C12010" t="s">
        <v>90</v>
      </c>
      <c r="D12010" s="177">
        <v>44083</v>
      </c>
      <c r="E12010">
        <v>24</v>
      </c>
      <c r="F12010" s="38">
        <f t="shared" si="187"/>
        <v>44083</v>
      </c>
    </row>
    <row r="12011" spans="1:6" x14ac:dyDescent="0.25">
      <c r="A12011" t="s">
        <v>264</v>
      </c>
      <c r="B12011" t="s">
        <v>83</v>
      </c>
      <c r="C12011" t="s">
        <v>84</v>
      </c>
      <c r="D12011" s="177">
        <v>44083</v>
      </c>
      <c r="E12011">
        <v>169</v>
      </c>
      <c r="F12011" s="38">
        <f t="shared" si="187"/>
        <v>44083</v>
      </c>
    </row>
    <row r="12012" spans="1:6" x14ac:dyDescent="0.25">
      <c r="A12012" t="s">
        <v>25</v>
      </c>
      <c r="B12012" t="s">
        <v>25</v>
      </c>
      <c r="C12012" t="s">
        <v>46</v>
      </c>
      <c r="D12012" s="177">
        <v>44083</v>
      </c>
      <c r="E12012">
        <v>27</v>
      </c>
      <c r="F12012" s="38">
        <f t="shared" si="187"/>
        <v>44083</v>
      </c>
    </row>
    <row r="12013" spans="1:6" x14ac:dyDescent="0.25">
      <c r="A12013" t="s">
        <v>25</v>
      </c>
      <c r="B12013" t="s">
        <v>25</v>
      </c>
      <c r="C12013" t="s">
        <v>32</v>
      </c>
      <c r="D12013" s="177">
        <v>44083</v>
      </c>
      <c r="E12013">
        <v>104</v>
      </c>
      <c r="F12013" s="38">
        <f t="shared" si="187"/>
        <v>44083</v>
      </c>
    </row>
    <row r="12014" spans="1:6" x14ac:dyDescent="0.25">
      <c r="A12014" t="s">
        <v>18</v>
      </c>
      <c r="B12014" t="s">
        <v>18</v>
      </c>
      <c r="C12014" t="s">
        <v>23</v>
      </c>
      <c r="D12014" s="177">
        <v>44083</v>
      </c>
      <c r="E12014">
        <v>17</v>
      </c>
      <c r="F12014" s="38">
        <f t="shared" si="187"/>
        <v>44083</v>
      </c>
    </row>
    <row r="12015" spans="1:6" x14ac:dyDescent="0.25">
      <c r="A12015" t="s">
        <v>18</v>
      </c>
      <c r="B12015" t="s">
        <v>19</v>
      </c>
      <c r="C12015" t="s">
        <v>20</v>
      </c>
      <c r="D12015" s="177">
        <v>44083</v>
      </c>
      <c r="E12015">
        <v>54</v>
      </c>
      <c r="F12015" s="38">
        <f t="shared" si="187"/>
        <v>44083</v>
      </c>
    </row>
    <row r="12016" spans="1:6" x14ac:dyDescent="0.25">
      <c r="A12016" t="s">
        <v>25</v>
      </c>
      <c r="B12016" t="s">
        <v>25</v>
      </c>
      <c r="C12016" t="s">
        <v>53</v>
      </c>
      <c r="D12016" s="177">
        <v>44083</v>
      </c>
      <c r="E12016">
        <v>60</v>
      </c>
      <c r="F12016" s="38">
        <f t="shared" si="187"/>
        <v>44083</v>
      </c>
    </row>
    <row r="12017" spans="1:6" x14ac:dyDescent="0.25">
      <c r="A12017" t="s">
        <v>25</v>
      </c>
      <c r="B12017" t="s">
        <v>54</v>
      </c>
      <c r="C12017" t="s">
        <v>55</v>
      </c>
      <c r="D12017" s="177">
        <v>44083</v>
      </c>
      <c r="E12017">
        <v>187</v>
      </c>
      <c r="F12017" s="38">
        <f t="shared" si="187"/>
        <v>44083</v>
      </c>
    </row>
    <row r="12018" spans="1:6" x14ac:dyDescent="0.25">
      <c r="A12018" t="s">
        <v>57</v>
      </c>
      <c r="B12018" t="s">
        <v>57</v>
      </c>
      <c r="C12018" t="s">
        <v>60</v>
      </c>
      <c r="D12018" s="177">
        <v>44083</v>
      </c>
      <c r="E12018">
        <v>10</v>
      </c>
      <c r="F12018" s="38">
        <f t="shared" si="187"/>
        <v>44083</v>
      </c>
    </row>
    <row r="12019" spans="1:6" x14ac:dyDescent="0.25">
      <c r="A12019" t="s">
        <v>25</v>
      </c>
      <c r="B12019" t="s">
        <v>54</v>
      </c>
      <c r="C12019" t="s">
        <v>187</v>
      </c>
      <c r="D12019" s="177">
        <v>44083</v>
      </c>
      <c r="E12019">
        <v>1</v>
      </c>
      <c r="F12019" s="38">
        <f t="shared" si="187"/>
        <v>44083</v>
      </c>
    </row>
    <row r="12020" spans="1:6" x14ac:dyDescent="0.25">
      <c r="A12020" t="s">
        <v>264</v>
      </c>
      <c r="B12020" t="s">
        <v>81</v>
      </c>
      <c r="C12020" t="s">
        <v>82</v>
      </c>
      <c r="D12020" s="177">
        <v>44083</v>
      </c>
      <c r="E12020">
        <v>38</v>
      </c>
      <c r="F12020" s="38">
        <f t="shared" si="187"/>
        <v>44083</v>
      </c>
    </row>
    <row r="12021" spans="1:6" x14ac:dyDescent="0.25">
      <c r="A12021" t="s">
        <v>91</v>
      </c>
      <c r="B12021" t="s">
        <v>91</v>
      </c>
      <c r="C12021" t="s">
        <v>95</v>
      </c>
      <c r="D12021" s="177">
        <v>44083</v>
      </c>
      <c r="E12021">
        <v>12</v>
      </c>
      <c r="F12021" s="38">
        <f t="shared" si="187"/>
        <v>44083</v>
      </c>
    </row>
    <row r="12022" spans="1:6" x14ac:dyDescent="0.25">
      <c r="A12022" t="s">
        <v>91</v>
      </c>
      <c r="B12022" t="s">
        <v>91</v>
      </c>
      <c r="C12022" t="s">
        <v>100</v>
      </c>
      <c r="D12022" s="177">
        <v>44083</v>
      </c>
      <c r="E12022">
        <v>187</v>
      </c>
      <c r="F12022" s="38">
        <f t="shared" si="187"/>
        <v>44083</v>
      </c>
    </row>
    <row r="12023" spans="1:6" x14ac:dyDescent="0.25">
      <c r="A12023" t="s">
        <v>264</v>
      </c>
      <c r="B12023" t="s">
        <v>83</v>
      </c>
      <c r="C12023" t="s">
        <v>80</v>
      </c>
      <c r="D12023" s="177">
        <v>44082</v>
      </c>
      <c r="E12023">
        <v>29</v>
      </c>
      <c r="F12023" s="38">
        <f t="shared" si="187"/>
        <v>44082</v>
      </c>
    </row>
    <row r="12024" spans="1:6" x14ac:dyDescent="0.25">
      <c r="A12024" t="s">
        <v>264</v>
      </c>
      <c r="B12024" t="s">
        <v>83</v>
      </c>
      <c r="C12024" t="s">
        <v>87</v>
      </c>
      <c r="D12024" s="177">
        <v>44082</v>
      </c>
      <c r="E12024">
        <v>1</v>
      </c>
      <c r="F12024" s="38">
        <f t="shared" si="187"/>
        <v>44082</v>
      </c>
    </row>
    <row r="12025" spans="1:6" x14ac:dyDescent="0.25">
      <c r="A12025" t="s">
        <v>57</v>
      </c>
      <c r="B12025" t="s">
        <v>57</v>
      </c>
      <c r="C12025" t="s">
        <v>183</v>
      </c>
      <c r="D12025" s="177">
        <v>44082</v>
      </c>
      <c r="E12025">
        <v>25</v>
      </c>
      <c r="F12025" s="38">
        <f t="shared" si="187"/>
        <v>44082</v>
      </c>
    </row>
    <row r="12026" spans="1:6" x14ac:dyDescent="0.25">
      <c r="A12026" t="s">
        <v>57</v>
      </c>
      <c r="B12026" t="s">
        <v>57</v>
      </c>
      <c r="C12026" t="s">
        <v>130</v>
      </c>
      <c r="D12026" s="177">
        <v>44082</v>
      </c>
      <c r="E12026">
        <v>38</v>
      </c>
      <c r="F12026" s="38">
        <f t="shared" si="187"/>
        <v>44082</v>
      </c>
    </row>
    <row r="12027" spans="1:6" x14ac:dyDescent="0.25">
      <c r="A12027" t="s">
        <v>71</v>
      </c>
      <c r="B12027" t="s">
        <v>71</v>
      </c>
      <c r="C12027" t="s">
        <v>72</v>
      </c>
      <c r="D12027" s="177">
        <v>44082</v>
      </c>
      <c r="E12027">
        <v>36</v>
      </c>
      <c r="F12027" s="38">
        <f t="shared" si="187"/>
        <v>44082</v>
      </c>
    </row>
    <row r="12028" spans="1:6" x14ac:dyDescent="0.25">
      <c r="A12028" t="s">
        <v>25</v>
      </c>
      <c r="B12028" t="s">
        <v>25</v>
      </c>
      <c r="C12028" t="s">
        <v>45</v>
      </c>
      <c r="D12028" s="177">
        <v>44082</v>
      </c>
      <c r="E12028">
        <v>70</v>
      </c>
      <c r="F12028" s="38">
        <f t="shared" si="187"/>
        <v>44082</v>
      </c>
    </row>
    <row r="12029" spans="1:6" x14ac:dyDescent="0.25">
      <c r="A12029" t="s">
        <v>25</v>
      </c>
      <c r="B12029" t="s">
        <v>25</v>
      </c>
      <c r="C12029" t="s">
        <v>50</v>
      </c>
      <c r="D12029" s="177">
        <v>44082</v>
      </c>
      <c r="E12029">
        <v>22</v>
      </c>
      <c r="F12029" s="38">
        <f t="shared" si="187"/>
        <v>44082</v>
      </c>
    </row>
    <row r="12030" spans="1:6" x14ac:dyDescent="0.25">
      <c r="A12030" t="s">
        <v>25</v>
      </c>
      <c r="B12030" t="s">
        <v>25</v>
      </c>
      <c r="C12030" t="s">
        <v>41</v>
      </c>
      <c r="D12030" s="177">
        <v>44082</v>
      </c>
      <c r="E12030">
        <v>34</v>
      </c>
      <c r="F12030" s="38">
        <f t="shared" si="187"/>
        <v>44082</v>
      </c>
    </row>
    <row r="12031" spans="1:6" x14ac:dyDescent="0.25">
      <c r="A12031" t="s">
        <v>25</v>
      </c>
      <c r="B12031" t="s">
        <v>25</v>
      </c>
      <c r="C12031" t="s">
        <v>38</v>
      </c>
      <c r="D12031" s="177">
        <v>44082</v>
      </c>
      <c r="E12031">
        <v>33</v>
      </c>
      <c r="F12031" s="38">
        <f t="shared" si="187"/>
        <v>44082</v>
      </c>
    </row>
    <row r="12032" spans="1:6" x14ac:dyDescent="0.25">
      <c r="A12032" t="s">
        <v>25</v>
      </c>
      <c r="B12032" t="s">
        <v>25</v>
      </c>
      <c r="C12032" t="s">
        <v>36</v>
      </c>
      <c r="D12032" s="177">
        <v>44082</v>
      </c>
      <c r="E12032">
        <v>20</v>
      </c>
      <c r="F12032" s="38">
        <f t="shared" si="187"/>
        <v>44082</v>
      </c>
    </row>
    <row r="12033" spans="1:6" x14ac:dyDescent="0.25">
      <c r="A12033" t="s">
        <v>264</v>
      </c>
      <c r="B12033" t="s">
        <v>83</v>
      </c>
      <c r="C12033" t="s">
        <v>181</v>
      </c>
      <c r="D12033" s="177">
        <v>44082</v>
      </c>
      <c r="E12033">
        <v>59</v>
      </c>
      <c r="F12033" s="38">
        <f t="shared" si="187"/>
        <v>44082</v>
      </c>
    </row>
    <row r="12034" spans="1:6" x14ac:dyDescent="0.25">
      <c r="A12034" t="s">
        <v>91</v>
      </c>
      <c r="B12034" t="s">
        <v>91</v>
      </c>
      <c r="C12034" t="s">
        <v>101</v>
      </c>
      <c r="D12034" s="177">
        <v>44082</v>
      </c>
      <c r="E12034">
        <v>65</v>
      </c>
      <c r="F12034" s="38">
        <f t="shared" si="187"/>
        <v>44082</v>
      </c>
    </row>
    <row r="12035" spans="1:6" x14ac:dyDescent="0.25">
      <c r="A12035" t="s">
        <v>25</v>
      </c>
      <c r="B12035" t="s">
        <v>54</v>
      </c>
      <c r="C12035" t="s">
        <v>55</v>
      </c>
      <c r="D12035" s="177">
        <v>44082</v>
      </c>
      <c r="E12035">
        <v>163</v>
      </c>
      <c r="F12035" s="38">
        <f t="shared" ref="F12035:F12098" si="188">D12035</f>
        <v>44082</v>
      </c>
    </row>
    <row r="12036" spans="1:6" x14ac:dyDescent="0.25">
      <c r="A12036" t="s">
        <v>25</v>
      </c>
      <c r="B12036" t="s">
        <v>54</v>
      </c>
      <c r="C12036" t="s">
        <v>56</v>
      </c>
      <c r="D12036" s="177">
        <v>44082</v>
      </c>
      <c r="E12036">
        <v>177</v>
      </c>
      <c r="F12036" s="38">
        <f t="shared" si="188"/>
        <v>44082</v>
      </c>
    </row>
    <row r="12037" spans="1:6" x14ac:dyDescent="0.25">
      <c r="A12037" t="s">
        <v>57</v>
      </c>
      <c r="B12037" t="s">
        <v>57</v>
      </c>
      <c r="C12037" t="s">
        <v>63</v>
      </c>
      <c r="D12037" s="177">
        <v>44082</v>
      </c>
      <c r="E12037">
        <v>10</v>
      </c>
      <c r="F12037" s="38">
        <f t="shared" si="188"/>
        <v>44082</v>
      </c>
    </row>
    <row r="12038" spans="1:6" x14ac:dyDescent="0.25">
      <c r="A12038" t="s">
        <v>263</v>
      </c>
      <c r="B12038" t="s">
        <v>199</v>
      </c>
      <c r="C12038" t="s">
        <v>75</v>
      </c>
      <c r="D12038" s="177">
        <v>44082</v>
      </c>
      <c r="E12038">
        <v>40</v>
      </c>
      <c r="F12038" s="38">
        <f t="shared" si="188"/>
        <v>44082</v>
      </c>
    </row>
    <row r="12039" spans="1:6" x14ac:dyDescent="0.25">
      <c r="A12039" t="s">
        <v>18</v>
      </c>
      <c r="B12039" t="s">
        <v>18</v>
      </c>
      <c r="C12039" t="s">
        <v>24</v>
      </c>
      <c r="D12039" s="177">
        <v>44082</v>
      </c>
      <c r="E12039">
        <v>46</v>
      </c>
      <c r="F12039" s="38">
        <f t="shared" si="188"/>
        <v>44082</v>
      </c>
    </row>
    <row r="12040" spans="1:6" x14ac:dyDescent="0.25">
      <c r="A12040" t="s">
        <v>18</v>
      </c>
      <c r="B12040" t="s">
        <v>18</v>
      </c>
      <c r="C12040" t="s">
        <v>23</v>
      </c>
      <c r="D12040" s="177">
        <v>44082</v>
      </c>
      <c r="E12040">
        <v>26</v>
      </c>
      <c r="F12040" s="38">
        <f t="shared" si="188"/>
        <v>44082</v>
      </c>
    </row>
    <row r="12041" spans="1:6" x14ac:dyDescent="0.25">
      <c r="A12041" t="s">
        <v>18</v>
      </c>
      <c r="B12041" t="s">
        <v>18</v>
      </c>
      <c r="D12041" s="177">
        <v>44082</v>
      </c>
      <c r="E12041">
        <v>1</v>
      </c>
      <c r="F12041" s="38">
        <f t="shared" si="188"/>
        <v>44082</v>
      </c>
    </row>
    <row r="12042" spans="1:6" x14ac:dyDescent="0.25">
      <c r="A12042" t="s">
        <v>25</v>
      </c>
      <c r="B12042" t="s">
        <v>25</v>
      </c>
      <c r="C12042" t="s">
        <v>47</v>
      </c>
      <c r="D12042" s="177">
        <v>44082</v>
      </c>
      <c r="E12042">
        <v>73</v>
      </c>
      <c r="F12042" s="38">
        <f t="shared" si="188"/>
        <v>44082</v>
      </c>
    </row>
    <row r="12043" spans="1:6" x14ac:dyDescent="0.25">
      <c r="A12043" t="s">
        <v>25</v>
      </c>
      <c r="B12043" t="s">
        <v>25</v>
      </c>
      <c r="C12043" t="s">
        <v>42</v>
      </c>
      <c r="D12043" s="177">
        <v>44082</v>
      </c>
      <c r="E12043">
        <v>27</v>
      </c>
      <c r="F12043" s="38">
        <f t="shared" si="188"/>
        <v>44082</v>
      </c>
    </row>
    <row r="12044" spans="1:6" x14ac:dyDescent="0.25">
      <c r="A12044" t="s">
        <v>25</v>
      </c>
      <c r="B12044" t="s">
        <v>25</v>
      </c>
      <c r="C12044" t="s">
        <v>39</v>
      </c>
      <c r="D12044" s="177">
        <v>44082</v>
      </c>
      <c r="E12044">
        <v>83</v>
      </c>
      <c r="F12044" s="38">
        <f t="shared" si="188"/>
        <v>44082</v>
      </c>
    </row>
    <row r="12045" spans="1:6" x14ac:dyDescent="0.25">
      <c r="A12045" t="s">
        <v>18</v>
      </c>
      <c r="B12045" t="s">
        <v>19</v>
      </c>
      <c r="C12045" t="s">
        <v>20</v>
      </c>
      <c r="D12045" s="177">
        <v>44082</v>
      </c>
      <c r="E12045">
        <v>49</v>
      </c>
      <c r="F12045" s="38">
        <f t="shared" si="188"/>
        <v>44082</v>
      </c>
    </row>
    <row r="12046" spans="1:6" x14ac:dyDescent="0.25">
      <c r="A12046" t="s">
        <v>25</v>
      </c>
      <c r="B12046" t="s">
        <v>25</v>
      </c>
      <c r="C12046" t="s">
        <v>49</v>
      </c>
      <c r="D12046" s="177">
        <v>44082</v>
      </c>
      <c r="E12046">
        <v>99</v>
      </c>
      <c r="F12046" s="38">
        <f t="shared" si="188"/>
        <v>44082</v>
      </c>
    </row>
    <row r="12047" spans="1:6" x14ac:dyDescent="0.25">
      <c r="A12047" t="s">
        <v>25</v>
      </c>
      <c r="B12047" t="s">
        <v>25</v>
      </c>
      <c r="C12047" t="s">
        <v>43</v>
      </c>
      <c r="D12047" s="177">
        <v>44082</v>
      </c>
      <c r="E12047">
        <v>41</v>
      </c>
      <c r="F12047" s="38">
        <f t="shared" si="188"/>
        <v>44082</v>
      </c>
    </row>
    <row r="12048" spans="1:6" x14ac:dyDescent="0.25">
      <c r="A12048" t="s">
        <v>25</v>
      </c>
      <c r="B12048" t="s">
        <v>25</v>
      </c>
      <c r="C12048" t="s">
        <v>186</v>
      </c>
      <c r="D12048" s="177">
        <v>44082</v>
      </c>
      <c r="E12048">
        <v>1</v>
      </c>
      <c r="F12048" s="38">
        <f t="shared" si="188"/>
        <v>44082</v>
      </c>
    </row>
    <row r="12049" spans="1:6" x14ac:dyDescent="0.25">
      <c r="A12049" t="s">
        <v>25</v>
      </c>
      <c r="B12049" t="s">
        <v>25</v>
      </c>
      <c r="C12049" t="s">
        <v>53</v>
      </c>
      <c r="D12049" s="177">
        <v>44082</v>
      </c>
      <c r="E12049">
        <v>56</v>
      </c>
      <c r="F12049" s="38">
        <f t="shared" si="188"/>
        <v>44082</v>
      </c>
    </row>
    <row r="12050" spans="1:6" x14ac:dyDescent="0.25">
      <c r="A12050" t="s">
        <v>263</v>
      </c>
      <c r="B12050" t="s">
        <v>199</v>
      </c>
      <c r="C12050" t="s">
        <v>77</v>
      </c>
      <c r="D12050" s="177">
        <v>44082</v>
      </c>
      <c r="E12050">
        <v>43</v>
      </c>
      <c r="F12050" s="38">
        <f t="shared" si="188"/>
        <v>44082</v>
      </c>
    </row>
    <row r="12051" spans="1:6" x14ac:dyDescent="0.25">
      <c r="A12051" t="s">
        <v>57</v>
      </c>
      <c r="B12051" t="s">
        <v>57</v>
      </c>
      <c r="C12051" t="s">
        <v>61</v>
      </c>
      <c r="D12051" s="177">
        <v>44082</v>
      </c>
      <c r="E12051">
        <v>29</v>
      </c>
      <c r="F12051" s="38">
        <f t="shared" si="188"/>
        <v>44082</v>
      </c>
    </row>
    <row r="12052" spans="1:6" x14ac:dyDescent="0.25">
      <c r="A12052" t="s">
        <v>91</v>
      </c>
      <c r="B12052" t="s">
        <v>91</v>
      </c>
      <c r="C12052" t="s">
        <v>100</v>
      </c>
      <c r="D12052" s="177">
        <v>44082</v>
      </c>
      <c r="E12052">
        <v>71</v>
      </c>
      <c r="F12052" s="38">
        <f t="shared" si="188"/>
        <v>44082</v>
      </c>
    </row>
    <row r="12053" spans="1:6" x14ac:dyDescent="0.25">
      <c r="A12053" t="s">
        <v>264</v>
      </c>
      <c r="B12053" t="s">
        <v>83</v>
      </c>
      <c r="C12053" t="s">
        <v>84</v>
      </c>
      <c r="D12053" s="177">
        <v>44082</v>
      </c>
      <c r="E12053">
        <v>157</v>
      </c>
      <c r="F12053" s="38">
        <f t="shared" si="188"/>
        <v>44082</v>
      </c>
    </row>
    <row r="12054" spans="1:6" x14ac:dyDescent="0.25">
      <c r="A12054" t="s">
        <v>25</v>
      </c>
      <c r="B12054" t="s">
        <v>25</v>
      </c>
      <c r="C12054" t="s">
        <v>46</v>
      </c>
      <c r="D12054" s="177">
        <v>44082</v>
      </c>
      <c r="E12054">
        <v>47</v>
      </c>
      <c r="F12054" s="38">
        <f t="shared" si="188"/>
        <v>44082</v>
      </c>
    </row>
    <row r="12055" spans="1:6" x14ac:dyDescent="0.25">
      <c r="A12055" t="s">
        <v>25</v>
      </c>
      <c r="B12055" t="s">
        <v>25</v>
      </c>
      <c r="C12055" t="s">
        <v>34</v>
      </c>
      <c r="D12055" s="177">
        <v>44082</v>
      </c>
      <c r="E12055">
        <v>64</v>
      </c>
      <c r="F12055" s="38">
        <f t="shared" si="188"/>
        <v>44082</v>
      </c>
    </row>
    <row r="12056" spans="1:6" x14ac:dyDescent="0.25">
      <c r="A12056" t="s">
        <v>25</v>
      </c>
      <c r="B12056" t="s">
        <v>25</v>
      </c>
      <c r="C12056" t="s">
        <v>37</v>
      </c>
      <c r="D12056" s="177">
        <v>44082</v>
      </c>
      <c r="E12056">
        <v>114</v>
      </c>
      <c r="F12056" s="38">
        <f t="shared" si="188"/>
        <v>44082</v>
      </c>
    </row>
    <row r="12057" spans="1:6" x14ac:dyDescent="0.25">
      <c r="A12057" t="s">
        <v>25</v>
      </c>
      <c r="B12057" t="s">
        <v>26</v>
      </c>
      <c r="C12057" t="s">
        <v>27</v>
      </c>
      <c r="D12057" s="177">
        <v>44082</v>
      </c>
      <c r="E12057">
        <v>35</v>
      </c>
      <c r="F12057" s="38">
        <f t="shared" si="188"/>
        <v>44082</v>
      </c>
    </row>
    <row r="12058" spans="1:6" x14ac:dyDescent="0.25">
      <c r="A12058" t="s">
        <v>25</v>
      </c>
      <c r="B12058" t="s">
        <v>25</v>
      </c>
      <c r="C12058" t="s">
        <v>31</v>
      </c>
      <c r="D12058" s="177">
        <v>44082</v>
      </c>
      <c r="E12058">
        <v>51</v>
      </c>
      <c r="F12058" s="38">
        <f t="shared" si="188"/>
        <v>44082</v>
      </c>
    </row>
    <row r="12059" spans="1:6" x14ac:dyDescent="0.25">
      <c r="A12059" t="s">
        <v>25</v>
      </c>
      <c r="B12059" t="s">
        <v>29</v>
      </c>
      <c r="C12059" t="s">
        <v>30</v>
      </c>
      <c r="D12059" s="177">
        <v>44082</v>
      </c>
      <c r="E12059">
        <v>60</v>
      </c>
      <c r="F12059" s="38">
        <f t="shared" si="188"/>
        <v>44082</v>
      </c>
    </row>
    <row r="12060" spans="1:6" x14ac:dyDescent="0.25">
      <c r="A12060" t="s">
        <v>25</v>
      </c>
      <c r="B12060" t="s">
        <v>25</v>
      </c>
      <c r="C12060" t="s">
        <v>32</v>
      </c>
      <c r="D12060" s="177">
        <v>44082</v>
      </c>
      <c r="E12060">
        <v>110</v>
      </c>
      <c r="F12060" s="38">
        <f t="shared" si="188"/>
        <v>44082</v>
      </c>
    </row>
    <row r="12061" spans="1:6" x14ac:dyDescent="0.25">
      <c r="A12061" t="s">
        <v>264</v>
      </c>
      <c r="B12061" t="s">
        <v>81</v>
      </c>
      <c r="C12061" t="s">
        <v>82</v>
      </c>
      <c r="D12061" s="177">
        <v>44082</v>
      </c>
      <c r="E12061">
        <v>33</v>
      </c>
      <c r="F12061" s="38">
        <f t="shared" si="188"/>
        <v>44082</v>
      </c>
    </row>
    <row r="12062" spans="1:6" x14ac:dyDescent="0.25">
      <c r="A12062" t="s">
        <v>264</v>
      </c>
      <c r="B12062" t="s">
        <v>83</v>
      </c>
      <c r="C12062" t="s">
        <v>90</v>
      </c>
      <c r="D12062" s="177">
        <v>44082</v>
      </c>
      <c r="E12062">
        <v>72</v>
      </c>
      <c r="F12062" s="38">
        <f t="shared" si="188"/>
        <v>44082</v>
      </c>
    </row>
    <row r="12063" spans="1:6" x14ac:dyDescent="0.25">
      <c r="A12063" t="s">
        <v>91</v>
      </c>
      <c r="B12063" t="s">
        <v>91</v>
      </c>
      <c r="C12063" t="s">
        <v>92</v>
      </c>
      <c r="D12063" s="177">
        <v>44082</v>
      </c>
      <c r="E12063">
        <v>5</v>
      </c>
      <c r="F12063" s="38">
        <f t="shared" si="188"/>
        <v>44082</v>
      </c>
    </row>
    <row r="12064" spans="1:6" x14ac:dyDescent="0.25">
      <c r="A12064" t="s">
        <v>91</v>
      </c>
      <c r="B12064" t="s">
        <v>91</v>
      </c>
      <c r="C12064" t="s">
        <v>102</v>
      </c>
      <c r="D12064" s="177">
        <v>44082</v>
      </c>
      <c r="E12064">
        <v>21</v>
      </c>
      <c r="F12064" s="38">
        <f t="shared" si="188"/>
        <v>44082</v>
      </c>
    </row>
    <row r="12065" spans="1:6" x14ac:dyDescent="0.25">
      <c r="A12065" t="s">
        <v>57</v>
      </c>
      <c r="B12065" t="s">
        <v>57</v>
      </c>
      <c r="C12065" t="s">
        <v>446</v>
      </c>
      <c r="D12065" s="177">
        <v>44082</v>
      </c>
      <c r="E12065">
        <v>20</v>
      </c>
      <c r="F12065" s="38">
        <f t="shared" si="188"/>
        <v>44082</v>
      </c>
    </row>
    <row r="12066" spans="1:6" x14ac:dyDescent="0.25">
      <c r="A12066" t="s">
        <v>57</v>
      </c>
      <c r="B12066" t="s">
        <v>57</v>
      </c>
      <c r="C12066" t="s">
        <v>58</v>
      </c>
      <c r="D12066" s="177">
        <v>44082</v>
      </c>
      <c r="E12066">
        <v>12</v>
      </c>
      <c r="F12066" s="38">
        <f t="shared" si="188"/>
        <v>44082</v>
      </c>
    </row>
    <row r="12067" spans="1:6" x14ac:dyDescent="0.25">
      <c r="A12067" t="s">
        <v>57</v>
      </c>
      <c r="B12067" t="s">
        <v>57</v>
      </c>
      <c r="C12067" t="s">
        <v>62</v>
      </c>
      <c r="D12067" s="177">
        <v>44082</v>
      </c>
      <c r="E12067">
        <v>5</v>
      </c>
      <c r="F12067" s="38">
        <f t="shared" si="188"/>
        <v>44082</v>
      </c>
    </row>
    <row r="12068" spans="1:6" x14ac:dyDescent="0.25">
      <c r="A12068" t="s">
        <v>263</v>
      </c>
      <c r="B12068" t="s">
        <v>199</v>
      </c>
      <c r="C12068" t="s">
        <v>75</v>
      </c>
      <c r="D12068" s="177">
        <v>44081</v>
      </c>
      <c r="E12068">
        <v>1</v>
      </c>
      <c r="F12068" s="38">
        <f t="shared" si="188"/>
        <v>44081</v>
      </c>
    </row>
    <row r="12069" spans="1:6" x14ac:dyDescent="0.25">
      <c r="A12069" t="s">
        <v>91</v>
      </c>
      <c r="B12069" t="s">
        <v>91</v>
      </c>
      <c r="C12069" t="s">
        <v>100</v>
      </c>
      <c r="D12069" s="177">
        <v>44081</v>
      </c>
      <c r="E12069">
        <v>71</v>
      </c>
      <c r="F12069" s="38">
        <f t="shared" si="188"/>
        <v>44081</v>
      </c>
    </row>
    <row r="12070" spans="1:6" x14ac:dyDescent="0.25">
      <c r="A12070" t="s">
        <v>91</v>
      </c>
      <c r="B12070" t="s">
        <v>91</v>
      </c>
      <c r="C12070" t="s">
        <v>102</v>
      </c>
      <c r="D12070" s="177">
        <v>44081</v>
      </c>
      <c r="E12070">
        <v>2</v>
      </c>
      <c r="F12070" s="38">
        <f t="shared" si="188"/>
        <v>44081</v>
      </c>
    </row>
    <row r="12071" spans="1:6" x14ac:dyDescent="0.25">
      <c r="A12071" t="s">
        <v>25</v>
      </c>
      <c r="B12071" t="s">
        <v>25</v>
      </c>
      <c r="C12071" t="s">
        <v>37</v>
      </c>
      <c r="D12071" s="177">
        <v>44081</v>
      </c>
      <c r="E12071">
        <v>2</v>
      </c>
      <c r="F12071" s="38">
        <f t="shared" si="188"/>
        <v>44081</v>
      </c>
    </row>
    <row r="12072" spans="1:6" x14ac:dyDescent="0.25">
      <c r="A12072" t="s">
        <v>91</v>
      </c>
      <c r="B12072" t="s">
        <v>91</v>
      </c>
      <c r="C12072" t="s">
        <v>98</v>
      </c>
      <c r="D12072" s="177">
        <v>44081</v>
      </c>
      <c r="E12072">
        <v>4</v>
      </c>
      <c r="F12072" s="38">
        <f t="shared" si="188"/>
        <v>44081</v>
      </c>
    </row>
    <row r="12073" spans="1:6" x14ac:dyDescent="0.25">
      <c r="A12073" t="s">
        <v>91</v>
      </c>
      <c r="B12073" t="s">
        <v>91</v>
      </c>
      <c r="C12073" t="s">
        <v>96</v>
      </c>
      <c r="D12073" s="177">
        <v>44081</v>
      </c>
      <c r="E12073">
        <v>2</v>
      </c>
      <c r="F12073" s="38">
        <f t="shared" si="188"/>
        <v>44081</v>
      </c>
    </row>
    <row r="12074" spans="1:6" x14ac:dyDescent="0.25">
      <c r="A12074" t="s">
        <v>91</v>
      </c>
      <c r="B12074" t="s">
        <v>91</v>
      </c>
      <c r="C12074" t="s">
        <v>97</v>
      </c>
      <c r="D12074" s="177">
        <v>44081</v>
      </c>
      <c r="E12074">
        <v>3</v>
      </c>
      <c r="F12074" s="38">
        <f t="shared" si="188"/>
        <v>44081</v>
      </c>
    </row>
    <row r="12075" spans="1:6" x14ac:dyDescent="0.25">
      <c r="A12075" t="s">
        <v>91</v>
      </c>
      <c r="B12075" t="s">
        <v>91</v>
      </c>
      <c r="C12075" t="s">
        <v>98</v>
      </c>
      <c r="D12075" s="177">
        <v>44078</v>
      </c>
      <c r="E12075">
        <v>37</v>
      </c>
      <c r="F12075" s="38">
        <f t="shared" si="188"/>
        <v>44078</v>
      </c>
    </row>
    <row r="12076" spans="1:6" x14ac:dyDescent="0.25">
      <c r="A12076" t="s">
        <v>91</v>
      </c>
      <c r="B12076" t="s">
        <v>91</v>
      </c>
      <c r="C12076" t="s">
        <v>101</v>
      </c>
      <c r="D12076" s="177">
        <v>44078</v>
      </c>
      <c r="E12076">
        <v>1</v>
      </c>
      <c r="F12076" s="38">
        <f t="shared" si="188"/>
        <v>44078</v>
      </c>
    </row>
    <row r="12077" spans="1:6" x14ac:dyDescent="0.25">
      <c r="A12077" t="s">
        <v>57</v>
      </c>
      <c r="B12077" t="s">
        <v>57</v>
      </c>
      <c r="C12077" t="s">
        <v>63</v>
      </c>
      <c r="D12077" s="177">
        <v>44078</v>
      </c>
      <c r="E12077">
        <v>30</v>
      </c>
      <c r="F12077" s="38">
        <f t="shared" si="188"/>
        <v>44078</v>
      </c>
    </row>
    <row r="12078" spans="1:6" x14ac:dyDescent="0.25">
      <c r="A12078" t="s">
        <v>57</v>
      </c>
      <c r="B12078" t="s">
        <v>57</v>
      </c>
      <c r="C12078" t="s">
        <v>62</v>
      </c>
      <c r="D12078" s="177">
        <v>44078</v>
      </c>
      <c r="E12078">
        <v>42</v>
      </c>
      <c r="F12078" s="38">
        <f t="shared" si="188"/>
        <v>44078</v>
      </c>
    </row>
    <row r="12079" spans="1:6" x14ac:dyDescent="0.25">
      <c r="A12079" t="s">
        <v>263</v>
      </c>
      <c r="B12079" t="s">
        <v>199</v>
      </c>
      <c r="C12079" t="s">
        <v>75</v>
      </c>
      <c r="D12079" s="177">
        <v>44078</v>
      </c>
      <c r="E12079">
        <v>41</v>
      </c>
      <c r="F12079" s="38">
        <f t="shared" si="188"/>
        <v>44078</v>
      </c>
    </row>
    <row r="12080" spans="1:6" x14ac:dyDescent="0.25">
      <c r="A12080" t="s">
        <v>25</v>
      </c>
      <c r="B12080" t="s">
        <v>54</v>
      </c>
      <c r="C12080" t="s">
        <v>56</v>
      </c>
      <c r="D12080" s="177">
        <v>44078</v>
      </c>
      <c r="E12080">
        <v>105</v>
      </c>
      <c r="F12080" s="38">
        <f t="shared" si="188"/>
        <v>44078</v>
      </c>
    </row>
    <row r="12081" spans="1:6" x14ac:dyDescent="0.25">
      <c r="A12081" t="s">
        <v>25</v>
      </c>
      <c r="B12081" t="s">
        <v>25</v>
      </c>
      <c r="C12081" t="s">
        <v>34</v>
      </c>
      <c r="D12081" s="177">
        <v>44078</v>
      </c>
      <c r="E12081">
        <v>23</v>
      </c>
      <c r="F12081" s="38">
        <f t="shared" si="188"/>
        <v>44078</v>
      </c>
    </row>
    <row r="12082" spans="1:6" x14ac:dyDescent="0.25">
      <c r="A12082" t="s">
        <v>25</v>
      </c>
      <c r="B12082" t="s">
        <v>25</v>
      </c>
      <c r="C12082" t="s">
        <v>37</v>
      </c>
      <c r="D12082" s="177">
        <v>44078</v>
      </c>
      <c r="E12082">
        <v>47</v>
      </c>
      <c r="F12082" s="38">
        <f t="shared" si="188"/>
        <v>44078</v>
      </c>
    </row>
    <row r="12083" spans="1:6" x14ac:dyDescent="0.25">
      <c r="A12083" t="s">
        <v>25</v>
      </c>
      <c r="B12083" t="s">
        <v>25</v>
      </c>
      <c r="C12083" t="s">
        <v>42</v>
      </c>
      <c r="D12083" s="177">
        <v>44078</v>
      </c>
      <c r="E12083">
        <v>1</v>
      </c>
      <c r="F12083" s="38">
        <f t="shared" si="188"/>
        <v>44078</v>
      </c>
    </row>
    <row r="12084" spans="1:6" x14ac:dyDescent="0.25">
      <c r="A12084" t="s">
        <v>25</v>
      </c>
      <c r="B12084" t="s">
        <v>25</v>
      </c>
      <c r="C12084" t="s">
        <v>39</v>
      </c>
      <c r="D12084" s="177">
        <v>44078</v>
      </c>
      <c r="E12084">
        <v>49</v>
      </c>
      <c r="F12084" s="38">
        <f t="shared" si="188"/>
        <v>44078</v>
      </c>
    </row>
    <row r="12085" spans="1:6" x14ac:dyDescent="0.25">
      <c r="A12085" t="s">
        <v>25</v>
      </c>
      <c r="B12085" t="s">
        <v>25</v>
      </c>
      <c r="C12085" t="s">
        <v>47</v>
      </c>
      <c r="D12085" s="177">
        <v>44078</v>
      </c>
      <c r="E12085">
        <v>48</v>
      </c>
      <c r="F12085" s="38">
        <f t="shared" si="188"/>
        <v>44078</v>
      </c>
    </row>
    <row r="12086" spans="1:6" x14ac:dyDescent="0.25">
      <c r="A12086" t="s">
        <v>25</v>
      </c>
      <c r="B12086" t="s">
        <v>25</v>
      </c>
      <c r="C12086" t="s">
        <v>31</v>
      </c>
      <c r="D12086" s="177">
        <v>44078</v>
      </c>
      <c r="E12086">
        <v>10</v>
      </c>
      <c r="F12086" s="38">
        <f t="shared" si="188"/>
        <v>44078</v>
      </c>
    </row>
    <row r="12087" spans="1:6" x14ac:dyDescent="0.25">
      <c r="A12087" t="s">
        <v>25</v>
      </c>
      <c r="B12087" t="s">
        <v>29</v>
      </c>
      <c r="C12087" t="s">
        <v>30</v>
      </c>
      <c r="D12087" s="177">
        <v>44078</v>
      </c>
      <c r="E12087">
        <v>20</v>
      </c>
      <c r="F12087" s="38">
        <f t="shared" si="188"/>
        <v>44078</v>
      </c>
    </row>
    <row r="12088" spans="1:6" x14ac:dyDescent="0.25">
      <c r="A12088" t="s">
        <v>25</v>
      </c>
      <c r="B12088" t="s">
        <v>26</v>
      </c>
      <c r="C12088" t="s">
        <v>27</v>
      </c>
      <c r="D12088" s="177">
        <v>44078</v>
      </c>
      <c r="E12088">
        <v>18</v>
      </c>
      <c r="F12088" s="38">
        <f t="shared" si="188"/>
        <v>44078</v>
      </c>
    </row>
    <row r="12089" spans="1:6" x14ac:dyDescent="0.25">
      <c r="A12089" t="s">
        <v>18</v>
      </c>
      <c r="B12089" t="s">
        <v>18</v>
      </c>
      <c r="C12089" t="s">
        <v>24</v>
      </c>
      <c r="D12089" s="177">
        <v>44078</v>
      </c>
      <c r="E12089">
        <v>16</v>
      </c>
      <c r="F12089" s="38">
        <f t="shared" si="188"/>
        <v>44078</v>
      </c>
    </row>
    <row r="12090" spans="1:6" x14ac:dyDescent="0.25">
      <c r="A12090" t="s">
        <v>91</v>
      </c>
      <c r="B12090" t="s">
        <v>91</v>
      </c>
      <c r="C12090" t="s">
        <v>96</v>
      </c>
      <c r="D12090" s="177">
        <v>44078</v>
      </c>
      <c r="E12090">
        <v>4</v>
      </c>
      <c r="F12090" s="38">
        <f t="shared" si="188"/>
        <v>44078</v>
      </c>
    </row>
    <row r="12091" spans="1:6" x14ac:dyDescent="0.25">
      <c r="A12091" t="s">
        <v>91</v>
      </c>
      <c r="B12091" t="s">
        <v>91</v>
      </c>
      <c r="C12091" t="s">
        <v>94</v>
      </c>
      <c r="D12091" s="177">
        <v>44078</v>
      </c>
      <c r="E12091">
        <v>15</v>
      </c>
      <c r="F12091" s="38">
        <f t="shared" si="188"/>
        <v>44078</v>
      </c>
    </row>
    <row r="12092" spans="1:6" x14ac:dyDescent="0.25">
      <c r="A12092" t="s">
        <v>263</v>
      </c>
      <c r="B12092" t="s">
        <v>199</v>
      </c>
      <c r="C12092" t="s">
        <v>77</v>
      </c>
      <c r="D12092" s="177">
        <v>44078</v>
      </c>
      <c r="E12092">
        <v>34</v>
      </c>
      <c r="F12092" s="38">
        <f t="shared" si="188"/>
        <v>44078</v>
      </c>
    </row>
    <row r="12093" spans="1:6" x14ac:dyDescent="0.25">
      <c r="A12093" t="s">
        <v>71</v>
      </c>
      <c r="B12093" t="s">
        <v>71</v>
      </c>
      <c r="C12093" t="s">
        <v>72</v>
      </c>
      <c r="D12093" s="177">
        <v>44078</v>
      </c>
      <c r="E12093">
        <v>35</v>
      </c>
      <c r="F12093" s="38">
        <f t="shared" si="188"/>
        <v>44078</v>
      </c>
    </row>
    <row r="12094" spans="1:6" x14ac:dyDescent="0.25">
      <c r="A12094" t="s">
        <v>25</v>
      </c>
      <c r="B12094" t="s">
        <v>25</v>
      </c>
      <c r="C12094" t="s">
        <v>53</v>
      </c>
      <c r="D12094" s="177">
        <v>44078</v>
      </c>
      <c r="E12094">
        <v>43</v>
      </c>
      <c r="F12094" s="38">
        <f t="shared" si="188"/>
        <v>44078</v>
      </c>
    </row>
    <row r="12095" spans="1:6" x14ac:dyDescent="0.25">
      <c r="A12095" t="s">
        <v>25</v>
      </c>
      <c r="B12095" t="s">
        <v>25</v>
      </c>
      <c r="C12095" t="s">
        <v>41</v>
      </c>
      <c r="D12095" s="177">
        <v>44078</v>
      </c>
      <c r="E12095">
        <v>28</v>
      </c>
      <c r="F12095" s="38">
        <f t="shared" si="188"/>
        <v>44078</v>
      </c>
    </row>
    <row r="12096" spans="1:6" x14ac:dyDescent="0.25">
      <c r="A12096" t="s">
        <v>25</v>
      </c>
      <c r="B12096" t="s">
        <v>25</v>
      </c>
      <c r="C12096" t="s">
        <v>45</v>
      </c>
      <c r="D12096" s="177">
        <v>44078</v>
      </c>
      <c r="E12096">
        <v>107</v>
      </c>
      <c r="F12096" s="38">
        <f t="shared" si="188"/>
        <v>44078</v>
      </c>
    </row>
    <row r="12097" spans="1:6" x14ac:dyDescent="0.25">
      <c r="A12097" t="s">
        <v>91</v>
      </c>
      <c r="B12097" t="s">
        <v>91</v>
      </c>
      <c r="C12097" t="s">
        <v>102</v>
      </c>
      <c r="D12097" s="177">
        <v>44078</v>
      </c>
      <c r="E12097">
        <v>4</v>
      </c>
      <c r="F12097" s="38">
        <f t="shared" si="188"/>
        <v>44078</v>
      </c>
    </row>
    <row r="12098" spans="1:6" x14ac:dyDescent="0.25">
      <c r="A12098" t="s">
        <v>264</v>
      </c>
      <c r="B12098" t="s">
        <v>81</v>
      </c>
      <c r="C12098" t="s">
        <v>82</v>
      </c>
      <c r="D12098" s="177">
        <v>44078</v>
      </c>
      <c r="E12098">
        <v>36</v>
      </c>
      <c r="F12098" s="38">
        <f t="shared" si="188"/>
        <v>44078</v>
      </c>
    </row>
    <row r="12099" spans="1:6" x14ac:dyDescent="0.25">
      <c r="A12099" t="s">
        <v>264</v>
      </c>
      <c r="B12099" t="s">
        <v>83</v>
      </c>
      <c r="C12099" t="s">
        <v>181</v>
      </c>
      <c r="D12099" s="177">
        <v>44078</v>
      </c>
      <c r="E12099">
        <v>2</v>
      </c>
      <c r="F12099" s="38">
        <f t="shared" ref="F12099:F12162" si="189">D12099</f>
        <v>44078</v>
      </c>
    </row>
    <row r="12100" spans="1:6" x14ac:dyDescent="0.25">
      <c r="A12100" t="s">
        <v>264</v>
      </c>
      <c r="B12100" t="s">
        <v>83</v>
      </c>
      <c r="C12100" t="s">
        <v>90</v>
      </c>
      <c r="D12100" s="177">
        <v>44078</v>
      </c>
      <c r="E12100">
        <v>39</v>
      </c>
      <c r="F12100" s="38">
        <f t="shared" si="189"/>
        <v>44078</v>
      </c>
    </row>
    <row r="12101" spans="1:6" x14ac:dyDescent="0.25">
      <c r="A12101" t="s">
        <v>25</v>
      </c>
      <c r="B12101" t="s">
        <v>54</v>
      </c>
      <c r="C12101" t="s">
        <v>55</v>
      </c>
      <c r="D12101" s="177">
        <v>44078</v>
      </c>
      <c r="E12101">
        <v>104</v>
      </c>
      <c r="F12101" s="38">
        <f t="shared" si="189"/>
        <v>44078</v>
      </c>
    </row>
    <row r="12102" spans="1:6" x14ac:dyDescent="0.25">
      <c r="A12102" t="s">
        <v>25</v>
      </c>
      <c r="B12102" t="s">
        <v>54</v>
      </c>
      <c r="C12102" t="s">
        <v>187</v>
      </c>
      <c r="D12102" s="177">
        <v>44078</v>
      </c>
      <c r="E12102">
        <v>4</v>
      </c>
      <c r="F12102" s="38">
        <f t="shared" si="189"/>
        <v>44078</v>
      </c>
    </row>
    <row r="12103" spans="1:6" x14ac:dyDescent="0.25">
      <c r="A12103" t="s">
        <v>18</v>
      </c>
      <c r="B12103" t="s">
        <v>18</v>
      </c>
      <c r="C12103" t="s">
        <v>23</v>
      </c>
      <c r="D12103" s="177">
        <v>44078</v>
      </c>
      <c r="E12103">
        <v>25</v>
      </c>
      <c r="F12103" s="38">
        <f t="shared" si="189"/>
        <v>44078</v>
      </c>
    </row>
    <row r="12104" spans="1:6" x14ac:dyDescent="0.25">
      <c r="A12104" t="s">
        <v>25</v>
      </c>
      <c r="B12104" t="s">
        <v>25</v>
      </c>
      <c r="C12104" t="s">
        <v>32</v>
      </c>
      <c r="D12104" s="177">
        <v>44078</v>
      </c>
      <c r="E12104">
        <v>52</v>
      </c>
      <c r="F12104" s="38">
        <f t="shared" si="189"/>
        <v>44078</v>
      </c>
    </row>
    <row r="12105" spans="1:6" x14ac:dyDescent="0.25">
      <c r="A12105" t="s">
        <v>264</v>
      </c>
      <c r="B12105" t="s">
        <v>83</v>
      </c>
      <c r="C12105" t="s">
        <v>80</v>
      </c>
      <c r="D12105" s="177">
        <v>44078</v>
      </c>
      <c r="E12105">
        <v>19</v>
      </c>
      <c r="F12105" s="38">
        <f t="shared" si="189"/>
        <v>44078</v>
      </c>
    </row>
    <row r="12106" spans="1:6" x14ac:dyDescent="0.25">
      <c r="A12106" t="s">
        <v>264</v>
      </c>
      <c r="B12106" t="s">
        <v>83</v>
      </c>
      <c r="C12106" t="s">
        <v>84</v>
      </c>
      <c r="D12106" s="177">
        <v>44078</v>
      </c>
      <c r="E12106">
        <v>55</v>
      </c>
      <c r="F12106" s="38">
        <f t="shared" si="189"/>
        <v>44078</v>
      </c>
    </row>
    <row r="12107" spans="1:6" x14ac:dyDescent="0.25">
      <c r="A12107" t="s">
        <v>25</v>
      </c>
      <c r="B12107" t="s">
        <v>26</v>
      </c>
      <c r="C12107" t="s">
        <v>28</v>
      </c>
      <c r="D12107" s="177">
        <v>44078</v>
      </c>
      <c r="E12107">
        <v>36</v>
      </c>
      <c r="F12107" s="38">
        <f t="shared" si="189"/>
        <v>44078</v>
      </c>
    </row>
    <row r="12108" spans="1:6" x14ac:dyDescent="0.25">
      <c r="A12108" t="s">
        <v>18</v>
      </c>
      <c r="B12108" t="s">
        <v>19</v>
      </c>
      <c r="C12108" t="s">
        <v>20</v>
      </c>
      <c r="D12108" s="177">
        <v>44078</v>
      </c>
      <c r="E12108">
        <v>52</v>
      </c>
      <c r="F12108" s="38">
        <f t="shared" si="189"/>
        <v>44078</v>
      </c>
    </row>
    <row r="12109" spans="1:6" x14ac:dyDescent="0.25">
      <c r="A12109" t="s">
        <v>25</v>
      </c>
      <c r="B12109" t="s">
        <v>25</v>
      </c>
      <c r="C12109" t="s">
        <v>49</v>
      </c>
      <c r="D12109" s="177">
        <v>44078</v>
      </c>
      <c r="E12109">
        <v>72</v>
      </c>
      <c r="F12109" s="38">
        <f t="shared" si="189"/>
        <v>44078</v>
      </c>
    </row>
    <row r="12110" spans="1:6" x14ac:dyDescent="0.25">
      <c r="A12110" t="s">
        <v>25</v>
      </c>
      <c r="B12110" t="s">
        <v>25</v>
      </c>
      <c r="C12110" t="s">
        <v>47</v>
      </c>
      <c r="D12110" s="177">
        <v>44077</v>
      </c>
      <c r="E12110">
        <v>63</v>
      </c>
      <c r="F12110" s="38">
        <f t="shared" si="189"/>
        <v>44077</v>
      </c>
    </row>
    <row r="12111" spans="1:6" x14ac:dyDescent="0.25">
      <c r="A12111" t="s">
        <v>25</v>
      </c>
      <c r="B12111" t="s">
        <v>25</v>
      </c>
      <c r="C12111" t="s">
        <v>35</v>
      </c>
      <c r="D12111" s="177">
        <v>44077</v>
      </c>
      <c r="E12111">
        <v>33</v>
      </c>
      <c r="F12111" s="38">
        <f t="shared" si="189"/>
        <v>44077</v>
      </c>
    </row>
    <row r="12112" spans="1:6" x14ac:dyDescent="0.25">
      <c r="A12112" t="s">
        <v>25</v>
      </c>
      <c r="B12112" t="s">
        <v>25</v>
      </c>
      <c r="C12112" t="s">
        <v>42</v>
      </c>
      <c r="D12112" s="177">
        <v>44077</v>
      </c>
      <c r="E12112">
        <v>35</v>
      </c>
      <c r="F12112" s="38">
        <f t="shared" si="189"/>
        <v>44077</v>
      </c>
    </row>
    <row r="12113" spans="1:6" x14ac:dyDescent="0.25">
      <c r="A12113" t="s">
        <v>25</v>
      </c>
      <c r="B12113" t="s">
        <v>25</v>
      </c>
      <c r="C12113" t="s">
        <v>39</v>
      </c>
      <c r="D12113" s="177">
        <v>44077</v>
      </c>
      <c r="E12113">
        <v>43</v>
      </c>
      <c r="F12113" s="38">
        <f t="shared" si="189"/>
        <v>44077</v>
      </c>
    </row>
    <row r="12114" spans="1:6" x14ac:dyDescent="0.25">
      <c r="A12114" t="s">
        <v>18</v>
      </c>
      <c r="B12114" t="s">
        <v>18</v>
      </c>
      <c r="C12114" t="s">
        <v>23</v>
      </c>
      <c r="D12114" s="177">
        <v>44077</v>
      </c>
      <c r="E12114">
        <v>16</v>
      </c>
      <c r="F12114" s="38">
        <f t="shared" si="189"/>
        <v>44077</v>
      </c>
    </row>
    <row r="12115" spans="1:6" x14ac:dyDescent="0.25">
      <c r="A12115" t="s">
        <v>18</v>
      </c>
      <c r="B12115" t="s">
        <v>18</v>
      </c>
      <c r="D12115" s="177">
        <v>44077</v>
      </c>
      <c r="E12115">
        <v>1</v>
      </c>
      <c r="F12115" s="38">
        <f t="shared" si="189"/>
        <v>44077</v>
      </c>
    </row>
    <row r="12116" spans="1:6" x14ac:dyDescent="0.25">
      <c r="A12116" t="s">
        <v>18</v>
      </c>
      <c r="B12116" t="s">
        <v>18</v>
      </c>
      <c r="C12116" t="s">
        <v>24</v>
      </c>
      <c r="D12116" s="177">
        <v>44077</v>
      </c>
      <c r="E12116">
        <v>55</v>
      </c>
      <c r="F12116" s="38">
        <f t="shared" si="189"/>
        <v>44077</v>
      </c>
    </row>
    <row r="12117" spans="1:6" x14ac:dyDescent="0.25">
      <c r="A12117" t="s">
        <v>264</v>
      </c>
      <c r="B12117" t="s">
        <v>83</v>
      </c>
      <c r="C12117" t="s">
        <v>181</v>
      </c>
      <c r="D12117" s="177">
        <v>44077</v>
      </c>
      <c r="E12117">
        <v>27</v>
      </c>
      <c r="F12117" s="38">
        <f t="shared" si="189"/>
        <v>44077</v>
      </c>
    </row>
    <row r="12118" spans="1:6" x14ac:dyDescent="0.25">
      <c r="A12118" t="s">
        <v>264</v>
      </c>
      <c r="B12118" t="s">
        <v>83</v>
      </c>
      <c r="C12118" t="s">
        <v>86</v>
      </c>
      <c r="D12118" s="177">
        <v>44077</v>
      </c>
      <c r="E12118">
        <v>23</v>
      </c>
      <c r="F12118" s="38">
        <f t="shared" si="189"/>
        <v>44077</v>
      </c>
    </row>
    <row r="12119" spans="1:6" x14ac:dyDescent="0.25">
      <c r="A12119" t="s">
        <v>263</v>
      </c>
      <c r="B12119" t="s">
        <v>199</v>
      </c>
      <c r="C12119" t="s">
        <v>77</v>
      </c>
      <c r="D12119" s="177">
        <v>44077</v>
      </c>
      <c r="E12119">
        <v>62</v>
      </c>
      <c r="F12119" s="38">
        <f t="shared" si="189"/>
        <v>44077</v>
      </c>
    </row>
    <row r="12120" spans="1:6" x14ac:dyDescent="0.25">
      <c r="A12120" t="s">
        <v>71</v>
      </c>
      <c r="B12120" t="s">
        <v>71</v>
      </c>
      <c r="C12120" t="s">
        <v>72</v>
      </c>
      <c r="D12120" s="177">
        <v>44077</v>
      </c>
      <c r="E12120">
        <v>89</v>
      </c>
      <c r="F12120" s="38">
        <f t="shared" si="189"/>
        <v>44077</v>
      </c>
    </row>
    <row r="12121" spans="1:6" x14ac:dyDescent="0.25">
      <c r="A12121" t="s">
        <v>57</v>
      </c>
      <c r="B12121" t="s">
        <v>57</v>
      </c>
      <c r="C12121" t="s">
        <v>63</v>
      </c>
      <c r="D12121" s="177">
        <v>44077</v>
      </c>
      <c r="E12121">
        <v>39</v>
      </c>
      <c r="F12121" s="38">
        <f t="shared" si="189"/>
        <v>44077</v>
      </c>
    </row>
    <row r="12122" spans="1:6" x14ac:dyDescent="0.25">
      <c r="A12122" t="s">
        <v>25</v>
      </c>
      <c r="B12122" t="s">
        <v>54</v>
      </c>
      <c r="C12122" t="s">
        <v>56</v>
      </c>
      <c r="D12122" s="177">
        <v>44077</v>
      </c>
      <c r="E12122">
        <v>142</v>
      </c>
      <c r="F12122" s="38">
        <f t="shared" si="189"/>
        <v>44077</v>
      </c>
    </row>
    <row r="12123" spans="1:6" x14ac:dyDescent="0.25">
      <c r="A12123" t="s">
        <v>25</v>
      </c>
      <c r="B12123" t="s">
        <v>54</v>
      </c>
      <c r="C12123" t="s">
        <v>55</v>
      </c>
      <c r="D12123" s="177">
        <v>44077</v>
      </c>
      <c r="E12123">
        <v>189</v>
      </c>
      <c r="F12123" s="38">
        <f t="shared" si="189"/>
        <v>44077</v>
      </c>
    </row>
    <row r="12124" spans="1:6" x14ac:dyDescent="0.25">
      <c r="A12124" t="s">
        <v>25</v>
      </c>
      <c r="B12124" t="s">
        <v>29</v>
      </c>
      <c r="C12124" t="s">
        <v>30</v>
      </c>
      <c r="D12124" s="177">
        <v>44077</v>
      </c>
      <c r="E12124">
        <v>102</v>
      </c>
      <c r="F12124" s="38">
        <f t="shared" si="189"/>
        <v>44077</v>
      </c>
    </row>
    <row r="12125" spans="1:6" x14ac:dyDescent="0.25">
      <c r="A12125" t="s">
        <v>2</v>
      </c>
      <c r="B12125" t="s">
        <v>2</v>
      </c>
      <c r="C12125" t="s">
        <v>184</v>
      </c>
      <c r="D12125" s="177">
        <v>44077</v>
      </c>
      <c r="E12125">
        <v>40</v>
      </c>
      <c r="F12125" s="38">
        <f t="shared" si="189"/>
        <v>44077</v>
      </c>
    </row>
    <row r="12126" spans="1:6" x14ac:dyDescent="0.25">
      <c r="A12126" t="s">
        <v>25</v>
      </c>
      <c r="B12126" t="s">
        <v>25</v>
      </c>
      <c r="C12126" t="s">
        <v>45</v>
      </c>
      <c r="D12126" s="177">
        <v>44077</v>
      </c>
      <c r="E12126">
        <v>64</v>
      </c>
      <c r="F12126" s="38">
        <f t="shared" si="189"/>
        <v>44077</v>
      </c>
    </row>
    <row r="12127" spans="1:6" x14ac:dyDescent="0.25">
      <c r="A12127" t="s">
        <v>25</v>
      </c>
      <c r="B12127" t="s">
        <v>25</v>
      </c>
      <c r="C12127" t="s">
        <v>50</v>
      </c>
      <c r="D12127" s="177">
        <v>44077</v>
      </c>
      <c r="E12127">
        <v>18</v>
      </c>
      <c r="F12127" s="38">
        <f t="shared" si="189"/>
        <v>44077</v>
      </c>
    </row>
    <row r="12128" spans="1:6" x14ac:dyDescent="0.25">
      <c r="A12128" t="s">
        <v>25</v>
      </c>
      <c r="B12128" t="s">
        <v>25</v>
      </c>
      <c r="C12128" t="s">
        <v>38</v>
      </c>
      <c r="D12128" s="177">
        <v>44077</v>
      </c>
      <c r="E12128">
        <v>38</v>
      </c>
      <c r="F12128" s="38">
        <f t="shared" si="189"/>
        <v>44077</v>
      </c>
    </row>
    <row r="12129" spans="1:6" x14ac:dyDescent="0.25">
      <c r="A12129" t="s">
        <v>25</v>
      </c>
      <c r="B12129" t="s">
        <v>25</v>
      </c>
      <c r="C12129" t="s">
        <v>41</v>
      </c>
      <c r="D12129" s="177">
        <v>44077</v>
      </c>
      <c r="E12129">
        <v>32</v>
      </c>
      <c r="F12129" s="38">
        <f t="shared" si="189"/>
        <v>44077</v>
      </c>
    </row>
    <row r="12130" spans="1:6" x14ac:dyDescent="0.25">
      <c r="A12130" t="s">
        <v>25</v>
      </c>
      <c r="B12130" t="s">
        <v>25</v>
      </c>
      <c r="C12130" t="s">
        <v>36</v>
      </c>
      <c r="D12130" s="177">
        <v>44077</v>
      </c>
      <c r="E12130">
        <v>27</v>
      </c>
      <c r="F12130" s="38">
        <f t="shared" si="189"/>
        <v>44077</v>
      </c>
    </row>
    <row r="12131" spans="1:6" x14ac:dyDescent="0.25">
      <c r="A12131" t="s">
        <v>25</v>
      </c>
      <c r="B12131" t="s">
        <v>25</v>
      </c>
      <c r="C12131" t="s">
        <v>34</v>
      </c>
      <c r="D12131" s="177">
        <v>44077</v>
      </c>
      <c r="E12131">
        <v>61</v>
      </c>
      <c r="F12131" s="38">
        <f t="shared" si="189"/>
        <v>44077</v>
      </c>
    </row>
    <row r="12132" spans="1:6" x14ac:dyDescent="0.25">
      <c r="A12132" t="s">
        <v>57</v>
      </c>
      <c r="B12132" t="s">
        <v>57</v>
      </c>
      <c r="C12132" t="s">
        <v>130</v>
      </c>
      <c r="D12132" s="177">
        <v>44077</v>
      </c>
      <c r="E12132">
        <v>34</v>
      </c>
      <c r="F12132" s="38">
        <f t="shared" si="189"/>
        <v>44077</v>
      </c>
    </row>
    <row r="12133" spans="1:6" x14ac:dyDescent="0.25">
      <c r="A12133" t="s">
        <v>57</v>
      </c>
      <c r="B12133" t="s">
        <v>57</v>
      </c>
      <c r="C12133" t="s">
        <v>62</v>
      </c>
      <c r="D12133" s="177">
        <v>44077</v>
      </c>
      <c r="E12133">
        <v>42</v>
      </c>
      <c r="F12133" s="38">
        <f t="shared" si="189"/>
        <v>44077</v>
      </c>
    </row>
    <row r="12134" spans="1:6" x14ac:dyDescent="0.25">
      <c r="A12134" t="s">
        <v>263</v>
      </c>
      <c r="B12134" t="s">
        <v>199</v>
      </c>
      <c r="C12134" t="s">
        <v>75</v>
      </c>
      <c r="D12134" s="177">
        <v>44077</v>
      </c>
      <c r="E12134">
        <v>35</v>
      </c>
      <c r="F12134" s="38">
        <f t="shared" si="189"/>
        <v>44077</v>
      </c>
    </row>
    <row r="12135" spans="1:6" x14ac:dyDescent="0.25">
      <c r="A12135" t="s">
        <v>264</v>
      </c>
      <c r="B12135" t="s">
        <v>83</v>
      </c>
      <c r="C12135" t="s">
        <v>80</v>
      </c>
      <c r="D12135" s="177">
        <v>44077</v>
      </c>
      <c r="E12135">
        <v>33</v>
      </c>
      <c r="F12135" s="38">
        <f t="shared" si="189"/>
        <v>44077</v>
      </c>
    </row>
    <row r="12136" spans="1:6" x14ac:dyDescent="0.25">
      <c r="A12136" t="s">
        <v>264</v>
      </c>
      <c r="B12136" t="s">
        <v>83</v>
      </c>
      <c r="C12136" t="s">
        <v>85</v>
      </c>
      <c r="D12136" s="177">
        <v>44077</v>
      </c>
      <c r="E12136">
        <v>32</v>
      </c>
      <c r="F12136" s="38">
        <f t="shared" si="189"/>
        <v>44077</v>
      </c>
    </row>
    <row r="12137" spans="1:6" x14ac:dyDescent="0.25">
      <c r="A12137" t="s">
        <v>91</v>
      </c>
      <c r="B12137" t="s">
        <v>91</v>
      </c>
      <c r="C12137" t="s">
        <v>101</v>
      </c>
      <c r="D12137" s="177">
        <v>44077</v>
      </c>
      <c r="E12137">
        <v>1</v>
      </c>
      <c r="F12137" s="38">
        <f t="shared" si="189"/>
        <v>44077</v>
      </c>
    </row>
    <row r="12138" spans="1:6" x14ac:dyDescent="0.25">
      <c r="A12138" t="s">
        <v>91</v>
      </c>
      <c r="B12138" t="s">
        <v>91</v>
      </c>
      <c r="C12138" t="s">
        <v>98</v>
      </c>
      <c r="D12138" s="177">
        <v>44077</v>
      </c>
      <c r="E12138">
        <v>69</v>
      </c>
      <c r="F12138" s="38">
        <f t="shared" si="189"/>
        <v>44077</v>
      </c>
    </row>
    <row r="12139" spans="1:6" x14ac:dyDescent="0.25">
      <c r="A12139" t="s">
        <v>25</v>
      </c>
      <c r="B12139" t="s">
        <v>25</v>
      </c>
      <c r="C12139" t="s">
        <v>43</v>
      </c>
      <c r="D12139" s="177">
        <v>44077</v>
      </c>
      <c r="E12139">
        <v>41</v>
      </c>
      <c r="F12139" s="38">
        <f t="shared" si="189"/>
        <v>44077</v>
      </c>
    </row>
    <row r="12140" spans="1:6" x14ac:dyDescent="0.25">
      <c r="A12140" t="s">
        <v>25</v>
      </c>
      <c r="B12140" t="s">
        <v>25</v>
      </c>
      <c r="C12140" t="s">
        <v>49</v>
      </c>
      <c r="D12140" s="177">
        <v>44077</v>
      </c>
      <c r="E12140">
        <v>82</v>
      </c>
      <c r="F12140" s="38">
        <f t="shared" si="189"/>
        <v>44077</v>
      </c>
    </row>
    <row r="12141" spans="1:6" x14ac:dyDescent="0.25">
      <c r="A12141" t="s">
        <v>25</v>
      </c>
      <c r="B12141" t="s">
        <v>25</v>
      </c>
      <c r="C12141" t="s">
        <v>37</v>
      </c>
      <c r="D12141" s="177">
        <v>44077</v>
      </c>
      <c r="E12141">
        <v>48</v>
      </c>
      <c r="F12141" s="38">
        <f t="shared" si="189"/>
        <v>44077</v>
      </c>
    </row>
    <row r="12142" spans="1:6" x14ac:dyDescent="0.25">
      <c r="A12142" t="s">
        <v>370</v>
      </c>
      <c r="B12142" t="s">
        <v>371</v>
      </c>
      <c r="D12142" s="177">
        <v>44077</v>
      </c>
      <c r="E12142">
        <v>7</v>
      </c>
      <c r="F12142" s="38">
        <f t="shared" si="189"/>
        <v>44077</v>
      </c>
    </row>
    <row r="12143" spans="1:6" x14ac:dyDescent="0.25">
      <c r="A12143" t="s">
        <v>25</v>
      </c>
      <c r="B12143" t="s">
        <v>26</v>
      </c>
      <c r="C12143" t="s">
        <v>27</v>
      </c>
      <c r="D12143" s="177">
        <v>44077</v>
      </c>
      <c r="E12143">
        <v>34</v>
      </c>
      <c r="F12143" s="38">
        <f t="shared" si="189"/>
        <v>44077</v>
      </c>
    </row>
    <row r="12144" spans="1:6" x14ac:dyDescent="0.25">
      <c r="A12144" t="s">
        <v>25</v>
      </c>
      <c r="B12144" t="s">
        <v>25</v>
      </c>
      <c r="C12144" t="s">
        <v>31</v>
      </c>
      <c r="D12144" s="177">
        <v>44077</v>
      </c>
      <c r="E12144">
        <v>56</v>
      </c>
      <c r="F12144" s="38">
        <f t="shared" si="189"/>
        <v>44077</v>
      </c>
    </row>
    <row r="12145" spans="1:6" x14ac:dyDescent="0.25">
      <c r="A12145" t="s">
        <v>25</v>
      </c>
      <c r="B12145" t="s">
        <v>26</v>
      </c>
      <c r="C12145" t="s">
        <v>28</v>
      </c>
      <c r="D12145" s="177">
        <v>44077</v>
      </c>
      <c r="E12145">
        <v>39</v>
      </c>
      <c r="F12145" s="38">
        <f t="shared" si="189"/>
        <v>44077</v>
      </c>
    </row>
    <row r="12146" spans="1:6" x14ac:dyDescent="0.25">
      <c r="A12146" t="s">
        <v>25</v>
      </c>
      <c r="B12146" t="s">
        <v>25</v>
      </c>
      <c r="C12146" t="s">
        <v>51</v>
      </c>
      <c r="D12146" s="177">
        <v>44077</v>
      </c>
      <c r="E12146">
        <v>15</v>
      </c>
      <c r="F12146" s="38">
        <f t="shared" si="189"/>
        <v>44077</v>
      </c>
    </row>
    <row r="12147" spans="1:6" x14ac:dyDescent="0.25">
      <c r="A12147" t="s">
        <v>57</v>
      </c>
      <c r="B12147" t="s">
        <v>57</v>
      </c>
      <c r="C12147" t="s">
        <v>59</v>
      </c>
      <c r="D12147" s="177">
        <v>44077</v>
      </c>
      <c r="E12147">
        <v>1</v>
      </c>
      <c r="F12147" s="38">
        <f t="shared" si="189"/>
        <v>44077</v>
      </c>
    </row>
    <row r="12148" spans="1:6" x14ac:dyDescent="0.25">
      <c r="A12148" t="s">
        <v>25</v>
      </c>
      <c r="B12148" t="s">
        <v>54</v>
      </c>
      <c r="C12148" t="s">
        <v>187</v>
      </c>
      <c r="D12148" s="177">
        <v>44077</v>
      </c>
      <c r="E12148">
        <v>2</v>
      </c>
      <c r="F12148" s="38">
        <f t="shared" si="189"/>
        <v>44077</v>
      </c>
    </row>
    <row r="12149" spans="1:6" x14ac:dyDescent="0.25">
      <c r="A12149" t="s">
        <v>91</v>
      </c>
      <c r="B12149" t="s">
        <v>91</v>
      </c>
      <c r="C12149" t="s">
        <v>95</v>
      </c>
      <c r="D12149" s="177">
        <v>44077</v>
      </c>
      <c r="E12149">
        <v>3</v>
      </c>
      <c r="F12149" s="38">
        <f t="shared" si="189"/>
        <v>44077</v>
      </c>
    </row>
    <row r="12150" spans="1:6" x14ac:dyDescent="0.25">
      <c r="A12150" t="s">
        <v>91</v>
      </c>
      <c r="B12150" t="s">
        <v>91</v>
      </c>
      <c r="C12150" t="s">
        <v>93</v>
      </c>
      <c r="D12150" s="177">
        <v>44077</v>
      </c>
      <c r="E12150">
        <v>14</v>
      </c>
      <c r="F12150" s="38">
        <f t="shared" si="189"/>
        <v>44077</v>
      </c>
    </row>
    <row r="12151" spans="1:6" x14ac:dyDescent="0.25">
      <c r="A12151" t="s">
        <v>264</v>
      </c>
      <c r="B12151" t="s">
        <v>83</v>
      </c>
      <c r="C12151" t="s">
        <v>90</v>
      </c>
      <c r="D12151" s="177">
        <v>44077</v>
      </c>
      <c r="E12151">
        <v>85</v>
      </c>
      <c r="F12151" s="38">
        <f t="shared" si="189"/>
        <v>44077</v>
      </c>
    </row>
    <row r="12152" spans="1:6" x14ac:dyDescent="0.25">
      <c r="A12152" t="s">
        <v>264</v>
      </c>
      <c r="B12152" t="s">
        <v>81</v>
      </c>
      <c r="C12152" t="s">
        <v>82</v>
      </c>
      <c r="D12152" s="177">
        <v>44077</v>
      </c>
      <c r="E12152">
        <v>45</v>
      </c>
      <c r="F12152" s="38">
        <f t="shared" si="189"/>
        <v>44077</v>
      </c>
    </row>
    <row r="12153" spans="1:6" x14ac:dyDescent="0.25">
      <c r="A12153" t="s">
        <v>25</v>
      </c>
      <c r="B12153" t="s">
        <v>25</v>
      </c>
      <c r="C12153" t="s">
        <v>32</v>
      </c>
      <c r="D12153" s="177">
        <v>44077</v>
      </c>
      <c r="E12153">
        <v>98</v>
      </c>
      <c r="F12153" s="38">
        <f t="shared" si="189"/>
        <v>44077</v>
      </c>
    </row>
    <row r="12154" spans="1:6" x14ac:dyDescent="0.25">
      <c r="A12154" t="s">
        <v>18</v>
      </c>
      <c r="B12154" t="s">
        <v>19</v>
      </c>
      <c r="C12154" t="s">
        <v>20</v>
      </c>
      <c r="D12154" s="177">
        <v>44077</v>
      </c>
      <c r="E12154">
        <v>53</v>
      </c>
      <c r="F12154" s="38">
        <f t="shared" si="189"/>
        <v>44077</v>
      </c>
    </row>
    <row r="12155" spans="1:6" x14ac:dyDescent="0.25">
      <c r="A12155" t="s">
        <v>25</v>
      </c>
      <c r="B12155" t="s">
        <v>25</v>
      </c>
      <c r="C12155" t="s">
        <v>46</v>
      </c>
      <c r="D12155" s="177">
        <v>44077</v>
      </c>
      <c r="E12155">
        <v>48</v>
      </c>
      <c r="F12155" s="38">
        <f t="shared" si="189"/>
        <v>44077</v>
      </c>
    </row>
    <row r="12156" spans="1:6" x14ac:dyDescent="0.25">
      <c r="A12156" t="s">
        <v>25</v>
      </c>
      <c r="B12156" t="s">
        <v>25</v>
      </c>
      <c r="C12156" t="s">
        <v>186</v>
      </c>
      <c r="D12156" s="177">
        <v>44077</v>
      </c>
      <c r="E12156">
        <v>2</v>
      </c>
      <c r="F12156" s="38">
        <f t="shared" si="189"/>
        <v>44077</v>
      </c>
    </row>
    <row r="12157" spans="1:6" x14ac:dyDescent="0.25">
      <c r="A12157" t="s">
        <v>25</v>
      </c>
      <c r="B12157" t="s">
        <v>25</v>
      </c>
      <c r="C12157" t="s">
        <v>53</v>
      </c>
      <c r="D12157" s="177">
        <v>44077</v>
      </c>
      <c r="E12157">
        <v>46</v>
      </c>
      <c r="F12157" s="38">
        <f t="shared" si="189"/>
        <v>44077</v>
      </c>
    </row>
    <row r="12158" spans="1:6" x14ac:dyDescent="0.25">
      <c r="A12158" t="s">
        <v>57</v>
      </c>
      <c r="B12158" t="s">
        <v>57</v>
      </c>
      <c r="C12158" t="s">
        <v>61</v>
      </c>
      <c r="D12158" s="177">
        <v>44077</v>
      </c>
      <c r="E12158">
        <v>2</v>
      </c>
      <c r="F12158" s="38">
        <f t="shared" si="189"/>
        <v>44077</v>
      </c>
    </row>
    <row r="12159" spans="1:6" x14ac:dyDescent="0.25">
      <c r="A12159" t="s">
        <v>91</v>
      </c>
      <c r="B12159" t="s">
        <v>91</v>
      </c>
      <c r="C12159" t="s">
        <v>100</v>
      </c>
      <c r="D12159" s="177">
        <v>44077</v>
      </c>
      <c r="E12159">
        <v>62</v>
      </c>
      <c r="F12159" s="38">
        <f t="shared" si="189"/>
        <v>44077</v>
      </c>
    </row>
    <row r="12160" spans="1:6" x14ac:dyDescent="0.25">
      <c r="A12160" t="s">
        <v>264</v>
      </c>
      <c r="B12160" t="s">
        <v>83</v>
      </c>
      <c r="C12160" t="s">
        <v>84</v>
      </c>
      <c r="D12160" s="177">
        <v>44077</v>
      </c>
      <c r="E12160">
        <v>177</v>
      </c>
      <c r="F12160" s="38">
        <f t="shared" si="189"/>
        <v>44077</v>
      </c>
    </row>
    <row r="12161" spans="1:6" x14ac:dyDescent="0.25">
      <c r="A12161" t="s">
        <v>91</v>
      </c>
      <c r="B12161" t="s">
        <v>91</v>
      </c>
      <c r="C12161" t="s">
        <v>96</v>
      </c>
      <c r="D12161" s="177">
        <v>44077</v>
      </c>
      <c r="E12161">
        <v>51</v>
      </c>
      <c r="F12161" s="38">
        <f t="shared" si="189"/>
        <v>44077</v>
      </c>
    </row>
    <row r="12162" spans="1:6" x14ac:dyDescent="0.25">
      <c r="A12162" t="s">
        <v>91</v>
      </c>
      <c r="B12162" t="s">
        <v>91</v>
      </c>
      <c r="C12162" t="s">
        <v>95</v>
      </c>
      <c r="D12162" s="177">
        <v>44076</v>
      </c>
      <c r="E12162">
        <v>21</v>
      </c>
      <c r="F12162" s="38">
        <f t="shared" si="189"/>
        <v>44076</v>
      </c>
    </row>
    <row r="12163" spans="1:6" x14ac:dyDescent="0.25">
      <c r="A12163" t="s">
        <v>264</v>
      </c>
      <c r="B12163" t="s">
        <v>83</v>
      </c>
      <c r="C12163" t="s">
        <v>90</v>
      </c>
      <c r="D12163" s="177">
        <v>44076</v>
      </c>
      <c r="E12163">
        <v>52</v>
      </c>
      <c r="F12163" s="38">
        <f t="shared" ref="F12163:F12226" si="190">D12163</f>
        <v>44076</v>
      </c>
    </row>
    <row r="12164" spans="1:6" x14ac:dyDescent="0.25">
      <c r="A12164" t="s">
        <v>264</v>
      </c>
      <c r="B12164" t="s">
        <v>83</v>
      </c>
      <c r="C12164" t="s">
        <v>181</v>
      </c>
      <c r="D12164" s="177">
        <v>44076</v>
      </c>
      <c r="E12164">
        <v>42</v>
      </c>
      <c r="F12164" s="38">
        <f t="shared" si="190"/>
        <v>44076</v>
      </c>
    </row>
    <row r="12165" spans="1:6" x14ac:dyDescent="0.25">
      <c r="A12165" t="s">
        <v>71</v>
      </c>
      <c r="B12165" t="s">
        <v>71</v>
      </c>
      <c r="C12165" t="s">
        <v>72</v>
      </c>
      <c r="D12165" s="177">
        <v>44076</v>
      </c>
      <c r="E12165">
        <v>84</v>
      </c>
      <c r="F12165" s="38">
        <f t="shared" si="190"/>
        <v>44076</v>
      </c>
    </row>
    <row r="12166" spans="1:6" x14ac:dyDescent="0.25">
      <c r="A12166" t="s">
        <v>264</v>
      </c>
      <c r="B12166" t="s">
        <v>81</v>
      </c>
      <c r="C12166" t="s">
        <v>82</v>
      </c>
      <c r="D12166" s="177">
        <v>44076</v>
      </c>
      <c r="E12166">
        <v>44</v>
      </c>
      <c r="F12166" s="38">
        <f t="shared" si="190"/>
        <v>44076</v>
      </c>
    </row>
    <row r="12167" spans="1:6" x14ac:dyDescent="0.25">
      <c r="A12167" t="s">
        <v>25</v>
      </c>
      <c r="B12167" t="s">
        <v>54</v>
      </c>
      <c r="C12167" t="s">
        <v>55</v>
      </c>
      <c r="D12167" s="177">
        <v>44076</v>
      </c>
      <c r="E12167">
        <v>140</v>
      </c>
      <c r="F12167" s="38">
        <f t="shared" si="190"/>
        <v>44076</v>
      </c>
    </row>
    <row r="12168" spans="1:6" x14ac:dyDescent="0.25">
      <c r="A12168" t="s">
        <v>25</v>
      </c>
      <c r="B12168" t="s">
        <v>54</v>
      </c>
      <c r="C12168" t="s">
        <v>187</v>
      </c>
      <c r="D12168" s="177">
        <v>44076</v>
      </c>
      <c r="E12168">
        <v>3</v>
      </c>
      <c r="F12168" s="38">
        <f t="shared" si="190"/>
        <v>44076</v>
      </c>
    </row>
    <row r="12169" spans="1:6" x14ac:dyDescent="0.25">
      <c r="A12169" t="s">
        <v>25</v>
      </c>
      <c r="B12169" t="s">
        <v>25</v>
      </c>
      <c r="C12169" t="s">
        <v>44</v>
      </c>
      <c r="D12169" s="177">
        <v>44076</v>
      </c>
      <c r="E12169">
        <v>17</v>
      </c>
      <c r="F12169" s="38">
        <f t="shared" si="190"/>
        <v>44076</v>
      </c>
    </row>
    <row r="12170" spans="1:6" x14ac:dyDescent="0.25">
      <c r="A12170" t="s">
        <v>25</v>
      </c>
      <c r="B12170" t="s">
        <v>25</v>
      </c>
      <c r="C12170" t="s">
        <v>41</v>
      </c>
      <c r="D12170" s="177">
        <v>44076</v>
      </c>
      <c r="E12170">
        <v>53</v>
      </c>
      <c r="F12170" s="38">
        <f t="shared" si="190"/>
        <v>44076</v>
      </c>
    </row>
    <row r="12171" spans="1:6" x14ac:dyDescent="0.25">
      <c r="A12171" t="s">
        <v>18</v>
      </c>
      <c r="B12171" t="s">
        <v>18</v>
      </c>
      <c r="D12171" s="177">
        <v>44076</v>
      </c>
      <c r="E12171">
        <v>1</v>
      </c>
      <c r="F12171" s="38">
        <f t="shared" si="190"/>
        <v>44076</v>
      </c>
    </row>
    <row r="12172" spans="1:6" x14ac:dyDescent="0.25">
      <c r="A12172" t="s">
        <v>264</v>
      </c>
      <c r="B12172" t="s">
        <v>83</v>
      </c>
      <c r="C12172" t="s">
        <v>80</v>
      </c>
      <c r="D12172" s="177">
        <v>44076</v>
      </c>
      <c r="E12172">
        <v>33</v>
      </c>
      <c r="F12172" s="38">
        <f t="shared" si="190"/>
        <v>44076</v>
      </c>
    </row>
    <row r="12173" spans="1:6" x14ac:dyDescent="0.25">
      <c r="A12173" t="s">
        <v>91</v>
      </c>
      <c r="B12173" t="s">
        <v>91</v>
      </c>
      <c r="C12173" t="s">
        <v>100</v>
      </c>
      <c r="D12173" s="177">
        <v>44076</v>
      </c>
      <c r="E12173">
        <v>82</v>
      </c>
      <c r="F12173" s="38">
        <f t="shared" si="190"/>
        <v>44076</v>
      </c>
    </row>
    <row r="12174" spans="1:6" x14ac:dyDescent="0.25">
      <c r="A12174" t="s">
        <v>91</v>
      </c>
      <c r="B12174" t="s">
        <v>91</v>
      </c>
      <c r="C12174" t="s">
        <v>101</v>
      </c>
      <c r="D12174" s="177">
        <v>44076</v>
      </c>
      <c r="E12174">
        <v>17</v>
      </c>
      <c r="F12174" s="38">
        <f t="shared" si="190"/>
        <v>44076</v>
      </c>
    </row>
    <row r="12175" spans="1:6" x14ac:dyDescent="0.25">
      <c r="A12175" t="s">
        <v>57</v>
      </c>
      <c r="B12175" t="s">
        <v>57</v>
      </c>
      <c r="C12175" t="s">
        <v>60</v>
      </c>
      <c r="D12175" s="177">
        <v>44076</v>
      </c>
      <c r="E12175">
        <v>10</v>
      </c>
      <c r="F12175" s="38">
        <f t="shared" si="190"/>
        <v>44076</v>
      </c>
    </row>
    <row r="12176" spans="1:6" x14ac:dyDescent="0.25">
      <c r="A12176" t="s">
        <v>263</v>
      </c>
      <c r="B12176" t="s">
        <v>199</v>
      </c>
      <c r="C12176" t="s">
        <v>75</v>
      </c>
      <c r="D12176" s="177">
        <v>44076</v>
      </c>
      <c r="E12176">
        <v>48</v>
      </c>
      <c r="F12176" s="38">
        <f t="shared" si="190"/>
        <v>44076</v>
      </c>
    </row>
    <row r="12177" spans="1:6" x14ac:dyDescent="0.25">
      <c r="A12177" t="s">
        <v>18</v>
      </c>
      <c r="B12177" t="s">
        <v>18</v>
      </c>
      <c r="C12177" t="s">
        <v>23</v>
      </c>
      <c r="D12177" s="177">
        <v>44076</v>
      </c>
      <c r="E12177">
        <v>13</v>
      </c>
      <c r="F12177" s="38">
        <f t="shared" si="190"/>
        <v>44076</v>
      </c>
    </row>
    <row r="12178" spans="1:6" x14ac:dyDescent="0.25">
      <c r="A12178" t="s">
        <v>18</v>
      </c>
      <c r="B12178" t="s">
        <v>19</v>
      </c>
      <c r="C12178" t="s">
        <v>20</v>
      </c>
      <c r="D12178" s="177">
        <v>44076</v>
      </c>
      <c r="E12178">
        <v>50</v>
      </c>
      <c r="F12178" s="38">
        <f t="shared" si="190"/>
        <v>44076</v>
      </c>
    </row>
    <row r="12179" spans="1:6" x14ac:dyDescent="0.25">
      <c r="A12179" t="s">
        <v>25</v>
      </c>
      <c r="B12179" t="s">
        <v>25</v>
      </c>
      <c r="C12179" t="s">
        <v>36</v>
      </c>
      <c r="D12179" s="177">
        <v>44076</v>
      </c>
      <c r="E12179">
        <v>44</v>
      </c>
      <c r="F12179" s="38">
        <f t="shared" si="190"/>
        <v>44076</v>
      </c>
    </row>
    <row r="12180" spans="1:6" x14ac:dyDescent="0.25">
      <c r="A12180" t="s">
        <v>25</v>
      </c>
      <c r="B12180" t="s">
        <v>25</v>
      </c>
      <c r="C12180" t="s">
        <v>47</v>
      </c>
      <c r="D12180" s="177">
        <v>44076</v>
      </c>
      <c r="E12180">
        <v>76</v>
      </c>
      <c r="F12180" s="38">
        <f t="shared" si="190"/>
        <v>44076</v>
      </c>
    </row>
    <row r="12181" spans="1:6" x14ac:dyDescent="0.25">
      <c r="A12181" t="s">
        <v>91</v>
      </c>
      <c r="B12181" t="s">
        <v>91</v>
      </c>
      <c r="C12181" t="s">
        <v>99</v>
      </c>
      <c r="D12181" s="177">
        <v>44076</v>
      </c>
      <c r="E12181">
        <v>11</v>
      </c>
      <c r="F12181" s="38">
        <f t="shared" si="190"/>
        <v>44076</v>
      </c>
    </row>
    <row r="12182" spans="1:6" x14ac:dyDescent="0.25">
      <c r="A12182" t="s">
        <v>264</v>
      </c>
      <c r="B12182" t="s">
        <v>83</v>
      </c>
      <c r="C12182" t="s">
        <v>84</v>
      </c>
      <c r="D12182" s="177">
        <v>44076</v>
      </c>
      <c r="E12182">
        <v>182</v>
      </c>
      <c r="F12182" s="38">
        <f t="shared" si="190"/>
        <v>44076</v>
      </c>
    </row>
    <row r="12183" spans="1:6" x14ac:dyDescent="0.25">
      <c r="A12183" t="s">
        <v>263</v>
      </c>
      <c r="B12183" t="s">
        <v>199</v>
      </c>
      <c r="C12183" t="s">
        <v>77</v>
      </c>
      <c r="D12183" s="177">
        <v>44076</v>
      </c>
      <c r="E12183">
        <v>67</v>
      </c>
      <c r="F12183" s="38">
        <f t="shared" si="190"/>
        <v>44076</v>
      </c>
    </row>
    <row r="12184" spans="1:6" x14ac:dyDescent="0.25">
      <c r="A12184" t="s">
        <v>57</v>
      </c>
      <c r="B12184" t="s">
        <v>57</v>
      </c>
      <c r="C12184" t="s">
        <v>63</v>
      </c>
      <c r="D12184" s="177">
        <v>44076</v>
      </c>
      <c r="E12184">
        <v>34</v>
      </c>
      <c r="F12184" s="38">
        <f t="shared" si="190"/>
        <v>44076</v>
      </c>
    </row>
    <row r="12185" spans="1:6" x14ac:dyDescent="0.25">
      <c r="A12185" t="s">
        <v>25</v>
      </c>
      <c r="B12185" t="s">
        <v>54</v>
      </c>
      <c r="C12185" t="s">
        <v>56</v>
      </c>
      <c r="D12185" s="177">
        <v>44076</v>
      </c>
      <c r="E12185">
        <v>114</v>
      </c>
      <c r="F12185" s="38">
        <f t="shared" si="190"/>
        <v>44076</v>
      </c>
    </row>
    <row r="12186" spans="1:6" x14ac:dyDescent="0.25">
      <c r="A12186" t="s">
        <v>25</v>
      </c>
      <c r="B12186" t="s">
        <v>25</v>
      </c>
      <c r="C12186" t="s">
        <v>42</v>
      </c>
      <c r="D12186" s="177">
        <v>44076</v>
      </c>
      <c r="E12186">
        <v>22</v>
      </c>
      <c r="F12186" s="38">
        <f t="shared" si="190"/>
        <v>44076</v>
      </c>
    </row>
    <row r="12187" spans="1:6" x14ac:dyDescent="0.25">
      <c r="A12187" t="s">
        <v>25</v>
      </c>
      <c r="B12187" t="s">
        <v>25</v>
      </c>
      <c r="C12187" t="s">
        <v>39</v>
      </c>
      <c r="D12187" s="177">
        <v>44076</v>
      </c>
      <c r="E12187">
        <v>77</v>
      </c>
      <c r="F12187" s="38">
        <f t="shared" si="190"/>
        <v>44076</v>
      </c>
    </row>
    <row r="12188" spans="1:6" x14ac:dyDescent="0.25">
      <c r="A12188" t="s">
        <v>25</v>
      </c>
      <c r="B12188" t="s">
        <v>25</v>
      </c>
      <c r="C12188" t="s">
        <v>49</v>
      </c>
      <c r="D12188" s="177">
        <v>44076</v>
      </c>
      <c r="E12188">
        <v>86</v>
      </c>
      <c r="F12188" s="38">
        <f t="shared" si="190"/>
        <v>44076</v>
      </c>
    </row>
    <row r="12189" spans="1:6" x14ac:dyDescent="0.25">
      <c r="A12189" t="s">
        <v>25</v>
      </c>
      <c r="B12189" t="s">
        <v>25</v>
      </c>
      <c r="C12189" t="s">
        <v>48</v>
      </c>
      <c r="D12189" s="177">
        <v>44076</v>
      </c>
      <c r="E12189">
        <v>19</v>
      </c>
      <c r="F12189" s="38">
        <f t="shared" si="190"/>
        <v>44076</v>
      </c>
    </row>
    <row r="12190" spans="1:6" x14ac:dyDescent="0.25">
      <c r="A12190" t="s">
        <v>25</v>
      </c>
      <c r="B12190" t="s">
        <v>25</v>
      </c>
      <c r="C12190" t="s">
        <v>186</v>
      </c>
      <c r="D12190" s="177">
        <v>44076</v>
      </c>
      <c r="E12190">
        <v>1</v>
      </c>
      <c r="F12190" s="38">
        <f t="shared" si="190"/>
        <v>44076</v>
      </c>
    </row>
    <row r="12191" spans="1:6" x14ac:dyDescent="0.25">
      <c r="A12191" t="s">
        <v>25</v>
      </c>
      <c r="B12191" t="s">
        <v>25</v>
      </c>
      <c r="C12191" t="s">
        <v>43</v>
      </c>
      <c r="D12191" s="177">
        <v>44076</v>
      </c>
      <c r="E12191">
        <v>26</v>
      </c>
      <c r="F12191" s="38">
        <f t="shared" si="190"/>
        <v>44076</v>
      </c>
    </row>
    <row r="12192" spans="1:6" x14ac:dyDescent="0.25">
      <c r="A12192" t="s">
        <v>25</v>
      </c>
      <c r="B12192" t="s">
        <v>26</v>
      </c>
      <c r="C12192" t="s">
        <v>28</v>
      </c>
      <c r="D12192" s="177">
        <v>44076</v>
      </c>
      <c r="E12192">
        <v>43</v>
      </c>
      <c r="F12192" s="38">
        <f t="shared" si="190"/>
        <v>44076</v>
      </c>
    </row>
    <row r="12193" spans="1:6" x14ac:dyDescent="0.25">
      <c r="A12193" t="s">
        <v>25</v>
      </c>
      <c r="B12193" t="s">
        <v>25</v>
      </c>
      <c r="C12193" t="s">
        <v>31</v>
      </c>
      <c r="D12193" s="177">
        <v>44076</v>
      </c>
      <c r="E12193">
        <v>93</v>
      </c>
      <c r="F12193" s="38">
        <f t="shared" si="190"/>
        <v>44076</v>
      </c>
    </row>
    <row r="12194" spans="1:6" x14ac:dyDescent="0.25">
      <c r="A12194" t="s">
        <v>18</v>
      </c>
      <c r="B12194" t="s">
        <v>18</v>
      </c>
      <c r="C12194" t="s">
        <v>24</v>
      </c>
      <c r="D12194" s="177">
        <v>44076</v>
      </c>
      <c r="E12194">
        <v>63</v>
      </c>
      <c r="F12194" s="38">
        <f t="shared" si="190"/>
        <v>44076</v>
      </c>
    </row>
    <row r="12195" spans="1:6" x14ac:dyDescent="0.25">
      <c r="A12195" t="s">
        <v>25</v>
      </c>
      <c r="B12195" t="s">
        <v>26</v>
      </c>
      <c r="C12195" t="s">
        <v>27</v>
      </c>
      <c r="D12195" s="177">
        <v>44076</v>
      </c>
      <c r="E12195">
        <v>37</v>
      </c>
      <c r="F12195" s="38">
        <f t="shared" si="190"/>
        <v>44076</v>
      </c>
    </row>
    <row r="12196" spans="1:6" x14ac:dyDescent="0.25">
      <c r="A12196" t="s">
        <v>25</v>
      </c>
      <c r="B12196" t="s">
        <v>25</v>
      </c>
      <c r="C12196" t="s">
        <v>53</v>
      </c>
      <c r="D12196" s="177">
        <v>44076</v>
      </c>
      <c r="E12196">
        <v>42</v>
      </c>
      <c r="F12196" s="38">
        <f t="shared" si="190"/>
        <v>44076</v>
      </c>
    </row>
    <row r="12197" spans="1:6" x14ac:dyDescent="0.25">
      <c r="A12197" t="s">
        <v>57</v>
      </c>
      <c r="B12197" t="s">
        <v>57</v>
      </c>
      <c r="C12197" t="s">
        <v>446</v>
      </c>
      <c r="D12197" s="177">
        <v>44076</v>
      </c>
      <c r="E12197">
        <v>3</v>
      </c>
      <c r="F12197" s="38">
        <f t="shared" si="190"/>
        <v>44076</v>
      </c>
    </row>
    <row r="12198" spans="1:6" x14ac:dyDescent="0.25">
      <c r="A12198" t="s">
        <v>57</v>
      </c>
      <c r="B12198" t="s">
        <v>57</v>
      </c>
      <c r="C12198" t="s">
        <v>130</v>
      </c>
      <c r="D12198" s="177">
        <v>44076</v>
      </c>
      <c r="E12198">
        <v>14</v>
      </c>
      <c r="F12198" s="38">
        <f t="shared" si="190"/>
        <v>44076</v>
      </c>
    </row>
    <row r="12199" spans="1:6" x14ac:dyDescent="0.25">
      <c r="A12199" t="s">
        <v>57</v>
      </c>
      <c r="B12199" t="s">
        <v>57</v>
      </c>
      <c r="C12199" t="s">
        <v>62</v>
      </c>
      <c r="D12199" s="177">
        <v>44076</v>
      </c>
      <c r="E12199">
        <v>9</v>
      </c>
      <c r="F12199" s="38">
        <f t="shared" si="190"/>
        <v>44076</v>
      </c>
    </row>
    <row r="12200" spans="1:6" x14ac:dyDescent="0.25">
      <c r="A12200" t="s">
        <v>57</v>
      </c>
      <c r="B12200" t="s">
        <v>57</v>
      </c>
      <c r="C12200" t="s">
        <v>61</v>
      </c>
      <c r="D12200" s="177">
        <v>44076</v>
      </c>
      <c r="E12200">
        <v>13</v>
      </c>
      <c r="F12200" s="38">
        <f t="shared" si="190"/>
        <v>44076</v>
      </c>
    </row>
    <row r="12201" spans="1:6" x14ac:dyDescent="0.25">
      <c r="A12201" t="s">
        <v>25</v>
      </c>
      <c r="B12201" t="s">
        <v>25</v>
      </c>
      <c r="C12201" t="s">
        <v>32</v>
      </c>
      <c r="D12201" s="177">
        <v>44076</v>
      </c>
      <c r="E12201">
        <v>82</v>
      </c>
      <c r="F12201" s="38">
        <f t="shared" si="190"/>
        <v>44076</v>
      </c>
    </row>
    <row r="12202" spans="1:6" x14ac:dyDescent="0.25">
      <c r="A12202" t="s">
        <v>25</v>
      </c>
      <c r="B12202" t="s">
        <v>29</v>
      </c>
      <c r="C12202" t="s">
        <v>30</v>
      </c>
      <c r="D12202" s="177">
        <v>44076</v>
      </c>
      <c r="E12202">
        <v>104</v>
      </c>
      <c r="F12202" s="38">
        <f t="shared" si="190"/>
        <v>44076</v>
      </c>
    </row>
    <row r="12203" spans="1:6" x14ac:dyDescent="0.25">
      <c r="A12203" t="s">
        <v>25</v>
      </c>
      <c r="B12203" t="s">
        <v>25</v>
      </c>
      <c r="C12203" t="s">
        <v>37</v>
      </c>
      <c r="D12203" s="177">
        <v>44076</v>
      </c>
      <c r="E12203">
        <v>55</v>
      </c>
      <c r="F12203" s="38">
        <f t="shared" si="190"/>
        <v>44076</v>
      </c>
    </row>
    <row r="12204" spans="1:6" x14ac:dyDescent="0.25">
      <c r="A12204" t="s">
        <v>25</v>
      </c>
      <c r="B12204" t="s">
        <v>25</v>
      </c>
      <c r="C12204" t="s">
        <v>50</v>
      </c>
      <c r="D12204" s="177">
        <v>44076</v>
      </c>
      <c r="E12204">
        <v>27</v>
      </c>
      <c r="F12204" s="38">
        <f t="shared" si="190"/>
        <v>44076</v>
      </c>
    </row>
    <row r="12205" spans="1:6" x14ac:dyDescent="0.25">
      <c r="A12205" t="s">
        <v>25</v>
      </c>
      <c r="B12205" t="s">
        <v>25</v>
      </c>
      <c r="C12205" t="s">
        <v>46</v>
      </c>
      <c r="D12205" s="177">
        <v>44076</v>
      </c>
      <c r="E12205">
        <v>28</v>
      </c>
      <c r="F12205" s="38">
        <f t="shared" si="190"/>
        <v>44076</v>
      </c>
    </row>
    <row r="12206" spans="1:6" x14ac:dyDescent="0.25">
      <c r="A12206" t="s">
        <v>25</v>
      </c>
      <c r="B12206" t="s">
        <v>25</v>
      </c>
      <c r="C12206" t="s">
        <v>45</v>
      </c>
      <c r="D12206" s="177">
        <v>44076</v>
      </c>
      <c r="E12206">
        <v>103</v>
      </c>
      <c r="F12206" s="38">
        <f t="shared" si="190"/>
        <v>44076</v>
      </c>
    </row>
    <row r="12207" spans="1:6" x14ac:dyDescent="0.25">
      <c r="A12207" t="s">
        <v>25</v>
      </c>
      <c r="B12207" t="s">
        <v>25</v>
      </c>
      <c r="C12207" t="s">
        <v>43</v>
      </c>
      <c r="D12207" s="177">
        <v>44075</v>
      </c>
      <c r="E12207">
        <v>46</v>
      </c>
      <c r="F12207" s="38">
        <f t="shared" si="190"/>
        <v>44075</v>
      </c>
    </row>
    <row r="12208" spans="1:6" x14ac:dyDescent="0.25">
      <c r="A12208" t="s">
        <v>25</v>
      </c>
      <c r="B12208" t="s">
        <v>25</v>
      </c>
      <c r="C12208" t="s">
        <v>49</v>
      </c>
      <c r="D12208" s="177">
        <v>44075</v>
      </c>
      <c r="E12208">
        <v>55</v>
      </c>
      <c r="F12208" s="38">
        <f t="shared" si="190"/>
        <v>44075</v>
      </c>
    </row>
    <row r="12209" spans="1:6" x14ac:dyDescent="0.25">
      <c r="A12209" t="s">
        <v>25</v>
      </c>
      <c r="B12209" t="s">
        <v>25</v>
      </c>
      <c r="C12209" t="s">
        <v>31</v>
      </c>
      <c r="D12209" s="177">
        <v>44075</v>
      </c>
      <c r="E12209">
        <v>46</v>
      </c>
      <c r="F12209" s="38">
        <f t="shared" si="190"/>
        <v>44075</v>
      </c>
    </row>
    <row r="12210" spans="1:6" x14ac:dyDescent="0.25">
      <c r="A12210" t="s">
        <v>25</v>
      </c>
      <c r="B12210" t="s">
        <v>26</v>
      </c>
      <c r="C12210" t="s">
        <v>27</v>
      </c>
      <c r="D12210" s="177">
        <v>44075</v>
      </c>
      <c r="E12210">
        <v>38</v>
      </c>
      <c r="F12210" s="38">
        <f t="shared" si="190"/>
        <v>44075</v>
      </c>
    </row>
    <row r="12211" spans="1:6" x14ac:dyDescent="0.25">
      <c r="A12211" t="s">
        <v>264</v>
      </c>
      <c r="B12211" t="s">
        <v>83</v>
      </c>
      <c r="C12211" t="s">
        <v>84</v>
      </c>
      <c r="D12211" s="177">
        <v>44075</v>
      </c>
      <c r="E12211">
        <v>157</v>
      </c>
      <c r="F12211" s="38">
        <f t="shared" si="190"/>
        <v>44075</v>
      </c>
    </row>
    <row r="12212" spans="1:6" x14ac:dyDescent="0.25">
      <c r="A12212" t="s">
        <v>264</v>
      </c>
      <c r="B12212" t="s">
        <v>83</v>
      </c>
      <c r="C12212" t="s">
        <v>80</v>
      </c>
      <c r="D12212" s="177">
        <v>44075</v>
      </c>
      <c r="E12212">
        <v>29</v>
      </c>
      <c r="F12212" s="38">
        <f t="shared" si="190"/>
        <v>44075</v>
      </c>
    </row>
    <row r="12213" spans="1:6" x14ac:dyDescent="0.25">
      <c r="A12213" t="s">
        <v>264</v>
      </c>
      <c r="B12213" t="s">
        <v>83</v>
      </c>
      <c r="C12213" t="s">
        <v>90</v>
      </c>
      <c r="D12213" s="177">
        <v>44075</v>
      </c>
      <c r="E12213">
        <v>27</v>
      </c>
      <c r="F12213" s="38">
        <f t="shared" si="190"/>
        <v>44075</v>
      </c>
    </row>
    <row r="12214" spans="1:6" x14ac:dyDescent="0.25">
      <c r="A12214" t="s">
        <v>91</v>
      </c>
      <c r="B12214" t="s">
        <v>91</v>
      </c>
      <c r="C12214" t="s">
        <v>102</v>
      </c>
      <c r="D12214" s="177">
        <v>44075</v>
      </c>
      <c r="E12214">
        <v>28</v>
      </c>
      <c r="F12214" s="38">
        <f t="shared" si="190"/>
        <v>44075</v>
      </c>
    </row>
    <row r="12215" spans="1:6" x14ac:dyDescent="0.25">
      <c r="A12215" t="s">
        <v>25</v>
      </c>
      <c r="B12215" t="s">
        <v>25</v>
      </c>
      <c r="C12215" t="s">
        <v>32</v>
      </c>
      <c r="D12215" s="177">
        <v>44075</v>
      </c>
      <c r="E12215">
        <v>60</v>
      </c>
      <c r="F12215" s="38">
        <f t="shared" si="190"/>
        <v>44075</v>
      </c>
    </row>
    <row r="12216" spans="1:6" x14ac:dyDescent="0.25">
      <c r="A12216" t="s">
        <v>18</v>
      </c>
      <c r="B12216" t="s">
        <v>18</v>
      </c>
      <c r="C12216" t="s">
        <v>23</v>
      </c>
      <c r="D12216" s="177">
        <v>44075</v>
      </c>
      <c r="E12216">
        <v>23</v>
      </c>
      <c r="F12216" s="38">
        <f t="shared" si="190"/>
        <v>44075</v>
      </c>
    </row>
    <row r="12217" spans="1:6" x14ac:dyDescent="0.25">
      <c r="A12217" t="s">
        <v>18</v>
      </c>
      <c r="B12217" t="s">
        <v>19</v>
      </c>
      <c r="C12217" t="s">
        <v>20</v>
      </c>
      <c r="D12217" s="177">
        <v>44075</v>
      </c>
      <c r="E12217">
        <v>45</v>
      </c>
      <c r="F12217" s="38">
        <f t="shared" si="190"/>
        <v>44075</v>
      </c>
    </row>
    <row r="12218" spans="1:6" x14ac:dyDescent="0.25">
      <c r="A12218" t="s">
        <v>25</v>
      </c>
      <c r="B12218" t="s">
        <v>25</v>
      </c>
      <c r="C12218" t="s">
        <v>46</v>
      </c>
      <c r="D12218" s="177">
        <v>44075</v>
      </c>
      <c r="E12218">
        <v>50</v>
      </c>
      <c r="F12218" s="38">
        <f t="shared" si="190"/>
        <v>44075</v>
      </c>
    </row>
    <row r="12219" spans="1:6" x14ac:dyDescent="0.25">
      <c r="A12219" t="s">
        <v>25</v>
      </c>
      <c r="B12219" t="s">
        <v>54</v>
      </c>
      <c r="C12219" t="s">
        <v>55</v>
      </c>
      <c r="D12219" s="177">
        <v>44075</v>
      </c>
      <c r="E12219">
        <v>147</v>
      </c>
      <c r="F12219" s="38">
        <f t="shared" si="190"/>
        <v>44075</v>
      </c>
    </row>
    <row r="12220" spans="1:6" x14ac:dyDescent="0.25">
      <c r="A12220" t="s">
        <v>25</v>
      </c>
      <c r="B12220" t="s">
        <v>25</v>
      </c>
      <c r="C12220" t="s">
        <v>53</v>
      </c>
      <c r="D12220" s="177">
        <v>44075</v>
      </c>
      <c r="E12220">
        <v>43</v>
      </c>
      <c r="F12220" s="38">
        <f t="shared" si="190"/>
        <v>44075</v>
      </c>
    </row>
    <row r="12221" spans="1:6" x14ac:dyDescent="0.25">
      <c r="A12221" t="s">
        <v>25</v>
      </c>
      <c r="B12221" t="s">
        <v>54</v>
      </c>
      <c r="C12221" t="s">
        <v>187</v>
      </c>
      <c r="D12221" s="177">
        <v>44075</v>
      </c>
      <c r="E12221">
        <v>1</v>
      </c>
      <c r="F12221" s="38">
        <f t="shared" si="190"/>
        <v>44075</v>
      </c>
    </row>
    <row r="12222" spans="1:6" x14ac:dyDescent="0.25">
      <c r="A12222" t="s">
        <v>264</v>
      </c>
      <c r="B12222" t="s">
        <v>81</v>
      </c>
      <c r="C12222" t="s">
        <v>82</v>
      </c>
      <c r="D12222" s="177">
        <v>44075</v>
      </c>
      <c r="E12222">
        <v>29</v>
      </c>
      <c r="F12222" s="38">
        <f t="shared" si="190"/>
        <v>44075</v>
      </c>
    </row>
    <row r="12223" spans="1:6" x14ac:dyDescent="0.25">
      <c r="A12223" t="s">
        <v>91</v>
      </c>
      <c r="B12223" t="s">
        <v>91</v>
      </c>
      <c r="C12223" t="s">
        <v>100</v>
      </c>
      <c r="D12223" s="177">
        <v>44075</v>
      </c>
      <c r="E12223">
        <v>62</v>
      </c>
      <c r="F12223" s="38">
        <f t="shared" si="190"/>
        <v>44075</v>
      </c>
    </row>
    <row r="12224" spans="1:6" x14ac:dyDescent="0.25">
      <c r="A12224" t="s">
        <v>25</v>
      </c>
      <c r="B12224" t="s">
        <v>25</v>
      </c>
      <c r="C12224" t="s">
        <v>48</v>
      </c>
      <c r="D12224" s="177">
        <v>44075</v>
      </c>
      <c r="E12224">
        <v>16</v>
      </c>
      <c r="F12224" s="38">
        <f t="shared" si="190"/>
        <v>44075</v>
      </c>
    </row>
    <row r="12225" spans="1:6" x14ac:dyDescent="0.25">
      <c r="A12225" t="s">
        <v>25</v>
      </c>
      <c r="B12225" t="s">
        <v>25</v>
      </c>
      <c r="C12225" t="s">
        <v>50</v>
      </c>
      <c r="D12225" s="177">
        <v>44075</v>
      </c>
      <c r="E12225">
        <v>16</v>
      </c>
      <c r="F12225" s="38">
        <f t="shared" si="190"/>
        <v>44075</v>
      </c>
    </row>
    <row r="12226" spans="1:6" x14ac:dyDescent="0.25">
      <c r="A12226" t="s">
        <v>25</v>
      </c>
      <c r="B12226" t="s">
        <v>25</v>
      </c>
      <c r="C12226" t="s">
        <v>186</v>
      </c>
      <c r="D12226" s="177">
        <v>44075</v>
      </c>
      <c r="E12226">
        <v>1</v>
      </c>
      <c r="F12226" s="38">
        <f t="shared" si="190"/>
        <v>44075</v>
      </c>
    </row>
    <row r="12227" spans="1:6" x14ac:dyDescent="0.25">
      <c r="A12227" t="s">
        <v>25</v>
      </c>
      <c r="B12227" t="s">
        <v>25</v>
      </c>
      <c r="C12227" t="s">
        <v>41</v>
      </c>
      <c r="D12227" s="177">
        <v>44075</v>
      </c>
      <c r="E12227">
        <v>30</v>
      </c>
      <c r="F12227" s="38">
        <f t="shared" ref="F12227:F12290" si="191">D12227</f>
        <v>44075</v>
      </c>
    </row>
    <row r="12228" spans="1:6" x14ac:dyDescent="0.25">
      <c r="A12228" t="s">
        <v>25</v>
      </c>
      <c r="B12228" t="s">
        <v>25</v>
      </c>
      <c r="C12228" t="s">
        <v>42</v>
      </c>
      <c r="D12228" s="177">
        <v>44075</v>
      </c>
      <c r="E12228">
        <v>20</v>
      </c>
      <c r="F12228" s="38">
        <f t="shared" si="191"/>
        <v>44075</v>
      </c>
    </row>
    <row r="12229" spans="1:6" x14ac:dyDescent="0.25">
      <c r="A12229" t="s">
        <v>25</v>
      </c>
      <c r="B12229" t="s">
        <v>25</v>
      </c>
      <c r="C12229" t="s">
        <v>39</v>
      </c>
      <c r="D12229" s="177">
        <v>44075</v>
      </c>
      <c r="E12229">
        <v>89</v>
      </c>
      <c r="F12229" s="38">
        <f t="shared" si="191"/>
        <v>44075</v>
      </c>
    </row>
    <row r="12230" spans="1:6" x14ac:dyDescent="0.25">
      <c r="A12230" t="s">
        <v>18</v>
      </c>
      <c r="B12230" t="s">
        <v>18</v>
      </c>
      <c r="D12230" s="177">
        <v>44075</v>
      </c>
      <c r="E12230">
        <v>1</v>
      </c>
      <c r="F12230" s="38">
        <f t="shared" si="191"/>
        <v>44075</v>
      </c>
    </row>
    <row r="12231" spans="1:6" x14ac:dyDescent="0.25">
      <c r="A12231" t="s">
        <v>263</v>
      </c>
      <c r="B12231" t="s">
        <v>199</v>
      </c>
      <c r="C12231" t="s">
        <v>77</v>
      </c>
      <c r="D12231" s="177">
        <v>44075</v>
      </c>
      <c r="E12231">
        <v>51</v>
      </c>
      <c r="F12231" s="38">
        <f t="shared" si="191"/>
        <v>44075</v>
      </c>
    </row>
    <row r="12232" spans="1:6" x14ac:dyDescent="0.25">
      <c r="A12232" t="s">
        <v>71</v>
      </c>
      <c r="B12232" t="s">
        <v>71</v>
      </c>
      <c r="C12232" t="s">
        <v>72</v>
      </c>
      <c r="D12232" s="177">
        <v>44075</v>
      </c>
      <c r="E12232">
        <v>81</v>
      </c>
      <c r="F12232" s="38">
        <f t="shared" si="191"/>
        <v>44075</v>
      </c>
    </row>
    <row r="12233" spans="1:6" x14ac:dyDescent="0.25">
      <c r="A12233" t="s">
        <v>57</v>
      </c>
      <c r="B12233" t="s">
        <v>57</v>
      </c>
      <c r="C12233" t="s">
        <v>61</v>
      </c>
      <c r="D12233" s="177">
        <v>44075</v>
      </c>
      <c r="E12233">
        <v>21</v>
      </c>
      <c r="F12233" s="38">
        <f t="shared" si="191"/>
        <v>44075</v>
      </c>
    </row>
    <row r="12234" spans="1:6" x14ac:dyDescent="0.25">
      <c r="A12234" t="s">
        <v>57</v>
      </c>
      <c r="B12234" t="s">
        <v>57</v>
      </c>
      <c r="C12234" t="s">
        <v>262</v>
      </c>
      <c r="D12234" s="177">
        <v>44075</v>
      </c>
      <c r="E12234">
        <v>2</v>
      </c>
      <c r="F12234" s="38">
        <f t="shared" si="191"/>
        <v>44075</v>
      </c>
    </row>
    <row r="12235" spans="1:6" x14ac:dyDescent="0.25">
      <c r="A12235" t="s">
        <v>57</v>
      </c>
      <c r="B12235" t="s">
        <v>57</v>
      </c>
      <c r="C12235" t="s">
        <v>130</v>
      </c>
      <c r="D12235" s="177">
        <v>44075</v>
      </c>
      <c r="E12235">
        <v>34</v>
      </c>
      <c r="F12235" s="38">
        <f t="shared" si="191"/>
        <v>44075</v>
      </c>
    </row>
    <row r="12236" spans="1:6" x14ac:dyDescent="0.25">
      <c r="A12236" t="s">
        <v>57</v>
      </c>
      <c r="B12236" t="s">
        <v>57</v>
      </c>
      <c r="C12236" t="s">
        <v>183</v>
      </c>
      <c r="D12236" s="177">
        <v>44075</v>
      </c>
      <c r="E12236">
        <v>13</v>
      </c>
      <c r="F12236" s="38">
        <f t="shared" si="191"/>
        <v>44075</v>
      </c>
    </row>
    <row r="12237" spans="1:6" x14ac:dyDescent="0.25">
      <c r="A12237" t="s">
        <v>25</v>
      </c>
      <c r="B12237" t="s">
        <v>54</v>
      </c>
      <c r="C12237" t="s">
        <v>56</v>
      </c>
      <c r="D12237" s="177">
        <v>44075</v>
      </c>
      <c r="E12237">
        <v>215</v>
      </c>
      <c r="F12237" s="38">
        <f t="shared" si="191"/>
        <v>44075</v>
      </c>
    </row>
    <row r="12238" spans="1:6" x14ac:dyDescent="0.25">
      <c r="A12238" t="s">
        <v>264</v>
      </c>
      <c r="B12238" t="s">
        <v>83</v>
      </c>
      <c r="C12238" t="s">
        <v>181</v>
      </c>
      <c r="D12238" s="177">
        <v>44075</v>
      </c>
      <c r="E12238">
        <v>48</v>
      </c>
      <c r="F12238" s="38">
        <f t="shared" si="191"/>
        <v>44075</v>
      </c>
    </row>
    <row r="12239" spans="1:6" x14ac:dyDescent="0.25">
      <c r="A12239" t="s">
        <v>25</v>
      </c>
      <c r="B12239" t="s">
        <v>29</v>
      </c>
      <c r="C12239" t="s">
        <v>30</v>
      </c>
      <c r="D12239" s="177">
        <v>44075</v>
      </c>
      <c r="E12239">
        <v>79</v>
      </c>
      <c r="F12239" s="38">
        <f t="shared" si="191"/>
        <v>44075</v>
      </c>
    </row>
    <row r="12240" spans="1:6" x14ac:dyDescent="0.25">
      <c r="A12240" t="s">
        <v>18</v>
      </c>
      <c r="B12240" t="s">
        <v>18</v>
      </c>
      <c r="C12240" t="s">
        <v>24</v>
      </c>
      <c r="D12240" s="177">
        <v>44075</v>
      </c>
      <c r="E12240">
        <v>39</v>
      </c>
      <c r="F12240" s="38">
        <f t="shared" si="191"/>
        <v>44075</v>
      </c>
    </row>
    <row r="12241" spans="1:6" x14ac:dyDescent="0.25">
      <c r="A12241" t="s">
        <v>25</v>
      </c>
      <c r="B12241" t="s">
        <v>25</v>
      </c>
      <c r="C12241" t="s">
        <v>37</v>
      </c>
      <c r="D12241" s="177">
        <v>44075</v>
      </c>
      <c r="E12241">
        <v>111</v>
      </c>
      <c r="F12241" s="38">
        <f t="shared" si="191"/>
        <v>44075</v>
      </c>
    </row>
    <row r="12242" spans="1:6" x14ac:dyDescent="0.25">
      <c r="A12242" t="s">
        <v>25</v>
      </c>
      <c r="B12242" t="s">
        <v>25</v>
      </c>
      <c r="C12242" t="s">
        <v>34</v>
      </c>
      <c r="D12242" s="177">
        <v>44075</v>
      </c>
      <c r="E12242">
        <v>58</v>
      </c>
      <c r="F12242" s="38">
        <f t="shared" si="191"/>
        <v>44075</v>
      </c>
    </row>
    <row r="12243" spans="1:6" x14ac:dyDescent="0.25">
      <c r="A12243" t="s">
        <v>25</v>
      </c>
      <c r="B12243" t="s">
        <v>25</v>
      </c>
      <c r="C12243" t="s">
        <v>36</v>
      </c>
      <c r="D12243" s="177">
        <v>44075</v>
      </c>
      <c r="E12243">
        <v>21</v>
      </c>
      <c r="F12243" s="38">
        <f t="shared" si="191"/>
        <v>44075</v>
      </c>
    </row>
    <row r="12244" spans="1:6" x14ac:dyDescent="0.25">
      <c r="A12244" t="s">
        <v>25</v>
      </c>
      <c r="B12244" t="s">
        <v>25</v>
      </c>
      <c r="C12244" t="s">
        <v>45</v>
      </c>
      <c r="D12244" s="177">
        <v>44075</v>
      </c>
      <c r="E12244">
        <v>93</v>
      </c>
      <c r="F12244" s="38">
        <f t="shared" si="191"/>
        <v>44075</v>
      </c>
    </row>
    <row r="12245" spans="1:6" x14ac:dyDescent="0.25">
      <c r="A12245" t="s">
        <v>25</v>
      </c>
      <c r="B12245" t="s">
        <v>25</v>
      </c>
      <c r="C12245" t="s">
        <v>47</v>
      </c>
      <c r="D12245" s="177">
        <v>44075</v>
      </c>
      <c r="E12245">
        <v>27</v>
      </c>
      <c r="F12245" s="38">
        <f t="shared" si="191"/>
        <v>44075</v>
      </c>
    </row>
    <row r="12246" spans="1:6" x14ac:dyDescent="0.25">
      <c r="A12246" t="s">
        <v>57</v>
      </c>
      <c r="B12246" t="s">
        <v>57</v>
      </c>
      <c r="C12246" t="s">
        <v>58</v>
      </c>
      <c r="D12246" s="177">
        <v>44075</v>
      </c>
      <c r="E12246">
        <v>10</v>
      </c>
      <c r="F12246" s="38">
        <f t="shared" si="191"/>
        <v>44075</v>
      </c>
    </row>
    <row r="12247" spans="1:6" x14ac:dyDescent="0.25">
      <c r="A12247" t="s">
        <v>57</v>
      </c>
      <c r="B12247" t="s">
        <v>57</v>
      </c>
      <c r="C12247" t="s">
        <v>446</v>
      </c>
      <c r="D12247" s="177">
        <v>44075</v>
      </c>
      <c r="E12247">
        <v>19</v>
      </c>
      <c r="F12247" s="38">
        <f t="shared" si="191"/>
        <v>44075</v>
      </c>
    </row>
    <row r="12248" spans="1:6" x14ac:dyDescent="0.25">
      <c r="A12248" t="s">
        <v>263</v>
      </c>
      <c r="B12248" t="s">
        <v>199</v>
      </c>
      <c r="C12248" t="s">
        <v>75</v>
      </c>
      <c r="D12248" s="177">
        <v>44075</v>
      </c>
      <c r="E12248">
        <v>43</v>
      </c>
      <c r="F12248" s="38">
        <f t="shared" si="191"/>
        <v>44075</v>
      </c>
    </row>
    <row r="12249" spans="1:6" x14ac:dyDescent="0.25">
      <c r="A12249" t="s">
        <v>263</v>
      </c>
      <c r="B12249" t="s">
        <v>199</v>
      </c>
      <c r="C12249" t="s">
        <v>188</v>
      </c>
      <c r="D12249" s="177">
        <v>44075</v>
      </c>
      <c r="E12249">
        <v>3</v>
      </c>
      <c r="F12249" s="38">
        <f t="shared" si="191"/>
        <v>44075</v>
      </c>
    </row>
    <row r="12250" spans="1:6" x14ac:dyDescent="0.25">
      <c r="A12250" t="s">
        <v>57</v>
      </c>
      <c r="B12250" t="s">
        <v>57</v>
      </c>
      <c r="C12250" t="s">
        <v>62</v>
      </c>
      <c r="D12250" s="177">
        <v>44075</v>
      </c>
      <c r="E12250">
        <v>8</v>
      </c>
      <c r="F12250" s="38">
        <f t="shared" si="191"/>
        <v>44075</v>
      </c>
    </row>
    <row r="12251" spans="1:6" x14ac:dyDescent="0.25">
      <c r="A12251" t="s">
        <v>57</v>
      </c>
      <c r="B12251" t="s">
        <v>57</v>
      </c>
      <c r="C12251" t="s">
        <v>63</v>
      </c>
      <c r="D12251" s="177">
        <v>44075</v>
      </c>
      <c r="E12251">
        <v>11</v>
      </c>
      <c r="F12251" s="38">
        <f t="shared" si="191"/>
        <v>44075</v>
      </c>
    </row>
    <row r="12252" spans="1:6" x14ac:dyDescent="0.25">
      <c r="A12252" t="s">
        <v>91</v>
      </c>
      <c r="B12252" t="s">
        <v>91</v>
      </c>
      <c r="C12252" t="s">
        <v>92</v>
      </c>
      <c r="D12252" s="177">
        <v>44075</v>
      </c>
      <c r="E12252">
        <v>4</v>
      </c>
      <c r="F12252" s="38">
        <f t="shared" si="191"/>
        <v>44075</v>
      </c>
    </row>
    <row r="12253" spans="1:6" x14ac:dyDescent="0.25">
      <c r="A12253" t="s">
        <v>91</v>
      </c>
      <c r="B12253" t="s">
        <v>91</v>
      </c>
      <c r="C12253" t="s">
        <v>99</v>
      </c>
      <c r="D12253" s="177">
        <v>44075</v>
      </c>
      <c r="E12253">
        <v>24</v>
      </c>
      <c r="F12253" s="38">
        <f t="shared" si="191"/>
        <v>44075</v>
      </c>
    </row>
    <row r="12254" spans="1:6" x14ac:dyDescent="0.25">
      <c r="A12254" t="s">
        <v>91</v>
      </c>
      <c r="B12254" t="s">
        <v>91</v>
      </c>
      <c r="C12254" t="s">
        <v>98</v>
      </c>
      <c r="D12254" s="177">
        <v>44075</v>
      </c>
      <c r="E12254">
        <v>1</v>
      </c>
      <c r="F12254" s="38">
        <f t="shared" si="191"/>
        <v>44075</v>
      </c>
    </row>
    <row r="12255" spans="1:6" x14ac:dyDescent="0.25">
      <c r="A12255" t="s">
        <v>91</v>
      </c>
      <c r="B12255" t="s">
        <v>91</v>
      </c>
      <c r="C12255" t="s">
        <v>101</v>
      </c>
      <c r="D12255" s="177">
        <v>44075</v>
      </c>
      <c r="E12255">
        <v>120</v>
      </c>
      <c r="F12255" s="38">
        <f t="shared" si="191"/>
        <v>44075</v>
      </c>
    </row>
    <row r="12256" spans="1:6" x14ac:dyDescent="0.25">
      <c r="A12256" t="s">
        <v>91</v>
      </c>
      <c r="B12256" t="s">
        <v>91</v>
      </c>
      <c r="C12256" t="s">
        <v>100</v>
      </c>
      <c r="D12256" s="177">
        <v>44074</v>
      </c>
      <c r="E12256">
        <v>55</v>
      </c>
      <c r="F12256" s="38">
        <f t="shared" si="191"/>
        <v>44074</v>
      </c>
    </row>
    <row r="12257" spans="1:6" x14ac:dyDescent="0.25">
      <c r="A12257" t="s">
        <v>91</v>
      </c>
      <c r="B12257" t="s">
        <v>91</v>
      </c>
      <c r="C12257" t="s">
        <v>97</v>
      </c>
      <c r="D12257" s="177">
        <v>44074</v>
      </c>
      <c r="E12257">
        <v>33</v>
      </c>
      <c r="F12257" s="38">
        <f t="shared" si="191"/>
        <v>44074</v>
      </c>
    </row>
    <row r="12258" spans="1:6" x14ac:dyDescent="0.25">
      <c r="A12258" t="s">
        <v>91</v>
      </c>
      <c r="B12258" t="s">
        <v>91</v>
      </c>
      <c r="C12258" t="s">
        <v>96</v>
      </c>
      <c r="D12258" s="177">
        <v>44074</v>
      </c>
      <c r="E12258">
        <v>44</v>
      </c>
      <c r="F12258" s="38">
        <f t="shared" si="191"/>
        <v>44074</v>
      </c>
    </row>
    <row r="12259" spans="1:6" x14ac:dyDescent="0.25">
      <c r="A12259" t="s">
        <v>264</v>
      </c>
      <c r="B12259" t="s">
        <v>83</v>
      </c>
      <c r="C12259" t="s">
        <v>84</v>
      </c>
      <c r="D12259" s="177">
        <v>44074</v>
      </c>
      <c r="E12259">
        <v>159</v>
      </c>
      <c r="F12259" s="38">
        <f t="shared" si="191"/>
        <v>44074</v>
      </c>
    </row>
    <row r="12260" spans="1:6" x14ac:dyDescent="0.25">
      <c r="A12260" t="s">
        <v>263</v>
      </c>
      <c r="B12260" t="s">
        <v>199</v>
      </c>
      <c r="C12260" t="s">
        <v>77</v>
      </c>
      <c r="D12260" s="177">
        <v>44074</v>
      </c>
      <c r="E12260">
        <v>62</v>
      </c>
      <c r="F12260" s="38">
        <f t="shared" si="191"/>
        <v>44074</v>
      </c>
    </row>
    <row r="12261" spans="1:6" x14ac:dyDescent="0.25">
      <c r="A12261" t="s">
        <v>25</v>
      </c>
      <c r="B12261" t="s">
        <v>25</v>
      </c>
      <c r="C12261" t="s">
        <v>53</v>
      </c>
      <c r="D12261" s="177">
        <v>44074</v>
      </c>
      <c r="E12261">
        <v>19</v>
      </c>
      <c r="F12261" s="38">
        <f t="shared" si="191"/>
        <v>44074</v>
      </c>
    </row>
    <row r="12262" spans="1:6" x14ac:dyDescent="0.25">
      <c r="A12262" t="s">
        <v>25</v>
      </c>
      <c r="B12262" t="s">
        <v>25</v>
      </c>
      <c r="C12262" t="s">
        <v>49</v>
      </c>
      <c r="D12262" s="177">
        <v>44074</v>
      </c>
      <c r="E12262">
        <v>104</v>
      </c>
      <c r="F12262" s="38">
        <f t="shared" si="191"/>
        <v>44074</v>
      </c>
    </row>
    <row r="12263" spans="1:6" x14ac:dyDescent="0.25">
      <c r="A12263" t="s">
        <v>25</v>
      </c>
      <c r="B12263" t="s">
        <v>26</v>
      </c>
      <c r="C12263" t="s">
        <v>28</v>
      </c>
      <c r="D12263" s="177">
        <v>44074</v>
      </c>
      <c r="E12263">
        <v>11</v>
      </c>
      <c r="F12263" s="38">
        <f t="shared" si="191"/>
        <v>44074</v>
      </c>
    </row>
    <row r="12264" spans="1:6" x14ac:dyDescent="0.25">
      <c r="A12264" t="s">
        <v>25</v>
      </c>
      <c r="B12264" t="s">
        <v>25</v>
      </c>
      <c r="C12264" t="s">
        <v>31</v>
      </c>
      <c r="D12264" s="177">
        <v>44074</v>
      </c>
      <c r="E12264">
        <v>56</v>
      </c>
      <c r="F12264" s="38">
        <f t="shared" si="191"/>
        <v>44074</v>
      </c>
    </row>
    <row r="12265" spans="1:6" x14ac:dyDescent="0.25">
      <c r="A12265" t="s">
        <v>18</v>
      </c>
      <c r="B12265" t="s">
        <v>19</v>
      </c>
      <c r="C12265" t="s">
        <v>20</v>
      </c>
      <c r="D12265" s="177">
        <v>44074</v>
      </c>
      <c r="E12265">
        <v>45</v>
      </c>
      <c r="F12265" s="38">
        <f t="shared" si="191"/>
        <v>44074</v>
      </c>
    </row>
    <row r="12266" spans="1:6" x14ac:dyDescent="0.25">
      <c r="A12266" t="s">
        <v>264</v>
      </c>
      <c r="B12266" t="s">
        <v>81</v>
      </c>
      <c r="C12266" t="s">
        <v>82</v>
      </c>
      <c r="D12266" s="177">
        <v>44074</v>
      </c>
      <c r="E12266">
        <v>49</v>
      </c>
      <c r="F12266" s="38">
        <f t="shared" si="191"/>
        <v>44074</v>
      </c>
    </row>
    <row r="12267" spans="1:6" x14ac:dyDescent="0.25">
      <c r="A12267" t="s">
        <v>264</v>
      </c>
      <c r="B12267" t="s">
        <v>83</v>
      </c>
      <c r="C12267" t="s">
        <v>90</v>
      </c>
      <c r="D12267" s="177">
        <v>44074</v>
      </c>
      <c r="E12267">
        <v>42</v>
      </c>
      <c r="F12267" s="38">
        <f t="shared" si="191"/>
        <v>44074</v>
      </c>
    </row>
    <row r="12268" spans="1:6" x14ac:dyDescent="0.25">
      <c r="A12268" t="s">
        <v>91</v>
      </c>
      <c r="B12268" t="s">
        <v>91</v>
      </c>
      <c r="C12268" t="s">
        <v>98</v>
      </c>
      <c r="D12268" s="177">
        <v>44074</v>
      </c>
      <c r="E12268">
        <v>28</v>
      </c>
      <c r="F12268" s="38">
        <f t="shared" si="191"/>
        <v>44074</v>
      </c>
    </row>
    <row r="12269" spans="1:6" x14ac:dyDescent="0.25">
      <c r="A12269" t="s">
        <v>25</v>
      </c>
      <c r="B12269" t="s">
        <v>54</v>
      </c>
      <c r="C12269" t="s">
        <v>187</v>
      </c>
      <c r="D12269" s="177">
        <v>44074</v>
      </c>
      <c r="E12269">
        <v>1</v>
      </c>
      <c r="F12269" s="38">
        <f t="shared" si="191"/>
        <v>44074</v>
      </c>
    </row>
    <row r="12270" spans="1:6" x14ac:dyDescent="0.25">
      <c r="A12270" t="s">
        <v>57</v>
      </c>
      <c r="B12270" t="s">
        <v>57</v>
      </c>
      <c r="C12270" t="s">
        <v>446</v>
      </c>
      <c r="D12270" s="177">
        <v>44074</v>
      </c>
      <c r="E12270">
        <v>12</v>
      </c>
      <c r="F12270" s="38">
        <f t="shared" si="191"/>
        <v>44074</v>
      </c>
    </row>
    <row r="12271" spans="1:6" x14ac:dyDescent="0.25">
      <c r="A12271" t="s">
        <v>57</v>
      </c>
      <c r="B12271" t="s">
        <v>57</v>
      </c>
      <c r="C12271" t="s">
        <v>62</v>
      </c>
      <c r="D12271" s="177">
        <v>44074</v>
      </c>
      <c r="E12271">
        <v>42</v>
      </c>
      <c r="F12271" s="38">
        <f t="shared" si="191"/>
        <v>44074</v>
      </c>
    </row>
    <row r="12272" spans="1:6" x14ac:dyDescent="0.25">
      <c r="A12272" t="s">
        <v>25</v>
      </c>
      <c r="B12272" t="s">
        <v>29</v>
      </c>
      <c r="C12272" t="s">
        <v>30</v>
      </c>
      <c r="D12272" s="177">
        <v>44074</v>
      </c>
      <c r="E12272">
        <v>82</v>
      </c>
      <c r="F12272" s="38">
        <f t="shared" si="191"/>
        <v>44074</v>
      </c>
    </row>
    <row r="12273" spans="1:6" x14ac:dyDescent="0.25">
      <c r="A12273" t="s">
        <v>25</v>
      </c>
      <c r="B12273" t="s">
        <v>25</v>
      </c>
      <c r="C12273" t="s">
        <v>32</v>
      </c>
      <c r="D12273" s="177">
        <v>44074</v>
      </c>
      <c r="E12273">
        <v>55</v>
      </c>
      <c r="F12273" s="38">
        <f t="shared" si="191"/>
        <v>44074</v>
      </c>
    </row>
    <row r="12274" spans="1:6" x14ac:dyDescent="0.25">
      <c r="A12274" t="s">
        <v>25</v>
      </c>
      <c r="B12274" t="s">
        <v>26</v>
      </c>
      <c r="C12274" t="s">
        <v>27</v>
      </c>
      <c r="D12274" s="177">
        <v>44074</v>
      </c>
      <c r="E12274">
        <v>2</v>
      </c>
      <c r="F12274" s="38">
        <f t="shared" si="191"/>
        <v>44074</v>
      </c>
    </row>
    <row r="12275" spans="1:6" x14ac:dyDescent="0.25">
      <c r="A12275" t="s">
        <v>25</v>
      </c>
      <c r="B12275" t="s">
        <v>25</v>
      </c>
      <c r="C12275" t="s">
        <v>40</v>
      </c>
      <c r="D12275" s="177">
        <v>44074</v>
      </c>
      <c r="E12275">
        <v>27</v>
      </c>
      <c r="F12275" s="38">
        <f t="shared" si="191"/>
        <v>44074</v>
      </c>
    </row>
    <row r="12276" spans="1:6" x14ac:dyDescent="0.25">
      <c r="A12276" t="s">
        <v>25</v>
      </c>
      <c r="B12276" t="s">
        <v>25</v>
      </c>
      <c r="C12276" t="s">
        <v>34</v>
      </c>
      <c r="D12276" s="177">
        <v>44074</v>
      </c>
      <c r="E12276">
        <v>55</v>
      </c>
      <c r="F12276" s="38">
        <f t="shared" si="191"/>
        <v>44074</v>
      </c>
    </row>
    <row r="12277" spans="1:6" x14ac:dyDescent="0.25">
      <c r="A12277" t="s">
        <v>25</v>
      </c>
      <c r="B12277" t="s">
        <v>25</v>
      </c>
      <c r="C12277" t="s">
        <v>37</v>
      </c>
      <c r="D12277" s="177">
        <v>44074</v>
      </c>
      <c r="E12277">
        <v>103</v>
      </c>
      <c r="F12277" s="38">
        <f t="shared" si="191"/>
        <v>44074</v>
      </c>
    </row>
    <row r="12278" spans="1:6" x14ac:dyDescent="0.25">
      <c r="A12278" t="s">
        <v>25</v>
      </c>
      <c r="B12278" t="s">
        <v>25</v>
      </c>
      <c r="C12278" t="s">
        <v>46</v>
      </c>
      <c r="D12278" s="177">
        <v>44074</v>
      </c>
      <c r="E12278">
        <v>24</v>
      </c>
      <c r="F12278" s="38">
        <f t="shared" si="191"/>
        <v>44074</v>
      </c>
    </row>
    <row r="12279" spans="1:6" x14ac:dyDescent="0.25">
      <c r="A12279" t="s">
        <v>264</v>
      </c>
      <c r="B12279" t="s">
        <v>83</v>
      </c>
      <c r="C12279" t="s">
        <v>80</v>
      </c>
      <c r="D12279" s="177">
        <v>44074</v>
      </c>
      <c r="E12279">
        <v>20</v>
      </c>
      <c r="F12279" s="38">
        <f t="shared" si="191"/>
        <v>44074</v>
      </c>
    </row>
    <row r="12280" spans="1:6" x14ac:dyDescent="0.25">
      <c r="A12280" t="s">
        <v>57</v>
      </c>
      <c r="B12280" t="s">
        <v>57</v>
      </c>
      <c r="C12280" t="s">
        <v>130</v>
      </c>
      <c r="D12280" s="177">
        <v>44074</v>
      </c>
      <c r="E12280">
        <v>9</v>
      </c>
      <c r="F12280" s="38">
        <f t="shared" si="191"/>
        <v>44074</v>
      </c>
    </row>
    <row r="12281" spans="1:6" x14ac:dyDescent="0.25">
      <c r="A12281" t="s">
        <v>57</v>
      </c>
      <c r="B12281" t="s">
        <v>57</v>
      </c>
      <c r="C12281" t="s">
        <v>183</v>
      </c>
      <c r="D12281" s="177">
        <v>44074</v>
      </c>
      <c r="E12281">
        <v>20</v>
      </c>
      <c r="F12281" s="38">
        <f t="shared" si="191"/>
        <v>44074</v>
      </c>
    </row>
    <row r="12282" spans="1:6" x14ac:dyDescent="0.25">
      <c r="A12282" t="s">
        <v>71</v>
      </c>
      <c r="B12282" t="s">
        <v>71</v>
      </c>
      <c r="C12282" t="s">
        <v>72</v>
      </c>
      <c r="D12282" s="177">
        <v>44074</v>
      </c>
      <c r="E12282">
        <v>93</v>
      </c>
      <c r="F12282" s="38">
        <f t="shared" si="191"/>
        <v>44074</v>
      </c>
    </row>
    <row r="12283" spans="1:6" x14ac:dyDescent="0.25">
      <c r="A12283" t="s">
        <v>25</v>
      </c>
      <c r="B12283" t="s">
        <v>25</v>
      </c>
      <c r="C12283" t="s">
        <v>45</v>
      </c>
      <c r="D12283" s="177">
        <v>44074</v>
      </c>
      <c r="E12283">
        <v>68</v>
      </c>
      <c r="F12283" s="38">
        <f t="shared" si="191"/>
        <v>44074</v>
      </c>
    </row>
    <row r="12284" spans="1:6" x14ac:dyDescent="0.25">
      <c r="A12284" t="s">
        <v>25</v>
      </c>
      <c r="B12284" t="s">
        <v>25</v>
      </c>
      <c r="C12284" t="s">
        <v>41</v>
      </c>
      <c r="D12284" s="177">
        <v>44074</v>
      </c>
      <c r="E12284">
        <v>29</v>
      </c>
      <c r="F12284" s="38">
        <f t="shared" si="191"/>
        <v>44074</v>
      </c>
    </row>
    <row r="12285" spans="1:6" x14ac:dyDescent="0.25">
      <c r="A12285" t="s">
        <v>25</v>
      </c>
      <c r="B12285" t="s">
        <v>25</v>
      </c>
      <c r="C12285" t="s">
        <v>36</v>
      </c>
      <c r="D12285" s="177">
        <v>44074</v>
      </c>
      <c r="E12285">
        <v>40</v>
      </c>
      <c r="F12285" s="38">
        <f t="shared" si="191"/>
        <v>44074</v>
      </c>
    </row>
    <row r="12286" spans="1:6" x14ac:dyDescent="0.25">
      <c r="A12286" t="s">
        <v>57</v>
      </c>
      <c r="B12286" t="s">
        <v>57</v>
      </c>
      <c r="C12286" t="s">
        <v>63</v>
      </c>
      <c r="D12286" s="177">
        <v>44074</v>
      </c>
      <c r="E12286">
        <v>2</v>
      </c>
      <c r="F12286" s="38">
        <f t="shared" si="191"/>
        <v>44074</v>
      </c>
    </row>
    <row r="12287" spans="1:6" x14ac:dyDescent="0.25">
      <c r="A12287" t="s">
        <v>263</v>
      </c>
      <c r="B12287" t="s">
        <v>199</v>
      </c>
      <c r="C12287" t="s">
        <v>75</v>
      </c>
      <c r="D12287" s="177">
        <v>44074</v>
      </c>
      <c r="E12287">
        <v>42</v>
      </c>
      <c r="F12287" s="38">
        <f t="shared" si="191"/>
        <v>44074</v>
      </c>
    </row>
    <row r="12288" spans="1:6" x14ac:dyDescent="0.25">
      <c r="A12288" t="s">
        <v>57</v>
      </c>
      <c r="B12288" t="s">
        <v>57</v>
      </c>
      <c r="C12288" t="s">
        <v>60</v>
      </c>
      <c r="D12288" s="177">
        <v>44074</v>
      </c>
      <c r="E12288">
        <v>38</v>
      </c>
      <c r="F12288" s="38">
        <f t="shared" si="191"/>
        <v>44074</v>
      </c>
    </row>
    <row r="12289" spans="1:6" x14ac:dyDescent="0.25">
      <c r="A12289" t="s">
        <v>25</v>
      </c>
      <c r="B12289" t="s">
        <v>54</v>
      </c>
      <c r="C12289" t="s">
        <v>55</v>
      </c>
      <c r="D12289" s="177">
        <v>44074</v>
      </c>
      <c r="E12289">
        <v>145</v>
      </c>
      <c r="F12289" s="38">
        <f t="shared" si="191"/>
        <v>44074</v>
      </c>
    </row>
    <row r="12290" spans="1:6" x14ac:dyDescent="0.25">
      <c r="A12290" t="s">
        <v>25</v>
      </c>
      <c r="B12290" t="s">
        <v>54</v>
      </c>
      <c r="C12290" t="s">
        <v>56</v>
      </c>
      <c r="D12290" s="177">
        <v>44074</v>
      </c>
      <c r="E12290">
        <v>109</v>
      </c>
      <c r="F12290" s="38">
        <f t="shared" si="191"/>
        <v>44074</v>
      </c>
    </row>
    <row r="12291" spans="1:6" x14ac:dyDescent="0.25">
      <c r="A12291" t="s">
        <v>18</v>
      </c>
      <c r="B12291" t="s">
        <v>18</v>
      </c>
      <c r="C12291" t="s">
        <v>24</v>
      </c>
      <c r="D12291" s="177">
        <v>44074</v>
      </c>
      <c r="E12291">
        <v>56</v>
      </c>
      <c r="F12291" s="38">
        <f t="shared" ref="F12291:F12354" si="192">D12291</f>
        <v>44074</v>
      </c>
    </row>
    <row r="12292" spans="1:6" x14ac:dyDescent="0.25">
      <c r="A12292" t="s">
        <v>18</v>
      </c>
      <c r="B12292" t="s">
        <v>18</v>
      </c>
      <c r="C12292" t="s">
        <v>23</v>
      </c>
      <c r="D12292" s="177">
        <v>44074</v>
      </c>
      <c r="E12292">
        <v>6</v>
      </c>
      <c r="F12292" s="38">
        <f t="shared" si="192"/>
        <v>44074</v>
      </c>
    </row>
    <row r="12293" spans="1:6" x14ac:dyDescent="0.25">
      <c r="A12293" t="s">
        <v>25</v>
      </c>
      <c r="B12293" t="s">
        <v>25</v>
      </c>
      <c r="C12293" t="s">
        <v>47</v>
      </c>
      <c r="D12293" s="177">
        <v>44074</v>
      </c>
      <c r="E12293">
        <v>42</v>
      </c>
      <c r="F12293" s="38">
        <f t="shared" si="192"/>
        <v>44074</v>
      </c>
    </row>
    <row r="12294" spans="1:6" x14ac:dyDescent="0.25">
      <c r="A12294" t="s">
        <v>25</v>
      </c>
      <c r="B12294" t="s">
        <v>25</v>
      </c>
      <c r="C12294" t="s">
        <v>48</v>
      </c>
      <c r="D12294" s="177">
        <v>44074</v>
      </c>
      <c r="E12294">
        <v>27</v>
      </c>
      <c r="F12294" s="38">
        <f t="shared" si="192"/>
        <v>44074</v>
      </c>
    </row>
    <row r="12295" spans="1:6" x14ac:dyDescent="0.25">
      <c r="A12295" t="s">
        <v>25</v>
      </c>
      <c r="B12295" t="s">
        <v>25</v>
      </c>
      <c r="C12295" t="s">
        <v>39</v>
      </c>
      <c r="D12295" s="177">
        <v>44074</v>
      </c>
      <c r="E12295">
        <v>47</v>
      </c>
      <c r="F12295" s="38">
        <f t="shared" si="192"/>
        <v>44074</v>
      </c>
    </row>
    <row r="12296" spans="1:6" x14ac:dyDescent="0.25">
      <c r="A12296" t="s">
        <v>25</v>
      </c>
      <c r="B12296" t="s">
        <v>25</v>
      </c>
      <c r="C12296" t="s">
        <v>42</v>
      </c>
      <c r="D12296" s="177">
        <v>44074</v>
      </c>
      <c r="E12296">
        <v>22</v>
      </c>
      <c r="F12296" s="38">
        <f t="shared" si="192"/>
        <v>44074</v>
      </c>
    </row>
    <row r="12297" spans="1:6" x14ac:dyDescent="0.25">
      <c r="A12297" t="s">
        <v>25</v>
      </c>
      <c r="B12297" t="s">
        <v>25</v>
      </c>
      <c r="C12297" t="s">
        <v>34</v>
      </c>
      <c r="D12297" s="177">
        <v>44073</v>
      </c>
      <c r="E12297">
        <v>8</v>
      </c>
      <c r="F12297" s="38">
        <f t="shared" si="192"/>
        <v>44073</v>
      </c>
    </row>
    <row r="12298" spans="1:6" x14ac:dyDescent="0.25">
      <c r="A12298" t="s">
        <v>57</v>
      </c>
      <c r="B12298" t="s">
        <v>57</v>
      </c>
      <c r="C12298" t="s">
        <v>446</v>
      </c>
      <c r="D12298" s="177">
        <v>44073</v>
      </c>
      <c r="E12298">
        <v>1</v>
      </c>
      <c r="F12298" s="38">
        <f t="shared" si="192"/>
        <v>44073</v>
      </c>
    </row>
    <row r="12299" spans="1:6" x14ac:dyDescent="0.25">
      <c r="A12299" t="s">
        <v>25</v>
      </c>
      <c r="B12299" t="s">
        <v>54</v>
      </c>
      <c r="C12299" t="s">
        <v>55</v>
      </c>
      <c r="D12299" s="177">
        <v>44071</v>
      </c>
      <c r="E12299">
        <v>104</v>
      </c>
      <c r="F12299" s="38">
        <f t="shared" si="192"/>
        <v>44071</v>
      </c>
    </row>
    <row r="12300" spans="1:6" x14ac:dyDescent="0.25">
      <c r="A12300" t="s">
        <v>263</v>
      </c>
      <c r="B12300" t="s">
        <v>199</v>
      </c>
      <c r="C12300" t="s">
        <v>75</v>
      </c>
      <c r="D12300" s="177">
        <v>44071</v>
      </c>
      <c r="E12300">
        <v>2</v>
      </c>
      <c r="F12300" s="38">
        <f t="shared" si="192"/>
        <v>44071</v>
      </c>
    </row>
    <row r="12301" spans="1:6" x14ac:dyDescent="0.25">
      <c r="A12301" t="s">
        <v>57</v>
      </c>
      <c r="B12301" t="s">
        <v>57</v>
      </c>
      <c r="C12301" t="s">
        <v>63</v>
      </c>
      <c r="D12301" s="177">
        <v>44071</v>
      </c>
      <c r="E12301">
        <v>30</v>
      </c>
      <c r="F12301" s="38">
        <f t="shared" si="192"/>
        <v>44071</v>
      </c>
    </row>
    <row r="12302" spans="1:6" x14ac:dyDescent="0.25">
      <c r="A12302" t="s">
        <v>25</v>
      </c>
      <c r="B12302" t="s">
        <v>25</v>
      </c>
      <c r="C12302" t="s">
        <v>36</v>
      </c>
      <c r="D12302" s="177">
        <v>44071</v>
      </c>
      <c r="E12302">
        <v>19</v>
      </c>
      <c r="F12302" s="38">
        <f t="shared" si="192"/>
        <v>44071</v>
      </c>
    </row>
    <row r="12303" spans="1:6" x14ac:dyDescent="0.25">
      <c r="A12303" t="s">
        <v>25</v>
      </c>
      <c r="B12303" t="s">
        <v>25</v>
      </c>
      <c r="C12303" t="s">
        <v>47</v>
      </c>
      <c r="D12303" s="177">
        <v>44071</v>
      </c>
      <c r="E12303">
        <v>53</v>
      </c>
      <c r="F12303" s="38">
        <f t="shared" si="192"/>
        <v>44071</v>
      </c>
    </row>
    <row r="12304" spans="1:6" x14ac:dyDescent="0.25">
      <c r="A12304" t="s">
        <v>18</v>
      </c>
      <c r="B12304" t="s">
        <v>18</v>
      </c>
      <c r="C12304" t="s">
        <v>23</v>
      </c>
      <c r="D12304" s="177">
        <v>44071</v>
      </c>
      <c r="E12304">
        <v>17</v>
      </c>
      <c r="F12304" s="38">
        <f t="shared" si="192"/>
        <v>44071</v>
      </c>
    </row>
    <row r="12305" spans="1:6" x14ac:dyDescent="0.25">
      <c r="A12305" t="s">
        <v>18</v>
      </c>
      <c r="B12305" t="s">
        <v>19</v>
      </c>
      <c r="C12305" t="s">
        <v>20</v>
      </c>
      <c r="D12305" s="177">
        <v>44071</v>
      </c>
      <c r="E12305">
        <v>2</v>
      </c>
      <c r="F12305" s="38">
        <f t="shared" si="192"/>
        <v>44071</v>
      </c>
    </row>
    <row r="12306" spans="1:6" x14ac:dyDescent="0.25">
      <c r="A12306" t="s">
        <v>18</v>
      </c>
      <c r="B12306" t="s">
        <v>18</v>
      </c>
      <c r="C12306" t="s">
        <v>24</v>
      </c>
      <c r="D12306" s="177">
        <v>44071</v>
      </c>
      <c r="E12306">
        <v>18</v>
      </c>
      <c r="F12306" s="38">
        <f t="shared" si="192"/>
        <v>44071</v>
      </c>
    </row>
    <row r="12307" spans="1:6" x14ac:dyDescent="0.25">
      <c r="A12307" t="s">
        <v>18</v>
      </c>
      <c r="B12307" t="s">
        <v>18</v>
      </c>
      <c r="D12307" s="177">
        <v>44071</v>
      </c>
      <c r="E12307">
        <v>1</v>
      </c>
      <c r="F12307" s="38">
        <f t="shared" si="192"/>
        <v>44071</v>
      </c>
    </row>
    <row r="12308" spans="1:6" x14ac:dyDescent="0.25">
      <c r="A12308" t="s">
        <v>71</v>
      </c>
      <c r="B12308" t="s">
        <v>71</v>
      </c>
      <c r="C12308" t="s">
        <v>72</v>
      </c>
      <c r="D12308" s="177">
        <v>44071</v>
      </c>
      <c r="E12308">
        <v>26</v>
      </c>
      <c r="F12308" s="38">
        <f t="shared" si="192"/>
        <v>44071</v>
      </c>
    </row>
    <row r="12309" spans="1:6" x14ac:dyDescent="0.25">
      <c r="A12309" t="s">
        <v>264</v>
      </c>
      <c r="B12309" t="s">
        <v>83</v>
      </c>
      <c r="C12309" t="s">
        <v>80</v>
      </c>
      <c r="D12309" s="177">
        <v>44071</v>
      </c>
      <c r="E12309">
        <v>24</v>
      </c>
      <c r="F12309" s="38">
        <f t="shared" si="192"/>
        <v>44071</v>
      </c>
    </row>
    <row r="12310" spans="1:6" x14ac:dyDescent="0.25">
      <c r="A12310" t="s">
        <v>91</v>
      </c>
      <c r="B12310" t="s">
        <v>91</v>
      </c>
      <c r="C12310" t="s">
        <v>94</v>
      </c>
      <c r="D12310" s="177">
        <v>44071</v>
      </c>
      <c r="E12310">
        <v>25</v>
      </c>
      <c r="F12310" s="38">
        <f t="shared" si="192"/>
        <v>44071</v>
      </c>
    </row>
    <row r="12311" spans="1:6" x14ac:dyDescent="0.25">
      <c r="A12311" t="s">
        <v>25</v>
      </c>
      <c r="B12311" t="s">
        <v>25</v>
      </c>
      <c r="C12311" t="s">
        <v>46</v>
      </c>
      <c r="D12311" s="177">
        <v>44071</v>
      </c>
      <c r="E12311">
        <v>32</v>
      </c>
      <c r="F12311" s="38">
        <f t="shared" si="192"/>
        <v>44071</v>
      </c>
    </row>
    <row r="12312" spans="1:6" x14ac:dyDescent="0.25">
      <c r="A12312" t="s">
        <v>25</v>
      </c>
      <c r="B12312" t="s">
        <v>25</v>
      </c>
      <c r="C12312" t="s">
        <v>45</v>
      </c>
      <c r="D12312" s="177">
        <v>44071</v>
      </c>
      <c r="E12312">
        <v>110</v>
      </c>
      <c r="F12312" s="38">
        <f t="shared" si="192"/>
        <v>44071</v>
      </c>
    </row>
    <row r="12313" spans="1:6" x14ac:dyDescent="0.25">
      <c r="A12313" t="s">
        <v>25</v>
      </c>
      <c r="B12313" t="s">
        <v>25</v>
      </c>
      <c r="C12313" t="s">
        <v>37</v>
      </c>
      <c r="D12313" s="177">
        <v>44071</v>
      </c>
      <c r="E12313">
        <v>48</v>
      </c>
      <c r="F12313" s="38">
        <f t="shared" si="192"/>
        <v>44071</v>
      </c>
    </row>
    <row r="12314" spans="1:6" x14ac:dyDescent="0.25">
      <c r="A12314" t="s">
        <v>25</v>
      </c>
      <c r="B12314" t="s">
        <v>25</v>
      </c>
      <c r="C12314" t="s">
        <v>34</v>
      </c>
      <c r="D12314" s="177">
        <v>44071</v>
      </c>
      <c r="E12314">
        <v>25</v>
      </c>
      <c r="F12314" s="38">
        <f t="shared" si="192"/>
        <v>44071</v>
      </c>
    </row>
    <row r="12315" spans="1:6" x14ac:dyDescent="0.25">
      <c r="A12315" t="s">
        <v>25</v>
      </c>
      <c r="B12315" t="s">
        <v>25</v>
      </c>
      <c r="C12315" t="s">
        <v>32</v>
      </c>
      <c r="D12315" s="177">
        <v>44071</v>
      </c>
      <c r="E12315">
        <v>53</v>
      </c>
      <c r="F12315" s="38">
        <f t="shared" si="192"/>
        <v>44071</v>
      </c>
    </row>
    <row r="12316" spans="1:6" x14ac:dyDescent="0.25">
      <c r="A12316" t="s">
        <v>25</v>
      </c>
      <c r="B12316" t="s">
        <v>29</v>
      </c>
      <c r="C12316" t="s">
        <v>30</v>
      </c>
      <c r="D12316" s="177">
        <v>44071</v>
      </c>
      <c r="E12316">
        <v>34</v>
      </c>
      <c r="F12316" s="38">
        <f t="shared" si="192"/>
        <v>44071</v>
      </c>
    </row>
    <row r="12317" spans="1:6" x14ac:dyDescent="0.25">
      <c r="A12317" t="s">
        <v>57</v>
      </c>
      <c r="B12317" t="s">
        <v>57</v>
      </c>
      <c r="C12317" t="s">
        <v>62</v>
      </c>
      <c r="D12317" s="177">
        <v>44071</v>
      </c>
      <c r="E12317">
        <v>37</v>
      </c>
      <c r="F12317" s="38">
        <f t="shared" si="192"/>
        <v>44071</v>
      </c>
    </row>
    <row r="12318" spans="1:6" x14ac:dyDescent="0.25">
      <c r="A12318" t="s">
        <v>25</v>
      </c>
      <c r="B12318" t="s">
        <v>54</v>
      </c>
      <c r="C12318" t="s">
        <v>187</v>
      </c>
      <c r="D12318" s="177">
        <v>44071</v>
      </c>
      <c r="E12318">
        <v>4</v>
      </c>
      <c r="F12318" s="38">
        <f t="shared" si="192"/>
        <v>44071</v>
      </c>
    </row>
    <row r="12319" spans="1:6" x14ac:dyDescent="0.25">
      <c r="A12319" t="s">
        <v>25</v>
      </c>
      <c r="B12319" t="s">
        <v>25</v>
      </c>
      <c r="C12319" t="s">
        <v>53</v>
      </c>
      <c r="D12319" s="177">
        <v>44071</v>
      </c>
      <c r="E12319">
        <v>43</v>
      </c>
      <c r="F12319" s="38">
        <f t="shared" si="192"/>
        <v>44071</v>
      </c>
    </row>
    <row r="12320" spans="1:6" x14ac:dyDescent="0.25">
      <c r="A12320" t="s">
        <v>91</v>
      </c>
      <c r="B12320" t="s">
        <v>91</v>
      </c>
      <c r="C12320" t="s">
        <v>96</v>
      </c>
      <c r="D12320" s="177">
        <v>44071</v>
      </c>
      <c r="E12320">
        <v>30</v>
      </c>
      <c r="F12320" s="38">
        <f t="shared" si="192"/>
        <v>44071</v>
      </c>
    </row>
    <row r="12321" spans="1:6" x14ac:dyDescent="0.25">
      <c r="A12321" t="s">
        <v>264</v>
      </c>
      <c r="B12321" t="s">
        <v>81</v>
      </c>
      <c r="C12321" t="s">
        <v>82</v>
      </c>
      <c r="D12321" s="177">
        <v>44071</v>
      </c>
      <c r="E12321">
        <v>29</v>
      </c>
      <c r="F12321" s="38">
        <f t="shared" si="192"/>
        <v>44071</v>
      </c>
    </row>
    <row r="12322" spans="1:6" x14ac:dyDescent="0.25">
      <c r="A12322" t="s">
        <v>25</v>
      </c>
      <c r="B12322" t="s">
        <v>26</v>
      </c>
      <c r="C12322" t="s">
        <v>28</v>
      </c>
      <c r="D12322" s="177">
        <v>44071</v>
      </c>
      <c r="E12322">
        <v>40</v>
      </c>
      <c r="F12322" s="38">
        <f t="shared" si="192"/>
        <v>44071</v>
      </c>
    </row>
    <row r="12323" spans="1:6" x14ac:dyDescent="0.25">
      <c r="A12323" t="s">
        <v>25</v>
      </c>
      <c r="B12323" t="s">
        <v>26</v>
      </c>
      <c r="C12323" t="s">
        <v>27</v>
      </c>
      <c r="D12323" s="177">
        <v>44071</v>
      </c>
      <c r="E12323">
        <v>25</v>
      </c>
      <c r="F12323" s="38">
        <f t="shared" si="192"/>
        <v>44071</v>
      </c>
    </row>
    <row r="12324" spans="1:6" x14ac:dyDescent="0.25">
      <c r="A12324" t="s">
        <v>25</v>
      </c>
      <c r="B12324" t="s">
        <v>25</v>
      </c>
      <c r="C12324" t="s">
        <v>49</v>
      </c>
      <c r="D12324" s="177">
        <v>44071</v>
      </c>
      <c r="E12324">
        <v>56</v>
      </c>
      <c r="F12324" s="38">
        <f t="shared" si="192"/>
        <v>44071</v>
      </c>
    </row>
    <row r="12325" spans="1:6" x14ac:dyDescent="0.25">
      <c r="A12325" t="s">
        <v>25</v>
      </c>
      <c r="B12325" t="s">
        <v>25</v>
      </c>
      <c r="C12325" t="s">
        <v>39</v>
      </c>
      <c r="D12325" s="177">
        <v>44071</v>
      </c>
      <c r="E12325">
        <v>49</v>
      </c>
      <c r="F12325" s="38">
        <f t="shared" si="192"/>
        <v>44071</v>
      </c>
    </row>
    <row r="12326" spans="1:6" x14ac:dyDescent="0.25">
      <c r="A12326" t="s">
        <v>25</v>
      </c>
      <c r="B12326" t="s">
        <v>54</v>
      </c>
      <c r="C12326" t="s">
        <v>56</v>
      </c>
      <c r="D12326" s="177">
        <v>44071</v>
      </c>
      <c r="E12326">
        <v>72</v>
      </c>
      <c r="F12326" s="38">
        <f t="shared" si="192"/>
        <v>44071</v>
      </c>
    </row>
    <row r="12327" spans="1:6" x14ac:dyDescent="0.25">
      <c r="A12327" t="s">
        <v>263</v>
      </c>
      <c r="B12327" t="s">
        <v>199</v>
      </c>
      <c r="C12327" t="s">
        <v>77</v>
      </c>
      <c r="D12327" s="177">
        <v>44071</v>
      </c>
      <c r="E12327">
        <v>24</v>
      </c>
      <c r="F12327" s="38">
        <f t="shared" si="192"/>
        <v>44071</v>
      </c>
    </row>
    <row r="12328" spans="1:6" x14ac:dyDescent="0.25">
      <c r="A12328" t="s">
        <v>264</v>
      </c>
      <c r="B12328" t="s">
        <v>83</v>
      </c>
      <c r="C12328" t="s">
        <v>84</v>
      </c>
      <c r="D12328" s="177">
        <v>44071</v>
      </c>
      <c r="E12328">
        <v>91</v>
      </c>
      <c r="F12328" s="38">
        <f t="shared" si="192"/>
        <v>44071</v>
      </c>
    </row>
    <row r="12329" spans="1:6" x14ac:dyDescent="0.25">
      <c r="A12329" t="s">
        <v>264</v>
      </c>
      <c r="B12329" t="s">
        <v>83</v>
      </c>
      <c r="C12329" t="s">
        <v>86</v>
      </c>
      <c r="D12329" s="177">
        <v>44070</v>
      </c>
      <c r="E12329">
        <v>25</v>
      </c>
      <c r="F12329" s="38">
        <f t="shared" si="192"/>
        <v>44070</v>
      </c>
    </row>
    <row r="12330" spans="1:6" x14ac:dyDescent="0.25">
      <c r="A12330" t="s">
        <v>91</v>
      </c>
      <c r="B12330" t="s">
        <v>91</v>
      </c>
      <c r="C12330" t="s">
        <v>95</v>
      </c>
      <c r="D12330" s="177">
        <v>44070</v>
      </c>
      <c r="E12330">
        <v>1</v>
      </c>
      <c r="F12330" s="38">
        <f t="shared" si="192"/>
        <v>44070</v>
      </c>
    </row>
    <row r="12331" spans="1:6" x14ac:dyDescent="0.25">
      <c r="A12331" t="s">
        <v>264</v>
      </c>
      <c r="B12331" t="s">
        <v>83</v>
      </c>
      <c r="C12331" t="s">
        <v>90</v>
      </c>
      <c r="D12331" s="177">
        <v>44070</v>
      </c>
      <c r="E12331">
        <v>78</v>
      </c>
      <c r="F12331" s="38">
        <f t="shared" si="192"/>
        <v>44070</v>
      </c>
    </row>
    <row r="12332" spans="1:6" x14ac:dyDescent="0.25">
      <c r="A12332" t="s">
        <v>264</v>
      </c>
      <c r="B12332" t="s">
        <v>81</v>
      </c>
      <c r="C12332" t="s">
        <v>82</v>
      </c>
      <c r="D12332" s="177">
        <v>44070</v>
      </c>
      <c r="E12332">
        <v>36</v>
      </c>
      <c r="F12332" s="38">
        <f t="shared" si="192"/>
        <v>44070</v>
      </c>
    </row>
    <row r="12333" spans="1:6" x14ac:dyDescent="0.25">
      <c r="A12333" t="s">
        <v>25</v>
      </c>
      <c r="B12333" t="s">
        <v>54</v>
      </c>
      <c r="C12333" t="s">
        <v>55</v>
      </c>
      <c r="D12333" s="177">
        <v>44070</v>
      </c>
      <c r="E12333">
        <v>146</v>
      </c>
      <c r="F12333" s="38">
        <f t="shared" si="192"/>
        <v>44070</v>
      </c>
    </row>
    <row r="12334" spans="1:6" x14ac:dyDescent="0.25">
      <c r="A12334" t="s">
        <v>57</v>
      </c>
      <c r="B12334" t="s">
        <v>57</v>
      </c>
      <c r="C12334" t="s">
        <v>60</v>
      </c>
      <c r="D12334" s="177">
        <v>44070</v>
      </c>
      <c r="E12334">
        <v>17</v>
      </c>
      <c r="F12334" s="38">
        <f t="shared" si="192"/>
        <v>44070</v>
      </c>
    </row>
    <row r="12335" spans="1:6" x14ac:dyDescent="0.25">
      <c r="A12335" t="s">
        <v>25</v>
      </c>
      <c r="B12335" t="s">
        <v>54</v>
      </c>
      <c r="C12335" t="s">
        <v>187</v>
      </c>
      <c r="D12335" s="177">
        <v>44070</v>
      </c>
      <c r="E12335">
        <v>1</v>
      </c>
      <c r="F12335" s="38">
        <f t="shared" si="192"/>
        <v>44070</v>
      </c>
    </row>
    <row r="12336" spans="1:6" x14ac:dyDescent="0.25">
      <c r="A12336" t="s">
        <v>25</v>
      </c>
      <c r="B12336" t="s">
        <v>25</v>
      </c>
      <c r="C12336" t="s">
        <v>35</v>
      </c>
      <c r="D12336" s="177">
        <v>44070</v>
      </c>
      <c r="E12336">
        <v>34</v>
      </c>
      <c r="F12336" s="38">
        <f t="shared" si="192"/>
        <v>44070</v>
      </c>
    </row>
    <row r="12337" spans="1:6" x14ac:dyDescent="0.25">
      <c r="A12337" t="s">
        <v>25</v>
      </c>
      <c r="B12337" t="s">
        <v>25</v>
      </c>
      <c r="C12337" t="s">
        <v>46</v>
      </c>
      <c r="D12337" s="177">
        <v>44070</v>
      </c>
      <c r="E12337">
        <v>47</v>
      </c>
      <c r="F12337" s="38">
        <f t="shared" si="192"/>
        <v>44070</v>
      </c>
    </row>
    <row r="12338" spans="1:6" x14ac:dyDescent="0.25">
      <c r="A12338" t="s">
        <v>25</v>
      </c>
      <c r="B12338" t="s">
        <v>25</v>
      </c>
      <c r="C12338" t="s">
        <v>32</v>
      </c>
      <c r="D12338" s="177">
        <v>44070</v>
      </c>
      <c r="E12338">
        <v>103</v>
      </c>
      <c r="F12338" s="38">
        <f t="shared" si="192"/>
        <v>44070</v>
      </c>
    </row>
    <row r="12339" spans="1:6" x14ac:dyDescent="0.25">
      <c r="A12339" t="s">
        <v>18</v>
      </c>
      <c r="B12339" t="s">
        <v>18</v>
      </c>
      <c r="C12339" t="s">
        <v>23</v>
      </c>
      <c r="D12339" s="177">
        <v>44070</v>
      </c>
      <c r="E12339">
        <v>11</v>
      </c>
      <c r="F12339" s="38">
        <f t="shared" si="192"/>
        <v>44070</v>
      </c>
    </row>
    <row r="12340" spans="1:6" x14ac:dyDescent="0.25">
      <c r="A12340" t="s">
        <v>264</v>
      </c>
      <c r="B12340" t="s">
        <v>83</v>
      </c>
      <c r="C12340" t="s">
        <v>84</v>
      </c>
      <c r="D12340" s="177">
        <v>44070</v>
      </c>
      <c r="E12340">
        <v>157</v>
      </c>
      <c r="F12340" s="38">
        <f t="shared" si="192"/>
        <v>44070</v>
      </c>
    </row>
    <row r="12341" spans="1:6" x14ac:dyDescent="0.25">
      <c r="A12341" t="s">
        <v>264</v>
      </c>
      <c r="B12341" t="s">
        <v>83</v>
      </c>
      <c r="C12341" t="s">
        <v>80</v>
      </c>
      <c r="D12341" s="177">
        <v>44070</v>
      </c>
      <c r="E12341">
        <v>35</v>
      </c>
      <c r="F12341" s="38">
        <f t="shared" si="192"/>
        <v>44070</v>
      </c>
    </row>
    <row r="12342" spans="1:6" x14ac:dyDescent="0.25">
      <c r="A12342" t="s">
        <v>91</v>
      </c>
      <c r="B12342" t="s">
        <v>91</v>
      </c>
      <c r="C12342" t="s">
        <v>100</v>
      </c>
      <c r="D12342" s="177">
        <v>44070</v>
      </c>
      <c r="E12342">
        <v>62</v>
      </c>
      <c r="F12342" s="38">
        <f t="shared" si="192"/>
        <v>44070</v>
      </c>
    </row>
    <row r="12343" spans="1:6" x14ac:dyDescent="0.25">
      <c r="A12343" t="s">
        <v>25</v>
      </c>
      <c r="B12343" t="s">
        <v>26</v>
      </c>
      <c r="C12343" t="s">
        <v>28</v>
      </c>
      <c r="D12343" s="177">
        <v>44070</v>
      </c>
      <c r="E12343">
        <v>32</v>
      </c>
      <c r="F12343" s="38">
        <f t="shared" si="192"/>
        <v>44070</v>
      </c>
    </row>
    <row r="12344" spans="1:6" x14ac:dyDescent="0.25">
      <c r="A12344" t="s">
        <v>25</v>
      </c>
      <c r="B12344" t="s">
        <v>25</v>
      </c>
      <c r="C12344" t="s">
        <v>31</v>
      </c>
      <c r="D12344" s="177">
        <v>44070</v>
      </c>
      <c r="E12344">
        <v>92</v>
      </c>
      <c r="F12344" s="38">
        <f t="shared" si="192"/>
        <v>44070</v>
      </c>
    </row>
    <row r="12345" spans="1:6" x14ac:dyDescent="0.25">
      <c r="A12345" t="s">
        <v>18</v>
      </c>
      <c r="B12345" t="s">
        <v>19</v>
      </c>
      <c r="C12345" t="s">
        <v>20</v>
      </c>
      <c r="D12345" s="177">
        <v>44070</v>
      </c>
      <c r="E12345">
        <v>20</v>
      </c>
      <c r="F12345" s="38">
        <f t="shared" si="192"/>
        <v>44070</v>
      </c>
    </row>
    <row r="12346" spans="1:6" x14ac:dyDescent="0.25">
      <c r="A12346" t="s">
        <v>370</v>
      </c>
      <c r="B12346" t="s">
        <v>371</v>
      </c>
      <c r="D12346" s="177">
        <v>44070</v>
      </c>
      <c r="E12346">
        <v>12</v>
      </c>
      <c r="F12346" s="38">
        <f t="shared" si="192"/>
        <v>44070</v>
      </c>
    </row>
    <row r="12347" spans="1:6" x14ac:dyDescent="0.25">
      <c r="A12347" t="s">
        <v>25</v>
      </c>
      <c r="B12347" t="s">
        <v>25</v>
      </c>
      <c r="C12347" t="s">
        <v>38</v>
      </c>
      <c r="D12347" s="177">
        <v>44070</v>
      </c>
      <c r="E12347">
        <v>37</v>
      </c>
      <c r="F12347" s="38">
        <f t="shared" si="192"/>
        <v>44070</v>
      </c>
    </row>
    <row r="12348" spans="1:6" x14ac:dyDescent="0.25">
      <c r="A12348" t="s">
        <v>25</v>
      </c>
      <c r="B12348" t="s">
        <v>25</v>
      </c>
      <c r="C12348" t="s">
        <v>43</v>
      </c>
      <c r="D12348" s="177">
        <v>44070</v>
      </c>
      <c r="E12348">
        <v>42</v>
      </c>
      <c r="F12348" s="38">
        <f t="shared" si="192"/>
        <v>44070</v>
      </c>
    </row>
    <row r="12349" spans="1:6" x14ac:dyDescent="0.25">
      <c r="A12349" t="s">
        <v>25</v>
      </c>
      <c r="B12349" t="s">
        <v>25</v>
      </c>
      <c r="C12349" t="s">
        <v>49</v>
      </c>
      <c r="D12349" s="177">
        <v>44070</v>
      </c>
      <c r="E12349">
        <v>79</v>
      </c>
      <c r="F12349" s="38">
        <f t="shared" si="192"/>
        <v>44070</v>
      </c>
    </row>
    <row r="12350" spans="1:6" x14ac:dyDescent="0.25">
      <c r="A12350" t="s">
        <v>91</v>
      </c>
      <c r="B12350" t="s">
        <v>91</v>
      </c>
      <c r="C12350" t="s">
        <v>93</v>
      </c>
      <c r="D12350" s="177">
        <v>44070</v>
      </c>
      <c r="E12350">
        <v>26</v>
      </c>
      <c r="F12350" s="38">
        <f t="shared" si="192"/>
        <v>44070</v>
      </c>
    </row>
    <row r="12351" spans="1:6" x14ac:dyDescent="0.25">
      <c r="A12351" t="s">
        <v>264</v>
      </c>
      <c r="B12351" t="s">
        <v>83</v>
      </c>
      <c r="C12351" t="s">
        <v>85</v>
      </c>
      <c r="D12351" s="177">
        <v>44070</v>
      </c>
      <c r="E12351">
        <v>31</v>
      </c>
      <c r="F12351" s="38">
        <f t="shared" si="192"/>
        <v>44070</v>
      </c>
    </row>
    <row r="12352" spans="1:6" x14ac:dyDescent="0.25">
      <c r="A12352" t="s">
        <v>91</v>
      </c>
      <c r="B12352" t="s">
        <v>91</v>
      </c>
      <c r="C12352" t="s">
        <v>98</v>
      </c>
      <c r="D12352" s="177">
        <v>44070</v>
      </c>
      <c r="E12352">
        <v>53</v>
      </c>
      <c r="F12352" s="38">
        <f t="shared" si="192"/>
        <v>44070</v>
      </c>
    </row>
    <row r="12353" spans="1:6" x14ac:dyDescent="0.25">
      <c r="A12353" t="s">
        <v>57</v>
      </c>
      <c r="B12353" t="s">
        <v>57</v>
      </c>
      <c r="C12353" t="s">
        <v>63</v>
      </c>
      <c r="D12353" s="177">
        <v>44070</v>
      </c>
      <c r="E12353">
        <v>31</v>
      </c>
      <c r="F12353" s="38">
        <f t="shared" si="192"/>
        <v>44070</v>
      </c>
    </row>
    <row r="12354" spans="1:6" x14ac:dyDescent="0.25">
      <c r="A12354" t="s">
        <v>57</v>
      </c>
      <c r="B12354" t="s">
        <v>57</v>
      </c>
      <c r="C12354" t="s">
        <v>62</v>
      </c>
      <c r="D12354" s="177">
        <v>44070</v>
      </c>
      <c r="E12354">
        <v>44</v>
      </c>
      <c r="F12354" s="38">
        <f t="shared" si="192"/>
        <v>44070</v>
      </c>
    </row>
    <row r="12355" spans="1:6" x14ac:dyDescent="0.25">
      <c r="A12355" t="s">
        <v>263</v>
      </c>
      <c r="B12355" t="s">
        <v>199</v>
      </c>
      <c r="C12355" t="s">
        <v>75</v>
      </c>
      <c r="D12355" s="177">
        <v>44070</v>
      </c>
      <c r="E12355">
        <v>51</v>
      </c>
      <c r="F12355" s="38">
        <f t="shared" ref="F12355:F12418" si="193">D12355</f>
        <v>44070</v>
      </c>
    </row>
    <row r="12356" spans="1:6" x14ac:dyDescent="0.25">
      <c r="A12356" t="s">
        <v>57</v>
      </c>
      <c r="B12356" t="s">
        <v>57</v>
      </c>
      <c r="C12356" t="s">
        <v>446</v>
      </c>
      <c r="D12356" s="177">
        <v>44070</v>
      </c>
      <c r="E12356">
        <v>3</v>
      </c>
      <c r="F12356" s="38">
        <f t="shared" si="193"/>
        <v>44070</v>
      </c>
    </row>
    <row r="12357" spans="1:6" x14ac:dyDescent="0.25">
      <c r="A12357" t="s">
        <v>25</v>
      </c>
      <c r="B12357" t="s">
        <v>25</v>
      </c>
      <c r="C12357" t="s">
        <v>51</v>
      </c>
      <c r="D12357" s="177">
        <v>44070</v>
      </c>
      <c r="E12357">
        <v>11</v>
      </c>
      <c r="F12357" s="38">
        <f t="shared" si="193"/>
        <v>44070</v>
      </c>
    </row>
    <row r="12358" spans="1:6" x14ac:dyDescent="0.25">
      <c r="A12358" t="s">
        <v>25</v>
      </c>
      <c r="B12358" t="s">
        <v>54</v>
      </c>
      <c r="C12358" t="s">
        <v>56</v>
      </c>
      <c r="D12358" s="177">
        <v>44070</v>
      </c>
      <c r="E12358">
        <v>147</v>
      </c>
      <c r="F12358" s="38">
        <f t="shared" si="193"/>
        <v>44070</v>
      </c>
    </row>
    <row r="12359" spans="1:6" x14ac:dyDescent="0.25">
      <c r="A12359" t="s">
        <v>25</v>
      </c>
      <c r="B12359" t="s">
        <v>29</v>
      </c>
      <c r="C12359" t="s">
        <v>30</v>
      </c>
      <c r="D12359" s="177">
        <v>44070</v>
      </c>
      <c r="E12359">
        <v>73</v>
      </c>
      <c r="F12359" s="38">
        <f t="shared" si="193"/>
        <v>44070</v>
      </c>
    </row>
    <row r="12360" spans="1:6" x14ac:dyDescent="0.25">
      <c r="A12360" t="s">
        <v>25</v>
      </c>
      <c r="B12360" t="s">
        <v>26</v>
      </c>
      <c r="C12360" t="s">
        <v>27</v>
      </c>
      <c r="D12360" s="177">
        <v>44070</v>
      </c>
      <c r="E12360">
        <v>18</v>
      </c>
      <c r="F12360" s="38">
        <f t="shared" si="193"/>
        <v>44070</v>
      </c>
    </row>
    <row r="12361" spans="1:6" x14ac:dyDescent="0.25">
      <c r="A12361" t="s">
        <v>18</v>
      </c>
      <c r="B12361" t="s">
        <v>18</v>
      </c>
      <c r="C12361" t="s">
        <v>24</v>
      </c>
      <c r="D12361" s="177">
        <v>44070</v>
      </c>
      <c r="E12361">
        <v>46</v>
      </c>
      <c r="F12361" s="38">
        <f t="shared" si="193"/>
        <v>44070</v>
      </c>
    </row>
    <row r="12362" spans="1:6" x14ac:dyDescent="0.25">
      <c r="A12362" t="s">
        <v>25</v>
      </c>
      <c r="B12362" t="s">
        <v>25</v>
      </c>
      <c r="C12362" t="s">
        <v>36</v>
      </c>
      <c r="D12362" s="177">
        <v>44070</v>
      </c>
      <c r="E12362">
        <v>29</v>
      </c>
      <c r="F12362" s="38">
        <f t="shared" si="193"/>
        <v>44070</v>
      </c>
    </row>
    <row r="12363" spans="1:6" x14ac:dyDescent="0.25">
      <c r="A12363" t="s">
        <v>25</v>
      </c>
      <c r="B12363" t="s">
        <v>25</v>
      </c>
      <c r="C12363" t="s">
        <v>34</v>
      </c>
      <c r="D12363" s="177">
        <v>44070</v>
      </c>
      <c r="E12363">
        <v>58</v>
      </c>
      <c r="F12363" s="38">
        <f t="shared" si="193"/>
        <v>44070</v>
      </c>
    </row>
    <row r="12364" spans="1:6" x14ac:dyDescent="0.25">
      <c r="A12364" t="s">
        <v>25</v>
      </c>
      <c r="B12364" t="s">
        <v>25</v>
      </c>
      <c r="C12364" t="s">
        <v>37</v>
      </c>
      <c r="D12364" s="177">
        <v>44070</v>
      </c>
      <c r="E12364">
        <v>44</v>
      </c>
      <c r="F12364" s="38">
        <f t="shared" si="193"/>
        <v>44070</v>
      </c>
    </row>
    <row r="12365" spans="1:6" x14ac:dyDescent="0.25">
      <c r="A12365" t="s">
        <v>25</v>
      </c>
      <c r="B12365" t="s">
        <v>25</v>
      </c>
      <c r="C12365" t="s">
        <v>42</v>
      </c>
      <c r="D12365" s="177">
        <v>44070</v>
      </c>
      <c r="E12365">
        <v>22</v>
      </c>
      <c r="F12365" s="38">
        <f t="shared" si="193"/>
        <v>44070</v>
      </c>
    </row>
    <row r="12366" spans="1:6" x14ac:dyDescent="0.25">
      <c r="A12366" t="s">
        <v>25</v>
      </c>
      <c r="B12366" t="s">
        <v>25</v>
      </c>
      <c r="C12366" t="s">
        <v>39</v>
      </c>
      <c r="D12366" s="177">
        <v>44070</v>
      </c>
      <c r="E12366">
        <v>60</v>
      </c>
      <c r="F12366" s="38">
        <f t="shared" si="193"/>
        <v>44070</v>
      </c>
    </row>
    <row r="12367" spans="1:6" x14ac:dyDescent="0.25">
      <c r="A12367" t="s">
        <v>25</v>
      </c>
      <c r="B12367" t="s">
        <v>25</v>
      </c>
      <c r="C12367" t="s">
        <v>47</v>
      </c>
      <c r="D12367" s="177">
        <v>44070</v>
      </c>
      <c r="E12367">
        <v>43</v>
      </c>
      <c r="F12367" s="38">
        <f t="shared" si="193"/>
        <v>44070</v>
      </c>
    </row>
    <row r="12368" spans="1:6" x14ac:dyDescent="0.25">
      <c r="A12368" t="s">
        <v>18</v>
      </c>
      <c r="B12368" t="s">
        <v>18</v>
      </c>
      <c r="D12368" s="177">
        <v>44070</v>
      </c>
      <c r="E12368">
        <v>3</v>
      </c>
      <c r="F12368" s="38">
        <f t="shared" si="193"/>
        <v>44070</v>
      </c>
    </row>
    <row r="12369" spans="1:6" x14ac:dyDescent="0.25">
      <c r="A12369" t="s">
        <v>25</v>
      </c>
      <c r="B12369" t="s">
        <v>25</v>
      </c>
      <c r="C12369" t="s">
        <v>50</v>
      </c>
      <c r="D12369" s="177">
        <v>44070</v>
      </c>
      <c r="E12369">
        <v>18</v>
      </c>
      <c r="F12369" s="38">
        <f t="shared" si="193"/>
        <v>44070</v>
      </c>
    </row>
    <row r="12370" spans="1:6" x14ac:dyDescent="0.25">
      <c r="A12370" t="s">
        <v>25</v>
      </c>
      <c r="B12370" t="s">
        <v>25</v>
      </c>
      <c r="C12370" t="s">
        <v>186</v>
      </c>
      <c r="D12370" s="177">
        <v>44070</v>
      </c>
      <c r="E12370">
        <v>1</v>
      </c>
      <c r="F12370" s="38">
        <f t="shared" si="193"/>
        <v>44070</v>
      </c>
    </row>
    <row r="12371" spans="1:6" x14ac:dyDescent="0.25">
      <c r="A12371" t="s">
        <v>25</v>
      </c>
      <c r="B12371" t="s">
        <v>25</v>
      </c>
      <c r="C12371" t="s">
        <v>45</v>
      </c>
      <c r="D12371" s="177">
        <v>44070</v>
      </c>
      <c r="E12371">
        <v>93</v>
      </c>
      <c r="F12371" s="38">
        <f t="shared" si="193"/>
        <v>44070</v>
      </c>
    </row>
    <row r="12372" spans="1:6" x14ac:dyDescent="0.25">
      <c r="A12372" t="s">
        <v>25</v>
      </c>
      <c r="B12372" t="s">
        <v>25</v>
      </c>
      <c r="C12372" t="s">
        <v>41</v>
      </c>
      <c r="D12372" s="177">
        <v>44070</v>
      </c>
      <c r="E12372">
        <v>36</v>
      </c>
      <c r="F12372" s="38">
        <f t="shared" si="193"/>
        <v>44070</v>
      </c>
    </row>
    <row r="12373" spans="1:6" x14ac:dyDescent="0.25">
      <c r="A12373" t="s">
        <v>71</v>
      </c>
      <c r="B12373" t="s">
        <v>71</v>
      </c>
      <c r="C12373" t="s">
        <v>72</v>
      </c>
      <c r="D12373" s="177">
        <v>44070</v>
      </c>
      <c r="E12373">
        <v>63</v>
      </c>
      <c r="F12373" s="38">
        <f t="shared" si="193"/>
        <v>44070</v>
      </c>
    </row>
    <row r="12374" spans="1:6" x14ac:dyDescent="0.25">
      <c r="A12374" t="s">
        <v>263</v>
      </c>
      <c r="B12374" t="s">
        <v>199</v>
      </c>
      <c r="C12374" t="s">
        <v>77</v>
      </c>
      <c r="D12374" s="177">
        <v>44070</v>
      </c>
      <c r="E12374">
        <v>65</v>
      </c>
      <c r="F12374" s="38">
        <f t="shared" si="193"/>
        <v>44070</v>
      </c>
    </row>
    <row r="12375" spans="1:6" x14ac:dyDescent="0.25">
      <c r="A12375" t="s">
        <v>25</v>
      </c>
      <c r="B12375" t="s">
        <v>25</v>
      </c>
      <c r="C12375" t="s">
        <v>53</v>
      </c>
      <c r="D12375" s="177">
        <v>44070</v>
      </c>
      <c r="E12375">
        <v>47</v>
      </c>
      <c r="F12375" s="38">
        <f t="shared" si="193"/>
        <v>44070</v>
      </c>
    </row>
    <row r="12376" spans="1:6" x14ac:dyDescent="0.25">
      <c r="A12376" t="s">
        <v>57</v>
      </c>
      <c r="B12376" t="s">
        <v>57</v>
      </c>
      <c r="C12376" t="s">
        <v>130</v>
      </c>
      <c r="D12376" s="177">
        <v>44070</v>
      </c>
      <c r="E12376">
        <v>5</v>
      </c>
      <c r="F12376" s="38">
        <f t="shared" si="193"/>
        <v>44070</v>
      </c>
    </row>
    <row r="12377" spans="1:6" x14ac:dyDescent="0.25">
      <c r="A12377" t="s">
        <v>91</v>
      </c>
      <c r="B12377" t="s">
        <v>91</v>
      </c>
      <c r="C12377" t="s">
        <v>96</v>
      </c>
      <c r="D12377" s="177">
        <v>44070</v>
      </c>
      <c r="E12377">
        <v>3</v>
      </c>
      <c r="F12377" s="38">
        <f t="shared" si="193"/>
        <v>44070</v>
      </c>
    </row>
    <row r="12378" spans="1:6" x14ac:dyDescent="0.25">
      <c r="A12378" t="s">
        <v>91</v>
      </c>
      <c r="B12378" t="s">
        <v>91</v>
      </c>
      <c r="C12378" t="s">
        <v>97</v>
      </c>
      <c r="D12378" s="177">
        <v>44069</v>
      </c>
      <c r="E12378">
        <v>2</v>
      </c>
      <c r="F12378" s="38">
        <f t="shared" si="193"/>
        <v>44069</v>
      </c>
    </row>
    <row r="12379" spans="1:6" x14ac:dyDescent="0.25">
      <c r="A12379" t="s">
        <v>91</v>
      </c>
      <c r="B12379" t="s">
        <v>91</v>
      </c>
      <c r="C12379" t="s">
        <v>102</v>
      </c>
      <c r="D12379" s="177">
        <v>44069</v>
      </c>
      <c r="E12379">
        <v>1</v>
      </c>
      <c r="F12379" s="38">
        <f t="shared" si="193"/>
        <v>44069</v>
      </c>
    </row>
    <row r="12380" spans="1:6" x14ac:dyDescent="0.25">
      <c r="A12380" t="s">
        <v>264</v>
      </c>
      <c r="B12380" t="s">
        <v>83</v>
      </c>
      <c r="C12380" t="s">
        <v>90</v>
      </c>
      <c r="D12380" s="177">
        <v>44069</v>
      </c>
      <c r="E12380">
        <v>30</v>
      </c>
      <c r="F12380" s="38">
        <f t="shared" si="193"/>
        <v>44069</v>
      </c>
    </row>
    <row r="12381" spans="1:6" x14ac:dyDescent="0.25">
      <c r="A12381" t="s">
        <v>91</v>
      </c>
      <c r="B12381" t="s">
        <v>91</v>
      </c>
      <c r="C12381" t="s">
        <v>95</v>
      </c>
      <c r="D12381" s="177">
        <v>44069</v>
      </c>
      <c r="E12381">
        <v>1</v>
      </c>
      <c r="F12381" s="38">
        <f t="shared" si="193"/>
        <v>44069</v>
      </c>
    </row>
    <row r="12382" spans="1:6" x14ac:dyDescent="0.25">
      <c r="A12382" t="s">
        <v>264</v>
      </c>
      <c r="B12382" t="s">
        <v>81</v>
      </c>
      <c r="C12382" t="s">
        <v>82</v>
      </c>
      <c r="D12382" s="177">
        <v>44069</v>
      </c>
      <c r="E12382">
        <v>42</v>
      </c>
      <c r="F12382" s="38">
        <f t="shared" si="193"/>
        <v>44069</v>
      </c>
    </row>
    <row r="12383" spans="1:6" x14ac:dyDescent="0.25">
      <c r="A12383" t="s">
        <v>25</v>
      </c>
      <c r="B12383" t="s">
        <v>54</v>
      </c>
      <c r="C12383" t="s">
        <v>187</v>
      </c>
      <c r="D12383" s="177">
        <v>44069</v>
      </c>
      <c r="E12383">
        <v>6</v>
      </c>
      <c r="F12383" s="38">
        <f t="shared" si="193"/>
        <v>44069</v>
      </c>
    </row>
    <row r="12384" spans="1:6" x14ac:dyDescent="0.25">
      <c r="A12384" t="s">
        <v>25</v>
      </c>
      <c r="B12384" t="s">
        <v>25</v>
      </c>
      <c r="C12384" t="s">
        <v>37</v>
      </c>
      <c r="D12384" s="177">
        <v>44069</v>
      </c>
      <c r="E12384">
        <v>53</v>
      </c>
      <c r="F12384" s="38">
        <f t="shared" si="193"/>
        <v>44069</v>
      </c>
    </row>
    <row r="12385" spans="1:6" x14ac:dyDescent="0.25">
      <c r="A12385" t="s">
        <v>25</v>
      </c>
      <c r="B12385" t="s">
        <v>25</v>
      </c>
      <c r="C12385" t="s">
        <v>43</v>
      </c>
      <c r="D12385" s="177">
        <v>44069</v>
      </c>
      <c r="E12385">
        <v>24</v>
      </c>
      <c r="F12385" s="38">
        <f t="shared" si="193"/>
        <v>44069</v>
      </c>
    </row>
    <row r="12386" spans="1:6" x14ac:dyDescent="0.25">
      <c r="A12386" t="s">
        <v>25</v>
      </c>
      <c r="B12386" t="s">
        <v>25</v>
      </c>
      <c r="C12386" t="s">
        <v>49</v>
      </c>
      <c r="D12386" s="177">
        <v>44069</v>
      </c>
      <c r="E12386">
        <v>78</v>
      </c>
      <c r="F12386" s="38">
        <f t="shared" si="193"/>
        <v>44069</v>
      </c>
    </row>
    <row r="12387" spans="1:6" x14ac:dyDescent="0.25">
      <c r="A12387" t="s">
        <v>25</v>
      </c>
      <c r="B12387" t="s">
        <v>26</v>
      </c>
      <c r="C12387" t="s">
        <v>27</v>
      </c>
      <c r="D12387" s="177">
        <v>44069</v>
      </c>
      <c r="E12387">
        <v>36</v>
      </c>
      <c r="F12387" s="38">
        <f t="shared" si="193"/>
        <v>44069</v>
      </c>
    </row>
    <row r="12388" spans="1:6" x14ac:dyDescent="0.25">
      <c r="A12388" t="s">
        <v>25</v>
      </c>
      <c r="B12388" t="s">
        <v>25</v>
      </c>
      <c r="C12388" t="s">
        <v>31</v>
      </c>
      <c r="D12388" s="177">
        <v>44069</v>
      </c>
      <c r="E12388">
        <v>86</v>
      </c>
      <c r="F12388" s="38">
        <f t="shared" si="193"/>
        <v>44069</v>
      </c>
    </row>
    <row r="12389" spans="1:6" x14ac:dyDescent="0.25">
      <c r="A12389" t="s">
        <v>25</v>
      </c>
      <c r="B12389" t="s">
        <v>25</v>
      </c>
      <c r="C12389" t="s">
        <v>46</v>
      </c>
      <c r="D12389" s="177">
        <v>44069</v>
      </c>
      <c r="E12389">
        <v>30</v>
      </c>
      <c r="F12389" s="38">
        <f t="shared" si="193"/>
        <v>44069</v>
      </c>
    </row>
    <row r="12390" spans="1:6" x14ac:dyDescent="0.25">
      <c r="A12390" t="s">
        <v>25</v>
      </c>
      <c r="B12390" t="s">
        <v>26</v>
      </c>
      <c r="C12390" t="s">
        <v>28</v>
      </c>
      <c r="D12390" s="177">
        <v>44069</v>
      </c>
      <c r="E12390">
        <v>37</v>
      </c>
      <c r="F12390" s="38">
        <f t="shared" si="193"/>
        <v>44069</v>
      </c>
    </row>
    <row r="12391" spans="1:6" x14ac:dyDescent="0.25">
      <c r="A12391" t="s">
        <v>25</v>
      </c>
      <c r="B12391" t="s">
        <v>25</v>
      </c>
      <c r="C12391" t="s">
        <v>32</v>
      </c>
      <c r="D12391" s="177">
        <v>44069</v>
      </c>
      <c r="E12391">
        <v>104</v>
      </c>
      <c r="F12391" s="38">
        <f t="shared" si="193"/>
        <v>44069</v>
      </c>
    </row>
    <row r="12392" spans="1:6" x14ac:dyDescent="0.25">
      <c r="A12392" t="s">
        <v>18</v>
      </c>
      <c r="B12392" t="s">
        <v>19</v>
      </c>
      <c r="C12392" t="s">
        <v>20</v>
      </c>
      <c r="D12392" s="177">
        <v>44069</v>
      </c>
      <c r="E12392">
        <v>54</v>
      </c>
      <c r="F12392" s="38">
        <f t="shared" si="193"/>
        <v>44069</v>
      </c>
    </row>
    <row r="12393" spans="1:6" x14ac:dyDescent="0.25">
      <c r="A12393" t="s">
        <v>25</v>
      </c>
      <c r="B12393" t="s">
        <v>25</v>
      </c>
      <c r="C12393" t="s">
        <v>53</v>
      </c>
      <c r="D12393" s="177">
        <v>44069</v>
      </c>
      <c r="E12393">
        <v>56</v>
      </c>
      <c r="F12393" s="38">
        <f t="shared" si="193"/>
        <v>44069</v>
      </c>
    </row>
    <row r="12394" spans="1:6" x14ac:dyDescent="0.25">
      <c r="A12394" t="s">
        <v>91</v>
      </c>
      <c r="B12394" t="s">
        <v>91</v>
      </c>
      <c r="C12394" t="s">
        <v>100</v>
      </c>
      <c r="D12394" s="177">
        <v>44069</v>
      </c>
      <c r="E12394">
        <v>28</v>
      </c>
      <c r="F12394" s="38">
        <f t="shared" si="193"/>
        <v>44069</v>
      </c>
    </row>
    <row r="12395" spans="1:6" x14ac:dyDescent="0.25">
      <c r="A12395" t="s">
        <v>264</v>
      </c>
      <c r="B12395" t="s">
        <v>83</v>
      </c>
      <c r="C12395" t="s">
        <v>84</v>
      </c>
      <c r="D12395" s="177">
        <v>44069</v>
      </c>
      <c r="E12395">
        <v>170</v>
      </c>
      <c r="F12395" s="38">
        <f t="shared" si="193"/>
        <v>44069</v>
      </c>
    </row>
    <row r="12396" spans="1:6" x14ac:dyDescent="0.25">
      <c r="A12396" t="s">
        <v>91</v>
      </c>
      <c r="B12396" t="s">
        <v>91</v>
      </c>
      <c r="C12396" t="s">
        <v>96</v>
      </c>
      <c r="D12396" s="177">
        <v>44069</v>
      </c>
      <c r="E12396">
        <v>47</v>
      </c>
      <c r="F12396" s="38">
        <f t="shared" si="193"/>
        <v>44069</v>
      </c>
    </row>
    <row r="12397" spans="1:6" x14ac:dyDescent="0.25">
      <c r="A12397" t="s">
        <v>25</v>
      </c>
      <c r="B12397" t="s">
        <v>25</v>
      </c>
      <c r="C12397" t="s">
        <v>47</v>
      </c>
      <c r="D12397" s="177">
        <v>44069</v>
      </c>
      <c r="E12397">
        <v>32</v>
      </c>
      <c r="F12397" s="38">
        <f t="shared" si="193"/>
        <v>44069</v>
      </c>
    </row>
    <row r="12398" spans="1:6" x14ac:dyDescent="0.25">
      <c r="A12398" t="s">
        <v>25</v>
      </c>
      <c r="B12398" t="s">
        <v>25</v>
      </c>
      <c r="C12398" t="s">
        <v>39</v>
      </c>
      <c r="D12398" s="177">
        <v>44069</v>
      </c>
      <c r="E12398">
        <v>72</v>
      </c>
      <c r="F12398" s="38">
        <f t="shared" si="193"/>
        <v>44069</v>
      </c>
    </row>
    <row r="12399" spans="1:6" x14ac:dyDescent="0.25">
      <c r="A12399" t="s">
        <v>25</v>
      </c>
      <c r="B12399" t="s">
        <v>25</v>
      </c>
      <c r="C12399" t="s">
        <v>42</v>
      </c>
      <c r="D12399" s="177">
        <v>44069</v>
      </c>
      <c r="E12399">
        <v>20</v>
      </c>
      <c r="F12399" s="38">
        <f t="shared" si="193"/>
        <v>44069</v>
      </c>
    </row>
    <row r="12400" spans="1:6" x14ac:dyDescent="0.25">
      <c r="A12400" t="s">
        <v>18</v>
      </c>
      <c r="B12400" t="s">
        <v>18</v>
      </c>
      <c r="D12400" s="177">
        <v>44069</v>
      </c>
      <c r="E12400">
        <v>1</v>
      </c>
      <c r="F12400" s="38">
        <f t="shared" si="193"/>
        <v>44069</v>
      </c>
    </row>
    <row r="12401" spans="1:6" x14ac:dyDescent="0.25">
      <c r="A12401" t="s">
        <v>18</v>
      </c>
      <c r="B12401" t="s">
        <v>18</v>
      </c>
      <c r="C12401" t="s">
        <v>23</v>
      </c>
      <c r="D12401" s="177">
        <v>44069</v>
      </c>
      <c r="E12401">
        <v>14</v>
      </c>
      <c r="F12401" s="38">
        <f t="shared" si="193"/>
        <v>44069</v>
      </c>
    </row>
    <row r="12402" spans="1:6" x14ac:dyDescent="0.25">
      <c r="A12402" t="s">
        <v>18</v>
      </c>
      <c r="B12402" t="s">
        <v>18</v>
      </c>
      <c r="C12402" t="s">
        <v>24</v>
      </c>
      <c r="D12402" s="177">
        <v>44069</v>
      </c>
      <c r="E12402">
        <v>54</v>
      </c>
      <c r="F12402" s="38">
        <f t="shared" si="193"/>
        <v>44069</v>
      </c>
    </row>
    <row r="12403" spans="1:6" x14ac:dyDescent="0.25">
      <c r="A12403" t="s">
        <v>91</v>
      </c>
      <c r="B12403" t="s">
        <v>91</v>
      </c>
      <c r="C12403" t="s">
        <v>101</v>
      </c>
      <c r="D12403" s="177">
        <v>44069</v>
      </c>
      <c r="E12403">
        <v>43</v>
      </c>
      <c r="F12403" s="38">
        <f t="shared" si="193"/>
        <v>44069</v>
      </c>
    </row>
    <row r="12404" spans="1:6" x14ac:dyDescent="0.25">
      <c r="A12404" t="s">
        <v>264</v>
      </c>
      <c r="B12404" t="s">
        <v>83</v>
      </c>
      <c r="C12404" t="s">
        <v>181</v>
      </c>
      <c r="D12404" s="177">
        <v>44069</v>
      </c>
      <c r="E12404">
        <v>58</v>
      </c>
      <c r="F12404" s="38">
        <f t="shared" si="193"/>
        <v>44069</v>
      </c>
    </row>
    <row r="12405" spans="1:6" x14ac:dyDescent="0.25">
      <c r="A12405" t="s">
        <v>25</v>
      </c>
      <c r="B12405" t="s">
        <v>54</v>
      </c>
      <c r="C12405" t="s">
        <v>55</v>
      </c>
      <c r="D12405" s="177">
        <v>44069</v>
      </c>
      <c r="E12405">
        <v>145</v>
      </c>
      <c r="F12405" s="38">
        <f t="shared" si="193"/>
        <v>44069</v>
      </c>
    </row>
    <row r="12406" spans="1:6" x14ac:dyDescent="0.25">
      <c r="A12406" t="s">
        <v>25</v>
      </c>
      <c r="B12406" t="s">
        <v>54</v>
      </c>
      <c r="C12406" t="s">
        <v>56</v>
      </c>
      <c r="D12406" s="177">
        <v>44069</v>
      </c>
      <c r="E12406">
        <v>143</v>
      </c>
      <c r="F12406" s="38">
        <f t="shared" si="193"/>
        <v>44069</v>
      </c>
    </row>
    <row r="12407" spans="1:6" x14ac:dyDescent="0.25">
      <c r="A12407" t="s">
        <v>71</v>
      </c>
      <c r="B12407" t="s">
        <v>71</v>
      </c>
      <c r="C12407" t="s">
        <v>72</v>
      </c>
      <c r="D12407" s="177">
        <v>44069</v>
      </c>
      <c r="E12407">
        <v>47</v>
      </c>
      <c r="F12407" s="38">
        <f t="shared" si="193"/>
        <v>44069</v>
      </c>
    </row>
    <row r="12408" spans="1:6" x14ac:dyDescent="0.25">
      <c r="A12408" t="s">
        <v>57</v>
      </c>
      <c r="B12408" t="s">
        <v>57</v>
      </c>
      <c r="C12408" t="s">
        <v>63</v>
      </c>
      <c r="D12408" s="177">
        <v>44069</v>
      </c>
      <c r="E12408">
        <v>33</v>
      </c>
      <c r="F12408" s="38">
        <f t="shared" si="193"/>
        <v>44069</v>
      </c>
    </row>
    <row r="12409" spans="1:6" x14ac:dyDescent="0.25">
      <c r="A12409" t="s">
        <v>263</v>
      </c>
      <c r="B12409" t="s">
        <v>199</v>
      </c>
      <c r="C12409" t="s">
        <v>77</v>
      </c>
      <c r="D12409" s="177">
        <v>44069</v>
      </c>
      <c r="E12409">
        <v>66</v>
      </c>
      <c r="F12409" s="38">
        <f t="shared" si="193"/>
        <v>44069</v>
      </c>
    </row>
    <row r="12410" spans="1:6" x14ac:dyDescent="0.25">
      <c r="A12410" t="s">
        <v>25</v>
      </c>
      <c r="B12410" t="s">
        <v>29</v>
      </c>
      <c r="C12410" t="s">
        <v>30</v>
      </c>
      <c r="D12410" s="177">
        <v>44069</v>
      </c>
      <c r="E12410">
        <v>76</v>
      </c>
      <c r="F12410" s="38">
        <f t="shared" si="193"/>
        <v>44069</v>
      </c>
    </row>
    <row r="12411" spans="1:6" x14ac:dyDescent="0.25">
      <c r="A12411" t="s">
        <v>25</v>
      </c>
      <c r="B12411" t="s">
        <v>25</v>
      </c>
      <c r="C12411" t="s">
        <v>45</v>
      </c>
      <c r="D12411" s="177">
        <v>44069</v>
      </c>
      <c r="E12411">
        <v>104</v>
      </c>
      <c r="F12411" s="38">
        <f t="shared" si="193"/>
        <v>44069</v>
      </c>
    </row>
    <row r="12412" spans="1:6" x14ac:dyDescent="0.25">
      <c r="A12412" t="s">
        <v>25</v>
      </c>
      <c r="B12412" t="s">
        <v>25</v>
      </c>
      <c r="C12412" t="s">
        <v>50</v>
      </c>
      <c r="D12412" s="177">
        <v>44069</v>
      </c>
      <c r="E12412">
        <v>21</v>
      </c>
      <c r="F12412" s="38">
        <f t="shared" si="193"/>
        <v>44069</v>
      </c>
    </row>
    <row r="12413" spans="1:6" x14ac:dyDescent="0.25">
      <c r="A12413" t="s">
        <v>25</v>
      </c>
      <c r="B12413" t="s">
        <v>25</v>
      </c>
      <c r="C12413" t="s">
        <v>36</v>
      </c>
      <c r="D12413" s="177">
        <v>44069</v>
      </c>
      <c r="E12413">
        <v>44</v>
      </c>
      <c r="F12413" s="38">
        <f t="shared" si="193"/>
        <v>44069</v>
      </c>
    </row>
    <row r="12414" spans="1:6" x14ac:dyDescent="0.25">
      <c r="A12414" t="s">
        <v>25</v>
      </c>
      <c r="B12414" t="s">
        <v>25</v>
      </c>
      <c r="C12414" t="s">
        <v>41</v>
      </c>
      <c r="D12414" s="177">
        <v>44069</v>
      </c>
      <c r="E12414">
        <v>56</v>
      </c>
      <c r="F12414" s="38">
        <f t="shared" si="193"/>
        <v>44069</v>
      </c>
    </row>
    <row r="12415" spans="1:6" x14ac:dyDescent="0.25">
      <c r="A12415" t="s">
        <v>57</v>
      </c>
      <c r="B12415" t="s">
        <v>57</v>
      </c>
      <c r="C12415" t="s">
        <v>446</v>
      </c>
      <c r="D12415" s="177">
        <v>44069</v>
      </c>
      <c r="E12415">
        <v>6</v>
      </c>
      <c r="F12415" s="38">
        <f t="shared" si="193"/>
        <v>44069</v>
      </c>
    </row>
    <row r="12416" spans="1:6" x14ac:dyDescent="0.25">
      <c r="A12416" t="s">
        <v>57</v>
      </c>
      <c r="B12416" t="s">
        <v>57</v>
      </c>
      <c r="C12416" t="s">
        <v>130</v>
      </c>
      <c r="D12416" s="177">
        <v>44069</v>
      </c>
      <c r="E12416">
        <v>21</v>
      </c>
      <c r="F12416" s="38">
        <f t="shared" si="193"/>
        <v>44069</v>
      </c>
    </row>
    <row r="12417" spans="1:6" x14ac:dyDescent="0.25">
      <c r="A12417" t="s">
        <v>263</v>
      </c>
      <c r="B12417" t="s">
        <v>199</v>
      </c>
      <c r="C12417" t="s">
        <v>75</v>
      </c>
      <c r="D12417" s="177">
        <v>44069</v>
      </c>
      <c r="E12417">
        <v>46</v>
      </c>
      <c r="F12417" s="38">
        <f t="shared" si="193"/>
        <v>44069</v>
      </c>
    </row>
    <row r="12418" spans="1:6" x14ac:dyDescent="0.25">
      <c r="A12418" t="s">
        <v>57</v>
      </c>
      <c r="B12418" t="s">
        <v>57</v>
      </c>
      <c r="C12418" t="s">
        <v>62</v>
      </c>
      <c r="D12418" s="177">
        <v>44069</v>
      </c>
      <c r="E12418">
        <v>19</v>
      </c>
      <c r="F12418" s="38">
        <f t="shared" si="193"/>
        <v>44069</v>
      </c>
    </row>
    <row r="12419" spans="1:6" x14ac:dyDescent="0.25">
      <c r="A12419" t="s">
        <v>264</v>
      </c>
      <c r="B12419" t="s">
        <v>83</v>
      </c>
      <c r="C12419" t="s">
        <v>80</v>
      </c>
      <c r="D12419" s="177">
        <v>44069</v>
      </c>
      <c r="E12419">
        <v>35</v>
      </c>
      <c r="F12419" s="38">
        <f t="shared" ref="F12419:F12482" si="194">D12419</f>
        <v>44069</v>
      </c>
    </row>
    <row r="12420" spans="1:6" x14ac:dyDescent="0.25">
      <c r="A12420" t="s">
        <v>264</v>
      </c>
      <c r="B12420" t="s">
        <v>83</v>
      </c>
      <c r="C12420" t="s">
        <v>84</v>
      </c>
      <c r="D12420" s="177">
        <v>44068</v>
      </c>
      <c r="E12420">
        <v>173</v>
      </c>
      <c r="F12420" s="38">
        <f t="shared" si="194"/>
        <v>44068</v>
      </c>
    </row>
    <row r="12421" spans="1:6" x14ac:dyDescent="0.25">
      <c r="A12421" t="s">
        <v>57</v>
      </c>
      <c r="B12421" t="s">
        <v>57</v>
      </c>
      <c r="C12421" t="s">
        <v>63</v>
      </c>
      <c r="D12421" s="177">
        <v>44068</v>
      </c>
      <c r="E12421">
        <v>34</v>
      </c>
      <c r="F12421" s="38">
        <f t="shared" si="194"/>
        <v>44068</v>
      </c>
    </row>
    <row r="12422" spans="1:6" x14ac:dyDescent="0.25">
      <c r="A12422" t="s">
        <v>263</v>
      </c>
      <c r="B12422" t="s">
        <v>199</v>
      </c>
      <c r="C12422" t="s">
        <v>77</v>
      </c>
      <c r="D12422" s="177">
        <v>44068</v>
      </c>
      <c r="E12422">
        <v>28</v>
      </c>
      <c r="F12422" s="38">
        <f t="shared" si="194"/>
        <v>44068</v>
      </c>
    </row>
    <row r="12423" spans="1:6" x14ac:dyDescent="0.25">
      <c r="A12423" t="s">
        <v>25</v>
      </c>
      <c r="B12423" t="s">
        <v>54</v>
      </c>
      <c r="C12423" t="s">
        <v>56</v>
      </c>
      <c r="D12423" s="177">
        <v>44068</v>
      </c>
      <c r="E12423">
        <v>216</v>
      </c>
      <c r="F12423" s="38">
        <f t="shared" si="194"/>
        <v>44068</v>
      </c>
    </row>
    <row r="12424" spans="1:6" x14ac:dyDescent="0.25">
      <c r="A12424" t="s">
        <v>25</v>
      </c>
      <c r="B12424" t="s">
        <v>25</v>
      </c>
      <c r="C12424" t="s">
        <v>42</v>
      </c>
      <c r="D12424" s="177">
        <v>44068</v>
      </c>
      <c r="E12424">
        <v>22</v>
      </c>
      <c r="F12424" s="38">
        <f t="shared" si="194"/>
        <v>44068</v>
      </c>
    </row>
    <row r="12425" spans="1:6" x14ac:dyDescent="0.25">
      <c r="A12425" t="s">
        <v>25</v>
      </c>
      <c r="B12425" t="s">
        <v>25</v>
      </c>
      <c r="C12425" t="s">
        <v>39</v>
      </c>
      <c r="D12425" s="177">
        <v>44068</v>
      </c>
      <c r="E12425">
        <v>87</v>
      </c>
      <c r="F12425" s="38">
        <f t="shared" si="194"/>
        <v>44068</v>
      </c>
    </row>
    <row r="12426" spans="1:6" x14ac:dyDescent="0.25">
      <c r="A12426" t="s">
        <v>25</v>
      </c>
      <c r="B12426" t="s">
        <v>25</v>
      </c>
      <c r="C12426" t="s">
        <v>49</v>
      </c>
      <c r="D12426" s="177">
        <v>44068</v>
      </c>
      <c r="E12426">
        <v>48</v>
      </c>
      <c r="F12426" s="38">
        <f t="shared" si="194"/>
        <v>44068</v>
      </c>
    </row>
    <row r="12427" spans="1:6" x14ac:dyDescent="0.25">
      <c r="A12427" t="s">
        <v>25</v>
      </c>
      <c r="B12427" t="s">
        <v>25</v>
      </c>
      <c r="C12427" t="s">
        <v>43</v>
      </c>
      <c r="D12427" s="177">
        <v>44068</v>
      </c>
      <c r="E12427">
        <v>38</v>
      </c>
      <c r="F12427" s="38">
        <f t="shared" si="194"/>
        <v>44068</v>
      </c>
    </row>
    <row r="12428" spans="1:6" x14ac:dyDescent="0.25">
      <c r="A12428" t="s">
        <v>25</v>
      </c>
      <c r="B12428" t="s">
        <v>25</v>
      </c>
      <c r="C12428" t="s">
        <v>186</v>
      </c>
      <c r="D12428" s="177">
        <v>44068</v>
      </c>
      <c r="E12428">
        <v>1</v>
      </c>
      <c r="F12428" s="38">
        <f t="shared" si="194"/>
        <v>44068</v>
      </c>
    </row>
    <row r="12429" spans="1:6" x14ac:dyDescent="0.25">
      <c r="A12429" t="s">
        <v>25</v>
      </c>
      <c r="B12429" t="s">
        <v>25</v>
      </c>
      <c r="C12429" t="s">
        <v>31</v>
      </c>
      <c r="D12429" s="177">
        <v>44068</v>
      </c>
      <c r="E12429">
        <v>46</v>
      </c>
      <c r="F12429" s="38">
        <f t="shared" si="194"/>
        <v>44068</v>
      </c>
    </row>
    <row r="12430" spans="1:6" x14ac:dyDescent="0.25">
      <c r="A12430" t="s">
        <v>25</v>
      </c>
      <c r="B12430" t="s">
        <v>26</v>
      </c>
      <c r="C12430" t="s">
        <v>27</v>
      </c>
      <c r="D12430" s="177">
        <v>44068</v>
      </c>
      <c r="E12430">
        <v>37</v>
      </c>
      <c r="F12430" s="38">
        <f t="shared" si="194"/>
        <v>44068</v>
      </c>
    </row>
    <row r="12431" spans="1:6" x14ac:dyDescent="0.25">
      <c r="A12431" t="s">
        <v>18</v>
      </c>
      <c r="B12431" t="s">
        <v>18</v>
      </c>
      <c r="C12431" t="s">
        <v>24</v>
      </c>
      <c r="D12431" s="177">
        <v>44068</v>
      </c>
      <c r="E12431">
        <v>55</v>
      </c>
      <c r="F12431" s="38">
        <f t="shared" si="194"/>
        <v>44068</v>
      </c>
    </row>
    <row r="12432" spans="1:6" x14ac:dyDescent="0.25">
      <c r="A12432" t="s">
        <v>57</v>
      </c>
      <c r="B12432" t="s">
        <v>57</v>
      </c>
      <c r="C12432" t="s">
        <v>62</v>
      </c>
      <c r="D12432" s="177">
        <v>44068</v>
      </c>
      <c r="E12432">
        <v>2</v>
      </c>
      <c r="F12432" s="38">
        <f t="shared" si="194"/>
        <v>44068</v>
      </c>
    </row>
    <row r="12433" spans="1:6" x14ac:dyDescent="0.25">
      <c r="A12433" t="s">
        <v>57</v>
      </c>
      <c r="B12433" t="s">
        <v>57</v>
      </c>
      <c r="C12433" t="s">
        <v>61</v>
      </c>
      <c r="D12433" s="177">
        <v>44068</v>
      </c>
      <c r="E12433">
        <v>34</v>
      </c>
      <c r="F12433" s="38">
        <f t="shared" si="194"/>
        <v>44068</v>
      </c>
    </row>
    <row r="12434" spans="1:6" x14ac:dyDescent="0.25">
      <c r="A12434" t="s">
        <v>25</v>
      </c>
      <c r="B12434" t="s">
        <v>25</v>
      </c>
      <c r="C12434" t="s">
        <v>53</v>
      </c>
      <c r="D12434" s="177">
        <v>44068</v>
      </c>
      <c r="E12434">
        <v>44</v>
      </c>
      <c r="F12434" s="38">
        <f t="shared" si="194"/>
        <v>44068</v>
      </c>
    </row>
    <row r="12435" spans="1:6" x14ac:dyDescent="0.25">
      <c r="A12435" t="s">
        <v>57</v>
      </c>
      <c r="B12435" t="s">
        <v>57</v>
      </c>
      <c r="C12435" t="s">
        <v>183</v>
      </c>
      <c r="D12435" s="177">
        <v>44068</v>
      </c>
      <c r="E12435">
        <v>22</v>
      </c>
      <c r="F12435" s="38">
        <f t="shared" si="194"/>
        <v>44068</v>
      </c>
    </row>
    <row r="12436" spans="1:6" x14ac:dyDescent="0.25">
      <c r="A12436" t="s">
        <v>57</v>
      </c>
      <c r="B12436" t="s">
        <v>57</v>
      </c>
      <c r="C12436" t="s">
        <v>446</v>
      </c>
      <c r="D12436" s="177">
        <v>44068</v>
      </c>
      <c r="E12436">
        <v>15</v>
      </c>
      <c r="F12436" s="38">
        <f t="shared" si="194"/>
        <v>44068</v>
      </c>
    </row>
    <row r="12437" spans="1:6" x14ac:dyDescent="0.25">
      <c r="A12437" t="s">
        <v>57</v>
      </c>
      <c r="B12437" t="s">
        <v>57</v>
      </c>
      <c r="C12437" t="s">
        <v>130</v>
      </c>
      <c r="D12437" s="177">
        <v>44068</v>
      </c>
      <c r="E12437">
        <v>33</v>
      </c>
      <c r="F12437" s="38">
        <f t="shared" si="194"/>
        <v>44068</v>
      </c>
    </row>
    <row r="12438" spans="1:6" x14ac:dyDescent="0.25">
      <c r="A12438" t="s">
        <v>91</v>
      </c>
      <c r="B12438" t="s">
        <v>91</v>
      </c>
      <c r="C12438" t="s">
        <v>92</v>
      </c>
      <c r="D12438" s="177">
        <v>44068</v>
      </c>
      <c r="E12438">
        <v>14</v>
      </c>
      <c r="F12438" s="38">
        <f t="shared" si="194"/>
        <v>44068</v>
      </c>
    </row>
    <row r="12439" spans="1:6" x14ac:dyDescent="0.25">
      <c r="A12439" t="s">
        <v>91</v>
      </c>
      <c r="B12439" t="s">
        <v>91</v>
      </c>
      <c r="C12439" t="s">
        <v>98</v>
      </c>
      <c r="D12439" s="177">
        <v>44068</v>
      </c>
      <c r="E12439">
        <v>37</v>
      </c>
      <c r="F12439" s="38">
        <f t="shared" si="194"/>
        <v>44068</v>
      </c>
    </row>
    <row r="12440" spans="1:6" x14ac:dyDescent="0.25">
      <c r="A12440" t="s">
        <v>25</v>
      </c>
      <c r="B12440" t="s">
        <v>25</v>
      </c>
      <c r="C12440" t="s">
        <v>32</v>
      </c>
      <c r="D12440" s="177">
        <v>44068</v>
      </c>
      <c r="E12440">
        <v>103</v>
      </c>
      <c r="F12440" s="38">
        <f t="shared" si="194"/>
        <v>44068</v>
      </c>
    </row>
    <row r="12441" spans="1:6" x14ac:dyDescent="0.25">
      <c r="A12441" t="s">
        <v>25</v>
      </c>
      <c r="B12441" t="s">
        <v>29</v>
      </c>
      <c r="C12441" t="s">
        <v>30</v>
      </c>
      <c r="D12441" s="177">
        <v>44068</v>
      </c>
      <c r="E12441">
        <v>74</v>
      </c>
      <c r="F12441" s="38">
        <f t="shared" si="194"/>
        <v>44068</v>
      </c>
    </row>
    <row r="12442" spans="1:6" x14ac:dyDescent="0.25">
      <c r="A12442" t="s">
        <v>25</v>
      </c>
      <c r="B12442" t="s">
        <v>25</v>
      </c>
      <c r="C12442" t="s">
        <v>37</v>
      </c>
      <c r="D12442" s="177">
        <v>44068</v>
      </c>
      <c r="E12442">
        <v>113</v>
      </c>
      <c r="F12442" s="38">
        <f t="shared" si="194"/>
        <v>44068</v>
      </c>
    </row>
    <row r="12443" spans="1:6" x14ac:dyDescent="0.25">
      <c r="A12443" t="s">
        <v>25</v>
      </c>
      <c r="B12443" t="s">
        <v>25</v>
      </c>
      <c r="C12443" t="s">
        <v>34</v>
      </c>
      <c r="D12443" s="177">
        <v>44068</v>
      </c>
      <c r="E12443">
        <v>66</v>
      </c>
      <c r="F12443" s="38">
        <f t="shared" si="194"/>
        <v>44068</v>
      </c>
    </row>
    <row r="12444" spans="1:6" x14ac:dyDescent="0.25">
      <c r="A12444" t="s">
        <v>25</v>
      </c>
      <c r="B12444" t="s">
        <v>25</v>
      </c>
      <c r="C12444" t="s">
        <v>50</v>
      </c>
      <c r="D12444" s="177">
        <v>44068</v>
      </c>
      <c r="E12444">
        <v>23</v>
      </c>
      <c r="F12444" s="38">
        <f t="shared" si="194"/>
        <v>44068</v>
      </c>
    </row>
    <row r="12445" spans="1:6" x14ac:dyDescent="0.25">
      <c r="A12445" t="s">
        <v>25</v>
      </c>
      <c r="B12445" t="s">
        <v>25</v>
      </c>
      <c r="C12445" t="s">
        <v>45</v>
      </c>
      <c r="D12445" s="177">
        <v>44068</v>
      </c>
      <c r="E12445">
        <v>79</v>
      </c>
      <c r="F12445" s="38">
        <f t="shared" si="194"/>
        <v>44068</v>
      </c>
    </row>
    <row r="12446" spans="1:6" x14ac:dyDescent="0.25">
      <c r="A12446" t="s">
        <v>25</v>
      </c>
      <c r="B12446" t="s">
        <v>25</v>
      </c>
      <c r="C12446" t="s">
        <v>46</v>
      </c>
      <c r="D12446" s="177">
        <v>44068</v>
      </c>
      <c r="E12446">
        <v>48</v>
      </c>
      <c r="F12446" s="38">
        <f t="shared" si="194"/>
        <v>44068</v>
      </c>
    </row>
    <row r="12447" spans="1:6" x14ac:dyDescent="0.25">
      <c r="A12447" t="s">
        <v>264</v>
      </c>
      <c r="B12447" t="s">
        <v>83</v>
      </c>
      <c r="C12447" t="s">
        <v>179</v>
      </c>
      <c r="D12447" s="177">
        <v>44068</v>
      </c>
      <c r="E12447">
        <v>2</v>
      </c>
      <c r="F12447" s="38">
        <f t="shared" si="194"/>
        <v>44068</v>
      </c>
    </row>
    <row r="12448" spans="1:6" x14ac:dyDescent="0.25">
      <c r="A12448" t="s">
        <v>264</v>
      </c>
      <c r="B12448" t="s">
        <v>83</v>
      </c>
      <c r="C12448" t="s">
        <v>90</v>
      </c>
      <c r="D12448" s="177">
        <v>44068</v>
      </c>
      <c r="E12448">
        <v>59</v>
      </c>
      <c r="F12448" s="38">
        <f t="shared" si="194"/>
        <v>44068</v>
      </c>
    </row>
    <row r="12449" spans="1:6" x14ac:dyDescent="0.25">
      <c r="A12449" t="s">
        <v>264</v>
      </c>
      <c r="B12449" t="s">
        <v>81</v>
      </c>
      <c r="C12449" t="s">
        <v>82</v>
      </c>
      <c r="D12449" s="177">
        <v>44068</v>
      </c>
      <c r="E12449">
        <v>43</v>
      </c>
      <c r="F12449" s="38">
        <f t="shared" si="194"/>
        <v>44068</v>
      </c>
    </row>
    <row r="12450" spans="1:6" x14ac:dyDescent="0.25">
      <c r="A12450" t="s">
        <v>264</v>
      </c>
      <c r="B12450" t="s">
        <v>83</v>
      </c>
      <c r="C12450" t="s">
        <v>181</v>
      </c>
      <c r="D12450" s="177">
        <v>44068</v>
      </c>
      <c r="E12450">
        <v>60</v>
      </c>
      <c r="F12450" s="38">
        <f t="shared" si="194"/>
        <v>44068</v>
      </c>
    </row>
    <row r="12451" spans="1:6" x14ac:dyDescent="0.25">
      <c r="A12451" t="s">
        <v>25</v>
      </c>
      <c r="B12451" t="s">
        <v>54</v>
      </c>
      <c r="C12451" t="s">
        <v>55</v>
      </c>
      <c r="D12451" s="177">
        <v>44068</v>
      </c>
      <c r="E12451">
        <v>149</v>
      </c>
      <c r="F12451" s="38">
        <f t="shared" si="194"/>
        <v>44068</v>
      </c>
    </row>
    <row r="12452" spans="1:6" x14ac:dyDescent="0.25">
      <c r="A12452" t="s">
        <v>71</v>
      </c>
      <c r="B12452" t="s">
        <v>71</v>
      </c>
      <c r="C12452" t="s">
        <v>72</v>
      </c>
      <c r="D12452" s="177">
        <v>44068</v>
      </c>
      <c r="E12452">
        <v>90</v>
      </c>
      <c r="F12452" s="38">
        <f t="shared" si="194"/>
        <v>44068</v>
      </c>
    </row>
    <row r="12453" spans="1:6" x14ac:dyDescent="0.25">
      <c r="A12453" t="s">
        <v>18</v>
      </c>
      <c r="B12453" t="s">
        <v>18</v>
      </c>
      <c r="D12453" s="177">
        <v>44068</v>
      </c>
      <c r="E12453">
        <v>1</v>
      </c>
      <c r="F12453" s="38">
        <f t="shared" si="194"/>
        <v>44068</v>
      </c>
    </row>
    <row r="12454" spans="1:6" x14ac:dyDescent="0.25">
      <c r="A12454" t="s">
        <v>25</v>
      </c>
      <c r="B12454" t="s">
        <v>25</v>
      </c>
      <c r="C12454" t="s">
        <v>38</v>
      </c>
      <c r="D12454" s="177">
        <v>44068</v>
      </c>
      <c r="E12454">
        <v>22</v>
      </c>
      <c r="F12454" s="38">
        <f t="shared" si="194"/>
        <v>44068</v>
      </c>
    </row>
    <row r="12455" spans="1:6" x14ac:dyDescent="0.25">
      <c r="A12455" t="s">
        <v>18</v>
      </c>
      <c r="B12455" t="s">
        <v>18</v>
      </c>
      <c r="C12455" t="s">
        <v>23</v>
      </c>
      <c r="D12455" s="177">
        <v>44068</v>
      </c>
      <c r="E12455">
        <v>23</v>
      </c>
      <c r="F12455" s="38">
        <f t="shared" si="194"/>
        <v>44068</v>
      </c>
    </row>
    <row r="12456" spans="1:6" x14ac:dyDescent="0.25">
      <c r="A12456" t="s">
        <v>18</v>
      </c>
      <c r="B12456" t="s">
        <v>19</v>
      </c>
      <c r="C12456" t="s">
        <v>20</v>
      </c>
      <c r="D12456" s="177">
        <v>44068</v>
      </c>
      <c r="E12456">
        <v>28</v>
      </c>
      <c r="F12456" s="38">
        <f t="shared" si="194"/>
        <v>44068</v>
      </c>
    </row>
    <row r="12457" spans="1:6" x14ac:dyDescent="0.25">
      <c r="A12457" t="s">
        <v>25</v>
      </c>
      <c r="B12457" t="s">
        <v>25</v>
      </c>
      <c r="C12457" t="s">
        <v>47</v>
      </c>
      <c r="D12457" s="177">
        <v>44068</v>
      </c>
      <c r="E12457">
        <v>74</v>
      </c>
      <c r="F12457" s="38">
        <f t="shared" si="194"/>
        <v>44068</v>
      </c>
    </row>
    <row r="12458" spans="1:6" x14ac:dyDescent="0.25">
      <c r="A12458" t="s">
        <v>25</v>
      </c>
      <c r="B12458" t="s">
        <v>25</v>
      </c>
      <c r="C12458" t="s">
        <v>36</v>
      </c>
      <c r="D12458" s="177">
        <v>44068</v>
      </c>
      <c r="E12458">
        <v>18</v>
      </c>
      <c r="F12458" s="38">
        <f t="shared" si="194"/>
        <v>44068</v>
      </c>
    </row>
    <row r="12459" spans="1:6" x14ac:dyDescent="0.25">
      <c r="A12459" t="s">
        <v>263</v>
      </c>
      <c r="B12459" t="s">
        <v>199</v>
      </c>
      <c r="C12459" t="s">
        <v>75</v>
      </c>
      <c r="D12459" s="177">
        <v>44068</v>
      </c>
      <c r="E12459">
        <v>36</v>
      </c>
      <c r="F12459" s="38">
        <f t="shared" si="194"/>
        <v>44068</v>
      </c>
    </row>
    <row r="12460" spans="1:6" x14ac:dyDescent="0.25">
      <c r="A12460" t="s">
        <v>264</v>
      </c>
      <c r="B12460" t="s">
        <v>83</v>
      </c>
      <c r="C12460" t="s">
        <v>80</v>
      </c>
      <c r="D12460" s="177">
        <v>44068</v>
      </c>
      <c r="E12460">
        <v>32</v>
      </c>
      <c r="F12460" s="38">
        <f t="shared" si="194"/>
        <v>44068</v>
      </c>
    </row>
    <row r="12461" spans="1:6" x14ac:dyDescent="0.25">
      <c r="A12461" t="s">
        <v>91</v>
      </c>
      <c r="B12461" t="s">
        <v>91</v>
      </c>
      <c r="C12461" t="s">
        <v>100</v>
      </c>
      <c r="D12461" s="177">
        <v>44068</v>
      </c>
      <c r="E12461">
        <v>49</v>
      </c>
      <c r="F12461" s="38">
        <f t="shared" si="194"/>
        <v>44068</v>
      </c>
    </row>
    <row r="12462" spans="1:6" x14ac:dyDescent="0.25">
      <c r="A12462" t="s">
        <v>91</v>
      </c>
      <c r="B12462" t="s">
        <v>91</v>
      </c>
      <c r="C12462" t="s">
        <v>101</v>
      </c>
      <c r="D12462" s="177">
        <v>44068</v>
      </c>
      <c r="E12462">
        <v>2</v>
      </c>
      <c r="F12462" s="38">
        <f t="shared" si="194"/>
        <v>44068</v>
      </c>
    </row>
    <row r="12463" spans="1:6" x14ac:dyDescent="0.25">
      <c r="A12463" t="s">
        <v>264</v>
      </c>
      <c r="B12463" t="s">
        <v>83</v>
      </c>
      <c r="C12463" t="s">
        <v>179</v>
      </c>
      <c r="D12463" s="177">
        <v>44067</v>
      </c>
      <c r="E12463">
        <v>57</v>
      </c>
      <c r="F12463" s="38">
        <f t="shared" si="194"/>
        <v>44067</v>
      </c>
    </row>
    <row r="12464" spans="1:6" x14ac:dyDescent="0.25">
      <c r="A12464" t="s">
        <v>264</v>
      </c>
      <c r="B12464" t="s">
        <v>83</v>
      </c>
      <c r="C12464" t="s">
        <v>181</v>
      </c>
      <c r="D12464" s="177">
        <v>44067</v>
      </c>
      <c r="E12464">
        <v>27</v>
      </c>
      <c r="F12464" s="38">
        <f t="shared" si="194"/>
        <v>44067</v>
      </c>
    </row>
    <row r="12465" spans="1:6" x14ac:dyDescent="0.25">
      <c r="A12465" t="s">
        <v>263</v>
      </c>
      <c r="B12465" t="s">
        <v>199</v>
      </c>
      <c r="C12465" t="s">
        <v>77</v>
      </c>
      <c r="D12465" s="177">
        <v>44067</v>
      </c>
      <c r="E12465">
        <v>64</v>
      </c>
      <c r="F12465" s="38">
        <f t="shared" si="194"/>
        <v>44067</v>
      </c>
    </row>
    <row r="12466" spans="1:6" x14ac:dyDescent="0.25">
      <c r="A12466" t="s">
        <v>71</v>
      </c>
      <c r="B12466" t="s">
        <v>71</v>
      </c>
      <c r="C12466" t="s">
        <v>72</v>
      </c>
      <c r="D12466" s="177">
        <v>44067</v>
      </c>
      <c r="E12466">
        <v>96</v>
      </c>
      <c r="F12466" s="38">
        <f t="shared" si="194"/>
        <v>44067</v>
      </c>
    </row>
    <row r="12467" spans="1:6" x14ac:dyDescent="0.25">
      <c r="A12467" t="s">
        <v>57</v>
      </c>
      <c r="B12467" t="s">
        <v>57</v>
      </c>
      <c r="C12467" t="s">
        <v>183</v>
      </c>
      <c r="D12467" s="177">
        <v>44067</v>
      </c>
      <c r="E12467">
        <v>15</v>
      </c>
      <c r="F12467" s="38">
        <f t="shared" si="194"/>
        <v>44067</v>
      </c>
    </row>
    <row r="12468" spans="1:6" x14ac:dyDescent="0.25">
      <c r="A12468" t="s">
        <v>57</v>
      </c>
      <c r="B12468" t="s">
        <v>57</v>
      </c>
      <c r="C12468" t="s">
        <v>130</v>
      </c>
      <c r="D12468" s="177">
        <v>44067</v>
      </c>
      <c r="E12468">
        <v>27</v>
      </c>
      <c r="F12468" s="38">
        <f t="shared" si="194"/>
        <v>44067</v>
      </c>
    </row>
    <row r="12469" spans="1:6" x14ac:dyDescent="0.25">
      <c r="A12469" t="s">
        <v>25</v>
      </c>
      <c r="B12469" t="s">
        <v>54</v>
      </c>
      <c r="C12469" t="s">
        <v>56</v>
      </c>
      <c r="D12469" s="177">
        <v>44067</v>
      </c>
      <c r="E12469">
        <v>63</v>
      </c>
      <c r="F12469" s="38">
        <f t="shared" si="194"/>
        <v>44067</v>
      </c>
    </row>
    <row r="12470" spans="1:6" x14ac:dyDescent="0.25">
      <c r="A12470" t="s">
        <v>25</v>
      </c>
      <c r="B12470" t="s">
        <v>25</v>
      </c>
      <c r="C12470" t="s">
        <v>41</v>
      </c>
      <c r="D12470" s="177">
        <v>44067</v>
      </c>
      <c r="E12470">
        <v>1</v>
      </c>
      <c r="F12470" s="38">
        <f t="shared" si="194"/>
        <v>44067</v>
      </c>
    </row>
    <row r="12471" spans="1:6" x14ac:dyDescent="0.25">
      <c r="A12471" t="s">
        <v>25</v>
      </c>
      <c r="B12471" t="s">
        <v>25</v>
      </c>
      <c r="C12471" t="s">
        <v>42</v>
      </c>
      <c r="D12471" s="177">
        <v>44067</v>
      </c>
      <c r="E12471">
        <v>26</v>
      </c>
      <c r="F12471" s="38">
        <f t="shared" si="194"/>
        <v>44067</v>
      </c>
    </row>
    <row r="12472" spans="1:6" x14ac:dyDescent="0.25">
      <c r="A12472" t="s">
        <v>25</v>
      </c>
      <c r="B12472" t="s">
        <v>25</v>
      </c>
      <c r="C12472" t="s">
        <v>39</v>
      </c>
      <c r="D12472" s="177">
        <v>44067</v>
      </c>
      <c r="E12472">
        <v>64</v>
      </c>
      <c r="F12472" s="38">
        <f t="shared" si="194"/>
        <v>44067</v>
      </c>
    </row>
    <row r="12473" spans="1:6" x14ac:dyDescent="0.25">
      <c r="A12473" t="s">
        <v>25</v>
      </c>
      <c r="B12473" t="s">
        <v>25</v>
      </c>
      <c r="C12473" t="s">
        <v>50</v>
      </c>
      <c r="D12473" s="177">
        <v>44067</v>
      </c>
      <c r="E12473">
        <v>29</v>
      </c>
      <c r="F12473" s="38">
        <f t="shared" si="194"/>
        <v>44067</v>
      </c>
    </row>
    <row r="12474" spans="1:6" x14ac:dyDescent="0.25">
      <c r="A12474" t="s">
        <v>25</v>
      </c>
      <c r="B12474" t="s">
        <v>25</v>
      </c>
      <c r="C12474" t="s">
        <v>186</v>
      </c>
      <c r="D12474" s="177">
        <v>44067</v>
      </c>
      <c r="E12474">
        <v>1</v>
      </c>
      <c r="F12474" s="38">
        <f t="shared" si="194"/>
        <v>44067</v>
      </c>
    </row>
    <row r="12475" spans="1:6" x14ac:dyDescent="0.25">
      <c r="A12475" t="s">
        <v>18</v>
      </c>
      <c r="B12475" t="s">
        <v>18</v>
      </c>
      <c r="D12475" s="177">
        <v>44067</v>
      </c>
      <c r="E12475">
        <v>2</v>
      </c>
      <c r="F12475" s="38">
        <f t="shared" si="194"/>
        <v>44067</v>
      </c>
    </row>
    <row r="12476" spans="1:6" x14ac:dyDescent="0.25">
      <c r="A12476" t="s">
        <v>25</v>
      </c>
      <c r="B12476" t="s">
        <v>25</v>
      </c>
      <c r="C12476" t="s">
        <v>37</v>
      </c>
      <c r="D12476" s="177">
        <v>44067</v>
      </c>
      <c r="E12476">
        <v>102</v>
      </c>
      <c r="F12476" s="38">
        <f t="shared" si="194"/>
        <v>44067</v>
      </c>
    </row>
    <row r="12477" spans="1:6" x14ac:dyDescent="0.25">
      <c r="A12477" t="s">
        <v>25</v>
      </c>
      <c r="B12477" t="s">
        <v>25</v>
      </c>
      <c r="C12477" t="s">
        <v>34</v>
      </c>
      <c r="D12477" s="177">
        <v>44067</v>
      </c>
      <c r="E12477">
        <v>62</v>
      </c>
      <c r="F12477" s="38">
        <f t="shared" si="194"/>
        <v>44067</v>
      </c>
    </row>
    <row r="12478" spans="1:6" x14ac:dyDescent="0.25">
      <c r="A12478" t="s">
        <v>25</v>
      </c>
      <c r="B12478" t="s">
        <v>25</v>
      </c>
      <c r="C12478" t="s">
        <v>36</v>
      </c>
      <c r="D12478" s="177">
        <v>44067</v>
      </c>
      <c r="E12478">
        <v>53</v>
      </c>
      <c r="F12478" s="38">
        <f t="shared" si="194"/>
        <v>44067</v>
      </c>
    </row>
    <row r="12479" spans="1:6" x14ac:dyDescent="0.25">
      <c r="A12479" t="s">
        <v>25</v>
      </c>
      <c r="B12479" t="s">
        <v>25</v>
      </c>
      <c r="C12479" t="s">
        <v>45</v>
      </c>
      <c r="D12479" s="177">
        <v>44067</v>
      </c>
      <c r="E12479">
        <v>76</v>
      </c>
      <c r="F12479" s="38">
        <f t="shared" si="194"/>
        <v>44067</v>
      </c>
    </row>
    <row r="12480" spans="1:6" x14ac:dyDescent="0.25">
      <c r="A12480" t="s">
        <v>25</v>
      </c>
      <c r="B12480" t="s">
        <v>25</v>
      </c>
      <c r="C12480" t="s">
        <v>47</v>
      </c>
      <c r="D12480" s="177">
        <v>44067</v>
      </c>
      <c r="E12480">
        <v>55</v>
      </c>
      <c r="F12480" s="38">
        <f t="shared" si="194"/>
        <v>44067</v>
      </c>
    </row>
    <row r="12481" spans="1:6" x14ac:dyDescent="0.25">
      <c r="A12481" t="s">
        <v>25</v>
      </c>
      <c r="B12481" t="s">
        <v>29</v>
      </c>
      <c r="C12481" t="s">
        <v>30</v>
      </c>
      <c r="D12481" s="177">
        <v>44067</v>
      </c>
      <c r="E12481">
        <v>86</v>
      </c>
      <c r="F12481" s="38">
        <f t="shared" si="194"/>
        <v>44067</v>
      </c>
    </row>
    <row r="12482" spans="1:6" x14ac:dyDescent="0.25">
      <c r="A12482" t="s">
        <v>18</v>
      </c>
      <c r="B12482" t="s">
        <v>18</v>
      </c>
      <c r="C12482" t="s">
        <v>24</v>
      </c>
      <c r="D12482" s="177">
        <v>44067</v>
      </c>
      <c r="E12482">
        <v>59</v>
      </c>
      <c r="F12482" s="38">
        <f t="shared" si="194"/>
        <v>44067</v>
      </c>
    </row>
    <row r="12483" spans="1:6" x14ac:dyDescent="0.25">
      <c r="A12483" t="s">
        <v>57</v>
      </c>
      <c r="B12483" t="s">
        <v>57</v>
      </c>
      <c r="C12483" t="s">
        <v>62</v>
      </c>
      <c r="D12483" s="177">
        <v>44067</v>
      </c>
      <c r="E12483">
        <v>21</v>
      </c>
      <c r="F12483" s="38">
        <f t="shared" ref="F12483:F12546" si="195">D12483</f>
        <v>44067</v>
      </c>
    </row>
    <row r="12484" spans="1:6" x14ac:dyDescent="0.25">
      <c r="A12484" t="s">
        <v>263</v>
      </c>
      <c r="B12484" t="s">
        <v>199</v>
      </c>
      <c r="C12484" t="s">
        <v>75</v>
      </c>
      <c r="D12484" s="177">
        <v>44067</v>
      </c>
      <c r="E12484">
        <v>39</v>
      </c>
      <c r="F12484" s="38">
        <f t="shared" si="195"/>
        <v>44067</v>
      </c>
    </row>
    <row r="12485" spans="1:6" x14ac:dyDescent="0.25">
      <c r="A12485" t="s">
        <v>57</v>
      </c>
      <c r="B12485" t="s">
        <v>57</v>
      </c>
      <c r="C12485" t="s">
        <v>446</v>
      </c>
      <c r="D12485" s="177">
        <v>44067</v>
      </c>
      <c r="E12485">
        <v>21</v>
      </c>
      <c r="F12485" s="38">
        <f t="shared" si="195"/>
        <v>44067</v>
      </c>
    </row>
    <row r="12486" spans="1:6" x14ac:dyDescent="0.25">
      <c r="A12486" t="s">
        <v>91</v>
      </c>
      <c r="B12486" t="s">
        <v>91</v>
      </c>
      <c r="C12486" t="s">
        <v>101</v>
      </c>
      <c r="D12486" s="177">
        <v>44067</v>
      </c>
      <c r="E12486">
        <v>2</v>
      </c>
      <c r="F12486" s="38">
        <f t="shared" si="195"/>
        <v>44067</v>
      </c>
    </row>
    <row r="12487" spans="1:6" x14ac:dyDescent="0.25">
      <c r="A12487" t="s">
        <v>91</v>
      </c>
      <c r="B12487" t="s">
        <v>91</v>
      </c>
      <c r="C12487" t="s">
        <v>98</v>
      </c>
      <c r="D12487" s="177">
        <v>44067</v>
      </c>
      <c r="E12487">
        <v>38</v>
      </c>
      <c r="F12487" s="38">
        <f t="shared" si="195"/>
        <v>44067</v>
      </c>
    </row>
    <row r="12488" spans="1:6" x14ac:dyDescent="0.25">
      <c r="A12488" t="s">
        <v>25</v>
      </c>
      <c r="B12488" t="s">
        <v>25</v>
      </c>
      <c r="C12488" t="s">
        <v>49</v>
      </c>
      <c r="D12488" s="177">
        <v>44067</v>
      </c>
      <c r="E12488">
        <v>100</v>
      </c>
      <c r="F12488" s="38">
        <f t="shared" si="195"/>
        <v>44067</v>
      </c>
    </row>
    <row r="12489" spans="1:6" x14ac:dyDescent="0.25">
      <c r="A12489" t="s">
        <v>25</v>
      </c>
      <c r="B12489" t="s">
        <v>25</v>
      </c>
      <c r="C12489" t="s">
        <v>40</v>
      </c>
      <c r="D12489" s="177">
        <v>44067</v>
      </c>
      <c r="E12489">
        <v>26</v>
      </c>
      <c r="F12489" s="38">
        <f t="shared" si="195"/>
        <v>44067</v>
      </c>
    </row>
    <row r="12490" spans="1:6" x14ac:dyDescent="0.25">
      <c r="A12490" t="s">
        <v>25</v>
      </c>
      <c r="B12490" t="s">
        <v>26</v>
      </c>
      <c r="C12490" t="s">
        <v>28</v>
      </c>
      <c r="D12490" s="177">
        <v>44067</v>
      </c>
      <c r="E12490">
        <v>12</v>
      </c>
      <c r="F12490" s="38">
        <f t="shared" si="195"/>
        <v>44067</v>
      </c>
    </row>
    <row r="12491" spans="1:6" x14ac:dyDescent="0.25">
      <c r="A12491" t="s">
        <v>25</v>
      </c>
      <c r="B12491" t="s">
        <v>25</v>
      </c>
      <c r="C12491" t="s">
        <v>31</v>
      </c>
      <c r="D12491" s="177">
        <v>44067</v>
      </c>
      <c r="E12491">
        <v>93</v>
      </c>
      <c r="F12491" s="38">
        <f t="shared" si="195"/>
        <v>44067</v>
      </c>
    </row>
    <row r="12492" spans="1:6" x14ac:dyDescent="0.25">
      <c r="A12492" t="s">
        <v>25</v>
      </c>
      <c r="B12492" t="s">
        <v>26</v>
      </c>
      <c r="C12492" t="s">
        <v>27</v>
      </c>
      <c r="D12492" s="177">
        <v>44067</v>
      </c>
      <c r="E12492">
        <v>19</v>
      </c>
      <c r="F12492" s="38">
        <f t="shared" si="195"/>
        <v>44067</v>
      </c>
    </row>
    <row r="12493" spans="1:6" x14ac:dyDescent="0.25">
      <c r="A12493" t="s">
        <v>91</v>
      </c>
      <c r="B12493" t="s">
        <v>91</v>
      </c>
      <c r="C12493" t="s">
        <v>97</v>
      </c>
      <c r="D12493" s="177">
        <v>44067</v>
      </c>
      <c r="E12493">
        <v>43</v>
      </c>
      <c r="F12493" s="38">
        <f t="shared" si="195"/>
        <v>44067</v>
      </c>
    </row>
    <row r="12494" spans="1:6" x14ac:dyDescent="0.25">
      <c r="A12494" t="s">
        <v>91</v>
      </c>
      <c r="B12494" t="s">
        <v>91</v>
      </c>
      <c r="C12494" t="s">
        <v>102</v>
      </c>
      <c r="D12494" s="177">
        <v>44067</v>
      </c>
      <c r="E12494">
        <v>1</v>
      </c>
      <c r="F12494" s="38">
        <f t="shared" si="195"/>
        <v>44067</v>
      </c>
    </row>
    <row r="12495" spans="1:6" x14ac:dyDescent="0.25">
      <c r="A12495" t="s">
        <v>264</v>
      </c>
      <c r="B12495" t="s">
        <v>83</v>
      </c>
      <c r="C12495" t="s">
        <v>80</v>
      </c>
      <c r="D12495" s="177">
        <v>44067</v>
      </c>
      <c r="E12495">
        <v>21</v>
      </c>
      <c r="F12495" s="38">
        <f t="shared" si="195"/>
        <v>44067</v>
      </c>
    </row>
    <row r="12496" spans="1:6" x14ac:dyDescent="0.25">
      <c r="A12496" t="s">
        <v>264</v>
      </c>
      <c r="B12496" t="s">
        <v>83</v>
      </c>
      <c r="C12496" t="s">
        <v>90</v>
      </c>
      <c r="D12496" s="177">
        <v>44067</v>
      </c>
      <c r="E12496">
        <v>43</v>
      </c>
      <c r="F12496" s="38">
        <f t="shared" si="195"/>
        <v>44067</v>
      </c>
    </row>
    <row r="12497" spans="1:6" x14ac:dyDescent="0.25">
      <c r="A12497" t="s">
        <v>264</v>
      </c>
      <c r="B12497" t="s">
        <v>83</v>
      </c>
      <c r="C12497" t="s">
        <v>84</v>
      </c>
      <c r="D12497" s="177">
        <v>44067</v>
      </c>
      <c r="E12497">
        <v>171</v>
      </c>
      <c r="F12497" s="38">
        <f t="shared" si="195"/>
        <v>44067</v>
      </c>
    </row>
    <row r="12498" spans="1:6" x14ac:dyDescent="0.25">
      <c r="A12498" t="s">
        <v>57</v>
      </c>
      <c r="B12498" t="s">
        <v>57</v>
      </c>
      <c r="C12498" t="s">
        <v>178</v>
      </c>
      <c r="D12498" s="177">
        <v>44067</v>
      </c>
      <c r="E12498">
        <v>1</v>
      </c>
      <c r="F12498" s="38">
        <f t="shared" si="195"/>
        <v>44067</v>
      </c>
    </row>
    <row r="12499" spans="1:6" x14ac:dyDescent="0.25">
      <c r="A12499" t="s">
        <v>25</v>
      </c>
      <c r="B12499" t="s">
        <v>25</v>
      </c>
      <c r="C12499" t="s">
        <v>32</v>
      </c>
      <c r="D12499" s="177">
        <v>44067</v>
      </c>
      <c r="E12499">
        <v>101</v>
      </c>
      <c r="F12499" s="38">
        <f t="shared" si="195"/>
        <v>44067</v>
      </c>
    </row>
    <row r="12500" spans="1:6" x14ac:dyDescent="0.25">
      <c r="A12500" t="s">
        <v>18</v>
      </c>
      <c r="B12500" t="s">
        <v>18</v>
      </c>
      <c r="C12500" t="s">
        <v>23</v>
      </c>
      <c r="D12500" s="177">
        <v>44067</v>
      </c>
      <c r="E12500">
        <v>11</v>
      </c>
      <c r="F12500" s="38">
        <f t="shared" si="195"/>
        <v>44067</v>
      </c>
    </row>
    <row r="12501" spans="1:6" x14ac:dyDescent="0.25">
      <c r="A12501" t="s">
        <v>18</v>
      </c>
      <c r="B12501" t="s">
        <v>19</v>
      </c>
      <c r="C12501" t="s">
        <v>20</v>
      </c>
      <c r="D12501" s="177">
        <v>44067</v>
      </c>
      <c r="E12501">
        <v>29</v>
      </c>
      <c r="F12501" s="38">
        <f t="shared" si="195"/>
        <v>44067</v>
      </c>
    </row>
    <row r="12502" spans="1:6" x14ac:dyDescent="0.25">
      <c r="A12502" t="s">
        <v>25</v>
      </c>
      <c r="B12502" t="s">
        <v>25</v>
      </c>
      <c r="C12502" t="s">
        <v>46</v>
      </c>
      <c r="D12502" s="177">
        <v>44067</v>
      </c>
      <c r="E12502">
        <v>25</v>
      </c>
      <c r="F12502" s="38">
        <f t="shared" si="195"/>
        <v>44067</v>
      </c>
    </row>
    <row r="12503" spans="1:6" x14ac:dyDescent="0.25">
      <c r="A12503" t="s">
        <v>25</v>
      </c>
      <c r="B12503" t="s">
        <v>54</v>
      </c>
      <c r="C12503" t="s">
        <v>55</v>
      </c>
      <c r="D12503" s="177">
        <v>44067</v>
      </c>
      <c r="E12503">
        <v>137</v>
      </c>
      <c r="F12503" s="38">
        <f t="shared" si="195"/>
        <v>44067</v>
      </c>
    </row>
    <row r="12504" spans="1:6" x14ac:dyDescent="0.25">
      <c r="A12504" t="s">
        <v>25</v>
      </c>
      <c r="B12504" t="s">
        <v>25</v>
      </c>
      <c r="C12504" t="s">
        <v>53</v>
      </c>
      <c r="D12504" s="177">
        <v>44067</v>
      </c>
      <c r="E12504">
        <v>21</v>
      </c>
      <c r="F12504" s="38">
        <f t="shared" si="195"/>
        <v>44067</v>
      </c>
    </row>
    <row r="12505" spans="1:6" x14ac:dyDescent="0.25">
      <c r="A12505" t="s">
        <v>57</v>
      </c>
      <c r="B12505" t="s">
        <v>57</v>
      </c>
      <c r="C12505" t="s">
        <v>60</v>
      </c>
      <c r="D12505" s="177">
        <v>44067</v>
      </c>
      <c r="E12505">
        <v>30</v>
      </c>
      <c r="F12505" s="38">
        <f t="shared" si="195"/>
        <v>44067</v>
      </c>
    </row>
    <row r="12506" spans="1:6" x14ac:dyDescent="0.25">
      <c r="A12506" t="s">
        <v>25</v>
      </c>
      <c r="B12506" t="s">
        <v>54</v>
      </c>
      <c r="C12506" t="s">
        <v>187</v>
      </c>
      <c r="D12506" s="177">
        <v>44067</v>
      </c>
      <c r="E12506">
        <v>4</v>
      </c>
      <c r="F12506" s="38">
        <f t="shared" si="195"/>
        <v>44067</v>
      </c>
    </row>
    <row r="12507" spans="1:6" x14ac:dyDescent="0.25">
      <c r="A12507" t="s">
        <v>264</v>
      </c>
      <c r="B12507" t="s">
        <v>81</v>
      </c>
      <c r="C12507" t="s">
        <v>82</v>
      </c>
      <c r="D12507" s="177">
        <v>44067</v>
      </c>
      <c r="E12507">
        <v>46</v>
      </c>
      <c r="F12507" s="38">
        <f t="shared" si="195"/>
        <v>44067</v>
      </c>
    </row>
    <row r="12508" spans="1:6" x14ac:dyDescent="0.25">
      <c r="A12508" t="s">
        <v>91</v>
      </c>
      <c r="B12508" t="s">
        <v>91</v>
      </c>
      <c r="C12508" t="s">
        <v>96</v>
      </c>
      <c r="D12508" s="177">
        <v>44067</v>
      </c>
      <c r="E12508">
        <v>53</v>
      </c>
      <c r="F12508" s="38">
        <f t="shared" si="195"/>
        <v>44067</v>
      </c>
    </row>
    <row r="12509" spans="1:6" x14ac:dyDescent="0.25">
      <c r="A12509" t="s">
        <v>91</v>
      </c>
      <c r="B12509" t="s">
        <v>91</v>
      </c>
      <c r="C12509" t="s">
        <v>100</v>
      </c>
      <c r="D12509" s="177">
        <v>44067</v>
      </c>
      <c r="E12509">
        <v>81</v>
      </c>
      <c r="F12509" s="38">
        <f t="shared" si="195"/>
        <v>44067</v>
      </c>
    </row>
    <row r="12510" spans="1:6" x14ac:dyDescent="0.25">
      <c r="A12510" t="s">
        <v>91</v>
      </c>
      <c r="B12510" t="s">
        <v>91</v>
      </c>
      <c r="C12510" t="s">
        <v>96</v>
      </c>
      <c r="D12510" s="177">
        <v>44064</v>
      </c>
      <c r="E12510">
        <v>26</v>
      </c>
      <c r="F12510" s="38">
        <f t="shared" si="195"/>
        <v>44064</v>
      </c>
    </row>
    <row r="12511" spans="1:6" x14ac:dyDescent="0.25">
      <c r="A12511" t="s">
        <v>25</v>
      </c>
      <c r="B12511" t="s">
        <v>25</v>
      </c>
      <c r="C12511" t="s">
        <v>53</v>
      </c>
      <c r="D12511" s="177">
        <v>44064</v>
      </c>
      <c r="E12511">
        <v>19</v>
      </c>
      <c r="F12511" s="38">
        <f t="shared" si="195"/>
        <v>44064</v>
      </c>
    </row>
    <row r="12512" spans="1:6" x14ac:dyDescent="0.25">
      <c r="A12512" t="s">
        <v>18</v>
      </c>
      <c r="B12512" t="s">
        <v>19</v>
      </c>
      <c r="C12512" t="s">
        <v>20</v>
      </c>
      <c r="D12512" s="177">
        <v>44064</v>
      </c>
      <c r="E12512">
        <v>51</v>
      </c>
      <c r="F12512" s="38">
        <f t="shared" si="195"/>
        <v>44064</v>
      </c>
    </row>
    <row r="12513" spans="1:6" x14ac:dyDescent="0.25">
      <c r="A12513" t="s">
        <v>18</v>
      </c>
      <c r="B12513" t="s">
        <v>18</v>
      </c>
      <c r="C12513" t="s">
        <v>23</v>
      </c>
      <c r="D12513" s="177">
        <v>44064</v>
      </c>
      <c r="E12513">
        <v>30</v>
      </c>
      <c r="F12513" s="38">
        <f t="shared" si="195"/>
        <v>44064</v>
      </c>
    </row>
    <row r="12514" spans="1:6" x14ac:dyDescent="0.25">
      <c r="A12514" t="s">
        <v>25</v>
      </c>
      <c r="B12514" t="s">
        <v>25</v>
      </c>
      <c r="C12514" t="s">
        <v>32</v>
      </c>
      <c r="D12514" s="177">
        <v>44064</v>
      </c>
      <c r="E12514">
        <v>52</v>
      </c>
      <c r="F12514" s="38">
        <f t="shared" si="195"/>
        <v>44064</v>
      </c>
    </row>
    <row r="12515" spans="1:6" x14ac:dyDescent="0.25">
      <c r="A12515" t="s">
        <v>264</v>
      </c>
      <c r="B12515" t="s">
        <v>83</v>
      </c>
      <c r="C12515" t="s">
        <v>84</v>
      </c>
      <c r="D12515" s="177">
        <v>44064</v>
      </c>
      <c r="E12515">
        <v>102</v>
      </c>
      <c r="F12515" s="38">
        <f t="shared" si="195"/>
        <v>44064</v>
      </c>
    </row>
    <row r="12516" spans="1:6" x14ac:dyDescent="0.25">
      <c r="A12516" t="s">
        <v>264</v>
      </c>
      <c r="B12516" t="s">
        <v>81</v>
      </c>
      <c r="C12516" t="s">
        <v>82</v>
      </c>
      <c r="D12516" s="177">
        <v>44064</v>
      </c>
      <c r="E12516">
        <v>41</v>
      </c>
      <c r="F12516" s="38">
        <f t="shared" si="195"/>
        <v>44064</v>
      </c>
    </row>
    <row r="12517" spans="1:6" x14ac:dyDescent="0.25">
      <c r="A12517" t="s">
        <v>264</v>
      </c>
      <c r="B12517" t="s">
        <v>83</v>
      </c>
      <c r="C12517" t="s">
        <v>90</v>
      </c>
      <c r="D12517" s="177">
        <v>44064</v>
      </c>
      <c r="E12517">
        <v>1</v>
      </c>
      <c r="F12517" s="38">
        <f t="shared" si="195"/>
        <v>44064</v>
      </c>
    </row>
    <row r="12518" spans="1:6" x14ac:dyDescent="0.25">
      <c r="A12518" t="s">
        <v>91</v>
      </c>
      <c r="B12518" t="s">
        <v>91</v>
      </c>
      <c r="C12518" t="s">
        <v>102</v>
      </c>
      <c r="D12518" s="177">
        <v>44064</v>
      </c>
      <c r="E12518">
        <v>1</v>
      </c>
      <c r="F12518" s="38">
        <f t="shared" si="195"/>
        <v>44064</v>
      </c>
    </row>
    <row r="12519" spans="1:6" x14ac:dyDescent="0.25">
      <c r="A12519" t="s">
        <v>91</v>
      </c>
      <c r="B12519" t="s">
        <v>91</v>
      </c>
      <c r="C12519" t="s">
        <v>97</v>
      </c>
      <c r="D12519" s="177">
        <v>44064</v>
      </c>
      <c r="E12519">
        <v>1</v>
      </c>
      <c r="F12519" s="38">
        <f t="shared" si="195"/>
        <v>44064</v>
      </c>
    </row>
    <row r="12520" spans="1:6" x14ac:dyDescent="0.25">
      <c r="A12520" t="s">
        <v>25</v>
      </c>
      <c r="B12520" t="s">
        <v>26</v>
      </c>
      <c r="C12520" t="s">
        <v>27</v>
      </c>
      <c r="D12520" s="177">
        <v>44064</v>
      </c>
      <c r="E12520">
        <v>31</v>
      </c>
      <c r="F12520" s="38">
        <f t="shared" si="195"/>
        <v>44064</v>
      </c>
    </row>
    <row r="12521" spans="1:6" x14ac:dyDescent="0.25">
      <c r="A12521" t="s">
        <v>25</v>
      </c>
      <c r="B12521" t="s">
        <v>25</v>
      </c>
      <c r="C12521" t="s">
        <v>31</v>
      </c>
      <c r="D12521" s="177">
        <v>44064</v>
      </c>
      <c r="E12521">
        <v>1</v>
      </c>
      <c r="F12521" s="38">
        <f t="shared" si="195"/>
        <v>44064</v>
      </c>
    </row>
    <row r="12522" spans="1:6" x14ac:dyDescent="0.25">
      <c r="A12522" t="s">
        <v>25</v>
      </c>
      <c r="B12522" t="s">
        <v>25</v>
      </c>
      <c r="C12522" t="s">
        <v>49</v>
      </c>
      <c r="D12522" s="177">
        <v>44064</v>
      </c>
      <c r="E12522">
        <v>109</v>
      </c>
      <c r="F12522" s="38">
        <f t="shared" si="195"/>
        <v>44064</v>
      </c>
    </row>
    <row r="12523" spans="1:6" x14ac:dyDescent="0.25">
      <c r="A12523" t="s">
        <v>91</v>
      </c>
      <c r="B12523" t="s">
        <v>91</v>
      </c>
      <c r="C12523" t="s">
        <v>98</v>
      </c>
      <c r="D12523" s="177">
        <v>44064</v>
      </c>
      <c r="E12523">
        <v>26</v>
      </c>
      <c r="F12523" s="38">
        <f t="shared" si="195"/>
        <v>44064</v>
      </c>
    </row>
    <row r="12524" spans="1:6" x14ac:dyDescent="0.25">
      <c r="A12524" t="s">
        <v>264</v>
      </c>
      <c r="B12524" t="s">
        <v>83</v>
      </c>
      <c r="C12524" t="s">
        <v>80</v>
      </c>
      <c r="D12524" s="177">
        <v>44064</v>
      </c>
      <c r="E12524">
        <v>11</v>
      </c>
      <c r="F12524" s="38">
        <f t="shared" si="195"/>
        <v>44064</v>
      </c>
    </row>
    <row r="12525" spans="1:6" x14ac:dyDescent="0.25">
      <c r="A12525" t="s">
        <v>57</v>
      </c>
      <c r="B12525" t="s">
        <v>57</v>
      </c>
      <c r="C12525" t="s">
        <v>446</v>
      </c>
      <c r="D12525" s="177">
        <v>44064</v>
      </c>
      <c r="E12525">
        <v>1</v>
      </c>
      <c r="F12525" s="38">
        <f t="shared" si="195"/>
        <v>44064</v>
      </c>
    </row>
    <row r="12526" spans="1:6" x14ac:dyDescent="0.25">
      <c r="A12526" t="s">
        <v>263</v>
      </c>
      <c r="B12526" t="s">
        <v>199</v>
      </c>
      <c r="C12526" t="s">
        <v>75</v>
      </c>
      <c r="D12526" s="177">
        <v>44064</v>
      </c>
      <c r="E12526">
        <v>35</v>
      </c>
      <c r="F12526" s="38">
        <f t="shared" si="195"/>
        <v>44064</v>
      </c>
    </row>
    <row r="12527" spans="1:6" x14ac:dyDescent="0.25">
      <c r="A12527" t="s">
        <v>25</v>
      </c>
      <c r="B12527" t="s">
        <v>29</v>
      </c>
      <c r="C12527" t="s">
        <v>30</v>
      </c>
      <c r="D12527" s="177">
        <v>44064</v>
      </c>
      <c r="E12527">
        <v>14</v>
      </c>
      <c r="F12527" s="38">
        <f t="shared" si="195"/>
        <v>44064</v>
      </c>
    </row>
    <row r="12528" spans="1:6" x14ac:dyDescent="0.25">
      <c r="A12528" t="s">
        <v>25</v>
      </c>
      <c r="B12528" t="s">
        <v>25</v>
      </c>
      <c r="C12528" t="s">
        <v>47</v>
      </c>
      <c r="D12528" s="177">
        <v>44064</v>
      </c>
      <c r="E12528">
        <v>54</v>
      </c>
      <c r="F12528" s="38">
        <f t="shared" si="195"/>
        <v>44064</v>
      </c>
    </row>
    <row r="12529" spans="1:6" x14ac:dyDescent="0.25">
      <c r="A12529" t="s">
        <v>25</v>
      </c>
      <c r="B12529" t="s">
        <v>25</v>
      </c>
      <c r="C12529" t="s">
        <v>45</v>
      </c>
      <c r="D12529" s="177">
        <v>44064</v>
      </c>
      <c r="E12529">
        <v>116</v>
      </c>
      <c r="F12529" s="38">
        <f t="shared" si="195"/>
        <v>44064</v>
      </c>
    </row>
    <row r="12530" spans="1:6" x14ac:dyDescent="0.25">
      <c r="A12530" t="s">
        <v>25</v>
      </c>
      <c r="B12530" t="s">
        <v>25</v>
      </c>
      <c r="C12530" t="s">
        <v>34</v>
      </c>
      <c r="D12530" s="177">
        <v>44064</v>
      </c>
      <c r="E12530">
        <v>31</v>
      </c>
      <c r="F12530" s="38">
        <f t="shared" si="195"/>
        <v>44064</v>
      </c>
    </row>
    <row r="12531" spans="1:6" x14ac:dyDescent="0.25">
      <c r="A12531" t="s">
        <v>25</v>
      </c>
      <c r="B12531" t="s">
        <v>25</v>
      </c>
      <c r="C12531" t="s">
        <v>37</v>
      </c>
      <c r="D12531" s="177">
        <v>44064</v>
      </c>
      <c r="E12531">
        <v>49</v>
      </c>
      <c r="F12531" s="38">
        <f t="shared" si="195"/>
        <v>44064</v>
      </c>
    </row>
    <row r="12532" spans="1:6" x14ac:dyDescent="0.25">
      <c r="A12532" t="s">
        <v>18</v>
      </c>
      <c r="B12532" t="s">
        <v>18</v>
      </c>
      <c r="C12532" t="s">
        <v>24</v>
      </c>
      <c r="D12532" s="177">
        <v>44064</v>
      </c>
      <c r="E12532">
        <v>21</v>
      </c>
      <c r="F12532" s="38">
        <f t="shared" si="195"/>
        <v>44064</v>
      </c>
    </row>
    <row r="12533" spans="1:6" x14ac:dyDescent="0.25">
      <c r="A12533" t="s">
        <v>25</v>
      </c>
      <c r="B12533" t="s">
        <v>25</v>
      </c>
      <c r="C12533" t="s">
        <v>48</v>
      </c>
      <c r="D12533" s="177">
        <v>44064</v>
      </c>
      <c r="E12533">
        <v>11</v>
      </c>
      <c r="F12533" s="38">
        <f t="shared" si="195"/>
        <v>44064</v>
      </c>
    </row>
    <row r="12534" spans="1:6" x14ac:dyDescent="0.25">
      <c r="A12534" t="s">
        <v>25</v>
      </c>
      <c r="B12534" t="s">
        <v>25</v>
      </c>
      <c r="C12534" t="s">
        <v>39</v>
      </c>
      <c r="D12534" s="177">
        <v>44064</v>
      </c>
      <c r="E12534">
        <v>21</v>
      </c>
      <c r="F12534" s="38">
        <f t="shared" si="195"/>
        <v>44064</v>
      </c>
    </row>
    <row r="12535" spans="1:6" x14ac:dyDescent="0.25">
      <c r="A12535" t="s">
        <v>25</v>
      </c>
      <c r="B12535" t="s">
        <v>25</v>
      </c>
      <c r="C12535" t="s">
        <v>42</v>
      </c>
      <c r="D12535" s="177">
        <v>44064</v>
      </c>
      <c r="E12535">
        <v>20</v>
      </c>
      <c r="F12535" s="38">
        <f t="shared" si="195"/>
        <v>44064</v>
      </c>
    </row>
    <row r="12536" spans="1:6" x14ac:dyDescent="0.25">
      <c r="A12536" t="s">
        <v>25</v>
      </c>
      <c r="B12536" t="s">
        <v>25</v>
      </c>
      <c r="C12536" t="s">
        <v>41</v>
      </c>
      <c r="D12536" s="177">
        <v>44064</v>
      </c>
      <c r="E12536">
        <v>31</v>
      </c>
      <c r="F12536" s="38">
        <f t="shared" si="195"/>
        <v>44064</v>
      </c>
    </row>
    <row r="12537" spans="1:6" x14ac:dyDescent="0.25">
      <c r="A12537" t="s">
        <v>25</v>
      </c>
      <c r="B12537" t="s">
        <v>54</v>
      </c>
      <c r="C12537" t="s">
        <v>56</v>
      </c>
      <c r="D12537" s="177">
        <v>44064</v>
      </c>
      <c r="E12537">
        <v>125</v>
      </c>
      <c r="F12537" s="38">
        <f t="shared" si="195"/>
        <v>44064</v>
      </c>
    </row>
    <row r="12538" spans="1:6" x14ac:dyDescent="0.25">
      <c r="A12538" t="s">
        <v>25</v>
      </c>
      <c r="B12538" t="s">
        <v>54</v>
      </c>
      <c r="C12538" t="s">
        <v>55</v>
      </c>
      <c r="D12538" s="177">
        <v>44064</v>
      </c>
      <c r="E12538">
        <v>104</v>
      </c>
      <c r="F12538" s="38">
        <f t="shared" si="195"/>
        <v>44064</v>
      </c>
    </row>
    <row r="12539" spans="1:6" x14ac:dyDescent="0.25">
      <c r="A12539" t="s">
        <v>71</v>
      </c>
      <c r="B12539" t="s">
        <v>71</v>
      </c>
      <c r="C12539" t="s">
        <v>72</v>
      </c>
      <c r="D12539" s="177">
        <v>44064</v>
      </c>
      <c r="E12539">
        <v>12</v>
      </c>
      <c r="F12539" s="38">
        <f t="shared" si="195"/>
        <v>44064</v>
      </c>
    </row>
    <row r="12540" spans="1:6" x14ac:dyDescent="0.25">
      <c r="A12540" t="s">
        <v>57</v>
      </c>
      <c r="B12540" t="s">
        <v>57</v>
      </c>
      <c r="C12540" t="s">
        <v>63</v>
      </c>
      <c r="D12540" s="177">
        <v>44064</v>
      </c>
      <c r="E12540">
        <v>32</v>
      </c>
      <c r="F12540" s="38">
        <f t="shared" si="195"/>
        <v>44064</v>
      </c>
    </row>
    <row r="12541" spans="1:6" x14ac:dyDescent="0.25">
      <c r="A12541" t="s">
        <v>263</v>
      </c>
      <c r="B12541" t="s">
        <v>199</v>
      </c>
      <c r="C12541" t="s">
        <v>77</v>
      </c>
      <c r="D12541" s="177">
        <v>44064</v>
      </c>
      <c r="E12541">
        <v>29</v>
      </c>
      <c r="F12541" s="38">
        <f t="shared" si="195"/>
        <v>44064</v>
      </c>
    </row>
    <row r="12542" spans="1:6" x14ac:dyDescent="0.25">
      <c r="A12542" t="s">
        <v>91</v>
      </c>
      <c r="B12542" t="s">
        <v>91</v>
      </c>
      <c r="C12542" t="s">
        <v>94</v>
      </c>
      <c r="D12542" s="177">
        <v>44064</v>
      </c>
      <c r="E12542">
        <v>17</v>
      </c>
      <c r="F12542" s="38">
        <f t="shared" si="195"/>
        <v>44064</v>
      </c>
    </row>
    <row r="12543" spans="1:6" x14ac:dyDescent="0.25">
      <c r="A12543" t="s">
        <v>91</v>
      </c>
      <c r="B12543" t="s">
        <v>91</v>
      </c>
      <c r="C12543" t="s">
        <v>99</v>
      </c>
      <c r="D12543" s="177">
        <v>44064</v>
      </c>
      <c r="E12543">
        <v>1</v>
      </c>
      <c r="F12543" s="38">
        <f t="shared" si="195"/>
        <v>44064</v>
      </c>
    </row>
    <row r="12544" spans="1:6" x14ac:dyDescent="0.25">
      <c r="A12544" t="s">
        <v>91</v>
      </c>
      <c r="B12544" t="s">
        <v>91</v>
      </c>
      <c r="C12544" t="s">
        <v>98</v>
      </c>
      <c r="D12544" s="177">
        <v>44063</v>
      </c>
      <c r="E12544">
        <v>54</v>
      </c>
      <c r="F12544" s="38">
        <f t="shared" si="195"/>
        <v>44063</v>
      </c>
    </row>
    <row r="12545" spans="1:6" x14ac:dyDescent="0.25">
      <c r="A12545" t="s">
        <v>91</v>
      </c>
      <c r="B12545" t="s">
        <v>91</v>
      </c>
      <c r="C12545" t="s">
        <v>95</v>
      </c>
      <c r="D12545" s="177">
        <v>44063</v>
      </c>
      <c r="E12545">
        <v>2</v>
      </c>
      <c r="F12545" s="38">
        <f t="shared" si="195"/>
        <v>44063</v>
      </c>
    </row>
    <row r="12546" spans="1:6" x14ac:dyDescent="0.25">
      <c r="A12546" t="s">
        <v>91</v>
      </c>
      <c r="B12546" t="s">
        <v>91</v>
      </c>
      <c r="C12546" t="s">
        <v>96</v>
      </c>
      <c r="D12546" s="177">
        <v>44063</v>
      </c>
      <c r="E12546">
        <v>48</v>
      </c>
      <c r="F12546" s="38">
        <f t="shared" si="195"/>
        <v>44063</v>
      </c>
    </row>
    <row r="12547" spans="1:6" x14ac:dyDescent="0.25">
      <c r="A12547" t="s">
        <v>264</v>
      </c>
      <c r="B12547" t="s">
        <v>81</v>
      </c>
      <c r="C12547" t="s">
        <v>82</v>
      </c>
      <c r="D12547" s="177">
        <v>44063</v>
      </c>
      <c r="E12547">
        <v>21</v>
      </c>
      <c r="F12547" s="38">
        <f t="shared" ref="F12547:F12610" si="196">D12547</f>
        <v>44063</v>
      </c>
    </row>
    <row r="12548" spans="1:6" x14ac:dyDescent="0.25">
      <c r="A12548" t="s">
        <v>57</v>
      </c>
      <c r="B12548" t="s">
        <v>57</v>
      </c>
      <c r="C12548" t="s">
        <v>62</v>
      </c>
      <c r="D12548" s="177">
        <v>44063</v>
      </c>
      <c r="E12548">
        <v>37</v>
      </c>
      <c r="F12548" s="38">
        <f t="shared" si="196"/>
        <v>44063</v>
      </c>
    </row>
    <row r="12549" spans="1:6" x14ac:dyDescent="0.25">
      <c r="A12549" t="s">
        <v>25</v>
      </c>
      <c r="B12549" t="s">
        <v>25</v>
      </c>
      <c r="C12549" t="s">
        <v>53</v>
      </c>
      <c r="D12549" s="177">
        <v>44063</v>
      </c>
      <c r="E12549">
        <v>53</v>
      </c>
      <c r="F12549" s="38">
        <f t="shared" si="196"/>
        <v>44063</v>
      </c>
    </row>
    <row r="12550" spans="1:6" x14ac:dyDescent="0.25">
      <c r="A12550" t="s">
        <v>57</v>
      </c>
      <c r="B12550" t="s">
        <v>57</v>
      </c>
      <c r="C12550" t="s">
        <v>446</v>
      </c>
      <c r="D12550" s="177">
        <v>44063</v>
      </c>
      <c r="E12550">
        <v>3</v>
      </c>
      <c r="F12550" s="38">
        <f t="shared" si="196"/>
        <v>44063</v>
      </c>
    </row>
    <row r="12551" spans="1:6" x14ac:dyDescent="0.25">
      <c r="A12551" t="s">
        <v>57</v>
      </c>
      <c r="B12551" t="s">
        <v>57</v>
      </c>
      <c r="C12551" t="s">
        <v>59</v>
      </c>
      <c r="D12551" s="177">
        <v>44063</v>
      </c>
      <c r="E12551">
        <v>1</v>
      </c>
      <c r="F12551" s="38">
        <f t="shared" si="196"/>
        <v>44063</v>
      </c>
    </row>
    <row r="12552" spans="1:6" x14ac:dyDescent="0.25">
      <c r="A12552" t="s">
        <v>25</v>
      </c>
      <c r="B12552" t="s">
        <v>25</v>
      </c>
      <c r="C12552" t="s">
        <v>34</v>
      </c>
      <c r="D12552" s="177">
        <v>44063</v>
      </c>
      <c r="E12552">
        <v>62</v>
      </c>
      <c r="F12552" s="38">
        <f t="shared" si="196"/>
        <v>44063</v>
      </c>
    </row>
    <row r="12553" spans="1:6" x14ac:dyDescent="0.25">
      <c r="A12553" t="s">
        <v>25</v>
      </c>
      <c r="B12553" t="s">
        <v>25</v>
      </c>
      <c r="C12553" t="s">
        <v>37</v>
      </c>
      <c r="D12553" s="177">
        <v>44063</v>
      </c>
      <c r="E12553">
        <v>41</v>
      </c>
      <c r="F12553" s="38">
        <f t="shared" si="196"/>
        <v>44063</v>
      </c>
    </row>
    <row r="12554" spans="1:6" x14ac:dyDescent="0.25">
      <c r="A12554" t="s">
        <v>25</v>
      </c>
      <c r="B12554" t="s">
        <v>25</v>
      </c>
      <c r="C12554" t="s">
        <v>45</v>
      </c>
      <c r="D12554" s="177">
        <v>44063</v>
      </c>
      <c r="E12554">
        <v>92</v>
      </c>
      <c r="F12554" s="38">
        <f t="shared" si="196"/>
        <v>44063</v>
      </c>
    </row>
    <row r="12555" spans="1:6" x14ac:dyDescent="0.25">
      <c r="A12555" t="s">
        <v>25</v>
      </c>
      <c r="B12555" t="s">
        <v>25</v>
      </c>
      <c r="C12555" t="s">
        <v>46</v>
      </c>
      <c r="D12555" s="177">
        <v>44063</v>
      </c>
      <c r="E12555">
        <v>48</v>
      </c>
      <c r="F12555" s="38">
        <f t="shared" si="196"/>
        <v>44063</v>
      </c>
    </row>
    <row r="12556" spans="1:6" x14ac:dyDescent="0.25">
      <c r="A12556" t="s">
        <v>25</v>
      </c>
      <c r="B12556" t="s">
        <v>29</v>
      </c>
      <c r="C12556" t="s">
        <v>30</v>
      </c>
      <c r="D12556" s="177">
        <v>44063</v>
      </c>
      <c r="E12556">
        <v>98</v>
      </c>
      <c r="F12556" s="38">
        <f t="shared" si="196"/>
        <v>44063</v>
      </c>
    </row>
    <row r="12557" spans="1:6" x14ac:dyDescent="0.25">
      <c r="A12557" t="s">
        <v>25</v>
      </c>
      <c r="B12557" t="s">
        <v>25</v>
      </c>
      <c r="C12557" t="s">
        <v>32</v>
      </c>
      <c r="D12557" s="177">
        <v>44063</v>
      </c>
      <c r="E12557">
        <v>102</v>
      </c>
      <c r="F12557" s="38">
        <f t="shared" si="196"/>
        <v>44063</v>
      </c>
    </row>
    <row r="12558" spans="1:6" x14ac:dyDescent="0.25">
      <c r="A12558" t="s">
        <v>2</v>
      </c>
      <c r="B12558" t="s">
        <v>2</v>
      </c>
      <c r="C12558" t="s">
        <v>184</v>
      </c>
      <c r="D12558" s="177">
        <v>44063</v>
      </c>
      <c r="E12558">
        <v>37</v>
      </c>
      <c r="F12558" s="38">
        <f t="shared" si="196"/>
        <v>44063</v>
      </c>
    </row>
    <row r="12559" spans="1:6" x14ac:dyDescent="0.25">
      <c r="A12559" t="s">
        <v>25</v>
      </c>
      <c r="B12559" t="s">
        <v>25</v>
      </c>
      <c r="C12559" t="s">
        <v>39</v>
      </c>
      <c r="D12559" s="177">
        <v>44063</v>
      </c>
      <c r="E12559">
        <v>45</v>
      </c>
      <c r="F12559" s="38">
        <f t="shared" si="196"/>
        <v>44063</v>
      </c>
    </row>
    <row r="12560" spans="1:6" x14ac:dyDescent="0.25">
      <c r="A12560" t="s">
        <v>25</v>
      </c>
      <c r="B12560" t="s">
        <v>25</v>
      </c>
      <c r="C12560" t="s">
        <v>42</v>
      </c>
      <c r="D12560" s="177">
        <v>44063</v>
      </c>
      <c r="E12560">
        <v>39</v>
      </c>
      <c r="F12560" s="38">
        <f t="shared" si="196"/>
        <v>44063</v>
      </c>
    </row>
    <row r="12561" spans="1:6" x14ac:dyDescent="0.25">
      <c r="A12561" t="s">
        <v>25</v>
      </c>
      <c r="B12561" t="s">
        <v>25</v>
      </c>
      <c r="C12561" t="s">
        <v>43</v>
      </c>
      <c r="D12561" s="177">
        <v>44063</v>
      </c>
      <c r="E12561">
        <v>40</v>
      </c>
      <c r="F12561" s="38">
        <f t="shared" si="196"/>
        <v>44063</v>
      </c>
    </row>
    <row r="12562" spans="1:6" x14ac:dyDescent="0.25">
      <c r="A12562" t="s">
        <v>25</v>
      </c>
      <c r="B12562" t="s">
        <v>25</v>
      </c>
      <c r="C12562" t="s">
        <v>186</v>
      </c>
      <c r="D12562" s="177">
        <v>44063</v>
      </c>
      <c r="E12562">
        <v>1</v>
      </c>
      <c r="F12562" s="38">
        <f t="shared" si="196"/>
        <v>44063</v>
      </c>
    </row>
    <row r="12563" spans="1:6" x14ac:dyDescent="0.25">
      <c r="A12563" t="s">
        <v>25</v>
      </c>
      <c r="B12563" t="s">
        <v>25</v>
      </c>
      <c r="C12563" t="s">
        <v>48</v>
      </c>
      <c r="D12563" s="177">
        <v>44063</v>
      </c>
      <c r="E12563">
        <v>6</v>
      </c>
      <c r="F12563" s="38">
        <f t="shared" si="196"/>
        <v>44063</v>
      </c>
    </row>
    <row r="12564" spans="1:6" x14ac:dyDescent="0.25">
      <c r="A12564" t="s">
        <v>25</v>
      </c>
      <c r="B12564" t="s">
        <v>25</v>
      </c>
      <c r="C12564" t="s">
        <v>49</v>
      </c>
      <c r="D12564" s="177">
        <v>44063</v>
      </c>
      <c r="E12564">
        <v>48</v>
      </c>
      <c r="F12564" s="38">
        <f t="shared" si="196"/>
        <v>44063</v>
      </c>
    </row>
    <row r="12565" spans="1:6" x14ac:dyDescent="0.25">
      <c r="A12565" t="s">
        <v>25</v>
      </c>
      <c r="B12565" t="s">
        <v>26</v>
      </c>
      <c r="C12565" t="s">
        <v>28</v>
      </c>
      <c r="D12565" s="177">
        <v>44063</v>
      </c>
      <c r="E12565">
        <v>37</v>
      </c>
      <c r="F12565" s="38">
        <f t="shared" si="196"/>
        <v>44063</v>
      </c>
    </row>
    <row r="12566" spans="1:6" x14ac:dyDescent="0.25">
      <c r="A12566" t="s">
        <v>25</v>
      </c>
      <c r="B12566" t="s">
        <v>25</v>
      </c>
      <c r="C12566" t="s">
        <v>31</v>
      </c>
      <c r="D12566" s="177">
        <v>44063</v>
      </c>
      <c r="E12566">
        <v>88</v>
      </c>
      <c r="F12566" s="38">
        <f t="shared" si="196"/>
        <v>44063</v>
      </c>
    </row>
    <row r="12567" spans="1:6" x14ac:dyDescent="0.25">
      <c r="A12567" t="s">
        <v>25</v>
      </c>
      <c r="B12567" t="s">
        <v>26</v>
      </c>
      <c r="C12567" t="s">
        <v>27</v>
      </c>
      <c r="D12567" s="177">
        <v>44063</v>
      </c>
      <c r="E12567">
        <v>39</v>
      </c>
      <c r="F12567" s="38">
        <f t="shared" si="196"/>
        <v>44063</v>
      </c>
    </row>
    <row r="12568" spans="1:6" x14ac:dyDescent="0.25">
      <c r="A12568" t="s">
        <v>263</v>
      </c>
      <c r="B12568" t="s">
        <v>199</v>
      </c>
      <c r="C12568" t="s">
        <v>77</v>
      </c>
      <c r="D12568" s="177">
        <v>44063</v>
      </c>
      <c r="E12568">
        <v>60</v>
      </c>
      <c r="F12568" s="38">
        <f t="shared" si="196"/>
        <v>44063</v>
      </c>
    </row>
    <row r="12569" spans="1:6" x14ac:dyDescent="0.25">
      <c r="A12569" t="s">
        <v>25</v>
      </c>
      <c r="B12569" t="s">
        <v>54</v>
      </c>
      <c r="C12569" t="s">
        <v>56</v>
      </c>
      <c r="D12569" s="177">
        <v>44063</v>
      </c>
      <c r="E12569">
        <v>122</v>
      </c>
      <c r="F12569" s="38">
        <f t="shared" si="196"/>
        <v>44063</v>
      </c>
    </row>
    <row r="12570" spans="1:6" x14ac:dyDescent="0.25">
      <c r="A12570" t="s">
        <v>91</v>
      </c>
      <c r="B12570" t="s">
        <v>91</v>
      </c>
      <c r="C12570" t="s">
        <v>93</v>
      </c>
      <c r="D12570" s="177">
        <v>44063</v>
      </c>
      <c r="E12570">
        <v>24</v>
      </c>
      <c r="F12570" s="38">
        <f t="shared" si="196"/>
        <v>44063</v>
      </c>
    </row>
    <row r="12571" spans="1:6" x14ac:dyDescent="0.25">
      <c r="A12571" t="s">
        <v>264</v>
      </c>
      <c r="B12571" t="s">
        <v>83</v>
      </c>
      <c r="C12571" t="s">
        <v>84</v>
      </c>
      <c r="D12571" s="177">
        <v>44063</v>
      </c>
      <c r="E12571">
        <v>173</v>
      </c>
      <c r="F12571" s="38">
        <f t="shared" si="196"/>
        <v>44063</v>
      </c>
    </row>
    <row r="12572" spans="1:6" x14ac:dyDescent="0.25">
      <c r="A12572" t="s">
        <v>25</v>
      </c>
      <c r="B12572" t="s">
        <v>25</v>
      </c>
      <c r="C12572" t="s">
        <v>47</v>
      </c>
      <c r="D12572" s="177">
        <v>44063</v>
      </c>
      <c r="E12572">
        <v>42</v>
      </c>
      <c r="F12572" s="38">
        <f t="shared" si="196"/>
        <v>44063</v>
      </c>
    </row>
    <row r="12573" spans="1:6" x14ac:dyDescent="0.25">
      <c r="A12573" t="s">
        <v>25</v>
      </c>
      <c r="B12573" t="s">
        <v>25</v>
      </c>
      <c r="C12573" t="s">
        <v>36</v>
      </c>
      <c r="D12573" s="177">
        <v>44063</v>
      </c>
      <c r="E12573">
        <v>27</v>
      </c>
      <c r="F12573" s="38">
        <f t="shared" si="196"/>
        <v>44063</v>
      </c>
    </row>
    <row r="12574" spans="1:6" x14ac:dyDescent="0.25">
      <c r="A12574" t="s">
        <v>25</v>
      </c>
      <c r="B12574" t="s">
        <v>25</v>
      </c>
      <c r="C12574" t="s">
        <v>35</v>
      </c>
      <c r="D12574" s="177">
        <v>44063</v>
      </c>
      <c r="E12574">
        <v>34</v>
      </c>
      <c r="F12574" s="38">
        <f t="shared" si="196"/>
        <v>44063</v>
      </c>
    </row>
    <row r="12575" spans="1:6" x14ac:dyDescent="0.25">
      <c r="A12575" t="s">
        <v>18</v>
      </c>
      <c r="B12575" t="s">
        <v>18</v>
      </c>
      <c r="C12575" t="s">
        <v>24</v>
      </c>
      <c r="D12575" s="177">
        <v>44063</v>
      </c>
      <c r="E12575">
        <v>53</v>
      </c>
      <c r="F12575" s="38">
        <f t="shared" si="196"/>
        <v>44063</v>
      </c>
    </row>
    <row r="12576" spans="1:6" x14ac:dyDescent="0.25">
      <c r="A12576" t="s">
        <v>18</v>
      </c>
      <c r="B12576" t="s">
        <v>18</v>
      </c>
      <c r="C12576" t="s">
        <v>23</v>
      </c>
      <c r="D12576" s="177">
        <v>44063</v>
      </c>
      <c r="E12576">
        <v>6</v>
      </c>
      <c r="F12576" s="38">
        <f t="shared" si="196"/>
        <v>44063</v>
      </c>
    </row>
    <row r="12577" spans="1:6" x14ac:dyDescent="0.25">
      <c r="A12577" t="s">
        <v>18</v>
      </c>
      <c r="B12577" t="s">
        <v>19</v>
      </c>
      <c r="C12577" t="s">
        <v>20</v>
      </c>
      <c r="D12577" s="177">
        <v>44063</v>
      </c>
      <c r="E12577">
        <v>44</v>
      </c>
      <c r="F12577" s="38">
        <f t="shared" si="196"/>
        <v>44063</v>
      </c>
    </row>
    <row r="12578" spans="1:6" x14ac:dyDescent="0.25">
      <c r="A12578" t="s">
        <v>91</v>
      </c>
      <c r="B12578" t="s">
        <v>91</v>
      </c>
      <c r="C12578" t="s">
        <v>100</v>
      </c>
      <c r="D12578" s="177">
        <v>44063</v>
      </c>
      <c r="E12578">
        <v>64</v>
      </c>
      <c r="F12578" s="38">
        <f t="shared" si="196"/>
        <v>44063</v>
      </c>
    </row>
    <row r="12579" spans="1:6" x14ac:dyDescent="0.25">
      <c r="A12579" t="s">
        <v>57</v>
      </c>
      <c r="B12579" t="s">
        <v>57</v>
      </c>
      <c r="C12579" t="s">
        <v>63</v>
      </c>
      <c r="D12579" s="177">
        <v>44063</v>
      </c>
      <c r="E12579">
        <v>68</v>
      </c>
      <c r="F12579" s="38">
        <f t="shared" si="196"/>
        <v>44063</v>
      </c>
    </row>
    <row r="12580" spans="1:6" x14ac:dyDescent="0.25">
      <c r="A12580" t="s">
        <v>263</v>
      </c>
      <c r="B12580" t="s">
        <v>199</v>
      </c>
      <c r="C12580" t="s">
        <v>75</v>
      </c>
      <c r="D12580" s="177">
        <v>44063</v>
      </c>
      <c r="E12580">
        <v>36</v>
      </c>
      <c r="F12580" s="38">
        <f t="shared" si="196"/>
        <v>44063</v>
      </c>
    </row>
    <row r="12581" spans="1:6" x14ac:dyDescent="0.25">
      <c r="A12581" t="s">
        <v>25</v>
      </c>
      <c r="B12581" t="s">
        <v>54</v>
      </c>
      <c r="C12581" t="s">
        <v>55</v>
      </c>
      <c r="D12581" s="177">
        <v>44063</v>
      </c>
      <c r="E12581">
        <v>184</v>
      </c>
      <c r="F12581" s="38">
        <f t="shared" si="196"/>
        <v>44063</v>
      </c>
    </row>
    <row r="12582" spans="1:6" x14ac:dyDescent="0.25">
      <c r="A12582" t="s">
        <v>370</v>
      </c>
      <c r="B12582" t="s">
        <v>371</v>
      </c>
      <c r="D12582" s="177">
        <v>44063</v>
      </c>
      <c r="E12582">
        <v>7</v>
      </c>
      <c r="F12582" s="38">
        <f t="shared" si="196"/>
        <v>44063</v>
      </c>
    </row>
    <row r="12583" spans="1:6" x14ac:dyDescent="0.25">
      <c r="A12583" t="s">
        <v>25</v>
      </c>
      <c r="B12583" t="s">
        <v>25</v>
      </c>
      <c r="C12583" t="s">
        <v>41</v>
      </c>
      <c r="D12583" s="177">
        <v>44063</v>
      </c>
      <c r="E12583">
        <v>34</v>
      </c>
      <c r="F12583" s="38">
        <f t="shared" si="196"/>
        <v>44063</v>
      </c>
    </row>
    <row r="12584" spans="1:6" x14ac:dyDescent="0.25">
      <c r="A12584" t="s">
        <v>25</v>
      </c>
      <c r="B12584" t="s">
        <v>25</v>
      </c>
      <c r="C12584" t="s">
        <v>38</v>
      </c>
      <c r="D12584" s="177">
        <v>44063</v>
      </c>
      <c r="E12584">
        <v>38</v>
      </c>
      <c r="F12584" s="38">
        <f t="shared" si="196"/>
        <v>44063</v>
      </c>
    </row>
    <row r="12585" spans="1:6" x14ac:dyDescent="0.25">
      <c r="A12585" t="s">
        <v>57</v>
      </c>
      <c r="B12585" t="s">
        <v>57</v>
      </c>
      <c r="C12585" t="s">
        <v>130</v>
      </c>
      <c r="D12585" s="177">
        <v>44063</v>
      </c>
      <c r="E12585">
        <v>30</v>
      </c>
      <c r="F12585" s="38">
        <f t="shared" si="196"/>
        <v>44063</v>
      </c>
    </row>
    <row r="12586" spans="1:6" x14ac:dyDescent="0.25">
      <c r="A12586" t="s">
        <v>71</v>
      </c>
      <c r="B12586" t="s">
        <v>71</v>
      </c>
      <c r="C12586" t="s">
        <v>72</v>
      </c>
      <c r="D12586" s="177">
        <v>44063</v>
      </c>
      <c r="E12586">
        <v>75</v>
      </c>
      <c r="F12586" s="38">
        <f t="shared" si="196"/>
        <v>44063</v>
      </c>
    </row>
    <row r="12587" spans="1:6" x14ac:dyDescent="0.25">
      <c r="A12587" t="s">
        <v>264</v>
      </c>
      <c r="B12587" t="s">
        <v>83</v>
      </c>
      <c r="C12587" t="s">
        <v>80</v>
      </c>
      <c r="D12587" s="177">
        <v>44063</v>
      </c>
      <c r="E12587">
        <v>23</v>
      </c>
      <c r="F12587" s="38">
        <f t="shared" si="196"/>
        <v>44063</v>
      </c>
    </row>
    <row r="12588" spans="1:6" x14ac:dyDescent="0.25">
      <c r="A12588" t="s">
        <v>264</v>
      </c>
      <c r="B12588" t="s">
        <v>83</v>
      </c>
      <c r="C12588" t="s">
        <v>90</v>
      </c>
      <c r="D12588" s="177">
        <v>44063</v>
      </c>
      <c r="E12588">
        <v>77</v>
      </c>
      <c r="F12588" s="38">
        <f t="shared" si="196"/>
        <v>44063</v>
      </c>
    </row>
    <row r="12589" spans="1:6" x14ac:dyDescent="0.25">
      <c r="A12589" t="s">
        <v>264</v>
      </c>
      <c r="B12589" t="s">
        <v>83</v>
      </c>
      <c r="C12589" t="s">
        <v>86</v>
      </c>
      <c r="D12589" s="177">
        <v>44063</v>
      </c>
      <c r="E12589">
        <v>18</v>
      </c>
      <c r="F12589" s="38">
        <f t="shared" si="196"/>
        <v>44063</v>
      </c>
    </row>
    <row r="12590" spans="1:6" x14ac:dyDescent="0.25">
      <c r="A12590" t="s">
        <v>264</v>
      </c>
      <c r="B12590" t="s">
        <v>83</v>
      </c>
      <c r="C12590" t="s">
        <v>181</v>
      </c>
      <c r="D12590" s="177">
        <v>44063</v>
      </c>
      <c r="E12590">
        <v>19</v>
      </c>
      <c r="F12590" s="38">
        <f t="shared" si="196"/>
        <v>44063</v>
      </c>
    </row>
    <row r="12591" spans="1:6" x14ac:dyDescent="0.25">
      <c r="A12591" t="s">
        <v>91</v>
      </c>
      <c r="B12591" t="s">
        <v>91</v>
      </c>
      <c r="C12591" t="s">
        <v>99</v>
      </c>
      <c r="D12591" s="177">
        <v>44062</v>
      </c>
      <c r="E12591">
        <v>3</v>
      </c>
      <c r="F12591" s="38">
        <f t="shared" si="196"/>
        <v>44062</v>
      </c>
    </row>
    <row r="12592" spans="1:6" x14ac:dyDescent="0.25">
      <c r="A12592" t="s">
        <v>91</v>
      </c>
      <c r="B12592" t="s">
        <v>91</v>
      </c>
      <c r="C12592" t="s">
        <v>101</v>
      </c>
      <c r="D12592" s="177">
        <v>44062</v>
      </c>
      <c r="E12592">
        <v>49</v>
      </c>
      <c r="F12592" s="38">
        <f t="shared" si="196"/>
        <v>44062</v>
      </c>
    </row>
    <row r="12593" spans="1:6" x14ac:dyDescent="0.25">
      <c r="A12593" t="s">
        <v>57</v>
      </c>
      <c r="B12593" t="s">
        <v>57</v>
      </c>
      <c r="C12593" t="s">
        <v>63</v>
      </c>
      <c r="D12593" s="177">
        <v>44062</v>
      </c>
      <c r="E12593">
        <v>32</v>
      </c>
      <c r="F12593" s="38">
        <f t="shared" si="196"/>
        <v>44062</v>
      </c>
    </row>
    <row r="12594" spans="1:6" x14ac:dyDescent="0.25">
      <c r="A12594" t="s">
        <v>57</v>
      </c>
      <c r="B12594" t="s">
        <v>57</v>
      </c>
      <c r="C12594" t="s">
        <v>62</v>
      </c>
      <c r="D12594" s="177">
        <v>44062</v>
      </c>
      <c r="E12594">
        <v>16</v>
      </c>
      <c r="F12594" s="38">
        <f t="shared" si="196"/>
        <v>44062</v>
      </c>
    </row>
    <row r="12595" spans="1:6" x14ac:dyDescent="0.25">
      <c r="A12595" t="s">
        <v>263</v>
      </c>
      <c r="B12595" t="s">
        <v>199</v>
      </c>
      <c r="C12595" t="s">
        <v>75</v>
      </c>
      <c r="D12595" s="177">
        <v>44062</v>
      </c>
      <c r="E12595">
        <v>39</v>
      </c>
      <c r="F12595" s="38">
        <f t="shared" si="196"/>
        <v>44062</v>
      </c>
    </row>
    <row r="12596" spans="1:6" x14ac:dyDescent="0.25">
      <c r="A12596" t="s">
        <v>25</v>
      </c>
      <c r="B12596" t="s">
        <v>54</v>
      </c>
      <c r="C12596" t="s">
        <v>56</v>
      </c>
      <c r="D12596" s="177">
        <v>44062</v>
      </c>
      <c r="E12596">
        <v>141</v>
      </c>
      <c r="F12596" s="38">
        <f t="shared" si="196"/>
        <v>44062</v>
      </c>
    </row>
    <row r="12597" spans="1:6" x14ac:dyDescent="0.25">
      <c r="A12597" t="s">
        <v>25</v>
      </c>
      <c r="B12597" t="s">
        <v>25</v>
      </c>
      <c r="C12597" t="s">
        <v>37</v>
      </c>
      <c r="D12597" s="177">
        <v>44062</v>
      </c>
      <c r="E12597">
        <v>98</v>
      </c>
      <c r="F12597" s="38">
        <f t="shared" si="196"/>
        <v>44062</v>
      </c>
    </row>
    <row r="12598" spans="1:6" x14ac:dyDescent="0.25">
      <c r="A12598" t="s">
        <v>25</v>
      </c>
      <c r="B12598" t="s">
        <v>25</v>
      </c>
      <c r="C12598" t="s">
        <v>42</v>
      </c>
      <c r="D12598" s="177">
        <v>44062</v>
      </c>
      <c r="E12598">
        <v>23</v>
      </c>
      <c r="F12598" s="38">
        <f t="shared" si="196"/>
        <v>44062</v>
      </c>
    </row>
    <row r="12599" spans="1:6" x14ac:dyDescent="0.25">
      <c r="A12599" t="s">
        <v>25</v>
      </c>
      <c r="B12599" t="s">
        <v>25</v>
      </c>
      <c r="C12599" t="s">
        <v>39</v>
      </c>
      <c r="D12599" s="177">
        <v>44062</v>
      </c>
      <c r="E12599">
        <v>76</v>
      </c>
      <c r="F12599" s="38">
        <f t="shared" si="196"/>
        <v>44062</v>
      </c>
    </row>
    <row r="12600" spans="1:6" x14ac:dyDescent="0.25">
      <c r="A12600" t="s">
        <v>25</v>
      </c>
      <c r="B12600" t="s">
        <v>25</v>
      </c>
      <c r="C12600" t="s">
        <v>47</v>
      </c>
      <c r="D12600" s="177">
        <v>44062</v>
      </c>
      <c r="E12600">
        <v>76</v>
      </c>
      <c r="F12600" s="38">
        <f t="shared" si="196"/>
        <v>44062</v>
      </c>
    </row>
    <row r="12601" spans="1:6" x14ac:dyDescent="0.25">
      <c r="A12601" t="s">
        <v>25</v>
      </c>
      <c r="B12601" t="s">
        <v>25</v>
      </c>
      <c r="C12601" t="s">
        <v>48</v>
      </c>
      <c r="D12601" s="177">
        <v>44062</v>
      </c>
      <c r="E12601">
        <v>25</v>
      </c>
      <c r="F12601" s="38">
        <f t="shared" si="196"/>
        <v>44062</v>
      </c>
    </row>
    <row r="12602" spans="1:6" x14ac:dyDescent="0.25">
      <c r="A12602" t="s">
        <v>25</v>
      </c>
      <c r="B12602" t="s">
        <v>29</v>
      </c>
      <c r="C12602" t="s">
        <v>30</v>
      </c>
      <c r="D12602" s="177">
        <v>44062</v>
      </c>
      <c r="E12602">
        <v>103</v>
      </c>
      <c r="F12602" s="38">
        <f t="shared" si="196"/>
        <v>44062</v>
      </c>
    </row>
    <row r="12603" spans="1:6" x14ac:dyDescent="0.25">
      <c r="A12603" t="s">
        <v>18</v>
      </c>
      <c r="B12603" t="s">
        <v>18</v>
      </c>
      <c r="C12603" t="s">
        <v>24</v>
      </c>
      <c r="D12603" s="177">
        <v>44062</v>
      </c>
      <c r="E12603">
        <v>56</v>
      </c>
      <c r="F12603" s="38">
        <f t="shared" si="196"/>
        <v>44062</v>
      </c>
    </row>
    <row r="12604" spans="1:6" x14ac:dyDescent="0.25">
      <c r="A12604" t="s">
        <v>25</v>
      </c>
      <c r="B12604" t="s">
        <v>26</v>
      </c>
      <c r="C12604" t="s">
        <v>27</v>
      </c>
      <c r="D12604" s="177">
        <v>44062</v>
      </c>
      <c r="E12604">
        <v>38</v>
      </c>
      <c r="F12604" s="38">
        <f t="shared" si="196"/>
        <v>44062</v>
      </c>
    </row>
    <row r="12605" spans="1:6" x14ac:dyDescent="0.25">
      <c r="A12605" t="s">
        <v>57</v>
      </c>
      <c r="B12605" t="s">
        <v>57</v>
      </c>
      <c r="C12605" t="s">
        <v>130</v>
      </c>
      <c r="D12605" s="177">
        <v>44062</v>
      </c>
      <c r="E12605">
        <v>19</v>
      </c>
      <c r="F12605" s="38">
        <f t="shared" si="196"/>
        <v>44062</v>
      </c>
    </row>
    <row r="12606" spans="1:6" x14ac:dyDescent="0.25">
      <c r="A12606" t="s">
        <v>263</v>
      </c>
      <c r="B12606" t="s">
        <v>199</v>
      </c>
      <c r="C12606" t="s">
        <v>77</v>
      </c>
      <c r="D12606" s="177">
        <v>44062</v>
      </c>
      <c r="E12606">
        <v>70</v>
      </c>
      <c r="F12606" s="38">
        <f t="shared" si="196"/>
        <v>44062</v>
      </c>
    </row>
    <row r="12607" spans="1:6" x14ac:dyDescent="0.25">
      <c r="A12607" t="s">
        <v>71</v>
      </c>
      <c r="B12607" t="s">
        <v>71</v>
      </c>
      <c r="C12607" t="s">
        <v>72</v>
      </c>
      <c r="D12607" s="177">
        <v>44062</v>
      </c>
      <c r="E12607">
        <v>85</v>
      </c>
      <c r="F12607" s="38">
        <f t="shared" si="196"/>
        <v>44062</v>
      </c>
    </row>
    <row r="12608" spans="1:6" x14ac:dyDescent="0.25">
      <c r="A12608" t="s">
        <v>91</v>
      </c>
      <c r="B12608" t="s">
        <v>91</v>
      </c>
      <c r="C12608" t="s">
        <v>96</v>
      </c>
      <c r="D12608" s="177">
        <v>44062</v>
      </c>
      <c r="E12608">
        <v>42</v>
      </c>
      <c r="F12608" s="38">
        <f t="shared" si="196"/>
        <v>44062</v>
      </c>
    </row>
    <row r="12609" spans="1:6" x14ac:dyDescent="0.25">
      <c r="A12609" t="s">
        <v>264</v>
      </c>
      <c r="B12609" t="s">
        <v>83</v>
      </c>
      <c r="C12609" t="s">
        <v>181</v>
      </c>
      <c r="D12609" s="177">
        <v>44062</v>
      </c>
      <c r="E12609">
        <v>47</v>
      </c>
      <c r="F12609" s="38">
        <f t="shared" si="196"/>
        <v>44062</v>
      </c>
    </row>
    <row r="12610" spans="1:6" x14ac:dyDescent="0.25">
      <c r="A12610" t="s">
        <v>25</v>
      </c>
      <c r="B12610" t="s">
        <v>25</v>
      </c>
      <c r="C12610" t="s">
        <v>41</v>
      </c>
      <c r="D12610" s="177">
        <v>44062</v>
      </c>
      <c r="E12610">
        <v>51</v>
      </c>
      <c r="F12610" s="38">
        <f t="shared" si="196"/>
        <v>44062</v>
      </c>
    </row>
    <row r="12611" spans="1:6" x14ac:dyDescent="0.25">
      <c r="A12611" t="s">
        <v>25</v>
      </c>
      <c r="B12611" t="s">
        <v>25</v>
      </c>
      <c r="C12611" t="s">
        <v>45</v>
      </c>
      <c r="D12611" s="177">
        <v>44062</v>
      </c>
      <c r="E12611">
        <v>114</v>
      </c>
      <c r="F12611" s="38">
        <f t="shared" ref="F12611:F12674" si="197">D12611</f>
        <v>44062</v>
      </c>
    </row>
    <row r="12612" spans="1:6" x14ac:dyDescent="0.25">
      <c r="A12612" t="s">
        <v>25</v>
      </c>
      <c r="B12612" t="s">
        <v>25</v>
      </c>
      <c r="C12612" t="s">
        <v>44</v>
      </c>
      <c r="D12612" s="177">
        <v>44062</v>
      </c>
      <c r="E12612">
        <v>21</v>
      </c>
      <c r="F12612" s="38">
        <f t="shared" si="197"/>
        <v>44062</v>
      </c>
    </row>
    <row r="12613" spans="1:6" x14ac:dyDescent="0.25">
      <c r="A12613" t="s">
        <v>264</v>
      </c>
      <c r="B12613" t="s">
        <v>81</v>
      </c>
      <c r="C12613" t="s">
        <v>82</v>
      </c>
      <c r="D12613" s="177">
        <v>44062</v>
      </c>
      <c r="E12613">
        <v>14</v>
      </c>
      <c r="F12613" s="38">
        <f t="shared" si="197"/>
        <v>44062</v>
      </c>
    </row>
    <row r="12614" spans="1:6" x14ac:dyDescent="0.25">
      <c r="A12614" t="s">
        <v>91</v>
      </c>
      <c r="B12614" t="s">
        <v>91</v>
      </c>
      <c r="C12614" t="s">
        <v>95</v>
      </c>
      <c r="D12614" s="177">
        <v>44062</v>
      </c>
      <c r="E12614">
        <v>6</v>
      </c>
      <c r="F12614" s="38">
        <f t="shared" si="197"/>
        <v>44062</v>
      </c>
    </row>
    <row r="12615" spans="1:6" x14ac:dyDescent="0.25">
      <c r="A12615" t="s">
        <v>264</v>
      </c>
      <c r="B12615" t="s">
        <v>83</v>
      </c>
      <c r="C12615" t="s">
        <v>90</v>
      </c>
      <c r="D12615" s="177">
        <v>44062</v>
      </c>
      <c r="E12615">
        <v>48</v>
      </c>
      <c r="F12615" s="38">
        <f t="shared" si="197"/>
        <v>44062</v>
      </c>
    </row>
    <row r="12616" spans="1:6" x14ac:dyDescent="0.25">
      <c r="A12616" t="s">
        <v>25</v>
      </c>
      <c r="B12616" t="s">
        <v>54</v>
      </c>
      <c r="C12616" t="s">
        <v>55</v>
      </c>
      <c r="D12616" s="177">
        <v>44062</v>
      </c>
      <c r="E12616">
        <v>147</v>
      </c>
      <c r="F12616" s="38">
        <f t="shared" si="197"/>
        <v>44062</v>
      </c>
    </row>
    <row r="12617" spans="1:6" x14ac:dyDescent="0.25">
      <c r="A12617" t="s">
        <v>25</v>
      </c>
      <c r="B12617" t="s">
        <v>25</v>
      </c>
      <c r="C12617" t="s">
        <v>53</v>
      </c>
      <c r="D12617" s="177">
        <v>44062</v>
      </c>
      <c r="E12617">
        <v>39</v>
      </c>
      <c r="F12617" s="38">
        <f t="shared" si="197"/>
        <v>44062</v>
      </c>
    </row>
    <row r="12618" spans="1:6" x14ac:dyDescent="0.25">
      <c r="A12618" t="s">
        <v>25</v>
      </c>
      <c r="B12618" t="s">
        <v>25</v>
      </c>
      <c r="C12618" t="s">
        <v>32</v>
      </c>
      <c r="D12618" s="177">
        <v>44062</v>
      </c>
      <c r="E12618">
        <v>59</v>
      </c>
      <c r="F12618" s="38">
        <f t="shared" si="197"/>
        <v>44062</v>
      </c>
    </row>
    <row r="12619" spans="1:6" x14ac:dyDescent="0.25">
      <c r="A12619" t="s">
        <v>18</v>
      </c>
      <c r="B12619" t="s">
        <v>18</v>
      </c>
      <c r="C12619" t="s">
        <v>23</v>
      </c>
      <c r="D12619" s="177">
        <v>44062</v>
      </c>
      <c r="E12619">
        <v>3</v>
      </c>
      <c r="F12619" s="38">
        <f t="shared" si="197"/>
        <v>44062</v>
      </c>
    </row>
    <row r="12620" spans="1:6" x14ac:dyDescent="0.25">
      <c r="A12620" t="s">
        <v>18</v>
      </c>
      <c r="B12620" t="s">
        <v>19</v>
      </c>
      <c r="C12620" t="s">
        <v>20</v>
      </c>
      <c r="D12620" s="177">
        <v>44062</v>
      </c>
      <c r="E12620">
        <v>49</v>
      </c>
      <c r="F12620" s="38">
        <f t="shared" si="197"/>
        <v>44062</v>
      </c>
    </row>
    <row r="12621" spans="1:6" x14ac:dyDescent="0.25">
      <c r="A12621" t="s">
        <v>25</v>
      </c>
      <c r="B12621" t="s">
        <v>25</v>
      </c>
      <c r="C12621" t="s">
        <v>46</v>
      </c>
      <c r="D12621" s="177">
        <v>44062</v>
      </c>
      <c r="E12621">
        <v>29</v>
      </c>
      <c r="F12621" s="38">
        <f t="shared" si="197"/>
        <v>44062</v>
      </c>
    </row>
    <row r="12622" spans="1:6" x14ac:dyDescent="0.25">
      <c r="A12622" t="s">
        <v>370</v>
      </c>
      <c r="B12622" t="s">
        <v>371</v>
      </c>
      <c r="D12622" s="177">
        <v>44062</v>
      </c>
      <c r="E12622">
        <v>1</v>
      </c>
      <c r="F12622" s="38">
        <f t="shared" si="197"/>
        <v>44062</v>
      </c>
    </row>
    <row r="12623" spans="1:6" x14ac:dyDescent="0.25">
      <c r="A12623" t="s">
        <v>25</v>
      </c>
      <c r="B12623" t="s">
        <v>25</v>
      </c>
      <c r="C12623" t="s">
        <v>31</v>
      </c>
      <c r="D12623" s="177">
        <v>44062</v>
      </c>
      <c r="E12623">
        <v>93</v>
      </c>
      <c r="F12623" s="38">
        <f t="shared" si="197"/>
        <v>44062</v>
      </c>
    </row>
    <row r="12624" spans="1:6" x14ac:dyDescent="0.25">
      <c r="A12624" t="s">
        <v>25</v>
      </c>
      <c r="B12624" t="s">
        <v>26</v>
      </c>
      <c r="C12624" t="s">
        <v>28</v>
      </c>
      <c r="D12624" s="177">
        <v>44062</v>
      </c>
      <c r="E12624">
        <v>38</v>
      </c>
      <c r="F12624" s="38">
        <f t="shared" si="197"/>
        <v>44062</v>
      </c>
    </row>
    <row r="12625" spans="1:6" x14ac:dyDescent="0.25">
      <c r="A12625" t="s">
        <v>25</v>
      </c>
      <c r="B12625" t="s">
        <v>25</v>
      </c>
      <c r="C12625" t="s">
        <v>43</v>
      </c>
      <c r="D12625" s="177">
        <v>44062</v>
      </c>
      <c r="E12625">
        <v>24</v>
      </c>
      <c r="F12625" s="38">
        <f t="shared" si="197"/>
        <v>44062</v>
      </c>
    </row>
    <row r="12626" spans="1:6" x14ac:dyDescent="0.25">
      <c r="A12626" t="s">
        <v>25</v>
      </c>
      <c r="B12626" t="s">
        <v>25</v>
      </c>
      <c r="C12626" t="s">
        <v>49</v>
      </c>
      <c r="D12626" s="177">
        <v>44062</v>
      </c>
      <c r="E12626">
        <v>44</v>
      </c>
      <c r="F12626" s="38">
        <f t="shared" si="197"/>
        <v>44062</v>
      </c>
    </row>
    <row r="12627" spans="1:6" x14ac:dyDescent="0.25">
      <c r="A12627" t="s">
        <v>264</v>
      </c>
      <c r="B12627" t="s">
        <v>83</v>
      </c>
      <c r="C12627" t="s">
        <v>84</v>
      </c>
      <c r="D12627" s="177">
        <v>44062</v>
      </c>
      <c r="E12627">
        <v>156</v>
      </c>
      <c r="F12627" s="38">
        <f t="shared" si="197"/>
        <v>44062</v>
      </c>
    </row>
    <row r="12628" spans="1:6" x14ac:dyDescent="0.25">
      <c r="A12628" t="s">
        <v>264</v>
      </c>
      <c r="B12628" t="s">
        <v>83</v>
      </c>
      <c r="C12628" t="s">
        <v>80</v>
      </c>
      <c r="D12628" s="177">
        <v>44062</v>
      </c>
      <c r="E12628">
        <v>33</v>
      </c>
      <c r="F12628" s="38">
        <f t="shared" si="197"/>
        <v>44062</v>
      </c>
    </row>
    <row r="12629" spans="1:6" x14ac:dyDescent="0.25">
      <c r="A12629" t="s">
        <v>91</v>
      </c>
      <c r="B12629" t="s">
        <v>91</v>
      </c>
      <c r="C12629" t="s">
        <v>100</v>
      </c>
      <c r="D12629" s="177">
        <v>44062</v>
      </c>
      <c r="E12629">
        <v>152</v>
      </c>
      <c r="F12629" s="38">
        <f t="shared" si="197"/>
        <v>44062</v>
      </c>
    </row>
    <row r="12630" spans="1:6" x14ac:dyDescent="0.25">
      <c r="A12630" t="s">
        <v>91</v>
      </c>
      <c r="B12630" t="s">
        <v>91</v>
      </c>
      <c r="C12630" t="s">
        <v>102</v>
      </c>
      <c r="D12630" s="177">
        <v>44062</v>
      </c>
      <c r="E12630">
        <v>1</v>
      </c>
      <c r="F12630" s="38">
        <f t="shared" si="197"/>
        <v>44062</v>
      </c>
    </row>
    <row r="12631" spans="1:6" x14ac:dyDescent="0.25">
      <c r="A12631" t="s">
        <v>91</v>
      </c>
      <c r="B12631" t="s">
        <v>91</v>
      </c>
      <c r="C12631" t="s">
        <v>99</v>
      </c>
      <c r="D12631" s="177">
        <v>44061</v>
      </c>
      <c r="E12631">
        <v>9</v>
      </c>
      <c r="F12631" s="38">
        <f t="shared" si="197"/>
        <v>44061</v>
      </c>
    </row>
    <row r="12632" spans="1:6" x14ac:dyDescent="0.25">
      <c r="A12632" t="s">
        <v>91</v>
      </c>
      <c r="B12632" t="s">
        <v>91</v>
      </c>
      <c r="C12632" t="s">
        <v>101</v>
      </c>
      <c r="D12632" s="177">
        <v>44061</v>
      </c>
      <c r="E12632">
        <v>49</v>
      </c>
      <c r="F12632" s="38">
        <f t="shared" si="197"/>
        <v>44061</v>
      </c>
    </row>
    <row r="12633" spans="1:6" x14ac:dyDescent="0.25">
      <c r="A12633" t="s">
        <v>264</v>
      </c>
      <c r="B12633" t="s">
        <v>83</v>
      </c>
      <c r="C12633" t="s">
        <v>181</v>
      </c>
      <c r="D12633" s="177">
        <v>44061</v>
      </c>
      <c r="E12633">
        <v>63</v>
      </c>
      <c r="F12633" s="38">
        <f t="shared" si="197"/>
        <v>44061</v>
      </c>
    </row>
    <row r="12634" spans="1:6" x14ac:dyDescent="0.25">
      <c r="A12634" t="s">
        <v>25</v>
      </c>
      <c r="B12634" t="s">
        <v>54</v>
      </c>
      <c r="C12634" t="s">
        <v>55</v>
      </c>
      <c r="D12634" s="177">
        <v>44061</v>
      </c>
      <c r="E12634">
        <v>156</v>
      </c>
      <c r="F12634" s="38">
        <f t="shared" si="197"/>
        <v>44061</v>
      </c>
    </row>
    <row r="12635" spans="1:6" x14ac:dyDescent="0.25">
      <c r="A12635" t="s">
        <v>25</v>
      </c>
      <c r="B12635" t="s">
        <v>54</v>
      </c>
      <c r="C12635" t="s">
        <v>56</v>
      </c>
      <c r="D12635" s="177">
        <v>44061</v>
      </c>
      <c r="E12635">
        <v>200</v>
      </c>
      <c r="F12635" s="38">
        <f t="shared" si="197"/>
        <v>44061</v>
      </c>
    </row>
    <row r="12636" spans="1:6" x14ac:dyDescent="0.25">
      <c r="A12636" t="s">
        <v>57</v>
      </c>
      <c r="B12636" t="s">
        <v>57</v>
      </c>
      <c r="C12636" t="s">
        <v>63</v>
      </c>
      <c r="D12636" s="177">
        <v>44061</v>
      </c>
      <c r="E12636">
        <v>31</v>
      </c>
      <c r="F12636" s="38">
        <f t="shared" si="197"/>
        <v>44061</v>
      </c>
    </row>
    <row r="12637" spans="1:6" x14ac:dyDescent="0.25">
      <c r="A12637" t="s">
        <v>71</v>
      </c>
      <c r="B12637" t="s">
        <v>71</v>
      </c>
      <c r="C12637" t="s">
        <v>72</v>
      </c>
      <c r="D12637" s="177">
        <v>44061</v>
      </c>
      <c r="E12637">
        <v>89</v>
      </c>
      <c r="F12637" s="38">
        <f t="shared" si="197"/>
        <v>44061</v>
      </c>
    </row>
    <row r="12638" spans="1:6" x14ac:dyDescent="0.25">
      <c r="A12638" t="s">
        <v>263</v>
      </c>
      <c r="B12638" t="s">
        <v>199</v>
      </c>
      <c r="C12638" t="s">
        <v>77</v>
      </c>
      <c r="D12638" s="177">
        <v>44061</v>
      </c>
      <c r="E12638">
        <v>33</v>
      </c>
      <c r="F12638" s="38">
        <f t="shared" si="197"/>
        <v>44061</v>
      </c>
    </row>
    <row r="12639" spans="1:6" x14ac:dyDescent="0.25">
      <c r="A12639" t="s">
        <v>25</v>
      </c>
      <c r="B12639" t="s">
        <v>25</v>
      </c>
      <c r="C12639" t="s">
        <v>48</v>
      </c>
      <c r="D12639" s="177">
        <v>44061</v>
      </c>
      <c r="E12639">
        <v>11</v>
      </c>
      <c r="F12639" s="38">
        <f t="shared" si="197"/>
        <v>44061</v>
      </c>
    </row>
    <row r="12640" spans="1:6" x14ac:dyDescent="0.25">
      <c r="A12640" t="s">
        <v>25</v>
      </c>
      <c r="B12640" t="s">
        <v>25</v>
      </c>
      <c r="C12640" t="s">
        <v>47</v>
      </c>
      <c r="D12640" s="177">
        <v>44061</v>
      </c>
      <c r="E12640">
        <v>76</v>
      </c>
      <c r="F12640" s="38">
        <f t="shared" si="197"/>
        <v>44061</v>
      </c>
    </row>
    <row r="12641" spans="1:6" x14ac:dyDescent="0.25">
      <c r="A12641" t="s">
        <v>25</v>
      </c>
      <c r="B12641" t="s">
        <v>25</v>
      </c>
      <c r="C12641" t="s">
        <v>42</v>
      </c>
      <c r="D12641" s="177">
        <v>44061</v>
      </c>
      <c r="E12641">
        <v>21</v>
      </c>
      <c r="F12641" s="38">
        <f t="shared" si="197"/>
        <v>44061</v>
      </c>
    </row>
    <row r="12642" spans="1:6" x14ac:dyDescent="0.25">
      <c r="A12642" t="s">
        <v>25</v>
      </c>
      <c r="B12642" t="s">
        <v>25</v>
      </c>
      <c r="C12642" t="s">
        <v>39</v>
      </c>
      <c r="D12642" s="177">
        <v>44061</v>
      </c>
      <c r="E12642">
        <v>78</v>
      </c>
      <c r="F12642" s="38">
        <f t="shared" si="197"/>
        <v>44061</v>
      </c>
    </row>
    <row r="12643" spans="1:6" x14ac:dyDescent="0.25">
      <c r="A12643" t="s">
        <v>18</v>
      </c>
      <c r="B12643" t="s">
        <v>18</v>
      </c>
      <c r="C12643" t="s">
        <v>24</v>
      </c>
      <c r="D12643" s="177">
        <v>44061</v>
      </c>
      <c r="E12643">
        <v>55</v>
      </c>
      <c r="F12643" s="38">
        <f t="shared" si="197"/>
        <v>44061</v>
      </c>
    </row>
    <row r="12644" spans="1:6" x14ac:dyDescent="0.25">
      <c r="A12644" t="s">
        <v>18</v>
      </c>
      <c r="B12644" t="s">
        <v>18</v>
      </c>
      <c r="C12644" t="s">
        <v>23</v>
      </c>
      <c r="D12644" s="177">
        <v>44061</v>
      </c>
      <c r="E12644">
        <v>26</v>
      </c>
      <c r="F12644" s="38">
        <f t="shared" si="197"/>
        <v>44061</v>
      </c>
    </row>
    <row r="12645" spans="1:6" x14ac:dyDescent="0.25">
      <c r="A12645" t="s">
        <v>25</v>
      </c>
      <c r="B12645" t="s">
        <v>25</v>
      </c>
      <c r="C12645" t="s">
        <v>45</v>
      </c>
      <c r="D12645" s="177">
        <v>44061</v>
      </c>
      <c r="E12645">
        <v>90</v>
      </c>
      <c r="F12645" s="38">
        <f t="shared" si="197"/>
        <v>44061</v>
      </c>
    </row>
    <row r="12646" spans="1:6" x14ac:dyDescent="0.25">
      <c r="A12646" t="s">
        <v>25</v>
      </c>
      <c r="B12646" t="s">
        <v>25</v>
      </c>
      <c r="C12646" t="s">
        <v>41</v>
      </c>
      <c r="D12646" s="177">
        <v>44061</v>
      </c>
      <c r="E12646">
        <v>32</v>
      </c>
      <c r="F12646" s="38">
        <f t="shared" si="197"/>
        <v>44061</v>
      </c>
    </row>
    <row r="12647" spans="1:6" x14ac:dyDescent="0.25">
      <c r="A12647" t="s">
        <v>25</v>
      </c>
      <c r="B12647" t="s">
        <v>25</v>
      </c>
      <c r="C12647" t="s">
        <v>38</v>
      </c>
      <c r="D12647" s="177">
        <v>44061</v>
      </c>
      <c r="E12647">
        <v>24</v>
      </c>
      <c r="F12647" s="38">
        <f t="shared" si="197"/>
        <v>44061</v>
      </c>
    </row>
    <row r="12648" spans="1:6" x14ac:dyDescent="0.25">
      <c r="A12648" t="s">
        <v>25</v>
      </c>
      <c r="B12648" t="s">
        <v>25</v>
      </c>
      <c r="C12648" t="s">
        <v>36</v>
      </c>
      <c r="D12648" s="177">
        <v>44061</v>
      </c>
      <c r="E12648">
        <v>20</v>
      </c>
      <c r="F12648" s="38">
        <f t="shared" si="197"/>
        <v>44061</v>
      </c>
    </row>
    <row r="12649" spans="1:6" x14ac:dyDescent="0.25">
      <c r="A12649" t="s">
        <v>57</v>
      </c>
      <c r="B12649" t="s">
        <v>57</v>
      </c>
      <c r="C12649" t="s">
        <v>446</v>
      </c>
      <c r="D12649" s="177">
        <v>44061</v>
      </c>
      <c r="E12649">
        <v>15</v>
      </c>
      <c r="F12649" s="38">
        <f t="shared" si="197"/>
        <v>44061</v>
      </c>
    </row>
    <row r="12650" spans="1:6" x14ac:dyDescent="0.25">
      <c r="A12650" t="s">
        <v>57</v>
      </c>
      <c r="B12650" t="s">
        <v>57</v>
      </c>
      <c r="C12650" t="s">
        <v>183</v>
      </c>
      <c r="D12650" s="177">
        <v>44061</v>
      </c>
      <c r="E12650">
        <v>26</v>
      </c>
      <c r="F12650" s="38">
        <f t="shared" si="197"/>
        <v>44061</v>
      </c>
    </row>
    <row r="12651" spans="1:6" x14ac:dyDescent="0.25">
      <c r="A12651" t="s">
        <v>57</v>
      </c>
      <c r="B12651" t="s">
        <v>57</v>
      </c>
      <c r="C12651" t="s">
        <v>130</v>
      </c>
      <c r="D12651" s="177">
        <v>44061</v>
      </c>
      <c r="E12651">
        <v>35</v>
      </c>
      <c r="F12651" s="38">
        <f t="shared" si="197"/>
        <v>44061</v>
      </c>
    </row>
    <row r="12652" spans="1:6" x14ac:dyDescent="0.25">
      <c r="A12652" t="s">
        <v>263</v>
      </c>
      <c r="B12652" t="s">
        <v>199</v>
      </c>
      <c r="C12652" t="s">
        <v>75</v>
      </c>
      <c r="D12652" s="177">
        <v>44061</v>
      </c>
      <c r="E12652">
        <v>40</v>
      </c>
      <c r="F12652" s="38">
        <f t="shared" si="197"/>
        <v>44061</v>
      </c>
    </row>
    <row r="12653" spans="1:6" x14ac:dyDescent="0.25">
      <c r="A12653" t="s">
        <v>264</v>
      </c>
      <c r="B12653" t="s">
        <v>83</v>
      </c>
      <c r="C12653" t="s">
        <v>80</v>
      </c>
      <c r="D12653" s="177">
        <v>44061</v>
      </c>
      <c r="E12653">
        <v>30</v>
      </c>
      <c r="F12653" s="38">
        <f t="shared" si="197"/>
        <v>44061</v>
      </c>
    </row>
    <row r="12654" spans="1:6" x14ac:dyDescent="0.25">
      <c r="A12654" t="s">
        <v>25</v>
      </c>
      <c r="B12654" t="s">
        <v>25</v>
      </c>
      <c r="C12654" t="s">
        <v>43</v>
      </c>
      <c r="D12654" s="177">
        <v>44061</v>
      </c>
      <c r="E12654">
        <v>39</v>
      </c>
      <c r="F12654" s="38">
        <f t="shared" si="197"/>
        <v>44061</v>
      </c>
    </row>
    <row r="12655" spans="1:6" x14ac:dyDescent="0.25">
      <c r="A12655" t="s">
        <v>25</v>
      </c>
      <c r="B12655" t="s">
        <v>25</v>
      </c>
      <c r="C12655" t="s">
        <v>49</v>
      </c>
      <c r="D12655" s="177">
        <v>44061</v>
      </c>
      <c r="E12655">
        <v>96</v>
      </c>
      <c r="F12655" s="38">
        <f t="shared" si="197"/>
        <v>44061</v>
      </c>
    </row>
    <row r="12656" spans="1:6" x14ac:dyDescent="0.25">
      <c r="A12656" t="s">
        <v>25</v>
      </c>
      <c r="B12656" t="s">
        <v>25</v>
      </c>
      <c r="C12656" t="s">
        <v>34</v>
      </c>
      <c r="D12656" s="177">
        <v>44061</v>
      </c>
      <c r="E12656">
        <v>32</v>
      </c>
      <c r="F12656" s="38">
        <f t="shared" si="197"/>
        <v>44061</v>
      </c>
    </row>
    <row r="12657" spans="1:6" x14ac:dyDescent="0.25">
      <c r="A12657" t="s">
        <v>25</v>
      </c>
      <c r="B12657" t="s">
        <v>25</v>
      </c>
      <c r="C12657" t="s">
        <v>37</v>
      </c>
      <c r="D12657" s="177">
        <v>44061</v>
      </c>
      <c r="E12657">
        <v>29</v>
      </c>
      <c r="F12657" s="38">
        <f t="shared" si="197"/>
        <v>44061</v>
      </c>
    </row>
    <row r="12658" spans="1:6" x14ac:dyDescent="0.25">
      <c r="A12658" t="s">
        <v>25</v>
      </c>
      <c r="B12658" t="s">
        <v>26</v>
      </c>
      <c r="C12658" t="s">
        <v>27</v>
      </c>
      <c r="D12658" s="177">
        <v>44061</v>
      </c>
      <c r="E12658">
        <v>33</v>
      </c>
      <c r="F12658" s="38">
        <f t="shared" si="197"/>
        <v>44061</v>
      </c>
    </row>
    <row r="12659" spans="1:6" x14ac:dyDescent="0.25">
      <c r="A12659" t="s">
        <v>25</v>
      </c>
      <c r="B12659" t="s">
        <v>25</v>
      </c>
      <c r="C12659" t="s">
        <v>31</v>
      </c>
      <c r="D12659" s="177">
        <v>44061</v>
      </c>
      <c r="E12659">
        <v>42</v>
      </c>
      <c r="F12659" s="38">
        <f t="shared" si="197"/>
        <v>44061</v>
      </c>
    </row>
    <row r="12660" spans="1:6" x14ac:dyDescent="0.25">
      <c r="A12660" t="s">
        <v>25</v>
      </c>
      <c r="B12660" t="s">
        <v>29</v>
      </c>
      <c r="C12660" t="s">
        <v>30</v>
      </c>
      <c r="D12660" s="177">
        <v>44061</v>
      </c>
      <c r="E12660">
        <v>103</v>
      </c>
      <c r="F12660" s="38">
        <f t="shared" si="197"/>
        <v>44061</v>
      </c>
    </row>
    <row r="12661" spans="1:6" x14ac:dyDescent="0.25">
      <c r="A12661" t="s">
        <v>264</v>
      </c>
      <c r="B12661" t="s">
        <v>81</v>
      </c>
      <c r="C12661" t="s">
        <v>82</v>
      </c>
      <c r="D12661" s="177">
        <v>44061</v>
      </c>
      <c r="E12661">
        <v>34</v>
      </c>
      <c r="F12661" s="38">
        <f t="shared" si="197"/>
        <v>44061</v>
      </c>
    </row>
    <row r="12662" spans="1:6" x14ac:dyDescent="0.25">
      <c r="A12662" t="s">
        <v>91</v>
      </c>
      <c r="B12662" t="s">
        <v>91</v>
      </c>
      <c r="C12662" t="s">
        <v>92</v>
      </c>
      <c r="D12662" s="177">
        <v>44061</v>
      </c>
      <c r="E12662">
        <v>12</v>
      </c>
      <c r="F12662" s="38">
        <f t="shared" si="197"/>
        <v>44061</v>
      </c>
    </row>
    <row r="12663" spans="1:6" x14ac:dyDescent="0.25">
      <c r="A12663" t="s">
        <v>264</v>
      </c>
      <c r="B12663" t="s">
        <v>83</v>
      </c>
      <c r="C12663" t="s">
        <v>90</v>
      </c>
      <c r="D12663" s="177">
        <v>44061</v>
      </c>
      <c r="E12663">
        <v>69</v>
      </c>
      <c r="F12663" s="38">
        <f t="shared" si="197"/>
        <v>44061</v>
      </c>
    </row>
    <row r="12664" spans="1:6" x14ac:dyDescent="0.25">
      <c r="A12664" t="s">
        <v>91</v>
      </c>
      <c r="B12664" t="s">
        <v>91</v>
      </c>
      <c r="C12664" t="s">
        <v>97</v>
      </c>
      <c r="D12664" s="177">
        <v>44061</v>
      </c>
      <c r="E12664">
        <v>2</v>
      </c>
      <c r="F12664" s="38">
        <f t="shared" si="197"/>
        <v>44061</v>
      </c>
    </row>
    <row r="12665" spans="1:6" x14ac:dyDescent="0.25">
      <c r="A12665" t="s">
        <v>91</v>
      </c>
      <c r="B12665" t="s">
        <v>91</v>
      </c>
      <c r="C12665" t="s">
        <v>98</v>
      </c>
      <c r="D12665" s="177">
        <v>44061</v>
      </c>
      <c r="E12665">
        <v>33</v>
      </c>
      <c r="F12665" s="38">
        <f t="shared" si="197"/>
        <v>44061</v>
      </c>
    </row>
    <row r="12666" spans="1:6" x14ac:dyDescent="0.25">
      <c r="A12666" t="s">
        <v>91</v>
      </c>
      <c r="B12666" t="s">
        <v>91</v>
      </c>
      <c r="C12666" t="s">
        <v>102</v>
      </c>
      <c r="D12666" s="177">
        <v>44061</v>
      </c>
      <c r="E12666">
        <v>1</v>
      </c>
      <c r="F12666" s="38">
        <f t="shared" si="197"/>
        <v>44061</v>
      </c>
    </row>
    <row r="12667" spans="1:6" x14ac:dyDescent="0.25">
      <c r="A12667" t="s">
        <v>25</v>
      </c>
      <c r="B12667" t="s">
        <v>25</v>
      </c>
      <c r="C12667" t="s">
        <v>32</v>
      </c>
      <c r="D12667" s="177">
        <v>44061</v>
      </c>
      <c r="E12667">
        <v>106</v>
      </c>
      <c r="F12667" s="38">
        <f t="shared" si="197"/>
        <v>44061</v>
      </c>
    </row>
    <row r="12668" spans="1:6" x14ac:dyDescent="0.25">
      <c r="A12668" t="s">
        <v>18</v>
      </c>
      <c r="B12668" t="s">
        <v>19</v>
      </c>
      <c r="C12668" t="s">
        <v>20</v>
      </c>
      <c r="D12668" s="177">
        <v>44061</v>
      </c>
      <c r="E12668">
        <v>48</v>
      </c>
      <c r="F12668" s="38">
        <f t="shared" si="197"/>
        <v>44061</v>
      </c>
    </row>
    <row r="12669" spans="1:6" x14ac:dyDescent="0.25">
      <c r="A12669" t="s">
        <v>25</v>
      </c>
      <c r="B12669" t="s">
        <v>25</v>
      </c>
      <c r="C12669" t="s">
        <v>46</v>
      </c>
      <c r="D12669" s="177">
        <v>44061</v>
      </c>
      <c r="E12669">
        <v>26</v>
      </c>
      <c r="F12669" s="38">
        <f t="shared" si="197"/>
        <v>44061</v>
      </c>
    </row>
    <row r="12670" spans="1:6" x14ac:dyDescent="0.25">
      <c r="A12670" t="s">
        <v>25</v>
      </c>
      <c r="B12670" t="s">
        <v>25</v>
      </c>
      <c r="C12670" t="s">
        <v>186</v>
      </c>
      <c r="D12670" s="177">
        <v>44061</v>
      </c>
      <c r="E12670">
        <v>1</v>
      </c>
      <c r="F12670" s="38">
        <f t="shared" si="197"/>
        <v>44061</v>
      </c>
    </row>
    <row r="12671" spans="1:6" x14ac:dyDescent="0.25">
      <c r="A12671" t="s">
        <v>25</v>
      </c>
      <c r="B12671" t="s">
        <v>25</v>
      </c>
      <c r="C12671" t="s">
        <v>53</v>
      </c>
      <c r="D12671" s="177">
        <v>44061</v>
      </c>
      <c r="E12671">
        <v>53</v>
      </c>
      <c r="F12671" s="38">
        <f t="shared" si="197"/>
        <v>44061</v>
      </c>
    </row>
    <row r="12672" spans="1:6" x14ac:dyDescent="0.25">
      <c r="A12672" t="s">
        <v>91</v>
      </c>
      <c r="B12672" t="s">
        <v>91</v>
      </c>
      <c r="C12672" t="s">
        <v>100</v>
      </c>
      <c r="D12672" s="177">
        <v>44061</v>
      </c>
      <c r="E12672">
        <v>87</v>
      </c>
      <c r="F12672" s="38">
        <f t="shared" si="197"/>
        <v>44061</v>
      </c>
    </row>
    <row r="12673" spans="1:6" x14ac:dyDescent="0.25">
      <c r="A12673" t="s">
        <v>264</v>
      </c>
      <c r="B12673" t="s">
        <v>83</v>
      </c>
      <c r="C12673" t="s">
        <v>84</v>
      </c>
      <c r="D12673" s="177">
        <v>44061</v>
      </c>
      <c r="E12673">
        <v>147</v>
      </c>
      <c r="F12673" s="38">
        <f t="shared" si="197"/>
        <v>44061</v>
      </c>
    </row>
    <row r="12674" spans="1:6" x14ac:dyDescent="0.25">
      <c r="A12674" t="s">
        <v>264</v>
      </c>
      <c r="B12674" t="s">
        <v>83</v>
      </c>
      <c r="C12674" t="s">
        <v>181</v>
      </c>
      <c r="D12674" s="177">
        <v>44060</v>
      </c>
      <c r="E12674">
        <v>24</v>
      </c>
      <c r="F12674" s="38">
        <f t="shared" si="197"/>
        <v>44060</v>
      </c>
    </row>
    <row r="12675" spans="1:6" x14ac:dyDescent="0.25">
      <c r="A12675" t="s">
        <v>264</v>
      </c>
      <c r="B12675" t="s">
        <v>83</v>
      </c>
      <c r="C12675" t="s">
        <v>90</v>
      </c>
      <c r="D12675" s="177">
        <v>44060</v>
      </c>
      <c r="E12675">
        <v>51</v>
      </c>
      <c r="F12675" s="38">
        <f t="shared" ref="F12675:F12738" si="198">D12675</f>
        <v>44060</v>
      </c>
    </row>
    <row r="12676" spans="1:6" x14ac:dyDescent="0.25">
      <c r="A12676" t="s">
        <v>25</v>
      </c>
      <c r="B12676" t="s">
        <v>54</v>
      </c>
      <c r="C12676" t="s">
        <v>55</v>
      </c>
      <c r="D12676" s="177">
        <v>44060</v>
      </c>
      <c r="E12676">
        <v>174</v>
      </c>
      <c r="F12676" s="38">
        <f t="shared" si="198"/>
        <v>44060</v>
      </c>
    </row>
    <row r="12677" spans="1:6" x14ac:dyDescent="0.25">
      <c r="A12677" t="s">
        <v>264</v>
      </c>
      <c r="B12677" t="s">
        <v>81</v>
      </c>
      <c r="C12677" t="s">
        <v>82</v>
      </c>
      <c r="D12677" s="177">
        <v>44060</v>
      </c>
      <c r="E12677">
        <v>28</v>
      </c>
      <c r="F12677" s="38">
        <f t="shared" si="198"/>
        <v>44060</v>
      </c>
    </row>
    <row r="12678" spans="1:6" x14ac:dyDescent="0.25">
      <c r="A12678" t="s">
        <v>71</v>
      </c>
      <c r="B12678" t="s">
        <v>71</v>
      </c>
      <c r="C12678" t="s">
        <v>72</v>
      </c>
      <c r="D12678" s="177">
        <v>44060</v>
      </c>
      <c r="E12678">
        <v>69</v>
      </c>
      <c r="F12678" s="38">
        <f t="shared" si="198"/>
        <v>44060</v>
      </c>
    </row>
    <row r="12679" spans="1:6" x14ac:dyDescent="0.25">
      <c r="A12679" t="s">
        <v>25</v>
      </c>
      <c r="B12679" t="s">
        <v>25</v>
      </c>
      <c r="C12679" t="s">
        <v>40</v>
      </c>
      <c r="D12679" s="177">
        <v>44060</v>
      </c>
      <c r="E12679">
        <v>23</v>
      </c>
      <c r="F12679" s="38">
        <f t="shared" si="198"/>
        <v>44060</v>
      </c>
    </row>
    <row r="12680" spans="1:6" x14ac:dyDescent="0.25">
      <c r="A12680" t="s">
        <v>25</v>
      </c>
      <c r="B12680" t="s">
        <v>25</v>
      </c>
      <c r="C12680" t="s">
        <v>41</v>
      </c>
      <c r="D12680" s="177">
        <v>44060</v>
      </c>
      <c r="E12680">
        <v>33</v>
      </c>
      <c r="F12680" s="38">
        <f t="shared" si="198"/>
        <v>44060</v>
      </c>
    </row>
    <row r="12681" spans="1:6" x14ac:dyDescent="0.25">
      <c r="A12681" t="s">
        <v>18</v>
      </c>
      <c r="B12681" t="s">
        <v>18</v>
      </c>
      <c r="C12681" t="s">
        <v>23</v>
      </c>
      <c r="D12681" s="177">
        <v>44060</v>
      </c>
      <c r="E12681">
        <v>16</v>
      </c>
      <c r="F12681" s="38">
        <f t="shared" si="198"/>
        <v>44060</v>
      </c>
    </row>
    <row r="12682" spans="1:6" x14ac:dyDescent="0.25">
      <c r="A12682" t="s">
        <v>18</v>
      </c>
      <c r="B12682" t="s">
        <v>18</v>
      </c>
      <c r="D12682" s="177">
        <v>44060</v>
      </c>
      <c r="E12682">
        <v>1</v>
      </c>
      <c r="F12682" s="38">
        <f t="shared" si="198"/>
        <v>44060</v>
      </c>
    </row>
    <row r="12683" spans="1:6" x14ac:dyDescent="0.25">
      <c r="A12683" t="s">
        <v>91</v>
      </c>
      <c r="B12683" t="s">
        <v>91</v>
      </c>
      <c r="C12683" t="s">
        <v>101</v>
      </c>
      <c r="D12683" s="177">
        <v>44060</v>
      </c>
      <c r="E12683">
        <v>3</v>
      </c>
      <c r="F12683" s="38">
        <f t="shared" si="198"/>
        <v>44060</v>
      </c>
    </row>
    <row r="12684" spans="1:6" x14ac:dyDescent="0.25">
      <c r="A12684" t="s">
        <v>91</v>
      </c>
      <c r="B12684" t="s">
        <v>91</v>
      </c>
      <c r="C12684" t="s">
        <v>100</v>
      </c>
      <c r="D12684" s="177">
        <v>44060</v>
      </c>
      <c r="E12684">
        <v>87</v>
      </c>
      <c r="F12684" s="38">
        <f t="shared" si="198"/>
        <v>44060</v>
      </c>
    </row>
    <row r="12685" spans="1:6" x14ac:dyDescent="0.25">
      <c r="A12685" t="s">
        <v>264</v>
      </c>
      <c r="B12685" t="s">
        <v>83</v>
      </c>
      <c r="C12685" t="s">
        <v>80</v>
      </c>
      <c r="D12685" s="177">
        <v>44060</v>
      </c>
      <c r="E12685">
        <v>15</v>
      </c>
      <c r="F12685" s="38">
        <f t="shared" si="198"/>
        <v>44060</v>
      </c>
    </row>
    <row r="12686" spans="1:6" x14ac:dyDescent="0.25">
      <c r="A12686" t="s">
        <v>263</v>
      </c>
      <c r="B12686" t="s">
        <v>199</v>
      </c>
      <c r="C12686" t="s">
        <v>75</v>
      </c>
      <c r="D12686" s="177">
        <v>44060</v>
      </c>
      <c r="E12686">
        <v>29</v>
      </c>
      <c r="F12686" s="38">
        <f t="shared" si="198"/>
        <v>44060</v>
      </c>
    </row>
    <row r="12687" spans="1:6" x14ac:dyDescent="0.25">
      <c r="A12687" t="s">
        <v>57</v>
      </c>
      <c r="B12687" t="s">
        <v>57</v>
      </c>
      <c r="C12687" t="s">
        <v>60</v>
      </c>
      <c r="D12687" s="177">
        <v>44060</v>
      </c>
      <c r="E12687">
        <v>40</v>
      </c>
      <c r="F12687" s="38">
        <f t="shared" si="198"/>
        <v>44060</v>
      </c>
    </row>
    <row r="12688" spans="1:6" x14ac:dyDescent="0.25">
      <c r="A12688" t="s">
        <v>18</v>
      </c>
      <c r="B12688" t="s">
        <v>19</v>
      </c>
      <c r="C12688" t="s">
        <v>20</v>
      </c>
      <c r="D12688" s="177">
        <v>44060</v>
      </c>
      <c r="E12688">
        <v>43</v>
      </c>
      <c r="F12688" s="38">
        <f t="shared" si="198"/>
        <v>44060</v>
      </c>
    </row>
    <row r="12689" spans="1:6" x14ac:dyDescent="0.25">
      <c r="A12689" t="s">
        <v>25</v>
      </c>
      <c r="B12689" t="s">
        <v>25</v>
      </c>
      <c r="C12689" t="s">
        <v>47</v>
      </c>
      <c r="D12689" s="177">
        <v>44060</v>
      </c>
      <c r="E12689">
        <v>44</v>
      </c>
      <c r="F12689" s="38">
        <f t="shared" si="198"/>
        <v>44060</v>
      </c>
    </row>
    <row r="12690" spans="1:6" x14ac:dyDescent="0.25">
      <c r="A12690" t="s">
        <v>264</v>
      </c>
      <c r="B12690" t="s">
        <v>83</v>
      </c>
      <c r="C12690" t="s">
        <v>84</v>
      </c>
      <c r="D12690" s="177">
        <v>44060</v>
      </c>
      <c r="E12690">
        <v>142</v>
      </c>
      <c r="F12690" s="38">
        <f t="shared" si="198"/>
        <v>44060</v>
      </c>
    </row>
    <row r="12691" spans="1:6" x14ac:dyDescent="0.25">
      <c r="A12691" t="s">
        <v>91</v>
      </c>
      <c r="B12691" t="s">
        <v>91</v>
      </c>
      <c r="C12691" t="s">
        <v>97</v>
      </c>
      <c r="D12691" s="177">
        <v>44060</v>
      </c>
      <c r="E12691">
        <v>31</v>
      </c>
      <c r="F12691" s="38">
        <f t="shared" si="198"/>
        <v>44060</v>
      </c>
    </row>
    <row r="12692" spans="1:6" x14ac:dyDescent="0.25">
      <c r="A12692" t="s">
        <v>263</v>
      </c>
      <c r="B12692" t="s">
        <v>199</v>
      </c>
      <c r="C12692" t="s">
        <v>77</v>
      </c>
      <c r="D12692" s="177">
        <v>44060</v>
      </c>
      <c r="E12692">
        <v>64</v>
      </c>
      <c r="F12692" s="38">
        <f t="shared" si="198"/>
        <v>44060</v>
      </c>
    </row>
    <row r="12693" spans="1:6" x14ac:dyDescent="0.25">
      <c r="A12693" t="s">
        <v>57</v>
      </c>
      <c r="B12693" t="s">
        <v>57</v>
      </c>
      <c r="C12693" t="s">
        <v>63</v>
      </c>
      <c r="D12693" s="177">
        <v>44060</v>
      </c>
      <c r="E12693">
        <v>2</v>
      </c>
      <c r="F12693" s="38">
        <f t="shared" si="198"/>
        <v>44060</v>
      </c>
    </row>
    <row r="12694" spans="1:6" x14ac:dyDescent="0.25">
      <c r="A12694" t="s">
        <v>25</v>
      </c>
      <c r="B12694" t="s">
        <v>54</v>
      </c>
      <c r="C12694" t="s">
        <v>56</v>
      </c>
      <c r="D12694" s="177">
        <v>44060</v>
      </c>
      <c r="E12694">
        <v>95</v>
      </c>
      <c r="F12694" s="38">
        <f t="shared" si="198"/>
        <v>44060</v>
      </c>
    </row>
    <row r="12695" spans="1:6" x14ac:dyDescent="0.25">
      <c r="A12695" t="s">
        <v>25</v>
      </c>
      <c r="B12695" t="s">
        <v>25</v>
      </c>
      <c r="C12695" t="s">
        <v>39</v>
      </c>
      <c r="D12695" s="177">
        <v>44060</v>
      </c>
      <c r="E12695">
        <v>65</v>
      </c>
      <c r="F12695" s="38">
        <f t="shared" si="198"/>
        <v>44060</v>
      </c>
    </row>
    <row r="12696" spans="1:6" x14ac:dyDescent="0.25">
      <c r="A12696" t="s">
        <v>25</v>
      </c>
      <c r="B12696" t="s">
        <v>25</v>
      </c>
      <c r="C12696" t="s">
        <v>42</v>
      </c>
      <c r="D12696" s="177">
        <v>44060</v>
      </c>
      <c r="E12696">
        <v>25</v>
      </c>
      <c r="F12696" s="38">
        <f t="shared" si="198"/>
        <v>44060</v>
      </c>
    </row>
    <row r="12697" spans="1:6" x14ac:dyDescent="0.25">
      <c r="A12697" t="s">
        <v>25</v>
      </c>
      <c r="B12697" t="s">
        <v>25</v>
      </c>
      <c r="C12697" t="s">
        <v>186</v>
      </c>
      <c r="D12697" s="177">
        <v>44060</v>
      </c>
      <c r="E12697">
        <v>1</v>
      </c>
      <c r="F12697" s="38">
        <f t="shared" si="198"/>
        <v>44060</v>
      </c>
    </row>
    <row r="12698" spans="1:6" x14ac:dyDescent="0.25">
      <c r="A12698" t="s">
        <v>25</v>
      </c>
      <c r="B12698" t="s">
        <v>25</v>
      </c>
      <c r="C12698" t="s">
        <v>49</v>
      </c>
      <c r="D12698" s="177">
        <v>44060</v>
      </c>
      <c r="E12698">
        <v>95</v>
      </c>
      <c r="F12698" s="38">
        <f t="shared" si="198"/>
        <v>44060</v>
      </c>
    </row>
    <row r="12699" spans="1:6" x14ac:dyDescent="0.25">
      <c r="A12699" t="s">
        <v>25</v>
      </c>
      <c r="B12699" t="s">
        <v>25</v>
      </c>
      <c r="C12699" t="s">
        <v>48</v>
      </c>
      <c r="D12699" s="177">
        <v>44060</v>
      </c>
      <c r="E12699">
        <v>18</v>
      </c>
      <c r="F12699" s="38">
        <f t="shared" si="198"/>
        <v>44060</v>
      </c>
    </row>
    <row r="12700" spans="1:6" x14ac:dyDescent="0.25">
      <c r="A12700" t="s">
        <v>25</v>
      </c>
      <c r="B12700" t="s">
        <v>25</v>
      </c>
      <c r="C12700" t="s">
        <v>31</v>
      </c>
      <c r="D12700" s="177">
        <v>44060</v>
      </c>
      <c r="E12700">
        <v>68</v>
      </c>
      <c r="F12700" s="38">
        <f t="shared" si="198"/>
        <v>44060</v>
      </c>
    </row>
    <row r="12701" spans="1:6" x14ac:dyDescent="0.25">
      <c r="A12701" t="s">
        <v>25</v>
      </c>
      <c r="B12701" t="s">
        <v>26</v>
      </c>
      <c r="C12701" t="s">
        <v>28</v>
      </c>
      <c r="D12701" s="177">
        <v>44060</v>
      </c>
      <c r="E12701">
        <v>12</v>
      </c>
      <c r="F12701" s="38">
        <f t="shared" si="198"/>
        <v>44060</v>
      </c>
    </row>
    <row r="12702" spans="1:6" x14ac:dyDescent="0.25">
      <c r="A12702" t="s">
        <v>25</v>
      </c>
      <c r="B12702" t="s">
        <v>26</v>
      </c>
      <c r="C12702" t="s">
        <v>27</v>
      </c>
      <c r="D12702" s="177">
        <v>44060</v>
      </c>
      <c r="E12702">
        <v>14</v>
      </c>
      <c r="F12702" s="38">
        <f t="shared" si="198"/>
        <v>44060</v>
      </c>
    </row>
    <row r="12703" spans="1:6" x14ac:dyDescent="0.25">
      <c r="A12703" t="s">
        <v>18</v>
      </c>
      <c r="B12703" t="s">
        <v>18</v>
      </c>
      <c r="C12703" t="s">
        <v>24</v>
      </c>
      <c r="D12703" s="177">
        <v>44060</v>
      </c>
      <c r="E12703">
        <v>52</v>
      </c>
      <c r="F12703" s="38">
        <f t="shared" si="198"/>
        <v>44060</v>
      </c>
    </row>
    <row r="12704" spans="1:6" x14ac:dyDescent="0.25">
      <c r="A12704" t="s">
        <v>25</v>
      </c>
      <c r="B12704" t="s">
        <v>29</v>
      </c>
      <c r="C12704" t="s">
        <v>30</v>
      </c>
      <c r="D12704" s="177">
        <v>44060</v>
      </c>
      <c r="E12704">
        <v>105</v>
      </c>
      <c r="F12704" s="38">
        <f t="shared" si="198"/>
        <v>44060</v>
      </c>
    </row>
    <row r="12705" spans="1:6" x14ac:dyDescent="0.25">
      <c r="A12705" t="s">
        <v>25</v>
      </c>
      <c r="B12705" t="s">
        <v>25</v>
      </c>
      <c r="C12705" t="s">
        <v>32</v>
      </c>
      <c r="D12705" s="177">
        <v>44060</v>
      </c>
      <c r="E12705">
        <v>103</v>
      </c>
      <c r="F12705" s="38">
        <f t="shared" si="198"/>
        <v>44060</v>
      </c>
    </row>
    <row r="12706" spans="1:6" x14ac:dyDescent="0.25">
      <c r="A12706" t="s">
        <v>25</v>
      </c>
      <c r="B12706" t="s">
        <v>25</v>
      </c>
      <c r="C12706" t="s">
        <v>37</v>
      </c>
      <c r="D12706" s="177">
        <v>44060</v>
      </c>
      <c r="E12706">
        <v>59</v>
      </c>
      <c r="F12706" s="38">
        <f t="shared" si="198"/>
        <v>44060</v>
      </c>
    </row>
    <row r="12707" spans="1:6" x14ac:dyDescent="0.25">
      <c r="A12707" t="s">
        <v>25</v>
      </c>
      <c r="B12707" t="s">
        <v>25</v>
      </c>
      <c r="C12707" t="s">
        <v>34</v>
      </c>
      <c r="D12707" s="177">
        <v>44060</v>
      </c>
      <c r="E12707">
        <v>32</v>
      </c>
      <c r="F12707" s="38">
        <f t="shared" si="198"/>
        <v>44060</v>
      </c>
    </row>
    <row r="12708" spans="1:6" x14ac:dyDescent="0.25">
      <c r="A12708" t="s">
        <v>25</v>
      </c>
      <c r="B12708" t="s">
        <v>25</v>
      </c>
      <c r="C12708" t="s">
        <v>50</v>
      </c>
      <c r="D12708" s="177">
        <v>44060</v>
      </c>
      <c r="E12708">
        <v>35</v>
      </c>
      <c r="F12708" s="38">
        <f t="shared" si="198"/>
        <v>44060</v>
      </c>
    </row>
    <row r="12709" spans="1:6" x14ac:dyDescent="0.25">
      <c r="A12709" t="s">
        <v>25</v>
      </c>
      <c r="B12709" t="s">
        <v>25</v>
      </c>
      <c r="C12709" t="s">
        <v>46</v>
      </c>
      <c r="D12709" s="177">
        <v>44060</v>
      </c>
      <c r="E12709">
        <v>54</v>
      </c>
      <c r="F12709" s="38">
        <f t="shared" si="198"/>
        <v>44060</v>
      </c>
    </row>
    <row r="12710" spans="1:6" x14ac:dyDescent="0.25">
      <c r="A12710" t="s">
        <v>25</v>
      </c>
      <c r="B12710" t="s">
        <v>25</v>
      </c>
      <c r="C12710" t="s">
        <v>45</v>
      </c>
      <c r="D12710" s="177">
        <v>44060</v>
      </c>
      <c r="E12710">
        <v>21</v>
      </c>
      <c r="F12710" s="38">
        <f t="shared" si="198"/>
        <v>44060</v>
      </c>
    </row>
    <row r="12711" spans="1:6" x14ac:dyDescent="0.25">
      <c r="A12711" t="s">
        <v>57</v>
      </c>
      <c r="B12711" t="s">
        <v>57</v>
      </c>
      <c r="C12711" t="s">
        <v>62</v>
      </c>
      <c r="D12711" s="177">
        <v>44060</v>
      </c>
      <c r="E12711">
        <v>21</v>
      </c>
      <c r="F12711" s="38">
        <f t="shared" si="198"/>
        <v>44060</v>
      </c>
    </row>
    <row r="12712" spans="1:6" x14ac:dyDescent="0.25">
      <c r="A12712" t="s">
        <v>25</v>
      </c>
      <c r="B12712" t="s">
        <v>25</v>
      </c>
      <c r="C12712" t="s">
        <v>53</v>
      </c>
      <c r="D12712" s="177">
        <v>44060</v>
      </c>
      <c r="E12712">
        <v>42</v>
      </c>
      <c r="F12712" s="38">
        <f t="shared" si="198"/>
        <v>44060</v>
      </c>
    </row>
    <row r="12713" spans="1:6" x14ac:dyDescent="0.25">
      <c r="A12713" t="s">
        <v>57</v>
      </c>
      <c r="B12713" t="s">
        <v>57</v>
      </c>
      <c r="C12713" t="s">
        <v>446</v>
      </c>
      <c r="D12713" s="177">
        <v>44060</v>
      </c>
      <c r="E12713">
        <v>20</v>
      </c>
      <c r="F12713" s="38">
        <f t="shared" si="198"/>
        <v>44060</v>
      </c>
    </row>
    <row r="12714" spans="1:6" x14ac:dyDescent="0.25">
      <c r="A12714" t="s">
        <v>57</v>
      </c>
      <c r="B12714" t="s">
        <v>57</v>
      </c>
      <c r="C12714" t="s">
        <v>130</v>
      </c>
      <c r="D12714" s="177">
        <v>44060</v>
      </c>
      <c r="E12714">
        <v>28</v>
      </c>
      <c r="F12714" s="38">
        <f t="shared" si="198"/>
        <v>44060</v>
      </c>
    </row>
    <row r="12715" spans="1:6" x14ac:dyDescent="0.25">
      <c r="A12715" t="s">
        <v>57</v>
      </c>
      <c r="B12715" t="s">
        <v>57</v>
      </c>
      <c r="C12715" t="s">
        <v>183</v>
      </c>
      <c r="D12715" s="177">
        <v>44060</v>
      </c>
      <c r="E12715">
        <v>21</v>
      </c>
      <c r="F12715" s="38">
        <f t="shared" si="198"/>
        <v>44060</v>
      </c>
    </row>
    <row r="12716" spans="1:6" x14ac:dyDescent="0.25">
      <c r="A12716" t="s">
        <v>91</v>
      </c>
      <c r="B12716" t="s">
        <v>91</v>
      </c>
      <c r="C12716" t="s">
        <v>96</v>
      </c>
      <c r="D12716" s="177">
        <v>44060</v>
      </c>
      <c r="E12716">
        <v>43</v>
      </c>
      <c r="F12716" s="38">
        <f t="shared" si="198"/>
        <v>44060</v>
      </c>
    </row>
    <row r="12717" spans="1:6" x14ac:dyDescent="0.25">
      <c r="A12717" t="s">
        <v>91</v>
      </c>
      <c r="B12717" t="s">
        <v>91</v>
      </c>
      <c r="C12717" t="s">
        <v>98</v>
      </c>
      <c r="D12717" s="177">
        <v>44060</v>
      </c>
      <c r="E12717">
        <v>48</v>
      </c>
      <c r="F12717" s="38">
        <f t="shared" si="198"/>
        <v>44060</v>
      </c>
    </row>
    <row r="12718" spans="1:6" x14ac:dyDescent="0.25">
      <c r="A12718" t="s">
        <v>25</v>
      </c>
      <c r="B12718" t="s">
        <v>25</v>
      </c>
      <c r="C12718" t="s">
        <v>34</v>
      </c>
      <c r="D12718" s="177">
        <v>44059</v>
      </c>
      <c r="E12718">
        <v>7</v>
      </c>
      <c r="F12718" s="38">
        <f t="shared" si="198"/>
        <v>44059</v>
      </c>
    </row>
    <row r="12719" spans="1:6" x14ac:dyDescent="0.25">
      <c r="A12719" t="s">
        <v>18</v>
      </c>
      <c r="B12719" t="s">
        <v>18</v>
      </c>
      <c r="C12719" t="s">
        <v>23</v>
      </c>
      <c r="D12719" s="177">
        <v>44057</v>
      </c>
      <c r="E12719">
        <v>26</v>
      </c>
      <c r="F12719" s="38">
        <f t="shared" si="198"/>
        <v>44057</v>
      </c>
    </row>
    <row r="12720" spans="1:6" x14ac:dyDescent="0.25">
      <c r="A12720" t="s">
        <v>264</v>
      </c>
      <c r="B12720" t="s">
        <v>81</v>
      </c>
      <c r="C12720" t="s">
        <v>82</v>
      </c>
      <c r="D12720" s="177">
        <v>44057</v>
      </c>
      <c r="E12720">
        <v>34</v>
      </c>
      <c r="F12720" s="38">
        <f t="shared" si="198"/>
        <v>44057</v>
      </c>
    </row>
    <row r="12721" spans="1:6" x14ac:dyDescent="0.25">
      <c r="A12721" t="s">
        <v>25</v>
      </c>
      <c r="B12721" t="s">
        <v>54</v>
      </c>
      <c r="C12721" t="s">
        <v>55</v>
      </c>
      <c r="D12721" s="177">
        <v>44057</v>
      </c>
      <c r="E12721">
        <v>85</v>
      </c>
      <c r="F12721" s="38">
        <f t="shared" si="198"/>
        <v>44057</v>
      </c>
    </row>
    <row r="12722" spans="1:6" x14ac:dyDescent="0.25">
      <c r="A12722" t="s">
        <v>25</v>
      </c>
      <c r="B12722" t="s">
        <v>54</v>
      </c>
      <c r="C12722" t="s">
        <v>187</v>
      </c>
      <c r="D12722" s="177">
        <v>44057</v>
      </c>
      <c r="E12722">
        <v>5</v>
      </c>
      <c r="F12722" s="38">
        <f t="shared" si="198"/>
        <v>44057</v>
      </c>
    </row>
    <row r="12723" spans="1:6" x14ac:dyDescent="0.25">
      <c r="A12723" t="s">
        <v>264</v>
      </c>
      <c r="B12723" t="s">
        <v>83</v>
      </c>
      <c r="C12723" t="s">
        <v>90</v>
      </c>
      <c r="D12723" s="177">
        <v>44057</v>
      </c>
      <c r="E12723">
        <v>40</v>
      </c>
      <c r="F12723" s="38">
        <f t="shared" si="198"/>
        <v>44057</v>
      </c>
    </row>
    <row r="12724" spans="1:6" x14ac:dyDescent="0.25">
      <c r="A12724" t="s">
        <v>91</v>
      </c>
      <c r="B12724" t="s">
        <v>91</v>
      </c>
      <c r="C12724" t="s">
        <v>95</v>
      </c>
      <c r="D12724" s="177">
        <v>44057</v>
      </c>
      <c r="E12724">
        <v>1</v>
      </c>
      <c r="F12724" s="38">
        <f t="shared" si="198"/>
        <v>44057</v>
      </c>
    </row>
    <row r="12725" spans="1:6" x14ac:dyDescent="0.25">
      <c r="A12725" t="s">
        <v>91</v>
      </c>
      <c r="B12725" t="s">
        <v>91</v>
      </c>
      <c r="C12725" t="s">
        <v>94</v>
      </c>
      <c r="D12725" s="177">
        <v>44057</v>
      </c>
      <c r="E12725">
        <v>16</v>
      </c>
      <c r="F12725" s="38">
        <f t="shared" si="198"/>
        <v>44057</v>
      </c>
    </row>
    <row r="12726" spans="1:6" x14ac:dyDescent="0.25">
      <c r="A12726" t="s">
        <v>91</v>
      </c>
      <c r="B12726" t="s">
        <v>91</v>
      </c>
      <c r="C12726" t="s">
        <v>102</v>
      </c>
      <c r="D12726" s="177">
        <v>44057</v>
      </c>
      <c r="E12726">
        <v>3</v>
      </c>
      <c r="F12726" s="38">
        <f t="shared" si="198"/>
        <v>44057</v>
      </c>
    </row>
    <row r="12727" spans="1:6" x14ac:dyDescent="0.25">
      <c r="A12727" t="s">
        <v>25</v>
      </c>
      <c r="B12727" t="s">
        <v>25</v>
      </c>
      <c r="C12727" t="s">
        <v>49</v>
      </c>
      <c r="D12727" s="177">
        <v>44057</v>
      </c>
      <c r="E12727">
        <v>74</v>
      </c>
      <c r="F12727" s="38">
        <f t="shared" si="198"/>
        <v>44057</v>
      </c>
    </row>
    <row r="12728" spans="1:6" x14ac:dyDescent="0.25">
      <c r="A12728" t="s">
        <v>18</v>
      </c>
      <c r="B12728" t="s">
        <v>19</v>
      </c>
      <c r="C12728" t="s">
        <v>20</v>
      </c>
      <c r="D12728" s="177">
        <v>44057</v>
      </c>
      <c r="E12728">
        <v>47</v>
      </c>
      <c r="F12728" s="38">
        <f t="shared" si="198"/>
        <v>44057</v>
      </c>
    </row>
    <row r="12729" spans="1:6" x14ac:dyDescent="0.25">
      <c r="A12729" t="s">
        <v>25</v>
      </c>
      <c r="B12729" t="s">
        <v>26</v>
      </c>
      <c r="C12729" t="s">
        <v>28</v>
      </c>
      <c r="D12729" s="177">
        <v>44057</v>
      </c>
      <c r="E12729">
        <v>43</v>
      </c>
      <c r="F12729" s="38">
        <f t="shared" si="198"/>
        <v>44057</v>
      </c>
    </row>
    <row r="12730" spans="1:6" x14ac:dyDescent="0.25">
      <c r="A12730" t="s">
        <v>263</v>
      </c>
      <c r="B12730" t="s">
        <v>199</v>
      </c>
      <c r="C12730" t="s">
        <v>75</v>
      </c>
      <c r="D12730" s="177">
        <v>44057</v>
      </c>
      <c r="E12730">
        <v>38</v>
      </c>
      <c r="F12730" s="38">
        <f t="shared" si="198"/>
        <v>44057</v>
      </c>
    </row>
    <row r="12731" spans="1:6" x14ac:dyDescent="0.25">
      <c r="A12731" t="s">
        <v>264</v>
      </c>
      <c r="B12731" t="s">
        <v>83</v>
      </c>
      <c r="C12731" t="s">
        <v>80</v>
      </c>
      <c r="D12731" s="177">
        <v>44057</v>
      </c>
      <c r="E12731">
        <v>17</v>
      </c>
      <c r="F12731" s="38">
        <f t="shared" si="198"/>
        <v>44057</v>
      </c>
    </row>
    <row r="12732" spans="1:6" x14ac:dyDescent="0.25">
      <c r="A12732" t="s">
        <v>264</v>
      </c>
      <c r="B12732" t="s">
        <v>83</v>
      </c>
      <c r="C12732" t="s">
        <v>84</v>
      </c>
      <c r="D12732" s="177">
        <v>44057</v>
      </c>
      <c r="E12732">
        <v>80</v>
      </c>
      <c r="F12732" s="38">
        <f t="shared" si="198"/>
        <v>44057</v>
      </c>
    </row>
    <row r="12733" spans="1:6" x14ac:dyDescent="0.25">
      <c r="A12733" t="s">
        <v>91</v>
      </c>
      <c r="B12733" t="s">
        <v>91</v>
      </c>
      <c r="C12733" t="s">
        <v>96</v>
      </c>
      <c r="D12733" s="177">
        <v>44057</v>
      </c>
      <c r="E12733">
        <v>18</v>
      </c>
      <c r="F12733" s="38">
        <f t="shared" si="198"/>
        <v>44057</v>
      </c>
    </row>
    <row r="12734" spans="1:6" x14ac:dyDescent="0.25">
      <c r="A12734" t="s">
        <v>25</v>
      </c>
      <c r="B12734" t="s">
        <v>25</v>
      </c>
      <c r="C12734" t="s">
        <v>53</v>
      </c>
      <c r="D12734" s="177">
        <v>44057</v>
      </c>
      <c r="E12734">
        <v>20</v>
      </c>
      <c r="F12734" s="38">
        <f t="shared" si="198"/>
        <v>44057</v>
      </c>
    </row>
    <row r="12735" spans="1:6" x14ac:dyDescent="0.25">
      <c r="A12735" t="s">
        <v>57</v>
      </c>
      <c r="B12735" t="s">
        <v>57</v>
      </c>
      <c r="C12735" t="s">
        <v>62</v>
      </c>
      <c r="D12735" s="177">
        <v>44057</v>
      </c>
      <c r="E12735">
        <v>39</v>
      </c>
      <c r="F12735" s="38">
        <f t="shared" si="198"/>
        <v>44057</v>
      </c>
    </row>
    <row r="12736" spans="1:6" x14ac:dyDescent="0.25">
      <c r="A12736" t="s">
        <v>25</v>
      </c>
      <c r="B12736" t="s">
        <v>25</v>
      </c>
      <c r="C12736" t="s">
        <v>45</v>
      </c>
      <c r="D12736" s="177">
        <v>44057</v>
      </c>
      <c r="E12736">
        <v>116</v>
      </c>
      <c r="F12736" s="38">
        <f t="shared" si="198"/>
        <v>44057</v>
      </c>
    </row>
    <row r="12737" spans="1:6" x14ac:dyDescent="0.25">
      <c r="A12737" t="s">
        <v>25</v>
      </c>
      <c r="B12737" t="s">
        <v>25</v>
      </c>
      <c r="C12737" t="s">
        <v>46</v>
      </c>
      <c r="D12737" s="177">
        <v>44057</v>
      </c>
      <c r="E12737">
        <v>29</v>
      </c>
      <c r="F12737" s="38">
        <f t="shared" si="198"/>
        <v>44057</v>
      </c>
    </row>
    <row r="12738" spans="1:6" x14ac:dyDescent="0.25">
      <c r="A12738" t="s">
        <v>25</v>
      </c>
      <c r="B12738" t="s">
        <v>25</v>
      </c>
      <c r="C12738" t="s">
        <v>186</v>
      </c>
      <c r="D12738" s="177">
        <v>44057</v>
      </c>
      <c r="E12738">
        <v>1</v>
      </c>
      <c r="F12738" s="38">
        <f t="shared" si="198"/>
        <v>44057</v>
      </c>
    </row>
    <row r="12739" spans="1:6" x14ac:dyDescent="0.25">
      <c r="A12739" t="s">
        <v>18</v>
      </c>
      <c r="B12739" t="s">
        <v>18</v>
      </c>
      <c r="C12739" t="s">
        <v>24</v>
      </c>
      <c r="D12739" s="177">
        <v>44057</v>
      </c>
      <c r="E12739">
        <v>17</v>
      </c>
      <c r="F12739" s="38">
        <f t="shared" ref="F12739:F12802" si="199">D12739</f>
        <v>44057</v>
      </c>
    </row>
    <row r="12740" spans="1:6" x14ac:dyDescent="0.25">
      <c r="A12740" t="s">
        <v>25</v>
      </c>
      <c r="B12740" t="s">
        <v>26</v>
      </c>
      <c r="C12740" t="s">
        <v>27</v>
      </c>
      <c r="D12740" s="177">
        <v>44057</v>
      </c>
      <c r="E12740">
        <v>24</v>
      </c>
      <c r="F12740" s="38">
        <f t="shared" si="199"/>
        <v>44057</v>
      </c>
    </row>
    <row r="12741" spans="1:6" x14ac:dyDescent="0.25">
      <c r="A12741" t="s">
        <v>25</v>
      </c>
      <c r="B12741" t="s">
        <v>29</v>
      </c>
      <c r="C12741" t="s">
        <v>30</v>
      </c>
      <c r="D12741" s="177">
        <v>44057</v>
      </c>
      <c r="E12741">
        <v>30</v>
      </c>
      <c r="F12741" s="38">
        <f t="shared" si="199"/>
        <v>44057</v>
      </c>
    </row>
    <row r="12742" spans="1:6" x14ac:dyDescent="0.25">
      <c r="A12742" t="s">
        <v>25</v>
      </c>
      <c r="B12742" t="s">
        <v>25</v>
      </c>
      <c r="C12742" t="s">
        <v>31</v>
      </c>
      <c r="D12742" s="177">
        <v>44057</v>
      </c>
      <c r="E12742">
        <v>1</v>
      </c>
      <c r="F12742" s="38">
        <f t="shared" si="199"/>
        <v>44057</v>
      </c>
    </row>
    <row r="12743" spans="1:6" x14ac:dyDescent="0.25">
      <c r="A12743" t="s">
        <v>25</v>
      </c>
      <c r="B12743" t="s">
        <v>25</v>
      </c>
      <c r="C12743" t="s">
        <v>48</v>
      </c>
      <c r="D12743" s="177">
        <v>44057</v>
      </c>
      <c r="E12743">
        <v>7</v>
      </c>
      <c r="F12743" s="38">
        <f t="shared" si="199"/>
        <v>44057</v>
      </c>
    </row>
    <row r="12744" spans="1:6" x14ac:dyDescent="0.25">
      <c r="A12744" t="s">
        <v>25</v>
      </c>
      <c r="B12744" t="s">
        <v>25</v>
      </c>
      <c r="C12744" t="s">
        <v>47</v>
      </c>
      <c r="D12744" s="177">
        <v>44057</v>
      </c>
      <c r="E12744">
        <v>50</v>
      </c>
      <c r="F12744" s="38">
        <f t="shared" si="199"/>
        <v>44057</v>
      </c>
    </row>
    <row r="12745" spans="1:6" x14ac:dyDescent="0.25">
      <c r="A12745" t="s">
        <v>25</v>
      </c>
      <c r="B12745" t="s">
        <v>25</v>
      </c>
      <c r="C12745" t="s">
        <v>39</v>
      </c>
      <c r="D12745" s="177">
        <v>44057</v>
      </c>
      <c r="E12745">
        <v>21</v>
      </c>
      <c r="F12745" s="38">
        <f t="shared" si="199"/>
        <v>44057</v>
      </c>
    </row>
    <row r="12746" spans="1:6" x14ac:dyDescent="0.25">
      <c r="A12746" t="s">
        <v>25</v>
      </c>
      <c r="B12746" t="s">
        <v>25</v>
      </c>
      <c r="C12746" t="s">
        <v>34</v>
      </c>
      <c r="D12746" s="177">
        <v>44057</v>
      </c>
      <c r="E12746">
        <v>23</v>
      </c>
      <c r="F12746" s="38">
        <f t="shared" si="199"/>
        <v>44057</v>
      </c>
    </row>
    <row r="12747" spans="1:6" x14ac:dyDescent="0.25">
      <c r="A12747" t="s">
        <v>25</v>
      </c>
      <c r="B12747" t="s">
        <v>25</v>
      </c>
      <c r="C12747" t="s">
        <v>37</v>
      </c>
      <c r="D12747" s="177">
        <v>44057</v>
      </c>
      <c r="E12747">
        <v>29</v>
      </c>
      <c r="F12747" s="38">
        <f t="shared" si="199"/>
        <v>44057</v>
      </c>
    </row>
    <row r="12748" spans="1:6" x14ac:dyDescent="0.25">
      <c r="A12748" t="s">
        <v>25</v>
      </c>
      <c r="B12748" t="s">
        <v>54</v>
      </c>
      <c r="C12748" t="s">
        <v>56</v>
      </c>
      <c r="D12748" s="177">
        <v>44057</v>
      </c>
      <c r="E12748">
        <v>104</v>
      </c>
      <c r="F12748" s="38">
        <f t="shared" si="199"/>
        <v>44057</v>
      </c>
    </row>
    <row r="12749" spans="1:6" x14ac:dyDescent="0.25">
      <c r="A12749" t="s">
        <v>57</v>
      </c>
      <c r="B12749" t="s">
        <v>57</v>
      </c>
      <c r="C12749" t="s">
        <v>63</v>
      </c>
      <c r="D12749" s="177">
        <v>44057</v>
      </c>
      <c r="E12749">
        <v>27</v>
      </c>
      <c r="F12749" s="38">
        <f t="shared" si="199"/>
        <v>44057</v>
      </c>
    </row>
    <row r="12750" spans="1:6" x14ac:dyDescent="0.25">
      <c r="A12750" t="s">
        <v>263</v>
      </c>
      <c r="B12750" t="s">
        <v>199</v>
      </c>
      <c r="C12750" t="s">
        <v>77</v>
      </c>
      <c r="D12750" s="177">
        <v>44057</v>
      </c>
      <c r="E12750">
        <v>29</v>
      </c>
      <c r="F12750" s="38">
        <f t="shared" si="199"/>
        <v>44057</v>
      </c>
    </row>
    <row r="12751" spans="1:6" x14ac:dyDescent="0.25">
      <c r="A12751" t="s">
        <v>91</v>
      </c>
      <c r="B12751" t="s">
        <v>91</v>
      </c>
      <c r="C12751" t="s">
        <v>97</v>
      </c>
      <c r="D12751" s="177">
        <v>44057</v>
      </c>
      <c r="E12751">
        <v>37</v>
      </c>
      <c r="F12751" s="38">
        <f t="shared" si="199"/>
        <v>44057</v>
      </c>
    </row>
    <row r="12752" spans="1:6" x14ac:dyDescent="0.25">
      <c r="A12752" t="s">
        <v>91</v>
      </c>
      <c r="B12752" t="s">
        <v>91</v>
      </c>
      <c r="C12752" t="s">
        <v>100</v>
      </c>
      <c r="D12752" s="177">
        <v>44056</v>
      </c>
      <c r="E12752">
        <v>55</v>
      </c>
      <c r="F12752" s="38">
        <f t="shared" si="199"/>
        <v>44056</v>
      </c>
    </row>
    <row r="12753" spans="1:6" x14ac:dyDescent="0.25">
      <c r="A12753" t="s">
        <v>264</v>
      </c>
      <c r="B12753" t="s">
        <v>83</v>
      </c>
      <c r="C12753" t="s">
        <v>84</v>
      </c>
      <c r="D12753" s="177">
        <v>44056</v>
      </c>
      <c r="E12753">
        <v>157</v>
      </c>
      <c r="F12753" s="38">
        <f t="shared" si="199"/>
        <v>44056</v>
      </c>
    </row>
    <row r="12754" spans="1:6" x14ac:dyDescent="0.25">
      <c r="A12754" t="s">
        <v>91</v>
      </c>
      <c r="B12754" t="s">
        <v>91</v>
      </c>
      <c r="C12754" t="s">
        <v>96</v>
      </c>
      <c r="D12754" s="177">
        <v>44056</v>
      </c>
      <c r="E12754">
        <v>53</v>
      </c>
      <c r="F12754" s="38">
        <f t="shared" si="199"/>
        <v>44056</v>
      </c>
    </row>
    <row r="12755" spans="1:6" x14ac:dyDescent="0.25">
      <c r="A12755" t="s">
        <v>25</v>
      </c>
      <c r="B12755" t="s">
        <v>25</v>
      </c>
      <c r="C12755" t="s">
        <v>53</v>
      </c>
      <c r="D12755" s="177">
        <v>44056</v>
      </c>
      <c r="E12755">
        <v>47</v>
      </c>
      <c r="F12755" s="38">
        <f t="shared" si="199"/>
        <v>44056</v>
      </c>
    </row>
    <row r="12756" spans="1:6" x14ac:dyDescent="0.25">
      <c r="A12756" t="s">
        <v>57</v>
      </c>
      <c r="B12756" t="s">
        <v>57</v>
      </c>
      <c r="C12756" t="s">
        <v>60</v>
      </c>
      <c r="D12756" s="177">
        <v>44056</v>
      </c>
      <c r="E12756">
        <v>24</v>
      </c>
      <c r="F12756" s="38">
        <f t="shared" si="199"/>
        <v>44056</v>
      </c>
    </row>
    <row r="12757" spans="1:6" x14ac:dyDescent="0.25">
      <c r="A12757" t="s">
        <v>25</v>
      </c>
      <c r="B12757" t="s">
        <v>25</v>
      </c>
      <c r="C12757" t="s">
        <v>46</v>
      </c>
      <c r="D12757" s="177">
        <v>44056</v>
      </c>
      <c r="E12757">
        <v>50</v>
      </c>
      <c r="F12757" s="38">
        <f t="shared" si="199"/>
        <v>44056</v>
      </c>
    </row>
    <row r="12758" spans="1:6" x14ac:dyDescent="0.25">
      <c r="A12758" t="s">
        <v>25</v>
      </c>
      <c r="B12758" t="s">
        <v>25</v>
      </c>
      <c r="C12758" t="s">
        <v>32</v>
      </c>
      <c r="D12758" s="177">
        <v>44056</v>
      </c>
      <c r="E12758">
        <v>107</v>
      </c>
      <c r="F12758" s="38">
        <f t="shared" si="199"/>
        <v>44056</v>
      </c>
    </row>
    <row r="12759" spans="1:6" x14ac:dyDescent="0.25">
      <c r="A12759" t="s">
        <v>18</v>
      </c>
      <c r="B12759" t="s">
        <v>19</v>
      </c>
      <c r="C12759" t="s">
        <v>20</v>
      </c>
      <c r="D12759" s="177">
        <v>44056</v>
      </c>
      <c r="E12759">
        <v>46</v>
      </c>
      <c r="F12759" s="38">
        <f t="shared" si="199"/>
        <v>44056</v>
      </c>
    </row>
    <row r="12760" spans="1:6" x14ac:dyDescent="0.25">
      <c r="A12760" t="s">
        <v>25</v>
      </c>
      <c r="B12760" t="s">
        <v>25</v>
      </c>
      <c r="C12760" t="s">
        <v>43</v>
      </c>
      <c r="D12760" s="177">
        <v>44056</v>
      </c>
      <c r="E12760">
        <v>42</v>
      </c>
      <c r="F12760" s="38">
        <f t="shared" si="199"/>
        <v>44056</v>
      </c>
    </row>
    <row r="12761" spans="1:6" x14ac:dyDescent="0.25">
      <c r="A12761" t="s">
        <v>25</v>
      </c>
      <c r="B12761" t="s">
        <v>25</v>
      </c>
      <c r="C12761" t="s">
        <v>49</v>
      </c>
      <c r="D12761" s="177">
        <v>44056</v>
      </c>
      <c r="E12761">
        <v>76</v>
      </c>
      <c r="F12761" s="38">
        <f t="shared" si="199"/>
        <v>44056</v>
      </c>
    </row>
    <row r="12762" spans="1:6" x14ac:dyDescent="0.25">
      <c r="A12762" t="s">
        <v>25</v>
      </c>
      <c r="B12762" t="s">
        <v>25</v>
      </c>
      <c r="C12762" t="s">
        <v>31</v>
      </c>
      <c r="D12762" s="177">
        <v>44056</v>
      </c>
      <c r="E12762">
        <v>6</v>
      </c>
      <c r="F12762" s="38">
        <f t="shared" si="199"/>
        <v>44056</v>
      </c>
    </row>
    <row r="12763" spans="1:6" x14ac:dyDescent="0.25">
      <c r="A12763" t="s">
        <v>25</v>
      </c>
      <c r="B12763" t="s">
        <v>26</v>
      </c>
      <c r="C12763" t="s">
        <v>28</v>
      </c>
      <c r="D12763" s="177">
        <v>44056</v>
      </c>
      <c r="E12763">
        <v>44</v>
      </c>
      <c r="F12763" s="38">
        <f t="shared" si="199"/>
        <v>44056</v>
      </c>
    </row>
    <row r="12764" spans="1:6" x14ac:dyDescent="0.25">
      <c r="A12764" t="s">
        <v>25</v>
      </c>
      <c r="B12764" t="s">
        <v>26</v>
      </c>
      <c r="C12764" t="s">
        <v>27</v>
      </c>
      <c r="D12764" s="177">
        <v>44056</v>
      </c>
      <c r="E12764">
        <v>35</v>
      </c>
      <c r="F12764" s="38">
        <f t="shared" si="199"/>
        <v>44056</v>
      </c>
    </row>
    <row r="12765" spans="1:6" x14ac:dyDescent="0.25">
      <c r="A12765" t="s">
        <v>18</v>
      </c>
      <c r="B12765" t="s">
        <v>19</v>
      </c>
      <c r="C12765" t="s">
        <v>185</v>
      </c>
      <c r="D12765" s="177">
        <v>44056</v>
      </c>
      <c r="E12765">
        <v>3</v>
      </c>
      <c r="F12765" s="38">
        <f t="shared" si="199"/>
        <v>44056</v>
      </c>
    </row>
    <row r="12766" spans="1:6" x14ac:dyDescent="0.25">
      <c r="A12766" t="s">
        <v>370</v>
      </c>
      <c r="B12766" t="s">
        <v>371</v>
      </c>
      <c r="D12766" s="177">
        <v>44056</v>
      </c>
      <c r="E12766">
        <v>9</v>
      </c>
      <c r="F12766" s="38">
        <f t="shared" si="199"/>
        <v>44056</v>
      </c>
    </row>
    <row r="12767" spans="1:6" x14ac:dyDescent="0.25">
      <c r="A12767" t="s">
        <v>25</v>
      </c>
      <c r="B12767" t="s">
        <v>25</v>
      </c>
      <c r="C12767" t="s">
        <v>51</v>
      </c>
      <c r="D12767" s="177">
        <v>44056</v>
      </c>
      <c r="E12767">
        <v>15</v>
      </c>
      <c r="F12767" s="38">
        <f t="shared" si="199"/>
        <v>44056</v>
      </c>
    </row>
    <row r="12768" spans="1:6" x14ac:dyDescent="0.25">
      <c r="A12768" t="s">
        <v>91</v>
      </c>
      <c r="B12768" t="s">
        <v>91</v>
      </c>
      <c r="C12768" t="s">
        <v>93</v>
      </c>
      <c r="D12768" s="177">
        <v>44056</v>
      </c>
      <c r="E12768">
        <v>15</v>
      </c>
      <c r="F12768" s="38">
        <f t="shared" si="199"/>
        <v>44056</v>
      </c>
    </row>
    <row r="12769" spans="1:6" x14ac:dyDescent="0.25">
      <c r="A12769" t="s">
        <v>264</v>
      </c>
      <c r="B12769" t="s">
        <v>83</v>
      </c>
      <c r="C12769" t="s">
        <v>90</v>
      </c>
      <c r="D12769" s="177">
        <v>44056</v>
      </c>
      <c r="E12769">
        <v>78</v>
      </c>
      <c r="F12769" s="38">
        <f t="shared" si="199"/>
        <v>44056</v>
      </c>
    </row>
    <row r="12770" spans="1:6" x14ac:dyDescent="0.25">
      <c r="A12770" t="s">
        <v>264</v>
      </c>
      <c r="B12770" t="s">
        <v>81</v>
      </c>
      <c r="C12770" t="s">
        <v>82</v>
      </c>
      <c r="D12770" s="177">
        <v>44056</v>
      </c>
      <c r="E12770">
        <v>35</v>
      </c>
      <c r="F12770" s="38">
        <f t="shared" si="199"/>
        <v>44056</v>
      </c>
    </row>
    <row r="12771" spans="1:6" x14ac:dyDescent="0.25">
      <c r="A12771" t="s">
        <v>264</v>
      </c>
      <c r="B12771" t="s">
        <v>83</v>
      </c>
      <c r="C12771" t="s">
        <v>181</v>
      </c>
      <c r="D12771" s="177">
        <v>44056</v>
      </c>
      <c r="E12771">
        <v>26</v>
      </c>
      <c r="F12771" s="38">
        <f t="shared" si="199"/>
        <v>44056</v>
      </c>
    </row>
    <row r="12772" spans="1:6" x14ac:dyDescent="0.25">
      <c r="A12772" t="s">
        <v>263</v>
      </c>
      <c r="B12772" t="s">
        <v>199</v>
      </c>
      <c r="C12772" t="s">
        <v>77</v>
      </c>
      <c r="D12772" s="177">
        <v>44056</v>
      </c>
      <c r="E12772">
        <v>73</v>
      </c>
      <c r="F12772" s="38">
        <f t="shared" si="199"/>
        <v>44056</v>
      </c>
    </row>
    <row r="12773" spans="1:6" x14ac:dyDescent="0.25">
      <c r="A12773" t="s">
        <v>71</v>
      </c>
      <c r="B12773" t="s">
        <v>71</v>
      </c>
      <c r="C12773" t="s">
        <v>72</v>
      </c>
      <c r="D12773" s="177">
        <v>44056</v>
      </c>
      <c r="E12773">
        <v>39</v>
      </c>
      <c r="F12773" s="38">
        <f t="shared" si="199"/>
        <v>44056</v>
      </c>
    </row>
    <row r="12774" spans="1:6" x14ac:dyDescent="0.25">
      <c r="A12774" t="s">
        <v>25</v>
      </c>
      <c r="B12774" t="s">
        <v>54</v>
      </c>
      <c r="C12774" t="s">
        <v>55</v>
      </c>
      <c r="D12774" s="177">
        <v>44056</v>
      </c>
      <c r="E12774">
        <v>178</v>
      </c>
      <c r="F12774" s="38">
        <f t="shared" si="199"/>
        <v>44056</v>
      </c>
    </row>
    <row r="12775" spans="1:6" x14ac:dyDescent="0.25">
      <c r="A12775" t="s">
        <v>25</v>
      </c>
      <c r="B12775" t="s">
        <v>54</v>
      </c>
      <c r="C12775" t="s">
        <v>56</v>
      </c>
      <c r="D12775" s="177">
        <v>44056</v>
      </c>
      <c r="E12775">
        <v>157</v>
      </c>
      <c r="F12775" s="38">
        <f t="shared" si="199"/>
        <v>44056</v>
      </c>
    </row>
    <row r="12776" spans="1:6" x14ac:dyDescent="0.25">
      <c r="A12776" t="s">
        <v>18</v>
      </c>
      <c r="B12776" t="s">
        <v>18</v>
      </c>
      <c r="C12776" t="s">
        <v>24</v>
      </c>
      <c r="D12776" s="177">
        <v>44056</v>
      </c>
      <c r="E12776">
        <v>50</v>
      </c>
      <c r="F12776" s="38">
        <f t="shared" si="199"/>
        <v>44056</v>
      </c>
    </row>
    <row r="12777" spans="1:6" x14ac:dyDescent="0.25">
      <c r="A12777" t="s">
        <v>18</v>
      </c>
      <c r="B12777" t="s">
        <v>18</v>
      </c>
      <c r="C12777" t="s">
        <v>23</v>
      </c>
      <c r="D12777" s="177">
        <v>44056</v>
      </c>
      <c r="E12777">
        <v>19</v>
      </c>
      <c r="F12777" s="38">
        <f t="shared" si="199"/>
        <v>44056</v>
      </c>
    </row>
    <row r="12778" spans="1:6" x14ac:dyDescent="0.25">
      <c r="A12778" t="s">
        <v>25</v>
      </c>
      <c r="B12778" t="s">
        <v>25</v>
      </c>
      <c r="C12778" t="s">
        <v>48</v>
      </c>
      <c r="D12778" s="177">
        <v>44056</v>
      </c>
      <c r="E12778">
        <v>12</v>
      </c>
      <c r="F12778" s="38">
        <f t="shared" si="199"/>
        <v>44056</v>
      </c>
    </row>
    <row r="12779" spans="1:6" x14ac:dyDescent="0.25">
      <c r="A12779" t="s">
        <v>25</v>
      </c>
      <c r="B12779" t="s">
        <v>25</v>
      </c>
      <c r="C12779" t="s">
        <v>186</v>
      </c>
      <c r="D12779" s="177">
        <v>44056</v>
      </c>
      <c r="E12779">
        <v>1</v>
      </c>
      <c r="F12779" s="38">
        <f t="shared" si="199"/>
        <v>44056</v>
      </c>
    </row>
    <row r="12780" spans="1:6" x14ac:dyDescent="0.25">
      <c r="A12780" t="s">
        <v>25</v>
      </c>
      <c r="B12780" t="s">
        <v>25</v>
      </c>
      <c r="C12780" t="s">
        <v>35</v>
      </c>
      <c r="D12780" s="177">
        <v>44056</v>
      </c>
      <c r="E12780">
        <v>32</v>
      </c>
      <c r="F12780" s="38">
        <f t="shared" si="199"/>
        <v>44056</v>
      </c>
    </row>
    <row r="12781" spans="1:6" x14ac:dyDescent="0.25">
      <c r="A12781" t="s">
        <v>25</v>
      </c>
      <c r="B12781" t="s">
        <v>25</v>
      </c>
      <c r="C12781" t="s">
        <v>41</v>
      </c>
      <c r="D12781" s="177">
        <v>44056</v>
      </c>
      <c r="E12781">
        <v>29</v>
      </c>
      <c r="F12781" s="38">
        <f t="shared" si="199"/>
        <v>44056</v>
      </c>
    </row>
    <row r="12782" spans="1:6" x14ac:dyDescent="0.25">
      <c r="A12782" t="s">
        <v>25</v>
      </c>
      <c r="B12782" t="s">
        <v>25</v>
      </c>
      <c r="C12782" t="s">
        <v>42</v>
      </c>
      <c r="D12782" s="177">
        <v>44056</v>
      </c>
      <c r="E12782">
        <v>36</v>
      </c>
      <c r="F12782" s="38">
        <f t="shared" si="199"/>
        <v>44056</v>
      </c>
    </row>
    <row r="12783" spans="1:6" x14ac:dyDescent="0.25">
      <c r="A12783" t="s">
        <v>25</v>
      </c>
      <c r="B12783" t="s">
        <v>25</v>
      </c>
      <c r="C12783" t="s">
        <v>39</v>
      </c>
      <c r="D12783" s="177">
        <v>44056</v>
      </c>
      <c r="E12783">
        <v>70</v>
      </c>
      <c r="F12783" s="38">
        <f t="shared" si="199"/>
        <v>44056</v>
      </c>
    </row>
    <row r="12784" spans="1:6" x14ac:dyDescent="0.25">
      <c r="A12784" t="s">
        <v>91</v>
      </c>
      <c r="B12784" t="s">
        <v>91</v>
      </c>
      <c r="C12784" t="s">
        <v>98</v>
      </c>
      <c r="D12784" s="177">
        <v>44056</v>
      </c>
      <c r="E12784">
        <v>45</v>
      </c>
      <c r="F12784" s="38">
        <f t="shared" si="199"/>
        <v>44056</v>
      </c>
    </row>
    <row r="12785" spans="1:6" x14ac:dyDescent="0.25">
      <c r="A12785" t="s">
        <v>264</v>
      </c>
      <c r="B12785" t="s">
        <v>83</v>
      </c>
      <c r="C12785" t="s">
        <v>80</v>
      </c>
      <c r="D12785" s="177">
        <v>44056</v>
      </c>
      <c r="E12785">
        <v>29</v>
      </c>
      <c r="F12785" s="38">
        <f t="shared" si="199"/>
        <v>44056</v>
      </c>
    </row>
    <row r="12786" spans="1:6" x14ac:dyDescent="0.25">
      <c r="A12786" t="s">
        <v>264</v>
      </c>
      <c r="B12786" t="s">
        <v>83</v>
      </c>
      <c r="C12786" t="s">
        <v>85</v>
      </c>
      <c r="D12786" s="177">
        <v>44056</v>
      </c>
      <c r="E12786">
        <v>28</v>
      </c>
      <c r="F12786" s="38">
        <f t="shared" si="199"/>
        <v>44056</v>
      </c>
    </row>
    <row r="12787" spans="1:6" x14ac:dyDescent="0.25">
      <c r="A12787" t="s">
        <v>57</v>
      </c>
      <c r="B12787" t="s">
        <v>57</v>
      </c>
      <c r="C12787" t="s">
        <v>130</v>
      </c>
      <c r="D12787" s="177">
        <v>44056</v>
      </c>
      <c r="E12787">
        <v>32</v>
      </c>
      <c r="F12787" s="38">
        <f t="shared" si="199"/>
        <v>44056</v>
      </c>
    </row>
    <row r="12788" spans="1:6" x14ac:dyDescent="0.25">
      <c r="A12788" t="s">
        <v>57</v>
      </c>
      <c r="B12788" t="s">
        <v>57</v>
      </c>
      <c r="C12788" t="s">
        <v>446</v>
      </c>
      <c r="D12788" s="177">
        <v>44056</v>
      </c>
      <c r="E12788">
        <v>1</v>
      </c>
      <c r="F12788" s="38">
        <f t="shared" si="199"/>
        <v>44056</v>
      </c>
    </row>
    <row r="12789" spans="1:6" x14ac:dyDescent="0.25">
      <c r="A12789" t="s">
        <v>263</v>
      </c>
      <c r="B12789" t="s">
        <v>199</v>
      </c>
      <c r="C12789" t="s">
        <v>75</v>
      </c>
      <c r="D12789" s="177">
        <v>44056</v>
      </c>
      <c r="E12789">
        <v>55</v>
      </c>
      <c r="F12789" s="38">
        <f t="shared" si="199"/>
        <v>44056</v>
      </c>
    </row>
    <row r="12790" spans="1:6" x14ac:dyDescent="0.25">
      <c r="A12790" t="s">
        <v>57</v>
      </c>
      <c r="B12790" t="s">
        <v>57</v>
      </c>
      <c r="C12790" t="s">
        <v>62</v>
      </c>
      <c r="D12790" s="177">
        <v>44056</v>
      </c>
      <c r="E12790">
        <v>40</v>
      </c>
      <c r="F12790" s="38">
        <f t="shared" si="199"/>
        <v>44056</v>
      </c>
    </row>
    <row r="12791" spans="1:6" x14ac:dyDescent="0.25">
      <c r="A12791" t="s">
        <v>25</v>
      </c>
      <c r="B12791" t="s">
        <v>29</v>
      </c>
      <c r="C12791" t="s">
        <v>30</v>
      </c>
      <c r="D12791" s="177">
        <v>44056</v>
      </c>
      <c r="E12791">
        <v>101</v>
      </c>
      <c r="F12791" s="38">
        <f t="shared" si="199"/>
        <v>44056</v>
      </c>
    </row>
    <row r="12792" spans="1:6" x14ac:dyDescent="0.25">
      <c r="A12792" t="s">
        <v>25</v>
      </c>
      <c r="B12792" t="s">
        <v>25</v>
      </c>
      <c r="C12792" t="s">
        <v>34</v>
      </c>
      <c r="D12792" s="177">
        <v>44056</v>
      </c>
      <c r="E12792">
        <v>59</v>
      </c>
      <c r="F12792" s="38">
        <f t="shared" si="199"/>
        <v>44056</v>
      </c>
    </row>
    <row r="12793" spans="1:6" x14ac:dyDescent="0.25">
      <c r="A12793" t="s">
        <v>25</v>
      </c>
      <c r="B12793" t="s">
        <v>25</v>
      </c>
      <c r="C12793" t="s">
        <v>36</v>
      </c>
      <c r="D12793" s="177">
        <v>44056</v>
      </c>
      <c r="E12793">
        <v>27</v>
      </c>
      <c r="F12793" s="38">
        <f t="shared" si="199"/>
        <v>44056</v>
      </c>
    </row>
    <row r="12794" spans="1:6" x14ac:dyDescent="0.25">
      <c r="A12794" t="s">
        <v>25</v>
      </c>
      <c r="B12794" t="s">
        <v>25</v>
      </c>
      <c r="C12794" t="s">
        <v>37</v>
      </c>
      <c r="D12794" s="177">
        <v>44056</v>
      </c>
      <c r="E12794">
        <v>50</v>
      </c>
      <c r="F12794" s="38">
        <f t="shared" si="199"/>
        <v>44056</v>
      </c>
    </row>
    <row r="12795" spans="1:6" x14ac:dyDescent="0.25">
      <c r="A12795" t="s">
        <v>25</v>
      </c>
      <c r="B12795" t="s">
        <v>25</v>
      </c>
      <c r="C12795" t="s">
        <v>45</v>
      </c>
      <c r="D12795" s="177">
        <v>44056</v>
      </c>
      <c r="E12795">
        <v>46</v>
      </c>
      <c r="F12795" s="38">
        <f t="shared" si="199"/>
        <v>44056</v>
      </c>
    </row>
    <row r="12796" spans="1:6" x14ac:dyDescent="0.25">
      <c r="A12796" t="s">
        <v>25</v>
      </c>
      <c r="B12796" t="s">
        <v>25</v>
      </c>
      <c r="C12796" t="s">
        <v>47</v>
      </c>
      <c r="D12796" s="177">
        <v>44056</v>
      </c>
      <c r="E12796">
        <v>44</v>
      </c>
      <c r="F12796" s="38">
        <f t="shared" si="199"/>
        <v>44056</v>
      </c>
    </row>
    <row r="12797" spans="1:6" x14ac:dyDescent="0.25">
      <c r="A12797" t="s">
        <v>25</v>
      </c>
      <c r="B12797" t="s">
        <v>25</v>
      </c>
      <c r="C12797" t="s">
        <v>50</v>
      </c>
      <c r="D12797" s="177">
        <v>44056</v>
      </c>
      <c r="E12797">
        <v>20</v>
      </c>
      <c r="F12797" s="38">
        <f t="shared" si="199"/>
        <v>44056</v>
      </c>
    </row>
    <row r="12798" spans="1:6" x14ac:dyDescent="0.25">
      <c r="A12798" t="s">
        <v>25</v>
      </c>
      <c r="B12798" t="s">
        <v>25</v>
      </c>
      <c r="C12798" t="s">
        <v>49</v>
      </c>
      <c r="D12798" s="177">
        <v>44055</v>
      </c>
      <c r="E12798">
        <v>86</v>
      </c>
      <c r="F12798" s="38">
        <f t="shared" si="199"/>
        <v>44055</v>
      </c>
    </row>
    <row r="12799" spans="1:6" x14ac:dyDescent="0.25">
      <c r="A12799" t="s">
        <v>25</v>
      </c>
      <c r="B12799" t="s">
        <v>25</v>
      </c>
      <c r="C12799" t="s">
        <v>48</v>
      </c>
      <c r="D12799" s="177">
        <v>44055</v>
      </c>
      <c r="E12799">
        <v>18</v>
      </c>
      <c r="F12799" s="38">
        <f t="shared" si="199"/>
        <v>44055</v>
      </c>
    </row>
    <row r="12800" spans="1:6" x14ac:dyDescent="0.25">
      <c r="A12800" t="s">
        <v>25</v>
      </c>
      <c r="B12800" t="s">
        <v>25</v>
      </c>
      <c r="C12800" t="s">
        <v>43</v>
      </c>
      <c r="D12800" s="177">
        <v>44055</v>
      </c>
      <c r="E12800">
        <v>43</v>
      </c>
      <c r="F12800" s="38">
        <f t="shared" si="199"/>
        <v>44055</v>
      </c>
    </row>
    <row r="12801" spans="1:6" x14ac:dyDescent="0.25">
      <c r="A12801" t="s">
        <v>25</v>
      </c>
      <c r="B12801" t="s">
        <v>25</v>
      </c>
      <c r="C12801" t="s">
        <v>42</v>
      </c>
      <c r="D12801" s="177">
        <v>44055</v>
      </c>
      <c r="E12801">
        <v>27</v>
      </c>
      <c r="F12801" s="38">
        <f t="shared" si="199"/>
        <v>44055</v>
      </c>
    </row>
    <row r="12802" spans="1:6" x14ac:dyDescent="0.25">
      <c r="A12802" t="s">
        <v>25</v>
      </c>
      <c r="B12802" t="s">
        <v>25</v>
      </c>
      <c r="C12802" t="s">
        <v>39</v>
      </c>
      <c r="D12802" s="177">
        <v>44055</v>
      </c>
      <c r="E12802">
        <v>80</v>
      </c>
      <c r="F12802" s="38">
        <f t="shared" si="199"/>
        <v>44055</v>
      </c>
    </row>
    <row r="12803" spans="1:6" x14ac:dyDescent="0.25">
      <c r="A12803" t="s">
        <v>25</v>
      </c>
      <c r="B12803" t="s">
        <v>25</v>
      </c>
      <c r="C12803" t="s">
        <v>31</v>
      </c>
      <c r="D12803" s="177">
        <v>44055</v>
      </c>
      <c r="E12803">
        <v>110</v>
      </c>
      <c r="F12803" s="38">
        <f t="shared" ref="F12803:F12866" si="200">D12803</f>
        <v>44055</v>
      </c>
    </row>
    <row r="12804" spans="1:6" x14ac:dyDescent="0.25">
      <c r="A12804" t="s">
        <v>25</v>
      </c>
      <c r="B12804" t="s">
        <v>26</v>
      </c>
      <c r="C12804" t="s">
        <v>27</v>
      </c>
      <c r="D12804" s="177">
        <v>44055</v>
      </c>
      <c r="E12804">
        <v>36</v>
      </c>
      <c r="F12804" s="38">
        <f t="shared" si="200"/>
        <v>44055</v>
      </c>
    </row>
    <row r="12805" spans="1:6" x14ac:dyDescent="0.25">
      <c r="A12805" t="s">
        <v>25</v>
      </c>
      <c r="B12805" t="s">
        <v>26</v>
      </c>
      <c r="C12805" t="s">
        <v>28</v>
      </c>
      <c r="D12805" s="177">
        <v>44055</v>
      </c>
      <c r="E12805">
        <v>33</v>
      </c>
      <c r="F12805" s="38">
        <f t="shared" si="200"/>
        <v>44055</v>
      </c>
    </row>
    <row r="12806" spans="1:6" x14ac:dyDescent="0.25">
      <c r="A12806" t="s">
        <v>57</v>
      </c>
      <c r="B12806" t="s">
        <v>57</v>
      </c>
      <c r="C12806" t="s">
        <v>63</v>
      </c>
      <c r="D12806" s="177">
        <v>44055</v>
      </c>
      <c r="E12806">
        <v>29</v>
      </c>
      <c r="F12806" s="38">
        <f t="shared" si="200"/>
        <v>44055</v>
      </c>
    </row>
    <row r="12807" spans="1:6" x14ac:dyDescent="0.25">
      <c r="A12807" t="s">
        <v>263</v>
      </c>
      <c r="B12807" t="s">
        <v>199</v>
      </c>
      <c r="C12807" t="s">
        <v>77</v>
      </c>
      <c r="D12807" s="177">
        <v>44055</v>
      </c>
      <c r="E12807">
        <v>69</v>
      </c>
      <c r="F12807" s="38">
        <f t="shared" si="200"/>
        <v>44055</v>
      </c>
    </row>
    <row r="12808" spans="1:6" x14ac:dyDescent="0.25">
      <c r="A12808" t="s">
        <v>25</v>
      </c>
      <c r="B12808" t="s">
        <v>54</v>
      </c>
      <c r="C12808" t="s">
        <v>56</v>
      </c>
      <c r="D12808" s="177">
        <v>44055</v>
      </c>
      <c r="E12808">
        <v>129</v>
      </c>
      <c r="F12808" s="38">
        <f t="shared" si="200"/>
        <v>44055</v>
      </c>
    </row>
    <row r="12809" spans="1:6" x14ac:dyDescent="0.25">
      <c r="A12809" t="s">
        <v>264</v>
      </c>
      <c r="B12809" t="s">
        <v>83</v>
      </c>
      <c r="C12809" t="s">
        <v>84</v>
      </c>
      <c r="D12809" s="177">
        <v>44055</v>
      </c>
      <c r="E12809">
        <v>170</v>
      </c>
      <c r="F12809" s="38">
        <f t="shared" si="200"/>
        <v>44055</v>
      </c>
    </row>
    <row r="12810" spans="1:6" x14ac:dyDescent="0.25">
      <c r="A12810" t="s">
        <v>25</v>
      </c>
      <c r="B12810" t="s">
        <v>25</v>
      </c>
      <c r="C12810" t="s">
        <v>37</v>
      </c>
      <c r="D12810" s="177">
        <v>44055</v>
      </c>
      <c r="E12810">
        <v>96</v>
      </c>
      <c r="F12810" s="38">
        <f t="shared" si="200"/>
        <v>44055</v>
      </c>
    </row>
    <row r="12811" spans="1:6" x14ac:dyDescent="0.25">
      <c r="A12811" t="s">
        <v>25</v>
      </c>
      <c r="B12811" t="s">
        <v>25</v>
      </c>
      <c r="C12811" t="s">
        <v>46</v>
      </c>
      <c r="D12811" s="177">
        <v>44055</v>
      </c>
      <c r="E12811">
        <v>31</v>
      </c>
      <c r="F12811" s="38">
        <f t="shared" si="200"/>
        <v>44055</v>
      </c>
    </row>
    <row r="12812" spans="1:6" x14ac:dyDescent="0.25">
      <c r="A12812" t="s">
        <v>25</v>
      </c>
      <c r="B12812" t="s">
        <v>25</v>
      </c>
      <c r="C12812" t="s">
        <v>50</v>
      </c>
      <c r="D12812" s="177">
        <v>44055</v>
      </c>
      <c r="E12812">
        <v>23</v>
      </c>
      <c r="F12812" s="38">
        <f t="shared" si="200"/>
        <v>44055</v>
      </c>
    </row>
    <row r="12813" spans="1:6" x14ac:dyDescent="0.25">
      <c r="A12813" t="s">
        <v>25</v>
      </c>
      <c r="B12813" t="s">
        <v>29</v>
      </c>
      <c r="C12813" t="s">
        <v>30</v>
      </c>
      <c r="D12813" s="177">
        <v>44055</v>
      </c>
      <c r="E12813">
        <v>99</v>
      </c>
      <c r="F12813" s="38">
        <f t="shared" si="200"/>
        <v>44055</v>
      </c>
    </row>
    <row r="12814" spans="1:6" x14ac:dyDescent="0.25">
      <c r="A12814" t="s">
        <v>25</v>
      </c>
      <c r="B12814" t="s">
        <v>25</v>
      </c>
      <c r="C12814" t="s">
        <v>32</v>
      </c>
      <c r="D12814" s="177">
        <v>44055</v>
      </c>
      <c r="E12814">
        <v>123</v>
      </c>
      <c r="F12814" s="38">
        <f t="shared" si="200"/>
        <v>44055</v>
      </c>
    </row>
    <row r="12815" spans="1:6" x14ac:dyDescent="0.25">
      <c r="A12815" t="s">
        <v>25</v>
      </c>
      <c r="B12815" t="s">
        <v>25</v>
      </c>
      <c r="C12815" t="s">
        <v>53</v>
      </c>
      <c r="D12815" s="177">
        <v>44055</v>
      </c>
      <c r="E12815">
        <v>63</v>
      </c>
      <c r="F12815" s="38">
        <f t="shared" si="200"/>
        <v>44055</v>
      </c>
    </row>
    <row r="12816" spans="1:6" x14ac:dyDescent="0.25">
      <c r="A12816" t="s">
        <v>57</v>
      </c>
      <c r="B12816" t="s">
        <v>57</v>
      </c>
      <c r="C12816" t="s">
        <v>62</v>
      </c>
      <c r="D12816" s="177">
        <v>44055</v>
      </c>
      <c r="E12816">
        <v>16</v>
      </c>
      <c r="F12816" s="38">
        <f t="shared" si="200"/>
        <v>44055</v>
      </c>
    </row>
    <row r="12817" spans="1:6" x14ac:dyDescent="0.25">
      <c r="A12817" t="s">
        <v>264</v>
      </c>
      <c r="B12817" t="s">
        <v>81</v>
      </c>
      <c r="C12817" t="s">
        <v>82</v>
      </c>
      <c r="D12817" s="177">
        <v>44055</v>
      </c>
      <c r="E12817">
        <v>36</v>
      </c>
      <c r="F12817" s="38">
        <f t="shared" si="200"/>
        <v>44055</v>
      </c>
    </row>
    <row r="12818" spans="1:6" x14ac:dyDescent="0.25">
      <c r="A12818" t="s">
        <v>91</v>
      </c>
      <c r="B12818" t="s">
        <v>91</v>
      </c>
      <c r="C12818" t="s">
        <v>96</v>
      </c>
      <c r="D12818" s="177">
        <v>44055</v>
      </c>
      <c r="E12818">
        <v>42</v>
      </c>
      <c r="F12818" s="38">
        <f t="shared" si="200"/>
        <v>44055</v>
      </c>
    </row>
    <row r="12819" spans="1:6" x14ac:dyDescent="0.25">
      <c r="A12819" t="s">
        <v>91</v>
      </c>
      <c r="B12819" t="s">
        <v>91</v>
      </c>
      <c r="C12819" t="s">
        <v>95</v>
      </c>
      <c r="D12819" s="177">
        <v>44055</v>
      </c>
      <c r="E12819">
        <v>7</v>
      </c>
      <c r="F12819" s="38">
        <f t="shared" si="200"/>
        <v>44055</v>
      </c>
    </row>
    <row r="12820" spans="1:6" x14ac:dyDescent="0.25">
      <c r="A12820" t="s">
        <v>91</v>
      </c>
      <c r="B12820" t="s">
        <v>91</v>
      </c>
      <c r="C12820" t="s">
        <v>101</v>
      </c>
      <c r="D12820" s="177">
        <v>44055</v>
      </c>
      <c r="E12820">
        <v>55</v>
      </c>
      <c r="F12820" s="38">
        <f t="shared" si="200"/>
        <v>44055</v>
      </c>
    </row>
    <row r="12821" spans="1:6" x14ac:dyDescent="0.25">
      <c r="A12821" t="s">
        <v>91</v>
      </c>
      <c r="B12821" t="s">
        <v>91</v>
      </c>
      <c r="C12821" t="s">
        <v>100</v>
      </c>
      <c r="D12821" s="177">
        <v>44055</v>
      </c>
      <c r="E12821">
        <v>107</v>
      </c>
      <c r="F12821" s="38">
        <f t="shared" si="200"/>
        <v>44055</v>
      </c>
    </row>
    <row r="12822" spans="1:6" x14ac:dyDescent="0.25">
      <c r="A12822" t="s">
        <v>263</v>
      </c>
      <c r="B12822" t="s">
        <v>199</v>
      </c>
      <c r="C12822" t="s">
        <v>75</v>
      </c>
      <c r="D12822" s="177">
        <v>44055</v>
      </c>
      <c r="E12822">
        <v>42</v>
      </c>
      <c r="F12822" s="38">
        <f t="shared" si="200"/>
        <v>44055</v>
      </c>
    </row>
    <row r="12823" spans="1:6" x14ac:dyDescent="0.25">
      <c r="A12823" t="s">
        <v>18</v>
      </c>
      <c r="B12823" t="s">
        <v>19</v>
      </c>
      <c r="C12823" t="s">
        <v>20</v>
      </c>
      <c r="D12823" s="177">
        <v>44055</v>
      </c>
      <c r="E12823">
        <v>43</v>
      </c>
      <c r="F12823" s="38">
        <f t="shared" si="200"/>
        <v>44055</v>
      </c>
    </row>
    <row r="12824" spans="1:6" x14ac:dyDescent="0.25">
      <c r="A12824" t="s">
        <v>18</v>
      </c>
      <c r="B12824" t="s">
        <v>18</v>
      </c>
      <c r="C12824" t="s">
        <v>23</v>
      </c>
      <c r="D12824" s="177">
        <v>44055</v>
      </c>
      <c r="E12824">
        <v>14</v>
      </c>
      <c r="F12824" s="38">
        <f t="shared" si="200"/>
        <v>44055</v>
      </c>
    </row>
    <row r="12825" spans="1:6" x14ac:dyDescent="0.25">
      <c r="A12825" t="s">
        <v>18</v>
      </c>
      <c r="B12825" t="s">
        <v>18</v>
      </c>
      <c r="C12825" t="s">
        <v>24</v>
      </c>
      <c r="D12825" s="177">
        <v>44055</v>
      </c>
      <c r="E12825">
        <v>61</v>
      </c>
      <c r="F12825" s="38">
        <f t="shared" si="200"/>
        <v>44055</v>
      </c>
    </row>
    <row r="12826" spans="1:6" x14ac:dyDescent="0.25">
      <c r="A12826" t="s">
        <v>25</v>
      </c>
      <c r="B12826" t="s">
        <v>25</v>
      </c>
      <c r="C12826" t="s">
        <v>47</v>
      </c>
      <c r="D12826" s="177">
        <v>44055</v>
      </c>
      <c r="E12826">
        <v>78</v>
      </c>
      <c r="F12826" s="38">
        <f t="shared" si="200"/>
        <v>44055</v>
      </c>
    </row>
    <row r="12827" spans="1:6" x14ac:dyDescent="0.25">
      <c r="A12827" t="s">
        <v>25</v>
      </c>
      <c r="B12827" t="s">
        <v>25</v>
      </c>
      <c r="C12827" t="s">
        <v>36</v>
      </c>
      <c r="D12827" s="177">
        <v>44055</v>
      </c>
      <c r="E12827">
        <v>53</v>
      </c>
      <c r="F12827" s="38">
        <f t="shared" si="200"/>
        <v>44055</v>
      </c>
    </row>
    <row r="12828" spans="1:6" x14ac:dyDescent="0.25">
      <c r="A12828" t="s">
        <v>370</v>
      </c>
      <c r="B12828" t="s">
        <v>371</v>
      </c>
      <c r="D12828" s="177">
        <v>44055</v>
      </c>
      <c r="E12828">
        <v>1</v>
      </c>
      <c r="F12828" s="38">
        <f t="shared" si="200"/>
        <v>44055</v>
      </c>
    </row>
    <row r="12829" spans="1:6" x14ac:dyDescent="0.25">
      <c r="A12829" t="s">
        <v>25</v>
      </c>
      <c r="B12829" t="s">
        <v>25</v>
      </c>
      <c r="C12829" t="s">
        <v>41</v>
      </c>
      <c r="D12829" s="177">
        <v>44055</v>
      </c>
      <c r="E12829">
        <v>19</v>
      </c>
      <c r="F12829" s="38">
        <f t="shared" si="200"/>
        <v>44055</v>
      </c>
    </row>
    <row r="12830" spans="1:6" x14ac:dyDescent="0.25">
      <c r="A12830" t="s">
        <v>57</v>
      </c>
      <c r="B12830" t="s">
        <v>57</v>
      </c>
      <c r="C12830" t="s">
        <v>130</v>
      </c>
      <c r="D12830" s="177">
        <v>44055</v>
      </c>
      <c r="E12830">
        <v>18</v>
      </c>
      <c r="F12830" s="38">
        <f t="shared" si="200"/>
        <v>44055</v>
      </c>
    </row>
    <row r="12831" spans="1:6" x14ac:dyDescent="0.25">
      <c r="A12831" t="s">
        <v>25</v>
      </c>
      <c r="B12831" t="s">
        <v>54</v>
      </c>
      <c r="C12831" t="s">
        <v>187</v>
      </c>
      <c r="D12831" s="177">
        <v>44055</v>
      </c>
      <c r="E12831">
        <v>7</v>
      </c>
      <c r="F12831" s="38">
        <f t="shared" si="200"/>
        <v>44055</v>
      </c>
    </row>
    <row r="12832" spans="1:6" x14ac:dyDescent="0.25">
      <c r="A12832" t="s">
        <v>25</v>
      </c>
      <c r="B12832" t="s">
        <v>54</v>
      </c>
      <c r="C12832" t="s">
        <v>55</v>
      </c>
      <c r="D12832" s="177">
        <v>44055</v>
      </c>
      <c r="E12832">
        <v>148</v>
      </c>
      <c r="F12832" s="38">
        <f t="shared" si="200"/>
        <v>44055</v>
      </c>
    </row>
    <row r="12833" spans="1:6" x14ac:dyDescent="0.25">
      <c r="A12833" t="s">
        <v>71</v>
      </c>
      <c r="B12833" t="s">
        <v>71</v>
      </c>
      <c r="C12833" t="s">
        <v>72</v>
      </c>
      <c r="D12833" s="177">
        <v>44055</v>
      </c>
      <c r="E12833">
        <v>48</v>
      </c>
      <c r="F12833" s="38">
        <f t="shared" si="200"/>
        <v>44055</v>
      </c>
    </row>
    <row r="12834" spans="1:6" x14ac:dyDescent="0.25">
      <c r="A12834" t="s">
        <v>264</v>
      </c>
      <c r="B12834" t="s">
        <v>83</v>
      </c>
      <c r="C12834" t="s">
        <v>179</v>
      </c>
      <c r="D12834" s="177">
        <v>44055</v>
      </c>
      <c r="E12834">
        <v>1</v>
      </c>
      <c r="F12834" s="38">
        <f t="shared" si="200"/>
        <v>44055</v>
      </c>
    </row>
    <row r="12835" spans="1:6" x14ac:dyDescent="0.25">
      <c r="A12835" t="s">
        <v>264</v>
      </c>
      <c r="B12835" t="s">
        <v>83</v>
      </c>
      <c r="C12835" t="s">
        <v>80</v>
      </c>
      <c r="D12835" s="177">
        <v>44055</v>
      </c>
      <c r="E12835">
        <v>33</v>
      </c>
      <c r="F12835" s="38">
        <f t="shared" si="200"/>
        <v>44055</v>
      </c>
    </row>
    <row r="12836" spans="1:6" x14ac:dyDescent="0.25">
      <c r="A12836" t="s">
        <v>264</v>
      </c>
      <c r="B12836" t="s">
        <v>83</v>
      </c>
      <c r="C12836" t="s">
        <v>181</v>
      </c>
      <c r="D12836" s="177">
        <v>44055</v>
      </c>
      <c r="E12836">
        <v>58</v>
      </c>
      <c r="F12836" s="38">
        <f t="shared" si="200"/>
        <v>44055</v>
      </c>
    </row>
    <row r="12837" spans="1:6" x14ac:dyDescent="0.25">
      <c r="A12837" t="s">
        <v>91</v>
      </c>
      <c r="B12837" t="s">
        <v>91</v>
      </c>
      <c r="C12837" t="s">
        <v>102</v>
      </c>
      <c r="D12837" s="177">
        <v>44055</v>
      </c>
      <c r="E12837">
        <v>40</v>
      </c>
      <c r="F12837" s="38">
        <f t="shared" si="200"/>
        <v>44055</v>
      </c>
    </row>
    <row r="12838" spans="1:6" x14ac:dyDescent="0.25">
      <c r="A12838" t="s">
        <v>91</v>
      </c>
      <c r="B12838" t="s">
        <v>91</v>
      </c>
      <c r="C12838" t="s">
        <v>101</v>
      </c>
      <c r="D12838" s="177">
        <v>44054</v>
      </c>
      <c r="E12838">
        <v>39</v>
      </c>
      <c r="F12838" s="38">
        <f t="shared" si="200"/>
        <v>44054</v>
      </c>
    </row>
    <row r="12839" spans="1:6" x14ac:dyDescent="0.25">
      <c r="A12839" t="s">
        <v>91</v>
      </c>
      <c r="B12839" t="s">
        <v>91</v>
      </c>
      <c r="C12839" t="s">
        <v>98</v>
      </c>
      <c r="D12839" s="177">
        <v>44054</v>
      </c>
      <c r="E12839">
        <v>34</v>
      </c>
      <c r="F12839" s="38">
        <f t="shared" si="200"/>
        <v>44054</v>
      </c>
    </row>
    <row r="12840" spans="1:6" x14ac:dyDescent="0.25">
      <c r="A12840" t="s">
        <v>91</v>
      </c>
      <c r="B12840" t="s">
        <v>91</v>
      </c>
      <c r="C12840" t="s">
        <v>99</v>
      </c>
      <c r="D12840" s="177">
        <v>44054</v>
      </c>
      <c r="E12840">
        <v>2</v>
      </c>
      <c r="F12840" s="38">
        <f t="shared" si="200"/>
        <v>44054</v>
      </c>
    </row>
    <row r="12841" spans="1:6" x14ac:dyDescent="0.25">
      <c r="A12841" t="s">
        <v>91</v>
      </c>
      <c r="B12841" t="s">
        <v>91</v>
      </c>
      <c r="C12841" t="s">
        <v>92</v>
      </c>
      <c r="D12841" s="177">
        <v>44054</v>
      </c>
      <c r="E12841">
        <v>27</v>
      </c>
      <c r="F12841" s="38">
        <f t="shared" si="200"/>
        <v>44054</v>
      </c>
    </row>
    <row r="12842" spans="1:6" x14ac:dyDescent="0.25">
      <c r="A12842" t="s">
        <v>263</v>
      </c>
      <c r="B12842" t="s">
        <v>199</v>
      </c>
      <c r="C12842" t="s">
        <v>75</v>
      </c>
      <c r="D12842" s="177">
        <v>44054</v>
      </c>
      <c r="E12842">
        <v>38</v>
      </c>
      <c r="F12842" s="38">
        <f t="shared" si="200"/>
        <v>44054</v>
      </c>
    </row>
    <row r="12843" spans="1:6" x14ac:dyDescent="0.25">
      <c r="A12843" t="s">
        <v>25</v>
      </c>
      <c r="B12843" t="s">
        <v>54</v>
      </c>
      <c r="C12843" t="s">
        <v>56</v>
      </c>
      <c r="D12843" s="177">
        <v>44054</v>
      </c>
      <c r="E12843">
        <v>211</v>
      </c>
      <c r="F12843" s="38">
        <f t="shared" si="200"/>
        <v>44054</v>
      </c>
    </row>
    <row r="12844" spans="1:6" x14ac:dyDescent="0.25">
      <c r="A12844" t="s">
        <v>25</v>
      </c>
      <c r="B12844" t="s">
        <v>25</v>
      </c>
      <c r="C12844" t="s">
        <v>42</v>
      </c>
      <c r="D12844" s="177">
        <v>44054</v>
      </c>
      <c r="E12844">
        <v>19</v>
      </c>
      <c r="F12844" s="38">
        <f t="shared" si="200"/>
        <v>44054</v>
      </c>
    </row>
    <row r="12845" spans="1:6" x14ac:dyDescent="0.25">
      <c r="A12845" t="s">
        <v>25</v>
      </c>
      <c r="B12845" t="s">
        <v>25</v>
      </c>
      <c r="C12845" t="s">
        <v>39</v>
      </c>
      <c r="D12845" s="177">
        <v>44054</v>
      </c>
      <c r="E12845">
        <v>46</v>
      </c>
      <c r="F12845" s="38">
        <f t="shared" si="200"/>
        <v>44054</v>
      </c>
    </row>
    <row r="12846" spans="1:6" x14ac:dyDescent="0.25">
      <c r="A12846" t="s">
        <v>25</v>
      </c>
      <c r="B12846" t="s">
        <v>25</v>
      </c>
      <c r="C12846" t="s">
        <v>37</v>
      </c>
      <c r="D12846" s="177">
        <v>44054</v>
      </c>
      <c r="E12846">
        <v>113</v>
      </c>
      <c r="F12846" s="38">
        <f t="shared" si="200"/>
        <v>44054</v>
      </c>
    </row>
    <row r="12847" spans="1:6" x14ac:dyDescent="0.25">
      <c r="A12847" t="s">
        <v>25</v>
      </c>
      <c r="B12847" t="s">
        <v>25</v>
      </c>
      <c r="C12847" t="s">
        <v>34</v>
      </c>
      <c r="D12847" s="177">
        <v>44054</v>
      </c>
      <c r="E12847">
        <v>51</v>
      </c>
      <c r="F12847" s="38">
        <f t="shared" si="200"/>
        <v>44054</v>
      </c>
    </row>
    <row r="12848" spans="1:6" x14ac:dyDescent="0.25">
      <c r="A12848" t="s">
        <v>25</v>
      </c>
      <c r="B12848" t="s">
        <v>25</v>
      </c>
      <c r="C12848" t="s">
        <v>36</v>
      </c>
      <c r="D12848" s="177">
        <v>44054</v>
      </c>
      <c r="E12848">
        <v>19</v>
      </c>
      <c r="F12848" s="38">
        <f t="shared" si="200"/>
        <v>44054</v>
      </c>
    </row>
    <row r="12849" spans="1:6" x14ac:dyDescent="0.25">
      <c r="A12849" t="s">
        <v>25</v>
      </c>
      <c r="B12849" t="s">
        <v>25</v>
      </c>
      <c r="C12849" t="s">
        <v>47</v>
      </c>
      <c r="D12849" s="177">
        <v>44054</v>
      </c>
      <c r="E12849">
        <v>58</v>
      </c>
      <c r="F12849" s="38">
        <f t="shared" si="200"/>
        <v>44054</v>
      </c>
    </row>
    <row r="12850" spans="1:6" x14ac:dyDescent="0.25">
      <c r="A12850" t="s">
        <v>25</v>
      </c>
      <c r="B12850" t="s">
        <v>25</v>
      </c>
      <c r="C12850" t="s">
        <v>48</v>
      </c>
      <c r="D12850" s="177">
        <v>44054</v>
      </c>
      <c r="E12850">
        <v>12</v>
      </c>
      <c r="F12850" s="38">
        <f t="shared" si="200"/>
        <v>44054</v>
      </c>
    </row>
    <row r="12851" spans="1:6" x14ac:dyDescent="0.25">
      <c r="A12851" t="s">
        <v>25</v>
      </c>
      <c r="B12851" t="s">
        <v>29</v>
      </c>
      <c r="C12851" t="s">
        <v>30</v>
      </c>
      <c r="D12851" s="177">
        <v>44054</v>
      </c>
      <c r="E12851">
        <v>95</v>
      </c>
      <c r="F12851" s="38">
        <f t="shared" si="200"/>
        <v>44054</v>
      </c>
    </row>
    <row r="12852" spans="1:6" x14ac:dyDescent="0.25">
      <c r="A12852" t="s">
        <v>25</v>
      </c>
      <c r="B12852" t="s">
        <v>26</v>
      </c>
      <c r="C12852" t="s">
        <v>27</v>
      </c>
      <c r="D12852" s="177">
        <v>44054</v>
      </c>
      <c r="E12852">
        <v>37</v>
      </c>
      <c r="F12852" s="38">
        <f t="shared" si="200"/>
        <v>44054</v>
      </c>
    </row>
    <row r="12853" spans="1:6" x14ac:dyDescent="0.25">
      <c r="A12853" t="s">
        <v>18</v>
      </c>
      <c r="B12853" t="s">
        <v>18</v>
      </c>
      <c r="C12853" t="s">
        <v>24</v>
      </c>
      <c r="D12853" s="177">
        <v>44054</v>
      </c>
      <c r="E12853">
        <v>55</v>
      </c>
      <c r="F12853" s="38">
        <f t="shared" si="200"/>
        <v>44054</v>
      </c>
    </row>
    <row r="12854" spans="1:6" x14ac:dyDescent="0.25">
      <c r="A12854" t="s">
        <v>25</v>
      </c>
      <c r="B12854" t="s">
        <v>25</v>
      </c>
      <c r="C12854" t="s">
        <v>41</v>
      </c>
      <c r="D12854" s="177">
        <v>44054</v>
      </c>
      <c r="E12854">
        <v>29</v>
      </c>
      <c r="F12854" s="38">
        <f t="shared" si="200"/>
        <v>44054</v>
      </c>
    </row>
    <row r="12855" spans="1:6" x14ac:dyDescent="0.25">
      <c r="A12855" t="s">
        <v>25</v>
      </c>
      <c r="B12855" t="s">
        <v>25</v>
      </c>
      <c r="C12855" t="s">
        <v>50</v>
      </c>
      <c r="D12855" s="177">
        <v>44054</v>
      </c>
      <c r="E12855">
        <v>25</v>
      </c>
      <c r="F12855" s="38">
        <f t="shared" si="200"/>
        <v>44054</v>
      </c>
    </row>
    <row r="12856" spans="1:6" x14ac:dyDescent="0.25">
      <c r="A12856" t="s">
        <v>25</v>
      </c>
      <c r="B12856" t="s">
        <v>25</v>
      </c>
      <c r="C12856" t="s">
        <v>45</v>
      </c>
      <c r="D12856" s="177">
        <v>44054</v>
      </c>
      <c r="E12856">
        <v>5</v>
      </c>
      <c r="F12856" s="38">
        <f t="shared" si="200"/>
        <v>44054</v>
      </c>
    </row>
    <row r="12857" spans="1:6" x14ac:dyDescent="0.25">
      <c r="A12857" t="s">
        <v>263</v>
      </c>
      <c r="B12857" t="s">
        <v>199</v>
      </c>
      <c r="C12857" t="s">
        <v>77</v>
      </c>
      <c r="D12857" s="177">
        <v>44054</v>
      </c>
      <c r="E12857">
        <v>43</v>
      </c>
      <c r="F12857" s="38">
        <f t="shared" si="200"/>
        <v>44054</v>
      </c>
    </row>
    <row r="12858" spans="1:6" x14ac:dyDescent="0.25">
      <c r="A12858" t="s">
        <v>57</v>
      </c>
      <c r="B12858" t="s">
        <v>57</v>
      </c>
      <c r="C12858" t="s">
        <v>61</v>
      </c>
      <c r="D12858" s="177">
        <v>44054</v>
      </c>
      <c r="E12858">
        <v>33</v>
      </c>
      <c r="F12858" s="38">
        <f t="shared" si="200"/>
        <v>44054</v>
      </c>
    </row>
    <row r="12859" spans="1:6" x14ac:dyDescent="0.25">
      <c r="A12859" t="s">
        <v>71</v>
      </c>
      <c r="B12859" t="s">
        <v>71</v>
      </c>
      <c r="C12859" t="s">
        <v>72</v>
      </c>
      <c r="D12859" s="177">
        <v>44054</v>
      </c>
      <c r="E12859">
        <v>77</v>
      </c>
      <c r="F12859" s="38">
        <f t="shared" si="200"/>
        <v>44054</v>
      </c>
    </row>
    <row r="12860" spans="1:6" x14ac:dyDescent="0.25">
      <c r="A12860" t="s">
        <v>57</v>
      </c>
      <c r="B12860" t="s">
        <v>57</v>
      </c>
      <c r="C12860" t="s">
        <v>183</v>
      </c>
      <c r="D12860" s="177">
        <v>44054</v>
      </c>
      <c r="E12860">
        <v>25</v>
      </c>
      <c r="F12860" s="38">
        <f t="shared" si="200"/>
        <v>44054</v>
      </c>
    </row>
    <row r="12861" spans="1:6" x14ac:dyDescent="0.25">
      <c r="A12861" t="s">
        <v>57</v>
      </c>
      <c r="B12861" t="s">
        <v>57</v>
      </c>
      <c r="C12861" t="s">
        <v>130</v>
      </c>
      <c r="D12861" s="177">
        <v>44054</v>
      </c>
      <c r="E12861">
        <v>38</v>
      </c>
      <c r="F12861" s="38">
        <f t="shared" si="200"/>
        <v>44054</v>
      </c>
    </row>
    <row r="12862" spans="1:6" x14ac:dyDescent="0.25">
      <c r="A12862" t="s">
        <v>264</v>
      </c>
      <c r="B12862" t="s">
        <v>83</v>
      </c>
      <c r="C12862" t="s">
        <v>181</v>
      </c>
      <c r="D12862" s="177">
        <v>44054</v>
      </c>
      <c r="E12862">
        <v>52</v>
      </c>
      <c r="F12862" s="38">
        <f t="shared" si="200"/>
        <v>44054</v>
      </c>
    </row>
    <row r="12863" spans="1:6" x14ac:dyDescent="0.25">
      <c r="A12863" t="s">
        <v>264</v>
      </c>
      <c r="B12863" t="s">
        <v>83</v>
      </c>
      <c r="C12863" t="s">
        <v>80</v>
      </c>
      <c r="D12863" s="177">
        <v>44054</v>
      </c>
      <c r="E12863">
        <v>31</v>
      </c>
      <c r="F12863" s="38">
        <f t="shared" si="200"/>
        <v>44054</v>
      </c>
    </row>
    <row r="12864" spans="1:6" x14ac:dyDescent="0.25">
      <c r="A12864" t="s">
        <v>264</v>
      </c>
      <c r="B12864" t="s">
        <v>83</v>
      </c>
      <c r="C12864" t="s">
        <v>84</v>
      </c>
      <c r="D12864" s="177">
        <v>44054</v>
      </c>
      <c r="E12864">
        <v>153</v>
      </c>
      <c r="F12864" s="38">
        <f t="shared" si="200"/>
        <v>44054</v>
      </c>
    </row>
    <row r="12865" spans="1:6" x14ac:dyDescent="0.25">
      <c r="A12865" t="s">
        <v>91</v>
      </c>
      <c r="B12865" t="s">
        <v>91</v>
      </c>
      <c r="C12865" t="s">
        <v>100</v>
      </c>
      <c r="D12865" s="177">
        <v>44054</v>
      </c>
      <c r="E12865">
        <v>67</v>
      </c>
      <c r="F12865" s="38">
        <f t="shared" si="200"/>
        <v>44054</v>
      </c>
    </row>
    <row r="12866" spans="1:6" x14ac:dyDescent="0.25">
      <c r="A12866" t="s">
        <v>91</v>
      </c>
      <c r="B12866" t="s">
        <v>91</v>
      </c>
      <c r="C12866" t="s">
        <v>102</v>
      </c>
      <c r="D12866" s="177">
        <v>44054</v>
      </c>
      <c r="E12866">
        <v>22</v>
      </c>
      <c r="F12866" s="38">
        <f t="shared" si="200"/>
        <v>44054</v>
      </c>
    </row>
    <row r="12867" spans="1:6" x14ac:dyDescent="0.25">
      <c r="A12867" t="s">
        <v>25</v>
      </c>
      <c r="B12867" t="s">
        <v>25</v>
      </c>
      <c r="C12867" t="s">
        <v>31</v>
      </c>
      <c r="D12867" s="177">
        <v>44054</v>
      </c>
      <c r="E12867">
        <v>49</v>
      </c>
      <c r="F12867" s="38">
        <f t="shared" ref="F12867:F12930" si="201">D12867</f>
        <v>44054</v>
      </c>
    </row>
    <row r="12868" spans="1:6" x14ac:dyDescent="0.25">
      <c r="A12868" t="s">
        <v>25</v>
      </c>
      <c r="B12868" t="s">
        <v>25</v>
      </c>
      <c r="C12868" t="s">
        <v>49</v>
      </c>
      <c r="D12868" s="177">
        <v>44054</v>
      </c>
      <c r="E12868">
        <v>67</v>
      </c>
      <c r="F12868" s="38">
        <f t="shared" si="201"/>
        <v>44054</v>
      </c>
    </row>
    <row r="12869" spans="1:6" x14ac:dyDescent="0.25">
      <c r="A12869" t="s">
        <v>25</v>
      </c>
      <c r="B12869" t="s">
        <v>25</v>
      </c>
      <c r="C12869" t="s">
        <v>43</v>
      </c>
      <c r="D12869" s="177">
        <v>44054</v>
      </c>
      <c r="E12869">
        <v>44</v>
      </c>
      <c r="F12869" s="38">
        <f t="shared" si="201"/>
        <v>44054</v>
      </c>
    </row>
    <row r="12870" spans="1:6" x14ac:dyDescent="0.25">
      <c r="A12870" t="s">
        <v>25</v>
      </c>
      <c r="B12870" t="s">
        <v>25</v>
      </c>
      <c r="C12870" t="s">
        <v>38</v>
      </c>
      <c r="D12870" s="177">
        <v>44054</v>
      </c>
      <c r="E12870">
        <v>28</v>
      </c>
      <c r="F12870" s="38">
        <f t="shared" si="201"/>
        <v>44054</v>
      </c>
    </row>
    <row r="12871" spans="1:6" x14ac:dyDescent="0.25">
      <c r="A12871" t="s">
        <v>264</v>
      </c>
      <c r="B12871" t="s">
        <v>83</v>
      </c>
      <c r="C12871" t="s">
        <v>90</v>
      </c>
      <c r="D12871" s="177">
        <v>44054</v>
      </c>
      <c r="E12871">
        <v>45</v>
      </c>
      <c r="F12871" s="38">
        <f t="shared" si="201"/>
        <v>44054</v>
      </c>
    </row>
    <row r="12872" spans="1:6" x14ac:dyDescent="0.25">
      <c r="A12872" t="s">
        <v>25</v>
      </c>
      <c r="B12872" t="s">
        <v>54</v>
      </c>
      <c r="C12872" t="s">
        <v>55</v>
      </c>
      <c r="D12872" s="177">
        <v>44054</v>
      </c>
      <c r="E12872">
        <v>136</v>
      </c>
      <c r="F12872" s="38">
        <f t="shared" si="201"/>
        <v>44054</v>
      </c>
    </row>
    <row r="12873" spans="1:6" x14ac:dyDescent="0.25">
      <c r="A12873" t="s">
        <v>25</v>
      </c>
      <c r="B12873" t="s">
        <v>25</v>
      </c>
      <c r="C12873" t="s">
        <v>53</v>
      </c>
      <c r="D12873" s="177">
        <v>44054</v>
      </c>
      <c r="E12873">
        <v>64</v>
      </c>
      <c r="F12873" s="38">
        <f t="shared" si="201"/>
        <v>44054</v>
      </c>
    </row>
    <row r="12874" spans="1:6" x14ac:dyDescent="0.25">
      <c r="A12874" t="s">
        <v>25</v>
      </c>
      <c r="B12874" t="s">
        <v>54</v>
      </c>
      <c r="C12874" t="s">
        <v>187</v>
      </c>
      <c r="D12874" s="177">
        <v>44054</v>
      </c>
      <c r="E12874">
        <v>3</v>
      </c>
      <c r="F12874" s="38">
        <f t="shared" si="201"/>
        <v>44054</v>
      </c>
    </row>
    <row r="12875" spans="1:6" x14ac:dyDescent="0.25">
      <c r="A12875" t="s">
        <v>264</v>
      </c>
      <c r="B12875" t="s">
        <v>81</v>
      </c>
      <c r="C12875" t="s">
        <v>82</v>
      </c>
      <c r="D12875" s="177">
        <v>44054</v>
      </c>
      <c r="E12875">
        <v>39</v>
      </c>
      <c r="F12875" s="38">
        <f t="shared" si="201"/>
        <v>44054</v>
      </c>
    </row>
    <row r="12876" spans="1:6" x14ac:dyDescent="0.25">
      <c r="A12876" t="s">
        <v>25</v>
      </c>
      <c r="B12876" t="s">
        <v>25</v>
      </c>
      <c r="C12876" t="s">
        <v>32</v>
      </c>
      <c r="D12876" s="177">
        <v>44054</v>
      </c>
      <c r="E12876">
        <v>58</v>
      </c>
      <c r="F12876" s="38">
        <f t="shared" si="201"/>
        <v>44054</v>
      </c>
    </row>
    <row r="12877" spans="1:6" x14ac:dyDescent="0.25">
      <c r="A12877" t="s">
        <v>18</v>
      </c>
      <c r="B12877" t="s">
        <v>18</v>
      </c>
      <c r="C12877" t="s">
        <v>23</v>
      </c>
      <c r="D12877" s="177">
        <v>44054</v>
      </c>
      <c r="E12877">
        <v>20</v>
      </c>
      <c r="F12877" s="38">
        <f t="shared" si="201"/>
        <v>44054</v>
      </c>
    </row>
    <row r="12878" spans="1:6" x14ac:dyDescent="0.25">
      <c r="A12878" t="s">
        <v>18</v>
      </c>
      <c r="B12878" t="s">
        <v>19</v>
      </c>
      <c r="C12878" t="s">
        <v>20</v>
      </c>
      <c r="D12878" s="177">
        <v>44054</v>
      </c>
      <c r="E12878">
        <v>46</v>
      </c>
      <c r="F12878" s="38">
        <f t="shared" si="201"/>
        <v>44054</v>
      </c>
    </row>
    <row r="12879" spans="1:6" x14ac:dyDescent="0.25">
      <c r="A12879" t="s">
        <v>25</v>
      </c>
      <c r="B12879" t="s">
        <v>25</v>
      </c>
      <c r="C12879" t="s">
        <v>46</v>
      </c>
      <c r="D12879" s="177">
        <v>44054</v>
      </c>
      <c r="E12879">
        <v>57</v>
      </c>
      <c r="F12879" s="38">
        <f t="shared" si="201"/>
        <v>44054</v>
      </c>
    </row>
    <row r="12880" spans="1:6" x14ac:dyDescent="0.25">
      <c r="A12880" t="s">
        <v>25</v>
      </c>
      <c r="B12880" t="s">
        <v>25</v>
      </c>
      <c r="C12880" t="s">
        <v>45</v>
      </c>
      <c r="D12880" s="177">
        <v>44053</v>
      </c>
      <c r="E12880">
        <v>24</v>
      </c>
      <c r="F12880" s="38">
        <f t="shared" si="201"/>
        <v>44053</v>
      </c>
    </row>
    <row r="12881" spans="1:6" x14ac:dyDescent="0.25">
      <c r="A12881" t="s">
        <v>25</v>
      </c>
      <c r="B12881" t="s">
        <v>25</v>
      </c>
      <c r="C12881" t="s">
        <v>50</v>
      </c>
      <c r="D12881" s="177">
        <v>44053</v>
      </c>
      <c r="E12881">
        <v>33</v>
      </c>
      <c r="F12881" s="38">
        <f t="shared" si="201"/>
        <v>44053</v>
      </c>
    </row>
    <row r="12882" spans="1:6" x14ac:dyDescent="0.25">
      <c r="A12882" t="s">
        <v>25</v>
      </c>
      <c r="B12882" t="s">
        <v>25</v>
      </c>
      <c r="C12882" t="s">
        <v>41</v>
      </c>
      <c r="D12882" s="177">
        <v>44053</v>
      </c>
      <c r="E12882">
        <v>31</v>
      </c>
      <c r="F12882" s="38">
        <f t="shared" si="201"/>
        <v>44053</v>
      </c>
    </row>
    <row r="12883" spans="1:6" x14ac:dyDescent="0.25">
      <c r="A12883" t="s">
        <v>25</v>
      </c>
      <c r="B12883" t="s">
        <v>25</v>
      </c>
      <c r="C12883" t="s">
        <v>36</v>
      </c>
      <c r="D12883" s="177">
        <v>44053</v>
      </c>
      <c r="E12883">
        <v>39</v>
      </c>
      <c r="F12883" s="38">
        <f t="shared" si="201"/>
        <v>44053</v>
      </c>
    </row>
    <row r="12884" spans="1:6" x14ac:dyDescent="0.25">
      <c r="A12884" t="s">
        <v>263</v>
      </c>
      <c r="B12884" t="s">
        <v>199</v>
      </c>
      <c r="C12884" t="s">
        <v>75</v>
      </c>
      <c r="D12884" s="177">
        <v>44053</v>
      </c>
      <c r="E12884">
        <v>45</v>
      </c>
      <c r="F12884" s="38">
        <f t="shared" si="201"/>
        <v>44053</v>
      </c>
    </row>
    <row r="12885" spans="1:6" x14ac:dyDescent="0.25">
      <c r="A12885" t="s">
        <v>57</v>
      </c>
      <c r="B12885" t="s">
        <v>57</v>
      </c>
      <c r="C12885" t="s">
        <v>62</v>
      </c>
      <c r="D12885" s="177">
        <v>44053</v>
      </c>
      <c r="E12885">
        <v>24</v>
      </c>
      <c r="F12885" s="38">
        <f t="shared" si="201"/>
        <v>44053</v>
      </c>
    </row>
    <row r="12886" spans="1:6" x14ac:dyDescent="0.25">
      <c r="A12886" t="s">
        <v>57</v>
      </c>
      <c r="B12886" t="s">
        <v>57</v>
      </c>
      <c r="C12886" t="s">
        <v>183</v>
      </c>
      <c r="D12886" s="177">
        <v>44053</v>
      </c>
      <c r="E12886">
        <v>20</v>
      </c>
      <c r="F12886" s="38">
        <f t="shared" si="201"/>
        <v>44053</v>
      </c>
    </row>
    <row r="12887" spans="1:6" x14ac:dyDescent="0.25">
      <c r="A12887" t="s">
        <v>57</v>
      </c>
      <c r="B12887" t="s">
        <v>57</v>
      </c>
      <c r="C12887" t="s">
        <v>130</v>
      </c>
      <c r="D12887" s="177">
        <v>44053</v>
      </c>
      <c r="E12887">
        <v>23</v>
      </c>
      <c r="F12887" s="38">
        <f t="shared" si="201"/>
        <v>44053</v>
      </c>
    </row>
    <row r="12888" spans="1:6" x14ac:dyDescent="0.25">
      <c r="A12888" t="s">
        <v>25</v>
      </c>
      <c r="B12888" t="s">
        <v>25</v>
      </c>
      <c r="C12888" t="s">
        <v>39</v>
      </c>
      <c r="D12888" s="177">
        <v>44053</v>
      </c>
      <c r="E12888">
        <v>53</v>
      </c>
      <c r="F12888" s="38">
        <f t="shared" si="201"/>
        <v>44053</v>
      </c>
    </row>
    <row r="12889" spans="1:6" x14ac:dyDescent="0.25">
      <c r="A12889" t="s">
        <v>25</v>
      </c>
      <c r="B12889" t="s">
        <v>25</v>
      </c>
      <c r="C12889" t="s">
        <v>42</v>
      </c>
      <c r="D12889" s="177">
        <v>44053</v>
      </c>
      <c r="E12889">
        <v>25</v>
      </c>
      <c r="F12889" s="38">
        <f t="shared" si="201"/>
        <v>44053</v>
      </c>
    </row>
    <row r="12890" spans="1:6" x14ac:dyDescent="0.25">
      <c r="A12890" t="s">
        <v>25</v>
      </c>
      <c r="B12890" t="s">
        <v>25</v>
      </c>
      <c r="C12890" t="s">
        <v>48</v>
      </c>
      <c r="D12890" s="177">
        <v>44053</v>
      </c>
      <c r="E12890">
        <v>29</v>
      </c>
      <c r="F12890" s="38">
        <f t="shared" si="201"/>
        <v>44053</v>
      </c>
    </row>
    <row r="12891" spans="1:6" x14ac:dyDescent="0.25">
      <c r="A12891" t="s">
        <v>18</v>
      </c>
      <c r="B12891" t="s">
        <v>18</v>
      </c>
      <c r="C12891" t="s">
        <v>24</v>
      </c>
      <c r="D12891" s="177">
        <v>44053</v>
      </c>
      <c r="E12891">
        <v>59</v>
      </c>
      <c r="F12891" s="38">
        <f t="shared" si="201"/>
        <v>44053</v>
      </c>
    </row>
    <row r="12892" spans="1:6" x14ac:dyDescent="0.25">
      <c r="A12892" t="s">
        <v>18</v>
      </c>
      <c r="B12892" t="s">
        <v>18</v>
      </c>
      <c r="C12892" t="s">
        <v>23</v>
      </c>
      <c r="D12892" s="177">
        <v>44053</v>
      </c>
      <c r="E12892">
        <v>15</v>
      </c>
      <c r="F12892" s="38">
        <f t="shared" si="201"/>
        <v>44053</v>
      </c>
    </row>
    <row r="12893" spans="1:6" x14ac:dyDescent="0.25">
      <c r="A12893" t="s">
        <v>264</v>
      </c>
      <c r="B12893" t="s">
        <v>83</v>
      </c>
      <c r="C12893" t="s">
        <v>181</v>
      </c>
      <c r="D12893" s="177">
        <v>44053</v>
      </c>
      <c r="E12893">
        <v>24</v>
      </c>
      <c r="F12893" s="38">
        <f t="shared" si="201"/>
        <v>44053</v>
      </c>
    </row>
    <row r="12894" spans="1:6" x14ac:dyDescent="0.25">
      <c r="A12894" t="s">
        <v>264</v>
      </c>
      <c r="B12894" t="s">
        <v>83</v>
      </c>
      <c r="C12894" t="s">
        <v>179</v>
      </c>
      <c r="D12894" s="177">
        <v>44053</v>
      </c>
      <c r="E12894">
        <v>54</v>
      </c>
      <c r="F12894" s="38">
        <f t="shared" si="201"/>
        <v>44053</v>
      </c>
    </row>
    <row r="12895" spans="1:6" x14ac:dyDescent="0.25">
      <c r="A12895" t="s">
        <v>71</v>
      </c>
      <c r="B12895" t="s">
        <v>71</v>
      </c>
      <c r="C12895" t="s">
        <v>72</v>
      </c>
      <c r="D12895" s="177">
        <v>44053</v>
      </c>
      <c r="E12895">
        <v>73</v>
      </c>
      <c r="F12895" s="38">
        <f t="shared" si="201"/>
        <v>44053</v>
      </c>
    </row>
    <row r="12896" spans="1:6" x14ac:dyDescent="0.25">
      <c r="A12896" t="s">
        <v>263</v>
      </c>
      <c r="B12896" t="s">
        <v>199</v>
      </c>
      <c r="C12896" t="s">
        <v>77</v>
      </c>
      <c r="D12896" s="177">
        <v>44053</v>
      </c>
      <c r="E12896">
        <v>64</v>
      </c>
      <c r="F12896" s="38">
        <f t="shared" si="201"/>
        <v>44053</v>
      </c>
    </row>
    <row r="12897" spans="1:6" x14ac:dyDescent="0.25">
      <c r="A12897" t="s">
        <v>25</v>
      </c>
      <c r="B12897" t="s">
        <v>54</v>
      </c>
      <c r="C12897" t="s">
        <v>55</v>
      </c>
      <c r="D12897" s="177">
        <v>44053</v>
      </c>
      <c r="E12897">
        <v>136</v>
      </c>
      <c r="F12897" s="38">
        <f t="shared" si="201"/>
        <v>44053</v>
      </c>
    </row>
    <row r="12898" spans="1:6" x14ac:dyDescent="0.25">
      <c r="A12898" t="s">
        <v>25</v>
      </c>
      <c r="B12898" t="s">
        <v>54</v>
      </c>
      <c r="C12898" t="s">
        <v>56</v>
      </c>
      <c r="D12898" s="177">
        <v>44053</v>
      </c>
      <c r="E12898">
        <v>79</v>
      </c>
      <c r="F12898" s="38">
        <f t="shared" si="201"/>
        <v>44053</v>
      </c>
    </row>
    <row r="12899" spans="1:6" x14ac:dyDescent="0.25">
      <c r="A12899" t="s">
        <v>57</v>
      </c>
      <c r="B12899" t="s">
        <v>57</v>
      </c>
      <c r="C12899" t="s">
        <v>60</v>
      </c>
      <c r="D12899" s="177">
        <v>44053</v>
      </c>
      <c r="E12899">
        <v>40</v>
      </c>
      <c r="F12899" s="38">
        <f t="shared" si="201"/>
        <v>44053</v>
      </c>
    </row>
    <row r="12900" spans="1:6" x14ac:dyDescent="0.25">
      <c r="A12900" t="s">
        <v>264</v>
      </c>
      <c r="B12900" t="s">
        <v>81</v>
      </c>
      <c r="C12900" t="s">
        <v>82</v>
      </c>
      <c r="D12900" s="177">
        <v>44053</v>
      </c>
      <c r="E12900">
        <v>51</v>
      </c>
      <c r="F12900" s="38">
        <f t="shared" si="201"/>
        <v>44053</v>
      </c>
    </row>
    <row r="12901" spans="1:6" x14ac:dyDescent="0.25">
      <c r="A12901" t="s">
        <v>264</v>
      </c>
      <c r="B12901" t="s">
        <v>83</v>
      </c>
      <c r="C12901" t="s">
        <v>90</v>
      </c>
      <c r="D12901" s="177">
        <v>44053</v>
      </c>
      <c r="E12901">
        <v>28</v>
      </c>
      <c r="F12901" s="38">
        <f t="shared" si="201"/>
        <v>44053</v>
      </c>
    </row>
    <row r="12902" spans="1:6" x14ac:dyDescent="0.25">
      <c r="A12902" t="s">
        <v>91</v>
      </c>
      <c r="B12902" t="s">
        <v>91</v>
      </c>
      <c r="C12902" t="s">
        <v>98</v>
      </c>
      <c r="D12902" s="177">
        <v>44053</v>
      </c>
      <c r="E12902">
        <v>31</v>
      </c>
      <c r="F12902" s="38">
        <f t="shared" si="201"/>
        <v>44053</v>
      </c>
    </row>
    <row r="12903" spans="1:6" x14ac:dyDescent="0.25">
      <c r="A12903" t="s">
        <v>91</v>
      </c>
      <c r="B12903" t="s">
        <v>91</v>
      </c>
      <c r="C12903" t="s">
        <v>97</v>
      </c>
      <c r="D12903" s="177">
        <v>44053</v>
      </c>
      <c r="E12903">
        <v>7</v>
      </c>
      <c r="F12903" s="38">
        <f t="shared" si="201"/>
        <v>44053</v>
      </c>
    </row>
    <row r="12904" spans="1:6" x14ac:dyDescent="0.25">
      <c r="A12904" t="s">
        <v>91</v>
      </c>
      <c r="B12904" t="s">
        <v>91</v>
      </c>
      <c r="C12904" t="s">
        <v>102</v>
      </c>
      <c r="D12904" s="177">
        <v>44053</v>
      </c>
      <c r="E12904">
        <v>23</v>
      </c>
      <c r="F12904" s="38">
        <f t="shared" si="201"/>
        <v>44053</v>
      </c>
    </row>
    <row r="12905" spans="1:6" x14ac:dyDescent="0.25">
      <c r="A12905" t="s">
        <v>25</v>
      </c>
      <c r="B12905" t="s">
        <v>54</v>
      </c>
      <c r="C12905" t="s">
        <v>187</v>
      </c>
      <c r="D12905" s="177">
        <v>44053</v>
      </c>
      <c r="E12905">
        <v>2</v>
      </c>
      <c r="F12905" s="38">
        <f t="shared" si="201"/>
        <v>44053</v>
      </c>
    </row>
    <row r="12906" spans="1:6" x14ac:dyDescent="0.25">
      <c r="A12906" t="s">
        <v>25</v>
      </c>
      <c r="B12906" t="s">
        <v>25</v>
      </c>
      <c r="C12906" t="s">
        <v>40</v>
      </c>
      <c r="D12906" s="177">
        <v>44053</v>
      </c>
      <c r="E12906">
        <v>25</v>
      </c>
      <c r="F12906" s="38">
        <f t="shared" si="201"/>
        <v>44053</v>
      </c>
    </row>
    <row r="12907" spans="1:6" x14ac:dyDescent="0.25">
      <c r="A12907" t="s">
        <v>25</v>
      </c>
      <c r="B12907" t="s">
        <v>25</v>
      </c>
      <c r="C12907" t="s">
        <v>34</v>
      </c>
      <c r="D12907" s="177">
        <v>44053</v>
      </c>
      <c r="E12907">
        <v>53</v>
      </c>
      <c r="F12907" s="38">
        <f t="shared" si="201"/>
        <v>44053</v>
      </c>
    </row>
    <row r="12908" spans="1:6" x14ac:dyDescent="0.25">
      <c r="A12908" t="s">
        <v>25</v>
      </c>
      <c r="B12908" t="s">
        <v>25</v>
      </c>
      <c r="C12908" t="s">
        <v>37</v>
      </c>
      <c r="D12908" s="177">
        <v>44053</v>
      </c>
      <c r="E12908">
        <v>103</v>
      </c>
      <c r="F12908" s="38">
        <f t="shared" si="201"/>
        <v>44053</v>
      </c>
    </row>
    <row r="12909" spans="1:6" x14ac:dyDescent="0.25">
      <c r="A12909" t="s">
        <v>25</v>
      </c>
      <c r="B12909" t="s">
        <v>26</v>
      </c>
      <c r="C12909" t="s">
        <v>27</v>
      </c>
      <c r="D12909" s="177">
        <v>44053</v>
      </c>
      <c r="E12909">
        <v>18</v>
      </c>
      <c r="F12909" s="38">
        <f t="shared" si="201"/>
        <v>44053</v>
      </c>
    </row>
    <row r="12910" spans="1:6" x14ac:dyDescent="0.25">
      <c r="A12910" t="s">
        <v>25</v>
      </c>
      <c r="B12910" t="s">
        <v>25</v>
      </c>
      <c r="C12910" t="s">
        <v>31</v>
      </c>
      <c r="D12910" s="177">
        <v>44053</v>
      </c>
      <c r="E12910">
        <v>86</v>
      </c>
      <c r="F12910" s="38">
        <f t="shared" si="201"/>
        <v>44053</v>
      </c>
    </row>
    <row r="12911" spans="1:6" x14ac:dyDescent="0.25">
      <c r="A12911" t="s">
        <v>25</v>
      </c>
      <c r="B12911" t="s">
        <v>29</v>
      </c>
      <c r="C12911" t="s">
        <v>30</v>
      </c>
      <c r="D12911" s="177">
        <v>44053</v>
      </c>
      <c r="E12911">
        <v>83</v>
      </c>
      <c r="F12911" s="38">
        <f t="shared" si="201"/>
        <v>44053</v>
      </c>
    </row>
    <row r="12912" spans="1:6" x14ac:dyDescent="0.25">
      <c r="A12912" t="s">
        <v>25</v>
      </c>
      <c r="B12912" t="s">
        <v>25</v>
      </c>
      <c r="C12912" t="s">
        <v>32</v>
      </c>
      <c r="D12912" s="177">
        <v>44053</v>
      </c>
      <c r="E12912">
        <v>52</v>
      </c>
      <c r="F12912" s="38">
        <f t="shared" si="201"/>
        <v>44053</v>
      </c>
    </row>
    <row r="12913" spans="1:6" x14ac:dyDescent="0.25">
      <c r="A12913" t="s">
        <v>18</v>
      </c>
      <c r="B12913" t="s">
        <v>19</v>
      </c>
      <c r="C12913" t="s">
        <v>20</v>
      </c>
      <c r="D12913" s="177">
        <v>44053</v>
      </c>
      <c r="E12913">
        <v>47</v>
      </c>
      <c r="F12913" s="38">
        <f t="shared" si="201"/>
        <v>44053</v>
      </c>
    </row>
    <row r="12914" spans="1:6" x14ac:dyDescent="0.25">
      <c r="A12914" t="s">
        <v>25</v>
      </c>
      <c r="B12914" t="s">
        <v>25</v>
      </c>
      <c r="C12914" t="s">
        <v>49</v>
      </c>
      <c r="D12914" s="177">
        <v>44053</v>
      </c>
      <c r="E12914">
        <v>100</v>
      </c>
      <c r="F12914" s="38">
        <f t="shared" si="201"/>
        <v>44053</v>
      </c>
    </row>
    <row r="12915" spans="1:6" x14ac:dyDescent="0.25">
      <c r="A12915" t="s">
        <v>25</v>
      </c>
      <c r="B12915" t="s">
        <v>25</v>
      </c>
      <c r="C12915" t="s">
        <v>46</v>
      </c>
      <c r="D12915" s="177">
        <v>44053</v>
      </c>
      <c r="E12915">
        <v>28</v>
      </c>
      <c r="F12915" s="38">
        <f t="shared" si="201"/>
        <v>44053</v>
      </c>
    </row>
    <row r="12916" spans="1:6" x14ac:dyDescent="0.25">
      <c r="A12916" t="s">
        <v>25</v>
      </c>
      <c r="B12916" t="s">
        <v>25</v>
      </c>
      <c r="C12916" t="s">
        <v>53</v>
      </c>
      <c r="D12916" s="177">
        <v>44053</v>
      </c>
      <c r="E12916">
        <v>46</v>
      </c>
      <c r="F12916" s="38">
        <f t="shared" si="201"/>
        <v>44053</v>
      </c>
    </row>
    <row r="12917" spans="1:6" x14ac:dyDescent="0.25">
      <c r="A12917" t="s">
        <v>91</v>
      </c>
      <c r="B12917" t="s">
        <v>91</v>
      </c>
      <c r="C12917" t="s">
        <v>96</v>
      </c>
      <c r="D12917" s="177">
        <v>44053</v>
      </c>
      <c r="E12917">
        <v>30</v>
      </c>
      <c r="F12917" s="38">
        <f t="shared" si="201"/>
        <v>44053</v>
      </c>
    </row>
    <row r="12918" spans="1:6" x14ac:dyDescent="0.25">
      <c r="A12918" t="s">
        <v>264</v>
      </c>
      <c r="B12918" t="s">
        <v>83</v>
      </c>
      <c r="C12918" t="s">
        <v>84</v>
      </c>
      <c r="D12918" s="177">
        <v>44053</v>
      </c>
      <c r="E12918">
        <v>169</v>
      </c>
      <c r="F12918" s="38">
        <f t="shared" si="201"/>
        <v>44053</v>
      </c>
    </row>
    <row r="12919" spans="1:6" x14ac:dyDescent="0.25">
      <c r="A12919" t="s">
        <v>91</v>
      </c>
      <c r="B12919" t="s">
        <v>91</v>
      </c>
      <c r="C12919" t="s">
        <v>100</v>
      </c>
      <c r="D12919" s="177">
        <v>44053</v>
      </c>
      <c r="E12919">
        <v>133</v>
      </c>
      <c r="F12919" s="38">
        <f t="shared" si="201"/>
        <v>44053</v>
      </c>
    </row>
    <row r="12920" spans="1:6" x14ac:dyDescent="0.25">
      <c r="A12920" t="s">
        <v>91</v>
      </c>
      <c r="B12920" t="s">
        <v>91</v>
      </c>
      <c r="C12920" t="s">
        <v>100</v>
      </c>
      <c r="D12920" s="177">
        <v>44050</v>
      </c>
      <c r="E12920">
        <v>1</v>
      </c>
      <c r="F12920" s="38">
        <f t="shared" si="201"/>
        <v>44050</v>
      </c>
    </row>
    <row r="12921" spans="1:6" x14ac:dyDescent="0.25">
      <c r="A12921" t="s">
        <v>264</v>
      </c>
      <c r="B12921" t="s">
        <v>83</v>
      </c>
      <c r="C12921" t="s">
        <v>84</v>
      </c>
      <c r="D12921" s="177">
        <v>44050</v>
      </c>
      <c r="E12921">
        <v>67</v>
      </c>
      <c r="F12921" s="38">
        <f t="shared" si="201"/>
        <v>44050</v>
      </c>
    </row>
    <row r="12922" spans="1:6" x14ac:dyDescent="0.25">
      <c r="A12922" t="s">
        <v>91</v>
      </c>
      <c r="B12922" t="s">
        <v>91</v>
      </c>
      <c r="C12922" t="s">
        <v>96</v>
      </c>
      <c r="D12922" s="177">
        <v>44050</v>
      </c>
      <c r="E12922">
        <v>16</v>
      </c>
      <c r="F12922" s="38">
        <f t="shared" si="201"/>
        <v>44050</v>
      </c>
    </row>
    <row r="12923" spans="1:6" x14ac:dyDescent="0.25">
      <c r="A12923" t="s">
        <v>263</v>
      </c>
      <c r="B12923" t="s">
        <v>199</v>
      </c>
      <c r="C12923" t="s">
        <v>77</v>
      </c>
      <c r="D12923" s="177">
        <v>44050</v>
      </c>
      <c r="E12923">
        <v>28</v>
      </c>
      <c r="F12923" s="38">
        <f t="shared" si="201"/>
        <v>44050</v>
      </c>
    </row>
    <row r="12924" spans="1:6" x14ac:dyDescent="0.25">
      <c r="A12924" t="s">
        <v>25</v>
      </c>
      <c r="B12924" t="s">
        <v>25</v>
      </c>
      <c r="C12924" t="s">
        <v>49</v>
      </c>
      <c r="D12924" s="177">
        <v>44050</v>
      </c>
      <c r="E12924">
        <v>63</v>
      </c>
      <c r="F12924" s="38">
        <f t="shared" si="201"/>
        <v>44050</v>
      </c>
    </row>
    <row r="12925" spans="1:6" x14ac:dyDescent="0.25">
      <c r="A12925" t="s">
        <v>25</v>
      </c>
      <c r="B12925" t="s">
        <v>25</v>
      </c>
      <c r="C12925" t="s">
        <v>42</v>
      </c>
      <c r="D12925" s="177">
        <v>44050</v>
      </c>
      <c r="E12925">
        <v>14</v>
      </c>
      <c r="F12925" s="38">
        <f t="shared" si="201"/>
        <v>44050</v>
      </c>
    </row>
    <row r="12926" spans="1:6" x14ac:dyDescent="0.25">
      <c r="A12926" t="s">
        <v>25</v>
      </c>
      <c r="B12926" t="s">
        <v>26</v>
      </c>
      <c r="C12926" t="s">
        <v>28</v>
      </c>
      <c r="D12926" s="177">
        <v>44050</v>
      </c>
      <c r="E12926">
        <v>40</v>
      </c>
      <c r="F12926" s="38">
        <f t="shared" si="201"/>
        <v>44050</v>
      </c>
    </row>
    <row r="12927" spans="1:6" x14ac:dyDescent="0.25">
      <c r="A12927" t="s">
        <v>25</v>
      </c>
      <c r="B12927" t="s">
        <v>29</v>
      </c>
      <c r="C12927" t="s">
        <v>30</v>
      </c>
      <c r="D12927" s="177">
        <v>44050</v>
      </c>
      <c r="E12927">
        <v>31</v>
      </c>
      <c r="F12927" s="38">
        <f t="shared" si="201"/>
        <v>44050</v>
      </c>
    </row>
    <row r="12928" spans="1:6" x14ac:dyDescent="0.25">
      <c r="A12928" t="s">
        <v>25</v>
      </c>
      <c r="B12928" t="s">
        <v>25</v>
      </c>
      <c r="C12928" t="s">
        <v>32</v>
      </c>
      <c r="D12928" s="177">
        <v>44050</v>
      </c>
      <c r="E12928">
        <v>53</v>
      </c>
      <c r="F12928" s="38">
        <f t="shared" si="201"/>
        <v>44050</v>
      </c>
    </row>
    <row r="12929" spans="1:6" x14ac:dyDescent="0.25">
      <c r="A12929" t="s">
        <v>25</v>
      </c>
      <c r="B12929" t="s">
        <v>26</v>
      </c>
      <c r="C12929" t="s">
        <v>27</v>
      </c>
      <c r="D12929" s="177">
        <v>44050</v>
      </c>
      <c r="E12929">
        <v>24</v>
      </c>
      <c r="F12929" s="38">
        <f t="shared" si="201"/>
        <v>44050</v>
      </c>
    </row>
    <row r="12930" spans="1:6" x14ac:dyDescent="0.25">
      <c r="A12930" t="s">
        <v>25</v>
      </c>
      <c r="B12930" t="s">
        <v>25</v>
      </c>
      <c r="C12930" t="s">
        <v>37</v>
      </c>
      <c r="D12930" s="177">
        <v>44050</v>
      </c>
      <c r="E12930">
        <v>45</v>
      </c>
      <c r="F12930" s="38">
        <f t="shared" si="201"/>
        <v>44050</v>
      </c>
    </row>
    <row r="12931" spans="1:6" x14ac:dyDescent="0.25">
      <c r="A12931" t="s">
        <v>25</v>
      </c>
      <c r="B12931" t="s">
        <v>25</v>
      </c>
      <c r="C12931" t="s">
        <v>34</v>
      </c>
      <c r="D12931" s="177">
        <v>44050</v>
      </c>
      <c r="E12931">
        <v>18</v>
      </c>
      <c r="F12931" s="38">
        <f t="shared" ref="F12931:F12994" si="202">D12931</f>
        <v>44050</v>
      </c>
    </row>
    <row r="12932" spans="1:6" x14ac:dyDescent="0.25">
      <c r="A12932" t="s">
        <v>25</v>
      </c>
      <c r="B12932" t="s">
        <v>54</v>
      </c>
      <c r="C12932" t="s">
        <v>187</v>
      </c>
      <c r="D12932" s="177">
        <v>44050</v>
      </c>
      <c r="E12932">
        <v>2</v>
      </c>
      <c r="F12932" s="38">
        <f t="shared" si="202"/>
        <v>44050</v>
      </c>
    </row>
    <row r="12933" spans="1:6" x14ac:dyDescent="0.25">
      <c r="A12933" t="s">
        <v>25</v>
      </c>
      <c r="B12933" t="s">
        <v>25</v>
      </c>
      <c r="C12933" t="s">
        <v>53</v>
      </c>
      <c r="D12933" s="177">
        <v>44050</v>
      </c>
      <c r="E12933">
        <v>24</v>
      </c>
      <c r="F12933" s="38">
        <f t="shared" si="202"/>
        <v>44050</v>
      </c>
    </row>
    <row r="12934" spans="1:6" x14ac:dyDescent="0.25">
      <c r="A12934" t="s">
        <v>57</v>
      </c>
      <c r="B12934" t="s">
        <v>57</v>
      </c>
      <c r="C12934" t="s">
        <v>62</v>
      </c>
      <c r="D12934" s="177">
        <v>44050</v>
      </c>
      <c r="E12934">
        <v>6</v>
      </c>
      <c r="F12934" s="38">
        <f t="shared" si="202"/>
        <v>44050</v>
      </c>
    </row>
    <row r="12935" spans="1:6" x14ac:dyDescent="0.25">
      <c r="A12935" t="s">
        <v>91</v>
      </c>
      <c r="B12935" t="s">
        <v>91</v>
      </c>
      <c r="C12935" t="s">
        <v>98</v>
      </c>
      <c r="D12935" s="177">
        <v>44050</v>
      </c>
      <c r="E12935">
        <v>29</v>
      </c>
      <c r="F12935" s="38">
        <f t="shared" si="202"/>
        <v>44050</v>
      </c>
    </row>
    <row r="12936" spans="1:6" x14ac:dyDescent="0.25">
      <c r="A12936" t="s">
        <v>264</v>
      </c>
      <c r="B12936" t="s">
        <v>83</v>
      </c>
      <c r="C12936" t="s">
        <v>90</v>
      </c>
      <c r="D12936" s="177">
        <v>44050</v>
      </c>
      <c r="E12936">
        <v>39</v>
      </c>
      <c r="F12936" s="38">
        <f t="shared" si="202"/>
        <v>44050</v>
      </c>
    </row>
    <row r="12937" spans="1:6" x14ac:dyDescent="0.25">
      <c r="A12937" t="s">
        <v>91</v>
      </c>
      <c r="B12937" t="s">
        <v>91</v>
      </c>
      <c r="C12937" t="s">
        <v>95</v>
      </c>
      <c r="D12937" s="177">
        <v>44050</v>
      </c>
      <c r="E12937">
        <v>1</v>
      </c>
      <c r="F12937" s="38">
        <f t="shared" si="202"/>
        <v>44050</v>
      </c>
    </row>
    <row r="12938" spans="1:6" x14ac:dyDescent="0.25">
      <c r="A12938" t="s">
        <v>264</v>
      </c>
      <c r="B12938" t="s">
        <v>81</v>
      </c>
      <c r="C12938" t="s">
        <v>82</v>
      </c>
      <c r="D12938" s="177">
        <v>44050</v>
      </c>
      <c r="E12938">
        <v>30</v>
      </c>
      <c r="F12938" s="38">
        <f t="shared" si="202"/>
        <v>44050</v>
      </c>
    </row>
    <row r="12939" spans="1:6" x14ac:dyDescent="0.25">
      <c r="A12939" t="s">
        <v>25</v>
      </c>
      <c r="B12939" t="s">
        <v>54</v>
      </c>
      <c r="C12939" t="s">
        <v>56</v>
      </c>
      <c r="D12939" s="177">
        <v>44050</v>
      </c>
      <c r="E12939">
        <v>114</v>
      </c>
      <c r="F12939" s="38">
        <f t="shared" si="202"/>
        <v>44050</v>
      </c>
    </row>
    <row r="12940" spans="1:6" x14ac:dyDescent="0.25">
      <c r="A12940" t="s">
        <v>25</v>
      </c>
      <c r="B12940" t="s">
        <v>54</v>
      </c>
      <c r="C12940" t="s">
        <v>55</v>
      </c>
      <c r="D12940" s="177">
        <v>44050</v>
      </c>
      <c r="E12940">
        <v>113</v>
      </c>
      <c r="F12940" s="38">
        <f t="shared" si="202"/>
        <v>44050</v>
      </c>
    </row>
    <row r="12941" spans="1:6" x14ac:dyDescent="0.25">
      <c r="A12941" t="s">
        <v>263</v>
      </c>
      <c r="B12941" t="s">
        <v>199</v>
      </c>
      <c r="C12941" t="s">
        <v>75</v>
      </c>
      <c r="D12941" s="177">
        <v>44050</v>
      </c>
      <c r="E12941">
        <v>33</v>
      </c>
      <c r="F12941" s="38">
        <f t="shared" si="202"/>
        <v>44050</v>
      </c>
    </row>
    <row r="12942" spans="1:6" x14ac:dyDescent="0.25">
      <c r="A12942" t="s">
        <v>57</v>
      </c>
      <c r="B12942" t="s">
        <v>57</v>
      </c>
      <c r="C12942" t="s">
        <v>63</v>
      </c>
      <c r="D12942" s="177">
        <v>44050</v>
      </c>
      <c r="E12942">
        <v>31</v>
      </c>
      <c r="F12942" s="38">
        <f t="shared" si="202"/>
        <v>44050</v>
      </c>
    </row>
    <row r="12943" spans="1:6" x14ac:dyDescent="0.25">
      <c r="A12943" t="s">
        <v>91</v>
      </c>
      <c r="B12943" t="s">
        <v>91</v>
      </c>
      <c r="C12943" t="s">
        <v>99</v>
      </c>
      <c r="D12943" s="177">
        <v>44050</v>
      </c>
      <c r="E12943">
        <v>2</v>
      </c>
      <c r="F12943" s="38">
        <f t="shared" si="202"/>
        <v>44050</v>
      </c>
    </row>
    <row r="12944" spans="1:6" x14ac:dyDescent="0.25">
      <c r="A12944" t="s">
        <v>18</v>
      </c>
      <c r="B12944" t="s">
        <v>18</v>
      </c>
      <c r="C12944" t="s">
        <v>23</v>
      </c>
      <c r="D12944" s="177">
        <v>44050</v>
      </c>
      <c r="E12944">
        <v>34</v>
      </c>
      <c r="F12944" s="38">
        <f t="shared" si="202"/>
        <v>44050</v>
      </c>
    </row>
    <row r="12945" spans="1:6" x14ac:dyDescent="0.25">
      <c r="A12945" t="s">
        <v>18</v>
      </c>
      <c r="B12945" t="s">
        <v>19</v>
      </c>
      <c r="C12945" t="s">
        <v>20</v>
      </c>
      <c r="D12945" s="177">
        <v>44050</v>
      </c>
      <c r="E12945">
        <v>45</v>
      </c>
      <c r="F12945" s="38">
        <f t="shared" si="202"/>
        <v>44050</v>
      </c>
    </row>
    <row r="12946" spans="1:6" x14ac:dyDescent="0.25">
      <c r="A12946" t="s">
        <v>18</v>
      </c>
      <c r="B12946" t="s">
        <v>18</v>
      </c>
      <c r="C12946" t="s">
        <v>24</v>
      </c>
      <c r="D12946" s="177">
        <v>44050</v>
      </c>
      <c r="E12946">
        <v>23</v>
      </c>
      <c r="F12946" s="38">
        <f t="shared" si="202"/>
        <v>44050</v>
      </c>
    </row>
    <row r="12947" spans="1:6" x14ac:dyDescent="0.25">
      <c r="A12947" t="s">
        <v>25</v>
      </c>
      <c r="B12947" t="s">
        <v>25</v>
      </c>
      <c r="C12947" t="s">
        <v>47</v>
      </c>
      <c r="D12947" s="177">
        <v>44050</v>
      </c>
      <c r="E12947">
        <v>56</v>
      </c>
      <c r="F12947" s="38">
        <f t="shared" si="202"/>
        <v>44050</v>
      </c>
    </row>
    <row r="12948" spans="1:6" x14ac:dyDescent="0.25">
      <c r="A12948" t="s">
        <v>25</v>
      </c>
      <c r="B12948" t="s">
        <v>25</v>
      </c>
      <c r="C12948" t="s">
        <v>39</v>
      </c>
      <c r="D12948" s="177">
        <v>44050</v>
      </c>
      <c r="E12948">
        <v>43</v>
      </c>
      <c r="F12948" s="38">
        <f t="shared" si="202"/>
        <v>44050</v>
      </c>
    </row>
    <row r="12949" spans="1:6" x14ac:dyDescent="0.25">
      <c r="A12949" t="s">
        <v>57</v>
      </c>
      <c r="B12949" t="s">
        <v>57</v>
      </c>
      <c r="C12949" t="s">
        <v>130</v>
      </c>
      <c r="D12949" s="177">
        <v>44050</v>
      </c>
      <c r="E12949">
        <v>1</v>
      </c>
      <c r="F12949" s="38">
        <f t="shared" si="202"/>
        <v>44050</v>
      </c>
    </row>
    <row r="12950" spans="1:6" x14ac:dyDescent="0.25">
      <c r="A12950" t="s">
        <v>71</v>
      </c>
      <c r="B12950" t="s">
        <v>71</v>
      </c>
      <c r="C12950" t="s">
        <v>72</v>
      </c>
      <c r="D12950" s="177">
        <v>44050</v>
      </c>
      <c r="E12950">
        <v>32</v>
      </c>
      <c r="F12950" s="38">
        <f t="shared" si="202"/>
        <v>44050</v>
      </c>
    </row>
    <row r="12951" spans="1:6" x14ac:dyDescent="0.25">
      <c r="A12951" t="s">
        <v>264</v>
      </c>
      <c r="B12951" t="s">
        <v>83</v>
      </c>
      <c r="C12951" t="s">
        <v>80</v>
      </c>
      <c r="D12951" s="177">
        <v>44050</v>
      </c>
      <c r="E12951">
        <v>23</v>
      </c>
      <c r="F12951" s="38">
        <f t="shared" si="202"/>
        <v>44050</v>
      </c>
    </row>
    <row r="12952" spans="1:6" x14ac:dyDescent="0.25">
      <c r="A12952" t="s">
        <v>91</v>
      </c>
      <c r="B12952" t="s">
        <v>91</v>
      </c>
      <c r="C12952" t="s">
        <v>94</v>
      </c>
      <c r="D12952" s="177">
        <v>44050</v>
      </c>
      <c r="E12952">
        <v>8</v>
      </c>
      <c r="F12952" s="38">
        <f t="shared" si="202"/>
        <v>44050</v>
      </c>
    </row>
    <row r="12953" spans="1:6" x14ac:dyDescent="0.25">
      <c r="A12953" t="s">
        <v>91</v>
      </c>
      <c r="B12953" t="s">
        <v>91</v>
      </c>
      <c r="C12953" t="s">
        <v>102</v>
      </c>
      <c r="D12953" s="177">
        <v>44050</v>
      </c>
      <c r="E12953">
        <v>15</v>
      </c>
      <c r="F12953" s="38">
        <f t="shared" si="202"/>
        <v>44050</v>
      </c>
    </row>
    <row r="12954" spans="1:6" x14ac:dyDescent="0.25">
      <c r="A12954" t="s">
        <v>25</v>
      </c>
      <c r="B12954" t="s">
        <v>25</v>
      </c>
      <c r="C12954" t="s">
        <v>41</v>
      </c>
      <c r="D12954" s="177">
        <v>44050</v>
      </c>
      <c r="E12954">
        <v>30</v>
      </c>
      <c r="F12954" s="38">
        <f t="shared" si="202"/>
        <v>44050</v>
      </c>
    </row>
    <row r="12955" spans="1:6" x14ac:dyDescent="0.25">
      <c r="A12955" t="s">
        <v>25</v>
      </c>
      <c r="B12955" t="s">
        <v>25</v>
      </c>
      <c r="C12955" t="s">
        <v>45</v>
      </c>
      <c r="D12955" s="177">
        <v>44050</v>
      </c>
      <c r="E12955">
        <v>105</v>
      </c>
      <c r="F12955" s="38">
        <f t="shared" si="202"/>
        <v>44050</v>
      </c>
    </row>
    <row r="12956" spans="1:6" x14ac:dyDescent="0.25">
      <c r="A12956" t="s">
        <v>25</v>
      </c>
      <c r="B12956" t="s">
        <v>25</v>
      </c>
      <c r="C12956" t="s">
        <v>43</v>
      </c>
      <c r="D12956" s="177">
        <v>44049</v>
      </c>
      <c r="E12956">
        <v>47</v>
      </c>
      <c r="F12956" s="38">
        <f t="shared" si="202"/>
        <v>44049</v>
      </c>
    </row>
    <row r="12957" spans="1:6" x14ac:dyDescent="0.25">
      <c r="A12957" t="s">
        <v>25</v>
      </c>
      <c r="B12957" t="s">
        <v>25</v>
      </c>
      <c r="C12957" t="s">
        <v>47</v>
      </c>
      <c r="D12957" s="177">
        <v>44049</v>
      </c>
      <c r="E12957">
        <v>55</v>
      </c>
      <c r="F12957" s="38">
        <f t="shared" si="202"/>
        <v>44049</v>
      </c>
    </row>
    <row r="12958" spans="1:6" x14ac:dyDescent="0.25">
      <c r="A12958" t="s">
        <v>25</v>
      </c>
      <c r="B12958" t="s">
        <v>25</v>
      </c>
      <c r="C12958" t="s">
        <v>42</v>
      </c>
      <c r="D12958" s="177">
        <v>44049</v>
      </c>
      <c r="E12958">
        <v>34</v>
      </c>
      <c r="F12958" s="38">
        <f t="shared" si="202"/>
        <v>44049</v>
      </c>
    </row>
    <row r="12959" spans="1:6" x14ac:dyDescent="0.25">
      <c r="A12959" t="s">
        <v>25</v>
      </c>
      <c r="B12959" t="s">
        <v>25</v>
      </c>
      <c r="C12959" t="s">
        <v>39</v>
      </c>
      <c r="D12959" s="177">
        <v>44049</v>
      </c>
      <c r="E12959">
        <v>1</v>
      </c>
      <c r="F12959" s="38">
        <f t="shared" si="202"/>
        <v>44049</v>
      </c>
    </row>
    <row r="12960" spans="1:6" x14ac:dyDescent="0.25">
      <c r="A12960" t="s">
        <v>25</v>
      </c>
      <c r="B12960" t="s">
        <v>25</v>
      </c>
      <c r="C12960" t="s">
        <v>34</v>
      </c>
      <c r="D12960" s="177">
        <v>44049</v>
      </c>
      <c r="E12960">
        <v>67</v>
      </c>
      <c r="F12960" s="38">
        <f t="shared" si="202"/>
        <v>44049</v>
      </c>
    </row>
    <row r="12961" spans="1:6" x14ac:dyDescent="0.25">
      <c r="A12961" t="s">
        <v>25</v>
      </c>
      <c r="B12961" t="s">
        <v>25</v>
      </c>
      <c r="C12961" t="s">
        <v>37</v>
      </c>
      <c r="D12961" s="177">
        <v>44049</v>
      </c>
      <c r="E12961">
        <v>88</v>
      </c>
      <c r="F12961" s="38">
        <f t="shared" si="202"/>
        <v>44049</v>
      </c>
    </row>
    <row r="12962" spans="1:6" x14ac:dyDescent="0.25">
      <c r="A12962" t="s">
        <v>25</v>
      </c>
      <c r="B12962" t="s">
        <v>25</v>
      </c>
      <c r="C12962" t="s">
        <v>31</v>
      </c>
      <c r="D12962" s="177">
        <v>44049</v>
      </c>
      <c r="E12962">
        <v>101</v>
      </c>
      <c r="F12962" s="38">
        <f t="shared" si="202"/>
        <v>44049</v>
      </c>
    </row>
    <row r="12963" spans="1:6" x14ac:dyDescent="0.25">
      <c r="A12963" t="s">
        <v>25</v>
      </c>
      <c r="B12963" t="s">
        <v>29</v>
      </c>
      <c r="C12963" t="s">
        <v>30</v>
      </c>
      <c r="D12963" s="177">
        <v>44049</v>
      </c>
      <c r="E12963">
        <v>99</v>
      </c>
      <c r="F12963" s="38">
        <f t="shared" si="202"/>
        <v>44049</v>
      </c>
    </row>
    <row r="12964" spans="1:6" x14ac:dyDescent="0.25">
      <c r="A12964" t="s">
        <v>25</v>
      </c>
      <c r="B12964" t="s">
        <v>26</v>
      </c>
      <c r="C12964" t="s">
        <v>27</v>
      </c>
      <c r="D12964" s="177">
        <v>44049</v>
      </c>
      <c r="E12964">
        <v>35</v>
      </c>
      <c r="F12964" s="38">
        <f t="shared" si="202"/>
        <v>44049</v>
      </c>
    </row>
    <row r="12965" spans="1:6" x14ac:dyDescent="0.25">
      <c r="A12965" t="s">
        <v>18</v>
      </c>
      <c r="B12965" t="s">
        <v>18</v>
      </c>
      <c r="C12965" t="s">
        <v>24</v>
      </c>
      <c r="D12965" s="177">
        <v>44049</v>
      </c>
      <c r="E12965">
        <v>51</v>
      </c>
      <c r="F12965" s="38">
        <f t="shared" si="202"/>
        <v>44049</v>
      </c>
    </row>
    <row r="12966" spans="1:6" x14ac:dyDescent="0.25">
      <c r="A12966" t="s">
        <v>91</v>
      </c>
      <c r="B12966" t="s">
        <v>91</v>
      </c>
      <c r="C12966" t="s">
        <v>99</v>
      </c>
      <c r="D12966" s="177">
        <v>44049</v>
      </c>
      <c r="E12966">
        <v>1</v>
      </c>
      <c r="F12966" s="38">
        <f t="shared" si="202"/>
        <v>44049</v>
      </c>
    </row>
    <row r="12967" spans="1:6" x14ac:dyDescent="0.25">
      <c r="A12967" t="s">
        <v>91</v>
      </c>
      <c r="B12967" t="s">
        <v>91</v>
      </c>
      <c r="C12967" t="s">
        <v>98</v>
      </c>
      <c r="D12967" s="177">
        <v>44049</v>
      </c>
      <c r="E12967">
        <v>46</v>
      </c>
      <c r="F12967" s="38">
        <f t="shared" si="202"/>
        <v>44049</v>
      </c>
    </row>
    <row r="12968" spans="1:6" x14ac:dyDescent="0.25">
      <c r="A12968" t="s">
        <v>91</v>
      </c>
      <c r="B12968" t="s">
        <v>91</v>
      </c>
      <c r="C12968" t="s">
        <v>93</v>
      </c>
      <c r="D12968" s="177">
        <v>44049</v>
      </c>
      <c r="E12968">
        <v>22</v>
      </c>
      <c r="F12968" s="38">
        <f t="shared" si="202"/>
        <v>44049</v>
      </c>
    </row>
    <row r="12969" spans="1:6" x14ac:dyDescent="0.25">
      <c r="A12969" t="s">
        <v>57</v>
      </c>
      <c r="B12969" t="s">
        <v>57</v>
      </c>
      <c r="C12969" t="s">
        <v>63</v>
      </c>
      <c r="D12969" s="177">
        <v>44049</v>
      </c>
      <c r="E12969">
        <v>41</v>
      </c>
      <c r="F12969" s="38">
        <f t="shared" si="202"/>
        <v>44049</v>
      </c>
    </row>
    <row r="12970" spans="1:6" x14ac:dyDescent="0.25">
      <c r="A12970" t="s">
        <v>263</v>
      </c>
      <c r="B12970" t="s">
        <v>199</v>
      </c>
      <c r="C12970" t="s">
        <v>77</v>
      </c>
      <c r="D12970" s="177">
        <v>44049</v>
      </c>
      <c r="E12970">
        <v>61</v>
      </c>
      <c r="F12970" s="38">
        <f t="shared" si="202"/>
        <v>44049</v>
      </c>
    </row>
    <row r="12971" spans="1:6" x14ac:dyDescent="0.25">
      <c r="A12971" t="s">
        <v>25</v>
      </c>
      <c r="B12971" t="s">
        <v>25</v>
      </c>
      <c r="C12971" t="s">
        <v>51</v>
      </c>
      <c r="D12971" s="177">
        <v>44049</v>
      </c>
      <c r="E12971">
        <v>12</v>
      </c>
      <c r="F12971" s="38">
        <f t="shared" si="202"/>
        <v>44049</v>
      </c>
    </row>
    <row r="12972" spans="1:6" x14ac:dyDescent="0.25">
      <c r="A12972" t="s">
        <v>25</v>
      </c>
      <c r="B12972" t="s">
        <v>54</v>
      </c>
      <c r="C12972" t="s">
        <v>56</v>
      </c>
      <c r="D12972" s="177">
        <v>44049</v>
      </c>
      <c r="E12972">
        <v>152</v>
      </c>
      <c r="F12972" s="38">
        <f t="shared" si="202"/>
        <v>44049</v>
      </c>
    </row>
    <row r="12973" spans="1:6" x14ac:dyDescent="0.25">
      <c r="A12973" t="s">
        <v>25</v>
      </c>
      <c r="B12973" t="s">
        <v>25</v>
      </c>
      <c r="C12973" t="s">
        <v>41</v>
      </c>
      <c r="D12973" s="177">
        <v>44049</v>
      </c>
      <c r="E12973">
        <v>33</v>
      </c>
      <c r="F12973" s="38">
        <f t="shared" si="202"/>
        <v>44049</v>
      </c>
    </row>
    <row r="12974" spans="1:6" x14ac:dyDescent="0.25">
      <c r="A12974" t="s">
        <v>25</v>
      </c>
      <c r="B12974" t="s">
        <v>25</v>
      </c>
      <c r="C12974" t="s">
        <v>50</v>
      </c>
      <c r="D12974" s="177">
        <v>44049</v>
      </c>
      <c r="E12974">
        <v>20</v>
      </c>
      <c r="F12974" s="38">
        <f t="shared" si="202"/>
        <v>44049</v>
      </c>
    </row>
    <row r="12975" spans="1:6" x14ac:dyDescent="0.25">
      <c r="A12975" t="s">
        <v>25</v>
      </c>
      <c r="B12975" t="s">
        <v>25</v>
      </c>
      <c r="C12975" t="s">
        <v>186</v>
      </c>
      <c r="D12975" s="177">
        <v>44049</v>
      </c>
      <c r="E12975">
        <v>2</v>
      </c>
      <c r="F12975" s="38">
        <f t="shared" si="202"/>
        <v>44049</v>
      </c>
    </row>
    <row r="12976" spans="1:6" x14ac:dyDescent="0.25">
      <c r="A12976" t="s">
        <v>25</v>
      </c>
      <c r="B12976" t="s">
        <v>25</v>
      </c>
      <c r="C12976" t="s">
        <v>46</v>
      </c>
      <c r="D12976" s="177">
        <v>44049</v>
      </c>
      <c r="E12976">
        <v>57</v>
      </c>
      <c r="F12976" s="38">
        <f t="shared" si="202"/>
        <v>44049</v>
      </c>
    </row>
    <row r="12977" spans="1:6" x14ac:dyDescent="0.25">
      <c r="A12977" t="s">
        <v>25</v>
      </c>
      <c r="B12977" t="s">
        <v>25</v>
      </c>
      <c r="C12977" t="s">
        <v>45</v>
      </c>
      <c r="D12977" s="177">
        <v>44049</v>
      </c>
      <c r="E12977">
        <v>87</v>
      </c>
      <c r="F12977" s="38">
        <f t="shared" si="202"/>
        <v>44049</v>
      </c>
    </row>
    <row r="12978" spans="1:6" x14ac:dyDescent="0.25">
      <c r="A12978" t="s">
        <v>25</v>
      </c>
      <c r="B12978" t="s">
        <v>25</v>
      </c>
      <c r="C12978" t="s">
        <v>32</v>
      </c>
      <c r="D12978" s="177">
        <v>44049</v>
      </c>
      <c r="E12978">
        <v>109</v>
      </c>
      <c r="F12978" s="38">
        <f t="shared" si="202"/>
        <v>44049</v>
      </c>
    </row>
    <row r="12979" spans="1:6" x14ac:dyDescent="0.25">
      <c r="A12979" t="s">
        <v>2</v>
      </c>
      <c r="B12979" t="s">
        <v>2</v>
      </c>
      <c r="C12979" t="s">
        <v>184</v>
      </c>
      <c r="D12979" s="177">
        <v>44049</v>
      </c>
      <c r="E12979">
        <v>42</v>
      </c>
      <c r="F12979" s="38">
        <f t="shared" si="202"/>
        <v>44049</v>
      </c>
    </row>
    <row r="12980" spans="1:6" x14ac:dyDescent="0.25">
      <c r="A12980" t="s">
        <v>91</v>
      </c>
      <c r="B12980" t="s">
        <v>91</v>
      </c>
      <c r="C12980" t="s">
        <v>96</v>
      </c>
      <c r="D12980" s="177">
        <v>44049</v>
      </c>
      <c r="E12980">
        <v>38</v>
      </c>
      <c r="F12980" s="38">
        <f t="shared" si="202"/>
        <v>44049</v>
      </c>
    </row>
    <row r="12981" spans="1:6" x14ac:dyDescent="0.25">
      <c r="A12981" t="s">
        <v>57</v>
      </c>
      <c r="B12981" t="s">
        <v>57</v>
      </c>
      <c r="C12981" t="s">
        <v>62</v>
      </c>
      <c r="D12981" s="177">
        <v>44049</v>
      </c>
      <c r="E12981">
        <v>40</v>
      </c>
      <c r="F12981" s="38">
        <f t="shared" si="202"/>
        <v>44049</v>
      </c>
    </row>
    <row r="12982" spans="1:6" x14ac:dyDescent="0.25">
      <c r="A12982" t="s">
        <v>25</v>
      </c>
      <c r="B12982" t="s">
        <v>25</v>
      </c>
      <c r="C12982" t="s">
        <v>53</v>
      </c>
      <c r="D12982" s="177">
        <v>44049</v>
      </c>
      <c r="E12982">
        <v>26</v>
      </c>
      <c r="F12982" s="38">
        <f t="shared" si="202"/>
        <v>44049</v>
      </c>
    </row>
    <row r="12983" spans="1:6" x14ac:dyDescent="0.25">
      <c r="A12983" t="s">
        <v>57</v>
      </c>
      <c r="B12983" t="s">
        <v>57</v>
      </c>
      <c r="C12983" t="s">
        <v>130</v>
      </c>
      <c r="D12983" s="177">
        <v>44049</v>
      </c>
      <c r="E12983">
        <v>24</v>
      </c>
      <c r="F12983" s="38">
        <f t="shared" si="202"/>
        <v>44049</v>
      </c>
    </row>
    <row r="12984" spans="1:6" x14ac:dyDescent="0.25">
      <c r="A12984" t="s">
        <v>264</v>
      </c>
      <c r="B12984" t="s">
        <v>83</v>
      </c>
      <c r="C12984" t="s">
        <v>84</v>
      </c>
      <c r="D12984" s="177">
        <v>44049</v>
      </c>
      <c r="E12984">
        <v>136</v>
      </c>
      <c r="F12984" s="38">
        <f t="shared" si="202"/>
        <v>44049</v>
      </c>
    </row>
    <row r="12985" spans="1:6" x14ac:dyDescent="0.25">
      <c r="A12985" t="s">
        <v>264</v>
      </c>
      <c r="B12985" t="s">
        <v>83</v>
      </c>
      <c r="C12985" t="s">
        <v>87</v>
      </c>
      <c r="D12985" s="177">
        <v>44049</v>
      </c>
      <c r="E12985">
        <v>20</v>
      </c>
      <c r="F12985" s="38">
        <f t="shared" si="202"/>
        <v>44049</v>
      </c>
    </row>
    <row r="12986" spans="1:6" x14ac:dyDescent="0.25">
      <c r="A12986" t="s">
        <v>264</v>
      </c>
      <c r="B12986" t="s">
        <v>83</v>
      </c>
      <c r="C12986" t="s">
        <v>85</v>
      </c>
      <c r="D12986" s="177">
        <v>44049</v>
      </c>
      <c r="E12986">
        <v>26</v>
      </c>
      <c r="F12986" s="38">
        <f t="shared" si="202"/>
        <v>44049</v>
      </c>
    </row>
    <row r="12987" spans="1:6" x14ac:dyDescent="0.25">
      <c r="A12987" t="s">
        <v>264</v>
      </c>
      <c r="B12987" t="s">
        <v>83</v>
      </c>
      <c r="C12987" t="s">
        <v>80</v>
      </c>
      <c r="D12987" s="177">
        <v>44049</v>
      </c>
      <c r="E12987">
        <v>34</v>
      </c>
      <c r="F12987" s="38">
        <f t="shared" si="202"/>
        <v>44049</v>
      </c>
    </row>
    <row r="12988" spans="1:6" x14ac:dyDescent="0.25">
      <c r="A12988" t="s">
        <v>91</v>
      </c>
      <c r="B12988" t="s">
        <v>91</v>
      </c>
      <c r="C12988" t="s">
        <v>100</v>
      </c>
      <c r="D12988" s="177">
        <v>44049</v>
      </c>
      <c r="E12988">
        <v>79</v>
      </c>
      <c r="F12988" s="38">
        <f t="shared" si="202"/>
        <v>44049</v>
      </c>
    </row>
    <row r="12989" spans="1:6" x14ac:dyDescent="0.25">
      <c r="A12989" t="s">
        <v>263</v>
      </c>
      <c r="B12989" t="s">
        <v>199</v>
      </c>
      <c r="C12989" t="s">
        <v>75</v>
      </c>
      <c r="D12989" s="177">
        <v>44049</v>
      </c>
      <c r="E12989">
        <v>41</v>
      </c>
      <c r="F12989" s="38">
        <f t="shared" si="202"/>
        <v>44049</v>
      </c>
    </row>
    <row r="12990" spans="1:6" x14ac:dyDescent="0.25">
      <c r="A12990" t="s">
        <v>25</v>
      </c>
      <c r="B12990" t="s">
        <v>25</v>
      </c>
      <c r="C12990" t="s">
        <v>36</v>
      </c>
      <c r="D12990" s="177">
        <v>44049</v>
      </c>
      <c r="E12990">
        <v>28</v>
      </c>
      <c r="F12990" s="38">
        <f t="shared" si="202"/>
        <v>44049</v>
      </c>
    </row>
    <row r="12991" spans="1:6" x14ac:dyDescent="0.25">
      <c r="A12991" t="s">
        <v>25</v>
      </c>
      <c r="B12991" t="s">
        <v>25</v>
      </c>
      <c r="C12991" t="s">
        <v>49</v>
      </c>
      <c r="D12991" s="177">
        <v>44049</v>
      </c>
      <c r="E12991">
        <v>87</v>
      </c>
      <c r="F12991" s="38">
        <f t="shared" si="202"/>
        <v>44049</v>
      </c>
    </row>
    <row r="12992" spans="1:6" x14ac:dyDescent="0.25">
      <c r="A12992" t="s">
        <v>25</v>
      </c>
      <c r="B12992" t="s">
        <v>26</v>
      </c>
      <c r="C12992" t="s">
        <v>28</v>
      </c>
      <c r="D12992" s="177">
        <v>44049</v>
      </c>
      <c r="E12992">
        <v>38</v>
      </c>
      <c r="F12992" s="38">
        <f t="shared" si="202"/>
        <v>44049</v>
      </c>
    </row>
    <row r="12993" spans="1:6" x14ac:dyDescent="0.25">
      <c r="A12993" t="s">
        <v>18</v>
      </c>
      <c r="B12993" t="s">
        <v>19</v>
      </c>
      <c r="C12993" t="s">
        <v>20</v>
      </c>
      <c r="D12993" s="177">
        <v>44049</v>
      </c>
      <c r="E12993">
        <v>50</v>
      </c>
      <c r="F12993" s="38">
        <f t="shared" si="202"/>
        <v>44049</v>
      </c>
    </row>
    <row r="12994" spans="1:6" x14ac:dyDescent="0.25">
      <c r="A12994" t="s">
        <v>18</v>
      </c>
      <c r="B12994" t="s">
        <v>18</v>
      </c>
      <c r="C12994" t="s">
        <v>23</v>
      </c>
      <c r="D12994" s="177">
        <v>44049</v>
      </c>
      <c r="E12994">
        <v>11</v>
      </c>
      <c r="F12994" s="38">
        <f t="shared" si="202"/>
        <v>44049</v>
      </c>
    </row>
    <row r="12995" spans="1:6" x14ac:dyDescent="0.25">
      <c r="A12995" t="s">
        <v>18</v>
      </c>
      <c r="B12995" t="s">
        <v>18</v>
      </c>
      <c r="D12995" s="177">
        <v>44049</v>
      </c>
      <c r="E12995">
        <v>1</v>
      </c>
      <c r="F12995" s="38">
        <f t="shared" ref="F12995:F13058" si="203">D12995</f>
        <v>44049</v>
      </c>
    </row>
    <row r="12996" spans="1:6" x14ac:dyDescent="0.25">
      <c r="A12996" t="s">
        <v>370</v>
      </c>
      <c r="B12996" t="s">
        <v>371</v>
      </c>
      <c r="D12996" s="177">
        <v>44049</v>
      </c>
      <c r="E12996">
        <v>10</v>
      </c>
      <c r="F12996" s="38">
        <f t="shared" si="203"/>
        <v>44049</v>
      </c>
    </row>
    <row r="12997" spans="1:6" x14ac:dyDescent="0.25">
      <c r="A12997" t="s">
        <v>25</v>
      </c>
      <c r="B12997" t="s">
        <v>25</v>
      </c>
      <c r="C12997" t="s">
        <v>35</v>
      </c>
      <c r="D12997" s="177">
        <v>44049</v>
      </c>
      <c r="E12997">
        <v>34</v>
      </c>
      <c r="F12997" s="38">
        <f t="shared" si="203"/>
        <v>44049</v>
      </c>
    </row>
    <row r="12998" spans="1:6" x14ac:dyDescent="0.25">
      <c r="A12998" t="s">
        <v>71</v>
      </c>
      <c r="B12998" t="s">
        <v>71</v>
      </c>
      <c r="C12998" t="s">
        <v>72</v>
      </c>
      <c r="D12998" s="177">
        <v>44049</v>
      </c>
      <c r="E12998">
        <v>75</v>
      </c>
      <c r="F12998" s="38">
        <f t="shared" si="203"/>
        <v>44049</v>
      </c>
    </row>
    <row r="12999" spans="1:6" x14ac:dyDescent="0.25">
      <c r="A12999" t="s">
        <v>25</v>
      </c>
      <c r="B12999" t="s">
        <v>54</v>
      </c>
      <c r="C12999" t="s">
        <v>55</v>
      </c>
      <c r="D12999" s="177">
        <v>44049</v>
      </c>
      <c r="E12999">
        <v>165</v>
      </c>
      <c r="F12999" s="38">
        <f t="shared" si="203"/>
        <v>44049</v>
      </c>
    </row>
    <row r="13000" spans="1:6" x14ac:dyDescent="0.25">
      <c r="A13000" t="s">
        <v>25</v>
      </c>
      <c r="B13000" t="s">
        <v>54</v>
      </c>
      <c r="C13000" t="s">
        <v>187</v>
      </c>
      <c r="D13000" s="177">
        <v>44049</v>
      </c>
      <c r="E13000">
        <v>1</v>
      </c>
      <c r="F13000" s="38">
        <f t="shared" si="203"/>
        <v>44049</v>
      </c>
    </row>
    <row r="13001" spans="1:6" x14ac:dyDescent="0.25">
      <c r="A13001" t="s">
        <v>57</v>
      </c>
      <c r="B13001" t="s">
        <v>57</v>
      </c>
      <c r="C13001" t="s">
        <v>59</v>
      </c>
      <c r="D13001" s="177">
        <v>44049</v>
      </c>
      <c r="E13001">
        <v>5</v>
      </c>
      <c r="F13001" s="38">
        <f t="shared" si="203"/>
        <v>44049</v>
      </c>
    </row>
    <row r="13002" spans="1:6" x14ac:dyDescent="0.25">
      <c r="A13002" t="s">
        <v>264</v>
      </c>
      <c r="B13002" t="s">
        <v>83</v>
      </c>
      <c r="C13002" t="s">
        <v>90</v>
      </c>
      <c r="D13002" s="177">
        <v>44049</v>
      </c>
      <c r="E13002">
        <v>60</v>
      </c>
      <c r="F13002" s="38">
        <f t="shared" si="203"/>
        <v>44049</v>
      </c>
    </row>
    <row r="13003" spans="1:6" x14ac:dyDescent="0.25">
      <c r="A13003" t="s">
        <v>264</v>
      </c>
      <c r="B13003" t="s">
        <v>81</v>
      </c>
      <c r="C13003" t="s">
        <v>82</v>
      </c>
      <c r="D13003" s="177">
        <v>44049</v>
      </c>
      <c r="E13003">
        <v>41</v>
      </c>
      <c r="F13003" s="38">
        <f t="shared" si="203"/>
        <v>44049</v>
      </c>
    </row>
    <row r="13004" spans="1:6" x14ac:dyDescent="0.25">
      <c r="A13004" t="s">
        <v>264</v>
      </c>
      <c r="B13004" t="s">
        <v>83</v>
      </c>
      <c r="C13004" t="s">
        <v>86</v>
      </c>
      <c r="D13004" s="177">
        <v>44049</v>
      </c>
      <c r="E13004">
        <v>22</v>
      </c>
      <c r="F13004" s="38">
        <f t="shared" si="203"/>
        <v>44049</v>
      </c>
    </row>
    <row r="13005" spans="1:6" x14ac:dyDescent="0.25">
      <c r="A13005" t="s">
        <v>264</v>
      </c>
      <c r="B13005" t="s">
        <v>83</v>
      </c>
      <c r="C13005" t="s">
        <v>80</v>
      </c>
      <c r="D13005" s="177">
        <v>44048</v>
      </c>
      <c r="E13005">
        <v>24</v>
      </c>
      <c r="F13005" s="38">
        <f t="shared" si="203"/>
        <v>44048</v>
      </c>
    </row>
    <row r="13006" spans="1:6" x14ac:dyDescent="0.25">
      <c r="A13006" t="s">
        <v>91</v>
      </c>
      <c r="B13006" t="s">
        <v>91</v>
      </c>
      <c r="C13006" t="s">
        <v>101</v>
      </c>
      <c r="D13006" s="177">
        <v>44048</v>
      </c>
      <c r="E13006">
        <v>20</v>
      </c>
      <c r="F13006" s="38">
        <f t="shared" si="203"/>
        <v>44048</v>
      </c>
    </row>
    <row r="13007" spans="1:6" x14ac:dyDescent="0.25">
      <c r="A13007" t="s">
        <v>57</v>
      </c>
      <c r="B13007" t="s">
        <v>57</v>
      </c>
      <c r="C13007" t="s">
        <v>130</v>
      </c>
      <c r="D13007" s="177">
        <v>44048</v>
      </c>
      <c r="E13007">
        <v>18</v>
      </c>
      <c r="F13007" s="38">
        <f t="shared" si="203"/>
        <v>44048</v>
      </c>
    </row>
    <row r="13008" spans="1:6" x14ac:dyDescent="0.25">
      <c r="A13008" t="s">
        <v>57</v>
      </c>
      <c r="B13008" t="s">
        <v>57</v>
      </c>
      <c r="C13008" t="s">
        <v>62</v>
      </c>
      <c r="D13008" s="177">
        <v>44048</v>
      </c>
      <c r="E13008">
        <v>14</v>
      </c>
      <c r="F13008" s="38">
        <f t="shared" si="203"/>
        <v>44048</v>
      </c>
    </row>
    <row r="13009" spans="1:6" x14ac:dyDescent="0.25">
      <c r="A13009" t="s">
        <v>263</v>
      </c>
      <c r="B13009" t="s">
        <v>199</v>
      </c>
      <c r="C13009" t="s">
        <v>75</v>
      </c>
      <c r="D13009" s="177">
        <v>44048</v>
      </c>
      <c r="E13009">
        <v>43</v>
      </c>
      <c r="F13009" s="38">
        <f t="shared" si="203"/>
        <v>44048</v>
      </c>
    </row>
    <row r="13010" spans="1:6" x14ac:dyDescent="0.25">
      <c r="A13010" t="s">
        <v>25</v>
      </c>
      <c r="B13010" t="s">
        <v>25</v>
      </c>
      <c r="C13010" t="s">
        <v>36</v>
      </c>
      <c r="D13010" s="177">
        <v>44048</v>
      </c>
      <c r="E13010">
        <v>44</v>
      </c>
      <c r="F13010" s="38">
        <f t="shared" si="203"/>
        <v>44048</v>
      </c>
    </row>
    <row r="13011" spans="1:6" x14ac:dyDescent="0.25">
      <c r="A13011" t="s">
        <v>25</v>
      </c>
      <c r="B13011" t="s">
        <v>25</v>
      </c>
      <c r="C13011" t="s">
        <v>37</v>
      </c>
      <c r="D13011" s="177">
        <v>44048</v>
      </c>
      <c r="E13011">
        <v>88</v>
      </c>
      <c r="F13011" s="38">
        <f t="shared" si="203"/>
        <v>44048</v>
      </c>
    </row>
    <row r="13012" spans="1:6" x14ac:dyDescent="0.25">
      <c r="A13012" t="s">
        <v>25</v>
      </c>
      <c r="B13012" t="s">
        <v>25</v>
      </c>
      <c r="C13012" t="s">
        <v>50</v>
      </c>
      <c r="D13012" s="177">
        <v>44048</v>
      </c>
      <c r="E13012">
        <v>24</v>
      </c>
      <c r="F13012" s="38">
        <f t="shared" si="203"/>
        <v>44048</v>
      </c>
    </row>
    <row r="13013" spans="1:6" x14ac:dyDescent="0.25">
      <c r="A13013" t="s">
        <v>25</v>
      </c>
      <c r="B13013" t="s">
        <v>25</v>
      </c>
      <c r="C13013" t="s">
        <v>47</v>
      </c>
      <c r="D13013" s="177">
        <v>44048</v>
      </c>
      <c r="E13013">
        <v>79</v>
      </c>
      <c r="F13013" s="38">
        <f t="shared" si="203"/>
        <v>44048</v>
      </c>
    </row>
    <row r="13014" spans="1:6" x14ac:dyDescent="0.25">
      <c r="A13014" t="s">
        <v>25</v>
      </c>
      <c r="B13014" t="s">
        <v>25</v>
      </c>
      <c r="C13014" t="s">
        <v>45</v>
      </c>
      <c r="D13014" s="177">
        <v>44048</v>
      </c>
      <c r="E13014">
        <v>98</v>
      </c>
      <c r="F13014" s="38">
        <f t="shared" si="203"/>
        <v>44048</v>
      </c>
    </row>
    <row r="13015" spans="1:6" x14ac:dyDescent="0.25">
      <c r="A13015" t="s">
        <v>25</v>
      </c>
      <c r="B13015" t="s">
        <v>29</v>
      </c>
      <c r="C13015" t="s">
        <v>30</v>
      </c>
      <c r="D13015" s="177">
        <v>44048</v>
      </c>
      <c r="E13015">
        <v>100</v>
      </c>
      <c r="F13015" s="38">
        <f t="shared" si="203"/>
        <v>44048</v>
      </c>
    </row>
    <row r="13016" spans="1:6" x14ac:dyDescent="0.25">
      <c r="A13016" t="s">
        <v>18</v>
      </c>
      <c r="B13016" t="s">
        <v>18</v>
      </c>
      <c r="C13016" t="s">
        <v>23</v>
      </c>
      <c r="D13016" s="177">
        <v>44048</v>
      </c>
      <c r="E13016">
        <v>15</v>
      </c>
      <c r="F13016" s="38">
        <f t="shared" si="203"/>
        <v>44048</v>
      </c>
    </row>
    <row r="13017" spans="1:6" x14ac:dyDescent="0.25">
      <c r="A13017" t="s">
        <v>18</v>
      </c>
      <c r="B13017" t="s">
        <v>18</v>
      </c>
      <c r="C13017" t="s">
        <v>24</v>
      </c>
      <c r="D13017" s="177">
        <v>44048</v>
      </c>
      <c r="E13017">
        <v>63</v>
      </c>
      <c r="F13017" s="38">
        <f t="shared" si="203"/>
        <v>44048</v>
      </c>
    </row>
    <row r="13018" spans="1:6" x14ac:dyDescent="0.25">
      <c r="A13018" t="s">
        <v>25</v>
      </c>
      <c r="B13018" t="s">
        <v>25</v>
      </c>
      <c r="C13018" t="s">
        <v>44</v>
      </c>
      <c r="D13018" s="177">
        <v>44048</v>
      </c>
      <c r="E13018">
        <v>16</v>
      </c>
      <c r="F13018" s="38">
        <f t="shared" si="203"/>
        <v>44048</v>
      </c>
    </row>
    <row r="13019" spans="1:6" x14ac:dyDescent="0.25">
      <c r="A13019" t="s">
        <v>25</v>
      </c>
      <c r="B13019" t="s">
        <v>25</v>
      </c>
      <c r="C13019" t="s">
        <v>41</v>
      </c>
      <c r="D13019" s="177">
        <v>44048</v>
      </c>
      <c r="E13019">
        <v>55</v>
      </c>
      <c r="F13019" s="38">
        <f t="shared" si="203"/>
        <v>44048</v>
      </c>
    </row>
    <row r="13020" spans="1:6" x14ac:dyDescent="0.25">
      <c r="A13020" t="s">
        <v>25</v>
      </c>
      <c r="B13020" t="s">
        <v>25</v>
      </c>
      <c r="C13020" t="s">
        <v>39</v>
      </c>
      <c r="D13020" s="177">
        <v>44048</v>
      </c>
      <c r="E13020">
        <v>80</v>
      </c>
      <c r="F13020" s="38">
        <f t="shared" si="203"/>
        <v>44048</v>
      </c>
    </row>
    <row r="13021" spans="1:6" x14ac:dyDescent="0.25">
      <c r="A13021" t="s">
        <v>25</v>
      </c>
      <c r="B13021" t="s">
        <v>25</v>
      </c>
      <c r="C13021" t="s">
        <v>42</v>
      </c>
      <c r="D13021" s="177">
        <v>44048</v>
      </c>
      <c r="E13021">
        <v>16</v>
      </c>
      <c r="F13021" s="38">
        <f t="shared" si="203"/>
        <v>44048</v>
      </c>
    </row>
    <row r="13022" spans="1:6" x14ac:dyDescent="0.25">
      <c r="A13022" t="s">
        <v>263</v>
      </c>
      <c r="B13022" t="s">
        <v>199</v>
      </c>
      <c r="C13022" t="s">
        <v>77</v>
      </c>
      <c r="D13022" s="177">
        <v>44048</v>
      </c>
      <c r="E13022">
        <v>65</v>
      </c>
      <c r="F13022" s="38">
        <f t="shared" si="203"/>
        <v>44048</v>
      </c>
    </row>
    <row r="13023" spans="1:6" x14ac:dyDescent="0.25">
      <c r="A13023" t="s">
        <v>71</v>
      </c>
      <c r="B13023" t="s">
        <v>71</v>
      </c>
      <c r="C13023" t="s">
        <v>72</v>
      </c>
      <c r="D13023" s="177">
        <v>44048</v>
      </c>
      <c r="E13023">
        <v>90</v>
      </c>
      <c r="F13023" s="38">
        <f t="shared" si="203"/>
        <v>44048</v>
      </c>
    </row>
    <row r="13024" spans="1:6" x14ac:dyDescent="0.25">
      <c r="A13024" t="s">
        <v>57</v>
      </c>
      <c r="B13024" t="s">
        <v>57</v>
      </c>
      <c r="C13024" t="s">
        <v>63</v>
      </c>
      <c r="D13024" s="177">
        <v>44048</v>
      </c>
      <c r="E13024">
        <v>32</v>
      </c>
      <c r="F13024" s="38">
        <f t="shared" si="203"/>
        <v>44048</v>
      </c>
    </row>
    <row r="13025" spans="1:6" x14ac:dyDescent="0.25">
      <c r="A13025" t="s">
        <v>25</v>
      </c>
      <c r="B13025" t="s">
        <v>54</v>
      </c>
      <c r="C13025" t="s">
        <v>55</v>
      </c>
      <c r="D13025" s="177">
        <v>44048</v>
      </c>
      <c r="E13025">
        <v>142</v>
      </c>
      <c r="F13025" s="38">
        <f t="shared" si="203"/>
        <v>44048</v>
      </c>
    </row>
    <row r="13026" spans="1:6" x14ac:dyDescent="0.25">
      <c r="A13026" t="s">
        <v>25</v>
      </c>
      <c r="B13026" t="s">
        <v>54</v>
      </c>
      <c r="C13026" t="s">
        <v>56</v>
      </c>
      <c r="D13026" s="177">
        <v>44048</v>
      </c>
      <c r="E13026">
        <v>140</v>
      </c>
      <c r="F13026" s="38">
        <f t="shared" si="203"/>
        <v>44048</v>
      </c>
    </row>
    <row r="13027" spans="1:6" x14ac:dyDescent="0.25">
      <c r="A13027" t="s">
        <v>264</v>
      </c>
      <c r="B13027" t="s">
        <v>83</v>
      </c>
      <c r="C13027" t="s">
        <v>181</v>
      </c>
      <c r="D13027" s="177">
        <v>44048</v>
      </c>
      <c r="E13027">
        <v>50</v>
      </c>
      <c r="F13027" s="38">
        <f t="shared" si="203"/>
        <v>44048</v>
      </c>
    </row>
    <row r="13028" spans="1:6" x14ac:dyDescent="0.25">
      <c r="A13028" t="s">
        <v>25</v>
      </c>
      <c r="B13028" t="s">
        <v>54</v>
      </c>
      <c r="C13028" t="s">
        <v>187</v>
      </c>
      <c r="D13028" s="177">
        <v>44048</v>
      </c>
      <c r="E13028">
        <v>5</v>
      </c>
      <c r="F13028" s="38">
        <f t="shared" si="203"/>
        <v>44048</v>
      </c>
    </row>
    <row r="13029" spans="1:6" x14ac:dyDescent="0.25">
      <c r="A13029" t="s">
        <v>91</v>
      </c>
      <c r="B13029" t="s">
        <v>91</v>
      </c>
      <c r="C13029" t="s">
        <v>95</v>
      </c>
      <c r="D13029" s="177">
        <v>44048</v>
      </c>
      <c r="E13029">
        <v>1</v>
      </c>
      <c r="F13029" s="38">
        <f t="shared" si="203"/>
        <v>44048</v>
      </c>
    </row>
    <row r="13030" spans="1:6" x14ac:dyDescent="0.25">
      <c r="A13030" t="s">
        <v>264</v>
      </c>
      <c r="B13030" t="s">
        <v>83</v>
      </c>
      <c r="C13030" t="s">
        <v>90</v>
      </c>
      <c r="D13030" s="177">
        <v>44048</v>
      </c>
      <c r="E13030">
        <v>46</v>
      </c>
      <c r="F13030" s="38">
        <f t="shared" si="203"/>
        <v>44048</v>
      </c>
    </row>
    <row r="13031" spans="1:6" x14ac:dyDescent="0.25">
      <c r="A13031" t="s">
        <v>264</v>
      </c>
      <c r="B13031" t="s">
        <v>81</v>
      </c>
      <c r="C13031" t="s">
        <v>82</v>
      </c>
      <c r="D13031" s="177">
        <v>44048</v>
      </c>
      <c r="E13031">
        <v>41</v>
      </c>
      <c r="F13031" s="38">
        <f t="shared" si="203"/>
        <v>44048</v>
      </c>
    </row>
    <row r="13032" spans="1:6" x14ac:dyDescent="0.25">
      <c r="A13032" t="s">
        <v>91</v>
      </c>
      <c r="B13032" t="s">
        <v>91</v>
      </c>
      <c r="C13032" t="s">
        <v>102</v>
      </c>
      <c r="D13032" s="177">
        <v>44048</v>
      </c>
      <c r="E13032">
        <v>22</v>
      </c>
      <c r="F13032" s="38">
        <f t="shared" si="203"/>
        <v>44048</v>
      </c>
    </row>
    <row r="13033" spans="1:6" x14ac:dyDescent="0.25">
      <c r="A13033" t="s">
        <v>25</v>
      </c>
      <c r="B13033" t="s">
        <v>25</v>
      </c>
      <c r="C13033" t="s">
        <v>31</v>
      </c>
      <c r="D13033" s="177">
        <v>44048</v>
      </c>
      <c r="E13033">
        <v>83</v>
      </c>
      <c r="F13033" s="38">
        <f t="shared" si="203"/>
        <v>44048</v>
      </c>
    </row>
    <row r="13034" spans="1:6" x14ac:dyDescent="0.25">
      <c r="A13034" t="s">
        <v>25</v>
      </c>
      <c r="B13034" t="s">
        <v>26</v>
      </c>
      <c r="C13034" t="s">
        <v>28</v>
      </c>
      <c r="D13034" s="177">
        <v>44048</v>
      </c>
      <c r="E13034">
        <v>33</v>
      </c>
      <c r="F13034" s="38">
        <f t="shared" si="203"/>
        <v>44048</v>
      </c>
    </row>
    <row r="13035" spans="1:6" x14ac:dyDescent="0.25">
      <c r="A13035" t="s">
        <v>25</v>
      </c>
      <c r="B13035" t="s">
        <v>26</v>
      </c>
      <c r="C13035" t="s">
        <v>27</v>
      </c>
      <c r="D13035" s="177">
        <v>44048</v>
      </c>
      <c r="E13035">
        <v>38</v>
      </c>
      <c r="F13035" s="38">
        <f t="shared" si="203"/>
        <v>44048</v>
      </c>
    </row>
    <row r="13036" spans="1:6" x14ac:dyDescent="0.25">
      <c r="A13036" t="s">
        <v>25</v>
      </c>
      <c r="B13036" t="s">
        <v>25</v>
      </c>
      <c r="C13036" t="s">
        <v>43</v>
      </c>
      <c r="D13036" s="177">
        <v>44048</v>
      </c>
      <c r="E13036">
        <v>43</v>
      </c>
      <c r="F13036" s="38">
        <f t="shared" si="203"/>
        <v>44048</v>
      </c>
    </row>
    <row r="13037" spans="1:6" x14ac:dyDescent="0.25">
      <c r="A13037" t="s">
        <v>25</v>
      </c>
      <c r="B13037" t="s">
        <v>25</v>
      </c>
      <c r="C13037" t="s">
        <v>49</v>
      </c>
      <c r="D13037" s="177">
        <v>44048</v>
      </c>
      <c r="E13037">
        <v>85</v>
      </c>
      <c r="F13037" s="38">
        <f t="shared" si="203"/>
        <v>44048</v>
      </c>
    </row>
    <row r="13038" spans="1:6" x14ac:dyDescent="0.25">
      <c r="A13038" t="s">
        <v>25</v>
      </c>
      <c r="B13038" t="s">
        <v>25</v>
      </c>
      <c r="C13038" t="s">
        <v>53</v>
      </c>
      <c r="D13038" s="177">
        <v>44048</v>
      </c>
      <c r="E13038">
        <v>61</v>
      </c>
      <c r="F13038" s="38">
        <f t="shared" si="203"/>
        <v>44048</v>
      </c>
    </row>
    <row r="13039" spans="1:6" x14ac:dyDescent="0.25">
      <c r="A13039" t="s">
        <v>57</v>
      </c>
      <c r="B13039" t="s">
        <v>57</v>
      </c>
      <c r="C13039" t="s">
        <v>61</v>
      </c>
      <c r="D13039" s="177">
        <v>44048</v>
      </c>
      <c r="E13039">
        <v>1</v>
      </c>
      <c r="F13039" s="38">
        <f t="shared" si="203"/>
        <v>44048</v>
      </c>
    </row>
    <row r="13040" spans="1:6" x14ac:dyDescent="0.25">
      <c r="A13040" t="s">
        <v>91</v>
      </c>
      <c r="B13040" t="s">
        <v>91</v>
      </c>
      <c r="C13040" t="s">
        <v>96</v>
      </c>
      <c r="D13040" s="177">
        <v>44048</v>
      </c>
      <c r="E13040">
        <v>39</v>
      </c>
      <c r="F13040" s="38">
        <f t="shared" si="203"/>
        <v>44048</v>
      </c>
    </row>
    <row r="13041" spans="1:6" x14ac:dyDescent="0.25">
      <c r="A13041" t="s">
        <v>264</v>
      </c>
      <c r="B13041" t="s">
        <v>83</v>
      </c>
      <c r="C13041" t="s">
        <v>84</v>
      </c>
      <c r="D13041" s="177">
        <v>44048</v>
      </c>
      <c r="E13041">
        <v>150</v>
      </c>
      <c r="F13041" s="38">
        <f t="shared" si="203"/>
        <v>44048</v>
      </c>
    </row>
    <row r="13042" spans="1:6" x14ac:dyDescent="0.25">
      <c r="A13042" t="s">
        <v>91</v>
      </c>
      <c r="B13042" t="s">
        <v>91</v>
      </c>
      <c r="C13042" t="s">
        <v>100</v>
      </c>
      <c r="D13042" s="177">
        <v>44048</v>
      </c>
      <c r="E13042">
        <v>83</v>
      </c>
      <c r="F13042" s="38">
        <f t="shared" si="203"/>
        <v>44048</v>
      </c>
    </row>
    <row r="13043" spans="1:6" x14ac:dyDescent="0.25">
      <c r="A13043" t="s">
        <v>25</v>
      </c>
      <c r="B13043" t="s">
        <v>25</v>
      </c>
      <c r="C13043" t="s">
        <v>32</v>
      </c>
      <c r="D13043" s="177">
        <v>44048</v>
      </c>
      <c r="E13043">
        <v>94</v>
      </c>
      <c r="F13043" s="38">
        <f t="shared" si="203"/>
        <v>44048</v>
      </c>
    </row>
    <row r="13044" spans="1:6" x14ac:dyDescent="0.25">
      <c r="A13044" t="s">
        <v>18</v>
      </c>
      <c r="B13044" t="s">
        <v>19</v>
      </c>
      <c r="C13044" t="s">
        <v>20</v>
      </c>
      <c r="D13044" s="177">
        <v>44048</v>
      </c>
      <c r="E13044">
        <v>26</v>
      </c>
      <c r="F13044" s="38">
        <f t="shared" si="203"/>
        <v>44048</v>
      </c>
    </row>
    <row r="13045" spans="1:6" x14ac:dyDescent="0.25">
      <c r="A13045" t="s">
        <v>25</v>
      </c>
      <c r="B13045" t="s">
        <v>25</v>
      </c>
      <c r="C13045" t="s">
        <v>46</v>
      </c>
      <c r="D13045" s="177">
        <v>44048</v>
      </c>
      <c r="E13045">
        <v>29</v>
      </c>
      <c r="F13045" s="38">
        <f t="shared" si="203"/>
        <v>44048</v>
      </c>
    </row>
    <row r="13046" spans="1:6" x14ac:dyDescent="0.25">
      <c r="A13046" t="s">
        <v>25</v>
      </c>
      <c r="B13046" t="s">
        <v>25</v>
      </c>
      <c r="C13046" t="s">
        <v>38</v>
      </c>
      <c r="D13046" s="177">
        <v>44047</v>
      </c>
      <c r="E13046">
        <v>23</v>
      </c>
      <c r="F13046" s="38">
        <f t="shared" si="203"/>
        <v>44047</v>
      </c>
    </row>
    <row r="13047" spans="1:6" x14ac:dyDescent="0.25">
      <c r="A13047" t="s">
        <v>25</v>
      </c>
      <c r="B13047" t="s">
        <v>25</v>
      </c>
      <c r="C13047" t="s">
        <v>40</v>
      </c>
      <c r="D13047" s="177">
        <v>44047</v>
      </c>
      <c r="E13047">
        <v>1</v>
      </c>
      <c r="F13047" s="38">
        <f t="shared" si="203"/>
        <v>44047</v>
      </c>
    </row>
    <row r="13048" spans="1:6" x14ac:dyDescent="0.25">
      <c r="A13048" t="s">
        <v>25</v>
      </c>
      <c r="B13048" t="s">
        <v>25</v>
      </c>
      <c r="C13048" t="s">
        <v>41</v>
      </c>
      <c r="D13048" s="177">
        <v>44047</v>
      </c>
      <c r="E13048">
        <v>30</v>
      </c>
      <c r="F13048" s="38">
        <f t="shared" si="203"/>
        <v>44047</v>
      </c>
    </row>
    <row r="13049" spans="1:6" x14ac:dyDescent="0.25">
      <c r="A13049" t="s">
        <v>91</v>
      </c>
      <c r="B13049" t="s">
        <v>91</v>
      </c>
      <c r="C13049" t="s">
        <v>102</v>
      </c>
      <c r="D13049" s="177">
        <v>44047</v>
      </c>
      <c r="E13049">
        <v>28</v>
      </c>
      <c r="F13049" s="38">
        <f t="shared" si="203"/>
        <v>44047</v>
      </c>
    </row>
    <row r="13050" spans="1:6" x14ac:dyDescent="0.25">
      <c r="A13050" t="s">
        <v>264</v>
      </c>
      <c r="B13050" t="s">
        <v>83</v>
      </c>
      <c r="C13050" t="s">
        <v>181</v>
      </c>
      <c r="D13050" s="177">
        <v>44047</v>
      </c>
      <c r="E13050">
        <v>54</v>
      </c>
      <c r="F13050" s="38">
        <f t="shared" si="203"/>
        <v>44047</v>
      </c>
    </row>
    <row r="13051" spans="1:6" x14ac:dyDescent="0.25">
      <c r="A13051" t="s">
        <v>264</v>
      </c>
      <c r="B13051" t="s">
        <v>83</v>
      </c>
      <c r="C13051" t="s">
        <v>179</v>
      </c>
      <c r="D13051" s="177">
        <v>44047</v>
      </c>
      <c r="E13051">
        <v>3</v>
      </c>
      <c r="F13051" s="38">
        <f t="shared" si="203"/>
        <v>44047</v>
      </c>
    </row>
    <row r="13052" spans="1:6" x14ac:dyDescent="0.25">
      <c r="A13052" t="s">
        <v>264</v>
      </c>
      <c r="B13052" t="s">
        <v>83</v>
      </c>
      <c r="C13052" t="s">
        <v>80</v>
      </c>
      <c r="D13052" s="177">
        <v>44047</v>
      </c>
      <c r="E13052">
        <v>31</v>
      </c>
      <c r="F13052" s="38">
        <f t="shared" si="203"/>
        <v>44047</v>
      </c>
    </row>
    <row r="13053" spans="1:6" x14ac:dyDescent="0.25">
      <c r="A13053" t="s">
        <v>264</v>
      </c>
      <c r="B13053" t="s">
        <v>83</v>
      </c>
      <c r="C13053" t="s">
        <v>90</v>
      </c>
      <c r="D13053" s="177">
        <v>44047</v>
      </c>
      <c r="E13053">
        <v>62</v>
      </c>
      <c r="F13053" s="38">
        <f t="shared" si="203"/>
        <v>44047</v>
      </c>
    </row>
    <row r="13054" spans="1:6" x14ac:dyDescent="0.25">
      <c r="A13054" t="s">
        <v>71</v>
      </c>
      <c r="B13054" t="s">
        <v>71</v>
      </c>
      <c r="C13054" t="s">
        <v>72</v>
      </c>
      <c r="D13054" s="177">
        <v>44047</v>
      </c>
      <c r="E13054">
        <v>84</v>
      </c>
      <c r="F13054" s="38">
        <f t="shared" si="203"/>
        <v>44047</v>
      </c>
    </row>
    <row r="13055" spans="1:6" x14ac:dyDescent="0.25">
      <c r="A13055" t="s">
        <v>25</v>
      </c>
      <c r="B13055" t="s">
        <v>54</v>
      </c>
      <c r="C13055" t="s">
        <v>55</v>
      </c>
      <c r="D13055" s="177">
        <v>44047</v>
      </c>
      <c r="E13055">
        <v>109</v>
      </c>
      <c r="F13055" s="38">
        <f t="shared" si="203"/>
        <v>44047</v>
      </c>
    </row>
    <row r="13056" spans="1:6" x14ac:dyDescent="0.25">
      <c r="A13056" t="s">
        <v>57</v>
      </c>
      <c r="B13056" t="s">
        <v>57</v>
      </c>
      <c r="C13056" t="s">
        <v>130</v>
      </c>
      <c r="D13056" s="177">
        <v>44047</v>
      </c>
      <c r="E13056">
        <v>30</v>
      </c>
      <c r="F13056" s="38">
        <f t="shared" si="203"/>
        <v>44047</v>
      </c>
    </row>
    <row r="13057" spans="1:6" x14ac:dyDescent="0.25">
      <c r="A13057" t="s">
        <v>25</v>
      </c>
      <c r="B13057" t="s">
        <v>54</v>
      </c>
      <c r="C13057" t="s">
        <v>187</v>
      </c>
      <c r="D13057" s="177">
        <v>44047</v>
      </c>
      <c r="E13057">
        <v>4</v>
      </c>
      <c r="F13057" s="38">
        <f t="shared" si="203"/>
        <v>44047</v>
      </c>
    </row>
    <row r="13058" spans="1:6" x14ac:dyDescent="0.25">
      <c r="A13058" t="s">
        <v>25</v>
      </c>
      <c r="B13058" t="s">
        <v>25</v>
      </c>
      <c r="C13058" t="s">
        <v>47</v>
      </c>
      <c r="D13058" s="177">
        <v>44047</v>
      </c>
      <c r="E13058">
        <v>65</v>
      </c>
      <c r="F13058" s="38">
        <f t="shared" si="203"/>
        <v>44047</v>
      </c>
    </row>
    <row r="13059" spans="1:6" x14ac:dyDescent="0.25">
      <c r="A13059" t="s">
        <v>25</v>
      </c>
      <c r="B13059" t="s">
        <v>25</v>
      </c>
      <c r="C13059" t="s">
        <v>36</v>
      </c>
      <c r="D13059" s="177">
        <v>44047</v>
      </c>
      <c r="E13059">
        <v>18</v>
      </c>
      <c r="F13059" s="38">
        <f t="shared" ref="F13059:F13122" si="204">D13059</f>
        <v>44047</v>
      </c>
    </row>
    <row r="13060" spans="1:6" x14ac:dyDescent="0.25">
      <c r="A13060" t="s">
        <v>18</v>
      </c>
      <c r="B13060" t="s">
        <v>18</v>
      </c>
      <c r="C13060" t="s">
        <v>24</v>
      </c>
      <c r="D13060" s="177">
        <v>44047</v>
      </c>
      <c r="E13060">
        <v>50</v>
      </c>
      <c r="F13060" s="38">
        <f t="shared" si="204"/>
        <v>44047</v>
      </c>
    </row>
    <row r="13061" spans="1:6" x14ac:dyDescent="0.25">
      <c r="A13061" t="s">
        <v>18</v>
      </c>
      <c r="B13061" t="s">
        <v>19</v>
      </c>
      <c r="C13061" t="s">
        <v>20</v>
      </c>
      <c r="D13061" s="177">
        <v>44047</v>
      </c>
      <c r="E13061">
        <v>24</v>
      </c>
      <c r="F13061" s="38">
        <f t="shared" si="204"/>
        <v>44047</v>
      </c>
    </row>
    <row r="13062" spans="1:6" x14ac:dyDescent="0.25">
      <c r="A13062" t="s">
        <v>18</v>
      </c>
      <c r="B13062" t="s">
        <v>18</v>
      </c>
      <c r="C13062" t="s">
        <v>23</v>
      </c>
      <c r="D13062" s="177">
        <v>44047</v>
      </c>
      <c r="E13062">
        <v>27</v>
      </c>
      <c r="F13062" s="38">
        <f t="shared" si="204"/>
        <v>44047</v>
      </c>
    </row>
    <row r="13063" spans="1:6" x14ac:dyDescent="0.25">
      <c r="A13063" t="s">
        <v>91</v>
      </c>
      <c r="B13063" t="s">
        <v>91</v>
      </c>
      <c r="C13063" t="s">
        <v>101</v>
      </c>
      <c r="D13063" s="177">
        <v>44047</v>
      </c>
      <c r="E13063">
        <v>90</v>
      </c>
      <c r="F13063" s="38">
        <f t="shared" si="204"/>
        <v>44047</v>
      </c>
    </row>
    <row r="13064" spans="1:6" x14ac:dyDescent="0.25">
      <c r="A13064" t="s">
        <v>91</v>
      </c>
      <c r="B13064" t="s">
        <v>91</v>
      </c>
      <c r="C13064" t="s">
        <v>99</v>
      </c>
      <c r="D13064" s="177">
        <v>44047</v>
      </c>
      <c r="E13064">
        <v>9</v>
      </c>
      <c r="F13064" s="38">
        <f t="shared" si="204"/>
        <v>44047</v>
      </c>
    </row>
    <row r="13065" spans="1:6" x14ac:dyDescent="0.25">
      <c r="A13065" t="s">
        <v>91</v>
      </c>
      <c r="B13065" t="s">
        <v>91</v>
      </c>
      <c r="C13065" t="s">
        <v>100</v>
      </c>
      <c r="D13065" s="177">
        <v>44047</v>
      </c>
      <c r="E13065">
        <v>55</v>
      </c>
      <c r="F13065" s="38">
        <f t="shared" si="204"/>
        <v>44047</v>
      </c>
    </row>
    <row r="13066" spans="1:6" x14ac:dyDescent="0.25">
      <c r="A13066" t="s">
        <v>263</v>
      </c>
      <c r="B13066" t="s">
        <v>199</v>
      </c>
      <c r="C13066" t="s">
        <v>75</v>
      </c>
      <c r="D13066" s="177">
        <v>44047</v>
      </c>
      <c r="E13066">
        <v>41</v>
      </c>
      <c r="F13066" s="38">
        <f t="shared" si="204"/>
        <v>44047</v>
      </c>
    </row>
    <row r="13067" spans="1:6" x14ac:dyDescent="0.25">
      <c r="A13067" t="s">
        <v>264</v>
      </c>
      <c r="B13067" t="s">
        <v>81</v>
      </c>
      <c r="C13067" t="s">
        <v>82</v>
      </c>
      <c r="D13067" s="177">
        <v>44047</v>
      </c>
      <c r="E13067">
        <v>39</v>
      </c>
      <c r="F13067" s="38">
        <f t="shared" si="204"/>
        <v>44047</v>
      </c>
    </row>
    <row r="13068" spans="1:6" x14ac:dyDescent="0.25">
      <c r="A13068" t="s">
        <v>91</v>
      </c>
      <c r="B13068" t="s">
        <v>91</v>
      </c>
      <c r="C13068" t="s">
        <v>92</v>
      </c>
      <c r="D13068" s="177">
        <v>44047</v>
      </c>
      <c r="E13068">
        <v>17</v>
      </c>
      <c r="F13068" s="38">
        <f t="shared" si="204"/>
        <v>44047</v>
      </c>
    </row>
    <row r="13069" spans="1:6" x14ac:dyDescent="0.25">
      <c r="A13069" t="s">
        <v>91</v>
      </c>
      <c r="B13069" t="s">
        <v>91</v>
      </c>
      <c r="C13069" t="s">
        <v>98</v>
      </c>
      <c r="D13069" s="177">
        <v>44047</v>
      </c>
      <c r="E13069">
        <v>24</v>
      </c>
      <c r="F13069" s="38">
        <f t="shared" si="204"/>
        <v>44047</v>
      </c>
    </row>
    <row r="13070" spans="1:6" x14ac:dyDescent="0.25">
      <c r="A13070" t="s">
        <v>25</v>
      </c>
      <c r="B13070" t="s">
        <v>25</v>
      </c>
      <c r="C13070" t="s">
        <v>53</v>
      </c>
      <c r="D13070" s="177">
        <v>44047</v>
      </c>
      <c r="E13070">
        <v>58</v>
      </c>
      <c r="F13070" s="38">
        <f t="shared" si="204"/>
        <v>44047</v>
      </c>
    </row>
    <row r="13071" spans="1:6" x14ac:dyDescent="0.25">
      <c r="A13071" t="s">
        <v>57</v>
      </c>
      <c r="B13071" t="s">
        <v>57</v>
      </c>
      <c r="C13071" t="s">
        <v>183</v>
      </c>
      <c r="D13071" s="177">
        <v>44047</v>
      </c>
      <c r="E13071">
        <v>20</v>
      </c>
      <c r="F13071" s="38">
        <f t="shared" si="204"/>
        <v>44047</v>
      </c>
    </row>
    <row r="13072" spans="1:6" x14ac:dyDescent="0.25">
      <c r="A13072" t="s">
        <v>57</v>
      </c>
      <c r="B13072" t="s">
        <v>57</v>
      </c>
      <c r="C13072" t="s">
        <v>62</v>
      </c>
      <c r="D13072" s="177">
        <v>44047</v>
      </c>
      <c r="E13072">
        <v>1</v>
      </c>
      <c r="F13072" s="38">
        <f t="shared" si="204"/>
        <v>44047</v>
      </c>
    </row>
    <row r="13073" spans="1:6" x14ac:dyDescent="0.25">
      <c r="A13073" t="s">
        <v>57</v>
      </c>
      <c r="B13073" t="s">
        <v>57</v>
      </c>
      <c r="C13073" t="s">
        <v>61</v>
      </c>
      <c r="D13073" s="177">
        <v>44047</v>
      </c>
      <c r="E13073">
        <v>39</v>
      </c>
      <c r="F13073" s="38">
        <f t="shared" si="204"/>
        <v>44047</v>
      </c>
    </row>
    <row r="13074" spans="1:6" x14ac:dyDescent="0.25">
      <c r="A13074" t="s">
        <v>25</v>
      </c>
      <c r="B13074" t="s">
        <v>25</v>
      </c>
      <c r="C13074" t="s">
        <v>34</v>
      </c>
      <c r="D13074" s="177">
        <v>44047</v>
      </c>
      <c r="E13074">
        <v>65</v>
      </c>
      <c r="F13074" s="38">
        <f t="shared" si="204"/>
        <v>44047</v>
      </c>
    </row>
    <row r="13075" spans="1:6" x14ac:dyDescent="0.25">
      <c r="A13075" t="s">
        <v>25</v>
      </c>
      <c r="B13075" t="s">
        <v>25</v>
      </c>
      <c r="C13075" t="s">
        <v>37</v>
      </c>
      <c r="D13075" s="177">
        <v>44047</v>
      </c>
      <c r="E13075">
        <v>113</v>
      </c>
      <c r="F13075" s="38">
        <f t="shared" si="204"/>
        <v>44047</v>
      </c>
    </row>
    <row r="13076" spans="1:6" x14ac:dyDescent="0.25">
      <c r="A13076" t="s">
        <v>25</v>
      </c>
      <c r="B13076" t="s">
        <v>25</v>
      </c>
      <c r="C13076" t="s">
        <v>45</v>
      </c>
      <c r="D13076" s="177">
        <v>44047</v>
      </c>
      <c r="E13076">
        <v>89</v>
      </c>
      <c r="F13076" s="38">
        <f t="shared" si="204"/>
        <v>44047</v>
      </c>
    </row>
    <row r="13077" spans="1:6" x14ac:dyDescent="0.25">
      <c r="A13077" t="s">
        <v>25</v>
      </c>
      <c r="B13077" t="s">
        <v>25</v>
      </c>
      <c r="C13077" t="s">
        <v>46</v>
      </c>
      <c r="D13077" s="177">
        <v>44047</v>
      </c>
      <c r="E13077">
        <v>53</v>
      </c>
      <c r="F13077" s="38">
        <f t="shared" si="204"/>
        <v>44047</v>
      </c>
    </row>
    <row r="13078" spans="1:6" x14ac:dyDescent="0.25">
      <c r="A13078" t="s">
        <v>25</v>
      </c>
      <c r="B13078" t="s">
        <v>25</v>
      </c>
      <c r="C13078" t="s">
        <v>50</v>
      </c>
      <c r="D13078" s="177">
        <v>44047</v>
      </c>
      <c r="E13078">
        <v>24</v>
      </c>
      <c r="F13078" s="38">
        <f t="shared" si="204"/>
        <v>44047</v>
      </c>
    </row>
    <row r="13079" spans="1:6" x14ac:dyDescent="0.25">
      <c r="A13079" t="s">
        <v>25</v>
      </c>
      <c r="B13079" t="s">
        <v>25</v>
      </c>
      <c r="C13079" t="s">
        <v>32</v>
      </c>
      <c r="D13079" s="177">
        <v>44047</v>
      </c>
      <c r="E13079">
        <v>108</v>
      </c>
      <c r="F13079" s="38">
        <f t="shared" si="204"/>
        <v>44047</v>
      </c>
    </row>
    <row r="13080" spans="1:6" x14ac:dyDescent="0.25">
      <c r="A13080" t="s">
        <v>25</v>
      </c>
      <c r="B13080" t="s">
        <v>29</v>
      </c>
      <c r="C13080" t="s">
        <v>30</v>
      </c>
      <c r="D13080" s="177">
        <v>44047</v>
      </c>
      <c r="E13080">
        <v>99</v>
      </c>
      <c r="F13080" s="38">
        <f t="shared" si="204"/>
        <v>44047</v>
      </c>
    </row>
    <row r="13081" spans="1:6" x14ac:dyDescent="0.25">
      <c r="A13081" t="s">
        <v>25</v>
      </c>
      <c r="B13081" t="s">
        <v>25</v>
      </c>
      <c r="C13081" t="s">
        <v>31</v>
      </c>
      <c r="D13081" s="177">
        <v>44047</v>
      </c>
      <c r="E13081">
        <v>40</v>
      </c>
      <c r="F13081" s="38">
        <f t="shared" si="204"/>
        <v>44047</v>
      </c>
    </row>
    <row r="13082" spans="1:6" x14ac:dyDescent="0.25">
      <c r="A13082" t="s">
        <v>25</v>
      </c>
      <c r="B13082" t="s">
        <v>26</v>
      </c>
      <c r="C13082" t="s">
        <v>27</v>
      </c>
      <c r="D13082" s="177">
        <v>44047</v>
      </c>
      <c r="E13082">
        <v>32</v>
      </c>
      <c r="F13082" s="38">
        <f t="shared" si="204"/>
        <v>44047</v>
      </c>
    </row>
    <row r="13083" spans="1:6" x14ac:dyDescent="0.25">
      <c r="A13083" t="s">
        <v>25</v>
      </c>
      <c r="B13083" t="s">
        <v>25</v>
      </c>
      <c r="C13083" t="s">
        <v>186</v>
      </c>
      <c r="D13083" s="177">
        <v>44047</v>
      </c>
      <c r="E13083">
        <v>1</v>
      </c>
      <c r="F13083" s="38">
        <f t="shared" si="204"/>
        <v>44047</v>
      </c>
    </row>
    <row r="13084" spans="1:6" x14ac:dyDescent="0.25">
      <c r="A13084" t="s">
        <v>25</v>
      </c>
      <c r="B13084" t="s">
        <v>25</v>
      </c>
      <c r="C13084" t="s">
        <v>43</v>
      </c>
      <c r="D13084" s="177">
        <v>44047</v>
      </c>
      <c r="E13084">
        <v>42</v>
      </c>
      <c r="F13084" s="38">
        <f t="shared" si="204"/>
        <v>44047</v>
      </c>
    </row>
    <row r="13085" spans="1:6" x14ac:dyDescent="0.25">
      <c r="A13085" t="s">
        <v>25</v>
      </c>
      <c r="B13085" t="s">
        <v>25</v>
      </c>
      <c r="C13085" t="s">
        <v>49</v>
      </c>
      <c r="D13085" s="177">
        <v>44047</v>
      </c>
      <c r="E13085">
        <v>41</v>
      </c>
      <c r="F13085" s="38">
        <f t="shared" si="204"/>
        <v>44047</v>
      </c>
    </row>
    <row r="13086" spans="1:6" x14ac:dyDescent="0.25">
      <c r="A13086" t="s">
        <v>25</v>
      </c>
      <c r="B13086" t="s">
        <v>25</v>
      </c>
      <c r="C13086" t="s">
        <v>42</v>
      </c>
      <c r="D13086" s="177">
        <v>44047</v>
      </c>
      <c r="E13086">
        <v>22</v>
      </c>
      <c r="F13086" s="38">
        <f t="shared" si="204"/>
        <v>44047</v>
      </c>
    </row>
    <row r="13087" spans="1:6" x14ac:dyDescent="0.25">
      <c r="A13087" t="s">
        <v>25</v>
      </c>
      <c r="B13087" t="s">
        <v>25</v>
      </c>
      <c r="C13087" t="s">
        <v>39</v>
      </c>
      <c r="D13087" s="177">
        <v>44047</v>
      </c>
      <c r="E13087">
        <v>75</v>
      </c>
      <c r="F13087" s="38">
        <f t="shared" si="204"/>
        <v>44047</v>
      </c>
    </row>
    <row r="13088" spans="1:6" x14ac:dyDescent="0.25">
      <c r="A13088" t="s">
        <v>263</v>
      </c>
      <c r="B13088" t="s">
        <v>199</v>
      </c>
      <c r="C13088" t="s">
        <v>77</v>
      </c>
      <c r="D13088" s="177">
        <v>44047</v>
      </c>
      <c r="E13088">
        <v>54</v>
      </c>
      <c r="F13088" s="38">
        <f t="shared" si="204"/>
        <v>44047</v>
      </c>
    </row>
    <row r="13089" spans="1:6" x14ac:dyDescent="0.25">
      <c r="A13089" t="s">
        <v>25</v>
      </c>
      <c r="B13089" t="s">
        <v>54</v>
      </c>
      <c r="C13089" t="s">
        <v>56</v>
      </c>
      <c r="D13089" s="177">
        <v>44047</v>
      </c>
      <c r="E13089">
        <v>193</v>
      </c>
      <c r="F13089" s="38">
        <f t="shared" si="204"/>
        <v>44047</v>
      </c>
    </row>
    <row r="13090" spans="1:6" x14ac:dyDescent="0.25">
      <c r="A13090" t="s">
        <v>91</v>
      </c>
      <c r="B13090" t="s">
        <v>91</v>
      </c>
      <c r="C13090" t="s">
        <v>97</v>
      </c>
      <c r="D13090" s="177">
        <v>44047</v>
      </c>
      <c r="E13090">
        <v>1</v>
      </c>
      <c r="F13090" s="38">
        <f t="shared" si="204"/>
        <v>44047</v>
      </c>
    </row>
    <row r="13091" spans="1:6" x14ac:dyDescent="0.25">
      <c r="A13091" t="s">
        <v>264</v>
      </c>
      <c r="B13091" t="s">
        <v>83</v>
      </c>
      <c r="C13091" t="s">
        <v>84</v>
      </c>
      <c r="D13091" s="177">
        <v>44047</v>
      </c>
      <c r="E13091">
        <v>178</v>
      </c>
      <c r="F13091" s="38">
        <f t="shared" si="204"/>
        <v>44047</v>
      </c>
    </row>
    <row r="13092" spans="1:6" x14ac:dyDescent="0.25">
      <c r="A13092" t="s">
        <v>264</v>
      </c>
      <c r="B13092" t="s">
        <v>81</v>
      </c>
      <c r="C13092" t="s">
        <v>82</v>
      </c>
      <c r="D13092" s="177">
        <v>44046</v>
      </c>
      <c r="E13092">
        <v>31</v>
      </c>
      <c r="F13092" s="38">
        <f t="shared" si="204"/>
        <v>44046</v>
      </c>
    </row>
    <row r="13093" spans="1:6" x14ac:dyDescent="0.25">
      <c r="A13093" t="s">
        <v>264</v>
      </c>
      <c r="B13093" t="s">
        <v>83</v>
      </c>
      <c r="C13093" t="s">
        <v>90</v>
      </c>
      <c r="D13093" s="177">
        <v>44046</v>
      </c>
      <c r="E13093">
        <v>51</v>
      </c>
      <c r="F13093" s="38">
        <f t="shared" si="204"/>
        <v>44046</v>
      </c>
    </row>
    <row r="13094" spans="1:6" x14ac:dyDescent="0.25">
      <c r="A13094" t="s">
        <v>91</v>
      </c>
      <c r="B13094" t="s">
        <v>91</v>
      </c>
      <c r="C13094" t="s">
        <v>100</v>
      </c>
      <c r="D13094" s="177">
        <v>44046</v>
      </c>
      <c r="E13094">
        <v>64</v>
      </c>
      <c r="F13094" s="38">
        <f t="shared" si="204"/>
        <v>44046</v>
      </c>
    </row>
    <row r="13095" spans="1:6" x14ac:dyDescent="0.25">
      <c r="A13095" t="s">
        <v>25</v>
      </c>
      <c r="B13095" t="s">
        <v>54</v>
      </c>
      <c r="C13095" t="s">
        <v>55</v>
      </c>
      <c r="D13095" s="177">
        <v>44046</v>
      </c>
      <c r="E13095">
        <v>143</v>
      </c>
      <c r="F13095" s="38">
        <f t="shared" si="204"/>
        <v>44046</v>
      </c>
    </row>
    <row r="13096" spans="1:6" x14ac:dyDescent="0.25">
      <c r="A13096" t="s">
        <v>25</v>
      </c>
      <c r="B13096" t="s">
        <v>25</v>
      </c>
      <c r="C13096" t="s">
        <v>53</v>
      </c>
      <c r="D13096" s="177">
        <v>44046</v>
      </c>
      <c r="E13096">
        <v>45</v>
      </c>
      <c r="F13096" s="38">
        <f t="shared" si="204"/>
        <v>44046</v>
      </c>
    </row>
    <row r="13097" spans="1:6" x14ac:dyDescent="0.25">
      <c r="A13097" t="s">
        <v>57</v>
      </c>
      <c r="B13097" t="s">
        <v>57</v>
      </c>
      <c r="C13097" t="s">
        <v>60</v>
      </c>
      <c r="D13097" s="177">
        <v>44046</v>
      </c>
      <c r="E13097">
        <v>36</v>
      </c>
      <c r="F13097" s="38">
        <f t="shared" si="204"/>
        <v>44046</v>
      </c>
    </row>
    <row r="13098" spans="1:6" x14ac:dyDescent="0.25">
      <c r="A13098" t="s">
        <v>25</v>
      </c>
      <c r="B13098" t="s">
        <v>54</v>
      </c>
      <c r="C13098" t="s">
        <v>187</v>
      </c>
      <c r="D13098" s="177">
        <v>44046</v>
      </c>
      <c r="E13098">
        <v>2</v>
      </c>
      <c r="F13098" s="38">
        <f t="shared" si="204"/>
        <v>44046</v>
      </c>
    </row>
    <row r="13099" spans="1:6" x14ac:dyDescent="0.25">
      <c r="A13099" t="s">
        <v>25</v>
      </c>
      <c r="B13099" t="s">
        <v>25</v>
      </c>
      <c r="C13099" t="s">
        <v>40</v>
      </c>
      <c r="D13099" s="177">
        <v>44046</v>
      </c>
      <c r="E13099">
        <v>19</v>
      </c>
      <c r="F13099" s="38">
        <f t="shared" si="204"/>
        <v>44046</v>
      </c>
    </row>
    <row r="13100" spans="1:6" x14ac:dyDescent="0.25">
      <c r="A13100" t="s">
        <v>25</v>
      </c>
      <c r="B13100" t="s">
        <v>25</v>
      </c>
      <c r="C13100" t="s">
        <v>46</v>
      </c>
      <c r="D13100" s="177">
        <v>44046</v>
      </c>
      <c r="E13100">
        <v>55</v>
      </c>
      <c r="F13100" s="38">
        <f t="shared" si="204"/>
        <v>44046</v>
      </c>
    </row>
    <row r="13101" spans="1:6" x14ac:dyDescent="0.25">
      <c r="A13101" t="s">
        <v>25</v>
      </c>
      <c r="B13101" t="s">
        <v>25</v>
      </c>
      <c r="C13101" t="s">
        <v>32</v>
      </c>
      <c r="D13101" s="177">
        <v>44046</v>
      </c>
      <c r="E13101">
        <v>90</v>
      </c>
      <c r="F13101" s="38">
        <f t="shared" si="204"/>
        <v>44046</v>
      </c>
    </row>
    <row r="13102" spans="1:6" x14ac:dyDescent="0.25">
      <c r="A13102" t="s">
        <v>18</v>
      </c>
      <c r="B13102" t="s">
        <v>18</v>
      </c>
      <c r="C13102" t="s">
        <v>23</v>
      </c>
      <c r="D13102" s="177">
        <v>44046</v>
      </c>
      <c r="E13102">
        <v>16</v>
      </c>
      <c r="F13102" s="38">
        <f t="shared" si="204"/>
        <v>44046</v>
      </c>
    </row>
    <row r="13103" spans="1:6" x14ac:dyDescent="0.25">
      <c r="A13103" t="s">
        <v>18</v>
      </c>
      <c r="B13103" t="s">
        <v>19</v>
      </c>
      <c r="C13103" t="s">
        <v>20</v>
      </c>
      <c r="D13103" s="177">
        <v>44046</v>
      </c>
      <c r="E13103">
        <v>40</v>
      </c>
      <c r="F13103" s="38">
        <f t="shared" si="204"/>
        <v>44046</v>
      </c>
    </row>
    <row r="13104" spans="1:6" x14ac:dyDescent="0.25">
      <c r="A13104" t="s">
        <v>25</v>
      </c>
      <c r="B13104" t="s">
        <v>25</v>
      </c>
      <c r="C13104" t="s">
        <v>31</v>
      </c>
      <c r="D13104" s="177">
        <v>44046</v>
      </c>
      <c r="E13104">
        <v>67</v>
      </c>
      <c r="F13104" s="38">
        <f t="shared" si="204"/>
        <v>44046</v>
      </c>
    </row>
    <row r="13105" spans="1:6" x14ac:dyDescent="0.25">
      <c r="A13105" t="s">
        <v>25</v>
      </c>
      <c r="B13105" t="s">
        <v>26</v>
      </c>
      <c r="C13105" t="s">
        <v>28</v>
      </c>
      <c r="D13105" s="177">
        <v>44046</v>
      </c>
      <c r="E13105">
        <v>18</v>
      </c>
      <c r="F13105" s="38">
        <f t="shared" si="204"/>
        <v>44046</v>
      </c>
    </row>
    <row r="13106" spans="1:6" x14ac:dyDescent="0.25">
      <c r="A13106" t="s">
        <v>25</v>
      </c>
      <c r="B13106" t="s">
        <v>25</v>
      </c>
      <c r="C13106" t="s">
        <v>49</v>
      </c>
      <c r="D13106" s="177">
        <v>44046</v>
      </c>
      <c r="E13106">
        <v>45</v>
      </c>
      <c r="F13106" s="38">
        <f t="shared" si="204"/>
        <v>44046</v>
      </c>
    </row>
    <row r="13107" spans="1:6" x14ac:dyDescent="0.25">
      <c r="A13107" t="s">
        <v>91</v>
      </c>
      <c r="B13107" t="s">
        <v>91</v>
      </c>
      <c r="C13107" t="s">
        <v>97</v>
      </c>
      <c r="D13107" s="177">
        <v>44046</v>
      </c>
      <c r="E13107">
        <v>41</v>
      </c>
      <c r="F13107" s="38">
        <f t="shared" si="204"/>
        <v>44046</v>
      </c>
    </row>
    <row r="13108" spans="1:6" x14ac:dyDescent="0.25">
      <c r="A13108" t="s">
        <v>91</v>
      </c>
      <c r="B13108" t="s">
        <v>91</v>
      </c>
      <c r="C13108" t="s">
        <v>102</v>
      </c>
      <c r="D13108" s="177">
        <v>44046</v>
      </c>
      <c r="E13108">
        <v>23</v>
      </c>
      <c r="F13108" s="38">
        <f t="shared" si="204"/>
        <v>44046</v>
      </c>
    </row>
    <row r="13109" spans="1:6" x14ac:dyDescent="0.25">
      <c r="A13109" t="s">
        <v>264</v>
      </c>
      <c r="B13109" t="s">
        <v>83</v>
      </c>
      <c r="C13109" t="s">
        <v>80</v>
      </c>
      <c r="D13109" s="177">
        <v>44046</v>
      </c>
      <c r="E13109">
        <v>19</v>
      </c>
      <c r="F13109" s="38">
        <f t="shared" si="204"/>
        <v>44046</v>
      </c>
    </row>
    <row r="13110" spans="1:6" x14ac:dyDescent="0.25">
      <c r="A13110" t="s">
        <v>264</v>
      </c>
      <c r="B13110" t="s">
        <v>83</v>
      </c>
      <c r="C13110" t="s">
        <v>84</v>
      </c>
      <c r="D13110" s="177">
        <v>44046</v>
      </c>
      <c r="E13110">
        <v>134</v>
      </c>
      <c r="F13110" s="38">
        <f t="shared" si="204"/>
        <v>44046</v>
      </c>
    </row>
    <row r="13111" spans="1:6" x14ac:dyDescent="0.25">
      <c r="A13111" t="s">
        <v>263</v>
      </c>
      <c r="B13111" t="s">
        <v>199</v>
      </c>
      <c r="C13111" t="s">
        <v>77</v>
      </c>
      <c r="D13111" s="177">
        <v>44046</v>
      </c>
      <c r="E13111">
        <v>63</v>
      </c>
      <c r="F13111" s="38">
        <f t="shared" si="204"/>
        <v>44046</v>
      </c>
    </row>
    <row r="13112" spans="1:6" x14ac:dyDescent="0.25">
      <c r="A13112" t="s">
        <v>71</v>
      </c>
      <c r="B13112" t="s">
        <v>71</v>
      </c>
      <c r="C13112" t="s">
        <v>72</v>
      </c>
      <c r="D13112" s="177">
        <v>44046</v>
      </c>
      <c r="E13112">
        <v>74</v>
      </c>
      <c r="F13112" s="38">
        <f t="shared" si="204"/>
        <v>44046</v>
      </c>
    </row>
    <row r="13113" spans="1:6" x14ac:dyDescent="0.25">
      <c r="A13113" t="s">
        <v>57</v>
      </c>
      <c r="B13113" t="s">
        <v>57</v>
      </c>
      <c r="C13113" t="s">
        <v>183</v>
      </c>
      <c r="D13113" s="177">
        <v>44046</v>
      </c>
      <c r="E13113">
        <v>18</v>
      </c>
      <c r="F13113" s="38">
        <f t="shared" si="204"/>
        <v>44046</v>
      </c>
    </row>
    <row r="13114" spans="1:6" x14ac:dyDescent="0.25">
      <c r="A13114" t="s">
        <v>57</v>
      </c>
      <c r="B13114" t="s">
        <v>57</v>
      </c>
      <c r="C13114" t="s">
        <v>130</v>
      </c>
      <c r="D13114" s="177">
        <v>44046</v>
      </c>
      <c r="E13114">
        <v>25</v>
      </c>
      <c r="F13114" s="38">
        <f t="shared" si="204"/>
        <v>44046</v>
      </c>
    </row>
    <row r="13115" spans="1:6" x14ac:dyDescent="0.25">
      <c r="A13115" t="s">
        <v>264</v>
      </c>
      <c r="B13115" t="s">
        <v>83</v>
      </c>
      <c r="C13115" t="s">
        <v>181</v>
      </c>
      <c r="D13115" s="177">
        <v>44046</v>
      </c>
      <c r="E13115">
        <v>20</v>
      </c>
      <c r="F13115" s="38">
        <f t="shared" si="204"/>
        <v>44046</v>
      </c>
    </row>
    <row r="13116" spans="1:6" x14ac:dyDescent="0.25">
      <c r="A13116" t="s">
        <v>91</v>
      </c>
      <c r="B13116" t="s">
        <v>91</v>
      </c>
      <c r="C13116" t="s">
        <v>96</v>
      </c>
      <c r="D13116" s="177">
        <v>44046</v>
      </c>
      <c r="E13116">
        <v>41</v>
      </c>
      <c r="F13116" s="38">
        <f t="shared" si="204"/>
        <v>44046</v>
      </c>
    </row>
    <row r="13117" spans="1:6" x14ac:dyDescent="0.25">
      <c r="A13117" t="s">
        <v>264</v>
      </c>
      <c r="B13117" t="s">
        <v>83</v>
      </c>
      <c r="C13117" t="s">
        <v>179</v>
      </c>
      <c r="D13117" s="177">
        <v>44046</v>
      </c>
      <c r="E13117">
        <v>50</v>
      </c>
      <c r="F13117" s="38">
        <f t="shared" si="204"/>
        <v>44046</v>
      </c>
    </row>
    <row r="13118" spans="1:6" x14ac:dyDescent="0.25">
      <c r="A13118" t="s">
        <v>25</v>
      </c>
      <c r="B13118" t="s">
        <v>25</v>
      </c>
      <c r="C13118" t="s">
        <v>41</v>
      </c>
      <c r="D13118" s="177">
        <v>44046</v>
      </c>
      <c r="E13118">
        <v>32</v>
      </c>
      <c r="F13118" s="38">
        <f t="shared" si="204"/>
        <v>44046</v>
      </c>
    </row>
    <row r="13119" spans="1:6" x14ac:dyDescent="0.25">
      <c r="A13119" t="s">
        <v>25</v>
      </c>
      <c r="B13119" t="s">
        <v>25</v>
      </c>
      <c r="C13119" t="s">
        <v>42</v>
      </c>
      <c r="D13119" s="177">
        <v>44046</v>
      </c>
      <c r="E13119">
        <v>26</v>
      </c>
      <c r="F13119" s="38">
        <f t="shared" si="204"/>
        <v>44046</v>
      </c>
    </row>
    <row r="13120" spans="1:6" x14ac:dyDescent="0.25">
      <c r="A13120" t="s">
        <v>25</v>
      </c>
      <c r="B13120" t="s">
        <v>25</v>
      </c>
      <c r="C13120" t="s">
        <v>50</v>
      </c>
      <c r="D13120" s="177">
        <v>44046</v>
      </c>
      <c r="E13120">
        <v>28</v>
      </c>
      <c r="F13120" s="38">
        <f t="shared" si="204"/>
        <v>44046</v>
      </c>
    </row>
    <row r="13121" spans="1:6" x14ac:dyDescent="0.25">
      <c r="A13121" t="s">
        <v>25</v>
      </c>
      <c r="B13121" t="s">
        <v>25</v>
      </c>
      <c r="C13121" t="s">
        <v>51</v>
      </c>
      <c r="D13121" s="177">
        <v>44046</v>
      </c>
      <c r="E13121">
        <v>1</v>
      </c>
      <c r="F13121" s="38">
        <f t="shared" si="204"/>
        <v>44046</v>
      </c>
    </row>
    <row r="13122" spans="1:6" x14ac:dyDescent="0.25">
      <c r="A13122" t="s">
        <v>25</v>
      </c>
      <c r="B13122" t="s">
        <v>54</v>
      </c>
      <c r="C13122" t="s">
        <v>56</v>
      </c>
      <c r="D13122" s="177">
        <v>44046</v>
      </c>
      <c r="E13122">
        <v>46</v>
      </c>
      <c r="F13122" s="38">
        <f t="shared" si="204"/>
        <v>44046</v>
      </c>
    </row>
    <row r="13123" spans="1:6" x14ac:dyDescent="0.25">
      <c r="A13123" t="s">
        <v>57</v>
      </c>
      <c r="B13123" t="s">
        <v>57</v>
      </c>
      <c r="C13123" t="s">
        <v>62</v>
      </c>
      <c r="D13123" s="177">
        <v>44046</v>
      </c>
      <c r="E13123">
        <v>35</v>
      </c>
      <c r="F13123" s="38">
        <f t="shared" ref="F13123:F13186" si="205">D13123</f>
        <v>44046</v>
      </c>
    </row>
    <row r="13124" spans="1:6" x14ac:dyDescent="0.25">
      <c r="A13124" t="s">
        <v>263</v>
      </c>
      <c r="B13124" t="s">
        <v>199</v>
      </c>
      <c r="C13124" t="s">
        <v>75</v>
      </c>
      <c r="D13124" s="177">
        <v>44046</v>
      </c>
      <c r="E13124">
        <v>40</v>
      </c>
      <c r="F13124" s="38">
        <f t="shared" si="205"/>
        <v>44046</v>
      </c>
    </row>
    <row r="13125" spans="1:6" x14ac:dyDescent="0.25">
      <c r="A13125" t="s">
        <v>91</v>
      </c>
      <c r="B13125" t="s">
        <v>91</v>
      </c>
      <c r="C13125" t="s">
        <v>99</v>
      </c>
      <c r="D13125" s="177">
        <v>44046</v>
      </c>
      <c r="E13125">
        <v>1</v>
      </c>
      <c r="F13125" s="38">
        <f t="shared" si="205"/>
        <v>44046</v>
      </c>
    </row>
    <row r="13126" spans="1:6" x14ac:dyDescent="0.25">
      <c r="A13126" t="s">
        <v>91</v>
      </c>
      <c r="B13126" t="s">
        <v>91</v>
      </c>
      <c r="C13126" t="s">
        <v>98</v>
      </c>
      <c r="D13126" s="177">
        <v>44046</v>
      </c>
      <c r="E13126">
        <v>34</v>
      </c>
      <c r="F13126" s="38">
        <f t="shared" si="205"/>
        <v>44046</v>
      </c>
    </row>
    <row r="13127" spans="1:6" x14ac:dyDescent="0.25">
      <c r="A13127" t="s">
        <v>25</v>
      </c>
      <c r="B13127" t="s">
        <v>25</v>
      </c>
      <c r="C13127" t="s">
        <v>39</v>
      </c>
      <c r="D13127" s="177">
        <v>44046</v>
      </c>
      <c r="E13127">
        <v>23</v>
      </c>
      <c r="F13127" s="38">
        <f t="shared" si="205"/>
        <v>44046</v>
      </c>
    </row>
    <row r="13128" spans="1:6" x14ac:dyDescent="0.25">
      <c r="A13128" t="s">
        <v>25</v>
      </c>
      <c r="B13128" t="s">
        <v>25</v>
      </c>
      <c r="C13128" t="s">
        <v>37</v>
      </c>
      <c r="D13128" s="177">
        <v>44046</v>
      </c>
      <c r="E13128">
        <v>88</v>
      </c>
      <c r="F13128" s="38">
        <f t="shared" si="205"/>
        <v>44046</v>
      </c>
    </row>
    <row r="13129" spans="1:6" x14ac:dyDescent="0.25">
      <c r="A13129" t="s">
        <v>25</v>
      </c>
      <c r="B13129" t="s">
        <v>25</v>
      </c>
      <c r="C13129" t="s">
        <v>34</v>
      </c>
      <c r="D13129" s="177">
        <v>44046</v>
      </c>
      <c r="E13129">
        <v>76</v>
      </c>
      <c r="F13129" s="38">
        <f t="shared" si="205"/>
        <v>44046</v>
      </c>
    </row>
    <row r="13130" spans="1:6" x14ac:dyDescent="0.25">
      <c r="A13130" t="s">
        <v>25</v>
      </c>
      <c r="B13130" t="s">
        <v>25</v>
      </c>
      <c r="C13130" t="s">
        <v>36</v>
      </c>
      <c r="D13130" s="177">
        <v>44046</v>
      </c>
      <c r="E13130">
        <v>40</v>
      </c>
      <c r="F13130" s="38">
        <f t="shared" si="205"/>
        <v>44046</v>
      </c>
    </row>
    <row r="13131" spans="1:6" x14ac:dyDescent="0.25">
      <c r="A13131" t="s">
        <v>25</v>
      </c>
      <c r="B13131" t="s">
        <v>25</v>
      </c>
      <c r="C13131" t="s">
        <v>45</v>
      </c>
      <c r="D13131" s="177">
        <v>44046</v>
      </c>
      <c r="E13131">
        <v>63</v>
      </c>
      <c r="F13131" s="38">
        <f t="shared" si="205"/>
        <v>44046</v>
      </c>
    </row>
    <row r="13132" spans="1:6" x14ac:dyDescent="0.25">
      <c r="A13132" t="s">
        <v>25</v>
      </c>
      <c r="B13132" t="s">
        <v>25</v>
      </c>
      <c r="C13132" t="s">
        <v>47</v>
      </c>
      <c r="D13132" s="177">
        <v>44046</v>
      </c>
      <c r="E13132">
        <v>44</v>
      </c>
      <c r="F13132" s="38">
        <f t="shared" si="205"/>
        <v>44046</v>
      </c>
    </row>
    <row r="13133" spans="1:6" x14ac:dyDescent="0.25">
      <c r="A13133" t="s">
        <v>25</v>
      </c>
      <c r="B13133" t="s">
        <v>29</v>
      </c>
      <c r="C13133" t="s">
        <v>30</v>
      </c>
      <c r="D13133" s="177">
        <v>44046</v>
      </c>
      <c r="E13133">
        <v>103</v>
      </c>
      <c r="F13133" s="38">
        <f t="shared" si="205"/>
        <v>44046</v>
      </c>
    </row>
    <row r="13134" spans="1:6" x14ac:dyDescent="0.25">
      <c r="A13134" t="s">
        <v>18</v>
      </c>
      <c r="B13134" t="s">
        <v>18</v>
      </c>
      <c r="C13134" t="s">
        <v>24</v>
      </c>
      <c r="D13134" s="177">
        <v>44046</v>
      </c>
      <c r="E13134">
        <v>58</v>
      </c>
      <c r="F13134" s="38">
        <f t="shared" si="205"/>
        <v>44046</v>
      </c>
    </row>
    <row r="13135" spans="1:6" x14ac:dyDescent="0.25">
      <c r="A13135" t="s">
        <v>25</v>
      </c>
      <c r="B13135" t="s">
        <v>26</v>
      </c>
      <c r="C13135" t="s">
        <v>27</v>
      </c>
      <c r="D13135" s="177">
        <v>44046</v>
      </c>
      <c r="E13135">
        <v>21</v>
      </c>
      <c r="F13135" s="38">
        <f t="shared" si="205"/>
        <v>44046</v>
      </c>
    </row>
    <row r="13136" spans="1:6" x14ac:dyDescent="0.25">
      <c r="A13136" t="s">
        <v>370</v>
      </c>
      <c r="B13136" t="s">
        <v>371</v>
      </c>
      <c r="D13136" s="177">
        <v>44045</v>
      </c>
      <c r="E13136">
        <v>1</v>
      </c>
      <c r="F13136" s="38">
        <f t="shared" si="205"/>
        <v>44045</v>
      </c>
    </row>
    <row r="13137" spans="1:6" x14ac:dyDescent="0.25">
      <c r="A13137" t="s">
        <v>57</v>
      </c>
      <c r="B13137" t="s">
        <v>57</v>
      </c>
      <c r="C13137" t="s">
        <v>130</v>
      </c>
      <c r="D13137" s="177">
        <v>44044</v>
      </c>
      <c r="E13137">
        <v>21</v>
      </c>
      <c r="F13137" s="38">
        <f t="shared" si="205"/>
        <v>44044</v>
      </c>
    </row>
    <row r="13138" spans="1:6" x14ac:dyDescent="0.25">
      <c r="A13138" t="s">
        <v>25</v>
      </c>
      <c r="B13138" t="s">
        <v>54</v>
      </c>
      <c r="C13138" t="s">
        <v>187</v>
      </c>
      <c r="D13138" s="177">
        <v>44043</v>
      </c>
      <c r="E13138">
        <v>6</v>
      </c>
      <c r="F13138" s="38">
        <f t="shared" si="205"/>
        <v>44043</v>
      </c>
    </row>
    <row r="13139" spans="1:6" x14ac:dyDescent="0.25">
      <c r="A13139" t="s">
        <v>264</v>
      </c>
      <c r="B13139" t="s">
        <v>83</v>
      </c>
      <c r="C13139" t="s">
        <v>84</v>
      </c>
      <c r="D13139" s="177">
        <v>44043</v>
      </c>
      <c r="E13139">
        <v>99</v>
      </c>
      <c r="F13139" s="38">
        <f t="shared" si="205"/>
        <v>44043</v>
      </c>
    </row>
    <row r="13140" spans="1:6" x14ac:dyDescent="0.25">
      <c r="A13140" t="s">
        <v>264</v>
      </c>
      <c r="B13140" t="s">
        <v>83</v>
      </c>
      <c r="C13140" t="s">
        <v>80</v>
      </c>
      <c r="D13140" s="177">
        <v>44043</v>
      </c>
      <c r="E13140">
        <v>21</v>
      </c>
      <c r="F13140" s="38">
        <f t="shared" si="205"/>
        <v>44043</v>
      </c>
    </row>
    <row r="13141" spans="1:6" x14ac:dyDescent="0.25">
      <c r="A13141" t="s">
        <v>91</v>
      </c>
      <c r="B13141" t="s">
        <v>91</v>
      </c>
      <c r="C13141" t="s">
        <v>102</v>
      </c>
      <c r="D13141" s="177">
        <v>44043</v>
      </c>
      <c r="E13141">
        <v>23</v>
      </c>
      <c r="F13141" s="38">
        <f t="shared" si="205"/>
        <v>44043</v>
      </c>
    </row>
    <row r="13142" spans="1:6" x14ac:dyDescent="0.25">
      <c r="A13142" t="s">
        <v>25</v>
      </c>
      <c r="B13142" t="s">
        <v>25</v>
      </c>
      <c r="C13142" t="s">
        <v>49</v>
      </c>
      <c r="D13142" s="177">
        <v>44043</v>
      </c>
      <c r="E13142">
        <v>79</v>
      </c>
      <c r="F13142" s="38">
        <f t="shared" si="205"/>
        <v>44043</v>
      </c>
    </row>
    <row r="13143" spans="1:6" x14ac:dyDescent="0.25">
      <c r="A13143" t="s">
        <v>25</v>
      </c>
      <c r="B13143" t="s">
        <v>26</v>
      </c>
      <c r="C13143" t="s">
        <v>28</v>
      </c>
      <c r="D13143" s="177">
        <v>44043</v>
      </c>
      <c r="E13143">
        <v>37</v>
      </c>
      <c r="F13143" s="38">
        <f t="shared" si="205"/>
        <v>44043</v>
      </c>
    </row>
    <row r="13144" spans="1:6" x14ac:dyDescent="0.25">
      <c r="A13144" t="s">
        <v>18</v>
      </c>
      <c r="B13144" t="s">
        <v>19</v>
      </c>
      <c r="C13144" t="s">
        <v>20</v>
      </c>
      <c r="D13144" s="177">
        <v>44043</v>
      </c>
      <c r="E13144">
        <v>45</v>
      </c>
      <c r="F13144" s="38">
        <f t="shared" si="205"/>
        <v>44043</v>
      </c>
    </row>
    <row r="13145" spans="1:6" x14ac:dyDescent="0.25">
      <c r="A13145" t="s">
        <v>18</v>
      </c>
      <c r="B13145" t="s">
        <v>18</v>
      </c>
      <c r="C13145" t="s">
        <v>23</v>
      </c>
      <c r="D13145" s="177">
        <v>44043</v>
      </c>
      <c r="E13145">
        <v>26</v>
      </c>
      <c r="F13145" s="38">
        <f t="shared" si="205"/>
        <v>44043</v>
      </c>
    </row>
    <row r="13146" spans="1:6" x14ac:dyDescent="0.25">
      <c r="A13146" t="s">
        <v>25</v>
      </c>
      <c r="B13146" t="s">
        <v>25</v>
      </c>
      <c r="C13146" t="s">
        <v>32</v>
      </c>
      <c r="D13146" s="177">
        <v>44043</v>
      </c>
      <c r="E13146">
        <v>59</v>
      </c>
      <c r="F13146" s="38">
        <f t="shared" si="205"/>
        <v>44043</v>
      </c>
    </row>
    <row r="13147" spans="1:6" x14ac:dyDescent="0.25">
      <c r="A13147" t="s">
        <v>25</v>
      </c>
      <c r="B13147" t="s">
        <v>25</v>
      </c>
      <c r="C13147" t="s">
        <v>53</v>
      </c>
      <c r="D13147" s="177">
        <v>44043</v>
      </c>
      <c r="E13147">
        <v>19</v>
      </c>
      <c r="F13147" s="38">
        <f t="shared" si="205"/>
        <v>44043</v>
      </c>
    </row>
    <row r="13148" spans="1:6" x14ac:dyDescent="0.25">
      <c r="A13148" t="s">
        <v>91</v>
      </c>
      <c r="B13148" t="s">
        <v>91</v>
      </c>
      <c r="C13148" t="s">
        <v>100</v>
      </c>
      <c r="D13148" s="177">
        <v>44043</v>
      </c>
      <c r="E13148">
        <v>1</v>
      </c>
      <c r="F13148" s="38">
        <f t="shared" si="205"/>
        <v>44043</v>
      </c>
    </row>
    <row r="13149" spans="1:6" x14ac:dyDescent="0.25">
      <c r="A13149" t="s">
        <v>91</v>
      </c>
      <c r="B13149" t="s">
        <v>91</v>
      </c>
      <c r="C13149" t="s">
        <v>96</v>
      </c>
      <c r="D13149" s="177">
        <v>44043</v>
      </c>
      <c r="E13149">
        <v>25</v>
      </c>
      <c r="F13149" s="38">
        <f t="shared" si="205"/>
        <v>44043</v>
      </c>
    </row>
    <row r="13150" spans="1:6" x14ac:dyDescent="0.25">
      <c r="A13150" t="s">
        <v>91</v>
      </c>
      <c r="B13150" t="s">
        <v>91</v>
      </c>
      <c r="C13150" t="s">
        <v>95</v>
      </c>
      <c r="D13150" s="177">
        <v>44043</v>
      </c>
      <c r="E13150">
        <v>1</v>
      </c>
      <c r="F13150" s="38">
        <f t="shared" si="205"/>
        <v>44043</v>
      </c>
    </row>
    <row r="13151" spans="1:6" x14ac:dyDescent="0.25">
      <c r="A13151" t="s">
        <v>264</v>
      </c>
      <c r="B13151" t="s">
        <v>81</v>
      </c>
      <c r="C13151" t="s">
        <v>82</v>
      </c>
      <c r="D13151" s="177">
        <v>44043</v>
      </c>
      <c r="E13151">
        <v>22</v>
      </c>
      <c r="F13151" s="38">
        <f t="shared" si="205"/>
        <v>44043</v>
      </c>
    </row>
    <row r="13152" spans="1:6" x14ac:dyDescent="0.25">
      <c r="A13152" t="s">
        <v>25</v>
      </c>
      <c r="B13152" t="s">
        <v>25</v>
      </c>
      <c r="C13152" t="s">
        <v>48</v>
      </c>
      <c r="D13152" s="177">
        <v>44043</v>
      </c>
      <c r="E13152">
        <v>17</v>
      </c>
      <c r="F13152" s="38">
        <f t="shared" si="205"/>
        <v>44043</v>
      </c>
    </row>
    <row r="13153" spans="1:6" x14ac:dyDescent="0.25">
      <c r="A13153" t="s">
        <v>25</v>
      </c>
      <c r="B13153" t="s">
        <v>25</v>
      </c>
      <c r="C13153" t="s">
        <v>41</v>
      </c>
      <c r="D13153" s="177">
        <v>44043</v>
      </c>
      <c r="E13153">
        <v>36</v>
      </c>
      <c r="F13153" s="38">
        <f t="shared" si="205"/>
        <v>44043</v>
      </c>
    </row>
    <row r="13154" spans="1:6" x14ac:dyDescent="0.25">
      <c r="A13154" t="s">
        <v>25</v>
      </c>
      <c r="B13154" t="s">
        <v>25</v>
      </c>
      <c r="C13154" t="s">
        <v>39</v>
      </c>
      <c r="D13154" s="177">
        <v>44043</v>
      </c>
      <c r="E13154">
        <v>53</v>
      </c>
      <c r="F13154" s="38">
        <f t="shared" si="205"/>
        <v>44043</v>
      </c>
    </row>
    <row r="13155" spans="1:6" x14ac:dyDescent="0.25">
      <c r="A13155" t="s">
        <v>91</v>
      </c>
      <c r="B13155" t="s">
        <v>91</v>
      </c>
      <c r="C13155" t="s">
        <v>94</v>
      </c>
      <c r="D13155" s="177">
        <v>44043</v>
      </c>
      <c r="E13155">
        <v>18</v>
      </c>
      <c r="F13155" s="38">
        <f t="shared" si="205"/>
        <v>44043</v>
      </c>
    </row>
    <row r="13156" spans="1:6" x14ac:dyDescent="0.25">
      <c r="A13156" t="s">
        <v>57</v>
      </c>
      <c r="B13156" t="s">
        <v>57</v>
      </c>
      <c r="C13156" t="s">
        <v>130</v>
      </c>
      <c r="D13156" s="177">
        <v>44043</v>
      </c>
      <c r="E13156">
        <v>19</v>
      </c>
      <c r="F13156" s="38">
        <f t="shared" si="205"/>
        <v>44043</v>
      </c>
    </row>
    <row r="13157" spans="1:6" x14ac:dyDescent="0.25">
      <c r="A13157" t="s">
        <v>25</v>
      </c>
      <c r="B13157" t="s">
        <v>54</v>
      </c>
      <c r="C13157" t="s">
        <v>55</v>
      </c>
      <c r="D13157" s="177">
        <v>44043</v>
      </c>
      <c r="E13157">
        <v>105</v>
      </c>
      <c r="F13157" s="38">
        <f t="shared" si="205"/>
        <v>44043</v>
      </c>
    </row>
    <row r="13158" spans="1:6" x14ac:dyDescent="0.25">
      <c r="A13158" t="s">
        <v>25</v>
      </c>
      <c r="B13158" t="s">
        <v>54</v>
      </c>
      <c r="C13158" t="s">
        <v>56</v>
      </c>
      <c r="D13158" s="177">
        <v>44043</v>
      </c>
      <c r="E13158">
        <v>96</v>
      </c>
      <c r="F13158" s="38">
        <f t="shared" si="205"/>
        <v>44043</v>
      </c>
    </row>
    <row r="13159" spans="1:6" x14ac:dyDescent="0.25">
      <c r="A13159" t="s">
        <v>71</v>
      </c>
      <c r="B13159" t="s">
        <v>71</v>
      </c>
      <c r="C13159" t="s">
        <v>72</v>
      </c>
      <c r="D13159" s="177">
        <v>44043</v>
      </c>
      <c r="E13159">
        <v>32</v>
      </c>
      <c r="F13159" s="38">
        <f t="shared" si="205"/>
        <v>44043</v>
      </c>
    </row>
    <row r="13160" spans="1:6" x14ac:dyDescent="0.25">
      <c r="A13160" t="s">
        <v>57</v>
      </c>
      <c r="B13160" t="s">
        <v>57</v>
      </c>
      <c r="C13160" t="s">
        <v>63</v>
      </c>
      <c r="D13160" s="177">
        <v>44043</v>
      </c>
      <c r="E13160">
        <v>34</v>
      </c>
      <c r="F13160" s="38">
        <f t="shared" si="205"/>
        <v>44043</v>
      </c>
    </row>
    <row r="13161" spans="1:6" x14ac:dyDescent="0.25">
      <c r="A13161" t="s">
        <v>263</v>
      </c>
      <c r="B13161" t="s">
        <v>199</v>
      </c>
      <c r="C13161" t="s">
        <v>77</v>
      </c>
      <c r="D13161" s="177">
        <v>44043</v>
      </c>
      <c r="E13161">
        <v>30</v>
      </c>
      <c r="F13161" s="38">
        <f t="shared" si="205"/>
        <v>44043</v>
      </c>
    </row>
    <row r="13162" spans="1:6" x14ac:dyDescent="0.25">
      <c r="A13162" t="s">
        <v>18</v>
      </c>
      <c r="B13162" t="s">
        <v>18</v>
      </c>
      <c r="C13162" t="s">
        <v>24</v>
      </c>
      <c r="D13162" s="177">
        <v>44043</v>
      </c>
      <c r="E13162">
        <v>22</v>
      </c>
      <c r="F13162" s="38">
        <f t="shared" si="205"/>
        <v>44043</v>
      </c>
    </row>
    <row r="13163" spans="1:6" x14ac:dyDescent="0.25">
      <c r="A13163" t="s">
        <v>25</v>
      </c>
      <c r="B13163" t="s">
        <v>29</v>
      </c>
      <c r="C13163" t="s">
        <v>30</v>
      </c>
      <c r="D13163" s="177">
        <v>44043</v>
      </c>
      <c r="E13163">
        <v>36</v>
      </c>
      <c r="F13163" s="38">
        <f t="shared" si="205"/>
        <v>44043</v>
      </c>
    </row>
    <row r="13164" spans="1:6" x14ac:dyDescent="0.25">
      <c r="A13164" t="s">
        <v>25</v>
      </c>
      <c r="B13164" t="s">
        <v>25</v>
      </c>
      <c r="C13164" t="s">
        <v>47</v>
      </c>
      <c r="D13164" s="177">
        <v>44043</v>
      </c>
      <c r="E13164">
        <v>52</v>
      </c>
      <c r="F13164" s="38">
        <f t="shared" si="205"/>
        <v>44043</v>
      </c>
    </row>
    <row r="13165" spans="1:6" x14ac:dyDescent="0.25">
      <c r="A13165" t="s">
        <v>25</v>
      </c>
      <c r="B13165" t="s">
        <v>25</v>
      </c>
      <c r="C13165" t="s">
        <v>45</v>
      </c>
      <c r="D13165" s="177">
        <v>44043</v>
      </c>
      <c r="E13165">
        <v>106</v>
      </c>
      <c r="F13165" s="38">
        <f t="shared" si="205"/>
        <v>44043</v>
      </c>
    </row>
    <row r="13166" spans="1:6" x14ac:dyDescent="0.25">
      <c r="A13166" t="s">
        <v>25</v>
      </c>
      <c r="B13166" t="s">
        <v>25</v>
      </c>
      <c r="C13166" t="s">
        <v>36</v>
      </c>
      <c r="D13166" s="177">
        <v>44043</v>
      </c>
      <c r="E13166">
        <v>19</v>
      </c>
      <c r="F13166" s="38">
        <f t="shared" si="205"/>
        <v>44043</v>
      </c>
    </row>
    <row r="13167" spans="1:6" x14ac:dyDescent="0.25">
      <c r="A13167" t="s">
        <v>25</v>
      </c>
      <c r="B13167" t="s">
        <v>25</v>
      </c>
      <c r="C13167" t="s">
        <v>34</v>
      </c>
      <c r="D13167" s="177">
        <v>44043</v>
      </c>
      <c r="E13167">
        <v>24</v>
      </c>
      <c r="F13167" s="38">
        <f t="shared" si="205"/>
        <v>44043</v>
      </c>
    </row>
    <row r="13168" spans="1:6" x14ac:dyDescent="0.25">
      <c r="A13168" t="s">
        <v>25</v>
      </c>
      <c r="B13168" t="s">
        <v>25</v>
      </c>
      <c r="C13168" t="s">
        <v>37</v>
      </c>
      <c r="D13168" s="177">
        <v>44043</v>
      </c>
      <c r="E13168">
        <v>20</v>
      </c>
      <c r="F13168" s="38">
        <f t="shared" si="205"/>
        <v>44043</v>
      </c>
    </row>
    <row r="13169" spans="1:6" x14ac:dyDescent="0.25">
      <c r="A13169" t="s">
        <v>263</v>
      </c>
      <c r="B13169" t="s">
        <v>199</v>
      </c>
      <c r="C13169" t="s">
        <v>75</v>
      </c>
      <c r="D13169" s="177">
        <v>44043</v>
      </c>
      <c r="E13169">
        <v>1</v>
      </c>
      <c r="F13169" s="38">
        <f t="shared" si="205"/>
        <v>44043</v>
      </c>
    </row>
    <row r="13170" spans="1:6" x14ac:dyDescent="0.25">
      <c r="A13170" t="s">
        <v>57</v>
      </c>
      <c r="B13170" t="s">
        <v>57</v>
      </c>
      <c r="C13170" t="s">
        <v>62</v>
      </c>
      <c r="D13170" s="177">
        <v>44043</v>
      </c>
      <c r="E13170">
        <v>37</v>
      </c>
      <c r="F13170" s="38">
        <f t="shared" si="205"/>
        <v>44043</v>
      </c>
    </row>
    <row r="13171" spans="1:6" x14ac:dyDescent="0.25">
      <c r="A13171" t="s">
        <v>263</v>
      </c>
      <c r="B13171" t="s">
        <v>199</v>
      </c>
      <c r="C13171" t="s">
        <v>77</v>
      </c>
      <c r="D13171" s="177">
        <v>44042</v>
      </c>
      <c r="E13171">
        <v>64</v>
      </c>
      <c r="F13171" s="38">
        <f t="shared" si="205"/>
        <v>44042</v>
      </c>
    </row>
    <row r="13172" spans="1:6" x14ac:dyDescent="0.25">
      <c r="A13172" t="s">
        <v>91</v>
      </c>
      <c r="B13172" t="s">
        <v>91</v>
      </c>
      <c r="C13172" t="s">
        <v>96</v>
      </c>
      <c r="D13172" s="177">
        <v>44042</v>
      </c>
      <c r="E13172">
        <v>5</v>
      </c>
      <c r="F13172" s="38">
        <f t="shared" si="205"/>
        <v>44042</v>
      </c>
    </row>
    <row r="13173" spans="1:6" x14ac:dyDescent="0.25">
      <c r="A13173" t="s">
        <v>264</v>
      </c>
      <c r="B13173" t="s">
        <v>83</v>
      </c>
      <c r="C13173" t="s">
        <v>84</v>
      </c>
      <c r="D13173" s="177">
        <v>44042</v>
      </c>
      <c r="E13173">
        <v>145</v>
      </c>
      <c r="F13173" s="38">
        <f t="shared" si="205"/>
        <v>44042</v>
      </c>
    </row>
    <row r="13174" spans="1:6" x14ac:dyDescent="0.25">
      <c r="A13174" t="s">
        <v>25</v>
      </c>
      <c r="B13174" t="s">
        <v>25</v>
      </c>
      <c r="C13174" t="s">
        <v>42</v>
      </c>
      <c r="D13174" s="177">
        <v>44042</v>
      </c>
      <c r="E13174">
        <v>39</v>
      </c>
      <c r="F13174" s="38">
        <f t="shared" si="205"/>
        <v>44042</v>
      </c>
    </row>
    <row r="13175" spans="1:6" x14ac:dyDescent="0.25">
      <c r="A13175" t="s">
        <v>25</v>
      </c>
      <c r="B13175" t="s">
        <v>25</v>
      </c>
      <c r="C13175" t="s">
        <v>43</v>
      </c>
      <c r="D13175" s="177">
        <v>44042</v>
      </c>
      <c r="E13175">
        <v>23</v>
      </c>
      <c r="F13175" s="38">
        <f t="shared" si="205"/>
        <v>44042</v>
      </c>
    </row>
    <row r="13176" spans="1:6" x14ac:dyDescent="0.25">
      <c r="A13176" t="s">
        <v>25</v>
      </c>
      <c r="B13176" t="s">
        <v>25</v>
      </c>
      <c r="C13176" t="s">
        <v>48</v>
      </c>
      <c r="D13176" s="177">
        <v>44042</v>
      </c>
      <c r="E13176">
        <v>12</v>
      </c>
      <c r="F13176" s="38">
        <f t="shared" si="205"/>
        <v>44042</v>
      </c>
    </row>
    <row r="13177" spans="1:6" x14ac:dyDescent="0.25">
      <c r="A13177" t="s">
        <v>25</v>
      </c>
      <c r="B13177" t="s">
        <v>25</v>
      </c>
      <c r="C13177" t="s">
        <v>49</v>
      </c>
      <c r="D13177" s="177">
        <v>44042</v>
      </c>
      <c r="E13177">
        <v>85</v>
      </c>
      <c r="F13177" s="38">
        <f t="shared" si="205"/>
        <v>44042</v>
      </c>
    </row>
    <row r="13178" spans="1:6" x14ac:dyDescent="0.25">
      <c r="A13178" t="s">
        <v>25</v>
      </c>
      <c r="B13178" t="s">
        <v>25</v>
      </c>
      <c r="C13178" t="s">
        <v>31</v>
      </c>
      <c r="D13178" s="177">
        <v>44042</v>
      </c>
      <c r="E13178">
        <v>91</v>
      </c>
      <c r="F13178" s="38">
        <f t="shared" si="205"/>
        <v>44042</v>
      </c>
    </row>
    <row r="13179" spans="1:6" x14ac:dyDescent="0.25">
      <c r="A13179" t="s">
        <v>25</v>
      </c>
      <c r="B13179" t="s">
        <v>26</v>
      </c>
      <c r="C13179" t="s">
        <v>28</v>
      </c>
      <c r="D13179" s="177">
        <v>44042</v>
      </c>
      <c r="E13179">
        <v>34</v>
      </c>
      <c r="F13179" s="38">
        <f t="shared" si="205"/>
        <v>44042</v>
      </c>
    </row>
    <row r="13180" spans="1:6" x14ac:dyDescent="0.25">
      <c r="A13180" t="s">
        <v>57</v>
      </c>
      <c r="B13180" t="s">
        <v>57</v>
      </c>
      <c r="C13180" t="s">
        <v>62</v>
      </c>
      <c r="D13180" s="177">
        <v>44042</v>
      </c>
      <c r="E13180">
        <v>43</v>
      </c>
      <c r="F13180" s="38">
        <f t="shared" si="205"/>
        <v>44042</v>
      </c>
    </row>
    <row r="13181" spans="1:6" x14ac:dyDescent="0.25">
      <c r="A13181" t="s">
        <v>25</v>
      </c>
      <c r="B13181" t="s">
        <v>25</v>
      </c>
      <c r="C13181" t="s">
        <v>53</v>
      </c>
      <c r="D13181" s="177">
        <v>44042</v>
      </c>
      <c r="E13181">
        <v>46</v>
      </c>
      <c r="F13181" s="38">
        <f t="shared" si="205"/>
        <v>44042</v>
      </c>
    </row>
    <row r="13182" spans="1:6" x14ac:dyDescent="0.25">
      <c r="A13182" t="s">
        <v>25</v>
      </c>
      <c r="B13182" t="s">
        <v>25</v>
      </c>
      <c r="C13182" t="s">
        <v>51</v>
      </c>
      <c r="D13182" s="177">
        <v>44042</v>
      </c>
      <c r="E13182">
        <v>11</v>
      </c>
      <c r="F13182" s="38">
        <f t="shared" si="205"/>
        <v>44042</v>
      </c>
    </row>
    <row r="13183" spans="1:6" x14ac:dyDescent="0.25">
      <c r="A13183" t="s">
        <v>25</v>
      </c>
      <c r="B13183" t="s">
        <v>54</v>
      </c>
      <c r="C13183" t="s">
        <v>187</v>
      </c>
      <c r="D13183" s="177">
        <v>44042</v>
      </c>
      <c r="E13183">
        <v>5</v>
      </c>
      <c r="F13183" s="38">
        <f t="shared" si="205"/>
        <v>44042</v>
      </c>
    </row>
    <row r="13184" spans="1:6" x14ac:dyDescent="0.25">
      <c r="A13184" t="s">
        <v>91</v>
      </c>
      <c r="B13184" t="s">
        <v>91</v>
      </c>
      <c r="C13184" t="s">
        <v>93</v>
      </c>
      <c r="D13184" s="177">
        <v>44042</v>
      </c>
      <c r="E13184">
        <v>20</v>
      </c>
      <c r="F13184" s="38">
        <f t="shared" si="205"/>
        <v>44042</v>
      </c>
    </row>
    <row r="13185" spans="1:6" x14ac:dyDescent="0.25">
      <c r="A13185" t="s">
        <v>264</v>
      </c>
      <c r="B13185" t="s">
        <v>83</v>
      </c>
      <c r="C13185" t="s">
        <v>90</v>
      </c>
      <c r="D13185" s="177">
        <v>44042</v>
      </c>
      <c r="E13185">
        <v>19</v>
      </c>
      <c r="F13185" s="38">
        <f t="shared" si="205"/>
        <v>44042</v>
      </c>
    </row>
    <row r="13186" spans="1:6" x14ac:dyDescent="0.25">
      <c r="A13186" t="s">
        <v>264</v>
      </c>
      <c r="B13186" t="s">
        <v>81</v>
      </c>
      <c r="C13186" t="s">
        <v>82</v>
      </c>
      <c r="D13186" s="177">
        <v>44042</v>
      </c>
      <c r="E13186">
        <v>36</v>
      </c>
      <c r="F13186" s="38">
        <f t="shared" si="205"/>
        <v>44042</v>
      </c>
    </row>
    <row r="13187" spans="1:6" x14ac:dyDescent="0.25">
      <c r="A13187" t="s">
        <v>91</v>
      </c>
      <c r="B13187" t="s">
        <v>91</v>
      </c>
      <c r="C13187" t="s">
        <v>98</v>
      </c>
      <c r="D13187" s="177">
        <v>44042</v>
      </c>
      <c r="E13187">
        <v>33</v>
      </c>
      <c r="F13187" s="38">
        <f t="shared" ref="F13187:F13250" si="206">D13187</f>
        <v>44042</v>
      </c>
    </row>
    <row r="13188" spans="1:6" x14ac:dyDescent="0.25">
      <c r="A13188" t="s">
        <v>25</v>
      </c>
      <c r="B13188" t="s">
        <v>25</v>
      </c>
      <c r="C13188" t="s">
        <v>34</v>
      </c>
      <c r="D13188" s="177">
        <v>44042</v>
      </c>
      <c r="E13188">
        <v>36</v>
      </c>
      <c r="F13188" s="38">
        <f t="shared" si="206"/>
        <v>44042</v>
      </c>
    </row>
    <row r="13189" spans="1:6" x14ac:dyDescent="0.25">
      <c r="A13189" t="s">
        <v>25</v>
      </c>
      <c r="B13189" t="s">
        <v>25</v>
      </c>
      <c r="C13189" t="s">
        <v>37</v>
      </c>
      <c r="D13189" s="177">
        <v>44042</v>
      </c>
      <c r="E13189">
        <v>89</v>
      </c>
      <c r="F13189" s="38">
        <f t="shared" si="206"/>
        <v>44042</v>
      </c>
    </row>
    <row r="13190" spans="1:6" x14ac:dyDescent="0.25">
      <c r="A13190" t="s">
        <v>25</v>
      </c>
      <c r="B13190" t="s">
        <v>25</v>
      </c>
      <c r="C13190" t="s">
        <v>45</v>
      </c>
      <c r="D13190" s="177">
        <v>44042</v>
      </c>
      <c r="E13190">
        <v>93</v>
      </c>
      <c r="F13190" s="38">
        <f t="shared" si="206"/>
        <v>44042</v>
      </c>
    </row>
    <row r="13191" spans="1:6" x14ac:dyDescent="0.25">
      <c r="A13191" t="s">
        <v>25</v>
      </c>
      <c r="B13191" t="s">
        <v>25</v>
      </c>
      <c r="C13191" t="s">
        <v>46</v>
      </c>
      <c r="D13191" s="177">
        <v>44042</v>
      </c>
      <c r="E13191">
        <v>56</v>
      </c>
      <c r="F13191" s="38">
        <f t="shared" si="206"/>
        <v>44042</v>
      </c>
    </row>
    <row r="13192" spans="1:6" x14ac:dyDescent="0.25">
      <c r="A13192" t="s">
        <v>25</v>
      </c>
      <c r="B13192" t="s">
        <v>26</v>
      </c>
      <c r="C13192" t="s">
        <v>27</v>
      </c>
      <c r="D13192" s="177">
        <v>44042</v>
      </c>
      <c r="E13192">
        <v>6</v>
      </c>
      <c r="F13192" s="38">
        <f t="shared" si="206"/>
        <v>44042</v>
      </c>
    </row>
    <row r="13193" spans="1:6" x14ac:dyDescent="0.25">
      <c r="A13193" t="s">
        <v>25</v>
      </c>
      <c r="B13193" t="s">
        <v>25</v>
      </c>
      <c r="C13193" t="s">
        <v>32</v>
      </c>
      <c r="D13193" s="177">
        <v>44042</v>
      </c>
      <c r="E13193">
        <v>91</v>
      </c>
      <c r="F13193" s="38">
        <f t="shared" si="206"/>
        <v>44042</v>
      </c>
    </row>
    <row r="13194" spans="1:6" x14ac:dyDescent="0.25">
      <c r="A13194" t="s">
        <v>25</v>
      </c>
      <c r="B13194" t="s">
        <v>29</v>
      </c>
      <c r="C13194" t="s">
        <v>30</v>
      </c>
      <c r="D13194" s="177">
        <v>44042</v>
      </c>
      <c r="E13194">
        <v>92</v>
      </c>
      <c r="F13194" s="38">
        <f t="shared" si="206"/>
        <v>44042</v>
      </c>
    </row>
    <row r="13195" spans="1:6" x14ac:dyDescent="0.25">
      <c r="A13195" t="s">
        <v>264</v>
      </c>
      <c r="B13195" t="s">
        <v>83</v>
      </c>
      <c r="C13195" t="s">
        <v>181</v>
      </c>
      <c r="D13195" s="177">
        <v>44042</v>
      </c>
      <c r="E13195">
        <v>28</v>
      </c>
      <c r="F13195" s="38">
        <f t="shared" si="206"/>
        <v>44042</v>
      </c>
    </row>
    <row r="13196" spans="1:6" x14ac:dyDescent="0.25">
      <c r="A13196" t="s">
        <v>264</v>
      </c>
      <c r="B13196" t="s">
        <v>83</v>
      </c>
      <c r="C13196" t="s">
        <v>80</v>
      </c>
      <c r="D13196" s="177">
        <v>44042</v>
      </c>
      <c r="E13196">
        <v>27</v>
      </c>
      <c r="F13196" s="38">
        <f t="shared" si="206"/>
        <v>44042</v>
      </c>
    </row>
    <row r="13197" spans="1:6" x14ac:dyDescent="0.25">
      <c r="A13197" t="s">
        <v>91</v>
      </c>
      <c r="B13197" t="s">
        <v>91</v>
      </c>
      <c r="C13197" t="s">
        <v>102</v>
      </c>
      <c r="D13197" s="177">
        <v>44042</v>
      </c>
      <c r="E13197">
        <v>1</v>
      </c>
      <c r="F13197" s="38">
        <f t="shared" si="206"/>
        <v>44042</v>
      </c>
    </row>
    <row r="13198" spans="1:6" x14ac:dyDescent="0.25">
      <c r="A13198" t="s">
        <v>71</v>
      </c>
      <c r="B13198" t="s">
        <v>71</v>
      </c>
      <c r="C13198" t="s">
        <v>72</v>
      </c>
      <c r="D13198" s="177">
        <v>44042</v>
      </c>
      <c r="E13198">
        <v>74</v>
      </c>
      <c r="F13198" s="38">
        <f t="shared" si="206"/>
        <v>44042</v>
      </c>
    </row>
    <row r="13199" spans="1:6" x14ac:dyDescent="0.25">
      <c r="A13199" t="s">
        <v>370</v>
      </c>
      <c r="B13199" t="s">
        <v>371</v>
      </c>
      <c r="D13199" s="177">
        <v>44042</v>
      </c>
      <c r="E13199">
        <v>13</v>
      </c>
      <c r="F13199" s="38">
        <f t="shared" si="206"/>
        <v>44042</v>
      </c>
    </row>
    <row r="13200" spans="1:6" x14ac:dyDescent="0.25">
      <c r="A13200" t="s">
        <v>25</v>
      </c>
      <c r="B13200" t="s">
        <v>25</v>
      </c>
      <c r="C13200" t="s">
        <v>50</v>
      </c>
      <c r="D13200" s="177">
        <v>44042</v>
      </c>
      <c r="E13200">
        <v>21</v>
      </c>
      <c r="F13200" s="38">
        <f t="shared" si="206"/>
        <v>44042</v>
      </c>
    </row>
    <row r="13201" spans="1:6" x14ac:dyDescent="0.25">
      <c r="A13201" t="s">
        <v>25</v>
      </c>
      <c r="B13201" t="s">
        <v>25</v>
      </c>
      <c r="C13201" t="s">
        <v>38</v>
      </c>
      <c r="D13201" s="177">
        <v>44042</v>
      </c>
      <c r="E13201">
        <v>36</v>
      </c>
      <c r="F13201" s="38">
        <f t="shared" si="206"/>
        <v>44042</v>
      </c>
    </row>
    <row r="13202" spans="1:6" x14ac:dyDescent="0.25">
      <c r="A13202" t="s">
        <v>25</v>
      </c>
      <c r="B13202" t="s">
        <v>25</v>
      </c>
      <c r="C13202" t="s">
        <v>41</v>
      </c>
      <c r="D13202" s="177">
        <v>44042</v>
      </c>
      <c r="E13202">
        <v>35</v>
      </c>
      <c r="F13202" s="38">
        <f t="shared" si="206"/>
        <v>44042</v>
      </c>
    </row>
    <row r="13203" spans="1:6" x14ac:dyDescent="0.25">
      <c r="A13203" t="s">
        <v>18</v>
      </c>
      <c r="B13203" t="s">
        <v>18</v>
      </c>
      <c r="C13203" t="s">
        <v>24</v>
      </c>
      <c r="D13203" s="177">
        <v>44042</v>
      </c>
      <c r="E13203">
        <v>56</v>
      </c>
      <c r="F13203" s="38">
        <f t="shared" si="206"/>
        <v>44042</v>
      </c>
    </row>
    <row r="13204" spans="1:6" x14ac:dyDescent="0.25">
      <c r="A13204" t="s">
        <v>18</v>
      </c>
      <c r="B13204" t="s">
        <v>18</v>
      </c>
      <c r="C13204" t="s">
        <v>23</v>
      </c>
      <c r="D13204" s="177">
        <v>44042</v>
      </c>
      <c r="E13204">
        <v>13</v>
      </c>
      <c r="F13204" s="38">
        <f t="shared" si="206"/>
        <v>44042</v>
      </c>
    </row>
    <row r="13205" spans="1:6" x14ac:dyDescent="0.25">
      <c r="A13205" t="s">
        <v>18</v>
      </c>
      <c r="B13205" t="s">
        <v>19</v>
      </c>
      <c r="C13205" t="s">
        <v>20</v>
      </c>
      <c r="D13205" s="177">
        <v>44042</v>
      </c>
      <c r="E13205">
        <v>59</v>
      </c>
      <c r="F13205" s="38">
        <f t="shared" si="206"/>
        <v>44042</v>
      </c>
    </row>
    <row r="13206" spans="1:6" x14ac:dyDescent="0.25">
      <c r="A13206" t="s">
        <v>25</v>
      </c>
      <c r="B13206" t="s">
        <v>25</v>
      </c>
      <c r="C13206" t="s">
        <v>47</v>
      </c>
      <c r="D13206" s="177">
        <v>44042</v>
      </c>
      <c r="E13206">
        <v>32</v>
      </c>
      <c r="F13206" s="38">
        <f t="shared" si="206"/>
        <v>44042</v>
      </c>
    </row>
    <row r="13207" spans="1:6" x14ac:dyDescent="0.25">
      <c r="A13207" t="s">
        <v>25</v>
      </c>
      <c r="B13207" t="s">
        <v>25</v>
      </c>
      <c r="C13207" t="s">
        <v>36</v>
      </c>
      <c r="D13207" s="177">
        <v>44042</v>
      </c>
      <c r="E13207">
        <v>27</v>
      </c>
      <c r="F13207" s="38">
        <f t="shared" si="206"/>
        <v>44042</v>
      </c>
    </row>
    <row r="13208" spans="1:6" x14ac:dyDescent="0.25">
      <c r="A13208" t="s">
        <v>25</v>
      </c>
      <c r="B13208" t="s">
        <v>25</v>
      </c>
      <c r="C13208" t="s">
        <v>35</v>
      </c>
      <c r="D13208" s="177">
        <v>44042</v>
      </c>
      <c r="E13208">
        <v>32</v>
      </c>
      <c r="F13208" s="38">
        <f t="shared" si="206"/>
        <v>44042</v>
      </c>
    </row>
    <row r="13209" spans="1:6" x14ac:dyDescent="0.25">
      <c r="A13209" t="s">
        <v>25</v>
      </c>
      <c r="B13209" t="s">
        <v>25</v>
      </c>
      <c r="C13209" t="s">
        <v>39</v>
      </c>
      <c r="D13209" s="177">
        <v>44042</v>
      </c>
      <c r="E13209">
        <v>73</v>
      </c>
      <c r="F13209" s="38">
        <f t="shared" si="206"/>
        <v>44042</v>
      </c>
    </row>
    <row r="13210" spans="1:6" x14ac:dyDescent="0.25">
      <c r="A13210" t="s">
        <v>91</v>
      </c>
      <c r="B13210" t="s">
        <v>91</v>
      </c>
      <c r="C13210" t="s">
        <v>100</v>
      </c>
      <c r="D13210" s="177">
        <v>44042</v>
      </c>
      <c r="E13210">
        <v>52</v>
      </c>
      <c r="F13210" s="38">
        <f t="shared" si="206"/>
        <v>44042</v>
      </c>
    </row>
    <row r="13211" spans="1:6" x14ac:dyDescent="0.25">
      <c r="A13211" t="s">
        <v>264</v>
      </c>
      <c r="B13211" t="s">
        <v>83</v>
      </c>
      <c r="C13211" t="s">
        <v>86</v>
      </c>
      <c r="D13211" s="177">
        <v>44042</v>
      </c>
      <c r="E13211">
        <v>20</v>
      </c>
      <c r="F13211" s="38">
        <f t="shared" si="206"/>
        <v>44042</v>
      </c>
    </row>
    <row r="13212" spans="1:6" x14ac:dyDescent="0.25">
      <c r="A13212" t="s">
        <v>264</v>
      </c>
      <c r="B13212" t="s">
        <v>83</v>
      </c>
      <c r="C13212" t="s">
        <v>85</v>
      </c>
      <c r="D13212" s="177">
        <v>44042</v>
      </c>
      <c r="E13212">
        <v>30</v>
      </c>
      <c r="F13212" s="38">
        <f t="shared" si="206"/>
        <v>44042</v>
      </c>
    </row>
    <row r="13213" spans="1:6" x14ac:dyDescent="0.25">
      <c r="A13213" t="s">
        <v>57</v>
      </c>
      <c r="B13213" t="s">
        <v>57</v>
      </c>
      <c r="C13213" t="s">
        <v>60</v>
      </c>
      <c r="D13213" s="177">
        <v>44042</v>
      </c>
      <c r="E13213">
        <v>19</v>
      </c>
      <c r="F13213" s="38">
        <f t="shared" si="206"/>
        <v>44042</v>
      </c>
    </row>
    <row r="13214" spans="1:6" x14ac:dyDescent="0.25">
      <c r="A13214" t="s">
        <v>25</v>
      </c>
      <c r="B13214" t="s">
        <v>54</v>
      </c>
      <c r="C13214" t="s">
        <v>55</v>
      </c>
      <c r="D13214" s="177">
        <v>44042</v>
      </c>
      <c r="E13214">
        <v>165</v>
      </c>
      <c r="F13214" s="38">
        <f t="shared" si="206"/>
        <v>44042</v>
      </c>
    </row>
    <row r="13215" spans="1:6" x14ac:dyDescent="0.25">
      <c r="A13215" t="s">
        <v>25</v>
      </c>
      <c r="B13215" t="s">
        <v>54</v>
      </c>
      <c r="C13215" t="s">
        <v>56</v>
      </c>
      <c r="D13215" s="177">
        <v>44042</v>
      </c>
      <c r="E13215">
        <v>121</v>
      </c>
      <c r="F13215" s="38">
        <f t="shared" si="206"/>
        <v>44042</v>
      </c>
    </row>
    <row r="13216" spans="1:6" x14ac:dyDescent="0.25">
      <c r="A13216" t="s">
        <v>263</v>
      </c>
      <c r="B13216" t="s">
        <v>199</v>
      </c>
      <c r="C13216" t="s">
        <v>75</v>
      </c>
      <c r="D13216" s="177">
        <v>44042</v>
      </c>
      <c r="E13216">
        <v>20</v>
      </c>
      <c r="F13216" s="38">
        <f t="shared" si="206"/>
        <v>44042</v>
      </c>
    </row>
    <row r="13217" spans="1:6" x14ac:dyDescent="0.25">
      <c r="A13217" t="s">
        <v>263</v>
      </c>
      <c r="B13217" t="s">
        <v>199</v>
      </c>
      <c r="C13217" t="s">
        <v>77</v>
      </c>
      <c r="D13217" s="177">
        <v>44041</v>
      </c>
      <c r="E13217">
        <v>59</v>
      </c>
      <c r="F13217" s="38">
        <f t="shared" si="206"/>
        <v>44041</v>
      </c>
    </row>
    <row r="13218" spans="1:6" x14ac:dyDescent="0.25">
      <c r="A13218" t="s">
        <v>57</v>
      </c>
      <c r="B13218" t="s">
        <v>57</v>
      </c>
      <c r="C13218" t="s">
        <v>62</v>
      </c>
      <c r="D13218" s="177">
        <v>44041</v>
      </c>
      <c r="E13218">
        <v>15</v>
      </c>
      <c r="F13218" s="38">
        <f t="shared" si="206"/>
        <v>44041</v>
      </c>
    </row>
    <row r="13219" spans="1:6" x14ac:dyDescent="0.25">
      <c r="A13219" t="s">
        <v>25</v>
      </c>
      <c r="B13219" t="s">
        <v>25</v>
      </c>
      <c r="C13219" t="s">
        <v>53</v>
      </c>
      <c r="D13219" s="177">
        <v>44041</v>
      </c>
      <c r="E13219">
        <v>46</v>
      </c>
      <c r="F13219" s="38">
        <f t="shared" si="206"/>
        <v>44041</v>
      </c>
    </row>
    <row r="13220" spans="1:6" x14ac:dyDescent="0.25">
      <c r="A13220" t="s">
        <v>57</v>
      </c>
      <c r="B13220" t="s">
        <v>57</v>
      </c>
      <c r="C13220" t="s">
        <v>130</v>
      </c>
      <c r="D13220" s="177">
        <v>44041</v>
      </c>
      <c r="E13220">
        <v>1</v>
      </c>
      <c r="F13220" s="38">
        <f t="shared" si="206"/>
        <v>44041</v>
      </c>
    </row>
    <row r="13221" spans="1:6" x14ac:dyDescent="0.25">
      <c r="A13221" t="s">
        <v>91</v>
      </c>
      <c r="B13221" t="s">
        <v>91</v>
      </c>
      <c r="C13221" t="s">
        <v>96</v>
      </c>
      <c r="D13221" s="177">
        <v>44041</v>
      </c>
      <c r="E13221">
        <v>31</v>
      </c>
      <c r="F13221" s="38">
        <f t="shared" si="206"/>
        <v>44041</v>
      </c>
    </row>
    <row r="13222" spans="1:6" x14ac:dyDescent="0.25">
      <c r="A13222" t="s">
        <v>25</v>
      </c>
      <c r="B13222" t="s">
        <v>25</v>
      </c>
      <c r="C13222" t="s">
        <v>41</v>
      </c>
      <c r="D13222" s="177">
        <v>44041</v>
      </c>
      <c r="E13222">
        <v>53</v>
      </c>
      <c r="F13222" s="38">
        <f t="shared" si="206"/>
        <v>44041</v>
      </c>
    </row>
    <row r="13223" spans="1:6" x14ac:dyDescent="0.25">
      <c r="A13223" t="s">
        <v>25</v>
      </c>
      <c r="B13223" t="s">
        <v>25</v>
      </c>
      <c r="C13223" t="s">
        <v>50</v>
      </c>
      <c r="D13223" s="177">
        <v>44041</v>
      </c>
      <c r="E13223">
        <v>23</v>
      </c>
      <c r="F13223" s="38">
        <f t="shared" si="206"/>
        <v>44041</v>
      </c>
    </row>
    <row r="13224" spans="1:6" x14ac:dyDescent="0.25">
      <c r="A13224" t="s">
        <v>25</v>
      </c>
      <c r="B13224" t="s">
        <v>25</v>
      </c>
      <c r="C13224" t="s">
        <v>46</v>
      </c>
      <c r="D13224" s="177">
        <v>44041</v>
      </c>
      <c r="E13224">
        <v>32</v>
      </c>
      <c r="F13224" s="38">
        <f t="shared" si="206"/>
        <v>44041</v>
      </c>
    </row>
    <row r="13225" spans="1:6" x14ac:dyDescent="0.25">
      <c r="A13225" t="s">
        <v>25</v>
      </c>
      <c r="B13225" t="s">
        <v>25</v>
      </c>
      <c r="C13225" t="s">
        <v>45</v>
      </c>
      <c r="D13225" s="177">
        <v>44041</v>
      </c>
      <c r="E13225">
        <v>102</v>
      </c>
      <c r="F13225" s="38">
        <f t="shared" si="206"/>
        <v>44041</v>
      </c>
    </row>
    <row r="13226" spans="1:6" x14ac:dyDescent="0.25">
      <c r="A13226" t="s">
        <v>25</v>
      </c>
      <c r="B13226" t="s">
        <v>25</v>
      </c>
      <c r="C13226" t="s">
        <v>186</v>
      </c>
      <c r="D13226" s="177">
        <v>44041</v>
      </c>
      <c r="E13226">
        <v>1</v>
      </c>
      <c r="F13226" s="38">
        <f t="shared" si="206"/>
        <v>44041</v>
      </c>
    </row>
    <row r="13227" spans="1:6" x14ac:dyDescent="0.25">
      <c r="A13227" t="s">
        <v>25</v>
      </c>
      <c r="B13227" t="s">
        <v>25</v>
      </c>
      <c r="C13227" t="s">
        <v>32</v>
      </c>
      <c r="D13227" s="177">
        <v>44041</v>
      </c>
      <c r="E13227">
        <v>87</v>
      </c>
      <c r="F13227" s="38">
        <f t="shared" si="206"/>
        <v>44041</v>
      </c>
    </row>
    <row r="13228" spans="1:6" x14ac:dyDescent="0.25">
      <c r="A13228" t="s">
        <v>25</v>
      </c>
      <c r="B13228" t="s">
        <v>25</v>
      </c>
      <c r="C13228" t="s">
        <v>42</v>
      </c>
      <c r="D13228" s="177">
        <v>44041</v>
      </c>
      <c r="E13228">
        <v>16</v>
      </c>
      <c r="F13228" s="38">
        <f t="shared" si="206"/>
        <v>44041</v>
      </c>
    </row>
    <row r="13229" spans="1:6" x14ac:dyDescent="0.25">
      <c r="A13229" t="s">
        <v>25</v>
      </c>
      <c r="B13229" t="s">
        <v>25</v>
      </c>
      <c r="C13229" t="s">
        <v>39</v>
      </c>
      <c r="D13229" s="177">
        <v>44041</v>
      </c>
      <c r="E13229">
        <v>76</v>
      </c>
      <c r="F13229" s="38">
        <f t="shared" si="206"/>
        <v>44041</v>
      </c>
    </row>
    <row r="13230" spans="1:6" x14ac:dyDescent="0.25">
      <c r="A13230" t="s">
        <v>25</v>
      </c>
      <c r="B13230" t="s">
        <v>25</v>
      </c>
      <c r="C13230" t="s">
        <v>37</v>
      </c>
      <c r="D13230" s="177">
        <v>44041</v>
      </c>
      <c r="E13230">
        <v>91</v>
      </c>
      <c r="F13230" s="38">
        <f t="shared" si="206"/>
        <v>44041</v>
      </c>
    </row>
    <row r="13231" spans="1:6" x14ac:dyDescent="0.25">
      <c r="A13231" t="s">
        <v>25</v>
      </c>
      <c r="B13231" t="s">
        <v>25</v>
      </c>
      <c r="C13231" t="s">
        <v>34</v>
      </c>
      <c r="D13231" s="177">
        <v>44041</v>
      </c>
      <c r="E13231">
        <v>19</v>
      </c>
      <c r="F13231" s="38">
        <f t="shared" si="206"/>
        <v>44041</v>
      </c>
    </row>
    <row r="13232" spans="1:6" x14ac:dyDescent="0.25">
      <c r="A13232" t="s">
        <v>25</v>
      </c>
      <c r="B13232" t="s">
        <v>25</v>
      </c>
      <c r="C13232" t="s">
        <v>47</v>
      </c>
      <c r="D13232" s="177">
        <v>44041</v>
      </c>
      <c r="E13232">
        <v>59</v>
      </c>
      <c r="F13232" s="38">
        <f t="shared" si="206"/>
        <v>44041</v>
      </c>
    </row>
    <row r="13233" spans="1:6" x14ac:dyDescent="0.25">
      <c r="A13233" t="s">
        <v>25</v>
      </c>
      <c r="B13233" t="s">
        <v>25</v>
      </c>
      <c r="C13233" t="s">
        <v>48</v>
      </c>
      <c r="D13233" s="177">
        <v>44041</v>
      </c>
      <c r="E13233">
        <v>13</v>
      </c>
      <c r="F13233" s="38">
        <f t="shared" si="206"/>
        <v>44041</v>
      </c>
    </row>
    <row r="13234" spans="1:6" x14ac:dyDescent="0.25">
      <c r="A13234" t="s">
        <v>25</v>
      </c>
      <c r="B13234" t="s">
        <v>25</v>
      </c>
      <c r="C13234" t="s">
        <v>43</v>
      </c>
      <c r="D13234" s="177">
        <v>44041</v>
      </c>
      <c r="E13234">
        <v>27</v>
      </c>
      <c r="F13234" s="38">
        <f t="shared" si="206"/>
        <v>44041</v>
      </c>
    </row>
    <row r="13235" spans="1:6" x14ac:dyDescent="0.25">
      <c r="A13235" t="s">
        <v>25</v>
      </c>
      <c r="B13235" t="s">
        <v>25</v>
      </c>
      <c r="C13235" t="s">
        <v>31</v>
      </c>
      <c r="D13235" s="177">
        <v>44041</v>
      </c>
      <c r="E13235">
        <v>94</v>
      </c>
      <c r="F13235" s="38">
        <f t="shared" si="206"/>
        <v>44041</v>
      </c>
    </row>
    <row r="13236" spans="1:6" x14ac:dyDescent="0.25">
      <c r="A13236" t="s">
        <v>25</v>
      </c>
      <c r="B13236" t="s">
        <v>29</v>
      </c>
      <c r="C13236" t="s">
        <v>30</v>
      </c>
      <c r="D13236" s="177">
        <v>44041</v>
      </c>
      <c r="E13236">
        <v>107</v>
      </c>
      <c r="F13236" s="38">
        <f t="shared" si="206"/>
        <v>44041</v>
      </c>
    </row>
    <row r="13237" spans="1:6" x14ac:dyDescent="0.25">
      <c r="A13237" t="s">
        <v>18</v>
      </c>
      <c r="B13237" t="s">
        <v>18</v>
      </c>
      <c r="C13237" t="s">
        <v>24</v>
      </c>
      <c r="D13237" s="177">
        <v>44041</v>
      </c>
      <c r="E13237">
        <v>55</v>
      </c>
      <c r="F13237" s="38">
        <f t="shared" si="206"/>
        <v>44041</v>
      </c>
    </row>
    <row r="13238" spans="1:6" x14ac:dyDescent="0.25">
      <c r="A13238" t="s">
        <v>57</v>
      </c>
      <c r="B13238" t="s">
        <v>57</v>
      </c>
      <c r="C13238" t="s">
        <v>63</v>
      </c>
      <c r="D13238" s="177">
        <v>44041</v>
      </c>
      <c r="E13238">
        <v>29</v>
      </c>
      <c r="F13238" s="38">
        <f t="shared" si="206"/>
        <v>44041</v>
      </c>
    </row>
    <row r="13239" spans="1:6" x14ac:dyDescent="0.25">
      <c r="A13239" t="s">
        <v>263</v>
      </c>
      <c r="B13239" t="s">
        <v>199</v>
      </c>
      <c r="C13239" t="s">
        <v>75</v>
      </c>
      <c r="D13239" s="177">
        <v>44041</v>
      </c>
      <c r="E13239">
        <v>46</v>
      </c>
      <c r="F13239" s="38">
        <f t="shared" si="206"/>
        <v>44041</v>
      </c>
    </row>
    <row r="13240" spans="1:6" x14ac:dyDescent="0.25">
      <c r="A13240" t="s">
        <v>25</v>
      </c>
      <c r="B13240" t="s">
        <v>54</v>
      </c>
      <c r="C13240" t="s">
        <v>56</v>
      </c>
      <c r="D13240" s="177">
        <v>44041</v>
      </c>
      <c r="E13240">
        <v>113</v>
      </c>
      <c r="F13240" s="38">
        <f t="shared" si="206"/>
        <v>44041</v>
      </c>
    </row>
    <row r="13241" spans="1:6" x14ac:dyDescent="0.25">
      <c r="A13241" t="s">
        <v>57</v>
      </c>
      <c r="B13241" t="s">
        <v>57</v>
      </c>
      <c r="C13241" t="s">
        <v>446</v>
      </c>
      <c r="D13241" s="177">
        <v>44041</v>
      </c>
      <c r="E13241">
        <v>2</v>
      </c>
      <c r="F13241" s="38">
        <f t="shared" si="206"/>
        <v>44041</v>
      </c>
    </row>
    <row r="13242" spans="1:6" x14ac:dyDescent="0.25">
      <c r="A13242" t="s">
        <v>91</v>
      </c>
      <c r="B13242" t="s">
        <v>91</v>
      </c>
      <c r="C13242" t="s">
        <v>101</v>
      </c>
      <c r="D13242" s="177">
        <v>44041</v>
      </c>
      <c r="E13242">
        <v>56</v>
      </c>
      <c r="F13242" s="38">
        <f t="shared" si="206"/>
        <v>44041</v>
      </c>
    </row>
    <row r="13243" spans="1:6" x14ac:dyDescent="0.25">
      <c r="A13243" t="s">
        <v>25</v>
      </c>
      <c r="B13243" t="s">
        <v>26</v>
      </c>
      <c r="C13243" t="s">
        <v>28</v>
      </c>
      <c r="D13243" s="177">
        <v>44041</v>
      </c>
      <c r="E13243">
        <v>39</v>
      </c>
      <c r="F13243" s="38">
        <f t="shared" si="206"/>
        <v>44041</v>
      </c>
    </row>
    <row r="13244" spans="1:6" x14ac:dyDescent="0.25">
      <c r="A13244" t="s">
        <v>18</v>
      </c>
      <c r="B13244" t="s">
        <v>19</v>
      </c>
      <c r="C13244" t="s">
        <v>20</v>
      </c>
      <c r="D13244" s="177">
        <v>44041</v>
      </c>
      <c r="E13244">
        <v>51</v>
      </c>
      <c r="F13244" s="38">
        <f t="shared" si="206"/>
        <v>44041</v>
      </c>
    </row>
    <row r="13245" spans="1:6" x14ac:dyDescent="0.25">
      <c r="A13245" t="s">
        <v>25</v>
      </c>
      <c r="B13245" t="s">
        <v>25</v>
      </c>
      <c r="C13245" t="s">
        <v>49</v>
      </c>
      <c r="D13245" s="177">
        <v>44041</v>
      </c>
      <c r="E13245">
        <v>86</v>
      </c>
      <c r="F13245" s="38">
        <f t="shared" si="206"/>
        <v>44041</v>
      </c>
    </row>
    <row r="13246" spans="1:6" x14ac:dyDescent="0.25">
      <c r="A13246" t="s">
        <v>25</v>
      </c>
      <c r="B13246" t="s">
        <v>25</v>
      </c>
      <c r="C13246" t="s">
        <v>36</v>
      </c>
      <c r="D13246" s="177">
        <v>44041</v>
      </c>
      <c r="E13246">
        <v>48</v>
      </c>
      <c r="F13246" s="38">
        <f t="shared" si="206"/>
        <v>44041</v>
      </c>
    </row>
    <row r="13247" spans="1:6" x14ac:dyDescent="0.25">
      <c r="A13247" t="s">
        <v>91</v>
      </c>
      <c r="B13247" t="s">
        <v>91</v>
      </c>
      <c r="C13247" t="s">
        <v>97</v>
      </c>
      <c r="D13247" s="177">
        <v>44041</v>
      </c>
      <c r="E13247">
        <v>1</v>
      </c>
      <c r="F13247" s="38">
        <f t="shared" si="206"/>
        <v>44041</v>
      </c>
    </row>
    <row r="13248" spans="1:6" x14ac:dyDescent="0.25">
      <c r="A13248" t="s">
        <v>91</v>
      </c>
      <c r="B13248" t="s">
        <v>91</v>
      </c>
      <c r="C13248" t="s">
        <v>100</v>
      </c>
      <c r="D13248" s="177">
        <v>44041</v>
      </c>
      <c r="E13248">
        <v>33</v>
      </c>
      <c r="F13248" s="38">
        <f t="shared" si="206"/>
        <v>44041</v>
      </c>
    </row>
    <row r="13249" spans="1:6" x14ac:dyDescent="0.25">
      <c r="A13249" t="s">
        <v>264</v>
      </c>
      <c r="B13249" t="s">
        <v>83</v>
      </c>
      <c r="C13249" t="s">
        <v>84</v>
      </c>
      <c r="D13249" s="177">
        <v>44041</v>
      </c>
      <c r="E13249">
        <v>144</v>
      </c>
      <c r="F13249" s="38">
        <f t="shared" si="206"/>
        <v>44041</v>
      </c>
    </row>
    <row r="13250" spans="1:6" x14ac:dyDescent="0.25">
      <c r="A13250" t="s">
        <v>264</v>
      </c>
      <c r="B13250" t="s">
        <v>83</v>
      </c>
      <c r="C13250" t="s">
        <v>80</v>
      </c>
      <c r="D13250" s="177">
        <v>44041</v>
      </c>
      <c r="E13250">
        <v>25</v>
      </c>
      <c r="F13250" s="38">
        <f t="shared" si="206"/>
        <v>44041</v>
      </c>
    </row>
    <row r="13251" spans="1:6" x14ac:dyDescent="0.25">
      <c r="A13251" t="s">
        <v>18</v>
      </c>
      <c r="B13251" t="s">
        <v>18</v>
      </c>
      <c r="C13251" t="s">
        <v>23</v>
      </c>
      <c r="D13251" s="177">
        <v>44041</v>
      </c>
      <c r="E13251">
        <v>12</v>
      </c>
      <c r="F13251" s="38">
        <f t="shared" ref="F13251:F13314" si="207">D13251</f>
        <v>44041</v>
      </c>
    </row>
    <row r="13252" spans="1:6" x14ac:dyDescent="0.25">
      <c r="A13252" t="s">
        <v>264</v>
      </c>
      <c r="B13252" t="s">
        <v>83</v>
      </c>
      <c r="C13252" t="s">
        <v>90</v>
      </c>
      <c r="D13252" s="177">
        <v>44041</v>
      </c>
      <c r="E13252">
        <v>54</v>
      </c>
      <c r="F13252" s="38">
        <f t="shared" si="207"/>
        <v>44041</v>
      </c>
    </row>
    <row r="13253" spans="1:6" x14ac:dyDescent="0.25">
      <c r="A13253" t="s">
        <v>91</v>
      </c>
      <c r="B13253" t="s">
        <v>91</v>
      </c>
      <c r="C13253" t="s">
        <v>102</v>
      </c>
      <c r="D13253" s="177">
        <v>44041</v>
      </c>
      <c r="E13253">
        <v>9</v>
      </c>
      <c r="F13253" s="38">
        <f t="shared" si="207"/>
        <v>44041</v>
      </c>
    </row>
    <row r="13254" spans="1:6" x14ac:dyDescent="0.25">
      <c r="A13254" t="s">
        <v>264</v>
      </c>
      <c r="B13254" t="s">
        <v>81</v>
      </c>
      <c r="C13254" t="s">
        <v>82</v>
      </c>
      <c r="D13254" s="177">
        <v>44041</v>
      </c>
      <c r="E13254">
        <v>41</v>
      </c>
      <c r="F13254" s="38">
        <f t="shared" si="207"/>
        <v>44041</v>
      </c>
    </row>
    <row r="13255" spans="1:6" x14ac:dyDescent="0.25">
      <c r="A13255" t="s">
        <v>71</v>
      </c>
      <c r="B13255" t="s">
        <v>71</v>
      </c>
      <c r="C13255" t="s">
        <v>72</v>
      </c>
      <c r="D13255" s="177">
        <v>44041</v>
      </c>
      <c r="E13255">
        <v>85</v>
      </c>
      <c r="F13255" s="38">
        <f t="shared" si="207"/>
        <v>44041</v>
      </c>
    </row>
    <row r="13256" spans="1:6" x14ac:dyDescent="0.25">
      <c r="A13256" t="s">
        <v>25</v>
      </c>
      <c r="B13256" t="s">
        <v>54</v>
      </c>
      <c r="C13256" t="s">
        <v>55</v>
      </c>
      <c r="D13256" s="177">
        <v>44041</v>
      </c>
      <c r="E13256">
        <v>137</v>
      </c>
      <c r="F13256" s="38">
        <f t="shared" si="207"/>
        <v>44041</v>
      </c>
    </row>
    <row r="13257" spans="1:6" x14ac:dyDescent="0.25">
      <c r="A13257" t="s">
        <v>25</v>
      </c>
      <c r="B13257" t="s">
        <v>54</v>
      </c>
      <c r="C13257" t="s">
        <v>187</v>
      </c>
      <c r="D13257" s="177">
        <v>44041</v>
      </c>
      <c r="E13257">
        <v>5</v>
      </c>
      <c r="F13257" s="38">
        <f t="shared" si="207"/>
        <v>44041</v>
      </c>
    </row>
    <row r="13258" spans="1:6" x14ac:dyDescent="0.25">
      <c r="A13258" t="s">
        <v>57</v>
      </c>
      <c r="B13258" t="s">
        <v>57</v>
      </c>
      <c r="C13258" t="s">
        <v>183</v>
      </c>
      <c r="D13258" s="177">
        <v>44040</v>
      </c>
      <c r="E13258">
        <v>19</v>
      </c>
      <c r="F13258" s="38">
        <f t="shared" si="207"/>
        <v>44040</v>
      </c>
    </row>
    <row r="13259" spans="1:6" x14ac:dyDescent="0.25">
      <c r="A13259" t="s">
        <v>57</v>
      </c>
      <c r="B13259" t="s">
        <v>57</v>
      </c>
      <c r="C13259" t="s">
        <v>130</v>
      </c>
      <c r="D13259" s="177">
        <v>44040</v>
      </c>
      <c r="E13259">
        <v>30</v>
      </c>
      <c r="F13259" s="38">
        <f t="shared" si="207"/>
        <v>44040</v>
      </c>
    </row>
    <row r="13260" spans="1:6" x14ac:dyDescent="0.25">
      <c r="A13260" t="s">
        <v>57</v>
      </c>
      <c r="B13260" t="s">
        <v>57</v>
      </c>
      <c r="C13260" t="s">
        <v>62</v>
      </c>
      <c r="D13260" s="177">
        <v>44040</v>
      </c>
      <c r="E13260">
        <v>12</v>
      </c>
      <c r="F13260" s="38">
        <f t="shared" si="207"/>
        <v>44040</v>
      </c>
    </row>
    <row r="13261" spans="1:6" x14ac:dyDescent="0.25">
      <c r="A13261" t="s">
        <v>263</v>
      </c>
      <c r="B13261" t="s">
        <v>199</v>
      </c>
      <c r="C13261" t="s">
        <v>75</v>
      </c>
      <c r="D13261" s="177">
        <v>44040</v>
      </c>
      <c r="E13261">
        <v>34</v>
      </c>
      <c r="F13261" s="38">
        <f t="shared" si="207"/>
        <v>44040</v>
      </c>
    </row>
    <row r="13262" spans="1:6" x14ac:dyDescent="0.25">
      <c r="A13262" t="s">
        <v>91</v>
      </c>
      <c r="B13262" t="s">
        <v>91</v>
      </c>
      <c r="C13262" t="s">
        <v>101</v>
      </c>
      <c r="D13262" s="177">
        <v>44040</v>
      </c>
      <c r="E13262">
        <v>19</v>
      </c>
      <c r="F13262" s="38">
        <f t="shared" si="207"/>
        <v>44040</v>
      </c>
    </row>
    <row r="13263" spans="1:6" x14ac:dyDescent="0.25">
      <c r="A13263" t="s">
        <v>91</v>
      </c>
      <c r="B13263" t="s">
        <v>91</v>
      </c>
      <c r="C13263" t="s">
        <v>98</v>
      </c>
      <c r="D13263" s="177">
        <v>44040</v>
      </c>
      <c r="E13263">
        <v>24</v>
      </c>
      <c r="F13263" s="38">
        <f t="shared" si="207"/>
        <v>44040</v>
      </c>
    </row>
    <row r="13264" spans="1:6" x14ac:dyDescent="0.25">
      <c r="A13264" t="s">
        <v>264</v>
      </c>
      <c r="B13264" t="s">
        <v>83</v>
      </c>
      <c r="C13264" t="s">
        <v>80</v>
      </c>
      <c r="D13264" s="177">
        <v>44040</v>
      </c>
      <c r="E13264">
        <v>31</v>
      </c>
      <c r="F13264" s="38">
        <f t="shared" si="207"/>
        <v>44040</v>
      </c>
    </row>
    <row r="13265" spans="1:6" x14ac:dyDescent="0.25">
      <c r="A13265" t="s">
        <v>25</v>
      </c>
      <c r="B13265" t="s">
        <v>29</v>
      </c>
      <c r="C13265" t="s">
        <v>30</v>
      </c>
      <c r="D13265" s="177">
        <v>44040</v>
      </c>
      <c r="E13265">
        <v>75</v>
      </c>
      <c r="F13265" s="38">
        <f t="shared" si="207"/>
        <v>44040</v>
      </c>
    </row>
    <row r="13266" spans="1:6" x14ac:dyDescent="0.25">
      <c r="A13266" t="s">
        <v>25</v>
      </c>
      <c r="B13266" t="s">
        <v>25</v>
      </c>
      <c r="C13266" t="s">
        <v>50</v>
      </c>
      <c r="D13266" s="177">
        <v>44040</v>
      </c>
      <c r="E13266">
        <v>24</v>
      </c>
      <c r="F13266" s="38">
        <f t="shared" si="207"/>
        <v>44040</v>
      </c>
    </row>
    <row r="13267" spans="1:6" x14ac:dyDescent="0.25">
      <c r="A13267" t="s">
        <v>25</v>
      </c>
      <c r="B13267" t="s">
        <v>25</v>
      </c>
      <c r="C13267" t="s">
        <v>47</v>
      </c>
      <c r="D13267" s="177">
        <v>44040</v>
      </c>
      <c r="E13267">
        <v>51</v>
      </c>
      <c r="F13267" s="38">
        <f t="shared" si="207"/>
        <v>44040</v>
      </c>
    </row>
    <row r="13268" spans="1:6" x14ac:dyDescent="0.25">
      <c r="A13268" t="s">
        <v>25</v>
      </c>
      <c r="B13268" t="s">
        <v>25</v>
      </c>
      <c r="C13268" t="s">
        <v>45</v>
      </c>
      <c r="D13268" s="177">
        <v>44040</v>
      </c>
      <c r="E13268">
        <v>92</v>
      </c>
      <c r="F13268" s="38">
        <f t="shared" si="207"/>
        <v>44040</v>
      </c>
    </row>
    <row r="13269" spans="1:6" x14ac:dyDescent="0.25">
      <c r="A13269" t="s">
        <v>25</v>
      </c>
      <c r="B13269" t="s">
        <v>25</v>
      </c>
      <c r="C13269" t="s">
        <v>41</v>
      </c>
      <c r="D13269" s="177">
        <v>44040</v>
      </c>
      <c r="E13269">
        <v>34</v>
      </c>
      <c r="F13269" s="38">
        <f t="shared" si="207"/>
        <v>44040</v>
      </c>
    </row>
    <row r="13270" spans="1:6" x14ac:dyDescent="0.25">
      <c r="A13270" t="s">
        <v>25</v>
      </c>
      <c r="B13270" t="s">
        <v>25</v>
      </c>
      <c r="C13270" t="s">
        <v>37</v>
      </c>
      <c r="D13270" s="177">
        <v>44040</v>
      </c>
      <c r="E13270">
        <v>71</v>
      </c>
      <c r="F13270" s="38">
        <f t="shared" si="207"/>
        <v>44040</v>
      </c>
    </row>
    <row r="13271" spans="1:6" x14ac:dyDescent="0.25">
      <c r="A13271" t="s">
        <v>25</v>
      </c>
      <c r="B13271" t="s">
        <v>25</v>
      </c>
      <c r="C13271" t="s">
        <v>34</v>
      </c>
      <c r="D13271" s="177">
        <v>44040</v>
      </c>
      <c r="E13271">
        <v>67</v>
      </c>
      <c r="F13271" s="38">
        <f t="shared" si="207"/>
        <v>44040</v>
      </c>
    </row>
    <row r="13272" spans="1:6" x14ac:dyDescent="0.25">
      <c r="A13272" t="s">
        <v>25</v>
      </c>
      <c r="B13272" t="s">
        <v>25</v>
      </c>
      <c r="C13272" t="s">
        <v>36</v>
      </c>
      <c r="D13272" s="177">
        <v>44040</v>
      </c>
      <c r="E13272">
        <v>15</v>
      </c>
      <c r="F13272" s="38">
        <f t="shared" si="207"/>
        <v>44040</v>
      </c>
    </row>
    <row r="13273" spans="1:6" x14ac:dyDescent="0.25">
      <c r="A13273" t="s">
        <v>91</v>
      </c>
      <c r="B13273" t="s">
        <v>91</v>
      </c>
      <c r="C13273" t="s">
        <v>99</v>
      </c>
      <c r="D13273" s="177">
        <v>44040</v>
      </c>
      <c r="E13273">
        <v>3</v>
      </c>
      <c r="F13273" s="38">
        <f t="shared" si="207"/>
        <v>44040</v>
      </c>
    </row>
    <row r="13274" spans="1:6" x14ac:dyDescent="0.25">
      <c r="A13274" t="s">
        <v>25</v>
      </c>
      <c r="B13274" t="s">
        <v>54</v>
      </c>
      <c r="C13274" t="s">
        <v>55</v>
      </c>
      <c r="D13274" s="177">
        <v>44040</v>
      </c>
      <c r="E13274">
        <v>141</v>
      </c>
      <c r="F13274" s="38">
        <f t="shared" si="207"/>
        <v>44040</v>
      </c>
    </row>
    <row r="13275" spans="1:6" x14ac:dyDescent="0.25">
      <c r="A13275" t="s">
        <v>25</v>
      </c>
      <c r="B13275" t="s">
        <v>54</v>
      </c>
      <c r="C13275" t="s">
        <v>56</v>
      </c>
      <c r="D13275" s="177">
        <v>44040</v>
      </c>
      <c r="E13275">
        <v>204</v>
      </c>
      <c r="F13275" s="38">
        <f t="shared" si="207"/>
        <v>44040</v>
      </c>
    </row>
    <row r="13276" spans="1:6" x14ac:dyDescent="0.25">
      <c r="A13276" t="s">
        <v>71</v>
      </c>
      <c r="B13276" t="s">
        <v>71</v>
      </c>
      <c r="C13276" t="s">
        <v>72</v>
      </c>
      <c r="D13276" s="177">
        <v>44040</v>
      </c>
      <c r="E13276">
        <v>92</v>
      </c>
      <c r="F13276" s="38">
        <f t="shared" si="207"/>
        <v>44040</v>
      </c>
    </row>
    <row r="13277" spans="1:6" x14ac:dyDescent="0.25">
      <c r="A13277" t="s">
        <v>263</v>
      </c>
      <c r="B13277" t="s">
        <v>199</v>
      </c>
      <c r="C13277" t="s">
        <v>77</v>
      </c>
      <c r="D13277" s="177">
        <v>44040</v>
      </c>
      <c r="E13277">
        <v>39</v>
      </c>
      <c r="F13277" s="38">
        <f t="shared" si="207"/>
        <v>44040</v>
      </c>
    </row>
    <row r="13278" spans="1:6" x14ac:dyDescent="0.25">
      <c r="A13278" t="s">
        <v>25</v>
      </c>
      <c r="B13278" t="s">
        <v>25</v>
      </c>
      <c r="C13278" t="s">
        <v>39</v>
      </c>
      <c r="D13278" s="177">
        <v>44040</v>
      </c>
      <c r="E13278">
        <v>77</v>
      </c>
      <c r="F13278" s="38">
        <f t="shared" si="207"/>
        <v>44040</v>
      </c>
    </row>
    <row r="13279" spans="1:6" x14ac:dyDescent="0.25">
      <c r="A13279" t="s">
        <v>25</v>
      </c>
      <c r="B13279" t="s">
        <v>25</v>
      </c>
      <c r="C13279" t="s">
        <v>42</v>
      </c>
      <c r="D13279" s="177">
        <v>44040</v>
      </c>
      <c r="E13279">
        <v>22</v>
      </c>
      <c r="F13279" s="38">
        <f t="shared" si="207"/>
        <v>44040</v>
      </c>
    </row>
    <row r="13280" spans="1:6" x14ac:dyDescent="0.25">
      <c r="A13280" t="s">
        <v>25</v>
      </c>
      <c r="B13280" t="s">
        <v>25</v>
      </c>
      <c r="C13280" t="s">
        <v>48</v>
      </c>
      <c r="D13280" s="177">
        <v>44040</v>
      </c>
      <c r="E13280">
        <v>16</v>
      </c>
      <c r="F13280" s="38">
        <f t="shared" si="207"/>
        <v>44040</v>
      </c>
    </row>
    <row r="13281" spans="1:6" x14ac:dyDescent="0.25">
      <c r="A13281" t="s">
        <v>18</v>
      </c>
      <c r="B13281" t="s">
        <v>18</v>
      </c>
      <c r="C13281" t="s">
        <v>23</v>
      </c>
      <c r="D13281" s="177">
        <v>44040</v>
      </c>
      <c r="E13281">
        <v>32</v>
      </c>
      <c r="F13281" s="38">
        <f t="shared" si="207"/>
        <v>44040</v>
      </c>
    </row>
    <row r="13282" spans="1:6" x14ac:dyDescent="0.25">
      <c r="A13282" t="s">
        <v>18</v>
      </c>
      <c r="B13282" t="s">
        <v>18</v>
      </c>
      <c r="C13282" t="s">
        <v>24</v>
      </c>
      <c r="D13282" s="177">
        <v>44040</v>
      </c>
      <c r="E13282">
        <v>53</v>
      </c>
      <c r="F13282" s="38">
        <f t="shared" si="207"/>
        <v>44040</v>
      </c>
    </row>
    <row r="13283" spans="1:6" x14ac:dyDescent="0.25">
      <c r="A13283" t="s">
        <v>91</v>
      </c>
      <c r="B13283" t="s">
        <v>91</v>
      </c>
      <c r="C13283" t="s">
        <v>100</v>
      </c>
      <c r="D13283" s="177">
        <v>44040</v>
      </c>
      <c r="E13283">
        <v>63</v>
      </c>
      <c r="F13283" s="38">
        <f t="shared" si="207"/>
        <v>44040</v>
      </c>
    </row>
    <row r="13284" spans="1:6" x14ac:dyDescent="0.25">
      <c r="A13284" t="s">
        <v>91</v>
      </c>
      <c r="B13284" t="s">
        <v>91</v>
      </c>
      <c r="C13284" t="s">
        <v>96</v>
      </c>
      <c r="D13284" s="177">
        <v>44040</v>
      </c>
      <c r="E13284">
        <v>2</v>
      </c>
      <c r="F13284" s="38">
        <f t="shared" si="207"/>
        <v>44040</v>
      </c>
    </row>
    <row r="13285" spans="1:6" x14ac:dyDescent="0.25">
      <c r="A13285" t="s">
        <v>264</v>
      </c>
      <c r="B13285" t="s">
        <v>83</v>
      </c>
      <c r="C13285" t="s">
        <v>84</v>
      </c>
      <c r="D13285" s="177">
        <v>44040</v>
      </c>
      <c r="E13285">
        <v>193</v>
      </c>
      <c r="F13285" s="38">
        <f t="shared" si="207"/>
        <v>44040</v>
      </c>
    </row>
    <row r="13286" spans="1:6" x14ac:dyDescent="0.25">
      <c r="A13286" t="s">
        <v>25</v>
      </c>
      <c r="B13286" t="s">
        <v>25</v>
      </c>
      <c r="C13286" t="s">
        <v>53</v>
      </c>
      <c r="D13286" s="177">
        <v>44040</v>
      </c>
      <c r="E13286">
        <v>59</v>
      </c>
      <c r="F13286" s="38">
        <f t="shared" si="207"/>
        <v>44040</v>
      </c>
    </row>
    <row r="13287" spans="1:6" x14ac:dyDescent="0.25">
      <c r="A13287" t="s">
        <v>57</v>
      </c>
      <c r="B13287" t="s">
        <v>57</v>
      </c>
      <c r="C13287" t="s">
        <v>61</v>
      </c>
      <c r="D13287" s="177">
        <v>44040</v>
      </c>
      <c r="E13287">
        <v>26</v>
      </c>
      <c r="F13287" s="38">
        <f t="shared" si="207"/>
        <v>44040</v>
      </c>
    </row>
    <row r="13288" spans="1:6" x14ac:dyDescent="0.25">
      <c r="A13288" t="s">
        <v>25</v>
      </c>
      <c r="B13288" t="s">
        <v>25</v>
      </c>
      <c r="C13288" t="s">
        <v>32</v>
      </c>
      <c r="D13288" s="177">
        <v>44040</v>
      </c>
      <c r="E13288">
        <v>116</v>
      </c>
      <c r="F13288" s="38">
        <f t="shared" si="207"/>
        <v>44040</v>
      </c>
    </row>
    <row r="13289" spans="1:6" x14ac:dyDescent="0.25">
      <c r="A13289" t="s">
        <v>18</v>
      </c>
      <c r="B13289" t="s">
        <v>19</v>
      </c>
      <c r="C13289" t="s">
        <v>20</v>
      </c>
      <c r="D13289" s="177">
        <v>44040</v>
      </c>
      <c r="E13289">
        <v>45</v>
      </c>
      <c r="F13289" s="38">
        <f t="shared" si="207"/>
        <v>44040</v>
      </c>
    </row>
    <row r="13290" spans="1:6" x14ac:dyDescent="0.25">
      <c r="A13290" t="s">
        <v>25</v>
      </c>
      <c r="B13290" t="s">
        <v>25</v>
      </c>
      <c r="C13290" t="s">
        <v>46</v>
      </c>
      <c r="D13290" s="177">
        <v>44040</v>
      </c>
      <c r="E13290">
        <v>54</v>
      </c>
      <c r="F13290" s="38">
        <f t="shared" si="207"/>
        <v>44040</v>
      </c>
    </row>
    <row r="13291" spans="1:6" x14ac:dyDescent="0.25">
      <c r="A13291" t="s">
        <v>25</v>
      </c>
      <c r="B13291" t="s">
        <v>25</v>
      </c>
      <c r="C13291" t="s">
        <v>31</v>
      </c>
      <c r="D13291" s="177">
        <v>44040</v>
      </c>
      <c r="E13291">
        <v>42</v>
      </c>
      <c r="F13291" s="38">
        <f t="shared" si="207"/>
        <v>44040</v>
      </c>
    </row>
    <row r="13292" spans="1:6" x14ac:dyDescent="0.25">
      <c r="A13292" t="s">
        <v>25</v>
      </c>
      <c r="B13292" t="s">
        <v>26</v>
      </c>
      <c r="C13292" t="s">
        <v>27</v>
      </c>
      <c r="D13292" s="177">
        <v>44040</v>
      </c>
      <c r="E13292">
        <v>9</v>
      </c>
      <c r="F13292" s="38">
        <f t="shared" si="207"/>
        <v>44040</v>
      </c>
    </row>
    <row r="13293" spans="1:6" x14ac:dyDescent="0.25">
      <c r="A13293" t="s">
        <v>370</v>
      </c>
      <c r="B13293" t="s">
        <v>371</v>
      </c>
      <c r="D13293" s="177">
        <v>44040</v>
      </c>
      <c r="E13293">
        <v>16</v>
      </c>
      <c r="F13293" s="38">
        <f t="shared" si="207"/>
        <v>44040</v>
      </c>
    </row>
    <row r="13294" spans="1:6" x14ac:dyDescent="0.25">
      <c r="A13294" t="s">
        <v>25</v>
      </c>
      <c r="B13294" t="s">
        <v>25</v>
      </c>
      <c r="C13294" t="s">
        <v>43</v>
      </c>
      <c r="D13294" s="177">
        <v>44040</v>
      </c>
      <c r="E13294">
        <v>47</v>
      </c>
      <c r="F13294" s="38">
        <f t="shared" si="207"/>
        <v>44040</v>
      </c>
    </row>
    <row r="13295" spans="1:6" x14ac:dyDescent="0.25">
      <c r="A13295" t="s">
        <v>25</v>
      </c>
      <c r="B13295" t="s">
        <v>25</v>
      </c>
      <c r="C13295" t="s">
        <v>49</v>
      </c>
      <c r="D13295" s="177">
        <v>44040</v>
      </c>
      <c r="E13295">
        <v>70</v>
      </c>
      <c r="F13295" s="38">
        <f t="shared" si="207"/>
        <v>44040</v>
      </c>
    </row>
    <row r="13296" spans="1:6" x14ac:dyDescent="0.25">
      <c r="A13296" t="s">
        <v>25</v>
      </c>
      <c r="B13296" t="s">
        <v>25</v>
      </c>
      <c r="C13296" t="s">
        <v>38</v>
      </c>
      <c r="D13296" s="177">
        <v>44040</v>
      </c>
      <c r="E13296">
        <v>27</v>
      </c>
      <c r="F13296" s="38">
        <f t="shared" si="207"/>
        <v>44040</v>
      </c>
    </row>
    <row r="13297" spans="1:6" x14ac:dyDescent="0.25">
      <c r="A13297" t="s">
        <v>91</v>
      </c>
      <c r="B13297" t="s">
        <v>91</v>
      </c>
      <c r="C13297" t="s">
        <v>92</v>
      </c>
      <c r="D13297" s="177">
        <v>44040</v>
      </c>
      <c r="E13297">
        <v>7</v>
      </c>
      <c r="F13297" s="38">
        <f t="shared" si="207"/>
        <v>44040</v>
      </c>
    </row>
    <row r="13298" spans="1:6" x14ac:dyDescent="0.25">
      <c r="A13298" t="s">
        <v>264</v>
      </c>
      <c r="B13298" t="s">
        <v>83</v>
      </c>
      <c r="C13298" t="s">
        <v>90</v>
      </c>
      <c r="D13298" s="177">
        <v>44040</v>
      </c>
      <c r="E13298">
        <v>65</v>
      </c>
      <c r="F13298" s="38">
        <f t="shared" si="207"/>
        <v>44040</v>
      </c>
    </row>
    <row r="13299" spans="1:6" x14ac:dyDescent="0.25">
      <c r="A13299" t="s">
        <v>264</v>
      </c>
      <c r="B13299" t="s">
        <v>81</v>
      </c>
      <c r="C13299" t="s">
        <v>82</v>
      </c>
      <c r="D13299" s="177">
        <v>44040</v>
      </c>
      <c r="E13299">
        <v>37</v>
      </c>
      <c r="F13299" s="38">
        <f t="shared" si="207"/>
        <v>44040</v>
      </c>
    </row>
    <row r="13300" spans="1:6" x14ac:dyDescent="0.25">
      <c r="A13300" t="s">
        <v>91</v>
      </c>
      <c r="B13300" t="s">
        <v>91</v>
      </c>
      <c r="C13300" t="s">
        <v>102</v>
      </c>
      <c r="D13300" s="177">
        <v>44040</v>
      </c>
      <c r="E13300">
        <v>17</v>
      </c>
      <c r="F13300" s="38">
        <f t="shared" si="207"/>
        <v>44040</v>
      </c>
    </row>
    <row r="13301" spans="1:6" x14ac:dyDescent="0.25">
      <c r="A13301" t="s">
        <v>25</v>
      </c>
      <c r="B13301" t="s">
        <v>54</v>
      </c>
      <c r="C13301" t="s">
        <v>187</v>
      </c>
      <c r="D13301" s="177">
        <v>44040</v>
      </c>
      <c r="E13301">
        <v>3</v>
      </c>
      <c r="F13301" s="38">
        <f t="shared" si="207"/>
        <v>44040</v>
      </c>
    </row>
    <row r="13302" spans="1:6" x14ac:dyDescent="0.25">
      <c r="A13302" t="s">
        <v>57</v>
      </c>
      <c r="B13302" t="s">
        <v>57</v>
      </c>
      <c r="C13302" t="s">
        <v>60</v>
      </c>
      <c r="D13302" s="177">
        <v>44039</v>
      </c>
      <c r="E13302">
        <v>38</v>
      </c>
      <c r="F13302" s="38">
        <f t="shared" si="207"/>
        <v>44039</v>
      </c>
    </row>
    <row r="13303" spans="1:6" x14ac:dyDescent="0.25">
      <c r="A13303" t="s">
        <v>263</v>
      </c>
      <c r="B13303" t="s">
        <v>199</v>
      </c>
      <c r="C13303" t="s">
        <v>75</v>
      </c>
      <c r="D13303" s="177">
        <v>44039</v>
      </c>
      <c r="E13303">
        <v>34</v>
      </c>
      <c r="F13303" s="38">
        <f t="shared" si="207"/>
        <v>44039</v>
      </c>
    </row>
    <row r="13304" spans="1:6" x14ac:dyDescent="0.25">
      <c r="A13304" t="s">
        <v>91</v>
      </c>
      <c r="B13304" t="s">
        <v>91</v>
      </c>
      <c r="C13304" t="s">
        <v>100</v>
      </c>
      <c r="D13304" s="177">
        <v>44039</v>
      </c>
      <c r="E13304">
        <v>63</v>
      </c>
      <c r="F13304" s="38">
        <f t="shared" si="207"/>
        <v>44039</v>
      </c>
    </row>
    <row r="13305" spans="1:6" x14ac:dyDescent="0.25">
      <c r="A13305" t="s">
        <v>25</v>
      </c>
      <c r="B13305" t="s">
        <v>25</v>
      </c>
      <c r="C13305" t="s">
        <v>36</v>
      </c>
      <c r="D13305" s="177">
        <v>44039</v>
      </c>
      <c r="E13305">
        <v>59</v>
      </c>
      <c r="F13305" s="38">
        <f t="shared" si="207"/>
        <v>44039</v>
      </c>
    </row>
    <row r="13306" spans="1:6" x14ac:dyDescent="0.25">
      <c r="A13306" t="s">
        <v>25</v>
      </c>
      <c r="B13306" t="s">
        <v>25</v>
      </c>
      <c r="C13306" t="s">
        <v>47</v>
      </c>
      <c r="D13306" s="177">
        <v>44039</v>
      </c>
      <c r="E13306">
        <v>38</v>
      </c>
      <c r="F13306" s="38">
        <f t="shared" si="207"/>
        <v>44039</v>
      </c>
    </row>
    <row r="13307" spans="1:6" x14ac:dyDescent="0.25">
      <c r="A13307" t="s">
        <v>18</v>
      </c>
      <c r="B13307" t="s">
        <v>19</v>
      </c>
      <c r="C13307" t="s">
        <v>20</v>
      </c>
      <c r="D13307" s="177">
        <v>44039</v>
      </c>
      <c r="E13307">
        <v>38</v>
      </c>
      <c r="F13307" s="38">
        <f t="shared" si="207"/>
        <v>44039</v>
      </c>
    </row>
    <row r="13308" spans="1:6" x14ac:dyDescent="0.25">
      <c r="A13308" t="s">
        <v>18</v>
      </c>
      <c r="B13308" t="s">
        <v>18</v>
      </c>
      <c r="C13308" t="s">
        <v>23</v>
      </c>
      <c r="D13308" s="177">
        <v>44039</v>
      </c>
      <c r="E13308">
        <v>16</v>
      </c>
      <c r="F13308" s="38">
        <f t="shared" si="207"/>
        <v>44039</v>
      </c>
    </row>
    <row r="13309" spans="1:6" x14ac:dyDescent="0.25">
      <c r="A13309" t="s">
        <v>18</v>
      </c>
      <c r="B13309" t="s">
        <v>18</v>
      </c>
      <c r="C13309" t="s">
        <v>24</v>
      </c>
      <c r="D13309" s="177">
        <v>44039</v>
      </c>
      <c r="E13309">
        <v>49</v>
      </c>
      <c r="F13309" s="38">
        <f t="shared" si="207"/>
        <v>44039</v>
      </c>
    </row>
    <row r="13310" spans="1:6" x14ac:dyDescent="0.25">
      <c r="A13310" t="s">
        <v>25</v>
      </c>
      <c r="B13310" t="s">
        <v>25</v>
      </c>
      <c r="C13310" t="s">
        <v>40</v>
      </c>
      <c r="D13310" s="177">
        <v>44039</v>
      </c>
      <c r="E13310">
        <v>30</v>
      </c>
      <c r="F13310" s="38">
        <f t="shared" si="207"/>
        <v>44039</v>
      </c>
    </row>
    <row r="13311" spans="1:6" x14ac:dyDescent="0.25">
      <c r="A13311" t="s">
        <v>25</v>
      </c>
      <c r="B13311" t="s">
        <v>25</v>
      </c>
      <c r="C13311" t="s">
        <v>41</v>
      </c>
      <c r="D13311" s="177">
        <v>44039</v>
      </c>
      <c r="E13311">
        <v>36</v>
      </c>
      <c r="F13311" s="38">
        <f t="shared" si="207"/>
        <v>44039</v>
      </c>
    </row>
    <row r="13312" spans="1:6" x14ac:dyDescent="0.25">
      <c r="A13312" t="s">
        <v>71</v>
      </c>
      <c r="B13312" t="s">
        <v>71</v>
      </c>
      <c r="C13312" t="s">
        <v>72</v>
      </c>
      <c r="D13312" s="177">
        <v>44039</v>
      </c>
      <c r="E13312">
        <v>69</v>
      </c>
      <c r="F13312" s="38">
        <f t="shared" si="207"/>
        <v>44039</v>
      </c>
    </row>
    <row r="13313" spans="1:6" x14ac:dyDescent="0.25">
      <c r="A13313" t="s">
        <v>25</v>
      </c>
      <c r="B13313" t="s">
        <v>54</v>
      </c>
      <c r="C13313" t="s">
        <v>55</v>
      </c>
      <c r="D13313" s="177">
        <v>44039</v>
      </c>
      <c r="E13313">
        <v>127</v>
      </c>
      <c r="F13313" s="38">
        <f t="shared" si="207"/>
        <v>44039</v>
      </c>
    </row>
    <row r="13314" spans="1:6" x14ac:dyDescent="0.25">
      <c r="A13314" t="s">
        <v>25</v>
      </c>
      <c r="B13314" t="s">
        <v>54</v>
      </c>
      <c r="C13314" t="s">
        <v>187</v>
      </c>
      <c r="D13314" s="177">
        <v>44039</v>
      </c>
      <c r="E13314">
        <v>4</v>
      </c>
      <c r="F13314" s="38">
        <f t="shared" si="207"/>
        <v>44039</v>
      </c>
    </row>
    <row r="13315" spans="1:6" x14ac:dyDescent="0.25">
      <c r="A13315" t="s">
        <v>264</v>
      </c>
      <c r="B13315" t="s">
        <v>83</v>
      </c>
      <c r="C13315" t="s">
        <v>181</v>
      </c>
      <c r="D13315" s="177">
        <v>44039</v>
      </c>
      <c r="E13315">
        <v>27</v>
      </c>
      <c r="F13315" s="38">
        <f t="shared" ref="F13315:F13378" si="208">D13315</f>
        <v>44039</v>
      </c>
    </row>
    <row r="13316" spans="1:6" x14ac:dyDescent="0.25">
      <c r="A13316" t="s">
        <v>264</v>
      </c>
      <c r="B13316" t="s">
        <v>83</v>
      </c>
      <c r="C13316" t="s">
        <v>80</v>
      </c>
      <c r="D13316" s="177">
        <v>44039</v>
      </c>
      <c r="E13316">
        <v>15</v>
      </c>
      <c r="F13316" s="38">
        <f t="shared" si="208"/>
        <v>44039</v>
      </c>
    </row>
    <row r="13317" spans="1:6" x14ac:dyDescent="0.25">
      <c r="A13317" t="s">
        <v>91</v>
      </c>
      <c r="B13317" t="s">
        <v>91</v>
      </c>
      <c r="C13317" t="s">
        <v>102</v>
      </c>
      <c r="D13317" s="177">
        <v>44039</v>
      </c>
      <c r="E13317">
        <v>17</v>
      </c>
      <c r="F13317" s="38">
        <f t="shared" si="208"/>
        <v>44039</v>
      </c>
    </row>
    <row r="13318" spans="1:6" x14ac:dyDescent="0.25">
      <c r="A13318" t="s">
        <v>25</v>
      </c>
      <c r="B13318" t="s">
        <v>29</v>
      </c>
      <c r="C13318" t="s">
        <v>30</v>
      </c>
      <c r="D13318" s="177">
        <v>44039</v>
      </c>
      <c r="E13318">
        <v>88</v>
      </c>
      <c r="F13318" s="38">
        <f t="shared" si="208"/>
        <v>44039</v>
      </c>
    </row>
    <row r="13319" spans="1:6" x14ac:dyDescent="0.25">
      <c r="A13319" t="s">
        <v>25</v>
      </c>
      <c r="B13319" t="s">
        <v>25</v>
      </c>
      <c r="C13319" t="s">
        <v>32</v>
      </c>
      <c r="D13319" s="177">
        <v>44039</v>
      </c>
      <c r="E13319">
        <v>2</v>
      </c>
      <c r="F13319" s="38">
        <f t="shared" si="208"/>
        <v>44039</v>
      </c>
    </row>
    <row r="13320" spans="1:6" x14ac:dyDescent="0.25">
      <c r="A13320" t="s">
        <v>25</v>
      </c>
      <c r="B13320" t="s">
        <v>25</v>
      </c>
      <c r="C13320" t="s">
        <v>50</v>
      </c>
      <c r="D13320" s="177">
        <v>44039</v>
      </c>
      <c r="E13320">
        <v>32</v>
      </c>
      <c r="F13320" s="38">
        <f t="shared" si="208"/>
        <v>44039</v>
      </c>
    </row>
    <row r="13321" spans="1:6" x14ac:dyDescent="0.25">
      <c r="A13321" t="s">
        <v>25</v>
      </c>
      <c r="B13321" t="s">
        <v>25</v>
      </c>
      <c r="C13321" t="s">
        <v>46</v>
      </c>
      <c r="D13321" s="177">
        <v>44039</v>
      </c>
      <c r="E13321">
        <v>43</v>
      </c>
      <c r="F13321" s="38">
        <f t="shared" si="208"/>
        <v>44039</v>
      </c>
    </row>
    <row r="13322" spans="1:6" x14ac:dyDescent="0.25">
      <c r="A13322" t="s">
        <v>25</v>
      </c>
      <c r="B13322" t="s">
        <v>25</v>
      </c>
      <c r="C13322" t="s">
        <v>45</v>
      </c>
      <c r="D13322" s="177">
        <v>44039</v>
      </c>
      <c r="E13322">
        <v>77</v>
      </c>
      <c r="F13322" s="38">
        <f t="shared" si="208"/>
        <v>44039</v>
      </c>
    </row>
    <row r="13323" spans="1:6" x14ac:dyDescent="0.25">
      <c r="A13323" t="s">
        <v>25</v>
      </c>
      <c r="B13323" t="s">
        <v>25</v>
      </c>
      <c r="C13323" t="s">
        <v>34</v>
      </c>
      <c r="D13323" s="177">
        <v>44039</v>
      </c>
      <c r="E13323">
        <v>64</v>
      </c>
      <c r="F13323" s="38">
        <f t="shared" si="208"/>
        <v>44039</v>
      </c>
    </row>
    <row r="13324" spans="1:6" x14ac:dyDescent="0.25">
      <c r="A13324" t="s">
        <v>25</v>
      </c>
      <c r="B13324" t="s">
        <v>25</v>
      </c>
      <c r="C13324" t="s">
        <v>37</v>
      </c>
      <c r="D13324" s="177">
        <v>44039</v>
      </c>
      <c r="E13324">
        <v>68</v>
      </c>
      <c r="F13324" s="38">
        <f t="shared" si="208"/>
        <v>44039</v>
      </c>
    </row>
    <row r="13325" spans="1:6" x14ac:dyDescent="0.25">
      <c r="A13325" t="s">
        <v>57</v>
      </c>
      <c r="B13325" t="s">
        <v>57</v>
      </c>
      <c r="C13325" t="s">
        <v>62</v>
      </c>
      <c r="D13325" s="177">
        <v>44039</v>
      </c>
      <c r="E13325">
        <v>17</v>
      </c>
      <c r="F13325" s="38">
        <f t="shared" si="208"/>
        <v>44039</v>
      </c>
    </row>
    <row r="13326" spans="1:6" x14ac:dyDescent="0.25">
      <c r="A13326" t="s">
        <v>25</v>
      </c>
      <c r="B13326" t="s">
        <v>25</v>
      </c>
      <c r="C13326" t="s">
        <v>53</v>
      </c>
      <c r="D13326" s="177">
        <v>44039</v>
      </c>
      <c r="E13326">
        <v>43</v>
      </c>
      <c r="F13326" s="38">
        <f t="shared" si="208"/>
        <v>44039</v>
      </c>
    </row>
    <row r="13327" spans="1:6" x14ac:dyDescent="0.25">
      <c r="A13327" t="s">
        <v>57</v>
      </c>
      <c r="B13327" t="s">
        <v>57</v>
      </c>
      <c r="C13327" t="s">
        <v>183</v>
      </c>
      <c r="D13327" s="177">
        <v>44039</v>
      </c>
      <c r="E13327">
        <v>29</v>
      </c>
      <c r="F13327" s="38">
        <f t="shared" si="208"/>
        <v>44039</v>
      </c>
    </row>
    <row r="13328" spans="1:6" x14ac:dyDescent="0.25">
      <c r="A13328" t="s">
        <v>91</v>
      </c>
      <c r="B13328" t="s">
        <v>91</v>
      </c>
      <c r="C13328" t="s">
        <v>98</v>
      </c>
      <c r="D13328" s="177">
        <v>44039</v>
      </c>
      <c r="E13328">
        <v>33</v>
      </c>
      <c r="F13328" s="38">
        <f t="shared" si="208"/>
        <v>44039</v>
      </c>
    </row>
    <row r="13329" spans="1:6" x14ac:dyDescent="0.25">
      <c r="A13329" t="s">
        <v>91</v>
      </c>
      <c r="B13329" t="s">
        <v>91</v>
      </c>
      <c r="C13329" t="s">
        <v>96</v>
      </c>
      <c r="D13329" s="177">
        <v>44039</v>
      </c>
      <c r="E13329">
        <v>28</v>
      </c>
      <c r="F13329" s="38">
        <f t="shared" si="208"/>
        <v>44039</v>
      </c>
    </row>
    <row r="13330" spans="1:6" x14ac:dyDescent="0.25">
      <c r="A13330" t="s">
        <v>264</v>
      </c>
      <c r="B13330" t="s">
        <v>81</v>
      </c>
      <c r="C13330" t="s">
        <v>82</v>
      </c>
      <c r="D13330" s="177">
        <v>44039</v>
      </c>
      <c r="E13330">
        <v>44</v>
      </c>
      <c r="F13330" s="38">
        <f t="shared" si="208"/>
        <v>44039</v>
      </c>
    </row>
    <row r="13331" spans="1:6" x14ac:dyDescent="0.25">
      <c r="A13331" t="s">
        <v>25</v>
      </c>
      <c r="B13331" t="s">
        <v>25</v>
      </c>
      <c r="C13331" t="s">
        <v>42</v>
      </c>
      <c r="D13331" s="177">
        <v>44039</v>
      </c>
      <c r="E13331">
        <v>20</v>
      </c>
      <c r="F13331" s="38">
        <f t="shared" si="208"/>
        <v>44039</v>
      </c>
    </row>
    <row r="13332" spans="1:6" x14ac:dyDescent="0.25">
      <c r="A13332" t="s">
        <v>25</v>
      </c>
      <c r="B13332" t="s">
        <v>25</v>
      </c>
      <c r="C13332" t="s">
        <v>39</v>
      </c>
      <c r="D13332" s="177">
        <v>44039</v>
      </c>
      <c r="E13332">
        <v>38</v>
      </c>
      <c r="F13332" s="38">
        <f t="shared" si="208"/>
        <v>44039</v>
      </c>
    </row>
    <row r="13333" spans="1:6" x14ac:dyDescent="0.25">
      <c r="A13333" t="s">
        <v>25</v>
      </c>
      <c r="B13333" t="s">
        <v>25</v>
      </c>
      <c r="C13333" t="s">
        <v>186</v>
      </c>
      <c r="D13333" s="177">
        <v>44039</v>
      </c>
      <c r="E13333">
        <v>2</v>
      </c>
      <c r="F13333" s="38">
        <f t="shared" si="208"/>
        <v>44039</v>
      </c>
    </row>
    <row r="13334" spans="1:6" x14ac:dyDescent="0.25">
      <c r="A13334" t="s">
        <v>25</v>
      </c>
      <c r="B13334" t="s">
        <v>25</v>
      </c>
      <c r="C13334" t="s">
        <v>48</v>
      </c>
      <c r="D13334" s="177">
        <v>44039</v>
      </c>
      <c r="E13334">
        <v>27</v>
      </c>
      <c r="F13334" s="38">
        <f t="shared" si="208"/>
        <v>44039</v>
      </c>
    </row>
    <row r="13335" spans="1:6" x14ac:dyDescent="0.25">
      <c r="A13335" t="s">
        <v>25</v>
      </c>
      <c r="B13335" t="s">
        <v>25</v>
      </c>
      <c r="C13335" t="s">
        <v>49</v>
      </c>
      <c r="D13335" s="177">
        <v>44039</v>
      </c>
      <c r="E13335">
        <v>102</v>
      </c>
      <c r="F13335" s="38">
        <f t="shared" si="208"/>
        <v>44039</v>
      </c>
    </row>
    <row r="13336" spans="1:6" x14ac:dyDescent="0.25">
      <c r="A13336" t="s">
        <v>25</v>
      </c>
      <c r="B13336" t="s">
        <v>25</v>
      </c>
      <c r="C13336" t="s">
        <v>31</v>
      </c>
      <c r="D13336" s="177">
        <v>44039</v>
      </c>
      <c r="E13336">
        <v>91</v>
      </c>
      <c r="F13336" s="38">
        <f t="shared" si="208"/>
        <v>44039</v>
      </c>
    </row>
    <row r="13337" spans="1:6" x14ac:dyDescent="0.25">
      <c r="A13337" t="s">
        <v>25</v>
      </c>
      <c r="B13337" t="s">
        <v>26</v>
      </c>
      <c r="C13337" t="s">
        <v>28</v>
      </c>
      <c r="D13337" s="177">
        <v>44039</v>
      </c>
      <c r="E13337">
        <v>11</v>
      </c>
      <c r="F13337" s="38">
        <f t="shared" si="208"/>
        <v>44039</v>
      </c>
    </row>
    <row r="13338" spans="1:6" x14ac:dyDescent="0.25">
      <c r="A13338" t="s">
        <v>25</v>
      </c>
      <c r="B13338" t="s">
        <v>26</v>
      </c>
      <c r="C13338" t="s">
        <v>27</v>
      </c>
      <c r="D13338" s="177">
        <v>44039</v>
      </c>
      <c r="E13338">
        <v>22</v>
      </c>
      <c r="F13338" s="38">
        <f t="shared" si="208"/>
        <v>44039</v>
      </c>
    </row>
    <row r="13339" spans="1:6" x14ac:dyDescent="0.25">
      <c r="A13339" t="s">
        <v>91</v>
      </c>
      <c r="B13339" t="s">
        <v>91</v>
      </c>
      <c r="C13339" t="s">
        <v>93</v>
      </c>
      <c r="D13339" s="177">
        <v>44039</v>
      </c>
      <c r="E13339">
        <v>1</v>
      </c>
      <c r="F13339" s="38">
        <f t="shared" si="208"/>
        <v>44039</v>
      </c>
    </row>
    <row r="13340" spans="1:6" x14ac:dyDescent="0.25">
      <c r="A13340" t="s">
        <v>264</v>
      </c>
      <c r="B13340" t="s">
        <v>83</v>
      </c>
      <c r="C13340" t="s">
        <v>84</v>
      </c>
      <c r="D13340" s="177">
        <v>44039</v>
      </c>
      <c r="E13340">
        <v>172</v>
      </c>
      <c r="F13340" s="38">
        <f t="shared" si="208"/>
        <v>44039</v>
      </c>
    </row>
    <row r="13341" spans="1:6" x14ac:dyDescent="0.25">
      <c r="A13341" t="s">
        <v>91</v>
      </c>
      <c r="B13341" t="s">
        <v>91</v>
      </c>
      <c r="C13341" t="s">
        <v>97</v>
      </c>
      <c r="D13341" s="177">
        <v>44039</v>
      </c>
      <c r="E13341">
        <v>34</v>
      </c>
      <c r="F13341" s="38">
        <f t="shared" si="208"/>
        <v>44039</v>
      </c>
    </row>
    <row r="13342" spans="1:6" x14ac:dyDescent="0.25">
      <c r="A13342" t="s">
        <v>263</v>
      </c>
      <c r="B13342" t="s">
        <v>199</v>
      </c>
      <c r="C13342" t="s">
        <v>77</v>
      </c>
      <c r="D13342" s="177">
        <v>44039</v>
      </c>
      <c r="E13342">
        <v>43</v>
      </c>
      <c r="F13342" s="38">
        <f t="shared" si="208"/>
        <v>44039</v>
      </c>
    </row>
    <row r="13343" spans="1:6" x14ac:dyDescent="0.25">
      <c r="A13343" t="s">
        <v>57</v>
      </c>
      <c r="B13343" t="s">
        <v>57</v>
      </c>
      <c r="C13343" t="s">
        <v>63</v>
      </c>
      <c r="D13343" s="177">
        <v>44039</v>
      </c>
      <c r="E13343">
        <v>4</v>
      </c>
      <c r="F13343" s="38">
        <f t="shared" si="208"/>
        <v>44039</v>
      </c>
    </row>
    <row r="13344" spans="1:6" x14ac:dyDescent="0.25">
      <c r="A13344" t="s">
        <v>25</v>
      </c>
      <c r="B13344" t="s">
        <v>54</v>
      </c>
      <c r="C13344" t="s">
        <v>56</v>
      </c>
      <c r="D13344" s="177">
        <v>44039</v>
      </c>
      <c r="E13344">
        <v>62</v>
      </c>
      <c r="F13344" s="38">
        <f t="shared" si="208"/>
        <v>44039</v>
      </c>
    </row>
    <row r="13345" spans="1:6" x14ac:dyDescent="0.25">
      <c r="A13345" t="s">
        <v>25</v>
      </c>
      <c r="B13345" t="s">
        <v>54</v>
      </c>
      <c r="C13345" t="s">
        <v>56</v>
      </c>
      <c r="D13345" s="177">
        <v>44038</v>
      </c>
      <c r="E13345">
        <v>1</v>
      </c>
      <c r="F13345" s="38">
        <f t="shared" si="208"/>
        <v>44038</v>
      </c>
    </row>
    <row r="13346" spans="1:6" x14ac:dyDescent="0.25">
      <c r="A13346" t="s">
        <v>25</v>
      </c>
      <c r="B13346" t="s">
        <v>54</v>
      </c>
      <c r="C13346" t="s">
        <v>55</v>
      </c>
      <c r="D13346" s="177">
        <v>44036</v>
      </c>
      <c r="E13346">
        <v>93</v>
      </c>
      <c r="F13346" s="38">
        <f t="shared" si="208"/>
        <v>44036</v>
      </c>
    </row>
    <row r="13347" spans="1:6" x14ac:dyDescent="0.25">
      <c r="A13347" t="s">
        <v>25</v>
      </c>
      <c r="B13347" t="s">
        <v>54</v>
      </c>
      <c r="C13347" t="s">
        <v>187</v>
      </c>
      <c r="D13347" s="177">
        <v>44036</v>
      </c>
      <c r="E13347">
        <v>8</v>
      </c>
      <c r="F13347" s="38">
        <f t="shared" si="208"/>
        <v>44036</v>
      </c>
    </row>
    <row r="13348" spans="1:6" x14ac:dyDescent="0.25">
      <c r="A13348" t="s">
        <v>71</v>
      </c>
      <c r="B13348" t="s">
        <v>71</v>
      </c>
      <c r="C13348" t="s">
        <v>72</v>
      </c>
      <c r="D13348" s="177">
        <v>44036</v>
      </c>
      <c r="E13348">
        <v>32</v>
      </c>
      <c r="F13348" s="38">
        <f t="shared" si="208"/>
        <v>44036</v>
      </c>
    </row>
    <row r="13349" spans="1:6" x14ac:dyDescent="0.25">
      <c r="A13349" t="s">
        <v>91</v>
      </c>
      <c r="B13349" t="s">
        <v>91</v>
      </c>
      <c r="C13349" t="s">
        <v>102</v>
      </c>
      <c r="D13349" s="177">
        <v>44036</v>
      </c>
      <c r="E13349">
        <v>24</v>
      </c>
      <c r="F13349" s="38">
        <f t="shared" si="208"/>
        <v>44036</v>
      </c>
    </row>
    <row r="13350" spans="1:6" x14ac:dyDescent="0.25">
      <c r="A13350" t="s">
        <v>264</v>
      </c>
      <c r="B13350" t="s">
        <v>83</v>
      </c>
      <c r="C13350" t="s">
        <v>90</v>
      </c>
      <c r="D13350" s="177">
        <v>44036</v>
      </c>
      <c r="E13350">
        <v>31</v>
      </c>
      <c r="F13350" s="38">
        <f t="shared" si="208"/>
        <v>44036</v>
      </c>
    </row>
    <row r="13351" spans="1:6" x14ac:dyDescent="0.25">
      <c r="A13351" t="s">
        <v>91</v>
      </c>
      <c r="B13351" t="s">
        <v>91</v>
      </c>
      <c r="C13351" t="s">
        <v>94</v>
      </c>
      <c r="D13351" s="177">
        <v>44036</v>
      </c>
      <c r="E13351">
        <v>10</v>
      </c>
      <c r="F13351" s="38">
        <f t="shared" si="208"/>
        <v>44036</v>
      </c>
    </row>
    <row r="13352" spans="1:6" x14ac:dyDescent="0.25">
      <c r="A13352" t="s">
        <v>264</v>
      </c>
      <c r="B13352" t="s">
        <v>81</v>
      </c>
      <c r="C13352" t="s">
        <v>82</v>
      </c>
      <c r="D13352" s="177">
        <v>44036</v>
      </c>
      <c r="E13352">
        <v>30</v>
      </c>
      <c r="F13352" s="38">
        <f t="shared" si="208"/>
        <v>44036</v>
      </c>
    </row>
    <row r="13353" spans="1:6" x14ac:dyDescent="0.25">
      <c r="A13353" t="s">
        <v>18</v>
      </c>
      <c r="B13353" t="s">
        <v>18</v>
      </c>
      <c r="C13353" t="s">
        <v>23</v>
      </c>
      <c r="D13353" s="177">
        <v>44036</v>
      </c>
      <c r="E13353">
        <v>22</v>
      </c>
      <c r="F13353" s="38">
        <f t="shared" si="208"/>
        <v>44036</v>
      </c>
    </row>
    <row r="13354" spans="1:6" x14ac:dyDescent="0.25">
      <c r="A13354" t="s">
        <v>18</v>
      </c>
      <c r="B13354" t="s">
        <v>19</v>
      </c>
      <c r="C13354" t="s">
        <v>20</v>
      </c>
      <c r="D13354" s="177">
        <v>44036</v>
      </c>
      <c r="E13354">
        <v>35</v>
      </c>
      <c r="F13354" s="38">
        <f t="shared" si="208"/>
        <v>44036</v>
      </c>
    </row>
    <row r="13355" spans="1:6" x14ac:dyDescent="0.25">
      <c r="A13355" t="s">
        <v>25</v>
      </c>
      <c r="B13355" t="s">
        <v>25</v>
      </c>
      <c r="C13355" t="s">
        <v>47</v>
      </c>
      <c r="D13355" s="177">
        <v>44036</v>
      </c>
      <c r="E13355">
        <v>55</v>
      </c>
      <c r="F13355" s="38">
        <f t="shared" si="208"/>
        <v>44036</v>
      </c>
    </row>
    <row r="13356" spans="1:6" x14ac:dyDescent="0.25">
      <c r="A13356" t="s">
        <v>264</v>
      </c>
      <c r="B13356" t="s">
        <v>83</v>
      </c>
      <c r="C13356" t="s">
        <v>84</v>
      </c>
      <c r="D13356" s="177">
        <v>44036</v>
      </c>
      <c r="E13356">
        <v>88</v>
      </c>
      <c r="F13356" s="38">
        <f t="shared" si="208"/>
        <v>44036</v>
      </c>
    </row>
    <row r="13357" spans="1:6" x14ac:dyDescent="0.25">
      <c r="A13357" t="s">
        <v>264</v>
      </c>
      <c r="B13357" t="s">
        <v>83</v>
      </c>
      <c r="C13357" t="s">
        <v>80</v>
      </c>
      <c r="D13357" s="177">
        <v>44036</v>
      </c>
      <c r="E13357">
        <v>19</v>
      </c>
      <c r="F13357" s="38">
        <f t="shared" si="208"/>
        <v>44036</v>
      </c>
    </row>
    <row r="13358" spans="1:6" x14ac:dyDescent="0.25">
      <c r="A13358" t="s">
        <v>263</v>
      </c>
      <c r="B13358" t="s">
        <v>199</v>
      </c>
      <c r="C13358" t="s">
        <v>75</v>
      </c>
      <c r="D13358" s="177">
        <v>44036</v>
      </c>
      <c r="E13358">
        <v>22</v>
      </c>
      <c r="F13358" s="38">
        <f t="shared" si="208"/>
        <v>44036</v>
      </c>
    </row>
    <row r="13359" spans="1:6" x14ac:dyDescent="0.25">
      <c r="A13359" t="s">
        <v>25</v>
      </c>
      <c r="B13359" t="s">
        <v>54</v>
      </c>
      <c r="C13359" t="s">
        <v>56</v>
      </c>
      <c r="D13359" s="177">
        <v>44036</v>
      </c>
      <c r="E13359">
        <v>88</v>
      </c>
      <c r="F13359" s="38">
        <f t="shared" si="208"/>
        <v>44036</v>
      </c>
    </row>
    <row r="13360" spans="1:6" x14ac:dyDescent="0.25">
      <c r="A13360" t="s">
        <v>57</v>
      </c>
      <c r="B13360" t="s">
        <v>57</v>
      </c>
      <c r="C13360" t="s">
        <v>63</v>
      </c>
      <c r="D13360" s="177">
        <v>44036</v>
      </c>
      <c r="E13360">
        <v>27</v>
      </c>
      <c r="F13360" s="38">
        <f t="shared" si="208"/>
        <v>44036</v>
      </c>
    </row>
    <row r="13361" spans="1:6" x14ac:dyDescent="0.25">
      <c r="A13361" t="s">
        <v>263</v>
      </c>
      <c r="B13361" t="s">
        <v>199</v>
      </c>
      <c r="C13361" t="s">
        <v>77</v>
      </c>
      <c r="D13361" s="177">
        <v>44036</v>
      </c>
      <c r="E13361">
        <v>28</v>
      </c>
      <c r="F13361" s="38">
        <f t="shared" si="208"/>
        <v>44036</v>
      </c>
    </row>
    <row r="13362" spans="1:6" x14ac:dyDescent="0.25">
      <c r="A13362" t="s">
        <v>25</v>
      </c>
      <c r="B13362" t="s">
        <v>26</v>
      </c>
      <c r="C13362" t="s">
        <v>27</v>
      </c>
      <c r="D13362" s="177">
        <v>44036</v>
      </c>
      <c r="E13362">
        <v>18</v>
      </c>
      <c r="F13362" s="38">
        <f t="shared" si="208"/>
        <v>44036</v>
      </c>
    </row>
    <row r="13363" spans="1:6" x14ac:dyDescent="0.25">
      <c r="A13363" t="s">
        <v>25</v>
      </c>
      <c r="B13363" t="s">
        <v>26</v>
      </c>
      <c r="C13363" t="s">
        <v>28</v>
      </c>
      <c r="D13363" s="177">
        <v>44036</v>
      </c>
      <c r="E13363">
        <v>36</v>
      </c>
      <c r="F13363" s="38">
        <f t="shared" si="208"/>
        <v>44036</v>
      </c>
    </row>
    <row r="13364" spans="1:6" x14ac:dyDescent="0.25">
      <c r="A13364" t="s">
        <v>18</v>
      </c>
      <c r="B13364" t="s">
        <v>18</v>
      </c>
      <c r="C13364" t="s">
        <v>24</v>
      </c>
      <c r="D13364" s="177">
        <v>44036</v>
      </c>
      <c r="E13364">
        <v>21</v>
      </c>
      <c r="F13364" s="38">
        <f t="shared" si="208"/>
        <v>44036</v>
      </c>
    </row>
    <row r="13365" spans="1:6" x14ac:dyDescent="0.25">
      <c r="A13365" t="s">
        <v>25</v>
      </c>
      <c r="B13365" t="s">
        <v>25</v>
      </c>
      <c r="C13365" t="s">
        <v>31</v>
      </c>
      <c r="D13365" s="177">
        <v>44036</v>
      </c>
      <c r="E13365">
        <v>2</v>
      </c>
      <c r="F13365" s="38">
        <f t="shared" si="208"/>
        <v>44036</v>
      </c>
    </row>
    <row r="13366" spans="1:6" x14ac:dyDescent="0.25">
      <c r="A13366" t="s">
        <v>25</v>
      </c>
      <c r="B13366" t="s">
        <v>25</v>
      </c>
      <c r="C13366" t="s">
        <v>49</v>
      </c>
      <c r="D13366" s="177">
        <v>44036</v>
      </c>
      <c r="E13366">
        <v>96</v>
      </c>
      <c r="F13366" s="38">
        <f t="shared" si="208"/>
        <v>44036</v>
      </c>
    </row>
    <row r="13367" spans="1:6" x14ac:dyDescent="0.25">
      <c r="A13367" t="s">
        <v>25</v>
      </c>
      <c r="B13367" t="s">
        <v>25</v>
      </c>
      <c r="C13367" t="s">
        <v>48</v>
      </c>
      <c r="D13367" s="177">
        <v>44036</v>
      </c>
      <c r="E13367">
        <v>1</v>
      </c>
      <c r="F13367" s="38">
        <f t="shared" si="208"/>
        <v>44036</v>
      </c>
    </row>
    <row r="13368" spans="1:6" x14ac:dyDescent="0.25">
      <c r="A13368" t="s">
        <v>25</v>
      </c>
      <c r="B13368" t="s">
        <v>25</v>
      </c>
      <c r="C13368" t="s">
        <v>39</v>
      </c>
      <c r="D13368" s="177">
        <v>44036</v>
      </c>
      <c r="E13368">
        <v>56</v>
      </c>
      <c r="F13368" s="38">
        <f t="shared" si="208"/>
        <v>44036</v>
      </c>
    </row>
    <row r="13369" spans="1:6" x14ac:dyDescent="0.25">
      <c r="A13369" t="s">
        <v>25</v>
      </c>
      <c r="B13369" t="s">
        <v>25</v>
      </c>
      <c r="C13369" t="s">
        <v>42</v>
      </c>
      <c r="D13369" s="177">
        <v>44036</v>
      </c>
      <c r="E13369">
        <v>11</v>
      </c>
      <c r="F13369" s="38">
        <f t="shared" si="208"/>
        <v>44036</v>
      </c>
    </row>
    <row r="13370" spans="1:6" x14ac:dyDescent="0.25">
      <c r="A13370" t="s">
        <v>91</v>
      </c>
      <c r="B13370" t="s">
        <v>91</v>
      </c>
      <c r="C13370" t="s">
        <v>96</v>
      </c>
      <c r="D13370" s="177">
        <v>44036</v>
      </c>
      <c r="E13370">
        <v>9</v>
      </c>
      <c r="F13370" s="38">
        <f t="shared" si="208"/>
        <v>44036</v>
      </c>
    </row>
    <row r="13371" spans="1:6" x14ac:dyDescent="0.25">
      <c r="A13371" t="s">
        <v>91</v>
      </c>
      <c r="B13371" t="s">
        <v>91</v>
      </c>
      <c r="C13371" t="s">
        <v>98</v>
      </c>
      <c r="D13371" s="177">
        <v>44036</v>
      </c>
      <c r="E13371">
        <v>28</v>
      </c>
      <c r="F13371" s="38">
        <f t="shared" si="208"/>
        <v>44036</v>
      </c>
    </row>
    <row r="13372" spans="1:6" x14ac:dyDescent="0.25">
      <c r="A13372" t="s">
        <v>25</v>
      </c>
      <c r="B13372" t="s">
        <v>25</v>
      </c>
      <c r="C13372" t="s">
        <v>53</v>
      </c>
      <c r="D13372" s="177">
        <v>44036</v>
      </c>
      <c r="E13372">
        <v>23</v>
      </c>
      <c r="F13372" s="38">
        <f t="shared" si="208"/>
        <v>44036</v>
      </c>
    </row>
    <row r="13373" spans="1:6" x14ac:dyDescent="0.25">
      <c r="A13373" t="s">
        <v>57</v>
      </c>
      <c r="B13373" t="s">
        <v>57</v>
      </c>
      <c r="C13373" t="s">
        <v>62</v>
      </c>
      <c r="D13373" s="177">
        <v>44036</v>
      </c>
      <c r="E13373">
        <v>43</v>
      </c>
      <c r="F13373" s="38">
        <f t="shared" si="208"/>
        <v>44036</v>
      </c>
    </row>
    <row r="13374" spans="1:6" x14ac:dyDescent="0.25">
      <c r="A13374" t="s">
        <v>25</v>
      </c>
      <c r="B13374" t="s">
        <v>25</v>
      </c>
      <c r="C13374" t="s">
        <v>37</v>
      </c>
      <c r="D13374" s="177">
        <v>44036</v>
      </c>
      <c r="E13374">
        <v>52</v>
      </c>
      <c r="F13374" s="38">
        <f t="shared" si="208"/>
        <v>44036</v>
      </c>
    </row>
    <row r="13375" spans="1:6" x14ac:dyDescent="0.25">
      <c r="A13375" t="s">
        <v>25</v>
      </c>
      <c r="B13375" t="s">
        <v>25</v>
      </c>
      <c r="C13375" t="s">
        <v>34</v>
      </c>
      <c r="D13375" s="177">
        <v>44036</v>
      </c>
      <c r="E13375">
        <v>24</v>
      </c>
      <c r="F13375" s="38">
        <f t="shared" si="208"/>
        <v>44036</v>
      </c>
    </row>
    <row r="13376" spans="1:6" x14ac:dyDescent="0.25">
      <c r="A13376" t="s">
        <v>25</v>
      </c>
      <c r="B13376" t="s">
        <v>25</v>
      </c>
      <c r="C13376" t="s">
        <v>41</v>
      </c>
      <c r="D13376" s="177">
        <v>44036</v>
      </c>
      <c r="E13376">
        <v>33</v>
      </c>
      <c r="F13376" s="38">
        <f t="shared" si="208"/>
        <v>44036</v>
      </c>
    </row>
    <row r="13377" spans="1:6" x14ac:dyDescent="0.25">
      <c r="A13377" t="s">
        <v>25</v>
      </c>
      <c r="B13377" t="s">
        <v>25</v>
      </c>
      <c r="C13377" t="s">
        <v>45</v>
      </c>
      <c r="D13377" s="177">
        <v>44036</v>
      </c>
      <c r="E13377">
        <v>101</v>
      </c>
      <c r="F13377" s="38">
        <f t="shared" si="208"/>
        <v>44036</v>
      </c>
    </row>
    <row r="13378" spans="1:6" x14ac:dyDescent="0.25">
      <c r="A13378" t="s">
        <v>25</v>
      </c>
      <c r="B13378" t="s">
        <v>25</v>
      </c>
      <c r="C13378" t="s">
        <v>46</v>
      </c>
      <c r="D13378" s="177">
        <v>44036</v>
      </c>
      <c r="E13378">
        <v>30</v>
      </c>
      <c r="F13378" s="38">
        <f t="shared" si="208"/>
        <v>44036</v>
      </c>
    </row>
    <row r="13379" spans="1:6" x14ac:dyDescent="0.25">
      <c r="A13379" t="s">
        <v>25</v>
      </c>
      <c r="B13379" t="s">
        <v>25</v>
      </c>
      <c r="C13379" t="s">
        <v>32</v>
      </c>
      <c r="D13379" s="177">
        <v>44036</v>
      </c>
      <c r="E13379">
        <v>70</v>
      </c>
      <c r="F13379" s="38">
        <f t="shared" ref="F13379:F13442" si="209">D13379</f>
        <v>44036</v>
      </c>
    </row>
    <row r="13380" spans="1:6" x14ac:dyDescent="0.25">
      <c r="A13380" t="s">
        <v>25</v>
      </c>
      <c r="B13380" t="s">
        <v>29</v>
      </c>
      <c r="C13380" t="s">
        <v>30</v>
      </c>
      <c r="D13380" s="177">
        <v>44036</v>
      </c>
      <c r="E13380">
        <v>38</v>
      </c>
      <c r="F13380" s="38">
        <f t="shared" si="209"/>
        <v>44036</v>
      </c>
    </row>
    <row r="13381" spans="1:6" x14ac:dyDescent="0.25">
      <c r="A13381" t="s">
        <v>25</v>
      </c>
      <c r="B13381" t="s">
        <v>25</v>
      </c>
      <c r="C13381" t="s">
        <v>31</v>
      </c>
      <c r="D13381" s="177">
        <v>44035</v>
      </c>
      <c r="E13381">
        <v>98</v>
      </c>
      <c r="F13381" s="38">
        <f t="shared" si="209"/>
        <v>44035</v>
      </c>
    </row>
    <row r="13382" spans="1:6" x14ac:dyDescent="0.25">
      <c r="A13382" t="s">
        <v>25</v>
      </c>
      <c r="B13382" t="s">
        <v>26</v>
      </c>
      <c r="C13382" t="s">
        <v>28</v>
      </c>
      <c r="D13382" s="177">
        <v>44035</v>
      </c>
      <c r="E13382">
        <v>38</v>
      </c>
      <c r="F13382" s="38">
        <f t="shared" si="209"/>
        <v>44035</v>
      </c>
    </row>
    <row r="13383" spans="1:6" x14ac:dyDescent="0.25">
      <c r="A13383" t="s">
        <v>25</v>
      </c>
      <c r="B13383" t="s">
        <v>26</v>
      </c>
      <c r="C13383" t="s">
        <v>27</v>
      </c>
      <c r="D13383" s="177">
        <v>44035</v>
      </c>
      <c r="E13383">
        <v>41</v>
      </c>
      <c r="F13383" s="38">
        <f t="shared" si="209"/>
        <v>44035</v>
      </c>
    </row>
    <row r="13384" spans="1:6" x14ac:dyDescent="0.25">
      <c r="A13384" t="s">
        <v>18</v>
      </c>
      <c r="B13384" t="s">
        <v>19</v>
      </c>
      <c r="C13384" t="s">
        <v>185</v>
      </c>
      <c r="D13384" s="177">
        <v>44035</v>
      </c>
      <c r="E13384">
        <v>2</v>
      </c>
      <c r="F13384" s="38">
        <f t="shared" si="209"/>
        <v>44035</v>
      </c>
    </row>
    <row r="13385" spans="1:6" x14ac:dyDescent="0.25">
      <c r="A13385" t="s">
        <v>370</v>
      </c>
      <c r="B13385" t="s">
        <v>371</v>
      </c>
      <c r="D13385" s="177">
        <v>44035</v>
      </c>
      <c r="E13385">
        <v>8</v>
      </c>
      <c r="F13385" s="38">
        <f t="shared" si="209"/>
        <v>44035</v>
      </c>
    </row>
    <row r="13386" spans="1:6" x14ac:dyDescent="0.25">
      <c r="A13386" t="s">
        <v>25</v>
      </c>
      <c r="B13386" t="s">
        <v>25</v>
      </c>
      <c r="C13386" t="s">
        <v>43</v>
      </c>
      <c r="D13386" s="177">
        <v>44035</v>
      </c>
      <c r="E13386">
        <v>43</v>
      </c>
      <c r="F13386" s="38">
        <f t="shared" si="209"/>
        <v>44035</v>
      </c>
    </row>
    <row r="13387" spans="1:6" x14ac:dyDescent="0.25">
      <c r="A13387" t="s">
        <v>25</v>
      </c>
      <c r="B13387" t="s">
        <v>25</v>
      </c>
      <c r="C13387" t="s">
        <v>49</v>
      </c>
      <c r="D13387" s="177">
        <v>44035</v>
      </c>
      <c r="E13387">
        <v>91</v>
      </c>
      <c r="F13387" s="38">
        <f t="shared" si="209"/>
        <v>44035</v>
      </c>
    </row>
    <row r="13388" spans="1:6" x14ac:dyDescent="0.25">
      <c r="A13388" t="s">
        <v>25</v>
      </c>
      <c r="B13388" t="s">
        <v>25</v>
      </c>
      <c r="C13388" t="s">
        <v>38</v>
      </c>
      <c r="D13388" s="177">
        <v>44035</v>
      </c>
      <c r="E13388">
        <v>37</v>
      </c>
      <c r="F13388" s="38">
        <f t="shared" si="209"/>
        <v>44035</v>
      </c>
    </row>
    <row r="13389" spans="1:6" x14ac:dyDescent="0.25">
      <c r="A13389" t="s">
        <v>25</v>
      </c>
      <c r="B13389" t="s">
        <v>25</v>
      </c>
      <c r="C13389" t="s">
        <v>51</v>
      </c>
      <c r="D13389" s="177">
        <v>44035</v>
      </c>
      <c r="E13389">
        <v>10</v>
      </c>
      <c r="F13389" s="38">
        <f t="shared" si="209"/>
        <v>44035</v>
      </c>
    </row>
    <row r="13390" spans="1:6" x14ac:dyDescent="0.25">
      <c r="A13390" t="s">
        <v>25</v>
      </c>
      <c r="B13390" t="s">
        <v>54</v>
      </c>
      <c r="C13390" t="s">
        <v>187</v>
      </c>
      <c r="D13390" s="177">
        <v>44035</v>
      </c>
      <c r="E13390">
        <v>9</v>
      </c>
      <c r="F13390" s="38">
        <f t="shared" si="209"/>
        <v>44035</v>
      </c>
    </row>
    <row r="13391" spans="1:6" x14ac:dyDescent="0.25">
      <c r="A13391" t="s">
        <v>91</v>
      </c>
      <c r="B13391" t="s">
        <v>91</v>
      </c>
      <c r="C13391" t="s">
        <v>93</v>
      </c>
      <c r="D13391" s="177">
        <v>44035</v>
      </c>
      <c r="E13391">
        <v>21</v>
      </c>
      <c r="F13391" s="38">
        <f t="shared" si="209"/>
        <v>44035</v>
      </c>
    </row>
    <row r="13392" spans="1:6" x14ac:dyDescent="0.25">
      <c r="A13392" t="s">
        <v>264</v>
      </c>
      <c r="B13392" t="s">
        <v>83</v>
      </c>
      <c r="C13392" t="s">
        <v>80</v>
      </c>
      <c r="D13392" s="177">
        <v>44035</v>
      </c>
      <c r="E13392">
        <v>29</v>
      </c>
      <c r="F13392" s="38">
        <f t="shared" si="209"/>
        <v>44035</v>
      </c>
    </row>
    <row r="13393" spans="1:6" x14ac:dyDescent="0.25">
      <c r="A13393" t="s">
        <v>264</v>
      </c>
      <c r="B13393" t="s">
        <v>83</v>
      </c>
      <c r="C13393" t="s">
        <v>90</v>
      </c>
      <c r="D13393" s="177">
        <v>44035</v>
      </c>
      <c r="E13393">
        <v>65</v>
      </c>
      <c r="F13393" s="38">
        <f t="shared" si="209"/>
        <v>44035</v>
      </c>
    </row>
    <row r="13394" spans="1:6" x14ac:dyDescent="0.25">
      <c r="A13394" t="s">
        <v>264</v>
      </c>
      <c r="B13394" t="s">
        <v>81</v>
      </c>
      <c r="C13394" t="s">
        <v>82</v>
      </c>
      <c r="D13394" s="177">
        <v>44035</v>
      </c>
      <c r="E13394">
        <v>37</v>
      </c>
      <c r="F13394" s="38">
        <f t="shared" si="209"/>
        <v>44035</v>
      </c>
    </row>
    <row r="13395" spans="1:6" x14ac:dyDescent="0.25">
      <c r="A13395" t="s">
        <v>264</v>
      </c>
      <c r="B13395" t="s">
        <v>83</v>
      </c>
      <c r="C13395" t="s">
        <v>84</v>
      </c>
      <c r="D13395" s="177">
        <v>44035</v>
      </c>
      <c r="E13395">
        <v>173</v>
      </c>
      <c r="F13395" s="38">
        <f t="shared" si="209"/>
        <v>44035</v>
      </c>
    </row>
    <row r="13396" spans="1:6" x14ac:dyDescent="0.25">
      <c r="A13396" t="s">
        <v>25</v>
      </c>
      <c r="B13396" t="s">
        <v>25</v>
      </c>
      <c r="C13396" t="s">
        <v>46</v>
      </c>
      <c r="D13396" s="177">
        <v>44035</v>
      </c>
      <c r="E13396">
        <v>36</v>
      </c>
      <c r="F13396" s="38">
        <f t="shared" si="209"/>
        <v>44035</v>
      </c>
    </row>
    <row r="13397" spans="1:6" x14ac:dyDescent="0.25">
      <c r="A13397" t="s">
        <v>25</v>
      </c>
      <c r="B13397" t="s">
        <v>25</v>
      </c>
      <c r="C13397" t="s">
        <v>32</v>
      </c>
      <c r="D13397" s="177">
        <v>44035</v>
      </c>
      <c r="E13397">
        <v>87</v>
      </c>
      <c r="F13397" s="38">
        <f t="shared" si="209"/>
        <v>44035</v>
      </c>
    </row>
    <row r="13398" spans="1:6" x14ac:dyDescent="0.25">
      <c r="A13398" t="s">
        <v>18</v>
      </c>
      <c r="B13398" t="s">
        <v>18</v>
      </c>
      <c r="C13398" t="s">
        <v>23</v>
      </c>
      <c r="D13398" s="177">
        <v>44035</v>
      </c>
      <c r="E13398">
        <v>13</v>
      </c>
      <c r="F13398" s="38">
        <f t="shared" si="209"/>
        <v>44035</v>
      </c>
    </row>
    <row r="13399" spans="1:6" x14ac:dyDescent="0.25">
      <c r="A13399" t="s">
        <v>18</v>
      </c>
      <c r="B13399" t="s">
        <v>19</v>
      </c>
      <c r="C13399" t="s">
        <v>20</v>
      </c>
      <c r="D13399" s="177">
        <v>44035</v>
      </c>
      <c r="E13399">
        <v>38</v>
      </c>
      <c r="F13399" s="38">
        <f t="shared" si="209"/>
        <v>44035</v>
      </c>
    </row>
    <row r="13400" spans="1:6" x14ac:dyDescent="0.25">
      <c r="A13400" t="s">
        <v>25</v>
      </c>
      <c r="B13400" t="s">
        <v>25</v>
      </c>
      <c r="C13400" t="s">
        <v>53</v>
      </c>
      <c r="D13400" s="177">
        <v>44035</v>
      </c>
      <c r="E13400">
        <v>41</v>
      </c>
      <c r="F13400" s="38">
        <f t="shared" si="209"/>
        <v>44035</v>
      </c>
    </row>
    <row r="13401" spans="1:6" x14ac:dyDescent="0.25">
      <c r="A13401" t="s">
        <v>57</v>
      </c>
      <c r="B13401" t="s">
        <v>57</v>
      </c>
      <c r="C13401" t="s">
        <v>60</v>
      </c>
      <c r="D13401" s="177">
        <v>44035</v>
      </c>
      <c r="E13401">
        <v>18</v>
      </c>
      <c r="F13401" s="38">
        <f t="shared" si="209"/>
        <v>44035</v>
      </c>
    </row>
    <row r="13402" spans="1:6" x14ac:dyDescent="0.25">
      <c r="A13402" t="s">
        <v>91</v>
      </c>
      <c r="B13402" t="s">
        <v>91</v>
      </c>
      <c r="C13402" t="s">
        <v>100</v>
      </c>
      <c r="D13402" s="177">
        <v>44035</v>
      </c>
      <c r="E13402">
        <v>58</v>
      </c>
      <c r="F13402" s="38">
        <f t="shared" si="209"/>
        <v>44035</v>
      </c>
    </row>
    <row r="13403" spans="1:6" x14ac:dyDescent="0.25">
      <c r="A13403" t="s">
        <v>91</v>
      </c>
      <c r="B13403" t="s">
        <v>91</v>
      </c>
      <c r="C13403" t="s">
        <v>96</v>
      </c>
      <c r="D13403" s="177">
        <v>44035</v>
      </c>
      <c r="E13403">
        <v>43</v>
      </c>
      <c r="F13403" s="38">
        <f t="shared" si="209"/>
        <v>44035</v>
      </c>
    </row>
    <row r="13404" spans="1:6" x14ac:dyDescent="0.25">
      <c r="A13404" t="s">
        <v>263</v>
      </c>
      <c r="B13404" t="s">
        <v>199</v>
      </c>
      <c r="C13404" t="s">
        <v>77</v>
      </c>
      <c r="D13404" s="177">
        <v>44035</v>
      </c>
      <c r="E13404">
        <v>68</v>
      </c>
      <c r="F13404" s="38">
        <f t="shared" si="209"/>
        <v>44035</v>
      </c>
    </row>
    <row r="13405" spans="1:6" x14ac:dyDescent="0.25">
      <c r="A13405" t="s">
        <v>71</v>
      </c>
      <c r="B13405" t="s">
        <v>71</v>
      </c>
      <c r="C13405" t="s">
        <v>72</v>
      </c>
      <c r="D13405" s="177">
        <v>44035</v>
      </c>
      <c r="E13405">
        <v>69</v>
      </c>
      <c r="F13405" s="38">
        <f t="shared" si="209"/>
        <v>44035</v>
      </c>
    </row>
    <row r="13406" spans="1:6" x14ac:dyDescent="0.25">
      <c r="A13406" t="s">
        <v>57</v>
      </c>
      <c r="B13406" t="s">
        <v>57</v>
      </c>
      <c r="C13406" t="s">
        <v>130</v>
      </c>
      <c r="D13406" s="177">
        <v>44035</v>
      </c>
      <c r="E13406">
        <v>30</v>
      </c>
      <c r="F13406" s="38">
        <f t="shared" si="209"/>
        <v>44035</v>
      </c>
    </row>
    <row r="13407" spans="1:6" x14ac:dyDescent="0.25">
      <c r="A13407" t="s">
        <v>25</v>
      </c>
      <c r="B13407" t="s">
        <v>54</v>
      </c>
      <c r="C13407" t="s">
        <v>55</v>
      </c>
      <c r="D13407" s="177">
        <v>44035</v>
      </c>
      <c r="E13407">
        <v>155</v>
      </c>
      <c r="F13407" s="38">
        <f t="shared" si="209"/>
        <v>44035</v>
      </c>
    </row>
    <row r="13408" spans="1:6" x14ac:dyDescent="0.25">
      <c r="A13408" t="s">
        <v>25</v>
      </c>
      <c r="B13408" t="s">
        <v>54</v>
      </c>
      <c r="C13408" t="s">
        <v>56</v>
      </c>
      <c r="D13408" s="177">
        <v>44035</v>
      </c>
      <c r="E13408">
        <v>118</v>
      </c>
      <c r="F13408" s="38">
        <f t="shared" si="209"/>
        <v>44035</v>
      </c>
    </row>
    <row r="13409" spans="1:6" x14ac:dyDescent="0.25">
      <c r="A13409" t="s">
        <v>264</v>
      </c>
      <c r="B13409" t="s">
        <v>83</v>
      </c>
      <c r="C13409" t="s">
        <v>86</v>
      </c>
      <c r="D13409" s="177">
        <v>44035</v>
      </c>
      <c r="E13409">
        <v>23</v>
      </c>
      <c r="F13409" s="38">
        <f t="shared" si="209"/>
        <v>44035</v>
      </c>
    </row>
    <row r="13410" spans="1:6" x14ac:dyDescent="0.25">
      <c r="A13410" t="s">
        <v>264</v>
      </c>
      <c r="B13410" t="s">
        <v>83</v>
      </c>
      <c r="C13410" t="s">
        <v>181</v>
      </c>
      <c r="D13410" s="177">
        <v>44035</v>
      </c>
      <c r="E13410">
        <v>22</v>
      </c>
      <c r="F13410" s="38">
        <f t="shared" si="209"/>
        <v>44035</v>
      </c>
    </row>
    <row r="13411" spans="1:6" x14ac:dyDescent="0.25">
      <c r="A13411" t="s">
        <v>91</v>
      </c>
      <c r="B13411" t="s">
        <v>91</v>
      </c>
      <c r="C13411" t="s">
        <v>99</v>
      </c>
      <c r="D13411" s="177">
        <v>44035</v>
      </c>
      <c r="E13411">
        <v>1</v>
      </c>
      <c r="F13411" s="38">
        <f t="shared" si="209"/>
        <v>44035</v>
      </c>
    </row>
    <row r="13412" spans="1:6" x14ac:dyDescent="0.25">
      <c r="A13412" t="s">
        <v>25</v>
      </c>
      <c r="B13412" t="s">
        <v>25</v>
      </c>
      <c r="C13412" t="s">
        <v>186</v>
      </c>
      <c r="D13412" s="177">
        <v>44035</v>
      </c>
      <c r="E13412">
        <v>4</v>
      </c>
      <c r="F13412" s="38">
        <f t="shared" si="209"/>
        <v>44035</v>
      </c>
    </row>
    <row r="13413" spans="1:6" x14ac:dyDescent="0.25">
      <c r="A13413" t="s">
        <v>25</v>
      </c>
      <c r="B13413" t="s">
        <v>25</v>
      </c>
      <c r="C13413" t="s">
        <v>35</v>
      </c>
      <c r="D13413" s="177">
        <v>44035</v>
      </c>
      <c r="E13413">
        <v>33</v>
      </c>
      <c r="F13413" s="38">
        <f t="shared" si="209"/>
        <v>44035</v>
      </c>
    </row>
    <row r="13414" spans="1:6" x14ac:dyDescent="0.25">
      <c r="A13414" t="s">
        <v>25</v>
      </c>
      <c r="B13414" t="s">
        <v>25</v>
      </c>
      <c r="C13414" t="s">
        <v>41</v>
      </c>
      <c r="D13414" s="177">
        <v>44035</v>
      </c>
      <c r="E13414">
        <v>40</v>
      </c>
      <c r="F13414" s="38">
        <f t="shared" si="209"/>
        <v>44035</v>
      </c>
    </row>
    <row r="13415" spans="1:6" x14ac:dyDescent="0.25">
      <c r="A13415" t="s">
        <v>25</v>
      </c>
      <c r="B13415" t="s">
        <v>25</v>
      </c>
      <c r="C13415" t="s">
        <v>39</v>
      </c>
      <c r="D13415" s="177">
        <v>44035</v>
      </c>
      <c r="E13415">
        <v>65</v>
      </c>
      <c r="F13415" s="38">
        <f t="shared" si="209"/>
        <v>44035</v>
      </c>
    </row>
    <row r="13416" spans="1:6" x14ac:dyDescent="0.25">
      <c r="A13416" t="s">
        <v>25</v>
      </c>
      <c r="B13416" t="s">
        <v>25</v>
      </c>
      <c r="C13416" t="s">
        <v>42</v>
      </c>
      <c r="D13416" s="177">
        <v>44035</v>
      </c>
      <c r="E13416">
        <v>30</v>
      </c>
      <c r="F13416" s="38">
        <f t="shared" si="209"/>
        <v>44035</v>
      </c>
    </row>
    <row r="13417" spans="1:6" x14ac:dyDescent="0.25">
      <c r="A13417" t="s">
        <v>25</v>
      </c>
      <c r="B13417" t="s">
        <v>29</v>
      </c>
      <c r="C13417" t="s">
        <v>30</v>
      </c>
      <c r="D13417" s="177">
        <v>44035</v>
      </c>
      <c r="E13417">
        <v>95</v>
      </c>
      <c r="F13417" s="38">
        <f t="shared" si="209"/>
        <v>44035</v>
      </c>
    </row>
    <row r="13418" spans="1:6" x14ac:dyDescent="0.25">
      <c r="A13418" t="s">
        <v>18</v>
      </c>
      <c r="B13418" t="s">
        <v>18</v>
      </c>
      <c r="C13418" t="s">
        <v>24</v>
      </c>
      <c r="D13418" s="177">
        <v>44035</v>
      </c>
      <c r="E13418">
        <v>47</v>
      </c>
      <c r="F13418" s="38">
        <f t="shared" si="209"/>
        <v>44035</v>
      </c>
    </row>
    <row r="13419" spans="1:6" x14ac:dyDescent="0.25">
      <c r="A13419" t="s">
        <v>25</v>
      </c>
      <c r="B13419" t="s">
        <v>25</v>
      </c>
      <c r="C13419" t="s">
        <v>34</v>
      </c>
      <c r="D13419" s="177">
        <v>44035</v>
      </c>
      <c r="E13419">
        <v>60</v>
      </c>
      <c r="F13419" s="38">
        <f t="shared" si="209"/>
        <v>44035</v>
      </c>
    </row>
    <row r="13420" spans="1:6" x14ac:dyDescent="0.25">
      <c r="A13420" t="s">
        <v>25</v>
      </c>
      <c r="B13420" t="s">
        <v>25</v>
      </c>
      <c r="C13420" t="s">
        <v>36</v>
      </c>
      <c r="D13420" s="177">
        <v>44035</v>
      </c>
      <c r="E13420">
        <v>26</v>
      </c>
      <c r="F13420" s="38">
        <f t="shared" si="209"/>
        <v>44035</v>
      </c>
    </row>
    <row r="13421" spans="1:6" x14ac:dyDescent="0.25">
      <c r="A13421" t="s">
        <v>25</v>
      </c>
      <c r="B13421" t="s">
        <v>25</v>
      </c>
      <c r="C13421" t="s">
        <v>37</v>
      </c>
      <c r="D13421" s="177">
        <v>44035</v>
      </c>
      <c r="E13421">
        <v>81</v>
      </c>
      <c r="F13421" s="38">
        <f t="shared" si="209"/>
        <v>44035</v>
      </c>
    </row>
    <row r="13422" spans="1:6" x14ac:dyDescent="0.25">
      <c r="A13422" t="s">
        <v>25</v>
      </c>
      <c r="B13422" t="s">
        <v>25</v>
      </c>
      <c r="C13422" t="s">
        <v>45</v>
      </c>
      <c r="D13422" s="177">
        <v>44035</v>
      </c>
      <c r="E13422">
        <v>93</v>
      </c>
      <c r="F13422" s="38">
        <f t="shared" si="209"/>
        <v>44035</v>
      </c>
    </row>
    <row r="13423" spans="1:6" x14ac:dyDescent="0.25">
      <c r="A13423" t="s">
        <v>25</v>
      </c>
      <c r="B13423" t="s">
        <v>25</v>
      </c>
      <c r="C13423" t="s">
        <v>47</v>
      </c>
      <c r="D13423" s="177">
        <v>44035</v>
      </c>
      <c r="E13423">
        <v>80</v>
      </c>
      <c r="F13423" s="38">
        <f t="shared" si="209"/>
        <v>44035</v>
      </c>
    </row>
    <row r="13424" spans="1:6" x14ac:dyDescent="0.25">
      <c r="A13424" t="s">
        <v>25</v>
      </c>
      <c r="B13424" t="s">
        <v>25</v>
      </c>
      <c r="C13424" t="s">
        <v>50</v>
      </c>
      <c r="D13424" s="177">
        <v>44035</v>
      </c>
      <c r="E13424">
        <v>18</v>
      </c>
      <c r="F13424" s="38">
        <f t="shared" si="209"/>
        <v>44035</v>
      </c>
    </row>
    <row r="13425" spans="1:6" x14ac:dyDescent="0.25">
      <c r="A13425" t="s">
        <v>264</v>
      </c>
      <c r="B13425" t="s">
        <v>83</v>
      </c>
      <c r="C13425" t="s">
        <v>85</v>
      </c>
      <c r="D13425" s="177">
        <v>44035</v>
      </c>
      <c r="E13425">
        <v>29</v>
      </c>
      <c r="F13425" s="38">
        <f t="shared" si="209"/>
        <v>44035</v>
      </c>
    </row>
    <row r="13426" spans="1:6" x14ac:dyDescent="0.25">
      <c r="A13426" t="s">
        <v>91</v>
      </c>
      <c r="B13426" t="s">
        <v>91</v>
      </c>
      <c r="C13426" t="s">
        <v>98</v>
      </c>
      <c r="D13426" s="177">
        <v>44035</v>
      </c>
      <c r="E13426">
        <v>21</v>
      </c>
      <c r="F13426" s="38">
        <f t="shared" si="209"/>
        <v>44035</v>
      </c>
    </row>
    <row r="13427" spans="1:6" x14ac:dyDescent="0.25">
      <c r="A13427" t="s">
        <v>57</v>
      </c>
      <c r="B13427" t="s">
        <v>57</v>
      </c>
      <c r="C13427" t="s">
        <v>62</v>
      </c>
      <c r="D13427" s="177">
        <v>44035</v>
      </c>
      <c r="E13427">
        <v>40</v>
      </c>
      <c r="F13427" s="38">
        <f t="shared" si="209"/>
        <v>44035</v>
      </c>
    </row>
    <row r="13428" spans="1:6" x14ac:dyDescent="0.25">
      <c r="A13428" t="s">
        <v>263</v>
      </c>
      <c r="B13428" t="s">
        <v>199</v>
      </c>
      <c r="C13428" t="s">
        <v>75</v>
      </c>
      <c r="D13428" s="177">
        <v>44035</v>
      </c>
      <c r="E13428">
        <v>46</v>
      </c>
      <c r="F13428" s="38">
        <f t="shared" si="209"/>
        <v>44035</v>
      </c>
    </row>
    <row r="13429" spans="1:6" x14ac:dyDescent="0.25">
      <c r="A13429" t="s">
        <v>263</v>
      </c>
      <c r="B13429" t="s">
        <v>199</v>
      </c>
      <c r="C13429" t="s">
        <v>77</v>
      </c>
      <c r="D13429" s="177">
        <v>44034</v>
      </c>
      <c r="E13429">
        <v>64</v>
      </c>
      <c r="F13429" s="38">
        <f t="shared" si="209"/>
        <v>44034</v>
      </c>
    </row>
    <row r="13430" spans="1:6" x14ac:dyDescent="0.25">
      <c r="A13430" t="s">
        <v>25</v>
      </c>
      <c r="B13430" t="s">
        <v>54</v>
      </c>
      <c r="C13430" t="s">
        <v>56</v>
      </c>
      <c r="D13430" s="177">
        <v>44034</v>
      </c>
      <c r="E13430">
        <v>96</v>
      </c>
      <c r="F13430" s="38">
        <f t="shared" si="209"/>
        <v>44034</v>
      </c>
    </row>
    <row r="13431" spans="1:6" x14ac:dyDescent="0.25">
      <c r="A13431" t="s">
        <v>264</v>
      </c>
      <c r="B13431" t="s">
        <v>83</v>
      </c>
      <c r="C13431" t="s">
        <v>84</v>
      </c>
      <c r="D13431" s="177">
        <v>44034</v>
      </c>
      <c r="E13431">
        <v>137</v>
      </c>
      <c r="F13431" s="38">
        <f t="shared" si="209"/>
        <v>44034</v>
      </c>
    </row>
    <row r="13432" spans="1:6" x14ac:dyDescent="0.25">
      <c r="A13432" t="s">
        <v>91</v>
      </c>
      <c r="B13432" t="s">
        <v>91</v>
      </c>
      <c r="C13432" t="s">
        <v>96</v>
      </c>
      <c r="D13432" s="177">
        <v>44034</v>
      </c>
      <c r="E13432">
        <v>32</v>
      </c>
      <c r="F13432" s="38">
        <f t="shared" si="209"/>
        <v>44034</v>
      </c>
    </row>
    <row r="13433" spans="1:6" x14ac:dyDescent="0.25">
      <c r="A13433" t="s">
        <v>25</v>
      </c>
      <c r="B13433" t="s">
        <v>25</v>
      </c>
      <c r="C13433" t="s">
        <v>49</v>
      </c>
      <c r="D13433" s="177">
        <v>44034</v>
      </c>
      <c r="E13433">
        <v>76</v>
      </c>
      <c r="F13433" s="38">
        <f t="shared" si="209"/>
        <v>44034</v>
      </c>
    </row>
    <row r="13434" spans="1:6" x14ac:dyDescent="0.25">
      <c r="A13434" t="s">
        <v>25</v>
      </c>
      <c r="B13434" t="s">
        <v>25</v>
      </c>
      <c r="C13434" t="s">
        <v>43</v>
      </c>
      <c r="D13434" s="177">
        <v>44034</v>
      </c>
      <c r="E13434">
        <v>24</v>
      </c>
      <c r="F13434" s="38">
        <f t="shared" si="209"/>
        <v>44034</v>
      </c>
    </row>
    <row r="13435" spans="1:6" x14ac:dyDescent="0.25">
      <c r="A13435" t="s">
        <v>25</v>
      </c>
      <c r="B13435" t="s">
        <v>25</v>
      </c>
      <c r="C13435" t="s">
        <v>186</v>
      </c>
      <c r="D13435" s="177">
        <v>44034</v>
      </c>
      <c r="E13435">
        <v>1</v>
      </c>
      <c r="F13435" s="38">
        <f t="shared" si="209"/>
        <v>44034</v>
      </c>
    </row>
    <row r="13436" spans="1:6" x14ac:dyDescent="0.25">
      <c r="A13436" t="s">
        <v>25</v>
      </c>
      <c r="B13436" t="s">
        <v>25</v>
      </c>
      <c r="C13436" t="s">
        <v>42</v>
      </c>
      <c r="D13436" s="177">
        <v>44034</v>
      </c>
      <c r="E13436">
        <v>12</v>
      </c>
      <c r="F13436" s="38">
        <f t="shared" si="209"/>
        <v>44034</v>
      </c>
    </row>
    <row r="13437" spans="1:6" x14ac:dyDescent="0.25">
      <c r="A13437" t="s">
        <v>25</v>
      </c>
      <c r="B13437" t="s">
        <v>26</v>
      </c>
      <c r="C13437" t="s">
        <v>27</v>
      </c>
      <c r="D13437" s="177">
        <v>44034</v>
      </c>
      <c r="E13437">
        <v>37</v>
      </c>
      <c r="F13437" s="38">
        <f t="shared" si="209"/>
        <v>44034</v>
      </c>
    </row>
    <row r="13438" spans="1:6" x14ac:dyDescent="0.25">
      <c r="A13438" t="s">
        <v>25</v>
      </c>
      <c r="B13438" t="s">
        <v>26</v>
      </c>
      <c r="C13438" t="s">
        <v>28</v>
      </c>
      <c r="D13438" s="177">
        <v>44034</v>
      </c>
      <c r="E13438">
        <v>41</v>
      </c>
      <c r="F13438" s="38">
        <f t="shared" si="209"/>
        <v>44034</v>
      </c>
    </row>
    <row r="13439" spans="1:6" x14ac:dyDescent="0.25">
      <c r="A13439" t="s">
        <v>25</v>
      </c>
      <c r="B13439" t="s">
        <v>25</v>
      </c>
      <c r="C13439" t="s">
        <v>31</v>
      </c>
      <c r="D13439" s="177">
        <v>44034</v>
      </c>
      <c r="E13439">
        <v>85</v>
      </c>
      <c r="F13439" s="38">
        <f t="shared" si="209"/>
        <v>44034</v>
      </c>
    </row>
    <row r="13440" spans="1:6" x14ac:dyDescent="0.25">
      <c r="A13440" t="s">
        <v>25</v>
      </c>
      <c r="B13440" t="s">
        <v>25</v>
      </c>
      <c r="C13440" t="s">
        <v>37</v>
      </c>
      <c r="D13440" s="177">
        <v>44034</v>
      </c>
      <c r="E13440">
        <v>80</v>
      </c>
      <c r="F13440" s="38">
        <f t="shared" si="209"/>
        <v>44034</v>
      </c>
    </row>
    <row r="13441" spans="1:6" x14ac:dyDescent="0.25">
      <c r="A13441" t="s">
        <v>25</v>
      </c>
      <c r="B13441" t="s">
        <v>25</v>
      </c>
      <c r="C13441" t="s">
        <v>45</v>
      </c>
      <c r="D13441" s="177">
        <v>44034</v>
      </c>
      <c r="E13441">
        <v>99</v>
      </c>
      <c r="F13441" s="38">
        <f t="shared" si="209"/>
        <v>44034</v>
      </c>
    </row>
    <row r="13442" spans="1:6" x14ac:dyDescent="0.25">
      <c r="A13442" t="s">
        <v>25</v>
      </c>
      <c r="B13442" t="s">
        <v>25</v>
      </c>
      <c r="C13442" t="s">
        <v>46</v>
      </c>
      <c r="D13442" s="177">
        <v>44034</v>
      </c>
      <c r="E13442">
        <v>18</v>
      </c>
      <c r="F13442" s="38">
        <f t="shared" si="209"/>
        <v>44034</v>
      </c>
    </row>
    <row r="13443" spans="1:6" x14ac:dyDescent="0.25">
      <c r="A13443" t="s">
        <v>25</v>
      </c>
      <c r="B13443" t="s">
        <v>29</v>
      </c>
      <c r="C13443" t="s">
        <v>30</v>
      </c>
      <c r="D13443" s="177">
        <v>44034</v>
      </c>
      <c r="E13443">
        <v>98</v>
      </c>
      <c r="F13443" s="38">
        <f t="shared" ref="F13443:F13506" si="210">D13443</f>
        <v>44034</v>
      </c>
    </row>
    <row r="13444" spans="1:6" x14ac:dyDescent="0.25">
      <c r="A13444" t="s">
        <v>25</v>
      </c>
      <c r="B13444" t="s">
        <v>25</v>
      </c>
      <c r="C13444" t="s">
        <v>32</v>
      </c>
      <c r="D13444" s="177">
        <v>44034</v>
      </c>
      <c r="E13444">
        <v>84</v>
      </c>
      <c r="F13444" s="38">
        <f t="shared" si="210"/>
        <v>44034</v>
      </c>
    </row>
    <row r="13445" spans="1:6" x14ac:dyDescent="0.25">
      <c r="A13445" t="s">
        <v>264</v>
      </c>
      <c r="B13445" t="s">
        <v>81</v>
      </c>
      <c r="C13445" t="s">
        <v>82</v>
      </c>
      <c r="D13445" s="177">
        <v>44034</v>
      </c>
      <c r="E13445">
        <v>41</v>
      </c>
      <c r="F13445" s="38">
        <f t="shared" si="210"/>
        <v>44034</v>
      </c>
    </row>
    <row r="13446" spans="1:6" x14ac:dyDescent="0.25">
      <c r="A13446" t="s">
        <v>91</v>
      </c>
      <c r="B13446" t="s">
        <v>91</v>
      </c>
      <c r="C13446" t="s">
        <v>95</v>
      </c>
      <c r="D13446" s="177">
        <v>44034</v>
      </c>
      <c r="E13446">
        <v>7</v>
      </c>
      <c r="F13446" s="38">
        <f t="shared" si="210"/>
        <v>44034</v>
      </c>
    </row>
    <row r="13447" spans="1:6" x14ac:dyDescent="0.25">
      <c r="A13447" t="s">
        <v>25</v>
      </c>
      <c r="B13447" t="s">
        <v>25</v>
      </c>
      <c r="C13447" t="s">
        <v>53</v>
      </c>
      <c r="D13447" s="177">
        <v>44034</v>
      </c>
      <c r="E13447">
        <v>57</v>
      </c>
      <c r="F13447" s="38">
        <f t="shared" si="210"/>
        <v>44034</v>
      </c>
    </row>
    <row r="13448" spans="1:6" x14ac:dyDescent="0.25">
      <c r="A13448" t="s">
        <v>25</v>
      </c>
      <c r="B13448" t="s">
        <v>54</v>
      </c>
      <c r="C13448" t="s">
        <v>187</v>
      </c>
      <c r="D13448" s="177">
        <v>44034</v>
      </c>
      <c r="E13448">
        <v>7</v>
      </c>
      <c r="F13448" s="38">
        <f t="shared" si="210"/>
        <v>44034</v>
      </c>
    </row>
    <row r="13449" spans="1:6" x14ac:dyDescent="0.25">
      <c r="A13449" t="s">
        <v>57</v>
      </c>
      <c r="B13449" t="s">
        <v>57</v>
      </c>
      <c r="C13449" t="s">
        <v>62</v>
      </c>
      <c r="D13449" s="177">
        <v>44034</v>
      </c>
      <c r="E13449">
        <v>13</v>
      </c>
      <c r="F13449" s="38">
        <f t="shared" si="210"/>
        <v>44034</v>
      </c>
    </row>
    <row r="13450" spans="1:6" x14ac:dyDescent="0.25">
      <c r="A13450" t="s">
        <v>264</v>
      </c>
      <c r="B13450" t="s">
        <v>83</v>
      </c>
      <c r="C13450" t="s">
        <v>80</v>
      </c>
      <c r="D13450" s="177">
        <v>44034</v>
      </c>
      <c r="E13450">
        <v>51</v>
      </c>
      <c r="F13450" s="38">
        <f t="shared" si="210"/>
        <v>44034</v>
      </c>
    </row>
    <row r="13451" spans="1:6" x14ac:dyDescent="0.25">
      <c r="A13451" t="s">
        <v>264</v>
      </c>
      <c r="B13451" t="s">
        <v>83</v>
      </c>
      <c r="C13451" t="s">
        <v>90</v>
      </c>
      <c r="D13451" s="177">
        <v>44034</v>
      </c>
      <c r="E13451">
        <v>42</v>
      </c>
      <c r="F13451" s="38">
        <f t="shared" si="210"/>
        <v>44034</v>
      </c>
    </row>
    <row r="13452" spans="1:6" x14ac:dyDescent="0.25">
      <c r="A13452" t="s">
        <v>264</v>
      </c>
      <c r="B13452" t="s">
        <v>83</v>
      </c>
      <c r="C13452" t="s">
        <v>181</v>
      </c>
      <c r="D13452" s="177">
        <v>44034</v>
      </c>
      <c r="E13452">
        <v>44</v>
      </c>
      <c r="F13452" s="38">
        <f t="shared" si="210"/>
        <v>44034</v>
      </c>
    </row>
    <row r="13453" spans="1:6" x14ac:dyDescent="0.25">
      <c r="A13453" t="s">
        <v>91</v>
      </c>
      <c r="B13453" t="s">
        <v>91</v>
      </c>
      <c r="C13453" t="s">
        <v>102</v>
      </c>
      <c r="D13453" s="177">
        <v>44034</v>
      </c>
      <c r="E13453">
        <v>18</v>
      </c>
      <c r="F13453" s="38">
        <f t="shared" si="210"/>
        <v>44034</v>
      </c>
    </row>
    <row r="13454" spans="1:6" x14ac:dyDescent="0.25">
      <c r="A13454" t="s">
        <v>57</v>
      </c>
      <c r="B13454" t="s">
        <v>57</v>
      </c>
      <c r="C13454" t="s">
        <v>130</v>
      </c>
      <c r="D13454" s="177">
        <v>44034</v>
      </c>
      <c r="E13454">
        <v>29</v>
      </c>
      <c r="F13454" s="38">
        <f t="shared" si="210"/>
        <v>44034</v>
      </c>
    </row>
    <row r="13455" spans="1:6" x14ac:dyDescent="0.25">
      <c r="A13455" t="s">
        <v>71</v>
      </c>
      <c r="B13455" t="s">
        <v>71</v>
      </c>
      <c r="C13455" t="s">
        <v>72</v>
      </c>
      <c r="D13455" s="177">
        <v>44034</v>
      </c>
      <c r="E13455">
        <v>81</v>
      </c>
      <c r="F13455" s="38">
        <f t="shared" si="210"/>
        <v>44034</v>
      </c>
    </row>
    <row r="13456" spans="1:6" x14ac:dyDescent="0.25">
      <c r="A13456" t="s">
        <v>25</v>
      </c>
      <c r="B13456" t="s">
        <v>25</v>
      </c>
      <c r="C13456" t="s">
        <v>50</v>
      </c>
      <c r="D13456" s="177">
        <v>44034</v>
      </c>
      <c r="E13456">
        <v>25</v>
      </c>
      <c r="F13456" s="38">
        <f t="shared" si="210"/>
        <v>44034</v>
      </c>
    </row>
    <row r="13457" spans="1:6" x14ac:dyDescent="0.25">
      <c r="A13457" t="s">
        <v>25</v>
      </c>
      <c r="B13457" t="s">
        <v>25</v>
      </c>
      <c r="C13457" t="s">
        <v>41</v>
      </c>
      <c r="D13457" s="177">
        <v>44034</v>
      </c>
      <c r="E13457">
        <v>48</v>
      </c>
      <c r="F13457" s="38">
        <f t="shared" si="210"/>
        <v>44034</v>
      </c>
    </row>
    <row r="13458" spans="1:6" x14ac:dyDescent="0.25">
      <c r="A13458" t="s">
        <v>91</v>
      </c>
      <c r="B13458" t="s">
        <v>91</v>
      </c>
      <c r="C13458" t="s">
        <v>100</v>
      </c>
      <c r="D13458" s="177">
        <v>44034</v>
      </c>
      <c r="E13458">
        <v>109</v>
      </c>
      <c r="F13458" s="38">
        <f t="shared" si="210"/>
        <v>44034</v>
      </c>
    </row>
    <row r="13459" spans="1:6" x14ac:dyDescent="0.25">
      <c r="A13459" t="s">
        <v>91</v>
      </c>
      <c r="B13459" t="s">
        <v>91</v>
      </c>
      <c r="C13459" t="s">
        <v>101</v>
      </c>
      <c r="D13459" s="177">
        <v>44034</v>
      </c>
      <c r="E13459">
        <v>26</v>
      </c>
      <c r="F13459" s="38">
        <f t="shared" si="210"/>
        <v>44034</v>
      </c>
    </row>
    <row r="13460" spans="1:6" x14ac:dyDescent="0.25">
      <c r="A13460" t="s">
        <v>25</v>
      </c>
      <c r="B13460" t="s">
        <v>54</v>
      </c>
      <c r="C13460" t="s">
        <v>55</v>
      </c>
      <c r="D13460" s="177">
        <v>44034</v>
      </c>
      <c r="E13460">
        <v>134</v>
      </c>
      <c r="F13460" s="38">
        <f t="shared" si="210"/>
        <v>44034</v>
      </c>
    </row>
    <row r="13461" spans="1:6" x14ac:dyDescent="0.25">
      <c r="A13461" t="s">
        <v>57</v>
      </c>
      <c r="B13461" t="s">
        <v>57</v>
      </c>
      <c r="C13461" t="s">
        <v>63</v>
      </c>
      <c r="D13461" s="177">
        <v>44034</v>
      </c>
      <c r="E13461">
        <v>26</v>
      </c>
      <c r="F13461" s="38">
        <f t="shared" si="210"/>
        <v>44034</v>
      </c>
    </row>
    <row r="13462" spans="1:6" x14ac:dyDescent="0.25">
      <c r="A13462" t="s">
        <v>263</v>
      </c>
      <c r="B13462" t="s">
        <v>199</v>
      </c>
      <c r="C13462" t="s">
        <v>75</v>
      </c>
      <c r="D13462" s="177">
        <v>44034</v>
      </c>
      <c r="E13462">
        <v>43</v>
      </c>
      <c r="F13462" s="38">
        <f t="shared" si="210"/>
        <v>44034</v>
      </c>
    </row>
    <row r="13463" spans="1:6" x14ac:dyDescent="0.25">
      <c r="A13463" t="s">
        <v>25</v>
      </c>
      <c r="B13463" t="s">
        <v>25</v>
      </c>
      <c r="C13463" t="s">
        <v>36</v>
      </c>
      <c r="D13463" s="177">
        <v>44034</v>
      </c>
      <c r="E13463">
        <v>39</v>
      </c>
      <c r="F13463" s="38">
        <f t="shared" si="210"/>
        <v>44034</v>
      </c>
    </row>
    <row r="13464" spans="1:6" x14ac:dyDescent="0.25">
      <c r="A13464" t="s">
        <v>25</v>
      </c>
      <c r="B13464" t="s">
        <v>25</v>
      </c>
      <c r="C13464" t="s">
        <v>39</v>
      </c>
      <c r="D13464" s="177">
        <v>44034</v>
      </c>
      <c r="E13464">
        <v>70</v>
      </c>
      <c r="F13464" s="38">
        <f t="shared" si="210"/>
        <v>44034</v>
      </c>
    </row>
    <row r="13465" spans="1:6" x14ac:dyDescent="0.25">
      <c r="A13465" t="s">
        <v>25</v>
      </c>
      <c r="B13465" t="s">
        <v>25</v>
      </c>
      <c r="C13465" t="s">
        <v>47</v>
      </c>
      <c r="D13465" s="177">
        <v>44034</v>
      </c>
      <c r="E13465">
        <v>36</v>
      </c>
      <c r="F13465" s="38">
        <f t="shared" si="210"/>
        <v>44034</v>
      </c>
    </row>
    <row r="13466" spans="1:6" x14ac:dyDescent="0.25">
      <c r="A13466" t="s">
        <v>18</v>
      </c>
      <c r="B13466" t="s">
        <v>19</v>
      </c>
      <c r="C13466" t="s">
        <v>20</v>
      </c>
      <c r="D13466" s="177">
        <v>44034</v>
      </c>
      <c r="E13466">
        <v>40</v>
      </c>
      <c r="F13466" s="38">
        <f t="shared" si="210"/>
        <v>44034</v>
      </c>
    </row>
    <row r="13467" spans="1:6" x14ac:dyDescent="0.25">
      <c r="A13467" t="s">
        <v>18</v>
      </c>
      <c r="B13467" t="s">
        <v>18</v>
      </c>
      <c r="C13467" t="s">
        <v>23</v>
      </c>
      <c r="D13467" s="177">
        <v>44034</v>
      </c>
      <c r="E13467">
        <v>14</v>
      </c>
      <c r="F13467" s="38">
        <f t="shared" si="210"/>
        <v>44034</v>
      </c>
    </row>
    <row r="13468" spans="1:6" x14ac:dyDescent="0.25">
      <c r="A13468" t="s">
        <v>18</v>
      </c>
      <c r="B13468" t="s">
        <v>18</v>
      </c>
      <c r="C13468" t="s">
        <v>24</v>
      </c>
      <c r="D13468" s="177">
        <v>44034</v>
      </c>
      <c r="E13468">
        <v>55</v>
      </c>
      <c r="F13468" s="38">
        <f t="shared" si="210"/>
        <v>44034</v>
      </c>
    </row>
    <row r="13469" spans="1:6" x14ac:dyDescent="0.25">
      <c r="A13469" t="s">
        <v>25</v>
      </c>
      <c r="B13469" t="s">
        <v>25</v>
      </c>
      <c r="C13469" t="s">
        <v>50</v>
      </c>
      <c r="D13469" s="177">
        <v>44033</v>
      </c>
      <c r="E13469">
        <v>21</v>
      </c>
      <c r="F13469" s="38">
        <f t="shared" si="210"/>
        <v>44033</v>
      </c>
    </row>
    <row r="13470" spans="1:6" x14ac:dyDescent="0.25">
      <c r="A13470" t="s">
        <v>25</v>
      </c>
      <c r="B13470" t="s">
        <v>25</v>
      </c>
      <c r="C13470" t="s">
        <v>45</v>
      </c>
      <c r="D13470" s="177">
        <v>44033</v>
      </c>
      <c r="E13470">
        <v>90</v>
      </c>
      <c r="F13470" s="38">
        <f t="shared" si="210"/>
        <v>44033</v>
      </c>
    </row>
    <row r="13471" spans="1:6" x14ac:dyDescent="0.25">
      <c r="A13471" t="s">
        <v>25</v>
      </c>
      <c r="B13471" t="s">
        <v>25</v>
      </c>
      <c r="C13471" t="s">
        <v>41</v>
      </c>
      <c r="D13471" s="177">
        <v>44033</v>
      </c>
      <c r="E13471">
        <v>30</v>
      </c>
      <c r="F13471" s="38">
        <f t="shared" si="210"/>
        <v>44033</v>
      </c>
    </row>
    <row r="13472" spans="1:6" x14ac:dyDescent="0.25">
      <c r="A13472" t="s">
        <v>263</v>
      </c>
      <c r="B13472" t="s">
        <v>199</v>
      </c>
      <c r="C13472" t="s">
        <v>77</v>
      </c>
      <c r="D13472" s="177">
        <v>44033</v>
      </c>
      <c r="E13472">
        <v>45</v>
      </c>
      <c r="F13472" s="38">
        <f t="shared" si="210"/>
        <v>44033</v>
      </c>
    </row>
    <row r="13473" spans="1:6" x14ac:dyDescent="0.25">
      <c r="A13473" t="s">
        <v>71</v>
      </c>
      <c r="B13473" t="s">
        <v>71</v>
      </c>
      <c r="C13473" t="s">
        <v>72</v>
      </c>
      <c r="D13473" s="177">
        <v>44033</v>
      </c>
      <c r="E13473">
        <v>91</v>
      </c>
      <c r="F13473" s="38">
        <f t="shared" si="210"/>
        <v>44033</v>
      </c>
    </row>
    <row r="13474" spans="1:6" x14ac:dyDescent="0.25">
      <c r="A13474" t="s">
        <v>57</v>
      </c>
      <c r="B13474" t="s">
        <v>57</v>
      </c>
      <c r="C13474" t="s">
        <v>61</v>
      </c>
      <c r="D13474" s="177">
        <v>44033</v>
      </c>
      <c r="E13474">
        <v>35</v>
      </c>
      <c r="F13474" s="38">
        <f t="shared" si="210"/>
        <v>44033</v>
      </c>
    </row>
    <row r="13475" spans="1:6" x14ac:dyDescent="0.25">
      <c r="A13475" t="s">
        <v>25</v>
      </c>
      <c r="B13475" t="s">
        <v>25</v>
      </c>
      <c r="C13475" t="s">
        <v>53</v>
      </c>
      <c r="D13475" s="177">
        <v>44033</v>
      </c>
      <c r="E13475">
        <v>57</v>
      </c>
      <c r="F13475" s="38">
        <f t="shared" si="210"/>
        <v>44033</v>
      </c>
    </row>
    <row r="13476" spans="1:6" x14ac:dyDescent="0.25">
      <c r="A13476" t="s">
        <v>57</v>
      </c>
      <c r="B13476" t="s">
        <v>57</v>
      </c>
      <c r="C13476" t="s">
        <v>183</v>
      </c>
      <c r="D13476" s="177">
        <v>44033</v>
      </c>
      <c r="E13476">
        <v>18</v>
      </c>
      <c r="F13476" s="38">
        <f t="shared" si="210"/>
        <v>44033</v>
      </c>
    </row>
    <row r="13477" spans="1:6" x14ac:dyDescent="0.25">
      <c r="A13477" t="s">
        <v>25</v>
      </c>
      <c r="B13477" t="s">
        <v>25</v>
      </c>
      <c r="C13477" t="s">
        <v>42</v>
      </c>
      <c r="D13477" s="177">
        <v>44033</v>
      </c>
      <c r="E13477">
        <v>25</v>
      </c>
      <c r="F13477" s="38">
        <f t="shared" si="210"/>
        <v>44033</v>
      </c>
    </row>
    <row r="13478" spans="1:6" x14ac:dyDescent="0.25">
      <c r="A13478" t="s">
        <v>25</v>
      </c>
      <c r="B13478" t="s">
        <v>25</v>
      </c>
      <c r="C13478" t="s">
        <v>39</v>
      </c>
      <c r="D13478" s="177">
        <v>44033</v>
      </c>
      <c r="E13478">
        <v>77</v>
      </c>
      <c r="F13478" s="38">
        <f t="shared" si="210"/>
        <v>44033</v>
      </c>
    </row>
    <row r="13479" spans="1:6" x14ac:dyDescent="0.25">
      <c r="A13479" t="s">
        <v>25</v>
      </c>
      <c r="B13479" t="s">
        <v>25</v>
      </c>
      <c r="C13479" t="s">
        <v>34</v>
      </c>
      <c r="D13479" s="177">
        <v>44033</v>
      </c>
      <c r="E13479">
        <v>58</v>
      </c>
      <c r="F13479" s="38">
        <f t="shared" si="210"/>
        <v>44033</v>
      </c>
    </row>
    <row r="13480" spans="1:6" x14ac:dyDescent="0.25">
      <c r="A13480" t="s">
        <v>25</v>
      </c>
      <c r="B13480" t="s">
        <v>25</v>
      </c>
      <c r="C13480" t="s">
        <v>37</v>
      </c>
      <c r="D13480" s="177">
        <v>44033</v>
      </c>
      <c r="E13480">
        <v>97</v>
      </c>
      <c r="F13480" s="38">
        <f t="shared" si="210"/>
        <v>44033</v>
      </c>
    </row>
    <row r="13481" spans="1:6" x14ac:dyDescent="0.25">
      <c r="A13481" t="s">
        <v>25</v>
      </c>
      <c r="B13481" t="s">
        <v>25</v>
      </c>
      <c r="C13481" t="s">
        <v>47</v>
      </c>
      <c r="D13481" s="177">
        <v>44033</v>
      </c>
      <c r="E13481">
        <v>43</v>
      </c>
      <c r="F13481" s="38">
        <f t="shared" si="210"/>
        <v>44033</v>
      </c>
    </row>
    <row r="13482" spans="1:6" x14ac:dyDescent="0.25">
      <c r="A13482" t="s">
        <v>25</v>
      </c>
      <c r="B13482" t="s">
        <v>25</v>
      </c>
      <c r="C13482" t="s">
        <v>31</v>
      </c>
      <c r="D13482" s="177">
        <v>44033</v>
      </c>
      <c r="E13482">
        <v>53</v>
      </c>
      <c r="F13482" s="38">
        <f t="shared" si="210"/>
        <v>44033</v>
      </c>
    </row>
    <row r="13483" spans="1:6" x14ac:dyDescent="0.25">
      <c r="A13483" t="s">
        <v>25</v>
      </c>
      <c r="B13483" t="s">
        <v>29</v>
      </c>
      <c r="C13483" t="s">
        <v>30</v>
      </c>
      <c r="D13483" s="177">
        <v>44033</v>
      </c>
      <c r="E13483">
        <v>98</v>
      </c>
      <c r="F13483" s="38">
        <f t="shared" si="210"/>
        <v>44033</v>
      </c>
    </row>
    <row r="13484" spans="1:6" x14ac:dyDescent="0.25">
      <c r="A13484" t="s">
        <v>18</v>
      </c>
      <c r="B13484" t="s">
        <v>18</v>
      </c>
      <c r="C13484" t="s">
        <v>24</v>
      </c>
      <c r="D13484" s="177">
        <v>44033</v>
      </c>
      <c r="E13484">
        <v>42</v>
      </c>
      <c r="F13484" s="38">
        <f t="shared" si="210"/>
        <v>44033</v>
      </c>
    </row>
    <row r="13485" spans="1:6" x14ac:dyDescent="0.25">
      <c r="A13485" t="s">
        <v>25</v>
      </c>
      <c r="B13485" t="s">
        <v>26</v>
      </c>
      <c r="C13485" t="s">
        <v>27</v>
      </c>
      <c r="D13485" s="177">
        <v>44033</v>
      </c>
      <c r="E13485">
        <v>39</v>
      </c>
      <c r="F13485" s="38">
        <f t="shared" si="210"/>
        <v>44033</v>
      </c>
    </row>
    <row r="13486" spans="1:6" x14ac:dyDescent="0.25">
      <c r="A13486" t="s">
        <v>57</v>
      </c>
      <c r="B13486" t="s">
        <v>57</v>
      </c>
      <c r="C13486" t="s">
        <v>63</v>
      </c>
      <c r="D13486" s="177">
        <v>44033</v>
      </c>
      <c r="E13486">
        <v>22</v>
      </c>
      <c r="F13486" s="38">
        <f t="shared" si="210"/>
        <v>44033</v>
      </c>
    </row>
    <row r="13487" spans="1:6" x14ac:dyDescent="0.25">
      <c r="A13487" t="s">
        <v>263</v>
      </c>
      <c r="B13487" t="s">
        <v>199</v>
      </c>
      <c r="C13487" t="s">
        <v>75</v>
      </c>
      <c r="D13487" s="177">
        <v>44033</v>
      </c>
      <c r="E13487">
        <v>46</v>
      </c>
      <c r="F13487" s="38">
        <f t="shared" si="210"/>
        <v>44033</v>
      </c>
    </row>
    <row r="13488" spans="1:6" x14ac:dyDescent="0.25">
      <c r="A13488" t="s">
        <v>25</v>
      </c>
      <c r="B13488" t="s">
        <v>54</v>
      </c>
      <c r="C13488" t="s">
        <v>56</v>
      </c>
      <c r="D13488" s="177">
        <v>44033</v>
      </c>
      <c r="E13488">
        <v>170</v>
      </c>
      <c r="F13488" s="38">
        <f t="shared" si="210"/>
        <v>44033</v>
      </c>
    </row>
    <row r="13489" spans="1:6" x14ac:dyDescent="0.25">
      <c r="A13489" t="s">
        <v>91</v>
      </c>
      <c r="B13489" t="s">
        <v>91</v>
      </c>
      <c r="C13489" t="s">
        <v>101</v>
      </c>
      <c r="D13489" s="177">
        <v>44033</v>
      </c>
      <c r="E13489">
        <v>33</v>
      </c>
      <c r="F13489" s="38">
        <f t="shared" si="210"/>
        <v>44033</v>
      </c>
    </row>
    <row r="13490" spans="1:6" x14ac:dyDescent="0.25">
      <c r="A13490" t="s">
        <v>91</v>
      </c>
      <c r="B13490" t="s">
        <v>91</v>
      </c>
      <c r="C13490" t="s">
        <v>98</v>
      </c>
      <c r="D13490" s="177">
        <v>44033</v>
      </c>
      <c r="E13490">
        <v>25</v>
      </c>
      <c r="F13490" s="38">
        <f t="shared" si="210"/>
        <v>44033</v>
      </c>
    </row>
    <row r="13491" spans="1:6" x14ac:dyDescent="0.25">
      <c r="A13491" t="s">
        <v>91</v>
      </c>
      <c r="B13491" t="s">
        <v>91</v>
      </c>
      <c r="C13491" t="s">
        <v>92</v>
      </c>
      <c r="D13491" s="177">
        <v>44033</v>
      </c>
      <c r="E13491">
        <v>25</v>
      </c>
      <c r="F13491" s="38">
        <f t="shared" si="210"/>
        <v>44033</v>
      </c>
    </row>
    <row r="13492" spans="1:6" x14ac:dyDescent="0.25">
      <c r="A13492" t="s">
        <v>264</v>
      </c>
      <c r="B13492" t="s">
        <v>83</v>
      </c>
      <c r="C13492" t="s">
        <v>80</v>
      </c>
      <c r="D13492" s="177">
        <v>44033</v>
      </c>
      <c r="E13492">
        <v>41</v>
      </c>
      <c r="F13492" s="38">
        <f t="shared" si="210"/>
        <v>44033</v>
      </c>
    </row>
    <row r="13493" spans="1:6" x14ac:dyDescent="0.25">
      <c r="A13493" t="s">
        <v>264</v>
      </c>
      <c r="B13493" t="s">
        <v>83</v>
      </c>
      <c r="C13493" t="s">
        <v>84</v>
      </c>
      <c r="D13493" s="177">
        <v>44033</v>
      </c>
      <c r="E13493">
        <v>186</v>
      </c>
      <c r="F13493" s="38">
        <f t="shared" si="210"/>
        <v>44033</v>
      </c>
    </row>
    <row r="13494" spans="1:6" x14ac:dyDescent="0.25">
      <c r="A13494" t="s">
        <v>91</v>
      </c>
      <c r="B13494" t="s">
        <v>91</v>
      </c>
      <c r="C13494" t="s">
        <v>100</v>
      </c>
      <c r="D13494" s="177">
        <v>44033</v>
      </c>
      <c r="E13494">
        <v>84</v>
      </c>
      <c r="F13494" s="38">
        <f t="shared" si="210"/>
        <v>44033</v>
      </c>
    </row>
    <row r="13495" spans="1:6" x14ac:dyDescent="0.25">
      <c r="A13495" t="s">
        <v>25</v>
      </c>
      <c r="B13495" t="s">
        <v>26</v>
      </c>
      <c r="C13495" t="s">
        <v>28</v>
      </c>
      <c r="D13495" s="177">
        <v>44033</v>
      </c>
      <c r="E13495">
        <v>1</v>
      </c>
      <c r="F13495" s="38">
        <f t="shared" si="210"/>
        <v>44033</v>
      </c>
    </row>
    <row r="13496" spans="1:6" x14ac:dyDescent="0.25">
      <c r="A13496" t="s">
        <v>18</v>
      </c>
      <c r="B13496" t="s">
        <v>19</v>
      </c>
      <c r="C13496" t="s">
        <v>20</v>
      </c>
      <c r="D13496" s="177">
        <v>44033</v>
      </c>
      <c r="E13496">
        <v>39</v>
      </c>
      <c r="F13496" s="38">
        <f t="shared" si="210"/>
        <v>44033</v>
      </c>
    </row>
    <row r="13497" spans="1:6" x14ac:dyDescent="0.25">
      <c r="A13497" t="s">
        <v>370</v>
      </c>
      <c r="B13497" t="s">
        <v>371</v>
      </c>
      <c r="D13497" s="177">
        <v>44033</v>
      </c>
      <c r="E13497">
        <v>12</v>
      </c>
      <c r="F13497" s="38">
        <f t="shared" si="210"/>
        <v>44033</v>
      </c>
    </row>
    <row r="13498" spans="1:6" x14ac:dyDescent="0.25">
      <c r="A13498" t="s">
        <v>25</v>
      </c>
      <c r="B13498" t="s">
        <v>25</v>
      </c>
      <c r="C13498" t="s">
        <v>43</v>
      </c>
      <c r="D13498" s="177">
        <v>44033</v>
      </c>
      <c r="E13498">
        <v>47</v>
      </c>
      <c r="F13498" s="38">
        <f t="shared" si="210"/>
        <v>44033</v>
      </c>
    </row>
    <row r="13499" spans="1:6" x14ac:dyDescent="0.25">
      <c r="A13499" t="s">
        <v>25</v>
      </c>
      <c r="B13499" t="s">
        <v>25</v>
      </c>
      <c r="C13499" t="s">
        <v>49</v>
      </c>
      <c r="D13499" s="177">
        <v>44033</v>
      </c>
      <c r="E13499">
        <v>79</v>
      </c>
      <c r="F13499" s="38">
        <f t="shared" si="210"/>
        <v>44033</v>
      </c>
    </row>
    <row r="13500" spans="1:6" x14ac:dyDescent="0.25">
      <c r="A13500" t="s">
        <v>25</v>
      </c>
      <c r="B13500" t="s">
        <v>25</v>
      </c>
      <c r="C13500" t="s">
        <v>38</v>
      </c>
      <c r="D13500" s="177">
        <v>44033</v>
      </c>
      <c r="E13500">
        <v>23</v>
      </c>
      <c r="F13500" s="38">
        <f t="shared" si="210"/>
        <v>44033</v>
      </c>
    </row>
    <row r="13501" spans="1:6" x14ac:dyDescent="0.25">
      <c r="A13501" t="s">
        <v>25</v>
      </c>
      <c r="B13501" t="s">
        <v>25</v>
      </c>
      <c r="C13501" t="s">
        <v>36</v>
      </c>
      <c r="D13501" s="177">
        <v>44033</v>
      </c>
      <c r="E13501">
        <v>11</v>
      </c>
      <c r="F13501" s="38">
        <f t="shared" si="210"/>
        <v>44033</v>
      </c>
    </row>
    <row r="13502" spans="1:6" x14ac:dyDescent="0.25">
      <c r="A13502" t="s">
        <v>25</v>
      </c>
      <c r="B13502" t="s">
        <v>25</v>
      </c>
      <c r="C13502" t="s">
        <v>32</v>
      </c>
      <c r="D13502" s="177">
        <v>44033</v>
      </c>
      <c r="E13502">
        <v>57</v>
      </c>
      <c r="F13502" s="38">
        <f t="shared" si="210"/>
        <v>44033</v>
      </c>
    </row>
    <row r="13503" spans="1:6" x14ac:dyDescent="0.25">
      <c r="A13503" t="s">
        <v>18</v>
      </c>
      <c r="B13503" t="s">
        <v>18</v>
      </c>
      <c r="C13503" t="s">
        <v>23</v>
      </c>
      <c r="D13503" s="177">
        <v>44033</v>
      </c>
      <c r="E13503">
        <v>25</v>
      </c>
      <c r="F13503" s="38">
        <f t="shared" si="210"/>
        <v>44033</v>
      </c>
    </row>
    <row r="13504" spans="1:6" x14ac:dyDescent="0.25">
      <c r="A13504" t="s">
        <v>25</v>
      </c>
      <c r="B13504" t="s">
        <v>25</v>
      </c>
      <c r="C13504" t="s">
        <v>46</v>
      </c>
      <c r="D13504" s="177">
        <v>44033</v>
      </c>
      <c r="E13504">
        <v>25</v>
      </c>
      <c r="F13504" s="38">
        <f t="shared" si="210"/>
        <v>44033</v>
      </c>
    </row>
    <row r="13505" spans="1:6" x14ac:dyDescent="0.25">
      <c r="A13505" t="s">
        <v>264</v>
      </c>
      <c r="B13505" t="s">
        <v>83</v>
      </c>
      <c r="C13505" t="s">
        <v>90</v>
      </c>
      <c r="D13505" s="177">
        <v>44033</v>
      </c>
      <c r="E13505">
        <v>51</v>
      </c>
      <c r="F13505" s="38">
        <f t="shared" si="210"/>
        <v>44033</v>
      </c>
    </row>
    <row r="13506" spans="1:6" x14ac:dyDescent="0.25">
      <c r="A13506" t="s">
        <v>264</v>
      </c>
      <c r="B13506" t="s">
        <v>81</v>
      </c>
      <c r="C13506" t="s">
        <v>82</v>
      </c>
      <c r="D13506" s="177">
        <v>44033</v>
      </c>
      <c r="E13506">
        <v>28</v>
      </c>
      <c r="F13506" s="38">
        <f t="shared" si="210"/>
        <v>44033</v>
      </c>
    </row>
    <row r="13507" spans="1:6" x14ac:dyDescent="0.25">
      <c r="A13507" t="s">
        <v>264</v>
      </c>
      <c r="B13507" t="s">
        <v>83</v>
      </c>
      <c r="C13507" t="s">
        <v>181</v>
      </c>
      <c r="D13507" s="177">
        <v>44033</v>
      </c>
      <c r="E13507">
        <v>51</v>
      </c>
      <c r="F13507" s="38">
        <f t="shared" ref="F13507:F13570" si="211">D13507</f>
        <v>44033</v>
      </c>
    </row>
    <row r="13508" spans="1:6" x14ac:dyDescent="0.25">
      <c r="A13508" t="s">
        <v>91</v>
      </c>
      <c r="B13508" t="s">
        <v>91</v>
      </c>
      <c r="C13508" t="s">
        <v>102</v>
      </c>
      <c r="D13508" s="177">
        <v>44033</v>
      </c>
      <c r="E13508">
        <v>21</v>
      </c>
      <c r="F13508" s="38">
        <f t="shared" si="211"/>
        <v>44033</v>
      </c>
    </row>
    <row r="13509" spans="1:6" x14ac:dyDescent="0.25">
      <c r="A13509" t="s">
        <v>25</v>
      </c>
      <c r="B13509" t="s">
        <v>54</v>
      </c>
      <c r="C13509" t="s">
        <v>55</v>
      </c>
      <c r="D13509" s="177">
        <v>44033</v>
      </c>
      <c r="E13509">
        <v>142</v>
      </c>
      <c r="F13509" s="38">
        <f t="shared" si="211"/>
        <v>44033</v>
      </c>
    </row>
    <row r="13510" spans="1:6" x14ac:dyDescent="0.25">
      <c r="A13510" t="s">
        <v>25</v>
      </c>
      <c r="B13510" t="s">
        <v>54</v>
      </c>
      <c r="C13510" t="s">
        <v>187</v>
      </c>
      <c r="D13510" s="177">
        <v>44033</v>
      </c>
      <c r="E13510">
        <v>6</v>
      </c>
      <c r="F13510" s="38">
        <f t="shared" si="211"/>
        <v>44033</v>
      </c>
    </row>
    <row r="13511" spans="1:6" x14ac:dyDescent="0.25">
      <c r="A13511" t="s">
        <v>57</v>
      </c>
      <c r="B13511" t="s">
        <v>57</v>
      </c>
      <c r="C13511" t="s">
        <v>130</v>
      </c>
      <c r="D13511" s="177">
        <v>44032</v>
      </c>
      <c r="E13511">
        <v>21</v>
      </c>
      <c r="F13511" s="38">
        <f t="shared" si="211"/>
        <v>44032</v>
      </c>
    </row>
    <row r="13512" spans="1:6" x14ac:dyDescent="0.25">
      <c r="A13512" t="s">
        <v>57</v>
      </c>
      <c r="B13512" t="s">
        <v>57</v>
      </c>
      <c r="C13512" t="s">
        <v>183</v>
      </c>
      <c r="D13512" s="177">
        <v>44032</v>
      </c>
      <c r="E13512">
        <v>10</v>
      </c>
      <c r="F13512" s="38">
        <f t="shared" si="211"/>
        <v>44032</v>
      </c>
    </row>
    <row r="13513" spans="1:6" x14ac:dyDescent="0.25">
      <c r="A13513" t="s">
        <v>263</v>
      </c>
      <c r="B13513" t="s">
        <v>199</v>
      </c>
      <c r="C13513" t="s">
        <v>75</v>
      </c>
      <c r="D13513" s="177">
        <v>44032</v>
      </c>
      <c r="E13513">
        <v>46</v>
      </c>
      <c r="F13513" s="38">
        <f t="shared" si="211"/>
        <v>44032</v>
      </c>
    </row>
    <row r="13514" spans="1:6" x14ac:dyDescent="0.25">
      <c r="A13514" t="s">
        <v>57</v>
      </c>
      <c r="B13514" t="s">
        <v>57</v>
      </c>
      <c r="C13514" t="s">
        <v>62</v>
      </c>
      <c r="D13514" s="177">
        <v>44032</v>
      </c>
      <c r="E13514">
        <v>14</v>
      </c>
      <c r="F13514" s="38">
        <f t="shared" si="211"/>
        <v>44032</v>
      </c>
    </row>
    <row r="13515" spans="1:6" x14ac:dyDescent="0.25">
      <c r="A13515" t="s">
        <v>91</v>
      </c>
      <c r="B13515" t="s">
        <v>91</v>
      </c>
      <c r="C13515" t="s">
        <v>98</v>
      </c>
      <c r="D13515" s="177">
        <v>44032</v>
      </c>
      <c r="E13515">
        <v>31</v>
      </c>
      <c r="F13515" s="38">
        <f t="shared" si="211"/>
        <v>44032</v>
      </c>
    </row>
    <row r="13516" spans="1:6" x14ac:dyDescent="0.25">
      <c r="A13516" t="s">
        <v>91</v>
      </c>
      <c r="B13516" t="s">
        <v>91</v>
      </c>
      <c r="C13516" t="s">
        <v>101</v>
      </c>
      <c r="D13516" s="177">
        <v>44032</v>
      </c>
      <c r="E13516">
        <v>3</v>
      </c>
      <c r="F13516" s="38">
        <f t="shared" si="211"/>
        <v>44032</v>
      </c>
    </row>
    <row r="13517" spans="1:6" x14ac:dyDescent="0.25">
      <c r="A13517" t="s">
        <v>25</v>
      </c>
      <c r="B13517" t="s">
        <v>25</v>
      </c>
      <c r="C13517" t="s">
        <v>45</v>
      </c>
      <c r="D13517" s="177">
        <v>44032</v>
      </c>
      <c r="E13517">
        <v>66</v>
      </c>
      <c r="F13517" s="38">
        <f t="shared" si="211"/>
        <v>44032</v>
      </c>
    </row>
    <row r="13518" spans="1:6" x14ac:dyDescent="0.25">
      <c r="A13518" t="s">
        <v>25</v>
      </c>
      <c r="B13518" t="s">
        <v>25</v>
      </c>
      <c r="C13518" t="s">
        <v>50</v>
      </c>
      <c r="D13518" s="177">
        <v>44032</v>
      </c>
      <c r="E13518">
        <v>26</v>
      </c>
      <c r="F13518" s="38">
        <f t="shared" si="211"/>
        <v>44032</v>
      </c>
    </row>
    <row r="13519" spans="1:6" x14ac:dyDescent="0.25">
      <c r="A13519" t="s">
        <v>25</v>
      </c>
      <c r="B13519" t="s">
        <v>25</v>
      </c>
      <c r="C13519" t="s">
        <v>41</v>
      </c>
      <c r="D13519" s="177">
        <v>44032</v>
      </c>
      <c r="E13519">
        <v>30</v>
      </c>
      <c r="F13519" s="38">
        <f t="shared" si="211"/>
        <v>44032</v>
      </c>
    </row>
    <row r="13520" spans="1:6" x14ac:dyDescent="0.25">
      <c r="A13520" t="s">
        <v>25</v>
      </c>
      <c r="B13520" t="s">
        <v>25</v>
      </c>
      <c r="C13520" t="s">
        <v>37</v>
      </c>
      <c r="D13520" s="177">
        <v>44032</v>
      </c>
      <c r="E13520">
        <v>110</v>
      </c>
      <c r="F13520" s="38">
        <f t="shared" si="211"/>
        <v>44032</v>
      </c>
    </row>
    <row r="13521" spans="1:6" x14ac:dyDescent="0.25">
      <c r="A13521" t="s">
        <v>25</v>
      </c>
      <c r="B13521" t="s">
        <v>25</v>
      </c>
      <c r="C13521" t="s">
        <v>36</v>
      </c>
      <c r="D13521" s="177">
        <v>44032</v>
      </c>
      <c r="E13521">
        <v>54</v>
      </c>
      <c r="F13521" s="38">
        <f t="shared" si="211"/>
        <v>44032</v>
      </c>
    </row>
    <row r="13522" spans="1:6" x14ac:dyDescent="0.25">
      <c r="A13522" t="s">
        <v>25</v>
      </c>
      <c r="B13522" t="s">
        <v>25</v>
      </c>
      <c r="C13522" t="s">
        <v>34</v>
      </c>
      <c r="D13522" s="177">
        <v>44032</v>
      </c>
      <c r="E13522">
        <v>71</v>
      </c>
      <c r="F13522" s="38">
        <f t="shared" si="211"/>
        <v>44032</v>
      </c>
    </row>
    <row r="13523" spans="1:6" x14ac:dyDescent="0.25">
      <c r="A13523" t="s">
        <v>25</v>
      </c>
      <c r="B13523" t="s">
        <v>29</v>
      </c>
      <c r="C13523" t="s">
        <v>30</v>
      </c>
      <c r="D13523" s="177">
        <v>44032</v>
      </c>
      <c r="E13523">
        <v>101</v>
      </c>
      <c r="F13523" s="38">
        <f t="shared" si="211"/>
        <v>44032</v>
      </c>
    </row>
    <row r="13524" spans="1:6" x14ac:dyDescent="0.25">
      <c r="A13524" t="s">
        <v>25</v>
      </c>
      <c r="B13524" t="s">
        <v>25</v>
      </c>
      <c r="C13524" t="s">
        <v>42</v>
      </c>
      <c r="D13524" s="177">
        <v>44032</v>
      </c>
      <c r="E13524">
        <v>22</v>
      </c>
      <c r="F13524" s="38">
        <f t="shared" si="211"/>
        <v>44032</v>
      </c>
    </row>
    <row r="13525" spans="1:6" x14ac:dyDescent="0.25">
      <c r="A13525" t="s">
        <v>25</v>
      </c>
      <c r="B13525" t="s">
        <v>25</v>
      </c>
      <c r="C13525" t="s">
        <v>39</v>
      </c>
      <c r="D13525" s="177">
        <v>44032</v>
      </c>
      <c r="E13525">
        <v>41</v>
      </c>
      <c r="F13525" s="38">
        <f t="shared" si="211"/>
        <v>44032</v>
      </c>
    </row>
    <row r="13526" spans="1:6" x14ac:dyDescent="0.25">
      <c r="A13526" t="s">
        <v>25</v>
      </c>
      <c r="B13526" t="s">
        <v>25</v>
      </c>
      <c r="C13526" t="s">
        <v>47</v>
      </c>
      <c r="D13526" s="177">
        <v>44032</v>
      </c>
      <c r="E13526">
        <v>40</v>
      </c>
      <c r="F13526" s="38">
        <f t="shared" si="211"/>
        <v>44032</v>
      </c>
    </row>
    <row r="13527" spans="1:6" x14ac:dyDescent="0.25">
      <c r="A13527" t="s">
        <v>25</v>
      </c>
      <c r="B13527" t="s">
        <v>25</v>
      </c>
      <c r="C13527" t="s">
        <v>186</v>
      </c>
      <c r="D13527" s="177">
        <v>44032</v>
      </c>
      <c r="E13527">
        <v>1</v>
      </c>
      <c r="F13527" s="38">
        <f t="shared" si="211"/>
        <v>44032</v>
      </c>
    </row>
    <row r="13528" spans="1:6" x14ac:dyDescent="0.25">
      <c r="A13528" t="s">
        <v>18</v>
      </c>
      <c r="B13528" t="s">
        <v>18</v>
      </c>
      <c r="C13528" t="s">
        <v>23</v>
      </c>
      <c r="D13528" s="177">
        <v>44032</v>
      </c>
      <c r="E13528">
        <v>15</v>
      </c>
      <c r="F13528" s="38">
        <f t="shared" si="211"/>
        <v>44032</v>
      </c>
    </row>
    <row r="13529" spans="1:6" x14ac:dyDescent="0.25">
      <c r="A13529" t="s">
        <v>18</v>
      </c>
      <c r="B13529" t="s">
        <v>18</v>
      </c>
      <c r="D13529" s="177">
        <v>44032</v>
      </c>
      <c r="E13529">
        <v>1</v>
      </c>
      <c r="F13529" s="38">
        <f t="shared" si="211"/>
        <v>44032</v>
      </c>
    </row>
    <row r="13530" spans="1:6" x14ac:dyDescent="0.25">
      <c r="A13530" t="s">
        <v>18</v>
      </c>
      <c r="B13530" t="s">
        <v>18</v>
      </c>
      <c r="C13530" t="s">
        <v>24</v>
      </c>
      <c r="D13530" s="177">
        <v>44032</v>
      </c>
      <c r="E13530">
        <v>55</v>
      </c>
      <c r="F13530" s="38">
        <f t="shared" si="211"/>
        <v>44032</v>
      </c>
    </row>
    <row r="13531" spans="1:6" x14ac:dyDescent="0.25">
      <c r="A13531" t="s">
        <v>91</v>
      </c>
      <c r="B13531" t="s">
        <v>91</v>
      </c>
      <c r="C13531" t="s">
        <v>99</v>
      </c>
      <c r="D13531" s="177">
        <v>44032</v>
      </c>
      <c r="E13531">
        <v>1</v>
      </c>
      <c r="F13531" s="38">
        <f t="shared" si="211"/>
        <v>44032</v>
      </c>
    </row>
    <row r="13532" spans="1:6" x14ac:dyDescent="0.25">
      <c r="A13532" t="s">
        <v>264</v>
      </c>
      <c r="B13532" t="s">
        <v>83</v>
      </c>
      <c r="C13532" t="s">
        <v>181</v>
      </c>
      <c r="D13532" s="177">
        <v>44032</v>
      </c>
      <c r="E13532">
        <v>24</v>
      </c>
      <c r="F13532" s="38">
        <f t="shared" si="211"/>
        <v>44032</v>
      </c>
    </row>
    <row r="13533" spans="1:6" x14ac:dyDescent="0.25">
      <c r="A13533" t="s">
        <v>264</v>
      </c>
      <c r="B13533" t="s">
        <v>83</v>
      </c>
      <c r="C13533" t="s">
        <v>179</v>
      </c>
      <c r="D13533" s="177">
        <v>44032</v>
      </c>
      <c r="E13533">
        <v>45</v>
      </c>
      <c r="F13533" s="38">
        <f t="shared" si="211"/>
        <v>44032</v>
      </c>
    </row>
    <row r="13534" spans="1:6" x14ac:dyDescent="0.25">
      <c r="A13534" t="s">
        <v>71</v>
      </c>
      <c r="B13534" t="s">
        <v>71</v>
      </c>
      <c r="C13534" t="s">
        <v>72</v>
      </c>
      <c r="D13534" s="177">
        <v>44032</v>
      </c>
      <c r="E13534">
        <v>74</v>
      </c>
      <c r="F13534" s="38">
        <f t="shared" si="211"/>
        <v>44032</v>
      </c>
    </row>
    <row r="13535" spans="1:6" x14ac:dyDescent="0.25">
      <c r="A13535" t="s">
        <v>263</v>
      </c>
      <c r="B13535" t="s">
        <v>199</v>
      </c>
      <c r="C13535" t="s">
        <v>77</v>
      </c>
      <c r="D13535" s="177">
        <v>44032</v>
      </c>
      <c r="E13535">
        <v>39</v>
      </c>
      <c r="F13535" s="38">
        <f t="shared" si="211"/>
        <v>44032</v>
      </c>
    </row>
    <row r="13536" spans="1:6" x14ac:dyDescent="0.25">
      <c r="A13536" t="s">
        <v>25</v>
      </c>
      <c r="B13536" t="s">
        <v>54</v>
      </c>
      <c r="C13536" t="s">
        <v>55</v>
      </c>
      <c r="D13536" s="177">
        <v>44032</v>
      </c>
      <c r="E13536">
        <v>155</v>
      </c>
      <c r="F13536" s="38">
        <f t="shared" si="211"/>
        <v>44032</v>
      </c>
    </row>
    <row r="13537" spans="1:6" x14ac:dyDescent="0.25">
      <c r="A13537" t="s">
        <v>25</v>
      </c>
      <c r="B13537" t="s">
        <v>54</v>
      </c>
      <c r="C13537" t="s">
        <v>56</v>
      </c>
      <c r="D13537" s="177">
        <v>44032</v>
      </c>
      <c r="E13537">
        <v>74</v>
      </c>
      <c r="F13537" s="38">
        <f t="shared" si="211"/>
        <v>44032</v>
      </c>
    </row>
    <row r="13538" spans="1:6" x14ac:dyDescent="0.25">
      <c r="A13538" t="s">
        <v>91</v>
      </c>
      <c r="B13538" t="s">
        <v>91</v>
      </c>
      <c r="C13538" t="s">
        <v>96</v>
      </c>
      <c r="D13538" s="177">
        <v>44032</v>
      </c>
      <c r="E13538">
        <v>31</v>
      </c>
      <c r="F13538" s="38">
        <f t="shared" si="211"/>
        <v>44032</v>
      </c>
    </row>
    <row r="13539" spans="1:6" x14ac:dyDescent="0.25">
      <c r="A13539" t="s">
        <v>264</v>
      </c>
      <c r="B13539" t="s">
        <v>83</v>
      </c>
      <c r="C13539" t="s">
        <v>84</v>
      </c>
      <c r="D13539" s="177">
        <v>44032</v>
      </c>
      <c r="E13539">
        <v>173</v>
      </c>
      <c r="F13539" s="38">
        <f t="shared" si="211"/>
        <v>44032</v>
      </c>
    </row>
    <row r="13540" spans="1:6" x14ac:dyDescent="0.25">
      <c r="A13540" t="s">
        <v>91</v>
      </c>
      <c r="B13540" t="s">
        <v>91</v>
      </c>
      <c r="C13540" t="s">
        <v>100</v>
      </c>
      <c r="D13540" s="177">
        <v>44032</v>
      </c>
      <c r="E13540">
        <v>55</v>
      </c>
      <c r="F13540" s="38">
        <f t="shared" si="211"/>
        <v>44032</v>
      </c>
    </row>
    <row r="13541" spans="1:6" x14ac:dyDescent="0.25">
      <c r="A13541" t="s">
        <v>25</v>
      </c>
      <c r="B13541" t="s">
        <v>25</v>
      </c>
      <c r="C13541" t="s">
        <v>53</v>
      </c>
      <c r="D13541" s="177">
        <v>44032</v>
      </c>
      <c r="E13541">
        <v>48</v>
      </c>
      <c r="F13541" s="38">
        <f t="shared" si="211"/>
        <v>44032</v>
      </c>
    </row>
    <row r="13542" spans="1:6" x14ac:dyDescent="0.25">
      <c r="A13542" t="s">
        <v>57</v>
      </c>
      <c r="B13542" t="s">
        <v>57</v>
      </c>
      <c r="C13542" t="s">
        <v>60</v>
      </c>
      <c r="D13542" s="177">
        <v>44032</v>
      </c>
      <c r="E13542">
        <v>44</v>
      </c>
      <c r="F13542" s="38">
        <f t="shared" si="211"/>
        <v>44032</v>
      </c>
    </row>
    <row r="13543" spans="1:6" x14ac:dyDescent="0.25">
      <c r="A13543" t="s">
        <v>25</v>
      </c>
      <c r="B13543" t="s">
        <v>25</v>
      </c>
      <c r="C13543" t="s">
        <v>32</v>
      </c>
      <c r="D13543" s="177">
        <v>44032</v>
      </c>
      <c r="E13543">
        <v>92</v>
      </c>
      <c r="F13543" s="38">
        <f t="shared" si="211"/>
        <v>44032</v>
      </c>
    </row>
    <row r="13544" spans="1:6" x14ac:dyDescent="0.25">
      <c r="A13544" t="s">
        <v>18</v>
      </c>
      <c r="B13544" t="s">
        <v>19</v>
      </c>
      <c r="C13544" t="s">
        <v>20</v>
      </c>
      <c r="D13544" s="177">
        <v>44032</v>
      </c>
      <c r="E13544">
        <v>32</v>
      </c>
      <c r="F13544" s="38">
        <f t="shared" si="211"/>
        <v>44032</v>
      </c>
    </row>
    <row r="13545" spans="1:6" x14ac:dyDescent="0.25">
      <c r="A13545" t="s">
        <v>25</v>
      </c>
      <c r="B13545" t="s">
        <v>25</v>
      </c>
      <c r="C13545" t="s">
        <v>46</v>
      </c>
      <c r="D13545" s="177">
        <v>44032</v>
      </c>
      <c r="E13545">
        <v>41</v>
      </c>
      <c r="F13545" s="38">
        <f t="shared" si="211"/>
        <v>44032</v>
      </c>
    </row>
    <row r="13546" spans="1:6" x14ac:dyDescent="0.25">
      <c r="A13546" t="s">
        <v>25</v>
      </c>
      <c r="B13546" t="s">
        <v>54</v>
      </c>
      <c r="C13546" t="s">
        <v>187</v>
      </c>
      <c r="D13546" s="177">
        <v>44032</v>
      </c>
      <c r="E13546">
        <v>2</v>
      </c>
      <c r="F13546" s="38">
        <f t="shared" si="211"/>
        <v>44032</v>
      </c>
    </row>
    <row r="13547" spans="1:6" x14ac:dyDescent="0.25">
      <c r="A13547" t="s">
        <v>25</v>
      </c>
      <c r="B13547" t="s">
        <v>25</v>
      </c>
      <c r="C13547" t="s">
        <v>51</v>
      </c>
      <c r="D13547" s="177">
        <v>44032</v>
      </c>
      <c r="E13547">
        <v>1</v>
      </c>
      <c r="F13547" s="38">
        <f t="shared" si="211"/>
        <v>44032</v>
      </c>
    </row>
    <row r="13548" spans="1:6" x14ac:dyDescent="0.25">
      <c r="A13548" t="s">
        <v>91</v>
      </c>
      <c r="B13548" t="s">
        <v>91</v>
      </c>
      <c r="C13548" t="s">
        <v>102</v>
      </c>
      <c r="D13548" s="177">
        <v>44032</v>
      </c>
      <c r="E13548">
        <v>27</v>
      </c>
      <c r="F13548" s="38">
        <f t="shared" si="211"/>
        <v>44032</v>
      </c>
    </row>
    <row r="13549" spans="1:6" x14ac:dyDescent="0.25">
      <c r="A13549" t="s">
        <v>91</v>
      </c>
      <c r="B13549" t="s">
        <v>91</v>
      </c>
      <c r="C13549" t="s">
        <v>97</v>
      </c>
      <c r="D13549" s="177">
        <v>44032</v>
      </c>
      <c r="E13549">
        <v>39</v>
      </c>
      <c r="F13549" s="38">
        <f t="shared" si="211"/>
        <v>44032</v>
      </c>
    </row>
    <row r="13550" spans="1:6" x14ac:dyDescent="0.25">
      <c r="A13550" t="s">
        <v>264</v>
      </c>
      <c r="B13550" t="s">
        <v>81</v>
      </c>
      <c r="C13550" t="s">
        <v>82</v>
      </c>
      <c r="D13550" s="177">
        <v>44032</v>
      </c>
      <c r="E13550">
        <v>45</v>
      </c>
      <c r="F13550" s="38">
        <f t="shared" si="211"/>
        <v>44032</v>
      </c>
    </row>
    <row r="13551" spans="1:6" x14ac:dyDescent="0.25">
      <c r="A13551" t="s">
        <v>264</v>
      </c>
      <c r="B13551" t="s">
        <v>83</v>
      </c>
      <c r="C13551" t="s">
        <v>90</v>
      </c>
      <c r="D13551" s="177">
        <v>44032</v>
      </c>
      <c r="E13551">
        <v>50</v>
      </c>
      <c r="F13551" s="38">
        <f t="shared" si="211"/>
        <v>44032</v>
      </c>
    </row>
    <row r="13552" spans="1:6" x14ac:dyDescent="0.25">
      <c r="A13552" t="s">
        <v>91</v>
      </c>
      <c r="B13552" t="s">
        <v>91</v>
      </c>
      <c r="C13552" t="s">
        <v>93</v>
      </c>
      <c r="D13552" s="177">
        <v>44032</v>
      </c>
      <c r="E13552">
        <v>1</v>
      </c>
      <c r="F13552" s="38">
        <f t="shared" si="211"/>
        <v>44032</v>
      </c>
    </row>
    <row r="13553" spans="1:6" x14ac:dyDescent="0.25">
      <c r="A13553" t="s">
        <v>25</v>
      </c>
      <c r="B13553" t="s">
        <v>25</v>
      </c>
      <c r="C13553" t="s">
        <v>40</v>
      </c>
      <c r="D13553" s="177">
        <v>44032</v>
      </c>
      <c r="E13553">
        <v>25</v>
      </c>
      <c r="F13553" s="38">
        <f t="shared" si="211"/>
        <v>44032</v>
      </c>
    </row>
    <row r="13554" spans="1:6" x14ac:dyDescent="0.25">
      <c r="A13554" t="s">
        <v>25</v>
      </c>
      <c r="B13554" t="s">
        <v>25</v>
      </c>
      <c r="C13554" t="s">
        <v>49</v>
      </c>
      <c r="D13554" s="177">
        <v>44032</v>
      </c>
      <c r="E13554">
        <v>95</v>
      </c>
      <c r="F13554" s="38">
        <f t="shared" si="211"/>
        <v>44032</v>
      </c>
    </row>
    <row r="13555" spans="1:6" x14ac:dyDescent="0.25">
      <c r="A13555" t="s">
        <v>25</v>
      </c>
      <c r="B13555" t="s">
        <v>26</v>
      </c>
      <c r="C13555" t="s">
        <v>27</v>
      </c>
      <c r="D13555" s="177">
        <v>44032</v>
      </c>
      <c r="E13555">
        <v>20</v>
      </c>
      <c r="F13555" s="38">
        <f t="shared" si="211"/>
        <v>44032</v>
      </c>
    </row>
    <row r="13556" spans="1:6" x14ac:dyDescent="0.25">
      <c r="A13556" t="s">
        <v>25</v>
      </c>
      <c r="B13556" t="s">
        <v>26</v>
      </c>
      <c r="C13556" t="s">
        <v>28</v>
      </c>
      <c r="D13556" s="177">
        <v>44032</v>
      </c>
      <c r="E13556">
        <v>7</v>
      </c>
      <c r="F13556" s="38">
        <f t="shared" si="211"/>
        <v>44032</v>
      </c>
    </row>
    <row r="13557" spans="1:6" x14ac:dyDescent="0.25">
      <c r="A13557" t="s">
        <v>25</v>
      </c>
      <c r="B13557" t="s">
        <v>25</v>
      </c>
      <c r="C13557" t="s">
        <v>31</v>
      </c>
      <c r="D13557" s="177">
        <v>44032</v>
      </c>
      <c r="E13557">
        <v>83</v>
      </c>
      <c r="F13557" s="38">
        <f t="shared" si="211"/>
        <v>44032</v>
      </c>
    </row>
    <row r="13558" spans="1:6" x14ac:dyDescent="0.25">
      <c r="A13558" t="s">
        <v>57</v>
      </c>
      <c r="B13558" t="s">
        <v>57</v>
      </c>
      <c r="C13558" t="s">
        <v>183</v>
      </c>
      <c r="D13558" s="177">
        <v>44030</v>
      </c>
      <c r="E13558">
        <v>1</v>
      </c>
      <c r="F13558" s="38">
        <f t="shared" si="211"/>
        <v>44030</v>
      </c>
    </row>
    <row r="13559" spans="1:6" x14ac:dyDescent="0.25">
      <c r="A13559" t="s">
        <v>57</v>
      </c>
      <c r="B13559" t="s">
        <v>57</v>
      </c>
      <c r="C13559" t="s">
        <v>130</v>
      </c>
      <c r="D13559" s="177">
        <v>44030</v>
      </c>
      <c r="E13559">
        <v>22</v>
      </c>
      <c r="F13559" s="38">
        <f t="shared" si="211"/>
        <v>44030</v>
      </c>
    </row>
    <row r="13560" spans="1:6" x14ac:dyDescent="0.25">
      <c r="A13560" t="s">
        <v>91</v>
      </c>
      <c r="B13560" t="s">
        <v>91</v>
      </c>
      <c r="C13560" t="s">
        <v>101</v>
      </c>
      <c r="D13560" s="177">
        <v>44030</v>
      </c>
      <c r="E13560">
        <v>1</v>
      </c>
      <c r="F13560" s="38">
        <f t="shared" si="211"/>
        <v>44030</v>
      </c>
    </row>
    <row r="13561" spans="1:6" x14ac:dyDescent="0.25">
      <c r="A13561" t="s">
        <v>264</v>
      </c>
      <c r="B13561" t="s">
        <v>83</v>
      </c>
      <c r="C13561" t="s">
        <v>84</v>
      </c>
      <c r="D13561" s="177">
        <v>44029</v>
      </c>
      <c r="E13561">
        <v>93</v>
      </c>
      <c r="F13561" s="38">
        <f t="shared" si="211"/>
        <v>44029</v>
      </c>
    </row>
    <row r="13562" spans="1:6" x14ac:dyDescent="0.25">
      <c r="A13562" t="s">
        <v>91</v>
      </c>
      <c r="B13562" t="s">
        <v>91</v>
      </c>
      <c r="C13562" t="s">
        <v>96</v>
      </c>
      <c r="D13562" s="177">
        <v>44029</v>
      </c>
      <c r="E13562">
        <v>9</v>
      </c>
      <c r="F13562" s="38">
        <f t="shared" si="211"/>
        <v>44029</v>
      </c>
    </row>
    <row r="13563" spans="1:6" x14ac:dyDescent="0.25">
      <c r="A13563" t="s">
        <v>25</v>
      </c>
      <c r="B13563" t="s">
        <v>25</v>
      </c>
      <c r="C13563" t="s">
        <v>49</v>
      </c>
      <c r="D13563" s="177">
        <v>44029</v>
      </c>
      <c r="E13563">
        <v>103</v>
      </c>
      <c r="F13563" s="38">
        <f t="shared" si="211"/>
        <v>44029</v>
      </c>
    </row>
    <row r="13564" spans="1:6" x14ac:dyDescent="0.25">
      <c r="A13564" t="s">
        <v>18</v>
      </c>
      <c r="B13564" t="s">
        <v>19</v>
      </c>
      <c r="C13564" t="s">
        <v>20</v>
      </c>
      <c r="D13564" s="177">
        <v>44029</v>
      </c>
      <c r="E13564">
        <v>30</v>
      </c>
      <c r="F13564" s="38">
        <f t="shared" si="211"/>
        <v>44029</v>
      </c>
    </row>
    <row r="13565" spans="1:6" x14ac:dyDescent="0.25">
      <c r="A13565" t="s">
        <v>25</v>
      </c>
      <c r="B13565" t="s">
        <v>26</v>
      </c>
      <c r="C13565" t="s">
        <v>28</v>
      </c>
      <c r="D13565" s="177">
        <v>44029</v>
      </c>
      <c r="E13565">
        <v>40</v>
      </c>
      <c r="F13565" s="38">
        <f t="shared" si="211"/>
        <v>44029</v>
      </c>
    </row>
    <row r="13566" spans="1:6" x14ac:dyDescent="0.25">
      <c r="A13566" t="s">
        <v>25</v>
      </c>
      <c r="B13566" t="s">
        <v>54</v>
      </c>
      <c r="C13566" t="s">
        <v>187</v>
      </c>
      <c r="D13566" s="177">
        <v>44029</v>
      </c>
      <c r="E13566">
        <v>1</v>
      </c>
      <c r="F13566" s="38">
        <f t="shared" si="211"/>
        <v>44029</v>
      </c>
    </row>
    <row r="13567" spans="1:6" x14ac:dyDescent="0.25">
      <c r="A13567" t="s">
        <v>57</v>
      </c>
      <c r="B13567" t="s">
        <v>57</v>
      </c>
      <c r="C13567" t="s">
        <v>62</v>
      </c>
      <c r="D13567" s="177">
        <v>44029</v>
      </c>
      <c r="E13567">
        <v>35</v>
      </c>
      <c r="F13567" s="38">
        <f t="shared" si="211"/>
        <v>44029</v>
      </c>
    </row>
    <row r="13568" spans="1:6" x14ac:dyDescent="0.25">
      <c r="A13568" t="s">
        <v>91</v>
      </c>
      <c r="B13568" t="s">
        <v>91</v>
      </c>
      <c r="C13568" t="s">
        <v>95</v>
      </c>
      <c r="D13568" s="177">
        <v>44029</v>
      </c>
      <c r="E13568">
        <v>1</v>
      </c>
      <c r="F13568" s="38">
        <f t="shared" si="211"/>
        <v>44029</v>
      </c>
    </row>
    <row r="13569" spans="1:6" x14ac:dyDescent="0.25">
      <c r="A13569" t="s">
        <v>264</v>
      </c>
      <c r="B13569" t="s">
        <v>83</v>
      </c>
      <c r="C13569" t="s">
        <v>90</v>
      </c>
      <c r="D13569" s="177">
        <v>44029</v>
      </c>
      <c r="E13569">
        <v>31</v>
      </c>
      <c r="F13569" s="38">
        <f t="shared" si="211"/>
        <v>44029</v>
      </c>
    </row>
    <row r="13570" spans="1:6" x14ac:dyDescent="0.25">
      <c r="A13570" t="s">
        <v>264</v>
      </c>
      <c r="B13570" t="s">
        <v>81</v>
      </c>
      <c r="C13570" t="s">
        <v>82</v>
      </c>
      <c r="D13570" s="177">
        <v>44029</v>
      </c>
      <c r="E13570">
        <v>34</v>
      </c>
      <c r="F13570" s="38">
        <f t="shared" si="211"/>
        <v>44029</v>
      </c>
    </row>
    <row r="13571" spans="1:6" x14ac:dyDescent="0.25">
      <c r="A13571" t="s">
        <v>91</v>
      </c>
      <c r="B13571" t="s">
        <v>91</v>
      </c>
      <c r="C13571" t="s">
        <v>102</v>
      </c>
      <c r="D13571" s="177">
        <v>44029</v>
      </c>
      <c r="E13571">
        <v>18</v>
      </c>
      <c r="F13571" s="38">
        <f t="shared" ref="F13571:F13634" si="212">D13571</f>
        <v>44029</v>
      </c>
    </row>
    <row r="13572" spans="1:6" x14ac:dyDescent="0.25">
      <c r="A13572" t="s">
        <v>25</v>
      </c>
      <c r="B13572" t="s">
        <v>25</v>
      </c>
      <c r="C13572" t="s">
        <v>32</v>
      </c>
      <c r="D13572" s="177">
        <v>44029</v>
      </c>
      <c r="E13572">
        <v>64</v>
      </c>
      <c r="F13572" s="38">
        <f t="shared" si="212"/>
        <v>44029</v>
      </c>
    </row>
    <row r="13573" spans="1:6" x14ac:dyDescent="0.25">
      <c r="A13573" t="s">
        <v>25</v>
      </c>
      <c r="B13573" t="s">
        <v>29</v>
      </c>
      <c r="C13573" t="s">
        <v>30</v>
      </c>
      <c r="D13573" s="177">
        <v>44029</v>
      </c>
      <c r="E13573">
        <v>18</v>
      </c>
      <c r="F13573" s="38">
        <f t="shared" si="212"/>
        <v>44029</v>
      </c>
    </row>
    <row r="13574" spans="1:6" x14ac:dyDescent="0.25">
      <c r="A13574" t="s">
        <v>25</v>
      </c>
      <c r="B13574" t="s">
        <v>26</v>
      </c>
      <c r="C13574" t="s">
        <v>27</v>
      </c>
      <c r="D13574" s="177">
        <v>44029</v>
      </c>
      <c r="E13574">
        <v>14</v>
      </c>
      <c r="F13574" s="38">
        <f t="shared" si="212"/>
        <v>44029</v>
      </c>
    </row>
    <row r="13575" spans="1:6" x14ac:dyDescent="0.25">
      <c r="A13575" t="s">
        <v>25</v>
      </c>
      <c r="B13575" t="s">
        <v>25</v>
      </c>
      <c r="C13575" t="s">
        <v>34</v>
      </c>
      <c r="D13575" s="177">
        <v>44029</v>
      </c>
      <c r="E13575">
        <v>28</v>
      </c>
      <c r="F13575" s="38">
        <f t="shared" si="212"/>
        <v>44029</v>
      </c>
    </row>
    <row r="13576" spans="1:6" x14ac:dyDescent="0.25">
      <c r="A13576" t="s">
        <v>25</v>
      </c>
      <c r="B13576" t="s">
        <v>25</v>
      </c>
      <c r="C13576" t="s">
        <v>37</v>
      </c>
      <c r="D13576" s="177">
        <v>44029</v>
      </c>
      <c r="E13576">
        <v>26</v>
      </c>
      <c r="F13576" s="38">
        <f t="shared" si="212"/>
        <v>44029</v>
      </c>
    </row>
    <row r="13577" spans="1:6" x14ac:dyDescent="0.25">
      <c r="A13577" t="s">
        <v>25</v>
      </c>
      <c r="B13577" t="s">
        <v>54</v>
      </c>
      <c r="C13577" t="s">
        <v>56</v>
      </c>
      <c r="D13577" s="177">
        <v>44029</v>
      </c>
      <c r="E13577">
        <v>84</v>
      </c>
      <c r="F13577" s="38">
        <f t="shared" si="212"/>
        <v>44029</v>
      </c>
    </row>
    <row r="13578" spans="1:6" x14ac:dyDescent="0.25">
      <c r="A13578" t="s">
        <v>25</v>
      </c>
      <c r="B13578" t="s">
        <v>54</v>
      </c>
      <c r="C13578" t="s">
        <v>55</v>
      </c>
      <c r="D13578" s="177">
        <v>44029</v>
      </c>
      <c r="E13578">
        <v>107</v>
      </c>
      <c r="F13578" s="38">
        <f t="shared" si="212"/>
        <v>44029</v>
      </c>
    </row>
    <row r="13579" spans="1:6" x14ac:dyDescent="0.25">
      <c r="A13579" t="s">
        <v>263</v>
      </c>
      <c r="B13579" t="s">
        <v>199</v>
      </c>
      <c r="C13579" t="s">
        <v>75</v>
      </c>
      <c r="D13579" s="177">
        <v>44029</v>
      </c>
      <c r="E13579">
        <v>30</v>
      </c>
      <c r="F13579" s="38">
        <f t="shared" si="212"/>
        <v>44029</v>
      </c>
    </row>
    <row r="13580" spans="1:6" x14ac:dyDescent="0.25">
      <c r="A13580" t="s">
        <v>57</v>
      </c>
      <c r="B13580" t="s">
        <v>57</v>
      </c>
      <c r="C13580" t="s">
        <v>63</v>
      </c>
      <c r="D13580" s="177">
        <v>44029</v>
      </c>
      <c r="E13580">
        <v>27</v>
      </c>
      <c r="F13580" s="38">
        <f t="shared" si="212"/>
        <v>44029</v>
      </c>
    </row>
    <row r="13581" spans="1:6" x14ac:dyDescent="0.25">
      <c r="A13581" t="s">
        <v>264</v>
      </c>
      <c r="B13581" t="s">
        <v>83</v>
      </c>
      <c r="C13581" t="s">
        <v>181</v>
      </c>
      <c r="D13581" s="177">
        <v>44029</v>
      </c>
      <c r="E13581">
        <v>1</v>
      </c>
      <c r="F13581" s="38">
        <f t="shared" si="212"/>
        <v>44029</v>
      </c>
    </row>
    <row r="13582" spans="1:6" x14ac:dyDescent="0.25">
      <c r="A13582" t="s">
        <v>91</v>
      </c>
      <c r="B13582" t="s">
        <v>91</v>
      </c>
      <c r="C13582" t="s">
        <v>99</v>
      </c>
      <c r="D13582" s="177">
        <v>44029</v>
      </c>
      <c r="E13582">
        <v>4</v>
      </c>
      <c r="F13582" s="38">
        <f t="shared" si="212"/>
        <v>44029</v>
      </c>
    </row>
    <row r="13583" spans="1:6" x14ac:dyDescent="0.25">
      <c r="A13583" t="s">
        <v>18</v>
      </c>
      <c r="B13583" t="s">
        <v>18</v>
      </c>
      <c r="C13583" t="s">
        <v>23</v>
      </c>
      <c r="D13583" s="177">
        <v>44029</v>
      </c>
      <c r="E13583">
        <v>30</v>
      </c>
      <c r="F13583" s="38">
        <f t="shared" si="212"/>
        <v>44029</v>
      </c>
    </row>
    <row r="13584" spans="1:6" x14ac:dyDescent="0.25">
      <c r="A13584" t="s">
        <v>25</v>
      </c>
      <c r="B13584" t="s">
        <v>25</v>
      </c>
      <c r="C13584" t="s">
        <v>47</v>
      </c>
      <c r="D13584" s="177">
        <v>44029</v>
      </c>
      <c r="E13584">
        <v>53</v>
      </c>
      <c r="F13584" s="38">
        <f t="shared" si="212"/>
        <v>44029</v>
      </c>
    </row>
    <row r="13585" spans="1:6" x14ac:dyDescent="0.25">
      <c r="A13585" t="s">
        <v>25</v>
      </c>
      <c r="B13585" t="s">
        <v>25</v>
      </c>
      <c r="C13585" t="s">
        <v>48</v>
      </c>
      <c r="D13585" s="177">
        <v>44029</v>
      </c>
      <c r="E13585">
        <v>13</v>
      </c>
      <c r="F13585" s="38">
        <f t="shared" si="212"/>
        <v>44029</v>
      </c>
    </row>
    <row r="13586" spans="1:6" x14ac:dyDescent="0.25">
      <c r="A13586" t="s">
        <v>25</v>
      </c>
      <c r="B13586" t="s">
        <v>25</v>
      </c>
      <c r="C13586" t="s">
        <v>39</v>
      </c>
      <c r="D13586" s="177">
        <v>44029</v>
      </c>
      <c r="E13586">
        <v>54</v>
      </c>
      <c r="F13586" s="38">
        <f t="shared" si="212"/>
        <v>44029</v>
      </c>
    </row>
    <row r="13587" spans="1:6" x14ac:dyDescent="0.25">
      <c r="A13587" t="s">
        <v>25</v>
      </c>
      <c r="B13587" t="s">
        <v>25</v>
      </c>
      <c r="C13587" t="s">
        <v>41</v>
      </c>
      <c r="D13587" s="177">
        <v>44029</v>
      </c>
      <c r="E13587">
        <v>29</v>
      </c>
      <c r="F13587" s="38">
        <f t="shared" si="212"/>
        <v>44029</v>
      </c>
    </row>
    <row r="13588" spans="1:6" x14ac:dyDescent="0.25">
      <c r="A13588" t="s">
        <v>25</v>
      </c>
      <c r="B13588" t="s">
        <v>25</v>
      </c>
      <c r="C13588" t="s">
        <v>38</v>
      </c>
      <c r="D13588" s="177">
        <v>44029</v>
      </c>
      <c r="E13588">
        <v>1</v>
      </c>
      <c r="F13588" s="38">
        <f t="shared" si="212"/>
        <v>44029</v>
      </c>
    </row>
    <row r="13589" spans="1:6" x14ac:dyDescent="0.25">
      <c r="A13589" t="s">
        <v>25</v>
      </c>
      <c r="B13589" t="s">
        <v>25</v>
      </c>
      <c r="C13589" t="s">
        <v>45</v>
      </c>
      <c r="D13589" s="177">
        <v>44029</v>
      </c>
      <c r="E13589">
        <v>100</v>
      </c>
      <c r="F13589" s="38">
        <f t="shared" si="212"/>
        <v>44029</v>
      </c>
    </row>
    <row r="13590" spans="1:6" x14ac:dyDescent="0.25">
      <c r="A13590" t="s">
        <v>264</v>
      </c>
      <c r="B13590" t="s">
        <v>83</v>
      </c>
      <c r="C13590" t="s">
        <v>80</v>
      </c>
      <c r="D13590" s="177">
        <v>44029</v>
      </c>
      <c r="E13590">
        <v>17</v>
      </c>
      <c r="F13590" s="38">
        <f t="shared" si="212"/>
        <v>44029</v>
      </c>
    </row>
    <row r="13591" spans="1:6" x14ac:dyDescent="0.25">
      <c r="A13591" t="s">
        <v>91</v>
      </c>
      <c r="B13591" t="s">
        <v>91</v>
      </c>
      <c r="C13591" t="s">
        <v>94</v>
      </c>
      <c r="D13591" s="177">
        <v>44029</v>
      </c>
      <c r="E13591">
        <v>6</v>
      </c>
      <c r="F13591" s="38">
        <f t="shared" si="212"/>
        <v>44029</v>
      </c>
    </row>
    <row r="13592" spans="1:6" x14ac:dyDescent="0.25">
      <c r="A13592" t="s">
        <v>71</v>
      </c>
      <c r="B13592" t="s">
        <v>71</v>
      </c>
      <c r="C13592" t="s">
        <v>72</v>
      </c>
      <c r="D13592" s="177">
        <v>44029</v>
      </c>
      <c r="E13592">
        <v>34</v>
      </c>
      <c r="F13592" s="38">
        <f t="shared" si="212"/>
        <v>44029</v>
      </c>
    </row>
    <row r="13593" spans="1:6" x14ac:dyDescent="0.25">
      <c r="A13593" t="s">
        <v>57</v>
      </c>
      <c r="B13593" t="s">
        <v>57</v>
      </c>
      <c r="C13593" t="s">
        <v>63</v>
      </c>
      <c r="D13593" s="177">
        <v>44028</v>
      </c>
      <c r="E13593">
        <v>31</v>
      </c>
      <c r="F13593" s="38">
        <f t="shared" si="212"/>
        <v>44028</v>
      </c>
    </row>
    <row r="13594" spans="1:6" x14ac:dyDescent="0.25">
      <c r="A13594" t="s">
        <v>263</v>
      </c>
      <c r="B13594" t="s">
        <v>199</v>
      </c>
      <c r="C13594" t="s">
        <v>77</v>
      </c>
      <c r="D13594" s="177">
        <v>44028</v>
      </c>
      <c r="E13594">
        <v>69</v>
      </c>
      <c r="F13594" s="38">
        <f t="shared" si="212"/>
        <v>44028</v>
      </c>
    </row>
    <row r="13595" spans="1:6" x14ac:dyDescent="0.25">
      <c r="A13595" t="s">
        <v>25</v>
      </c>
      <c r="B13595" t="s">
        <v>54</v>
      </c>
      <c r="C13595" t="s">
        <v>56</v>
      </c>
      <c r="D13595" s="177">
        <v>44028</v>
      </c>
      <c r="E13595">
        <v>77</v>
      </c>
      <c r="F13595" s="38">
        <f t="shared" si="212"/>
        <v>44028</v>
      </c>
    </row>
    <row r="13596" spans="1:6" x14ac:dyDescent="0.25">
      <c r="A13596" t="s">
        <v>25</v>
      </c>
      <c r="B13596" t="s">
        <v>25</v>
      </c>
      <c r="C13596" t="s">
        <v>51</v>
      </c>
      <c r="D13596" s="177">
        <v>44028</v>
      </c>
      <c r="E13596">
        <v>13</v>
      </c>
      <c r="F13596" s="38">
        <f t="shared" si="212"/>
        <v>44028</v>
      </c>
    </row>
    <row r="13597" spans="1:6" x14ac:dyDescent="0.25">
      <c r="A13597" t="s">
        <v>91</v>
      </c>
      <c r="B13597" t="s">
        <v>91</v>
      </c>
      <c r="C13597" t="s">
        <v>93</v>
      </c>
      <c r="D13597" s="177">
        <v>44028</v>
      </c>
      <c r="E13597">
        <v>22</v>
      </c>
      <c r="F13597" s="38">
        <f t="shared" si="212"/>
        <v>44028</v>
      </c>
    </row>
    <row r="13598" spans="1:6" x14ac:dyDescent="0.25">
      <c r="A13598" t="s">
        <v>25</v>
      </c>
      <c r="B13598" t="s">
        <v>25</v>
      </c>
      <c r="C13598" t="s">
        <v>43</v>
      </c>
      <c r="D13598" s="177">
        <v>44028</v>
      </c>
      <c r="E13598">
        <v>45</v>
      </c>
      <c r="F13598" s="38">
        <f t="shared" si="212"/>
        <v>44028</v>
      </c>
    </row>
    <row r="13599" spans="1:6" x14ac:dyDescent="0.25">
      <c r="A13599" t="s">
        <v>25</v>
      </c>
      <c r="B13599" t="s">
        <v>25</v>
      </c>
      <c r="C13599" t="s">
        <v>49</v>
      </c>
      <c r="D13599" s="177">
        <v>44028</v>
      </c>
      <c r="E13599">
        <v>85</v>
      </c>
      <c r="F13599" s="38">
        <f t="shared" si="212"/>
        <v>44028</v>
      </c>
    </row>
    <row r="13600" spans="1:6" x14ac:dyDescent="0.25">
      <c r="A13600" t="s">
        <v>25</v>
      </c>
      <c r="B13600" t="s">
        <v>25</v>
      </c>
      <c r="C13600" t="s">
        <v>47</v>
      </c>
      <c r="D13600" s="177">
        <v>44028</v>
      </c>
      <c r="E13600">
        <v>31</v>
      </c>
      <c r="F13600" s="38">
        <f t="shared" si="212"/>
        <v>44028</v>
      </c>
    </row>
    <row r="13601" spans="1:6" x14ac:dyDescent="0.25">
      <c r="A13601" t="s">
        <v>25</v>
      </c>
      <c r="B13601" t="s">
        <v>25</v>
      </c>
      <c r="C13601" t="s">
        <v>48</v>
      </c>
      <c r="D13601" s="177">
        <v>44028</v>
      </c>
      <c r="E13601">
        <v>17</v>
      </c>
      <c r="F13601" s="38">
        <f t="shared" si="212"/>
        <v>44028</v>
      </c>
    </row>
    <row r="13602" spans="1:6" x14ac:dyDescent="0.25">
      <c r="A13602" t="s">
        <v>25</v>
      </c>
      <c r="B13602" t="s">
        <v>25</v>
      </c>
      <c r="C13602" t="s">
        <v>39</v>
      </c>
      <c r="D13602" s="177">
        <v>44028</v>
      </c>
      <c r="E13602">
        <v>38</v>
      </c>
      <c r="F13602" s="38">
        <f t="shared" si="212"/>
        <v>44028</v>
      </c>
    </row>
    <row r="13603" spans="1:6" x14ac:dyDescent="0.25">
      <c r="A13603" t="s">
        <v>25</v>
      </c>
      <c r="B13603" t="s">
        <v>25</v>
      </c>
      <c r="C13603" t="s">
        <v>42</v>
      </c>
      <c r="D13603" s="177">
        <v>44028</v>
      </c>
      <c r="E13603">
        <v>23</v>
      </c>
      <c r="F13603" s="38">
        <f t="shared" si="212"/>
        <v>44028</v>
      </c>
    </row>
    <row r="13604" spans="1:6" x14ac:dyDescent="0.25">
      <c r="A13604" t="s">
        <v>25</v>
      </c>
      <c r="B13604" t="s">
        <v>25</v>
      </c>
      <c r="C13604" t="s">
        <v>37</v>
      </c>
      <c r="D13604" s="177">
        <v>44028</v>
      </c>
      <c r="E13604">
        <v>77</v>
      </c>
      <c r="F13604" s="38">
        <f t="shared" si="212"/>
        <v>44028</v>
      </c>
    </row>
    <row r="13605" spans="1:6" x14ac:dyDescent="0.25">
      <c r="A13605" t="s">
        <v>25</v>
      </c>
      <c r="B13605" t="s">
        <v>25</v>
      </c>
      <c r="C13605" t="s">
        <v>31</v>
      </c>
      <c r="D13605" s="177">
        <v>44028</v>
      </c>
      <c r="E13605">
        <v>91</v>
      </c>
      <c r="F13605" s="38">
        <f t="shared" si="212"/>
        <v>44028</v>
      </c>
    </row>
    <row r="13606" spans="1:6" x14ac:dyDescent="0.25">
      <c r="A13606" t="s">
        <v>25</v>
      </c>
      <c r="B13606" t="s">
        <v>26</v>
      </c>
      <c r="C13606" t="s">
        <v>28</v>
      </c>
      <c r="D13606" s="177">
        <v>44028</v>
      </c>
      <c r="E13606">
        <v>35</v>
      </c>
      <c r="F13606" s="38">
        <f t="shared" si="212"/>
        <v>44028</v>
      </c>
    </row>
    <row r="13607" spans="1:6" x14ac:dyDescent="0.25">
      <c r="A13607" t="s">
        <v>25</v>
      </c>
      <c r="B13607" t="s">
        <v>26</v>
      </c>
      <c r="C13607" t="s">
        <v>27</v>
      </c>
      <c r="D13607" s="177">
        <v>44028</v>
      </c>
      <c r="E13607">
        <v>38</v>
      </c>
      <c r="F13607" s="38">
        <f t="shared" si="212"/>
        <v>44028</v>
      </c>
    </row>
    <row r="13608" spans="1:6" x14ac:dyDescent="0.25">
      <c r="A13608" t="s">
        <v>25</v>
      </c>
      <c r="B13608" t="s">
        <v>25</v>
      </c>
      <c r="C13608" t="s">
        <v>41</v>
      </c>
      <c r="D13608" s="177">
        <v>44028</v>
      </c>
      <c r="E13608">
        <v>34</v>
      </c>
      <c r="F13608" s="38">
        <f t="shared" si="212"/>
        <v>44028</v>
      </c>
    </row>
    <row r="13609" spans="1:6" x14ac:dyDescent="0.25">
      <c r="A13609" t="s">
        <v>25</v>
      </c>
      <c r="B13609" t="s">
        <v>25</v>
      </c>
      <c r="C13609" t="s">
        <v>34</v>
      </c>
      <c r="D13609" s="177">
        <v>44028</v>
      </c>
      <c r="E13609">
        <v>36</v>
      </c>
      <c r="F13609" s="38">
        <f t="shared" si="212"/>
        <v>44028</v>
      </c>
    </row>
    <row r="13610" spans="1:6" x14ac:dyDescent="0.25">
      <c r="A13610" t="s">
        <v>25</v>
      </c>
      <c r="B13610" t="s">
        <v>25</v>
      </c>
      <c r="C13610" t="s">
        <v>50</v>
      </c>
      <c r="D13610" s="177">
        <v>44028</v>
      </c>
      <c r="E13610">
        <v>18</v>
      </c>
      <c r="F13610" s="38">
        <f t="shared" si="212"/>
        <v>44028</v>
      </c>
    </row>
    <row r="13611" spans="1:6" x14ac:dyDescent="0.25">
      <c r="A13611" t="s">
        <v>25</v>
      </c>
      <c r="B13611" t="s">
        <v>25</v>
      </c>
      <c r="C13611" t="s">
        <v>186</v>
      </c>
      <c r="D13611" s="177">
        <v>44028</v>
      </c>
      <c r="E13611">
        <v>1</v>
      </c>
      <c r="F13611" s="38">
        <f t="shared" si="212"/>
        <v>44028</v>
      </c>
    </row>
    <row r="13612" spans="1:6" x14ac:dyDescent="0.25">
      <c r="A13612" t="s">
        <v>25</v>
      </c>
      <c r="B13612" t="s">
        <v>25</v>
      </c>
      <c r="C13612" t="s">
        <v>46</v>
      </c>
      <c r="D13612" s="177">
        <v>44028</v>
      </c>
      <c r="E13612">
        <v>50</v>
      </c>
      <c r="F13612" s="38">
        <f t="shared" si="212"/>
        <v>44028</v>
      </c>
    </row>
    <row r="13613" spans="1:6" x14ac:dyDescent="0.25">
      <c r="A13613" t="s">
        <v>25</v>
      </c>
      <c r="B13613" t="s">
        <v>25</v>
      </c>
      <c r="C13613" t="s">
        <v>45</v>
      </c>
      <c r="D13613" s="177">
        <v>44028</v>
      </c>
      <c r="E13613">
        <v>103</v>
      </c>
      <c r="F13613" s="38">
        <f t="shared" si="212"/>
        <v>44028</v>
      </c>
    </row>
    <row r="13614" spans="1:6" x14ac:dyDescent="0.25">
      <c r="A13614" t="s">
        <v>2</v>
      </c>
      <c r="B13614" t="s">
        <v>2</v>
      </c>
      <c r="C13614" t="s">
        <v>184</v>
      </c>
      <c r="D13614" s="177">
        <v>44028</v>
      </c>
      <c r="E13614">
        <v>34</v>
      </c>
      <c r="F13614" s="38">
        <f t="shared" si="212"/>
        <v>44028</v>
      </c>
    </row>
    <row r="13615" spans="1:6" x14ac:dyDescent="0.25">
      <c r="A13615" t="s">
        <v>25</v>
      </c>
      <c r="B13615" t="s">
        <v>25</v>
      </c>
      <c r="C13615" t="s">
        <v>32</v>
      </c>
      <c r="D13615" s="177">
        <v>44028</v>
      </c>
      <c r="E13615">
        <v>85</v>
      </c>
      <c r="F13615" s="38">
        <f t="shared" si="212"/>
        <v>44028</v>
      </c>
    </row>
    <row r="13616" spans="1:6" x14ac:dyDescent="0.25">
      <c r="A13616" t="s">
        <v>25</v>
      </c>
      <c r="B13616" t="s">
        <v>29</v>
      </c>
      <c r="C13616" t="s">
        <v>30</v>
      </c>
      <c r="D13616" s="177">
        <v>44028</v>
      </c>
      <c r="E13616">
        <v>85</v>
      </c>
      <c r="F13616" s="38">
        <f t="shared" si="212"/>
        <v>44028</v>
      </c>
    </row>
    <row r="13617" spans="1:6" x14ac:dyDescent="0.25">
      <c r="A13617" t="s">
        <v>91</v>
      </c>
      <c r="B13617" t="s">
        <v>91</v>
      </c>
      <c r="C13617" t="s">
        <v>98</v>
      </c>
      <c r="D13617" s="177">
        <v>44028</v>
      </c>
      <c r="E13617">
        <v>29</v>
      </c>
      <c r="F13617" s="38">
        <f t="shared" si="212"/>
        <v>44028</v>
      </c>
    </row>
    <row r="13618" spans="1:6" x14ac:dyDescent="0.25">
      <c r="A13618" t="s">
        <v>91</v>
      </c>
      <c r="B13618" t="s">
        <v>91</v>
      </c>
      <c r="C13618" t="s">
        <v>96</v>
      </c>
      <c r="D13618" s="177">
        <v>44028</v>
      </c>
      <c r="E13618">
        <v>56</v>
      </c>
      <c r="F13618" s="38">
        <f t="shared" si="212"/>
        <v>44028</v>
      </c>
    </row>
    <row r="13619" spans="1:6" x14ac:dyDescent="0.25">
      <c r="A13619" t="s">
        <v>57</v>
      </c>
      <c r="B13619" t="s">
        <v>57</v>
      </c>
      <c r="C13619" t="s">
        <v>62</v>
      </c>
      <c r="D13619" s="177">
        <v>44028</v>
      </c>
      <c r="E13619">
        <v>38</v>
      </c>
      <c r="F13619" s="38">
        <f t="shared" si="212"/>
        <v>44028</v>
      </c>
    </row>
    <row r="13620" spans="1:6" x14ac:dyDescent="0.25">
      <c r="A13620" t="s">
        <v>25</v>
      </c>
      <c r="B13620" t="s">
        <v>25</v>
      </c>
      <c r="C13620" t="s">
        <v>53</v>
      </c>
      <c r="D13620" s="177">
        <v>44028</v>
      </c>
      <c r="E13620">
        <v>28</v>
      </c>
      <c r="F13620" s="38">
        <f t="shared" si="212"/>
        <v>44028</v>
      </c>
    </row>
    <row r="13621" spans="1:6" x14ac:dyDescent="0.25">
      <c r="A13621" t="s">
        <v>57</v>
      </c>
      <c r="B13621" t="s">
        <v>57</v>
      </c>
      <c r="C13621" t="s">
        <v>130</v>
      </c>
      <c r="D13621" s="177">
        <v>44028</v>
      </c>
      <c r="E13621">
        <v>24</v>
      </c>
      <c r="F13621" s="38">
        <f t="shared" si="212"/>
        <v>44028</v>
      </c>
    </row>
    <row r="13622" spans="1:6" x14ac:dyDescent="0.25">
      <c r="A13622" t="s">
        <v>25</v>
      </c>
      <c r="B13622" t="s">
        <v>25</v>
      </c>
      <c r="C13622" t="s">
        <v>36</v>
      </c>
      <c r="D13622" s="177">
        <v>44028</v>
      </c>
      <c r="E13622">
        <v>28</v>
      </c>
      <c r="F13622" s="38">
        <f t="shared" si="212"/>
        <v>44028</v>
      </c>
    </row>
    <row r="13623" spans="1:6" x14ac:dyDescent="0.25">
      <c r="A13623" t="s">
        <v>18</v>
      </c>
      <c r="B13623" t="s">
        <v>19</v>
      </c>
      <c r="C13623" t="s">
        <v>20</v>
      </c>
      <c r="D13623" s="177">
        <v>44028</v>
      </c>
      <c r="E13623">
        <v>43</v>
      </c>
      <c r="F13623" s="38">
        <f t="shared" si="212"/>
        <v>44028</v>
      </c>
    </row>
    <row r="13624" spans="1:6" x14ac:dyDescent="0.25">
      <c r="A13624" t="s">
        <v>91</v>
      </c>
      <c r="B13624" t="s">
        <v>91</v>
      </c>
      <c r="C13624" t="s">
        <v>101</v>
      </c>
      <c r="D13624" s="177">
        <v>44028</v>
      </c>
      <c r="E13624">
        <v>1</v>
      </c>
      <c r="F13624" s="38">
        <f t="shared" si="212"/>
        <v>44028</v>
      </c>
    </row>
    <row r="13625" spans="1:6" x14ac:dyDescent="0.25">
      <c r="A13625" t="s">
        <v>91</v>
      </c>
      <c r="B13625" t="s">
        <v>91</v>
      </c>
      <c r="C13625" t="s">
        <v>100</v>
      </c>
      <c r="D13625" s="177">
        <v>44028</v>
      </c>
      <c r="E13625">
        <v>52</v>
      </c>
      <c r="F13625" s="38">
        <f t="shared" si="212"/>
        <v>44028</v>
      </c>
    </row>
    <row r="13626" spans="1:6" x14ac:dyDescent="0.25">
      <c r="A13626" t="s">
        <v>264</v>
      </c>
      <c r="B13626" t="s">
        <v>83</v>
      </c>
      <c r="C13626" t="s">
        <v>84</v>
      </c>
      <c r="D13626" s="177">
        <v>44028</v>
      </c>
      <c r="E13626">
        <v>160</v>
      </c>
      <c r="F13626" s="38">
        <f t="shared" si="212"/>
        <v>44028</v>
      </c>
    </row>
    <row r="13627" spans="1:6" x14ac:dyDescent="0.25">
      <c r="A13627" t="s">
        <v>264</v>
      </c>
      <c r="B13627" t="s">
        <v>83</v>
      </c>
      <c r="C13627" t="s">
        <v>85</v>
      </c>
      <c r="D13627" s="177">
        <v>44028</v>
      </c>
      <c r="E13627">
        <v>25</v>
      </c>
      <c r="F13627" s="38">
        <f t="shared" si="212"/>
        <v>44028</v>
      </c>
    </row>
    <row r="13628" spans="1:6" x14ac:dyDescent="0.25">
      <c r="A13628" t="s">
        <v>264</v>
      </c>
      <c r="B13628" t="s">
        <v>83</v>
      </c>
      <c r="C13628" t="s">
        <v>80</v>
      </c>
      <c r="D13628" s="177">
        <v>44028</v>
      </c>
      <c r="E13628">
        <v>24</v>
      </c>
      <c r="F13628" s="38">
        <f t="shared" si="212"/>
        <v>44028</v>
      </c>
    </row>
    <row r="13629" spans="1:6" x14ac:dyDescent="0.25">
      <c r="A13629" t="s">
        <v>263</v>
      </c>
      <c r="B13629" t="s">
        <v>199</v>
      </c>
      <c r="C13629" t="s">
        <v>75</v>
      </c>
      <c r="D13629" s="177">
        <v>44028</v>
      </c>
      <c r="E13629">
        <v>47</v>
      </c>
      <c r="F13629" s="38">
        <f t="shared" si="212"/>
        <v>44028</v>
      </c>
    </row>
    <row r="13630" spans="1:6" x14ac:dyDescent="0.25">
      <c r="A13630" t="s">
        <v>18</v>
      </c>
      <c r="B13630" t="s">
        <v>18</v>
      </c>
      <c r="C13630" t="s">
        <v>23</v>
      </c>
      <c r="D13630" s="177">
        <v>44028</v>
      </c>
      <c r="E13630">
        <v>13</v>
      </c>
      <c r="F13630" s="38">
        <f t="shared" si="212"/>
        <v>44028</v>
      </c>
    </row>
    <row r="13631" spans="1:6" x14ac:dyDescent="0.25">
      <c r="A13631" t="s">
        <v>370</v>
      </c>
      <c r="B13631" t="s">
        <v>371</v>
      </c>
      <c r="D13631" s="177">
        <v>44028</v>
      </c>
      <c r="E13631">
        <v>9</v>
      </c>
      <c r="F13631" s="38">
        <f t="shared" si="212"/>
        <v>44028</v>
      </c>
    </row>
    <row r="13632" spans="1:6" x14ac:dyDescent="0.25">
      <c r="A13632" t="s">
        <v>25</v>
      </c>
      <c r="B13632" t="s">
        <v>25</v>
      </c>
      <c r="C13632" t="s">
        <v>35</v>
      </c>
      <c r="D13632" s="177">
        <v>44028</v>
      </c>
      <c r="E13632">
        <v>36</v>
      </c>
      <c r="F13632" s="38">
        <f t="shared" si="212"/>
        <v>44028</v>
      </c>
    </row>
    <row r="13633" spans="1:6" x14ac:dyDescent="0.25">
      <c r="A13633" t="s">
        <v>264</v>
      </c>
      <c r="B13633" t="s">
        <v>83</v>
      </c>
      <c r="C13633" t="s">
        <v>90</v>
      </c>
      <c r="D13633" s="177">
        <v>44028</v>
      </c>
      <c r="E13633">
        <v>70</v>
      </c>
      <c r="F13633" s="38">
        <f t="shared" si="212"/>
        <v>44028</v>
      </c>
    </row>
    <row r="13634" spans="1:6" x14ac:dyDescent="0.25">
      <c r="A13634" t="s">
        <v>264</v>
      </c>
      <c r="B13634" t="s">
        <v>83</v>
      </c>
      <c r="C13634" t="s">
        <v>181</v>
      </c>
      <c r="D13634" s="177">
        <v>44028</v>
      </c>
      <c r="E13634">
        <v>23</v>
      </c>
      <c r="F13634" s="38">
        <f t="shared" si="212"/>
        <v>44028</v>
      </c>
    </row>
    <row r="13635" spans="1:6" x14ac:dyDescent="0.25">
      <c r="A13635" t="s">
        <v>264</v>
      </c>
      <c r="B13635" t="s">
        <v>83</v>
      </c>
      <c r="C13635" t="s">
        <v>86</v>
      </c>
      <c r="D13635" s="177">
        <v>44028</v>
      </c>
      <c r="E13635">
        <v>21</v>
      </c>
      <c r="F13635" s="38">
        <f t="shared" ref="F13635:F13698" si="213">D13635</f>
        <v>44028</v>
      </c>
    </row>
    <row r="13636" spans="1:6" x14ac:dyDescent="0.25">
      <c r="A13636" t="s">
        <v>57</v>
      </c>
      <c r="B13636" t="s">
        <v>57</v>
      </c>
      <c r="C13636" t="s">
        <v>59</v>
      </c>
      <c r="D13636" s="177">
        <v>44028</v>
      </c>
      <c r="E13636">
        <v>2</v>
      </c>
      <c r="F13636" s="38">
        <f t="shared" si="213"/>
        <v>44028</v>
      </c>
    </row>
    <row r="13637" spans="1:6" x14ac:dyDescent="0.25">
      <c r="A13637" t="s">
        <v>25</v>
      </c>
      <c r="B13637" t="s">
        <v>54</v>
      </c>
      <c r="C13637" t="s">
        <v>187</v>
      </c>
      <c r="D13637" s="177">
        <v>44028</v>
      </c>
      <c r="E13637">
        <v>8</v>
      </c>
      <c r="F13637" s="38">
        <f t="shared" si="213"/>
        <v>44028</v>
      </c>
    </row>
    <row r="13638" spans="1:6" x14ac:dyDescent="0.25">
      <c r="A13638" t="s">
        <v>25</v>
      </c>
      <c r="B13638" t="s">
        <v>54</v>
      </c>
      <c r="C13638" t="s">
        <v>55</v>
      </c>
      <c r="D13638" s="177">
        <v>44028</v>
      </c>
      <c r="E13638">
        <v>148</v>
      </c>
      <c r="F13638" s="38">
        <f t="shared" si="213"/>
        <v>44028</v>
      </c>
    </row>
    <row r="13639" spans="1:6" x14ac:dyDescent="0.25">
      <c r="A13639" t="s">
        <v>264</v>
      </c>
      <c r="B13639" t="s">
        <v>81</v>
      </c>
      <c r="C13639" t="s">
        <v>82</v>
      </c>
      <c r="D13639" s="177">
        <v>44028</v>
      </c>
      <c r="E13639">
        <v>39</v>
      </c>
      <c r="F13639" s="38">
        <f t="shared" si="213"/>
        <v>44028</v>
      </c>
    </row>
    <row r="13640" spans="1:6" x14ac:dyDescent="0.25">
      <c r="A13640" t="s">
        <v>71</v>
      </c>
      <c r="B13640" t="s">
        <v>71</v>
      </c>
      <c r="C13640" t="s">
        <v>72</v>
      </c>
      <c r="D13640" s="177">
        <v>44028</v>
      </c>
      <c r="E13640">
        <v>71</v>
      </c>
      <c r="F13640" s="38">
        <f t="shared" si="213"/>
        <v>44028</v>
      </c>
    </row>
    <row r="13641" spans="1:6" x14ac:dyDescent="0.25">
      <c r="A13641" t="s">
        <v>57</v>
      </c>
      <c r="B13641" t="s">
        <v>57</v>
      </c>
      <c r="C13641" t="s">
        <v>62</v>
      </c>
      <c r="D13641" s="177">
        <v>44027</v>
      </c>
      <c r="E13641">
        <v>13</v>
      </c>
      <c r="F13641" s="38">
        <f t="shared" si="213"/>
        <v>44027</v>
      </c>
    </row>
    <row r="13642" spans="1:6" x14ac:dyDescent="0.25">
      <c r="A13642" t="s">
        <v>263</v>
      </c>
      <c r="B13642" t="s">
        <v>199</v>
      </c>
      <c r="C13642" t="s">
        <v>75</v>
      </c>
      <c r="D13642" s="177">
        <v>44027</v>
      </c>
      <c r="E13642">
        <v>50</v>
      </c>
      <c r="F13642" s="38">
        <f t="shared" si="213"/>
        <v>44027</v>
      </c>
    </row>
    <row r="13643" spans="1:6" x14ac:dyDescent="0.25">
      <c r="A13643" t="s">
        <v>57</v>
      </c>
      <c r="B13643" t="s">
        <v>57</v>
      </c>
      <c r="C13643" t="s">
        <v>130</v>
      </c>
      <c r="D13643" s="177">
        <v>44027</v>
      </c>
      <c r="E13643">
        <v>29</v>
      </c>
      <c r="F13643" s="38">
        <f t="shared" si="213"/>
        <v>44027</v>
      </c>
    </row>
    <row r="13644" spans="1:6" x14ac:dyDescent="0.25">
      <c r="A13644" t="s">
        <v>264</v>
      </c>
      <c r="B13644" t="s">
        <v>83</v>
      </c>
      <c r="C13644" t="s">
        <v>80</v>
      </c>
      <c r="D13644" s="177">
        <v>44027</v>
      </c>
      <c r="E13644">
        <v>55</v>
      </c>
      <c r="F13644" s="38">
        <f t="shared" si="213"/>
        <v>44027</v>
      </c>
    </row>
    <row r="13645" spans="1:6" x14ac:dyDescent="0.25">
      <c r="A13645" t="s">
        <v>91</v>
      </c>
      <c r="B13645" t="s">
        <v>91</v>
      </c>
      <c r="C13645" t="s">
        <v>101</v>
      </c>
      <c r="D13645" s="177">
        <v>44027</v>
      </c>
      <c r="E13645">
        <v>39</v>
      </c>
      <c r="F13645" s="38">
        <f t="shared" si="213"/>
        <v>44027</v>
      </c>
    </row>
    <row r="13646" spans="1:6" x14ac:dyDescent="0.25">
      <c r="A13646" t="s">
        <v>25</v>
      </c>
      <c r="B13646" t="s">
        <v>25</v>
      </c>
      <c r="C13646" t="s">
        <v>36</v>
      </c>
      <c r="D13646" s="177">
        <v>44027</v>
      </c>
      <c r="E13646">
        <v>39</v>
      </c>
      <c r="F13646" s="38">
        <f t="shared" si="213"/>
        <v>44027</v>
      </c>
    </row>
    <row r="13647" spans="1:6" x14ac:dyDescent="0.25">
      <c r="A13647" t="s">
        <v>25</v>
      </c>
      <c r="B13647" t="s">
        <v>25</v>
      </c>
      <c r="C13647" t="s">
        <v>37</v>
      </c>
      <c r="D13647" s="177">
        <v>44027</v>
      </c>
      <c r="E13647">
        <v>86</v>
      </c>
      <c r="F13647" s="38">
        <f t="shared" si="213"/>
        <v>44027</v>
      </c>
    </row>
    <row r="13648" spans="1:6" x14ac:dyDescent="0.25">
      <c r="A13648" t="s">
        <v>25</v>
      </c>
      <c r="B13648" t="s">
        <v>25</v>
      </c>
      <c r="C13648" t="s">
        <v>50</v>
      </c>
      <c r="D13648" s="177">
        <v>44027</v>
      </c>
      <c r="E13648">
        <v>19</v>
      </c>
      <c r="F13648" s="38">
        <f t="shared" si="213"/>
        <v>44027</v>
      </c>
    </row>
    <row r="13649" spans="1:6" x14ac:dyDescent="0.25">
      <c r="A13649" t="s">
        <v>25</v>
      </c>
      <c r="B13649" t="s">
        <v>25</v>
      </c>
      <c r="C13649" t="s">
        <v>47</v>
      </c>
      <c r="D13649" s="177">
        <v>44027</v>
      </c>
      <c r="E13649">
        <v>66</v>
      </c>
      <c r="F13649" s="38">
        <f t="shared" si="213"/>
        <v>44027</v>
      </c>
    </row>
    <row r="13650" spans="1:6" x14ac:dyDescent="0.25">
      <c r="A13650" t="s">
        <v>25</v>
      </c>
      <c r="B13650" t="s">
        <v>25</v>
      </c>
      <c r="C13650" t="s">
        <v>45</v>
      </c>
      <c r="D13650" s="177">
        <v>44027</v>
      </c>
      <c r="E13650">
        <v>74</v>
      </c>
      <c r="F13650" s="38">
        <f t="shared" si="213"/>
        <v>44027</v>
      </c>
    </row>
    <row r="13651" spans="1:6" x14ac:dyDescent="0.25">
      <c r="A13651" t="s">
        <v>25</v>
      </c>
      <c r="B13651" t="s">
        <v>29</v>
      </c>
      <c r="C13651" t="s">
        <v>30</v>
      </c>
      <c r="D13651" s="177">
        <v>44027</v>
      </c>
      <c r="E13651">
        <v>105</v>
      </c>
      <c r="F13651" s="38">
        <f t="shared" si="213"/>
        <v>44027</v>
      </c>
    </row>
    <row r="13652" spans="1:6" x14ac:dyDescent="0.25">
      <c r="A13652" t="s">
        <v>263</v>
      </c>
      <c r="B13652" t="s">
        <v>199</v>
      </c>
      <c r="C13652" t="s">
        <v>77</v>
      </c>
      <c r="D13652" s="177">
        <v>44027</v>
      </c>
      <c r="E13652">
        <v>57</v>
      </c>
      <c r="F13652" s="38">
        <f t="shared" si="213"/>
        <v>44027</v>
      </c>
    </row>
    <row r="13653" spans="1:6" x14ac:dyDescent="0.25">
      <c r="A13653" t="s">
        <v>71</v>
      </c>
      <c r="B13653" t="s">
        <v>71</v>
      </c>
      <c r="C13653" t="s">
        <v>72</v>
      </c>
      <c r="D13653" s="177">
        <v>44027</v>
      </c>
      <c r="E13653">
        <v>96</v>
      </c>
      <c r="F13653" s="38">
        <f t="shared" si="213"/>
        <v>44027</v>
      </c>
    </row>
    <row r="13654" spans="1:6" x14ac:dyDescent="0.25">
      <c r="A13654" t="s">
        <v>57</v>
      </c>
      <c r="B13654" t="s">
        <v>57</v>
      </c>
      <c r="C13654" t="s">
        <v>63</v>
      </c>
      <c r="D13654" s="177">
        <v>44027</v>
      </c>
      <c r="E13654">
        <v>26</v>
      </c>
      <c r="F13654" s="38">
        <f t="shared" si="213"/>
        <v>44027</v>
      </c>
    </row>
    <row r="13655" spans="1:6" x14ac:dyDescent="0.25">
      <c r="A13655" t="s">
        <v>25</v>
      </c>
      <c r="B13655" t="s">
        <v>54</v>
      </c>
      <c r="C13655" t="s">
        <v>55</v>
      </c>
      <c r="D13655" s="177">
        <v>44027</v>
      </c>
      <c r="E13655">
        <v>120</v>
      </c>
      <c r="F13655" s="38">
        <f t="shared" si="213"/>
        <v>44027</v>
      </c>
    </row>
    <row r="13656" spans="1:6" x14ac:dyDescent="0.25">
      <c r="A13656" t="s">
        <v>25</v>
      </c>
      <c r="B13656" t="s">
        <v>54</v>
      </c>
      <c r="C13656" t="s">
        <v>56</v>
      </c>
      <c r="D13656" s="177">
        <v>44027</v>
      </c>
      <c r="E13656">
        <v>100</v>
      </c>
      <c r="F13656" s="38">
        <f t="shared" si="213"/>
        <v>44027</v>
      </c>
    </row>
    <row r="13657" spans="1:6" x14ac:dyDescent="0.25">
      <c r="A13657" t="s">
        <v>264</v>
      </c>
      <c r="B13657" t="s">
        <v>83</v>
      </c>
      <c r="C13657" t="s">
        <v>181</v>
      </c>
      <c r="D13657" s="177">
        <v>44027</v>
      </c>
      <c r="E13657">
        <v>43</v>
      </c>
      <c r="F13657" s="38">
        <f t="shared" si="213"/>
        <v>44027</v>
      </c>
    </row>
    <row r="13658" spans="1:6" x14ac:dyDescent="0.25">
      <c r="A13658" t="s">
        <v>25</v>
      </c>
      <c r="B13658" t="s">
        <v>25</v>
      </c>
      <c r="C13658" t="s">
        <v>39</v>
      </c>
      <c r="D13658" s="177">
        <v>44027</v>
      </c>
      <c r="E13658">
        <v>43</v>
      </c>
      <c r="F13658" s="38">
        <f t="shared" si="213"/>
        <v>44027</v>
      </c>
    </row>
    <row r="13659" spans="1:6" x14ac:dyDescent="0.25">
      <c r="A13659" t="s">
        <v>25</v>
      </c>
      <c r="B13659" t="s">
        <v>25</v>
      </c>
      <c r="C13659" t="s">
        <v>41</v>
      </c>
      <c r="D13659" s="177">
        <v>44027</v>
      </c>
      <c r="E13659">
        <v>47</v>
      </c>
      <c r="F13659" s="38">
        <f t="shared" si="213"/>
        <v>44027</v>
      </c>
    </row>
    <row r="13660" spans="1:6" x14ac:dyDescent="0.25">
      <c r="A13660" t="s">
        <v>25</v>
      </c>
      <c r="B13660" t="s">
        <v>25</v>
      </c>
      <c r="C13660" t="s">
        <v>42</v>
      </c>
      <c r="D13660" s="177">
        <v>44027</v>
      </c>
      <c r="E13660">
        <v>14</v>
      </c>
      <c r="F13660" s="38">
        <f t="shared" si="213"/>
        <v>44027</v>
      </c>
    </row>
    <row r="13661" spans="1:6" x14ac:dyDescent="0.25">
      <c r="A13661" t="s">
        <v>25</v>
      </c>
      <c r="B13661" t="s">
        <v>25</v>
      </c>
      <c r="C13661" t="s">
        <v>48</v>
      </c>
      <c r="D13661" s="177">
        <v>44027</v>
      </c>
      <c r="E13661">
        <v>12</v>
      </c>
      <c r="F13661" s="38">
        <f t="shared" si="213"/>
        <v>44027</v>
      </c>
    </row>
    <row r="13662" spans="1:6" x14ac:dyDescent="0.25">
      <c r="A13662" t="s">
        <v>25</v>
      </c>
      <c r="B13662" t="s">
        <v>54</v>
      </c>
      <c r="C13662" t="s">
        <v>187</v>
      </c>
      <c r="D13662" s="177">
        <v>44027</v>
      </c>
      <c r="E13662">
        <v>7</v>
      </c>
      <c r="F13662" s="38">
        <f t="shared" si="213"/>
        <v>44027</v>
      </c>
    </row>
    <row r="13663" spans="1:6" x14ac:dyDescent="0.25">
      <c r="A13663" t="s">
        <v>91</v>
      </c>
      <c r="B13663" t="s">
        <v>91</v>
      </c>
      <c r="C13663" t="s">
        <v>95</v>
      </c>
      <c r="D13663" s="177">
        <v>44027</v>
      </c>
      <c r="E13663">
        <v>1</v>
      </c>
      <c r="F13663" s="38">
        <f t="shared" si="213"/>
        <v>44027</v>
      </c>
    </row>
    <row r="13664" spans="1:6" x14ac:dyDescent="0.25">
      <c r="A13664" t="s">
        <v>264</v>
      </c>
      <c r="B13664" t="s">
        <v>83</v>
      </c>
      <c r="C13664" t="s">
        <v>90</v>
      </c>
      <c r="D13664" s="177">
        <v>44027</v>
      </c>
      <c r="E13664">
        <v>59</v>
      </c>
      <c r="F13664" s="38">
        <f t="shared" si="213"/>
        <v>44027</v>
      </c>
    </row>
    <row r="13665" spans="1:6" x14ac:dyDescent="0.25">
      <c r="A13665" t="s">
        <v>264</v>
      </c>
      <c r="B13665" t="s">
        <v>83</v>
      </c>
      <c r="C13665" t="s">
        <v>84</v>
      </c>
      <c r="D13665" s="177">
        <v>44027</v>
      </c>
      <c r="E13665">
        <v>147</v>
      </c>
      <c r="F13665" s="38">
        <f t="shared" si="213"/>
        <v>44027</v>
      </c>
    </row>
    <row r="13666" spans="1:6" x14ac:dyDescent="0.25">
      <c r="A13666" t="s">
        <v>264</v>
      </c>
      <c r="B13666" t="s">
        <v>81</v>
      </c>
      <c r="C13666" t="s">
        <v>82</v>
      </c>
      <c r="D13666" s="177">
        <v>44027</v>
      </c>
      <c r="E13666">
        <v>33</v>
      </c>
      <c r="F13666" s="38">
        <f t="shared" si="213"/>
        <v>44027</v>
      </c>
    </row>
    <row r="13667" spans="1:6" x14ac:dyDescent="0.25">
      <c r="A13667" t="s">
        <v>91</v>
      </c>
      <c r="B13667" t="s">
        <v>91</v>
      </c>
      <c r="C13667" t="s">
        <v>102</v>
      </c>
      <c r="D13667" s="177">
        <v>44027</v>
      </c>
      <c r="E13667">
        <v>11</v>
      </c>
      <c r="F13667" s="38">
        <f t="shared" si="213"/>
        <v>44027</v>
      </c>
    </row>
    <row r="13668" spans="1:6" x14ac:dyDescent="0.25">
      <c r="A13668" t="s">
        <v>25</v>
      </c>
      <c r="B13668" t="s">
        <v>25</v>
      </c>
      <c r="C13668" t="s">
        <v>31</v>
      </c>
      <c r="D13668" s="177">
        <v>44027</v>
      </c>
      <c r="E13668">
        <v>83</v>
      </c>
      <c r="F13668" s="38">
        <f t="shared" si="213"/>
        <v>44027</v>
      </c>
    </row>
    <row r="13669" spans="1:6" x14ac:dyDescent="0.25">
      <c r="A13669" t="s">
        <v>25</v>
      </c>
      <c r="B13669" t="s">
        <v>26</v>
      </c>
      <c r="C13669" t="s">
        <v>28</v>
      </c>
      <c r="D13669" s="177">
        <v>44027</v>
      </c>
      <c r="E13669">
        <v>36</v>
      </c>
      <c r="F13669" s="38">
        <f t="shared" si="213"/>
        <v>44027</v>
      </c>
    </row>
    <row r="13670" spans="1:6" x14ac:dyDescent="0.25">
      <c r="A13670" t="s">
        <v>25</v>
      </c>
      <c r="B13670" t="s">
        <v>26</v>
      </c>
      <c r="C13670" t="s">
        <v>27</v>
      </c>
      <c r="D13670" s="177">
        <v>44027</v>
      </c>
      <c r="E13670">
        <v>30</v>
      </c>
      <c r="F13670" s="38">
        <f t="shared" si="213"/>
        <v>44027</v>
      </c>
    </row>
    <row r="13671" spans="1:6" x14ac:dyDescent="0.25">
      <c r="A13671" t="s">
        <v>370</v>
      </c>
      <c r="B13671" t="s">
        <v>371</v>
      </c>
      <c r="D13671" s="177">
        <v>44027</v>
      </c>
      <c r="E13671">
        <v>2</v>
      </c>
      <c r="F13671" s="38">
        <f t="shared" si="213"/>
        <v>44027</v>
      </c>
    </row>
    <row r="13672" spans="1:6" x14ac:dyDescent="0.25">
      <c r="A13672" t="s">
        <v>25</v>
      </c>
      <c r="B13672" t="s">
        <v>25</v>
      </c>
      <c r="C13672" t="s">
        <v>43</v>
      </c>
      <c r="D13672" s="177">
        <v>44027</v>
      </c>
      <c r="E13672">
        <v>47</v>
      </c>
      <c r="F13672" s="38">
        <f t="shared" si="213"/>
        <v>44027</v>
      </c>
    </row>
    <row r="13673" spans="1:6" x14ac:dyDescent="0.25">
      <c r="A13673" t="s">
        <v>25</v>
      </c>
      <c r="B13673" t="s">
        <v>25</v>
      </c>
      <c r="C13673" t="s">
        <v>49</v>
      </c>
      <c r="D13673" s="177">
        <v>44027</v>
      </c>
      <c r="E13673">
        <v>88</v>
      </c>
      <c r="F13673" s="38">
        <f t="shared" si="213"/>
        <v>44027</v>
      </c>
    </row>
    <row r="13674" spans="1:6" x14ac:dyDescent="0.25">
      <c r="A13674" t="s">
        <v>25</v>
      </c>
      <c r="B13674" t="s">
        <v>25</v>
      </c>
      <c r="C13674" t="s">
        <v>32</v>
      </c>
      <c r="D13674" s="177">
        <v>44027</v>
      </c>
      <c r="E13674">
        <v>81</v>
      </c>
      <c r="F13674" s="38">
        <f t="shared" si="213"/>
        <v>44027</v>
      </c>
    </row>
    <row r="13675" spans="1:6" x14ac:dyDescent="0.25">
      <c r="A13675" t="s">
        <v>18</v>
      </c>
      <c r="B13675" t="s">
        <v>18</v>
      </c>
      <c r="C13675" t="s">
        <v>23</v>
      </c>
      <c r="D13675" s="177">
        <v>44027</v>
      </c>
      <c r="E13675">
        <v>14</v>
      </c>
      <c r="F13675" s="38">
        <f t="shared" si="213"/>
        <v>44027</v>
      </c>
    </row>
    <row r="13676" spans="1:6" x14ac:dyDescent="0.25">
      <c r="A13676" t="s">
        <v>18</v>
      </c>
      <c r="B13676" t="s">
        <v>19</v>
      </c>
      <c r="C13676" t="s">
        <v>20</v>
      </c>
      <c r="D13676" s="177">
        <v>44027</v>
      </c>
      <c r="E13676">
        <v>38</v>
      </c>
      <c r="F13676" s="38">
        <f t="shared" si="213"/>
        <v>44027</v>
      </c>
    </row>
    <row r="13677" spans="1:6" x14ac:dyDescent="0.25">
      <c r="A13677" t="s">
        <v>25</v>
      </c>
      <c r="B13677" t="s">
        <v>25</v>
      </c>
      <c r="C13677" t="s">
        <v>46</v>
      </c>
      <c r="D13677" s="177">
        <v>44027</v>
      </c>
      <c r="E13677">
        <v>30</v>
      </c>
      <c r="F13677" s="38">
        <f t="shared" si="213"/>
        <v>44027</v>
      </c>
    </row>
    <row r="13678" spans="1:6" x14ac:dyDescent="0.25">
      <c r="A13678" t="s">
        <v>91</v>
      </c>
      <c r="B13678" t="s">
        <v>91</v>
      </c>
      <c r="C13678" t="s">
        <v>96</v>
      </c>
      <c r="D13678" s="177">
        <v>44027</v>
      </c>
      <c r="E13678">
        <v>36</v>
      </c>
      <c r="F13678" s="38">
        <f t="shared" si="213"/>
        <v>44027</v>
      </c>
    </row>
    <row r="13679" spans="1:6" x14ac:dyDescent="0.25">
      <c r="A13679" t="s">
        <v>91</v>
      </c>
      <c r="B13679" t="s">
        <v>91</v>
      </c>
      <c r="C13679" t="s">
        <v>100</v>
      </c>
      <c r="D13679" s="177">
        <v>44027</v>
      </c>
      <c r="E13679">
        <v>118</v>
      </c>
      <c r="F13679" s="38">
        <f t="shared" si="213"/>
        <v>44027</v>
      </c>
    </row>
    <row r="13680" spans="1:6" x14ac:dyDescent="0.25">
      <c r="A13680" t="s">
        <v>25</v>
      </c>
      <c r="B13680" t="s">
        <v>25</v>
      </c>
      <c r="C13680" t="s">
        <v>53</v>
      </c>
      <c r="D13680" s="177">
        <v>44027</v>
      </c>
      <c r="E13680">
        <v>83</v>
      </c>
      <c r="F13680" s="38">
        <f t="shared" si="213"/>
        <v>44027</v>
      </c>
    </row>
    <row r="13681" spans="1:6" x14ac:dyDescent="0.25">
      <c r="A13681" t="s">
        <v>57</v>
      </c>
      <c r="B13681" t="s">
        <v>57</v>
      </c>
      <c r="C13681" t="s">
        <v>130</v>
      </c>
      <c r="D13681" s="177">
        <v>44026</v>
      </c>
      <c r="E13681">
        <v>29</v>
      </c>
      <c r="F13681" s="38">
        <f t="shared" si="213"/>
        <v>44026</v>
      </c>
    </row>
    <row r="13682" spans="1:6" x14ac:dyDescent="0.25">
      <c r="A13682" t="s">
        <v>57</v>
      </c>
      <c r="B13682" t="s">
        <v>57</v>
      </c>
      <c r="C13682" t="s">
        <v>183</v>
      </c>
      <c r="D13682" s="177">
        <v>44026</v>
      </c>
      <c r="E13682">
        <v>18</v>
      </c>
      <c r="F13682" s="38">
        <f t="shared" si="213"/>
        <v>44026</v>
      </c>
    </row>
    <row r="13683" spans="1:6" x14ac:dyDescent="0.25">
      <c r="A13683" t="s">
        <v>71</v>
      </c>
      <c r="B13683" t="s">
        <v>71</v>
      </c>
      <c r="C13683" t="s">
        <v>72</v>
      </c>
      <c r="D13683" s="177">
        <v>44026</v>
      </c>
      <c r="E13683">
        <v>92</v>
      </c>
      <c r="F13683" s="38">
        <f t="shared" si="213"/>
        <v>44026</v>
      </c>
    </row>
    <row r="13684" spans="1:6" x14ac:dyDescent="0.25">
      <c r="A13684" t="s">
        <v>91</v>
      </c>
      <c r="B13684" t="s">
        <v>91</v>
      </c>
      <c r="C13684" t="s">
        <v>102</v>
      </c>
      <c r="D13684" s="177">
        <v>44026</v>
      </c>
      <c r="E13684">
        <v>24</v>
      </c>
      <c r="F13684" s="38">
        <f t="shared" si="213"/>
        <v>44026</v>
      </c>
    </row>
    <row r="13685" spans="1:6" x14ac:dyDescent="0.25">
      <c r="A13685" t="s">
        <v>264</v>
      </c>
      <c r="B13685" t="s">
        <v>83</v>
      </c>
      <c r="C13685" t="s">
        <v>80</v>
      </c>
      <c r="D13685" s="177">
        <v>44026</v>
      </c>
      <c r="E13685">
        <v>62</v>
      </c>
      <c r="F13685" s="38">
        <f t="shared" si="213"/>
        <v>44026</v>
      </c>
    </row>
    <row r="13686" spans="1:6" x14ac:dyDescent="0.25">
      <c r="A13686" t="s">
        <v>264</v>
      </c>
      <c r="B13686" t="s">
        <v>83</v>
      </c>
      <c r="C13686" t="s">
        <v>90</v>
      </c>
      <c r="D13686" s="177">
        <v>44026</v>
      </c>
      <c r="E13686">
        <v>46</v>
      </c>
      <c r="F13686" s="38">
        <f t="shared" si="213"/>
        <v>44026</v>
      </c>
    </row>
    <row r="13687" spans="1:6" x14ac:dyDescent="0.25">
      <c r="A13687" t="s">
        <v>264</v>
      </c>
      <c r="B13687" t="s">
        <v>83</v>
      </c>
      <c r="C13687" t="s">
        <v>181</v>
      </c>
      <c r="D13687" s="177">
        <v>44026</v>
      </c>
      <c r="E13687">
        <v>52</v>
      </c>
      <c r="F13687" s="38">
        <f t="shared" si="213"/>
        <v>44026</v>
      </c>
    </row>
    <row r="13688" spans="1:6" x14ac:dyDescent="0.25">
      <c r="A13688" t="s">
        <v>25</v>
      </c>
      <c r="B13688" t="s">
        <v>25</v>
      </c>
      <c r="C13688" t="s">
        <v>50</v>
      </c>
      <c r="D13688" s="177">
        <v>44026</v>
      </c>
      <c r="E13688">
        <v>24</v>
      </c>
      <c r="F13688" s="38">
        <f t="shared" si="213"/>
        <v>44026</v>
      </c>
    </row>
    <row r="13689" spans="1:6" x14ac:dyDescent="0.25">
      <c r="A13689" t="s">
        <v>25</v>
      </c>
      <c r="B13689" t="s">
        <v>25</v>
      </c>
      <c r="C13689" t="s">
        <v>38</v>
      </c>
      <c r="D13689" s="177">
        <v>44026</v>
      </c>
      <c r="E13689">
        <v>30</v>
      </c>
      <c r="F13689" s="38">
        <f t="shared" si="213"/>
        <v>44026</v>
      </c>
    </row>
    <row r="13690" spans="1:6" x14ac:dyDescent="0.25">
      <c r="A13690" t="s">
        <v>25</v>
      </c>
      <c r="B13690" t="s">
        <v>25</v>
      </c>
      <c r="C13690" t="s">
        <v>41</v>
      </c>
      <c r="D13690" s="177">
        <v>44026</v>
      </c>
      <c r="E13690">
        <v>36</v>
      </c>
      <c r="F13690" s="38">
        <f t="shared" si="213"/>
        <v>44026</v>
      </c>
    </row>
    <row r="13691" spans="1:6" x14ac:dyDescent="0.25">
      <c r="A13691" t="s">
        <v>370</v>
      </c>
      <c r="B13691" t="s">
        <v>371</v>
      </c>
      <c r="D13691" s="177">
        <v>44026</v>
      </c>
      <c r="E13691">
        <v>13</v>
      </c>
      <c r="F13691" s="38">
        <f t="shared" si="213"/>
        <v>44026</v>
      </c>
    </row>
    <row r="13692" spans="1:6" x14ac:dyDescent="0.25">
      <c r="A13692" t="s">
        <v>25</v>
      </c>
      <c r="B13692" t="s">
        <v>25</v>
      </c>
      <c r="C13692" t="s">
        <v>47</v>
      </c>
      <c r="D13692" s="177">
        <v>44026</v>
      </c>
      <c r="E13692">
        <v>77</v>
      </c>
      <c r="F13692" s="38">
        <f t="shared" si="213"/>
        <v>44026</v>
      </c>
    </row>
    <row r="13693" spans="1:6" x14ac:dyDescent="0.25">
      <c r="A13693" t="s">
        <v>25</v>
      </c>
      <c r="B13693" t="s">
        <v>25</v>
      </c>
      <c r="C13693" t="s">
        <v>36</v>
      </c>
      <c r="D13693" s="177">
        <v>44026</v>
      </c>
      <c r="E13693">
        <v>14</v>
      </c>
      <c r="F13693" s="38">
        <f t="shared" si="213"/>
        <v>44026</v>
      </c>
    </row>
    <row r="13694" spans="1:6" x14ac:dyDescent="0.25">
      <c r="A13694" t="s">
        <v>18</v>
      </c>
      <c r="B13694" t="s">
        <v>18</v>
      </c>
      <c r="C13694" t="s">
        <v>23</v>
      </c>
      <c r="D13694" s="177">
        <v>44026</v>
      </c>
      <c r="E13694">
        <v>25</v>
      </c>
      <c r="F13694" s="38">
        <f t="shared" si="213"/>
        <v>44026</v>
      </c>
    </row>
    <row r="13695" spans="1:6" x14ac:dyDescent="0.25">
      <c r="A13695" t="s">
        <v>18</v>
      </c>
      <c r="B13695" t="s">
        <v>19</v>
      </c>
      <c r="C13695" t="s">
        <v>20</v>
      </c>
      <c r="D13695" s="177">
        <v>44026</v>
      </c>
      <c r="E13695">
        <v>36</v>
      </c>
      <c r="F13695" s="38">
        <f t="shared" si="213"/>
        <v>44026</v>
      </c>
    </row>
    <row r="13696" spans="1:6" x14ac:dyDescent="0.25">
      <c r="A13696" t="s">
        <v>91</v>
      </c>
      <c r="B13696" t="s">
        <v>91</v>
      </c>
      <c r="C13696" t="s">
        <v>99</v>
      </c>
      <c r="D13696" s="177">
        <v>44026</v>
      </c>
      <c r="E13696">
        <v>2</v>
      </c>
      <c r="F13696" s="38">
        <f t="shared" si="213"/>
        <v>44026</v>
      </c>
    </row>
    <row r="13697" spans="1:6" x14ac:dyDescent="0.25">
      <c r="A13697" t="s">
        <v>91</v>
      </c>
      <c r="B13697" t="s">
        <v>91</v>
      </c>
      <c r="C13697" t="s">
        <v>100</v>
      </c>
      <c r="D13697" s="177">
        <v>44026</v>
      </c>
      <c r="E13697">
        <v>71</v>
      </c>
      <c r="F13697" s="38">
        <f t="shared" si="213"/>
        <v>44026</v>
      </c>
    </row>
    <row r="13698" spans="1:6" x14ac:dyDescent="0.25">
      <c r="A13698" t="s">
        <v>91</v>
      </c>
      <c r="B13698" t="s">
        <v>91</v>
      </c>
      <c r="C13698" t="s">
        <v>101</v>
      </c>
      <c r="D13698" s="177">
        <v>44026</v>
      </c>
      <c r="E13698">
        <v>33</v>
      </c>
      <c r="F13698" s="38">
        <f t="shared" si="213"/>
        <v>44026</v>
      </c>
    </row>
    <row r="13699" spans="1:6" x14ac:dyDescent="0.25">
      <c r="A13699" t="s">
        <v>25</v>
      </c>
      <c r="B13699" t="s">
        <v>54</v>
      </c>
      <c r="C13699" t="s">
        <v>55</v>
      </c>
      <c r="D13699" s="177">
        <v>44026</v>
      </c>
      <c r="E13699">
        <v>127</v>
      </c>
      <c r="F13699" s="38">
        <f t="shared" ref="F13699:F13762" si="214">D13699</f>
        <v>44026</v>
      </c>
    </row>
    <row r="13700" spans="1:6" x14ac:dyDescent="0.25">
      <c r="A13700" t="s">
        <v>263</v>
      </c>
      <c r="B13700" t="s">
        <v>199</v>
      </c>
      <c r="C13700" t="s">
        <v>75</v>
      </c>
      <c r="D13700" s="177">
        <v>44026</v>
      </c>
      <c r="E13700">
        <v>54</v>
      </c>
      <c r="F13700" s="38">
        <f t="shared" si="214"/>
        <v>44026</v>
      </c>
    </row>
    <row r="13701" spans="1:6" x14ac:dyDescent="0.25">
      <c r="A13701" t="s">
        <v>25</v>
      </c>
      <c r="B13701" t="s">
        <v>25</v>
      </c>
      <c r="C13701" t="s">
        <v>45</v>
      </c>
      <c r="D13701" s="177">
        <v>44026</v>
      </c>
      <c r="E13701">
        <v>58</v>
      </c>
      <c r="F13701" s="38">
        <f t="shared" si="214"/>
        <v>44026</v>
      </c>
    </row>
    <row r="13702" spans="1:6" x14ac:dyDescent="0.25">
      <c r="A13702" t="s">
        <v>25</v>
      </c>
      <c r="B13702" t="s">
        <v>25</v>
      </c>
      <c r="C13702" t="s">
        <v>46</v>
      </c>
      <c r="D13702" s="177">
        <v>44026</v>
      </c>
      <c r="E13702">
        <v>47</v>
      </c>
      <c r="F13702" s="38">
        <f t="shared" si="214"/>
        <v>44026</v>
      </c>
    </row>
    <row r="13703" spans="1:6" x14ac:dyDescent="0.25">
      <c r="A13703" t="s">
        <v>25</v>
      </c>
      <c r="B13703" t="s">
        <v>25</v>
      </c>
      <c r="C13703" t="s">
        <v>34</v>
      </c>
      <c r="D13703" s="177">
        <v>44026</v>
      </c>
      <c r="E13703">
        <v>32</v>
      </c>
      <c r="F13703" s="38">
        <f t="shared" si="214"/>
        <v>44026</v>
      </c>
    </row>
    <row r="13704" spans="1:6" x14ac:dyDescent="0.25">
      <c r="A13704" t="s">
        <v>25</v>
      </c>
      <c r="B13704" t="s">
        <v>25</v>
      </c>
      <c r="C13704" t="s">
        <v>37</v>
      </c>
      <c r="D13704" s="177">
        <v>44026</v>
      </c>
      <c r="E13704">
        <v>84</v>
      </c>
      <c r="F13704" s="38">
        <f t="shared" si="214"/>
        <v>44026</v>
      </c>
    </row>
    <row r="13705" spans="1:6" x14ac:dyDescent="0.25">
      <c r="A13705" t="s">
        <v>25</v>
      </c>
      <c r="B13705" t="s">
        <v>29</v>
      </c>
      <c r="C13705" t="s">
        <v>30</v>
      </c>
      <c r="D13705" s="177">
        <v>44026</v>
      </c>
      <c r="E13705">
        <v>95</v>
      </c>
      <c r="F13705" s="38">
        <f t="shared" si="214"/>
        <v>44026</v>
      </c>
    </row>
    <row r="13706" spans="1:6" x14ac:dyDescent="0.25">
      <c r="A13706" t="s">
        <v>25</v>
      </c>
      <c r="B13706" t="s">
        <v>25</v>
      </c>
      <c r="C13706" t="s">
        <v>32</v>
      </c>
      <c r="D13706" s="177">
        <v>44026</v>
      </c>
      <c r="E13706">
        <v>91</v>
      </c>
      <c r="F13706" s="38">
        <f t="shared" si="214"/>
        <v>44026</v>
      </c>
    </row>
    <row r="13707" spans="1:6" x14ac:dyDescent="0.25">
      <c r="A13707" t="s">
        <v>264</v>
      </c>
      <c r="B13707" t="s">
        <v>81</v>
      </c>
      <c r="C13707" t="s">
        <v>82</v>
      </c>
      <c r="D13707" s="177">
        <v>44026</v>
      </c>
      <c r="E13707">
        <v>34</v>
      </c>
      <c r="F13707" s="38">
        <f t="shared" si="214"/>
        <v>44026</v>
      </c>
    </row>
    <row r="13708" spans="1:6" x14ac:dyDescent="0.25">
      <c r="A13708" t="s">
        <v>91</v>
      </c>
      <c r="B13708" t="s">
        <v>91</v>
      </c>
      <c r="C13708" t="s">
        <v>92</v>
      </c>
      <c r="D13708" s="177">
        <v>44026</v>
      </c>
      <c r="E13708">
        <v>4</v>
      </c>
      <c r="F13708" s="38">
        <f t="shared" si="214"/>
        <v>44026</v>
      </c>
    </row>
    <row r="13709" spans="1:6" x14ac:dyDescent="0.25">
      <c r="A13709" t="s">
        <v>91</v>
      </c>
      <c r="B13709" t="s">
        <v>91</v>
      </c>
      <c r="C13709" t="s">
        <v>98</v>
      </c>
      <c r="D13709" s="177">
        <v>44026</v>
      </c>
      <c r="E13709">
        <v>25</v>
      </c>
      <c r="F13709" s="38">
        <f t="shared" si="214"/>
        <v>44026</v>
      </c>
    </row>
    <row r="13710" spans="1:6" x14ac:dyDescent="0.25">
      <c r="A13710" t="s">
        <v>25</v>
      </c>
      <c r="B13710" t="s">
        <v>25</v>
      </c>
      <c r="C13710" t="s">
        <v>53</v>
      </c>
      <c r="D13710" s="177">
        <v>44026</v>
      </c>
      <c r="E13710">
        <v>82</v>
      </c>
      <c r="F13710" s="38">
        <f t="shared" si="214"/>
        <v>44026</v>
      </c>
    </row>
    <row r="13711" spans="1:6" x14ac:dyDescent="0.25">
      <c r="A13711" t="s">
        <v>25</v>
      </c>
      <c r="B13711" t="s">
        <v>54</v>
      </c>
      <c r="C13711" t="s">
        <v>187</v>
      </c>
      <c r="D13711" s="177">
        <v>44026</v>
      </c>
      <c r="E13711">
        <v>5</v>
      </c>
      <c r="F13711" s="38">
        <f t="shared" si="214"/>
        <v>44026</v>
      </c>
    </row>
    <row r="13712" spans="1:6" x14ac:dyDescent="0.25">
      <c r="A13712" t="s">
        <v>57</v>
      </c>
      <c r="B13712" t="s">
        <v>57</v>
      </c>
      <c r="C13712" t="s">
        <v>62</v>
      </c>
      <c r="D13712" s="177">
        <v>44026</v>
      </c>
      <c r="E13712">
        <v>11</v>
      </c>
      <c r="F13712" s="38">
        <f t="shared" si="214"/>
        <v>44026</v>
      </c>
    </row>
    <row r="13713" spans="1:6" x14ac:dyDescent="0.25">
      <c r="A13713" t="s">
        <v>25</v>
      </c>
      <c r="B13713" t="s">
        <v>25</v>
      </c>
      <c r="C13713" t="s">
        <v>31</v>
      </c>
      <c r="D13713" s="177">
        <v>44026</v>
      </c>
      <c r="E13713">
        <v>33</v>
      </c>
      <c r="F13713" s="38">
        <f t="shared" si="214"/>
        <v>44026</v>
      </c>
    </row>
    <row r="13714" spans="1:6" x14ac:dyDescent="0.25">
      <c r="A13714" t="s">
        <v>25</v>
      </c>
      <c r="B13714" t="s">
        <v>26</v>
      </c>
      <c r="C13714" t="s">
        <v>27</v>
      </c>
      <c r="D13714" s="177">
        <v>44026</v>
      </c>
      <c r="E13714">
        <v>36</v>
      </c>
      <c r="F13714" s="38">
        <f t="shared" si="214"/>
        <v>44026</v>
      </c>
    </row>
    <row r="13715" spans="1:6" x14ac:dyDescent="0.25">
      <c r="A13715" t="s">
        <v>25</v>
      </c>
      <c r="B13715" t="s">
        <v>25</v>
      </c>
      <c r="C13715" t="s">
        <v>186</v>
      </c>
      <c r="D13715" s="177">
        <v>44026</v>
      </c>
      <c r="E13715">
        <v>1</v>
      </c>
      <c r="F13715" s="38">
        <f t="shared" si="214"/>
        <v>44026</v>
      </c>
    </row>
    <row r="13716" spans="1:6" x14ac:dyDescent="0.25">
      <c r="A13716" t="s">
        <v>25</v>
      </c>
      <c r="B13716" t="s">
        <v>25</v>
      </c>
      <c r="C13716" t="s">
        <v>43</v>
      </c>
      <c r="D13716" s="177">
        <v>44026</v>
      </c>
      <c r="E13716">
        <v>45</v>
      </c>
      <c r="F13716" s="38">
        <f t="shared" si="214"/>
        <v>44026</v>
      </c>
    </row>
    <row r="13717" spans="1:6" x14ac:dyDescent="0.25">
      <c r="A13717" t="s">
        <v>25</v>
      </c>
      <c r="B13717" t="s">
        <v>25</v>
      </c>
      <c r="C13717" t="s">
        <v>48</v>
      </c>
      <c r="D13717" s="177">
        <v>44026</v>
      </c>
      <c r="E13717">
        <v>9</v>
      </c>
      <c r="F13717" s="38">
        <f t="shared" si="214"/>
        <v>44026</v>
      </c>
    </row>
    <row r="13718" spans="1:6" x14ac:dyDescent="0.25">
      <c r="A13718" t="s">
        <v>25</v>
      </c>
      <c r="B13718" t="s">
        <v>25</v>
      </c>
      <c r="C13718" t="s">
        <v>49</v>
      </c>
      <c r="D13718" s="177">
        <v>44026</v>
      </c>
      <c r="E13718">
        <v>71</v>
      </c>
      <c r="F13718" s="38">
        <f t="shared" si="214"/>
        <v>44026</v>
      </c>
    </row>
    <row r="13719" spans="1:6" x14ac:dyDescent="0.25">
      <c r="A13719" t="s">
        <v>25</v>
      </c>
      <c r="B13719" t="s">
        <v>25</v>
      </c>
      <c r="C13719" t="s">
        <v>39</v>
      </c>
      <c r="D13719" s="177">
        <v>44026</v>
      </c>
      <c r="E13719">
        <v>59</v>
      </c>
      <c r="F13719" s="38">
        <f t="shared" si="214"/>
        <v>44026</v>
      </c>
    </row>
    <row r="13720" spans="1:6" x14ac:dyDescent="0.25">
      <c r="A13720" t="s">
        <v>25</v>
      </c>
      <c r="B13720" t="s">
        <v>25</v>
      </c>
      <c r="C13720" t="s">
        <v>42</v>
      </c>
      <c r="D13720" s="177">
        <v>44026</v>
      </c>
      <c r="E13720">
        <v>26</v>
      </c>
      <c r="F13720" s="38">
        <f t="shared" si="214"/>
        <v>44026</v>
      </c>
    </row>
    <row r="13721" spans="1:6" x14ac:dyDescent="0.25">
      <c r="A13721" t="s">
        <v>264</v>
      </c>
      <c r="B13721" t="s">
        <v>83</v>
      </c>
      <c r="C13721" t="s">
        <v>84</v>
      </c>
      <c r="D13721" s="177">
        <v>44026</v>
      </c>
      <c r="E13721">
        <v>190</v>
      </c>
      <c r="F13721" s="38">
        <f t="shared" si="214"/>
        <v>44026</v>
      </c>
    </row>
    <row r="13722" spans="1:6" x14ac:dyDescent="0.25">
      <c r="A13722" t="s">
        <v>25</v>
      </c>
      <c r="B13722" t="s">
        <v>54</v>
      </c>
      <c r="C13722" t="s">
        <v>56</v>
      </c>
      <c r="D13722" s="177">
        <v>44026</v>
      </c>
      <c r="E13722">
        <v>176</v>
      </c>
      <c r="F13722" s="38">
        <f t="shared" si="214"/>
        <v>44026</v>
      </c>
    </row>
    <row r="13723" spans="1:6" x14ac:dyDescent="0.25">
      <c r="A13723" t="s">
        <v>263</v>
      </c>
      <c r="B13723" t="s">
        <v>199</v>
      </c>
      <c r="C13723" t="s">
        <v>77</v>
      </c>
      <c r="D13723" s="177">
        <v>44026</v>
      </c>
      <c r="E13723">
        <v>42</v>
      </c>
      <c r="F13723" s="38">
        <f t="shared" si="214"/>
        <v>44026</v>
      </c>
    </row>
    <row r="13724" spans="1:6" x14ac:dyDescent="0.25">
      <c r="A13724" t="s">
        <v>57</v>
      </c>
      <c r="B13724" t="s">
        <v>57</v>
      </c>
      <c r="C13724" t="s">
        <v>61</v>
      </c>
      <c r="D13724" s="177">
        <v>44026</v>
      </c>
      <c r="E13724">
        <v>26</v>
      </c>
      <c r="F13724" s="38">
        <f t="shared" si="214"/>
        <v>44026</v>
      </c>
    </row>
    <row r="13725" spans="1:6" x14ac:dyDescent="0.25">
      <c r="A13725" t="s">
        <v>264</v>
      </c>
      <c r="B13725" t="s">
        <v>81</v>
      </c>
      <c r="C13725" t="s">
        <v>82</v>
      </c>
      <c r="D13725" s="177">
        <v>44025</v>
      </c>
      <c r="E13725">
        <v>41</v>
      </c>
      <c r="F13725" s="38">
        <f t="shared" si="214"/>
        <v>44025</v>
      </c>
    </row>
    <row r="13726" spans="1:6" x14ac:dyDescent="0.25">
      <c r="A13726" t="s">
        <v>25</v>
      </c>
      <c r="B13726" t="s">
        <v>54</v>
      </c>
      <c r="C13726" t="s">
        <v>55</v>
      </c>
      <c r="D13726" s="177">
        <v>44025</v>
      </c>
      <c r="E13726">
        <v>118</v>
      </c>
      <c r="F13726" s="38">
        <f t="shared" si="214"/>
        <v>44025</v>
      </c>
    </row>
    <row r="13727" spans="1:6" x14ac:dyDescent="0.25">
      <c r="A13727" t="s">
        <v>25</v>
      </c>
      <c r="B13727" t="s">
        <v>54</v>
      </c>
      <c r="C13727" t="s">
        <v>187</v>
      </c>
      <c r="D13727" s="177">
        <v>44025</v>
      </c>
      <c r="E13727">
        <v>1</v>
      </c>
      <c r="F13727" s="38">
        <f t="shared" si="214"/>
        <v>44025</v>
      </c>
    </row>
    <row r="13728" spans="1:6" x14ac:dyDescent="0.25">
      <c r="A13728" t="s">
        <v>264</v>
      </c>
      <c r="B13728" t="s">
        <v>83</v>
      </c>
      <c r="C13728" t="s">
        <v>90</v>
      </c>
      <c r="D13728" s="177">
        <v>44025</v>
      </c>
      <c r="E13728">
        <v>29</v>
      </c>
      <c r="F13728" s="38">
        <f t="shared" si="214"/>
        <v>44025</v>
      </c>
    </row>
    <row r="13729" spans="1:6" x14ac:dyDescent="0.25">
      <c r="A13729" t="s">
        <v>264</v>
      </c>
      <c r="B13729" t="s">
        <v>83</v>
      </c>
      <c r="C13729" t="s">
        <v>179</v>
      </c>
      <c r="D13729" s="177">
        <v>44025</v>
      </c>
      <c r="E13729">
        <v>40</v>
      </c>
      <c r="F13729" s="38">
        <f t="shared" si="214"/>
        <v>44025</v>
      </c>
    </row>
    <row r="13730" spans="1:6" x14ac:dyDescent="0.25">
      <c r="A13730" t="s">
        <v>91</v>
      </c>
      <c r="B13730" t="s">
        <v>91</v>
      </c>
      <c r="C13730" t="s">
        <v>102</v>
      </c>
      <c r="D13730" s="177">
        <v>44025</v>
      </c>
      <c r="E13730">
        <v>1</v>
      </c>
      <c r="F13730" s="38">
        <f t="shared" si="214"/>
        <v>44025</v>
      </c>
    </row>
    <row r="13731" spans="1:6" x14ac:dyDescent="0.25">
      <c r="A13731" t="s">
        <v>25</v>
      </c>
      <c r="B13731" t="s">
        <v>25</v>
      </c>
      <c r="C13731" t="s">
        <v>46</v>
      </c>
      <c r="D13731" s="177">
        <v>44025</v>
      </c>
      <c r="E13731">
        <v>46</v>
      </c>
      <c r="F13731" s="38">
        <f t="shared" si="214"/>
        <v>44025</v>
      </c>
    </row>
    <row r="13732" spans="1:6" x14ac:dyDescent="0.25">
      <c r="A13732" t="s">
        <v>25</v>
      </c>
      <c r="B13732" t="s">
        <v>25</v>
      </c>
      <c r="C13732" t="s">
        <v>32</v>
      </c>
      <c r="D13732" s="177">
        <v>44025</v>
      </c>
      <c r="E13732">
        <v>83</v>
      </c>
      <c r="F13732" s="38">
        <f t="shared" si="214"/>
        <v>44025</v>
      </c>
    </row>
    <row r="13733" spans="1:6" x14ac:dyDescent="0.25">
      <c r="A13733" t="s">
        <v>18</v>
      </c>
      <c r="B13733" t="s">
        <v>18</v>
      </c>
      <c r="C13733" t="s">
        <v>23</v>
      </c>
      <c r="D13733" s="177">
        <v>44025</v>
      </c>
      <c r="E13733">
        <v>17</v>
      </c>
      <c r="F13733" s="38">
        <f t="shared" si="214"/>
        <v>44025</v>
      </c>
    </row>
    <row r="13734" spans="1:6" x14ac:dyDescent="0.25">
      <c r="A13734" t="s">
        <v>91</v>
      </c>
      <c r="B13734" t="s">
        <v>91</v>
      </c>
      <c r="C13734" t="s">
        <v>97</v>
      </c>
      <c r="D13734" s="177">
        <v>44025</v>
      </c>
      <c r="E13734">
        <v>39</v>
      </c>
      <c r="F13734" s="38">
        <f t="shared" si="214"/>
        <v>44025</v>
      </c>
    </row>
    <row r="13735" spans="1:6" x14ac:dyDescent="0.25">
      <c r="A13735" t="s">
        <v>91</v>
      </c>
      <c r="B13735" t="s">
        <v>91</v>
      </c>
      <c r="C13735" t="s">
        <v>100</v>
      </c>
      <c r="D13735" s="177">
        <v>44025</v>
      </c>
      <c r="E13735">
        <v>102</v>
      </c>
      <c r="F13735" s="38">
        <f t="shared" si="214"/>
        <v>44025</v>
      </c>
    </row>
    <row r="13736" spans="1:6" x14ac:dyDescent="0.25">
      <c r="A13736" t="s">
        <v>264</v>
      </c>
      <c r="B13736" t="s">
        <v>83</v>
      </c>
      <c r="C13736" t="s">
        <v>80</v>
      </c>
      <c r="D13736" s="177">
        <v>44025</v>
      </c>
      <c r="E13736">
        <v>25</v>
      </c>
      <c r="F13736" s="38">
        <f t="shared" si="214"/>
        <v>44025</v>
      </c>
    </row>
    <row r="13737" spans="1:6" x14ac:dyDescent="0.25">
      <c r="A13737" t="s">
        <v>264</v>
      </c>
      <c r="B13737" t="s">
        <v>83</v>
      </c>
      <c r="C13737" t="s">
        <v>84</v>
      </c>
      <c r="D13737" s="177">
        <v>44025</v>
      </c>
      <c r="E13737">
        <v>185</v>
      </c>
      <c r="F13737" s="38">
        <f t="shared" si="214"/>
        <v>44025</v>
      </c>
    </row>
    <row r="13738" spans="1:6" x14ac:dyDescent="0.25">
      <c r="A13738" t="s">
        <v>25</v>
      </c>
      <c r="B13738" t="s">
        <v>25</v>
      </c>
      <c r="C13738" t="s">
        <v>31</v>
      </c>
      <c r="D13738" s="177">
        <v>44025</v>
      </c>
      <c r="E13738">
        <v>81</v>
      </c>
      <c r="F13738" s="38">
        <f t="shared" si="214"/>
        <v>44025</v>
      </c>
    </row>
    <row r="13739" spans="1:6" x14ac:dyDescent="0.25">
      <c r="A13739" t="s">
        <v>18</v>
      </c>
      <c r="B13739" t="s">
        <v>19</v>
      </c>
      <c r="C13739" t="s">
        <v>20</v>
      </c>
      <c r="D13739" s="177">
        <v>44025</v>
      </c>
      <c r="E13739">
        <v>27</v>
      </c>
      <c r="F13739" s="38">
        <f t="shared" si="214"/>
        <v>44025</v>
      </c>
    </row>
    <row r="13740" spans="1:6" x14ac:dyDescent="0.25">
      <c r="A13740" t="s">
        <v>25</v>
      </c>
      <c r="B13740" t="s">
        <v>25</v>
      </c>
      <c r="C13740" t="s">
        <v>36</v>
      </c>
      <c r="D13740" s="177">
        <v>44025</v>
      </c>
      <c r="E13740">
        <v>53</v>
      </c>
      <c r="F13740" s="38">
        <f t="shared" si="214"/>
        <v>44025</v>
      </c>
    </row>
    <row r="13741" spans="1:6" x14ac:dyDescent="0.25">
      <c r="A13741" t="s">
        <v>25</v>
      </c>
      <c r="B13741" t="s">
        <v>25</v>
      </c>
      <c r="C13741" t="s">
        <v>49</v>
      </c>
      <c r="D13741" s="177">
        <v>44025</v>
      </c>
      <c r="E13741">
        <v>56</v>
      </c>
      <c r="F13741" s="38">
        <f t="shared" si="214"/>
        <v>44025</v>
      </c>
    </row>
    <row r="13742" spans="1:6" x14ac:dyDescent="0.25">
      <c r="A13742" t="s">
        <v>263</v>
      </c>
      <c r="B13742" t="s">
        <v>199</v>
      </c>
      <c r="C13742" t="s">
        <v>77</v>
      </c>
      <c r="D13742" s="177">
        <v>44025</v>
      </c>
      <c r="E13742">
        <v>44</v>
      </c>
      <c r="F13742" s="38">
        <f t="shared" si="214"/>
        <v>44025</v>
      </c>
    </row>
    <row r="13743" spans="1:6" x14ac:dyDescent="0.25">
      <c r="A13743" t="s">
        <v>71</v>
      </c>
      <c r="B13743" t="s">
        <v>71</v>
      </c>
      <c r="C13743" t="s">
        <v>72</v>
      </c>
      <c r="D13743" s="177">
        <v>44025</v>
      </c>
      <c r="E13743">
        <v>38</v>
      </c>
      <c r="F13743" s="38">
        <f t="shared" si="214"/>
        <v>44025</v>
      </c>
    </row>
    <row r="13744" spans="1:6" x14ac:dyDescent="0.25">
      <c r="A13744" t="s">
        <v>25</v>
      </c>
      <c r="B13744" t="s">
        <v>25</v>
      </c>
      <c r="C13744" t="s">
        <v>53</v>
      </c>
      <c r="D13744" s="177">
        <v>44025</v>
      </c>
      <c r="E13744">
        <v>44</v>
      </c>
      <c r="F13744" s="38">
        <f t="shared" si="214"/>
        <v>44025</v>
      </c>
    </row>
    <row r="13745" spans="1:6" x14ac:dyDescent="0.25">
      <c r="A13745" t="s">
        <v>57</v>
      </c>
      <c r="B13745" t="s">
        <v>57</v>
      </c>
      <c r="C13745" t="s">
        <v>183</v>
      </c>
      <c r="D13745" s="177">
        <v>44025</v>
      </c>
      <c r="E13745">
        <v>17</v>
      </c>
      <c r="F13745" s="38">
        <f t="shared" si="214"/>
        <v>44025</v>
      </c>
    </row>
    <row r="13746" spans="1:6" x14ac:dyDescent="0.25">
      <c r="A13746" t="s">
        <v>57</v>
      </c>
      <c r="B13746" t="s">
        <v>57</v>
      </c>
      <c r="C13746" t="s">
        <v>130</v>
      </c>
      <c r="D13746" s="177">
        <v>44025</v>
      </c>
      <c r="E13746">
        <v>18</v>
      </c>
      <c r="F13746" s="38">
        <f t="shared" si="214"/>
        <v>44025</v>
      </c>
    </row>
    <row r="13747" spans="1:6" x14ac:dyDescent="0.25">
      <c r="A13747" t="s">
        <v>264</v>
      </c>
      <c r="B13747" t="s">
        <v>83</v>
      </c>
      <c r="C13747" t="s">
        <v>181</v>
      </c>
      <c r="D13747" s="177">
        <v>44025</v>
      </c>
      <c r="E13747">
        <v>21</v>
      </c>
      <c r="F13747" s="38">
        <f t="shared" si="214"/>
        <v>44025</v>
      </c>
    </row>
    <row r="13748" spans="1:6" x14ac:dyDescent="0.25">
      <c r="A13748" t="s">
        <v>91</v>
      </c>
      <c r="B13748" t="s">
        <v>91</v>
      </c>
      <c r="C13748" t="s">
        <v>96</v>
      </c>
      <c r="D13748" s="177">
        <v>44025</v>
      </c>
      <c r="E13748">
        <v>27</v>
      </c>
      <c r="F13748" s="38">
        <f t="shared" si="214"/>
        <v>44025</v>
      </c>
    </row>
    <row r="13749" spans="1:6" x14ac:dyDescent="0.25">
      <c r="A13749" t="s">
        <v>25</v>
      </c>
      <c r="B13749" t="s">
        <v>25</v>
      </c>
      <c r="C13749" t="s">
        <v>41</v>
      </c>
      <c r="D13749" s="177">
        <v>44025</v>
      </c>
      <c r="E13749">
        <v>35</v>
      </c>
      <c r="F13749" s="38">
        <f t="shared" si="214"/>
        <v>44025</v>
      </c>
    </row>
    <row r="13750" spans="1:6" x14ac:dyDescent="0.25">
      <c r="A13750" t="s">
        <v>25</v>
      </c>
      <c r="B13750" t="s">
        <v>25</v>
      </c>
      <c r="C13750" t="s">
        <v>50</v>
      </c>
      <c r="D13750" s="177">
        <v>44025</v>
      </c>
      <c r="E13750">
        <v>27</v>
      </c>
      <c r="F13750" s="38">
        <f t="shared" si="214"/>
        <v>44025</v>
      </c>
    </row>
    <row r="13751" spans="1:6" x14ac:dyDescent="0.25">
      <c r="A13751" t="s">
        <v>25</v>
      </c>
      <c r="B13751" t="s">
        <v>25</v>
      </c>
      <c r="C13751" t="s">
        <v>186</v>
      </c>
      <c r="D13751" s="177">
        <v>44025</v>
      </c>
      <c r="E13751">
        <v>1</v>
      </c>
      <c r="F13751" s="38">
        <f t="shared" si="214"/>
        <v>44025</v>
      </c>
    </row>
    <row r="13752" spans="1:6" x14ac:dyDescent="0.25">
      <c r="A13752" t="s">
        <v>25</v>
      </c>
      <c r="B13752" t="s">
        <v>25</v>
      </c>
      <c r="C13752" t="s">
        <v>45</v>
      </c>
      <c r="D13752" s="177">
        <v>44025</v>
      </c>
      <c r="E13752">
        <v>26</v>
      </c>
      <c r="F13752" s="38">
        <f t="shared" si="214"/>
        <v>44025</v>
      </c>
    </row>
    <row r="13753" spans="1:6" x14ac:dyDescent="0.25">
      <c r="A13753" t="s">
        <v>25</v>
      </c>
      <c r="B13753" t="s">
        <v>29</v>
      </c>
      <c r="C13753" t="s">
        <v>30</v>
      </c>
      <c r="D13753" s="177">
        <v>44025</v>
      </c>
      <c r="E13753">
        <v>103</v>
      </c>
      <c r="F13753" s="38">
        <f t="shared" si="214"/>
        <v>44025</v>
      </c>
    </row>
    <row r="13754" spans="1:6" x14ac:dyDescent="0.25">
      <c r="A13754" t="s">
        <v>25</v>
      </c>
      <c r="B13754" t="s">
        <v>26</v>
      </c>
      <c r="C13754" t="s">
        <v>27</v>
      </c>
      <c r="D13754" s="177">
        <v>44025</v>
      </c>
      <c r="E13754">
        <v>21</v>
      </c>
      <c r="F13754" s="38">
        <f t="shared" si="214"/>
        <v>44025</v>
      </c>
    </row>
    <row r="13755" spans="1:6" x14ac:dyDescent="0.25">
      <c r="A13755" t="s">
        <v>25</v>
      </c>
      <c r="B13755" t="s">
        <v>25</v>
      </c>
      <c r="C13755" t="s">
        <v>42</v>
      </c>
      <c r="D13755" s="177">
        <v>44025</v>
      </c>
      <c r="E13755">
        <v>21</v>
      </c>
      <c r="F13755" s="38">
        <f t="shared" si="214"/>
        <v>44025</v>
      </c>
    </row>
    <row r="13756" spans="1:6" x14ac:dyDescent="0.25">
      <c r="A13756" t="s">
        <v>25</v>
      </c>
      <c r="B13756" t="s">
        <v>25</v>
      </c>
      <c r="C13756" t="s">
        <v>39</v>
      </c>
      <c r="D13756" s="177">
        <v>44025</v>
      </c>
      <c r="E13756">
        <v>40</v>
      </c>
      <c r="F13756" s="38">
        <f t="shared" si="214"/>
        <v>44025</v>
      </c>
    </row>
    <row r="13757" spans="1:6" x14ac:dyDescent="0.25">
      <c r="A13757" t="s">
        <v>25</v>
      </c>
      <c r="B13757" t="s">
        <v>25</v>
      </c>
      <c r="C13757" t="s">
        <v>37</v>
      </c>
      <c r="D13757" s="177">
        <v>44025</v>
      </c>
      <c r="E13757">
        <v>78</v>
      </c>
      <c r="F13757" s="38">
        <f t="shared" si="214"/>
        <v>44025</v>
      </c>
    </row>
    <row r="13758" spans="1:6" x14ac:dyDescent="0.25">
      <c r="A13758" t="s">
        <v>25</v>
      </c>
      <c r="B13758" t="s">
        <v>25</v>
      </c>
      <c r="C13758" t="s">
        <v>34</v>
      </c>
      <c r="D13758" s="177">
        <v>44025</v>
      </c>
      <c r="E13758">
        <v>29</v>
      </c>
      <c r="F13758" s="38">
        <f t="shared" si="214"/>
        <v>44025</v>
      </c>
    </row>
    <row r="13759" spans="1:6" x14ac:dyDescent="0.25">
      <c r="A13759" t="s">
        <v>25</v>
      </c>
      <c r="B13759" t="s">
        <v>25</v>
      </c>
      <c r="C13759" t="s">
        <v>48</v>
      </c>
      <c r="D13759" s="177">
        <v>44025</v>
      </c>
      <c r="E13759">
        <v>20</v>
      </c>
      <c r="F13759" s="38">
        <f t="shared" si="214"/>
        <v>44025</v>
      </c>
    </row>
    <row r="13760" spans="1:6" x14ac:dyDescent="0.25">
      <c r="A13760" t="s">
        <v>25</v>
      </c>
      <c r="B13760" t="s">
        <v>25</v>
      </c>
      <c r="C13760" t="s">
        <v>47</v>
      </c>
      <c r="D13760" s="177">
        <v>44025</v>
      </c>
      <c r="E13760">
        <v>39</v>
      </c>
      <c r="F13760" s="38">
        <f t="shared" si="214"/>
        <v>44025</v>
      </c>
    </row>
    <row r="13761" spans="1:6" x14ac:dyDescent="0.25">
      <c r="A13761" t="s">
        <v>91</v>
      </c>
      <c r="B13761" t="s">
        <v>91</v>
      </c>
      <c r="C13761" t="s">
        <v>98</v>
      </c>
      <c r="D13761" s="177">
        <v>44025</v>
      </c>
      <c r="E13761">
        <v>29</v>
      </c>
      <c r="F13761" s="38">
        <f t="shared" si="214"/>
        <v>44025</v>
      </c>
    </row>
    <row r="13762" spans="1:6" x14ac:dyDescent="0.25">
      <c r="A13762" t="s">
        <v>91</v>
      </c>
      <c r="B13762" t="s">
        <v>91</v>
      </c>
      <c r="C13762" t="s">
        <v>101</v>
      </c>
      <c r="D13762" s="177">
        <v>44025</v>
      </c>
      <c r="E13762">
        <v>3</v>
      </c>
      <c r="F13762" s="38">
        <f t="shared" si="214"/>
        <v>44025</v>
      </c>
    </row>
    <row r="13763" spans="1:6" x14ac:dyDescent="0.25">
      <c r="A13763" t="s">
        <v>57</v>
      </c>
      <c r="B13763" t="s">
        <v>57</v>
      </c>
      <c r="C13763" t="s">
        <v>62</v>
      </c>
      <c r="D13763" s="177">
        <v>44025</v>
      </c>
      <c r="E13763">
        <v>8</v>
      </c>
      <c r="F13763" s="38">
        <f t="shared" ref="F13763:F13826" si="215">D13763</f>
        <v>44025</v>
      </c>
    </row>
    <row r="13764" spans="1:6" x14ac:dyDescent="0.25">
      <c r="A13764" t="s">
        <v>263</v>
      </c>
      <c r="B13764" t="s">
        <v>199</v>
      </c>
      <c r="C13764" t="s">
        <v>75</v>
      </c>
      <c r="D13764" s="177">
        <v>44025</v>
      </c>
      <c r="E13764">
        <v>5</v>
      </c>
      <c r="F13764" s="38">
        <f t="shared" si="215"/>
        <v>44025</v>
      </c>
    </row>
    <row r="13765" spans="1:6" x14ac:dyDescent="0.25">
      <c r="A13765" t="s">
        <v>25</v>
      </c>
      <c r="B13765" t="s">
        <v>54</v>
      </c>
      <c r="C13765" t="s">
        <v>56</v>
      </c>
      <c r="D13765" s="177">
        <v>44025</v>
      </c>
      <c r="E13765">
        <v>27</v>
      </c>
      <c r="F13765" s="38">
        <f t="shared" si="215"/>
        <v>44025</v>
      </c>
    </row>
    <row r="13766" spans="1:6" x14ac:dyDescent="0.25">
      <c r="A13766" t="s">
        <v>91</v>
      </c>
      <c r="B13766" t="s">
        <v>91</v>
      </c>
      <c r="C13766" t="s">
        <v>96</v>
      </c>
      <c r="D13766" s="177">
        <v>44023</v>
      </c>
      <c r="E13766">
        <v>1</v>
      </c>
      <c r="F13766" s="38">
        <f t="shared" si="215"/>
        <v>44023</v>
      </c>
    </row>
    <row r="13767" spans="1:6" x14ac:dyDescent="0.25">
      <c r="A13767" t="s">
        <v>264</v>
      </c>
      <c r="B13767" t="s">
        <v>83</v>
      </c>
      <c r="C13767" t="s">
        <v>80</v>
      </c>
      <c r="D13767" s="177">
        <v>44022</v>
      </c>
      <c r="E13767">
        <v>34</v>
      </c>
      <c r="F13767" s="38">
        <f t="shared" si="215"/>
        <v>44022</v>
      </c>
    </row>
    <row r="13768" spans="1:6" x14ac:dyDescent="0.25">
      <c r="A13768" t="s">
        <v>264</v>
      </c>
      <c r="B13768" t="s">
        <v>83</v>
      </c>
      <c r="C13768" t="s">
        <v>90</v>
      </c>
      <c r="D13768" s="177">
        <v>44022</v>
      </c>
      <c r="E13768">
        <v>35</v>
      </c>
      <c r="F13768" s="38">
        <f t="shared" si="215"/>
        <v>44022</v>
      </c>
    </row>
    <row r="13769" spans="1:6" x14ac:dyDescent="0.25">
      <c r="A13769" t="s">
        <v>264</v>
      </c>
      <c r="B13769" t="s">
        <v>83</v>
      </c>
      <c r="C13769" t="s">
        <v>84</v>
      </c>
      <c r="D13769" s="177">
        <v>44022</v>
      </c>
      <c r="E13769">
        <v>73</v>
      </c>
      <c r="F13769" s="38">
        <f t="shared" si="215"/>
        <v>44022</v>
      </c>
    </row>
    <row r="13770" spans="1:6" x14ac:dyDescent="0.25">
      <c r="A13770" t="s">
        <v>91</v>
      </c>
      <c r="B13770" t="s">
        <v>91</v>
      </c>
      <c r="C13770" t="s">
        <v>102</v>
      </c>
      <c r="D13770" s="177">
        <v>44022</v>
      </c>
      <c r="E13770">
        <v>17</v>
      </c>
      <c r="F13770" s="38">
        <f t="shared" si="215"/>
        <v>44022</v>
      </c>
    </row>
    <row r="13771" spans="1:6" x14ac:dyDescent="0.25">
      <c r="A13771" t="s">
        <v>25</v>
      </c>
      <c r="B13771" t="s">
        <v>25</v>
      </c>
      <c r="C13771" t="s">
        <v>49</v>
      </c>
      <c r="D13771" s="177">
        <v>44022</v>
      </c>
      <c r="E13771">
        <v>78</v>
      </c>
      <c r="F13771" s="38">
        <f t="shared" si="215"/>
        <v>44022</v>
      </c>
    </row>
    <row r="13772" spans="1:6" x14ac:dyDescent="0.25">
      <c r="A13772" t="s">
        <v>25</v>
      </c>
      <c r="B13772" t="s">
        <v>25</v>
      </c>
      <c r="C13772" t="s">
        <v>43</v>
      </c>
      <c r="D13772" s="177">
        <v>44022</v>
      </c>
      <c r="E13772">
        <v>28</v>
      </c>
      <c r="F13772" s="38">
        <f t="shared" si="215"/>
        <v>44022</v>
      </c>
    </row>
    <row r="13773" spans="1:6" x14ac:dyDescent="0.25">
      <c r="A13773" t="s">
        <v>25</v>
      </c>
      <c r="B13773" t="s">
        <v>25</v>
      </c>
      <c r="C13773" t="s">
        <v>40</v>
      </c>
      <c r="D13773" s="177">
        <v>44022</v>
      </c>
      <c r="E13773">
        <v>1</v>
      </c>
      <c r="F13773" s="38">
        <f t="shared" si="215"/>
        <v>44022</v>
      </c>
    </row>
    <row r="13774" spans="1:6" x14ac:dyDescent="0.25">
      <c r="A13774" t="s">
        <v>25</v>
      </c>
      <c r="B13774" t="s">
        <v>26</v>
      </c>
      <c r="C13774" t="s">
        <v>27</v>
      </c>
      <c r="D13774" s="177">
        <v>44022</v>
      </c>
      <c r="E13774">
        <v>20</v>
      </c>
      <c r="F13774" s="38">
        <f t="shared" si="215"/>
        <v>44022</v>
      </c>
    </row>
    <row r="13775" spans="1:6" x14ac:dyDescent="0.25">
      <c r="A13775" t="s">
        <v>25</v>
      </c>
      <c r="B13775" t="s">
        <v>26</v>
      </c>
      <c r="C13775" t="s">
        <v>28</v>
      </c>
      <c r="D13775" s="177">
        <v>44022</v>
      </c>
      <c r="E13775">
        <v>28</v>
      </c>
      <c r="F13775" s="38">
        <f t="shared" si="215"/>
        <v>44022</v>
      </c>
    </row>
    <row r="13776" spans="1:6" x14ac:dyDescent="0.25">
      <c r="A13776" t="s">
        <v>18</v>
      </c>
      <c r="B13776" t="s">
        <v>18</v>
      </c>
      <c r="C13776" t="s">
        <v>23</v>
      </c>
      <c r="D13776" s="177">
        <v>44022</v>
      </c>
      <c r="E13776">
        <v>33</v>
      </c>
      <c r="F13776" s="38">
        <f t="shared" si="215"/>
        <v>44022</v>
      </c>
    </row>
    <row r="13777" spans="1:6" x14ac:dyDescent="0.25">
      <c r="A13777" t="s">
        <v>18</v>
      </c>
      <c r="B13777" t="s">
        <v>19</v>
      </c>
      <c r="C13777" t="s">
        <v>20</v>
      </c>
      <c r="D13777" s="177">
        <v>44022</v>
      </c>
      <c r="E13777">
        <v>49</v>
      </c>
      <c r="F13777" s="38">
        <f t="shared" si="215"/>
        <v>44022</v>
      </c>
    </row>
    <row r="13778" spans="1:6" x14ac:dyDescent="0.25">
      <c r="A13778" t="s">
        <v>25</v>
      </c>
      <c r="B13778" t="s">
        <v>25</v>
      </c>
      <c r="C13778" t="s">
        <v>32</v>
      </c>
      <c r="D13778" s="177">
        <v>44022</v>
      </c>
      <c r="E13778">
        <v>68</v>
      </c>
      <c r="F13778" s="38">
        <f t="shared" si="215"/>
        <v>44022</v>
      </c>
    </row>
    <row r="13779" spans="1:6" x14ac:dyDescent="0.25">
      <c r="A13779" t="s">
        <v>91</v>
      </c>
      <c r="B13779" t="s">
        <v>91</v>
      </c>
      <c r="C13779" t="s">
        <v>96</v>
      </c>
      <c r="D13779" s="177">
        <v>44022</v>
      </c>
      <c r="E13779">
        <v>2</v>
      </c>
      <c r="F13779" s="38">
        <f t="shared" si="215"/>
        <v>44022</v>
      </c>
    </row>
    <row r="13780" spans="1:6" x14ac:dyDescent="0.25">
      <c r="A13780" t="s">
        <v>25</v>
      </c>
      <c r="B13780" t="s">
        <v>54</v>
      </c>
      <c r="C13780" t="s">
        <v>187</v>
      </c>
      <c r="D13780" s="177">
        <v>44022</v>
      </c>
      <c r="E13780">
        <v>1</v>
      </c>
      <c r="F13780" s="38">
        <f t="shared" si="215"/>
        <v>44022</v>
      </c>
    </row>
    <row r="13781" spans="1:6" x14ac:dyDescent="0.25">
      <c r="A13781" t="s">
        <v>25</v>
      </c>
      <c r="B13781" t="s">
        <v>54</v>
      </c>
      <c r="C13781" t="s">
        <v>55</v>
      </c>
      <c r="D13781" s="177">
        <v>44022</v>
      </c>
      <c r="E13781">
        <v>100</v>
      </c>
      <c r="F13781" s="38">
        <f t="shared" si="215"/>
        <v>44022</v>
      </c>
    </row>
    <row r="13782" spans="1:6" x14ac:dyDescent="0.25">
      <c r="A13782" t="s">
        <v>264</v>
      </c>
      <c r="B13782" t="s">
        <v>81</v>
      </c>
      <c r="C13782" t="s">
        <v>82</v>
      </c>
      <c r="D13782" s="177">
        <v>44022</v>
      </c>
      <c r="E13782">
        <v>32</v>
      </c>
      <c r="F13782" s="38">
        <f t="shared" si="215"/>
        <v>44022</v>
      </c>
    </row>
    <row r="13783" spans="1:6" x14ac:dyDescent="0.25">
      <c r="A13783" t="s">
        <v>57</v>
      </c>
      <c r="B13783" t="s">
        <v>57</v>
      </c>
      <c r="C13783" t="s">
        <v>62</v>
      </c>
      <c r="D13783" s="177">
        <v>44022</v>
      </c>
      <c r="E13783">
        <v>34</v>
      </c>
      <c r="F13783" s="38">
        <f t="shared" si="215"/>
        <v>44022</v>
      </c>
    </row>
    <row r="13784" spans="1:6" x14ac:dyDescent="0.25">
      <c r="A13784" t="s">
        <v>57</v>
      </c>
      <c r="B13784" t="s">
        <v>57</v>
      </c>
      <c r="C13784" t="s">
        <v>63</v>
      </c>
      <c r="D13784" s="177">
        <v>44022</v>
      </c>
      <c r="E13784">
        <v>29</v>
      </c>
      <c r="F13784" s="38">
        <f t="shared" si="215"/>
        <v>44022</v>
      </c>
    </row>
    <row r="13785" spans="1:6" x14ac:dyDescent="0.25">
      <c r="A13785" t="s">
        <v>91</v>
      </c>
      <c r="B13785" t="s">
        <v>91</v>
      </c>
      <c r="C13785" t="s">
        <v>98</v>
      </c>
      <c r="D13785" s="177">
        <v>44022</v>
      </c>
      <c r="E13785">
        <v>21</v>
      </c>
      <c r="F13785" s="38">
        <f t="shared" si="215"/>
        <v>44022</v>
      </c>
    </row>
    <row r="13786" spans="1:6" x14ac:dyDescent="0.25">
      <c r="A13786" t="s">
        <v>91</v>
      </c>
      <c r="B13786" t="s">
        <v>91</v>
      </c>
      <c r="C13786" t="s">
        <v>99</v>
      </c>
      <c r="D13786" s="177">
        <v>44022</v>
      </c>
      <c r="E13786">
        <v>6</v>
      </c>
      <c r="F13786" s="38">
        <f t="shared" si="215"/>
        <v>44022</v>
      </c>
    </row>
    <row r="13787" spans="1:6" x14ac:dyDescent="0.25">
      <c r="A13787" t="s">
        <v>25</v>
      </c>
      <c r="B13787" t="s">
        <v>25</v>
      </c>
      <c r="C13787" t="s">
        <v>47</v>
      </c>
      <c r="D13787" s="177">
        <v>44022</v>
      </c>
      <c r="E13787">
        <v>2</v>
      </c>
      <c r="F13787" s="38">
        <f t="shared" si="215"/>
        <v>44022</v>
      </c>
    </row>
    <row r="13788" spans="1:6" x14ac:dyDescent="0.25">
      <c r="A13788" t="s">
        <v>25</v>
      </c>
      <c r="B13788" t="s">
        <v>25</v>
      </c>
      <c r="C13788" t="s">
        <v>45</v>
      </c>
      <c r="D13788" s="177">
        <v>44022</v>
      </c>
      <c r="E13788">
        <v>75</v>
      </c>
      <c r="F13788" s="38">
        <f t="shared" si="215"/>
        <v>44022</v>
      </c>
    </row>
    <row r="13789" spans="1:6" x14ac:dyDescent="0.25">
      <c r="A13789" t="s">
        <v>25</v>
      </c>
      <c r="B13789" t="s">
        <v>25</v>
      </c>
      <c r="C13789" t="s">
        <v>34</v>
      </c>
      <c r="D13789" s="177">
        <v>44022</v>
      </c>
      <c r="E13789">
        <v>29</v>
      </c>
      <c r="F13789" s="38">
        <f t="shared" si="215"/>
        <v>44022</v>
      </c>
    </row>
    <row r="13790" spans="1:6" x14ac:dyDescent="0.25">
      <c r="A13790" t="s">
        <v>25</v>
      </c>
      <c r="B13790" t="s">
        <v>25</v>
      </c>
      <c r="C13790" t="s">
        <v>37</v>
      </c>
      <c r="D13790" s="177">
        <v>44022</v>
      </c>
      <c r="E13790">
        <v>26</v>
      </c>
      <c r="F13790" s="38">
        <f t="shared" si="215"/>
        <v>44022</v>
      </c>
    </row>
    <row r="13791" spans="1:6" x14ac:dyDescent="0.25">
      <c r="A13791" t="s">
        <v>18</v>
      </c>
      <c r="B13791" t="s">
        <v>18</v>
      </c>
      <c r="C13791" t="s">
        <v>24</v>
      </c>
      <c r="D13791" s="177">
        <v>44022</v>
      </c>
      <c r="E13791">
        <v>3</v>
      </c>
      <c r="F13791" s="38">
        <f t="shared" si="215"/>
        <v>44022</v>
      </c>
    </row>
    <row r="13792" spans="1:6" x14ac:dyDescent="0.25">
      <c r="A13792" t="s">
        <v>25</v>
      </c>
      <c r="B13792" t="s">
        <v>29</v>
      </c>
      <c r="C13792" t="s">
        <v>30</v>
      </c>
      <c r="D13792" s="177">
        <v>44022</v>
      </c>
      <c r="E13792">
        <v>29</v>
      </c>
      <c r="F13792" s="38">
        <f t="shared" si="215"/>
        <v>44022</v>
      </c>
    </row>
    <row r="13793" spans="1:6" x14ac:dyDescent="0.25">
      <c r="A13793" t="s">
        <v>25</v>
      </c>
      <c r="B13793" t="s">
        <v>25</v>
      </c>
      <c r="C13793" t="s">
        <v>186</v>
      </c>
      <c r="D13793" s="177">
        <v>44022</v>
      </c>
      <c r="E13793">
        <v>1</v>
      </c>
      <c r="F13793" s="38">
        <f t="shared" si="215"/>
        <v>44022</v>
      </c>
    </row>
    <row r="13794" spans="1:6" x14ac:dyDescent="0.25">
      <c r="A13794" t="s">
        <v>25</v>
      </c>
      <c r="B13794" t="s">
        <v>25</v>
      </c>
      <c r="C13794" t="s">
        <v>50</v>
      </c>
      <c r="D13794" s="177">
        <v>44022</v>
      </c>
      <c r="E13794">
        <v>1</v>
      </c>
      <c r="F13794" s="38">
        <f t="shared" si="215"/>
        <v>44022</v>
      </c>
    </row>
    <row r="13795" spans="1:6" x14ac:dyDescent="0.25">
      <c r="A13795" t="s">
        <v>25</v>
      </c>
      <c r="B13795" t="s">
        <v>25</v>
      </c>
      <c r="C13795" t="s">
        <v>39</v>
      </c>
      <c r="D13795" s="177">
        <v>44022</v>
      </c>
      <c r="E13795">
        <v>49</v>
      </c>
      <c r="F13795" s="38">
        <f t="shared" si="215"/>
        <v>44022</v>
      </c>
    </row>
    <row r="13796" spans="1:6" x14ac:dyDescent="0.25">
      <c r="A13796" t="s">
        <v>91</v>
      </c>
      <c r="B13796" t="s">
        <v>91</v>
      </c>
      <c r="C13796" t="s">
        <v>94</v>
      </c>
      <c r="D13796" s="177">
        <v>44022</v>
      </c>
      <c r="E13796">
        <v>10</v>
      </c>
      <c r="F13796" s="38">
        <f t="shared" si="215"/>
        <v>44022</v>
      </c>
    </row>
    <row r="13797" spans="1:6" x14ac:dyDescent="0.25">
      <c r="A13797" t="s">
        <v>57</v>
      </c>
      <c r="B13797" t="s">
        <v>57</v>
      </c>
      <c r="C13797" t="s">
        <v>130</v>
      </c>
      <c r="D13797" s="177">
        <v>44022</v>
      </c>
      <c r="E13797">
        <v>21</v>
      </c>
      <c r="F13797" s="38">
        <f t="shared" si="215"/>
        <v>44022</v>
      </c>
    </row>
    <row r="13798" spans="1:6" x14ac:dyDescent="0.25">
      <c r="A13798" t="s">
        <v>25</v>
      </c>
      <c r="B13798" t="s">
        <v>54</v>
      </c>
      <c r="C13798" t="s">
        <v>56</v>
      </c>
      <c r="D13798" s="177">
        <v>44022</v>
      </c>
      <c r="E13798">
        <v>60</v>
      </c>
      <c r="F13798" s="38">
        <f t="shared" si="215"/>
        <v>44022</v>
      </c>
    </row>
    <row r="13799" spans="1:6" x14ac:dyDescent="0.25">
      <c r="A13799" t="s">
        <v>71</v>
      </c>
      <c r="B13799" t="s">
        <v>71</v>
      </c>
      <c r="C13799" t="s">
        <v>72</v>
      </c>
      <c r="D13799" s="177">
        <v>44022</v>
      </c>
      <c r="E13799">
        <v>37</v>
      </c>
      <c r="F13799" s="38">
        <f t="shared" si="215"/>
        <v>44022</v>
      </c>
    </row>
    <row r="13800" spans="1:6" x14ac:dyDescent="0.25">
      <c r="A13800" t="s">
        <v>263</v>
      </c>
      <c r="B13800" t="s">
        <v>199</v>
      </c>
      <c r="C13800" t="s">
        <v>77</v>
      </c>
      <c r="D13800" s="177">
        <v>44022</v>
      </c>
      <c r="E13800">
        <v>21</v>
      </c>
      <c r="F13800" s="38">
        <f t="shared" si="215"/>
        <v>44022</v>
      </c>
    </row>
    <row r="13801" spans="1:6" x14ac:dyDescent="0.25">
      <c r="A13801" t="s">
        <v>57</v>
      </c>
      <c r="B13801" t="s">
        <v>57</v>
      </c>
      <c r="C13801" t="s">
        <v>62</v>
      </c>
      <c r="D13801" s="177">
        <v>44021</v>
      </c>
      <c r="E13801">
        <v>42</v>
      </c>
      <c r="F13801" s="38">
        <f t="shared" si="215"/>
        <v>44021</v>
      </c>
    </row>
    <row r="13802" spans="1:6" x14ac:dyDescent="0.25">
      <c r="A13802" t="s">
        <v>25</v>
      </c>
      <c r="B13802" t="s">
        <v>25</v>
      </c>
      <c r="C13802" t="s">
        <v>51</v>
      </c>
      <c r="D13802" s="177">
        <v>44021</v>
      </c>
      <c r="E13802">
        <v>17</v>
      </c>
      <c r="F13802" s="38">
        <f t="shared" si="215"/>
        <v>44021</v>
      </c>
    </row>
    <row r="13803" spans="1:6" x14ac:dyDescent="0.25">
      <c r="A13803" t="s">
        <v>25</v>
      </c>
      <c r="B13803" t="s">
        <v>54</v>
      </c>
      <c r="C13803" t="s">
        <v>187</v>
      </c>
      <c r="D13803" s="177">
        <v>44021</v>
      </c>
      <c r="E13803">
        <v>8</v>
      </c>
      <c r="F13803" s="38">
        <f t="shared" si="215"/>
        <v>44021</v>
      </c>
    </row>
    <row r="13804" spans="1:6" x14ac:dyDescent="0.25">
      <c r="A13804" t="s">
        <v>91</v>
      </c>
      <c r="B13804" t="s">
        <v>91</v>
      </c>
      <c r="C13804" t="s">
        <v>93</v>
      </c>
      <c r="D13804" s="177">
        <v>44021</v>
      </c>
      <c r="E13804">
        <v>15</v>
      </c>
      <c r="F13804" s="38">
        <f t="shared" si="215"/>
        <v>44021</v>
      </c>
    </row>
    <row r="13805" spans="1:6" x14ac:dyDescent="0.25">
      <c r="A13805" t="s">
        <v>91</v>
      </c>
      <c r="B13805" t="s">
        <v>91</v>
      </c>
      <c r="C13805" t="s">
        <v>95</v>
      </c>
      <c r="D13805" s="177">
        <v>44021</v>
      </c>
      <c r="E13805">
        <v>5</v>
      </c>
      <c r="F13805" s="38">
        <f t="shared" si="215"/>
        <v>44021</v>
      </c>
    </row>
    <row r="13806" spans="1:6" x14ac:dyDescent="0.25">
      <c r="A13806" t="s">
        <v>264</v>
      </c>
      <c r="B13806" t="s">
        <v>83</v>
      </c>
      <c r="C13806" t="s">
        <v>90</v>
      </c>
      <c r="D13806" s="177">
        <v>44021</v>
      </c>
      <c r="E13806">
        <v>65</v>
      </c>
      <c r="F13806" s="38">
        <f t="shared" si="215"/>
        <v>44021</v>
      </c>
    </row>
    <row r="13807" spans="1:6" x14ac:dyDescent="0.25">
      <c r="A13807" t="s">
        <v>264</v>
      </c>
      <c r="B13807" t="s">
        <v>81</v>
      </c>
      <c r="C13807" t="s">
        <v>82</v>
      </c>
      <c r="D13807" s="177">
        <v>44021</v>
      </c>
      <c r="E13807">
        <v>34</v>
      </c>
      <c r="F13807" s="38">
        <f t="shared" si="215"/>
        <v>44021</v>
      </c>
    </row>
    <row r="13808" spans="1:6" x14ac:dyDescent="0.25">
      <c r="A13808" t="s">
        <v>91</v>
      </c>
      <c r="B13808" t="s">
        <v>91</v>
      </c>
      <c r="C13808" t="s">
        <v>98</v>
      </c>
      <c r="D13808" s="177">
        <v>44021</v>
      </c>
      <c r="E13808">
        <v>63</v>
      </c>
      <c r="F13808" s="38">
        <f t="shared" si="215"/>
        <v>44021</v>
      </c>
    </row>
    <row r="13809" spans="1:6" x14ac:dyDescent="0.25">
      <c r="A13809" t="s">
        <v>25</v>
      </c>
      <c r="B13809" t="s">
        <v>25</v>
      </c>
      <c r="C13809" t="s">
        <v>34</v>
      </c>
      <c r="D13809" s="177">
        <v>44021</v>
      </c>
      <c r="E13809">
        <v>56</v>
      </c>
      <c r="F13809" s="38">
        <f t="shared" si="215"/>
        <v>44021</v>
      </c>
    </row>
    <row r="13810" spans="1:6" x14ac:dyDescent="0.25">
      <c r="A13810" t="s">
        <v>25</v>
      </c>
      <c r="B13810" t="s">
        <v>25</v>
      </c>
      <c r="C13810" t="s">
        <v>37</v>
      </c>
      <c r="D13810" s="177">
        <v>44021</v>
      </c>
      <c r="E13810">
        <v>56</v>
      </c>
      <c r="F13810" s="38">
        <f t="shared" si="215"/>
        <v>44021</v>
      </c>
    </row>
    <row r="13811" spans="1:6" x14ac:dyDescent="0.25">
      <c r="A13811" t="s">
        <v>25</v>
      </c>
      <c r="B13811" t="s">
        <v>25</v>
      </c>
      <c r="C13811" t="s">
        <v>46</v>
      </c>
      <c r="D13811" s="177">
        <v>44021</v>
      </c>
      <c r="E13811">
        <v>47</v>
      </c>
      <c r="F13811" s="38">
        <f t="shared" si="215"/>
        <v>44021</v>
      </c>
    </row>
    <row r="13812" spans="1:6" x14ac:dyDescent="0.25">
      <c r="A13812" t="s">
        <v>25</v>
      </c>
      <c r="B13812" t="s">
        <v>26</v>
      </c>
      <c r="C13812" t="s">
        <v>27</v>
      </c>
      <c r="D13812" s="177">
        <v>44021</v>
      </c>
      <c r="E13812">
        <v>39</v>
      </c>
      <c r="F13812" s="38">
        <f t="shared" si="215"/>
        <v>44021</v>
      </c>
    </row>
    <row r="13813" spans="1:6" x14ac:dyDescent="0.25">
      <c r="A13813" t="s">
        <v>25</v>
      </c>
      <c r="B13813" t="s">
        <v>29</v>
      </c>
      <c r="C13813" t="s">
        <v>30</v>
      </c>
      <c r="D13813" s="177">
        <v>44021</v>
      </c>
      <c r="E13813">
        <v>93</v>
      </c>
      <c r="F13813" s="38">
        <f t="shared" si="215"/>
        <v>44021</v>
      </c>
    </row>
    <row r="13814" spans="1:6" x14ac:dyDescent="0.25">
      <c r="A13814" t="s">
        <v>25</v>
      </c>
      <c r="B13814" t="s">
        <v>25</v>
      </c>
      <c r="C13814" t="s">
        <v>32</v>
      </c>
      <c r="D13814" s="177">
        <v>44021</v>
      </c>
      <c r="E13814">
        <v>92</v>
      </c>
      <c r="F13814" s="38">
        <f t="shared" si="215"/>
        <v>44021</v>
      </c>
    </row>
    <row r="13815" spans="1:6" x14ac:dyDescent="0.25">
      <c r="A13815" t="s">
        <v>25</v>
      </c>
      <c r="B13815" t="s">
        <v>25</v>
      </c>
      <c r="C13815" t="s">
        <v>31</v>
      </c>
      <c r="D13815" s="177">
        <v>44021</v>
      </c>
      <c r="E13815">
        <v>79</v>
      </c>
      <c r="F13815" s="38">
        <f t="shared" si="215"/>
        <v>44021</v>
      </c>
    </row>
    <row r="13816" spans="1:6" x14ac:dyDescent="0.25">
      <c r="A13816" t="s">
        <v>25</v>
      </c>
      <c r="B13816" t="s">
        <v>26</v>
      </c>
      <c r="C13816" t="s">
        <v>28</v>
      </c>
      <c r="D13816" s="177">
        <v>44021</v>
      </c>
      <c r="E13816">
        <v>40</v>
      </c>
      <c r="F13816" s="38">
        <f t="shared" si="215"/>
        <v>44021</v>
      </c>
    </row>
    <row r="13817" spans="1:6" x14ac:dyDescent="0.25">
      <c r="A13817" t="s">
        <v>18</v>
      </c>
      <c r="B13817" t="s">
        <v>19</v>
      </c>
      <c r="C13817" t="s">
        <v>20</v>
      </c>
      <c r="D13817" s="177">
        <v>44021</v>
      </c>
      <c r="E13817">
        <v>58</v>
      </c>
      <c r="F13817" s="38">
        <f t="shared" si="215"/>
        <v>44021</v>
      </c>
    </row>
    <row r="13818" spans="1:6" x14ac:dyDescent="0.25">
      <c r="A13818" t="s">
        <v>25</v>
      </c>
      <c r="B13818" t="s">
        <v>25</v>
      </c>
      <c r="C13818" t="s">
        <v>43</v>
      </c>
      <c r="D13818" s="177">
        <v>44021</v>
      </c>
      <c r="E13818">
        <v>46</v>
      </c>
      <c r="F13818" s="38">
        <f t="shared" si="215"/>
        <v>44021</v>
      </c>
    </row>
    <row r="13819" spans="1:6" x14ac:dyDescent="0.25">
      <c r="A13819" t="s">
        <v>25</v>
      </c>
      <c r="B13819" t="s">
        <v>25</v>
      </c>
      <c r="C13819" t="s">
        <v>49</v>
      </c>
      <c r="D13819" s="177">
        <v>44021</v>
      </c>
      <c r="E13819">
        <v>91</v>
      </c>
      <c r="F13819" s="38">
        <f t="shared" si="215"/>
        <v>44021</v>
      </c>
    </row>
    <row r="13820" spans="1:6" x14ac:dyDescent="0.25">
      <c r="A13820" t="s">
        <v>91</v>
      </c>
      <c r="B13820" t="s">
        <v>91</v>
      </c>
      <c r="C13820" t="s">
        <v>100</v>
      </c>
      <c r="D13820" s="177">
        <v>44021</v>
      </c>
      <c r="E13820">
        <v>58</v>
      </c>
      <c r="F13820" s="38">
        <f t="shared" si="215"/>
        <v>44021</v>
      </c>
    </row>
    <row r="13821" spans="1:6" x14ac:dyDescent="0.25">
      <c r="A13821" t="s">
        <v>264</v>
      </c>
      <c r="B13821" t="s">
        <v>83</v>
      </c>
      <c r="C13821" t="s">
        <v>84</v>
      </c>
      <c r="D13821" s="177">
        <v>44021</v>
      </c>
      <c r="E13821">
        <v>117</v>
      </c>
      <c r="F13821" s="38">
        <f t="shared" si="215"/>
        <v>44021</v>
      </c>
    </row>
    <row r="13822" spans="1:6" x14ac:dyDescent="0.25">
      <c r="A13822" t="s">
        <v>91</v>
      </c>
      <c r="B13822" t="s">
        <v>91</v>
      </c>
      <c r="C13822" t="s">
        <v>96</v>
      </c>
      <c r="D13822" s="177">
        <v>44021</v>
      </c>
      <c r="E13822">
        <v>82</v>
      </c>
      <c r="F13822" s="38">
        <f t="shared" si="215"/>
        <v>44021</v>
      </c>
    </row>
    <row r="13823" spans="1:6" x14ac:dyDescent="0.25">
      <c r="A13823" t="s">
        <v>263</v>
      </c>
      <c r="B13823" t="s">
        <v>199</v>
      </c>
      <c r="C13823" t="s">
        <v>77</v>
      </c>
      <c r="D13823" s="177">
        <v>44021</v>
      </c>
      <c r="E13823">
        <v>62</v>
      </c>
      <c r="F13823" s="38">
        <f t="shared" si="215"/>
        <v>44021</v>
      </c>
    </row>
    <row r="13824" spans="1:6" x14ac:dyDescent="0.25">
      <c r="A13824" t="s">
        <v>25</v>
      </c>
      <c r="B13824" t="s">
        <v>25</v>
      </c>
      <c r="C13824" t="s">
        <v>53</v>
      </c>
      <c r="D13824" s="177">
        <v>44021</v>
      </c>
      <c r="E13824">
        <v>50</v>
      </c>
      <c r="F13824" s="38">
        <f t="shared" si="215"/>
        <v>44021</v>
      </c>
    </row>
    <row r="13825" spans="1:6" x14ac:dyDescent="0.25">
      <c r="A13825" t="s">
        <v>71</v>
      </c>
      <c r="B13825" t="s">
        <v>71</v>
      </c>
      <c r="C13825" t="s">
        <v>72</v>
      </c>
      <c r="D13825" s="177">
        <v>44021</v>
      </c>
      <c r="E13825">
        <v>55</v>
      </c>
      <c r="F13825" s="38">
        <f t="shared" si="215"/>
        <v>44021</v>
      </c>
    </row>
    <row r="13826" spans="1:6" x14ac:dyDescent="0.25">
      <c r="A13826" t="s">
        <v>57</v>
      </c>
      <c r="B13826" t="s">
        <v>57</v>
      </c>
      <c r="C13826" t="s">
        <v>130</v>
      </c>
      <c r="D13826" s="177">
        <v>44021</v>
      </c>
      <c r="E13826">
        <v>30</v>
      </c>
      <c r="F13826" s="38">
        <f t="shared" si="215"/>
        <v>44021</v>
      </c>
    </row>
    <row r="13827" spans="1:6" x14ac:dyDescent="0.25">
      <c r="A13827" t="s">
        <v>264</v>
      </c>
      <c r="B13827" t="s">
        <v>83</v>
      </c>
      <c r="C13827" t="s">
        <v>80</v>
      </c>
      <c r="D13827" s="177">
        <v>44021</v>
      </c>
      <c r="E13827">
        <v>51</v>
      </c>
      <c r="F13827" s="38">
        <f t="shared" ref="F13827:F13890" si="216">D13827</f>
        <v>44021</v>
      </c>
    </row>
    <row r="13828" spans="1:6" x14ac:dyDescent="0.25">
      <c r="A13828" t="s">
        <v>264</v>
      </c>
      <c r="B13828" t="s">
        <v>83</v>
      </c>
      <c r="C13828" t="s">
        <v>181</v>
      </c>
      <c r="D13828" s="177">
        <v>44021</v>
      </c>
      <c r="E13828">
        <v>30</v>
      </c>
      <c r="F13828" s="38">
        <f t="shared" si="216"/>
        <v>44021</v>
      </c>
    </row>
    <row r="13829" spans="1:6" x14ac:dyDescent="0.25">
      <c r="A13829" t="s">
        <v>264</v>
      </c>
      <c r="B13829" t="s">
        <v>83</v>
      </c>
      <c r="C13829" t="s">
        <v>87</v>
      </c>
      <c r="D13829" s="177">
        <v>44021</v>
      </c>
      <c r="E13829">
        <v>29</v>
      </c>
      <c r="F13829" s="38">
        <f t="shared" si="216"/>
        <v>44021</v>
      </c>
    </row>
    <row r="13830" spans="1:6" x14ac:dyDescent="0.25">
      <c r="A13830" t="s">
        <v>91</v>
      </c>
      <c r="B13830" t="s">
        <v>91</v>
      </c>
      <c r="C13830" t="s">
        <v>102</v>
      </c>
      <c r="D13830" s="177">
        <v>44021</v>
      </c>
      <c r="E13830">
        <v>2</v>
      </c>
      <c r="F13830" s="38">
        <f t="shared" si="216"/>
        <v>44021</v>
      </c>
    </row>
    <row r="13831" spans="1:6" x14ac:dyDescent="0.25">
      <c r="A13831" t="s">
        <v>18</v>
      </c>
      <c r="B13831" t="s">
        <v>19</v>
      </c>
      <c r="C13831" t="s">
        <v>185</v>
      </c>
      <c r="D13831" s="177">
        <v>44021</v>
      </c>
      <c r="E13831">
        <v>2</v>
      </c>
      <c r="F13831" s="38">
        <f t="shared" si="216"/>
        <v>44021</v>
      </c>
    </row>
    <row r="13832" spans="1:6" x14ac:dyDescent="0.25">
      <c r="A13832" t="s">
        <v>370</v>
      </c>
      <c r="B13832" t="s">
        <v>371</v>
      </c>
      <c r="D13832" s="177">
        <v>44021</v>
      </c>
      <c r="E13832">
        <v>4</v>
      </c>
      <c r="F13832" s="38">
        <f t="shared" si="216"/>
        <v>44021</v>
      </c>
    </row>
    <row r="13833" spans="1:6" x14ac:dyDescent="0.25">
      <c r="A13833" t="s">
        <v>25</v>
      </c>
      <c r="B13833" t="s">
        <v>25</v>
      </c>
      <c r="C13833" t="s">
        <v>45</v>
      </c>
      <c r="D13833" s="177">
        <v>44021</v>
      </c>
      <c r="E13833">
        <v>67</v>
      </c>
      <c r="F13833" s="38">
        <f t="shared" si="216"/>
        <v>44021</v>
      </c>
    </row>
    <row r="13834" spans="1:6" x14ac:dyDescent="0.25">
      <c r="A13834" t="s">
        <v>25</v>
      </c>
      <c r="B13834" t="s">
        <v>25</v>
      </c>
      <c r="C13834" t="s">
        <v>50</v>
      </c>
      <c r="D13834" s="177">
        <v>44021</v>
      </c>
      <c r="E13834">
        <v>18</v>
      </c>
      <c r="F13834" s="38">
        <f t="shared" si="216"/>
        <v>44021</v>
      </c>
    </row>
    <row r="13835" spans="1:6" x14ac:dyDescent="0.25">
      <c r="A13835" t="s">
        <v>25</v>
      </c>
      <c r="B13835" t="s">
        <v>25</v>
      </c>
      <c r="C13835" t="s">
        <v>41</v>
      </c>
      <c r="D13835" s="177">
        <v>44021</v>
      </c>
      <c r="E13835">
        <v>35</v>
      </c>
      <c r="F13835" s="38">
        <f t="shared" si="216"/>
        <v>44021</v>
      </c>
    </row>
    <row r="13836" spans="1:6" x14ac:dyDescent="0.25">
      <c r="A13836" t="s">
        <v>25</v>
      </c>
      <c r="B13836" t="s">
        <v>25</v>
      </c>
      <c r="C13836" t="s">
        <v>38</v>
      </c>
      <c r="D13836" s="177">
        <v>44021</v>
      </c>
      <c r="E13836">
        <v>38</v>
      </c>
      <c r="F13836" s="38">
        <f t="shared" si="216"/>
        <v>44021</v>
      </c>
    </row>
    <row r="13837" spans="1:6" x14ac:dyDescent="0.25">
      <c r="A13837" t="s">
        <v>18</v>
      </c>
      <c r="B13837" t="s">
        <v>18</v>
      </c>
      <c r="C13837" t="s">
        <v>24</v>
      </c>
      <c r="D13837" s="177">
        <v>44021</v>
      </c>
      <c r="E13837">
        <v>15</v>
      </c>
      <c r="F13837" s="38">
        <f t="shared" si="216"/>
        <v>44021</v>
      </c>
    </row>
    <row r="13838" spans="1:6" x14ac:dyDescent="0.25">
      <c r="A13838" t="s">
        <v>18</v>
      </c>
      <c r="B13838" t="s">
        <v>18</v>
      </c>
      <c r="C13838" t="s">
        <v>23</v>
      </c>
      <c r="D13838" s="177">
        <v>44021</v>
      </c>
      <c r="E13838">
        <v>16</v>
      </c>
      <c r="F13838" s="38">
        <f t="shared" si="216"/>
        <v>44021</v>
      </c>
    </row>
    <row r="13839" spans="1:6" x14ac:dyDescent="0.25">
      <c r="A13839" t="s">
        <v>25</v>
      </c>
      <c r="B13839" t="s">
        <v>25</v>
      </c>
      <c r="C13839" t="s">
        <v>39</v>
      </c>
      <c r="D13839" s="177">
        <v>44021</v>
      </c>
      <c r="E13839">
        <v>70</v>
      </c>
      <c r="F13839" s="38">
        <f t="shared" si="216"/>
        <v>44021</v>
      </c>
    </row>
    <row r="13840" spans="1:6" x14ac:dyDescent="0.25">
      <c r="A13840" t="s">
        <v>25</v>
      </c>
      <c r="B13840" t="s">
        <v>25</v>
      </c>
      <c r="C13840" t="s">
        <v>42</v>
      </c>
      <c r="D13840" s="177">
        <v>44021</v>
      </c>
      <c r="E13840">
        <v>53</v>
      </c>
      <c r="F13840" s="38">
        <f t="shared" si="216"/>
        <v>44021</v>
      </c>
    </row>
    <row r="13841" spans="1:6" x14ac:dyDescent="0.25">
      <c r="A13841" t="s">
        <v>25</v>
      </c>
      <c r="B13841" t="s">
        <v>25</v>
      </c>
      <c r="C13841" t="s">
        <v>36</v>
      </c>
      <c r="D13841" s="177">
        <v>44021</v>
      </c>
      <c r="E13841">
        <v>28</v>
      </c>
      <c r="F13841" s="38">
        <f t="shared" si="216"/>
        <v>44021</v>
      </c>
    </row>
    <row r="13842" spans="1:6" x14ac:dyDescent="0.25">
      <c r="A13842" t="s">
        <v>25</v>
      </c>
      <c r="B13842" t="s">
        <v>25</v>
      </c>
      <c r="C13842" t="s">
        <v>35</v>
      </c>
      <c r="D13842" s="177">
        <v>44021</v>
      </c>
      <c r="E13842">
        <v>37</v>
      </c>
      <c r="F13842" s="38">
        <f t="shared" si="216"/>
        <v>44021</v>
      </c>
    </row>
    <row r="13843" spans="1:6" x14ac:dyDescent="0.25">
      <c r="A13843" t="s">
        <v>25</v>
      </c>
      <c r="B13843" t="s">
        <v>25</v>
      </c>
      <c r="C13843" t="s">
        <v>47</v>
      </c>
      <c r="D13843" s="177">
        <v>44021</v>
      </c>
      <c r="E13843">
        <v>37</v>
      </c>
      <c r="F13843" s="38">
        <f t="shared" si="216"/>
        <v>44021</v>
      </c>
    </row>
    <row r="13844" spans="1:6" x14ac:dyDescent="0.25">
      <c r="A13844" t="s">
        <v>264</v>
      </c>
      <c r="B13844" t="s">
        <v>83</v>
      </c>
      <c r="C13844" t="s">
        <v>85</v>
      </c>
      <c r="D13844" s="177">
        <v>44021</v>
      </c>
      <c r="E13844">
        <v>33</v>
      </c>
      <c r="F13844" s="38">
        <f t="shared" si="216"/>
        <v>44021</v>
      </c>
    </row>
    <row r="13845" spans="1:6" x14ac:dyDescent="0.25">
      <c r="A13845" t="s">
        <v>264</v>
      </c>
      <c r="B13845" t="s">
        <v>83</v>
      </c>
      <c r="C13845" t="s">
        <v>86</v>
      </c>
      <c r="D13845" s="177">
        <v>44021</v>
      </c>
      <c r="E13845">
        <v>26</v>
      </c>
      <c r="F13845" s="38">
        <f t="shared" si="216"/>
        <v>44021</v>
      </c>
    </row>
    <row r="13846" spans="1:6" x14ac:dyDescent="0.25">
      <c r="A13846" t="s">
        <v>263</v>
      </c>
      <c r="B13846" t="s">
        <v>199</v>
      </c>
      <c r="C13846" t="s">
        <v>75</v>
      </c>
      <c r="D13846" s="177">
        <v>44021</v>
      </c>
      <c r="E13846">
        <v>48</v>
      </c>
      <c r="F13846" s="38">
        <f t="shared" si="216"/>
        <v>44021</v>
      </c>
    </row>
    <row r="13847" spans="1:6" x14ac:dyDescent="0.25">
      <c r="A13847" t="s">
        <v>57</v>
      </c>
      <c r="B13847" t="s">
        <v>57</v>
      </c>
      <c r="C13847" t="s">
        <v>60</v>
      </c>
      <c r="D13847" s="177">
        <v>44021</v>
      </c>
      <c r="E13847">
        <v>23</v>
      </c>
      <c r="F13847" s="38">
        <f t="shared" si="216"/>
        <v>44021</v>
      </c>
    </row>
    <row r="13848" spans="1:6" x14ac:dyDescent="0.25">
      <c r="A13848" t="s">
        <v>25</v>
      </c>
      <c r="B13848" t="s">
        <v>54</v>
      </c>
      <c r="C13848" t="s">
        <v>55</v>
      </c>
      <c r="D13848" s="177">
        <v>44021</v>
      </c>
      <c r="E13848">
        <v>130</v>
      </c>
      <c r="F13848" s="38">
        <f t="shared" si="216"/>
        <v>44021</v>
      </c>
    </row>
    <row r="13849" spans="1:6" x14ac:dyDescent="0.25">
      <c r="A13849" t="s">
        <v>25</v>
      </c>
      <c r="B13849" t="s">
        <v>54</v>
      </c>
      <c r="C13849" t="s">
        <v>56</v>
      </c>
      <c r="D13849" s="177">
        <v>44021</v>
      </c>
      <c r="E13849">
        <v>98</v>
      </c>
      <c r="F13849" s="38">
        <f t="shared" si="216"/>
        <v>44021</v>
      </c>
    </row>
    <row r="13850" spans="1:6" x14ac:dyDescent="0.25">
      <c r="A13850" t="s">
        <v>25</v>
      </c>
      <c r="B13850" t="s">
        <v>25</v>
      </c>
      <c r="C13850" t="s">
        <v>53</v>
      </c>
      <c r="D13850" s="177">
        <v>44020</v>
      </c>
      <c r="E13850">
        <v>93</v>
      </c>
      <c r="F13850" s="38">
        <f t="shared" si="216"/>
        <v>44020</v>
      </c>
    </row>
    <row r="13851" spans="1:6" x14ac:dyDescent="0.25">
      <c r="A13851" t="s">
        <v>57</v>
      </c>
      <c r="B13851" t="s">
        <v>57</v>
      </c>
      <c r="C13851" t="s">
        <v>130</v>
      </c>
      <c r="D13851" s="177">
        <v>44020</v>
      </c>
      <c r="E13851">
        <v>30</v>
      </c>
      <c r="F13851" s="38">
        <f t="shared" si="216"/>
        <v>44020</v>
      </c>
    </row>
    <row r="13852" spans="1:6" x14ac:dyDescent="0.25">
      <c r="A13852" t="s">
        <v>57</v>
      </c>
      <c r="B13852" t="s">
        <v>57</v>
      </c>
      <c r="C13852" t="s">
        <v>183</v>
      </c>
      <c r="D13852" s="177">
        <v>44020</v>
      </c>
      <c r="E13852">
        <v>1</v>
      </c>
      <c r="F13852" s="38">
        <f t="shared" si="216"/>
        <v>44020</v>
      </c>
    </row>
    <row r="13853" spans="1:6" x14ac:dyDescent="0.25">
      <c r="A13853" t="s">
        <v>57</v>
      </c>
      <c r="B13853" t="s">
        <v>57</v>
      </c>
      <c r="C13853" t="s">
        <v>62</v>
      </c>
      <c r="D13853" s="177">
        <v>44020</v>
      </c>
      <c r="E13853">
        <v>15</v>
      </c>
      <c r="F13853" s="38">
        <f t="shared" si="216"/>
        <v>44020</v>
      </c>
    </row>
    <row r="13854" spans="1:6" x14ac:dyDescent="0.25">
      <c r="A13854" t="s">
        <v>57</v>
      </c>
      <c r="B13854" t="s">
        <v>57</v>
      </c>
      <c r="C13854" t="s">
        <v>61</v>
      </c>
      <c r="D13854" s="177">
        <v>44020</v>
      </c>
      <c r="E13854">
        <v>1</v>
      </c>
      <c r="F13854" s="38">
        <f t="shared" si="216"/>
        <v>44020</v>
      </c>
    </row>
    <row r="13855" spans="1:6" x14ac:dyDescent="0.25">
      <c r="A13855" t="s">
        <v>91</v>
      </c>
      <c r="B13855" t="s">
        <v>91</v>
      </c>
      <c r="C13855" t="s">
        <v>96</v>
      </c>
      <c r="D13855" s="177">
        <v>44020</v>
      </c>
      <c r="E13855">
        <v>38</v>
      </c>
      <c r="F13855" s="38">
        <f t="shared" si="216"/>
        <v>44020</v>
      </c>
    </row>
    <row r="13856" spans="1:6" x14ac:dyDescent="0.25">
      <c r="A13856" t="s">
        <v>25</v>
      </c>
      <c r="B13856" t="s">
        <v>25</v>
      </c>
      <c r="C13856" t="s">
        <v>50</v>
      </c>
      <c r="D13856" s="177">
        <v>44020</v>
      </c>
      <c r="E13856">
        <v>23</v>
      </c>
      <c r="F13856" s="38">
        <f t="shared" si="216"/>
        <v>44020</v>
      </c>
    </row>
    <row r="13857" spans="1:6" x14ac:dyDescent="0.25">
      <c r="A13857" t="s">
        <v>25</v>
      </c>
      <c r="B13857" t="s">
        <v>25</v>
      </c>
      <c r="C13857" t="s">
        <v>186</v>
      </c>
      <c r="D13857" s="177">
        <v>44020</v>
      </c>
      <c r="E13857">
        <v>1</v>
      </c>
      <c r="F13857" s="38">
        <f t="shared" si="216"/>
        <v>44020</v>
      </c>
    </row>
    <row r="13858" spans="1:6" x14ac:dyDescent="0.25">
      <c r="A13858" t="s">
        <v>25</v>
      </c>
      <c r="B13858" t="s">
        <v>25</v>
      </c>
      <c r="C13858" t="s">
        <v>46</v>
      </c>
      <c r="D13858" s="177">
        <v>44020</v>
      </c>
      <c r="E13858">
        <v>30</v>
      </c>
      <c r="F13858" s="38">
        <f t="shared" si="216"/>
        <v>44020</v>
      </c>
    </row>
    <row r="13859" spans="1:6" x14ac:dyDescent="0.25">
      <c r="A13859" t="s">
        <v>25</v>
      </c>
      <c r="B13859" t="s">
        <v>25</v>
      </c>
      <c r="C13859" t="s">
        <v>45</v>
      </c>
      <c r="D13859" s="177">
        <v>44020</v>
      </c>
      <c r="E13859">
        <v>116</v>
      </c>
      <c r="F13859" s="38">
        <f t="shared" si="216"/>
        <v>44020</v>
      </c>
    </row>
    <row r="13860" spans="1:6" x14ac:dyDescent="0.25">
      <c r="A13860" t="s">
        <v>25</v>
      </c>
      <c r="B13860" t="s">
        <v>25</v>
      </c>
      <c r="C13860" t="s">
        <v>41</v>
      </c>
      <c r="D13860" s="177">
        <v>44020</v>
      </c>
      <c r="E13860">
        <v>50</v>
      </c>
      <c r="F13860" s="38">
        <f t="shared" si="216"/>
        <v>44020</v>
      </c>
    </row>
    <row r="13861" spans="1:6" x14ac:dyDescent="0.25">
      <c r="A13861" t="s">
        <v>25</v>
      </c>
      <c r="B13861" t="s">
        <v>25</v>
      </c>
      <c r="C13861" t="s">
        <v>32</v>
      </c>
      <c r="D13861" s="177">
        <v>44020</v>
      </c>
      <c r="E13861">
        <v>76</v>
      </c>
      <c r="F13861" s="38">
        <f t="shared" si="216"/>
        <v>44020</v>
      </c>
    </row>
    <row r="13862" spans="1:6" x14ac:dyDescent="0.25">
      <c r="A13862" t="s">
        <v>25</v>
      </c>
      <c r="B13862" t="s">
        <v>29</v>
      </c>
      <c r="C13862" t="s">
        <v>30</v>
      </c>
      <c r="D13862" s="177">
        <v>44020</v>
      </c>
      <c r="E13862">
        <v>99</v>
      </c>
      <c r="F13862" s="38">
        <f t="shared" si="216"/>
        <v>44020</v>
      </c>
    </row>
    <row r="13863" spans="1:6" x14ac:dyDescent="0.25">
      <c r="A13863" t="s">
        <v>25</v>
      </c>
      <c r="B13863" t="s">
        <v>25</v>
      </c>
      <c r="C13863" t="s">
        <v>37</v>
      </c>
      <c r="D13863" s="177">
        <v>44020</v>
      </c>
      <c r="E13863">
        <v>57</v>
      </c>
      <c r="F13863" s="38">
        <f t="shared" si="216"/>
        <v>44020</v>
      </c>
    </row>
    <row r="13864" spans="1:6" x14ac:dyDescent="0.25">
      <c r="A13864" t="s">
        <v>25</v>
      </c>
      <c r="B13864" t="s">
        <v>25</v>
      </c>
      <c r="C13864" t="s">
        <v>39</v>
      </c>
      <c r="D13864" s="177">
        <v>44020</v>
      </c>
      <c r="E13864">
        <v>32</v>
      </c>
      <c r="F13864" s="38">
        <f t="shared" si="216"/>
        <v>44020</v>
      </c>
    </row>
    <row r="13865" spans="1:6" x14ac:dyDescent="0.25">
      <c r="A13865" t="s">
        <v>25</v>
      </c>
      <c r="B13865" t="s">
        <v>25</v>
      </c>
      <c r="C13865" t="s">
        <v>49</v>
      </c>
      <c r="D13865" s="177">
        <v>44020</v>
      </c>
      <c r="E13865">
        <v>58</v>
      </c>
      <c r="F13865" s="38">
        <f t="shared" si="216"/>
        <v>44020</v>
      </c>
    </row>
    <row r="13866" spans="1:6" x14ac:dyDescent="0.25">
      <c r="A13866" t="s">
        <v>25</v>
      </c>
      <c r="B13866" t="s">
        <v>25</v>
      </c>
      <c r="C13866" t="s">
        <v>48</v>
      </c>
      <c r="D13866" s="177">
        <v>44020</v>
      </c>
      <c r="E13866">
        <v>1</v>
      </c>
      <c r="F13866" s="38">
        <f t="shared" si="216"/>
        <v>44020</v>
      </c>
    </row>
    <row r="13867" spans="1:6" x14ac:dyDescent="0.25">
      <c r="A13867" t="s">
        <v>25</v>
      </c>
      <c r="B13867" t="s">
        <v>25</v>
      </c>
      <c r="C13867" t="s">
        <v>47</v>
      </c>
      <c r="D13867" s="177">
        <v>44020</v>
      </c>
      <c r="E13867">
        <v>75</v>
      </c>
      <c r="F13867" s="38">
        <f t="shared" si="216"/>
        <v>44020</v>
      </c>
    </row>
    <row r="13868" spans="1:6" x14ac:dyDescent="0.25">
      <c r="A13868" t="s">
        <v>25</v>
      </c>
      <c r="B13868" t="s">
        <v>25</v>
      </c>
      <c r="C13868" t="s">
        <v>31</v>
      </c>
      <c r="D13868" s="177">
        <v>44020</v>
      </c>
      <c r="E13868">
        <v>80</v>
      </c>
      <c r="F13868" s="38">
        <f t="shared" si="216"/>
        <v>44020</v>
      </c>
    </row>
    <row r="13869" spans="1:6" x14ac:dyDescent="0.25">
      <c r="A13869" t="s">
        <v>25</v>
      </c>
      <c r="B13869" t="s">
        <v>26</v>
      </c>
      <c r="C13869" t="s">
        <v>27</v>
      </c>
      <c r="D13869" s="177">
        <v>44020</v>
      </c>
      <c r="E13869">
        <v>32</v>
      </c>
      <c r="F13869" s="38">
        <f t="shared" si="216"/>
        <v>44020</v>
      </c>
    </row>
    <row r="13870" spans="1:6" x14ac:dyDescent="0.25">
      <c r="A13870" t="s">
        <v>18</v>
      </c>
      <c r="B13870" t="s">
        <v>18</v>
      </c>
      <c r="C13870" t="s">
        <v>24</v>
      </c>
      <c r="D13870" s="177">
        <v>44020</v>
      </c>
      <c r="E13870">
        <v>57</v>
      </c>
      <c r="F13870" s="38">
        <f t="shared" si="216"/>
        <v>44020</v>
      </c>
    </row>
    <row r="13871" spans="1:6" x14ac:dyDescent="0.25">
      <c r="A13871" t="s">
        <v>91</v>
      </c>
      <c r="B13871" t="s">
        <v>91</v>
      </c>
      <c r="C13871" t="s">
        <v>101</v>
      </c>
      <c r="D13871" s="177">
        <v>44020</v>
      </c>
      <c r="E13871">
        <v>41</v>
      </c>
      <c r="F13871" s="38">
        <f t="shared" si="216"/>
        <v>44020</v>
      </c>
    </row>
    <row r="13872" spans="1:6" x14ac:dyDescent="0.25">
      <c r="A13872" t="s">
        <v>25</v>
      </c>
      <c r="B13872" t="s">
        <v>54</v>
      </c>
      <c r="C13872" t="s">
        <v>56</v>
      </c>
      <c r="D13872" s="177">
        <v>44020</v>
      </c>
      <c r="E13872">
        <v>97</v>
      </c>
      <c r="F13872" s="38">
        <f t="shared" si="216"/>
        <v>44020</v>
      </c>
    </row>
    <row r="13873" spans="1:6" x14ac:dyDescent="0.25">
      <c r="A13873" t="s">
        <v>57</v>
      </c>
      <c r="B13873" t="s">
        <v>57</v>
      </c>
      <c r="C13873" t="s">
        <v>63</v>
      </c>
      <c r="D13873" s="177">
        <v>44020</v>
      </c>
      <c r="E13873">
        <v>25</v>
      </c>
      <c r="F13873" s="38">
        <f t="shared" si="216"/>
        <v>44020</v>
      </c>
    </row>
    <row r="13874" spans="1:6" x14ac:dyDescent="0.25">
      <c r="A13874" t="s">
        <v>263</v>
      </c>
      <c r="B13874" t="s">
        <v>199</v>
      </c>
      <c r="C13874" t="s">
        <v>77</v>
      </c>
      <c r="D13874" s="177">
        <v>44020</v>
      </c>
      <c r="E13874">
        <v>61</v>
      </c>
      <c r="F13874" s="38">
        <f t="shared" si="216"/>
        <v>44020</v>
      </c>
    </row>
    <row r="13875" spans="1:6" x14ac:dyDescent="0.25">
      <c r="A13875" t="s">
        <v>25</v>
      </c>
      <c r="B13875" t="s">
        <v>54</v>
      </c>
      <c r="C13875" t="s">
        <v>55</v>
      </c>
      <c r="D13875" s="177">
        <v>44020</v>
      </c>
      <c r="E13875">
        <v>112</v>
      </c>
      <c r="F13875" s="38">
        <f t="shared" si="216"/>
        <v>44020</v>
      </c>
    </row>
    <row r="13876" spans="1:6" x14ac:dyDescent="0.25">
      <c r="A13876" t="s">
        <v>25</v>
      </c>
      <c r="B13876" t="s">
        <v>54</v>
      </c>
      <c r="C13876" t="s">
        <v>187</v>
      </c>
      <c r="D13876" s="177">
        <v>44020</v>
      </c>
      <c r="E13876">
        <v>4</v>
      </c>
      <c r="F13876" s="38">
        <f t="shared" si="216"/>
        <v>44020</v>
      </c>
    </row>
    <row r="13877" spans="1:6" x14ac:dyDescent="0.25">
      <c r="A13877" t="s">
        <v>71</v>
      </c>
      <c r="B13877" t="s">
        <v>71</v>
      </c>
      <c r="C13877" t="s">
        <v>72</v>
      </c>
      <c r="D13877" s="177">
        <v>44020</v>
      </c>
      <c r="E13877">
        <v>55</v>
      </c>
      <c r="F13877" s="38">
        <f t="shared" si="216"/>
        <v>44020</v>
      </c>
    </row>
    <row r="13878" spans="1:6" x14ac:dyDescent="0.25">
      <c r="A13878" t="s">
        <v>91</v>
      </c>
      <c r="B13878" t="s">
        <v>91</v>
      </c>
      <c r="C13878" t="s">
        <v>95</v>
      </c>
      <c r="D13878" s="177">
        <v>44020</v>
      </c>
      <c r="E13878">
        <v>9</v>
      </c>
      <c r="F13878" s="38">
        <f t="shared" si="216"/>
        <v>44020</v>
      </c>
    </row>
    <row r="13879" spans="1:6" x14ac:dyDescent="0.25">
      <c r="A13879" t="s">
        <v>264</v>
      </c>
      <c r="B13879" t="s">
        <v>83</v>
      </c>
      <c r="C13879" t="s">
        <v>90</v>
      </c>
      <c r="D13879" s="177">
        <v>44020</v>
      </c>
      <c r="E13879">
        <v>56</v>
      </c>
      <c r="F13879" s="38">
        <f t="shared" si="216"/>
        <v>44020</v>
      </c>
    </row>
    <row r="13880" spans="1:6" x14ac:dyDescent="0.25">
      <c r="A13880" t="s">
        <v>264</v>
      </c>
      <c r="B13880" t="s">
        <v>81</v>
      </c>
      <c r="C13880" t="s">
        <v>82</v>
      </c>
      <c r="D13880" s="177">
        <v>44020</v>
      </c>
      <c r="E13880">
        <v>40</v>
      </c>
      <c r="F13880" s="38">
        <f t="shared" si="216"/>
        <v>44020</v>
      </c>
    </row>
    <row r="13881" spans="1:6" x14ac:dyDescent="0.25">
      <c r="A13881" t="s">
        <v>264</v>
      </c>
      <c r="B13881" t="s">
        <v>83</v>
      </c>
      <c r="C13881" t="s">
        <v>181</v>
      </c>
      <c r="D13881" s="177">
        <v>44020</v>
      </c>
      <c r="E13881">
        <v>48</v>
      </c>
      <c r="F13881" s="38">
        <f t="shared" si="216"/>
        <v>44020</v>
      </c>
    </row>
    <row r="13882" spans="1:6" x14ac:dyDescent="0.25">
      <c r="A13882" t="s">
        <v>91</v>
      </c>
      <c r="B13882" t="s">
        <v>91</v>
      </c>
      <c r="C13882" t="s">
        <v>102</v>
      </c>
      <c r="D13882" s="177">
        <v>44020</v>
      </c>
      <c r="E13882">
        <v>32</v>
      </c>
      <c r="F13882" s="38">
        <f t="shared" si="216"/>
        <v>44020</v>
      </c>
    </row>
    <row r="13883" spans="1:6" x14ac:dyDescent="0.25">
      <c r="A13883" t="s">
        <v>18</v>
      </c>
      <c r="B13883" t="s">
        <v>18</v>
      </c>
      <c r="C13883" t="s">
        <v>23</v>
      </c>
      <c r="D13883" s="177">
        <v>44020</v>
      </c>
      <c r="E13883">
        <v>17</v>
      </c>
      <c r="F13883" s="38">
        <f t="shared" si="216"/>
        <v>44020</v>
      </c>
    </row>
    <row r="13884" spans="1:6" x14ac:dyDescent="0.25">
      <c r="A13884" t="s">
        <v>370</v>
      </c>
      <c r="B13884" t="s">
        <v>371</v>
      </c>
      <c r="D13884" s="177">
        <v>44020</v>
      </c>
      <c r="E13884">
        <v>1</v>
      </c>
      <c r="F13884" s="38">
        <f t="shared" si="216"/>
        <v>44020</v>
      </c>
    </row>
    <row r="13885" spans="1:6" x14ac:dyDescent="0.25">
      <c r="A13885" t="s">
        <v>25</v>
      </c>
      <c r="B13885" t="s">
        <v>26</v>
      </c>
      <c r="C13885" t="s">
        <v>28</v>
      </c>
      <c r="D13885" s="177">
        <v>44020</v>
      </c>
      <c r="E13885">
        <v>35</v>
      </c>
      <c r="F13885" s="38">
        <f t="shared" si="216"/>
        <v>44020</v>
      </c>
    </row>
    <row r="13886" spans="1:6" x14ac:dyDescent="0.25">
      <c r="A13886" t="s">
        <v>18</v>
      </c>
      <c r="B13886" t="s">
        <v>19</v>
      </c>
      <c r="C13886" t="s">
        <v>20</v>
      </c>
      <c r="D13886" s="177">
        <v>44020</v>
      </c>
      <c r="E13886">
        <v>50</v>
      </c>
      <c r="F13886" s="38">
        <f t="shared" si="216"/>
        <v>44020</v>
      </c>
    </row>
    <row r="13887" spans="1:6" x14ac:dyDescent="0.25">
      <c r="A13887" t="s">
        <v>25</v>
      </c>
      <c r="B13887" t="s">
        <v>25</v>
      </c>
      <c r="C13887" t="s">
        <v>36</v>
      </c>
      <c r="D13887" s="177">
        <v>44020</v>
      </c>
      <c r="E13887">
        <v>45</v>
      </c>
      <c r="F13887" s="38">
        <f t="shared" si="216"/>
        <v>44020</v>
      </c>
    </row>
    <row r="13888" spans="1:6" x14ac:dyDescent="0.25">
      <c r="A13888" t="s">
        <v>91</v>
      </c>
      <c r="B13888" t="s">
        <v>91</v>
      </c>
      <c r="C13888" t="s">
        <v>100</v>
      </c>
      <c r="D13888" s="177">
        <v>44020</v>
      </c>
      <c r="E13888">
        <v>68</v>
      </c>
      <c r="F13888" s="38">
        <f t="shared" si="216"/>
        <v>44020</v>
      </c>
    </row>
    <row r="13889" spans="1:6" x14ac:dyDescent="0.25">
      <c r="A13889" t="s">
        <v>264</v>
      </c>
      <c r="B13889" t="s">
        <v>83</v>
      </c>
      <c r="C13889" t="s">
        <v>84</v>
      </c>
      <c r="D13889" s="177">
        <v>44020</v>
      </c>
      <c r="E13889">
        <v>107</v>
      </c>
      <c r="F13889" s="38">
        <f t="shared" si="216"/>
        <v>44020</v>
      </c>
    </row>
    <row r="13890" spans="1:6" x14ac:dyDescent="0.25">
      <c r="A13890" t="s">
        <v>264</v>
      </c>
      <c r="B13890" t="s">
        <v>83</v>
      </c>
      <c r="C13890" t="s">
        <v>80</v>
      </c>
      <c r="D13890" s="177">
        <v>44020</v>
      </c>
      <c r="E13890">
        <v>53</v>
      </c>
      <c r="F13890" s="38">
        <f t="shared" si="216"/>
        <v>44020</v>
      </c>
    </row>
    <row r="13891" spans="1:6" x14ac:dyDescent="0.25">
      <c r="A13891" t="s">
        <v>263</v>
      </c>
      <c r="B13891" t="s">
        <v>199</v>
      </c>
      <c r="C13891" t="s">
        <v>75</v>
      </c>
      <c r="D13891" s="177">
        <v>44020</v>
      </c>
      <c r="E13891">
        <v>49</v>
      </c>
      <c r="F13891" s="38">
        <f t="shared" ref="F13891:F13954" si="217">D13891</f>
        <v>44020</v>
      </c>
    </row>
    <row r="13892" spans="1:6" x14ac:dyDescent="0.25">
      <c r="A13892" t="s">
        <v>263</v>
      </c>
      <c r="B13892" t="s">
        <v>199</v>
      </c>
      <c r="C13892" t="s">
        <v>77</v>
      </c>
      <c r="D13892" s="177">
        <v>44019</v>
      </c>
      <c r="E13892">
        <v>45</v>
      </c>
      <c r="F13892" s="38">
        <f t="shared" si="217"/>
        <v>44019</v>
      </c>
    </row>
    <row r="13893" spans="1:6" x14ac:dyDescent="0.25">
      <c r="A13893" t="s">
        <v>71</v>
      </c>
      <c r="B13893" t="s">
        <v>71</v>
      </c>
      <c r="C13893" t="s">
        <v>72</v>
      </c>
      <c r="D13893" s="177">
        <v>44019</v>
      </c>
      <c r="E13893">
        <v>46</v>
      </c>
      <c r="F13893" s="38">
        <f t="shared" si="217"/>
        <v>44019</v>
      </c>
    </row>
    <row r="13894" spans="1:6" x14ac:dyDescent="0.25">
      <c r="A13894" t="s">
        <v>57</v>
      </c>
      <c r="B13894" t="s">
        <v>57</v>
      </c>
      <c r="C13894" t="s">
        <v>63</v>
      </c>
      <c r="D13894" s="177">
        <v>44019</v>
      </c>
      <c r="E13894">
        <v>22</v>
      </c>
      <c r="F13894" s="38">
        <f t="shared" si="217"/>
        <v>44019</v>
      </c>
    </row>
    <row r="13895" spans="1:6" x14ac:dyDescent="0.25">
      <c r="A13895" t="s">
        <v>25</v>
      </c>
      <c r="B13895" t="s">
        <v>54</v>
      </c>
      <c r="C13895" t="s">
        <v>55</v>
      </c>
      <c r="D13895" s="177">
        <v>44019</v>
      </c>
      <c r="E13895">
        <v>111</v>
      </c>
      <c r="F13895" s="38">
        <f t="shared" si="217"/>
        <v>44019</v>
      </c>
    </row>
    <row r="13896" spans="1:6" x14ac:dyDescent="0.25">
      <c r="A13896" t="s">
        <v>25</v>
      </c>
      <c r="B13896" t="s">
        <v>54</v>
      </c>
      <c r="C13896" t="s">
        <v>56</v>
      </c>
      <c r="D13896" s="177">
        <v>44019</v>
      </c>
      <c r="E13896">
        <v>161</v>
      </c>
      <c r="F13896" s="38">
        <f t="shared" si="217"/>
        <v>44019</v>
      </c>
    </row>
    <row r="13897" spans="1:6" x14ac:dyDescent="0.25">
      <c r="A13897" t="s">
        <v>264</v>
      </c>
      <c r="B13897" t="s">
        <v>83</v>
      </c>
      <c r="C13897" t="s">
        <v>181</v>
      </c>
      <c r="D13897" s="177">
        <v>44019</v>
      </c>
      <c r="E13897">
        <v>55</v>
      </c>
      <c r="F13897" s="38">
        <f t="shared" si="217"/>
        <v>44019</v>
      </c>
    </row>
    <row r="13898" spans="1:6" x14ac:dyDescent="0.25">
      <c r="A13898" t="s">
        <v>91</v>
      </c>
      <c r="B13898" t="s">
        <v>91</v>
      </c>
      <c r="C13898" t="s">
        <v>99</v>
      </c>
      <c r="D13898" s="177">
        <v>44019</v>
      </c>
      <c r="E13898">
        <v>13</v>
      </c>
      <c r="F13898" s="38">
        <f t="shared" si="217"/>
        <v>44019</v>
      </c>
    </row>
    <row r="13899" spans="1:6" x14ac:dyDescent="0.25">
      <c r="A13899" t="s">
        <v>25</v>
      </c>
      <c r="B13899" t="s">
        <v>25</v>
      </c>
      <c r="C13899" t="s">
        <v>39</v>
      </c>
      <c r="D13899" s="177">
        <v>44019</v>
      </c>
      <c r="E13899">
        <v>64</v>
      </c>
      <c r="F13899" s="38">
        <f t="shared" si="217"/>
        <v>44019</v>
      </c>
    </row>
    <row r="13900" spans="1:6" x14ac:dyDescent="0.25">
      <c r="A13900" t="s">
        <v>25</v>
      </c>
      <c r="B13900" t="s">
        <v>25</v>
      </c>
      <c r="C13900" t="s">
        <v>41</v>
      </c>
      <c r="D13900" s="177">
        <v>44019</v>
      </c>
      <c r="E13900">
        <v>2</v>
      </c>
      <c r="F13900" s="38">
        <f t="shared" si="217"/>
        <v>44019</v>
      </c>
    </row>
    <row r="13901" spans="1:6" x14ac:dyDescent="0.25">
      <c r="A13901" t="s">
        <v>25</v>
      </c>
      <c r="B13901" t="s">
        <v>25</v>
      </c>
      <c r="C13901" t="s">
        <v>42</v>
      </c>
      <c r="D13901" s="177">
        <v>44019</v>
      </c>
      <c r="E13901">
        <v>19</v>
      </c>
      <c r="F13901" s="38">
        <f t="shared" si="217"/>
        <v>44019</v>
      </c>
    </row>
    <row r="13902" spans="1:6" x14ac:dyDescent="0.25">
      <c r="A13902" t="s">
        <v>25</v>
      </c>
      <c r="B13902" t="s">
        <v>25</v>
      </c>
      <c r="C13902" t="s">
        <v>186</v>
      </c>
      <c r="D13902" s="177">
        <v>44019</v>
      </c>
      <c r="E13902">
        <v>2</v>
      </c>
      <c r="F13902" s="38">
        <f t="shared" si="217"/>
        <v>44019</v>
      </c>
    </row>
    <row r="13903" spans="1:6" x14ac:dyDescent="0.25">
      <c r="A13903" t="s">
        <v>18</v>
      </c>
      <c r="B13903" t="s">
        <v>18</v>
      </c>
      <c r="C13903" t="s">
        <v>24</v>
      </c>
      <c r="D13903" s="177">
        <v>44019</v>
      </c>
      <c r="E13903">
        <v>55</v>
      </c>
      <c r="F13903" s="38">
        <f t="shared" si="217"/>
        <v>44019</v>
      </c>
    </row>
    <row r="13904" spans="1:6" x14ac:dyDescent="0.25">
      <c r="A13904" t="s">
        <v>25</v>
      </c>
      <c r="B13904" t="s">
        <v>29</v>
      </c>
      <c r="C13904" t="s">
        <v>30</v>
      </c>
      <c r="D13904" s="177">
        <v>44019</v>
      </c>
      <c r="E13904">
        <v>96</v>
      </c>
      <c r="F13904" s="38">
        <f t="shared" si="217"/>
        <v>44019</v>
      </c>
    </row>
    <row r="13905" spans="1:6" x14ac:dyDescent="0.25">
      <c r="A13905" t="s">
        <v>25</v>
      </c>
      <c r="B13905" t="s">
        <v>25</v>
      </c>
      <c r="C13905" t="s">
        <v>50</v>
      </c>
      <c r="D13905" s="177">
        <v>44019</v>
      </c>
      <c r="E13905">
        <v>24</v>
      </c>
      <c r="F13905" s="38">
        <f t="shared" si="217"/>
        <v>44019</v>
      </c>
    </row>
    <row r="13906" spans="1:6" x14ac:dyDescent="0.25">
      <c r="A13906" t="s">
        <v>25</v>
      </c>
      <c r="B13906" t="s">
        <v>25</v>
      </c>
      <c r="C13906" t="s">
        <v>47</v>
      </c>
      <c r="D13906" s="177">
        <v>44019</v>
      </c>
      <c r="E13906">
        <v>15</v>
      </c>
      <c r="F13906" s="38">
        <f t="shared" si="217"/>
        <v>44019</v>
      </c>
    </row>
    <row r="13907" spans="1:6" x14ac:dyDescent="0.25">
      <c r="A13907" t="s">
        <v>25</v>
      </c>
      <c r="B13907" t="s">
        <v>25</v>
      </c>
      <c r="C13907" t="s">
        <v>45</v>
      </c>
      <c r="D13907" s="177">
        <v>44019</v>
      </c>
      <c r="E13907">
        <v>92</v>
      </c>
      <c r="F13907" s="38">
        <f t="shared" si="217"/>
        <v>44019</v>
      </c>
    </row>
    <row r="13908" spans="1:6" x14ac:dyDescent="0.25">
      <c r="A13908" t="s">
        <v>25</v>
      </c>
      <c r="B13908" t="s">
        <v>25</v>
      </c>
      <c r="C13908" t="s">
        <v>37</v>
      </c>
      <c r="D13908" s="177">
        <v>44019</v>
      </c>
      <c r="E13908">
        <v>82</v>
      </c>
      <c r="F13908" s="38">
        <f t="shared" si="217"/>
        <v>44019</v>
      </c>
    </row>
    <row r="13909" spans="1:6" x14ac:dyDescent="0.25">
      <c r="A13909" t="s">
        <v>25</v>
      </c>
      <c r="B13909" t="s">
        <v>25</v>
      </c>
      <c r="C13909" t="s">
        <v>34</v>
      </c>
      <c r="D13909" s="177">
        <v>44019</v>
      </c>
      <c r="E13909">
        <v>60</v>
      </c>
      <c r="F13909" s="38">
        <f t="shared" si="217"/>
        <v>44019</v>
      </c>
    </row>
    <row r="13910" spans="1:6" x14ac:dyDescent="0.25">
      <c r="A13910" t="s">
        <v>91</v>
      </c>
      <c r="B13910" t="s">
        <v>91</v>
      </c>
      <c r="C13910" t="s">
        <v>101</v>
      </c>
      <c r="D13910" s="177">
        <v>44019</v>
      </c>
      <c r="E13910">
        <v>131</v>
      </c>
      <c r="F13910" s="38">
        <f t="shared" si="217"/>
        <v>44019</v>
      </c>
    </row>
    <row r="13911" spans="1:6" x14ac:dyDescent="0.25">
      <c r="A13911" t="s">
        <v>91</v>
      </c>
      <c r="B13911" t="s">
        <v>91</v>
      </c>
      <c r="C13911" t="s">
        <v>98</v>
      </c>
      <c r="D13911" s="177">
        <v>44019</v>
      </c>
      <c r="E13911">
        <v>42</v>
      </c>
      <c r="F13911" s="38">
        <f t="shared" si="217"/>
        <v>44019</v>
      </c>
    </row>
    <row r="13912" spans="1:6" x14ac:dyDescent="0.25">
      <c r="A13912" t="s">
        <v>264</v>
      </c>
      <c r="B13912" t="s">
        <v>83</v>
      </c>
      <c r="C13912" t="s">
        <v>80</v>
      </c>
      <c r="D13912" s="177">
        <v>44019</v>
      </c>
      <c r="E13912">
        <v>44</v>
      </c>
      <c r="F13912" s="38">
        <f t="shared" si="217"/>
        <v>44019</v>
      </c>
    </row>
    <row r="13913" spans="1:6" x14ac:dyDescent="0.25">
      <c r="A13913" t="s">
        <v>91</v>
      </c>
      <c r="B13913" t="s">
        <v>91</v>
      </c>
      <c r="C13913" t="s">
        <v>92</v>
      </c>
      <c r="D13913" s="177">
        <v>44019</v>
      </c>
      <c r="E13913">
        <v>19</v>
      </c>
      <c r="F13913" s="38">
        <f t="shared" si="217"/>
        <v>44019</v>
      </c>
    </row>
    <row r="13914" spans="1:6" x14ac:dyDescent="0.25">
      <c r="A13914" t="s">
        <v>263</v>
      </c>
      <c r="B13914" t="s">
        <v>199</v>
      </c>
      <c r="C13914" t="s">
        <v>75</v>
      </c>
      <c r="D13914" s="177">
        <v>44019</v>
      </c>
      <c r="E13914">
        <v>56</v>
      </c>
      <c r="F13914" s="38">
        <f t="shared" si="217"/>
        <v>44019</v>
      </c>
    </row>
    <row r="13915" spans="1:6" x14ac:dyDescent="0.25">
      <c r="A13915" t="s">
        <v>57</v>
      </c>
      <c r="B13915" t="s">
        <v>57</v>
      </c>
      <c r="C13915" t="s">
        <v>183</v>
      </c>
      <c r="D13915" s="177">
        <v>44019</v>
      </c>
      <c r="E13915">
        <v>22</v>
      </c>
      <c r="F13915" s="38">
        <f t="shared" si="217"/>
        <v>44019</v>
      </c>
    </row>
    <row r="13916" spans="1:6" x14ac:dyDescent="0.25">
      <c r="A13916" t="s">
        <v>57</v>
      </c>
      <c r="B13916" t="s">
        <v>57</v>
      </c>
      <c r="C13916" t="s">
        <v>130</v>
      </c>
      <c r="D13916" s="177">
        <v>44019</v>
      </c>
      <c r="E13916">
        <v>2</v>
      </c>
      <c r="F13916" s="38">
        <f t="shared" si="217"/>
        <v>44019</v>
      </c>
    </row>
    <row r="13917" spans="1:6" x14ac:dyDescent="0.25">
      <c r="A13917" t="s">
        <v>25</v>
      </c>
      <c r="B13917" t="s">
        <v>25</v>
      </c>
      <c r="C13917" t="s">
        <v>53</v>
      </c>
      <c r="D13917" s="177">
        <v>44019</v>
      </c>
      <c r="E13917">
        <v>80</v>
      </c>
      <c r="F13917" s="38">
        <f t="shared" si="217"/>
        <v>44019</v>
      </c>
    </row>
    <row r="13918" spans="1:6" x14ac:dyDescent="0.25">
      <c r="A13918" t="s">
        <v>57</v>
      </c>
      <c r="B13918" t="s">
        <v>57</v>
      </c>
      <c r="C13918" t="s">
        <v>61</v>
      </c>
      <c r="D13918" s="177">
        <v>44019</v>
      </c>
      <c r="E13918">
        <v>34</v>
      </c>
      <c r="F13918" s="38">
        <f t="shared" si="217"/>
        <v>44019</v>
      </c>
    </row>
    <row r="13919" spans="1:6" x14ac:dyDescent="0.25">
      <c r="A13919" t="s">
        <v>91</v>
      </c>
      <c r="B13919" t="s">
        <v>91</v>
      </c>
      <c r="C13919" t="s">
        <v>100</v>
      </c>
      <c r="D13919" s="177">
        <v>44019</v>
      </c>
      <c r="E13919">
        <v>67</v>
      </c>
      <c r="F13919" s="38">
        <f t="shared" si="217"/>
        <v>44019</v>
      </c>
    </row>
    <row r="13920" spans="1:6" x14ac:dyDescent="0.25">
      <c r="A13920" t="s">
        <v>25</v>
      </c>
      <c r="B13920" t="s">
        <v>25</v>
      </c>
      <c r="C13920" t="s">
        <v>32</v>
      </c>
      <c r="D13920" s="177">
        <v>44019</v>
      </c>
      <c r="E13920">
        <v>99</v>
      </c>
      <c r="F13920" s="38">
        <f t="shared" si="217"/>
        <v>44019</v>
      </c>
    </row>
    <row r="13921" spans="1:6" x14ac:dyDescent="0.25">
      <c r="A13921" t="s">
        <v>18</v>
      </c>
      <c r="B13921" t="s">
        <v>19</v>
      </c>
      <c r="C13921" t="s">
        <v>20</v>
      </c>
      <c r="D13921" s="177">
        <v>44019</v>
      </c>
      <c r="E13921">
        <v>49</v>
      </c>
      <c r="F13921" s="38">
        <f t="shared" si="217"/>
        <v>44019</v>
      </c>
    </row>
    <row r="13922" spans="1:6" x14ac:dyDescent="0.25">
      <c r="A13922" t="s">
        <v>18</v>
      </c>
      <c r="B13922" t="s">
        <v>18</v>
      </c>
      <c r="C13922" t="s">
        <v>23</v>
      </c>
      <c r="D13922" s="177">
        <v>44019</v>
      </c>
      <c r="E13922">
        <v>31</v>
      </c>
      <c r="F13922" s="38">
        <f t="shared" si="217"/>
        <v>44019</v>
      </c>
    </row>
    <row r="13923" spans="1:6" x14ac:dyDescent="0.25">
      <c r="A13923" t="s">
        <v>25</v>
      </c>
      <c r="B13923" t="s">
        <v>25</v>
      </c>
      <c r="C13923" t="s">
        <v>46</v>
      </c>
      <c r="D13923" s="177">
        <v>44019</v>
      </c>
      <c r="E13923">
        <v>51</v>
      </c>
      <c r="F13923" s="38">
        <f t="shared" si="217"/>
        <v>44019</v>
      </c>
    </row>
    <row r="13924" spans="1:6" x14ac:dyDescent="0.25">
      <c r="A13924" t="s">
        <v>25</v>
      </c>
      <c r="B13924" t="s">
        <v>25</v>
      </c>
      <c r="C13924" t="s">
        <v>31</v>
      </c>
      <c r="D13924" s="177">
        <v>44019</v>
      </c>
      <c r="E13924">
        <v>31</v>
      </c>
      <c r="F13924" s="38">
        <f t="shared" si="217"/>
        <v>44019</v>
      </c>
    </row>
    <row r="13925" spans="1:6" x14ac:dyDescent="0.25">
      <c r="A13925" t="s">
        <v>25</v>
      </c>
      <c r="B13925" t="s">
        <v>26</v>
      </c>
      <c r="C13925" t="s">
        <v>28</v>
      </c>
      <c r="D13925" s="177">
        <v>44019</v>
      </c>
      <c r="E13925">
        <v>7</v>
      </c>
      <c r="F13925" s="38">
        <f t="shared" si="217"/>
        <v>44019</v>
      </c>
    </row>
    <row r="13926" spans="1:6" x14ac:dyDescent="0.25">
      <c r="A13926" t="s">
        <v>25</v>
      </c>
      <c r="B13926" t="s">
        <v>26</v>
      </c>
      <c r="C13926" t="s">
        <v>27</v>
      </c>
      <c r="D13926" s="177">
        <v>44019</v>
      </c>
      <c r="E13926">
        <v>37</v>
      </c>
      <c r="F13926" s="38">
        <f t="shared" si="217"/>
        <v>44019</v>
      </c>
    </row>
    <row r="13927" spans="1:6" x14ac:dyDescent="0.25">
      <c r="A13927" t="s">
        <v>370</v>
      </c>
      <c r="B13927" t="s">
        <v>371</v>
      </c>
      <c r="D13927" s="177">
        <v>44019</v>
      </c>
      <c r="E13927">
        <v>7</v>
      </c>
      <c r="F13927" s="38">
        <f t="shared" si="217"/>
        <v>44019</v>
      </c>
    </row>
    <row r="13928" spans="1:6" x14ac:dyDescent="0.25">
      <c r="A13928" t="s">
        <v>25</v>
      </c>
      <c r="B13928" t="s">
        <v>25</v>
      </c>
      <c r="C13928" t="s">
        <v>49</v>
      </c>
      <c r="D13928" s="177">
        <v>44019</v>
      </c>
      <c r="E13928">
        <v>69</v>
      </c>
      <c r="F13928" s="38">
        <f t="shared" si="217"/>
        <v>44019</v>
      </c>
    </row>
    <row r="13929" spans="1:6" x14ac:dyDescent="0.25">
      <c r="A13929" t="s">
        <v>264</v>
      </c>
      <c r="B13929" t="s">
        <v>83</v>
      </c>
      <c r="C13929" t="s">
        <v>90</v>
      </c>
      <c r="D13929" s="177">
        <v>44019</v>
      </c>
      <c r="E13929">
        <v>19</v>
      </c>
      <c r="F13929" s="38">
        <f t="shared" si="217"/>
        <v>44019</v>
      </c>
    </row>
    <row r="13930" spans="1:6" x14ac:dyDescent="0.25">
      <c r="A13930" t="s">
        <v>264</v>
      </c>
      <c r="B13930" t="s">
        <v>83</v>
      </c>
      <c r="C13930" t="s">
        <v>84</v>
      </c>
      <c r="D13930" s="177">
        <v>44019</v>
      </c>
      <c r="E13930">
        <v>209</v>
      </c>
      <c r="F13930" s="38">
        <f t="shared" si="217"/>
        <v>44019</v>
      </c>
    </row>
    <row r="13931" spans="1:6" x14ac:dyDescent="0.25">
      <c r="A13931" t="s">
        <v>264</v>
      </c>
      <c r="B13931" t="s">
        <v>81</v>
      </c>
      <c r="C13931" t="s">
        <v>82</v>
      </c>
      <c r="D13931" s="177">
        <v>44019</v>
      </c>
      <c r="E13931">
        <v>29</v>
      </c>
      <c r="F13931" s="38">
        <f t="shared" si="217"/>
        <v>44019</v>
      </c>
    </row>
    <row r="13932" spans="1:6" x14ac:dyDescent="0.25">
      <c r="A13932" t="s">
        <v>91</v>
      </c>
      <c r="B13932" t="s">
        <v>91</v>
      </c>
      <c r="C13932" t="s">
        <v>102</v>
      </c>
      <c r="D13932" s="177">
        <v>44019</v>
      </c>
      <c r="E13932">
        <v>43</v>
      </c>
      <c r="F13932" s="38">
        <f t="shared" si="217"/>
        <v>44019</v>
      </c>
    </row>
    <row r="13933" spans="1:6" x14ac:dyDescent="0.25">
      <c r="A13933" t="s">
        <v>91</v>
      </c>
      <c r="B13933" t="s">
        <v>91</v>
      </c>
      <c r="C13933" t="s">
        <v>97</v>
      </c>
      <c r="D13933" s="177">
        <v>44019</v>
      </c>
      <c r="E13933">
        <v>1</v>
      </c>
      <c r="F13933" s="38">
        <f t="shared" si="217"/>
        <v>44019</v>
      </c>
    </row>
    <row r="13934" spans="1:6" x14ac:dyDescent="0.25">
      <c r="A13934" t="s">
        <v>25</v>
      </c>
      <c r="B13934" t="s">
        <v>54</v>
      </c>
      <c r="C13934" t="s">
        <v>187</v>
      </c>
      <c r="D13934" s="177">
        <v>44019</v>
      </c>
      <c r="E13934">
        <v>5</v>
      </c>
      <c r="F13934" s="38">
        <f t="shared" si="217"/>
        <v>44019</v>
      </c>
    </row>
    <row r="13935" spans="1:6" x14ac:dyDescent="0.25">
      <c r="A13935" t="s">
        <v>57</v>
      </c>
      <c r="B13935" t="s">
        <v>57</v>
      </c>
      <c r="C13935" t="s">
        <v>60</v>
      </c>
      <c r="D13935" s="177">
        <v>44018</v>
      </c>
      <c r="E13935">
        <v>35</v>
      </c>
      <c r="F13935" s="38">
        <f t="shared" si="217"/>
        <v>44018</v>
      </c>
    </row>
    <row r="13936" spans="1:6" x14ac:dyDescent="0.25">
      <c r="A13936" t="s">
        <v>25</v>
      </c>
      <c r="B13936" t="s">
        <v>54</v>
      </c>
      <c r="C13936" t="s">
        <v>55</v>
      </c>
      <c r="D13936" s="177">
        <v>44018</v>
      </c>
      <c r="E13936">
        <v>122</v>
      </c>
      <c r="F13936" s="38">
        <f t="shared" si="217"/>
        <v>44018</v>
      </c>
    </row>
    <row r="13937" spans="1:6" x14ac:dyDescent="0.25">
      <c r="A13937" t="s">
        <v>57</v>
      </c>
      <c r="B13937" t="s">
        <v>57</v>
      </c>
      <c r="C13937" t="s">
        <v>63</v>
      </c>
      <c r="D13937" s="177">
        <v>44018</v>
      </c>
      <c r="E13937">
        <v>3</v>
      </c>
      <c r="F13937" s="38">
        <f t="shared" si="217"/>
        <v>44018</v>
      </c>
    </row>
    <row r="13938" spans="1:6" x14ac:dyDescent="0.25">
      <c r="A13938" t="s">
        <v>263</v>
      </c>
      <c r="B13938" t="s">
        <v>199</v>
      </c>
      <c r="C13938" t="s">
        <v>75</v>
      </c>
      <c r="D13938" s="177">
        <v>44018</v>
      </c>
      <c r="E13938">
        <v>18</v>
      </c>
      <c r="F13938" s="38">
        <f t="shared" si="217"/>
        <v>44018</v>
      </c>
    </row>
    <row r="13939" spans="1:6" x14ac:dyDescent="0.25">
      <c r="A13939" t="s">
        <v>91</v>
      </c>
      <c r="B13939" t="s">
        <v>91</v>
      </c>
      <c r="C13939" t="s">
        <v>100</v>
      </c>
      <c r="D13939" s="177">
        <v>44018</v>
      </c>
      <c r="E13939">
        <v>87</v>
      </c>
      <c r="F13939" s="38">
        <f t="shared" si="217"/>
        <v>44018</v>
      </c>
    </row>
    <row r="13940" spans="1:6" x14ac:dyDescent="0.25">
      <c r="A13940" t="s">
        <v>91</v>
      </c>
      <c r="B13940" t="s">
        <v>91</v>
      </c>
      <c r="C13940" t="s">
        <v>99</v>
      </c>
      <c r="D13940" s="177">
        <v>44018</v>
      </c>
      <c r="E13940">
        <v>1</v>
      </c>
      <c r="F13940" s="38">
        <f t="shared" si="217"/>
        <v>44018</v>
      </c>
    </row>
    <row r="13941" spans="1:6" x14ac:dyDescent="0.25">
      <c r="A13941" t="s">
        <v>91</v>
      </c>
      <c r="B13941" t="s">
        <v>91</v>
      </c>
      <c r="C13941" t="s">
        <v>101</v>
      </c>
      <c r="D13941" s="177">
        <v>44018</v>
      </c>
      <c r="E13941">
        <v>7</v>
      </c>
      <c r="F13941" s="38">
        <f t="shared" si="217"/>
        <v>44018</v>
      </c>
    </row>
    <row r="13942" spans="1:6" x14ac:dyDescent="0.25">
      <c r="A13942" t="s">
        <v>25</v>
      </c>
      <c r="B13942" t="s">
        <v>25</v>
      </c>
      <c r="C13942" t="s">
        <v>36</v>
      </c>
      <c r="D13942" s="177">
        <v>44018</v>
      </c>
      <c r="E13942">
        <v>39</v>
      </c>
      <c r="F13942" s="38">
        <f t="shared" si="217"/>
        <v>44018</v>
      </c>
    </row>
    <row r="13943" spans="1:6" x14ac:dyDescent="0.25">
      <c r="A13943" t="s">
        <v>18</v>
      </c>
      <c r="B13943" t="s">
        <v>18</v>
      </c>
      <c r="C13943" t="s">
        <v>23</v>
      </c>
      <c r="D13943" s="177">
        <v>44018</v>
      </c>
      <c r="E13943">
        <v>18</v>
      </c>
      <c r="F13943" s="38">
        <f t="shared" si="217"/>
        <v>44018</v>
      </c>
    </row>
    <row r="13944" spans="1:6" x14ac:dyDescent="0.25">
      <c r="A13944" t="s">
        <v>18</v>
      </c>
      <c r="B13944" t="s">
        <v>19</v>
      </c>
      <c r="C13944" t="s">
        <v>20</v>
      </c>
      <c r="D13944" s="177">
        <v>44018</v>
      </c>
      <c r="E13944">
        <v>46</v>
      </c>
      <c r="F13944" s="38">
        <f t="shared" si="217"/>
        <v>44018</v>
      </c>
    </row>
    <row r="13945" spans="1:6" x14ac:dyDescent="0.25">
      <c r="A13945" t="s">
        <v>18</v>
      </c>
      <c r="B13945" t="s">
        <v>18</v>
      </c>
      <c r="C13945" t="s">
        <v>24</v>
      </c>
      <c r="D13945" s="177">
        <v>44018</v>
      </c>
      <c r="E13945">
        <v>58</v>
      </c>
      <c r="F13945" s="38">
        <f t="shared" si="217"/>
        <v>44018</v>
      </c>
    </row>
    <row r="13946" spans="1:6" x14ac:dyDescent="0.25">
      <c r="A13946" t="s">
        <v>25</v>
      </c>
      <c r="B13946" t="s">
        <v>25</v>
      </c>
      <c r="C13946" t="s">
        <v>40</v>
      </c>
      <c r="D13946" s="177">
        <v>44018</v>
      </c>
      <c r="E13946">
        <v>26</v>
      </c>
      <c r="F13946" s="38">
        <f t="shared" si="217"/>
        <v>44018</v>
      </c>
    </row>
    <row r="13947" spans="1:6" x14ac:dyDescent="0.25">
      <c r="A13947" t="s">
        <v>91</v>
      </c>
      <c r="B13947" t="s">
        <v>91</v>
      </c>
      <c r="C13947" t="s">
        <v>102</v>
      </c>
      <c r="D13947" s="177">
        <v>44018</v>
      </c>
      <c r="E13947">
        <v>48</v>
      </c>
      <c r="F13947" s="38">
        <f t="shared" si="217"/>
        <v>44018</v>
      </c>
    </row>
    <row r="13948" spans="1:6" x14ac:dyDescent="0.25">
      <c r="A13948" t="s">
        <v>264</v>
      </c>
      <c r="B13948" t="s">
        <v>83</v>
      </c>
      <c r="C13948" t="s">
        <v>181</v>
      </c>
      <c r="D13948" s="177">
        <v>44018</v>
      </c>
      <c r="E13948">
        <v>2</v>
      </c>
      <c r="F13948" s="38">
        <f t="shared" si="217"/>
        <v>44018</v>
      </c>
    </row>
    <row r="13949" spans="1:6" x14ac:dyDescent="0.25">
      <c r="A13949" t="s">
        <v>264</v>
      </c>
      <c r="B13949" t="s">
        <v>83</v>
      </c>
      <c r="C13949" t="s">
        <v>80</v>
      </c>
      <c r="D13949" s="177">
        <v>44018</v>
      </c>
      <c r="E13949">
        <v>23</v>
      </c>
      <c r="F13949" s="38">
        <f t="shared" si="217"/>
        <v>44018</v>
      </c>
    </row>
    <row r="13950" spans="1:6" x14ac:dyDescent="0.25">
      <c r="A13950" t="s">
        <v>264</v>
      </c>
      <c r="B13950" t="s">
        <v>83</v>
      </c>
      <c r="C13950" t="s">
        <v>90</v>
      </c>
      <c r="D13950" s="177">
        <v>44018</v>
      </c>
      <c r="E13950">
        <v>58</v>
      </c>
      <c r="F13950" s="38">
        <f t="shared" si="217"/>
        <v>44018</v>
      </c>
    </row>
    <row r="13951" spans="1:6" x14ac:dyDescent="0.25">
      <c r="A13951" t="s">
        <v>264</v>
      </c>
      <c r="B13951" t="s">
        <v>83</v>
      </c>
      <c r="C13951" t="s">
        <v>179</v>
      </c>
      <c r="D13951" s="177">
        <v>44018</v>
      </c>
      <c r="E13951">
        <v>41</v>
      </c>
      <c r="F13951" s="38">
        <f t="shared" si="217"/>
        <v>44018</v>
      </c>
    </row>
    <row r="13952" spans="1:6" x14ac:dyDescent="0.25">
      <c r="A13952" t="s">
        <v>57</v>
      </c>
      <c r="B13952" t="s">
        <v>57</v>
      </c>
      <c r="C13952" t="s">
        <v>130</v>
      </c>
      <c r="D13952" s="177">
        <v>44018</v>
      </c>
      <c r="E13952">
        <v>16</v>
      </c>
      <c r="F13952" s="38">
        <f t="shared" si="217"/>
        <v>44018</v>
      </c>
    </row>
    <row r="13953" spans="1:6" x14ac:dyDescent="0.25">
      <c r="A13953" t="s">
        <v>57</v>
      </c>
      <c r="B13953" t="s">
        <v>57</v>
      </c>
      <c r="C13953" t="s">
        <v>183</v>
      </c>
      <c r="D13953" s="177">
        <v>44018</v>
      </c>
      <c r="E13953">
        <v>20</v>
      </c>
      <c r="F13953" s="38">
        <f t="shared" si="217"/>
        <v>44018</v>
      </c>
    </row>
    <row r="13954" spans="1:6" x14ac:dyDescent="0.25">
      <c r="A13954" t="s">
        <v>71</v>
      </c>
      <c r="B13954" t="s">
        <v>71</v>
      </c>
      <c r="C13954" t="s">
        <v>72</v>
      </c>
      <c r="D13954" s="177">
        <v>44018</v>
      </c>
      <c r="E13954">
        <v>27</v>
      </c>
      <c r="F13954" s="38">
        <f t="shared" si="217"/>
        <v>44018</v>
      </c>
    </row>
    <row r="13955" spans="1:6" x14ac:dyDescent="0.25">
      <c r="A13955" t="s">
        <v>25</v>
      </c>
      <c r="B13955" t="s">
        <v>54</v>
      </c>
      <c r="C13955" t="s">
        <v>56</v>
      </c>
      <c r="D13955" s="177">
        <v>44018</v>
      </c>
      <c r="E13955">
        <v>57</v>
      </c>
      <c r="F13955" s="38">
        <f t="shared" ref="F13955:F14018" si="218">D13955</f>
        <v>44018</v>
      </c>
    </row>
    <row r="13956" spans="1:6" x14ac:dyDescent="0.25">
      <c r="A13956" t="s">
        <v>263</v>
      </c>
      <c r="B13956" t="s">
        <v>199</v>
      </c>
      <c r="C13956" t="s">
        <v>77</v>
      </c>
      <c r="D13956" s="177">
        <v>44018</v>
      </c>
      <c r="E13956">
        <v>28</v>
      </c>
      <c r="F13956" s="38">
        <f t="shared" si="218"/>
        <v>44018</v>
      </c>
    </row>
    <row r="13957" spans="1:6" x14ac:dyDescent="0.25">
      <c r="A13957" t="s">
        <v>264</v>
      </c>
      <c r="B13957" t="s">
        <v>83</v>
      </c>
      <c r="C13957" t="s">
        <v>84</v>
      </c>
      <c r="D13957" s="177">
        <v>44018</v>
      </c>
      <c r="E13957">
        <v>173</v>
      </c>
      <c r="F13957" s="38">
        <f t="shared" si="218"/>
        <v>44018</v>
      </c>
    </row>
    <row r="13958" spans="1:6" x14ac:dyDescent="0.25">
      <c r="A13958" t="s">
        <v>91</v>
      </c>
      <c r="B13958" t="s">
        <v>91</v>
      </c>
      <c r="C13958" t="s">
        <v>97</v>
      </c>
      <c r="D13958" s="177">
        <v>44018</v>
      </c>
      <c r="E13958">
        <v>32</v>
      </c>
      <c r="F13958" s="38">
        <f t="shared" si="218"/>
        <v>44018</v>
      </c>
    </row>
    <row r="13959" spans="1:6" x14ac:dyDescent="0.25">
      <c r="A13959" t="s">
        <v>25</v>
      </c>
      <c r="B13959" t="s">
        <v>25</v>
      </c>
      <c r="C13959" t="s">
        <v>42</v>
      </c>
      <c r="D13959" s="177">
        <v>44018</v>
      </c>
      <c r="E13959">
        <v>23</v>
      </c>
      <c r="F13959" s="38">
        <f t="shared" si="218"/>
        <v>44018</v>
      </c>
    </row>
    <row r="13960" spans="1:6" x14ac:dyDescent="0.25">
      <c r="A13960" t="s">
        <v>25</v>
      </c>
      <c r="B13960" t="s">
        <v>25</v>
      </c>
      <c r="C13960" t="s">
        <v>186</v>
      </c>
      <c r="D13960" s="177">
        <v>44018</v>
      </c>
      <c r="E13960">
        <v>1</v>
      </c>
      <c r="F13960" s="38">
        <f t="shared" si="218"/>
        <v>44018</v>
      </c>
    </row>
    <row r="13961" spans="1:6" x14ac:dyDescent="0.25">
      <c r="A13961" t="s">
        <v>25</v>
      </c>
      <c r="B13961" t="s">
        <v>25</v>
      </c>
      <c r="C13961" t="s">
        <v>49</v>
      </c>
      <c r="D13961" s="177">
        <v>44018</v>
      </c>
      <c r="E13961">
        <v>102</v>
      </c>
      <c r="F13961" s="38">
        <f t="shared" si="218"/>
        <v>44018</v>
      </c>
    </row>
    <row r="13962" spans="1:6" x14ac:dyDescent="0.25">
      <c r="A13962" t="s">
        <v>25</v>
      </c>
      <c r="B13962" t="s">
        <v>25</v>
      </c>
      <c r="C13962" t="s">
        <v>31</v>
      </c>
      <c r="D13962" s="177">
        <v>44018</v>
      </c>
      <c r="E13962">
        <v>44</v>
      </c>
      <c r="F13962" s="38">
        <f t="shared" si="218"/>
        <v>44018</v>
      </c>
    </row>
    <row r="13963" spans="1:6" x14ac:dyDescent="0.25">
      <c r="A13963" t="s">
        <v>25</v>
      </c>
      <c r="B13963" t="s">
        <v>26</v>
      </c>
      <c r="C13963" t="s">
        <v>28</v>
      </c>
      <c r="D13963" s="177">
        <v>44018</v>
      </c>
      <c r="E13963">
        <v>9</v>
      </c>
      <c r="F13963" s="38">
        <f t="shared" si="218"/>
        <v>44018</v>
      </c>
    </row>
    <row r="13964" spans="1:6" x14ac:dyDescent="0.25">
      <c r="A13964" t="s">
        <v>25</v>
      </c>
      <c r="B13964" t="s">
        <v>26</v>
      </c>
      <c r="C13964" t="s">
        <v>27</v>
      </c>
      <c r="D13964" s="177">
        <v>44018</v>
      </c>
      <c r="E13964">
        <v>18</v>
      </c>
      <c r="F13964" s="38">
        <f t="shared" si="218"/>
        <v>44018</v>
      </c>
    </row>
    <row r="13965" spans="1:6" x14ac:dyDescent="0.25">
      <c r="A13965" t="s">
        <v>25</v>
      </c>
      <c r="B13965" t="s">
        <v>25</v>
      </c>
      <c r="C13965" t="s">
        <v>32</v>
      </c>
      <c r="D13965" s="177">
        <v>44018</v>
      </c>
      <c r="E13965">
        <v>95</v>
      </c>
      <c r="F13965" s="38">
        <f t="shared" si="218"/>
        <v>44018</v>
      </c>
    </row>
    <row r="13966" spans="1:6" x14ac:dyDescent="0.25">
      <c r="A13966" t="s">
        <v>25</v>
      </c>
      <c r="B13966" t="s">
        <v>29</v>
      </c>
      <c r="C13966" t="s">
        <v>30</v>
      </c>
      <c r="D13966" s="177">
        <v>44018</v>
      </c>
      <c r="E13966">
        <v>104</v>
      </c>
      <c r="F13966" s="38">
        <f t="shared" si="218"/>
        <v>44018</v>
      </c>
    </row>
    <row r="13967" spans="1:6" x14ac:dyDescent="0.25">
      <c r="A13967" t="s">
        <v>25</v>
      </c>
      <c r="B13967" t="s">
        <v>25</v>
      </c>
      <c r="C13967" t="s">
        <v>45</v>
      </c>
      <c r="D13967" s="177">
        <v>44018</v>
      </c>
      <c r="E13967">
        <v>75</v>
      </c>
      <c r="F13967" s="38">
        <f t="shared" si="218"/>
        <v>44018</v>
      </c>
    </row>
    <row r="13968" spans="1:6" x14ac:dyDescent="0.25">
      <c r="A13968" t="s">
        <v>25</v>
      </c>
      <c r="B13968" t="s">
        <v>25</v>
      </c>
      <c r="C13968" t="s">
        <v>46</v>
      </c>
      <c r="D13968" s="177">
        <v>44018</v>
      </c>
      <c r="E13968">
        <v>50</v>
      </c>
      <c r="F13968" s="38">
        <f t="shared" si="218"/>
        <v>44018</v>
      </c>
    </row>
    <row r="13969" spans="1:6" x14ac:dyDescent="0.25">
      <c r="A13969" t="s">
        <v>25</v>
      </c>
      <c r="B13969" t="s">
        <v>25</v>
      </c>
      <c r="C13969" t="s">
        <v>34</v>
      </c>
      <c r="D13969" s="177">
        <v>44018</v>
      </c>
      <c r="E13969">
        <v>69</v>
      </c>
      <c r="F13969" s="38">
        <f t="shared" si="218"/>
        <v>44018</v>
      </c>
    </row>
    <row r="13970" spans="1:6" x14ac:dyDescent="0.25">
      <c r="A13970" t="s">
        <v>25</v>
      </c>
      <c r="B13970" t="s">
        <v>25</v>
      </c>
      <c r="C13970" t="s">
        <v>37</v>
      </c>
      <c r="D13970" s="177">
        <v>44018</v>
      </c>
      <c r="E13970">
        <v>80</v>
      </c>
      <c r="F13970" s="38">
        <f t="shared" si="218"/>
        <v>44018</v>
      </c>
    </row>
    <row r="13971" spans="1:6" x14ac:dyDescent="0.25">
      <c r="A13971" t="s">
        <v>91</v>
      </c>
      <c r="B13971" t="s">
        <v>91</v>
      </c>
      <c r="C13971" t="s">
        <v>98</v>
      </c>
      <c r="D13971" s="177">
        <v>44018</v>
      </c>
      <c r="E13971">
        <v>43</v>
      </c>
      <c r="F13971" s="38">
        <f t="shared" si="218"/>
        <v>44018</v>
      </c>
    </row>
    <row r="13972" spans="1:6" x14ac:dyDescent="0.25">
      <c r="A13972" t="s">
        <v>264</v>
      </c>
      <c r="B13972" t="s">
        <v>81</v>
      </c>
      <c r="C13972" t="s">
        <v>82</v>
      </c>
      <c r="D13972" s="177">
        <v>44018</v>
      </c>
      <c r="E13972">
        <v>41</v>
      </c>
      <c r="F13972" s="38">
        <f t="shared" si="218"/>
        <v>44018</v>
      </c>
    </row>
    <row r="13973" spans="1:6" x14ac:dyDescent="0.25">
      <c r="A13973" t="s">
        <v>91</v>
      </c>
      <c r="B13973" t="s">
        <v>91</v>
      </c>
      <c r="C13973" t="s">
        <v>96</v>
      </c>
      <c r="D13973" s="177">
        <v>44018</v>
      </c>
      <c r="E13973">
        <v>49</v>
      </c>
      <c r="F13973" s="38">
        <f t="shared" si="218"/>
        <v>44018</v>
      </c>
    </row>
    <row r="13974" spans="1:6" x14ac:dyDescent="0.25">
      <c r="A13974" t="s">
        <v>25</v>
      </c>
      <c r="B13974" t="s">
        <v>25</v>
      </c>
      <c r="C13974" t="s">
        <v>53</v>
      </c>
      <c r="D13974" s="177">
        <v>44018</v>
      </c>
      <c r="E13974">
        <v>14</v>
      </c>
      <c r="F13974" s="38">
        <f t="shared" si="218"/>
        <v>44018</v>
      </c>
    </row>
    <row r="13975" spans="1:6" x14ac:dyDescent="0.25">
      <c r="A13975" t="s">
        <v>57</v>
      </c>
      <c r="B13975" t="s">
        <v>57</v>
      </c>
      <c r="C13975" t="s">
        <v>62</v>
      </c>
      <c r="D13975" s="177">
        <v>44018</v>
      </c>
      <c r="E13975">
        <v>18</v>
      </c>
      <c r="F13975" s="38">
        <f t="shared" si="218"/>
        <v>44018</v>
      </c>
    </row>
    <row r="13976" spans="1:6" x14ac:dyDescent="0.25">
      <c r="A13976" t="s">
        <v>91</v>
      </c>
      <c r="B13976" t="s">
        <v>91</v>
      </c>
      <c r="C13976" t="s">
        <v>100</v>
      </c>
      <c r="D13976" s="177">
        <v>44017</v>
      </c>
      <c r="E13976">
        <v>1</v>
      </c>
      <c r="F13976" s="38">
        <f t="shared" si="218"/>
        <v>44017</v>
      </c>
    </row>
    <row r="13977" spans="1:6" x14ac:dyDescent="0.25">
      <c r="A13977" t="s">
        <v>25</v>
      </c>
      <c r="B13977" t="s">
        <v>26</v>
      </c>
      <c r="C13977" t="s">
        <v>27</v>
      </c>
      <c r="D13977" s="177">
        <v>44015</v>
      </c>
      <c r="E13977">
        <v>4</v>
      </c>
      <c r="F13977" s="38">
        <f t="shared" si="218"/>
        <v>44015</v>
      </c>
    </row>
    <row r="13978" spans="1:6" x14ac:dyDescent="0.25">
      <c r="A13978" t="s">
        <v>25</v>
      </c>
      <c r="B13978" t="s">
        <v>25</v>
      </c>
      <c r="C13978" t="s">
        <v>48</v>
      </c>
      <c r="D13978" s="177">
        <v>44015</v>
      </c>
      <c r="E13978">
        <v>1</v>
      </c>
      <c r="F13978" s="38">
        <f t="shared" si="218"/>
        <v>44015</v>
      </c>
    </row>
    <row r="13979" spans="1:6" x14ac:dyDescent="0.25">
      <c r="A13979" t="s">
        <v>91</v>
      </c>
      <c r="B13979" t="s">
        <v>91</v>
      </c>
      <c r="C13979" t="s">
        <v>99</v>
      </c>
      <c r="D13979" s="177">
        <v>44015</v>
      </c>
      <c r="E13979">
        <v>2</v>
      </c>
      <c r="F13979" s="38">
        <f t="shared" si="218"/>
        <v>44015</v>
      </c>
    </row>
    <row r="13980" spans="1:6" x14ac:dyDescent="0.25">
      <c r="A13980" t="s">
        <v>25</v>
      </c>
      <c r="B13980" t="s">
        <v>54</v>
      </c>
      <c r="C13980" t="s">
        <v>55</v>
      </c>
      <c r="D13980" s="177">
        <v>44015</v>
      </c>
      <c r="E13980">
        <v>18</v>
      </c>
      <c r="F13980" s="38">
        <f t="shared" si="218"/>
        <v>44015</v>
      </c>
    </row>
    <row r="13981" spans="1:6" x14ac:dyDescent="0.25">
      <c r="A13981" t="s">
        <v>25</v>
      </c>
      <c r="B13981" t="s">
        <v>54</v>
      </c>
      <c r="C13981" t="s">
        <v>187</v>
      </c>
      <c r="D13981" s="177">
        <v>44015</v>
      </c>
      <c r="E13981">
        <v>2</v>
      </c>
      <c r="F13981" s="38">
        <f t="shared" si="218"/>
        <v>44015</v>
      </c>
    </row>
    <row r="13982" spans="1:6" x14ac:dyDescent="0.25">
      <c r="A13982" t="s">
        <v>91</v>
      </c>
      <c r="B13982" t="s">
        <v>91</v>
      </c>
      <c r="C13982" t="s">
        <v>95</v>
      </c>
      <c r="D13982" s="177">
        <v>44015</v>
      </c>
      <c r="E13982">
        <v>1</v>
      </c>
      <c r="F13982" s="38">
        <f t="shared" si="218"/>
        <v>44015</v>
      </c>
    </row>
    <row r="13983" spans="1:6" x14ac:dyDescent="0.25">
      <c r="A13983" t="s">
        <v>91</v>
      </c>
      <c r="B13983" t="s">
        <v>91</v>
      </c>
      <c r="C13983" t="s">
        <v>102</v>
      </c>
      <c r="D13983" s="177">
        <v>44015</v>
      </c>
      <c r="E13983">
        <v>7</v>
      </c>
      <c r="F13983" s="38">
        <f t="shared" si="218"/>
        <v>44015</v>
      </c>
    </row>
    <row r="13984" spans="1:6" x14ac:dyDescent="0.25">
      <c r="A13984" t="s">
        <v>91</v>
      </c>
      <c r="B13984" t="s">
        <v>91</v>
      </c>
      <c r="C13984" t="s">
        <v>98</v>
      </c>
      <c r="D13984" s="177">
        <v>44014</v>
      </c>
      <c r="E13984">
        <v>27</v>
      </c>
      <c r="F13984" s="38">
        <f t="shared" si="218"/>
        <v>44014</v>
      </c>
    </row>
    <row r="13985" spans="1:6" x14ac:dyDescent="0.25">
      <c r="A13985" t="s">
        <v>264</v>
      </c>
      <c r="B13985" t="s">
        <v>83</v>
      </c>
      <c r="C13985" t="s">
        <v>85</v>
      </c>
      <c r="D13985" s="177">
        <v>44014</v>
      </c>
      <c r="E13985">
        <v>23</v>
      </c>
      <c r="F13985" s="38">
        <f t="shared" si="218"/>
        <v>44014</v>
      </c>
    </row>
    <row r="13986" spans="1:6" x14ac:dyDescent="0.25">
      <c r="A13986" t="s">
        <v>57</v>
      </c>
      <c r="B13986" t="s">
        <v>57</v>
      </c>
      <c r="C13986" t="s">
        <v>63</v>
      </c>
      <c r="D13986" s="177">
        <v>44014</v>
      </c>
      <c r="E13986">
        <v>26</v>
      </c>
      <c r="F13986" s="38">
        <f t="shared" si="218"/>
        <v>44014</v>
      </c>
    </row>
    <row r="13987" spans="1:6" x14ac:dyDescent="0.25">
      <c r="A13987" t="s">
        <v>57</v>
      </c>
      <c r="B13987" t="s">
        <v>57</v>
      </c>
      <c r="C13987" t="s">
        <v>62</v>
      </c>
      <c r="D13987" s="177">
        <v>44014</v>
      </c>
      <c r="E13987">
        <v>36</v>
      </c>
      <c r="F13987" s="38">
        <f t="shared" si="218"/>
        <v>44014</v>
      </c>
    </row>
    <row r="13988" spans="1:6" x14ac:dyDescent="0.25">
      <c r="A13988" t="s">
        <v>263</v>
      </c>
      <c r="B13988" t="s">
        <v>199</v>
      </c>
      <c r="C13988" t="s">
        <v>75</v>
      </c>
      <c r="D13988" s="177">
        <v>44014</v>
      </c>
      <c r="E13988">
        <v>39</v>
      </c>
      <c r="F13988" s="38">
        <f t="shared" si="218"/>
        <v>44014</v>
      </c>
    </row>
    <row r="13989" spans="1:6" x14ac:dyDescent="0.25">
      <c r="A13989" t="s">
        <v>25</v>
      </c>
      <c r="B13989" t="s">
        <v>25</v>
      </c>
      <c r="C13989" t="s">
        <v>37</v>
      </c>
      <c r="D13989" s="177">
        <v>44014</v>
      </c>
      <c r="E13989">
        <v>74</v>
      </c>
      <c r="F13989" s="38">
        <f t="shared" si="218"/>
        <v>44014</v>
      </c>
    </row>
    <row r="13990" spans="1:6" x14ac:dyDescent="0.25">
      <c r="A13990" t="s">
        <v>25</v>
      </c>
      <c r="B13990" t="s">
        <v>25</v>
      </c>
      <c r="C13990" t="s">
        <v>36</v>
      </c>
      <c r="D13990" s="177">
        <v>44014</v>
      </c>
      <c r="E13990">
        <v>27</v>
      </c>
      <c r="F13990" s="38">
        <f t="shared" si="218"/>
        <v>44014</v>
      </c>
    </row>
    <row r="13991" spans="1:6" x14ac:dyDescent="0.25">
      <c r="A13991" t="s">
        <v>25</v>
      </c>
      <c r="B13991" t="s">
        <v>25</v>
      </c>
      <c r="C13991" t="s">
        <v>34</v>
      </c>
      <c r="D13991" s="177">
        <v>44014</v>
      </c>
      <c r="E13991">
        <v>62</v>
      </c>
      <c r="F13991" s="38">
        <f t="shared" si="218"/>
        <v>44014</v>
      </c>
    </row>
    <row r="13992" spans="1:6" x14ac:dyDescent="0.25">
      <c r="A13992" t="s">
        <v>25</v>
      </c>
      <c r="B13992" t="s">
        <v>25</v>
      </c>
      <c r="C13992" t="s">
        <v>45</v>
      </c>
      <c r="D13992" s="177">
        <v>44014</v>
      </c>
      <c r="E13992">
        <v>70</v>
      </c>
      <c r="F13992" s="38">
        <f t="shared" si="218"/>
        <v>44014</v>
      </c>
    </row>
    <row r="13993" spans="1:6" x14ac:dyDescent="0.25">
      <c r="A13993" t="s">
        <v>25</v>
      </c>
      <c r="B13993" t="s">
        <v>25</v>
      </c>
      <c r="C13993" t="s">
        <v>47</v>
      </c>
      <c r="D13993" s="177">
        <v>44014</v>
      </c>
      <c r="E13993">
        <v>25</v>
      </c>
      <c r="F13993" s="38">
        <f t="shared" si="218"/>
        <v>44014</v>
      </c>
    </row>
    <row r="13994" spans="1:6" x14ac:dyDescent="0.25">
      <c r="A13994" t="s">
        <v>2</v>
      </c>
      <c r="B13994" t="s">
        <v>2</v>
      </c>
      <c r="C13994" t="s">
        <v>184</v>
      </c>
      <c r="D13994" s="177">
        <v>44014</v>
      </c>
      <c r="E13994">
        <v>29</v>
      </c>
      <c r="F13994" s="38">
        <f t="shared" si="218"/>
        <v>44014</v>
      </c>
    </row>
    <row r="13995" spans="1:6" x14ac:dyDescent="0.25">
      <c r="A13995" t="s">
        <v>25</v>
      </c>
      <c r="B13995" t="s">
        <v>29</v>
      </c>
      <c r="C13995" t="s">
        <v>30</v>
      </c>
      <c r="D13995" s="177">
        <v>44014</v>
      </c>
      <c r="E13995">
        <v>92</v>
      </c>
      <c r="F13995" s="38">
        <f t="shared" si="218"/>
        <v>44014</v>
      </c>
    </row>
    <row r="13996" spans="1:6" x14ac:dyDescent="0.25">
      <c r="A13996" t="s">
        <v>18</v>
      </c>
      <c r="B13996" t="s">
        <v>18</v>
      </c>
      <c r="C13996" t="s">
        <v>24</v>
      </c>
      <c r="D13996" s="177">
        <v>44014</v>
      </c>
      <c r="E13996">
        <v>46</v>
      </c>
      <c r="F13996" s="38">
        <f t="shared" si="218"/>
        <v>44014</v>
      </c>
    </row>
    <row r="13997" spans="1:6" x14ac:dyDescent="0.25">
      <c r="A13997" t="s">
        <v>25</v>
      </c>
      <c r="B13997" t="s">
        <v>25</v>
      </c>
      <c r="C13997" t="s">
        <v>41</v>
      </c>
      <c r="D13997" s="177">
        <v>44014</v>
      </c>
      <c r="E13997">
        <v>37</v>
      </c>
      <c r="F13997" s="38">
        <f t="shared" si="218"/>
        <v>44014</v>
      </c>
    </row>
    <row r="13998" spans="1:6" x14ac:dyDescent="0.25">
      <c r="A13998" t="s">
        <v>25</v>
      </c>
      <c r="B13998" t="s">
        <v>25</v>
      </c>
      <c r="C13998" t="s">
        <v>42</v>
      </c>
      <c r="D13998" s="177">
        <v>44014</v>
      </c>
      <c r="E13998">
        <v>25</v>
      </c>
      <c r="F13998" s="38">
        <f t="shared" si="218"/>
        <v>44014</v>
      </c>
    </row>
    <row r="13999" spans="1:6" x14ac:dyDescent="0.25">
      <c r="A13999" t="s">
        <v>25</v>
      </c>
      <c r="B13999" t="s">
        <v>25</v>
      </c>
      <c r="C13999" t="s">
        <v>39</v>
      </c>
      <c r="D13999" s="177">
        <v>44014</v>
      </c>
      <c r="E13999">
        <v>32</v>
      </c>
      <c r="F13999" s="38">
        <f t="shared" si="218"/>
        <v>44014</v>
      </c>
    </row>
    <row r="14000" spans="1:6" x14ac:dyDescent="0.25">
      <c r="A14000" t="s">
        <v>25</v>
      </c>
      <c r="B14000" t="s">
        <v>25</v>
      </c>
      <c r="C14000" t="s">
        <v>48</v>
      </c>
      <c r="D14000" s="177">
        <v>44014</v>
      </c>
      <c r="E14000">
        <v>14</v>
      </c>
      <c r="F14000" s="38">
        <f t="shared" si="218"/>
        <v>44014</v>
      </c>
    </row>
    <row r="14001" spans="1:6" x14ac:dyDescent="0.25">
      <c r="A14001" t="s">
        <v>25</v>
      </c>
      <c r="B14001" t="s">
        <v>25</v>
      </c>
      <c r="C14001" t="s">
        <v>186</v>
      </c>
      <c r="D14001" s="177">
        <v>44014</v>
      </c>
      <c r="E14001">
        <v>1</v>
      </c>
      <c r="F14001" s="38">
        <f t="shared" si="218"/>
        <v>44014</v>
      </c>
    </row>
    <row r="14002" spans="1:6" x14ac:dyDescent="0.25">
      <c r="A14002" t="s">
        <v>264</v>
      </c>
      <c r="B14002" t="s">
        <v>83</v>
      </c>
      <c r="C14002" t="s">
        <v>86</v>
      </c>
      <c r="D14002" s="177">
        <v>44014</v>
      </c>
      <c r="E14002">
        <v>18</v>
      </c>
      <c r="F14002" s="38">
        <f t="shared" si="218"/>
        <v>44014</v>
      </c>
    </row>
    <row r="14003" spans="1:6" x14ac:dyDescent="0.25">
      <c r="A14003" t="s">
        <v>263</v>
      </c>
      <c r="B14003" t="s">
        <v>199</v>
      </c>
      <c r="C14003" t="s">
        <v>77</v>
      </c>
      <c r="D14003" s="177">
        <v>44014</v>
      </c>
      <c r="E14003">
        <v>62</v>
      </c>
      <c r="F14003" s="38">
        <f t="shared" si="218"/>
        <v>44014</v>
      </c>
    </row>
    <row r="14004" spans="1:6" x14ac:dyDescent="0.25">
      <c r="A14004" t="s">
        <v>71</v>
      </c>
      <c r="B14004" t="s">
        <v>71</v>
      </c>
      <c r="C14004" t="s">
        <v>72</v>
      </c>
      <c r="D14004" s="177">
        <v>44014</v>
      </c>
      <c r="E14004">
        <v>18</v>
      </c>
      <c r="F14004" s="38">
        <f t="shared" si="218"/>
        <v>44014</v>
      </c>
    </row>
    <row r="14005" spans="1:6" x14ac:dyDescent="0.25">
      <c r="A14005" t="s">
        <v>25</v>
      </c>
      <c r="B14005" t="s">
        <v>54</v>
      </c>
      <c r="C14005" t="s">
        <v>56</v>
      </c>
      <c r="D14005" s="177">
        <v>44014</v>
      </c>
      <c r="E14005">
        <v>83</v>
      </c>
      <c r="F14005" s="38">
        <f t="shared" si="218"/>
        <v>44014</v>
      </c>
    </row>
    <row r="14006" spans="1:6" x14ac:dyDescent="0.25">
      <c r="A14006" t="s">
        <v>57</v>
      </c>
      <c r="B14006" t="s">
        <v>57</v>
      </c>
      <c r="C14006" t="s">
        <v>130</v>
      </c>
      <c r="D14006" s="177">
        <v>44014</v>
      </c>
      <c r="E14006">
        <v>23</v>
      </c>
      <c r="F14006" s="38">
        <f t="shared" si="218"/>
        <v>44014</v>
      </c>
    </row>
    <row r="14007" spans="1:6" x14ac:dyDescent="0.25">
      <c r="A14007" t="s">
        <v>91</v>
      </c>
      <c r="B14007" t="s">
        <v>91</v>
      </c>
      <c r="C14007" t="s">
        <v>100</v>
      </c>
      <c r="D14007" s="177">
        <v>44014</v>
      </c>
      <c r="E14007">
        <v>66</v>
      </c>
      <c r="F14007" s="38">
        <f t="shared" si="218"/>
        <v>44014</v>
      </c>
    </row>
    <row r="14008" spans="1:6" x14ac:dyDescent="0.25">
      <c r="A14008" t="s">
        <v>264</v>
      </c>
      <c r="B14008" t="s">
        <v>81</v>
      </c>
      <c r="C14008" t="s">
        <v>82</v>
      </c>
      <c r="D14008" s="177">
        <v>44014</v>
      </c>
      <c r="E14008">
        <v>13</v>
      </c>
      <c r="F14008" s="38">
        <f t="shared" si="218"/>
        <v>44014</v>
      </c>
    </row>
    <row r="14009" spans="1:6" x14ac:dyDescent="0.25">
      <c r="A14009" t="s">
        <v>91</v>
      </c>
      <c r="B14009" t="s">
        <v>91</v>
      </c>
      <c r="C14009" t="s">
        <v>95</v>
      </c>
      <c r="D14009" s="177">
        <v>44014</v>
      </c>
      <c r="E14009">
        <v>2</v>
      </c>
      <c r="F14009" s="38">
        <f t="shared" si="218"/>
        <v>44014</v>
      </c>
    </row>
    <row r="14010" spans="1:6" x14ac:dyDescent="0.25">
      <c r="A14010" t="s">
        <v>91</v>
      </c>
      <c r="B14010" t="s">
        <v>91</v>
      </c>
      <c r="C14010" t="s">
        <v>96</v>
      </c>
      <c r="D14010" s="177">
        <v>44014</v>
      </c>
      <c r="E14010">
        <v>73</v>
      </c>
      <c r="F14010" s="38">
        <f t="shared" si="218"/>
        <v>44014</v>
      </c>
    </row>
    <row r="14011" spans="1:6" x14ac:dyDescent="0.25">
      <c r="A14011" t="s">
        <v>25</v>
      </c>
      <c r="B14011" t="s">
        <v>54</v>
      </c>
      <c r="C14011" t="s">
        <v>55</v>
      </c>
      <c r="D14011" s="177">
        <v>44014</v>
      </c>
      <c r="E14011">
        <v>104</v>
      </c>
      <c r="F14011" s="38">
        <f t="shared" si="218"/>
        <v>44014</v>
      </c>
    </row>
    <row r="14012" spans="1:6" x14ac:dyDescent="0.25">
      <c r="A14012" t="s">
        <v>25</v>
      </c>
      <c r="B14012" t="s">
        <v>25</v>
      </c>
      <c r="C14012" t="s">
        <v>53</v>
      </c>
      <c r="D14012" s="177">
        <v>44014</v>
      </c>
      <c r="E14012">
        <v>30</v>
      </c>
      <c r="F14012" s="38">
        <f t="shared" si="218"/>
        <v>44014</v>
      </c>
    </row>
    <row r="14013" spans="1:6" x14ac:dyDescent="0.25">
      <c r="A14013" t="s">
        <v>57</v>
      </c>
      <c r="B14013" t="s">
        <v>57</v>
      </c>
      <c r="C14013" t="s">
        <v>59</v>
      </c>
      <c r="D14013" s="177">
        <v>44014</v>
      </c>
      <c r="E14013">
        <v>3</v>
      </c>
      <c r="F14013" s="38">
        <f t="shared" si="218"/>
        <v>44014</v>
      </c>
    </row>
    <row r="14014" spans="1:6" x14ac:dyDescent="0.25">
      <c r="A14014" t="s">
        <v>25</v>
      </c>
      <c r="B14014" t="s">
        <v>54</v>
      </c>
      <c r="C14014" t="s">
        <v>187</v>
      </c>
      <c r="D14014" s="177">
        <v>44014</v>
      </c>
      <c r="E14014">
        <v>2</v>
      </c>
      <c r="F14014" s="38">
        <f t="shared" si="218"/>
        <v>44014</v>
      </c>
    </row>
    <row r="14015" spans="1:6" x14ac:dyDescent="0.25">
      <c r="A14015" t="s">
        <v>25</v>
      </c>
      <c r="B14015" t="s">
        <v>25</v>
      </c>
      <c r="C14015" t="s">
        <v>46</v>
      </c>
      <c r="D14015" s="177">
        <v>44014</v>
      </c>
      <c r="E14015">
        <v>25</v>
      </c>
      <c r="F14015" s="38">
        <f t="shared" si="218"/>
        <v>44014</v>
      </c>
    </row>
    <row r="14016" spans="1:6" x14ac:dyDescent="0.25">
      <c r="A14016" t="s">
        <v>25</v>
      </c>
      <c r="B14016" t="s">
        <v>25</v>
      </c>
      <c r="C14016" t="s">
        <v>35</v>
      </c>
      <c r="D14016" s="177">
        <v>44014</v>
      </c>
      <c r="E14016">
        <v>37</v>
      </c>
      <c r="F14016" s="38">
        <f t="shared" si="218"/>
        <v>44014</v>
      </c>
    </row>
    <row r="14017" spans="1:6" x14ac:dyDescent="0.25">
      <c r="A14017" t="s">
        <v>25</v>
      </c>
      <c r="B14017" t="s">
        <v>25</v>
      </c>
      <c r="C14017" t="s">
        <v>32</v>
      </c>
      <c r="D14017" s="177">
        <v>44014</v>
      </c>
      <c r="E14017">
        <v>70</v>
      </c>
      <c r="F14017" s="38">
        <f t="shared" si="218"/>
        <v>44014</v>
      </c>
    </row>
    <row r="14018" spans="1:6" x14ac:dyDescent="0.25">
      <c r="A14018" t="s">
        <v>18</v>
      </c>
      <c r="B14018" t="s">
        <v>18</v>
      </c>
      <c r="C14018" t="s">
        <v>23</v>
      </c>
      <c r="D14018" s="177">
        <v>44014</v>
      </c>
      <c r="E14018">
        <v>14</v>
      </c>
      <c r="F14018" s="38">
        <f t="shared" si="218"/>
        <v>44014</v>
      </c>
    </row>
    <row r="14019" spans="1:6" x14ac:dyDescent="0.25">
      <c r="A14019" t="s">
        <v>18</v>
      </c>
      <c r="B14019" t="s">
        <v>19</v>
      </c>
      <c r="C14019" t="s">
        <v>20</v>
      </c>
      <c r="D14019" s="177">
        <v>44014</v>
      </c>
      <c r="E14019">
        <v>52</v>
      </c>
      <c r="F14019" s="38">
        <f t="shared" ref="F14019:F14082" si="219">D14019</f>
        <v>44014</v>
      </c>
    </row>
    <row r="14020" spans="1:6" x14ac:dyDescent="0.25">
      <c r="A14020" t="s">
        <v>91</v>
      </c>
      <c r="B14020" t="s">
        <v>91</v>
      </c>
      <c r="C14020" t="s">
        <v>93</v>
      </c>
      <c r="D14020" s="177">
        <v>44014</v>
      </c>
      <c r="E14020">
        <v>12</v>
      </c>
      <c r="F14020" s="38">
        <f t="shared" si="219"/>
        <v>44014</v>
      </c>
    </row>
    <row r="14021" spans="1:6" x14ac:dyDescent="0.25">
      <c r="A14021" t="s">
        <v>264</v>
      </c>
      <c r="B14021" t="s">
        <v>83</v>
      </c>
      <c r="C14021" t="s">
        <v>80</v>
      </c>
      <c r="D14021" s="177">
        <v>44014</v>
      </c>
      <c r="E14021">
        <v>53</v>
      </c>
      <c r="F14021" s="38">
        <f t="shared" si="219"/>
        <v>44014</v>
      </c>
    </row>
    <row r="14022" spans="1:6" x14ac:dyDescent="0.25">
      <c r="A14022" t="s">
        <v>264</v>
      </c>
      <c r="B14022" t="s">
        <v>83</v>
      </c>
      <c r="C14022" t="s">
        <v>90</v>
      </c>
      <c r="D14022" s="177">
        <v>44014</v>
      </c>
      <c r="E14022">
        <v>69</v>
      </c>
      <c r="F14022" s="38">
        <f t="shared" si="219"/>
        <v>44014</v>
      </c>
    </row>
    <row r="14023" spans="1:6" x14ac:dyDescent="0.25">
      <c r="A14023" t="s">
        <v>264</v>
      </c>
      <c r="B14023" t="s">
        <v>83</v>
      </c>
      <c r="C14023" t="s">
        <v>84</v>
      </c>
      <c r="D14023" s="177">
        <v>44014</v>
      </c>
      <c r="E14023">
        <v>134</v>
      </c>
      <c r="F14023" s="38">
        <f t="shared" si="219"/>
        <v>44014</v>
      </c>
    </row>
    <row r="14024" spans="1:6" x14ac:dyDescent="0.25">
      <c r="A14024" t="s">
        <v>25</v>
      </c>
      <c r="B14024" t="s">
        <v>25</v>
      </c>
      <c r="C14024" t="s">
        <v>38</v>
      </c>
      <c r="D14024" s="177">
        <v>44014</v>
      </c>
      <c r="E14024">
        <v>36</v>
      </c>
      <c r="F14024" s="38">
        <f t="shared" si="219"/>
        <v>44014</v>
      </c>
    </row>
    <row r="14025" spans="1:6" x14ac:dyDescent="0.25">
      <c r="A14025" t="s">
        <v>25</v>
      </c>
      <c r="B14025" t="s">
        <v>25</v>
      </c>
      <c r="C14025" t="s">
        <v>43</v>
      </c>
      <c r="D14025" s="177">
        <v>44014</v>
      </c>
      <c r="E14025">
        <v>32</v>
      </c>
      <c r="F14025" s="38">
        <f t="shared" si="219"/>
        <v>44014</v>
      </c>
    </row>
    <row r="14026" spans="1:6" x14ac:dyDescent="0.25">
      <c r="A14026" t="s">
        <v>25</v>
      </c>
      <c r="B14026" t="s">
        <v>25</v>
      </c>
      <c r="C14026" t="s">
        <v>49</v>
      </c>
      <c r="D14026" s="177">
        <v>44014</v>
      </c>
      <c r="E14026">
        <v>79</v>
      </c>
      <c r="F14026" s="38">
        <f t="shared" si="219"/>
        <v>44014</v>
      </c>
    </row>
    <row r="14027" spans="1:6" x14ac:dyDescent="0.25">
      <c r="A14027" t="s">
        <v>25</v>
      </c>
      <c r="B14027" t="s">
        <v>25</v>
      </c>
      <c r="C14027" t="s">
        <v>31</v>
      </c>
      <c r="D14027" s="177">
        <v>44014</v>
      </c>
      <c r="E14027">
        <v>83</v>
      </c>
      <c r="F14027" s="38">
        <f t="shared" si="219"/>
        <v>44014</v>
      </c>
    </row>
    <row r="14028" spans="1:6" x14ac:dyDescent="0.25">
      <c r="A14028" t="s">
        <v>25</v>
      </c>
      <c r="B14028" t="s">
        <v>26</v>
      </c>
      <c r="C14028" t="s">
        <v>28</v>
      </c>
      <c r="D14028" s="177">
        <v>44014</v>
      </c>
      <c r="E14028">
        <v>37</v>
      </c>
      <c r="F14028" s="38">
        <f t="shared" si="219"/>
        <v>44014</v>
      </c>
    </row>
    <row r="14029" spans="1:6" x14ac:dyDescent="0.25">
      <c r="A14029" t="s">
        <v>25</v>
      </c>
      <c r="B14029" t="s">
        <v>26</v>
      </c>
      <c r="C14029" t="s">
        <v>27</v>
      </c>
      <c r="D14029" s="177">
        <v>44014</v>
      </c>
      <c r="E14029">
        <v>32</v>
      </c>
      <c r="F14029" s="38">
        <f t="shared" si="219"/>
        <v>44014</v>
      </c>
    </row>
    <row r="14030" spans="1:6" x14ac:dyDescent="0.25">
      <c r="A14030" t="s">
        <v>370</v>
      </c>
      <c r="B14030" t="s">
        <v>371</v>
      </c>
      <c r="D14030" s="177">
        <v>44014</v>
      </c>
      <c r="E14030">
        <v>6</v>
      </c>
      <c r="F14030" s="38">
        <f t="shared" si="219"/>
        <v>44014</v>
      </c>
    </row>
    <row r="14031" spans="1:6" x14ac:dyDescent="0.25">
      <c r="A14031" t="s">
        <v>18</v>
      </c>
      <c r="B14031" t="s">
        <v>19</v>
      </c>
      <c r="C14031" t="s">
        <v>20</v>
      </c>
      <c r="D14031" s="177">
        <v>44013</v>
      </c>
      <c r="E14031">
        <v>46</v>
      </c>
      <c r="F14031" s="38">
        <f t="shared" si="219"/>
        <v>44013</v>
      </c>
    </row>
    <row r="14032" spans="1:6" x14ac:dyDescent="0.25">
      <c r="A14032" t="s">
        <v>18</v>
      </c>
      <c r="B14032" t="s">
        <v>18</v>
      </c>
      <c r="C14032" t="s">
        <v>23</v>
      </c>
      <c r="D14032" s="177">
        <v>44013</v>
      </c>
      <c r="E14032">
        <v>19</v>
      </c>
      <c r="F14032" s="38">
        <f t="shared" si="219"/>
        <v>44013</v>
      </c>
    </row>
    <row r="14033" spans="1:6" x14ac:dyDescent="0.25">
      <c r="A14033" t="s">
        <v>18</v>
      </c>
      <c r="B14033" t="s">
        <v>18</v>
      </c>
      <c r="C14033" t="s">
        <v>24</v>
      </c>
      <c r="D14033" s="177">
        <v>44013</v>
      </c>
      <c r="E14033">
        <v>58</v>
      </c>
      <c r="F14033" s="38">
        <f t="shared" si="219"/>
        <v>44013</v>
      </c>
    </row>
    <row r="14034" spans="1:6" x14ac:dyDescent="0.25">
      <c r="A14034" t="s">
        <v>25</v>
      </c>
      <c r="B14034" t="s">
        <v>25</v>
      </c>
      <c r="C14034" t="s">
        <v>47</v>
      </c>
      <c r="D14034" s="177">
        <v>44013</v>
      </c>
      <c r="E14034">
        <v>76</v>
      </c>
      <c r="F14034" s="38">
        <f t="shared" si="219"/>
        <v>44013</v>
      </c>
    </row>
    <row r="14035" spans="1:6" x14ac:dyDescent="0.25">
      <c r="A14035" t="s">
        <v>25</v>
      </c>
      <c r="B14035" t="s">
        <v>25</v>
      </c>
      <c r="C14035" t="s">
        <v>48</v>
      </c>
      <c r="D14035" s="177">
        <v>44013</v>
      </c>
      <c r="E14035">
        <v>20</v>
      </c>
      <c r="F14035" s="38">
        <f t="shared" si="219"/>
        <v>44013</v>
      </c>
    </row>
    <row r="14036" spans="1:6" x14ac:dyDescent="0.25">
      <c r="A14036" t="s">
        <v>25</v>
      </c>
      <c r="B14036" t="s">
        <v>25</v>
      </c>
      <c r="C14036" t="s">
        <v>36</v>
      </c>
      <c r="D14036" s="177">
        <v>44013</v>
      </c>
      <c r="E14036">
        <v>42</v>
      </c>
      <c r="F14036" s="38">
        <f t="shared" si="219"/>
        <v>44013</v>
      </c>
    </row>
    <row r="14037" spans="1:6" x14ac:dyDescent="0.25">
      <c r="A14037" t="s">
        <v>25</v>
      </c>
      <c r="B14037" t="s">
        <v>25</v>
      </c>
      <c r="C14037" t="s">
        <v>42</v>
      </c>
      <c r="D14037" s="177">
        <v>44013</v>
      </c>
      <c r="E14037">
        <v>10</v>
      </c>
      <c r="F14037" s="38">
        <f t="shared" si="219"/>
        <v>44013</v>
      </c>
    </row>
    <row r="14038" spans="1:6" x14ac:dyDescent="0.25">
      <c r="A14038" t="s">
        <v>25</v>
      </c>
      <c r="B14038" t="s">
        <v>25</v>
      </c>
      <c r="C14038" t="s">
        <v>39</v>
      </c>
      <c r="D14038" s="177">
        <v>44013</v>
      </c>
      <c r="E14038">
        <v>32</v>
      </c>
      <c r="F14038" s="38">
        <f t="shared" si="219"/>
        <v>44013</v>
      </c>
    </row>
    <row r="14039" spans="1:6" x14ac:dyDescent="0.25">
      <c r="A14039" t="s">
        <v>91</v>
      </c>
      <c r="B14039" t="s">
        <v>91</v>
      </c>
      <c r="C14039" t="s">
        <v>101</v>
      </c>
      <c r="D14039" s="177">
        <v>44013</v>
      </c>
      <c r="E14039">
        <v>29</v>
      </c>
      <c r="F14039" s="38">
        <f t="shared" si="219"/>
        <v>44013</v>
      </c>
    </row>
    <row r="14040" spans="1:6" x14ac:dyDescent="0.25">
      <c r="A14040" t="s">
        <v>57</v>
      </c>
      <c r="B14040" t="s">
        <v>57</v>
      </c>
      <c r="C14040" t="s">
        <v>63</v>
      </c>
      <c r="D14040" s="177">
        <v>44013</v>
      </c>
      <c r="E14040">
        <v>22</v>
      </c>
      <c r="F14040" s="38">
        <f t="shared" si="219"/>
        <v>44013</v>
      </c>
    </row>
    <row r="14041" spans="1:6" x14ac:dyDescent="0.25">
      <c r="A14041" t="s">
        <v>263</v>
      </c>
      <c r="B14041" t="s">
        <v>199</v>
      </c>
      <c r="C14041" t="s">
        <v>75</v>
      </c>
      <c r="D14041" s="177">
        <v>44013</v>
      </c>
      <c r="E14041">
        <v>46</v>
      </c>
      <c r="F14041" s="38">
        <f t="shared" si="219"/>
        <v>44013</v>
      </c>
    </row>
    <row r="14042" spans="1:6" x14ac:dyDescent="0.25">
      <c r="A14042" t="s">
        <v>25</v>
      </c>
      <c r="B14042" t="s">
        <v>54</v>
      </c>
      <c r="C14042" t="s">
        <v>55</v>
      </c>
      <c r="D14042" s="177">
        <v>44013</v>
      </c>
      <c r="E14042">
        <v>88</v>
      </c>
      <c r="F14042" s="38">
        <f t="shared" si="219"/>
        <v>44013</v>
      </c>
    </row>
    <row r="14043" spans="1:6" x14ac:dyDescent="0.25">
      <c r="A14043" t="s">
        <v>25</v>
      </c>
      <c r="B14043" t="s">
        <v>54</v>
      </c>
      <c r="C14043" t="s">
        <v>56</v>
      </c>
      <c r="D14043" s="177">
        <v>44013</v>
      </c>
      <c r="E14043">
        <v>96</v>
      </c>
      <c r="F14043" s="38">
        <f t="shared" si="219"/>
        <v>44013</v>
      </c>
    </row>
    <row r="14044" spans="1:6" x14ac:dyDescent="0.25">
      <c r="A14044" t="s">
        <v>370</v>
      </c>
      <c r="B14044" t="s">
        <v>371</v>
      </c>
      <c r="D14044" s="177">
        <v>44013</v>
      </c>
      <c r="E14044">
        <v>1</v>
      </c>
      <c r="F14044" s="38">
        <f t="shared" si="219"/>
        <v>44013</v>
      </c>
    </row>
    <row r="14045" spans="1:6" x14ac:dyDescent="0.25">
      <c r="A14045" t="s">
        <v>25</v>
      </c>
      <c r="B14045" t="s">
        <v>25</v>
      </c>
      <c r="C14045" t="s">
        <v>41</v>
      </c>
      <c r="D14045" s="177">
        <v>44013</v>
      </c>
      <c r="E14045">
        <v>15</v>
      </c>
      <c r="F14045" s="38">
        <f t="shared" si="219"/>
        <v>44013</v>
      </c>
    </row>
    <row r="14046" spans="1:6" x14ac:dyDescent="0.25">
      <c r="A14046" t="s">
        <v>25</v>
      </c>
      <c r="B14046" t="s">
        <v>25</v>
      </c>
      <c r="C14046" t="s">
        <v>45</v>
      </c>
      <c r="D14046" s="177">
        <v>44013</v>
      </c>
      <c r="E14046">
        <v>103</v>
      </c>
      <c r="F14046" s="38">
        <f t="shared" si="219"/>
        <v>44013</v>
      </c>
    </row>
    <row r="14047" spans="1:6" x14ac:dyDescent="0.25">
      <c r="A14047" t="s">
        <v>57</v>
      </c>
      <c r="B14047" t="s">
        <v>57</v>
      </c>
      <c r="C14047" t="s">
        <v>130</v>
      </c>
      <c r="D14047" s="177">
        <v>44013</v>
      </c>
      <c r="E14047">
        <v>27</v>
      </c>
      <c r="F14047" s="38">
        <f t="shared" si="219"/>
        <v>44013</v>
      </c>
    </row>
    <row r="14048" spans="1:6" x14ac:dyDescent="0.25">
      <c r="A14048" t="s">
        <v>71</v>
      </c>
      <c r="B14048" t="s">
        <v>71</v>
      </c>
      <c r="C14048" t="s">
        <v>72</v>
      </c>
      <c r="D14048" s="177">
        <v>44013</v>
      </c>
      <c r="E14048">
        <v>88</v>
      </c>
      <c r="F14048" s="38">
        <f t="shared" si="219"/>
        <v>44013</v>
      </c>
    </row>
    <row r="14049" spans="1:6" x14ac:dyDescent="0.25">
      <c r="A14049" t="s">
        <v>264</v>
      </c>
      <c r="B14049" t="s">
        <v>83</v>
      </c>
      <c r="C14049" t="s">
        <v>80</v>
      </c>
      <c r="D14049" s="177">
        <v>44013</v>
      </c>
      <c r="E14049">
        <v>49</v>
      </c>
      <c r="F14049" s="38">
        <f t="shared" si="219"/>
        <v>44013</v>
      </c>
    </row>
    <row r="14050" spans="1:6" x14ac:dyDescent="0.25">
      <c r="A14050" t="s">
        <v>264</v>
      </c>
      <c r="B14050" t="s">
        <v>83</v>
      </c>
      <c r="C14050" t="s">
        <v>181</v>
      </c>
      <c r="D14050" s="177">
        <v>44013</v>
      </c>
      <c r="E14050">
        <v>42</v>
      </c>
      <c r="F14050" s="38">
        <f t="shared" si="219"/>
        <v>44013</v>
      </c>
    </row>
    <row r="14051" spans="1:6" x14ac:dyDescent="0.25">
      <c r="A14051" t="s">
        <v>91</v>
      </c>
      <c r="B14051" t="s">
        <v>91</v>
      </c>
      <c r="C14051" t="s">
        <v>102</v>
      </c>
      <c r="D14051" s="177">
        <v>44013</v>
      </c>
      <c r="E14051">
        <v>22</v>
      </c>
      <c r="F14051" s="38">
        <f t="shared" si="219"/>
        <v>44013</v>
      </c>
    </row>
    <row r="14052" spans="1:6" x14ac:dyDescent="0.25">
      <c r="A14052" t="s">
        <v>25</v>
      </c>
      <c r="B14052" t="s">
        <v>54</v>
      </c>
      <c r="C14052" t="s">
        <v>187</v>
      </c>
      <c r="D14052" s="177">
        <v>44013</v>
      </c>
      <c r="E14052">
        <v>10</v>
      </c>
      <c r="F14052" s="38">
        <f t="shared" si="219"/>
        <v>44013</v>
      </c>
    </row>
    <row r="14053" spans="1:6" x14ac:dyDescent="0.25">
      <c r="A14053" t="s">
        <v>25</v>
      </c>
      <c r="B14053" t="s">
        <v>25</v>
      </c>
      <c r="C14053" t="s">
        <v>53</v>
      </c>
      <c r="D14053" s="177">
        <v>44013</v>
      </c>
      <c r="E14053">
        <v>58</v>
      </c>
      <c r="F14053" s="38">
        <f t="shared" si="219"/>
        <v>44013</v>
      </c>
    </row>
    <row r="14054" spans="1:6" x14ac:dyDescent="0.25">
      <c r="A14054" t="s">
        <v>57</v>
      </c>
      <c r="B14054" t="s">
        <v>57</v>
      </c>
      <c r="C14054" t="s">
        <v>62</v>
      </c>
      <c r="D14054" s="177">
        <v>44013</v>
      </c>
      <c r="E14054">
        <v>16</v>
      </c>
      <c r="F14054" s="38">
        <f t="shared" si="219"/>
        <v>44013</v>
      </c>
    </row>
    <row r="14055" spans="1:6" x14ac:dyDescent="0.25">
      <c r="A14055" t="s">
        <v>264</v>
      </c>
      <c r="B14055" t="s">
        <v>81</v>
      </c>
      <c r="C14055" t="s">
        <v>82</v>
      </c>
      <c r="D14055" s="177">
        <v>44013</v>
      </c>
      <c r="E14055">
        <v>40</v>
      </c>
      <c r="F14055" s="38">
        <f t="shared" si="219"/>
        <v>44013</v>
      </c>
    </row>
    <row r="14056" spans="1:6" x14ac:dyDescent="0.25">
      <c r="A14056" t="s">
        <v>264</v>
      </c>
      <c r="B14056" t="s">
        <v>83</v>
      </c>
      <c r="C14056" t="s">
        <v>90</v>
      </c>
      <c r="D14056" s="177">
        <v>44013</v>
      </c>
      <c r="E14056">
        <v>24</v>
      </c>
      <c r="F14056" s="38">
        <f t="shared" si="219"/>
        <v>44013</v>
      </c>
    </row>
    <row r="14057" spans="1:6" x14ac:dyDescent="0.25">
      <c r="A14057" t="s">
        <v>91</v>
      </c>
      <c r="B14057" t="s">
        <v>91</v>
      </c>
      <c r="C14057" t="s">
        <v>95</v>
      </c>
      <c r="D14057" s="177">
        <v>44013</v>
      </c>
      <c r="E14057">
        <v>12</v>
      </c>
      <c r="F14057" s="38">
        <f t="shared" si="219"/>
        <v>44013</v>
      </c>
    </row>
    <row r="14058" spans="1:6" x14ac:dyDescent="0.25">
      <c r="A14058" t="s">
        <v>25</v>
      </c>
      <c r="B14058" t="s">
        <v>25</v>
      </c>
      <c r="C14058" t="s">
        <v>46</v>
      </c>
      <c r="D14058" s="177">
        <v>44013</v>
      </c>
      <c r="E14058">
        <v>27</v>
      </c>
      <c r="F14058" s="38">
        <f t="shared" si="219"/>
        <v>44013</v>
      </c>
    </row>
    <row r="14059" spans="1:6" x14ac:dyDescent="0.25">
      <c r="A14059" t="s">
        <v>25</v>
      </c>
      <c r="B14059" t="s">
        <v>25</v>
      </c>
      <c r="C14059" t="s">
        <v>37</v>
      </c>
      <c r="D14059" s="177">
        <v>44013</v>
      </c>
      <c r="E14059">
        <v>69</v>
      </c>
      <c r="F14059" s="38">
        <f t="shared" si="219"/>
        <v>44013</v>
      </c>
    </row>
    <row r="14060" spans="1:6" x14ac:dyDescent="0.25">
      <c r="A14060" t="s">
        <v>25</v>
      </c>
      <c r="B14060" t="s">
        <v>26</v>
      </c>
      <c r="C14060" t="s">
        <v>27</v>
      </c>
      <c r="D14060" s="177">
        <v>44013</v>
      </c>
      <c r="E14060">
        <v>37</v>
      </c>
      <c r="F14060" s="38">
        <f t="shared" si="219"/>
        <v>44013</v>
      </c>
    </row>
    <row r="14061" spans="1:6" x14ac:dyDescent="0.25">
      <c r="A14061" t="s">
        <v>25</v>
      </c>
      <c r="B14061" t="s">
        <v>25</v>
      </c>
      <c r="C14061" t="s">
        <v>32</v>
      </c>
      <c r="D14061" s="177">
        <v>44013</v>
      </c>
      <c r="E14061">
        <v>52</v>
      </c>
      <c r="F14061" s="38">
        <f t="shared" si="219"/>
        <v>44013</v>
      </c>
    </row>
    <row r="14062" spans="1:6" x14ac:dyDescent="0.25">
      <c r="A14062" t="s">
        <v>25</v>
      </c>
      <c r="B14062" t="s">
        <v>29</v>
      </c>
      <c r="C14062" t="s">
        <v>30</v>
      </c>
      <c r="D14062" s="177">
        <v>44013</v>
      </c>
      <c r="E14062">
        <v>92</v>
      </c>
      <c r="F14062" s="38">
        <f t="shared" si="219"/>
        <v>44013</v>
      </c>
    </row>
    <row r="14063" spans="1:6" x14ac:dyDescent="0.25">
      <c r="A14063" t="s">
        <v>25</v>
      </c>
      <c r="B14063" t="s">
        <v>26</v>
      </c>
      <c r="C14063" t="s">
        <v>28</v>
      </c>
      <c r="D14063" s="177">
        <v>44013</v>
      </c>
      <c r="E14063">
        <v>35</v>
      </c>
      <c r="F14063" s="38">
        <f t="shared" si="219"/>
        <v>44013</v>
      </c>
    </row>
    <row r="14064" spans="1:6" x14ac:dyDescent="0.25">
      <c r="A14064" t="s">
        <v>25</v>
      </c>
      <c r="B14064" t="s">
        <v>25</v>
      </c>
      <c r="C14064" t="s">
        <v>31</v>
      </c>
      <c r="D14064" s="177">
        <v>44013</v>
      </c>
      <c r="E14064">
        <v>82</v>
      </c>
      <c r="F14064" s="38">
        <f t="shared" si="219"/>
        <v>44013</v>
      </c>
    </row>
    <row r="14065" spans="1:6" x14ac:dyDescent="0.25">
      <c r="A14065" t="s">
        <v>25</v>
      </c>
      <c r="B14065" t="s">
        <v>25</v>
      </c>
      <c r="C14065" t="s">
        <v>49</v>
      </c>
      <c r="D14065" s="177">
        <v>44013</v>
      </c>
      <c r="E14065">
        <v>65</v>
      </c>
      <c r="F14065" s="38">
        <f t="shared" si="219"/>
        <v>44013</v>
      </c>
    </row>
    <row r="14066" spans="1:6" x14ac:dyDescent="0.25">
      <c r="A14066" t="s">
        <v>263</v>
      </c>
      <c r="B14066" t="s">
        <v>199</v>
      </c>
      <c r="C14066" t="s">
        <v>77</v>
      </c>
      <c r="D14066" s="177">
        <v>44013</v>
      </c>
      <c r="E14066">
        <v>70</v>
      </c>
      <c r="F14066" s="38">
        <f t="shared" si="219"/>
        <v>44013</v>
      </c>
    </row>
    <row r="14067" spans="1:6" x14ac:dyDescent="0.25">
      <c r="A14067" t="s">
        <v>264</v>
      </c>
      <c r="B14067" t="s">
        <v>83</v>
      </c>
      <c r="C14067" t="s">
        <v>84</v>
      </c>
      <c r="D14067" s="177">
        <v>44013</v>
      </c>
      <c r="E14067">
        <v>132</v>
      </c>
      <c r="F14067" s="38">
        <f t="shared" si="219"/>
        <v>44013</v>
      </c>
    </row>
    <row r="14068" spans="1:6" x14ac:dyDescent="0.25">
      <c r="A14068" t="s">
        <v>91</v>
      </c>
      <c r="B14068" t="s">
        <v>91</v>
      </c>
      <c r="C14068" t="s">
        <v>96</v>
      </c>
      <c r="D14068" s="177">
        <v>44013</v>
      </c>
      <c r="E14068">
        <v>43</v>
      </c>
      <c r="F14068" s="38">
        <f t="shared" si="219"/>
        <v>44013</v>
      </c>
    </row>
    <row r="14069" spans="1:6" x14ac:dyDescent="0.25">
      <c r="A14069" t="s">
        <v>91</v>
      </c>
      <c r="B14069" t="s">
        <v>91</v>
      </c>
      <c r="C14069" t="s">
        <v>97</v>
      </c>
      <c r="D14069" s="177">
        <v>44013</v>
      </c>
      <c r="E14069">
        <v>2</v>
      </c>
      <c r="F14069" s="38">
        <f t="shared" si="219"/>
        <v>44013</v>
      </c>
    </row>
    <row r="14070" spans="1:6" x14ac:dyDescent="0.25">
      <c r="A14070" t="s">
        <v>91</v>
      </c>
      <c r="B14070" t="s">
        <v>91</v>
      </c>
      <c r="C14070" t="s">
        <v>100</v>
      </c>
      <c r="D14070" s="177">
        <v>44013</v>
      </c>
      <c r="E14070">
        <v>77</v>
      </c>
      <c r="F14070" s="38">
        <f t="shared" si="219"/>
        <v>44013</v>
      </c>
    </row>
    <row r="14071" spans="1:6" x14ac:dyDescent="0.25">
      <c r="A14071" t="s">
        <v>91</v>
      </c>
      <c r="B14071" t="s">
        <v>91</v>
      </c>
      <c r="C14071" t="s">
        <v>102</v>
      </c>
      <c r="D14071" s="177">
        <v>44012</v>
      </c>
      <c r="E14071">
        <v>36</v>
      </c>
      <c r="F14071" s="38">
        <f t="shared" si="219"/>
        <v>44012</v>
      </c>
    </row>
    <row r="14072" spans="1:6" x14ac:dyDescent="0.25">
      <c r="A14072" t="s">
        <v>264</v>
      </c>
      <c r="B14072" t="s">
        <v>83</v>
      </c>
      <c r="C14072" t="s">
        <v>90</v>
      </c>
      <c r="D14072" s="177">
        <v>44012</v>
      </c>
      <c r="E14072">
        <v>26</v>
      </c>
      <c r="F14072" s="38">
        <f t="shared" si="219"/>
        <v>44012</v>
      </c>
    </row>
    <row r="14073" spans="1:6" x14ac:dyDescent="0.25">
      <c r="A14073" t="s">
        <v>264</v>
      </c>
      <c r="B14073" t="s">
        <v>83</v>
      </c>
      <c r="C14073" t="s">
        <v>181</v>
      </c>
      <c r="D14073" s="177">
        <v>44012</v>
      </c>
      <c r="E14073">
        <v>50</v>
      </c>
      <c r="F14073" s="38">
        <f t="shared" si="219"/>
        <v>44012</v>
      </c>
    </row>
    <row r="14074" spans="1:6" x14ac:dyDescent="0.25">
      <c r="A14074" t="s">
        <v>264</v>
      </c>
      <c r="B14074" t="s">
        <v>81</v>
      </c>
      <c r="C14074" t="s">
        <v>82</v>
      </c>
      <c r="D14074" s="177">
        <v>44012</v>
      </c>
      <c r="E14074">
        <v>39</v>
      </c>
      <c r="F14074" s="38">
        <f t="shared" si="219"/>
        <v>44012</v>
      </c>
    </row>
    <row r="14075" spans="1:6" x14ac:dyDescent="0.25">
      <c r="A14075" t="s">
        <v>71</v>
      </c>
      <c r="B14075" t="s">
        <v>71</v>
      </c>
      <c r="C14075" t="s">
        <v>72</v>
      </c>
      <c r="D14075" s="177">
        <v>44012</v>
      </c>
      <c r="E14075">
        <v>79</v>
      </c>
      <c r="F14075" s="38">
        <f t="shared" si="219"/>
        <v>44012</v>
      </c>
    </row>
    <row r="14076" spans="1:6" x14ac:dyDescent="0.25">
      <c r="A14076" t="s">
        <v>25</v>
      </c>
      <c r="B14076" t="s">
        <v>54</v>
      </c>
      <c r="C14076" t="s">
        <v>187</v>
      </c>
      <c r="D14076" s="177">
        <v>44012</v>
      </c>
      <c r="E14076">
        <v>6</v>
      </c>
      <c r="F14076" s="38">
        <f t="shared" si="219"/>
        <v>44012</v>
      </c>
    </row>
    <row r="14077" spans="1:6" x14ac:dyDescent="0.25">
      <c r="A14077" t="s">
        <v>25</v>
      </c>
      <c r="B14077" t="s">
        <v>54</v>
      </c>
      <c r="C14077" t="s">
        <v>55</v>
      </c>
      <c r="D14077" s="177">
        <v>44012</v>
      </c>
      <c r="E14077">
        <v>112</v>
      </c>
      <c r="F14077" s="38">
        <f t="shared" si="219"/>
        <v>44012</v>
      </c>
    </row>
    <row r="14078" spans="1:6" x14ac:dyDescent="0.25">
      <c r="A14078" t="s">
        <v>370</v>
      </c>
      <c r="B14078" t="s">
        <v>371</v>
      </c>
      <c r="D14078" s="177">
        <v>44012</v>
      </c>
      <c r="E14078">
        <v>12</v>
      </c>
      <c r="F14078" s="38">
        <f t="shared" si="219"/>
        <v>44012</v>
      </c>
    </row>
    <row r="14079" spans="1:6" x14ac:dyDescent="0.25">
      <c r="A14079" t="s">
        <v>18</v>
      </c>
      <c r="B14079" t="s">
        <v>18</v>
      </c>
      <c r="C14079" t="s">
        <v>23</v>
      </c>
      <c r="D14079" s="177">
        <v>44012</v>
      </c>
      <c r="E14079">
        <v>23</v>
      </c>
      <c r="F14079" s="38">
        <f t="shared" si="219"/>
        <v>44012</v>
      </c>
    </row>
    <row r="14080" spans="1:6" x14ac:dyDescent="0.25">
      <c r="A14080" t="s">
        <v>18</v>
      </c>
      <c r="B14080" t="s">
        <v>19</v>
      </c>
      <c r="C14080" t="s">
        <v>20</v>
      </c>
      <c r="D14080" s="177">
        <v>44012</v>
      </c>
      <c r="E14080">
        <v>43</v>
      </c>
      <c r="F14080" s="38">
        <f t="shared" si="219"/>
        <v>44012</v>
      </c>
    </row>
    <row r="14081" spans="1:6" x14ac:dyDescent="0.25">
      <c r="A14081" t="s">
        <v>25</v>
      </c>
      <c r="B14081" t="s">
        <v>25</v>
      </c>
      <c r="C14081" t="s">
        <v>38</v>
      </c>
      <c r="D14081" s="177">
        <v>44012</v>
      </c>
      <c r="E14081">
        <v>1</v>
      </c>
      <c r="F14081" s="38">
        <f t="shared" si="219"/>
        <v>44012</v>
      </c>
    </row>
    <row r="14082" spans="1:6" x14ac:dyDescent="0.25">
      <c r="A14082" t="s">
        <v>25</v>
      </c>
      <c r="B14082" t="s">
        <v>25</v>
      </c>
      <c r="C14082" t="s">
        <v>36</v>
      </c>
      <c r="D14082" s="177">
        <v>44012</v>
      </c>
      <c r="E14082">
        <v>14</v>
      </c>
      <c r="F14082" s="38">
        <f t="shared" si="219"/>
        <v>44012</v>
      </c>
    </row>
    <row r="14083" spans="1:6" x14ac:dyDescent="0.25">
      <c r="A14083" t="s">
        <v>264</v>
      </c>
      <c r="B14083" t="s">
        <v>83</v>
      </c>
      <c r="C14083" t="s">
        <v>80</v>
      </c>
      <c r="D14083" s="177">
        <v>44012</v>
      </c>
      <c r="E14083">
        <v>50</v>
      </c>
      <c r="F14083" s="38">
        <f t="shared" ref="F14083:F14146" si="220">D14083</f>
        <v>44012</v>
      </c>
    </row>
    <row r="14084" spans="1:6" x14ac:dyDescent="0.25">
      <c r="A14084" t="s">
        <v>264</v>
      </c>
      <c r="B14084" t="s">
        <v>83</v>
      </c>
      <c r="C14084" t="s">
        <v>84</v>
      </c>
      <c r="D14084" s="177">
        <v>44012</v>
      </c>
      <c r="E14084">
        <v>167</v>
      </c>
      <c r="F14084" s="38">
        <f t="shared" si="220"/>
        <v>44012</v>
      </c>
    </row>
    <row r="14085" spans="1:6" x14ac:dyDescent="0.25">
      <c r="A14085" t="s">
        <v>91</v>
      </c>
      <c r="B14085" t="s">
        <v>91</v>
      </c>
      <c r="C14085" t="s">
        <v>100</v>
      </c>
      <c r="D14085" s="177">
        <v>44012</v>
      </c>
      <c r="E14085">
        <v>64</v>
      </c>
      <c r="F14085" s="38">
        <f t="shared" si="220"/>
        <v>44012</v>
      </c>
    </row>
    <row r="14086" spans="1:6" x14ac:dyDescent="0.25">
      <c r="A14086" t="s">
        <v>263</v>
      </c>
      <c r="B14086" t="s">
        <v>199</v>
      </c>
      <c r="C14086" t="s">
        <v>75</v>
      </c>
      <c r="D14086" s="177">
        <v>44012</v>
      </c>
      <c r="E14086">
        <v>50</v>
      </c>
      <c r="F14086" s="38">
        <f t="shared" si="220"/>
        <v>44012</v>
      </c>
    </row>
    <row r="14087" spans="1:6" x14ac:dyDescent="0.25">
      <c r="A14087" t="s">
        <v>91</v>
      </c>
      <c r="B14087" t="s">
        <v>91</v>
      </c>
      <c r="C14087" t="s">
        <v>101</v>
      </c>
      <c r="D14087" s="177">
        <v>44012</v>
      </c>
      <c r="E14087">
        <v>57</v>
      </c>
      <c r="F14087" s="38">
        <f t="shared" si="220"/>
        <v>44012</v>
      </c>
    </row>
    <row r="14088" spans="1:6" x14ac:dyDescent="0.25">
      <c r="A14088" t="s">
        <v>91</v>
      </c>
      <c r="B14088" t="s">
        <v>91</v>
      </c>
      <c r="C14088" t="s">
        <v>98</v>
      </c>
      <c r="D14088" s="177">
        <v>44012</v>
      </c>
      <c r="E14088">
        <v>23</v>
      </c>
      <c r="F14088" s="38">
        <f t="shared" si="220"/>
        <v>44012</v>
      </c>
    </row>
    <row r="14089" spans="1:6" x14ac:dyDescent="0.25">
      <c r="A14089" t="s">
        <v>91</v>
      </c>
      <c r="B14089" t="s">
        <v>91</v>
      </c>
      <c r="C14089" t="s">
        <v>93</v>
      </c>
      <c r="D14089" s="177">
        <v>44012</v>
      </c>
      <c r="E14089">
        <v>8</v>
      </c>
      <c r="F14089" s="38">
        <f t="shared" si="220"/>
        <v>44012</v>
      </c>
    </row>
    <row r="14090" spans="1:6" x14ac:dyDescent="0.25">
      <c r="A14090" t="s">
        <v>57</v>
      </c>
      <c r="B14090" t="s">
        <v>57</v>
      </c>
      <c r="C14090" t="s">
        <v>63</v>
      </c>
      <c r="D14090" s="177">
        <v>44012</v>
      </c>
      <c r="E14090">
        <v>1</v>
      </c>
      <c r="F14090" s="38">
        <f t="shared" si="220"/>
        <v>44012</v>
      </c>
    </row>
    <row r="14091" spans="1:6" x14ac:dyDescent="0.25">
      <c r="A14091" t="s">
        <v>263</v>
      </c>
      <c r="B14091" t="s">
        <v>199</v>
      </c>
      <c r="C14091" t="s">
        <v>77</v>
      </c>
      <c r="D14091" s="177">
        <v>44012</v>
      </c>
      <c r="E14091">
        <v>30</v>
      </c>
      <c r="F14091" s="38">
        <f t="shared" si="220"/>
        <v>44012</v>
      </c>
    </row>
    <row r="14092" spans="1:6" x14ac:dyDescent="0.25">
      <c r="A14092" t="s">
        <v>25</v>
      </c>
      <c r="B14092" t="s">
        <v>54</v>
      </c>
      <c r="C14092" t="s">
        <v>56</v>
      </c>
      <c r="D14092" s="177">
        <v>44012</v>
      </c>
      <c r="E14092">
        <v>104</v>
      </c>
      <c r="F14092" s="38">
        <f t="shared" si="220"/>
        <v>44012</v>
      </c>
    </row>
    <row r="14093" spans="1:6" x14ac:dyDescent="0.25">
      <c r="A14093" t="s">
        <v>25</v>
      </c>
      <c r="B14093" t="s">
        <v>25</v>
      </c>
      <c r="C14093" t="s">
        <v>48</v>
      </c>
      <c r="D14093" s="177">
        <v>44012</v>
      </c>
      <c r="E14093">
        <v>33</v>
      </c>
      <c r="F14093" s="38">
        <f t="shared" si="220"/>
        <v>44012</v>
      </c>
    </row>
    <row r="14094" spans="1:6" x14ac:dyDescent="0.25">
      <c r="A14094" t="s">
        <v>25</v>
      </c>
      <c r="B14094" t="s">
        <v>25</v>
      </c>
      <c r="C14094" t="s">
        <v>47</v>
      </c>
      <c r="D14094" s="177">
        <v>44012</v>
      </c>
      <c r="E14094">
        <v>16</v>
      </c>
      <c r="F14094" s="38">
        <f t="shared" si="220"/>
        <v>44012</v>
      </c>
    </row>
    <row r="14095" spans="1:6" x14ac:dyDescent="0.25">
      <c r="A14095" t="s">
        <v>25</v>
      </c>
      <c r="B14095" t="s">
        <v>25</v>
      </c>
      <c r="C14095" t="s">
        <v>49</v>
      </c>
      <c r="D14095" s="177">
        <v>44012</v>
      </c>
      <c r="E14095">
        <v>67</v>
      </c>
      <c r="F14095" s="38">
        <f t="shared" si="220"/>
        <v>44012</v>
      </c>
    </row>
    <row r="14096" spans="1:6" x14ac:dyDescent="0.25">
      <c r="A14096" t="s">
        <v>25</v>
      </c>
      <c r="B14096" t="s">
        <v>25</v>
      </c>
      <c r="C14096" t="s">
        <v>42</v>
      </c>
      <c r="D14096" s="177">
        <v>44012</v>
      </c>
      <c r="E14096">
        <v>26</v>
      </c>
      <c r="F14096" s="38">
        <f t="shared" si="220"/>
        <v>44012</v>
      </c>
    </row>
    <row r="14097" spans="1:6" x14ac:dyDescent="0.25">
      <c r="A14097" t="s">
        <v>25</v>
      </c>
      <c r="B14097" t="s">
        <v>25</v>
      </c>
      <c r="C14097" t="s">
        <v>39</v>
      </c>
      <c r="D14097" s="177">
        <v>44012</v>
      </c>
      <c r="E14097">
        <v>34</v>
      </c>
      <c r="F14097" s="38">
        <f t="shared" si="220"/>
        <v>44012</v>
      </c>
    </row>
    <row r="14098" spans="1:6" x14ac:dyDescent="0.25">
      <c r="A14098" t="s">
        <v>25</v>
      </c>
      <c r="B14098" t="s">
        <v>25</v>
      </c>
      <c r="C14098" t="s">
        <v>34</v>
      </c>
      <c r="D14098" s="177">
        <v>44012</v>
      </c>
      <c r="E14098">
        <v>66</v>
      </c>
      <c r="F14098" s="38">
        <f t="shared" si="220"/>
        <v>44012</v>
      </c>
    </row>
    <row r="14099" spans="1:6" x14ac:dyDescent="0.25">
      <c r="A14099" t="s">
        <v>25</v>
      </c>
      <c r="B14099" t="s">
        <v>25</v>
      </c>
      <c r="C14099" t="s">
        <v>37</v>
      </c>
      <c r="D14099" s="177">
        <v>44012</v>
      </c>
      <c r="E14099">
        <v>89</v>
      </c>
      <c r="F14099" s="38">
        <f t="shared" si="220"/>
        <v>44012</v>
      </c>
    </row>
    <row r="14100" spans="1:6" x14ac:dyDescent="0.25">
      <c r="A14100" t="s">
        <v>25</v>
      </c>
      <c r="B14100" t="s">
        <v>25</v>
      </c>
      <c r="C14100" t="s">
        <v>31</v>
      </c>
      <c r="D14100" s="177">
        <v>44012</v>
      </c>
      <c r="E14100">
        <v>43</v>
      </c>
      <c r="F14100" s="38">
        <f t="shared" si="220"/>
        <v>44012</v>
      </c>
    </row>
    <row r="14101" spans="1:6" x14ac:dyDescent="0.25">
      <c r="A14101" t="s">
        <v>25</v>
      </c>
      <c r="B14101" t="s">
        <v>29</v>
      </c>
      <c r="C14101" t="s">
        <v>30</v>
      </c>
      <c r="D14101" s="177">
        <v>44012</v>
      </c>
      <c r="E14101">
        <v>74</v>
      </c>
      <c r="F14101" s="38">
        <f t="shared" si="220"/>
        <v>44012</v>
      </c>
    </row>
    <row r="14102" spans="1:6" x14ac:dyDescent="0.25">
      <c r="A14102" t="s">
        <v>25</v>
      </c>
      <c r="B14102" t="s">
        <v>26</v>
      </c>
      <c r="C14102" t="s">
        <v>27</v>
      </c>
      <c r="D14102" s="177">
        <v>44012</v>
      </c>
      <c r="E14102">
        <v>37</v>
      </c>
      <c r="F14102" s="38">
        <f t="shared" si="220"/>
        <v>44012</v>
      </c>
    </row>
    <row r="14103" spans="1:6" x14ac:dyDescent="0.25">
      <c r="A14103" t="s">
        <v>18</v>
      </c>
      <c r="B14103" t="s">
        <v>18</v>
      </c>
      <c r="C14103" t="s">
        <v>24</v>
      </c>
      <c r="D14103" s="177">
        <v>44012</v>
      </c>
      <c r="E14103">
        <v>50</v>
      </c>
      <c r="F14103" s="38">
        <f t="shared" si="220"/>
        <v>44012</v>
      </c>
    </row>
    <row r="14104" spans="1:6" x14ac:dyDescent="0.25">
      <c r="A14104" t="s">
        <v>25</v>
      </c>
      <c r="B14104" t="s">
        <v>25</v>
      </c>
      <c r="C14104" t="s">
        <v>53</v>
      </c>
      <c r="D14104" s="177">
        <v>44012</v>
      </c>
      <c r="E14104">
        <v>59</v>
      </c>
      <c r="F14104" s="38">
        <f t="shared" si="220"/>
        <v>44012</v>
      </c>
    </row>
    <row r="14105" spans="1:6" x14ac:dyDescent="0.25">
      <c r="A14105" t="s">
        <v>57</v>
      </c>
      <c r="B14105" t="s">
        <v>57</v>
      </c>
      <c r="C14105" t="s">
        <v>183</v>
      </c>
      <c r="D14105" s="177">
        <v>44012</v>
      </c>
      <c r="E14105">
        <v>16</v>
      </c>
      <c r="F14105" s="38">
        <f t="shared" si="220"/>
        <v>44012</v>
      </c>
    </row>
    <row r="14106" spans="1:6" x14ac:dyDescent="0.25">
      <c r="A14106" t="s">
        <v>57</v>
      </c>
      <c r="B14106" t="s">
        <v>57</v>
      </c>
      <c r="C14106" t="s">
        <v>130</v>
      </c>
      <c r="D14106" s="177">
        <v>44012</v>
      </c>
      <c r="E14106">
        <v>36</v>
      </c>
      <c r="F14106" s="38">
        <f t="shared" si="220"/>
        <v>44012</v>
      </c>
    </row>
    <row r="14107" spans="1:6" x14ac:dyDescent="0.25">
      <c r="A14107" t="s">
        <v>57</v>
      </c>
      <c r="B14107" t="s">
        <v>57</v>
      </c>
      <c r="C14107" t="s">
        <v>61</v>
      </c>
      <c r="D14107" s="177">
        <v>44012</v>
      </c>
      <c r="E14107">
        <v>33</v>
      </c>
      <c r="F14107" s="38">
        <f t="shared" si="220"/>
        <v>44012</v>
      </c>
    </row>
    <row r="14108" spans="1:6" x14ac:dyDescent="0.25">
      <c r="A14108" t="s">
        <v>25</v>
      </c>
      <c r="B14108" t="s">
        <v>25</v>
      </c>
      <c r="C14108" t="s">
        <v>41</v>
      </c>
      <c r="D14108" s="177">
        <v>44012</v>
      </c>
      <c r="E14108">
        <v>31</v>
      </c>
      <c r="F14108" s="38">
        <f t="shared" si="220"/>
        <v>44012</v>
      </c>
    </row>
    <row r="14109" spans="1:6" x14ac:dyDescent="0.25">
      <c r="A14109" t="s">
        <v>25</v>
      </c>
      <c r="B14109" t="s">
        <v>25</v>
      </c>
      <c r="C14109" t="s">
        <v>45</v>
      </c>
      <c r="D14109" s="177">
        <v>44012</v>
      </c>
      <c r="E14109">
        <v>91</v>
      </c>
      <c r="F14109" s="38">
        <f t="shared" si="220"/>
        <v>44012</v>
      </c>
    </row>
    <row r="14110" spans="1:6" x14ac:dyDescent="0.25">
      <c r="A14110" t="s">
        <v>25</v>
      </c>
      <c r="B14110" t="s">
        <v>25</v>
      </c>
      <c r="C14110" t="s">
        <v>186</v>
      </c>
      <c r="D14110" s="177">
        <v>44012</v>
      </c>
      <c r="E14110">
        <v>1</v>
      </c>
      <c r="F14110" s="38">
        <f t="shared" si="220"/>
        <v>44012</v>
      </c>
    </row>
    <row r="14111" spans="1:6" x14ac:dyDescent="0.25">
      <c r="A14111" t="s">
        <v>25</v>
      </c>
      <c r="B14111" t="s">
        <v>25</v>
      </c>
      <c r="C14111" t="s">
        <v>46</v>
      </c>
      <c r="D14111" s="177">
        <v>44012</v>
      </c>
      <c r="E14111">
        <v>48</v>
      </c>
      <c r="F14111" s="38">
        <f t="shared" si="220"/>
        <v>44012</v>
      </c>
    </row>
    <row r="14112" spans="1:6" x14ac:dyDescent="0.25">
      <c r="A14112" t="s">
        <v>25</v>
      </c>
      <c r="B14112" t="s">
        <v>25</v>
      </c>
      <c r="C14112" t="s">
        <v>32</v>
      </c>
      <c r="D14112" s="177">
        <v>44012</v>
      </c>
      <c r="E14112">
        <v>106</v>
      </c>
      <c r="F14112" s="38">
        <f t="shared" si="220"/>
        <v>44012</v>
      </c>
    </row>
    <row r="14113" spans="1:6" x14ac:dyDescent="0.25">
      <c r="A14113" t="s">
        <v>25</v>
      </c>
      <c r="B14113" t="s">
        <v>25</v>
      </c>
      <c r="C14113" t="s">
        <v>31</v>
      </c>
      <c r="D14113" s="177">
        <v>44011</v>
      </c>
      <c r="E14113">
        <v>93</v>
      </c>
      <c r="F14113" s="38">
        <f t="shared" si="220"/>
        <v>44011</v>
      </c>
    </row>
    <row r="14114" spans="1:6" x14ac:dyDescent="0.25">
      <c r="A14114" t="s">
        <v>25</v>
      </c>
      <c r="B14114" t="s">
        <v>26</v>
      </c>
      <c r="C14114" t="s">
        <v>27</v>
      </c>
      <c r="D14114" s="177">
        <v>44011</v>
      </c>
      <c r="E14114">
        <v>20</v>
      </c>
      <c r="F14114" s="38">
        <f t="shared" si="220"/>
        <v>44011</v>
      </c>
    </row>
    <row r="14115" spans="1:6" x14ac:dyDescent="0.25">
      <c r="A14115" t="s">
        <v>25</v>
      </c>
      <c r="B14115" t="s">
        <v>26</v>
      </c>
      <c r="C14115" t="s">
        <v>28</v>
      </c>
      <c r="D14115" s="177">
        <v>44011</v>
      </c>
      <c r="E14115">
        <v>11</v>
      </c>
      <c r="F14115" s="38">
        <f t="shared" si="220"/>
        <v>44011</v>
      </c>
    </row>
    <row r="14116" spans="1:6" x14ac:dyDescent="0.25">
      <c r="A14116" t="s">
        <v>25</v>
      </c>
      <c r="B14116" t="s">
        <v>25</v>
      </c>
      <c r="C14116" t="s">
        <v>49</v>
      </c>
      <c r="D14116" s="177">
        <v>44011</v>
      </c>
      <c r="E14116">
        <v>81</v>
      </c>
      <c r="F14116" s="38">
        <f t="shared" si="220"/>
        <v>44011</v>
      </c>
    </row>
    <row r="14117" spans="1:6" x14ac:dyDescent="0.25">
      <c r="A14117" t="s">
        <v>25</v>
      </c>
      <c r="B14117" t="s">
        <v>25</v>
      </c>
      <c r="C14117" t="s">
        <v>40</v>
      </c>
      <c r="D14117" s="177">
        <v>44011</v>
      </c>
      <c r="E14117">
        <v>18</v>
      </c>
      <c r="F14117" s="38">
        <f t="shared" si="220"/>
        <v>44011</v>
      </c>
    </row>
    <row r="14118" spans="1:6" x14ac:dyDescent="0.25">
      <c r="A14118" t="s">
        <v>264</v>
      </c>
      <c r="B14118" t="s">
        <v>83</v>
      </c>
      <c r="C14118" t="s">
        <v>84</v>
      </c>
      <c r="D14118" s="177">
        <v>44011</v>
      </c>
      <c r="E14118">
        <v>142</v>
      </c>
      <c r="F14118" s="38">
        <f t="shared" si="220"/>
        <v>44011</v>
      </c>
    </row>
    <row r="14119" spans="1:6" x14ac:dyDescent="0.25">
      <c r="A14119" t="s">
        <v>264</v>
      </c>
      <c r="B14119" t="s">
        <v>81</v>
      </c>
      <c r="C14119" t="s">
        <v>82</v>
      </c>
      <c r="D14119" s="177">
        <v>44011</v>
      </c>
      <c r="E14119">
        <v>47</v>
      </c>
      <c r="F14119" s="38">
        <f t="shared" si="220"/>
        <v>44011</v>
      </c>
    </row>
    <row r="14120" spans="1:6" x14ac:dyDescent="0.25">
      <c r="A14120" t="s">
        <v>264</v>
      </c>
      <c r="B14120" t="s">
        <v>83</v>
      </c>
      <c r="C14120" t="s">
        <v>90</v>
      </c>
      <c r="D14120" s="177">
        <v>44011</v>
      </c>
      <c r="E14120">
        <v>16</v>
      </c>
      <c r="F14120" s="38">
        <f t="shared" si="220"/>
        <v>44011</v>
      </c>
    </row>
    <row r="14121" spans="1:6" x14ac:dyDescent="0.25">
      <c r="A14121" t="s">
        <v>25</v>
      </c>
      <c r="B14121" t="s">
        <v>25</v>
      </c>
      <c r="C14121" t="s">
        <v>32</v>
      </c>
      <c r="D14121" s="177">
        <v>44011</v>
      </c>
      <c r="E14121">
        <v>96</v>
      </c>
      <c r="F14121" s="38">
        <f t="shared" si="220"/>
        <v>44011</v>
      </c>
    </row>
    <row r="14122" spans="1:6" x14ac:dyDescent="0.25">
      <c r="A14122" t="s">
        <v>18</v>
      </c>
      <c r="B14122" t="s">
        <v>19</v>
      </c>
      <c r="C14122" t="s">
        <v>20</v>
      </c>
      <c r="D14122" s="177">
        <v>44011</v>
      </c>
      <c r="E14122">
        <v>44</v>
      </c>
      <c r="F14122" s="38">
        <f t="shared" si="220"/>
        <v>44011</v>
      </c>
    </row>
    <row r="14123" spans="1:6" x14ac:dyDescent="0.25">
      <c r="A14123" t="s">
        <v>25</v>
      </c>
      <c r="B14123" t="s">
        <v>25</v>
      </c>
      <c r="C14123" t="s">
        <v>46</v>
      </c>
      <c r="D14123" s="177">
        <v>44011</v>
      </c>
      <c r="E14123">
        <v>28</v>
      </c>
      <c r="F14123" s="38">
        <f t="shared" si="220"/>
        <v>44011</v>
      </c>
    </row>
    <row r="14124" spans="1:6" x14ac:dyDescent="0.25">
      <c r="A14124" t="s">
        <v>25</v>
      </c>
      <c r="B14124" t="s">
        <v>25</v>
      </c>
      <c r="C14124" t="s">
        <v>53</v>
      </c>
      <c r="D14124" s="177">
        <v>44011</v>
      </c>
      <c r="E14124">
        <v>34</v>
      </c>
      <c r="F14124" s="38">
        <f t="shared" si="220"/>
        <v>44011</v>
      </c>
    </row>
    <row r="14125" spans="1:6" x14ac:dyDescent="0.25">
      <c r="A14125" t="s">
        <v>57</v>
      </c>
      <c r="B14125" t="s">
        <v>57</v>
      </c>
      <c r="C14125" t="s">
        <v>60</v>
      </c>
      <c r="D14125" s="177">
        <v>44011</v>
      </c>
      <c r="E14125">
        <v>34</v>
      </c>
      <c r="F14125" s="38">
        <f t="shared" si="220"/>
        <v>44011</v>
      </c>
    </row>
    <row r="14126" spans="1:6" x14ac:dyDescent="0.25">
      <c r="A14126" t="s">
        <v>263</v>
      </c>
      <c r="B14126" t="s">
        <v>199</v>
      </c>
      <c r="C14126" t="s">
        <v>77</v>
      </c>
      <c r="D14126" s="177">
        <v>44011</v>
      </c>
      <c r="E14126">
        <v>49</v>
      </c>
      <c r="F14126" s="38">
        <f t="shared" si="220"/>
        <v>44011</v>
      </c>
    </row>
    <row r="14127" spans="1:6" x14ac:dyDescent="0.25">
      <c r="A14127" t="s">
        <v>71</v>
      </c>
      <c r="B14127" t="s">
        <v>71</v>
      </c>
      <c r="C14127" t="s">
        <v>72</v>
      </c>
      <c r="D14127" s="177">
        <v>44011</v>
      </c>
      <c r="E14127">
        <v>70</v>
      </c>
      <c r="F14127" s="38">
        <f t="shared" si="220"/>
        <v>44011</v>
      </c>
    </row>
    <row r="14128" spans="1:6" x14ac:dyDescent="0.25">
      <c r="A14128" t="s">
        <v>57</v>
      </c>
      <c r="B14128" t="s">
        <v>57</v>
      </c>
      <c r="C14128" t="s">
        <v>63</v>
      </c>
      <c r="D14128" s="177">
        <v>44011</v>
      </c>
      <c r="E14128">
        <v>2</v>
      </c>
      <c r="F14128" s="38">
        <f t="shared" si="220"/>
        <v>44011</v>
      </c>
    </row>
    <row r="14129" spans="1:6" x14ac:dyDescent="0.25">
      <c r="A14129" t="s">
        <v>25</v>
      </c>
      <c r="B14129" t="s">
        <v>54</v>
      </c>
      <c r="C14129" t="s">
        <v>55</v>
      </c>
      <c r="D14129" s="177">
        <v>44011</v>
      </c>
      <c r="E14129">
        <v>90</v>
      </c>
      <c r="F14129" s="38">
        <f t="shared" si="220"/>
        <v>44011</v>
      </c>
    </row>
    <row r="14130" spans="1:6" x14ac:dyDescent="0.25">
      <c r="A14130" t="s">
        <v>25</v>
      </c>
      <c r="B14130" t="s">
        <v>54</v>
      </c>
      <c r="C14130" t="s">
        <v>56</v>
      </c>
      <c r="D14130" s="177">
        <v>44011</v>
      </c>
      <c r="E14130">
        <v>46</v>
      </c>
      <c r="F14130" s="38">
        <f t="shared" si="220"/>
        <v>44011</v>
      </c>
    </row>
    <row r="14131" spans="1:6" x14ac:dyDescent="0.25">
      <c r="A14131" t="s">
        <v>264</v>
      </c>
      <c r="B14131" t="s">
        <v>83</v>
      </c>
      <c r="C14131" t="s">
        <v>181</v>
      </c>
      <c r="D14131" s="177">
        <v>44011</v>
      </c>
      <c r="E14131">
        <v>17</v>
      </c>
      <c r="F14131" s="38">
        <f t="shared" si="220"/>
        <v>44011</v>
      </c>
    </row>
    <row r="14132" spans="1:6" x14ac:dyDescent="0.25">
      <c r="A14132" t="s">
        <v>264</v>
      </c>
      <c r="B14132" t="s">
        <v>83</v>
      </c>
      <c r="C14132" t="s">
        <v>179</v>
      </c>
      <c r="D14132" s="177">
        <v>44011</v>
      </c>
      <c r="E14132">
        <v>36</v>
      </c>
      <c r="F14132" s="38">
        <f t="shared" si="220"/>
        <v>44011</v>
      </c>
    </row>
    <row r="14133" spans="1:6" x14ac:dyDescent="0.25">
      <c r="A14133" t="s">
        <v>25</v>
      </c>
      <c r="B14133" t="s">
        <v>25</v>
      </c>
      <c r="C14133" t="s">
        <v>41</v>
      </c>
      <c r="D14133" s="177">
        <v>44011</v>
      </c>
      <c r="E14133">
        <v>31</v>
      </c>
      <c r="F14133" s="38">
        <f t="shared" si="220"/>
        <v>44011</v>
      </c>
    </row>
    <row r="14134" spans="1:6" x14ac:dyDescent="0.25">
      <c r="A14134" t="s">
        <v>25</v>
      </c>
      <c r="B14134" t="s">
        <v>25</v>
      </c>
      <c r="C14134" t="s">
        <v>48</v>
      </c>
      <c r="D14134" s="177">
        <v>44011</v>
      </c>
      <c r="E14134">
        <v>32</v>
      </c>
      <c r="F14134" s="38">
        <f t="shared" si="220"/>
        <v>44011</v>
      </c>
    </row>
    <row r="14135" spans="1:6" x14ac:dyDescent="0.25">
      <c r="A14135" t="s">
        <v>18</v>
      </c>
      <c r="B14135" t="s">
        <v>18</v>
      </c>
      <c r="C14135" t="s">
        <v>23</v>
      </c>
      <c r="D14135" s="177">
        <v>44011</v>
      </c>
      <c r="E14135">
        <v>18</v>
      </c>
      <c r="F14135" s="38">
        <f t="shared" si="220"/>
        <v>44011</v>
      </c>
    </row>
    <row r="14136" spans="1:6" x14ac:dyDescent="0.25">
      <c r="A14136" t="s">
        <v>18</v>
      </c>
      <c r="B14136" t="s">
        <v>18</v>
      </c>
      <c r="C14136" t="s">
        <v>24</v>
      </c>
      <c r="D14136" s="177">
        <v>44011</v>
      </c>
      <c r="E14136">
        <v>56</v>
      </c>
      <c r="F14136" s="38">
        <f t="shared" si="220"/>
        <v>44011</v>
      </c>
    </row>
    <row r="14137" spans="1:6" x14ac:dyDescent="0.25">
      <c r="A14137" t="s">
        <v>25</v>
      </c>
      <c r="B14137" t="s">
        <v>29</v>
      </c>
      <c r="C14137" t="s">
        <v>30</v>
      </c>
      <c r="D14137" s="177">
        <v>44011</v>
      </c>
      <c r="E14137">
        <v>75</v>
      </c>
      <c r="F14137" s="38">
        <f t="shared" si="220"/>
        <v>44011</v>
      </c>
    </row>
    <row r="14138" spans="1:6" x14ac:dyDescent="0.25">
      <c r="A14138" t="s">
        <v>25</v>
      </c>
      <c r="B14138" t="s">
        <v>25</v>
      </c>
      <c r="C14138" t="s">
        <v>45</v>
      </c>
      <c r="D14138" s="177">
        <v>44011</v>
      </c>
      <c r="E14138">
        <v>67</v>
      </c>
      <c r="F14138" s="38">
        <f t="shared" si="220"/>
        <v>44011</v>
      </c>
    </row>
    <row r="14139" spans="1:6" x14ac:dyDescent="0.25">
      <c r="A14139" t="s">
        <v>25</v>
      </c>
      <c r="B14139" t="s">
        <v>25</v>
      </c>
      <c r="C14139" t="s">
        <v>34</v>
      </c>
      <c r="D14139" s="177">
        <v>44011</v>
      </c>
      <c r="E14139">
        <v>65</v>
      </c>
      <c r="F14139" s="38">
        <f t="shared" si="220"/>
        <v>44011</v>
      </c>
    </row>
    <row r="14140" spans="1:6" x14ac:dyDescent="0.25">
      <c r="A14140" t="s">
        <v>25</v>
      </c>
      <c r="B14140" t="s">
        <v>25</v>
      </c>
      <c r="C14140" t="s">
        <v>36</v>
      </c>
      <c r="D14140" s="177">
        <v>44011</v>
      </c>
      <c r="E14140">
        <v>53</v>
      </c>
      <c r="F14140" s="38">
        <f t="shared" si="220"/>
        <v>44011</v>
      </c>
    </row>
    <row r="14141" spans="1:6" x14ac:dyDescent="0.25">
      <c r="A14141" t="s">
        <v>25</v>
      </c>
      <c r="B14141" t="s">
        <v>25</v>
      </c>
      <c r="C14141" t="s">
        <v>37</v>
      </c>
      <c r="D14141" s="177">
        <v>44011</v>
      </c>
      <c r="E14141">
        <v>70</v>
      </c>
      <c r="F14141" s="38">
        <f t="shared" si="220"/>
        <v>44011</v>
      </c>
    </row>
    <row r="14142" spans="1:6" x14ac:dyDescent="0.25">
      <c r="A14142" t="s">
        <v>57</v>
      </c>
      <c r="B14142" t="s">
        <v>57</v>
      </c>
      <c r="C14142" t="s">
        <v>183</v>
      </c>
      <c r="D14142" s="177">
        <v>44011</v>
      </c>
      <c r="E14142">
        <v>19</v>
      </c>
      <c r="F14142" s="38">
        <f t="shared" si="220"/>
        <v>44011</v>
      </c>
    </row>
    <row r="14143" spans="1:6" x14ac:dyDescent="0.25">
      <c r="A14143" t="s">
        <v>57</v>
      </c>
      <c r="B14143" t="s">
        <v>57</v>
      </c>
      <c r="C14143" t="s">
        <v>130</v>
      </c>
      <c r="D14143" s="177">
        <v>44011</v>
      </c>
      <c r="E14143">
        <v>20</v>
      </c>
      <c r="F14143" s="38">
        <f t="shared" si="220"/>
        <v>44011</v>
      </c>
    </row>
    <row r="14144" spans="1:6" x14ac:dyDescent="0.25">
      <c r="A14144" t="s">
        <v>57</v>
      </c>
      <c r="B14144" t="s">
        <v>57</v>
      </c>
      <c r="C14144" t="s">
        <v>62</v>
      </c>
      <c r="D14144" s="177">
        <v>44011</v>
      </c>
      <c r="E14144">
        <v>4</v>
      </c>
      <c r="F14144" s="38">
        <f t="shared" si="220"/>
        <v>44011</v>
      </c>
    </row>
    <row r="14145" spans="1:6" x14ac:dyDescent="0.25">
      <c r="A14145" t="s">
        <v>263</v>
      </c>
      <c r="B14145" t="s">
        <v>199</v>
      </c>
      <c r="C14145" t="s">
        <v>75</v>
      </c>
      <c r="D14145" s="177">
        <v>44011</v>
      </c>
      <c r="E14145">
        <v>48</v>
      </c>
      <c r="F14145" s="38">
        <f t="shared" si="220"/>
        <v>44011</v>
      </c>
    </row>
    <row r="14146" spans="1:6" x14ac:dyDescent="0.25">
      <c r="A14146" t="s">
        <v>264</v>
      </c>
      <c r="B14146" t="s">
        <v>83</v>
      </c>
      <c r="C14146" t="s">
        <v>80</v>
      </c>
      <c r="D14146" s="177">
        <v>44011</v>
      </c>
      <c r="E14146">
        <v>28</v>
      </c>
      <c r="F14146" s="38">
        <f t="shared" si="220"/>
        <v>44011</v>
      </c>
    </row>
    <row r="14147" spans="1:6" x14ac:dyDescent="0.25">
      <c r="A14147" t="s">
        <v>370</v>
      </c>
      <c r="B14147" t="s">
        <v>371</v>
      </c>
      <c r="D14147" s="177">
        <v>44009</v>
      </c>
      <c r="E14147">
        <v>1</v>
      </c>
      <c r="F14147" s="38">
        <f t="shared" ref="F14147:F14210" si="221">D14147</f>
        <v>44009</v>
      </c>
    </row>
    <row r="14148" spans="1:6" x14ac:dyDescent="0.25">
      <c r="A14148" t="s">
        <v>18</v>
      </c>
      <c r="B14148" t="s">
        <v>18</v>
      </c>
      <c r="C14148" t="s">
        <v>23</v>
      </c>
      <c r="D14148" s="177">
        <v>44008</v>
      </c>
      <c r="E14148">
        <v>19</v>
      </c>
      <c r="F14148" s="38">
        <f t="shared" si="221"/>
        <v>44008</v>
      </c>
    </row>
    <row r="14149" spans="1:6" x14ac:dyDescent="0.25">
      <c r="A14149" t="s">
        <v>18</v>
      </c>
      <c r="B14149" t="s">
        <v>18</v>
      </c>
      <c r="C14149" t="s">
        <v>24</v>
      </c>
      <c r="D14149" s="177">
        <v>44008</v>
      </c>
      <c r="E14149">
        <v>22</v>
      </c>
      <c r="F14149" s="38">
        <f t="shared" si="221"/>
        <v>44008</v>
      </c>
    </row>
    <row r="14150" spans="1:6" x14ac:dyDescent="0.25">
      <c r="A14150" t="s">
        <v>25</v>
      </c>
      <c r="B14150" t="s">
        <v>25</v>
      </c>
      <c r="C14150" t="s">
        <v>47</v>
      </c>
      <c r="D14150" s="177">
        <v>44008</v>
      </c>
      <c r="E14150">
        <v>79</v>
      </c>
      <c r="F14150" s="38">
        <f t="shared" si="221"/>
        <v>44008</v>
      </c>
    </row>
    <row r="14151" spans="1:6" x14ac:dyDescent="0.25">
      <c r="A14151" t="s">
        <v>25</v>
      </c>
      <c r="B14151" t="s">
        <v>25</v>
      </c>
      <c r="C14151" t="s">
        <v>42</v>
      </c>
      <c r="D14151" s="177">
        <v>44008</v>
      </c>
      <c r="E14151">
        <v>6</v>
      </c>
      <c r="F14151" s="38">
        <f t="shared" si="221"/>
        <v>44008</v>
      </c>
    </row>
    <row r="14152" spans="1:6" x14ac:dyDescent="0.25">
      <c r="A14152" t="s">
        <v>25</v>
      </c>
      <c r="B14152" t="s">
        <v>54</v>
      </c>
      <c r="C14152" t="s">
        <v>56</v>
      </c>
      <c r="D14152" s="177">
        <v>44008</v>
      </c>
      <c r="E14152">
        <v>54</v>
      </c>
      <c r="F14152" s="38">
        <f t="shared" si="221"/>
        <v>44008</v>
      </c>
    </row>
    <row r="14153" spans="1:6" x14ac:dyDescent="0.25">
      <c r="A14153" t="s">
        <v>25</v>
      </c>
      <c r="B14153" t="s">
        <v>54</v>
      </c>
      <c r="C14153" t="s">
        <v>55</v>
      </c>
      <c r="D14153" s="177">
        <v>44008</v>
      </c>
      <c r="E14153">
        <v>90</v>
      </c>
      <c r="F14153" s="38">
        <f t="shared" si="221"/>
        <v>44008</v>
      </c>
    </row>
    <row r="14154" spans="1:6" x14ac:dyDescent="0.25">
      <c r="A14154" t="s">
        <v>57</v>
      </c>
      <c r="B14154" t="s">
        <v>57</v>
      </c>
      <c r="C14154" t="s">
        <v>63</v>
      </c>
      <c r="D14154" s="177">
        <v>44008</v>
      </c>
      <c r="E14154">
        <v>31</v>
      </c>
      <c r="F14154" s="38">
        <f t="shared" si="221"/>
        <v>44008</v>
      </c>
    </row>
    <row r="14155" spans="1:6" x14ac:dyDescent="0.25">
      <c r="A14155" t="s">
        <v>71</v>
      </c>
      <c r="B14155" t="s">
        <v>71</v>
      </c>
      <c r="C14155" t="s">
        <v>72</v>
      </c>
      <c r="D14155" s="177">
        <v>44008</v>
      </c>
      <c r="E14155">
        <v>34</v>
      </c>
      <c r="F14155" s="38">
        <f t="shared" si="221"/>
        <v>44008</v>
      </c>
    </row>
    <row r="14156" spans="1:6" x14ac:dyDescent="0.25">
      <c r="A14156" t="s">
        <v>263</v>
      </c>
      <c r="B14156" t="s">
        <v>199</v>
      </c>
      <c r="C14156" t="s">
        <v>77</v>
      </c>
      <c r="D14156" s="177">
        <v>44008</v>
      </c>
      <c r="E14156">
        <v>27</v>
      </c>
      <c r="F14156" s="38">
        <f t="shared" si="221"/>
        <v>44008</v>
      </c>
    </row>
    <row r="14157" spans="1:6" x14ac:dyDescent="0.25">
      <c r="A14157" t="s">
        <v>264</v>
      </c>
      <c r="B14157" t="s">
        <v>83</v>
      </c>
      <c r="C14157" t="s">
        <v>80</v>
      </c>
      <c r="D14157" s="177">
        <v>44008</v>
      </c>
      <c r="E14157">
        <v>39</v>
      </c>
      <c r="F14157" s="38">
        <f t="shared" si="221"/>
        <v>44008</v>
      </c>
    </row>
    <row r="14158" spans="1:6" x14ac:dyDescent="0.25">
      <c r="A14158" t="s">
        <v>263</v>
      </c>
      <c r="B14158" t="s">
        <v>199</v>
      </c>
      <c r="C14158" t="s">
        <v>75</v>
      </c>
      <c r="D14158" s="177">
        <v>44008</v>
      </c>
      <c r="E14158">
        <v>46</v>
      </c>
      <c r="F14158" s="38">
        <f t="shared" si="221"/>
        <v>44008</v>
      </c>
    </row>
    <row r="14159" spans="1:6" x14ac:dyDescent="0.25">
      <c r="A14159" t="s">
        <v>57</v>
      </c>
      <c r="B14159" t="s">
        <v>57</v>
      </c>
      <c r="C14159" t="s">
        <v>62</v>
      </c>
      <c r="D14159" s="177">
        <v>44008</v>
      </c>
      <c r="E14159">
        <v>43</v>
      </c>
      <c r="F14159" s="38">
        <f t="shared" si="221"/>
        <v>44008</v>
      </c>
    </row>
    <row r="14160" spans="1:6" x14ac:dyDescent="0.25">
      <c r="A14160" t="s">
        <v>25</v>
      </c>
      <c r="B14160" t="s">
        <v>25</v>
      </c>
      <c r="C14160" t="s">
        <v>36</v>
      </c>
      <c r="D14160" s="177">
        <v>44008</v>
      </c>
      <c r="E14160">
        <v>19</v>
      </c>
      <c r="F14160" s="38">
        <f t="shared" si="221"/>
        <v>44008</v>
      </c>
    </row>
    <row r="14161" spans="1:6" x14ac:dyDescent="0.25">
      <c r="A14161" t="s">
        <v>25</v>
      </c>
      <c r="B14161" t="s">
        <v>25</v>
      </c>
      <c r="C14161" t="s">
        <v>41</v>
      </c>
      <c r="D14161" s="177">
        <v>44008</v>
      </c>
      <c r="E14161">
        <v>35</v>
      </c>
      <c r="F14161" s="38">
        <f t="shared" si="221"/>
        <v>44008</v>
      </c>
    </row>
    <row r="14162" spans="1:6" x14ac:dyDescent="0.25">
      <c r="A14162" t="s">
        <v>25</v>
      </c>
      <c r="B14162" t="s">
        <v>25</v>
      </c>
      <c r="C14162" t="s">
        <v>45</v>
      </c>
      <c r="D14162" s="177">
        <v>44008</v>
      </c>
      <c r="E14162">
        <v>61</v>
      </c>
      <c r="F14162" s="38">
        <f t="shared" si="221"/>
        <v>44008</v>
      </c>
    </row>
    <row r="14163" spans="1:6" x14ac:dyDescent="0.25">
      <c r="A14163" t="s">
        <v>264</v>
      </c>
      <c r="B14163" t="s">
        <v>83</v>
      </c>
      <c r="C14163" t="s">
        <v>84</v>
      </c>
      <c r="D14163" s="177">
        <v>44008</v>
      </c>
      <c r="E14163">
        <v>91</v>
      </c>
      <c r="F14163" s="38">
        <f t="shared" si="221"/>
        <v>44008</v>
      </c>
    </row>
    <row r="14164" spans="1:6" x14ac:dyDescent="0.25">
      <c r="A14164" t="s">
        <v>25</v>
      </c>
      <c r="B14164" t="s">
        <v>25</v>
      </c>
      <c r="C14164" t="s">
        <v>186</v>
      </c>
      <c r="D14164" s="177">
        <v>44008</v>
      </c>
      <c r="E14164">
        <v>1</v>
      </c>
      <c r="F14164" s="38">
        <f t="shared" si="221"/>
        <v>44008</v>
      </c>
    </row>
    <row r="14165" spans="1:6" x14ac:dyDescent="0.25">
      <c r="A14165" t="s">
        <v>25</v>
      </c>
      <c r="B14165" t="s">
        <v>25</v>
      </c>
      <c r="C14165" t="s">
        <v>49</v>
      </c>
      <c r="D14165" s="177">
        <v>44008</v>
      </c>
      <c r="E14165">
        <v>78</v>
      </c>
      <c r="F14165" s="38">
        <f t="shared" si="221"/>
        <v>44008</v>
      </c>
    </row>
    <row r="14166" spans="1:6" x14ac:dyDescent="0.25">
      <c r="A14166" t="s">
        <v>18</v>
      </c>
      <c r="B14166" t="s">
        <v>19</v>
      </c>
      <c r="C14166" t="s">
        <v>20</v>
      </c>
      <c r="D14166" s="177">
        <v>44008</v>
      </c>
      <c r="E14166">
        <v>41</v>
      </c>
      <c r="F14166" s="38">
        <f t="shared" si="221"/>
        <v>44008</v>
      </c>
    </row>
    <row r="14167" spans="1:6" x14ac:dyDescent="0.25">
      <c r="A14167" t="s">
        <v>25</v>
      </c>
      <c r="B14167" t="s">
        <v>25</v>
      </c>
      <c r="C14167" t="s">
        <v>32</v>
      </c>
      <c r="D14167" s="177">
        <v>44008</v>
      </c>
      <c r="E14167">
        <v>64</v>
      </c>
      <c r="F14167" s="38">
        <f t="shared" si="221"/>
        <v>44008</v>
      </c>
    </row>
    <row r="14168" spans="1:6" x14ac:dyDescent="0.25">
      <c r="A14168" t="s">
        <v>25</v>
      </c>
      <c r="B14168" t="s">
        <v>26</v>
      </c>
      <c r="C14168" t="s">
        <v>28</v>
      </c>
      <c r="D14168" s="177">
        <v>44008</v>
      </c>
      <c r="E14168">
        <v>34</v>
      </c>
      <c r="F14168" s="38">
        <f t="shared" si="221"/>
        <v>44008</v>
      </c>
    </row>
    <row r="14169" spans="1:6" x14ac:dyDescent="0.25">
      <c r="A14169" t="s">
        <v>264</v>
      </c>
      <c r="B14169" t="s">
        <v>83</v>
      </c>
      <c r="C14169" t="s">
        <v>90</v>
      </c>
      <c r="D14169" s="177">
        <v>44008</v>
      </c>
      <c r="E14169">
        <v>30</v>
      </c>
      <c r="F14169" s="38">
        <f t="shared" si="221"/>
        <v>44008</v>
      </c>
    </row>
    <row r="14170" spans="1:6" x14ac:dyDescent="0.25">
      <c r="A14170" t="s">
        <v>264</v>
      </c>
      <c r="B14170" t="s">
        <v>81</v>
      </c>
      <c r="C14170" t="s">
        <v>82</v>
      </c>
      <c r="D14170" s="177">
        <v>44008</v>
      </c>
      <c r="E14170">
        <v>37</v>
      </c>
      <c r="F14170" s="38">
        <f t="shared" si="221"/>
        <v>44008</v>
      </c>
    </row>
    <row r="14171" spans="1:6" x14ac:dyDescent="0.25">
      <c r="A14171" t="s">
        <v>25</v>
      </c>
      <c r="B14171" t="s">
        <v>54</v>
      </c>
      <c r="C14171" t="s">
        <v>187</v>
      </c>
      <c r="D14171" s="177">
        <v>44008</v>
      </c>
      <c r="E14171">
        <v>2</v>
      </c>
      <c r="F14171" s="38">
        <f t="shared" si="221"/>
        <v>44008</v>
      </c>
    </row>
    <row r="14172" spans="1:6" x14ac:dyDescent="0.25">
      <c r="A14172" t="s">
        <v>25</v>
      </c>
      <c r="B14172" t="s">
        <v>25</v>
      </c>
      <c r="C14172" t="s">
        <v>34</v>
      </c>
      <c r="D14172" s="177">
        <v>44008</v>
      </c>
      <c r="E14172">
        <v>31</v>
      </c>
      <c r="F14172" s="38">
        <f t="shared" si="221"/>
        <v>44008</v>
      </c>
    </row>
    <row r="14173" spans="1:6" x14ac:dyDescent="0.25">
      <c r="A14173" t="s">
        <v>25</v>
      </c>
      <c r="B14173" t="s">
        <v>25</v>
      </c>
      <c r="C14173" t="s">
        <v>37</v>
      </c>
      <c r="D14173" s="177">
        <v>44008</v>
      </c>
      <c r="E14173">
        <v>25</v>
      </c>
      <c r="F14173" s="38">
        <f t="shared" si="221"/>
        <v>44008</v>
      </c>
    </row>
    <row r="14174" spans="1:6" x14ac:dyDescent="0.25">
      <c r="A14174" t="s">
        <v>25</v>
      </c>
      <c r="B14174" t="s">
        <v>25</v>
      </c>
      <c r="C14174" t="s">
        <v>43</v>
      </c>
      <c r="D14174" s="177">
        <v>44008</v>
      </c>
      <c r="E14174">
        <v>26</v>
      </c>
      <c r="F14174" s="38">
        <f t="shared" si="221"/>
        <v>44008</v>
      </c>
    </row>
    <row r="14175" spans="1:6" x14ac:dyDescent="0.25">
      <c r="A14175" t="s">
        <v>25</v>
      </c>
      <c r="B14175" t="s">
        <v>26</v>
      </c>
      <c r="C14175" t="s">
        <v>27</v>
      </c>
      <c r="D14175" s="177">
        <v>44008</v>
      </c>
      <c r="E14175">
        <v>21</v>
      </c>
      <c r="F14175" s="38">
        <f t="shared" si="221"/>
        <v>44008</v>
      </c>
    </row>
    <row r="14176" spans="1:6" x14ac:dyDescent="0.25">
      <c r="A14176" t="s">
        <v>25</v>
      </c>
      <c r="B14176" t="s">
        <v>25</v>
      </c>
      <c r="C14176" t="s">
        <v>31</v>
      </c>
      <c r="D14176" s="177">
        <v>44008</v>
      </c>
      <c r="E14176">
        <v>1</v>
      </c>
      <c r="F14176" s="38">
        <f t="shared" si="221"/>
        <v>44008</v>
      </c>
    </row>
    <row r="14177" spans="1:6" x14ac:dyDescent="0.25">
      <c r="A14177" t="s">
        <v>25</v>
      </c>
      <c r="B14177" t="s">
        <v>29</v>
      </c>
      <c r="C14177" t="s">
        <v>30</v>
      </c>
      <c r="D14177" s="177">
        <v>44008</v>
      </c>
      <c r="E14177">
        <v>31</v>
      </c>
      <c r="F14177" s="38">
        <f t="shared" si="221"/>
        <v>44008</v>
      </c>
    </row>
    <row r="14178" spans="1:6" x14ac:dyDescent="0.25">
      <c r="A14178" t="s">
        <v>18</v>
      </c>
      <c r="B14178" t="s">
        <v>19</v>
      </c>
      <c r="C14178" t="s">
        <v>20</v>
      </c>
      <c r="D14178" s="177">
        <v>44007</v>
      </c>
      <c r="E14178">
        <v>39</v>
      </c>
      <c r="F14178" s="38">
        <f t="shared" si="221"/>
        <v>44007</v>
      </c>
    </row>
    <row r="14179" spans="1:6" x14ac:dyDescent="0.25">
      <c r="A14179" t="s">
        <v>25</v>
      </c>
      <c r="B14179" t="s">
        <v>25</v>
      </c>
      <c r="C14179" t="s">
        <v>47</v>
      </c>
      <c r="D14179" s="177">
        <v>44007</v>
      </c>
      <c r="E14179">
        <v>79</v>
      </c>
      <c r="F14179" s="38">
        <f t="shared" si="221"/>
        <v>44007</v>
      </c>
    </row>
    <row r="14180" spans="1:6" x14ac:dyDescent="0.25">
      <c r="A14180" t="s">
        <v>25</v>
      </c>
      <c r="B14180" t="s">
        <v>25</v>
      </c>
      <c r="C14180" t="s">
        <v>36</v>
      </c>
      <c r="D14180" s="177">
        <v>44007</v>
      </c>
      <c r="E14180">
        <v>21</v>
      </c>
      <c r="F14180" s="38">
        <f t="shared" si="221"/>
        <v>44007</v>
      </c>
    </row>
    <row r="14181" spans="1:6" x14ac:dyDescent="0.25">
      <c r="A14181" t="s">
        <v>57</v>
      </c>
      <c r="B14181" t="s">
        <v>57</v>
      </c>
      <c r="C14181" t="s">
        <v>60</v>
      </c>
      <c r="D14181" s="177">
        <v>44007</v>
      </c>
      <c r="E14181">
        <v>17</v>
      </c>
      <c r="F14181" s="38">
        <f t="shared" si="221"/>
        <v>44007</v>
      </c>
    </row>
    <row r="14182" spans="1:6" x14ac:dyDescent="0.25">
      <c r="A14182" t="s">
        <v>263</v>
      </c>
      <c r="B14182" t="s">
        <v>199</v>
      </c>
      <c r="C14182" t="s">
        <v>75</v>
      </c>
      <c r="D14182" s="177">
        <v>44007</v>
      </c>
      <c r="E14182">
        <v>50</v>
      </c>
      <c r="F14182" s="38">
        <f t="shared" si="221"/>
        <v>44007</v>
      </c>
    </row>
    <row r="14183" spans="1:6" x14ac:dyDescent="0.25">
      <c r="A14183" t="s">
        <v>264</v>
      </c>
      <c r="B14183" t="s">
        <v>83</v>
      </c>
      <c r="C14183" t="s">
        <v>84</v>
      </c>
      <c r="D14183" s="177">
        <v>44007</v>
      </c>
      <c r="E14183">
        <v>177</v>
      </c>
      <c r="F14183" s="38">
        <f t="shared" si="221"/>
        <v>44007</v>
      </c>
    </row>
    <row r="14184" spans="1:6" x14ac:dyDescent="0.25">
      <c r="A14184" t="s">
        <v>264</v>
      </c>
      <c r="B14184" t="s">
        <v>83</v>
      </c>
      <c r="C14184" t="s">
        <v>85</v>
      </c>
      <c r="D14184" s="177">
        <v>44007</v>
      </c>
      <c r="E14184">
        <v>20</v>
      </c>
      <c r="F14184" s="38">
        <f t="shared" si="221"/>
        <v>44007</v>
      </c>
    </row>
    <row r="14185" spans="1:6" x14ac:dyDescent="0.25">
      <c r="A14185" t="s">
        <v>264</v>
      </c>
      <c r="B14185" t="s">
        <v>83</v>
      </c>
      <c r="C14185" t="s">
        <v>80</v>
      </c>
      <c r="D14185" s="177">
        <v>44007</v>
      </c>
      <c r="E14185">
        <v>47</v>
      </c>
      <c r="F14185" s="38">
        <f t="shared" si="221"/>
        <v>44007</v>
      </c>
    </row>
    <row r="14186" spans="1:6" x14ac:dyDescent="0.25">
      <c r="A14186" t="s">
        <v>18</v>
      </c>
      <c r="B14186" t="s">
        <v>18</v>
      </c>
      <c r="C14186" t="s">
        <v>23</v>
      </c>
      <c r="D14186" s="177">
        <v>44007</v>
      </c>
      <c r="E14186">
        <v>13</v>
      </c>
      <c r="F14186" s="38">
        <f t="shared" si="221"/>
        <v>44007</v>
      </c>
    </row>
    <row r="14187" spans="1:6" x14ac:dyDescent="0.25">
      <c r="A14187" t="s">
        <v>18</v>
      </c>
      <c r="B14187" t="s">
        <v>19</v>
      </c>
      <c r="C14187" t="s">
        <v>185</v>
      </c>
      <c r="D14187" s="177">
        <v>44007</v>
      </c>
      <c r="E14187">
        <v>1</v>
      </c>
      <c r="F14187" s="38">
        <f t="shared" si="221"/>
        <v>44007</v>
      </c>
    </row>
    <row r="14188" spans="1:6" x14ac:dyDescent="0.25">
      <c r="A14188" t="s">
        <v>370</v>
      </c>
      <c r="B14188" t="s">
        <v>371</v>
      </c>
      <c r="D14188" s="177">
        <v>44007</v>
      </c>
      <c r="E14188">
        <v>5</v>
      </c>
      <c r="F14188" s="38">
        <f t="shared" si="221"/>
        <v>44007</v>
      </c>
    </row>
    <row r="14189" spans="1:6" x14ac:dyDescent="0.25">
      <c r="A14189" t="s">
        <v>25</v>
      </c>
      <c r="B14189" t="s">
        <v>25</v>
      </c>
      <c r="C14189" t="s">
        <v>38</v>
      </c>
      <c r="D14189" s="177">
        <v>44007</v>
      </c>
      <c r="E14189">
        <v>41</v>
      </c>
      <c r="F14189" s="38">
        <f t="shared" si="221"/>
        <v>44007</v>
      </c>
    </row>
    <row r="14190" spans="1:6" x14ac:dyDescent="0.25">
      <c r="A14190" t="s">
        <v>25</v>
      </c>
      <c r="B14190" t="s">
        <v>25</v>
      </c>
      <c r="C14190" t="s">
        <v>35</v>
      </c>
      <c r="D14190" s="177">
        <v>44007</v>
      </c>
      <c r="E14190">
        <v>39</v>
      </c>
      <c r="F14190" s="38">
        <f t="shared" si="221"/>
        <v>44007</v>
      </c>
    </row>
    <row r="14191" spans="1:6" x14ac:dyDescent="0.25">
      <c r="A14191" t="s">
        <v>25</v>
      </c>
      <c r="B14191" t="s">
        <v>25</v>
      </c>
      <c r="C14191" t="s">
        <v>41</v>
      </c>
      <c r="D14191" s="177">
        <v>44007</v>
      </c>
      <c r="E14191">
        <v>40</v>
      </c>
      <c r="F14191" s="38">
        <f t="shared" si="221"/>
        <v>44007</v>
      </c>
    </row>
    <row r="14192" spans="1:6" x14ac:dyDescent="0.25">
      <c r="A14192" t="s">
        <v>264</v>
      </c>
      <c r="B14192" t="s">
        <v>81</v>
      </c>
      <c r="C14192" t="s">
        <v>82</v>
      </c>
      <c r="D14192" s="177">
        <v>44007</v>
      </c>
      <c r="E14192">
        <v>38</v>
      </c>
      <c r="F14192" s="38">
        <f t="shared" si="221"/>
        <v>44007</v>
      </c>
    </row>
    <row r="14193" spans="1:6" x14ac:dyDescent="0.25">
      <c r="A14193" t="s">
        <v>264</v>
      </c>
      <c r="B14193" t="s">
        <v>83</v>
      </c>
      <c r="C14193" t="s">
        <v>181</v>
      </c>
      <c r="D14193" s="177">
        <v>44007</v>
      </c>
      <c r="E14193">
        <v>23</v>
      </c>
      <c r="F14193" s="38">
        <f t="shared" si="221"/>
        <v>44007</v>
      </c>
    </row>
    <row r="14194" spans="1:6" x14ac:dyDescent="0.25">
      <c r="A14194" t="s">
        <v>264</v>
      </c>
      <c r="B14194" t="s">
        <v>83</v>
      </c>
      <c r="C14194" t="s">
        <v>86</v>
      </c>
      <c r="D14194" s="177">
        <v>44007</v>
      </c>
      <c r="E14194">
        <v>32</v>
      </c>
      <c r="F14194" s="38">
        <f t="shared" si="221"/>
        <v>44007</v>
      </c>
    </row>
    <row r="14195" spans="1:6" x14ac:dyDescent="0.25">
      <c r="A14195" t="s">
        <v>264</v>
      </c>
      <c r="B14195" t="s">
        <v>83</v>
      </c>
      <c r="C14195" t="s">
        <v>90</v>
      </c>
      <c r="D14195" s="177">
        <v>44007</v>
      </c>
      <c r="E14195">
        <v>68</v>
      </c>
      <c r="F14195" s="38">
        <f t="shared" si="221"/>
        <v>44007</v>
      </c>
    </row>
    <row r="14196" spans="1:6" x14ac:dyDescent="0.25">
      <c r="A14196" t="s">
        <v>25</v>
      </c>
      <c r="B14196" t="s">
        <v>54</v>
      </c>
      <c r="C14196" t="s">
        <v>187</v>
      </c>
      <c r="D14196" s="177">
        <v>44007</v>
      </c>
      <c r="E14196">
        <v>5</v>
      </c>
      <c r="F14196" s="38">
        <f t="shared" si="221"/>
        <v>44007</v>
      </c>
    </row>
    <row r="14197" spans="1:6" x14ac:dyDescent="0.25">
      <c r="A14197" t="s">
        <v>25</v>
      </c>
      <c r="B14197" t="s">
        <v>54</v>
      </c>
      <c r="C14197" t="s">
        <v>55</v>
      </c>
      <c r="D14197" s="177">
        <v>44007</v>
      </c>
      <c r="E14197">
        <v>134</v>
      </c>
      <c r="F14197" s="38">
        <f t="shared" si="221"/>
        <v>44007</v>
      </c>
    </row>
    <row r="14198" spans="1:6" x14ac:dyDescent="0.25">
      <c r="A14198" t="s">
        <v>71</v>
      </c>
      <c r="B14198" t="s">
        <v>71</v>
      </c>
      <c r="C14198" t="s">
        <v>72</v>
      </c>
      <c r="D14198" s="177">
        <v>44007</v>
      </c>
      <c r="E14198">
        <v>67</v>
      </c>
      <c r="F14198" s="38">
        <f t="shared" si="221"/>
        <v>44007</v>
      </c>
    </row>
    <row r="14199" spans="1:6" x14ac:dyDescent="0.25">
      <c r="A14199" t="s">
        <v>25</v>
      </c>
      <c r="B14199" t="s">
        <v>25</v>
      </c>
      <c r="C14199" t="s">
        <v>186</v>
      </c>
      <c r="D14199" s="177">
        <v>44007</v>
      </c>
      <c r="E14199">
        <v>2</v>
      </c>
      <c r="F14199" s="38">
        <f t="shared" si="221"/>
        <v>44007</v>
      </c>
    </row>
    <row r="14200" spans="1:6" x14ac:dyDescent="0.25">
      <c r="A14200" t="s">
        <v>25</v>
      </c>
      <c r="B14200" t="s">
        <v>25</v>
      </c>
      <c r="C14200" t="s">
        <v>43</v>
      </c>
      <c r="D14200" s="177">
        <v>44007</v>
      </c>
      <c r="E14200">
        <v>27</v>
      </c>
      <c r="F14200" s="38">
        <f t="shared" si="221"/>
        <v>44007</v>
      </c>
    </row>
    <row r="14201" spans="1:6" x14ac:dyDescent="0.25">
      <c r="A14201" t="s">
        <v>25</v>
      </c>
      <c r="B14201" t="s">
        <v>25</v>
      </c>
      <c r="C14201" t="s">
        <v>49</v>
      </c>
      <c r="D14201" s="177">
        <v>44007</v>
      </c>
      <c r="E14201">
        <v>80</v>
      </c>
      <c r="F14201" s="38">
        <f t="shared" si="221"/>
        <v>44007</v>
      </c>
    </row>
    <row r="14202" spans="1:6" x14ac:dyDescent="0.25">
      <c r="A14202" t="s">
        <v>25</v>
      </c>
      <c r="B14202" t="s">
        <v>25</v>
      </c>
      <c r="C14202" t="s">
        <v>42</v>
      </c>
      <c r="D14202" s="177">
        <v>44007</v>
      </c>
      <c r="E14202">
        <v>36</v>
      </c>
      <c r="F14202" s="38">
        <f t="shared" si="221"/>
        <v>44007</v>
      </c>
    </row>
    <row r="14203" spans="1:6" x14ac:dyDescent="0.25">
      <c r="A14203" t="s">
        <v>25</v>
      </c>
      <c r="B14203" t="s">
        <v>25</v>
      </c>
      <c r="C14203" t="s">
        <v>39</v>
      </c>
      <c r="D14203" s="177">
        <v>44007</v>
      </c>
      <c r="E14203">
        <v>40</v>
      </c>
      <c r="F14203" s="38">
        <f t="shared" si="221"/>
        <v>44007</v>
      </c>
    </row>
    <row r="14204" spans="1:6" x14ac:dyDescent="0.25">
      <c r="A14204" t="s">
        <v>25</v>
      </c>
      <c r="B14204" t="s">
        <v>25</v>
      </c>
      <c r="C14204" t="s">
        <v>31</v>
      </c>
      <c r="D14204" s="177">
        <v>44007</v>
      </c>
      <c r="E14204">
        <v>87</v>
      </c>
      <c r="F14204" s="38">
        <f t="shared" si="221"/>
        <v>44007</v>
      </c>
    </row>
    <row r="14205" spans="1:6" x14ac:dyDescent="0.25">
      <c r="A14205" t="s">
        <v>25</v>
      </c>
      <c r="B14205" t="s">
        <v>26</v>
      </c>
      <c r="C14205" t="s">
        <v>28</v>
      </c>
      <c r="D14205" s="177">
        <v>44007</v>
      </c>
      <c r="E14205">
        <v>36</v>
      </c>
      <c r="F14205" s="38">
        <f t="shared" si="221"/>
        <v>44007</v>
      </c>
    </row>
    <row r="14206" spans="1:6" x14ac:dyDescent="0.25">
      <c r="A14206" t="s">
        <v>25</v>
      </c>
      <c r="B14206" t="s">
        <v>26</v>
      </c>
      <c r="C14206" t="s">
        <v>27</v>
      </c>
      <c r="D14206" s="177">
        <v>44007</v>
      </c>
      <c r="E14206">
        <v>36</v>
      </c>
      <c r="F14206" s="38">
        <f t="shared" si="221"/>
        <v>44007</v>
      </c>
    </row>
    <row r="14207" spans="1:6" x14ac:dyDescent="0.25">
      <c r="A14207" t="s">
        <v>18</v>
      </c>
      <c r="B14207" t="s">
        <v>18</v>
      </c>
      <c r="C14207" t="s">
        <v>24</v>
      </c>
      <c r="D14207" s="177">
        <v>44007</v>
      </c>
      <c r="E14207">
        <v>52</v>
      </c>
      <c r="F14207" s="38">
        <f t="shared" si="221"/>
        <v>44007</v>
      </c>
    </row>
    <row r="14208" spans="1:6" x14ac:dyDescent="0.25">
      <c r="A14208" t="s">
        <v>263</v>
      </c>
      <c r="B14208" t="s">
        <v>199</v>
      </c>
      <c r="C14208" t="s">
        <v>77</v>
      </c>
      <c r="D14208" s="177">
        <v>44007</v>
      </c>
      <c r="E14208">
        <v>51</v>
      </c>
      <c r="F14208" s="38">
        <f t="shared" si="221"/>
        <v>44007</v>
      </c>
    </row>
    <row r="14209" spans="1:6" x14ac:dyDescent="0.25">
      <c r="A14209" t="s">
        <v>25</v>
      </c>
      <c r="B14209" t="s">
        <v>25</v>
      </c>
      <c r="C14209" t="s">
        <v>51</v>
      </c>
      <c r="D14209" s="177">
        <v>44007</v>
      </c>
      <c r="E14209">
        <v>15</v>
      </c>
      <c r="F14209" s="38">
        <f t="shared" si="221"/>
        <v>44007</v>
      </c>
    </row>
    <row r="14210" spans="1:6" x14ac:dyDescent="0.25">
      <c r="A14210" t="s">
        <v>25</v>
      </c>
      <c r="B14210" t="s">
        <v>54</v>
      </c>
      <c r="C14210" t="s">
        <v>56</v>
      </c>
      <c r="D14210" s="177">
        <v>44007</v>
      </c>
      <c r="E14210">
        <v>92</v>
      </c>
      <c r="F14210" s="38">
        <f t="shared" si="221"/>
        <v>44007</v>
      </c>
    </row>
    <row r="14211" spans="1:6" x14ac:dyDescent="0.25">
      <c r="A14211" t="s">
        <v>57</v>
      </c>
      <c r="B14211" t="s">
        <v>57</v>
      </c>
      <c r="C14211" t="s">
        <v>62</v>
      </c>
      <c r="D14211" s="177">
        <v>44007</v>
      </c>
      <c r="E14211">
        <v>42</v>
      </c>
      <c r="F14211" s="38">
        <f t="shared" ref="F14211:F14274" si="222">D14211</f>
        <v>44007</v>
      </c>
    </row>
    <row r="14212" spans="1:6" x14ac:dyDescent="0.25">
      <c r="A14212" t="s">
        <v>25</v>
      </c>
      <c r="B14212" t="s">
        <v>25</v>
      </c>
      <c r="C14212" t="s">
        <v>53</v>
      </c>
      <c r="D14212" s="177">
        <v>44007</v>
      </c>
      <c r="E14212">
        <v>27</v>
      </c>
      <c r="F14212" s="38">
        <f t="shared" si="222"/>
        <v>44007</v>
      </c>
    </row>
    <row r="14213" spans="1:6" x14ac:dyDescent="0.25">
      <c r="A14213" t="s">
        <v>57</v>
      </c>
      <c r="B14213" t="s">
        <v>57</v>
      </c>
      <c r="C14213" t="s">
        <v>130</v>
      </c>
      <c r="D14213" s="177">
        <v>44007</v>
      </c>
      <c r="E14213">
        <v>25</v>
      </c>
      <c r="F14213" s="38">
        <f t="shared" si="222"/>
        <v>44007</v>
      </c>
    </row>
    <row r="14214" spans="1:6" x14ac:dyDescent="0.25">
      <c r="A14214" t="s">
        <v>25</v>
      </c>
      <c r="B14214" t="s">
        <v>25</v>
      </c>
      <c r="C14214" t="s">
        <v>34</v>
      </c>
      <c r="D14214" s="177">
        <v>44007</v>
      </c>
      <c r="E14214">
        <v>68</v>
      </c>
      <c r="F14214" s="38">
        <f t="shared" si="222"/>
        <v>44007</v>
      </c>
    </row>
    <row r="14215" spans="1:6" x14ac:dyDescent="0.25">
      <c r="A14215" t="s">
        <v>25</v>
      </c>
      <c r="B14215" t="s">
        <v>25</v>
      </c>
      <c r="C14215" t="s">
        <v>37</v>
      </c>
      <c r="D14215" s="177">
        <v>44007</v>
      </c>
      <c r="E14215">
        <v>73</v>
      </c>
      <c r="F14215" s="38">
        <f t="shared" si="222"/>
        <v>44007</v>
      </c>
    </row>
    <row r="14216" spans="1:6" x14ac:dyDescent="0.25">
      <c r="A14216" t="s">
        <v>25</v>
      </c>
      <c r="B14216" t="s">
        <v>25</v>
      </c>
      <c r="C14216" t="s">
        <v>50</v>
      </c>
      <c r="D14216" s="177">
        <v>44007</v>
      </c>
      <c r="E14216">
        <v>5</v>
      </c>
      <c r="F14216" s="38">
        <f t="shared" si="222"/>
        <v>44007</v>
      </c>
    </row>
    <row r="14217" spans="1:6" x14ac:dyDescent="0.25">
      <c r="A14217" t="s">
        <v>25</v>
      </c>
      <c r="B14217" t="s">
        <v>25</v>
      </c>
      <c r="C14217" t="s">
        <v>46</v>
      </c>
      <c r="D14217" s="177">
        <v>44007</v>
      </c>
      <c r="E14217">
        <v>28</v>
      </c>
      <c r="F14217" s="38">
        <f t="shared" si="222"/>
        <v>44007</v>
      </c>
    </row>
    <row r="14218" spans="1:6" x14ac:dyDescent="0.25">
      <c r="A14218" t="s">
        <v>25</v>
      </c>
      <c r="B14218" t="s">
        <v>25</v>
      </c>
      <c r="C14218" t="s">
        <v>45</v>
      </c>
      <c r="D14218" s="177">
        <v>44007</v>
      </c>
      <c r="E14218">
        <v>75</v>
      </c>
      <c r="F14218" s="38">
        <f t="shared" si="222"/>
        <v>44007</v>
      </c>
    </row>
    <row r="14219" spans="1:6" x14ac:dyDescent="0.25">
      <c r="A14219" t="s">
        <v>25</v>
      </c>
      <c r="B14219" t="s">
        <v>29</v>
      </c>
      <c r="C14219" t="s">
        <v>30</v>
      </c>
      <c r="D14219" s="177">
        <v>44007</v>
      </c>
      <c r="E14219">
        <v>96</v>
      </c>
      <c r="F14219" s="38">
        <f t="shared" si="222"/>
        <v>44007</v>
      </c>
    </row>
    <row r="14220" spans="1:6" x14ac:dyDescent="0.25">
      <c r="A14220" t="s">
        <v>25</v>
      </c>
      <c r="B14220" t="s">
        <v>25</v>
      </c>
      <c r="C14220" t="s">
        <v>32</v>
      </c>
      <c r="D14220" s="177">
        <v>44007</v>
      </c>
      <c r="E14220">
        <v>59</v>
      </c>
      <c r="F14220" s="38">
        <f t="shared" si="222"/>
        <v>44007</v>
      </c>
    </row>
    <row r="14221" spans="1:6" x14ac:dyDescent="0.25">
      <c r="A14221" t="s">
        <v>25</v>
      </c>
      <c r="B14221" t="s">
        <v>25</v>
      </c>
      <c r="C14221" t="s">
        <v>31</v>
      </c>
      <c r="D14221" s="177">
        <v>44006</v>
      </c>
      <c r="E14221">
        <v>79</v>
      </c>
      <c r="F14221" s="38">
        <f t="shared" si="222"/>
        <v>44006</v>
      </c>
    </row>
    <row r="14222" spans="1:6" x14ac:dyDescent="0.25">
      <c r="A14222" t="s">
        <v>25</v>
      </c>
      <c r="B14222" t="s">
        <v>26</v>
      </c>
      <c r="C14222" t="s">
        <v>27</v>
      </c>
      <c r="D14222" s="177">
        <v>44006</v>
      </c>
      <c r="E14222">
        <v>39</v>
      </c>
      <c r="F14222" s="38">
        <f t="shared" si="222"/>
        <v>44006</v>
      </c>
    </row>
    <row r="14223" spans="1:6" x14ac:dyDescent="0.25">
      <c r="A14223" t="s">
        <v>25</v>
      </c>
      <c r="B14223" t="s">
        <v>26</v>
      </c>
      <c r="C14223" t="s">
        <v>28</v>
      </c>
      <c r="D14223" s="177">
        <v>44006</v>
      </c>
      <c r="E14223">
        <v>40</v>
      </c>
      <c r="F14223" s="38">
        <f t="shared" si="222"/>
        <v>44006</v>
      </c>
    </row>
    <row r="14224" spans="1:6" x14ac:dyDescent="0.25">
      <c r="A14224" t="s">
        <v>25</v>
      </c>
      <c r="B14224" t="s">
        <v>25</v>
      </c>
      <c r="C14224" t="s">
        <v>49</v>
      </c>
      <c r="D14224" s="177">
        <v>44006</v>
      </c>
      <c r="E14224">
        <v>60</v>
      </c>
      <c r="F14224" s="38">
        <f t="shared" si="222"/>
        <v>44006</v>
      </c>
    </row>
    <row r="14225" spans="1:6" x14ac:dyDescent="0.25">
      <c r="A14225" t="s">
        <v>25</v>
      </c>
      <c r="B14225" t="s">
        <v>54</v>
      </c>
      <c r="C14225" t="s">
        <v>187</v>
      </c>
      <c r="D14225" s="177">
        <v>44006</v>
      </c>
      <c r="E14225">
        <v>10</v>
      </c>
      <c r="F14225" s="38">
        <f t="shared" si="222"/>
        <v>44006</v>
      </c>
    </row>
    <row r="14226" spans="1:6" x14ac:dyDescent="0.25">
      <c r="A14226" t="s">
        <v>264</v>
      </c>
      <c r="B14226" t="s">
        <v>83</v>
      </c>
      <c r="C14226" t="s">
        <v>80</v>
      </c>
      <c r="D14226" s="177">
        <v>44006</v>
      </c>
      <c r="E14226">
        <v>57</v>
      </c>
      <c r="F14226" s="38">
        <f t="shared" si="222"/>
        <v>44006</v>
      </c>
    </row>
    <row r="14227" spans="1:6" x14ac:dyDescent="0.25">
      <c r="A14227" t="s">
        <v>264</v>
      </c>
      <c r="B14227" t="s">
        <v>83</v>
      </c>
      <c r="C14227" t="s">
        <v>90</v>
      </c>
      <c r="D14227" s="177">
        <v>44006</v>
      </c>
      <c r="E14227">
        <v>42</v>
      </c>
      <c r="F14227" s="38">
        <f t="shared" si="222"/>
        <v>44006</v>
      </c>
    </row>
    <row r="14228" spans="1:6" x14ac:dyDescent="0.25">
      <c r="A14228" t="s">
        <v>264</v>
      </c>
      <c r="B14228" t="s">
        <v>83</v>
      </c>
      <c r="C14228" t="s">
        <v>84</v>
      </c>
      <c r="D14228" s="177">
        <v>44006</v>
      </c>
      <c r="E14228">
        <v>161</v>
      </c>
      <c r="F14228" s="38">
        <f t="shared" si="222"/>
        <v>44006</v>
      </c>
    </row>
    <row r="14229" spans="1:6" x14ac:dyDescent="0.25">
      <c r="A14229" t="s">
        <v>25</v>
      </c>
      <c r="B14229" t="s">
        <v>25</v>
      </c>
      <c r="C14229" t="s">
        <v>53</v>
      </c>
      <c r="D14229" s="177">
        <v>44006</v>
      </c>
      <c r="E14229">
        <v>64</v>
      </c>
      <c r="F14229" s="38">
        <f t="shared" si="222"/>
        <v>44006</v>
      </c>
    </row>
    <row r="14230" spans="1:6" x14ac:dyDescent="0.25">
      <c r="A14230" t="s">
        <v>264</v>
      </c>
      <c r="B14230" t="s">
        <v>81</v>
      </c>
      <c r="C14230" t="s">
        <v>82</v>
      </c>
      <c r="D14230" s="177">
        <v>44006</v>
      </c>
      <c r="E14230">
        <v>43</v>
      </c>
      <c r="F14230" s="38">
        <f t="shared" si="222"/>
        <v>44006</v>
      </c>
    </row>
    <row r="14231" spans="1:6" x14ac:dyDescent="0.25">
      <c r="A14231" t="s">
        <v>25</v>
      </c>
      <c r="B14231" t="s">
        <v>25</v>
      </c>
      <c r="C14231" t="s">
        <v>32</v>
      </c>
      <c r="D14231" s="177">
        <v>44006</v>
      </c>
      <c r="E14231">
        <v>55</v>
      </c>
      <c r="F14231" s="38">
        <f t="shared" si="222"/>
        <v>44006</v>
      </c>
    </row>
    <row r="14232" spans="1:6" x14ac:dyDescent="0.25">
      <c r="A14232" t="s">
        <v>18</v>
      </c>
      <c r="B14232" t="s">
        <v>18</v>
      </c>
      <c r="C14232" t="s">
        <v>23</v>
      </c>
      <c r="D14232" s="177">
        <v>44006</v>
      </c>
      <c r="E14232">
        <v>14</v>
      </c>
      <c r="F14232" s="38">
        <f t="shared" si="222"/>
        <v>44006</v>
      </c>
    </row>
    <row r="14233" spans="1:6" x14ac:dyDescent="0.25">
      <c r="A14233" t="s">
        <v>18</v>
      </c>
      <c r="B14233" t="s">
        <v>19</v>
      </c>
      <c r="C14233" t="s">
        <v>20</v>
      </c>
      <c r="D14233" s="177">
        <v>44006</v>
      </c>
      <c r="E14233">
        <v>48</v>
      </c>
      <c r="F14233" s="38">
        <f t="shared" si="222"/>
        <v>44006</v>
      </c>
    </row>
    <row r="14234" spans="1:6" x14ac:dyDescent="0.25">
      <c r="A14234" t="s">
        <v>25</v>
      </c>
      <c r="B14234" t="s">
        <v>25</v>
      </c>
      <c r="C14234" t="s">
        <v>46</v>
      </c>
      <c r="D14234" s="177">
        <v>44006</v>
      </c>
      <c r="E14234">
        <v>27</v>
      </c>
      <c r="F14234" s="38">
        <f t="shared" si="222"/>
        <v>44006</v>
      </c>
    </row>
    <row r="14235" spans="1:6" x14ac:dyDescent="0.25">
      <c r="A14235" t="s">
        <v>57</v>
      </c>
      <c r="B14235" t="s">
        <v>57</v>
      </c>
      <c r="C14235" t="s">
        <v>62</v>
      </c>
      <c r="D14235" s="177">
        <v>44006</v>
      </c>
      <c r="E14235">
        <v>14</v>
      </c>
      <c r="F14235" s="38">
        <f t="shared" si="222"/>
        <v>44006</v>
      </c>
    </row>
    <row r="14236" spans="1:6" x14ac:dyDescent="0.25">
      <c r="A14236" t="s">
        <v>263</v>
      </c>
      <c r="B14236" t="s">
        <v>199</v>
      </c>
      <c r="C14236" t="s">
        <v>75</v>
      </c>
      <c r="D14236" s="177">
        <v>44006</v>
      </c>
      <c r="E14236">
        <v>46</v>
      </c>
      <c r="F14236" s="38">
        <f t="shared" si="222"/>
        <v>44006</v>
      </c>
    </row>
    <row r="14237" spans="1:6" x14ac:dyDescent="0.25">
      <c r="A14237" t="s">
        <v>25</v>
      </c>
      <c r="B14237" t="s">
        <v>25</v>
      </c>
      <c r="C14237" t="s">
        <v>36</v>
      </c>
      <c r="D14237" s="177">
        <v>44006</v>
      </c>
      <c r="E14237">
        <v>44</v>
      </c>
      <c r="F14237" s="38">
        <f t="shared" si="222"/>
        <v>44006</v>
      </c>
    </row>
    <row r="14238" spans="1:6" x14ac:dyDescent="0.25">
      <c r="A14238" t="s">
        <v>25</v>
      </c>
      <c r="B14238" t="s">
        <v>25</v>
      </c>
      <c r="C14238" t="s">
        <v>37</v>
      </c>
      <c r="D14238" s="177">
        <v>44006</v>
      </c>
      <c r="E14238">
        <v>68</v>
      </c>
      <c r="F14238" s="38">
        <f t="shared" si="222"/>
        <v>44006</v>
      </c>
    </row>
    <row r="14239" spans="1:6" x14ac:dyDescent="0.25">
      <c r="A14239" t="s">
        <v>25</v>
      </c>
      <c r="B14239" t="s">
        <v>25</v>
      </c>
      <c r="C14239" t="s">
        <v>50</v>
      </c>
      <c r="D14239" s="177">
        <v>44006</v>
      </c>
      <c r="E14239">
        <v>20</v>
      </c>
      <c r="F14239" s="38">
        <f t="shared" si="222"/>
        <v>44006</v>
      </c>
    </row>
    <row r="14240" spans="1:6" x14ac:dyDescent="0.25">
      <c r="A14240" t="s">
        <v>25</v>
      </c>
      <c r="B14240" t="s">
        <v>25</v>
      </c>
      <c r="C14240" t="s">
        <v>47</v>
      </c>
      <c r="D14240" s="177">
        <v>44006</v>
      </c>
      <c r="E14240">
        <v>30</v>
      </c>
      <c r="F14240" s="38">
        <f t="shared" si="222"/>
        <v>44006</v>
      </c>
    </row>
    <row r="14241" spans="1:6" x14ac:dyDescent="0.25">
      <c r="A14241" t="s">
        <v>25</v>
      </c>
      <c r="B14241" t="s">
        <v>25</v>
      </c>
      <c r="C14241" t="s">
        <v>45</v>
      </c>
      <c r="D14241" s="177">
        <v>44006</v>
      </c>
      <c r="E14241">
        <v>102</v>
      </c>
      <c r="F14241" s="38">
        <f t="shared" si="222"/>
        <v>44006</v>
      </c>
    </row>
    <row r="14242" spans="1:6" x14ac:dyDescent="0.25">
      <c r="A14242" t="s">
        <v>18</v>
      </c>
      <c r="B14242" t="s">
        <v>18</v>
      </c>
      <c r="C14242" t="s">
        <v>24</v>
      </c>
      <c r="D14242" s="177">
        <v>44006</v>
      </c>
      <c r="E14242">
        <v>64</v>
      </c>
      <c r="F14242" s="38">
        <f t="shared" si="222"/>
        <v>44006</v>
      </c>
    </row>
    <row r="14243" spans="1:6" x14ac:dyDescent="0.25">
      <c r="A14243" t="s">
        <v>25</v>
      </c>
      <c r="B14243" t="s">
        <v>29</v>
      </c>
      <c r="C14243" t="s">
        <v>30</v>
      </c>
      <c r="D14243" s="177">
        <v>44006</v>
      </c>
      <c r="E14243">
        <v>96</v>
      </c>
      <c r="F14243" s="38">
        <f t="shared" si="222"/>
        <v>44006</v>
      </c>
    </row>
    <row r="14244" spans="1:6" x14ac:dyDescent="0.25">
      <c r="A14244" t="s">
        <v>264</v>
      </c>
      <c r="B14244" t="s">
        <v>83</v>
      </c>
      <c r="C14244" t="s">
        <v>181</v>
      </c>
      <c r="D14244" s="177">
        <v>44006</v>
      </c>
      <c r="E14244">
        <v>48</v>
      </c>
      <c r="F14244" s="38">
        <f t="shared" si="222"/>
        <v>44006</v>
      </c>
    </row>
    <row r="14245" spans="1:6" x14ac:dyDescent="0.25">
      <c r="A14245" t="s">
        <v>263</v>
      </c>
      <c r="B14245" t="s">
        <v>199</v>
      </c>
      <c r="C14245" t="s">
        <v>77</v>
      </c>
      <c r="D14245" s="177">
        <v>44006</v>
      </c>
      <c r="E14245">
        <v>66</v>
      </c>
      <c r="F14245" s="38">
        <f t="shared" si="222"/>
        <v>44006</v>
      </c>
    </row>
    <row r="14246" spans="1:6" x14ac:dyDescent="0.25">
      <c r="A14246" t="s">
        <v>57</v>
      </c>
      <c r="B14246" t="s">
        <v>57</v>
      </c>
      <c r="C14246" t="s">
        <v>63</v>
      </c>
      <c r="D14246" s="177">
        <v>44006</v>
      </c>
      <c r="E14246">
        <v>29</v>
      </c>
      <c r="F14246" s="38">
        <f t="shared" si="222"/>
        <v>44006</v>
      </c>
    </row>
    <row r="14247" spans="1:6" x14ac:dyDescent="0.25">
      <c r="A14247" t="s">
        <v>71</v>
      </c>
      <c r="B14247" t="s">
        <v>71</v>
      </c>
      <c r="C14247" t="s">
        <v>72</v>
      </c>
      <c r="D14247" s="177">
        <v>44006</v>
      </c>
      <c r="E14247">
        <v>77</v>
      </c>
      <c r="F14247" s="38">
        <f t="shared" si="222"/>
        <v>44006</v>
      </c>
    </row>
    <row r="14248" spans="1:6" x14ac:dyDescent="0.25">
      <c r="A14248" t="s">
        <v>57</v>
      </c>
      <c r="B14248" t="s">
        <v>57</v>
      </c>
      <c r="C14248" t="s">
        <v>130</v>
      </c>
      <c r="D14248" s="177">
        <v>44006</v>
      </c>
      <c r="E14248">
        <v>28</v>
      </c>
      <c r="F14248" s="38">
        <f t="shared" si="222"/>
        <v>44006</v>
      </c>
    </row>
    <row r="14249" spans="1:6" x14ac:dyDescent="0.25">
      <c r="A14249" t="s">
        <v>25</v>
      </c>
      <c r="B14249" t="s">
        <v>54</v>
      </c>
      <c r="C14249" t="s">
        <v>55</v>
      </c>
      <c r="D14249" s="177">
        <v>44006</v>
      </c>
      <c r="E14249">
        <v>92</v>
      </c>
      <c r="F14249" s="38">
        <f t="shared" si="222"/>
        <v>44006</v>
      </c>
    </row>
    <row r="14250" spans="1:6" x14ac:dyDescent="0.25">
      <c r="A14250" t="s">
        <v>25</v>
      </c>
      <c r="B14250" t="s">
        <v>54</v>
      </c>
      <c r="C14250" t="s">
        <v>56</v>
      </c>
      <c r="D14250" s="177">
        <v>44006</v>
      </c>
      <c r="E14250">
        <v>93</v>
      </c>
      <c r="F14250" s="38">
        <f t="shared" si="222"/>
        <v>44006</v>
      </c>
    </row>
    <row r="14251" spans="1:6" x14ac:dyDescent="0.25">
      <c r="A14251" t="s">
        <v>25</v>
      </c>
      <c r="B14251" t="s">
        <v>25</v>
      </c>
      <c r="C14251" t="s">
        <v>41</v>
      </c>
      <c r="D14251" s="177">
        <v>44006</v>
      </c>
      <c r="E14251">
        <v>40</v>
      </c>
      <c r="F14251" s="38">
        <f t="shared" si="222"/>
        <v>44006</v>
      </c>
    </row>
    <row r="14252" spans="1:6" x14ac:dyDescent="0.25">
      <c r="A14252" t="s">
        <v>25</v>
      </c>
      <c r="B14252" t="s">
        <v>25</v>
      </c>
      <c r="C14252" t="s">
        <v>39</v>
      </c>
      <c r="D14252" s="177">
        <v>44006</v>
      </c>
      <c r="E14252">
        <v>79</v>
      </c>
      <c r="F14252" s="38">
        <f t="shared" si="222"/>
        <v>44006</v>
      </c>
    </row>
    <row r="14253" spans="1:6" x14ac:dyDescent="0.25">
      <c r="A14253" t="s">
        <v>25</v>
      </c>
      <c r="B14253" t="s">
        <v>25</v>
      </c>
      <c r="C14253" t="s">
        <v>42</v>
      </c>
      <c r="D14253" s="177">
        <v>44006</v>
      </c>
      <c r="E14253">
        <v>22</v>
      </c>
      <c r="F14253" s="38">
        <f t="shared" si="222"/>
        <v>44006</v>
      </c>
    </row>
    <row r="14254" spans="1:6" x14ac:dyDescent="0.25">
      <c r="A14254" t="s">
        <v>25</v>
      </c>
      <c r="B14254" t="s">
        <v>25</v>
      </c>
      <c r="C14254" t="s">
        <v>48</v>
      </c>
      <c r="D14254" s="177">
        <v>44006</v>
      </c>
      <c r="E14254">
        <v>2</v>
      </c>
      <c r="F14254" s="38">
        <f t="shared" si="222"/>
        <v>44006</v>
      </c>
    </row>
    <row r="14255" spans="1:6" x14ac:dyDescent="0.25">
      <c r="A14255" t="s">
        <v>25</v>
      </c>
      <c r="B14255" t="s">
        <v>25</v>
      </c>
      <c r="C14255" t="s">
        <v>186</v>
      </c>
      <c r="D14255" s="177">
        <v>44006</v>
      </c>
      <c r="E14255">
        <v>4</v>
      </c>
      <c r="F14255" s="38">
        <f t="shared" si="222"/>
        <v>44006</v>
      </c>
    </row>
    <row r="14256" spans="1:6" x14ac:dyDescent="0.25">
      <c r="A14256" t="s">
        <v>25</v>
      </c>
      <c r="B14256" t="s">
        <v>25</v>
      </c>
      <c r="C14256" t="s">
        <v>46</v>
      </c>
      <c r="D14256" s="177">
        <v>44005</v>
      </c>
      <c r="E14256">
        <v>50</v>
      </c>
      <c r="F14256" s="38">
        <f t="shared" si="222"/>
        <v>44005</v>
      </c>
    </row>
    <row r="14257" spans="1:6" x14ac:dyDescent="0.25">
      <c r="A14257" t="s">
        <v>25</v>
      </c>
      <c r="B14257" t="s">
        <v>25</v>
      </c>
      <c r="C14257" t="s">
        <v>34</v>
      </c>
      <c r="D14257" s="177">
        <v>44005</v>
      </c>
      <c r="E14257">
        <v>68</v>
      </c>
      <c r="F14257" s="38">
        <f t="shared" si="222"/>
        <v>44005</v>
      </c>
    </row>
    <row r="14258" spans="1:6" x14ac:dyDescent="0.25">
      <c r="A14258" t="s">
        <v>25</v>
      </c>
      <c r="B14258" t="s">
        <v>25</v>
      </c>
      <c r="C14258" t="s">
        <v>37</v>
      </c>
      <c r="D14258" s="177">
        <v>44005</v>
      </c>
      <c r="E14258">
        <v>74</v>
      </c>
      <c r="F14258" s="38">
        <f t="shared" si="222"/>
        <v>44005</v>
      </c>
    </row>
    <row r="14259" spans="1:6" x14ac:dyDescent="0.25">
      <c r="A14259" t="s">
        <v>25</v>
      </c>
      <c r="B14259" t="s">
        <v>29</v>
      </c>
      <c r="C14259" t="s">
        <v>30</v>
      </c>
      <c r="D14259" s="177">
        <v>44005</v>
      </c>
      <c r="E14259">
        <v>82</v>
      </c>
      <c r="F14259" s="38">
        <f t="shared" si="222"/>
        <v>44005</v>
      </c>
    </row>
    <row r="14260" spans="1:6" x14ac:dyDescent="0.25">
      <c r="A14260" t="s">
        <v>25</v>
      </c>
      <c r="B14260" t="s">
        <v>25</v>
      </c>
      <c r="C14260" t="s">
        <v>32</v>
      </c>
      <c r="D14260" s="177">
        <v>44005</v>
      </c>
      <c r="E14260">
        <v>109</v>
      </c>
      <c r="F14260" s="38">
        <f t="shared" si="222"/>
        <v>44005</v>
      </c>
    </row>
    <row r="14261" spans="1:6" x14ac:dyDescent="0.25">
      <c r="A14261" t="s">
        <v>25</v>
      </c>
      <c r="B14261" t="s">
        <v>26</v>
      </c>
      <c r="C14261" t="s">
        <v>27</v>
      </c>
      <c r="D14261" s="177">
        <v>44005</v>
      </c>
      <c r="E14261">
        <v>38</v>
      </c>
      <c r="F14261" s="38">
        <f t="shared" si="222"/>
        <v>44005</v>
      </c>
    </row>
    <row r="14262" spans="1:6" x14ac:dyDescent="0.25">
      <c r="A14262" t="s">
        <v>25</v>
      </c>
      <c r="B14262" t="s">
        <v>25</v>
      </c>
      <c r="C14262" t="s">
        <v>53</v>
      </c>
      <c r="D14262" s="177">
        <v>44005</v>
      </c>
      <c r="E14262">
        <v>56</v>
      </c>
      <c r="F14262" s="38">
        <f t="shared" si="222"/>
        <v>44005</v>
      </c>
    </row>
    <row r="14263" spans="1:6" x14ac:dyDescent="0.25">
      <c r="A14263" t="s">
        <v>25</v>
      </c>
      <c r="B14263" t="s">
        <v>54</v>
      </c>
      <c r="C14263" t="s">
        <v>187</v>
      </c>
      <c r="D14263" s="177">
        <v>44005</v>
      </c>
      <c r="E14263">
        <v>12</v>
      </c>
      <c r="F14263" s="38">
        <f t="shared" si="222"/>
        <v>44005</v>
      </c>
    </row>
    <row r="14264" spans="1:6" x14ac:dyDescent="0.25">
      <c r="A14264" t="s">
        <v>57</v>
      </c>
      <c r="B14264" t="s">
        <v>57</v>
      </c>
      <c r="C14264" t="s">
        <v>62</v>
      </c>
      <c r="D14264" s="177">
        <v>44005</v>
      </c>
      <c r="E14264">
        <v>17</v>
      </c>
      <c r="F14264" s="38">
        <f t="shared" si="222"/>
        <v>44005</v>
      </c>
    </row>
    <row r="14265" spans="1:6" x14ac:dyDescent="0.25">
      <c r="A14265" t="s">
        <v>263</v>
      </c>
      <c r="B14265" t="s">
        <v>199</v>
      </c>
      <c r="C14265" t="s">
        <v>188</v>
      </c>
      <c r="D14265" s="177">
        <v>44005</v>
      </c>
      <c r="E14265">
        <v>1</v>
      </c>
      <c r="F14265" s="38">
        <f t="shared" si="222"/>
        <v>44005</v>
      </c>
    </row>
    <row r="14266" spans="1:6" x14ac:dyDescent="0.25">
      <c r="A14266" t="s">
        <v>264</v>
      </c>
      <c r="B14266" t="s">
        <v>81</v>
      </c>
      <c r="C14266" t="s">
        <v>82</v>
      </c>
      <c r="D14266" s="177">
        <v>44005</v>
      </c>
      <c r="E14266">
        <v>40</v>
      </c>
      <c r="F14266" s="38">
        <f t="shared" si="222"/>
        <v>44005</v>
      </c>
    </row>
    <row r="14267" spans="1:6" x14ac:dyDescent="0.25">
      <c r="A14267" t="s">
        <v>264</v>
      </c>
      <c r="B14267" t="s">
        <v>83</v>
      </c>
      <c r="C14267" t="s">
        <v>90</v>
      </c>
      <c r="D14267" s="177">
        <v>44005</v>
      </c>
      <c r="E14267">
        <v>44</v>
      </c>
      <c r="F14267" s="38">
        <f t="shared" si="222"/>
        <v>44005</v>
      </c>
    </row>
    <row r="14268" spans="1:6" x14ac:dyDescent="0.25">
      <c r="A14268" t="s">
        <v>25</v>
      </c>
      <c r="B14268" t="s">
        <v>25</v>
      </c>
      <c r="C14268" t="s">
        <v>31</v>
      </c>
      <c r="D14268" s="177">
        <v>44005</v>
      </c>
      <c r="E14268">
        <v>31</v>
      </c>
      <c r="F14268" s="38">
        <f t="shared" si="222"/>
        <v>44005</v>
      </c>
    </row>
    <row r="14269" spans="1:6" x14ac:dyDescent="0.25">
      <c r="A14269" t="s">
        <v>25</v>
      </c>
      <c r="B14269" t="s">
        <v>25</v>
      </c>
      <c r="C14269" t="s">
        <v>186</v>
      </c>
      <c r="D14269" s="177">
        <v>44005</v>
      </c>
      <c r="E14269">
        <v>1</v>
      </c>
      <c r="F14269" s="38">
        <f t="shared" si="222"/>
        <v>44005</v>
      </c>
    </row>
    <row r="14270" spans="1:6" x14ac:dyDescent="0.25">
      <c r="A14270" t="s">
        <v>25</v>
      </c>
      <c r="B14270" t="s">
        <v>25</v>
      </c>
      <c r="C14270" t="s">
        <v>49</v>
      </c>
      <c r="D14270" s="177">
        <v>44005</v>
      </c>
      <c r="E14270">
        <v>64</v>
      </c>
      <c r="F14270" s="38">
        <f t="shared" si="222"/>
        <v>44005</v>
      </c>
    </row>
    <row r="14271" spans="1:6" x14ac:dyDescent="0.25">
      <c r="A14271" t="s">
        <v>263</v>
      </c>
      <c r="B14271" t="s">
        <v>199</v>
      </c>
      <c r="C14271" t="s">
        <v>77</v>
      </c>
      <c r="D14271" s="177">
        <v>44005</v>
      </c>
      <c r="E14271">
        <v>22</v>
      </c>
      <c r="F14271" s="38">
        <f t="shared" si="222"/>
        <v>44005</v>
      </c>
    </row>
    <row r="14272" spans="1:6" x14ac:dyDescent="0.25">
      <c r="A14272" t="s">
        <v>57</v>
      </c>
      <c r="B14272" t="s">
        <v>57</v>
      </c>
      <c r="C14272" t="s">
        <v>61</v>
      </c>
      <c r="D14272" s="177">
        <v>44005</v>
      </c>
      <c r="E14272">
        <v>23</v>
      </c>
      <c r="F14272" s="38">
        <f t="shared" si="222"/>
        <v>44005</v>
      </c>
    </row>
    <row r="14273" spans="1:6" x14ac:dyDescent="0.25">
      <c r="A14273" t="s">
        <v>264</v>
      </c>
      <c r="B14273" t="s">
        <v>83</v>
      </c>
      <c r="C14273" t="s">
        <v>84</v>
      </c>
      <c r="D14273" s="177">
        <v>44005</v>
      </c>
      <c r="E14273">
        <v>214</v>
      </c>
      <c r="F14273" s="38">
        <f t="shared" si="222"/>
        <v>44005</v>
      </c>
    </row>
    <row r="14274" spans="1:6" x14ac:dyDescent="0.25">
      <c r="A14274" t="s">
        <v>25</v>
      </c>
      <c r="B14274" t="s">
        <v>25</v>
      </c>
      <c r="C14274" t="s">
        <v>45</v>
      </c>
      <c r="D14274" s="177">
        <v>44005</v>
      </c>
      <c r="E14274">
        <v>84</v>
      </c>
      <c r="F14274" s="38">
        <f t="shared" si="222"/>
        <v>44005</v>
      </c>
    </row>
    <row r="14275" spans="1:6" x14ac:dyDescent="0.25">
      <c r="A14275" t="s">
        <v>25</v>
      </c>
      <c r="B14275" t="s">
        <v>25</v>
      </c>
      <c r="C14275" t="s">
        <v>50</v>
      </c>
      <c r="D14275" s="177">
        <v>44005</v>
      </c>
      <c r="E14275">
        <v>24</v>
      </c>
      <c r="F14275" s="38">
        <f t="shared" ref="F14275:F14338" si="223">D14275</f>
        <v>44005</v>
      </c>
    </row>
    <row r="14276" spans="1:6" x14ac:dyDescent="0.25">
      <c r="A14276" t="s">
        <v>25</v>
      </c>
      <c r="B14276" t="s">
        <v>25</v>
      </c>
      <c r="C14276" t="s">
        <v>41</v>
      </c>
      <c r="D14276" s="177">
        <v>44005</v>
      </c>
      <c r="E14276">
        <v>19</v>
      </c>
      <c r="F14276" s="38">
        <f t="shared" si="223"/>
        <v>44005</v>
      </c>
    </row>
    <row r="14277" spans="1:6" x14ac:dyDescent="0.25">
      <c r="A14277" t="s">
        <v>25</v>
      </c>
      <c r="B14277" t="s">
        <v>25</v>
      </c>
      <c r="C14277" t="s">
        <v>38</v>
      </c>
      <c r="D14277" s="177">
        <v>44005</v>
      </c>
      <c r="E14277">
        <v>27</v>
      </c>
      <c r="F14277" s="38">
        <f t="shared" si="223"/>
        <v>44005</v>
      </c>
    </row>
    <row r="14278" spans="1:6" x14ac:dyDescent="0.25">
      <c r="A14278" t="s">
        <v>370</v>
      </c>
      <c r="B14278" t="s">
        <v>371</v>
      </c>
      <c r="D14278" s="177">
        <v>44005</v>
      </c>
      <c r="E14278">
        <v>15</v>
      </c>
      <c r="F14278" s="38">
        <f t="shared" si="223"/>
        <v>44005</v>
      </c>
    </row>
    <row r="14279" spans="1:6" x14ac:dyDescent="0.25">
      <c r="A14279" t="s">
        <v>71</v>
      </c>
      <c r="B14279" t="s">
        <v>71</v>
      </c>
      <c r="C14279" t="s">
        <v>72</v>
      </c>
      <c r="D14279" s="177">
        <v>44005</v>
      </c>
      <c r="E14279">
        <v>89</v>
      </c>
      <c r="F14279" s="38">
        <f t="shared" si="223"/>
        <v>44005</v>
      </c>
    </row>
    <row r="14280" spans="1:6" x14ac:dyDescent="0.25">
      <c r="A14280" t="s">
        <v>57</v>
      </c>
      <c r="B14280" t="s">
        <v>57</v>
      </c>
      <c r="C14280" t="s">
        <v>130</v>
      </c>
      <c r="D14280" s="177">
        <v>44005</v>
      </c>
      <c r="E14280">
        <v>2</v>
      </c>
      <c r="F14280" s="38">
        <f t="shared" si="223"/>
        <v>44005</v>
      </c>
    </row>
    <row r="14281" spans="1:6" x14ac:dyDescent="0.25">
      <c r="A14281" t="s">
        <v>57</v>
      </c>
      <c r="B14281" t="s">
        <v>57</v>
      </c>
      <c r="C14281" t="s">
        <v>183</v>
      </c>
      <c r="D14281" s="177">
        <v>44005</v>
      </c>
      <c r="E14281">
        <v>19</v>
      </c>
      <c r="F14281" s="38">
        <f t="shared" si="223"/>
        <v>44005</v>
      </c>
    </row>
    <row r="14282" spans="1:6" x14ac:dyDescent="0.25">
      <c r="A14282" t="s">
        <v>264</v>
      </c>
      <c r="B14282" t="s">
        <v>83</v>
      </c>
      <c r="C14282" t="s">
        <v>80</v>
      </c>
      <c r="D14282" s="177">
        <v>44005</v>
      </c>
      <c r="E14282">
        <v>56</v>
      </c>
      <c r="F14282" s="38">
        <f t="shared" si="223"/>
        <v>44005</v>
      </c>
    </row>
    <row r="14283" spans="1:6" x14ac:dyDescent="0.25">
      <c r="A14283" t="s">
        <v>264</v>
      </c>
      <c r="B14283" t="s">
        <v>83</v>
      </c>
      <c r="C14283" t="s">
        <v>181</v>
      </c>
      <c r="D14283" s="177">
        <v>44005</v>
      </c>
      <c r="E14283">
        <v>56</v>
      </c>
      <c r="F14283" s="38">
        <f t="shared" si="223"/>
        <v>44005</v>
      </c>
    </row>
    <row r="14284" spans="1:6" x14ac:dyDescent="0.25">
      <c r="A14284" t="s">
        <v>25</v>
      </c>
      <c r="B14284" t="s">
        <v>54</v>
      </c>
      <c r="C14284" t="s">
        <v>55</v>
      </c>
      <c r="D14284" s="177">
        <v>44005</v>
      </c>
      <c r="E14284">
        <v>90</v>
      </c>
      <c r="F14284" s="38">
        <f t="shared" si="223"/>
        <v>44005</v>
      </c>
    </row>
    <row r="14285" spans="1:6" x14ac:dyDescent="0.25">
      <c r="A14285" t="s">
        <v>25</v>
      </c>
      <c r="B14285" t="s">
        <v>54</v>
      </c>
      <c r="C14285" t="s">
        <v>56</v>
      </c>
      <c r="D14285" s="177">
        <v>44005</v>
      </c>
      <c r="E14285">
        <v>140</v>
      </c>
      <c r="F14285" s="38">
        <f t="shared" si="223"/>
        <v>44005</v>
      </c>
    </row>
    <row r="14286" spans="1:6" x14ac:dyDescent="0.25">
      <c r="A14286" t="s">
        <v>57</v>
      </c>
      <c r="B14286" t="s">
        <v>57</v>
      </c>
      <c r="C14286" t="s">
        <v>63</v>
      </c>
      <c r="D14286" s="177">
        <v>44005</v>
      </c>
      <c r="E14286">
        <v>14</v>
      </c>
      <c r="F14286" s="38">
        <f t="shared" si="223"/>
        <v>44005</v>
      </c>
    </row>
    <row r="14287" spans="1:6" x14ac:dyDescent="0.25">
      <c r="A14287" t="s">
        <v>263</v>
      </c>
      <c r="B14287" t="s">
        <v>199</v>
      </c>
      <c r="C14287" t="s">
        <v>75</v>
      </c>
      <c r="D14287" s="177">
        <v>44005</v>
      </c>
      <c r="E14287">
        <v>37</v>
      </c>
      <c r="F14287" s="38">
        <f t="shared" si="223"/>
        <v>44005</v>
      </c>
    </row>
    <row r="14288" spans="1:6" x14ac:dyDescent="0.25">
      <c r="A14288" t="s">
        <v>25</v>
      </c>
      <c r="B14288" t="s">
        <v>25</v>
      </c>
      <c r="C14288" t="s">
        <v>47</v>
      </c>
      <c r="D14288" s="177">
        <v>44005</v>
      </c>
      <c r="E14288">
        <v>65</v>
      </c>
      <c r="F14288" s="38">
        <f t="shared" si="223"/>
        <v>44005</v>
      </c>
    </row>
    <row r="14289" spans="1:6" x14ac:dyDescent="0.25">
      <c r="A14289" t="s">
        <v>25</v>
      </c>
      <c r="B14289" t="s">
        <v>25</v>
      </c>
      <c r="C14289" t="s">
        <v>36</v>
      </c>
      <c r="D14289" s="177">
        <v>44005</v>
      </c>
      <c r="E14289">
        <v>10</v>
      </c>
      <c r="F14289" s="38">
        <f t="shared" si="223"/>
        <v>44005</v>
      </c>
    </row>
    <row r="14290" spans="1:6" x14ac:dyDescent="0.25">
      <c r="A14290" t="s">
        <v>25</v>
      </c>
      <c r="B14290" t="s">
        <v>25</v>
      </c>
      <c r="C14290" t="s">
        <v>42</v>
      </c>
      <c r="D14290" s="177">
        <v>44005</v>
      </c>
      <c r="E14290">
        <v>24</v>
      </c>
      <c r="F14290" s="38">
        <f t="shared" si="223"/>
        <v>44005</v>
      </c>
    </row>
    <row r="14291" spans="1:6" x14ac:dyDescent="0.25">
      <c r="A14291" t="s">
        <v>25</v>
      </c>
      <c r="B14291" t="s">
        <v>25</v>
      </c>
      <c r="C14291" t="s">
        <v>39</v>
      </c>
      <c r="D14291" s="177">
        <v>44005</v>
      </c>
      <c r="E14291">
        <v>58</v>
      </c>
      <c r="F14291" s="38">
        <f t="shared" si="223"/>
        <v>44005</v>
      </c>
    </row>
    <row r="14292" spans="1:6" x14ac:dyDescent="0.25">
      <c r="A14292" t="s">
        <v>18</v>
      </c>
      <c r="B14292" t="s">
        <v>18</v>
      </c>
      <c r="C14292" t="s">
        <v>24</v>
      </c>
      <c r="D14292" s="177">
        <v>44005</v>
      </c>
      <c r="E14292">
        <v>54</v>
      </c>
      <c r="F14292" s="38">
        <f t="shared" si="223"/>
        <v>44005</v>
      </c>
    </row>
    <row r="14293" spans="1:6" x14ac:dyDescent="0.25">
      <c r="A14293" t="s">
        <v>18</v>
      </c>
      <c r="B14293" t="s">
        <v>18</v>
      </c>
      <c r="C14293" t="s">
        <v>23</v>
      </c>
      <c r="D14293" s="177">
        <v>44005</v>
      </c>
      <c r="E14293">
        <v>23</v>
      </c>
      <c r="F14293" s="38">
        <f t="shared" si="223"/>
        <v>44005</v>
      </c>
    </row>
    <row r="14294" spans="1:6" x14ac:dyDescent="0.25">
      <c r="A14294" t="s">
        <v>18</v>
      </c>
      <c r="B14294" t="s">
        <v>19</v>
      </c>
      <c r="C14294" t="s">
        <v>20</v>
      </c>
      <c r="D14294" s="177">
        <v>44005</v>
      </c>
      <c r="E14294">
        <v>48</v>
      </c>
      <c r="F14294" s="38">
        <f t="shared" si="223"/>
        <v>44005</v>
      </c>
    </row>
    <row r="14295" spans="1:6" x14ac:dyDescent="0.25">
      <c r="A14295" t="s">
        <v>25</v>
      </c>
      <c r="B14295" t="s">
        <v>25</v>
      </c>
      <c r="C14295" t="s">
        <v>32</v>
      </c>
      <c r="D14295" s="177">
        <v>44004</v>
      </c>
      <c r="E14295">
        <v>49</v>
      </c>
      <c r="F14295" s="38">
        <f t="shared" si="223"/>
        <v>44004</v>
      </c>
    </row>
    <row r="14296" spans="1:6" x14ac:dyDescent="0.25">
      <c r="A14296" t="s">
        <v>25</v>
      </c>
      <c r="B14296" t="s">
        <v>25</v>
      </c>
      <c r="C14296" t="s">
        <v>41</v>
      </c>
      <c r="D14296" s="177">
        <v>44004</v>
      </c>
      <c r="E14296">
        <v>29</v>
      </c>
      <c r="F14296" s="38">
        <f t="shared" si="223"/>
        <v>44004</v>
      </c>
    </row>
    <row r="14297" spans="1:6" x14ac:dyDescent="0.25">
      <c r="A14297" t="s">
        <v>25</v>
      </c>
      <c r="B14297" t="s">
        <v>25</v>
      </c>
      <c r="C14297" t="s">
        <v>50</v>
      </c>
      <c r="D14297" s="177">
        <v>44004</v>
      </c>
      <c r="E14297">
        <v>31</v>
      </c>
      <c r="F14297" s="38">
        <f t="shared" si="223"/>
        <v>44004</v>
      </c>
    </row>
    <row r="14298" spans="1:6" x14ac:dyDescent="0.25">
      <c r="A14298" t="s">
        <v>25</v>
      </c>
      <c r="B14298" t="s">
        <v>25</v>
      </c>
      <c r="C14298" t="s">
        <v>45</v>
      </c>
      <c r="D14298" s="177">
        <v>44004</v>
      </c>
      <c r="E14298">
        <v>63</v>
      </c>
      <c r="F14298" s="38">
        <f t="shared" si="223"/>
        <v>44004</v>
      </c>
    </row>
    <row r="14299" spans="1:6" x14ac:dyDescent="0.25">
      <c r="A14299" t="s">
        <v>25</v>
      </c>
      <c r="B14299" t="s">
        <v>25</v>
      </c>
      <c r="C14299" t="s">
        <v>46</v>
      </c>
      <c r="D14299" s="177">
        <v>44004</v>
      </c>
      <c r="E14299">
        <v>21</v>
      </c>
      <c r="F14299" s="38">
        <f t="shared" si="223"/>
        <v>44004</v>
      </c>
    </row>
    <row r="14300" spans="1:6" x14ac:dyDescent="0.25">
      <c r="A14300" t="s">
        <v>25</v>
      </c>
      <c r="B14300" t="s">
        <v>25</v>
      </c>
      <c r="C14300" t="s">
        <v>186</v>
      </c>
      <c r="D14300" s="177">
        <v>44004</v>
      </c>
      <c r="E14300">
        <v>1</v>
      </c>
      <c r="F14300" s="38">
        <f t="shared" si="223"/>
        <v>44004</v>
      </c>
    </row>
    <row r="14301" spans="1:6" x14ac:dyDescent="0.25">
      <c r="A14301" t="s">
        <v>57</v>
      </c>
      <c r="B14301" t="s">
        <v>57</v>
      </c>
      <c r="C14301" t="s">
        <v>62</v>
      </c>
      <c r="D14301" s="177">
        <v>44004</v>
      </c>
      <c r="E14301">
        <v>10</v>
      </c>
      <c r="F14301" s="38">
        <f t="shared" si="223"/>
        <v>44004</v>
      </c>
    </row>
    <row r="14302" spans="1:6" x14ac:dyDescent="0.25">
      <c r="A14302" t="s">
        <v>25</v>
      </c>
      <c r="B14302" t="s">
        <v>25</v>
      </c>
      <c r="C14302" t="s">
        <v>53</v>
      </c>
      <c r="D14302" s="177">
        <v>44004</v>
      </c>
      <c r="E14302">
        <v>40</v>
      </c>
      <c r="F14302" s="38">
        <f t="shared" si="223"/>
        <v>44004</v>
      </c>
    </row>
    <row r="14303" spans="1:6" x14ac:dyDescent="0.25">
      <c r="A14303" t="s">
        <v>57</v>
      </c>
      <c r="B14303" t="s">
        <v>57</v>
      </c>
      <c r="C14303" t="s">
        <v>183</v>
      </c>
      <c r="D14303" s="177">
        <v>44004</v>
      </c>
      <c r="E14303">
        <v>16</v>
      </c>
      <c r="F14303" s="38">
        <f t="shared" si="223"/>
        <v>44004</v>
      </c>
    </row>
    <row r="14304" spans="1:6" x14ac:dyDescent="0.25">
      <c r="A14304" t="s">
        <v>57</v>
      </c>
      <c r="B14304" t="s">
        <v>57</v>
      </c>
      <c r="C14304" t="s">
        <v>130</v>
      </c>
      <c r="D14304" s="177">
        <v>44004</v>
      </c>
      <c r="E14304">
        <v>18</v>
      </c>
      <c r="F14304" s="38">
        <f t="shared" si="223"/>
        <v>44004</v>
      </c>
    </row>
    <row r="14305" spans="1:6" x14ac:dyDescent="0.25">
      <c r="A14305" t="s">
        <v>25</v>
      </c>
      <c r="B14305" t="s">
        <v>54</v>
      </c>
      <c r="C14305" t="s">
        <v>56</v>
      </c>
      <c r="D14305" s="177">
        <v>44004</v>
      </c>
      <c r="E14305">
        <v>40</v>
      </c>
      <c r="F14305" s="38">
        <f t="shared" si="223"/>
        <v>44004</v>
      </c>
    </row>
    <row r="14306" spans="1:6" x14ac:dyDescent="0.25">
      <c r="A14306" t="s">
        <v>57</v>
      </c>
      <c r="B14306" t="s">
        <v>57</v>
      </c>
      <c r="C14306" t="s">
        <v>63</v>
      </c>
      <c r="D14306" s="177">
        <v>44004</v>
      </c>
      <c r="E14306">
        <v>3</v>
      </c>
      <c r="F14306" s="38">
        <f t="shared" si="223"/>
        <v>44004</v>
      </c>
    </row>
    <row r="14307" spans="1:6" x14ac:dyDescent="0.25">
      <c r="A14307" t="s">
        <v>263</v>
      </c>
      <c r="B14307" t="s">
        <v>199</v>
      </c>
      <c r="C14307" t="s">
        <v>77</v>
      </c>
      <c r="D14307" s="177">
        <v>44004</v>
      </c>
      <c r="E14307">
        <v>51</v>
      </c>
      <c r="F14307" s="38">
        <f t="shared" si="223"/>
        <v>44004</v>
      </c>
    </row>
    <row r="14308" spans="1:6" x14ac:dyDescent="0.25">
      <c r="A14308" t="s">
        <v>25</v>
      </c>
      <c r="B14308" t="s">
        <v>25</v>
      </c>
      <c r="C14308" t="s">
        <v>31</v>
      </c>
      <c r="D14308" s="177">
        <v>44004</v>
      </c>
      <c r="E14308">
        <v>80</v>
      </c>
      <c r="F14308" s="38">
        <f t="shared" si="223"/>
        <v>44004</v>
      </c>
    </row>
    <row r="14309" spans="1:6" x14ac:dyDescent="0.25">
      <c r="A14309" t="s">
        <v>25</v>
      </c>
      <c r="B14309" t="s">
        <v>29</v>
      </c>
      <c r="C14309" t="s">
        <v>30</v>
      </c>
      <c r="D14309" s="177">
        <v>44004</v>
      </c>
      <c r="E14309">
        <v>76</v>
      </c>
      <c r="F14309" s="38">
        <f t="shared" si="223"/>
        <v>44004</v>
      </c>
    </row>
    <row r="14310" spans="1:6" x14ac:dyDescent="0.25">
      <c r="A14310" t="s">
        <v>18</v>
      </c>
      <c r="B14310" t="s">
        <v>18</v>
      </c>
      <c r="C14310" t="s">
        <v>24</v>
      </c>
      <c r="D14310" s="177">
        <v>44004</v>
      </c>
      <c r="E14310">
        <v>40</v>
      </c>
      <c r="F14310" s="38">
        <f t="shared" si="223"/>
        <v>44004</v>
      </c>
    </row>
    <row r="14311" spans="1:6" x14ac:dyDescent="0.25">
      <c r="A14311" t="s">
        <v>25</v>
      </c>
      <c r="B14311" t="s">
        <v>26</v>
      </c>
      <c r="C14311" t="s">
        <v>27</v>
      </c>
      <c r="D14311" s="177">
        <v>44004</v>
      </c>
      <c r="E14311">
        <v>1</v>
      </c>
      <c r="F14311" s="38">
        <f t="shared" si="223"/>
        <v>44004</v>
      </c>
    </row>
    <row r="14312" spans="1:6" x14ac:dyDescent="0.25">
      <c r="A14312" t="s">
        <v>25</v>
      </c>
      <c r="B14312" t="s">
        <v>25</v>
      </c>
      <c r="C14312" t="s">
        <v>37</v>
      </c>
      <c r="D14312" s="177">
        <v>44004</v>
      </c>
      <c r="E14312">
        <v>73</v>
      </c>
      <c r="F14312" s="38">
        <f t="shared" si="223"/>
        <v>44004</v>
      </c>
    </row>
    <row r="14313" spans="1:6" x14ac:dyDescent="0.25">
      <c r="A14313" t="s">
        <v>25</v>
      </c>
      <c r="B14313" t="s">
        <v>25</v>
      </c>
      <c r="C14313" t="s">
        <v>34</v>
      </c>
      <c r="D14313" s="177">
        <v>44004</v>
      </c>
      <c r="E14313">
        <v>60</v>
      </c>
      <c r="F14313" s="38">
        <f t="shared" si="223"/>
        <v>44004</v>
      </c>
    </row>
    <row r="14314" spans="1:6" x14ac:dyDescent="0.25">
      <c r="A14314" t="s">
        <v>25</v>
      </c>
      <c r="B14314" t="s">
        <v>25</v>
      </c>
      <c r="C14314" t="s">
        <v>42</v>
      </c>
      <c r="D14314" s="177">
        <v>44004</v>
      </c>
      <c r="E14314">
        <v>28</v>
      </c>
      <c r="F14314" s="38">
        <f t="shared" si="223"/>
        <v>44004</v>
      </c>
    </row>
    <row r="14315" spans="1:6" x14ac:dyDescent="0.25">
      <c r="A14315" t="s">
        <v>25</v>
      </c>
      <c r="B14315" t="s">
        <v>25</v>
      </c>
      <c r="C14315" t="s">
        <v>39</v>
      </c>
      <c r="D14315" s="177">
        <v>44004</v>
      </c>
      <c r="E14315">
        <v>35</v>
      </c>
      <c r="F14315" s="38">
        <f t="shared" si="223"/>
        <v>44004</v>
      </c>
    </row>
    <row r="14316" spans="1:6" x14ac:dyDescent="0.25">
      <c r="A14316" t="s">
        <v>25</v>
      </c>
      <c r="B14316" t="s">
        <v>25</v>
      </c>
      <c r="C14316" t="s">
        <v>47</v>
      </c>
      <c r="D14316" s="177">
        <v>44004</v>
      </c>
      <c r="E14316">
        <v>36</v>
      </c>
      <c r="F14316" s="38">
        <f t="shared" si="223"/>
        <v>44004</v>
      </c>
    </row>
    <row r="14317" spans="1:6" x14ac:dyDescent="0.25">
      <c r="A14317" t="s">
        <v>25</v>
      </c>
      <c r="B14317" t="s">
        <v>25</v>
      </c>
      <c r="C14317" t="s">
        <v>48</v>
      </c>
      <c r="D14317" s="177">
        <v>44004</v>
      </c>
      <c r="E14317">
        <v>2</v>
      </c>
      <c r="F14317" s="38">
        <f t="shared" si="223"/>
        <v>44004</v>
      </c>
    </row>
    <row r="14318" spans="1:6" x14ac:dyDescent="0.25">
      <c r="A14318" t="s">
        <v>25</v>
      </c>
      <c r="B14318" t="s">
        <v>25</v>
      </c>
      <c r="C14318" t="s">
        <v>43</v>
      </c>
      <c r="D14318" s="177">
        <v>44004</v>
      </c>
      <c r="E14318">
        <v>1</v>
      </c>
      <c r="F14318" s="38">
        <f t="shared" si="223"/>
        <v>44004</v>
      </c>
    </row>
    <row r="14319" spans="1:6" x14ac:dyDescent="0.25">
      <c r="A14319" t="s">
        <v>264</v>
      </c>
      <c r="B14319" t="s">
        <v>81</v>
      </c>
      <c r="C14319" t="s">
        <v>82</v>
      </c>
      <c r="D14319" s="177">
        <v>44004</v>
      </c>
      <c r="E14319">
        <v>44</v>
      </c>
      <c r="F14319" s="38">
        <f t="shared" si="223"/>
        <v>44004</v>
      </c>
    </row>
    <row r="14320" spans="1:6" x14ac:dyDescent="0.25">
      <c r="A14320" t="s">
        <v>264</v>
      </c>
      <c r="B14320" t="s">
        <v>83</v>
      </c>
      <c r="C14320" t="s">
        <v>181</v>
      </c>
      <c r="D14320" s="177">
        <v>44004</v>
      </c>
      <c r="E14320">
        <v>27</v>
      </c>
      <c r="F14320" s="38">
        <f t="shared" si="223"/>
        <v>44004</v>
      </c>
    </row>
    <row r="14321" spans="1:6" x14ac:dyDescent="0.25">
      <c r="A14321" t="s">
        <v>264</v>
      </c>
      <c r="B14321" t="s">
        <v>83</v>
      </c>
      <c r="C14321" t="s">
        <v>90</v>
      </c>
      <c r="D14321" s="177">
        <v>44004</v>
      </c>
      <c r="E14321">
        <v>55</v>
      </c>
      <c r="F14321" s="38">
        <f t="shared" si="223"/>
        <v>44004</v>
      </c>
    </row>
    <row r="14322" spans="1:6" x14ac:dyDescent="0.25">
      <c r="A14322" t="s">
        <v>264</v>
      </c>
      <c r="B14322" t="s">
        <v>83</v>
      </c>
      <c r="C14322" t="s">
        <v>179</v>
      </c>
      <c r="D14322" s="177">
        <v>44004</v>
      </c>
      <c r="E14322">
        <v>50</v>
      </c>
      <c r="F14322" s="38">
        <f t="shared" si="223"/>
        <v>44004</v>
      </c>
    </row>
    <row r="14323" spans="1:6" x14ac:dyDescent="0.25">
      <c r="A14323" t="s">
        <v>71</v>
      </c>
      <c r="B14323" t="s">
        <v>71</v>
      </c>
      <c r="C14323" t="s">
        <v>72</v>
      </c>
      <c r="D14323" s="177">
        <v>44004</v>
      </c>
      <c r="E14323">
        <v>64</v>
      </c>
      <c r="F14323" s="38">
        <f t="shared" si="223"/>
        <v>44004</v>
      </c>
    </row>
    <row r="14324" spans="1:6" x14ac:dyDescent="0.25">
      <c r="A14324" t="s">
        <v>25</v>
      </c>
      <c r="B14324" t="s">
        <v>54</v>
      </c>
      <c r="C14324" t="s">
        <v>55</v>
      </c>
      <c r="D14324" s="177">
        <v>44004</v>
      </c>
      <c r="E14324">
        <v>82</v>
      </c>
      <c r="F14324" s="38">
        <f t="shared" si="223"/>
        <v>44004</v>
      </c>
    </row>
    <row r="14325" spans="1:6" x14ac:dyDescent="0.25">
      <c r="A14325" t="s">
        <v>25</v>
      </c>
      <c r="B14325" t="s">
        <v>54</v>
      </c>
      <c r="C14325" t="s">
        <v>187</v>
      </c>
      <c r="D14325" s="177">
        <v>44004</v>
      </c>
      <c r="E14325">
        <v>5</v>
      </c>
      <c r="F14325" s="38">
        <f t="shared" si="223"/>
        <v>44004</v>
      </c>
    </row>
    <row r="14326" spans="1:6" x14ac:dyDescent="0.25">
      <c r="A14326" t="s">
        <v>57</v>
      </c>
      <c r="B14326" t="s">
        <v>57</v>
      </c>
      <c r="C14326" t="s">
        <v>60</v>
      </c>
      <c r="D14326" s="177">
        <v>44004</v>
      </c>
      <c r="E14326">
        <v>32</v>
      </c>
      <c r="F14326" s="38">
        <f t="shared" si="223"/>
        <v>44004</v>
      </c>
    </row>
    <row r="14327" spans="1:6" x14ac:dyDescent="0.25">
      <c r="A14327" t="s">
        <v>25</v>
      </c>
      <c r="B14327" t="s">
        <v>25</v>
      </c>
      <c r="C14327" t="s">
        <v>40</v>
      </c>
      <c r="D14327" s="177">
        <v>44004</v>
      </c>
      <c r="E14327">
        <v>22</v>
      </c>
      <c r="F14327" s="38">
        <f t="shared" si="223"/>
        <v>44004</v>
      </c>
    </row>
    <row r="14328" spans="1:6" x14ac:dyDescent="0.25">
      <c r="A14328" t="s">
        <v>18</v>
      </c>
      <c r="B14328" t="s">
        <v>18</v>
      </c>
      <c r="D14328" s="177">
        <v>44004</v>
      </c>
      <c r="E14328">
        <v>1</v>
      </c>
      <c r="F14328" s="38">
        <f t="shared" si="223"/>
        <v>44004</v>
      </c>
    </row>
    <row r="14329" spans="1:6" x14ac:dyDescent="0.25">
      <c r="A14329" t="s">
        <v>18</v>
      </c>
      <c r="B14329" t="s">
        <v>18</v>
      </c>
      <c r="C14329" t="s">
        <v>23</v>
      </c>
      <c r="D14329" s="177">
        <v>44004</v>
      </c>
      <c r="E14329">
        <v>13</v>
      </c>
      <c r="F14329" s="38">
        <f t="shared" si="223"/>
        <v>44004</v>
      </c>
    </row>
    <row r="14330" spans="1:6" x14ac:dyDescent="0.25">
      <c r="A14330" t="s">
        <v>264</v>
      </c>
      <c r="B14330" t="s">
        <v>83</v>
      </c>
      <c r="C14330" t="s">
        <v>80</v>
      </c>
      <c r="D14330" s="177">
        <v>44004</v>
      </c>
      <c r="E14330">
        <v>27</v>
      </c>
      <c r="F14330" s="38">
        <f t="shared" si="223"/>
        <v>44004</v>
      </c>
    </row>
    <row r="14331" spans="1:6" x14ac:dyDescent="0.25">
      <c r="A14331" t="s">
        <v>264</v>
      </c>
      <c r="B14331" t="s">
        <v>83</v>
      </c>
      <c r="C14331" t="s">
        <v>84</v>
      </c>
      <c r="D14331" s="177">
        <v>44004</v>
      </c>
      <c r="E14331">
        <v>176</v>
      </c>
      <c r="F14331" s="38">
        <f t="shared" si="223"/>
        <v>44004</v>
      </c>
    </row>
    <row r="14332" spans="1:6" x14ac:dyDescent="0.25">
      <c r="A14332" t="s">
        <v>263</v>
      </c>
      <c r="B14332" t="s">
        <v>199</v>
      </c>
      <c r="C14332" t="s">
        <v>75</v>
      </c>
      <c r="D14332" s="177">
        <v>44004</v>
      </c>
      <c r="E14332">
        <v>71</v>
      </c>
      <c r="F14332" s="38">
        <f t="shared" si="223"/>
        <v>44004</v>
      </c>
    </row>
    <row r="14333" spans="1:6" x14ac:dyDescent="0.25">
      <c r="A14333" t="s">
        <v>25</v>
      </c>
      <c r="B14333" t="s">
        <v>26</v>
      </c>
      <c r="C14333" t="s">
        <v>28</v>
      </c>
      <c r="D14333" s="177">
        <v>44004</v>
      </c>
      <c r="E14333">
        <v>13</v>
      </c>
      <c r="F14333" s="38">
        <f t="shared" si="223"/>
        <v>44004</v>
      </c>
    </row>
    <row r="14334" spans="1:6" x14ac:dyDescent="0.25">
      <c r="A14334" t="s">
        <v>18</v>
      </c>
      <c r="B14334" t="s">
        <v>19</v>
      </c>
      <c r="C14334" t="s">
        <v>20</v>
      </c>
      <c r="D14334" s="177">
        <v>44004</v>
      </c>
      <c r="E14334">
        <v>52</v>
      </c>
      <c r="F14334" s="38">
        <f t="shared" si="223"/>
        <v>44004</v>
      </c>
    </row>
    <row r="14335" spans="1:6" x14ac:dyDescent="0.25">
      <c r="A14335" t="s">
        <v>25</v>
      </c>
      <c r="B14335" t="s">
        <v>25</v>
      </c>
      <c r="C14335" t="s">
        <v>36</v>
      </c>
      <c r="D14335" s="177">
        <v>44004</v>
      </c>
      <c r="E14335">
        <v>46</v>
      </c>
      <c r="F14335" s="38">
        <f t="shared" si="223"/>
        <v>44004</v>
      </c>
    </row>
    <row r="14336" spans="1:6" x14ac:dyDescent="0.25">
      <c r="A14336" t="s">
        <v>25</v>
      </c>
      <c r="B14336" t="s">
        <v>25</v>
      </c>
      <c r="C14336" t="s">
        <v>49</v>
      </c>
      <c r="D14336" s="177">
        <v>44004</v>
      </c>
      <c r="E14336">
        <v>83</v>
      </c>
      <c r="F14336" s="38">
        <f t="shared" si="223"/>
        <v>44004</v>
      </c>
    </row>
    <row r="14337" spans="1:6" x14ac:dyDescent="0.25">
      <c r="A14337" t="s">
        <v>25</v>
      </c>
      <c r="B14337" t="s">
        <v>25</v>
      </c>
      <c r="C14337" t="s">
        <v>43</v>
      </c>
      <c r="D14337" s="177">
        <v>44003</v>
      </c>
      <c r="E14337">
        <v>1</v>
      </c>
      <c r="F14337" s="38">
        <f t="shared" si="223"/>
        <v>44003</v>
      </c>
    </row>
    <row r="14338" spans="1:6" x14ac:dyDescent="0.25">
      <c r="A14338" t="s">
        <v>71</v>
      </c>
      <c r="B14338" t="s">
        <v>71</v>
      </c>
      <c r="C14338" t="s">
        <v>72</v>
      </c>
      <c r="D14338" s="177">
        <v>44002</v>
      </c>
      <c r="E14338">
        <v>4</v>
      </c>
      <c r="F14338" s="38">
        <f t="shared" si="223"/>
        <v>44002</v>
      </c>
    </row>
    <row r="14339" spans="1:6" x14ac:dyDescent="0.25">
      <c r="A14339" t="s">
        <v>25</v>
      </c>
      <c r="B14339" t="s">
        <v>25</v>
      </c>
      <c r="C14339" t="s">
        <v>45</v>
      </c>
      <c r="D14339" s="177">
        <v>44002</v>
      </c>
      <c r="E14339">
        <v>10</v>
      </c>
      <c r="F14339" s="38">
        <f t="shared" ref="F14339:F14402" si="224">D14339</f>
        <v>44002</v>
      </c>
    </row>
    <row r="14340" spans="1:6" x14ac:dyDescent="0.25">
      <c r="A14340" t="s">
        <v>25</v>
      </c>
      <c r="B14340" t="s">
        <v>25</v>
      </c>
      <c r="C14340" t="s">
        <v>43</v>
      </c>
      <c r="D14340" s="177">
        <v>44001</v>
      </c>
      <c r="E14340">
        <v>12</v>
      </c>
      <c r="F14340" s="38">
        <f t="shared" si="224"/>
        <v>44001</v>
      </c>
    </row>
    <row r="14341" spans="1:6" x14ac:dyDescent="0.25">
      <c r="A14341" t="s">
        <v>25</v>
      </c>
      <c r="B14341" t="s">
        <v>25</v>
      </c>
      <c r="C14341" t="s">
        <v>49</v>
      </c>
      <c r="D14341" s="177">
        <v>44001</v>
      </c>
      <c r="E14341">
        <v>46</v>
      </c>
      <c r="F14341" s="38">
        <f t="shared" si="224"/>
        <v>44001</v>
      </c>
    </row>
    <row r="14342" spans="1:6" x14ac:dyDescent="0.25">
      <c r="A14342" t="s">
        <v>25</v>
      </c>
      <c r="B14342" t="s">
        <v>26</v>
      </c>
      <c r="C14342" t="s">
        <v>28</v>
      </c>
      <c r="D14342" s="177">
        <v>44001</v>
      </c>
      <c r="E14342">
        <v>11</v>
      </c>
      <c r="F14342" s="38">
        <f t="shared" si="224"/>
        <v>44001</v>
      </c>
    </row>
    <row r="14343" spans="1:6" x14ac:dyDescent="0.25">
      <c r="A14343" t="s">
        <v>264</v>
      </c>
      <c r="B14343" t="s">
        <v>83</v>
      </c>
      <c r="C14343" t="s">
        <v>84</v>
      </c>
      <c r="D14343" s="177">
        <v>44001</v>
      </c>
      <c r="E14343">
        <v>78</v>
      </c>
      <c r="F14343" s="38">
        <f t="shared" si="224"/>
        <v>44001</v>
      </c>
    </row>
    <row r="14344" spans="1:6" x14ac:dyDescent="0.25">
      <c r="A14344" t="s">
        <v>264</v>
      </c>
      <c r="B14344" t="s">
        <v>83</v>
      </c>
      <c r="C14344" t="s">
        <v>80</v>
      </c>
      <c r="D14344" s="177">
        <v>44001</v>
      </c>
      <c r="E14344">
        <v>39</v>
      </c>
      <c r="F14344" s="38">
        <f t="shared" si="224"/>
        <v>44001</v>
      </c>
    </row>
    <row r="14345" spans="1:6" x14ac:dyDescent="0.25">
      <c r="A14345" t="s">
        <v>18</v>
      </c>
      <c r="B14345" t="s">
        <v>18</v>
      </c>
      <c r="C14345" t="s">
        <v>23</v>
      </c>
      <c r="D14345" s="177">
        <v>44001</v>
      </c>
      <c r="E14345">
        <v>25</v>
      </c>
      <c r="F14345" s="38">
        <f t="shared" si="224"/>
        <v>44001</v>
      </c>
    </row>
    <row r="14346" spans="1:6" x14ac:dyDescent="0.25">
      <c r="A14346" t="s">
        <v>18</v>
      </c>
      <c r="B14346" t="s">
        <v>19</v>
      </c>
      <c r="C14346" t="s">
        <v>20</v>
      </c>
      <c r="D14346" s="177">
        <v>44001</v>
      </c>
      <c r="E14346">
        <v>38</v>
      </c>
      <c r="F14346" s="38">
        <f t="shared" si="224"/>
        <v>44001</v>
      </c>
    </row>
    <row r="14347" spans="1:6" x14ac:dyDescent="0.25">
      <c r="A14347" t="s">
        <v>25</v>
      </c>
      <c r="B14347" t="s">
        <v>25</v>
      </c>
      <c r="C14347" t="s">
        <v>32</v>
      </c>
      <c r="D14347" s="177">
        <v>44001</v>
      </c>
      <c r="E14347">
        <v>11</v>
      </c>
      <c r="F14347" s="38">
        <f t="shared" si="224"/>
        <v>44001</v>
      </c>
    </row>
    <row r="14348" spans="1:6" x14ac:dyDescent="0.25">
      <c r="A14348" t="s">
        <v>25</v>
      </c>
      <c r="B14348" t="s">
        <v>54</v>
      </c>
      <c r="C14348" t="s">
        <v>187</v>
      </c>
      <c r="D14348" s="177">
        <v>44001</v>
      </c>
      <c r="E14348">
        <v>8</v>
      </c>
      <c r="F14348" s="38">
        <f t="shared" si="224"/>
        <v>44001</v>
      </c>
    </row>
    <row r="14349" spans="1:6" x14ac:dyDescent="0.25">
      <c r="A14349" t="s">
        <v>25</v>
      </c>
      <c r="B14349" t="s">
        <v>54</v>
      </c>
      <c r="C14349" t="s">
        <v>55</v>
      </c>
      <c r="D14349" s="177">
        <v>44001</v>
      </c>
      <c r="E14349">
        <v>85</v>
      </c>
      <c r="F14349" s="38">
        <f t="shared" si="224"/>
        <v>44001</v>
      </c>
    </row>
    <row r="14350" spans="1:6" x14ac:dyDescent="0.25">
      <c r="A14350" t="s">
        <v>264</v>
      </c>
      <c r="B14350" t="s">
        <v>83</v>
      </c>
      <c r="C14350" t="s">
        <v>90</v>
      </c>
      <c r="D14350" s="177">
        <v>44001</v>
      </c>
      <c r="E14350">
        <v>32</v>
      </c>
      <c r="F14350" s="38">
        <f t="shared" si="224"/>
        <v>44001</v>
      </c>
    </row>
    <row r="14351" spans="1:6" x14ac:dyDescent="0.25">
      <c r="A14351" t="s">
        <v>264</v>
      </c>
      <c r="B14351" t="s">
        <v>81</v>
      </c>
      <c r="C14351" t="s">
        <v>82</v>
      </c>
      <c r="D14351" s="177">
        <v>44001</v>
      </c>
      <c r="E14351">
        <v>41</v>
      </c>
      <c r="F14351" s="38">
        <f t="shared" si="224"/>
        <v>44001</v>
      </c>
    </row>
    <row r="14352" spans="1:6" x14ac:dyDescent="0.25">
      <c r="A14352" t="s">
        <v>57</v>
      </c>
      <c r="B14352" t="s">
        <v>57</v>
      </c>
      <c r="C14352" t="s">
        <v>63</v>
      </c>
      <c r="D14352" s="177">
        <v>44001</v>
      </c>
      <c r="E14352">
        <v>25</v>
      </c>
      <c r="F14352" s="38">
        <f t="shared" si="224"/>
        <v>44001</v>
      </c>
    </row>
    <row r="14353" spans="1:6" x14ac:dyDescent="0.25">
      <c r="A14353" t="s">
        <v>57</v>
      </c>
      <c r="B14353" t="s">
        <v>57</v>
      </c>
      <c r="C14353" t="s">
        <v>62</v>
      </c>
      <c r="D14353" s="177">
        <v>44001</v>
      </c>
      <c r="E14353">
        <v>20</v>
      </c>
      <c r="F14353" s="38">
        <f t="shared" si="224"/>
        <v>44001</v>
      </c>
    </row>
    <row r="14354" spans="1:6" x14ac:dyDescent="0.25">
      <c r="A14354" t="s">
        <v>263</v>
      </c>
      <c r="B14354" t="s">
        <v>199</v>
      </c>
      <c r="C14354" t="s">
        <v>75</v>
      </c>
      <c r="D14354" s="177">
        <v>44001</v>
      </c>
      <c r="E14354">
        <v>53</v>
      </c>
      <c r="F14354" s="38">
        <f t="shared" si="224"/>
        <v>44001</v>
      </c>
    </row>
    <row r="14355" spans="1:6" x14ac:dyDescent="0.25">
      <c r="A14355" t="s">
        <v>25</v>
      </c>
      <c r="B14355" t="s">
        <v>54</v>
      </c>
      <c r="C14355" t="s">
        <v>56</v>
      </c>
      <c r="D14355" s="177">
        <v>44001</v>
      </c>
      <c r="E14355">
        <v>53</v>
      </c>
      <c r="F14355" s="38">
        <f t="shared" si="224"/>
        <v>44001</v>
      </c>
    </row>
    <row r="14356" spans="1:6" x14ac:dyDescent="0.25">
      <c r="A14356" t="s">
        <v>25</v>
      </c>
      <c r="B14356" t="s">
        <v>25</v>
      </c>
      <c r="C14356" t="s">
        <v>47</v>
      </c>
      <c r="D14356" s="177">
        <v>44001</v>
      </c>
      <c r="E14356">
        <v>54</v>
      </c>
      <c r="F14356" s="38">
        <f t="shared" si="224"/>
        <v>44001</v>
      </c>
    </row>
    <row r="14357" spans="1:6" x14ac:dyDescent="0.25">
      <c r="A14357" t="s">
        <v>25</v>
      </c>
      <c r="B14357" t="s">
        <v>25</v>
      </c>
      <c r="C14357" t="s">
        <v>34</v>
      </c>
      <c r="D14357" s="177">
        <v>44001</v>
      </c>
      <c r="E14357">
        <v>35</v>
      </c>
      <c r="F14357" s="38">
        <f t="shared" si="224"/>
        <v>44001</v>
      </c>
    </row>
    <row r="14358" spans="1:6" x14ac:dyDescent="0.25">
      <c r="A14358" t="s">
        <v>25</v>
      </c>
      <c r="B14358" t="s">
        <v>25</v>
      </c>
      <c r="C14358" t="s">
        <v>37</v>
      </c>
      <c r="D14358" s="177">
        <v>44001</v>
      </c>
      <c r="E14358">
        <v>53</v>
      </c>
      <c r="F14358" s="38">
        <f t="shared" si="224"/>
        <v>44001</v>
      </c>
    </row>
    <row r="14359" spans="1:6" x14ac:dyDescent="0.25">
      <c r="A14359" t="s">
        <v>25</v>
      </c>
      <c r="B14359" t="s">
        <v>26</v>
      </c>
      <c r="C14359" t="s">
        <v>27</v>
      </c>
      <c r="D14359" s="177">
        <v>44001</v>
      </c>
      <c r="E14359">
        <v>20</v>
      </c>
      <c r="F14359" s="38">
        <f t="shared" si="224"/>
        <v>44001</v>
      </c>
    </row>
    <row r="14360" spans="1:6" x14ac:dyDescent="0.25">
      <c r="A14360" t="s">
        <v>18</v>
      </c>
      <c r="B14360" t="s">
        <v>18</v>
      </c>
      <c r="C14360" t="s">
        <v>24</v>
      </c>
      <c r="D14360" s="177">
        <v>44001</v>
      </c>
      <c r="E14360">
        <v>24</v>
      </c>
      <c r="F14360" s="38">
        <f t="shared" si="224"/>
        <v>44001</v>
      </c>
    </row>
    <row r="14361" spans="1:6" x14ac:dyDescent="0.25">
      <c r="A14361" t="s">
        <v>25</v>
      </c>
      <c r="B14361" t="s">
        <v>29</v>
      </c>
      <c r="C14361" t="s">
        <v>30</v>
      </c>
      <c r="D14361" s="177">
        <v>44001</v>
      </c>
      <c r="E14361">
        <v>30</v>
      </c>
      <c r="F14361" s="38">
        <f t="shared" si="224"/>
        <v>44001</v>
      </c>
    </row>
    <row r="14362" spans="1:6" x14ac:dyDescent="0.25">
      <c r="A14362" t="s">
        <v>25</v>
      </c>
      <c r="B14362" t="s">
        <v>25</v>
      </c>
      <c r="C14362" t="s">
        <v>186</v>
      </c>
      <c r="D14362" s="177">
        <v>44001</v>
      </c>
      <c r="E14362">
        <v>3</v>
      </c>
      <c r="F14362" s="38">
        <f t="shared" si="224"/>
        <v>44001</v>
      </c>
    </row>
    <row r="14363" spans="1:6" x14ac:dyDescent="0.25">
      <c r="A14363" t="s">
        <v>25</v>
      </c>
      <c r="B14363" t="s">
        <v>25</v>
      </c>
      <c r="C14363" t="s">
        <v>45</v>
      </c>
      <c r="D14363" s="177">
        <v>44001</v>
      </c>
      <c r="E14363">
        <v>90</v>
      </c>
      <c r="F14363" s="38">
        <f t="shared" si="224"/>
        <v>44001</v>
      </c>
    </row>
    <row r="14364" spans="1:6" x14ac:dyDescent="0.25">
      <c r="A14364" t="s">
        <v>25</v>
      </c>
      <c r="B14364" t="s">
        <v>25</v>
      </c>
      <c r="C14364" t="s">
        <v>41</v>
      </c>
      <c r="D14364" s="177">
        <v>44001</v>
      </c>
      <c r="E14364">
        <v>31</v>
      </c>
      <c r="F14364" s="38">
        <f t="shared" si="224"/>
        <v>44001</v>
      </c>
    </row>
    <row r="14365" spans="1:6" x14ac:dyDescent="0.25">
      <c r="A14365" t="s">
        <v>25</v>
      </c>
      <c r="B14365" t="s">
        <v>25</v>
      </c>
      <c r="C14365" t="s">
        <v>42</v>
      </c>
      <c r="D14365" s="177">
        <v>44001</v>
      </c>
      <c r="E14365">
        <v>1</v>
      </c>
      <c r="F14365" s="38">
        <f t="shared" si="224"/>
        <v>44001</v>
      </c>
    </row>
    <row r="14366" spans="1:6" x14ac:dyDescent="0.25">
      <c r="A14366" t="s">
        <v>57</v>
      </c>
      <c r="B14366" t="s">
        <v>57</v>
      </c>
      <c r="C14366" t="s">
        <v>130</v>
      </c>
      <c r="D14366" s="177">
        <v>44001</v>
      </c>
      <c r="E14366">
        <v>26</v>
      </c>
      <c r="F14366" s="38">
        <f t="shared" si="224"/>
        <v>44001</v>
      </c>
    </row>
    <row r="14367" spans="1:6" x14ac:dyDescent="0.25">
      <c r="A14367" t="s">
        <v>71</v>
      </c>
      <c r="B14367" t="s">
        <v>71</v>
      </c>
      <c r="C14367" t="s">
        <v>72</v>
      </c>
      <c r="D14367" s="177">
        <v>44001</v>
      </c>
      <c r="E14367">
        <v>20</v>
      </c>
      <c r="F14367" s="38">
        <f t="shared" si="224"/>
        <v>44001</v>
      </c>
    </row>
    <row r="14368" spans="1:6" x14ac:dyDescent="0.25">
      <c r="A14368" t="s">
        <v>263</v>
      </c>
      <c r="B14368" t="s">
        <v>199</v>
      </c>
      <c r="C14368" t="s">
        <v>77</v>
      </c>
      <c r="D14368" s="177">
        <v>44001</v>
      </c>
      <c r="E14368">
        <v>27</v>
      </c>
      <c r="F14368" s="38">
        <f t="shared" si="224"/>
        <v>44001</v>
      </c>
    </row>
    <row r="14369" spans="1:6" x14ac:dyDescent="0.25">
      <c r="A14369" t="s">
        <v>264</v>
      </c>
      <c r="B14369" t="s">
        <v>81</v>
      </c>
      <c r="C14369" t="s">
        <v>82</v>
      </c>
      <c r="D14369" s="177">
        <v>44000</v>
      </c>
      <c r="E14369">
        <v>33</v>
      </c>
      <c r="F14369" s="38">
        <f t="shared" si="224"/>
        <v>44000</v>
      </c>
    </row>
    <row r="14370" spans="1:6" x14ac:dyDescent="0.25">
      <c r="A14370" t="s">
        <v>57</v>
      </c>
      <c r="B14370" t="s">
        <v>57</v>
      </c>
      <c r="C14370" t="s">
        <v>59</v>
      </c>
      <c r="D14370" s="177">
        <v>44000</v>
      </c>
      <c r="E14370">
        <v>1</v>
      </c>
      <c r="F14370" s="38">
        <f t="shared" si="224"/>
        <v>44000</v>
      </c>
    </row>
    <row r="14371" spans="1:6" x14ac:dyDescent="0.25">
      <c r="A14371" t="s">
        <v>25</v>
      </c>
      <c r="B14371" t="s">
        <v>54</v>
      </c>
      <c r="C14371" t="s">
        <v>187</v>
      </c>
      <c r="D14371" s="177">
        <v>44000</v>
      </c>
      <c r="E14371">
        <v>8</v>
      </c>
      <c r="F14371" s="38">
        <f t="shared" si="224"/>
        <v>44000</v>
      </c>
    </row>
    <row r="14372" spans="1:6" x14ac:dyDescent="0.25">
      <c r="A14372" t="s">
        <v>264</v>
      </c>
      <c r="B14372" t="s">
        <v>83</v>
      </c>
      <c r="C14372" t="s">
        <v>90</v>
      </c>
      <c r="D14372" s="177">
        <v>44000</v>
      </c>
      <c r="E14372">
        <v>62</v>
      </c>
      <c r="F14372" s="38">
        <f t="shared" si="224"/>
        <v>44000</v>
      </c>
    </row>
    <row r="14373" spans="1:6" x14ac:dyDescent="0.25">
      <c r="A14373" t="s">
        <v>25</v>
      </c>
      <c r="B14373" t="s">
        <v>25</v>
      </c>
      <c r="C14373" t="s">
        <v>34</v>
      </c>
      <c r="D14373" s="177">
        <v>44000</v>
      </c>
      <c r="E14373">
        <v>62</v>
      </c>
      <c r="F14373" s="38">
        <f t="shared" si="224"/>
        <v>44000</v>
      </c>
    </row>
    <row r="14374" spans="1:6" x14ac:dyDescent="0.25">
      <c r="A14374" t="s">
        <v>25</v>
      </c>
      <c r="B14374" t="s">
        <v>25</v>
      </c>
      <c r="C14374" t="s">
        <v>37</v>
      </c>
      <c r="D14374" s="177">
        <v>44000</v>
      </c>
      <c r="E14374">
        <v>79</v>
      </c>
      <c r="F14374" s="38">
        <f t="shared" si="224"/>
        <v>44000</v>
      </c>
    </row>
    <row r="14375" spans="1:6" x14ac:dyDescent="0.25">
      <c r="A14375" t="s">
        <v>25</v>
      </c>
      <c r="B14375" t="s">
        <v>25</v>
      </c>
      <c r="C14375" t="s">
        <v>43</v>
      </c>
      <c r="D14375" s="177">
        <v>44000</v>
      </c>
      <c r="E14375">
        <v>27</v>
      </c>
      <c r="F14375" s="38">
        <f t="shared" si="224"/>
        <v>44000</v>
      </c>
    </row>
    <row r="14376" spans="1:6" x14ac:dyDescent="0.25">
      <c r="A14376" t="s">
        <v>25</v>
      </c>
      <c r="B14376" t="s">
        <v>25</v>
      </c>
      <c r="C14376" t="s">
        <v>31</v>
      </c>
      <c r="D14376" s="177">
        <v>44000</v>
      </c>
      <c r="E14376">
        <v>96</v>
      </c>
      <c r="F14376" s="38">
        <f t="shared" si="224"/>
        <v>44000</v>
      </c>
    </row>
    <row r="14377" spans="1:6" x14ac:dyDescent="0.25">
      <c r="A14377" t="s">
        <v>25</v>
      </c>
      <c r="B14377" t="s">
        <v>29</v>
      </c>
      <c r="C14377" t="s">
        <v>30</v>
      </c>
      <c r="D14377" s="177">
        <v>44000</v>
      </c>
      <c r="E14377">
        <v>85</v>
      </c>
      <c r="F14377" s="38">
        <f t="shared" si="224"/>
        <v>44000</v>
      </c>
    </row>
    <row r="14378" spans="1:6" x14ac:dyDescent="0.25">
      <c r="A14378" t="s">
        <v>25</v>
      </c>
      <c r="B14378" t="s">
        <v>26</v>
      </c>
      <c r="C14378" t="s">
        <v>27</v>
      </c>
      <c r="D14378" s="177">
        <v>44000</v>
      </c>
      <c r="E14378">
        <v>39</v>
      </c>
      <c r="F14378" s="38">
        <f t="shared" si="224"/>
        <v>44000</v>
      </c>
    </row>
    <row r="14379" spans="1:6" x14ac:dyDescent="0.25">
      <c r="A14379" t="s">
        <v>370</v>
      </c>
      <c r="B14379" t="s">
        <v>371</v>
      </c>
      <c r="D14379" s="177">
        <v>44000</v>
      </c>
      <c r="E14379">
        <v>10</v>
      </c>
      <c r="F14379" s="38">
        <f t="shared" si="224"/>
        <v>44000</v>
      </c>
    </row>
    <row r="14380" spans="1:6" x14ac:dyDescent="0.25">
      <c r="A14380" t="s">
        <v>25</v>
      </c>
      <c r="B14380" t="s">
        <v>25</v>
      </c>
      <c r="C14380" t="s">
        <v>32</v>
      </c>
      <c r="D14380" s="177">
        <v>44000</v>
      </c>
      <c r="E14380">
        <v>70</v>
      </c>
      <c r="F14380" s="38">
        <f t="shared" si="224"/>
        <v>44000</v>
      </c>
    </row>
    <row r="14381" spans="1:6" x14ac:dyDescent="0.25">
      <c r="A14381" t="s">
        <v>25</v>
      </c>
      <c r="B14381" t="s">
        <v>26</v>
      </c>
      <c r="C14381" t="s">
        <v>28</v>
      </c>
      <c r="D14381" s="177">
        <v>44000</v>
      </c>
      <c r="E14381">
        <v>34</v>
      </c>
      <c r="F14381" s="38">
        <f t="shared" si="224"/>
        <v>44000</v>
      </c>
    </row>
    <row r="14382" spans="1:6" x14ac:dyDescent="0.25">
      <c r="A14382" t="s">
        <v>18</v>
      </c>
      <c r="B14382" t="s">
        <v>19</v>
      </c>
      <c r="C14382" t="s">
        <v>20</v>
      </c>
      <c r="D14382" s="177">
        <v>44000</v>
      </c>
      <c r="E14382">
        <v>37</v>
      </c>
      <c r="F14382" s="38">
        <f t="shared" si="224"/>
        <v>44000</v>
      </c>
    </row>
    <row r="14383" spans="1:6" x14ac:dyDescent="0.25">
      <c r="A14383" t="s">
        <v>25</v>
      </c>
      <c r="B14383" t="s">
        <v>25</v>
      </c>
      <c r="C14383" t="s">
        <v>49</v>
      </c>
      <c r="D14383" s="177">
        <v>44000</v>
      </c>
      <c r="E14383">
        <v>83</v>
      </c>
      <c r="F14383" s="38">
        <f t="shared" si="224"/>
        <v>44000</v>
      </c>
    </row>
    <row r="14384" spans="1:6" x14ac:dyDescent="0.25">
      <c r="A14384" t="s">
        <v>25</v>
      </c>
      <c r="B14384" t="s">
        <v>25</v>
      </c>
      <c r="C14384" t="s">
        <v>186</v>
      </c>
      <c r="D14384" s="177">
        <v>44000</v>
      </c>
      <c r="E14384">
        <v>2</v>
      </c>
      <c r="F14384" s="38">
        <f t="shared" si="224"/>
        <v>44000</v>
      </c>
    </row>
    <row r="14385" spans="1:6" x14ac:dyDescent="0.25">
      <c r="A14385" t="s">
        <v>25</v>
      </c>
      <c r="B14385" t="s">
        <v>25</v>
      </c>
      <c r="C14385" t="s">
        <v>46</v>
      </c>
      <c r="D14385" s="177">
        <v>44000</v>
      </c>
      <c r="E14385">
        <v>26</v>
      </c>
      <c r="F14385" s="38">
        <f t="shared" si="224"/>
        <v>44000</v>
      </c>
    </row>
    <row r="14386" spans="1:6" x14ac:dyDescent="0.25">
      <c r="A14386" t="s">
        <v>25</v>
      </c>
      <c r="B14386" t="s">
        <v>25</v>
      </c>
      <c r="C14386" t="s">
        <v>53</v>
      </c>
      <c r="D14386" s="177">
        <v>44000</v>
      </c>
      <c r="E14386">
        <v>16</v>
      </c>
      <c r="F14386" s="38">
        <f t="shared" si="224"/>
        <v>44000</v>
      </c>
    </row>
    <row r="14387" spans="1:6" x14ac:dyDescent="0.25">
      <c r="A14387" t="s">
        <v>264</v>
      </c>
      <c r="B14387" t="s">
        <v>83</v>
      </c>
      <c r="C14387" t="s">
        <v>84</v>
      </c>
      <c r="D14387" s="177">
        <v>44000</v>
      </c>
      <c r="E14387">
        <v>147</v>
      </c>
      <c r="F14387" s="38">
        <f t="shared" si="224"/>
        <v>44000</v>
      </c>
    </row>
    <row r="14388" spans="1:6" x14ac:dyDescent="0.25">
      <c r="A14388" t="s">
        <v>264</v>
      </c>
      <c r="B14388" t="s">
        <v>83</v>
      </c>
      <c r="C14388" t="s">
        <v>85</v>
      </c>
      <c r="D14388" s="177">
        <v>44000</v>
      </c>
      <c r="E14388">
        <v>30</v>
      </c>
      <c r="F14388" s="38">
        <f t="shared" si="224"/>
        <v>44000</v>
      </c>
    </row>
    <row r="14389" spans="1:6" x14ac:dyDescent="0.25">
      <c r="A14389" t="s">
        <v>264</v>
      </c>
      <c r="B14389" t="s">
        <v>83</v>
      </c>
      <c r="C14389" t="s">
        <v>80</v>
      </c>
      <c r="D14389" s="177">
        <v>44000</v>
      </c>
      <c r="E14389">
        <v>57</v>
      </c>
      <c r="F14389" s="38">
        <f t="shared" si="224"/>
        <v>44000</v>
      </c>
    </row>
    <row r="14390" spans="1:6" x14ac:dyDescent="0.25">
      <c r="A14390" t="s">
        <v>57</v>
      </c>
      <c r="B14390" t="s">
        <v>57</v>
      </c>
      <c r="C14390" t="s">
        <v>130</v>
      </c>
      <c r="D14390" s="177">
        <v>44000</v>
      </c>
      <c r="E14390">
        <v>30</v>
      </c>
      <c r="F14390" s="38">
        <f t="shared" si="224"/>
        <v>44000</v>
      </c>
    </row>
    <row r="14391" spans="1:6" x14ac:dyDescent="0.25">
      <c r="A14391" t="s">
        <v>57</v>
      </c>
      <c r="B14391" t="s">
        <v>57</v>
      </c>
      <c r="C14391" t="s">
        <v>62</v>
      </c>
      <c r="D14391" s="177">
        <v>44000</v>
      </c>
      <c r="E14391">
        <v>44</v>
      </c>
      <c r="F14391" s="38">
        <f t="shared" si="224"/>
        <v>44000</v>
      </c>
    </row>
    <row r="14392" spans="1:6" x14ac:dyDescent="0.25">
      <c r="A14392" t="s">
        <v>263</v>
      </c>
      <c r="B14392" t="s">
        <v>199</v>
      </c>
      <c r="C14392" t="s">
        <v>75</v>
      </c>
      <c r="D14392" s="177">
        <v>44000</v>
      </c>
      <c r="E14392">
        <v>50</v>
      </c>
      <c r="F14392" s="38">
        <f t="shared" si="224"/>
        <v>44000</v>
      </c>
    </row>
    <row r="14393" spans="1:6" x14ac:dyDescent="0.25">
      <c r="A14393" t="s">
        <v>2</v>
      </c>
      <c r="B14393" t="s">
        <v>2</v>
      </c>
      <c r="C14393" t="s">
        <v>184</v>
      </c>
      <c r="D14393" s="177">
        <v>44000</v>
      </c>
      <c r="E14393">
        <v>30</v>
      </c>
      <c r="F14393" s="38">
        <f t="shared" si="224"/>
        <v>44000</v>
      </c>
    </row>
    <row r="14394" spans="1:6" x14ac:dyDescent="0.25">
      <c r="A14394" t="s">
        <v>25</v>
      </c>
      <c r="B14394" t="s">
        <v>25</v>
      </c>
      <c r="C14394" t="s">
        <v>41</v>
      </c>
      <c r="D14394" s="177">
        <v>44000</v>
      </c>
      <c r="E14394">
        <v>3</v>
      </c>
      <c r="F14394" s="38">
        <f t="shared" si="224"/>
        <v>44000</v>
      </c>
    </row>
    <row r="14395" spans="1:6" x14ac:dyDescent="0.25">
      <c r="A14395" t="s">
        <v>25</v>
      </c>
      <c r="B14395" t="s">
        <v>25</v>
      </c>
      <c r="C14395" t="s">
        <v>38</v>
      </c>
      <c r="D14395" s="177">
        <v>44000</v>
      </c>
      <c r="E14395">
        <v>36</v>
      </c>
      <c r="F14395" s="38">
        <f t="shared" si="224"/>
        <v>44000</v>
      </c>
    </row>
    <row r="14396" spans="1:6" x14ac:dyDescent="0.25">
      <c r="A14396" t="s">
        <v>25</v>
      </c>
      <c r="B14396" t="s">
        <v>25</v>
      </c>
      <c r="C14396" t="s">
        <v>36</v>
      </c>
      <c r="D14396" s="177">
        <v>44000</v>
      </c>
      <c r="E14396">
        <v>22</v>
      </c>
      <c r="F14396" s="38">
        <f t="shared" si="224"/>
        <v>44000</v>
      </c>
    </row>
    <row r="14397" spans="1:6" x14ac:dyDescent="0.25">
      <c r="A14397" t="s">
        <v>25</v>
      </c>
      <c r="B14397" t="s">
        <v>25</v>
      </c>
      <c r="C14397" t="s">
        <v>50</v>
      </c>
      <c r="D14397" s="177">
        <v>44000</v>
      </c>
      <c r="E14397">
        <v>1</v>
      </c>
      <c r="F14397" s="38">
        <f t="shared" si="224"/>
        <v>44000</v>
      </c>
    </row>
    <row r="14398" spans="1:6" x14ac:dyDescent="0.25">
      <c r="A14398" t="s">
        <v>25</v>
      </c>
      <c r="B14398" t="s">
        <v>25</v>
      </c>
      <c r="C14398" t="s">
        <v>45</v>
      </c>
      <c r="D14398" s="177">
        <v>44000</v>
      </c>
      <c r="E14398">
        <v>91</v>
      </c>
      <c r="F14398" s="38">
        <f t="shared" si="224"/>
        <v>44000</v>
      </c>
    </row>
    <row r="14399" spans="1:6" x14ac:dyDescent="0.25">
      <c r="A14399" t="s">
        <v>264</v>
      </c>
      <c r="B14399" t="s">
        <v>83</v>
      </c>
      <c r="C14399" t="s">
        <v>181</v>
      </c>
      <c r="D14399" s="177">
        <v>44000</v>
      </c>
      <c r="E14399">
        <v>31</v>
      </c>
      <c r="F14399" s="38">
        <f t="shared" si="224"/>
        <v>44000</v>
      </c>
    </row>
    <row r="14400" spans="1:6" x14ac:dyDescent="0.25">
      <c r="A14400" t="s">
        <v>264</v>
      </c>
      <c r="B14400" t="s">
        <v>83</v>
      </c>
      <c r="C14400" t="s">
        <v>86</v>
      </c>
      <c r="D14400" s="177">
        <v>44000</v>
      </c>
      <c r="E14400">
        <v>27</v>
      </c>
      <c r="F14400" s="38">
        <f t="shared" si="224"/>
        <v>44000</v>
      </c>
    </row>
    <row r="14401" spans="1:6" x14ac:dyDescent="0.25">
      <c r="A14401" t="s">
        <v>263</v>
      </c>
      <c r="B14401" t="s">
        <v>199</v>
      </c>
      <c r="C14401" t="s">
        <v>77</v>
      </c>
      <c r="D14401" s="177">
        <v>44000</v>
      </c>
      <c r="E14401">
        <v>49</v>
      </c>
      <c r="F14401" s="38">
        <f t="shared" si="224"/>
        <v>44000</v>
      </c>
    </row>
    <row r="14402" spans="1:6" x14ac:dyDescent="0.25">
      <c r="A14402" t="s">
        <v>71</v>
      </c>
      <c r="B14402" t="s">
        <v>71</v>
      </c>
      <c r="C14402" t="s">
        <v>72</v>
      </c>
      <c r="D14402" s="177">
        <v>44000</v>
      </c>
      <c r="E14402">
        <v>33</v>
      </c>
      <c r="F14402" s="38">
        <f t="shared" si="224"/>
        <v>44000</v>
      </c>
    </row>
    <row r="14403" spans="1:6" x14ac:dyDescent="0.25">
      <c r="A14403" t="s">
        <v>57</v>
      </c>
      <c r="B14403" t="s">
        <v>57</v>
      </c>
      <c r="C14403" t="s">
        <v>63</v>
      </c>
      <c r="D14403" s="177">
        <v>44000</v>
      </c>
      <c r="E14403">
        <v>30</v>
      </c>
      <c r="F14403" s="38">
        <f t="shared" ref="F14403:F14466" si="225">D14403</f>
        <v>44000</v>
      </c>
    </row>
    <row r="14404" spans="1:6" x14ac:dyDescent="0.25">
      <c r="A14404" t="s">
        <v>25</v>
      </c>
      <c r="B14404" t="s">
        <v>54</v>
      </c>
      <c r="C14404" t="s">
        <v>55</v>
      </c>
      <c r="D14404" s="177">
        <v>44000</v>
      </c>
      <c r="E14404">
        <v>129</v>
      </c>
      <c r="F14404" s="38">
        <f t="shared" si="225"/>
        <v>44000</v>
      </c>
    </row>
    <row r="14405" spans="1:6" x14ac:dyDescent="0.25">
      <c r="A14405" t="s">
        <v>25</v>
      </c>
      <c r="B14405" t="s">
        <v>54</v>
      </c>
      <c r="C14405" t="s">
        <v>56</v>
      </c>
      <c r="D14405" s="177">
        <v>44000</v>
      </c>
      <c r="E14405">
        <v>57</v>
      </c>
      <c r="F14405" s="38">
        <f t="shared" si="225"/>
        <v>44000</v>
      </c>
    </row>
    <row r="14406" spans="1:6" x14ac:dyDescent="0.25">
      <c r="A14406" t="s">
        <v>18</v>
      </c>
      <c r="B14406" t="s">
        <v>18</v>
      </c>
      <c r="C14406" t="s">
        <v>24</v>
      </c>
      <c r="D14406" s="177">
        <v>44000</v>
      </c>
      <c r="E14406">
        <v>52</v>
      </c>
      <c r="F14406" s="38">
        <f t="shared" si="225"/>
        <v>44000</v>
      </c>
    </row>
    <row r="14407" spans="1:6" x14ac:dyDescent="0.25">
      <c r="A14407" t="s">
        <v>18</v>
      </c>
      <c r="B14407" t="s">
        <v>18</v>
      </c>
      <c r="C14407" t="s">
        <v>23</v>
      </c>
      <c r="D14407" s="177">
        <v>44000</v>
      </c>
      <c r="E14407">
        <v>14</v>
      </c>
      <c r="F14407" s="38">
        <f t="shared" si="225"/>
        <v>44000</v>
      </c>
    </row>
    <row r="14408" spans="1:6" x14ac:dyDescent="0.25">
      <c r="A14408" t="s">
        <v>25</v>
      </c>
      <c r="B14408" t="s">
        <v>25</v>
      </c>
      <c r="C14408" t="s">
        <v>47</v>
      </c>
      <c r="D14408" s="177">
        <v>44000</v>
      </c>
      <c r="E14408">
        <v>32</v>
      </c>
      <c r="F14408" s="38">
        <f t="shared" si="225"/>
        <v>44000</v>
      </c>
    </row>
    <row r="14409" spans="1:6" x14ac:dyDescent="0.25">
      <c r="A14409" t="s">
        <v>25</v>
      </c>
      <c r="B14409" t="s">
        <v>25</v>
      </c>
      <c r="C14409" t="s">
        <v>35</v>
      </c>
      <c r="D14409" s="177">
        <v>44000</v>
      </c>
      <c r="E14409">
        <v>26</v>
      </c>
      <c r="F14409" s="38">
        <f t="shared" si="225"/>
        <v>44000</v>
      </c>
    </row>
    <row r="14410" spans="1:6" x14ac:dyDescent="0.25">
      <c r="A14410" t="s">
        <v>25</v>
      </c>
      <c r="B14410" t="s">
        <v>25</v>
      </c>
      <c r="C14410" t="s">
        <v>42</v>
      </c>
      <c r="D14410" s="177">
        <v>44000</v>
      </c>
      <c r="E14410">
        <v>21</v>
      </c>
      <c r="F14410" s="38">
        <f t="shared" si="225"/>
        <v>44000</v>
      </c>
    </row>
    <row r="14411" spans="1:6" x14ac:dyDescent="0.25">
      <c r="A14411" t="s">
        <v>25</v>
      </c>
      <c r="B14411" t="s">
        <v>25</v>
      </c>
      <c r="C14411" t="s">
        <v>39</v>
      </c>
      <c r="D14411" s="177">
        <v>44000</v>
      </c>
      <c r="E14411">
        <v>33</v>
      </c>
      <c r="F14411" s="38">
        <f t="shared" si="225"/>
        <v>44000</v>
      </c>
    </row>
    <row r="14412" spans="1:6" x14ac:dyDescent="0.25">
      <c r="A14412" t="s">
        <v>25</v>
      </c>
      <c r="B14412" t="s">
        <v>25</v>
      </c>
      <c r="C14412" t="s">
        <v>37</v>
      </c>
      <c r="D14412" s="177">
        <v>43999</v>
      </c>
      <c r="E14412">
        <v>69</v>
      </c>
      <c r="F14412" s="38">
        <f t="shared" si="225"/>
        <v>43999</v>
      </c>
    </row>
    <row r="14413" spans="1:6" x14ac:dyDescent="0.25">
      <c r="A14413" t="s">
        <v>25</v>
      </c>
      <c r="B14413" t="s">
        <v>25</v>
      </c>
      <c r="C14413" t="s">
        <v>50</v>
      </c>
      <c r="D14413" s="177">
        <v>43999</v>
      </c>
      <c r="E14413">
        <v>6</v>
      </c>
      <c r="F14413" s="38">
        <f t="shared" si="225"/>
        <v>43999</v>
      </c>
    </row>
    <row r="14414" spans="1:6" x14ac:dyDescent="0.25">
      <c r="A14414" t="s">
        <v>25</v>
      </c>
      <c r="B14414" t="s">
        <v>25</v>
      </c>
      <c r="C14414" t="s">
        <v>45</v>
      </c>
      <c r="D14414" s="177">
        <v>43999</v>
      </c>
      <c r="E14414">
        <v>103</v>
      </c>
      <c r="F14414" s="38">
        <f t="shared" si="225"/>
        <v>43999</v>
      </c>
    </row>
    <row r="14415" spans="1:6" x14ac:dyDescent="0.25">
      <c r="A14415" t="s">
        <v>25</v>
      </c>
      <c r="B14415" t="s">
        <v>25</v>
      </c>
      <c r="C14415" t="s">
        <v>46</v>
      </c>
      <c r="D14415" s="177">
        <v>43999</v>
      </c>
      <c r="E14415">
        <v>27</v>
      </c>
      <c r="F14415" s="38">
        <f t="shared" si="225"/>
        <v>43999</v>
      </c>
    </row>
    <row r="14416" spans="1:6" x14ac:dyDescent="0.25">
      <c r="A14416" t="s">
        <v>25</v>
      </c>
      <c r="B14416" t="s">
        <v>25</v>
      </c>
      <c r="C14416" t="s">
        <v>32</v>
      </c>
      <c r="D14416" s="177">
        <v>43999</v>
      </c>
      <c r="E14416">
        <v>56</v>
      </c>
      <c r="F14416" s="38">
        <f t="shared" si="225"/>
        <v>43999</v>
      </c>
    </row>
    <row r="14417" spans="1:6" x14ac:dyDescent="0.25">
      <c r="A14417" t="s">
        <v>25</v>
      </c>
      <c r="B14417" t="s">
        <v>29</v>
      </c>
      <c r="C14417" t="s">
        <v>30</v>
      </c>
      <c r="D14417" s="177">
        <v>43999</v>
      </c>
      <c r="E14417">
        <v>91</v>
      </c>
      <c r="F14417" s="38">
        <f t="shared" si="225"/>
        <v>43999</v>
      </c>
    </row>
    <row r="14418" spans="1:6" x14ac:dyDescent="0.25">
      <c r="A14418" t="s">
        <v>25</v>
      </c>
      <c r="B14418" t="s">
        <v>25</v>
      </c>
      <c r="C14418" t="s">
        <v>53</v>
      </c>
      <c r="D14418" s="177">
        <v>43999</v>
      </c>
      <c r="E14418">
        <v>41</v>
      </c>
      <c r="F14418" s="38">
        <f t="shared" si="225"/>
        <v>43999</v>
      </c>
    </row>
    <row r="14419" spans="1:6" x14ac:dyDescent="0.25">
      <c r="A14419" t="s">
        <v>57</v>
      </c>
      <c r="B14419" t="s">
        <v>57</v>
      </c>
      <c r="C14419" t="s">
        <v>130</v>
      </c>
      <c r="D14419" s="177">
        <v>43999</v>
      </c>
      <c r="E14419">
        <v>22</v>
      </c>
      <c r="F14419" s="38">
        <f t="shared" si="225"/>
        <v>43999</v>
      </c>
    </row>
    <row r="14420" spans="1:6" x14ac:dyDescent="0.25">
      <c r="A14420" t="s">
        <v>57</v>
      </c>
      <c r="B14420" t="s">
        <v>57</v>
      </c>
      <c r="C14420" t="s">
        <v>62</v>
      </c>
      <c r="D14420" s="177">
        <v>43999</v>
      </c>
      <c r="E14420">
        <v>17</v>
      </c>
      <c r="F14420" s="38">
        <f t="shared" si="225"/>
        <v>43999</v>
      </c>
    </row>
    <row r="14421" spans="1:6" x14ac:dyDescent="0.25">
      <c r="A14421" t="s">
        <v>57</v>
      </c>
      <c r="B14421" t="s">
        <v>57</v>
      </c>
      <c r="C14421" t="s">
        <v>61</v>
      </c>
      <c r="D14421" s="177">
        <v>43999</v>
      </c>
      <c r="E14421">
        <v>2</v>
      </c>
      <c r="F14421" s="38">
        <f t="shared" si="225"/>
        <v>43999</v>
      </c>
    </row>
    <row r="14422" spans="1:6" x14ac:dyDescent="0.25">
      <c r="A14422" t="s">
        <v>25</v>
      </c>
      <c r="B14422" t="s">
        <v>25</v>
      </c>
      <c r="C14422" t="s">
        <v>186</v>
      </c>
      <c r="D14422" s="177">
        <v>43999</v>
      </c>
      <c r="E14422">
        <v>1</v>
      </c>
      <c r="F14422" s="38">
        <f t="shared" si="225"/>
        <v>43999</v>
      </c>
    </row>
    <row r="14423" spans="1:6" x14ac:dyDescent="0.25">
      <c r="A14423" t="s">
        <v>25</v>
      </c>
      <c r="B14423" t="s">
        <v>25</v>
      </c>
      <c r="C14423" t="s">
        <v>49</v>
      </c>
      <c r="D14423" s="177">
        <v>43999</v>
      </c>
      <c r="E14423">
        <v>62</v>
      </c>
      <c r="F14423" s="38">
        <f t="shared" si="225"/>
        <v>43999</v>
      </c>
    </row>
    <row r="14424" spans="1:6" x14ac:dyDescent="0.25">
      <c r="A14424" t="s">
        <v>25</v>
      </c>
      <c r="B14424" t="s">
        <v>25</v>
      </c>
      <c r="C14424" t="s">
        <v>42</v>
      </c>
      <c r="D14424" s="177">
        <v>43999</v>
      </c>
      <c r="E14424">
        <v>19</v>
      </c>
      <c r="F14424" s="38">
        <f t="shared" si="225"/>
        <v>43999</v>
      </c>
    </row>
    <row r="14425" spans="1:6" x14ac:dyDescent="0.25">
      <c r="A14425" t="s">
        <v>25</v>
      </c>
      <c r="B14425" t="s">
        <v>25</v>
      </c>
      <c r="C14425" t="s">
        <v>39</v>
      </c>
      <c r="D14425" s="177">
        <v>43999</v>
      </c>
      <c r="E14425">
        <v>66</v>
      </c>
      <c r="F14425" s="38">
        <f t="shared" si="225"/>
        <v>43999</v>
      </c>
    </row>
    <row r="14426" spans="1:6" x14ac:dyDescent="0.25">
      <c r="A14426" t="s">
        <v>25</v>
      </c>
      <c r="B14426" t="s">
        <v>25</v>
      </c>
      <c r="C14426" t="s">
        <v>31</v>
      </c>
      <c r="D14426" s="177">
        <v>43999</v>
      </c>
      <c r="E14426">
        <v>68</v>
      </c>
      <c r="F14426" s="38">
        <f t="shared" si="225"/>
        <v>43999</v>
      </c>
    </row>
    <row r="14427" spans="1:6" x14ac:dyDescent="0.25">
      <c r="A14427" t="s">
        <v>18</v>
      </c>
      <c r="B14427" t="s">
        <v>18</v>
      </c>
      <c r="C14427" t="s">
        <v>24</v>
      </c>
      <c r="D14427" s="177">
        <v>43999</v>
      </c>
      <c r="E14427">
        <v>54</v>
      </c>
      <c r="F14427" s="38">
        <f t="shared" si="225"/>
        <v>43999</v>
      </c>
    </row>
    <row r="14428" spans="1:6" x14ac:dyDescent="0.25">
      <c r="A14428" t="s">
        <v>25</v>
      </c>
      <c r="B14428" t="s">
        <v>26</v>
      </c>
      <c r="C14428" t="s">
        <v>28</v>
      </c>
      <c r="D14428" s="177">
        <v>43999</v>
      </c>
      <c r="E14428">
        <v>35</v>
      </c>
      <c r="F14428" s="38">
        <f t="shared" si="225"/>
        <v>43999</v>
      </c>
    </row>
    <row r="14429" spans="1:6" x14ac:dyDescent="0.25">
      <c r="A14429" t="s">
        <v>25</v>
      </c>
      <c r="B14429" t="s">
        <v>26</v>
      </c>
      <c r="C14429" t="s">
        <v>27</v>
      </c>
      <c r="D14429" s="177">
        <v>43999</v>
      </c>
      <c r="E14429">
        <v>34</v>
      </c>
      <c r="F14429" s="38">
        <f t="shared" si="225"/>
        <v>43999</v>
      </c>
    </row>
    <row r="14430" spans="1:6" x14ac:dyDescent="0.25">
      <c r="A14430" t="s">
        <v>263</v>
      </c>
      <c r="B14430" t="s">
        <v>199</v>
      </c>
      <c r="C14430" t="s">
        <v>77</v>
      </c>
      <c r="D14430" s="177">
        <v>43999</v>
      </c>
      <c r="E14430">
        <v>65</v>
      </c>
      <c r="F14430" s="38">
        <f t="shared" si="225"/>
        <v>43999</v>
      </c>
    </row>
    <row r="14431" spans="1:6" x14ac:dyDescent="0.25">
      <c r="A14431" t="s">
        <v>57</v>
      </c>
      <c r="B14431" t="s">
        <v>57</v>
      </c>
      <c r="C14431" t="s">
        <v>63</v>
      </c>
      <c r="D14431" s="177">
        <v>43999</v>
      </c>
      <c r="E14431">
        <v>30</v>
      </c>
      <c r="F14431" s="38">
        <f t="shared" si="225"/>
        <v>43999</v>
      </c>
    </row>
    <row r="14432" spans="1:6" x14ac:dyDescent="0.25">
      <c r="A14432" t="s">
        <v>25</v>
      </c>
      <c r="B14432" t="s">
        <v>54</v>
      </c>
      <c r="C14432" t="s">
        <v>56</v>
      </c>
      <c r="D14432" s="177">
        <v>43999</v>
      </c>
      <c r="E14432">
        <v>84</v>
      </c>
      <c r="F14432" s="38">
        <f t="shared" si="225"/>
        <v>43999</v>
      </c>
    </row>
    <row r="14433" spans="1:6" x14ac:dyDescent="0.25">
      <c r="A14433" t="s">
        <v>264</v>
      </c>
      <c r="B14433" t="s">
        <v>83</v>
      </c>
      <c r="C14433" t="s">
        <v>181</v>
      </c>
      <c r="D14433" s="177">
        <v>43999</v>
      </c>
      <c r="E14433">
        <v>58</v>
      </c>
      <c r="F14433" s="38">
        <f t="shared" si="225"/>
        <v>43999</v>
      </c>
    </row>
    <row r="14434" spans="1:6" x14ac:dyDescent="0.25">
      <c r="A14434" t="s">
        <v>264</v>
      </c>
      <c r="B14434" t="s">
        <v>83</v>
      </c>
      <c r="C14434" t="s">
        <v>90</v>
      </c>
      <c r="D14434" s="177">
        <v>43999</v>
      </c>
      <c r="E14434">
        <v>52</v>
      </c>
      <c r="F14434" s="38">
        <f t="shared" si="225"/>
        <v>43999</v>
      </c>
    </row>
    <row r="14435" spans="1:6" x14ac:dyDescent="0.25">
      <c r="A14435" t="s">
        <v>25</v>
      </c>
      <c r="B14435" t="s">
        <v>54</v>
      </c>
      <c r="C14435" t="s">
        <v>55</v>
      </c>
      <c r="D14435" s="177">
        <v>43999</v>
      </c>
      <c r="E14435">
        <v>83</v>
      </c>
      <c r="F14435" s="38">
        <f t="shared" si="225"/>
        <v>43999</v>
      </c>
    </row>
    <row r="14436" spans="1:6" x14ac:dyDescent="0.25">
      <c r="A14436" t="s">
        <v>25</v>
      </c>
      <c r="B14436" t="s">
        <v>54</v>
      </c>
      <c r="C14436" t="s">
        <v>187</v>
      </c>
      <c r="D14436" s="177">
        <v>43999</v>
      </c>
      <c r="E14436">
        <v>8</v>
      </c>
      <c r="F14436" s="38">
        <f t="shared" si="225"/>
        <v>43999</v>
      </c>
    </row>
    <row r="14437" spans="1:6" x14ac:dyDescent="0.25">
      <c r="A14437" t="s">
        <v>264</v>
      </c>
      <c r="B14437" t="s">
        <v>81</v>
      </c>
      <c r="C14437" t="s">
        <v>82</v>
      </c>
      <c r="D14437" s="177">
        <v>43999</v>
      </c>
      <c r="E14437">
        <v>39</v>
      </c>
      <c r="F14437" s="38">
        <f t="shared" si="225"/>
        <v>43999</v>
      </c>
    </row>
    <row r="14438" spans="1:6" x14ac:dyDescent="0.25">
      <c r="A14438" t="s">
        <v>71</v>
      </c>
      <c r="B14438" t="s">
        <v>71</v>
      </c>
      <c r="C14438" t="s">
        <v>72</v>
      </c>
      <c r="D14438" s="177">
        <v>43999</v>
      </c>
      <c r="E14438">
        <v>49</v>
      </c>
      <c r="F14438" s="38">
        <f t="shared" si="225"/>
        <v>43999</v>
      </c>
    </row>
    <row r="14439" spans="1:6" x14ac:dyDescent="0.25">
      <c r="A14439" t="s">
        <v>25</v>
      </c>
      <c r="B14439" t="s">
        <v>25</v>
      </c>
      <c r="C14439" t="s">
        <v>41</v>
      </c>
      <c r="D14439" s="177">
        <v>43999</v>
      </c>
      <c r="E14439">
        <v>40</v>
      </c>
      <c r="F14439" s="38">
        <f t="shared" si="225"/>
        <v>43999</v>
      </c>
    </row>
    <row r="14440" spans="1:6" x14ac:dyDescent="0.25">
      <c r="A14440" t="s">
        <v>18</v>
      </c>
      <c r="B14440" t="s">
        <v>18</v>
      </c>
      <c r="C14440" t="s">
        <v>23</v>
      </c>
      <c r="D14440" s="177">
        <v>43999</v>
      </c>
      <c r="E14440">
        <v>19</v>
      </c>
      <c r="F14440" s="38">
        <f t="shared" si="225"/>
        <v>43999</v>
      </c>
    </row>
    <row r="14441" spans="1:6" x14ac:dyDescent="0.25">
      <c r="A14441" t="s">
        <v>18</v>
      </c>
      <c r="B14441" t="s">
        <v>19</v>
      </c>
      <c r="C14441" t="s">
        <v>20</v>
      </c>
      <c r="D14441" s="177">
        <v>43999</v>
      </c>
      <c r="E14441">
        <v>41</v>
      </c>
      <c r="F14441" s="38">
        <f t="shared" si="225"/>
        <v>43999</v>
      </c>
    </row>
    <row r="14442" spans="1:6" x14ac:dyDescent="0.25">
      <c r="A14442" t="s">
        <v>25</v>
      </c>
      <c r="B14442" t="s">
        <v>25</v>
      </c>
      <c r="C14442" t="s">
        <v>47</v>
      </c>
      <c r="D14442" s="177">
        <v>43999</v>
      </c>
      <c r="E14442">
        <v>74</v>
      </c>
      <c r="F14442" s="38">
        <f t="shared" si="225"/>
        <v>43999</v>
      </c>
    </row>
    <row r="14443" spans="1:6" x14ac:dyDescent="0.25">
      <c r="A14443" t="s">
        <v>25</v>
      </c>
      <c r="B14443" t="s">
        <v>25</v>
      </c>
      <c r="C14443" t="s">
        <v>36</v>
      </c>
      <c r="D14443" s="177">
        <v>43999</v>
      </c>
      <c r="E14443">
        <v>42</v>
      </c>
      <c r="F14443" s="38">
        <f t="shared" si="225"/>
        <v>43999</v>
      </c>
    </row>
    <row r="14444" spans="1:6" x14ac:dyDescent="0.25">
      <c r="A14444" t="s">
        <v>264</v>
      </c>
      <c r="B14444" t="s">
        <v>83</v>
      </c>
      <c r="C14444" t="s">
        <v>80</v>
      </c>
      <c r="D14444" s="177">
        <v>43999</v>
      </c>
      <c r="E14444">
        <v>60</v>
      </c>
      <c r="F14444" s="38">
        <f t="shared" si="225"/>
        <v>43999</v>
      </c>
    </row>
    <row r="14445" spans="1:6" x14ac:dyDescent="0.25">
      <c r="A14445" t="s">
        <v>264</v>
      </c>
      <c r="B14445" t="s">
        <v>83</v>
      </c>
      <c r="C14445" t="s">
        <v>84</v>
      </c>
      <c r="D14445" s="177">
        <v>43999</v>
      </c>
      <c r="E14445">
        <v>210</v>
      </c>
      <c r="F14445" s="38">
        <f t="shared" si="225"/>
        <v>43999</v>
      </c>
    </row>
    <row r="14446" spans="1:6" x14ac:dyDescent="0.25">
      <c r="A14446" t="s">
        <v>263</v>
      </c>
      <c r="B14446" t="s">
        <v>199</v>
      </c>
      <c r="C14446" t="s">
        <v>75</v>
      </c>
      <c r="D14446" s="177">
        <v>43999</v>
      </c>
      <c r="E14446">
        <v>48</v>
      </c>
      <c r="F14446" s="38">
        <f t="shared" si="225"/>
        <v>43999</v>
      </c>
    </row>
    <row r="14447" spans="1:6" x14ac:dyDescent="0.25">
      <c r="A14447" t="s">
        <v>263</v>
      </c>
      <c r="B14447" t="s">
        <v>199</v>
      </c>
      <c r="C14447" t="s">
        <v>77</v>
      </c>
      <c r="D14447" s="177">
        <v>43998</v>
      </c>
      <c r="E14447">
        <v>57</v>
      </c>
      <c r="F14447" s="38">
        <f t="shared" si="225"/>
        <v>43998</v>
      </c>
    </row>
    <row r="14448" spans="1:6" x14ac:dyDescent="0.25">
      <c r="A14448" t="s">
        <v>71</v>
      </c>
      <c r="B14448" t="s">
        <v>71</v>
      </c>
      <c r="C14448" t="s">
        <v>72</v>
      </c>
      <c r="D14448" s="177">
        <v>43998</v>
      </c>
      <c r="E14448">
        <v>49</v>
      </c>
      <c r="F14448" s="38">
        <f t="shared" si="225"/>
        <v>43998</v>
      </c>
    </row>
    <row r="14449" spans="1:6" x14ac:dyDescent="0.25">
      <c r="A14449" t="s">
        <v>57</v>
      </c>
      <c r="B14449" t="s">
        <v>57</v>
      </c>
      <c r="C14449" t="s">
        <v>130</v>
      </c>
      <c r="D14449" s="177">
        <v>43998</v>
      </c>
      <c r="E14449">
        <v>32</v>
      </c>
      <c r="F14449" s="38">
        <f t="shared" si="225"/>
        <v>43998</v>
      </c>
    </row>
    <row r="14450" spans="1:6" x14ac:dyDescent="0.25">
      <c r="A14450" t="s">
        <v>25</v>
      </c>
      <c r="B14450" t="s">
        <v>54</v>
      </c>
      <c r="C14450" t="s">
        <v>55</v>
      </c>
      <c r="D14450" s="177">
        <v>43998</v>
      </c>
      <c r="E14450">
        <v>93</v>
      </c>
      <c r="F14450" s="38">
        <f t="shared" si="225"/>
        <v>43998</v>
      </c>
    </row>
    <row r="14451" spans="1:6" x14ac:dyDescent="0.25">
      <c r="A14451" t="s">
        <v>25</v>
      </c>
      <c r="B14451" t="s">
        <v>54</v>
      </c>
      <c r="C14451" t="s">
        <v>56</v>
      </c>
      <c r="D14451" s="177">
        <v>43998</v>
      </c>
      <c r="E14451">
        <v>139</v>
      </c>
      <c r="F14451" s="38">
        <f t="shared" si="225"/>
        <v>43998</v>
      </c>
    </row>
    <row r="14452" spans="1:6" x14ac:dyDescent="0.25">
      <c r="A14452" t="s">
        <v>264</v>
      </c>
      <c r="B14452" t="s">
        <v>83</v>
      </c>
      <c r="C14452" t="s">
        <v>181</v>
      </c>
      <c r="D14452" s="177">
        <v>43998</v>
      </c>
      <c r="E14452">
        <v>62</v>
      </c>
      <c r="F14452" s="38">
        <f t="shared" si="225"/>
        <v>43998</v>
      </c>
    </row>
    <row r="14453" spans="1:6" x14ac:dyDescent="0.25">
      <c r="A14453" t="s">
        <v>25</v>
      </c>
      <c r="B14453" t="s">
        <v>25</v>
      </c>
      <c r="C14453" t="s">
        <v>42</v>
      </c>
      <c r="D14453" s="177">
        <v>43998</v>
      </c>
      <c r="E14453">
        <v>19</v>
      </c>
      <c r="F14453" s="38">
        <f t="shared" si="225"/>
        <v>43998</v>
      </c>
    </row>
    <row r="14454" spans="1:6" x14ac:dyDescent="0.25">
      <c r="A14454" t="s">
        <v>25</v>
      </c>
      <c r="B14454" t="s">
        <v>25</v>
      </c>
      <c r="C14454" t="s">
        <v>41</v>
      </c>
      <c r="D14454" s="177">
        <v>43998</v>
      </c>
      <c r="E14454">
        <v>20</v>
      </c>
      <c r="F14454" s="38">
        <f t="shared" si="225"/>
        <v>43998</v>
      </c>
    </row>
    <row r="14455" spans="1:6" x14ac:dyDescent="0.25">
      <c r="A14455" t="s">
        <v>25</v>
      </c>
      <c r="B14455" t="s">
        <v>25</v>
      </c>
      <c r="C14455" t="s">
        <v>39</v>
      </c>
      <c r="D14455" s="177">
        <v>43998</v>
      </c>
      <c r="E14455">
        <v>63</v>
      </c>
      <c r="F14455" s="38">
        <f t="shared" si="225"/>
        <v>43998</v>
      </c>
    </row>
    <row r="14456" spans="1:6" x14ac:dyDescent="0.25">
      <c r="A14456" t="s">
        <v>18</v>
      </c>
      <c r="B14456" t="s">
        <v>18</v>
      </c>
      <c r="C14456" t="s">
        <v>24</v>
      </c>
      <c r="D14456" s="177">
        <v>43998</v>
      </c>
      <c r="E14456">
        <v>45</v>
      </c>
      <c r="F14456" s="38">
        <f t="shared" si="225"/>
        <v>43998</v>
      </c>
    </row>
    <row r="14457" spans="1:6" x14ac:dyDescent="0.25">
      <c r="A14457" t="s">
        <v>25</v>
      </c>
      <c r="B14457" t="s">
        <v>29</v>
      </c>
      <c r="C14457" t="s">
        <v>30</v>
      </c>
      <c r="D14457" s="177">
        <v>43998</v>
      </c>
      <c r="E14457">
        <v>78</v>
      </c>
      <c r="F14457" s="38">
        <f t="shared" si="225"/>
        <v>43998</v>
      </c>
    </row>
    <row r="14458" spans="1:6" x14ac:dyDescent="0.25">
      <c r="A14458" t="s">
        <v>25</v>
      </c>
      <c r="B14458" t="s">
        <v>25</v>
      </c>
      <c r="C14458" t="s">
        <v>37</v>
      </c>
      <c r="D14458" s="177">
        <v>43998</v>
      </c>
      <c r="E14458">
        <v>78</v>
      </c>
      <c r="F14458" s="38">
        <f t="shared" si="225"/>
        <v>43998</v>
      </c>
    </row>
    <row r="14459" spans="1:6" x14ac:dyDescent="0.25">
      <c r="A14459" t="s">
        <v>25</v>
      </c>
      <c r="B14459" t="s">
        <v>25</v>
      </c>
      <c r="C14459" t="s">
        <v>34</v>
      </c>
      <c r="D14459" s="177">
        <v>43998</v>
      </c>
      <c r="E14459">
        <v>60</v>
      </c>
      <c r="F14459" s="38">
        <f t="shared" si="225"/>
        <v>43998</v>
      </c>
    </row>
    <row r="14460" spans="1:6" x14ac:dyDescent="0.25">
      <c r="A14460" t="s">
        <v>25</v>
      </c>
      <c r="B14460" t="s">
        <v>25</v>
      </c>
      <c r="C14460" t="s">
        <v>36</v>
      </c>
      <c r="D14460" s="177">
        <v>43998</v>
      </c>
      <c r="E14460">
        <v>12</v>
      </c>
      <c r="F14460" s="38">
        <f t="shared" si="225"/>
        <v>43998</v>
      </c>
    </row>
    <row r="14461" spans="1:6" x14ac:dyDescent="0.25">
      <c r="A14461" t="s">
        <v>25</v>
      </c>
      <c r="B14461" t="s">
        <v>25</v>
      </c>
      <c r="C14461" t="s">
        <v>45</v>
      </c>
      <c r="D14461" s="177">
        <v>43998</v>
      </c>
      <c r="E14461">
        <v>87</v>
      </c>
      <c r="F14461" s="38">
        <f t="shared" si="225"/>
        <v>43998</v>
      </c>
    </row>
    <row r="14462" spans="1:6" x14ac:dyDescent="0.25">
      <c r="A14462" t="s">
        <v>25</v>
      </c>
      <c r="B14462" t="s">
        <v>25</v>
      </c>
      <c r="C14462" t="s">
        <v>50</v>
      </c>
      <c r="D14462" s="177">
        <v>43998</v>
      </c>
      <c r="E14462">
        <v>21</v>
      </c>
      <c r="F14462" s="38">
        <f t="shared" si="225"/>
        <v>43998</v>
      </c>
    </row>
    <row r="14463" spans="1:6" x14ac:dyDescent="0.25">
      <c r="A14463" t="s">
        <v>25</v>
      </c>
      <c r="B14463" t="s">
        <v>25</v>
      </c>
      <c r="C14463" t="s">
        <v>47</v>
      </c>
      <c r="D14463" s="177">
        <v>43998</v>
      </c>
      <c r="E14463">
        <v>65</v>
      </c>
      <c r="F14463" s="38">
        <f t="shared" si="225"/>
        <v>43998</v>
      </c>
    </row>
    <row r="14464" spans="1:6" x14ac:dyDescent="0.25">
      <c r="A14464" t="s">
        <v>57</v>
      </c>
      <c r="B14464" t="s">
        <v>57</v>
      </c>
      <c r="C14464" t="s">
        <v>62</v>
      </c>
      <c r="D14464" s="177">
        <v>43998</v>
      </c>
      <c r="E14464">
        <v>19</v>
      </c>
      <c r="F14464" s="38">
        <f t="shared" si="225"/>
        <v>43998</v>
      </c>
    </row>
    <row r="14465" spans="1:6" x14ac:dyDescent="0.25">
      <c r="A14465" t="s">
        <v>263</v>
      </c>
      <c r="B14465" t="s">
        <v>199</v>
      </c>
      <c r="C14465" t="s">
        <v>75</v>
      </c>
      <c r="D14465" s="177">
        <v>43998</v>
      </c>
      <c r="E14465">
        <v>51</v>
      </c>
      <c r="F14465" s="38">
        <f t="shared" si="225"/>
        <v>43998</v>
      </c>
    </row>
    <row r="14466" spans="1:6" x14ac:dyDescent="0.25">
      <c r="A14466" t="s">
        <v>57</v>
      </c>
      <c r="B14466" t="s">
        <v>57</v>
      </c>
      <c r="C14466" t="s">
        <v>183</v>
      </c>
      <c r="D14466" s="177">
        <v>43998</v>
      </c>
      <c r="E14466">
        <v>24</v>
      </c>
      <c r="F14466" s="38">
        <f t="shared" si="225"/>
        <v>43998</v>
      </c>
    </row>
    <row r="14467" spans="1:6" x14ac:dyDescent="0.25">
      <c r="A14467" t="s">
        <v>25</v>
      </c>
      <c r="B14467" t="s">
        <v>25</v>
      </c>
      <c r="C14467" t="s">
        <v>53</v>
      </c>
      <c r="D14467" s="177">
        <v>43998</v>
      </c>
      <c r="E14467">
        <v>41</v>
      </c>
      <c r="F14467" s="38">
        <f t="shared" ref="F14467:F14530" si="226">D14467</f>
        <v>43998</v>
      </c>
    </row>
    <row r="14468" spans="1:6" x14ac:dyDescent="0.25">
      <c r="A14468" t="s">
        <v>57</v>
      </c>
      <c r="B14468" t="s">
        <v>57</v>
      </c>
      <c r="C14468" t="s">
        <v>61</v>
      </c>
      <c r="D14468" s="177">
        <v>43998</v>
      </c>
      <c r="E14468">
        <v>18</v>
      </c>
      <c r="F14468" s="38">
        <f t="shared" si="226"/>
        <v>43998</v>
      </c>
    </row>
    <row r="14469" spans="1:6" x14ac:dyDescent="0.25">
      <c r="A14469" t="s">
        <v>264</v>
      </c>
      <c r="B14469" t="s">
        <v>81</v>
      </c>
      <c r="C14469" t="s">
        <v>82</v>
      </c>
      <c r="D14469" s="177">
        <v>43998</v>
      </c>
      <c r="E14469">
        <v>30</v>
      </c>
      <c r="F14469" s="38">
        <f t="shared" si="226"/>
        <v>43998</v>
      </c>
    </row>
    <row r="14470" spans="1:6" x14ac:dyDescent="0.25">
      <c r="A14470" t="s">
        <v>25</v>
      </c>
      <c r="B14470" t="s">
        <v>25</v>
      </c>
      <c r="C14470" t="s">
        <v>32</v>
      </c>
      <c r="D14470" s="177">
        <v>43998</v>
      </c>
      <c r="E14470">
        <v>93</v>
      </c>
      <c r="F14470" s="38">
        <f t="shared" si="226"/>
        <v>43998</v>
      </c>
    </row>
    <row r="14471" spans="1:6" x14ac:dyDescent="0.25">
      <c r="A14471" t="s">
        <v>18</v>
      </c>
      <c r="B14471" t="s">
        <v>19</v>
      </c>
      <c r="C14471" t="s">
        <v>20</v>
      </c>
      <c r="D14471" s="177">
        <v>43998</v>
      </c>
      <c r="E14471">
        <v>42</v>
      </c>
      <c r="F14471" s="38">
        <f t="shared" si="226"/>
        <v>43998</v>
      </c>
    </row>
    <row r="14472" spans="1:6" x14ac:dyDescent="0.25">
      <c r="A14472" t="s">
        <v>18</v>
      </c>
      <c r="B14472" t="s">
        <v>18</v>
      </c>
      <c r="C14472" t="s">
        <v>23</v>
      </c>
      <c r="D14472" s="177">
        <v>43998</v>
      </c>
      <c r="E14472">
        <v>26</v>
      </c>
      <c r="F14472" s="38">
        <f t="shared" si="226"/>
        <v>43998</v>
      </c>
    </row>
    <row r="14473" spans="1:6" x14ac:dyDescent="0.25">
      <c r="A14473" t="s">
        <v>25</v>
      </c>
      <c r="B14473" t="s">
        <v>25</v>
      </c>
      <c r="C14473" t="s">
        <v>46</v>
      </c>
      <c r="D14473" s="177">
        <v>43998</v>
      </c>
      <c r="E14473">
        <v>47</v>
      </c>
      <c r="F14473" s="38">
        <f t="shared" si="226"/>
        <v>43998</v>
      </c>
    </row>
    <row r="14474" spans="1:6" x14ac:dyDescent="0.25">
      <c r="A14474" t="s">
        <v>25</v>
      </c>
      <c r="B14474" t="s">
        <v>54</v>
      </c>
      <c r="C14474" t="s">
        <v>187</v>
      </c>
      <c r="D14474" s="177">
        <v>43998</v>
      </c>
      <c r="E14474">
        <v>6</v>
      </c>
      <c r="F14474" s="38">
        <f t="shared" si="226"/>
        <v>43998</v>
      </c>
    </row>
    <row r="14475" spans="1:6" x14ac:dyDescent="0.25">
      <c r="A14475" t="s">
        <v>264</v>
      </c>
      <c r="B14475" t="s">
        <v>83</v>
      </c>
      <c r="C14475" t="s">
        <v>84</v>
      </c>
      <c r="D14475" s="177">
        <v>43998</v>
      </c>
      <c r="E14475">
        <v>204</v>
      </c>
      <c r="F14475" s="38">
        <f t="shared" si="226"/>
        <v>43998</v>
      </c>
    </row>
    <row r="14476" spans="1:6" x14ac:dyDescent="0.25">
      <c r="A14476" t="s">
        <v>264</v>
      </c>
      <c r="B14476" t="s">
        <v>83</v>
      </c>
      <c r="C14476" t="s">
        <v>80</v>
      </c>
      <c r="D14476" s="177">
        <v>43998</v>
      </c>
      <c r="E14476">
        <v>55</v>
      </c>
      <c r="F14476" s="38">
        <f t="shared" si="226"/>
        <v>43998</v>
      </c>
    </row>
    <row r="14477" spans="1:6" x14ac:dyDescent="0.25">
      <c r="A14477" t="s">
        <v>264</v>
      </c>
      <c r="B14477" t="s">
        <v>83</v>
      </c>
      <c r="C14477" t="s">
        <v>90</v>
      </c>
      <c r="D14477" s="177">
        <v>43998</v>
      </c>
      <c r="E14477">
        <v>62</v>
      </c>
      <c r="F14477" s="38">
        <f t="shared" si="226"/>
        <v>43998</v>
      </c>
    </row>
    <row r="14478" spans="1:6" x14ac:dyDescent="0.25">
      <c r="A14478" t="s">
        <v>25</v>
      </c>
      <c r="B14478" t="s">
        <v>25</v>
      </c>
      <c r="C14478" t="s">
        <v>31</v>
      </c>
      <c r="D14478" s="177">
        <v>43998</v>
      </c>
      <c r="E14478">
        <v>52</v>
      </c>
      <c r="F14478" s="38">
        <f t="shared" si="226"/>
        <v>43998</v>
      </c>
    </row>
    <row r="14479" spans="1:6" x14ac:dyDescent="0.25">
      <c r="A14479" t="s">
        <v>25</v>
      </c>
      <c r="B14479" t="s">
        <v>26</v>
      </c>
      <c r="C14479" t="s">
        <v>27</v>
      </c>
      <c r="D14479" s="177">
        <v>43998</v>
      </c>
      <c r="E14479">
        <v>36</v>
      </c>
      <c r="F14479" s="38">
        <f t="shared" si="226"/>
        <v>43998</v>
      </c>
    </row>
    <row r="14480" spans="1:6" x14ac:dyDescent="0.25">
      <c r="A14480" t="s">
        <v>370</v>
      </c>
      <c r="B14480" t="s">
        <v>371</v>
      </c>
      <c r="D14480" s="177">
        <v>43998</v>
      </c>
      <c r="E14480">
        <v>14</v>
      </c>
      <c r="F14480" s="38">
        <f t="shared" si="226"/>
        <v>43998</v>
      </c>
    </row>
    <row r="14481" spans="1:6" x14ac:dyDescent="0.25">
      <c r="A14481" t="s">
        <v>25</v>
      </c>
      <c r="B14481" t="s">
        <v>25</v>
      </c>
      <c r="C14481" t="s">
        <v>43</v>
      </c>
      <c r="D14481" s="177">
        <v>43998</v>
      </c>
      <c r="E14481">
        <v>1</v>
      </c>
      <c r="F14481" s="38">
        <f t="shared" si="226"/>
        <v>43998</v>
      </c>
    </row>
    <row r="14482" spans="1:6" x14ac:dyDescent="0.25">
      <c r="A14482" t="s">
        <v>25</v>
      </c>
      <c r="B14482" t="s">
        <v>25</v>
      </c>
      <c r="C14482" t="s">
        <v>49</v>
      </c>
      <c r="D14482" s="177">
        <v>43998</v>
      </c>
      <c r="E14482">
        <v>55</v>
      </c>
      <c r="F14482" s="38">
        <f t="shared" si="226"/>
        <v>43998</v>
      </c>
    </row>
    <row r="14483" spans="1:6" x14ac:dyDescent="0.25">
      <c r="A14483" t="s">
        <v>25</v>
      </c>
      <c r="B14483" t="s">
        <v>25</v>
      </c>
      <c r="C14483" t="s">
        <v>38</v>
      </c>
      <c r="D14483" s="177">
        <v>43998</v>
      </c>
      <c r="E14483">
        <v>21</v>
      </c>
      <c r="F14483" s="38">
        <f t="shared" si="226"/>
        <v>43998</v>
      </c>
    </row>
    <row r="14484" spans="1:6" x14ac:dyDescent="0.25">
      <c r="A14484" t="s">
        <v>25</v>
      </c>
      <c r="B14484" t="s">
        <v>25</v>
      </c>
      <c r="C14484" t="s">
        <v>39</v>
      </c>
      <c r="D14484" s="177">
        <v>43997</v>
      </c>
      <c r="E14484">
        <v>30</v>
      </c>
      <c r="F14484" s="38">
        <f t="shared" si="226"/>
        <v>43997</v>
      </c>
    </row>
    <row r="14485" spans="1:6" x14ac:dyDescent="0.25">
      <c r="A14485" t="s">
        <v>25</v>
      </c>
      <c r="B14485" t="s">
        <v>25</v>
      </c>
      <c r="C14485" t="s">
        <v>36</v>
      </c>
      <c r="D14485" s="177">
        <v>43997</v>
      </c>
      <c r="E14485">
        <v>53</v>
      </c>
      <c r="F14485" s="38">
        <f t="shared" si="226"/>
        <v>43997</v>
      </c>
    </row>
    <row r="14486" spans="1:6" x14ac:dyDescent="0.25">
      <c r="A14486" t="s">
        <v>25</v>
      </c>
      <c r="B14486" t="s">
        <v>25</v>
      </c>
      <c r="C14486" t="s">
        <v>47</v>
      </c>
      <c r="D14486" s="177">
        <v>43997</v>
      </c>
      <c r="E14486">
        <v>33</v>
      </c>
      <c r="F14486" s="38">
        <f t="shared" si="226"/>
        <v>43997</v>
      </c>
    </row>
    <row r="14487" spans="1:6" x14ac:dyDescent="0.25">
      <c r="A14487" t="s">
        <v>18</v>
      </c>
      <c r="B14487" t="s">
        <v>18</v>
      </c>
      <c r="C14487" t="s">
        <v>23</v>
      </c>
      <c r="D14487" s="177">
        <v>43997</v>
      </c>
      <c r="E14487">
        <v>13</v>
      </c>
      <c r="F14487" s="38">
        <f t="shared" si="226"/>
        <v>43997</v>
      </c>
    </row>
    <row r="14488" spans="1:6" x14ac:dyDescent="0.25">
      <c r="A14488" t="s">
        <v>18</v>
      </c>
      <c r="B14488" t="s">
        <v>19</v>
      </c>
      <c r="C14488" t="s">
        <v>20</v>
      </c>
      <c r="D14488" s="177">
        <v>43997</v>
      </c>
      <c r="E14488">
        <v>41</v>
      </c>
      <c r="F14488" s="38">
        <f t="shared" si="226"/>
        <v>43997</v>
      </c>
    </row>
    <row r="14489" spans="1:6" x14ac:dyDescent="0.25">
      <c r="A14489" t="s">
        <v>18</v>
      </c>
      <c r="B14489" t="s">
        <v>18</v>
      </c>
      <c r="C14489" t="s">
        <v>24</v>
      </c>
      <c r="D14489" s="177">
        <v>43997</v>
      </c>
      <c r="E14489">
        <v>54</v>
      </c>
      <c r="F14489" s="38">
        <f t="shared" si="226"/>
        <v>43997</v>
      </c>
    </row>
    <row r="14490" spans="1:6" x14ac:dyDescent="0.25">
      <c r="A14490" t="s">
        <v>57</v>
      </c>
      <c r="B14490" t="s">
        <v>57</v>
      </c>
      <c r="C14490" t="s">
        <v>60</v>
      </c>
      <c r="D14490" s="177">
        <v>43997</v>
      </c>
      <c r="E14490">
        <v>38</v>
      </c>
      <c r="F14490" s="38">
        <f t="shared" si="226"/>
        <v>43997</v>
      </c>
    </row>
    <row r="14491" spans="1:6" x14ac:dyDescent="0.25">
      <c r="A14491" t="s">
        <v>25</v>
      </c>
      <c r="B14491" t="s">
        <v>54</v>
      </c>
      <c r="C14491" t="s">
        <v>55</v>
      </c>
      <c r="D14491" s="177">
        <v>43997</v>
      </c>
      <c r="E14491">
        <v>120</v>
      </c>
      <c r="F14491" s="38">
        <f t="shared" si="226"/>
        <v>43997</v>
      </c>
    </row>
    <row r="14492" spans="1:6" x14ac:dyDescent="0.25">
      <c r="A14492" t="s">
        <v>25</v>
      </c>
      <c r="B14492" t="s">
        <v>54</v>
      </c>
      <c r="C14492" t="s">
        <v>56</v>
      </c>
      <c r="D14492" s="177">
        <v>43997</v>
      </c>
      <c r="E14492">
        <v>47</v>
      </c>
      <c r="F14492" s="38">
        <f t="shared" si="226"/>
        <v>43997</v>
      </c>
    </row>
    <row r="14493" spans="1:6" x14ac:dyDescent="0.25">
      <c r="A14493" t="s">
        <v>57</v>
      </c>
      <c r="B14493" t="s">
        <v>57</v>
      </c>
      <c r="C14493" t="s">
        <v>63</v>
      </c>
      <c r="D14493" s="177">
        <v>43997</v>
      </c>
      <c r="E14493">
        <v>2</v>
      </c>
      <c r="F14493" s="38">
        <f t="shared" si="226"/>
        <v>43997</v>
      </c>
    </row>
    <row r="14494" spans="1:6" x14ac:dyDescent="0.25">
      <c r="A14494" t="s">
        <v>263</v>
      </c>
      <c r="B14494" t="s">
        <v>199</v>
      </c>
      <c r="C14494" t="s">
        <v>75</v>
      </c>
      <c r="D14494" s="177">
        <v>43997</v>
      </c>
      <c r="E14494">
        <v>62</v>
      </c>
      <c r="F14494" s="38">
        <f t="shared" si="226"/>
        <v>43997</v>
      </c>
    </row>
    <row r="14495" spans="1:6" x14ac:dyDescent="0.25">
      <c r="A14495" t="s">
        <v>25</v>
      </c>
      <c r="B14495" t="s">
        <v>25</v>
      </c>
      <c r="C14495" t="s">
        <v>50</v>
      </c>
      <c r="D14495" s="177">
        <v>43997</v>
      </c>
      <c r="E14495">
        <v>25</v>
      </c>
      <c r="F14495" s="38">
        <f t="shared" si="226"/>
        <v>43997</v>
      </c>
    </row>
    <row r="14496" spans="1:6" x14ac:dyDescent="0.25">
      <c r="A14496" t="s">
        <v>25</v>
      </c>
      <c r="B14496" t="s">
        <v>25</v>
      </c>
      <c r="C14496" t="s">
        <v>41</v>
      </c>
      <c r="D14496" s="177">
        <v>43997</v>
      </c>
      <c r="E14496">
        <v>33</v>
      </c>
      <c r="F14496" s="38">
        <f t="shared" si="226"/>
        <v>43997</v>
      </c>
    </row>
    <row r="14497" spans="1:6" x14ac:dyDescent="0.25">
      <c r="A14497" t="s">
        <v>264</v>
      </c>
      <c r="B14497" t="s">
        <v>83</v>
      </c>
      <c r="C14497" t="s">
        <v>181</v>
      </c>
      <c r="D14497" s="177">
        <v>43997</v>
      </c>
      <c r="E14497">
        <v>35</v>
      </c>
      <c r="F14497" s="38">
        <f t="shared" si="226"/>
        <v>43997</v>
      </c>
    </row>
    <row r="14498" spans="1:6" x14ac:dyDescent="0.25">
      <c r="A14498" t="s">
        <v>264</v>
      </c>
      <c r="B14498" t="s">
        <v>83</v>
      </c>
      <c r="C14498" t="s">
        <v>80</v>
      </c>
      <c r="D14498" s="177">
        <v>43997</v>
      </c>
      <c r="E14498">
        <v>22</v>
      </c>
      <c r="F14498" s="38">
        <f t="shared" si="226"/>
        <v>43997</v>
      </c>
    </row>
    <row r="14499" spans="1:6" x14ac:dyDescent="0.25">
      <c r="A14499" t="s">
        <v>264</v>
      </c>
      <c r="B14499" t="s">
        <v>83</v>
      </c>
      <c r="C14499" t="s">
        <v>179</v>
      </c>
      <c r="D14499" s="177">
        <v>43997</v>
      </c>
      <c r="E14499">
        <v>53</v>
      </c>
      <c r="F14499" s="38">
        <f t="shared" si="226"/>
        <v>43997</v>
      </c>
    </row>
    <row r="14500" spans="1:6" x14ac:dyDescent="0.25">
      <c r="A14500" t="s">
        <v>71</v>
      </c>
      <c r="B14500" t="s">
        <v>71</v>
      </c>
      <c r="C14500" t="s">
        <v>72</v>
      </c>
      <c r="D14500" s="177">
        <v>43997</v>
      </c>
      <c r="E14500">
        <v>33</v>
      </c>
      <c r="F14500" s="38">
        <f t="shared" si="226"/>
        <v>43997</v>
      </c>
    </row>
    <row r="14501" spans="1:6" x14ac:dyDescent="0.25">
      <c r="A14501" t="s">
        <v>57</v>
      </c>
      <c r="B14501" t="s">
        <v>57</v>
      </c>
      <c r="C14501" t="s">
        <v>130</v>
      </c>
      <c r="D14501" s="177">
        <v>43997</v>
      </c>
      <c r="E14501">
        <v>11</v>
      </c>
      <c r="F14501" s="38">
        <f t="shared" si="226"/>
        <v>43997</v>
      </c>
    </row>
    <row r="14502" spans="1:6" x14ac:dyDescent="0.25">
      <c r="A14502" t="s">
        <v>57</v>
      </c>
      <c r="B14502" t="s">
        <v>57</v>
      </c>
      <c r="C14502" t="s">
        <v>183</v>
      </c>
      <c r="D14502" s="177">
        <v>43997</v>
      </c>
      <c r="E14502">
        <v>29</v>
      </c>
      <c r="F14502" s="38">
        <f t="shared" si="226"/>
        <v>43997</v>
      </c>
    </row>
    <row r="14503" spans="1:6" x14ac:dyDescent="0.25">
      <c r="A14503" t="s">
        <v>263</v>
      </c>
      <c r="B14503" t="s">
        <v>199</v>
      </c>
      <c r="C14503" t="s">
        <v>77</v>
      </c>
      <c r="D14503" s="177">
        <v>43997</v>
      </c>
      <c r="E14503">
        <v>43</v>
      </c>
      <c r="F14503" s="38">
        <f t="shared" si="226"/>
        <v>43997</v>
      </c>
    </row>
    <row r="14504" spans="1:6" x14ac:dyDescent="0.25">
      <c r="A14504" t="s">
        <v>264</v>
      </c>
      <c r="B14504" t="s">
        <v>83</v>
      </c>
      <c r="C14504" t="s">
        <v>84</v>
      </c>
      <c r="D14504" s="177">
        <v>43997</v>
      </c>
      <c r="E14504">
        <v>146</v>
      </c>
      <c r="F14504" s="38">
        <f t="shared" si="226"/>
        <v>43997</v>
      </c>
    </row>
    <row r="14505" spans="1:6" x14ac:dyDescent="0.25">
      <c r="A14505" t="s">
        <v>25</v>
      </c>
      <c r="B14505" t="s">
        <v>25</v>
      </c>
      <c r="C14505" t="s">
        <v>49</v>
      </c>
      <c r="D14505" s="177">
        <v>43997</v>
      </c>
      <c r="E14505">
        <v>78</v>
      </c>
      <c r="F14505" s="38">
        <f t="shared" si="226"/>
        <v>43997</v>
      </c>
    </row>
    <row r="14506" spans="1:6" x14ac:dyDescent="0.25">
      <c r="A14506" t="s">
        <v>25</v>
      </c>
      <c r="B14506" t="s">
        <v>25</v>
      </c>
      <c r="C14506" t="s">
        <v>42</v>
      </c>
      <c r="D14506" s="177">
        <v>43997</v>
      </c>
      <c r="E14506">
        <v>19</v>
      </c>
      <c r="F14506" s="38">
        <f t="shared" si="226"/>
        <v>43997</v>
      </c>
    </row>
    <row r="14507" spans="1:6" x14ac:dyDescent="0.25">
      <c r="A14507" t="s">
        <v>25</v>
      </c>
      <c r="B14507" t="s">
        <v>25</v>
      </c>
      <c r="C14507" t="s">
        <v>31</v>
      </c>
      <c r="D14507" s="177">
        <v>43997</v>
      </c>
      <c r="E14507">
        <v>54</v>
      </c>
      <c r="F14507" s="38">
        <f t="shared" si="226"/>
        <v>43997</v>
      </c>
    </row>
    <row r="14508" spans="1:6" x14ac:dyDescent="0.25">
      <c r="A14508" t="s">
        <v>25</v>
      </c>
      <c r="B14508" t="s">
        <v>26</v>
      </c>
      <c r="C14508" t="s">
        <v>28</v>
      </c>
      <c r="D14508" s="177">
        <v>43997</v>
      </c>
      <c r="E14508">
        <v>10</v>
      </c>
      <c r="F14508" s="38">
        <f t="shared" si="226"/>
        <v>43997</v>
      </c>
    </row>
    <row r="14509" spans="1:6" x14ac:dyDescent="0.25">
      <c r="A14509" t="s">
        <v>25</v>
      </c>
      <c r="B14509" t="s">
        <v>25</v>
      </c>
      <c r="C14509" t="s">
        <v>40</v>
      </c>
      <c r="D14509" s="177">
        <v>43997</v>
      </c>
      <c r="E14509">
        <v>23</v>
      </c>
      <c r="F14509" s="38">
        <f t="shared" si="226"/>
        <v>43997</v>
      </c>
    </row>
    <row r="14510" spans="1:6" x14ac:dyDescent="0.25">
      <c r="A14510" t="s">
        <v>25</v>
      </c>
      <c r="B14510" t="s">
        <v>25</v>
      </c>
      <c r="C14510" t="s">
        <v>34</v>
      </c>
      <c r="D14510" s="177">
        <v>43997</v>
      </c>
      <c r="E14510">
        <v>65</v>
      </c>
      <c r="F14510" s="38">
        <f t="shared" si="226"/>
        <v>43997</v>
      </c>
    </row>
    <row r="14511" spans="1:6" x14ac:dyDescent="0.25">
      <c r="A14511" t="s">
        <v>25</v>
      </c>
      <c r="B14511" t="s">
        <v>25</v>
      </c>
      <c r="C14511" t="s">
        <v>37</v>
      </c>
      <c r="D14511" s="177">
        <v>43997</v>
      </c>
      <c r="E14511">
        <v>52</v>
      </c>
      <c r="F14511" s="38">
        <f t="shared" si="226"/>
        <v>43997</v>
      </c>
    </row>
    <row r="14512" spans="1:6" x14ac:dyDescent="0.25">
      <c r="A14512" t="s">
        <v>25</v>
      </c>
      <c r="B14512" t="s">
        <v>25</v>
      </c>
      <c r="C14512" t="s">
        <v>45</v>
      </c>
      <c r="D14512" s="177">
        <v>43997</v>
      </c>
      <c r="E14512">
        <v>67</v>
      </c>
      <c r="F14512" s="38">
        <f t="shared" si="226"/>
        <v>43997</v>
      </c>
    </row>
    <row r="14513" spans="1:6" x14ac:dyDescent="0.25">
      <c r="A14513" t="s">
        <v>25</v>
      </c>
      <c r="B14513" t="s">
        <v>25</v>
      </c>
      <c r="C14513" t="s">
        <v>46</v>
      </c>
      <c r="D14513" s="177">
        <v>43997</v>
      </c>
      <c r="E14513">
        <v>19</v>
      </c>
      <c r="F14513" s="38">
        <f t="shared" si="226"/>
        <v>43997</v>
      </c>
    </row>
    <row r="14514" spans="1:6" x14ac:dyDescent="0.25">
      <c r="A14514" t="s">
        <v>25</v>
      </c>
      <c r="B14514" t="s">
        <v>29</v>
      </c>
      <c r="C14514" t="s">
        <v>30</v>
      </c>
      <c r="D14514" s="177">
        <v>43997</v>
      </c>
      <c r="E14514">
        <v>73</v>
      </c>
      <c r="F14514" s="38">
        <f t="shared" si="226"/>
        <v>43997</v>
      </c>
    </row>
    <row r="14515" spans="1:6" x14ac:dyDescent="0.25">
      <c r="A14515" t="s">
        <v>25</v>
      </c>
      <c r="B14515" t="s">
        <v>25</v>
      </c>
      <c r="C14515" t="s">
        <v>32</v>
      </c>
      <c r="D14515" s="177">
        <v>43997</v>
      </c>
      <c r="E14515">
        <v>48</v>
      </c>
      <c r="F14515" s="38">
        <f t="shared" si="226"/>
        <v>43997</v>
      </c>
    </row>
    <row r="14516" spans="1:6" x14ac:dyDescent="0.25">
      <c r="A14516" t="s">
        <v>264</v>
      </c>
      <c r="B14516" t="s">
        <v>83</v>
      </c>
      <c r="C14516" t="s">
        <v>90</v>
      </c>
      <c r="D14516" s="177">
        <v>43997</v>
      </c>
      <c r="E14516">
        <v>50</v>
      </c>
      <c r="F14516" s="38">
        <f t="shared" si="226"/>
        <v>43997</v>
      </c>
    </row>
    <row r="14517" spans="1:6" x14ac:dyDescent="0.25">
      <c r="A14517" t="s">
        <v>25</v>
      </c>
      <c r="B14517" t="s">
        <v>25</v>
      </c>
      <c r="C14517" t="s">
        <v>53</v>
      </c>
      <c r="D14517" s="177">
        <v>43997</v>
      </c>
      <c r="E14517">
        <v>19</v>
      </c>
      <c r="F14517" s="38">
        <f t="shared" si="226"/>
        <v>43997</v>
      </c>
    </row>
    <row r="14518" spans="1:6" x14ac:dyDescent="0.25">
      <c r="A14518" t="s">
        <v>25</v>
      </c>
      <c r="B14518" t="s">
        <v>54</v>
      </c>
      <c r="C14518" t="s">
        <v>187</v>
      </c>
      <c r="D14518" s="177">
        <v>43997</v>
      </c>
      <c r="E14518">
        <v>3</v>
      </c>
      <c r="F14518" s="38">
        <f t="shared" si="226"/>
        <v>43997</v>
      </c>
    </row>
    <row r="14519" spans="1:6" x14ac:dyDescent="0.25">
      <c r="A14519" t="s">
        <v>57</v>
      </c>
      <c r="B14519" t="s">
        <v>57</v>
      </c>
      <c r="C14519" t="s">
        <v>62</v>
      </c>
      <c r="D14519" s="177">
        <v>43997</v>
      </c>
      <c r="E14519">
        <v>11</v>
      </c>
      <c r="F14519" s="38">
        <f t="shared" si="226"/>
        <v>43997</v>
      </c>
    </row>
    <row r="14520" spans="1:6" x14ac:dyDescent="0.25">
      <c r="A14520" t="s">
        <v>264</v>
      </c>
      <c r="B14520" t="s">
        <v>81</v>
      </c>
      <c r="C14520" t="s">
        <v>82</v>
      </c>
      <c r="D14520" s="177">
        <v>43997</v>
      </c>
      <c r="E14520">
        <v>51</v>
      </c>
      <c r="F14520" s="38">
        <f t="shared" si="226"/>
        <v>43997</v>
      </c>
    </row>
    <row r="14521" spans="1:6" x14ac:dyDescent="0.25">
      <c r="A14521" t="s">
        <v>264</v>
      </c>
      <c r="B14521" t="s">
        <v>81</v>
      </c>
      <c r="C14521" t="s">
        <v>82</v>
      </c>
      <c r="D14521" s="177">
        <v>43994</v>
      </c>
      <c r="E14521">
        <v>37</v>
      </c>
      <c r="F14521" s="38">
        <f t="shared" si="226"/>
        <v>43994</v>
      </c>
    </row>
    <row r="14522" spans="1:6" x14ac:dyDescent="0.25">
      <c r="A14522" t="s">
        <v>57</v>
      </c>
      <c r="B14522" t="s">
        <v>57</v>
      </c>
      <c r="C14522" t="s">
        <v>62</v>
      </c>
      <c r="D14522" s="177">
        <v>43994</v>
      </c>
      <c r="E14522">
        <v>41</v>
      </c>
      <c r="F14522" s="38">
        <f t="shared" si="226"/>
        <v>43994</v>
      </c>
    </row>
    <row r="14523" spans="1:6" x14ac:dyDescent="0.25">
      <c r="A14523" t="s">
        <v>25</v>
      </c>
      <c r="B14523" t="s">
        <v>25</v>
      </c>
      <c r="C14523" t="s">
        <v>32</v>
      </c>
      <c r="D14523" s="177">
        <v>43994</v>
      </c>
      <c r="E14523">
        <v>42</v>
      </c>
      <c r="F14523" s="38">
        <f t="shared" si="226"/>
        <v>43994</v>
      </c>
    </row>
    <row r="14524" spans="1:6" x14ac:dyDescent="0.25">
      <c r="A14524" t="s">
        <v>25</v>
      </c>
      <c r="B14524" t="s">
        <v>29</v>
      </c>
      <c r="C14524" t="s">
        <v>30</v>
      </c>
      <c r="D14524" s="177">
        <v>43994</v>
      </c>
      <c r="E14524">
        <v>29</v>
      </c>
      <c r="F14524" s="38">
        <f t="shared" si="226"/>
        <v>43994</v>
      </c>
    </row>
    <row r="14525" spans="1:6" x14ac:dyDescent="0.25">
      <c r="A14525" t="s">
        <v>25</v>
      </c>
      <c r="B14525" t="s">
        <v>25</v>
      </c>
      <c r="C14525" t="s">
        <v>45</v>
      </c>
      <c r="D14525" s="177">
        <v>43994</v>
      </c>
      <c r="E14525">
        <v>79</v>
      </c>
      <c r="F14525" s="38">
        <f t="shared" si="226"/>
        <v>43994</v>
      </c>
    </row>
    <row r="14526" spans="1:6" x14ac:dyDescent="0.25">
      <c r="A14526" t="s">
        <v>25</v>
      </c>
      <c r="B14526" t="s">
        <v>25</v>
      </c>
      <c r="C14526" t="s">
        <v>37</v>
      </c>
      <c r="D14526" s="177">
        <v>43994</v>
      </c>
      <c r="E14526">
        <v>24</v>
      </c>
      <c r="F14526" s="38">
        <f t="shared" si="226"/>
        <v>43994</v>
      </c>
    </row>
    <row r="14527" spans="1:6" x14ac:dyDescent="0.25">
      <c r="A14527" t="s">
        <v>25</v>
      </c>
      <c r="B14527" t="s">
        <v>26</v>
      </c>
      <c r="C14527" t="s">
        <v>28</v>
      </c>
      <c r="D14527" s="177">
        <v>43994</v>
      </c>
      <c r="E14527">
        <v>18</v>
      </c>
      <c r="F14527" s="38">
        <f t="shared" si="226"/>
        <v>43994</v>
      </c>
    </row>
    <row r="14528" spans="1:6" x14ac:dyDescent="0.25">
      <c r="A14528" t="s">
        <v>25</v>
      </c>
      <c r="B14528" t="s">
        <v>26</v>
      </c>
      <c r="C14528" t="s">
        <v>27</v>
      </c>
      <c r="D14528" s="177">
        <v>43994</v>
      </c>
      <c r="E14528">
        <v>18</v>
      </c>
      <c r="F14528" s="38">
        <f t="shared" si="226"/>
        <v>43994</v>
      </c>
    </row>
    <row r="14529" spans="1:6" x14ac:dyDescent="0.25">
      <c r="A14529" t="s">
        <v>25</v>
      </c>
      <c r="B14529" t="s">
        <v>25</v>
      </c>
      <c r="C14529" t="s">
        <v>42</v>
      </c>
      <c r="D14529" s="177">
        <v>43994</v>
      </c>
      <c r="E14529">
        <v>10</v>
      </c>
      <c r="F14529" s="38">
        <f t="shared" si="226"/>
        <v>43994</v>
      </c>
    </row>
    <row r="14530" spans="1:6" x14ac:dyDescent="0.25">
      <c r="A14530" t="s">
        <v>25</v>
      </c>
      <c r="B14530" t="s">
        <v>25</v>
      </c>
      <c r="C14530" t="s">
        <v>49</v>
      </c>
      <c r="D14530" s="177">
        <v>43994</v>
      </c>
      <c r="E14530">
        <v>61</v>
      </c>
      <c r="F14530" s="38">
        <f t="shared" si="226"/>
        <v>43994</v>
      </c>
    </row>
    <row r="14531" spans="1:6" x14ac:dyDescent="0.25">
      <c r="A14531" t="s">
        <v>25</v>
      </c>
      <c r="B14531" t="s">
        <v>25</v>
      </c>
      <c r="C14531" t="s">
        <v>186</v>
      </c>
      <c r="D14531" s="177">
        <v>43994</v>
      </c>
      <c r="E14531">
        <v>2</v>
      </c>
      <c r="F14531" s="38">
        <f t="shared" ref="F14531:F14594" si="227">D14531</f>
        <v>43994</v>
      </c>
    </row>
    <row r="14532" spans="1:6" x14ac:dyDescent="0.25">
      <c r="A14532" t="s">
        <v>25</v>
      </c>
      <c r="B14532" t="s">
        <v>25</v>
      </c>
      <c r="C14532" t="s">
        <v>43</v>
      </c>
      <c r="D14532" s="177">
        <v>43994</v>
      </c>
      <c r="E14532">
        <v>27</v>
      </c>
      <c r="F14532" s="38">
        <f t="shared" si="227"/>
        <v>43994</v>
      </c>
    </row>
    <row r="14533" spans="1:6" x14ac:dyDescent="0.25">
      <c r="A14533" t="s">
        <v>264</v>
      </c>
      <c r="B14533" t="s">
        <v>83</v>
      </c>
      <c r="C14533" t="s">
        <v>84</v>
      </c>
      <c r="D14533" s="177">
        <v>43994</v>
      </c>
      <c r="E14533">
        <v>92</v>
      </c>
      <c r="F14533" s="38">
        <f t="shared" si="227"/>
        <v>43994</v>
      </c>
    </row>
    <row r="14534" spans="1:6" x14ac:dyDescent="0.25">
      <c r="A14534" t="s">
        <v>263</v>
      </c>
      <c r="B14534" t="s">
        <v>199</v>
      </c>
      <c r="C14534" t="s">
        <v>77</v>
      </c>
      <c r="D14534" s="177">
        <v>43994</v>
      </c>
      <c r="E14534">
        <v>14</v>
      </c>
      <c r="F14534" s="38">
        <f t="shared" si="227"/>
        <v>43994</v>
      </c>
    </row>
    <row r="14535" spans="1:6" x14ac:dyDescent="0.25">
      <c r="A14535" t="s">
        <v>57</v>
      </c>
      <c r="B14535" t="s">
        <v>57</v>
      </c>
      <c r="C14535" t="s">
        <v>63</v>
      </c>
      <c r="D14535" s="177">
        <v>43994</v>
      </c>
      <c r="E14535">
        <v>24</v>
      </c>
      <c r="F14535" s="38">
        <f t="shared" si="227"/>
        <v>43994</v>
      </c>
    </row>
    <row r="14536" spans="1:6" x14ac:dyDescent="0.25">
      <c r="A14536" t="s">
        <v>25</v>
      </c>
      <c r="B14536" t="s">
        <v>54</v>
      </c>
      <c r="C14536" t="s">
        <v>56</v>
      </c>
      <c r="D14536" s="177">
        <v>43994</v>
      </c>
      <c r="E14536">
        <v>37</v>
      </c>
      <c r="F14536" s="38">
        <f t="shared" si="227"/>
        <v>43994</v>
      </c>
    </row>
    <row r="14537" spans="1:6" x14ac:dyDescent="0.25">
      <c r="A14537" t="s">
        <v>25</v>
      </c>
      <c r="B14537" t="s">
        <v>54</v>
      </c>
      <c r="C14537" t="s">
        <v>187</v>
      </c>
      <c r="D14537" s="177">
        <v>43994</v>
      </c>
      <c r="E14537">
        <v>6</v>
      </c>
      <c r="F14537" s="38">
        <f t="shared" si="227"/>
        <v>43994</v>
      </c>
    </row>
    <row r="14538" spans="1:6" x14ac:dyDescent="0.25">
      <c r="A14538" t="s">
        <v>57</v>
      </c>
      <c r="B14538" t="s">
        <v>57</v>
      </c>
      <c r="C14538" t="s">
        <v>130</v>
      </c>
      <c r="D14538" s="177">
        <v>43994</v>
      </c>
      <c r="E14538">
        <v>1</v>
      </c>
      <c r="F14538" s="38">
        <f t="shared" si="227"/>
        <v>43994</v>
      </c>
    </row>
    <row r="14539" spans="1:6" x14ac:dyDescent="0.25">
      <c r="A14539" t="s">
        <v>25</v>
      </c>
      <c r="B14539" t="s">
        <v>54</v>
      </c>
      <c r="C14539" t="s">
        <v>55</v>
      </c>
      <c r="D14539" s="177">
        <v>43994</v>
      </c>
      <c r="E14539">
        <v>80</v>
      </c>
      <c r="F14539" s="38">
        <f t="shared" si="227"/>
        <v>43994</v>
      </c>
    </row>
    <row r="14540" spans="1:6" x14ac:dyDescent="0.25">
      <c r="A14540" t="s">
        <v>71</v>
      </c>
      <c r="B14540" t="s">
        <v>71</v>
      </c>
      <c r="C14540" t="s">
        <v>72</v>
      </c>
      <c r="D14540" s="177">
        <v>43994</v>
      </c>
      <c r="E14540">
        <v>32</v>
      </c>
      <c r="F14540" s="38">
        <f t="shared" si="227"/>
        <v>43994</v>
      </c>
    </row>
    <row r="14541" spans="1:6" x14ac:dyDescent="0.25">
      <c r="A14541" t="s">
        <v>264</v>
      </c>
      <c r="B14541" t="s">
        <v>83</v>
      </c>
      <c r="C14541" t="s">
        <v>80</v>
      </c>
      <c r="D14541" s="177">
        <v>43994</v>
      </c>
      <c r="E14541">
        <v>37</v>
      </c>
      <c r="F14541" s="38">
        <f t="shared" si="227"/>
        <v>43994</v>
      </c>
    </row>
    <row r="14542" spans="1:6" x14ac:dyDescent="0.25">
      <c r="A14542" t="s">
        <v>264</v>
      </c>
      <c r="B14542" t="s">
        <v>83</v>
      </c>
      <c r="C14542" t="s">
        <v>90</v>
      </c>
      <c r="D14542" s="177">
        <v>43994</v>
      </c>
      <c r="E14542">
        <v>31</v>
      </c>
      <c r="F14542" s="38">
        <f t="shared" si="227"/>
        <v>43994</v>
      </c>
    </row>
    <row r="14543" spans="1:6" x14ac:dyDescent="0.25">
      <c r="A14543" t="s">
        <v>25</v>
      </c>
      <c r="B14543" t="s">
        <v>25</v>
      </c>
      <c r="C14543" t="s">
        <v>41</v>
      </c>
      <c r="D14543" s="177">
        <v>43994</v>
      </c>
      <c r="E14543">
        <v>31</v>
      </c>
      <c r="F14543" s="38">
        <f t="shared" si="227"/>
        <v>43994</v>
      </c>
    </row>
    <row r="14544" spans="1:6" x14ac:dyDescent="0.25">
      <c r="A14544" t="s">
        <v>263</v>
      </c>
      <c r="B14544" t="s">
        <v>199</v>
      </c>
      <c r="C14544" t="s">
        <v>75</v>
      </c>
      <c r="D14544" s="177">
        <v>43994</v>
      </c>
      <c r="E14544">
        <v>56</v>
      </c>
      <c r="F14544" s="38">
        <f t="shared" si="227"/>
        <v>43994</v>
      </c>
    </row>
    <row r="14545" spans="1:6" x14ac:dyDescent="0.25">
      <c r="A14545" t="s">
        <v>18</v>
      </c>
      <c r="B14545" t="s">
        <v>18</v>
      </c>
      <c r="C14545" t="s">
        <v>24</v>
      </c>
      <c r="D14545" s="177">
        <v>43994</v>
      </c>
      <c r="E14545">
        <v>21</v>
      </c>
      <c r="F14545" s="38">
        <f t="shared" si="227"/>
        <v>43994</v>
      </c>
    </row>
    <row r="14546" spans="1:6" x14ac:dyDescent="0.25">
      <c r="A14546" t="s">
        <v>18</v>
      </c>
      <c r="B14546" t="s">
        <v>19</v>
      </c>
      <c r="C14546" t="s">
        <v>20</v>
      </c>
      <c r="D14546" s="177">
        <v>43994</v>
      </c>
      <c r="E14546">
        <v>38</v>
      </c>
      <c r="F14546" s="38">
        <f t="shared" si="227"/>
        <v>43994</v>
      </c>
    </row>
    <row r="14547" spans="1:6" x14ac:dyDescent="0.25">
      <c r="A14547" t="s">
        <v>18</v>
      </c>
      <c r="B14547" t="s">
        <v>18</v>
      </c>
      <c r="C14547" t="s">
        <v>23</v>
      </c>
      <c r="D14547" s="177">
        <v>43994</v>
      </c>
      <c r="E14547">
        <v>25</v>
      </c>
      <c r="F14547" s="38">
        <f t="shared" si="227"/>
        <v>43994</v>
      </c>
    </row>
    <row r="14548" spans="1:6" x14ac:dyDescent="0.25">
      <c r="A14548" t="s">
        <v>25</v>
      </c>
      <c r="B14548" t="s">
        <v>25</v>
      </c>
      <c r="C14548" t="s">
        <v>47</v>
      </c>
      <c r="D14548" s="177">
        <v>43994</v>
      </c>
      <c r="E14548">
        <v>53</v>
      </c>
      <c r="F14548" s="38">
        <f t="shared" si="227"/>
        <v>43994</v>
      </c>
    </row>
    <row r="14549" spans="1:6" x14ac:dyDescent="0.25">
      <c r="A14549" t="s">
        <v>25</v>
      </c>
      <c r="B14549" t="s">
        <v>25</v>
      </c>
      <c r="C14549" t="s">
        <v>35</v>
      </c>
      <c r="D14549" s="177">
        <v>43994</v>
      </c>
      <c r="E14549">
        <v>1</v>
      </c>
      <c r="F14549" s="38">
        <f t="shared" si="227"/>
        <v>43994</v>
      </c>
    </row>
    <row r="14550" spans="1:6" x14ac:dyDescent="0.25">
      <c r="A14550" t="s">
        <v>25</v>
      </c>
      <c r="B14550" t="s">
        <v>25</v>
      </c>
      <c r="C14550" t="s">
        <v>41</v>
      </c>
      <c r="D14550" s="177">
        <v>43993</v>
      </c>
      <c r="E14550">
        <v>35</v>
      </c>
      <c r="F14550" s="38">
        <f t="shared" si="227"/>
        <v>43993</v>
      </c>
    </row>
    <row r="14551" spans="1:6" x14ac:dyDescent="0.25">
      <c r="A14551" t="s">
        <v>25</v>
      </c>
      <c r="B14551" t="s">
        <v>25</v>
      </c>
      <c r="C14551" t="s">
        <v>42</v>
      </c>
      <c r="D14551" s="177">
        <v>43993</v>
      </c>
      <c r="E14551">
        <v>39</v>
      </c>
      <c r="F14551" s="38">
        <f t="shared" si="227"/>
        <v>43993</v>
      </c>
    </row>
    <row r="14552" spans="1:6" x14ac:dyDescent="0.25">
      <c r="A14552" t="s">
        <v>25</v>
      </c>
      <c r="B14552" t="s">
        <v>25</v>
      </c>
      <c r="C14552" t="s">
        <v>50</v>
      </c>
      <c r="D14552" s="177">
        <v>43993</v>
      </c>
      <c r="E14552">
        <v>3</v>
      </c>
      <c r="F14552" s="38">
        <f t="shared" si="227"/>
        <v>43993</v>
      </c>
    </row>
    <row r="14553" spans="1:6" x14ac:dyDescent="0.25">
      <c r="A14553" t="s">
        <v>25</v>
      </c>
      <c r="B14553" t="s">
        <v>25</v>
      </c>
      <c r="C14553" t="s">
        <v>186</v>
      </c>
      <c r="D14553" s="177">
        <v>43993</v>
      </c>
      <c r="E14553">
        <v>2</v>
      </c>
      <c r="F14553" s="38">
        <f t="shared" si="227"/>
        <v>43993</v>
      </c>
    </row>
    <row r="14554" spans="1:6" x14ac:dyDescent="0.25">
      <c r="A14554" t="s">
        <v>263</v>
      </c>
      <c r="B14554" t="s">
        <v>199</v>
      </c>
      <c r="C14554" t="s">
        <v>77</v>
      </c>
      <c r="D14554" s="177">
        <v>43993</v>
      </c>
      <c r="E14554">
        <v>54</v>
      </c>
      <c r="F14554" s="38">
        <f t="shared" si="227"/>
        <v>43993</v>
      </c>
    </row>
    <row r="14555" spans="1:6" x14ac:dyDescent="0.25">
      <c r="A14555" t="s">
        <v>71</v>
      </c>
      <c r="B14555" t="s">
        <v>71</v>
      </c>
      <c r="C14555" t="s">
        <v>72</v>
      </c>
      <c r="D14555" s="177">
        <v>43993</v>
      </c>
      <c r="E14555">
        <v>64</v>
      </c>
      <c r="F14555" s="38">
        <f t="shared" si="227"/>
        <v>43993</v>
      </c>
    </row>
    <row r="14556" spans="1:6" x14ac:dyDescent="0.25">
      <c r="A14556" t="s">
        <v>57</v>
      </c>
      <c r="B14556" t="s">
        <v>57</v>
      </c>
      <c r="C14556" t="s">
        <v>130</v>
      </c>
      <c r="D14556" s="177">
        <v>43993</v>
      </c>
      <c r="E14556">
        <v>36</v>
      </c>
      <c r="F14556" s="38">
        <f t="shared" si="227"/>
        <v>43993</v>
      </c>
    </row>
    <row r="14557" spans="1:6" x14ac:dyDescent="0.25">
      <c r="A14557" t="s">
        <v>264</v>
      </c>
      <c r="B14557" t="s">
        <v>83</v>
      </c>
      <c r="C14557" t="s">
        <v>181</v>
      </c>
      <c r="D14557" s="177">
        <v>43993</v>
      </c>
      <c r="E14557">
        <v>26</v>
      </c>
      <c r="F14557" s="38">
        <f t="shared" si="227"/>
        <v>43993</v>
      </c>
    </row>
    <row r="14558" spans="1:6" x14ac:dyDescent="0.25">
      <c r="A14558" t="s">
        <v>25</v>
      </c>
      <c r="B14558" t="s">
        <v>25</v>
      </c>
      <c r="C14558" t="s">
        <v>39</v>
      </c>
      <c r="D14558" s="177">
        <v>43993</v>
      </c>
      <c r="E14558">
        <v>30</v>
      </c>
      <c r="F14558" s="38">
        <f t="shared" si="227"/>
        <v>43993</v>
      </c>
    </row>
    <row r="14559" spans="1:6" x14ac:dyDescent="0.25">
      <c r="A14559" t="s">
        <v>25</v>
      </c>
      <c r="B14559" t="s">
        <v>25</v>
      </c>
      <c r="C14559" t="s">
        <v>36</v>
      </c>
      <c r="D14559" s="177">
        <v>43993</v>
      </c>
      <c r="E14559">
        <v>19</v>
      </c>
      <c r="F14559" s="38">
        <f t="shared" si="227"/>
        <v>43993</v>
      </c>
    </row>
    <row r="14560" spans="1:6" x14ac:dyDescent="0.25">
      <c r="A14560" t="s">
        <v>25</v>
      </c>
      <c r="B14560" t="s">
        <v>25</v>
      </c>
      <c r="C14560" t="s">
        <v>37</v>
      </c>
      <c r="D14560" s="177">
        <v>43993</v>
      </c>
      <c r="E14560">
        <v>39</v>
      </c>
      <c r="F14560" s="38">
        <f t="shared" si="227"/>
        <v>43993</v>
      </c>
    </row>
    <row r="14561" spans="1:6" x14ac:dyDescent="0.25">
      <c r="A14561" t="s">
        <v>25</v>
      </c>
      <c r="B14561" t="s">
        <v>25</v>
      </c>
      <c r="C14561" t="s">
        <v>47</v>
      </c>
      <c r="D14561" s="177">
        <v>43993</v>
      </c>
      <c r="E14561">
        <v>70</v>
      </c>
      <c r="F14561" s="38">
        <f t="shared" si="227"/>
        <v>43993</v>
      </c>
    </row>
    <row r="14562" spans="1:6" x14ac:dyDescent="0.25">
      <c r="A14562" t="s">
        <v>25</v>
      </c>
      <c r="B14562" t="s">
        <v>25</v>
      </c>
      <c r="C14562" t="s">
        <v>45</v>
      </c>
      <c r="D14562" s="177">
        <v>43993</v>
      </c>
      <c r="E14562">
        <v>83</v>
      </c>
      <c r="F14562" s="38">
        <f t="shared" si="227"/>
        <v>43993</v>
      </c>
    </row>
    <row r="14563" spans="1:6" x14ac:dyDescent="0.25">
      <c r="A14563" t="s">
        <v>25</v>
      </c>
      <c r="B14563" t="s">
        <v>29</v>
      </c>
      <c r="C14563" t="s">
        <v>30</v>
      </c>
      <c r="D14563" s="177">
        <v>43993</v>
      </c>
      <c r="E14563">
        <v>76</v>
      </c>
      <c r="F14563" s="38">
        <f t="shared" si="227"/>
        <v>43993</v>
      </c>
    </row>
    <row r="14564" spans="1:6" x14ac:dyDescent="0.25">
      <c r="A14564" t="s">
        <v>25</v>
      </c>
      <c r="B14564" t="s">
        <v>26</v>
      </c>
      <c r="C14564" t="s">
        <v>27</v>
      </c>
      <c r="D14564" s="177">
        <v>43993</v>
      </c>
      <c r="E14564">
        <v>34</v>
      </c>
      <c r="F14564" s="38">
        <f t="shared" si="227"/>
        <v>43993</v>
      </c>
    </row>
    <row r="14565" spans="1:6" x14ac:dyDescent="0.25">
      <c r="A14565" t="s">
        <v>18</v>
      </c>
      <c r="B14565" t="s">
        <v>18</v>
      </c>
      <c r="C14565" t="s">
        <v>24</v>
      </c>
      <c r="D14565" s="177">
        <v>43993</v>
      </c>
      <c r="E14565">
        <v>52</v>
      </c>
      <c r="F14565" s="38">
        <f t="shared" si="227"/>
        <v>43993</v>
      </c>
    </row>
    <row r="14566" spans="1:6" x14ac:dyDescent="0.25">
      <c r="A14566" t="s">
        <v>264</v>
      </c>
      <c r="B14566" t="s">
        <v>83</v>
      </c>
      <c r="C14566" t="s">
        <v>85</v>
      </c>
      <c r="D14566" s="177">
        <v>43993</v>
      </c>
      <c r="E14566">
        <v>25</v>
      </c>
      <c r="F14566" s="38">
        <f t="shared" si="227"/>
        <v>43993</v>
      </c>
    </row>
    <row r="14567" spans="1:6" x14ac:dyDescent="0.25">
      <c r="A14567" t="s">
        <v>57</v>
      </c>
      <c r="B14567" t="s">
        <v>57</v>
      </c>
      <c r="C14567" t="s">
        <v>62</v>
      </c>
      <c r="D14567" s="177">
        <v>43993</v>
      </c>
      <c r="E14567">
        <v>36</v>
      </c>
      <c r="F14567" s="38">
        <f t="shared" si="227"/>
        <v>43993</v>
      </c>
    </row>
    <row r="14568" spans="1:6" x14ac:dyDescent="0.25">
      <c r="A14568" t="s">
        <v>263</v>
      </c>
      <c r="B14568" t="s">
        <v>199</v>
      </c>
      <c r="C14568" t="s">
        <v>75</v>
      </c>
      <c r="D14568" s="177">
        <v>43993</v>
      </c>
      <c r="E14568">
        <v>50</v>
      </c>
      <c r="F14568" s="38">
        <f t="shared" si="227"/>
        <v>43993</v>
      </c>
    </row>
    <row r="14569" spans="1:6" x14ac:dyDescent="0.25">
      <c r="A14569" t="s">
        <v>25</v>
      </c>
      <c r="B14569" t="s">
        <v>54</v>
      </c>
      <c r="C14569" t="s">
        <v>56</v>
      </c>
      <c r="D14569" s="177">
        <v>43993</v>
      </c>
      <c r="E14569">
        <v>82</v>
      </c>
      <c r="F14569" s="38">
        <f t="shared" si="227"/>
        <v>43993</v>
      </c>
    </row>
    <row r="14570" spans="1:6" x14ac:dyDescent="0.25">
      <c r="A14570" t="s">
        <v>25</v>
      </c>
      <c r="B14570" t="s">
        <v>54</v>
      </c>
      <c r="C14570" t="s">
        <v>187</v>
      </c>
      <c r="D14570" s="177">
        <v>43993</v>
      </c>
      <c r="E14570">
        <v>3</v>
      </c>
      <c r="F14570" s="38">
        <f t="shared" si="227"/>
        <v>43993</v>
      </c>
    </row>
    <row r="14571" spans="1:6" x14ac:dyDescent="0.25">
      <c r="A14571" t="s">
        <v>25</v>
      </c>
      <c r="B14571" t="s">
        <v>54</v>
      </c>
      <c r="C14571" t="s">
        <v>55</v>
      </c>
      <c r="D14571" s="177">
        <v>43993</v>
      </c>
      <c r="E14571">
        <v>126</v>
      </c>
      <c r="F14571" s="38">
        <f t="shared" si="227"/>
        <v>43993</v>
      </c>
    </row>
    <row r="14572" spans="1:6" x14ac:dyDescent="0.25">
      <c r="A14572" t="s">
        <v>57</v>
      </c>
      <c r="B14572" t="s">
        <v>57</v>
      </c>
      <c r="C14572" t="s">
        <v>60</v>
      </c>
      <c r="D14572" s="177">
        <v>43993</v>
      </c>
      <c r="E14572">
        <v>25</v>
      </c>
      <c r="F14572" s="38">
        <f t="shared" si="227"/>
        <v>43993</v>
      </c>
    </row>
    <row r="14573" spans="1:6" x14ac:dyDescent="0.25">
      <c r="A14573" t="s">
        <v>264</v>
      </c>
      <c r="B14573" t="s">
        <v>81</v>
      </c>
      <c r="C14573" t="s">
        <v>82</v>
      </c>
      <c r="D14573" s="177">
        <v>43993</v>
      </c>
      <c r="E14573">
        <v>36</v>
      </c>
      <c r="F14573" s="38">
        <f t="shared" si="227"/>
        <v>43993</v>
      </c>
    </row>
    <row r="14574" spans="1:6" x14ac:dyDescent="0.25">
      <c r="A14574" t="s">
        <v>264</v>
      </c>
      <c r="B14574" t="s">
        <v>83</v>
      </c>
      <c r="C14574" t="s">
        <v>86</v>
      </c>
      <c r="D14574" s="177">
        <v>43993</v>
      </c>
      <c r="E14574">
        <v>21</v>
      </c>
      <c r="F14574" s="38">
        <f t="shared" si="227"/>
        <v>43993</v>
      </c>
    </row>
    <row r="14575" spans="1:6" x14ac:dyDescent="0.25">
      <c r="A14575" t="s">
        <v>264</v>
      </c>
      <c r="B14575" t="s">
        <v>83</v>
      </c>
      <c r="C14575" t="s">
        <v>90</v>
      </c>
      <c r="D14575" s="177">
        <v>43993</v>
      </c>
      <c r="E14575">
        <v>67</v>
      </c>
      <c r="F14575" s="38">
        <f t="shared" si="227"/>
        <v>43993</v>
      </c>
    </row>
    <row r="14576" spans="1:6" x14ac:dyDescent="0.25">
      <c r="A14576" t="s">
        <v>25</v>
      </c>
      <c r="B14576" t="s">
        <v>25</v>
      </c>
      <c r="C14576" t="s">
        <v>46</v>
      </c>
      <c r="D14576" s="177">
        <v>43993</v>
      </c>
      <c r="E14576">
        <v>27</v>
      </c>
      <c r="F14576" s="38">
        <f t="shared" si="227"/>
        <v>43993</v>
      </c>
    </row>
    <row r="14577" spans="1:6" x14ac:dyDescent="0.25">
      <c r="A14577" t="s">
        <v>25</v>
      </c>
      <c r="B14577" t="s">
        <v>25</v>
      </c>
      <c r="C14577" t="s">
        <v>35</v>
      </c>
      <c r="D14577" s="177">
        <v>43993</v>
      </c>
      <c r="E14577">
        <v>36</v>
      </c>
      <c r="F14577" s="38">
        <f t="shared" si="227"/>
        <v>43993</v>
      </c>
    </row>
    <row r="14578" spans="1:6" x14ac:dyDescent="0.25">
      <c r="A14578" t="s">
        <v>25</v>
      </c>
      <c r="B14578" t="s">
        <v>25</v>
      </c>
      <c r="C14578" t="s">
        <v>32</v>
      </c>
      <c r="D14578" s="177">
        <v>43993</v>
      </c>
      <c r="E14578">
        <v>55</v>
      </c>
      <c r="F14578" s="38">
        <f t="shared" si="227"/>
        <v>43993</v>
      </c>
    </row>
    <row r="14579" spans="1:6" x14ac:dyDescent="0.25">
      <c r="A14579" t="s">
        <v>18</v>
      </c>
      <c r="B14579" t="s">
        <v>18</v>
      </c>
      <c r="C14579" t="s">
        <v>23</v>
      </c>
      <c r="D14579" s="177">
        <v>43993</v>
      </c>
      <c r="E14579">
        <v>15</v>
      </c>
      <c r="F14579" s="38">
        <f t="shared" si="227"/>
        <v>43993</v>
      </c>
    </row>
    <row r="14580" spans="1:6" x14ac:dyDescent="0.25">
      <c r="A14580" t="s">
        <v>18</v>
      </c>
      <c r="B14580" t="s">
        <v>19</v>
      </c>
      <c r="C14580" t="s">
        <v>20</v>
      </c>
      <c r="D14580" s="177">
        <v>43993</v>
      </c>
      <c r="E14580">
        <v>42</v>
      </c>
      <c r="F14580" s="38">
        <f t="shared" si="227"/>
        <v>43993</v>
      </c>
    </row>
    <row r="14581" spans="1:6" x14ac:dyDescent="0.25">
      <c r="A14581" t="s">
        <v>25</v>
      </c>
      <c r="B14581" t="s">
        <v>25</v>
      </c>
      <c r="C14581" t="s">
        <v>38</v>
      </c>
      <c r="D14581" s="177">
        <v>43993</v>
      </c>
      <c r="E14581">
        <v>32</v>
      </c>
      <c r="F14581" s="38">
        <f t="shared" si="227"/>
        <v>43993</v>
      </c>
    </row>
    <row r="14582" spans="1:6" x14ac:dyDescent="0.25">
      <c r="A14582" t="s">
        <v>25</v>
      </c>
      <c r="B14582" t="s">
        <v>25</v>
      </c>
      <c r="C14582" t="s">
        <v>43</v>
      </c>
      <c r="D14582" s="177">
        <v>43993</v>
      </c>
      <c r="E14582">
        <v>24</v>
      </c>
      <c r="F14582" s="38">
        <f t="shared" si="227"/>
        <v>43993</v>
      </c>
    </row>
    <row r="14583" spans="1:6" x14ac:dyDescent="0.25">
      <c r="A14583" t="s">
        <v>25</v>
      </c>
      <c r="B14583" t="s">
        <v>25</v>
      </c>
      <c r="C14583" t="s">
        <v>49</v>
      </c>
      <c r="D14583" s="177">
        <v>43993</v>
      </c>
      <c r="E14583">
        <v>75</v>
      </c>
      <c r="F14583" s="38">
        <f t="shared" si="227"/>
        <v>43993</v>
      </c>
    </row>
    <row r="14584" spans="1:6" x14ac:dyDescent="0.25">
      <c r="A14584" t="s">
        <v>25</v>
      </c>
      <c r="B14584" t="s">
        <v>25</v>
      </c>
      <c r="C14584" t="s">
        <v>31</v>
      </c>
      <c r="D14584" s="177">
        <v>43993</v>
      </c>
      <c r="E14584">
        <v>52</v>
      </c>
      <c r="F14584" s="38">
        <f t="shared" si="227"/>
        <v>43993</v>
      </c>
    </row>
    <row r="14585" spans="1:6" x14ac:dyDescent="0.25">
      <c r="A14585" t="s">
        <v>25</v>
      </c>
      <c r="B14585" t="s">
        <v>26</v>
      </c>
      <c r="C14585" t="s">
        <v>28</v>
      </c>
      <c r="D14585" s="177">
        <v>43993</v>
      </c>
      <c r="E14585">
        <v>37</v>
      </c>
      <c r="F14585" s="38">
        <f t="shared" si="227"/>
        <v>43993</v>
      </c>
    </row>
    <row r="14586" spans="1:6" x14ac:dyDescent="0.25">
      <c r="A14586" t="s">
        <v>370</v>
      </c>
      <c r="B14586" t="s">
        <v>371</v>
      </c>
      <c r="D14586" s="177">
        <v>43993</v>
      </c>
      <c r="E14586">
        <v>10</v>
      </c>
      <c r="F14586" s="38">
        <f t="shared" si="227"/>
        <v>43993</v>
      </c>
    </row>
    <row r="14587" spans="1:6" x14ac:dyDescent="0.25">
      <c r="A14587" t="s">
        <v>264</v>
      </c>
      <c r="B14587" t="s">
        <v>83</v>
      </c>
      <c r="C14587" t="s">
        <v>80</v>
      </c>
      <c r="D14587" s="177">
        <v>43993</v>
      </c>
      <c r="E14587">
        <v>47</v>
      </c>
      <c r="F14587" s="38">
        <f t="shared" si="227"/>
        <v>43993</v>
      </c>
    </row>
    <row r="14588" spans="1:6" x14ac:dyDescent="0.25">
      <c r="A14588" t="s">
        <v>264</v>
      </c>
      <c r="B14588" t="s">
        <v>83</v>
      </c>
      <c r="C14588" t="s">
        <v>84</v>
      </c>
      <c r="D14588" s="177">
        <v>43993</v>
      </c>
      <c r="E14588">
        <v>154</v>
      </c>
      <c r="F14588" s="38">
        <f t="shared" si="227"/>
        <v>43993</v>
      </c>
    </row>
    <row r="14589" spans="1:6" x14ac:dyDescent="0.25">
      <c r="A14589" t="s">
        <v>264</v>
      </c>
      <c r="B14589" t="s">
        <v>83</v>
      </c>
      <c r="C14589" t="s">
        <v>181</v>
      </c>
      <c r="D14589" s="177">
        <v>43992</v>
      </c>
      <c r="E14589">
        <v>53</v>
      </c>
      <c r="F14589" s="38">
        <f t="shared" si="227"/>
        <v>43992</v>
      </c>
    </row>
    <row r="14590" spans="1:6" x14ac:dyDescent="0.25">
      <c r="A14590" t="s">
        <v>71</v>
      </c>
      <c r="B14590" t="s">
        <v>71</v>
      </c>
      <c r="C14590" t="s">
        <v>72</v>
      </c>
      <c r="D14590" s="177">
        <v>43992</v>
      </c>
      <c r="E14590">
        <v>66</v>
      </c>
      <c r="F14590" s="38">
        <f t="shared" si="227"/>
        <v>43992</v>
      </c>
    </row>
    <row r="14591" spans="1:6" x14ac:dyDescent="0.25">
      <c r="A14591" t="s">
        <v>57</v>
      </c>
      <c r="B14591" t="s">
        <v>57</v>
      </c>
      <c r="C14591" t="s">
        <v>63</v>
      </c>
      <c r="D14591" s="177">
        <v>43992</v>
      </c>
      <c r="E14591">
        <v>27</v>
      </c>
      <c r="F14591" s="38">
        <f t="shared" si="227"/>
        <v>43992</v>
      </c>
    </row>
    <row r="14592" spans="1:6" x14ac:dyDescent="0.25">
      <c r="A14592" t="s">
        <v>263</v>
      </c>
      <c r="B14592" t="s">
        <v>199</v>
      </c>
      <c r="C14592" t="s">
        <v>75</v>
      </c>
      <c r="D14592" s="177">
        <v>43992</v>
      </c>
      <c r="E14592">
        <v>54</v>
      </c>
      <c r="F14592" s="38">
        <f t="shared" si="227"/>
        <v>43992</v>
      </c>
    </row>
    <row r="14593" spans="1:6" x14ac:dyDescent="0.25">
      <c r="A14593" t="s">
        <v>25</v>
      </c>
      <c r="B14593" t="s">
        <v>54</v>
      </c>
      <c r="C14593" t="s">
        <v>55</v>
      </c>
      <c r="D14593" s="177">
        <v>43992</v>
      </c>
      <c r="E14593">
        <v>73</v>
      </c>
      <c r="F14593" s="38">
        <f t="shared" si="227"/>
        <v>43992</v>
      </c>
    </row>
    <row r="14594" spans="1:6" x14ac:dyDescent="0.25">
      <c r="A14594" t="s">
        <v>25</v>
      </c>
      <c r="B14594" t="s">
        <v>54</v>
      </c>
      <c r="C14594" t="s">
        <v>56</v>
      </c>
      <c r="D14594" s="177">
        <v>43992</v>
      </c>
      <c r="E14594">
        <v>83</v>
      </c>
      <c r="F14594" s="38">
        <f t="shared" si="227"/>
        <v>43992</v>
      </c>
    </row>
    <row r="14595" spans="1:6" x14ac:dyDescent="0.25">
      <c r="A14595" t="s">
        <v>18</v>
      </c>
      <c r="B14595" t="s">
        <v>18</v>
      </c>
      <c r="C14595" t="s">
        <v>23</v>
      </c>
      <c r="D14595" s="177">
        <v>43992</v>
      </c>
      <c r="E14595">
        <v>15</v>
      </c>
      <c r="F14595" s="38">
        <f t="shared" ref="F14595:F14658" si="228">D14595</f>
        <v>43992</v>
      </c>
    </row>
    <row r="14596" spans="1:6" x14ac:dyDescent="0.25">
      <c r="A14596" t="s">
        <v>18</v>
      </c>
      <c r="B14596" t="s">
        <v>18</v>
      </c>
      <c r="C14596" t="s">
        <v>24</v>
      </c>
      <c r="D14596" s="177">
        <v>43992</v>
      </c>
      <c r="E14596">
        <v>61</v>
      </c>
      <c r="F14596" s="38">
        <f t="shared" si="228"/>
        <v>43992</v>
      </c>
    </row>
    <row r="14597" spans="1:6" x14ac:dyDescent="0.25">
      <c r="A14597" t="s">
        <v>25</v>
      </c>
      <c r="B14597" t="s">
        <v>25</v>
      </c>
      <c r="C14597" t="s">
        <v>47</v>
      </c>
      <c r="D14597" s="177">
        <v>43992</v>
      </c>
      <c r="E14597">
        <v>63</v>
      </c>
      <c r="F14597" s="38">
        <f t="shared" si="228"/>
        <v>43992</v>
      </c>
    </row>
    <row r="14598" spans="1:6" x14ac:dyDescent="0.25">
      <c r="A14598" t="s">
        <v>25</v>
      </c>
      <c r="B14598" t="s">
        <v>25</v>
      </c>
      <c r="C14598" t="s">
        <v>39</v>
      </c>
      <c r="D14598" s="177">
        <v>43992</v>
      </c>
      <c r="E14598">
        <v>61</v>
      </c>
      <c r="F14598" s="38">
        <f t="shared" si="228"/>
        <v>43992</v>
      </c>
    </row>
    <row r="14599" spans="1:6" x14ac:dyDescent="0.25">
      <c r="A14599" t="s">
        <v>370</v>
      </c>
      <c r="B14599" t="s">
        <v>371</v>
      </c>
      <c r="D14599" s="177">
        <v>43992</v>
      </c>
      <c r="E14599">
        <v>1</v>
      </c>
      <c r="F14599" s="38">
        <f t="shared" si="228"/>
        <v>43992</v>
      </c>
    </row>
    <row r="14600" spans="1:6" x14ac:dyDescent="0.25">
      <c r="A14600" t="s">
        <v>25</v>
      </c>
      <c r="B14600" t="s">
        <v>25</v>
      </c>
      <c r="C14600" t="s">
        <v>36</v>
      </c>
      <c r="D14600" s="177">
        <v>43992</v>
      </c>
      <c r="E14600">
        <v>32</v>
      </c>
      <c r="F14600" s="38">
        <f t="shared" si="228"/>
        <v>43992</v>
      </c>
    </row>
    <row r="14601" spans="1:6" x14ac:dyDescent="0.25">
      <c r="A14601" t="s">
        <v>25</v>
      </c>
      <c r="B14601" t="s">
        <v>25</v>
      </c>
      <c r="C14601" t="s">
        <v>41</v>
      </c>
      <c r="D14601" s="177">
        <v>43992</v>
      </c>
      <c r="E14601">
        <v>45</v>
      </c>
      <c r="F14601" s="38">
        <f t="shared" si="228"/>
        <v>43992</v>
      </c>
    </row>
    <row r="14602" spans="1:6" x14ac:dyDescent="0.25">
      <c r="A14602" t="s">
        <v>25</v>
      </c>
      <c r="B14602" t="s">
        <v>25</v>
      </c>
      <c r="C14602" t="s">
        <v>45</v>
      </c>
      <c r="D14602" s="177">
        <v>43992</v>
      </c>
      <c r="E14602">
        <v>81</v>
      </c>
      <c r="F14602" s="38">
        <f t="shared" si="228"/>
        <v>43992</v>
      </c>
    </row>
    <row r="14603" spans="1:6" x14ac:dyDescent="0.25">
      <c r="A14603" t="s">
        <v>25</v>
      </c>
      <c r="B14603" t="s">
        <v>25</v>
      </c>
      <c r="C14603" t="s">
        <v>50</v>
      </c>
      <c r="D14603" s="177">
        <v>43992</v>
      </c>
      <c r="E14603">
        <v>7</v>
      </c>
      <c r="F14603" s="38">
        <f t="shared" si="228"/>
        <v>43992</v>
      </c>
    </row>
    <row r="14604" spans="1:6" x14ac:dyDescent="0.25">
      <c r="A14604" t="s">
        <v>264</v>
      </c>
      <c r="B14604" t="s">
        <v>83</v>
      </c>
      <c r="C14604" t="s">
        <v>80</v>
      </c>
      <c r="D14604" s="177">
        <v>43992</v>
      </c>
      <c r="E14604">
        <v>53</v>
      </c>
      <c r="F14604" s="38">
        <f t="shared" si="228"/>
        <v>43992</v>
      </c>
    </row>
    <row r="14605" spans="1:6" x14ac:dyDescent="0.25">
      <c r="A14605" t="s">
        <v>57</v>
      </c>
      <c r="B14605" t="s">
        <v>57</v>
      </c>
      <c r="C14605" t="s">
        <v>62</v>
      </c>
      <c r="D14605" s="177">
        <v>43992</v>
      </c>
      <c r="E14605">
        <v>12</v>
      </c>
      <c r="F14605" s="38">
        <f t="shared" si="228"/>
        <v>43992</v>
      </c>
    </row>
    <row r="14606" spans="1:6" x14ac:dyDescent="0.25">
      <c r="A14606" t="s">
        <v>57</v>
      </c>
      <c r="B14606" t="s">
        <v>57</v>
      </c>
      <c r="C14606" t="s">
        <v>130</v>
      </c>
      <c r="D14606" s="177">
        <v>43992</v>
      </c>
      <c r="E14606">
        <v>31</v>
      </c>
      <c r="F14606" s="38">
        <f t="shared" si="228"/>
        <v>43992</v>
      </c>
    </row>
    <row r="14607" spans="1:6" x14ac:dyDescent="0.25">
      <c r="A14607" t="s">
        <v>25</v>
      </c>
      <c r="B14607" t="s">
        <v>25</v>
      </c>
      <c r="C14607" t="s">
        <v>53</v>
      </c>
      <c r="D14607" s="177">
        <v>43992</v>
      </c>
      <c r="E14607">
        <v>41</v>
      </c>
      <c r="F14607" s="38">
        <f t="shared" si="228"/>
        <v>43992</v>
      </c>
    </row>
    <row r="14608" spans="1:6" x14ac:dyDescent="0.25">
      <c r="A14608" t="s">
        <v>263</v>
      </c>
      <c r="B14608" t="s">
        <v>199</v>
      </c>
      <c r="C14608" t="s">
        <v>77</v>
      </c>
      <c r="D14608" s="177">
        <v>43992</v>
      </c>
      <c r="E14608">
        <v>65</v>
      </c>
      <c r="F14608" s="38">
        <f t="shared" si="228"/>
        <v>43992</v>
      </c>
    </row>
    <row r="14609" spans="1:6" x14ac:dyDescent="0.25">
      <c r="A14609" t="s">
        <v>264</v>
      </c>
      <c r="B14609" t="s">
        <v>83</v>
      </c>
      <c r="C14609" t="s">
        <v>84</v>
      </c>
      <c r="D14609" s="177">
        <v>43992</v>
      </c>
      <c r="E14609">
        <v>177</v>
      </c>
      <c r="F14609" s="38">
        <f t="shared" si="228"/>
        <v>43992</v>
      </c>
    </row>
    <row r="14610" spans="1:6" x14ac:dyDescent="0.25">
      <c r="A14610" t="s">
        <v>25</v>
      </c>
      <c r="B14610" t="s">
        <v>26</v>
      </c>
      <c r="C14610" t="s">
        <v>28</v>
      </c>
      <c r="D14610" s="177">
        <v>43992</v>
      </c>
      <c r="E14610">
        <v>35</v>
      </c>
      <c r="F14610" s="38">
        <f t="shared" si="228"/>
        <v>43992</v>
      </c>
    </row>
    <row r="14611" spans="1:6" x14ac:dyDescent="0.25">
      <c r="A14611" t="s">
        <v>25</v>
      </c>
      <c r="B14611" t="s">
        <v>25</v>
      </c>
      <c r="C14611" t="s">
        <v>32</v>
      </c>
      <c r="D14611" s="177">
        <v>43992</v>
      </c>
      <c r="E14611">
        <v>32</v>
      </c>
      <c r="F14611" s="38">
        <f t="shared" si="228"/>
        <v>43992</v>
      </c>
    </row>
    <row r="14612" spans="1:6" x14ac:dyDescent="0.25">
      <c r="A14612" t="s">
        <v>18</v>
      </c>
      <c r="B14612" t="s">
        <v>19</v>
      </c>
      <c r="C14612" t="s">
        <v>20</v>
      </c>
      <c r="D14612" s="177">
        <v>43992</v>
      </c>
      <c r="E14612">
        <v>45</v>
      </c>
      <c r="F14612" s="38">
        <f t="shared" si="228"/>
        <v>43992</v>
      </c>
    </row>
    <row r="14613" spans="1:6" x14ac:dyDescent="0.25">
      <c r="A14613" t="s">
        <v>25</v>
      </c>
      <c r="B14613" t="s">
        <v>25</v>
      </c>
      <c r="C14613" t="s">
        <v>46</v>
      </c>
      <c r="D14613" s="177">
        <v>43992</v>
      </c>
      <c r="E14613">
        <v>27</v>
      </c>
      <c r="F14613" s="38">
        <f t="shared" si="228"/>
        <v>43992</v>
      </c>
    </row>
    <row r="14614" spans="1:6" x14ac:dyDescent="0.25">
      <c r="A14614" t="s">
        <v>25</v>
      </c>
      <c r="B14614" t="s">
        <v>25</v>
      </c>
      <c r="C14614" t="s">
        <v>186</v>
      </c>
      <c r="D14614" s="177">
        <v>43992</v>
      </c>
      <c r="E14614">
        <v>4</v>
      </c>
      <c r="F14614" s="38">
        <f t="shared" si="228"/>
        <v>43992</v>
      </c>
    </row>
    <row r="14615" spans="1:6" x14ac:dyDescent="0.25">
      <c r="A14615" t="s">
        <v>25</v>
      </c>
      <c r="B14615" t="s">
        <v>25</v>
      </c>
      <c r="C14615" t="s">
        <v>49</v>
      </c>
      <c r="D14615" s="177">
        <v>43992</v>
      </c>
      <c r="E14615">
        <v>38</v>
      </c>
      <c r="F14615" s="38">
        <f t="shared" si="228"/>
        <v>43992</v>
      </c>
    </row>
    <row r="14616" spans="1:6" x14ac:dyDescent="0.25">
      <c r="A14616" t="s">
        <v>264</v>
      </c>
      <c r="B14616" t="s">
        <v>81</v>
      </c>
      <c r="C14616" t="s">
        <v>82</v>
      </c>
      <c r="D14616" s="177">
        <v>43992</v>
      </c>
      <c r="E14616">
        <v>41</v>
      </c>
      <c r="F14616" s="38">
        <f t="shared" si="228"/>
        <v>43992</v>
      </c>
    </row>
    <row r="14617" spans="1:6" x14ac:dyDescent="0.25">
      <c r="A14617" t="s">
        <v>264</v>
      </c>
      <c r="B14617" t="s">
        <v>83</v>
      </c>
      <c r="C14617" t="s">
        <v>90</v>
      </c>
      <c r="D14617" s="177">
        <v>43992</v>
      </c>
      <c r="E14617">
        <v>55</v>
      </c>
      <c r="F14617" s="38">
        <f t="shared" si="228"/>
        <v>43992</v>
      </c>
    </row>
    <row r="14618" spans="1:6" x14ac:dyDescent="0.25">
      <c r="A14618" t="s">
        <v>25</v>
      </c>
      <c r="B14618" t="s">
        <v>54</v>
      </c>
      <c r="C14618" t="s">
        <v>187</v>
      </c>
      <c r="D14618" s="177">
        <v>43992</v>
      </c>
      <c r="E14618">
        <v>12</v>
      </c>
      <c r="F14618" s="38">
        <f t="shared" si="228"/>
        <v>43992</v>
      </c>
    </row>
    <row r="14619" spans="1:6" x14ac:dyDescent="0.25">
      <c r="A14619" t="s">
        <v>25</v>
      </c>
      <c r="B14619" t="s">
        <v>25</v>
      </c>
      <c r="C14619" t="s">
        <v>37</v>
      </c>
      <c r="D14619" s="177">
        <v>43992</v>
      </c>
      <c r="E14619">
        <v>47</v>
      </c>
      <c r="F14619" s="38">
        <f t="shared" si="228"/>
        <v>43992</v>
      </c>
    </row>
    <row r="14620" spans="1:6" x14ac:dyDescent="0.25">
      <c r="A14620" t="s">
        <v>25</v>
      </c>
      <c r="B14620" t="s">
        <v>26</v>
      </c>
      <c r="C14620" t="s">
        <v>27</v>
      </c>
      <c r="D14620" s="177">
        <v>43992</v>
      </c>
      <c r="E14620">
        <v>35</v>
      </c>
      <c r="F14620" s="38">
        <f t="shared" si="228"/>
        <v>43992</v>
      </c>
    </row>
    <row r="14621" spans="1:6" x14ac:dyDescent="0.25">
      <c r="A14621" t="s">
        <v>25</v>
      </c>
      <c r="B14621" t="s">
        <v>25</v>
      </c>
      <c r="C14621" t="s">
        <v>31</v>
      </c>
      <c r="D14621" s="177">
        <v>43992</v>
      </c>
      <c r="E14621">
        <v>80</v>
      </c>
      <c r="F14621" s="38">
        <f t="shared" si="228"/>
        <v>43992</v>
      </c>
    </row>
    <row r="14622" spans="1:6" x14ac:dyDescent="0.25">
      <c r="A14622" t="s">
        <v>25</v>
      </c>
      <c r="B14622" t="s">
        <v>29</v>
      </c>
      <c r="C14622" t="s">
        <v>30</v>
      </c>
      <c r="D14622" s="177">
        <v>43992</v>
      </c>
      <c r="E14622">
        <v>92</v>
      </c>
      <c r="F14622" s="38">
        <f t="shared" si="228"/>
        <v>43992</v>
      </c>
    </row>
    <row r="14623" spans="1:6" x14ac:dyDescent="0.25">
      <c r="A14623" t="s">
        <v>18</v>
      </c>
      <c r="B14623" t="s">
        <v>19</v>
      </c>
      <c r="C14623" t="s">
        <v>20</v>
      </c>
      <c r="D14623" s="177">
        <v>43991</v>
      </c>
      <c r="E14623">
        <v>46</v>
      </c>
      <c r="F14623" s="38">
        <f t="shared" si="228"/>
        <v>43991</v>
      </c>
    </row>
    <row r="14624" spans="1:6" x14ac:dyDescent="0.25">
      <c r="A14624" t="s">
        <v>25</v>
      </c>
      <c r="B14624" t="s">
        <v>25</v>
      </c>
      <c r="C14624" t="s">
        <v>36</v>
      </c>
      <c r="D14624" s="177">
        <v>43991</v>
      </c>
      <c r="E14624">
        <v>11</v>
      </c>
      <c r="F14624" s="38">
        <f t="shared" si="228"/>
        <v>43991</v>
      </c>
    </row>
    <row r="14625" spans="1:6" x14ac:dyDescent="0.25">
      <c r="A14625" t="s">
        <v>25</v>
      </c>
      <c r="B14625" t="s">
        <v>25</v>
      </c>
      <c r="C14625" t="s">
        <v>47</v>
      </c>
      <c r="D14625" s="177">
        <v>43991</v>
      </c>
      <c r="E14625">
        <v>39</v>
      </c>
      <c r="F14625" s="38">
        <f t="shared" si="228"/>
        <v>43991</v>
      </c>
    </row>
    <row r="14626" spans="1:6" x14ac:dyDescent="0.25">
      <c r="A14626" t="s">
        <v>263</v>
      </c>
      <c r="B14626" t="s">
        <v>199</v>
      </c>
      <c r="C14626" t="s">
        <v>75</v>
      </c>
      <c r="D14626" s="177">
        <v>43991</v>
      </c>
      <c r="E14626">
        <v>62</v>
      </c>
      <c r="F14626" s="38">
        <f t="shared" si="228"/>
        <v>43991</v>
      </c>
    </row>
    <row r="14627" spans="1:6" x14ac:dyDescent="0.25">
      <c r="A14627" t="s">
        <v>264</v>
      </c>
      <c r="B14627" t="s">
        <v>83</v>
      </c>
      <c r="C14627" t="s">
        <v>80</v>
      </c>
      <c r="D14627" s="177">
        <v>43991</v>
      </c>
      <c r="E14627">
        <v>49</v>
      </c>
      <c r="F14627" s="38">
        <f t="shared" si="228"/>
        <v>43991</v>
      </c>
    </row>
    <row r="14628" spans="1:6" x14ac:dyDescent="0.25">
      <c r="A14628" t="s">
        <v>264</v>
      </c>
      <c r="B14628" t="s">
        <v>83</v>
      </c>
      <c r="C14628" t="s">
        <v>84</v>
      </c>
      <c r="D14628" s="177">
        <v>43991</v>
      </c>
      <c r="E14628">
        <v>183</v>
      </c>
      <c r="F14628" s="38">
        <f t="shared" si="228"/>
        <v>43991</v>
      </c>
    </row>
    <row r="14629" spans="1:6" x14ac:dyDescent="0.25">
      <c r="A14629" t="s">
        <v>25</v>
      </c>
      <c r="B14629" t="s">
        <v>25</v>
      </c>
      <c r="C14629" t="s">
        <v>38</v>
      </c>
      <c r="D14629" s="177">
        <v>43991</v>
      </c>
      <c r="E14629">
        <v>20</v>
      </c>
      <c r="F14629" s="38">
        <f t="shared" si="228"/>
        <v>43991</v>
      </c>
    </row>
    <row r="14630" spans="1:6" x14ac:dyDescent="0.25">
      <c r="A14630" t="s">
        <v>18</v>
      </c>
      <c r="B14630" t="s">
        <v>18</v>
      </c>
      <c r="C14630" t="s">
        <v>23</v>
      </c>
      <c r="D14630" s="177">
        <v>43991</v>
      </c>
      <c r="E14630">
        <v>25</v>
      </c>
      <c r="F14630" s="38">
        <f t="shared" si="228"/>
        <v>43991</v>
      </c>
    </row>
    <row r="14631" spans="1:6" x14ac:dyDescent="0.25">
      <c r="A14631" t="s">
        <v>370</v>
      </c>
      <c r="B14631" t="s">
        <v>371</v>
      </c>
      <c r="D14631" s="177">
        <v>43991</v>
      </c>
      <c r="E14631">
        <v>19</v>
      </c>
      <c r="F14631" s="38">
        <f t="shared" si="228"/>
        <v>43991</v>
      </c>
    </row>
    <row r="14632" spans="1:6" x14ac:dyDescent="0.25">
      <c r="A14632" t="s">
        <v>264</v>
      </c>
      <c r="B14632" t="s">
        <v>81</v>
      </c>
      <c r="C14632" t="s">
        <v>82</v>
      </c>
      <c r="D14632" s="177">
        <v>43991</v>
      </c>
      <c r="E14632">
        <v>41</v>
      </c>
      <c r="F14632" s="38">
        <f t="shared" si="228"/>
        <v>43991</v>
      </c>
    </row>
    <row r="14633" spans="1:6" x14ac:dyDescent="0.25">
      <c r="A14633" t="s">
        <v>264</v>
      </c>
      <c r="B14633" t="s">
        <v>83</v>
      </c>
      <c r="C14633" t="s">
        <v>181</v>
      </c>
      <c r="D14633" s="177">
        <v>43991</v>
      </c>
      <c r="E14633">
        <v>53</v>
      </c>
      <c r="F14633" s="38">
        <f t="shared" si="228"/>
        <v>43991</v>
      </c>
    </row>
    <row r="14634" spans="1:6" x14ac:dyDescent="0.25">
      <c r="A14634" t="s">
        <v>264</v>
      </c>
      <c r="B14634" t="s">
        <v>83</v>
      </c>
      <c r="C14634" t="s">
        <v>90</v>
      </c>
      <c r="D14634" s="177">
        <v>43991</v>
      </c>
      <c r="E14634">
        <v>56</v>
      </c>
      <c r="F14634" s="38">
        <f t="shared" si="228"/>
        <v>43991</v>
      </c>
    </row>
    <row r="14635" spans="1:6" x14ac:dyDescent="0.25">
      <c r="A14635" t="s">
        <v>71</v>
      </c>
      <c r="B14635" t="s">
        <v>71</v>
      </c>
      <c r="C14635" t="s">
        <v>72</v>
      </c>
      <c r="D14635" s="177">
        <v>43991</v>
      </c>
      <c r="E14635">
        <v>64</v>
      </c>
      <c r="F14635" s="38">
        <f t="shared" si="228"/>
        <v>43991</v>
      </c>
    </row>
    <row r="14636" spans="1:6" x14ac:dyDescent="0.25">
      <c r="A14636" t="s">
        <v>25</v>
      </c>
      <c r="B14636" t="s">
        <v>54</v>
      </c>
      <c r="C14636" t="s">
        <v>55</v>
      </c>
      <c r="D14636" s="177">
        <v>43991</v>
      </c>
      <c r="E14636">
        <v>100</v>
      </c>
      <c r="F14636" s="38">
        <f t="shared" si="228"/>
        <v>43991</v>
      </c>
    </row>
    <row r="14637" spans="1:6" x14ac:dyDescent="0.25">
      <c r="A14637" t="s">
        <v>25</v>
      </c>
      <c r="B14637" t="s">
        <v>54</v>
      </c>
      <c r="C14637" t="s">
        <v>187</v>
      </c>
      <c r="D14637" s="177">
        <v>43991</v>
      </c>
      <c r="E14637">
        <v>8</v>
      </c>
      <c r="F14637" s="38">
        <f t="shared" si="228"/>
        <v>43991</v>
      </c>
    </row>
    <row r="14638" spans="1:6" x14ac:dyDescent="0.25">
      <c r="A14638" t="s">
        <v>25</v>
      </c>
      <c r="B14638" t="s">
        <v>54</v>
      </c>
      <c r="C14638" t="s">
        <v>56</v>
      </c>
      <c r="D14638" s="177">
        <v>43991</v>
      </c>
      <c r="E14638">
        <v>130</v>
      </c>
      <c r="F14638" s="38">
        <f t="shared" si="228"/>
        <v>43991</v>
      </c>
    </row>
    <row r="14639" spans="1:6" x14ac:dyDescent="0.25">
      <c r="A14639" t="s">
        <v>57</v>
      </c>
      <c r="B14639" t="s">
        <v>57</v>
      </c>
      <c r="C14639" t="s">
        <v>63</v>
      </c>
      <c r="D14639" s="177">
        <v>43991</v>
      </c>
      <c r="E14639">
        <v>19</v>
      </c>
      <c r="F14639" s="38">
        <f t="shared" si="228"/>
        <v>43991</v>
      </c>
    </row>
    <row r="14640" spans="1:6" x14ac:dyDescent="0.25">
      <c r="A14640" t="s">
        <v>263</v>
      </c>
      <c r="B14640" t="s">
        <v>199</v>
      </c>
      <c r="C14640" t="s">
        <v>77</v>
      </c>
      <c r="D14640" s="177">
        <v>43991</v>
      </c>
      <c r="E14640">
        <v>52</v>
      </c>
      <c r="F14640" s="38">
        <f t="shared" si="228"/>
        <v>43991</v>
      </c>
    </row>
    <row r="14641" spans="1:6" x14ac:dyDescent="0.25">
      <c r="A14641" t="s">
        <v>25</v>
      </c>
      <c r="B14641" t="s">
        <v>25</v>
      </c>
      <c r="C14641" t="s">
        <v>49</v>
      </c>
      <c r="D14641" s="177">
        <v>43991</v>
      </c>
      <c r="E14641">
        <v>43</v>
      </c>
      <c r="F14641" s="38">
        <f t="shared" si="228"/>
        <v>43991</v>
      </c>
    </row>
    <row r="14642" spans="1:6" x14ac:dyDescent="0.25">
      <c r="A14642" t="s">
        <v>25</v>
      </c>
      <c r="B14642" t="s">
        <v>25</v>
      </c>
      <c r="C14642" t="s">
        <v>186</v>
      </c>
      <c r="D14642" s="177">
        <v>43991</v>
      </c>
      <c r="E14642">
        <v>4</v>
      </c>
      <c r="F14642" s="38">
        <f t="shared" si="228"/>
        <v>43991</v>
      </c>
    </row>
    <row r="14643" spans="1:6" x14ac:dyDescent="0.25">
      <c r="A14643" t="s">
        <v>25</v>
      </c>
      <c r="B14643" t="s">
        <v>25</v>
      </c>
      <c r="C14643" t="s">
        <v>42</v>
      </c>
      <c r="D14643" s="177">
        <v>43991</v>
      </c>
      <c r="E14643">
        <v>2</v>
      </c>
      <c r="F14643" s="38">
        <f t="shared" si="228"/>
        <v>43991</v>
      </c>
    </row>
    <row r="14644" spans="1:6" x14ac:dyDescent="0.25">
      <c r="A14644" t="s">
        <v>25</v>
      </c>
      <c r="B14644" t="s">
        <v>25</v>
      </c>
      <c r="C14644" t="s">
        <v>39</v>
      </c>
      <c r="D14644" s="177">
        <v>43991</v>
      </c>
      <c r="E14644">
        <v>63</v>
      </c>
      <c r="F14644" s="38">
        <f t="shared" si="228"/>
        <v>43991</v>
      </c>
    </row>
    <row r="14645" spans="1:6" x14ac:dyDescent="0.25">
      <c r="A14645" t="s">
        <v>25</v>
      </c>
      <c r="B14645" t="s">
        <v>25</v>
      </c>
      <c r="C14645" t="s">
        <v>31</v>
      </c>
      <c r="D14645" s="177">
        <v>43991</v>
      </c>
      <c r="E14645">
        <v>39</v>
      </c>
      <c r="F14645" s="38">
        <f t="shared" si="228"/>
        <v>43991</v>
      </c>
    </row>
    <row r="14646" spans="1:6" x14ac:dyDescent="0.25">
      <c r="A14646" t="s">
        <v>25</v>
      </c>
      <c r="B14646" t="s">
        <v>26</v>
      </c>
      <c r="C14646" t="s">
        <v>27</v>
      </c>
      <c r="D14646" s="177">
        <v>43991</v>
      </c>
      <c r="E14646">
        <v>33</v>
      </c>
      <c r="F14646" s="38">
        <f t="shared" si="228"/>
        <v>43991</v>
      </c>
    </row>
    <row r="14647" spans="1:6" x14ac:dyDescent="0.25">
      <c r="A14647" t="s">
        <v>25</v>
      </c>
      <c r="B14647" t="s">
        <v>26</v>
      </c>
      <c r="C14647" t="s">
        <v>28</v>
      </c>
      <c r="D14647" s="177">
        <v>43991</v>
      </c>
      <c r="E14647">
        <v>3</v>
      </c>
      <c r="F14647" s="38">
        <f t="shared" si="228"/>
        <v>43991</v>
      </c>
    </row>
    <row r="14648" spans="1:6" x14ac:dyDescent="0.25">
      <c r="A14648" t="s">
        <v>18</v>
      </c>
      <c r="B14648" t="s">
        <v>18</v>
      </c>
      <c r="C14648" t="s">
        <v>24</v>
      </c>
      <c r="D14648" s="177">
        <v>43991</v>
      </c>
      <c r="E14648">
        <v>53</v>
      </c>
      <c r="F14648" s="38">
        <f t="shared" si="228"/>
        <v>43991</v>
      </c>
    </row>
    <row r="14649" spans="1:6" x14ac:dyDescent="0.25">
      <c r="A14649" t="s">
        <v>25</v>
      </c>
      <c r="B14649" t="s">
        <v>25</v>
      </c>
      <c r="C14649" t="s">
        <v>41</v>
      </c>
      <c r="D14649" s="177">
        <v>43991</v>
      </c>
      <c r="E14649">
        <v>17</v>
      </c>
      <c r="F14649" s="38">
        <f t="shared" si="228"/>
        <v>43991</v>
      </c>
    </row>
    <row r="14650" spans="1:6" x14ac:dyDescent="0.25">
      <c r="A14650" t="s">
        <v>25</v>
      </c>
      <c r="B14650" t="s">
        <v>25</v>
      </c>
      <c r="C14650" t="s">
        <v>37</v>
      </c>
      <c r="D14650" s="177">
        <v>43991</v>
      </c>
      <c r="E14650">
        <v>60</v>
      </c>
      <c r="F14650" s="38">
        <f t="shared" si="228"/>
        <v>43991</v>
      </c>
    </row>
    <row r="14651" spans="1:6" x14ac:dyDescent="0.25">
      <c r="A14651" t="s">
        <v>25</v>
      </c>
      <c r="B14651" t="s">
        <v>25</v>
      </c>
      <c r="C14651" t="s">
        <v>50</v>
      </c>
      <c r="D14651" s="177">
        <v>43991</v>
      </c>
      <c r="E14651">
        <v>22</v>
      </c>
      <c r="F14651" s="38">
        <f t="shared" si="228"/>
        <v>43991</v>
      </c>
    </row>
    <row r="14652" spans="1:6" x14ac:dyDescent="0.25">
      <c r="A14652" t="s">
        <v>25</v>
      </c>
      <c r="B14652" t="s">
        <v>25</v>
      </c>
      <c r="C14652" t="s">
        <v>45</v>
      </c>
      <c r="D14652" s="177">
        <v>43991</v>
      </c>
      <c r="E14652">
        <v>65</v>
      </c>
      <c r="F14652" s="38">
        <f t="shared" si="228"/>
        <v>43991</v>
      </c>
    </row>
    <row r="14653" spans="1:6" x14ac:dyDescent="0.25">
      <c r="A14653" t="s">
        <v>25</v>
      </c>
      <c r="B14653" t="s">
        <v>25</v>
      </c>
      <c r="C14653" t="s">
        <v>46</v>
      </c>
      <c r="D14653" s="177">
        <v>43991</v>
      </c>
      <c r="E14653">
        <v>27</v>
      </c>
      <c r="F14653" s="38">
        <f t="shared" si="228"/>
        <v>43991</v>
      </c>
    </row>
    <row r="14654" spans="1:6" x14ac:dyDescent="0.25">
      <c r="A14654" t="s">
        <v>25</v>
      </c>
      <c r="B14654" t="s">
        <v>25</v>
      </c>
      <c r="C14654" t="s">
        <v>32</v>
      </c>
      <c r="D14654" s="177">
        <v>43991</v>
      </c>
      <c r="E14654">
        <v>83</v>
      </c>
      <c r="F14654" s="38">
        <f t="shared" si="228"/>
        <v>43991</v>
      </c>
    </row>
    <row r="14655" spans="1:6" x14ac:dyDescent="0.25">
      <c r="A14655" t="s">
        <v>25</v>
      </c>
      <c r="B14655" t="s">
        <v>29</v>
      </c>
      <c r="C14655" t="s">
        <v>30</v>
      </c>
      <c r="D14655" s="177">
        <v>43991</v>
      </c>
      <c r="E14655">
        <v>52</v>
      </c>
      <c r="F14655" s="38">
        <f t="shared" si="228"/>
        <v>43991</v>
      </c>
    </row>
    <row r="14656" spans="1:6" x14ac:dyDescent="0.25">
      <c r="A14656" t="s">
        <v>25</v>
      </c>
      <c r="B14656" t="s">
        <v>25</v>
      </c>
      <c r="C14656" t="s">
        <v>53</v>
      </c>
      <c r="D14656" s="177">
        <v>43991</v>
      </c>
      <c r="E14656">
        <v>48</v>
      </c>
      <c r="F14656" s="38">
        <f t="shared" si="228"/>
        <v>43991</v>
      </c>
    </row>
    <row r="14657" spans="1:6" x14ac:dyDescent="0.25">
      <c r="A14657" t="s">
        <v>57</v>
      </c>
      <c r="B14657" t="s">
        <v>57</v>
      </c>
      <c r="C14657" t="s">
        <v>183</v>
      </c>
      <c r="D14657" s="177">
        <v>43991</v>
      </c>
      <c r="E14657">
        <v>27</v>
      </c>
      <c r="F14657" s="38">
        <f t="shared" si="228"/>
        <v>43991</v>
      </c>
    </row>
    <row r="14658" spans="1:6" x14ac:dyDescent="0.25">
      <c r="A14658" t="s">
        <v>57</v>
      </c>
      <c r="B14658" t="s">
        <v>57</v>
      </c>
      <c r="C14658" t="s">
        <v>130</v>
      </c>
      <c r="D14658" s="177">
        <v>43991</v>
      </c>
      <c r="E14658">
        <v>14</v>
      </c>
      <c r="F14658" s="38">
        <f t="shared" si="228"/>
        <v>43991</v>
      </c>
    </row>
    <row r="14659" spans="1:6" x14ac:dyDescent="0.25">
      <c r="A14659" t="s">
        <v>57</v>
      </c>
      <c r="B14659" t="s">
        <v>57</v>
      </c>
      <c r="C14659" t="s">
        <v>62</v>
      </c>
      <c r="D14659" s="177">
        <v>43991</v>
      </c>
      <c r="E14659">
        <v>5</v>
      </c>
      <c r="F14659" s="38">
        <f t="shared" ref="F14659:F14722" si="229">D14659</f>
        <v>43991</v>
      </c>
    </row>
    <row r="14660" spans="1:6" x14ac:dyDescent="0.25">
      <c r="A14660" t="s">
        <v>57</v>
      </c>
      <c r="B14660" t="s">
        <v>57</v>
      </c>
      <c r="C14660" t="s">
        <v>61</v>
      </c>
      <c r="D14660" s="177">
        <v>43991</v>
      </c>
      <c r="E14660">
        <v>27</v>
      </c>
      <c r="F14660" s="38">
        <f t="shared" si="229"/>
        <v>43991</v>
      </c>
    </row>
    <row r="14661" spans="1:6" x14ac:dyDescent="0.25">
      <c r="A14661" t="s">
        <v>25</v>
      </c>
      <c r="B14661" t="s">
        <v>54</v>
      </c>
      <c r="C14661" t="s">
        <v>187</v>
      </c>
      <c r="D14661" s="177">
        <v>43990</v>
      </c>
      <c r="E14661">
        <v>6</v>
      </c>
      <c r="F14661" s="38">
        <f t="shared" si="229"/>
        <v>43990</v>
      </c>
    </row>
    <row r="14662" spans="1:6" x14ac:dyDescent="0.25">
      <c r="A14662" t="s">
        <v>264</v>
      </c>
      <c r="B14662" t="s">
        <v>83</v>
      </c>
      <c r="C14662" t="s">
        <v>84</v>
      </c>
      <c r="D14662" s="177">
        <v>43990</v>
      </c>
      <c r="E14662">
        <v>169</v>
      </c>
      <c r="F14662" s="38">
        <f t="shared" si="229"/>
        <v>43990</v>
      </c>
    </row>
    <row r="14663" spans="1:6" x14ac:dyDescent="0.25">
      <c r="A14663" t="s">
        <v>264</v>
      </c>
      <c r="B14663" t="s">
        <v>83</v>
      </c>
      <c r="C14663" t="s">
        <v>80</v>
      </c>
      <c r="D14663" s="177">
        <v>43990</v>
      </c>
      <c r="E14663">
        <v>37</v>
      </c>
      <c r="F14663" s="38">
        <f t="shared" si="229"/>
        <v>43990</v>
      </c>
    </row>
    <row r="14664" spans="1:6" x14ac:dyDescent="0.25">
      <c r="A14664" t="s">
        <v>264</v>
      </c>
      <c r="B14664" t="s">
        <v>83</v>
      </c>
      <c r="C14664" t="s">
        <v>90</v>
      </c>
      <c r="D14664" s="177">
        <v>43990</v>
      </c>
      <c r="E14664">
        <v>51</v>
      </c>
      <c r="F14664" s="38">
        <f t="shared" si="229"/>
        <v>43990</v>
      </c>
    </row>
    <row r="14665" spans="1:6" x14ac:dyDescent="0.25">
      <c r="A14665" t="s">
        <v>25</v>
      </c>
      <c r="B14665" t="s">
        <v>25</v>
      </c>
      <c r="C14665" t="s">
        <v>31</v>
      </c>
      <c r="D14665" s="177">
        <v>43990</v>
      </c>
      <c r="E14665">
        <v>81</v>
      </c>
      <c r="F14665" s="38">
        <f t="shared" si="229"/>
        <v>43990</v>
      </c>
    </row>
    <row r="14666" spans="1:6" x14ac:dyDescent="0.25">
      <c r="A14666" t="s">
        <v>25</v>
      </c>
      <c r="B14666" t="s">
        <v>26</v>
      </c>
      <c r="C14666" t="s">
        <v>28</v>
      </c>
      <c r="D14666" s="177">
        <v>43990</v>
      </c>
      <c r="E14666">
        <v>9</v>
      </c>
      <c r="F14666" s="38">
        <f t="shared" si="229"/>
        <v>43990</v>
      </c>
    </row>
    <row r="14667" spans="1:6" x14ac:dyDescent="0.25">
      <c r="A14667" t="s">
        <v>25</v>
      </c>
      <c r="B14667" t="s">
        <v>26</v>
      </c>
      <c r="C14667" t="s">
        <v>27</v>
      </c>
      <c r="D14667" s="177">
        <v>43990</v>
      </c>
      <c r="E14667">
        <v>10</v>
      </c>
      <c r="F14667" s="38">
        <f t="shared" si="229"/>
        <v>43990</v>
      </c>
    </row>
    <row r="14668" spans="1:6" x14ac:dyDescent="0.25">
      <c r="A14668" t="s">
        <v>25</v>
      </c>
      <c r="B14668" t="s">
        <v>25</v>
      </c>
      <c r="C14668" t="s">
        <v>49</v>
      </c>
      <c r="D14668" s="177">
        <v>43990</v>
      </c>
      <c r="E14668">
        <v>79</v>
      </c>
      <c r="F14668" s="38">
        <f t="shared" si="229"/>
        <v>43990</v>
      </c>
    </row>
    <row r="14669" spans="1:6" x14ac:dyDescent="0.25">
      <c r="A14669" t="s">
        <v>25</v>
      </c>
      <c r="B14669" t="s">
        <v>25</v>
      </c>
      <c r="C14669" t="s">
        <v>40</v>
      </c>
      <c r="D14669" s="177">
        <v>43990</v>
      </c>
      <c r="E14669">
        <v>24</v>
      </c>
      <c r="F14669" s="38">
        <f t="shared" si="229"/>
        <v>43990</v>
      </c>
    </row>
    <row r="14670" spans="1:6" x14ac:dyDescent="0.25">
      <c r="A14670" t="s">
        <v>25</v>
      </c>
      <c r="B14670" t="s">
        <v>25</v>
      </c>
      <c r="C14670" t="s">
        <v>32</v>
      </c>
      <c r="D14670" s="177">
        <v>43990</v>
      </c>
      <c r="E14670">
        <v>54</v>
      </c>
      <c r="F14670" s="38">
        <f t="shared" si="229"/>
        <v>43990</v>
      </c>
    </row>
    <row r="14671" spans="1:6" x14ac:dyDescent="0.25">
      <c r="A14671" t="s">
        <v>18</v>
      </c>
      <c r="B14671" t="s">
        <v>18</v>
      </c>
      <c r="C14671" t="s">
        <v>23</v>
      </c>
      <c r="D14671" s="177">
        <v>43990</v>
      </c>
      <c r="E14671">
        <v>15</v>
      </c>
      <c r="F14671" s="38">
        <f t="shared" si="229"/>
        <v>43990</v>
      </c>
    </row>
    <row r="14672" spans="1:6" x14ac:dyDescent="0.25">
      <c r="A14672" t="s">
        <v>25</v>
      </c>
      <c r="B14672" t="s">
        <v>25</v>
      </c>
      <c r="C14672" t="s">
        <v>46</v>
      </c>
      <c r="D14672" s="177">
        <v>43990</v>
      </c>
      <c r="E14672">
        <v>24</v>
      </c>
      <c r="F14672" s="38">
        <f t="shared" si="229"/>
        <v>43990</v>
      </c>
    </row>
    <row r="14673" spans="1:6" x14ac:dyDescent="0.25">
      <c r="A14673" t="s">
        <v>264</v>
      </c>
      <c r="B14673" t="s">
        <v>81</v>
      </c>
      <c r="C14673" t="s">
        <v>82</v>
      </c>
      <c r="D14673" s="177">
        <v>43990</v>
      </c>
      <c r="E14673">
        <v>43</v>
      </c>
      <c r="F14673" s="38">
        <f t="shared" si="229"/>
        <v>43990</v>
      </c>
    </row>
    <row r="14674" spans="1:6" x14ac:dyDescent="0.25">
      <c r="A14674" t="s">
        <v>25</v>
      </c>
      <c r="B14674" t="s">
        <v>25</v>
      </c>
      <c r="C14674" t="s">
        <v>53</v>
      </c>
      <c r="D14674" s="177">
        <v>43990</v>
      </c>
      <c r="E14674">
        <v>24</v>
      </c>
      <c r="F14674" s="38">
        <f t="shared" si="229"/>
        <v>43990</v>
      </c>
    </row>
    <row r="14675" spans="1:6" x14ac:dyDescent="0.25">
      <c r="A14675" t="s">
        <v>57</v>
      </c>
      <c r="B14675" t="s">
        <v>57</v>
      </c>
      <c r="C14675" t="s">
        <v>60</v>
      </c>
      <c r="D14675" s="177">
        <v>43990</v>
      </c>
      <c r="E14675">
        <v>28</v>
      </c>
      <c r="F14675" s="38">
        <f t="shared" si="229"/>
        <v>43990</v>
      </c>
    </row>
    <row r="14676" spans="1:6" x14ac:dyDescent="0.25">
      <c r="A14676" t="s">
        <v>57</v>
      </c>
      <c r="B14676" t="s">
        <v>57</v>
      </c>
      <c r="C14676" t="s">
        <v>183</v>
      </c>
      <c r="D14676" s="177">
        <v>43990</v>
      </c>
      <c r="E14676">
        <v>27</v>
      </c>
      <c r="F14676" s="38">
        <f t="shared" si="229"/>
        <v>43990</v>
      </c>
    </row>
    <row r="14677" spans="1:6" x14ac:dyDescent="0.25">
      <c r="A14677" t="s">
        <v>57</v>
      </c>
      <c r="B14677" t="s">
        <v>57</v>
      </c>
      <c r="C14677" t="s">
        <v>62</v>
      </c>
      <c r="D14677" s="177">
        <v>43990</v>
      </c>
      <c r="E14677">
        <v>3</v>
      </c>
      <c r="F14677" s="38">
        <f t="shared" si="229"/>
        <v>43990</v>
      </c>
    </row>
    <row r="14678" spans="1:6" x14ac:dyDescent="0.25">
      <c r="A14678" t="s">
        <v>263</v>
      </c>
      <c r="B14678" t="s">
        <v>199</v>
      </c>
      <c r="C14678" t="s">
        <v>75</v>
      </c>
      <c r="D14678" s="177">
        <v>43990</v>
      </c>
      <c r="E14678">
        <v>27</v>
      </c>
      <c r="F14678" s="38">
        <f t="shared" si="229"/>
        <v>43990</v>
      </c>
    </row>
    <row r="14679" spans="1:6" x14ac:dyDescent="0.25">
      <c r="A14679" t="s">
        <v>25</v>
      </c>
      <c r="B14679" t="s">
        <v>29</v>
      </c>
      <c r="C14679" t="s">
        <v>30</v>
      </c>
      <c r="D14679" s="177">
        <v>43990</v>
      </c>
      <c r="E14679">
        <v>54</v>
      </c>
      <c r="F14679" s="38">
        <f t="shared" si="229"/>
        <v>43990</v>
      </c>
    </row>
    <row r="14680" spans="1:6" x14ac:dyDescent="0.25">
      <c r="A14680" t="s">
        <v>18</v>
      </c>
      <c r="B14680" t="s">
        <v>18</v>
      </c>
      <c r="C14680" t="s">
        <v>24</v>
      </c>
      <c r="D14680" s="177">
        <v>43990</v>
      </c>
      <c r="E14680">
        <v>49</v>
      </c>
      <c r="F14680" s="38">
        <f t="shared" si="229"/>
        <v>43990</v>
      </c>
    </row>
    <row r="14681" spans="1:6" x14ac:dyDescent="0.25">
      <c r="A14681" t="s">
        <v>25</v>
      </c>
      <c r="B14681" t="s">
        <v>25</v>
      </c>
      <c r="C14681" t="s">
        <v>37</v>
      </c>
      <c r="D14681" s="177">
        <v>43990</v>
      </c>
      <c r="E14681">
        <v>27</v>
      </c>
      <c r="F14681" s="38">
        <f t="shared" si="229"/>
        <v>43990</v>
      </c>
    </row>
    <row r="14682" spans="1:6" x14ac:dyDescent="0.25">
      <c r="A14682" t="s">
        <v>25</v>
      </c>
      <c r="B14682" t="s">
        <v>25</v>
      </c>
      <c r="C14682" t="s">
        <v>36</v>
      </c>
      <c r="D14682" s="177">
        <v>43990</v>
      </c>
      <c r="E14682">
        <v>42</v>
      </c>
      <c r="F14682" s="38">
        <f t="shared" si="229"/>
        <v>43990</v>
      </c>
    </row>
    <row r="14683" spans="1:6" x14ac:dyDescent="0.25">
      <c r="A14683" t="s">
        <v>25</v>
      </c>
      <c r="B14683" t="s">
        <v>25</v>
      </c>
      <c r="C14683" t="s">
        <v>34</v>
      </c>
      <c r="D14683" s="177">
        <v>43990</v>
      </c>
      <c r="E14683">
        <v>1</v>
      </c>
      <c r="F14683" s="38">
        <f t="shared" si="229"/>
        <v>43990</v>
      </c>
    </row>
    <row r="14684" spans="1:6" x14ac:dyDescent="0.25">
      <c r="A14684" t="s">
        <v>25</v>
      </c>
      <c r="B14684" t="s">
        <v>25</v>
      </c>
      <c r="C14684" t="s">
        <v>50</v>
      </c>
      <c r="D14684" s="177">
        <v>43990</v>
      </c>
      <c r="E14684">
        <v>20</v>
      </c>
      <c r="F14684" s="38">
        <f t="shared" si="229"/>
        <v>43990</v>
      </c>
    </row>
    <row r="14685" spans="1:6" x14ac:dyDescent="0.25">
      <c r="A14685" t="s">
        <v>25</v>
      </c>
      <c r="B14685" t="s">
        <v>25</v>
      </c>
      <c r="C14685" t="s">
        <v>47</v>
      </c>
      <c r="D14685" s="177">
        <v>43990</v>
      </c>
      <c r="E14685">
        <v>37</v>
      </c>
      <c r="F14685" s="38">
        <f t="shared" si="229"/>
        <v>43990</v>
      </c>
    </row>
    <row r="14686" spans="1:6" x14ac:dyDescent="0.25">
      <c r="A14686" t="s">
        <v>25</v>
      </c>
      <c r="B14686" t="s">
        <v>25</v>
      </c>
      <c r="C14686" t="s">
        <v>45</v>
      </c>
      <c r="D14686" s="177">
        <v>43990</v>
      </c>
      <c r="E14686">
        <v>62</v>
      </c>
      <c r="F14686" s="38">
        <f t="shared" si="229"/>
        <v>43990</v>
      </c>
    </row>
    <row r="14687" spans="1:6" x14ac:dyDescent="0.25">
      <c r="A14687" t="s">
        <v>264</v>
      </c>
      <c r="B14687" t="s">
        <v>83</v>
      </c>
      <c r="C14687" t="s">
        <v>181</v>
      </c>
      <c r="D14687" s="177">
        <v>43990</v>
      </c>
      <c r="E14687">
        <v>26</v>
      </c>
      <c r="F14687" s="38">
        <f t="shared" si="229"/>
        <v>43990</v>
      </c>
    </row>
    <row r="14688" spans="1:6" x14ac:dyDescent="0.25">
      <c r="A14688" t="s">
        <v>264</v>
      </c>
      <c r="B14688" t="s">
        <v>83</v>
      </c>
      <c r="C14688" t="s">
        <v>179</v>
      </c>
      <c r="D14688" s="177">
        <v>43990</v>
      </c>
      <c r="E14688">
        <v>41</v>
      </c>
      <c r="F14688" s="38">
        <f t="shared" si="229"/>
        <v>43990</v>
      </c>
    </row>
    <row r="14689" spans="1:6" x14ac:dyDescent="0.25">
      <c r="A14689" t="s">
        <v>263</v>
      </c>
      <c r="B14689" t="s">
        <v>199</v>
      </c>
      <c r="C14689" t="s">
        <v>77</v>
      </c>
      <c r="D14689" s="177">
        <v>43990</v>
      </c>
      <c r="E14689">
        <v>33</v>
      </c>
      <c r="F14689" s="38">
        <f t="shared" si="229"/>
        <v>43990</v>
      </c>
    </row>
    <row r="14690" spans="1:6" x14ac:dyDescent="0.25">
      <c r="A14690" t="s">
        <v>71</v>
      </c>
      <c r="B14690" t="s">
        <v>71</v>
      </c>
      <c r="C14690" t="s">
        <v>72</v>
      </c>
      <c r="D14690" s="177">
        <v>43990</v>
      </c>
      <c r="E14690">
        <v>61</v>
      </c>
      <c r="F14690" s="38">
        <f t="shared" si="229"/>
        <v>43990</v>
      </c>
    </row>
    <row r="14691" spans="1:6" x14ac:dyDescent="0.25">
      <c r="A14691" t="s">
        <v>57</v>
      </c>
      <c r="B14691" t="s">
        <v>57</v>
      </c>
      <c r="C14691" t="s">
        <v>130</v>
      </c>
      <c r="D14691" s="177">
        <v>43990</v>
      </c>
      <c r="E14691">
        <v>27</v>
      </c>
      <c r="F14691" s="38">
        <f t="shared" si="229"/>
        <v>43990</v>
      </c>
    </row>
    <row r="14692" spans="1:6" x14ac:dyDescent="0.25">
      <c r="A14692" t="s">
        <v>25</v>
      </c>
      <c r="B14692" t="s">
        <v>54</v>
      </c>
      <c r="C14692" t="s">
        <v>56</v>
      </c>
      <c r="D14692" s="177">
        <v>43990</v>
      </c>
      <c r="E14692">
        <v>40</v>
      </c>
      <c r="F14692" s="38">
        <f t="shared" si="229"/>
        <v>43990</v>
      </c>
    </row>
    <row r="14693" spans="1:6" x14ac:dyDescent="0.25">
      <c r="A14693" t="s">
        <v>25</v>
      </c>
      <c r="B14693" t="s">
        <v>54</v>
      </c>
      <c r="C14693" t="s">
        <v>55</v>
      </c>
      <c r="D14693" s="177">
        <v>43990</v>
      </c>
      <c r="E14693">
        <v>87</v>
      </c>
      <c r="F14693" s="38">
        <f t="shared" si="229"/>
        <v>43990</v>
      </c>
    </row>
    <row r="14694" spans="1:6" x14ac:dyDescent="0.25">
      <c r="A14694" t="s">
        <v>25</v>
      </c>
      <c r="B14694" t="s">
        <v>25</v>
      </c>
      <c r="C14694" t="s">
        <v>39</v>
      </c>
      <c r="D14694" s="177">
        <v>43990</v>
      </c>
      <c r="E14694">
        <v>36</v>
      </c>
      <c r="F14694" s="38">
        <f t="shared" si="229"/>
        <v>43990</v>
      </c>
    </row>
    <row r="14695" spans="1:6" x14ac:dyDescent="0.25">
      <c r="A14695" t="s">
        <v>25</v>
      </c>
      <c r="B14695" t="s">
        <v>25</v>
      </c>
      <c r="C14695" t="s">
        <v>42</v>
      </c>
      <c r="D14695" s="177">
        <v>43990</v>
      </c>
      <c r="E14695">
        <v>18</v>
      </c>
      <c r="F14695" s="38">
        <f t="shared" si="229"/>
        <v>43990</v>
      </c>
    </row>
    <row r="14696" spans="1:6" x14ac:dyDescent="0.25">
      <c r="A14696" t="s">
        <v>25</v>
      </c>
      <c r="B14696" t="s">
        <v>25</v>
      </c>
      <c r="C14696" t="s">
        <v>41</v>
      </c>
      <c r="D14696" s="177">
        <v>43990</v>
      </c>
      <c r="E14696">
        <v>29</v>
      </c>
      <c r="F14696" s="38">
        <f t="shared" si="229"/>
        <v>43990</v>
      </c>
    </row>
    <row r="14697" spans="1:6" x14ac:dyDescent="0.25">
      <c r="A14697" t="s">
        <v>370</v>
      </c>
      <c r="B14697" t="s">
        <v>371</v>
      </c>
      <c r="D14697" s="177">
        <v>43988</v>
      </c>
      <c r="E14697">
        <v>1</v>
      </c>
      <c r="F14697" s="38">
        <f t="shared" si="229"/>
        <v>43988</v>
      </c>
    </row>
    <row r="14698" spans="1:6" x14ac:dyDescent="0.25">
      <c r="A14698" t="s">
        <v>25</v>
      </c>
      <c r="B14698" t="s">
        <v>25</v>
      </c>
      <c r="C14698" t="s">
        <v>41</v>
      </c>
      <c r="D14698" s="177">
        <v>43988</v>
      </c>
      <c r="E14698">
        <v>1</v>
      </c>
      <c r="F14698" s="38">
        <f t="shared" si="229"/>
        <v>43988</v>
      </c>
    </row>
    <row r="14699" spans="1:6" x14ac:dyDescent="0.25">
      <c r="A14699" t="s">
        <v>57</v>
      </c>
      <c r="B14699" t="s">
        <v>57</v>
      </c>
      <c r="C14699" t="s">
        <v>130</v>
      </c>
      <c r="D14699" s="177">
        <v>43988</v>
      </c>
      <c r="E14699">
        <v>26</v>
      </c>
      <c r="F14699" s="38">
        <f t="shared" si="229"/>
        <v>43988</v>
      </c>
    </row>
    <row r="14700" spans="1:6" x14ac:dyDescent="0.25">
      <c r="A14700" t="s">
        <v>25</v>
      </c>
      <c r="B14700" t="s">
        <v>54</v>
      </c>
      <c r="C14700" t="s">
        <v>187</v>
      </c>
      <c r="D14700" s="177">
        <v>43987</v>
      </c>
      <c r="E14700">
        <v>9</v>
      </c>
      <c r="F14700" s="38">
        <f t="shared" si="229"/>
        <v>43987</v>
      </c>
    </row>
    <row r="14701" spans="1:6" x14ac:dyDescent="0.25">
      <c r="A14701" t="s">
        <v>264</v>
      </c>
      <c r="B14701" t="s">
        <v>81</v>
      </c>
      <c r="C14701" t="s">
        <v>82</v>
      </c>
      <c r="D14701" s="177">
        <v>43987</v>
      </c>
      <c r="E14701">
        <v>35</v>
      </c>
      <c r="F14701" s="38">
        <f t="shared" si="229"/>
        <v>43987</v>
      </c>
    </row>
    <row r="14702" spans="1:6" x14ac:dyDescent="0.25">
      <c r="A14702" t="s">
        <v>264</v>
      </c>
      <c r="B14702" t="s">
        <v>83</v>
      </c>
      <c r="C14702" t="s">
        <v>90</v>
      </c>
      <c r="D14702" s="177">
        <v>43987</v>
      </c>
      <c r="E14702">
        <v>36</v>
      </c>
      <c r="F14702" s="38">
        <f t="shared" si="229"/>
        <v>43987</v>
      </c>
    </row>
    <row r="14703" spans="1:6" x14ac:dyDescent="0.25">
      <c r="A14703" t="s">
        <v>25</v>
      </c>
      <c r="B14703" t="s">
        <v>25</v>
      </c>
      <c r="C14703" t="s">
        <v>49</v>
      </c>
      <c r="D14703" s="177">
        <v>43987</v>
      </c>
      <c r="E14703">
        <v>45</v>
      </c>
      <c r="F14703" s="38">
        <f t="shared" si="229"/>
        <v>43987</v>
      </c>
    </row>
    <row r="14704" spans="1:6" x14ac:dyDescent="0.25">
      <c r="A14704" t="s">
        <v>25</v>
      </c>
      <c r="B14704" t="s">
        <v>25</v>
      </c>
      <c r="C14704" t="s">
        <v>43</v>
      </c>
      <c r="D14704" s="177">
        <v>43987</v>
      </c>
      <c r="E14704">
        <v>21</v>
      </c>
      <c r="F14704" s="38">
        <f t="shared" si="229"/>
        <v>43987</v>
      </c>
    </row>
    <row r="14705" spans="1:6" x14ac:dyDescent="0.25">
      <c r="A14705" t="s">
        <v>25</v>
      </c>
      <c r="B14705" t="s">
        <v>26</v>
      </c>
      <c r="C14705" t="s">
        <v>27</v>
      </c>
      <c r="D14705" s="177">
        <v>43987</v>
      </c>
      <c r="E14705">
        <v>17</v>
      </c>
      <c r="F14705" s="38">
        <f t="shared" si="229"/>
        <v>43987</v>
      </c>
    </row>
    <row r="14706" spans="1:6" x14ac:dyDescent="0.25">
      <c r="A14706" t="s">
        <v>25</v>
      </c>
      <c r="B14706" t="s">
        <v>26</v>
      </c>
      <c r="C14706" t="s">
        <v>28</v>
      </c>
      <c r="D14706" s="177">
        <v>43987</v>
      </c>
      <c r="E14706">
        <v>22</v>
      </c>
      <c r="F14706" s="38">
        <f t="shared" si="229"/>
        <v>43987</v>
      </c>
    </row>
    <row r="14707" spans="1:6" x14ac:dyDescent="0.25">
      <c r="A14707" t="s">
        <v>25</v>
      </c>
      <c r="B14707" t="s">
        <v>25</v>
      </c>
      <c r="C14707" t="s">
        <v>31</v>
      </c>
      <c r="D14707" s="177">
        <v>43987</v>
      </c>
      <c r="E14707">
        <v>2</v>
      </c>
      <c r="F14707" s="38">
        <f t="shared" si="229"/>
        <v>43987</v>
      </c>
    </row>
    <row r="14708" spans="1:6" x14ac:dyDescent="0.25">
      <c r="A14708" t="s">
        <v>25</v>
      </c>
      <c r="B14708" t="s">
        <v>25</v>
      </c>
      <c r="C14708" t="s">
        <v>53</v>
      </c>
      <c r="D14708" s="177">
        <v>43987</v>
      </c>
      <c r="E14708">
        <v>23</v>
      </c>
      <c r="F14708" s="38">
        <f t="shared" si="229"/>
        <v>43987</v>
      </c>
    </row>
    <row r="14709" spans="1:6" x14ac:dyDescent="0.25">
      <c r="A14709" t="s">
        <v>264</v>
      </c>
      <c r="B14709" t="s">
        <v>83</v>
      </c>
      <c r="C14709" t="s">
        <v>84</v>
      </c>
      <c r="D14709" s="177">
        <v>43987</v>
      </c>
      <c r="E14709">
        <v>81</v>
      </c>
      <c r="F14709" s="38">
        <f t="shared" si="229"/>
        <v>43987</v>
      </c>
    </row>
    <row r="14710" spans="1:6" x14ac:dyDescent="0.25">
      <c r="A14710" t="s">
        <v>18</v>
      </c>
      <c r="B14710" t="s">
        <v>19</v>
      </c>
      <c r="C14710" t="s">
        <v>20</v>
      </c>
      <c r="D14710" s="177">
        <v>43987</v>
      </c>
      <c r="E14710">
        <v>33</v>
      </c>
      <c r="F14710" s="38">
        <f t="shared" si="229"/>
        <v>43987</v>
      </c>
    </row>
    <row r="14711" spans="1:6" x14ac:dyDescent="0.25">
      <c r="A14711" t="s">
        <v>25</v>
      </c>
      <c r="B14711" t="s">
        <v>25</v>
      </c>
      <c r="C14711" t="s">
        <v>32</v>
      </c>
      <c r="D14711" s="177">
        <v>43987</v>
      </c>
      <c r="E14711">
        <v>41</v>
      </c>
      <c r="F14711" s="38">
        <f t="shared" si="229"/>
        <v>43987</v>
      </c>
    </row>
    <row r="14712" spans="1:6" x14ac:dyDescent="0.25">
      <c r="A14712" t="s">
        <v>18</v>
      </c>
      <c r="B14712" t="s">
        <v>18</v>
      </c>
      <c r="C14712" t="s">
        <v>23</v>
      </c>
      <c r="D14712" s="177">
        <v>43987</v>
      </c>
      <c r="E14712">
        <v>31</v>
      </c>
      <c r="F14712" s="38">
        <f t="shared" si="229"/>
        <v>43987</v>
      </c>
    </row>
    <row r="14713" spans="1:6" x14ac:dyDescent="0.25">
      <c r="A14713" t="s">
        <v>18</v>
      </c>
      <c r="B14713" t="s">
        <v>18</v>
      </c>
      <c r="C14713" t="s">
        <v>24</v>
      </c>
      <c r="D14713" s="177">
        <v>43987</v>
      </c>
      <c r="E14713">
        <v>20</v>
      </c>
      <c r="F14713" s="38">
        <f t="shared" si="229"/>
        <v>43987</v>
      </c>
    </row>
    <row r="14714" spans="1:6" x14ac:dyDescent="0.25">
      <c r="A14714" t="s">
        <v>25</v>
      </c>
      <c r="B14714" t="s">
        <v>25</v>
      </c>
      <c r="C14714" t="s">
        <v>42</v>
      </c>
      <c r="D14714" s="177">
        <v>43987</v>
      </c>
      <c r="E14714">
        <v>1</v>
      </c>
      <c r="F14714" s="38">
        <f t="shared" si="229"/>
        <v>43987</v>
      </c>
    </row>
    <row r="14715" spans="1:6" x14ac:dyDescent="0.25">
      <c r="A14715" t="s">
        <v>25</v>
      </c>
      <c r="B14715" t="s">
        <v>25</v>
      </c>
      <c r="C14715" t="s">
        <v>48</v>
      </c>
      <c r="D14715" s="177">
        <v>43987</v>
      </c>
      <c r="E14715">
        <v>7</v>
      </c>
      <c r="F14715" s="38">
        <f t="shared" si="229"/>
        <v>43987</v>
      </c>
    </row>
    <row r="14716" spans="1:6" x14ac:dyDescent="0.25">
      <c r="A14716" t="s">
        <v>25</v>
      </c>
      <c r="B14716" t="s">
        <v>25</v>
      </c>
      <c r="C14716" t="s">
        <v>186</v>
      </c>
      <c r="D14716" s="177">
        <v>43987</v>
      </c>
      <c r="E14716">
        <v>3</v>
      </c>
      <c r="F14716" s="38">
        <f t="shared" si="229"/>
        <v>43987</v>
      </c>
    </row>
    <row r="14717" spans="1:6" x14ac:dyDescent="0.25">
      <c r="A14717" t="s">
        <v>25</v>
      </c>
      <c r="B14717" t="s">
        <v>54</v>
      </c>
      <c r="C14717" t="s">
        <v>55</v>
      </c>
      <c r="D14717" s="177">
        <v>43987</v>
      </c>
      <c r="E14717">
        <v>79</v>
      </c>
      <c r="F14717" s="38">
        <f t="shared" si="229"/>
        <v>43987</v>
      </c>
    </row>
    <row r="14718" spans="1:6" x14ac:dyDescent="0.25">
      <c r="A14718" t="s">
        <v>25</v>
      </c>
      <c r="B14718" t="s">
        <v>54</v>
      </c>
      <c r="C14718" t="s">
        <v>56</v>
      </c>
      <c r="D14718" s="177">
        <v>43987</v>
      </c>
      <c r="E14718">
        <v>49</v>
      </c>
      <c r="F14718" s="38">
        <f t="shared" si="229"/>
        <v>43987</v>
      </c>
    </row>
    <row r="14719" spans="1:6" x14ac:dyDescent="0.25">
      <c r="A14719" t="s">
        <v>71</v>
      </c>
      <c r="B14719" t="s">
        <v>71</v>
      </c>
      <c r="C14719" t="s">
        <v>72</v>
      </c>
      <c r="D14719" s="177">
        <v>43987</v>
      </c>
      <c r="E14719">
        <v>32</v>
      </c>
      <c r="F14719" s="38">
        <f t="shared" si="229"/>
        <v>43987</v>
      </c>
    </row>
    <row r="14720" spans="1:6" x14ac:dyDescent="0.25">
      <c r="A14720" t="s">
        <v>57</v>
      </c>
      <c r="B14720" t="s">
        <v>57</v>
      </c>
      <c r="C14720" t="s">
        <v>63</v>
      </c>
      <c r="D14720" s="177">
        <v>43987</v>
      </c>
      <c r="E14720">
        <v>29</v>
      </c>
      <c r="F14720" s="38">
        <f t="shared" si="229"/>
        <v>43987</v>
      </c>
    </row>
    <row r="14721" spans="1:6" x14ac:dyDescent="0.25">
      <c r="A14721" t="s">
        <v>263</v>
      </c>
      <c r="B14721" t="s">
        <v>199</v>
      </c>
      <c r="C14721" t="s">
        <v>77</v>
      </c>
      <c r="D14721" s="177">
        <v>43987</v>
      </c>
      <c r="E14721">
        <v>24</v>
      </c>
      <c r="F14721" s="38">
        <f t="shared" si="229"/>
        <v>43987</v>
      </c>
    </row>
    <row r="14722" spans="1:6" x14ac:dyDescent="0.25">
      <c r="A14722" t="s">
        <v>25</v>
      </c>
      <c r="B14722" t="s">
        <v>25</v>
      </c>
      <c r="C14722" t="s">
        <v>45</v>
      </c>
      <c r="D14722" s="177">
        <v>43987</v>
      </c>
      <c r="E14722">
        <v>70</v>
      </c>
      <c r="F14722" s="38">
        <f t="shared" si="229"/>
        <v>43987</v>
      </c>
    </row>
    <row r="14723" spans="1:6" x14ac:dyDescent="0.25">
      <c r="A14723" t="s">
        <v>25</v>
      </c>
      <c r="B14723" t="s">
        <v>25</v>
      </c>
      <c r="C14723" t="s">
        <v>47</v>
      </c>
      <c r="D14723" s="177">
        <v>43987</v>
      </c>
      <c r="E14723">
        <v>49</v>
      </c>
      <c r="F14723" s="38">
        <f t="shared" ref="F14723:F14786" si="230">D14723</f>
        <v>43987</v>
      </c>
    </row>
    <row r="14724" spans="1:6" x14ac:dyDescent="0.25">
      <c r="A14724" t="s">
        <v>25</v>
      </c>
      <c r="B14724" t="s">
        <v>25</v>
      </c>
      <c r="C14724" t="s">
        <v>34</v>
      </c>
      <c r="D14724" s="177">
        <v>43987</v>
      </c>
      <c r="E14724">
        <v>3</v>
      </c>
      <c r="F14724" s="38">
        <f t="shared" si="230"/>
        <v>43987</v>
      </c>
    </row>
    <row r="14725" spans="1:6" x14ac:dyDescent="0.25">
      <c r="A14725" t="s">
        <v>25</v>
      </c>
      <c r="B14725" t="s">
        <v>25</v>
      </c>
      <c r="C14725" t="s">
        <v>37</v>
      </c>
      <c r="D14725" s="177">
        <v>43987</v>
      </c>
      <c r="E14725">
        <v>25</v>
      </c>
      <c r="F14725" s="38">
        <f t="shared" si="230"/>
        <v>43987</v>
      </c>
    </row>
    <row r="14726" spans="1:6" x14ac:dyDescent="0.25">
      <c r="A14726" t="s">
        <v>25</v>
      </c>
      <c r="B14726" t="s">
        <v>25</v>
      </c>
      <c r="C14726" t="s">
        <v>41</v>
      </c>
      <c r="D14726" s="177">
        <v>43987</v>
      </c>
      <c r="E14726">
        <v>28</v>
      </c>
      <c r="F14726" s="38">
        <f t="shared" si="230"/>
        <v>43987</v>
      </c>
    </row>
    <row r="14727" spans="1:6" x14ac:dyDescent="0.25">
      <c r="A14727" t="s">
        <v>25</v>
      </c>
      <c r="B14727" t="s">
        <v>29</v>
      </c>
      <c r="C14727" t="s">
        <v>30</v>
      </c>
      <c r="D14727" s="177">
        <v>43987</v>
      </c>
      <c r="E14727">
        <v>18</v>
      </c>
      <c r="F14727" s="38">
        <f t="shared" si="230"/>
        <v>43987</v>
      </c>
    </row>
    <row r="14728" spans="1:6" x14ac:dyDescent="0.25">
      <c r="A14728" t="s">
        <v>263</v>
      </c>
      <c r="B14728" t="s">
        <v>199</v>
      </c>
      <c r="C14728" t="s">
        <v>75</v>
      </c>
      <c r="D14728" s="177">
        <v>43987</v>
      </c>
      <c r="E14728">
        <v>2</v>
      </c>
      <c r="F14728" s="38">
        <f t="shared" si="230"/>
        <v>43987</v>
      </c>
    </row>
    <row r="14729" spans="1:6" x14ac:dyDescent="0.25">
      <c r="A14729" t="s">
        <v>57</v>
      </c>
      <c r="B14729" t="s">
        <v>57</v>
      </c>
      <c r="C14729" t="s">
        <v>62</v>
      </c>
      <c r="D14729" s="177">
        <v>43987</v>
      </c>
      <c r="E14729">
        <v>21</v>
      </c>
      <c r="F14729" s="38">
        <f t="shared" si="230"/>
        <v>43987</v>
      </c>
    </row>
    <row r="14730" spans="1:6" x14ac:dyDescent="0.25">
      <c r="A14730" t="s">
        <v>264</v>
      </c>
      <c r="B14730" t="s">
        <v>83</v>
      </c>
      <c r="C14730" t="s">
        <v>80</v>
      </c>
      <c r="D14730" s="177">
        <v>43987</v>
      </c>
      <c r="E14730">
        <v>15</v>
      </c>
      <c r="F14730" s="38">
        <f t="shared" si="230"/>
        <v>43987</v>
      </c>
    </row>
    <row r="14731" spans="1:6" x14ac:dyDescent="0.25">
      <c r="A14731" t="s">
        <v>264</v>
      </c>
      <c r="B14731" t="s">
        <v>83</v>
      </c>
      <c r="C14731" t="s">
        <v>84</v>
      </c>
      <c r="D14731" s="177">
        <v>43986</v>
      </c>
      <c r="E14731">
        <v>145</v>
      </c>
      <c r="F14731" s="38">
        <f t="shared" si="230"/>
        <v>43986</v>
      </c>
    </row>
    <row r="14732" spans="1:6" x14ac:dyDescent="0.25">
      <c r="A14732" t="s">
        <v>57</v>
      </c>
      <c r="B14732" t="s">
        <v>57</v>
      </c>
      <c r="C14732" t="s">
        <v>63</v>
      </c>
      <c r="D14732" s="177">
        <v>43986</v>
      </c>
      <c r="E14732">
        <v>26</v>
      </c>
      <c r="F14732" s="38">
        <f t="shared" si="230"/>
        <v>43986</v>
      </c>
    </row>
    <row r="14733" spans="1:6" x14ac:dyDescent="0.25">
      <c r="A14733" t="s">
        <v>263</v>
      </c>
      <c r="B14733" t="s">
        <v>199</v>
      </c>
      <c r="C14733" t="s">
        <v>77</v>
      </c>
      <c r="D14733" s="177">
        <v>43986</v>
      </c>
      <c r="E14733">
        <v>42</v>
      </c>
      <c r="F14733" s="38">
        <f t="shared" si="230"/>
        <v>43986</v>
      </c>
    </row>
    <row r="14734" spans="1:6" x14ac:dyDescent="0.25">
      <c r="A14734" t="s">
        <v>25</v>
      </c>
      <c r="B14734" t="s">
        <v>25</v>
      </c>
      <c r="C14734" t="s">
        <v>51</v>
      </c>
      <c r="D14734" s="177">
        <v>43986</v>
      </c>
      <c r="E14734">
        <v>1</v>
      </c>
      <c r="F14734" s="38">
        <f t="shared" si="230"/>
        <v>43986</v>
      </c>
    </row>
    <row r="14735" spans="1:6" x14ac:dyDescent="0.25">
      <c r="A14735" t="s">
        <v>25</v>
      </c>
      <c r="B14735" t="s">
        <v>54</v>
      </c>
      <c r="C14735" t="s">
        <v>56</v>
      </c>
      <c r="D14735" s="177">
        <v>43986</v>
      </c>
      <c r="E14735">
        <v>68</v>
      </c>
      <c r="F14735" s="38">
        <f t="shared" si="230"/>
        <v>43986</v>
      </c>
    </row>
    <row r="14736" spans="1:6" x14ac:dyDescent="0.25">
      <c r="A14736" t="s">
        <v>25</v>
      </c>
      <c r="B14736" t="s">
        <v>25</v>
      </c>
      <c r="C14736" t="s">
        <v>31</v>
      </c>
      <c r="D14736" s="177">
        <v>43986</v>
      </c>
      <c r="E14736">
        <v>68</v>
      </c>
      <c r="F14736" s="38">
        <f t="shared" si="230"/>
        <v>43986</v>
      </c>
    </row>
    <row r="14737" spans="1:6" x14ac:dyDescent="0.25">
      <c r="A14737" t="s">
        <v>25</v>
      </c>
      <c r="B14737" t="s">
        <v>26</v>
      </c>
      <c r="C14737" t="s">
        <v>28</v>
      </c>
      <c r="D14737" s="177">
        <v>43986</v>
      </c>
      <c r="E14737">
        <v>30</v>
      </c>
      <c r="F14737" s="38">
        <f t="shared" si="230"/>
        <v>43986</v>
      </c>
    </row>
    <row r="14738" spans="1:6" x14ac:dyDescent="0.25">
      <c r="A14738" t="s">
        <v>25</v>
      </c>
      <c r="B14738" t="s">
        <v>26</v>
      </c>
      <c r="C14738" t="s">
        <v>27</v>
      </c>
      <c r="D14738" s="177">
        <v>43986</v>
      </c>
      <c r="E14738">
        <v>34</v>
      </c>
      <c r="F14738" s="38">
        <f t="shared" si="230"/>
        <v>43986</v>
      </c>
    </row>
    <row r="14739" spans="1:6" x14ac:dyDescent="0.25">
      <c r="A14739" t="s">
        <v>25</v>
      </c>
      <c r="B14739" t="s">
        <v>25</v>
      </c>
      <c r="C14739" t="s">
        <v>42</v>
      </c>
      <c r="D14739" s="177">
        <v>43986</v>
      </c>
      <c r="E14739">
        <v>24</v>
      </c>
      <c r="F14739" s="38">
        <f t="shared" si="230"/>
        <v>43986</v>
      </c>
    </row>
    <row r="14740" spans="1:6" x14ac:dyDescent="0.25">
      <c r="A14740" t="s">
        <v>25</v>
      </c>
      <c r="B14740" t="s">
        <v>25</v>
      </c>
      <c r="C14740" t="s">
        <v>39</v>
      </c>
      <c r="D14740" s="177">
        <v>43986</v>
      </c>
      <c r="E14740">
        <v>35</v>
      </c>
      <c r="F14740" s="38">
        <f t="shared" si="230"/>
        <v>43986</v>
      </c>
    </row>
    <row r="14741" spans="1:6" x14ac:dyDescent="0.25">
      <c r="A14741" t="s">
        <v>25</v>
      </c>
      <c r="B14741" t="s">
        <v>25</v>
      </c>
      <c r="C14741" t="s">
        <v>48</v>
      </c>
      <c r="D14741" s="177">
        <v>43986</v>
      </c>
      <c r="E14741">
        <v>11</v>
      </c>
      <c r="F14741" s="38">
        <f t="shared" si="230"/>
        <v>43986</v>
      </c>
    </row>
    <row r="14742" spans="1:6" x14ac:dyDescent="0.25">
      <c r="A14742" t="s">
        <v>25</v>
      </c>
      <c r="B14742" t="s">
        <v>25</v>
      </c>
      <c r="C14742" t="s">
        <v>49</v>
      </c>
      <c r="D14742" s="177">
        <v>43986</v>
      </c>
      <c r="E14742">
        <v>79</v>
      </c>
      <c r="F14742" s="38">
        <f t="shared" si="230"/>
        <v>43986</v>
      </c>
    </row>
    <row r="14743" spans="1:6" x14ac:dyDescent="0.25">
      <c r="A14743" t="s">
        <v>25</v>
      </c>
      <c r="B14743" t="s">
        <v>25</v>
      </c>
      <c r="C14743" t="s">
        <v>186</v>
      </c>
      <c r="D14743" s="177">
        <v>43986</v>
      </c>
      <c r="E14743">
        <v>1</v>
      </c>
      <c r="F14743" s="38">
        <f t="shared" si="230"/>
        <v>43986</v>
      </c>
    </row>
    <row r="14744" spans="1:6" x14ac:dyDescent="0.25">
      <c r="A14744" t="s">
        <v>25</v>
      </c>
      <c r="B14744" t="s">
        <v>25</v>
      </c>
      <c r="C14744" t="s">
        <v>43</v>
      </c>
      <c r="D14744" s="177">
        <v>43986</v>
      </c>
      <c r="E14744">
        <v>23</v>
      </c>
      <c r="F14744" s="38">
        <f t="shared" si="230"/>
        <v>43986</v>
      </c>
    </row>
    <row r="14745" spans="1:6" x14ac:dyDescent="0.25">
      <c r="A14745" t="s">
        <v>57</v>
      </c>
      <c r="B14745" t="s">
        <v>57</v>
      </c>
      <c r="C14745" t="s">
        <v>62</v>
      </c>
      <c r="D14745" s="177">
        <v>43986</v>
      </c>
      <c r="E14745">
        <v>38</v>
      </c>
      <c r="F14745" s="38">
        <f t="shared" si="230"/>
        <v>43986</v>
      </c>
    </row>
    <row r="14746" spans="1:6" x14ac:dyDescent="0.25">
      <c r="A14746" t="s">
        <v>25</v>
      </c>
      <c r="B14746" t="s">
        <v>25</v>
      </c>
      <c r="C14746" t="s">
        <v>53</v>
      </c>
      <c r="D14746" s="177">
        <v>43986</v>
      </c>
      <c r="E14746">
        <v>2</v>
      </c>
      <c r="F14746" s="38">
        <f t="shared" si="230"/>
        <v>43986</v>
      </c>
    </row>
    <row r="14747" spans="1:6" x14ac:dyDescent="0.25">
      <c r="A14747" t="s">
        <v>57</v>
      </c>
      <c r="B14747" t="s">
        <v>57</v>
      </c>
      <c r="C14747" t="s">
        <v>59</v>
      </c>
      <c r="D14747" s="177">
        <v>43986</v>
      </c>
      <c r="E14747">
        <v>1</v>
      </c>
      <c r="F14747" s="38">
        <f t="shared" si="230"/>
        <v>43986</v>
      </c>
    </row>
    <row r="14748" spans="1:6" x14ac:dyDescent="0.25">
      <c r="A14748" t="s">
        <v>57</v>
      </c>
      <c r="B14748" t="s">
        <v>57</v>
      </c>
      <c r="C14748" t="s">
        <v>183</v>
      </c>
      <c r="D14748" s="177">
        <v>43986</v>
      </c>
      <c r="E14748">
        <v>1</v>
      </c>
      <c r="F14748" s="38">
        <f t="shared" si="230"/>
        <v>43986</v>
      </c>
    </row>
    <row r="14749" spans="1:6" x14ac:dyDescent="0.25">
      <c r="A14749" t="s">
        <v>25</v>
      </c>
      <c r="B14749" t="s">
        <v>25</v>
      </c>
      <c r="C14749" t="s">
        <v>45</v>
      </c>
      <c r="D14749" s="177">
        <v>43986</v>
      </c>
      <c r="E14749">
        <v>56</v>
      </c>
      <c r="F14749" s="38">
        <f t="shared" si="230"/>
        <v>43986</v>
      </c>
    </row>
    <row r="14750" spans="1:6" x14ac:dyDescent="0.25">
      <c r="A14750" t="s">
        <v>25</v>
      </c>
      <c r="B14750" t="s">
        <v>25</v>
      </c>
      <c r="C14750" t="s">
        <v>46</v>
      </c>
      <c r="D14750" s="177">
        <v>43986</v>
      </c>
      <c r="E14750">
        <v>2</v>
      </c>
      <c r="F14750" s="38">
        <f t="shared" si="230"/>
        <v>43986</v>
      </c>
    </row>
    <row r="14751" spans="1:6" x14ac:dyDescent="0.25">
      <c r="A14751" t="s">
        <v>25</v>
      </c>
      <c r="B14751" t="s">
        <v>25</v>
      </c>
      <c r="C14751" t="s">
        <v>50</v>
      </c>
      <c r="D14751" s="177">
        <v>43986</v>
      </c>
      <c r="E14751">
        <v>5</v>
      </c>
      <c r="F14751" s="38">
        <f t="shared" si="230"/>
        <v>43986</v>
      </c>
    </row>
    <row r="14752" spans="1:6" x14ac:dyDescent="0.25">
      <c r="A14752" t="s">
        <v>25</v>
      </c>
      <c r="B14752" t="s">
        <v>25</v>
      </c>
      <c r="C14752" t="s">
        <v>37</v>
      </c>
      <c r="D14752" s="177">
        <v>43986</v>
      </c>
      <c r="E14752">
        <v>45</v>
      </c>
      <c r="F14752" s="38">
        <f t="shared" si="230"/>
        <v>43986</v>
      </c>
    </row>
    <row r="14753" spans="1:6" x14ac:dyDescent="0.25">
      <c r="A14753" t="s">
        <v>25</v>
      </c>
      <c r="B14753" t="s">
        <v>25</v>
      </c>
      <c r="C14753" t="s">
        <v>34</v>
      </c>
      <c r="D14753" s="177">
        <v>43986</v>
      </c>
      <c r="E14753">
        <v>48</v>
      </c>
      <c r="F14753" s="38">
        <f t="shared" si="230"/>
        <v>43986</v>
      </c>
    </row>
    <row r="14754" spans="1:6" x14ac:dyDescent="0.25">
      <c r="A14754" t="s">
        <v>25</v>
      </c>
      <c r="B14754" t="s">
        <v>29</v>
      </c>
      <c r="C14754" t="s">
        <v>30</v>
      </c>
      <c r="D14754" s="177">
        <v>43986</v>
      </c>
      <c r="E14754">
        <v>49</v>
      </c>
      <c r="F14754" s="38">
        <f t="shared" si="230"/>
        <v>43986</v>
      </c>
    </row>
    <row r="14755" spans="1:6" x14ac:dyDescent="0.25">
      <c r="A14755" t="s">
        <v>25</v>
      </c>
      <c r="B14755" t="s">
        <v>25</v>
      </c>
      <c r="C14755" t="s">
        <v>32</v>
      </c>
      <c r="D14755" s="177">
        <v>43986</v>
      </c>
      <c r="E14755">
        <v>58</v>
      </c>
      <c r="F14755" s="38">
        <f t="shared" si="230"/>
        <v>43986</v>
      </c>
    </row>
    <row r="14756" spans="1:6" x14ac:dyDescent="0.25">
      <c r="A14756" t="s">
        <v>2</v>
      </c>
      <c r="B14756" t="s">
        <v>2</v>
      </c>
      <c r="C14756" t="s">
        <v>184</v>
      </c>
      <c r="D14756" s="177">
        <v>43986</v>
      </c>
      <c r="E14756">
        <v>16</v>
      </c>
      <c r="F14756" s="38">
        <f t="shared" si="230"/>
        <v>43986</v>
      </c>
    </row>
    <row r="14757" spans="1:6" x14ac:dyDescent="0.25">
      <c r="A14757" t="s">
        <v>18</v>
      </c>
      <c r="B14757" t="s">
        <v>18</v>
      </c>
      <c r="D14757" s="177">
        <v>43986</v>
      </c>
      <c r="E14757">
        <v>5</v>
      </c>
      <c r="F14757" s="38">
        <f t="shared" si="230"/>
        <v>43986</v>
      </c>
    </row>
    <row r="14758" spans="1:6" x14ac:dyDescent="0.25">
      <c r="A14758" t="s">
        <v>370</v>
      </c>
      <c r="B14758" t="s">
        <v>371</v>
      </c>
      <c r="D14758" s="177">
        <v>43986</v>
      </c>
      <c r="E14758">
        <v>11</v>
      </c>
      <c r="F14758" s="38">
        <f t="shared" si="230"/>
        <v>43986</v>
      </c>
    </row>
    <row r="14759" spans="1:6" x14ac:dyDescent="0.25">
      <c r="A14759" t="s">
        <v>25</v>
      </c>
      <c r="B14759" t="s">
        <v>25</v>
      </c>
      <c r="C14759" t="s">
        <v>41</v>
      </c>
      <c r="D14759" s="177">
        <v>43986</v>
      </c>
      <c r="E14759">
        <v>3</v>
      </c>
      <c r="F14759" s="38">
        <f t="shared" si="230"/>
        <v>43986</v>
      </c>
    </row>
    <row r="14760" spans="1:6" x14ac:dyDescent="0.25">
      <c r="A14760" t="s">
        <v>25</v>
      </c>
      <c r="B14760" t="s">
        <v>25</v>
      </c>
      <c r="C14760" t="s">
        <v>35</v>
      </c>
      <c r="D14760" s="177">
        <v>43986</v>
      </c>
      <c r="E14760">
        <v>35</v>
      </c>
      <c r="F14760" s="38">
        <f t="shared" si="230"/>
        <v>43986</v>
      </c>
    </row>
    <row r="14761" spans="1:6" x14ac:dyDescent="0.25">
      <c r="A14761" t="s">
        <v>25</v>
      </c>
      <c r="B14761" t="s">
        <v>25</v>
      </c>
      <c r="C14761" t="s">
        <v>38</v>
      </c>
      <c r="D14761" s="177">
        <v>43986</v>
      </c>
      <c r="E14761">
        <v>28</v>
      </c>
      <c r="F14761" s="38">
        <f t="shared" si="230"/>
        <v>43986</v>
      </c>
    </row>
    <row r="14762" spans="1:6" x14ac:dyDescent="0.25">
      <c r="A14762" t="s">
        <v>264</v>
      </c>
      <c r="B14762" t="s">
        <v>83</v>
      </c>
      <c r="C14762" t="s">
        <v>86</v>
      </c>
      <c r="D14762" s="177">
        <v>43986</v>
      </c>
      <c r="E14762">
        <v>31</v>
      </c>
      <c r="F14762" s="38">
        <f t="shared" si="230"/>
        <v>43986</v>
      </c>
    </row>
    <row r="14763" spans="1:6" x14ac:dyDescent="0.25">
      <c r="A14763" t="s">
        <v>264</v>
      </c>
      <c r="B14763" t="s">
        <v>83</v>
      </c>
      <c r="C14763" t="s">
        <v>87</v>
      </c>
      <c r="D14763" s="177">
        <v>43986</v>
      </c>
      <c r="E14763">
        <v>24</v>
      </c>
      <c r="F14763" s="38">
        <f t="shared" si="230"/>
        <v>43986</v>
      </c>
    </row>
    <row r="14764" spans="1:6" x14ac:dyDescent="0.25">
      <c r="A14764" t="s">
        <v>264</v>
      </c>
      <c r="B14764" t="s">
        <v>83</v>
      </c>
      <c r="C14764" t="s">
        <v>80</v>
      </c>
      <c r="D14764" s="177">
        <v>43986</v>
      </c>
      <c r="E14764">
        <v>25</v>
      </c>
      <c r="F14764" s="38">
        <f t="shared" si="230"/>
        <v>43986</v>
      </c>
    </row>
    <row r="14765" spans="1:6" x14ac:dyDescent="0.25">
      <c r="A14765" t="s">
        <v>264</v>
      </c>
      <c r="B14765" t="s">
        <v>83</v>
      </c>
      <c r="C14765" t="s">
        <v>90</v>
      </c>
      <c r="D14765" s="177">
        <v>43986</v>
      </c>
      <c r="E14765">
        <v>60</v>
      </c>
      <c r="F14765" s="38">
        <f t="shared" si="230"/>
        <v>43986</v>
      </c>
    </row>
    <row r="14766" spans="1:6" x14ac:dyDescent="0.25">
      <c r="A14766" t="s">
        <v>25</v>
      </c>
      <c r="B14766" t="s">
        <v>54</v>
      </c>
      <c r="C14766" t="s">
        <v>55</v>
      </c>
      <c r="D14766" s="177">
        <v>43986</v>
      </c>
      <c r="E14766">
        <v>108</v>
      </c>
      <c r="F14766" s="38">
        <f t="shared" si="230"/>
        <v>43986</v>
      </c>
    </row>
    <row r="14767" spans="1:6" x14ac:dyDescent="0.25">
      <c r="A14767" t="s">
        <v>25</v>
      </c>
      <c r="B14767" t="s">
        <v>54</v>
      </c>
      <c r="C14767" t="s">
        <v>187</v>
      </c>
      <c r="D14767" s="177">
        <v>43986</v>
      </c>
      <c r="E14767">
        <v>14</v>
      </c>
      <c r="F14767" s="38">
        <f t="shared" si="230"/>
        <v>43986</v>
      </c>
    </row>
    <row r="14768" spans="1:6" x14ac:dyDescent="0.25">
      <c r="A14768" t="s">
        <v>57</v>
      </c>
      <c r="B14768" t="s">
        <v>57</v>
      </c>
      <c r="C14768" t="s">
        <v>130</v>
      </c>
      <c r="D14768" s="177">
        <v>43986</v>
      </c>
      <c r="E14768">
        <v>36</v>
      </c>
      <c r="F14768" s="38">
        <f t="shared" si="230"/>
        <v>43986</v>
      </c>
    </row>
    <row r="14769" spans="1:6" x14ac:dyDescent="0.25">
      <c r="A14769" t="s">
        <v>264</v>
      </c>
      <c r="B14769" t="s">
        <v>81</v>
      </c>
      <c r="C14769" t="s">
        <v>82</v>
      </c>
      <c r="D14769" s="177">
        <v>43986</v>
      </c>
      <c r="E14769">
        <v>37</v>
      </c>
      <c r="F14769" s="38">
        <f t="shared" si="230"/>
        <v>43986</v>
      </c>
    </row>
    <row r="14770" spans="1:6" x14ac:dyDescent="0.25">
      <c r="A14770" t="s">
        <v>71</v>
      </c>
      <c r="B14770" t="s">
        <v>71</v>
      </c>
      <c r="C14770" t="s">
        <v>72</v>
      </c>
      <c r="D14770" s="177">
        <v>43986</v>
      </c>
      <c r="E14770">
        <v>57</v>
      </c>
      <c r="F14770" s="38">
        <f t="shared" si="230"/>
        <v>43986</v>
      </c>
    </row>
    <row r="14771" spans="1:6" x14ac:dyDescent="0.25">
      <c r="A14771" t="s">
        <v>18</v>
      </c>
      <c r="B14771" t="s">
        <v>18</v>
      </c>
      <c r="C14771" t="s">
        <v>24</v>
      </c>
      <c r="D14771" s="177">
        <v>43986</v>
      </c>
      <c r="E14771">
        <v>50</v>
      </c>
      <c r="F14771" s="38">
        <f t="shared" si="230"/>
        <v>43986</v>
      </c>
    </row>
    <row r="14772" spans="1:6" x14ac:dyDescent="0.25">
      <c r="A14772" t="s">
        <v>18</v>
      </c>
      <c r="B14772" t="s">
        <v>18</v>
      </c>
      <c r="C14772" t="s">
        <v>23</v>
      </c>
      <c r="D14772" s="177">
        <v>43986</v>
      </c>
      <c r="E14772">
        <v>11</v>
      </c>
      <c r="F14772" s="38">
        <f t="shared" si="230"/>
        <v>43986</v>
      </c>
    </row>
    <row r="14773" spans="1:6" x14ac:dyDescent="0.25">
      <c r="A14773" t="s">
        <v>18</v>
      </c>
      <c r="B14773" t="s">
        <v>19</v>
      </c>
      <c r="C14773" t="s">
        <v>20</v>
      </c>
      <c r="D14773" s="177">
        <v>43986</v>
      </c>
      <c r="E14773">
        <v>21</v>
      </c>
      <c r="F14773" s="38">
        <f t="shared" si="230"/>
        <v>43986</v>
      </c>
    </row>
    <row r="14774" spans="1:6" x14ac:dyDescent="0.25">
      <c r="A14774" t="s">
        <v>25</v>
      </c>
      <c r="B14774" t="s">
        <v>25</v>
      </c>
      <c r="C14774" t="s">
        <v>47</v>
      </c>
      <c r="D14774" s="177">
        <v>43986</v>
      </c>
      <c r="E14774">
        <v>62</v>
      </c>
      <c r="F14774" s="38">
        <f t="shared" si="230"/>
        <v>43986</v>
      </c>
    </row>
    <row r="14775" spans="1:6" x14ac:dyDescent="0.25">
      <c r="A14775" t="s">
        <v>25</v>
      </c>
      <c r="B14775" t="s">
        <v>25</v>
      </c>
      <c r="C14775" t="s">
        <v>36</v>
      </c>
      <c r="D14775" s="177">
        <v>43986</v>
      </c>
      <c r="E14775">
        <v>21</v>
      </c>
      <c r="F14775" s="38">
        <f t="shared" si="230"/>
        <v>43986</v>
      </c>
    </row>
    <row r="14776" spans="1:6" x14ac:dyDescent="0.25">
      <c r="A14776" t="s">
        <v>263</v>
      </c>
      <c r="B14776" t="s">
        <v>199</v>
      </c>
      <c r="C14776" t="s">
        <v>75</v>
      </c>
      <c r="D14776" s="177">
        <v>43986</v>
      </c>
      <c r="E14776">
        <v>49</v>
      </c>
      <c r="F14776" s="38">
        <f t="shared" si="230"/>
        <v>43986</v>
      </c>
    </row>
    <row r="14777" spans="1:6" x14ac:dyDescent="0.25">
      <c r="A14777" t="s">
        <v>263</v>
      </c>
      <c r="B14777" t="s">
        <v>199</v>
      </c>
      <c r="C14777" t="s">
        <v>77</v>
      </c>
      <c r="D14777" s="177">
        <v>43985</v>
      </c>
      <c r="E14777">
        <v>45</v>
      </c>
      <c r="F14777" s="38">
        <f t="shared" si="230"/>
        <v>43985</v>
      </c>
    </row>
    <row r="14778" spans="1:6" x14ac:dyDescent="0.25">
      <c r="A14778" t="s">
        <v>71</v>
      </c>
      <c r="B14778" t="s">
        <v>71</v>
      </c>
      <c r="C14778" t="s">
        <v>72</v>
      </c>
      <c r="D14778" s="177">
        <v>43985</v>
      </c>
      <c r="E14778">
        <v>65</v>
      </c>
      <c r="F14778" s="38">
        <f t="shared" si="230"/>
        <v>43985</v>
      </c>
    </row>
    <row r="14779" spans="1:6" x14ac:dyDescent="0.25">
      <c r="A14779" t="s">
        <v>57</v>
      </c>
      <c r="B14779" t="s">
        <v>57</v>
      </c>
      <c r="C14779" t="s">
        <v>130</v>
      </c>
      <c r="D14779" s="177">
        <v>43985</v>
      </c>
      <c r="E14779">
        <v>31</v>
      </c>
      <c r="F14779" s="38">
        <f t="shared" si="230"/>
        <v>43985</v>
      </c>
    </row>
    <row r="14780" spans="1:6" x14ac:dyDescent="0.25">
      <c r="A14780" t="s">
        <v>25</v>
      </c>
      <c r="B14780" t="s">
        <v>54</v>
      </c>
      <c r="C14780" t="s">
        <v>56</v>
      </c>
      <c r="D14780" s="177">
        <v>43985</v>
      </c>
      <c r="E14780">
        <v>80</v>
      </c>
      <c r="F14780" s="38">
        <f t="shared" si="230"/>
        <v>43985</v>
      </c>
    </row>
    <row r="14781" spans="1:6" x14ac:dyDescent="0.25">
      <c r="A14781" t="s">
        <v>264</v>
      </c>
      <c r="B14781" t="s">
        <v>83</v>
      </c>
      <c r="C14781" t="s">
        <v>181</v>
      </c>
      <c r="D14781" s="177">
        <v>43985</v>
      </c>
      <c r="E14781">
        <v>55</v>
      </c>
      <c r="F14781" s="38">
        <f t="shared" si="230"/>
        <v>43985</v>
      </c>
    </row>
    <row r="14782" spans="1:6" x14ac:dyDescent="0.25">
      <c r="A14782" t="s">
        <v>25</v>
      </c>
      <c r="B14782" t="s">
        <v>25</v>
      </c>
      <c r="C14782" t="s">
        <v>41</v>
      </c>
      <c r="D14782" s="177">
        <v>43985</v>
      </c>
      <c r="E14782">
        <v>49</v>
      </c>
      <c r="F14782" s="38">
        <f t="shared" si="230"/>
        <v>43985</v>
      </c>
    </row>
    <row r="14783" spans="1:6" x14ac:dyDescent="0.25">
      <c r="A14783" t="s">
        <v>25</v>
      </c>
      <c r="B14783" t="s">
        <v>25</v>
      </c>
      <c r="C14783" t="s">
        <v>42</v>
      </c>
      <c r="D14783" s="177">
        <v>43985</v>
      </c>
      <c r="E14783">
        <v>23</v>
      </c>
      <c r="F14783" s="38">
        <f t="shared" si="230"/>
        <v>43985</v>
      </c>
    </row>
    <row r="14784" spans="1:6" x14ac:dyDescent="0.25">
      <c r="A14784" t="s">
        <v>25</v>
      </c>
      <c r="B14784" t="s">
        <v>25</v>
      </c>
      <c r="C14784" t="s">
        <v>48</v>
      </c>
      <c r="D14784" s="177">
        <v>43985</v>
      </c>
      <c r="E14784">
        <v>11</v>
      </c>
      <c r="F14784" s="38">
        <f t="shared" si="230"/>
        <v>43985</v>
      </c>
    </row>
    <row r="14785" spans="1:6" x14ac:dyDescent="0.25">
      <c r="A14785" t="s">
        <v>25</v>
      </c>
      <c r="B14785" t="s">
        <v>25</v>
      </c>
      <c r="C14785" t="s">
        <v>50</v>
      </c>
      <c r="D14785" s="177">
        <v>43985</v>
      </c>
      <c r="E14785">
        <v>8</v>
      </c>
      <c r="F14785" s="38">
        <f t="shared" si="230"/>
        <v>43985</v>
      </c>
    </row>
    <row r="14786" spans="1:6" x14ac:dyDescent="0.25">
      <c r="A14786" t="s">
        <v>25</v>
      </c>
      <c r="B14786" t="s">
        <v>25</v>
      </c>
      <c r="C14786" t="s">
        <v>186</v>
      </c>
      <c r="D14786" s="177">
        <v>43985</v>
      </c>
      <c r="E14786">
        <v>4</v>
      </c>
      <c r="F14786" s="38">
        <f t="shared" si="230"/>
        <v>43985</v>
      </c>
    </row>
    <row r="14787" spans="1:6" x14ac:dyDescent="0.25">
      <c r="A14787" t="s">
        <v>57</v>
      </c>
      <c r="B14787" t="s">
        <v>57</v>
      </c>
      <c r="C14787" t="s">
        <v>63</v>
      </c>
      <c r="D14787" s="177">
        <v>43985</v>
      </c>
      <c r="E14787">
        <v>29</v>
      </c>
      <c r="F14787" s="38">
        <f t="shared" ref="F14787:F14850" si="231">D14787</f>
        <v>43985</v>
      </c>
    </row>
    <row r="14788" spans="1:6" x14ac:dyDescent="0.25">
      <c r="A14788" t="s">
        <v>57</v>
      </c>
      <c r="B14788" t="s">
        <v>57</v>
      </c>
      <c r="C14788" t="s">
        <v>62</v>
      </c>
      <c r="D14788" s="177">
        <v>43985</v>
      </c>
      <c r="E14788">
        <v>19</v>
      </c>
      <c r="F14788" s="38">
        <f t="shared" si="231"/>
        <v>43985</v>
      </c>
    </row>
    <row r="14789" spans="1:6" x14ac:dyDescent="0.25">
      <c r="A14789" t="s">
        <v>263</v>
      </c>
      <c r="B14789" t="s">
        <v>199</v>
      </c>
      <c r="C14789" t="s">
        <v>75</v>
      </c>
      <c r="D14789" s="177">
        <v>43985</v>
      </c>
      <c r="E14789">
        <v>50</v>
      </c>
      <c r="F14789" s="38">
        <f t="shared" si="231"/>
        <v>43985</v>
      </c>
    </row>
    <row r="14790" spans="1:6" x14ac:dyDescent="0.25">
      <c r="A14790" t="s">
        <v>25</v>
      </c>
      <c r="B14790" t="s">
        <v>25</v>
      </c>
      <c r="C14790" t="s">
        <v>37</v>
      </c>
      <c r="D14790" s="177">
        <v>43985</v>
      </c>
      <c r="E14790">
        <v>45</v>
      </c>
      <c r="F14790" s="38">
        <f t="shared" si="231"/>
        <v>43985</v>
      </c>
    </row>
    <row r="14791" spans="1:6" x14ac:dyDescent="0.25">
      <c r="A14791" t="s">
        <v>25</v>
      </c>
      <c r="B14791" t="s">
        <v>25</v>
      </c>
      <c r="C14791" t="s">
        <v>36</v>
      </c>
      <c r="D14791" s="177">
        <v>43985</v>
      </c>
      <c r="E14791">
        <v>37</v>
      </c>
      <c r="F14791" s="38">
        <f t="shared" si="231"/>
        <v>43985</v>
      </c>
    </row>
    <row r="14792" spans="1:6" x14ac:dyDescent="0.25">
      <c r="A14792" t="s">
        <v>25</v>
      </c>
      <c r="B14792" t="s">
        <v>25</v>
      </c>
      <c r="C14792" t="s">
        <v>39</v>
      </c>
      <c r="D14792" s="177">
        <v>43985</v>
      </c>
      <c r="E14792">
        <v>64</v>
      </c>
      <c r="F14792" s="38">
        <f t="shared" si="231"/>
        <v>43985</v>
      </c>
    </row>
    <row r="14793" spans="1:6" x14ac:dyDescent="0.25">
      <c r="A14793" t="s">
        <v>25</v>
      </c>
      <c r="B14793" t="s">
        <v>25</v>
      </c>
      <c r="C14793" t="s">
        <v>45</v>
      </c>
      <c r="D14793" s="177">
        <v>43985</v>
      </c>
      <c r="E14793">
        <v>85</v>
      </c>
      <c r="F14793" s="38">
        <f t="shared" si="231"/>
        <v>43985</v>
      </c>
    </row>
    <row r="14794" spans="1:6" x14ac:dyDescent="0.25">
      <c r="A14794" t="s">
        <v>25</v>
      </c>
      <c r="B14794" t="s">
        <v>25</v>
      </c>
      <c r="C14794" t="s">
        <v>47</v>
      </c>
      <c r="D14794" s="177">
        <v>43985</v>
      </c>
      <c r="E14794">
        <v>59</v>
      </c>
      <c r="F14794" s="38">
        <f t="shared" si="231"/>
        <v>43985</v>
      </c>
    </row>
    <row r="14795" spans="1:6" x14ac:dyDescent="0.25">
      <c r="A14795" t="s">
        <v>25</v>
      </c>
      <c r="B14795" t="s">
        <v>29</v>
      </c>
      <c r="C14795" t="s">
        <v>30</v>
      </c>
      <c r="D14795" s="177">
        <v>43985</v>
      </c>
      <c r="E14795">
        <v>49</v>
      </c>
      <c r="F14795" s="38">
        <f t="shared" si="231"/>
        <v>43985</v>
      </c>
    </row>
    <row r="14796" spans="1:6" x14ac:dyDescent="0.25">
      <c r="A14796" t="s">
        <v>18</v>
      </c>
      <c r="B14796" t="s">
        <v>18</v>
      </c>
      <c r="C14796" t="s">
        <v>24</v>
      </c>
      <c r="D14796" s="177">
        <v>43985</v>
      </c>
      <c r="E14796">
        <v>55</v>
      </c>
      <c r="F14796" s="38">
        <f t="shared" si="231"/>
        <v>43985</v>
      </c>
    </row>
    <row r="14797" spans="1:6" x14ac:dyDescent="0.25">
      <c r="A14797" t="s">
        <v>25</v>
      </c>
      <c r="B14797" t="s">
        <v>25</v>
      </c>
      <c r="C14797" t="s">
        <v>31</v>
      </c>
      <c r="D14797" s="177">
        <v>43985</v>
      </c>
      <c r="E14797">
        <v>71</v>
      </c>
      <c r="F14797" s="38">
        <f t="shared" si="231"/>
        <v>43985</v>
      </c>
    </row>
    <row r="14798" spans="1:6" x14ac:dyDescent="0.25">
      <c r="A14798" t="s">
        <v>25</v>
      </c>
      <c r="B14798" t="s">
        <v>26</v>
      </c>
      <c r="C14798" t="s">
        <v>27</v>
      </c>
      <c r="D14798" s="177">
        <v>43985</v>
      </c>
      <c r="E14798">
        <v>30</v>
      </c>
      <c r="F14798" s="38">
        <f t="shared" si="231"/>
        <v>43985</v>
      </c>
    </row>
    <row r="14799" spans="1:6" x14ac:dyDescent="0.25">
      <c r="A14799" t="s">
        <v>25</v>
      </c>
      <c r="B14799" t="s">
        <v>26</v>
      </c>
      <c r="C14799" t="s">
        <v>28</v>
      </c>
      <c r="D14799" s="177">
        <v>43985</v>
      </c>
      <c r="E14799">
        <v>32</v>
      </c>
      <c r="F14799" s="38">
        <f t="shared" si="231"/>
        <v>43985</v>
      </c>
    </row>
    <row r="14800" spans="1:6" x14ac:dyDescent="0.25">
      <c r="A14800" t="s">
        <v>25</v>
      </c>
      <c r="B14800" t="s">
        <v>25</v>
      </c>
      <c r="C14800" t="s">
        <v>49</v>
      </c>
      <c r="D14800" s="177">
        <v>43985</v>
      </c>
      <c r="E14800">
        <v>31</v>
      </c>
      <c r="F14800" s="38">
        <f t="shared" si="231"/>
        <v>43985</v>
      </c>
    </row>
    <row r="14801" spans="1:6" x14ac:dyDescent="0.25">
      <c r="A14801" t="s">
        <v>264</v>
      </c>
      <c r="B14801" t="s">
        <v>83</v>
      </c>
      <c r="C14801" t="s">
        <v>80</v>
      </c>
      <c r="D14801" s="177">
        <v>43985</v>
      </c>
      <c r="E14801">
        <v>25</v>
      </c>
      <c r="F14801" s="38">
        <f t="shared" si="231"/>
        <v>43985</v>
      </c>
    </row>
    <row r="14802" spans="1:6" x14ac:dyDescent="0.25">
      <c r="A14802" t="s">
        <v>264</v>
      </c>
      <c r="B14802" t="s">
        <v>83</v>
      </c>
      <c r="C14802" t="s">
        <v>90</v>
      </c>
      <c r="D14802" s="177">
        <v>43985</v>
      </c>
      <c r="E14802">
        <v>53</v>
      </c>
      <c r="F14802" s="38">
        <f t="shared" si="231"/>
        <v>43985</v>
      </c>
    </row>
    <row r="14803" spans="1:6" x14ac:dyDescent="0.25">
      <c r="A14803" t="s">
        <v>264</v>
      </c>
      <c r="B14803" t="s">
        <v>83</v>
      </c>
      <c r="C14803" t="s">
        <v>84</v>
      </c>
      <c r="D14803" s="177">
        <v>43985</v>
      </c>
      <c r="E14803">
        <v>164</v>
      </c>
      <c r="F14803" s="38">
        <f t="shared" si="231"/>
        <v>43985</v>
      </c>
    </row>
    <row r="14804" spans="1:6" x14ac:dyDescent="0.25">
      <c r="A14804" t="s">
        <v>25</v>
      </c>
      <c r="B14804" t="s">
        <v>25</v>
      </c>
      <c r="C14804" t="s">
        <v>46</v>
      </c>
      <c r="D14804" s="177">
        <v>43985</v>
      </c>
      <c r="E14804">
        <v>6</v>
      </c>
      <c r="F14804" s="38">
        <f t="shared" si="231"/>
        <v>43985</v>
      </c>
    </row>
    <row r="14805" spans="1:6" x14ac:dyDescent="0.25">
      <c r="A14805" t="s">
        <v>25</v>
      </c>
      <c r="B14805" t="s">
        <v>25</v>
      </c>
      <c r="C14805" t="s">
        <v>32</v>
      </c>
      <c r="D14805" s="177">
        <v>43985</v>
      </c>
      <c r="E14805">
        <v>34</v>
      </c>
      <c r="F14805" s="38">
        <f t="shared" si="231"/>
        <v>43985</v>
      </c>
    </row>
    <row r="14806" spans="1:6" x14ac:dyDescent="0.25">
      <c r="A14806" t="s">
        <v>18</v>
      </c>
      <c r="B14806" t="s">
        <v>18</v>
      </c>
      <c r="C14806" t="s">
        <v>23</v>
      </c>
      <c r="D14806" s="177">
        <v>43985</v>
      </c>
      <c r="E14806">
        <v>17</v>
      </c>
      <c r="F14806" s="38">
        <f t="shared" si="231"/>
        <v>43985</v>
      </c>
    </row>
    <row r="14807" spans="1:6" x14ac:dyDescent="0.25">
      <c r="A14807" t="s">
        <v>18</v>
      </c>
      <c r="B14807" t="s">
        <v>19</v>
      </c>
      <c r="C14807" t="s">
        <v>20</v>
      </c>
      <c r="D14807" s="177">
        <v>43985</v>
      </c>
      <c r="E14807">
        <v>42</v>
      </c>
      <c r="F14807" s="38">
        <f t="shared" si="231"/>
        <v>43985</v>
      </c>
    </row>
    <row r="14808" spans="1:6" x14ac:dyDescent="0.25">
      <c r="A14808" t="s">
        <v>25</v>
      </c>
      <c r="B14808" t="s">
        <v>25</v>
      </c>
      <c r="C14808" t="s">
        <v>53</v>
      </c>
      <c r="D14808" s="177">
        <v>43985</v>
      </c>
      <c r="E14808">
        <v>27</v>
      </c>
      <c r="F14808" s="38">
        <f t="shared" si="231"/>
        <v>43985</v>
      </c>
    </row>
    <row r="14809" spans="1:6" x14ac:dyDescent="0.25">
      <c r="A14809" t="s">
        <v>25</v>
      </c>
      <c r="B14809" t="s">
        <v>54</v>
      </c>
      <c r="C14809" t="s">
        <v>55</v>
      </c>
      <c r="D14809" s="177">
        <v>43985</v>
      </c>
      <c r="E14809">
        <v>59</v>
      </c>
      <c r="F14809" s="38">
        <f t="shared" si="231"/>
        <v>43985</v>
      </c>
    </row>
    <row r="14810" spans="1:6" x14ac:dyDescent="0.25">
      <c r="A14810" t="s">
        <v>25</v>
      </c>
      <c r="B14810" t="s">
        <v>54</v>
      </c>
      <c r="C14810" t="s">
        <v>187</v>
      </c>
      <c r="D14810" s="177">
        <v>43985</v>
      </c>
      <c r="E14810">
        <v>17</v>
      </c>
      <c r="F14810" s="38">
        <f t="shared" si="231"/>
        <v>43985</v>
      </c>
    </row>
    <row r="14811" spans="1:6" x14ac:dyDescent="0.25">
      <c r="A14811" t="s">
        <v>57</v>
      </c>
      <c r="B14811" t="s">
        <v>57</v>
      </c>
      <c r="C14811" t="s">
        <v>60</v>
      </c>
      <c r="D14811" s="177">
        <v>43985</v>
      </c>
      <c r="E14811">
        <v>1</v>
      </c>
      <c r="F14811" s="38">
        <f t="shared" si="231"/>
        <v>43985</v>
      </c>
    </row>
    <row r="14812" spans="1:6" x14ac:dyDescent="0.25">
      <c r="A14812" t="s">
        <v>264</v>
      </c>
      <c r="B14812" t="s">
        <v>81</v>
      </c>
      <c r="C14812" t="s">
        <v>82</v>
      </c>
      <c r="D14812" s="177">
        <v>43985</v>
      </c>
      <c r="E14812">
        <v>37</v>
      </c>
      <c r="F14812" s="38">
        <f t="shared" si="231"/>
        <v>43985</v>
      </c>
    </row>
    <row r="14813" spans="1:6" x14ac:dyDescent="0.25">
      <c r="A14813" t="s">
        <v>264</v>
      </c>
      <c r="B14813" t="s">
        <v>83</v>
      </c>
      <c r="C14813" t="s">
        <v>80</v>
      </c>
      <c r="D14813" s="177">
        <v>43984</v>
      </c>
      <c r="E14813">
        <v>23</v>
      </c>
      <c r="F14813" s="38">
        <f t="shared" si="231"/>
        <v>43984</v>
      </c>
    </row>
    <row r="14814" spans="1:6" x14ac:dyDescent="0.25">
      <c r="A14814" t="s">
        <v>57</v>
      </c>
      <c r="B14814" t="s">
        <v>57</v>
      </c>
      <c r="C14814" t="s">
        <v>130</v>
      </c>
      <c r="D14814" s="177">
        <v>43984</v>
      </c>
      <c r="E14814">
        <v>25</v>
      </c>
      <c r="F14814" s="38">
        <f t="shared" si="231"/>
        <v>43984</v>
      </c>
    </row>
    <row r="14815" spans="1:6" x14ac:dyDescent="0.25">
      <c r="A14815" t="s">
        <v>57</v>
      </c>
      <c r="B14815" t="s">
        <v>57</v>
      </c>
      <c r="C14815" t="s">
        <v>183</v>
      </c>
      <c r="D14815" s="177">
        <v>43984</v>
      </c>
      <c r="E14815">
        <v>23</v>
      </c>
      <c r="F14815" s="38">
        <f t="shared" si="231"/>
        <v>43984</v>
      </c>
    </row>
    <row r="14816" spans="1:6" x14ac:dyDescent="0.25">
      <c r="A14816" t="s">
        <v>71</v>
      </c>
      <c r="B14816" t="s">
        <v>71</v>
      </c>
      <c r="C14816" t="s">
        <v>72</v>
      </c>
      <c r="D14816" s="177">
        <v>43984</v>
      </c>
      <c r="E14816">
        <v>64</v>
      </c>
      <c r="F14816" s="38">
        <f t="shared" si="231"/>
        <v>43984</v>
      </c>
    </row>
    <row r="14817" spans="1:6" x14ac:dyDescent="0.25">
      <c r="A14817" t="s">
        <v>370</v>
      </c>
      <c r="B14817" t="s">
        <v>371</v>
      </c>
      <c r="D14817" s="177">
        <v>43984</v>
      </c>
      <c r="E14817">
        <v>22</v>
      </c>
      <c r="F14817" s="38">
        <f t="shared" si="231"/>
        <v>43984</v>
      </c>
    </row>
    <row r="14818" spans="1:6" x14ac:dyDescent="0.25">
      <c r="A14818" t="s">
        <v>25</v>
      </c>
      <c r="B14818" t="s">
        <v>25</v>
      </c>
      <c r="C14818" t="s">
        <v>45</v>
      </c>
      <c r="D14818" s="177">
        <v>43984</v>
      </c>
      <c r="E14818">
        <v>80</v>
      </c>
      <c r="F14818" s="38">
        <f t="shared" si="231"/>
        <v>43984</v>
      </c>
    </row>
    <row r="14819" spans="1:6" x14ac:dyDescent="0.25">
      <c r="A14819" t="s">
        <v>25</v>
      </c>
      <c r="B14819" t="s">
        <v>25</v>
      </c>
      <c r="C14819" t="s">
        <v>50</v>
      </c>
      <c r="D14819" s="177">
        <v>43984</v>
      </c>
      <c r="E14819">
        <v>19</v>
      </c>
      <c r="F14819" s="38">
        <f t="shared" si="231"/>
        <v>43984</v>
      </c>
    </row>
    <row r="14820" spans="1:6" x14ac:dyDescent="0.25">
      <c r="A14820" t="s">
        <v>25</v>
      </c>
      <c r="B14820" t="s">
        <v>25</v>
      </c>
      <c r="C14820" t="s">
        <v>41</v>
      </c>
      <c r="D14820" s="177">
        <v>43984</v>
      </c>
      <c r="E14820">
        <v>17</v>
      </c>
      <c r="F14820" s="38">
        <f t="shared" si="231"/>
        <v>43984</v>
      </c>
    </row>
    <row r="14821" spans="1:6" x14ac:dyDescent="0.25">
      <c r="A14821" t="s">
        <v>25</v>
      </c>
      <c r="B14821" t="s">
        <v>25</v>
      </c>
      <c r="C14821" t="s">
        <v>38</v>
      </c>
      <c r="D14821" s="177">
        <v>43984</v>
      </c>
      <c r="E14821">
        <v>23</v>
      </c>
      <c r="F14821" s="38">
        <f t="shared" si="231"/>
        <v>43984</v>
      </c>
    </row>
    <row r="14822" spans="1:6" x14ac:dyDescent="0.25">
      <c r="A14822" t="s">
        <v>25</v>
      </c>
      <c r="B14822" t="s">
        <v>25</v>
      </c>
      <c r="C14822" t="s">
        <v>36</v>
      </c>
      <c r="D14822" s="177">
        <v>43984</v>
      </c>
      <c r="E14822">
        <v>5</v>
      </c>
      <c r="F14822" s="38">
        <f t="shared" si="231"/>
        <v>43984</v>
      </c>
    </row>
    <row r="14823" spans="1:6" x14ac:dyDescent="0.25">
      <c r="A14823" t="s">
        <v>264</v>
      </c>
      <c r="B14823" t="s">
        <v>83</v>
      </c>
      <c r="C14823" t="s">
        <v>181</v>
      </c>
      <c r="D14823" s="177">
        <v>43984</v>
      </c>
      <c r="E14823">
        <v>49</v>
      </c>
      <c r="F14823" s="38">
        <f t="shared" si="231"/>
        <v>43984</v>
      </c>
    </row>
    <row r="14824" spans="1:6" x14ac:dyDescent="0.25">
      <c r="A14824" t="s">
        <v>25</v>
      </c>
      <c r="B14824" t="s">
        <v>54</v>
      </c>
      <c r="C14824" t="s">
        <v>55</v>
      </c>
      <c r="D14824" s="177">
        <v>43984</v>
      </c>
      <c r="E14824">
        <v>80</v>
      </c>
      <c r="F14824" s="38">
        <f t="shared" si="231"/>
        <v>43984</v>
      </c>
    </row>
    <row r="14825" spans="1:6" x14ac:dyDescent="0.25">
      <c r="A14825" t="s">
        <v>25</v>
      </c>
      <c r="B14825" t="s">
        <v>54</v>
      </c>
      <c r="C14825" t="s">
        <v>56</v>
      </c>
      <c r="D14825" s="177">
        <v>43984</v>
      </c>
      <c r="E14825">
        <v>127</v>
      </c>
      <c r="F14825" s="38">
        <f t="shared" si="231"/>
        <v>43984</v>
      </c>
    </row>
    <row r="14826" spans="1:6" x14ac:dyDescent="0.25">
      <c r="A14826" t="s">
        <v>57</v>
      </c>
      <c r="B14826" t="s">
        <v>57</v>
      </c>
      <c r="C14826" t="s">
        <v>63</v>
      </c>
      <c r="D14826" s="177">
        <v>43984</v>
      </c>
      <c r="E14826">
        <v>2</v>
      </c>
      <c r="F14826" s="38">
        <f t="shared" si="231"/>
        <v>43984</v>
      </c>
    </row>
    <row r="14827" spans="1:6" x14ac:dyDescent="0.25">
      <c r="A14827" t="s">
        <v>263</v>
      </c>
      <c r="B14827" t="s">
        <v>199</v>
      </c>
      <c r="C14827" t="s">
        <v>75</v>
      </c>
      <c r="D14827" s="177">
        <v>43984</v>
      </c>
      <c r="E14827">
        <v>58</v>
      </c>
      <c r="F14827" s="38">
        <f t="shared" si="231"/>
        <v>43984</v>
      </c>
    </row>
    <row r="14828" spans="1:6" x14ac:dyDescent="0.25">
      <c r="A14828" t="s">
        <v>25</v>
      </c>
      <c r="B14828" t="s">
        <v>25</v>
      </c>
      <c r="C14828" t="s">
        <v>48</v>
      </c>
      <c r="D14828" s="177">
        <v>43984</v>
      </c>
      <c r="E14828">
        <v>7</v>
      </c>
      <c r="F14828" s="38">
        <f t="shared" si="231"/>
        <v>43984</v>
      </c>
    </row>
    <row r="14829" spans="1:6" x14ac:dyDescent="0.25">
      <c r="A14829" t="s">
        <v>25</v>
      </c>
      <c r="B14829" t="s">
        <v>25</v>
      </c>
      <c r="C14829" t="s">
        <v>47</v>
      </c>
      <c r="D14829" s="177">
        <v>43984</v>
      </c>
      <c r="E14829">
        <v>52</v>
      </c>
      <c r="F14829" s="38">
        <f t="shared" si="231"/>
        <v>43984</v>
      </c>
    </row>
    <row r="14830" spans="1:6" x14ac:dyDescent="0.25">
      <c r="A14830" t="s">
        <v>25</v>
      </c>
      <c r="B14830" t="s">
        <v>25</v>
      </c>
      <c r="C14830" t="s">
        <v>39</v>
      </c>
      <c r="D14830" s="177">
        <v>43984</v>
      </c>
      <c r="E14830">
        <v>65</v>
      </c>
      <c r="F14830" s="38">
        <f t="shared" si="231"/>
        <v>43984</v>
      </c>
    </row>
    <row r="14831" spans="1:6" x14ac:dyDescent="0.25">
      <c r="A14831" t="s">
        <v>25</v>
      </c>
      <c r="B14831" t="s">
        <v>25</v>
      </c>
      <c r="C14831" t="s">
        <v>42</v>
      </c>
      <c r="D14831" s="177">
        <v>43984</v>
      </c>
      <c r="E14831">
        <v>17</v>
      </c>
      <c r="F14831" s="38">
        <f t="shared" si="231"/>
        <v>43984</v>
      </c>
    </row>
    <row r="14832" spans="1:6" x14ac:dyDescent="0.25">
      <c r="A14832" t="s">
        <v>18</v>
      </c>
      <c r="B14832" t="s">
        <v>18</v>
      </c>
      <c r="C14832" t="s">
        <v>24</v>
      </c>
      <c r="D14832" s="177">
        <v>43984</v>
      </c>
      <c r="E14832">
        <v>49</v>
      </c>
      <c r="F14832" s="38">
        <f t="shared" si="231"/>
        <v>43984</v>
      </c>
    </row>
    <row r="14833" spans="1:6" x14ac:dyDescent="0.25">
      <c r="A14833" t="s">
        <v>18</v>
      </c>
      <c r="B14833" t="s">
        <v>18</v>
      </c>
      <c r="C14833" t="s">
        <v>23</v>
      </c>
      <c r="D14833" s="177">
        <v>43984</v>
      </c>
      <c r="E14833">
        <v>31</v>
      </c>
      <c r="F14833" s="38">
        <f t="shared" si="231"/>
        <v>43984</v>
      </c>
    </row>
    <row r="14834" spans="1:6" x14ac:dyDescent="0.25">
      <c r="A14834" t="s">
        <v>18</v>
      </c>
      <c r="B14834" t="s">
        <v>19</v>
      </c>
      <c r="C14834" t="s">
        <v>20</v>
      </c>
      <c r="D14834" s="177">
        <v>43984</v>
      </c>
      <c r="E14834">
        <v>41</v>
      </c>
      <c r="F14834" s="38">
        <f t="shared" si="231"/>
        <v>43984</v>
      </c>
    </row>
    <row r="14835" spans="1:6" x14ac:dyDescent="0.25">
      <c r="A14835" t="s">
        <v>25</v>
      </c>
      <c r="B14835" t="s">
        <v>25</v>
      </c>
      <c r="C14835" t="s">
        <v>49</v>
      </c>
      <c r="D14835" s="177">
        <v>43984</v>
      </c>
      <c r="E14835">
        <v>40</v>
      </c>
      <c r="F14835" s="38">
        <f t="shared" si="231"/>
        <v>43984</v>
      </c>
    </row>
    <row r="14836" spans="1:6" x14ac:dyDescent="0.25">
      <c r="A14836" t="s">
        <v>25</v>
      </c>
      <c r="B14836" t="s">
        <v>25</v>
      </c>
      <c r="C14836" t="s">
        <v>186</v>
      </c>
      <c r="D14836" s="177">
        <v>43984</v>
      </c>
      <c r="E14836">
        <v>1</v>
      </c>
      <c r="F14836" s="38">
        <f t="shared" si="231"/>
        <v>43984</v>
      </c>
    </row>
    <row r="14837" spans="1:6" x14ac:dyDescent="0.25">
      <c r="A14837" t="s">
        <v>263</v>
      </c>
      <c r="B14837" t="s">
        <v>199</v>
      </c>
      <c r="C14837" t="s">
        <v>77</v>
      </c>
      <c r="D14837" s="177">
        <v>43984</v>
      </c>
      <c r="E14837">
        <v>48</v>
      </c>
      <c r="F14837" s="38">
        <f t="shared" si="231"/>
        <v>43984</v>
      </c>
    </row>
    <row r="14838" spans="1:6" x14ac:dyDescent="0.25">
      <c r="A14838" t="s">
        <v>25</v>
      </c>
      <c r="B14838" t="s">
        <v>25</v>
      </c>
      <c r="C14838" t="s">
        <v>53</v>
      </c>
      <c r="D14838" s="177">
        <v>43984</v>
      </c>
      <c r="E14838">
        <v>39</v>
      </c>
      <c r="F14838" s="38">
        <f t="shared" si="231"/>
        <v>43984</v>
      </c>
    </row>
    <row r="14839" spans="1:6" x14ac:dyDescent="0.25">
      <c r="A14839" t="s">
        <v>264</v>
      </c>
      <c r="B14839" t="s">
        <v>83</v>
      </c>
      <c r="C14839" t="s">
        <v>84</v>
      </c>
      <c r="D14839" s="177">
        <v>43984</v>
      </c>
      <c r="E14839">
        <v>160</v>
      </c>
      <c r="F14839" s="38">
        <f t="shared" si="231"/>
        <v>43984</v>
      </c>
    </row>
    <row r="14840" spans="1:6" x14ac:dyDescent="0.25">
      <c r="A14840" t="s">
        <v>25</v>
      </c>
      <c r="B14840" t="s">
        <v>25</v>
      </c>
      <c r="C14840" t="s">
        <v>34</v>
      </c>
      <c r="D14840" s="177">
        <v>43984</v>
      </c>
      <c r="E14840">
        <v>37</v>
      </c>
      <c r="F14840" s="38">
        <f t="shared" si="231"/>
        <v>43984</v>
      </c>
    </row>
    <row r="14841" spans="1:6" x14ac:dyDescent="0.25">
      <c r="A14841" t="s">
        <v>25</v>
      </c>
      <c r="B14841" t="s">
        <v>25</v>
      </c>
      <c r="C14841" t="s">
        <v>37</v>
      </c>
      <c r="D14841" s="177">
        <v>43984</v>
      </c>
      <c r="E14841">
        <v>65</v>
      </c>
      <c r="F14841" s="38">
        <f t="shared" si="231"/>
        <v>43984</v>
      </c>
    </row>
    <row r="14842" spans="1:6" x14ac:dyDescent="0.25">
      <c r="A14842" t="s">
        <v>25</v>
      </c>
      <c r="B14842" t="s">
        <v>26</v>
      </c>
      <c r="C14842" t="s">
        <v>27</v>
      </c>
      <c r="D14842" s="177">
        <v>43984</v>
      </c>
      <c r="E14842">
        <v>31</v>
      </c>
      <c r="F14842" s="38">
        <f t="shared" si="231"/>
        <v>43984</v>
      </c>
    </row>
    <row r="14843" spans="1:6" x14ac:dyDescent="0.25">
      <c r="A14843" t="s">
        <v>25</v>
      </c>
      <c r="B14843" t="s">
        <v>25</v>
      </c>
      <c r="C14843" t="s">
        <v>31</v>
      </c>
      <c r="D14843" s="177">
        <v>43984</v>
      </c>
      <c r="E14843">
        <v>29</v>
      </c>
      <c r="F14843" s="38">
        <f t="shared" si="231"/>
        <v>43984</v>
      </c>
    </row>
    <row r="14844" spans="1:6" x14ac:dyDescent="0.25">
      <c r="A14844" t="s">
        <v>25</v>
      </c>
      <c r="B14844" t="s">
        <v>29</v>
      </c>
      <c r="C14844" t="s">
        <v>30</v>
      </c>
      <c r="D14844" s="177">
        <v>43984</v>
      </c>
      <c r="E14844">
        <v>58</v>
      </c>
      <c r="F14844" s="38">
        <f t="shared" si="231"/>
        <v>43984</v>
      </c>
    </row>
    <row r="14845" spans="1:6" x14ac:dyDescent="0.25">
      <c r="A14845" t="s">
        <v>25</v>
      </c>
      <c r="B14845" t="s">
        <v>25</v>
      </c>
      <c r="C14845" t="s">
        <v>32</v>
      </c>
      <c r="D14845" s="177">
        <v>43984</v>
      </c>
      <c r="E14845">
        <v>68</v>
      </c>
      <c r="F14845" s="38">
        <f t="shared" si="231"/>
        <v>43984</v>
      </c>
    </row>
    <row r="14846" spans="1:6" x14ac:dyDescent="0.25">
      <c r="A14846" t="s">
        <v>264</v>
      </c>
      <c r="B14846" t="s">
        <v>83</v>
      </c>
      <c r="C14846" t="s">
        <v>90</v>
      </c>
      <c r="D14846" s="177">
        <v>43984</v>
      </c>
      <c r="E14846">
        <v>43</v>
      </c>
      <c r="F14846" s="38">
        <f t="shared" si="231"/>
        <v>43984</v>
      </c>
    </row>
    <row r="14847" spans="1:6" x14ac:dyDescent="0.25">
      <c r="A14847" t="s">
        <v>25</v>
      </c>
      <c r="B14847" t="s">
        <v>54</v>
      </c>
      <c r="C14847" t="s">
        <v>187</v>
      </c>
      <c r="D14847" s="177">
        <v>43984</v>
      </c>
      <c r="E14847">
        <v>9</v>
      </c>
      <c r="F14847" s="38">
        <f t="shared" si="231"/>
        <v>43984</v>
      </c>
    </row>
    <row r="14848" spans="1:6" x14ac:dyDescent="0.25">
      <c r="A14848" t="s">
        <v>264</v>
      </c>
      <c r="B14848" t="s">
        <v>81</v>
      </c>
      <c r="C14848" t="s">
        <v>82</v>
      </c>
      <c r="D14848" s="177">
        <v>43984</v>
      </c>
      <c r="E14848">
        <v>35</v>
      </c>
      <c r="F14848" s="38">
        <f t="shared" si="231"/>
        <v>43984</v>
      </c>
    </row>
    <row r="14849" spans="1:6" x14ac:dyDescent="0.25">
      <c r="A14849" t="s">
        <v>263</v>
      </c>
      <c r="B14849" t="s">
        <v>199</v>
      </c>
      <c r="C14849" t="s">
        <v>75</v>
      </c>
      <c r="D14849" s="177">
        <v>43983</v>
      </c>
      <c r="E14849">
        <v>39</v>
      </c>
      <c r="F14849" s="38">
        <f t="shared" si="231"/>
        <v>43983</v>
      </c>
    </row>
    <row r="14850" spans="1:6" x14ac:dyDescent="0.25">
      <c r="A14850" t="s">
        <v>57</v>
      </c>
      <c r="B14850" t="s">
        <v>57</v>
      </c>
      <c r="C14850" t="s">
        <v>60</v>
      </c>
      <c r="D14850" s="177">
        <v>43983</v>
      </c>
      <c r="E14850">
        <v>30</v>
      </c>
      <c r="F14850" s="38">
        <f t="shared" si="231"/>
        <v>43983</v>
      </c>
    </row>
    <row r="14851" spans="1:6" x14ac:dyDescent="0.25">
      <c r="A14851" t="s">
        <v>264</v>
      </c>
      <c r="B14851" t="s">
        <v>83</v>
      </c>
      <c r="C14851" t="s">
        <v>80</v>
      </c>
      <c r="D14851" s="177">
        <v>43983</v>
      </c>
      <c r="E14851">
        <v>24</v>
      </c>
      <c r="F14851" s="38">
        <f t="shared" ref="F14851:F14914" si="232">D14851</f>
        <v>43983</v>
      </c>
    </row>
    <row r="14852" spans="1:6" x14ac:dyDescent="0.25">
      <c r="A14852" t="s">
        <v>264</v>
      </c>
      <c r="B14852" t="s">
        <v>83</v>
      </c>
      <c r="C14852" t="s">
        <v>84</v>
      </c>
      <c r="D14852" s="177">
        <v>43983</v>
      </c>
      <c r="E14852">
        <v>148</v>
      </c>
      <c r="F14852" s="38">
        <f t="shared" si="232"/>
        <v>43983</v>
      </c>
    </row>
    <row r="14853" spans="1:6" x14ac:dyDescent="0.25">
      <c r="A14853" t="s">
        <v>18</v>
      </c>
      <c r="B14853" t="s">
        <v>19</v>
      </c>
      <c r="C14853" t="s">
        <v>20</v>
      </c>
      <c r="D14853" s="177">
        <v>43983</v>
      </c>
      <c r="E14853">
        <v>16</v>
      </c>
      <c r="F14853" s="38">
        <f t="shared" si="232"/>
        <v>43983</v>
      </c>
    </row>
    <row r="14854" spans="1:6" x14ac:dyDescent="0.25">
      <c r="A14854" t="s">
        <v>25</v>
      </c>
      <c r="B14854" t="s">
        <v>25</v>
      </c>
      <c r="C14854" t="s">
        <v>36</v>
      </c>
      <c r="D14854" s="177">
        <v>43983</v>
      </c>
      <c r="E14854">
        <v>45</v>
      </c>
      <c r="F14854" s="38">
        <f t="shared" si="232"/>
        <v>43983</v>
      </c>
    </row>
    <row r="14855" spans="1:6" x14ac:dyDescent="0.25">
      <c r="A14855" t="s">
        <v>264</v>
      </c>
      <c r="B14855" t="s">
        <v>83</v>
      </c>
      <c r="C14855" t="s">
        <v>90</v>
      </c>
      <c r="D14855" s="177">
        <v>43983</v>
      </c>
      <c r="E14855">
        <v>53</v>
      </c>
      <c r="F14855" s="38">
        <f t="shared" si="232"/>
        <v>43983</v>
      </c>
    </row>
    <row r="14856" spans="1:6" x14ac:dyDescent="0.25">
      <c r="A14856" t="s">
        <v>264</v>
      </c>
      <c r="B14856" t="s">
        <v>83</v>
      </c>
      <c r="C14856" t="s">
        <v>179</v>
      </c>
      <c r="D14856" s="177">
        <v>43983</v>
      </c>
      <c r="E14856">
        <v>50</v>
      </c>
      <c r="F14856" s="38">
        <f t="shared" si="232"/>
        <v>43983</v>
      </c>
    </row>
    <row r="14857" spans="1:6" x14ac:dyDescent="0.25">
      <c r="A14857" t="s">
        <v>25</v>
      </c>
      <c r="B14857" t="s">
        <v>54</v>
      </c>
      <c r="C14857" t="s">
        <v>55</v>
      </c>
      <c r="D14857" s="177">
        <v>43983</v>
      </c>
      <c r="E14857">
        <v>93</v>
      </c>
      <c r="F14857" s="38">
        <f t="shared" si="232"/>
        <v>43983</v>
      </c>
    </row>
    <row r="14858" spans="1:6" x14ac:dyDescent="0.25">
      <c r="A14858" t="s">
        <v>25</v>
      </c>
      <c r="B14858" t="s">
        <v>54</v>
      </c>
      <c r="C14858" t="s">
        <v>187</v>
      </c>
      <c r="D14858" s="177">
        <v>43983</v>
      </c>
      <c r="E14858">
        <v>7</v>
      </c>
      <c r="F14858" s="38">
        <f t="shared" si="232"/>
        <v>43983</v>
      </c>
    </row>
    <row r="14859" spans="1:6" x14ac:dyDescent="0.25">
      <c r="A14859" t="s">
        <v>264</v>
      </c>
      <c r="B14859" t="s">
        <v>81</v>
      </c>
      <c r="C14859" t="s">
        <v>82</v>
      </c>
      <c r="D14859" s="177">
        <v>43983</v>
      </c>
      <c r="E14859">
        <v>49</v>
      </c>
      <c r="F14859" s="38">
        <f t="shared" si="232"/>
        <v>43983</v>
      </c>
    </row>
    <row r="14860" spans="1:6" x14ac:dyDescent="0.25">
      <c r="A14860" t="s">
        <v>71</v>
      </c>
      <c r="B14860" t="s">
        <v>71</v>
      </c>
      <c r="C14860" t="s">
        <v>72</v>
      </c>
      <c r="D14860" s="177">
        <v>43983</v>
      </c>
      <c r="E14860">
        <v>53</v>
      </c>
      <c r="F14860" s="38">
        <f t="shared" si="232"/>
        <v>43983</v>
      </c>
    </row>
    <row r="14861" spans="1:6" x14ac:dyDescent="0.25">
      <c r="A14861" t="s">
        <v>25</v>
      </c>
      <c r="B14861" t="s">
        <v>25</v>
      </c>
      <c r="C14861" t="s">
        <v>40</v>
      </c>
      <c r="D14861" s="177">
        <v>43983</v>
      </c>
      <c r="E14861">
        <v>19</v>
      </c>
      <c r="F14861" s="38">
        <f t="shared" si="232"/>
        <v>43983</v>
      </c>
    </row>
    <row r="14862" spans="1:6" x14ac:dyDescent="0.25">
      <c r="A14862" t="s">
        <v>18</v>
      </c>
      <c r="B14862" t="s">
        <v>18</v>
      </c>
      <c r="C14862" t="s">
        <v>23</v>
      </c>
      <c r="D14862" s="177">
        <v>43983</v>
      </c>
      <c r="E14862">
        <v>12</v>
      </c>
      <c r="F14862" s="38">
        <f t="shared" si="232"/>
        <v>43983</v>
      </c>
    </row>
    <row r="14863" spans="1:6" x14ac:dyDescent="0.25">
      <c r="A14863" t="s">
        <v>25</v>
      </c>
      <c r="B14863" t="s">
        <v>29</v>
      </c>
      <c r="C14863" t="s">
        <v>30</v>
      </c>
      <c r="D14863" s="177">
        <v>43983</v>
      </c>
      <c r="E14863">
        <v>53</v>
      </c>
      <c r="F14863" s="38">
        <f t="shared" si="232"/>
        <v>43983</v>
      </c>
    </row>
    <row r="14864" spans="1:6" x14ac:dyDescent="0.25">
      <c r="A14864" t="s">
        <v>25</v>
      </c>
      <c r="B14864" t="s">
        <v>25</v>
      </c>
      <c r="C14864" t="s">
        <v>32</v>
      </c>
      <c r="D14864" s="177">
        <v>43983</v>
      </c>
      <c r="E14864">
        <v>53</v>
      </c>
      <c r="F14864" s="38">
        <f t="shared" si="232"/>
        <v>43983</v>
      </c>
    </row>
    <row r="14865" spans="1:6" x14ac:dyDescent="0.25">
      <c r="A14865" t="s">
        <v>25</v>
      </c>
      <c r="B14865" t="s">
        <v>25</v>
      </c>
      <c r="C14865" t="s">
        <v>41</v>
      </c>
      <c r="D14865" s="177">
        <v>43983</v>
      </c>
      <c r="E14865">
        <v>26</v>
      </c>
      <c r="F14865" s="38">
        <f t="shared" si="232"/>
        <v>43983</v>
      </c>
    </row>
    <row r="14866" spans="1:6" x14ac:dyDescent="0.25">
      <c r="A14866" t="s">
        <v>25</v>
      </c>
      <c r="B14866" t="s">
        <v>25</v>
      </c>
      <c r="C14866" t="s">
        <v>37</v>
      </c>
      <c r="D14866" s="177">
        <v>43983</v>
      </c>
      <c r="E14866">
        <v>24</v>
      </c>
      <c r="F14866" s="38">
        <f t="shared" si="232"/>
        <v>43983</v>
      </c>
    </row>
    <row r="14867" spans="1:6" x14ac:dyDescent="0.25">
      <c r="A14867" t="s">
        <v>25</v>
      </c>
      <c r="B14867" t="s">
        <v>25</v>
      </c>
      <c r="C14867" t="s">
        <v>34</v>
      </c>
      <c r="D14867" s="177">
        <v>43983</v>
      </c>
      <c r="E14867">
        <v>32</v>
      </c>
      <c r="F14867" s="38">
        <f t="shared" si="232"/>
        <v>43983</v>
      </c>
    </row>
    <row r="14868" spans="1:6" x14ac:dyDescent="0.25">
      <c r="A14868" t="s">
        <v>25</v>
      </c>
      <c r="B14868" t="s">
        <v>25</v>
      </c>
      <c r="C14868" t="s">
        <v>50</v>
      </c>
      <c r="D14868" s="177">
        <v>43983</v>
      </c>
      <c r="E14868">
        <v>28</v>
      </c>
      <c r="F14868" s="38">
        <f t="shared" si="232"/>
        <v>43983</v>
      </c>
    </row>
    <row r="14869" spans="1:6" x14ac:dyDescent="0.25">
      <c r="A14869" t="s">
        <v>25</v>
      </c>
      <c r="B14869" t="s">
        <v>25</v>
      </c>
      <c r="C14869" t="s">
        <v>45</v>
      </c>
      <c r="D14869" s="177">
        <v>43983</v>
      </c>
      <c r="E14869">
        <v>56</v>
      </c>
      <c r="F14869" s="38">
        <f t="shared" si="232"/>
        <v>43983</v>
      </c>
    </row>
    <row r="14870" spans="1:6" x14ac:dyDescent="0.25">
      <c r="A14870" t="s">
        <v>57</v>
      </c>
      <c r="B14870" t="s">
        <v>57</v>
      </c>
      <c r="C14870" t="s">
        <v>62</v>
      </c>
      <c r="D14870" s="177">
        <v>43983</v>
      </c>
      <c r="E14870">
        <v>5</v>
      </c>
      <c r="F14870" s="38">
        <f t="shared" si="232"/>
        <v>43983</v>
      </c>
    </row>
    <row r="14871" spans="1:6" x14ac:dyDescent="0.25">
      <c r="A14871" t="s">
        <v>25</v>
      </c>
      <c r="B14871" t="s">
        <v>25</v>
      </c>
      <c r="C14871" t="s">
        <v>53</v>
      </c>
      <c r="D14871" s="177">
        <v>43983</v>
      </c>
      <c r="E14871">
        <v>9</v>
      </c>
      <c r="F14871" s="38">
        <f t="shared" si="232"/>
        <v>43983</v>
      </c>
    </row>
    <row r="14872" spans="1:6" x14ac:dyDescent="0.25">
      <c r="A14872" t="s">
        <v>57</v>
      </c>
      <c r="B14872" t="s">
        <v>57</v>
      </c>
      <c r="C14872" t="s">
        <v>183</v>
      </c>
      <c r="D14872" s="177">
        <v>43983</v>
      </c>
      <c r="E14872">
        <v>27</v>
      </c>
      <c r="F14872" s="38">
        <f t="shared" si="232"/>
        <v>43983</v>
      </c>
    </row>
    <row r="14873" spans="1:6" x14ac:dyDescent="0.25">
      <c r="A14873" t="s">
        <v>57</v>
      </c>
      <c r="B14873" t="s">
        <v>57</v>
      </c>
      <c r="C14873" t="s">
        <v>130</v>
      </c>
      <c r="D14873" s="177">
        <v>43983</v>
      </c>
      <c r="E14873">
        <v>32</v>
      </c>
      <c r="F14873" s="38">
        <f t="shared" si="232"/>
        <v>43983</v>
      </c>
    </row>
    <row r="14874" spans="1:6" x14ac:dyDescent="0.25">
      <c r="A14874" t="s">
        <v>25</v>
      </c>
      <c r="B14874" t="s">
        <v>25</v>
      </c>
      <c r="C14874" t="s">
        <v>42</v>
      </c>
      <c r="D14874" s="177">
        <v>43983</v>
      </c>
      <c r="E14874">
        <v>19</v>
      </c>
      <c r="F14874" s="38">
        <f t="shared" si="232"/>
        <v>43983</v>
      </c>
    </row>
    <row r="14875" spans="1:6" x14ac:dyDescent="0.25">
      <c r="A14875" t="s">
        <v>25</v>
      </c>
      <c r="B14875" t="s">
        <v>25</v>
      </c>
      <c r="C14875" t="s">
        <v>39</v>
      </c>
      <c r="D14875" s="177">
        <v>43983</v>
      </c>
      <c r="E14875">
        <v>4</v>
      </c>
      <c r="F14875" s="38">
        <f t="shared" si="232"/>
        <v>43983</v>
      </c>
    </row>
    <row r="14876" spans="1:6" x14ac:dyDescent="0.25">
      <c r="A14876" t="s">
        <v>25</v>
      </c>
      <c r="B14876" t="s">
        <v>25</v>
      </c>
      <c r="C14876" t="s">
        <v>49</v>
      </c>
      <c r="D14876" s="177">
        <v>43983</v>
      </c>
      <c r="E14876">
        <v>73</v>
      </c>
      <c r="F14876" s="38">
        <f t="shared" si="232"/>
        <v>43983</v>
      </c>
    </row>
    <row r="14877" spans="1:6" x14ac:dyDescent="0.25">
      <c r="A14877" t="s">
        <v>25</v>
      </c>
      <c r="B14877" t="s">
        <v>25</v>
      </c>
      <c r="C14877" t="s">
        <v>48</v>
      </c>
      <c r="D14877" s="177">
        <v>43983</v>
      </c>
      <c r="E14877">
        <v>13</v>
      </c>
      <c r="F14877" s="38">
        <f t="shared" si="232"/>
        <v>43983</v>
      </c>
    </row>
    <row r="14878" spans="1:6" x14ac:dyDescent="0.25">
      <c r="A14878" t="s">
        <v>25</v>
      </c>
      <c r="B14878" t="s">
        <v>25</v>
      </c>
      <c r="C14878" t="s">
        <v>47</v>
      </c>
      <c r="D14878" s="177">
        <v>43983</v>
      </c>
      <c r="E14878">
        <v>40</v>
      </c>
      <c r="F14878" s="38">
        <f t="shared" si="232"/>
        <v>43983</v>
      </c>
    </row>
    <row r="14879" spans="1:6" x14ac:dyDescent="0.25">
      <c r="A14879" t="s">
        <v>25</v>
      </c>
      <c r="B14879" t="s">
        <v>25</v>
      </c>
      <c r="C14879" t="s">
        <v>186</v>
      </c>
      <c r="D14879" s="177">
        <v>43983</v>
      </c>
      <c r="E14879">
        <v>2</v>
      </c>
      <c r="F14879" s="38">
        <f t="shared" si="232"/>
        <v>43983</v>
      </c>
    </row>
    <row r="14880" spans="1:6" x14ac:dyDescent="0.25">
      <c r="A14880" t="s">
        <v>25</v>
      </c>
      <c r="B14880" t="s">
        <v>25</v>
      </c>
      <c r="C14880" t="s">
        <v>31</v>
      </c>
      <c r="D14880" s="177">
        <v>43983</v>
      </c>
      <c r="E14880">
        <v>82</v>
      </c>
      <c r="F14880" s="38">
        <f t="shared" si="232"/>
        <v>43983</v>
      </c>
    </row>
    <row r="14881" spans="1:6" x14ac:dyDescent="0.25">
      <c r="A14881" t="s">
        <v>25</v>
      </c>
      <c r="B14881" t="s">
        <v>26</v>
      </c>
      <c r="C14881" t="s">
        <v>27</v>
      </c>
      <c r="D14881" s="177">
        <v>43983</v>
      </c>
      <c r="E14881">
        <v>20</v>
      </c>
      <c r="F14881" s="38">
        <f t="shared" si="232"/>
        <v>43983</v>
      </c>
    </row>
    <row r="14882" spans="1:6" x14ac:dyDescent="0.25">
      <c r="A14882" t="s">
        <v>25</v>
      </c>
      <c r="B14882" t="s">
        <v>26</v>
      </c>
      <c r="C14882" t="s">
        <v>28</v>
      </c>
      <c r="D14882" s="177">
        <v>43983</v>
      </c>
      <c r="E14882">
        <v>8</v>
      </c>
      <c r="F14882" s="38">
        <f t="shared" si="232"/>
        <v>43983</v>
      </c>
    </row>
    <row r="14883" spans="1:6" x14ac:dyDescent="0.25">
      <c r="A14883" t="s">
        <v>18</v>
      </c>
      <c r="B14883" t="s">
        <v>18</v>
      </c>
      <c r="C14883" t="s">
        <v>24</v>
      </c>
      <c r="D14883" s="177">
        <v>43983</v>
      </c>
      <c r="E14883">
        <v>51</v>
      </c>
      <c r="F14883" s="38">
        <f t="shared" si="232"/>
        <v>43983</v>
      </c>
    </row>
    <row r="14884" spans="1:6" x14ac:dyDescent="0.25">
      <c r="A14884" t="s">
        <v>57</v>
      </c>
      <c r="B14884" t="s">
        <v>57</v>
      </c>
      <c r="C14884" t="s">
        <v>63</v>
      </c>
      <c r="D14884" s="177">
        <v>43983</v>
      </c>
      <c r="E14884">
        <v>4</v>
      </c>
      <c r="F14884" s="38">
        <f t="shared" si="232"/>
        <v>43983</v>
      </c>
    </row>
    <row r="14885" spans="1:6" x14ac:dyDescent="0.25">
      <c r="A14885" t="s">
        <v>263</v>
      </c>
      <c r="B14885" t="s">
        <v>199</v>
      </c>
      <c r="C14885" t="s">
        <v>77</v>
      </c>
      <c r="D14885" s="177">
        <v>43983</v>
      </c>
      <c r="E14885">
        <v>47</v>
      </c>
      <c r="F14885" s="38">
        <f t="shared" si="232"/>
        <v>43983</v>
      </c>
    </row>
    <row r="14886" spans="1:6" x14ac:dyDescent="0.25">
      <c r="A14886" t="s">
        <v>25</v>
      </c>
      <c r="B14886" t="s">
        <v>54</v>
      </c>
      <c r="C14886" t="s">
        <v>56</v>
      </c>
      <c r="D14886" s="177">
        <v>43983</v>
      </c>
      <c r="E14886">
        <v>43</v>
      </c>
      <c r="F14886" s="38">
        <f t="shared" si="232"/>
        <v>43983</v>
      </c>
    </row>
    <row r="14887" spans="1:6" x14ac:dyDescent="0.25">
      <c r="A14887" t="s">
        <v>25</v>
      </c>
      <c r="B14887" t="s">
        <v>54</v>
      </c>
      <c r="C14887" t="s">
        <v>56</v>
      </c>
      <c r="D14887" s="177">
        <v>43980</v>
      </c>
      <c r="E14887">
        <v>45</v>
      </c>
      <c r="F14887" s="38">
        <f t="shared" si="232"/>
        <v>43980</v>
      </c>
    </row>
    <row r="14888" spans="1:6" x14ac:dyDescent="0.25">
      <c r="A14888" t="s">
        <v>263</v>
      </c>
      <c r="B14888" t="s">
        <v>199</v>
      </c>
      <c r="C14888" t="s">
        <v>75</v>
      </c>
      <c r="D14888" s="177">
        <v>43980</v>
      </c>
      <c r="E14888">
        <v>49</v>
      </c>
      <c r="F14888" s="38">
        <f t="shared" si="232"/>
        <v>43980</v>
      </c>
    </row>
    <row r="14889" spans="1:6" x14ac:dyDescent="0.25">
      <c r="A14889" t="s">
        <v>57</v>
      </c>
      <c r="B14889" t="s">
        <v>57</v>
      </c>
      <c r="C14889" t="s">
        <v>63</v>
      </c>
      <c r="D14889" s="177">
        <v>43980</v>
      </c>
      <c r="E14889">
        <v>28</v>
      </c>
      <c r="F14889" s="38">
        <f t="shared" si="232"/>
        <v>43980</v>
      </c>
    </row>
    <row r="14890" spans="1:6" x14ac:dyDescent="0.25">
      <c r="A14890" t="s">
        <v>57</v>
      </c>
      <c r="B14890" t="s">
        <v>57</v>
      </c>
      <c r="C14890" t="s">
        <v>62</v>
      </c>
      <c r="D14890" s="177">
        <v>43980</v>
      </c>
      <c r="E14890">
        <v>4</v>
      </c>
      <c r="F14890" s="38">
        <f t="shared" si="232"/>
        <v>43980</v>
      </c>
    </row>
    <row r="14891" spans="1:6" x14ac:dyDescent="0.25">
      <c r="A14891" t="s">
        <v>18</v>
      </c>
      <c r="B14891" t="s">
        <v>18</v>
      </c>
      <c r="C14891" t="s">
        <v>24</v>
      </c>
      <c r="D14891" s="177">
        <v>43980</v>
      </c>
      <c r="E14891">
        <v>23</v>
      </c>
      <c r="F14891" s="38">
        <f t="shared" si="232"/>
        <v>43980</v>
      </c>
    </row>
    <row r="14892" spans="1:6" x14ac:dyDescent="0.25">
      <c r="A14892" t="s">
        <v>25</v>
      </c>
      <c r="B14892" t="s">
        <v>26</v>
      </c>
      <c r="C14892" t="s">
        <v>27</v>
      </c>
      <c r="D14892" s="177">
        <v>43980</v>
      </c>
      <c r="E14892">
        <v>19</v>
      </c>
      <c r="F14892" s="38">
        <f t="shared" si="232"/>
        <v>43980</v>
      </c>
    </row>
    <row r="14893" spans="1:6" x14ac:dyDescent="0.25">
      <c r="A14893" t="s">
        <v>25</v>
      </c>
      <c r="B14893" t="s">
        <v>29</v>
      </c>
      <c r="C14893" t="s">
        <v>30</v>
      </c>
      <c r="D14893" s="177">
        <v>43980</v>
      </c>
      <c r="E14893">
        <v>15</v>
      </c>
      <c r="F14893" s="38">
        <f t="shared" si="232"/>
        <v>43980</v>
      </c>
    </row>
    <row r="14894" spans="1:6" x14ac:dyDescent="0.25">
      <c r="A14894" t="s">
        <v>25</v>
      </c>
      <c r="B14894" t="s">
        <v>25</v>
      </c>
      <c r="C14894" t="s">
        <v>47</v>
      </c>
      <c r="D14894" s="177">
        <v>43980</v>
      </c>
      <c r="E14894">
        <v>35</v>
      </c>
      <c r="F14894" s="38">
        <f t="shared" si="232"/>
        <v>43980</v>
      </c>
    </row>
    <row r="14895" spans="1:6" x14ac:dyDescent="0.25">
      <c r="A14895" t="s">
        <v>25</v>
      </c>
      <c r="B14895" t="s">
        <v>25</v>
      </c>
      <c r="C14895" t="s">
        <v>39</v>
      </c>
      <c r="D14895" s="177">
        <v>43980</v>
      </c>
      <c r="E14895">
        <v>6</v>
      </c>
      <c r="F14895" s="38">
        <f t="shared" si="232"/>
        <v>43980</v>
      </c>
    </row>
    <row r="14896" spans="1:6" x14ac:dyDescent="0.25">
      <c r="A14896" t="s">
        <v>25</v>
      </c>
      <c r="B14896" t="s">
        <v>25</v>
      </c>
      <c r="C14896" t="s">
        <v>42</v>
      </c>
      <c r="D14896" s="177">
        <v>43980</v>
      </c>
      <c r="E14896">
        <v>21</v>
      </c>
      <c r="F14896" s="38">
        <f t="shared" si="232"/>
        <v>43980</v>
      </c>
    </row>
    <row r="14897" spans="1:6" x14ac:dyDescent="0.25">
      <c r="A14897" t="s">
        <v>25</v>
      </c>
      <c r="B14897" t="s">
        <v>25</v>
      </c>
      <c r="C14897" t="s">
        <v>37</v>
      </c>
      <c r="D14897" s="177">
        <v>43980</v>
      </c>
      <c r="E14897">
        <v>16</v>
      </c>
      <c r="F14897" s="38">
        <f t="shared" si="232"/>
        <v>43980</v>
      </c>
    </row>
    <row r="14898" spans="1:6" x14ac:dyDescent="0.25">
      <c r="A14898" t="s">
        <v>57</v>
      </c>
      <c r="B14898" t="s">
        <v>57</v>
      </c>
      <c r="C14898" t="s">
        <v>130</v>
      </c>
      <c r="D14898" s="177">
        <v>43980</v>
      </c>
      <c r="E14898">
        <v>1</v>
      </c>
      <c r="F14898" s="38">
        <f t="shared" si="232"/>
        <v>43980</v>
      </c>
    </row>
    <row r="14899" spans="1:6" x14ac:dyDescent="0.25">
      <c r="A14899" t="s">
        <v>71</v>
      </c>
      <c r="B14899" t="s">
        <v>71</v>
      </c>
      <c r="C14899" t="s">
        <v>72</v>
      </c>
      <c r="D14899" s="177">
        <v>43980</v>
      </c>
      <c r="E14899">
        <v>35</v>
      </c>
      <c r="F14899" s="38">
        <f t="shared" si="232"/>
        <v>43980</v>
      </c>
    </row>
    <row r="14900" spans="1:6" x14ac:dyDescent="0.25">
      <c r="A14900" t="s">
        <v>263</v>
      </c>
      <c r="B14900" t="s">
        <v>199</v>
      </c>
      <c r="C14900" t="s">
        <v>77</v>
      </c>
      <c r="D14900" s="177">
        <v>43980</v>
      </c>
      <c r="E14900">
        <v>26</v>
      </c>
      <c r="F14900" s="38">
        <f t="shared" si="232"/>
        <v>43980</v>
      </c>
    </row>
    <row r="14901" spans="1:6" x14ac:dyDescent="0.25">
      <c r="A14901" t="s">
        <v>25</v>
      </c>
      <c r="B14901" t="s">
        <v>25</v>
      </c>
      <c r="C14901" t="s">
        <v>45</v>
      </c>
      <c r="D14901" s="177">
        <v>43980</v>
      </c>
      <c r="E14901">
        <v>48</v>
      </c>
      <c r="F14901" s="38">
        <f t="shared" si="232"/>
        <v>43980</v>
      </c>
    </row>
    <row r="14902" spans="1:6" x14ac:dyDescent="0.25">
      <c r="A14902" t="s">
        <v>25</v>
      </c>
      <c r="B14902" t="s">
        <v>25</v>
      </c>
      <c r="C14902" t="s">
        <v>186</v>
      </c>
      <c r="D14902" s="177">
        <v>43980</v>
      </c>
      <c r="E14902">
        <v>2</v>
      </c>
      <c r="F14902" s="38">
        <f t="shared" si="232"/>
        <v>43980</v>
      </c>
    </row>
    <row r="14903" spans="1:6" x14ac:dyDescent="0.25">
      <c r="A14903" t="s">
        <v>25</v>
      </c>
      <c r="B14903" t="s">
        <v>25</v>
      </c>
      <c r="C14903" t="s">
        <v>41</v>
      </c>
      <c r="D14903" s="177">
        <v>43980</v>
      </c>
      <c r="E14903">
        <v>27</v>
      </c>
      <c r="F14903" s="38">
        <f t="shared" si="232"/>
        <v>43980</v>
      </c>
    </row>
    <row r="14904" spans="1:6" x14ac:dyDescent="0.25">
      <c r="A14904" t="s">
        <v>18</v>
      </c>
      <c r="B14904" t="s">
        <v>18</v>
      </c>
      <c r="C14904" t="s">
        <v>23</v>
      </c>
      <c r="D14904" s="177">
        <v>43980</v>
      </c>
      <c r="E14904">
        <v>29</v>
      </c>
      <c r="F14904" s="38">
        <f t="shared" si="232"/>
        <v>43980</v>
      </c>
    </row>
    <row r="14905" spans="1:6" x14ac:dyDescent="0.25">
      <c r="A14905" t="s">
        <v>25</v>
      </c>
      <c r="B14905" t="s">
        <v>25</v>
      </c>
      <c r="C14905" t="s">
        <v>32</v>
      </c>
      <c r="D14905" s="177">
        <v>43980</v>
      </c>
      <c r="E14905">
        <v>41</v>
      </c>
      <c r="F14905" s="38">
        <f t="shared" si="232"/>
        <v>43980</v>
      </c>
    </row>
    <row r="14906" spans="1:6" x14ac:dyDescent="0.25">
      <c r="A14906" t="s">
        <v>264</v>
      </c>
      <c r="B14906" t="s">
        <v>81</v>
      </c>
      <c r="C14906" t="s">
        <v>82</v>
      </c>
      <c r="D14906" s="177">
        <v>43980</v>
      </c>
      <c r="E14906">
        <v>29</v>
      </c>
      <c r="F14906" s="38">
        <f t="shared" si="232"/>
        <v>43980</v>
      </c>
    </row>
    <row r="14907" spans="1:6" x14ac:dyDescent="0.25">
      <c r="A14907" t="s">
        <v>25</v>
      </c>
      <c r="B14907" t="s">
        <v>54</v>
      </c>
      <c r="C14907" t="s">
        <v>187</v>
      </c>
      <c r="D14907" s="177">
        <v>43980</v>
      </c>
      <c r="E14907">
        <v>18</v>
      </c>
      <c r="F14907" s="38">
        <f t="shared" si="232"/>
        <v>43980</v>
      </c>
    </row>
    <row r="14908" spans="1:6" x14ac:dyDescent="0.25">
      <c r="A14908" t="s">
        <v>25</v>
      </c>
      <c r="B14908" t="s">
        <v>54</v>
      </c>
      <c r="C14908" t="s">
        <v>55</v>
      </c>
      <c r="D14908" s="177">
        <v>43980</v>
      </c>
      <c r="E14908">
        <v>58</v>
      </c>
      <c r="F14908" s="38">
        <f t="shared" si="232"/>
        <v>43980</v>
      </c>
    </row>
    <row r="14909" spans="1:6" x14ac:dyDescent="0.25">
      <c r="A14909" t="s">
        <v>264</v>
      </c>
      <c r="B14909" t="s">
        <v>83</v>
      </c>
      <c r="C14909" t="s">
        <v>90</v>
      </c>
      <c r="D14909" s="177">
        <v>43980</v>
      </c>
      <c r="E14909">
        <v>29</v>
      </c>
      <c r="F14909" s="38">
        <f t="shared" si="232"/>
        <v>43980</v>
      </c>
    </row>
    <row r="14910" spans="1:6" x14ac:dyDescent="0.25">
      <c r="A14910" t="s">
        <v>25</v>
      </c>
      <c r="B14910" t="s">
        <v>25</v>
      </c>
      <c r="C14910" t="s">
        <v>36</v>
      </c>
      <c r="D14910" s="177">
        <v>43980</v>
      </c>
      <c r="E14910">
        <v>13</v>
      </c>
      <c r="F14910" s="38">
        <f t="shared" si="232"/>
        <v>43980</v>
      </c>
    </row>
    <row r="14911" spans="1:6" x14ac:dyDescent="0.25">
      <c r="A14911" t="s">
        <v>25</v>
      </c>
      <c r="B14911" t="s">
        <v>25</v>
      </c>
      <c r="C14911" t="s">
        <v>43</v>
      </c>
      <c r="D14911" s="177">
        <v>43980</v>
      </c>
      <c r="E14911">
        <v>11</v>
      </c>
      <c r="F14911" s="38">
        <f t="shared" si="232"/>
        <v>43980</v>
      </c>
    </row>
    <row r="14912" spans="1:6" x14ac:dyDescent="0.25">
      <c r="A14912" t="s">
        <v>25</v>
      </c>
      <c r="B14912" t="s">
        <v>25</v>
      </c>
      <c r="C14912" t="s">
        <v>49</v>
      </c>
      <c r="D14912" s="177">
        <v>43980</v>
      </c>
      <c r="E14912">
        <v>76</v>
      </c>
      <c r="F14912" s="38">
        <f t="shared" si="232"/>
        <v>43980</v>
      </c>
    </row>
    <row r="14913" spans="1:6" x14ac:dyDescent="0.25">
      <c r="A14913" t="s">
        <v>18</v>
      </c>
      <c r="B14913" t="s">
        <v>19</v>
      </c>
      <c r="C14913" t="s">
        <v>20</v>
      </c>
      <c r="D14913" s="177">
        <v>43980</v>
      </c>
      <c r="E14913">
        <v>12</v>
      </c>
      <c r="F14913" s="38">
        <f t="shared" si="232"/>
        <v>43980</v>
      </c>
    </row>
    <row r="14914" spans="1:6" x14ac:dyDescent="0.25">
      <c r="A14914" t="s">
        <v>25</v>
      </c>
      <c r="B14914" t="s">
        <v>26</v>
      </c>
      <c r="C14914" t="s">
        <v>28</v>
      </c>
      <c r="D14914" s="177">
        <v>43980</v>
      </c>
      <c r="E14914">
        <v>9</v>
      </c>
      <c r="F14914" s="38">
        <f t="shared" si="232"/>
        <v>43980</v>
      </c>
    </row>
    <row r="14915" spans="1:6" x14ac:dyDescent="0.25">
      <c r="A14915" t="s">
        <v>264</v>
      </c>
      <c r="B14915" t="s">
        <v>83</v>
      </c>
      <c r="C14915" t="s">
        <v>84</v>
      </c>
      <c r="D14915" s="177">
        <v>43980</v>
      </c>
      <c r="E14915">
        <v>76</v>
      </c>
      <c r="F14915" s="38">
        <f t="shared" ref="F14915:F14978" si="233">D14915</f>
        <v>43980</v>
      </c>
    </row>
    <row r="14916" spans="1:6" x14ac:dyDescent="0.25">
      <c r="A14916" t="s">
        <v>264</v>
      </c>
      <c r="B14916" t="s">
        <v>83</v>
      </c>
      <c r="C14916" t="s">
        <v>80</v>
      </c>
      <c r="D14916" s="177">
        <v>43980</v>
      </c>
      <c r="E14916">
        <v>24</v>
      </c>
      <c r="F14916" s="38">
        <f t="shared" si="233"/>
        <v>43980</v>
      </c>
    </row>
    <row r="14917" spans="1:6" x14ac:dyDescent="0.25">
      <c r="A14917" t="s">
        <v>264</v>
      </c>
      <c r="B14917" t="s">
        <v>83</v>
      </c>
      <c r="C14917" t="s">
        <v>86</v>
      </c>
      <c r="D14917" s="177">
        <v>43979</v>
      </c>
      <c r="E14917">
        <v>23</v>
      </c>
      <c r="F14917" s="38">
        <f t="shared" si="233"/>
        <v>43979</v>
      </c>
    </row>
    <row r="14918" spans="1:6" x14ac:dyDescent="0.25">
      <c r="A14918" t="s">
        <v>25</v>
      </c>
      <c r="B14918" t="s">
        <v>54</v>
      </c>
      <c r="C14918" t="s">
        <v>56</v>
      </c>
      <c r="D14918" s="177">
        <v>43979</v>
      </c>
      <c r="E14918">
        <v>56</v>
      </c>
      <c r="F14918" s="38">
        <f t="shared" si="233"/>
        <v>43979</v>
      </c>
    </row>
    <row r="14919" spans="1:6" x14ac:dyDescent="0.25">
      <c r="A14919" t="s">
        <v>25</v>
      </c>
      <c r="B14919" t="s">
        <v>54</v>
      </c>
      <c r="C14919" t="s">
        <v>55</v>
      </c>
      <c r="D14919" s="177">
        <v>43979</v>
      </c>
      <c r="E14919">
        <v>92</v>
      </c>
      <c r="F14919" s="38">
        <f t="shared" si="233"/>
        <v>43979</v>
      </c>
    </row>
    <row r="14920" spans="1:6" x14ac:dyDescent="0.25">
      <c r="A14920" t="s">
        <v>263</v>
      </c>
      <c r="B14920" t="s">
        <v>199</v>
      </c>
      <c r="C14920" t="s">
        <v>77</v>
      </c>
      <c r="D14920" s="177">
        <v>43979</v>
      </c>
      <c r="E14920">
        <v>62</v>
      </c>
      <c r="F14920" s="38">
        <f t="shared" si="233"/>
        <v>43979</v>
      </c>
    </row>
    <row r="14921" spans="1:6" x14ac:dyDescent="0.25">
      <c r="A14921" t="s">
        <v>71</v>
      </c>
      <c r="B14921" t="s">
        <v>71</v>
      </c>
      <c r="C14921" t="s">
        <v>72</v>
      </c>
      <c r="D14921" s="177">
        <v>43979</v>
      </c>
      <c r="E14921">
        <v>55</v>
      </c>
      <c r="F14921" s="38">
        <f t="shared" si="233"/>
        <v>43979</v>
      </c>
    </row>
    <row r="14922" spans="1:6" x14ac:dyDescent="0.25">
      <c r="A14922" t="s">
        <v>18</v>
      </c>
      <c r="B14922" t="s">
        <v>18</v>
      </c>
      <c r="C14922" t="s">
        <v>24</v>
      </c>
      <c r="D14922" s="177">
        <v>43979</v>
      </c>
      <c r="E14922">
        <v>55</v>
      </c>
      <c r="F14922" s="38">
        <f t="shared" si="233"/>
        <v>43979</v>
      </c>
    </row>
    <row r="14923" spans="1:6" x14ac:dyDescent="0.25">
      <c r="A14923" t="s">
        <v>18</v>
      </c>
      <c r="B14923" t="s">
        <v>18</v>
      </c>
      <c r="C14923" t="s">
        <v>23</v>
      </c>
      <c r="D14923" s="177">
        <v>43979</v>
      </c>
      <c r="E14923">
        <v>18</v>
      </c>
      <c r="F14923" s="38">
        <f t="shared" si="233"/>
        <v>43979</v>
      </c>
    </row>
    <row r="14924" spans="1:6" x14ac:dyDescent="0.25">
      <c r="A14924" t="s">
        <v>25</v>
      </c>
      <c r="B14924" t="s">
        <v>25</v>
      </c>
      <c r="C14924" t="s">
        <v>47</v>
      </c>
      <c r="D14924" s="177">
        <v>43979</v>
      </c>
      <c r="E14924">
        <v>54</v>
      </c>
      <c r="F14924" s="38">
        <f t="shared" si="233"/>
        <v>43979</v>
      </c>
    </row>
    <row r="14925" spans="1:6" x14ac:dyDescent="0.25">
      <c r="A14925" t="s">
        <v>25</v>
      </c>
      <c r="B14925" t="s">
        <v>25</v>
      </c>
      <c r="C14925" t="s">
        <v>35</v>
      </c>
      <c r="D14925" s="177">
        <v>43979</v>
      </c>
      <c r="E14925">
        <v>25</v>
      </c>
      <c r="F14925" s="38">
        <f t="shared" si="233"/>
        <v>43979</v>
      </c>
    </row>
    <row r="14926" spans="1:6" x14ac:dyDescent="0.25">
      <c r="A14926" t="s">
        <v>25</v>
      </c>
      <c r="B14926" t="s">
        <v>25</v>
      </c>
      <c r="C14926" t="s">
        <v>42</v>
      </c>
      <c r="D14926" s="177">
        <v>43979</v>
      </c>
      <c r="E14926">
        <v>30</v>
      </c>
      <c r="F14926" s="38">
        <f t="shared" si="233"/>
        <v>43979</v>
      </c>
    </row>
    <row r="14927" spans="1:6" x14ac:dyDescent="0.25">
      <c r="A14927" t="s">
        <v>25</v>
      </c>
      <c r="B14927" t="s">
        <v>25</v>
      </c>
      <c r="C14927" t="s">
        <v>39</v>
      </c>
      <c r="D14927" s="177">
        <v>43979</v>
      </c>
      <c r="E14927">
        <v>32</v>
      </c>
      <c r="F14927" s="38">
        <f t="shared" si="233"/>
        <v>43979</v>
      </c>
    </row>
    <row r="14928" spans="1:6" x14ac:dyDescent="0.25">
      <c r="A14928" t="s">
        <v>264</v>
      </c>
      <c r="B14928" t="s">
        <v>83</v>
      </c>
      <c r="C14928" t="s">
        <v>80</v>
      </c>
      <c r="D14928" s="177">
        <v>43979</v>
      </c>
      <c r="E14928">
        <v>42</v>
      </c>
      <c r="F14928" s="38">
        <f t="shared" si="233"/>
        <v>43979</v>
      </c>
    </row>
    <row r="14929" spans="1:6" x14ac:dyDescent="0.25">
      <c r="A14929" t="s">
        <v>264</v>
      </c>
      <c r="B14929" t="s">
        <v>83</v>
      </c>
      <c r="C14929" t="s">
        <v>85</v>
      </c>
      <c r="D14929" s="177">
        <v>43979</v>
      </c>
      <c r="E14929">
        <v>20</v>
      </c>
      <c r="F14929" s="38">
        <f t="shared" si="233"/>
        <v>43979</v>
      </c>
    </row>
    <row r="14930" spans="1:6" x14ac:dyDescent="0.25">
      <c r="A14930" t="s">
        <v>57</v>
      </c>
      <c r="B14930" t="s">
        <v>57</v>
      </c>
      <c r="C14930" t="s">
        <v>130</v>
      </c>
      <c r="D14930" s="177">
        <v>43979</v>
      </c>
      <c r="E14930">
        <v>34</v>
      </c>
      <c r="F14930" s="38">
        <f t="shared" si="233"/>
        <v>43979</v>
      </c>
    </row>
    <row r="14931" spans="1:6" x14ac:dyDescent="0.25">
      <c r="A14931" t="s">
        <v>263</v>
      </c>
      <c r="B14931" t="s">
        <v>199</v>
      </c>
      <c r="C14931" t="s">
        <v>75</v>
      </c>
      <c r="D14931" s="177">
        <v>43979</v>
      </c>
      <c r="E14931">
        <v>48</v>
      </c>
      <c r="F14931" s="38">
        <f t="shared" si="233"/>
        <v>43979</v>
      </c>
    </row>
    <row r="14932" spans="1:6" x14ac:dyDescent="0.25">
      <c r="A14932" t="s">
        <v>57</v>
      </c>
      <c r="B14932" t="s">
        <v>57</v>
      </c>
      <c r="C14932" t="s">
        <v>62</v>
      </c>
      <c r="D14932" s="177">
        <v>43979</v>
      </c>
      <c r="E14932">
        <v>34</v>
      </c>
      <c r="F14932" s="38">
        <f t="shared" si="233"/>
        <v>43979</v>
      </c>
    </row>
    <row r="14933" spans="1:6" x14ac:dyDescent="0.25">
      <c r="A14933" t="s">
        <v>25</v>
      </c>
      <c r="B14933" t="s">
        <v>29</v>
      </c>
      <c r="C14933" t="s">
        <v>30</v>
      </c>
      <c r="D14933" s="177">
        <v>43979</v>
      </c>
      <c r="E14933">
        <v>52</v>
      </c>
      <c r="F14933" s="38">
        <f t="shared" si="233"/>
        <v>43979</v>
      </c>
    </row>
    <row r="14934" spans="1:6" x14ac:dyDescent="0.25">
      <c r="A14934" t="s">
        <v>25</v>
      </c>
      <c r="B14934" t="s">
        <v>25</v>
      </c>
      <c r="C14934" t="s">
        <v>41</v>
      </c>
      <c r="D14934" s="177">
        <v>43979</v>
      </c>
      <c r="E14934">
        <v>34</v>
      </c>
      <c r="F14934" s="38">
        <f t="shared" si="233"/>
        <v>43979</v>
      </c>
    </row>
    <row r="14935" spans="1:6" x14ac:dyDescent="0.25">
      <c r="A14935" t="s">
        <v>25</v>
      </c>
      <c r="B14935" t="s">
        <v>25</v>
      </c>
      <c r="C14935" t="s">
        <v>36</v>
      </c>
      <c r="D14935" s="177">
        <v>43979</v>
      </c>
      <c r="E14935">
        <v>20</v>
      </c>
      <c r="F14935" s="38">
        <f t="shared" si="233"/>
        <v>43979</v>
      </c>
    </row>
    <row r="14936" spans="1:6" x14ac:dyDescent="0.25">
      <c r="A14936" t="s">
        <v>25</v>
      </c>
      <c r="B14936" t="s">
        <v>25</v>
      </c>
      <c r="C14936" t="s">
        <v>34</v>
      </c>
      <c r="D14936" s="177">
        <v>43979</v>
      </c>
      <c r="E14936">
        <v>39</v>
      </c>
      <c r="F14936" s="38">
        <f t="shared" si="233"/>
        <v>43979</v>
      </c>
    </row>
    <row r="14937" spans="1:6" x14ac:dyDescent="0.25">
      <c r="A14937" t="s">
        <v>25</v>
      </c>
      <c r="B14937" t="s">
        <v>25</v>
      </c>
      <c r="C14937" t="s">
        <v>38</v>
      </c>
      <c r="D14937" s="177">
        <v>43979</v>
      </c>
      <c r="E14937">
        <v>28</v>
      </c>
      <c r="F14937" s="38">
        <f t="shared" si="233"/>
        <v>43979</v>
      </c>
    </row>
    <row r="14938" spans="1:6" x14ac:dyDescent="0.25">
      <c r="A14938" t="s">
        <v>25</v>
      </c>
      <c r="B14938" t="s">
        <v>25</v>
      </c>
      <c r="C14938" t="s">
        <v>45</v>
      </c>
      <c r="D14938" s="177">
        <v>43979</v>
      </c>
      <c r="E14938">
        <v>66</v>
      </c>
      <c r="F14938" s="38">
        <f t="shared" si="233"/>
        <v>43979</v>
      </c>
    </row>
    <row r="14939" spans="1:6" x14ac:dyDescent="0.25">
      <c r="A14939" t="s">
        <v>25</v>
      </c>
      <c r="B14939" t="s">
        <v>25</v>
      </c>
      <c r="C14939" t="s">
        <v>50</v>
      </c>
      <c r="D14939" s="177">
        <v>43979</v>
      </c>
      <c r="E14939">
        <v>6</v>
      </c>
      <c r="F14939" s="38">
        <f t="shared" si="233"/>
        <v>43979</v>
      </c>
    </row>
    <row r="14940" spans="1:6" x14ac:dyDescent="0.25">
      <c r="A14940" t="s">
        <v>25</v>
      </c>
      <c r="B14940" t="s">
        <v>25</v>
      </c>
      <c r="C14940" t="s">
        <v>43</v>
      </c>
      <c r="D14940" s="177">
        <v>43979</v>
      </c>
      <c r="E14940">
        <v>21</v>
      </c>
      <c r="F14940" s="38">
        <f t="shared" si="233"/>
        <v>43979</v>
      </c>
    </row>
    <row r="14941" spans="1:6" x14ac:dyDescent="0.25">
      <c r="A14941" t="s">
        <v>25</v>
      </c>
      <c r="B14941" t="s">
        <v>25</v>
      </c>
      <c r="C14941" t="s">
        <v>37</v>
      </c>
      <c r="D14941" s="177">
        <v>43979</v>
      </c>
      <c r="E14941">
        <v>29</v>
      </c>
      <c r="F14941" s="38">
        <f t="shared" si="233"/>
        <v>43979</v>
      </c>
    </row>
    <row r="14942" spans="1:6" x14ac:dyDescent="0.25">
      <c r="A14942" t="s">
        <v>25</v>
      </c>
      <c r="B14942" t="s">
        <v>25</v>
      </c>
      <c r="C14942" t="s">
        <v>49</v>
      </c>
      <c r="D14942" s="177">
        <v>43979</v>
      </c>
      <c r="E14942">
        <v>79</v>
      </c>
      <c r="F14942" s="38">
        <f t="shared" si="233"/>
        <v>43979</v>
      </c>
    </row>
    <row r="14943" spans="1:6" x14ac:dyDescent="0.25">
      <c r="A14943" t="s">
        <v>25</v>
      </c>
      <c r="B14943" t="s">
        <v>25</v>
      </c>
      <c r="C14943" t="s">
        <v>31</v>
      </c>
      <c r="D14943" s="177">
        <v>43979</v>
      </c>
      <c r="E14943">
        <v>54</v>
      </c>
      <c r="F14943" s="38">
        <f t="shared" si="233"/>
        <v>43979</v>
      </c>
    </row>
    <row r="14944" spans="1:6" x14ac:dyDescent="0.25">
      <c r="A14944" t="s">
        <v>25</v>
      </c>
      <c r="B14944" t="s">
        <v>26</v>
      </c>
      <c r="C14944" t="s">
        <v>27</v>
      </c>
      <c r="D14944" s="177">
        <v>43979</v>
      </c>
      <c r="E14944">
        <v>35</v>
      </c>
      <c r="F14944" s="38">
        <f t="shared" si="233"/>
        <v>43979</v>
      </c>
    </row>
    <row r="14945" spans="1:6" x14ac:dyDescent="0.25">
      <c r="A14945" t="s">
        <v>370</v>
      </c>
      <c r="B14945" t="s">
        <v>371</v>
      </c>
      <c r="D14945" s="177">
        <v>43979</v>
      </c>
      <c r="E14945">
        <v>8</v>
      </c>
      <c r="F14945" s="38">
        <f t="shared" si="233"/>
        <v>43979</v>
      </c>
    </row>
    <row r="14946" spans="1:6" x14ac:dyDescent="0.25">
      <c r="A14946" t="s">
        <v>25</v>
      </c>
      <c r="B14946" t="s">
        <v>54</v>
      </c>
      <c r="C14946" t="s">
        <v>187</v>
      </c>
      <c r="D14946" s="177">
        <v>43979</v>
      </c>
      <c r="E14946">
        <v>11</v>
      </c>
      <c r="F14946" s="38">
        <f t="shared" si="233"/>
        <v>43979</v>
      </c>
    </row>
    <row r="14947" spans="1:6" x14ac:dyDescent="0.25">
      <c r="A14947" t="s">
        <v>264</v>
      </c>
      <c r="B14947" t="s">
        <v>81</v>
      </c>
      <c r="C14947" t="s">
        <v>82</v>
      </c>
      <c r="D14947" s="177">
        <v>43979</v>
      </c>
      <c r="E14947">
        <v>40</v>
      </c>
      <c r="F14947" s="38">
        <f t="shared" si="233"/>
        <v>43979</v>
      </c>
    </row>
    <row r="14948" spans="1:6" x14ac:dyDescent="0.25">
      <c r="A14948" t="s">
        <v>264</v>
      </c>
      <c r="B14948" t="s">
        <v>83</v>
      </c>
      <c r="C14948" t="s">
        <v>90</v>
      </c>
      <c r="D14948" s="177">
        <v>43979</v>
      </c>
      <c r="E14948">
        <v>71</v>
      </c>
      <c r="F14948" s="38">
        <f t="shared" si="233"/>
        <v>43979</v>
      </c>
    </row>
    <row r="14949" spans="1:6" x14ac:dyDescent="0.25">
      <c r="A14949" t="s">
        <v>25</v>
      </c>
      <c r="B14949" t="s">
        <v>25</v>
      </c>
      <c r="C14949" t="s">
        <v>186</v>
      </c>
      <c r="D14949" s="177">
        <v>43979</v>
      </c>
      <c r="E14949">
        <v>2</v>
      </c>
      <c r="F14949" s="38">
        <f t="shared" si="233"/>
        <v>43979</v>
      </c>
    </row>
    <row r="14950" spans="1:6" x14ac:dyDescent="0.25">
      <c r="A14950" t="s">
        <v>25</v>
      </c>
      <c r="B14950" t="s">
        <v>25</v>
      </c>
      <c r="C14950" t="s">
        <v>46</v>
      </c>
      <c r="D14950" s="177">
        <v>43979</v>
      </c>
      <c r="E14950">
        <v>5</v>
      </c>
      <c r="F14950" s="38">
        <f t="shared" si="233"/>
        <v>43979</v>
      </c>
    </row>
    <row r="14951" spans="1:6" x14ac:dyDescent="0.25">
      <c r="A14951" t="s">
        <v>25</v>
      </c>
      <c r="B14951" t="s">
        <v>25</v>
      </c>
      <c r="C14951" t="s">
        <v>32</v>
      </c>
      <c r="D14951" s="177">
        <v>43979</v>
      </c>
      <c r="E14951">
        <v>55</v>
      </c>
      <c r="F14951" s="38">
        <f t="shared" si="233"/>
        <v>43979</v>
      </c>
    </row>
    <row r="14952" spans="1:6" x14ac:dyDescent="0.25">
      <c r="A14952" t="s">
        <v>25</v>
      </c>
      <c r="B14952" t="s">
        <v>26</v>
      </c>
      <c r="C14952" t="s">
        <v>28</v>
      </c>
      <c r="D14952" s="177">
        <v>43979</v>
      </c>
      <c r="E14952">
        <v>28</v>
      </c>
      <c r="F14952" s="38">
        <f t="shared" si="233"/>
        <v>43979</v>
      </c>
    </row>
    <row r="14953" spans="1:6" x14ac:dyDescent="0.25">
      <c r="A14953" t="s">
        <v>18</v>
      </c>
      <c r="B14953" t="s">
        <v>19</v>
      </c>
      <c r="C14953" t="s">
        <v>20</v>
      </c>
      <c r="D14953" s="177">
        <v>43979</v>
      </c>
      <c r="E14953">
        <v>23</v>
      </c>
      <c r="F14953" s="38">
        <f t="shared" si="233"/>
        <v>43979</v>
      </c>
    </row>
    <row r="14954" spans="1:6" x14ac:dyDescent="0.25">
      <c r="A14954" t="s">
        <v>25</v>
      </c>
      <c r="B14954" t="s">
        <v>25</v>
      </c>
      <c r="C14954" t="s">
        <v>53</v>
      </c>
      <c r="D14954" s="177">
        <v>43979</v>
      </c>
      <c r="E14954">
        <v>1</v>
      </c>
      <c r="F14954" s="38">
        <f t="shared" si="233"/>
        <v>43979</v>
      </c>
    </row>
    <row r="14955" spans="1:6" x14ac:dyDescent="0.25">
      <c r="A14955" t="s">
        <v>57</v>
      </c>
      <c r="B14955" t="s">
        <v>57</v>
      </c>
      <c r="C14955" t="s">
        <v>60</v>
      </c>
      <c r="D14955" s="177">
        <v>43979</v>
      </c>
      <c r="E14955">
        <v>17</v>
      </c>
      <c r="F14955" s="38">
        <f t="shared" si="233"/>
        <v>43979</v>
      </c>
    </row>
    <row r="14956" spans="1:6" x14ac:dyDescent="0.25">
      <c r="A14956" t="s">
        <v>264</v>
      </c>
      <c r="B14956" t="s">
        <v>83</v>
      </c>
      <c r="C14956" t="s">
        <v>84</v>
      </c>
      <c r="D14956" s="177">
        <v>43979</v>
      </c>
      <c r="E14956">
        <v>111</v>
      </c>
      <c r="F14956" s="38">
        <f t="shared" si="233"/>
        <v>43979</v>
      </c>
    </row>
    <row r="14957" spans="1:6" x14ac:dyDescent="0.25">
      <c r="A14957" t="s">
        <v>264</v>
      </c>
      <c r="B14957" t="s">
        <v>81</v>
      </c>
      <c r="C14957" t="s">
        <v>82</v>
      </c>
      <c r="D14957" s="177">
        <v>43978</v>
      </c>
      <c r="E14957">
        <v>38</v>
      </c>
      <c r="F14957" s="38">
        <f t="shared" si="233"/>
        <v>43978</v>
      </c>
    </row>
    <row r="14958" spans="1:6" x14ac:dyDescent="0.25">
      <c r="A14958" t="s">
        <v>264</v>
      </c>
      <c r="B14958" t="s">
        <v>83</v>
      </c>
      <c r="C14958" t="s">
        <v>181</v>
      </c>
      <c r="D14958" s="177">
        <v>43978</v>
      </c>
      <c r="E14958">
        <v>51</v>
      </c>
      <c r="F14958" s="38">
        <f t="shared" si="233"/>
        <v>43978</v>
      </c>
    </row>
    <row r="14959" spans="1:6" x14ac:dyDescent="0.25">
      <c r="A14959" t="s">
        <v>264</v>
      </c>
      <c r="B14959" t="s">
        <v>83</v>
      </c>
      <c r="C14959" t="s">
        <v>90</v>
      </c>
      <c r="D14959" s="177">
        <v>43978</v>
      </c>
      <c r="E14959">
        <v>24</v>
      </c>
      <c r="F14959" s="38">
        <f t="shared" si="233"/>
        <v>43978</v>
      </c>
    </row>
    <row r="14960" spans="1:6" x14ac:dyDescent="0.25">
      <c r="A14960" t="s">
        <v>25</v>
      </c>
      <c r="B14960" t="s">
        <v>54</v>
      </c>
      <c r="C14960" t="s">
        <v>187</v>
      </c>
      <c r="D14960" s="177">
        <v>43978</v>
      </c>
      <c r="E14960">
        <v>5</v>
      </c>
      <c r="F14960" s="38">
        <f t="shared" si="233"/>
        <v>43978</v>
      </c>
    </row>
    <row r="14961" spans="1:6" x14ac:dyDescent="0.25">
      <c r="A14961" t="s">
        <v>25</v>
      </c>
      <c r="B14961" t="s">
        <v>54</v>
      </c>
      <c r="C14961" t="s">
        <v>55</v>
      </c>
      <c r="D14961" s="177">
        <v>43978</v>
      </c>
      <c r="E14961">
        <v>66</v>
      </c>
      <c r="F14961" s="38">
        <f t="shared" si="233"/>
        <v>43978</v>
      </c>
    </row>
    <row r="14962" spans="1:6" x14ac:dyDescent="0.25">
      <c r="A14962" t="s">
        <v>71</v>
      </c>
      <c r="B14962" t="s">
        <v>71</v>
      </c>
      <c r="C14962" t="s">
        <v>72</v>
      </c>
      <c r="D14962" s="177">
        <v>43978</v>
      </c>
      <c r="E14962">
        <v>55</v>
      </c>
      <c r="F14962" s="38">
        <f t="shared" si="233"/>
        <v>43978</v>
      </c>
    </row>
    <row r="14963" spans="1:6" x14ac:dyDescent="0.25">
      <c r="A14963" t="s">
        <v>18</v>
      </c>
      <c r="B14963" t="s">
        <v>18</v>
      </c>
      <c r="D14963" s="177">
        <v>43978</v>
      </c>
      <c r="E14963">
        <v>1</v>
      </c>
      <c r="F14963" s="38">
        <f t="shared" si="233"/>
        <v>43978</v>
      </c>
    </row>
    <row r="14964" spans="1:6" x14ac:dyDescent="0.25">
      <c r="A14964" t="s">
        <v>370</v>
      </c>
      <c r="B14964" t="s">
        <v>371</v>
      </c>
      <c r="D14964" s="177">
        <v>43978</v>
      </c>
      <c r="E14964">
        <v>1</v>
      </c>
      <c r="F14964" s="38">
        <f t="shared" si="233"/>
        <v>43978</v>
      </c>
    </row>
    <row r="14965" spans="1:6" x14ac:dyDescent="0.25">
      <c r="A14965" t="s">
        <v>25</v>
      </c>
      <c r="B14965" t="s">
        <v>25</v>
      </c>
      <c r="C14965" t="s">
        <v>41</v>
      </c>
      <c r="D14965" s="177">
        <v>43978</v>
      </c>
      <c r="E14965">
        <v>37</v>
      </c>
      <c r="F14965" s="38">
        <f t="shared" si="233"/>
        <v>43978</v>
      </c>
    </row>
    <row r="14966" spans="1:6" x14ac:dyDescent="0.25">
      <c r="A14966" t="s">
        <v>264</v>
      </c>
      <c r="B14966" t="s">
        <v>83</v>
      </c>
      <c r="C14966" t="s">
        <v>80</v>
      </c>
      <c r="D14966" s="177">
        <v>43978</v>
      </c>
      <c r="E14966">
        <v>42</v>
      </c>
      <c r="F14966" s="38">
        <f t="shared" si="233"/>
        <v>43978</v>
      </c>
    </row>
    <row r="14967" spans="1:6" x14ac:dyDescent="0.25">
      <c r="A14967" t="s">
        <v>263</v>
      </c>
      <c r="B14967" t="s">
        <v>199</v>
      </c>
      <c r="C14967" t="s">
        <v>75</v>
      </c>
      <c r="D14967" s="177">
        <v>43978</v>
      </c>
      <c r="E14967">
        <v>42</v>
      </c>
      <c r="F14967" s="38">
        <f t="shared" si="233"/>
        <v>43978</v>
      </c>
    </row>
    <row r="14968" spans="1:6" x14ac:dyDescent="0.25">
      <c r="A14968" t="s">
        <v>18</v>
      </c>
      <c r="B14968" t="s">
        <v>18</v>
      </c>
      <c r="C14968" t="s">
        <v>23</v>
      </c>
      <c r="D14968" s="177">
        <v>43978</v>
      </c>
      <c r="E14968">
        <v>22</v>
      </c>
      <c r="F14968" s="38">
        <f t="shared" si="233"/>
        <v>43978</v>
      </c>
    </row>
    <row r="14969" spans="1:6" x14ac:dyDescent="0.25">
      <c r="A14969" t="s">
        <v>18</v>
      </c>
      <c r="B14969" t="s">
        <v>19</v>
      </c>
      <c r="C14969" t="s">
        <v>20</v>
      </c>
      <c r="D14969" s="177">
        <v>43978</v>
      </c>
      <c r="E14969">
        <v>16</v>
      </c>
      <c r="F14969" s="38">
        <f t="shared" si="233"/>
        <v>43978</v>
      </c>
    </row>
    <row r="14970" spans="1:6" x14ac:dyDescent="0.25">
      <c r="A14970" t="s">
        <v>25</v>
      </c>
      <c r="B14970" t="s">
        <v>25</v>
      </c>
      <c r="C14970" t="s">
        <v>47</v>
      </c>
      <c r="D14970" s="177">
        <v>43978</v>
      </c>
      <c r="E14970">
        <v>54</v>
      </c>
      <c r="F14970" s="38">
        <f t="shared" si="233"/>
        <v>43978</v>
      </c>
    </row>
    <row r="14971" spans="1:6" x14ac:dyDescent="0.25">
      <c r="A14971" t="s">
        <v>25</v>
      </c>
      <c r="B14971" t="s">
        <v>25</v>
      </c>
      <c r="C14971" t="s">
        <v>36</v>
      </c>
      <c r="D14971" s="177">
        <v>43978</v>
      </c>
      <c r="E14971">
        <v>36</v>
      </c>
      <c r="F14971" s="38">
        <f t="shared" si="233"/>
        <v>43978</v>
      </c>
    </row>
    <row r="14972" spans="1:6" x14ac:dyDescent="0.25">
      <c r="A14972" t="s">
        <v>25</v>
      </c>
      <c r="B14972" t="s">
        <v>25</v>
      </c>
      <c r="C14972" t="s">
        <v>49</v>
      </c>
      <c r="D14972" s="177">
        <v>43978</v>
      </c>
      <c r="E14972">
        <v>27</v>
      </c>
      <c r="F14972" s="38">
        <f t="shared" si="233"/>
        <v>43978</v>
      </c>
    </row>
    <row r="14973" spans="1:6" x14ac:dyDescent="0.25">
      <c r="A14973" t="s">
        <v>25</v>
      </c>
      <c r="B14973" t="s">
        <v>25</v>
      </c>
      <c r="C14973" t="s">
        <v>186</v>
      </c>
      <c r="D14973" s="177">
        <v>43978</v>
      </c>
      <c r="E14973">
        <v>3</v>
      </c>
      <c r="F14973" s="38">
        <f t="shared" si="233"/>
        <v>43978</v>
      </c>
    </row>
    <row r="14974" spans="1:6" x14ac:dyDescent="0.25">
      <c r="A14974" t="s">
        <v>25</v>
      </c>
      <c r="B14974" t="s">
        <v>25</v>
      </c>
      <c r="C14974" t="s">
        <v>43</v>
      </c>
      <c r="D14974" s="177">
        <v>43978</v>
      </c>
      <c r="E14974">
        <v>1</v>
      </c>
      <c r="F14974" s="38">
        <f t="shared" si="233"/>
        <v>43978</v>
      </c>
    </row>
    <row r="14975" spans="1:6" x14ac:dyDescent="0.25">
      <c r="A14975" t="s">
        <v>25</v>
      </c>
      <c r="B14975" t="s">
        <v>25</v>
      </c>
      <c r="C14975" t="s">
        <v>42</v>
      </c>
      <c r="D14975" s="177">
        <v>43978</v>
      </c>
      <c r="E14975">
        <v>2</v>
      </c>
      <c r="F14975" s="38">
        <f t="shared" si="233"/>
        <v>43978</v>
      </c>
    </row>
    <row r="14976" spans="1:6" x14ac:dyDescent="0.25">
      <c r="A14976" t="s">
        <v>25</v>
      </c>
      <c r="B14976" t="s">
        <v>25</v>
      </c>
      <c r="C14976" t="s">
        <v>39</v>
      </c>
      <c r="D14976" s="177">
        <v>43978</v>
      </c>
      <c r="E14976">
        <v>61</v>
      </c>
      <c r="F14976" s="38">
        <f t="shared" si="233"/>
        <v>43978</v>
      </c>
    </row>
    <row r="14977" spans="1:6" x14ac:dyDescent="0.25">
      <c r="A14977" t="s">
        <v>25</v>
      </c>
      <c r="B14977" t="s">
        <v>25</v>
      </c>
      <c r="C14977" t="s">
        <v>31</v>
      </c>
      <c r="D14977" s="177">
        <v>43978</v>
      </c>
      <c r="E14977">
        <v>71</v>
      </c>
      <c r="F14977" s="38">
        <f t="shared" si="233"/>
        <v>43978</v>
      </c>
    </row>
    <row r="14978" spans="1:6" x14ac:dyDescent="0.25">
      <c r="A14978" t="s">
        <v>18</v>
      </c>
      <c r="B14978" t="s">
        <v>18</v>
      </c>
      <c r="C14978" t="s">
        <v>24</v>
      </c>
      <c r="D14978" s="177">
        <v>43978</v>
      </c>
      <c r="E14978">
        <v>56</v>
      </c>
      <c r="F14978" s="38">
        <f t="shared" si="233"/>
        <v>43978</v>
      </c>
    </row>
    <row r="14979" spans="1:6" x14ac:dyDescent="0.25">
      <c r="A14979" t="s">
        <v>25</v>
      </c>
      <c r="B14979" t="s">
        <v>26</v>
      </c>
      <c r="C14979" t="s">
        <v>28</v>
      </c>
      <c r="D14979" s="177">
        <v>43978</v>
      </c>
      <c r="E14979">
        <v>28</v>
      </c>
      <c r="F14979" s="38">
        <f t="shared" ref="F14979:F15042" si="234">D14979</f>
        <v>43978</v>
      </c>
    </row>
    <row r="14980" spans="1:6" x14ac:dyDescent="0.25">
      <c r="A14980" t="s">
        <v>25</v>
      </c>
      <c r="B14980" t="s">
        <v>26</v>
      </c>
      <c r="C14980" t="s">
        <v>27</v>
      </c>
      <c r="D14980" s="177">
        <v>43978</v>
      </c>
      <c r="E14980">
        <v>31</v>
      </c>
      <c r="F14980" s="38">
        <f t="shared" si="234"/>
        <v>43978</v>
      </c>
    </row>
    <row r="14981" spans="1:6" x14ac:dyDescent="0.25">
      <c r="A14981" t="s">
        <v>57</v>
      </c>
      <c r="B14981" t="s">
        <v>57</v>
      </c>
      <c r="C14981" t="s">
        <v>63</v>
      </c>
      <c r="D14981" s="177">
        <v>43978</v>
      </c>
      <c r="E14981">
        <v>23</v>
      </c>
      <c r="F14981" s="38">
        <f t="shared" si="234"/>
        <v>43978</v>
      </c>
    </row>
    <row r="14982" spans="1:6" x14ac:dyDescent="0.25">
      <c r="A14982" t="s">
        <v>263</v>
      </c>
      <c r="B14982" t="s">
        <v>199</v>
      </c>
      <c r="C14982" t="s">
        <v>77</v>
      </c>
      <c r="D14982" s="177">
        <v>43978</v>
      </c>
      <c r="E14982">
        <v>52</v>
      </c>
      <c r="F14982" s="38">
        <f t="shared" si="234"/>
        <v>43978</v>
      </c>
    </row>
    <row r="14983" spans="1:6" x14ac:dyDescent="0.25">
      <c r="A14983" t="s">
        <v>25</v>
      </c>
      <c r="B14983" t="s">
        <v>54</v>
      </c>
      <c r="C14983" t="s">
        <v>56</v>
      </c>
      <c r="D14983" s="177">
        <v>43978</v>
      </c>
      <c r="E14983">
        <v>62</v>
      </c>
      <c r="F14983" s="38">
        <f t="shared" si="234"/>
        <v>43978</v>
      </c>
    </row>
    <row r="14984" spans="1:6" x14ac:dyDescent="0.25">
      <c r="A14984" t="s">
        <v>264</v>
      </c>
      <c r="B14984" t="s">
        <v>83</v>
      </c>
      <c r="C14984" t="s">
        <v>84</v>
      </c>
      <c r="D14984" s="177">
        <v>43978</v>
      </c>
      <c r="E14984">
        <v>164</v>
      </c>
      <c r="F14984" s="38">
        <f t="shared" si="234"/>
        <v>43978</v>
      </c>
    </row>
    <row r="14985" spans="1:6" x14ac:dyDescent="0.25">
      <c r="A14985" t="s">
        <v>25</v>
      </c>
      <c r="B14985" t="s">
        <v>25</v>
      </c>
      <c r="C14985" t="s">
        <v>37</v>
      </c>
      <c r="D14985" s="177">
        <v>43978</v>
      </c>
      <c r="E14985">
        <v>36</v>
      </c>
      <c r="F14985" s="38">
        <f t="shared" si="234"/>
        <v>43978</v>
      </c>
    </row>
    <row r="14986" spans="1:6" x14ac:dyDescent="0.25">
      <c r="A14986" t="s">
        <v>25</v>
      </c>
      <c r="B14986" t="s">
        <v>25</v>
      </c>
      <c r="C14986" t="s">
        <v>46</v>
      </c>
      <c r="D14986" s="177">
        <v>43978</v>
      </c>
      <c r="E14986">
        <v>3</v>
      </c>
      <c r="F14986" s="38">
        <f t="shared" si="234"/>
        <v>43978</v>
      </c>
    </row>
    <row r="14987" spans="1:6" x14ac:dyDescent="0.25">
      <c r="A14987" t="s">
        <v>25</v>
      </c>
      <c r="B14987" t="s">
        <v>25</v>
      </c>
      <c r="C14987" t="s">
        <v>45</v>
      </c>
      <c r="D14987" s="177">
        <v>43978</v>
      </c>
      <c r="E14987">
        <v>72</v>
      </c>
      <c r="F14987" s="38">
        <f t="shared" si="234"/>
        <v>43978</v>
      </c>
    </row>
    <row r="14988" spans="1:6" x14ac:dyDescent="0.25">
      <c r="A14988" t="s">
        <v>25</v>
      </c>
      <c r="B14988" t="s">
        <v>25</v>
      </c>
      <c r="C14988" t="s">
        <v>32</v>
      </c>
      <c r="D14988" s="177">
        <v>43978</v>
      </c>
      <c r="E14988">
        <v>21</v>
      </c>
      <c r="F14988" s="38">
        <f t="shared" si="234"/>
        <v>43978</v>
      </c>
    </row>
    <row r="14989" spans="1:6" x14ac:dyDescent="0.25">
      <c r="A14989" t="s">
        <v>25</v>
      </c>
      <c r="B14989" t="s">
        <v>29</v>
      </c>
      <c r="C14989" t="s">
        <v>30</v>
      </c>
      <c r="D14989" s="177">
        <v>43978</v>
      </c>
      <c r="E14989">
        <v>50</v>
      </c>
      <c r="F14989" s="38">
        <f t="shared" si="234"/>
        <v>43978</v>
      </c>
    </row>
    <row r="14990" spans="1:6" x14ac:dyDescent="0.25">
      <c r="A14990" t="s">
        <v>57</v>
      </c>
      <c r="B14990" t="s">
        <v>57</v>
      </c>
      <c r="C14990" t="s">
        <v>62</v>
      </c>
      <c r="D14990" s="177">
        <v>43978</v>
      </c>
      <c r="E14990">
        <v>17</v>
      </c>
      <c r="F14990" s="38">
        <f t="shared" si="234"/>
        <v>43978</v>
      </c>
    </row>
    <row r="14991" spans="1:6" x14ac:dyDescent="0.25">
      <c r="A14991" t="s">
        <v>263</v>
      </c>
      <c r="B14991" t="s">
        <v>199</v>
      </c>
      <c r="C14991" t="s">
        <v>188</v>
      </c>
      <c r="D14991" s="177">
        <v>43978</v>
      </c>
      <c r="E14991">
        <v>1</v>
      </c>
      <c r="F14991" s="38">
        <f t="shared" si="234"/>
        <v>43978</v>
      </c>
    </row>
    <row r="14992" spans="1:6" x14ac:dyDescent="0.25">
      <c r="A14992" t="s">
        <v>25</v>
      </c>
      <c r="B14992" t="s">
        <v>25</v>
      </c>
      <c r="C14992" t="s">
        <v>53</v>
      </c>
      <c r="D14992" s="177">
        <v>43978</v>
      </c>
      <c r="E14992">
        <v>40</v>
      </c>
      <c r="F14992" s="38">
        <f t="shared" si="234"/>
        <v>43978</v>
      </c>
    </row>
    <row r="14993" spans="1:6" x14ac:dyDescent="0.25">
      <c r="A14993" t="s">
        <v>57</v>
      </c>
      <c r="B14993" t="s">
        <v>57</v>
      </c>
      <c r="C14993" t="s">
        <v>130</v>
      </c>
      <c r="D14993" s="177">
        <v>43978</v>
      </c>
      <c r="E14993">
        <v>29</v>
      </c>
      <c r="F14993" s="38">
        <f t="shared" si="234"/>
        <v>43978</v>
      </c>
    </row>
    <row r="14994" spans="1:6" x14ac:dyDescent="0.25">
      <c r="A14994" t="s">
        <v>264</v>
      </c>
      <c r="B14994" t="s">
        <v>83</v>
      </c>
      <c r="C14994" t="s">
        <v>84</v>
      </c>
      <c r="D14994" s="177">
        <v>43977</v>
      </c>
      <c r="E14994">
        <v>164</v>
      </c>
      <c r="F14994" s="38">
        <f t="shared" si="234"/>
        <v>43977</v>
      </c>
    </row>
    <row r="14995" spans="1:6" x14ac:dyDescent="0.25">
      <c r="A14995" t="s">
        <v>264</v>
      </c>
      <c r="B14995" t="s">
        <v>83</v>
      </c>
      <c r="C14995" t="s">
        <v>80</v>
      </c>
      <c r="D14995" s="177">
        <v>43977</v>
      </c>
      <c r="E14995">
        <v>34</v>
      </c>
      <c r="F14995" s="38">
        <f t="shared" si="234"/>
        <v>43977</v>
      </c>
    </row>
    <row r="14996" spans="1:6" x14ac:dyDescent="0.25">
      <c r="A14996" t="s">
        <v>264</v>
      </c>
      <c r="B14996" t="s">
        <v>83</v>
      </c>
      <c r="C14996" t="s">
        <v>90</v>
      </c>
      <c r="D14996" s="177">
        <v>43977</v>
      </c>
      <c r="E14996">
        <v>26</v>
      </c>
      <c r="F14996" s="38">
        <f t="shared" si="234"/>
        <v>43977</v>
      </c>
    </row>
    <row r="14997" spans="1:6" x14ac:dyDescent="0.25">
      <c r="A14997" t="s">
        <v>25</v>
      </c>
      <c r="B14997" t="s">
        <v>25</v>
      </c>
      <c r="C14997" t="s">
        <v>31</v>
      </c>
      <c r="D14997" s="177">
        <v>43977</v>
      </c>
      <c r="E14997">
        <v>32</v>
      </c>
      <c r="F14997" s="38">
        <f t="shared" si="234"/>
        <v>43977</v>
      </c>
    </row>
    <row r="14998" spans="1:6" x14ac:dyDescent="0.25">
      <c r="A14998" t="s">
        <v>25</v>
      </c>
      <c r="B14998" t="s">
        <v>26</v>
      </c>
      <c r="C14998" t="s">
        <v>27</v>
      </c>
      <c r="D14998" s="177">
        <v>43977</v>
      </c>
      <c r="E14998">
        <v>33</v>
      </c>
      <c r="F14998" s="38">
        <f t="shared" si="234"/>
        <v>43977</v>
      </c>
    </row>
    <row r="14999" spans="1:6" x14ac:dyDescent="0.25">
      <c r="A14999" t="s">
        <v>370</v>
      </c>
      <c r="B14999" t="s">
        <v>371</v>
      </c>
      <c r="D14999" s="177">
        <v>43977</v>
      </c>
      <c r="E14999">
        <v>15</v>
      </c>
      <c r="F14999" s="38">
        <f t="shared" si="234"/>
        <v>43977</v>
      </c>
    </row>
    <row r="15000" spans="1:6" x14ac:dyDescent="0.25">
      <c r="A15000" t="s">
        <v>25</v>
      </c>
      <c r="B15000" t="s">
        <v>25</v>
      </c>
      <c r="C15000" t="s">
        <v>49</v>
      </c>
      <c r="D15000" s="177">
        <v>43977</v>
      </c>
      <c r="E15000">
        <v>25</v>
      </c>
      <c r="F15000" s="38">
        <f t="shared" si="234"/>
        <v>43977</v>
      </c>
    </row>
    <row r="15001" spans="1:6" x14ac:dyDescent="0.25">
      <c r="A15001" t="s">
        <v>25</v>
      </c>
      <c r="B15001" t="s">
        <v>25</v>
      </c>
      <c r="C15001" t="s">
        <v>38</v>
      </c>
      <c r="D15001" s="177">
        <v>43977</v>
      </c>
      <c r="E15001">
        <v>19</v>
      </c>
      <c r="F15001" s="38">
        <f t="shared" si="234"/>
        <v>43977</v>
      </c>
    </row>
    <row r="15002" spans="1:6" x14ac:dyDescent="0.25">
      <c r="A15002" t="s">
        <v>25</v>
      </c>
      <c r="B15002" t="s">
        <v>54</v>
      </c>
      <c r="C15002" t="s">
        <v>187</v>
      </c>
      <c r="D15002" s="177">
        <v>43977</v>
      </c>
      <c r="E15002">
        <v>6</v>
      </c>
      <c r="F15002" s="38">
        <f t="shared" si="234"/>
        <v>43977</v>
      </c>
    </row>
    <row r="15003" spans="1:6" x14ac:dyDescent="0.25">
      <c r="A15003" t="s">
        <v>25</v>
      </c>
      <c r="B15003" t="s">
        <v>54</v>
      </c>
      <c r="C15003" t="s">
        <v>55</v>
      </c>
      <c r="D15003" s="177">
        <v>43977</v>
      </c>
      <c r="E15003">
        <v>62</v>
      </c>
      <c r="F15003" s="38">
        <f t="shared" si="234"/>
        <v>43977</v>
      </c>
    </row>
    <row r="15004" spans="1:6" x14ac:dyDescent="0.25">
      <c r="A15004" t="s">
        <v>25</v>
      </c>
      <c r="B15004" t="s">
        <v>25</v>
      </c>
      <c r="C15004" t="s">
        <v>53</v>
      </c>
      <c r="D15004" s="177">
        <v>43977</v>
      </c>
      <c r="E15004">
        <v>55</v>
      </c>
      <c r="F15004" s="38">
        <f t="shared" si="234"/>
        <v>43977</v>
      </c>
    </row>
    <row r="15005" spans="1:6" x14ac:dyDescent="0.25">
      <c r="A15005" t="s">
        <v>57</v>
      </c>
      <c r="B15005" t="s">
        <v>57</v>
      </c>
      <c r="C15005" t="s">
        <v>60</v>
      </c>
      <c r="D15005" s="177">
        <v>43977</v>
      </c>
      <c r="E15005">
        <v>1</v>
      </c>
      <c r="F15005" s="38">
        <f t="shared" si="234"/>
        <v>43977</v>
      </c>
    </row>
    <row r="15006" spans="1:6" x14ac:dyDescent="0.25">
      <c r="A15006" t="s">
        <v>264</v>
      </c>
      <c r="B15006" t="s">
        <v>81</v>
      </c>
      <c r="C15006" t="s">
        <v>82</v>
      </c>
      <c r="D15006" s="177">
        <v>43977</v>
      </c>
      <c r="E15006">
        <v>34</v>
      </c>
      <c r="F15006" s="38">
        <f t="shared" si="234"/>
        <v>43977</v>
      </c>
    </row>
    <row r="15007" spans="1:6" x14ac:dyDescent="0.25">
      <c r="A15007" t="s">
        <v>25</v>
      </c>
      <c r="B15007" t="s">
        <v>25</v>
      </c>
      <c r="C15007" t="s">
        <v>32</v>
      </c>
      <c r="D15007" s="177">
        <v>43977</v>
      </c>
      <c r="E15007">
        <v>71</v>
      </c>
      <c r="F15007" s="38">
        <f t="shared" si="234"/>
        <v>43977</v>
      </c>
    </row>
    <row r="15008" spans="1:6" x14ac:dyDescent="0.25">
      <c r="A15008" t="s">
        <v>18</v>
      </c>
      <c r="B15008" t="s">
        <v>18</v>
      </c>
      <c r="C15008" t="s">
        <v>23</v>
      </c>
      <c r="D15008" s="177">
        <v>43977</v>
      </c>
      <c r="E15008">
        <v>19</v>
      </c>
      <c r="F15008" s="38">
        <f t="shared" si="234"/>
        <v>43977</v>
      </c>
    </row>
    <row r="15009" spans="1:6" x14ac:dyDescent="0.25">
      <c r="A15009" t="s">
        <v>18</v>
      </c>
      <c r="B15009" t="s">
        <v>19</v>
      </c>
      <c r="C15009" t="s">
        <v>20</v>
      </c>
      <c r="D15009" s="177">
        <v>43977</v>
      </c>
      <c r="E15009">
        <v>25</v>
      </c>
      <c r="F15009" s="38">
        <f t="shared" si="234"/>
        <v>43977</v>
      </c>
    </row>
    <row r="15010" spans="1:6" x14ac:dyDescent="0.25">
      <c r="A15010" t="s">
        <v>25</v>
      </c>
      <c r="B15010" t="s">
        <v>25</v>
      </c>
      <c r="C15010" t="s">
        <v>46</v>
      </c>
      <c r="D15010" s="177">
        <v>43977</v>
      </c>
      <c r="E15010">
        <v>4</v>
      </c>
      <c r="F15010" s="38">
        <f t="shared" si="234"/>
        <v>43977</v>
      </c>
    </row>
    <row r="15011" spans="1:6" x14ac:dyDescent="0.25">
      <c r="A15011" t="s">
        <v>25</v>
      </c>
      <c r="B15011" t="s">
        <v>25</v>
      </c>
      <c r="C15011" t="s">
        <v>39</v>
      </c>
      <c r="D15011" s="177">
        <v>43977</v>
      </c>
      <c r="E15011">
        <v>55</v>
      </c>
      <c r="F15011" s="38">
        <f t="shared" si="234"/>
        <v>43977</v>
      </c>
    </row>
    <row r="15012" spans="1:6" x14ac:dyDescent="0.25">
      <c r="A15012" t="s">
        <v>25</v>
      </c>
      <c r="B15012" t="s">
        <v>25</v>
      </c>
      <c r="C15012" t="s">
        <v>42</v>
      </c>
      <c r="D15012" s="177">
        <v>43977</v>
      </c>
      <c r="E15012">
        <v>19</v>
      </c>
      <c r="F15012" s="38">
        <f t="shared" si="234"/>
        <v>43977</v>
      </c>
    </row>
    <row r="15013" spans="1:6" x14ac:dyDescent="0.25">
      <c r="A15013" t="s">
        <v>25</v>
      </c>
      <c r="B15013" t="s">
        <v>25</v>
      </c>
      <c r="C15013" t="s">
        <v>41</v>
      </c>
      <c r="D15013" s="177">
        <v>43977</v>
      </c>
      <c r="E15013">
        <v>21</v>
      </c>
      <c r="F15013" s="38">
        <f t="shared" si="234"/>
        <v>43977</v>
      </c>
    </row>
    <row r="15014" spans="1:6" x14ac:dyDescent="0.25">
      <c r="A15014" t="s">
        <v>25</v>
      </c>
      <c r="B15014" t="s">
        <v>25</v>
      </c>
      <c r="C15014" t="s">
        <v>50</v>
      </c>
      <c r="D15014" s="177">
        <v>43977</v>
      </c>
      <c r="E15014">
        <v>22</v>
      </c>
      <c r="F15014" s="38">
        <f t="shared" si="234"/>
        <v>43977</v>
      </c>
    </row>
    <row r="15015" spans="1:6" x14ac:dyDescent="0.25">
      <c r="A15015" t="s">
        <v>25</v>
      </c>
      <c r="B15015" t="s">
        <v>25</v>
      </c>
      <c r="C15015" t="s">
        <v>186</v>
      </c>
      <c r="D15015" s="177">
        <v>43977</v>
      </c>
      <c r="E15015">
        <v>6</v>
      </c>
      <c r="F15015" s="38">
        <f t="shared" si="234"/>
        <v>43977</v>
      </c>
    </row>
    <row r="15016" spans="1:6" x14ac:dyDescent="0.25">
      <c r="A15016" t="s">
        <v>263</v>
      </c>
      <c r="B15016" t="s">
        <v>199</v>
      </c>
      <c r="C15016" t="s">
        <v>77</v>
      </c>
      <c r="D15016" s="177">
        <v>43977</v>
      </c>
      <c r="E15016">
        <v>52</v>
      </c>
      <c r="F15016" s="38">
        <f t="shared" si="234"/>
        <v>43977</v>
      </c>
    </row>
    <row r="15017" spans="1:6" x14ac:dyDescent="0.25">
      <c r="A15017" t="s">
        <v>71</v>
      </c>
      <c r="B15017" t="s">
        <v>71</v>
      </c>
      <c r="C15017" t="s">
        <v>72</v>
      </c>
      <c r="D15017" s="177">
        <v>43977</v>
      </c>
      <c r="E15017">
        <v>49</v>
      </c>
      <c r="F15017" s="38">
        <f t="shared" si="234"/>
        <v>43977</v>
      </c>
    </row>
    <row r="15018" spans="1:6" x14ac:dyDescent="0.25">
      <c r="A15018" t="s">
        <v>57</v>
      </c>
      <c r="B15018" t="s">
        <v>57</v>
      </c>
      <c r="C15018" t="s">
        <v>61</v>
      </c>
      <c r="D15018" s="177">
        <v>43977</v>
      </c>
      <c r="E15018">
        <v>1</v>
      </c>
      <c r="F15018" s="38">
        <f t="shared" si="234"/>
        <v>43977</v>
      </c>
    </row>
    <row r="15019" spans="1:6" x14ac:dyDescent="0.25">
      <c r="A15019" t="s">
        <v>57</v>
      </c>
      <c r="B15019" t="s">
        <v>57</v>
      </c>
      <c r="C15019" t="s">
        <v>183</v>
      </c>
      <c r="D15019" s="177">
        <v>43977</v>
      </c>
      <c r="E15019">
        <v>22</v>
      </c>
      <c r="F15019" s="38">
        <f t="shared" si="234"/>
        <v>43977</v>
      </c>
    </row>
    <row r="15020" spans="1:6" x14ac:dyDescent="0.25">
      <c r="A15020" t="s">
        <v>25</v>
      </c>
      <c r="B15020" t="s">
        <v>54</v>
      </c>
      <c r="C15020" t="s">
        <v>56</v>
      </c>
      <c r="D15020" s="177">
        <v>43977</v>
      </c>
      <c r="E15020">
        <v>100</v>
      </c>
      <c r="F15020" s="38">
        <f t="shared" si="234"/>
        <v>43977</v>
      </c>
    </row>
    <row r="15021" spans="1:6" x14ac:dyDescent="0.25">
      <c r="A15021" t="s">
        <v>264</v>
      </c>
      <c r="B15021" t="s">
        <v>83</v>
      </c>
      <c r="C15021" t="s">
        <v>181</v>
      </c>
      <c r="D15021" s="177">
        <v>43977</v>
      </c>
      <c r="E15021">
        <v>41</v>
      </c>
      <c r="F15021" s="38">
        <f t="shared" si="234"/>
        <v>43977</v>
      </c>
    </row>
    <row r="15022" spans="1:6" x14ac:dyDescent="0.25">
      <c r="A15022" t="s">
        <v>25</v>
      </c>
      <c r="B15022" t="s">
        <v>25</v>
      </c>
      <c r="C15022" t="s">
        <v>37</v>
      </c>
      <c r="D15022" s="177">
        <v>43977</v>
      </c>
      <c r="E15022">
        <v>45</v>
      </c>
      <c r="F15022" s="38">
        <f t="shared" si="234"/>
        <v>43977</v>
      </c>
    </row>
    <row r="15023" spans="1:6" x14ac:dyDescent="0.25">
      <c r="A15023" t="s">
        <v>25</v>
      </c>
      <c r="B15023" t="s">
        <v>25</v>
      </c>
      <c r="C15023" t="s">
        <v>36</v>
      </c>
      <c r="D15023" s="177">
        <v>43977</v>
      </c>
      <c r="E15023">
        <v>8</v>
      </c>
      <c r="F15023" s="38">
        <f t="shared" si="234"/>
        <v>43977</v>
      </c>
    </row>
    <row r="15024" spans="1:6" x14ac:dyDescent="0.25">
      <c r="A15024" t="s">
        <v>25</v>
      </c>
      <c r="B15024" t="s">
        <v>25</v>
      </c>
      <c r="C15024" t="s">
        <v>34</v>
      </c>
      <c r="D15024" s="177">
        <v>43977</v>
      </c>
      <c r="E15024">
        <v>38</v>
      </c>
      <c r="F15024" s="38">
        <f t="shared" si="234"/>
        <v>43977</v>
      </c>
    </row>
    <row r="15025" spans="1:6" x14ac:dyDescent="0.25">
      <c r="A15025" t="s">
        <v>25</v>
      </c>
      <c r="B15025" t="s">
        <v>25</v>
      </c>
      <c r="C15025" t="s">
        <v>45</v>
      </c>
      <c r="D15025" s="177">
        <v>43977</v>
      </c>
      <c r="E15025">
        <v>76</v>
      </c>
      <c r="F15025" s="38">
        <f t="shared" si="234"/>
        <v>43977</v>
      </c>
    </row>
    <row r="15026" spans="1:6" x14ac:dyDescent="0.25">
      <c r="A15026" t="s">
        <v>25</v>
      </c>
      <c r="B15026" t="s">
        <v>25</v>
      </c>
      <c r="C15026" t="s">
        <v>47</v>
      </c>
      <c r="D15026" s="177">
        <v>43977</v>
      </c>
      <c r="E15026">
        <v>57</v>
      </c>
      <c r="F15026" s="38">
        <f t="shared" si="234"/>
        <v>43977</v>
      </c>
    </row>
    <row r="15027" spans="1:6" x14ac:dyDescent="0.25">
      <c r="A15027" t="s">
        <v>18</v>
      </c>
      <c r="B15027" t="s">
        <v>18</v>
      </c>
      <c r="C15027" t="s">
        <v>24</v>
      </c>
      <c r="D15027" s="177">
        <v>43977</v>
      </c>
      <c r="E15027">
        <v>54</v>
      </c>
      <c r="F15027" s="38">
        <f t="shared" si="234"/>
        <v>43977</v>
      </c>
    </row>
    <row r="15028" spans="1:6" x14ac:dyDescent="0.25">
      <c r="A15028" t="s">
        <v>25</v>
      </c>
      <c r="B15028" t="s">
        <v>29</v>
      </c>
      <c r="C15028" t="s">
        <v>30</v>
      </c>
      <c r="D15028" s="177">
        <v>43977</v>
      </c>
      <c r="E15028">
        <v>58</v>
      </c>
      <c r="F15028" s="38">
        <f t="shared" si="234"/>
        <v>43977</v>
      </c>
    </row>
    <row r="15029" spans="1:6" x14ac:dyDescent="0.25">
      <c r="A15029" t="s">
        <v>57</v>
      </c>
      <c r="B15029" t="s">
        <v>57</v>
      </c>
      <c r="C15029" t="s">
        <v>63</v>
      </c>
      <c r="D15029" s="177">
        <v>43977</v>
      </c>
      <c r="E15029">
        <v>15</v>
      </c>
      <c r="F15029" s="38">
        <f t="shared" si="234"/>
        <v>43977</v>
      </c>
    </row>
    <row r="15030" spans="1:6" x14ac:dyDescent="0.25">
      <c r="A15030" t="s">
        <v>57</v>
      </c>
      <c r="B15030" t="s">
        <v>57</v>
      </c>
      <c r="C15030" t="s">
        <v>62</v>
      </c>
      <c r="D15030" s="177">
        <v>43977</v>
      </c>
      <c r="E15030">
        <v>1</v>
      </c>
      <c r="F15030" s="38">
        <f t="shared" si="234"/>
        <v>43977</v>
      </c>
    </row>
    <row r="15031" spans="1:6" x14ac:dyDescent="0.25">
      <c r="A15031" t="s">
        <v>263</v>
      </c>
      <c r="B15031" t="s">
        <v>199</v>
      </c>
      <c r="C15031" t="s">
        <v>75</v>
      </c>
      <c r="D15031" s="177">
        <v>43977</v>
      </c>
      <c r="E15031">
        <v>3</v>
      </c>
      <c r="F15031" s="38">
        <f t="shared" si="234"/>
        <v>43977</v>
      </c>
    </row>
    <row r="15032" spans="1:6" x14ac:dyDescent="0.25">
      <c r="A15032" t="s">
        <v>263</v>
      </c>
      <c r="B15032" t="s">
        <v>199</v>
      </c>
      <c r="C15032" t="s">
        <v>188</v>
      </c>
      <c r="D15032" s="177">
        <v>43977</v>
      </c>
      <c r="E15032">
        <v>1</v>
      </c>
      <c r="F15032" s="38">
        <f t="shared" si="234"/>
        <v>43977</v>
      </c>
    </row>
    <row r="15033" spans="1:6" x14ac:dyDescent="0.25">
      <c r="A15033" t="s">
        <v>57</v>
      </c>
      <c r="B15033" t="s">
        <v>57</v>
      </c>
      <c r="C15033" t="s">
        <v>62</v>
      </c>
      <c r="D15033" s="177">
        <v>43976</v>
      </c>
      <c r="E15033">
        <v>1</v>
      </c>
      <c r="F15033" s="38">
        <f t="shared" si="234"/>
        <v>43976</v>
      </c>
    </row>
    <row r="15034" spans="1:6" x14ac:dyDescent="0.25">
      <c r="A15034" t="s">
        <v>25</v>
      </c>
      <c r="B15034" t="s">
        <v>25</v>
      </c>
      <c r="C15034" t="s">
        <v>46</v>
      </c>
      <c r="D15034" s="177">
        <v>43976</v>
      </c>
      <c r="E15034">
        <v>2</v>
      </c>
      <c r="F15034" s="38">
        <f t="shared" si="234"/>
        <v>43976</v>
      </c>
    </row>
    <row r="15035" spans="1:6" x14ac:dyDescent="0.25">
      <c r="A15035" t="s">
        <v>370</v>
      </c>
      <c r="B15035" t="s">
        <v>371</v>
      </c>
      <c r="D15035" s="177">
        <v>43976</v>
      </c>
      <c r="E15035">
        <v>1</v>
      </c>
      <c r="F15035" s="38">
        <f t="shared" si="234"/>
        <v>43976</v>
      </c>
    </row>
    <row r="15036" spans="1:6" x14ac:dyDescent="0.25">
      <c r="A15036" t="s">
        <v>25</v>
      </c>
      <c r="B15036" t="s">
        <v>25</v>
      </c>
      <c r="C15036" t="s">
        <v>42</v>
      </c>
      <c r="D15036" s="177">
        <v>43976</v>
      </c>
      <c r="E15036">
        <v>2</v>
      </c>
      <c r="F15036" s="38">
        <f t="shared" si="234"/>
        <v>43976</v>
      </c>
    </row>
    <row r="15037" spans="1:6" x14ac:dyDescent="0.25">
      <c r="A15037" t="s">
        <v>25</v>
      </c>
      <c r="B15037" t="s">
        <v>26</v>
      </c>
      <c r="C15037" t="s">
        <v>27</v>
      </c>
      <c r="D15037" s="177">
        <v>43974</v>
      </c>
      <c r="E15037">
        <v>2</v>
      </c>
      <c r="F15037" s="38">
        <f t="shared" si="234"/>
        <v>43974</v>
      </c>
    </row>
    <row r="15038" spans="1:6" x14ac:dyDescent="0.25">
      <c r="A15038" t="s">
        <v>71</v>
      </c>
      <c r="B15038" t="s">
        <v>71</v>
      </c>
      <c r="C15038" t="s">
        <v>72</v>
      </c>
      <c r="D15038" s="177">
        <v>43974</v>
      </c>
      <c r="E15038">
        <v>9</v>
      </c>
      <c r="F15038" s="38">
        <f t="shared" si="234"/>
        <v>43974</v>
      </c>
    </row>
    <row r="15039" spans="1:6" x14ac:dyDescent="0.25">
      <c r="A15039" t="s">
        <v>57</v>
      </c>
      <c r="B15039" t="s">
        <v>57</v>
      </c>
      <c r="C15039" t="s">
        <v>62</v>
      </c>
      <c r="D15039" s="177">
        <v>43973</v>
      </c>
      <c r="E15039">
        <v>2</v>
      </c>
      <c r="F15039" s="38">
        <f t="shared" si="234"/>
        <v>43973</v>
      </c>
    </row>
    <row r="15040" spans="1:6" x14ac:dyDescent="0.25">
      <c r="A15040" t="s">
        <v>25</v>
      </c>
      <c r="B15040" t="s">
        <v>54</v>
      </c>
      <c r="C15040" t="s">
        <v>187</v>
      </c>
      <c r="D15040" s="177">
        <v>43973</v>
      </c>
      <c r="E15040">
        <v>8</v>
      </c>
      <c r="F15040" s="38">
        <f t="shared" si="234"/>
        <v>43973</v>
      </c>
    </row>
    <row r="15041" spans="1:6" x14ac:dyDescent="0.25">
      <c r="A15041" t="s">
        <v>264</v>
      </c>
      <c r="B15041" t="s">
        <v>81</v>
      </c>
      <c r="C15041" t="s">
        <v>82</v>
      </c>
      <c r="D15041" s="177">
        <v>43973</v>
      </c>
      <c r="E15041">
        <v>43</v>
      </c>
      <c r="F15041" s="38">
        <f t="shared" si="234"/>
        <v>43973</v>
      </c>
    </row>
    <row r="15042" spans="1:6" x14ac:dyDescent="0.25">
      <c r="A15042" t="s">
        <v>25</v>
      </c>
      <c r="B15042" t="s">
        <v>25</v>
      </c>
      <c r="C15042" t="s">
        <v>45</v>
      </c>
      <c r="D15042" s="177">
        <v>43973</v>
      </c>
      <c r="E15042">
        <v>64</v>
      </c>
      <c r="F15042" s="38">
        <f t="shared" si="234"/>
        <v>43973</v>
      </c>
    </row>
    <row r="15043" spans="1:6" x14ac:dyDescent="0.25">
      <c r="A15043" t="s">
        <v>25</v>
      </c>
      <c r="B15043" t="s">
        <v>25</v>
      </c>
      <c r="C15043" t="s">
        <v>37</v>
      </c>
      <c r="D15043" s="177">
        <v>43973</v>
      </c>
      <c r="E15043">
        <v>18</v>
      </c>
      <c r="F15043" s="38">
        <f t="shared" ref="F15043:F15106" si="235">D15043</f>
        <v>43973</v>
      </c>
    </row>
    <row r="15044" spans="1:6" x14ac:dyDescent="0.25">
      <c r="A15044" t="s">
        <v>25</v>
      </c>
      <c r="B15044" t="s">
        <v>25</v>
      </c>
      <c r="C15044" t="s">
        <v>34</v>
      </c>
      <c r="D15044" s="177">
        <v>43973</v>
      </c>
      <c r="E15044">
        <v>3</v>
      </c>
      <c r="F15044" s="38">
        <f t="shared" si="235"/>
        <v>43973</v>
      </c>
    </row>
    <row r="15045" spans="1:6" x14ac:dyDescent="0.25">
      <c r="A15045" t="s">
        <v>25</v>
      </c>
      <c r="B15045" t="s">
        <v>29</v>
      </c>
      <c r="C15045" t="s">
        <v>30</v>
      </c>
      <c r="D15045" s="177">
        <v>43973</v>
      </c>
      <c r="E15045">
        <v>14</v>
      </c>
      <c r="F15045" s="38">
        <f t="shared" si="235"/>
        <v>43973</v>
      </c>
    </row>
    <row r="15046" spans="1:6" x14ac:dyDescent="0.25">
      <c r="A15046" t="s">
        <v>25</v>
      </c>
      <c r="B15046" t="s">
        <v>25</v>
      </c>
      <c r="C15046" t="s">
        <v>32</v>
      </c>
      <c r="D15046" s="177">
        <v>43973</v>
      </c>
      <c r="E15046">
        <v>41</v>
      </c>
      <c r="F15046" s="38">
        <f t="shared" si="235"/>
        <v>43973</v>
      </c>
    </row>
    <row r="15047" spans="1:6" x14ac:dyDescent="0.25">
      <c r="A15047" t="s">
        <v>263</v>
      </c>
      <c r="B15047" t="s">
        <v>199</v>
      </c>
      <c r="C15047" t="s">
        <v>77</v>
      </c>
      <c r="D15047" s="177">
        <v>43973</v>
      </c>
      <c r="E15047">
        <v>3</v>
      </c>
      <c r="F15047" s="38">
        <f t="shared" si="235"/>
        <v>43973</v>
      </c>
    </row>
    <row r="15048" spans="1:6" x14ac:dyDescent="0.25">
      <c r="A15048" t="s">
        <v>25</v>
      </c>
      <c r="B15048" t="s">
        <v>54</v>
      </c>
      <c r="C15048" t="s">
        <v>56</v>
      </c>
      <c r="D15048" s="177">
        <v>43973</v>
      </c>
      <c r="E15048">
        <v>47</v>
      </c>
      <c r="F15048" s="38">
        <f t="shared" si="235"/>
        <v>43973</v>
      </c>
    </row>
    <row r="15049" spans="1:6" x14ac:dyDescent="0.25">
      <c r="A15049" t="s">
        <v>264</v>
      </c>
      <c r="B15049" t="s">
        <v>83</v>
      </c>
      <c r="C15049" t="s">
        <v>84</v>
      </c>
      <c r="D15049" s="177">
        <v>43973</v>
      </c>
      <c r="E15049">
        <v>62</v>
      </c>
      <c r="F15049" s="38">
        <f t="shared" si="235"/>
        <v>43973</v>
      </c>
    </row>
    <row r="15050" spans="1:6" x14ac:dyDescent="0.25">
      <c r="A15050" t="s">
        <v>25</v>
      </c>
      <c r="B15050" t="s">
        <v>25</v>
      </c>
      <c r="C15050" t="s">
        <v>31</v>
      </c>
      <c r="D15050" s="177">
        <v>43973</v>
      </c>
      <c r="E15050">
        <v>3</v>
      </c>
      <c r="F15050" s="38">
        <f t="shared" si="235"/>
        <v>43973</v>
      </c>
    </row>
    <row r="15051" spans="1:6" x14ac:dyDescent="0.25">
      <c r="A15051" t="s">
        <v>25</v>
      </c>
      <c r="B15051" t="s">
        <v>26</v>
      </c>
      <c r="C15051" t="s">
        <v>28</v>
      </c>
      <c r="D15051" s="177">
        <v>43973</v>
      </c>
      <c r="E15051">
        <v>9</v>
      </c>
      <c r="F15051" s="38">
        <f t="shared" si="235"/>
        <v>43973</v>
      </c>
    </row>
    <row r="15052" spans="1:6" x14ac:dyDescent="0.25">
      <c r="A15052" t="s">
        <v>25</v>
      </c>
      <c r="B15052" t="s">
        <v>26</v>
      </c>
      <c r="C15052" t="s">
        <v>27</v>
      </c>
      <c r="D15052" s="177">
        <v>43973</v>
      </c>
      <c r="E15052">
        <v>18</v>
      </c>
      <c r="F15052" s="38">
        <f t="shared" si="235"/>
        <v>43973</v>
      </c>
    </row>
    <row r="15053" spans="1:6" x14ac:dyDescent="0.25">
      <c r="A15053" t="s">
        <v>25</v>
      </c>
      <c r="B15053" t="s">
        <v>25</v>
      </c>
      <c r="C15053" t="s">
        <v>49</v>
      </c>
      <c r="D15053" s="177">
        <v>43973</v>
      </c>
      <c r="E15053">
        <v>67</v>
      </c>
      <c r="F15053" s="38">
        <f t="shared" si="235"/>
        <v>43973</v>
      </c>
    </row>
    <row r="15054" spans="1:6" x14ac:dyDescent="0.25">
      <c r="A15054" t="s">
        <v>25</v>
      </c>
      <c r="B15054" t="s">
        <v>25</v>
      </c>
      <c r="C15054" t="s">
        <v>186</v>
      </c>
      <c r="D15054" s="177">
        <v>43973</v>
      </c>
      <c r="E15054">
        <v>4</v>
      </c>
      <c r="F15054" s="38">
        <f t="shared" si="235"/>
        <v>43973</v>
      </c>
    </row>
    <row r="15055" spans="1:6" x14ac:dyDescent="0.25">
      <c r="A15055" t="s">
        <v>25</v>
      </c>
      <c r="B15055" t="s">
        <v>25</v>
      </c>
      <c r="C15055" t="s">
        <v>43</v>
      </c>
      <c r="D15055" s="177">
        <v>43973</v>
      </c>
      <c r="E15055">
        <v>9</v>
      </c>
      <c r="F15055" s="38">
        <f t="shared" si="235"/>
        <v>43973</v>
      </c>
    </row>
    <row r="15056" spans="1:6" x14ac:dyDescent="0.25">
      <c r="A15056" t="s">
        <v>25</v>
      </c>
      <c r="B15056" t="s">
        <v>25</v>
      </c>
      <c r="C15056" t="s">
        <v>42</v>
      </c>
      <c r="D15056" s="177">
        <v>43973</v>
      </c>
      <c r="E15056">
        <v>4</v>
      </c>
      <c r="F15056" s="38">
        <f t="shared" si="235"/>
        <v>43973</v>
      </c>
    </row>
    <row r="15057" spans="1:6" x14ac:dyDescent="0.25">
      <c r="A15057" t="s">
        <v>25</v>
      </c>
      <c r="B15057" t="s">
        <v>25</v>
      </c>
      <c r="C15057" t="s">
        <v>39</v>
      </c>
      <c r="D15057" s="177">
        <v>43973</v>
      </c>
      <c r="E15057">
        <v>6</v>
      </c>
      <c r="F15057" s="38">
        <f t="shared" si="235"/>
        <v>43973</v>
      </c>
    </row>
    <row r="15058" spans="1:6" x14ac:dyDescent="0.25">
      <c r="A15058" t="s">
        <v>18</v>
      </c>
      <c r="B15058" t="s">
        <v>18</v>
      </c>
      <c r="C15058" t="s">
        <v>24</v>
      </c>
      <c r="D15058" s="177">
        <v>43973</v>
      </c>
      <c r="E15058">
        <v>19</v>
      </c>
      <c r="F15058" s="38">
        <f t="shared" si="235"/>
        <v>43973</v>
      </c>
    </row>
    <row r="15059" spans="1:6" x14ac:dyDescent="0.25">
      <c r="A15059" t="s">
        <v>18</v>
      </c>
      <c r="B15059" t="s">
        <v>18</v>
      </c>
      <c r="C15059" t="s">
        <v>23</v>
      </c>
      <c r="D15059" s="177">
        <v>43973</v>
      </c>
      <c r="E15059">
        <v>30</v>
      </c>
      <c r="F15059" s="38">
        <f t="shared" si="235"/>
        <v>43973</v>
      </c>
    </row>
    <row r="15060" spans="1:6" x14ac:dyDescent="0.25">
      <c r="A15060" t="s">
        <v>18</v>
      </c>
      <c r="B15060" t="s">
        <v>19</v>
      </c>
      <c r="C15060" t="s">
        <v>20</v>
      </c>
      <c r="D15060" s="177">
        <v>43973</v>
      </c>
      <c r="E15060">
        <v>10</v>
      </c>
      <c r="F15060" s="38">
        <f t="shared" si="235"/>
        <v>43973</v>
      </c>
    </row>
    <row r="15061" spans="1:6" x14ac:dyDescent="0.25">
      <c r="A15061" t="s">
        <v>25</v>
      </c>
      <c r="B15061" t="s">
        <v>25</v>
      </c>
      <c r="C15061" t="s">
        <v>36</v>
      </c>
      <c r="D15061" s="177">
        <v>43973</v>
      </c>
      <c r="E15061">
        <v>11</v>
      </c>
      <c r="F15061" s="38">
        <f t="shared" si="235"/>
        <v>43973</v>
      </c>
    </row>
    <row r="15062" spans="1:6" x14ac:dyDescent="0.25">
      <c r="A15062" t="s">
        <v>25</v>
      </c>
      <c r="B15062" t="s">
        <v>25</v>
      </c>
      <c r="C15062" t="s">
        <v>47</v>
      </c>
      <c r="D15062" s="177">
        <v>43973</v>
      </c>
      <c r="E15062">
        <v>41</v>
      </c>
      <c r="F15062" s="38">
        <f t="shared" si="235"/>
        <v>43973</v>
      </c>
    </row>
    <row r="15063" spans="1:6" x14ac:dyDescent="0.25">
      <c r="A15063" t="s">
        <v>25</v>
      </c>
      <c r="B15063" t="s">
        <v>54</v>
      </c>
      <c r="C15063" t="s">
        <v>55</v>
      </c>
      <c r="D15063" s="177">
        <v>43973</v>
      </c>
      <c r="E15063">
        <v>56</v>
      </c>
      <c r="F15063" s="38">
        <f t="shared" si="235"/>
        <v>43973</v>
      </c>
    </row>
    <row r="15064" spans="1:6" x14ac:dyDescent="0.25">
      <c r="A15064" t="s">
        <v>263</v>
      </c>
      <c r="B15064" t="s">
        <v>199</v>
      </c>
      <c r="C15064" t="s">
        <v>75</v>
      </c>
      <c r="D15064" s="177">
        <v>43973</v>
      </c>
      <c r="E15064">
        <v>19</v>
      </c>
      <c r="F15064" s="38">
        <f t="shared" si="235"/>
        <v>43973</v>
      </c>
    </row>
    <row r="15065" spans="1:6" x14ac:dyDescent="0.25">
      <c r="A15065" t="s">
        <v>57</v>
      </c>
      <c r="B15065" t="s">
        <v>57</v>
      </c>
      <c r="C15065" t="s">
        <v>63</v>
      </c>
      <c r="D15065" s="177">
        <v>43973</v>
      </c>
      <c r="E15065">
        <v>27</v>
      </c>
      <c r="F15065" s="38">
        <f t="shared" si="235"/>
        <v>43973</v>
      </c>
    </row>
    <row r="15066" spans="1:6" x14ac:dyDescent="0.25">
      <c r="A15066" t="s">
        <v>25</v>
      </c>
      <c r="B15066" t="s">
        <v>25</v>
      </c>
      <c r="C15066" t="s">
        <v>41</v>
      </c>
      <c r="D15066" s="177">
        <v>43973</v>
      </c>
      <c r="E15066">
        <v>17</v>
      </c>
      <c r="F15066" s="38">
        <f t="shared" si="235"/>
        <v>43973</v>
      </c>
    </row>
    <row r="15067" spans="1:6" x14ac:dyDescent="0.25">
      <c r="A15067" t="s">
        <v>71</v>
      </c>
      <c r="B15067" t="s">
        <v>71</v>
      </c>
      <c r="C15067" t="s">
        <v>72</v>
      </c>
      <c r="D15067" s="177">
        <v>43973</v>
      </c>
      <c r="E15067">
        <v>27</v>
      </c>
      <c r="F15067" s="38">
        <f t="shared" si="235"/>
        <v>43973</v>
      </c>
    </row>
    <row r="15068" spans="1:6" x14ac:dyDescent="0.25">
      <c r="A15068" t="s">
        <v>57</v>
      </c>
      <c r="B15068" t="s">
        <v>57</v>
      </c>
      <c r="C15068" t="s">
        <v>130</v>
      </c>
      <c r="D15068" s="177">
        <v>43973</v>
      </c>
      <c r="E15068">
        <v>17</v>
      </c>
      <c r="F15068" s="38">
        <f t="shared" si="235"/>
        <v>43973</v>
      </c>
    </row>
    <row r="15069" spans="1:6" x14ac:dyDescent="0.25">
      <c r="A15069" t="s">
        <v>264</v>
      </c>
      <c r="B15069" t="s">
        <v>83</v>
      </c>
      <c r="C15069" t="s">
        <v>80</v>
      </c>
      <c r="D15069" s="177">
        <v>43973</v>
      </c>
      <c r="E15069">
        <v>23</v>
      </c>
      <c r="F15069" s="38">
        <f t="shared" si="235"/>
        <v>43973</v>
      </c>
    </row>
    <row r="15070" spans="1:6" x14ac:dyDescent="0.25">
      <c r="A15070" t="s">
        <v>264</v>
      </c>
      <c r="B15070" t="s">
        <v>83</v>
      </c>
      <c r="C15070" t="s">
        <v>90</v>
      </c>
      <c r="D15070" s="177">
        <v>43973</v>
      </c>
      <c r="E15070">
        <v>32</v>
      </c>
      <c r="F15070" s="38">
        <f t="shared" si="235"/>
        <v>43973</v>
      </c>
    </row>
    <row r="15071" spans="1:6" x14ac:dyDescent="0.25">
      <c r="A15071" t="s">
        <v>264</v>
      </c>
      <c r="B15071" t="s">
        <v>83</v>
      </c>
      <c r="C15071" t="s">
        <v>85</v>
      </c>
      <c r="D15071" s="177">
        <v>43972</v>
      </c>
      <c r="E15071">
        <v>21</v>
      </c>
      <c r="F15071" s="38">
        <f t="shared" si="235"/>
        <v>43972</v>
      </c>
    </row>
    <row r="15072" spans="1:6" x14ac:dyDescent="0.25">
      <c r="A15072" t="s">
        <v>25</v>
      </c>
      <c r="B15072" t="s">
        <v>54</v>
      </c>
      <c r="C15072" t="s">
        <v>56</v>
      </c>
      <c r="D15072" s="177">
        <v>43972</v>
      </c>
      <c r="E15072">
        <v>29</v>
      </c>
      <c r="F15072" s="38">
        <f t="shared" si="235"/>
        <v>43972</v>
      </c>
    </row>
    <row r="15073" spans="1:6" x14ac:dyDescent="0.25">
      <c r="A15073" t="s">
        <v>57</v>
      </c>
      <c r="B15073" t="s">
        <v>57</v>
      </c>
      <c r="C15073" t="s">
        <v>63</v>
      </c>
      <c r="D15073" s="177">
        <v>43972</v>
      </c>
      <c r="E15073">
        <v>21</v>
      </c>
      <c r="F15073" s="38">
        <f t="shared" si="235"/>
        <v>43972</v>
      </c>
    </row>
    <row r="15074" spans="1:6" x14ac:dyDescent="0.25">
      <c r="A15074" t="s">
        <v>57</v>
      </c>
      <c r="B15074" t="s">
        <v>57</v>
      </c>
      <c r="C15074" t="s">
        <v>62</v>
      </c>
      <c r="D15074" s="177">
        <v>43972</v>
      </c>
      <c r="E15074">
        <v>32</v>
      </c>
      <c r="F15074" s="38">
        <f t="shared" si="235"/>
        <v>43972</v>
      </c>
    </row>
    <row r="15075" spans="1:6" x14ac:dyDescent="0.25">
      <c r="A15075" t="s">
        <v>263</v>
      </c>
      <c r="B15075" t="s">
        <v>199</v>
      </c>
      <c r="C15075" t="s">
        <v>75</v>
      </c>
      <c r="D15075" s="177">
        <v>43972</v>
      </c>
      <c r="E15075">
        <v>36</v>
      </c>
      <c r="F15075" s="38">
        <f t="shared" si="235"/>
        <v>43972</v>
      </c>
    </row>
    <row r="15076" spans="1:6" x14ac:dyDescent="0.25">
      <c r="A15076" t="s">
        <v>25</v>
      </c>
      <c r="B15076" t="s">
        <v>25</v>
      </c>
      <c r="C15076" t="s">
        <v>39</v>
      </c>
      <c r="D15076" s="177">
        <v>43972</v>
      </c>
      <c r="E15076">
        <v>27</v>
      </c>
      <c r="F15076" s="38">
        <f t="shared" si="235"/>
        <v>43972</v>
      </c>
    </row>
    <row r="15077" spans="1:6" x14ac:dyDescent="0.25">
      <c r="A15077" t="s">
        <v>25</v>
      </c>
      <c r="B15077" t="s">
        <v>25</v>
      </c>
      <c r="C15077" t="s">
        <v>42</v>
      </c>
      <c r="D15077" s="177">
        <v>43972</v>
      </c>
      <c r="E15077">
        <v>23</v>
      </c>
      <c r="F15077" s="38">
        <f t="shared" si="235"/>
        <v>43972</v>
      </c>
    </row>
    <row r="15078" spans="1:6" x14ac:dyDescent="0.25">
      <c r="A15078" t="s">
        <v>25</v>
      </c>
      <c r="B15078" t="s">
        <v>25</v>
      </c>
      <c r="C15078" t="s">
        <v>37</v>
      </c>
      <c r="D15078" s="177">
        <v>43972</v>
      </c>
      <c r="E15078">
        <v>27</v>
      </c>
      <c r="F15078" s="38">
        <f t="shared" si="235"/>
        <v>43972</v>
      </c>
    </row>
    <row r="15079" spans="1:6" x14ac:dyDescent="0.25">
      <c r="A15079" t="s">
        <v>25</v>
      </c>
      <c r="B15079" t="s">
        <v>25</v>
      </c>
      <c r="C15079" t="s">
        <v>34</v>
      </c>
      <c r="D15079" s="177">
        <v>43972</v>
      </c>
      <c r="E15079">
        <v>40</v>
      </c>
      <c r="F15079" s="38">
        <f t="shared" si="235"/>
        <v>43972</v>
      </c>
    </row>
    <row r="15080" spans="1:6" x14ac:dyDescent="0.25">
      <c r="A15080" t="s">
        <v>25</v>
      </c>
      <c r="B15080" t="s">
        <v>25</v>
      </c>
      <c r="C15080" t="s">
        <v>36</v>
      </c>
      <c r="D15080" s="177">
        <v>43972</v>
      </c>
      <c r="E15080">
        <v>11</v>
      </c>
      <c r="F15080" s="38">
        <f t="shared" si="235"/>
        <v>43972</v>
      </c>
    </row>
    <row r="15081" spans="1:6" x14ac:dyDescent="0.25">
      <c r="A15081" t="s">
        <v>25</v>
      </c>
      <c r="B15081" t="s">
        <v>25</v>
      </c>
      <c r="C15081" t="s">
        <v>47</v>
      </c>
      <c r="D15081" s="177">
        <v>43972</v>
      </c>
      <c r="E15081">
        <v>49</v>
      </c>
      <c r="F15081" s="38">
        <f t="shared" si="235"/>
        <v>43972</v>
      </c>
    </row>
    <row r="15082" spans="1:6" x14ac:dyDescent="0.25">
      <c r="A15082" t="s">
        <v>25</v>
      </c>
      <c r="B15082" t="s">
        <v>29</v>
      </c>
      <c r="C15082" t="s">
        <v>30</v>
      </c>
      <c r="D15082" s="177">
        <v>43972</v>
      </c>
      <c r="E15082">
        <v>50</v>
      </c>
      <c r="F15082" s="38">
        <f t="shared" si="235"/>
        <v>43972</v>
      </c>
    </row>
    <row r="15083" spans="1:6" x14ac:dyDescent="0.25">
      <c r="A15083" t="s">
        <v>25</v>
      </c>
      <c r="B15083" t="s">
        <v>26</v>
      </c>
      <c r="C15083" t="s">
        <v>27</v>
      </c>
      <c r="D15083" s="177">
        <v>43972</v>
      </c>
      <c r="E15083">
        <v>31</v>
      </c>
      <c r="F15083" s="38">
        <f t="shared" si="235"/>
        <v>43972</v>
      </c>
    </row>
    <row r="15084" spans="1:6" x14ac:dyDescent="0.25">
      <c r="A15084" t="s">
        <v>18</v>
      </c>
      <c r="B15084" t="s">
        <v>18</v>
      </c>
      <c r="C15084" t="s">
        <v>24</v>
      </c>
      <c r="D15084" s="177">
        <v>43972</v>
      </c>
      <c r="E15084">
        <v>41</v>
      </c>
      <c r="F15084" s="38">
        <f t="shared" si="235"/>
        <v>43972</v>
      </c>
    </row>
    <row r="15085" spans="1:6" x14ac:dyDescent="0.25">
      <c r="A15085" t="s">
        <v>57</v>
      </c>
      <c r="B15085" t="s">
        <v>57</v>
      </c>
      <c r="C15085" t="s">
        <v>61</v>
      </c>
      <c r="D15085" s="177">
        <v>43972</v>
      </c>
      <c r="E15085">
        <v>1</v>
      </c>
      <c r="F15085" s="38">
        <f t="shared" si="235"/>
        <v>43972</v>
      </c>
    </row>
    <row r="15086" spans="1:6" x14ac:dyDescent="0.25">
      <c r="A15086" t="s">
        <v>71</v>
      </c>
      <c r="B15086" t="s">
        <v>71</v>
      </c>
      <c r="C15086" t="s">
        <v>72</v>
      </c>
      <c r="D15086" s="177">
        <v>43972</v>
      </c>
      <c r="E15086">
        <v>60</v>
      </c>
      <c r="F15086" s="38">
        <f t="shared" si="235"/>
        <v>43972</v>
      </c>
    </row>
    <row r="15087" spans="1:6" x14ac:dyDescent="0.25">
      <c r="A15087" t="s">
        <v>263</v>
      </c>
      <c r="B15087" t="s">
        <v>199</v>
      </c>
      <c r="C15087" t="s">
        <v>77</v>
      </c>
      <c r="D15087" s="177">
        <v>43972</v>
      </c>
      <c r="E15087">
        <v>51</v>
      </c>
      <c r="F15087" s="38">
        <f t="shared" si="235"/>
        <v>43972</v>
      </c>
    </row>
    <row r="15088" spans="1:6" x14ac:dyDescent="0.25">
      <c r="A15088" t="s">
        <v>25</v>
      </c>
      <c r="B15088" t="s">
        <v>25</v>
      </c>
      <c r="C15088" t="s">
        <v>53</v>
      </c>
      <c r="D15088" s="177">
        <v>43972</v>
      </c>
      <c r="E15088">
        <v>2</v>
      </c>
      <c r="F15088" s="38">
        <f t="shared" si="235"/>
        <v>43972</v>
      </c>
    </row>
    <row r="15089" spans="1:6" x14ac:dyDescent="0.25">
      <c r="A15089" t="s">
        <v>57</v>
      </c>
      <c r="B15089" t="s">
        <v>57</v>
      </c>
      <c r="C15089" t="s">
        <v>130</v>
      </c>
      <c r="D15089" s="177">
        <v>43972</v>
      </c>
      <c r="E15089">
        <v>33</v>
      </c>
      <c r="F15089" s="38">
        <f t="shared" si="235"/>
        <v>43972</v>
      </c>
    </row>
    <row r="15090" spans="1:6" x14ac:dyDescent="0.25">
      <c r="A15090" t="s">
        <v>25</v>
      </c>
      <c r="B15090" t="s">
        <v>25</v>
      </c>
      <c r="C15090" t="s">
        <v>50</v>
      </c>
      <c r="D15090" s="177">
        <v>43972</v>
      </c>
      <c r="E15090">
        <v>3</v>
      </c>
      <c r="F15090" s="38">
        <f t="shared" si="235"/>
        <v>43972</v>
      </c>
    </row>
    <row r="15091" spans="1:6" x14ac:dyDescent="0.25">
      <c r="A15091" t="s">
        <v>25</v>
      </c>
      <c r="B15091" t="s">
        <v>25</v>
      </c>
      <c r="C15091" t="s">
        <v>45</v>
      </c>
      <c r="D15091" s="177">
        <v>43972</v>
      </c>
      <c r="E15091">
        <v>69</v>
      </c>
      <c r="F15091" s="38">
        <f t="shared" si="235"/>
        <v>43972</v>
      </c>
    </row>
    <row r="15092" spans="1:6" x14ac:dyDescent="0.25">
      <c r="A15092" t="s">
        <v>25</v>
      </c>
      <c r="B15092" t="s">
        <v>25</v>
      </c>
      <c r="C15092" t="s">
        <v>186</v>
      </c>
      <c r="D15092" s="177">
        <v>43972</v>
      </c>
      <c r="E15092">
        <v>8</v>
      </c>
      <c r="F15092" s="38">
        <f t="shared" si="235"/>
        <v>43972</v>
      </c>
    </row>
    <row r="15093" spans="1:6" x14ac:dyDescent="0.25">
      <c r="A15093" t="s">
        <v>25</v>
      </c>
      <c r="B15093" t="s">
        <v>25</v>
      </c>
      <c r="C15093" t="s">
        <v>41</v>
      </c>
      <c r="D15093" s="177">
        <v>43972</v>
      </c>
      <c r="E15093">
        <v>23</v>
      </c>
      <c r="F15093" s="38">
        <f t="shared" si="235"/>
        <v>43972</v>
      </c>
    </row>
    <row r="15094" spans="1:6" x14ac:dyDescent="0.25">
      <c r="A15094" t="s">
        <v>2</v>
      </c>
      <c r="B15094" t="s">
        <v>2</v>
      </c>
      <c r="C15094" t="s">
        <v>184</v>
      </c>
      <c r="D15094" s="177">
        <v>43972</v>
      </c>
      <c r="E15094">
        <v>21</v>
      </c>
      <c r="F15094" s="38">
        <f t="shared" si="235"/>
        <v>43972</v>
      </c>
    </row>
    <row r="15095" spans="1:6" x14ac:dyDescent="0.25">
      <c r="A15095" t="s">
        <v>25</v>
      </c>
      <c r="B15095" t="s">
        <v>25</v>
      </c>
      <c r="C15095" t="s">
        <v>35</v>
      </c>
      <c r="D15095" s="177">
        <v>43972</v>
      </c>
      <c r="E15095">
        <v>21</v>
      </c>
      <c r="F15095" s="38">
        <f t="shared" si="235"/>
        <v>43972</v>
      </c>
    </row>
    <row r="15096" spans="1:6" x14ac:dyDescent="0.25">
      <c r="A15096" t="s">
        <v>25</v>
      </c>
      <c r="B15096" t="s">
        <v>25</v>
      </c>
      <c r="C15096" t="s">
        <v>46</v>
      </c>
      <c r="D15096" s="177">
        <v>43972</v>
      </c>
      <c r="E15096">
        <v>7</v>
      </c>
      <c r="F15096" s="38">
        <f t="shared" si="235"/>
        <v>43972</v>
      </c>
    </row>
    <row r="15097" spans="1:6" x14ac:dyDescent="0.25">
      <c r="A15097" t="s">
        <v>25</v>
      </c>
      <c r="B15097" t="s">
        <v>25</v>
      </c>
      <c r="C15097" t="s">
        <v>32</v>
      </c>
      <c r="D15097" s="177">
        <v>43972</v>
      </c>
      <c r="E15097">
        <v>42</v>
      </c>
      <c r="F15097" s="38">
        <f t="shared" si="235"/>
        <v>43972</v>
      </c>
    </row>
    <row r="15098" spans="1:6" x14ac:dyDescent="0.25">
      <c r="A15098" t="s">
        <v>18</v>
      </c>
      <c r="B15098" t="s">
        <v>18</v>
      </c>
      <c r="C15098" t="s">
        <v>23</v>
      </c>
      <c r="D15098" s="177">
        <v>43972</v>
      </c>
      <c r="E15098">
        <v>16</v>
      </c>
      <c r="F15098" s="38">
        <f t="shared" si="235"/>
        <v>43972</v>
      </c>
    </row>
    <row r="15099" spans="1:6" x14ac:dyDescent="0.25">
      <c r="A15099" t="s">
        <v>264</v>
      </c>
      <c r="B15099" t="s">
        <v>81</v>
      </c>
      <c r="C15099" t="s">
        <v>82</v>
      </c>
      <c r="D15099" s="177">
        <v>43972</v>
      </c>
      <c r="E15099">
        <v>32</v>
      </c>
      <c r="F15099" s="38">
        <f t="shared" si="235"/>
        <v>43972</v>
      </c>
    </row>
    <row r="15100" spans="1:6" x14ac:dyDescent="0.25">
      <c r="A15100" t="s">
        <v>264</v>
      </c>
      <c r="B15100" t="s">
        <v>83</v>
      </c>
      <c r="C15100" t="s">
        <v>90</v>
      </c>
      <c r="D15100" s="177">
        <v>43972</v>
      </c>
      <c r="E15100">
        <v>64</v>
      </c>
      <c r="F15100" s="38">
        <f t="shared" si="235"/>
        <v>43972</v>
      </c>
    </row>
    <row r="15101" spans="1:6" x14ac:dyDescent="0.25">
      <c r="A15101" t="s">
        <v>25</v>
      </c>
      <c r="B15101" t="s">
        <v>54</v>
      </c>
      <c r="C15101" t="s">
        <v>55</v>
      </c>
      <c r="D15101" s="177">
        <v>43972</v>
      </c>
      <c r="E15101">
        <v>87</v>
      </c>
      <c r="F15101" s="38">
        <f t="shared" si="235"/>
        <v>43972</v>
      </c>
    </row>
    <row r="15102" spans="1:6" x14ac:dyDescent="0.25">
      <c r="A15102" t="s">
        <v>25</v>
      </c>
      <c r="B15102" t="s">
        <v>54</v>
      </c>
      <c r="C15102" t="s">
        <v>187</v>
      </c>
      <c r="D15102" s="177">
        <v>43972</v>
      </c>
      <c r="E15102">
        <v>11</v>
      </c>
      <c r="F15102" s="38">
        <f t="shared" si="235"/>
        <v>43972</v>
      </c>
    </row>
    <row r="15103" spans="1:6" x14ac:dyDescent="0.25">
      <c r="A15103" t="s">
        <v>57</v>
      </c>
      <c r="B15103" t="s">
        <v>57</v>
      </c>
      <c r="C15103" t="s">
        <v>59</v>
      </c>
      <c r="D15103" s="177">
        <v>43972</v>
      </c>
      <c r="E15103">
        <v>1</v>
      </c>
      <c r="F15103" s="38">
        <f t="shared" si="235"/>
        <v>43972</v>
      </c>
    </row>
    <row r="15104" spans="1:6" x14ac:dyDescent="0.25">
      <c r="A15104" t="s">
        <v>25</v>
      </c>
      <c r="B15104" t="s">
        <v>25</v>
      </c>
      <c r="C15104" t="s">
        <v>31</v>
      </c>
      <c r="D15104" s="177">
        <v>43972</v>
      </c>
      <c r="E15104">
        <v>59</v>
      </c>
      <c r="F15104" s="38">
        <f t="shared" si="235"/>
        <v>43972</v>
      </c>
    </row>
    <row r="15105" spans="1:6" x14ac:dyDescent="0.25">
      <c r="A15105" t="s">
        <v>25</v>
      </c>
      <c r="B15105" t="s">
        <v>26</v>
      </c>
      <c r="C15105" t="s">
        <v>28</v>
      </c>
      <c r="D15105" s="177">
        <v>43972</v>
      </c>
      <c r="E15105">
        <v>28</v>
      </c>
      <c r="F15105" s="38">
        <f t="shared" si="235"/>
        <v>43972</v>
      </c>
    </row>
    <row r="15106" spans="1:6" x14ac:dyDescent="0.25">
      <c r="A15106" t="s">
        <v>18</v>
      </c>
      <c r="B15106" t="s">
        <v>19</v>
      </c>
      <c r="C15106" t="s">
        <v>20</v>
      </c>
      <c r="D15106" s="177">
        <v>43972</v>
      </c>
      <c r="E15106">
        <v>18</v>
      </c>
      <c r="F15106" s="38">
        <f t="shared" si="235"/>
        <v>43972</v>
      </c>
    </row>
    <row r="15107" spans="1:6" x14ac:dyDescent="0.25">
      <c r="A15107" t="s">
        <v>370</v>
      </c>
      <c r="B15107" t="s">
        <v>371</v>
      </c>
      <c r="D15107" s="177">
        <v>43972</v>
      </c>
      <c r="E15107">
        <v>16</v>
      </c>
      <c r="F15107" s="38">
        <f t="shared" ref="F15107:F15170" si="236">D15107</f>
        <v>43972</v>
      </c>
    </row>
    <row r="15108" spans="1:6" x14ac:dyDescent="0.25">
      <c r="A15108" t="s">
        <v>25</v>
      </c>
      <c r="B15108" t="s">
        <v>25</v>
      </c>
      <c r="C15108" t="s">
        <v>38</v>
      </c>
      <c r="D15108" s="177">
        <v>43972</v>
      </c>
      <c r="E15108">
        <v>23</v>
      </c>
      <c r="F15108" s="38">
        <f t="shared" si="236"/>
        <v>43972</v>
      </c>
    </row>
    <row r="15109" spans="1:6" x14ac:dyDescent="0.25">
      <c r="A15109" t="s">
        <v>25</v>
      </c>
      <c r="B15109" t="s">
        <v>25</v>
      </c>
      <c r="C15109" t="s">
        <v>43</v>
      </c>
      <c r="D15109" s="177">
        <v>43972</v>
      </c>
      <c r="E15109">
        <v>13</v>
      </c>
      <c r="F15109" s="38">
        <f t="shared" si="236"/>
        <v>43972</v>
      </c>
    </row>
    <row r="15110" spans="1:6" x14ac:dyDescent="0.25">
      <c r="A15110" t="s">
        <v>25</v>
      </c>
      <c r="B15110" t="s">
        <v>25</v>
      </c>
      <c r="C15110" t="s">
        <v>49</v>
      </c>
      <c r="D15110" s="177">
        <v>43972</v>
      </c>
      <c r="E15110">
        <v>73</v>
      </c>
      <c r="F15110" s="38">
        <f t="shared" si="236"/>
        <v>43972</v>
      </c>
    </row>
    <row r="15111" spans="1:6" x14ac:dyDescent="0.25">
      <c r="A15111" t="s">
        <v>264</v>
      </c>
      <c r="B15111" t="s">
        <v>83</v>
      </c>
      <c r="C15111" t="s">
        <v>84</v>
      </c>
      <c r="D15111" s="177">
        <v>43972</v>
      </c>
      <c r="E15111">
        <v>127</v>
      </c>
      <c r="F15111" s="38">
        <f t="shared" si="236"/>
        <v>43972</v>
      </c>
    </row>
    <row r="15112" spans="1:6" x14ac:dyDescent="0.25">
      <c r="A15112" t="s">
        <v>264</v>
      </c>
      <c r="B15112" t="s">
        <v>83</v>
      </c>
      <c r="C15112" t="s">
        <v>80</v>
      </c>
      <c r="D15112" s="177">
        <v>43972</v>
      </c>
      <c r="E15112">
        <v>38</v>
      </c>
      <c r="F15112" s="38">
        <f t="shared" si="236"/>
        <v>43972</v>
      </c>
    </row>
    <row r="15113" spans="1:6" x14ac:dyDescent="0.25">
      <c r="A15113" t="s">
        <v>264</v>
      </c>
      <c r="B15113" t="s">
        <v>83</v>
      </c>
      <c r="C15113" t="s">
        <v>181</v>
      </c>
      <c r="D15113" s="177">
        <v>43971</v>
      </c>
      <c r="E15113">
        <v>40</v>
      </c>
      <c r="F15113" s="38">
        <f t="shared" si="236"/>
        <v>43971</v>
      </c>
    </row>
    <row r="15114" spans="1:6" x14ac:dyDescent="0.25">
      <c r="A15114" t="s">
        <v>25</v>
      </c>
      <c r="B15114" t="s">
        <v>54</v>
      </c>
      <c r="C15114" t="s">
        <v>56</v>
      </c>
      <c r="D15114" s="177">
        <v>43971</v>
      </c>
      <c r="E15114">
        <v>76</v>
      </c>
      <c r="F15114" s="38">
        <f t="shared" si="236"/>
        <v>43971</v>
      </c>
    </row>
    <row r="15115" spans="1:6" x14ac:dyDescent="0.25">
      <c r="A15115" t="s">
        <v>25</v>
      </c>
      <c r="B15115" t="s">
        <v>54</v>
      </c>
      <c r="C15115" t="s">
        <v>55</v>
      </c>
      <c r="D15115" s="177">
        <v>43971</v>
      </c>
      <c r="E15115">
        <v>51</v>
      </c>
      <c r="F15115" s="38">
        <f t="shared" si="236"/>
        <v>43971</v>
      </c>
    </row>
    <row r="15116" spans="1:6" x14ac:dyDescent="0.25">
      <c r="A15116" t="s">
        <v>57</v>
      </c>
      <c r="B15116" t="s">
        <v>57</v>
      </c>
      <c r="C15116" t="s">
        <v>63</v>
      </c>
      <c r="D15116" s="177">
        <v>43971</v>
      </c>
      <c r="E15116">
        <v>22</v>
      </c>
      <c r="F15116" s="38">
        <f t="shared" si="236"/>
        <v>43971</v>
      </c>
    </row>
    <row r="15117" spans="1:6" x14ac:dyDescent="0.25">
      <c r="A15117" t="s">
        <v>71</v>
      </c>
      <c r="B15117" t="s">
        <v>71</v>
      </c>
      <c r="C15117" t="s">
        <v>72</v>
      </c>
      <c r="D15117" s="177">
        <v>43971</v>
      </c>
      <c r="E15117">
        <v>51</v>
      </c>
      <c r="F15117" s="38">
        <f t="shared" si="236"/>
        <v>43971</v>
      </c>
    </row>
    <row r="15118" spans="1:6" x14ac:dyDescent="0.25">
      <c r="A15118" t="s">
        <v>263</v>
      </c>
      <c r="B15118" t="s">
        <v>199</v>
      </c>
      <c r="C15118" t="s">
        <v>77</v>
      </c>
      <c r="D15118" s="177">
        <v>43971</v>
      </c>
      <c r="E15118">
        <v>45</v>
      </c>
      <c r="F15118" s="38">
        <f t="shared" si="236"/>
        <v>43971</v>
      </c>
    </row>
    <row r="15119" spans="1:6" x14ac:dyDescent="0.25">
      <c r="A15119" t="s">
        <v>25</v>
      </c>
      <c r="B15119" t="s">
        <v>25</v>
      </c>
      <c r="C15119" t="s">
        <v>47</v>
      </c>
      <c r="D15119" s="177">
        <v>43971</v>
      </c>
      <c r="E15119">
        <v>28</v>
      </c>
      <c r="F15119" s="38">
        <f t="shared" si="236"/>
        <v>43971</v>
      </c>
    </row>
    <row r="15120" spans="1:6" x14ac:dyDescent="0.25">
      <c r="A15120" t="s">
        <v>25</v>
      </c>
      <c r="B15120" t="s">
        <v>25</v>
      </c>
      <c r="C15120" t="s">
        <v>48</v>
      </c>
      <c r="D15120" s="177">
        <v>43971</v>
      </c>
      <c r="E15120">
        <v>16</v>
      </c>
      <c r="F15120" s="38">
        <f t="shared" si="236"/>
        <v>43971</v>
      </c>
    </row>
    <row r="15121" spans="1:6" x14ac:dyDescent="0.25">
      <c r="A15121" t="s">
        <v>25</v>
      </c>
      <c r="B15121" t="s">
        <v>25</v>
      </c>
      <c r="C15121" t="s">
        <v>42</v>
      </c>
      <c r="D15121" s="177">
        <v>43971</v>
      </c>
      <c r="E15121">
        <v>19</v>
      </c>
      <c r="F15121" s="38">
        <f t="shared" si="236"/>
        <v>43971</v>
      </c>
    </row>
    <row r="15122" spans="1:6" x14ac:dyDescent="0.25">
      <c r="A15122" t="s">
        <v>25</v>
      </c>
      <c r="B15122" t="s">
        <v>25</v>
      </c>
      <c r="C15122" t="s">
        <v>39</v>
      </c>
      <c r="D15122" s="177">
        <v>43971</v>
      </c>
      <c r="E15122">
        <v>53</v>
      </c>
      <c r="F15122" s="38">
        <f t="shared" si="236"/>
        <v>43971</v>
      </c>
    </row>
    <row r="15123" spans="1:6" x14ac:dyDescent="0.25">
      <c r="A15123" t="s">
        <v>18</v>
      </c>
      <c r="B15123" t="s">
        <v>18</v>
      </c>
      <c r="C15123" t="s">
        <v>23</v>
      </c>
      <c r="D15123" s="177">
        <v>43971</v>
      </c>
      <c r="E15123">
        <v>15</v>
      </c>
      <c r="F15123" s="38">
        <f t="shared" si="236"/>
        <v>43971</v>
      </c>
    </row>
    <row r="15124" spans="1:6" x14ac:dyDescent="0.25">
      <c r="A15124" t="s">
        <v>18</v>
      </c>
      <c r="B15124" t="s">
        <v>18</v>
      </c>
      <c r="C15124" t="s">
        <v>24</v>
      </c>
      <c r="D15124" s="177">
        <v>43971</v>
      </c>
      <c r="E15124">
        <v>55</v>
      </c>
      <c r="F15124" s="38">
        <f t="shared" si="236"/>
        <v>43971</v>
      </c>
    </row>
    <row r="15125" spans="1:6" x14ac:dyDescent="0.25">
      <c r="A15125" t="s">
        <v>57</v>
      </c>
      <c r="B15125" t="s">
        <v>57</v>
      </c>
      <c r="C15125" t="s">
        <v>130</v>
      </c>
      <c r="D15125" s="177">
        <v>43971</v>
      </c>
      <c r="E15125">
        <v>25</v>
      </c>
      <c r="F15125" s="38">
        <f t="shared" si="236"/>
        <v>43971</v>
      </c>
    </row>
    <row r="15126" spans="1:6" x14ac:dyDescent="0.25">
      <c r="A15126" t="s">
        <v>263</v>
      </c>
      <c r="B15126" t="s">
        <v>199</v>
      </c>
      <c r="C15126" t="s">
        <v>75</v>
      </c>
      <c r="D15126" s="177">
        <v>43971</v>
      </c>
      <c r="E15126">
        <v>28</v>
      </c>
      <c r="F15126" s="38">
        <f t="shared" si="236"/>
        <v>43971</v>
      </c>
    </row>
    <row r="15127" spans="1:6" x14ac:dyDescent="0.25">
      <c r="A15127" t="s">
        <v>57</v>
      </c>
      <c r="B15127" t="s">
        <v>57</v>
      </c>
      <c r="C15127" t="s">
        <v>62</v>
      </c>
      <c r="D15127" s="177">
        <v>43971</v>
      </c>
      <c r="E15127">
        <v>15</v>
      </c>
      <c r="F15127" s="38">
        <f t="shared" si="236"/>
        <v>43971</v>
      </c>
    </row>
    <row r="15128" spans="1:6" x14ac:dyDescent="0.25">
      <c r="A15128" t="s">
        <v>264</v>
      </c>
      <c r="B15128" t="s">
        <v>83</v>
      </c>
      <c r="C15128" t="s">
        <v>80</v>
      </c>
      <c r="D15128" s="177">
        <v>43971</v>
      </c>
      <c r="E15128">
        <v>35</v>
      </c>
      <c r="F15128" s="38">
        <f t="shared" si="236"/>
        <v>43971</v>
      </c>
    </row>
    <row r="15129" spans="1:6" x14ac:dyDescent="0.25">
      <c r="A15129" t="s">
        <v>25</v>
      </c>
      <c r="B15129" t="s">
        <v>29</v>
      </c>
      <c r="C15129" t="s">
        <v>30</v>
      </c>
      <c r="D15129" s="177">
        <v>43971</v>
      </c>
      <c r="E15129">
        <v>49</v>
      </c>
      <c r="F15129" s="38">
        <f t="shared" si="236"/>
        <v>43971</v>
      </c>
    </row>
    <row r="15130" spans="1:6" x14ac:dyDescent="0.25">
      <c r="A15130" t="s">
        <v>25</v>
      </c>
      <c r="B15130" t="s">
        <v>25</v>
      </c>
      <c r="C15130" t="s">
        <v>45</v>
      </c>
      <c r="D15130" s="177">
        <v>43971</v>
      </c>
      <c r="E15130">
        <v>79</v>
      </c>
      <c r="F15130" s="38">
        <f t="shared" si="236"/>
        <v>43971</v>
      </c>
    </row>
    <row r="15131" spans="1:6" x14ac:dyDescent="0.25">
      <c r="A15131" t="s">
        <v>25</v>
      </c>
      <c r="B15131" t="s">
        <v>25</v>
      </c>
      <c r="C15131" t="s">
        <v>50</v>
      </c>
      <c r="D15131" s="177">
        <v>43971</v>
      </c>
      <c r="E15131">
        <v>8</v>
      </c>
      <c r="F15131" s="38">
        <f t="shared" si="236"/>
        <v>43971</v>
      </c>
    </row>
    <row r="15132" spans="1:6" x14ac:dyDescent="0.25">
      <c r="A15132" t="s">
        <v>25</v>
      </c>
      <c r="B15132" t="s">
        <v>25</v>
      </c>
      <c r="C15132" t="s">
        <v>41</v>
      </c>
      <c r="D15132" s="177">
        <v>43971</v>
      </c>
      <c r="E15132">
        <v>48</v>
      </c>
      <c r="F15132" s="38">
        <f t="shared" si="236"/>
        <v>43971</v>
      </c>
    </row>
    <row r="15133" spans="1:6" x14ac:dyDescent="0.25">
      <c r="A15133" t="s">
        <v>370</v>
      </c>
      <c r="B15133" t="s">
        <v>371</v>
      </c>
      <c r="D15133" s="177">
        <v>43971</v>
      </c>
      <c r="E15133">
        <v>1</v>
      </c>
      <c r="F15133" s="38">
        <f t="shared" si="236"/>
        <v>43971</v>
      </c>
    </row>
    <row r="15134" spans="1:6" x14ac:dyDescent="0.25">
      <c r="A15134" t="s">
        <v>25</v>
      </c>
      <c r="B15134" t="s">
        <v>26</v>
      </c>
      <c r="C15134" t="s">
        <v>27</v>
      </c>
      <c r="D15134" s="177">
        <v>43971</v>
      </c>
      <c r="E15134">
        <v>31</v>
      </c>
      <c r="F15134" s="38">
        <f t="shared" si="236"/>
        <v>43971</v>
      </c>
    </row>
    <row r="15135" spans="1:6" x14ac:dyDescent="0.25">
      <c r="A15135" t="s">
        <v>25</v>
      </c>
      <c r="B15135" t="s">
        <v>25</v>
      </c>
      <c r="C15135" t="s">
        <v>31</v>
      </c>
      <c r="D15135" s="177">
        <v>43971</v>
      </c>
      <c r="E15135">
        <v>60</v>
      </c>
      <c r="F15135" s="38">
        <f t="shared" si="236"/>
        <v>43971</v>
      </c>
    </row>
    <row r="15136" spans="1:6" x14ac:dyDescent="0.25">
      <c r="A15136" t="s">
        <v>25</v>
      </c>
      <c r="B15136" t="s">
        <v>25</v>
      </c>
      <c r="C15136" t="s">
        <v>37</v>
      </c>
      <c r="D15136" s="177">
        <v>43971</v>
      </c>
      <c r="E15136">
        <v>30</v>
      </c>
      <c r="F15136" s="38">
        <f t="shared" si="236"/>
        <v>43971</v>
      </c>
    </row>
    <row r="15137" spans="1:6" x14ac:dyDescent="0.25">
      <c r="A15137" t="s">
        <v>25</v>
      </c>
      <c r="B15137" t="s">
        <v>25</v>
      </c>
      <c r="C15137" t="s">
        <v>43</v>
      </c>
      <c r="D15137" s="177">
        <v>43971</v>
      </c>
      <c r="E15137">
        <v>1</v>
      </c>
      <c r="F15137" s="38">
        <f t="shared" si="236"/>
        <v>43971</v>
      </c>
    </row>
    <row r="15138" spans="1:6" x14ac:dyDescent="0.25">
      <c r="A15138" t="s">
        <v>25</v>
      </c>
      <c r="B15138" t="s">
        <v>25</v>
      </c>
      <c r="C15138" t="s">
        <v>49</v>
      </c>
      <c r="D15138" s="177">
        <v>43971</v>
      </c>
      <c r="E15138">
        <v>29</v>
      </c>
      <c r="F15138" s="38">
        <f t="shared" si="236"/>
        <v>43971</v>
      </c>
    </row>
    <row r="15139" spans="1:6" x14ac:dyDescent="0.25">
      <c r="A15139" t="s">
        <v>25</v>
      </c>
      <c r="B15139" t="s">
        <v>54</v>
      </c>
      <c r="C15139" t="s">
        <v>187</v>
      </c>
      <c r="D15139" s="177">
        <v>43971</v>
      </c>
      <c r="E15139">
        <v>12</v>
      </c>
      <c r="F15139" s="38">
        <f t="shared" si="236"/>
        <v>43971</v>
      </c>
    </row>
    <row r="15140" spans="1:6" x14ac:dyDescent="0.25">
      <c r="A15140" t="s">
        <v>264</v>
      </c>
      <c r="B15140" t="s">
        <v>81</v>
      </c>
      <c r="C15140" t="s">
        <v>82</v>
      </c>
      <c r="D15140" s="177">
        <v>43971</v>
      </c>
      <c r="E15140">
        <v>35</v>
      </c>
      <c r="F15140" s="38">
        <f t="shared" si="236"/>
        <v>43971</v>
      </c>
    </row>
    <row r="15141" spans="1:6" x14ac:dyDescent="0.25">
      <c r="A15141" t="s">
        <v>264</v>
      </c>
      <c r="B15141" t="s">
        <v>83</v>
      </c>
      <c r="C15141" t="s">
        <v>90</v>
      </c>
      <c r="D15141" s="177">
        <v>43971</v>
      </c>
      <c r="E15141">
        <v>23</v>
      </c>
      <c r="F15141" s="38">
        <f t="shared" si="236"/>
        <v>43971</v>
      </c>
    </row>
    <row r="15142" spans="1:6" x14ac:dyDescent="0.25">
      <c r="A15142" t="s">
        <v>25</v>
      </c>
      <c r="B15142" t="s">
        <v>26</v>
      </c>
      <c r="C15142" t="s">
        <v>28</v>
      </c>
      <c r="D15142" s="177">
        <v>43971</v>
      </c>
      <c r="E15142">
        <v>34</v>
      </c>
      <c r="F15142" s="38">
        <f t="shared" si="236"/>
        <v>43971</v>
      </c>
    </row>
    <row r="15143" spans="1:6" x14ac:dyDescent="0.25">
      <c r="A15143" t="s">
        <v>25</v>
      </c>
      <c r="B15143" t="s">
        <v>25</v>
      </c>
      <c r="C15143" t="s">
        <v>32</v>
      </c>
      <c r="D15143" s="177">
        <v>43971</v>
      </c>
      <c r="E15143">
        <v>14</v>
      </c>
      <c r="F15143" s="38">
        <f t="shared" si="236"/>
        <v>43971</v>
      </c>
    </row>
    <row r="15144" spans="1:6" x14ac:dyDescent="0.25">
      <c r="A15144" t="s">
        <v>18</v>
      </c>
      <c r="B15144" t="s">
        <v>19</v>
      </c>
      <c r="C15144" t="s">
        <v>20</v>
      </c>
      <c r="D15144" s="177">
        <v>43971</v>
      </c>
      <c r="E15144">
        <v>27</v>
      </c>
      <c r="F15144" s="38">
        <f t="shared" si="236"/>
        <v>43971</v>
      </c>
    </row>
    <row r="15145" spans="1:6" x14ac:dyDescent="0.25">
      <c r="A15145" t="s">
        <v>25</v>
      </c>
      <c r="B15145" t="s">
        <v>25</v>
      </c>
      <c r="C15145" t="s">
        <v>46</v>
      </c>
      <c r="D15145" s="177">
        <v>43971</v>
      </c>
      <c r="E15145">
        <v>6</v>
      </c>
      <c r="F15145" s="38">
        <f t="shared" si="236"/>
        <v>43971</v>
      </c>
    </row>
    <row r="15146" spans="1:6" x14ac:dyDescent="0.25">
      <c r="A15146" t="s">
        <v>25</v>
      </c>
      <c r="B15146" t="s">
        <v>25</v>
      </c>
      <c r="C15146" t="s">
        <v>186</v>
      </c>
      <c r="D15146" s="177">
        <v>43971</v>
      </c>
      <c r="E15146">
        <v>14</v>
      </c>
      <c r="F15146" s="38">
        <f t="shared" si="236"/>
        <v>43971</v>
      </c>
    </row>
    <row r="15147" spans="1:6" x14ac:dyDescent="0.25">
      <c r="A15147" t="s">
        <v>25</v>
      </c>
      <c r="B15147" t="s">
        <v>25</v>
      </c>
      <c r="C15147" t="s">
        <v>53</v>
      </c>
      <c r="D15147" s="177">
        <v>43971</v>
      </c>
      <c r="E15147">
        <v>30</v>
      </c>
      <c r="F15147" s="38">
        <f t="shared" si="236"/>
        <v>43971</v>
      </c>
    </row>
    <row r="15148" spans="1:6" x14ac:dyDescent="0.25">
      <c r="A15148" t="s">
        <v>57</v>
      </c>
      <c r="B15148" t="s">
        <v>57</v>
      </c>
      <c r="C15148" t="s">
        <v>60</v>
      </c>
      <c r="D15148" s="177">
        <v>43971</v>
      </c>
      <c r="E15148">
        <v>1</v>
      </c>
      <c r="F15148" s="38">
        <f t="shared" si="236"/>
        <v>43971</v>
      </c>
    </row>
    <row r="15149" spans="1:6" x14ac:dyDescent="0.25">
      <c r="A15149" t="s">
        <v>264</v>
      </c>
      <c r="B15149" t="s">
        <v>83</v>
      </c>
      <c r="C15149" t="s">
        <v>84</v>
      </c>
      <c r="D15149" s="177">
        <v>43971</v>
      </c>
      <c r="E15149">
        <v>153</v>
      </c>
      <c r="F15149" s="38">
        <f t="shared" si="236"/>
        <v>43971</v>
      </c>
    </row>
    <row r="15150" spans="1:6" x14ac:dyDescent="0.25">
      <c r="A15150" t="s">
        <v>264</v>
      </c>
      <c r="B15150" t="s">
        <v>83</v>
      </c>
      <c r="C15150" t="s">
        <v>181</v>
      </c>
      <c r="D15150" s="177">
        <v>43970</v>
      </c>
      <c r="E15150">
        <v>36</v>
      </c>
      <c r="F15150" s="38">
        <f t="shared" si="236"/>
        <v>43970</v>
      </c>
    </row>
    <row r="15151" spans="1:6" x14ac:dyDescent="0.25">
      <c r="A15151" t="s">
        <v>264</v>
      </c>
      <c r="B15151" t="s">
        <v>83</v>
      </c>
      <c r="C15151" t="s">
        <v>90</v>
      </c>
      <c r="D15151" s="177">
        <v>43970</v>
      </c>
      <c r="E15151">
        <v>26</v>
      </c>
      <c r="F15151" s="38">
        <f t="shared" si="236"/>
        <v>43970</v>
      </c>
    </row>
    <row r="15152" spans="1:6" x14ac:dyDescent="0.25">
      <c r="A15152" t="s">
        <v>25</v>
      </c>
      <c r="B15152" t="s">
        <v>54</v>
      </c>
      <c r="C15152" t="s">
        <v>55</v>
      </c>
      <c r="D15152" s="177">
        <v>43970</v>
      </c>
      <c r="E15152">
        <v>43</v>
      </c>
      <c r="F15152" s="38">
        <f t="shared" si="236"/>
        <v>43970</v>
      </c>
    </row>
    <row r="15153" spans="1:6" x14ac:dyDescent="0.25">
      <c r="A15153" t="s">
        <v>25</v>
      </c>
      <c r="B15153" t="s">
        <v>54</v>
      </c>
      <c r="C15153" t="s">
        <v>187</v>
      </c>
      <c r="D15153" s="177">
        <v>43970</v>
      </c>
      <c r="E15153">
        <v>12</v>
      </c>
      <c r="F15153" s="38">
        <f t="shared" si="236"/>
        <v>43970</v>
      </c>
    </row>
    <row r="15154" spans="1:6" x14ac:dyDescent="0.25">
      <c r="A15154" t="s">
        <v>264</v>
      </c>
      <c r="B15154" t="s">
        <v>81</v>
      </c>
      <c r="C15154" t="s">
        <v>82</v>
      </c>
      <c r="D15154" s="177">
        <v>43970</v>
      </c>
      <c r="E15154">
        <v>39</v>
      </c>
      <c r="F15154" s="38">
        <f t="shared" si="236"/>
        <v>43970</v>
      </c>
    </row>
    <row r="15155" spans="1:6" x14ac:dyDescent="0.25">
      <c r="A15155" t="s">
        <v>71</v>
      </c>
      <c r="B15155" t="s">
        <v>71</v>
      </c>
      <c r="C15155" t="s">
        <v>72</v>
      </c>
      <c r="D15155" s="177">
        <v>43970</v>
      </c>
      <c r="E15155">
        <v>58</v>
      </c>
      <c r="F15155" s="38">
        <f t="shared" si="236"/>
        <v>43970</v>
      </c>
    </row>
    <row r="15156" spans="1:6" x14ac:dyDescent="0.25">
      <c r="A15156" t="s">
        <v>25</v>
      </c>
      <c r="B15156" t="s">
        <v>25</v>
      </c>
      <c r="C15156" t="s">
        <v>38</v>
      </c>
      <c r="D15156" s="177">
        <v>43970</v>
      </c>
      <c r="E15156">
        <v>16</v>
      </c>
      <c r="F15156" s="38">
        <f t="shared" si="236"/>
        <v>43970</v>
      </c>
    </row>
    <row r="15157" spans="1:6" x14ac:dyDescent="0.25">
      <c r="A15157" t="s">
        <v>25</v>
      </c>
      <c r="B15157" t="s">
        <v>25</v>
      </c>
      <c r="C15157" t="s">
        <v>41</v>
      </c>
      <c r="D15157" s="177">
        <v>43970</v>
      </c>
      <c r="E15157">
        <v>8</v>
      </c>
      <c r="F15157" s="38">
        <f t="shared" si="236"/>
        <v>43970</v>
      </c>
    </row>
    <row r="15158" spans="1:6" x14ac:dyDescent="0.25">
      <c r="A15158" t="s">
        <v>370</v>
      </c>
      <c r="B15158" t="s">
        <v>371</v>
      </c>
      <c r="D15158" s="177">
        <v>43970</v>
      </c>
      <c r="E15158">
        <v>14</v>
      </c>
      <c r="F15158" s="38">
        <f t="shared" si="236"/>
        <v>43970</v>
      </c>
    </row>
    <row r="15159" spans="1:6" x14ac:dyDescent="0.25">
      <c r="A15159" t="s">
        <v>264</v>
      </c>
      <c r="B15159" t="s">
        <v>83</v>
      </c>
      <c r="C15159" t="s">
        <v>80</v>
      </c>
      <c r="D15159" s="177">
        <v>43970</v>
      </c>
      <c r="E15159">
        <v>40</v>
      </c>
      <c r="F15159" s="38">
        <f t="shared" si="236"/>
        <v>43970</v>
      </c>
    </row>
    <row r="15160" spans="1:6" x14ac:dyDescent="0.25">
      <c r="A15160" t="s">
        <v>263</v>
      </c>
      <c r="B15160" t="s">
        <v>199</v>
      </c>
      <c r="C15160" t="s">
        <v>75</v>
      </c>
      <c r="D15160" s="177">
        <v>43970</v>
      </c>
      <c r="E15160">
        <v>47</v>
      </c>
      <c r="F15160" s="38">
        <f t="shared" si="236"/>
        <v>43970</v>
      </c>
    </row>
    <row r="15161" spans="1:6" x14ac:dyDescent="0.25">
      <c r="A15161" t="s">
        <v>57</v>
      </c>
      <c r="B15161" t="s">
        <v>57</v>
      </c>
      <c r="C15161" t="s">
        <v>60</v>
      </c>
      <c r="D15161" s="177">
        <v>43970</v>
      </c>
      <c r="E15161">
        <v>1</v>
      </c>
      <c r="F15161" s="38">
        <f t="shared" si="236"/>
        <v>43970</v>
      </c>
    </row>
    <row r="15162" spans="1:6" x14ac:dyDescent="0.25">
      <c r="A15162" t="s">
        <v>25</v>
      </c>
      <c r="B15162" t="s">
        <v>25</v>
      </c>
      <c r="C15162" t="s">
        <v>47</v>
      </c>
      <c r="D15162" s="177">
        <v>43970</v>
      </c>
      <c r="E15162">
        <v>44</v>
      </c>
      <c r="F15162" s="38">
        <f t="shared" si="236"/>
        <v>43970</v>
      </c>
    </row>
    <row r="15163" spans="1:6" x14ac:dyDescent="0.25">
      <c r="A15163" t="s">
        <v>25</v>
      </c>
      <c r="B15163" t="s">
        <v>25</v>
      </c>
      <c r="C15163" t="s">
        <v>36</v>
      </c>
      <c r="D15163" s="177">
        <v>43970</v>
      </c>
      <c r="E15163">
        <v>9</v>
      </c>
      <c r="F15163" s="38">
        <f t="shared" si="236"/>
        <v>43970</v>
      </c>
    </row>
    <row r="15164" spans="1:6" x14ac:dyDescent="0.25">
      <c r="A15164" t="s">
        <v>18</v>
      </c>
      <c r="B15164" t="s">
        <v>19</v>
      </c>
      <c r="C15164" t="s">
        <v>20</v>
      </c>
      <c r="D15164" s="177">
        <v>43970</v>
      </c>
      <c r="E15164">
        <v>27</v>
      </c>
      <c r="F15164" s="38">
        <f t="shared" si="236"/>
        <v>43970</v>
      </c>
    </row>
    <row r="15165" spans="1:6" x14ac:dyDescent="0.25">
      <c r="A15165" t="s">
        <v>18</v>
      </c>
      <c r="B15165" t="s">
        <v>18</v>
      </c>
      <c r="C15165" t="s">
        <v>23</v>
      </c>
      <c r="D15165" s="177">
        <v>43970</v>
      </c>
      <c r="E15165">
        <v>19</v>
      </c>
      <c r="F15165" s="38">
        <f t="shared" si="236"/>
        <v>43970</v>
      </c>
    </row>
    <row r="15166" spans="1:6" x14ac:dyDescent="0.25">
      <c r="A15166" t="s">
        <v>25</v>
      </c>
      <c r="B15166" t="s">
        <v>25</v>
      </c>
      <c r="C15166" t="s">
        <v>42</v>
      </c>
      <c r="D15166" s="177">
        <v>43970</v>
      </c>
      <c r="E15166">
        <v>19</v>
      </c>
      <c r="F15166" s="38">
        <f t="shared" si="236"/>
        <v>43970</v>
      </c>
    </row>
    <row r="15167" spans="1:6" x14ac:dyDescent="0.25">
      <c r="A15167" t="s">
        <v>25</v>
      </c>
      <c r="B15167" t="s">
        <v>25</v>
      </c>
      <c r="C15167" t="s">
        <v>39</v>
      </c>
      <c r="D15167" s="177">
        <v>43970</v>
      </c>
      <c r="E15167">
        <v>54</v>
      </c>
      <c r="F15167" s="38">
        <f t="shared" si="236"/>
        <v>43970</v>
      </c>
    </row>
    <row r="15168" spans="1:6" x14ac:dyDescent="0.25">
      <c r="A15168" t="s">
        <v>25</v>
      </c>
      <c r="B15168" t="s">
        <v>25</v>
      </c>
      <c r="C15168" t="s">
        <v>48</v>
      </c>
      <c r="D15168" s="177">
        <v>43970</v>
      </c>
      <c r="E15168">
        <v>17</v>
      </c>
      <c r="F15168" s="38">
        <f t="shared" si="236"/>
        <v>43970</v>
      </c>
    </row>
    <row r="15169" spans="1:6" x14ac:dyDescent="0.25">
      <c r="A15169" t="s">
        <v>25</v>
      </c>
      <c r="B15169" t="s">
        <v>25</v>
      </c>
      <c r="C15169" t="s">
        <v>186</v>
      </c>
      <c r="D15169" s="177">
        <v>43970</v>
      </c>
      <c r="E15169">
        <v>8</v>
      </c>
      <c r="F15169" s="38">
        <f t="shared" si="236"/>
        <v>43970</v>
      </c>
    </row>
    <row r="15170" spans="1:6" x14ac:dyDescent="0.25">
      <c r="A15170" t="s">
        <v>25</v>
      </c>
      <c r="B15170" t="s">
        <v>25</v>
      </c>
      <c r="C15170" t="s">
        <v>31</v>
      </c>
      <c r="D15170" s="177">
        <v>43970</v>
      </c>
      <c r="E15170">
        <v>28</v>
      </c>
      <c r="F15170" s="38">
        <f t="shared" si="236"/>
        <v>43970</v>
      </c>
    </row>
    <row r="15171" spans="1:6" x14ac:dyDescent="0.25">
      <c r="A15171" t="s">
        <v>25</v>
      </c>
      <c r="B15171" t="s">
        <v>26</v>
      </c>
      <c r="C15171" t="s">
        <v>27</v>
      </c>
      <c r="D15171" s="177">
        <v>43970</v>
      </c>
      <c r="E15171">
        <v>26</v>
      </c>
      <c r="F15171" s="38">
        <f t="shared" ref="F15171:F15234" si="237">D15171</f>
        <v>43970</v>
      </c>
    </row>
    <row r="15172" spans="1:6" x14ac:dyDescent="0.25">
      <c r="A15172" t="s">
        <v>18</v>
      </c>
      <c r="B15172" t="s">
        <v>18</v>
      </c>
      <c r="C15172" t="s">
        <v>24</v>
      </c>
      <c r="D15172" s="177">
        <v>43970</v>
      </c>
      <c r="E15172">
        <v>61</v>
      </c>
      <c r="F15172" s="38">
        <f t="shared" si="237"/>
        <v>43970</v>
      </c>
    </row>
    <row r="15173" spans="1:6" x14ac:dyDescent="0.25">
      <c r="A15173" t="s">
        <v>264</v>
      </c>
      <c r="B15173" t="s">
        <v>83</v>
      </c>
      <c r="C15173" t="s">
        <v>84</v>
      </c>
      <c r="D15173" s="177">
        <v>43970</v>
      </c>
      <c r="E15173">
        <v>168</v>
      </c>
      <c r="F15173" s="38">
        <f t="shared" si="237"/>
        <v>43970</v>
      </c>
    </row>
    <row r="15174" spans="1:6" x14ac:dyDescent="0.25">
      <c r="A15174" t="s">
        <v>57</v>
      </c>
      <c r="B15174" t="s">
        <v>57</v>
      </c>
      <c r="C15174" t="s">
        <v>63</v>
      </c>
      <c r="D15174" s="177">
        <v>43970</v>
      </c>
      <c r="E15174">
        <v>2</v>
      </c>
      <c r="F15174" s="38">
        <f t="shared" si="237"/>
        <v>43970</v>
      </c>
    </row>
    <row r="15175" spans="1:6" x14ac:dyDescent="0.25">
      <c r="A15175" t="s">
        <v>263</v>
      </c>
      <c r="B15175" t="s">
        <v>199</v>
      </c>
      <c r="C15175" t="s">
        <v>77</v>
      </c>
      <c r="D15175" s="177">
        <v>43970</v>
      </c>
      <c r="E15175">
        <v>43</v>
      </c>
      <c r="F15175" s="38">
        <f t="shared" si="237"/>
        <v>43970</v>
      </c>
    </row>
    <row r="15176" spans="1:6" x14ac:dyDescent="0.25">
      <c r="A15176" t="s">
        <v>25</v>
      </c>
      <c r="B15176" t="s">
        <v>54</v>
      </c>
      <c r="C15176" t="s">
        <v>56</v>
      </c>
      <c r="D15176" s="177">
        <v>43970</v>
      </c>
      <c r="E15176">
        <v>87</v>
      </c>
      <c r="F15176" s="38">
        <f t="shared" si="237"/>
        <v>43970</v>
      </c>
    </row>
    <row r="15177" spans="1:6" x14ac:dyDescent="0.25">
      <c r="A15177" t="s">
        <v>25</v>
      </c>
      <c r="B15177" t="s">
        <v>29</v>
      </c>
      <c r="C15177" t="s">
        <v>30</v>
      </c>
      <c r="D15177" s="177">
        <v>43970</v>
      </c>
      <c r="E15177">
        <v>52</v>
      </c>
      <c r="F15177" s="38">
        <f t="shared" si="237"/>
        <v>43970</v>
      </c>
    </row>
    <row r="15178" spans="1:6" x14ac:dyDescent="0.25">
      <c r="A15178" t="s">
        <v>25</v>
      </c>
      <c r="B15178" t="s">
        <v>25</v>
      </c>
      <c r="C15178" t="s">
        <v>32</v>
      </c>
      <c r="D15178" s="177">
        <v>43970</v>
      </c>
      <c r="E15178">
        <v>75</v>
      </c>
      <c r="F15178" s="38">
        <f t="shared" si="237"/>
        <v>43970</v>
      </c>
    </row>
    <row r="15179" spans="1:6" x14ac:dyDescent="0.25">
      <c r="A15179" t="s">
        <v>25</v>
      </c>
      <c r="B15179" t="s">
        <v>25</v>
      </c>
      <c r="C15179" t="s">
        <v>34</v>
      </c>
      <c r="D15179" s="177">
        <v>43970</v>
      </c>
      <c r="E15179">
        <v>35</v>
      </c>
      <c r="F15179" s="38">
        <f t="shared" si="237"/>
        <v>43970</v>
      </c>
    </row>
    <row r="15180" spans="1:6" x14ac:dyDescent="0.25">
      <c r="A15180" t="s">
        <v>25</v>
      </c>
      <c r="B15180" t="s">
        <v>25</v>
      </c>
      <c r="C15180" t="s">
        <v>37</v>
      </c>
      <c r="D15180" s="177">
        <v>43970</v>
      </c>
      <c r="E15180">
        <v>37</v>
      </c>
      <c r="F15180" s="38">
        <f t="shared" si="237"/>
        <v>43970</v>
      </c>
    </row>
    <row r="15181" spans="1:6" x14ac:dyDescent="0.25">
      <c r="A15181" t="s">
        <v>25</v>
      </c>
      <c r="B15181" t="s">
        <v>25</v>
      </c>
      <c r="C15181" t="s">
        <v>50</v>
      </c>
      <c r="D15181" s="177">
        <v>43970</v>
      </c>
      <c r="E15181">
        <v>13</v>
      </c>
      <c r="F15181" s="38">
        <f t="shared" si="237"/>
        <v>43970</v>
      </c>
    </row>
    <row r="15182" spans="1:6" x14ac:dyDescent="0.25">
      <c r="A15182" t="s">
        <v>25</v>
      </c>
      <c r="B15182" t="s">
        <v>25</v>
      </c>
      <c r="C15182" t="s">
        <v>45</v>
      </c>
      <c r="D15182" s="177">
        <v>43970</v>
      </c>
      <c r="E15182">
        <v>47</v>
      </c>
      <c r="F15182" s="38">
        <f t="shared" si="237"/>
        <v>43970</v>
      </c>
    </row>
    <row r="15183" spans="1:6" x14ac:dyDescent="0.25">
      <c r="A15183" t="s">
        <v>25</v>
      </c>
      <c r="B15183" t="s">
        <v>25</v>
      </c>
      <c r="C15183" t="s">
        <v>46</v>
      </c>
      <c r="D15183" s="177">
        <v>43970</v>
      </c>
      <c r="E15183">
        <v>8</v>
      </c>
      <c r="F15183" s="38">
        <f t="shared" si="237"/>
        <v>43970</v>
      </c>
    </row>
    <row r="15184" spans="1:6" x14ac:dyDescent="0.25">
      <c r="A15184" t="s">
        <v>25</v>
      </c>
      <c r="B15184" t="s">
        <v>25</v>
      </c>
      <c r="C15184" t="s">
        <v>53</v>
      </c>
      <c r="D15184" s="177">
        <v>43970</v>
      </c>
      <c r="E15184">
        <v>52</v>
      </c>
      <c r="F15184" s="38">
        <f t="shared" si="237"/>
        <v>43970</v>
      </c>
    </row>
    <row r="15185" spans="1:6" x14ac:dyDescent="0.25">
      <c r="A15185" t="s">
        <v>57</v>
      </c>
      <c r="B15185" t="s">
        <v>57</v>
      </c>
      <c r="C15185" t="s">
        <v>183</v>
      </c>
      <c r="D15185" s="177">
        <v>43970</v>
      </c>
      <c r="E15185">
        <v>30</v>
      </c>
      <c r="F15185" s="38">
        <f t="shared" si="237"/>
        <v>43970</v>
      </c>
    </row>
    <row r="15186" spans="1:6" x14ac:dyDescent="0.25">
      <c r="A15186" t="s">
        <v>57</v>
      </c>
      <c r="B15186" t="s">
        <v>57</v>
      </c>
      <c r="C15186" t="s">
        <v>130</v>
      </c>
      <c r="D15186" s="177">
        <v>43970</v>
      </c>
      <c r="E15186">
        <v>26</v>
      </c>
      <c r="F15186" s="38">
        <f t="shared" si="237"/>
        <v>43970</v>
      </c>
    </row>
    <row r="15187" spans="1:6" x14ac:dyDescent="0.25">
      <c r="A15187" t="s">
        <v>264</v>
      </c>
      <c r="B15187" t="s">
        <v>83</v>
      </c>
      <c r="C15187" t="s">
        <v>84</v>
      </c>
      <c r="D15187" s="177">
        <v>43969</v>
      </c>
      <c r="E15187">
        <v>148</v>
      </c>
      <c r="F15187" s="38">
        <f t="shared" si="237"/>
        <v>43969</v>
      </c>
    </row>
    <row r="15188" spans="1:6" x14ac:dyDescent="0.25">
      <c r="A15188" t="s">
        <v>264</v>
      </c>
      <c r="B15188" t="s">
        <v>83</v>
      </c>
      <c r="C15188" t="s">
        <v>80</v>
      </c>
      <c r="D15188" s="177">
        <v>43969</v>
      </c>
      <c r="E15188">
        <v>15</v>
      </c>
      <c r="F15188" s="38">
        <f t="shared" si="237"/>
        <v>43969</v>
      </c>
    </row>
    <row r="15189" spans="1:6" x14ac:dyDescent="0.25">
      <c r="A15189" t="s">
        <v>264</v>
      </c>
      <c r="B15189" t="s">
        <v>83</v>
      </c>
      <c r="C15189" t="s">
        <v>90</v>
      </c>
      <c r="D15189" s="177">
        <v>43969</v>
      </c>
      <c r="E15189">
        <v>20</v>
      </c>
      <c r="F15189" s="38">
        <f t="shared" si="237"/>
        <v>43969</v>
      </c>
    </row>
    <row r="15190" spans="1:6" x14ac:dyDescent="0.25">
      <c r="A15190" t="s">
        <v>25</v>
      </c>
      <c r="B15190" t="s">
        <v>25</v>
      </c>
      <c r="C15190" t="s">
        <v>49</v>
      </c>
      <c r="D15190" s="177">
        <v>43969</v>
      </c>
      <c r="E15190">
        <v>72</v>
      </c>
      <c r="F15190" s="38">
        <f t="shared" si="237"/>
        <v>43969</v>
      </c>
    </row>
    <row r="15191" spans="1:6" x14ac:dyDescent="0.25">
      <c r="A15191" t="s">
        <v>25</v>
      </c>
      <c r="B15191" t="s">
        <v>25</v>
      </c>
      <c r="C15191" t="s">
        <v>40</v>
      </c>
      <c r="D15191" s="177">
        <v>43969</v>
      </c>
      <c r="E15191">
        <v>17</v>
      </c>
      <c r="F15191" s="38">
        <f t="shared" si="237"/>
        <v>43969</v>
      </c>
    </row>
    <row r="15192" spans="1:6" x14ac:dyDescent="0.25">
      <c r="A15192" t="s">
        <v>25</v>
      </c>
      <c r="B15192" t="s">
        <v>25</v>
      </c>
      <c r="C15192" t="s">
        <v>31</v>
      </c>
      <c r="D15192" s="177">
        <v>43969</v>
      </c>
      <c r="E15192">
        <v>60</v>
      </c>
      <c r="F15192" s="38">
        <f t="shared" si="237"/>
        <v>43969</v>
      </c>
    </row>
    <row r="15193" spans="1:6" x14ac:dyDescent="0.25">
      <c r="A15193" t="s">
        <v>25</v>
      </c>
      <c r="B15193" t="s">
        <v>26</v>
      </c>
      <c r="C15193" t="s">
        <v>28</v>
      </c>
      <c r="D15193" s="177">
        <v>43969</v>
      </c>
      <c r="E15193">
        <v>5</v>
      </c>
      <c r="F15193" s="38">
        <f t="shared" si="237"/>
        <v>43969</v>
      </c>
    </row>
    <row r="15194" spans="1:6" x14ac:dyDescent="0.25">
      <c r="A15194" t="s">
        <v>25</v>
      </c>
      <c r="B15194" t="s">
        <v>54</v>
      </c>
      <c r="C15194" t="s">
        <v>55</v>
      </c>
      <c r="D15194" s="177">
        <v>43969</v>
      </c>
      <c r="E15194">
        <v>56</v>
      </c>
      <c r="F15194" s="38">
        <f t="shared" si="237"/>
        <v>43969</v>
      </c>
    </row>
    <row r="15195" spans="1:6" x14ac:dyDescent="0.25">
      <c r="A15195" t="s">
        <v>25</v>
      </c>
      <c r="B15195" t="s">
        <v>25</v>
      </c>
      <c r="C15195" t="s">
        <v>53</v>
      </c>
      <c r="D15195" s="177">
        <v>43969</v>
      </c>
      <c r="E15195">
        <v>22</v>
      </c>
      <c r="F15195" s="38">
        <f t="shared" si="237"/>
        <v>43969</v>
      </c>
    </row>
    <row r="15196" spans="1:6" x14ac:dyDescent="0.25">
      <c r="A15196" t="s">
        <v>57</v>
      </c>
      <c r="B15196" t="s">
        <v>57</v>
      </c>
      <c r="C15196" t="s">
        <v>60</v>
      </c>
      <c r="D15196" s="177">
        <v>43969</v>
      </c>
      <c r="E15196">
        <v>30</v>
      </c>
      <c r="F15196" s="38">
        <f t="shared" si="237"/>
        <v>43969</v>
      </c>
    </row>
    <row r="15197" spans="1:6" x14ac:dyDescent="0.25">
      <c r="A15197" t="s">
        <v>25</v>
      </c>
      <c r="B15197" t="s">
        <v>54</v>
      </c>
      <c r="C15197" t="s">
        <v>187</v>
      </c>
      <c r="D15197" s="177">
        <v>43969</v>
      </c>
      <c r="E15197">
        <v>11</v>
      </c>
      <c r="F15197" s="38">
        <f t="shared" si="237"/>
        <v>43969</v>
      </c>
    </row>
    <row r="15198" spans="1:6" x14ac:dyDescent="0.25">
      <c r="A15198" t="s">
        <v>264</v>
      </c>
      <c r="B15198" t="s">
        <v>81</v>
      </c>
      <c r="C15198" t="s">
        <v>82</v>
      </c>
      <c r="D15198" s="177">
        <v>43969</v>
      </c>
      <c r="E15198">
        <v>30</v>
      </c>
      <c r="F15198" s="38">
        <f t="shared" si="237"/>
        <v>43969</v>
      </c>
    </row>
    <row r="15199" spans="1:6" x14ac:dyDescent="0.25">
      <c r="A15199" t="s">
        <v>25</v>
      </c>
      <c r="B15199" t="s">
        <v>25</v>
      </c>
      <c r="C15199" t="s">
        <v>32</v>
      </c>
      <c r="D15199" s="177">
        <v>43969</v>
      </c>
      <c r="E15199">
        <v>40</v>
      </c>
      <c r="F15199" s="38">
        <f t="shared" si="237"/>
        <v>43969</v>
      </c>
    </row>
    <row r="15200" spans="1:6" x14ac:dyDescent="0.25">
      <c r="A15200" t="s">
        <v>18</v>
      </c>
      <c r="B15200" t="s">
        <v>18</v>
      </c>
      <c r="C15200" t="s">
        <v>23</v>
      </c>
      <c r="D15200" s="177">
        <v>43969</v>
      </c>
      <c r="E15200">
        <v>16</v>
      </c>
      <c r="F15200" s="38">
        <f t="shared" si="237"/>
        <v>43969</v>
      </c>
    </row>
    <row r="15201" spans="1:6" x14ac:dyDescent="0.25">
      <c r="A15201" t="s">
        <v>18</v>
      </c>
      <c r="B15201" t="s">
        <v>19</v>
      </c>
      <c r="C15201" t="s">
        <v>20</v>
      </c>
      <c r="D15201" s="177">
        <v>43969</v>
      </c>
      <c r="E15201">
        <v>18</v>
      </c>
      <c r="F15201" s="38">
        <f t="shared" si="237"/>
        <v>43969</v>
      </c>
    </row>
    <row r="15202" spans="1:6" x14ac:dyDescent="0.25">
      <c r="A15202" t="s">
        <v>25</v>
      </c>
      <c r="B15202" t="s">
        <v>25</v>
      </c>
      <c r="C15202" t="s">
        <v>46</v>
      </c>
      <c r="D15202" s="177">
        <v>43969</v>
      </c>
      <c r="E15202">
        <v>8</v>
      </c>
      <c r="F15202" s="38">
        <f t="shared" si="237"/>
        <v>43969</v>
      </c>
    </row>
    <row r="15203" spans="1:6" x14ac:dyDescent="0.25">
      <c r="A15203" t="s">
        <v>25</v>
      </c>
      <c r="B15203" t="s">
        <v>25</v>
      </c>
      <c r="C15203" t="s">
        <v>35</v>
      </c>
      <c r="D15203" s="177">
        <v>43969</v>
      </c>
      <c r="E15203">
        <v>1</v>
      </c>
      <c r="F15203" s="38">
        <f t="shared" si="237"/>
        <v>43969</v>
      </c>
    </row>
    <row r="15204" spans="1:6" x14ac:dyDescent="0.25">
      <c r="A15204" t="s">
        <v>18</v>
      </c>
      <c r="B15204" t="s">
        <v>18</v>
      </c>
      <c r="D15204" s="177">
        <v>43969</v>
      </c>
      <c r="E15204">
        <v>1</v>
      </c>
      <c r="F15204" s="38">
        <f t="shared" si="237"/>
        <v>43969</v>
      </c>
    </row>
    <row r="15205" spans="1:6" x14ac:dyDescent="0.25">
      <c r="A15205" t="s">
        <v>25</v>
      </c>
      <c r="B15205" t="s">
        <v>25</v>
      </c>
      <c r="C15205" t="s">
        <v>41</v>
      </c>
      <c r="D15205" s="177">
        <v>43969</v>
      </c>
      <c r="E15205">
        <v>23</v>
      </c>
      <c r="F15205" s="38">
        <f t="shared" si="237"/>
        <v>43969</v>
      </c>
    </row>
    <row r="15206" spans="1:6" x14ac:dyDescent="0.25">
      <c r="A15206" t="s">
        <v>25</v>
      </c>
      <c r="B15206" t="s">
        <v>25</v>
      </c>
      <c r="C15206" t="s">
        <v>42</v>
      </c>
      <c r="D15206" s="177">
        <v>43969</v>
      </c>
      <c r="E15206">
        <v>20</v>
      </c>
      <c r="F15206" s="38">
        <f t="shared" si="237"/>
        <v>43969</v>
      </c>
    </row>
    <row r="15207" spans="1:6" x14ac:dyDescent="0.25">
      <c r="A15207" t="s">
        <v>25</v>
      </c>
      <c r="B15207" t="s">
        <v>25</v>
      </c>
      <c r="C15207" t="s">
        <v>39</v>
      </c>
      <c r="D15207" s="177">
        <v>43969</v>
      </c>
      <c r="E15207">
        <v>33</v>
      </c>
      <c r="F15207" s="38">
        <f t="shared" si="237"/>
        <v>43969</v>
      </c>
    </row>
    <row r="15208" spans="1:6" x14ac:dyDescent="0.25">
      <c r="A15208" t="s">
        <v>25</v>
      </c>
      <c r="B15208" t="s">
        <v>25</v>
      </c>
      <c r="C15208" t="s">
        <v>186</v>
      </c>
      <c r="D15208" s="177">
        <v>43969</v>
      </c>
      <c r="E15208">
        <v>4</v>
      </c>
      <c r="F15208" s="38">
        <f t="shared" si="237"/>
        <v>43969</v>
      </c>
    </row>
    <row r="15209" spans="1:6" x14ac:dyDescent="0.25">
      <c r="A15209" t="s">
        <v>57</v>
      </c>
      <c r="B15209" t="s">
        <v>57</v>
      </c>
      <c r="C15209" t="s">
        <v>130</v>
      </c>
      <c r="D15209" s="177">
        <v>43969</v>
      </c>
      <c r="E15209">
        <v>38</v>
      </c>
      <c r="F15209" s="38">
        <f t="shared" si="237"/>
        <v>43969</v>
      </c>
    </row>
    <row r="15210" spans="1:6" x14ac:dyDescent="0.25">
      <c r="A15210" t="s">
        <v>57</v>
      </c>
      <c r="B15210" t="s">
        <v>57</v>
      </c>
      <c r="C15210" t="s">
        <v>183</v>
      </c>
      <c r="D15210" s="177">
        <v>43969</v>
      </c>
      <c r="E15210">
        <v>11</v>
      </c>
      <c r="F15210" s="38">
        <f t="shared" si="237"/>
        <v>43969</v>
      </c>
    </row>
    <row r="15211" spans="1:6" x14ac:dyDescent="0.25">
      <c r="A15211" t="s">
        <v>25</v>
      </c>
      <c r="B15211" t="s">
        <v>54</v>
      </c>
      <c r="C15211" t="s">
        <v>56</v>
      </c>
      <c r="D15211" s="177">
        <v>43969</v>
      </c>
      <c r="E15211">
        <v>23</v>
      </c>
      <c r="F15211" s="38">
        <f t="shared" si="237"/>
        <v>43969</v>
      </c>
    </row>
    <row r="15212" spans="1:6" x14ac:dyDescent="0.25">
      <c r="A15212" t="s">
        <v>263</v>
      </c>
      <c r="B15212" t="s">
        <v>199</v>
      </c>
      <c r="C15212" t="s">
        <v>77</v>
      </c>
      <c r="D15212" s="177">
        <v>43969</v>
      </c>
      <c r="E15212">
        <v>46</v>
      </c>
      <c r="F15212" s="38">
        <f t="shared" si="237"/>
        <v>43969</v>
      </c>
    </row>
    <row r="15213" spans="1:6" x14ac:dyDescent="0.25">
      <c r="A15213" t="s">
        <v>71</v>
      </c>
      <c r="B15213" t="s">
        <v>71</v>
      </c>
      <c r="C15213" t="s">
        <v>72</v>
      </c>
      <c r="D15213" s="177">
        <v>43969</v>
      </c>
      <c r="E15213">
        <v>49</v>
      </c>
      <c r="F15213" s="38">
        <f t="shared" si="237"/>
        <v>43969</v>
      </c>
    </row>
    <row r="15214" spans="1:6" x14ac:dyDescent="0.25">
      <c r="A15214" t="s">
        <v>264</v>
      </c>
      <c r="B15214" t="s">
        <v>83</v>
      </c>
      <c r="C15214" t="s">
        <v>179</v>
      </c>
      <c r="D15214" s="177">
        <v>43969</v>
      </c>
      <c r="E15214">
        <v>40</v>
      </c>
      <c r="F15214" s="38">
        <f t="shared" si="237"/>
        <v>43969</v>
      </c>
    </row>
    <row r="15215" spans="1:6" x14ac:dyDescent="0.25">
      <c r="A15215" t="s">
        <v>25</v>
      </c>
      <c r="B15215" t="s">
        <v>29</v>
      </c>
      <c r="C15215" t="s">
        <v>30</v>
      </c>
      <c r="D15215" s="177">
        <v>43969</v>
      </c>
      <c r="E15215">
        <v>45</v>
      </c>
      <c r="F15215" s="38">
        <f t="shared" si="237"/>
        <v>43969</v>
      </c>
    </row>
    <row r="15216" spans="1:6" x14ac:dyDescent="0.25">
      <c r="A15216" t="s">
        <v>18</v>
      </c>
      <c r="B15216" t="s">
        <v>18</v>
      </c>
      <c r="C15216" t="s">
        <v>24</v>
      </c>
      <c r="D15216" s="177">
        <v>43969</v>
      </c>
      <c r="E15216">
        <v>54</v>
      </c>
      <c r="F15216" s="38">
        <f t="shared" si="237"/>
        <v>43969</v>
      </c>
    </row>
    <row r="15217" spans="1:6" x14ac:dyDescent="0.25">
      <c r="A15217" t="s">
        <v>25</v>
      </c>
      <c r="B15217" t="s">
        <v>25</v>
      </c>
      <c r="C15217" t="s">
        <v>37</v>
      </c>
      <c r="D15217" s="177">
        <v>43969</v>
      </c>
      <c r="E15217">
        <v>1</v>
      </c>
      <c r="F15217" s="38">
        <f t="shared" si="237"/>
        <v>43969</v>
      </c>
    </row>
    <row r="15218" spans="1:6" x14ac:dyDescent="0.25">
      <c r="A15218" t="s">
        <v>25</v>
      </c>
      <c r="B15218" t="s">
        <v>25</v>
      </c>
      <c r="C15218" t="s">
        <v>36</v>
      </c>
      <c r="D15218" s="177">
        <v>43969</v>
      </c>
      <c r="E15218">
        <v>43</v>
      </c>
      <c r="F15218" s="38">
        <f t="shared" si="237"/>
        <v>43969</v>
      </c>
    </row>
    <row r="15219" spans="1:6" x14ac:dyDescent="0.25">
      <c r="A15219" t="s">
        <v>25</v>
      </c>
      <c r="B15219" t="s">
        <v>25</v>
      </c>
      <c r="C15219" t="s">
        <v>34</v>
      </c>
      <c r="D15219" s="177">
        <v>43969</v>
      </c>
      <c r="E15219">
        <v>37</v>
      </c>
      <c r="F15219" s="38">
        <f t="shared" si="237"/>
        <v>43969</v>
      </c>
    </row>
    <row r="15220" spans="1:6" x14ac:dyDescent="0.25">
      <c r="A15220" t="s">
        <v>25</v>
      </c>
      <c r="B15220" t="s">
        <v>25</v>
      </c>
      <c r="C15220" t="s">
        <v>45</v>
      </c>
      <c r="D15220" s="177">
        <v>43969</v>
      </c>
      <c r="E15220">
        <v>48</v>
      </c>
      <c r="F15220" s="38">
        <f t="shared" si="237"/>
        <v>43969</v>
      </c>
    </row>
    <row r="15221" spans="1:6" x14ac:dyDescent="0.25">
      <c r="A15221" t="s">
        <v>25</v>
      </c>
      <c r="B15221" t="s">
        <v>25</v>
      </c>
      <c r="C15221" t="s">
        <v>47</v>
      </c>
      <c r="D15221" s="177">
        <v>43969</v>
      </c>
      <c r="E15221">
        <v>31</v>
      </c>
      <c r="F15221" s="38">
        <f t="shared" si="237"/>
        <v>43969</v>
      </c>
    </row>
    <row r="15222" spans="1:6" x14ac:dyDescent="0.25">
      <c r="A15222" t="s">
        <v>25</v>
      </c>
      <c r="B15222" t="s">
        <v>25</v>
      </c>
      <c r="C15222" t="s">
        <v>50</v>
      </c>
      <c r="D15222" s="177">
        <v>43969</v>
      </c>
      <c r="E15222">
        <v>15</v>
      </c>
      <c r="F15222" s="38">
        <f t="shared" si="237"/>
        <v>43969</v>
      </c>
    </row>
    <row r="15223" spans="1:6" x14ac:dyDescent="0.25">
      <c r="A15223" t="s">
        <v>57</v>
      </c>
      <c r="B15223" t="s">
        <v>57</v>
      </c>
      <c r="C15223" t="s">
        <v>62</v>
      </c>
      <c r="D15223" s="177">
        <v>43969</v>
      </c>
      <c r="E15223">
        <v>4</v>
      </c>
      <c r="F15223" s="38">
        <f t="shared" si="237"/>
        <v>43969</v>
      </c>
    </row>
    <row r="15224" spans="1:6" x14ac:dyDescent="0.25">
      <c r="A15224" t="s">
        <v>57</v>
      </c>
      <c r="B15224" t="s">
        <v>57</v>
      </c>
      <c r="C15224" t="s">
        <v>63</v>
      </c>
      <c r="D15224" s="177">
        <v>43969</v>
      </c>
      <c r="E15224">
        <v>4</v>
      </c>
      <c r="F15224" s="38">
        <f t="shared" si="237"/>
        <v>43969</v>
      </c>
    </row>
    <row r="15225" spans="1:6" x14ac:dyDescent="0.25">
      <c r="A15225" t="s">
        <v>263</v>
      </c>
      <c r="B15225" t="s">
        <v>199</v>
      </c>
      <c r="C15225" t="s">
        <v>75</v>
      </c>
      <c r="D15225" s="177">
        <v>43969</v>
      </c>
      <c r="E15225">
        <v>47</v>
      </c>
      <c r="F15225" s="38">
        <f t="shared" si="237"/>
        <v>43969</v>
      </c>
    </row>
    <row r="15226" spans="1:6" x14ac:dyDescent="0.25">
      <c r="A15226" t="s">
        <v>263</v>
      </c>
      <c r="B15226" t="s">
        <v>199</v>
      </c>
      <c r="C15226" t="s">
        <v>75</v>
      </c>
      <c r="D15226" s="177">
        <v>43966</v>
      </c>
      <c r="E15226">
        <v>38</v>
      </c>
      <c r="F15226" s="38">
        <f t="shared" si="237"/>
        <v>43966</v>
      </c>
    </row>
    <row r="15227" spans="1:6" x14ac:dyDescent="0.25">
      <c r="A15227" t="s">
        <v>263</v>
      </c>
      <c r="B15227" t="s">
        <v>199</v>
      </c>
      <c r="C15227" t="s">
        <v>188</v>
      </c>
      <c r="D15227" s="177">
        <v>43966</v>
      </c>
      <c r="E15227">
        <v>1</v>
      </c>
      <c r="F15227" s="38">
        <f t="shared" si="237"/>
        <v>43966</v>
      </c>
    </row>
    <row r="15228" spans="1:6" x14ac:dyDescent="0.25">
      <c r="A15228" t="s">
        <v>57</v>
      </c>
      <c r="B15228" t="s">
        <v>57</v>
      </c>
      <c r="C15228" t="s">
        <v>62</v>
      </c>
      <c r="D15228" s="177">
        <v>43966</v>
      </c>
      <c r="E15228">
        <v>2</v>
      </c>
      <c r="F15228" s="38">
        <f t="shared" si="237"/>
        <v>43966</v>
      </c>
    </row>
    <row r="15229" spans="1:6" x14ac:dyDescent="0.25">
      <c r="A15229" t="s">
        <v>264</v>
      </c>
      <c r="B15229" t="s">
        <v>83</v>
      </c>
      <c r="C15229" t="s">
        <v>80</v>
      </c>
      <c r="D15229" s="177">
        <v>43966</v>
      </c>
      <c r="E15229">
        <v>11</v>
      </c>
      <c r="F15229" s="38">
        <f t="shared" si="237"/>
        <v>43966</v>
      </c>
    </row>
    <row r="15230" spans="1:6" x14ac:dyDescent="0.25">
      <c r="A15230" t="s">
        <v>264</v>
      </c>
      <c r="B15230" t="s">
        <v>83</v>
      </c>
      <c r="C15230" t="s">
        <v>85</v>
      </c>
      <c r="D15230" s="177">
        <v>43966</v>
      </c>
      <c r="E15230">
        <v>11</v>
      </c>
      <c r="F15230" s="38">
        <f t="shared" si="237"/>
        <v>43966</v>
      </c>
    </row>
    <row r="15231" spans="1:6" x14ac:dyDescent="0.25">
      <c r="A15231" t="s">
        <v>25</v>
      </c>
      <c r="B15231" t="s">
        <v>25</v>
      </c>
      <c r="C15231" t="s">
        <v>50</v>
      </c>
      <c r="D15231" s="177">
        <v>43966</v>
      </c>
      <c r="E15231">
        <v>1</v>
      </c>
      <c r="F15231" s="38">
        <f t="shared" si="237"/>
        <v>43966</v>
      </c>
    </row>
    <row r="15232" spans="1:6" x14ac:dyDescent="0.25">
      <c r="A15232" t="s">
        <v>25</v>
      </c>
      <c r="B15232" t="s">
        <v>25</v>
      </c>
      <c r="C15232" t="s">
        <v>47</v>
      </c>
      <c r="D15232" s="177">
        <v>43966</v>
      </c>
      <c r="E15232">
        <v>40</v>
      </c>
      <c r="F15232" s="38">
        <f t="shared" si="237"/>
        <v>43966</v>
      </c>
    </row>
    <row r="15233" spans="1:6" x14ac:dyDescent="0.25">
      <c r="A15233" t="s">
        <v>25</v>
      </c>
      <c r="B15233" t="s">
        <v>25</v>
      </c>
      <c r="C15233" t="s">
        <v>45</v>
      </c>
      <c r="D15233" s="177">
        <v>43966</v>
      </c>
      <c r="E15233">
        <v>55</v>
      </c>
      <c r="F15233" s="38">
        <f t="shared" si="237"/>
        <v>43966</v>
      </c>
    </row>
    <row r="15234" spans="1:6" x14ac:dyDescent="0.25">
      <c r="A15234" t="s">
        <v>25</v>
      </c>
      <c r="B15234" t="s">
        <v>25</v>
      </c>
      <c r="C15234" t="s">
        <v>36</v>
      </c>
      <c r="D15234" s="177">
        <v>43966</v>
      </c>
      <c r="E15234">
        <v>10</v>
      </c>
      <c r="F15234" s="38">
        <f t="shared" si="237"/>
        <v>43966</v>
      </c>
    </row>
    <row r="15235" spans="1:6" x14ac:dyDescent="0.25">
      <c r="A15235" t="s">
        <v>25</v>
      </c>
      <c r="B15235" t="s">
        <v>25</v>
      </c>
      <c r="C15235" t="s">
        <v>37</v>
      </c>
      <c r="D15235" s="177">
        <v>43966</v>
      </c>
      <c r="E15235">
        <v>1</v>
      </c>
      <c r="F15235" s="38">
        <f t="shared" ref="F15235:F15298" si="238">D15235</f>
        <v>43966</v>
      </c>
    </row>
    <row r="15236" spans="1:6" x14ac:dyDescent="0.25">
      <c r="A15236" t="s">
        <v>25</v>
      </c>
      <c r="B15236" t="s">
        <v>29</v>
      </c>
      <c r="C15236" t="s">
        <v>30</v>
      </c>
      <c r="D15236" s="177">
        <v>43966</v>
      </c>
      <c r="E15236">
        <v>4</v>
      </c>
      <c r="F15236" s="38">
        <f t="shared" si="238"/>
        <v>43966</v>
      </c>
    </row>
    <row r="15237" spans="1:6" x14ac:dyDescent="0.25">
      <c r="A15237" t="s">
        <v>71</v>
      </c>
      <c r="B15237" t="s">
        <v>71</v>
      </c>
      <c r="C15237" t="s">
        <v>72</v>
      </c>
      <c r="D15237" s="177">
        <v>43966</v>
      </c>
      <c r="E15237">
        <v>30</v>
      </c>
      <c r="F15237" s="38">
        <f t="shared" si="238"/>
        <v>43966</v>
      </c>
    </row>
    <row r="15238" spans="1:6" x14ac:dyDescent="0.25">
      <c r="A15238" t="s">
        <v>57</v>
      </c>
      <c r="B15238" t="s">
        <v>57</v>
      </c>
      <c r="C15238" t="s">
        <v>63</v>
      </c>
      <c r="D15238" s="177">
        <v>43966</v>
      </c>
      <c r="E15238">
        <v>31</v>
      </c>
      <c r="F15238" s="38">
        <f t="shared" si="238"/>
        <v>43966</v>
      </c>
    </row>
    <row r="15239" spans="1:6" x14ac:dyDescent="0.25">
      <c r="A15239" t="s">
        <v>263</v>
      </c>
      <c r="B15239" t="s">
        <v>199</v>
      </c>
      <c r="C15239" t="s">
        <v>77</v>
      </c>
      <c r="D15239" s="177">
        <v>43966</v>
      </c>
      <c r="E15239">
        <v>1</v>
      </c>
      <c r="F15239" s="38">
        <f t="shared" si="238"/>
        <v>43966</v>
      </c>
    </row>
    <row r="15240" spans="1:6" x14ac:dyDescent="0.25">
      <c r="A15240" t="s">
        <v>25</v>
      </c>
      <c r="B15240" t="s">
        <v>54</v>
      </c>
      <c r="C15240" t="s">
        <v>56</v>
      </c>
      <c r="D15240" s="177">
        <v>43966</v>
      </c>
      <c r="E15240">
        <v>11</v>
      </c>
      <c r="F15240" s="38">
        <f t="shared" si="238"/>
        <v>43966</v>
      </c>
    </row>
    <row r="15241" spans="1:6" x14ac:dyDescent="0.25">
      <c r="A15241" t="s">
        <v>25</v>
      </c>
      <c r="B15241" t="s">
        <v>54</v>
      </c>
      <c r="C15241" t="s">
        <v>55</v>
      </c>
      <c r="D15241" s="177">
        <v>43966</v>
      </c>
      <c r="E15241">
        <v>1</v>
      </c>
      <c r="F15241" s="38">
        <f t="shared" si="238"/>
        <v>43966</v>
      </c>
    </row>
    <row r="15242" spans="1:6" x14ac:dyDescent="0.25">
      <c r="A15242" t="s">
        <v>25</v>
      </c>
      <c r="B15242" t="s">
        <v>25</v>
      </c>
      <c r="C15242" t="s">
        <v>186</v>
      </c>
      <c r="D15242" s="177">
        <v>43966</v>
      </c>
      <c r="E15242">
        <v>8</v>
      </c>
      <c r="F15242" s="38">
        <f t="shared" si="238"/>
        <v>43966</v>
      </c>
    </row>
    <row r="15243" spans="1:6" x14ac:dyDescent="0.25">
      <c r="A15243" t="s">
        <v>25</v>
      </c>
      <c r="B15243" t="s">
        <v>25</v>
      </c>
      <c r="C15243" t="s">
        <v>39</v>
      </c>
      <c r="D15243" s="177">
        <v>43966</v>
      </c>
      <c r="E15243">
        <v>6</v>
      </c>
      <c r="F15243" s="38">
        <f t="shared" si="238"/>
        <v>43966</v>
      </c>
    </row>
    <row r="15244" spans="1:6" x14ac:dyDescent="0.25">
      <c r="A15244" t="s">
        <v>25</v>
      </c>
      <c r="B15244" t="s">
        <v>25</v>
      </c>
      <c r="C15244" t="s">
        <v>42</v>
      </c>
      <c r="D15244" s="177">
        <v>43966</v>
      </c>
      <c r="E15244">
        <v>21</v>
      </c>
      <c r="F15244" s="38">
        <f t="shared" si="238"/>
        <v>43966</v>
      </c>
    </row>
    <row r="15245" spans="1:6" x14ac:dyDescent="0.25">
      <c r="A15245" t="s">
        <v>25</v>
      </c>
      <c r="B15245" t="s">
        <v>25</v>
      </c>
      <c r="C15245" t="s">
        <v>41</v>
      </c>
      <c r="D15245" s="177">
        <v>43966</v>
      </c>
      <c r="E15245">
        <v>28</v>
      </c>
      <c r="F15245" s="38">
        <f t="shared" si="238"/>
        <v>43966</v>
      </c>
    </row>
    <row r="15246" spans="1:6" x14ac:dyDescent="0.25">
      <c r="A15246" t="s">
        <v>25</v>
      </c>
      <c r="B15246" t="s">
        <v>25</v>
      </c>
      <c r="C15246" t="s">
        <v>35</v>
      </c>
      <c r="D15246" s="177">
        <v>43966</v>
      </c>
      <c r="E15246">
        <v>1</v>
      </c>
      <c r="F15246" s="38">
        <f t="shared" si="238"/>
        <v>43966</v>
      </c>
    </row>
    <row r="15247" spans="1:6" x14ac:dyDescent="0.25">
      <c r="A15247" t="s">
        <v>18</v>
      </c>
      <c r="B15247" t="s">
        <v>18</v>
      </c>
      <c r="C15247" t="s">
        <v>24</v>
      </c>
      <c r="D15247" s="177">
        <v>43966</v>
      </c>
      <c r="E15247">
        <v>24</v>
      </c>
      <c r="F15247" s="38">
        <f t="shared" si="238"/>
        <v>43966</v>
      </c>
    </row>
    <row r="15248" spans="1:6" x14ac:dyDescent="0.25">
      <c r="A15248" t="s">
        <v>18</v>
      </c>
      <c r="B15248" t="s">
        <v>19</v>
      </c>
      <c r="C15248" t="s">
        <v>20</v>
      </c>
      <c r="D15248" s="177">
        <v>43966</v>
      </c>
      <c r="E15248">
        <v>22</v>
      </c>
      <c r="F15248" s="38">
        <f t="shared" si="238"/>
        <v>43966</v>
      </c>
    </row>
    <row r="15249" spans="1:6" x14ac:dyDescent="0.25">
      <c r="A15249" t="s">
        <v>18</v>
      </c>
      <c r="B15249" t="s">
        <v>18</v>
      </c>
      <c r="C15249" t="s">
        <v>23</v>
      </c>
      <c r="D15249" s="177">
        <v>43966</v>
      </c>
      <c r="E15249">
        <v>27</v>
      </c>
      <c r="F15249" s="38">
        <f t="shared" si="238"/>
        <v>43966</v>
      </c>
    </row>
    <row r="15250" spans="1:6" x14ac:dyDescent="0.25">
      <c r="A15250" t="s">
        <v>25</v>
      </c>
      <c r="B15250" t="s">
        <v>25</v>
      </c>
      <c r="C15250" t="s">
        <v>32</v>
      </c>
      <c r="D15250" s="177">
        <v>43966</v>
      </c>
      <c r="E15250">
        <v>34</v>
      </c>
      <c r="F15250" s="38">
        <f t="shared" si="238"/>
        <v>43966</v>
      </c>
    </row>
    <row r="15251" spans="1:6" x14ac:dyDescent="0.25">
      <c r="A15251" t="s">
        <v>25</v>
      </c>
      <c r="B15251" t="s">
        <v>25</v>
      </c>
      <c r="C15251" t="s">
        <v>53</v>
      </c>
      <c r="D15251" s="177">
        <v>43966</v>
      </c>
      <c r="E15251">
        <v>19</v>
      </c>
      <c r="F15251" s="38">
        <f t="shared" si="238"/>
        <v>43966</v>
      </c>
    </row>
    <row r="15252" spans="1:6" x14ac:dyDescent="0.25">
      <c r="A15252" t="s">
        <v>25</v>
      </c>
      <c r="B15252" t="s">
        <v>26</v>
      </c>
      <c r="C15252" t="s">
        <v>28</v>
      </c>
      <c r="D15252" s="177">
        <v>43966</v>
      </c>
      <c r="E15252">
        <v>7</v>
      </c>
      <c r="F15252" s="38">
        <f t="shared" si="238"/>
        <v>43966</v>
      </c>
    </row>
    <row r="15253" spans="1:6" x14ac:dyDescent="0.25">
      <c r="A15253" t="s">
        <v>25</v>
      </c>
      <c r="B15253" t="s">
        <v>26</v>
      </c>
      <c r="C15253" t="s">
        <v>27</v>
      </c>
      <c r="D15253" s="177">
        <v>43966</v>
      </c>
      <c r="E15253">
        <v>15</v>
      </c>
      <c r="F15253" s="38">
        <f t="shared" si="238"/>
        <v>43966</v>
      </c>
    </row>
    <row r="15254" spans="1:6" x14ac:dyDescent="0.25">
      <c r="A15254" t="s">
        <v>25</v>
      </c>
      <c r="B15254" t="s">
        <v>25</v>
      </c>
      <c r="C15254" t="s">
        <v>31</v>
      </c>
      <c r="D15254" s="177">
        <v>43966</v>
      </c>
      <c r="E15254">
        <v>1</v>
      </c>
      <c r="F15254" s="38">
        <f t="shared" si="238"/>
        <v>43966</v>
      </c>
    </row>
    <row r="15255" spans="1:6" x14ac:dyDescent="0.25">
      <c r="A15255" t="s">
        <v>25</v>
      </c>
      <c r="B15255" t="s">
        <v>25</v>
      </c>
      <c r="C15255" t="s">
        <v>49</v>
      </c>
      <c r="D15255" s="177">
        <v>43966</v>
      </c>
      <c r="E15255">
        <v>36</v>
      </c>
      <c r="F15255" s="38">
        <f t="shared" si="238"/>
        <v>43966</v>
      </c>
    </row>
    <row r="15256" spans="1:6" x14ac:dyDescent="0.25">
      <c r="A15256" t="s">
        <v>264</v>
      </c>
      <c r="B15256" t="s">
        <v>83</v>
      </c>
      <c r="C15256" t="s">
        <v>90</v>
      </c>
      <c r="D15256" s="177">
        <v>43966</v>
      </c>
      <c r="E15256">
        <v>20</v>
      </c>
      <c r="F15256" s="38">
        <f t="shared" si="238"/>
        <v>43966</v>
      </c>
    </row>
    <row r="15257" spans="1:6" x14ac:dyDescent="0.25">
      <c r="A15257" t="s">
        <v>264</v>
      </c>
      <c r="B15257" t="s">
        <v>83</v>
      </c>
      <c r="C15257" t="s">
        <v>84</v>
      </c>
      <c r="D15257" s="177">
        <v>43966</v>
      </c>
      <c r="E15257">
        <v>68</v>
      </c>
      <c r="F15257" s="38">
        <f t="shared" si="238"/>
        <v>43966</v>
      </c>
    </row>
    <row r="15258" spans="1:6" x14ac:dyDescent="0.25">
      <c r="A15258" t="s">
        <v>264</v>
      </c>
      <c r="B15258" t="s">
        <v>81</v>
      </c>
      <c r="C15258" t="s">
        <v>82</v>
      </c>
      <c r="D15258" s="177">
        <v>43966</v>
      </c>
      <c r="E15258">
        <v>35</v>
      </c>
      <c r="F15258" s="38">
        <f t="shared" si="238"/>
        <v>43966</v>
      </c>
    </row>
    <row r="15259" spans="1:6" x14ac:dyDescent="0.25">
      <c r="A15259" t="s">
        <v>264</v>
      </c>
      <c r="B15259" t="s">
        <v>83</v>
      </c>
      <c r="C15259" t="s">
        <v>85</v>
      </c>
      <c r="D15259" s="177">
        <v>43965</v>
      </c>
      <c r="E15259">
        <v>21</v>
      </c>
      <c r="F15259" s="38">
        <f t="shared" si="238"/>
        <v>43965</v>
      </c>
    </row>
    <row r="15260" spans="1:6" x14ac:dyDescent="0.25">
      <c r="A15260" t="s">
        <v>57</v>
      </c>
      <c r="B15260" t="s">
        <v>57</v>
      </c>
      <c r="C15260" t="s">
        <v>60</v>
      </c>
      <c r="D15260" s="177">
        <v>43965</v>
      </c>
      <c r="E15260">
        <v>14</v>
      </c>
      <c r="F15260" s="38">
        <f t="shared" si="238"/>
        <v>43965</v>
      </c>
    </row>
    <row r="15261" spans="1:6" x14ac:dyDescent="0.25">
      <c r="A15261" t="s">
        <v>25</v>
      </c>
      <c r="B15261" t="s">
        <v>54</v>
      </c>
      <c r="C15261" t="s">
        <v>55</v>
      </c>
      <c r="D15261" s="177">
        <v>43965</v>
      </c>
      <c r="E15261">
        <v>17</v>
      </c>
      <c r="F15261" s="38">
        <f t="shared" si="238"/>
        <v>43965</v>
      </c>
    </row>
    <row r="15262" spans="1:6" x14ac:dyDescent="0.25">
      <c r="A15262" t="s">
        <v>263</v>
      </c>
      <c r="B15262" t="s">
        <v>199</v>
      </c>
      <c r="C15262" t="s">
        <v>75</v>
      </c>
      <c r="D15262" s="177">
        <v>43965</v>
      </c>
      <c r="E15262">
        <v>36</v>
      </c>
      <c r="F15262" s="38">
        <f t="shared" si="238"/>
        <v>43965</v>
      </c>
    </row>
    <row r="15263" spans="1:6" x14ac:dyDescent="0.25">
      <c r="A15263" t="s">
        <v>25</v>
      </c>
      <c r="B15263" t="s">
        <v>25</v>
      </c>
      <c r="C15263" t="s">
        <v>47</v>
      </c>
      <c r="D15263" s="177">
        <v>43965</v>
      </c>
      <c r="E15263">
        <v>49</v>
      </c>
      <c r="F15263" s="38">
        <f t="shared" si="238"/>
        <v>43965</v>
      </c>
    </row>
    <row r="15264" spans="1:6" x14ac:dyDescent="0.25">
      <c r="A15264" t="s">
        <v>25</v>
      </c>
      <c r="B15264" t="s">
        <v>25</v>
      </c>
      <c r="C15264" t="s">
        <v>36</v>
      </c>
      <c r="D15264" s="177">
        <v>43965</v>
      </c>
      <c r="E15264">
        <v>17</v>
      </c>
      <c r="F15264" s="38">
        <f t="shared" si="238"/>
        <v>43965</v>
      </c>
    </row>
    <row r="15265" spans="1:6" x14ac:dyDescent="0.25">
      <c r="A15265" t="s">
        <v>25</v>
      </c>
      <c r="B15265" t="s">
        <v>25</v>
      </c>
      <c r="C15265" t="s">
        <v>35</v>
      </c>
      <c r="D15265" s="177">
        <v>43965</v>
      </c>
      <c r="E15265">
        <v>20</v>
      </c>
      <c r="F15265" s="38">
        <f t="shared" si="238"/>
        <v>43965</v>
      </c>
    </row>
    <row r="15266" spans="1:6" x14ac:dyDescent="0.25">
      <c r="A15266" t="s">
        <v>18</v>
      </c>
      <c r="B15266" t="s">
        <v>18</v>
      </c>
      <c r="C15266" t="s">
        <v>24</v>
      </c>
      <c r="D15266" s="177">
        <v>43965</v>
      </c>
      <c r="E15266">
        <v>52</v>
      </c>
      <c r="F15266" s="38">
        <f t="shared" si="238"/>
        <v>43965</v>
      </c>
    </row>
    <row r="15267" spans="1:6" x14ac:dyDescent="0.25">
      <c r="A15267" t="s">
        <v>18</v>
      </c>
      <c r="B15267" t="s">
        <v>18</v>
      </c>
      <c r="C15267" t="s">
        <v>23</v>
      </c>
      <c r="D15267" s="177">
        <v>43965</v>
      </c>
      <c r="E15267">
        <v>14</v>
      </c>
      <c r="F15267" s="38">
        <f t="shared" si="238"/>
        <v>43965</v>
      </c>
    </row>
    <row r="15268" spans="1:6" x14ac:dyDescent="0.25">
      <c r="A15268" t="s">
        <v>18</v>
      </c>
      <c r="B15268" t="s">
        <v>19</v>
      </c>
      <c r="C15268" t="s">
        <v>20</v>
      </c>
      <c r="D15268" s="177">
        <v>43965</v>
      </c>
      <c r="E15268">
        <v>23</v>
      </c>
      <c r="F15268" s="38">
        <f t="shared" si="238"/>
        <v>43965</v>
      </c>
    </row>
    <row r="15269" spans="1:6" x14ac:dyDescent="0.25">
      <c r="A15269" t="s">
        <v>71</v>
      </c>
      <c r="B15269" t="s">
        <v>71</v>
      </c>
      <c r="C15269" t="s">
        <v>72</v>
      </c>
      <c r="D15269" s="177">
        <v>43965</v>
      </c>
      <c r="E15269">
        <v>56</v>
      </c>
      <c r="F15269" s="38">
        <f t="shared" si="238"/>
        <v>43965</v>
      </c>
    </row>
    <row r="15270" spans="1:6" x14ac:dyDescent="0.25">
      <c r="A15270" t="s">
        <v>264</v>
      </c>
      <c r="B15270" t="s">
        <v>83</v>
      </c>
      <c r="C15270" t="s">
        <v>86</v>
      </c>
      <c r="D15270" s="177">
        <v>43965</v>
      </c>
      <c r="E15270">
        <v>1</v>
      </c>
      <c r="F15270" s="38">
        <f t="shared" si="238"/>
        <v>43965</v>
      </c>
    </row>
    <row r="15271" spans="1:6" x14ac:dyDescent="0.25">
      <c r="A15271" t="s">
        <v>264</v>
      </c>
      <c r="B15271" t="s">
        <v>83</v>
      </c>
      <c r="C15271" t="s">
        <v>80</v>
      </c>
      <c r="D15271" s="177">
        <v>43965</v>
      </c>
      <c r="E15271">
        <v>15</v>
      </c>
      <c r="F15271" s="38">
        <f t="shared" si="238"/>
        <v>43965</v>
      </c>
    </row>
    <row r="15272" spans="1:6" x14ac:dyDescent="0.25">
      <c r="A15272" t="s">
        <v>264</v>
      </c>
      <c r="B15272" t="s">
        <v>83</v>
      </c>
      <c r="C15272" t="s">
        <v>90</v>
      </c>
      <c r="D15272" s="177">
        <v>43965</v>
      </c>
      <c r="E15272">
        <v>47</v>
      </c>
      <c r="F15272" s="38">
        <f t="shared" si="238"/>
        <v>43965</v>
      </c>
    </row>
    <row r="15273" spans="1:6" x14ac:dyDescent="0.25">
      <c r="A15273" t="s">
        <v>18</v>
      </c>
      <c r="B15273" t="s">
        <v>18</v>
      </c>
      <c r="D15273" s="177">
        <v>43965</v>
      </c>
      <c r="E15273">
        <v>1</v>
      </c>
      <c r="F15273" s="38">
        <f t="shared" si="238"/>
        <v>43965</v>
      </c>
    </row>
    <row r="15274" spans="1:6" x14ac:dyDescent="0.25">
      <c r="A15274" t="s">
        <v>370</v>
      </c>
      <c r="B15274" t="s">
        <v>371</v>
      </c>
      <c r="D15274" s="177">
        <v>43965</v>
      </c>
      <c r="E15274">
        <v>8</v>
      </c>
      <c r="F15274" s="38">
        <f t="shared" si="238"/>
        <v>43965</v>
      </c>
    </row>
    <row r="15275" spans="1:6" x14ac:dyDescent="0.25">
      <c r="A15275" t="s">
        <v>25</v>
      </c>
      <c r="B15275" t="s">
        <v>25</v>
      </c>
      <c r="C15275" t="s">
        <v>38</v>
      </c>
      <c r="D15275" s="177">
        <v>43965</v>
      </c>
      <c r="E15275">
        <v>20</v>
      </c>
      <c r="F15275" s="38">
        <f t="shared" si="238"/>
        <v>43965</v>
      </c>
    </row>
    <row r="15276" spans="1:6" x14ac:dyDescent="0.25">
      <c r="A15276" t="s">
        <v>25</v>
      </c>
      <c r="B15276" t="s">
        <v>25</v>
      </c>
      <c r="C15276" t="s">
        <v>41</v>
      </c>
      <c r="D15276" s="177">
        <v>43965</v>
      </c>
      <c r="E15276">
        <v>37</v>
      </c>
      <c r="F15276" s="38">
        <f t="shared" si="238"/>
        <v>43965</v>
      </c>
    </row>
    <row r="15277" spans="1:6" x14ac:dyDescent="0.25">
      <c r="A15277" t="s">
        <v>25</v>
      </c>
      <c r="B15277" t="s">
        <v>29</v>
      </c>
      <c r="C15277" t="s">
        <v>30</v>
      </c>
      <c r="D15277" s="177">
        <v>43965</v>
      </c>
      <c r="E15277">
        <v>21</v>
      </c>
      <c r="F15277" s="38">
        <f t="shared" si="238"/>
        <v>43965</v>
      </c>
    </row>
    <row r="15278" spans="1:6" x14ac:dyDescent="0.25">
      <c r="A15278" t="s">
        <v>25</v>
      </c>
      <c r="B15278" t="s">
        <v>25</v>
      </c>
      <c r="C15278" t="s">
        <v>32</v>
      </c>
      <c r="D15278" s="177">
        <v>43965</v>
      </c>
      <c r="E15278">
        <v>42</v>
      </c>
      <c r="F15278" s="38">
        <f t="shared" si="238"/>
        <v>43965</v>
      </c>
    </row>
    <row r="15279" spans="1:6" x14ac:dyDescent="0.25">
      <c r="A15279" t="s">
        <v>25</v>
      </c>
      <c r="B15279" t="s">
        <v>25</v>
      </c>
      <c r="C15279" t="s">
        <v>34</v>
      </c>
      <c r="D15279" s="177">
        <v>43965</v>
      </c>
      <c r="E15279">
        <v>40</v>
      </c>
      <c r="F15279" s="38">
        <f t="shared" si="238"/>
        <v>43965</v>
      </c>
    </row>
    <row r="15280" spans="1:6" x14ac:dyDescent="0.25">
      <c r="A15280" t="s">
        <v>25</v>
      </c>
      <c r="B15280" t="s">
        <v>25</v>
      </c>
      <c r="C15280" t="s">
        <v>37</v>
      </c>
      <c r="D15280" s="177">
        <v>43965</v>
      </c>
      <c r="E15280">
        <v>27</v>
      </c>
      <c r="F15280" s="38">
        <f t="shared" si="238"/>
        <v>43965</v>
      </c>
    </row>
    <row r="15281" spans="1:6" x14ac:dyDescent="0.25">
      <c r="A15281" t="s">
        <v>25</v>
      </c>
      <c r="B15281" t="s">
        <v>25</v>
      </c>
      <c r="C15281" t="s">
        <v>45</v>
      </c>
      <c r="D15281" s="177">
        <v>43965</v>
      </c>
      <c r="E15281">
        <v>37</v>
      </c>
      <c r="F15281" s="38">
        <f t="shared" si="238"/>
        <v>43965</v>
      </c>
    </row>
    <row r="15282" spans="1:6" x14ac:dyDescent="0.25">
      <c r="A15282" t="s">
        <v>25</v>
      </c>
      <c r="B15282" t="s">
        <v>25</v>
      </c>
      <c r="C15282" t="s">
        <v>46</v>
      </c>
      <c r="D15282" s="177">
        <v>43965</v>
      </c>
      <c r="E15282">
        <v>6</v>
      </c>
      <c r="F15282" s="38">
        <f t="shared" si="238"/>
        <v>43965</v>
      </c>
    </row>
    <row r="15283" spans="1:6" x14ac:dyDescent="0.25">
      <c r="A15283" t="s">
        <v>25</v>
      </c>
      <c r="B15283" t="s">
        <v>25</v>
      </c>
      <c r="C15283" t="s">
        <v>50</v>
      </c>
      <c r="D15283" s="177">
        <v>43965</v>
      </c>
      <c r="E15283">
        <v>6</v>
      </c>
      <c r="F15283" s="38">
        <f t="shared" si="238"/>
        <v>43965</v>
      </c>
    </row>
    <row r="15284" spans="1:6" x14ac:dyDescent="0.25">
      <c r="A15284" t="s">
        <v>25</v>
      </c>
      <c r="B15284" t="s">
        <v>25</v>
      </c>
      <c r="C15284" t="s">
        <v>53</v>
      </c>
      <c r="D15284" s="177">
        <v>43965</v>
      </c>
      <c r="E15284">
        <v>1</v>
      </c>
      <c r="F15284" s="38">
        <f t="shared" si="238"/>
        <v>43965</v>
      </c>
    </row>
    <row r="15285" spans="1:6" x14ac:dyDescent="0.25">
      <c r="A15285" t="s">
        <v>25</v>
      </c>
      <c r="B15285" t="s">
        <v>54</v>
      </c>
      <c r="C15285" t="s">
        <v>187</v>
      </c>
      <c r="D15285" s="177">
        <v>43965</v>
      </c>
      <c r="E15285">
        <v>20</v>
      </c>
      <c r="F15285" s="38">
        <f t="shared" si="238"/>
        <v>43965</v>
      </c>
    </row>
    <row r="15286" spans="1:6" x14ac:dyDescent="0.25">
      <c r="A15286" t="s">
        <v>264</v>
      </c>
      <c r="B15286" t="s">
        <v>81</v>
      </c>
      <c r="C15286" t="s">
        <v>82</v>
      </c>
      <c r="D15286" s="177">
        <v>43965</v>
      </c>
      <c r="E15286">
        <v>39</v>
      </c>
      <c r="F15286" s="38">
        <f t="shared" si="238"/>
        <v>43965</v>
      </c>
    </row>
    <row r="15287" spans="1:6" x14ac:dyDescent="0.25">
      <c r="A15287" t="s">
        <v>57</v>
      </c>
      <c r="B15287" t="s">
        <v>57</v>
      </c>
      <c r="C15287" t="s">
        <v>62</v>
      </c>
      <c r="D15287" s="177">
        <v>43965</v>
      </c>
      <c r="E15287">
        <v>16</v>
      </c>
      <c r="F15287" s="38">
        <f t="shared" si="238"/>
        <v>43965</v>
      </c>
    </row>
    <row r="15288" spans="1:6" x14ac:dyDescent="0.25">
      <c r="A15288" t="s">
        <v>25</v>
      </c>
      <c r="B15288" t="s">
        <v>25</v>
      </c>
      <c r="C15288" t="s">
        <v>31</v>
      </c>
      <c r="D15288" s="177">
        <v>43965</v>
      </c>
      <c r="E15288">
        <v>40</v>
      </c>
      <c r="F15288" s="38">
        <f t="shared" si="238"/>
        <v>43965</v>
      </c>
    </row>
    <row r="15289" spans="1:6" x14ac:dyDescent="0.25">
      <c r="A15289" t="s">
        <v>25</v>
      </c>
      <c r="B15289" t="s">
        <v>26</v>
      </c>
      <c r="C15289" t="s">
        <v>28</v>
      </c>
      <c r="D15289" s="177">
        <v>43965</v>
      </c>
      <c r="E15289">
        <v>32</v>
      </c>
      <c r="F15289" s="38">
        <f t="shared" si="238"/>
        <v>43965</v>
      </c>
    </row>
    <row r="15290" spans="1:6" x14ac:dyDescent="0.25">
      <c r="A15290" t="s">
        <v>25</v>
      </c>
      <c r="B15290" t="s">
        <v>26</v>
      </c>
      <c r="C15290" t="s">
        <v>27</v>
      </c>
      <c r="D15290" s="177">
        <v>43965</v>
      </c>
      <c r="E15290">
        <v>20</v>
      </c>
      <c r="F15290" s="38">
        <f t="shared" si="238"/>
        <v>43965</v>
      </c>
    </row>
    <row r="15291" spans="1:6" x14ac:dyDescent="0.25">
      <c r="A15291" t="s">
        <v>25</v>
      </c>
      <c r="B15291" t="s">
        <v>25</v>
      </c>
      <c r="C15291" t="s">
        <v>39</v>
      </c>
      <c r="D15291" s="177">
        <v>43965</v>
      </c>
      <c r="E15291">
        <v>22</v>
      </c>
      <c r="F15291" s="38">
        <f t="shared" si="238"/>
        <v>43965</v>
      </c>
    </row>
    <row r="15292" spans="1:6" x14ac:dyDescent="0.25">
      <c r="A15292" t="s">
        <v>25</v>
      </c>
      <c r="B15292" t="s">
        <v>25</v>
      </c>
      <c r="C15292" t="s">
        <v>42</v>
      </c>
      <c r="D15292" s="177">
        <v>43965</v>
      </c>
      <c r="E15292">
        <v>27</v>
      </c>
      <c r="F15292" s="38">
        <f t="shared" si="238"/>
        <v>43965</v>
      </c>
    </row>
    <row r="15293" spans="1:6" x14ac:dyDescent="0.25">
      <c r="A15293" t="s">
        <v>25</v>
      </c>
      <c r="B15293" t="s">
        <v>25</v>
      </c>
      <c r="C15293" t="s">
        <v>186</v>
      </c>
      <c r="D15293" s="177">
        <v>43965</v>
      </c>
      <c r="E15293">
        <v>12</v>
      </c>
      <c r="F15293" s="38">
        <f t="shared" si="238"/>
        <v>43965</v>
      </c>
    </row>
    <row r="15294" spans="1:6" x14ac:dyDescent="0.25">
      <c r="A15294" t="s">
        <v>25</v>
      </c>
      <c r="B15294" t="s">
        <v>25</v>
      </c>
      <c r="C15294" t="s">
        <v>49</v>
      </c>
      <c r="D15294" s="177">
        <v>43965</v>
      </c>
      <c r="E15294">
        <v>56</v>
      </c>
      <c r="F15294" s="38">
        <f t="shared" si="238"/>
        <v>43965</v>
      </c>
    </row>
    <row r="15295" spans="1:6" x14ac:dyDescent="0.25">
      <c r="A15295" t="s">
        <v>25</v>
      </c>
      <c r="B15295" t="s">
        <v>25</v>
      </c>
      <c r="C15295" t="s">
        <v>48</v>
      </c>
      <c r="D15295" s="177">
        <v>43965</v>
      </c>
      <c r="E15295">
        <v>1</v>
      </c>
      <c r="F15295" s="38">
        <f t="shared" si="238"/>
        <v>43965</v>
      </c>
    </row>
    <row r="15296" spans="1:6" x14ac:dyDescent="0.25">
      <c r="A15296" t="s">
        <v>264</v>
      </c>
      <c r="B15296" t="s">
        <v>83</v>
      </c>
      <c r="C15296" t="s">
        <v>84</v>
      </c>
      <c r="D15296" s="177">
        <v>43965</v>
      </c>
      <c r="E15296">
        <v>68</v>
      </c>
      <c r="F15296" s="38">
        <f t="shared" si="238"/>
        <v>43965</v>
      </c>
    </row>
    <row r="15297" spans="1:6" x14ac:dyDescent="0.25">
      <c r="A15297" t="s">
        <v>263</v>
      </c>
      <c r="B15297" t="s">
        <v>199</v>
      </c>
      <c r="C15297" t="s">
        <v>77</v>
      </c>
      <c r="D15297" s="177">
        <v>43965</v>
      </c>
      <c r="E15297">
        <v>42</v>
      </c>
      <c r="F15297" s="38">
        <f t="shared" si="238"/>
        <v>43965</v>
      </c>
    </row>
    <row r="15298" spans="1:6" x14ac:dyDescent="0.25">
      <c r="A15298" t="s">
        <v>25</v>
      </c>
      <c r="B15298" t="s">
        <v>54</v>
      </c>
      <c r="C15298" t="s">
        <v>56</v>
      </c>
      <c r="D15298" s="177">
        <v>43965</v>
      </c>
      <c r="E15298">
        <v>124</v>
      </c>
      <c r="F15298" s="38">
        <f t="shared" si="238"/>
        <v>43965</v>
      </c>
    </row>
    <row r="15299" spans="1:6" x14ac:dyDescent="0.25">
      <c r="A15299" t="s">
        <v>57</v>
      </c>
      <c r="B15299" t="s">
        <v>57</v>
      </c>
      <c r="C15299" t="s">
        <v>61</v>
      </c>
      <c r="D15299" s="177">
        <v>43965</v>
      </c>
      <c r="E15299">
        <v>1</v>
      </c>
      <c r="F15299" s="38">
        <f t="shared" ref="F15299:F15362" si="239">D15299</f>
        <v>43965</v>
      </c>
    </row>
    <row r="15300" spans="1:6" x14ac:dyDescent="0.25">
      <c r="A15300" t="s">
        <v>57</v>
      </c>
      <c r="B15300" t="s">
        <v>57</v>
      </c>
      <c r="C15300" t="s">
        <v>60</v>
      </c>
      <c r="D15300" s="177">
        <v>43964</v>
      </c>
      <c r="E15300">
        <v>6</v>
      </c>
      <c r="F15300" s="38">
        <f t="shared" si="239"/>
        <v>43964</v>
      </c>
    </row>
    <row r="15301" spans="1:6" x14ac:dyDescent="0.25">
      <c r="A15301" t="s">
        <v>25</v>
      </c>
      <c r="B15301" t="s">
        <v>54</v>
      </c>
      <c r="C15301" t="s">
        <v>187</v>
      </c>
      <c r="D15301" s="177">
        <v>43964</v>
      </c>
      <c r="E15301">
        <v>27</v>
      </c>
      <c r="F15301" s="38">
        <f t="shared" si="239"/>
        <v>43964</v>
      </c>
    </row>
    <row r="15302" spans="1:6" x14ac:dyDescent="0.25">
      <c r="A15302" t="s">
        <v>25</v>
      </c>
      <c r="B15302" t="s">
        <v>54</v>
      </c>
      <c r="C15302" t="s">
        <v>55</v>
      </c>
      <c r="D15302" s="177">
        <v>43964</v>
      </c>
      <c r="E15302">
        <v>52</v>
      </c>
      <c r="F15302" s="38">
        <f t="shared" si="239"/>
        <v>43964</v>
      </c>
    </row>
    <row r="15303" spans="1:6" x14ac:dyDescent="0.25">
      <c r="A15303" t="s">
        <v>25</v>
      </c>
      <c r="B15303" t="s">
        <v>25</v>
      </c>
      <c r="C15303" t="s">
        <v>53</v>
      </c>
      <c r="D15303" s="177">
        <v>43964</v>
      </c>
      <c r="E15303">
        <v>25</v>
      </c>
      <c r="F15303" s="38">
        <f t="shared" si="239"/>
        <v>43964</v>
      </c>
    </row>
    <row r="15304" spans="1:6" x14ac:dyDescent="0.25">
      <c r="A15304" t="s">
        <v>264</v>
      </c>
      <c r="B15304" t="s">
        <v>81</v>
      </c>
      <c r="C15304" t="s">
        <v>82</v>
      </c>
      <c r="D15304" s="177">
        <v>43964</v>
      </c>
      <c r="E15304">
        <v>34</v>
      </c>
      <c r="F15304" s="38">
        <f t="shared" si="239"/>
        <v>43964</v>
      </c>
    </row>
    <row r="15305" spans="1:6" x14ac:dyDescent="0.25">
      <c r="A15305" t="s">
        <v>264</v>
      </c>
      <c r="B15305" t="s">
        <v>83</v>
      </c>
      <c r="C15305" t="s">
        <v>90</v>
      </c>
      <c r="D15305" s="177">
        <v>43964</v>
      </c>
      <c r="E15305">
        <v>13</v>
      </c>
      <c r="F15305" s="38">
        <f t="shared" si="239"/>
        <v>43964</v>
      </c>
    </row>
    <row r="15306" spans="1:6" x14ac:dyDescent="0.25">
      <c r="A15306" t="s">
        <v>25</v>
      </c>
      <c r="B15306" t="s">
        <v>25</v>
      </c>
      <c r="C15306" t="s">
        <v>46</v>
      </c>
      <c r="D15306" s="177">
        <v>43964</v>
      </c>
      <c r="E15306">
        <v>4</v>
      </c>
      <c r="F15306" s="38">
        <f t="shared" si="239"/>
        <v>43964</v>
      </c>
    </row>
    <row r="15307" spans="1:6" x14ac:dyDescent="0.25">
      <c r="A15307" t="s">
        <v>25</v>
      </c>
      <c r="B15307" t="s">
        <v>25</v>
      </c>
      <c r="C15307" t="s">
        <v>32</v>
      </c>
      <c r="D15307" s="177">
        <v>43964</v>
      </c>
      <c r="E15307">
        <v>11</v>
      </c>
      <c r="F15307" s="38">
        <f t="shared" si="239"/>
        <v>43964</v>
      </c>
    </row>
    <row r="15308" spans="1:6" x14ac:dyDescent="0.25">
      <c r="A15308" t="s">
        <v>18</v>
      </c>
      <c r="B15308" t="s">
        <v>19</v>
      </c>
      <c r="C15308" t="s">
        <v>20</v>
      </c>
      <c r="D15308" s="177">
        <v>43964</v>
      </c>
      <c r="E15308">
        <v>25</v>
      </c>
      <c r="F15308" s="38">
        <f t="shared" si="239"/>
        <v>43964</v>
      </c>
    </row>
    <row r="15309" spans="1:6" x14ac:dyDescent="0.25">
      <c r="A15309" t="s">
        <v>18</v>
      </c>
      <c r="B15309" t="s">
        <v>18</v>
      </c>
      <c r="C15309" t="s">
        <v>23</v>
      </c>
      <c r="D15309" s="177">
        <v>43964</v>
      </c>
      <c r="E15309">
        <v>34</v>
      </c>
      <c r="F15309" s="38">
        <f t="shared" si="239"/>
        <v>43964</v>
      </c>
    </row>
    <row r="15310" spans="1:6" x14ac:dyDescent="0.25">
      <c r="A15310" t="s">
        <v>264</v>
      </c>
      <c r="B15310" t="s">
        <v>83</v>
      </c>
      <c r="C15310" t="s">
        <v>84</v>
      </c>
      <c r="D15310" s="177">
        <v>43964</v>
      </c>
      <c r="E15310">
        <v>77</v>
      </c>
      <c r="F15310" s="38">
        <f t="shared" si="239"/>
        <v>43964</v>
      </c>
    </row>
    <row r="15311" spans="1:6" x14ac:dyDescent="0.25">
      <c r="A15311" t="s">
        <v>264</v>
      </c>
      <c r="B15311" t="s">
        <v>83</v>
      </c>
      <c r="C15311" t="s">
        <v>80</v>
      </c>
      <c r="D15311" s="177">
        <v>43964</v>
      </c>
      <c r="E15311">
        <v>11</v>
      </c>
      <c r="F15311" s="38">
        <f t="shared" si="239"/>
        <v>43964</v>
      </c>
    </row>
    <row r="15312" spans="1:6" x14ac:dyDescent="0.25">
      <c r="A15312" t="s">
        <v>25</v>
      </c>
      <c r="B15312" t="s">
        <v>25</v>
      </c>
      <c r="C15312" t="s">
        <v>49</v>
      </c>
      <c r="D15312" s="177">
        <v>43964</v>
      </c>
      <c r="E15312">
        <v>25</v>
      </c>
      <c r="F15312" s="38">
        <f t="shared" si="239"/>
        <v>43964</v>
      </c>
    </row>
    <row r="15313" spans="1:6" x14ac:dyDescent="0.25">
      <c r="A15313" t="s">
        <v>25</v>
      </c>
      <c r="B15313" t="s">
        <v>25</v>
      </c>
      <c r="C15313" t="s">
        <v>38</v>
      </c>
      <c r="D15313" s="177">
        <v>43964</v>
      </c>
      <c r="E15313">
        <v>2</v>
      </c>
      <c r="F15313" s="38">
        <f t="shared" si="239"/>
        <v>43964</v>
      </c>
    </row>
    <row r="15314" spans="1:6" x14ac:dyDescent="0.25">
      <c r="A15314" t="s">
        <v>25</v>
      </c>
      <c r="B15314" t="s">
        <v>25</v>
      </c>
      <c r="C15314" t="s">
        <v>31</v>
      </c>
      <c r="D15314" s="177">
        <v>43964</v>
      </c>
      <c r="E15314">
        <v>42</v>
      </c>
      <c r="F15314" s="38">
        <f t="shared" si="239"/>
        <v>43964</v>
      </c>
    </row>
    <row r="15315" spans="1:6" x14ac:dyDescent="0.25">
      <c r="A15315" t="s">
        <v>25</v>
      </c>
      <c r="B15315" t="s">
        <v>26</v>
      </c>
      <c r="C15315" t="s">
        <v>28</v>
      </c>
      <c r="D15315" s="177">
        <v>43964</v>
      </c>
      <c r="E15315">
        <v>28</v>
      </c>
      <c r="F15315" s="38">
        <f t="shared" si="239"/>
        <v>43964</v>
      </c>
    </row>
    <row r="15316" spans="1:6" x14ac:dyDescent="0.25">
      <c r="A15316" t="s">
        <v>370</v>
      </c>
      <c r="B15316" t="s">
        <v>371</v>
      </c>
      <c r="D15316" s="177">
        <v>43964</v>
      </c>
      <c r="E15316">
        <v>1</v>
      </c>
      <c r="F15316" s="38">
        <f t="shared" si="239"/>
        <v>43964</v>
      </c>
    </row>
    <row r="15317" spans="1:6" x14ac:dyDescent="0.25">
      <c r="A15317" t="s">
        <v>25</v>
      </c>
      <c r="B15317" t="s">
        <v>25</v>
      </c>
      <c r="C15317" t="s">
        <v>42</v>
      </c>
      <c r="D15317" s="177">
        <v>43964</v>
      </c>
      <c r="E15317">
        <v>16</v>
      </c>
      <c r="F15317" s="38">
        <f t="shared" si="239"/>
        <v>43964</v>
      </c>
    </row>
    <row r="15318" spans="1:6" x14ac:dyDescent="0.25">
      <c r="A15318" t="s">
        <v>25</v>
      </c>
      <c r="B15318" t="s">
        <v>25</v>
      </c>
      <c r="C15318" t="s">
        <v>39</v>
      </c>
      <c r="D15318" s="177">
        <v>43964</v>
      </c>
      <c r="E15318">
        <v>40</v>
      </c>
      <c r="F15318" s="38">
        <f t="shared" si="239"/>
        <v>43964</v>
      </c>
    </row>
    <row r="15319" spans="1:6" x14ac:dyDescent="0.25">
      <c r="A15319" t="s">
        <v>25</v>
      </c>
      <c r="B15319" t="s">
        <v>25</v>
      </c>
      <c r="C15319" t="s">
        <v>37</v>
      </c>
      <c r="D15319" s="177">
        <v>43964</v>
      </c>
      <c r="E15319">
        <v>32</v>
      </c>
      <c r="F15319" s="38">
        <f t="shared" si="239"/>
        <v>43964</v>
      </c>
    </row>
    <row r="15320" spans="1:6" x14ac:dyDescent="0.25">
      <c r="A15320" t="s">
        <v>25</v>
      </c>
      <c r="B15320" t="s">
        <v>25</v>
      </c>
      <c r="C15320" t="s">
        <v>36</v>
      </c>
      <c r="D15320" s="177">
        <v>43964</v>
      </c>
      <c r="E15320">
        <v>25</v>
      </c>
      <c r="F15320" s="38">
        <f t="shared" si="239"/>
        <v>43964</v>
      </c>
    </row>
    <row r="15321" spans="1:6" x14ac:dyDescent="0.25">
      <c r="A15321" t="s">
        <v>25</v>
      </c>
      <c r="B15321" t="s">
        <v>25</v>
      </c>
      <c r="C15321" t="s">
        <v>48</v>
      </c>
      <c r="D15321" s="177">
        <v>43964</v>
      </c>
      <c r="E15321">
        <v>1</v>
      </c>
      <c r="F15321" s="38">
        <f t="shared" si="239"/>
        <v>43964</v>
      </c>
    </row>
    <row r="15322" spans="1:6" x14ac:dyDescent="0.25">
      <c r="A15322" t="s">
        <v>25</v>
      </c>
      <c r="B15322" t="s">
        <v>25</v>
      </c>
      <c r="C15322" t="s">
        <v>47</v>
      </c>
      <c r="D15322" s="177">
        <v>43964</v>
      </c>
      <c r="E15322">
        <v>60</v>
      </c>
      <c r="F15322" s="38">
        <f t="shared" si="239"/>
        <v>43964</v>
      </c>
    </row>
    <row r="15323" spans="1:6" x14ac:dyDescent="0.25">
      <c r="A15323" t="s">
        <v>25</v>
      </c>
      <c r="B15323" t="s">
        <v>29</v>
      </c>
      <c r="C15323" t="s">
        <v>30</v>
      </c>
      <c r="D15323" s="177">
        <v>43964</v>
      </c>
      <c r="E15323">
        <v>21</v>
      </c>
      <c r="F15323" s="38">
        <f t="shared" si="239"/>
        <v>43964</v>
      </c>
    </row>
    <row r="15324" spans="1:6" x14ac:dyDescent="0.25">
      <c r="A15324" t="s">
        <v>18</v>
      </c>
      <c r="B15324" t="s">
        <v>18</v>
      </c>
      <c r="C15324" t="s">
        <v>24</v>
      </c>
      <c r="D15324" s="177">
        <v>43964</v>
      </c>
      <c r="E15324">
        <v>54</v>
      </c>
      <c r="F15324" s="38">
        <f t="shared" si="239"/>
        <v>43964</v>
      </c>
    </row>
    <row r="15325" spans="1:6" x14ac:dyDescent="0.25">
      <c r="A15325" t="s">
        <v>25</v>
      </c>
      <c r="B15325" t="s">
        <v>26</v>
      </c>
      <c r="C15325" t="s">
        <v>27</v>
      </c>
      <c r="D15325" s="177">
        <v>43964</v>
      </c>
      <c r="E15325">
        <v>24</v>
      </c>
      <c r="F15325" s="38">
        <f t="shared" si="239"/>
        <v>43964</v>
      </c>
    </row>
    <row r="15326" spans="1:6" x14ac:dyDescent="0.25">
      <c r="A15326" t="s">
        <v>57</v>
      </c>
      <c r="B15326" t="s">
        <v>57</v>
      </c>
      <c r="C15326" t="s">
        <v>63</v>
      </c>
      <c r="D15326" s="177">
        <v>43964</v>
      </c>
      <c r="E15326">
        <v>29</v>
      </c>
      <c r="F15326" s="38">
        <f t="shared" si="239"/>
        <v>43964</v>
      </c>
    </row>
    <row r="15327" spans="1:6" x14ac:dyDescent="0.25">
      <c r="A15327" t="s">
        <v>57</v>
      </c>
      <c r="B15327" t="s">
        <v>57</v>
      </c>
      <c r="C15327" t="s">
        <v>62</v>
      </c>
      <c r="D15327" s="177">
        <v>43964</v>
      </c>
      <c r="E15327">
        <v>16</v>
      </c>
      <c r="F15327" s="38">
        <f t="shared" si="239"/>
        <v>43964</v>
      </c>
    </row>
    <row r="15328" spans="1:6" x14ac:dyDescent="0.25">
      <c r="A15328" t="s">
        <v>263</v>
      </c>
      <c r="B15328" t="s">
        <v>199</v>
      </c>
      <c r="C15328" t="s">
        <v>75</v>
      </c>
      <c r="D15328" s="177">
        <v>43964</v>
      </c>
      <c r="E15328">
        <v>40</v>
      </c>
      <c r="F15328" s="38">
        <f t="shared" si="239"/>
        <v>43964</v>
      </c>
    </row>
    <row r="15329" spans="1:6" x14ac:dyDescent="0.25">
      <c r="A15329" t="s">
        <v>25</v>
      </c>
      <c r="B15329" t="s">
        <v>54</v>
      </c>
      <c r="C15329" t="s">
        <v>56</v>
      </c>
      <c r="D15329" s="177">
        <v>43964</v>
      </c>
      <c r="E15329">
        <v>8</v>
      </c>
      <c r="F15329" s="38">
        <f t="shared" si="239"/>
        <v>43964</v>
      </c>
    </row>
    <row r="15330" spans="1:6" x14ac:dyDescent="0.25">
      <c r="A15330" t="s">
        <v>25</v>
      </c>
      <c r="B15330" t="s">
        <v>25</v>
      </c>
      <c r="C15330" t="s">
        <v>41</v>
      </c>
      <c r="D15330" s="177">
        <v>43964</v>
      </c>
      <c r="E15330">
        <v>25</v>
      </c>
      <c r="F15330" s="38">
        <f t="shared" si="239"/>
        <v>43964</v>
      </c>
    </row>
    <row r="15331" spans="1:6" x14ac:dyDescent="0.25">
      <c r="A15331" t="s">
        <v>25</v>
      </c>
      <c r="B15331" t="s">
        <v>25</v>
      </c>
      <c r="C15331" t="s">
        <v>50</v>
      </c>
      <c r="D15331" s="177">
        <v>43964</v>
      </c>
      <c r="E15331">
        <v>5</v>
      </c>
      <c r="F15331" s="38">
        <f t="shared" si="239"/>
        <v>43964</v>
      </c>
    </row>
    <row r="15332" spans="1:6" x14ac:dyDescent="0.25">
      <c r="A15332" t="s">
        <v>25</v>
      </c>
      <c r="B15332" t="s">
        <v>25</v>
      </c>
      <c r="C15332" t="s">
        <v>45</v>
      </c>
      <c r="D15332" s="177">
        <v>43964</v>
      </c>
      <c r="E15332">
        <v>75</v>
      </c>
      <c r="F15332" s="38">
        <f t="shared" si="239"/>
        <v>43964</v>
      </c>
    </row>
    <row r="15333" spans="1:6" x14ac:dyDescent="0.25">
      <c r="A15333" t="s">
        <v>25</v>
      </c>
      <c r="B15333" t="s">
        <v>25</v>
      </c>
      <c r="C15333" t="s">
        <v>186</v>
      </c>
      <c r="D15333" s="177">
        <v>43964</v>
      </c>
      <c r="E15333">
        <v>18</v>
      </c>
      <c r="F15333" s="38">
        <f t="shared" si="239"/>
        <v>43964</v>
      </c>
    </row>
    <row r="15334" spans="1:6" x14ac:dyDescent="0.25">
      <c r="A15334" t="s">
        <v>263</v>
      </c>
      <c r="B15334" t="s">
        <v>199</v>
      </c>
      <c r="C15334" t="s">
        <v>77</v>
      </c>
      <c r="D15334" s="177">
        <v>43964</v>
      </c>
      <c r="E15334">
        <v>41</v>
      </c>
      <c r="F15334" s="38">
        <f t="shared" si="239"/>
        <v>43964</v>
      </c>
    </row>
    <row r="15335" spans="1:6" x14ac:dyDescent="0.25">
      <c r="A15335" t="s">
        <v>71</v>
      </c>
      <c r="B15335" t="s">
        <v>71</v>
      </c>
      <c r="C15335" t="s">
        <v>72</v>
      </c>
      <c r="D15335" s="177">
        <v>43964</v>
      </c>
      <c r="E15335">
        <v>59</v>
      </c>
      <c r="F15335" s="38">
        <f t="shared" si="239"/>
        <v>43964</v>
      </c>
    </row>
    <row r="15336" spans="1:6" x14ac:dyDescent="0.25">
      <c r="A15336" t="s">
        <v>57</v>
      </c>
      <c r="B15336" t="s">
        <v>57</v>
      </c>
      <c r="C15336" t="s">
        <v>61</v>
      </c>
      <c r="D15336" s="177">
        <v>43964</v>
      </c>
      <c r="E15336">
        <v>1</v>
      </c>
      <c r="F15336" s="38">
        <f t="shared" si="239"/>
        <v>43964</v>
      </c>
    </row>
    <row r="15337" spans="1:6" x14ac:dyDescent="0.25">
      <c r="A15337" t="s">
        <v>264</v>
      </c>
      <c r="B15337" t="s">
        <v>83</v>
      </c>
      <c r="C15337" t="s">
        <v>181</v>
      </c>
      <c r="D15337" s="177">
        <v>43964</v>
      </c>
      <c r="E15337">
        <v>23</v>
      </c>
      <c r="F15337" s="38">
        <f t="shared" si="239"/>
        <v>43964</v>
      </c>
    </row>
    <row r="15338" spans="1:6" x14ac:dyDescent="0.25">
      <c r="A15338" t="s">
        <v>264</v>
      </c>
      <c r="B15338" t="s">
        <v>83</v>
      </c>
      <c r="C15338" t="s">
        <v>90</v>
      </c>
      <c r="D15338" s="177">
        <v>43963</v>
      </c>
      <c r="E15338">
        <v>22</v>
      </c>
      <c r="F15338" s="38">
        <f t="shared" si="239"/>
        <v>43963</v>
      </c>
    </row>
    <row r="15339" spans="1:6" x14ac:dyDescent="0.25">
      <c r="A15339" t="s">
        <v>71</v>
      </c>
      <c r="B15339" t="s">
        <v>71</v>
      </c>
      <c r="C15339" t="s">
        <v>190</v>
      </c>
      <c r="D15339" s="177">
        <v>43963</v>
      </c>
      <c r="E15339">
        <v>1</v>
      </c>
      <c r="F15339" s="38">
        <f t="shared" si="239"/>
        <v>43963</v>
      </c>
    </row>
    <row r="15340" spans="1:6" x14ac:dyDescent="0.25">
      <c r="A15340" t="s">
        <v>264</v>
      </c>
      <c r="B15340" t="s">
        <v>81</v>
      </c>
      <c r="C15340" t="s">
        <v>82</v>
      </c>
      <c r="D15340" s="177">
        <v>43963</v>
      </c>
      <c r="E15340">
        <v>35</v>
      </c>
      <c r="F15340" s="38">
        <f t="shared" si="239"/>
        <v>43963</v>
      </c>
    </row>
    <row r="15341" spans="1:6" x14ac:dyDescent="0.25">
      <c r="A15341" t="s">
        <v>25</v>
      </c>
      <c r="B15341" t="s">
        <v>54</v>
      </c>
      <c r="C15341" t="s">
        <v>187</v>
      </c>
      <c r="D15341" s="177">
        <v>43963</v>
      </c>
      <c r="E15341">
        <v>30</v>
      </c>
      <c r="F15341" s="38">
        <f t="shared" si="239"/>
        <v>43963</v>
      </c>
    </row>
    <row r="15342" spans="1:6" x14ac:dyDescent="0.25">
      <c r="A15342" t="s">
        <v>25</v>
      </c>
      <c r="B15342" t="s">
        <v>25</v>
      </c>
      <c r="C15342" t="s">
        <v>49</v>
      </c>
      <c r="D15342" s="177">
        <v>43963</v>
      </c>
      <c r="E15342">
        <v>26</v>
      </c>
      <c r="F15342" s="38">
        <f t="shared" si="239"/>
        <v>43963</v>
      </c>
    </row>
    <row r="15343" spans="1:6" x14ac:dyDescent="0.25">
      <c r="A15343" t="s">
        <v>25</v>
      </c>
      <c r="B15343" t="s">
        <v>25</v>
      </c>
      <c r="C15343" t="s">
        <v>37</v>
      </c>
      <c r="D15343" s="177">
        <v>43963</v>
      </c>
      <c r="E15343">
        <v>54</v>
      </c>
      <c r="F15343" s="38">
        <f t="shared" si="239"/>
        <v>43963</v>
      </c>
    </row>
    <row r="15344" spans="1:6" x14ac:dyDescent="0.25">
      <c r="A15344" t="s">
        <v>370</v>
      </c>
      <c r="B15344" t="s">
        <v>371</v>
      </c>
      <c r="D15344" s="177">
        <v>43963</v>
      </c>
      <c r="E15344">
        <v>13</v>
      </c>
      <c r="F15344" s="38">
        <f t="shared" si="239"/>
        <v>43963</v>
      </c>
    </row>
    <row r="15345" spans="1:6" x14ac:dyDescent="0.25">
      <c r="A15345" t="s">
        <v>25</v>
      </c>
      <c r="B15345" t="s">
        <v>26</v>
      </c>
      <c r="C15345" t="s">
        <v>27</v>
      </c>
      <c r="D15345" s="177">
        <v>43963</v>
      </c>
      <c r="E15345">
        <v>25</v>
      </c>
      <c r="F15345" s="38">
        <f t="shared" si="239"/>
        <v>43963</v>
      </c>
    </row>
    <row r="15346" spans="1:6" x14ac:dyDescent="0.25">
      <c r="A15346" t="s">
        <v>25</v>
      </c>
      <c r="B15346" t="s">
        <v>25</v>
      </c>
      <c r="C15346" t="s">
        <v>31</v>
      </c>
      <c r="D15346" s="177">
        <v>43963</v>
      </c>
      <c r="E15346">
        <v>15</v>
      </c>
      <c r="F15346" s="38">
        <f t="shared" si="239"/>
        <v>43963</v>
      </c>
    </row>
    <row r="15347" spans="1:6" x14ac:dyDescent="0.25">
      <c r="A15347" t="s">
        <v>25</v>
      </c>
      <c r="B15347" t="s">
        <v>29</v>
      </c>
      <c r="C15347" t="s">
        <v>30</v>
      </c>
      <c r="D15347" s="177">
        <v>43963</v>
      </c>
      <c r="E15347">
        <v>14</v>
      </c>
      <c r="F15347" s="38">
        <f t="shared" si="239"/>
        <v>43963</v>
      </c>
    </row>
    <row r="15348" spans="1:6" x14ac:dyDescent="0.25">
      <c r="A15348" t="s">
        <v>25</v>
      </c>
      <c r="B15348" t="s">
        <v>25</v>
      </c>
      <c r="C15348" t="s">
        <v>34</v>
      </c>
      <c r="D15348" s="177">
        <v>43963</v>
      </c>
      <c r="E15348">
        <v>39</v>
      </c>
      <c r="F15348" s="38">
        <f t="shared" si="239"/>
        <v>43963</v>
      </c>
    </row>
    <row r="15349" spans="1:6" x14ac:dyDescent="0.25">
      <c r="A15349" t="s">
        <v>25</v>
      </c>
      <c r="B15349" t="s">
        <v>25</v>
      </c>
      <c r="C15349" t="s">
        <v>53</v>
      </c>
      <c r="D15349" s="177">
        <v>43963</v>
      </c>
      <c r="E15349">
        <v>29</v>
      </c>
      <c r="F15349" s="38">
        <f t="shared" si="239"/>
        <v>43963</v>
      </c>
    </row>
    <row r="15350" spans="1:6" x14ac:dyDescent="0.25">
      <c r="A15350" t="s">
        <v>57</v>
      </c>
      <c r="B15350" t="s">
        <v>57</v>
      </c>
      <c r="C15350" t="s">
        <v>61</v>
      </c>
      <c r="D15350" s="177">
        <v>43963</v>
      </c>
      <c r="E15350">
        <v>1</v>
      </c>
      <c r="F15350" s="38">
        <f t="shared" si="239"/>
        <v>43963</v>
      </c>
    </row>
    <row r="15351" spans="1:6" x14ac:dyDescent="0.25">
      <c r="A15351" t="s">
        <v>264</v>
      </c>
      <c r="B15351" t="s">
        <v>83</v>
      </c>
      <c r="C15351" t="s">
        <v>84</v>
      </c>
      <c r="D15351" s="177">
        <v>43963</v>
      </c>
      <c r="E15351">
        <v>87</v>
      </c>
      <c r="F15351" s="38">
        <f t="shared" si="239"/>
        <v>43963</v>
      </c>
    </row>
    <row r="15352" spans="1:6" x14ac:dyDescent="0.25">
      <c r="A15352" t="s">
        <v>25</v>
      </c>
      <c r="B15352" t="s">
        <v>25</v>
      </c>
      <c r="C15352" t="s">
        <v>32</v>
      </c>
      <c r="D15352" s="177">
        <v>43963</v>
      </c>
      <c r="E15352">
        <v>27</v>
      </c>
      <c r="F15352" s="38">
        <f t="shared" si="239"/>
        <v>43963</v>
      </c>
    </row>
    <row r="15353" spans="1:6" x14ac:dyDescent="0.25">
      <c r="A15353" t="s">
        <v>18</v>
      </c>
      <c r="B15353" t="s">
        <v>19</v>
      </c>
      <c r="C15353" t="s">
        <v>20</v>
      </c>
      <c r="D15353" s="177">
        <v>43963</v>
      </c>
      <c r="E15353">
        <v>23</v>
      </c>
      <c r="F15353" s="38">
        <f t="shared" si="239"/>
        <v>43963</v>
      </c>
    </row>
    <row r="15354" spans="1:6" x14ac:dyDescent="0.25">
      <c r="A15354" t="s">
        <v>25</v>
      </c>
      <c r="B15354" t="s">
        <v>25</v>
      </c>
      <c r="C15354" t="s">
        <v>46</v>
      </c>
      <c r="D15354" s="177">
        <v>43963</v>
      </c>
      <c r="E15354">
        <v>6</v>
      </c>
      <c r="F15354" s="38">
        <f t="shared" si="239"/>
        <v>43963</v>
      </c>
    </row>
    <row r="15355" spans="1:6" x14ac:dyDescent="0.25">
      <c r="A15355" t="s">
        <v>25</v>
      </c>
      <c r="B15355" t="s">
        <v>25</v>
      </c>
      <c r="C15355" t="s">
        <v>186</v>
      </c>
      <c r="D15355" s="177">
        <v>43963</v>
      </c>
      <c r="E15355">
        <v>4</v>
      </c>
      <c r="F15355" s="38">
        <f t="shared" si="239"/>
        <v>43963</v>
      </c>
    </row>
    <row r="15356" spans="1:6" x14ac:dyDescent="0.25">
      <c r="A15356" t="s">
        <v>18</v>
      </c>
      <c r="B15356" t="s">
        <v>18</v>
      </c>
      <c r="C15356" t="s">
        <v>23</v>
      </c>
      <c r="D15356" s="177">
        <v>43963</v>
      </c>
      <c r="E15356">
        <v>19</v>
      </c>
      <c r="F15356" s="38">
        <f t="shared" si="239"/>
        <v>43963</v>
      </c>
    </row>
    <row r="15357" spans="1:6" x14ac:dyDescent="0.25">
      <c r="A15357" t="s">
        <v>18</v>
      </c>
      <c r="B15357" t="s">
        <v>18</v>
      </c>
      <c r="C15357" t="s">
        <v>24</v>
      </c>
      <c r="D15357" s="177">
        <v>43963</v>
      </c>
      <c r="E15357">
        <v>52</v>
      </c>
      <c r="F15357" s="38">
        <f t="shared" si="239"/>
        <v>43963</v>
      </c>
    </row>
    <row r="15358" spans="1:6" x14ac:dyDescent="0.25">
      <c r="A15358" t="s">
        <v>25</v>
      </c>
      <c r="B15358" t="s">
        <v>25</v>
      </c>
      <c r="C15358" t="s">
        <v>42</v>
      </c>
      <c r="D15358" s="177">
        <v>43963</v>
      </c>
      <c r="E15358">
        <v>2</v>
      </c>
      <c r="F15358" s="38">
        <f t="shared" si="239"/>
        <v>43963</v>
      </c>
    </row>
    <row r="15359" spans="1:6" x14ac:dyDescent="0.25">
      <c r="A15359" t="s">
        <v>25</v>
      </c>
      <c r="B15359" t="s">
        <v>25</v>
      </c>
      <c r="C15359" t="s">
        <v>39</v>
      </c>
      <c r="D15359" s="177">
        <v>43963</v>
      </c>
      <c r="E15359">
        <v>51</v>
      </c>
      <c r="F15359" s="38">
        <f t="shared" si="239"/>
        <v>43963</v>
      </c>
    </row>
    <row r="15360" spans="1:6" x14ac:dyDescent="0.25">
      <c r="A15360" t="s">
        <v>25</v>
      </c>
      <c r="B15360" t="s">
        <v>25</v>
      </c>
      <c r="C15360" t="s">
        <v>47</v>
      </c>
      <c r="D15360" s="177">
        <v>43963</v>
      </c>
      <c r="E15360">
        <v>56</v>
      </c>
      <c r="F15360" s="38">
        <f t="shared" si="239"/>
        <v>43963</v>
      </c>
    </row>
    <row r="15361" spans="1:6" x14ac:dyDescent="0.25">
      <c r="A15361" t="s">
        <v>25</v>
      </c>
      <c r="B15361" t="s">
        <v>25</v>
      </c>
      <c r="C15361" t="s">
        <v>48</v>
      </c>
      <c r="D15361" s="177">
        <v>43963</v>
      </c>
      <c r="E15361">
        <v>15</v>
      </c>
      <c r="F15361" s="38">
        <f t="shared" si="239"/>
        <v>43963</v>
      </c>
    </row>
    <row r="15362" spans="1:6" x14ac:dyDescent="0.25">
      <c r="A15362" t="s">
        <v>264</v>
      </c>
      <c r="B15362" t="s">
        <v>83</v>
      </c>
      <c r="C15362" t="s">
        <v>181</v>
      </c>
      <c r="D15362" s="177">
        <v>43963</v>
      </c>
      <c r="E15362">
        <v>32</v>
      </c>
      <c r="F15362" s="38">
        <f t="shared" si="239"/>
        <v>43963</v>
      </c>
    </row>
    <row r="15363" spans="1:6" x14ac:dyDescent="0.25">
      <c r="A15363" t="s">
        <v>71</v>
      </c>
      <c r="B15363" t="s">
        <v>71</v>
      </c>
      <c r="C15363" t="s">
        <v>72</v>
      </c>
      <c r="D15363" s="177">
        <v>43963</v>
      </c>
      <c r="E15363">
        <v>53</v>
      </c>
      <c r="F15363" s="38">
        <f t="shared" ref="F15363:F15426" si="240">D15363</f>
        <v>43963</v>
      </c>
    </row>
    <row r="15364" spans="1:6" x14ac:dyDescent="0.25">
      <c r="A15364" t="s">
        <v>263</v>
      </c>
      <c r="B15364" t="s">
        <v>199</v>
      </c>
      <c r="C15364" t="s">
        <v>77</v>
      </c>
      <c r="D15364" s="177">
        <v>43963</v>
      </c>
      <c r="E15364">
        <v>37</v>
      </c>
      <c r="F15364" s="38">
        <f t="shared" si="240"/>
        <v>43963</v>
      </c>
    </row>
    <row r="15365" spans="1:6" x14ac:dyDescent="0.25">
      <c r="A15365" t="s">
        <v>25</v>
      </c>
      <c r="B15365" t="s">
        <v>54</v>
      </c>
      <c r="C15365" t="s">
        <v>55</v>
      </c>
      <c r="D15365" s="177">
        <v>43963</v>
      </c>
      <c r="E15365">
        <v>101</v>
      </c>
      <c r="F15365" s="38">
        <f t="shared" si="240"/>
        <v>43963</v>
      </c>
    </row>
    <row r="15366" spans="1:6" x14ac:dyDescent="0.25">
      <c r="A15366" t="s">
        <v>25</v>
      </c>
      <c r="B15366" t="s">
        <v>54</v>
      </c>
      <c r="C15366" t="s">
        <v>56</v>
      </c>
      <c r="D15366" s="177">
        <v>43963</v>
      </c>
      <c r="E15366">
        <v>9</v>
      </c>
      <c r="F15366" s="38">
        <f t="shared" si="240"/>
        <v>43963</v>
      </c>
    </row>
    <row r="15367" spans="1:6" x14ac:dyDescent="0.25">
      <c r="A15367" t="s">
        <v>25</v>
      </c>
      <c r="B15367" t="s">
        <v>25</v>
      </c>
      <c r="C15367" t="s">
        <v>45</v>
      </c>
      <c r="D15367" s="177">
        <v>43963</v>
      </c>
      <c r="E15367">
        <v>62</v>
      </c>
      <c r="F15367" s="38">
        <f t="shared" si="240"/>
        <v>43963</v>
      </c>
    </row>
    <row r="15368" spans="1:6" x14ac:dyDescent="0.25">
      <c r="A15368" t="s">
        <v>25</v>
      </c>
      <c r="B15368" t="s">
        <v>25</v>
      </c>
      <c r="C15368" t="s">
        <v>50</v>
      </c>
      <c r="D15368" s="177">
        <v>43963</v>
      </c>
      <c r="E15368">
        <v>10</v>
      </c>
      <c r="F15368" s="38">
        <f t="shared" si="240"/>
        <v>43963</v>
      </c>
    </row>
    <row r="15369" spans="1:6" x14ac:dyDescent="0.25">
      <c r="A15369" t="s">
        <v>25</v>
      </c>
      <c r="B15369" t="s">
        <v>25</v>
      </c>
      <c r="C15369" t="s">
        <v>41</v>
      </c>
      <c r="D15369" s="177">
        <v>43963</v>
      </c>
      <c r="E15369">
        <v>12</v>
      </c>
      <c r="F15369" s="38">
        <f t="shared" si="240"/>
        <v>43963</v>
      </c>
    </row>
    <row r="15370" spans="1:6" x14ac:dyDescent="0.25">
      <c r="A15370" t="s">
        <v>25</v>
      </c>
      <c r="B15370" t="s">
        <v>25</v>
      </c>
      <c r="C15370" t="s">
        <v>38</v>
      </c>
      <c r="D15370" s="177">
        <v>43963</v>
      </c>
      <c r="E15370">
        <v>12</v>
      </c>
      <c r="F15370" s="38">
        <f t="shared" si="240"/>
        <v>43963</v>
      </c>
    </row>
    <row r="15371" spans="1:6" x14ac:dyDescent="0.25">
      <c r="A15371" t="s">
        <v>25</v>
      </c>
      <c r="B15371" t="s">
        <v>25</v>
      </c>
      <c r="C15371" t="s">
        <v>36</v>
      </c>
      <c r="D15371" s="177">
        <v>43963</v>
      </c>
      <c r="E15371">
        <v>6</v>
      </c>
      <c r="F15371" s="38">
        <f t="shared" si="240"/>
        <v>43963</v>
      </c>
    </row>
    <row r="15372" spans="1:6" x14ac:dyDescent="0.25">
      <c r="A15372" t="s">
        <v>264</v>
      </c>
      <c r="B15372" t="s">
        <v>83</v>
      </c>
      <c r="C15372" t="s">
        <v>80</v>
      </c>
      <c r="D15372" s="177">
        <v>43963</v>
      </c>
      <c r="E15372">
        <v>12</v>
      </c>
      <c r="F15372" s="38">
        <f t="shared" si="240"/>
        <v>43963</v>
      </c>
    </row>
    <row r="15373" spans="1:6" x14ac:dyDescent="0.25">
      <c r="A15373" t="s">
        <v>263</v>
      </c>
      <c r="B15373" t="s">
        <v>199</v>
      </c>
      <c r="C15373" t="s">
        <v>75</v>
      </c>
      <c r="D15373" s="177">
        <v>43963</v>
      </c>
      <c r="E15373">
        <v>45</v>
      </c>
      <c r="F15373" s="38">
        <f t="shared" si="240"/>
        <v>43963</v>
      </c>
    </row>
    <row r="15374" spans="1:6" x14ac:dyDescent="0.25">
      <c r="A15374" t="s">
        <v>57</v>
      </c>
      <c r="B15374" t="s">
        <v>57</v>
      </c>
      <c r="C15374" t="s">
        <v>62</v>
      </c>
      <c r="D15374" s="177">
        <v>43963</v>
      </c>
      <c r="E15374">
        <v>2</v>
      </c>
      <c r="F15374" s="38">
        <f t="shared" si="240"/>
        <v>43963</v>
      </c>
    </row>
    <row r="15375" spans="1:6" x14ac:dyDescent="0.25">
      <c r="A15375" t="s">
        <v>57</v>
      </c>
      <c r="B15375" t="s">
        <v>57</v>
      </c>
      <c r="C15375" t="s">
        <v>63</v>
      </c>
      <c r="D15375" s="177">
        <v>43962</v>
      </c>
      <c r="E15375">
        <v>4</v>
      </c>
      <c r="F15375" s="38">
        <f t="shared" si="240"/>
        <v>43962</v>
      </c>
    </row>
    <row r="15376" spans="1:6" x14ac:dyDescent="0.25">
      <c r="A15376" t="s">
        <v>263</v>
      </c>
      <c r="B15376" t="s">
        <v>199</v>
      </c>
      <c r="C15376" t="s">
        <v>77</v>
      </c>
      <c r="D15376" s="177">
        <v>43962</v>
      </c>
      <c r="E15376">
        <v>38</v>
      </c>
      <c r="F15376" s="38">
        <f t="shared" si="240"/>
        <v>43962</v>
      </c>
    </row>
    <row r="15377" spans="1:6" x14ac:dyDescent="0.25">
      <c r="A15377" t="s">
        <v>264</v>
      </c>
      <c r="B15377" t="s">
        <v>83</v>
      </c>
      <c r="C15377" t="s">
        <v>84</v>
      </c>
      <c r="D15377" s="177">
        <v>43962</v>
      </c>
      <c r="E15377">
        <v>73</v>
      </c>
      <c r="F15377" s="38">
        <f t="shared" si="240"/>
        <v>43962</v>
      </c>
    </row>
    <row r="15378" spans="1:6" x14ac:dyDescent="0.25">
      <c r="A15378" t="s">
        <v>25</v>
      </c>
      <c r="B15378" t="s">
        <v>25</v>
      </c>
      <c r="C15378" t="s">
        <v>39</v>
      </c>
      <c r="D15378" s="177">
        <v>43962</v>
      </c>
      <c r="E15378">
        <v>24</v>
      </c>
      <c r="F15378" s="38">
        <f t="shared" si="240"/>
        <v>43962</v>
      </c>
    </row>
    <row r="15379" spans="1:6" x14ac:dyDescent="0.25">
      <c r="A15379" t="s">
        <v>25</v>
      </c>
      <c r="B15379" t="s">
        <v>25</v>
      </c>
      <c r="C15379" t="s">
        <v>42</v>
      </c>
      <c r="D15379" s="177">
        <v>43962</v>
      </c>
      <c r="E15379">
        <v>1</v>
      </c>
      <c r="F15379" s="38">
        <f t="shared" si="240"/>
        <v>43962</v>
      </c>
    </row>
    <row r="15380" spans="1:6" x14ac:dyDescent="0.25">
      <c r="A15380" t="s">
        <v>25</v>
      </c>
      <c r="B15380" t="s">
        <v>25</v>
      </c>
      <c r="C15380" t="s">
        <v>49</v>
      </c>
      <c r="D15380" s="177">
        <v>43962</v>
      </c>
      <c r="E15380">
        <v>68</v>
      </c>
      <c r="F15380" s="38">
        <f t="shared" si="240"/>
        <v>43962</v>
      </c>
    </row>
    <row r="15381" spans="1:6" x14ac:dyDescent="0.25">
      <c r="A15381" t="s">
        <v>25</v>
      </c>
      <c r="B15381" t="s">
        <v>25</v>
      </c>
      <c r="C15381" t="s">
        <v>186</v>
      </c>
      <c r="D15381" s="177">
        <v>43962</v>
      </c>
      <c r="E15381">
        <v>7</v>
      </c>
      <c r="F15381" s="38">
        <f t="shared" si="240"/>
        <v>43962</v>
      </c>
    </row>
    <row r="15382" spans="1:6" x14ac:dyDescent="0.25">
      <c r="A15382" t="s">
        <v>25</v>
      </c>
      <c r="B15382" t="s">
        <v>25</v>
      </c>
      <c r="C15382" t="s">
        <v>31</v>
      </c>
      <c r="D15382" s="177">
        <v>43962</v>
      </c>
      <c r="E15382">
        <v>46</v>
      </c>
      <c r="F15382" s="38">
        <f t="shared" si="240"/>
        <v>43962</v>
      </c>
    </row>
    <row r="15383" spans="1:6" x14ac:dyDescent="0.25">
      <c r="A15383" t="s">
        <v>25</v>
      </c>
      <c r="B15383" t="s">
        <v>26</v>
      </c>
      <c r="C15383" t="s">
        <v>27</v>
      </c>
      <c r="D15383" s="177">
        <v>43962</v>
      </c>
      <c r="E15383">
        <v>1</v>
      </c>
      <c r="F15383" s="38">
        <f t="shared" si="240"/>
        <v>43962</v>
      </c>
    </row>
    <row r="15384" spans="1:6" x14ac:dyDescent="0.25">
      <c r="A15384" t="s">
        <v>18</v>
      </c>
      <c r="B15384" t="s">
        <v>18</v>
      </c>
      <c r="C15384" t="s">
        <v>24</v>
      </c>
      <c r="D15384" s="177">
        <v>43962</v>
      </c>
      <c r="E15384">
        <v>34</v>
      </c>
      <c r="F15384" s="38">
        <f t="shared" si="240"/>
        <v>43962</v>
      </c>
    </row>
    <row r="15385" spans="1:6" x14ac:dyDescent="0.25">
      <c r="A15385" t="s">
        <v>25</v>
      </c>
      <c r="B15385" t="s">
        <v>25</v>
      </c>
      <c r="C15385" t="s">
        <v>53</v>
      </c>
      <c r="D15385" s="177">
        <v>43962</v>
      </c>
      <c r="E15385">
        <v>15</v>
      </c>
      <c r="F15385" s="38">
        <f t="shared" si="240"/>
        <v>43962</v>
      </c>
    </row>
    <row r="15386" spans="1:6" x14ac:dyDescent="0.25">
      <c r="A15386" t="s">
        <v>57</v>
      </c>
      <c r="B15386" t="s">
        <v>57</v>
      </c>
      <c r="C15386" t="s">
        <v>62</v>
      </c>
      <c r="D15386" s="177">
        <v>43962</v>
      </c>
      <c r="E15386">
        <v>1</v>
      </c>
      <c r="F15386" s="38">
        <f t="shared" si="240"/>
        <v>43962</v>
      </c>
    </row>
    <row r="15387" spans="1:6" x14ac:dyDescent="0.25">
      <c r="A15387" t="s">
        <v>57</v>
      </c>
      <c r="B15387" t="s">
        <v>57</v>
      </c>
      <c r="C15387" t="s">
        <v>61</v>
      </c>
      <c r="D15387" s="177">
        <v>43962</v>
      </c>
      <c r="E15387">
        <v>1</v>
      </c>
      <c r="F15387" s="38">
        <f t="shared" si="240"/>
        <v>43962</v>
      </c>
    </row>
    <row r="15388" spans="1:6" x14ac:dyDescent="0.25">
      <c r="A15388" t="s">
        <v>25</v>
      </c>
      <c r="B15388" t="s">
        <v>25</v>
      </c>
      <c r="C15388" t="s">
        <v>50</v>
      </c>
      <c r="D15388" s="177">
        <v>43962</v>
      </c>
      <c r="E15388">
        <v>18</v>
      </c>
      <c r="F15388" s="38">
        <f t="shared" si="240"/>
        <v>43962</v>
      </c>
    </row>
    <row r="15389" spans="1:6" x14ac:dyDescent="0.25">
      <c r="A15389" t="s">
        <v>25</v>
      </c>
      <c r="B15389" t="s">
        <v>25</v>
      </c>
      <c r="C15389" t="s">
        <v>46</v>
      </c>
      <c r="D15389" s="177">
        <v>43962</v>
      </c>
      <c r="E15389">
        <v>5</v>
      </c>
      <c r="F15389" s="38">
        <f t="shared" si="240"/>
        <v>43962</v>
      </c>
    </row>
    <row r="15390" spans="1:6" x14ac:dyDescent="0.25">
      <c r="A15390" t="s">
        <v>25</v>
      </c>
      <c r="B15390" t="s">
        <v>25</v>
      </c>
      <c r="C15390" t="s">
        <v>45</v>
      </c>
      <c r="D15390" s="177">
        <v>43962</v>
      </c>
      <c r="E15390">
        <v>43</v>
      </c>
      <c r="F15390" s="38">
        <f t="shared" si="240"/>
        <v>43962</v>
      </c>
    </row>
    <row r="15391" spans="1:6" x14ac:dyDescent="0.25">
      <c r="A15391" t="s">
        <v>25</v>
      </c>
      <c r="B15391" t="s">
        <v>25</v>
      </c>
      <c r="C15391" t="s">
        <v>37</v>
      </c>
      <c r="D15391" s="177">
        <v>43962</v>
      </c>
      <c r="E15391">
        <v>13</v>
      </c>
      <c r="F15391" s="38">
        <f t="shared" si="240"/>
        <v>43962</v>
      </c>
    </row>
    <row r="15392" spans="1:6" x14ac:dyDescent="0.25">
      <c r="A15392" t="s">
        <v>25</v>
      </c>
      <c r="B15392" t="s">
        <v>25</v>
      </c>
      <c r="C15392" t="s">
        <v>34</v>
      </c>
      <c r="D15392" s="177">
        <v>43962</v>
      </c>
      <c r="E15392">
        <v>34</v>
      </c>
      <c r="F15392" s="38">
        <f t="shared" si="240"/>
        <v>43962</v>
      </c>
    </row>
    <row r="15393" spans="1:6" x14ac:dyDescent="0.25">
      <c r="A15393" t="s">
        <v>25</v>
      </c>
      <c r="B15393" t="s">
        <v>29</v>
      </c>
      <c r="C15393" t="s">
        <v>30</v>
      </c>
      <c r="D15393" s="177">
        <v>43962</v>
      </c>
      <c r="E15393">
        <v>13</v>
      </c>
      <c r="F15393" s="38">
        <f t="shared" si="240"/>
        <v>43962</v>
      </c>
    </row>
    <row r="15394" spans="1:6" x14ac:dyDescent="0.25">
      <c r="A15394" t="s">
        <v>25</v>
      </c>
      <c r="B15394" t="s">
        <v>25</v>
      </c>
      <c r="C15394" t="s">
        <v>32</v>
      </c>
      <c r="D15394" s="177">
        <v>43962</v>
      </c>
      <c r="E15394">
        <v>66</v>
      </c>
      <c r="F15394" s="38">
        <f t="shared" si="240"/>
        <v>43962</v>
      </c>
    </row>
    <row r="15395" spans="1:6" x14ac:dyDescent="0.25">
      <c r="A15395" t="s">
        <v>25</v>
      </c>
      <c r="B15395" t="s">
        <v>25</v>
      </c>
      <c r="C15395" t="s">
        <v>40</v>
      </c>
      <c r="D15395" s="177">
        <v>43962</v>
      </c>
      <c r="E15395">
        <v>17</v>
      </c>
      <c r="F15395" s="38">
        <f t="shared" si="240"/>
        <v>43962</v>
      </c>
    </row>
    <row r="15396" spans="1:6" x14ac:dyDescent="0.25">
      <c r="A15396" t="s">
        <v>25</v>
      </c>
      <c r="B15396" t="s">
        <v>25</v>
      </c>
      <c r="C15396" t="s">
        <v>41</v>
      </c>
      <c r="D15396" s="177">
        <v>43962</v>
      </c>
      <c r="E15396">
        <v>25</v>
      </c>
      <c r="F15396" s="38">
        <f t="shared" si="240"/>
        <v>43962</v>
      </c>
    </row>
    <row r="15397" spans="1:6" x14ac:dyDescent="0.25">
      <c r="A15397" t="s">
        <v>18</v>
      </c>
      <c r="B15397" t="s">
        <v>18</v>
      </c>
      <c r="C15397" t="s">
        <v>23</v>
      </c>
      <c r="D15397" s="177">
        <v>43962</v>
      </c>
      <c r="E15397">
        <v>9</v>
      </c>
      <c r="F15397" s="38">
        <f t="shared" si="240"/>
        <v>43962</v>
      </c>
    </row>
    <row r="15398" spans="1:6" x14ac:dyDescent="0.25">
      <c r="A15398" t="s">
        <v>370</v>
      </c>
      <c r="B15398" t="s">
        <v>371</v>
      </c>
      <c r="D15398" s="177">
        <v>43962</v>
      </c>
      <c r="E15398">
        <v>1</v>
      </c>
      <c r="F15398" s="38">
        <f t="shared" si="240"/>
        <v>43962</v>
      </c>
    </row>
    <row r="15399" spans="1:6" x14ac:dyDescent="0.25">
      <c r="A15399" t="s">
        <v>264</v>
      </c>
      <c r="B15399" t="s">
        <v>83</v>
      </c>
      <c r="C15399" t="s">
        <v>90</v>
      </c>
      <c r="D15399" s="177">
        <v>43962</v>
      </c>
      <c r="E15399">
        <v>23</v>
      </c>
      <c r="F15399" s="38">
        <f t="shared" si="240"/>
        <v>43962</v>
      </c>
    </row>
    <row r="15400" spans="1:6" x14ac:dyDescent="0.25">
      <c r="A15400" t="s">
        <v>264</v>
      </c>
      <c r="B15400" t="s">
        <v>83</v>
      </c>
      <c r="C15400" t="s">
        <v>179</v>
      </c>
      <c r="D15400" s="177">
        <v>43962</v>
      </c>
      <c r="E15400">
        <v>23</v>
      </c>
      <c r="F15400" s="38">
        <f t="shared" si="240"/>
        <v>43962</v>
      </c>
    </row>
    <row r="15401" spans="1:6" x14ac:dyDescent="0.25">
      <c r="A15401" t="s">
        <v>71</v>
      </c>
      <c r="B15401" t="s">
        <v>71</v>
      </c>
      <c r="C15401" t="s">
        <v>72</v>
      </c>
      <c r="D15401" s="177">
        <v>43962</v>
      </c>
      <c r="E15401">
        <v>56</v>
      </c>
      <c r="F15401" s="38">
        <f t="shared" si="240"/>
        <v>43962</v>
      </c>
    </row>
    <row r="15402" spans="1:6" x14ac:dyDescent="0.25">
      <c r="A15402" t="s">
        <v>264</v>
      </c>
      <c r="B15402" t="s">
        <v>81</v>
      </c>
      <c r="C15402" t="s">
        <v>82</v>
      </c>
      <c r="D15402" s="177">
        <v>43962</v>
      </c>
      <c r="E15402">
        <v>31</v>
      </c>
      <c r="F15402" s="38">
        <f t="shared" si="240"/>
        <v>43962</v>
      </c>
    </row>
    <row r="15403" spans="1:6" x14ac:dyDescent="0.25">
      <c r="A15403" t="s">
        <v>25</v>
      </c>
      <c r="B15403" t="s">
        <v>54</v>
      </c>
      <c r="C15403" t="s">
        <v>55</v>
      </c>
      <c r="D15403" s="177">
        <v>43962</v>
      </c>
      <c r="E15403">
        <v>8</v>
      </c>
      <c r="F15403" s="38">
        <f t="shared" si="240"/>
        <v>43962</v>
      </c>
    </row>
    <row r="15404" spans="1:6" x14ac:dyDescent="0.25">
      <c r="A15404" t="s">
        <v>25</v>
      </c>
      <c r="B15404" t="s">
        <v>54</v>
      </c>
      <c r="C15404" t="s">
        <v>187</v>
      </c>
      <c r="D15404" s="177">
        <v>43962</v>
      </c>
      <c r="E15404">
        <v>1</v>
      </c>
      <c r="F15404" s="38">
        <f t="shared" si="240"/>
        <v>43962</v>
      </c>
    </row>
    <row r="15405" spans="1:6" x14ac:dyDescent="0.25">
      <c r="A15405" t="s">
        <v>18</v>
      </c>
      <c r="B15405" t="s">
        <v>19</v>
      </c>
      <c r="C15405" t="s">
        <v>20</v>
      </c>
      <c r="D15405" s="177">
        <v>43962</v>
      </c>
      <c r="E15405">
        <v>18</v>
      </c>
      <c r="F15405" s="38">
        <f t="shared" si="240"/>
        <v>43962</v>
      </c>
    </row>
    <row r="15406" spans="1:6" x14ac:dyDescent="0.25">
      <c r="A15406" t="s">
        <v>25</v>
      </c>
      <c r="B15406" t="s">
        <v>25</v>
      </c>
      <c r="C15406" t="s">
        <v>36</v>
      </c>
      <c r="D15406" s="177">
        <v>43962</v>
      </c>
      <c r="E15406">
        <v>32</v>
      </c>
      <c r="F15406" s="38">
        <f t="shared" si="240"/>
        <v>43962</v>
      </c>
    </row>
    <row r="15407" spans="1:6" x14ac:dyDescent="0.25">
      <c r="A15407" t="s">
        <v>25</v>
      </c>
      <c r="B15407" t="s">
        <v>25</v>
      </c>
      <c r="C15407" t="s">
        <v>47</v>
      </c>
      <c r="D15407" s="177">
        <v>43962</v>
      </c>
      <c r="E15407">
        <v>32</v>
      </c>
      <c r="F15407" s="38">
        <f t="shared" si="240"/>
        <v>43962</v>
      </c>
    </row>
    <row r="15408" spans="1:6" x14ac:dyDescent="0.25">
      <c r="A15408" t="s">
        <v>57</v>
      </c>
      <c r="B15408" t="s">
        <v>57</v>
      </c>
      <c r="C15408" t="s">
        <v>60</v>
      </c>
      <c r="D15408" s="177">
        <v>43962</v>
      </c>
      <c r="E15408">
        <v>22</v>
      </c>
      <c r="F15408" s="38">
        <f t="shared" si="240"/>
        <v>43962</v>
      </c>
    </row>
    <row r="15409" spans="1:6" x14ac:dyDescent="0.25">
      <c r="A15409" t="s">
        <v>263</v>
      </c>
      <c r="B15409" t="s">
        <v>199</v>
      </c>
      <c r="C15409" t="s">
        <v>75</v>
      </c>
      <c r="D15409" s="177">
        <v>43962</v>
      </c>
      <c r="E15409">
        <v>45</v>
      </c>
      <c r="F15409" s="38">
        <f t="shared" si="240"/>
        <v>43962</v>
      </c>
    </row>
    <row r="15410" spans="1:6" x14ac:dyDescent="0.25">
      <c r="A15410" t="s">
        <v>264</v>
      </c>
      <c r="B15410" t="s">
        <v>83</v>
      </c>
      <c r="C15410" t="s">
        <v>80</v>
      </c>
      <c r="D15410" s="177">
        <v>43962</v>
      </c>
      <c r="E15410">
        <v>14</v>
      </c>
      <c r="F15410" s="38">
        <f t="shared" si="240"/>
        <v>43962</v>
      </c>
    </row>
    <row r="15411" spans="1:6" x14ac:dyDescent="0.25">
      <c r="A15411" t="s">
        <v>18</v>
      </c>
      <c r="B15411" t="s">
        <v>18</v>
      </c>
      <c r="C15411" t="s">
        <v>23</v>
      </c>
      <c r="D15411" s="177">
        <v>43960</v>
      </c>
      <c r="E15411">
        <v>1</v>
      </c>
      <c r="F15411" s="38">
        <f t="shared" si="240"/>
        <v>43960</v>
      </c>
    </row>
    <row r="15412" spans="1:6" x14ac:dyDescent="0.25">
      <c r="A15412" t="s">
        <v>25</v>
      </c>
      <c r="B15412" t="s">
        <v>25</v>
      </c>
      <c r="C15412" t="s">
        <v>32</v>
      </c>
      <c r="D15412" s="177">
        <v>43959</v>
      </c>
      <c r="E15412">
        <v>27</v>
      </c>
      <c r="F15412" s="38">
        <f t="shared" si="240"/>
        <v>43959</v>
      </c>
    </row>
    <row r="15413" spans="1:6" x14ac:dyDescent="0.25">
      <c r="A15413" t="s">
        <v>25</v>
      </c>
      <c r="B15413" t="s">
        <v>25</v>
      </c>
      <c r="C15413" t="s">
        <v>41</v>
      </c>
      <c r="D15413" s="177">
        <v>43959</v>
      </c>
      <c r="E15413">
        <v>23</v>
      </c>
      <c r="F15413" s="38">
        <f t="shared" si="240"/>
        <v>43959</v>
      </c>
    </row>
    <row r="15414" spans="1:6" x14ac:dyDescent="0.25">
      <c r="A15414" t="s">
        <v>25</v>
      </c>
      <c r="B15414" t="s">
        <v>25</v>
      </c>
      <c r="C15414" t="s">
        <v>45</v>
      </c>
      <c r="D15414" s="177">
        <v>43959</v>
      </c>
      <c r="E15414">
        <v>55</v>
      </c>
      <c r="F15414" s="38">
        <f t="shared" si="240"/>
        <v>43959</v>
      </c>
    </row>
    <row r="15415" spans="1:6" x14ac:dyDescent="0.25">
      <c r="A15415" t="s">
        <v>25</v>
      </c>
      <c r="B15415" t="s">
        <v>25</v>
      </c>
      <c r="C15415" t="s">
        <v>186</v>
      </c>
      <c r="D15415" s="177">
        <v>43959</v>
      </c>
      <c r="E15415">
        <v>12</v>
      </c>
      <c r="F15415" s="38">
        <f t="shared" si="240"/>
        <v>43959</v>
      </c>
    </row>
    <row r="15416" spans="1:6" x14ac:dyDescent="0.25">
      <c r="A15416" t="s">
        <v>57</v>
      </c>
      <c r="B15416" t="s">
        <v>57</v>
      </c>
      <c r="C15416" t="s">
        <v>62</v>
      </c>
      <c r="D15416" s="177">
        <v>43959</v>
      </c>
      <c r="E15416">
        <v>2</v>
      </c>
      <c r="F15416" s="38">
        <f t="shared" si="240"/>
        <v>43959</v>
      </c>
    </row>
    <row r="15417" spans="1:6" x14ac:dyDescent="0.25">
      <c r="A15417" t="s">
        <v>18</v>
      </c>
      <c r="B15417" t="s">
        <v>18</v>
      </c>
      <c r="C15417" t="s">
        <v>24</v>
      </c>
      <c r="D15417" s="177">
        <v>43959</v>
      </c>
      <c r="E15417">
        <v>8</v>
      </c>
      <c r="F15417" s="38">
        <f t="shared" si="240"/>
        <v>43959</v>
      </c>
    </row>
    <row r="15418" spans="1:6" x14ac:dyDescent="0.25">
      <c r="A15418" t="s">
        <v>25</v>
      </c>
      <c r="B15418" t="s">
        <v>26</v>
      </c>
      <c r="C15418" t="s">
        <v>27</v>
      </c>
      <c r="D15418" s="177">
        <v>43959</v>
      </c>
      <c r="E15418">
        <v>17</v>
      </c>
      <c r="F15418" s="38">
        <f t="shared" si="240"/>
        <v>43959</v>
      </c>
    </row>
    <row r="15419" spans="1:6" x14ac:dyDescent="0.25">
      <c r="A15419" t="s">
        <v>25</v>
      </c>
      <c r="B15419" t="s">
        <v>25</v>
      </c>
      <c r="C15419" t="s">
        <v>31</v>
      </c>
      <c r="D15419" s="177">
        <v>43959</v>
      </c>
      <c r="E15419">
        <v>8</v>
      </c>
      <c r="F15419" s="38">
        <f t="shared" si="240"/>
        <v>43959</v>
      </c>
    </row>
    <row r="15420" spans="1:6" x14ac:dyDescent="0.25">
      <c r="A15420" t="s">
        <v>25</v>
      </c>
      <c r="B15420" t="s">
        <v>25</v>
      </c>
      <c r="C15420" t="s">
        <v>47</v>
      </c>
      <c r="D15420" s="177">
        <v>43959</v>
      </c>
      <c r="E15420">
        <v>49</v>
      </c>
      <c r="F15420" s="38">
        <f t="shared" si="240"/>
        <v>43959</v>
      </c>
    </row>
    <row r="15421" spans="1:6" x14ac:dyDescent="0.25">
      <c r="A15421" t="s">
        <v>25</v>
      </c>
      <c r="B15421" t="s">
        <v>25</v>
      </c>
      <c r="C15421" t="s">
        <v>39</v>
      </c>
      <c r="D15421" s="177">
        <v>43959</v>
      </c>
      <c r="E15421">
        <v>2</v>
      </c>
      <c r="F15421" s="38">
        <f t="shared" si="240"/>
        <v>43959</v>
      </c>
    </row>
    <row r="15422" spans="1:6" x14ac:dyDescent="0.25">
      <c r="A15422" t="s">
        <v>263</v>
      </c>
      <c r="B15422" t="s">
        <v>199</v>
      </c>
      <c r="C15422" t="s">
        <v>77</v>
      </c>
      <c r="D15422" s="177">
        <v>43959</v>
      </c>
      <c r="E15422">
        <v>3</v>
      </c>
      <c r="F15422" s="38">
        <f t="shared" si="240"/>
        <v>43959</v>
      </c>
    </row>
    <row r="15423" spans="1:6" x14ac:dyDescent="0.25">
      <c r="A15423" t="s">
        <v>263</v>
      </c>
      <c r="B15423" t="s">
        <v>199</v>
      </c>
      <c r="C15423" t="s">
        <v>188</v>
      </c>
      <c r="D15423" s="177">
        <v>43959</v>
      </c>
      <c r="E15423">
        <v>1</v>
      </c>
      <c r="F15423" s="38">
        <f t="shared" si="240"/>
        <v>43959</v>
      </c>
    </row>
    <row r="15424" spans="1:6" x14ac:dyDescent="0.25">
      <c r="A15424" t="s">
        <v>57</v>
      </c>
      <c r="B15424" t="s">
        <v>57</v>
      </c>
      <c r="C15424" t="s">
        <v>63</v>
      </c>
      <c r="D15424" s="177">
        <v>43959</v>
      </c>
      <c r="E15424">
        <v>23</v>
      </c>
      <c r="F15424" s="38">
        <f t="shared" si="240"/>
        <v>43959</v>
      </c>
    </row>
    <row r="15425" spans="1:6" x14ac:dyDescent="0.25">
      <c r="A15425" t="s">
        <v>25</v>
      </c>
      <c r="B15425" t="s">
        <v>54</v>
      </c>
      <c r="C15425" t="s">
        <v>56</v>
      </c>
      <c r="D15425" s="177">
        <v>43959</v>
      </c>
      <c r="E15425">
        <v>7</v>
      </c>
      <c r="F15425" s="38">
        <f t="shared" si="240"/>
        <v>43959</v>
      </c>
    </row>
    <row r="15426" spans="1:6" x14ac:dyDescent="0.25">
      <c r="A15426" t="s">
        <v>264</v>
      </c>
      <c r="B15426" t="s">
        <v>83</v>
      </c>
      <c r="C15426" t="s">
        <v>85</v>
      </c>
      <c r="D15426" s="177">
        <v>43959</v>
      </c>
      <c r="E15426">
        <v>10</v>
      </c>
      <c r="F15426" s="38">
        <f t="shared" si="240"/>
        <v>43959</v>
      </c>
    </row>
    <row r="15427" spans="1:6" x14ac:dyDescent="0.25">
      <c r="A15427" t="s">
        <v>264</v>
      </c>
      <c r="B15427" t="s">
        <v>83</v>
      </c>
      <c r="C15427" t="s">
        <v>84</v>
      </c>
      <c r="D15427" s="177">
        <v>43959</v>
      </c>
      <c r="E15427">
        <v>53</v>
      </c>
      <c r="F15427" s="38">
        <f t="shared" ref="F15427:F15490" si="241">D15427</f>
        <v>43959</v>
      </c>
    </row>
    <row r="15428" spans="1:6" x14ac:dyDescent="0.25">
      <c r="A15428" t="s">
        <v>263</v>
      </c>
      <c r="B15428" t="s">
        <v>199</v>
      </c>
      <c r="C15428" t="s">
        <v>75</v>
      </c>
      <c r="D15428" s="177">
        <v>43959</v>
      </c>
      <c r="E15428">
        <v>33</v>
      </c>
      <c r="F15428" s="38">
        <f t="shared" si="241"/>
        <v>43959</v>
      </c>
    </row>
    <row r="15429" spans="1:6" x14ac:dyDescent="0.25">
      <c r="A15429" t="s">
        <v>25</v>
      </c>
      <c r="B15429" t="s">
        <v>25</v>
      </c>
      <c r="C15429" t="s">
        <v>49</v>
      </c>
      <c r="D15429" s="177">
        <v>43959</v>
      </c>
      <c r="E15429">
        <v>20</v>
      </c>
      <c r="F15429" s="38">
        <f t="shared" si="241"/>
        <v>43959</v>
      </c>
    </row>
    <row r="15430" spans="1:6" x14ac:dyDescent="0.25">
      <c r="A15430" t="s">
        <v>18</v>
      </c>
      <c r="B15430" t="s">
        <v>19</v>
      </c>
      <c r="C15430" t="s">
        <v>20</v>
      </c>
      <c r="D15430" s="177">
        <v>43959</v>
      </c>
      <c r="E15430">
        <v>13</v>
      </c>
      <c r="F15430" s="38">
        <f t="shared" si="241"/>
        <v>43959</v>
      </c>
    </row>
    <row r="15431" spans="1:6" x14ac:dyDescent="0.25">
      <c r="A15431" t="s">
        <v>25</v>
      </c>
      <c r="B15431" t="s">
        <v>26</v>
      </c>
      <c r="C15431" t="s">
        <v>28</v>
      </c>
      <c r="D15431" s="177">
        <v>43959</v>
      </c>
      <c r="E15431">
        <v>21</v>
      </c>
      <c r="F15431" s="38">
        <f t="shared" si="241"/>
        <v>43959</v>
      </c>
    </row>
    <row r="15432" spans="1:6" x14ac:dyDescent="0.25">
      <c r="A15432" t="s">
        <v>25</v>
      </c>
      <c r="B15432" t="s">
        <v>54</v>
      </c>
      <c r="C15432" t="s">
        <v>187</v>
      </c>
      <c r="D15432" s="177">
        <v>43959</v>
      </c>
      <c r="E15432">
        <v>2</v>
      </c>
      <c r="F15432" s="38">
        <f t="shared" si="241"/>
        <v>43959</v>
      </c>
    </row>
    <row r="15433" spans="1:6" x14ac:dyDescent="0.25">
      <c r="A15433" t="s">
        <v>25</v>
      </c>
      <c r="B15433" t="s">
        <v>54</v>
      </c>
      <c r="C15433" t="s">
        <v>55</v>
      </c>
      <c r="D15433" s="177">
        <v>43959</v>
      </c>
      <c r="E15433">
        <v>2</v>
      </c>
      <c r="F15433" s="38">
        <f t="shared" si="241"/>
        <v>43959</v>
      </c>
    </row>
    <row r="15434" spans="1:6" x14ac:dyDescent="0.25">
      <c r="A15434" t="s">
        <v>264</v>
      </c>
      <c r="B15434" t="s">
        <v>81</v>
      </c>
      <c r="C15434" t="s">
        <v>82</v>
      </c>
      <c r="D15434" s="177">
        <v>43959</v>
      </c>
      <c r="E15434">
        <v>26</v>
      </c>
      <c r="F15434" s="38">
        <f t="shared" si="241"/>
        <v>43959</v>
      </c>
    </row>
    <row r="15435" spans="1:6" x14ac:dyDescent="0.25">
      <c r="A15435" t="s">
        <v>71</v>
      </c>
      <c r="B15435" t="s">
        <v>71</v>
      </c>
      <c r="C15435" t="s">
        <v>72</v>
      </c>
      <c r="D15435" s="177">
        <v>43959</v>
      </c>
      <c r="E15435">
        <v>15</v>
      </c>
      <c r="F15435" s="38">
        <f t="shared" si="241"/>
        <v>43959</v>
      </c>
    </row>
    <row r="15436" spans="1:6" x14ac:dyDescent="0.25">
      <c r="A15436" t="s">
        <v>264</v>
      </c>
      <c r="B15436" t="s">
        <v>83</v>
      </c>
      <c r="C15436" t="s">
        <v>90</v>
      </c>
      <c r="D15436" s="177">
        <v>43959</v>
      </c>
      <c r="E15436">
        <v>23</v>
      </c>
      <c r="F15436" s="38">
        <f t="shared" si="241"/>
        <v>43959</v>
      </c>
    </row>
    <row r="15437" spans="1:6" x14ac:dyDescent="0.25">
      <c r="A15437" t="s">
        <v>18</v>
      </c>
      <c r="B15437" t="s">
        <v>18</v>
      </c>
      <c r="C15437" t="s">
        <v>23</v>
      </c>
      <c r="D15437" s="177">
        <v>43959</v>
      </c>
      <c r="E15437">
        <v>40</v>
      </c>
      <c r="F15437" s="38">
        <f t="shared" si="241"/>
        <v>43959</v>
      </c>
    </row>
    <row r="15438" spans="1:6" x14ac:dyDescent="0.25">
      <c r="A15438" t="s">
        <v>2</v>
      </c>
      <c r="B15438" t="s">
        <v>2</v>
      </c>
      <c r="C15438" t="s">
        <v>184</v>
      </c>
      <c r="D15438" s="177">
        <v>43958</v>
      </c>
      <c r="E15438">
        <v>15</v>
      </c>
      <c r="F15438" s="38">
        <f t="shared" si="241"/>
        <v>43958</v>
      </c>
    </row>
    <row r="15439" spans="1:6" x14ac:dyDescent="0.25">
      <c r="A15439" t="s">
        <v>25</v>
      </c>
      <c r="B15439" t="s">
        <v>29</v>
      </c>
      <c r="C15439" t="s">
        <v>30</v>
      </c>
      <c r="D15439" s="177">
        <v>43958</v>
      </c>
      <c r="E15439">
        <v>20</v>
      </c>
      <c r="F15439" s="38">
        <f t="shared" si="241"/>
        <v>43958</v>
      </c>
    </row>
    <row r="15440" spans="1:6" x14ac:dyDescent="0.25">
      <c r="A15440" t="s">
        <v>25</v>
      </c>
      <c r="B15440" t="s">
        <v>25</v>
      </c>
      <c r="C15440" t="s">
        <v>36</v>
      </c>
      <c r="D15440" s="177">
        <v>43958</v>
      </c>
      <c r="E15440">
        <v>4</v>
      </c>
      <c r="F15440" s="38">
        <f t="shared" si="241"/>
        <v>43958</v>
      </c>
    </row>
    <row r="15441" spans="1:6" x14ac:dyDescent="0.25">
      <c r="A15441" t="s">
        <v>25</v>
      </c>
      <c r="B15441" t="s">
        <v>25</v>
      </c>
      <c r="C15441" t="s">
        <v>37</v>
      </c>
      <c r="D15441" s="177">
        <v>43958</v>
      </c>
      <c r="E15441">
        <v>21</v>
      </c>
      <c r="F15441" s="38">
        <f t="shared" si="241"/>
        <v>43958</v>
      </c>
    </row>
    <row r="15442" spans="1:6" x14ac:dyDescent="0.25">
      <c r="A15442" t="s">
        <v>25</v>
      </c>
      <c r="B15442" t="s">
        <v>25</v>
      </c>
      <c r="C15442" t="s">
        <v>45</v>
      </c>
      <c r="D15442" s="177">
        <v>43958</v>
      </c>
      <c r="E15442">
        <v>31</v>
      </c>
      <c r="F15442" s="38">
        <f t="shared" si="241"/>
        <v>43958</v>
      </c>
    </row>
    <row r="15443" spans="1:6" x14ac:dyDescent="0.25">
      <c r="A15443" t="s">
        <v>25</v>
      </c>
      <c r="B15443" t="s">
        <v>25</v>
      </c>
      <c r="C15443" t="s">
        <v>47</v>
      </c>
      <c r="D15443" s="177">
        <v>43958</v>
      </c>
      <c r="E15443">
        <v>23</v>
      </c>
      <c r="F15443" s="38">
        <f t="shared" si="241"/>
        <v>43958</v>
      </c>
    </row>
    <row r="15444" spans="1:6" x14ac:dyDescent="0.25">
      <c r="A15444" t="s">
        <v>25</v>
      </c>
      <c r="B15444" t="s">
        <v>25</v>
      </c>
      <c r="C15444" t="s">
        <v>50</v>
      </c>
      <c r="D15444" s="177">
        <v>43958</v>
      </c>
      <c r="E15444">
        <v>4</v>
      </c>
      <c r="F15444" s="38">
        <f t="shared" si="241"/>
        <v>43958</v>
      </c>
    </row>
    <row r="15445" spans="1:6" x14ac:dyDescent="0.25">
      <c r="A15445" t="s">
        <v>264</v>
      </c>
      <c r="B15445" t="s">
        <v>83</v>
      </c>
      <c r="C15445" t="s">
        <v>85</v>
      </c>
      <c r="D15445" s="177">
        <v>43958</v>
      </c>
      <c r="E15445">
        <v>19</v>
      </c>
      <c r="F15445" s="38">
        <f t="shared" si="241"/>
        <v>43958</v>
      </c>
    </row>
    <row r="15446" spans="1:6" x14ac:dyDescent="0.25">
      <c r="A15446" t="s">
        <v>264</v>
      </c>
      <c r="B15446" t="s">
        <v>83</v>
      </c>
      <c r="C15446" t="s">
        <v>87</v>
      </c>
      <c r="D15446" s="177">
        <v>43958</v>
      </c>
      <c r="E15446">
        <v>8</v>
      </c>
      <c r="F15446" s="38">
        <f t="shared" si="241"/>
        <v>43958</v>
      </c>
    </row>
    <row r="15447" spans="1:6" x14ac:dyDescent="0.25">
      <c r="A15447" t="s">
        <v>57</v>
      </c>
      <c r="B15447" t="s">
        <v>57</v>
      </c>
      <c r="C15447" t="s">
        <v>62</v>
      </c>
      <c r="D15447" s="177">
        <v>43958</v>
      </c>
      <c r="E15447">
        <v>13</v>
      </c>
      <c r="F15447" s="38">
        <f t="shared" si="241"/>
        <v>43958</v>
      </c>
    </row>
    <row r="15448" spans="1:6" x14ac:dyDescent="0.25">
      <c r="A15448" t="s">
        <v>263</v>
      </c>
      <c r="B15448" t="s">
        <v>199</v>
      </c>
      <c r="C15448" t="s">
        <v>75</v>
      </c>
      <c r="D15448" s="177">
        <v>43958</v>
      </c>
      <c r="E15448">
        <v>42</v>
      </c>
      <c r="F15448" s="38">
        <f t="shared" si="241"/>
        <v>43958</v>
      </c>
    </row>
    <row r="15449" spans="1:6" x14ac:dyDescent="0.25">
      <c r="A15449" t="s">
        <v>18</v>
      </c>
      <c r="B15449" t="s">
        <v>18</v>
      </c>
      <c r="C15449" t="s">
        <v>24</v>
      </c>
      <c r="D15449" s="177">
        <v>43958</v>
      </c>
      <c r="E15449">
        <v>21</v>
      </c>
      <c r="F15449" s="38">
        <f t="shared" si="241"/>
        <v>43958</v>
      </c>
    </row>
    <row r="15450" spans="1:6" x14ac:dyDescent="0.25">
      <c r="A15450" t="s">
        <v>18</v>
      </c>
      <c r="B15450" t="s">
        <v>18</v>
      </c>
      <c r="C15450" t="s">
        <v>23</v>
      </c>
      <c r="D15450" s="177">
        <v>43958</v>
      </c>
      <c r="E15450">
        <v>20</v>
      </c>
      <c r="F15450" s="38">
        <f t="shared" si="241"/>
        <v>43958</v>
      </c>
    </row>
    <row r="15451" spans="1:6" x14ac:dyDescent="0.25">
      <c r="A15451" t="s">
        <v>25</v>
      </c>
      <c r="B15451" t="s">
        <v>25</v>
      </c>
      <c r="C15451" t="s">
        <v>186</v>
      </c>
      <c r="D15451" s="177">
        <v>43958</v>
      </c>
      <c r="E15451">
        <v>14</v>
      </c>
      <c r="F15451" s="38">
        <f t="shared" si="241"/>
        <v>43958</v>
      </c>
    </row>
    <row r="15452" spans="1:6" x14ac:dyDescent="0.25">
      <c r="A15452" t="s">
        <v>25</v>
      </c>
      <c r="B15452" t="s">
        <v>25</v>
      </c>
      <c r="C15452" t="s">
        <v>35</v>
      </c>
      <c r="D15452" s="177">
        <v>43958</v>
      </c>
      <c r="E15452">
        <v>24</v>
      </c>
      <c r="F15452" s="38">
        <f t="shared" si="241"/>
        <v>43958</v>
      </c>
    </row>
    <row r="15453" spans="1:6" x14ac:dyDescent="0.25">
      <c r="A15453" t="s">
        <v>25</v>
      </c>
      <c r="B15453" t="s">
        <v>25</v>
      </c>
      <c r="C15453" t="s">
        <v>39</v>
      </c>
      <c r="D15453" s="177">
        <v>43958</v>
      </c>
      <c r="E15453">
        <v>23</v>
      </c>
      <c r="F15453" s="38">
        <f t="shared" si="241"/>
        <v>43958</v>
      </c>
    </row>
    <row r="15454" spans="1:6" x14ac:dyDescent="0.25">
      <c r="A15454" t="s">
        <v>25</v>
      </c>
      <c r="B15454" t="s">
        <v>25</v>
      </c>
      <c r="C15454" t="s">
        <v>41</v>
      </c>
      <c r="D15454" s="177">
        <v>43958</v>
      </c>
      <c r="E15454">
        <v>16</v>
      </c>
      <c r="F15454" s="38">
        <f t="shared" si="241"/>
        <v>43958</v>
      </c>
    </row>
    <row r="15455" spans="1:6" x14ac:dyDescent="0.25">
      <c r="A15455" t="s">
        <v>25</v>
      </c>
      <c r="B15455" t="s">
        <v>25</v>
      </c>
      <c r="C15455" t="s">
        <v>42</v>
      </c>
      <c r="D15455" s="177">
        <v>43958</v>
      </c>
      <c r="E15455">
        <v>13</v>
      </c>
      <c r="F15455" s="38">
        <f t="shared" si="241"/>
        <v>43958</v>
      </c>
    </row>
    <row r="15456" spans="1:6" x14ac:dyDescent="0.25">
      <c r="A15456" t="s">
        <v>263</v>
      </c>
      <c r="B15456" t="s">
        <v>199</v>
      </c>
      <c r="C15456" t="s">
        <v>77</v>
      </c>
      <c r="D15456" s="177">
        <v>43958</v>
      </c>
      <c r="E15456">
        <v>31</v>
      </c>
      <c r="F15456" s="38">
        <f t="shared" si="241"/>
        <v>43958</v>
      </c>
    </row>
    <row r="15457" spans="1:6" x14ac:dyDescent="0.25">
      <c r="A15457" t="s">
        <v>57</v>
      </c>
      <c r="B15457" t="s">
        <v>57</v>
      </c>
      <c r="C15457" t="s">
        <v>63</v>
      </c>
      <c r="D15457" s="177">
        <v>43958</v>
      </c>
      <c r="E15457">
        <v>23</v>
      </c>
      <c r="F15457" s="38">
        <f t="shared" si="241"/>
        <v>43958</v>
      </c>
    </row>
    <row r="15458" spans="1:6" x14ac:dyDescent="0.25">
      <c r="A15458" t="s">
        <v>71</v>
      </c>
      <c r="B15458" t="s">
        <v>71</v>
      </c>
      <c r="C15458" t="s">
        <v>72</v>
      </c>
      <c r="D15458" s="177">
        <v>43958</v>
      </c>
      <c r="E15458">
        <v>44</v>
      </c>
      <c r="F15458" s="38">
        <f t="shared" si="241"/>
        <v>43958</v>
      </c>
    </row>
    <row r="15459" spans="1:6" x14ac:dyDescent="0.25">
      <c r="A15459" t="s">
        <v>25</v>
      </c>
      <c r="B15459" t="s">
        <v>54</v>
      </c>
      <c r="C15459" t="s">
        <v>55</v>
      </c>
      <c r="D15459" s="177">
        <v>43958</v>
      </c>
      <c r="E15459">
        <v>15</v>
      </c>
      <c r="F15459" s="38">
        <f t="shared" si="241"/>
        <v>43958</v>
      </c>
    </row>
    <row r="15460" spans="1:6" x14ac:dyDescent="0.25">
      <c r="A15460" t="s">
        <v>25</v>
      </c>
      <c r="B15460" t="s">
        <v>54</v>
      </c>
      <c r="C15460" t="s">
        <v>56</v>
      </c>
      <c r="D15460" s="177">
        <v>43958</v>
      </c>
      <c r="E15460">
        <v>104</v>
      </c>
      <c r="F15460" s="38">
        <f t="shared" si="241"/>
        <v>43958</v>
      </c>
    </row>
    <row r="15461" spans="1:6" x14ac:dyDescent="0.25">
      <c r="A15461" t="s">
        <v>57</v>
      </c>
      <c r="B15461" t="s">
        <v>57</v>
      </c>
      <c r="C15461" t="s">
        <v>59</v>
      </c>
      <c r="D15461" s="177">
        <v>43958</v>
      </c>
      <c r="E15461">
        <v>2</v>
      </c>
      <c r="F15461" s="38">
        <f t="shared" si="241"/>
        <v>43958</v>
      </c>
    </row>
    <row r="15462" spans="1:6" x14ac:dyDescent="0.25">
      <c r="A15462" t="s">
        <v>264</v>
      </c>
      <c r="B15462" t="s">
        <v>83</v>
      </c>
      <c r="C15462" t="s">
        <v>84</v>
      </c>
      <c r="D15462" s="177">
        <v>43958</v>
      </c>
      <c r="E15462">
        <v>45</v>
      </c>
      <c r="F15462" s="38">
        <f t="shared" si="241"/>
        <v>43958</v>
      </c>
    </row>
    <row r="15463" spans="1:6" x14ac:dyDescent="0.25">
      <c r="A15463" t="s">
        <v>25</v>
      </c>
      <c r="B15463" t="s">
        <v>25</v>
      </c>
      <c r="C15463" t="s">
        <v>46</v>
      </c>
      <c r="D15463" s="177">
        <v>43958</v>
      </c>
      <c r="E15463">
        <v>3</v>
      </c>
      <c r="F15463" s="38">
        <f t="shared" si="241"/>
        <v>43958</v>
      </c>
    </row>
    <row r="15464" spans="1:6" x14ac:dyDescent="0.25">
      <c r="A15464" t="s">
        <v>25</v>
      </c>
      <c r="B15464" t="s">
        <v>25</v>
      </c>
      <c r="C15464" t="s">
        <v>32</v>
      </c>
      <c r="D15464" s="177">
        <v>43958</v>
      </c>
      <c r="E15464">
        <v>38</v>
      </c>
      <c r="F15464" s="38">
        <f t="shared" si="241"/>
        <v>43958</v>
      </c>
    </row>
    <row r="15465" spans="1:6" x14ac:dyDescent="0.25">
      <c r="A15465" t="s">
        <v>18</v>
      </c>
      <c r="B15465" t="s">
        <v>19</v>
      </c>
      <c r="C15465" t="s">
        <v>20</v>
      </c>
      <c r="D15465" s="177">
        <v>43958</v>
      </c>
      <c r="E15465">
        <v>17</v>
      </c>
      <c r="F15465" s="38">
        <f t="shared" si="241"/>
        <v>43958</v>
      </c>
    </row>
    <row r="15466" spans="1:6" x14ac:dyDescent="0.25">
      <c r="A15466" t="s">
        <v>264</v>
      </c>
      <c r="B15466" t="s">
        <v>81</v>
      </c>
      <c r="C15466" t="s">
        <v>82</v>
      </c>
      <c r="D15466" s="177">
        <v>43958</v>
      </c>
      <c r="E15466">
        <v>27</v>
      </c>
      <c r="F15466" s="38">
        <f t="shared" si="241"/>
        <v>43958</v>
      </c>
    </row>
    <row r="15467" spans="1:6" x14ac:dyDescent="0.25">
      <c r="A15467" t="s">
        <v>25</v>
      </c>
      <c r="B15467" t="s">
        <v>54</v>
      </c>
      <c r="C15467" t="s">
        <v>187</v>
      </c>
      <c r="D15467" s="177">
        <v>43958</v>
      </c>
      <c r="E15467">
        <v>24</v>
      </c>
      <c r="F15467" s="38">
        <f t="shared" si="241"/>
        <v>43958</v>
      </c>
    </row>
    <row r="15468" spans="1:6" x14ac:dyDescent="0.25">
      <c r="A15468" t="s">
        <v>264</v>
      </c>
      <c r="B15468" t="s">
        <v>83</v>
      </c>
      <c r="C15468" t="s">
        <v>90</v>
      </c>
      <c r="D15468" s="177">
        <v>43958</v>
      </c>
      <c r="E15468">
        <v>31</v>
      </c>
      <c r="F15468" s="38">
        <f t="shared" si="241"/>
        <v>43958</v>
      </c>
    </row>
    <row r="15469" spans="1:6" x14ac:dyDescent="0.25">
      <c r="A15469" t="s">
        <v>25</v>
      </c>
      <c r="B15469" t="s">
        <v>25</v>
      </c>
      <c r="C15469" t="s">
        <v>49</v>
      </c>
      <c r="D15469" s="177">
        <v>43958</v>
      </c>
      <c r="E15469">
        <v>63</v>
      </c>
      <c r="F15469" s="38">
        <f t="shared" si="241"/>
        <v>43958</v>
      </c>
    </row>
    <row r="15470" spans="1:6" x14ac:dyDescent="0.25">
      <c r="A15470" t="s">
        <v>25</v>
      </c>
      <c r="B15470" t="s">
        <v>25</v>
      </c>
      <c r="C15470" t="s">
        <v>38</v>
      </c>
      <c r="D15470" s="177">
        <v>43958</v>
      </c>
      <c r="E15470">
        <v>15</v>
      </c>
      <c r="F15470" s="38">
        <f t="shared" si="241"/>
        <v>43958</v>
      </c>
    </row>
    <row r="15471" spans="1:6" x14ac:dyDescent="0.25">
      <c r="A15471" t="s">
        <v>25</v>
      </c>
      <c r="B15471" t="s">
        <v>25</v>
      </c>
      <c r="C15471" t="s">
        <v>31</v>
      </c>
      <c r="D15471" s="177">
        <v>43958</v>
      </c>
      <c r="E15471">
        <v>39</v>
      </c>
      <c r="F15471" s="38">
        <f t="shared" si="241"/>
        <v>43958</v>
      </c>
    </row>
    <row r="15472" spans="1:6" x14ac:dyDescent="0.25">
      <c r="A15472" t="s">
        <v>25</v>
      </c>
      <c r="B15472" t="s">
        <v>26</v>
      </c>
      <c r="C15472" t="s">
        <v>28</v>
      </c>
      <c r="D15472" s="177">
        <v>43958</v>
      </c>
      <c r="E15472">
        <v>28</v>
      </c>
      <c r="F15472" s="38">
        <f t="shared" si="241"/>
        <v>43958</v>
      </c>
    </row>
    <row r="15473" spans="1:6" x14ac:dyDescent="0.25">
      <c r="A15473" t="s">
        <v>25</v>
      </c>
      <c r="B15473" t="s">
        <v>26</v>
      </c>
      <c r="C15473" t="s">
        <v>27</v>
      </c>
      <c r="D15473" s="177">
        <v>43958</v>
      </c>
      <c r="E15473">
        <v>23</v>
      </c>
      <c r="F15473" s="38">
        <f t="shared" si="241"/>
        <v>43958</v>
      </c>
    </row>
    <row r="15474" spans="1:6" x14ac:dyDescent="0.25">
      <c r="A15474" t="s">
        <v>370</v>
      </c>
      <c r="B15474" t="s">
        <v>371</v>
      </c>
      <c r="D15474" s="177">
        <v>43958</v>
      </c>
      <c r="E15474">
        <v>8</v>
      </c>
      <c r="F15474" s="38">
        <f t="shared" si="241"/>
        <v>43958</v>
      </c>
    </row>
    <row r="15475" spans="1:6" x14ac:dyDescent="0.25">
      <c r="A15475" t="s">
        <v>18</v>
      </c>
      <c r="B15475" t="s">
        <v>18</v>
      </c>
      <c r="C15475" t="s">
        <v>23</v>
      </c>
      <c r="D15475" s="177">
        <v>43957</v>
      </c>
      <c r="E15475">
        <v>27</v>
      </c>
      <c r="F15475" s="38">
        <f t="shared" si="241"/>
        <v>43957</v>
      </c>
    </row>
    <row r="15476" spans="1:6" x14ac:dyDescent="0.25">
      <c r="A15476" t="s">
        <v>18</v>
      </c>
      <c r="B15476" t="s">
        <v>19</v>
      </c>
      <c r="C15476" t="s">
        <v>20</v>
      </c>
      <c r="D15476" s="177">
        <v>43957</v>
      </c>
      <c r="E15476">
        <v>7</v>
      </c>
      <c r="F15476" s="38">
        <f t="shared" si="241"/>
        <v>43957</v>
      </c>
    </row>
    <row r="15477" spans="1:6" x14ac:dyDescent="0.25">
      <c r="A15477" t="s">
        <v>18</v>
      </c>
      <c r="B15477" t="s">
        <v>18</v>
      </c>
      <c r="C15477" t="s">
        <v>24</v>
      </c>
      <c r="D15477" s="177">
        <v>43957</v>
      </c>
      <c r="E15477">
        <v>23</v>
      </c>
      <c r="F15477" s="38">
        <f t="shared" si="241"/>
        <v>43957</v>
      </c>
    </row>
    <row r="15478" spans="1:6" x14ac:dyDescent="0.25">
      <c r="A15478" t="s">
        <v>25</v>
      </c>
      <c r="B15478" t="s">
        <v>25</v>
      </c>
      <c r="C15478" t="s">
        <v>36</v>
      </c>
      <c r="D15478" s="177">
        <v>43957</v>
      </c>
      <c r="E15478">
        <v>48</v>
      </c>
      <c r="F15478" s="38">
        <f t="shared" si="241"/>
        <v>43957</v>
      </c>
    </row>
    <row r="15479" spans="1:6" x14ac:dyDescent="0.25">
      <c r="A15479" t="s">
        <v>25</v>
      </c>
      <c r="B15479" t="s">
        <v>25</v>
      </c>
      <c r="C15479" t="s">
        <v>47</v>
      </c>
      <c r="D15479" s="177">
        <v>43957</v>
      </c>
      <c r="E15479">
        <v>47</v>
      </c>
      <c r="F15479" s="38">
        <f t="shared" si="241"/>
        <v>43957</v>
      </c>
    </row>
    <row r="15480" spans="1:6" x14ac:dyDescent="0.25">
      <c r="A15480" t="s">
        <v>264</v>
      </c>
      <c r="B15480" t="s">
        <v>83</v>
      </c>
      <c r="C15480" t="s">
        <v>85</v>
      </c>
      <c r="D15480" s="177">
        <v>43957</v>
      </c>
      <c r="E15480">
        <v>1</v>
      </c>
      <c r="F15480" s="38">
        <f t="shared" si="241"/>
        <v>43957</v>
      </c>
    </row>
    <row r="15481" spans="1:6" x14ac:dyDescent="0.25">
      <c r="A15481" t="s">
        <v>263</v>
      </c>
      <c r="B15481" t="s">
        <v>199</v>
      </c>
      <c r="C15481" t="s">
        <v>75</v>
      </c>
      <c r="D15481" s="177">
        <v>43957</v>
      </c>
      <c r="E15481">
        <v>31</v>
      </c>
      <c r="F15481" s="38">
        <f t="shared" si="241"/>
        <v>43957</v>
      </c>
    </row>
    <row r="15482" spans="1:6" x14ac:dyDescent="0.25">
      <c r="A15482" t="s">
        <v>370</v>
      </c>
      <c r="B15482" t="s">
        <v>371</v>
      </c>
      <c r="D15482" s="177">
        <v>43957</v>
      </c>
      <c r="E15482">
        <v>1</v>
      </c>
      <c r="F15482" s="38">
        <f t="shared" si="241"/>
        <v>43957</v>
      </c>
    </row>
    <row r="15483" spans="1:6" x14ac:dyDescent="0.25">
      <c r="A15483" t="s">
        <v>25</v>
      </c>
      <c r="B15483" t="s">
        <v>25</v>
      </c>
      <c r="C15483" t="s">
        <v>41</v>
      </c>
      <c r="D15483" s="177">
        <v>43957</v>
      </c>
      <c r="E15483">
        <v>27</v>
      </c>
      <c r="F15483" s="38">
        <f t="shared" si="241"/>
        <v>43957</v>
      </c>
    </row>
    <row r="15484" spans="1:6" x14ac:dyDescent="0.25">
      <c r="A15484" t="s">
        <v>264</v>
      </c>
      <c r="B15484" t="s">
        <v>83</v>
      </c>
      <c r="C15484" t="s">
        <v>181</v>
      </c>
      <c r="D15484" s="177">
        <v>43957</v>
      </c>
      <c r="E15484">
        <v>30</v>
      </c>
      <c r="F15484" s="38">
        <f t="shared" si="241"/>
        <v>43957</v>
      </c>
    </row>
    <row r="15485" spans="1:6" x14ac:dyDescent="0.25">
      <c r="A15485" t="s">
        <v>25</v>
      </c>
      <c r="B15485" t="s">
        <v>54</v>
      </c>
      <c r="C15485" t="s">
        <v>187</v>
      </c>
      <c r="D15485" s="177">
        <v>43957</v>
      </c>
      <c r="E15485">
        <v>22</v>
      </c>
      <c r="F15485" s="38">
        <f t="shared" si="241"/>
        <v>43957</v>
      </c>
    </row>
    <row r="15486" spans="1:6" x14ac:dyDescent="0.25">
      <c r="A15486" t="s">
        <v>25</v>
      </c>
      <c r="B15486" t="s">
        <v>54</v>
      </c>
      <c r="C15486" t="s">
        <v>55</v>
      </c>
      <c r="D15486" s="177">
        <v>43957</v>
      </c>
      <c r="E15486">
        <v>38</v>
      </c>
      <c r="F15486" s="38">
        <f t="shared" si="241"/>
        <v>43957</v>
      </c>
    </row>
    <row r="15487" spans="1:6" x14ac:dyDescent="0.25">
      <c r="A15487" t="s">
        <v>71</v>
      </c>
      <c r="B15487" t="s">
        <v>71</v>
      </c>
      <c r="C15487" t="s">
        <v>72</v>
      </c>
      <c r="D15487" s="177">
        <v>43957</v>
      </c>
      <c r="E15487">
        <v>44</v>
      </c>
      <c r="F15487" s="38">
        <f t="shared" si="241"/>
        <v>43957</v>
      </c>
    </row>
    <row r="15488" spans="1:6" x14ac:dyDescent="0.25">
      <c r="A15488" t="s">
        <v>25</v>
      </c>
      <c r="B15488" t="s">
        <v>25</v>
      </c>
      <c r="C15488" t="s">
        <v>53</v>
      </c>
      <c r="D15488" s="177">
        <v>43957</v>
      </c>
      <c r="E15488">
        <v>25</v>
      </c>
      <c r="F15488" s="38">
        <f t="shared" si="241"/>
        <v>43957</v>
      </c>
    </row>
    <row r="15489" spans="1:6" x14ac:dyDescent="0.25">
      <c r="A15489" t="s">
        <v>57</v>
      </c>
      <c r="B15489" t="s">
        <v>57</v>
      </c>
      <c r="C15489" t="s">
        <v>62</v>
      </c>
      <c r="D15489" s="177">
        <v>43957</v>
      </c>
      <c r="E15489">
        <v>17</v>
      </c>
      <c r="F15489" s="38">
        <f t="shared" si="241"/>
        <v>43957</v>
      </c>
    </row>
    <row r="15490" spans="1:6" x14ac:dyDescent="0.25">
      <c r="A15490" t="s">
        <v>264</v>
      </c>
      <c r="B15490" t="s">
        <v>81</v>
      </c>
      <c r="C15490" t="s">
        <v>82</v>
      </c>
      <c r="D15490" s="177">
        <v>43957</v>
      </c>
      <c r="E15490">
        <v>28</v>
      </c>
      <c r="F15490" s="38">
        <f t="shared" si="241"/>
        <v>43957</v>
      </c>
    </row>
    <row r="15491" spans="1:6" x14ac:dyDescent="0.25">
      <c r="A15491" t="s">
        <v>25</v>
      </c>
      <c r="B15491" t="s">
        <v>25</v>
      </c>
      <c r="C15491" t="s">
        <v>37</v>
      </c>
      <c r="D15491" s="177">
        <v>43957</v>
      </c>
      <c r="E15491">
        <v>19</v>
      </c>
      <c r="F15491" s="38">
        <f t="shared" ref="F15491:F15554" si="242">D15491</f>
        <v>43957</v>
      </c>
    </row>
    <row r="15492" spans="1:6" x14ac:dyDescent="0.25">
      <c r="A15492" t="s">
        <v>25</v>
      </c>
      <c r="B15492" t="s">
        <v>25</v>
      </c>
      <c r="C15492" t="s">
        <v>45</v>
      </c>
      <c r="D15492" s="177">
        <v>43957</v>
      </c>
      <c r="E15492">
        <v>66</v>
      </c>
      <c r="F15492" s="38">
        <f t="shared" si="242"/>
        <v>43957</v>
      </c>
    </row>
    <row r="15493" spans="1:6" x14ac:dyDescent="0.25">
      <c r="A15493" t="s">
        <v>25</v>
      </c>
      <c r="B15493" t="s">
        <v>25</v>
      </c>
      <c r="C15493" t="s">
        <v>46</v>
      </c>
      <c r="D15493" s="177">
        <v>43957</v>
      </c>
      <c r="E15493">
        <v>3</v>
      </c>
      <c r="F15493" s="38">
        <f t="shared" si="242"/>
        <v>43957</v>
      </c>
    </row>
    <row r="15494" spans="1:6" x14ac:dyDescent="0.25">
      <c r="A15494" t="s">
        <v>25</v>
      </c>
      <c r="B15494" t="s">
        <v>25</v>
      </c>
      <c r="C15494" t="s">
        <v>50</v>
      </c>
      <c r="D15494" s="177">
        <v>43957</v>
      </c>
      <c r="E15494">
        <v>7</v>
      </c>
      <c r="F15494" s="38">
        <f t="shared" si="242"/>
        <v>43957</v>
      </c>
    </row>
    <row r="15495" spans="1:6" x14ac:dyDescent="0.25">
      <c r="A15495" t="s">
        <v>25</v>
      </c>
      <c r="B15495" t="s">
        <v>25</v>
      </c>
      <c r="C15495" t="s">
        <v>32</v>
      </c>
      <c r="D15495" s="177">
        <v>43957</v>
      </c>
      <c r="E15495">
        <v>14</v>
      </c>
      <c r="F15495" s="38">
        <f t="shared" si="242"/>
        <v>43957</v>
      </c>
    </row>
    <row r="15496" spans="1:6" x14ac:dyDescent="0.25">
      <c r="A15496" t="s">
        <v>25</v>
      </c>
      <c r="B15496" t="s">
        <v>29</v>
      </c>
      <c r="C15496" t="s">
        <v>30</v>
      </c>
      <c r="D15496" s="177">
        <v>43957</v>
      </c>
      <c r="E15496">
        <v>12</v>
      </c>
      <c r="F15496" s="38">
        <f t="shared" si="242"/>
        <v>43957</v>
      </c>
    </row>
    <row r="15497" spans="1:6" x14ac:dyDescent="0.25">
      <c r="A15497" t="s">
        <v>263</v>
      </c>
      <c r="B15497" t="s">
        <v>199</v>
      </c>
      <c r="C15497" t="s">
        <v>77</v>
      </c>
      <c r="D15497" s="177">
        <v>43957</v>
      </c>
      <c r="E15497">
        <v>36</v>
      </c>
      <c r="F15497" s="38">
        <f t="shared" si="242"/>
        <v>43957</v>
      </c>
    </row>
    <row r="15498" spans="1:6" x14ac:dyDescent="0.25">
      <c r="A15498" t="s">
        <v>57</v>
      </c>
      <c r="B15498" t="s">
        <v>57</v>
      </c>
      <c r="C15498" t="s">
        <v>63</v>
      </c>
      <c r="D15498" s="177">
        <v>43957</v>
      </c>
      <c r="E15498">
        <v>27</v>
      </c>
      <c r="F15498" s="38">
        <f t="shared" si="242"/>
        <v>43957</v>
      </c>
    </row>
    <row r="15499" spans="1:6" x14ac:dyDescent="0.25">
      <c r="A15499" t="s">
        <v>25</v>
      </c>
      <c r="B15499" t="s">
        <v>54</v>
      </c>
      <c r="C15499" t="s">
        <v>56</v>
      </c>
      <c r="D15499" s="177">
        <v>43957</v>
      </c>
      <c r="E15499">
        <v>13</v>
      </c>
      <c r="F15499" s="38">
        <f t="shared" si="242"/>
        <v>43957</v>
      </c>
    </row>
    <row r="15500" spans="1:6" x14ac:dyDescent="0.25">
      <c r="A15500" t="s">
        <v>264</v>
      </c>
      <c r="B15500" t="s">
        <v>83</v>
      </c>
      <c r="C15500" t="s">
        <v>84</v>
      </c>
      <c r="D15500" s="177">
        <v>43957</v>
      </c>
      <c r="E15500">
        <v>64</v>
      </c>
      <c r="F15500" s="38">
        <f t="shared" si="242"/>
        <v>43957</v>
      </c>
    </row>
    <row r="15501" spans="1:6" x14ac:dyDescent="0.25">
      <c r="A15501" t="s">
        <v>25</v>
      </c>
      <c r="B15501" t="s">
        <v>25</v>
      </c>
      <c r="C15501" t="s">
        <v>49</v>
      </c>
      <c r="D15501" s="177">
        <v>43957</v>
      </c>
      <c r="E15501">
        <v>25</v>
      </c>
      <c r="F15501" s="38">
        <f t="shared" si="242"/>
        <v>43957</v>
      </c>
    </row>
    <row r="15502" spans="1:6" x14ac:dyDescent="0.25">
      <c r="A15502" t="s">
        <v>25</v>
      </c>
      <c r="B15502" t="s">
        <v>25</v>
      </c>
      <c r="C15502" t="s">
        <v>186</v>
      </c>
      <c r="D15502" s="177">
        <v>43957</v>
      </c>
      <c r="E15502">
        <v>12</v>
      </c>
      <c r="F15502" s="38">
        <f t="shared" si="242"/>
        <v>43957</v>
      </c>
    </row>
    <row r="15503" spans="1:6" x14ac:dyDescent="0.25">
      <c r="A15503" t="s">
        <v>25</v>
      </c>
      <c r="B15503" t="s">
        <v>25</v>
      </c>
      <c r="C15503" t="s">
        <v>42</v>
      </c>
      <c r="D15503" s="177">
        <v>43957</v>
      </c>
      <c r="E15503">
        <v>16</v>
      </c>
      <c r="F15503" s="38">
        <f t="shared" si="242"/>
        <v>43957</v>
      </c>
    </row>
    <row r="15504" spans="1:6" x14ac:dyDescent="0.25">
      <c r="A15504" t="s">
        <v>25</v>
      </c>
      <c r="B15504" t="s">
        <v>25</v>
      </c>
      <c r="C15504" t="s">
        <v>39</v>
      </c>
      <c r="D15504" s="177">
        <v>43957</v>
      </c>
      <c r="E15504">
        <v>46</v>
      </c>
      <c r="F15504" s="38">
        <f t="shared" si="242"/>
        <v>43957</v>
      </c>
    </row>
    <row r="15505" spans="1:6" x14ac:dyDescent="0.25">
      <c r="A15505" t="s">
        <v>25</v>
      </c>
      <c r="B15505" t="s">
        <v>25</v>
      </c>
      <c r="C15505" t="s">
        <v>31</v>
      </c>
      <c r="D15505" s="177">
        <v>43957</v>
      </c>
      <c r="E15505">
        <v>41</v>
      </c>
      <c r="F15505" s="38">
        <f t="shared" si="242"/>
        <v>43957</v>
      </c>
    </row>
    <row r="15506" spans="1:6" x14ac:dyDescent="0.25">
      <c r="A15506" t="s">
        <v>25</v>
      </c>
      <c r="B15506" t="s">
        <v>26</v>
      </c>
      <c r="C15506" t="s">
        <v>27</v>
      </c>
      <c r="D15506" s="177">
        <v>43957</v>
      </c>
      <c r="E15506">
        <v>26</v>
      </c>
      <c r="F15506" s="38">
        <f t="shared" si="242"/>
        <v>43957</v>
      </c>
    </row>
    <row r="15507" spans="1:6" x14ac:dyDescent="0.25">
      <c r="A15507" t="s">
        <v>25</v>
      </c>
      <c r="B15507" t="s">
        <v>26</v>
      </c>
      <c r="C15507" t="s">
        <v>28</v>
      </c>
      <c r="D15507" s="177">
        <v>43957</v>
      </c>
      <c r="E15507">
        <v>20</v>
      </c>
      <c r="F15507" s="38">
        <f t="shared" si="242"/>
        <v>43957</v>
      </c>
    </row>
    <row r="15508" spans="1:6" x14ac:dyDescent="0.25">
      <c r="A15508" t="s">
        <v>25</v>
      </c>
      <c r="B15508" t="s">
        <v>25</v>
      </c>
      <c r="C15508" t="s">
        <v>32</v>
      </c>
      <c r="D15508" s="177">
        <v>43956</v>
      </c>
      <c r="E15508">
        <v>30</v>
      </c>
      <c r="F15508" s="38">
        <f t="shared" si="242"/>
        <v>43956</v>
      </c>
    </row>
    <row r="15509" spans="1:6" x14ac:dyDescent="0.25">
      <c r="A15509" t="s">
        <v>18</v>
      </c>
      <c r="B15509" t="s">
        <v>18</v>
      </c>
      <c r="C15509" t="s">
        <v>23</v>
      </c>
      <c r="D15509" s="177">
        <v>43956</v>
      </c>
      <c r="E15509">
        <v>20</v>
      </c>
      <c r="F15509" s="38">
        <f t="shared" si="242"/>
        <v>43956</v>
      </c>
    </row>
    <row r="15510" spans="1:6" x14ac:dyDescent="0.25">
      <c r="A15510" t="s">
        <v>18</v>
      </c>
      <c r="B15510" t="s">
        <v>19</v>
      </c>
      <c r="C15510" t="s">
        <v>20</v>
      </c>
      <c r="D15510" s="177">
        <v>43956</v>
      </c>
      <c r="E15510">
        <v>25</v>
      </c>
      <c r="F15510" s="38">
        <f t="shared" si="242"/>
        <v>43956</v>
      </c>
    </row>
    <row r="15511" spans="1:6" x14ac:dyDescent="0.25">
      <c r="A15511" t="s">
        <v>25</v>
      </c>
      <c r="B15511" t="s">
        <v>25</v>
      </c>
      <c r="C15511" t="s">
        <v>46</v>
      </c>
      <c r="D15511" s="177">
        <v>43956</v>
      </c>
      <c r="E15511">
        <v>5</v>
      </c>
      <c r="F15511" s="38">
        <f t="shared" si="242"/>
        <v>43956</v>
      </c>
    </row>
    <row r="15512" spans="1:6" x14ac:dyDescent="0.25">
      <c r="A15512" t="s">
        <v>264</v>
      </c>
      <c r="B15512" t="s">
        <v>83</v>
      </c>
      <c r="C15512" t="s">
        <v>90</v>
      </c>
      <c r="D15512" s="177">
        <v>43956</v>
      </c>
      <c r="E15512">
        <v>7</v>
      </c>
      <c r="F15512" s="38">
        <f t="shared" si="242"/>
        <v>43956</v>
      </c>
    </row>
    <row r="15513" spans="1:6" x14ac:dyDescent="0.25">
      <c r="A15513" t="s">
        <v>25</v>
      </c>
      <c r="B15513" t="s">
        <v>54</v>
      </c>
      <c r="C15513" t="s">
        <v>55</v>
      </c>
      <c r="D15513" s="177">
        <v>43956</v>
      </c>
      <c r="E15513">
        <v>82</v>
      </c>
      <c r="F15513" s="38">
        <f t="shared" si="242"/>
        <v>43956</v>
      </c>
    </row>
    <row r="15514" spans="1:6" x14ac:dyDescent="0.25">
      <c r="A15514" t="s">
        <v>25</v>
      </c>
      <c r="B15514" t="s">
        <v>25</v>
      </c>
      <c r="C15514" t="s">
        <v>53</v>
      </c>
      <c r="D15514" s="177">
        <v>43956</v>
      </c>
      <c r="E15514">
        <v>36</v>
      </c>
      <c r="F15514" s="38">
        <f t="shared" si="242"/>
        <v>43956</v>
      </c>
    </row>
    <row r="15515" spans="1:6" x14ac:dyDescent="0.25">
      <c r="A15515" t="s">
        <v>25</v>
      </c>
      <c r="B15515" t="s">
        <v>54</v>
      </c>
      <c r="C15515" t="s">
        <v>187</v>
      </c>
      <c r="D15515" s="177">
        <v>43956</v>
      </c>
      <c r="E15515">
        <v>28</v>
      </c>
      <c r="F15515" s="38">
        <f t="shared" si="242"/>
        <v>43956</v>
      </c>
    </row>
    <row r="15516" spans="1:6" x14ac:dyDescent="0.25">
      <c r="A15516" t="s">
        <v>264</v>
      </c>
      <c r="B15516" t="s">
        <v>81</v>
      </c>
      <c r="C15516" t="s">
        <v>82</v>
      </c>
      <c r="D15516" s="177">
        <v>43956</v>
      </c>
      <c r="E15516">
        <v>17</v>
      </c>
      <c r="F15516" s="38">
        <f t="shared" si="242"/>
        <v>43956</v>
      </c>
    </row>
    <row r="15517" spans="1:6" x14ac:dyDescent="0.25">
      <c r="A15517" t="s">
        <v>25</v>
      </c>
      <c r="B15517" t="s">
        <v>25</v>
      </c>
      <c r="C15517" t="s">
        <v>31</v>
      </c>
      <c r="D15517" s="177">
        <v>43956</v>
      </c>
      <c r="E15517">
        <v>21</v>
      </c>
      <c r="F15517" s="38">
        <f t="shared" si="242"/>
        <v>43956</v>
      </c>
    </row>
    <row r="15518" spans="1:6" x14ac:dyDescent="0.25">
      <c r="A15518" t="s">
        <v>370</v>
      </c>
      <c r="B15518" t="s">
        <v>371</v>
      </c>
      <c r="D15518" s="177">
        <v>43956</v>
      </c>
      <c r="E15518">
        <v>10</v>
      </c>
      <c r="F15518" s="38">
        <f t="shared" si="242"/>
        <v>43956</v>
      </c>
    </row>
    <row r="15519" spans="1:6" x14ac:dyDescent="0.25">
      <c r="A15519" t="s">
        <v>25</v>
      </c>
      <c r="B15519" t="s">
        <v>25</v>
      </c>
      <c r="C15519" t="s">
        <v>49</v>
      </c>
      <c r="D15519" s="177">
        <v>43956</v>
      </c>
      <c r="E15519">
        <v>19</v>
      </c>
      <c r="F15519" s="38">
        <f t="shared" si="242"/>
        <v>43956</v>
      </c>
    </row>
    <row r="15520" spans="1:6" x14ac:dyDescent="0.25">
      <c r="A15520" t="s">
        <v>25</v>
      </c>
      <c r="B15520" t="s">
        <v>25</v>
      </c>
      <c r="C15520" t="s">
        <v>38</v>
      </c>
      <c r="D15520" s="177">
        <v>43956</v>
      </c>
      <c r="E15520">
        <v>14</v>
      </c>
      <c r="F15520" s="38">
        <f t="shared" si="242"/>
        <v>43956</v>
      </c>
    </row>
    <row r="15521" spans="1:6" x14ac:dyDescent="0.25">
      <c r="A15521" t="s">
        <v>264</v>
      </c>
      <c r="B15521" t="s">
        <v>83</v>
      </c>
      <c r="C15521" t="s">
        <v>84</v>
      </c>
      <c r="D15521" s="177">
        <v>43956</v>
      </c>
      <c r="E15521">
        <v>19</v>
      </c>
      <c r="F15521" s="38">
        <f t="shared" si="242"/>
        <v>43956</v>
      </c>
    </row>
    <row r="15522" spans="1:6" x14ac:dyDescent="0.25">
      <c r="A15522" t="s">
        <v>264</v>
      </c>
      <c r="B15522" t="s">
        <v>83</v>
      </c>
      <c r="C15522" t="s">
        <v>80</v>
      </c>
      <c r="D15522" s="177">
        <v>43956</v>
      </c>
      <c r="E15522">
        <v>2</v>
      </c>
      <c r="F15522" s="38">
        <f t="shared" si="242"/>
        <v>43956</v>
      </c>
    </row>
    <row r="15523" spans="1:6" x14ac:dyDescent="0.25">
      <c r="A15523" t="s">
        <v>263</v>
      </c>
      <c r="B15523" t="s">
        <v>199</v>
      </c>
      <c r="C15523" t="s">
        <v>75</v>
      </c>
      <c r="D15523" s="177">
        <v>43956</v>
      </c>
      <c r="E15523">
        <v>28</v>
      </c>
      <c r="F15523" s="38">
        <f t="shared" si="242"/>
        <v>43956</v>
      </c>
    </row>
    <row r="15524" spans="1:6" x14ac:dyDescent="0.25">
      <c r="A15524" t="s">
        <v>25</v>
      </c>
      <c r="B15524" t="s">
        <v>54</v>
      </c>
      <c r="C15524" t="s">
        <v>56</v>
      </c>
      <c r="D15524" s="177">
        <v>43956</v>
      </c>
      <c r="E15524">
        <v>15</v>
      </c>
      <c r="F15524" s="38">
        <f t="shared" si="242"/>
        <v>43956</v>
      </c>
    </row>
    <row r="15525" spans="1:6" x14ac:dyDescent="0.25">
      <c r="A15525" t="s">
        <v>25</v>
      </c>
      <c r="B15525" t="s">
        <v>25</v>
      </c>
      <c r="C15525" t="s">
        <v>39</v>
      </c>
      <c r="D15525" s="177">
        <v>43956</v>
      </c>
      <c r="E15525">
        <v>42</v>
      </c>
      <c r="F15525" s="38">
        <f t="shared" si="242"/>
        <v>43956</v>
      </c>
    </row>
    <row r="15526" spans="1:6" x14ac:dyDescent="0.25">
      <c r="A15526" t="s">
        <v>25</v>
      </c>
      <c r="B15526" t="s">
        <v>25</v>
      </c>
      <c r="C15526" t="s">
        <v>42</v>
      </c>
      <c r="D15526" s="177">
        <v>43956</v>
      </c>
      <c r="E15526">
        <v>4</v>
      </c>
      <c r="F15526" s="38">
        <f t="shared" si="242"/>
        <v>43956</v>
      </c>
    </row>
    <row r="15527" spans="1:6" x14ac:dyDescent="0.25">
      <c r="A15527" t="s">
        <v>25</v>
      </c>
      <c r="B15527" t="s">
        <v>25</v>
      </c>
      <c r="C15527" t="s">
        <v>36</v>
      </c>
      <c r="D15527" s="177">
        <v>43956</v>
      </c>
      <c r="E15527">
        <v>5</v>
      </c>
      <c r="F15527" s="38">
        <f t="shared" si="242"/>
        <v>43956</v>
      </c>
    </row>
    <row r="15528" spans="1:6" x14ac:dyDescent="0.25">
      <c r="A15528" t="s">
        <v>25</v>
      </c>
      <c r="B15528" t="s">
        <v>25</v>
      </c>
      <c r="C15528" t="s">
        <v>37</v>
      </c>
      <c r="D15528" s="177">
        <v>43956</v>
      </c>
      <c r="E15528">
        <v>45</v>
      </c>
      <c r="F15528" s="38">
        <f t="shared" si="242"/>
        <v>43956</v>
      </c>
    </row>
    <row r="15529" spans="1:6" x14ac:dyDescent="0.25">
      <c r="A15529" t="s">
        <v>25</v>
      </c>
      <c r="B15529" t="s">
        <v>25</v>
      </c>
      <c r="C15529" t="s">
        <v>47</v>
      </c>
      <c r="D15529" s="177">
        <v>43956</v>
      </c>
      <c r="E15529">
        <v>35</v>
      </c>
      <c r="F15529" s="38">
        <f t="shared" si="242"/>
        <v>43956</v>
      </c>
    </row>
    <row r="15530" spans="1:6" x14ac:dyDescent="0.25">
      <c r="A15530" t="s">
        <v>25</v>
      </c>
      <c r="B15530" t="s">
        <v>29</v>
      </c>
      <c r="C15530" t="s">
        <v>30</v>
      </c>
      <c r="D15530" s="177">
        <v>43956</v>
      </c>
      <c r="E15530">
        <v>12</v>
      </c>
      <c r="F15530" s="38">
        <f t="shared" si="242"/>
        <v>43956</v>
      </c>
    </row>
    <row r="15531" spans="1:6" x14ac:dyDescent="0.25">
      <c r="A15531" t="s">
        <v>25</v>
      </c>
      <c r="B15531" t="s">
        <v>26</v>
      </c>
      <c r="C15531" t="s">
        <v>27</v>
      </c>
      <c r="D15531" s="177">
        <v>43956</v>
      </c>
      <c r="E15531">
        <v>23</v>
      </c>
      <c r="F15531" s="38">
        <f t="shared" si="242"/>
        <v>43956</v>
      </c>
    </row>
    <row r="15532" spans="1:6" x14ac:dyDescent="0.25">
      <c r="A15532" t="s">
        <v>18</v>
      </c>
      <c r="B15532" t="s">
        <v>18</v>
      </c>
      <c r="C15532" t="s">
        <v>24</v>
      </c>
      <c r="D15532" s="177">
        <v>43956</v>
      </c>
      <c r="E15532">
        <v>19</v>
      </c>
      <c r="F15532" s="38">
        <f t="shared" si="242"/>
        <v>43956</v>
      </c>
    </row>
    <row r="15533" spans="1:6" x14ac:dyDescent="0.25">
      <c r="A15533" t="s">
        <v>263</v>
      </c>
      <c r="B15533" t="s">
        <v>199</v>
      </c>
      <c r="C15533" t="s">
        <v>77</v>
      </c>
      <c r="D15533" s="177">
        <v>43956</v>
      </c>
      <c r="E15533">
        <v>31</v>
      </c>
      <c r="F15533" s="38">
        <f t="shared" si="242"/>
        <v>43956</v>
      </c>
    </row>
    <row r="15534" spans="1:6" x14ac:dyDescent="0.25">
      <c r="A15534" t="s">
        <v>71</v>
      </c>
      <c r="B15534" t="s">
        <v>71</v>
      </c>
      <c r="C15534" t="s">
        <v>72</v>
      </c>
      <c r="D15534" s="177">
        <v>43956</v>
      </c>
      <c r="E15534">
        <v>40</v>
      </c>
      <c r="F15534" s="38">
        <f t="shared" si="242"/>
        <v>43956</v>
      </c>
    </row>
    <row r="15535" spans="1:6" x14ac:dyDescent="0.25">
      <c r="A15535" t="s">
        <v>57</v>
      </c>
      <c r="B15535" t="s">
        <v>57</v>
      </c>
      <c r="C15535" t="s">
        <v>130</v>
      </c>
      <c r="D15535" s="177">
        <v>43956</v>
      </c>
      <c r="E15535">
        <v>36</v>
      </c>
      <c r="F15535" s="38">
        <f t="shared" si="242"/>
        <v>43956</v>
      </c>
    </row>
    <row r="15536" spans="1:6" x14ac:dyDescent="0.25">
      <c r="A15536" t="s">
        <v>264</v>
      </c>
      <c r="B15536" t="s">
        <v>83</v>
      </c>
      <c r="C15536" t="s">
        <v>181</v>
      </c>
      <c r="D15536" s="177">
        <v>43956</v>
      </c>
      <c r="E15536">
        <v>21</v>
      </c>
      <c r="F15536" s="38">
        <f t="shared" si="242"/>
        <v>43956</v>
      </c>
    </row>
    <row r="15537" spans="1:6" x14ac:dyDescent="0.25">
      <c r="A15537" t="s">
        <v>264</v>
      </c>
      <c r="B15537" t="s">
        <v>83</v>
      </c>
      <c r="C15537" t="s">
        <v>191</v>
      </c>
      <c r="D15537" s="177">
        <v>43956</v>
      </c>
      <c r="E15537">
        <v>1</v>
      </c>
      <c r="F15537" s="38">
        <f t="shared" si="242"/>
        <v>43956</v>
      </c>
    </row>
    <row r="15538" spans="1:6" x14ac:dyDescent="0.25">
      <c r="A15538" t="s">
        <v>25</v>
      </c>
      <c r="B15538" t="s">
        <v>25</v>
      </c>
      <c r="C15538" t="s">
        <v>48</v>
      </c>
      <c r="D15538" s="177">
        <v>43956</v>
      </c>
      <c r="E15538">
        <v>12</v>
      </c>
      <c r="F15538" s="38">
        <f t="shared" si="242"/>
        <v>43956</v>
      </c>
    </row>
    <row r="15539" spans="1:6" x14ac:dyDescent="0.25">
      <c r="A15539" t="s">
        <v>25</v>
      </c>
      <c r="B15539" t="s">
        <v>25</v>
      </c>
      <c r="C15539" t="s">
        <v>50</v>
      </c>
      <c r="D15539" s="177">
        <v>43956</v>
      </c>
      <c r="E15539">
        <v>9</v>
      </c>
      <c r="F15539" s="38">
        <f t="shared" si="242"/>
        <v>43956</v>
      </c>
    </row>
    <row r="15540" spans="1:6" x14ac:dyDescent="0.25">
      <c r="A15540" t="s">
        <v>25</v>
      </c>
      <c r="B15540" t="s">
        <v>25</v>
      </c>
      <c r="C15540" t="s">
        <v>186</v>
      </c>
      <c r="D15540" s="177">
        <v>43956</v>
      </c>
      <c r="E15540">
        <v>11</v>
      </c>
      <c r="F15540" s="38">
        <f t="shared" si="242"/>
        <v>43956</v>
      </c>
    </row>
    <row r="15541" spans="1:6" x14ac:dyDescent="0.25">
      <c r="A15541" t="s">
        <v>25</v>
      </c>
      <c r="B15541" t="s">
        <v>25</v>
      </c>
      <c r="C15541" t="s">
        <v>45</v>
      </c>
      <c r="D15541" s="177">
        <v>43956</v>
      </c>
      <c r="E15541">
        <v>71</v>
      </c>
      <c r="F15541" s="38">
        <f t="shared" si="242"/>
        <v>43956</v>
      </c>
    </row>
    <row r="15542" spans="1:6" x14ac:dyDescent="0.25">
      <c r="A15542" t="s">
        <v>25</v>
      </c>
      <c r="B15542" t="s">
        <v>25</v>
      </c>
      <c r="C15542" t="s">
        <v>41</v>
      </c>
      <c r="D15542" s="177">
        <v>43956</v>
      </c>
      <c r="E15542">
        <v>18</v>
      </c>
      <c r="F15542" s="38">
        <f t="shared" si="242"/>
        <v>43956</v>
      </c>
    </row>
    <row r="15543" spans="1:6" x14ac:dyDescent="0.25">
      <c r="A15543" t="s">
        <v>25</v>
      </c>
      <c r="B15543" t="s">
        <v>25</v>
      </c>
      <c r="C15543" t="s">
        <v>40</v>
      </c>
      <c r="D15543" s="177">
        <v>43955</v>
      </c>
      <c r="E15543">
        <v>14</v>
      </c>
      <c r="F15543" s="38">
        <f t="shared" si="242"/>
        <v>43955</v>
      </c>
    </row>
    <row r="15544" spans="1:6" x14ac:dyDescent="0.25">
      <c r="A15544" t="s">
        <v>25</v>
      </c>
      <c r="B15544" t="s">
        <v>25</v>
      </c>
      <c r="C15544" t="s">
        <v>37</v>
      </c>
      <c r="D15544" s="177">
        <v>43955</v>
      </c>
      <c r="E15544">
        <v>16</v>
      </c>
      <c r="F15544" s="38">
        <f t="shared" si="242"/>
        <v>43955</v>
      </c>
    </row>
    <row r="15545" spans="1:6" x14ac:dyDescent="0.25">
      <c r="A15545" t="s">
        <v>25</v>
      </c>
      <c r="B15545" t="s">
        <v>25</v>
      </c>
      <c r="C15545" t="s">
        <v>31</v>
      </c>
      <c r="D15545" s="177">
        <v>43955</v>
      </c>
      <c r="E15545">
        <v>34</v>
      </c>
      <c r="F15545" s="38">
        <f t="shared" si="242"/>
        <v>43955</v>
      </c>
    </row>
    <row r="15546" spans="1:6" x14ac:dyDescent="0.25">
      <c r="A15546" t="s">
        <v>25</v>
      </c>
      <c r="B15546" t="s">
        <v>29</v>
      </c>
      <c r="C15546" t="s">
        <v>30</v>
      </c>
      <c r="D15546" s="177">
        <v>43955</v>
      </c>
      <c r="E15546">
        <v>18</v>
      </c>
      <c r="F15546" s="38">
        <f t="shared" si="242"/>
        <v>43955</v>
      </c>
    </row>
    <row r="15547" spans="1:6" x14ac:dyDescent="0.25">
      <c r="A15547" t="s">
        <v>264</v>
      </c>
      <c r="B15547" t="s">
        <v>81</v>
      </c>
      <c r="C15547" t="s">
        <v>82</v>
      </c>
      <c r="D15547" s="177">
        <v>43955</v>
      </c>
      <c r="E15547">
        <v>24</v>
      </c>
      <c r="F15547" s="38">
        <f t="shared" si="242"/>
        <v>43955</v>
      </c>
    </row>
    <row r="15548" spans="1:6" x14ac:dyDescent="0.25">
      <c r="A15548" t="s">
        <v>25</v>
      </c>
      <c r="B15548" t="s">
        <v>25</v>
      </c>
      <c r="C15548" t="s">
        <v>32</v>
      </c>
      <c r="D15548" s="177">
        <v>43955</v>
      </c>
      <c r="E15548">
        <v>60</v>
      </c>
      <c r="F15548" s="38">
        <f t="shared" si="242"/>
        <v>43955</v>
      </c>
    </row>
    <row r="15549" spans="1:6" x14ac:dyDescent="0.25">
      <c r="A15549" t="s">
        <v>18</v>
      </c>
      <c r="B15549" t="s">
        <v>19</v>
      </c>
      <c r="C15549" t="s">
        <v>20</v>
      </c>
      <c r="D15549" s="177">
        <v>43955</v>
      </c>
      <c r="E15549">
        <v>11</v>
      </c>
      <c r="F15549" s="38">
        <f t="shared" si="242"/>
        <v>43955</v>
      </c>
    </row>
    <row r="15550" spans="1:6" x14ac:dyDescent="0.25">
      <c r="A15550" t="s">
        <v>25</v>
      </c>
      <c r="B15550" t="s">
        <v>25</v>
      </c>
      <c r="C15550" t="s">
        <v>46</v>
      </c>
      <c r="D15550" s="177">
        <v>43955</v>
      </c>
      <c r="E15550">
        <v>5</v>
      </c>
      <c r="F15550" s="38">
        <f t="shared" si="242"/>
        <v>43955</v>
      </c>
    </row>
    <row r="15551" spans="1:6" x14ac:dyDescent="0.25">
      <c r="A15551" t="s">
        <v>25</v>
      </c>
      <c r="B15551" t="s">
        <v>25</v>
      </c>
      <c r="C15551" t="s">
        <v>186</v>
      </c>
      <c r="D15551" s="177">
        <v>43955</v>
      </c>
      <c r="E15551">
        <v>9</v>
      </c>
      <c r="F15551" s="38">
        <f t="shared" si="242"/>
        <v>43955</v>
      </c>
    </row>
    <row r="15552" spans="1:6" x14ac:dyDescent="0.25">
      <c r="A15552" t="s">
        <v>25</v>
      </c>
      <c r="B15552" t="s">
        <v>25</v>
      </c>
      <c r="C15552" t="s">
        <v>49</v>
      </c>
      <c r="D15552" s="177">
        <v>43955</v>
      </c>
      <c r="E15552">
        <v>49</v>
      </c>
      <c r="F15552" s="38">
        <f t="shared" si="242"/>
        <v>43955</v>
      </c>
    </row>
    <row r="15553" spans="1:6" x14ac:dyDescent="0.25">
      <c r="A15553" t="s">
        <v>25</v>
      </c>
      <c r="B15553" t="s">
        <v>25</v>
      </c>
      <c r="C15553" t="s">
        <v>53</v>
      </c>
      <c r="D15553" s="177">
        <v>43955</v>
      </c>
      <c r="E15553">
        <v>9</v>
      </c>
      <c r="F15553" s="38">
        <f t="shared" si="242"/>
        <v>43955</v>
      </c>
    </row>
    <row r="15554" spans="1:6" x14ac:dyDescent="0.25">
      <c r="A15554" t="s">
        <v>57</v>
      </c>
      <c r="B15554" t="s">
        <v>57</v>
      </c>
      <c r="C15554" t="s">
        <v>61</v>
      </c>
      <c r="D15554" s="177">
        <v>43955</v>
      </c>
      <c r="E15554">
        <v>1</v>
      </c>
      <c r="F15554" s="38">
        <f t="shared" si="242"/>
        <v>43955</v>
      </c>
    </row>
    <row r="15555" spans="1:6" x14ac:dyDescent="0.25">
      <c r="A15555" t="s">
        <v>264</v>
      </c>
      <c r="B15555" t="s">
        <v>83</v>
      </c>
      <c r="C15555" t="s">
        <v>84</v>
      </c>
      <c r="D15555" s="177">
        <v>43955</v>
      </c>
      <c r="E15555">
        <v>13</v>
      </c>
      <c r="F15555" s="38">
        <f t="shared" ref="F15555:F15598" si="243">D15555</f>
        <v>43955</v>
      </c>
    </row>
    <row r="15556" spans="1:6" x14ac:dyDescent="0.25">
      <c r="A15556" t="s">
        <v>264</v>
      </c>
      <c r="B15556" t="s">
        <v>83</v>
      </c>
      <c r="C15556" t="s">
        <v>179</v>
      </c>
      <c r="D15556" s="177">
        <v>43955</v>
      </c>
      <c r="E15556">
        <v>18</v>
      </c>
      <c r="F15556" s="38">
        <f t="shared" si="243"/>
        <v>43955</v>
      </c>
    </row>
    <row r="15557" spans="1:6" x14ac:dyDescent="0.25">
      <c r="A15557" t="s">
        <v>263</v>
      </c>
      <c r="B15557" t="s">
        <v>199</v>
      </c>
      <c r="C15557" t="s">
        <v>77</v>
      </c>
      <c r="D15557" s="177">
        <v>43955</v>
      </c>
      <c r="E15557">
        <v>32</v>
      </c>
      <c r="F15557" s="38">
        <f t="shared" si="243"/>
        <v>43955</v>
      </c>
    </row>
    <row r="15558" spans="1:6" x14ac:dyDescent="0.25">
      <c r="A15558" t="s">
        <v>57</v>
      </c>
      <c r="B15558" t="s">
        <v>57</v>
      </c>
      <c r="C15558" t="s">
        <v>63</v>
      </c>
      <c r="D15558" s="177">
        <v>43955</v>
      </c>
      <c r="E15558">
        <v>1</v>
      </c>
      <c r="F15558" s="38">
        <f t="shared" si="243"/>
        <v>43955</v>
      </c>
    </row>
    <row r="15559" spans="1:6" x14ac:dyDescent="0.25">
      <c r="A15559" t="s">
        <v>71</v>
      </c>
      <c r="B15559" t="s">
        <v>71</v>
      </c>
      <c r="C15559" t="s">
        <v>72</v>
      </c>
      <c r="D15559" s="177">
        <v>43955</v>
      </c>
      <c r="E15559">
        <v>37</v>
      </c>
      <c r="F15559" s="38">
        <f t="shared" si="243"/>
        <v>43955</v>
      </c>
    </row>
    <row r="15560" spans="1:6" x14ac:dyDescent="0.25">
      <c r="A15560" t="s">
        <v>25</v>
      </c>
      <c r="B15560" t="s">
        <v>54</v>
      </c>
      <c r="C15560" t="s">
        <v>55</v>
      </c>
      <c r="D15560" s="177">
        <v>43955</v>
      </c>
      <c r="E15560">
        <v>9</v>
      </c>
      <c r="F15560" s="38">
        <f t="shared" si="243"/>
        <v>43955</v>
      </c>
    </row>
    <row r="15561" spans="1:6" x14ac:dyDescent="0.25">
      <c r="A15561" t="s">
        <v>25</v>
      </c>
      <c r="B15561" t="s">
        <v>54</v>
      </c>
      <c r="C15561" t="s">
        <v>56</v>
      </c>
      <c r="D15561" s="177">
        <v>43955</v>
      </c>
      <c r="E15561">
        <v>4</v>
      </c>
      <c r="F15561" s="38">
        <f t="shared" si="243"/>
        <v>43955</v>
      </c>
    </row>
    <row r="15562" spans="1:6" x14ac:dyDescent="0.25">
      <c r="A15562" t="s">
        <v>57</v>
      </c>
      <c r="B15562" t="s">
        <v>57</v>
      </c>
      <c r="C15562" t="s">
        <v>60</v>
      </c>
      <c r="D15562" s="177">
        <v>43955</v>
      </c>
      <c r="E15562">
        <v>30</v>
      </c>
      <c r="F15562" s="38">
        <f t="shared" si="243"/>
        <v>43955</v>
      </c>
    </row>
    <row r="15563" spans="1:6" x14ac:dyDescent="0.25">
      <c r="A15563" t="s">
        <v>25</v>
      </c>
      <c r="B15563" t="s">
        <v>25</v>
      </c>
      <c r="C15563" t="s">
        <v>42</v>
      </c>
      <c r="D15563" s="177">
        <v>43955</v>
      </c>
      <c r="E15563">
        <v>1</v>
      </c>
      <c r="F15563" s="38">
        <f t="shared" si="243"/>
        <v>43955</v>
      </c>
    </row>
    <row r="15564" spans="1:6" x14ac:dyDescent="0.25">
      <c r="A15564" t="s">
        <v>25</v>
      </c>
      <c r="B15564" t="s">
        <v>25</v>
      </c>
      <c r="C15564" t="s">
        <v>47</v>
      </c>
      <c r="D15564" s="177">
        <v>43955</v>
      </c>
      <c r="E15564">
        <v>35</v>
      </c>
      <c r="F15564" s="38">
        <f t="shared" si="243"/>
        <v>43955</v>
      </c>
    </row>
    <row r="15565" spans="1:6" x14ac:dyDescent="0.25">
      <c r="A15565" t="s">
        <v>25</v>
      </c>
      <c r="B15565" t="s">
        <v>25</v>
      </c>
      <c r="C15565" t="s">
        <v>48</v>
      </c>
      <c r="D15565" s="177">
        <v>43955</v>
      </c>
      <c r="E15565">
        <v>1</v>
      </c>
      <c r="F15565" s="38">
        <f t="shared" si="243"/>
        <v>43955</v>
      </c>
    </row>
    <row r="15566" spans="1:6" x14ac:dyDescent="0.25">
      <c r="A15566" t="s">
        <v>18</v>
      </c>
      <c r="B15566" t="s">
        <v>18</v>
      </c>
      <c r="C15566" t="s">
        <v>23</v>
      </c>
      <c r="D15566" s="177">
        <v>43955</v>
      </c>
      <c r="E15566">
        <v>3</v>
      </c>
      <c r="F15566" s="38">
        <f t="shared" si="243"/>
        <v>43955</v>
      </c>
    </row>
    <row r="15567" spans="1:6" x14ac:dyDescent="0.25">
      <c r="A15567" t="s">
        <v>18</v>
      </c>
      <c r="B15567" t="s">
        <v>18</v>
      </c>
      <c r="C15567" t="s">
        <v>24</v>
      </c>
      <c r="D15567" s="177">
        <v>43955</v>
      </c>
      <c r="E15567">
        <v>21</v>
      </c>
      <c r="F15567" s="38">
        <f t="shared" si="243"/>
        <v>43955</v>
      </c>
    </row>
    <row r="15568" spans="1:6" x14ac:dyDescent="0.25">
      <c r="A15568" t="s">
        <v>263</v>
      </c>
      <c r="B15568" t="s">
        <v>199</v>
      </c>
      <c r="C15568" t="s">
        <v>75</v>
      </c>
      <c r="D15568" s="177">
        <v>43955</v>
      </c>
      <c r="E15568">
        <v>26</v>
      </c>
      <c r="F15568" s="38">
        <f t="shared" si="243"/>
        <v>43955</v>
      </c>
    </row>
    <row r="15569" spans="1:6" x14ac:dyDescent="0.25">
      <c r="A15569" t="s">
        <v>57</v>
      </c>
      <c r="B15569" t="s">
        <v>57</v>
      </c>
      <c r="C15569" t="s">
        <v>62</v>
      </c>
      <c r="D15569" s="177">
        <v>43955</v>
      </c>
      <c r="E15569">
        <v>2</v>
      </c>
      <c r="F15569" s="38">
        <f t="shared" si="243"/>
        <v>43955</v>
      </c>
    </row>
    <row r="15570" spans="1:6" x14ac:dyDescent="0.25">
      <c r="A15570" t="s">
        <v>264</v>
      </c>
      <c r="B15570" t="s">
        <v>83</v>
      </c>
      <c r="C15570" t="s">
        <v>80</v>
      </c>
      <c r="D15570" s="177">
        <v>43955</v>
      </c>
      <c r="E15570">
        <v>1</v>
      </c>
      <c r="F15570" s="38">
        <f t="shared" si="243"/>
        <v>43955</v>
      </c>
    </row>
    <row r="15571" spans="1:6" x14ac:dyDescent="0.25">
      <c r="A15571" t="s">
        <v>25</v>
      </c>
      <c r="B15571" t="s">
        <v>25</v>
      </c>
      <c r="C15571" t="s">
        <v>45</v>
      </c>
      <c r="D15571" s="177">
        <v>43955</v>
      </c>
      <c r="E15571">
        <v>33</v>
      </c>
      <c r="F15571" s="38">
        <f t="shared" si="243"/>
        <v>43955</v>
      </c>
    </row>
    <row r="15572" spans="1:6" x14ac:dyDescent="0.25">
      <c r="A15572" t="s">
        <v>25</v>
      </c>
      <c r="B15572" t="s">
        <v>25</v>
      </c>
      <c r="C15572" t="s">
        <v>50</v>
      </c>
      <c r="D15572" s="177">
        <v>43955</v>
      </c>
      <c r="E15572">
        <v>25</v>
      </c>
      <c r="F15572" s="38">
        <f t="shared" si="243"/>
        <v>43955</v>
      </c>
    </row>
    <row r="15573" spans="1:6" x14ac:dyDescent="0.25">
      <c r="A15573" t="s">
        <v>25</v>
      </c>
      <c r="B15573" t="s">
        <v>25</v>
      </c>
      <c r="C15573" t="s">
        <v>41</v>
      </c>
      <c r="D15573" s="177">
        <v>43955</v>
      </c>
      <c r="E15573">
        <v>18</v>
      </c>
      <c r="F15573" s="38">
        <f t="shared" si="243"/>
        <v>43955</v>
      </c>
    </row>
    <row r="15574" spans="1:6" x14ac:dyDescent="0.25">
      <c r="A15574" t="s">
        <v>25</v>
      </c>
      <c r="B15574" t="s">
        <v>25</v>
      </c>
      <c r="C15574" t="s">
        <v>38</v>
      </c>
      <c r="D15574" s="177">
        <v>43955</v>
      </c>
      <c r="E15574">
        <v>1</v>
      </c>
      <c r="F15574" s="38">
        <f t="shared" si="243"/>
        <v>43955</v>
      </c>
    </row>
    <row r="15575" spans="1:6" x14ac:dyDescent="0.25">
      <c r="A15575" t="s">
        <v>25</v>
      </c>
      <c r="B15575" t="s">
        <v>25</v>
      </c>
      <c r="C15575" t="s">
        <v>36</v>
      </c>
      <c r="D15575" s="177">
        <v>43955</v>
      </c>
      <c r="E15575">
        <v>27</v>
      </c>
      <c r="F15575" s="38">
        <f t="shared" si="243"/>
        <v>43955</v>
      </c>
    </row>
    <row r="15576" spans="1:6" x14ac:dyDescent="0.25">
      <c r="A15576" t="s">
        <v>25</v>
      </c>
      <c r="B15576" t="s">
        <v>25</v>
      </c>
      <c r="C15576" t="s">
        <v>41</v>
      </c>
      <c r="D15576" s="177">
        <v>43952</v>
      </c>
      <c r="E15576">
        <v>16</v>
      </c>
      <c r="F15576" s="38">
        <f t="shared" si="243"/>
        <v>43952</v>
      </c>
    </row>
    <row r="15577" spans="1:6" x14ac:dyDescent="0.25">
      <c r="A15577" t="s">
        <v>25</v>
      </c>
      <c r="B15577" t="s">
        <v>25</v>
      </c>
      <c r="C15577" t="s">
        <v>45</v>
      </c>
      <c r="D15577" s="177">
        <v>43952</v>
      </c>
      <c r="E15577">
        <v>44</v>
      </c>
      <c r="F15577" s="38">
        <f t="shared" si="243"/>
        <v>43952</v>
      </c>
    </row>
    <row r="15578" spans="1:6" x14ac:dyDescent="0.25">
      <c r="A15578" t="s">
        <v>264</v>
      </c>
      <c r="B15578" t="s">
        <v>83</v>
      </c>
      <c r="C15578" t="s">
        <v>179</v>
      </c>
      <c r="D15578" s="177">
        <v>43952</v>
      </c>
      <c r="E15578">
        <v>1</v>
      </c>
      <c r="F15578" s="38">
        <f t="shared" si="243"/>
        <v>43952</v>
      </c>
    </row>
    <row r="15579" spans="1:6" x14ac:dyDescent="0.25">
      <c r="A15579" t="s">
        <v>71</v>
      </c>
      <c r="B15579" t="s">
        <v>71</v>
      </c>
      <c r="C15579" t="s">
        <v>72</v>
      </c>
      <c r="D15579" s="177">
        <v>43952</v>
      </c>
      <c r="E15579">
        <v>11</v>
      </c>
      <c r="F15579" s="38">
        <f t="shared" si="243"/>
        <v>43952</v>
      </c>
    </row>
    <row r="15580" spans="1:6" x14ac:dyDescent="0.25">
      <c r="A15580" t="s">
        <v>18</v>
      </c>
      <c r="B15580" t="s">
        <v>18</v>
      </c>
      <c r="C15580" t="s">
        <v>23</v>
      </c>
      <c r="D15580" s="177">
        <v>43952</v>
      </c>
      <c r="E15580">
        <v>27</v>
      </c>
      <c r="F15580" s="38">
        <f t="shared" si="243"/>
        <v>43952</v>
      </c>
    </row>
    <row r="15581" spans="1:6" x14ac:dyDescent="0.25">
      <c r="A15581" t="s">
        <v>18</v>
      </c>
      <c r="B15581" t="s">
        <v>19</v>
      </c>
      <c r="C15581" t="s">
        <v>20</v>
      </c>
      <c r="D15581" s="177">
        <v>43952</v>
      </c>
      <c r="E15581">
        <v>4</v>
      </c>
      <c r="F15581" s="38">
        <f t="shared" si="243"/>
        <v>43952</v>
      </c>
    </row>
    <row r="15582" spans="1:6" x14ac:dyDescent="0.25">
      <c r="A15582" t="s">
        <v>25</v>
      </c>
      <c r="B15582" t="s">
        <v>25</v>
      </c>
      <c r="C15582" t="s">
        <v>47</v>
      </c>
      <c r="D15582" s="177">
        <v>43952</v>
      </c>
      <c r="E15582">
        <v>34</v>
      </c>
      <c r="F15582" s="38">
        <f t="shared" si="243"/>
        <v>43952</v>
      </c>
    </row>
    <row r="15583" spans="1:6" x14ac:dyDescent="0.25">
      <c r="A15583" t="s">
        <v>25</v>
      </c>
      <c r="B15583" t="s">
        <v>54</v>
      </c>
      <c r="C15583" t="s">
        <v>56</v>
      </c>
      <c r="D15583" s="177">
        <v>43952</v>
      </c>
      <c r="E15583">
        <v>23</v>
      </c>
      <c r="F15583" s="38">
        <f t="shared" si="243"/>
        <v>43952</v>
      </c>
    </row>
    <row r="15584" spans="1:6" x14ac:dyDescent="0.25">
      <c r="A15584" t="s">
        <v>25</v>
      </c>
      <c r="B15584" t="s">
        <v>54</v>
      </c>
      <c r="C15584" t="s">
        <v>55</v>
      </c>
      <c r="D15584" s="177">
        <v>43952</v>
      </c>
      <c r="E15584">
        <v>19</v>
      </c>
      <c r="F15584" s="38">
        <f t="shared" si="243"/>
        <v>43952</v>
      </c>
    </row>
    <row r="15585" spans="1:6" x14ac:dyDescent="0.25">
      <c r="A15585" t="s">
        <v>57</v>
      </c>
      <c r="B15585" t="s">
        <v>57</v>
      </c>
      <c r="C15585" t="s">
        <v>63</v>
      </c>
      <c r="D15585" s="177">
        <v>43952</v>
      </c>
      <c r="E15585">
        <v>26</v>
      </c>
      <c r="F15585" s="38">
        <f t="shared" si="243"/>
        <v>43952</v>
      </c>
    </row>
    <row r="15586" spans="1:6" x14ac:dyDescent="0.25">
      <c r="A15586" t="s">
        <v>263</v>
      </c>
      <c r="B15586" t="s">
        <v>199</v>
      </c>
      <c r="C15586" t="s">
        <v>75</v>
      </c>
      <c r="D15586" s="177">
        <v>43952</v>
      </c>
      <c r="E15586">
        <v>23</v>
      </c>
      <c r="F15586" s="38">
        <f t="shared" si="243"/>
        <v>43952</v>
      </c>
    </row>
    <row r="15587" spans="1:6" x14ac:dyDescent="0.25">
      <c r="A15587" t="s">
        <v>264</v>
      </c>
      <c r="B15587" t="s">
        <v>83</v>
      </c>
      <c r="C15587" t="s">
        <v>84</v>
      </c>
      <c r="D15587" s="177">
        <v>43952</v>
      </c>
      <c r="E15587">
        <v>12</v>
      </c>
      <c r="F15587" s="38">
        <f t="shared" si="243"/>
        <v>43952</v>
      </c>
    </row>
    <row r="15588" spans="1:6" x14ac:dyDescent="0.25">
      <c r="A15588" t="s">
        <v>263</v>
      </c>
      <c r="B15588" t="s">
        <v>199</v>
      </c>
      <c r="C15588" t="s">
        <v>77</v>
      </c>
      <c r="D15588" s="177">
        <v>43952</v>
      </c>
      <c r="E15588">
        <v>5</v>
      </c>
      <c r="F15588" s="38">
        <f t="shared" si="243"/>
        <v>43952</v>
      </c>
    </row>
    <row r="15589" spans="1:6" x14ac:dyDescent="0.25">
      <c r="A15589" t="s">
        <v>25</v>
      </c>
      <c r="B15589" t="s">
        <v>25</v>
      </c>
      <c r="C15589" t="s">
        <v>49</v>
      </c>
      <c r="D15589" s="177">
        <v>43952</v>
      </c>
      <c r="E15589">
        <v>27</v>
      </c>
      <c r="F15589" s="38">
        <f t="shared" si="243"/>
        <v>43952</v>
      </c>
    </row>
    <row r="15590" spans="1:6" x14ac:dyDescent="0.25">
      <c r="A15590" t="s">
        <v>25</v>
      </c>
      <c r="B15590" t="s">
        <v>25</v>
      </c>
      <c r="C15590" t="s">
        <v>186</v>
      </c>
      <c r="D15590" s="177">
        <v>43952</v>
      </c>
      <c r="E15590">
        <v>7</v>
      </c>
      <c r="F15590" s="38">
        <f t="shared" si="243"/>
        <v>43952</v>
      </c>
    </row>
    <row r="15591" spans="1:6" x14ac:dyDescent="0.25">
      <c r="A15591" t="s">
        <v>25</v>
      </c>
      <c r="B15591" t="s">
        <v>25</v>
      </c>
      <c r="C15591" t="s">
        <v>42</v>
      </c>
      <c r="D15591" s="177">
        <v>43952</v>
      </c>
      <c r="E15591">
        <v>12</v>
      </c>
      <c r="F15591" s="38">
        <f t="shared" si="243"/>
        <v>43952</v>
      </c>
    </row>
    <row r="15592" spans="1:6" x14ac:dyDescent="0.25">
      <c r="A15592" t="s">
        <v>25</v>
      </c>
      <c r="B15592" t="s">
        <v>25</v>
      </c>
      <c r="C15592" t="s">
        <v>31</v>
      </c>
      <c r="D15592" s="177">
        <v>43952</v>
      </c>
      <c r="E15592">
        <v>13</v>
      </c>
      <c r="F15592" s="38">
        <f t="shared" si="243"/>
        <v>43952</v>
      </c>
    </row>
    <row r="15593" spans="1:6" x14ac:dyDescent="0.25">
      <c r="A15593" t="s">
        <v>25</v>
      </c>
      <c r="B15593" t="s">
        <v>26</v>
      </c>
      <c r="C15593" t="s">
        <v>28</v>
      </c>
      <c r="D15593" s="177">
        <v>43952</v>
      </c>
      <c r="E15593">
        <v>15</v>
      </c>
      <c r="F15593" s="38">
        <f t="shared" si="243"/>
        <v>43952</v>
      </c>
    </row>
    <row r="15594" spans="1:6" x14ac:dyDescent="0.25">
      <c r="A15594" t="s">
        <v>57</v>
      </c>
      <c r="B15594" t="s">
        <v>57</v>
      </c>
      <c r="C15594" t="s">
        <v>62</v>
      </c>
      <c r="D15594" s="177">
        <v>43952</v>
      </c>
      <c r="E15594">
        <v>2</v>
      </c>
      <c r="F15594" s="38">
        <f t="shared" si="243"/>
        <v>43952</v>
      </c>
    </row>
    <row r="15595" spans="1:6" x14ac:dyDescent="0.25">
      <c r="A15595" t="s">
        <v>25</v>
      </c>
      <c r="B15595" t="s">
        <v>54</v>
      </c>
      <c r="C15595" t="s">
        <v>187</v>
      </c>
      <c r="D15595" s="177">
        <v>43952</v>
      </c>
      <c r="E15595">
        <v>18</v>
      </c>
      <c r="F15595" s="38">
        <f t="shared" si="243"/>
        <v>43952</v>
      </c>
    </row>
    <row r="15596" spans="1:6" x14ac:dyDescent="0.25">
      <c r="A15596" t="s">
        <v>264</v>
      </c>
      <c r="B15596" t="s">
        <v>83</v>
      </c>
      <c r="C15596" t="s">
        <v>90</v>
      </c>
      <c r="D15596" s="177">
        <v>43952</v>
      </c>
      <c r="E15596">
        <v>8</v>
      </c>
      <c r="F15596" s="38">
        <f t="shared" si="243"/>
        <v>43952</v>
      </c>
    </row>
    <row r="15597" spans="1:6" x14ac:dyDescent="0.25">
      <c r="A15597" t="s">
        <v>25</v>
      </c>
      <c r="B15597" t="s">
        <v>25</v>
      </c>
      <c r="C15597" t="s">
        <v>32</v>
      </c>
      <c r="D15597" s="177">
        <v>43952</v>
      </c>
      <c r="E15597">
        <v>24</v>
      </c>
      <c r="F15597" s="38">
        <f t="shared" si="243"/>
        <v>43952</v>
      </c>
    </row>
    <row r="15598" spans="1:6" x14ac:dyDescent="0.25">
      <c r="A15598" t="s">
        <v>25</v>
      </c>
      <c r="B15598" t="s">
        <v>26</v>
      </c>
      <c r="C15598" t="s">
        <v>27</v>
      </c>
      <c r="D15598" s="177">
        <v>43952</v>
      </c>
      <c r="E15598">
        <v>15</v>
      </c>
      <c r="F15598" s="38">
        <f t="shared" si="243"/>
        <v>43952</v>
      </c>
    </row>
  </sheetData>
  <sortState xmlns:xlrd2="http://schemas.microsoft.com/office/spreadsheetml/2017/richdata2" ref="A4:F12141">
    <sortCondition descending="1" ref="F4:F12141"/>
  </sortState>
  <pageMargins left="0.7" right="0.7" top="0.75" bottom="0.75" header="0.3" footer="0.3"/>
  <pageSetup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9AA63-5C5B-4402-A604-5926CCC804CE}">
  <dimension ref="A1:BY8452"/>
  <sheetViews>
    <sheetView zoomScale="85" zoomScaleNormal="85" workbookViewId="0">
      <selection sqref="A1:H8452"/>
    </sheetView>
  </sheetViews>
  <sheetFormatPr defaultRowHeight="15" x14ac:dyDescent="0.25"/>
  <cols>
    <col min="1" max="1" width="4" style="28" bestFit="1" customWidth="1"/>
    <col min="2" max="2" width="25.5703125" style="28" bestFit="1" customWidth="1"/>
    <col min="3" max="3" width="20.7109375" style="28" bestFit="1" customWidth="1"/>
    <col min="4" max="4" width="25.5703125" style="28" bestFit="1" customWidth="1"/>
    <col min="5" max="5" width="12.7109375" style="28" bestFit="1" customWidth="1"/>
    <col min="6" max="6" width="10.7109375" style="28" bestFit="1" customWidth="1"/>
    <col min="7" max="7" width="14.140625" style="28" bestFit="1" customWidth="1"/>
    <col min="8" max="8" width="12.85546875" style="28" bestFit="1" customWidth="1"/>
    <col min="9" max="10" width="8.7109375" style="28"/>
    <col min="11" max="11" width="14.28515625" bestFit="1" customWidth="1"/>
    <col min="12" max="12" width="28.5703125" bestFit="1" customWidth="1"/>
    <col min="13" max="13" width="18.5703125" bestFit="1" customWidth="1"/>
    <col min="14" max="16" width="20.7109375" bestFit="1" customWidth="1"/>
    <col min="17" max="18" width="19.5703125" bestFit="1" customWidth="1"/>
    <col min="19" max="19" width="20.7109375" style="22" bestFit="1" customWidth="1"/>
    <col min="20" max="20" width="20.7109375" bestFit="1" customWidth="1"/>
    <col min="21" max="22" width="19.5703125" bestFit="1" customWidth="1"/>
    <col min="23" max="24" width="20.7109375" bestFit="1" customWidth="1"/>
    <col min="25" max="25" width="19.5703125" bestFit="1" customWidth="1"/>
    <col min="26" max="26" width="18.5703125" bestFit="1" customWidth="1"/>
    <col min="27" max="27" width="19.5703125" bestFit="1" customWidth="1"/>
    <col min="28" max="29" width="20.7109375" bestFit="1" customWidth="1"/>
    <col min="30" max="31" width="19.5703125" bestFit="1" customWidth="1"/>
    <col min="32" max="34" width="20.7109375" bestFit="1" customWidth="1"/>
    <col min="35" max="35" width="21.85546875" bestFit="1" customWidth="1"/>
    <col min="36" max="38" width="22.85546875" bestFit="1" customWidth="1"/>
    <col min="39" max="39" width="20.7109375" bestFit="1" customWidth="1"/>
    <col min="40" max="40" width="21.85546875" bestFit="1" customWidth="1"/>
    <col min="41" max="42" width="22.85546875" bestFit="1" customWidth="1"/>
    <col min="43" max="44" width="21.85546875" bestFit="1" customWidth="1"/>
    <col min="45" max="46" width="22.85546875" bestFit="1" customWidth="1"/>
    <col min="47" max="47" width="20.7109375" bestFit="1" customWidth="1"/>
    <col min="48" max="48" width="18.5703125" bestFit="1" customWidth="1"/>
    <col min="49" max="51" width="20.7109375" bestFit="1" customWidth="1"/>
    <col min="52" max="53" width="19.5703125" bestFit="1" customWidth="1"/>
    <col min="54" max="55" width="20.7109375" bestFit="1" customWidth="1"/>
    <col min="56" max="57" width="19.5703125" bestFit="1" customWidth="1"/>
    <col min="58" max="59" width="20.7109375" bestFit="1" customWidth="1"/>
    <col min="60" max="61" width="19.5703125" bestFit="1" customWidth="1"/>
    <col min="62" max="63" width="20.7109375" bestFit="1" customWidth="1"/>
    <col min="64" max="64" width="19.5703125" bestFit="1" customWidth="1"/>
    <col min="65" max="65" width="18.5703125" bestFit="1" customWidth="1"/>
    <col min="66" max="66" width="19.5703125" bestFit="1" customWidth="1"/>
    <col min="67" max="68" width="20.7109375" bestFit="1" customWidth="1"/>
    <col min="69" max="70" width="19.5703125" bestFit="1" customWidth="1"/>
    <col min="71" max="72" width="20.7109375" bestFit="1" customWidth="1"/>
    <col min="73" max="74" width="19.5703125" bestFit="1" customWidth="1"/>
    <col min="75" max="76" width="20.7109375" bestFit="1" customWidth="1"/>
    <col min="77" max="77" width="11.28515625" bestFit="1" customWidth="1"/>
    <col min="78" max="85" width="10" bestFit="1" customWidth="1"/>
    <col min="86" max="91" width="9" bestFit="1" customWidth="1"/>
    <col min="92" max="109" width="10" bestFit="1" customWidth="1"/>
    <col min="110" max="116" width="9" bestFit="1" customWidth="1"/>
    <col min="117" max="132" width="10" bestFit="1" customWidth="1"/>
    <col min="133" max="133" width="7.28515625" bestFit="1" customWidth="1"/>
    <col min="134" max="134" width="11.42578125" bestFit="1" customWidth="1"/>
  </cols>
  <sheetData>
    <row r="1" spans="1:77" x14ac:dyDescent="0.25">
      <c r="A1" s="41" t="s">
        <v>256</v>
      </c>
      <c r="B1" s="41" t="s">
        <v>241</v>
      </c>
      <c r="C1" s="41" t="s">
        <v>136</v>
      </c>
      <c r="D1" s="41" t="s">
        <v>137</v>
      </c>
      <c r="E1" s="41" t="s">
        <v>138</v>
      </c>
      <c r="F1" s="41" t="s">
        <v>139</v>
      </c>
      <c r="G1" s="41" t="s">
        <v>140</v>
      </c>
      <c r="H1" s="41" t="s">
        <v>141</v>
      </c>
      <c r="K1" s="22"/>
      <c r="L1" s="37" t="s">
        <v>140</v>
      </c>
      <c r="M1" s="41" t="s">
        <v>246</v>
      </c>
      <c r="S1"/>
    </row>
    <row r="2" spans="1:77" x14ac:dyDescent="0.25">
      <c r="A2" s="41">
        <f>VLOOKUP(D2,'[110]Legacy Location Lookups'!$A$1:$C$34,2,0)</f>
        <v>5</v>
      </c>
      <c r="B2" s="41" t="str">
        <f>VLOOKUP(A2,'[110]Legacy Location Lookups'!$B$1:$C$34,2,0)</f>
        <v>Bloomington, IL</v>
      </c>
      <c r="C2" s="41" t="s">
        <v>142</v>
      </c>
      <c r="D2" s="41" t="s">
        <v>143</v>
      </c>
      <c r="E2" s="41" t="s">
        <v>144</v>
      </c>
      <c r="F2" s="38">
        <v>43936</v>
      </c>
      <c r="G2" s="41" t="s">
        <v>145</v>
      </c>
      <c r="H2" s="41">
        <v>64</v>
      </c>
      <c r="K2" s="22"/>
      <c r="L2" s="37" t="s">
        <v>138</v>
      </c>
      <c r="M2" s="41" t="s">
        <v>246</v>
      </c>
      <c r="S2"/>
    </row>
    <row r="3" spans="1:77" x14ac:dyDescent="0.25">
      <c r="A3" s="41">
        <f>VLOOKUP(D3,'[110]Legacy Location Lookups'!$A$1:$C$34,2,0)</f>
        <v>5</v>
      </c>
      <c r="B3" s="41" t="str">
        <f>VLOOKUP(A3,'[110]Legacy Location Lookups'!$B$1:$C$34,2,0)</f>
        <v>Bloomington, IL</v>
      </c>
      <c r="C3" s="41" t="s">
        <v>142</v>
      </c>
      <c r="D3" s="41" t="s">
        <v>143</v>
      </c>
      <c r="E3" s="41" t="s">
        <v>144</v>
      </c>
      <c r="F3" s="38">
        <v>43936</v>
      </c>
      <c r="G3" s="41" t="s">
        <v>146</v>
      </c>
      <c r="H3" s="41">
        <v>18</v>
      </c>
      <c r="K3" s="22"/>
      <c r="M3">
        <v>2</v>
      </c>
      <c r="N3">
        <v>3</v>
      </c>
      <c r="O3" s="41">
        <v>4</v>
      </c>
      <c r="P3" s="41">
        <v>5</v>
      </c>
      <c r="Q3" s="41">
        <v>6</v>
      </c>
      <c r="R3" s="41">
        <v>7</v>
      </c>
      <c r="S3" s="41">
        <v>8</v>
      </c>
      <c r="T3" s="41">
        <v>9</v>
      </c>
      <c r="U3" s="41">
        <v>10</v>
      </c>
      <c r="V3" s="41">
        <v>11</v>
      </c>
      <c r="W3" s="41">
        <v>12</v>
      </c>
      <c r="X3" s="41">
        <v>13</v>
      </c>
      <c r="Y3" s="41">
        <v>14</v>
      </c>
      <c r="Z3" s="41">
        <v>15</v>
      </c>
      <c r="AA3" s="41">
        <v>16</v>
      </c>
      <c r="AB3" s="41">
        <v>17</v>
      </c>
      <c r="AC3" s="41">
        <v>18</v>
      </c>
      <c r="AD3" s="41">
        <v>19</v>
      </c>
      <c r="AE3" s="41">
        <v>20</v>
      </c>
      <c r="AF3" s="41">
        <v>21</v>
      </c>
      <c r="AG3" s="41">
        <v>22</v>
      </c>
      <c r="AH3" s="41">
        <v>23</v>
      </c>
      <c r="AI3">
        <v>24</v>
      </c>
      <c r="AJ3">
        <v>25</v>
      </c>
      <c r="AK3">
        <v>26</v>
      </c>
      <c r="AL3" s="41">
        <v>27</v>
      </c>
      <c r="AM3" s="41">
        <v>28</v>
      </c>
      <c r="AN3" s="41">
        <v>29</v>
      </c>
      <c r="AO3" s="41">
        <v>30</v>
      </c>
      <c r="AP3" s="41">
        <v>31</v>
      </c>
      <c r="AQ3" s="41">
        <v>32</v>
      </c>
      <c r="AR3" s="41">
        <v>33</v>
      </c>
      <c r="AS3" s="41">
        <v>34</v>
      </c>
      <c r="AT3" s="41">
        <v>35</v>
      </c>
      <c r="AU3" s="41">
        <v>36</v>
      </c>
    </row>
    <row r="4" spans="1:77" x14ac:dyDescent="0.25">
      <c r="A4" s="41">
        <f>VLOOKUP(D4,'[110]Legacy Location Lookups'!$A$1:$C$34,2,0)</f>
        <v>5</v>
      </c>
      <c r="B4" s="41" t="str">
        <f>VLOOKUP(A4,'[110]Legacy Location Lookups'!$B$1:$C$34,2,0)</f>
        <v>Bloomington, IL</v>
      </c>
      <c r="C4" s="41" t="s">
        <v>142</v>
      </c>
      <c r="D4" s="41" t="s">
        <v>143</v>
      </c>
      <c r="E4" s="41" t="s">
        <v>147</v>
      </c>
      <c r="F4" s="38">
        <v>43936</v>
      </c>
      <c r="G4" s="41" t="s">
        <v>145</v>
      </c>
      <c r="H4" s="41">
        <v>4</v>
      </c>
      <c r="K4" s="22"/>
      <c r="L4" s="37" t="s">
        <v>192</v>
      </c>
      <c r="M4" s="37" t="s">
        <v>132</v>
      </c>
      <c r="S4"/>
    </row>
    <row r="5" spans="1:77" x14ac:dyDescent="0.25">
      <c r="A5" s="41">
        <f>VLOOKUP(D5,'[110]Legacy Location Lookups'!$A$1:$C$34,2,0)</f>
        <v>14</v>
      </c>
      <c r="B5" s="41" t="str">
        <f>VLOOKUP(A5,'[110]Legacy Location Lookups'!$B$1:$C$34,2,0)</f>
        <v>Peru, IL</v>
      </c>
      <c r="C5" s="41" t="s">
        <v>142</v>
      </c>
      <c r="D5" s="41" t="s">
        <v>148</v>
      </c>
      <c r="E5" s="41" t="s">
        <v>144</v>
      </c>
      <c r="F5" s="38">
        <v>43936</v>
      </c>
      <c r="G5" s="41" t="s">
        <v>145</v>
      </c>
      <c r="H5" s="41">
        <v>13</v>
      </c>
      <c r="K5" s="22"/>
      <c r="L5" s="37" t="s">
        <v>0</v>
      </c>
      <c r="M5" s="38" t="s">
        <v>195</v>
      </c>
      <c r="N5" s="38" t="s">
        <v>196</v>
      </c>
      <c r="O5" s="38" t="s">
        <v>197</v>
      </c>
      <c r="P5" s="38" t="s">
        <v>218</v>
      </c>
      <c r="Q5" s="38" t="s">
        <v>219</v>
      </c>
      <c r="R5" s="38" t="s">
        <v>220</v>
      </c>
      <c r="S5" s="38" t="s">
        <v>222</v>
      </c>
      <c r="T5" s="38" t="s">
        <v>224</v>
      </c>
      <c r="U5" s="38" t="s">
        <v>225</v>
      </c>
      <c r="V5" s="38" t="s">
        <v>232</v>
      </c>
      <c r="W5" s="38" t="s">
        <v>234</v>
      </c>
      <c r="X5" s="38" t="s">
        <v>235</v>
      </c>
      <c r="Y5" s="38" t="s">
        <v>236</v>
      </c>
      <c r="Z5" s="38" t="s">
        <v>237</v>
      </c>
      <c r="AA5" s="38" t="s">
        <v>238</v>
      </c>
      <c r="AB5" s="38" t="s">
        <v>244</v>
      </c>
      <c r="AC5" s="38" t="s">
        <v>245</v>
      </c>
      <c r="AD5" s="38" t="s">
        <v>251</v>
      </c>
      <c r="AE5" s="38" t="s">
        <v>252</v>
      </c>
      <c r="AF5" s="38" t="s">
        <v>253</v>
      </c>
      <c r="AG5" s="38" t="s">
        <v>258</v>
      </c>
      <c r="AH5" s="38" t="s">
        <v>270</v>
      </c>
      <c r="AI5" s="38" t="s">
        <v>285</v>
      </c>
      <c r="AJ5" s="38" t="s">
        <v>311</v>
      </c>
      <c r="AK5" s="38" t="s">
        <v>313</v>
      </c>
      <c r="AL5" s="38" t="s">
        <v>317</v>
      </c>
      <c r="AM5" s="38" t="s">
        <v>321</v>
      </c>
      <c r="AN5" s="38" t="s">
        <v>328</v>
      </c>
      <c r="AO5" s="38" t="s">
        <v>332</v>
      </c>
      <c r="AP5" s="38" t="s">
        <v>333</v>
      </c>
      <c r="AQ5" s="38" t="s">
        <v>336</v>
      </c>
      <c r="AR5" s="38" t="s">
        <v>340</v>
      </c>
      <c r="AS5" s="38" t="s">
        <v>344</v>
      </c>
      <c r="AT5" s="38" t="s">
        <v>346</v>
      </c>
      <c r="AU5" s="38" t="s">
        <v>349</v>
      </c>
      <c r="AV5" s="38" t="s">
        <v>351</v>
      </c>
      <c r="AW5" s="38" t="s">
        <v>353</v>
      </c>
      <c r="AX5" s="38" t="s">
        <v>373</v>
      </c>
      <c r="AY5" s="38" t="s">
        <v>380</v>
      </c>
      <c r="AZ5" s="38" t="s">
        <v>383</v>
      </c>
      <c r="BA5" s="38" t="s">
        <v>388</v>
      </c>
      <c r="BB5" s="38" t="s">
        <v>394</v>
      </c>
      <c r="BC5" s="38" t="s">
        <v>396</v>
      </c>
      <c r="BD5" s="38" t="s">
        <v>399</v>
      </c>
      <c r="BE5" s="38" t="s">
        <v>401</v>
      </c>
      <c r="BF5" s="38" t="s">
        <v>402</v>
      </c>
      <c r="BG5" s="38" t="s">
        <v>407</v>
      </c>
      <c r="BH5" s="38" t="s">
        <v>415</v>
      </c>
      <c r="BI5" s="38" t="s">
        <v>417</v>
      </c>
      <c r="BJ5" s="38" t="s">
        <v>419</v>
      </c>
      <c r="BK5" s="38" t="s">
        <v>421</v>
      </c>
      <c r="BL5" s="38" t="s">
        <v>424</v>
      </c>
      <c r="BM5" s="38" t="s">
        <v>427</v>
      </c>
      <c r="BN5" s="38" t="s">
        <v>429</v>
      </c>
      <c r="BO5" s="38" t="s">
        <v>430</v>
      </c>
      <c r="BP5" s="38" t="s">
        <v>435</v>
      </c>
      <c r="BQ5" s="38" t="s">
        <v>437</v>
      </c>
      <c r="BR5" s="38" t="s">
        <v>439</v>
      </c>
      <c r="BS5" s="38" t="s">
        <v>441</v>
      </c>
      <c r="BT5" s="38" t="s">
        <v>444</v>
      </c>
      <c r="BU5" s="38" t="s">
        <v>448</v>
      </c>
      <c r="BV5" s="38" t="s">
        <v>451</v>
      </c>
      <c r="BW5" s="38" t="s">
        <v>455</v>
      </c>
      <c r="BX5" s="38" t="s">
        <v>458</v>
      </c>
      <c r="BY5" s="38" t="s">
        <v>103</v>
      </c>
    </row>
    <row r="6" spans="1:77" x14ac:dyDescent="0.25">
      <c r="A6" s="41">
        <f>VLOOKUP(D6,'[110]Legacy Location Lookups'!$A$1:$C$34,2,0)</f>
        <v>13</v>
      </c>
      <c r="B6" s="41" t="str">
        <f>VLOOKUP(A6,'[110]Legacy Location Lookups'!$B$1:$C$34,2,0)</f>
        <v>Peoria, IL</v>
      </c>
      <c r="C6" s="41" t="s">
        <v>142</v>
      </c>
      <c r="D6" s="41" t="s">
        <v>149</v>
      </c>
      <c r="E6" s="41" t="s">
        <v>144</v>
      </c>
      <c r="F6" s="38">
        <v>43936</v>
      </c>
      <c r="G6" s="41" t="s">
        <v>145</v>
      </c>
      <c r="H6" s="41">
        <v>22</v>
      </c>
      <c r="K6" s="22"/>
      <c r="L6" s="35" t="s">
        <v>165</v>
      </c>
      <c r="M6" s="36">
        <v>82</v>
      </c>
      <c r="N6" s="36">
        <v>67</v>
      </c>
      <c r="O6" s="36">
        <v>91</v>
      </c>
      <c r="P6" s="36">
        <v>58</v>
      </c>
      <c r="Q6" s="36">
        <v>153</v>
      </c>
      <c r="R6" s="36">
        <v>125</v>
      </c>
      <c r="S6" s="36">
        <v>171</v>
      </c>
      <c r="T6" s="36">
        <v>32</v>
      </c>
      <c r="U6" s="36">
        <v>46</v>
      </c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>
        <v>825</v>
      </c>
    </row>
    <row r="7" spans="1:77" x14ac:dyDescent="0.25">
      <c r="A7" s="41">
        <f>VLOOKUP(D7,'[110]Legacy Location Lookups'!$A$1:$C$34,2,0)</f>
        <v>13</v>
      </c>
      <c r="B7" s="41" t="str">
        <f>VLOOKUP(A7,'[110]Legacy Location Lookups'!$B$1:$C$34,2,0)</f>
        <v>Peoria, IL</v>
      </c>
      <c r="C7" s="41" t="s">
        <v>142</v>
      </c>
      <c r="D7" s="41" t="s">
        <v>149</v>
      </c>
      <c r="E7" s="41" t="s">
        <v>147</v>
      </c>
      <c r="F7" s="38">
        <v>43936</v>
      </c>
      <c r="G7" s="41" t="s">
        <v>147</v>
      </c>
      <c r="H7" s="41">
        <v>5</v>
      </c>
      <c r="K7" s="22"/>
      <c r="L7" s="35" t="s">
        <v>161</v>
      </c>
      <c r="M7" s="36">
        <v>48</v>
      </c>
      <c r="N7" s="36">
        <v>84</v>
      </c>
      <c r="O7" s="36">
        <v>106</v>
      </c>
      <c r="P7" s="36">
        <v>131</v>
      </c>
      <c r="Q7" s="36">
        <v>151</v>
      </c>
      <c r="R7" s="36">
        <v>142</v>
      </c>
      <c r="S7" s="36">
        <v>165</v>
      </c>
      <c r="T7" s="36">
        <v>168</v>
      </c>
      <c r="U7" s="36">
        <v>50</v>
      </c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>
        <v>1045</v>
      </c>
    </row>
    <row r="8" spans="1:77" x14ac:dyDescent="0.25">
      <c r="A8" s="41">
        <f>VLOOKUP(D8,'[110]Legacy Location Lookups'!$A$1:$C$34,2,0)</f>
        <v>6</v>
      </c>
      <c r="B8" s="41" t="str">
        <f>VLOOKUP(A8,'[110]Legacy Location Lookups'!$B$1:$C$34,2,0)</f>
        <v>Charleston, IL</v>
      </c>
      <c r="C8" s="41" t="s">
        <v>142</v>
      </c>
      <c r="D8" s="41" t="s">
        <v>150</v>
      </c>
      <c r="E8" s="41" t="s">
        <v>144</v>
      </c>
      <c r="F8" s="38">
        <v>43936</v>
      </c>
      <c r="G8" s="41" t="s">
        <v>145</v>
      </c>
      <c r="H8" s="41">
        <v>25</v>
      </c>
      <c r="K8" s="22"/>
      <c r="L8" s="35" t="s">
        <v>3</v>
      </c>
      <c r="M8" s="36">
        <v>405</v>
      </c>
      <c r="N8" s="36">
        <v>413</v>
      </c>
      <c r="O8" s="36">
        <v>541</v>
      </c>
      <c r="P8" s="36">
        <v>357</v>
      </c>
      <c r="Q8" s="36">
        <v>588</v>
      </c>
      <c r="R8" s="36">
        <v>658</v>
      </c>
      <c r="S8" s="36">
        <v>622</v>
      </c>
      <c r="T8" s="36">
        <v>660</v>
      </c>
      <c r="U8" s="36">
        <v>255</v>
      </c>
      <c r="V8" s="36">
        <v>660</v>
      </c>
      <c r="W8" s="36">
        <v>596</v>
      </c>
      <c r="X8" s="36">
        <v>529</v>
      </c>
      <c r="Y8" s="36">
        <v>633</v>
      </c>
      <c r="Z8" s="36">
        <v>666</v>
      </c>
      <c r="AA8" s="36">
        <v>373</v>
      </c>
      <c r="AB8" s="36">
        <v>190</v>
      </c>
      <c r="AC8" s="36">
        <v>746</v>
      </c>
      <c r="AD8" s="36">
        <v>657</v>
      </c>
      <c r="AE8" s="36">
        <v>299</v>
      </c>
      <c r="AF8" s="36">
        <v>766</v>
      </c>
      <c r="AG8" s="36">
        <v>611</v>
      </c>
      <c r="AH8" s="36">
        <v>687</v>
      </c>
      <c r="AI8" s="36">
        <v>628</v>
      </c>
      <c r="AJ8" s="36">
        <v>681</v>
      </c>
      <c r="AK8" s="36">
        <v>336</v>
      </c>
      <c r="AL8" s="36">
        <v>711</v>
      </c>
      <c r="AM8" s="36">
        <v>627</v>
      </c>
      <c r="AN8" s="36">
        <v>712</v>
      </c>
      <c r="AO8" s="36">
        <v>584</v>
      </c>
      <c r="AP8" s="36">
        <v>394</v>
      </c>
      <c r="AQ8" s="36">
        <v>699</v>
      </c>
      <c r="AR8" s="36">
        <v>664</v>
      </c>
      <c r="AS8" s="36">
        <v>704</v>
      </c>
      <c r="AT8" s="36">
        <v>416</v>
      </c>
      <c r="AU8" s="36">
        <v>156</v>
      </c>
      <c r="AV8" s="36">
        <v>458</v>
      </c>
      <c r="AW8" s="36">
        <v>703</v>
      </c>
      <c r="AX8" s="36">
        <v>669</v>
      </c>
      <c r="AY8" s="36">
        <v>598</v>
      </c>
      <c r="AZ8" s="36">
        <v>600</v>
      </c>
      <c r="BA8" s="36">
        <v>587</v>
      </c>
      <c r="BB8" s="36">
        <v>486</v>
      </c>
      <c r="BC8" s="36">
        <v>292</v>
      </c>
      <c r="BD8" s="36">
        <v>646</v>
      </c>
      <c r="BE8" s="36">
        <v>588</v>
      </c>
      <c r="BF8" s="36">
        <v>466</v>
      </c>
      <c r="BG8" s="36">
        <v>329</v>
      </c>
      <c r="BH8" s="36">
        <v>563</v>
      </c>
      <c r="BI8" s="36">
        <v>473</v>
      </c>
      <c r="BJ8" s="36">
        <v>543</v>
      </c>
      <c r="BK8" s="36">
        <v>168</v>
      </c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>
        <v>27393</v>
      </c>
    </row>
    <row r="9" spans="1:77" x14ac:dyDescent="0.25">
      <c r="A9" s="41">
        <f>VLOOKUP(D9,'[110]Legacy Location Lookups'!$A$1:$C$34,2,0)</f>
        <v>73</v>
      </c>
      <c r="B9" s="41" t="str">
        <f>VLOOKUP(A9,'[110]Legacy Location Lookups'!$B$1:$C$34,2,0)</f>
        <v>Boynton Beach, FL</v>
      </c>
      <c r="C9" s="41" t="s">
        <v>151</v>
      </c>
      <c r="D9" s="41" t="s">
        <v>152</v>
      </c>
      <c r="E9" s="41" t="s">
        <v>144</v>
      </c>
      <c r="F9" s="38">
        <v>43936</v>
      </c>
      <c r="G9" s="41" t="s">
        <v>145</v>
      </c>
      <c r="H9" s="41">
        <v>45</v>
      </c>
      <c r="K9" s="22"/>
      <c r="L9" s="35" t="s">
        <v>65</v>
      </c>
      <c r="M9" s="36">
        <v>58</v>
      </c>
      <c r="N9" s="36">
        <v>77</v>
      </c>
      <c r="O9" s="36">
        <v>85</v>
      </c>
      <c r="P9" s="36">
        <v>69</v>
      </c>
      <c r="Q9" s="36">
        <v>73</v>
      </c>
      <c r="R9" s="36">
        <v>102</v>
      </c>
      <c r="S9" s="36">
        <v>84</v>
      </c>
      <c r="T9" s="36">
        <v>67</v>
      </c>
      <c r="U9" s="36">
        <v>81</v>
      </c>
      <c r="V9" s="36">
        <v>88</v>
      </c>
      <c r="W9" s="36">
        <v>48</v>
      </c>
      <c r="X9" s="36">
        <v>67</v>
      </c>
      <c r="Y9" s="36">
        <v>50</v>
      </c>
      <c r="Z9" s="36">
        <v>54</v>
      </c>
      <c r="AA9" s="36">
        <v>61</v>
      </c>
      <c r="AB9" s="36">
        <v>80</v>
      </c>
      <c r="AC9" s="36">
        <v>75</v>
      </c>
      <c r="AD9" s="36">
        <v>75</v>
      </c>
      <c r="AE9" s="36">
        <v>38</v>
      </c>
      <c r="AF9" s="36">
        <v>96</v>
      </c>
      <c r="AG9" s="36">
        <v>79</v>
      </c>
      <c r="AH9" s="36">
        <v>61</v>
      </c>
      <c r="AI9" s="36">
        <v>90</v>
      </c>
      <c r="AJ9" s="36">
        <v>57</v>
      </c>
      <c r="AK9" s="36">
        <v>101</v>
      </c>
      <c r="AL9" s="36">
        <v>66</v>
      </c>
      <c r="AM9" s="36">
        <v>110</v>
      </c>
      <c r="AN9" s="36">
        <v>66</v>
      </c>
      <c r="AO9" s="36">
        <v>89</v>
      </c>
      <c r="AP9" s="36">
        <v>52</v>
      </c>
      <c r="AQ9" s="36">
        <v>88</v>
      </c>
      <c r="AR9" s="36">
        <v>82</v>
      </c>
      <c r="AS9" s="36">
        <v>129</v>
      </c>
      <c r="AT9" s="36">
        <v>48</v>
      </c>
      <c r="AU9" s="36">
        <v>73</v>
      </c>
      <c r="AV9" s="36">
        <v>105</v>
      </c>
      <c r="AW9" s="36">
        <v>84</v>
      </c>
      <c r="AX9" s="36">
        <v>106</v>
      </c>
      <c r="AY9" s="36">
        <v>90</v>
      </c>
      <c r="AZ9" s="36">
        <v>113</v>
      </c>
      <c r="BA9" s="36">
        <v>105</v>
      </c>
      <c r="BB9" s="36">
        <v>127</v>
      </c>
      <c r="BC9" s="36">
        <v>99</v>
      </c>
      <c r="BD9" s="36">
        <v>114</v>
      </c>
      <c r="BE9" s="36">
        <v>114</v>
      </c>
      <c r="BF9" s="36">
        <v>77</v>
      </c>
      <c r="BG9" s="36">
        <v>86</v>
      </c>
      <c r="BH9" s="36">
        <v>69</v>
      </c>
      <c r="BI9" s="36">
        <v>95</v>
      </c>
      <c r="BJ9" s="36">
        <v>59</v>
      </c>
      <c r="BK9" s="36">
        <v>106</v>
      </c>
      <c r="BL9" s="36">
        <v>76</v>
      </c>
      <c r="BM9" s="36">
        <v>108</v>
      </c>
      <c r="BN9" s="36">
        <v>61</v>
      </c>
      <c r="BO9" s="36">
        <v>97</v>
      </c>
      <c r="BP9" s="36">
        <v>91</v>
      </c>
      <c r="BQ9" s="36">
        <v>79</v>
      </c>
      <c r="BR9" s="36">
        <v>90</v>
      </c>
      <c r="BS9" s="36">
        <v>109</v>
      </c>
      <c r="BT9" s="36">
        <v>91</v>
      </c>
      <c r="BU9" s="36">
        <v>114</v>
      </c>
      <c r="BV9" s="36">
        <v>124</v>
      </c>
      <c r="BW9" s="36">
        <v>153</v>
      </c>
      <c r="BX9" s="36">
        <v>91</v>
      </c>
      <c r="BY9" s="36">
        <v>5452</v>
      </c>
    </row>
    <row r="10" spans="1:77" x14ac:dyDescent="0.25">
      <c r="A10" s="41">
        <f>VLOOKUP(D10,'[110]Legacy Location Lookups'!$A$1:$C$34,2,0)</f>
        <v>73</v>
      </c>
      <c r="B10" s="41" t="str">
        <f>VLOOKUP(A10,'[110]Legacy Location Lookups'!$B$1:$C$34,2,0)</f>
        <v>Boynton Beach, FL</v>
      </c>
      <c r="C10" s="41" t="s">
        <v>151</v>
      </c>
      <c r="D10" s="41" t="s">
        <v>152</v>
      </c>
      <c r="E10" s="41" t="s">
        <v>147</v>
      </c>
      <c r="F10" s="38">
        <v>43936</v>
      </c>
      <c r="G10" s="41" t="s">
        <v>147</v>
      </c>
      <c r="H10" s="41">
        <v>2</v>
      </c>
      <c r="K10" s="22"/>
      <c r="L10" s="35" t="s">
        <v>66</v>
      </c>
      <c r="M10" s="36">
        <v>160</v>
      </c>
      <c r="N10" s="36">
        <v>196</v>
      </c>
      <c r="O10" s="36">
        <v>222</v>
      </c>
      <c r="P10" s="36">
        <v>159</v>
      </c>
      <c r="Q10" s="36">
        <v>245</v>
      </c>
      <c r="R10" s="36">
        <v>305</v>
      </c>
      <c r="S10" s="36">
        <v>327</v>
      </c>
      <c r="T10" s="36">
        <v>318</v>
      </c>
      <c r="U10" s="36">
        <v>280</v>
      </c>
      <c r="V10" s="36">
        <v>320</v>
      </c>
      <c r="W10" s="36">
        <v>301</v>
      </c>
      <c r="X10" s="36">
        <v>284</v>
      </c>
      <c r="Y10" s="36">
        <v>316</v>
      </c>
      <c r="Z10" s="36">
        <v>287</v>
      </c>
      <c r="AA10" s="36">
        <v>293</v>
      </c>
      <c r="AB10" s="36">
        <v>265</v>
      </c>
      <c r="AC10" s="36">
        <v>345</v>
      </c>
      <c r="AD10" s="36">
        <v>418</v>
      </c>
      <c r="AE10" s="36">
        <v>275</v>
      </c>
      <c r="AF10" s="36">
        <v>485</v>
      </c>
      <c r="AG10" s="36">
        <v>331</v>
      </c>
      <c r="AH10" s="36">
        <v>455</v>
      </c>
      <c r="AI10" s="36">
        <v>379</v>
      </c>
      <c r="AJ10" s="36">
        <v>367</v>
      </c>
      <c r="AK10" s="36">
        <v>363</v>
      </c>
      <c r="AL10" s="36">
        <v>385</v>
      </c>
      <c r="AM10" s="36">
        <v>383</v>
      </c>
      <c r="AN10" s="36">
        <v>387</v>
      </c>
      <c r="AO10" s="36">
        <v>457</v>
      </c>
      <c r="AP10" s="36">
        <v>247</v>
      </c>
      <c r="AQ10" s="36">
        <v>455</v>
      </c>
      <c r="AR10" s="36">
        <v>439</v>
      </c>
      <c r="AS10" s="36">
        <v>515</v>
      </c>
      <c r="AT10" s="36">
        <v>268</v>
      </c>
      <c r="AU10" s="36">
        <v>304</v>
      </c>
      <c r="AV10" s="36">
        <v>478</v>
      </c>
      <c r="AW10" s="36">
        <v>372</v>
      </c>
      <c r="AX10" s="36">
        <v>468</v>
      </c>
      <c r="AY10" s="36">
        <v>340</v>
      </c>
      <c r="AZ10" s="36">
        <v>367</v>
      </c>
      <c r="BA10" s="36">
        <v>423</v>
      </c>
      <c r="BB10" s="36">
        <v>434</v>
      </c>
      <c r="BC10" s="36">
        <v>386</v>
      </c>
      <c r="BD10" s="36">
        <v>472</v>
      </c>
      <c r="BE10" s="36">
        <v>361</v>
      </c>
      <c r="BF10" s="36">
        <v>460</v>
      </c>
      <c r="BG10" s="36">
        <v>389</v>
      </c>
      <c r="BH10" s="36">
        <v>435</v>
      </c>
      <c r="BI10" s="36">
        <v>517</v>
      </c>
      <c r="BJ10" s="36">
        <v>419</v>
      </c>
      <c r="BK10" s="36">
        <v>463</v>
      </c>
      <c r="BL10" s="36">
        <v>404</v>
      </c>
      <c r="BM10" s="36">
        <v>410</v>
      </c>
      <c r="BN10" s="36">
        <v>382</v>
      </c>
      <c r="BO10" s="36">
        <v>460</v>
      </c>
      <c r="BP10" s="36">
        <v>397</v>
      </c>
      <c r="BQ10" s="36">
        <v>365</v>
      </c>
      <c r="BR10" s="36">
        <v>383</v>
      </c>
      <c r="BS10" s="36">
        <v>394</v>
      </c>
      <c r="BT10" s="36">
        <v>374</v>
      </c>
      <c r="BU10" s="36">
        <v>470</v>
      </c>
      <c r="BV10" s="36">
        <v>310</v>
      </c>
      <c r="BW10" s="36">
        <v>335</v>
      </c>
      <c r="BX10" s="36">
        <v>458</v>
      </c>
      <c r="BY10" s="36">
        <v>23462</v>
      </c>
    </row>
    <row r="11" spans="1:77" x14ac:dyDescent="0.25">
      <c r="A11" s="41">
        <f>VLOOKUP(D11,'[110]Legacy Location Lookups'!$A$1:$C$34,2,0)</f>
        <v>75</v>
      </c>
      <c r="B11" s="41" t="str">
        <f>VLOOKUP(A11,'[110]Legacy Location Lookups'!$B$1:$C$34,2,0)</f>
        <v>Delray Beach, FL</v>
      </c>
      <c r="C11" s="41" t="s">
        <v>151</v>
      </c>
      <c r="D11" s="41" t="s">
        <v>153</v>
      </c>
      <c r="E11" s="41" t="s">
        <v>144</v>
      </c>
      <c r="F11" s="38">
        <v>43936</v>
      </c>
      <c r="G11" s="41" t="s">
        <v>145</v>
      </c>
      <c r="H11" s="41">
        <v>13</v>
      </c>
      <c r="K11" s="22"/>
      <c r="L11" s="35" t="s">
        <v>163</v>
      </c>
      <c r="M11" s="36">
        <v>29</v>
      </c>
      <c r="N11" s="36">
        <v>22</v>
      </c>
      <c r="O11" s="36">
        <v>40</v>
      </c>
      <c r="P11" s="36">
        <v>28</v>
      </c>
      <c r="Q11" s="36">
        <v>48</v>
      </c>
      <c r="R11" s="36">
        <v>32</v>
      </c>
      <c r="S11" s="36">
        <v>34</v>
      </c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>
        <v>233</v>
      </c>
    </row>
    <row r="12" spans="1:77" x14ac:dyDescent="0.25">
      <c r="A12" s="41">
        <f>VLOOKUP(D12,'[110]Legacy Location Lookups'!$A$1:$C$34,2,0)</f>
        <v>75</v>
      </c>
      <c r="B12" s="41" t="str">
        <f>VLOOKUP(A12,'[110]Legacy Location Lookups'!$B$1:$C$34,2,0)</f>
        <v>Delray Beach, FL</v>
      </c>
      <c r="C12" s="41" t="s">
        <v>151</v>
      </c>
      <c r="D12" s="41" t="s">
        <v>153</v>
      </c>
      <c r="E12" s="41" t="s">
        <v>147</v>
      </c>
      <c r="F12" s="38">
        <v>43936</v>
      </c>
      <c r="G12" s="41" t="s">
        <v>147</v>
      </c>
      <c r="H12" s="41">
        <v>1</v>
      </c>
      <c r="K12" s="22"/>
      <c r="L12" s="35" t="s">
        <v>164</v>
      </c>
      <c r="M12" s="36">
        <v>23</v>
      </c>
      <c r="N12" s="36"/>
      <c r="O12" s="36"/>
      <c r="P12" s="36">
        <v>27</v>
      </c>
      <c r="Q12" s="36">
        <v>33</v>
      </c>
      <c r="R12" s="36">
        <v>38</v>
      </c>
      <c r="S12" s="36">
        <v>31</v>
      </c>
      <c r="T12" s="36">
        <v>42</v>
      </c>
      <c r="U12" s="36">
        <v>36</v>
      </c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>
        <v>230</v>
      </c>
    </row>
    <row r="13" spans="1:77" x14ac:dyDescent="0.25">
      <c r="A13" s="41">
        <f>VLOOKUP(D13,'[110]Legacy Location Lookups'!$A$1:$C$34,2,0)</f>
        <v>77</v>
      </c>
      <c r="B13" s="41" t="str">
        <f>VLOOKUP(A13,'[110]Legacy Location Lookups'!$B$1:$C$34,2,0)</f>
        <v>West Boca Raton, FL</v>
      </c>
      <c r="C13" s="41" t="s">
        <v>151</v>
      </c>
      <c r="D13" s="41" t="s">
        <v>154</v>
      </c>
      <c r="E13" s="41" t="s">
        <v>144</v>
      </c>
      <c r="F13" s="38">
        <v>43936</v>
      </c>
      <c r="G13" s="41" t="s">
        <v>145</v>
      </c>
      <c r="H13" s="41">
        <v>20</v>
      </c>
      <c r="K13" s="22"/>
      <c r="L13" s="35" t="s">
        <v>158</v>
      </c>
      <c r="M13" s="36">
        <v>212</v>
      </c>
      <c r="N13" s="36">
        <v>236</v>
      </c>
      <c r="O13" s="36">
        <v>259</v>
      </c>
      <c r="P13" s="36">
        <v>218</v>
      </c>
      <c r="Q13" s="36">
        <v>293</v>
      </c>
      <c r="R13" s="36">
        <v>358</v>
      </c>
      <c r="S13" s="36">
        <v>374</v>
      </c>
      <c r="T13" s="36">
        <v>345</v>
      </c>
      <c r="U13" s="36">
        <v>111</v>
      </c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>
        <v>2406</v>
      </c>
    </row>
    <row r="14" spans="1:77" x14ac:dyDescent="0.25">
      <c r="A14" s="41">
        <f>VLOOKUP(D14,'[110]Legacy Location Lookups'!$A$1:$C$34,2,0)</f>
        <v>72</v>
      </c>
      <c r="B14" s="41" t="str">
        <f>VLOOKUP(A14,'[110]Legacy Location Lookups'!$B$1:$C$34,2,0)</f>
        <v>Boca Raton, FL</v>
      </c>
      <c r="C14" s="41" t="s">
        <v>151</v>
      </c>
      <c r="D14" s="41" t="s">
        <v>155</v>
      </c>
      <c r="E14" s="41" t="s">
        <v>144</v>
      </c>
      <c r="F14" s="38">
        <v>43936</v>
      </c>
      <c r="G14" s="41" t="s">
        <v>145</v>
      </c>
      <c r="H14" s="41">
        <v>19</v>
      </c>
      <c r="K14" s="22"/>
      <c r="L14" s="35" t="s">
        <v>173</v>
      </c>
      <c r="M14" s="36">
        <v>20</v>
      </c>
      <c r="N14" s="36">
        <v>20</v>
      </c>
      <c r="O14" s="36">
        <v>16</v>
      </c>
      <c r="P14" s="36">
        <v>22</v>
      </c>
      <c r="Q14" s="36">
        <v>22</v>
      </c>
      <c r="R14" s="36">
        <v>33</v>
      </c>
      <c r="S14" s="36">
        <v>36</v>
      </c>
      <c r="T14" s="36">
        <v>30</v>
      </c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>
        <v>199</v>
      </c>
    </row>
    <row r="15" spans="1:77" x14ac:dyDescent="0.25">
      <c r="A15" s="41">
        <f>VLOOKUP(D15,'[110]Legacy Location Lookups'!$A$1:$C$34,2,0)</f>
        <v>72</v>
      </c>
      <c r="B15" s="41" t="str">
        <f>VLOOKUP(A15,'[110]Legacy Location Lookups'!$B$1:$C$34,2,0)</f>
        <v>Boca Raton, FL</v>
      </c>
      <c r="C15" s="41" t="s">
        <v>151</v>
      </c>
      <c r="D15" s="41" t="s">
        <v>155</v>
      </c>
      <c r="E15" s="41" t="s">
        <v>147</v>
      </c>
      <c r="F15" s="38">
        <v>43936</v>
      </c>
      <c r="G15" s="41" t="s">
        <v>147</v>
      </c>
      <c r="H15" s="41">
        <v>2</v>
      </c>
      <c r="K15" s="22"/>
      <c r="L15" s="35" t="s">
        <v>184</v>
      </c>
      <c r="M15" s="36"/>
      <c r="N15" s="36"/>
      <c r="O15" s="36"/>
      <c r="P15" s="36"/>
      <c r="Q15" s="36">
        <v>16</v>
      </c>
      <c r="R15" s="36"/>
      <c r="S15" s="36">
        <v>33</v>
      </c>
      <c r="T15" s="36"/>
      <c r="U15" s="36">
        <v>29</v>
      </c>
      <c r="V15" s="36"/>
      <c r="W15" s="36">
        <v>34</v>
      </c>
      <c r="X15" s="36"/>
      <c r="Y15" s="36"/>
      <c r="Z15" s="36">
        <v>42</v>
      </c>
      <c r="AA15" s="36">
        <v>42</v>
      </c>
      <c r="AB15" s="36">
        <v>126</v>
      </c>
      <c r="AC15" s="36"/>
      <c r="AD15" s="36">
        <v>40</v>
      </c>
      <c r="AE15" s="36"/>
      <c r="AF15" s="36">
        <v>43</v>
      </c>
      <c r="AG15" s="36"/>
      <c r="AH15" s="36">
        <v>39</v>
      </c>
      <c r="AI15" s="36"/>
      <c r="AJ15" s="36"/>
      <c r="AK15" s="36"/>
      <c r="AL15" s="36"/>
      <c r="AM15" s="36">
        <v>41</v>
      </c>
      <c r="AN15" s="36">
        <v>0</v>
      </c>
      <c r="AO15" s="36">
        <v>37</v>
      </c>
      <c r="AP15" s="36"/>
      <c r="AQ15" s="36">
        <v>38</v>
      </c>
      <c r="AR15" s="36">
        <v>15</v>
      </c>
      <c r="AS15" s="36">
        <v>35</v>
      </c>
      <c r="AT15" s="36"/>
      <c r="AU15" s="36"/>
      <c r="AV15" s="36">
        <v>32</v>
      </c>
      <c r="AW15" s="36">
        <v>15</v>
      </c>
      <c r="AX15" s="36">
        <v>38</v>
      </c>
      <c r="AY15" s="36">
        <v>11</v>
      </c>
      <c r="AZ15" s="36">
        <v>29</v>
      </c>
      <c r="BA15" s="36">
        <v>13</v>
      </c>
      <c r="BB15" s="36">
        <v>0</v>
      </c>
      <c r="BC15" s="36">
        <v>16</v>
      </c>
      <c r="BD15" s="36">
        <v>39</v>
      </c>
      <c r="BE15" s="36">
        <v>16</v>
      </c>
      <c r="BF15" s="36">
        <v>36</v>
      </c>
      <c r="BG15" s="36">
        <v>19</v>
      </c>
      <c r="BH15" s="36">
        <v>31</v>
      </c>
      <c r="BI15" s="36">
        <v>10</v>
      </c>
      <c r="BJ15" s="36">
        <v>29</v>
      </c>
      <c r="BK15" s="36">
        <v>0</v>
      </c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>
        <v>944</v>
      </c>
    </row>
    <row r="16" spans="1:77" x14ac:dyDescent="0.25">
      <c r="A16" s="41">
        <f>VLOOKUP(D16,'[110]Legacy Location Lookups'!$A$1:$C$34,2,0)</f>
        <v>73</v>
      </c>
      <c r="B16" s="41" t="str">
        <f>VLOOKUP(A16,'[110]Legacy Location Lookups'!$B$1:$C$34,2,0)</f>
        <v>Boynton Beach, FL</v>
      </c>
      <c r="C16" s="41" t="s">
        <v>151</v>
      </c>
      <c r="D16" s="41" t="s">
        <v>152</v>
      </c>
      <c r="E16" s="41" t="s">
        <v>144</v>
      </c>
      <c r="F16" s="38">
        <v>43935</v>
      </c>
      <c r="G16" s="41" t="s">
        <v>145</v>
      </c>
      <c r="H16" s="41">
        <v>28</v>
      </c>
      <c r="K16" s="22"/>
      <c r="L16" s="35" t="s">
        <v>4</v>
      </c>
      <c r="M16" s="36">
        <v>127</v>
      </c>
      <c r="N16" s="36">
        <v>203</v>
      </c>
      <c r="O16" s="36">
        <v>224</v>
      </c>
      <c r="P16" s="36">
        <v>158</v>
      </c>
      <c r="Q16" s="36">
        <v>193</v>
      </c>
      <c r="R16" s="36">
        <v>240</v>
      </c>
      <c r="S16" s="36">
        <v>294</v>
      </c>
      <c r="T16" s="36">
        <v>249</v>
      </c>
      <c r="U16" s="36">
        <v>138</v>
      </c>
      <c r="V16" s="36">
        <v>278</v>
      </c>
      <c r="W16" s="36">
        <v>150</v>
      </c>
      <c r="X16" s="36">
        <v>203</v>
      </c>
      <c r="Y16" s="36">
        <v>132</v>
      </c>
      <c r="Z16" s="36">
        <v>199</v>
      </c>
      <c r="AA16" s="36">
        <v>241</v>
      </c>
      <c r="AB16" s="36">
        <v>345</v>
      </c>
      <c r="AC16" s="36">
        <v>340</v>
      </c>
      <c r="AD16" s="36">
        <v>189</v>
      </c>
      <c r="AE16" s="36">
        <v>167</v>
      </c>
      <c r="AF16" s="36">
        <v>256</v>
      </c>
      <c r="AG16" s="36">
        <v>268</v>
      </c>
      <c r="AH16" s="36">
        <v>175</v>
      </c>
      <c r="AI16" s="36">
        <v>243</v>
      </c>
      <c r="AJ16" s="36">
        <v>190</v>
      </c>
      <c r="AK16" s="36">
        <v>196</v>
      </c>
      <c r="AL16" s="36">
        <v>210</v>
      </c>
      <c r="AM16" s="36">
        <v>226</v>
      </c>
      <c r="AN16" s="36">
        <v>112</v>
      </c>
      <c r="AO16" s="36">
        <v>284</v>
      </c>
      <c r="AP16" s="36">
        <v>119</v>
      </c>
      <c r="AQ16" s="36">
        <v>237</v>
      </c>
      <c r="AR16" s="36">
        <v>217</v>
      </c>
      <c r="AS16" s="36">
        <v>112</v>
      </c>
      <c r="AT16" s="36">
        <v>114</v>
      </c>
      <c r="AU16" s="36">
        <v>125</v>
      </c>
      <c r="AV16" s="36">
        <v>223</v>
      </c>
      <c r="AW16" s="36">
        <v>233</v>
      </c>
      <c r="AX16" s="36">
        <v>269</v>
      </c>
      <c r="AY16" s="36">
        <v>231</v>
      </c>
      <c r="AZ16" s="36">
        <v>230</v>
      </c>
      <c r="BA16" s="36">
        <v>201</v>
      </c>
      <c r="BB16" s="36">
        <v>118</v>
      </c>
      <c r="BC16" s="36">
        <v>168</v>
      </c>
      <c r="BD16" s="36">
        <v>192</v>
      </c>
      <c r="BE16" s="36">
        <v>220</v>
      </c>
      <c r="BF16" s="36">
        <v>235</v>
      </c>
      <c r="BG16" s="36">
        <v>232</v>
      </c>
      <c r="BH16" s="36">
        <v>209</v>
      </c>
      <c r="BI16" s="36">
        <v>178</v>
      </c>
      <c r="BJ16" s="36">
        <v>197</v>
      </c>
      <c r="BK16" s="36">
        <v>115</v>
      </c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>
        <v>10405</v>
      </c>
    </row>
    <row r="17" spans="1:77" x14ac:dyDescent="0.25">
      <c r="A17" s="41">
        <f>VLOOKUP(D17,'[110]Legacy Location Lookups'!$A$1:$C$34,2,0)</f>
        <v>73</v>
      </c>
      <c r="B17" s="41" t="str">
        <f>VLOOKUP(A17,'[110]Legacy Location Lookups'!$B$1:$C$34,2,0)</f>
        <v>Boynton Beach, FL</v>
      </c>
      <c r="C17" s="41" t="s">
        <v>151</v>
      </c>
      <c r="D17" s="41" t="s">
        <v>152</v>
      </c>
      <c r="E17" s="41" t="s">
        <v>147</v>
      </c>
      <c r="F17" s="38">
        <v>43935</v>
      </c>
      <c r="G17" s="41" t="s">
        <v>147</v>
      </c>
      <c r="H17" s="41">
        <v>2</v>
      </c>
      <c r="K17" s="22"/>
      <c r="L17" s="35" t="s">
        <v>5</v>
      </c>
      <c r="M17" s="36"/>
      <c r="N17" s="36"/>
      <c r="O17" s="36"/>
      <c r="P17" s="36"/>
      <c r="Q17" s="36"/>
      <c r="R17" s="36">
        <v>37</v>
      </c>
      <c r="S17" s="36"/>
      <c r="T17" s="36">
        <v>44</v>
      </c>
      <c r="U17" s="36"/>
      <c r="V17" s="36">
        <v>40</v>
      </c>
      <c r="W17" s="36"/>
      <c r="X17" s="36">
        <v>41</v>
      </c>
      <c r="Y17" s="36"/>
      <c r="Z17" s="36">
        <v>34</v>
      </c>
      <c r="AA17" s="36"/>
      <c r="AB17" s="36">
        <v>81</v>
      </c>
      <c r="AC17" s="36"/>
      <c r="AD17" s="36">
        <v>31</v>
      </c>
      <c r="AE17" s="36"/>
      <c r="AF17" s="36">
        <v>32</v>
      </c>
      <c r="AG17" s="36"/>
      <c r="AH17" s="36">
        <v>37</v>
      </c>
      <c r="AI17" s="36"/>
      <c r="AJ17" s="36">
        <v>0</v>
      </c>
      <c r="AK17" s="36">
        <v>0</v>
      </c>
      <c r="AL17" s="36">
        <v>27</v>
      </c>
      <c r="AM17" s="36"/>
      <c r="AN17" s="36">
        <v>29</v>
      </c>
      <c r="AO17" s="36">
        <v>0</v>
      </c>
      <c r="AP17" s="36">
        <v>25</v>
      </c>
      <c r="AQ17" s="36">
        <v>0</v>
      </c>
      <c r="AR17" s="36">
        <v>30</v>
      </c>
      <c r="AS17" s="36"/>
      <c r="AT17" s="36"/>
      <c r="AU17" s="36"/>
      <c r="AV17" s="36">
        <v>28</v>
      </c>
      <c r="AW17" s="36"/>
      <c r="AX17" s="36">
        <v>29</v>
      </c>
      <c r="AY17" s="36"/>
      <c r="AZ17" s="36">
        <v>33</v>
      </c>
      <c r="BA17" s="36">
        <v>0</v>
      </c>
      <c r="BB17" s="36">
        <v>30</v>
      </c>
      <c r="BC17" s="36">
        <v>0</v>
      </c>
      <c r="BD17" s="36">
        <v>0</v>
      </c>
      <c r="BE17" s="36">
        <v>0</v>
      </c>
      <c r="BF17" s="36">
        <v>21</v>
      </c>
      <c r="BG17" s="36">
        <v>0</v>
      </c>
      <c r="BH17" s="36">
        <v>31</v>
      </c>
      <c r="BI17" s="36">
        <v>0</v>
      </c>
      <c r="BJ17" s="36">
        <v>26</v>
      </c>
      <c r="BK17" s="36">
        <v>0</v>
      </c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>
        <v>686</v>
      </c>
    </row>
    <row r="18" spans="1:77" x14ac:dyDescent="0.25">
      <c r="A18" s="41">
        <f>VLOOKUP(D18,'[110]Legacy Location Lookups'!$A$1:$C$34,2,0)</f>
        <v>75</v>
      </c>
      <c r="B18" s="41" t="str">
        <f>VLOOKUP(A18,'[110]Legacy Location Lookups'!$B$1:$C$34,2,0)</f>
        <v>Delray Beach, FL</v>
      </c>
      <c r="C18" s="41" t="s">
        <v>151</v>
      </c>
      <c r="D18" s="41" t="s">
        <v>153</v>
      </c>
      <c r="E18" s="41" t="s">
        <v>144</v>
      </c>
      <c r="F18" s="38">
        <v>43935</v>
      </c>
      <c r="G18" s="41" t="s">
        <v>145</v>
      </c>
      <c r="H18" s="41">
        <v>21</v>
      </c>
      <c r="K18" s="22"/>
      <c r="L18" s="35" t="s">
        <v>68</v>
      </c>
      <c r="M18" s="36">
        <v>69</v>
      </c>
      <c r="N18" s="36">
        <v>181</v>
      </c>
      <c r="O18" s="36">
        <v>200</v>
      </c>
      <c r="P18" s="36">
        <v>173</v>
      </c>
      <c r="Q18" s="36">
        <v>193</v>
      </c>
      <c r="R18" s="36">
        <v>215</v>
      </c>
      <c r="S18" s="36">
        <v>200</v>
      </c>
      <c r="T18" s="36">
        <v>217</v>
      </c>
      <c r="U18" s="36">
        <v>129</v>
      </c>
      <c r="V18" s="36">
        <v>213</v>
      </c>
      <c r="W18" s="36">
        <v>158</v>
      </c>
      <c r="X18" s="36">
        <v>203</v>
      </c>
      <c r="Y18" s="36">
        <v>185</v>
      </c>
      <c r="Z18" s="36">
        <v>172</v>
      </c>
      <c r="AA18" s="36">
        <v>183</v>
      </c>
      <c r="AB18" s="36">
        <v>128</v>
      </c>
      <c r="AC18" s="36">
        <v>182</v>
      </c>
      <c r="AD18" s="36">
        <v>170</v>
      </c>
      <c r="AE18" s="36">
        <v>175</v>
      </c>
      <c r="AF18" s="36">
        <v>190</v>
      </c>
      <c r="AG18" s="36">
        <v>187</v>
      </c>
      <c r="AH18" s="36">
        <v>189</v>
      </c>
      <c r="AI18" s="36">
        <v>168</v>
      </c>
      <c r="AJ18" s="36">
        <v>187</v>
      </c>
      <c r="AK18" s="36">
        <v>178</v>
      </c>
      <c r="AL18" s="36">
        <v>176</v>
      </c>
      <c r="AM18" s="36">
        <v>161</v>
      </c>
      <c r="AN18" s="36">
        <v>213</v>
      </c>
      <c r="AO18" s="36">
        <v>222</v>
      </c>
      <c r="AP18" s="36">
        <v>129</v>
      </c>
      <c r="AQ18" s="36">
        <v>191</v>
      </c>
      <c r="AR18" s="36">
        <v>239</v>
      </c>
      <c r="AS18" s="36">
        <v>208</v>
      </c>
      <c r="AT18" s="36">
        <v>174</v>
      </c>
      <c r="AU18" s="36">
        <v>161</v>
      </c>
      <c r="AV18" s="36">
        <v>203</v>
      </c>
      <c r="AW18" s="36">
        <v>195</v>
      </c>
      <c r="AX18" s="36">
        <v>181</v>
      </c>
      <c r="AY18" s="36">
        <v>172</v>
      </c>
      <c r="AZ18" s="36">
        <v>151</v>
      </c>
      <c r="BA18" s="36">
        <v>191</v>
      </c>
      <c r="BB18" s="36">
        <v>209</v>
      </c>
      <c r="BC18" s="36">
        <v>205</v>
      </c>
      <c r="BD18" s="36">
        <v>221</v>
      </c>
      <c r="BE18" s="36">
        <v>201</v>
      </c>
      <c r="BF18" s="36">
        <v>184</v>
      </c>
      <c r="BG18" s="36">
        <v>190</v>
      </c>
      <c r="BH18" s="36">
        <v>180</v>
      </c>
      <c r="BI18" s="36">
        <v>202</v>
      </c>
      <c r="BJ18" s="36">
        <v>196</v>
      </c>
      <c r="BK18" s="36">
        <v>188</v>
      </c>
      <c r="BL18" s="36">
        <v>176</v>
      </c>
      <c r="BM18" s="36">
        <v>216</v>
      </c>
      <c r="BN18" s="36">
        <v>221</v>
      </c>
      <c r="BO18" s="36">
        <v>219</v>
      </c>
      <c r="BP18" s="36">
        <v>201</v>
      </c>
      <c r="BQ18" s="36">
        <v>165</v>
      </c>
      <c r="BR18" s="36">
        <v>203</v>
      </c>
      <c r="BS18" s="36">
        <v>198</v>
      </c>
      <c r="BT18" s="36">
        <v>215</v>
      </c>
      <c r="BU18" s="36">
        <v>207</v>
      </c>
      <c r="BV18" s="36">
        <v>177</v>
      </c>
      <c r="BW18" s="36">
        <v>205</v>
      </c>
      <c r="BX18" s="36">
        <v>177</v>
      </c>
      <c r="BY18" s="36">
        <v>11968</v>
      </c>
    </row>
    <row r="19" spans="1:77" x14ac:dyDescent="0.25">
      <c r="A19" s="41">
        <f>VLOOKUP(D19,'[110]Legacy Location Lookups'!$A$1:$C$34,2,0)</f>
        <v>75</v>
      </c>
      <c r="B19" s="41" t="str">
        <f>VLOOKUP(A19,'[110]Legacy Location Lookups'!$B$1:$C$34,2,0)</f>
        <v>Delray Beach, FL</v>
      </c>
      <c r="C19" s="41" t="s">
        <v>151</v>
      </c>
      <c r="D19" s="41" t="s">
        <v>153</v>
      </c>
      <c r="E19" s="41" t="s">
        <v>147</v>
      </c>
      <c r="F19" s="38">
        <v>43935</v>
      </c>
      <c r="G19" s="41" t="s">
        <v>147</v>
      </c>
      <c r="H19" s="41">
        <v>1</v>
      </c>
      <c r="K19" s="22"/>
      <c r="L19" s="35" t="s">
        <v>69</v>
      </c>
      <c r="M19" s="36"/>
      <c r="N19" s="36">
        <v>77</v>
      </c>
      <c r="O19" s="36">
        <v>94</v>
      </c>
      <c r="P19" s="36">
        <v>77</v>
      </c>
      <c r="Q19" s="36">
        <v>100</v>
      </c>
      <c r="R19" s="36">
        <v>114</v>
      </c>
      <c r="S19" s="36">
        <v>114</v>
      </c>
      <c r="T19" s="36">
        <v>100</v>
      </c>
      <c r="U19" s="36">
        <v>105</v>
      </c>
      <c r="V19" s="36">
        <v>86</v>
      </c>
      <c r="W19" s="36">
        <v>99</v>
      </c>
      <c r="X19" s="36">
        <v>83</v>
      </c>
      <c r="Y19" s="36">
        <v>88</v>
      </c>
      <c r="Z19" s="36">
        <v>81</v>
      </c>
      <c r="AA19" s="36">
        <v>85</v>
      </c>
      <c r="AB19" s="36">
        <v>82</v>
      </c>
      <c r="AC19" s="36">
        <v>93</v>
      </c>
      <c r="AD19" s="36">
        <v>88</v>
      </c>
      <c r="AE19" s="36">
        <v>33</v>
      </c>
      <c r="AF19" s="36">
        <v>85</v>
      </c>
      <c r="AG19" s="36">
        <v>88</v>
      </c>
      <c r="AH19" s="36">
        <v>99</v>
      </c>
      <c r="AI19" s="36">
        <v>88</v>
      </c>
      <c r="AJ19" s="36">
        <v>86</v>
      </c>
      <c r="AK19" s="36">
        <v>89</v>
      </c>
      <c r="AL19" s="36">
        <v>79</v>
      </c>
      <c r="AM19" s="36">
        <v>85</v>
      </c>
      <c r="AN19" s="36">
        <v>98</v>
      </c>
      <c r="AO19" s="36">
        <v>99</v>
      </c>
      <c r="AP19" s="36">
        <v>61</v>
      </c>
      <c r="AQ19" s="36">
        <v>95</v>
      </c>
      <c r="AR19" s="36">
        <v>96</v>
      </c>
      <c r="AS19" s="36">
        <v>99</v>
      </c>
      <c r="AT19" s="36">
        <v>69</v>
      </c>
      <c r="AU19" s="36">
        <v>69</v>
      </c>
      <c r="AV19" s="36">
        <v>86</v>
      </c>
      <c r="AW19" s="36">
        <v>81</v>
      </c>
      <c r="AX19" s="36">
        <v>92</v>
      </c>
      <c r="AY19" s="36">
        <v>87</v>
      </c>
      <c r="AZ19" s="36">
        <v>71</v>
      </c>
      <c r="BA19" s="36">
        <v>75</v>
      </c>
      <c r="BB19" s="36">
        <v>100</v>
      </c>
      <c r="BC19" s="36">
        <v>74</v>
      </c>
      <c r="BD19" s="36">
        <v>79</v>
      </c>
      <c r="BE19" s="36">
        <v>83</v>
      </c>
      <c r="BF19" s="36">
        <v>101</v>
      </c>
      <c r="BG19" s="36">
        <v>91</v>
      </c>
      <c r="BH19" s="36">
        <v>76</v>
      </c>
      <c r="BI19" s="36">
        <v>89</v>
      </c>
      <c r="BJ19" s="36">
        <v>92</v>
      </c>
      <c r="BK19" s="36">
        <v>101</v>
      </c>
      <c r="BL19" s="36">
        <v>92</v>
      </c>
      <c r="BM19" s="36">
        <v>87</v>
      </c>
      <c r="BN19" s="36">
        <v>95</v>
      </c>
      <c r="BO19" s="36">
        <v>93</v>
      </c>
      <c r="BP19" s="36">
        <v>99</v>
      </c>
      <c r="BQ19" s="36">
        <v>76</v>
      </c>
      <c r="BR19" s="36">
        <v>104</v>
      </c>
      <c r="BS19" s="36">
        <v>101</v>
      </c>
      <c r="BT19" s="36">
        <v>71</v>
      </c>
      <c r="BU19" s="36">
        <v>102</v>
      </c>
      <c r="BV19" s="36">
        <v>91</v>
      </c>
      <c r="BW19" s="36">
        <v>83</v>
      </c>
      <c r="BX19" s="36">
        <v>87</v>
      </c>
      <c r="BY19" s="36">
        <v>5543</v>
      </c>
    </row>
    <row r="20" spans="1:77" x14ac:dyDescent="0.25">
      <c r="A20" s="41">
        <f>VLOOKUP(D20,'[110]Legacy Location Lookups'!$A$1:$C$34,2,0)</f>
        <v>77</v>
      </c>
      <c r="B20" s="41" t="str">
        <f>VLOOKUP(A20,'[110]Legacy Location Lookups'!$B$1:$C$34,2,0)</f>
        <v>West Boca Raton, FL</v>
      </c>
      <c r="C20" s="41" t="s">
        <v>151</v>
      </c>
      <c r="D20" s="41" t="s">
        <v>154</v>
      </c>
      <c r="E20" s="41" t="s">
        <v>144</v>
      </c>
      <c r="F20" s="38">
        <v>43935</v>
      </c>
      <c r="G20" s="41" t="s">
        <v>145</v>
      </c>
      <c r="H20" s="41">
        <v>18</v>
      </c>
      <c r="K20" s="22"/>
      <c r="L20" s="35" t="s">
        <v>6</v>
      </c>
      <c r="M20" s="36"/>
      <c r="N20" s="36"/>
      <c r="O20" s="36">
        <v>23</v>
      </c>
      <c r="P20" s="36"/>
      <c r="Q20" s="36">
        <v>30</v>
      </c>
      <c r="R20" s="36"/>
      <c r="S20" s="36">
        <v>44</v>
      </c>
      <c r="T20" s="36"/>
      <c r="U20" s="36">
        <v>45</v>
      </c>
      <c r="V20" s="36"/>
      <c r="W20" s="36">
        <v>45</v>
      </c>
      <c r="X20" s="36"/>
      <c r="Y20" s="36">
        <v>37</v>
      </c>
      <c r="Z20" s="36"/>
      <c r="AA20" s="36">
        <v>49</v>
      </c>
      <c r="AB20" s="36">
        <v>75</v>
      </c>
      <c r="AC20" s="36"/>
      <c r="AD20" s="36"/>
      <c r="AE20" s="36"/>
      <c r="AF20" s="36"/>
      <c r="AG20" s="36">
        <v>38</v>
      </c>
      <c r="AH20" s="36"/>
      <c r="AI20" s="36">
        <v>41</v>
      </c>
      <c r="AJ20" s="36">
        <v>0</v>
      </c>
      <c r="AK20" s="36">
        <v>46</v>
      </c>
      <c r="AL20" s="36"/>
      <c r="AM20" s="36">
        <v>38</v>
      </c>
      <c r="AN20" s="36">
        <v>0</v>
      </c>
      <c r="AO20" s="36">
        <v>37</v>
      </c>
      <c r="AP20" s="36">
        <v>0</v>
      </c>
      <c r="AQ20" s="36">
        <v>43</v>
      </c>
      <c r="AR20" s="36">
        <v>0</v>
      </c>
      <c r="AS20" s="36">
        <v>0</v>
      </c>
      <c r="AT20" s="36">
        <v>0</v>
      </c>
      <c r="AU20" s="36">
        <v>37</v>
      </c>
      <c r="AV20" s="36">
        <v>0</v>
      </c>
      <c r="AW20" s="36">
        <v>31</v>
      </c>
      <c r="AX20" s="36">
        <v>0</v>
      </c>
      <c r="AY20" s="36">
        <v>36</v>
      </c>
      <c r="AZ20" s="36">
        <v>9</v>
      </c>
      <c r="BA20" s="36">
        <v>32</v>
      </c>
      <c r="BB20" s="36">
        <v>0</v>
      </c>
      <c r="BC20" s="36">
        <v>29</v>
      </c>
      <c r="BD20" s="36">
        <v>13</v>
      </c>
      <c r="BE20" s="36">
        <v>38</v>
      </c>
      <c r="BF20" s="36">
        <v>7</v>
      </c>
      <c r="BG20" s="36">
        <v>30</v>
      </c>
      <c r="BH20" s="36">
        <v>11</v>
      </c>
      <c r="BI20" s="36">
        <v>42</v>
      </c>
      <c r="BJ20" s="36">
        <v>5</v>
      </c>
      <c r="BK20" s="36">
        <v>37</v>
      </c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>
        <v>948</v>
      </c>
    </row>
    <row r="21" spans="1:77" x14ac:dyDescent="0.25">
      <c r="A21" s="41">
        <f>VLOOKUP(D21,'[110]Legacy Location Lookups'!$A$1:$C$34,2,0)</f>
        <v>72</v>
      </c>
      <c r="B21" s="41" t="str">
        <f>VLOOKUP(A21,'[110]Legacy Location Lookups'!$B$1:$C$34,2,0)</f>
        <v>Boca Raton, FL</v>
      </c>
      <c r="C21" s="41" t="s">
        <v>151</v>
      </c>
      <c r="D21" s="41" t="s">
        <v>155</v>
      </c>
      <c r="E21" s="41" t="s">
        <v>144</v>
      </c>
      <c r="F21" s="38">
        <v>43935</v>
      </c>
      <c r="G21" s="41" t="s">
        <v>145</v>
      </c>
      <c r="H21" s="41">
        <v>27</v>
      </c>
      <c r="K21" s="22"/>
      <c r="L21" s="35" t="s">
        <v>96</v>
      </c>
      <c r="M21" s="36">
        <v>76</v>
      </c>
      <c r="N21" s="36">
        <v>63</v>
      </c>
      <c r="O21" s="36">
        <v>79</v>
      </c>
      <c r="P21" s="36">
        <v>84</v>
      </c>
      <c r="Q21" s="36">
        <v>122</v>
      </c>
      <c r="R21" s="36">
        <v>133</v>
      </c>
      <c r="S21" s="36">
        <v>138</v>
      </c>
      <c r="T21" s="36">
        <v>118</v>
      </c>
      <c r="U21" s="36">
        <v>37</v>
      </c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>
        <v>850</v>
      </c>
    </row>
    <row r="22" spans="1:77" x14ac:dyDescent="0.25">
      <c r="A22" s="41">
        <f>VLOOKUP(D22,'[110]Legacy Location Lookups'!$A$1:$C$34,2,0)</f>
        <v>72</v>
      </c>
      <c r="B22" s="41" t="str">
        <f>VLOOKUP(A22,'[110]Legacy Location Lookups'!$B$1:$C$34,2,0)</f>
        <v>Boca Raton, FL</v>
      </c>
      <c r="C22" s="41" t="s">
        <v>151</v>
      </c>
      <c r="D22" s="41" t="s">
        <v>155</v>
      </c>
      <c r="E22" s="41" t="s">
        <v>147</v>
      </c>
      <c r="F22" s="38">
        <v>43935</v>
      </c>
      <c r="G22" s="41" t="s">
        <v>147</v>
      </c>
      <c r="H22" s="41">
        <v>2</v>
      </c>
      <c r="K22" s="22"/>
      <c r="L22" s="35" t="s">
        <v>7</v>
      </c>
      <c r="M22" s="36"/>
      <c r="N22" s="36">
        <v>7</v>
      </c>
      <c r="O22" s="36"/>
      <c r="P22" s="36">
        <v>24</v>
      </c>
      <c r="Q22" s="36"/>
      <c r="R22" s="36">
        <v>36</v>
      </c>
      <c r="S22" s="36"/>
      <c r="T22" s="36">
        <v>34</v>
      </c>
      <c r="U22" s="36"/>
      <c r="V22" s="36">
        <v>38</v>
      </c>
      <c r="W22" s="36"/>
      <c r="X22" s="36"/>
      <c r="Y22" s="36"/>
      <c r="Z22" s="36"/>
      <c r="AA22" s="36"/>
      <c r="AB22" s="36">
        <v>2</v>
      </c>
      <c r="AC22" s="36"/>
      <c r="AD22" s="36">
        <v>35</v>
      </c>
      <c r="AE22" s="36"/>
      <c r="AF22" s="36">
        <v>35</v>
      </c>
      <c r="AG22" s="36"/>
      <c r="AH22" s="36"/>
      <c r="AI22" s="36"/>
      <c r="AJ22" s="36">
        <v>27</v>
      </c>
      <c r="AK22" s="36"/>
      <c r="AL22" s="36">
        <v>38</v>
      </c>
      <c r="AM22" s="36"/>
      <c r="AN22" s="36">
        <v>36</v>
      </c>
      <c r="AO22" s="36">
        <v>0</v>
      </c>
      <c r="AP22" s="36"/>
      <c r="AQ22" s="36">
        <v>0</v>
      </c>
      <c r="AR22" s="36">
        <v>37</v>
      </c>
      <c r="AS22" s="36">
        <v>0</v>
      </c>
      <c r="AT22" s="36"/>
      <c r="AU22" s="36"/>
      <c r="AV22" s="36">
        <v>29</v>
      </c>
      <c r="AW22" s="36">
        <v>0</v>
      </c>
      <c r="AX22" s="36">
        <v>38</v>
      </c>
      <c r="AY22" s="36">
        <v>0</v>
      </c>
      <c r="AZ22" s="36">
        <v>34</v>
      </c>
      <c r="BA22" s="36">
        <v>0</v>
      </c>
      <c r="BB22" s="36">
        <v>31</v>
      </c>
      <c r="BC22" s="36">
        <v>0</v>
      </c>
      <c r="BD22" s="36">
        <v>43</v>
      </c>
      <c r="BE22" s="36">
        <v>0</v>
      </c>
      <c r="BF22" s="36">
        <v>42</v>
      </c>
      <c r="BG22" s="36">
        <v>0</v>
      </c>
      <c r="BH22" s="36">
        <v>39</v>
      </c>
      <c r="BI22" s="36">
        <v>0</v>
      </c>
      <c r="BJ22" s="36">
        <v>30</v>
      </c>
      <c r="BK22" s="36">
        <v>0</v>
      </c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>
        <v>635</v>
      </c>
    </row>
    <row r="23" spans="1:77" x14ac:dyDescent="0.25">
      <c r="A23" s="41">
        <f>VLOOKUP(D23,'[110]Legacy Location Lookups'!$A$1:$C$34,2,0)</f>
        <v>100</v>
      </c>
      <c r="B23" s="41" t="str">
        <f>VLOOKUP(A23,'[110]Legacy Location Lookups'!$B$1:$C$34,2,0)</f>
        <v>Osprey, FL</v>
      </c>
      <c r="C23" s="41" t="s">
        <v>156</v>
      </c>
      <c r="D23" s="41" t="s">
        <v>17</v>
      </c>
      <c r="E23" s="41" t="s">
        <v>144</v>
      </c>
      <c r="F23" s="38">
        <v>43936</v>
      </c>
      <c r="G23" s="41" t="s">
        <v>145</v>
      </c>
      <c r="H23" s="41">
        <v>64</v>
      </c>
      <c r="K23" s="22"/>
      <c r="L23" s="35" t="s">
        <v>162</v>
      </c>
      <c r="M23" s="36">
        <v>7</v>
      </c>
      <c r="N23" s="36">
        <v>3</v>
      </c>
      <c r="O23" s="36">
        <v>10</v>
      </c>
      <c r="P23" s="36">
        <v>10</v>
      </c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>
        <v>30</v>
      </c>
    </row>
    <row r="24" spans="1:77" x14ac:dyDescent="0.25">
      <c r="A24" s="41">
        <f>VLOOKUP(D24,'[110]Legacy Location Lookups'!$A$1:$C$34,2,0)</f>
        <v>100</v>
      </c>
      <c r="B24" s="41" t="str">
        <f>VLOOKUP(A24,'[110]Legacy Location Lookups'!$B$1:$C$34,2,0)</f>
        <v>Osprey, FL</v>
      </c>
      <c r="C24" s="41" t="s">
        <v>156</v>
      </c>
      <c r="D24" s="41" t="s">
        <v>17</v>
      </c>
      <c r="E24" s="41" t="s">
        <v>147</v>
      </c>
      <c r="F24" s="38">
        <v>43936</v>
      </c>
      <c r="G24" s="41" t="s">
        <v>145</v>
      </c>
      <c r="H24" s="41">
        <v>2</v>
      </c>
      <c r="K24" s="22"/>
      <c r="L24" s="35" t="s">
        <v>22</v>
      </c>
      <c r="M24" s="36">
        <v>126</v>
      </c>
      <c r="N24" s="36">
        <v>152</v>
      </c>
      <c r="O24" s="36">
        <v>247</v>
      </c>
      <c r="P24" s="36">
        <v>200</v>
      </c>
      <c r="Q24" s="36">
        <v>240</v>
      </c>
      <c r="R24" s="36">
        <v>255</v>
      </c>
      <c r="S24" s="36">
        <v>251</v>
      </c>
      <c r="T24" s="36">
        <v>265</v>
      </c>
      <c r="U24" s="36">
        <v>200</v>
      </c>
      <c r="V24" s="36">
        <v>316</v>
      </c>
      <c r="W24" s="36">
        <v>177</v>
      </c>
      <c r="X24" s="36">
        <v>229</v>
      </c>
      <c r="Y24" s="36">
        <v>279</v>
      </c>
      <c r="Z24" s="36">
        <v>267</v>
      </c>
      <c r="AA24" s="36">
        <v>194</v>
      </c>
      <c r="AB24" s="36">
        <v>272</v>
      </c>
      <c r="AC24" s="36">
        <v>317</v>
      </c>
      <c r="AD24" s="36">
        <v>250</v>
      </c>
      <c r="AE24" s="36">
        <v>276</v>
      </c>
      <c r="AF24" s="36">
        <v>267</v>
      </c>
      <c r="AG24" s="36">
        <v>286</v>
      </c>
      <c r="AH24" s="36">
        <v>301</v>
      </c>
      <c r="AI24" s="36">
        <v>275</v>
      </c>
      <c r="AJ24" s="36">
        <v>308</v>
      </c>
      <c r="AK24" s="36">
        <v>303</v>
      </c>
      <c r="AL24" s="36">
        <v>317</v>
      </c>
      <c r="AM24" s="36">
        <v>305</v>
      </c>
      <c r="AN24" s="36">
        <v>291</v>
      </c>
      <c r="AO24" s="36">
        <v>313</v>
      </c>
      <c r="AP24" s="36">
        <v>193</v>
      </c>
      <c r="AQ24" s="36">
        <v>333</v>
      </c>
      <c r="AR24" s="36">
        <v>310</v>
      </c>
      <c r="AS24" s="36">
        <v>318</v>
      </c>
      <c r="AT24" s="36">
        <v>3</v>
      </c>
      <c r="AU24" s="36">
        <v>107</v>
      </c>
      <c r="AV24" s="36">
        <v>310</v>
      </c>
      <c r="AW24" s="36">
        <v>251</v>
      </c>
      <c r="AX24" s="36">
        <v>291</v>
      </c>
      <c r="AY24" s="36">
        <v>271</v>
      </c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>
        <v>9866</v>
      </c>
    </row>
    <row r="25" spans="1:77" x14ac:dyDescent="0.25">
      <c r="A25" s="41">
        <f>VLOOKUP(D25,'[110]Legacy Location Lookups'!$A$1:$C$34,2,0)</f>
        <v>113</v>
      </c>
      <c r="B25" s="41" t="str">
        <f>VLOOKUP(A25,'[110]Legacy Location Lookups'!$B$1:$C$34,2,0)</f>
        <v>Bartow, NYC</v>
      </c>
      <c r="C25" s="41" t="s">
        <v>91</v>
      </c>
      <c r="D25" s="41" t="s">
        <v>157</v>
      </c>
      <c r="E25" s="41" t="s">
        <v>147</v>
      </c>
      <c r="F25" s="38">
        <v>43928</v>
      </c>
      <c r="G25" s="41" t="s">
        <v>147</v>
      </c>
      <c r="H25" s="41">
        <v>1</v>
      </c>
      <c r="K25" s="22"/>
      <c r="L25" s="35" t="s">
        <v>8</v>
      </c>
      <c r="M25" s="36"/>
      <c r="N25" s="36">
        <v>32</v>
      </c>
      <c r="O25" s="36">
        <v>33</v>
      </c>
      <c r="P25" s="36"/>
      <c r="Q25" s="36">
        <v>32</v>
      </c>
      <c r="R25" s="36"/>
      <c r="S25" s="36">
        <v>48</v>
      </c>
      <c r="T25" s="36"/>
      <c r="U25" s="36">
        <v>42</v>
      </c>
      <c r="V25" s="36"/>
      <c r="W25" s="36">
        <v>37</v>
      </c>
      <c r="X25" s="36"/>
      <c r="Y25" s="36">
        <v>37</v>
      </c>
      <c r="Z25" s="36"/>
      <c r="AA25" s="36">
        <v>39</v>
      </c>
      <c r="AB25" s="36">
        <v>94</v>
      </c>
      <c r="AC25" s="36">
        <v>11</v>
      </c>
      <c r="AD25" s="36"/>
      <c r="AE25" s="36">
        <v>27</v>
      </c>
      <c r="AF25" s="36"/>
      <c r="AG25" s="36"/>
      <c r="AH25" s="36"/>
      <c r="AI25" s="36">
        <v>38</v>
      </c>
      <c r="AJ25" s="36">
        <v>5</v>
      </c>
      <c r="AK25" s="36">
        <v>0</v>
      </c>
      <c r="AL25" s="36"/>
      <c r="AM25" s="36">
        <v>32</v>
      </c>
      <c r="AN25" s="36">
        <v>0</v>
      </c>
      <c r="AO25" s="36">
        <v>34</v>
      </c>
      <c r="AP25" s="36">
        <v>12</v>
      </c>
      <c r="AQ25" s="36">
        <v>0</v>
      </c>
      <c r="AR25" s="36">
        <v>6</v>
      </c>
      <c r="AS25" s="36">
        <v>28</v>
      </c>
      <c r="AT25" s="36">
        <v>0</v>
      </c>
      <c r="AU25" s="36">
        <v>26</v>
      </c>
      <c r="AV25" s="36">
        <v>15</v>
      </c>
      <c r="AW25" s="36">
        <v>31</v>
      </c>
      <c r="AX25" s="36">
        <v>12</v>
      </c>
      <c r="AY25" s="36">
        <v>24</v>
      </c>
      <c r="AZ25" s="36">
        <v>20</v>
      </c>
      <c r="BA25" s="36">
        <v>23</v>
      </c>
      <c r="BB25" s="36">
        <v>0</v>
      </c>
      <c r="BC25" s="36">
        <v>27</v>
      </c>
      <c r="BD25" s="36">
        <v>26</v>
      </c>
      <c r="BE25" s="36">
        <v>26</v>
      </c>
      <c r="BF25" s="36">
        <v>23</v>
      </c>
      <c r="BG25" s="36">
        <v>27</v>
      </c>
      <c r="BH25" s="36">
        <v>24</v>
      </c>
      <c r="BI25" s="36">
        <v>26</v>
      </c>
      <c r="BJ25" s="36">
        <v>14</v>
      </c>
      <c r="BK25" s="36">
        <v>21</v>
      </c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>
        <v>952</v>
      </c>
    </row>
    <row r="26" spans="1:77" x14ac:dyDescent="0.25">
      <c r="A26" s="41">
        <f>VLOOKUP(D26,'[110]Legacy Location Lookups'!$A$1:$C$34,2,0)</f>
        <v>108</v>
      </c>
      <c r="B26" s="41" t="str">
        <f>VLOOKUP(A26,'[110]Legacy Location Lookups'!$B$1:$C$34,2,0)</f>
        <v>Brooklyn-OceanAve, NYC</v>
      </c>
      <c r="C26" s="41" t="s">
        <v>91</v>
      </c>
      <c r="D26" s="41" t="s">
        <v>158</v>
      </c>
      <c r="E26" s="41" t="s">
        <v>144</v>
      </c>
      <c r="F26" s="38">
        <v>43920</v>
      </c>
      <c r="G26" s="41" t="s">
        <v>159</v>
      </c>
      <c r="H26" s="41">
        <v>4</v>
      </c>
      <c r="K26" s="22"/>
      <c r="L26" s="35" t="s">
        <v>182</v>
      </c>
      <c r="M26" s="36"/>
      <c r="N26" s="36"/>
      <c r="O26" s="36"/>
      <c r="P26" s="36"/>
      <c r="Q26" s="36"/>
      <c r="R26" s="36"/>
      <c r="S26" s="36"/>
      <c r="T26" s="36">
        <v>14</v>
      </c>
      <c r="U26" s="36">
        <v>43</v>
      </c>
      <c r="V26" s="36">
        <v>17</v>
      </c>
      <c r="W26" s="36">
        <v>34</v>
      </c>
      <c r="X26" s="36">
        <v>24</v>
      </c>
      <c r="Y26" s="36">
        <v>36</v>
      </c>
      <c r="Z26" s="36">
        <v>46</v>
      </c>
      <c r="AA26" s="36">
        <v>46</v>
      </c>
      <c r="AB26" s="36">
        <v>251</v>
      </c>
      <c r="AC26" s="36">
        <v>64</v>
      </c>
      <c r="AD26" s="36">
        <v>65</v>
      </c>
      <c r="AE26" s="36">
        <v>53</v>
      </c>
      <c r="AF26" s="36">
        <v>70</v>
      </c>
      <c r="AG26" s="36">
        <v>84</v>
      </c>
      <c r="AH26" s="36">
        <v>63</v>
      </c>
      <c r="AI26" s="36">
        <v>78</v>
      </c>
      <c r="AJ26" s="36">
        <v>80</v>
      </c>
      <c r="AK26" s="36">
        <v>75</v>
      </c>
      <c r="AL26" s="36">
        <v>81</v>
      </c>
      <c r="AM26" s="36">
        <v>63</v>
      </c>
      <c r="AN26" s="36">
        <v>90</v>
      </c>
      <c r="AO26" s="36">
        <v>69</v>
      </c>
      <c r="AP26" s="36">
        <v>24</v>
      </c>
      <c r="AQ26" s="36">
        <v>96</v>
      </c>
      <c r="AR26" s="36">
        <v>101</v>
      </c>
      <c r="AS26" s="36">
        <v>77</v>
      </c>
      <c r="AT26" s="36">
        <v>74</v>
      </c>
      <c r="AU26" s="36">
        <v>74</v>
      </c>
      <c r="AV26" s="36">
        <v>94</v>
      </c>
      <c r="AW26" s="36">
        <v>94</v>
      </c>
      <c r="AX26" s="36">
        <v>88</v>
      </c>
      <c r="AY26" s="36">
        <v>85</v>
      </c>
      <c r="AZ26" s="36">
        <v>86</v>
      </c>
      <c r="BA26" s="36">
        <v>85</v>
      </c>
      <c r="BB26" s="36">
        <v>101</v>
      </c>
      <c r="BC26" s="36">
        <v>107</v>
      </c>
      <c r="BD26" s="36">
        <v>87</v>
      </c>
      <c r="BE26" s="36">
        <v>97</v>
      </c>
      <c r="BF26" s="36">
        <v>101</v>
      </c>
      <c r="BG26" s="36">
        <v>100</v>
      </c>
      <c r="BH26" s="36">
        <v>101</v>
      </c>
      <c r="BI26" s="36">
        <v>83</v>
      </c>
      <c r="BJ26" s="36">
        <v>92</v>
      </c>
      <c r="BK26" s="36">
        <v>98</v>
      </c>
      <c r="BL26" s="36">
        <v>100</v>
      </c>
      <c r="BM26" s="36">
        <v>102</v>
      </c>
      <c r="BN26" s="36">
        <v>104</v>
      </c>
      <c r="BO26" s="36">
        <v>107</v>
      </c>
      <c r="BP26" s="36">
        <v>115</v>
      </c>
      <c r="BQ26" s="36">
        <v>85</v>
      </c>
      <c r="BR26" s="36">
        <v>99</v>
      </c>
      <c r="BS26" s="36">
        <v>0</v>
      </c>
      <c r="BT26" s="36">
        <v>115</v>
      </c>
      <c r="BU26" s="36">
        <v>112</v>
      </c>
      <c r="BV26" s="36">
        <v>0</v>
      </c>
      <c r="BW26" s="36">
        <v>110</v>
      </c>
      <c r="BX26" s="36">
        <v>108</v>
      </c>
      <c r="BY26" s="36">
        <v>4548</v>
      </c>
    </row>
    <row r="27" spans="1:77" x14ac:dyDescent="0.25">
      <c r="A27" s="41">
        <f>VLOOKUP(D27,'[110]Legacy Location Lookups'!$A$1:$C$34,2,0)</f>
        <v>108</v>
      </c>
      <c r="B27" s="41" t="str">
        <f>VLOOKUP(A27,'[110]Legacy Location Lookups'!$B$1:$C$34,2,0)</f>
        <v>Brooklyn-OceanAve, NYC</v>
      </c>
      <c r="C27" s="41" t="s">
        <v>91</v>
      </c>
      <c r="D27" s="41" t="s">
        <v>158</v>
      </c>
      <c r="E27" s="41" t="s">
        <v>144</v>
      </c>
      <c r="F27" s="38">
        <v>43920</v>
      </c>
      <c r="G27" s="41" t="s">
        <v>145</v>
      </c>
      <c r="H27" s="41">
        <v>49</v>
      </c>
      <c r="K27" s="22"/>
      <c r="L27" s="35" t="s">
        <v>9</v>
      </c>
      <c r="M27" s="36"/>
      <c r="N27" s="36"/>
      <c r="O27" s="36">
        <v>26</v>
      </c>
      <c r="P27" s="36">
        <v>62</v>
      </c>
      <c r="Q27" s="36">
        <v>16</v>
      </c>
      <c r="R27" s="36">
        <v>44</v>
      </c>
      <c r="S27" s="36"/>
      <c r="T27" s="36">
        <v>50</v>
      </c>
      <c r="U27" s="36"/>
      <c r="V27" s="36">
        <v>40</v>
      </c>
      <c r="W27" s="36"/>
      <c r="X27" s="36">
        <v>40</v>
      </c>
      <c r="Y27" s="36"/>
      <c r="Z27" s="36">
        <v>37</v>
      </c>
      <c r="AA27" s="36"/>
      <c r="AB27" s="36">
        <v>163</v>
      </c>
      <c r="AC27" s="36"/>
      <c r="AD27" s="36">
        <v>35</v>
      </c>
      <c r="AE27" s="36"/>
      <c r="AF27" s="36">
        <v>36</v>
      </c>
      <c r="AG27" s="36">
        <v>24</v>
      </c>
      <c r="AH27" s="36">
        <v>32</v>
      </c>
      <c r="AI27" s="36">
        <v>23</v>
      </c>
      <c r="AJ27" s="36"/>
      <c r="AK27" s="36">
        <v>27</v>
      </c>
      <c r="AL27" s="36">
        <v>30</v>
      </c>
      <c r="AM27" s="36"/>
      <c r="AN27" s="36">
        <v>39</v>
      </c>
      <c r="AO27" s="36">
        <v>0</v>
      </c>
      <c r="AP27" s="36">
        <v>33</v>
      </c>
      <c r="AQ27" s="36">
        <v>22</v>
      </c>
      <c r="AR27" s="36">
        <v>34</v>
      </c>
      <c r="AS27" s="36">
        <v>27</v>
      </c>
      <c r="AT27" s="36">
        <v>35</v>
      </c>
      <c r="AU27" s="36"/>
      <c r="AV27" s="36">
        <v>28</v>
      </c>
      <c r="AW27" s="36">
        <v>27</v>
      </c>
      <c r="AX27" s="36">
        <v>41</v>
      </c>
      <c r="AY27" s="36">
        <v>0</v>
      </c>
      <c r="AZ27" s="36">
        <v>33</v>
      </c>
      <c r="BA27" s="36">
        <v>22</v>
      </c>
      <c r="BB27" s="36">
        <v>20</v>
      </c>
      <c r="BC27" s="36">
        <v>14</v>
      </c>
      <c r="BD27" s="36">
        <v>0</v>
      </c>
      <c r="BE27" s="36">
        <v>23</v>
      </c>
      <c r="BF27" s="36">
        <v>33</v>
      </c>
      <c r="BG27" s="36">
        <v>26</v>
      </c>
      <c r="BH27" s="36">
        <v>44</v>
      </c>
      <c r="BI27" s="36">
        <v>26</v>
      </c>
      <c r="BJ27" s="36">
        <v>32</v>
      </c>
      <c r="BK27" s="36">
        <v>0</v>
      </c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>
        <v>1244</v>
      </c>
    </row>
    <row r="28" spans="1:77" x14ac:dyDescent="0.25">
      <c r="A28" s="41">
        <f>VLOOKUP(D28,'[110]Legacy Location Lookups'!$A$1:$C$34,2,0)</f>
        <v>108</v>
      </c>
      <c r="B28" s="41" t="str">
        <f>VLOOKUP(A28,'[110]Legacy Location Lookups'!$B$1:$C$34,2,0)</f>
        <v>Brooklyn-OceanAve, NYC</v>
      </c>
      <c r="C28" s="41" t="s">
        <v>91</v>
      </c>
      <c r="D28" s="41" t="s">
        <v>158</v>
      </c>
      <c r="E28" s="41" t="s">
        <v>144</v>
      </c>
      <c r="F28" s="38">
        <v>43920</v>
      </c>
      <c r="G28" s="41" t="s">
        <v>160</v>
      </c>
      <c r="H28" s="41">
        <v>6</v>
      </c>
      <c r="K28" s="22"/>
      <c r="L28" s="35" t="s">
        <v>17</v>
      </c>
      <c r="M28" s="36">
        <v>299</v>
      </c>
      <c r="N28" s="36">
        <v>252</v>
      </c>
      <c r="O28" s="36">
        <v>346</v>
      </c>
      <c r="P28" s="36">
        <v>211</v>
      </c>
      <c r="Q28" s="36">
        <v>337</v>
      </c>
      <c r="R28" s="36">
        <v>386</v>
      </c>
      <c r="S28" s="36">
        <v>374</v>
      </c>
      <c r="T28" s="36">
        <v>360</v>
      </c>
      <c r="U28" s="36">
        <v>350</v>
      </c>
      <c r="V28" s="36">
        <v>363</v>
      </c>
      <c r="W28" s="36">
        <v>357</v>
      </c>
      <c r="X28" s="36">
        <v>374</v>
      </c>
      <c r="Y28" s="36">
        <v>361</v>
      </c>
      <c r="Z28" s="36">
        <v>382</v>
      </c>
      <c r="AA28" s="36">
        <v>382</v>
      </c>
      <c r="AB28" s="36">
        <v>324</v>
      </c>
      <c r="AC28" s="36">
        <v>346</v>
      </c>
      <c r="AD28" s="36">
        <v>258</v>
      </c>
      <c r="AE28" s="36">
        <v>144</v>
      </c>
      <c r="AF28" s="36">
        <v>378</v>
      </c>
      <c r="AG28" s="36">
        <v>314</v>
      </c>
      <c r="AH28" s="36">
        <v>363</v>
      </c>
      <c r="AI28" s="36">
        <v>378</v>
      </c>
      <c r="AJ28" s="36">
        <v>288</v>
      </c>
      <c r="AK28" s="36">
        <v>394</v>
      </c>
      <c r="AL28" s="36">
        <v>376</v>
      </c>
      <c r="AM28" s="36">
        <v>370</v>
      </c>
      <c r="AN28" s="36">
        <v>346</v>
      </c>
      <c r="AO28" s="36">
        <v>369</v>
      </c>
      <c r="AP28" s="36">
        <v>171</v>
      </c>
      <c r="AQ28" s="36">
        <v>393</v>
      </c>
      <c r="AR28" s="36">
        <v>415</v>
      </c>
      <c r="AS28" s="36">
        <v>354</v>
      </c>
      <c r="AT28" s="36">
        <v>132</v>
      </c>
      <c r="AU28" s="36">
        <v>200</v>
      </c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>
        <v>11447</v>
      </c>
    </row>
    <row r="29" spans="1:77" x14ac:dyDescent="0.25">
      <c r="A29" s="41">
        <f>VLOOKUP(D29,'[110]Legacy Location Lookups'!$A$1:$C$34,2,0)</f>
        <v>108</v>
      </c>
      <c r="B29" s="41" t="str">
        <f>VLOOKUP(A29,'[110]Legacy Location Lookups'!$B$1:$C$34,2,0)</f>
        <v>Brooklyn-OceanAve, NYC</v>
      </c>
      <c r="C29" s="41" t="s">
        <v>91</v>
      </c>
      <c r="D29" s="41" t="s">
        <v>158</v>
      </c>
      <c r="E29" s="41" t="s">
        <v>144</v>
      </c>
      <c r="F29" s="38">
        <v>43921</v>
      </c>
      <c r="G29" s="41" t="s">
        <v>145</v>
      </c>
      <c r="H29" s="41">
        <v>18</v>
      </c>
      <c r="K29" s="22"/>
      <c r="L29" s="35" t="s">
        <v>99</v>
      </c>
      <c r="M29" s="36"/>
      <c r="N29" s="36">
        <v>1</v>
      </c>
      <c r="O29" s="36">
        <v>1</v>
      </c>
      <c r="P29" s="36"/>
      <c r="Q29" s="36">
        <v>1</v>
      </c>
      <c r="R29" s="36">
        <v>4</v>
      </c>
      <c r="S29" s="36">
        <v>10</v>
      </c>
      <c r="T29" s="36">
        <v>1</v>
      </c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>
        <v>18</v>
      </c>
    </row>
    <row r="30" spans="1:77" x14ac:dyDescent="0.25">
      <c r="A30" s="41">
        <f>VLOOKUP(D30,'[110]Legacy Location Lookups'!$A$1:$C$34,2,0)</f>
        <v>108</v>
      </c>
      <c r="B30" s="41" t="str">
        <f>VLOOKUP(A30,'[110]Legacy Location Lookups'!$B$1:$C$34,2,0)</f>
        <v>Brooklyn-OceanAve, NYC</v>
      </c>
      <c r="C30" s="41" t="s">
        <v>91</v>
      </c>
      <c r="D30" s="41" t="s">
        <v>158</v>
      </c>
      <c r="E30" s="41" t="s">
        <v>144</v>
      </c>
      <c r="F30" s="38">
        <v>43922</v>
      </c>
      <c r="G30" s="41" t="s">
        <v>159</v>
      </c>
      <c r="H30" s="41">
        <v>6</v>
      </c>
      <c r="K30" s="22"/>
      <c r="L30" s="35" t="s">
        <v>10</v>
      </c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>
        <v>1</v>
      </c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>
        <v>11</v>
      </c>
      <c r="AO30" s="36">
        <v>0</v>
      </c>
      <c r="AP30" s="36"/>
      <c r="AQ30" s="36">
        <v>13</v>
      </c>
      <c r="AR30" s="36">
        <v>16</v>
      </c>
      <c r="AS30" s="36"/>
      <c r="AT30" s="36"/>
      <c r="AU30" s="36"/>
      <c r="AV30" s="36">
        <v>12</v>
      </c>
      <c r="AW30" s="36">
        <v>15</v>
      </c>
      <c r="AX30" s="36">
        <v>15</v>
      </c>
      <c r="AY30" s="36">
        <v>17</v>
      </c>
      <c r="AZ30" s="36">
        <v>15</v>
      </c>
      <c r="BA30" s="36">
        <v>20</v>
      </c>
      <c r="BB30" s="36">
        <v>18</v>
      </c>
      <c r="BC30" s="36">
        <v>20</v>
      </c>
      <c r="BD30" s="36">
        <v>0</v>
      </c>
      <c r="BE30" s="36">
        <v>19</v>
      </c>
      <c r="BF30" s="36">
        <v>20</v>
      </c>
      <c r="BG30" s="36">
        <v>24</v>
      </c>
      <c r="BH30" s="36">
        <v>21</v>
      </c>
      <c r="BI30" s="36">
        <v>14</v>
      </c>
      <c r="BJ30" s="36">
        <v>14</v>
      </c>
      <c r="BK30" s="36">
        <v>0</v>
      </c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>
        <v>285</v>
      </c>
    </row>
    <row r="31" spans="1:77" x14ac:dyDescent="0.25">
      <c r="A31" s="41">
        <f>VLOOKUP(D31,'[110]Legacy Location Lookups'!$A$1:$C$34,2,0)</f>
        <v>108</v>
      </c>
      <c r="B31" s="41" t="str">
        <f>VLOOKUP(A31,'[110]Legacy Location Lookups'!$B$1:$C$34,2,0)</f>
        <v>Brooklyn-OceanAve, NYC</v>
      </c>
      <c r="C31" s="41" t="s">
        <v>91</v>
      </c>
      <c r="D31" s="41" t="s">
        <v>158</v>
      </c>
      <c r="E31" s="41" t="s">
        <v>144</v>
      </c>
      <c r="F31" s="38">
        <v>43922</v>
      </c>
      <c r="G31" s="41" t="s">
        <v>145</v>
      </c>
      <c r="H31" s="41">
        <v>7</v>
      </c>
      <c r="K31" s="22"/>
      <c r="L31" s="35" t="s">
        <v>11</v>
      </c>
      <c r="M31" s="36">
        <v>92</v>
      </c>
      <c r="N31" s="36">
        <v>27</v>
      </c>
      <c r="O31" s="36">
        <v>87</v>
      </c>
      <c r="P31" s="36">
        <v>56</v>
      </c>
      <c r="Q31" s="36">
        <v>115</v>
      </c>
      <c r="R31" s="36">
        <v>103</v>
      </c>
      <c r="S31" s="36">
        <v>200</v>
      </c>
      <c r="T31" s="36">
        <v>52</v>
      </c>
      <c r="U31" s="36">
        <v>120</v>
      </c>
      <c r="V31" s="36">
        <v>113</v>
      </c>
      <c r="W31" s="36">
        <v>125</v>
      </c>
      <c r="X31" s="36">
        <v>35</v>
      </c>
      <c r="Y31" s="36">
        <v>79</v>
      </c>
      <c r="Z31" s="36">
        <v>127</v>
      </c>
      <c r="AA31" s="36">
        <v>244</v>
      </c>
      <c r="AB31" s="36">
        <v>285</v>
      </c>
      <c r="AC31" s="36">
        <v>112</v>
      </c>
      <c r="AD31" s="36">
        <v>33</v>
      </c>
      <c r="AE31" s="36">
        <v>204</v>
      </c>
      <c r="AF31" s="36">
        <v>45</v>
      </c>
      <c r="AG31" s="36">
        <v>187</v>
      </c>
      <c r="AH31" s="36">
        <v>76</v>
      </c>
      <c r="AI31" s="36">
        <v>206</v>
      </c>
      <c r="AJ31" s="36">
        <v>91</v>
      </c>
      <c r="AK31" s="36">
        <v>188</v>
      </c>
      <c r="AL31" s="36">
        <v>133</v>
      </c>
      <c r="AM31" s="36">
        <v>120</v>
      </c>
      <c r="AN31" s="36">
        <v>166</v>
      </c>
      <c r="AO31" s="36">
        <v>128</v>
      </c>
      <c r="AP31" s="36">
        <v>46</v>
      </c>
      <c r="AQ31" s="36">
        <v>110</v>
      </c>
      <c r="AR31" s="36">
        <v>150</v>
      </c>
      <c r="AS31" s="36">
        <v>154</v>
      </c>
      <c r="AT31" s="36">
        <v>37</v>
      </c>
      <c r="AU31" s="36">
        <v>55</v>
      </c>
      <c r="AV31" s="36">
        <v>151</v>
      </c>
      <c r="AW31" s="36">
        <v>125</v>
      </c>
      <c r="AX31" s="36">
        <v>170</v>
      </c>
      <c r="AY31" s="36">
        <v>121</v>
      </c>
      <c r="AZ31" s="36">
        <v>113</v>
      </c>
      <c r="BA31" s="36">
        <v>94</v>
      </c>
      <c r="BB31" s="36">
        <v>68</v>
      </c>
      <c r="BC31" s="36">
        <v>159</v>
      </c>
      <c r="BD31" s="36">
        <v>124</v>
      </c>
      <c r="BE31" s="36">
        <v>168</v>
      </c>
      <c r="BF31" s="36">
        <v>99</v>
      </c>
      <c r="BG31" s="36">
        <v>161</v>
      </c>
      <c r="BH31" s="36">
        <v>120</v>
      </c>
      <c r="BI31" s="36">
        <v>128</v>
      </c>
      <c r="BJ31" s="36">
        <v>105</v>
      </c>
      <c r="BK31" s="36">
        <v>41</v>
      </c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>
        <v>6048</v>
      </c>
    </row>
    <row r="32" spans="1:77" x14ac:dyDescent="0.25">
      <c r="A32" s="41">
        <f>VLOOKUP(D32,'[110]Legacy Location Lookups'!$A$1:$C$34,2,0)</f>
        <v>108</v>
      </c>
      <c r="B32" s="41" t="str">
        <f>VLOOKUP(A32,'[110]Legacy Location Lookups'!$B$1:$C$34,2,0)</f>
        <v>Brooklyn-OceanAve, NYC</v>
      </c>
      <c r="C32" s="41" t="s">
        <v>91</v>
      </c>
      <c r="D32" s="41" t="s">
        <v>158</v>
      </c>
      <c r="E32" s="41" t="s">
        <v>144</v>
      </c>
      <c r="F32" s="38">
        <v>43922</v>
      </c>
      <c r="G32" s="41" t="s">
        <v>160</v>
      </c>
      <c r="H32" s="41">
        <v>24</v>
      </c>
      <c r="K32" s="22"/>
      <c r="L32" s="35" t="s">
        <v>12</v>
      </c>
      <c r="M32" s="36">
        <v>56</v>
      </c>
      <c r="N32" s="36">
        <v>65</v>
      </c>
      <c r="O32" s="36">
        <v>79</v>
      </c>
      <c r="P32" s="36">
        <v>62</v>
      </c>
      <c r="Q32" s="36">
        <v>155</v>
      </c>
      <c r="R32" s="36">
        <v>178</v>
      </c>
      <c r="S32" s="36">
        <v>112</v>
      </c>
      <c r="T32" s="36">
        <v>67</v>
      </c>
      <c r="U32" s="36">
        <v>85</v>
      </c>
      <c r="V32" s="36">
        <v>107</v>
      </c>
      <c r="W32" s="36">
        <v>142</v>
      </c>
      <c r="X32" s="36">
        <v>154</v>
      </c>
      <c r="Y32" s="36">
        <v>152</v>
      </c>
      <c r="Z32" s="36">
        <v>154</v>
      </c>
      <c r="AA32" s="36">
        <v>146</v>
      </c>
      <c r="AB32" s="36">
        <v>86</v>
      </c>
      <c r="AC32" s="36">
        <v>222</v>
      </c>
      <c r="AD32" s="36">
        <v>115</v>
      </c>
      <c r="AE32" s="36">
        <v>53</v>
      </c>
      <c r="AF32" s="36">
        <v>170</v>
      </c>
      <c r="AG32" s="36">
        <v>184</v>
      </c>
      <c r="AH32" s="36">
        <v>97</v>
      </c>
      <c r="AI32" s="36">
        <v>165</v>
      </c>
      <c r="AJ32" s="36">
        <v>142</v>
      </c>
      <c r="AK32" s="36">
        <v>63</v>
      </c>
      <c r="AL32" s="36">
        <v>120</v>
      </c>
      <c r="AM32" s="36">
        <v>171</v>
      </c>
      <c r="AN32" s="36">
        <v>178</v>
      </c>
      <c r="AO32" s="36">
        <v>78</v>
      </c>
      <c r="AP32" s="36">
        <v>69</v>
      </c>
      <c r="AQ32" s="36">
        <v>131</v>
      </c>
      <c r="AR32" s="36">
        <v>162</v>
      </c>
      <c r="AS32" s="36">
        <v>185</v>
      </c>
      <c r="AT32" s="36">
        <v>83</v>
      </c>
      <c r="AU32" s="36">
        <v>17</v>
      </c>
      <c r="AV32" s="36">
        <v>147</v>
      </c>
      <c r="AW32" s="36">
        <v>148</v>
      </c>
      <c r="AX32" s="36">
        <v>120</v>
      </c>
      <c r="AY32" s="36">
        <v>118</v>
      </c>
      <c r="AZ32" s="36">
        <v>155</v>
      </c>
      <c r="BA32" s="36">
        <v>116</v>
      </c>
      <c r="BB32" s="36">
        <v>138</v>
      </c>
      <c r="BC32" s="36">
        <v>48</v>
      </c>
      <c r="BD32" s="36">
        <v>161</v>
      </c>
      <c r="BE32" s="36">
        <v>163</v>
      </c>
      <c r="BF32" s="36">
        <v>126</v>
      </c>
      <c r="BG32" s="36">
        <v>107</v>
      </c>
      <c r="BH32" s="36">
        <v>109</v>
      </c>
      <c r="BI32" s="36">
        <v>125</v>
      </c>
      <c r="BJ32" s="36">
        <v>139</v>
      </c>
      <c r="BK32" s="36">
        <v>69</v>
      </c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>
        <v>6194</v>
      </c>
    </row>
    <row r="33" spans="1:77" x14ac:dyDescent="0.25">
      <c r="A33" s="41">
        <f>VLOOKUP(D33,'[110]Legacy Location Lookups'!$A$1:$C$34,2,0)</f>
        <v>108</v>
      </c>
      <c r="B33" s="41" t="str">
        <f>VLOOKUP(A33,'[110]Legacy Location Lookups'!$B$1:$C$34,2,0)</f>
        <v>Brooklyn-OceanAve, NYC</v>
      </c>
      <c r="C33" s="41" t="s">
        <v>91</v>
      </c>
      <c r="D33" s="41" t="s">
        <v>158</v>
      </c>
      <c r="E33" s="41" t="s">
        <v>144</v>
      </c>
      <c r="F33" s="38">
        <v>43923</v>
      </c>
      <c r="G33" s="41" t="s">
        <v>145</v>
      </c>
      <c r="H33" s="41">
        <v>16</v>
      </c>
      <c r="K33" s="22"/>
      <c r="L33" s="35" t="s">
        <v>13</v>
      </c>
      <c r="M33" s="36">
        <v>32</v>
      </c>
      <c r="N33" s="36">
        <v>24</v>
      </c>
      <c r="O33" s="36">
        <v>52</v>
      </c>
      <c r="P33" s="36">
        <v>35</v>
      </c>
      <c r="Q33" s="36">
        <v>69</v>
      </c>
      <c r="R33" s="36">
        <v>83</v>
      </c>
      <c r="S33" s="36">
        <v>76</v>
      </c>
      <c r="T33" s="36">
        <v>37</v>
      </c>
      <c r="U33" s="36">
        <v>32</v>
      </c>
      <c r="V33" s="36">
        <v>154</v>
      </c>
      <c r="W33" s="36"/>
      <c r="X33" s="36">
        <v>95</v>
      </c>
      <c r="Y33" s="36">
        <v>81</v>
      </c>
      <c r="Z33" s="36">
        <v>79</v>
      </c>
      <c r="AA33" s="36">
        <v>55</v>
      </c>
      <c r="AB33" s="36">
        <v>107</v>
      </c>
      <c r="AC33" s="36">
        <v>67</v>
      </c>
      <c r="AD33" s="36">
        <v>35</v>
      </c>
      <c r="AE33" s="36">
        <v>20</v>
      </c>
      <c r="AF33" s="36">
        <v>76</v>
      </c>
      <c r="AG33" s="36">
        <v>34</v>
      </c>
      <c r="AH33" s="36">
        <v>30</v>
      </c>
      <c r="AI33" s="36">
        <v>70</v>
      </c>
      <c r="AJ33" s="36">
        <v>73</v>
      </c>
      <c r="AK33" s="36">
        <v>65</v>
      </c>
      <c r="AL33" s="36">
        <v>75</v>
      </c>
      <c r="AM33" s="36">
        <v>71</v>
      </c>
      <c r="AN33" s="36">
        <v>74</v>
      </c>
      <c r="AO33" s="36">
        <v>47</v>
      </c>
      <c r="AP33" s="36">
        <v>33</v>
      </c>
      <c r="AQ33" s="36">
        <v>91</v>
      </c>
      <c r="AR33" s="36">
        <v>75</v>
      </c>
      <c r="AS33" s="36">
        <v>89</v>
      </c>
      <c r="AT33" s="36">
        <v>0</v>
      </c>
      <c r="AU33" s="36">
        <v>36</v>
      </c>
      <c r="AV33" s="36">
        <v>59</v>
      </c>
      <c r="AW33" s="36">
        <v>82</v>
      </c>
      <c r="AX33" s="36">
        <v>75</v>
      </c>
      <c r="AY33" s="36">
        <v>57</v>
      </c>
      <c r="AZ33" s="36">
        <v>88</v>
      </c>
      <c r="BA33" s="36">
        <v>64</v>
      </c>
      <c r="BB33" s="36">
        <v>73</v>
      </c>
      <c r="BC33" s="36">
        <v>64</v>
      </c>
      <c r="BD33" s="36">
        <v>112</v>
      </c>
      <c r="BE33" s="36">
        <v>66</v>
      </c>
      <c r="BF33" s="36">
        <v>52</v>
      </c>
      <c r="BG33" s="36">
        <v>43</v>
      </c>
      <c r="BH33" s="36">
        <v>89</v>
      </c>
      <c r="BI33" s="36">
        <v>91</v>
      </c>
      <c r="BJ33" s="36">
        <v>52</v>
      </c>
      <c r="BK33" s="36">
        <v>35</v>
      </c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>
        <v>3174</v>
      </c>
    </row>
    <row r="34" spans="1:77" x14ac:dyDescent="0.25">
      <c r="A34" s="41">
        <f>VLOOKUP(D34,'[110]Legacy Location Lookups'!$A$1:$C$34,2,0)</f>
        <v>108</v>
      </c>
      <c r="B34" s="41" t="str">
        <f>VLOOKUP(A34,'[110]Legacy Location Lookups'!$B$1:$C$34,2,0)</f>
        <v>Brooklyn-OceanAve, NYC</v>
      </c>
      <c r="C34" s="41" t="s">
        <v>91</v>
      </c>
      <c r="D34" s="41" t="s">
        <v>158</v>
      </c>
      <c r="E34" s="41" t="s">
        <v>144</v>
      </c>
      <c r="F34" s="38">
        <v>43924</v>
      </c>
      <c r="G34" s="41" t="s">
        <v>145</v>
      </c>
      <c r="H34" s="41">
        <v>17</v>
      </c>
      <c r="K34" s="22"/>
      <c r="L34" s="35" t="s">
        <v>14</v>
      </c>
      <c r="M34" s="36">
        <v>35</v>
      </c>
      <c r="N34" s="36"/>
      <c r="O34" s="36">
        <v>33</v>
      </c>
      <c r="P34" s="36"/>
      <c r="Q34" s="36">
        <v>30</v>
      </c>
      <c r="R34" s="36"/>
      <c r="S34" s="36">
        <v>39</v>
      </c>
      <c r="T34" s="36"/>
      <c r="U34" s="36"/>
      <c r="V34" s="36">
        <v>80</v>
      </c>
      <c r="W34" s="36"/>
      <c r="X34" s="36"/>
      <c r="Y34" s="36"/>
      <c r="Z34" s="36">
        <v>32</v>
      </c>
      <c r="AA34" s="36"/>
      <c r="AB34" s="36">
        <v>113</v>
      </c>
      <c r="AC34" s="36"/>
      <c r="AD34" s="36"/>
      <c r="AE34" s="36"/>
      <c r="AF34" s="36"/>
      <c r="AG34" s="36">
        <v>36</v>
      </c>
      <c r="AH34" s="36"/>
      <c r="AI34" s="36">
        <v>35</v>
      </c>
      <c r="AJ34" s="36">
        <v>0</v>
      </c>
      <c r="AK34" s="36">
        <v>43</v>
      </c>
      <c r="AL34" s="36"/>
      <c r="AM34" s="36">
        <v>42</v>
      </c>
      <c r="AN34" s="36">
        <v>0</v>
      </c>
      <c r="AO34" s="36">
        <v>14</v>
      </c>
      <c r="AP34" s="36">
        <v>0</v>
      </c>
      <c r="AQ34" s="36">
        <v>69</v>
      </c>
      <c r="AR34" s="36">
        <v>36</v>
      </c>
      <c r="AS34" s="36">
        <v>0</v>
      </c>
      <c r="AT34" s="36">
        <v>38</v>
      </c>
      <c r="AU34" s="36"/>
      <c r="AV34" s="36">
        <v>67</v>
      </c>
      <c r="AW34" s="36">
        <v>0</v>
      </c>
      <c r="AX34" s="36">
        <v>66</v>
      </c>
      <c r="AY34" s="36">
        <v>34</v>
      </c>
      <c r="AZ34" s="36">
        <v>83</v>
      </c>
      <c r="BA34" s="36">
        <v>25</v>
      </c>
      <c r="BB34" s="36">
        <v>25</v>
      </c>
      <c r="BC34" s="36">
        <v>64</v>
      </c>
      <c r="BD34" s="36">
        <v>57</v>
      </c>
      <c r="BE34" s="36">
        <v>23</v>
      </c>
      <c r="BF34" s="36">
        <v>29</v>
      </c>
      <c r="BG34" s="36">
        <v>22</v>
      </c>
      <c r="BH34" s="36">
        <v>59</v>
      </c>
      <c r="BI34" s="36">
        <v>90</v>
      </c>
      <c r="BJ34" s="36">
        <v>29</v>
      </c>
      <c r="BK34" s="36">
        <v>0</v>
      </c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>
        <v>1348</v>
      </c>
    </row>
    <row r="35" spans="1:77" x14ac:dyDescent="0.25">
      <c r="A35" s="41">
        <f>VLOOKUP(D35,'[110]Legacy Location Lookups'!$A$1:$C$34,2,0)</f>
        <v>108</v>
      </c>
      <c r="B35" s="41" t="str">
        <f>VLOOKUP(A35,'[110]Legacy Location Lookups'!$B$1:$C$34,2,0)</f>
        <v>Brooklyn-OceanAve, NYC</v>
      </c>
      <c r="C35" s="41" t="s">
        <v>91</v>
      </c>
      <c r="D35" s="41" t="s">
        <v>158</v>
      </c>
      <c r="E35" s="41" t="s">
        <v>144</v>
      </c>
      <c r="F35" s="38">
        <v>43927</v>
      </c>
      <c r="G35" s="41" t="s">
        <v>145</v>
      </c>
      <c r="H35" s="41">
        <v>24</v>
      </c>
      <c r="K35" s="22"/>
      <c r="L35" s="35" t="s">
        <v>101</v>
      </c>
      <c r="M35" s="36">
        <v>70</v>
      </c>
      <c r="N35" s="36">
        <v>58</v>
      </c>
      <c r="O35" s="36">
        <v>100</v>
      </c>
      <c r="P35" s="36">
        <v>96</v>
      </c>
      <c r="Q35" s="36">
        <v>99</v>
      </c>
      <c r="R35" s="36">
        <v>88</v>
      </c>
      <c r="S35" s="36">
        <v>119</v>
      </c>
      <c r="T35" s="36">
        <v>130</v>
      </c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>
        <v>760</v>
      </c>
    </row>
    <row r="36" spans="1:77" x14ac:dyDescent="0.25">
      <c r="A36" s="41">
        <f>VLOOKUP(D36,'[110]Legacy Location Lookups'!$A$1:$C$34,2,0)</f>
        <v>108</v>
      </c>
      <c r="B36" s="41" t="str">
        <f>VLOOKUP(A36,'[110]Legacy Location Lookups'!$B$1:$C$34,2,0)</f>
        <v>Brooklyn-OceanAve, NYC</v>
      </c>
      <c r="C36" s="41" t="s">
        <v>91</v>
      </c>
      <c r="D36" s="41" t="s">
        <v>158</v>
      </c>
      <c r="E36" s="41" t="s">
        <v>144</v>
      </c>
      <c r="F36" s="38">
        <v>43927</v>
      </c>
      <c r="G36" s="41" t="s">
        <v>160</v>
      </c>
      <c r="H36" s="41">
        <v>4</v>
      </c>
      <c r="K36" s="22"/>
      <c r="L36" s="35" t="s">
        <v>15</v>
      </c>
      <c r="M36" s="36"/>
      <c r="N36" s="36">
        <v>30</v>
      </c>
      <c r="O36" s="36">
        <v>16</v>
      </c>
      <c r="P36" s="36">
        <v>32</v>
      </c>
      <c r="Q36" s="36">
        <v>22</v>
      </c>
      <c r="R36" s="36">
        <v>46</v>
      </c>
      <c r="S36" s="36">
        <v>33</v>
      </c>
      <c r="T36" s="36">
        <v>46</v>
      </c>
      <c r="U36" s="36"/>
      <c r="V36" s="36">
        <v>45</v>
      </c>
      <c r="W36" s="36">
        <v>30</v>
      </c>
      <c r="X36" s="36">
        <v>46</v>
      </c>
      <c r="Y36" s="36"/>
      <c r="Z36" s="36">
        <v>43</v>
      </c>
      <c r="AA36" s="36">
        <v>19</v>
      </c>
      <c r="AB36" s="36">
        <v>87</v>
      </c>
      <c r="AC36" s="36">
        <v>35</v>
      </c>
      <c r="AD36" s="36">
        <v>33</v>
      </c>
      <c r="AE36" s="36">
        <v>22</v>
      </c>
      <c r="AF36" s="36">
        <v>34</v>
      </c>
      <c r="AG36" s="36">
        <v>25</v>
      </c>
      <c r="AH36" s="36">
        <v>37</v>
      </c>
      <c r="AI36" s="36">
        <v>24</v>
      </c>
      <c r="AJ36" s="36">
        <v>38</v>
      </c>
      <c r="AK36" s="36">
        <v>27</v>
      </c>
      <c r="AL36" s="36">
        <v>40</v>
      </c>
      <c r="AM36" s="36">
        <v>0</v>
      </c>
      <c r="AN36" s="36">
        <v>40</v>
      </c>
      <c r="AO36" s="36">
        <v>0</v>
      </c>
      <c r="AP36" s="36">
        <v>35</v>
      </c>
      <c r="AQ36" s="36">
        <v>22</v>
      </c>
      <c r="AR36" s="36">
        <v>42</v>
      </c>
      <c r="AS36" s="36">
        <v>24</v>
      </c>
      <c r="AT36" s="36">
        <v>42</v>
      </c>
      <c r="AU36" s="36"/>
      <c r="AV36" s="36">
        <v>0</v>
      </c>
      <c r="AW36" s="36">
        <v>29</v>
      </c>
      <c r="AX36" s="36">
        <v>38</v>
      </c>
      <c r="AY36" s="36">
        <v>0</v>
      </c>
      <c r="AZ36" s="36">
        <v>36</v>
      </c>
      <c r="BA36" s="36">
        <v>22</v>
      </c>
      <c r="BB36" s="36">
        <v>0</v>
      </c>
      <c r="BC36" s="36">
        <v>18</v>
      </c>
      <c r="BD36" s="36">
        <v>32</v>
      </c>
      <c r="BE36" s="36">
        <v>20</v>
      </c>
      <c r="BF36" s="36">
        <v>37</v>
      </c>
      <c r="BG36" s="36">
        <v>20</v>
      </c>
      <c r="BH36" s="36">
        <v>36</v>
      </c>
      <c r="BI36" s="36">
        <v>14</v>
      </c>
      <c r="BJ36" s="36">
        <v>42</v>
      </c>
      <c r="BK36" s="36">
        <v>0</v>
      </c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>
        <v>1359</v>
      </c>
    </row>
    <row r="37" spans="1:77" x14ac:dyDescent="0.25">
      <c r="A37" s="41">
        <f>VLOOKUP(D37,'[110]Legacy Location Lookups'!$A$1:$C$34,2,0)</f>
        <v>108</v>
      </c>
      <c r="B37" s="41" t="str">
        <f>VLOOKUP(A37,'[110]Legacy Location Lookups'!$B$1:$C$34,2,0)</f>
        <v>Brooklyn-OceanAve, NYC</v>
      </c>
      <c r="C37" s="41" t="s">
        <v>91</v>
      </c>
      <c r="D37" s="41" t="s">
        <v>158</v>
      </c>
      <c r="E37" s="41" t="s">
        <v>144</v>
      </c>
      <c r="F37" s="38">
        <v>43928</v>
      </c>
      <c r="G37" s="41" t="s">
        <v>145</v>
      </c>
      <c r="H37" s="41">
        <v>15</v>
      </c>
      <c r="K37" s="22"/>
      <c r="L37" s="35" t="s">
        <v>70</v>
      </c>
      <c r="M37" s="36">
        <v>71</v>
      </c>
      <c r="N37" s="36">
        <v>89</v>
      </c>
      <c r="O37" s="36">
        <v>99</v>
      </c>
      <c r="P37" s="36">
        <v>76</v>
      </c>
      <c r="Q37" s="36">
        <v>117</v>
      </c>
      <c r="R37" s="36">
        <v>111</v>
      </c>
      <c r="S37" s="36">
        <v>106</v>
      </c>
      <c r="T37" s="36">
        <v>106</v>
      </c>
      <c r="U37" s="36">
        <v>61</v>
      </c>
      <c r="V37" s="36">
        <v>120</v>
      </c>
      <c r="W37" s="36">
        <v>27</v>
      </c>
      <c r="X37" s="36">
        <v>130</v>
      </c>
      <c r="Y37" s="36">
        <v>118</v>
      </c>
      <c r="Z37" s="36">
        <v>98</v>
      </c>
      <c r="AA37" s="36">
        <v>113</v>
      </c>
      <c r="AB37" s="36">
        <v>92</v>
      </c>
      <c r="AC37" s="36">
        <v>100</v>
      </c>
      <c r="AD37" s="36">
        <v>90</v>
      </c>
      <c r="AE37" s="36">
        <v>83</v>
      </c>
      <c r="AF37" s="36">
        <v>110</v>
      </c>
      <c r="AG37" s="36">
        <v>91</v>
      </c>
      <c r="AH37" s="36">
        <v>77</v>
      </c>
      <c r="AI37" s="36">
        <v>104</v>
      </c>
      <c r="AJ37" s="36">
        <v>88</v>
      </c>
      <c r="AK37" s="36">
        <v>101</v>
      </c>
      <c r="AL37" s="36">
        <v>71</v>
      </c>
      <c r="AM37" s="36">
        <v>90</v>
      </c>
      <c r="AN37" s="36">
        <v>94</v>
      </c>
      <c r="AO37" s="36">
        <v>95</v>
      </c>
      <c r="AP37" s="36">
        <v>80</v>
      </c>
      <c r="AQ37" s="36">
        <v>115</v>
      </c>
      <c r="AR37" s="36">
        <v>112</v>
      </c>
      <c r="AS37" s="36">
        <v>127</v>
      </c>
      <c r="AT37" s="36">
        <v>73</v>
      </c>
      <c r="AU37" s="36">
        <v>76</v>
      </c>
      <c r="AV37" s="36">
        <v>95</v>
      </c>
      <c r="AW37" s="36">
        <v>75</v>
      </c>
      <c r="AX37" s="36">
        <v>106</v>
      </c>
      <c r="AY37" s="36">
        <v>30</v>
      </c>
      <c r="AZ37" s="36">
        <v>113</v>
      </c>
      <c r="BA37" s="36">
        <v>82</v>
      </c>
      <c r="BB37" s="36">
        <v>107</v>
      </c>
      <c r="BC37" s="36">
        <v>106</v>
      </c>
      <c r="BD37" s="36">
        <v>91</v>
      </c>
      <c r="BE37" s="36">
        <v>89</v>
      </c>
      <c r="BF37" s="36">
        <v>64</v>
      </c>
      <c r="BG37" s="36">
        <v>112</v>
      </c>
      <c r="BH37" s="36">
        <v>117</v>
      </c>
      <c r="BI37" s="36">
        <v>103</v>
      </c>
      <c r="BJ37" s="36">
        <v>123</v>
      </c>
      <c r="BK37" s="36">
        <v>97</v>
      </c>
      <c r="BL37" s="36">
        <v>82</v>
      </c>
      <c r="BM37" s="36">
        <v>72</v>
      </c>
      <c r="BN37" s="36">
        <v>102</v>
      </c>
      <c r="BO37" s="36">
        <v>100</v>
      </c>
      <c r="BP37" s="36">
        <v>90</v>
      </c>
      <c r="BQ37" s="36">
        <v>78</v>
      </c>
      <c r="BR37" s="36">
        <v>125</v>
      </c>
      <c r="BS37" s="36">
        <v>25</v>
      </c>
      <c r="BT37" s="36">
        <v>109</v>
      </c>
      <c r="BU37" s="36">
        <v>153</v>
      </c>
      <c r="BV37" s="36">
        <v>76</v>
      </c>
      <c r="BW37" s="36">
        <v>106</v>
      </c>
      <c r="BX37" s="36">
        <v>73</v>
      </c>
      <c r="BY37" s="36">
        <v>6012</v>
      </c>
    </row>
    <row r="38" spans="1:77" x14ac:dyDescent="0.25">
      <c r="A38" s="41">
        <f>VLOOKUP(D38,'[110]Legacy Location Lookups'!$A$1:$C$34,2,0)</f>
        <v>108</v>
      </c>
      <c r="B38" s="41" t="str">
        <f>VLOOKUP(A38,'[110]Legacy Location Lookups'!$B$1:$C$34,2,0)</f>
        <v>Brooklyn-OceanAve, NYC</v>
      </c>
      <c r="C38" s="41" t="s">
        <v>91</v>
      </c>
      <c r="D38" s="41" t="s">
        <v>158</v>
      </c>
      <c r="E38" s="41" t="s">
        <v>144</v>
      </c>
      <c r="F38" s="38">
        <v>43929</v>
      </c>
      <c r="G38" s="41" t="s">
        <v>159</v>
      </c>
      <c r="H38" s="41">
        <v>3</v>
      </c>
      <c r="K38" s="22"/>
      <c r="L38" s="35" t="s">
        <v>324</v>
      </c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>
        <v>54</v>
      </c>
      <c r="AN38" s="36">
        <v>95</v>
      </c>
      <c r="AO38" s="36">
        <v>98</v>
      </c>
      <c r="AP38" s="36">
        <v>55</v>
      </c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>
        <v>302</v>
      </c>
    </row>
    <row r="39" spans="1:77" x14ac:dyDescent="0.25">
      <c r="A39" s="41">
        <f>VLOOKUP(D39,'[110]Legacy Location Lookups'!$A$1:$C$34,2,0)</f>
        <v>108</v>
      </c>
      <c r="B39" s="41" t="str">
        <f>VLOOKUP(A39,'[110]Legacy Location Lookups'!$B$1:$C$34,2,0)</f>
        <v>Brooklyn-OceanAve, NYC</v>
      </c>
      <c r="C39" s="41" t="s">
        <v>91</v>
      </c>
      <c r="D39" s="41" t="s">
        <v>158</v>
      </c>
      <c r="E39" s="41" t="s">
        <v>144</v>
      </c>
      <c r="F39" s="38">
        <v>43929</v>
      </c>
      <c r="G39" s="41" t="s">
        <v>145</v>
      </c>
      <c r="H39" s="41">
        <v>40</v>
      </c>
      <c r="K39" s="22"/>
      <c r="L39" s="35" t="s">
        <v>355</v>
      </c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>
        <v>547</v>
      </c>
      <c r="AW39" s="36">
        <v>531</v>
      </c>
      <c r="AX39" s="36">
        <v>487</v>
      </c>
      <c r="AY39" s="36">
        <v>495</v>
      </c>
      <c r="AZ39" s="36">
        <v>523</v>
      </c>
      <c r="BA39" s="36">
        <v>525</v>
      </c>
      <c r="BB39" s="36">
        <v>215</v>
      </c>
      <c r="BC39" s="36">
        <v>511</v>
      </c>
      <c r="BD39" s="36">
        <v>534</v>
      </c>
      <c r="BE39" s="36">
        <v>526</v>
      </c>
      <c r="BF39" s="36">
        <v>528</v>
      </c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>
        <v>5422</v>
      </c>
    </row>
    <row r="40" spans="1:77" x14ac:dyDescent="0.25">
      <c r="A40" s="41">
        <f>VLOOKUP(D40,'[110]Legacy Location Lookups'!$A$1:$C$34,2,0)</f>
        <v>108</v>
      </c>
      <c r="B40" s="41" t="str">
        <f>VLOOKUP(A40,'[110]Legacy Location Lookups'!$B$1:$C$34,2,0)</f>
        <v>Brooklyn-OceanAve, NYC</v>
      </c>
      <c r="C40" s="41" t="s">
        <v>91</v>
      </c>
      <c r="D40" s="41" t="s">
        <v>158</v>
      </c>
      <c r="E40" s="41" t="s">
        <v>144</v>
      </c>
      <c r="F40" s="38">
        <v>43929</v>
      </c>
      <c r="G40" s="41" t="s">
        <v>160</v>
      </c>
      <c r="H40" s="41">
        <v>4</v>
      </c>
      <c r="K40" s="22"/>
      <c r="L40" s="35" t="s">
        <v>356</v>
      </c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>
        <v>231</v>
      </c>
      <c r="AW40" s="36">
        <v>209</v>
      </c>
      <c r="AX40" s="36">
        <v>211</v>
      </c>
      <c r="AY40" s="36">
        <v>230</v>
      </c>
      <c r="AZ40" s="36">
        <v>201</v>
      </c>
      <c r="BA40" s="36">
        <v>213</v>
      </c>
      <c r="BB40" s="36">
        <v>104</v>
      </c>
      <c r="BC40" s="36">
        <v>218</v>
      </c>
      <c r="BD40" s="36">
        <v>227</v>
      </c>
      <c r="BE40" s="36">
        <v>215</v>
      </c>
      <c r="BF40" s="36">
        <v>219</v>
      </c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>
        <v>2278</v>
      </c>
    </row>
    <row r="41" spans="1:77" x14ac:dyDescent="0.25">
      <c r="A41" s="41">
        <f>VLOOKUP(D41,'[110]Legacy Location Lookups'!$A$1:$C$34,2,0)</f>
        <v>108</v>
      </c>
      <c r="B41" s="41" t="str">
        <f>VLOOKUP(A41,'[110]Legacy Location Lookups'!$B$1:$C$34,2,0)</f>
        <v>Brooklyn-OceanAve, NYC</v>
      </c>
      <c r="C41" s="41" t="s">
        <v>91</v>
      </c>
      <c r="D41" s="41" t="s">
        <v>158</v>
      </c>
      <c r="E41" s="41" t="s">
        <v>147</v>
      </c>
      <c r="F41" s="38">
        <v>43929</v>
      </c>
      <c r="G41" s="41" t="s">
        <v>147</v>
      </c>
      <c r="H41" s="41">
        <v>5</v>
      </c>
      <c r="K41" s="22"/>
      <c r="L41" s="35" t="s">
        <v>357</v>
      </c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>
        <v>172</v>
      </c>
      <c r="AW41" s="36">
        <v>151</v>
      </c>
      <c r="AX41" s="36">
        <v>119</v>
      </c>
      <c r="AY41" s="36">
        <v>173</v>
      </c>
      <c r="AZ41" s="36">
        <v>160</v>
      </c>
      <c r="BA41" s="36">
        <v>191</v>
      </c>
      <c r="BB41" s="36">
        <v>63</v>
      </c>
      <c r="BC41" s="36">
        <v>180</v>
      </c>
      <c r="BD41" s="36">
        <v>144</v>
      </c>
      <c r="BE41" s="36">
        <v>172</v>
      </c>
      <c r="BF41" s="36">
        <v>169</v>
      </c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>
        <v>1694</v>
      </c>
    </row>
    <row r="42" spans="1:77" x14ac:dyDescent="0.25">
      <c r="A42" s="41">
        <f>VLOOKUP(D42,'[110]Legacy Location Lookups'!$A$1:$C$34,2,0)</f>
        <v>108</v>
      </c>
      <c r="B42" s="41" t="str">
        <f>VLOOKUP(A42,'[110]Legacy Location Lookups'!$B$1:$C$34,2,0)</f>
        <v>Brooklyn-OceanAve, NYC</v>
      </c>
      <c r="C42" s="41" t="s">
        <v>91</v>
      </c>
      <c r="D42" s="41" t="s">
        <v>158</v>
      </c>
      <c r="E42" s="41" t="s">
        <v>144</v>
      </c>
      <c r="F42" s="38">
        <v>43930</v>
      </c>
      <c r="G42" s="41" t="s">
        <v>159</v>
      </c>
      <c r="H42" s="41">
        <v>1</v>
      </c>
      <c r="K42" s="22"/>
      <c r="L42" s="35" t="s">
        <v>358</v>
      </c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>
        <v>33</v>
      </c>
      <c r="AW42" s="36">
        <v>19</v>
      </c>
      <c r="AX42" s="36">
        <v>29</v>
      </c>
      <c r="AY42" s="36">
        <v>21</v>
      </c>
      <c r="AZ42" s="36">
        <v>32</v>
      </c>
      <c r="BA42" s="36">
        <v>20</v>
      </c>
      <c r="BB42" s="36">
        <v>15</v>
      </c>
      <c r="BC42" s="36">
        <v>17</v>
      </c>
      <c r="BD42" s="36">
        <v>33</v>
      </c>
      <c r="BE42" s="36">
        <v>22</v>
      </c>
      <c r="BF42" s="36">
        <v>56</v>
      </c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>
        <v>297</v>
      </c>
    </row>
    <row r="43" spans="1:77" x14ac:dyDescent="0.25">
      <c r="A43" s="41">
        <f>VLOOKUP(D43,'[110]Legacy Location Lookups'!$A$1:$C$34,2,0)</f>
        <v>108</v>
      </c>
      <c r="B43" s="41" t="str">
        <f>VLOOKUP(A43,'[110]Legacy Location Lookups'!$B$1:$C$34,2,0)</f>
        <v>Brooklyn-OceanAve, NYC</v>
      </c>
      <c r="C43" s="41" t="s">
        <v>91</v>
      </c>
      <c r="D43" s="41" t="s">
        <v>158</v>
      </c>
      <c r="E43" s="41" t="s">
        <v>144</v>
      </c>
      <c r="F43" s="38">
        <v>43930</v>
      </c>
      <c r="G43" s="41" t="s">
        <v>145</v>
      </c>
      <c r="H43" s="41">
        <v>21</v>
      </c>
      <c r="K43" s="22"/>
      <c r="L43" s="35" t="s">
        <v>359</v>
      </c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>
        <v>27</v>
      </c>
      <c r="AW43" s="36">
        <v>23</v>
      </c>
      <c r="AX43" s="36">
        <v>31</v>
      </c>
      <c r="AY43" s="36">
        <v>23</v>
      </c>
      <c r="AZ43" s="36">
        <v>27</v>
      </c>
      <c r="BA43" s="36">
        <v>19</v>
      </c>
      <c r="BB43" s="36">
        <v>17</v>
      </c>
      <c r="BC43" s="36">
        <v>16</v>
      </c>
      <c r="BD43" s="36">
        <v>51</v>
      </c>
      <c r="BE43" s="36">
        <v>29</v>
      </c>
      <c r="BF43" s="36">
        <v>29</v>
      </c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>
        <v>292</v>
      </c>
    </row>
    <row r="44" spans="1:77" x14ac:dyDescent="0.25">
      <c r="A44" s="41">
        <f>VLOOKUP(D44,'[110]Legacy Location Lookups'!$A$1:$C$34,2,0)</f>
        <v>108</v>
      </c>
      <c r="B44" s="41" t="str">
        <f>VLOOKUP(A44,'[110]Legacy Location Lookups'!$B$1:$C$34,2,0)</f>
        <v>Brooklyn-OceanAve, NYC</v>
      </c>
      <c r="C44" s="41" t="s">
        <v>91</v>
      </c>
      <c r="D44" s="41" t="s">
        <v>158</v>
      </c>
      <c r="E44" s="41" t="s">
        <v>147</v>
      </c>
      <c r="F44" s="38">
        <v>43931</v>
      </c>
      <c r="G44" s="41" t="s">
        <v>147</v>
      </c>
      <c r="H44" s="41">
        <v>2</v>
      </c>
      <c r="K44" s="22"/>
      <c r="L44" s="35" t="s">
        <v>360</v>
      </c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>
        <v>70</v>
      </c>
      <c r="AW44" s="36">
        <v>93</v>
      </c>
      <c r="AX44" s="36">
        <v>80</v>
      </c>
      <c r="AY44" s="36">
        <v>80</v>
      </c>
      <c r="AZ44" s="36">
        <v>88</v>
      </c>
      <c r="BA44" s="36">
        <v>82</v>
      </c>
      <c r="BB44" s="36">
        <v>32</v>
      </c>
      <c r="BC44" s="36">
        <v>83</v>
      </c>
      <c r="BD44" s="36">
        <v>80</v>
      </c>
      <c r="BE44" s="36">
        <v>74</v>
      </c>
      <c r="BF44" s="36">
        <v>55</v>
      </c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>
        <v>817</v>
      </c>
    </row>
    <row r="45" spans="1:77" x14ac:dyDescent="0.25">
      <c r="A45" s="41">
        <f>VLOOKUP(D45,'[110]Legacy Location Lookups'!$A$1:$C$34,2,0)</f>
        <v>108</v>
      </c>
      <c r="B45" s="41" t="str">
        <f>VLOOKUP(A45,'[110]Legacy Location Lookups'!$B$1:$C$34,2,0)</f>
        <v>Brooklyn-OceanAve, NYC</v>
      </c>
      <c r="C45" s="41" t="s">
        <v>91</v>
      </c>
      <c r="D45" s="41" t="s">
        <v>158</v>
      </c>
      <c r="E45" s="41" t="s">
        <v>144</v>
      </c>
      <c r="F45" s="38">
        <v>43934</v>
      </c>
      <c r="G45" s="41" t="s">
        <v>145</v>
      </c>
      <c r="H45" s="41">
        <v>21</v>
      </c>
      <c r="K45" s="22"/>
      <c r="L45" s="35" t="s">
        <v>364</v>
      </c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>
        <v>171</v>
      </c>
      <c r="AW45" s="36">
        <v>182</v>
      </c>
      <c r="AX45" s="36">
        <v>105</v>
      </c>
      <c r="AY45" s="36">
        <v>106</v>
      </c>
      <c r="AZ45" s="36">
        <v>107</v>
      </c>
      <c r="BA45" s="36">
        <v>104</v>
      </c>
      <c r="BB45" s="36">
        <v>93</v>
      </c>
      <c r="BC45" s="36">
        <v>72</v>
      </c>
      <c r="BD45" s="36">
        <v>80</v>
      </c>
      <c r="BE45" s="36">
        <v>71</v>
      </c>
      <c r="BF45" s="36">
        <v>77</v>
      </c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>
        <v>1168</v>
      </c>
    </row>
    <row r="46" spans="1:77" x14ac:dyDescent="0.25">
      <c r="A46" s="41">
        <f>VLOOKUP(D46,'[110]Legacy Location Lookups'!$A$1:$C$34,2,0)</f>
        <v>108</v>
      </c>
      <c r="B46" s="41" t="str">
        <f>VLOOKUP(A46,'[110]Legacy Location Lookups'!$B$1:$C$34,2,0)</f>
        <v>Brooklyn-OceanAve, NYC</v>
      </c>
      <c r="C46" s="41" t="s">
        <v>91</v>
      </c>
      <c r="D46" s="41" t="s">
        <v>158</v>
      </c>
      <c r="E46" s="41" t="s">
        <v>144</v>
      </c>
      <c r="F46" s="38">
        <v>43934</v>
      </c>
      <c r="G46" s="41" t="s">
        <v>160</v>
      </c>
      <c r="H46" s="41">
        <v>2</v>
      </c>
      <c r="K46" s="22"/>
      <c r="L46" s="35" t="s">
        <v>365</v>
      </c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>
        <v>243</v>
      </c>
      <c r="AW46" s="36">
        <v>269</v>
      </c>
      <c r="AX46" s="36">
        <v>169</v>
      </c>
      <c r="AY46" s="36">
        <v>174</v>
      </c>
      <c r="AZ46" s="36">
        <v>165</v>
      </c>
      <c r="BA46" s="36">
        <v>167</v>
      </c>
      <c r="BB46" s="36">
        <v>126</v>
      </c>
      <c r="BC46" s="36">
        <v>164</v>
      </c>
      <c r="BD46" s="36">
        <v>121</v>
      </c>
      <c r="BE46" s="36">
        <v>146</v>
      </c>
      <c r="BF46" s="36">
        <v>161</v>
      </c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>
        <v>1905</v>
      </c>
    </row>
    <row r="47" spans="1:77" x14ac:dyDescent="0.25">
      <c r="A47" s="41">
        <f>VLOOKUP(D47,'[110]Legacy Location Lookups'!$A$1:$C$34,2,0)</f>
        <v>108</v>
      </c>
      <c r="B47" s="41" t="str">
        <f>VLOOKUP(A47,'[110]Legacy Location Lookups'!$B$1:$C$34,2,0)</f>
        <v>Brooklyn-OceanAve, NYC</v>
      </c>
      <c r="C47" s="41" t="s">
        <v>91</v>
      </c>
      <c r="D47" s="41" t="s">
        <v>158</v>
      </c>
      <c r="E47" s="41" t="s">
        <v>147</v>
      </c>
      <c r="F47" s="38">
        <v>43934</v>
      </c>
      <c r="G47" s="41" t="s">
        <v>147</v>
      </c>
      <c r="H47" s="41">
        <v>15</v>
      </c>
      <c r="K47" s="22"/>
      <c r="L47" s="35" t="s">
        <v>368</v>
      </c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>
        <v>287</v>
      </c>
      <c r="AW47" s="36">
        <v>266</v>
      </c>
      <c r="AX47" s="36">
        <v>318</v>
      </c>
      <c r="AY47" s="36">
        <v>281</v>
      </c>
      <c r="AZ47" s="36">
        <v>302</v>
      </c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>
        <v>1454</v>
      </c>
    </row>
    <row r="48" spans="1:77" x14ac:dyDescent="0.25">
      <c r="A48" s="41">
        <f>VLOOKUP(D48,'[110]Legacy Location Lookups'!$A$1:$C$34,2,0)</f>
        <v>108</v>
      </c>
      <c r="B48" s="41" t="str">
        <f>VLOOKUP(A48,'[110]Legacy Location Lookups'!$B$1:$C$34,2,0)</f>
        <v>Brooklyn-OceanAve, NYC</v>
      </c>
      <c r="C48" s="41" t="s">
        <v>91</v>
      </c>
      <c r="D48" s="41" t="s">
        <v>158</v>
      </c>
      <c r="E48" s="41" t="s">
        <v>144</v>
      </c>
      <c r="F48" s="38">
        <v>43935</v>
      </c>
      <c r="G48" s="41" t="s">
        <v>145</v>
      </c>
      <c r="H48" s="41">
        <v>20</v>
      </c>
      <c r="K48" s="22"/>
      <c r="L48" s="35" t="s">
        <v>389</v>
      </c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>
        <v>20</v>
      </c>
      <c r="BB48" s="36">
        <v>0</v>
      </c>
      <c r="BC48" s="36">
        <v>8</v>
      </c>
      <c r="BD48" s="36">
        <v>4</v>
      </c>
      <c r="BE48" s="36">
        <v>8</v>
      </c>
      <c r="BF48" s="36">
        <v>9</v>
      </c>
      <c r="BG48" s="36">
        <v>13</v>
      </c>
      <c r="BH48" s="36">
        <v>7</v>
      </c>
      <c r="BI48" s="36">
        <v>9</v>
      </c>
      <c r="BJ48" s="36">
        <v>9</v>
      </c>
      <c r="BK48" s="36">
        <v>14</v>
      </c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>
        <v>101</v>
      </c>
    </row>
    <row r="49" spans="1:77" x14ac:dyDescent="0.25">
      <c r="A49" s="41">
        <f>VLOOKUP(D49,'[110]Legacy Location Lookups'!$A$1:$C$34,2,0)</f>
        <v>108</v>
      </c>
      <c r="B49" s="41" t="str">
        <f>VLOOKUP(A49,'[110]Legacy Location Lookups'!$B$1:$C$34,2,0)</f>
        <v>Brooklyn-OceanAve, NYC</v>
      </c>
      <c r="C49" s="41" t="s">
        <v>91</v>
      </c>
      <c r="D49" s="41" t="s">
        <v>158</v>
      </c>
      <c r="E49" s="41" t="s">
        <v>144</v>
      </c>
      <c r="F49" s="38">
        <v>43935</v>
      </c>
      <c r="G49" s="41" t="s">
        <v>160</v>
      </c>
      <c r="H49" s="41">
        <v>1</v>
      </c>
      <c r="K49" s="22"/>
      <c r="L49" s="35" t="s">
        <v>390</v>
      </c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>
        <v>3</v>
      </c>
      <c r="BB49" s="36">
        <v>0</v>
      </c>
      <c r="BC49" s="36">
        <v>2</v>
      </c>
      <c r="BD49" s="36">
        <v>0</v>
      </c>
      <c r="BE49" s="36">
        <v>4</v>
      </c>
      <c r="BF49" s="36">
        <v>0</v>
      </c>
      <c r="BG49" s="36">
        <v>9</v>
      </c>
      <c r="BH49" s="36">
        <v>0</v>
      </c>
      <c r="BI49" s="36">
        <v>7</v>
      </c>
      <c r="BJ49" s="36">
        <v>3</v>
      </c>
      <c r="BK49" s="36">
        <v>3</v>
      </c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>
        <v>31</v>
      </c>
    </row>
    <row r="50" spans="1:77" x14ac:dyDescent="0.25">
      <c r="A50" s="41">
        <f>VLOOKUP(D50,'[110]Legacy Location Lookups'!$A$1:$C$34,2,0)</f>
        <v>108</v>
      </c>
      <c r="B50" s="41" t="str">
        <f>VLOOKUP(A50,'[110]Legacy Location Lookups'!$B$1:$C$34,2,0)</f>
        <v>Brooklyn-OceanAve, NYC</v>
      </c>
      <c r="C50" s="41" t="s">
        <v>91</v>
      </c>
      <c r="D50" s="41" t="s">
        <v>158</v>
      </c>
      <c r="E50" s="41" t="s">
        <v>147</v>
      </c>
      <c r="F50" s="38">
        <v>43935</v>
      </c>
      <c r="G50" s="41" t="s">
        <v>147</v>
      </c>
      <c r="H50" s="41">
        <v>1</v>
      </c>
      <c r="K50" s="22"/>
      <c r="L50" s="35" t="s">
        <v>391</v>
      </c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>
        <v>5</v>
      </c>
      <c r="BB50" s="36">
        <v>0</v>
      </c>
      <c r="BC50" s="36">
        <v>13</v>
      </c>
      <c r="BD50" s="36">
        <v>10</v>
      </c>
      <c r="BE50" s="36">
        <v>9</v>
      </c>
      <c r="BF50" s="36">
        <v>0</v>
      </c>
      <c r="BG50" s="36">
        <v>13</v>
      </c>
      <c r="BH50" s="36">
        <v>12</v>
      </c>
      <c r="BI50" s="36">
        <v>15</v>
      </c>
      <c r="BJ50" s="36">
        <v>10</v>
      </c>
      <c r="BK50" s="36">
        <v>0</v>
      </c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>
        <v>87</v>
      </c>
    </row>
    <row r="51" spans="1:77" x14ac:dyDescent="0.25">
      <c r="A51" s="41">
        <f>VLOOKUP(D51,'[110]Legacy Location Lookups'!$A$1:$C$34,2,0)</f>
        <v>112</v>
      </c>
      <c r="B51" s="41" t="str">
        <f>VLOOKUP(A51,'[110]Legacy Location Lookups'!$B$1:$C$34,2,0)</f>
        <v>Audubon, NYC</v>
      </c>
      <c r="C51" s="41" t="s">
        <v>91</v>
      </c>
      <c r="D51" s="41" t="s">
        <v>161</v>
      </c>
      <c r="E51" s="41" t="s">
        <v>144</v>
      </c>
      <c r="F51" s="38">
        <v>43920</v>
      </c>
      <c r="G51" s="41" t="s">
        <v>145</v>
      </c>
      <c r="H51" s="41">
        <v>9</v>
      </c>
      <c r="K51" s="22"/>
      <c r="L51" s="35" t="s">
        <v>103</v>
      </c>
      <c r="M51" s="36">
        <v>2097</v>
      </c>
      <c r="N51" s="36">
        <v>2379</v>
      </c>
      <c r="O51" s="36">
        <v>3109</v>
      </c>
      <c r="P51" s="36">
        <v>2425</v>
      </c>
      <c r="Q51" s="36">
        <v>3493</v>
      </c>
      <c r="R51" s="36">
        <v>3866</v>
      </c>
      <c r="S51" s="36">
        <v>4035</v>
      </c>
      <c r="T51" s="36">
        <v>3552</v>
      </c>
      <c r="U51" s="36">
        <v>2275</v>
      </c>
      <c r="V51" s="36">
        <v>3078</v>
      </c>
      <c r="W51" s="36">
        <v>2360</v>
      </c>
      <c r="X51" s="36">
        <v>2537</v>
      </c>
      <c r="Y51" s="36">
        <v>2584</v>
      </c>
      <c r="Z51" s="36">
        <v>2800</v>
      </c>
      <c r="AA51" s="36">
        <v>2565</v>
      </c>
      <c r="AB51" s="36">
        <v>3249</v>
      </c>
      <c r="AC51" s="36">
        <v>3055</v>
      </c>
      <c r="AD51" s="36">
        <v>2617</v>
      </c>
      <c r="AE51" s="36">
        <v>1869</v>
      </c>
      <c r="AF51" s="36">
        <v>3174</v>
      </c>
      <c r="AG51" s="36">
        <v>2867</v>
      </c>
      <c r="AH51" s="36">
        <v>2818</v>
      </c>
      <c r="AI51" s="36">
        <v>3033</v>
      </c>
      <c r="AJ51" s="36">
        <v>2708</v>
      </c>
      <c r="AK51" s="36">
        <v>2595</v>
      </c>
      <c r="AL51" s="36">
        <v>2935</v>
      </c>
      <c r="AM51" s="36">
        <v>2989</v>
      </c>
      <c r="AN51" s="36">
        <v>3077</v>
      </c>
      <c r="AO51" s="36">
        <v>3054</v>
      </c>
      <c r="AP51" s="36">
        <v>1778</v>
      </c>
      <c r="AQ51" s="36">
        <v>3241</v>
      </c>
      <c r="AR51" s="36">
        <v>3278</v>
      </c>
      <c r="AS51" s="36">
        <v>3185</v>
      </c>
      <c r="AT51" s="36">
        <v>1606</v>
      </c>
      <c r="AU51" s="36">
        <v>1516</v>
      </c>
      <c r="AV51" s="36">
        <v>4401</v>
      </c>
      <c r="AW51" s="36">
        <v>4334</v>
      </c>
      <c r="AX51" s="36">
        <v>4461</v>
      </c>
      <c r="AY51" s="36">
        <v>3905</v>
      </c>
      <c r="AZ51" s="36">
        <v>3984</v>
      </c>
      <c r="BA51" s="36">
        <v>3529</v>
      </c>
      <c r="BB51" s="36">
        <v>2750</v>
      </c>
      <c r="BC51" s="36">
        <v>3180</v>
      </c>
      <c r="BD51" s="36">
        <v>3793</v>
      </c>
      <c r="BE51" s="36">
        <v>3591</v>
      </c>
      <c r="BF51" s="36">
        <v>3516</v>
      </c>
      <c r="BG51" s="36">
        <v>2043</v>
      </c>
      <c r="BH51" s="36">
        <v>2383</v>
      </c>
      <c r="BI51" s="36">
        <v>2337</v>
      </c>
      <c r="BJ51" s="36">
        <v>2260</v>
      </c>
      <c r="BK51" s="36">
        <v>1556</v>
      </c>
      <c r="BL51" s="36">
        <v>930</v>
      </c>
      <c r="BM51" s="36">
        <v>995</v>
      </c>
      <c r="BN51" s="36">
        <v>965</v>
      </c>
      <c r="BO51" s="36">
        <v>1076</v>
      </c>
      <c r="BP51" s="36">
        <v>993</v>
      </c>
      <c r="BQ51" s="36">
        <v>848</v>
      </c>
      <c r="BR51" s="36">
        <v>1004</v>
      </c>
      <c r="BS51" s="36">
        <v>827</v>
      </c>
      <c r="BT51" s="36">
        <v>975</v>
      </c>
      <c r="BU51" s="36">
        <v>1158</v>
      </c>
      <c r="BV51" s="36">
        <v>778</v>
      </c>
      <c r="BW51" s="36">
        <v>992</v>
      </c>
      <c r="BX51" s="36">
        <v>994</v>
      </c>
      <c r="BY51" s="36">
        <v>162357</v>
      </c>
    </row>
    <row r="52" spans="1:77" x14ac:dyDescent="0.25">
      <c r="A52" s="41">
        <f>VLOOKUP(D52,'[110]Legacy Location Lookups'!$A$1:$C$34,2,0)</f>
        <v>112</v>
      </c>
      <c r="B52" s="41" t="str">
        <f>VLOOKUP(A52,'[110]Legacy Location Lookups'!$B$1:$C$34,2,0)</f>
        <v>Audubon, NYC</v>
      </c>
      <c r="C52" s="41" t="s">
        <v>91</v>
      </c>
      <c r="D52" s="41" t="s">
        <v>161</v>
      </c>
      <c r="E52" s="41" t="s">
        <v>144</v>
      </c>
      <c r="F52" s="38">
        <v>43921</v>
      </c>
      <c r="G52" s="41" t="s">
        <v>145</v>
      </c>
      <c r="H52" s="41">
        <v>6</v>
      </c>
      <c r="K52" s="22"/>
      <c r="S52"/>
    </row>
    <row r="53" spans="1:77" x14ac:dyDescent="0.25">
      <c r="A53" s="41">
        <f>VLOOKUP(D53,'[110]Legacy Location Lookups'!$A$1:$C$34,2,0)</f>
        <v>112</v>
      </c>
      <c r="B53" s="41" t="str">
        <f>VLOOKUP(A53,'[110]Legacy Location Lookups'!$B$1:$C$34,2,0)</f>
        <v>Audubon, NYC</v>
      </c>
      <c r="C53" s="41" t="s">
        <v>91</v>
      </c>
      <c r="D53" s="41" t="s">
        <v>161</v>
      </c>
      <c r="E53" s="41" t="s">
        <v>144</v>
      </c>
      <c r="F53" s="38">
        <v>43922</v>
      </c>
      <c r="G53" s="41" t="s">
        <v>145</v>
      </c>
      <c r="H53" s="41">
        <v>7</v>
      </c>
      <c r="K53" s="22"/>
      <c r="S53"/>
    </row>
    <row r="54" spans="1:77" x14ac:dyDescent="0.25">
      <c r="A54" s="41">
        <f>VLOOKUP(D54,'[110]Legacy Location Lookups'!$A$1:$C$34,2,0)</f>
        <v>112</v>
      </c>
      <c r="B54" s="41" t="str">
        <f>VLOOKUP(A54,'[110]Legacy Location Lookups'!$B$1:$C$34,2,0)</f>
        <v>Audubon, NYC</v>
      </c>
      <c r="C54" s="41" t="s">
        <v>91</v>
      </c>
      <c r="D54" s="41" t="s">
        <v>161</v>
      </c>
      <c r="E54" s="41" t="s">
        <v>144</v>
      </c>
      <c r="F54" s="38">
        <v>43923</v>
      </c>
      <c r="G54" s="41" t="s">
        <v>145</v>
      </c>
      <c r="H54" s="41">
        <v>3</v>
      </c>
      <c r="K54" s="22"/>
      <c r="S54"/>
    </row>
    <row r="55" spans="1:77" x14ac:dyDescent="0.25">
      <c r="A55" s="41">
        <f>VLOOKUP(D55,'[110]Legacy Location Lookups'!$A$1:$C$34,2,0)</f>
        <v>112</v>
      </c>
      <c r="B55" s="41" t="str">
        <f>VLOOKUP(A55,'[110]Legacy Location Lookups'!$B$1:$C$34,2,0)</f>
        <v>Audubon, NYC</v>
      </c>
      <c r="C55" s="41" t="s">
        <v>91</v>
      </c>
      <c r="D55" s="41" t="s">
        <v>161</v>
      </c>
      <c r="E55" s="41" t="s">
        <v>144</v>
      </c>
      <c r="F55" s="38">
        <v>43924</v>
      </c>
      <c r="G55" s="41" t="s">
        <v>145</v>
      </c>
      <c r="H55" s="41">
        <v>6</v>
      </c>
      <c r="K55" s="22"/>
      <c r="S55"/>
    </row>
    <row r="56" spans="1:77" x14ac:dyDescent="0.25">
      <c r="A56" s="41">
        <f>VLOOKUP(D56,'[110]Legacy Location Lookups'!$A$1:$C$34,2,0)</f>
        <v>112</v>
      </c>
      <c r="B56" s="41" t="str">
        <f>VLOOKUP(A56,'[110]Legacy Location Lookups'!$B$1:$C$34,2,0)</f>
        <v>Audubon, NYC</v>
      </c>
      <c r="C56" s="41" t="s">
        <v>91</v>
      </c>
      <c r="D56" s="41" t="s">
        <v>161</v>
      </c>
      <c r="E56" s="41" t="s">
        <v>144</v>
      </c>
      <c r="F56" s="38">
        <v>43925</v>
      </c>
      <c r="G56" s="41" t="s">
        <v>145</v>
      </c>
      <c r="H56" s="41">
        <v>6</v>
      </c>
      <c r="K56" s="22"/>
      <c r="S56"/>
    </row>
    <row r="57" spans="1:77" x14ac:dyDescent="0.25">
      <c r="A57" s="41">
        <f>VLOOKUP(D57,'[110]Legacy Location Lookups'!$A$1:$C$34,2,0)</f>
        <v>112</v>
      </c>
      <c r="B57" s="41" t="str">
        <f>VLOOKUP(A57,'[110]Legacy Location Lookups'!$B$1:$C$34,2,0)</f>
        <v>Audubon, NYC</v>
      </c>
      <c r="C57" s="41" t="s">
        <v>91</v>
      </c>
      <c r="D57" s="41" t="s">
        <v>161</v>
      </c>
      <c r="E57" s="41" t="s">
        <v>144</v>
      </c>
      <c r="F57" s="38">
        <v>43927</v>
      </c>
      <c r="G57" s="41" t="s">
        <v>145</v>
      </c>
      <c r="H57" s="41">
        <v>7</v>
      </c>
      <c r="K57" s="22"/>
      <c r="S57"/>
    </row>
    <row r="58" spans="1:77" x14ac:dyDescent="0.25">
      <c r="A58" s="41">
        <f>VLOOKUP(D58,'[110]Legacy Location Lookups'!$A$1:$C$34,2,0)</f>
        <v>112</v>
      </c>
      <c r="B58" s="41" t="str">
        <f>VLOOKUP(A58,'[110]Legacy Location Lookups'!$B$1:$C$34,2,0)</f>
        <v>Audubon, NYC</v>
      </c>
      <c r="C58" s="41" t="s">
        <v>91</v>
      </c>
      <c r="D58" s="41" t="s">
        <v>161</v>
      </c>
      <c r="E58" s="41" t="s">
        <v>147</v>
      </c>
      <c r="F58" s="38">
        <v>43927</v>
      </c>
      <c r="G58" s="41" t="s">
        <v>147</v>
      </c>
      <c r="H58" s="41">
        <v>2</v>
      </c>
      <c r="K58" s="22"/>
      <c r="S58"/>
    </row>
    <row r="59" spans="1:77" x14ac:dyDescent="0.25">
      <c r="A59" s="41">
        <f>VLOOKUP(D59,'[110]Legacy Location Lookups'!$A$1:$C$34,2,0)</f>
        <v>112</v>
      </c>
      <c r="B59" s="41" t="str">
        <f>VLOOKUP(A59,'[110]Legacy Location Lookups'!$B$1:$C$34,2,0)</f>
        <v>Audubon, NYC</v>
      </c>
      <c r="C59" s="41" t="s">
        <v>91</v>
      </c>
      <c r="D59" s="41" t="s">
        <v>161</v>
      </c>
      <c r="E59" s="41" t="s">
        <v>144</v>
      </c>
      <c r="F59" s="38">
        <v>43928</v>
      </c>
      <c r="G59" s="41" t="s">
        <v>145</v>
      </c>
      <c r="H59" s="41">
        <v>12</v>
      </c>
      <c r="K59" s="22"/>
      <c r="S59"/>
    </row>
    <row r="60" spans="1:77" x14ac:dyDescent="0.25">
      <c r="A60" s="41">
        <f>VLOOKUP(D60,'[110]Legacy Location Lookups'!$A$1:$C$34,2,0)</f>
        <v>112</v>
      </c>
      <c r="B60" s="41" t="str">
        <f>VLOOKUP(A60,'[110]Legacy Location Lookups'!$B$1:$C$34,2,0)</f>
        <v>Audubon, NYC</v>
      </c>
      <c r="C60" s="41" t="s">
        <v>91</v>
      </c>
      <c r="D60" s="41" t="s">
        <v>161</v>
      </c>
      <c r="E60" s="41" t="s">
        <v>147</v>
      </c>
      <c r="F60" s="38">
        <v>43929</v>
      </c>
      <c r="G60" s="41" t="s">
        <v>147</v>
      </c>
      <c r="H60" s="41">
        <v>4</v>
      </c>
      <c r="K60" s="22"/>
      <c r="S60"/>
    </row>
    <row r="61" spans="1:77" x14ac:dyDescent="0.25">
      <c r="A61" s="41">
        <f>VLOOKUP(D61,'[110]Legacy Location Lookups'!$A$1:$C$34,2,0)</f>
        <v>112</v>
      </c>
      <c r="B61" s="41" t="str">
        <f>VLOOKUP(A61,'[110]Legacy Location Lookups'!$B$1:$C$34,2,0)</f>
        <v>Audubon, NYC</v>
      </c>
      <c r="C61" s="41" t="s">
        <v>91</v>
      </c>
      <c r="D61" s="41" t="s">
        <v>161</v>
      </c>
      <c r="E61" s="41" t="s">
        <v>144</v>
      </c>
      <c r="F61" s="38">
        <v>43930</v>
      </c>
      <c r="G61" s="41" t="s">
        <v>145</v>
      </c>
      <c r="H61" s="41">
        <v>1</v>
      </c>
      <c r="K61" s="22"/>
      <c r="S61"/>
    </row>
    <row r="62" spans="1:77" x14ac:dyDescent="0.25">
      <c r="A62" s="41">
        <f>VLOOKUP(D62,'[110]Legacy Location Lookups'!$A$1:$C$34,2,0)</f>
        <v>112</v>
      </c>
      <c r="B62" s="41" t="str">
        <f>VLOOKUP(A62,'[110]Legacy Location Lookups'!$B$1:$C$34,2,0)</f>
        <v>Audubon, NYC</v>
      </c>
      <c r="C62" s="41" t="s">
        <v>91</v>
      </c>
      <c r="D62" s="41" t="s">
        <v>161</v>
      </c>
      <c r="E62" s="41" t="s">
        <v>147</v>
      </c>
      <c r="F62" s="38">
        <v>43930</v>
      </c>
      <c r="G62" s="41" t="s">
        <v>147</v>
      </c>
      <c r="H62" s="41">
        <v>1</v>
      </c>
      <c r="K62" s="22"/>
      <c r="S62"/>
    </row>
    <row r="63" spans="1:77" x14ac:dyDescent="0.25">
      <c r="A63" s="41">
        <f>VLOOKUP(D63,'[110]Legacy Location Lookups'!$A$1:$C$34,2,0)</f>
        <v>112</v>
      </c>
      <c r="B63" s="41" t="str">
        <f>VLOOKUP(A63,'[110]Legacy Location Lookups'!$B$1:$C$34,2,0)</f>
        <v>Audubon, NYC</v>
      </c>
      <c r="C63" s="41" t="s">
        <v>91</v>
      </c>
      <c r="D63" s="41" t="s">
        <v>161</v>
      </c>
      <c r="E63" s="41" t="s">
        <v>147</v>
      </c>
      <c r="F63" s="38">
        <v>43931</v>
      </c>
      <c r="G63" s="41" t="s">
        <v>147</v>
      </c>
      <c r="H63" s="41">
        <v>1</v>
      </c>
      <c r="K63" s="22"/>
      <c r="S63"/>
    </row>
    <row r="64" spans="1:77" x14ac:dyDescent="0.25">
      <c r="A64" s="41">
        <f>VLOOKUP(D64,'[110]Legacy Location Lookups'!$A$1:$C$34,2,0)</f>
        <v>112</v>
      </c>
      <c r="B64" s="41" t="str">
        <f>VLOOKUP(A64,'[110]Legacy Location Lookups'!$B$1:$C$34,2,0)</f>
        <v>Audubon, NYC</v>
      </c>
      <c r="C64" s="41" t="s">
        <v>91</v>
      </c>
      <c r="D64" s="41" t="s">
        <v>161</v>
      </c>
      <c r="E64" s="41" t="s">
        <v>144</v>
      </c>
      <c r="F64" s="38">
        <v>43934</v>
      </c>
      <c r="G64" s="41" t="s">
        <v>145</v>
      </c>
      <c r="H64" s="41">
        <v>15</v>
      </c>
      <c r="K64" s="22"/>
      <c r="S64"/>
    </row>
    <row r="65" spans="1:19" x14ac:dyDescent="0.25">
      <c r="A65" s="41">
        <f>VLOOKUP(D65,'[110]Legacy Location Lookups'!$A$1:$C$34,2,0)</f>
        <v>112</v>
      </c>
      <c r="B65" s="41" t="str">
        <f>VLOOKUP(A65,'[110]Legacy Location Lookups'!$B$1:$C$34,2,0)</f>
        <v>Audubon, NYC</v>
      </c>
      <c r="C65" s="41" t="s">
        <v>91</v>
      </c>
      <c r="D65" s="41" t="s">
        <v>161</v>
      </c>
      <c r="E65" s="41" t="s">
        <v>147</v>
      </c>
      <c r="F65" s="38">
        <v>43934</v>
      </c>
      <c r="G65" s="41" t="s">
        <v>147</v>
      </c>
      <c r="H65" s="41">
        <v>5</v>
      </c>
      <c r="K65" s="22"/>
      <c r="S65"/>
    </row>
    <row r="66" spans="1:19" x14ac:dyDescent="0.25">
      <c r="A66" s="41">
        <f>VLOOKUP(D66,'[110]Legacy Location Lookups'!$A$1:$C$34,2,0)</f>
        <v>112</v>
      </c>
      <c r="B66" s="41" t="str">
        <f>VLOOKUP(A66,'[110]Legacy Location Lookups'!$B$1:$C$34,2,0)</f>
        <v>Audubon, NYC</v>
      </c>
      <c r="C66" s="41" t="s">
        <v>91</v>
      </c>
      <c r="D66" s="41" t="s">
        <v>161</v>
      </c>
      <c r="E66" s="41" t="s">
        <v>147</v>
      </c>
      <c r="F66" s="38">
        <v>43935</v>
      </c>
      <c r="G66" s="41" t="s">
        <v>147</v>
      </c>
      <c r="H66" s="41">
        <v>1</v>
      </c>
      <c r="K66" s="22"/>
      <c r="S66"/>
    </row>
    <row r="67" spans="1:19" x14ac:dyDescent="0.25">
      <c r="A67" s="41">
        <f>VLOOKUP(D67,'[110]Legacy Location Lookups'!$A$1:$C$34,2,0)</f>
        <v>115</v>
      </c>
      <c r="B67" s="41" t="str">
        <f>VLOOKUP(A67,'[110]Legacy Location Lookups'!$B$1:$C$34,2,0)</f>
        <v>Junction, NYC</v>
      </c>
      <c r="C67" s="41" t="s">
        <v>91</v>
      </c>
      <c r="D67" s="41" t="s">
        <v>162</v>
      </c>
      <c r="E67" s="41" t="s">
        <v>147</v>
      </c>
      <c r="F67" s="38">
        <v>43931</v>
      </c>
      <c r="G67" s="41" t="s">
        <v>147</v>
      </c>
      <c r="H67" s="41">
        <v>3</v>
      </c>
      <c r="K67" s="22"/>
      <c r="S67"/>
    </row>
    <row r="68" spans="1:19" x14ac:dyDescent="0.25">
      <c r="A68" s="41">
        <f>VLOOKUP(D68,'[110]Legacy Location Lookups'!$A$1:$C$34,2,0)</f>
        <v>109</v>
      </c>
      <c r="B68" s="41" t="str">
        <f>VLOOKUP(A68,'[110]Legacy Location Lookups'!$B$1:$C$34,2,0)</f>
        <v>Broadway, NYC</v>
      </c>
      <c r="C68" s="41" t="s">
        <v>91</v>
      </c>
      <c r="D68" s="41" t="s">
        <v>163</v>
      </c>
      <c r="E68" s="41" t="s">
        <v>144</v>
      </c>
      <c r="F68" s="38">
        <v>43924</v>
      </c>
      <c r="G68" s="41" t="s">
        <v>145</v>
      </c>
      <c r="H68" s="41">
        <v>7</v>
      </c>
      <c r="K68" s="22"/>
      <c r="S68"/>
    </row>
    <row r="69" spans="1:19" x14ac:dyDescent="0.25">
      <c r="A69" s="41">
        <f>VLOOKUP(D69,'[110]Legacy Location Lookups'!$A$1:$C$34,2,0)</f>
        <v>109</v>
      </c>
      <c r="B69" s="41" t="str">
        <f>VLOOKUP(A69,'[110]Legacy Location Lookups'!$B$1:$C$34,2,0)</f>
        <v>Broadway, NYC</v>
      </c>
      <c r="C69" s="41" t="s">
        <v>91</v>
      </c>
      <c r="D69" s="41" t="s">
        <v>163</v>
      </c>
      <c r="E69" s="41" t="s">
        <v>147</v>
      </c>
      <c r="F69" s="38">
        <v>43924</v>
      </c>
      <c r="G69" s="41" t="s">
        <v>147</v>
      </c>
      <c r="H69" s="41">
        <v>7</v>
      </c>
      <c r="K69" s="22"/>
      <c r="S69"/>
    </row>
    <row r="70" spans="1:19" x14ac:dyDescent="0.25">
      <c r="A70" s="41">
        <f>VLOOKUP(D70,'[110]Legacy Location Lookups'!$A$1:$C$34,2,0)</f>
        <v>110</v>
      </c>
      <c r="B70" s="41" t="str">
        <f>VLOOKUP(A70,'[110]Legacy Location Lookups'!$B$1:$C$34,2,0)</f>
        <v>Forest Hills, NY</v>
      </c>
      <c r="C70" s="41" t="s">
        <v>91</v>
      </c>
      <c r="D70" s="41" t="s">
        <v>96</v>
      </c>
      <c r="E70" s="41" t="s">
        <v>144</v>
      </c>
      <c r="F70" s="38">
        <v>43920</v>
      </c>
      <c r="G70" s="41" t="s">
        <v>145</v>
      </c>
      <c r="H70" s="41">
        <v>8</v>
      </c>
      <c r="K70" s="22"/>
      <c r="S70"/>
    </row>
    <row r="71" spans="1:19" x14ac:dyDescent="0.25">
      <c r="A71" s="41">
        <f>VLOOKUP(D71,'[110]Legacy Location Lookups'!$A$1:$C$34,2,0)</f>
        <v>110</v>
      </c>
      <c r="B71" s="41" t="str">
        <f>VLOOKUP(A71,'[110]Legacy Location Lookups'!$B$1:$C$34,2,0)</f>
        <v>Forest Hills, NY</v>
      </c>
      <c r="C71" s="41" t="s">
        <v>91</v>
      </c>
      <c r="D71" s="41" t="s">
        <v>96</v>
      </c>
      <c r="E71" s="41" t="s">
        <v>144</v>
      </c>
      <c r="F71" s="38">
        <v>43922</v>
      </c>
      <c r="G71" s="41" t="s">
        <v>145</v>
      </c>
      <c r="H71" s="41">
        <v>9</v>
      </c>
      <c r="K71" s="22"/>
      <c r="S71"/>
    </row>
    <row r="72" spans="1:19" x14ac:dyDescent="0.25">
      <c r="A72" s="41">
        <f>VLOOKUP(D72,'[110]Legacy Location Lookups'!$A$1:$C$34,2,0)</f>
        <v>110</v>
      </c>
      <c r="B72" s="41" t="str">
        <f>VLOOKUP(A72,'[110]Legacy Location Lookups'!$B$1:$C$34,2,0)</f>
        <v>Forest Hills, NY</v>
      </c>
      <c r="C72" s="41" t="s">
        <v>91</v>
      </c>
      <c r="D72" s="41" t="s">
        <v>96</v>
      </c>
      <c r="E72" s="41" t="s">
        <v>144</v>
      </c>
      <c r="F72" s="38">
        <v>43923</v>
      </c>
      <c r="G72" s="41" t="s">
        <v>159</v>
      </c>
      <c r="H72" s="41">
        <v>1</v>
      </c>
      <c r="K72" s="22"/>
      <c r="S72"/>
    </row>
    <row r="73" spans="1:19" x14ac:dyDescent="0.25">
      <c r="A73" s="41">
        <f>VLOOKUP(D73,'[110]Legacy Location Lookups'!$A$1:$C$34,2,0)</f>
        <v>110</v>
      </c>
      <c r="B73" s="41" t="str">
        <f>VLOOKUP(A73,'[110]Legacy Location Lookups'!$B$1:$C$34,2,0)</f>
        <v>Forest Hills, NY</v>
      </c>
      <c r="C73" s="41" t="s">
        <v>91</v>
      </c>
      <c r="D73" s="41" t="s">
        <v>96</v>
      </c>
      <c r="E73" s="41" t="s">
        <v>144</v>
      </c>
      <c r="F73" s="38">
        <v>43923</v>
      </c>
      <c r="G73" s="41" t="s">
        <v>145</v>
      </c>
      <c r="H73" s="41">
        <v>22</v>
      </c>
      <c r="K73" s="22"/>
      <c r="S73"/>
    </row>
    <row r="74" spans="1:19" x14ac:dyDescent="0.25">
      <c r="A74" s="41">
        <f>VLOOKUP(D74,'[110]Legacy Location Lookups'!$A$1:$C$34,2,0)</f>
        <v>110</v>
      </c>
      <c r="B74" s="41" t="str">
        <f>VLOOKUP(A74,'[110]Legacy Location Lookups'!$B$1:$C$34,2,0)</f>
        <v>Forest Hills, NY</v>
      </c>
      <c r="C74" s="41" t="s">
        <v>91</v>
      </c>
      <c r="D74" s="41" t="s">
        <v>96</v>
      </c>
      <c r="E74" s="41" t="s">
        <v>144</v>
      </c>
      <c r="F74" s="38">
        <v>43923</v>
      </c>
      <c r="G74" s="41" t="s">
        <v>160</v>
      </c>
      <c r="H74" s="41">
        <v>1</v>
      </c>
      <c r="K74" s="22"/>
      <c r="S74"/>
    </row>
    <row r="75" spans="1:19" x14ac:dyDescent="0.25">
      <c r="A75" s="41">
        <f>VLOOKUP(D75,'[110]Legacy Location Lookups'!$A$1:$C$34,2,0)</f>
        <v>110</v>
      </c>
      <c r="B75" s="41" t="str">
        <f>VLOOKUP(A75,'[110]Legacy Location Lookups'!$B$1:$C$34,2,0)</f>
        <v>Forest Hills, NY</v>
      </c>
      <c r="C75" s="41" t="s">
        <v>91</v>
      </c>
      <c r="D75" s="41" t="s">
        <v>96</v>
      </c>
      <c r="E75" s="41" t="s">
        <v>147</v>
      </c>
      <c r="F75" s="38">
        <v>43923</v>
      </c>
      <c r="G75" s="41" t="s">
        <v>147</v>
      </c>
      <c r="H75" s="41">
        <v>1</v>
      </c>
      <c r="K75" s="22"/>
      <c r="S75"/>
    </row>
    <row r="76" spans="1:19" x14ac:dyDescent="0.25">
      <c r="A76" s="41">
        <f>VLOOKUP(D76,'[110]Legacy Location Lookups'!$A$1:$C$34,2,0)</f>
        <v>110</v>
      </c>
      <c r="B76" s="41" t="str">
        <f>VLOOKUP(A76,'[110]Legacy Location Lookups'!$B$1:$C$34,2,0)</f>
        <v>Forest Hills, NY</v>
      </c>
      <c r="C76" s="41" t="s">
        <v>91</v>
      </c>
      <c r="D76" s="41" t="s">
        <v>96</v>
      </c>
      <c r="E76" s="41" t="s">
        <v>144</v>
      </c>
      <c r="F76" s="38">
        <v>43924</v>
      </c>
      <c r="G76" s="41" t="s">
        <v>145</v>
      </c>
      <c r="H76" s="41">
        <v>4</v>
      </c>
      <c r="K76" s="22"/>
      <c r="S76"/>
    </row>
    <row r="77" spans="1:19" x14ac:dyDescent="0.25">
      <c r="A77" s="41">
        <f>VLOOKUP(D77,'[110]Legacy Location Lookups'!$A$1:$C$34,2,0)</f>
        <v>110</v>
      </c>
      <c r="B77" s="41" t="str">
        <f>VLOOKUP(A77,'[110]Legacy Location Lookups'!$B$1:$C$34,2,0)</f>
        <v>Forest Hills, NY</v>
      </c>
      <c r="C77" s="41" t="s">
        <v>91</v>
      </c>
      <c r="D77" s="41" t="s">
        <v>96</v>
      </c>
      <c r="E77" s="41" t="s">
        <v>147</v>
      </c>
      <c r="F77" s="38">
        <v>43925</v>
      </c>
      <c r="G77" s="41" t="s">
        <v>147</v>
      </c>
      <c r="H77" s="41">
        <v>1</v>
      </c>
      <c r="K77" s="22"/>
      <c r="S77"/>
    </row>
    <row r="78" spans="1:19" x14ac:dyDescent="0.25">
      <c r="A78" s="41">
        <f>VLOOKUP(D78,'[110]Legacy Location Lookups'!$A$1:$C$34,2,0)</f>
        <v>110</v>
      </c>
      <c r="B78" s="41" t="str">
        <f>VLOOKUP(A78,'[110]Legacy Location Lookups'!$B$1:$C$34,2,0)</f>
        <v>Forest Hills, NY</v>
      </c>
      <c r="C78" s="41" t="s">
        <v>91</v>
      </c>
      <c r="D78" s="41" t="s">
        <v>96</v>
      </c>
      <c r="E78" s="41" t="s">
        <v>144</v>
      </c>
      <c r="F78" s="38">
        <v>43927</v>
      </c>
      <c r="G78" s="41" t="s">
        <v>145</v>
      </c>
      <c r="H78" s="41">
        <v>12</v>
      </c>
      <c r="K78" s="22"/>
      <c r="S78"/>
    </row>
    <row r="79" spans="1:19" x14ac:dyDescent="0.25">
      <c r="A79" s="41">
        <f>VLOOKUP(D79,'[110]Legacy Location Lookups'!$A$1:$C$34,2,0)</f>
        <v>110</v>
      </c>
      <c r="B79" s="41" t="str">
        <f>VLOOKUP(A79,'[110]Legacy Location Lookups'!$B$1:$C$34,2,0)</f>
        <v>Forest Hills, NY</v>
      </c>
      <c r="C79" s="41" t="s">
        <v>91</v>
      </c>
      <c r="D79" s="41" t="s">
        <v>96</v>
      </c>
      <c r="E79" s="41" t="s">
        <v>144</v>
      </c>
      <c r="F79" s="38">
        <v>43927</v>
      </c>
      <c r="G79" s="41" t="s">
        <v>160</v>
      </c>
      <c r="H79" s="41">
        <v>1</v>
      </c>
      <c r="K79" s="22"/>
      <c r="S79"/>
    </row>
    <row r="80" spans="1:19" x14ac:dyDescent="0.25">
      <c r="A80" s="41">
        <f>VLOOKUP(D80,'[110]Legacy Location Lookups'!$A$1:$C$34,2,0)</f>
        <v>110</v>
      </c>
      <c r="B80" s="41" t="str">
        <f>VLOOKUP(A80,'[110]Legacy Location Lookups'!$B$1:$C$34,2,0)</f>
        <v>Forest Hills, NY</v>
      </c>
      <c r="C80" s="41" t="s">
        <v>91</v>
      </c>
      <c r="D80" s="41" t="s">
        <v>96</v>
      </c>
      <c r="E80" s="41" t="s">
        <v>147</v>
      </c>
      <c r="F80" s="38">
        <v>43928</v>
      </c>
      <c r="G80" s="41" t="s">
        <v>147</v>
      </c>
      <c r="H80" s="41">
        <v>8</v>
      </c>
      <c r="K80" s="22"/>
      <c r="S80"/>
    </row>
    <row r="81" spans="1:19" x14ac:dyDescent="0.25">
      <c r="A81" s="41">
        <f>VLOOKUP(D81,'[110]Legacy Location Lookups'!$A$1:$C$34,2,0)</f>
        <v>110</v>
      </c>
      <c r="B81" s="41" t="str">
        <f>VLOOKUP(A81,'[110]Legacy Location Lookups'!$B$1:$C$34,2,0)</f>
        <v>Forest Hills, NY</v>
      </c>
      <c r="C81" s="41" t="s">
        <v>91</v>
      </c>
      <c r="D81" s="41" t="s">
        <v>96</v>
      </c>
      <c r="E81" s="41" t="s">
        <v>144</v>
      </c>
      <c r="F81" s="38">
        <v>43929</v>
      </c>
      <c r="G81" s="41" t="s">
        <v>145</v>
      </c>
      <c r="H81" s="41">
        <v>8</v>
      </c>
      <c r="K81" s="22"/>
      <c r="S81"/>
    </row>
    <row r="82" spans="1:19" x14ac:dyDescent="0.25">
      <c r="A82" s="41">
        <f>VLOOKUP(D82,'[110]Legacy Location Lookups'!$A$1:$C$34,2,0)</f>
        <v>110</v>
      </c>
      <c r="B82" s="41" t="str">
        <f>VLOOKUP(A82,'[110]Legacy Location Lookups'!$B$1:$C$34,2,0)</f>
        <v>Forest Hills, NY</v>
      </c>
      <c r="C82" s="41" t="s">
        <v>91</v>
      </c>
      <c r="D82" s="41" t="s">
        <v>96</v>
      </c>
      <c r="E82" s="41" t="s">
        <v>144</v>
      </c>
      <c r="F82" s="38">
        <v>43930</v>
      </c>
      <c r="G82" s="41" t="s">
        <v>159</v>
      </c>
      <c r="H82" s="41">
        <v>1</v>
      </c>
      <c r="K82" s="22"/>
      <c r="S82"/>
    </row>
    <row r="83" spans="1:19" x14ac:dyDescent="0.25">
      <c r="A83" s="41">
        <f>VLOOKUP(D83,'[110]Legacy Location Lookups'!$A$1:$C$34,2,0)</f>
        <v>110</v>
      </c>
      <c r="B83" s="41" t="str">
        <f>VLOOKUP(A83,'[110]Legacy Location Lookups'!$B$1:$C$34,2,0)</f>
        <v>Forest Hills, NY</v>
      </c>
      <c r="C83" s="41" t="s">
        <v>91</v>
      </c>
      <c r="D83" s="41" t="s">
        <v>96</v>
      </c>
      <c r="E83" s="41" t="s">
        <v>144</v>
      </c>
      <c r="F83" s="38">
        <v>43930</v>
      </c>
      <c r="G83" s="41" t="s">
        <v>145</v>
      </c>
      <c r="H83" s="41">
        <v>20</v>
      </c>
      <c r="K83" s="22"/>
      <c r="S83"/>
    </row>
    <row r="84" spans="1:19" x14ac:dyDescent="0.25">
      <c r="A84" s="41">
        <f>VLOOKUP(D84,'[110]Legacy Location Lookups'!$A$1:$C$34,2,0)</f>
        <v>110</v>
      </c>
      <c r="B84" s="41" t="str">
        <f>VLOOKUP(A84,'[110]Legacy Location Lookups'!$B$1:$C$34,2,0)</f>
        <v>Forest Hills, NY</v>
      </c>
      <c r="C84" s="41" t="s">
        <v>91</v>
      </c>
      <c r="D84" s="41" t="s">
        <v>96</v>
      </c>
      <c r="E84" s="41" t="s">
        <v>144</v>
      </c>
      <c r="F84" s="38">
        <v>43930</v>
      </c>
      <c r="G84" s="41" t="s">
        <v>160</v>
      </c>
      <c r="H84" s="41">
        <v>5</v>
      </c>
      <c r="K84" s="22"/>
      <c r="S84"/>
    </row>
    <row r="85" spans="1:19" x14ac:dyDescent="0.25">
      <c r="A85" s="41">
        <f>VLOOKUP(D85,'[110]Legacy Location Lookups'!$A$1:$C$34,2,0)</f>
        <v>110</v>
      </c>
      <c r="B85" s="41" t="str">
        <f>VLOOKUP(A85,'[110]Legacy Location Lookups'!$B$1:$C$34,2,0)</f>
        <v>Forest Hills, NY</v>
      </c>
      <c r="C85" s="41" t="s">
        <v>91</v>
      </c>
      <c r="D85" s="41" t="s">
        <v>96</v>
      </c>
      <c r="E85" s="41" t="s">
        <v>147</v>
      </c>
      <c r="F85" s="38">
        <v>43930</v>
      </c>
      <c r="G85" s="41" t="s">
        <v>147</v>
      </c>
      <c r="H85" s="41">
        <v>4</v>
      </c>
      <c r="K85" s="22"/>
      <c r="S85"/>
    </row>
    <row r="86" spans="1:19" x14ac:dyDescent="0.25">
      <c r="A86" s="41">
        <f>VLOOKUP(D86,'[110]Legacy Location Lookups'!$A$1:$C$34,2,0)</f>
        <v>110</v>
      </c>
      <c r="B86" s="41" t="str">
        <f>VLOOKUP(A86,'[110]Legacy Location Lookups'!$B$1:$C$34,2,0)</f>
        <v>Forest Hills, NY</v>
      </c>
      <c r="C86" s="41" t="s">
        <v>91</v>
      </c>
      <c r="D86" s="41" t="s">
        <v>96</v>
      </c>
      <c r="E86" s="41" t="s">
        <v>147</v>
      </c>
      <c r="F86" s="38">
        <v>43931</v>
      </c>
      <c r="G86" s="41" t="s">
        <v>147</v>
      </c>
      <c r="H86" s="41">
        <v>1</v>
      </c>
      <c r="K86" s="22"/>
      <c r="S86"/>
    </row>
    <row r="87" spans="1:19" x14ac:dyDescent="0.25">
      <c r="A87" s="41">
        <f>VLOOKUP(D87,'[110]Legacy Location Lookups'!$A$1:$C$34,2,0)</f>
        <v>110</v>
      </c>
      <c r="B87" s="41" t="str">
        <f>VLOOKUP(A87,'[110]Legacy Location Lookups'!$B$1:$C$34,2,0)</f>
        <v>Forest Hills, NY</v>
      </c>
      <c r="C87" s="41" t="s">
        <v>91</v>
      </c>
      <c r="D87" s="41" t="s">
        <v>96</v>
      </c>
      <c r="E87" s="41" t="s">
        <v>147</v>
      </c>
      <c r="F87" s="38">
        <v>43935</v>
      </c>
      <c r="G87" s="41" t="s">
        <v>147</v>
      </c>
      <c r="H87" s="41">
        <v>1</v>
      </c>
      <c r="K87" s="22"/>
      <c r="S87"/>
    </row>
    <row r="88" spans="1:19" x14ac:dyDescent="0.25">
      <c r="A88" s="41">
        <f>VLOOKUP(D88,'[110]Legacy Location Lookups'!$A$1:$C$34,2,0)</f>
        <v>117</v>
      </c>
      <c r="B88" s="41" t="str">
        <f>VLOOKUP(A88,'[110]Legacy Location Lookups'!$B$1:$C$34,2,0)</f>
        <v>Brooklyn-Manhattan Ave, NY</v>
      </c>
      <c r="C88" s="41" t="s">
        <v>91</v>
      </c>
      <c r="D88" s="41" t="s">
        <v>164</v>
      </c>
      <c r="E88" s="41" t="s">
        <v>144</v>
      </c>
      <c r="F88" s="38">
        <v>43920</v>
      </c>
      <c r="G88" s="41" t="s">
        <v>159</v>
      </c>
      <c r="H88" s="41">
        <v>1</v>
      </c>
      <c r="K88" s="22"/>
      <c r="S88"/>
    </row>
    <row r="89" spans="1:19" x14ac:dyDescent="0.25">
      <c r="A89" s="41">
        <f>VLOOKUP(D89,'[110]Legacy Location Lookups'!$A$1:$C$34,2,0)</f>
        <v>117</v>
      </c>
      <c r="B89" s="41" t="str">
        <f>VLOOKUP(A89,'[110]Legacy Location Lookups'!$B$1:$C$34,2,0)</f>
        <v>Brooklyn-Manhattan Ave, NY</v>
      </c>
      <c r="C89" s="41" t="s">
        <v>91</v>
      </c>
      <c r="D89" s="41" t="s">
        <v>164</v>
      </c>
      <c r="E89" s="41" t="s">
        <v>144</v>
      </c>
      <c r="F89" s="38">
        <v>43920</v>
      </c>
      <c r="G89" s="41" t="s">
        <v>145</v>
      </c>
      <c r="H89" s="41">
        <v>17</v>
      </c>
      <c r="K89" s="22"/>
      <c r="S89"/>
    </row>
    <row r="90" spans="1:19" x14ac:dyDescent="0.25">
      <c r="A90" s="41">
        <f>VLOOKUP(D90,'[110]Legacy Location Lookups'!$A$1:$C$34,2,0)</f>
        <v>117</v>
      </c>
      <c r="B90" s="41" t="str">
        <f>VLOOKUP(A90,'[110]Legacy Location Lookups'!$B$1:$C$34,2,0)</f>
        <v>Brooklyn-Manhattan Ave, NY</v>
      </c>
      <c r="C90" s="41" t="s">
        <v>91</v>
      </c>
      <c r="D90" s="41" t="s">
        <v>164</v>
      </c>
      <c r="E90" s="41" t="s">
        <v>144</v>
      </c>
      <c r="F90" s="38">
        <v>43922</v>
      </c>
      <c r="G90" s="41" t="s">
        <v>145</v>
      </c>
      <c r="H90" s="41">
        <v>9</v>
      </c>
      <c r="K90" s="22"/>
      <c r="S90"/>
    </row>
    <row r="91" spans="1:19" x14ac:dyDescent="0.25">
      <c r="A91" s="41">
        <f>VLOOKUP(D91,'[110]Legacy Location Lookups'!$A$1:$C$34,2,0)</f>
        <v>117</v>
      </c>
      <c r="B91" s="41" t="str">
        <f>VLOOKUP(A91,'[110]Legacy Location Lookups'!$B$1:$C$34,2,0)</f>
        <v>Brooklyn-Manhattan Ave, NY</v>
      </c>
      <c r="C91" s="41" t="s">
        <v>91</v>
      </c>
      <c r="D91" s="41" t="s">
        <v>164</v>
      </c>
      <c r="E91" s="41" t="s">
        <v>144</v>
      </c>
      <c r="F91" s="38">
        <v>43927</v>
      </c>
      <c r="G91" s="41" t="s">
        <v>145</v>
      </c>
      <c r="H91" s="41">
        <v>11</v>
      </c>
      <c r="K91" s="22"/>
      <c r="S91"/>
    </row>
    <row r="92" spans="1:19" x14ac:dyDescent="0.25">
      <c r="A92" s="41">
        <f>VLOOKUP(D92,'[110]Legacy Location Lookups'!$A$1:$C$34,2,0)</f>
        <v>117</v>
      </c>
      <c r="B92" s="41" t="str">
        <f>VLOOKUP(A92,'[110]Legacy Location Lookups'!$B$1:$C$34,2,0)</f>
        <v>Brooklyn-Manhattan Ave, NY</v>
      </c>
      <c r="C92" s="41" t="s">
        <v>91</v>
      </c>
      <c r="D92" s="41" t="s">
        <v>164</v>
      </c>
      <c r="E92" s="41" t="s">
        <v>147</v>
      </c>
      <c r="F92" s="38">
        <v>43927</v>
      </c>
      <c r="G92" s="41" t="s">
        <v>147</v>
      </c>
      <c r="H92" s="41">
        <v>1</v>
      </c>
      <c r="K92" s="22"/>
      <c r="S92"/>
    </row>
    <row r="93" spans="1:19" x14ac:dyDescent="0.25">
      <c r="A93" s="41">
        <f>VLOOKUP(D93,'[110]Legacy Location Lookups'!$A$1:$C$34,2,0)</f>
        <v>117</v>
      </c>
      <c r="B93" s="41" t="str">
        <f>VLOOKUP(A93,'[110]Legacy Location Lookups'!$B$1:$C$34,2,0)</f>
        <v>Brooklyn-Manhattan Ave, NY</v>
      </c>
      <c r="C93" s="41" t="s">
        <v>91</v>
      </c>
      <c r="D93" s="41" t="s">
        <v>164</v>
      </c>
      <c r="E93" s="41" t="s">
        <v>144</v>
      </c>
      <c r="F93" s="38">
        <v>43929</v>
      </c>
      <c r="G93" s="41" t="s">
        <v>145</v>
      </c>
      <c r="H93" s="41">
        <v>10</v>
      </c>
      <c r="K93" s="22"/>
      <c r="S93"/>
    </row>
    <row r="94" spans="1:19" x14ac:dyDescent="0.25">
      <c r="A94" s="41">
        <f>VLOOKUP(D94,'[110]Legacy Location Lookups'!$A$1:$C$34,2,0)</f>
        <v>117</v>
      </c>
      <c r="B94" s="41" t="str">
        <f>VLOOKUP(A94,'[110]Legacy Location Lookups'!$B$1:$C$34,2,0)</f>
        <v>Brooklyn-Manhattan Ave, NY</v>
      </c>
      <c r="C94" s="41" t="s">
        <v>91</v>
      </c>
      <c r="D94" s="41" t="s">
        <v>164</v>
      </c>
      <c r="E94" s="41" t="s">
        <v>144</v>
      </c>
      <c r="F94" s="38">
        <v>43934</v>
      </c>
      <c r="G94" s="41" t="s">
        <v>145</v>
      </c>
      <c r="H94" s="41">
        <v>9</v>
      </c>
      <c r="K94" s="22"/>
      <c r="S94"/>
    </row>
    <row r="95" spans="1:19" x14ac:dyDescent="0.25">
      <c r="A95" s="41">
        <f>VLOOKUP(D95,'[110]Legacy Location Lookups'!$A$1:$C$34,2,0)</f>
        <v>117</v>
      </c>
      <c r="B95" s="41" t="str">
        <f>VLOOKUP(A95,'[110]Legacy Location Lookups'!$B$1:$C$34,2,0)</f>
        <v>Brooklyn-Manhattan Ave, NY</v>
      </c>
      <c r="C95" s="41" t="s">
        <v>91</v>
      </c>
      <c r="D95" s="41" t="s">
        <v>164</v>
      </c>
      <c r="E95" s="41" t="s">
        <v>147</v>
      </c>
      <c r="F95" s="38">
        <v>43934</v>
      </c>
      <c r="G95" s="41" t="s">
        <v>147</v>
      </c>
      <c r="H95" s="41">
        <v>5</v>
      </c>
      <c r="K95" s="22"/>
      <c r="S95"/>
    </row>
    <row r="96" spans="1:19" x14ac:dyDescent="0.25">
      <c r="A96" s="41">
        <f>VLOOKUP(D96,'[110]Legacy Location Lookups'!$A$1:$C$34,2,0)</f>
        <v>111</v>
      </c>
      <c r="B96" s="41" t="str">
        <f>VLOOKUP(A96,'[110]Legacy Location Lookups'!$B$1:$C$34,2,0)</f>
        <v>Academy, NYC</v>
      </c>
      <c r="C96" s="41" t="s">
        <v>91</v>
      </c>
      <c r="D96" s="41" t="s">
        <v>165</v>
      </c>
      <c r="E96" s="41" t="s">
        <v>144</v>
      </c>
      <c r="F96" s="38">
        <v>43920</v>
      </c>
      <c r="G96" s="41" t="s">
        <v>145</v>
      </c>
      <c r="H96" s="41">
        <v>15</v>
      </c>
      <c r="K96" s="22"/>
      <c r="S96"/>
    </row>
    <row r="97" spans="1:19" x14ac:dyDescent="0.25">
      <c r="A97" s="41">
        <f>VLOOKUP(D97,'[110]Legacy Location Lookups'!$A$1:$C$34,2,0)</f>
        <v>111</v>
      </c>
      <c r="B97" s="41" t="str">
        <f>VLOOKUP(A97,'[110]Legacy Location Lookups'!$B$1:$C$34,2,0)</f>
        <v>Academy, NYC</v>
      </c>
      <c r="C97" s="41" t="s">
        <v>91</v>
      </c>
      <c r="D97" s="41" t="s">
        <v>165</v>
      </c>
      <c r="E97" s="41" t="s">
        <v>144</v>
      </c>
      <c r="F97" s="38">
        <v>43921</v>
      </c>
      <c r="G97" s="41" t="s">
        <v>145</v>
      </c>
      <c r="H97" s="41">
        <v>27</v>
      </c>
      <c r="K97" s="22"/>
      <c r="S97"/>
    </row>
    <row r="98" spans="1:19" x14ac:dyDescent="0.25">
      <c r="A98" s="41">
        <f>VLOOKUP(D98,'[110]Legacy Location Lookups'!$A$1:$C$34,2,0)</f>
        <v>111</v>
      </c>
      <c r="B98" s="41" t="str">
        <f>VLOOKUP(A98,'[110]Legacy Location Lookups'!$B$1:$C$34,2,0)</f>
        <v>Academy, NYC</v>
      </c>
      <c r="C98" s="41" t="s">
        <v>91</v>
      </c>
      <c r="D98" s="41" t="s">
        <v>165</v>
      </c>
      <c r="E98" s="41" t="s">
        <v>144</v>
      </c>
      <c r="F98" s="38">
        <v>43923</v>
      </c>
      <c r="G98" s="41" t="s">
        <v>145</v>
      </c>
      <c r="H98" s="41">
        <v>16</v>
      </c>
      <c r="K98" s="22"/>
      <c r="S98"/>
    </row>
    <row r="99" spans="1:19" x14ac:dyDescent="0.25">
      <c r="A99" s="41">
        <f>VLOOKUP(D99,'[110]Legacy Location Lookups'!$A$1:$C$34,2,0)</f>
        <v>111</v>
      </c>
      <c r="B99" s="41" t="str">
        <f>VLOOKUP(A99,'[110]Legacy Location Lookups'!$B$1:$C$34,2,0)</f>
        <v>Academy, NYC</v>
      </c>
      <c r="C99" s="41" t="s">
        <v>91</v>
      </c>
      <c r="D99" s="41" t="s">
        <v>165</v>
      </c>
      <c r="E99" s="41" t="s">
        <v>144</v>
      </c>
      <c r="F99" s="38">
        <v>43927</v>
      </c>
      <c r="G99" s="41" t="s">
        <v>145</v>
      </c>
      <c r="H99" s="41">
        <v>13</v>
      </c>
      <c r="K99" s="22"/>
      <c r="S99"/>
    </row>
    <row r="100" spans="1:19" x14ac:dyDescent="0.25">
      <c r="A100" s="41">
        <f>VLOOKUP(D100,'[110]Legacy Location Lookups'!$A$1:$C$34,2,0)</f>
        <v>111</v>
      </c>
      <c r="B100" s="41" t="str">
        <f>VLOOKUP(A100,'[110]Legacy Location Lookups'!$B$1:$C$34,2,0)</f>
        <v>Academy, NYC</v>
      </c>
      <c r="C100" s="41" t="s">
        <v>91</v>
      </c>
      <c r="D100" s="41" t="s">
        <v>165</v>
      </c>
      <c r="E100" s="41" t="s">
        <v>144</v>
      </c>
      <c r="F100" s="38">
        <v>43928</v>
      </c>
      <c r="G100" s="41" t="s">
        <v>145</v>
      </c>
      <c r="H100" s="41">
        <v>16</v>
      </c>
      <c r="K100" s="22"/>
      <c r="S100"/>
    </row>
    <row r="101" spans="1:19" x14ac:dyDescent="0.25">
      <c r="A101" s="41">
        <f>VLOOKUP(D101,'[110]Legacy Location Lookups'!$A$1:$C$34,2,0)</f>
        <v>111</v>
      </c>
      <c r="B101" s="41" t="str">
        <f>VLOOKUP(A101,'[110]Legacy Location Lookups'!$B$1:$C$34,2,0)</f>
        <v>Academy, NYC</v>
      </c>
      <c r="C101" s="41" t="s">
        <v>91</v>
      </c>
      <c r="D101" s="41" t="s">
        <v>165</v>
      </c>
      <c r="E101" s="41" t="s">
        <v>144</v>
      </c>
      <c r="F101" s="38">
        <v>43930</v>
      </c>
      <c r="G101" s="41" t="s">
        <v>145</v>
      </c>
      <c r="H101" s="41">
        <v>11</v>
      </c>
      <c r="K101" s="22"/>
      <c r="S101"/>
    </row>
    <row r="102" spans="1:19" x14ac:dyDescent="0.25">
      <c r="A102" s="41">
        <f>VLOOKUP(D102,'[110]Legacy Location Lookups'!$A$1:$C$34,2,0)</f>
        <v>111</v>
      </c>
      <c r="B102" s="41" t="str">
        <f>VLOOKUP(A102,'[110]Legacy Location Lookups'!$B$1:$C$34,2,0)</f>
        <v>Academy, NYC</v>
      </c>
      <c r="C102" s="41" t="s">
        <v>91</v>
      </c>
      <c r="D102" s="41" t="s">
        <v>165</v>
      </c>
      <c r="E102" s="41" t="s">
        <v>144</v>
      </c>
      <c r="F102" s="38">
        <v>43931</v>
      </c>
      <c r="G102" s="41" t="s">
        <v>145</v>
      </c>
      <c r="H102" s="41">
        <v>24</v>
      </c>
      <c r="K102" s="22"/>
      <c r="S102"/>
    </row>
    <row r="103" spans="1:19" x14ac:dyDescent="0.25">
      <c r="A103" s="41">
        <f>VLOOKUP(D103,'[110]Legacy Location Lookups'!$A$1:$C$34,2,0)</f>
        <v>111</v>
      </c>
      <c r="B103" s="41" t="str">
        <f>VLOOKUP(A103,'[110]Legacy Location Lookups'!$B$1:$C$34,2,0)</f>
        <v>Academy, NYC</v>
      </c>
      <c r="C103" s="41" t="s">
        <v>91</v>
      </c>
      <c r="D103" s="41" t="s">
        <v>165</v>
      </c>
      <c r="E103" s="41" t="s">
        <v>147</v>
      </c>
      <c r="F103" s="38">
        <v>43931</v>
      </c>
      <c r="G103" s="41" t="s">
        <v>147</v>
      </c>
      <c r="H103" s="41">
        <v>1</v>
      </c>
      <c r="K103" s="22"/>
      <c r="S103"/>
    </row>
    <row r="104" spans="1:19" x14ac:dyDescent="0.25">
      <c r="A104" s="41">
        <f>VLOOKUP(D104,'[110]Legacy Location Lookups'!$A$1:$C$34,2,0)</f>
        <v>111</v>
      </c>
      <c r="B104" s="41" t="str">
        <f>VLOOKUP(A104,'[110]Legacy Location Lookups'!$B$1:$C$34,2,0)</f>
        <v>Academy, NYC</v>
      </c>
      <c r="C104" s="41" t="s">
        <v>91</v>
      </c>
      <c r="D104" s="41" t="s">
        <v>165</v>
      </c>
      <c r="E104" s="41" t="s">
        <v>144</v>
      </c>
      <c r="F104" s="38">
        <v>43934</v>
      </c>
      <c r="G104" s="41" t="s">
        <v>145</v>
      </c>
      <c r="H104" s="41">
        <v>13</v>
      </c>
      <c r="K104" s="22"/>
      <c r="S104"/>
    </row>
    <row r="105" spans="1:19" x14ac:dyDescent="0.25">
      <c r="A105" s="41">
        <f>VLOOKUP(D105,'[110]Legacy Location Lookups'!$A$1:$C$34,2,0)</f>
        <v>111</v>
      </c>
      <c r="B105" s="41" t="str">
        <f>VLOOKUP(A105,'[110]Legacy Location Lookups'!$B$1:$C$34,2,0)</f>
        <v>Academy, NYC</v>
      </c>
      <c r="C105" s="41" t="s">
        <v>91</v>
      </c>
      <c r="D105" s="41" t="s">
        <v>165</v>
      </c>
      <c r="E105" s="41" t="s">
        <v>144</v>
      </c>
      <c r="F105" s="38">
        <v>43935</v>
      </c>
      <c r="G105" s="41" t="s">
        <v>145</v>
      </c>
      <c r="H105" s="41">
        <v>15</v>
      </c>
      <c r="K105" s="22"/>
      <c r="S105"/>
    </row>
    <row r="106" spans="1:19" x14ac:dyDescent="0.25">
      <c r="A106" s="41">
        <f>VLOOKUP(D106,'[110]Legacy Location Lookups'!$A$1:$C$34,2,0)</f>
        <v>118</v>
      </c>
      <c r="B106" s="41" t="str">
        <f>VLOOKUP(A106,'[110]Legacy Location Lookups'!$B$1:$C$34,2,0)</f>
        <v>Park Slope, NY</v>
      </c>
      <c r="C106" s="41" t="s">
        <v>91</v>
      </c>
      <c r="D106" s="41" t="s">
        <v>99</v>
      </c>
      <c r="E106" s="41" t="s">
        <v>144</v>
      </c>
      <c r="F106" s="38">
        <v>43934</v>
      </c>
      <c r="G106" s="41" t="s">
        <v>160</v>
      </c>
      <c r="H106" s="41">
        <v>1</v>
      </c>
      <c r="K106" s="22"/>
      <c r="S106"/>
    </row>
    <row r="107" spans="1:19" x14ac:dyDescent="0.25">
      <c r="A107" s="41">
        <f>VLOOKUP(D107,'[110]Legacy Location Lookups'!$A$1:$C$34,2,0)</f>
        <v>116</v>
      </c>
      <c r="B107" s="41" t="str">
        <f>VLOOKUP(A107,'[110]Legacy Location Lookups'!$B$1:$C$34,2,0)</f>
        <v>Staten Island, NY</v>
      </c>
      <c r="C107" s="41" t="s">
        <v>91</v>
      </c>
      <c r="D107" s="41" t="s">
        <v>101</v>
      </c>
      <c r="E107" s="41" t="s">
        <v>144</v>
      </c>
      <c r="F107" s="38">
        <v>43920</v>
      </c>
      <c r="G107" s="41" t="s">
        <v>145</v>
      </c>
      <c r="H107" s="41">
        <v>12</v>
      </c>
      <c r="K107" s="22"/>
      <c r="S107"/>
    </row>
    <row r="108" spans="1:19" x14ac:dyDescent="0.25">
      <c r="A108" s="41">
        <f>VLOOKUP(D108,'[110]Legacy Location Lookups'!$A$1:$C$34,2,0)</f>
        <v>116</v>
      </c>
      <c r="B108" s="41" t="str">
        <f>VLOOKUP(A108,'[110]Legacy Location Lookups'!$B$1:$C$34,2,0)</f>
        <v>Staten Island, NY</v>
      </c>
      <c r="C108" s="41" t="s">
        <v>91</v>
      </c>
      <c r="D108" s="41" t="s">
        <v>101</v>
      </c>
      <c r="E108" s="41" t="s">
        <v>144</v>
      </c>
      <c r="F108" s="38">
        <v>43921</v>
      </c>
      <c r="G108" s="41" t="s">
        <v>145</v>
      </c>
      <c r="H108" s="41">
        <v>28</v>
      </c>
      <c r="K108" s="22"/>
      <c r="S108"/>
    </row>
    <row r="109" spans="1:19" x14ac:dyDescent="0.25">
      <c r="A109" s="41">
        <f>VLOOKUP(D109,'[110]Legacy Location Lookups'!$A$1:$C$34,2,0)</f>
        <v>116</v>
      </c>
      <c r="B109" s="41" t="str">
        <f>VLOOKUP(A109,'[110]Legacy Location Lookups'!$B$1:$C$34,2,0)</f>
        <v>Staten Island, NY</v>
      </c>
      <c r="C109" s="41" t="s">
        <v>91</v>
      </c>
      <c r="D109" s="41" t="s">
        <v>101</v>
      </c>
      <c r="E109" s="41" t="s">
        <v>144</v>
      </c>
      <c r="F109" s="38">
        <v>43921</v>
      </c>
      <c r="G109" s="41" t="s">
        <v>160</v>
      </c>
      <c r="H109" s="41">
        <v>9</v>
      </c>
      <c r="K109" s="22"/>
      <c r="S109"/>
    </row>
    <row r="110" spans="1:19" x14ac:dyDescent="0.25">
      <c r="A110" s="41">
        <f>VLOOKUP(D110,'[110]Legacy Location Lookups'!$A$1:$C$34,2,0)</f>
        <v>116</v>
      </c>
      <c r="B110" s="41" t="str">
        <f>VLOOKUP(A110,'[110]Legacy Location Lookups'!$B$1:$C$34,2,0)</f>
        <v>Staten Island, NY</v>
      </c>
      <c r="C110" s="41" t="s">
        <v>91</v>
      </c>
      <c r="D110" s="41" t="s">
        <v>101</v>
      </c>
      <c r="E110" s="41" t="s">
        <v>147</v>
      </c>
      <c r="F110" s="38">
        <v>43924</v>
      </c>
      <c r="G110" s="41" t="s">
        <v>147</v>
      </c>
      <c r="H110" s="41">
        <v>3</v>
      </c>
      <c r="K110" s="22"/>
      <c r="S110"/>
    </row>
    <row r="111" spans="1:19" x14ac:dyDescent="0.25">
      <c r="A111" s="41">
        <f>VLOOKUP(D111,'[110]Legacy Location Lookups'!$A$1:$C$34,2,0)</f>
        <v>116</v>
      </c>
      <c r="B111" s="41" t="str">
        <f>VLOOKUP(A111,'[110]Legacy Location Lookups'!$B$1:$C$34,2,0)</f>
        <v>Staten Island, NY</v>
      </c>
      <c r="C111" s="41" t="s">
        <v>91</v>
      </c>
      <c r="D111" s="41" t="s">
        <v>101</v>
      </c>
      <c r="E111" s="41" t="s">
        <v>147</v>
      </c>
      <c r="F111" s="38">
        <v>43927</v>
      </c>
      <c r="G111" s="41" t="s">
        <v>147</v>
      </c>
      <c r="H111" s="41">
        <v>3</v>
      </c>
      <c r="K111" s="22"/>
      <c r="S111"/>
    </row>
    <row r="112" spans="1:19" x14ac:dyDescent="0.25">
      <c r="A112" s="41">
        <f>VLOOKUP(D112,'[110]Legacy Location Lookups'!$A$1:$C$34,2,0)</f>
        <v>116</v>
      </c>
      <c r="B112" s="41" t="str">
        <f>VLOOKUP(A112,'[110]Legacy Location Lookups'!$B$1:$C$34,2,0)</f>
        <v>Staten Island, NY</v>
      </c>
      <c r="C112" s="41" t="s">
        <v>91</v>
      </c>
      <c r="D112" s="41" t="s">
        <v>101</v>
      </c>
      <c r="E112" s="41" t="s">
        <v>144</v>
      </c>
      <c r="F112" s="38">
        <v>43928</v>
      </c>
      <c r="G112" s="41" t="s">
        <v>159</v>
      </c>
      <c r="H112" s="41">
        <v>1</v>
      </c>
      <c r="K112" s="22"/>
      <c r="S112"/>
    </row>
    <row r="113" spans="1:19" x14ac:dyDescent="0.25">
      <c r="A113" s="41">
        <f>VLOOKUP(D113,'[110]Legacy Location Lookups'!$A$1:$C$34,2,0)</f>
        <v>116</v>
      </c>
      <c r="B113" s="41" t="str">
        <f>VLOOKUP(A113,'[110]Legacy Location Lookups'!$B$1:$C$34,2,0)</f>
        <v>Staten Island, NY</v>
      </c>
      <c r="C113" s="41" t="s">
        <v>91</v>
      </c>
      <c r="D113" s="41" t="s">
        <v>101</v>
      </c>
      <c r="E113" s="41" t="s">
        <v>144</v>
      </c>
      <c r="F113" s="38">
        <v>43928</v>
      </c>
      <c r="G113" s="41" t="s">
        <v>145</v>
      </c>
      <c r="H113" s="41">
        <v>2</v>
      </c>
      <c r="K113" s="22"/>
      <c r="S113"/>
    </row>
    <row r="114" spans="1:19" x14ac:dyDescent="0.25">
      <c r="A114" s="41">
        <f>VLOOKUP(D114,'[110]Legacy Location Lookups'!$A$1:$C$34,2,0)</f>
        <v>116</v>
      </c>
      <c r="B114" s="41" t="str">
        <f>VLOOKUP(A114,'[110]Legacy Location Lookups'!$B$1:$C$34,2,0)</f>
        <v>Staten Island, NY</v>
      </c>
      <c r="C114" s="41" t="s">
        <v>91</v>
      </c>
      <c r="D114" s="41" t="s">
        <v>101</v>
      </c>
      <c r="E114" s="41" t="s">
        <v>144</v>
      </c>
      <c r="F114" s="38">
        <v>43928</v>
      </c>
      <c r="G114" s="41" t="s">
        <v>160</v>
      </c>
      <c r="H114" s="41">
        <v>5</v>
      </c>
      <c r="K114" s="22"/>
      <c r="S114"/>
    </row>
    <row r="115" spans="1:19" x14ac:dyDescent="0.25">
      <c r="A115" s="41">
        <f>VLOOKUP(D115,'[110]Legacy Location Lookups'!$A$1:$C$34,2,0)</f>
        <v>116</v>
      </c>
      <c r="B115" s="41" t="str">
        <f>VLOOKUP(A115,'[110]Legacy Location Lookups'!$B$1:$C$34,2,0)</f>
        <v>Staten Island, NY</v>
      </c>
      <c r="C115" s="41" t="s">
        <v>91</v>
      </c>
      <c r="D115" s="41" t="s">
        <v>101</v>
      </c>
      <c r="E115" s="41" t="s">
        <v>147</v>
      </c>
      <c r="F115" s="38">
        <v>43928</v>
      </c>
      <c r="G115" s="41" t="s">
        <v>147</v>
      </c>
      <c r="H115" s="41">
        <v>5</v>
      </c>
      <c r="K115" s="22"/>
      <c r="S115"/>
    </row>
    <row r="116" spans="1:19" x14ac:dyDescent="0.25">
      <c r="A116" s="41">
        <f>VLOOKUP(D116,'[110]Legacy Location Lookups'!$A$1:$C$34,2,0)</f>
        <v>116</v>
      </c>
      <c r="B116" s="41" t="str">
        <f>VLOOKUP(A116,'[110]Legacy Location Lookups'!$B$1:$C$34,2,0)</f>
        <v>Staten Island, NY</v>
      </c>
      <c r="C116" s="41" t="s">
        <v>91</v>
      </c>
      <c r="D116" s="41" t="s">
        <v>101</v>
      </c>
      <c r="E116" s="41" t="s">
        <v>144</v>
      </c>
      <c r="F116" s="38">
        <v>43929</v>
      </c>
      <c r="G116" s="41" t="s">
        <v>159</v>
      </c>
      <c r="H116" s="41">
        <v>1</v>
      </c>
      <c r="K116" s="22"/>
      <c r="S116"/>
    </row>
    <row r="117" spans="1:19" x14ac:dyDescent="0.25">
      <c r="A117" s="41">
        <f>VLOOKUP(D117,'[110]Legacy Location Lookups'!$A$1:$C$34,2,0)</f>
        <v>116</v>
      </c>
      <c r="B117" s="41" t="str">
        <f>VLOOKUP(A117,'[110]Legacy Location Lookups'!$B$1:$C$34,2,0)</f>
        <v>Staten Island, NY</v>
      </c>
      <c r="C117" s="41" t="s">
        <v>91</v>
      </c>
      <c r="D117" s="41" t="s">
        <v>101</v>
      </c>
      <c r="E117" s="41" t="s">
        <v>144</v>
      </c>
      <c r="F117" s="38">
        <v>43929</v>
      </c>
      <c r="G117" s="41" t="s">
        <v>145</v>
      </c>
      <c r="H117" s="41">
        <v>21</v>
      </c>
      <c r="K117" s="22"/>
      <c r="S117"/>
    </row>
    <row r="118" spans="1:19" x14ac:dyDescent="0.25">
      <c r="A118" s="41">
        <f>VLOOKUP(D118,'[110]Legacy Location Lookups'!$A$1:$C$34,2,0)</f>
        <v>116</v>
      </c>
      <c r="B118" s="41" t="str">
        <f>VLOOKUP(A118,'[110]Legacy Location Lookups'!$B$1:$C$34,2,0)</f>
        <v>Staten Island, NY</v>
      </c>
      <c r="C118" s="41" t="s">
        <v>91</v>
      </c>
      <c r="D118" s="41" t="s">
        <v>101</v>
      </c>
      <c r="E118" s="41" t="s">
        <v>147</v>
      </c>
      <c r="F118" s="38">
        <v>43931</v>
      </c>
      <c r="G118" s="41" t="s">
        <v>147</v>
      </c>
      <c r="H118" s="41">
        <v>6</v>
      </c>
      <c r="K118" s="22"/>
      <c r="S118"/>
    </row>
    <row r="119" spans="1:19" x14ac:dyDescent="0.25">
      <c r="A119" s="41">
        <f>VLOOKUP(D119,'[110]Legacy Location Lookups'!$A$1:$C$34,2,0)</f>
        <v>116</v>
      </c>
      <c r="B119" s="41" t="str">
        <f>VLOOKUP(A119,'[110]Legacy Location Lookups'!$B$1:$C$34,2,0)</f>
        <v>Staten Island, NY</v>
      </c>
      <c r="C119" s="41" t="s">
        <v>91</v>
      </c>
      <c r="D119" s="41" t="s">
        <v>101</v>
      </c>
      <c r="E119" s="41" t="s">
        <v>147</v>
      </c>
      <c r="F119" s="38">
        <v>43934</v>
      </c>
      <c r="G119" s="41" t="s">
        <v>147</v>
      </c>
      <c r="H119" s="41">
        <v>8</v>
      </c>
      <c r="K119" s="22"/>
      <c r="S119"/>
    </row>
    <row r="120" spans="1:19" x14ac:dyDescent="0.25">
      <c r="A120" s="41">
        <f>VLOOKUP(D120,'[110]Legacy Location Lookups'!$A$1:$C$34,2,0)</f>
        <v>116</v>
      </c>
      <c r="B120" s="41" t="str">
        <f>VLOOKUP(A120,'[110]Legacy Location Lookups'!$B$1:$C$34,2,0)</f>
        <v>Staten Island, NY</v>
      </c>
      <c r="C120" s="41" t="s">
        <v>91</v>
      </c>
      <c r="D120" s="41" t="s">
        <v>101</v>
      </c>
      <c r="E120" s="41" t="s">
        <v>144</v>
      </c>
      <c r="F120" s="38">
        <v>43935</v>
      </c>
      <c r="G120" s="41" t="s">
        <v>145</v>
      </c>
      <c r="H120" s="41">
        <v>15</v>
      </c>
      <c r="K120" s="22"/>
      <c r="S120"/>
    </row>
    <row r="121" spans="1:19" x14ac:dyDescent="0.25">
      <c r="A121" s="41">
        <f>VLOOKUP(D121,'[110]Legacy Location Lookups'!$A$1:$C$34,2,0)</f>
        <v>116</v>
      </c>
      <c r="B121" s="41" t="str">
        <f>VLOOKUP(A121,'[110]Legacy Location Lookups'!$B$1:$C$34,2,0)</f>
        <v>Staten Island, NY</v>
      </c>
      <c r="C121" s="41" t="s">
        <v>91</v>
      </c>
      <c r="D121" s="41" t="s">
        <v>101</v>
      </c>
      <c r="E121" s="41" t="s">
        <v>144</v>
      </c>
      <c r="F121" s="38">
        <v>43935</v>
      </c>
      <c r="G121" s="41" t="s">
        <v>160</v>
      </c>
      <c r="H121" s="41">
        <v>2</v>
      </c>
      <c r="K121" s="22"/>
      <c r="S121"/>
    </row>
    <row r="122" spans="1:19" x14ac:dyDescent="0.25">
      <c r="A122" s="41">
        <f>VLOOKUP(D122,'[110]Legacy Location Lookups'!$A$1:$C$34,2,0)</f>
        <v>116</v>
      </c>
      <c r="B122" s="41" t="str">
        <f>VLOOKUP(A122,'[110]Legacy Location Lookups'!$B$1:$C$34,2,0)</f>
        <v>Staten Island, NY</v>
      </c>
      <c r="C122" s="41" t="s">
        <v>91</v>
      </c>
      <c r="D122" s="41" t="s">
        <v>101</v>
      </c>
      <c r="E122" s="41" t="s">
        <v>147</v>
      </c>
      <c r="F122" s="38">
        <v>43935</v>
      </c>
      <c r="G122" s="41" t="s">
        <v>147</v>
      </c>
      <c r="H122" s="41">
        <v>15</v>
      </c>
      <c r="K122" s="22"/>
      <c r="S122"/>
    </row>
    <row r="123" spans="1:19" x14ac:dyDescent="0.25">
      <c r="A123" s="41">
        <f>VLOOKUP(D123,'[110]Legacy Location Lookups'!$A$1:$C$34,2,0)</f>
        <v>5</v>
      </c>
      <c r="B123" s="41" t="str">
        <f>VLOOKUP(A123,'[110]Legacy Location Lookups'!$B$1:$C$34,2,0)</f>
        <v>Bloomington, IL</v>
      </c>
      <c r="C123" s="41" t="s">
        <v>142</v>
      </c>
      <c r="D123" s="41" t="s">
        <v>143</v>
      </c>
      <c r="E123" s="41" t="s">
        <v>144</v>
      </c>
      <c r="F123" s="38">
        <v>43937</v>
      </c>
      <c r="G123" s="41" t="s">
        <v>145</v>
      </c>
      <c r="H123" s="41">
        <v>82</v>
      </c>
      <c r="K123" s="22"/>
      <c r="S123"/>
    </row>
    <row r="124" spans="1:19" x14ac:dyDescent="0.25">
      <c r="A124" s="41">
        <f>VLOOKUP(D124,'[110]Legacy Location Lookups'!$A$1:$C$34,2,0)</f>
        <v>5</v>
      </c>
      <c r="B124" s="41" t="str">
        <f>VLOOKUP(A124,'[110]Legacy Location Lookups'!$B$1:$C$34,2,0)</f>
        <v>Bloomington, IL</v>
      </c>
      <c r="C124" s="41" t="s">
        <v>142</v>
      </c>
      <c r="D124" s="41" t="s">
        <v>143</v>
      </c>
      <c r="E124" s="41" t="s">
        <v>144</v>
      </c>
      <c r="F124" s="38">
        <v>43937</v>
      </c>
      <c r="G124" s="41" t="s">
        <v>146</v>
      </c>
      <c r="H124" s="41">
        <v>9</v>
      </c>
      <c r="K124" s="22"/>
      <c r="S124"/>
    </row>
    <row r="125" spans="1:19" x14ac:dyDescent="0.25">
      <c r="A125" s="41">
        <f>VLOOKUP(D125,'[110]Legacy Location Lookups'!$A$1:$C$34,2,0)</f>
        <v>14</v>
      </c>
      <c r="B125" s="41" t="str">
        <f>VLOOKUP(A125,'[110]Legacy Location Lookups'!$B$1:$C$34,2,0)</f>
        <v>Peru, IL</v>
      </c>
      <c r="C125" s="41" t="s">
        <v>142</v>
      </c>
      <c r="D125" s="41" t="s">
        <v>148</v>
      </c>
      <c r="E125" s="41" t="s">
        <v>144</v>
      </c>
      <c r="F125" s="38">
        <v>43937</v>
      </c>
      <c r="G125" s="41" t="s">
        <v>145</v>
      </c>
      <c r="H125" s="41">
        <v>27</v>
      </c>
      <c r="K125" s="22"/>
      <c r="S125"/>
    </row>
    <row r="126" spans="1:19" x14ac:dyDescent="0.25">
      <c r="A126" s="41">
        <f>VLOOKUP(D126,'[110]Legacy Location Lookups'!$A$1:$C$34,2,0)</f>
        <v>14</v>
      </c>
      <c r="B126" s="41" t="str">
        <f>VLOOKUP(A126,'[110]Legacy Location Lookups'!$B$1:$C$34,2,0)</f>
        <v>Peru, IL</v>
      </c>
      <c r="C126" s="41" t="s">
        <v>142</v>
      </c>
      <c r="D126" s="41" t="s">
        <v>148</v>
      </c>
      <c r="E126" s="41" t="s">
        <v>144</v>
      </c>
      <c r="F126" s="38">
        <v>43937</v>
      </c>
      <c r="G126" s="41" t="s">
        <v>147</v>
      </c>
      <c r="H126" s="41">
        <v>1</v>
      </c>
      <c r="K126" s="22"/>
      <c r="S126"/>
    </row>
    <row r="127" spans="1:19" x14ac:dyDescent="0.25">
      <c r="A127" s="41">
        <f>VLOOKUP(D127,'[110]Legacy Location Lookups'!$A$1:$C$34,2,0)</f>
        <v>6</v>
      </c>
      <c r="B127" s="41" t="str">
        <f>VLOOKUP(A127,'[110]Legacy Location Lookups'!$B$1:$C$34,2,0)</f>
        <v>Charleston, IL</v>
      </c>
      <c r="C127" s="41" t="s">
        <v>142</v>
      </c>
      <c r="D127" s="41" t="s">
        <v>150</v>
      </c>
      <c r="E127" s="41" t="s">
        <v>144</v>
      </c>
      <c r="F127" s="38">
        <v>43937</v>
      </c>
      <c r="G127" s="41" t="s">
        <v>145</v>
      </c>
      <c r="H127" s="41">
        <v>27</v>
      </c>
      <c r="K127" s="22"/>
      <c r="S127"/>
    </row>
    <row r="128" spans="1:19" x14ac:dyDescent="0.25">
      <c r="A128" s="41">
        <f>VLOOKUP(D128,'[110]Legacy Location Lookups'!$A$1:$C$34,2,0)</f>
        <v>127</v>
      </c>
      <c r="B128" s="41" t="str">
        <f>VLOOKUP(A128,'[110]Legacy Location Lookups'!$B$1:$C$34,2,0)</f>
        <v>Canton, IL</v>
      </c>
      <c r="C128" s="41" t="s">
        <v>142</v>
      </c>
      <c r="D128" s="41" t="s">
        <v>166</v>
      </c>
      <c r="E128" s="41" t="s">
        <v>144</v>
      </c>
      <c r="F128" s="38">
        <v>43937</v>
      </c>
      <c r="G128" s="41" t="s">
        <v>145</v>
      </c>
      <c r="H128" s="41">
        <v>8</v>
      </c>
      <c r="K128" s="22"/>
      <c r="S128"/>
    </row>
    <row r="129" spans="1:19" x14ac:dyDescent="0.25">
      <c r="A129" s="41">
        <f>VLOOKUP(D129,'[110]Legacy Location Lookups'!$A$1:$C$34,2,0)</f>
        <v>86</v>
      </c>
      <c r="B129" s="41" t="str">
        <f>VLOOKUP(A129,'[110]Legacy Location Lookups'!$B$1:$C$34,2,0)</f>
        <v>Kirkland, WA</v>
      </c>
      <c r="C129" s="41" t="s">
        <v>167</v>
      </c>
      <c r="D129" s="41" t="s">
        <v>22</v>
      </c>
      <c r="E129" s="41" t="s">
        <v>144</v>
      </c>
      <c r="F129" s="38">
        <v>43935</v>
      </c>
      <c r="G129" s="41" t="s">
        <v>145</v>
      </c>
      <c r="H129" s="41">
        <v>31</v>
      </c>
      <c r="K129" s="22"/>
      <c r="S129"/>
    </row>
    <row r="130" spans="1:19" x14ac:dyDescent="0.25">
      <c r="A130" s="41">
        <f>VLOOKUP(D130,'[110]Legacy Location Lookups'!$A$1:$C$34,2,0)</f>
        <v>86</v>
      </c>
      <c r="B130" s="41" t="str">
        <f>VLOOKUP(A130,'[110]Legacy Location Lookups'!$B$1:$C$34,2,0)</f>
        <v>Kirkland, WA</v>
      </c>
      <c r="C130" s="41" t="s">
        <v>167</v>
      </c>
      <c r="D130" s="41" t="s">
        <v>22</v>
      </c>
      <c r="E130" s="41" t="s">
        <v>144</v>
      </c>
      <c r="F130" s="38">
        <v>43935</v>
      </c>
      <c r="G130" s="41" t="s">
        <v>159</v>
      </c>
      <c r="H130" s="41">
        <v>1</v>
      </c>
      <c r="K130" s="22"/>
      <c r="S130"/>
    </row>
    <row r="131" spans="1:19" x14ac:dyDescent="0.25">
      <c r="A131" s="41">
        <f>VLOOKUP(D131,'[110]Legacy Location Lookups'!$A$1:$C$34,2,0)</f>
        <v>86</v>
      </c>
      <c r="B131" s="41" t="str">
        <f>VLOOKUP(A131,'[110]Legacy Location Lookups'!$B$1:$C$34,2,0)</f>
        <v>Kirkland, WA</v>
      </c>
      <c r="C131" s="41" t="s">
        <v>167</v>
      </c>
      <c r="D131" s="41" t="s">
        <v>22</v>
      </c>
      <c r="E131" s="41" t="s">
        <v>147</v>
      </c>
      <c r="F131" s="38">
        <v>43935</v>
      </c>
      <c r="G131" s="41" t="s">
        <v>145</v>
      </c>
      <c r="H131" s="41">
        <v>3</v>
      </c>
      <c r="K131" s="22"/>
      <c r="S131"/>
    </row>
    <row r="132" spans="1:19" x14ac:dyDescent="0.25">
      <c r="A132" s="41">
        <f>VLOOKUP(D132,'[110]Legacy Location Lookups'!$A$1:$C$34,2,0)</f>
        <v>5</v>
      </c>
      <c r="B132" s="41" t="str">
        <f>VLOOKUP(A132,'[110]Legacy Location Lookups'!$B$1:$C$34,2,0)</f>
        <v>Bloomington, IL</v>
      </c>
      <c r="C132" s="41" t="s">
        <v>142</v>
      </c>
      <c r="D132" s="41" t="s">
        <v>143</v>
      </c>
      <c r="E132" s="41" t="s">
        <v>144</v>
      </c>
      <c r="F132" s="38">
        <v>43938</v>
      </c>
      <c r="G132" s="41" t="s">
        <v>145</v>
      </c>
      <c r="H132" s="41">
        <v>76</v>
      </c>
      <c r="K132" s="22"/>
      <c r="S132"/>
    </row>
    <row r="133" spans="1:19" x14ac:dyDescent="0.25">
      <c r="A133" s="41">
        <f>VLOOKUP(D133,'[110]Legacy Location Lookups'!$A$1:$C$34,2,0)</f>
        <v>14</v>
      </c>
      <c r="B133" s="41" t="str">
        <f>VLOOKUP(A133,'[110]Legacy Location Lookups'!$B$1:$C$34,2,0)</f>
        <v>Peru, IL</v>
      </c>
      <c r="C133" s="41" t="s">
        <v>142</v>
      </c>
      <c r="D133" s="41" t="s">
        <v>148</v>
      </c>
      <c r="E133" s="41" t="s">
        <v>144</v>
      </c>
      <c r="F133" s="38">
        <v>43938</v>
      </c>
      <c r="G133" s="41" t="s">
        <v>145</v>
      </c>
      <c r="H133" s="41">
        <v>14</v>
      </c>
      <c r="K133" s="22"/>
      <c r="S133"/>
    </row>
    <row r="134" spans="1:19" x14ac:dyDescent="0.25">
      <c r="A134" s="41">
        <f>VLOOKUP(D134,'[110]Legacy Location Lookups'!$A$1:$C$34,2,0)</f>
        <v>6</v>
      </c>
      <c r="B134" s="41" t="str">
        <f>VLOOKUP(A134,'[110]Legacy Location Lookups'!$B$1:$C$34,2,0)</f>
        <v>Charleston, IL</v>
      </c>
      <c r="C134" s="41" t="s">
        <v>142</v>
      </c>
      <c r="D134" s="41" t="s">
        <v>150</v>
      </c>
      <c r="E134" s="41" t="s">
        <v>144</v>
      </c>
      <c r="F134" s="38">
        <v>43938</v>
      </c>
      <c r="G134" s="41" t="s">
        <v>145</v>
      </c>
      <c r="H134" s="41">
        <v>22</v>
      </c>
      <c r="K134" s="22"/>
      <c r="S134"/>
    </row>
    <row r="135" spans="1:19" x14ac:dyDescent="0.25">
      <c r="A135" s="41">
        <f>VLOOKUP(D135,'[110]Legacy Location Lookups'!$A$1:$C$34,2,0)</f>
        <v>15</v>
      </c>
      <c r="B135" s="41" t="str">
        <f>VLOOKUP(A135,'[110]Legacy Location Lookups'!$B$1:$C$34,2,0)</f>
        <v>Pontiac, IL</v>
      </c>
      <c r="C135" s="41" t="s">
        <v>142</v>
      </c>
      <c r="D135" s="41" t="s">
        <v>13</v>
      </c>
      <c r="E135" s="41" t="s">
        <v>144</v>
      </c>
      <c r="F135" s="38">
        <v>43938</v>
      </c>
      <c r="G135" s="41" t="s">
        <v>145</v>
      </c>
      <c r="H135" s="41">
        <v>22</v>
      </c>
      <c r="K135" s="22"/>
      <c r="S135"/>
    </row>
    <row r="136" spans="1:19" x14ac:dyDescent="0.25">
      <c r="A136" s="41">
        <f>VLOOKUP(D136,'[110]Legacy Location Lookups'!$A$1:$C$34,2,0)</f>
        <v>15</v>
      </c>
      <c r="B136" s="41" t="str">
        <f>VLOOKUP(A136,'[110]Legacy Location Lookups'!$B$1:$C$34,2,0)</f>
        <v>Pontiac, IL</v>
      </c>
      <c r="C136" s="41" t="s">
        <v>142</v>
      </c>
      <c r="D136" s="41" t="s">
        <v>13</v>
      </c>
      <c r="E136" s="41" t="s">
        <v>147</v>
      </c>
      <c r="F136" s="38">
        <v>43938</v>
      </c>
      <c r="G136" s="41" t="s">
        <v>147</v>
      </c>
      <c r="H136" s="41">
        <v>2</v>
      </c>
      <c r="K136" s="22"/>
      <c r="S136"/>
    </row>
    <row r="137" spans="1:19" x14ac:dyDescent="0.25">
      <c r="A137" s="41">
        <f>VLOOKUP(D137,'[110]Legacy Location Lookups'!$A$1:$C$34,2,0)</f>
        <v>9</v>
      </c>
      <c r="B137" s="41" t="str">
        <f>VLOOKUP(A137,'[110]Legacy Location Lookups'!$B$1:$C$34,2,0)</f>
        <v>Gibson City, IL</v>
      </c>
      <c r="C137" s="41" t="s">
        <v>142</v>
      </c>
      <c r="D137" s="41" t="s">
        <v>168</v>
      </c>
      <c r="E137" s="41" t="s">
        <v>144</v>
      </c>
      <c r="F137" s="38">
        <v>43938</v>
      </c>
      <c r="G137" s="41" t="s">
        <v>145</v>
      </c>
      <c r="H137" s="41">
        <v>15</v>
      </c>
      <c r="K137" s="22"/>
      <c r="S137"/>
    </row>
    <row r="138" spans="1:19" x14ac:dyDescent="0.25">
      <c r="A138" s="41">
        <f>VLOOKUP(D138,'[110]Legacy Location Lookups'!$A$1:$C$34,2,0)</f>
        <v>86</v>
      </c>
      <c r="B138" s="41" t="str">
        <f>VLOOKUP(A138,'[110]Legacy Location Lookups'!$B$1:$C$34,2,0)</f>
        <v>Kirkland, WA</v>
      </c>
      <c r="C138" s="41" t="s">
        <v>167</v>
      </c>
      <c r="D138" s="41" t="s">
        <v>22</v>
      </c>
      <c r="E138" s="41" t="s">
        <v>144</v>
      </c>
      <c r="F138" s="38">
        <v>43937</v>
      </c>
      <c r="G138" s="41" t="s">
        <v>145</v>
      </c>
      <c r="H138" s="41">
        <v>17</v>
      </c>
      <c r="K138" s="22"/>
      <c r="S138"/>
    </row>
    <row r="139" spans="1:19" x14ac:dyDescent="0.25">
      <c r="A139" s="41">
        <f>VLOOKUP(D139,'[110]Legacy Location Lookups'!$A$1:$C$34,2,0)</f>
        <v>73</v>
      </c>
      <c r="B139" s="41" t="str">
        <f>VLOOKUP(A139,'[110]Legacy Location Lookups'!$B$1:$C$34,2,0)</f>
        <v>Boynton Beach, FL</v>
      </c>
      <c r="C139" s="41" t="s">
        <v>151</v>
      </c>
      <c r="D139" s="41" t="s">
        <v>152</v>
      </c>
      <c r="E139" s="41" t="s">
        <v>144</v>
      </c>
      <c r="F139" s="38">
        <v>43937</v>
      </c>
      <c r="G139" s="41" t="s">
        <v>145</v>
      </c>
      <c r="H139" s="41">
        <v>30</v>
      </c>
      <c r="K139" s="22"/>
      <c r="S139"/>
    </row>
    <row r="140" spans="1:19" x14ac:dyDescent="0.25">
      <c r="A140" s="41">
        <f>VLOOKUP(D140,'[110]Legacy Location Lookups'!$A$1:$C$34,2,0)</f>
        <v>73</v>
      </c>
      <c r="B140" s="41" t="str">
        <f>VLOOKUP(A140,'[110]Legacy Location Lookups'!$B$1:$C$34,2,0)</f>
        <v>Boynton Beach, FL</v>
      </c>
      <c r="C140" s="41" t="s">
        <v>151</v>
      </c>
      <c r="D140" s="41" t="s">
        <v>152</v>
      </c>
      <c r="E140" s="41" t="s">
        <v>147</v>
      </c>
      <c r="F140" s="38">
        <v>43937</v>
      </c>
      <c r="G140" s="41" t="s">
        <v>147</v>
      </c>
      <c r="H140" s="41">
        <v>3</v>
      </c>
      <c r="K140" s="22"/>
      <c r="S140"/>
    </row>
    <row r="141" spans="1:19" x14ac:dyDescent="0.25">
      <c r="A141" s="41">
        <f>VLOOKUP(D141,'[110]Legacy Location Lookups'!$A$1:$C$34,2,0)</f>
        <v>75</v>
      </c>
      <c r="B141" s="41" t="str">
        <f>VLOOKUP(A141,'[110]Legacy Location Lookups'!$B$1:$C$34,2,0)</f>
        <v>Delray Beach, FL</v>
      </c>
      <c r="C141" s="41" t="s">
        <v>151</v>
      </c>
      <c r="D141" s="41" t="s">
        <v>153</v>
      </c>
      <c r="E141" s="41" t="s">
        <v>144</v>
      </c>
      <c r="F141" s="38">
        <v>43937</v>
      </c>
      <c r="G141" s="41" t="s">
        <v>145</v>
      </c>
      <c r="H141" s="41">
        <v>23</v>
      </c>
      <c r="K141" s="22"/>
      <c r="S141"/>
    </row>
    <row r="142" spans="1:19" x14ac:dyDescent="0.25">
      <c r="A142" s="41">
        <f>VLOOKUP(D142,'[110]Legacy Location Lookups'!$A$1:$C$34,2,0)</f>
        <v>77</v>
      </c>
      <c r="B142" s="41" t="str">
        <f>VLOOKUP(A142,'[110]Legacy Location Lookups'!$B$1:$C$34,2,0)</f>
        <v>West Boca Raton, FL</v>
      </c>
      <c r="C142" s="41" t="s">
        <v>151</v>
      </c>
      <c r="D142" s="41" t="s">
        <v>154</v>
      </c>
      <c r="E142" s="41" t="s">
        <v>144</v>
      </c>
      <c r="F142" s="38">
        <v>43937</v>
      </c>
      <c r="G142" s="41" t="s">
        <v>145</v>
      </c>
      <c r="H142" s="41">
        <v>3</v>
      </c>
      <c r="K142" s="22"/>
      <c r="S142"/>
    </row>
    <row r="143" spans="1:19" x14ac:dyDescent="0.25">
      <c r="A143" s="41">
        <f>VLOOKUP(D143,'[110]Legacy Location Lookups'!$A$1:$C$34,2,0)</f>
        <v>100</v>
      </c>
      <c r="B143" s="41" t="str">
        <f>VLOOKUP(A143,'[110]Legacy Location Lookups'!$B$1:$C$34,2,0)</f>
        <v>Osprey, FL</v>
      </c>
      <c r="C143" s="41" t="s">
        <v>156</v>
      </c>
      <c r="D143" s="41" t="s">
        <v>17</v>
      </c>
      <c r="E143" s="41" t="s">
        <v>144</v>
      </c>
      <c r="F143" s="38">
        <v>43937</v>
      </c>
      <c r="G143" s="41" t="s">
        <v>145</v>
      </c>
      <c r="H143" s="41">
        <v>20</v>
      </c>
      <c r="K143" s="22"/>
      <c r="S143"/>
    </row>
    <row r="144" spans="1:19" x14ac:dyDescent="0.25">
      <c r="A144" s="41">
        <f>VLOOKUP(D144,'[110]Legacy Location Lookups'!$A$1:$C$34,2,0)</f>
        <v>100</v>
      </c>
      <c r="B144" s="41" t="str">
        <f>VLOOKUP(A144,'[110]Legacy Location Lookups'!$B$1:$C$34,2,0)</f>
        <v>Osprey, FL</v>
      </c>
      <c r="C144" s="41" t="s">
        <v>156</v>
      </c>
      <c r="D144" s="41" t="s">
        <v>17</v>
      </c>
      <c r="E144" s="41" t="s">
        <v>147</v>
      </c>
      <c r="F144" s="38">
        <v>43937</v>
      </c>
      <c r="G144" s="41" t="s">
        <v>145</v>
      </c>
      <c r="H144" s="41">
        <v>2</v>
      </c>
      <c r="K144" s="22"/>
      <c r="S144"/>
    </row>
    <row r="145" spans="1:19" x14ac:dyDescent="0.25">
      <c r="A145" s="41">
        <f>VLOOKUP(D145,'[110]Legacy Location Lookups'!$A$1:$C$34,2,0)</f>
        <v>5</v>
      </c>
      <c r="B145" s="41" t="str">
        <f>VLOOKUP(A145,'[110]Legacy Location Lookups'!$B$1:$C$34,2,0)</f>
        <v>Bloomington, IL</v>
      </c>
      <c r="C145" s="41" t="s">
        <v>142</v>
      </c>
      <c r="D145" s="41" t="s">
        <v>143</v>
      </c>
      <c r="E145" s="41" t="s">
        <v>144</v>
      </c>
      <c r="F145" s="38">
        <v>43941</v>
      </c>
      <c r="G145" s="41" t="s">
        <v>145</v>
      </c>
      <c r="H145" s="41">
        <v>51</v>
      </c>
      <c r="K145" s="22"/>
      <c r="S145"/>
    </row>
    <row r="146" spans="1:19" x14ac:dyDescent="0.25">
      <c r="A146" s="41">
        <f>VLOOKUP(D146,'[110]Legacy Location Lookups'!$A$1:$C$34,2,0)</f>
        <v>5</v>
      </c>
      <c r="B146" s="41" t="str">
        <f>VLOOKUP(A146,'[110]Legacy Location Lookups'!$B$1:$C$34,2,0)</f>
        <v>Bloomington, IL</v>
      </c>
      <c r="C146" s="41" t="s">
        <v>142</v>
      </c>
      <c r="D146" s="41" t="s">
        <v>143</v>
      </c>
      <c r="E146" s="41" t="s">
        <v>147</v>
      </c>
      <c r="F146" s="38">
        <v>43941</v>
      </c>
      <c r="G146" s="41" t="s">
        <v>147</v>
      </c>
      <c r="H146" s="41">
        <v>9</v>
      </c>
      <c r="K146" s="22"/>
      <c r="S146"/>
    </row>
    <row r="147" spans="1:19" x14ac:dyDescent="0.25">
      <c r="A147" s="41">
        <f>VLOOKUP(D147,'[110]Legacy Location Lookups'!$A$1:$C$34,2,0)</f>
        <v>6</v>
      </c>
      <c r="B147" s="41" t="str">
        <f>VLOOKUP(A147,'[110]Legacy Location Lookups'!$B$1:$C$34,2,0)</f>
        <v>Charleston, IL</v>
      </c>
      <c r="C147" s="41" t="s">
        <v>142</v>
      </c>
      <c r="D147" s="41" t="s">
        <v>150</v>
      </c>
      <c r="E147" s="41" t="s">
        <v>144</v>
      </c>
      <c r="F147" s="38">
        <v>43941</v>
      </c>
      <c r="G147" s="41" t="s">
        <v>145</v>
      </c>
      <c r="H147" s="41">
        <v>48</v>
      </c>
      <c r="K147" s="22"/>
      <c r="S147"/>
    </row>
    <row r="148" spans="1:19" x14ac:dyDescent="0.25">
      <c r="A148" s="41">
        <f>VLOOKUP(D148,'[110]Legacy Location Lookups'!$A$1:$C$34,2,0)</f>
        <v>15</v>
      </c>
      <c r="B148" s="41" t="str">
        <f>VLOOKUP(A148,'[110]Legacy Location Lookups'!$B$1:$C$34,2,0)</f>
        <v>Pontiac, IL</v>
      </c>
      <c r="C148" s="41" t="s">
        <v>142</v>
      </c>
      <c r="D148" s="41" t="s">
        <v>13</v>
      </c>
      <c r="E148" s="41" t="s">
        <v>144</v>
      </c>
      <c r="F148" s="38">
        <v>43941</v>
      </c>
      <c r="G148" s="41" t="s">
        <v>145</v>
      </c>
      <c r="H148" s="41">
        <v>16</v>
      </c>
      <c r="K148" s="22"/>
      <c r="S148"/>
    </row>
    <row r="149" spans="1:19" x14ac:dyDescent="0.25">
      <c r="A149" s="41">
        <f>VLOOKUP(D149,'[110]Legacy Location Lookups'!$A$1:$C$34,2,0)</f>
        <v>16</v>
      </c>
      <c r="B149" s="41" t="str">
        <f>VLOOKUP(A149,'[110]Legacy Location Lookups'!$B$1:$C$34,2,0)</f>
        <v>Princeton, IL</v>
      </c>
      <c r="C149" s="41" t="s">
        <v>142</v>
      </c>
      <c r="D149" s="41" t="s">
        <v>169</v>
      </c>
      <c r="E149" s="41" t="s">
        <v>144</v>
      </c>
      <c r="F149" s="38">
        <v>43941</v>
      </c>
      <c r="G149" s="41" t="s">
        <v>145</v>
      </c>
      <c r="H149" s="41">
        <v>19</v>
      </c>
      <c r="K149" s="22"/>
      <c r="S149"/>
    </row>
    <row r="150" spans="1:19" x14ac:dyDescent="0.25">
      <c r="A150" s="41">
        <f>VLOOKUP(D150,'[110]Legacy Location Lookups'!$A$1:$C$34,2,0)</f>
        <v>16</v>
      </c>
      <c r="B150" s="41" t="str">
        <f>VLOOKUP(A150,'[110]Legacy Location Lookups'!$B$1:$C$34,2,0)</f>
        <v>Princeton, IL</v>
      </c>
      <c r="C150" s="41" t="s">
        <v>142</v>
      </c>
      <c r="D150" s="41" t="s">
        <v>169</v>
      </c>
      <c r="E150" s="41" t="s">
        <v>144</v>
      </c>
      <c r="F150" s="38">
        <v>43941</v>
      </c>
      <c r="G150" s="41" t="s">
        <v>147</v>
      </c>
      <c r="H150" s="41">
        <v>4</v>
      </c>
      <c r="K150" s="22"/>
      <c r="S150"/>
    </row>
    <row r="151" spans="1:19" x14ac:dyDescent="0.25">
      <c r="A151" s="41">
        <f>VLOOKUP(D151,'[110]Legacy Location Lookups'!$A$1:$C$34,2,0)</f>
        <v>11</v>
      </c>
      <c r="B151" s="41" t="str">
        <f>VLOOKUP(A151,'[110]Legacy Location Lookups'!$B$1:$C$34,2,0)</f>
        <v>Mt Zion, IL</v>
      </c>
      <c r="C151" s="41" t="s">
        <v>142</v>
      </c>
      <c r="D151" s="41" t="s">
        <v>170</v>
      </c>
      <c r="E151" s="41" t="s">
        <v>144</v>
      </c>
      <c r="F151" s="38">
        <v>43941</v>
      </c>
      <c r="G151" s="41" t="s">
        <v>145</v>
      </c>
      <c r="H151" s="41">
        <v>22</v>
      </c>
      <c r="K151" s="22"/>
      <c r="S151"/>
    </row>
    <row r="152" spans="1:19" x14ac:dyDescent="0.25">
      <c r="A152" s="41">
        <f>VLOOKUP(D152,'[110]Legacy Location Lookups'!$A$1:$C$34,2,0)</f>
        <v>73</v>
      </c>
      <c r="B152" s="41" t="str">
        <f>VLOOKUP(A152,'[110]Legacy Location Lookups'!$B$1:$C$34,2,0)</f>
        <v>Boynton Beach, FL</v>
      </c>
      <c r="C152" s="41" t="s">
        <v>151</v>
      </c>
      <c r="D152" s="41" t="s">
        <v>152</v>
      </c>
      <c r="E152" s="41" t="s">
        <v>144</v>
      </c>
      <c r="F152" s="38">
        <v>43938</v>
      </c>
      <c r="G152" s="41" t="s">
        <v>145</v>
      </c>
      <c r="H152" s="41">
        <v>29</v>
      </c>
      <c r="K152" s="22"/>
      <c r="S152"/>
    </row>
    <row r="153" spans="1:19" x14ac:dyDescent="0.25">
      <c r="A153" s="41">
        <f>VLOOKUP(D153,'[110]Legacy Location Lookups'!$A$1:$C$34,2,0)</f>
        <v>73</v>
      </c>
      <c r="B153" s="41" t="str">
        <f>VLOOKUP(A153,'[110]Legacy Location Lookups'!$B$1:$C$34,2,0)</f>
        <v>Boynton Beach, FL</v>
      </c>
      <c r="C153" s="41" t="s">
        <v>151</v>
      </c>
      <c r="D153" s="41" t="s">
        <v>152</v>
      </c>
      <c r="E153" s="41" t="s">
        <v>147</v>
      </c>
      <c r="F153" s="38">
        <v>43938</v>
      </c>
      <c r="G153" s="41" t="s">
        <v>147</v>
      </c>
      <c r="H153" s="41">
        <v>2</v>
      </c>
      <c r="K153" s="22"/>
      <c r="S153"/>
    </row>
    <row r="154" spans="1:19" x14ac:dyDescent="0.25">
      <c r="A154" s="41">
        <f>VLOOKUP(D154,'[110]Legacy Location Lookups'!$A$1:$C$34,2,0)</f>
        <v>75</v>
      </c>
      <c r="B154" s="41" t="str">
        <f>VLOOKUP(A154,'[110]Legacy Location Lookups'!$B$1:$C$34,2,0)</f>
        <v>Delray Beach, FL</v>
      </c>
      <c r="C154" s="41" t="s">
        <v>151</v>
      </c>
      <c r="D154" s="41" t="s">
        <v>153</v>
      </c>
      <c r="E154" s="41" t="s">
        <v>144</v>
      </c>
      <c r="F154" s="38">
        <v>43938</v>
      </c>
      <c r="G154" s="41" t="s">
        <v>145</v>
      </c>
      <c r="H154" s="41">
        <v>8</v>
      </c>
      <c r="K154" s="22"/>
      <c r="S154"/>
    </row>
    <row r="155" spans="1:19" x14ac:dyDescent="0.25">
      <c r="A155" s="41">
        <f>VLOOKUP(D155,'[110]Legacy Location Lookups'!$A$1:$C$34,2,0)</f>
        <v>75</v>
      </c>
      <c r="B155" s="41" t="str">
        <f>VLOOKUP(A155,'[110]Legacy Location Lookups'!$B$1:$C$34,2,0)</f>
        <v>Delray Beach, FL</v>
      </c>
      <c r="C155" s="41" t="s">
        <v>151</v>
      </c>
      <c r="D155" s="41" t="s">
        <v>153</v>
      </c>
      <c r="E155" s="41" t="s">
        <v>147</v>
      </c>
      <c r="F155" s="38">
        <v>43938</v>
      </c>
      <c r="G155" s="41" t="s">
        <v>147</v>
      </c>
      <c r="H155" s="41">
        <v>7</v>
      </c>
      <c r="K155" s="22"/>
      <c r="S155"/>
    </row>
    <row r="156" spans="1:19" x14ac:dyDescent="0.25">
      <c r="A156" s="41">
        <f>VLOOKUP(D156,'[110]Legacy Location Lookups'!$A$1:$C$34,2,0)</f>
        <v>77</v>
      </c>
      <c r="B156" s="41" t="str">
        <f>VLOOKUP(A156,'[110]Legacy Location Lookups'!$B$1:$C$34,2,0)</f>
        <v>West Boca Raton, FL</v>
      </c>
      <c r="C156" s="41" t="s">
        <v>151</v>
      </c>
      <c r="D156" s="41" t="s">
        <v>154</v>
      </c>
      <c r="E156" s="41" t="s">
        <v>144</v>
      </c>
      <c r="F156" s="38">
        <v>43938</v>
      </c>
      <c r="G156" s="41" t="s">
        <v>145</v>
      </c>
      <c r="H156" s="41">
        <v>23</v>
      </c>
      <c r="K156" s="22"/>
      <c r="S156"/>
    </row>
    <row r="157" spans="1:19" x14ac:dyDescent="0.25">
      <c r="A157" s="41">
        <f>VLOOKUP(D157,'[110]Legacy Location Lookups'!$A$1:$C$34,2,0)</f>
        <v>72</v>
      </c>
      <c r="B157" s="41" t="str">
        <f>VLOOKUP(A157,'[110]Legacy Location Lookups'!$B$1:$C$34,2,0)</f>
        <v>Boca Raton, FL</v>
      </c>
      <c r="C157" s="41" t="s">
        <v>151</v>
      </c>
      <c r="D157" s="41" t="s">
        <v>155</v>
      </c>
      <c r="E157" s="41" t="s">
        <v>144</v>
      </c>
      <c r="F157" s="38">
        <v>43938</v>
      </c>
      <c r="G157" s="41" t="s">
        <v>145</v>
      </c>
      <c r="H157" s="41">
        <v>10</v>
      </c>
      <c r="K157" s="22"/>
      <c r="S157"/>
    </row>
    <row r="158" spans="1:19" x14ac:dyDescent="0.25">
      <c r="A158" s="41">
        <f>VLOOKUP(D158,'[110]Legacy Location Lookups'!$A$1:$C$34,2,0)</f>
        <v>72</v>
      </c>
      <c r="B158" s="41" t="str">
        <f>VLOOKUP(A158,'[110]Legacy Location Lookups'!$B$1:$C$34,2,0)</f>
        <v>Boca Raton, FL</v>
      </c>
      <c r="C158" s="41" t="s">
        <v>151</v>
      </c>
      <c r="D158" s="41" t="s">
        <v>155</v>
      </c>
      <c r="E158" s="41" t="s">
        <v>147</v>
      </c>
      <c r="F158" s="38">
        <v>43938</v>
      </c>
      <c r="G158" s="41" t="s">
        <v>147</v>
      </c>
      <c r="H158" s="41">
        <v>1</v>
      </c>
      <c r="K158" s="22"/>
      <c r="S158"/>
    </row>
    <row r="159" spans="1:19" x14ac:dyDescent="0.25">
      <c r="A159" s="41">
        <f>VLOOKUP(D159,'[110]Legacy Location Lookups'!$A$1:$C$34,2,0)</f>
        <v>100</v>
      </c>
      <c r="B159" s="41" t="str">
        <f>VLOOKUP(A159,'[110]Legacy Location Lookups'!$B$1:$C$34,2,0)</f>
        <v>Osprey, FL</v>
      </c>
      <c r="C159" s="41" t="s">
        <v>156</v>
      </c>
      <c r="D159" s="41" t="s">
        <v>17</v>
      </c>
      <c r="E159" s="41" t="s">
        <v>144</v>
      </c>
      <c r="F159" s="38">
        <v>43938</v>
      </c>
      <c r="G159" s="41" t="s">
        <v>146</v>
      </c>
      <c r="H159" s="41">
        <v>8</v>
      </c>
      <c r="K159" s="22"/>
      <c r="S159"/>
    </row>
    <row r="160" spans="1:19" x14ac:dyDescent="0.25">
      <c r="A160" s="41">
        <f>VLOOKUP(D160,'[110]Legacy Location Lookups'!$A$1:$C$34,2,0)</f>
        <v>111</v>
      </c>
      <c r="B160" s="41" t="str">
        <f>VLOOKUP(A160,'[110]Legacy Location Lookups'!$B$1:$C$34,2,0)</f>
        <v>Academy, NYC</v>
      </c>
      <c r="C160" s="41" t="s">
        <v>91</v>
      </c>
      <c r="D160" s="41" t="s">
        <v>165</v>
      </c>
      <c r="E160" s="41" t="s">
        <v>144</v>
      </c>
      <c r="F160" s="38">
        <v>43937</v>
      </c>
      <c r="G160" s="41" t="s">
        <v>145</v>
      </c>
      <c r="H160" s="41">
        <v>15</v>
      </c>
      <c r="K160" s="22"/>
      <c r="S160"/>
    </row>
    <row r="161" spans="1:19" x14ac:dyDescent="0.25">
      <c r="A161" s="41">
        <f>VLOOKUP(D161,'[110]Legacy Location Lookups'!$A$1:$C$34,2,0)</f>
        <v>111</v>
      </c>
      <c r="B161" s="41" t="str">
        <f>VLOOKUP(A161,'[110]Legacy Location Lookups'!$B$1:$C$34,2,0)</f>
        <v>Academy, NYC</v>
      </c>
      <c r="C161" s="41" t="s">
        <v>91</v>
      </c>
      <c r="D161" s="41" t="s">
        <v>165</v>
      </c>
      <c r="E161" s="41" t="s">
        <v>144</v>
      </c>
      <c r="F161" s="38">
        <v>43941</v>
      </c>
      <c r="G161" s="41" t="s">
        <v>145</v>
      </c>
      <c r="H161" s="41">
        <v>16</v>
      </c>
      <c r="K161" s="22"/>
      <c r="S161"/>
    </row>
    <row r="162" spans="1:19" x14ac:dyDescent="0.25">
      <c r="A162" s="41">
        <f>VLOOKUP(D162,'[110]Legacy Location Lookups'!$A$1:$C$34,2,0)</f>
        <v>112</v>
      </c>
      <c r="B162" s="41" t="str">
        <f>VLOOKUP(A162,'[110]Legacy Location Lookups'!$B$1:$C$34,2,0)</f>
        <v>Audubon, NYC</v>
      </c>
      <c r="C162" s="41" t="s">
        <v>91</v>
      </c>
      <c r="D162" s="41" t="s">
        <v>161</v>
      </c>
      <c r="E162" s="41" t="s">
        <v>147</v>
      </c>
      <c r="F162" s="38">
        <v>43937</v>
      </c>
      <c r="G162" s="41" t="s">
        <v>147</v>
      </c>
      <c r="H162" s="41">
        <v>6</v>
      </c>
      <c r="K162" s="22"/>
      <c r="S162"/>
    </row>
    <row r="163" spans="1:19" x14ac:dyDescent="0.25">
      <c r="A163" s="41">
        <f>VLOOKUP(D163,'[110]Legacy Location Lookups'!$A$1:$C$34,2,0)</f>
        <v>112</v>
      </c>
      <c r="B163" s="41" t="str">
        <f>VLOOKUP(A163,'[110]Legacy Location Lookups'!$B$1:$C$34,2,0)</f>
        <v>Audubon, NYC</v>
      </c>
      <c r="C163" s="41" t="s">
        <v>91</v>
      </c>
      <c r="D163" s="41" t="s">
        <v>161</v>
      </c>
      <c r="E163" s="41" t="s">
        <v>147</v>
      </c>
      <c r="F163" s="38">
        <v>43938</v>
      </c>
      <c r="G163" s="41" t="s">
        <v>147</v>
      </c>
      <c r="H163" s="41">
        <v>6</v>
      </c>
      <c r="K163" s="22"/>
      <c r="S163"/>
    </row>
    <row r="164" spans="1:19" x14ac:dyDescent="0.25">
      <c r="A164" s="41">
        <f>VLOOKUP(D164,'[110]Legacy Location Lookups'!$A$1:$C$34,2,0)</f>
        <v>112</v>
      </c>
      <c r="B164" s="41" t="str">
        <f>VLOOKUP(A164,'[110]Legacy Location Lookups'!$B$1:$C$34,2,0)</f>
        <v>Audubon, NYC</v>
      </c>
      <c r="C164" s="41" t="s">
        <v>91</v>
      </c>
      <c r="D164" s="41" t="s">
        <v>161</v>
      </c>
      <c r="E164" s="41" t="s">
        <v>147</v>
      </c>
      <c r="F164" s="38">
        <v>43941</v>
      </c>
      <c r="G164" s="41" t="s">
        <v>147</v>
      </c>
      <c r="H164" s="41">
        <v>3</v>
      </c>
      <c r="K164" s="22"/>
      <c r="S164"/>
    </row>
    <row r="165" spans="1:19" x14ac:dyDescent="0.25">
      <c r="A165" s="41">
        <f>VLOOKUP(D165,'[110]Legacy Location Lookups'!$A$1:$C$34,2,0)</f>
        <v>112</v>
      </c>
      <c r="B165" s="41" t="str">
        <f>VLOOKUP(A165,'[110]Legacy Location Lookups'!$B$1:$C$34,2,0)</f>
        <v>Audubon, NYC</v>
      </c>
      <c r="C165" s="41" t="s">
        <v>91</v>
      </c>
      <c r="D165" s="41" t="s">
        <v>161</v>
      </c>
      <c r="E165" s="41" t="s">
        <v>144</v>
      </c>
      <c r="F165" s="38">
        <v>43936</v>
      </c>
      <c r="G165" s="41" t="s">
        <v>145</v>
      </c>
      <c r="H165" s="41">
        <v>8</v>
      </c>
      <c r="K165" s="22"/>
      <c r="S165"/>
    </row>
    <row r="166" spans="1:19" x14ac:dyDescent="0.25">
      <c r="A166" s="41">
        <f>VLOOKUP(D166,'[110]Legacy Location Lookups'!$A$1:$C$34,2,0)</f>
        <v>109</v>
      </c>
      <c r="B166" s="41" t="str">
        <f>VLOOKUP(A166,'[110]Legacy Location Lookups'!$B$1:$C$34,2,0)</f>
        <v>Broadway, NYC</v>
      </c>
      <c r="C166" s="41" t="s">
        <v>91</v>
      </c>
      <c r="D166" s="41" t="s">
        <v>163</v>
      </c>
      <c r="E166" s="41" t="s">
        <v>147</v>
      </c>
      <c r="F166" s="38">
        <v>43938</v>
      </c>
      <c r="G166" s="41" t="s">
        <v>147</v>
      </c>
      <c r="H166" s="41">
        <v>21</v>
      </c>
      <c r="K166" s="22"/>
      <c r="S166"/>
    </row>
    <row r="167" spans="1:19" x14ac:dyDescent="0.25">
      <c r="A167" s="41">
        <f>VLOOKUP(D167,'[110]Legacy Location Lookups'!$A$1:$C$34,2,0)</f>
        <v>109</v>
      </c>
      <c r="B167" s="41" t="str">
        <f>VLOOKUP(A167,'[110]Legacy Location Lookups'!$B$1:$C$34,2,0)</f>
        <v>Broadway, NYC</v>
      </c>
      <c r="C167" s="41" t="s">
        <v>91</v>
      </c>
      <c r="D167" s="41" t="s">
        <v>163</v>
      </c>
      <c r="E167" s="41" t="s">
        <v>144</v>
      </c>
      <c r="F167" s="38">
        <v>43938</v>
      </c>
      <c r="G167" s="41" t="s">
        <v>145</v>
      </c>
      <c r="H167" s="41">
        <v>5</v>
      </c>
      <c r="K167" s="22"/>
      <c r="S167"/>
    </row>
    <row r="168" spans="1:19" x14ac:dyDescent="0.25">
      <c r="A168" s="41">
        <f>VLOOKUP(D168,'[110]Legacy Location Lookups'!$A$1:$C$34,2,0)</f>
        <v>117</v>
      </c>
      <c r="B168" s="41" t="str">
        <f>VLOOKUP(A168,'[110]Legacy Location Lookups'!$B$1:$C$34,2,0)</f>
        <v>Brooklyn-Manhattan Ave, NY</v>
      </c>
      <c r="C168" s="41" t="s">
        <v>91</v>
      </c>
      <c r="D168" s="41" t="s">
        <v>164</v>
      </c>
      <c r="E168" s="41" t="s">
        <v>147</v>
      </c>
      <c r="F168" s="38">
        <v>43937</v>
      </c>
      <c r="G168" s="41" t="s">
        <v>147</v>
      </c>
      <c r="H168" s="41">
        <v>4</v>
      </c>
      <c r="K168" s="22"/>
      <c r="S168"/>
    </row>
    <row r="169" spans="1:19" x14ac:dyDescent="0.25">
      <c r="A169" s="41">
        <f>VLOOKUP(D169,'[110]Legacy Location Lookups'!$A$1:$C$34,2,0)</f>
        <v>117</v>
      </c>
      <c r="B169" s="41" t="str">
        <f>VLOOKUP(A169,'[110]Legacy Location Lookups'!$B$1:$C$34,2,0)</f>
        <v>Brooklyn-Manhattan Ave, NY</v>
      </c>
      <c r="C169" s="41" t="s">
        <v>91</v>
      </c>
      <c r="D169" s="41" t="s">
        <v>164</v>
      </c>
      <c r="E169" s="41" t="s">
        <v>147</v>
      </c>
      <c r="F169" s="38">
        <v>43941</v>
      </c>
      <c r="G169" s="41" t="s">
        <v>147</v>
      </c>
      <c r="H169" s="41">
        <v>4</v>
      </c>
      <c r="K169" s="22"/>
      <c r="S169"/>
    </row>
    <row r="170" spans="1:19" x14ac:dyDescent="0.25">
      <c r="A170" s="41">
        <f>VLOOKUP(D170,'[110]Legacy Location Lookups'!$A$1:$C$34,2,0)</f>
        <v>117</v>
      </c>
      <c r="B170" s="41" t="str">
        <f>VLOOKUP(A170,'[110]Legacy Location Lookups'!$B$1:$C$34,2,0)</f>
        <v>Brooklyn-Manhattan Ave, NY</v>
      </c>
      <c r="C170" s="41" t="s">
        <v>91</v>
      </c>
      <c r="D170" s="41" t="s">
        <v>164</v>
      </c>
      <c r="E170" s="41" t="s">
        <v>144</v>
      </c>
      <c r="F170" s="38">
        <v>43941</v>
      </c>
      <c r="G170" s="41" t="s">
        <v>145</v>
      </c>
      <c r="H170" s="41">
        <v>20</v>
      </c>
      <c r="K170" s="22"/>
      <c r="S170"/>
    </row>
    <row r="171" spans="1:19" x14ac:dyDescent="0.25">
      <c r="A171" s="41">
        <f>VLOOKUP(D171,'[110]Legacy Location Lookups'!$A$1:$C$34,2,0)</f>
        <v>108</v>
      </c>
      <c r="B171" s="41" t="str">
        <f>VLOOKUP(A171,'[110]Legacy Location Lookups'!$B$1:$C$34,2,0)</f>
        <v>Brooklyn-OceanAve, NYC</v>
      </c>
      <c r="C171" s="41" t="s">
        <v>91</v>
      </c>
      <c r="D171" s="41" t="s">
        <v>158</v>
      </c>
      <c r="E171" s="41" t="s">
        <v>147</v>
      </c>
      <c r="F171" s="38">
        <v>43936</v>
      </c>
      <c r="G171" s="41" t="s">
        <v>147</v>
      </c>
      <c r="H171" s="41">
        <v>14</v>
      </c>
      <c r="K171" s="22"/>
      <c r="S171"/>
    </row>
    <row r="172" spans="1:19" x14ac:dyDescent="0.25">
      <c r="A172" s="41">
        <f>VLOOKUP(D172,'[110]Legacy Location Lookups'!$A$1:$C$34,2,0)</f>
        <v>108</v>
      </c>
      <c r="B172" s="41" t="str">
        <f>VLOOKUP(A172,'[110]Legacy Location Lookups'!$B$1:$C$34,2,0)</f>
        <v>Brooklyn-OceanAve, NYC</v>
      </c>
      <c r="C172" s="41" t="s">
        <v>91</v>
      </c>
      <c r="D172" s="41" t="s">
        <v>158</v>
      </c>
      <c r="E172" s="41" t="s">
        <v>147</v>
      </c>
      <c r="F172" s="38">
        <v>43941</v>
      </c>
      <c r="G172" s="41" t="s">
        <v>147</v>
      </c>
      <c r="H172" s="41">
        <v>5</v>
      </c>
      <c r="K172" s="22"/>
      <c r="S172"/>
    </row>
    <row r="173" spans="1:19" x14ac:dyDescent="0.25">
      <c r="A173" s="41">
        <f>VLOOKUP(D173,'[110]Legacy Location Lookups'!$A$1:$C$34,2,0)</f>
        <v>108</v>
      </c>
      <c r="B173" s="41" t="str">
        <f>VLOOKUP(A173,'[110]Legacy Location Lookups'!$B$1:$C$34,2,0)</f>
        <v>Brooklyn-OceanAve, NYC</v>
      </c>
      <c r="C173" s="41" t="s">
        <v>91</v>
      </c>
      <c r="D173" s="41" t="s">
        <v>158</v>
      </c>
      <c r="E173" s="41" t="s">
        <v>144</v>
      </c>
      <c r="F173" s="38">
        <v>43936</v>
      </c>
      <c r="G173" s="41" t="s">
        <v>159</v>
      </c>
      <c r="H173" s="41">
        <v>1</v>
      </c>
      <c r="K173" s="22"/>
      <c r="S173"/>
    </row>
    <row r="174" spans="1:19" x14ac:dyDescent="0.25">
      <c r="A174" s="41">
        <f>VLOOKUP(D174,'[110]Legacy Location Lookups'!$A$1:$C$34,2,0)</f>
        <v>108</v>
      </c>
      <c r="B174" s="41" t="str">
        <f>VLOOKUP(A174,'[110]Legacy Location Lookups'!$B$1:$C$34,2,0)</f>
        <v>Brooklyn-OceanAve, NYC</v>
      </c>
      <c r="C174" s="41" t="s">
        <v>91</v>
      </c>
      <c r="D174" s="41" t="s">
        <v>158</v>
      </c>
      <c r="E174" s="41" t="s">
        <v>144</v>
      </c>
      <c r="F174" s="38">
        <v>43936</v>
      </c>
      <c r="G174" s="41" t="s">
        <v>145</v>
      </c>
      <c r="H174" s="41">
        <v>23</v>
      </c>
      <c r="K174" s="22"/>
      <c r="S174"/>
    </row>
    <row r="175" spans="1:19" x14ac:dyDescent="0.25">
      <c r="A175" s="41">
        <f>VLOOKUP(D175,'[110]Legacy Location Lookups'!$A$1:$C$34,2,0)</f>
        <v>108</v>
      </c>
      <c r="B175" s="41" t="str">
        <f>VLOOKUP(A175,'[110]Legacy Location Lookups'!$B$1:$C$34,2,0)</f>
        <v>Brooklyn-OceanAve, NYC</v>
      </c>
      <c r="C175" s="41" t="s">
        <v>91</v>
      </c>
      <c r="D175" s="41" t="s">
        <v>158</v>
      </c>
      <c r="E175" s="41" t="s">
        <v>144</v>
      </c>
      <c r="F175" s="38">
        <v>43936</v>
      </c>
      <c r="G175" s="41" t="s">
        <v>160</v>
      </c>
      <c r="H175" s="41">
        <v>4</v>
      </c>
      <c r="K175" s="22"/>
      <c r="S175"/>
    </row>
    <row r="176" spans="1:19" x14ac:dyDescent="0.25">
      <c r="A176" s="41">
        <f>VLOOKUP(D176,'[110]Legacy Location Lookups'!$A$1:$C$34,2,0)</f>
        <v>108</v>
      </c>
      <c r="B176" s="41" t="str">
        <f>VLOOKUP(A176,'[110]Legacy Location Lookups'!$B$1:$C$34,2,0)</f>
        <v>Brooklyn-OceanAve, NYC</v>
      </c>
      <c r="C176" s="41" t="s">
        <v>91</v>
      </c>
      <c r="D176" s="41" t="s">
        <v>158</v>
      </c>
      <c r="E176" s="41" t="s">
        <v>144</v>
      </c>
      <c r="F176" s="38">
        <v>43937</v>
      </c>
      <c r="G176" s="41" t="s">
        <v>145</v>
      </c>
      <c r="H176" s="41">
        <v>26</v>
      </c>
      <c r="K176" s="22"/>
      <c r="S176"/>
    </row>
    <row r="177" spans="1:19" x14ac:dyDescent="0.25">
      <c r="A177" s="41">
        <f>VLOOKUP(D177,'[110]Legacy Location Lookups'!$A$1:$C$34,2,0)</f>
        <v>108</v>
      </c>
      <c r="B177" s="41" t="str">
        <f>VLOOKUP(A177,'[110]Legacy Location Lookups'!$B$1:$C$34,2,0)</f>
        <v>Brooklyn-OceanAve, NYC</v>
      </c>
      <c r="C177" s="41" t="s">
        <v>91</v>
      </c>
      <c r="D177" s="41" t="s">
        <v>158</v>
      </c>
      <c r="E177" s="41" t="s">
        <v>144</v>
      </c>
      <c r="F177" s="38">
        <v>43941</v>
      </c>
      <c r="G177" s="41" t="s">
        <v>145</v>
      </c>
      <c r="H177" s="41">
        <v>15</v>
      </c>
      <c r="K177" s="22"/>
      <c r="S177"/>
    </row>
    <row r="178" spans="1:19" x14ac:dyDescent="0.25">
      <c r="A178" s="41">
        <f>VLOOKUP(D178,'[110]Legacy Location Lookups'!$A$1:$C$34,2,0)</f>
        <v>110</v>
      </c>
      <c r="B178" s="41" t="str">
        <f>VLOOKUP(A178,'[110]Legacy Location Lookups'!$B$1:$C$34,2,0)</f>
        <v>Forest Hills, NY</v>
      </c>
      <c r="C178" s="41" t="s">
        <v>91</v>
      </c>
      <c r="D178" s="41" t="s">
        <v>96</v>
      </c>
      <c r="E178" s="41" t="s">
        <v>147</v>
      </c>
      <c r="F178" s="38">
        <v>43936</v>
      </c>
      <c r="G178" s="41" t="s">
        <v>147</v>
      </c>
      <c r="H178" s="41">
        <v>4</v>
      </c>
      <c r="K178" s="22"/>
      <c r="S178"/>
    </row>
    <row r="179" spans="1:19" x14ac:dyDescent="0.25">
      <c r="A179" s="41">
        <f>VLOOKUP(D179,'[110]Legacy Location Lookups'!$A$1:$C$34,2,0)</f>
        <v>110</v>
      </c>
      <c r="B179" s="41" t="str">
        <f>VLOOKUP(A179,'[110]Legacy Location Lookups'!$B$1:$C$34,2,0)</f>
        <v>Forest Hills, NY</v>
      </c>
      <c r="C179" s="41" t="s">
        <v>91</v>
      </c>
      <c r="D179" s="41" t="s">
        <v>96</v>
      </c>
      <c r="E179" s="41" t="s">
        <v>147</v>
      </c>
      <c r="F179" s="38">
        <v>43937</v>
      </c>
      <c r="G179" s="41" t="s">
        <v>147</v>
      </c>
      <c r="H179" s="41">
        <v>2</v>
      </c>
      <c r="K179" s="22"/>
      <c r="S179"/>
    </row>
    <row r="180" spans="1:19" x14ac:dyDescent="0.25">
      <c r="A180" s="41">
        <f>VLOOKUP(D180,'[110]Legacy Location Lookups'!$A$1:$C$34,2,0)</f>
        <v>110</v>
      </c>
      <c r="B180" s="41" t="str">
        <f>VLOOKUP(A180,'[110]Legacy Location Lookups'!$B$1:$C$34,2,0)</f>
        <v>Forest Hills, NY</v>
      </c>
      <c r="C180" s="41" t="s">
        <v>91</v>
      </c>
      <c r="D180" s="41" t="s">
        <v>96</v>
      </c>
      <c r="E180" s="41" t="s">
        <v>147</v>
      </c>
      <c r="F180" s="38">
        <v>43938</v>
      </c>
      <c r="G180" s="41" t="s">
        <v>147</v>
      </c>
      <c r="H180" s="41">
        <v>2</v>
      </c>
      <c r="K180" s="22"/>
      <c r="S180"/>
    </row>
    <row r="181" spans="1:19" x14ac:dyDescent="0.25">
      <c r="A181" s="41">
        <f>VLOOKUP(D181,'[110]Legacy Location Lookups'!$A$1:$C$34,2,0)</f>
        <v>110</v>
      </c>
      <c r="B181" s="41" t="str">
        <f>VLOOKUP(A181,'[110]Legacy Location Lookups'!$B$1:$C$34,2,0)</f>
        <v>Forest Hills, NY</v>
      </c>
      <c r="C181" s="41" t="s">
        <v>91</v>
      </c>
      <c r="D181" s="41" t="s">
        <v>96</v>
      </c>
      <c r="E181" s="41" t="s">
        <v>144</v>
      </c>
      <c r="F181" s="38">
        <v>43937</v>
      </c>
      <c r="G181" s="41" t="s">
        <v>159</v>
      </c>
      <c r="H181" s="41">
        <v>2</v>
      </c>
      <c r="K181" s="22"/>
      <c r="S181"/>
    </row>
    <row r="182" spans="1:19" x14ac:dyDescent="0.25">
      <c r="A182" s="41">
        <f>VLOOKUP(D182,'[110]Legacy Location Lookups'!$A$1:$C$34,2,0)</f>
        <v>110</v>
      </c>
      <c r="B182" s="41" t="str">
        <f>VLOOKUP(A182,'[110]Legacy Location Lookups'!$B$1:$C$34,2,0)</f>
        <v>Forest Hills, NY</v>
      </c>
      <c r="C182" s="41" t="s">
        <v>91</v>
      </c>
      <c r="D182" s="41" t="s">
        <v>96</v>
      </c>
      <c r="E182" s="41" t="s">
        <v>144</v>
      </c>
      <c r="F182" s="38">
        <v>43937</v>
      </c>
      <c r="G182" s="41" t="s">
        <v>145</v>
      </c>
      <c r="H182" s="41">
        <v>19</v>
      </c>
      <c r="K182" s="22"/>
      <c r="S182"/>
    </row>
    <row r="183" spans="1:19" x14ac:dyDescent="0.25">
      <c r="A183" s="41">
        <f>VLOOKUP(D183,'[110]Legacy Location Lookups'!$A$1:$C$34,2,0)</f>
        <v>110</v>
      </c>
      <c r="B183" s="41" t="str">
        <f>VLOOKUP(A183,'[110]Legacy Location Lookups'!$B$1:$C$34,2,0)</f>
        <v>Forest Hills, NY</v>
      </c>
      <c r="C183" s="41" t="s">
        <v>91</v>
      </c>
      <c r="D183" s="41" t="s">
        <v>96</v>
      </c>
      <c r="E183" s="41" t="s">
        <v>144</v>
      </c>
      <c r="F183" s="38">
        <v>43937</v>
      </c>
      <c r="G183" s="41" t="s">
        <v>160</v>
      </c>
      <c r="H183" s="41">
        <v>1</v>
      </c>
      <c r="K183" s="22"/>
      <c r="S183"/>
    </row>
    <row r="184" spans="1:19" x14ac:dyDescent="0.25">
      <c r="A184" s="41">
        <f>VLOOKUP(D184,'[110]Legacy Location Lookups'!$A$1:$C$34,2,0)</f>
        <v>110</v>
      </c>
      <c r="B184" s="41" t="str">
        <f>VLOOKUP(A184,'[110]Legacy Location Lookups'!$B$1:$C$34,2,0)</f>
        <v>Forest Hills, NY</v>
      </c>
      <c r="C184" s="41" t="s">
        <v>91</v>
      </c>
      <c r="D184" s="41" t="s">
        <v>96</v>
      </c>
      <c r="E184" s="41" t="s">
        <v>144</v>
      </c>
      <c r="F184" s="38">
        <v>43941</v>
      </c>
      <c r="G184" s="41" t="s">
        <v>145</v>
      </c>
      <c r="H184" s="41">
        <v>14</v>
      </c>
      <c r="K184" s="22"/>
      <c r="S184"/>
    </row>
    <row r="185" spans="1:19" x14ac:dyDescent="0.25">
      <c r="A185" s="41">
        <f>VLOOKUP(D185,'[110]Legacy Location Lookups'!$A$1:$C$34,2,0)</f>
        <v>115</v>
      </c>
      <c r="B185" s="41" t="str">
        <f>VLOOKUP(A185,'[110]Legacy Location Lookups'!$B$1:$C$34,2,0)</f>
        <v>Junction, NYC</v>
      </c>
      <c r="C185" s="41" t="s">
        <v>91</v>
      </c>
      <c r="D185" s="41" t="s">
        <v>162</v>
      </c>
      <c r="E185" s="41" t="s">
        <v>147</v>
      </c>
      <c r="F185" s="38">
        <v>43938</v>
      </c>
      <c r="G185" s="41" t="s">
        <v>147</v>
      </c>
      <c r="H185" s="41">
        <v>4</v>
      </c>
      <c r="K185" s="22"/>
      <c r="S185"/>
    </row>
    <row r="186" spans="1:19" x14ac:dyDescent="0.25">
      <c r="A186" s="41">
        <f>VLOOKUP(D186,'[110]Legacy Location Lookups'!$A$1:$C$34,2,0)</f>
        <v>116</v>
      </c>
      <c r="B186" s="41" t="str">
        <f>VLOOKUP(A186,'[110]Legacy Location Lookups'!$B$1:$C$34,2,0)</f>
        <v>Staten Island, NY</v>
      </c>
      <c r="C186" s="41" t="s">
        <v>91</v>
      </c>
      <c r="D186" s="41" t="s">
        <v>101</v>
      </c>
      <c r="E186" s="41" t="s">
        <v>147</v>
      </c>
      <c r="F186" s="38">
        <v>43938</v>
      </c>
      <c r="G186" s="41" t="s">
        <v>147</v>
      </c>
      <c r="H186" s="41">
        <v>2</v>
      </c>
      <c r="K186" s="22"/>
      <c r="S186"/>
    </row>
    <row r="187" spans="1:19" x14ac:dyDescent="0.25">
      <c r="A187" s="41">
        <f>VLOOKUP(D187,'[110]Legacy Location Lookups'!$A$1:$C$34,2,0)</f>
        <v>116</v>
      </c>
      <c r="B187" s="41" t="str">
        <f>VLOOKUP(A187,'[110]Legacy Location Lookups'!$B$1:$C$34,2,0)</f>
        <v>Staten Island, NY</v>
      </c>
      <c r="C187" s="41" t="s">
        <v>91</v>
      </c>
      <c r="D187" s="41" t="s">
        <v>101</v>
      </c>
      <c r="E187" s="41" t="s">
        <v>147</v>
      </c>
      <c r="F187" s="38">
        <v>43941</v>
      </c>
      <c r="G187" s="41" t="s">
        <v>147</v>
      </c>
      <c r="H187" s="41">
        <v>4</v>
      </c>
      <c r="K187" s="22"/>
      <c r="S187"/>
    </row>
    <row r="188" spans="1:19" x14ac:dyDescent="0.25">
      <c r="A188" s="41">
        <f>VLOOKUP(D188,'[110]Legacy Location Lookups'!$A$1:$C$34,2,0)</f>
        <v>116</v>
      </c>
      <c r="B188" s="41" t="str">
        <f>VLOOKUP(A188,'[110]Legacy Location Lookups'!$B$1:$C$34,2,0)</f>
        <v>Staten Island, NY</v>
      </c>
      <c r="C188" s="41" t="s">
        <v>91</v>
      </c>
      <c r="D188" s="41" t="s">
        <v>101</v>
      </c>
      <c r="E188" s="41" t="s">
        <v>144</v>
      </c>
      <c r="F188" s="38">
        <v>43936</v>
      </c>
      <c r="G188" s="41" t="s">
        <v>145</v>
      </c>
      <c r="H188" s="41">
        <v>10</v>
      </c>
      <c r="K188" s="22"/>
      <c r="S188"/>
    </row>
    <row r="189" spans="1:19" x14ac:dyDescent="0.25">
      <c r="A189" s="41">
        <f>VLOOKUP(D189,'[110]Legacy Location Lookups'!$A$1:$C$34,2,0)</f>
        <v>100</v>
      </c>
      <c r="B189" s="41" t="str">
        <f>VLOOKUP(A189,'[110]Legacy Location Lookups'!$B$1:$C$34,2,0)</f>
        <v>Osprey, FL</v>
      </c>
      <c r="C189" s="41" t="s">
        <v>156</v>
      </c>
      <c r="D189" s="41" t="s">
        <v>17</v>
      </c>
      <c r="E189" s="41" t="s">
        <v>144</v>
      </c>
      <c r="F189" s="38">
        <v>43941</v>
      </c>
      <c r="G189" s="41" t="s">
        <v>145</v>
      </c>
      <c r="H189" s="41">
        <v>73</v>
      </c>
      <c r="K189" s="22"/>
      <c r="S189"/>
    </row>
    <row r="190" spans="1:19" x14ac:dyDescent="0.25">
      <c r="A190" s="41">
        <f>VLOOKUP(D190,'[110]Legacy Location Lookups'!$A$1:$C$34,2,0)</f>
        <v>100</v>
      </c>
      <c r="B190" s="41" t="str">
        <f>VLOOKUP(A190,'[110]Legacy Location Lookups'!$B$1:$C$34,2,0)</f>
        <v>Osprey, FL</v>
      </c>
      <c r="C190" s="41" t="s">
        <v>156</v>
      </c>
      <c r="D190" s="41" t="s">
        <v>17</v>
      </c>
      <c r="E190" s="41" t="s">
        <v>147</v>
      </c>
      <c r="F190" s="38">
        <v>43941</v>
      </c>
      <c r="G190" s="41" t="s">
        <v>145</v>
      </c>
      <c r="H190" s="41">
        <v>3</v>
      </c>
      <c r="K190" s="22"/>
      <c r="S190"/>
    </row>
    <row r="191" spans="1:19" x14ac:dyDescent="0.25">
      <c r="A191" s="41">
        <f>VLOOKUP(D191,'[110]Legacy Location Lookups'!$A$1:$C$34,2,0)</f>
        <v>5</v>
      </c>
      <c r="B191" s="41" t="str">
        <f>VLOOKUP(A191,'[110]Legacy Location Lookups'!$B$1:$C$34,2,0)</f>
        <v>Bloomington, IL</v>
      </c>
      <c r="C191" s="41" t="s">
        <v>142</v>
      </c>
      <c r="D191" s="41" t="s">
        <v>143</v>
      </c>
      <c r="E191" s="41" t="s">
        <v>144</v>
      </c>
      <c r="F191" s="38">
        <v>43942</v>
      </c>
      <c r="G191" s="41" t="s">
        <v>145</v>
      </c>
      <c r="H191" s="41">
        <v>38</v>
      </c>
      <c r="K191" s="22"/>
      <c r="S191"/>
    </row>
    <row r="192" spans="1:19" x14ac:dyDescent="0.25">
      <c r="A192" s="41">
        <f>VLOOKUP(D192,'[110]Legacy Location Lookups'!$A$1:$C$34,2,0)</f>
        <v>5</v>
      </c>
      <c r="B192" s="41" t="str">
        <f>VLOOKUP(A192,'[110]Legacy Location Lookups'!$B$1:$C$34,2,0)</f>
        <v>Bloomington, IL</v>
      </c>
      <c r="C192" s="41" t="s">
        <v>142</v>
      </c>
      <c r="D192" s="41" t="s">
        <v>143</v>
      </c>
      <c r="E192" s="41" t="s">
        <v>144</v>
      </c>
      <c r="F192" s="38">
        <v>43942</v>
      </c>
      <c r="G192" s="41" t="s">
        <v>146</v>
      </c>
      <c r="H192" s="41">
        <v>8</v>
      </c>
      <c r="K192" s="22"/>
      <c r="S192"/>
    </row>
    <row r="193" spans="1:19" x14ac:dyDescent="0.25">
      <c r="A193" s="41">
        <f>VLOOKUP(D193,'[110]Legacy Location Lookups'!$A$1:$C$34,2,0)</f>
        <v>5</v>
      </c>
      <c r="B193" s="41" t="str">
        <f>VLOOKUP(A193,'[110]Legacy Location Lookups'!$B$1:$C$34,2,0)</f>
        <v>Bloomington, IL</v>
      </c>
      <c r="C193" s="41" t="s">
        <v>142</v>
      </c>
      <c r="D193" s="41" t="s">
        <v>143</v>
      </c>
      <c r="E193" s="41" t="s">
        <v>147</v>
      </c>
      <c r="F193" s="38">
        <v>43942</v>
      </c>
      <c r="G193" s="41" t="s">
        <v>147</v>
      </c>
      <c r="H193" s="41">
        <v>10</v>
      </c>
      <c r="K193" s="22"/>
      <c r="S193"/>
    </row>
    <row r="194" spans="1:19" x14ac:dyDescent="0.25">
      <c r="A194" s="41">
        <f>VLOOKUP(D194,'[110]Legacy Location Lookups'!$A$1:$C$34,2,0)</f>
        <v>14</v>
      </c>
      <c r="B194" s="41" t="str">
        <f>VLOOKUP(A194,'[110]Legacy Location Lookups'!$B$1:$C$34,2,0)</f>
        <v>Peru, IL</v>
      </c>
      <c r="C194" s="41" t="s">
        <v>142</v>
      </c>
      <c r="D194" s="41" t="s">
        <v>148</v>
      </c>
      <c r="E194" s="41" t="s">
        <v>144</v>
      </c>
      <c r="F194" s="38">
        <v>43942</v>
      </c>
      <c r="G194" s="41" t="s">
        <v>145</v>
      </c>
      <c r="H194" s="41">
        <v>24</v>
      </c>
      <c r="K194" s="22"/>
      <c r="S194"/>
    </row>
    <row r="195" spans="1:19" x14ac:dyDescent="0.25">
      <c r="A195" s="41">
        <f>VLOOKUP(D195,'[110]Legacy Location Lookups'!$A$1:$C$34,2,0)</f>
        <v>6</v>
      </c>
      <c r="B195" s="41" t="str">
        <f>VLOOKUP(A195,'[110]Legacy Location Lookups'!$B$1:$C$34,2,0)</f>
        <v>Charleston, IL</v>
      </c>
      <c r="C195" s="41" t="s">
        <v>142</v>
      </c>
      <c r="D195" s="41" t="s">
        <v>150</v>
      </c>
      <c r="E195" s="41" t="s">
        <v>144</v>
      </c>
      <c r="F195" s="38">
        <v>43942</v>
      </c>
      <c r="G195" s="41" t="s">
        <v>145</v>
      </c>
      <c r="H195" s="41">
        <v>22</v>
      </c>
      <c r="K195" s="22"/>
      <c r="S195"/>
    </row>
    <row r="196" spans="1:19" x14ac:dyDescent="0.25">
      <c r="A196" s="41">
        <f>VLOOKUP(D196,'[110]Legacy Location Lookups'!$A$1:$C$34,2,0)</f>
        <v>6</v>
      </c>
      <c r="B196" s="41" t="str">
        <f>VLOOKUP(A196,'[110]Legacy Location Lookups'!$B$1:$C$34,2,0)</f>
        <v>Charleston, IL</v>
      </c>
      <c r="C196" s="41" t="s">
        <v>142</v>
      </c>
      <c r="D196" s="41" t="s">
        <v>150</v>
      </c>
      <c r="E196" s="41" t="s">
        <v>144</v>
      </c>
      <c r="F196" s="38">
        <v>43942</v>
      </c>
      <c r="G196" s="41" t="s">
        <v>146</v>
      </c>
      <c r="H196" s="41">
        <v>14</v>
      </c>
      <c r="K196" s="22"/>
      <c r="S196"/>
    </row>
    <row r="197" spans="1:19" x14ac:dyDescent="0.25">
      <c r="A197" s="41">
        <f>VLOOKUP(D197,'[110]Legacy Location Lookups'!$A$1:$C$34,2,0)</f>
        <v>8</v>
      </c>
      <c r="B197" s="41" t="str">
        <f>VLOOKUP(A197,'[110]Legacy Location Lookups'!$B$1:$C$34,2,0)</f>
        <v>Eureka, IL</v>
      </c>
      <c r="C197" s="41" t="s">
        <v>142</v>
      </c>
      <c r="D197" s="41" t="s">
        <v>6</v>
      </c>
      <c r="E197" s="41" t="s">
        <v>144</v>
      </c>
      <c r="F197" s="38">
        <v>43942</v>
      </c>
      <c r="G197" s="41" t="s">
        <v>145</v>
      </c>
      <c r="H197" s="41">
        <v>22</v>
      </c>
      <c r="K197" s="22"/>
      <c r="S197"/>
    </row>
    <row r="198" spans="1:19" x14ac:dyDescent="0.25">
      <c r="A198" s="41">
        <f>VLOOKUP(D198,'[110]Legacy Location Lookups'!$A$1:$C$34,2,0)</f>
        <v>17</v>
      </c>
      <c r="B198" s="41" t="str">
        <f>VLOOKUP(A198,'[110]Legacy Location Lookups'!$B$1:$C$34,2,0)</f>
        <v>Streator, IL</v>
      </c>
      <c r="C198" s="41" t="s">
        <v>142</v>
      </c>
      <c r="D198" s="41" t="s">
        <v>171</v>
      </c>
      <c r="E198" s="41" t="s">
        <v>144</v>
      </c>
      <c r="F198" s="38">
        <v>43942</v>
      </c>
      <c r="G198" s="41" t="s">
        <v>145</v>
      </c>
      <c r="H198" s="41">
        <v>18</v>
      </c>
      <c r="K198" s="22"/>
      <c r="S198"/>
    </row>
    <row r="199" spans="1:19" x14ac:dyDescent="0.25">
      <c r="A199" s="41">
        <f>VLOOKUP(D199,'[110]Legacy Location Lookups'!$A$1:$C$34,2,0)</f>
        <v>73</v>
      </c>
      <c r="B199" s="41" t="str">
        <f>VLOOKUP(A199,'[110]Legacy Location Lookups'!$B$1:$C$34,2,0)</f>
        <v>Boynton Beach, FL</v>
      </c>
      <c r="C199" s="41" t="s">
        <v>151</v>
      </c>
      <c r="D199" s="41" t="s">
        <v>152</v>
      </c>
      <c r="E199" s="41" t="s">
        <v>144</v>
      </c>
      <c r="F199" s="38">
        <v>43941</v>
      </c>
      <c r="G199" s="41" t="s">
        <v>145</v>
      </c>
      <c r="H199" s="41">
        <v>28</v>
      </c>
      <c r="K199" s="22"/>
      <c r="S199"/>
    </row>
    <row r="200" spans="1:19" x14ac:dyDescent="0.25">
      <c r="A200" s="41">
        <f>VLOOKUP(D200,'[110]Legacy Location Lookups'!$A$1:$C$34,2,0)</f>
        <v>73</v>
      </c>
      <c r="B200" s="41" t="str">
        <f>VLOOKUP(A200,'[110]Legacy Location Lookups'!$B$1:$C$34,2,0)</f>
        <v>Boynton Beach, FL</v>
      </c>
      <c r="C200" s="41" t="s">
        <v>151</v>
      </c>
      <c r="D200" s="41" t="s">
        <v>152</v>
      </c>
      <c r="E200" s="41" t="s">
        <v>147</v>
      </c>
      <c r="F200" s="38">
        <v>43941</v>
      </c>
      <c r="G200" s="41" t="s">
        <v>147</v>
      </c>
      <c r="H200" s="41">
        <v>2</v>
      </c>
      <c r="K200" s="22"/>
      <c r="S200"/>
    </row>
    <row r="201" spans="1:19" x14ac:dyDescent="0.25">
      <c r="A201" s="41">
        <f>VLOOKUP(D201,'[110]Legacy Location Lookups'!$A$1:$C$34,2,0)</f>
        <v>73</v>
      </c>
      <c r="B201" s="41" t="str">
        <f>VLOOKUP(A201,'[110]Legacy Location Lookups'!$B$1:$C$34,2,0)</f>
        <v>Boynton Beach, FL</v>
      </c>
      <c r="C201" s="41" t="s">
        <v>151</v>
      </c>
      <c r="D201" s="41" t="s">
        <v>152</v>
      </c>
      <c r="E201" s="41" t="s">
        <v>144</v>
      </c>
      <c r="F201" s="38">
        <v>43941</v>
      </c>
      <c r="G201" s="41" t="s">
        <v>159</v>
      </c>
      <c r="H201" s="41">
        <v>1</v>
      </c>
      <c r="K201" s="22"/>
      <c r="S201"/>
    </row>
    <row r="202" spans="1:19" x14ac:dyDescent="0.25">
      <c r="A202" s="41">
        <f>VLOOKUP(D202,'[110]Legacy Location Lookups'!$A$1:$C$34,2,0)</f>
        <v>75</v>
      </c>
      <c r="B202" s="41" t="str">
        <f>VLOOKUP(A202,'[110]Legacy Location Lookups'!$B$1:$C$34,2,0)</f>
        <v>Delray Beach, FL</v>
      </c>
      <c r="C202" s="41" t="s">
        <v>151</v>
      </c>
      <c r="D202" s="41" t="s">
        <v>153</v>
      </c>
      <c r="E202" s="41" t="s">
        <v>144</v>
      </c>
      <c r="F202" s="38">
        <v>43941</v>
      </c>
      <c r="G202" s="41" t="s">
        <v>145</v>
      </c>
      <c r="H202" s="41">
        <v>20</v>
      </c>
      <c r="K202" s="22"/>
      <c r="S202"/>
    </row>
    <row r="203" spans="1:19" x14ac:dyDescent="0.25">
      <c r="A203" s="41">
        <f>VLOOKUP(D203,'[110]Legacy Location Lookups'!$A$1:$C$34,2,0)</f>
        <v>75</v>
      </c>
      <c r="B203" s="41" t="str">
        <f>VLOOKUP(A203,'[110]Legacy Location Lookups'!$B$1:$C$34,2,0)</f>
        <v>Delray Beach, FL</v>
      </c>
      <c r="C203" s="41" t="s">
        <v>151</v>
      </c>
      <c r="D203" s="41" t="s">
        <v>153</v>
      </c>
      <c r="E203" s="41" t="s">
        <v>147</v>
      </c>
      <c r="F203" s="38">
        <v>43941</v>
      </c>
      <c r="G203" s="41" t="s">
        <v>147</v>
      </c>
      <c r="H203" s="41">
        <v>1</v>
      </c>
      <c r="K203" s="22"/>
      <c r="S203"/>
    </row>
    <row r="204" spans="1:19" x14ac:dyDescent="0.25">
      <c r="A204" s="41">
        <f>VLOOKUP(D204,'[110]Legacy Location Lookups'!$A$1:$C$34,2,0)</f>
        <v>77</v>
      </c>
      <c r="B204" s="41" t="str">
        <f>VLOOKUP(A204,'[110]Legacy Location Lookups'!$B$1:$C$34,2,0)</f>
        <v>West Boca Raton, FL</v>
      </c>
      <c r="C204" s="41" t="s">
        <v>151</v>
      </c>
      <c r="D204" s="41" t="s">
        <v>154</v>
      </c>
      <c r="E204" s="41" t="s">
        <v>144</v>
      </c>
      <c r="F204" s="38">
        <v>43941</v>
      </c>
      <c r="G204" s="41" t="s">
        <v>145</v>
      </c>
      <c r="H204" s="41">
        <v>3</v>
      </c>
      <c r="K204" s="22"/>
      <c r="S204"/>
    </row>
    <row r="205" spans="1:19" x14ac:dyDescent="0.25">
      <c r="A205" s="41">
        <f>VLOOKUP(D205,'[110]Legacy Location Lookups'!$A$1:$C$34,2,0)</f>
        <v>72</v>
      </c>
      <c r="B205" s="41" t="str">
        <f>VLOOKUP(A205,'[110]Legacy Location Lookups'!$B$1:$C$34,2,0)</f>
        <v>Boca Raton, FL</v>
      </c>
      <c r="C205" s="41" t="s">
        <v>151</v>
      </c>
      <c r="D205" s="41" t="s">
        <v>155</v>
      </c>
      <c r="E205" s="41" t="s">
        <v>144</v>
      </c>
      <c r="F205" s="38">
        <v>43941</v>
      </c>
      <c r="G205" s="41" t="s">
        <v>145</v>
      </c>
      <c r="H205" s="41">
        <v>13</v>
      </c>
      <c r="K205" s="22"/>
      <c r="S205"/>
    </row>
    <row r="206" spans="1:19" x14ac:dyDescent="0.25">
      <c r="A206" s="41">
        <f>VLOOKUP(D206,'[110]Legacy Location Lookups'!$A$1:$C$34,2,0)</f>
        <v>5</v>
      </c>
      <c r="B206" s="41" t="str">
        <f>VLOOKUP(A206,'[110]Legacy Location Lookups'!$B$1:$C$34,2,0)</f>
        <v>Bloomington, IL</v>
      </c>
      <c r="C206" s="41" t="s">
        <v>142</v>
      </c>
      <c r="D206" s="41" t="s">
        <v>143</v>
      </c>
      <c r="E206" s="41" t="s">
        <v>144</v>
      </c>
      <c r="F206" s="38">
        <v>43943</v>
      </c>
      <c r="G206" s="41" t="s">
        <v>145</v>
      </c>
      <c r="H206" s="41">
        <v>19</v>
      </c>
      <c r="K206" s="22"/>
      <c r="S206"/>
    </row>
    <row r="207" spans="1:19" x14ac:dyDescent="0.25">
      <c r="A207" s="41">
        <f>VLOOKUP(D207,'[110]Legacy Location Lookups'!$A$1:$C$34,2,0)</f>
        <v>5</v>
      </c>
      <c r="B207" s="41" t="str">
        <f>VLOOKUP(A207,'[110]Legacy Location Lookups'!$B$1:$C$34,2,0)</f>
        <v>Bloomington, IL</v>
      </c>
      <c r="C207" s="41" t="s">
        <v>142</v>
      </c>
      <c r="D207" s="41" t="s">
        <v>143</v>
      </c>
      <c r="E207" s="41" t="s">
        <v>144</v>
      </c>
      <c r="F207" s="38">
        <v>43943</v>
      </c>
      <c r="G207" s="41" t="s">
        <v>146</v>
      </c>
      <c r="H207" s="41">
        <v>70</v>
      </c>
      <c r="K207" s="22"/>
      <c r="S207"/>
    </row>
    <row r="208" spans="1:19" x14ac:dyDescent="0.25">
      <c r="A208" s="41">
        <f>VLOOKUP(D208,'[110]Legacy Location Lookups'!$A$1:$C$34,2,0)</f>
        <v>5</v>
      </c>
      <c r="B208" s="41" t="str">
        <f>VLOOKUP(A208,'[110]Legacy Location Lookups'!$B$1:$C$34,2,0)</f>
        <v>Bloomington, IL</v>
      </c>
      <c r="C208" s="41" t="s">
        <v>142</v>
      </c>
      <c r="D208" s="41" t="s">
        <v>143</v>
      </c>
      <c r="E208" s="41" t="s">
        <v>147</v>
      </c>
      <c r="F208" s="38">
        <v>43943</v>
      </c>
      <c r="G208" s="41" t="s">
        <v>147</v>
      </c>
      <c r="H208" s="41">
        <v>3</v>
      </c>
      <c r="K208" s="22"/>
      <c r="S208"/>
    </row>
    <row r="209" spans="1:19" x14ac:dyDescent="0.25">
      <c r="A209" s="41">
        <f>VLOOKUP(D209,'[110]Legacy Location Lookups'!$A$1:$C$34,2,0)</f>
        <v>13</v>
      </c>
      <c r="B209" s="41" t="str">
        <f>VLOOKUP(A209,'[110]Legacy Location Lookups'!$B$1:$C$34,2,0)</f>
        <v>Peoria, IL</v>
      </c>
      <c r="C209" s="41" t="s">
        <v>142</v>
      </c>
      <c r="D209" s="41" t="s">
        <v>149</v>
      </c>
      <c r="E209" s="41" t="s">
        <v>144</v>
      </c>
      <c r="F209" s="38">
        <v>43943</v>
      </c>
      <c r="G209" s="41" t="s">
        <v>145</v>
      </c>
      <c r="H209" s="41">
        <v>23</v>
      </c>
      <c r="K209" s="22"/>
      <c r="S209"/>
    </row>
    <row r="210" spans="1:19" x14ac:dyDescent="0.25">
      <c r="A210" s="41">
        <f>VLOOKUP(D210,'[110]Legacy Location Lookups'!$A$1:$C$34,2,0)</f>
        <v>13</v>
      </c>
      <c r="B210" s="41" t="str">
        <f>VLOOKUP(A210,'[110]Legacy Location Lookups'!$B$1:$C$34,2,0)</f>
        <v>Peoria, IL</v>
      </c>
      <c r="C210" s="41" t="s">
        <v>142</v>
      </c>
      <c r="D210" s="41" t="s">
        <v>149</v>
      </c>
      <c r="E210" s="41" t="s">
        <v>147</v>
      </c>
      <c r="F210" s="38">
        <v>43943</v>
      </c>
      <c r="G210" s="41" t="s">
        <v>147</v>
      </c>
      <c r="H210" s="41">
        <v>4</v>
      </c>
      <c r="K210" s="22"/>
      <c r="S210"/>
    </row>
    <row r="211" spans="1:19" x14ac:dyDescent="0.25">
      <c r="A211" s="41">
        <f>VLOOKUP(D211,'[110]Legacy Location Lookups'!$A$1:$C$34,2,0)</f>
        <v>6</v>
      </c>
      <c r="B211" s="41" t="str">
        <f>VLOOKUP(A211,'[110]Legacy Location Lookups'!$B$1:$C$34,2,0)</f>
        <v>Charleston, IL</v>
      </c>
      <c r="C211" s="41" t="s">
        <v>142</v>
      </c>
      <c r="D211" s="41" t="s">
        <v>150</v>
      </c>
      <c r="E211" s="41" t="s">
        <v>144</v>
      </c>
      <c r="F211" s="38">
        <v>43943</v>
      </c>
      <c r="G211" s="41" t="s">
        <v>145</v>
      </c>
      <c r="H211" s="41">
        <v>27</v>
      </c>
      <c r="K211" s="22"/>
      <c r="S211"/>
    </row>
    <row r="212" spans="1:19" x14ac:dyDescent="0.25">
      <c r="A212" s="41">
        <f>VLOOKUP(D212,'[110]Legacy Location Lookups'!$A$1:$C$34,2,0)</f>
        <v>73</v>
      </c>
      <c r="B212" s="41" t="str">
        <f>VLOOKUP(A212,'[110]Legacy Location Lookups'!$B$1:$C$34,2,0)</f>
        <v>Boynton Beach, FL</v>
      </c>
      <c r="C212" s="41" t="s">
        <v>151</v>
      </c>
      <c r="D212" s="41" t="s">
        <v>152</v>
      </c>
      <c r="E212" s="41" t="s">
        <v>144</v>
      </c>
      <c r="F212" s="38">
        <v>43942</v>
      </c>
      <c r="G212" s="41" t="s">
        <v>145</v>
      </c>
      <c r="H212" s="41">
        <v>28</v>
      </c>
      <c r="K212" s="22"/>
      <c r="S212"/>
    </row>
    <row r="213" spans="1:19" x14ac:dyDescent="0.25">
      <c r="A213" s="41">
        <f>VLOOKUP(D213,'[110]Legacy Location Lookups'!$A$1:$C$34,2,0)</f>
        <v>73</v>
      </c>
      <c r="B213" s="41" t="str">
        <f>VLOOKUP(A213,'[110]Legacy Location Lookups'!$B$1:$C$34,2,0)</f>
        <v>Boynton Beach, FL</v>
      </c>
      <c r="C213" s="41" t="s">
        <v>151</v>
      </c>
      <c r="D213" s="41" t="s">
        <v>152</v>
      </c>
      <c r="E213" s="41" t="s">
        <v>147</v>
      </c>
      <c r="F213" s="38">
        <v>43942</v>
      </c>
      <c r="G213" s="41" t="s">
        <v>147</v>
      </c>
      <c r="H213" s="41">
        <v>5</v>
      </c>
      <c r="K213" s="22"/>
      <c r="S213"/>
    </row>
    <row r="214" spans="1:19" x14ac:dyDescent="0.25">
      <c r="A214" s="41">
        <f>VLOOKUP(D214,'[110]Legacy Location Lookups'!$A$1:$C$34,2,0)</f>
        <v>75</v>
      </c>
      <c r="B214" s="41" t="str">
        <f>VLOOKUP(A214,'[110]Legacy Location Lookups'!$B$1:$C$34,2,0)</f>
        <v>Delray Beach, FL</v>
      </c>
      <c r="C214" s="41" t="s">
        <v>151</v>
      </c>
      <c r="D214" s="41" t="s">
        <v>153</v>
      </c>
      <c r="E214" s="41" t="s">
        <v>144</v>
      </c>
      <c r="F214" s="38">
        <v>43942</v>
      </c>
      <c r="G214" s="41" t="s">
        <v>145</v>
      </c>
      <c r="H214" s="41">
        <v>41</v>
      </c>
      <c r="K214" s="22"/>
      <c r="S214"/>
    </row>
    <row r="215" spans="1:19" x14ac:dyDescent="0.25">
      <c r="A215" s="41">
        <f>VLOOKUP(D215,'[110]Legacy Location Lookups'!$A$1:$C$34,2,0)</f>
        <v>75</v>
      </c>
      <c r="B215" s="41" t="str">
        <f>VLOOKUP(A215,'[110]Legacy Location Lookups'!$B$1:$C$34,2,0)</f>
        <v>Delray Beach, FL</v>
      </c>
      <c r="C215" s="41" t="s">
        <v>151</v>
      </c>
      <c r="D215" s="41" t="s">
        <v>153</v>
      </c>
      <c r="E215" s="41" t="s">
        <v>147</v>
      </c>
      <c r="F215" s="38">
        <v>43942</v>
      </c>
      <c r="G215" s="41" t="s">
        <v>147</v>
      </c>
      <c r="H215" s="41">
        <v>6</v>
      </c>
      <c r="K215" s="22"/>
      <c r="S215"/>
    </row>
    <row r="216" spans="1:19" x14ac:dyDescent="0.25">
      <c r="A216" s="41">
        <f>VLOOKUP(D216,'[110]Legacy Location Lookups'!$A$1:$C$34,2,0)</f>
        <v>77</v>
      </c>
      <c r="B216" s="41" t="str">
        <f>VLOOKUP(A216,'[110]Legacy Location Lookups'!$B$1:$C$34,2,0)</f>
        <v>West Boca Raton, FL</v>
      </c>
      <c r="C216" s="41" t="s">
        <v>151</v>
      </c>
      <c r="D216" s="41" t="s">
        <v>154</v>
      </c>
      <c r="E216" s="41" t="s">
        <v>144</v>
      </c>
      <c r="F216" s="38">
        <v>43942</v>
      </c>
      <c r="G216" s="41" t="s">
        <v>145</v>
      </c>
      <c r="H216" s="41">
        <v>24</v>
      </c>
      <c r="K216" s="22"/>
      <c r="S216"/>
    </row>
    <row r="217" spans="1:19" x14ac:dyDescent="0.25">
      <c r="A217" s="41">
        <f>VLOOKUP(D217,'[110]Legacy Location Lookups'!$A$1:$C$34,2,0)</f>
        <v>72</v>
      </c>
      <c r="B217" s="41" t="str">
        <f>VLOOKUP(A217,'[110]Legacy Location Lookups'!$B$1:$C$34,2,0)</f>
        <v>Boca Raton, FL</v>
      </c>
      <c r="C217" s="41" t="s">
        <v>151</v>
      </c>
      <c r="D217" s="41" t="s">
        <v>155</v>
      </c>
      <c r="E217" s="41" t="s">
        <v>144</v>
      </c>
      <c r="F217" s="38">
        <v>43942</v>
      </c>
      <c r="G217" s="41" t="s">
        <v>145</v>
      </c>
      <c r="H217" s="41">
        <v>6</v>
      </c>
      <c r="K217" s="22"/>
      <c r="S217"/>
    </row>
    <row r="218" spans="1:19" x14ac:dyDescent="0.25">
      <c r="A218" s="41">
        <f>VLOOKUP(D218,'[110]Legacy Location Lookups'!$A$1:$C$34,2,0)</f>
        <v>72</v>
      </c>
      <c r="B218" s="41" t="str">
        <f>VLOOKUP(A218,'[110]Legacy Location Lookups'!$B$1:$C$34,2,0)</f>
        <v>Boca Raton, FL</v>
      </c>
      <c r="C218" s="41" t="s">
        <v>151</v>
      </c>
      <c r="D218" s="41" t="s">
        <v>155</v>
      </c>
      <c r="E218" s="41" t="s">
        <v>144</v>
      </c>
      <c r="F218" s="38">
        <v>43942</v>
      </c>
      <c r="G218" s="41" t="s">
        <v>146</v>
      </c>
      <c r="H218" s="41">
        <v>9</v>
      </c>
      <c r="K218" s="22"/>
      <c r="S218"/>
    </row>
    <row r="219" spans="1:19" x14ac:dyDescent="0.25">
      <c r="A219" s="41">
        <f>VLOOKUP(D219,'[110]Legacy Location Lookups'!$A$1:$C$34,2,0)</f>
        <v>100</v>
      </c>
      <c r="B219" s="41" t="str">
        <f>VLOOKUP(A219,'[110]Legacy Location Lookups'!$B$1:$C$34,2,0)</f>
        <v>Osprey, FL</v>
      </c>
      <c r="C219" s="41" t="s">
        <v>156</v>
      </c>
      <c r="D219" s="41" t="s">
        <v>17</v>
      </c>
      <c r="E219" s="41" t="s">
        <v>144</v>
      </c>
      <c r="F219" s="38">
        <v>43942</v>
      </c>
      <c r="G219" s="41" t="s">
        <v>145</v>
      </c>
      <c r="H219" s="41">
        <v>25</v>
      </c>
      <c r="K219" s="22"/>
      <c r="S219"/>
    </row>
    <row r="220" spans="1:19" x14ac:dyDescent="0.25">
      <c r="A220" s="41">
        <f>VLOOKUP(D220,'[110]Legacy Location Lookups'!$A$1:$C$34,2,0)</f>
        <v>100</v>
      </c>
      <c r="B220" s="41" t="str">
        <f>VLOOKUP(A220,'[110]Legacy Location Lookups'!$B$1:$C$34,2,0)</f>
        <v>Osprey, FL</v>
      </c>
      <c r="C220" s="41" t="s">
        <v>156</v>
      </c>
      <c r="D220" s="41" t="s">
        <v>17</v>
      </c>
      <c r="E220" s="41" t="s">
        <v>147</v>
      </c>
      <c r="F220" s="38">
        <v>43942</v>
      </c>
      <c r="G220" s="41" t="s">
        <v>145</v>
      </c>
      <c r="H220" s="41">
        <v>1</v>
      </c>
      <c r="K220" s="22"/>
      <c r="S220"/>
    </row>
    <row r="221" spans="1:19" x14ac:dyDescent="0.25">
      <c r="A221" s="41">
        <f>VLOOKUP(D221,'[110]Legacy Location Lookups'!$A$1:$C$34,2,0)</f>
        <v>86</v>
      </c>
      <c r="B221" s="41" t="str">
        <f>VLOOKUP(A221,'[110]Legacy Location Lookups'!$B$1:$C$34,2,0)</f>
        <v>Kirkland, WA</v>
      </c>
      <c r="C221" s="41" t="s">
        <v>167</v>
      </c>
      <c r="D221" s="41" t="s">
        <v>22</v>
      </c>
      <c r="E221" s="38" t="s">
        <v>144</v>
      </c>
      <c r="F221" s="38">
        <v>43942</v>
      </c>
      <c r="G221" s="41" t="s">
        <v>145</v>
      </c>
      <c r="H221" s="41">
        <v>41</v>
      </c>
      <c r="K221" s="22"/>
      <c r="S221"/>
    </row>
    <row r="222" spans="1:19" x14ac:dyDescent="0.25">
      <c r="A222" s="41">
        <f>VLOOKUP(D222,'[110]Legacy Location Lookups'!$A$1:$C$34,2,0)</f>
        <v>86</v>
      </c>
      <c r="B222" s="41" t="str">
        <f>VLOOKUP(A222,'[110]Legacy Location Lookups'!$B$1:$C$34,2,0)</f>
        <v>Kirkland, WA</v>
      </c>
      <c r="C222" s="41" t="s">
        <v>167</v>
      </c>
      <c r="D222" s="41" t="s">
        <v>22</v>
      </c>
      <c r="E222" s="41" t="s">
        <v>144</v>
      </c>
      <c r="F222" s="38">
        <v>43942</v>
      </c>
      <c r="G222" s="41" t="s">
        <v>159</v>
      </c>
      <c r="H222" s="41">
        <v>1</v>
      </c>
      <c r="K222" s="22"/>
      <c r="S222"/>
    </row>
    <row r="223" spans="1:19" x14ac:dyDescent="0.25">
      <c r="A223" s="41">
        <f>VLOOKUP(D223,'[110]Legacy Location Lookups'!$A$1:$C$34,2,0)</f>
        <v>86</v>
      </c>
      <c r="B223" s="41" t="str">
        <f>VLOOKUP(A223,'[110]Legacy Location Lookups'!$B$1:$C$34,2,0)</f>
        <v>Kirkland, WA</v>
      </c>
      <c r="C223" s="41" t="s">
        <v>167</v>
      </c>
      <c r="D223" s="41" t="s">
        <v>22</v>
      </c>
      <c r="E223" s="41" t="s">
        <v>144</v>
      </c>
      <c r="F223" s="38">
        <v>43942</v>
      </c>
      <c r="G223" s="41" t="s">
        <v>172</v>
      </c>
      <c r="H223" s="41">
        <v>1</v>
      </c>
      <c r="K223" s="22"/>
      <c r="S223"/>
    </row>
    <row r="224" spans="1:19" x14ac:dyDescent="0.25">
      <c r="A224" s="41">
        <f>VLOOKUP(D224,'[110]Legacy Location Lookups'!$A$1:$C$34,2,0)</f>
        <v>86</v>
      </c>
      <c r="B224" s="41" t="str">
        <f>VLOOKUP(A224,'[110]Legacy Location Lookups'!$B$1:$C$34,2,0)</f>
        <v>Kirkland, WA</v>
      </c>
      <c r="C224" s="41" t="s">
        <v>167</v>
      </c>
      <c r="D224" s="41" t="s">
        <v>22</v>
      </c>
      <c r="E224" s="38" t="s">
        <v>144</v>
      </c>
      <c r="F224" s="38">
        <v>43941</v>
      </c>
      <c r="G224" s="41" t="s">
        <v>145</v>
      </c>
      <c r="H224" s="41">
        <v>44</v>
      </c>
      <c r="K224" s="22"/>
      <c r="S224"/>
    </row>
    <row r="225" spans="1:19" x14ac:dyDescent="0.25">
      <c r="A225" s="41">
        <f>VLOOKUP(D225,'[110]Legacy Location Lookups'!$A$1:$C$34,2,0)</f>
        <v>86</v>
      </c>
      <c r="B225" s="41" t="str">
        <f>VLOOKUP(A225,'[110]Legacy Location Lookups'!$B$1:$C$34,2,0)</f>
        <v>Kirkland, WA</v>
      </c>
      <c r="C225" s="41" t="s">
        <v>167</v>
      </c>
      <c r="D225" s="41" t="s">
        <v>22</v>
      </c>
      <c r="E225" s="41" t="s">
        <v>144</v>
      </c>
      <c r="F225" s="38">
        <v>43941</v>
      </c>
      <c r="G225" s="41" t="s">
        <v>159</v>
      </c>
      <c r="H225" s="41">
        <v>1</v>
      </c>
      <c r="K225" s="22"/>
      <c r="S225"/>
    </row>
    <row r="226" spans="1:19" x14ac:dyDescent="0.25">
      <c r="A226" s="41">
        <f>VLOOKUP(D226,'[110]Legacy Location Lookups'!$A$1:$C$34,2,0)</f>
        <v>86</v>
      </c>
      <c r="B226" s="41" t="str">
        <f>VLOOKUP(A226,'[110]Legacy Location Lookups'!$B$1:$C$34,2,0)</f>
        <v>Kirkland, WA</v>
      </c>
      <c r="C226" s="41" t="s">
        <v>167</v>
      </c>
      <c r="D226" s="41" t="s">
        <v>22</v>
      </c>
      <c r="E226" s="41" t="s">
        <v>144</v>
      </c>
      <c r="F226" s="38">
        <v>43941</v>
      </c>
      <c r="G226" s="41" t="s">
        <v>172</v>
      </c>
      <c r="H226" s="41">
        <v>1</v>
      </c>
      <c r="K226" s="22"/>
      <c r="S226"/>
    </row>
    <row r="227" spans="1:19" x14ac:dyDescent="0.25">
      <c r="A227" s="41">
        <f>VLOOKUP(D227,'[110]Legacy Location Lookups'!$A$1:$C$34,2,0)</f>
        <v>86</v>
      </c>
      <c r="B227" s="41" t="str">
        <f>VLOOKUP(A227,'[110]Legacy Location Lookups'!$B$1:$C$34,2,0)</f>
        <v>Kirkland, WA</v>
      </c>
      <c r="C227" s="41" t="s">
        <v>167</v>
      </c>
      <c r="D227" s="41" t="s">
        <v>22</v>
      </c>
      <c r="E227" s="41" t="s">
        <v>144</v>
      </c>
      <c r="F227" s="38">
        <v>43938</v>
      </c>
      <c r="G227" s="41" t="s">
        <v>145</v>
      </c>
      <c r="H227" s="41">
        <v>13</v>
      </c>
      <c r="K227" s="22"/>
      <c r="S227"/>
    </row>
    <row r="228" spans="1:19" x14ac:dyDescent="0.25">
      <c r="A228" s="41">
        <f>VLOOKUP(D228,'[110]Legacy Location Lookups'!$A$1:$C$34,2,0)</f>
        <v>86</v>
      </c>
      <c r="B228" s="41" t="str">
        <f>VLOOKUP(A228,'[110]Legacy Location Lookups'!$B$1:$C$34,2,0)</f>
        <v>Kirkland, WA</v>
      </c>
      <c r="C228" s="41" t="s">
        <v>167</v>
      </c>
      <c r="D228" s="41" t="s">
        <v>22</v>
      </c>
      <c r="E228" s="41" t="s">
        <v>144</v>
      </c>
      <c r="F228" s="38">
        <v>43938</v>
      </c>
      <c r="G228" s="41" t="s">
        <v>159</v>
      </c>
      <c r="H228" s="41">
        <v>3</v>
      </c>
      <c r="K228" s="22"/>
      <c r="S228"/>
    </row>
    <row r="229" spans="1:19" x14ac:dyDescent="0.25">
      <c r="A229" s="41">
        <f>VLOOKUP(D229,'[110]Legacy Location Lookups'!$A$1:$C$34,2,0)</f>
        <v>86</v>
      </c>
      <c r="B229" s="41" t="str">
        <f>VLOOKUP(A229,'[110]Legacy Location Lookups'!$B$1:$C$34,2,0)</f>
        <v>Kirkland, WA</v>
      </c>
      <c r="C229" s="41" t="s">
        <v>167</v>
      </c>
      <c r="D229" s="41" t="s">
        <v>22</v>
      </c>
      <c r="E229" s="41" t="s">
        <v>147</v>
      </c>
      <c r="F229" s="38">
        <v>43938</v>
      </c>
      <c r="G229" s="41" t="s">
        <v>172</v>
      </c>
      <c r="H229" s="41">
        <v>1</v>
      </c>
      <c r="K229" s="22"/>
      <c r="S229"/>
    </row>
    <row r="230" spans="1:19" x14ac:dyDescent="0.25">
      <c r="A230" s="41">
        <f>VLOOKUP(D230,'[110]Legacy Location Lookups'!$A$1:$C$34,2,0)</f>
        <v>112</v>
      </c>
      <c r="B230" s="41" t="str">
        <f>VLOOKUP(A230,'[110]Legacy Location Lookups'!$B$1:$C$34,2,0)</f>
        <v>Audubon, NYC</v>
      </c>
      <c r="C230" s="41" t="s">
        <v>91</v>
      </c>
      <c r="D230" s="41" t="s">
        <v>161</v>
      </c>
      <c r="E230" s="41" t="s">
        <v>147</v>
      </c>
      <c r="F230" s="38">
        <v>43942</v>
      </c>
      <c r="G230" s="41" t="s">
        <v>147</v>
      </c>
      <c r="H230" s="41">
        <v>6</v>
      </c>
      <c r="K230" s="22"/>
      <c r="S230"/>
    </row>
    <row r="231" spans="1:19" x14ac:dyDescent="0.25">
      <c r="A231" s="41">
        <f>VLOOKUP(D231,'[110]Legacy Location Lookups'!$A$1:$C$34,2,0)</f>
        <v>108</v>
      </c>
      <c r="B231" s="41" t="str">
        <f>VLOOKUP(A231,'[110]Legacy Location Lookups'!$B$1:$C$34,2,0)</f>
        <v>Brooklyn-OceanAve, NYC</v>
      </c>
      <c r="C231" s="41" t="s">
        <v>91</v>
      </c>
      <c r="D231" s="41" t="s">
        <v>158</v>
      </c>
      <c r="E231" s="41" t="s">
        <v>144</v>
      </c>
      <c r="F231" s="38">
        <v>43942</v>
      </c>
      <c r="G231" s="41" t="s">
        <v>145</v>
      </c>
      <c r="H231" s="41">
        <v>24</v>
      </c>
      <c r="K231" s="22"/>
      <c r="S231"/>
    </row>
    <row r="232" spans="1:19" x14ac:dyDescent="0.25">
      <c r="A232" s="41">
        <f>VLOOKUP(D232,'[110]Legacy Location Lookups'!$A$1:$C$34,2,0)</f>
        <v>110</v>
      </c>
      <c r="B232" s="41" t="str">
        <f>VLOOKUP(A232,'[110]Legacy Location Lookups'!$B$1:$C$34,2,0)</f>
        <v>Forest Hills, NY</v>
      </c>
      <c r="C232" s="41" t="s">
        <v>91</v>
      </c>
      <c r="D232" s="41" t="s">
        <v>96</v>
      </c>
      <c r="E232" s="41" t="s">
        <v>147</v>
      </c>
      <c r="F232" s="38">
        <v>43942</v>
      </c>
      <c r="G232" s="41" t="s">
        <v>147</v>
      </c>
      <c r="H232" s="41">
        <v>5</v>
      </c>
      <c r="K232" s="22"/>
      <c r="S232"/>
    </row>
    <row r="233" spans="1:19" x14ac:dyDescent="0.25">
      <c r="A233" s="41">
        <f>VLOOKUP(D233,'[110]Legacy Location Lookups'!$A$1:$C$34,2,0)</f>
        <v>116</v>
      </c>
      <c r="B233" s="41" t="str">
        <f>VLOOKUP(A233,'[110]Legacy Location Lookups'!$B$1:$C$34,2,0)</f>
        <v>Staten Island, NY</v>
      </c>
      <c r="C233" s="41" t="s">
        <v>91</v>
      </c>
      <c r="D233" s="41" t="s">
        <v>101</v>
      </c>
      <c r="E233" s="41" t="s">
        <v>144</v>
      </c>
      <c r="F233" s="38">
        <v>43942</v>
      </c>
      <c r="G233" s="41" t="s">
        <v>145</v>
      </c>
      <c r="H233" s="41">
        <v>21</v>
      </c>
      <c r="K233" s="22"/>
      <c r="S233"/>
    </row>
    <row r="234" spans="1:19" x14ac:dyDescent="0.25">
      <c r="A234" s="41">
        <f>VLOOKUP(D234,'[110]Legacy Location Lookups'!$A$1:$C$34,2,0)</f>
        <v>116</v>
      </c>
      <c r="B234" s="41" t="str">
        <f>VLOOKUP(A234,'[110]Legacy Location Lookups'!$B$1:$C$34,2,0)</f>
        <v>Staten Island, NY</v>
      </c>
      <c r="C234" s="41" t="s">
        <v>91</v>
      </c>
      <c r="D234" s="41" t="s">
        <v>101</v>
      </c>
      <c r="E234" s="41" t="s">
        <v>144</v>
      </c>
      <c r="F234" s="38">
        <v>43942</v>
      </c>
      <c r="G234" s="41" t="s">
        <v>160</v>
      </c>
      <c r="H234" s="41">
        <v>1</v>
      </c>
      <c r="K234" s="22"/>
      <c r="S234"/>
    </row>
    <row r="235" spans="1:19" x14ac:dyDescent="0.25">
      <c r="A235" s="41">
        <f>VLOOKUP(D235,'[110]Legacy Location Lookups'!$A$1:$C$34,2,0)</f>
        <v>116</v>
      </c>
      <c r="B235" s="41" t="str">
        <f>VLOOKUP(A235,'[110]Legacy Location Lookups'!$B$1:$C$34,2,0)</f>
        <v>Staten Island, NY</v>
      </c>
      <c r="C235" s="41" t="s">
        <v>91</v>
      </c>
      <c r="D235" s="41" t="s">
        <v>101</v>
      </c>
      <c r="E235" s="41" t="s">
        <v>147</v>
      </c>
      <c r="F235" s="38">
        <v>43942</v>
      </c>
      <c r="G235" s="41" t="s">
        <v>147</v>
      </c>
      <c r="H235" s="41">
        <v>12</v>
      </c>
      <c r="K235" s="22"/>
      <c r="S235"/>
    </row>
    <row r="236" spans="1:19" x14ac:dyDescent="0.25">
      <c r="A236" s="41">
        <f>VLOOKUP(D236,'[110]Legacy Location Lookups'!$A$1:$C$34,2,0)</f>
        <v>111</v>
      </c>
      <c r="B236" s="41" t="str">
        <f>VLOOKUP(A236,'[110]Legacy Location Lookups'!$B$1:$C$34,2,0)</f>
        <v>Academy, NYC</v>
      </c>
      <c r="C236" s="41" t="s">
        <v>91</v>
      </c>
      <c r="D236" s="41" t="s">
        <v>165</v>
      </c>
      <c r="E236" s="41" t="s">
        <v>147</v>
      </c>
      <c r="F236" s="38">
        <v>43943</v>
      </c>
      <c r="G236" s="41" t="s">
        <v>147</v>
      </c>
      <c r="H236" s="41">
        <v>1</v>
      </c>
      <c r="K236" s="22"/>
      <c r="S236"/>
    </row>
    <row r="237" spans="1:19" x14ac:dyDescent="0.25">
      <c r="A237" s="41">
        <f>VLOOKUP(D237,'[110]Legacy Location Lookups'!$A$1:$C$34,2,0)</f>
        <v>112</v>
      </c>
      <c r="B237" s="41" t="str">
        <f>VLOOKUP(A237,'[110]Legacy Location Lookups'!$B$1:$C$34,2,0)</f>
        <v>Audubon, NYC</v>
      </c>
      <c r="C237" s="41" t="s">
        <v>91</v>
      </c>
      <c r="D237" s="41" t="s">
        <v>161</v>
      </c>
      <c r="E237" s="41" t="s">
        <v>147</v>
      </c>
      <c r="F237" s="38">
        <v>43943</v>
      </c>
      <c r="G237" s="41" t="s">
        <v>147</v>
      </c>
      <c r="H237" s="41">
        <v>6</v>
      </c>
      <c r="K237" s="22"/>
      <c r="S237"/>
    </row>
    <row r="238" spans="1:19" x14ac:dyDescent="0.25">
      <c r="A238" s="41">
        <f>VLOOKUP(D238,'[110]Legacy Location Lookups'!$A$1:$C$34,2,0)</f>
        <v>117</v>
      </c>
      <c r="B238" s="41" t="str">
        <f>VLOOKUP(A238,'[110]Legacy Location Lookups'!$B$1:$C$34,2,0)</f>
        <v>Brooklyn-Manhattan Ave, NY</v>
      </c>
      <c r="C238" s="41" t="s">
        <v>91</v>
      </c>
      <c r="D238" s="41" t="s">
        <v>164</v>
      </c>
      <c r="E238" s="41" t="s">
        <v>147</v>
      </c>
      <c r="F238" s="38">
        <v>43943</v>
      </c>
      <c r="G238" s="41" t="s">
        <v>147</v>
      </c>
      <c r="H238" s="41">
        <v>5</v>
      </c>
      <c r="K238" s="22"/>
      <c r="S238"/>
    </row>
    <row r="239" spans="1:19" x14ac:dyDescent="0.25">
      <c r="A239" s="41">
        <f>VLOOKUP(D239,'[110]Legacy Location Lookups'!$A$1:$C$34,2,0)</f>
        <v>108</v>
      </c>
      <c r="B239" s="41" t="str">
        <f>VLOOKUP(A239,'[110]Legacy Location Lookups'!$B$1:$C$34,2,0)</f>
        <v>Brooklyn-OceanAve, NYC</v>
      </c>
      <c r="C239" s="41" t="s">
        <v>91</v>
      </c>
      <c r="D239" s="41" t="s">
        <v>158</v>
      </c>
      <c r="E239" s="41" t="s">
        <v>144</v>
      </c>
      <c r="F239" s="38">
        <v>43943</v>
      </c>
      <c r="G239" s="41" t="s">
        <v>159</v>
      </c>
      <c r="H239" s="41">
        <v>5</v>
      </c>
      <c r="K239" s="22"/>
      <c r="S239"/>
    </row>
    <row r="240" spans="1:19" x14ac:dyDescent="0.25">
      <c r="A240" s="41">
        <f>VLOOKUP(D240,'[110]Legacy Location Lookups'!$A$1:$C$34,2,0)</f>
        <v>108</v>
      </c>
      <c r="B240" s="41" t="str">
        <f>VLOOKUP(A240,'[110]Legacy Location Lookups'!$B$1:$C$34,2,0)</f>
        <v>Brooklyn-OceanAve, NYC</v>
      </c>
      <c r="C240" s="41" t="s">
        <v>91</v>
      </c>
      <c r="D240" s="41" t="s">
        <v>158</v>
      </c>
      <c r="E240" s="41" t="s">
        <v>144</v>
      </c>
      <c r="F240" s="38">
        <v>43943</v>
      </c>
      <c r="G240" s="41" t="s">
        <v>145</v>
      </c>
      <c r="H240" s="41">
        <v>58</v>
      </c>
      <c r="K240" s="22"/>
      <c r="S240"/>
    </row>
    <row r="241" spans="1:19" x14ac:dyDescent="0.25">
      <c r="A241" s="41">
        <f>VLOOKUP(D241,'[110]Legacy Location Lookups'!$A$1:$C$34,2,0)</f>
        <v>108</v>
      </c>
      <c r="B241" s="41" t="str">
        <f>VLOOKUP(A241,'[110]Legacy Location Lookups'!$B$1:$C$34,2,0)</f>
        <v>Brooklyn-OceanAve, NYC</v>
      </c>
      <c r="C241" s="41" t="s">
        <v>91</v>
      </c>
      <c r="D241" s="41" t="s">
        <v>158</v>
      </c>
      <c r="E241" s="41" t="s">
        <v>144</v>
      </c>
      <c r="F241" s="38">
        <v>43943</v>
      </c>
      <c r="G241" s="41" t="s">
        <v>160</v>
      </c>
      <c r="H241" s="41">
        <v>1</v>
      </c>
      <c r="K241" s="22"/>
      <c r="S241"/>
    </row>
    <row r="242" spans="1:19" x14ac:dyDescent="0.25">
      <c r="A242" s="41">
        <f>VLOOKUP(D242,'[110]Legacy Location Lookups'!$A$1:$C$34,2,0)</f>
        <v>108</v>
      </c>
      <c r="B242" s="41" t="str">
        <f>VLOOKUP(A242,'[110]Legacy Location Lookups'!$B$1:$C$34,2,0)</f>
        <v>Brooklyn-OceanAve, NYC</v>
      </c>
      <c r="C242" s="41" t="s">
        <v>91</v>
      </c>
      <c r="D242" s="41" t="s">
        <v>158</v>
      </c>
      <c r="E242" s="41" t="s">
        <v>147</v>
      </c>
      <c r="F242" s="38">
        <v>43943</v>
      </c>
      <c r="G242" s="41" t="s">
        <v>147</v>
      </c>
      <c r="H242" s="41">
        <v>23</v>
      </c>
      <c r="K242" s="22"/>
      <c r="S242"/>
    </row>
    <row r="243" spans="1:19" x14ac:dyDescent="0.25">
      <c r="A243" s="41">
        <f>VLOOKUP(D243,'[110]Legacy Location Lookups'!$A$1:$C$34,2,0)</f>
        <v>110</v>
      </c>
      <c r="B243" s="41" t="str">
        <f>VLOOKUP(A243,'[110]Legacy Location Lookups'!$B$1:$C$34,2,0)</f>
        <v>Forest Hills, NY</v>
      </c>
      <c r="C243" s="41" t="s">
        <v>91</v>
      </c>
      <c r="D243" s="41" t="s">
        <v>96</v>
      </c>
      <c r="E243" s="41" t="s">
        <v>144</v>
      </c>
      <c r="F243" s="38">
        <v>43943</v>
      </c>
      <c r="G243" s="41" t="s">
        <v>145</v>
      </c>
      <c r="H243" s="41">
        <v>7</v>
      </c>
      <c r="K243" s="22"/>
      <c r="S243"/>
    </row>
    <row r="244" spans="1:19" x14ac:dyDescent="0.25">
      <c r="A244" s="41">
        <f>VLOOKUP(D244,'[110]Legacy Location Lookups'!$A$1:$C$34,2,0)</f>
        <v>116</v>
      </c>
      <c r="B244" s="41" t="str">
        <f>VLOOKUP(A244,'[110]Legacy Location Lookups'!$B$1:$C$34,2,0)</f>
        <v>Staten Island, NY</v>
      </c>
      <c r="C244" s="41" t="s">
        <v>91</v>
      </c>
      <c r="D244" s="41" t="s">
        <v>101</v>
      </c>
      <c r="E244" s="41" t="s">
        <v>144</v>
      </c>
      <c r="F244" s="38">
        <v>43943</v>
      </c>
      <c r="G244" s="41" t="s">
        <v>145</v>
      </c>
      <c r="H244" s="41">
        <v>14</v>
      </c>
      <c r="K244" s="22"/>
      <c r="S244"/>
    </row>
    <row r="245" spans="1:19" x14ac:dyDescent="0.25">
      <c r="A245" s="41">
        <f>VLOOKUP(D245,'[110]Legacy Location Lookups'!$A$1:$C$34,2,0)</f>
        <v>116</v>
      </c>
      <c r="B245" s="41" t="str">
        <f>VLOOKUP(A245,'[110]Legacy Location Lookups'!$B$1:$C$34,2,0)</f>
        <v>Staten Island, NY</v>
      </c>
      <c r="C245" s="41" t="s">
        <v>91</v>
      </c>
      <c r="D245" s="41" t="s">
        <v>101</v>
      </c>
      <c r="E245" s="41" t="s">
        <v>147</v>
      </c>
      <c r="F245" s="38">
        <v>43943</v>
      </c>
      <c r="G245" s="41" t="s">
        <v>147</v>
      </c>
      <c r="H245" s="41">
        <v>1</v>
      </c>
      <c r="K245" s="22"/>
      <c r="S245"/>
    </row>
    <row r="246" spans="1:19" x14ac:dyDescent="0.25">
      <c r="A246" s="41">
        <f>VLOOKUP(D246,'[110]Legacy Location Lookups'!$A$1:$C$34,2,0)</f>
        <v>73</v>
      </c>
      <c r="B246" s="41" t="str">
        <f>VLOOKUP(A246,'[110]Legacy Location Lookups'!$B$1:$C$34,2,0)</f>
        <v>Boynton Beach, FL</v>
      </c>
      <c r="C246" s="41" t="s">
        <v>151</v>
      </c>
      <c r="D246" s="41" t="s">
        <v>152</v>
      </c>
      <c r="E246" s="41" t="s">
        <v>144</v>
      </c>
      <c r="F246" s="38">
        <v>43943</v>
      </c>
      <c r="G246" s="41" t="s">
        <v>145</v>
      </c>
      <c r="H246" s="41">
        <v>31</v>
      </c>
      <c r="K246" s="22"/>
      <c r="S246"/>
    </row>
    <row r="247" spans="1:19" x14ac:dyDescent="0.25">
      <c r="A247" s="41">
        <f>VLOOKUP(D247,'[110]Legacy Location Lookups'!$A$1:$C$34,2,0)</f>
        <v>73</v>
      </c>
      <c r="B247" s="41" t="str">
        <f>VLOOKUP(A247,'[110]Legacy Location Lookups'!$B$1:$C$34,2,0)</f>
        <v>Boynton Beach, FL</v>
      </c>
      <c r="C247" s="41" t="s">
        <v>151</v>
      </c>
      <c r="D247" s="41" t="s">
        <v>152</v>
      </c>
      <c r="E247" s="41" t="s">
        <v>147</v>
      </c>
      <c r="F247" s="38">
        <v>43943</v>
      </c>
      <c r="G247" s="41" t="s">
        <v>147</v>
      </c>
      <c r="H247" s="41">
        <v>2</v>
      </c>
      <c r="K247" s="22"/>
      <c r="S247"/>
    </row>
    <row r="248" spans="1:19" x14ac:dyDescent="0.25">
      <c r="A248" s="41">
        <f>VLOOKUP(D248,'[110]Legacy Location Lookups'!$A$1:$C$34,2,0)</f>
        <v>73</v>
      </c>
      <c r="B248" s="41" t="str">
        <f>VLOOKUP(A248,'[110]Legacy Location Lookups'!$B$1:$C$34,2,0)</f>
        <v>Boynton Beach, FL</v>
      </c>
      <c r="C248" s="41" t="s">
        <v>151</v>
      </c>
      <c r="D248" s="41" t="s">
        <v>152</v>
      </c>
      <c r="E248" s="41" t="s">
        <v>144</v>
      </c>
      <c r="F248" s="38">
        <v>43943</v>
      </c>
      <c r="G248" s="41" t="s">
        <v>146</v>
      </c>
      <c r="H248" s="41">
        <v>19</v>
      </c>
      <c r="K248" s="22"/>
      <c r="S248"/>
    </row>
    <row r="249" spans="1:19" x14ac:dyDescent="0.25">
      <c r="A249" s="41">
        <f>VLOOKUP(D249,'[110]Legacy Location Lookups'!$A$1:$C$34,2,0)</f>
        <v>75</v>
      </c>
      <c r="B249" s="41" t="str">
        <f>VLOOKUP(A249,'[110]Legacy Location Lookups'!$B$1:$C$34,2,0)</f>
        <v>Delray Beach, FL</v>
      </c>
      <c r="C249" s="41" t="s">
        <v>151</v>
      </c>
      <c r="D249" s="41" t="s">
        <v>153</v>
      </c>
      <c r="E249" s="41" t="s">
        <v>144</v>
      </c>
      <c r="F249" s="38">
        <v>43943</v>
      </c>
      <c r="G249" s="41" t="s">
        <v>145</v>
      </c>
      <c r="H249" s="41">
        <v>12</v>
      </c>
      <c r="K249" s="22"/>
      <c r="S249"/>
    </row>
    <row r="250" spans="1:19" x14ac:dyDescent="0.25">
      <c r="A250" s="41">
        <f>VLOOKUP(D250,'[110]Legacy Location Lookups'!$A$1:$C$34,2,0)</f>
        <v>75</v>
      </c>
      <c r="B250" s="41" t="str">
        <f>VLOOKUP(A250,'[110]Legacy Location Lookups'!$B$1:$C$34,2,0)</f>
        <v>Delray Beach, FL</v>
      </c>
      <c r="C250" s="41" t="s">
        <v>151</v>
      </c>
      <c r="D250" s="41" t="s">
        <v>153</v>
      </c>
      <c r="E250" s="41" t="s">
        <v>147</v>
      </c>
      <c r="F250" s="38">
        <v>43943</v>
      </c>
      <c r="G250" s="41" t="s">
        <v>147</v>
      </c>
      <c r="H250" s="41">
        <v>6</v>
      </c>
      <c r="K250" s="22"/>
      <c r="S250"/>
    </row>
    <row r="251" spans="1:19" x14ac:dyDescent="0.25">
      <c r="A251" s="41">
        <f>VLOOKUP(D251,'[110]Legacy Location Lookups'!$A$1:$C$34,2,0)</f>
        <v>77</v>
      </c>
      <c r="B251" s="41" t="str">
        <f>VLOOKUP(A251,'[110]Legacy Location Lookups'!$B$1:$C$34,2,0)</f>
        <v>West Boca Raton, FL</v>
      </c>
      <c r="C251" s="41" t="s">
        <v>151</v>
      </c>
      <c r="D251" s="41" t="s">
        <v>154</v>
      </c>
      <c r="E251" s="41" t="s">
        <v>144</v>
      </c>
      <c r="F251" s="38">
        <v>43943</v>
      </c>
      <c r="G251" s="41" t="s">
        <v>145</v>
      </c>
      <c r="H251" s="41">
        <v>18</v>
      </c>
      <c r="K251" s="22"/>
      <c r="S251"/>
    </row>
    <row r="252" spans="1:19" x14ac:dyDescent="0.25">
      <c r="A252" s="41">
        <f>VLOOKUP(D252,'[110]Legacy Location Lookups'!$A$1:$C$34,2,0)</f>
        <v>72</v>
      </c>
      <c r="B252" s="41" t="str">
        <f>VLOOKUP(A252,'[110]Legacy Location Lookups'!$B$1:$C$34,2,0)</f>
        <v>Boca Raton, FL</v>
      </c>
      <c r="C252" s="41" t="s">
        <v>151</v>
      </c>
      <c r="D252" s="41" t="s">
        <v>155</v>
      </c>
      <c r="E252" s="41" t="s">
        <v>144</v>
      </c>
      <c r="F252" s="38">
        <v>43943</v>
      </c>
      <c r="G252" s="41" t="s">
        <v>145</v>
      </c>
      <c r="H252" s="41">
        <v>11</v>
      </c>
      <c r="K252" s="22"/>
      <c r="S252"/>
    </row>
    <row r="253" spans="1:19" x14ac:dyDescent="0.25">
      <c r="A253" s="41">
        <f>VLOOKUP(D253,'[110]Legacy Location Lookups'!$A$1:$C$34,2,0)</f>
        <v>72</v>
      </c>
      <c r="B253" s="41" t="str">
        <f>VLOOKUP(A253,'[110]Legacy Location Lookups'!$B$1:$C$34,2,0)</f>
        <v>Boca Raton, FL</v>
      </c>
      <c r="C253" s="41" t="s">
        <v>151</v>
      </c>
      <c r="D253" s="41" t="s">
        <v>155</v>
      </c>
      <c r="E253" s="41" t="s">
        <v>144</v>
      </c>
      <c r="F253" s="38">
        <v>43943</v>
      </c>
      <c r="G253" s="41" t="s">
        <v>147</v>
      </c>
      <c r="H253" s="41">
        <v>2</v>
      </c>
      <c r="K253" s="22"/>
      <c r="S253"/>
    </row>
    <row r="254" spans="1:19" x14ac:dyDescent="0.25">
      <c r="A254" s="41">
        <f>VLOOKUP(D254,'[110]Legacy Location Lookups'!$A$1:$C$34,2,0)</f>
        <v>5</v>
      </c>
      <c r="B254" s="41" t="str">
        <f>VLOOKUP(A254,'[110]Legacy Location Lookups'!$B$1:$C$34,2,0)</f>
        <v>Bloomington, IL</v>
      </c>
      <c r="C254" s="41" t="s">
        <v>142</v>
      </c>
      <c r="D254" s="41" t="s">
        <v>143</v>
      </c>
      <c r="E254" s="41" t="s">
        <v>144</v>
      </c>
      <c r="F254" s="38">
        <v>43944</v>
      </c>
      <c r="G254" s="41" t="s">
        <v>145</v>
      </c>
      <c r="H254" s="41">
        <v>43</v>
      </c>
      <c r="K254" s="22"/>
      <c r="S254"/>
    </row>
    <row r="255" spans="1:19" x14ac:dyDescent="0.25">
      <c r="A255" s="41">
        <f>VLOOKUP(D255,'[110]Legacy Location Lookups'!$A$1:$C$34,2,0)</f>
        <v>5</v>
      </c>
      <c r="B255" s="41" t="str">
        <f>VLOOKUP(A255,'[110]Legacy Location Lookups'!$B$1:$C$34,2,0)</f>
        <v>Bloomington, IL</v>
      </c>
      <c r="C255" s="41" t="s">
        <v>142</v>
      </c>
      <c r="D255" s="41" t="s">
        <v>143</v>
      </c>
      <c r="E255" s="41" t="s">
        <v>144</v>
      </c>
      <c r="F255" s="38">
        <v>43944</v>
      </c>
      <c r="G255" s="41" t="s">
        <v>146</v>
      </c>
      <c r="H255" s="41">
        <v>8</v>
      </c>
      <c r="K255" s="22"/>
      <c r="S255"/>
    </row>
    <row r="256" spans="1:19" x14ac:dyDescent="0.25">
      <c r="A256" s="41">
        <f>VLOOKUP(D256,'[110]Legacy Location Lookups'!$A$1:$C$34,2,0)</f>
        <v>5</v>
      </c>
      <c r="B256" s="41" t="str">
        <f>VLOOKUP(A256,'[110]Legacy Location Lookups'!$B$1:$C$34,2,0)</f>
        <v>Bloomington, IL</v>
      </c>
      <c r="C256" s="41" t="s">
        <v>142</v>
      </c>
      <c r="D256" s="41" t="s">
        <v>143</v>
      </c>
      <c r="E256" s="41" t="s">
        <v>147</v>
      </c>
      <c r="F256" s="38">
        <v>43944</v>
      </c>
      <c r="G256" s="41" t="s">
        <v>147</v>
      </c>
      <c r="H256" s="41">
        <v>10</v>
      </c>
      <c r="K256" s="22"/>
      <c r="S256"/>
    </row>
    <row r="257" spans="1:19" x14ac:dyDescent="0.25">
      <c r="A257" s="41">
        <f>VLOOKUP(D257,'[110]Legacy Location Lookups'!$A$1:$C$34,2,0)</f>
        <v>14</v>
      </c>
      <c r="B257" s="41" t="str">
        <f>VLOOKUP(A257,'[110]Legacy Location Lookups'!$B$1:$C$34,2,0)</f>
        <v>Peru, IL</v>
      </c>
      <c r="C257" s="41" t="s">
        <v>142</v>
      </c>
      <c r="D257" s="41" t="s">
        <v>148</v>
      </c>
      <c r="E257" s="41" t="s">
        <v>144</v>
      </c>
      <c r="F257" s="38">
        <v>43944</v>
      </c>
      <c r="G257" s="41" t="s">
        <v>145</v>
      </c>
      <c r="H257" s="41">
        <v>25</v>
      </c>
      <c r="K257" s="22"/>
      <c r="S257"/>
    </row>
    <row r="258" spans="1:19" x14ac:dyDescent="0.25">
      <c r="A258" s="41">
        <f>VLOOKUP(D258,'[110]Legacy Location Lookups'!$A$1:$C$34,2,0)</f>
        <v>6</v>
      </c>
      <c r="B258" s="41" t="str">
        <f>VLOOKUP(A258,'[110]Legacy Location Lookups'!$B$1:$C$34,2,0)</f>
        <v>Charleston, IL</v>
      </c>
      <c r="C258" s="41" t="s">
        <v>142</v>
      </c>
      <c r="D258" s="41" t="s">
        <v>150</v>
      </c>
      <c r="E258" s="41" t="s">
        <v>144</v>
      </c>
      <c r="F258" s="38">
        <v>43944</v>
      </c>
      <c r="G258" s="41" t="s">
        <v>145</v>
      </c>
      <c r="H258" s="41">
        <v>22</v>
      </c>
      <c r="K258" s="22"/>
      <c r="S258"/>
    </row>
    <row r="259" spans="1:19" x14ac:dyDescent="0.25">
      <c r="A259" s="41">
        <f>VLOOKUP(D259,'[110]Legacy Location Lookups'!$A$1:$C$34,2,0)</f>
        <v>11</v>
      </c>
      <c r="B259" s="41" t="str">
        <f>VLOOKUP(A259,'[110]Legacy Location Lookups'!$B$1:$C$34,2,0)</f>
        <v>Mt Zion, IL</v>
      </c>
      <c r="C259" s="41" t="s">
        <v>142</v>
      </c>
      <c r="D259" s="41" t="s">
        <v>170</v>
      </c>
      <c r="E259" s="41" t="s">
        <v>144</v>
      </c>
      <c r="F259" s="38">
        <v>43944</v>
      </c>
      <c r="G259" s="41" t="s">
        <v>145</v>
      </c>
      <c r="H259" s="41">
        <v>13</v>
      </c>
      <c r="K259" s="22"/>
      <c r="S259"/>
    </row>
    <row r="260" spans="1:19" x14ac:dyDescent="0.25">
      <c r="A260" s="41">
        <f>VLOOKUP(D260,'[110]Legacy Location Lookups'!$A$1:$C$34,2,0)</f>
        <v>100</v>
      </c>
      <c r="B260" s="41" t="str">
        <f>VLOOKUP(A260,'[110]Legacy Location Lookups'!$B$1:$C$34,2,0)</f>
        <v>Osprey, FL</v>
      </c>
      <c r="C260" s="41" t="s">
        <v>156</v>
      </c>
      <c r="D260" s="41" t="s">
        <v>17</v>
      </c>
      <c r="E260" s="41" t="s">
        <v>144</v>
      </c>
      <c r="F260" s="38">
        <v>43943</v>
      </c>
      <c r="G260" s="41" t="s">
        <v>145</v>
      </c>
      <c r="H260" s="41">
        <v>82</v>
      </c>
      <c r="K260" s="22"/>
      <c r="S260"/>
    </row>
    <row r="261" spans="1:19" x14ac:dyDescent="0.25">
      <c r="A261" s="41">
        <f>VLOOKUP(D261,'[110]Legacy Location Lookups'!$A$1:$C$34,2,0)</f>
        <v>100</v>
      </c>
      <c r="B261" s="41" t="str">
        <f>VLOOKUP(A261,'[110]Legacy Location Lookups'!$B$1:$C$34,2,0)</f>
        <v>Osprey, FL</v>
      </c>
      <c r="C261" s="41" t="s">
        <v>156</v>
      </c>
      <c r="D261" s="41" t="s">
        <v>17</v>
      </c>
      <c r="E261" s="41" t="s">
        <v>147</v>
      </c>
      <c r="F261" s="38">
        <v>43943</v>
      </c>
      <c r="G261" s="41" t="s">
        <v>145</v>
      </c>
      <c r="H261" s="41">
        <v>1</v>
      </c>
      <c r="K261" s="22"/>
      <c r="S261"/>
    </row>
    <row r="262" spans="1:19" x14ac:dyDescent="0.25">
      <c r="A262" s="41">
        <f>VLOOKUP(D262,'[110]Legacy Location Lookups'!$A$1:$C$34,2,0)</f>
        <v>100</v>
      </c>
      <c r="B262" s="41" t="str">
        <f>VLOOKUP(A262,'[110]Legacy Location Lookups'!$B$1:$C$34,2,0)</f>
        <v>Osprey, FL</v>
      </c>
      <c r="C262" s="41" t="s">
        <v>156</v>
      </c>
      <c r="D262" s="41" t="s">
        <v>17</v>
      </c>
      <c r="E262" s="41" t="s">
        <v>144</v>
      </c>
      <c r="F262" s="38">
        <v>43944</v>
      </c>
      <c r="G262" s="41" t="s">
        <v>145</v>
      </c>
      <c r="H262" s="41">
        <v>17</v>
      </c>
      <c r="K262" s="22"/>
      <c r="S262"/>
    </row>
    <row r="263" spans="1:19" x14ac:dyDescent="0.25">
      <c r="A263" s="41">
        <f>VLOOKUP(D263,'[110]Legacy Location Lookups'!$A$1:$C$34,2,0)</f>
        <v>100</v>
      </c>
      <c r="B263" s="41" t="str">
        <f>VLOOKUP(A263,'[110]Legacy Location Lookups'!$B$1:$C$34,2,0)</f>
        <v>Osprey, FL</v>
      </c>
      <c r="C263" s="41" t="s">
        <v>156</v>
      </c>
      <c r="D263" s="41" t="s">
        <v>17</v>
      </c>
      <c r="E263" s="41" t="s">
        <v>147</v>
      </c>
      <c r="F263" s="38">
        <v>43944</v>
      </c>
      <c r="G263" s="41" t="s">
        <v>145</v>
      </c>
      <c r="H263" s="41">
        <v>1</v>
      </c>
      <c r="K263" s="22"/>
      <c r="S263"/>
    </row>
    <row r="264" spans="1:19" x14ac:dyDescent="0.25">
      <c r="A264" s="41">
        <f>VLOOKUP(D264,'[110]Legacy Location Lookups'!$A$1:$C$34,2,0)</f>
        <v>5</v>
      </c>
      <c r="B264" s="41" t="str">
        <f>VLOOKUP(A264,'[110]Legacy Location Lookups'!$B$1:$C$34,2,0)</f>
        <v>Bloomington, IL</v>
      </c>
      <c r="C264" s="41" t="s">
        <v>142</v>
      </c>
      <c r="D264" s="41" t="s">
        <v>143</v>
      </c>
      <c r="E264" s="41" t="s">
        <v>144</v>
      </c>
      <c r="F264" s="38">
        <v>43945</v>
      </c>
      <c r="G264" s="41" t="s">
        <v>145</v>
      </c>
      <c r="H264" s="41">
        <v>56</v>
      </c>
      <c r="K264" s="22"/>
      <c r="S264"/>
    </row>
    <row r="265" spans="1:19" x14ac:dyDescent="0.25">
      <c r="A265" s="41">
        <f>VLOOKUP(D265,'[110]Legacy Location Lookups'!$A$1:$C$34,2,0)</f>
        <v>5</v>
      </c>
      <c r="B265" s="41" t="str">
        <f>VLOOKUP(A265,'[110]Legacy Location Lookups'!$B$1:$C$34,2,0)</f>
        <v>Bloomington, IL</v>
      </c>
      <c r="C265" s="41" t="s">
        <v>142</v>
      </c>
      <c r="D265" s="41" t="s">
        <v>143</v>
      </c>
      <c r="E265" s="41" t="s">
        <v>147</v>
      </c>
      <c r="F265" s="38">
        <v>43945</v>
      </c>
      <c r="G265" s="41" t="s">
        <v>147</v>
      </c>
      <c r="H265" s="41">
        <v>2</v>
      </c>
      <c r="K265" s="22"/>
      <c r="S265"/>
    </row>
    <row r="266" spans="1:19" x14ac:dyDescent="0.25">
      <c r="A266" s="41">
        <f>VLOOKUP(D266,'[110]Legacy Location Lookups'!$A$1:$C$34,2,0)</f>
        <v>14</v>
      </c>
      <c r="B266" s="41" t="str">
        <f>VLOOKUP(A266,'[110]Legacy Location Lookups'!$B$1:$C$34,2,0)</f>
        <v>Peru, IL</v>
      </c>
      <c r="C266" s="41" t="s">
        <v>142</v>
      </c>
      <c r="D266" s="41" t="s">
        <v>148</v>
      </c>
      <c r="E266" s="41" t="s">
        <v>144</v>
      </c>
      <c r="F266" s="38">
        <v>43945</v>
      </c>
      <c r="G266" s="41" t="s">
        <v>145</v>
      </c>
      <c r="H266" s="41">
        <v>16</v>
      </c>
      <c r="K266" s="22"/>
      <c r="S266"/>
    </row>
    <row r="267" spans="1:19" x14ac:dyDescent="0.25">
      <c r="A267" s="41">
        <f>VLOOKUP(D267,'[110]Legacy Location Lookups'!$A$1:$C$34,2,0)</f>
        <v>13</v>
      </c>
      <c r="B267" s="41" t="str">
        <f>VLOOKUP(A267,'[110]Legacy Location Lookups'!$B$1:$C$34,2,0)</f>
        <v>Peoria, IL</v>
      </c>
      <c r="C267" s="41" t="s">
        <v>142</v>
      </c>
      <c r="D267" s="41" t="s">
        <v>149</v>
      </c>
      <c r="E267" s="41" t="s">
        <v>144</v>
      </c>
      <c r="F267" s="38">
        <v>43945</v>
      </c>
      <c r="G267" s="41" t="s">
        <v>145</v>
      </c>
      <c r="H267" s="41">
        <v>25</v>
      </c>
      <c r="K267" s="22"/>
      <c r="S267"/>
    </row>
    <row r="268" spans="1:19" x14ac:dyDescent="0.25">
      <c r="A268" s="41">
        <f>VLOOKUP(D268,'[110]Legacy Location Lookups'!$A$1:$C$34,2,0)</f>
        <v>6</v>
      </c>
      <c r="B268" s="41" t="str">
        <f>VLOOKUP(A268,'[110]Legacy Location Lookups'!$B$1:$C$34,2,0)</f>
        <v>Charleston, IL</v>
      </c>
      <c r="C268" s="41" t="s">
        <v>142</v>
      </c>
      <c r="D268" s="41" t="s">
        <v>150</v>
      </c>
      <c r="E268" s="41" t="s">
        <v>144</v>
      </c>
      <c r="F268" s="38">
        <v>43945</v>
      </c>
      <c r="G268" s="41" t="s">
        <v>145</v>
      </c>
      <c r="H268" s="41">
        <v>19</v>
      </c>
      <c r="K268" s="22"/>
      <c r="S268"/>
    </row>
    <row r="269" spans="1:19" x14ac:dyDescent="0.25">
      <c r="A269" s="41">
        <f>VLOOKUP(D269,'[110]Legacy Location Lookups'!$A$1:$C$34,2,0)</f>
        <v>73</v>
      </c>
      <c r="B269" s="41" t="str">
        <f>VLOOKUP(A269,'[110]Legacy Location Lookups'!$B$1:$C$34,2,0)</f>
        <v>Boynton Beach, FL</v>
      </c>
      <c r="C269" s="41" t="s">
        <v>151</v>
      </c>
      <c r="D269" s="41" t="s">
        <v>152</v>
      </c>
      <c r="E269" s="41" t="s">
        <v>144</v>
      </c>
      <c r="F269" s="38">
        <v>43944</v>
      </c>
      <c r="G269" s="41" t="s">
        <v>145</v>
      </c>
      <c r="H269" s="41">
        <v>28</v>
      </c>
      <c r="K269" s="22"/>
      <c r="S269"/>
    </row>
    <row r="270" spans="1:19" x14ac:dyDescent="0.25">
      <c r="A270" s="41">
        <f>VLOOKUP(D270,'[110]Legacy Location Lookups'!$A$1:$C$34,2,0)</f>
        <v>73</v>
      </c>
      <c r="B270" s="41" t="str">
        <f>VLOOKUP(A270,'[110]Legacy Location Lookups'!$B$1:$C$34,2,0)</f>
        <v>Boynton Beach, FL</v>
      </c>
      <c r="C270" s="41" t="s">
        <v>151</v>
      </c>
      <c r="D270" s="41" t="s">
        <v>152</v>
      </c>
      <c r="E270" s="41" t="s">
        <v>147</v>
      </c>
      <c r="F270" s="38">
        <v>43944</v>
      </c>
      <c r="G270" s="41" t="s">
        <v>147</v>
      </c>
      <c r="H270" s="41">
        <v>3</v>
      </c>
      <c r="K270" s="22"/>
      <c r="S270"/>
    </row>
    <row r="271" spans="1:19" x14ac:dyDescent="0.25">
      <c r="A271" s="41">
        <f>VLOOKUP(D271,'[110]Legacy Location Lookups'!$A$1:$C$34,2,0)</f>
        <v>75</v>
      </c>
      <c r="B271" s="41" t="str">
        <f>VLOOKUP(A271,'[110]Legacy Location Lookups'!$B$1:$C$34,2,0)</f>
        <v>Delray Beach, FL</v>
      </c>
      <c r="C271" s="41" t="s">
        <v>151</v>
      </c>
      <c r="D271" s="41" t="s">
        <v>153</v>
      </c>
      <c r="E271" s="41" t="s">
        <v>144</v>
      </c>
      <c r="F271" s="38">
        <v>43944</v>
      </c>
      <c r="G271" s="41" t="s">
        <v>145</v>
      </c>
      <c r="H271" s="41">
        <v>31</v>
      </c>
      <c r="K271" s="22"/>
      <c r="S271"/>
    </row>
    <row r="272" spans="1:19" x14ac:dyDescent="0.25">
      <c r="A272" s="41">
        <f>VLOOKUP(D272,'[110]Legacy Location Lookups'!$A$1:$C$34,2,0)</f>
        <v>75</v>
      </c>
      <c r="B272" s="41" t="str">
        <f>VLOOKUP(A272,'[110]Legacy Location Lookups'!$B$1:$C$34,2,0)</f>
        <v>Delray Beach, FL</v>
      </c>
      <c r="C272" s="41" t="s">
        <v>151</v>
      </c>
      <c r="D272" s="41" t="s">
        <v>153</v>
      </c>
      <c r="E272" s="41" t="s">
        <v>147</v>
      </c>
      <c r="F272" s="38">
        <v>43944</v>
      </c>
      <c r="G272" s="41" t="s">
        <v>147</v>
      </c>
      <c r="H272" s="41">
        <v>2</v>
      </c>
      <c r="K272" s="22"/>
      <c r="S272"/>
    </row>
    <row r="273" spans="1:19" x14ac:dyDescent="0.25">
      <c r="A273" s="41">
        <f>VLOOKUP(D273,'[110]Legacy Location Lookups'!$A$1:$C$34,2,0)</f>
        <v>77</v>
      </c>
      <c r="B273" s="41" t="str">
        <f>VLOOKUP(A273,'[110]Legacy Location Lookups'!$B$1:$C$34,2,0)</f>
        <v>West Boca Raton, FL</v>
      </c>
      <c r="C273" s="41" t="s">
        <v>151</v>
      </c>
      <c r="D273" s="41" t="s">
        <v>154</v>
      </c>
      <c r="E273" s="41" t="s">
        <v>144</v>
      </c>
      <c r="F273" s="38">
        <v>43944</v>
      </c>
      <c r="G273" s="41" t="s">
        <v>145</v>
      </c>
      <c r="H273" s="41">
        <v>3</v>
      </c>
      <c r="K273" s="22"/>
      <c r="S273"/>
    </row>
    <row r="274" spans="1:19" x14ac:dyDescent="0.25">
      <c r="A274" s="41">
        <f>VLOOKUP(D274,'[110]Legacy Location Lookups'!$A$1:$C$34,2,0)</f>
        <v>72</v>
      </c>
      <c r="B274" s="41" t="str">
        <f>VLOOKUP(A274,'[110]Legacy Location Lookups'!$B$1:$C$34,2,0)</f>
        <v>Boca Raton, FL</v>
      </c>
      <c r="C274" s="41" t="s">
        <v>151</v>
      </c>
      <c r="D274" s="41" t="s">
        <v>155</v>
      </c>
      <c r="E274" s="41" t="s">
        <v>144</v>
      </c>
      <c r="F274" s="38">
        <v>43944</v>
      </c>
      <c r="G274" s="41" t="s">
        <v>145</v>
      </c>
      <c r="H274" s="41">
        <v>14</v>
      </c>
      <c r="K274" s="22"/>
      <c r="S274"/>
    </row>
    <row r="275" spans="1:19" x14ac:dyDescent="0.25">
      <c r="A275" s="41">
        <f>VLOOKUP(D275,'[110]Legacy Location Lookups'!$A$1:$C$34,2,0)</f>
        <v>72</v>
      </c>
      <c r="B275" s="41" t="str">
        <f>VLOOKUP(A275,'[110]Legacy Location Lookups'!$B$1:$C$34,2,0)</f>
        <v>Boca Raton, FL</v>
      </c>
      <c r="C275" s="41" t="s">
        <v>151</v>
      </c>
      <c r="D275" s="41" t="s">
        <v>155</v>
      </c>
      <c r="E275" s="41" t="s">
        <v>144</v>
      </c>
      <c r="F275" s="38">
        <v>43944</v>
      </c>
      <c r="G275" s="41" t="s">
        <v>147</v>
      </c>
      <c r="H275" s="41">
        <v>1</v>
      </c>
      <c r="K275" s="22"/>
      <c r="S275"/>
    </row>
    <row r="276" spans="1:19" x14ac:dyDescent="0.25">
      <c r="A276" s="41">
        <f>VLOOKUP(D276,'[110]Legacy Location Lookups'!$A$1:$C$34,2,0)</f>
        <v>73</v>
      </c>
      <c r="B276" s="41" t="str">
        <f>VLOOKUP(A276,'[110]Legacy Location Lookups'!$B$1:$C$34,2,0)</f>
        <v>Boynton Beach, FL</v>
      </c>
      <c r="C276" s="41" t="s">
        <v>151</v>
      </c>
      <c r="D276" s="41" t="s">
        <v>152</v>
      </c>
      <c r="E276" s="41" t="s">
        <v>144</v>
      </c>
      <c r="F276" s="38">
        <v>43945</v>
      </c>
      <c r="G276" s="41" t="s">
        <v>145</v>
      </c>
      <c r="H276" s="41">
        <v>29</v>
      </c>
      <c r="K276" s="22"/>
      <c r="S276"/>
    </row>
    <row r="277" spans="1:19" x14ac:dyDescent="0.25">
      <c r="A277" s="41">
        <f>VLOOKUP(D277,'[110]Legacy Location Lookups'!$A$1:$C$34,2,0)</f>
        <v>73</v>
      </c>
      <c r="B277" s="41" t="str">
        <f>VLOOKUP(A277,'[110]Legacy Location Lookups'!$B$1:$C$34,2,0)</f>
        <v>Boynton Beach, FL</v>
      </c>
      <c r="C277" s="41" t="s">
        <v>151</v>
      </c>
      <c r="D277" s="41" t="s">
        <v>152</v>
      </c>
      <c r="E277" s="41" t="s">
        <v>147</v>
      </c>
      <c r="F277" s="38">
        <v>43945</v>
      </c>
      <c r="G277" s="41" t="s">
        <v>147</v>
      </c>
      <c r="H277" s="41">
        <v>2</v>
      </c>
      <c r="K277" s="22"/>
      <c r="S277"/>
    </row>
    <row r="278" spans="1:19" x14ac:dyDescent="0.25">
      <c r="A278" s="41">
        <f>VLOOKUP(D278,'[110]Legacy Location Lookups'!$A$1:$C$34,2,0)</f>
        <v>75</v>
      </c>
      <c r="B278" s="41" t="str">
        <f>VLOOKUP(A278,'[110]Legacy Location Lookups'!$B$1:$C$34,2,0)</f>
        <v>Delray Beach, FL</v>
      </c>
      <c r="C278" s="41" t="s">
        <v>151</v>
      </c>
      <c r="D278" s="41" t="s">
        <v>153</v>
      </c>
      <c r="E278" s="41" t="s">
        <v>144</v>
      </c>
      <c r="F278" s="38">
        <v>43945</v>
      </c>
      <c r="G278" s="41" t="s">
        <v>145</v>
      </c>
      <c r="H278" s="41">
        <v>11</v>
      </c>
      <c r="K278" s="22"/>
      <c r="S278"/>
    </row>
    <row r="279" spans="1:19" x14ac:dyDescent="0.25">
      <c r="A279" s="41">
        <f>VLOOKUP(D279,'[110]Legacy Location Lookups'!$A$1:$C$34,2,0)</f>
        <v>75</v>
      </c>
      <c r="B279" s="41" t="str">
        <f>VLOOKUP(A279,'[110]Legacy Location Lookups'!$B$1:$C$34,2,0)</f>
        <v>Delray Beach, FL</v>
      </c>
      <c r="C279" s="41" t="s">
        <v>151</v>
      </c>
      <c r="D279" s="41" t="s">
        <v>153</v>
      </c>
      <c r="E279" s="41" t="s">
        <v>147</v>
      </c>
      <c r="F279" s="38">
        <v>43945</v>
      </c>
      <c r="G279" s="41" t="s">
        <v>147</v>
      </c>
      <c r="H279" s="41">
        <v>5</v>
      </c>
      <c r="K279" s="22"/>
      <c r="S279"/>
    </row>
    <row r="280" spans="1:19" x14ac:dyDescent="0.25">
      <c r="A280" s="41">
        <f>VLOOKUP(D280,'[110]Legacy Location Lookups'!$A$1:$C$34,2,0)</f>
        <v>77</v>
      </c>
      <c r="B280" s="41" t="str">
        <f>VLOOKUP(A280,'[110]Legacy Location Lookups'!$B$1:$C$34,2,0)</f>
        <v>West Boca Raton, FL</v>
      </c>
      <c r="C280" s="41" t="s">
        <v>151</v>
      </c>
      <c r="D280" s="41" t="s">
        <v>154</v>
      </c>
      <c r="E280" s="41" t="s">
        <v>144</v>
      </c>
      <c r="F280" s="38">
        <v>43945</v>
      </c>
      <c r="G280" s="41" t="s">
        <v>145</v>
      </c>
      <c r="H280" s="41">
        <v>25</v>
      </c>
      <c r="K280" s="22"/>
      <c r="S280"/>
    </row>
    <row r="281" spans="1:19" x14ac:dyDescent="0.25">
      <c r="A281" s="41">
        <f>VLOOKUP(D281,'[110]Legacy Location Lookups'!$A$1:$C$34,2,0)</f>
        <v>72</v>
      </c>
      <c r="B281" s="41" t="str">
        <f>VLOOKUP(A281,'[110]Legacy Location Lookups'!$B$1:$C$34,2,0)</f>
        <v>Boca Raton, FL</v>
      </c>
      <c r="C281" s="41" t="s">
        <v>151</v>
      </c>
      <c r="D281" s="41" t="s">
        <v>155</v>
      </c>
      <c r="E281" s="41" t="s">
        <v>144</v>
      </c>
      <c r="F281" s="38">
        <v>43945</v>
      </c>
      <c r="G281" s="41" t="s">
        <v>145</v>
      </c>
      <c r="H281" s="41">
        <v>11</v>
      </c>
      <c r="K281" s="22"/>
      <c r="S281"/>
    </row>
    <row r="282" spans="1:19" x14ac:dyDescent="0.25">
      <c r="A282" s="41">
        <f>VLOOKUP(D282,'[110]Legacy Location Lookups'!$A$1:$C$34,2,0)</f>
        <v>72</v>
      </c>
      <c r="B282" s="41" t="str">
        <f>VLOOKUP(A282,'[110]Legacy Location Lookups'!$B$1:$C$34,2,0)</f>
        <v>Boca Raton, FL</v>
      </c>
      <c r="C282" s="41" t="s">
        <v>151</v>
      </c>
      <c r="D282" s="41" t="s">
        <v>155</v>
      </c>
      <c r="E282" s="41" t="s">
        <v>144</v>
      </c>
      <c r="F282" s="38">
        <v>43945</v>
      </c>
      <c r="G282" s="41" t="s">
        <v>147</v>
      </c>
      <c r="H282" s="41">
        <v>2</v>
      </c>
      <c r="K282" s="22"/>
      <c r="S282"/>
    </row>
    <row r="283" spans="1:19" x14ac:dyDescent="0.25">
      <c r="A283" s="41">
        <f>VLOOKUP(D283,'[110]Legacy Location Lookups'!$A$1:$C$34,2,0)</f>
        <v>111</v>
      </c>
      <c r="B283" s="41" t="str">
        <f>VLOOKUP(A283,'[110]Legacy Location Lookups'!$B$1:$C$34,2,0)</f>
        <v>Academy, NYC</v>
      </c>
      <c r="C283" s="41" t="s">
        <v>91</v>
      </c>
      <c r="D283" s="41" t="s">
        <v>165</v>
      </c>
      <c r="E283" s="41" t="s">
        <v>144</v>
      </c>
      <c r="F283" s="38">
        <v>43944</v>
      </c>
      <c r="G283" s="41" t="s">
        <v>145</v>
      </c>
      <c r="H283" s="41">
        <v>21</v>
      </c>
      <c r="K283" s="22"/>
      <c r="S283"/>
    </row>
    <row r="284" spans="1:19" x14ac:dyDescent="0.25">
      <c r="A284" s="41">
        <f>VLOOKUP(D284,'[110]Legacy Location Lookups'!$A$1:$C$34,2,0)</f>
        <v>111</v>
      </c>
      <c r="B284" s="41" t="str">
        <f>VLOOKUP(A284,'[110]Legacy Location Lookups'!$B$1:$C$34,2,0)</f>
        <v>Academy, NYC</v>
      </c>
      <c r="C284" s="41" t="s">
        <v>91</v>
      </c>
      <c r="D284" s="41" t="s">
        <v>165</v>
      </c>
      <c r="E284" s="41" t="s">
        <v>147</v>
      </c>
      <c r="F284" s="38">
        <v>43944</v>
      </c>
      <c r="G284" s="41" t="s">
        <v>147</v>
      </c>
      <c r="H284" s="41">
        <v>7</v>
      </c>
      <c r="K284" s="22"/>
      <c r="S284"/>
    </row>
    <row r="285" spans="1:19" x14ac:dyDescent="0.25">
      <c r="A285" s="41">
        <f>VLOOKUP(D285,'[110]Legacy Location Lookups'!$A$1:$C$34,2,0)</f>
        <v>112</v>
      </c>
      <c r="B285" s="41" t="str">
        <f>VLOOKUP(A285,'[110]Legacy Location Lookups'!$B$1:$C$34,2,0)</f>
        <v>Audubon, NYC</v>
      </c>
      <c r="C285" s="41" t="s">
        <v>91</v>
      </c>
      <c r="D285" s="41" t="s">
        <v>161</v>
      </c>
      <c r="E285" s="41" t="s">
        <v>147</v>
      </c>
      <c r="F285" s="38">
        <v>43944</v>
      </c>
      <c r="G285" s="41" t="s">
        <v>147</v>
      </c>
      <c r="H285" s="41">
        <v>9</v>
      </c>
      <c r="K285" s="22"/>
      <c r="S285"/>
    </row>
    <row r="286" spans="1:19" x14ac:dyDescent="0.25">
      <c r="A286" s="41">
        <f>VLOOKUP(D286,'[110]Legacy Location Lookups'!$A$1:$C$34,2,0)</f>
        <v>108</v>
      </c>
      <c r="B286" s="41" t="str">
        <f>VLOOKUP(A286,'[110]Legacy Location Lookups'!$B$1:$C$34,2,0)</f>
        <v>Brooklyn-OceanAve, NYC</v>
      </c>
      <c r="C286" s="41" t="s">
        <v>91</v>
      </c>
      <c r="D286" s="41" t="s">
        <v>158</v>
      </c>
      <c r="E286" s="41" t="s">
        <v>144</v>
      </c>
      <c r="F286" s="38">
        <v>43944</v>
      </c>
      <c r="G286" s="41" t="s">
        <v>159</v>
      </c>
      <c r="H286" s="41">
        <v>1</v>
      </c>
      <c r="K286" s="22"/>
      <c r="S286"/>
    </row>
    <row r="287" spans="1:19" x14ac:dyDescent="0.25">
      <c r="A287" s="41">
        <f>VLOOKUP(D287,'[110]Legacy Location Lookups'!$A$1:$C$34,2,0)</f>
        <v>108</v>
      </c>
      <c r="B287" s="41" t="str">
        <f>VLOOKUP(A287,'[110]Legacy Location Lookups'!$B$1:$C$34,2,0)</f>
        <v>Brooklyn-OceanAve, NYC</v>
      </c>
      <c r="C287" s="41" t="s">
        <v>91</v>
      </c>
      <c r="D287" s="41" t="s">
        <v>158</v>
      </c>
      <c r="E287" s="41" t="s">
        <v>144</v>
      </c>
      <c r="F287" s="38">
        <v>43944</v>
      </c>
      <c r="G287" s="41" t="s">
        <v>145</v>
      </c>
      <c r="H287" s="41">
        <v>34</v>
      </c>
      <c r="K287" s="22"/>
      <c r="S287"/>
    </row>
    <row r="288" spans="1:19" x14ac:dyDescent="0.25">
      <c r="A288" s="41">
        <f>VLOOKUP(D288,'[110]Legacy Location Lookups'!$A$1:$C$34,2,0)</f>
        <v>114</v>
      </c>
      <c r="B288" s="41" t="str">
        <f>VLOOKUP(A288,'[110]Legacy Location Lookups'!$B$1:$C$34,2,0)</f>
        <v>Canal, NYC</v>
      </c>
      <c r="C288" s="41" t="s">
        <v>91</v>
      </c>
      <c r="D288" s="41" t="s">
        <v>173</v>
      </c>
      <c r="E288" s="41" t="s">
        <v>147</v>
      </c>
      <c r="F288" s="38">
        <v>43944</v>
      </c>
      <c r="G288" s="41" t="s">
        <v>147</v>
      </c>
      <c r="H288" s="41">
        <v>1</v>
      </c>
      <c r="K288" s="22"/>
      <c r="S288"/>
    </row>
    <row r="289" spans="1:19" x14ac:dyDescent="0.25">
      <c r="A289" s="41">
        <f>VLOOKUP(D289,'[110]Legacy Location Lookups'!$A$1:$C$34,2,0)</f>
        <v>110</v>
      </c>
      <c r="B289" s="41" t="str">
        <f>VLOOKUP(A289,'[110]Legacy Location Lookups'!$B$1:$C$34,2,0)</f>
        <v>Forest Hills, NY</v>
      </c>
      <c r="C289" s="41" t="s">
        <v>91</v>
      </c>
      <c r="D289" s="41" t="s">
        <v>96</v>
      </c>
      <c r="E289" s="41" t="s">
        <v>144</v>
      </c>
      <c r="F289" s="38">
        <v>43944</v>
      </c>
      <c r="G289" s="41" t="s">
        <v>159</v>
      </c>
      <c r="H289" s="41">
        <v>1</v>
      </c>
      <c r="K289" s="22"/>
      <c r="S289"/>
    </row>
    <row r="290" spans="1:19" x14ac:dyDescent="0.25">
      <c r="A290" s="41">
        <f>VLOOKUP(D290,'[110]Legacy Location Lookups'!$A$1:$C$34,2,0)</f>
        <v>110</v>
      </c>
      <c r="B290" s="41" t="str">
        <f>VLOOKUP(A290,'[110]Legacy Location Lookups'!$B$1:$C$34,2,0)</f>
        <v>Forest Hills, NY</v>
      </c>
      <c r="C290" s="41" t="s">
        <v>91</v>
      </c>
      <c r="D290" s="41" t="s">
        <v>96</v>
      </c>
      <c r="E290" s="41" t="s">
        <v>144</v>
      </c>
      <c r="F290" s="38">
        <v>43944</v>
      </c>
      <c r="G290" s="41" t="s">
        <v>145</v>
      </c>
      <c r="H290" s="41">
        <v>11</v>
      </c>
      <c r="K290" s="22"/>
      <c r="S290"/>
    </row>
    <row r="291" spans="1:19" x14ac:dyDescent="0.25">
      <c r="A291" s="41">
        <f>VLOOKUP(D291,'[110]Legacy Location Lookups'!$A$1:$C$34,2,0)</f>
        <v>110</v>
      </c>
      <c r="B291" s="41" t="str">
        <f>VLOOKUP(A291,'[110]Legacy Location Lookups'!$B$1:$C$34,2,0)</f>
        <v>Forest Hills, NY</v>
      </c>
      <c r="C291" s="41" t="s">
        <v>91</v>
      </c>
      <c r="D291" s="41" t="s">
        <v>96</v>
      </c>
      <c r="E291" s="41" t="s">
        <v>144</v>
      </c>
      <c r="F291" s="38">
        <v>43944</v>
      </c>
      <c r="G291" s="41" t="s">
        <v>160</v>
      </c>
      <c r="H291" s="41">
        <v>3</v>
      </c>
      <c r="K291" s="22"/>
      <c r="S291"/>
    </row>
    <row r="292" spans="1:19" x14ac:dyDescent="0.25">
      <c r="A292" s="41">
        <f>VLOOKUP(D292,'[110]Legacy Location Lookups'!$A$1:$C$34,2,0)</f>
        <v>110</v>
      </c>
      <c r="B292" s="41" t="str">
        <f>VLOOKUP(A292,'[110]Legacy Location Lookups'!$B$1:$C$34,2,0)</f>
        <v>Forest Hills, NY</v>
      </c>
      <c r="C292" s="41" t="s">
        <v>91</v>
      </c>
      <c r="D292" s="41" t="s">
        <v>96</v>
      </c>
      <c r="E292" s="41" t="s">
        <v>147</v>
      </c>
      <c r="F292" s="38">
        <v>43944</v>
      </c>
      <c r="G292" s="41" t="s">
        <v>147</v>
      </c>
      <c r="H292" s="41">
        <v>3</v>
      </c>
      <c r="K292" s="22"/>
      <c r="S292"/>
    </row>
    <row r="293" spans="1:19" x14ac:dyDescent="0.25">
      <c r="A293" s="41">
        <f>VLOOKUP(D293,'[110]Legacy Location Lookups'!$A$1:$C$34,2,0)</f>
        <v>86</v>
      </c>
      <c r="B293" s="41" t="str">
        <f>VLOOKUP(A293,'[110]Legacy Location Lookups'!$B$1:$C$34,2,0)</f>
        <v>Kirkland, WA</v>
      </c>
      <c r="C293" s="41" t="s">
        <v>167</v>
      </c>
      <c r="D293" s="41" t="s">
        <v>22</v>
      </c>
      <c r="E293" s="41" t="s">
        <v>144</v>
      </c>
      <c r="F293" s="38">
        <v>43944</v>
      </c>
      <c r="G293" s="41" t="s">
        <v>145</v>
      </c>
      <c r="H293" s="41">
        <v>24</v>
      </c>
      <c r="K293" s="22"/>
      <c r="S293"/>
    </row>
    <row r="294" spans="1:19" x14ac:dyDescent="0.25">
      <c r="A294" s="41">
        <f>VLOOKUP(D294,'[110]Legacy Location Lookups'!$A$1:$C$34,2,0)</f>
        <v>5</v>
      </c>
      <c r="B294" s="41" t="str">
        <f>VLOOKUP(A294,'[110]Legacy Location Lookups'!$B$1:$C$34,2,0)</f>
        <v>Bloomington, IL</v>
      </c>
      <c r="C294" s="41" t="s">
        <v>142</v>
      </c>
      <c r="D294" s="41" t="s">
        <v>143</v>
      </c>
      <c r="E294" s="41" t="s">
        <v>144</v>
      </c>
      <c r="F294" s="38">
        <v>43949</v>
      </c>
      <c r="G294" s="41" t="s">
        <v>145</v>
      </c>
      <c r="H294" s="41">
        <v>74</v>
      </c>
      <c r="K294" s="22"/>
      <c r="S294"/>
    </row>
    <row r="295" spans="1:19" x14ac:dyDescent="0.25">
      <c r="A295" s="41">
        <f>VLOOKUP(D295,'[110]Legacy Location Lookups'!$A$1:$C$34,2,0)</f>
        <v>5</v>
      </c>
      <c r="B295" s="41" t="str">
        <f>VLOOKUP(A295,'[110]Legacy Location Lookups'!$B$1:$C$34,2,0)</f>
        <v>Bloomington, IL</v>
      </c>
      <c r="C295" s="41" t="s">
        <v>142</v>
      </c>
      <c r="D295" s="41" t="s">
        <v>143</v>
      </c>
      <c r="E295" s="41" t="s">
        <v>144</v>
      </c>
      <c r="F295" s="38">
        <v>43949</v>
      </c>
      <c r="G295" s="41" t="s">
        <v>146</v>
      </c>
      <c r="H295" s="41">
        <v>11</v>
      </c>
      <c r="K295" s="22"/>
      <c r="S295"/>
    </row>
    <row r="296" spans="1:19" x14ac:dyDescent="0.25">
      <c r="A296" s="41">
        <f>VLOOKUP(D296,'[110]Legacy Location Lookups'!$A$1:$C$34,2,0)</f>
        <v>5</v>
      </c>
      <c r="B296" s="41" t="str">
        <f>VLOOKUP(A296,'[110]Legacy Location Lookups'!$B$1:$C$34,2,0)</f>
        <v>Bloomington, IL</v>
      </c>
      <c r="C296" s="41" t="s">
        <v>142</v>
      </c>
      <c r="D296" s="41" t="s">
        <v>143</v>
      </c>
      <c r="E296" s="41" t="s">
        <v>147</v>
      </c>
      <c r="F296" s="38">
        <v>43949</v>
      </c>
      <c r="G296" s="41" t="s">
        <v>147</v>
      </c>
      <c r="H296" s="41">
        <v>4</v>
      </c>
      <c r="K296" s="22"/>
      <c r="S296"/>
    </row>
    <row r="297" spans="1:19" x14ac:dyDescent="0.25">
      <c r="A297" s="41">
        <f>VLOOKUP(D297,'[110]Legacy Location Lookups'!$A$1:$C$34,2,0)</f>
        <v>6</v>
      </c>
      <c r="B297" s="41" t="str">
        <f>VLOOKUP(A297,'[110]Legacy Location Lookups'!$B$1:$C$34,2,0)</f>
        <v>Charleston, IL</v>
      </c>
      <c r="C297" s="41" t="s">
        <v>142</v>
      </c>
      <c r="D297" s="41" t="s">
        <v>150</v>
      </c>
      <c r="E297" s="41" t="s">
        <v>144</v>
      </c>
      <c r="F297" s="38">
        <v>43949</v>
      </c>
      <c r="G297" s="41" t="s">
        <v>145</v>
      </c>
      <c r="H297" s="41">
        <v>21</v>
      </c>
      <c r="K297" s="22"/>
      <c r="S297"/>
    </row>
    <row r="298" spans="1:19" x14ac:dyDescent="0.25">
      <c r="A298" s="41">
        <f>VLOOKUP(D298,'[110]Legacy Location Lookups'!$A$1:$C$34,2,0)</f>
        <v>6</v>
      </c>
      <c r="B298" s="41" t="str">
        <f>VLOOKUP(A298,'[110]Legacy Location Lookups'!$B$1:$C$34,2,0)</f>
        <v>Charleston, IL</v>
      </c>
      <c r="C298" s="41" t="s">
        <v>142</v>
      </c>
      <c r="D298" s="41" t="s">
        <v>150</v>
      </c>
      <c r="E298" s="41" t="s">
        <v>144</v>
      </c>
      <c r="F298" s="38">
        <v>43949</v>
      </c>
      <c r="G298" s="41" t="s">
        <v>146</v>
      </c>
      <c r="H298" s="41">
        <v>13</v>
      </c>
      <c r="K298" s="22"/>
      <c r="S298"/>
    </row>
    <row r="299" spans="1:19" x14ac:dyDescent="0.25">
      <c r="A299" s="41">
        <f>VLOOKUP(D299,'[110]Legacy Location Lookups'!$A$1:$C$34,2,0)</f>
        <v>17</v>
      </c>
      <c r="B299" s="41" t="str">
        <f>VLOOKUP(A299,'[110]Legacy Location Lookups'!$B$1:$C$34,2,0)</f>
        <v>Streator, IL</v>
      </c>
      <c r="C299" s="41" t="s">
        <v>142</v>
      </c>
      <c r="D299" s="41" t="s">
        <v>171</v>
      </c>
      <c r="E299" s="41" t="s">
        <v>144</v>
      </c>
      <c r="F299" s="38">
        <v>43949</v>
      </c>
      <c r="G299" s="41" t="s">
        <v>145</v>
      </c>
      <c r="H299" s="41">
        <v>17</v>
      </c>
      <c r="K299" s="22"/>
      <c r="S299"/>
    </row>
    <row r="300" spans="1:19" x14ac:dyDescent="0.25">
      <c r="A300" s="41">
        <f>VLOOKUP(D300,'[110]Legacy Location Lookups'!$A$1:$C$34,2,0)</f>
        <v>5</v>
      </c>
      <c r="B300" s="41" t="str">
        <f>VLOOKUP(A300,'[110]Legacy Location Lookups'!$B$1:$C$34,2,0)</f>
        <v>Bloomington, IL</v>
      </c>
      <c r="C300" s="41" t="s">
        <v>142</v>
      </c>
      <c r="D300" s="41" t="s">
        <v>143</v>
      </c>
      <c r="E300" s="41" t="s">
        <v>144</v>
      </c>
      <c r="F300" s="38">
        <v>43948</v>
      </c>
      <c r="G300" s="41" t="s">
        <v>145</v>
      </c>
      <c r="H300" s="41">
        <v>85</v>
      </c>
      <c r="K300" s="22"/>
      <c r="S300"/>
    </row>
    <row r="301" spans="1:19" x14ac:dyDescent="0.25">
      <c r="A301" s="41">
        <f>VLOOKUP(D301,'[110]Legacy Location Lookups'!$A$1:$C$34,2,0)</f>
        <v>5</v>
      </c>
      <c r="B301" s="41" t="str">
        <f>VLOOKUP(A301,'[110]Legacy Location Lookups'!$B$1:$C$34,2,0)</f>
        <v>Bloomington, IL</v>
      </c>
      <c r="C301" s="41" t="s">
        <v>142</v>
      </c>
      <c r="D301" s="41" t="s">
        <v>143</v>
      </c>
      <c r="E301" s="41" t="s">
        <v>144</v>
      </c>
      <c r="F301" s="38">
        <v>43948</v>
      </c>
      <c r="G301" s="41" t="s">
        <v>159</v>
      </c>
      <c r="H301" s="41">
        <v>20</v>
      </c>
      <c r="K301" s="22"/>
      <c r="S301"/>
    </row>
    <row r="302" spans="1:19" x14ac:dyDescent="0.25">
      <c r="A302" s="41">
        <f>VLOOKUP(D302,'[110]Legacy Location Lookups'!$A$1:$C$34,2,0)</f>
        <v>5</v>
      </c>
      <c r="B302" s="41" t="str">
        <f>VLOOKUP(A302,'[110]Legacy Location Lookups'!$B$1:$C$34,2,0)</f>
        <v>Bloomington, IL</v>
      </c>
      <c r="C302" s="41" t="s">
        <v>142</v>
      </c>
      <c r="D302" s="41" t="s">
        <v>143</v>
      </c>
      <c r="E302" s="41" t="s">
        <v>147</v>
      </c>
      <c r="F302" s="38">
        <v>43948</v>
      </c>
      <c r="G302" s="41" t="s">
        <v>147</v>
      </c>
      <c r="H302" s="41">
        <v>2</v>
      </c>
      <c r="K302" s="22"/>
      <c r="S302"/>
    </row>
    <row r="303" spans="1:19" x14ac:dyDescent="0.25">
      <c r="A303" s="41">
        <f>VLOOKUP(D303,'[110]Legacy Location Lookups'!$A$1:$C$34,2,0)</f>
        <v>14</v>
      </c>
      <c r="B303" s="41" t="str">
        <f>VLOOKUP(A303,'[110]Legacy Location Lookups'!$B$1:$C$34,2,0)</f>
        <v>Peru, IL</v>
      </c>
      <c r="C303" s="41" t="s">
        <v>142</v>
      </c>
      <c r="D303" s="41" t="s">
        <v>148</v>
      </c>
      <c r="E303" s="41" t="s">
        <v>144</v>
      </c>
      <c r="F303" s="38">
        <v>43948</v>
      </c>
      <c r="G303" s="41" t="s">
        <v>145</v>
      </c>
      <c r="H303" s="41">
        <v>29</v>
      </c>
      <c r="K303" s="22"/>
      <c r="S303"/>
    </row>
    <row r="304" spans="1:19" x14ac:dyDescent="0.25">
      <c r="A304" s="41">
        <f>VLOOKUP(D304,'[110]Legacy Location Lookups'!$A$1:$C$34,2,0)</f>
        <v>6</v>
      </c>
      <c r="B304" s="41" t="str">
        <f>VLOOKUP(A304,'[110]Legacy Location Lookups'!$B$1:$C$34,2,0)</f>
        <v>Charleston, IL</v>
      </c>
      <c r="C304" s="41" t="s">
        <v>142</v>
      </c>
      <c r="D304" s="41" t="s">
        <v>150</v>
      </c>
      <c r="E304" s="41" t="s">
        <v>144</v>
      </c>
      <c r="F304" s="38">
        <v>43948</v>
      </c>
      <c r="G304" s="41" t="s">
        <v>145</v>
      </c>
      <c r="H304" s="41">
        <v>50</v>
      </c>
      <c r="K304" s="22"/>
      <c r="S304"/>
    </row>
    <row r="305" spans="1:19" x14ac:dyDescent="0.25">
      <c r="A305" s="41">
        <f>VLOOKUP(D305,'[110]Legacy Location Lookups'!$A$1:$C$34,2,0)</f>
        <v>15</v>
      </c>
      <c r="B305" s="41" t="str">
        <f>VLOOKUP(A305,'[110]Legacy Location Lookups'!$B$1:$C$34,2,0)</f>
        <v>Pontiac, IL</v>
      </c>
      <c r="C305" s="41" t="s">
        <v>142</v>
      </c>
      <c r="D305" s="41" t="s">
        <v>13</v>
      </c>
      <c r="E305" s="41" t="s">
        <v>144</v>
      </c>
      <c r="F305" s="38">
        <v>43948</v>
      </c>
      <c r="G305" s="41" t="s">
        <v>145</v>
      </c>
      <c r="H305" s="41">
        <v>17</v>
      </c>
      <c r="K305" s="22"/>
      <c r="S305"/>
    </row>
    <row r="306" spans="1:19" x14ac:dyDescent="0.25">
      <c r="A306" s="41">
        <f>VLOOKUP(D306,'[110]Legacy Location Lookups'!$A$1:$C$34,2,0)</f>
        <v>100</v>
      </c>
      <c r="B306" s="41" t="str">
        <f>VLOOKUP(A306,'[110]Legacy Location Lookups'!$B$1:$C$34,2,0)</f>
        <v>Osprey, FL</v>
      </c>
      <c r="C306" s="41" t="s">
        <v>156</v>
      </c>
      <c r="D306" s="41" t="s">
        <v>17</v>
      </c>
      <c r="E306" s="41" t="s">
        <v>144</v>
      </c>
      <c r="F306" s="38">
        <v>43948</v>
      </c>
      <c r="G306" s="41" t="s">
        <v>145</v>
      </c>
      <c r="H306" s="41">
        <v>75</v>
      </c>
      <c r="K306" s="22"/>
      <c r="S306"/>
    </row>
    <row r="307" spans="1:19" x14ac:dyDescent="0.25">
      <c r="A307" s="41">
        <f>VLOOKUP(D307,'[110]Legacy Location Lookups'!$A$1:$C$34,2,0)</f>
        <v>100</v>
      </c>
      <c r="B307" s="41" t="str">
        <f>VLOOKUP(A307,'[110]Legacy Location Lookups'!$B$1:$C$34,2,0)</f>
        <v>Osprey, FL</v>
      </c>
      <c r="C307" s="41" t="s">
        <v>156</v>
      </c>
      <c r="D307" s="41" t="s">
        <v>17</v>
      </c>
      <c r="E307" s="41" t="s">
        <v>147</v>
      </c>
      <c r="F307" s="38">
        <v>43948</v>
      </c>
      <c r="G307" s="41" t="s">
        <v>145</v>
      </c>
      <c r="H307" s="41">
        <v>2</v>
      </c>
      <c r="K307" s="22"/>
      <c r="S307"/>
    </row>
    <row r="308" spans="1:19" x14ac:dyDescent="0.25">
      <c r="A308" s="41">
        <f>VLOOKUP(D308,'[110]Legacy Location Lookups'!$A$1:$C$34,2,0)</f>
        <v>73</v>
      </c>
      <c r="B308" s="41" t="str">
        <f>VLOOKUP(A308,'[110]Legacy Location Lookups'!$B$1:$C$34,2,0)</f>
        <v>Boynton Beach, FL</v>
      </c>
      <c r="C308" s="41" t="s">
        <v>151</v>
      </c>
      <c r="D308" s="41" t="s">
        <v>152</v>
      </c>
      <c r="E308" s="41" t="s">
        <v>144</v>
      </c>
      <c r="F308" s="38">
        <v>43948</v>
      </c>
      <c r="G308" s="41" t="s">
        <v>145</v>
      </c>
      <c r="H308" s="41">
        <v>31</v>
      </c>
      <c r="K308" s="22"/>
      <c r="S308"/>
    </row>
    <row r="309" spans="1:19" x14ac:dyDescent="0.25">
      <c r="A309" s="41">
        <f>VLOOKUP(D309,'[110]Legacy Location Lookups'!$A$1:$C$34,2,0)</f>
        <v>73</v>
      </c>
      <c r="B309" s="41" t="str">
        <f>VLOOKUP(A309,'[110]Legacy Location Lookups'!$B$1:$C$34,2,0)</f>
        <v>Boynton Beach, FL</v>
      </c>
      <c r="C309" s="41" t="s">
        <v>151</v>
      </c>
      <c r="D309" s="41" t="s">
        <v>152</v>
      </c>
      <c r="E309" s="41" t="s">
        <v>147</v>
      </c>
      <c r="F309" s="38">
        <v>43948</v>
      </c>
      <c r="G309" s="41" t="s">
        <v>147</v>
      </c>
      <c r="H309" s="41">
        <v>1</v>
      </c>
      <c r="K309" s="22"/>
      <c r="S309"/>
    </row>
    <row r="310" spans="1:19" x14ac:dyDescent="0.25">
      <c r="A310" s="41">
        <f>VLOOKUP(D310,'[110]Legacy Location Lookups'!$A$1:$C$34,2,0)</f>
        <v>75</v>
      </c>
      <c r="B310" s="41" t="str">
        <f>VLOOKUP(A310,'[110]Legacy Location Lookups'!$B$1:$C$34,2,0)</f>
        <v>Delray Beach, FL</v>
      </c>
      <c r="C310" s="41" t="s">
        <v>151</v>
      </c>
      <c r="D310" s="41" t="s">
        <v>153</v>
      </c>
      <c r="E310" s="41" t="s">
        <v>144</v>
      </c>
      <c r="F310" s="38">
        <v>43948</v>
      </c>
      <c r="G310" s="41" t="s">
        <v>145</v>
      </c>
      <c r="H310" s="41">
        <v>21</v>
      </c>
      <c r="K310" s="22"/>
      <c r="S310"/>
    </row>
    <row r="311" spans="1:19" x14ac:dyDescent="0.25">
      <c r="A311" s="41">
        <f>VLOOKUP(D311,'[110]Legacy Location Lookups'!$A$1:$C$34,2,0)</f>
        <v>75</v>
      </c>
      <c r="B311" s="41" t="str">
        <f>VLOOKUP(A311,'[110]Legacy Location Lookups'!$B$1:$C$34,2,0)</f>
        <v>Delray Beach, FL</v>
      </c>
      <c r="C311" s="41" t="s">
        <v>151</v>
      </c>
      <c r="D311" s="41" t="s">
        <v>153</v>
      </c>
      <c r="E311" s="41" t="s">
        <v>147</v>
      </c>
      <c r="F311" s="38">
        <v>43948</v>
      </c>
      <c r="G311" s="41" t="s">
        <v>147</v>
      </c>
      <c r="H311" s="41">
        <v>2</v>
      </c>
      <c r="K311" s="22"/>
      <c r="S311"/>
    </row>
    <row r="312" spans="1:19" x14ac:dyDescent="0.25">
      <c r="A312" s="41">
        <f>VLOOKUP(D312,'[110]Legacy Location Lookups'!$A$1:$C$34,2,0)</f>
        <v>77</v>
      </c>
      <c r="B312" s="41" t="str">
        <f>VLOOKUP(A312,'[110]Legacy Location Lookups'!$B$1:$C$34,2,0)</f>
        <v>West Boca Raton, FL</v>
      </c>
      <c r="C312" s="41" t="s">
        <v>151</v>
      </c>
      <c r="D312" s="41" t="s">
        <v>154</v>
      </c>
      <c r="E312" s="41" t="s">
        <v>144</v>
      </c>
      <c r="F312" s="38">
        <v>43948</v>
      </c>
      <c r="G312" s="41" t="s">
        <v>145</v>
      </c>
      <c r="H312" s="41">
        <v>3</v>
      </c>
      <c r="K312" s="22"/>
      <c r="S312"/>
    </row>
    <row r="313" spans="1:19" x14ac:dyDescent="0.25">
      <c r="A313" s="41">
        <f>VLOOKUP(D313,'[110]Legacy Location Lookups'!$A$1:$C$34,2,0)</f>
        <v>72</v>
      </c>
      <c r="B313" s="41" t="str">
        <f>VLOOKUP(A313,'[110]Legacy Location Lookups'!$B$1:$C$34,2,0)</f>
        <v>Boca Raton, FL</v>
      </c>
      <c r="C313" s="41" t="s">
        <v>151</v>
      </c>
      <c r="D313" s="41" t="s">
        <v>155</v>
      </c>
      <c r="E313" s="41" t="s">
        <v>144</v>
      </c>
      <c r="F313" s="38">
        <v>43948</v>
      </c>
      <c r="G313" s="41" t="s">
        <v>145</v>
      </c>
      <c r="H313" s="41">
        <v>10</v>
      </c>
      <c r="K313" s="22"/>
      <c r="S313"/>
    </row>
    <row r="314" spans="1:19" x14ac:dyDescent="0.25">
      <c r="A314" s="41">
        <f>VLOOKUP(D314,'[110]Legacy Location Lookups'!$A$1:$C$34,2,0)</f>
        <v>73</v>
      </c>
      <c r="B314" s="41" t="str">
        <f>VLOOKUP(A314,'[110]Legacy Location Lookups'!$B$1:$C$34,2,0)</f>
        <v>Boynton Beach, FL</v>
      </c>
      <c r="C314" s="41" t="s">
        <v>151</v>
      </c>
      <c r="D314" s="41" t="s">
        <v>152</v>
      </c>
      <c r="E314" s="41" t="s">
        <v>144</v>
      </c>
      <c r="F314" s="38">
        <v>43949</v>
      </c>
      <c r="G314" s="41" t="s">
        <v>145</v>
      </c>
      <c r="H314" s="41">
        <v>20</v>
      </c>
      <c r="K314" s="22"/>
      <c r="S314"/>
    </row>
    <row r="315" spans="1:19" x14ac:dyDescent="0.25">
      <c r="A315" s="41">
        <f>VLOOKUP(D315,'[110]Legacy Location Lookups'!$A$1:$C$34,2,0)</f>
        <v>73</v>
      </c>
      <c r="B315" s="41" t="str">
        <f>VLOOKUP(A315,'[110]Legacy Location Lookups'!$B$1:$C$34,2,0)</f>
        <v>Boynton Beach, FL</v>
      </c>
      <c r="C315" s="41" t="s">
        <v>151</v>
      </c>
      <c r="D315" s="41" t="s">
        <v>152</v>
      </c>
      <c r="E315" s="41" t="s">
        <v>147</v>
      </c>
      <c r="F315" s="38">
        <v>43949</v>
      </c>
      <c r="G315" s="41" t="s">
        <v>147</v>
      </c>
      <c r="H315" s="41">
        <v>2</v>
      </c>
      <c r="K315" s="22"/>
      <c r="S315"/>
    </row>
    <row r="316" spans="1:19" x14ac:dyDescent="0.25">
      <c r="A316" s="41">
        <f>VLOOKUP(D316,'[110]Legacy Location Lookups'!$A$1:$C$34,2,0)</f>
        <v>75</v>
      </c>
      <c r="B316" s="41" t="str">
        <f>VLOOKUP(A316,'[110]Legacy Location Lookups'!$B$1:$C$34,2,0)</f>
        <v>Delray Beach, FL</v>
      </c>
      <c r="C316" s="41" t="s">
        <v>151</v>
      </c>
      <c r="D316" s="41" t="s">
        <v>153</v>
      </c>
      <c r="E316" s="41" t="s">
        <v>144</v>
      </c>
      <c r="F316" s="38">
        <v>43949</v>
      </c>
      <c r="G316" s="41" t="s">
        <v>145</v>
      </c>
      <c r="H316" s="41">
        <v>30</v>
      </c>
      <c r="K316" s="22"/>
      <c r="S316"/>
    </row>
    <row r="317" spans="1:19" x14ac:dyDescent="0.25">
      <c r="A317" s="41">
        <f>VLOOKUP(D317,'[110]Legacy Location Lookups'!$A$1:$C$34,2,0)</f>
        <v>75</v>
      </c>
      <c r="B317" s="41" t="str">
        <f>VLOOKUP(A317,'[110]Legacy Location Lookups'!$B$1:$C$34,2,0)</f>
        <v>Delray Beach, FL</v>
      </c>
      <c r="C317" s="41" t="s">
        <v>151</v>
      </c>
      <c r="D317" s="41" t="s">
        <v>153</v>
      </c>
      <c r="E317" s="41" t="s">
        <v>147</v>
      </c>
      <c r="F317" s="38">
        <v>43949</v>
      </c>
      <c r="G317" s="41" t="s">
        <v>147</v>
      </c>
      <c r="H317" s="41">
        <v>1</v>
      </c>
      <c r="K317" s="22"/>
      <c r="S317"/>
    </row>
    <row r="318" spans="1:19" x14ac:dyDescent="0.25">
      <c r="A318" s="41">
        <f>VLOOKUP(D318,'[110]Legacy Location Lookups'!$A$1:$C$34,2,0)</f>
        <v>77</v>
      </c>
      <c r="B318" s="41" t="str">
        <f>VLOOKUP(A318,'[110]Legacy Location Lookups'!$B$1:$C$34,2,0)</f>
        <v>West Boca Raton, FL</v>
      </c>
      <c r="C318" s="41" t="s">
        <v>151</v>
      </c>
      <c r="D318" s="41" t="s">
        <v>154</v>
      </c>
      <c r="E318" s="41" t="s">
        <v>144</v>
      </c>
      <c r="F318" s="38">
        <v>43949</v>
      </c>
      <c r="G318" s="41" t="s">
        <v>145</v>
      </c>
      <c r="H318" s="41">
        <v>18</v>
      </c>
      <c r="K318" s="22"/>
      <c r="S318"/>
    </row>
    <row r="319" spans="1:19" x14ac:dyDescent="0.25">
      <c r="A319" s="41">
        <f>VLOOKUP(D319,'[110]Legacy Location Lookups'!$A$1:$C$34,2,0)</f>
        <v>72</v>
      </c>
      <c r="B319" s="41" t="str">
        <f>VLOOKUP(A319,'[110]Legacy Location Lookups'!$B$1:$C$34,2,0)</f>
        <v>Boca Raton, FL</v>
      </c>
      <c r="C319" s="41" t="s">
        <v>151</v>
      </c>
      <c r="D319" s="41" t="s">
        <v>155</v>
      </c>
      <c r="E319" s="41" t="s">
        <v>144</v>
      </c>
      <c r="F319" s="38">
        <v>43949</v>
      </c>
      <c r="G319" s="41" t="s">
        <v>145</v>
      </c>
      <c r="H319" s="41">
        <v>11</v>
      </c>
      <c r="K319" s="22"/>
      <c r="S319"/>
    </row>
    <row r="320" spans="1:19" x14ac:dyDescent="0.25">
      <c r="A320" s="41">
        <f>VLOOKUP(D320,'[110]Legacy Location Lookups'!$A$1:$C$34,2,0)</f>
        <v>86</v>
      </c>
      <c r="B320" s="41" t="str">
        <f>VLOOKUP(A320,'[110]Legacy Location Lookups'!$B$1:$C$34,2,0)</f>
        <v>Kirkland, WA</v>
      </c>
      <c r="C320" s="41" t="s">
        <v>167</v>
      </c>
      <c r="D320" s="41" t="s">
        <v>22</v>
      </c>
      <c r="E320" s="41" t="s">
        <v>144</v>
      </c>
      <c r="F320" s="38">
        <v>43949</v>
      </c>
      <c r="G320" s="41" t="s">
        <v>145</v>
      </c>
      <c r="H320" s="41">
        <v>46</v>
      </c>
      <c r="K320" s="22"/>
      <c r="S320"/>
    </row>
    <row r="321" spans="1:19" x14ac:dyDescent="0.25">
      <c r="A321" s="41">
        <f>VLOOKUP(D321,'[110]Legacy Location Lookups'!$A$1:$C$34,2,0)</f>
        <v>86</v>
      </c>
      <c r="B321" s="41" t="str">
        <f>VLOOKUP(A321,'[110]Legacy Location Lookups'!$B$1:$C$34,2,0)</f>
        <v>Kirkland, WA</v>
      </c>
      <c r="C321" s="41" t="s">
        <v>167</v>
      </c>
      <c r="D321" s="41" t="s">
        <v>22</v>
      </c>
      <c r="E321" s="41" t="s">
        <v>144</v>
      </c>
      <c r="F321" s="38">
        <v>43949</v>
      </c>
      <c r="G321" s="41" t="s">
        <v>159</v>
      </c>
      <c r="H321" s="41">
        <v>1</v>
      </c>
      <c r="K321" s="22"/>
      <c r="S321"/>
    </row>
    <row r="322" spans="1:19" x14ac:dyDescent="0.25">
      <c r="A322" s="41">
        <f>VLOOKUP(D322,'[110]Legacy Location Lookups'!$A$1:$C$34,2,0)</f>
        <v>86</v>
      </c>
      <c r="B322" s="41" t="str">
        <f>VLOOKUP(A322,'[110]Legacy Location Lookups'!$B$1:$C$34,2,0)</f>
        <v>Kirkland, WA</v>
      </c>
      <c r="C322" s="41" t="s">
        <v>167</v>
      </c>
      <c r="D322" s="41" t="s">
        <v>22</v>
      </c>
      <c r="E322" s="41" t="s">
        <v>144</v>
      </c>
      <c r="F322" s="38">
        <v>43948</v>
      </c>
      <c r="G322" s="41" t="s">
        <v>145</v>
      </c>
      <c r="H322" s="41">
        <v>46</v>
      </c>
      <c r="K322" s="22"/>
      <c r="S322"/>
    </row>
    <row r="323" spans="1:19" x14ac:dyDescent="0.25">
      <c r="A323" s="41">
        <f>VLOOKUP(D323,'[110]Legacy Location Lookups'!$A$1:$C$34,2,0)</f>
        <v>86</v>
      </c>
      <c r="B323" s="41" t="str">
        <f>VLOOKUP(A323,'[110]Legacy Location Lookups'!$B$1:$C$34,2,0)</f>
        <v>Kirkland, WA</v>
      </c>
      <c r="C323" s="41" t="s">
        <v>167</v>
      </c>
      <c r="D323" s="41" t="s">
        <v>22</v>
      </c>
      <c r="E323" s="41" t="s">
        <v>144</v>
      </c>
      <c r="F323" s="38">
        <v>43945</v>
      </c>
      <c r="G323" s="41" t="s">
        <v>145</v>
      </c>
      <c r="H323" s="41">
        <v>22</v>
      </c>
      <c r="K323" s="22"/>
      <c r="S323"/>
    </row>
    <row r="324" spans="1:19" x14ac:dyDescent="0.25">
      <c r="A324" s="41">
        <f>VLOOKUP(D324,'[110]Legacy Location Lookups'!$A$1:$C$34,2,0)</f>
        <v>111</v>
      </c>
      <c r="B324" s="41" t="str">
        <f>VLOOKUP(A324,'[110]Legacy Location Lookups'!$B$1:$C$34,2,0)</f>
        <v>Academy, NYC</v>
      </c>
      <c r="C324" s="41" t="s">
        <v>91</v>
      </c>
      <c r="D324" s="41" t="s">
        <v>165</v>
      </c>
      <c r="E324" s="41" t="s">
        <v>144</v>
      </c>
      <c r="F324" s="38">
        <v>43945</v>
      </c>
      <c r="G324" s="41" t="s">
        <v>145</v>
      </c>
      <c r="H324" s="41">
        <v>24</v>
      </c>
      <c r="K324" s="22"/>
      <c r="S324"/>
    </row>
    <row r="325" spans="1:19" x14ac:dyDescent="0.25">
      <c r="A325" s="41">
        <f>VLOOKUP(D325,'[110]Legacy Location Lookups'!$A$1:$C$34,2,0)</f>
        <v>111</v>
      </c>
      <c r="B325" s="41" t="str">
        <f>VLOOKUP(A325,'[110]Legacy Location Lookups'!$B$1:$C$34,2,0)</f>
        <v>Academy, NYC</v>
      </c>
      <c r="C325" s="41" t="s">
        <v>91</v>
      </c>
      <c r="D325" s="41" t="s">
        <v>165</v>
      </c>
      <c r="E325" s="41" t="s">
        <v>144</v>
      </c>
      <c r="F325" s="38">
        <v>43948</v>
      </c>
      <c r="G325" s="41" t="s">
        <v>145</v>
      </c>
      <c r="H325" s="41">
        <v>29</v>
      </c>
      <c r="K325" s="22"/>
      <c r="S325"/>
    </row>
    <row r="326" spans="1:19" x14ac:dyDescent="0.25">
      <c r="A326" s="41">
        <f>VLOOKUP(D326,'[110]Legacy Location Lookups'!$A$1:$C$34,2,0)</f>
        <v>111</v>
      </c>
      <c r="B326" s="41" t="str">
        <f>VLOOKUP(A326,'[110]Legacy Location Lookups'!$B$1:$C$34,2,0)</f>
        <v>Academy, NYC</v>
      </c>
      <c r="C326" s="41" t="s">
        <v>91</v>
      </c>
      <c r="D326" s="41" t="s">
        <v>165</v>
      </c>
      <c r="E326" s="41" t="s">
        <v>147</v>
      </c>
      <c r="F326" s="38">
        <v>43945</v>
      </c>
      <c r="G326" s="41" t="s">
        <v>147</v>
      </c>
      <c r="H326" s="41">
        <v>3</v>
      </c>
      <c r="K326" s="22"/>
      <c r="S326"/>
    </row>
    <row r="327" spans="1:19" x14ac:dyDescent="0.25">
      <c r="A327" s="41">
        <f>VLOOKUP(D327,'[110]Legacy Location Lookups'!$A$1:$C$34,2,0)</f>
        <v>112</v>
      </c>
      <c r="B327" s="41" t="str">
        <f>VLOOKUP(A327,'[110]Legacy Location Lookups'!$B$1:$C$34,2,0)</f>
        <v>Audubon, NYC</v>
      </c>
      <c r="C327" s="41" t="s">
        <v>91</v>
      </c>
      <c r="D327" s="41" t="s">
        <v>161</v>
      </c>
      <c r="E327" s="41" t="s">
        <v>144</v>
      </c>
      <c r="F327" s="38">
        <v>43945</v>
      </c>
      <c r="G327" s="41" t="s">
        <v>145</v>
      </c>
      <c r="H327" s="41">
        <v>24</v>
      </c>
      <c r="K327" s="22"/>
      <c r="S327"/>
    </row>
    <row r="328" spans="1:19" x14ac:dyDescent="0.25">
      <c r="A328" s="41">
        <f>VLOOKUP(D328,'[110]Legacy Location Lookups'!$A$1:$C$34,2,0)</f>
        <v>112</v>
      </c>
      <c r="B328" s="41" t="str">
        <f>VLOOKUP(A328,'[110]Legacy Location Lookups'!$B$1:$C$34,2,0)</f>
        <v>Audubon, NYC</v>
      </c>
      <c r="C328" s="41" t="s">
        <v>91</v>
      </c>
      <c r="D328" s="41" t="s">
        <v>161</v>
      </c>
      <c r="E328" s="41" t="s">
        <v>144</v>
      </c>
      <c r="F328" s="38">
        <v>43948</v>
      </c>
      <c r="G328" s="41" t="s">
        <v>145</v>
      </c>
      <c r="H328" s="41">
        <v>21</v>
      </c>
      <c r="K328" s="22"/>
      <c r="S328"/>
    </row>
    <row r="329" spans="1:19" x14ac:dyDescent="0.25">
      <c r="A329" s="41">
        <f>VLOOKUP(D329,'[110]Legacy Location Lookups'!$A$1:$C$34,2,0)</f>
        <v>112</v>
      </c>
      <c r="B329" s="41" t="str">
        <f>VLOOKUP(A329,'[110]Legacy Location Lookups'!$B$1:$C$34,2,0)</f>
        <v>Audubon, NYC</v>
      </c>
      <c r="C329" s="41" t="s">
        <v>91</v>
      </c>
      <c r="D329" s="41" t="s">
        <v>161</v>
      </c>
      <c r="E329" s="41" t="s">
        <v>147</v>
      </c>
      <c r="F329" s="38">
        <v>43945</v>
      </c>
      <c r="G329" s="41" t="s">
        <v>147</v>
      </c>
      <c r="H329" s="41">
        <v>2</v>
      </c>
      <c r="K329" s="22"/>
      <c r="S329"/>
    </row>
    <row r="330" spans="1:19" x14ac:dyDescent="0.25">
      <c r="A330" s="41">
        <f>VLOOKUP(D330,'[110]Legacy Location Lookups'!$A$1:$C$34,2,0)</f>
        <v>112</v>
      </c>
      <c r="B330" s="41" t="str">
        <f>VLOOKUP(A330,'[110]Legacy Location Lookups'!$B$1:$C$34,2,0)</f>
        <v>Audubon, NYC</v>
      </c>
      <c r="C330" s="41" t="s">
        <v>91</v>
      </c>
      <c r="D330" s="41" t="s">
        <v>161</v>
      </c>
      <c r="E330" s="41" t="s">
        <v>147</v>
      </c>
      <c r="F330" s="38">
        <v>43949</v>
      </c>
      <c r="G330" s="41" t="s">
        <v>147</v>
      </c>
      <c r="H330" s="41">
        <v>15</v>
      </c>
      <c r="K330" s="22"/>
      <c r="S330"/>
    </row>
    <row r="331" spans="1:19" x14ac:dyDescent="0.25">
      <c r="A331" s="41">
        <f>VLOOKUP(D331,'[110]Legacy Location Lookups'!$A$1:$C$34,2,0)</f>
        <v>109</v>
      </c>
      <c r="B331" s="41" t="str">
        <f>VLOOKUP(A331,'[110]Legacy Location Lookups'!$B$1:$C$34,2,0)</f>
        <v>Broadway, NYC</v>
      </c>
      <c r="C331" s="41" t="s">
        <v>91</v>
      </c>
      <c r="D331" s="41" t="s">
        <v>163</v>
      </c>
      <c r="E331" s="41" t="s">
        <v>144</v>
      </c>
      <c r="F331" s="38">
        <v>43945</v>
      </c>
      <c r="G331" s="41" t="s">
        <v>145</v>
      </c>
      <c r="H331" s="41">
        <v>6</v>
      </c>
      <c r="K331" s="22"/>
      <c r="S331"/>
    </row>
    <row r="332" spans="1:19" x14ac:dyDescent="0.25">
      <c r="A332" s="41">
        <f>VLOOKUP(D332,'[110]Legacy Location Lookups'!$A$1:$C$34,2,0)</f>
        <v>109</v>
      </c>
      <c r="B332" s="41" t="str">
        <f>VLOOKUP(A332,'[110]Legacy Location Lookups'!$B$1:$C$34,2,0)</f>
        <v>Broadway, NYC</v>
      </c>
      <c r="C332" s="41" t="s">
        <v>91</v>
      </c>
      <c r="D332" s="41" t="s">
        <v>163</v>
      </c>
      <c r="E332" s="41" t="s">
        <v>147</v>
      </c>
      <c r="F332" s="38">
        <v>43945</v>
      </c>
      <c r="G332" s="41" t="s">
        <v>147</v>
      </c>
      <c r="H332" s="41">
        <v>5</v>
      </c>
      <c r="K332" s="22"/>
      <c r="S332"/>
    </row>
    <row r="333" spans="1:19" x14ac:dyDescent="0.25">
      <c r="A333" s="41">
        <f>VLOOKUP(D333,'[110]Legacy Location Lookups'!$A$1:$C$34,2,0)</f>
        <v>117</v>
      </c>
      <c r="B333" s="41" t="str">
        <f>VLOOKUP(A333,'[110]Legacy Location Lookups'!$B$1:$C$34,2,0)</f>
        <v>Brooklyn-Manhattan Ave, NY</v>
      </c>
      <c r="C333" s="41" t="s">
        <v>91</v>
      </c>
      <c r="D333" s="41" t="s">
        <v>164</v>
      </c>
      <c r="E333" s="41" t="s">
        <v>144</v>
      </c>
      <c r="F333" s="38">
        <v>43948</v>
      </c>
      <c r="G333" s="41" t="s">
        <v>145</v>
      </c>
      <c r="H333" s="41">
        <v>13</v>
      </c>
      <c r="K333" s="22"/>
      <c r="S333"/>
    </row>
    <row r="334" spans="1:19" x14ac:dyDescent="0.25">
      <c r="A334" s="41">
        <f>VLOOKUP(D334,'[110]Legacy Location Lookups'!$A$1:$C$34,2,0)</f>
        <v>117</v>
      </c>
      <c r="B334" s="41" t="str">
        <f>VLOOKUP(A334,'[110]Legacy Location Lookups'!$B$1:$C$34,2,0)</f>
        <v>Brooklyn-Manhattan Ave, NY</v>
      </c>
      <c r="C334" s="41" t="s">
        <v>91</v>
      </c>
      <c r="D334" s="41" t="s">
        <v>164</v>
      </c>
      <c r="E334" s="41" t="s">
        <v>147</v>
      </c>
      <c r="F334" s="38">
        <v>43948</v>
      </c>
      <c r="G334" s="41" t="s">
        <v>147</v>
      </c>
      <c r="H334" s="41">
        <v>5</v>
      </c>
      <c r="K334" s="22"/>
      <c r="S334"/>
    </row>
    <row r="335" spans="1:19" x14ac:dyDescent="0.25">
      <c r="A335" s="41">
        <f>VLOOKUP(D335,'[110]Legacy Location Lookups'!$A$1:$C$34,2,0)</f>
        <v>108</v>
      </c>
      <c r="B335" s="41" t="str">
        <f>VLOOKUP(A335,'[110]Legacy Location Lookups'!$B$1:$C$34,2,0)</f>
        <v>Brooklyn-OceanAve, NYC</v>
      </c>
      <c r="C335" s="41" t="s">
        <v>91</v>
      </c>
      <c r="D335" s="41" t="s">
        <v>158</v>
      </c>
      <c r="E335" s="41" t="s">
        <v>144</v>
      </c>
      <c r="F335" s="38">
        <v>43948</v>
      </c>
      <c r="G335" s="41" t="s">
        <v>159</v>
      </c>
      <c r="H335" s="41">
        <v>2</v>
      </c>
      <c r="K335" s="22"/>
      <c r="S335"/>
    </row>
    <row r="336" spans="1:19" x14ac:dyDescent="0.25">
      <c r="A336" s="41">
        <f>VLOOKUP(D336,'[110]Legacy Location Lookups'!$A$1:$C$34,2,0)</f>
        <v>108</v>
      </c>
      <c r="B336" s="41" t="str">
        <f>VLOOKUP(A336,'[110]Legacy Location Lookups'!$B$1:$C$34,2,0)</f>
        <v>Brooklyn-OceanAve, NYC</v>
      </c>
      <c r="C336" s="41" t="s">
        <v>91</v>
      </c>
      <c r="D336" s="41" t="s">
        <v>158</v>
      </c>
      <c r="E336" s="41" t="s">
        <v>144</v>
      </c>
      <c r="F336" s="38">
        <v>43948</v>
      </c>
      <c r="G336" s="41" t="s">
        <v>145</v>
      </c>
      <c r="H336" s="41">
        <v>28</v>
      </c>
      <c r="K336" s="22"/>
      <c r="S336"/>
    </row>
    <row r="337" spans="1:19" x14ac:dyDescent="0.25">
      <c r="A337" s="41">
        <f>VLOOKUP(D337,'[110]Legacy Location Lookups'!$A$1:$C$34,2,0)</f>
        <v>108</v>
      </c>
      <c r="B337" s="41" t="str">
        <f>VLOOKUP(A337,'[110]Legacy Location Lookups'!$B$1:$C$34,2,0)</f>
        <v>Brooklyn-OceanAve, NYC</v>
      </c>
      <c r="C337" s="41" t="s">
        <v>91</v>
      </c>
      <c r="D337" s="41" t="s">
        <v>158</v>
      </c>
      <c r="E337" s="41" t="s">
        <v>144</v>
      </c>
      <c r="F337" s="38">
        <v>43948</v>
      </c>
      <c r="G337" s="41" t="s">
        <v>160</v>
      </c>
      <c r="H337" s="41">
        <v>1</v>
      </c>
      <c r="K337" s="22"/>
      <c r="S337"/>
    </row>
    <row r="338" spans="1:19" x14ac:dyDescent="0.25">
      <c r="A338" s="41">
        <f>VLOOKUP(D338,'[110]Legacy Location Lookups'!$A$1:$C$34,2,0)</f>
        <v>108</v>
      </c>
      <c r="B338" s="41" t="str">
        <f>VLOOKUP(A338,'[110]Legacy Location Lookups'!$B$1:$C$34,2,0)</f>
        <v>Brooklyn-OceanAve, NYC</v>
      </c>
      <c r="C338" s="41" t="s">
        <v>91</v>
      </c>
      <c r="D338" s="41" t="s">
        <v>158</v>
      </c>
      <c r="E338" s="41" t="s">
        <v>144</v>
      </c>
      <c r="F338" s="38">
        <v>43949</v>
      </c>
      <c r="G338" s="41" t="s">
        <v>145</v>
      </c>
      <c r="H338" s="41">
        <v>29</v>
      </c>
      <c r="K338" s="22"/>
      <c r="S338"/>
    </row>
    <row r="339" spans="1:19" x14ac:dyDescent="0.25">
      <c r="A339" s="41">
        <f>VLOOKUP(D339,'[110]Legacy Location Lookups'!$A$1:$C$34,2,0)</f>
        <v>108</v>
      </c>
      <c r="B339" s="41" t="str">
        <f>VLOOKUP(A339,'[110]Legacy Location Lookups'!$B$1:$C$34,2,0)</f>
        <v>Brooklyn-OceanAve, NYC</v>
      </c>
      <c r="C339" s="41" t="s">
        <v>91</v>
      </c>
      <c r="D339" s="41" t="s">
        <v>158</v>
      </c>
      <c r="E339" s="41" t="s">
        <v>147</v>
      </c>
      <c r="F339" s="38">
        <v>43945</v>
      </c>
      <c r="G339" s="41" t="s">
        <v>147</v>
      </c>
      <c r="H339" s="41">
        <v>1</v>
      </c>
      <c r="K339" s="22"/>
      <c r="S339"/>
    </row>
    <row r="340" spans="1:19" x14ac:dyDescent="0.25">
      <c r="A340" s="41">
        <f>VLOOKUP(D340,'[110]Legacy Location Lookups'!$A$1:$C$34,2,0)</f>
        <v>108</v>
      </c>
      <c r="B340" s="41" t="str">
        <f>VLOOKUP(A340,'[110]Legacy Location Lookups'!$B$1:$C$34,2,0)</f>
        <v>Brooklyn-OceanAve, NYC</v>
      </c>
      <c r="C340" s="41" t="s">
        <v>91</v>
      </c>
      <c r="D340" s="41" t="s">
        <v>158</v>
      </c>
      <c r="E340" s="41" t="s">
        <v>147</v>
      </c>
      <c r="F340" s="38">
        <v>43948</v>
      </c>
      <c r="G340" s="41" t="s">
        <v>147</v>
      </c>
      <c r="H340" s="41">
        <v>21</v>
      </c>
      <c r="K340" s="22"/>
      <c r="S340"/>
    </row>
    <row r="341" spans="1:19" x14ac:dyDescent="0.25">
      <c r="A341" s="41">
        <f>VLOOKUP(D341,'[110]Legacy Location Lookups'!$A$1:$C$34,2,0)</f>
        <v>114</v>
      </c>
      <c r="B341" s="41" t="str">
        <f>VLOOKUP(A341,'[110]Legacy Location Lookups'!$B$1:$C$34,2,0)</f>
        <v>Canal, NYC</v>
      </c>
      <c r="C341" s="41" t="s">
        <v>91</v>
      </c>
      <c r="D341" s="41" t="s">
        <v>173</v>
      </c>
      <c r="E341" s="41" t="s">
        <v>147</v>
      </c>
      <c r="F341" s="38">
        <v>43949</v>
      </c>
      <c r="G341" s="41" t="s">
        <v>147</v>
      </c>
      <c r="H341" s="41">
        <v>10</v>
      </c>
      <c r="K341" s="22"/>
      <c r="S341"/>
    </row>
    <row r="342" spans="1:19" x14ac:dyDescent="0.25">
      <c r="A342" s="41">
        <f>VLOOKUP(D342,'[110]Legacy Location Lookups'!$A$1:$C$34,2,0)</f>
        <v>110</v>
      </c>
      <c r="B342" s="41" t="str">
        <f>VLOOKUP(A342,'[110]Legacy Location Lookups'!$B$1:$C$34,2,0)</f>
        <v>Forest Hills, NY</v>
      </c>
      <c r="C342" s="41" t="s">
        <v>91</v>
      </c>
      <c r="D342" s="41" t="s">
        <v>96</v>
      </c>
      <c r="E342" s="41" t="s">
        <v>144</v>
      </c>
      <c r="F342" s="38">
        <v>43948</v>
      </c>
      <c r="G342" s="41" t="s">
        <v>145</v>
      </c>
      <c r="H342" s="41">
        <v>17</v>
      </c>
      <c r="K342" s="22"/>
      <c r="S342"/>
    </row>
    <row r="343" spans="1:19" x14ac:dyDescent="0.25">
      <c r="A343" s="41">
        <f>VLOOKUP(D343,'[110]Legacy Location Lookups'!$A$1:$C$34,2,0)</f>
        <v>110</v>
      </c>
      <c r="B343" s="41" t="str">
        <f>VLOOKUP(A343,'[110]Legacy Location Lookups'!$B$1:$C$34,2,0)</f>
        <v>Forest Hills, NY</v>
      </c>
      <c r="C343" s="41" t="s">
        <v>91</v>
      </c>
      <c r="D343" s="41" t="s">
        <v>96</v>
      </c>
      <c r="E343" s="41" t="s">
        <v>147</v>
      </c>
      <c r="F343" s="38">
        <v>43945</v>
      </c>
      <c r="G343" s="41" t="s">
        <v>147</v>
      </c>
      <c r="H343" s="41">
        <v>4</v>
      </c>
      <c r="K343" s="22"/>
      <c r="S343"/>
    </row>
    <row r="344" spans="1:19" x14ac:dyDescent="0.25">
      <c r="A344" s="41">
        <f>VLOOKUP(D344,'[110]Legacy Location Lookups'!$A$1:$C$34,2,0)</f>
        <v>110</v>
      </c>
      <c r="B344" s="41" t="str">
        <f>VLOOKUP(A344,'[110]Legacy Location Lookups'!$B$1:$C$34,2,0)</f>
        <v>Forest Hills, NY</v>
      </c>
      <c r="C344" s="41" t="s">
        <v>91</v>
      </c>
      <c r="D344" s="41" t="s">
        <v>96</v>
      </c>
      <c r="E344" s="41" t="s">
        <v>147</v>
      </c>
      <c r="F344" s="38">
        <v>43949</v>
      </c>
      <c r="G344" s="41" t="s">
        <v>147</v>
      </c>
      <c r="H344" s="41">
        <v>3</v>
      </c>
      <c r="K344" s="22"/>
      <c r="S344"/>
    </row>
    <row r="345" spans="1:19" x14ac:dyDescent="0.25">
      <c r="A345" s="41">
        <f>VLOOKUP(D345,'[110]Legacy Location Lookups'!$A$1:$C$34,2,0)</f>
        <v>115</v>
      </c>
      <c r="B345" s="41" t="str">
        <f>VLOOKUP(A345,'[110]Legacy Location Lookups'!$B$1:$C$34,2,0)</f>
        <v>Junction, NYC</v>
      </c>
      <c r="C345" s="41" t="s">
        <v>91</v>
      </c>
      <c r="D345" s="41" t="s">
        <v>162</v>
      </c>
      <c r="E345" s="41" t="s">
        <v>144</v>
      </c>
      <c r="F345" s="38">
        <v>43945</v>
      </c>
      <c r="G345" s="41" t="s">
        <v>145</v>
      </c>
      <c r="H345" s="41">
        <v>1</v>
      </c>
      <c r="K345" s="22"/>
      <c r="S345"/>
    </row>
    <row r="346" spans="1:19" x14ac:dyDescent="0.25">
      <c r="A346" s="41">
        <f>VLOOKUP(D346,'[110]Legacy Location Lookups'!$A$1:$C$34,2,0)</f>
        <v>115</v>
      </c>
      <c r="B346" s="41" t="str">
        <f>VLOOKUP(A346,'[110]Legacy Location Lookups'!$B$1:$C$34,2,0)</f>
        <v>Junction, NYC</v>
      </c>
      <c r="C346" s="41" t="s">
        <v>91</v>
      </c>
      <c r="D346" s="41" t="s">
        <v>162</v>
      </c>
      <c r="E346" s="41" t="s">
        <v>147</v>
      </c>
      <c r="F346" s="38">
        <v>43945</v>
      </c>
      <c r="G346" s="41" t="s">
        <v>147</v>
      </c>
      <c r="H346" s="41">
        <v>10</v>
      </c>
      <c r="K346" s="22"/>
      <c r="S346"/>
    </row>
    <row r="347" spans="1:19" x14ac:dyDescent="0.25">
      <c r="A347" s="41">
        <f>VLOOKUP(D347,'[110]Legacy Location Lookups'!$A$1:$C$34,2,0)</f>
        <v>116</v>
      </c>
      <c r="B347" s="41" t="str">
        <f>VLOOKUP(A347,'[110]Legacy Location Lookups'!$B$1:$C$34,2,0)</f>
        <v>Staten Island, NY</v>
      </c>
      <c r="C347" s="41" t="s">
        <v>91</v>
      </c>
      <c r="D347" s="41" t="s">
        <v>101</v>
      </c>
      <c r="E347" s="41" t="s">
        <v>144</v>
      </c>
      <c r="F347" s="38">
        <v>43949</v>
      </c>
      <c r="G347" s="41" t="s">
        <v>159</v>
      </c>
      <c r="H347" s="41">
        <v>1</v>
      </c>
      <c r="K347" s="22"/>
      <c r="S347"/>
    </row>
    <row r="348" spans="1:19" x14ac:dyDescent="0.25">
      <c r="A348" s="41">
        <f>VLOOKUP(D348,'[110]Legacy Location Lookups'!$A$1:$C$34,2,0)</f>
        <v>116</v>
      </c>
      <c r="B348" s="41" t="str">
        <f>VLOOKUP(A348,'[110]Legacy Location Lookups'!$B$1:$C$34,2,0)</f>
        <v>Staten Island, NY</v>
      </c>
      <c r="C348" s="41" t="s">
        <v>91</v>
      </c>
      <c r="D348" s="41" t="s">
        <v>101</v>
      </c>
      <c r="E348" s="41" t="s">
        <v>144</v>
      </c>
      <c r="F348" s="38">
        <v>43949</v>
      </c>
      <c r="G348" s="41" t="s">
        <v>145</v>
      </c>
      <c r="H348" s="41">
        <v>27</v>
      </c>
      <c r="K348" s="22"/>
      <c r="S348"/>
    </row>
    <row r="349" spans="1:19" x14ac:dyDescent="0.25">
      <c r="A349" s="41">
        <f>VLOOKUP(D349,'[110]Legacy Location Lookups'!$A$1:$C$34,2,0)</f>
        <v>116</v>
      </c>
      <c r="B349" s="41" t="str">
        <f>VLOOKUP(A349,'[110]Legacy Location Lookups'!$B$1:$C$34,2,0)</f>
        <v>Staten Island, NY</v>
      </c>
      <c r="C349" s="41" t="s">
        <v>91</v>
      </c>
      <c r="D349" s="41" t="s">
        <v>101</v>
      </c>
      <c r="E349" s="41" t="s">
        <v>144</v>
      </c>
      <c r="F349" s="38">
        <v>43949</v>
      </c>
      <c r="G349" s="41" t="s">
        <v>160</v>
      </c>
      <c r="H349" s="41">
        <v>1</v>
      </c>
      <c r="K349" s="22"/>
      <c r="S349"/>
    </row>
    <row r="350" spans="1:19" x14ac:dyDescent="0.25">
      <c r="A350" s="41">
        <f>VLOOKUP(D350,'[110]Legacy Location Lookups'!$A$1:$C$34,2,0)</f>
        <v>116</v>
      </c>
      <c r="B350" s="41" t="str">
        <f>VLOOKUP(A350,'[110]Legacy Location Lookups'!$B$1:$C$34,2,0)</f>
        <v>Staten Island, NY</v>
      </c>
      <c r="C350" s="41" t="s">
        <v>91</v>
      </c>
      <c r="D350" s="41" t="s">
        <v>101</v>
      </c>
      <c r="E350" s="41" t="s">
        <v>147</v>
      </c>
      <c r="F350" s="38">
        <v>43945</v>
      </c>
      <c r="G350" s="41" t="s">
        <v>147</v>
      </c>
      <c r="H350" s="41">
        <v>10</v>
      </c>
      <c r="K350" s="22"/>
      <c r="S350"/>
    </row>
    <row r="351" spans="1:19" x14ac:dyDescent="0.25">
      <c r="A351" s="41">
        <f>VLOOKUP(D351,'[110]Legacy Location Lookups'!$A$1:$C$34,2,0)</f>
        <v>116</v>
      </c>
      <c r="B351" s="41" t="str">
        <f>VLOOKUP(A351,'[110]Legacy Location Lookups'!$B$1:$C$34,2,0)</f>
        <v>Staten Island, NY</v>
      </c>
      <c r="C351" s="41" t="s">
        <v>91</v>
      </c>
      <c r="D351" s="41" t="s">
        <v>101</v>
      </c>
      <c r="E351" s="41" t="s">
        <v>147</v>
      </c>
      <c r="F351" s="38">
        <v>43948</v>
      </c>
      <c r="G351" s="41" t="s">
        <v>147</v>
      </c>
      <c r="H351" s="41">
        <v>7</v>
      </c>
      <c r="K351" s="22"/>
      <c r="S351"/>
    </row>
    <row r="352" spans="1:19" x14ac:dyDescent="0.25">
      <c r="A352" s="41">
        <f>VLOOKUP(D352,'[110]Legacy Location Lookups'!$A$1:$C$34,2,0)</f>
        <v>116</v>
      </c>
      <c r="B352" s="41" t="str">
        <f>VLOOKUP(A352,'[110]Legacy Location Lookups'!$B$1:$C$34,2,0)</f>
        <v>Staten Island, NY</v>
      </c>
      <c r="C352" s="41" t="s">
        <v>91</v>
      </c>
      <c r="D352" s="41" t="s">
        <v>101</v>
      </c>
      <c r="E352" s="41" t="s">
        <v>147</v>
      </c>
      <c r="F352" s="38">
        <v>43949</v>
      </c>
      <c r="G352" s="41" t="s">
        <v>147</v>
      </c>
      <c r="H352" s="41">
        <v>9</v>
      </c>
      <c r="K352" s="22"/>
      <c r="S352"/>
    </row>
    <row r="353" spans="1:19" x14ac:dyDescent="0.25">
      <c r="A353" s="41">
        <f>VLOOKUP(D353,'[110]Legacy Location Lookups'!$A$1:$C$34,2,0)</f>
        <v>100</v>
      </c>
      <c r="B353" s="41" t="str">
        <f>VLOOKUP(A353,'[110]Legacy Location Lookups'!$B$1:$C$34,2,0)</f>
        <v>Osprey, FL</v>
      </c>
      <c r="C353" s="41" t="s">
        <v>156</v>
      </c>
      <c r="D353" s="41" t="s">
        <v>17</v>
      </c>
      <c r="E353" s="41" t="s">
        <v>144</v>
      </c>
      <c r="F353" s="38">
        <v>43949</v>
      </c>
      <c r="G353" s="41" t="s">
        <v>145</v>
      </c>
      <c r="H353" s="41">
        <v>29</v>
      </c>
      <c r="K353" s="22"/>
      <c r="S353"/>
    </row>
    <row r="354" spans="1:19" x14ac:dyDescent="0.25">
      <c r="A354" s="41">
        <f>VLOOKUP(D354,'[110]Legacy Location Lookups'!$A$1:$C$34,2,0)</f>
        <v>100</v>
      </c>
      <c r="B354" s="41" t="str">
        <f>VLOOKUP(A354,'[110]Legacy Location Lookups'!$B$1:$C$34,2,0)</f>
        <v>Osprey, FL</v>
      </c>
      <c r="C354" s="41" t="s">
        <v>156</v>
      </c>
      <c r="D354" s="41" t="s">
        <v>17</v>
      </c>
      <c r="E354" s="41" t="s">
        <v>147</v>
      </c>
      <c r="F354" s="38">
        <v>43949</v>
      </c>
      <c r="G354" s="41" t="s">
        <v>145</v>
      </c>
      <c r="H354" s="41">
        <v>2</v>
      </c>
      <c r="K354" s="22"/>
      <c r="S354"/>
    </row>
    <row r="355" spans="1:19" x14ac:dyDescent="0.25">
      <c r="A355" s="41">
        <f>VLOOKUP(D355,'[110]Legacy Location Lookups'!$A$1:$C$34,2,0)</f>
        <v>73</v>
      </c>
      <c r="B355" s="41" t="str">
        <f>VLOOKUP(A355,'[110]Legacy Location Lookups'!$B$1:$C$34,2,0)</f>
        <v>Boynton Beach, FL</v>
      </c>
      <c r="C355" s="41" t="s">
        <v>151</v>
      </c>
      <c r="D355" s="41" t="s">
        <v>152</v>
      </c>
      <c r="E355" s="41" t="s">
        <v>144</v>
      </c>
      <c r="F355" s="38">
        <v>43950</v>
      </c>
      <c r="G355" s="41" t="s">
        <v>145</v>
      </c>
      <c r="H355" s="41">
        <v>33</v>
      </c>
      <c r="K355" s="22"/>
      <c r="S355"/>
    </row>
    <row r="356" spans="1:19" x14ac:dyDescent="0.25">
      <c r="A356" s="41">
        <f>VLOOKUP(D356,'[110]Legacy Location Lookups'!$A$1:$C$34,2,0)</f>
        <v>73</v>
      </c>
      <c r="B356" s="41" t="str">
        <f>VLOOKUP(A356,'[110]Legacy Location Lookups'!$B$1:$C$34,2,0)</f>
        <v>Boynton Beach, FL</v>
      </c>
      <c r="C356" s="41" t="s">
        <v>151</v>
      </c>
      <c r="D356" s="41" t="s">
        <v>152</v>
      </c>
      <c r="E356" s="41" t="s">
        <v>147</v>
      </c>
      <c r="F356" s="38">
        <v>43950</v>
      </c>
      <c r="G356" s="41" t="s">
        <v>147</v>
      </c>
      <c r="H356" s="41">
        <v>2</v>
      </c>
      <c r="K356" s="22"/>
      <c r="S356"/>
    </row>
    <row r="357" spans="1:19" x14ac:dyDescent="0.25">
      <c r="A357" s="41">
        <f>VLOOKUP(D357,'[110]Legacy Location Lookups'!$A$1:$C$34,2,0)</f>
        <v>75</v>
      </c>
      <c r="B357" s="41" t="str">
        <f>VLOOKUP(A357,'[110]Legacy Location Lookups'!$B$1:$C$34,2,0)</f>
        <v>Delray Beach, FL</v>
      </c>
      <c r="C357" s="41" t="s">
        <v>151</v>
      </c>
      <c r="D357" s="41" t="s">
        <v>153</v>
      </c>
      <c r="E357" s="41" t="s">
        <v>144</v>
      </c>
      <c r="F357" s="38">
        <v>43950</v>
      </c>
      <c r="G357" s="41" t="s">
        <v>145</v>
      </c>
      <c r="H357" s="41">
        <v>13</v>
      </c>
      <c r="K357" s="22"/>
      <c r="S357"/>
    </row>
    <row r="358" spans="1:19" x14ac:dyDescent="0.25">
      <c r="A358" s="41">
        <f>VLOOKUP(D358,'[110]Legacy Location Lookups'!$A$1:$C$34,2,0)</f>
        <v>75</v>
      </c>
      <c r="B358" s="41" t="str">
        <f>VLOOKUP(A358,'[110]Legacy Location Lookups'!$B$1:$C$34,2,0)</f>
        <v>Delray Beach, FL</v>
      </c>
      <c r="C358" s="41" t="s">
        <v>151</v>
      </c>
      <c r="D358" s="41" t="s">
        <v>153</v>
      </c>
      <c r="E358" s="41" t="s">
        <v>147</v>
      </c>
      <c r="F358" s="38">
        <v>43950</v>
      </c>
      <c r="G358" s="41" t="s">
        <v>147</v>
      </c>
      <c r="H358" s="41">
        <v>1</v>
      </c>
      <c r="K358" s="22"/>
      <c r="S358"/>
    </row>
    <row r="359" spans="1:19" x14ac:dyDescent="0.25">
      <c r="A359" s="41">
        <f>VLOOKUP(D359,'[110]Legacy Location Lookups'!$A$1:$C$34,2,0)</f>
        <v>77</v>
      </c>
      <c r="B359" s="41" t="str">
        <f>VLOOKUP(A359,'[110]Legacy Location Lookups'!$B$1:$C$34,2,0)</f>
        <v>West Boca Raton, FL</v>
      </c>
      <c r="C359" s="41" t="s">
        <v>151</v>
      </c>
      <c r="D359" s="41" t="s">
        <v>154</v>
      </c>
      <c r="E359" s="41" t="s">
        <v>144</v>
      </c>
      <c r="F359" s="38">
        <v>43950</v>
      </c>
      <c r="G359" s="41" t="s">
        <v>145</v>
      </c>
      <c r="H359" s="41">
        <v>17</v>
      </c>
      <c r="K359" s="22"/>
      <c r="S359"/>
    </row>
    <row r="360" spans="1:19" x14ac:dyDescent="0.25">
      <c r="A360" s="41">
        <f>VLOOKUP(D360,'[110]Legacy Location Lookups'!$A$1:$C$34,2,0)</f>
        <v>72</v>
      </c>
      <c r="B360" s="41" t="str">
        <f>VLOOKUP(A360,'[110]Legacy Location Lookups'!$B$1:$C$34,2,0)</f>
        <v>Boca Raton, FL</v>
      </c>
      <c r="C360" s="41" t="s">
        <v>151</v>
      </c>
      <c r="D360" s="41" t="s">
        <v>155</v>
      </c>
      <c r="E360" s="41" t="s">
        <v>144</v>
      </c>
      <c r="F360" s="38">
        <v>43950</v>
      </c>
      <c r="G360" s="41" t="s">
        <v>145</v>
      </c>
      <c r="H360" s="41">
        <v>12</v>
      </c>
      <c r="K360" s="22"/>
      <c r="S360"/>
    </row>
    <row r="361" spans="1:19" x14ac:dyDescent="0.25">
      <c r="A361" s="41">
        <f>VLOOKUP(D361,'[110]Legacy Location Lookups'!$A$1:$C$34,2,0)</f>
        <v>5</v>
      </c>
      <c r="B361" s="41" t="str">
        <f>VLOOKUP(A361,'[110]Legacy Location Lookups'!$B$1:$C$34,2,0)</f>
        <v>Bloomington, IL</v>
      </c>
      <c r="C361" s="41" t="s">
        <v>142</v>
      </c>
      <c r="D361" s="41" t="s">
        <v>143</v>
      </c>
      <c r="E361" s="41" t="s">
        <v>144</v>
      </c>
      <c r="F361" s="38">
        <v>43950</v>
      </c>
      <c r="G361" s="41" t="s">
        <v>145</v>
      </c>
      <c r="H361" s="41">
        <v>70</v>
      </c>
      <c r="K361" s="22"/>
      <c r="S361"/>
    </row>
    <row r="362" spans="1:19" x14ac:dyDescent="0.25">
      <c r="A362" s="41">
        <f>VLOOKUP(D362,'[110]Legacy Location Lookups'!$A$1:$C$34,2,0)</f>
        <v>5</v>
      </c>
      <c r="B362" s="41" t="str">
        <f>VLOOKUP(A362,'[110]Legacy Location Lookups'!$B$1:$C$34,2,0)</f>
        <v>Bloomington, IL</v>
      </c>
      <c r="C362" s="41" t="s">
        <v>142</v>
      </c>
      <c r="D362" s="41" t="s">
        <v>143</v>
      </c>
      <c r="E362" s="41" t="s">
        <v>144</v>
      </c>
      <c r="F362" s="38">
        <v>43950</v>
      </c>
      <c r="G362" s="41" t="s">
        <v>146</v>
      </c>
      <c r="H362" s="41">
        <v>14</v>
      </c>
      <c r="K362" s="22"/>
      <c r="S362"/>
    </row>
    <row r="363" spans="1:19" x14ac:dyDescent="0.25">
      <c r="A363" s="41">
        <f>VLOOKUP(D363,'[110]Legacy Location Lookups'!$A$1:$C$34,2,0)</f>
        <v>5</v>
      </c>
      <c r="B363" s="41" t="str">
        <f>VLOOKUP(A363,'[110]Legacy Location Lookups'!$B$1:$C$34,2,0)</f>
        <v>Bloomington, IL</v>
      </c>
      <c r="C363" s="41" t="s">
        <v>142</v>
      </c>
      <c r="D363" s="41" t="s">
        <v>143</v>
      </c>
      <c r="E363" s="41" t="s">
        <v>147</v>
      </c>
      <c r="F363" s="38">
        <v>43950</v>
      </c>
      <c r="G363" s="41" t="s">
        <v>147</v>
      </c>
      <c r="H363" s="41">
        <v>8</v>
      </c>
      <c r="K363" s="22"/>
      <c r="S363"/>
    </row>
    <row r="364" spans="1:19" x14ac:dyDescent="0.25">
      <c r="A364" s="41">
        <f>VLOOKUP(D364,'[110]Legacy Location Lookups'!$A$1:$C$34,2,0)</f>
        <v>14</v>
      </c>
      <c r="B364" s="41" t="str">
        <f>VLOOKUP(A364,'[110]Legacy Location Lookups'!$B$1:$C$34,2,0)</f>
        <v>Peru, IL</v>
      </c>
      <c r="C364" s="41" t="s">
        <v>142</v>
      </c>
      <c r="D364" s="41" t="s">
        <v>148</v>
      </c>
      <c r="E364" s="41" t="s">
        <v>144</v>
      </c>
      <c r="F364" s="38">
        <v>43950</v>
      </c>
      <c r="G364" s="41" t="s">
        <v>145</v>
      </c>
      <c r="H364" s="41">
        <v>15</v>
      </c>
      <c r="K364" s="22"/>
      <c r="S364"/>
    </row>
    <row r="365" spans="1:19" x14ac:dyDescent="0.25">
      <c r="A365" s="41">
        <f>VLOOKUP(D365,'[110]Legacy Location Lookups'!$A$1:$C$34,2,0)</f>
        <v>13</v>
      </c>
      <c r="B365" s="41" t="str">
        <f>VLOOKUP(A365,'[110]Legacy Location Lookups'!$B$1:$C$34,2,0)</f>
        <v>Peoria, IL</v>
      </c>
      <c r="C365" s="41" t="s">
        <v>142</v>
      </c>
      <c r="D365" s="41" t="s">
        <v>149</v>
      </c>
      <c r="E365" s="41" t="s">
        <v>144</v>
      </c>
      <c r="F365" s="38">
        <v>43950</v>
      </c>
      <c r="G365" s="41" t="s">
        <v>145</v>
      </c>
      <c r="H365" s="41">
        <v>22</v>
      </c>
      <c r="K365" s="22"/>
      <c r="S365"/>
    </row>
    <row r="366" spans="1:19" x14ac:dyDescent="0.25">
      <c r="A366" s="41">
        <f>VLOOKUP(D366,'[110]Legacy Location Lookups'!$A$1:$C$34,2,0)</f>
        <v>13</v>
      </c>
      <c r="B366" s="41" t="str">
        <f>VLOOKUP(A366,'[110]Legacy Location Lookups'!$B$1:$C$34,2,0)</f>
        <v>Peoria, IL</v>
      </c>
      <c r="C366" s="41" t="s">
        <v>142</v>
      </c>
      <c r="D366" s="41" t="s">
        <v>149</v>
      </c>
      <c r="E366" s="41" t="s">
        <v>147</v>
      </c>
      <c r="F366" s="38">
        <v>43950</v>
      </c>
      <c r="G366" s="41" t="s">
        <v>147</v>
      </c>
      <c r="H366" s="41">
        <v>3</v>
      </c>
      <c r="K366" s="22"/>
      <c r="S366"/>
    </row>
    <row r="367" spans="1:19" x14ac:dyDescent="0.25">
      <c r="A367" s="41">
        <f>VLOOKUP(D367,'[110]Legacy Location Lookups'!$A$1:$C$34,2,0)</f>
        <v>100</v>
      </c>
      <c r="B367" s="41" t="str">
        <f>VLOOKUP(A367,'[110]Legacy Location Lookups'!$B$1:$C$34,2,0)</f>
        <v>Osprey, FL</v>
      </c>
      <c r="C367" s="41" t="s">
        <v>156</v>
      </c>
      <c r="D367" s="41" t="s">
        <v>17</v>
      </c>
      <c r="E367" s="41" t="s">
        <v>144</v>
      </c>
      <c r="F367" s="38">
        <v>43950</v>
      </c>
      <c r="G367" s="41" t="s">
        <v>145</v>
      </c>
      <c r="H367" s="41">
        <v>73</v>
      </c>
      <c r="K367" s="22"/>
      <c r="S367"/>
    </row>
    <row r="368" spans="1:19" x14ac:dyDescent="0.25">
      <c r="A368" s="41">
        <f>VLOOKUP(D368,'[110]Legacy Location Lookups'!$A$1:$C$34,2,0)</f>
        <v>100</v>
      </c>
      <c r="B368" s="41" t="str">
        <f>VLOOKUP(A368,'[110]Legacy Location Lookups'!$B$1:$C$34,2,0)</f>
        <v>Osprey, FL</v>
      </c>
      <c r="C368" s="41" t="s">
        <v>156</v>
      </c>
      <c r="D368" s="41" t="s">
        <v>17</v>
      </c>
      <c r="E368" s="41" t="s">
        <v>147</v>
      </c>
      <c r="F368" s="38">
        <v>43950</v>
      </c>
      <c r="G368" s="41" t="s">
        <v>145</v>
      </c>
      <c r="H368" s="41">
        <v>1</v>
      </c>
      <c r="K368" s="22"/>
      <c r="S368"/>
    </row>
    <row r="369" spans="1:19" x14ac:dyDescent="0.25">
      <c r="A369" s="41">
        <f>VLOOKUP(D369,'[110]Legacy Location Lookups'!$A$1:$C$34,2,0)</f>
        <v>5</v>
      </c>
      <c r="B369" s="41" t="str">
        <f>VLOOKUP(A369,'[110]Legacy Location Lookups'!$B$1:$C$34,2,0)</f>
        <v>Bloomington, IL</v>
      </c>
      <c r="C369" s="41" t="s">
        <v>142</v>
      </c>
      <c r="D369" s="41" t="s">
        <v>143</v>
      </c>
      <c r="E369" s="41" t="s">
        <v>144</v>
      </c>
      <c r="F369" s="38">
        <v>43951</v>
      </c>
      <c r="G369" s="41" t="s">
        <v>145</v>
      </c>
      <c r="H369" s="41">
        <v>88</v>
      </c>
      <c r="K369" s="22"/>
      <c r="S369"/>
    </row>
    <row r="370" spans="1:19" x14ac:dyDescent="0.25">
      <c r="A370" s="41">
        <f>VLOOKUP(D370,'[110]Legacy Location Lookups'!$A$1:$C$34,2,0)</f>
        <v>5</v>
      </c>
      <c r="B370" s="41" t="str">
        <f>VLOOKUP(A370,'[110]Legacy Location Lookups'!$B$1:$C$34,2,0)</f>
        <v>Bloomington, IL</v>
      </c>
      <c r="C370" s="41" t="s">
        <v>142</v>
      </c>
      <c r="D370" s="41" t="s">
        <v>143</v>
      </c>
      <c r="E370" s="41" t="s">
        <v>144</v>
      </c>
      <c r="F370" s="38">
        <v>43951</v>
      </c>
      <c r="G370" s="41" t="s">
        <v>146</v>
      </c>
      <c r="H370" s="41">
        <v>10</v>
      </c>
      <c r="K370" s="22"/>
      <c r="S370"/>
    </row>
    <row r="371" spans="1:19" x14ac:dyDescent="0.25">
      <c r="A371" s="41">
        <f>VLOOKUP(D371,'[110]Legacy Location Lookups'!$A$1:$C$34,2,0)</f>
        <v>5</v>
      </c>
      <c r="B371" s="41" t="str">
        <f>VLOOKUP(A371,'[110]Legacy Location Lookups'!$B$1:$C$34,2,0)</f>
        <v>Bloomington, IL</v>
      </c>
      <c r="C371" s="41" t="s">
        <v>142</v>
      </c>
      <c r="D371" s="41" t="s">
        <v>143</v>
      </c>
      <c r="E371" s="41" t="s">
        <v>147</v>
      </c>
      <c r="F371" s="38">
        <v>43951</v>
      </c>
      <c r="G371" s="41" t="s">
        <v>147</v>
      </c>
      <c r="H371" s="41">
        <v>6</v>
      </c>
      <c r="K371" s="22"/>
      <c r="S371"/>
    </row>
    <row r="372" spans="1:19" x14ac:dyDescent="0.25">
      <c r="A372" s="41">
        <f>VLOOKUP(D372,'[110]Legacy Location Lookups'!$A$1:$C$34,2,0)</f>
        <v>14</v>
      </c>
      <c r="B372" s="41" t="str">
        <f>VLOOKUP(A372,'[110]Legacy Location Lookups'!$B$1:$C$34,2,0)</f>
        <v>Peru, IL</v>
      </c>
      <c r="C372" s="41" t="s">
        <v>142</v>
      </c>
      <c r="D372" s="41" t="s">
        <v>148</v>
      </c>
      <c r="E372" s="41" t="s">
        <v>144</v>
      </c>
      <c r="F372" s="38">
        <v>43951</v>
      </c>
      <c r="G372" s="41" t="s">
        <v>145</v>
      </c>
      <c r="H372" s="41">
        <v>27</v>
      </c>
      <c r="K372" s="22"/>
      <c r="S372"/>
    </row>
    <row r="373" spans="1:19" x14ac:dyDescent="0.25">
      <c r="A373" s="41">
        <f>VLOOKUP(D373,'[110]Legacy Location Lookups'!$A$1:$C$34,2,0)</f>
        <v>6</v>
      </c>
      <c r="B373" s="41" t="str">
        <f>VLOOKUP(A373,'[110]Legacy Location Lookups'!$B$1:$C$34,2,0)</f>
        <v>Charleston, IL</v>
      </c>
      <c r="C373" s="41" t="s">
        <v>142</v>
      </c>
      <c r="D373" s="41" t="s">
        <v>150</v>
      </c>
      <c r="E373" s="41" t="s">
        <v>144</v>
      </c>
      <c r="F373" s="38">
        <v>43951</v>
      </c>
      <c r="G373" s="41" t="s">
        <v>145</v>
      </c>
      <c r="H373" s="41">
        <v>27</v>
      </c>
      <c r="K373" s="22"/>
      <c r="S373"/>
    </row>
    <row r="374" spans="1:19" x14ac:dyDescent="0.25">
      <c r="A374" s="41">
        <f>VLOOKUP(D374,'[110]Legacy Location Lookups'!$A$1:$C$34,2,0)</f>
        <v>86</v>
      </c>
      <c r="B374" s="41" t="str">
        <f>VLOOKUP(A374,'[110]Legacy Location Lookups'!$B$1:$C$34,2,0)</f>
        <v>Kirkland, WA</v>
      </c>
      <c r="C374" s="41" t="s">
        <v>167</v>
      </c>
      <c r="D374" s="41" t="s">
        <v>22</v>
      </c>
      <c r="E374" s="41" t="s">
        <v>144</v>
      </c>
      <c r="F374" s="38">
        <v>43951</v>
      </c>
      <c r="G374" s="41" t="s">
        <v>145</v>
      </c>
      <c r="H374" s="41">
        <v>35</v>
      </c>
      <c r="K374" s="22"/>
      <c r="S374"/>
    </row>
    <row r="375" spans="1:19" x14ac:dyDescent="0.25">
      <c r="A375" s="41">
        <f>VLOOKUP(D375,'[110]Legacy Location Lookups'!$A$1:$C$34,2,0)</f>
        <v>111</v>
      </c>
      <c r="B375" s="41" t="str">
        <f>VLOOKUP(A375,'[110]Legacy Location Lookups'!$B$1:$C$34,2,0)</f>
        <v>Academy, NYC</v>
      </c>
      <c r="C375" s="41" t="s">
        <v>91</v>
      </c>
      <c r="D375" s="41" t="s">
        <v>165</v>
      </c>
      <c r="E375" s="41" t="s">
        <v>144</v>
      </c>
      <c r="F375" s="38">
        <v>43951</v>
      </c>
      <c r="G375" s="41" t="s">
        <v>145</v>
      </c>
      <c r="H375" s="41">
        <v>30</v>
      </c>
      <c r="K375" s="22"/>
      <c r="S375"/>
    </row>
    <row r="376" spans="1:19" x14ac:dyDescent="0.25">
      <c r="A376" s="41">
        <f>VLOOKUP(D376,'[110]Legacy Location Lookups'!$A$1:$C$34,2,0)</f>
        <v>112</v>
      </c>
      <c r="B376" s="41" t="str">
        <f>VLOOKUP(A376,'[110]Legacy Location Lookups'!$B$1:$C$34,2,0)</f>
        <v>Audubon, NYC</v>
      </c>
      <c r="C376" s="41" t="s">
        <v>91</v>
      </c>
      <c r="D376" s="41" t="s">
        <v>161</v>
      </c>
      <c r="E376" s="41" t="s">
        <v>147</v>
      </c>
      <c r="F376" s="38">
        <v>43951</v>
      </c>
      <c r="G376" s="41" t="s">
        <v>147</v>
      </c>
      <c r="H376" s="41">
        <v>2</v>
      </c>
      <c r="K376" s="22"/>
      <c r="S376"/>
    </row>
    <row r="377" spans="1:19" x14ac:dyDescent="0.25">
      <c r="A377" s="41">
        <f>VLOOKUP(D377,'[110]Legacy Location Lookups'!$A$1:$C$34,2,0)</f>
        <v>112</v>
      </c>
      <c r="B377" s="41" t="str">
        <f>VLOOKUP(A377,'[110]Legacy Location Lookups'!$B$1:$C$34,2,0)</f>
        <v>Audubon, NYC</v>
      </c>
      <c r="C377" s="41" t="s">
        <v>91</v>
      </c>
      <c r="D377" s="41" t="s">
        <v>161</v>
      </c>
      <c r="E377" s="41" t="s">
        <v>147</v>
      </c>
      <c r="F377" s="38">
        <v>43950</v>
      </c>
      <c r="G377" s="41" t="s">
        <v>147</v>
      </c>
      <c r="H377" s="41">
        <v>6</v>
      </c>
      <c r="K377" s="22"/>
      <c r="S377"/>
    </row>
    <row r="378" spans="1:19" x14ac:dyDescent="0.25">
      <c r="A378" s="41">
        <f>VLOOKUP(D378,'[110]Legacy Location Lookups'!$A$1:$C$34,2,0)</f>
        <v>117</v>
      </c>
      <c r="B378" s="41" t="str">
        <f>VLOOKUP(A378,'[110]Legacy Location Lookups'!$B$1:$C$34,2,0)</f>
        <v>Brooklyn-Manhattan Ave, NY</v>
      </c>
      <c r="C378" s="41" t="s">
        <v>91</v>
      </c>
      <c r="D378" s="41" t="s">
        <v>164</v>
      </c>
      <c r="E378" s="41" t="s">
        <v>147</v>
      </c>
      <c r="F378" s="38">
        <v>43951</v>
      </c>
      <c r="G378" s="41" t="s">
        <v>147</v>
      </c>
      <c r="H378" s="41">
        <v>1</v>
      </c>
      <c r="K378" s="22"/>
      <c r="S378"/>
    </row>
    <row r="379" spans="1:19" x14ac:dyDescent="0.25">
      <c r="A379" s="41">
        <f>VLOOKUP(D379,'[110]Legacy Location Lookups'!$A$1:$C$34,2,0)</f>
        <v>117</v>
      </c>
      <c r="B379" s="41" t="str">
        <f>VLOOKUP(A379,'[110]Legacy Location Lookups'!$B$1:$C$34,2,0)</f>
        <v>Brooklyn-Manhattan Ave, NY</v>
      </c>
      <c r="C379" s="41" t="s">
        <v>91</v>
      </c>
      <c r="D379" s="41" t="s">
        <v>164</v>
      </c>
      <c r="E379" s="41" t="s">
        <v>147</v>
      </c>
      <c r="F379" s="38">
        <v>43950</v>
      </c>
      <c r="G379" s="41" t="s">
        <v>147</v>
      </c>
      <c r="H379" s="41">
        <v>1</v>
      </c>
      <c r="K379" s="22"/>
      <c r="S379"/>
    </row>
    <row r="380" spans="1:19" x14ac:dyDescent="0.25">
      <c r="A380" s="41">
        <f>VLOOKUP(D380,'[110]Legacy Location Lookups'!$A$1:$C$34,2,0)</f>
        <v>108</v>
      </c>
      <c r="B380" s="41" t="str">
        <f>VLOOKUP(A380,'[110]Legacy Location Lookups'!$B$1:$C$34,2,0)</f>
        <v>Brooklyn-OceanAve, NYC</v>
      </c>
      <c r="C380" s="41" t="s">
        <v>91</v>
      </c>
      <c r="D380" s="41" t="s">
        <v>158</v>
      </c>
      <c r="E380" s="41" t="s">
        <v>144</v>
      </c>
      <c r="F380" s="38">
        <v>43951</v>
      </c>
      <c r="G380" s="41" t="s">
        <v>145</v>
      </c>
      <c r="H380" s="41">
        <v>25</v>
      </c>
      <c r="K380" s="22"/>
      <c r="S380"/>
    </row>
    <row r="381" spans="1:19" x14ac:dyDescent="0.25">
      <c r="A381" s="41">
        <f>VLOOKUP(D381,'[110]Legacy Location Lookups'!$A$1:$C$34,2,0)</f>
        <v>108</v>
      </c>
      <c r="B381" s="41" t="str">
        <f>VLOOKUP(A381,'[110]Legacy Location Lookups'!$B$1:$C$34,2,0)</f>
        <v>Brooklyn-OceanAve, NYC</v>
      </c>
      <c r="C381" s="41" t="s">
        <v>91</v>
      </c>
      <c r="D381" s="41" t="s">
        <v>158</v>
      </c>
      <c r="E381" s="41" t="s">
        <v>144</v>
      </c>
      <c r="F381" s="38">
        <v>43950</v>
      </c>
      <c r="G381" s="41" t="s">
        <v>159</v>
      </c>
      <c r="H381" s="41">
        <v>4</v>
      </c>
      <c r="K381" s="22"/>
      <c r="S381"/>
    </row>
    <row r="382" spans="1:19" x14ac:dyDescent="0.25">
      <c r="A382" s="41">
        <f>VLOOKUP(D382,'[110]Legacy Location Lookups'!$A$1:$C$34,2,0)</f>
        <v>108</v>
      </c>
      <c r="B382" s="41" t="str">
        <f>VLOOKUP(A382,'[110]Legacy Location Lookups'!$B$1:$C$34,2,0)</f>
        <v>Brooklyn-OceanAve, NYC</v>
      </c>
      <c r="C382" s="41" t="s">
        <v>91</v>
      </c>
      <c r="D382" s="41" t="s">
        <v>158</v>
      </c>
      <c r="E382" s="41" t="s">
        <v>144</v>
      </c>
      <c r="F382" s="38">
        <v>43950</v>
      </c>
      <c r="G382" s="41" t="s">
        <v>145</v>
      </c>
      <c r="H382" s="41">
        <v>43</v>
      </c>
      <c r="K382" s="22"/>
      <c r="S382"/>
    </row>
    <row r="383" spans="1:19" x14ac:dyDescent="0.25">
      <c r="A383" s="41">
        <f>VLOOKUP(D383,'[110]Legacy Location Lookups'!$A$1:$C$34,2,0)</f>
        <v>108</v>
      </c>
      <c r="B383" s="41" t="str">
        <f>VLOOKUP(A383,'[110]Legacy Location Lookups'!$B$1:$C$34,2,0)</f>
        <v>Brooklyn-OceanAve, NYC</v>
      </c>
      <c r="C383" s="41" t="s">
        <v>91</v>
      </c>
      <c r="D383" s="41" t="s">
        <v>158</v>
      </c>
      <c r="E383" s="41" t="s">
        <v>147</v>
      </c>
      <c r="F383" s="38">
        <v>43950</v>
      </c>
      <c r="G383" s="41" t="s">
        <v>147</v>
      </c>
      <c r="H383" s="41">
        <v>13</v>
      </c>
      <c r="K383" s="22"/>
      <c r="S383"/>
    </row>
    <row r="384" spans="1:19" x14ac:dyDescent="0.25">
      <c r="A384" s="41">
        <f>VLOOKUP(D384,'[110]Legacy Location Lookups'!$A$1:$C$34,2,0)</f>
        <v>114</v>
      </c>
      <c r="B384" s="41" t="str">
        <f>VLOOKUP(A384,'[110]Legacy Location Lookups'!$B$1:$C$34,2,0)</f>
        <v>Canal, NYC</v>
      </c>
      <c r="C384" s="41" t="s">
        <v>91</v>
      </c>
      <c r="D384" s="41" t="s">
        <v>173</v>
      </c>
      <c r="E384" s="41" t="s">
        <v>147</v>
      </c>
      <c r="F384" s="38">
        <v>43951</v>
      </c>
      <c r="G384" s="41" t="s">
        <v>147</v>
      </c>
      <c r="H384" s="41">
        <v>11</v>
      </c>
      <c r="K384" s="22"/>
      <c r="S384"/>
    </row>
    <row r="385" spans="1:19" x14ac:dyDescent="0.25">
      <c r="A385" s="41">
        <f>VLOOKUP(D385,'[110]Legacy Location Lookups'!$A$1:$C$34,2,0)</f>
        <v>110</v>
      </c>
      <c r="B385" s="41" t="str">
        <f>VLOOKUP(A385,'[110]Legacy Location Lookups'!$B$1:$C$34,2,0)</f>
        <v>Forest Hills, NY</v>
      </c>
      <c r="C385" s="41" t="s">
        <v>91</v>
      </c>
      <c r="D385" s="41" t="s">
        <v>96</v>
      </c>
      <c r="E385" s="41" t="s">
        <v>144</v>
      </c>
      <c r="F385" s="38">
        <v>43951</v>
      </c>
      <c r="G385" s="41" t="s">
        <v>159</v>
      </c>
      <c r="H385" s="41">
        <v>1</v>
      </c>
      <c r="K385" s="22"/>
      <c r="S385"/>
    </row>
    <row r="386" spans="1:19" x14ac:dyDescent="0.25">
      <c r="A386" s="41">
        <f>VLOOKUP(D386,'[110]Legacy Location Lookups'!$A$1:$C$34,2,0)</f>
        <v>110</v>
      </c>
      <c r="B386" s="41" t="str">
        <f>VLOOKUP(A386,'[110]Legacy Location Lookups'!$B$1:$C$34,2,0)</f>
        <v>Forest Hills, NY</v>
      </c>
      <c r="C386" s="41" t="s">
        <v>91</v>
      </c>
      <c r="D386" s="41" t="s">
        <v>96</v>
      </c>
      <c r="E386" s="41" t="s">
        <v>144</v>
      </c>
      <c r="F386" s="38">
        <v>43951</v>
      </c>
      <c r="G386" s="41" t="s">
        <v>145</v>
      </c>
      <c r="H386" s="41">
        <v>31</v>
      </c>
      <c r="K386" s="22"/>
      <c r="S386"/>
    </row>
    <row r="387" spans="1:19" x14ac:dyDescent="0.25">
      <c r="A387" s="41">
        <f>VLOOKUP(D387,'[110]Legacy Location Lookups'!$A$1:$C$34,2,0)</f>
        <v>110</v>
      </c>
      <c r="B387" s="41" t="str">
        <f>VLOOKUP(A387,'[110]Legacy Location Lookups'!$B$1:$C$34,2,0)</f>
        <v>Forest Hills, NY</v>
      </c>
      <c r="C387" s="41" t="s">
        <v>91</v>
      </c>
      <c r="D387" s="41" t="s">
        <v>96</v>
      </c>
      <c r="E387" s="41" t="s">
        <v>144</v>
      </c>
      <c r="F387" s="38">
        <v>43951</v>
      </c>
      <c r="G387" s="41" t="s">
        <v>160</v>
      </c>
      <c r="H387" s="41">
        <v>1</v>
      </c>
      <c r="K387" s="22"/>
      <c r="S387"/>
    </row>
    <row r="388" spans="1:19" x14ac:dyDescent="0.25">
      <c r="A388" s="41">
        <f>VLOOKUP(D388,'[110]Legacy Location Lookups'!$A$1:$C$34,2,0)</f>
        <v>110</v>
      </c>
      <c r="B388" s="41" t="str">
        <f>VLOOKUP(A388,'[110]Legacy Location Lookups'!$B$1:$C$34,2,0)</f>
        <v>Forest Hills, NY</v>
      </c>
      <c r="C388" s="41" t="s">
        <v>91</v>
      </c>
      <c r="D388" s="41" t="s">
        <v>96</v>
      </c>
      <c r="E388" s="41" t="s">
        <v>147</v>
      </c>
      <c r="F388" s="38">
        <v>43951</v>
      </c>
      <c r="G388" s="41" t="s">
        <v>147</v>
      </c>
      <c r="H388" s="41">
        <v>1</v>
      </c>
      <c r="K388" s="22"/>
      <c r="S388"/>
    </row>
    <row r="389" spans="1:19" x14ac:dyDescent="0.25">
      <c r="A389" s="41">
        <f>VLOOKUP(D389,'[110]Legacy Location Lookups'!$A$1:$C$34,2,0)</f>
        <v>110</v>
      </c>
      <c r="B389" s="41" t="str">
        <f>VLOOKUP(A389,'[110]Legacy Location Lookups'!$B$1:$C$34,2,0)</f>
        <v>Forest Hills, NY</v>
      </c>
      <c r="C389" s="41" t="s">
        <v>91</v>
      </c>
      <c r="D389" s="41" t="s">
        <v>96</v>
      </c>
      <c r="E389" s="41" t="s">
        <v>147</v>
      </c>
      <c r="F389" s="38">
        <v>43950</v>
      </c>
      <c r="G389" s="41" t="s">
        <v>147</v>
      </c>
      <c r="H389" s="41">
        <v>3</v>
      </c>
      <c r="K389" s="22"/>
      <c r="S389"/>
    </row>
    <row r="390" spans="1:19" x14ac:dyDescent="0.25">
      <c r="A390" s="41">
        <f>VLOOKUP(D390,'[110]Legacy Location Lookups'!$A$1:$C$34,2,0)</f>
        <v>116</v>
      </c>
      <c r="B390" s="41" t="str">
        <f>VLOOKUP(A390,'[110]Legacy Location Lookups'!$B$1:$C$34,2,0)</f>
        <v>Staten Island, NY</v>
      </c>
      <c r="C390" s="41" t="s">
        <v>91</v>
      </c>
      <c r="D390" s="41" t="s">
        <v>101</v>
      </c>
      <c r="E390" s="41" t="s">
        <v>144</v>
      </c>
      <c r="F390" s="38">
        <v>43950</v>
      </c>
      <c r="G390" s="41" t="s">
        <v>145</v>
      </c>
      <c r="H390" s="41">
        <v>19</v>
      </c>
      <c r="K390" s="22"/>
      <c r="S390"/>
    </row>
    <row r="391" spans="1:19" x14ac:dyDescent="0.25">
      <c r="A391" s="41">
        <f>VLOOKUP(D391,'[110]Legacy Location Lookups'!$A$1:$C$34,2,0)</f>
        <v>73</v>
      </c>
      <c r="B391" s="41" t="str">
        <f>VLOOKUP(A391,'[110]Legacy Location Lookups'!$B$1:$C$34,2,0)</f>
        <v>Boynton Beach, FL</v>
      </c>
      <c r="C391" s="41" t="s">
        <v>151</v>
      </c>
      <c r="D391" s="41" t="s">
        <v>152</v>
      </c>
      <c r="E391" s="41" t="s">
        <v>144</v>
      </c>
      <c r="F391" s="38">
        <v>43951</v>
      </c>
      <c r="G391" s="41" t="s">
        <v>145</v>
      </c>
      <c r="H391" s="41">
        <v>41</v>
      </c>
      <c r="K391" s="22"/>
      <c r="S391"/>
    </row>
    <row r="392" spans="1:19" x14ac:dyDescent="0.25">
      <c r="A392" s="41">
        <f>VLOOKUP(D392,'[110]Legacy Location Lookups'!$A$1:$C$34,2,0)</f>
        <v>73</v>
      </c>
      <c r="B392" s="41" t="str">
        <f>VLOOKUP(A392,'[110]Legacy Location Lookups'!$B$1:$C$34,2,0)</f>
        <v>Boynton Beach, FL</v>
      </c>
      <c r="C392" s="41" t="s">
        <v>151</v>
      </c>
      <c r="D392" s="41" t="s">
        <v>152</v>
      </c>
      <c r="E392" s="41" t="s">
        <v>147</v>
      </c>
      <c r="F392" s="38">
        <v>43951</v>
      </c>
      <c r="G392" s="41" t="s">
        <v>147</v>
      </c>
      <c r="H392" s="41">
        <v>2</v>
      </c>
      <c r="K392" s="22"/>
      <c r="S392"/>
    </row>
    <row r="393" spans="1:19" x14ac:dyDescent="0.25">
      <c r="A393" s="41">
        <f>VLOOKUP(D393,'[110]Legacy Location Lookups'!$A$1:$C$34,2,0)</f>
        <v>75</v>
      </c>
      <c r="B393" s="41" t="str">
        <f>VLOOKUP(A393,'[110]Legacy Location Lookups'!$B$1:$C$34,2,0)</f>
        <v>Delray Beach, FL</v>
      </c>
      <c r="C393" s="41" t="s">
        <v>151</v>
      </c>
      <c r="D393" s="41" t="s">
        <v>153</v>
      </c>
      <c r="E393" s="41" t="s">
        <v>144</v>
      </c>
      <c r="F393" s="38">
        <v>43951</v>
      </c>
      <c r="G393" s="41" t="s">
        <v>145</v>
      </c>
      <c r="H393" s="41">
        <v>28</v>
      </c>
      <c r="K393" s="22"/>
      <c r="S393"/>
    </row>
    <row r="394" spans="1:19" x14ac:dyDescent="0.25">
      <c r="A394" s="41">
        <f>VLOOKUP(D394,'[110]Legacy Location Lookups'!$A$1:$C$34,2,0)</f>
        <v>75</v>
      </c>
      <c r="B394" s="41" t="str">
        <f>VLOOKUP(A394,'[110]Legacy Location Lookups'!$B$1:$C$34,2,0)</f>
        <v>Delray Beach, FL</v>
      </c>
      <c r="C394" s="41" t="s">
        <v>151</v>
      </c>
      <c r="D394" s="41" t="s">
        <v>153</v>
      </c>
      <c r="E394" s="41" t="s">
        <v>147</v>
      </c>
      <c r="F394" s="38">
        <v>43951</v>
      </c>
      <c r="G394" s="41" t="s">
        <v>147</v>
      </c>
      <c r="H394" s="41">
        <v>2</v>
      </c>
      <c r="K394" s="22"/>
      <c r="S394"/>
    </row>
    <row r="395" spans="1:19" x14ac:dyDescent="0.25">
      <c r="A395" s="41">
        <f>VLOOKUP(D395,'[110]Legacy Location Lookups'!$A$1:$C$34,2,0)</f>
        <v>77</v>
      </c>
      <c r="B395" s="41" t="str">
        <f>VLOOKUP(A395,'[110]Legacy Location Lookups'!$B$1:$C$34,2,0)</f>
        <v>West Boca Raton, FL</v>
      </c>
      <c r="C395" s="41" t="s">
        <v>151</v>
      </c>
      <c r="D395" s="41" t="s">
        <v>154</v>
      </c>
      <c r="E395" s="41" t="s">
        <v>144</v>
      </c>
      <c r="F395" s="38">
        <v>43951</v>
      </c>
      <c r="G395" s="41" t="s">
        <v>145</v>
      </c>
      <c r="H395" s="41">
        <v>2</v>
      </c>
      <c r="K395" s="22"/>
      <c r="S395"/>
    </row>
    <row r="396" spans="1:19" x14ac:dyDescent="0.25">
      <c r="A396" s="41">
        <f>VLOOKUP(D396,'[110]Legacy Location Lookups'!$A$1:$C$34,2,0)</f>
        <v>72</v>
      </c>
      <c r="B396" s="41" t="str">
        <f>VLOOKUP(A396,'[110]Legacy Location Lookups'!$B$1:$C$34,2,0)</f>
        <v>Boca Raton, FL</v>
      </c>
      <c r="C396" s="41" t="s">
        <v>151</v>
      </c>
      <c r="D396" s="41" t="s">
        <v>155</v>
      </c>
      <c r="E396" s="41" t="s">
        <v>144</v>
      </c>
      <c r="F396" s="38">
        <v>43951</v>
      </c>
      <c r="G396" s="41" t="s">
        <v>145</v>
      </c>
      <c r="H396" s="41">
        <v>10</v>
      </c>
      <c r="K396" s="22"/>
      <c r="S396"/>
    </row>
    <row r="397" spans="1:19" x14ac:dyDescent="0.25">
      <c r="A397" s="41">
        <f>VLOOKUP(D397,'[110]Legacy Location Lookups'!$A$1:$C$34,2,0)</f>
        <v>100</v>
      </c>
      <c r="B397" s="41" t="str">
        <f>VLOOKUP(A397,'[110]Legacy Location Lookups'!$B$1:$C$34,2,0)</f>
        <v>Osprey, FL</v>
      </c>
      <c r="C397" s="41" t="s">
        <v>156</v>
      </c>
      <c r="D397" s="41" t="s">
        <v>17</v>
      </c>
      <c r="E397" s="41" t="s">
        <v>144</v>
      </c>
      <c r="F397" s="38">
        <v>43951</v>
      </c>
      <c r="G397" s="41" t="s">
        <v>145</v>
      </c>
      <c r="H397" s="41">
        <v>21</v>
      </c>
      <c r="K397" s="22"/>
      <c r="S397"/>
    </row>
    <row r="398" spans="1:19" x14ac:dyDescent="0.25">
      <c r="A398" s="41">
        <f>VLOOKUP(D398,'[110]Legacy Location Lookups'!$A$1:$C$34,2,0)</f>
        <v>73</v>
      </c>
      <c r="B398" s="41" t="str">
        <f>VLOOKUP(A398,'[110]Legacy Location Lookups'!$B$1:$C$34,2,0)</f>
        <v>Boynton Beach, FL</v>
      </c>
      <c r="C398" s="41" t="s">
        <v>151</v>
      </c>
      <c r="D398" s="41" t="s">
        <v>152</v>
      </c>
      <c r="E398" s="41" t="s">
        <v>144</v>
      </c>
      <c r="F398" s="38">
        <v>43952</v>
      </c>
      <c r="G398" s="41" t="s">
        <v>145</v>
      </c>
      <c r="H398" s="41">
        <v>28</v>
      </c>
      <c r="K398" s="22"/>
      <c r="S398"/>
    </row>
    <row r="399" spans="1:19" x14ac:dyDescent="0.25">
      <c r="A399" s="41">
        <f>VLOOKUP(D399,'[110]Legacy Location Lookups'!$A$1:$C$34,2,0)</f>
        <v>75</v>
      </c>
      <c r="B399" s="41" t="str">
        <f>VLOOKUP(A399,'[110]Legacy Location Lookups'!$B$1:$C$34,2,0)</f>
        <v>Delray Beach, FL</v>
      </c>
      <c r="C399" s="41" t="s">
        <v>151</v>
      </c>
      <c r="D399" s="41" t="s">
        <v>153</v>
      </c>
      <c r="E399" s="41" t="s">
        <v>144</v>
      </c>
      <c r="F399" s="38">
        <v>43952</v>
      </c>
      <c r="G399" s="41" t="s">
        <v>145</v>
      </c>
      <c r="H399" s="41">
        <v>12</v>
      </c>
      <c r="K399" s="22"/>
      <c r="S399"/>
    </row>
    <row r="400" spans="1:19" x14ac:dyDescent="0.25">
      <c r="A400" s="41">
        <f>VLOOKUP(D400,'[110]Legacy Location Lookups'!$A$1:$C$34,2,0)</f>
        <v>75</v>
      </c>
      <c r="B400" s="41" t="str">
        <f>VLOOKUP(A400,'[110]Legacy Location Lookups'!$B$1:$C$34,2,0)</f>
        <v>Delray Beach, FL</v>
      </c>
      <c r="C400" s="41" t="s">
        <v>151</v>
      </c>
      <c r="D400" s="41" t="s">
        <v>153</v>
      </c>
      <c r="E400" s="41" t="s">
        <v>147</v>
      </c>
      <c r="F400" s="38">
        <v>43952</v>
      </c>
      <c r="G400" s="41" t="s">
        <v>147</v>
      </c>
      <c r="H400" s="41">
        <v>3</v>
      </c>
      <c r="K400" s="22"/>
      <c r="S400"/>
    </row>
    <row r="401" spans="1:19" x14ac:dyDescent="0.25">
      <c r="A401" s="41">
        <f>VLOOKUP(D401,'[110]Legacy Location Lookups'!$A$1:$C$34,2,0)</f>
        <v>77</v>
      </c>
      <c r="B401" s="41" t="str">
        <f>VLOOKUP(A401,'[110]Legacy Location Lookups'!$B$1:$C$34,2,0)</f>
        <v>West Boca Raton, FL</v>
      </c>
      <c r="C401" s="41" t="s">
        <v>151</v>
      </c>
      <c r="D401" s="41" t="s">
        <v>154</v>
      </c>
      <c r="E401" s="41" t="s">
        <v>144</v>
      </c>
      <c r="F401" s="38">
        <v>43952</v>
      </c>
      <c r="G401" s="41" t="s">
        <v>145</v>
      </c>
      <c r="H401" s="41">
        <v>13</v>
      </c>
      <c r="K401" s="22"/>
      <c r="S401"/>
    </row>
    <row r="402" spans="1:19" x14ac:dyDescent="0.25">
      <c r="A402" s="41">
        <f>VLOOKUP(D402,'[110]Legacy Location Lookups'!$A$1:$C$34,2,0)</f>
        <v>72</v>
      </c>
      <c r="B402" s="41" t="str">
        <f>VLOOKUP(A402,'[110]Legacy Location Lookups'!$B$1:$C$34,2,0)</f>
        <v>Boca Raton, FL</v>
      </c>
      <c r="C402" s="41" t="s">
        <v>151</v>
      </c>
      <c r="D402" s="41" t="s">
        <v>155</v>
      </c>
      <c r="E402" s="41" t="s">
        <v>144</v>
      </c>
      <c r="F402" s="38">
        <v>43952</v>
      </c>
      <c r="G402" s="41" t="s">
        <v>145</v>
      </c>
      <c r="H402" s="41">
        <v>15</v>
      </c>
      <c r="K402" s="22"/>
      <c r="S402"/>
    </row>
    <row r="403" spans="1:19" x14ac:dyDescent="0.25">
      <c r="A403" s="41">
        <f>VLOOKUP(D403,'[110]Legacy Location Lookups'!$A$1:$C$34,2,0)</f>
        <v>86</v>
      </c>
      <c r="B403" s="41" t="str">
        <f>VLOOKUP(A403,'[110]Legacy Location Lookups'!$B$1:$C$34,2,0)</f>
        <v>Kirkland, WA</v>
      </c>
      <c r="C403" s="41" t="s">
        <v>167</v>
      </c>
      <c r="D403" s="41" t="s">
        <v>22</v>
      </c>
      <c r="E403" s="41" t="s">
        <v>144</v>
      </c>
      <c r="F403" s="38">
        <v>43952</v>
      </c>
      <c r="G403" s="41" t="s">
        <v>145</v>
      </c>
      <c r="H403" s="41">
        <v>20</v>
      </c>
      <c r="K403" s="22"/>
      <c r="S403"/>
    </row>
    <row r="404" spans="1:19" x14ac:dyDescent="0.25">
      <c r="A404" s="41">
        <f>VLOOKUP(D404,'[110]Legacy Location Lookups'!$A$1:$C$34,2,0)</f>
        <v>100</v>
      </c>
      <c r="B404" s="41" t="str">
        <f>VLOOKUP(A404,'[110]Legacy Location Lookups'!$B$1:$C$34,2,0)</f>
        <v>Osprey, FL</v>
      </c>
      <c r="C404" s="41" t="s">
        <v>156</v>
      </c>
      <c r="D404" s="41" t="s">
        <v>17</v>
      </c>
      <c r="E404" s="41" t="s">
        <v>144</v>
      </c>
      <c r="F404" s="38">
        <v>43952</v>
      </c>
      <c r="G404" s="41" t="s">
        <v>146</v>
      </c>
      <c r="H404" s="41">
        <v>12</v>
      </c>
      <c r="K404" s="22"/>
      <c r="S404"/>
    </row>
    <row r="405" spans="1:19" x14ac:dyDescent="0.25">
      <c r="A405" s="41">
        <f>VLOOKUP(D405,'[110]Legacy Location Lookups'!$A$1:$C$34,2,0)</f>
        <v>111</v>
      </c>
      <c r="B405" s="41" t="str">
        <f>VLOOKUP(A405,'[110]Legacy Location Lookups'!$B$1:$C$34,2,0)</f>
        <v>Academy, NYC</v>
      </c>
      <c r="C405" s="41" t="s">
        <v>91</v>
      </c>
      <c r="D405" s="41" t="s">
        <v>165</v>
      </c>
      <c r="E405" s="41" t="s">
        <v>144</v>
      </c>
      <c r="F405" s="38">
        <v>43955</v>
      </c>
      <c r="G405" s="41" t="s">
        <v>145</v>
      </c>
      <c r="H405" s="41">
        <v>24</v>
      </c>
      <c r="K405" s="22"/>
      <c r="S405"/>
    </row>
    <row r="406" spans="1:19" x14ac:dyDescent="0.25">
      <c r="A406" s="41">
        <f>VLOOKUP(D406,'[110]Legacy Location Lookups'!$A$1:$C$34,2,0)</f>
        <v>112</v>
      </c>
      <c r="B406" s="41" t="str">
        <f>VLOOKUP(A406,'[110]Legacy Location Lookups'!$B$1:$C$34,2,0)</f>
        <v>Audubon, NYC</v>
      </c>
      <c r="C406" s="41" t="s">
        <v>91</v>
      </c>
      <c r="D406" s="41" t="s">
        <v>161</v>
      </c>
      <c r="E406" s="41" t="s">
        <v>144</v>
      </c>
      <c r="F406" s="38">
        <v>43952</v>
      </c>
      <c r="G406" s="41" t="s">
        <v>145</v>
      </c>
      <c r="H406" s="41">
        <v>20</v>
      </c>
      <c r="K406" s="22"/>
      <c r="S406"/>
    </row>
    <row r="407" spans="1:19" x14ac:dyDescent="0.25">
      <c r="A407" s="41">
        <f>VLOOKUP(D407,'[110]Legacy Location Lookups'!$A$1:$C$34,2,0)</f>
        <v>112</v>
      </c>
      <c r="B407" s="41" t="str">
        <f>VLOOKUP(A407,'[110]Legacy Location Lookups'!$B$1:$C$34,2,0)</f>
        <v>Audubon, NYC</v>
      </c>
      <c r="C407" s="41" t="s">
        <v>91</v>
      </c>
      <c r="D407" s="41" t="s">
        <v>161</v>
      </c>
      <c r="E407" s="41" t="s">
        <v>144</v>
      </c>
      <c r="F407" s="38">
        <v>43955</v>
      </c>
      <c r="G407" s="41" t="s">
        <v>145</v>
      </c>
      <c r="H407" s="41">
        <v>26</v>
      </c>
      <c r="K407" s="22"/>
      <c r="S407"/>
    </row>
    <row r="408" spans="1:19" x14ac:dyDescent="0.25">
      <c r="A408" s="41">
        <f>VLOOKUP(D408,'[110]Legacy Location Lookups'!$A$1:$C$34,2,0)</f>
        <v>109</v>
      </c>
      <c r="B408" s="41" t="str">
        <f>VLOOKUP(A408,'[110]Legacy Location Lookups'!$B$1:$C$34,2,0)</f>
        <v>Broadway, NYC</v>
      </c>
      <c r="C408" s="41" t="s">
        <v>91</v>
      </c>
      <c r="D408" s="41" t="s">
        <v>163</v>
      </c>
      <c r="E408" s="41" t="s">
        <v>144</v>
      </c>
      <c r="F408" s="38">
        <v>43952</v>
      </c>
      <c r="G408" s="41" t="s">
        <v>145</v>
      </c>
      <c r="H408" s="41">
        <v>5</v>
      </c>
      <c r="K408" s="22"/>
      <c r="S408"/>
    </row>
    <row r="409" spans="1:19" x14ac:dyDescent="0.25">
      <c r="A409" s="41">
        <f>VLOOKUP(D409,'[110]Legacy Location Lookups'!$A$1:$C$34,2,0)</f>
        <v>109</v>
      </c>
      <c r="B409" s="41" t="str">
        <f>VLOOKUP(A409,'[110]Legacy Location Lookups'!$B$1:$C$34,2,0)</f>
        <v>Broadway, NYC</v>
      </c>
      <c r="C409" s="41" t="s">
        <v>91</v>
      </c>
      <c r="D409" s="41" t="s">
        <v>163</v>
      </c>
      <c r="E409" s="41" t="s">
        <v>147</v>
      </c>
      <c r="F409" s="38">
        <v>43952</v>
      </c>
      <c r="G409" s="41" t="s">
        <v>147</v>
      </c>
      <c r="H409" s="41">
        <v>27</v>
      </c>
      <c r="K409" s="22"/>
      <c r="S409"/>
    </row>
    <row r="410" spans="1:19" x14ac:dyDescent="0.25">
      <c r="A410" s="41">
        <f>VLOOKUP(D410,'[110]Legacy Location Lookups'!$A$1:$C$34,2,0)</f>
        <v>117</v>
      </c>
      <c r="B410" s="41" t="str">
        <f>VLOOKUP(A410,'[110]Legacy Location Lookups'!$B$1:$C$34,2,0)</f>
        <v>Brooklyn-Manhattan Ave, NY</v>
      </c>
      <c r="C410" s="41" t="s">
        <v>91</v>
      </c>
      <c r="D410" s="41" t="s">
        <v>164</v>
      </c>
      <c r="E410" s="41" t="s">
        <v>144</v>
      </c>
      <c r="F410" s="38">
        <v>43955</v>
      </c>
      <c r="G410" s="41" t="s">
        <v>145</v>
      </c>
      <c r="H410" s="41">
        <v>17</v>
      </c>
      <c r="K410" s="22"/>
      <c r="S410"/>
    </row>
    <row r="411" spans="1:19" x14ac:dyDescent="0.25">
      <c r="A411" s="41">
        <f>VLOOKUP(D411,'[110]Legacy Location Lookups'!$A$1:$C$34,2,0)</f>
        <v>108</v>
      </c>
      <c r="B411" s="41" t="str">
        <f>VLOOKUP(A411,'[110]Legacy Location Lookups'!$B$1:$C$34,2,0)</f>
        <v>Brooklyn-OceanAve, NYC</v>
      </c>
      <c r="C411" s="41" t="s">
        <v>91</v>
      </c>
      <c r="D411" s="41" t="s">
        <v>158</v>
      </c>
      <c r="E411" s="41" t="s">
        <v>144</v>
      </c>
      <c r="F411" s="38">
        <v>43955</v>
      </c>
      <c r="G411" s="41" t="s">
        <v>159</v>
      </c>
      <c r="H411" s="41">
        <v>4</v>
      </c>
      <c r="K411" s="22"/>
      <c r="S411"/>
    </row>
    <row r="412" spans="1:19" x14ac:dyDescent="0.25">
      <c r="A412" s="41">
        <f>VLOOKUP(D412,'[110]Legacy Location Lookups'!$A$1:$C$34,2,0)</f>
        <v>108</v>
      </c>
      <c r="B412" s="41" t="str">
        <f>VLOOKUP(A412,'[110]Legacy Location Lookups'!$B$1:$C$34,2,0)</f>
        <v>Brooklyn-OceanAve, NYC</v>
      </c>
      <c r="C412" s="41" t="s">
        <v>91</v>
      </c>
      <c r="D412" s="41" t="s">
        <v>158</v>
      </c>
      <c r="E412" s="41" t="s">
        <v>144</v>
      </c>
      <c r="F412" s="38">
        <v>43955</v>
      </c>
      <c r="G412" s="41" t="s">
        <v>145</v>
      </c>
      <c r="H412" s="41">
        <v>30</v>
      </c>
      <c r="K412" s="22"/>
      <c r="S412"/>
    </row>
    <row r="413" spans="1:19" x14ac:dyDescent="0.25">
      <c r="A413" s="41">
        <f>VLOOKUP(D413,'[110]Legacy Location Lookups'!$A$1:$C$34,2,0)</f>
        <v>108</v>
      </c>
      <c r="B413" s="41" t="str">
        <f>VLOOKUP(A413,'[110]Legacy Location Lookups'!$B$1:$C$34,2,0)</f>
        <v>Brooklyn-OceanAve, NYC</v>
      </c>
      <c r="C413" s="41" t="s">
        <v>91</v>
      </c>
      <c r="D413" s="41" t="s">
        <v>158</v>
      </c>
      <c r="E413" s="41" t="s">
        <v>144</v>
      </c>
      <c r="F413" s="38">
        <v>43955</v>
      </c>
      <c r="G413" s="41" t="s">
        <v>160</v>
      </c>
      <c r="H413" s="41">
        <v>1</v>
      </c>
      <c r="K413" s="22"/>
      <c r="S413"/>
    </row>
    <row r="414" spans="1:19" x14ac:dyDescent="0.25">
      <c r="A414" s="41">
        <f>VLOOKUP(D414,'[110]Legacy Location Lookups'!$A$1:$C$34,2,0)</f>
        <v>108</v>
      </c>
      <c r="B414" s="41" t="str">
        <f>VLOOKUP(A414,'[110]Legacy Location Lookups'!$B$1:$C$34,2,0)</f>
        <v>Brooklyn-OceanAve, NYC</v>
      </c>
      <c r="C414" s="41" t="s">
        <v>91</v>
      </c>
      <c r="D414" s="41" t="s">
        <v>158</v>
      </c>
      <c r="E414" s="41" t="s">
        <v>147</v>
      </c>
      <c r="F414" s="38">
        <v>43952</v>
      </c>
      <c r="G414" s="41" t="s">
        <v>147</v>
      </c>
      <c r="H414" s="41">
        <v>3</v>
      </c>
      <c r="K414" s="22"/>
      <c r="S414"/>
    </row>
    <row r="415" spans="1:19" x14ac:dyDescent="0.25">
      <c r="A415" s="41">
        <f>VLOOKUP(D415,'[110]Legacy Location Lookups'!$A$1:$C$34,2,0)</f>
        <v>108</v>
      </c>
      <c r="B415" s="41" t="str">
        <f>VLOOKUP(A415,'[110]Legacy Location Lookups'!$B$1:$C$34,2,0)</f>
        <v>Brooklyn-OceanAve, NYC</v>
      </c>
      <c r="C415" s="41" t="s">
        <v>91</v>
      </c>
      <c r="D415" s="41" t="s">
        <v>158</v>
      </c>
      <c r="E415" s="41" t="s">
        <v>147</v>
      </c>
      <c r="F415" s="38">
        <v>43955</v>
      </c>
      <c r="G415" s="41" t="s">
        <v>147</v>
      </c>
      <c r="H415" s="41">
        <v>20</v>
      </c>
      <c r="K415" s="22"/>
      <c r="S415"/>
    </row>
    <row r="416" spans="1:19" x14ac:dyDescent="0.25">
      <c r="A416" s="41">
        <f>VLOOKUP(D416,'[110]Legacy Location Lookups'!$A$1:$C$34,2,0)</f>
        <v>110</v>
      </c>
      <c r="B416" s="41" t="str">
        <f>VLOOKUP(A416,'[110]Legacy Location Lookups'!$B$1:$C$34,2,0)</f>
        <v>Forest Hills, NY</v>
      </c>
      <c r="C416" s="41" t="s">
        <v>91</v>
      </c>
      <c r="D416" s="41" t="s">
        <v>96</v>
      </c>
      <c r="E416" s="41" t="s">
        <v>144</v>
      </c>
      <c r="F416" s="38">
        <v>43955</v>
      </c>
      <c r="G416" s="41" t="s">
        <v>145</v>
      </c>
      <c r="H416" s="41">
        <v>17</v>
      </c>
      <c r="K416" s="22"/>
      <c r="S416"/>
    </row>
    <row r="417" spans="1:19" x14ac:dyDescent="0.25">
      <c r="A417" s="41">
        <f>VLOOKUP(D417,'[110]Legacy Location Lookups'!$A$1:$C$34,2,0)</f>
        <v>110</v>
      </c>
      <c r="B417" s="41" t="str">
        <f>VLOOKUP(A417,'[110]Legacy Location Lookups'!$B$1:$C$34,2,0)</f>
        <v>Forest Hills, NY</v>
      </c>
      <c r="C417" s="41" t="s">
        <v>91</v>
      </c>
      <c r="D417" s="41" t="s">
        <v>96</v>
      </c>
      <c r="E417" s="41" t="s">
        <v>147</v>
      </c>
      <c r="F417" s="38">
        <v>43952</v>
      </c>
      <c r="G417" s="41" t="s">
        <v>147</v>
      </c>
      <c r="H417" s="41">
        <v>4</v>
      </c>
      <c r="K417" s="22"/>
      <c r="S417"/>
    </row>
    <row r="418" spans="1:19" x14ac:dyDescent="0.25">
      <c r="A418" s="41">
        <f>VLOOKUP(D418,'[110]Legacy Location Lookups'!$A$1:$C$34,2,0)</f>
        <v>115</v>
      </c>
      <c r="B418" s="41" t="str">
        <f>VLOOKUP(A418,'[110]Legacy Location Lookups'!$B$1:$C$34,2,0)</f>
        <v>Junction, NYC</v>
      </c>
      <c r="C418" s="41" t="s">
        <v>91</v>
      </c>
      <c r="D418" s="41" t="s">
        <v>162</v>
      </c>
      <c r="E418" s="41" t="s">
        <v>147</v>
      </c>
      <c r="F418" s="38">
        <v>43952</v>
      </c>
      <c r="G418" s="41" t="s">
        <v>147</v>
      </c>
      <c r="H418" s="41">
        <v>6</v>
      </c>
      <c r="K418" s="22"/>
      <c r="S418"/>
    </row>
    <row r="419" spans="1:19" x14ac:dyDescent="0.25">
      <c r="A419" s="41">
        <f>VLOOKUP(D419,'[110]Legacy Location Lookups'!$A$1:$C$34,2,0)</f>
        <v>116</v>
      </c>
      <c r="B419" s="41" t="str">
        <f>VLOOKUP(A419,'[110]Legacy Location Lookups'!$B$1:$C$34,2,0)</f>
        <v>Staten Island, NY</v>
      </c>
      <c r="C419" s="41" t="s">
        <v>91</v>
      </c>
      <c r="D419" s="41" t="s">
        <v>101</v>
      </c>
      <c r="E419" s="41" t="s">
        <v>147</v>
      </c>
      <c r="F419" s="38">
        <v>43952</v>
      </c>
      <c r="G419" s="41" t="s">
        <v>147</v>
      </c>
      <c r="H419" s="41">
        <v>6</v>
      </c>
      <c r="K419" s="22"/>
      <c r="S419"/>
    </row>
    <row r="420" spans="1:19" x14ac:dyDescent="0.25">
      <c r="A420" s="41">
        <f>VLOOKUP(D420,'[110]Legacy Location Lookups'!$A$1:$C$34,2,0)</f>
        <v>116</v>
      </c>
      <c r="B420" s="41" t="str">
        <f>VLOOKUP(A420,'[110]Legacy Location Lookups'!$B$1:$C$34,2,0)</f>
        <v>Staten Island, NY</v>
      </c>
      <c r="C420" s="41" t="s">
        <v>91</v>
      </c>
      <c r="D420" s="41" t="s">
        <v>101</v>
      </c>
      <c r="E420" s="41" t="s">
        <v>147</v>
      </c>
      <c r="F420" s="38">
        <v>43955</v>
      </c>
      <c r="G420" s="41" t="s">
        <v>147</v>
      </c>
      <c r="H420" s="41">
        <v>7</v>
      </c>
      <c r="K420" s="22"/>
      <c r="S420"/>
    </row>
    <row r="421" spans="1:19" x14ac:dyDescent="0.25">
      <c r="A421" s="41">
        <f>VLOOKUP(D421,'[110]Legacy Location Lookups'!$A$1:$C$34,2,0)</f>
        <v>86</v>
      </c>
      <c r="B421" s="41" t="str">
        <f>VLOOKUP(A421,'[110]Legacy Location Lookups'!$B$1:$C$34,2,0)</f>
        <v>Kirkland, WA</v>
      </c>
      <c r="C421" s="41" t="s">
        <v>167</v>
      </c>
      <c r="D421" s="41" t="s">
        <v>22</v>
      </c>
      <c r="E421" s="41" t="s">
        <v>144</v>
      </c>
      <c r="F421" s="38">
        <v>43955</v>
      </c>
      <c r="G421" s="41" t="s">
        <v>145</v>
      </c>
      <c r="H421" s="41">
        <v>34</v>
      </c>
      <c r="K421" s="22"/>
      <c r="S421"/>
    </row>
    <row r="422" spans="1:19" x14ac:dyDescent="0.25">
      <c r="A422" s="41">
        <f>VLOOKUP(D422,'[110]Legacy Location Lookups'!$A$1:$C$34,2,0)</f>
        <v>100</v>
      </c>
      <c r="B422" s="41" t="str">
        <f>VLOOKUP(A422,'[110]Legacy Location Lookups'!$B$1:$C$34,2,0)</f>
        <v>Osprey, FL</v>
      </c>
      <c r="C422" s="41" t="s">
        <v>156</v>
      </c>
      <c r="D422" s="41" t="s">
        <v>17</v>
      </c>
      <c r="E422" s="41" t="s">
        <v>144</v>
      </c>
      <c r="F422" s="38">
        <v>43955</v>
      </c>
      <c r="G422" s="41" t="s">
        <v>145</v>
      </c>
      <c r="H422" s="41">
        <v>78</v>
      </c>
      <c r="K422" s="22"/>
      <c r="S422"/>
    </row>
    <row r="423" spans="1:19" x14ac:dyDescent="0.25">
      <c r="A423" s="41">
        <f>VLOOKUP(D423,'[110]Legacy Location Lookups'!$A$1:$C$34,2,0)</f>
        <v>5</v>
      </c>
      <c r="B423" s="41" t="str">
        <f>VLOOKUP(A423,'[110]Legacy Location Lookups'!$B$1:$C$34,2,0)</f>
        <v>Bloomington, IL</v>
      </c>
      <c r="C423" s="41" t="s">
        <v>142</v>
      </c>
      <c r="D423" s="41" t="s">
        <v>143</v>
      </c>
      <c r="E423" s="41" t="s">
        <v>144</v>
      </c>
      <c r="F423" s="38">
        <v>43952</v>
      </c>
      <c r="G423" s="41" t="s">
        <v>145</v>
      </c>
      <c r="H423" s="41">
        <v>54</v>
      </c>
      <c r="K423" s="22"/>
      <c r="S423"/>
    </row>
    <row r="424" spans="1:19" x14ac:dyDescent="0.25">
      <c r="A424" s="41">
        <f>VLOOKUP(D424,'[110]Legacy Location Lookups'!$A$1:$C$34,2,0)</f>
        <v>5</v>
      </c>
      <c r="B424" s="41" t="str">
        <f>VLOOKUP(A424,'[110]Legacy Location Lookups'!$B$1:$C$34,2,0)</f>
        <v>Bloomington, IL</v>
      </c>
      <c r="C424" s="41" t="s">
        <v>142</v>
      </c>
      <c r="D424" s="41" t="s">
        <v>143</v>
      </c>
      <c r="E424" s="41" t="s">
        <v>147</v>
      </c>
      <c r="F424" s="38">
        <v>43952</v>
      </c>
      <c r="G424" s="41" t="s">
        <v>147</v>
      </c>
      <c r="H424" s="41">
        <v>1</v>
      </c>
      <c r="K424" s="22"/>
      <c r="S424"/>
    </row>
    <row r="425" spans="1:19" x14ac:dyDescent="0.25">
      <c r="A425" s="41">
        <f>VLOOKUP(D425,'[110]Legacy Location Lookups'!$A$1:$C$34,2,0)</f>
        <v>14</v>
      </c>
      <c r="B425" s="41" t="str">
        <f>VLOOKUP(A425,'[110]Legacy Location Lookups'!$B$1:$C$34,2,0)</f>
        <v>Peru, IL</v>
      </c>
      <c r="C425" s="41" t="s">
        <v>142</v>
      </c>
      <c r="D425" s="41" t="s">
        <v>148</v>
      </c>
      <c r="E425" s="41" t="s">
        <v>144</v>
      </c>
      <c r="F425" s="38">
        <v>43952</v>
      </c>
      <c r="G425" s="41" t="s">
        <v>145</v>
      </c>
      <c r="H425" s="41">
        <v>31</v>
      </c>
      <c r="K425" s="22"/>
      <c r="S425"/>
    </row>
    <row r="426" spans="1:19" x14ac:dyDescent="0.25">
      <c r="A426" s="41">
        <f>VLOOKUP(D426,'[110]Legacy Location Lookups'!$A$1:$C$34,2,0)</f>
        <v>6</v>
      </c>
      <c r="B426" s="41" t="str">
        <f>VLOOKUP(A426,'[110]Legacy Location Lookups'!$B$1:$C$34,2,0)</f>
        <v>Charleston, IL</v>
      </c>
      <c r="C426" s="41" t="s">
        <v>142</v>
      </c>
      <c r="D426" s="41" t="s">
        <v>150</v>
      </c>
      <c r="E426" s="41" t="s">
        <v>144</v>
      </c>
      <c r="F426" s="38">
        <v>43952</v>
      </c>
      <c r="G426" s="41" t="s">
        <v>145</v>
      </c>
      <c r="H426" s="41">
        <v>58</v>
      </c>
      <c r="K426" s="22"/>
      <c r="S426"/>
    </row>
    <row r="427" spans="1:19" x14ac:dyDescent="0.25">
      <c r="A427" s="41">
        <f>VLOOKUP(D427,'[110]Legacy Location Lookups'!$A$1:$C$34,2,0)</f>
        <v>8</v>
      </c>
      <c r="B427" s="41" t="str">
        <f>VLOOKUP(A427,'[110]Legacy Location Lookups'!$B$1:$C$34,2,0)</f>
        <v>Eureka, IL</v>
      </c>
      <c r="C427" s="41" t="s">
        <v>142</v>
      </c>
      <c r="D427" s="41" t="s">
        <v>6</v>
      </c>
      <c r="E427" s="41" t="s">
        <v>144</v>
      </c>
      <c r="F427" s="38">
        <v>43952</v>
      </c>
      <c r="G427" s="41" t="s">
        <v>145</v>
      </c>
      <c r="H427" s="41">
        <v>24</v>
      </c>
      <c r="K427" s="22"/>
      <c r="S427"/>
    </row>
    <row r="428" spans="1:19" x14ac:dyDescent="0.25">
      <c r="A428" s="41">
        <f>VLOOKUP(D428,'[110]Legacy Location Lookups'!$A$1:$C$34,2,0)</f>
        <v>10</v>
      </c>
      <c r="B428" s="41" t="str">
        <f>VLOOKUP(A428,'[110]Legacy Location Lookups'!$B$1:$C$34,2,0)</f>
        <v>Lincoln, IL</v>
      </c>
      <c r="C428" s="41" t="s">
        <v>142</v>
      </c>
      <c r="D428" s="41" t="s">
        <v>174</v>
      </c>
      <c r="E428" s="41" t="s">
        <v>144</v>
      </c>
      <c r="F428" s="38">
        <v>43952</v>
      </c>
      <c r="G428" s="41" t="s">
        <v>145</v>
      </c>
      <c r="H428" s="41">
        <v>25</v>
      </c>
      <c r="K428" s="22"/>
      <c r="S428"/>
    </row>
    <row r="429" spans="1:19" x14ac:dyDescent="0.25">
      <c r="A429" s="41">
        <f>VLOOKUP(D429,'[110]Legacy Location Lookups'!$A$1:$C$34,2,0)</f>
        <v>10</v>
      </c>
      <c r="B429" s="41" t="str">
        <f>VLOOKUP(A429,'[110]Legacy Location Lookups'!$B$1:$C$34,2,0)</f>
        <v>Lincoln, IL</v>
      </c>
      <c r="C429" s="41" t="s">
        <v>142</v>
      </c>
      <c r="D429" s="41" t="s">
        <v>174</v>
      </c>
      <c r="E429" s="41" t="s">
        <v>144</v>
      </c>
      <c r="F429" s="38">
        <v>43952</v>
      </c>
      <c r="G429" s="41" t="s">
        <v>147</v>
      </c>
      <c r="H429" s="41">
        <v>1</v>
      </c>
      <c r="K429" s="22"/>
      <c r="S429"/>
    </row>
    <row r="430" spans="1:19" x14ac:dyDescent="0.25">
      <c r="A430" s="41">
        <f>VLOOKUP(D430,'[110]Legacy Location Lookups'!$A$1:$C$34,2,0)</f>
        <v>17</v>
      </c>
      <c r="B430" s="41" t="str">
        <f>VLOOKUP(A430,'[110]Legacy Location Lookups'!$B$1:$C$34,2,0)</f>
        <v>Streator, IL</v>
      </c>
      <c r="C430" s="41" t="s">
        <v>142</v>
      </c>
      <c r="D430" s="41" t="s">
        <v>171</v>
      </c>
      <c r="E430" s="41" t="s">
        <v>144</v>
      </c>
      <c r="F430" s="38">
        <v>43952</v>
      </c>
      <c r="G430" s="41" t="s">
        <v>145</v>
      </c>
      <c r="H430" s="41">
        <v>19</v>
      </c>
      <c r="K430" s="22"/>
      <c r="S430"/>
    </row>
    <row r="431" spans="1:19" x14ac:dyDescent="0.25">
      <c r="A431" s="41">
        <f>VLOOKUP(D431,'[110]Legacy Location Lookups'!$A$1:$C$34,2,0)</f>
        <v>5</v>
      </c>
      <c r="B431" s="41" t="str">
        <f>VLOOKUP(A431,'[110]Legacy Location Lookups'!$B$1:$C$34,2,0)</f>
        <v>Bloomington, IL</v>
      </c>
      <c r="C431" s="41" t="s">
        <v>142</v>
      </c>
      <c r="D431" s="41" t="s">
        <v>143</v>
      </c>
      <c r="E431" s="41" t="s">
        <v>144</v>
      </c>
      <c r="F431" s="38">
        <v>43955</v>
      </c>
      <c r="G431" s="41" t="s">
        <v>145</v>
      </c>
      <c r="H431" s="41">
        <v>75</v>
      </c>
      <c r="K431" s="22"/>
      <c r="S431"/>
    </row>
    <row r="432" spans="1:19" x14ac:dyDescent="0.25">
      <c r="A432" s="41">
        <f>VLOOKUP(D432,'[110]Legacy Location Lookups'!$A$1:$C$34,2,0)</f>
        <v>14</v>
      </c>
      <c r="B432" s="41" t="str">
        <f>VLOOKUP(A432,'[110]Legacy Location Lookups'!$B$1:$C$34,2,0)</f>
        <v>Peru, IL</v>
      </c>
      <c r="C432" s="41" t="s">
        <v>142</v>
      </c>
      <c r="D432" s="41" t="s">
        <v>148</v>
      </c>
      <c r="E432" s="41" t="s">
        <v>144</v>
      </c>
      <c r="F432" s="38">
        <v>43955</v>
      </c>
      <c r="G432" s="41" t="s">
        <v>145</v>
      </c>
      <c r="H432" s="41">
        <v>33</v>
      </c>
      <c r="K432" s="22"/>
      <c r="S432"/>
    </row>
    <row r="433" spans="1:19" x14ac:dyDescent="0.25">
      <c r="A433" s="41">
        <f>VLOOKUP(D433,'[110]Legacy Location Lookups'!$A$1:$C$34,2,0)</f>
        <v>13</v>
      </c>
      <c r="B433" s="41" t="str">
        <f>VLOOKUP(A433,'[110]Legacy Location Lookups'!$B$1:$C$34,2,0)</f>
        <v>Peoria, IL</v>
      </c>
      <c r="C433" s="41" t="s">
        <v>142</v>
      </c>
      <c r="D433" s="41" t="s">
        <v>149</v>
      </c>
      <c r="E433" s="41" t="s">
        <v>144</v>
      </c>
      <c r="F433" s="38">
        <v>43955</v>
      </c>
      <c r="G433" s="41" t="s">
        <v>145</v>
      </c>
      <c r="H433" s="41">
        <v>27</v>
      </c>
      <c r="K433" s="22"/>
      <c r="S433"/>
    </row>
    <row r="434" spans="1:19" x14ac:dyDescent="0.25">
      <c r="A434" s="41">
        <f>VLOOKUP(D434,'[110]Legacy Location Lookups'!$A$1:$C$34,2,0)</f>
        <v>6</v>
      </c>
      <c r="B434" s="41" t="str">
        <f>VLOOKUP(A434,'[110]Legacy Location Lookups'!$B$1:$C$34,2,0)</f>
        <v>Charleston, IL</v>
      </c>
      <c r="C434" s="41" t="s">
        <v>142</v>
      </c>
      <c r="D434" s="41" t="s">
        <v>150</v>
      </c>
      <c r="E434" s="41" t="s">
        <v>144</v>
      </c>
      <c r="F434" s="38">
        <v>43955</v>
      </c>
      <c r="G434" s="41" t="s">
        <v>145</v>
      </c>
      <c r="H434" s="41">
        <v>33</v>
      </c>
      <c r="K434" s="22"/>
      <c r="S434"/>
    </row>
    <row r="435" spans="1:19" x14ac:dyDescent="0.25">
      <c r="A435" s="41">
        <f>VLOOKUP(D435,'[110]Legacy Location Lookups'!$A$1:$C$34,2,0)</f>
        <v>15</v>
      </c>
      <c r="B435" s="41" t="str">
        <f>VLOOKUP(A435,'[110]Legacy Location Lookups'!$B$1:$C$34,2,0)</f>
        <v>Pontiac, IL</v>
      </c>
      <c r="C435" s="41" t="s">
        <v>142</v>
      </c>
      <c r="D435" s="41" t="s">
        <v>13</v>
      </c>
      <c r="E435" s="41" t="s">
        <v>144</v>
      </c>
      <c r="F435" s="38">
        <v>43955</v>
      </c>
      <c r="G435" s="41" t="s">
        <v>145</v>
      </c>
      <c r="H435" s="41">
        <v>32</v>
      </c>
      <c r="K435" s="22"/>
      <c r="S435"/>
    </row>
    <row r="436" spans="1:19" x14ac:dyDescent="0.25">
      <c r="A436" s="41">
        <f>VLOOKUP(D436,'[110]Legacy Location Lookups'!$A$1:$C$34,2,0)</f>
        <v>16</v>
      </c>
      <c r="B436" s="41" t="str">
        <f>VLOOKUP(A436,'[110]Legacy Location Lookups'!$B$1:$C$34,2,0)</f>
        <v>Princeton, IL</v>
      </c>
      <c r="C436" s="41" t="s">
        <v>142</v>
      </c>
      <c r="D436" s="41" t="s">
        <v>169</v>
      </c>
      <c r="E436" s="41" t="s">
        <v>144</v>
      </c>
      <c r="F436" s="38">
        <v>43955</v>
      </c>
      <c r="G436" s="41" t="s">
        <v>145</v>
      </c>
      <c r="H436" s="41">
        <v>32</v>
      </c>
      <c r="K436" s="22"/>
      <c r="S436"/>
    </row>
    <row r="437" spans="1:19" x14ac:dyDescent="0.25">
      <c r="A437" s="41">
        <f>VLOOKUP(D437,'[110]Legacy Location Lookups'!$A$1:$C$34,2,0)</f>
        <v>16</v>
      </c>
      <c r="B437" s="41" t="str">
        <f>VLOOKUP(A437,'[110]Legacy Location Lookups'!$B$1:$C$34,2,0)</f>
        <v>Princeton, IL</v>
      </c>
      <c r="C437" s="41" t="s">
        <v>142</v>
      </c>
      <c r="D437" s="41" t="s">
        <v>169</v>
      </c>
      <c r="E437" s="41" t="s">
        <v>147</v>
      </c>
      <c r="F437" s="38">
        <v>43955</v>
      </c>
      <c r="G437" s="41" t="s">
        <v>147</v>
      </c>
      <c r="H437" s="41">
        <v>3</v>
      </c>
      <c r="K437" s="22"/>
      <c r="S437"/>
    </row>
    <row r="438" spans="1:19" x14ac:dyDescent="0.25">
      <c r="A438" s="41">
        <f>VLOOKUP(D438,'[110]Legacy Location Lookups'!$A$1:$C$34,2,0)</f>
        <v>73</v>
      </c>
      <c r="B438" s="41" t="str">
        <f>VLOOKUP(A438,'[110]Legacy Location Lookups'!$B$1:$C$34,2,0)</f>
        <v>Boynton Beach, FL</v>
      </c>
      <c r="C438" s="41" t="s">
        <v>151</v>
      </c>
      <c r="D438" s="41" t="s">
        <v>152</v>
      </c>
      <c r="E438" s="41" t="s">
        <v>144</v>
      </c>
      <c r="F438" s="38">
        <v>43955</v>
      </c>
      <c r="G438" s="41" t="s">
        <v>145</v>
      </c>
      <c r="H438" s="41">
        <v>29</v>
      </c>
      <c r="K438" s="22"/>
      <c r="S438"/>
    </row>
    <row r="439" spans="1:19" x14ac:dyDescent="0.25">
      <c r="A439" s="41">
        <f>VLOOKUP(D439,'[110]Legacy Location Lookups'!$A$1:$C$34,2,0)</f>
        <v>73</v>
      </c>
      <c r="B439" s="41" t="str">
        <f>VLOOKUP(A439,'[110]Legacy Location Lookups'!$B$1:$C$34,2,0)</f>
        <v>Boynton Beach, FL</v>
      </c>
      <c r="C439" s="41" t="s">
        <v>151</v>
      </c>
      <c r="D439" s="41" t="s">
        <v>152</v>
      </c>
      <c r="E439" s="41" t="s">
        <v>147</v>
      </c>
      <c r="F439" s="38">
        <v>43955</v>
      </c>
      <c r="G439" s="41" t="s">
        <v>147</v>
      </c>
      <c r="H439" s="41">
        <v>2</v>
      </c>
      <c r="K439" s="22"/>
      <c r="S439"/>
    </row>
    <row r="440" spans="1:19" x14ac:dyDescent="0.25">
      <c r="A440" s="41">
        <f>VLOOKUP(D440,'[110]Legacy Location Lookups'!$A$1:$C$34,2,0)</f>
        <v>73</v>
      </c>
      <c r="B440" s="41" t="str">
        <f>VLOOKUP(A440,'[110]Legacy Location Lookups'!$B$1:$C$34,2,0)</f>
        <v>Boynton Beach, FL</v>
      </c>
      <c r="C440" s="41" t="s">
        <v>151</v>
      </c>
      <c r="D440" s="41" t="s">
        <v>152</v>
      </c>
      <c r="E440" s="41" t="s">
        <v>144</v>
      </c>
      <c r="F440" s="38">
        <v>43955</v>
      </c>
      <c r="G440" s="41" t="s">
        <v>146</v>
      </c>
      <c r="H440" s="41">
        <v>28</v>
      </c>
      <c r="K440" s="22"/>
      <c r="S440"/>
    </row>
    <row r="441" spans="1:19" x14ac:dyDescent="0.25">
      <c r="A441" s="41">
        <f>VLOOKUP(D441,'[110]Legacy Location Lookups'!$A$1:$C$34,2,0)</f>
        <v>75</v>
      </c>
      <c r="B441" s="41" t="str">
        <f>VLOOKUP(A441,'[110]Legacy Location Lookups'!$B$1:$C$34,2,0)</f>
        <v>Delray Beach, FL</v>
      </c>
      <c r="C441" s="41" t="s">
        <v>151</v>
      </c>
      <c r="D441" s="41" t="s">
        <v>153</v>
      </c>
      <c r="E441" s="41" t="s">
        <v>144</v>
      </c>
      <c r="F441" s="38">
        <v>43955</v>
      </c>
      <c r="G441" s="41" t="s">
        <v>145</v>
      </c>
      <c r="H441" s="41">
        <v>12</v>
      </c>
      <c r="K441" s="22"/>
      <c r="S441"/>
    </row>
    <row r="442" spans="1:19" x14ac:dyDescent="0.25">
      <c r="A442" s="41">
        <f>VLOOKUP(D442,'[110]Legacy Location Lookups'!$A$1:$C$34,2,0)</f>
        <v>75</v>
      </c>
      <c r="B442" s="41" t="str">
        <f>VLOOKUP(A442,'[110]Legacy Location Lookups'!$B$1:$C$34,2,0)</f>
        <v>Delray Beach, FL</v>
      </c>
      <c r="C442" s="41" t="s">
        <v>151</v>
      </c>
      <c r="D442" s="41" t="s">
        <v>153</v>
      </c>
      <c r="E442" s="41" t="s">
        <v>147</v>
      </c>
      <c r="F442" s="38">
        <v>43955</v>
      </c>
      <c r="G442" s="41" t="s">
        <v>147</v>
      </c>
      <c r="H442" s="41">
        <v>2</v>
      </c>
      <c r="K442" s="22"/>
      <c r="S442"/>
    </row>
    <row r="443" spans="1:19" x14ac:dyDescent="0.25">
      <c r="A443" s="41">
        <f>VLOOKUP(D443,'[110]Legacy Location Lookups'!$A$1:$C$34,2,0)</f>
        <v>77</v>
      </c>
      <c r="B443" s="41" t="str">
        <f>VLOOKUP(A443,'[110]Legacy Location Lookups'!$B$1:$C$34,2,0)</f>
        <v>West Boca Raton, FL</v>
      </c>
      <c r="C443" s="41" t="s">
        <v>151</v>
      </c>
      <c r="D443" s="41" t="s">
        <v>154</v>
      </c>
      <c r="E443" s="41" t="s">
        <v>144</v>
      </c>
      <c r="F443" s="38">
        <v>43955</v>
      </c>
      <c r="G443" s="41" t="s">
        <v>145</v>
      </c>
      <c r="H443" s="41">
        <v>5</v>
      </c>
      <c r="K443" s="22"/>
      <c r="S443"/>
    </row>
    <row r="444" spans="1:19" x14ac:dyDescent="0.25">
      <c r="A444" s="41">
        <f>VLOOKUP(D444,'[110]Legacy Location Lookups'!$A$1:$C$34,2,0)</f>
        <v>72</v>
      </c>
      <c r="B444" s="41" t="str">
        <f>VLOOKUP(A444,'[110]Legacy Location Lookups'!$B$1:$C$34,2,0)</f>
        <v>Boca Raton, FL</v>
      </c>
      <c r="C444" s="41" t="s">
        <v>151</v>
      </c>
      <c r="D444" s="41" t="s">
        <v>155</v>
      </c>
      <c r="E444" s="41" t="s">
        <v>144</v>
      </c>
      <c r="F444" s="38">
        <v>43955</v>
      </c>
      <c r="G444" s="41" t="s">
        <v>145</v>
      </c>
      <c r="H444" s="41">
        <v>5</v>
      </c>
      <c r="K444" s="22"/>
      <c r="S444"/>
    </row>
    <row r="445" spans="1:19" x14ac:dyDescent="0.25">
      <c r="A445" s="41">
        <f>VLOOKUP(D445,'[110]Legacy Location Lookups'!$A$1:$C$34,2,0)</f>
        <v>86</v>
      </c>
      <c r="B445" s="41" t="str">
        <f>VLOOKUP(A445,'[110]Legacy Location Lookups'!$B$1:$C$34,2,0)</f>
        <v>Kirkland, WA</v>
      </c>
      <c r="C445" s="41" t="s">
        <v>167</v>
      </c>
      <c r="D445" s="41" t="s">
        <v>22</v>
      </c>
      <c r="E445" s="41" t="s">
        <v>144</v>
      </c>
      <c r="F445" s="38">
        <v>43956</v>
      </c>
      <c r="G445" s="41" t="s">
        <v>145</v>
      </c>
      <c r="H445" s="41">
        <v>42</v>
      </c>
      <c r="K445" s="22"/>
      <c r="S445"/>
    </row>
    <row r="446" spans="1:19" x14ac:dyDescent="0.25">
      <c r="A446" s="41">
        <f>VLOOKUP(D446,'[110]Legacy Location Lookups'!$A$1:$C$34,2,0)</f>
        <v>112</v>
      </c>
      <c r="B446" s="41" t="str">
        <f>VLOOKUP(A446,'[110]Legacy Location Lookups'!$B$1:$C$34,2,0)</f>
        <v>Audubon, NYC</v>
      </c>
      <c r="C446" s="41" t="s">
        <v>91</v>
      </c>
      <c r="D446" s="41" t="s">
        <v>161</v>
      </c>
      <c r="E446" s="41" t="s">
        <v>147</v>
      </c>
      <c r="F446" s="38">
        <v>43957</v>
      </c>
      <c r="G446" s="41" t="s">
        <v>147</v>
      </c>
      <c r="H446" s="41">
        <v>5</v>
      </c>
      <c r="K446" s="22"/>
      <c r="S446"/>
    </row>
    <row r="447" spans="1:19" x14ac:dyDescent="0.25">
      <c r="A447" s="41">
        <f>VLOOKUP(D447,'[110]Legacy Location Lookups'!$A$1:$C$34,2,0)</f>
        <v>112</v>
      </c>
      <c r="B447" s="41" t="str">
        <f>VLOOKUP(A447,'[110]Legacy Location Lookups'!$B$1:$C$34,2,0)</f>
        <v>Audubon, NYC</v>
      </c>
      <c r="C447" s="41" t="s">
        <v>91</v>
      </c>
      <c r="D447" s="41" t="s">
        <v>161</v>
      </c>
      <c r="E447" s="41" t="s">
        <v>147</v>
      </c>
      <c r="F447" s="38">
        <v>43956</v>
      </c>
      <c r="G447" s="41" t="s">
        <v>147</v>
      </c>
      <c r="H447" s="41">
        <v>4</v>
      </c>
      <c r="K447" s="22"/>
      <c r="S447"/>
    </row>
    <row r="448" spans="1:19" x14ac:dyDescent="0.25">
      <c r="A448" s="41">
        <f>VLOOKUP(D448,'[110]Legacy Location Lookups'!$A$1:$C$34,2,0)</f>
        <v>117</v>
      </c>
      <c r="B448" s="41" t="str">
        <f>VLOOKUP(A448,'[110]Legacy Location Lookups'!$B$1:$C$34,2,0)</f>
        <v>Brooklyn-Manhattan Ave, NY</v>
      </c>
      <c r="C448" s="41" t="s">
        <v>91</v>
      </c>
      <c r="D448" s="41" t="s">
        <v>164</v>
      </c>
      <c r="E448" s="41" t="s">
        <v>147</v>
      </c>
      <c r="F448" s="38">
        <v>43957</v>
      </c>
      <c r="G448" s="41" t="s">
        <v>147</v>
      </c>
      <c r="H448" s="41">
        <v>5</v>
      </c>
      <c r="K448" s="22"/>
      <c r="S448"/>
    </row>
    <row r="449" spans="1:19" x14ac:dyDescent="0.25">
      <c r="A449" s="41">
        <f>VLOOKUP(D449,'[110]Legacy Location Lookups'!$A$1:$C$34,2,0)</f>
        <v>108</v>
      </c>
      <c r="B449" s="41" t="str">
        <f>VLOOKUP(A449,'[110]Legacy Location Lookups'!$B$1:$C$34,2,0)</f>
        <v>Brooklyn-OceanAve, NYC</v>
      </c>
      <c r="C449" s="41" t="s">
        <v>91</v>
      </c>
      <c r="D449" s="41" t="s">
        <v>158</v>
      </c>
      <c r="E449" s="41" t="s">
        <v>144</v>
      </c>
      <c r="F449" s="38">
        <v>43957</v>
      </c>
      <c r="G449" s="41" t="s">
        <v>159</v>
      </c>
      <c r="H449" s="41">
        <v>12</v>
      </c>
      <c r="K449" s="22"/>
      <c r="S449"/>
    </row>
    <row r="450" spans="1:19" x14ac:dyDescent="0.25">
      <c r="A450" s="41">
        <f>VLOOKUP(D450,'[110]Legacy Location Lookups'!$A$1:$C$34,2,0)</f>
        <v>108</v>
      </c>
      <c r="B450" s="41" t="str">
        <f>VLOOKUP(A450,'[110]Legacy Location Lookups'!$B$1:$C$34,2,0)</f>
        <v>Brooklyn-OceanAve, NYC</v>
      </c>
      <c r="C450" s="41" t="s">
        <v>91</v>
      </c>
      <c r="D450" s="41" t="s">
        <v>158</v>
      </c>
      <c r="E450" s="41" t="s">
        <v>144</v>
      </c>
      <c r="F450" s="38">
        <v>43957</v>
      </c>
      <c r="G450" s="41" t="s">
        <v>145</v>
      </c>
      <c r="H450" s="41">
        <v>39</v>
      </c>
      <c r="K450" s="22"/>
      <c r="S450"/>
    </row>
    <row r="451" spans="1:19" x14ac:dyDescent="0.25">
      <c r="A451" s="41">
        <f>VLOOKUP(D451,'[110]Legacy Location Lookups'!$A$1:$C$34,2,0)</f>
        <v>108</v>
      </c>
      <c r="B451" s="41" t="str">
        <f>VLOOKUP(A451,'[110]Legacy Location Lookups'!$B$1:$C$34,2,0)</f>
        <v>Brooklyn-OceanAve, NYC</v>
      </c>
      <c r="C451" s="41" t="s">
        <v>91</v>
      </c>
      <c r="D451" s="41" t="s">
        <v>158</v>
      </c>
      <c r="E451" s="41" t="s">
        <v>144</v>
      </c>
      <c r="F451" s="38">
        <v>43957</v>
      </c>
      <c r="G451" s="41" t="s">
        <v>160</v>
      </c>
      <c r="H451" s="41">
        <v>13</v>
      </c>
      <c r="K451" s="22"/>
      <c r="S451"/>
    </row>
    <row r="452" spans="1:19" x14ac:dyDescent="0.25">
      <c r="A452" s="41">
        <f>VLOOKUP(D452,'[110]Legacy Location Lookups'!$A$1:$C$34,2,0)</f>
        <v>108</v>
      </c>
      <c r="B452" s="41" t="str">
        <f>VLOOKUP(A452,'[110]Legacy Location Lookups'!$B$1:$C$34,2,0)</f>
        <v>Brooklyn-OceanAve, NYC</v>
      </c>
      <c r="C452" s="41" t="s">
        <v>91</v>
      </c>
      <c r="D452" s="41" t="s">
        <v>158</v>
      </c>
      <c r="E452" s="41" t="s">
        <v>144</v>
      </c>
      <c r="F452" s="38">
        <v>43956</v>
      </c>
      <c r="G452" s="41" t="s">
        <v>145</v>
      </c>
      <c r="H452" s="41">
        <v>41</v>
      </c>
      <c r="K452" s="22"/>
      <c r="S452"/>
    </row>
    <row r="453" spans="1:19" x14ac:dyDescent="0.25">
      <c r="A453" s="41">
        <f>VLOOKUP(D453,'[110]Legacy Location Lookups'!$A$1:$C$34,2,0)</f>
        <v>108</v>
      </c>
      <c r="B453" s="41" t="str">
        <f>VLOOKUP(A453,'[110]Legacy Location Lookups'!$B$1:$C$34,2,0)</f>
        <v>Brooklyn-OceanAve, NYC</v>
      </c>
      <c r="C453" s="41" t="s">
        <v>91</v>
      </c>
      <c r="D453" s="41" t="s">
        <v>158</v>
      </c>
      <c r="E453" s="41" t="s">
        <v>147</v>
      </c>
      <c r="F453" s="38">
        <v>43957</v>
      </c>
      <c r="G453" s="41" t="s">
        <v>147</v>
      </c>
      <c r="H453" s="41">
        <v>16</v>
      </c>
      <c r="K453" s="22"/>
      <c r="S453"/>
    </row>
    <row r="454" spans="1:19" x14ac:dyDescent="0.25">
      <c r="A454" s="41">
        <f>VLOOKUP(D454,'[110]Legacy Location Lookups'!$A$1:$C$34,2,0)</f>
        <v>114</v>
      </c>
      <c r="B454" s="41" t="str">
        <f>VLOOKUP(A454,'[110]Legacy Location Lookups'!$B$1:$C$34,2,0)</f>
        <v>Canal, NYC</v>
      </c>
      <c r="C454" s="41" t="s">
        <v>91</v>
      </c>
      <c r="D454" s="41" t="s">
        <v>173</v>
      </c>
      <c r="E454" s="41" t="s">
        <v>144</v>
      </c>
      <c r="F454" s="38">
        <v>43957</v>
      </c>
      <c r="G454" s="41" t="s">
        <v>145</v>
      </c>
      <c r="H454" s="41">
        <v>1</v>
      </c>
      <c r="K454" s="22"/>
      <c r="S454"/>
    </row>
    <row r="455" spans="1:19" x14ac:dyDescent="0.25">
      <c r="A455" s="41">
        <f>VLOOKUP(D455,'[110]Legacy Location Lookups'!$A$1:$C$34,2,0)</f>
        <v>114</v>
      </c>
      <c r="B455" s="41" t="str">
        <f>VLOOKUP(A455,'[110]Legacy Location Lookups'!$B$1:$C$34,2,0)</f>
        <v>Canal, NYC</v>
      </c>
      <c r="C455" s="41" t="s">
        <v>91</v>
      </c>
      <c r="D455" s="41" t="s">
        <v>173</v>
      </c>
      <c r="E455" s="41" t="s">
        <v>147</v>
      </c>
      <c r="F455" s="38">
        <v>43956</v>
      </c>
      <c r="G455" s="41" t="s">
        <v>147</v>
      </c>
      <c r="H455" s="41">
        <v>4</v>
      </c>
      <c r="K455" s="22"/>
      <c r="S455"/>
    </row>
    <row r="456" spans="1:19" x14ac:dyDescent="0.25">
      <c r="A456" s="41">
        <f>VLOOKUP(D456,'[110]Legacy Location Lookups'!$A$1:$C$34,2,0)</f>
        <v>110</v>
      </c>
      <c r="B456" s="41" t="str">
        <f>VLOOKUP(A456,'[110]Legacy Location Lookups'!$B$1:$C$34,2,0)</f>
        <v>Forest Hills, NY</v>
      </c>
      <c r="C456" s="41" t="s">
        <v>91</v>
      </c>
      <c r="D456" s="41" t="s">
        <v>96</v>
      </c>
      <c r="E456" s="41" t="s">
        <v>144</v>
      </c>
      <c r="F456" s="38">
        <v>43957</v>
      </c>
      <c r="G456" s="41" t="s">
        <v>145</v>
      </c>
      <c r="H456" s="41">
        <v>7</v>
      </c>
      <c r="K456" s="22"/>
      <c r="S456"/>
    </row>
    <row r="457" spans="1:19" x14ac:dyDescent="0.25">
      <c r="A457" s="41">
        <f>VLOOKUP(D457,'[110]Legacy Location Lookups'!$A$1:$C$34,2,0)</f>
        <v>110</v>
      </c>
      <c r="B457" s="41" t="str">
        <f>VLOOKUP(A457,'[110]Legacy Location Lookups'!$B$1:$C$34,2,0)</f>
        <v>Forest Hills, NY</v>
      </c>
      <c r="C457" s="41" t="s">
        <v>91</v>
      </c>
      <c r="D457" s="41" t="s">
        <v>96</v>
      </c>
      <c r="E457" s="41" t="s">
        <v>147</v>
      </c>
      <c r="F457" s="38">
        <v>43956</v>
      </c>
      <c r="G457" s="41" t="s">
        <v>147</v>
      </c>
      <c r="H457" s="41">
        <v>1</v>
      </c>
      <c r="K457" s="22"/>
      <c r="S457"/>
    </row>
    <row r="458" spans="1:19" x14ac:dyDescent="0.25">
      <c r="A458" s="41">
        <f>VLOOKUP(D458,'[110]Legacy Location Lookups'!$A$1:$C$34,2,0)</f>
        <v>116</v>
      </c>
      <c r="B458" s="41" t="str">
        <f>VLOOKUP(A458,'[110]Legacy Location Lookups'!$B$1:$C$34,2,0)</f>
        <v>Staten Island, NY</v>
      </c>
      <c r="C458" s="41" t="s">
        <v>91</v>
      </c>
      <c r="D458" s="41" t="s">
        <v>101</v>
      </c>
      <c r="E458" s="41" t="s">
        <v>144</v>
      </c>
      <c r="F458" s="38">
        <v>43957</v>
      </c>
      <c r="G458" s="41" t="s">
        <v>145</v>
      </c>
      <c r="H458" s="41">
        <v>29</v>
      </c>
      <c r="K458" s="22"/>
      <c r="S458"/>
    </row>
    <row r="459" spans="1:19" x14ac:dyDescent="0.25">
      <c r="A459" s="41">
        <f>VLOOKUP(D459,'[110]Legacy Location Lookups'!$A$1:$C$34,2,0)</f>
        <v>116</v>
      </c>
      <c r="B459" s="41" t="str">
        <f>VLOOKUP(A459,'[110]Legacy Location Lookups'!$B$1:$C$34,2,0)</f>
        <v>Staten Island, NY</v>
      </c>
      <c r="C459" s="41" t="s">
        <v>91</v>
      </c>
      <c r="D459" s="41" t="s">
        <v>101</v>
      </c>
      <c r="E459" s="41" t="s">
        <v>144</v>
      </c>
      <c r="F459" s="38">
        <v>43956</v>
      </c>
      <c r="G459" s="41" t="s">
        <v>145</v>
      </c>
      <c r="H459" s="41">
        <v>29</v>
      </c>
      <c r="K459" s="22"/>
      <c r="S459"/>
    </row>
    <row r="460" spans="1:19" x14ac:dyDescent="0.25">
      <c r="A460" s="41">
        <f>VLOOKUP(D460,'[110]Legacy Location Lookups'!$A$1:$C$34,2,0)</f>
        <v>5</v>
      </c>
      <c r="B460" s="41" t="str">
        <f>VLOOKUP(A460,'[110]Legacy Location Lookups'!$B$1:$C$34,2,0)</f>
        <v>Bloomington, IL</v>
      </c>
      <c r="C460" s="41" t="s">
        <v>142</v>
      </c>
      <c r="D460" s="41" t="s">
        <v>143</v>
      </c>
      <c r="E460" s="41" t="s">
        <v>144</v>
      </c>
      <c r="F460" s="38">
        <v>43956</v>
      </c>
      <c r="G460" s="41" t="s">
        <v>145</v>
      </c>
      <c r="H460" s="41">
        <v>87</v>
      </c>
      <c r="K460" s="22"/>
      <c r="S460"/>
    </row>
    <row r="461" spans="1:19" x14ac:dyDescent="0.25">
      <c r="A461" s="41">
        <f>VLOOKUP(D461,'[110]Legacy Location Lookups'!$A$1:$C$34,2,0)</f>
        <v>5</v>
      </c>
      <c r="B461" s="41" t="str">
        <f>VLOOKUP(A461,'[110]Legacy Location Lookups'!$B$1:$C$34,2,0)</f>
        <v>Bloomington, IL</v>
      </c>
      <c r="C461" s="41" t="s">
        <v>142</v>
      </c>
      <c r="D461" s="41" t="s">
        <v>143</v>
      </c>
      <c r="E461" s="41" t="s">
        <v>144</v>
      </c>
      <c r="F461" s="38">
        <v>43956</v>
      </c>
      <c r="G461" s="41" t="s">
        <v>146</v>
      </c>
      <c r="H461" s="41">
        <v>16</v>
      </c>
      <c r="K461" s="22"/>
      <c r="S461"/>
    </row>
    <row r="462" spans="1:19" x14ac:dyDescent="0.25">
      <c r="A462" s="41">
        <f>VLOOKUP(D462,'[110]Legacy Location Lookups'!$A$1:$C$34,2,0)</f>
        <v>14</v>
      </c>
      <c r="B462" s="41" t="str">
        <f>VLOOKUP(A462,'[110]Legacy Location Lookups'!$B$1:$C$34,2,0)</f>
        <v>Peru, IL</v>
      </c>
      <c r="C462" s="41" t="s">
        <v>142</v>
      </c>
      <c r="D462" s="41" t="s">
        <v>148</v>
      </c>
      <c r="E462" s="41" t="s">
        <v>144</v>
      </c>
      <c r="F462" s="38">
        <v>43956</v>
      </c>
      <c r="G462" s="41" t="s">
        <v>145</v>
      </c>
      <c r="H462" s="41">
        <v>23</v>
      </c>
      <c r="K462" s="22"/>
      <c r="S462"/>
    </row>
    <row r="463" spans="1:19" x14ac:dyDescent="0.25">
      <c r="A463" s="41">
        <f>VLOOKUP(D463,'[110]Legacy Location Lookups'!$A$1:$C$34,2,0)</f>
        <v>13</v>
      </c>
      <c r="B463" s="41" t="str">
        <f>VLOOKUP(A463,'[110]Legacy Location Lookups'!$B$1:$C$34,2,0)</f>
        <v>Peoria, IL</v>
      </c>
      <c r="C463" s="41" t="s">
        <v>142</v>
      </c>
      <c r="D463" s="41" t="s">
        <v>149</v>
      </c>
      <c r="E463" s="41" t="s">
        <v>144</v>
      </c>
      <c r="F463" s="38">
        <v>43956</v>
      </c>
      <c r="G463" s="41" t="s">
        <v>145</v>
      </c>
      <c r="H463" s="41">
        <v>31</v>
      </c>
      <c r="K463" s="22"/>
      <c r="S463"/>
    </row>
    <row r="464" spans="1:19" x14ac:dyDescent="0.25">
      <c r="A464" s="41">
        <f>VLOOKUP(D464,'[110]Legacy Location Lookups'!$A$1:$C$34,2,0)</f>
        <v>13</v>
      </c>
      <c r="B464" s="41" t="str">
        <f>VLOOKUP(A464,'[110]Legacy Location Lookups'!$B$1:$C$34,2,0)</f>
        <v>Peoria, IL</v>
      </c>
      <c r="C464" s="41" t="s">
        <v>142</v>
      </c>
      <c r="D464" s="41" t="s">
        <v>149</v>
      </c>
      <c r="E464" s="41" t="s">
        <v>147</v>
      </c>
      <c r="F464" s="38">
        <v>43956</v>
      </c>
      <c r="G464" s="41" t="s">
        <v>147</v>
      </c>
      <c r="H464" s="41">
        <v>2</v>
      </c>
      <c r="K464" s="22"/>
      <c r="S464"/>
    </row>
    <row r="465" spans="1:19" x14ac:dyDescent="0.25">
      <c r="A465" s="41">
        <f>VLOOKUP(D465,'[110]Legacy Location Lookups'!$A$1:$C$34,2,0)</f>
        <v>6</v>
      </c>
      <c r="B465" s="41" t="str">
        <f>VLOOKUP(A465,'[110]Legacy Location Lookups'!$B$1:$C$34,2,0)</f>
        <v>Charleston, IL</v>
      </c>
      <c r="C465" s="41" t="s">
        <v>142</v>
      </c>
      <c r="D465" s="41" t="s">
        <v>150</v>
      </c>
      <c r="E465" s="41" t="s">
        <v>144</v>
      </c>
      <c r="F465" s="38">
        <v>43956</v>
      </c>
      <c r="G465" s="41" t="s">
        <v>145</v>
      </c>
      <c r="H465" s="41">
        <v>46</v>
      </c>
      <c r="K465" s="22"/>
      <c r="S465"/>
    </row>
    <row r="466" spans="1:19" x14ac:dyDescent="0.25">
      <c r="A466" s="41">
        <f>VLOOKUP(D466,'[110]Legacy Location Lookups'!$A$1:$C$34,2,0)</f>
        <v>6</v>
      </c>
      <c r="B466" s="41" t="str">
        <f>VLOOKUP(A466,'[110]Legacy Location Lookups'!$B$1:$C$34,2,0)</f>
        <v>Charleston, IL</v>
      </c>
      <c r="C466" s="41" t="s">
        <v>142</v>
      </c>
      <c r="D466" s="41" t="s">
        <v>150</v>
      </c>
      <c r="E466" s="41" t="s">
        <v>147</v>
      </c>
      <c r="F466" s="38">
        <v>43956</v>
      </c>
      <c r="G466" s="41" t="s">
        <v>147</v>
      </c>
      <c r="H466" s="41">
        <v>2</v>
      </c>
      <c r="K466" s="22"/>
      <c r="S466"/>
    </row>
    <row r="467" spans="1:19" x14ac:dyDescent="0.25">
      <c r="A467" s="41">
        <f>VLOOKUP(D467,'[110]Legacy Location Lookups'!$A$1:$C$34,2,0)</f>
        <v>73</v>
      </c>
      <c r="B467" s="41" t="str">
        <f>VLOOKUP(A467,'[110]Legacy Location Lookups'!$B$1:$C$34,2,0)</f>
        <v>Boynton Beach, FL</v>
      </c>
      <c r="C467" s="41" t="s">
        <v>151</v>
      </c>
      <c r="D467" s="41" t="s">
        <v>152</v>
      </c>
      <c r="E467" s="41" t="s">
        <v>144</v>
      </c>
      <c r="F467" s="38">
        <v>43956</v>
      </c>
      <c r="G467" s="41" t="s">
        <v>145</v>
      </c>
      <c r="H467" s="41">
        <v>30</v>
      </c>
      <c r="K467" s="22"/>
      <c r="S467"/>
    </row>
    <row r="468" spans="1:19" x14ac:dyDescent="0.25">
      <c r="A468" s="41">
        <f>VLOOKUP(D468,'[110]Legacy Location Lookups'!$A$1:$C$34,2,0)</f>
        <v>73</v>
      </c>
      <c r="B468" s="41" t="str">
        <f>VLOOKUP(A468,'[110]Legacy Location Lookups'!$B$1:$C$34,2,0)</f>
        <v>Boynton Beach, FL</v>
      </c>
      <c r="C468" s="41" t="s">
        <v>151</v>
      </c>
      <c r="D468" s="41" t="s">
        <v>152</v>
      </c>
      <c r="E468" s="41" t="s">
        <v>147</v>
      </c>
      <c r="F468" s="38">
        <v>43956</v>
      </c>
      <c r="G468" s="41" t="s">
        <v>147</v>
      </c>
      <c r="H468" s="41">
        <v>1</v>
      </c>
      <c r="K468" s="22"/>
      <c r="S468"/>
    </row>
    <row r="469" spans="1:19" x14ac:dyDescent="0.25">
      <c r="A469" s="41">
        <f>VLOOKUP(D469,'[110]Legacy Location Lookups'!$A$1:$C$34,2,0)</f>
        <v>75</v>
      </c>
      <c r="B469" s="41" t="str">
        <f>VLOOKUP(A469,'[110]Legacy Location Lookups'!$B$1:$C$34,2,0)</f>
        <v>Delray Beach, FL</v>
      </c>
      <c r="C469" s="41" t="s">
        <v>151</v>
      </c>
      <c r="D469" s="41" t="s">
        <v>153</v>
      </c>
      <c r="E469" s="41" t="s">
        <v>144</v>
      </c>
      <c r="F469" s="38">
        <v>43956</v>
      </c>
      <c r="G469" s="41" t="s">
        <v>145</v>
      </c>
      <c r="H469" s="41">
        <v>34</v>
      </c>
      <c r="K469" s="22"/>
      <c r="S469"/>
    </row>
    <row r="470" spans="1:19" x14ac:dyDescent="0.25">
      <c r="A470" s="41">
        <f>VLOOKUP(D470,'[110]Legacy Location Lookups'!$A$1:$C$34,2,0)</f>
        <v>77</v>
      </c>
      <c r="B470" s="41" t="str">
        <f>VLOOKUP(A470,'[110]Legacy Location Lookups'!$B$1:$C$34,2,0)</f>
        <v>West Boca Raton, FL</v>
      </c>
      <c r="C470" s="41" t="s">
        <v>151</v>
      </c>
      <c r="D470" s="41" t="s">
        <v>154</v>
      </c>
      <c r="E470" s="41" t="s">
        <v>144</v>
      </c>
      <c r="F470" s="38">
        <v>43956</v>
      </c>
      <c r="G470" s="41" t="s">
        <v>145</v>
      </c>
      <c r="H470" s="41">
        <v>16</v>
      </c>
      <c r="K470" s="22"/>
      <c r="S470"/>
    </row>
    <row r="471" spans="1:19" x14ac:dyDescent="0.25">
      <c r="A471" s="41">
        <f>VLOOKUP(D471,'[110]Legacy Location Lookups'!$A$1:$C$34,2,0)</f>
        <v>72</v>
      </c>
      <c r="B471" s="41" t="str">
        <f>VLOOKUP(A471,'[110]Legacy Location Lookups'!$B$1:$C$34,2,0)</f>
        <v>Boca Raton, FL</v>
      </c>
      <c r="C471" s="41" t="s">
        <v>151</v>
      </c>
      <c r="D471" s="41" t="s">
        <v>155</v>
      </c>
      <c r="E471" s="41" t="s">
        <v>144</v>
      </c>
      <c r="F471" s="38">
        <v>43956</v>
      </c>
      <c r="G471" s="41" t="s">
        <v>145</v>
      </c>
      <c r="H471" s="41">
        <v>23</v>
      </c>
      <c r="K471" s="22"/>
      <c r="S471"/>
    </row>
    <row r="472" spans="1:19" x14ac:dyDescent="0.25">
      <c r="A472" s="41">
        <f>VLOOKUP(D472,'[110]Legacy Location Lookups'!$A$1:$C$34,2,0)</f>
        <v>73</v>
      </c>
      <c r="B472" s="41" t="str">
        <f>VLOOKUP(A472,'[110]Legacy Location Lookups'!$B$1:$C$34,2,0)</f>
        <v>Boynton Beach, FL</v>
      </c>
      <c r="C472" s="41" t="s">
        <v>151</v>
      </c>
      <c r="D472" s="41" t="s">
        <v>152</v>
      </c>
      <c r="E472" s="41" t="s">
        <v>144</v>
      </c>
      <c r="F472" s="38">
        <v>43957</v>
      </c>
      <c r="G472" s="41" t="s">
        <v>145</v>
      </c>
      <c r="H472" s="41">
        <v>40</v>
      </c>
      <c r="K472" s="22"/>
      <c r="S472"/>
    </row>
    <row r="473" spans="1:19" x14ac:dyDescent="0.25">
      <c r="A473" s="41">
        <f>VLOOKUP(D473,'[110]Legacy Location Lookups'!$A$1:$C$34,2,0)</f>
        <v>73</v>
      </c>
      <c r="B473" s="41" t="str">
        <f>VLOOKUP(A473,'[110]Legacy Location Lookups'!$B$1:$C$34,2,0)</f>
        <v>Boynton Beach, FL</v>
      </c>
      <c r="C473" s="41" t="s">
        <v>151</v>
      </c>
      <c r="D473" s="41" t="s">
        <v>152</v>
      </c>
      <c r="E473" s="41" t="s">
        <v>147</v>
      </c>
      <c r="F473" s="38">
        <v>43957</v>
      </c>
      <c r="G473" s="41" t="s">
        <v>147</v>
      </c>
      <c r="H473" s="41">
        <v>2</v>
      </c>
      <c r="K473" s="22"/>
      <c r="S473"/>
    </row>
    <row r="474" spans="1:19" x14ac:dyDescent="0.25">
      <c r="A474" s="41">
        <f>VLOOKUP(D474,'[110]Legacy Location Lookups'!$A$1:$C$34,2,0)</f>
        <v>75</v>
      </c>
      <c r="B474" s="41" t="str">
        <f>VLOOKUP(A474,'[110]Legacy Location Lookups'!$B$1:$C$34,2,0)</f>
        <v>Delray Beach, FL</v>
      </c>
      <c r="C474" s="41" t="s">
        <v>151</v>
      </c>
      <c r="D474" s="41" t="s">
        <v>153</v>
      </c>
      <c r="E474" s="41" t="s">
        <v>144</v>
      </c>
      <c r="F474" s="38">
        <v>43957</v>
      </c>
      <c r="G474" s="41" t="s">
        <v>145</v>
      </c>
      <c r="H474" s="41">
        <v>21</v>
      </c>
      <c r="K474" s="22"/>
      <c r="S474"/>
    </row>
    <row r="475" spans="1:19" x14ac:dyDescent="0.25">
      <c r="A475" s="41">
        <f>VLOOKUP(D475,'[110]Legacy Location Lookups'!$A$1:$C$34,2,0)</f>
        <v>77</v>
      </c>
      <c r="B475" s="41" t="str">
        <f>VLOOKUP(A475,'[110]Legacy Location Lookups'!$B$1:$C$34,2,0)</f>
        <v>West Boca Raton, FL</v>
      </c>
      <c r="C475" s="41" t="s">
        <v>151</v>
      </c>
      <c r="D475" s="41" t="s">
        <v>154</v>
      </c>
      <c r="E475" s="41" t="s">
        <v>144</v>
      </c>
      <c r="F475" s="38">
        <v>43957</v>
      </c>
      <c r="G475" s="41" t="s">
        <v>145</v>
      </c>
      <c r="H475" s="41">
        <v>26</v>
      </c>
      <c r="K475" s="22"/>
      <c r="S475"/>
    </row>
    <row r="476" spans="1:19" x14ac:dyDescent="0.25">
      <c r="A476" s="41">
        <f>VLOOKUP(D476,'[110]Legacy Location Lookups'!$A$1:$C$34,2,0)</f>
        <v>72</v>
      </c>
      <c r="B476" s="41" t="str">
        <f>VLOOKUP(A476,'[110]Legacy Location Lookups'!$B$1:$C$34,2,0)</f>
        <v>Boca Raton, FL</v>
      </c>
      <c r="C476" s="41" t="s">
        <v>151</v>
      </c>
      <c r="D476" s="41" t="s">
        <v>155</v>
      </c>
      <c r="E476" s="41" t="s">
        <v>144</v>
      </c>
      <c r="F476" s="38">
        <v>43957</v>
      </c>
      <c r="G476" s="41" t="s">
        <v>145</v>
      </c>
      <c r="H476" s="41">
        <v>9</v>
      </c>
      <c r="K476" s="22"/>
      <c r="S476"/>
    </row>
    <row r="477" spans="1:19" x14ac:dyDescent="0.25">
      <c r="A477" s="41">
        <f>VLOOKUP(D477,'[110]Legacy Location Lookups'!$A$1:$C$34,2,0)</f>
        <v>100</v>
      </c>
      <c r="B477" s="41" t="str">
        <f>VLOOKUP(A477,'[110]Legacy Location Lookups'!$B$1:$C$34,2,0)</f>
        <v>Osprey, FL</v>
      </c>
      <c r="C477" s="41" t="s">
        <v>156</v>
      </c>
      <c r="D477" s="41" t="s">
        <v>17</v>
      </c>
      <c r="E477" s="41" t="s">
        <v>144</v>
      </c>
      <c r="F477" s="38">
        <v>43956</v>
      </c>
      <c r="G477" s="41" t="s">
        <v>145</v>
      </c>
      <c r="H477" s="41">
        <v>78</v>
      </c>
      <c r="K477" s="22"/>
      <c r="S477"/>
    </row>
    <row r="478" spans="1:19" x14ac:dyDescent="0.25">
      <c r="A478" s="41">
        <f>VLOOKUP(D478,'[110]Legacy Location Lookups'!$A$1:$C$34,2,0)</f>
        <v>100</v>
      </c>
      <c r="B478" s="41" t="str">
        <f>VLOOKUP(A478,'[110]Legacy Location Lookups'!$B$1:$C$34,2,0)</f>
        <v>Osprey, FL</v>
      </c>
      <c r="C478" s="41" t="s">
        <v>156</v>
      </c>
      <c r="D478" s="41" t="s">
        <v>17</v>
      </c>
      <c r="E478" s="41" t="s">
        <v>144</v>
      </c>
      <c r="F478" s="38">
        <v>43957</v>
      </c>
      <c r="G478" s="41" t="s">
        <v>145</v>
      </c>
      <c r="H478" s="41">
        <v>76</v>
      </c>
      <c r="K478" s="22"/>
      <c r="S478"/>
    </row>
    <row r="479" spans="1:19" x14ac:dyDescent="0.25">
      <c r="A479" s="41">
        <f>VLOOKUP(D479,'[110]Legacy Location Lookups'!$A$1:$C$34,2,0)</f>
        <v>5</v>
      </c>
      <c r="B479" s="41" t="str">
        <f>VLOOKUP(A479,'[110]Legacy Location Lookups'!$B$1:$C$34,2,0)</f>
        <v>Bloomington, IL</v>
      </c>
      <c r="C479" s="41" t="s">
        <v>142</v>
      </c>
      <c r="D479" s="41" t="s">
        <v>143</v>
      </c>
      <c r="E479" s="41" t="s">
        <v>144</v>
      </c>
      <c r="F479" s="38">
        <v>43962</v>
      </c>
      <c r="G479" s="41" t="s">
        <v>145</v>
      </c>
      <c r="H479" s="41">
        <v>81</v>
      </c>
      <c r="K479" s="22"/>
      <c r="S479"/>
    </row>
    <row r="480" spans="1:19" x14ac:dyDescent="0.25">
      <c r="A480" s="41">
        <f>VLOOKUP(D480,'[110]Legacy Location Lookups'!$A$1:$C$34,2,0)</f>
        <v>5</v>
      </c>
      <c r="B480" s="41" t="str">
        <f>VLOOKUP(A480,'[110]Legacy Location Lookups'!$B$1:$C$34,2,0)</f>
        <v>Bloomington, IL</v>
      </c>
      <c r="C480" s="41" t="s">
        <v>142</v>
      </c>
      <c r="D480" s="41" t="s">
        <v>143</v>
      </c>
      <c r="E480" s="41" t="s">
        <v>144</v>
      </c>
      <c r="F480" s="38">
        <v>43962</v>
      </c>
      <c r="G480" s="41" t="s">
        <v>146</v>
      </c>
      <c r="H480" s="41">
        <v>10</v>
      </c>
      <c r="K480" s="22"/>
      <c r="S480"/>
    </row>
    <row r="481" spans="1:19" x14ac:dyDescent="0.25">
      <c r="A481" s="41">
        <f>VLOOKUP(D481,'[110]Legacy Location Lookups'!$A$1:$C$34,2,0)</f>
        <v>5</v>
      </c>
      <c r="B481" s="41" t="str">
        <f>VLOOKUP(A481,'[110]Legacy Location Lookups'!$B$1:$C$34,2,0)</f>
        <v>Bloomington, IL</v>
      </c>
      <c r="C481" s="41" t="s">
        <v>142</v>
      </c>
      <c r="D481" s="41" t="s">
        <v>143</v>
      </c>
      <c r="E481" s="41" t="s">
        <v>147</v>
      </c>
      <c r="F481" s="38">
        <v>43962</v>
      </c>
      <c r="G481" s="41" t="s">
        <v>147</v>
      </c>
      <c r="H481" s="41">
        <v>6</v>
      </c>
      <c r="K481" s="22"/>
      <c r="S481"/>
    </row>
    <row r="482" spans="1:19" x14ac:dyDescent="0.25">
      <c r="A482" s="41">
        <f>VLOOKUP(D482,'[110]Legacy Location Lookups'!$A$1:$C$34,2,0)</f>
        <v>13</v>
      </c>
      <c r="B482" s="41" t="str">
        <f>VLOOKUP(A482,'[110]Legacy Location Lookups'!$B$1:$C$34,2,0)</f>
        <v>Peoria, IL</v>
      </c>
      <c r="C482" s="41" t="s">
        <v>142</v>
      </c>
      <c r="D482" s="41" t="s">
        <v>149</v>
      </c>
      <c r="E482" s="41" t="s">
        <v>144</v>
      </c>
      <c r="F482" s="38">
        <v>43962</v>
      </c>
      <c r="G482" s="41" t="s">
        <v>145</v>
      </c>
      <c r="H482" s="41">
        <v>27</v>
      </c>
      <c r="K482" s="22"/>
      <c r="S482"/>
    </row>
    <row r="483" spans="1:19" x14ac:dyDescent="0.25">
      <c r="A483" s="41">
        <f>VLOOKUP(D483,'[110]Legacy Location Lookups'!$A$1:$C$34,2,0)</f>
        <v>6</v>
      </c>
      <c r="B483" s="41" t="str">
        <f>VLOOKUP(A483,'[110]Legacy Location Lookups'!$B$1:$C$34,2,0)</f>
        <v>Charleston, IL</v>
      </c>
      <c r="C483" s="41" t="s">
        <v>142</v>
      </c>
      <c r="D483" s="41" t="s">
        <v>150</v>
      </c>
      <c r="E483" s="41" t="s">
        <v>144</v>
      </c>
      <c r="F483" s="38">
        <v>43962</v>
      </c>
      <c r="G483" s="41" t="s">
        <v>145</v>
      </c>
      <c r="H483" s="41">
        <v>33</v>
      </c>
      <c r="K483" s="22"/>
      <c r="S483"/>
    </row>
    <row r="484" spans="1:19" x14ac:dyDescent="0.25">
      <c r="A484" s="41">
        <f>VLOOKUP(D484,'[110]Legacy Location Lookups'!$A$1:$C$34,2,0)</f>
        <v>15</v>
      </c>
      <c r="B484" s="41" t="str">
        <f>VLOOKUP(A484,'[110]Legacy Location Lookups'!$B$1:$C$34,2,0)</f>
        <v>Pontiac, IL</v>
      </c>
      <c r="C484" s="41" t="s">
        <v>142</v>
      </c>
      <c r="D484" s="41" t="s">
        <v>13</v>
      </c>
      <c r="E484" s="41" t="s">
        <v>144</v>
      </c>
      <c r="F484" s="38">
        <v>43962</v>
      </c>
      <c r="G484" s="41" t="s">
        <v>145</v>
      </c>
      <c r="H484" s="41">
        <v>24</v>
      </c>
      <c r="K484" s="22"/>
      <c r="S484"/>
    </row>
    <row r="485" spans="1:19" x14ac:dyDescent="0.25">
      <c r="A485" s="41">
        <f>VLOOKUP(D485,'[110]Legacy Location Lookups'!$A$1:$C$34,2,0)</f>
        <v>86</v>
      </c>
      <c r="B485" s="41" t="str">
        <f>VLOOKUP(A485,'[110]Legacy Location Lookups'!$B$1:$C$34,2,0)</f>
        <v>Kirkland, WA</v>
      </c>
      <c r="C485" s="41" t="s">
        <v>167</v>
      </c>
      <c r="D485" s="41" t="s">
        <v>22</v>
      </c>
      <c r="E485" s="41" t="s">
        <v>144</v>
      </c>
      <c r="F485" s="38">
        <v>43962</v>
      </c>
      <c r="G485" s="41" t="s">
        <v>145</v>
      </c>
      <c r="H485" s="41">
        <v>43</v>
      </c>
      <c r="K485" s="22"/>
      <c r="S485"/>
    </row>
    <row r="486" spans="1:19" x14ac:dyDescent="0.25">
      <c r="A486" s="41">
        <f>VLOOKUP(D486,'[110]Legacy Location Lookups'!$A$1:$C$34,2,0)</f>
        <v>86</v>
      </c>
      <c r="B486" s="41" t="str">
        <f>VLOOKUP(A486,'[110]Legacy Location Lookups'!$B$1:$C$34,2,0)</f>
        <v>Kirkland, WA</v>
      </c>
      <c r="C486" s="41" t="s">
        <v>167</v>
      </c>
      <c r="D486" s="41" t="s">
        <v>22</v>
      </c>
      <c r="E486" s="41" t="s">
        <v>144</v>
      </c>
      <c r="F486" s="38">
        <v>43962</v>
      </c>
      <c r="G486" s="41" t="s">
        <v>159</v>
      </c>
      <c r="H486" s="41">
        <v>3</v>
      </c>
      <c r="K486" s="22"/>
      <c r="S486"/>
    </row>
    <row r="487" spans="1:19" x14ac:dyDescent="0.25">
      <c r="A487" s="41">
        <f>VLOOKUP(D487,'[110]Legacy Location Lookups'!$A$1:$C$34,2,0)</f>
        <v>73</v>
      </c>
      <c r="B487" s="41" t="str">
        <f>VLOOKUP(A487,'[110]Legacy Location Lookups'!$B$1:$C$34,2,0)</f>
        <v>Boynton Beach, FL</v>
      </c>
      <c r="C487" s="41" t="s">
        <v>151</v>
      </c>
      <c r="D487" s="41" t="s">
        <v>152</v>
      </c>
      <c r="E487" s="41" t="s">
        <v>144</v>
      </c>
      <c r="F487" s="38">
        <v>43962</v>
      </c>
      <c r="G487" s="41" t="s">
        <v>145</v>
      </c>
      <c r="H487" s="41">
        <v>26</v>
      </c>
      <c r="K487" s="22"/>
      <c r="S487"/>
    </row>
    <row r="488" spans="1:19" x14ac:dyDescent="0.25">
      <c r="A488" s="41">
        <f>VLOOKUP(D488,'[110]Legacy Location Lookups'!$A$1:$C$34,2,0)</f>
        <v>73</v>
      </c>
      <c r="B488" s="41" t="str">
        <f>VLOOKUP(A488,'[110]Legacy Location Lookups'!$B$1:$C$34,2,0)</f>
        <v>Boynton Beach, FL</v>
      </c>
      <c r="C488" s="41" t="s">
        <v>151</v>
      </c>
      <c r="D488" s="41" t="s">
        <v>152</v>
      </c>
      <c r="E488" s="41" t="s">
        <v>147</v>
      </c>
      <c r="F488" s="38">
        <v>43962</v>
      </c>
      <c r="G488" s="41" t="s">
        <v>147</v>
      </c>
      <c r="H488" s="41">
        <v>1</v>
      </c>
      <c r="K488" s="22"/>
      <c r="S488"/>
    </row>
    <row r="489" spans="1:19" x14ac:dyDescent="0.25">
      <c r="A489" s="41">
        <f>VLOOKUP(D489,'[110]Legacy Location Lookups'!$A$1:$C$34,2,0)</f>
        <v>75</v>
      </c>
      <c r="B489" s="41" t="str">
        <f>VLOOKUP(A489,'[110]Legacy Location Lookups'!$B$1:$C$34,2,0)</f>
        <v>Delray Beach, FL</v>
      </c>
      <c r="C489" s="41" t="s">
        <v>151</v>
      </c>
      <c r="D489" s="41" t="s">
        <v>153</v>
      </c>
      <c r="E489" s="41" t="s">
        <v>144</v>
      </c>
      <c r="F489" s="38">
        <v>43962</v>
      </c>
      <c r="G489" s="41" t="s">
        <v>145</v>
      </c>
      <c r="H489" s="41">
        <v>23</v>
      </c>
      <c r="K489" s="22"/>
      <c r="S489"/>
    </row>
    <row r="490" spans="1:19" x14ac:dyDescent="0.25">
      <c r="A490" s="41">
        <f>VLOOKUP(D490,'[110]Legacy Location Lookups'!$A$1:$C$34,2,0)</f>
        <v>75</v>
      </c>
      <c r="B490" s="41" t="str">
        <f>VLOOKUP(A490,'[110]Legacy Location Lookups'!$B$1:$C$34,2,0)</f>
        <v>Delray Beach, FL</v>
      </c>
      <c r="C490" s="41" t="s">
        <v>151</v>
      </c>
      <c r="D490" s="41" t="s">
        <v>153</v>
      </c>
      <c r="E490" s="41" t="s">
        <v>147</v>
      </c>
      <c r="F490" s="38">
        <v>43962</v>
      </c>
      <c r="G490" s="41" t="s">
        <v>147</v>
      </c>
      <c r="H490" s="41">
        <v>1</v>
      </c>
      <c r="K490" s="22"/>
      <c r="S490"/>
    </row>
    <row r="491" spans="1:19" x14ac:dyDescent="0.25">
      <c r="A491" s="41">
        <f>VLOOKUP(D491,'[110]Legacy Location Lookups'!$A$1:$C$34,2,0)</f>
        <v>77</v>
      </c>
      <c r="B491" s="41" t="str">
        <f>VLOOKUP(A491,'[110]Legacy Location Lookups'!$B$1:$C$34,2,0)</f>
        <v>West Boca Raton, FL</v>
      </c>
      <c r="C491" s="41" t="s">
        <v>151</v>
      </c>
      <c r="D491" s="41" t="s">
        <v>154</v>
      </c>
      <c r="E491" s="41" t="s">
        <v>144</v>
      </c>
      <c r="F491" s="38">
        <v>43962</v>
      </c>
      <c r="G491" s="41" t="s">
        <v>145</v>
      </c>
      <c r="H491" s="41">
        <v>3</v>
      </c>
      <c r="K491" s="22"/>
      <c r="S491"/>
    </row>
    <row r="492" spans="1:19" x14ac:dyDescent="0.25">
      <c r="A492" s="41">
        <f>VLOOKUP(D492,'[110]Legacy Location Lookups'!$A$1:$C$34,2,0)</f>
        <v>72</v>
      </c>
      <c r="B492" s="41" t="str">
        <f>VLOOKUP(A492,'[110]Legacy Location Lookups'!$B$1:$C$34,2,0)</f>
        <v>Boca Raton, FL</v>
      </c>
      <c r="C492" s="41" t="s">
        <v>151</v>
      </c>
      <c r="D492" s="41" t="s">
        <v>155</v>
      </c>
      <c r="E492" s="41" t="s">
        <v>144</v>
      </c>
      <c r="F492" s="38">
        <v>43962</v>
      </c>
      <c r="G492" s="41" t="s">
        <v>145</v>
      </c>
      <c r="H492" s="41">
        <v>11</v>
      </c>
      <c r="K492" s="22"/>
      <c r="S492"/>
    </row>
    <row r="493" spans="1:19" x14ac:dyDescent="0.25">
      <c r="A493" s="41">
        <f>VLOOKUP(D493,'[110]Legacy Location Lookups'!$A$1:$C$34,2,0)</f>
        <v>76</v>
      </c>
      <c r="B493" s="41" t="str">
        <f>VLOOKUP(A493,'[110]Legacy Location Lookups'!$B$1:$C$34,2,0)</f>
        <v>East Boca Raton, FL</v>
      </c>
      <c r="C493" s="41" t="s">
        <v>151</v>
      </c>
      <c r="D493" s="41" t="s">
        <v>175</v>
      </c>
      <c r="E493" s="41" t="s">
        <v>144</v>
      </c>
      <c r="F493" s="38">
        <v>43962</v>
      </c>
      <c r="G493" s="41" t="s">
        <v>145</v>
      </c>
      <c r="H493" s="41">
        <v>19</v>
      </c>
      <c r="K493" s="22"/>
      <c r="S493"/>
    </row>
    <row r="494" spans="1:19" x14ac:dyDescent="0.25">
      <c r="A494" s="41">
        <f>VLOOKUP(D494,'[110]Legacy Location Lookups'!$A$1:$C$34,2,0)</f>
        <v>73</v>
      </c>
      <c r="B494" s="41" t="str">
        <f>VLOOKUP(A494,'[110]Legacy Location Lookups'!$B$1:$C$34,2,0)</f>
        <v>Boynton Beach, FL</v>
      </c>
      <c r="C494" s="41" t="s">
        <v>151</v>
      </c>
      <c r="D494" s="41" t="s">
        <v>152</v>
      </c>
      <c r="E494" s="41" t="s">
        <v>144</v>
      </c>
      <c r="F494" s="38">
        <v>43959</v>
      </c>
      <c r="G494" s="41" t="s">
        <v>145</v>
      </c>
      <c r="H494" s="41">
        <v>28</v>
      </c>
      <c r="K494" s="22"/>
      <c r="S494"/>
    </row>
    <row r="495" spans="1:19" x14ac:dyDescent="0.25">
      <c r="A495" s="41">
        <f>VLOOKUP(D495,'[110]Legacy Location Lookups'!$A$1:$C$34,2,0)</f>
        <v>77</v>
      </c>
      <c r="B495" s="41" t="str">
        <f>VLOOKUP(A495,'[110]Legacy Location Lookups'!$B$1:$C$34,2,0)</f>
        <v>West Boca Raton, FL</v>
      </c>
      <c r="C495" s="41" t="s">
        <v>151</v>
      </c>
      <c r="D495" s="41" t="s">
        <v>154</v>
      </c>
      <c r="E495" s="41" t="s">
        <v>144</v>
      </c>
      <c r="F495" s="38">
        <v>43959</v>
      </c>
      <c r="G495" s="41" t="s">
        <v>145</v>
      </c>
      <c r="H495" s="41">
        <v>24</v>
      </c>
      <c r="K495" s="22"/>
      <c r="S495"/>
    </row>
    <row r="496" spans="1:19" x14ac:dyDescent="0.25">
      <c r="A496" s="41">
        <f>VLOOKUP(D496,'[110]Legacy Location Lookups'!$A$1:$C$34,2,0)</f>
        <v>72</v>
      </c>
      <c r="B496" s="41" t="str">
        <f>VLOOKUP(A496,'[110]Legacy Location Lookups'!$B$1:$C$34,2,0)</f>
        <v>Boca Raton, FL</v>
      </c>
      <c r="C496" s="41" t="s">
        <v>151</v>
      </c>
      <c r="D496" s="41" t="s">
        <v>155</v>
      </c>
      <c r="E496" s="41" t="s">
        <v>144</v>
      </c>
      <c r="F496" s="38">
        <v>43959</v>
      </c>
      <c r="G496" s="41" t="s">
        <v>145</v>
      </c>
      <c r="H496" s="41">
        <v>19</v>
      </c>
      <c r="K496" s="22"/>
      <c r="S496"/>
    </row>
    <row r="497" spans="1:19" x14ac:dyDescent="0.25">
      <c r="A497" s="41">
        <f>VLOOKUP(D497,'[110]Legacy Location Lookups'!$A$1:$C$34,2,0)</f>
        <v>72</v>
      </c>
      <c r="B497" s="41" t="str">
        <f>VLOOKUP(A497,'[110]Legacy Location Lookups'!$B$1:$C$34,2,0)</f>
        <v>Boca Raton, FL</v>
      </c>
      <c r="C497" s="41" t="s">
        <v>151</v>
      </c>
      <c r="D497" s="41" t="s">
        <v>155</v>
      </c>
      <c r="E497" s="41" t="s">
        <v>147</v>
      </c>
      <c r="F497" s="38">
        <v>43959</v>
      </c>
      <c r="G497" s="41" t="s">
        <v>147</v>
      </c>
      <c r="H497" s="41">
        <v>2</v>
      </c>
      <c r="K497" s="22"/>
      <c r="S497"/>
    </row>
    <row r="498" spans="1:19" x14ac:dyDescent="0.25">
      <c r="A498" s="41">
        <f>VLOOKUP(D498,'[110]Legacy Location Lookups'!$A$1:$C$34,2,0)</f>
        <v>100</v>
      </c>
      <c r="B498" s="41" t="str">
        <f>VLOOKUP(A498,'[110]Legacy Location Lookups'!$B$1:$C$34,2,0)</f>
        <v>Osprey, FL</v>
      </c>
      <c r="C498" s="41" t="s">
        <v>156</v>
      </c>
      <c r="D498" s="41" t="s">
        <v>17</v>
      </c>
      <c r="E498" s="41" t="s">
        <v>144</v>
      </c>
      <c r="F498" s="38">
        <v>43958</v>
      </c>
      <c r="G498" s="41" t="s">
        <v>145</v>
      </c>
      <c r="H498" s="41">
        <v>67</v>
      </c>
      <c r="K498" s="22"/>
      <c r="S498"/>
    </row>
    <row r="499" spans="1:19" x14ac:dyDescent="0.25">
      <c r="A499" s="41">
        <f>VLOOKUP(D499,'[110]Legacy Location Lookups'!$A$1:$C$34,2,0)</f>
        <v>86</v>
      </c>
      <c r="B499" s="41" t="str">
        <f>VLOOKUP(A499,'[110]Legacy Location Lookups'!$B$1:$C$34,2,0)</f>
        <v>Kirkland, WA</v>
      </c>
      <c r="C499" s="41" t="s">
        <v>167</v>
      </c>
      <c r="D499" s="41" t="s">
        <v>22</v>
      </c>
      <c r="E499" s="41" t="s">
        <v>144</v>
      </c>
      <c r="F499" s="38">
        <v>43958</v>
      </c>
      <c r="G499" s="41" t="s">
        <v>145</v>
      </c>
      <c r="H499" s="41">
        <v>47</v>
      </c>
      <c r="K499" s="22"/>
      <c r="S499"/>
    </row>
    <row r="500" spans="1:19" x14ac:dyDescent="0.25">
      <c r="A500" s="41">
        <f>VLOOKUP(D500,'[110]Legacy Location Lookups'!$A$1:$C$34,2,0)</f>
        <v>86</v>
      </c>
      <c r="B500" s="41" t="str">
        <f>VLOOKUP(A500,'[110]Legacy Location Lookups'!$B$1:$C$34,2,0)</f>
        <v>Kirkland, WA</v>
      </c>
      <c r="C500" s="41" t="s">
        <v>167</v>
      </c>
      <c r="D500" s="41" t="s">
        <v>22</v>
      </c>
      <c r="E500" s="41" t="s">
        <v>144</v>
      </c>
      <c r="F500" s="38">
        <v>43958</v>
      </c>
      <c r="G500" s="41" t="s">
        <v>147</v>
      </c>
      <c r="H500" s="41">
        <v>2</v>
      </c>
      <c r="K500" s="22"/>
      <c r="S500"/>
    </row>
    <row r="501" spans="1:19" x14ac:dyDescent="0.25">
      <c r="A501" s="41">
        <f>VLOOKUP(D501,'[110]Legacy Location Lookups'!$A$1:$C$34,2,0)</f>
        <v>86</v>
      </c>
      <c r="B501" s="41" t="str">
        <f>VLOOKUP(A501,'[110]Legacy Location Lookups'!$B$1:$C$34,2,0)</f>
        <v>Kirkland, WA</v>
      </c>
      <c r="C501" s="41" t="s">
        <v>167</v>
      </c>
      <c r="D501" s="41" t="s">
        <v>22</v>
      </c>
      <c r="E501" s="41" t="s">
        <v>144</v>
      </c>
      <c r="F501" s="38">
        <v>43958</v>
      </c>
      <c r="G501" s="41" t="s">
        <v>159</v>
      </c>
      <c r="H501" s="41">
        <v>1</v>
      </c>
      <c r="K501" s="22"/>
      <c r="S501"/>
    </row>
    <row r="502" spans="1:19" x14ac:dyDescent="0.25">
      <c r="A502" s="41">
        <f>VLOOKUP(D502,'[110]Legacy Location Lookups'!$A$1:$C$34,2,0)</f>
        <v>111</v>
      </c>
      <c r="B502" s="41" t="str">
        <f>VLOOKUP(A502,'[110]Legacy Location Lookups'!$B$1:$C$34,2,0)</f>
        <v>Academy, NYC</v>
      </c>
      <c r="C502" s="41" t="s">
        <v>91</v>
      </c>
      <c r="D502" s="41" t="s">
        <v>165</v>
      </c>
      <c r="E502" s="41" t="s">
        <v>144</v>
      </c>
      <c r="F502" s="38">
        <v>43958</v>
      </c>
      <c r="G502" s="41" t="s">
        <v>145</v>
      </c>
      <c r="H502" s="41">
        <v>33</v>
      </c>
      <c r="K502" s="22"/>
      <c r="S502"/>
    </row>
    <row r="503" spans="1:19" x14ac:dyDescent="0.25">
      <c r="A503" s="41">
        <f>VLOOKUP(D503,'[110]Legacy Location Lookups'!$A$1:$C$34,2,0)</f>
        <v>111</v>
      </c>
      <c r="B503" s="41" t="str">
        <f>VLOOKUP(A503,'[110]Legacy Location Lookups'!$B$1:$C$34,2,0)</f>
        <v>Academy, NYC</v>
      </c>
      <c r="C503" s="41" t="s">
        <v>91</v>
      </c>
      <c r="D503" s="41" t="s">
        <v>165</v>
      </c>
      <c r="E503" s="41" t="s">
        <v>144</v>
      </c>
      <c r="F503" s="38">
        <v>43959</v>
      </c>
      <c r="G503" s="41" t="s">
        <v>159</v>
      </c>
      <c r="H503" s="41">
        <v>2</v>
      </c>
      <c r="K503" s="22"/>
      <c r="S503"/>
    </row>
    <row r="504" spans="1:19" x14ac:dyDescent="0.25">
      <c r="A504" s="41">
        <f>VLOOKUP(D504,'[110]Legacy Location Lookups'!$A$1:$C$34,2,0)</f>
        <v>111</v>
      </c>
      <c r="B504" s="41" t="str">
        <f>VLOOKUP(A504,'[110]Legacy Location Lookups'!$B$1:$C$34,2,0)</f>
        <v>Academy, NYC</v>
      </c>
      <c r="C504" s="41" t="s">
        <v>91</v>
      </c>
      <c r="D504" s="41" t="s">
        <v>165</v>
      </c>
      <c r="E504" s="41" t="s">
        <v>144</v>
      </c>
      <c r="F504" s="38">
        <v>43959</v>
      </c>
      <c r="G504" s="41" t="s">
        <v>145</v>
      </c>
      <c r="H504" s="41">
        <v>23</v>
      </c>
      <c r="K504" s="22"/>
      <c r="S504"/>
    </row>
    <row r="505" spans="1:19" x14ac:dyDescent="0.25">
      <c r="A505" s="41">
        <f>VLOOKUP(D505,'[110]Legacy Location Lookups'!$A$1:$C$34,2,0)</f>
        <v>112</v>
      </c>
      <c r="B505" s="41" t="str">
        <f>VLOOKUP(A505,'[110]Legacy Location Lookups'!$B$1:$C$34,2,0)</f>
        <v>Audubon, NYC</v>
      </c>
      <c r="C505" s="41" t="s">
        <v>91</v>
      </c>
      <c r="D505" s="41" t="s">
        <v>161</v>
      </c>
      <c r="E505" s="41" t="s">
        <v>147</v>
      </c>
      <c r="F505" s="38">
        <v>43958</v>
      </c>
      <c r="G505" s="41" t="s">
        <v>147</v>
      </c>
      <c r="H505" s="41">
        <v>6</v>
      </c>
      <c r="K505" s="22"/>
      <c r="S505"/>
    </row>
    <row r="506" spans="1:19" x14ac:dyDescent="0.25">
      <c r="A506" s="41">
        <f>VLOOKUP(D506,'[110]Legacy Location Lookups'!$A$1:$C$34,2,0)</f>
        <v>112</v>
      </c>
      <c r="B506" s="41" t="str">
        <f>VLOOKUP(A506,'[110]Legacy Location Lookups'!$B$1:$C$34,2,0)</f>
        <v>Audubon, NYC</v>
      </c>
      <c r="C506" s="41" t="s">
        <v>91</v>
      </c>
      <c r="D506" s="41" t="s">
        <v>161</v>
      </c>
      <c r="E506" s="41" t="s">
        <v>147</v>
      </c>
      <c r="F506" s="38">
        <v>43959</v>
      </c>
      <c r="G506" s="41" t="s">
        <v>147</v>
      </c>
      <c r="H506" s="41">
        <v>5</v>
      </c>
      <c r="K506" s="22"/>
      <c r="S506"/>
    </row>
    <row r="507" spans="1:19" x14ac:dyDescent="0.25">
      <c r="A507" s="41">
        <f>VLOOKUP(D507,'[110]Legacy Location Lookups'!$A$1:$C$34,2,0)</f>
        <v>112</v>
      </c>
      <c r="B507" s="41" t="str">
        <f>VLOOKUP(A507,'[110]Legacy Location Lookups'!$B$1:$C$34,2,0)</f>
        <v>Audubon, NYC</v>
      </c>
      <c r="C507" s="41" t="s">
        <v>91</v>
      </c>
      <c r="D507" s="41" t="s">
        <v>161</v>
      </c>
      <c r="E507" s="41" t="s">
        <v>147</v>
      </c>
      <c r="F507" s="38">
        <v>43960</v>
      </c>
      <c r="G507" s="41" t="s">
        <v>147</v>
      </c>
      <c r="H507" s="41">
        <v>2</v>
      </c>
      <c r="K507" s="22"/>
      <c r="S507"/>
    </row>
    <row r="508" spans="1:19" x14ac:dyDescent="0.25">
      <c r="A508" s="41">
        <f>VLOOKUP(D508,'[110]Legacy Location Lookups'!$A$1:$C$34,2,0)</f>
        <v>109</v>
      </c>
      <c r="B508" s="41" t="str">
        <f>VLOOKUP(A508,'[110]Legacy Location Lookups'!$B$1:$C$34,2,0)</f>
        <v>Broadway, NYC</v>
      </c>
      <c r="C508" s="41" t="s">
        <v>91</v>
      </c>
      <c r="D508" s="41" t="s">
        <v>163</v>
      </c>
      <c r="E508" s="41" t="s">
        <v>144</v>
      </c>
      <c r="F508" s="38">
        <v>43959</v>
      </c>
      <c r="G508" s="41" t="s">
        <v>159</v>
      </c>
      <c r="H508" s="41">
        <v>1</v>
      </c>
      <c r="K508" s="22"/>
      <c r="S508"/>
    </row>
    <row r="509" spans="1:19" x14ac:dyDescent="0.25">
      <c r="A509" s="41">
        <f>VLOOKUP(D509,'[110]Legacy Location Lookups'!$A$1:$C$34,2,0)</f>
        <v>109</v>
      </c>
      <c r="B509" s="41" t="str">
        <f>VLOOKUP(A509,'[110]Legacy Location Lookups'!$B$1:$C$34,2,0)</f>
        <v>Broadway, NYC</v>
      </c>
      <c r="C509" s="41" t="s">
        <v>91</v>
      </c>
      <c r="D509" s="41" t="s">
        <v>163</v>
      </c>
      <c r="E509" s="41" t="s">
        <v>144</v>
      </c>
      <c r="F509" s="38">
        <v>43959</v>
      </c>
      <c r="G509" s="41" t="s">
        <v>145</v>
      </c>
      <c r="H509" s="41">
        <v>4</v>
      </c>
      <c r="K509" s="22"/>
      <c r="S509"/>
    </row>
    <row r="510" spans="1:19" x14ac:dyDescent="0.25">
      <c r="A510" s="41">
        <f>VLOOKUP(D510,'[110]Legacy Location Lookups'!$A$1:$C$34,2,0)</f>
        <v>109</v>
      </c>
      <c r="B510" s="41" t="str">
        <f>VLOOKUP(A510,'[110]Legacy Location Lookups'!$B$1:$C$34,2,0)</f>
        <v>Broadway, NYC</v>
      </c>
      <c r="C510" s="41" t="s">
        <v>91</v>
      </c>
      <c r="D510" s="41" t="s">
        <v>163</v>
      </c>
      <c r="E510" s="41" t="s">
        <v>147</v>
      </c>
      <c r="F510" s="38">
        <v>43959</v>
      </c>
      <c r="G510" s="41" t="s">
        <v>147</v>
      </c>
      <c r="H510" s="41">
        <v>24</v>
      </c>
      <c r="K510" s="22"/>
      <c r="S510"/>
    </row>
    <row r="511" spans="1:19" x14ac:dyDescent="0.25">
      <c r="A511" s="41">
        <f>VLOOKUP(D511,'[110]Legacy Location Lookups'!$A$1:$C$34,2,0)</f>
        <v>117</v>
      </c>
      <c r="B511" s="41" t="str">
        <f>VLOOKUP(A511,'[110]Legacy Location Lookups'!$B$1:$C$34,2,0)</f>
        <v>Brooklyn-Manhattan Ave, NY</v>
      </c>
      <c r="C511" s="41" t="s">
        <v>91</v>
      </c>
      <c r="D511" s="41" t="s">
        <v>164</v>
      </c>
      <c r="E511" s="41" t="s">
        <v>147</v>
      </c>
      <c r="F511" s="38">
        <v>43959</v>
      </c>
      <c r="G511" s="41" t="s">
        <v>147</v>
      </c>
      <c r="H511" s="41">
        <v>1</v>
      </c>
      <c r="K511" s="22"/>
      <c r="S511"/>
    </row>
    <row r="512" spans="1:19" x14ac:dyDescent="0.25">
      <c r="A512" s="41">
        <f>VLOOKUP(D512,'[110]Legacy Location Lookups'!$A$1:$C$34,2,0)</f>
        <v>108</v>
      </c>
      <c r="B512" s="41" t="str">
        <f>VLOOKUP(A512,'[110]Legacy Location Lookups'!$B$1:$C$34,2,0)</f>
        <v>Brooklyn-OceanAve, NYC</v>
      </c>
      <c r="C512" s="41" t="s">
        <v>91</v>
      </c>
      <c r="D512" s="41" t="s">
        <v>158</v>
      </c>
      <c r="E512" s="41" t="s">
        <v>144</v>
      </c>
      <c r="F512" s="38">
        <v>43958</v>
      </c>
      <c r="G512" s="41" t="s">
        <v>145</v>
      </c>
      <c r="H512" s="41">
        <v>29</v>
      </c>
      <c r="K512" s="22"/>
      <c r="S512"/>
    </row>
    <row r="513" spans="1:19" x14ac:dyDescent="0.25">
      <c r="A513" s="41">
        <f>VLOOKUP(D513,'[110]Legacy Location Lookups'!$A$1:$C$34,2,0)</f>
        <v>108</v>
      </c>
      <c r="B513" s="41" t="str">
        <f>VLOOKUP(A513,'[110]Legacy Location Lookups'!$B$1:$C$34,2,0)</f>
        <v>Brooklyn-OceanAve, NYC</v>
      </c>
      <c r="C513" s="41" t="s">
        <v>91</v>
      </c>
      <c r="D513" s="41" t="s">
        <v>158</v>
      </c>
      <c r="E513" s="41" t="s">
        <v>144</v>
      </c>
      <c r="F513" s="38">
        <v>43958</v>
      </c>
      <c r="G513" s="41" t="s">
        <v>160</v>
      </c>
      <c r="H513" s="41">
        <v>1</v>
      </c>
      <c r="K513" s="22"/>
      <c r="S513"/>
    </row>
    <row r="514" spans="1:19" x14ac:dyDescent="0.25">
      <c r="A514" s="41">
        <f>VLOOKUP(D514,'[110]Legacy Location Lookups'!$A$1:$C$34,2,0)</f>
        <v>108</v>
      </c>
      <c r="B514" s="41" t="str">
        <f>VLOOKUP(A514,'[110]Legacy Location Lookups'!$B$1:$C$34,2,0)</f>
        <v>Brooklyn-OceanAve, NYC</v>
      </c>
      <c r="C514" s="41" t="s">
        <v>91</v>
      </c>
      <c r="D514" s="41" t="s">
        <v>158</v>
      </c>
      <c r="E514" s="41" t="s">
        <v>147</v>
      </c>
      <c r="F514" s="38">
        <v>43959</v>
      </c>
      <c r="G514" s="41" t="s">
        <v>147</v>
      </c>
      <c r="H514" s="41">
        <v>6</v>
      </c>
      <c r="K514" s="22"/>
      <c r="S514"/>
    </row>
    <row r="515" spans="1:19" x14ac:dyDescent="0.25">
      <c r="A515" s="41">
        <f>VLOOKUP(D515,'[110]Legacy Location Lookups'!$A$1:$C$34,2,0)</f>
        <v>114</v>
      </c>
      <c r="B515" s="41" t="str">
        <f>VLOOKUP(A515,'[110]Legacy Location Lookups'!$B$1:$C$34,2,0)</f>
        <v>Canal, NYC</v>
      </c>
      <c r="C515" s="41" t="s">
        <v>91</v>
      </c>
      <c r="D515" s="41" t="s">
        <v>173</v>
      </c>
      <c r="E515" s="41" t="s">
        <v>144</v>
      </c>
      <c r="F515" s="38">
        <v>43958</v>
      </c>
      <c r="G515" s="41" t="s">
        <v>145</v>
      </c>
      <c r="H515" s="41">
        <v>6</v>
      </c>
      <c r="K515" s="22"/>
      <c r="S515"/>
    </row>
    <row r="516" spans="1:19" x14ac:dyDescent="0.25">
      <c r="A516" s="41">
        <f>VLOOKUP(D516,'[110]Legacy Location Lookups'!$A$1:$C$34,2,0)</f>
        <v>114</v>
      </c>
      <c r="B516" s="41" t="str">
        <f>VLOOKUP(A516,'[110]Legacy Location Lookups'!$B$1:$C$34,2,0)</f>
        <v>Canal, NYC</v>
      </c>
      <c r="C516" s="41" t="s">
        <v>91</v>
      </c>
      <c r="D516" s="41" t="s">
        <v>173</v>
      </c>
      <c r="E516" s="41" t="s">
        <v>147</v>
      </c>
      <c r="F516" s="38">
        <v>43958</v>
      </c>
      <c r="G516" s="41" t="s">
        <v>147</v>
      </c>
      <c r="H516" s="41">
        <v>9</v>
      </c>
      <c r="K516" s="22"/>
      <c r="S516"/>
    </row>
    <row r="517" spans="1:19" x14ac:dyDescent="0.25">
      <c r="A517" s="41">
        <f>VLOOKUP(D517,'[110]Legacy Location Lookups'!$A$1:$C$34,2,0)</f>
        <v>110</v>
      </c>
      <c r="B517" s="41" t="str">
        <f>VLOOKUP(A517,'[110]Legacy Location Lookups'!$B$1:$C$34,2,0)</f>
        <v>Forest Hills, NY</v>
      </c>
      <c r="C517" s="41" t="s">
        <v>91</v>
      </c>
      <c r="D517" s="41" t="s">
        <v>96</v>
      </c>
      <c r="E517" s="41" t="s">
        <v>144</v>
      </c>
      <c r="F517" s="38">
        <v>43958</v>
      </c>
      <c r="G517" s="41" t="s">
        <v>159</v>
      </c>
      <c r="H517" s="41">
        <v>1</v>
      </c>
      <c r="K517" s="22"/>
      <c r="S517"/>
    </row>
    <row r="518" spans="1:19" x14ac:dyDescent="0.25">
      <c r="A518" s="41">
        <f>VLOOKUP(D518,'[110]Legacy Location Lookups'!$A$1:$C$34,2,0)</f>
        <v>110</v>
      </c>
      <c r="B518" s="41" t="str">
        <f>VLOOKUP(A518,'[110]Legacy Location Lookups'!$B$1:$C$34,2,0)</f>
        <v>Forest Hills, NY</v>
      </c>
      <c r="C518" s="41" t="s">
        <v>91</v>
      </c>
      <c r="D518" s="41" t="s">
        <v>96</v>
      </c>
      <c r="E518" s="41" t="s">
        <v>144</v>
      </c>
      <c r="F518" s="38">
        <v>43958</v>
      </c>
      <c r="G518" s="41" t="s">
        <v>145</v>
      </c>
      <c r="H518" s="41">
        <v>44</v>
      </c>
      <c r="K518" s="22"/>
      <c r="S518"/>
    </row>
    <row r="519" spans="1:19" x14ac:dyDescent="0.25">
      <c r="A519" s="41">
        <f>VLOOKUP(D519,'[110]Legacy Location Lookups'!$A$1:$C$34,2,0)</f>
        <v>110</v>
      </c>
      <c r="B519" s="41" t="str">
        <f>VLOOKUP(A519,'[110]Legacy Location Lookups'!$B$1:$C$34,2,0)</f>
        <v>Forest Hills, NY</v>
      </c>
      <c r="C519" s="41" t="s">
        <v>91</v>
      </c>
      <c r="D519" s="41" t="s">
        <v>96</v>
      </c>
      <c r="E519" s="41" t="s">
        <v>144</v>
      </c>
      <c r="F519" s="38">
        <v>43958</v>
      </c>
      <c r="G519" s="41" t="s">
        <v>160</v>
      </c>
      <c r="H519" s="41">
        <v>1</v>
      </c>
      <c r="K519" s="22"/>
      <c r="S519"/>
    </row>
    <row r="520" spans="1:19" x14ac:dyDescent="0.25">
      <c r="A520" s="41">
        <f>VLOOKUP(D520,'[110]Legacy Location Lookups'!$A$1:$C$34,2,0)</f>
        <v>110</v>
      </c>
      <c r="B520" s="41" t="str">
        <f>VLOOKUP(A520,'[110]Legacy Location Lookups'!$B$1:$C$34,2,0)</f>
        <v>Forest Hills, NY</v>
      </c>
      <c r="C520" s="41" t="s">
        <v>91</v>
      </c>
      <c r="D520" s="41" t="s">
        <v>96</v>
      </c>
      <c r="E520" s="41" t="s">
        <v>147</v>
      </c>
      <c r="F520" s="38">
        <v>43959</v>
      </c>
      <c r="G520" s="41" t="s">
        <v>147</v>
      </c>
      <c r="H520" s="41">
        <v>5</v>
      </c>
      <c r="K520" s="22"/>
      <c r="S520"/>
    </row>
    <row r="521" spans="1:19" x14ac:dyDescent="0.25">
      <c r="A521" s="41">
        <f>VLOOKUP(D521,'[110]Legacy Location Lookups'!$A$1:$C$34,2,0)</f>
        <v>115</v>
      </c>
      <c r="B521" s="41" t="str">
        <f>VLOOKUP(A521,'[110]Legacy Location Lookups'!$B$1:$C$34,2,0)</f>
        <v>Junction, NYC</v>
      </c>
      <c r="C521" s="41" t="s">
        <v>91</v>
      </c>
      <c r="D521" s="41" t="s">
        <v>162</v>
      </c>
      <c r="E521" s="41" t="s">
        <v>147</v>
      </c>
      <c r="F521" s="38">
        <v>43959</v>
      </c>
      <c r="G521" s="41" t="s">
        <v>147</v>
      </c>
      <c r="H521" s="41">
        <v>7</v>
      </c>
      <c r="K521" s="22"/>
      <c r="S521"/>
    </row>
    <row r="522" spans="1:19" x14ac:dyDescent="0.25">
      <c r="A522" s="41">
        <f>VLOOKUP(D522,'[110]Legacy Location Lookups'!$A$1:$C$34,2,0)</f>
        <v>116</v>
      </c>
      <c r="B522" s="41" t="str">
        <f>VLOOKUP(A522,'[110]Legacy Location Lookups'!$B$1:$C$34,2,0)</f>
        <v>Staten Island, NY</v>
      </c>
      <c r="C522" s="41" t="s">
        <v>91</v>
      </c>
      <c r="D522" s="41" t="s">
        <v>101</v>
      </c>
      <c r="E522" s="41" t="s">
        <v>147</v>
      </c>
      <c r="F522" s="38">
        <v>43959</v>
      </c>
      <c r="G522" s="41" t="s">
        <v>147</v>
      </c>
      <c r="H522" s="41">
        <v>5</v>
      </c>
      <c r="K522" s="22"/>
      <c r="S522"/>
    </row>
    <row r="523" spans="1:19" x14ac:dyDescent="0.25">
      <c r="A523" s="41">
        <f>VLOOKUP(D523,'[110]Legacy Location Lookups'!$A$1:$C$34,2,0)</f>
        <v>73</v>
      </c>
      <c r="B523" s="41" t="str">
        <f>VLOOKUP(A523,'[110]Legacy Location Lookups'!$B$1:$C$34,2,0)</f>
        <v>Boynton Beach, FL</v>
      </c>
      <c r="C523" s="41" t="s">
        <v>151</v>
      </c>
      <c r="D523" s="41" t="s">
        <v>152</v>
      </c>
      <c r="E523" s="41" t="s">
        <v>144</v>
      </c>
      <c r="F523" s="38">
        <v>43963</v>
      </c>
      <c r="G523" s="41" t="s">
        <v>145</v>
      </c>
      <c r="H523" s="41">
        <v>53</v>
      </c>
      <c r="K523" s="22"/>
      <c r="S523"/>
    </row>
    <row r="524" spans="1:19" x14ac:dyDescent="0.25">
      <c r="A524" s="41">
        <f>VLOOKUP(D524,'[110]Legacy Location Lookups'!$A$1:$C$34,2,0)</f>
        <v>73</v>
      </c>
      <c r="B524" s="41" t="str">
        <f>VLOOKUP(A524,'[110]Legacy Location Lookups'!$B$1:$C$34,2,0)</f>
        <v>Boynton Beach, FL</v>
      </c>
      <c r="C524" s="41" t="s">
        <v>151</v>
      </c>
      <c r="D524" s="41" t="s">
        <v>152</v>
      </c>
      <c r="E524" s="41" t="s">
        <v>147</v>
      </c>
      <c r="F524" s="38">
        <v>43963</v>
      </c>
      <c r="G524" s="41" t="s">
        <v>147</v>
      </c>
      <c r="H524" s="41">
        <v>1</v>
      </c>
      <c r="K524" s="22"/>
      <c r="S524"/>
    </row>
    <row r="525" spans="1:19" x14ac:dyDescent="0.25">
      <c r="A525" s="41">
        <f>VLOOKUP(D525,'[110]Legacy Location Lookups'!$A$1:$C$34,2,0)</f>
        <v>75</v>
      </c>
      <c r="B525" s="41" t="str">
        <f>VLOOKUP(A525,'[110]Legacy Location Lookups'!$B$1:$C$34,2,0)</f>
        <v>Delray Beach, FL</v>
      </c>
      <c r="C525" s="41" t="s">
        <v>151</v>
      </c>
      <c r="D525" s="41" t="s">
        <v>153</v>
      </c>
      <c r="E525" s="41" t="s">
        <v>144</v>
      </c>
      <c r="F525" s="38">
        <v>43963</v>
      </c>
      <c r="G525" s="41" t="s">
        <v>145</v>
      </c>
      <c r="H525" s="41">
        <v>44</v>
      </c>
      <c r="K525" s="22"/>
      <c r="S525"/>
    </row>
    <row r="526" spans="1:19" x14ac:dyDescent="0.25">
      <c r="A526" s="41">
        <f>VLOOKUP(D526,'[110]Legacy Location Lookups'!$A$1:$C$34,2,0)</f>
        <v>75</v>
      </c>
      <c r="B526" s="41" t="str">
        <f>VLOOKUP(A526,'[110]Legacy Location Lookups'!$B$1:$C$34,2,0)</f>
        <v>Delray Beach, FL</v>
      </c>
      <c r="C526" s="41" t="s">
        <v>151</v>
      </c>
      <c r="D526" s="41" t="s">
        <v>153</v>
      </c>
      <c r="E526" s="41" t="s">
        <v>147</v>
      </c>
      <c r="F526" s="38">
        <v>43953</v>
      </c>
      <c r="G526" s="41" t="s">
        <v>147</v>
      </c>
      <c r="H526" s="41">
        <v>1</v>
      </c>
      <c r="K526" s="22"/>
      <c r="S526"/>
    </row>
    <row r="527" spans="1:19" x14ac:dyDescent="0.25">
      <c r="A527" s="41">
        <f>VLOOKUP(D527,'[110]Legacy Location Lookups'!$A$1:$C$34,2,0)</f>
        <v>77</v>
      </c>
      <c r="B527" s="41" t="str">
        <f>VLOOKUP(A527,'[110]Legacy Location Lookups'!$B$1:$C$34,2,0)</f>
        <v>West Boca Raton, FL</v>
      </c>
      <c r="C527" s="41" t="s">
        <v>151</v>
      </c>
      <c r="D527" s="41" t="s">
        <v>154</v>
      </c>
      <c r="E527" s="41" t="s">
        <v>144</v>
      </c>
      <c r="F527" s="38">
        <v>43963</v>
      </c>
      <c r="G527" s="41" t="s">
        <v>145</v>
      </c>
      <c r="H527" s="41">
        <v>27</v>
      </c>
      <c r="K527" s="22"/>
      <c r="S527"/>
    </row>
    <row r="528" spans="1:19" x14ac:dyDescent="0.25">
      <c r="A528" s="41">
        <f>VLOOKUP(D528,'[110]Legacy Location Lookups'!$A$1:$C$34,2,0)</f>
        <v>72</v>
      </c>
      <c r="B528" s="41" t="str">
        <f>VLOOKUP(A528,'[110]Legacy Location Lookups'!$B$1:$C$34,2,0)</f>
        <v>Boca Raton, FL</v>
      </c>
      <c r="C528" s="41" t="s">
        <v>151</v>
      </c>
      <c r="D528" s="41" t="s">
        <v>155</v>
      </c>
      <c r="E528" s="41" t="s">
        <v>144</v>
      </c>
      <c r="F528" s="38">
        <v>43963</v>
      </c>
      <c r="G528" s="41" t="s">
        <v>145</v>
      </c>
      <c r="H528" s="41">
        <v>22</v>
      </c>
      <c r="K528" s="22"/>
      <c r="S528"/>
    </row>
    <row r="529" spans="1:19" x14ac:dyDescent="0.25">
      <c r="A529" s="41">
        <f>VLOOKUP(D529,'[110]Legacy Location Lookups'!$A$1:$C$34,2,0)</f>
        <v>72</v>
      </c>
      <c r="B529" s="41" t="str">
        <f>VLOOKUP(A529,'[110]Legacy Location Lookups'!$B$1:$C$34,2,0)</f>
        <v>Boca Raton, FL</v>
      </c>
      <c r="C529" s="41" t="s">
        <v>151</v>
      </c>
      <c r="D529" s="41" t="s">
        <v>155</v>
      </c>
      <c r="E529" s="41" t="s">
        <v>147</v>
      </c>
      <c r="F529" s="38">
        <v>43963</v>
      </c>
      <c r="G529" s="41" t="s">
        <v>147</v>
      </c>
      <c r="H529" s="41">
        <v>1</v>
      </c>
      <c r="K529" s="22"/>
      <c r="S529"/>
    </row>
    <row r="530" spans="1:19" x14ac:dyDescent="0.25">
      <c r="A530" s="41">
        <f>VLOOKUP(D530,'[110]Legacy Location Lookups'!$A$1:$C$34,2,0)</f>
        <v>76</v>
      </c>
      <c r="B530" s="41" t="str">
        <f>VLOOKUP(A530,'[110]Legacy Location Lookups'!$B$1:$C$34,2,0)</f>
        <v>East Boca Raton, FL</v>
      </c>
      <c r="C530" s="41" t="s">
        <v>151</v>
      </c>
      <c r="D530" s="41" t="s">
        <v>175</v>
      </c>
      <c r="E530" s="41" t="s">
        <v>144</v>
      </c>
      <c r="F530" s="38">
        <v>43963</v>
      </c>
      <c r="G530" s="41" t="s">
        <v>145</v>
      </c>
      <c r="H530" s="41">
        <v>26</v>
      </c>
      <c r="K530" s="22"/>
      <c r="S530"/>
    </row>
    <row r="531" spans="1:19" x14ac:dyDescent="0.25">
      <c r="A531" s="41">
        <f>VLOOKUP(D531,'[110]Legacy Location Lookups'!$A$1:$C$34,2,0)</f>
        <v>5</v>
      </c>
      <c r="B531" s="41" t="str">
        <f>VLOOKUP(A531,'[110]Legacy Location Lookups'!$B$1:$C$34,2,0)</f>
        <v>Bloomington, IL</v>
      </c>
      <c r="C531" s="41" t="s">
        <v>142</v>
      </c>
      <c r="D531" s="41" t="s">
        <v>143</v>
      </c>
      <c r="E531" s="41" t="s">
        <v>144</v>
      </c>
      <c r="F531" s="38">
        <v>43963</v>
      </c>
      <c r="G531" s="41" t="s">
        <v>145</v>
      </c>
      <c r="H531" s="41">
        <v>33</v>
      </c>
      <c r="K531" s="22"/>
      <c r="S531"/>
    </row>
    <row r="532" spans="1:19" x14ac:dyDescent="0.25">
      <c r="A532" s="41">
        <f>VLOOKUP(D532,'[110]Legacy Location Lookups'!$A$1:$C$34,2,0)</f>
        <v>5</v>
      </c>
      <c r="B532" s="41" t="str">
        <f>VLOOKUP(A532,'[110]Legacy Location Lookups'!$B$1:$C$34,2,0)</f>
        <v>Bloomington, IL</v>
      </c>
      <c r="C532" s="41" t="s">
        <v>142</v>
      </c>
      <c r="D532" s="41" t="s">
        <v>143</v>
      </c>
      <c r="E532" s="41" t="s">
        <v>144</v>
      </c>
      <c r="F532" s="38">
        <v>43963</v>
      </c>
      <c r="G532" s="41" t="s">
        <v>146</v>
      </c>
      <c r="H532" s="41">
        <v>11</v>
      </c>
      <c r="K532" s="22"/>
      <c r="S532"/>
    </row>
    <row r="533" spans="1:19" x14ac:dyDescent="0.25">
      <c r="A533" s="41">
        <f>VLOOKUP(D533,'[110]Legacy Location Lookups'!$A$1:$C$34,2,0)</f>
        <v>5</v>
      </c>
      <c r="B533" s="41" t="str">
        <f>VLOOKUP(A533,'[110]Legacy Location Lookups'!$B$1:$C$34,2,0)</f>
        <v>Bloomington, IL</v>
      </c>
      <c r="C533" s="41" t="s">
        <v>142</v>
      </c>
      <c r="D533" s="41" t="s">
        <v>143</v>
      </c>
      <c r="E533" s="41" t="s">
        <v>147</v>
      </c>
      <c r="F533" s="38">
        <v>43963</v>
      </c>
      <c r="G533" s="41" t="s">
        <v>147</v>
      </c>
      <c r="H533" s="41">
        <v>2</v>
      </c>
      <c r="K533" s="22"/>
      <c r="S533"/>
    </row>
    <row r="534" spans="1:19" x14ac:dyDescent="0.25">
      <c r="A534" s="41">
        <f>VLOOKUP(D534,'[110]Legacy Location Lookups'!$A$1:$C$34,2,0)</f>
        <v>14</v>
      </c>
      <c r="B534" s="41" t="str">
        <f>VLOOKUP(A534,'[110]Legacy Location Lookups'!$B$1:$C$34,2,0)</f>
        <v>Peru, IL</v>
      </c>
      <c r="C534" s="41" t="s">
        <v>142</v>
      </c>
      <c r="D534" s="41" t="s">
        <v>148</v>
      </c>
      <c r="E534" s="41" t="s">
        <v>144</v>
      </c>
      <c r="F534" s="38">
        <v>43963</v>
      </c>
      <c r="G534" s="41" t="s">
        <v>145</v>
      </c>
      <c r="H534" s="41">
        <v>22</v>
      </c>
      <c r="K534" s="22"/>
      <c r="S534"/>
    </row>
    <row r="535" spans="1:19" x14ac:dyDescent="0.25">
      <c r="A535" s="41">
        <f>VLOOKUP(D535,'[110]Legacy Location Lookups'!$A$1:$C$34,2,0)</f>
        <v>6</v>
      </c>
      <c r="B535" s="41" t="str">
        <f>VLOOKUP(A535,'[110]Legacy Location Lookups'!$B$1:$C$34,2,0)</f>
        <v>Charleston, IL</v>
      </c>
      <c r="C535" s="41" t="s">
        <v>142</v>
      </c>
      <c r="D535" s="41" t="s">
        <v>150</v>
      </c>
      <c r="E535" s="41" t="s">
        <v>144</v>
      </c>
      <c r="F535" s="38">
        <v>43963</v>
      </c>
      <c r="G535" s="41" t="s">
        <v>145</v>
      </c>
      <c r="H535" s="41">
        <v>51</v>
      </c>
      <c r="K535" s="22"/>
      <c r="S535"/>
    </row>
    <row r="536" spans="1:19" x14ac:dyDescent="0.25">
      <c r="A536" s="41">
        <f>VLOOKUP(D536,'[110]Legacy Location Lookups'!$A$1:$C$34,2,0)</f>
        <v>6</v>
      </c>
      <c r="B536" s="41" t="str">
        <f>VLOOKUP(A536,'[110]Legacy Location Lookups'!$B$1:$C$34,2,0)</f>
        <v>Charleston, IL</v>
      </c>
      <c r="C536" s="41" t="s">
        <v>142</v>
      </c>
      <c r="D536" s="41" t="s">
        <v>150</v>
      </c>
      <c r="E536" s="41" t="s">
        <v>144</v>
      </c>
      <c r="F536" s="38">
        <v>43963</v>
      </c>
      <c r="G536" s="41" t="s">
        <v>146</v>
      </c>
      <c r="H536" s="41">
        <v>14</v>
      </c>
      <c r="K536" s="22"/>
      <c r="S536"/>
    </row>
    <row r="537" spans="1:19" x14ac:dyDescent="0.25">
      <c r="A537" s="41">
        <f>VLOOKUP(D537,'[110]Legacy Location Lookups'!$A$1:$C$34,2,0)</f>
        <v>10</v>
      </c>
      <c r="B537" s="41" t="str">
        <f>VLOOKUP(A537,'[110]Legacy Location Lookups'!$B$1:$C$34,2,0)</f>
        <v>Lincoln, IL</v>
      </c>
      <c r="C537" s="41" t="s">
        <v>142</v>
      </c>
      <c r="D537" s="41" t="s">
        <v>174</v>
      </c>
      <c r="E537" s="41" t="s">
        <v>144</v>
      </c>
      <c r="F537" s="38">
        <v>43963</v>
      </c>
      <c r="G537" s="41" t="s">
        <v>145</v>
      </c>
      <c r="H537" s="41">
        <v>25</v>
      </c>
      <c r="K537" s="22"/>
      <c r="S537"/>
    </row>
    <row r="538" spans="1:19" x14ac:dyDescent="0.25">
      <c r="A538" s="41">
        <f>VLOOKUP(D538,'[110]Legacy Location Lookups'!$A$1:$C$34,2,0)</f>
        <v>10</v>
      </c>
      <c r="B538" s="41" t="str">
        <f>VLOOKUP(A538,'[110]Legacy Location Lookups'!$B$1:$C$34,2,0)</f>
        <v>Lincoln, IL</v>
      </c>
      <c r="C538" s="41" t="s">
        <v>142</v>
      </c>
      <c r="D538" s="41" t="s">
        <v>174</v>
      </c>
      <c r="E538" s="41" t="s">
        <v>144</v>
      </c>
      <c r="F538" s="38">
        <v>43963</v>
      </c>
      <c r="G538" s="41" t="s">
        <v>147</v>
      </c>
      <c r="H538" s="41">
        <v>7</v>
      </c>
      <c r="K538" s="22"/>
      <c r="S538"/>
    </row>
    <row r="539" spans="1:19" x14ac:dyDescent="0.25">
      <c r="A539" s="41">
        <f>VLOOKUP(D539,'[110]Legacy Location Lookups'!$A$1:$C$34,2,0)</f>
        <v>17</v>
      </c>
      <c r="B539" s="41" t="str">
        <f>VLOOKUP(A539,'[110]Legacy Location Lookups'!$B$1:$C$34,2,0)</f>
        <v>Streator, IL</v>
      </c>
      <c r="C539" s="41" t="s">
        <v>142</v>
      </c>
      <c r="D539" s="41" t="s">
        <v>171</v>
      </c>
      <c r="E539" s="41" t="s">
        <v>144</v>
      </c>
      <c r="F539" s="38">
        <v>43963</v>
      </c>
      <c r="G539" s="41" t="s">
        <v>145</v>
      </c>
      <c r="H539" s="41">
        <v>30</v>
      </c>
      <c r="K539" s="22"/>
      <c r="S539"/>
    </row>
    <row r="540" spans="1:19" x14ac:dyDescent="0.25">
      <c r="A540" s="41">
        <f>VLOOKUP(D540,'[110]Legacy Location Lookups'!$A$1:$C$34,2,0)</f>
        <v>100</v>
      </c>
      <c r="B540" s="41" t="str">
        <f>VLOOKUP(A540,'[110]Legacy Location Lookups'!$B$1:$C$34,2,0)</f>
        <v>Osprey, FL</v>
      </c>
      <c r="C540" s="41" t="s">
        <v>156</v>
      </c>
      <c r="D540" s="41" t="s">
        <v>17</v>
      </c>
      <c r="E540" s="41" t="s">
        <v>144</v>
      </c>
      <c r="F540" s="38">
        <v>43962</v>
      </c>
      <c r="G540" s="41" t="s">
        <v>145</v>
      </c>
      <c r="H540" s="41">
        <v>57</v>
      </c>
      <c r="K540" s="22"/>
      <c r="S540"/>
    </row>
    <row r="541" spans="1:19" x14ac:dyDescent="0.25">
      <c r="A541" s="41">
        <f>VLOOKUP(D541,'[110]Legacy Location Lookups'!$A$1:$C$34,2,0)</f>
        <v>5</v>
      </c>
      <c r="B541" s="41" t="str">
        <f>VLOOKUP(A541,'[110]Legacy Location Lookups'!$B$1:$C$34,2,0)</f>
        <v>Bloomington, IL</v>
      </c>
      <c r="C541" s="41" t="s">
        <v>142</v>
      </c>
      <c r="D541" s="41" t="s">
        <v>143</v>
      </c>
      <c r="E541" s="41" t="s">
        <v>144</v>
      </c>
      <c r="F541" s="38">
        <v>43958</v>
      </c>
      <c r="G541" s="41" t="s">
        <v>145</v>
      </c>
      <c r="H541" s="41">
        <v>107</v>
      </c>
      <c r="K541" s="22"/>
      <c r="S541"/>
    </row>
    <row r="542" spans="1:19" x14ac:dyDescent="0.25">
      <c r="A542" s="41">
        <f>VLOOKUP(D542,'[110]Legacy Location Lookups'!$A$1:$C$34,2,0)</f>
        <v>5</v>
      </c>
      <c r="B542" s="41" t="str">
        <f>VLOOKUP(A542,'[110]Legacy Location Lookups'!$B$1:$C$34,2,0)</f>
        <v>Bloomington, IL</v>
      </c>
      <c r="C542" s="41" t="s">
        <v>142</v>
      </c>
      <c r="D542" s="41" t="s">
        <v>143</v>
      </c>
      <c r="E542" s="41" t="s">
        <v>144</v>
      </c>
      <c r="F542" s="38">
        <v>43958</v>
      </c>
      <c r="G542" s="41" t="s">
        <v>146</v>
      </c>
      <c r="H542" s="41">
        <v>11</v>
      </c>
      <c r="K542" s="22"/>
      <c r="S542"/>
    </row>
    <row r="543" spans="1:19" x14ac:dyDescent="0.25">
      <c r="A543" s="41">
        <f>VLOOKUP(D543,'[110]Legacy Location Lookups'!$A$1:$C$34,2,0)</f>
        <v>5</v>
      </c>
      <c r="B543" s="41" t="str">
        <f>VLOOKUP(A543,'[110]Legacy Location Lookups'!$B$1:$C$34,2,0)</f>
        <v>Bloomington, IL</v>
      </c>
      <c r="C543" s="41" t="s">
        <v>142</v>
      </c>
      <c r="D543" s="41" t="s">
        <v>143</v>
      </c>
      <c r="E543" s="41" t="s">
        <v>147</v>
      </c>
      <c r="F543" s="38">
        <v>43958</v>
      </c>
      <c r="G543" s="41" t="s">
        <v>147</v>
      </c>
      <c r="H543" s="41">
        <v>2</v>
      </c>
      <c r="K543" s="22"/>
      <c r="S543"/>
    </row>
    <row r="544" spans="1:19" x14ac:dyDescent="0.25">
      <c r="A544" s="41">
        <f>VLOOKUP(D544,'[110]Legacy Location Lookups'!$A$1:$C$34,2,0)</f>
        <v>6</v>
      </c>
      <c r="B544" s="41" t="str">
        <f>VLOOKUP(A544,'[110]Legacy Location Lookups'!$B$1:$C$34,2,0)</f>
        <v>Charleston, IL</v>
      </c>
      <c r="C544" s="41" t="s">
        <v>142</v>
      </c>
      <c r="D544" s="41" t="s">
        <v>150</v>
      </c>
      <c r="E544" s="41" t="s">
        <v>144</v>
      </c>
      <c r="F544" s="38">
        <v>43958</v>
      </c>
      <c r="G544" s="41" t="s">
        <v>145</v>
      </c>
      <c r="H544" s="41">
        <v>25</v>
      </c>
      <c r="K544" s="22"/>
      <c r="S544"/>
    </row>
    <row r="545" spans="1:19" x14ac:dyDescent="0.25">
      <c r="A545" s="41">
        <f>VLOOKUP(D545,'[110]Legacy Location Lookups'!$A$1:$C$34,2,0)</f>
        <v>5</v>
      </c>
      <c r="B545" s="41" t="str">
        <f>VLOOKUP(A545,'[110]Legacy Location Lookups'!$B$1:$C$34,2,0)</f>
        <v>Bloomington, IL</v>
      </c>
      <c r="C545" s="41" t="s">
        <v>142</v>
      </c>
      <c r="D545" s="41" t="s">
        <v>143</v>
      </c>
      <c r="E545" s="41" t="s">
        <v>144</v>
      </c>
      <c r="F545" s="38">
        <v>43959</v>
      </c>
      <c r="G545" s="41" t="s">
        <v>145</v>
      </c>
      <c r="H545" s="41">
        <v>96</v>
      </c>
      <c r="K545" s="22"/>
      <c r="S545"/>
    </row>
    <row r="546" spans="1:19" x14ac:dyDescent="0.25">
      <c r="A546" s="41">
        <f>VLOOKUP(D546,'[110]Legacy Location Lookups'!$A$1:$C$34,2,0)</f>
        <v>5</v>
      </c>
      <c r="B546" s="41" t="str">
        <f>VLOOKUP(A546,'[110]Legacy Location Lookups'!$B$1:$C$34,2,0)</f>
        <v>Bloomington, IL</v>
      </c>
      <c r="C546" s="41" t="s">
        <v>142</v>
      </c>
      <c r="D546" s="41" t="s">
        <v>143</v>
      </c>
      <c r="E546" s="41" t="s">
        <v>144</v>
      </c>
      <c r="F546" s="38">
        <v>43959</v>
      </c>
      <c r="G546" s="41" t="s">
        <v>146</v>
      </c>
      <c r="H546" s="41">
        <v>9</v>
      </c>
      <c r="K546" s="22"/>
      <c r="S546"/>
    </row>
    <row r="547" spans="1:19" x14ac:dyDescent="0.25">
      <c r="A547" s="41">
        <f>VLOOKUP(D547,'[110]Legacy Location Lookups'!$A$1:$C$34,2,0)</f>
        <v>5</v>
      </c>
      <c r="B547" s="41" t="str">
        <f>VLOOKUP(A547,'[110]Legacy Location Lookups'!$B$1:$C$34,2,0)</f>
        <v>Bloomington, IL</v>
      </c>
      <c r="C547" s="41" t="s">
        <v>142</v>
      </c>
      <c r="D547" s="41" t="s">
        <v>143</v>
      </c>
      <c r="E547" s="41" t="s">
        <v>147</v>
      </c>
      <c r="F547" s="38">
        <v>43959</v>
      </c>
      <c r="G547" s="41" t="s">
        <v>147</v>
      </c>
      <c r="H547" s="41">
        <v>2</v>
      </c>
      <c r="K547" s="22"/>
      <c r="S547"/>
    </row>
    <row r="548" spans="1:19" x14ac:dyDescent="0.25">
      <c r="A548" s="41">
        <f>VLOOKUP(D548,'[110]Legacy Location Lookups'!$A$1:$C$34,2,0)</f>
        <v>13</v>
      </c>
      <c r="B548" s="41" t="str">
        <f>VLOOKUP(A548,'[110]Legacy Location Lookups'!$B$1:$C$34,2,0)</f>
        <v>Peoria, IL</v>
      </c>
      <c r="C548" s="41" t="s">
        <v>142</v>
      </c>
      <c r="D548" s="41" t="s">
        <v>149</v>
      </c>
      <c r="E548" s="41" t="s">
        <v>144</v>
      </c>
      <c r="F548" s="38">
        <v>43959</v>
      </c>
      <c r="G548" s="41" t="s">
        <v>145</v>
      </c>
      <c r="H548" s="41">
        <v>32</v>
      </c>
      <c r="K548" s="22"/>
      <c r="S548"/>
    </row>
    <row r="549" spans="1:19" x14ac:dyDescent="0.25">
      <c r="A549" s="41">
        <f>VLOOKUP(D549,'[110]Legacy Location Lookups'!$A$1:$C$34,2,0)</f>
        <v>6</v>
      </c>
      <c r="B549" s="41" t="str">
        <f>VLOOKUP(A549,'[110]Legacy Location Lookups'!$B$1:$C$34,2,0)</f>
        <v>Charleston, IL</v>
      </c>
      <c r="C549" s="41" t="s">
        <v>142</v>
      </c>
      <c r="D549" s="41" t="s">
        <v>150</v>
      </c>
      <c r="E549" s="41" t="s">
        <v>144</v>
      </c>
      <c r="F549" s="38">
        <v>43959</v>
      </c>
      <c r="G549" s="41" t="s">
        <v>145</v>
      </c>
      <c r="H549" s="41">
        <v>21</v>
      </c>
      <c r="K549" s="22"/>
      <c r="S549"/>
    </row>
    <row r="550" spans="1:19" x14ac:dyDescent="0.25">
      <c r="A550" s="41">
        <f>VLOOKUP(D550,'[110]Legacy Location Lookups'!$A$1:$C$34,2,0)</f>
        <v>86</v>
      </c>
      <c r="B550" s="41" t="str">
        <f>VLOOKUP(A550,'[110]Legacy Location Lookups'!$B$1:$C$34,2,0)</f>
        <v>Kirkland, WA</v>
      </c>
      <c r="C550" s="41" t="s">
        <v>167</v>
      </c>
      <c r="D550" s="41" t="s">
        <v>22</v>
      </c>
      <c r="E550" s="41" t="s">
        <v>144</v>
      </c>
      <c r="F550" s="38">
        <v>43963</v>
      </c>
      <c r="G550" s="41" t="s">
        <v>145</v>
      </c>
      <c r="H550" s="41">
        <v>51</v>
      </c>
      <c r="K550" s="22"/>
      <c r="S550"/>
    </row>
    <row r="551" spans="1:19" x14ac:dyDescent="0.25">
      <c r="A551" s="41">
        <f>VLOOKUP(D551,'[110]Legacy Location Lookups'!$A$1:$C$34,2,0)</f>
        <v>86</v>
      </c>
      <c r="B551" s="41" t="str">
        <f>VLOOKUP(A551,'[110]Legacy Location Lookups'!$B$1:$C$34,2,0)</f>
        <v>Kirkland, WA</v>
      </c>
      <c r="C551" s="41" t="s">
        <v>167</v>
      </c>
      <c r="D551" s="41" t="s">
        <v>22</v>
      </c>
      <c r="E551" s="41" t="s">
        <v>144</v>
      </c>
      <c r="F551" s="38">
        <v>43963</v>
      </c>
      <c r="G551" s="41" t="s">
        <v>159</v>
      </c>
      <c r="H551" s="41">
        <v>2</v>
      </c>
      <c r="K551" s="22"/>
      <c r="S551"/>
    </row>
    <row r="552" spans="1:19" x14ac:dyDescent="0.25">
      <c r="A552" s="41">
        <f>VLOOKUP(D552,'[110]Legacy Location Lookups'!$A$1:$C$34,2,0)</f>
        <v>111</v>
      </c>
      <c r="B552" s="41" t="str">
        <f>VLOOKUP(A552,'[110]Legacy Location Lookups'!$B$1:$C$34,2,0)</f>
        <v>Academy, NYC</v>
      </c>
      <c r="C552" s="41" t="s">
        <v>91</v>
      </c>
      <c r="D552" s="29" t="s">
        <v>165</v>
      </c>
      <c r="E552" s="29" t="s">
        <v>144</v>
      </c>
      <c r="F552" s="38">
        <v>43962</v>
      </c>
      <c r="G552" s="29" t="s">
        <v>145</v>
      </c>
      <c r="H552" s="29">
        <v>26</v>
      </c>
      <c r="K552" s="22"/>
      <c r="S552"/>
    </row>
    <row r="553" spans="1:19" x14ac:dyDescent="0.25">
      <c r="A553" s="41">
        <f>VLOOKUP(D553,'[110]Legacy Location Lookups'!$A$1:$C$34,2,0)</f>
        <v>112</v>
      </c>
      <c r="B553" s="41" t="str">
        <f>VLOOKUP(A553,'[110]Legacy Location Lookups'!$B$1:$C$34,2,0)</f>
        <v>Audubon, NYC</v>
      </c>
      <c r="C553" s="41" t="s">
        <v>91</v>
      </c>
      <c r="D553" s="29" t="s">
        <v>161</v>
      </c>
      <c r="E553" s="29" t="s">
        <v>144</v>
      </c>
      <c r="F553" s="38">
        <v>43962</v>
      </c>
      <c r="G553" s="29" t="s">
        <v>145</v>
      </c>
      <c r="H553" s="29">
        <v>30</v>
      </c>
      <c r="K553" s="22"/>
      <c r="S553"/>
    </row>
    <row r="554" spans="1:19" x14ac:dyDescent="0.25">
      <c r="A554" s="41">
        <f>VLOOKUP(D554,'[110]Legacy Location Lookups'!$A$1:$C$34,2,0)</f>
        <v>112</v>
      </c>
      <c r="B554" s="41" t="str">
        <f>VLOOKUP(A554,'[110]Legacy Location Lookups'!$B$1:$C$34,2,0)</f>
        <v>Audubon, NYC</v>
      </c>
      <c r="C554" s="41" t="s">
        <v>91</v>
      </c>
      <c r="D554" s="29" t="s">
        <v>161</v>
      </c>
      <c r="E554" s="29" t="s">
        <v>147</v>
      </c>
      <c r="F554" s="38">
        <v>43963</v>
      </c>
      <c r="G554" s="29" t="s">
        <v>147</v>
      </c>
      <c r="H554" s="29">
        <v>13</v>
      </c>
      <c r="K554" s="22"/>
      <c r="S554"/>
    </row>
    <row r="555" spans="1:19" x14ac:dyDescent="0.25">
      <c r="A555" s="41">
        <f>VLOOKUP(D555,'[110]Legacy Location Lookups'!$A$1:$C$34,2,0)</f>
        <v>109</v>
      </c>
      <c r="B555" s="41" t="str">
        <f>VLOOKUP(A555,'[110]Legacy Location Lookups'!$B$1:$C$34,2,0)</f>
        <v>Broadway, NYC</v>
      </c>
      <c r="C555" s="41" t="s">
        <v>91</v>
      </c>
      <c r="D555" s="29" t="s">
        <v>163</v>
      </c>
      <c r="E555" s="29" t="s">
        <v>144</v>
      </c>
      <c r="F555" s="38">
        <v>43963</v>
      </c>
      <c r="G555" s="29" t="s">
        <v>160</v>
      </c>
      <c r="H555" s="29">
        <v>1</v>
      </c>
      <c r="K555" s="22"/>
      <c r="S555"/>
    </row>
    <row r="556" spans="1:19" x14ac:dyDescent="0.25">
      <c r="A556" s="41">
        <f>VLOOKUP(D556,'[110]Legacy Location Lookups'!$A$1:$C$34,2,0)</f>
        <v>108</v>
      </c>
      <c r="B556" s="41" t="str">
        <f>VLOOKUP(A556,'[110]Legacy Location Lookups'!$B$1:$C$34,2,0)</f>
        <v>Brooklyn-OceanAve, NYC</v>
      </c>
      <c r="C556" s="41" t="s">
        <v>91</v>
      </c>
      <c r="D556" s="29" t="s">
        <v>158</v>
      </c>
      <c r="E556" s="29" t="s">
        <v>144</v>
      </c>
      <c r="F556" s="38">
        <v>43963</v>
      </c>
      <c r="G556" s="29" t="s">
        <v>159</v>
      </c>
      <c r="H556" s="29">
        <v>2</v>
      </c>
      <c r="K556" s="22"/>
      <c r="S556"/>
    </row>
    <row r="557" spans="1:19" x14ac:dyDescent="0.25">
      <c r="A557" s="41">
        <f>VLOOKUP(D557,'[110]Legacy Location Lookups'!$A$1:$C$34,2,0)</f>
        <v>108</v>
      </c>
      <c r="B557" s="41" t="str">
        <f>VLOOKUP(A557,'[110]Legacy Location Lookups'!$B$1:$C$34,2,0)</f>
        <v>Brooklyn-OceanAve, NYC</v>
      </c>
      <c r="C557" s="41" t="s">
        <v>91</v>
      </c>
      <c r="D557" s="29" t="s">
        <v>158</v>
      </c>
      <c r="E557" s="29" t="s">
        <v>144</v>
      </c>
      <c r="F557" s="38">
        <v>43963</v>
      </c>
      <c r="G557" s="29" t="s">
        <v>145</v>
      </c>
      <c r="H557" s="29">
        <v>42</v>
      </c>
      <c r="K557" s="22"/>
      <c r="S557"/>
    </row>
    <row r="558" spans="1:19" x14ac:dyDescent="0.25">
      <c r="A558" s="41">
        <f>VLOOKUP(D558,'[110]Legacy Location Lookups'!$A$1:$C$34,2,0)</f>
        <v>108</v>
      </c>
      <c r="B558" s="41" t="str">
        <f>VLOOKUP(A558,'[110]Legacy Location Lookups'!$B$1:$C$34,2,0)</f>
        <v>Brooklyn-OceanAve, NYC</v>
      </c>
      <c r="C558" s="41" t="s">
        <v>91</v>
      </c>
      <c r="D558" s="29" t="s">
        <v>158</v>
      </c>
      <c r="E558" s="29" t="s">
        <v>144</v>
      </c>
      <c r="F558" s="38">
        <v>43962</v>
      </c>
      <c r="G558" s="29" t="s">
        <v>159</v>
      </c>
      <c r="H558" s="29">
        <v>1</v>
      </c>
      <c r="K558" s="22"/>
      <c r="S558"/>
    </row>
    <row r="559" spans="1:19" x14ac:dyDescent="0.25">
      <c r="A559" s="41">
        <f>VLOOKUP(D559,'[110]Legacy Location Lookups'!$A$1:$C$34,2,0)</f>
        <v>108</v>
      </c>
      <c r="B559" s="41" t="str">
        <f>VLOOKUP(A559,'[110]Legacy Location Lookups'!$B$1:$C$34,2,0)</f>
        <v>Brooklyn-OceanAve, NYC</v>
      </c>
      <c r="C559" s="41" t="s">
        <v>91</v>
      </c>
      <c r="D559" s="29" t="s">
        <v>158</v>
      </c>
      <c r="E559" s="29" t="s">
        <v>144</v>
      </c>
      <c r="F559" s="38">
        <v>43962</v>
      </c>
      <c r="G559" s="29" t="s">
        <v>145</v>
      </c>
      <c r="H559" s="29">
        <v>39</v>
      </c>
      <c r="K559" s="22"/>
      <c r="S559"/>
    </row>
    <row r="560" spans="1:19" x14ac:dyDescent="0.25">
      <c r="A560" s="41">
        <f>VLOOKUP(D560,'[110]Legacy Location Lookups'!$A$1:$C$34,2,0)</f>
        <v>108</v>
      </c>
      <c r="B560" s="41" t="str">
        <f>VLOOKUP(A560,'[110]Legacy Location Lookups'!$B$1:$C$34,2,0)</f>
        <v>Brooklyn-OceanAve, NYC</v>
      </c>
      <c r="C560" s="41" t="s">
        <v>91</v>
      </c>
      <c r="D560" s="29" t="s">
        <v>158</v>
      </c>
      <c r="E560" s="29" t="s">
        <v>144</v>
      </c>
      <c r="F560" s="38">
        <v>43962</v>
      </c>
      <c r="G560" s="29" t="s">
        <v>160</v>
      </c>
      <c r="H560" s="29">
        <v>6</v>
      </c>
      <c r="K560" s="22"/>
      <c r="S560"/>
    </row>
    <row r="561" spans="1:19" x14ac:dyDescent="0.25">
      <c r="A561" s="41">
        <f>VLOOKUP(D561,'[110]Legacy Location Lookups'!$A$1:$C$34,2,0)</f>
        <v>108</v>
      </c>
      <c r="B561" s="41" t="str">
        <f>VLOOKUP(A561,'[110]Legacy Location Lookups'!$B$1:$C$34,2,0)</f>
        <v>Brooklyn-OceanAve, NYC</v>
      </c>
      <c r="C561" s="41" t="s">
        <v>91</v>
      </c>
      <c r="D561" s="29" t="s">
        <v>158</v>
      </c>
      <c r="E561" s="29" t="s">
        <v>147</v>
      </c>
      <c r="F561" s="38">
        <v>43962</v>
      </c>
      <c r="G561" s="29" t="s">
        <v>147</v>
      </c>
      <c r="H561" s="29">
        <v>16</v>
      </c>
      <c r="K561" s="22"/>
      <c r="S561"/>
    </row>
    <row r="562" spans="1:19" x14ac:dyDescent="0.25">
      <c r="A562" s="41">
        <f>VLOOKUP(D562,'[110]Legacy Location Lookups'!$A$1:$C$34,2,0)</f>
        <v>114</v>
      </c>
      <c r="B562" s="41" t="str">
        <f>VLOOKUP(A562,'[110]Legacy Location Lookups'!$B$1:$C$34,2,0)</f>
        <v>Canal, NYC</v>
      </c>
      <c r="C562" s="41" t="s">
        <v>91</v>
      </c>
      <c r="D562" s="29" t="s">
        <v>173</v>
      </c>
      <c r="E562" s="29" t="s">
        <v>147</v>
      </c>
      <c r="F562" s="38">
        <v>43963</v>
      </c>
      <c r="G562" s="29" t="s">
        <v>147</v>
      </c>
      <c r="H562" s="29">
        <v>11</v>
      </c>
      <c r="K562" s="22"/>
      <c r="S562"/>
    </row>
    <row r="563" spans="1:19" x14ac:dyDescent="0.25">
      <c r="A563" s="41">
        <f>VLOOKUP(D563,'[110]Legacy Location Lookups'!$A$1:$C$34,2,0)</f>
        <v>110</v>
      </c>
      <c r="B563" s="41" t="str">
        <f>VLOOKUP(A563,'[110]Legacy Location Lookups'!$B$1:$C$34,2,0)</f>
        <v>Forest Hills, NY</v>
      </c>
      <c r="C563" s="41" t="s">
        <v>91</v>
      </c>
      <c r="D563" s="29" t="s">
        <v>96</v>
      </c>
      <c r="E563" s="29" t="s">
        <v>144</v>
      </c>
      <c r="F563" s="38">
        <v>43962</v>
      </c>
      <c r="G563" s="29" t="s">
        <v>145</v>
      </c>
      <c r="H563" s="29">
        <v>15</v>
      </c>
      <c r="K563" s="22"/>
      <c r="S563"/>
    </row>
    <row r="564" spans="1:19" x14ac:dyDescent="0.25">
      <c r="A564" s="41">
        <f>VLOOKUP(D564,'[110]Legacy Location Lookups'!$A$1:$C$34,2,0)</f>
        <v>110</v>
      </c>
      <c r="B564" s="41" t="str">
        <f>VLOOKUP(A564,'[110]Legacy Location Lookups'!$B$1:$C$34,2,0)</f>
        <v>Forest Hills, NY</v>
      </c>
      <c r="C564" s="41" t="s">
        <v>91</v>
      </c>
      <c r="D564" s="29" t="s">
        <v>96</v>
      </c>
      <c r="E564" s="29" t="s">
        <v>147</v>
      </c>
      <c r="F564" s="38">
        <v>43963</v>
      </c>
      <c r="G564" s="29" t="s">
        <v>147</v>
      </c>
      <c r="H564" s="29">
        <v>2</v>
      </c>
      <c r="K564" s="22"/>
      <c r="S564"/>
    </row>
    <row r="565" spans="1:19" x14ac:dyDescent="0.25">
      <c r="A565" s="41">
        <f>VLOOKUP(D565,'[110]Legacy Location Lookups'!$A$1:$C$34,2,0)</f>
        <v>116</v>
      </c>
      <c r="B565" s="41" t="str">
        <f>VLOOKUP(A565,'[110]Legacy Location Lookups'!$B$1:$C$34,2,0)</f>
        <v>Staten Island, NY</v>
      </c>
      <c r="C565" s="41" t="s">
        <v>91</v>
      </c>
      <c r="D565" s="29" t="s">
        <v>101</v>
      </c>
      <c r="E565" s="29" t="s">
        <v>144</v>
      </c>
      <c r="F565" s="38">
        <v>43963</v>
      </c>
      <c r="G565" s="29" t="s">
        <v>159</v>
      </c>
      <c r="H565" s="29">
        <v>1</v>
      </c>
      <c r="K565" s="22"/>
      <c r="S565"/>
    </row>
    <row r="566" spans="1:19" x14ac:dyDescent="0.25">
      <c r="A566" s="41">
        <f>VLOOKUP(D566,'[110]Legacy Location Lookups'!$A$1:$C$34,2,0)</f>
        <v>116</v>
      </c>
      <c r="B566" s="41" t="str">
        <f>VLOOKUP(A566,'[110]Legacy Location Lookups'!$B$1:$C$34,2,0)</f>
        <v>Staten Island, NY</v>
      </c>
      <c r="C566" s="41" t="s">
        <v>91</v>
      </c>
      <c r="D566" s="29" t="s">
        <v>101</v>
      </c>
      <c r="E566" s="29" t="s">
        <v>144</v>
      </c>
      <c r="F566" s="38">
        <v>43963</v>
      </c>
      <c r="G566" s="29" t="s">
        <v>145</v>
      </c>
      <c r="H566" s="29">
        <v>12</v>
      </c>
      <c r="K566" s="22"/>
      <c r="S566"/>
    </row>
    <row r="567" spans="1:19" x14ac:dyDescent="0.25">
      <c r="A567" s="41">
        <f>VLOOKUP(D567,'[110]Legacy Location Lookups'!$A$1:$C$34,2,0)</f>
        <v>116</v>
      </c>
      <c r="B567" s="41" t="str">
        <f>VLOOKUP(A567,'[110]Legacy Location Lookups'!$B$1:$C$34,2,0)</f>
        <v>Staten Island, NY</v>
      </c>
      <c r="C567" s="41" t="s">
        <v>91</v>
      </c>
      <c r="D567" s="29" t="s">
        <v>101</v>
      </c>
      <c r="E567" s="29" t="s">
        <v>144</v>
      </c>
      <c r="F567" s="38">
        <v>43963</v>
      </c>
      <c r="G567" s="29" t="s">
        <v>160</v>
      </c>
      <c r="H567" s="29">
        <v>8</v>
      </c>
      <c r="K567" s="22"/>
      <c r="S567"/>
    </row>
    <row r="568" spans="1:19" x14ac:dyDescent="0.25">
      <c r="A568" s="41">
        <f>VLOOKUP(D568,'[110]Legacy Location Lookups'!$A$1:$C$34,2,0)</f>
        <v>116</v>
      </c>
      <c r="B568" s="41" t="str">
        <f>VLOOKUP(A568,'[110]Legacy Location Lookups'!$B$1:$C$34,2,0)</f>
        <v>Staten Island, NY</v>
      </c>
      <c r="C568" s="41" t="s">
        <v>91</v>
      </c>
      <c r="D568" s="29" t="s">
        <v>101</v>
      </c>
      <c r="E568" s="29" t="s">
        <v>147</v>
      </c>
      <c r="F568" s="38">
        <v>43963</v>
      </c>
      <c r="G568" s="29" t="s">
        <v>147</v>
      </c>
      <c r="H568" s="29">
        <v>3</v>
      </c>
      <c r="K568" s="22"/>
      <c r="S568"/>
    </row>
    <row r="569" spans="1:19" x14ac:dyDescent="0.25">
      <c r="A569" s="41">
        <f>VLOOKUP(D569,'[110]Legacy Location Lookups'!$A$1:$C$34,2,0)</f>
        <v>116</v>
      </c>
      <c r="B569" s="41" t="str">
        <f>VLOOKUP(A569,'[110]Legacy Location Lookups'!$B$1:$C$34,2,0)</f>
        <v>Staten Island, NY</v>
      </c>
      <c r="C569" s="41" t="s">
        <v>91</v>
      </c>
      <c r="D569" s="29" t="s">
        <v>101</v>
      </c>
      <c r="E569" s="29" t="s">
        <v>147</v>
      </c>
      <c r="F569" s="38">
        <v>43962</v>
      </c>
      <c r="G569" s="29" t="s">
        <v>147</v>
      </c>
      <c r="H569" s="29">
        <v>4</v>
      </c>
      <c r="K569" s="22"/>
      <c r="S569"/>
    </row>
    <row r="570" spans="1:19" x14ac:dyDescent="0.25">
      <c r="A570" s="41">
        <f>VLOOKUP(D570,'[110]Legacy Location Lookups'!$A$1:$C$34,2,0)</f>
        <v>118</v>
      </c>
      <c r="B570" s="41" t="str">
        <f>VLOOKUP(A570,'[110]Legacy Location Lookups'!$B$1:$C$34,2,0)</f>
        <v>Park Slope, NY</v>
      </c>
      <c r="C570" s="41" t="s">
        <v>91</v>
      </c>
      <c r="D570" s="29" t="s">
        <v>99</v>
      </c>
      <c r="E570" s="29" t="s">
        <v>144</v>
      </c>
      <c r="F570" s="38">
        <v>43962</v>
      </c>
      <c r="G570" s="29" t="s">
        <v>145</v>
      </c>
      <c r="H570" s="29">
        <v>1</v>
      </c>
      <c r="K570" s="22"/>
      <c r="S570"/>
    </row>
    <row r="571" spans="1:19" x14ac:dyDescent="0.25">
      <c r="A571" s="41">
        <f>VLOOKUP(D571,'[110]Legacy Location Lookups'!$A$1:$C$34,2,0)</f>
        <v>86</v>
      </c>
      <c r="B571" s="41" t="str">
        <f>VLOOKUP(A571,'[110]Legacy Location Lookups'!$B$1:$C$34,2,0)</f>
        <v>Kirkland, WA</v>
      </c>
      <c r="C571" s="41" t="s">
        <v>167</v>
      </c>
      <c r="D571" s="41" t="s">
        <v>22</v>
      </c>
      <c r="E571" s="41" t="s">
        <v>144</v>
      </c>
      <c r="F571" s="38">
        <v>43965</v>
      </c>
      <c r="G571" s="41" t="s">
        <v>145</v>
      </c>
      <c r="H571" s="41">
        <v>25</v>
      </c>
      <c r="K571" s="22"/>
      <c r="S571"/>
    </row>
    <row r="572" spans="1:19" x14ac:dyDescent="0.25">
      <c r="A572" s="41">
        <f>VLOOKUP(D572,'[110]Legacy Location Lookups'!$A$1:$C$34,2,0)</f>
        <v>73</v>
      </c>
      <c r="B572" s="41" t="str">
        <f>VLOOKUP(A572,'[110]Legacy Location Lookups'!$B$1:$C$34,2,0)</f>
        <v>Boynton Beach, FL</v>
      </c>
      <c r="C572" s="41" t="s">
        <v>151</v>
      </c>
      <c r="D572" s="41" t="s">
        <v>152</v>
      </c>
      <c r="E572" s="41" t="s">
        <v>144</v>
      </c>
      <c r="F572" s="38">
        <v>43964</v>
      </c>
      <c r="G572" s="41" t="s">
        <v>145</v>
      </c>
      <c r="H572" s="41">
        <v>35</v>
      </c>
      <c r="K572" s="22"/>
      <c r="S572"/>
    </row>
    <row r="573" spans="1:19" x14ac:dyDescent="0.25">
      <c r="A573" s="41">
        <f>VLOOKUP(D573,'[110]Legacy Location Lookups'!$A$1:$C$34,2,0)</f>
        <v>73</v>
      </c>
      <c r="B573" s="41" t="str">
        <f>VLOOKUP(A573,'[110]Legacy Location Lookups'!$B$1:$C$34,2,0)</f>
        <v>Boynton Beach, FL</v>
      </c>
      <c r="C573" s="41" t="s">
        <v>151</v>
      </c>
      <c r="D573" s="41" t="s">
        <v>152</v>
      </c>
      <c r="E573" s="41" t="s">
        <v>147</v>
      </c>
      <c r="F573" s="38">
        <v>43964</v>
      </c>
      <c r="G573" s="41" t="s">
        <v>147</v>
      </c>
      <c r="H573" s="41">
        <v>1</v>
      </c>
      <c r="K573" s="22"/>
      <c r="S573"/>
    </row>
    <row r="574" spans="1:19" x14ac:dyDescent="0.25">
      <c r="A574" s="41">
        <f>VLOOKUP(D574,'[110]Legacy Location Lookups'!$A$1:$C$34,2,0)</f>
        <v>75</v>
      </c>
      <c r="B574" s="41" t="str">
        <f>VLOOKUP(A574,'[110]Legacy Location Lookups'!$B$1:$C$34,2,0)</f>
        <v>Delray Beach, FL</v>
      </c>
      <c r="C574" s="41" t="s">
        <v>151</v>
      </c>
      <c r="D574" s="41" t="s">
        <v>153</v>
      </c>
      <c r="E574" s="41" t="s">
        <v>144</v>
      </c>
      <c r="F574" s="38">
        <v>43964</v>
      </c>
      <c r="G574" s="41" t="s">
        <v>145</v>
      </c>
      <c r="H574" s="41">
        <v>32</v>
      </c>
      <c r="K574" s="22"/>
      <c r="S574"/>
    </row>
    <row r="575" spans="1:19" x14ac:dyDescent="0.25">
      <c r="A575" s="41">
        <f>VLOOKUP(D575,'[110]Legacy Location Lookups'!$A$1:$C$34,2,0)</f>
        <v>75</v>
      </c>
      <c r="B575" s="41" t="str">
        <f>VLOOKUP(A575,'[110]Legacy Location Lookups'!$B$1:$C$34,2,0)</f>
        <v>Delray Beach, FL</v>
      </c>
      <c r="C575" s="41" t="s">
        <v>151</v>
      </c>
      <c r="D575" s="41" t="s">
        <v>153</v>
      </c>
      <c r="E575" s="41" t="s">
        <v>144</v>
      </c>
      <c r="F575" s="38">
        <v>43964</v>
      </c>
      <c r="G575" s="41" t="s">
        <v>159</v>
      </c>
      <c r="H575" s="41">
        <v>1</v>
      </c>
      <c r="K575" s="22"/>
      <c r="S575"/>
    </row>
    <row r="576" spans="1:19" x14ac:dyDescent="0.25">
      <c r="A576" s="41">
        <f>VLOOKUP(D576,'[110]Legacy Location Lookups'!$A$1:$C$34,2,0)</f>
        <v>77</v>
      </c>
      <c r="B576" s="41" t="str">
        <f>VLOOKUP(A576,'[110]Legacy Location Lookups'!$B$1:$C$34,2,0)</f>
        <v>West Boca Raton, FL</v>
      </c>
      <c r="C576" s="41" t="s">
        <v>151</v>
      </c>
      <c r="D576" s="41" t="s">
        <v>154</v>
      </c>
      <c r="E576" s="41" t="s">
        <v>144</v>
      </c>
      <c r="F576" s="38">
        <v>43964</v>
      </c>
      <c r="G576" s="41" t="s">
        <v>145</v>
      </c>
      <c r="H576" s="41">
        <v>25</v>
      </c>
      <c r="K576" s="22"/>
      <c r="S576"/>
    </row>
    <row r="577" spans="1:19" x14ac:dyDescent="0.25">
      <c r="A577" s="41">
        <f>VLOOKUP(D577,'[110]Legacy Location Lookups'!$A$1:$C$34,2,0)</f>
        <v>72</v>
      </c>
      <c r="B577" s="41" t="str">
        <f>VLOOKUP(A577,'[110]Legacy Location Lookups'!$B$1:$C$34,2,0)</f>
        <v>Boca Raton, FL</v>
      </c>
      <c r="C577" s="41" t="s">
        <v>151</v>
      </c>
      <c r="D577" s="41" t="s">
        <v>155</v>
      </c>
      <c r="E577" s="41" t="s">
        <v>144</v>
      </c>
      <c r="F577" s="38">
        <v>43964</v>
      </c>
      <c r="G577" s="41" t="s">
        <v>145</v>
      </c>
      <c r="H577" s="41">
        <v>9</v>
      </c>
      <c r="K577" s="22"/>
      <c r="S577"/>
    </row>
    <row r="578" spans="1:19" x14ac:dyDescent="0.25">
      <c r="A578" s="41">
        <f>VLOOKUP(D578,'[110]Legacy Location Lookups'!$A$1:$C$34,2,0)</f>
        <v>76</v>
      </c>
      <c r="B578" s="41" t="str">
        <f>VLOOKUP(A578,'[110]Legacy Location Lookups'!$B$1:$C$34,2,0)</f>
        <v>East Boca Raton, FL</v>
      </c>
      <c r="C578" s="41" t="s">
        <v>151</v>
      </c>
      <c r="D578" s="41" t="s">
        <v>175</v>
      </c>
      <c r="E578" s="41" t="s">
        <v>144</v>
      </c>
      <c r="F578" s="38">
        <v>43964</v>
      </c>
      <c r="G578" s="41" t="s">
        <v>145</v>
      </c>
      <c r="H578" s="41">
        <v>6</v>
      </c>
      <c r="K578" s="22"/>
      <c r="S578"/>
    </row>
    <row r="579" spans="1:19" x14ac:dyDescent="0.25">
      <c r="A579" s="41">
        <f>VLOOKUP(D579,'[110]Legacy Location Lookups'!$A$1:$C$34,2,0)</f>
        <v>5</v>
      </c>
      <c r="B579" s="41" t="str">
        <f>VLOOKUP(A579,'[110]Legacy Location Lookups'!$B$1:$C$34,2,0)</f>
        <v>Bloomington, IL</v>
      </c>
      <c r="C579" s="41" t="s">
        <v>142</v>
      </c>
      <c r="D579" s="41" t="s">
        <v>143</v>
      </c>
      <c r="E579" s="41" t="s">
        <v>144</v>
      </c>
      <c r="F579" s="38">
        <v>43964</v>
      </c>
      <c r="G579" s="41" t="s">
        <v>145</v>
      </c>
      <c r="H579" s="41">
        <v>76</v>
      </c>
      <c r="K579" s="22"/>
      <c r="S579"/>
    </row>
    <row r="580" spans="1:19" x14ac:dyDescent="0.25">
      <c r="A580" s="41">
        <f>VLOOKUP(D580,'[110]Legacy Location Lookups'!$A$1:$C$34,2,0)</f>
        <v>5</v>
      </c>
      <c r="B580" s="41" t="str">
        <f>VLOOKUP(A580,'[110]Legacy Location Lookups'!$B$1:$C$34,2,0)</f>
        <v>Bloomington, IL</v>
      </c>
      <c r="C580" s="41" t="s">
        <v>142</v>
      </c>
      <c r="D580" s="41" t="s">
        <v>143</v>
      </c>
      <c r="E580" s="41" t="s">
        <v>144</v>
      </c>
      <c r="F580" s="38">
        <v>43964</v>
      </c>
      <c r="G580" s="41" t="s">
        <v>146</v>
      </c>
      <c r="H580" s="41">
        <v>15</v>
      </c>
      <c r="K580" s="22"/>
      <c r="S580"/>
    </row>
    <row r="581" spans="1:19" x14ac:dyDescent="0.25">
      <c r="A581" s="41">
        <f>VLOOKUP(D581,'[110]Legacy Location Lookups'!$A$1:$C$34,2,0)</f>
        <v>5</v>
      </c>
      <c r="B581" s="41" t="str">
        <f>VLOOKUP(A581,'[110]Legacy Location Lookups'!$B$1:$C$34,2,0)</f>
        <v>Bloomington, IL</v>
      </c>
      <c r="C581" s="41" t="s">
        <v>142</v>
      </c>
      <c r="D581" s="41" t="s">
        <v>143</v>
      </c>
      <c r="E581" s="41" t="s">
        <v>147</v>
      </c>
      <c r="F581" s="38">
        <v>43964</v>
      </c>
      <c r="G581" s="41" t="s">
        <v>147</v>
      </c>
      <c r="H581" s="41">
        <v>2</v>
      </c>
      <c r="K581" s="22"/>
      <c r="S581"/>
    </row>
    <row r="582" spans="1:19" x14ac:dyDescent="0.25">
      <c r="A582" s="41">
        <f>VLOOKUP(D582,'[110]Legacy Location Lookups'!$A$1:$C$34,2,0)</f>
        <v>14</v>
      </c>
      <c r="B582" s="41" t="str">
        <f>VLOOKUP(A582,'[110]Legacy Location Lookups'!$B$1:$C$34,2,0)</f>
        <v>Peru, IL</v>
      </c>
      <c r="C582" s="41" t="s">
        <v>142</v>
      </c>
      <c r="D582" s="41" t="s">
        <v>148</v>
      </c>
      <c r="E582" s="41" t="s">
        <v>144</v>
      </c>
      <c r="F582" s="38">
        <v>43964</v>
      </c>
      <c r="G582" s="41" t="s">
        <v>145</v>
      </c>
      <c r="H582" s="41">
        <v>20</v>
      </c>
      <c r="K582" s="22"/>
      <c r="S582"/>
    </row>
    <row r="583" spans="1:19" x14ac:dyDescent="0.25">
      <c r="A583" s="41">
        <f>VLOOKUP(D583,'[110]Legacy Location Lookups'!$A$1:$C$34,2,0)</f>
        <v>6</v>
      </c>
      <c r="B583" s="41" t="str">
        <f>VLOOKUP(A583,'[110]Legacy Location Lookups'!$B$1:$C$34,2,0)</f>
        <v>Charleston, IL</v>
      </c>
      <c r="C583" s="41" t="s">
        <v>142</v>
      </c>
      <c r="D583" s="41" t="s">
        <v>150</v>
      </c>
      <c r="E583" s="41" t="s">
        <v>144</v>
      </c>
      <c r="F583" s="38">
        <v>43964</v>
      </c>
      <c r="G583" s="41" t="s">
        <v>145</v>
      </c>
      <c r="H583" s="41">
        <v>27</v>
      </c>
      <c r="K583" s="22"/>
      <c r="S583"/>
    </row>
    <row r="584" spans="1:19" x14ac:dyDescent="0.25">
      <c r="A584" s="41">
        <f>VLOOKUP(D584,'[110]Legacy Location Lookups'!$A$1:$C$34,2,0)</f>
        <v>100</v>
      </c>
      <c r="B584" s="41" t="str">
        <f>VLOOKUP(A584,'[110]Legacy Location Lookups'!$B$1:$C$34,2,0)</f>
        <v>Osprey, FL</v>
      </c>
      <c r="C584" s="41" t="s">
        <v>156</v>
      </c>
      <c r="D584" s="41" t="s">
        <v>17</v>
      </c>
      <c r="E584" s="41" t="s">
        <v>144</v>
      </c>
      <c r="F584" s="38">
        <v>43964</v>
      </c>
      <c r="G584" s="41" t="s">
        <v>145</v>
      </c>
      <c r="H584" s="41">
        <v>97</v>
      </c>
      <c r="K584" s="22"/>
      <c r="S584"/>
    </row>
    <row r="585" spans="1:19" x14ac:dyDescent="0.25">
      <c r="A585" s="41">
        <f>VLOOKUP(D585,'[110]Legacy Location Lookups'!$A$1:$C$34,2,0)</f>
        <v>111</v>
      </c>
      <c r="B585" s="41" t="str">
        <f>VLOOKUP(A585,'[110]Legacy Location Lookups'!$B$1:$C$34,2,0)</f>
        <v>Academy, NYC</v>
      </c>
      <c r="C585" s="41" t="s">
        <v>91</v>
      </c>
      <c r="D585" s="41" t="s">
        <v>165</v>
      </c>
      <c r="E585" s="41" t="s">
        <v>144</v>
      </c>
      <c r="F585" s="38">
        <v>43965</v>
      </c>
      <c r="G585" s="41" t="s">
        <v>145</v>
      </c>
      <c r="H585" s="41">
        <v>41</v>
      </c>
      <c r="K585" s="22"/>
      <c r="S585"/>
    </row>
    <row r="586" spans="1:19" x14ac:dyDescent="0.25">
      <c r="A586" s="41">
        <f>VLOOKUP(D586,'[110]Legacy Location Lookups'!$A$1:$C$34,2,0)</f>
        <v>112</v>
      </c>
      <c r="B586" s="41" t="str">
        <f>VLOOKUP(A586,'[110]Legacy Location Lookups'!$B$1:$C$34,2,0)</f>
        <v>Audubon, NYC</v>
      </c>
      <c r="C586" s="41" t="s">
        <v>91</v>
      </c>
      <c r="D586" s="41" t="s">
        <v>161</v>
      </c>
      <c r="E586" s="41" t="s">
        <v>147</v>
      </c>
      <c r="F586" s="38">
        <v>43965</v>
      </c>
      <c r="G586" s="41" t="s">
        <v>147</v>
      </c>
      <c r="H586" s="41">
        <v>11</v>
      </c>
      <c r="K586" s="22"/>
      <c r="S586"/>
    </row>
    <row r="587" spans="1:19" x14ac:dyDescent="0.25">
      <c r="A587" s="41">
        <f>VLOOKUP(D587,'[110]Legacy Location Lookups'!$A$1:$C$34,2,0)</f>
        <v>112</v>
      </c>
      <c r="B587" s="41" t="str">
        <f>VLOOKUP(A587,'[110]Legacy Location Lookups'!$B$1:$C$34,2,0)</f>
        <v>Audubon, NYC</v>
      </c>
      <c r="C587" s="41" t="s">
        <v>91</v>
      </c>
      <c r="D587" s="41" t="s">
        <v>161</v>
      </c>
      <c r="E587" s="41" t="s">
        <v>147</v>
      </c>
      <c r="F587" s="38">
        <v>43964</v>
      </c>
      <c r="G587" s="41" t="s">
        <v>147</v>
      </c>
      <c r="H587" s="41">
        <v>3</v>
      </c>
      <c r="K587" s="22"/>
      <c r="S587"/>
    </row>
    <row r="588" spans="1:19" x14ac:dyDescent="0.25">
      <c r="A588" s="41">
        <f>VLOOKUP(D588,'[110]Legacy Location Lookups'!$A$1:$C$34,2,0)</f>
        <v>108</v>
      </c>
      <c r="B588" s="41" t="str">
        <f>VLOOKUP(A588,'[110]Legacy Location Lookups'!$B$1:$C$34,2,0)</f>
        <v>Brooklyn-OceanAve, NYC</v>
      </c>
      <c r="C588" s="41" t="s">
        <v>91</v>
      </c>
      <c r="D588" s="41" t="s">
        <v>158</v>
      </c>
      <c r="E588" s="41" t="s">
        <v>144</v>
      </c>
      <c r="F588" s="38">
        <v>43965</v>
      </c>
      <c r="G588" s="41" t="s">
        <v>145</v>
      </c>
      <c r="H588" s="41">
        <v>37</v>
      </c>
      <c r="K588" s="22"/>
      <c r="S588"/>
    </row>
    <row r="589" spans="1:19" x14ac:dyDescent="0.25">
      <c r="A589" s="41">
        <f>VLOOKUP(D589,'[110]Legacy Location Lookups'!$A$1:$C$34,2,0)</f>
        <v>108</v>
      </c>
      <c r="B589" s="41" t="str">
        <f>VLOOKUP(A589,'[110]Legacy Location Lookups'!$B$1:$C$34,2,0)</f>
        <v>Brooklyn-OceanAve, NYC</v>
      </c>
      <c r="C589" s="41" t="s">
        <v>91</v>
      </c>
      <c r="D589" s="41" t="s">
        <v>158</v>
      </c>
      <c r="E589" s="41" t="s">
        <v>144</v>
      </c>
      <c r="F589" s="38">
        <v>43964</v>
      </c>
      <c r="G589" s="41" t="s">
        <v>159</v>
      </c>
      <c r="H589" s="41">
        <v>1</v>
      </c>
      <c r="K589" s="22"/>
      <c r="S589"/>
    </row>
    <row r="590" spans="1:19" x14ac:dyDescent="0.25">
      <c r="A590" s="41">
        <f>VLOOKUP(D590,'[110]Legacy Location Lookups'!$A$1:$C$34,2,0)</f>
        <v>108</v>
      </c>
      <c r="B590" s="41" t="str">
        <f>VLOOKUP(A590,'[110]Legacy Location Lookups'!$B$1:$C$34,2,0)</f>
        <v>Brooklyn-OceanAve, NYC</v>
      </c>
      <c r="C590" s="41" t="s">
        <v>91</v>
      </c>
      <c r="D590" s="41" t="s">
        <v>158</v>
      </c>
      <c r="E590" s="41" t="s">
        <v>144</v>
      </c>
      <c r="F590" s="38">
        <v>43964</v>
      </c>
      <c r="G590" s="41" t="s">
        <v>145</v>
      </c>
      <c r="H590" s="41">
        <v>64</v>
      </c>
      <c r="K590" s="22"/>
      <c r="S590"/>
    </row>
    <row r="591" spans="1:19" x14ac:dyDescent="0.25">
      <c r="A591" s="41">
        <f>VLOOKUP(D591,'[110]Legacy Location Lookups'!$A$1:$C$34,2,0)</f>
        <v>108</v>
      </c>
      <c r="B591" s="41" t="str">
        <f>VLOOKUP(A591,'[110]Legacy Location Lookups'!$B$1:$C$34,2,0)</f>
        <v>Brooklyn-OceanAve, NYC</v>
      </c>
      <c r="C591" s="41" t="s">
        <v>91</v>
      </c>
      <c r="D591" s="41" t="s">
        <v>158</v>
      </c>
      <c r="E591" s="41" t="s">
        <v>144</v>
      </c>
      <c r="F591" s="38">
        <v>43964</v>
      </c>
      <c r="G591" s="41" t="s">
        <v>160</v>
      </c>
      <c r="H591" s="41">
        <v>8</v>
      </c>
      <c r="K591" s="22"/>
      <c r="S591"/>
    </row>
    <row r="592" spans="1:19" x14ac:dyDescent="0.25">
      <c r="A592" s="41">
        <f>VLOOKUP(D592,'[110]Legacy Location Lookups'!$A$1:$C$34,2,0)</f>
        <v>108</v>
      </c>
      <c r="B592" s="41" t="str">
        <f>VLOOKUP(A592,'[110]Legacy Location Lookups'!$B$1:$C$34,2,0)</f>
        <v>Brooklyn-OceanAve, NYC</v>
      </c>
      <c r="C592" s="41" t="s">
        <v>91</v>
      </c>
      <c r="D592" s="41" t="s">
        <v>158</v>
      </c>
      <c r="E592" s="41" t="s">
        <v>147</v>
      </c>
      <c r="F592" s="38">
        <v>43965</v>
      </c>
      <c r="G592" s="41" t="s">
        <v>147</v>
      </c>
      <c r="H592" s="41">
        <v>1</v>
      </c>
      <c r="K592" s="22"/>
      <c r="S592"/>
    </row>
    <row r="593" spans="1:19" x14ac:dyDescent="0.25">
      <c r="A593" s="41">
        <f>VLOOKUP(D593,'[110]Legacy Location Lookups'!$A$1:$C$34,2,0)</f>
        <v>108</v>
      </c>
      <c r="B593" s="41" t="str">
        <f>VLOOKUP(A593,'[110]Legacy Location Lookups'!$B$1:$C$34,2,0)</f>
        <v>Brooklyn-OceanAve, NYC</v>
      </c>
      <c r="C593" s="41" t="s">
        <v>91</v>
      </c>
      <c r="D593" s="41" t="s">
        <v>158</v>
      </c>
      <c r="E593" s="41" t="s">
        <v>147</v>
      </c>
      <c r="F593" s="38">
        <v>43964</v>
      </c>
      <c r="G593" s="41" t="s">
        <v>147</v>
      </c>
      <c r="H593" s="41">
        <v>17</v>
      </c>
      <c r="K593" s="22"/>
      <c r="S593"/>
    </row>
    <row r="594" spans="1:19" x14ac:dyDescent="0.25">
      <c r="A594" s="41">
        <f>VLOOKUP(D594,'[110]Legacy Location Lookups'!$A$1:$C$34,2,0)</f>
        <v>114</v>
      </c>
      <c r="B594" s="41" t="str">
        <f>VLOOKUP(A594,'[110]Legacy Location Lookups'!$B$1:$C$34,2,0)</f>
        <v>Canal, NYC</v>
      </c>
      <c r="C594" s="41" t="s">
        <v>91</v>
      </c>
      <c r="D594" s="41" t="s">
        <v>173</v>
      </c>
      <c r="E594" s="41" t="s">
        <v>147</v>
      </c>
      <c r="F594" s="38">
        <v>43965</v>
      </c>
      <c r="G594" s="41" t="s">
        <v>147</v>
      </c>
      <c r="H594" s="41">
        <v>9</v>
      </c>
      <c r="K594" s="22"/>
      <c r="S594"/>
    </row>
    <row r="595" spans="1:19" x14ac:dyDescent="0.25">
      <c r="A595" s="41">
        <f>VLOOKUP(D595,'[110]Legacy Location Lookups'!$A$1:$C$34,2,0)</f>
        <v>110</v>
      </c>
      <c r="B595" s="41" t="str">
        <f>VLOOKUP(A595,'[110]Legacy Location Lookups'!$B$1:$C$34,2,0)</f>
        <v>Forest Hills, NY</v>
      </c>
      <c r="C595" s="41" t="s">
        <v>91</v>
      </c>
      <c r="D595" s="41" t="s">
        <v>96</v>
      </c>
      <c r="E595" s="41" t="s">
        <v>144</v>
      </c>
      <c r="F595" s="38">
        <v>43965</v>
      </c>
      <c r="G595" s="41" t="s">
        <v>159</v>
      </c>
      <c r="H595" s="41">
        <v>2</v>
      </c>
      <c r="K595" s="22"/>
      <c r="S595"/>
    </row>
    <row r="596" spans="1:19" x14ac:dyDescent="0.25">
      <c r="A596" s="41">
        <f>VLOOKUP(D596,'[110]Legacy Location Lookups'!$A$1:$C$34,2,0)</f>
        <v>110</v>
      </c>
      <c r="B596" s="41" t="str">
        <f>VLOOKUP(A596,'[110]Legacy Location Lookups'!$B$1:$C$34,2,0)</f>
        <v>Forest Hills, NY</v>
      </c>
      <c r="C596" s="41" t="s">
        <v>91</v>
      </c>
      <c r="D596" s="41" t="s">
        <v>96</v>
      </c>
      <c r="E596" s="41" t="s">
        <v>144</v>
      </c>
      <c r="F596" s="38">
        <v>43965</v>
      </c>
      <c r="G596" s="41" t="s">
        <v>145</v>
      </c>
      <c r="H596" s="41">
        <v>39</v>
      </c>
      <c r="K596" s="22"/>
      <c r="S596"/>
    </row>
    <row r="597" spans="1:19" x14ac:dyDescent="0.25">
      <c r="A597" s="41">
        <f>VLOOKUP(D597,'[110]Legacy Location Lookups'!$A$1:$C$34,2,0)</f>
        <v>110</v>
      </c>
      <c r="B597" s="41" t="str">
        <f>VLOOKUP(A597,'[110]Legacy Location Lookups'!$B$1:$C$34,2,0)</f>
        <v>Forest Hills, NY</v>
      </c>
      <c r="C597" s="41" t="s">
        <v>91</v>
      </c>
      <c r="D597" s="41" t="s">
        <v>96</v>
      </c>
      <c r="E597" s="41" t="s">
        <v>144</v>
      </c>
      <c r="F597" s="38">
        <v>43965</v>
      </c>
      <c r="G597" s="41" t="s">
        <v>160</v>
      </c>
      <c r="H597" s="41">
        <v>1</v>
      </c>
      <c r="K597" s="22"/>
      <c r="S597"/>
    </row>
    <row r="598" spans="1:19" x14ac:dyDescent="0.25">
      <c r="A598" s="41">
        <f>VLOOKUP(D598,'[110]Legacy Location Lookups'!$A$1:$C$34,2,0)</f>
        <v>110</v>
      </c>
      <c r="B598" s="41" t="str">
        <f>VLOOKUP(A598,'[110]Legacy Location Lookups'!$B$1:$C$34,2,0)</f>
        <v>Forest Hills, NY</v>
      </c>
      <c r="C598" s="41" t="s">
        <v>91</v>
      </c>
      <c r="D598" s="41" t="s">
        <v>96</v>
      </c>
      <c r="E598" s="41" t="s">
        <v>144</v>
      </c>
      <c r="F598" s="38">
        <v>43964</v>
      </c>
      <c r="G598" s="41" t="s">
        <v>145</v>
      </c>
      <c r="H598" s="41">
        <v>4</v>
      </c>
      <c r="K598" s="22"/>
      <c r="S598"/>
    </row>
    <row r="599" spans="1:19" x14ac:dyDescent="0.25">
      <c r="A599" s="41">
        <f>VLOOKUP(D599,'[110]Legacy Location Lookups'!$A$1:$C$34,2,0)</f>
        <v>116</v>
      </c>
      <c r="B599" s="41" t="str">
        <f>VLOOKUP(A599,'[110]Legacy Location Lookups'!$B$1:$C$34,2,0)</f>
        <v>Staten Island, NY</v>
      </c>
      <c r="C599" s="41" t="s">
        <v>91</v>
      </c>
      <c r="D599" s="41" t="s">
        <v>101</v>
      </c>
      <c r="E599" s="41" t="s">
        <v>144</v>
      </c>
      <c r="F599" s="38">
        <v>43964</v>
      </c>
      <c r="G599" s="41" t="s">
        <v>145</v>
      </c>
      <c r="H599" s="41">
        <v>30</v>
      </c>
      <c r="K599" s="22"/>
      <c r="S599"/>
    </row>
    <row r="600" spans="1:19" x14ac:dyDescent="0.25">
      <c r="A600" s="41">
        <f>VLOOKUP(D600,'[110]Legacy Location Lookups'!$A$1:$C$34,2,0)</f>
        <v>73</v>
      </c>
      <c r="B600" s="41" t="str">
        <f>VLOOKUP(A600,'[110]Legacy Location Lookups'!$B$1:$C$34,2,0)</f>
        <v>Boynton Beach, FL</v>
      </c>
      <c r="C600" s="41" t="s">
        <v>151</v>
      </c>
      <c r="D600" s="41" t="s">
        <v>152</v>
      </c>
      <c r="E600" s="41" t="s">
        <v>144</v>
      </c>
      <c r="F600" s="38">
        <v>43965</v>
      </c>
      <c r="G600" s="41" t="s">
        <v>145</v>
      </c>
      <c r="H600" s="41">
        <v>40</v>
      </c>
      <c r="K600" s="22"/>
      <c r="S600"/>
    </row>
    <row r="601" spans="1:19" x14ac:dyDescent="0.25">
      <c r="A601" s="41">
        <f>VLOOKUP(D601,'[110]Legacy Location Lookups'!$A$1:$C$34,2,0)</f>
        <v>75</v>
      </c>
      <c r="B601" s="41" t="str">
        <f>VLOOKUP(A601,'[110]Legacy Location Lookups'!$B$1:$C$34,2,0)</f>
        <v>Delray Beach, FL</v>
      </c>
      <c r="C601" s="41" t="s">
        <v>151</v>
      </c>
      <c r="D601" s="41" t="s">
        <v>153</v>
      </c>
      <c r="E601" s="41" t="s">
        <v>144</v>
      </c>
      <c r="F601" s="38">
        <v>43965</v>
      </c>
      <c r="G601" s="41" t="s">
        <v>145</v>
      </c>
      <c r="H601" s="41">
        <v>37</v>
      </c>
      <c r="K601" s="22"/>
      <c r="S601"/>
    </row>
    <row r="602" spans="1:19" x14ac:dyDescent="0.25">
      <c r="A602" s="41">
        <f>VLOOKUP(D602,'[110]Legacy Location Lookups'!$A$1:$C$34,2,0)</f>
        <v>75</v>
      </c>
      <c r="B602" s="41" t="str">
        <f>VLOOKUP(A602,'[110]Legacy Location Lookups'!$B$1:$C$34,2,0)</f>
        <v>Delray Beach, FL</v>
      </c>
      <c r="C602" s="41" t="s">
        <v>151</v>
      </c>
      <c r="D602" s="41" t="s">
        <v>153</v>
      </c>
      <c r="E602" s="41" t="s">
        <v>144</v>
      </c>
      <c r="F602" s="38">
        <v>43965</v>
      </c>
      <c r="G602" s="41" t="s">
        <v>159</v>
      </c>
      <c r="H602" s="41">
        <v>1</v>
      </c>
      <c r="K602" s="22"/>
      <c r="S602"/>
    </row>
    <row r="603" spans="1:19" x14ac:dyDescent="0.25">
      <c r="A603" s="41">
        <f>VLOOKUP(D603,'[110]Legacy Location Lookups'!$A$1:$C$34,2,0)</f>
        <v>72</v>
      </c>
      <c r="B603" s="41" t="str">
        <f>VLOOKUP(A603,'[110]Legacy Location Lookups'!$B$1:$C$34,2,0)</f>
        <v>Boca Raton, FL</v>
      </c>
      <c r="C603" s="41" t="s">
        <v>151</v>
      </c>
      <c r="D603" s="41" t="s">
        <v>155</v>
      </c>
      <c r="E603" s="41" t="s">
        <v>144</v>
      </c>
      <c r="F603" s="38">
        <v>43965</v>
      </c>
      <c r="G603" s="41" t="s">
        <v>145</v>
      </c>
      <c r="H603" s="41">
        <v>15</v>
      </c>
      <c r="K603" s="22"/>
      <c r="S603"/>
    </row>
    <row r="604" spans="1:19" x14ac:dyDescent="0.25">
      <c r="A604" s="41">
        <f>VLOOKUP(D604,'[110]Legacy Location Lookups'!$A$1:$C$34,2,0)</f>
        <v>72</v>
      </c>
      <c r="B604" s="41" t="str">
        <f>VLOOKUP(A604,'[110]Legacy Location Lookups'!$B$1:$C$34,2,0)</f>
        <v>Boca Raton, FL</v>
      </c>
      <c r="C604" s="41" t="s">
        <v>151</v>
      </c>
      <c r="D604" s="41" t="s">
        <v>155</v>
      </c>
      <c r="E604" s="41" t="s">
        <v>147</v>
      </c>
      <c r="F604" s="38">
        <v>43965</v>
      </c>
      <c r="G604" s="41" t="s">
        <v>147</v>
      </c>
      <c r="H604" s="41">
        <v>1</v>
      </c>
      <c r="K604" s="22"/>
      <c r="S604"/>
    </row>
    <row r="605" spans="1:19" x14ac:dyDescent="0.25">
      <c r="A605" s="41">
        <f>VLOOKUP(D605,'[110]Legacy Location Lookups'!$A$1:$C$34,2,0)</f>
        <v>76</v>
      </c>
      <c r="B605" s="41" t="str">
        <f>VLOOKUP(A605,'[110]Legacy Location Lookups'!$B$1:$C$34,2,0)</f>
        <v>East Boca Raton, FL</v>
      </c>
      <c r="C605" s="41" t="s">
        <v>151</v>
      </c>
      <c r="D605" s="41" t="s">
        <v>175</v>
      </c>
      <c r="E605" s="41" t="s">
        <v>144</v>
      </c>
      <c r="F605" s="38">
        <v>43965</v>
      </c>
      <c r="G605" s="41" t="s">
        <v>145</v>
      </c>
      <c r="H605" s="41">
        <v>26</v>
      </c>
      <c r="K605" s="22"/>
      <c r="S605"/>
    </row>
    <row r="606" spans="1:19" x14ac:dyDescent="0.25">
      <c r="A606" s="41">
        <f>VLOOKUP(D606,'[110]Legacy Location Lookups'!$A$1:$C$34,2,0)</f>
        <v>5</v>
      </c>
      <c r="B606" s="41" t="str">
        <f>VLOOKUP(A606,'[110]Legacy Location Lookups'!$B$1:$C$34,2,0)</f>
        <v>Bloomington, IL</v>
      </c>
      <c r="C606" s="41" t="s">
        <v>142</v>
      </c>
      <c r="D606" s="41" t="s">
        <v>143</v>
      </c>
      <c r="E606" s="41" t="s">
        <v>144</v>
      </c>
      <c r="F606" s="38">
        <v>43965</v>
      </c>
      <c r="G606" s="41" t="s">
        <v>145</v>
      </c>
      <c r="H606" s="41">
        <v>94</v>
      </c>
      <c r="K606" s="22"/>
      <c r="S606"/>
    </row>
    <row r="607" spans="1:19" x14ac:dyDescent="0.25">
      <c r="A607" s="41">
        <f>VLOOKUP(D607,'[110]Legacy Location Lookups'!$A$1:$C$34,2,0)</f>
        <v>5</v>
      </c>
      <c r="B607" s="41" t="str">
        <f>VLOOKUP(A607,'[110]Legacy Location Lookups'!$B$1:$C$34,2,0)</f>
        <v>Bloomington, IL</v>
      </c>
      <c r="C607" s="41" t="s">
        <v>142</v>
      </c>
      <c r="D607" s="41" t="s">
        <v>143</v>
      </c>
      <c r="E607" s="41" t="s">
        <v>144</v>
      </c>
      <c r="F607" s="38">
        <v>43965</v>
      </c>
      <c r="G607" s="41" t="s">
        <v>146</v>
      </c>
      <c r="H607" s="41">
        <v>11</v>
      </c>
      <c r="K607" s="22"/>
      <c r="S607"/>
    </row>
    <row r="608" spans="1:19" x14ac:dyDescent="0.25">
      <c r="A608" s="41">
        <f>VLOOKUP(D608,'[110]Legacy Location Lookups'!$A$1:$C$34,2,0)</f>
        <v>6</v>
      </c>
      <c r="B608" s="41" t="str">
        <f>VLOOKUP(A608,'[110]Legacy Location Lookups'!$B$1:$C$34,2,0)</f>
        <v>Charleston, IL</v>
      </c>
      <c r="C608" s="41" t="s">
        <v>142</v>
      </c>
      <c r="D608" s="41" t="s">
        <v>150</v>
      </c>
      <c r="E608" s="41" t="s">
        <v>144</v>
      </c>
      <c r="F608" s="38">
        <v>43965</v>
      </c>
      <c r="G608" s="41" t="s">
        <v>145</v>
      </c>
      <c r="H608" s="41">
        <v>51</v>
      </c>
      <c r="K608" s="22"/>
      <c r="S608"/>
    </row>
    <row r="609" spans="1:19" x14ac:dyDescent="0.25">
      <c r="A609" s="41">
        <f>VLOOKUP(D609,'[110]Legacy Location Lookups'!$A$1:$C$34,2,0)</f>
        <v>73</v>
      </c>
      <c r="B609" s="41" t="str">
        <f>VLOOKUP(A609,'[110]Legacy Location Lookups'!$B$1:$C$34,2,0)</f>
        <v>Boynton Beach, FL</v>
      </c>
      <c r="C609" s="41" t="s">
        <v>151</v>
      </c>
      <c r="D609" s="41" t="s">
        <v>152</v>
      </c>
      <c r="E609" s="41" t="s">
        <v>144</v>
      </c>
      <c r="F609" s="38">
        <v>43966</v>
      </c>
      <c r="G609" s="41" t="s">
        <v>145</v>
      </c>
      <c r="H609" s="41">
        <v>38</v>
      </c>
      <c r="K609" s="22"/>
      <c r="S609"/>
    </row>
    <row r="610" spans="1:19" x14ac:dyDescent="0.25">
      <c r="A610" s="41">
        <f>VLOOKUP(D610,'[110]Legacy Location Lookups'!$A$1:$C$34,2,0)</f>
        <v>73</v>
      </c>
      <c r="B610" s="41" t="str">
        <f>VLOOKUP(A610,'[110]Legacy Location Lookups'!$B$1:$C$34,2,0)</f>
        <v>Boynton Beach, FL</v>
      </c>
      <c r="C610" s="41" t="s">
        <v>151</v>
      </c>
      <c r="D610" s="41" t="s">
        <v>152</v>
      </c>
      <c r="E610" s="41" t="s">
        <v>147</v>
      </c>
      <c r="F610" s="38">
        <v>43966</v>
      </c>
      <c r="G610" s="41" t="s">
        <v>147</v>
      </c>
      <c r="H610" s="41">
        <v>1</v>
      </c>
      <c r="K610" s="22"/>
      <c r="S610"/>
    </row>
    <row r="611" spans="1:19" x14ac:dyDescent="0.25">
      <c r="A611" s="41">
        <f>VLOOKUP(D611,'[110]Legacy Location Lookups'!$A$1:$C$34,2,0)</f>
        <v>75</v>
      </c>
      <c r="B611" s="41" t="str">
        <f>VLOOKUP(A611,'[110]Legacy Location Lookups'!$B$1:$C$34,2,0)</f>
        <v>Delray Beach, FL</v>
      </c>
      <c r="C611" s="41" t="s">
        <v>151</v>
      </c>
      <c r="D611" s="41" t="s">
        <v>153</v>
      </c>
      <c r="E611" s="41" t="s">
        <v>144</v>
      </c>
      <c r="F611" s="38">
        <v>43966</v>
      </c>
      <c r="G611" s="41" t="s">
        <v>145</v>
      </c>
      <c r="H611" s="41">
        <v>41</v>
      </c>
      <c r="K611" s="22"/>
      <c r="S611"/>
    </row>
    <row r="612" spans="1:19" x14ac:dyDescent="0.25">
      <c r="A612" s="41">
        <f>VLOOKUP(D612,'[110]Legacy Location Lookups'!$A$1:$C$34,2,0)</f>
        <v>75</v>
      </c>
      <c r="B612" s="41" t="str">
        <f>VLOOKUP(A612,'[110]Legacy Location Lookups'!$B$1:$C$34,2,0)</f>
        <v>Delray Beach, FL</v>
      </c>
      <c r="C612" s="41" t="s">
        <v>151</v>
      </c>
      <c r="D612" s="41" t="s">
        <v>153</v>
      </c>
      <c r="E612" s="41" t="s">
        <v>147</v>
      </c>
      <c r="F612" s="38">
        <v>43966</v>
      </c>
      <c r="G612" s="41" t="s">
        <v>147</v>
      </c>
      <c r="H612" s="41">
        <v>1</v>
      </c>
      <c r="K612" s="22"/>
      <c r="S612"/>
    </row>
    <row r="613" spans="1:19" x14ac:dyDescent="0.25">
      <c r="A613" s="41">
        <f>VLOOKUP(D613,'[110]Legacy Location Lookups'!$A$1:$C$34,2,0)</f>
        <v>77</v>
      </c>
      <c r="B613" s="41" t="str">
        <f>VLOOKUP(A613,'[110]Legacy Location Lookups'!$B$1:$C$34,2,0)</f>
        <v>West Boca Raton, FL</v>
      </c>
      <c r="C613" s="41" t="s">
        <v>151</v>
      </c>
      <c r="D613" s="41" t="s">
        <v>154</v>
      </c>
      <c r="E613" s="41" t="s">
        <v>144</v>
      </c>
      <c r="F613" s="38">
        <v>43966</v>
      </c>
      <c r="G613" s="41" t="s">
        <v>145</v>
      </c>
      <c r="H613" s="41">
        <v>34</v>
      </c>
      <c r="K613" s="22"/>
      <c r="S613"/>
    </row>
    <row r="614" spans="1:19" x14ac:dyDescent="0.25">
      <c r="A614" s="41">
        <f>VLOOKUP(D614,'[110]Legacy Location Lookups'!$A$1:$C$34,2,0)</f>
        <v>72</v>
      </c>
      <c r="B614" s="41" t="str">
        <f>VLOOKUP(A614,'[110]Legacy Location Lookups'!$B$1:$C$34,2,0)</f>
        <v>Boca Raton, FL</v>
      </c>
      <c r="C614" s="41" t="s">
        <v>151</v>
      </c>
      <c r="D614" s="41" t="s">
        <v>155</v>
      </c>
      <c r="E614" s="41" t="s">
        <v>144</v>
      </c>
      <c r="F614" s="38">
        <v>43966</v>
      </c>
      <c r="G614" s="41" t="s">
        <v>145</v>
      </c>
      <c r="H614" s="41">
        <v>15</v>
      </c>
      <c r="K614" s="22"/>
      <c r="S614"/>
    </row>
    <row r="615" spans="1:19" x14ac:dyDescent="0.25">
      <c r="A615" s="41">
        <f>VLOOKUP(D615,'[110]Legacy Location Lookups'!$A$1:$C$34,2,0)</f>
        <v>72</v>
      </c>
      <c r="B615" s="41" t="str">
        <f>VLOOKUP(A615,'[110]Legacy Location Lookups'!$B$1:$C$34,2,0)</f>
        <v>Boca Raton, FL</v>
      </c>
      <c r="C615" s="41" t="s">
        <v>151</v>
      </c>
      <c r="D615" s="41" t="s">
        <v>155</v>
      </c>
      <c r="E615" s="41" t="s">
        <v>147</v>
      </c>
      <c r="F615" s="38">
        <v>43966</v>
      </c>
      <c r="G615" s="41" t="s">
        <v>147</v>
      </c>
      <c r="H615" s="41">
        <v>2</v>
      </c>
      <c r="K615" s="22"/>
      <c r="S615"/>
    </row>
    <row r="616" spans="1:19" x14ac:dyDescent="0.25">
      <c r="A616" s="41">
        <f>VLOOKUP(D616,'[110]Legacy Location Lookups'!$A$1:$C$34,2,0)</f>
        <v>72</v>
      </c>
      <c r="B616" s="41" t="str">
        <f>VLOOKUP(A616,'[110]Legacy Location Lookups'!$B$1:$C$34,2,0)</f>
        <v>Boca Raton, FL</v>
      </c>
      <c r="C616" s="41" t="s">
        <v>151</v>
      </c>
      <c r="D616" s="41" t="s">
        <v>155</v>
      </c>
      <c r="E616" s="41" t="s">
        <v>144</v>
      </c>
      <c r="F616" s="38">
        <v>43966</v>
      </c>
      <c r="G616" s="41" t="s">
        <v>159</v>
      </c>
      <c r="H616" s="41">
        <v>1</v>
      </c>
      <c r="K616" s="22"/>
      <c r="S616"/>
    </row>
    <row r="617" spans="1:19" x14ac:dyDescent="0.25">
      <c r="A617" s="41">
        <f>VLOOKUP(D617,'[110]Legacy Location Lookups'!$A$1:$C$34,2,0)</f>
        <v>112</v>
      </c>
      <c r="B617" s="41" t="str">
        <f>VLOOKUP(A617,'[110]Legacy Location Lookups'!$B$1:$C$34,2,0)</f>
        <v>Audubon, NYC</v>
      </c>
      <c r="C617" s="41" t="s">
        <v>91</v>
      </c>
      <c r="D617" s="41" t="s">
        <v>161</v>
      </c>
      <c r="E617" s="41" t="s">
        <v>144</v>
      </c>
      <c r="F617" s="38">
        <v>43966</v>
      </c>
      <c r="G617" s="41" t="s">
        <v>145</v>
      </c>
      <c r="H617" s="41">
        <v>27</v>
      </c>
      <c r="K617" s="22"/>
      <c r="S617"/>
    </row>
    <row r="618" spans="1:19" x14ac:dyDescent="0.25">
      <c r="A618" s="41">
        <f>VLOOKUP(D618,'[110]Legacy Location Lookups'!$A$1:$C$34,2,0)</f>
        <v>109</v>
      </c>
      <c r="B618" s="41" t="str">
        <f>VLOOKUP(A618,'[110]Legacy Location Lookups'!$B$1:$C$34,2,0)</f>
        <v>Broadway, NYC</v>
      </c>
      <c r="C618" s="41" t="s">
        <v>91</v>
      </c>
      <c r="D618" s="41" t="s">
        <v>163</v>
      </c>
      <c r="E618" s="41" t="s">
        <v>144</v>
      </c>
      <c r="F618" s="38">
        <v>43966</v>
      </c>
      <c r="G618" s="41" t="s">
        <v>145</v>
      </c>
      <c r="H618" s="41">
        <v>6</v>
      </c>
      <c r="K618" s="22"/>
      <c r="S618"/>
    </row>
    <row r="619" spans="1:19" x14ac:dyDescent="0.25">
      <c r="A619" s="41">
        <f>VLOOKUP(D619,'[110]Legacy Location Lookups'!$A$1:$C$34,2,0)</f>
        <v>109</v>
      </c>
      <c r="B619" s="41" t="str">
        <f>VLOOKUP(A619,'[110]Legacy Location Lookups'!$B$1:$C$34,2,0)</f>
        <v>Broadway, NYC</v>
      </c>
      <c r="C619" s="41" t="s">
        <v>91</v>
      </c>
      <c r="D619" s="41" t="s">
        <v>163</v>
      </c>
      <c r="E619" s="41" t="s">
        <v>147</v>
      </c>
      <c r="F619" s="38">
        <v>43966</v>
      </c>
      <c r="G619" s="41" t="s">
        <v>147</v>
      </c>
      <c r="H619" s="41">
        <v>15</v>
      </c>
      <c r="K619" s="22"/>
      <c r="S619"/>
    </row>
    <row r="620" spans="1:19" x14ac:dyDescent="0.25">
      <c r="A620" s="41">
        <f>VLOOKUP(D620,'[110]Legacy Location Lookups'!$A$1:$C$34,2,0)</f>
        <v>108</v>
      </c>
      <c r="B620" s="41" t="str">
        <f>VLOOKUP(A620,'[110]Legacy Location Lookups'!$B$1:$C$34,2,0)</f>
        <v>Brooklyn-OceanAve, NYC</v>
      </c>
      <c r="C620" s="41" t="s">
        <v>91</v>
      </c>
      <c r="D620" s="41" t="s">
        <v>158</v>
      </c>
      <c r="E620" s="41" t="s">
        <v>147</v>
      </c>
      <c r="F620" s="38">
        <v>43966</v>
      </c>
      <c r="G620" s="41" t="s">
        <v>147</v>
      </c>
      <c r="H620" s="41">
        <v>2</v>
      </c>
      <c r="K620" s="22"/>
      <c r="S620"/>
    </row>
    <row r="621" spans="1:19" x14ac:dyDescent="0.25">
      <c r="A621" s="41">
        <f>VLOOKUP(D621,'[110]Legacy Location Lookups'!$A$1:$C$34,2,0)</f>
        <v>115</v>
      </c>
      <c r="B621" s="41" t="str">
        <f>VLOOKUP(A621,'[110]Legacy Location Lookups'!$B$1:$C$34,2,0)</f>
        <v>Junction, NYC</v>
      </c>
      <c r="C621" s="41" t="s">
        <v>91</v>
      </c>
      <c r="D621" s="41" t="s">
        <v>162</v>
      </c>
      <c r="E621" s="41" t="s">
        <v>147</v>
      </c>
      <c r="F621" s="38">
        <v>43966</v>
      </c>
      <c r="G621" s="41" t="s">
        <v>147</v>
      </c>
      <c r="H621" s="41">
        <v>3</v>
      </c>
      <c r="K621" s="22"/>
      <c r="S621"/>
    </row>
    <row r="622" spans="1:19" x14ac:dyDescent="0.25">
      <c r="A622" s="41">
        <f>VLOOKUP(D622,'[110]Legacy Location Lookups'!$A$1:$C$34,2,0)</f>
        <v>5</v>
      </c>
      <c r="B622" s="41" t="str">
        <f>VLOOKUP(A622,'[110]Legacy Location Lookups'!$B$1:$C$34,2,0)</f>
        <v>Bloomington, IL</v>
      </c>
      <c r="C622" s="41" t="s">
        <v>142</v>
      </c>
      <c r="D622" s="41" t="s">
        <v>143</v>
      </c>
      <c r="E622" s="41" t="s">
        <v>144</v>
      </c>
      <c r="F622" s="38">
        <v>43966</v>
      </c>
      <c r="G622" s="41" t="s">
        <v>145</v>
      </c>
      <c r="H622" s="41">
        <v>61</v>
      </c>
      <c r="K622" s="22"/>
      <c r="S622"/>
    </row>
    <row r="623" spans="1:19" x14ac:dyDescent="0.25">
      <c r="A623" s="41">
        <f>VLOOKUP(D623,'[110]Legacy Location Lookups'!$A$1:$C$34,2,0)</f>
        <v>5</v>
      </c>
      <c r="B623" s="41" t="str">
        <f>VLOOKUP(A623,'[110]Legacy Location Lookups'!$B$1:$C$34,2,0)</f>
        <v>Bloomington, IL</v>
      </c>
      <c r="C623" s="41" t="s">
        <v>142</v>
      </c>
      <c r="D623" s="41" t="s">
        <v>143</v>
      </c>
      <c r="E623" s="41" t="s">
        <v>144</v>
      </c>
      <c r="F623" s="38">
        <v>43966</v>
      </c>
      <c r="G623" s="41" t="s">
        <v>146</v>
      </c>
      <c r="H623" s="41">
        <v>11</v>
      </c>
      <c r="K623" s="22"/>
      <c r="S623"/>
    </row>
    <row r="624" spans="1:19" x14ac:dyDescent="0.25">
      <c r="A624" s="41">
        <f>VLOOKUP(D624,'[110]Legacy Location Lookups'!$A$1:$C$34,2,0)</f>
        <v>14</v>
      </c>
      <c r="B624" s="41" t="str">
        <f>VLOOKUP(A624,'[110]Legacy Location Lookups'!$B$1:$C$34,2,0)</f>
        <v>Peru, IL</v>
      </c>
      <c r="C624" s="41" t="s">
        <v>142</v>
      </c>
      <c r="D624" s="41" t="s">
        <v>148</v>
      </c>
      <c r="E624" s="41" t="s">
        <v>144</v>
      </c>
      <c r="F624" s="38">
        <v>43966</v>
      </c>
      <c r="G624" s="41" t="s">
        <v>145</v>
      </c>
      <c r="H624" s="41">
        <v>23</v>
      </c>
      <c r="K624" s="22"/>
      <c r="S624"/>
    </row>
    <row r="625" spans="1:19" x14ac:dyDescent="0.25">
      <c r="A625" s="41">
        <f>VLOOKUP(D625,'[110]Legacy Location Lookups'!$A$1:$C$34,2,0)</f>
        <v>6</v>
      </c>
      <c r="B625" s="41" t="str">
        <f>VLOOKUP(A625,'[110]Legacy Location Lookups'!$B$1:$C$34,2,0)</f>
        <v>Charleston, IL</v>
      </c>
      <c r="C625" s="41" t="s">
        <v>142</v>
      </c>
      <c r="D625" s="41" t="s">
        <v>150</v>
      </c>
      <c r="E625" s="41" t="s">
        <v>144</v>
      </c>
      <c r="F625" s="38">
        <v>43966</v>
      </c>
      <c r="G625" s="41" t="s">
        <v>145</v>
      </c>
      <c r="H625" s="41">
        <v>27</v>
      </c>
      <c r="K625" s="22"/>
      <c r="S625"/>
    </row>
    <row r="626" spans="1:19" x14ac:dyDescent="0.25">
      <c r="A626" s="41">
        <f>VLOOKUP(D626,'[110]Legacy Location Lookups'!$A$1:$C$34,2,0)</f>
        <v>9</v>
      </c>
      <c r="B626" s="41" t="str">
        <f>VLOOKUP(A626,'[110]Legacy Location Lookups'!$B$1:$C$34,2,0)</f>
        <v>Gibson City, IL</v>
      </c>
      <c r="C626" s="41" t="s">
        <v>142</v>
      </c>
      <c r="D626" s="41" t="s">
        <v>168</v>
      </c>
      <c r="E626" s="41" t="s">
        <v>144</v>
      </c>
      <c r="F626" s="38">
        <v>43966</v>
      </c>
      <c r="G626" s="41" t="s">
        <v>145</v>
      </c>
      <c r="H626" s="41">
        <v>7</v>
      </c>
      <c r="K626" s="22"/>
      <c r="S626"/>
    </row>
    <row r="627" spans="1:19" x14ac:dyDescent="0.25">
      <c r="A627" s="41">
        <f>VLOOKUP(D627,'[110]Legacy Location Lookups'!$A$1:$C$34,2,0)</f>
        <v>5</v>
      </c>
      <c r="B627" s="41" t="str">
        <f>VLOOKUP(A627,'[110]Legacy Location Lookups'!$B$1:$C$34,2,0)</f>
        <v>Bloomington, IL</v>
      </c>
      <c r="C627" s="41" t="s">
        <v>142</v>
      </c>
      <c r="D627" s="41" t="s">
        <v>143</v>
      </c>
      <c r="E627" s="41" t="s">
        <v>144</v>
      </c>
      <c r="F627" s="38">
        <v>43970</v>
      </c>
      <c r="G627" s="41" t="s">
        <v>145</v>
      </c>
      <c r="H627" s="41">
        <v>112</v>
      </c>
      <c r="K627" s="22"/>
      <c r="S627"/>
    </row>
    <row r="628" spans="1:19" x14ac:dyDescent="0.25">
      <c r="A628" s="41">
        <f>VLOOKUP(D628,'[110]Legacy Location Lookups'!$A$1:$C$34,2,0)</f>
        <v>5</v>
      </c>
      <c r="B628" s="41" t="str">
        <f>VLOOKUP(A628,'[110]Legacy Location Lookups'!$B$1:$C$34,2,0)</f>
        <v>Bloomington, IL</v>
      </c>
      <c r="C628" s="41" t="s">
        <v>142</v>
      </c>
      <c r="D628" s="41" t="s">
        <v>143</v>
      </c>
      <c r="E628" s="41" t="s">
        <v>144</v>
      </c>
      <c r="F628" s="38">
        <v>43970</v>
      </c>
      <c r="G628" s="41" t="s">
        <v>146</v>
      </c>
      <c r="H628" s="41">
        <v>11</v>
      </c>
      <c r="K628" s="22"/>
      <c r="S628"/>
    </row>
    <row r="629" spans="1:19" x14ac:dyDescent="0.25">
      <c r="A629" s="41">
        <f>VLOOKUP(D629,'[110]Legacy Location Lookups'!$A$1:$C$34,2,0)</f>
        <v>6</v>
      </c>
      <c r="B629" s="41" t="str">
        <f>VLOOKUP(A629,'[110]Legacy Location Lookups'!$B$1:$C$34,2,0)</f>
        <v>Charleston, IL</v>
      </c>
      <c r="C629" s="41" t="s">
        <v>142</v>
      </c>
      <c r="D629" s="41" t="s">
        <v>150</v>
      </c>
      <c r="E629" s="41" t="s">
        <v>144</v>
      </c>
      <c r="F629" s="38">
        <v>43970</v>
      </c>
      <c r="G629" s="41" t="s">
        <v>145</v>
      </c>
      <c r="H629" s="41">
        <v>36</v>
      </c>
      <c r="K629" s="22"/>
      <c r="S629"/>
    </row>
    <row r="630" spans="1:19" x14ac:dyDescent="0.25">
      <c r="A630" s="41">
        <f>VLOOKUP(D630,'[110]Legacy Location Lookups'!$A$1:$C$34,2,0)</f>
        <v>6</v>
      </c>
      <c r="B630" s="41" t="str">
        <f>VLOOKUP(A630,'[110]Legacy Location Lookups'!$B$1:$C$34,2,0)</f>
        <v>Charleston, IL</v>
      </c>
      <c r="C630" s="41" t="s">
        <v>142</v>
      </c>
      <c r="D630" s="41" t="s">
        <v>150</v>
      </c>
      <c r="E630" s="41" t="s">
        <v>144</v>
      </c>
      <c r="F630" s="38">
        <v>43970</v>
      </c>
      <c r="G630" s="41" t="s">
        <v>146</v>
      </c>
      <c r="H630" s="41">
        <v>16</v>
      </c>
      <c r="K630" s="22"/>
      <c r="S630"/>
    </row>
    <row r="631" spans="1:19" x14ac:dyDescent="0.25">
      <c r="A631" s="41">
        <f>VLOOKUP(D631,'[110]Legacy Location Lookups'!$A$1:$C$34,2,0)</f>
        <v>8</v>
      </c>
      <c r="B631" s="41" t="str">
        <f>VLOOKUP(A631,'[110]Legacy Location Lookups'!$B$1:$C$34,2,0)</f>
        <v>Eureka, IL</v>
      </c>
      <c r="C631" s="41" t="s">
        <v>142</v>
      </c>
      <c r="D631" s="41" t="s">
        <v>6</v>
      </c>
      <c r="E631" s="41" t="s">
        <v>144</v>
      </c>
      <c r="F631" s="38">
        <v>43970</v>
      </c>
      <c r="G631" s="41" t="s">
        <v>145</v>
      </c>
      <c r="H631" s="41">
        <v>23</v>
      </c>
      <c r="K631" s="22"/>
      <c r="S631"/>
    </row>
    <row r="632" spans="1:19" x14ac:dyDescent="0.25">
      <c r="A632" s="41">
        <f>VLOOKUP(D632,'[110]Legacy Location Lookups'!$A$1:$C$34,2,0)</f>
        <v>10</v>
      </c>
      <c r="B632" s="41" t="str">
        <f>VLOOKUP(A632,'[110]Legacy Location Lookups'!$B$1:$C$34,2,0)</f>
        <v>Lincoln, IL</v>
      </c>
      <c r="C632" s="41" t="s">
        <v>142</v>
      </c>
      <c r="D632" s="41" t="s">
        <v>174</v>
      </c>
      <c r="E632" s="41" t="s">
        <v>144</v>
      </c>
      <c r="F632" s="38">
        <v>43970</v>
      </c>
      <c r="G632" s="41" t="s">
        <v>145</v>
      </c>
      <c r="H632" s="41">
        <v>32</v>
      </c>
      <c r="K632" s="22"/>
      <c r="S632"/>
    </row>
    <row r="633" spans="1:19" x14ac:dyDescent="0.25">
      <c r="A633" s="41">
        <f>VLOOKUP(D633,'[110]Legacy Location Lookups'!$A$1:$C$34,2,0)</f>
        <v>10</v>
      </c>
      <c r="B633" s="41" t="str">
        <f>VLOOKUP(A633,'[110]Legacy Location Lookups'!$B$1:$C$34,2,0)</f>
        <v>Lincoln, IL</v>
      </c>
      <c r="C633" s="41" t="s">
        <v>142</v>
      </c>
      <c r="D633" s="41" t="s">
        <v>174</v>
      </c>
      <c r="E633" s="41" t="s">
        <v>144</v>
      </c>
      <c r="F633" s="38">
        <v>43970</v>
      </c>
      <c r="G633" s="41" t="s">
        <v>147</v>
      </c>
      <c r="H633" s="41">
        <v>1</v>
      </c>
      <c r="K633" s="22"/>
      <c r="S633"/>
    </row>
    <row r="634" spans="1:19" x14ac:dyDescent="0.25">
      <c r="A634" s="41">
        <f>VLOOKUP(D634,'[110]Legacy Location Lookups'!$A$1:$C$34,2,0)</f>
        <v>17</v>
      </c>
      <c r="B634" s="41" t="str">
        <f>VLOOKUP(A634,'[110]Legacy Location Lookups'!$B$1:$C$34,2,0)</f>
        <v>Streator, IL</v>
      </c>
      <c r="C634" s="41" t="s">
        <v>142</v>
      </c>
      <c r="D634" s="41" t="s">
        <v>171</v>
      </c>
      <c r="E634" s="41" t="s">
        <v>144</v>
      </c>
      <c r="F634" s="38">
        <v>43970</v>
      </c>
      <c r="G634" s="41" t="s">
        <v>145</v>
      </c>
      <c r="H634" s="41">
        <v>16</v>
      </c>
      <c r="K634" s="22"/>
      <c r="S634"/>
    </row>
    <row r="635" spans="1:19" x14ac:dyDescent="0.25">
      <c r="A635" s="41">
        <f>VLOOKUP(D635,'[110]Legacy Location Lookups'!$A$1:$C$34,2,0)</f>
        <v>5</v>
      </c>
      <c r="B635" s="41" t="str">
        <f>VLOOKUP(A635,'[110]Legacy Location Lookups'!$B$1:$C$34,2,0)</f>
        <v>Bloomington, IL</v>
      </c>
      <c r="C635" s="41" t="s">
        <v>142</v>
      </c>
      <c r="D635" s="41" t="s">
        <v>143</v>
      </c>
      <c r="E635" s="41" t="s">
        <v>144</v>
      </c>
      <c r="F635" s="38">
        <v>43969</v>
      </c>
      <c r="G635" s="41" t="s">
        <v>145</v>
      </c>
      <c r="H635" s="41">
        <v>91</v>
      </c>
      <c r="K635" s="22"/>
      <c r="S635"/>
    </row>
    <row r="636" spans="1:19" x14ac:dyDescent="0.25">
      <c r="A636" s="41">
        <f>VLOOKUP(D636,'[110]Legacy Location Lookups'!$A$1:$C$34,2,0)</f>
        <v>5</v>
      </c>
      <c r="B636" s="41" t="str">
        <f>VLOOKUP(A636,'[110]Legacy Location Lookups'!$B$1:$C$34,2,0)</f>
        <v>Bloomington, IL</v>
      </c>
      <c r="C636" s="41" t="s">
        <v>142</v>
      </c>
      <c r="D636" s="41" t="s">
        <v>143</v>
      </c>
      <c r="E636" s="41" t="s">
        <v>147</v>
      </c>
      <c r="F636" s="38">
        <v>43969</v>
      </c>
      <c r="G636" s="41" t="s">
        <v>147</v>
      </c>
      <c r="H636" s="41">
        <v>4</v>
      </c>
      <c r="K636" s="22"/>
      <c r="S636"/>
    </row>
    <row r="637" spans="1:19" x14ac:dyDescent="0.25">
      <c r="A637" s="41">
        <f>VLOOKUP(D637,'[110]Legacy Location Lookups'!$A$1:$C$34,2,0)</f>
        <v>14</v>
      </c>
      <c r="B637" s="41" t="str">
        <f>VLOOKUP(A637,'[110]Legacy Location Lookups'!$B$1:$C$34,2,0)</f>
        <v>Peru, IL</v>
      </c>
      <c r="C637" s="41" t="s">
        <v>142</v>
      </c>
      <c r="D637" s="41" t="s">
        <v>148</v>
      </c>
      <c r="E637" s="41" t="s">
        <v>144</v>
      </c>
      <c r="F637" s="38">
        <v>43969</v>
      </c>
      <c r="G637" s="41" t="s">
        <v>145</v>
      </c>
      <c r="H637" s="41">
        <v>23</v>
      </c>
      <c r="K637" s="22"/>
      <c r="S637"/>
    </row>
    <row r="638" spans="1:19" x14ac:dyDescent="0.25">
      <c r="A638" s="41">
        <f>VLOOKUP(D638,'[110]Legacy Location Lookups'!$A$1:$C$34,2,0)</f>
        <v>6</v>
      </c>
      <c r="B638" s="41" t="str">
        <f>VLOOKUP(A638,'[110]Legacy Location Lookups'!$B$1:$C$34,2,0)</f>
        <v>Charleston, IL</v>
      </c>
      <c r="C638" s="41" t="s">
        <v>142</v>
      </c>
      <c r="D638" s="41" t="s">
        <v>150</v>
      </c>
      <c r="E638" s="41" t="s">
        <v>144</v>
      </c>
      <c r="F638" s="38">
        <v>43969</v>
      </c>
      <c r="G638" s="41" t="s">
        <v>145</v>
      </c>
      <c r="H638" s="41">
        <v>82</v>
      </c>
      <c r="K638" s="22"/>
      <c r="S638"/>
    </row>
    <row r="639" spans="1:19" x14ac:dyDescent="0.25">
      <c r="A639" s="41">
        <f>VLOOKUP(D639,'[110]Legacy Location Lookups'!$A$1:$C$34,2,0)</f>
        <v>15</v>
      </c>
      <c r="B639" s="41" t="str">
        <f>VLOOKUP(A639,'[110]Legacy Location Lookups'!$B$1:$C$34,2,0)</f>
        <v>Pontiac, IL</v>
      </c>
      <c r="C639" s="41" t="s">
        <v>142</v>
      </c>
      <c r="D639" s="41" t="s">
        <v>13</v>
      </c>
      <c r="E639" s="41" t="s">
        <v>144</v>
      </c>
      <c r="F639" s="38">
        <v>43969</v>
      </c>
      <c r="G639" s="41" t="s">
        <v>145</v>
      </c>
      <c r="H639" s="41">
        <v>31</v>
      </c>
      <c r="K639" s="22"/>
      <c r="S639"/>
    </row>
    <row r="640" spans="1:19" x14ac:dyDescent="0.25">
      <c r="A640" s="41">
        <f>VLOOKUP(D640,'[110]Legacy Location Lookups'!$A$1:$C$34,2,0)</f>
        <v>16</v>
      </c>
      <c r="B640" s="41" t="str">
        <f>VLOOKUP(A640,'[110]Legacy Location Lookups'!$B$1:$C$34,2,0)</f>
        <v>Princeton, IL</v>
      </c>
      <c r="C640" s="41" t="s">
        <v>142</v>
      </c>
      <c r="D640" s="41" t="s">
        <v>169</v>
      </c>
      <c r="E640" s="41" t="s">
        <v>144</v>
      </c>
      <c r="F640" s="38">
        <v>43969</v>
      </c>
      <c r="G640" s="41" t="s">
        <v>145</v>
      </c>
      <c r="H640" s="41">
        <v>33</v>
      </c>
      <c r="K640" s="22"/>
      <c r="S640"/>
    </row>
    <row r="641" spans="1:19" x14ac:dyDescent="0.25">
      <c r="A641" s="41">
        <f>VLOOKUP(D641,'[110]Legacy Location Lookups'!$A$1:$C$34,2,0)</f>
        <v>11</v>
      </c>
      <c r="B641" s="41" t="str">
        <f>VLOOKUP(A641,'[110]Legacy Location Lookups'!$B$1:$C$34,2,0)</f>
        <v>Mt Zion, IL</v>
      </c>
      <c r="C641" s="41" t="s">
        <v>142</v>
      </c>
      <c r="D641" s="41" t="s">
        <v>170</v>
      </c>
      <c r="E641" s="41" t="s">
        <v>144</v>
      </c>
      <c r="F641" s="38">
        <v>43969</v>
      </c>
      <c r="G641" s="41" t="s">
        <v>145</v>
      </c>
      <c r="H641" s="41">
        <v>26</v>
      </c>
      <c r="K641" s="22"/>
      <c r="S641"/>
    </row>
    <row r="642" spans="1:19" x14ac:dyDescent="0.25">
      <c r="A642" s="41">
        <f>VLOOKUP(D642,'[110]Legacy Location Lookups'!$A$1:$C$34,2,0)</f>
        <v>86</v>
      </c>
      <c r="B642" s="41" t="str">
        <f>VLOOKUP(A642,'[110]Legacy Location Lookups'!$B$1:$C$34,2,0)</f>
        <v>Kirkland, WA</v>
      </c>
      <c r="C642" s="41" t="s">
        <v>167</v>
      </c>
      <c r="D642" s="41" t="s">
        <v>22</v>
      </c>
      <c r="E642" s="41" t="s">
        <v>144</v>
      </c>
      <c r="F642" s="38">
        <v>43969</v>
      </c>
      <c r="G642" s="41" t="s">
        <v>145</v>
      </c>
      <c r="H642" s="41">
        <v>51</v>
      </c>
      <c r="K642" s="22"/>
      <c r="S642"/>
    </row>
    <row r="643" spans="1:19" x14ac:dyDescent="0.25">
      <c r="A643" s="41">
        <f>VLOOKUP(D643,'[110]Legacy Location Lookups'!$A$1:$C$34,2,0)</f>
        <v>86</v>
      </c>
      <c r="B643" s="41" t="str">
        <f>VLOOKUP(A643,'[110]Legacy Location Lookups'!$B$1:$C$34,2,0)</f>
        <v>Kirkland, WA</v>
      </c>
      <c r="C643" s="41" t="s">
        <v>167</v>
      </c>
      <c r="D643" s="41" t="s">
        <v>22</v>
      </c>
      <c r="E643" s="41" t="s">
        <v>144</v>
      </c>
      <c r="F643" s="38">
        <v>43969</v>
      </c>
      <c r="G643" s="41" t="s">
        <v>159</v>
      </c>
      <c r="H643" s="41">
        <v>2</v>
      </c>
      <c r="K643" s="22"/>
      <c r="S643"/>
    </row>
    <row r="644" spans="1:19" x14ac:dyDescent="0.25">
      <c r="A644" s="41">
        <f>VLOOKUP(D644,'[110]Legacy Location Lookups'!$A$1:$C$34,2,0)</f>
        <v>86</v>
      </c>
      <c r="B644" s="41" t="str">
        <f>VLOOKUP(A644,'[110]Legacy Location Lookups'!$B$1:$C$34,2,0)</f>
        <v>Kirkland, WA</v>
      </c>
      <c r="C644" s="41" t="s">
        <v>167</v>
      </c>
      <c r="D644" s="41" t="s">
        <v>22</v>
      </c>
      <c r="E644" s="41" t="s">
        <v>144</v>
      </c>
      <c r="F644" s="38">
        <v>43966</v>
      </c>
      <c r="G644" s="41" t="s">
        <v>145</v>
      </c>
      <c r="H644" s="41">
        <v>26</v>
      </c>
      <c r="K644" s="22"/>
      <c r="S644"/>
    </row>
    <row r="645" spans="1:19" x14ac:dyDescent="0.25">
      <c r="A645" s="41">
        <f>VLOOKUP(D645,'[110]Legacy Location Lookups'!$A$1:$C$34,2,0)</f>
        <v>86</v>
      </c>
      <c r="B645" s="41" t="str">
        <f>VLOOKUP(A645,'[110]Legacy Location Lookups'!$B$1:$C$34,2,0)</f>
        <v>Kirkland, WA</v>
      </c>
      <c r="C645" s="41" t="s">
        <v>167</v>
      </c>
      <c r="D645" s="41" t="s">
        <v>22</v>
      </c>
      <c r="E645" s="41" t="s">
        <v>144</v>
      </c>
      <c r="F645" s="38">
        <v>43966</v>
      </c>
      <c r="G645" s="41" t="s">
        <v>159</v>
      </c>
      <c r="H645" s="41">
        <v>2</v>
      </c>
      <c r="K645" s="22"/>
      <c r="S645"/>
    </row>
    <row r="646" spans="1:19" x14ac:dyDescent="0.25">
      <c r="A646" s="41">
        <f>VLOOKUP(D646,'[110]Legacy Location Lookups'!$A$1:$C$34,2,0)</f>
        <v>100</v>
      </c>
      <c r="B646" s="41" t="str">
        <f>VLOOKUP(A646,'[110]Legacy Location Lookups'!$B$1:$C$34,2,0)</f>
        <v>Osprey, FL</v>
      </c>
      <c r="C646" s="41" t="s">
        <v>156</v>
      </c>
      <c r="D646" s="41" t="s">
        <v>17</v>
      </c>
      <c r="E646" s="41" t="s">
        <v>144</v>
      </c>
      <c r="F646" s="38">
        <v>43965</v>
      </c>
      <c r="G646" s="41" t="s">
        <v>145</v>
      </c>
      <c r="H646" s="41">
        <v>88</v>
      </c>
      <c r="K646" s="22"/>
      <c r="S646"/>
    </row>
    <row r="647" spans="1:19" x14ac:dyDescent="0.25">
      <c r="A647" s="41">
        <f>VLOOKUP(D647,'[110]Legacy Location Lookups'!$A$1:$C$34,2,0)</f>
        <v>100</v>
      </c>
      <c r="B647" s="41" t="str">
        <f>VLOOKUP(A647,'[110]Legacy Location Lookups'!$B$1:$C$34,2,0)</f>
        <v>Osprey, FL</v>
      </c>
      <c r="C647" s="41" t="s">
        <v>156</v>
      </c>
      <c r="D647" s="41" t="s">
        <v>17</v>
      </c>
      <c r="E647" s="41" t="s">
        <v>144</v>
      </c>
      <c r="F647" s="38">
        <v>43966</v>
      </c>
      <c r="G647" s="41" t="s">
        <v>146</v>
      </c>
      <c r="H647" s="41">
        <v>10</v>
      </c>
      <c r="K647" s="22"/>
      <c r="S647"/>
    </row>
    <row r="648" spans="1:19" x14ac:dyDescent="0.25">
      <c r="A648" s="41">
        <f>VLOOKUP(D648,'[110]Legacy Location Lookups'!$A$1:$C$34,2,0)</f>
        <v>100</v>
      </c>
      <c r="B648" s="41" t="str">
        <f>VLOOKUP(A648,'[110]Legacy Location Lookups'!$B$1:$C$34,2,0)</f>
        <v>Osprey, FL</v>
      </c>
      <c r="C648" s="41" t="s">
        <v>156</v>
      </c>
      <c r="D648" s="41" t="s">
        <v>17</v>
      </c>
      <c r="E648" s="41" t="s">
        <v>144</v>
      </c>
      <c r="F648" s="38">
        <v>43969</v>
      </c>
      <c r="G648" s="41" t="s">
        <v>145</v>
      </c>
      <c r="H648" s="41">
        <v>77</v>
      </c>
      <c r="K648" s="22"/>
      <c r="S648"/>
    </row>
    <row r="649" spans="1:19" x14ac:dyDescent="0.25">
      <c r="A649" s="41">
        <f>VLOOKUP(D649,'[110]Legacy Location Lookups'!$A$1:$C$34,2,0)</f>
        <v>112</v>
      </c>
      <c r="B649" s="41" t="str">
        <f>VLOOKUP(A649,'[110]Legacy Location Lookups'!$B$1:$C$34,2,0)</f>
        <v>Audubon, NYC</v>
      </c>
      <c r="C649" s="41" t="s">
        <v>91</v>
      </c>
      <c r="D649" s="41" t="s">
        <v>161</v>
      </c>
      <c r="E649" s="41" t="s">
        <v>144</v>
      </c>
      <c r="F649" s="38">
        <v>43969</v>
      </c>
      <c r="G649" s="41" t="s">
        <v>145</v>
      </c>
      <c r="H649" s="41">
        <v>43</v>
      </c>
      <c r="K649" s="22"/>
      <c r="S649"/>
    </row>
    <row r="650" spans="1:19" x14ac:dyDescent="0.25">
      <c r="A650" s="41">
        <f>VLOOKUP(D650,'[110]Legacy Location Lookups'!$A$1:$C$34,2,0)</f>
        <v>108</v>
      </c>
      <c r="B650" s="41" t="str">
        <f>VLOOKUP(A650,'[110]Legacy Location Lookups'!$B$1:$C$34,2,0)</f>
        <v>Brooklyn-OceanAve, NYC</v>
      </c>
      <c r="C650" s="41" t="s">
        <v>91</v>
      </c>
      <c r="D650" s="41" t="s">
        <v>158</v>
      </c>
      <c r="E650" s="41" t="s">
        <v>144</v>
      </c>
      <c r="F650" s="38">
        <v>43969</v>
      </c>
      <c r="G650" s="41" t="s">
        <v>159</v>
      </c>
      <c r="H650" s="41">
        <v>2</v>
      </c>
      <c r="K650" s="22"/>
      <c r="S650"/>
    </row>
    <row r="651" spans="1:19" x14ac:dyDescent="0.25">
      <c r="A651" s="41">
        <f>VLOOKUP(D651,'[110]Legacy Location Lookups'!$A$1:$C$34,2,0)</f>
        <v>108</v>
      </c>
      <c r="B651" s="41" t="str">
        <f>VLOOKUP(A651,'[110]Legacy Location Lookups'!$B$1:$C$34,2,0)</f>
        <v>Brooklyn-OceanAve, NYC</v>
      </c>
      <c r="C651" s="41" t="s">
        <v>91</v>
      </c>
      <c r="D651" s="41" t="s">
        <v>158</v>
      </c>
      <c r="E651" s="41" t="s">
        <v>144</v>
      </c>
      <c r="F651" s="38">
        <v>43969</v>
      </c>
      <c r="G651" s="41" t="s">
        <v>145</v>
      </c>
      <c r="H651" s="41">
        <v>33</v>
      </c>
      <c r="K651" s="22"/>
      <c r="S651"/>
    </row>
    <row r="652" spans="1:19" x14ac:dyDescent="0.25">
      <c r="A652" s="41">
        <f>VLOOKUP(D652,'[110]Legacy Location Lookups'!$A$1:$C$34,2,0)</f>
        <v>108</v>
      </c>
      <c r="B652" s="41" t="str">
        <f>VLOOKUP(A652,'[110]Legacy Location Lookups'!$B$1:$C$34,2,0)</f>
        <v>Brooklyn-OceanAve, NYC</v>
      </c>
      <c r="C652" s="41" t="s">
        <v>91</v>
      </c>
      <c r="D652" s="41" t="s">
        <v>158</v>
      </c>
      <c r="E652" s="41" t="s">
        <v>144</v>
      </c>
      <c r="F652" s="38">
        <v>43969</v>
      </c>
      <c r="G652" s="41" t="s">
        <v>160</v>
      </c>
      <c r="H652" s="41">
        <v>10</v>
      </c>
      <c r="K652" s="22"/>
      <c r="S652"/>
    </row>
    <row r="653" spans="1:19" x14ac:dyDescent="0.25">
      <c r="A653" s="41">
        <f>VLOOKUP(D653,'[110]Legacy Location Lookups'!$A$1:$C$34,2,0)</f>
        <v>108</v>
      </c>
      <c r="B653" s="41" t="str">
        <f>VLOOKUP(A653,'[110]Legacy Location Lookups'!$B$1:$C$34,2,0)</f>
        <v>Brooklyn-OceanAve, NYC</v>
      </c>
      <c r="C653" s="41" t="s">
        <v>91</v>
      </c>
      <c r="D653" s="41" t="s">
        <v>158</v>
      </c>
      <c r="E653" s="41" t="s">
        <v>147</v>
      </c>
      <c r="F653" s="38">
        <v>43969</v>
      </c>
      <c r="G653" s="41" t="s">
        <v>147</v>
      </c>
      <c r="H653" s="41">
        <v>15</v>
      </c>
      <c r="K653" s="22"/>
      <c r="S653"/>
    </row>
    <row r="654" spans="1:19" x14ac:dyDescent="0.25">
      <c r="A654" s="41">
        <f>VLOOKUP(D654,'[110]Legacy Location Lookups'!$A$1:$C$34,2,0)</f>
        <v>110</v>
      </c>
      <c r="B654" s="41" t="str">
        <f>VLOOKUP(A654,'[110]Legacy Location Lookups'!$B$1:$C$34,2,0)</f>
        <v>Forest Hills, NY</v>
      </c>
      <c r="C654" s="41" t="s">
        <v>91</v>
      </c>
      <c r="D654" s="41" t="s">
        <v>96</v>
      </c>
      <c r="E654" s="41" t="s">
        <v>144</v>
      </c>
      <c r="F654" s="38">
        <v>43969</v>
      </c>
      <c r="G654" s="41" t="s">
        <v>159</v>
      </c>
      <c r="H654" s="41">
        <v>1</v>
      </c>
      <c r="K654" s="22"/>
      <c r="S654"/>
    </row>
    <row r="655" spans="1:19" x14ac:dyDescent="0.25">
      <c r="A655" s="41">
        <f>VLOOKUP(D655,'[110]Legacy Location Lookups'!$A$1:$C$34,2,0)</f>
        <v>110</v>
      </c>
      <c r="B655" s="41" t="str">
        <f>VLOOKUP(A655,'[110]Legacy Location Lookups'!$B$1:$C$34,2,0)</f>
        <v>Forest Hills, NY</v>
      </c>
      <c r="C655" s="41" t="s">
        <v>91</v>
      </c>
      <c r="D655" s="41" t="s">
        <v>96</v>
      </c>
      <c r="E655" s="41" t="s">
        <v>144</v>
      </c>
      <c r="F655" s="38">
        <v>43969</v>
      </c>
      <c r="G655" s="41" t="s">
        <v>145</v>
      </c>
      <c r="H655" s="41">
        <v>15</v>
      </c>
      <c r="K655" s="22"/>
      <c r="S655"/>
    </row>
    <row r="656" spans="1:19" x14ac:dyDescent="0.25">
      <c r="A656" s="41">
        <f>VLOOKUP(D656,'[110]Legacy Location Lookups'!$A$1:$C$34,2,0)</f>
        <v>116</v>
      </c>
      <c r="B656" s="41" t="str">
        <f>VLOOKUP(A656,'[110]Legacy Location Lookups'!$B$1:$C$34,2,0)</f>
        <v>Staten Island, NY</v>
      </c>
      <c r="C656" s="41" t="s">
        <v>91</v>
      </c>
      <c r="D656" s="41" t="s">
        <v>101</v>
      </c>
      <c r="E656" s="41" t="s">
        <v>147</v>
      </c>
      <c r="F656" s="38">
        <v>43969</v>
      </c>
      <c r="G656" s="41" t="s">
        <v>147</v>
      </c>
      <c r="H656" s="41">
        <v>6</v>
      </c>
      <c r="K656" s="22"/>
      <c r="S656"/>
    </row>
    <row r="657" spans="1:19" x14ac:dyDescent="0.25">
      <c r="A657" s="41">
        <f>VLOOKUP(D657,'[110]Legacy Location Lookups'!$A$1:$C$34,2,0)</f>
        <v>112</v>
      </c>
      <c r="B657" s="41" t="str">
        <f>VLOOKUP(A657,'[110]Legacy Location Lookups'!$B$1:$C$34,2,0)</f>
        <v>Audubon, NYC</v>
      </c>
      <c r="C657" s="41" t="s">
        <v>91</v>
      </c>
      <c r="D657" s="41" t="s">
        <v>161</v>
      </c>
      <c r="E657" s="41" t="s">
        <v>147</v>
      </c>
      <c r="F657" s="38">
        <v>43970</v>
      </c>
      <c r="G657" s="41" t="s">
        <v>147</v>
      </c>
      <c r="H657" s="41">
        <v>8</v>
      </c>
      <c r="K657" s="22"/>
      <c r="S657"/>
    </row>
    <row r="658" spans="1:19" x14ac:dyDescent="0.25">
      <c r="A658" s="41">
        <f>VLOOKUP(D658,'[110]Legacy Location Lookups'!$A$1:$C$34,2,0)</f>
        <v>109</v>
      </c>
      <c r="B658" s="41" t="str">
        <f>VLOOKUP(A658,'[110]Legacy Location Lookups'!$B$1:$C$34,2,0)</f>
        <v>Broadway, NYC</v>
      </c>
      <c r="C658" s="41" t="s">
        <v>91</v>
      </c>
      <c r="D658" s="41" t="s">
        <v>163</v>
      </c>
      <c r="E658" s="41" t="s">
        <v>144</v>
      </c>
      <c r="F658" s="38">
        <v>43970</v>
      </c>
      <c r="G658" s="41" t="s">
        <v>145</v>
      </c>
      <c r="H658" s="41">
        <v>1</v>
      </c>
      <c r="K658" s="22"/>
      <c r="S658"/>
    </row>
    <row r="659" spans="1:19" x14ac:dyDescent="0.25">
      <c r="A659" s="41">
        <f>VLOOKUP(D659,'[110]Legacy Location Lookups'!$A$1:$C$34,2,0)</f>
        <v>108</v>
      </c>
      <c r="B659" s="41" t="str">
        <f>VLOOKUP(A659,'[110]Legacy Location Lookups'!$B$1:$C$34,2,0)</f>
        <v>Brooklyn-OceanAve, NYC</v>
      </c>
      <c r="C659" s="41" t="s">
        <v>91</v>
      </c>
      <c r="D659" s="41" t="s">
        <v>158</v>
      </c>
      <c r="E659" s="41" t="s">
        <v>144</v>
      </c>
      <c r="F659" s="38">
        <v>43970</v>
      </c>
      <c r="G659" s="41" t="s">
        <v>145</v>
      </c>
      <c r="H659" s="41">
        <v>35</v>
      </c>
      <c r="K659" s="22"/>
      <c r="S659"/>
    </row>
    <row r="660" spans="1:19" x14ac:dyDescent="0.25">
      <c r="A660" s="41">
        <f>VLOOKUP(D660,'[110]Legacy Location Lookups'!$A$1:$C$34,2,0)</f>
        <v>114</v>
      </c>
      <c r="B660" s="41" t="str">
        <f>VLOOKUP(A660,'[110]Legacy Location Lookups'!$B$1:$C$34,2,0)</f>
        <v>Canal, NYC</v>
      </c>
      <c r="C660" s="41" t="s">
        <v>91</v>
      </c>
      <c r="D660" s="41" t="s">
        <v>173</v>
      </c>
      <c r="E660" s="41" t="s">
        <v>144</v>
      </c>
      <c r="F660" s="38">
        <v>43970</v>
      </c>
      <c r="G660" s="41" t="s">
        <v>145</v>
      </c>
      <c r="H660" s="41">
        <v>4</v>
      </c>
      <c r="K660" s="22"/>
      <c r="S660"/>
    </row>
    <row r="661" spans="1:19" x14ac:dyDescent="0.25">
      <c r="A661" s="41">
        <f>VLOOKUP(D661,'[110]Legacy Location Lookups'!$A$1:$C$34,2,0)</f>
        <v>114</v>
      </c>
      <c r="B661" s="41" t="str">
        <f>VLOOKUP(A661,'[110]Legacy Location Lookups'!$B$1:$C$34,2,0)</f>
        <v>Canal, NYC</v>
      </c>
      <c r="C661" s="41" t="s">
        <v>91</v>
      </c>
      <c r="D661" s="41" t="s">
        <v>173</v>
      </c>
      <c r="E661" s="41" t="s">
        <v>147</v>
      </c>
      <c r="F661" s="38">
        <v>43970</v>
      </c>
      <c r="G661" s="41" t="s">
        <v>147</v>
      </c>
      <c r="H661" s="41">
        <v>2</v>
      </c>
      <c r="K661" s="22"/>
      <c r="S661"/>
    </row>
    <row r="662" spans="1:19" x14ac:dyDescent="0.25">
      <c r="A662" s="41">
        <f>VLOOKUP(D662,'[110]Legacy Location Lookups'!$A$1:$C$34,2,0)</f>
        <v>116</v>
      </c>
      <c r="B662" s="41" t="str">
        <f>VLOOKUP(A662,'[110]Legacy Location Lookups'!$B$1:$C$34,2,0)</f>
        <v>Staten Island, NY</v>
      </c>
      <c r="C662" s="41" t="s">
        <v>91</v>
      </c>
      <c r="D662" s="41" t="s">
        <v>101</v>
      </c>
      <c r="E662" s="41" t="s">
        <v>144</v>
      </c>
      <c r="F662" s="38">
        <v>43970</v>
      </c>
      <c r="G662" s="41" t="s">
        <v>159</v>
      </c>
      <c r="H662" s="41">
        <v>1</v>
      </c>
      <c r="K662" s="22"/>
      <c r="S662"/>
    </row>
    <row r="663" spans="1:19" x14ac:dyDescent="0.25">
      <c r="A663" s="41">
        <f>VLOOKUP(D663,'[110]Legacy Location Lookups'!$A$1:$C$34,2,0)</f>
        <v>116</v>
      </c>
      <c r="B663" s="41" t="str">
        <f>VLOOKUP(A663,'[110]Legacy Location Lookups'!$B$1:$C$34,2,0)</f>
        <v>Staten Island, NY</v>
      </c>
      <c r="C663" s="41" t="s">
        <v>91</v>
      </c>
      <c r="D663" s="41" t="s">
        <v>101</v>
      </c>
      <c r="E663" s="41" t="s">
        <v>144</v>
      </c>
      <c r="F663" s="38">
        <v>43970</v>
      </c>
      <c r="G663" s="41" t="s">
        <v>145</v>
      </c>
      <c r="H663" s="41">
        <v>42</v>
      </c>
      <c r="K663" s="22"/>
      <c r="S663"/>
    </row>
    <row r="664" spans="1:19" x14ac:dyDescent="0.25">
      <c r="A664" s="41">
        <f>VLOOKUP(D664,'[110]Legacy Location Lookups'!$A$1:$C$34,2,0)</f>
        <v>116</v>
      </c>
      <c r="B664" s="41" t="str">
        <f>VLOOKUP(A664,'[110]Legacy Location Lookups'!$B$1:$C$34,2,0)</f>
        <v>Staten Island, NY</v>
      </c>
      <c r="C664" s="41" t="s">
        <v>91</v>
      </c>
      <c r="D664" s="41" t="s">
        <v>101</v>
      </c>
      <c r="E664" s="41" t="s">
        <v>144</v>
      </c>
      <c r="F664" s="38">
        <v>43970</v>
      </c>
      <c r="G664" s="41" t="s">
        <v>160</v>
      </c>
      <c r="H664" s="41">
        <v>6</v>
      </c>
      <c r="K664" s="22"/>
      <c r="S664"/>
    </row>
    <row r="665" spans="1:19" x14ac:dyDescent="0.25">
      <c r="A665" s="41">
        <f>VLOOKUP(D665,'[110]Legacy Location Lookups'!$A$1:$C$34,2,0)</f>
        <v>116</v>
      </c>
      <c r="B665" s="41" t="str">
        <f>VLOOKUP(A665,'[110]Legacy Location Lookups'!$B$1:$C$34,2,0)</f>
        <v>Staten Island, NY</v>
      </c>
      <c r="C665" s="41" t="s">
        <v>91</v>
      </c>
      <c r="D665" s="41" t="s">
        <v>101</v>
      </c>
      <c r="E665" s="41" t="s">
        <v>147</v>
      </c>
      <c r="F665" s="38">
        <v>43970</v>
      </c>
      <c r="G665" s="41" t="s">
        <v>147</v>
      </c>
      <c r="H665" s="41">
        <v>7</v>
      </c>
      <c r="K665" s="22"/>
      <c r="S665"/>
    </row>
    <row r="666" spans="1:19" x14ac:dyDescent="0.25">
      <c r="A666" s="41">
        <f>VLOOKUP(D666,'[110]Legacy Location Lookups'!$A$1:$C$34,2,0)</f>
        <v>73</v>
      </c>
      <c r="B666" s="41" t="str">
        <f>VLOOKUP(A666,'[110]Legacy Location Lookups'!$B$1:$C$34,2,0)</f>
        <v>Boynton Beach, FL</v>
      </c>
      <c r="C666" s="41" t="s">
        <v>151</v>
      </c>
      <c r="D666" s="41" t="s">
        <v>152</v>
      </c>
      <c r="E666" s="41" t="s">
        <v>144</v>
      </c>
      <c r="F666" s="38">
        <v>43969</v>
      </c>
      <c r="G666" s="41" t="s">
        <v>145</v>
      </c>
      <c r="H666" s="41">
        <v>35</v>
      </c>
      <c r="K666" s="22"/>
      <c r="S666"/>
    </row>
    <row r="667" spans="1:19" x14ac:dyDescent="0.25">
      <c r="A667" s="41">
        <f>VLOOKUP(D667,'[110]Legacy Location Lookups'!$A$1:$C$34,2,0)</f>
        <v>73</v>
      </c>
      <c r="B667" s="41" t="str">
        <f>VLOOKUP(A667,'[110]Legacy Location Lookups'!$B$1:$C$34,2,0)</f>
        <v>Boynton Beach, FL</v>
      </c>
      <c r="C667" s="41" t="s">
        <v>151</v>
      </c>
      <c r="D667" s="41" t="s">
        <v>152</v>
      </c>
      <c r="E667" s="41" t="s">
        <v>147</v>
      </c>
      <c r="F667" s="38">
        <v>43969</v>
      </c>
      <c r="G667" s="41" t="s">
        <v>147</v>
      </c>
      <c r="H667" s="41">
        <v>1</v>
      </c>
      <c r="K667" s="22"/>
      <c r="S667"/>
    </row>
    <row r="668" spans="1:19" x14ac:dyDescent="0.25">
      <c r="A668" s="41">
        <f>VLOOKUP(D668,'[110]Legacy Location Lookups'!$A$1:$C$34,2,0)</f>
        <v>75</v>
      </c>
      <c r="B668" s="41" t="str">
        <f>VLOOKUP(A668,'[110]Legacy Location Lookups'!$B$1:$C$34,2,0)</f>
        <v>Delray Beach, FL</v>
      </c>
      <c r="C668" s="41" t="s">
        <v>151</v>
      </c>
      <c r="D668" s="41" t="s">
        <v>153</v>
      </c>
      <c r="E668" s="41" t="s">
        <v>144</v>
      </c>
      <c r="F668" s="38">
        <v>43969</v>
      </c>
      <c r="G668" s="41" t="s">
        <v>145</v>
      </c>
      <c r="H668" s="41">
        <v>28</v>
      </c>
      <c r="K668" s="22"/>
      <c r="S668"/>
    </row>
    <row r="669" spans="1:19" x14ac:dyDescent="0.25">
      <c r="A669" s="41">
        <f>VLOOKUP(D669,'[110]Legacy Location Lookups'!$A$1:$C$34,2,0)</f>
        <v>77</v>
      </c>
      <c r="B669" s="41" t="str">
        <f>VLOOKUP(A669,'[110]Legacy Location Lookups'!$B$1:$C$34,2,0)</f>
        <v>West Boca Raton, FL</v>
      </c>
      <c r="C669" s="41" t="s">
        <v>151</v>
      </c>
      <c r="D669" s="41" t="s">
        <v>154</v>
      </c>
      <c r="E669" s="41" t="s">
        <v>144</v>
      </c>
      <c r="F669" s="38">
        <v>43969</v>
      </c>
      <c r="G669" s="41" t="s">
        <v>145</v>
      </c>
      <c r="H669" s="41">
        <v>21</v>
      </c>
      <c r="K669" s="22"/>
      <c r="S669"/>
    </row>
    <row r="670" spans="1:19" x14ac:dyDescent="0.25">
      <c r="A670" s="41">
        <f>VLOOKUP(D670,'[110]Legacy Location Lookups'!$A$1:$C$34,2,0)</f>
        <v>72</v>
      </c>
      <c r="B670" s="41" t="str">
        <f>VLOOKUP(A670,'[110]Legacy Location Lookups'!$B$1:$C$34,2,0)</f>
        <v>Boca Raton, FL</v>
      </c>
      <c r="C670" s="41" t="s">
        <v>151</v>
      </c>
      <c r="D670" s="41" t="s">
        <v>155</v>
      </c>
      <c r="E670" s="41" t="s">
        <v>144</v>
      </c>
      <c r="F670" s="38">
        <v>43969</v>
      </c>
      <c r="G670" s="41" t="s">
        <v>145</v>
      </c>
      <c r="H670" s="41">
        <v>9</v>
      </c>
      <c r="K670" s="22"/>
      <c r="S670"/>
    </row>
    <row r="671" spans="1:19" x14ac:dyDescent="0.25">
      <c r="A671" s="41">
        <f>VLOOKUP(D671,'[110]Legacy Location Lookups'!$A$1:$C$34,2,0)</f>
        <v>76</v>
      </c>
      <c r="B671" s="41" t="str">
        <f>VLOOKUP(A671,'[110]Legacy Location Lookups'!$B$1:$C$34,2,0)</f>
        <v>East Boca Raton, FL</v>
      </c>
      <c r="C671" s="41" t="s">
        <v>151</v>
      </c>
      <c r="D671" s="41" t="s">
        <v>175</v>
      </c>
      <c r="E671" s="41" t="s">
        <v>144</v>
      </c>
      <c r="F671" s="38">
        <v>43969</v>
      </c>
      <c r="G671" s="41" t="s">
        <v>145</v>
      </c>
      <c r="H671" s="41">
        <v>17</v>
      </c>
      <c r="K671" s="22"/>
      <c r="S671"/>
    </row>
    <row r="672" spans="1:19" x14ac:dyDescent="0.25">
      <c r="A672" s="41">
        <f>VLOOKUP(D672,'[110]Legacy Location Lookups'!$A$1:$C$34,2,0)</f>
        <v>73</v>
      </c>
      <c r="B672" s="41" t="str">
        <f>VLOOKUP(A672,'[110]Legacy Location Lookups'!$B$1:$C$34,2,0)</f>
        <v>Boynton Beach, FL</v>
      </c>
      <c r="C672" s="41" t="s">
        <v>151</v>
      </c>
      <c r="D672" s="41" t="s">
        <v>152</v>
      </c>
      <c r="E672" s="41" t="s">
        <v>144</v>
      </c>
      <c r="F672" s="38">
        <v>43970</v>
      </c>
      <c r="G672" s="41" t="s">
        <v>145</v>
      </c>
      <c r="H672" s="41">
        <v>31</v>
      </c>
      <c r="K672" s="22"/>
      <c r="S672"/>
    </row>
    <row r="673" spans="1:19" x14ac:dyDescent="0.25">
      <c r="A673" s="41">
        <f>VLOOKUP(D673,'[110]Legacy Location Lookups'!$A$1:$C$34,2,0)</f>
        <v>73</v>
      </c>
      <c r="B673" s="41" t="str">
        <f>VLOOKUP(A673,'[110]Legacy Location Lookups'!$B$1:$C$34,2,0)</f>
        <v>Boynton Beach, FL</v>
      </c>
      <c r="C673" s="41" t="s">
        <v>151</v>
      </c>
      <c r="D673" s="41" t="s">
        <v>152</v>
      </c>
      <c r="E673" s="41" t="s">
        <v>147</v>
      </c>
      <c r="F673" s="38">
        <v>43970</v>
      </c>
      <c r="G673" s="41" t="s">
        <v>147</v>
      </c>
      <c r="H673" s="41">
        <v>2</v>
      </c>
      <c r="K673" s="22"/>
      <c r="S673"/>
    </row>
    <row r="674" spans="1:19" x14ac:dyDescent="0.25">
      <c r="A674" s="41">
        <f>VLOOKUP(D674,'[110]Legacy Location Lookups'!$A$1:$C$34,2,0)</f>
        <v>75</v>
      </c>
      <c r="B674" s="41" t="str">
        <f>VLOOKUP(A674,'[110]Legacy Location Lookups'!$B$1:$C$34,2,0)</f>
        <v>Delray Beach, FL</v>
      </c>
      <c r="C674" s="41" t="s">
        <v>151</v>
      </c>
      <c r="D674" s="41" t="s">
        <v>153</v>
      </c>
      <c r="E674" s="41" t="s">
        <v>144</v>
      </c>
      <c r="F674" s="38">
        <v>43970</v>
      </c>
      <c r="G674" s="41" t="s">
        <v>145</v>
      </c>
      <c r="H674" s="41">
        <v>48</v>
      </c>
      <c r="K674" s="22"/>
      <c r="S674"/>
    </row>
    <row r="675" spans="1:19" x14ac:dyDescent="0.25">
      <c r="A675" s="41">
        <f>VLOOKUP(D675,'[110]Legacy Location Lookups'!$A$1:$C$34,2,0)</f>
        <v>75</v>
      </c>
      <c r="B675" s="41" t="str">
        <f>VLOOKUP(A675,'[110]Legacy Location Lookups'!$B$1:$C$34,2,0)</f>
        <v>Delray Beach, FL</v>
      </c>
      <c r="C675" s="41" t="s">
        <v>151</v>
      </c>
      <c r="D675" s="41" t="s">
        <v>153</v>
      </c>
      <c r="E675" s="41" t="s">
        <v>144</v>
      </c>
      <c r="F675" s="38">
        <v>43970</v>
      </c>
      <c r="G675" s="41" t="s">
        <v>159</v>
      </c>
      <c r="H675" s="41">
        <v>1</v>
      </c>
      <c r="K675" s="22"/>
      <c r="S675"/>
    </row>
    <row r="676" spans="1:19" x14ac:dyDescent="0.25">
      <c r="A676" s="41">
        <f>VLOOKUP(D676,'[110]Legacy Location Lookups'!$A$1:$C$34,2,0)</f>
        <v>77</v>
      </c>
      <c r="B676" s="41" t="str">
        <f>VLOOKUP(A676,'[110]Legacy Location Lookups'!$B$1:$C$34,2,0)</f>
        <v>West Boca Raton, FL</v>
      </c>
      <c r="C676" s="41" t="s">
        <v>151</v>
      </c>
      <c r="D676" s="41" t="s">
        <v>154</v>
      </c>
      <c r="E676" s="41" t="s">
        <v>144</v>
      </c>
      <c r="F676" s="38">
        <v>43970</v>
      </c>
      <c r="G676" s="41" t="s">
        <v>145</v>
      </c>
      <c r="H676" s="41">
        <v>26</v>
      </c>
      <c r="K676" s="22"/>
      <c r="S676"/>
    </row>
    <row r="677" spans="1:19" x14ac:dyDescent="0.25">
      <c r="A677" s="41">
        <f>VLOOKUP(D677,'[110]Legacy Location Lookups'!$A$1:$C$34,2,0)</f>
        <v>72</v>
      </c>
      <c r="B677" s="41" t="str">
        <f>VLOOKUP(A677,'[110]Legacy Location Lookups'!$B$1:$C$34,2,0)</f>
        <v>Boca Raton, FL</v>
      </c>
      <c r="C677" s="41" t="s">
        <v>151</v>
      </c>
      <c r="D677" s="41" t="s">
        <v>155</v>
      </c>
      <c r="E677" s="41" t="s">
        <v>144</v>
      </c>
      <c r="F677" s="38">
        <v>43970</v>
      </c>
      <c r="G677" s="41" t="s">
        <v>145</v>
      </c>
      <c r="H677" s="41">
        <v>14</v>
      </c>
      <c r="K677" s="22"/>
      <c r="S677"/>
    </row>
    <row r="678" spans="1:19" x14ac:dyDescent="0.25">
      <c r="A678" s="41">
        <f>VLOOKUP(D678,'[110]Legacy Location Lookups'!$A$1:$C$34,2,0)</f>
        <v>76</v>
      </c>
      <c r="B678" s="41" t="str">
        <f>VLOOKUP(A678,'[110]Legacy Location Lookups'!$B$1:$C$34,2,0)</f>
        <v>East Boca Raton, FL</v>
      </c>
      <c r="C678" s="41" t="s">
        <v>151</v>
      </c>
      <c r="D678" s="41" t="s">
        <v>175</v>
      </c>
      <c r="E678" s="41" t="s">
        <v>144</v>
      </c>
      <c r="F678" s="38">
        <v>43970</v>
      </c>
      <c r="G678" s="41" t="s">
        <v>145</v>
      </c>
      <c r="H678" s="41">
        <v>32</v>
      </c>
      <c r="K678" s="22"/>
      <c r="S678"/>
    </row>
    <row r="679" spans="1:19" x14ac:dyDescent="0.25">
      <c r="A679" s="41">
        <f>VLOOKUP(D679,'[110]Legacy Location Lookups'!$A$1:$C$34,2,0)</f>
        <v>86</v>
      </c>
      <c r="B679" s="41" t="str">
        <f>VLOOKUP(A679,'[110]Legacy Location Lookups'!$B$1:$C$34,2,0)</f>
        <v>Kirkland, WA</v>
      </c>
      <c r="C679" s="41" t="s">
        <v>167</v>
      </c>
      <c r="D679" s="41" t="s">
        <v>22</v>
      </c>
      <c r="E679" s="41" t="s">
        <v>144</v>
      </c>
      <c r="F679" s="38">
        <v>43970</v>
      </c>
      <c r="G679" s="41" t="s">
        <v>145</v>
      </c>
      <c r="H679" s="41">
        <v>53</v>
      </c>
      <c r="K679" s="22"/>
      <c r="S679"/>
    </row>
    <row r="680" spans="1:19" x14ac:dyDescent="0.25">
      <c r="A680" s="41">
        <f>VLOOKUP(D680,'[110]Legacy Location Lookups'!$A$1:$C$34,2,0)</f>
        <v>86</v>
      </c>
      <c r="B680" s="41" t="str">
        <f>VLOOKUP(A680,'[110]Legacy Location Lookups'!$B$1:$C$34,2,0)</f>
        <v>Kirkland, WA</v>
      </c>
      <c r="C680" s="41" t="s">
        <v>167</v>
      </c>
      <c r="D680" s="41" t="s">
        <v>22</v>
      </c>
      <c r="E680" s="41" t="s">
        <v>144</v>
      </c>
      <c r="F680" s="38">
        <v>43970</v>
      </c>
      <c r="G680" s="41" t="s">
        <v>159</v>
      </c>
      <c r="H680" s="41">
        <v>4</v>
      </c>
      <c r="K680" s="22"/>
      <c r="S680"/>
    </row>
    <row r="681" spans="1:19" x14ac:dyDescent="0.25">
      <c r="A681" s="41">
        <f>VLOOKUP(D681,'[110]Legacy Location Lookups'!$A$1:$C$34,2,0)</f>
        <v>5</v>
      </c>
      <c r="B681" s="41" t="str">
        <f>VLOOKUP(A681,'[110]Legacy Location Lookups'!$B$1:$C$34,2,0)</f>
        <v>Bloomington, IL</v>
      </c>
      <c r="C681" s="41" t="s">
        <v>142</v>
      </c>
      <c r="D681" s="41" t="s">
        <v>143</v>
      </c>
      <c r="E681" s="41" t="s">
        <v>144</v>
      </c>
      <c r="F681" s="38">
        <v>43971</v>
      </c>
      <c r="G681" s="41" t="s">
        <v>145</v>
      </c>
      <c r="H681" s="41">
        <v>106</v>
      </c>
      <c r="K681" s="22"/>
      <c r="S681"/>
    </row>
    <row r="682" spans="1:19" x14ac:dyDescent="0.25">
      <c r="A682" s="41">
        <f>VLOOKUP(D682,'[110]Legacy Location Lookups'!$A$1:$C$34,2,0)</f>
        <v>5</v>
      </c>
      <c r="B682" s="41" t="str">
        <f>VLOOKUP(A682,'[110]Legacy Location Lookups'!$B$1:$C$34,2,0)</f>
        <v>Bloomington, IL</v>
      </c>
      <c r="C682" s="41" t="s">
        <v>142</v>
      </c>
      <c r="D682" s="41" t="s">
        <v>143</v>
      </c>
      <c r="E682" s="41" t="s">
        <v>144</v>
      </c>
      <c r="F682" s="38">
        <v>43971</v>
      </c>
      <c r="G682" s="41" t="s">
        <v>146</v>
      </c>
      <c r="H682" s="41">
        <v>16</v>
      </c>
      <c r="K682" s="22"/>
      <c r="S682"/>
    </row>
    <row r="683" spans="1:19" x14ac:dyDescent="0.25">
      <c r="A683" s="41">
        <f>VLOOKUP(D683,'[110]Legacy Location Lookups'!$A$1:$C$34,2,0)</f>
        <v>14</v>
      </c>
      <c r="B683" s="41" t="str">
        <f>VLOOKUP(A683,'[110]Legacy Location Lookups'!$B$1:$C$34,2,0)</f>
        <v>Peru, IL</v>
      </c>
      <c r="C683" s="41" t="s">
        <v>142</v>
      </c>
      <c r="D683" s="41" t="s">
        <v>148</v>
      </c>
      <c r="E683" s="41" t="s">
        <v>144</v>
      </c>
      <c r="F683" s="38">
        <v>43971</v>
      </c>
      <c r="G683" s="41" t="s">
        <v>145</v>
      </c>
      <c r="H683" s="41">
        <v>21</v>
      </c>
      <c r="K683" s="22"/>
      <c r="S683"/>
    </row>
    <row r="684" spans="1:19" x14ac:dyDescent="0.25">
      <c r="A684" s="41">
        <f>VLOOKUP(D684,'[110]Legacy Location Lookups'!$A$1:$C$34,2,0)</f>
        <v>13</v>
      </c>
      <c r="B684" s="41" t="str">
        <f>VLOOKUP(A684,'[110]Legacy Location Lookups'!$B$1:$C$34,2,0)</f>
        <v>Peoria, IL</v>
      </c>
      <c r="C684" s="41" t="s">
        <v>142</v>
      </c>
      <c r="D684" s="41" t="s">
        <v>149</v>
      </c>
      <c r="E684" s="41" t="s">
        <v>144</v>
      </c>
      <c r="F684" s="38">
        <v>43971</v>
      </c>
      <c r="G684" s="41" t="s">
        <v>145</v>
      </c>
      <c r="H684" s="41">
        <v>28</v>
      </c>
      <c r="K684" s="22"/>
      <c r="S684"/>
    </row>
    <row r="685" spans="1:19" x14ac:dyDescent="0.25">
      <c r="A685" s="41">
        <f>VLOOKUP(D685,'[110]Legacy Location Lookups'!$A$1:$C$34,2,0)</f>
        <v>13</v>
      </c>
      <c r="B685" s="41" t="str">
        <f>VLOOKUP(A685,'[110]Legacy Location Lookups'!$B$1:$C$34,2,0)</f>
        <v>Peoria, IL</v>
      </c>
      <c r="C685" s="41" t="s">
        <v>142</v>
      </c>
      <c r="D685" s="41" t="s">
        <v>149</v>
      </c>
      <c r="E685" s="41" t="s">
        <v>147</v>
      </c>
      <c r="F685" s="38">
        <v>43971</v>
      </c>
      <c r="G685" s="41" t="s">
        <v>147</v>
      </c>
      <c r="H685" s="41">
        <v>3</v>
      </c>
      <c r="K685" s="22"/>
      <c r="S685"/>
    </row>
    <row r="686" spans="1:19" x14ac:dyDescent="0.25">
      <c r="A686" s="41">
        <f>VLOOKUP(D686,'[110]Legacy Location Lookups'!$A$1:$C$34,2,0)</f>
        <v>6</v>
      </c>
      <c r="B686" s="41" t="str">
        <f>VLOOKUP(A686,'[110]Legacy Location Lookups'!$B$1:$C$34,2,0)</f>
        <v>Charleston, IL</v>
      </c>
      <c r="C686" s="41" t="s">
        <v>142</v>
      </c>
      <c r="D686" s="41" t="s">
        <v>150</v>
      </c>
      <c r="E686" s="41" t="s">
        <v>144</v>
      </c>
      <c r="F686" s="38">
        <v>43971</v>
      </c>
      <c r="G686" s="41" t="s">
        <v>145</v>
      </c>
      <c r="H686" s="41">
        <v>62</v>
      </c>
      <c r="K686" s="22"/>
      <c r="S686"/>
    </row>
    <row r="687" spans="1:19" x14ac:dyDescent="0.25">
      <c r="A687" s="41">
        <f>VLOOKUP(D687,'[110]Legacy Location Lookups'!$A$1:$C$34,2,0)</f>
        <v>6</v>
      </c>
      <c r="B687" s="41" t="str">
        <f>VLOOKUP(A687,'[110]Legacy Location Lookups'!$B$1:$C$34,2,0)</f>
        <v>Charleston, IL</v>
      </c>
      <c r="C687" s="41" t="s">
        <v>142</v>
      </c>
      <c r="D687" s="41" t="s">
        <v>150</v>
      </c>
      <c r="E687" s="41" t="s">
        <v>147</v>
      </c>
      <c r="F687" s="38">
        <v>43971</v>
      </c>
      <c r="G687" s="41" t="s">
        <v>147</v>
      </c>
      <c r="H687" s="41">
        <v>1</v>
      </c>
      <c r="K687" s="22"/>
      <c r="S687"/>
    </row>
    <row r="688" spans="1:19" x14ac:dyDescent="0.25">
      <c r="A688" s="41">
        <f>VLOOKUP(D688,'[110]Legacy Location Lookups'!$A$1:$C$34,2,0)</f>
        <v>112</v>
      </c>
      <c r="B688" s="41" t="str">
        <f>VLOOKUP(A688,'[110]Legacy Location Lookups'!$B$1:$C$34,2,0)</f>
        <v>Audubon, NYC</v>
      </c>
      <c r="C688" s="41" t="s">
        <v>91</v>
      </c>
      <c r="D688" s="41" t="s">
        <v>161</v>
      </c>
      <c r="E688" s="41" t="s">
        <v>147</v>
      </c>
      <c r="F688" s="38">
        <v>43971</v>
      </c>
      <c r="G688" s="41" t="s">
        <v>147</v>
      </c>
      <c r="H688" s="41">
        <v>4</v>
      </c>
      <c r="K688" s="22"/>
      <c r="S688"/>
    </row>
    <row r="689" spans="1:19" x14ac:dyDescent="0.25">
      <c r="A689" s="41">
        <f>VLOOKUP(D689,'[110]Legacy Location Lookups'!$A$1:$C$34,2,0)</f>
        <v>108</v>
      </c>
      <c r="B689" s="41" t="str">
        <f>VLOOKUP(A689,'[110]Legacy Location Lookups'!$B$1:$C$34,2,0)</f>
        <v>Brooklyn-OceanAve, NYC</v>
      </c>
      <c r="C689" s="41" t="s">
        <v>91</v>
      </c>
      <c r="D689" s="41" t="s">
        <v>158</v>
      </c>
      <c r="E689" s="41" t="s">
        <v>144</v>
      </c>
      <c r="F689" s="38">
        <v>43971</v>
      </c>
      <c r="G689" s="41" t="s">
        <v>159</v>
      </c>
      <c r="H689" s="41">
        <v>5</v>
      </c>
      <c r="K689" s="22"/>
      <c r="S689"/>
    </row>
    <row r="690" spans="1:19" x14ac:dyDescent="0.25">
      <c r="A690" s="41">
        <f>VLOOKUP(D690,'[110]Legacy Location Lookups'!$A$1:$C$34,2,0)</f>
        <v>108</v>
      </c>
      <c r="B690" s="41" t="str">
        <f>VLOOKUP(A690,'[110]Legacy Location Lookups'!$B$1:$C$34,2,0)</f>
        <v>Brooklyn-OceanAve, NYC</v>
      </c>
      <c r="C690" s="41" t="s">
        <v>91</v>
      </c>
      <c r="D690" s="41" t="s">
        <v>158</v>
      </c>
      <c r="E690" s="41" t="s">
        <v>144</v>
      </c>
      <c r="F690" s="38">
        <v>43971</v>
      </c>
      <c r="G690" s="41" t="s">
        <v>145</v>
      </c>
      <c r="H690" s="41">
        <v>93</v>
      </c>
      <c r="K690" s="22"/>
      <c r="S690"/>
    </row>
    <row r="691" spans="1:19" x14ac:dyDescent="0.25">
      <c r="A691" s="41">
        <f>VLOOKUP(D691,'[110]Legacy Location Lookups'!$A$1:$C$34,2,0)</f>
        <v>108</v>
      </c>
      <c r="B691" s="41" t="str">
        <f>VLOOKUP(A691,'[110]Legacy Location Lookups'!$B$1:$C$34,2,0)</f>
        <v>Brooklyn-OceanAve, NYC</v>
      </c>
      <c r="C691" s="41" t="s">
        <v>91</v>
      </c>
      <c r="D691" s="41" t="s">
        <v>158</v>
      </c>
      <c r="E691" s="41" t="s">
        <v>147</v>
      </c>
      <c r="F691" s="38">
        <v>43971</v>
      </c>
      <c r="G691" s="41" t="s">
        <v>147</v>
      </c>
      <c r="H691" s="41">
        <v>18</v>
      </c>
      <c r="K691" s="22"/>
      <c r="S691"/>
    </row>
    <row r="692" spans="1:19" x14ac:dyDescent="0.25">
      <c r="A692" s="41">
        <f>VLOOKUP(D692,'[110]Legacy Location Lookups'!$A$1:$C$34,2,0)</f>
        <v>110</v>
      </c>
      <c r="B692" s="41" t="str">
        <f>VLOOKUP(A692,'[110]Legacy Location Lookups'!$B$1:$C$34,2,0)</f>
        <v>Forest Hills, NY</v>
      </c>
      <c r="C692" s="41" t="s">
        <v>91</v>
      </c>
      <c r="D692" s="41" t="s">
        <v>96</v>
      </c>
      <c r="E692" s="41" t="s">
        <v>144</v>
      </c>
      <c r="F692" s="38">
        <v>43971</v>
      </c>
      <c r="G692" s="41" t="s">
        <v>145</v>
      </c>
      <c r="H692" s="41">
        <v>13</v>
      </c>
      <c r="K692" s="22"/>
      <c r="S692"/>
    </row>
    <row r="693" spans="1:19" x14ac:dyDescent="0.25">
      <c r="A693" s="41">
        <f>VLOOKUP(D693,'[110]Legacy Location Lookups'!$A$1:$C$34,2,0)</f>
        <v>110</v>
      </c>
      <c r="B693" s="41" t="str">
        <f>VLOOKUP(A693,'[110]Legacy Location Lookups'!$B$1:$C$34,2,0)</f>
        <v>Forest Hills, NY</v>
      </c>
      <c r="C693" s="41" t="s">
        <v>91</v>
      </c>
      <c r="D693" s="41" t="s">
        <v>96</v>
      </c>
      <c r="E693" s="41" t="s">
        <v>147</v>
      </c>
      <c r="F693" s="38">
        <v>43971</v>
      </c>
      <c r="G693" s="41" t="s">
        <v>147</v>
      </c>
      <c r="H693" s="41">
        <v>3</v>
      </c>
      <c r="K693" s="22"/>
      <c r="S693"/>
    </row>
    <row r="694" spans="1:19" x14ac:dyDescent="0.25">
      <c r="A694" s="41">
        <f>VLOOKUP(D694,'[110]Legacy Location Lookups'!$A$1:$C$34,2,0)</f>
        <v>116</v>
      </c>
      <c r="B694" s="41" t="str">
        <f>VLOOKUP(A694,'[110]Legacy Location Lookups'!$B$1:$C$34,2,0)</f>
        <v>Staten Island, NY</v>
      </c>
      <c r="C694" s="41" t="s">
        <v>91</v>
      </c>
      <c r="D694" s="41" t="s">
        <v>101</v>
      </c>
      <c r="E694" s="41" t="s">
        <v>144</v>
      </c>
      <c r="F694" s="38">
        <v>43971</v>
      </c>
      <c r="G694" s="41" t="s">
        <v>159</v>
      </c>
      <c r="H694" s="41">
        <v>1</v>
      </c>
      <c r="K694" s="22"/>
      <c r="S694"/>
    </row>
    <row r="695" spans="1:19" x14ac:dyDescent="0.25">
      <c r="A695" s="41">
        <f>VLOOKUP(D695,'[110]Legacy Location Lookups'!$A$1:$C$34,2,0)</f>
        <v>116</v>
      </c>
      <c r="B695" s="41" t="str">
        <f>VLOOKUP(A695,'[110]Legacy Location Lookups'!$B$1:$C$34,2,0)</f>
        <v>Staten Island, NY</v>
      </c>
      <c r="C695" s="41" t="s">
        <v>91</v>
      </c>
      <c r="D695" s="41" t="s">
        <v>101</v>
      </c>
      <c r="E695" s="41" t="s">
        <v>144</v>
      </c>
      <c r="F695" s="38">
        <v>43971</v>
      </c>
      <c r="G695" s="41" t="s">
        <v>145</v>
      </c>
      <c r="H695" s="41">
        <v>30</v>
      </c>
      <c r="K695" s="22"/>
      <c r="S695"/>
    </row>
    <row r="696" spans="1:19" x14ac:dyDescent="0.25">
      <c r="A696" s="41">
        <f>VLOOKUP(D696,'[110]Legacy Location Lookups'!$A$1:$C$34,2,0)</f>
        <v>5</v>
      </c>
      <c r="B696" s="41" t="str">
        <f>VLOOKUP(A696,'[110]Legacy Location Lookups'!$B$1:$C$34,2,0)</f>
        <v>Bloomington, IL</v>
      </c>
      <c r="C696" s="41" t="s">
        <v>142</v>
      </c>
      <c r="D696" s="41" t="s">
        <v>143</v>
      </c>
      <c r="E696" s="41" t="s">
        <v>144</v>
      </c>
      <c r="F696" s="38">
        <v>43972</v>
      </c>
      <c r="G696" s="41" t="s">
        <v>145</v>
      </c>
      <c r="H696" s="41">
        <v>131</v>
      </c>
      <c r="K696" s="22"/>
      <c r="S696"/>
    </row>
    <row r="697" spans="1:19" x14ac:dyDescent="0.25">
      <c r="A697" s="41">
        <f>VLOOKUP(D697,'[110]Legacy Location Lookups'!$A$1:$C$34,2,0)</f>
        <v>5</v>
      </c>
      <c r="B697" s="41" t="str">
        <f>VLOOKUP(A697,'[110]Legacy Location Lookups'!$B$1:$C$34,2,0)</f>
        <v>Bloomington, IL</v>
      </c>
      <c r="C697" s="41" t="s">
        <v>142</v>
      </c>
      <c r="D697" s="41" t="s">
        <v>143</v>
      </c>
      <c r="E697" s="41" t="s">
        <v>144</v>
      </c>
      <c r="F697" s="38">
        <v>43972</v>
      </c>
      <c r="G697" s="41" t="s">
        <v>146</v>
      </c>
      <c r="H697" s="41">
        <v>9</v>
      </c>
      <c r="K697" s="22"/>
      <c r="S697"/>
    </row>
    <row r="698" spans="1:19" x14ac:dyDescent="0.25">
      <c r="A698" s="41">
        <f>VLOOKUP(D698,'[110]Legacy Location Lookups'!$A$1:$C$34,2,0)</f>
        <v>13</v>
      </c>
      <c r="B698" s="41" t="str">
        <f>VLOOKUP(A698,'[110]Legacy Location Lookups'!$B$1:$C$34,2,0)</f>
        <v>Peoria, IL</v>
      </c>
      <c r="C698" s="41" t="s">
        <v>142</v>
      </c>
      <c r="D698" s="41" t="s">
        <v>149</v>
      </c>
      <c r="E698" s="41" t="s">
        <v>144</v>
      </c>
      <c r="F698" s="38">
        <v>43972</v>
      </c>
      <c r="G698" s="41" t="s">
        <v>145</v>
      </c>
      <c r="H698" s="41">
        <v>28</v>
      </c>
      <c r="K698" s="22"/>
      <c r="S698"/>
    </row>
    <row r="699" spans="1:19" x14ac:dyDescent="0.25">
      <c r="A699" s="41">
        <f>VLOOKUP(D699,'[110]Legacy Location Lookups'!$A$1:$C$34,2,0)</f>
        <v>6</v>
      </c>
      <c r="B699" s="41" t="str">
        <f>VLOOKUP(A699,'[110]Legacy Location Lookups'!$B$1:$C$34,2,0)</f>
        <v>Charleston, IL</v>
      </c>
      <c r="C699" s="41" t="s">
        <v>142</v>
      </c>
      <c r="D699" s="41" t="s">
        <v>150</v>
      </c>
      <c r="E699" s="41" t="s">
        <v>144</v>
      </c>
      <c r="F699" s="38">
        <v>43972</v>
      </c>
      <c r="G699" s="41" t="s">
        <v>145</v>
      </c>
      <c r="H699" s="41">
        <v>27</v>
      </c>
      <c r="K699" s="22"/>
      <c r="S699"/>
    </row>
    <row r="700" spans="1:19" x14ac:dyDescent="0.25">
      <c r="A700" s="41">
        <f>VLOOKUP(D700,'[110]Legacy Location Lookups'!$A$1:$C$34,2,0)</f>
        <v>5</v>
      </c>
      <c r="B700" s="41" t="str">
        <f>VLOOKUP(A700,'[110]Legacy Location Lookups'!$B$1:$C$34,2,0)</f>
        <v>Bloomington, IL</v>
      </c>
      <c r="C700" s="41" t="s">
        <v>142</v>
      </c>
      <c r="D700" s="41" t="s">
        <v>143</v>
      </c>
      <c r="E700" s="41" t="s">
        <v>144</v>
      </c>
      <c r="F700" s="38">
        <v>43973</v>
      </c>
      <c r="G700" s="41" t="s">
        <v>145</v>
      </c>
      <c r="H700" s="41">
        <v>59</v>
      </c>
      <c r="K700" s="22"/>
      <c r="S700"/>
    </row>
    <row r="701" spans="1:19" x14ac:dyDescent="0.25">
      <c r="A701" s="41">
        <f>VLOOKUP(D701,'[110]Legacy Location Lookups'!$A$1:$C$34,2,0)</f>
        <v>5</v>
      </c>
      <c r="B701" s="41" t="str">
        <f>VLOOKUP(A701,'[110]Legacy Location Lookups'!$B$1:$C$34,2,0)</f>
        <v>Bloomington, IL</v>
      </c>
      <c r="C701" s="41" t="s">
        <v>142</v>
      </c>
      <c r="D701" s="41" t="s">
        <v>143</v>
      </c>
      <c r="E701" s="41" t="s">
        <v>147</v>
      </c>
      <c r="F701" s="38">
        <v>43973</v>
      </c>
      <c r="G701" s="41" t="s">
        <v>147</v>
      </c>
      <c r="H701" s="41">
        <v>2</v>
      </c>
      <c r="K701" s="22"/>
      <c r="S701"/>
    </row>
    <row r="702" spans="1:19" x14ac:dyDescent="0.25">
      <c r="A702" s="41">
        <f>VLOOKUP(D702,'[110]Legacy Location Lookups'!$A$1:$C$34,2,0)</f>
        <v>14</v>
      </c>
      <c r="B702" s="41" t="str">
        <f>VLOOKUP(A702,'[110]Legacy Location Lookups'!$B$1:$C$34,2,0)</f>
        <v>Peru, IL</v>
      </c>
      <c r="C702" s="41" t="s">
        <v>142</v>
      </c>
      <c r="D702" s="41" t="s">
        <v>148</v>
      </c>
      <c r="E702" s="41" t="s">
        <v>144</v>
      </c>
      <c r="F702" s="38">
        <v>43973</v>
      </c>
      <c r="G702" s="41" t="s">
        <v>145</v>
      </c>
      <c r="H702" s="41">
        <v>35</v>
      </c>
      <c r="K702" s="22"/>
      <c r="S702"/>
    </row>
    <row r="703" spans="1:19" x14ac:dyDescent="0.25">
      <c r="A703" s="41">
        <f>VLOOKUP(D703,'[110]Legacy Location Lookups'!$A$1:$C$34,2,0)</f>
        <v>13</v>
      </c>
      <c r="B703" s="41" t="str">
        <f>VLOOKUP(A703,'[110]Legacy Location Lookups'!$B$1:$C$34,2,0)</f>
        <v>Peoria, IL</v>
      </c>
      <c r="C703" s="41" t="s">
        <v>142</v>
      </c>
      <c r="D703" s="41" t="s">
        <v>149</v>
      </c>
      <c r="E703" s="41" t="s">
        <v>144</v>
      </c>
      <c r="F703" s="38">
        <v>43973</v>
      </c>
      <c r="G703" s="41" t="s">
        <v>145</v>
      </c>
      <c r="H703" s="41">
        <v>28</v>
      </c>
      <c r="K703" s="22"/>
      <c r="S703"/>
    </row>
    <row r="704" spans="1:19" x14ac:dyDescent="0.25">
      <c r="A704" s="41">
        <f>VLOOKUP(D704,'[110]Legacy Location Lookups'!$A$1:$C$34,2,0)</f>
        <v>15</v>
      </c>
      <c r="B704" s="41" t="str">
        <f>VLOOKUP(A704,'[110]Legacy Location Lookups'!$B$1:$C$34,2,0)</f>
        <v>Pontiac, IL</v>
      </c>
      <c r="C704" s="41" t="s">
        <v>142</v>
      </c>
      <c r="D704" s="41" t="s">
        <v>13</v>
      </c>
      <c r="E704" s="41" t="s">
        <v>144</v>
      </c>
      <c r="F704" s="38">
        <v>43973</v>
      </c>
      <c r="G704" s="41" t="s">
        <v>145</v>
      </c>
      <c r="H704" s="41">
        <v>19</v>
      </c>
      <c r="K704" s="22"/>
      <c r="S704"/>
    </row>
    <row r="705" spans="1:19" x14ac:dyDescent="0.25">
      <c r="A705" s="41">
        <f>VLOOKUP(D705,'[110]Legacy Location Lookups'!$A$1:$C$34,2,0)</f>
        <v>15</v>
      </c>
      <c r="B705" s="41" t="str">
        <f>VLOOKUP(A705,'[110]Legacy Location Lookups'!$B$1:$C$34,2,0)</f>
        <v>Pontiac, IL</v>
      </c>
      <c r="C705" s="41" t="s">
        <v>142</v>
      </c>
      <c r="D705" s="41" t="s">
        <v>13</v>
      </c>
      <c r="E705" s="41" t="s">
        <v>147</v>
      </c>
      <c r="F705" s="38">
        <v>43973</v>
      </c>
      <c r="G705" s="41" t="s">
        <v>147</v>
      </c>
      <c r="H705" s="41">
        <v>2</v>
      </c>
      <c r="K705" s="22"/>
      <c r="S705"/>
    </row>
    <row r="706" spans="1:19" x14ac:dyDescent="0.25">
      <c r="A706" s="41">
        <f>VLOOKUP(D706,'[110]Legacy Location Lookups'!$A$1:$C$34,2,0)</f>
        <v>73</v>
      </c>
      <c r="B706" s="41" t="str">
        <f>VLOOKUP(A706,'[110]Legacy Location Lookups'!$B$1:$C$34,2,0)</f>
        <v>Boynton Beach, FL</v>
      </c>
      <c r="C706" s="41" t="s">
        <v>151</v>
      </c>
      <c r="D706" s="41" t="s">
        <v>152</v>
      </c>
      <c r="E706" s="41" t="s">
        <v>144</v>
      </c>
      <c r="F706" s="38">
        <v>43971</v>
      </c>
      <c r="G706" s="41" t="s">
        <v>145</v>
      </c>
      <c r="H706" s="41">
        <v>25</v>
      </c>
      <c r="K706" s="22"/>
      <c r="S706"/>
    </row>
    <row r="707" spans="1:19" x14ac:dyDescent="0.25">
      <c r="A707" s="41">
        <f>VLOOKUP(D707,'[110]Legacy Location Lookups'!$A$1:$C$34,2,0)</f>
        <v>73</v>
      </c>
      <c r="B707" s="41" t="str">
        <f>VLOOKUP(A707,'[110]Legacy Location Lookups'!$B$1:$C$34,2,0)</f>
        <v>Boynton Beach, FL</v>
      </c>
      <c r="C707" s="41" t="s">
        <v>151</v>
      </c>
      <c r="D707" s="41" t="s">
        <v>152</v>
      </c>
      <c r="E707" s="41" t="s">
        <v>147</v>
      </c>
      <c r="F707" s="38">
        <v>43971</v>
      </c>
      <c r="G707" s="41" t="s">
        <v>147</v>
      </c>
      <c r="H707" s="41">
        <v>2</v>
      </c>
      <c r="K707" s="22"/>
      <c r="S707"/>
    </row>
    <row r="708" spans="1:19" x14ac:dyDescent="0.25">
      <c r="A708" s="41">
        <f>VLOOKUP(D708,'[110]Legacy Location Lookups'!$A$1:$C$34,2,0)</f>
        <v>73</v>
      </c>
      <c r="B708" s="41" t="str">
        <f>VLOOKUP(A708,'[110]Legacy Location Lookups'!$B$1:$C$34,2,0)</f>
        <v>Boynton Beach, FL</v>
      </c>
      <c r="C708" s="41" t="s">
        <v>151</v>
      </c>
      <c r="D708" s="41" t="s">
        <v>152</v>
      </c>
      <c r="E708" s="41" t="s">
        <v>144</v>
      </c>
      <c r="F708" s="38">
        <v>43971</v>
      </c>
      <c r="G708" s="41" t="s">
        <v>146</v>
      </c>
      <c r="H708" s="41">
        <v>36</v>
      </c>
      <c r="K708" s="22"/>
      <c r="S708"/>
    </row>
    <row r="709" spans="1:19" x14ac:dyDescent="0.25">
      <c r="A709" s="41">
        <f>VLOOKUP(D709,'[110]Legacy Location Lookups'!$A$1:$C$34,2,0)</f>
        <v>75</v>
      </c>
      <c r="B709" s="41" t="str">
        <f>VLOOKUP(A709,'[110]Legacy Location Lookups'!$B$1:$C$34,2,0)</f>
        <v>Delray Beach, FL</v>
      </c>
      <c r="C709" s="41" t="s">
        <v>151</v>
      </c>
      <c r="D709" s="41" t="s">
        <v>153</v>
      </c>
      <c r="E709" s="41" t="s">
        <v>144</v>
      </c>
      <c r="F709" s="38">
        <v>43971</v>
      </c>
      <c r="G709" s="41" t="s">
        <v>145</v>
      </c>
      <c r="H709" s="41">
        <v>36</v>
      </c>
      <c r="K709" s="22"/>
      <c r="S709"/>
    </row>
    <row r="710" spans="1:19" x14ac:dyDescent="0.25">
      <c r="A710" s="41">
        <f>VLOOKUP(D710,'[110]Legacy Location Lookups'!$A$1:$C$34,2,0)</f>
        <v>77</v>
      </c>
      <c r="B710" s="41" t="str">
        <f>VLOOKUP(A710,'[110]Legacy Location Lookups'!$B$1:$C$34,2,0)</f>
        <v>West Boca Raton, FL</v>
      </c>
      <c r="C710" s="41" t="s">
        <v>151</v>
      </c>
      <c r="D710" s="41" t="s">
        <v>154</v>
      </c>
      <c r="E710" s="41" t="s">
        <v>144</v>
      </c>
      <c r="F710" s="38">
        <v>43971</v>
      </c>
      <c r="G710" s="41" t="s">
        <v>145</v>
      </c>
      <c r="H710" s="41">
        <v>22</v>
      </c>
      <c r="K710" s="22"/>
      <c r="S710"/>
    </row>
    <row r="711" spans="1:19" x14ac:dyDescent="0.25">
      <c r="A711" s="41">
        <f>VLOOKUP(D711,'[110]Legacy Location Lookups'!$A$1:$C$34,2,0)</f>
        <v>72</v>
      </c>
      <c r="B711" s="41" t="str">
        <f>VLOOKUP(A711,'[110]Legacy Location Lookups'!$B$1:$C$34,2,0)</f>
        <v>Boca Raton, FL</v>
      </c>
      <c r="C711" s="41" t="s">
        <v>151</v>
      </c>
      <c r="D711" s="41" t="s">
        <v>155</v>
      </c>
      <c r="E711" s="41" t="s">
        <v>144</v>
      </c>
      <c r="F711" s="38">
        <v>43971</v>
      </c>
      <c r="G711" s="41" t="s">
        <v>145</v>
      </c>
      <c r="H711" s="41">
        <v>12</v>
      </c>
      <c r="K711" s="22"/>
      <c r="S711"/>
    </row>
    <row r="712" spans="1:19" x14ac:dyDescent="0.25">
      <c r="A712" s="41">
        <f>VLOOKUP(D712,'[110]Legacy Location Lookups'!$A$1:$C$34,2,0)</f>
        <v>76</v>
      </c>
      <c r="B712" s="41" t="str">
        <f>VLOOKUP(A712,'[110]Legacy Location Lookups'!$B$1:$C$34,2,0)</f>
        <v>East Boca Raton, FL</v>
      </c>
      <c r="C712" s="41" t="s">
        <v>151</v>
      </c>
      <c r="D712" s="41" t="s">
        <v>175</v>
      </c>
      <c r="E712" s="41" t="s">
        <v>144</v>
      </c>
      <c r="F712" s="38">
        <v>43971</v>
      </c>
      <c r="G712" s="41" t="s">
        <v>145</v>
      </c>
      <c r="H712" s="41">
        <v>8</v>
      </c>
      <c r="K712" s="22"/>
      <c r="S712"/>
    </row>
    <row r="713" spans="1:19" x14ac:dyDescent="0.25">
      <c r="A713" s="41">
        <f>VLOOKUP(D713,'[110]Legacy Location Lookups'!$A$1:$C$34,2,0)</f>
        <v>73</v>
      </c>
      <c r="B713" s="41" t="str">
        <f>VLOOKUP(A713,'[110]Legacy Location Lookups'!$B$1:$C$34,2,0)</f>
        <v>Boynton Beach, FL</v>
      </c>
      <c r="C713" s="41" t="s">
        <v>151</v>
      </c>
      <c r="D713" s="41" t="s">
        <v>152</v>
      </c>
      <c r="E713" s="41" t="s">
        <v>144</v>
      </c>
      <c r="F713" s="38">
        <v>43972</v>
      </c>
      <c r="G713" s="41" t="s">
        <v>145</v>
      </c>
      <c r="H713" s="41">
        <v>45</v>
      </c>
      <c r="K713" s="22"/>
      <c r="S713"/>
    </row>
    <row r="714" spans="1:19" x14ac:dyDescent="0.25">
      <c r="A714" s="41">
        <f>VLOOKUP(D714,'[110]Legacy Location Lookups'!$A$1:$C$34,2,0)</f>
        <v>75</v>
      </c>
      <c r="B714" s="41" t="str">
        <f>VLOOKUP(A714,'[110]Legacy Location Lookups'!$B$1:$C$34,2,0)</f>
        <v>Delray Beach, FL</v>
      </c>
      <c r="C714" s="41" t="s">
        <v>151</v>
      </c>
      <c r="D714" s="41" t="s">
        <v>153</v>
      </c>
      <c r="E714" s="41" t="s">
        <v>144</v>
      </c>
      <c r="F714" s="38">
        <v>43972</v>
      </c>
      <c r="G714" s="41" t="s">
        <v>145</v>
      </c>
      <c r="H714" s="41">
        <v>42</v>
      </c>
      <c r="K714" s="22"/>
      <c r="S714"/>
    </row>
    <row r="715" spans="1:19" x14ac:dyDescent="0.25">
      <c r="A715" s="41">
        <f>VLOOKUP(D715,'[110]Legacy Location Lookups'!$A$1:$C$34,2,0)</f>
        <v>75</v>
      </c>
      <c r="B715" s="41" t="str">
        <f>VLOOKUP(A715,'[110]Legacy Location Lookups'!$B$1:$C$34,2,0)</f>
        <v>Delray Beach, FL</v>
      </c>
      <c r="C715" s="41" t="s">
        <v>151</v>
      </c>
      <c r="D715" s="41" t="s">
        <v>153</v>
      </c>
      <c r="E715" s="41" t="s">
        <v>147</v>
      </c>
      <c r="F715" s="38">
        <v>43972</v>
      </c>
      <c r="G715" s="41" t="s">
        <v>147</v>
      </c>
      <c r="H715" s="41">
        <v>3</v>
      </c>
      <c r="K715" s="22"/>
      <c r="S715"/>
    </row>
    <row r="716" spans="1:19" x14ac:dyDescent="0.25">
      <c r="A716" s="41">
        <f>VLOOKUP(D716,'[110]Legacy Location Lookups'!$A$1:$C$34,2,0)</f>
        <v>77</v>
      </c>
      <c r="B716" s="41" t="str">
        <f>VLOOKUP(A716,'[110]Legacy Location Lookups'!$B$1:$C$34,2,0)</f>
        <v>West Boca Raton, FL</v>
      </c>
      <c r="C716" s="41" t="s">
        <v>151</v>
      </c>
      <c r="D716" s="41" t="s">
        <v>154</v>
      </c>
      <c r="E716" s="41" t="s">
        <v>144</v>
      </c>
      <c r="F716" s="38">
        <v>43972</v>
      </c>
      <c r="G716" s="41" t="s">
        <v>145</v>
      </c>
      <c r="H716" s="41">
        <v>1</v>
      </c>
      <c r="K716" s="22"/>
      <c r="S716"/>
    </row>
    <row r="717" spans="1:19" x14ac:dyDescent="0.25">
      <c r="A717" s="41">
        <f>VLOOKUP(D717,'[110]Legacy Location Lookups'!$A$1:$C$34,2,0)</f>
        <v>72</v>
      </c>
      <c r="B717" s="41" t="str">
        <f>VLOOKUP(A717,'[110]Legacy Location Lookups'!$B$1:$C$34,2,0)</f>
        <v>Boca Raton, FL</v>
      </c>
      <c r="C717" s="41" t="s">
        <v>151</v>
      </c>
      <c r="D717" s="41" t="s">
        <v>155</v>
      </c>
      <c r="E717" s="41" t="s">
        <v>144</v>
      </c>
      <c r="F717" s="38">
        <v>43972</v>
      </c>
      <c r="G717" s="41" t="s">
        <v>145</v>
      </c>
      <c r="H717" s="41">
        <v>29</v>
      </c>
      <c r="K717" s="22"/>
      <c r="S717"/>
    </row>
    <row r="718" spans="1:19" x14ac:dyDescent="0.25">
      <c r="A718" s="41">
        <f>VLOOKUP(D718,'[110]Legacy Location Lookups'!$A$1:$C$34,2,0)</f>
        <v>76</v>
      </c>
      <c r="B718" s="41" t="str">
        <f>VLOOKUP(A718,'[110]Legacy Location Lookups'!$B$1:$C$34,2,0)</f>
        <v>East Boca Raton, FL</v>
      </c>
      <c r="C718" s="41" t="s">
        <v>151</v>
      </c>
      <c r="D718" s="41" t="s">
        <v>175</v>
      </c>
      <c r="E718" s="41" t="s">
        <v>144</v>
      </c>
      <c r="F718" s="38">
        <v>43972</v>
      </c>
      <c r="G718" s="41" t="s">
        <v>145</v>
      </c>
      <c r="H718" s="41">
        <v>37</v>
      </c>
      <c r="K718" s="22"/>
      <c r="S718"/>
    </row>
    <row r="719" spans="1:19" x14ac:dyDescent="0.25">
      <c r="A719" s="41">
        <f>VLOOKUP(D719,'[110]Legacy Location Lookups'!$A$1:$C$34,2,0)</f>
        <v>73</v>
      </c>
      <c r="B719" s="41" t="str">
        <f>VLOOKUP(A719,'[110]Legacy Location Lookups'!$B$1:$C$34,2,0)</f>
        <v>Boynton Beach, FL</v>
      </c>
      <c r="C719" s="41" t="s">
        <v>151</v>
      </c>
      <c r="D719" s="41" t="s">
        <v>152</v>
      </c>
      <c r="E719" s="41" t="s">
        <v>144</v>
      </c>
      <c r="F719" s="38">
        <v>43973</v>
      </c>
      <c r="G719" s="41" t="s">
        <v>145</v>
      </c>
      <c r="H719" s="41">
        <v>45</v>
      </c>
      <c r="K719" s="22"/>
      <c r="S719"/>
    </row>
    <row r="720" spans="1:19" x14ac:dyDescent="0.25">
      <c r="A720" s="41">
        <f>VLOOKUP(D720,'[110]Legacy Location Lookups'!$A$1:$C$34,2,0)</f>
        <v>75</v>
      </c>
      <c r="B720" s="41" t="str">
        <f>VLOOKUP(A720,'[110]Legacy Location Lookups'!$B$1:$C$34,2,0)</f>
        <v>Delray Beach, FL</v>
      </c>
      <c r="C720" s="41" t="s">
        <v>151</v>
      </c>
      <c r="D720" s="41" t="s">
        <v>153</v>
      </c>
      <c r="E720" s="41" t="s">
        <v>144</v>
      </c>
      <c r="F720" s="38">
        <v>43973</v>
      </c>
      <c r="G720" s="41" t="s">
        <v>145</v>
      </c>
      <c r="H720" s="41">
        <v>42</v>
      </c>
      <c r="K720" s="22"/>
      <c r="S720"/>
    </row>
    <row r="721" spans="1:19" x14ac:dyDescent="0.25">
      <c r="A721" s="41">
        <f>VLOOKUP(D721,'[110]Legacy Location Lookups'!$A$1:$C$34,2,0)</f>
        <v>77</v>
      </c>
      <c r="B721" s="41" t="str">
        <f>VLOOKUP(A721,'[110]Legacy Location Lookups'!$B$1:$C$34,2,0)</f>
        <v>West Boca Raton, FL</v>
      </c>
      <c r="C721" s="41" t="s">
        <v>151</v>
      </c>
      <c r="D721" s="41" t="s">
        <v>154</v>
      </c>
      <c r="E721" s="41" t="s">
        <v>144</v>
      </c>
      <c r="F721" s="38">
        <v>43973</v>
      </c>
      <c r="G721" s="41" t="s">
        <v>145</v>
      </c>
      <c r="H721" s="41">
        <v>29</v>
      </c>
      <c r="K721" s="22"/>
      <c r="S721"/>
    </row>
    <row r="722" spans="1:19" x14ac:dyDescent="0.25">
      <c r="A722" s="41">
        <f>VLOOKUP(D722,'[110]Legacy Location Lookups'!$A$1:$C$34,2,0)</f>
        <v>72</v>
      </c>
      <c r="B722" s="41" t="str">
        <f>VLOOKUP(A722,'[110]Legacy Location Lookups'!$B$1:$C$34,2,0)</f>
        <v>Boca Raton, FL</v>
      </c>
      <c r="C722" s="41" t="s">
        <v>151</v>
      </c>
      <c r="D722" s="41" t="s">
        <v>155</v>
      </c>
      <c r="E722" s="41" t="s">
        <v>144</v>
      </c>
      <c r="F722" s="38">
        <v>43973</v>
      </c>
      <c r="G722" s="41" t="s">
        <v>145</v>
      </c>
      <c r="H722" s="41">
        <v>21</v>
      </c>
      <c r="K722" s="22"/>
      <c r="S722"/>
    </row>
    <row r="723" spans="1:19" x14ac:dyDescent="0.25">
      <c r="A723" s="41">
        <f>VLOOKUP(D723,'[110]Legacy Location Lookups'!$A$1:$C$34,2,0)</f>
        <v>100</v>
      </c>
      <c r="B723" s="41" t="str">
        <f>VLOOKUP(A723,'[110]Legacy Location Lookups'!$B$1:$C$34,2,0)</f>
        <v>Osprey, FL</v>
      </c>
      <c r="C723" s="41" t="s">
        <v>156</v>
      </c>
      <c r="D723" s="41" t="s">
        <v>17</v>
      </c>
      <c r="E723" s="41" t="s">
        <v>144</v>
      </c>
      <c r="F723" s="38">
        <v>43971</v>
      </c>
      <c r="G723" s="41" t="s">
        <v>145</v>
      </c>
      <c r="H723" s="41">
        <v>97</v>
      </c>
      <c r="K723" s="22"/>
      <c r="S723"/>
    </row>
    <row r="724" spans="1:19" x14ac:dyDescent="0.25">
      <c r="A724" s="41">
        <f>VLOOKUP(D724,'[110]Legacy Location Lookups'!$A$1:$C$34,2,0)</f>
        <v>100</v>
      </c>
      <c r="B724" s="41" t="str">
        <f>VLOOKUP(A724,'[110]Legacy Location Lookups'!$B$1:$C$34,2,0)</f>
        <v>Osprey, FL</v>
      </c>
      <c r="C724" s="41" t="s">
        <v>156</v>
      </c>
      <c r="D724" s="41" t="s">
        <v>17</v>
      </c>
      <c r="E724" s="41" t="s">
        <v>144</v>
      </c>
      <c r="F724" s="38">
        <v>43972</v>
      </c>
      <c r="G724" s="41" t="s">
        <v>145</v>
      </c>
      <c r="H724" s="41">
        <v>97</v>
      </c>
      <c r="K724" s="22"/>
      <c r="S724"/>
    </row>
    <row r="725" spans="1:19" x14ac:dyDescent="0.25">
      <c r="A725" s="41">
        <f>VLOOKUP(D725,'[110]Legacy Location Lookups'!$A$1:$C$34,2,0)</f>
        <v>86</v>
      </c>
      <c r="B725" s="41" t="str">
        <f>VLOOKUP(A725,'[110]Legacy Location Lookups'!$B$1:$C$34,2,0)</f>
        <v>Kirkland, WA</v>
      </c>
      <c r="C725" s="41" t="s">
        <v>167</v>
      </c>
      <c r="D725" s="41" t="s">
        <v>22</v>
      </c>
      <c r="E725" s="41" t="s">
        <v>144</v>
      </c>
      <c r="F725" s="38">
        <v>43973</v>
      </c>
      <c r="G725" s="41" t="s">
        <v>145</v>
      </c>
      <c r="H725" s="41">
        <v>62</v>
      </c>
      <c r="K725" s="22"/>
      <c r="S725"/>
    </row>
    <row r="726" spans="1:19" x14ac:dyDescent="0.25">
      <c r="A726" s="41">
        <f>VLOOKUP(D726,'[110]Legacy Location Lookups'!$A$1:$C$34,2,0)</f>
        <v>86</v>
      </c>
      <c r="B726" s="41" t="str">
        <f>VLOOKUP(A726,'[110]Legacy Location Lookups'!$B$1:$C$34,2,0)</f>
        <v>Kirkland, WA</v>
      </c>
      <c r="C726" s="41" t="s">
        <v>167</v>
      </c>
      <c r="D726" s="41" t="s">
        <v>22</v>
      </c>
      <c r="E726" s="41" t="s">
        <v>144</v>
      </c>
      <c r="F726" s="38">
        <v>43973</v>
      </c>
      <c r="G726" s="41" t="s">
        <v>159</v>
      </c>
      <c r="H726" s="41">
        <v>6</v>
      </c>
      <c r="K726" s="22"/>
      <c r="S726"/>
    </row>
    <row r="727" spans="1:19" x14ac:dyDescent="0.25">
      <c r="A727" s="41">
        <f>VLOOKUP(D727,'[110]Legacy Location Lookups'!$A$1:$C$34,2,0)</f>
        <v>86</v>
      </c>
      <c r="B727" s="41" t="str">
        <f>VLOOKUP(A727,'[110]Legacy Location Lookups'!$B$1:$C$34,2,0)</f>
        <v>Kirkland, WA</v>
      </c>
      <c r="C727" s="41" t="s">
        <v>167</v>
      </c>
      <c r="D727" s="41" t="s">
        <v>22</v>
      </c>
      <c r="E727" s="41" t="s">
        <v>144</v>
      </c>
      <c r="F727" s="38">
        <v>43972</v>
      </c>
      <c r="G727" s="41" t="s">
        <v>145</v>
      </c>
      <c r="H727" s="41">
        <v>53</v>
      </c>
      <c r="K727" s="22"/>
      <c r="S727"/>
    </row>
    <row r="728" spans="1:19" x14ac:dyDescent="0.25">
      <c r="A728" s="41">
        <f>VLOOKUP(D728,'[110]Legacy Location Lookups'!$A$1:$C$34,2,0)</f>
        <v>86</v>
      </c>
      <c r="B728" s="41" t="str">
        <f>VLOOKUP(A728,'[110]Legacy Location Lookups'!$B$1:$C$34,2,0)</f>
        <v>Kirkland, WA</v>
      </c>
      <c r="C728" s="41" t="s">
        <v>167</v>
      </c>
      <c r="D728" s="41" t="s">
        <v>22</v>
      </c>
      <c r="E728" s="41" t="s">
        <v>144</v>
      </c>
      <c r="F728" s="38">
        <v>43972</v>
      </c>
      <c r="G728" s="41" t="s">
        <v>159</v>
      </c>
      <c r="H728" s="41">
        <v>4</v>
      </c>
      <c r="K728" s="22"/>
      <c r="S728"/>
    </row>
    <row r="729" spans="1:19" x14ac:dyDescent="0.25">
      <c r="A729" s="41">
        <f>VLOOKUP(D729,'[110]Legacy Location Lookups'!$A$1:$C$34,2,0)</f>
        <v>86</v>
      </c>
      <c r="B729" s="41" t="str">
        <f>VLOOKUP(A729,'[110]Legacy Location Lookups'!$B$1:$C$34,2,0)</f>
        <v>Kirkland, WA</v>
      </c>
      <c r="C729" s="41" t="s">
        <v>167</v>
      </c>
      <c r="D729" s="41" t="s">
        <v>22</v>
      </c>
      <c r="E729" s="41" t="s">
        <v>144</v>
      </c>
      <c r="F729" s="38">
        <v>43971</v>
      </c>
      <c r="G729" s="41" t="s">
        <v>146</v>
      </c>
      <c r="H729" s="41">
        <v>12</v>
      </c>
      <c r="K729" s="22"/>
      <c r="S729"/>
    </row>
    <row r="730" spans="1:19" x14ac:dyDescent="0.25">
      <c r="A730" s="41">
        <f>VLOOKUP(D730,'[110]Legacy Location Lookups'!$A$1:$C$34,2,0)</f>
        <v>100</v>
      </c>
      <c r="B730" s="41" t="str">
        <f>VLOOKUP(A730,'[110]Legacy Location Lookups'!$B$1:$C$34,2,0)</f>
        <v>Osprey, FL</v>
      </c>
      <c r="C730" s="41" t="s">
        <v>156</v>
      </c>
      <c r="D730" s="41" t="s">
        <v>17</v>
      </c>
      <c r="E730" s="41" t="s">
        <v>144</v>
      </c>
      <c r="F730" s="38">
        <v>43970</v>
      </c>
      <c r="G730" s="41" t="s">
        <v>145</v>
      </c>
      <c r="H730" s="41">
        <v>75</v>
      </c>
      <c r="K730" s="22"/>
      <c r="S730"/>
    </row>
    <row r="731" spans="1:19" x14ac:dyDescent="0.25">
      <c r="A731" s="41">
        <f>VLOOKUP(D731,'[110]Legacy Location Lookups'!$A$1:$C$34,2,0)</f>
        <v>111</v>
      </c>
      <c r="B731" s="41" t="str">
        <f>VLOOKUP(A731,'[110]Legacy Location Lookups'!$B$1:$C$34,2,0)</f>
        <v>Academy, NYC</v>
      </c>
      <c r="C731" s="41" t="s">
        <v>91</v>
      </c>
      <c r="D731" s="41" t="s">
        <v>165</v>
      </c>
      <c r="E731" s="41" t="s">
        <v>144</v>
      </c>
      <c r="F731" s="38">
        <v>43972</v>
      </c>
      <c r="G731" s="41" t="s">
        <v>145</v>
      </c>
      <c r="H731" s="41">
        <v>56</v>
      </c>
      <c r="K731" s="22"/>
      <c r="S731"/>
    </row>
    <row r="732" spans="1:19" x14ac:dyDescent="0.25">
      <c r="A732" s="41">
        <f>VLOOKUP(D732,'[110]Legacy Location Lookups'!$A$1:$C$34,2,0)</f>
        <v>112</v>
      </c>
      <c r="B732" s="41" t="str">
        <f>VLOOKUP(A732,'[110]Legacy Location Lookups'!$B$1:$C$34,2,0)</f>
        <v>Audubon, NYC</v>
      </c>
      <c r="C732" s="41" t="s">
        <v>91</v>
      </c>
      <c r="D732" s="41" t="s">
        <v>161</v>
      </c>
      <c r="E732" s="41" t="s">
        <v>147</v>
      </c>
      <c r="F732" s="38">
        <v>43972</v>
      </c>
      <c r="G732" s="41" t="s">
        <v>147</v>
      </c>
      <c r="H732" s="41">
        <v>8</v>
      </c>
      <c r="K732" s="22"/>
      <c r="S732"/>
    </row>
    <row r="733" spans="1:19" x14ac:dyDescent="0.25">
      <c r="A733" s="41">
        <f>VLOOKUP(D733,'[110]Legacy Location Lookups'!$A$1:$C$34,2,0)</f>
        <v>108</v>
      </c>
      <c r="B733" s="41" t="str">
        <f>VLOOKUP(A733,'[110]Legacy Location Lookups'!$B$1:$C$34,2,0)</f>
        <v>Brooklyn-OceanAve, NYC</v>
      </c>
      <c r="C733" s="41" t="s">
        <v>91</v>
      </c>
      <c r="D733" s="41" t="s">
        <v>158</v>
      </c>
      <c r="E733" s="41" t="s">
        <v>144</v>
      </c>
      <c r="F733" s="38">
        <v>43972</v>
      </c>
      <c r="G733" s="41" t="s">
        <v>145</v>
      </c>
      <c r="H733" s="41">
        <v>46</v>
      </c>
      <c r="K733" s="22"/>
      <c r="S733"/>
    </row>
    <row r="734" spans="1:19" x14ac:dyDescent="0.25">
      <c r="A734" s="41">
        <f>VLOOKUP(D734,'[110]Legacy Location Lookups'!$A$1:$C$34,2,0)</f>
        <v>114</v>
      </c>
      <c r="B734" s="41" t="str">
        <f>VLOOKUP(A734,'[110]Legacy Location Lookups'!$B$1:$C$34,2,0)</f>
        <v>Canal, NYC</v>
      </c>
      <c r="C734" s="41" t="s">
        <v>91</v>
      </c>
      <c r="D734" s="41" t="s">
        <v>173</v>
      </c>
      <c r="E734" s="41" t="s">
        <v>147</v>
      </c>
      <c r="F734" s="38">
        <v>43972</v>
      </c>
      <c r="G734" s="41" t="s">
        <v>147</v>
      </c>
      <c r="H734" s="41">
        <v>10</v>
      </c>
      <c r="K734" s="22"/>
      <c r="S734"/>
    </row>
    <row r="735" spans="1:19" x14ac:dyDescent="0.25">
      <c r="A735" s="41">
        <f>VLOOKUP(D735,'[110]Legacy Location Lookups'!$A$1:$C$34,2,0)</f>
        <v>110</v>
      </c>
      <c r="B735" s="41" t="str">
        <f>VLOOKUP(A735,'[110]Legacy Location Lookups'!$B$1:$C$34,2,0)</f>
        <v>Forest Hills, NY</v>
      </c>
      <c r="C735" s="41" t="s">
        <v>91</v>
      </c>
      <c r="D735" s="41" t="s">
        <v>96</v>
      </c>
      <c r="E735" s="41" t="s">
        <v>144</v>
      </c>
      <c r="F735" s="38">
        <v>43972</v>
      </c>
      <c r="G735" s="41" t="s">
        <v>145</v>
      </c>
      <c r="H735" s="41">
        <v>45</v>
      </c>
      <c r="K735" s="22"/>
      <c r="S735"/>
    </row>
    <row r="736" spans="1:19" x14ac:dyDescent="0.25">
      <c r="A736" s="41">
        <f>VLOOKUP(D736,'[110]Legacy Location Lookups'!$A$1:$C$34,2,0)</f>
        <v>110</v>
      </c>
      <c r="B736" s="41" t="str">
        <f>VLOOKUP(A736,'[110]Legacy Location Lookups'!$B$1:$C$34,2,0)</f>
        <v>Forest Hills, NY</v>
      </c>
      <c r="C736" s="41" t="s">
        <v>91</v>
      </c>
      <c r="D736" s="41" t="s">
        <v>96</v>
      </c>
      <c r="E736" s="41" t="s">
        <v>144</v>
      </c>
      <c r="F736" s="38">
        <v>43972</v>
      </c>
      <c r="G736" s="41" t="s">
        <v>160</v>
      </c>
      <c r="H736" s="41">
        <v>2</v>
      </c>
      <c r="K736" s="22"/>
      <c r="S736"/>
    </row>
    <row r="737" spans="1:19" x14ac:dyDescent="0.25">
      <c r="A737" s="41">
        <f>VLOOKUP(D737,'[110]Legacy Location Lookups'!$A$1:$C$34,2,0)</f>
        <v>111</v>
      </c>
      <c r="B737" s="41" t="str">
        <f>VLOOKUP(A737,'[110]Legacy Location Lookups'!$B$1:$C$34,2,0)</f>
        <v>Academy, NYC</v>
      </c>
      <c r="C737" s="41" t="s">
        <v>91</v>
      </c>
      <c r="D737" s="41" t="s">
        <v>165</v>
      </c>
      <c r="E737" s="41" t="s">
        <v>144</v>
      </c>
      <c r="F737" s="38">
        <v>43973</v>
      </c>
      <c r="G737" s="41" t="s">
        <v>145</v>
      </c>
      <c r="H737" s="41">
        <v>35</v>
      </c>
      <c r="K737" s="22"/>
      <c r="S737"/>
    </row>
    <row r="738" spans="1:19" x14ac:dyDescent="0.25">
      <c r="A738" s="41">
        <f>VLOOKUP(D738,'[110]Legacy Location Lookups'!$A$1:$C$34,2,0)</f>
        <v>112</v>
      </c>
      <c r="B738" s="41" t="str">
        <f>VLOOKUP(A738,'[110]Legacy Location Lookups'!$B$1:$C$34,2,0)</f>
        <v>Audubon, NYC</v>
      </c>
      <c r="C738" s="41" t="s">
        <v>91</v>
      </c>
      <c r="D738" s="41" t="s">
        <v>161</v>
      </c>
      <c r="E738" s="41" t="s">
        <v>144</v>
      </c>
      <c r="F738" s="38">
        <v>43973</v>
      </c>
      <c r="G738" s="41" t="s">
        <v>145</v>
      </c>
      <c r="H738" s="41">
        <v>43</v>
      </c>
      <c r="K738" s="22"/>
      <c r="S738"/>
    </row>
    <row r="739" spans="1:19" x14ac:dyDescent="0.25">
      <c r="A739" s="41">
        <f>VLOOKUP(D739,'[110]Legacy Location Lookups'!$A$1:$C$34,2,0)</f>
        <v>112</v>
      </c>
      <c r="B739" s="41" t="str">
        <f>VLOOKUP(A739,'[110]Legacy Location Lookups'!$B$1:$C$34,2,0)</f>
        <v>Audubon, NYC</v>
      </c>
      <c r="C739" s="41" t="s">
        <v>91</v>
      </c>
      <c r="D739" s="41" t="s">
        <v>161</v>
      </c>
      <c r="E739" s="41" t="s">
        <v>144</v>
      </c>
      <c r="F739" s="38">
        <v>43976</v>
      </c>
      <c r="G739" s="41" t="s">
        <v>145</v>
      </c>
      <c r="H739" s="41">
        <v>31</v>
      </c>
      <c r="K739" s="22"/>
      <c r="S739"/>
    </row>
    <row r="740" spans="1:19" x14ac:dyDescent="0.25">
      <c r="A740" s="41">
        <f>VLOOKUP(D740,'[110]Legacy Location Lookups'!$A$1:$C$34,2,0)</f>
        <v>109</v>
      </c>
      <c r="B740" s="41" t="str">
        <f>VLOOKUP(A740,'[110]Legacy Location Lookups'!$B$1:$C$34,2,0)</f>
        <v>Broadway, NYC</v>
      </c>
      <c r="C740" s="41" t="s">
        <v>91</v>
      </c>
      <c r="D740" s="41" t="s">
        <v>163</v>
      </c>
      <c r="E740" s="41" t="s">
        <v>144</v>
      </c>
      <c r="F740" s="38">
        <v>43973</v>
      </c>
      <c r="G740" s="41" t="s">
        <v>145</v>
      </c>
      <c r="H740" s="41">
        <v>13</v>
      </c>
      <c r="K740" s="22"/>
      <c r="S740"/>
    </row>
    <row r="741" spans="1:19" x14ac:dyDescent="0.25">
      <c r="A741" s="41">
        <f>VLOOKUP(D741,'[110]Legacy Location Lookups'!$A$1:$C$34,2,0)</f>
        <v>109</v>
      </c>
      <c r="B741" s="41" t="str">
        <f>VLOOKUP(A741,'[110]Legacy Location Lookups'!$B$1:$C$34,2,0)</f>
        <v>Broadway, NYC</v>
      </c>
      <c r="C741" s="41" t="s">
        <v>91</v>
      </c>
      <c r="D741" s="41" t="s">
        <v>163</v>
      </c>
      <c r="E741" s="41" t="s">
        <v>144</v>
      </c>
      <c r="F741" s="38">
        <v>43973</v>
      </c>
      <c r="G741" s="41" t="s">
        <v>160</v>
      </c>
      <c r="H741" s="41">
        <v>1</v>
      </c>
      <c r="K741" s="22"/>
      <c r="S741"/>
    </row>
    <row r="742" spans="1:19" x14ac:dyDescent="0.25">
      <c r="A742" s="41">
        <f>VLOOKUP(D742,'[110]Legacy Location Lookups'!$A$1:$C$34,2,0)</f>
        <v>109</v>
      </c>
      <c r="B742" s="41" t="str">
        <f>VLOOKUP(A742,'[110]Legacy Location Lookups'!$B$1:$C$34,2,0)</f>
        <v>Broadway, NYC</v>
      </c>
      <c r="C742" s="41" t="s">
        <v>91</v>
      </c>
      <c r="D742" s="41" t="s">
        <v>163</v>
      </c>
      <c r="E742" s="41" t="s">
        <v>147</v>
      </c>
      <c r="F742" s="38">
        <v>43973</v>
      </c>
      <c r="G742" s="41" t="s">
        <v>147</v>
      </c>
      <c r="H742" s="41">
        <v>25</v>
      </c>
      <c r="K742" s="22"/>
      <c r="S742"/>
    </row>
    <row r="743" spans="1:19" x14ac:dyDescent="0.25">
      <c r="A743" s="41">
        <f>VLOOKUP(D743,'[110]Legacy Location Lookups'!$A$1:$C$34,2,0)</f>
        <v>108</v>
      </c>
      <c r="B743" s="41" t="str">
        <f>VLOOKUP(A743,'[110]Legacy Location Lookups'!$B$1:$C$34,2,0)</f>
        <v>Brooklyn-OceanAve, NYC</v>
      </c>
      <c r="C743" s="41" t="s">
        <v>91</v>
      </c>
      <c r="D743" s="41" t="s">
        <v>158</v>
      </c>
      <c r="E743" s="41" t="s">
        <v>144</v>
      </c>
      <c r="F743" s="38">
        <v>43973</v>
      </c>
      <c r="G743" s="41" t="s">
        <v>159</v>
      </c>
      <c r="H743" s="41">
        <v>1</v>
      </c>
      <c r="K743" s="22"/>
      <c r="S743"/>
    </row>
    <row r="744" spans="1:19" x14ac:dyDescent="0.25">
      <c r="A744" s="41">
        <f>VLOOKUP(D744,'[110]Legacy Location Lookups'!$A$1:$C$34,2,0)</f>
        <v>108</v>
      </c>
      <c r="B744" s="41" t="str">
        <f>VLOOKUP(A744,'[110]Legacy Location Lookups'!$B$1:$C$34,2,0)</f>
        <v>Brooklyn-OceanAve, NYC</v>
      </c>
      <c r="C744" s="41" t="s">
        <v>91</v>
      </c>
      <c r="D744" s="41" t="s">
        <v>158</v>
      </c>
      <c r="E744" s="41" t="s">
        <v>147</v>
      </c>
      <c r="F744" s="38">
        <v>43973</v>
      </c>
      <c r="G744" s="41" t="s">
        <v>147</v>
      </c>
      <c r="H744" s="41">
        <v>1</v>
      </c>
      <c r="K744" s="22"/>
      <c r="S744"/>
    </row>
    <row r="745" spans="1:19" x14ac:dyDescent="0.25">
      <c r="A745" s="41">
        <f>VLOOKUP(D745,'[110]Legacy Location Lookups'!$A$1:$C$34,2,0)</f>
        <v>110</v>
      </c>
      <c r="B745" s="41" t="str">
        <f>VLOOKUP(A745,'[110]Legacy Location Lookups'!$B$1:$C$34,2,0)</f>
        <v>Forest Hills, NY</v>
      </c>
      <c r="C745" s="41" t="s">
        <v>91</v>
      </c>
      <c r="D745" s="41" t="s">
        <v>96</v>
      </c>
      <c r="E745" s="41" t="s">
        <v>144</v>
      </c>
      <c r="F745" s="38">
        <v>43976</v>
      </c>
      <c r="G745" s="41" t="s">
        <v>145</v>
      </c>
      <c r="H745" s="41">
        <v>17</v>
      </c>
      <c r="K745" s="22"/>
      <c r="S745"/>
    </row>
    <row r="746" spans="1:19" x14ac:dyDescent="0.25">
      <c r="A746" s="41">
        <f>VLOOKUP(D746,'[110]Legacy Location Lookups'!$A$1:$C$34,2,0)</f>
        <v>115</v>
      </c>
      <c r="B746" s="41" t="str">
        <f>VLOOKUP(A746,'[110]Legacy Location Lookups'!$B$1:$C$34,2,0)</f>
        <v>Junction, NYC</v>
      </c>
      <c r="C746" s="41" t="s">
        <v>91</v>
      </c>
      <c r="D746" s="41" t="s">
        <v>162</v>
      </c>
      <c r="E746" s="41" t="s">
        <v>147</v>
      </c>
      <c r="F746" s="38">
        <v>43973</v>
      </c>
      <c r="G746" s="41" t="s">
        <v>147</v>
      </c>
      <c r="H746" s="41">
        <v>10</v>
      </c>
      <c r="K746" s="22"/>
      <c r="S746"/>
    </row>
    <row r="747" spans="1:19" x14ac:dyDescent="0.25">
      <c r="A747" s="41">
        <f>VLOOKUP(D747,'[110]Legacy Location Lookups'!$A$1:$C$34,2,0)</f>
        <v>116</v>
      </c>
      <c r="B747" s="41" t="str">
        <f>VLOOKUP(A747,'[110]Legacy Location Lookups'!$B$1:$C$34,2,0)</f>
        <v>Staten Island, NY</v>
      </c>
      <c r="C747" s="41" t="s">
        <v>91</v>
      </c>
      <c r="D747" s="41" t="s">
        <v>101</v>
      </c>
      <c r="E747" s="41" t="s">
        <v>147</v>
      </c>
      <c r="F747" s="38">
        <v>43973</v>
      </c>
      <c r="G747" s="41" t="s">
        <v>147</v>
      </c>
      <c r="H747" s="41">
        <v>7</v>
      </c>
      <c r="K747" s="22"/>
      <c r="S747"/>
    </row>
    <row r="748" spans="1:19" x14ac:dyDescent="0.25">
      <c r="A748" s="41">
        <f>VLOOKUP(D748,'[110]Legacy Location Lookups'!$A$1:$C$34,2,0)</f>
        <v>118</v>
      </c>
      <c r="B748" s="41" t="str">
        <f>VLOOKUP(A748,'[110]Legacy Location Lookups'!$B$1:$C$34,2,0)</f>
        <v>Park Slope, NY</v>
      </c>
      <c r="C748" s="41" t="s">
        <v>91</v>
      </c>
      <c r="D748" s="41" t="s">
        <v>99</v>
      </c>
      <c r="E748" s="41" t="s">
        <v>144</v>
      </c>
      <c r="F748" s="38">
        <v>43973</v>
      </c>
      <c r="G748" s="41" t="s">
        <v>145</v>
      </c>
      <c r="H748" s="41">
        <v>1</v>
      </c>
      <c r="K748" s="22"/>
      <c r="S748"/>
    </row>
    <row r="749" spans="1:19" x14ac:dyDescent="0.25">
      <c r="A749" s="41">
        <f>VLOOKUP(D749,'[110]Legacy Location Lookups'!$A$1:$C$34,2,0)</f>
        <v>100</v>
      </c>
      <c r="B749" s="41" t="str">
        <f>VLOOKUP(A749,'[110]Legacy Location Lookups'!$B$1:$C$34,2,0)</f>
        <v>Osprey, FL</v>
      </c>
      <c r="C749" s="41" t="s">
        <v>156</v>
      </c>
      <c r="D749" s="41" t="s">
        <v>17</v>
      </c>
      <c r="E749" s="41" t="s">
        <v>144</v>
      </c>
      <c r="F749" s="38">
        <v>43977</v>
      </c>
      <c r="G749" s="41" t="s">
        <v>145</v>
      </c>
      <c r="H749" s="41">
        <v>68</v>
      </c>
      <c r="K749" s="22"/>
      <c r="S749"/>
    </row>
    <row r="750" spans="1:19" x14ac:dyDescent="0.25">
      <c r="A750" s="41">
        <f>VLOOKUP(D750,'[110]Legacy Location Lookups'!$A$1:$C$34,2,0)</f>
        <v>100</v>
      </c>
      <c r="B750" s="41" t="str">
        <f>VLOOKUP(A750,'[110]Legacy Location Lookups'!$B$1:$C$34,2,0)</f>
        <v>Osprey, FL</v>
      </c>
      <c r="C750" s="41" t="s">
        <v>156</v>
      </c>
      <c r="D750" s="41" t="s">
        <v>17</v>
      </c>
      <c r="E750" s="41" t="s">
        <v>144</v>
      </c>
      <c r="F750" s="38">
        <v>43978</v>
      </c>
      <c r="G750" s="41" t="s">
        <v>145</v>
      </c>
      <c r="H750" s="41">
        <v>73</v>
      </c>
      <c r="K750" s="22"/>
      <c r="S750"/>
    </row>
    <row r="751" spans="1:19" x14ac:dyDescent="0.25">
      <c r="A751" s="41">
        <f>VLOOKUP(D751,'[110]Legacy Location Lookups'!$A$1:$C$34,2,0)</f>
        <v>100</v>
      </c>
      <c r="B751" s="41" t="str">
        <f>VLOOKUP(A751,'[110]Legacy Location Lookups'!$B$1:$C$34,2,0)</f>
        <v>Osprey, FL</v>
      </c>
      <c r="C751" s="41" t="s">
        <v>156</v>
      </c>
      <c r="D751" s="41" t="s">
        <v>17</v>
      </c>
      <c r="E751" s="41" t="s">
        <v>144</v>
      </c>
      <c r="F751" s="38">
        <v>43979</v>
      </c>
      <c r="G751" s="41" t="s">
        <v>145</v>
      </c>
      <c r="H751" s="41">
        <v>70</v>
      </c>
      <c r="K751" s="22"/>
      <c r="S751"/>
    </row>
    <row r="752" spans="1:19" x14ac:dyDescent="0.25">
      <c r="A752" s="41">
        <f>VLOOKUP(D752,'[110]Legacy Location Lookups'!$A$1:$C$34,2,0)</f>
        <v>73</v>
      </c>
      <c r="B752" s="41" t="str">
        <f>VLOOKUP(A752,'[110]Legacy Location Lookups'!$B$1:$C$34,2,0)</f>
        <v>Boynton Beach, FL</v>
      </c>
      <c r="C752" s="41" t="s">
        <v>151</v>
      </c>
      <c r="D752" s="41" t="s">
        <v>152</v>
      </c>
      <c r="E752" s="41" t="s">
        <v>144</v>
      </c>
      <c r="F752" s="38">
        <v>43977</v>
      </c>
      <c r="G752" s="41" t="s">
        <v>145</v>
      </c>
      <c r="H752" s="41">
        <v>35</v>
      </c>
      <c r="K752" s="22"/>
      <c r="S752"/>
    </row>
    <row r="753" spans="1:19" x14ac:dyDescent="0.25">
      <c r="A753" s="41">
        <f>VLOOKUP(D753,'[110]Legacy Location Lookups'!$A$1:$C$34,2,0)</f>
        <v>75</v>
      </c>
      <c r="B753" s="41" t="str">
        <f>VLOOKUP(A753,'[110]Legacy Location Lookups'!$B$1:$C$34,2,0)</f>
        <v>Delray Beach, FL</v>
      </c>
      <c r="C753" s="41" t="s">
        <v>151</v>
      </c>
      <c r="D753" s="41" t="s">
        <v>153</v>
      </c>
      <c r="E753" s="41" t="s">
        <v>144</v>
      </c>
      <c r="F753" s="38">
        <v>43977</v>
      </c>
      <c r="G753" s="41" t="s">
        <v>145</v>
      </c>
      <c r="H753" s="41">
        <v>41</v>
      </c>
      <c r="K753" s="22"/>
      <c r="S753"/>
    </row>
    <row r="754" spans="1:19" x14ac:dyDescent="0.25">
      <c r="A754" s="41">
        <f>VLOOKUP(D754,'[110]Legacy Location Lookups'!$A$1:$C$34,2,0)</f>
        <v>77</v>
      </c>
      <c r="B754" s="41" t="str">
        <f>VLOOKUP(A754,'[110]Legacy Location Lookups'!$B$1:$C$34,2,0)</f>
        <v>West Boca Raton, FL</v>
      </c>
      <c r="C754" s="41" t="s">
        <v>151</v>
      </c>
      <c r="D754" s="41" t="s">
        <v>154</v>
      </c>
      <c r="E754" s="41" t="s">
        <v>144</v>
      </c>
      <c r="F754" s="38">
        <v>43977</v>
      </c>
      <c r="G754" s="41" t="s">
        <v>145</v>
      </c>
      <c r="H754" s="41">
        <v>19</v>
      </c>
      <c r="K754" s="22"/>
      <c r="S754"/>
    </row>
    <row r="755" spans="1:19" x14ac:dyDescent="0.25">
      <c r="A755" s="41">
        <f>VLOOKUP(D755,'[110]Legacy Location Lookups'!$A$1:$C$34,2,0)</f>
        <v>72</v>
      </c>
      <c r="B755" s="41" t="str">
        <f>VLOOKUP(A755,'[110]Legacy Location Lookups'!$B$1:$C$34,2,0)</f>
        <v>Boca Raton, FL</v>
      </c>
      <c r="C755" s="41" t="s">
        <v>151</v>
      </c>
      <c r="D755" s="41" t="s">
        <v>155</v>
      </c>
      <c r="E755" s="41" t="s">
        <v>144</v>
      </c>
      <c r="F755" s="38">
        <v>43977</v>
      </c>
      <c r="G755" s="41" t="s">
        <v>145</v>
      </c>
      <c r="H755" s="41">
        <v>17</v>
      </c>
      <c r="K755" s="22"/>
      <c r="S755"/>
    </row>
    <row r="756" spans="1:19" x14ac:dyDescent="0.25">
      <c r="A756" s="41">
        <f>VLOOKUP(D756,'[110]Legacy Location Lookups'!$A$1:$C$34,2,0)</f>
        <v>76</v>
      </c>
      <c r="B756" s="41" t="str">
        <f>VLOOKUP(A756,'[110]Legacy Location Lookups'!$B$1:$C$34,2,0)</f>
        <v>East Boca Raton, FL</v>
      </c>
      <c r="C756" s="41" t="s">
        <v>151</v>
      </c>
      <c r="D756" s="41" t="s">
        <v>175</v>
      </c>
      <c r="E756" s="41" t="s">
        <v>144</v>
      </c>
      <c r="F756" s="38">
        <v>43977</v>
      </c>
      <c r="G756" s="41" t="s">
        <v>145</v>
      </c>
      <c r="H756" s="41">
        <v>29</v>
      </c>
      <c r="K756" s="22"/>
      <c r="S756"/>
    </row>
    <row r="757" spans="1:19" x14ac:dyDescent="0.25">
      <c r="A757" s="41">
        <f>VLOOKUP(D757,'[110]Legacy Location Lookups'!$A$1:$C$34,2,0)</f>
        <v>73</v>
      </c>
      <c r="B757" s="41" t="str">
        <f>VLOOKUP(A757,'[110]Legacy Location Lookups'!$B$1:$C$34,2,0)</f>
        <v>Boynton Beach, FL</v>
      </c>
      <c r="C757" s="41" t="s">
        <v>151</v>
      </c>
      <c r="D757" s="41" t="s">
        <v>152</v>
      </c>
      <c r="E757" s="41" t="s">
        <v>144</v>
      </c>
      <c r="F757" s="38">
        <v>43978</v>
      </c>
      <c r="G757" s="41" t="s">
        <v>145</v>
      </c>
      <c r="H757" s="41">
        <v>38</v>
      </c>
      <c r="K757" s="22"/>
      <c r="S757"/>
    </row>
    <row r="758" spans="1:19" x14ac:dyDescent="0.25">
      <c r="A758" s="41">
        <f>VLOOKUP(D758,'[110]Legacy Location Lookups'!$A$1:$C$34,2,0)</f>
        <v>73</v>
      </c>
      <c r="B758" s="41" t="str">
        <f>VLOOKUP(A758,'[110]Legacy Location Lookups'!$B$1:$C$34,2,0)</f>
        <v>Boynton Beach, FL</v>
      </c>
      <c r="C758" s="41" t="s">
        <v>151</v>
      </c>
      <c r="D758" s="41" t="s">
        <v>152</v>
      </c>
      <c r="E758" s="41" t="s">
        <v>147</v>
      </c>
      <c r="F758" s="38">
        <v>43978</v>
      </c>
      <c r="G758" s="41" t="s">
        <v>147</v>
      </c>
      <c r="H758" s="41">
        <v>1</v>
      </c>
      <c r="K758" s="22"/>
      <c r="S758"/>
    </row>
    <row r="759" spans="1:19" x14ac:dyDescent="0.25">
      <c r="A759" s="41">
        <f>VLOOKUP(D759,'[110]Legacy Location Lookups'!$A$1:$C$34,2,0)</f>
        <v>75</v>
      </c>
      <c r="B759" s="41" t="str">
        <f>VLOOKUP(A759,'[110]Legacy Location Lookups'!$B$1:$C$34,2,0)</f>
        <v>Delray Beach, FL</v>
      </c>
      <c r="C759" s="41" t="s">
        <v>151</v>
      </c>
      <c r="D759" s="41" t="s">
        <v>153</v>
      </c>
      <c r="E759" s="41" t="s">
        <v>144</v>
      </c>
      <c r="F759" s="38">
        <v>43978</v>
      </c>
      <c r="G759" s="41" t="s">
        <v>145</v>
      </c>
      <c r="H759" s="41">
        <v>45</v>
      </c>
      <c r="K759" s="22"/>
      <c r="S759"/>
    </row>
    <row r="760" spans="1:19" x14ac:dyDescent="0.25">
      <c r="A760" s="41">
        <f>VLOOKUP(D760,'[110]Legacy Location Lookups'!$A$1:$C$34,2,0)</f>
        <v>77</v>
      </c>
      <c r="B760" s="41" t="str">
        <f>VLOOKUP(A760,'[110]Legacy Location Lookups'!$B$1:$C$34,2,0)</f>
        <v>West Boca Raton, FL</v>
      </c>
      <c r="C760" s="41" t="s">
        <v>151</v>
      </c>
      <c r="D760" s="41" t="s">
        <v>154</v>
      </c>
      <c r="E760" s="41" t="s">
        <v>144</v>
      </c>
      <c r="F760" s="38">
        <v>43978</v>
      </c>
      <c r="G760" s="41" t="s">
        <v>145</v>
      </c>
      <c r="H760" s="41">
        <v>24</v>
      </c>
      <c r="K760" s="22"/>
      <c r="S760"/>
    </row>
    <row r="761" spans="1:19" x14ac:dyDescent="0.25">
      <c r="A761" s="41">
        <f>VLOOKUP(D761,'[110]Legacy Location Lookups'!$A$1:$C$34,2,0)</f>
        <v>72</v>
      </c>
      <c r="B761" s="41" t="str">
        <f>VLOOKUP(A761,'[110]Legacy Location Lookups'!$B$1:$C$34,2,0)</f>
        <v>Boca Raton, FL</v>
      </c>
      <c r="C761" s="41" t="s">
        <v>151</v>
      </c>
      <c r="D761" s="41" t="s">
        <v>155</v>
      </c>
      <c r="E761" s="41" t="s">
        <v>144</v>
      </c>
      <c r="F761" s="38">
        <v>43978</v>
      </c>
      <c r="G761" s="41" t="s">
        <v>145</v>
      </c>
      <c r="H761" s="41">
        <v>14</v>
      </c>
      <c r="K761" s="22"/>
      <c r="S761"/>
    </row>
    <row r="762" spans="1:19" x14ac:dyDescent="0.25">
      <c r="A762" s="41">
        <f>VLOOKUP(D762,'[110]Legacy Location Lookups'!$A$1:$C$34,2,0)</f>
        <v>76</v>
      </c>
      <c r="B762" s="41" t="str">
        <f>VLOOKUP(A762,'[110]Legacy Location Lookups'!$B$1:$C$34,2,0)</f>
        <v>East Boca Raton, FL</v>
      </c>
      <c r="C762" s="41" t="s">
        <v>151</v>
      </c>
      <c r="D762" s="41" t="s">
        <v>175</v>
      </c>
      <c r="E762" s="41" t="s">
        <v>144</v>
      </c>
      <c r="F762" s="38">
        <v>43978</v>
      </c>
      <c r="G762" s="41" t="s">
        <v>145</v>
      </c>
      <c r="H762" s="41">
        <v>15</v>
      </c>
      <c r="K762" s="22"/>
      <c r="S762"/>
    </row>
    <row r="763" spans="1:19" x14ac:dyDescent="0.25">
      <c r="A763" s="41">
        <f>VLOOKUP(D763,'[110]Legacy Location Lookups'!$A$1:$C$34,2,0)</f>
        <v>73</v>
      </c>
      <c r="B763" s="41" t="str">
        <f>VLOOKUP(A763,'[110]Legacy Location Lookups'!$B$1:$C$34,2,0)</f>
        <v>Boynton Beach, FL</v>
      </c>
      <c r="C763" s="41" t="s">
        <v>151</v>
      </c>
      <c r="D763" s="41" t="s">
        <v>152</v>
      </c>
      <c r="E763" s="41" t="s">
        <v>144</v>
      </c>
      <c r="F763" s="38">
        <v>43979</v>
      </c>
      <c r="G763" s="41" t="s">
        <v>145</v>
      </c>
      <c r="H763" s="41">
        <v>51</v>
      </c>
      <c r="K763" s="22"/>
      <c r="S763"/>
    </row>
    <row r="764" spans="1:19" x14ac:dyDescent="0.25">
      <c r="A764" s="41">
        <f>VLOOKUP(D764,'[110]Legacy Location Lookups'!$A$1:$C$34,2,0)</f>
        <v>75</v>
      </c>
      <c r="B764" s="41" t="str">
        <f>VLOOKUP(A764,'[110]Legacy Location Lookups'!$B$1:$C$34,2,0)</f>
        <v>Delray Beach, FL</v>
      </c>
      <c r="C764" s="41" t="s">
        <v>151</v>
      </c>
      <c r="D764" s="41" t="s">
        <v>153</v>
      </c>
      <c r="E764" s="41" t="s">
        <v>144</v>
      </c>
      <c r="F764" s="38">
        <v>43979</v>
      </c>
      <c r="G764" s="41" t="s">
        <v>145</v>
      </c>
      <c r="H764" s="41">
        <v>46</v>
      </c>
      <c r="K764" s="22"/>
      <c r="S764"/>
    </row>
    <row r="765" spans="1:19" x14ac:dyDescent="0.25">
      <c r="A765" s="41">
        <f>VLOOKUP(D765,'[110]Legacy Location Lookups'!$A$1:$C$34,2,0)</f>
        <v>77</v>
      </c>
      <c r="B765" s="41" t="str">
        <f>VLOOKUP(A765,'[110]Legacy Location Lookups'!$B$1:$C$34,2,0)</f>
        <v>West Boca Raton, FL</v>
      </c>
      <c r="C765" s="41" t="s">
        <v>151</v>
      </c>
      <c r="D765" s="41" t="s">
        <v>154</v>
      </c>
      <c r="E765" s="41" t="s">
        <v>147</v>
      </c>
      <c r="F765" s="38">
        <v>43979</v>
      </c>
      <c r="G765" s="41" t="s">
        <v>147</v>
      </c>
      <c r="H765" s="41">
        <v>1</v>
      </c>
      <c r="K765" s="22"/>
      <c r="S765"/>
    </row>
    <row r="766" spans="1:19" x14ac:dyDescent="0.25">
      <c r="A766" s="41">
        <f>VLOOKUP(D766,'[110]Legacy Location Lookups'!$A$1:$C$34,2,0)</f>
        <v>72</v>
      </c>
      <c r="B766" s="41" t="str">
        <f>VLOOKUP(A766,'[110]Legacy Location Lookups'!$B$1:$C$34,2,0)</f>
        <v>Boca Raton, FL</v>
      </c>
      <c r="C766" s="41" t="s">
        <v>151</v>
      </c>
      <c r="D766" s="41" t="s">
        <v>155</v>
      </c>
      <c r="E766" s="41" t="s">
        <v>144</v>
      </c>
      <c r="F766" s="38">
        <v>43979</v>
      </c>
      <c r="G766" s="41" t="s">
        <v>145</v>
      </c>
      <c r="H766" s="41">
        <v>19</v>
      </c>
      <c r="K766" s="22"/>
      <c r="S766"/>
    </row>
    <row r="767" spans="1:19" x14ac:dyDescent="0.25">
      <c r="A767" s="41">
        <f>VLOOKUP(D767,'[110]Legacy Location Lookups'!$A$1:$C$34,2,0)</f>
        <v>76</v>
      </c>
      <c r="B767" s="41" t="str">
        <f>VLOOKUP(A767,'[110]Legacy Location Lookups'!$B$1:$C$34,2,0)</f>
        <v>East Boca Raton, FL</v>
      </c>
      <c r="C767" s="41" t="s">
        <v>151</v>
      </c>
      <c r="D767" s="41" t="s">
        <v>175</v>
      </c>
      <c r="E767" s="41" t="s">
        <v>144</v>
      </c>
      <c r="F767" s="38">
        <v>43979</v>
      </c>
      <c r="G767" s="41" t="s">
        <v>145</v>
      </c>
      <c r="H767" s="41">
        <v>33</v>
      </c>
      <c r="K767" s="22"/>
      <c r="S767"/>
    </row>
    <row r="768" spans="1:19" x14ac:dyDescent="0.25">
      <c r="A768" s="41">
        <f>VLOOKUP(D768,'[110]Legacy Location Lookups'!$A$1:$C$34,2,0)</f>
        <v>73</v>
      </c>
      <c r="B768" s="41" t="str">
        <f>VLOOKUP(A768,'[110]Legacy Location Lookups'!$B$1:$C$34,2,0)</f>
        <v>Boynton Beach, FL</v>
      </c>
      <c r="C768" s="41" t="s">
        <v>151</v>
      </c>
      <c r="D768" s="41" t="s">
        <v>152</v>
      </c>
      <c r="E768" s="41" t="s">
        <v>144</v>
      </c>
      <c r="F768" s="38">
        <v>43980</v>
      </c>
      <c r="G768" s="41" t="s">
        <v>145</v>
      </c>
      <c r="H768" s="41">
        <v>34</v>
      </c>
      <c r="K768" s="22"/>
      <c r="S768"/>
    </row>
    <row r="769" spans="1:19" x14ac:dyDescent="0.25">
      <c r="A769" s="41">
        <f>VLOOKUP(D769,'[110]Legacy Location Lookups'!$A$1:$C$34,2,0)</f>
        <v>75</v>
      </c>
      <c r="B769" s="41" t="str">
        <f>VLOOKUP(A769,'[110]Legacy Location Lookups'!$B$1:$C$34,2,0)</f>
        <v>Delray Beach, FL</v>
      </c>
      <c r="C769" s="41" t="s">
        <v>151</v>
      </c>
      <c r="D769" s="41" t="s">
        <v>153</v>
      </c>
      <c r="E769" s="41" t="s">
        <v>144</v>
      </c>
      <c r="F769" s="38">
        <v>43980</v>
      </c>
      <c r="G769" s="41" t="s">
        <v>145</v>
      </c>
      <c r="H769" s="41">
        <v>41</v>
      </c>
      <c r="K769" s="22"/>
      <c r="S769"/>
    </row>
    <row r="770" spans="1:19" x14ac:dyDescent="0.25">
      <c r="A770" s="41">
        <f>VLOOKUP(D770,'[110]Legacy Location Lookups'!$A$1:$C$34,2,0)</f>
        <v>77</v>
      </c>
      <c r="B770" s="41" t="str">
        <f>VLOOKUP(A770,'[110]Legacy Location Lookups'!$B$1:$C$34,2,0)</f>
        <v>West Boca Raton, FL</v>
      </c>
      <c r="C770" s="41" t="s">
        <v>151</v>
      </c>
      <c r="D770" s="41" t="s">
        <v>154</v>
      </c>
      <c r="E770" s="41" t="s">
        <v>144</v>
      </c>
      <c r="F770" s="38">
        <v>43980</v>
      </c>
      <c r="G770" s="41" t="s">
        <v>145</v>
      </c>
      <c r="H770" s="41">
        <v>32</v>
      </c>
      <c r="K770" s="22"/>
      <c r="S770"/>
    </row>
    <row r="771" spans="1:19" x14ac:dyDescent="0.25">
      <c r="A771" s="41">
        <f>VLOOKUP(D771,'[110]Legacy Location Lookups'!$A$1:$C$34,2,0)</f>
        <v>72</v>
      </c>
      <c r="B771" s="41" t="str">
        <f>VLOOKUP(A771,'[110]Legacy Location Lookups'!$B$1:$C$34,2,0)</f>
        <v>Boca Raton, FL</v>
      </c>
      <c r="C771" s="41" t="s">
        <v>151</v>
      </c>
      <c r="D771" s="41" t="s">
        <v>155</v>
      </c>
      <c r="E771" s="41" t="s">
        <v>144</v>
      </c>
      <c r="F771" s="38">
        <v>43980</v>
      </c>
      <c r="G771" s="41" t="s">
        <v>145</v>
      </c>
      <c r="H771" s="41">
        <v>19</v>
      </c>
      <c r="K771" s="22"/>
      <c r="S771"/>
    </row>
    <row r="772" spans="1:19" x14ac:dyDescent="0.25">
      <c r="A772" s="41">
        <f>VLOOKUP(D772,'[110]Legacy Location Lookups'!$A$1:$C$34,2,0)</f>
        <v>86</v>
      </c>
      <c r="B772" s="41" t="str">
        <f>VLOOKUP(A772,'[110]Legacy Location Lookups'!$B$1:$C$34,2,0)</f>
        <v>Kirkland, WA</v>
      </c>
      <c r="C772" s="41" t="s">
        <v>167</v>
      </c>
      <c r="D772" s="41" t="s">
        <v>22</v>
      </c>
      <c r="E772" s="41" t="s">
        <v>144</v>
      </c>
      <c r="F772" s="38">
        <v>43979</v>
      </c>
      <c r="G772" s="41" t="s">
        <v>145</v>
      </c>
      <c r="H772" s="41">
        <v>63</v>
      </c>
      <c r="K772" s="22"/>
      <c r="S772"/>
    </row>
    <row r="773" spans="1:19" x14ac:dyDescent="0.25">
      <c r="A773" s="41">
        <f>VLOOKUP(D773,'[110]Legacy Location Lookups'!$A$1:$C$34,2,0)</f>
        <v>86</v>
      </c>
      <c r="B773" s="41" t="str">
        <f>VLOOKUP(A773,'[110]Legacy Location Lookups'!$B$1:$C$34,2,0)</f>
        <v>Kirkland, WA</v>
      </c>
      <c r="C773" s="41" t="s">
        <v>167</v>
      </c>
      <c r="D773" s="41" t="s">
        <v>22</v>
      </c>
      <c r="E773" s="41" t="s">
        <v>144</v>
      </c>
      <c r="F773" s="38">
        <v>43979</v>
      </c>
      <c r="G773" s="41" t="s">
        <v>159</v>
      </c>
      <c r="H773" s="41">
        <v>3</v>
      </c>
      <c r="K773" s="22"/>
      <c r="S773"/>
    </row>
    <row r="774" spans="1:19" x14ac:dyDescent="0.25">
      <c r="A774" s="41">
        <f>VLOOKUP(D774,'[110]Legacy Location Lookups'!$A$1:$C$34,2,0)</f>
        <v>86</v>
      </c>
      <c r="B774" s="41" t="str">
        <f>VLOOKUP(A774,'[110]Legacy Location Lookups'!$B$1:$C$34,2,0)</f>
        <v>Kirkland, WA</v>
      </c>
      <c r="C774" s="41" t="s">
        <v>167</v>
      </c>
      <c r="D774" s="41" t="s">
        <v>22</v>
      </c>
      <c r="E774" s="41" t="s">
        <v>144</v>
      </c>
      <c r="F774" s="38">
        <v>43978</v>
      </c>
      <c r="G774" s="41" t="s">
        <v>146</v>
      </c>
      <c r="H774" s="41">
        <v>5</v>
      </c>
      <c r="K774" s="22"/>
      <c r="S774"/>
    </row>
    <row r="775" spans="1:19" x14ac:dyDescent="0.25">
      <c r="A775" s="41">
        <f>VLOOKUP(D775,'[110]Legacy Location Lookups'!$A$1:$C$34,2,0)</f>
        <v>86</v>
      </c>
      <c r="B775" s="41" t="str">
        <f>VLOOKUP(A775,'[110]Legacy Location Lookups'!$B$1:$C$34,2,0)</f>
        <v>Kirkland, WA</v>
      </c>
      <c r="C775" s="41" t="s">
        <v>167</v>
      </c>
      <c r="D775" s="41" t="s">
        <v>22</v>
      </c>
      <c r="E775" s="41" t="s">
        <v>144</v>
      </c>
      <c r="F775" s="38">
        <v>43978</v>
      </c>
      <c r="G775" s="41" t="s">
        <v>145</v>
      </c>
      <c r="H775" s="41">
        <v>5</v>
      </c>
      <c r="K775" s="22"/>
      <c r="S775"/>
    </row>
    <row r="776" spans="1:19" x14ac:dyDescent="0.25">
      <c r="A776" s="41">
        <f>VLOOKUP(D776,'[110]Legacy Location Lookups'!$A$1:$C$34,2,0)</f>
        <v>86</v>
      </c>
      <c r="B776" s="41" t="str">
        <f>VLOOKUP(A776,'[110]Legacy Location Lookups'!$B$1:$C$34,2,0)</f>
        <v>Kirkland, WA</v>
      </c>
      <c r="C776" s="41" t="s">
        <v>167</v>
      </c>
      <c r="D776" s="41" t="s">
        <v>22</v>
      </c>
      <c r="E776" s="41" t="s">
        <v>144</v>
      </c>
      <c r="F776" s="38">
        <v>43980</v>
      </c>
      <c r="G776" s="41" t="s">
        <v>145</v>
      </c>
      <c r="H776" s="41">
        <v>65</v>
      </c>
      <c r="K776" s="22"/>
      <c r="S776"/>
    </row>
    <row r="777" spans="1:19" x14ac:dyDescent="0.25">
      <c r="A777" s="41">
        <f>VLOOKUP(D777,'[110]Legacy Location Lookups'!$A$1:$C$34,2,0)</f>
        <v>86</v>
      </c>
      <c r="B777" s="41" t="str">
        <f>VLOOKUP(A777,'[110]Legacy Location Lookups'!$B$1:$C$34,2,0)</f>
        <v>Kirkland, WA</v>
      </c>
      <c r="C777" s="41" t="s">
        <v>167</v>
      </c>
      <c r="D777" s="41" t="s">
        <v>22</v>
      </c>
      <c r="E777" s="41" t="s">
        <v>144</v>
      </c>
      <c r="F777" s="38">
        <v>43980</v>
      </c>
      <c r="G777" s="41" t="s">
        <v>159</v>
      </c>
      <c r="H777" s="41">
        <v>4</v>
      </c>
      <c r="K777" s="22"/>
      <c r="S777"/>
    </row>
    <row r="778" spans="1:19" x14ac:dyDescent="0.25">
      <c r="A778" s="41">
        <f>VLOOKUP(D778,'[110]Legacy Location Lookups'!$A$1:$C$34,2,0)</f>
        <v>100</v>
      </c>
      <c r="B778" s="41" t="str">
        <f>VLOOKUP(A778,'[110]Legacy Location Lookups'!$B$1:$C$34,2,0)</f>
        <v>Osprey, FL</v>
      </c>
      <c r="C778" s="41" t="s">
        <v>156</v>
      </c>
      <c r="D778" s="41" t="s">
        <v>17</v>
      </c>
      <c r="E778" s="41" t="s">
        <v>144</v>
      </c>
      <c r="F778" s="38">
        <v>43983</v>
      </c>
      <c r="G778" s="41" t="s">
        <v>145</v>
      </c>
      <c r="H778" s="41">
        <v>101</v>
      </c>
      <c r="K778" s="22"/>
      <c r="S778"/>
    </row>
    <row r="779" spans="1:19" x14ac:dyDescent="0.25">
      <c r="A779" s="41">
        <f>VLOOKUP(D779,'[110]Legacy Location Lookups'!$A$1:$C$34,2,0)</f>
        <v>5</v>
      </c>
      <c r="B779" s="41" t="str">
        <f>VLOOKUP(A779,'[110]Legacy Location Lookups'!$B$1:$C$34,2,0)</f>
        <v>Bloomington, IL</v>
      </c>
      <c r="C779" s="41" t="s">
        <v>142</v>
      </c>
      <c r="D779" s="41" t="s">
        <v>143</v>
      </c>
      <c r="E779" s="41" t="s">
        <v>144</v>
      </c>
      <c r="F779" s="38">
        <v>43978</v>
      </c>
      <c r="G779" s="41" t="s">
        <v>145</v>
      </c>
      <c r="H779" s="41">
        <v>83</v>
      </c>
      <c r="K779" s="22"/>
      <c r="S779"/>
    </row>
    <row r="780" spans="1:19" x14ac:dyDescent="0.25">
      <c r="A780" s="41">
        <f>VLOOKUP(D780,'[110]Legacy Location Lookups'!$A$1:$C$34,2,0)</f>
        <v>13</v>
      </c>
      <c r="B780" s="41" t="str">
        <f>VLOOKUP(A780,'[110]Legacy Location Lookups'!$B$1:$C$34,2,0)</f>
        <v>Peoria, IL</v>
      </c>
      <c r="C780" s="41" t="s">
        <v>142</v>
      </c>
      <c r="D780" s="41" t="s">
        <v>149</v>
      </c>
      <c r="E780" s="41" t="s">
        <v>144</v>
      </c>
      <c r="F780" s="38">
        <v>43978</v>
      </c>
      <c r="G780" s="41" t="s">
        <v>145</v>
      </c>
      <c r="H780" s="41">
        <v>28</v>
      </c>
      <c r="K780" s="22"/>
      <c r="S780"/>
    </row>
    <row r="781" spans="1:19" x14ac:dyDescent="0.25">
      <c r="A781" s="41">
        <f>VLOOKUP(D781,'[110]Legacy Location Lookups'!$A$1:$C$34,2,0)</f>
        <v>6</v>
      </c>
      <c r="B781" s="41" t="str">
        <f>VLOOKUP(A781,'[110]Legacy Location Lookups'!$B$1:$C$34,2,0)</f>
        <v>Charleston, IL</v>
      </c>
      <c r="C781" s="41" t="s">
        <v>142</v>
      </c>
      <c r="D781" s="41" t="s">
        <v>150</v>
      </c>
      <c r="E781" s="41" t="s">
        <v>144</v>
      </c>
      <c r="F781" s="38">
        <v>43978</v>
      </c>
      <c r="G781" s="41" t="s">
        <v>145</v>
      </c>
      <c r="H781" s="41">
        <v>30</v>
      </c>
      <c r="K781" s="22"/>
      <c r="S781"/>
    </row>
    <row r="782" spans="1:19" x14ac:dyDescent="0.25">
      <c r="A782" s="41">
        <f>VLOOKUP(D782,'[110]Legacy Location Lookups'!$A$1:$C$34,2,0)</f>
        <v>5</v>
      </c>
      <c r="B782" s="41" t="str">
        <f>VLOOKUP(A782,'[110]Legacy Location Lookups'!$B$1:$C$34,2,0)</f>
        <v>Bloomington, IL</v>
      </c>
      <c r="C782" s="41" t="s">
        <v>142</v>
      </c>
      <c r="D782" s="41" t="s">
        <v>143</v>
      </c>
      <c r="E782" s="41" t="s">
        <v>144</v>
      </c>
      <c r="F782" s="38">
        <v>43979</v>
      </c>
      <c r="G782" s="41" t="s">
        <v>145</v>
      </c>
      <c r="H782" s="41">
        <v>60</v>
      </c>
      <c r="K782" s="22"/>
      <c r="S782"/>
    </row>
    <row r="783" spans="1:19" x14ac:dyDescent="0.25">
      <c r="A783" s="41">
        <f>VLOOKUP(D783,'[110]Legacy Location Lookups'!$A$1:$C$34,2,0)</f>
        <v>14</v>
      </c>
      <c r="B783" s="41" t="str">
        <f>VLOOKUP(A783,'[110]Legacy Location Lookups'!$B$1:$C$34,2,0)</f>
        <v>Peru, IL</v>
      </c>
      <c r="C783" s="41" t="s">
        <v>142</v>
      </c>
      <c r="D783" s="41" t="s">
        <v>148</v>
      </c>
      <c r="E783" s="41" t="s">
        <v>144</v>
      </c>
      <c r="F783" s="38">
        <v>43979</v>
      </c>
      <c r="G783" s="41" t="s">
        <v>145</v>
      </c>
      <c r="H783" s="41">
        <v>34</v>
      </c>
      <c r="K783" s="22"/>
      <c r="S783"/>
    </row>
    <row r="784" spans="1:19" x14ac:dyDescent="0.25">
      <c r="A784" s="41">
        <f>VLOOKUP(D784,'[110]Legacy Location Lookups'!$A$1:$C$34,2,0)</f>
        <v>14</v>
      </c>
      <c r="B784" s="41" t="str">
        <f>VLOOKUP(A784,'[110]Legacy Location Lookups'!$B$1:$C$34,2,0)</f>
        <v>Peru, IL</v>
      </c>
      <c r="C784" s="41" t="s">
        <v>142</v>
      </c>
      <c r="D784" s="41" t="s">
        <v>148</v>
      </c>
      <c r="E784" s="41" t="s">
        <v>147</v>
      </c>
      <c r="F784" s="38">
        <v>43979</v>
      </c>
      <c r="G784" s="41" t="s">
        <v>147</v>
      </c>
      <c r="H784" s="41">
        <v>2</v>
      </c>
      <c r="K784" s="22"/>
      <c r="S784"/>
    </row>
    <row r="785" spans="1:19" x14ac:dyDescent="0.25">
      <c r="A785" s="41">
        <f>VLOOKUP(D785,'[110]Legacy Location Lookups'!$A$1:$C$34,2,0)</f>
        <v>13</v>
      </c>
      <c r="B785" s="41" t="str">
        <f>VLOOKUP(A785,'[110]Legacy Location Lookups'!$B$1:$C$34,2,0)</f>
        <v>Peoria, IL</v>
      </c>
      <c r="C785" s="41" t="s">
        <v>142</v>
      </c>
      <c r="D785" s="41" t="s">
        <v>149</v>
      </c>
      <c r="E785" s="41" t="s">
        <v>144</v>
      </c>
      <c r="F785" s="38">
        <v>43979</v>
      </c>
      <c r="G785" s="41" t="s">
        <v>145</v>
      </c>
      <c r="H785" s="41">
        <v>28</v>
      </c>
      <c r="K785" s="22"/>
      <c r="S785"/>
    </row>
    <row r="786" spans="1:19" x14ac:dyDescent="0.25">
      <c r="A786" s="41">
        <f>VLOOKUP(D786,'[110]Legacy Location Lookups'!$A$1:$C$34,2,0)</f>
        <v>6</v>
      </c>
      <c r="B786" s="41" t="str">
        <f>VLOOKUP(A786,'[110]Legacy Location Lookups'!$B$1:$C$34,2,0)</f>
        <v>Charleston, IL</v>
      </c>
      <c r="C786" s="41" t="s">
        <v>142</v>
      </c>
      <c r="D786" s="41" t="s">
        <v>150</v>
      </c>
      <c r="E786" s="41" t="s">
        <v>144</v>
      </c>
      <c r="F786" s="38">
        <v>43979</v>
      </c>
      <c r="G786" s="41" t="s">
        <v>145</v>
      </c>
      <c r="H786" s="41">
        <v>61</v>
      </c>
      <c r="K786" s="22"/>
      <c r="S786"/>
    </row>
    <row r="787" spans="1:19" x14ac:dyDescent="0.25">
      <c r="A787" s="41">
        <f>VLOOKUP(D787,'[110]Legacy Location Lookups'!$A$1:$C$34,2,0)</f>
        <v>11</v>
      </c>
      <c r="B787" s="41" t="str">
        <f>VLOOKUP(A787,'[110]Legacy Location Lookups'!$B$1:$C$34,2,0)</f>
        <v>Mt Zion, IL</v>
      </c>
      <c r="C787" s="41" t="s">
        <v>142</v>
      </c>
      <c r="D787" s="41" t="s">
        <v>170</v>
      </c>
      <c r="E787" s="41" t="s">
        <v>144</v>
      </c>
      <c r="F787" s="38">
        <v>43979</v>
      </c>
      <c r="G787" s="41" t="s">
        <v>145</v>
      </c>
      <c r="H787" s="41">
        <v>16</v>
      </c>
      <c r="K787" s="22"/>
      <c r="S787"/>
    </row>
    <row r="788" spans="1:19" x14ac:dyDescent="0.25">
      <c r="A788" s="41">
        <f>VLOOKUP(D788,'[110]Legacy Location Lookups'!$A$1:$C$34,2,0)</f>
        <v>5</v>
      </c>
      <c r="B788" s="41" t="str">
        <f>VLOOKUP(A788,'[110]Legacy Location Lookups'!$B$1:$C$34,2,0)</f>
        <v>Bloomington, IL</v>
      </c>
      <c r="C788" s="41" t="s">
        <v>142</v>
      </c>
      <c r="D788" s="41" t="s">
        <v>143</v>
      </c>
      <c r="E788" s="41" t="s">
        <v>144</v>
      </c>
      <c r="F788" s="38">
        <v>43980</v>
      </c>
      <c r="G788" s="41" t="s">
        <v>145</v>
      </c>
      <c r="H788" s="41">
        <v>80</v>
      </c>
      <c r="K788" s="22"/>
      <c r="S788"/>
    </row>
    <row r="789" spans="1:19" x14ac:dyDescent="0.25">
      <c r="A789" s="41">
        <f>VLOOKUP(D789,'[110]Legacy Location Lookups'!$A$1:$C$34,2,0)</f>
        <v>5</v>
      </c>
      <c r="B789" s="41" t="str">
        <f>VLOOKUP(A789,'[110]Legacy Location Lookups'!$B$1:$C$34,2,0)</f>
        <v>Bloomington, IL</v>
      </c>
      <c r="C789" s="41" t="s">
        <v>142</v>
      </c>
      <c r="D789" s="41" t="s">
        <v>143</v>
      </c>
      <c r="E789" s="41" t="s">
        <v>147</v>
      </c>
      <c r="F789" s="38">
        <v>43980</v>
      </c>
      <c r="G789" s="41" t="s">
        <v>147</v>
      </c>
      <c r="H789" s="41">
        <v>1</v>
      </c>
      <c r="K789" s="22"/>
      <c r="S789"/>
    </row>
    <row r="790" spans="1:19" x14ac:dyDescent="0.25">
      <c r="A790" s="41">
        <f>VLOOKUP(D790,'[110]Legacy Location Lookups'!$A$1:$C$34,2,0)</f>
        <v>14</v>
      </c>
      <c r="B790" s="41" t="str">
        <f>VLOOKUP(A790,'[110]Legacy Location Lookups'!$B$1:$C$34,2,0)</f>
        <v>Peru, IL</v>
      </c>
      <c r="C790" s="41" t="s">
        <v>142</v>
      </c>
      <c r="D790" s="41" t="s">
        <v>148</v>
      </c>
      <c r="E790" s="41" t="s">
        <v>144</v>
      </c>
      <c r="F790" s="38">
        <v>43980</v>
      </c>
      <c r="G790" s="41" t="s">
        <v>145</v>
      </c>
      <c r="H790" s="41">
        <v>26</v>
      </c>
      <c r="K790" s="22"/>
      <c r="S790"/>
    </row>
    <row r="791" spans="1:19" x14ac:dyDescent="0.25">
      <c r="A791" s="41">
        <f>VLOOKUP(D791,'[110]Legacy Location Lookups'!$A$1:$C$34,2,0)</f>
        <v>6</v>
      </c>
      <c r="B791" s="41" t="str">
        <f>VLOOKUP(A791,'[110]Legacy Location Lookups'!$B$1:$C$34,2,0)</f>
        <v>Charleston, IL</v>
      </c>
      <c r="C791" s="41" t="s">
        <v>142</v>
      </c>
      <c r="D791" s="41" t="s">
        <v>150</v>
      </c>
      <c r="E791" s="41" t="s">
        <v>144</v>
      </c>
      <c r="F791" s="38">
        <v>43980</v>
      </c>
      <c r="G791" s="41" t="s">
        <v>145</v>
      </c>
      <c r="H791" s="41">
        <v>25</v>
      </c>
      <c r="K791" s="22"/>
      <c r="S791"/>
    </row>
    <row r="792" spans="1:19" x14ac:dyDescent="0.25">
      <c r="A792" s="41">
        <f>VLOOKUP(D792,'[110]Legacy Location Lookups'!$A$1:$C$34,2,0)</f>
        <v>15</v>
      </c>
      <c r="B792" s="41" t="str">
        <f>VLOOKUP(A792,'[110]Legacy Location Lookups'!$B$1:$C$34,2,0)</f>
        <v>Pontiac, IL</v>
      </c>
      <c r="C792" s="41" t="s">
        <v>142</v>
      </c>
      <c r="D792" s="41" t="s">
        <v>13</v>
      </c>
      <c r="E792" s="41" t="s">
        <v>144</v>
      </c>
      <c r="F792" s="38">
        <v>43980</v>
      </c>
      <c r="G792" s="41" t="s">
        <v>145</v>
      </c>
      <c r="H792" s="41">
        <v>34</v>
      </c>
      <c r="K792" s="22"/>
      <c r="S792"/>
    </row>
    <row r="793" spans="1:19" x14ac:dyDescent="0.25">
      <c r="A793" s="41">
        <f>VLOOKUP(D793,'[110]Legacy Location Lookups'!$A$1:$C$34,2,0)</f>
        <v>15</v>
      </c>
      <c r="B793" s="41" t="str">
        <f>VLOOKUP(A793,'[110]Legacy Location Lookups'!$B$1:$C$34,2,0)</f>
        <v>Pontiac, IL</v>
      </c>
      <c r="C793" s="41" t="s">
        <v>142</v>
      </c>
      <c r="D793" s="41" t="s">
        <v>13</v>
      </c>
      <c r="E793" s="41" t="s">
        <v>147</v>
      </c>
      <c r="F793" s="38">
        <v>43980</v>
      </c>
      <c r="G793" s="41" t="s">
        <v>147</v>
      </c>
      <c r="H793" s="41">
        <v>1</v>
      </c>
      <c r="K793" s="22"/>
      <c r="S793"/>
    </row>
    <row r="794" spans="1:19" x14ac:dyDescent="0.25">
      <c r="A794" s="41">
        <f>VLOOKUP(D794,'[110]Legacy Location Lookups'!$A$1:$C$34,2,0)</f>
        <v>11</v>
      </c>
      <c r="B794" s="41" t="str">
        <f>VLOOKUP(A794,'[110]Legacy Location Lookups'!$B$1:$C$34,2,0)</f>
        <v>Mt Zion, IL</v>
      </c>
      <c r="C794" s="41" t="s">
        <v>142</v>
      </c>
      <c r="D794" s="41" t="s">
        <v>170</v>
      </c>
      <c r="E794" s="41" t="s">
        <v>144</v>
      </c>
      <c r="F794" s="38">
        <v>43980</v>
      </c>
      <c r="G794" s="41" t="s">
        <v>145</v>
      </c>
      <c r="H794" s="41">
        <v>16</v>
      </c>
      <c r="K794" s="22"/>
      <c r="S794"/>
    </row>
    <row r="795" spans="1:19" x14ac:dyDescent="0.25">
      <c r="A795" s="41">
        <f>VLOOKUP(D795,'[110]Legacy Location Lookups'!$A$1:$C$34,2,0)</f>
        <v>9</v>
      </c>
      <c r="B795" s="41" t="str">
        <f>VLOOKUP(A795,'[110]Legacy Location Lookups'!$B$1:$C$34,2,0)</f>
        <v>Gibson City, IL</v>
      </c>
      <c r="C795" s="41" t="s">
        <v>142</v>
      </c>
      <c r="D795" s="41" t="s">
        <v>168</v>
      </c>
      <c r="E795" s="41" t="s">
        <v>144</v>
      </c>
      <c r="F795" s="38">
        <v>43980</v>
      </c>
      <c r="G795" s="41" t="s">
        <v>145</v>
      </c>
      <c r="H795" s="41">
        <v>24</v>
      </c>
      <c r="K795" s="22"/>
      <c r="S795"/>
    </row>
    <row r="796" spans="1:19" x14ac:dyDescent="0.25">
      <c r="A796" s="41">
        <f>VLOOKUP(D796,'[110]Legacy Location Lookups'!$A$1:$C$34,2,0)</f>
        <v>5</v>
      </c>
      <c r="B796" s="41" t="str">
        <f>VLOOKUP(A796,'[110]Legacy Location Lookups'!$B$1:$C$34,2,0)</f>
        <v>Bloomington, IL</v>
      </c>
      <c r="C796" s="41" t="s">
        <v>142</v>
      </c>
      <c r="D796" s="41" t="s">
        <v>143</v>
      </c>
      <c r="E796" s="41" t="s">
        <v>144</v>
      </c>
      <c r="F796" s="38">
        <v>43981</v>
      </c>
      <c r="G796" s="41" t="s">
        <v>145</v>
      </c>
      <c r="H796" s="41">
        <v>57</v>
      </c>
      <c r="K796" s="22"/>
      <c r="S796"/>
    </row>
    <row r="797" spans="1:19" x14ac:dyDescent="0.25">
      <c r="A797" s="41">
        <f>VLOOKUP(D797,'[110]Legacy Location Lookups'!$A$1:$C$34,2,0)</f>
        <v>5</v>
      </c>
      <c r="B797" s="41" t="str">
        <f>VLOOKUP(A797,'[110]Legacy Location Lookups'!$B$1:$C$34,2,0)</f>
        <v>Bloomington, IL</v>
      </c>
      <c r="C797" s="41" t="s">
        <v>142</v>
      </c>
      <c r="D797" s="41" t="s">
        <v>143</v>
      </c>
      <c r="E797" s="41" t="s">
        <v>147</v>
      </c>
      <c r="F797" s="38">
        <v>43981</v>
      </c>
      <c r="G797" s="41" t="s">
        <v>147</v>
      </c>
      <c r="H797" s="41">
        <v>2</v>
      </c>
      <c r="K797" s="22"/>
      <c r="S797"/>
    </row>
    <row r="798" spans="1:19" x14ac:dyDescent="0.25">
      <c r="A798" s="41">
        <f>VLOOKUP(D798,'[110]Legacy Location Lookups'!$A$1:$C$34,2,0)</f>
        <v>5</v>
      </c>
      <c r="B798" s="41" t="str">
        <f>VLOOKUP(A798,'[110]Legacy Location Lookups'!$B$1:$C$34,2,0)</f>
        <v>Bloomington, IL</v>
      </c>
      <c r="C798" s="41" t="s">
        <v>142</v>
      </c>
      <c r="D798" s="41" t="s">
        <v>143</v>
      </c>
      <c r="E798" s="41" t="s">
        <v>144</v>
      </c>
      <c r="F798" s="38">
        <v>43983</v>
      </c>
      <c r="G798" s="41" t="s">
        <v>145</v>
      </c>
      <c r="H798" s="41">
        <v>111</v>
      </c>
      <c r="K798" s="22"/>
      <c r="S798"/>
    </row>
    <row r="799" spans="1:19" x14ac:dyDescent="0.25">
      <c r="A799" s="41">
        <f>VLOOKUP(D799,'[110]Legacy Location Lookups'!$A$1:$C$34,2,0)</f>
        <v>14</v>
      </c>
      <c r="B799" s="41" t="str">
        <f>VLOOKUP(A799,'[110]Legacy Location Lookups'!$B$1:$C$34,2,0)</f>
        <v>Peru, IL</v>
      </c>
      <c r="C799" s="41" t="s">
        <v>142</v>
      </c>
      <c r="D799" s="41" t="s">
        <v>148</v>
      </c>
      <c r="E799" s="41" t="s">
        <v>144</v>
      </c>
      <c r="F799" s="38">
        <v>43983</v>
      </c>
      <c r="G799" s="41" t="s">
        <v>145</v>
      </c>
      <c r="H799" s="41">
        <v>42</v>
      </c>
      <c r="K799" s="22"/>
      <c r="S799"/>
    </row>
    <row r="800" spans="1:19" x14ac:dyDescent="0.25">
      <c r="A800" s="41">
        <f>VLOOKUP(D800,'[110]Legacy Location Lookups'!$A$1:$C$34,2,0)</f>
        <v>13</v>
      </c>
      <c r="B800" s="41" t="str">
        <f>VLOOKUP(A800,'[110]Legacy Location Lookups'!$B$1:$C$34,2,0)</f>
        <v>Peoria, IL</v>
      </c>
      <c r="C800" s="41" t="s">
        <v>142</v>
      </c>
      <c r="D800" s="41" t="s">
        <v>149</v>
      </c>
      <c r="E800" s="41" t="s">
        <v>144</v>
      </c>
      <c r="F800" s="38">
        <v>43983</v>
      </c>
      <c r="G800" s="41" t="s">
        <v>145</v>
      </c>
      <c r="H800" s="41">
        <v>41</v>
      </c>
      <c r="K800" s="22"/>
      <c r="S800"/>
    </row>
    <row r="801" spans="1:19" x14ac:dyDescent="0.25">
      <c r="A801" s="41">
        <f>VLOOKUP(D801,'[110]Legacy Location Lookups'!$A$1:$C$34,2,0)</f>
        <v>6</v>
      </c>
      <c r="B801" s="41" t="str">
        <f>VLOOKUP(A801,'[110]Legacy Location Lookups'!$B$1:$C$34,2,0)</f>
        <v>Charleston, IL</v>
      </c>
      <c r="C801" s="41" t="s">
        <v>142</v>
      </c>
      <c r="D801" s="41" t="s">
        <v>150</v>
      </c>
      <c r="E801" s="41" t="s">
        <v>144</v>
      </c>
      <c r="F801" s="38">
        <v>43983</v>
      </c>
      <c r="G801" s="41" t="s">
        <v>145</v>
      </c>
      <c r="H801" s="41">
        <v>39</v>
      </c>
      <c r="K801" s="22"/>
      <c r="S801"/>
    </row>
    <row r="802" spans="1:19" x14ac:dyDescent="0.25">
      <c r="A802" s="41">
        <f>VLOOKUP(D802,'[110]Legacy Location Lookups'!$A$1:$C$34,2,0)</f>
        <v>15</v>
      </c>
      <c r="B802" s="41" t="str">
        <f>VLOOKUP(A802,'[110]Legacy Location Lookups'!$B$1:$C$34,2,0)</f>
        <v>Pontiac, IL</v>
      </c>
      <c r="C802" s="41" t="s">
        <v>142</v>
      </c>
      <c r="D802" s="41" t="s">
        <v>13</v>
      </c>
      <c r="E802" s="41" t="s">
        <v>144</v>
      </c>
      <c r="F802" s="38">
        <v>43983</v>
      </c>
      <c r="G802" s="41" t="s">
        <v>145</v>
      </c>
      <c r="H802" s="41">
        <v>35</v>
      </c>
      <c r="K802" s="22"/>
      <c r="S802"/>
    </row>
    <row r="803" spans="1:19" x14ac:dyDescent="0.25">
      <c r="A803" s="41">
        <f>VLOOKUP(D803,'[110]Legacy Location Lookups'!$A$1:$C$34,2,0)</f>
        <v>16</v>
      </c>
      <c r="B803" s="41" t="str">
        <f>VLOOKUP(A803,'[110]Legacy Location Lookups'!$B$1:$C$34,2,0)</f>
        <v>Princeton, IL</v>
      </c>
      <c r="C803" s="41" t="s">
        <v>142</v>
      </c>
      <c r="D803" s="41" t="s">
        <v>169</v>
      </c>
      <c r="E803" s="41" t="s">
        <v>144</v>
      </c>
      <c r="F803" s="38">
        <v>43983</v>
      </c>
      <c r="G803" s="41" t="s">
        <v>145</v>
      </c>
      <c r="H803" s="41">
        <v>30</v>
      </c>
      <c r="K803" s="22"/>
      <c r="S803"/>
    </row>
    <row r="804" spans="1:19" x14ac:dyDescent="0.25">
      <c r="A804" s="41">
        <f>VLOOKUP(D804,'[110]Legacy Location Lookups'!$A$1:$C$34,2,0)</f>
        <v>5</v>
      </c>
      <c r="B804" s="41" t="str">
        <f>VLOOKUP(A804,'[110]Legacy Location Lookups'!$B$1:$C$34,2,0)</f>
        <v>Bloomington, IL</v>
      </c>
      <c r="C804" s="41" t="s">
        <v>142</v>
      </c>
      <c r="D804" s="41" t="s">
        <v>143</v>
      </c>
      <c r="E804" s="41" t="s">
        <v>144</v>
      </c>
      <c r="F804" s="38">
        <v>43977</v>
      </c>
      <c r="G804" s="41" t="s">
        <v>145</v>
      </c>
      <c r="H804" s="41">
        <v>74</v>
      </c>
      <c r="K804" s="22"/>
      <c r="S804"/>
    </row>
    <row r="805" spans="1:19" x14ac:dyDescent="0.25">
      <c r="A805" s="41">
        <f>VLOOKUP(D805,'[110]Legacy Location Lookups'!$A$1:$C$34,2,0)</f>
        <v>6</v>
      </c>
      <c r="B805" s="41" t="str">
        <f>VLOOKUP(A805,'[110]Legacy Location Lookups'!$B$1:$C$34,2,0)</f>
        <v>Charleston, IL</v>
      </c>
      <c r="C805" s="41" t="s">
        <v>142</v>
      </c>
      <c r="D805" s="41" t="s">
        <v>150</v>
      </c>
      <c r="E805" s="41" t="s">
        <v>144</v>
      </c>
      <c r="F805" s="38">
        <v>43977</v>
      </c>
      <c r="G805" s="41" t="s">
        <v>145</v>
      </c>
      <c r="H805" s="41">
        <v>42</v>
      </c>
      <c r="K805" s="22"/>
      <c r="S805"/>
    </row>
    <row r="806" spans="1:19" x14ac:dyDescent="0.25">
      <c r="A806" s="41">
        <f>VLOOKUP(D806,'[110]Legacy Location Lookups'!$A$1:$C$34,2,0)</f>
        <v>11</v>
      </c>
      <c r="B806" s="41" t="str">
        <f>VLOOKUP(A806,'[110]Legacy Location Lookups'!$B$1:$C$34,2,0)</f>
        <v>Mt Zion, IL</v>
      </c>
      <c r="C806" s="41" t="s">
        <v>142</v>
      </c>
      <c r="D806" s="41" t="s">
        <v>170</v>
      </c>
      <c r="E806" s="41" t="s">
        <v>144</v>
      </c>
      <c r="F806" s="38">
        <v>43977</v>
      </c>
      <c r="G806" s="41" t="s">
        <v>145</v>
      </c>
      <c r="H806" s="41">
        <v>30</v>
      </c>
      <c r="K806" s="22"/>
      <c r="S806"/>
    </row>
    <row r="807" spans="1:19" x14ac:dyDescent="0.25">
      <c r="A807" s="41">
        <f>VLOOKUP(D807,'[110]Legacy Location Lookups'!$A$1:$C$34,2,0)</f>
        <v>17</v>
      </c>
      <c r="B807" s="41" t="str">
        <f>VLOOKUP(A807,'[110]Legacy Location Lookups'!$B$1:$C$34,2,0)</f>
        <v>Streator, IL</v>
      </c>
      <c r="C807" s="41" t="s">
        <v>142</v>
      </c>
      <c r="D807" s="41" t="s">
        <v>171</v>
      </c>
      <c r="E807" s="41" t="s">
        <v>144</v>
      </c>
      <c r="F807" s="38">
        <v>43977</v>
      </c>
      <c r="G807" s="41" t="s">
        <v>145</v>
      </c>
      <c r="H807" s="41">
        <v>32</v>
      </c>
      <c r="K807" s="22"/>
      <c r="S807"/>
    </row>
    <row r="808" spans="1:19" x14ac:dyDescent="0.25">
      <c r="A808" s="41">
        <f>VLOOKUP(D808,'[110]Legacy Location Lookups'!$A$1:$C$34,2,0)</f>
        <v>111</v>
      </c>
      <c r="B808" s="41" t="str">
        <f>VLOOKUP(A808,'[110]Legacy Location Lookups'!$B$1:$C$34,2,0)</f>
        <v>Academy, NYC</v>
      </c>
      <c r="C808" s="41" t="s">
        <v>91</v>
      </c>
      <c r="D808" s="41" t="s">
        <v>165</v>
      </c>
      <c r="E808" s="41" t="s">
        <v>144</v>
      </c>
      <c r="F808" s="38">
        <v>43984</v>
      </c>
      <c r="G808" s="41" t="s">
        <v>145</v>
      </c>
      <c r="H808" s="41">
        <v>15</v>
      </c>
      <c r="K808" s="22"/>
      <c r="S808"/>
    </row>
    <row r="809" spans="1:19" x14ac:dyDescent="0.25">
      <c r="A809" s="41">
        <f>VLOOKUP(D809,'[110]Legacy Location Lookups'!$A$1:$C$34,2,0)</f>
        <v>111</v>
      </c>
      <c r="B809" s="41" t="str">
        <f>VLOOKUP(A809,'[110]Legacy Location Lookups'!$B$1:$C$34,2,0)</f>
        <v>Academy, NYC</v>
      </c>
      <c r="C809" s="41" t="s">
        <v>91</v>
      </c>
      <c r="D809" s="41" t="s">
        <v>165</v>
      </c>
      <c r="E809" s="41" t="s">
        <v>144</v>
      </c>
      <c r="F809" s="38">
        <v>43979</v>
      </c>
      <c r="G809" s="41" t="s">
        <v>145</v>
      </c>
      <c r="H809" s="41">
        <v>58</v>
      </c>
      <c r="K809" s="22"/>
      <c r="S809"/>
    </row>
    <row r="810" spans="1:19" x14ac:dyDescent="0.25">
      <c r="A810" s="41">
        <f>VLOOKUP(D810,'[110]Legacy Location Lookups'!$A$1:$C$34,2,0)</f>
        <v>111</v>
      </c>
      <c r="B810" s="41" t="str">
        <f>VLOOKUP(A810,'[110]Legacy Location Lookups'!$B$1:$C$34,2,0)</f>
        <v>Academy, NYC</v>
      </c>
      <c r="C810" s="41" t="s">
        <v>91</v>
      </c>
      <c r="D810" s="41" t="s">
        <v>165</v>
      </c>
      <c r="E810" s="41" t="s">
        <v>144</v>
      </c>
      <c r="F810" s="38">
        <v>43983</v>
      </c>
      <c r="G810" s="41" t="s">
        <v>145</v>
      </c>
      <c r="H810" s="41">
        <v>52</v>
      </c>
      <c r="K810" s="22"/>
      <c r="S810"/>
    </row>
    <row r="811" spans="1:19" x14ac:dyDescent="0.25">
      <c r="A811" s="41">
        <f>VLOOKUP(D811,'[110]Legacy Location Lookups'!$A$1:$C$34,2,0)</f>
        <v>112</v>
      </c>
      <c r="B811" s="41" t="str">
        <f>VLOOKUP(A811,'[110]Legacy Location Lookups'!$B$1:$C$34,2,0)</f>
        <v>Audubon, NYC</v>
      </c>
      <c r="C811" s="41" t="s">
        <v>91</v>
      </c>
      <c r="D811" s="41" t="s">
        <v>161</v>
      </c>
      <c r="E811" s="41" t="s">
        <v>144</v>
      </c>
      <c r="F811" s="38">
        <v>43979</v>
      </c>
      <c r="G811" s="41" t="s">
        <v>145</v>
      </c>
      <c r="H811" s="41">
        <v>1</v>
      </c>
      <c r="K811" s="22"/>
      <c r="S811"/>
    </row>
    <row r="812" spans="1:19" x14ac:dyDescent="0.25">
      <c r="A812" s="41">
        <f>VLOOKUP(D812,'[110]Legacy Location Lookups'!$A$1:$C$34,2,0)</f>
        <v>112</v>
      </c>
      <c r="B812" s="41" t="str">
        <f>VLOOKUP(A812,'[110]Legacy Location Lookups'!$B$1:$C$34,2,0)</f>
        <v>Audubon, NYC</v>
      </c>
      <c r="C812" s="41" t="s">
        <v>91</v>
      </c>
      <c r="D812" s="41" t="s">
        <v>161</v>
      </c>
      <c r="E812" s="41" t="s">
        <v>144</v>
      </c>
      <c r="F812" s="38">
        <v>43978</v>
      </c>
      <c r="G812" s="41" t="s">
        <v>145</v>
      </c>
      <c r="H812" s="41">
        <v>34</v>
      </c>
      <c r="K812" s="22"/>
      <c r="S812"/>
    </row>
    <row r="813" spans="1:19" x14ac:dyDescent="0.25">
      <c r="A813" s="41">
        <f>VLOOKUP(D813,'[110]Legacy Location Lookups'!$A$1:$C$34,2,0)</f>
        <v>112</v>
      </c>
      <c r="B813" s="41" t="str">
        <f>VLOOKUP(A813,'[110]Legacy Location Lookups'!$B$1:$C$34,2,0)</f>
        <v>Audubon, NYC</v>
      </c>
      <c r="C813" s="41" t="s">
        <v>91</v>
      </c>
      <c r="D813" s="41" t="s">
        <v>161</v>
      </c>
      <c r="E813" s="41" t="s">
        <v>144</v>
      </c>
      <c r="F813" s="38">
        <v>43983</v>
      </c>
      <c r="G813" s="41" t="s">
        <v>145</v>
      </c>
      <c r="H813" s="41">
        <v>43</v>
      </c>
      <c r="K813" s="22"/>
      <c r="S813"/>
    </row>
    <row r="814" spans="1:19" x14ac:dyDescent="0.25">
      <c r="A814" s="41">
        <f>VLOOKUP(D814,'[110]Legacy Location Lookups'!$A$1:$C$34,2,0)</f>
        <v>112</v>
      </c>
      <c r="B814" s="41" t="str">
        <f>VLOOKUP(A814,'[110]Legacy Location Lookups'!$B$1:$C$34,2,0)</f>
        <v>Audubon, NYC</v>
      </c>
      <c r="C814" s="41" t="s">
        <v>91</v>
      </c>
      <c r="D814" s="41" t="s">
        <v>161</v>
      </c>
      <c r="E814" s="41" t="s">
        <v>144</v>
      </c>
      <c r="F814" s="38">
        <v>43980</v>
      </c>
      <c r="G814" s="41" t="s">
        <v>145</v>
      </c>
      <c r="H814" s="41">
        <v>41</v>
      </c>
      <c r="K814" s="22"/>
      <c r="S814"/>
    </row>
    <row r="815" spans="1:19" x14ac:dyDescent="0.25">
      <c r="A815" s="41">
        <f>VLOOKUP(D815,'[110]Legacy Location Lookups'!$A$1:$C$34,2,0)</f>
        <v>112</v>
      </c>
      <c r="B815" s="41" t="str">
        <f>VLOOKUP(A815,'[110]Legacy Location Lookups'!$B$1:$C$34,2,0)</f>
        <v>Audubon, NYC</v>
      </c>
      <c r="C815" s="41" t="s">
        <v>91</v>
      </c>
      <c r="D815" s="41" t="s">
        <v>161</v>
      </c>
      <c r="E815" s="41" t="s">
        <v>147</v>
      </c>
      <c r="F815" s="38">
        <v>43984</v>
      </c>
      <c r="G815" s="41" t="s">
        <v>147</v>
      </c>
      <c r="H815" s="41">
        <v>15</v>
      </c>
      <c r="K815" s="22"/>
      <c r="S815"/>
    </row>
    <row r="816" spans="1:19" x14ac:dyDescent="0.25">
      <c r="A816" s="41">
        <f>VLOOKUP(D816,'[110]Legacy Location Lookups'!$A$1:$C$34,2,0)</f>
        <v>112</v>
      </c>
      <c r="B816" s="41" t="str">
        <f>VLOOKUP(A816,'[110]Legacy Location Lookups'!$B$1:$C$34,2,0)</f>
        <v>Audubon, NYC</v>
      </c>
      <c r="C816" s="41" t="s">
        <v>91</v>
      </c>
      <c r="D816" s="41" t="s">
        <v>161</v>
      </c>
      <c r="E816" s="41" t="s">
        <v>147</v>
      </c>
      <c r="F816" s="38">
        <v>43979</v>
      </c>
      <c r="G816" s="41" t="s">
        <v>147</v>
      </c>
      <c r="H816" s="41">
        <v>17</v>
      </c>
      <c r="K816" s="22"/>
      <c r="S816"/>
    </row>
    <row r="817" spans="1:19" x14ac:dyDescent="0.25">
      <c r="A817" s="41">
        <f>VLOOKUP(D817,'[110]Legacy Location Lookups'!$A$1:$C$34,2,0)</f>
        <v>112</v>
      </c>
      <c r="B817" s="41" t="str">
        <f>VLOOKUP(A817,'[110]Legacy Location Lookups'!$B$1:$C$34,2,0)</f>
        <v>Audubon, NYC</v>
      </c>
      <c r="C817" s="41" t="s">
        <v>91</v>
      </c>
      <c r="D817" s="41" t="s">
        <v>161</v>
      </c>
      <c r="E817" s="41" t="s">
        <v>147</v>
      </c>
      <c r="F817" s="38">
        <v>43977</v>
      </c>
      <c r="G817" s="41" t="s">
        <v>147</v>
      </c>
      <c r="H817" s="41">
        <v>7</v>
      </c>
      <c r="K817" s="22"/>
      <c r="S817"/>
    </row>
    <row r="818" spans="1:19" x14ac:dyDescent="0.25">
      <c r="A818" s="41">
        <f>VLOOKUP(D818,'[110]Legacy Location Lookups'!$A$1:$C$34,2,0)</f>
        <v>109</v>
      </c>
      <c r="B818" s="41" t="str">
        <f>VLOOKUP(A818,'[110]Legacy Location Lookups'!$B$1:$C$34,2,0)</f>
        <v>Broadway, NYC</v>
      </c>
      <c r="C818" s="41" t="s">
        <v>91</v>
      </c>
      <c r="D818" s="41" t="s">
        <v>163</v>
      </c>
      <c r="E818" s="41" t="s">
        <v>144</v>
      </c>
      <c r="F818" s="38">
        <v>43980</v>
      </c>
      <c r="G818" s="41" t="s">
        <v>145</v>
      </c>
      <c r="H818" s="41">
        <v>11</v>
      </c>
      <c r="K818" s="22"/>
      <c r="S818"/>
    </row>
    <row r="819" spans="1:19" x14ac:dyDescent="0.25">
      <c r="A819" s="41">
        <f>VLOOKUP(D819,'[110]Legacy Location Lookups'!$A$1:$C$34,2,0)</f>
        <v>109</v>
      </c>
      <c r="B819" s="41" t="str">
        <f>VLOOKUP(A819,'[110]Legacy Location Lookups'!$B$1:$C$34,2,0)</f>
        <v>Broadway, NYC</v>
      </c>
      <c r="C819" s="41" t="s">
        <v>91</v>
      </c>
      <c r="D819" s="41" t="s">
        <v>163</v>
      </c>
      <c r="E819" s="41" t="s">
        <v>144</v>
      </c>
      <c r="F819" s="38">
        <v>43980</v>
      </c>
      <c r="G819" s="41" t="s">
        <v>160</v>
      </c>
      <c r="H819" s="41">
        <v>2</v>
      </c>
      <c r="K819" s="22"/>
      <c r="S819"/>
    </row>
    <row r="820" spans="1:19" x14ac:dyDescent="0.25">
      <c r="A820" s="41">
        <f>VLOOKUP(D820,'[110]Legacy Location Lookups'!$A$1:$C$34,2,0)</f>
        <v>109</v>
      </c>
      <c r="B820" s="41" t="str">
        <f>VLOOKUP(A820,'[110]Legacy Location Lookups'!$B$1:$C$34,2,0)</f>
        <v>Broadway, NYC</v>
      </c>
      <c r="C820" s="41" t="s">
        <v>91</v>
      </c>
      <c r="D820" s="41" t="s">
        <v>163</v>
      </c>
      <c r="E820" s="41" t="s">
        <v>147</v>
      </c>
      <c r="F820" s="38">
        <v>43980</v>
      </c>
      <c r="G820" s="41" t="s">
        <v>147</v>
      </c>
      <c r="H820" s="41">
        <v>15</v>
      </c>
      <c r="K820" s="22"/>
      <c r="S820"/>
    </row>
    <row r="821" spans="1:19" x14ac:dyDescent="0.25">
      <c r="A821" s="41">
        <f>VLOOKUP(D821,'[110]Legacy Location Lookups'!$A$1:$C$34,2,0)</f>
        <v>117</v>
      </c>
      <c r="B821" s="41" t="str">
        <f>VLOOKUP(A821,'[110]Legacy Location Lookups'!$B$1:$C$34,2,0)</f>
        <v>Brooklyn-Manhattan Ave, NY</v>
      </c>
      <c r="C821" s="41" t="s">
        <v>91</v>
      </c>
      <c r="D821" s="41" t="s">
        <v>164</v>
      </c>
      <c r="E821" s="41" t="s">
        <v>144</v>
      </c>
      <c r="F821" s="38">
        <v>43978</v>
      </c>
      <c r="G821" s="41" t="s">
        <v>159</v>
      </c>
      <c r="H821" s="41">
        <v>1</v>
      </c>
      <c r="K821" s="22"/>
      <c r="S821"/>
    </row>
    <row r="822" spans="1:19" x14ac:dyDescent="0.25">
      <c r="A822" s="41">
        <f>VLOOKUP(D822,'[110]Legacy Location Lookups'!$A$1:$C$34,2,0)</f>
        <v>117</v>
      </c>
      <c r="B822" s="41" t="str">
        <f>VLOOKUP(A822,'[110]Legacy Location Lookups'!$B$1:$C$34,2,0)</f>
        <v>Brooklyn-Manhattan Ave, NY</v>
      </c>
      <c r="C822" s="41" t="s">
        <v>91</v>
      </c>
      <c r="D822" s="41" t="s">
        <v>164</v>
      </c>
      <c r="E822" s="41" t="s">
        <v>144</v>
      </c>
      <c r="F822" s="38">
        <v>43978</v>
      </c>
      <c r="G822" s="41" t="s">
        <v>145</v>
      </c>
      <c r="H822" s="41">
        <v>24</v>
      </c>
      <c r="K822" s="22"/>
      <c r="S822"/>
    </row>
    <row r="823" spans="1:19" x14ac:dyDescent="0.25">
      <c r="A823" s="41">
        <f>VLOOKUP(D823,'[110]Legacy Location Lookups'!$A$1:$C$34,2,0)</f>
        <v>117</v>
      </c>
      <c r="B823" s="41" t="str">
        <f>VLOOKUP(A823,'[110]Legacy Location Lookups'!$B$1:$C$34,2,0)</f>
        <v>Brooklyn-Manhattan Ave, NY</v>
      </c>
      <c r="C823" s="41" t="s">
        <v>91</v>
      </c>
      <c r="D823" s="41" t="s">
        <v>164</v>
      </c>
      <c r="E823" s="41" t="s">
        <v>144</v>
      </c>
      <c r="F823" s="38">
        <v>43983</v>
      </c>
      <c r="G823" s="41" t="s">
        <v>159</v>
      </c>
      <c r="H823" s="41">
        <v>5</v>
      </c>
      <c r="K823" s="22"/>
      <c r="S823"/>
    </row>
    <row r="824" spans="1:19" x14ac:dyDescent="0.25">
      <c r="A824" s="41">
        <f>VLOOKUP(D824,'[110]Legacy Location Lookups'!$A$1:$C$34,2,0)</f>
        <v>117</v>
      </c>
      <c r="B824" s="41" t="str">
        <f>VLOOKUP(A824,'[110]Legacy Location Lookups'!$B$1:$C$34,2,0)</f>
        <v>Brooklyn-Manhattan Ave, NY</v>
      </c>
      <c r="C824" s="41" t="s">
        <v>91</v>
      </c>
      <c r="D824" s="41" t="s">
        <v>164</v>
      </c>
      <c r="E824" s="41" t="s">
        <v>144</v>
      </c>
      <c r="F824" s="38">
        <v>43983</v>
      </c>
      <c r="G824" s="41" t="s">
        <v>145</v>
      </c>
      <c r="H824" s="41">
        <v>21</v>
      </c>
      <c r="K824" s="22"/>
      <c r="S824"/>
    </row>
    <row r="825" spans="1:19" x14ac:dyDescent="0.25">
      <c r="A825" s="41">
        <f>VLOOKUP(D825,'[110]Legacy Location Lookups'!$A$1:$C$34,2,0)</f>
        <v>117</v>
      </c>
      <c r="B825" s="41" t="str">
        <f>VLOOKUP(A825,'[110]Legacy Location Lookups'!$B$1:$C$34,2,0)</f>
        <v>Brooklyn-Manhattan Ave, NY</v>
      </c>
      <c r="C825" s="41" t="s">
        <v>91</v>
      </c>
      <c r="D825" s="41" t="s">
        <v>164</v>
      </c>
      <c r="E825" s="41" t="s">
        <v>147</v>
      </c>
      <c r="F825" s="38">
        <v>43978</v>
      </c>
      <c r="G825" s="41" t="s">
        <v>147</v>
      </c>
      <c r="H825" s="41">
        <v>2</v>
      </c>
      <c r="K825" s="22"/>
      <c r="S825"/>
    </row>
    <row r="826" spans="1:19" x14ac:dyDescent="0.25">
      <c r="A826" s="41">
        <f>VLOOKUP(D826,'[110]Legacy Location Lookups'!$A$1:$C$34,2,0)</f>
        <v>117</v>
      </c>
      <c r="B826" s="41" t="str">
        <f>VLOOKUP(A826,'[110]Legacy Location Lookups'!$B$1:$C$34,2,0)</f>
        <v>Brooklyn-Manhattan Ave, NY</v>
      </c>
      <c r="C826" s="41" t="s">
        <v>91</v>
      </c>
      <c r="D826" s="41" t="s">
        <v>164</v>
      </c>
      <c r="E826" s="41" t="s">
        <v>147</v>
      </c>
      <c r="F826" s="38">
        <v>43983</v>
      </c>
      <c r="G826" s="41" t="s">
        <v>147</v>
      </c>
      <c r="H826" s="41">
        <v>7</v>
      </c>
      <c r="K826" s="22"/>
      <c r="S826"/>
    </row>
    <row r="827" spans="1:19" x14ac:dyDescent="0.25">
      <c r="A827" s="41">
        <f>VLOOKUP(D827,'[110]Legacy Location Lookups'!$A$1:$C$34,2,0)</f>
        <v>108</v>
      </c>
      <c r="B827" s="41" t="str">
        <f>VLOOKUP(A827,'[110]Legacy Location Lookups'!$B$1:$C$34,2,0)</f>
        <v>Brooklyn-OceanAve, NYC</v>
      </c>
      <c r="C827" s="41" t="s">
        <v>91</v>
      </c>
      <c r="D827" s="41" t="s">
        <v>158</v>
      </c>
      <c r="E827" s="41" t="s">
        <v>144</v>
      </c>
      <c r="F827" s="38">
        <v>43984</v>
      </c>
      <c r="G827" s="41" t="s">
        <v>159</v>
      </c>
      <c r="H827" s="41">
        <v>1</v>
      </c>
      <c r="K827" s="22"/>
      <c r="S827"/>
    </row>
    <row r="828" spans="1:19" x14ac:dyDescent="0.25">
      <c r="A828" s="41">
        <f>VLOOKUP(D828,'[110]Legacy Location Lookups'!$A$1:$C$34,2,0)</f>
        <v>108</v>
      </c>
      <c r="B828" s="41" t="str">
        <f>VLOOKUP(A828,'[110]Legacy Location Lookups'!$B$1:$C$34,2,0)</f>
        <v>Brooklyn-OceanAve, NYC</v>
      </c>
      <c r="C828" s="41" t="s">
        <v>91</v>
      </c>
      <c r="D828" s="41" t="s">
        <v>158</v>
      </c>
      <c r="E828" s="41" t="s">
        <v>144</v>
      </c>
      <c r="F828" s="38">
        <v>43984</v>
      </c>
      <c r="G828" s="41" t="s">
        <v>145</v>
      </c>
      <c r="H828" s="41">
        <v>60</v>
      </c>
      <c r="K828" s="22"/>
      <c r="S828"/>
    </row>
    <row r="829" spans="1:19" x14ac:dyDescent="0.25">
      <c r="A829" s="41">
        <f>VLOOKUP(D829,'[110]Legacy Location Lookups'!$A$1:$C$34,2,0)</f>
        <v>108</v>
      </c>
      <c r="B829" s="41" t="str">
        <f>VLOOKUP(A829,'[110]Legacy Location Lookups'!$B$1:$C$34,2,0)</f>
        <v>Brooklyn-OceanAve, NYC</v>
      </c>
      <c r="C829" s="41" t="s">
        <v>91</v>
      </c>
      <c r="D829" s="41" t="s">
        <v>158</v>
      </c>
      <c r="E829" s="41" t="s">
        <v>144</v>
      </c>
      <c r="F829" s="38">
        <v>43979</v>
      </c>
      <c r="G829" s="41" t="s">
        <v>145</v>
      </c>
      <c r="H829" s="41">
        <v>43</v>
      </c>
      <c r="K829" s="22"/>
      <c r="S829"/>
    </row>
    <row r="830" spans="1:19" x14ac:dyDescent="0.25">
      <c r="A830" s="41">
        <f>VLOOKUP(D830,'[110]Legacy Location Lookups'!$A$1:$C$34,2,0)</f>
        <v>108</v>
      </c>
      <c r="B830" s="41" t="str">
        <f>VLOOKUP(A830,'[110]Legacy Location Lookups'!$B$1:$C$34,2,0)</f>
        <v>Brooklyn-OceanAve, NYC</v>
      </c>
      <c r="C830" s="41" t="s">
        <v>91</v>
      </c>
      <c r="D830" s="41" t="s">
        <v>158</v>
      </c>
      <c r="E830" s="41" t="s">
        <v>144</v>
      </c>
      <c r="F830" s="38">
        <v>43977</v>
      </c>
      <c r="G830" s="41" t="s">
        <v>159</v>
      </c>
      <c r="H830" s="41">
        <v>1</v>
      </c>
      <c r="K830" s="22"/>
      <c r="S830"/>
    </row>
    <row r="831" spans="1:19" x14ac:dyDescent="0.25">
      <c r="A831" s="41">
        <f>VLOOKUP(D831,'[110]Legacy Location Lookups'!$A$1:$C$34,2,0)</f>
        <v>108</v>
      </c>
      <c r="B831" s="41" t="str">
        <f>VLOOKUP(A831,'[110]Legacy Location Lookups'!$B$1:$C$34,2,0)</f>
        <v>Brooklyn-OceanAve, NYC</v>
      </c>
      <c r="C831" s="41" t="s">
        <v>91</v>
      </c>
      <c r="D831" s="41" t="s">
        <v>158</v>
      </c>
      <c r="E831" s="41" t="s">
        <v>144</v>
      </c>
      <c r="F831" s="38">
        <v>43977</v>
      </c>
      <c r="G831" s="41" t="s">
        <v>145</v>
      </c>
      <c r="H831" s="41">
        <v>53</v>
      </c>
      <c r="K831" s="22"/>
      <c r="S831"/>
    </row>
    <row r="832" spans="1:19" x14ac:dyDescent="0.25">
      <c r="A832" s="41">
        <f>VLOOKUP(D832,'[110]Legacy Location Lookups'!$A$1:$C$34,2,0)</f>
        <v>108</v>
      </c>
      <c r="B832" s="41" t="str">
        <f>VLOOKUP(A832,'[110]Legacy Location Lookups'!$B$1:$C$34,2,0)</f>
        <v>Brooklyn-OceanAve, NYC</v>
      </c>
      <c r="C832" s="41" t="s">
        <v>91</v>
      </c>
      <c r="D832" s="41" t="s">
        <v>158</v>
      </c>
      <c r="E832" s="41" t="s">
        <v>144</v>
      </c>
      <c r="F832" s="38">
        <v>43978</v>
      </c>
      <c r="G832" s="41" t="s">
        <v>159</v>
      </c>
      <c r="H832" s="41">
        <v>5</v>
      </c>
      <c r="K832" s="22"/>
      <c r="S832"/>
    </row>
    <row r="833" spans="1:19" x14ac:dyDescent="0.25">
      <c r="A833" s="41">
        <f>VLOOKUP(D833,'[110]Legacy Location Lookups'!$A$1:$C$34,2,0)</f>
        <v>108</v>
      </c>
      <c r="B833" s="41" t="str">
        <f>VLOOKUP(A833,'[110]Legacy Location Lookups'!$B$1:$C$34,2,0)</f>
        <v>Brooklyn-OceanAve, NYC</v>
      </c>
      <c r="C833" s="41" t="s">
        <v>91</v>
      </c>
      <c r="D833" s="41" t="s">
        <v>158</v>
      </c>
      <c r="E833" s="41" t="s">
        <v>144</v>
      </c>
      <c r="F833" s="38">
        <v>43978</v>
      </c>
      <c r="G833" s="41" t="s">
        <v>145</v>
      </c>
      <c r="H833" s="41">
        <v>95</v>
      </c>
      <c r="K833" s="22"/>
      <c r="S833"/>
    </row>
    <row r="834" spans="1:19" x14ac:dyDescent="0.25">
      <c r="A834" s="41">
        <f>VLOOKUP(D834,'[110]Legacy Location Lookups'!$A$1:$C$34,2,0)</f>
        <v>108</v>
      </c>
      <c r="B834" s="41" t="str">
        <f>VLOOKUP(A834,'[110]Legacy Location Lookups'!$B$1:$C$34,2,0)</f>
        <v>Brooklyn-OceanAve, NYC</v>
      </c>
      <c r="C834" s="41" t="s">
        <v>91</v>
      </c>
      <c r="D834" s="41" t="s">
        <v>158</v>
      </c>
      <c r="E834" s="41" t="s">
        <v>144</v>
      </c>
      <c r="F834" s="38">
        <v>43978</v>
      </c>
      <c r="G834" s="41" t="s">
        <v>160</v>
      </c>
      <c r="H834" s="41">
        <v>5</v>
      </c>
      <c r="K834" s="22"/>
      <c r="S834"/>
    </row>
    <row r="835" spans="1:19" x14ac:dyDescent="0.25">
      <c r="A835" s="41">
        <f>VLOOKUP(D835,'[110]Legacy Location Lookups'!$A$1:$C$34,2,0)</f>
        <v>108</v>
      </c>
      <c r="B835" s="41" t="str">
        <f>VLOOKUP(A835,'[110]Legacy Location Lookups'!$B$1:$C$34,2,0)</f>
        <v>Brooklyn-OceanAve, NYC</v>
      </c>
      <c r="C835" s="41" t="s">
        <v>91</v>
      </c>
      <c r="D835" s="41" t="s">
        <v>158</v>
      </c>
      <c r="E835" s="41" t="s">
        <v>144</v>
      </c>
      <c r="F835" s="38">
        <v>43983</v>
      </c>
      <c r="G835" s="41" t="s">
        <v>159</v>
      </c>
      <c r="H835" s="41">
        <v>6</v>
      </c>
      <c r="K835" s="22"/>
      <c r="S835"/>
    </row>
    <row r="836" spans="1:19" x14ac:dyDescent="0.25">
      <c r="A836" s="41">
        <f>VLOOKUP(D836,'[110]Legacy Location Lookups'!$A$1:$C$34,2,0)</f>
        <v>108</v>
      </c>
      <c r="B836" s="41" t="str">
        <f>VLOOKUP(A836,'[110]Legacy Location Lookups'!$B$1:$C$34,2,0)</f>
        <v>Brooklyn-OceanAve, NYC</v>
      </c>
      <c r="C836" s="41" t="s">
        <v>91</v>
      </c>
      <c r="D836" s="41" t="s">
        <v>158</v>
      </c>
      <c r="E836" s="41" t="s">
        <v>144</v>
      </c>
      <c r="F836" s="38">
        <v>43983</v>
      </c>
      <c r="G836" s="41" t="s">
        <v>145</v>
      </c>
      <c r="H836" s="41">
        <v>75</v>
      </c>
      <c r="K836" s="22"/>
      <c r="S836"/>
    </row>
    <row r="837" spans="1:19" x14ac:dyDescent="0.25">
      <c r="A837" s="41">
        <f>VLOOKUP(D837,'[110]Legacy Location Lookups'!$A$1:$C$34,2,0)</f>
        <v>108</v>
      </c>
      <c r="B837" s="41" t="str">
        <f>VLOOKUP(A837,'[110]Legacy Location Lookups'!$B$1:$C$34,2,0)</f>
        <v>Brooklyn-OceanAve, NYC</v>
      </c>
      <c r="C837" s="41" t="s">
        <v>91</v>
      </c>
      <c r="D837" s="41" t="s">
        <v>158</v>
      </c>
      <c r="E837" s="41" t="s">
        <v>144</v>
      </c>
      <c r="F837" s="38">
        <v>43983</v>
      </c>
      <c r="G837" s="41" t="s">
        <v>160</v>
      </c>
      <c r="H837" s="41">
        <v>2</v>
      </c>
      <c r="K837" s="22"/>
      <c r="S837"/>
    </row>
    <row r="838" spans="1:19" x14ac:dyDescent="0.25">
      <c r="A838" s="41">
        <f>VLOOKUP(D838,'[110]Legacy Location Lookups'!$A$1:$C$34,2,0)</f>
        <v>108</v>
      </c>
      <c r="B838" s="41" t="str">
        <f>VLOOKUP(A838,'[110]Legacy Location Lookups'!$B$1:$C$34,2,0)</f>
        <v>Brooklyn-OceanAve, NYC</v>
      </c>
      <c r="C838" s="41" t="s">
        <v>91</v>
      </c>
      <c r="D838" s="41" t="s">
        <v>158</v>
      </c>
      <c r="E838" s="41" t="s">
        <v>144</v>
      </c>
      <c r="F838" s="38">
        <v>43980</v>
      </c>
      <c r="G838" s="41" t="s">
        <v>145</v>
      </c>
      <c r="H838" s="41">
        <v>1</v>
      </c>
      <c r="K838" s="22"/>
      <c r="S838"/>
    </row>
    <row r="839" spans="1:19" x14ac:dyDescent="0.25">
      <c r="A839" s="41">
        <f>VLOOKUP(D839,'[110]Legacy Location Lookups'!$A$1:$C$34,2,0)</f>
        <v>108</v>
      </c>
      <c r="B839" s="41" t="str">
        <f>VLOOKUP(A839,'[110]Legacy Location Lookups'!$B$1:$C$34,2,0)</f>
        <v>Brooklyn-OceanAve, NYC</v>
      </c>
      <c r="C839" s="41" t="s">
        <v>91</v>
      </c>
      <c r="D839" s="41" t="s">
        <v>158</v>
      </c>
      <c r="E839" s="41" t="s">
        <v>147</v>
      </c>
      <c r="F839" s="38">
        <v>43984</v>
      </c>
      <c r="G839" s="41" t="s">
        <v>147</v>
      </c>
      <c r="H839" s="41">
        <v>1</v>
      </c>
      <c r="K839" s="22"/>
      <c r="S839"/>
    </row>
    <row r="840" spans="1:19" x14ac:dyDescent="0.25">
      <c r="A840" s="41">
        <f>VLOOKUP(D840,'[110]Legacy Location Lookups'!$A$1:$C$34,2,0)</f>
        <v>108</v>
      </c>
      <c r="B840" s="41" t="str">
        <f>VLOOKUP(A840,'[110]Legacy Location Lookups'!$B$1:$C$34,2,0)</f>
        <v>Brooklyn-OceanAve, NYC</v>
      </c>
      <c r="C840" s="41" t="s">
        <v>91</v>
      </c>
      <c r="D840" s="41" t="s">
        <v>158</v>
      </c>
      <c r="E840" s="41" t="s">
        <v>147</v>
      </c>
      <c r="F840" s="38">
        <v>43977</v>
      </c>
      <c r="G840" s="41" t="s">
        <v>147</v>
      </c>
      <c r="H840" s="41">
        <v>1</v>
      </c>
      <c r="K840" s="22"/>
      <c r="S840"/>
    </row>
    <row r="841" spans="1:19" x14ac:dyDescent="0.25">
      <c r="A841" s="41">
        <f>VLOOKUP(D841,'[110]Legacy Location Lookups'!$A$1:$C$34,2,0)</f>
        <v>108</v>
      </c>
      <c r="B841" s="41" t="str">
        <f>VLOOKUP(A841,'[110]Legacy Location Lookups'!$B$1:$C$34,2,0)</f>
        <v>Brooklyn-OceanAve, NYC</v>
      </c>
      <c r="C841" s="41" t="s">
        <v>91</v>
      </c>
      <c r="D841" s="41" t="s">
        <v>158</v>
      </c>
      <c r="E841" s="41" t="s">
        <v>147</v>
      </c>
      <c r="F841" s="38">
        <v>43978</v>
      </c>
      <c r="G841" s="41" t="s">
        <v>147</v>
      </c>
      <c r="H841" s="41">
        <v>11</v>
      </c>
      <c r="K841" s="22"/>
      <c r="S841"/>
    </row>
    <row r="842" spans="1:19" x14ac:dyDescent="0.25">
      <c r="A842" s="41">
        <f>VLOOKUP(D842,'[110]Legacy Location Lookups'!$A$1:$C$34,2,0)</f>
        <v>108</v>
      </c>
      <c r="B842" s="41" t="str">
        <f>VLOOKUP(A842,'[110]Legacy Location Lookups'!$B$1:$C$34,2,0)</f>
        <v>Brooklyn-OceanAve, NYC</v>
      </c>
      <c r="C842" s="41" t="s">
        <v>91</v>
      </c>
      <c r="D842" s="41" t="s">
        <v>158</v>
      </c>
      <c r="E842" s="41" t="s">
        <v>147</v>
      </c>
      <c r="F842" s="38">
        <v>43983</v>
      </c>
      <c r="G842" s="41" t="s">
        <v>147</v>
      </c>
      <c r="H842" s="41">
        <v>10</v>
      </c>
      <c r="K842" s="22"/>
      <c r="S842"/>
    </row>
    <row r="843" spans="1:19" x14ac:dyDescent="0.25">
      <c r="A843" s="41">
        <f>VLOOKUP(D843,'[110]Legacy Location Lookups'!$A$1:$C$34,2,0)</f>
        <v>108</v>
      </c>
      <c r="B843" s="41" t="str">
        <f>VLOOKUP(A843,'[110]Legacy Location Lookups'!$B$1:$C$34,2,0)</f>
        <v>Brooklyn-OceanAve, NYC</v>
      </c>
      <c r="C843" s="41" t="s">
        <v>91</v>
      </c>
      <c r="D843" s="41" t="s">
        <v>158</v>
      </c>
      <c r="E843" s="41" t="s">
        <v>147</v>
      </c>
      <c r="F843" s="38">
        <v>43980</v>
      </c>
      <c r="G843" s="41" t="s">
        <v>147</v>
      </c>
      <c r="H843" s="41">
        <v>3</v>
      </c>
      <c r="K843" s="22"/>
      <c r="S843"/>
    </row>
    <row r="844" spans="1:19" x14ac:dyDescent="0.25">
      <c r="A844" s="41">
        <f>VLOOKUP(D844,'[110]Legacy Location Lookups'!$A$1:$C$34,2,0)</f>
        <v>114</v>
      </c>
      <c r="B844" s="41" t="str">
        <f>VLOOKUP(A844,'[110]Legacy Location Lookups'!$B$1:$C$34,2,0)</f>
        <v>Canal, NYC</v>
      </c>
      <c r="C844" s="41" t="s">
        <v>91</v>
      </c>
      <c r="D844" s="41" t="s">
        <v>173</v>
      </c>
      <c r="E844" s="41" t="s">
        <v>144</v>
      </c>
      <c r="F844" s="38">
        <v>43984</v>
      </c>
      <c r="G844" s="41" t="s">
        <v>145</v>
      </c>
      <c r="H844" s="41">
        <v>4</v>
      </c>
      <c r="K844" s="22"/>
      <c r="S844"/>
    </row>
    <row r="845" spans="1:19" x14ac:dyDescent="0.25">
      <c r="A845" s="41">
        <f>VLOOKUP(D845,'[110]Legacy Location Lookups'!$A$1:$C$34,2,0)</f>
        <v>114</v>
      </c>
      <c r="B845" s="41" t="str">
        <f>VLOOKUP(A845,'[110]Legacy Location Lookups'!$B$1:$C$34,2,0)</f>
        <v>Canal, NYC</v>
      </c>
      <c r="C845" s="41" t="s">
        <v>91</v>
      </c>
      <c r="D845" s="41" t="s">
        <v>173</v>
      </c>
      <c r="E845" s="41" t="s">
        <v>144</v>
      </c>
      <c r="F845" s="38">
        <v>43979</v>
      </c>
      <c r="G845" s="41" t="s">
        <v>145</v>
      </c>
      <c r="H845" s="41">
        <v>4</v>
      </c>
      <c r="K845" s="22"/>
      <c r="S845"/>
    </row>
    <row r="846" spans="1:19" x14ac:dyDescent="0.25">
      <c r="A846" s="41">
        <f>VLOOKUP(D846,'[110]Legacy Location Lookups'!$A$1:$C$34,2,0)</f>
        <v>114</v>
      </c>
      <c r="B846" s="41" t="str">
        <f>VLOOKUP(A846,'[110]Legacy Location Lookups'!$B$1:$C$34,2,0)</f>
        <v>Canal, NYC</v>
      </c>
      <c r="C846" s="41" t="s">
        <v>91</v>
      </c>
      <c r="D846" s="41" t="s">
        <v>173</v>
      </c>
      <c r="E846" s="41" t="s">
        <v>144</v>
      </c>
      <c r="F846" s="38">
        <v>43977</v>
      </c>
      <c r="G846" s="41" t="s">
        <v>145</v>
      </c>
      <c r="H846" s="41">
        <v>2</v>
      </c>
      <c r="K846" s="22"/>
      <c r="S846"/>
    </row>
    <row r="847" spans="1:19" x14ac:dyDescent="0.25">
      <c r="A847" s="41">
        <f>VLOOKUP(D847,'[110]Legacy Location Lookups'!$A$1:$C$34,2,0)</f>
        <v>114</v>
      </c>
      <c r="B847" s="41" t="str">
        <f>VLOOKUP(A847,'[110]Legacy Location Lookups'!$B$1:$C$34,2,0)</f>
        <v>Canal, NYC</v>
      </c>
      <c r="C847" s="41" t="s">
        <v>91</v>
      </c>
      <c r="D847" s="41" t="s">
        <v>173</v>
      </c>
      <c r="E847" s="41" t="s">
        <v>147</v>
      </c>
      <c r="F847" s="38">
        <v>43984</v>
      </c>
      <c r="G847" s="41" t="s">
        <v>147</v>
      </c>
      <c r="H847" s="41">
        <v>8</v>
      </c>
      <c r="K847" s="22"/>
      <c r="S847"/>
    </row>
    <row r="848" spans="1:19" x14ac:dyDescent="0.25">
      <c r="A848" s="41">
        <f>VLOOKUP(D848,'[110]Legacy Location Lookups'!$A$1:$C$34,2,0)</f>
        <v>114</v>
      </c>
      <c r="B848" s="41" t="str">
        <f>VLOOKUP(A848,'[110]Legacy Location Lookups'!$B$1:$C$34,2,0)</f>
        <v>Canal, NYC</v>
      </c>
      <c r="C848" s="41" t="s">
        <v>91</v>
      </c>
      <c r="D848" s="41" t="s">
        <v>173</v>
      </c>
      <c r="E848" s="41" t="s">
        <v>147</v>
      </c>
      <c r="F848" s="38">
        <v>43979</v>
      </c>
      <c r="G848" s="41" t="s">
        <v>147</v>
      </c>
      <c r="H848" s="41">
        <v>6</v>
      </c>
      <c r="K848" s="22"/>
      <c r="S848"/>
    </row>
    <row r="849" spans="1:19" x14ac:dyDescent="0.25">
      <c r="A849" s="41">
        <f>VLOOKUP(D849,'[110]Legacy Location Lookups'!$A$1:$C$34,2,0)</f>
        <v>114</v>
      </c>
      <c r="B849" s="41" t="str">
        <f>VLOOKUP(A849,'[110]Legacy Location Lookups'!$B$1:$C$34,2,0)</f>
        <v>Canal, NYC</v>
      </c>
      <c r="C849" s="41" t="s">
        <v>91</v>
      </c>
      <c r="D849" s="41" t="s">
        <v>173</v>
      </c>
      <c r="E849" s="41" t="s">
        <v>147</v>
      </c>
      <c r="F849" s="38">
        <v>43977</v>
      </c>
      <c r="G849" s="41" t="s">
        <v>147</v>
      </c>
      <c r="H849" s="41">
        <v>10</v>
      </c>
      <c r="K849" s="22"/>
      <c r="S849"/>
    </row>
    <row r="850" spans="1:19" x14ac:dyDescent="0.25">
      <c r="A850" s="41">
        <f>VLOOKUP(D850,'[110]Legacy Location Lookups'!$A$1:$C$34,2,0)</f>
        <v>110</v>
      </c>
      <c r="B850" s="41" t="str">
        <f>VLOOKUP(A850,'[110]Legacy Location Lookups'!$B$1:$C$34,2,0)</f>
        <v>Forest Hills, NY</v>
      </c>
      <c r="C850" s="41" t="s">
        <v>91</v>
      </c>
      <c r="D850" s="41" t="s">
        <v>96</v>
      </c>
      <c r="E850" s="41" t="s">
        <v>144</v>
      </c>
      <c r="F850" s="38">
        <v>43979</v>
      </c>
      <c r="G850" s="41" t="s">
        <v>159</v>
      </c>
      <c r="H850" s="41">
        <v>4</v>
      </c>
      <c r="K850" s="22"/>
      <c r="S850"/>
    </row>
    <row r="851" spans="1:19" x14ac:dyDescent="0.25">
      <c r="A851" s="41">
        <f>VLOOKUP(D851,'[110]Legacy Location Lookups'!$A$1:$C$34,2,0)</f>
        <v>110</v>
      </c>
      <c r="B851" s="41" t="str">
        <f>VLOOKUP(A851,'[110]Legacy Location Lookups'!$B$1:$C$34,2,0)</f>
        <v>Forest Hills, NY</v>
      </c>
      <c r="C851" s="41" t="s">
        <v>91</v>
      </c>
      <c r="D851" s="41" t="s">
        <v>96</v>
      </c>
      <c r="E851" s="41" t="s">
        <v>144</v>
      </c>
      <c r="F851" s="38">
        <v>43979</v>
      </c>
      <c r="G851" s="41" t="s">
        <v>145</v>
      </c>
      <c r="H851" s="41">
        <v>17</v>
      </c>
      <c r="K851" s="22"/>
      <c r="S851"/>
    </row>
    <row r="852" spans="1:19" x14ac:dyDescent="0.25">
      <c r="A852" s="41">
        <f>VLOOKUP(D852,'[110]Legacy Location Lookups'!$A$1:$C$34,2,0)</f>
        <v>110</v>
      </c>
      <c r="B852" s="41" t="str">
        <f>VLOOKUP(A852,'[110]Legacy Location Lookups'!$B$1:$C$34,2,0)</f>
        <v>Forest Hills, NY</v>
      </c>
      <c r="C852" s="41" t="s">
        <v>91</v>
      </c>
      <c r="D852" s="41" t="s">
        <v>96</v>
      </c>
      <c r="E852" s="41" t="s">
        <v>144</v>
      </c>
      <c r="F852" s="38">
        <v>43979</v>
      </c>
      <c r="G852" s="41" t="s">
        <v>160</v>
      </c>
      <c r="H852" s="41">
        <v>24</v>
      </c>
      <c r="K852" s="22"/>
      <c r="S852"/>
    </row>
    <row r="853" spans="1:19" x14ac:dyDescent="0.25">
      <c r="A853" s="41">
        <f>VLOOKUP(D853,'[110]Legacy Location Lookups'!$A$1:$C$34,2,0)</f>
        <v>110</v>
      </c>
      <c r="B853" s="41" t="str">
        <f>VLOOKUP(A853,'[110]Legacy Location Lookups'!$B$1:$C$34,2,0)</f>
        <v>Forest Hills, NY</v>
      </c>
      <c r="C853" s="41" t="s">
        <v>91</v>
      </c>
      <c r="D853" s="41" t="s">
        <v>96</v>
      </c>
      <c r="E853" s="41" t="s">
        <v>144</v>
      </c>
      <c r="F853" s="38">
        <v>43978</v>
      </c>
      <c r="G853" s="41" t="s">
        <v>145</v>
      </c>
      <c r="H853" s="41">
        <v>20</v>
      </c>
      <c r="K853" s="22"/>
      <c r="S853"/>
    </row>
    <row r="854" spans="1:19" x14ac:dyDescent="0.25">
      <c r="A854" s="41">
        <f>VLOOKUP(D854,'[110]Legacy Location Lookups'!$A$1:$C$34,2,0)</f>
        <v>110</v>
      </c>
      <c r="B854" s="41" t="str">
        <f>VLOOKUP(A854,'[110]Legacy Location Lookups'!$B$1:$C$34,2,0)</f>
        <v>Forest Hills, NY</v>
      </c>
      <c r="C854" s="41" t="s">
        <v>91</v>
      </c>
      <c r="D854" s="41" t="s">
        <v>96</v>
      </c>
      <c r="E854" s="41" t="s">
        <v>144</v>
      </c>
      <c r="F854" s="38">
        <v>43983</v>
      </c>
      <c r="G854" s="41" t="s">
        <v>145</v>
      </c>
      <c r="H854" s="41">
        <v>29</v>
      </c>
      <c r="K854" s="22"/>
      <c r="S854"/>
    </row>
    <row r="855" spans="1:19" x14ac:dyDescent="0.25">
      <c r="A855" s="41">
        <f>VLOOKUP(D855,'[110]Legacy Location Lookups'!$A$1:$C$34,2,0)</f>
        <v>110</v>
      </c>
      <c r="B855" s="41" t="str">
        <f>VLOOKUP(A855,'[110]Legacy Location Lookups'!$B$1:$C$34,2,0)</f>
        <v>Forest Hills, NY</v>
      </c>
      <c r="C855" s="41" t="s">
        <v>91</v>
      </c>
      <c r="D855" s="41" t="s">
        <v>96</v>
      </c>
      <c r="E855" s="41" t="s">
        <v>147</v>
      </c>
      <c r="F855" s="38">
        <v>43978</v>
      </c>
      <c r="G855" s="41" t="s">
        <v>147</v>
      </c>
      <c r="H855" s="41">
        <v>2</v>
      </c>
      <c r="K855" s="22"/>
      <c r="S855"/>
    </row>
    <row r="856" spans="1:19" x14ac:dyDescent="0.25">
      <c r="A856" s="41">
        <f>VLOOKUP(D856,'[110]Legacy Location Lookups'!$A$1:$C$34,2,0)</f>
        <v>110</v>
      </c>
      <c r="B856" s="41" t="str">
        <f>VLOOKUP(A856,'[110]Legacy Location Lookups'!$B$1:$C$34,2,0)</f>
        <v>Forest Hills, NY</v>
      </c>
      <c r="C856" s="41" t="s">
        <v>91</v>
      </c>
      <c r="D856" s="41" t="s">
        <v>96</v>
      </c>
      <c r="E856" s="41" t="s">
        <v>147</v>
      </c>
      <c r="F856" s="38">
        <v>43983</v>
      </c>
      <c r="G856" s="41" t="s">
        <v>147</v>
      </c>
      <c r="H856" s="41">
        <v>4</v>
      </c>
      <c r="K856" s="22"/>
      <c r="S856"/>
    </row>
    <row r="857" spans="1:19" x14ac:dyDescent="0.25">
      <c r="A857" s="41">
        <f>VLOOKUP(D857,'[110]Legacy Location Lookups'!$A$1:$C$34,2,0)</f>
        <v>115</v>
      </c>
      <c r="B857" s="41" t="str">
        <f>VLOOKUP(A857,'[110]Legacy Location Lookups'!$B$1:$C$34,2,0)</f>
        <v>Junction, NYC</v>
      </c>
      <c r="C857" s="41" t="s">
        <v>91</v>
      </c>
      <c r="D857" s="41" t="s">
        <v>162</v>
      </c>
      <c r="E857" s="41" t="s">
        <v>147</v>
      </c>
      <c r="F857" s="38">
        <v>43980</v>
      </c>
      <c r="G857" s="41" t="s">
        <v>147</v>
      </c>
      <c r="H857" s="41">
        <v>10</v>
      </c>
      <c r="K857" s="22"/>
      <c r="S857"/>
    </row>
    <row r="858" spans="1:19" x14ac:dyDescent="0.25">
      <c r="A858" s="41">
        <f>VLOOKUP(D858,'[110]Legacy Location Lookups'!$A$1:$C$34,2,0)</f>
        <v>116</v>
      </c>
      <c r="B858" s="41" t="str">
        <f>VLOOKUP(A858,'[110]Legacy Location Lookups'!$B$1:$C$34,2,0)</f>
        <v>Staten Island, NY</v>
      </c>
      <c r="C858" s="41" t="s">
        <v>91</v>
      </c>
      <c r="D858" s="41" t="s">
        <v>101</v>
      </c>
      <c r="E858" s="41" t="s">
        <v>144</v>
      </c>
      <c r="F858" s="38">
        <v>43984</v>
      </c>
      <c r="G858" s="41" t="s">
        <v>159</v>
      </c>
      <c r="H858" s="41">
        <v>3</v>
      </c>
      <c r="K858" s="22"/>
      <c r="S858"/>
    </row>
    <row r="859" spans="1:19" x14ac:dyDescent="0.25">
      <c r="A859" s="41">
        <f>VLOOKUP(D859,'[110]Legacy Location Lookups'!$A$1:$C$34,2,0)</f>
        <v>116</v>
      </c>
      <c r="B859" s="41" t="str">
        <f>VLOOKUP(A859,'[110]Legacy Location Lookups'!$B$1:$C$34,2,0)</f>
        <v>Staten Island, NY</v>
      </c>
      <c r="C859" s="41" t="s">
        <v>91</v>
      </c>
      <c r="D859" s="41" t="s">
        <v>101</v>
      </c>
      <c r="E859" s="41" t="s">
        <v>144</v>
      </c>
      <c r="F859" s="38">
        <v>43984</v>
      </c>
      <c r="G859" s="41" t="s">
        <v>145</v>
      </c>
      <c r="H859" s="41">
        <v>63</v>
      </c>
      <c r="K859" s="22"/>
      <c r="S859"/>
    </row>
    <row r="860" spans="1:19" x14ac:dyDescent="0.25">
      <c r="A860" s="41">
        <f>VLOOKUP(D860,'[110]Legacy Location Lookups'!$A$1:$C$34,2,0)</f>
        <v>116</v>
      </c>
      <c r="B860" s="41" t="str">
        <f>VLOOKUP(A860,'[110]Legacy Location Lookups'!$B$1:$C$34,2,0)</f>
        <v>Staten Island, NY</v>
      </c>
      <c r="C860" s="41" t="s">
        <v>91</v>
      </c>
      <c r="D860" s="41" t="s">
        <v>101</v>
      </c>
      <c r="E860" s="41" t="s">
        <v>144</v>
      </c>
      <c r="F860" s="38">
        <v>43977</v>
      </c>
      <c r="G860" s="41" t="s">
        <v>159</v>
      </c>
      <c r="H860" s="41">
        <v>2</v>
      </c>
      <c r="K860" s="22"/>
      <c r="S860"/>
    </row>
    <row r="861" spans="1:19" x14ac:dyDescent="0.25">
      <c r="A861" s="41">
        <f>VLOOKUP(D861,'[110]Legacy Location Lookups'!$A$1:$C$34,2,0)</f>
        <v>116</v>
      </c>
      <c r="B861" s="41" t="str">
        <f>VLOOKUP(A861,'[110]Legacy Location Lookups'!$B$1:$C$34,2,0)</f>
        <v>Staten Island, NY</v>
      </c>
      <c r="C861" s="41" t="s">
        <v>91</v>
      </c>
      <c r="D861" s="41" t="s">
        <v>101</v>
      </c>
      <c r="E861" s="41" t="s">
        <v>144</v>
      </c>
      <c r="F861" s="38">
        <v>43977</v>
      </c>
      <c r="G861" s="41" t="s">
        <v>145</v>
      </c>
      <c r="H861" s="41">
        <v>38</v>
      </c>
      <c r="K861" s="22"/>
      <c r="S861"/>
    </row>
    <row r="862" spans="1:19" x14ac:dyDescent="0.25">
      <c r="A862" s="41">
        <f>VLOOKUP(D862,'[110]Legacy Location Lookups'!$A$1:$C$34,2,0)</f>
        <v>116</v>
      </c>
      <c r="B862" s="41" t="str">
        <f>VLOOKUP(A862,'[110]Legacy Location Lookups'!$B$1:$C$34,2,0)</f>
        <v>Staten Island, NY</v>
      </c>
      <c r="C862" s="41" t="s">
        <v>91</v>
      </c>
      <c r="D862" s="41" t="s">
        <v>101</v>
      </c>
      <c r="E862" s="41" t="s">
        <v>144</v>
      </c>
      <c r="F862" s="38">
        <v>43977</v>
      </c>
      <c r="G862" s="41" t="s">
        <v>160</v>
      </c>
      <c r="H862" s="41">
        <v>4</v>
      </c>
      <c r="K862" s="22"/>
      <c r="S862"/>
    </row>
    <row r="863" spans="1:19" x14ac:dyDescent="0.25">
      <c r="A863" s="41">
        <f>VLOOKUP(D863,'[110]Legacy Location Lookups'!$A$1:$C$34,2,0)</f>
        <v>116</v>
      </c>
      <c r="B863" s="41" t="str">
        <f>VLOOKUP(A863,'[110]Legacy Location Lookups'!$B$1:$C$34,2,0)</f>
        <v>Staten Island, NY</v>
      </c>
      <c r="C863" s="41" t="s">
        <v>91</v>
      </c>
      <c r="D863" s="41" t="s">
        <v>101</v>
      </c>
      <c r="E863" s="41" t="s">
        <v>144</v>
      </c>
      <c r="F863" s="38">
        <v>43978</v>
      </c>
      <c r="G863" s="41" t="s">
        <v>159</v>
      </c>
      <c r="H863" s="41">
        <v>1</v>
      </c>
      <c r="K863" s="22"/>
      <c r="S863"/>
    </row>
    <row r="864" spans="1:19" x14ac:dyDescent="0.25">
      <c r="A864" s="41">
        <f>VLOOKUP(D864,'[110]Legacy Location Lookups'!$A$1:$C$34,2,0)</f>
        <v>116</v>
      </c>
      <c r="B864" s="41" t="str">
        <f>VLOOKUP(A864,'[110]Legacy Location Lookups'!$B$1:$C$34,2,0)</f>
        <v>Staten Island, NY</v>
      </c>
      <c r="C864" s="41" t="s">
        <v>91</v>
      </c>
      <c r="D864" s="41" t="s">
        <v>101</v>
      </c>
      <c r="E864" s="41" t="s">
        <v>144</v>
      </c>
      <c r="F864" s="38">
        <v>43978</v>
      </c>
      <c r="G864" s="41" t="s">
        <v>145</v>
      </c>
      <c r="H864" s="41">
        <v>30</v>
      </c>
      <c r="K864" s="22"/>
      <c r="S864"/>
    </row>
    <row r="865" spans="1:19" x14ac:dyDescent="0.25">
      <c r="A865" s="41">
        <f>VLOOKUP(D865,'[110]Legacy Location Lookups'!$A$1:$C$34,2,0)</f>
        <v>116</v>
      </c>
      <c r="B865" s="41" t="str">
        <f>VLOOKUP(A865,'[110]Legacy Location Lookups'!$B$1:$C$34,2,0)</f>
        <v>Staten Island, NY</v>
      </c>
      <c r="C865" s="41" t="s">
        <v>91</v>
      </c>
      <c r="D865" s="41" t="s">
        <v>101</v>
      </c>
      <c r="E865" s="41" t="s">
        <v>147</v>
      </c>
      <c r="F865" s="38">
        <v>43977</v>
      </c>
      <c r="G865" s="41" t="s">
        <v>147</v>
      </c>
      <c r="H865" s="41">
        <v>16</v>
      </c>
      <c r="K865" s="22"/>
      <c r="S865"/>
    </row>
    <row r="866" spans="1:19" x14ac:dyDescent="0.25">
      <c r="A866" s="41">
        <f>VLOOKUP(D866,'[110]Legacy Location Lookups'!$A$1:$C$34,2,0)</f>
        <v>116</v>
      </c>
      <c r="B866" s="41" t="str">
        <f>VLOOKUP(A866,'[110]Legacy Location Lookups'!$B$1:$C$34,2,0)</f>
        <v>Staten Island, NY</v>
      </c>
      <c r="C866" s="41" t="s">
        <v>91</v>
      </c>
      <c r="D866" s="41" t="s">
        <v>101</v>
      </c>
      <c r="E866" s="41" t="s">
        <v>147</v>
      </c>
      <c r="F866" s="38">
        <v>43978</v>
      </c>
      <c r="G866" s="41" t="s">
        <v>147</v>
      </c>
      <c r="H866" s="41">
        <v>1</v>
      </c>
      <c r="K866" s="22"/>
      <c r="S866"/>
    </row>
    <row r="867" spans="1:19" x14ac:dyDescent="0.25">
      <c r="A867" s="41">
        <f>VLOOKUP(D867,'[110]Legacy Location Lookups'!$A$1:$C$34,2,0)</f>
        <v>116</v>
      </c>
      <c r="B867" s="41" t="str">
        <f>VLOOKUP(A867,'[110]Legacy Location Lookups'!$B$1:$C$34,2,0)</f>
        <v>Staten Island, NY</v>
      </c>
      <c r="C867" s="41" t="s">
        <v>91</v>
      </c>
      <c r="D867" s="41" t="s">
        <v>101</v>
      </c>
      <c r="E867" s="41" t="s">
        <v>147</v>
      </c>
      <c r="F867" s="38">
        <v>43983</v>
      </c>
      <c r="G867" s="41" t="s">
        <v>147</v>
      </c>
      <c r="H867" s="41">
        <v>4</v>
      </c>
      <c r="K867" s="22"/>
      <c r="S867"/>
    </row>
    <row r="868" spans="1:19" x14ac:dyDescent="0.25">
      <c r="A868" s="41">
        <f>VLOOKUP(D868,'[110]Legacy Location Lookups'!$A$1:$C$34,2,0)</f>
        <v>116</v>
      </c>
      <c r="B868" s="41" t="str">
        <f>VLOOKUP(A868,'[110]Legacy Location Lookups'!$B$1:$C$34,2,0)</f>
        <v>Staten Island, NY</v>
      </c>
      <c r="C868" s="41" t="s">
        <v>91</v>
      </c>
      <c r="D868" s="41" t="s">
        <v>101</v>
      </c>
      <c r="E868" s="41" t="s">
        <v>147</v>
      </c>
      <c r="F868" s="38">
        <v>43980</v>
      </c>
      <c r="G868" s="41" t="s">
        <v>147</v>
      </c>
      <c r="H868" s="41">
        <v>4</v>
      </c>
      <c r="K868" s="22"/>
      <c r="S868"/>
    </row>
    <row r="869" spans="1:19" x14ac:dyDescent="0.25">
      <c r="A869" s="41">
        <f>VLOOKUP(D869,'[110]Legacy Location Lookups'!$A$1:$C$34,2,0)</f>
        <v>118</v>
      </c>
      <c r="B869" s="41" t="str">
        <f>VLOOKUP(A869,'[110]Legacy Location Lookups'!$B$1:$C$34,2,0)</f>
        <v>Park Slope, NY</v>
      </c>
      <c r="C869" s="41" t="s">
        <v>91</v>
      </c>
      <c r="D869" s="41" t="s">
        <v>99</v>
      </c>
      <c r="E869" s="41" t="s">
        <v>147</v>
      </c>
      <c r="F869" s="38">
        <v>43984</v>
      </c>
      <c r="G869" s="41" t="s">
        <v>147</v>
      </c>
      <c r="H869" s="41">
        <v>1</v>
      </c>
      <c r="K869" s="22"/>
      <c r="S869"/>
    </row>
    <row r="870" spans="1:19" x14ac:dyDescent="0.25">
      <c r="A870" s="41">
        <f>VLOOKUP(D870,'[110]Legacy Location Lookups'!$A$1:$C$34,2,0)</f>
        <v>86</v>
      </c>
      <c r="B870" s="41" t="str">
        <f>VLOOKUP(A870,'[110]Legacy Location Lookups'!$B$1:$C$34,2,0)</f>
        <v>Kirkland, WA</v>
      </c>
      <c r="C870" s="41" t="s">
        <v>167</v>
      </c>
      <c r="D870" s="41" t="s">
        <v>22</v>
      </c>
      <c r="E870" s="41" t="s">
        <v>144</v>
      </c>
      <c r="F870" s="38">
        <v>43977</v>
      </c>
      <c r="G870" s="41" t="s">
        <v>145</v>
      </c>
      <c r="H870" s="41">
        <v>49</v>
      </c>
      <c r="K870" s="22"/>
      <c r="S870"/>
    </row>
    <row r="871" spans="1:19" x14ac:dyDescent="0.25">
      <c r="A871" s="41">
        <f>VLOOKUP(D871,'[110]Legacy Location Lookups'!$A$1:$C$34,2,0)</f>
        <v>86</v>
      </c>
      <c r="B871" s="41" t="str">
        <f>VLOOKUP(A871,'[110]Legacy Location Lookups'!$B$1:$C$34,2,0)</f>
        <v>Kirkland, WA</v>
      </c>
      <c r="C871" s="41" t="s">
        <v>167</v>
      </c>
      <c r="D871" s="41" t="s">
        <v>22</v>
      </c>
      <c r="E871" s="41" t="s">
        <v>144</v>
      </c>
      <c r="F871" s="38">
        <v>43977</v>
      </c>
      <c r="G871" s="41" t="s">
        <v>159</v>
      </c>
      <c r="H871" s="41">
        <v>5</v>
      </c>
      <c r="K871" s="22"/>
      <c r="S871"/>
    </row>
    <row r="872" spans="1:19" x14ac:dyDescent="0.25">
      <c r="A872" s="41">
        <f>VLOOKUP(D872,'[110]Legacy Location Lookups'!$A$1:$C$34,2,0)</f>
        <v>86</v>
      </c>
      <c r="B872" s="41" t="str">
        <f>VLOOKUP(A872,'[110]Legacy Location Lookups'!$B$1:$C$34,2,0)</f>
        <v>Kirkland, WA</v>
      </c>
      <c r="C872" s="41" t="s">
        <v>167</v>
      </c>
      <c r="D872" s="41" t="s">
        <v>22</v>
      </c>
      <c r="E872" s="41" t="s">
        <v>144</v>
      </c>
      <c r="F872" s="38">
        <v>43977</v>
      </c>
      <c r="G872" s="41" t="s">
        <v>147</v>
      </c>
      <c r="H872" s="41">
        <v>1</v>
      </c>
      <c r="K872" s="22"/>
      <c r="S872"/>
    </row>
    <row r="873" spans="1:19" x14ac:dyDescent="0.25">
      <c r="A873" s="41">
        <f>VLOOKUP(D873,'[110]Legacy Location Lookups'!$A$1:$C$34,2,0)</f>
        <v>86</v>
      </c>
      <c r="B873" s="41" t="str">
        <f>VLOOKUP(A873,'[110]Legacy Location Lookups'!$B$1:$C$34,2,0)</f>
        <v>Kirkland, WA</v>
      </c>
      <c r="C873" s="41" t="s">
        <v>167</v>
      </c>
      <c r="D873" s="41" t="s">
        <v>22</v>
      </c>
      <c r="E873" s="41" t="s">
        <v>144</v>
      </c>
      <c r="F873" s="38">
        <v>43984</v>
      </c>
      <c r="G873" s="41" t="s">
        <v>145</v>
      </c>
      <c r="H873" s="41">
        <v>55</v>
      </c>
      <c r="K873" s="22"/>
      <c r="S873"/>
    </row>
    <row r="874" spans="1:19" x14ac:dyDescent="0.25">
      <c r="A874" s="41">
        <f>VLOOKUP(D874,'[110]Legacy Location Lookups'!$A$1:$C$34,2,0)</f>
        <v>86</v>
      </c>
      <c r="B874" s="41" t="str">
        <f>VLOOKUP(A874,'[110]Legacy Location Lookups'!$B$1:$C$34,2,0)</f>
        <v>Kirkland, WA</v>
      </c>
      <c r="C874" s="41" t="s">
        <v>167</v>
      </c>
      <c r="D874" s="41" t="s">
        <v>22</v>
      </c>
      <c r="E874" s="41" t="s">
        <v>144</v>
      </c>
      <c r="F874" s="38">
        <v>43984</v>
      </c>
      <c r="G874" s="41" t="s">
        <v>159</v>
      </c>
      <c r="H874" s="41">
        <v>3</v>
      </c>
      <c r="K874" s="22"/>
      <c r="S874"/>
    </row>
    <row r="875" spans="1:19" x14ac:dyDescent="0.25">
      <c r="A875" s="41">
        <f>VLOOKUP(D875,'[110]Legacy Location Lookups'!$A$1:$C$34,2,0)</f>
        <v>86</v>
      </c>
      <c r="B875" s="41" t="str">
        <f>VLOOKUP(A875,'[110]Legacy Location Lookups'!$B$1:$C$34,2,0)</f>
        <v>Kirkland, WA</v>
      </c>
      <c r="C875" s="41" t="s">
        <v>167</v>
      </c>
      <c r="D875" s="41" t="s">
        <v>22</v>
      </c>
      <c r="E875" s="41" t="s">
        <v>144</v>
      </c>
      <c r="F875" s="38">
        <v>43983</v>
      </c>
      <c r="G875" s="41" t="s">
        <v>145</v>
      </c>
      <c r="H875" s="41">
        <v>49</v>
      </c>
      <c r="K875" s="22"/>
      <c r="S875"/>
    </row>
    <row r="876" spans="1:19" x14ac:dyDescent="0.25">
      <c r="A876" s="41">
        <f>VLOOKUP(D876,'[110]Legacy Location Lookups'!$A$1:$C$34,2,0)</f>
        <v>86</v>
      </c>
      <c r="B876" s="41" t="str">
        <f>VLOOKUP(A876,'[110]Legacy Location Lookups'!$B$1:$C$34,2,0)</f>
        <v>Kirkland, WA</v>
      </c>
      <c r="C876" s="41" t="s">
        <v>167</v>
      </c>
      <c r="D876" s="41" t="s">
        <v>22</v>
      </c>
      <c r="E876" s="41" t="s">
        <v>144</v>
      </c>
      <c r="F876" s="38">
        <v>43983</v>
      </c>
      <c r="G876" s="41" t="s">
        <v>159</v>
      </c>
      <c r="H876" s="41">
        <v>7</v>
      </c>
      <c r="K876" s="22"/>
      <c r="S876"/>
    </row>
    <row r="877" spans="1:19" x14ac:dyDescent="0.25">
      <c r="A877" s="41">
        <f>VLOOKUP(D877,'[110]Legacy Location Lookups'!$A$1:$C$34,2,0)</f>
        <v>111</v>
      </c>
      <c r="B877" s="41" t="str">
        <f>VLOOKUP(A877,'[110]Legacy Location Lookups'!$B$1:$C$34,2,0)</f>
        <v>Academy, NYC</v>
      </c>
      <c r="C877" s="41" t="s">
        <v>91</v>
      </c>
      <c r="D877" s="41" t="s">
        <v>165</v>
      </c>
      <c r="E877" s="41" t="s">
        <v>144</v>
      </c>
      <c r="F877" s="38">
        <v>43986</v>
      </c>
      <c r="G877" s="41" t="s">
        <v>145</v>
      </c>
      <c r="H877" s="41">
        <v>53</v>
      </c>
      <c r="K877" s="22"/>
      <c r="S877"/>
    </row>
    <row r="878" spans="1:19" x14ac:dyDescent="0.25">
      <c r="A878" s="41">
        <f>VLOOKUP(D878,'[110]Legacy Location Lookups'!$A$1:$C$34,2,0)</f>
        <v>111</v>
      </c>
      <c r="B878" s="41" t="str">
        <f>VLOOKUP(A878,'[110]Legacy Location Lookups'!$B$1:$C$34,2,0)</f>
        <v>Academy, NYC</v>
      </c>
      <c r="C878" s="41" t="s">
        <v>91</v>
      </c>
      <c r="D878" s="41" t="s">
        <v>165</v>
      </c>
      <c r="E878" s="41" t="s">
        <v>144</v>
      </c>
      <c r="F878" s="38">
        <v>43987</v>
      </c>
      <c r="G878" s="41" t="s">
        <v>159</v>
      </c>
      <c r="H878" s="41">
        <v>1</v>
      </c>
      <c r="K878" s="22"/>
      <c r="S878"/>
    </row>
    <row r="879" spans="1:19" x14ac:dyDescent="0.25">
      <c r="A879" s="41">
        <f>VLOOKUP(D879,'[110]Legacy Location Lookups'!$A$1:$C$34,2,0)</f>
        <v>111</v>
      </c>
      <c r="B879" s="41" t="str">
        <f>VLOOKUP(A879,'[110]Legacy Location Lookups'!$B$1:$C$34,2,0)</f>
        <v>Academy, NYC</v>
      </c>
      <c r="C879" s="41" t="s">
        <v>91</v>
      </c>
      <c r="D879" s="41" t="s">
        <v>165</v>
      </c>
      <c r="E879" s="41" t="s">
        <v>144</v>
      </c>
      <c r="F879" s="38">
        <v>43987</v>
      </c>
      <c r="G879" s="41" t="s">
        <v>145</v>
      </c>
      <c r="H879" s="41">
        <v>32</v>
      </c>
      <c r="K879" s="22"/>
      <c r="S879"/>
    </row>
    <row r="880" spans="1:19" x14ac:dyDescent="0.25">
      <c r="A880" s="41">
        <f>VLOOKUP(D880,'[110]Legacy Location Lookups'!$A$1:$C$34,2,0)</f>
        <v>112</v>
      </c>
      <c r="B880" s="41" t="str">
        <f>VLOOKUP(A880,'[110]Legacy Location Lookups'!$B$1:$C$34,2,0)</f>
        <v>Audubon, NYC</v>
      </c>
      <c r="C880" s="41" t="s">
        <v>91</v>
      </c>
      <c r="D880" s="41" t="s">
        <v>161</v>
      </c>
      <c r="E880" s="41" t="s">
        <v>144</v>
      </c>
      <c r="F880" s="38">
        <v>43985</v>
      </c>
      <c r="G880" s="41" t="s">
        <v>145</v>
      </c>
      <c r="H880" s="41">
        <v>40</v>
      </c>
      <c r="K880" s="22"/>
      <c r="S880"/>
    </row>
    <row r="881" spans="1:19" x14ac:dyDescent="0.25">
      <c r="A881" s="41">
        <f>VLOOKUP(D881,'[110]Legacy Location Lookups'!$A$1:$C$34,2,0)</f>
        <v>112</v>
      </c>
      <c r="B881" s="41" t="str">
        <f>VLOOKUP(A881,'[110]Legacy Location Lookups'!$B$1:$C$34,2,0)</f>
        <v>Audubon, NYC</v>
      </c>
      <c r="C881" s="41" t="s">
        <v>91</v>
      </c>
      <c r="D881" s="41" t="s">
        <v>161</v>
      </c>
      <c r="E881" s="41" t="s">
        <v>144</v>
      </c>
      <c r="F881" s="38">
        <v>43987</v>
      </c>
      <c r="G881" s="41" t="s">
        <v>145</v>
      </c>
      <c r="H881" s="41">
        <v>42</v>
      </c>
      <c r="K881" s="22"/>
      <c r="S881"/>
    </row>
    <row r="882" spans="1:19" x14ac:dyDescent="0.25">
      <c r="A882" s="41">
        <f>VLOOKUP(D882,'[110]Legacy Location Lookups'!$A$1:$C$34,2,0)</f>
        <v>112</v>
      </c>
      <c r="B882" s="41" t="str">
        <f>VLOOKUP(A882,'[110]Legacy Location Lookups'!$B$1:$C$34,2,0)</f>
        <v>Audubon, NYC</v>
      </c>
      <c r="C882" s="41" t="s">
        <v>91</v>
      </c>
      <c r="D882" s="41" t="s">
        <v>161</v>
      </c>
      <c r="E882" s="41" t="s">
        <v>147</v>
      </c>
      <c r="F882" s="38">
        <v>43986</v>
      </c>
      <c r="G882" s="41" t="s">
        <v>147</v>
      </c>
      <c r="H882" s="41">
        <v>10</v>
      </c>
      <c r="K882" s="22"/>
      <c r="S882"/>
    </row>
    <row r="883" spans="1:19" x14ac:dyDescent="0.25">
      <c r="A883" s="41">
        <f>VLOOKUP(D883,'[110]Legacy Location Lookups'!$A$1:$C$34,2,0)</f>
        <v>112</v>
      </c>
      <c r="B883" s="41" t="str">
        <f>VLOOKUP(A883,'[110]Legacy Location Lookups'!$B$1:$C$34,2,0)</f>
        <v>Audubon, NYC</v>
      </c>
      <c r="C883" s="41" t="s">
        <v>91</v>
      </c>
      <c r="D883" s="41" t="s">
        <v>161</v>
      </c>
      <c r="E883" s="41" t="s">
        <v>147</v>
      </c>
      <c r="F883" s="38">
        <v>43987</v>
      </c>
      <c r="G883" s="41" t="s">
        <v>147</v>
      </c>
      <c r="H883" s="41">
        <v>1</v>
      </c>
      <c r="K883" s="22"/>
      <c r="S883"/>
    </row>
    <row r="884" spans="1:19" x14ac:dyDescent="0.25">
      <c r="A884" s="41">
        <f>VLOOKUP(D884,'[110]Legacy Location Lookups'!$A$1:$C$34,2,0)</f>
        <v>109</v>
      </c>
      <c r="B884" s="41" t="str">
        <f>VLOOKUP(A884,'[110]Legacy Location Lookups'!$B$1:$C$34,2,0)</f>
        <v>Broadway, NYC</v>
      </c>
      <c r="C884" s="41" t="s">
        <v>91</v>
      </c>
      <c r="D884" s="41" t="s">
        <v>163</v>
      </c>
      <c r="E884" s="41" t="s">
        <v>144</v>
      </c>
      <c r="F884" s="38">
        <v>43987</v>
      </c>
      <c r="G884" s="41" t="s">
        <v>159</v>
      </c>
      <c r="H884" s="41">
        <v>1</v>
      </c>
      <c r="K884" s="22"/>
      <c r="S884"/>
    </row>
    <row r="885" spans="1:19" x14ac:dyDescent="0.25">
      <c r="A885" s="41">
        <f>VLOOKUP(D885,'[110]Legacy Location Lookups'!$A$1:$C$34,2,0)</f>
        <v>109</v>
      </c>
      <c r="B885" s="41" t="str">
        <f>VLOOKUP(A885,'[110]Legacy Location Lookups'!$B$1:$C$34,2,0)</f>
        <v>Broadway, NYC</v>
      </c>
      <c r="C885" s="41" t="s">
        <v>91</v>
      </c>
      <c r="D885" s="41" t="s">
        <v>163</v>
      </c>
      <c r="E885" s="41" t="s">
        <v>144</v>
      </c>
      <c r="F885" s="38">
        <v>43987</v>
      </c>
      <c r="G885" s="41" t="s">
        <v>145</v>
      </c>
      <c r="H885" s="41">
        <v>17</v>
      </c>
      <c r="K885" s="22"/>
      <c r="S885"/>
    </row>
    <row r="886" spans="1:19" x14ac:dyDescent="0.25">
      <c r="A886" s="41">
        <f>VLOOKUP(D886,'[110]Legacy Location Lookups'!$A$1:$C$34,2,0)</f>
        <v>109</v>
      </c>
      <c r="B886" s="41" t="str">
        <f>VLOOKUP(A886,'[110]Legacy Location Lookups'!$B$1:$C$34,2,0)</f>
        <v>Broadway, NYC</v>
      </c>
      <c r="C886" s="41" t="s">
        <v>91</v>
      </c>
      <c r="D886" s="41" t="s">
        <v>163</v>
      </c>
      <c r="E886" s="41" t="s">
        <v>144</v>
      </c>
      <c r="F886" s="38">
        <v>43987</v>
      </c>
      <c r="G886" s="41" t="s">
        <v>160</v>
      </c>
      <c r="H886" s="41">
        <v>1</v>
      </c>
      <c r="K886" s="22"/>
      <c r="S886"/>
    </row>
    <row r="887" spans="1:19" x14ac:dyDescent="0.25">
      <c r="A887" s="41">
        <f>VLOOKUP(D887,'[110]Legacy Location Lookups'!$A$1:$C$34,2,0)</f>
        <v>109</v>
      </c>
      <c r="B887" s="41" t="str">
        <f>VLOOKUP(A887,'[110]Legacy Location Lookups'!$B$1:$C$34,2,0)</f>
        <v>Broadway, NYC</v>
      </c>
      <c r="C887" s="41" t="s">
        <v>91</v>
      </c>
      <c r="D887" s="41" t="s">
        <v>163</v>
      </c>
      <c r="E887" s="41" t="s">
        <v>147</v>
      </c>
      <c r="F887" s="38">
        <v>43987</v>
      </c>
      <c r="G887" s="41" t="s">
        <v>147</v>
      </c>
      <c r="H887" s="41">
        <v>29</v>
      </c>
      <c r="K887" s="22"/>
      <c r="S887"/>
    </row>
    <row r="888" spans="1:19" x14ac:dyDescent="0.25">
      <c r="A888" s="41">
        <f>VLOOKUP(D888,'[110]Legacy Location Lookups'!$A$1:$C$34,2,0)</f>
        <v>108</v>
      </c>
      <c r="B888" s="41" t="str">
        <f>VLOOKUP(A888,'[110]Legacy Location Lookups'!$B$1:$C$34,2,0)</f>
        <v>Brooklyn-OceanAve, NYC</v>
      </c>
      <c r="C888" s="41" t="s">
        <v>91</v>
      </c>
      <c r="D888" s="41" t="s">
        <v>158</v>
      </c>
      <c r="E888" s="41" t="s">
        <v>144</v>
      </c>
      <c r="F888" s="38">
        <v>43986</v>
      </c>
      <c r="G888" s="41" t="s">
        <v>145</v>
      </c>
      <c r="H888" s="41">
        <v>68</v>
      </c>
      <c r="K888" s="22"/>
      <c r="S888"/>
    </row>
    <row r="889" spans="1:19" x14ac:dyDescent="0.25">
      <c r="A889" s="41">
        <f>VLOOKUP(D889,'[110]Legacy Location Lookups'!$A$1:$C$34,2,0)</f>
        <v>108</v>
      </c>
      <c r="B889" s="41" t="str">
        <f>VLOOKUP(A889,'[110]Legacy Location Lookups'!$B$1:$C$34,2,0)</f>
        <v>Brooklyn-OceanAve, NYC</v>
      </c>
      <c r="C889" s="41" t="s">
        <v>91</v>
      </c>
      <c r="D889" s="41" t="s">
        <v>158</v>
      </c>
      <c r="E889" s="41" t="s">
        <v>144</v>
      </c>
      <c r="F889" s="38">
        <v>43985</v>
      </c>
      <c r="G889" s="41" t="s">
        <v>159</v>
      </c>
      <c r="H889" s="41">
        <v>7</v>
      </c>
      <c r="K889" s="22"/>
      <c r="S889"/>
    </row>
    <row r="890" spans="1:19" x14ac:dyDescent="0.25">
      <c r="A890" s="41">
        <f>VLOOKUP(D890,'[110]Legacy Location Lookups'!$A$1:$C$34,2,0)</f>
        <v>108</v>
      </c>
      <c r="B890" s="41" t="str">
        <f>VLOOKUP(A890,'[110]Legacy Location Lookups'!$B$1:$C$34,2,0)</f>
        <v>Brooklyn-OceanAve, NYC</v>
      </c>
      <c r="C890" s="41" t="s">
        <v>91</v>
      </c>
      <c r="D890" s="41" t="s">
        <v>158</v>
      </c>
      <c r="E890" s="41" t="s">
        <v>144</v>
      </c>
      <c r="F890" s="38">
        <v>43985</v>
      </c>
      <c r="G890" s="41" t="s">
        <v>145</v>
      </c>
      <c r="H890" s="41">
        <v>34</v>
      </c>
      <c r="K890" s="22"/>
      <c r="S890"/>
    </row>
    <row r="891" spans="1:19" x14ac:dyDescent="0.25">
      <c r="A891" s="41">
        <f>VLOOKUP(D891,'[110]Legacy Location Lookups'!$A$1:$C$34,2,0)</f>
        <v>108</v>
      </c>
      <c r="B891" s="41" t="str">
        <f>VLOOKUP(A891,'[110]Legacy Location Lookups'!$B$1:$C$34,2,0)</f>
        <v>Brooklyn-OceanAve, NYC</v>
      </c>
      <c r="C891" s="41" t="s">
        <v>91</v>
      </c>
      <c r="D891" s="41" t="s">
        <v>158</v>
      </c>
      <c r="E891" s="41" t="s">
        <v>144</v>
      </c>
      <c r="F891" s="38">
        <v>43985</v>
      </c>
      <c r="G891" s="41" t="s">
        <v>160</v>
      </c>
      <c r="H891" s="41">
        <v>8</v>
      </c>
      <c r="K891" s="22"/>
      <c r="S891"/>
    </row>
    <row r="892" spans="1:19" x14ac:dyDescent="0.25">
      <c r="A892" s="41">
        <f>VLOOKUP(D892,'[110]Legacy Location Lookups'!$A$1:$C$34,2,0)</f>
        <v>108</v>
      </c>
      <c r="B892" s="41" t="str">
        <f>VLOOKUP(A892,'[110]Legacy Location Lookups'!$B$1:$C$34,2,0)</f>
        <v>Brooklyn-OceanAve, NYC</v>
      </c>
      <c r="C892" s="41" t="s">
        <v>91</v>
      </c>
      <c r="D892" s="41" t="s">
        <v>158</v>
      </c>
      <c r="E892" s="41" t="s">
        <v>147</v>
      </c>
      <c r="F892" s="38">
        <v>43985</v>
      </c>
      <c r="G892" s="41" t="s">
        <v>147</v>
      </c>
      <c r="H892" s="41">
        <v>20</v>
      </c>
      <c r="K892" s="22"/>
      <c r="S892"/>
    </row>
    <row r="893" spans="1:19" x14ac:dyDescent="0.25">
      <c r="A893" s="41">
        <f>VLOOKUP(D893,'[110]Legacy Location Lookups'!$A$1:$C$34,2,0)</f>
        <v>108</v>
      </c>
      <c r="B893" s="41" t="str">
        <f>VLOOKUP(A893,'[110]Legacy Location Lookups'!$B$1:$C$34,2,0)</f>
        <v>Brooklyn-OceanAve, NYC</v>
      </c>
      <c r="C893" s="41" t="s">
        <v>91</v>
      </c>
      <c r="D893" s="41" t="s">
        <v>158</v>
      </c>
      <c r="E893" s="41" t="s">
        <v>147</v>
      </c>
      <c r="F893" s="38">
        <v>43987</v>
      </c>
      <c r="G893" s="41" t="s">
        <v>147</v>
      </c>
      <c r="H893" s="41">
        <v>1</v>
      </c>
      <c r="K893" s="22"/>
      <c r="S893"/>
    </row>
    <row r="894" spans="1:19" x14ac:dyDescent="0.25">
      <c r="A894" s="41">
        <f>VLOOKUP(D894,'[110]Legacy Location Lookups'!$A$1:$C$34,2,0)</f>
        <v>108</v>
      </c>
      <c r="B894" s="41" t="str">
        <f>VLOOKUP(A894,'[110]Legacy Location Lookups'!$B$1:$C$34,2,0)</f>
        <v>Brooklyn-OceanAve, NYC</v>
      </c>
      <c r="C894" s="41" t="s">
        <v>91</v>
      </c>
      <c r="D894" s="41" t="s">
        <v>158</v>
      </c>
      <c r="E894" s="41" t="s">
        <v>147</v>
      </c>
      <c r="F894" s="38">
        <v>43989</v>
      </c>
      <c r="G894" s="41" t="s">
        <v>147</v>
      </c>
      <c r="H894" s="41">
        <v>6</v>
      </c>
      <c r="K894" s="22"/>
      <c r="S894"/>
    </row>
    <row r="895" spans="1:19" x14ac:dyDescent="0.25">
      <c r="A895" s="41">
        <f>VLOOKUP(D895,'[110]Legacy Location Lookups'!$A$1:$C$34,2,0)</f>
        <v>114</v>
      </c>
      <c r="B895" s="41" t="str">
        <f>VLOOKUP(A895,'[110]Legacy Location Lookups'!$B$1:$C$34,2,0)</f>
        <v>Canal, NYC</v>
      </c>
      <c r="C895" s="41" t="s">
        <v>91</v>
      </c>
      <c r="D895" s="41" t="s">
        <v>173</v>
      </c>
      <c r="E895" s="41" t="s">
        <v>144</v>
      </c>
      <c r="F895" s="38">
        <v>43986</v>
      </c>
      <c r="G895" s="41" t="s">
        <v>159</v>
      </c>
      <c r="H895" s="41">
        <v>2</v>
      </c>
      <c r="K895" s="22"/>
      <c r="S895"/>
    </row>
    <row r="896" spans="1:19" x14ac:dyDescent="0.25">
      <c r="A896" s="41">
        <f>VLOOKUP(D896,'[110]Legacy Location Lookups'!$A$1:$C$34,2,0)</f>
        <v>114</v>
      </c>
      <c r="B896" s="41" t="str">
        <f>VLOOKUP(A896,'[110]Legacy Location Lookups'!$B$1:$C$34,2,0)</f>
        <v>Canal, NYC</v>
      </c>
      <c r="C896" s="41" t="s">
        <v>91</v>
      </c>
      <c r="D896" s="41" t="s">
        <v>173</v>
      </c>
      <c r="E896" s="41" t="s">
        <v>144</v>
      </c>
      <c r="F896" s="38">
        <v>43986</v>
      </c>
      <c r="G896" s="41" t="s">
        <v>145</v>
      </c>
      <c r="H896" s="41">
        <v>8</v>
      </c>
      <c r="K896" s="22"/>
      <c r="S896"/>
    </row>
    <row r="897" spans="1:19" x14ac:dyDescent="0.25">
      <c r="A897" s="41">
        <f>VLOOKUP(D897,'[110]Legacy Location Lookups'!$A$1:$C$34,2,0)</f>
        <v>110</v>
      </c>
      <c r="B897" s="41" t="str">
        <f>VLOOKUP(A897,'[110]Legacy Location Lookups'!$B$1:$C$34,2,0)</f>
        <v>Forest Hills, NY</v>
      </c>
      <c r="C897" s="41" t="s">
        <v>91</v>
      </c>
      <c r="D897" s="41" t="s">
        <v>96</v>
      </c>
      <c r="E897" s="41" t="s">
        <v>144</v>
      </c>
      <c r="F897" s="38">
        <v>43986</v>
      </c>
      <c r="G897" s="41" t="s">
        <v>159</v>
      </c>
      <c r="H897" s="41">
        <v>3</v>
      </c>
      <c r="K897" s="22"/>
      <c r="S897"/>
    </row>
    <row r="898" spans="1:19" x14ac:dyDescent="0.25">
      <c r="A898" s="41">
        <f>VLOOKUP(D898,'[110]Legacy Location Lookups'!$A$1:$C$34,2,0)</f>
        <v>110</v>
      </c>
      <c r="B898" s="41" t="str">
        <f>VLOOKUP(A898,'[110]Legacy Location Lookups'!$B$1:$C$34,2,0)</f>
        <v>Forest Hills, NY</v>
      </c>
      <c r="C898" s="41" t="s">
        <v>91</v>
      </c>
      <c r="D898" s="41" t="s">
        <v>96</v>
      </c>
      <c r="E898" s="41" t="s">
        <v>144</v>
      </c>
      <c r="F898" s="38">
        <v>43986</v>
      </c>
      <c r="G898" s="41" t="s">
        <v>145</v>
      </c>
      <c r="H898" s="41">
        <v>44</v>
      </c>
      <c r="K898" s="22"/>
      <c r="S898"/>
    </row>
    <row r="899" spans="1:19" x14ac:dyDescent="0.25">
      <c r="A899" s="41">
        <f>VLOOKUP(D899,'[110]Legacy Location Lookups'!$A$1:$C$34,2,0)</f>
        <v>110</v>
      </c>
      <c r="B899" s="41" t="str">
        <f>VLOOKUP(A899,'[110]Legacy Location Lookups'!$B$1:$C$34,2,0)</f>
        <v>Forest Hills, NY</v>
      </c>
      <c r="C899" s="41" t="s">
        <v>91</v>
      </c>
      <c r="D899" s="41" t="s">
        <v>96</v>
      </c>
      <c r="E899" s="41" t="s">
        <v>144</v>
      </c>
      <c r="F899" s="38">
        <v>43986</v>
      </c>
      <c r="G899" s="41" t="s">
        <v>160</v>
      </c>
      <c r="H899" s="41">
        <v>6</v>
      </c>
      <c r="K899" s="22"/>
      <c r="S899"/>
    </row>
    <row r="900" spans="1:19" x14ac:dyDescent="0.25">
      <c r="A900" s="41">
        <f>VLOOKUP(D900,'[110]Legacy Location Lookups'!$A$1:$C$34,2,0)</f>
        <v>110</v>
      </c>
      <c r="B900" s="41" t="str">
        <f>VLOOKUP(A900,'[110]Legacy Location Lookups'!$B$1:$C$34,2,0)</f>
        <v>Forest Hills, NY</v>
      </c>
      <c r="C900" s="41" t="s">
        <v>91</v>
      </c>
      <c r="D900" s="41" t="s">
        <v>96</v>
      </c>
      <c r="E900" s="41" t="s">
        <v>144</v>
      </c>
      <c r="F900" s="38">
        <v>43985</v>
      </c>
      <c r="G900" s="41" t="s">
        <v>145</v>
      </c>
      <c r="H900" s="41">
        <v>33</v>
      </c>
      <c r="K900" s="22"/>
      <c r="S900"/>
    </row>
    <row r="901" spans="1:19" x14ac:dyDescent="0.25">
      <c r="A901" s="41">
        <f>VLOOKUP(D901,'[110]Legacy Location Lookups'!$A$1:$C$34,2,0)</f>
        <v>110</v>
      </c>
      <c r="B901" s="41" t="str">
        <f>VLOOKUP(A901,'[110]Legacy Location Lookups'!$B$1:$C$34,2,0)</f>
        <v>Forest Hills, NY</v>
      </c>
      <c r="C901" s="41" t="s">
        <v>91</v>
      </c>
      <c r="D901" s="41" t="s">
        <v>96</v>
      </c>
      <c r="E901" s="41" t="s">
        <v>144</v>
      </c>
      <c r="F901" s="38">
        <v>43985</v>
      </c>
      <c r="G901" s="41" t="s">
        <v>160</v>
      </c>
      <c r="H901" s="41">
        <v>1</v>
      </c>
      <c r="K901" s="22"/>
      <c r="S901"/>
    </row>
    <row r="902" spans="1:19" x14ac:dyDescent="0.25">
      <c r="A902" s="41">
        <f>VLOOKUP(D902,'[110]Legacy Location Lookups'!$A$1:$C$34,2,0)</f>
        <v>110</v>
      </c>
      <c r="B902" s="41" t="str">
        <f>VLOOKUP(A902,'[110]Legacy Location Lookups'!$B$1:$C$34,2,0)</f>
        <v>Forest Hills, NY</v>
      </c>
      <c r="C902" s="41" t="s">
        <v>91</v>
      </c>
      <c r="D902" s="41" t="s">
        <v>96</v>
      </c>
      <c r="E902" s="41" t="s">
        <v>147</v>
      </c>
      <c r="F902" s="38">
        <v>43986</v>
      </c>
      <c r="G902" s="41" t="s">
        <v>147</v>
      </c>
      <c r="H902" s="41">
        <v>2</v>
      </c>
      <c r="K902" s="22"/>
      <c r="S902"/>
    </row>
    <row r="903" spans="1:19" x14ac:dyDescent="0.25">
      <c r="A903" s="41">
        <f>VLOOKUP(D903,'[110]Legacy Location Lookups'!$A$1:$C$34,2,0)</f>
        <v>116</v>
      </c>
      <c r="B903" s="41" t="str">
        <f>VLOOKUP(A903,'[110]Legacy Location Lookups'!$B$1:$C$34,2,0)</f>
        <v>Staten Island, NY</v>
      </c>
      <c r="C903" s="41" t="s">
        <v>91</v>
      </c>
      <c r="D903" s="41" t="s">
        <v>101</v>
      </c>
      <c r="E903" s="41" t="s">
        <v>144</v>
      </c>
      <c r="F903" s="38">
        <v>43985</v>
      </c>
      <c r="G903" s="41" t="s">
        <v>145</v>
      </c>
      <c r="H903" s="41">
        <v>20</v>
      </c>
      <c r="K903" s="22"/>
      <c r="S903"/>
    </row>
    <row r="904" spans="1:19" x14ac:dyDescent="0.25">
      <c r="A904" s="41">
        <f>VLOOKUP(D904,'[110]Legacy Location Lookups'!$A$1:$C$34,2,0)</f>
        <v>116</v>
      </c>
      <c r="B904" s="41" t="str">
        <f>VLOOKUP(A904,'[110]Legacy Location Lookups'!$B$1:$C$34,2,0)</f>
        <v>Staten Island, NY</v>
      </c>
      <c r="C904" s="41" t="s">
        <v>91</v>
      </c>
      <c r="D904" s="41" t="s">
        <v>101</v>
      </c>
      <c r="E904" s="41" t="s">
        <v>147</v>
      </c>
      <c r="F904" s="38">
        <v>43987</v>
      </c>
      <c r="G904" s="41" t="s">
        <v>147</v>
      </c>
      <c r="H904" s="41">
        <v>9</v>
      </c>
      <c r="K904" s="22"/>
      <c r="S904"/>
    </row>
    <row r="905" spans="1:19" x14ac:dyDescent="0.25">
      <c r="A905" s="41">
        <f>VLOOKUP(D905,'[110]Legacy Location Lookups'!$A$1:$C$34,2,0)</f>
        <v>100</v>
      </c>
      <c r="B905" s="41" t="str">
        <f>VLOOKUP(A905,'[110]Legacy Location Lookups'!$B$1:$C$34,2,0)</f>
        <v>Osprey, FL</v>
      </c>
      <c r="C905" s="41" t="s">
        <v>156</v>
      </c>
      <c r="D905" s="41" t="s">
        <v>17</v>
      </c>
      <c r="E905" s="41" t="s">
        <v>144</v>
      </c>
      <c r="F905" s="38">
        <v>43984</v>
      </c>
      <c r="G905" s="41" t="s">
        <v>145</v>
      </c>
      <c r="H905" s="41">
        <v>89</v>
      </c>
      <c r="K905" s="22"/>
      <c r="S905"/>
    </row>
    <row r="906" spans="1:19" x14ac:dyDescent="0.25">
      <c r="A906" s="41">
        <f>VLOOKUP(D906,'[110]Legacy Location Lookups'!$A$1:$C$34,2,0)</f>
        <v>100</v>
      </c>
      <c r="B906" s="41" t="str">
        <f>VLOOKUP(A906,'[110]Legacy Location Lookups'!$B$1:$C$34,2,0)</f>
        <v>Osprey, FL</v>
      </c>
      <c r="C906" s="41" t="s">
        <v>156</v>
      </c>
      <c r="D906" s="41" t="s">
        <v>17</v>
      </c>
      <c r="E906" s="41" t="s">
        <v>144</v>
      </c>
      <c r="F906" s="38">
        <v>43985</v>
      </c>
      <c r="G906" s="41" t="s">
        <v>145</v>
      </c>
      <c r="H906" s="41">
        <v>96</v>
      </c>
      <c r="K906" s="22"/>
      <c r="S906"/>
    </row>
    <row r="907" spans="1:19" x14ac:dyDescent="0.25">
      <c r="A907" s="41">
        <f>VLOOKUP(D907,'[110]Legacy Location Lookups'!$A$1:$C$34,2,0)</f>
        <v>100</v>
      </c>
      <c r="B907" s="41" t="str">
        <f>VLOOKUP(A907,'[110]Legacy Location Lookups'!$B$1:$C$34,2,0)</f>
        <v>Osprey, FL</v>
      </c>
      <c r="C907" s="41" t="s">
        <v>156</v>
      </c>
      <c r="D907" s="41" t="s">
        <v>17</v>
      </c>
      <c r="E907" s="41" t="s">
        <v>144</v>
      </c>
      <c r="F907" s="38">
        <v>43986</v>
      </c>
      <c r="G907" s="41" t="s">
        <v>145</v>
      </c>
      <c r="H907" s="41">
        <v>48</v>
      </c>
      <c r="K907" s="22"/>
      <c r="S907"/>
    </row>
    <row r="908" spans="1:19" x14ac:dyDescent="0.25">
      <c r="A908" s="41">
        <f>VLOOKUP(D908,'[110]Legacy Location Lookups'!$A$1:$C$34,2,0)</f>
        <v>100</v>
      </c>
      <c r="B908" s="41" t="str">
        <f>VLOOKUP(A908,'[110]Legacy Location Lookups'!$B$1:$C$34,2,0)</f>
        <v>Osprey, FL</v>
      </c>
      <c r="C908" s="41" t="s">
        <v>156</v>
      </c>
      <c r="D908" s="41" t="s">
        <v>17</v>
      </c>
      <c r="E908" s="41" t="s">
        <v>144</v>
      </c>
      <c r="F908" s="38">
        <v>43987</v>
      </c>
      <c r="G908" s="41" t="s">
        <v>146</v>
      </c>
      <c r="H908" s="41">
        <v>3</v>
      </c>
      <c r="K908" s="22"/>
      <c r="S908"/>
    </row>
    <row r="909" spans="1:19" x14ac:dyDescent="0.25">
      <c r="A909" s="41">
        <f>VLOOKUP(D909,'[110]Legacy Location Lookups'!$A$1:$C$34,2,0)</f>
        <v>86</v>
      </c>
      <c r="B909" s="41" t="str">
        <f>VLOOKUP(A909,'[110]Legacy Location Lookups'!$B$1:$C$34,2,0)</f>
        <v>Kirkland, WA</v>
      </c>
      <c r="C909" s="41" t="s">
        <v>167</v>
      </c>
      <c r="D909" s="41" t="s">
        <v>22</v>
      </c>
      <c r="E909" s="41" t="s">
        <v>144</v>
      </c>
      <c r="F909" s="38">
        <v>43986</v>
      </c>
      <c r="G909" s="41" t="s">
        <v>145</v>
      </c>
      <c r="H909" s="41">
        <v>52</v>
      </c>
      <c r="K909" s="22"/>
      <c r="S909"/>
    </row>
    <row r="910" spans="1:19" x14ac:dyDescent="0.25">
      <c r="A910" s="41">
        <f>VLOOKUP(D910,'[110]Legacy Location Lookups'!$A$1:$C$34,2,0)</f>
        <v>86</v>
      </c>
      <c r="B910" s="41" t="str">
        <f>VLOOKUP(A910,'[110]Legacy Location Lookups'!$B$1:$C$34,2,0)</f>
        <v>Kirkland, WA</v>
      </c>
      <c r="C910" s="41" t="s">
        <v>167</v>
      </c>
      <c r="D910" s="41" t="s">
        <v>22</v>
      </c>
      <c r="E910" s="41" t="s">
        <v>144</v>
      </c>
      <c r="F910" s="38">
        <v>43986</v>
      </c>
      <c r="G910" s="41" t="s">
        <v>159</v>
      </c>
      <c r="H910" s="41">
        <v>5</v>
      </c>
      <c r="K910" s="22"/>
      <c r="S910"/>
    </row>
    <row r="911" spans="1:19" x14ac:dyDescent="0.25">
      <c r="A911" s="41">
        <f>VLOOKUP(D911,'[110]Legacy Location Lookups'!$A$1:$C$34,2,0)</f>
        <v>86</v>
      </c>
      <c r="B911" s="41" t="str">
        <f>VLOOKUP(A911,'[110]Legacy Location Lookups'!$B$1:$C$34,2,0)</f>
        <v>Kirkland, WA</v>
      </c>
      <c r="C911" s="41" t="s">
        <v>167</v>
      </c>
      <c r="D911" s="41" t="s">
        <v>22</v>
      </c>
      <c r="E911" s="41" t="s">
        <v>144</v>
      </c>
      <c r="F911" s="38">
        <v>43985</v>
      </c>
      <c r="G911" s="41" t="s">
        <v>145</v>
      </c>
      <c r="H911" s="41">
        <v>2</v>
      </c>
      <c r="K911" s="22"/>
      <c r="S911"/>
    </row>
    <row r="912" spans="1:19" x14ac:dyDescent="0.25">
      <c r="A912" s="41">
        <f>VLOOKUP(D912,'[110]Legacy Location Lookups'!$A$1:$C$34,2,0)</f>
        <v>86</v>
      </c>
      <c r="B912" s="41" t="str">
        <f>VLOOKUP(A912,'[110]Legacy Location Lookups'!$B$1:$C$34,2,0)</f>
        <v>Kirkland, WA</v>
      </c>
      <c r="C912" s="41" t="s">
        <v>167</v>
      </c>
      <c r="D912" s="41" t="s">
        <v>22</v>
      </c>
      <c r="E912" s="41" t="s">
        <v>144</v>
      </c>
      <c r="F912" s="38">
        <v>43985</v>
      </c>
      <c r="G912" s="41" t="s">
        <v>146</v>
      </c>
      <c r="H912" s="41">
        <v>4</v>
      </c>
      <c r="K912" s="22"/>
      <c r="S912"/>
    </row>
    <row r="913" spans="1:19" x14ac:dyDescent="0.25">
      <c r="A913" s="41">
        <f>VLOOKUP(D913,'[110]Legacy Location Lookups'!$A$1:$C$34,2,0)</f>
        <v>86</v>
      </c>
      <c r="B913" s="41" t="str">
        <f>VLOOKUP(A913,'[110]Legacy Location Lookups'!$B$1:$C$34,2,0)</f>
        <v>Kirkland, WA</v>
      </c>
      <c r="C913" s="41" t="s">
        <v>167</v>
      </c>
      <c r="D913" s="41" t="s">
        <v>22</v>
      </c>
      <c r="E913" s="41" t="s">
        <v>144</v>
      </c>
      <c r="F913" s="38">
        <v>43987</v>
      </c>
      <c r="G913" s="41" t="s">
        <v>145</v>
      </c>
      <c r="H913" s="41">
        <v>58</v>
      </c>
      <c r="K913" s="22"/>
      <c r="S913"/>
    </row>
    <row r="914" spans="1:19" x14ac:dyDescent="0.25">
      <c r="A914" s="41">
        <f>VLOOKUP(D914,'[110]Legacy Location Lookups'!$A$1:$C$34,2,0)</f>
        <v>86</v>
      </c>
      <c r="B914" s="41" t="str">
        <f>VLOOKUP(A914,'[110]Legacy Location Lookups'!$B$1:$C$34,2,0)</f>
        <v>Kirkland, WA</v>
      </c>
      <c r="C914" s="41" t="s">
        <v>167</v>
      </c>
      <c r="D914" s="41" t="s">
        <v>22</v>
      </c>
      <c r="E914" s="41" t="s">
        <v>144</v>
      </c>
      <c r="F914" s="38">
        <v>43987</v>
      </c>
      <c r="G914" s="41" t="s">
        <v>159</v>
      </c>
      <c r="H914" s="41">
        <v>5</v>
      </c>
      <c r="K914" s="22"/>
      <c r="S914"/>
    </row>
    <row r="915" spans="1:19" x14ac:dyDescent="0.25">
      <c r="A915" s="41">
        <f>VLOOKUP(D915,'[110]Legacy Location Lookups'!$A$1:$C$34,2,0)</f>
        <v>5</v>
      </c>
      <c r="B915" s="41" t="str">
        <f>VLOOKUP(A915,'[110]Legacy Location Lookups'!$B$1:$C$34,2,0)</f>
        <v>Bloomington, IL</v>
      </c>
      <c r="C915" s="41" t="s">
        <v>142</v>
      </c>
      <c r="D915" s="41" t="s">
        <v>143</v>
      </c>
      <c r="E915" s="41" t="s">
        <v>144</v>
      </c>
      <c r="F915" s="38">
        <v>43985</v>
      </c>
      <c r="G915" s="41" t="s">
        <v>145</v>
      </c>
      <c r="H915" s="41">
        <v>99</v>
      </c>
      <c r="K915" s="22"/>
      <c r="S915"/>
    </row>
    <row r="916" spans="1:19" x14ac:dyDescent="0.25">
      <c r="A916" s="41">
        <f>VLOOKUP(D916,'[110]Legacy Location Lookups'!$A$1:$C$34,2,0)</f>
        <v>5</v>
      </c>
      <c r="B916" s="41" t="str">
        <f>VLOOKUP(A916,'[110]Legacy Location Lookups'!$B$1:$C$34,2,0)</f>
        <v>Bloomington, IL</v>
      </c>
      <c r="C916" s="41" t="s">
        <v>142</v>
      </c>
      <c r="D916" s="41" t="s">
        <v>143</v>
      </c>
      <c r="E916" s="41" t="s">
        <v>144</v>
      </c>
      <c r="F916" s="38">
        <v>43985</v>
      </c>
      <c r="G916" s="41" t="s">
        <v>146</v>
      </c>
      <c r="H916" s="41">
        <v>13</v>
      </c>
      <c r="K916" s="22"/>
      <c r="S916"/>
    </row>
    <row r="917" spans="1:19" x14ac:dyDescent="0.25">
      <c r="A917" s="41">
        <f>VLOOKUP(D917,'[110]Legacy Location Lookups'!$A$1:$C$34,2,0)</f>
        <v>14</v>
      </c>
      <c r="B917" s="41" t="str">
        <f>VLOOKUP(A917,'[110]Legacy Location Lookups'!$B$1:$C$34,2,0)</f>
        <v>Peru, IL</v>
      </c>
      <c r="C917" s="41" t="s">
        <v>142</v>
      </c>
      <c r="D917" s="41" t="s">
        <v>148</v>
      </c>
      <c r="E917" s="41" t="s">
        <v>144</v>
      </c>
      <c r="F917" s="38">
        <v>43985</v>
      </c>
      <c r="G917" s="41" t="s">
        <v>145</v>
      </c>
      <c r="H917" s="41">
        <v>18</v>
      </c>
      <c r="K917" s="22"/>
      <c r="S917"/>
    </row>
    <row r="918" spans="1:19" x14ac:dyDescent="0.25">
      <c r="A918" s="41">
        <f>VLOOKUP(D918,'[110]Legacy Location Lookups'!$A$1:$C$34,2,0)</f>
        <v>13</v>
      </c>
      <c r="B918" s="41" t="str">
        <f>VLOOKUP(A918,'[110]Legacy Location Lookups'!$B$1:$C$34,2,0)</f>
        <v>Peoria, IL</v>
      </c>
      <c r="C918" s="41" t="s">
        <v>142</v>
      </c>
      <c r="D918" s="41" t="s">
        <v>149</v>
      </c>
      <c r="E918" s="41" t="s">
        <v>144</v>
      </c>
      <c r="F918" s="38">
        <v>43985</v>
      </c>
      <c r="G918" s="41" t="s">
        <v>145</v>
      </c>
      <c r="H918" s="41">
        <v>29</v>
      </c>
      <c r="K918" s="22"/>
      <c r="S918"/>
    </row>
    <row r="919" spans="1:19" x14ac:dyDescent="0.25">
      <c r="A919" s="41">
        <f>VLOOKUP(D919,'[110]Legacy Location Lookups'!$A$1:$C$34,2,0)</f>
        <v>6</v>
      </c>
      <c r="B919" s="41" t="str">
        <f>VLOOKUP(A919,'[110]Legacy Location Lookups'!$B$1:$C$34,2,0)</f>
        <v>Charleston, IL</v>
      </c>
      <c r="C919" s="41" t="s">
        <v>142</v>
      </c>
      <c r="D919" s="41" t="s">
        <v>150</v>
      </c>
      <c r="E919" s="41" t="s">
        <v>144</v>
      </c>
      <c r="F919" s="38">
        <v>43985</v>
      </c>
      <c r="G919" s="41" t="s">
        <v>145</v>
      </c>
      <c r="H919" s="41">
        <v>25</v>
      </c>
      <c r="K919" s="22"/>
      <c r="S919"/>
    </row>
    <row r="920" spans="1:19" x14ac:dyDescent="0.25">
      <c r="A920" s="41">
        <f>VLOOKUP(D920,'[110]Legacy Location Lookups'!$A$1:$C$34,2,0)</f>
        <v>5</v>
      </c>
      <c r="B920" s="41" t="str">
        <f>VLOOKUP(A920,'[110]Legacy Location Lookups'!$B$1:$C$34,2,0)</f>
        <v>Bloomington, IL</v>
      </c>
      <c r="C920" s="41" t="s">
        <v>142</v>
      </c>
      <c r="D920" s="41" t="s">
        <v>143</v>
      </c>
      <c r="E920" s="41" t="s">
        <v>144</v>
      </c>
      <c r="F920" s="38">
        <v>43984</v>
      </c>
      <c r="G920" s="41" t="s">
        <v>145</v>
      </c>
      <c r="H920" s="41">
        <v>64</v>
      </c>
      <c r="K920" s="22"/>
      <c r="S920"/>
    </row>
    <row r="921" spans="1:19" x14ac:dyDescent="0.25">
      <c r="A921" s="41">
        <f>VLOOKUP(D921,'[110]Legacy Location Lookups'!$A$1:$C$34,2,0)</f>
        <v>5</v>
      </c>
      <c r="B921" s="41" t="str">
        <f>VLOOKUP(A921,'[110]Legacy Location Lookups'!$B$1:$C$34,2,0)</f>
        <v>Bloomington, IL</v>
      </c>
      <c r="C921" s="41" t="s">
        <v>142</v>
      </c>
      <c r="D921" s="41" t="s">
        <v>143</v>
      </c>
      <c r="E921" s="41" t="s">
        <v>144</v>
      </c>
      <c r="F921" s="38">
        <v>43984</v>
      </c>
      <c r="G921" s="41" t="s">
        <v>146</v>
      </c>
      <c r="H921" s="41">
        <v>13</v>
      </c>
      <c r="K921" s="22"/>
      <c r="S921"/>
    </row>
    <row r="922" spans="1:19" x14ac:dyDescent="0.25">
      <c r="A922" s="41">
        <f>VLOOKUP(D922,'[110]Legacy Location Lookups'!$A$1:$C$34,2,0)</f>
        <v>14</v>
      </c>
      <c r="B922" s="41" t="str">
        <f>VLOOKUP(A922,'[110]Legacy Location Lookups'!$B$1:$C$34,2,0)</f>
        <v>Peru, IL</v>
      </c>
      <c r="C922" s="41" t="s">
        <v>142</v>
      </c>
      <c r="D922" s="41" t="s">
        <v>148</v>
      </c>
      <c r="E922" s="41" t="s">
        <v>144</v>
      </c>
      <c r="F922" s="38">
        <v>43984</v>
      </c>
      <c r="G922" s="41" t="s">
        <v>145</v>
      </c>
      <c r="H922" s="41">
        <v>42</v>
      </c>
      <c r="K922" s="22"/>
      <c r="S922"/>
    </row>
    <row r="923" spans="1:19" x14ac:dyDescent="0.25">
      <c r="A923" s="41">
        <f>VLOOKUP(D923,'[110]Legacy Location Lookups'!$A$1:$C$34,2,0)</f>
        <v>6</v>
      </c>
      <c r="B923" s="41" t="str">
        <f>VLOOKUP(A923,'[110]Legacy Location Lookups'!$B$1:$C$34,2,0)</f>
        <v>Charleston, IL</v>
      </c>
      <c r="C923" s="41" t="s">
        <v>142</v>
      </c>
      <c r="D923" s="41" t="s">
        <v>150</v>
      </c>
      <c r="E923" s="41" t="s">
        <v>144</v>
      </c>
      <c r="F923" s="38">
        <v>43984</v>
      </c>
      <c r="G923" s="41" t="s">
        <v>145</v>
      </c>
      <c r="H923" s="41">
        <v>45</v>
      </c>
      <c r="K923" s="22"/>
      <c r="S923"/>
    </row>
    <row r="924" spans="1:19" x14ac:dyDescent="0.25">
      <c r="A924" s="41">
        <f>VLOOKUP(D924,'[110]Legacy Location Lookups'!$A$1:$C$34,2,0)</f>
        <v>6</v>
      </c>
      <c r="B924" s="41" t="str">
        <f>VLOOKUP(A924,'[110]Legacy Location Lookups'!$B$1:$C$34,2,0)</f>
        <v>Charleston, IL</v>
      </c>
      <c r="C924" s="41" t="s">
        <v>142</v>
      </c>
      <c r="D924" s="41" t="s">
        <v>150</v>
      </c>
      <c r="E924" s="41" t="s">
        <v>144</v>
      </c>
      <c r="F924" s="38">
        <v>43984</v>
      </c>
      <c r="G924" s="41" t="s">
        <v>146</v>
      </c>
      <c r="H924" s="41">
        <v>15</v>
      </c>
      <c r="K924" s="22"/>
      <c r="S924"/>
    </row>
    <row r="925" spans="1:19" x14ac:dyDescent="0.25">
      <c r="A925" s="41">
        <f>VLOOKUP(D925,'[110]Legacy Location Lookups'!$A$1:$C$34,2,0)</f>
        <v>8</v>
      </c>
      <c r="B925" s="41" t="str">
        <f>VLOOKUP(A925,'[110]Legacy Location Lookups'!$B$1:$C$34,2,0)</f>
        <v>Eureka, IL</v>
      </c>
      <c r="C925" s="41" t="s">
        <v>142</v>
      </c>
      <c r="D925" s="41" t="s">
        <v>6</v>
      </c>
      <c r="E925" s="41" t="s">
        <v>144</v>
      </c>
      <c r="F925" s="38">
        <v>43984</v>
      </c>
      <c r="G925" s="41" t="s">
        <v>145</v>
      </c>
      <c r="H925" s="41">
        <v>30</v>
      </c>
      <c r="K925" s="22"/>
      <c r="S925"/>
    </row>
    <row r="926" spans="1:19" x14ac:dyDescent="0.25">
      <c r="A926" s="41">
        <f>VLOOKUP(D926,'[110]Legacy Location Lookups'!$A$1:$C$34,2,0)</f>
        <v>10</v>
      </c>
      <c r="B926" s="41" t="str">
        <f>VLOOKUP(A926,'[110]Legacy Location Lookups'!$B$1:$C$34,2,0)</f>
        <v>Lincoln, IL</v>
      </c>
      <c r="C926" s="41" t="s">
        <v>142</v>
      </c>
      <c r="D926" s="41" t="s">
        <v>174</v>
      </c>
      <c r="E926" s="41" t="s">
        <v>144</v>
      </c>
      <c r="F926" s="38">
        <v>43984</v>
      </c>
      <c r="G926" s="41" t="s">
        <v>145</v>
      </c>
      <c r="H926" s="41">
        <v>32</v>
      </c>
      <c r="K926" s="22"/>
      <c r="S926"/>
    </row>
    <row r="927" spans="1:19" x14ac:dyDescent="0.25">
      <c r="A927" s="41">
        <f>VLOOKUP(D927,'[110]Legacy Location Lookups'!$A$1:$C$34,2,0)</f>
        <v>17</v>
      </c>
      <c r="B927" s="41" t="str">
        <f>VLOOKUP(A927,'[110]Legacy Location Lookups'!$B$1:$C$34,2,0)</f>
        <v>Streator, IL</v>
      </c>
      <c r="C927" s="41" t="s">
        <v>142</v>
      </c>
      <c r="D927" s="41" t="s">
        <v>171</v>
      </c>
      <c r="E927" s="41" t="s">
        <v>144</v>
      </c>
      <c r="F927" s="38">
        <v>43984</v>
      </c>
      <c r="G927" s="41" t="s">
        <v>145</v>
      </c>
      <c r="H927" s="41">
        <v>22</v>
      </c>
      <c r="K927" s="22"/>
      <c r="S927"/>
    </row>
    <row r="928" spans="1:19" x14ac:dyDescent="0.25">
      <c r="A928" s="41">
        <f>VLOOKUP(D928,'[110]Legacy Location Lookups'!$A$1:$C$34,2,0)</f>
        <v>5</v>
      </c>
      <c r="B928" s="41" t="str">
        <f>VLOOKUP(A928,'[110]Legacy Location Lookups'!$B$1:$C$34,2,0)</f>
        <v>Bloomington, IL</v>
      </c>
      <c r="C928" s="41" t="s">
        <v>142</v>
      </c>
      <c r="D928" s="41" t="s">
        <v>143</v>
      </c>
      <c r="E928" s="41" t="s">
        <v>144</v>
      </c>
      <c r="F928" s="38">
        <v>43986</v>
      </c>
      <c r="G928" s="41" t="s">
        <v>145</v>
      </c>
      <c r="H928" s="41">
        <v>147</v>
      </c>
      <c r="K928" s="22"/>
      <c r="S928"/>
    </row>
    <row r="929" spans="1:19" x14ac:dyDescent="0.25">
      <c r="A929" s="41">
        <f>VLOOKUP(D929,'[110]Legacy Location Lookups'!$A$1:$C$34,2,0)</f>
        <v>5</v>
      </c>
      <c r="B929" s="41" t="str">
        <f>VLOOKUP(A929,'[110]Legacy Location Lookups'!$B$1:$C$34,2,0)</f>
        <v>Bloomington, IL</v>
      </c>
      <c r="C929" s="41" t="s">
        <v>142</v>
      </c>
      <c r="D929" s="41" t="s">
        <v>143</v>
      </c>
      <c r="E929" s="41" t="s">
        <v>144</v>
      </c>
      <c r="F929" s="38">
        <v>43986</v>
      </c>
      <c r="G929" s="41" t="s">
        <v>146</v>
      </c>
      <c r="H929" s="41">
        <v>11</v>
      </c>
      <c r="K929" s="22"/>
      <c r="S929"/>
    </row>
    <row r="930" spans="1:19" x14ac:dyDescent="0.25">
      <c r="A930" s="41">
        <f>VLOOKUP(D930,'[110]Legacy Location Lookups'!$A$1:$C$34,2,0)</f>
        <v>14</v>
      </c>
      <c r="B930" s="41" t="str">
        <f>VLOOKUP(A930,'[110]Legacy Location Lookups'!$B$1:$C$34,2,0)</f>
        <v>Peru, IL</v>
      </c>
      <c r="C930" s="41" t="s">
        <v>142</v>
      </c>
      <c r="D930" s="41" t="s">
        <v>148</v>
      </c>
      <c r="E930" s="41" t="s">
        <v>144</v>
      </c>
      <c r="F930" s="38">
        <v>43986</v>
      </c>
      <c r="G930" s="41" t="s">
        <v>145</v>
      </c>
      <c r="H930" s="41">
        <v>35</v>
      </c>
      <c r="K930" s="22"/>
      <c r="S930"/>
    </row>
    <row r="931" spans="1:19" x14ac:dyDescent="0.25">
      <c r="A931" s="41">
        <f>VLOOKUP(D931,'[110]Legacy Location Lookups'!$A$1:$C$34,2,0)</f>
        <v>6</v>
      </c>
      <c r="B931" s="41" t="str">
        <f>VLOOKUP(A931,'[110]Legacy Location Lookups'!$B$1:$C$34,2,0)</f>
        <v>Charleston, IL</v>
      </c>
      <c r="C931" s="41" t="s">
        <v>142</v>
      </c>
      <c r="D931" s="41" t="s">
        <v>150</v>
      </c>
      <c r="E931" s="41" t="s">
        <v>144</v>
      </c>
      <c r="F931" s="38">
        <v>43986</v>
      </c>
      <c r="G931" s="41" t="s">
        <v>145</v>
      </c>
      <c r="H931" s="41">
        <v>32</v>
      </c>
      <c r="K931" s="22"/>
      <c r="S931"/>
    </row>
    <row r="932" spans="1:19" x14ac:dyDescent="0.25">
      <c r="A932" s="41">
        <f>VLOOKUP(D932,'[110]Legacy Location Lookups'!$A$1:$C$34,2,0)</f>
        <v>11</v>
      </c>
      <c r="B932" s="41" t="str">
        <f>VLOOKUP(A932,'[110]Legacy Location Lookups'!$B$1:$C$34,2,0)</f>
        <v>Mt Zion, IL</v>
      </c>
      <c r="C932" s="41" t="s">
        <v>142</v>
      </c>
      <c r="D932" s="41" t="s">
        <v>170</v>
      </c>
      <c r="E932" s="41" t="s">
        <v>144</v>
      </c>
      <c r="F932" s="38">
        <v>43986</v>
      </c>
      <c r="G932" s="41" t="s">
        <v>145</v>
      </c>
      <c r="H932" s="41">
        <v>16</v>
      </c>
      <c r="K932" s="22"/>
      <c r="S932"/>
    </row>
    <row r="933" spans="1:19" x14ac:dyDescent="0.25">
      <c r="A933" s="41">
        <f>VLOOKUP(D933,'[110]Legacy Location Lookups'!$A$1:$C$34,2,0)</f>
        <v>127</v>
      </c>
      <c r="B933" s="41" t="str">
        <f>VLOOKUP(A933,'[110]Legacy Location Lookups'!$B$1:$C$34,2,0)</f>
        <v>Canton, IL</v>
      </c>
      <c r="C933" s="41" t="s">
        <v>142</v>
      </c>
      <c r="D933" s="41" t="s">
        <v>166</v>
      </c>
      <c r="E933" s="41" t="s">
        <v>144</v>
      </c>
      <c r="F933" s="38">
        <v>43986</v>
      </c>
      <c r="G933" s="41" t="s">
        <v>145</v>
      </c>
      <c r="H933" s="41">
        <v>16</v>
      </c>
      <c r="K933" s="22"/>
      <c r="S933"/>
    </row>
    <row r="934" spans="1:19" x14ac:dyDescent="0.25">
      <c r="A934" s="41">
        <f>VLOOKUP(D934,'[110]Legacy Location Lookups'!$A$1:$C$34,2,0)</f>
        <v>5</v>
      </c>
      <c r="B934" s="41" t="str">
        <f>VLOOKUP(A934,'[110]Legacy Location Lookups'!$B$1:$C$34,2,0)</f>
        <v>Bloomington, IL</v>
      </c>
      <c r="C934" s="41" t="s">
        <v>142</v>
      </c>
      <c r="D934" s="41" t="s">
        <v>143</v>
      </c>
      <c r="E934" s="41" t="s">
        <v>144</v>
      </c>
      <c r="F934" s="38">
        <v>43987</v>
      </c>
      <c r="G934" s="41" t="s">
        <v>145</v>
      </c>
      <c r="H934" s="41">
        <v>119</v>
      </c>
      <c r="K934" s="22"/>
      <c r="S934"/>
    </row>
    <row r="935" spans="1:19" x14ac:dyDescent="0.25">
      <c r="A935" s="41">
        <f>VLOOKUP(D935,'[110]Legacy Location Lookups'!$A$1:$C$34,2,0)</f>
        <v>5</v>
      </c>
      <c r="B935" s="41" t="str">
        <f>VLOOKUP(A935,'[110]Legacy Location Lookups'!$B$1:$C$34,2,0)</f>
        <v>Bloomington, IL</v>
      </c>
      <c r="C935" s="41" t="s">
        <v>142</v>
      </c>
      <c r="D935" s="41" t="s">
        <v>143</v>
      </c>
      <c r="E935" s="41" t="s">
        <v>144</v>
      </c>
      <c r="F935" s="38">
        <v>43987</v>
      </c>
      <c r="G935" s="41" t="s">
        <v>146</v>
      </c>
      <c r="H935" s="41">
        <v>11</v>
      </c>
      <c r="K935" s="22"/>
      <c r="S935"/>
    </row>
    <row r="936" spans="1:19" x14ac:dyDescent="0.25">
      <c r="A936" s="41">
        <f>VLOOKUP(D936,'[110]Legacy Location Lookups'!$A$1:$C$34,2,0)</f>
        <v>14</v>
      </c>
      <c r="B936" s="41" t="str">
        <f>VLOOKUP(A936,'[110]Legacy Location Lookups'!$B$1:$C$34,2,0)</f>
        <v>Peru, IL</v>
      </c>
      <c r="C936" s="41" t="s">
        <v>142</v>
      </c>
      <c r="D936" s="41" t="s">
        <v>148</v>
      </c>
      <c r="E936" s="41" t="s">
        <v>144</v>
      </c>
      <c r="F936" s="38">
        <v>43987</v>
      </c>
      <c r="G936" s="41" t="s">
        <v>145</v>
      </c>
      <c r="H936" s="41">
        <v>18</v>
      </c>
      <c r="K936" s="22"/>
      <c r="S936"/>
    </row>
    <row r="937" spans="1:19" x14ac:dyDescent="0.25">
      <c r="A937" s="41">
        <f>VLOOKUP(D937,'[110]Legacy Location Lookups'!$A$1:$C$34,2,0)</f>
        <v>13</v>
      </c>
      <c r="B937" s="41" t="str">
        <f>VLOOKUP(A937,'[110]Legacy Location Lookups'!$B$1:$C$34,2,0)</f>
        <v>Peoria, IL</v>
      </c>
      <c r="C937" s="41" t="s">
        <v>142</v>
      </c>
      <c r="D937" s="41" t="s">
        <v>149</v>
      </c>
      <c r="E937" s="41" t="s">
        <v>144</v>
      </c>
      <c r="F937" s="38">
        <v>43987</v>
      </c>
      <c r="G937" s="41" t="s">
        <v>145</v>
      </c>
      <c r="H937" s="41">
        <v>45</v>
      </c>
      <c r="K937" s="22"/>
      <c r="S937"/>
    </row>
    <row r="938" spans="1:19" x14ac:dyDescent="0.25">
      <c r="A938" s="41">
        <f>VLOOKUP(D938,'[110]Legacy Location Lookups'!$A$1:$C$34,2,0)</f>
        <v>6</v>
      </c>
      <c r="B938" s="41" t="str">
        <f>VLOOKUP(A938,'[110]Legacy Location Lookups'!$B$1:$C$34,2,0)</f>
        <v>Charleston, IL</v>
      </c>
      <c r="C938" s="41" t="s">
        <v>142</v>
      </c>
      <c r="D938" s="41" t="s">
        <v>150</v>
      </c>
      <c r="E938" s="41" t="s">
        <v>144</v>
      </c>
      <c r="F938" s="38">
        <v>43987</v>
      </c>
      <c r="G938" s="41" t="s">
        <v>145</v>
      </c>
      <c r="H938" s="41">
        <v>37</v>
      </c>
      <c r="K938" s="22"/>
      <c r="S938"/>
    </row>
    <row r="939" spans="1:19" x14ac:dyDescent="0.25">
      <c r="A939" s="41">
        <f>VLOOKUP(D939,'[110]Legacy Location Lookups'!$A$1:$C$34,2,0)</f>
        <v>15</v>
      </c>
      <c r="B939" s="41" t="str">
        <f>VLOOKUP(A939,'[110]Legacy Location Lookups'!$B$1:$C$34,2,0)</f>
        <v>Pontiac, IL</v>
      </c>
      <c r="C939" s="41" t="s">
        <v>142</v>
      </c>
      <c r="D939" s="41" t="s">
        <v>13</v>
      </c>
      <c r="E939" s="41" t="s">
        <v>144</v>
      </c>
      <c r="F939" s="38">
        <v>43987</v>
      </c>
      <c r="G939" s="41" t="s">
        <v>145</v>
      </c>
      <c r="H939" s="41">
        <v>34</v>
      </c>
      <c r="K939" s="22"/>
      <c r="S939"/>
    </row>
    <row r="940" spans="1:19" x14ac:dyDescent="0.25">
      <c r="A940" s="41">
        <f>VLOOKUP(D940,'[110]Legacy Location Lookups'!$A$1:$C$34,2,0)</f>
        <v>73</v>
      </c>
      <c r="B940" s="41" t="str">
        <f>VLOOKUP(A940,'[110]Legacy Location Lookups'!$B$1:$C$34,2,0)</f>
        <v>Boynton Beach, FL</v>
      </c>
      <c r="C940" s="41" t="s">
        <v>151</v>
      </c>
      <c r="D940" s="41" t="s">
        <v>152</v>
      </c>
      <c r="E940" s="41" t="s">
        <v>144</v>
      </c>
      <c r="F940" s="38">
        <v>43985</v>
      </c>
      <c r="G940" s="41" t="s">
        <v>145</v>
      </c>
      <c r="H940" s="41">
        <v>55</v>
      </c>
      <c r="K940" s="22"/>
      <c r="S940"/>
    </row>
    <row r="941" spans="1:19" x14ac:dyDescent="0.25">
      <c r="A941" s="41">
        <f>VLOOKUP(D941,'[110]Legacy Location Lookups'!$A$1:$C$34,2,0)</f>
        <v>75</v>
      </c>
      <c r="B941" s="41" t="str">
        <f>VLOOKUP(A941,'[110]Legacy Location Lookups'!$B$1:$C$34,2,0)</f>
        <v>Delray Beach, FL</v>
      </c>
      <c r="C941" s="41" t="s">
        <v>151</v>
      </c>
      <c r="D941" s="41" t="s">
        <v>153</v>
      </c>
      <c r="E941" s="41" t="s">
        <v>144</v>
      </c>
      <c r="F941" s="38">
        <v>43985</v>
      </c>
      <c r="G941" s="41" t="s">
        <v>145</v>
      </c>
      <c r="H941" s="41">
        <v>41</v>
      </c>
      <c r="K941" s="22"/>
      <c r="S941"/>
    </row>
    <row r="942" spans="1:19" x14ac:dyDescent="0.25">
      <c r="A942" s="41">
        <f>VLOOKUP(D942,'[110]Legacy Location Lookups'!$A$1:$C$34,2,0)</f>
        <v>76</v>
      </c>
      <c r="B942" s="41" t="str">
        <f>VLOOKUP(A942,'[110]Legacy Location Lookups'!$B$1:$C$34,2,0)</f>
        <v>East Boca Raton, FL</v>
      </c>
      <c r="C942" s="41" t="s">
        <v>151</v>
      </c>
      <c r="D942" s="41" t="s">
        <v>175</v>
      </c>
      <c r="E942" s="41" t="s">
        <v>144</v>
      </c>
      <c r="F942" s="38">
        <v>43985</v>
      </c>
      <c r="G942" s="41" t="s">
        <v>145</v>
      </c>
      <c r="H942" s="41">
        <v>11</v>
      </c>
      <c r="K942" s="22"/>
      <c r="S942"/>
    </row>
    <row r="943" spans="1:19" x14ac:dyDescent="0.25">
      <c r="A943" s="41">
        <f>VLOOKUP(D943,'[110]Legacy Location Lookups'!$A$1:$C$34,2,0)</f>
        <v>77</v>
      </c>
      <c r="B943" s="41" t="str">
        <f>VLOOKUP(A943,'[110]Legacy Location Lookups'!$B$1:$C$34,2,0)</f>
        <v>West Boca Raton, FL</v>
      </c>
      <c r="C943" s="41" t="s">
        <v>151</v>
      </c>
      <c r="D943" s="41" t="s">
        <v>154</v>
      </c>
      <c r="E943" s="41" t="s">
        <v>144</v>
      </c>
      <c r="F943" s="38">
        <v>43985</v>
      </c>
      <c r="G943" s="41" t="s">
        <v>145</v>
      </c>
      <c r="H943" s="41">
        <v>26</v>
      </c>
      <c r="K943" s="22"/>
      <c r="S943"/>
    </row>
    <row r="944" spans="1:19" x14ac:dyDescent="0.25">
      <c r="A944" s="41">
        <f>VLOOKUP(D944,'[110]Legacy Location Lookups'!$A$1:$C$34,2,0)</f>
        <v>72</v>
      </c>
      <c r="B944" s="41" t="str">
        <f>VLOOKUP(A944,'[110]Legacy Location Lookups'!$B$1:$C$34,2,0)</f>
        <v>Boca Raton, FL</v>
      </c>
      <c r="C944" s="41" t="s">
        <v>151</v>
      </c>
      <c r="D944" s="41" t="s">
        <v>155</v>
      </c>
      <c r="E944" s="41" t="s">
        <v>144</v>
      </c>
      <c r="F944" s="38">
        <v>43985</v>
      </c>
      <c r="G944" s="41" t="s">
        <v>145</v>
      </c>
      <c r="H944" s="41">
        <v>23</v>
      </c>
      <c r="K944" s="22"/>
      <c r="S944"/>
    </row>
    <row r="945" spans="1:19" x14ac:dyDescent="0.25">
      <c r="A945" s="41">
        <f>VLOOKUP(D945,'[110]Legacy Location Lookups'!$A$1:$C$34,2,0)</f>
        <v>73</v>
      </c>
      <c r="B945" s="41" t="str">
        <f>VLOOKUP(A945,'[110]Legacy Location Lookups'!$B$1:$C$34,2,0)</f>
        <v>Boynton Beach, FL</v>
      </c>
      <c r="C945" s="41" t="s">
        <v>151</v>
      </c>
      <c r="D945" s="41" t="s">
        <v>152</v>
      </c>
      <c r="E945" s="41" t="s">
        <v>144</v>
      </c>
      <c r="F945" s="38">
        <v>43986</v>
      </c>
      <c r="G945" s="41" t="s">
        <v>145</v>
      </c>
      <c r="H945" s="41">
        <v>55</v>
      </c>
      <c r="K945" s="22"/>
      <c r="S945"/>
    </row>
    <row r="946" spans="1:19" x14ac:dyDescent="0.25">
      <c r="A946" s="41">
        <f>VLOOKUP(D946,'[110]Legacy Location Lookups'!$A$1:$C$34,2,0)</f>
        <v>75</v>
      </c>
      <c r="B946" s="41" t="str">
        <f>VLOOKUP(A946,'[110]Legacy Location Lookups'!$B$1:$C$34,2,0)</f>
        <v>Delray Beach, FL</v>
      </c>
      <c r="C946" s="41" t="s">
        <v>151</v>
      </c>
      <c r="D946" s="41" t="s">
        <v>153</v>
      </c>
      <c r="E946" s="41" t="s">
        <v>144</v>
      </c>
      <c r="F946" s="38">
        <v>43986</v>
      </c>
      <c r="G946" s="41" t="s">
        <v>145</v>
      </c>
      <c r="H946" s="41">
        <v>34</v>
      </c>
      <c r="K946" s="22"/>
      <c r="S946"/>
    </row>
    <row r="947" spans="1:19" x14ac:dyDescent="0.25">
      <c r="A947" s="41">
        <f>VLOOKUP(D947,'[110]Legacy Location Lookups'!$A$1:$C$34,2,0)</f>
        <v>75</v>
      </c>
      <c r="B947" s="41" t="str">
        <f>VLOOKUP(A947,'[110]Legacy Location Lookups'!$B$1:$C$34,2,0)</f>
        <v>Delray Beach, FL</v>
      </c>
      <c r="C947" s="41" t="s">
        <v>151</v>
      </c>
      <c r="D947" s="41" t="s">
        <v>153</v>
      </c>
      <c r="E947" s="41" t="s">
        <v>147</v>
      </c>
      <c r="F947" s="38">
        <v>43986</v>
      </c>
      <c r="G947" s="41" t="s">
        <v>147</v>
      </c>
      <c r="H947" s="41">
        <v>2</v>
      </c>
      <c r="K947" s="22"/>
      <c r="S947"/>
    </row>
    <row r="948" spans="1:19" x14ac:dyDescent="0.25">
      <c r="A948" s="41">
        <f>VLOOKUP(D948,'[110]Legacy Location Lookups'!$A$1:$C$34,2,0)</f>
        <v>76</v>
      </c>
      <c r="B948" s="41" t="str">
        <f>VLOOKUP(A948,'[110]Legacy Location Lookups'!$B$1:$C$34,2,0)</f>
        <v>East Boca Raton, FL</v>
      </c>
      <c r="C948" s="41" t="s">
        <v>151</v>
      </c>
      <c r="D948" s="41" t="s">
        <v>175</v>
      </c>
      <c r="E948" s="41" t="s">
        <v>144</v>
      </c>
      <c r="F948" s="38">
        <v>43986</v>
      </c>
      <c r="G948" s="41" t="s">
        <v>145</v>
      </c>
      <c r="H948" s="41">
        <v>40</v>
      </c>
      <c r="K948" s="22"/>
      <c r="S948"/>
    </row>
    <row r="949" spans="1:19" x14ac:dyDescent="0.25">
      <c r="A949" s="41">
        <f>VLOOKUP(D949,'[110]Legacy Location Lookups'!$A$1:$C$34,2,0)</f>
        <v>77</v>
      </c>
      <c r="B949" s="41" t="str">
        <f>VLOOKUP(A949,'[110]Legacy Location Lookups'!$B$1:$C$34,2,0)</f>
        <v>West Boca Raton, FL</v>
      </c>
      <c r="C949" s="41" t="s">
        <v>151</v>
      </c>
      <c r="D949" s="41" t="s">
        <v>154</v>
      </c>
      <c r="E949" s="41" t="s">
        <v>144</v>
      </c>
      <c r="F949" s="38">
        <v>43986</v>
      </c>
      <c r="G949" s="41" t="s">
        <v>145</v>
      </c>
      <c r="H949" s="41">
        <v>2</v>
      </c>
      <c r="K949" s="22"/>
      <c r="S949"/>
    </row>
    <row r="950" spans="1:19" x14ac:dyDescent="0.25">
      <c r="A950" s="41">
        <f>VLOOKUP(D950,'[110]Legacy Location Lookups'!$A$1:$C$34,2,0)</f>
        <v>72</v>
      </c>
      <c r="B950" s="41" t="str">
        <f>VLOOKUP(A950,'[110]Legacy Location Lookups'!$B$1:$C$34,2,0)</f>
        <v>Boca Raton, FL</v>
      </c>
      <c r="C950" s="41" t="s">
        <v>151</v>
      </c>
      <c r="D950" s="41" t="s">
        <v>155</v>
      </c>
      <c r="E950" s="41" t="s">
        <v>144</v>
      </c>
      <c r="F950" s="38">
        <v>43986</v>
      </c>
      <c r="G950" s="41" t="s">
        <v>145</v>
      </c>
      <c r="H950" s="41">
        <v>19</v>
      </c>
      <c r="K950" s="22"/>
      <c r="S950"/>
    </row>
    <row r="951" spans="1:19" x14ac:dyDescent="0.25">
      <c r="A951" s="41">
        <f>VLOOKUP(D951,'[110]Legacy Location Lookups'!$A$1:$C$34,2,0)</f>
        <v>73</v>
      </c>
      <c r="B951" s="41" t="str">
        <f>VLOOKUP(A951,'[110]Legacy Location Lookups'!$B$1:$C$34,2,0)</f>
        <v>Boynton Beach, FL</v>
      </c>
      <c r="C951" s="41" t="s">
        <v>151</v>
      </c>
      <c r="D951" s="41" t="s">
        <v>152</v>
      </c>
      <c r="E951" s="41" t="s">
        <v>144</v>
      </c>
      <c r="F951" s="38">
        <v>43987</v>
      </c>
      <c r="G951" s="41" t="s">
        <v>145</v>
      </c>
      <c r="H951" s="41">
        <v>54</v>
      </c>
      <c r="K951" s="22"/>
      <c r="S951"/>
    </row>
    <row r="952" spans="1:19" x14ac:dyDescent="0.25">
      <c r="A952" s="41">
        <f>VLOOKUP(D952,'[110]Legacy Location Lookups'!$A$1:$C$34,2,0)</f>
        <v>75</v>
      </c>
      <c r="B952" s="41" t="str">
        <f>VLOOKUP(A952,'[110]Legacy Location Lookups'!$B$1:$C$34,2,0)</f>
        <v>Delray Beach, FL</v>
      </c>
      <c r="C952" s="41" t="s">
        <v>151</v>
      </c>
      <c r="D952" s="41" t="s">
        <v>153</v>
      </c>
      <c r="E952" s="41" t="s">
        <v>144</v>
      </c>
      <c r="F952" s="38">
        <v>43987</v>
      </c>
      <c r="G952" s="41" t="s">
        <v>145</v>
      </c>
      <c r="H952" s="41">
        <v>43</v>
      </c>
      <c r="K952" s="22"/>
      <c r="S952"/>
    </row>
    <row r="953" spans="1:19" x14ac:dyDescent="0.25">
      <c r="A953" s="41">
        <f>VLOOKUP(D953,'[110]Legacy Location Lookups'!$A$1:$C$34,2,0)</f>
        <v>77</v>
      </c>
      <c r="B953" s="41" t="str">
        <f>VLOOKUP(A953,'[110]Legacy Location Lookups'!$B$1:$C$34,2,0)</f>
        <v>West Boca Raton, FL</v>
      </c>
      <c r="C953" s="41" t="s">
        <v>151</v>
      </c>
      <c r="D953" s="41" t="s">
        <v>154</v>
      </c>
      <c r="E953" s="41" t="s">
        <v>144</v>
      </c>
      <c r="F953" s="38">
        <v>43987</v>
      </c>
      <c r="G953" s="41" t="s">
        <v>145</v>
      </c>
      <c r="H953" s="41">
        <v>37</v>
      </c>
      <c r="K953" s="22"/>
      <c r="S953"/>
    </row>
    <row r="954" spans="1:19" x14ac:dyDescent="0.25">
      <c r="A954" s="41">
        <f>VLOOKUP(D954,'[110]Legacy Location Lookups'!$A$1:$C$34,2,0)</f>
        <v>73</v>
      </c>
      <c r="B954" s="41" t="str">
        <f>VLOOKUP(A954,'[110]Legacy Location Lookups'!$B$1:$C$34,2,0)</f>
        <v>Boynton Beach, FL</v>
      </c>
      <c r="C954" s="41" t="s">
        <v>151</v>
      </c>
      <c r="D954" s="41" t="s">
        <v>152</v>
      </c>
      <c r="E954" s="41" t="s">
        <v>144</v>
      </c>
      <c r="F954" s="38">
        <v>43983</v>
      </c>
      <c r="G954" s="41" t="s">
        <v>145</v>
      </c>
      <c r="H954" s="41">
        <v>34</v>
      </c>
      <c r="K954" s="22"/>
      <c r="S954"/>
    </row>
    <row r="955" spans="1:19" x14ac:dyDescent="0.25">
      <c r="A955" s="41">
        <f>VLOOKUP(D955,'[110]Legacy Location Lookups'!$A$1:$C$34,2,0)</f>
        <v>73</v>
      </c>
      <c r="B955" s="41" t="str">
        <f>VLOOKUP(A955,'[110]Legacy Location Lookups'!$B$1:$C$34,2,0)</f>
        <v>Boynton Beach, FL</v>
      </c>
      <c r="C955" s="41" t="s">
        <v>151</v>
      </c>
      <c r="D955" s="41" t="s">
        <v>152</v>
      </c>
      <c r="E955" s="41" t="s">
        <v>147</v>
      </c>
      <c r="F955" s="38">
        <v>43983</v>
      </c>
      <c r="G955" s="41" t="s">
        <v>147</v>
      </c>
      <c r="H955" s="41">
        <v>1</v>
      </c>
      <c r="K955" s="22"/>
      <c r="S955"/>
    </row>
    <row r="956" spans="1:19" x14ac:dyDescent="0.25">
      <c r="A956" s="41">
        <f>VLOOKUP(D956,'[110]Legacy Location Lookups'!$A$1:$C$34,2,0)</f>
        <v>75</v>
      </c>
      <c r="B956" s="41" t="str">
        <f>VLOOKUP(A956,'[110]Legacy Location Lookups'!$B$1:$C$34,2,0)</f>
        <v>Delray Beach, FL</v>
      </c>
      <c r="C956" s="41" t="s">
        <v>151</v>
      </c>
      <c r="D956" s="41" t="s">
        <v>153</v>
      </c>
      <c r="E956" s="41" t="s">
        <v>144</v>
      </c>
      <c r="F956" s="38">
        <v>43983</v>
      </c>
      <c r="G956" s="41" t="s">
        <v>145</v>
      </c>
      <c r="H956" s="41">
        <v>20</v>
      </c>
      <c r="K956" s="22"/>
      <c r="S956"/>
    </row>
    <row r="957" spans="1:19" x14ac:dyDescent="0.25">
      <c r="A957" s="41">
        <f>VLOOKUP(D957,'[110]Legacy Location Lookups'!$A$1:$C$34,2,0)</f>
        <v>75</v>
      </c>
      <c r="B957" s="41" t="str">
        <f>VLOOKUP(A957,'[110]Legacy Location Lookups'!$B$1:$C$34,2,0)</f>
        <v>Delray Beach, FL</v>
      </c>
      <c r="C957" s="41" t="s">
        <v>151</v>
      </c>
      <c r="D957" s="41" t="s">
        <v>153</v>
      </c>
      <c r="E957" s="41" t="s">
        <v>147</v>
      </c>
      <c r="F957" s="38">
        <v>43983</v>
      </c>
      <c r="G957" s="41" t="s">
        <v>147</v>
      </c>
      <c r="H957" s="41">
        <v>2</v>
      </c>
      <c r="K957" s="22"/>
      <c r="S957"/>
    </row>
    <row r="958" spans="1:19" x14ac:dyDescent="0.25">
      <c r="A958" s="41">
        <f>VLOOKUP(D958,'[110]Legacy Location Lookups'!$A$1:$C$34,2,0)</f>
        <v>76</v>
      </c>
      <c r="B958" s="41" t="str">
        <f>VLOOKUP(A958,'[110]Legacy Location Lookups'!$B$1:$C$34,2,0)</f>
        <v>East Boca Raton, FL</v>
      </c>
      <c r="C958" s="41" t="s">
        <v>151</v>
      </c>
      <c r="D958" s="41" t="s">
        <v>175</v>
      </c>
      <c r="E958" s="41" t="s">
        <v>144</v>
      </c>
      <c r="F958" s="38">
        <v>43983</v>
      </c>
      <c r="G958" s="41" t="s">
        <v>145</v>
      </c>
      <c r="H958" s="41">
        <v>18</v>
      </c>
      <c r="K958" s="22"/>
      <c r="S958"/>
    </row>
    <row r="959" spans="1:19" x14ac:dyDescent="0.25">
      <c r="A959" s="41">
        <f>VLOOKUP(D959,'[110]Legacy Location Lookups'!$A$1:$C$34,2,0)</f>
        <v>77</v>
      </c>
      <c r="B959" s="41" t="str">
        <f>VLOOKUP(A959,'[110]Legacy Location Lookups'!$B$1:$C$34,2,0)</f>
        <v>West Boca Raton, FL</v>
      </c>
      <c r="C959" s="41" t="s">
        <v>151</v>
      </c>
      <c r="D959" s="41" t="s">
        <v>154</v>
      </c>
      <c r="E959" s="41" t="s">
        <v>144</v>
      </c>
      <c r="F959" s="38">
        <v>43983</v>
      </c>
      <c r="G959" s="41" t="s">
        <v>145</v>
      </c>
      <c r="H959" s="41">
        <v>22</v>
      </c>
      <c r="K959" s="22"/>
      <c r="S959"/>
    </row>
    <row r="960" spans="1:19" x14ac:dyDescent="0.25">
      <c r="A960" s="41">
        <f>VLOOKUP(D960,'[110]Legacy Location Lookups'!$A$1:$C$34,2,0)</f>
        <v>72</v>
      </c>
      <c r="B960" s="41" t="str">
        <f>VLOOKUP(A960,'[110]Legacy Location Lookups'!$B$1:$C$34,2,0)</f>
        <v>Boca Raton, FL</v>
      </c>
      <c r="C960" s="41" t="s">
        <v>151</v>
      </c>
      <c r="D960" s="41" t="s">
        <v>155</v>
      </c>
      <c r="E960" s="41" t="s">
        <v>144</v>
      </c>
      <c r="F960" s="38">
        <v>43983</v>
      </c>
      <c r="G960" s="41" t="s">
        <v>145</v>
      </c>
      <c r="H960" s="41">
        <v>12</v>
      </c>
      <c r="K960" s="22"/>
      <c r="S960"/>
    </row>
    <row r="961" spans="1:19" x14ac:dyDescent="0.25">
      <c r="A961" s="41">
        <f>VLOOKUP(D961,'[110]Legacy Location Lookups'!$A$1:$C$34,2,0)</f>
        <v>73</v>
      </c>
      <c r="B961" s="41" t="str">
        <f>VLOOKUP(A961,'[110]Legacy Location Lookups'!$B$1:$C$34,2,0)</f>
        <v>Boynton Beach, FL</v>
      </c>
      <c r="C961" s="41" t="s">
        <v>151</v>
      </c>
      <c r="D961" s="41" t="s">
        <v>152</v>
      </c>
      <c r="E961" s="41" t="s">
        <v>144</v>
      </c>
      <c r="F961" s="38">
        <v>43984</v>
      </c>
      <c r="G961" s="41" t="s">
        <v>145</v>
      </c>
      <c r="H961" s="41">
        <v>44</v>
      </c>
      <c r="K961" s="22"/>
      <c r="S961"/>
    </row>
    <row r="962" spans="1:19" x14ac:dyDescent="0.25">
      <c r="A962" s="41">
        <f>VLOOKUP(D962,'[110]Legacy Location Lookups'!$A$1:$C$34,2,0)</f>
        <v>73</v>
      </c>
      <c r="B962" s="41" t="str">
        <f>VLOOKUP(A962,'[110]Legacy Location Lookups'!$B$1:$C$34,2,0)</f>
        <v>Boynton Beach, FL</v>
      </c>
      <c r="C962" s="41" t="s">
        <v>151</v>
      </c>
      <c r="D962" s="41" t="s">
        <v>152</v>
      </c>
      <c r="E962" s="41" t="s">
        <v>147</v>
      </c>
      <c r="F962" s="38">
        <v>43984</v>
      </c>
      <c r="G962" s="41" t="s">
        <v>147</v>
      </c>
      <c r="H962" s="41">
        <v>2</v>
      </c>
      <c r="K962" s="22"/>
      <c r="S962"/>
    </row>
    <row r="963" spans="1:19" x14ac:dyDescent="0.25">
      <c r="A963" s="41">
        <f>VLOOKUP(D963,'[110]Legacy Location Lookups'!$A$1:$C$34,2,0)</f>
        <v>75</v>
      </c>
      <c r="B963" s="41" t="str">
        <f>VLOOKUP(A963,'[110]Legacy Location Lookups'!$B$1:$C$34,2,0)</f>
        <v>Delray Beach, FL</v>
      </c>
      <c r="C963" s="41" t="s">
        <v>151</v>
      </c>
      <c r="D963" s="41" t="s">
        <v>153</v>
      </c>
      <c r="E963" s="41" t="s">
        <v>144</v>
      </c>
      <c r="F963" s="38">
        <v>43984</v>
      </c>
      <c r="G963" s="41" t="s">
        <v>145</v>
      </c>
      <c r="H963" s="41">
        <v>49</v>
      </c>
      <c r="K963" s="22"/>
      <c r="S963"/>
    </row>
    <row r="964" spans="1:19" x14ac:dyDescent="0.25">
      <c r="A964" s="41">
        <f>VLOOKUP(D964,'[110]Legacy Location Lookups'!$A$1:$C$34,2,0)</f>
        <v>75</v>
      </c>
      <c r="B964" s="41" t="str">
        <f>VLOOKUP(A964,'[110]Legacy Location Lookups'!$B$1:$C$34,2,0)</f>
        <v>Delray Beach, FL</v>
      </c>
      <c r="C964" s="41" t="s">
        <v>151</v>
      </c>
      <c r="D964" s="41" t="s">
        <v>153</v>
      </c>
      <c r="E964" s="41" t="s">
        <v>147</v>
      </c>
      <c r="F964" s="38">
        <v>43984</v>
      </c>
      <c r="G964" s="41" t="s">
        <v>147</v>
      </c>
      <c r="H964" s="41">
        <v>2</v>
      </c>
      <c r="K964" s="22"/>
      <c r="S964"/>
    </row>
    <row r="965" spans="1:19" x14ac:dyDescent="0.25">
      <c r="A965" s="41">
        <f>VLOOKUP(D965,'[110]Legacy Location Lookups'!$A$1:$C$34,2,0)</f>
        <v>76</v>
      </c>
      <c r="B965" s="41" t="str">
        <f>VLOOKUP(A965,'[110]Legacy Location Lookups'!$B$1:$C$34,2,0)</f>
        <v>East Boca Raton, FL</v>
      </c>
      <c r="C965" s="41" t="s">
        <v>151</v>
      </c>
      <c r="D965" s="41" t="s">
        <v>175</v>
      </c>
      <c r="E965" s="41" t="s">
        <v>144</v>
      </c>
      <c r="F965" s="38">
        <v>43984</v>
      </c>
      <c r="G965" s="41" t="s">
        <v>145</v>
      </c>
      <c r="H965" s="41">
        <v>31</v>
      </c>
      <c r="K965" s="22"/>
      <c r="S965"/>
    </row>
    <row r="966" spans="1:19" x14ac:dyDescent="0.25">
      <c r="A966" s="41">
        <f>VLOOKUP(D966,'[110]Legacy Location Lookups'!$A$1:$C$34,2,0)</f>
        <v>77</v>
      </c>
      <c r="B966" s="41" t="str">
        <f>VLOOKUP(A966,'[110]Legacy Location Lookups'!$B$1:$C$34,2,0)</f>
        <v>West Boca Raton, FL</v>
      </c>
      <c r="C966" s="41" t="s">
        <v>151</v>
      </c>
      <c r="D966" s="41" t="s">
        <v>154</v>
      </c>
      <c r="E966" s="41" t="s">
        <v>144</v>
      </c>
      <c r="F966" s="38">
        <v>43984</v>
      </c>
      <c r="G966" s="41" t="s">
        <v>145</v>
      </c>
      <c r="H966" s="41">
        <v>30</v>
      </c>
      <c r="K966" s="22"/>
      <c r="S966"/>
    </row>
    <row r="967" spans="1:19" x14ac:dyDescent="0.25">
      <c r="A967" s="41">
        <f>VLOOKUP(D967,'[110]Legacy Location Lookups'!$A$1:$C$34,2,0)</f>
        <v>72</v>
      </c>
      <c r="B967" s="41" t="str">
        <f>VLOOKUP(A967,'[110]Legacy Location Lookups'!$B$1:$C$34,2,0)</f>
        <v>Boca Raton, FL</v>
      </c>
      <c r="C967" s="41" t="s">
        <v>151</v>
      </c>
      <c r="D967" s="41" t="s">
        <v>155</v>
      </c>
      <c r="E967" s="41" t="s">
        <v>144</v>
      </c>
      <c r="F967" s="38">
        <v>43984</v>
      </c>
      <c r="G967" s="41" t="s">
        <v>145</v>
      </c>
      <c r="H967" s="41">
        <v>19</v>
      </c>
      <c r="K967" s="22"/>
      <c r="S967"/>
    </row>
    <row r="968" spans="1:19" x14ac:dyDescent="0.25">
      <c r="A968" s="41">
        <f>VLOOKUP(D968,'[110]Legacy Location Lookups'!$A$1:$C$34,2,0)</f>
        <v>73</v>
      </c>
      <c r="B968" s="41" t="str">
        <f>VLOOKUP(A968,'[110]Legacy Location Lookups'!$B$1:$C$34,2,0)</f>
        <v>Boynton Beach, FL</v>
      </c>
      <c r="C968" s="41" t="s">
        <v>151</v>
      </c>
      <c r="D968" s="41" t="s">
        <v>152</v>
      </c>
      <c r="E968" s="41" t="s">
        <v>144</v>
      </c>
      <c r="F968" s="38">
        <v>43990</v>
      </c>
      <c r="G968" s="41" t="s">
        <v>145</v>
      </c>
      <c r="H968" s="41">
        <v>59</v>
      </c>
      <c r="K968" s="22"/>
      <c r="S968"/>
    </row>
    <row r="969" spans="1:19" x14ac:dyDescent="0.25">
      <c r="A969" s="41">
        <f>VLOOKUP(D969,'[110]Legacy Location Lookups'!$A$1:$C$34,2,0)</f>
        <v>75</v>
      </c>
      <c r="B969" s="41" t="str">
        <f>VLOOKUP(A969,'[110]Legacy Location Lookups'!$B$1:$C$34,2,0)</f>
        <v>Delray Beach, FL</v>
      </c>
      <c r="C969" s="41" t="s">
        <v>151</v>
      </c>
      <c r="D969" s="41" t="s">
        <v>153</v>
      </c>
      <c r="E969" s="41" t="s">
        <v>144</v>
      </c>
      <c r="F969" s="38">
        <v>43990</v>
      </c>
      <c r="G969" s="41" t="s">
        <v>145</v>
      </c>
      <c r="H969" s="41">
        <v>17</v>
      </c>
      <c r="K969" s="22"/>
      <c r="S969"/>
    </row>
    <row r="970" spans="1:19" x14ac:dyDescent="0.25">
      <c r="A970" s="41">
        <f>VLOOKUP(D970,'[110]Legacy Location Lookups'!$A$1:$C$34,2,0)</f>
        <v>75</v>
      </c>
      <c r="B970" s="41" t="str">
        <f>VLOOKUP(A970,'[110]Legacy Location Lookups'!$B$1:$C$34,2,0)</f>
        <v>Delray Beach, FL</v>
      </c>
      <c r="C970" s="41" t="s">
        <v>151</v>
      </c>
      <c r="D970" s="41" t="s">
        <v>153</v>
      </c>
      <c r="E970" s="41" t="s">
        <v>147</v>
      </c>
      <c r="F970" s="38">
        <v>43990</v>
      </c>
      <c r="G970" s="41" t="s">
        <v>147</v>
      </c>
      <c r="H970" s="41">
        <v>2</v>
      </c>
      <c r="K970" s="22"/>
      <c r="S970"/>
    </row>
    <row r="971" spans="1:19" x14ac:dyDescent="0.25">
      <c r="A971" s="41">
        <f>VLOOKUP(D971,'[110]Legacy Location Lookups'!$A$1:$C$34,2,0)</f>
        <v>76</v>
      </c>
      <c r="B971" s="41" t="str">
        <f>VLOOKUP(A971,'[110]Legacy Location Lookups'!$B$1:$C$34,2,0)</f>
        <v>East Boca Raton, FL</v>
      </c>
      <c r="C971" s="41" t="s">
        <v>151</v>
      </c>
      <c r="D971" s="41" t="s">
        <v>175</v>
      </c>
      <c r="E971" s="41" t="s">
        <v>144</v>
      </c>
      <c r="F971" s="38">
        <v>43990</v>
      </c>
      <c r="G971" s="41" t="s">
        <v>145</v>
      </c>
      <c r="H971" s="41">
        <v>21</v>
      </c>
      <c r="K971" s="22"/>
      <c r="S971"/>
    </row>
    <row r="972" spans="1:19" x14ac:dyDescent="0.25">
      <c r="A972" s="41">
        <f>VLOOKUP(D972,'[110]Legacy Location Lookups'!$A$1:$C$34,2,0)</f>
        <v>77</v>
      </c>
      <c r="B972" s="41" t="str">
        <f>VLOOKUP(A972,'[110]Legacy Location Lookups'!$B$1:$C$34,2,0)</f>
        <v>West Boca Raton, FL</v>
      </c>
      <c r="C972" s="41" t="s">
        <v>151</v>
      </c>
      <c r="D972" s="41" t="s">
        <v>154</v>
      </c>
      <c r="E972" s="41" t="s">
        <v>144</v>
      </c>
      <c r="F972" s="38">
        <v>43990</v>
      </c>
      <c r="G972" s="41" t="s">
        <v>145</v>
      </c>
      <c r="H972" s="41">
        <v>16</v>
      </c>
      <c r="K972" s="22"/>
      <c r="S972"/>
    </row>
    <row r="973" spans="1:19" x14ac:dyDescent="0.25">
      <c r="A973" s="41">
        <f>VLOOKUP(D973,'[110]Legacy Location Lookups'!$A$1:$C$34,2,0)</f>
        <v>72</v>
      </c>
      <c r="B973" s="41" t="str">
        <f>VLOOKUP(A973,'[110]Legacy Location Lookups'!$B$1:$C$34,2,0)</f>
        <v>Boca Raton, FL</v>
      </c>
      <c r="C973" s="41" t="s">
        <v>151</v>
      </c>
      <c r="D973" s="41" t="s">
        <v>155</v>
      </c>
      <c r="E973" s="41" t="s">
        <v>144</v>
      </c>
      <c r="F973" s="38">
        <v>43990</v>
      </c>
      <c r="G973" s="41" t="s">
        <v>145</v>
      </c>
      <c r="H973" s="41">
        <v>12</v>
      </c>
      <c r="K973" s="22"/>
      <c r="S973"/>
    </row>
    <row r="974" spans="1:19" x14ac:dyDescent="0.25">
      <c r="A974" s="41">
        <f>VLOOKUP(D974,'[110]Legacy Location Lookups'!$A$1:$C$34,2,0)</f>
        <v>73</v>
      </c>
      <c r="B974" s="41" t="str">
        <f>VLOOKUP(A974,'[110]Legacy Location Lookups'!$B$1:$C$34,2,0)</f>
        <v>Boynton Beach, FL</v>
      </c>
      <c r="C974" s="41" t="s">
        <v>151</v>
      </c>
      <c r="D974" s="41" t="s">
        <v>152</v>
      </c>
      <c r="E974" s="41" t="s">
        <v>144</v>
      </c>
      <c r="F974" s="38">
        <v>43991</v>
      </c>
      <c r="G974" s="41" t="s">
        <v>145</v>
      </c>
      <c r="H974" s="41">
        <v>83</v>
      </c>
      <c r="K974" s="22"/>
      <c r="S974"/>
    </row>
    <row r="975" spans="1:19" x14ac:dyDescent="0.25">
      <c r="A975" s="41">
        <f>VLOOKUP(D975,'[110]Legacy Location Lookups'!$A$1:$C$34,2,0)</f>
        <v>75</v>
      </c>
      <c r="B975" s="41" t="str">
        <f>VLOOKUP(A975,'[110]Legacy Location Lookups'!$B$1:$C$34,2,0)</f>
        <v>Delray Beach, FL</v>
      </c>
      <c r="C975" s="41" t="s">
        <v>151</v>
      </c>
      <c r="D975" s="41" t="s">
        <v>153</v>
      </c>
      <c r="E975" s="41" t="s">
        <v>144</v>
      </c>
      <c r="F975" s="38">
        <v>43991</v>
      </c>
      <c r="G975" s="41" t="s">
        <v>145</v>
      </c>
      <c r="H975" s="41">
        <v>58</v>
      </c>
      <c r="K975" s="22"/>
      <c r="S975"/>
    </row>
    <row r="976" spans="1:19" x14ac:dyDescent="0.25">
      <c r="A976" s="41">
        <f>VLOOKUP(D976,'[110]Legacy Location Lookups'!$A$1:$C$34,2,0)</f>
        <v>75</v>
      </c>
      <c r="B976" s="41" t="str">
        <f>VLOOKUP(A976,'[110]Legacy Location Lookups'!$B$1:$C$34,2,0)</f>
        <v>Delray Beach, FL</v>
      </c>
      <c r="C976" s="41" t="s">
        <v>151</v>
      </c>
      <c r="D976" s="41" t="s">
        <v>153</v>
      </c>
      <c r="E976" s="41" t="s">
        <v>147</v>
      </c>
      <c r="F976" s="38">
        <v>43991</v>
      </c>
      <c r="G976" s="41" t="s">
        <v>147</v>
      </c>
      <c r="H976" s="41">
        <v>1</v>
      </c>
      <c r="K976" s="22"/>
      <c r="S976"/>
    </row>
    <row r="977" spans="1:19" x14ac:dyDescent="0.25">
      <c r="A977" s="41">
        <f>VLOOKUP(D977,'[110]Legacy Location Lookups'!$A$1:$C$34,2,0)</f>
        <v>76</v>
      </c>
      <c r="B977" s="41" t="str">
        <f>VLOOKUP(A977,'[110]Legacy Location Lookups'!$B$1:$C$34,2,0)</f>
        <v>East Boca Raton, FL</v>
      </c>
      <c r="C977" s="41" t="s">
        <v>151</v>
      </c>
      <c r="D977" s="41" t="s">
        <v>175</v>
      </c>
      <c r="E977" s="41" t="s">
        <v>144</v>
      </c>
      <c r="F977" s="38">
        <v>43991</v>
      </c>
      <c r="G977" s="41" t="s">
        <v>145</v>
      </c>
      <c r="H977" s="41">
        <v>38</v>
      </c>
      <c r="K977" s="22"/>
      <c r="S977"/>
    </row>
    <row r="978" spans="1:19" x14ac:dyDescent="0.25">
      <c r="A978" s="41">
        <f>VLOOKUP(D978,'[110]Legacy Location Lookups'!$A$1:$C$34,2,0)</f>
        <v>77</v>
      </c>
      <c r="B978" s="41" t="str">
        <f>VLOOKUP(A978,'[110]Legacy Location Lookups'!$B$1:$C$34,2,0)</f>
        <v>West Boca Raton, FL</v>
      </c>
      <c r="C978" s="41" t="s">
        <v>151</v>
      </c>
      <c r="D978" s="41" t="s">
        <v>154</v>
      </c>
      <c r="E978" s="41" t="s">
        <v>144</v>
      </c>
      <c r="F978" s="38">
        <v>43991</v>
      </c>
      <c r="G978" s="41" t="s">
        <v>145</v>
      </c>
      <c r="H978" s="41">
        <v>32</v>
      </c>
      <c r="K978" s="22"/>
      <c r="S978"/>
    </row>
    <row r="979" spans="1:19" x14ac:dyDescent="0.25">
      <c r="A979" s="41">
        <f>VLOOKUP(D979,'[110]Legacy Location Lookups'!$A$1:$C$34,2,0)</f>
        <v>72</v>
      </c>
      <c r="B979" s="41" t="str">
        <f>VLOOKUP(A979,'[110]Legacy Location Lookups'!$B$1:$C$34,2,0)</f>
        <v>Boca Raton, FL</v>
      </c>
      <c r="C979" s="41" t="s">
        <v>151</v>
      </c>
      <c r="D979" s="41" t="s">
        <v>155</v>
      </c>
      <c r="E979" s="41" t="s">
        <v>144</v>
      </c>
      <c r="F979" s="38">
        <v>43991</v>
      </c>
      <c r="G979" s="41" t="s">
        <v>145</v>
      </c>
      <c r="H979" s="41">
        <v>25</v>
      </c>
      <c r="K979" s="22"/>
      <c r="S979"/>
    </row>
    <row r="980" spans="1:19" x14ac:dyDescent="0.25">
      <c r="A980" s="41">
        <f>VLOOKUP(D980,'[110]Legacy Location Lookups'!$A$1:$C$34,2,0)</f>
        <v>73</v>
      </c>
      <c r="B980" s="41" t="str">
        <f>VLOOKUP(A980,'[110]Legacy Location Lookups'!$B$1:$C$34,2,0)</f>
        <v>Boynton Beach, FL</v>
      </c>
      <c r="C980" s="41" t="s">
        <v>151</v>
      </c>
      <c r="D980" s="41" t="s">
        <v>152</v>
      </c>
      <c r="E980" s="41" t="s">
        <v>144</v>
      </c>
      <c r="F980" s="38">
        <v>43992</v>
      </c>
      <c r="G980" s="41" t="s">
        <v>145</v>
      </c>
      <c r="H980" s="41">
        <v>55</v>
      </c>
      <c r="K980" s="22"/>
      <c r="S980"/>
    </row>
    <row r="981" spans="1:19" x14ac:dyDescent="0.25">
      <c r="A981" s="41">
        <f>VLOOKUP(D981,'[110]Legacy Location Lookups'!$A$1:$C$34,2,0)</f>
        <v>75</v>
      </c>
      <c r="B981" s="41" t="str">
        <f>VLOOKUP(A981,'[110]Legacy Location Lookups'!$B$1:$C$34,2,0)</f>
        <v>Delray Beach, FL</v>
      </c>
      <c r="C981" s="41" t="s">
        <v>151</v>
      </c>
      <c r="D981" s="41" t="s">
        <v>153</v>
      </c>
      <c r="E981" s="41" t="s">
        <v>144</v>
      </c>
      <c r="F981" s="38">
        <v>43992</v>
      </c>
      <c r="G981" s="41" t="s">
        <v>145</v>
      </c>
      <c r="H981" s="41">
        <v>54</v>
      </c>
      <c r="K981" s="22"/>
      <c r="S981"/>
    </row>
    <row r="982" spans="1:19" x14ac:dyDescent="0.25">
      <c r="A982" s="41">
        <f>VLOOKUP(D982,'[110]Legacy Location Lookups'!$A$1:$C$34,2,0)</f>
        <v>76</v>
      </c>
      <c r="B982" s="41" t="str">
        <f>VLOOKUP(A982,'[110]Legacy Location Lookups'!$B$1:$C$34,2,0)</f>
        <v>East Boca Raton, FL</v>
      </c>
      <c r="C982" s="41" t="s">
        <v>151</v>
      </c>
      <c r="D982" s="41" t="s">
        <v>175</v>
      </c>
      <c r="E982" s="41" t="s">
        <v>144</v>
      </c>
      <c r="F982" s="38">
        <v>43992</v>
      </c>
      <c r="G982" s="41" t="s">
        <v>145</v>
      </c>
      <c r="H982" s="41">
        <v>14</v>
      </c>
      <c r="K982" s="22"/>
      <c r="S982"/>
    </row>
    <row r="983" spans="1:19" x14ac:dyDescent="0.25">
      <c r="A983" s="41">
        <f>VLOOKUP(D983,'[110]Legacy Location Lookups'!$A$1:$C$34,2,0)</f>
        <v>77</v>
      </c>
      <c r="B983" s="41" t="str">
        <f>VLOOKUP(A983,'[110]Legacy Location Lookups'!$B$1:$C$34,2,0)</f>
        <v>West Boca Raton, FL</v>
      </c>
      <c r="C983" s="41" t="s">
        <v>151</v>
      </c>
      <c r="D983" s="41" t="s">
        <v>154</v>
      </c>
      <c r="E983" s="41" t="s">
        <v>144</v>
      </c>
      <c r="F983" s="38">
        <v>43992</v>
      </c>
      <c r="G983" s="41" t="s">
        <v>145</v>
      </c>
      <c r="H983" s="41">
        <v>34</v>
      </c>
      <c r="K983" s="22"/>
      <c r="S983"/>
    </row>
    <row r="984" spans="1:19" x14ac:dyDescent="0.25">
      <c r="A984" s="41">
        <f>VLOOKUP(D984,'[110]Legacy Location Lookups'!$A$1:$C$34,2,0)</f>
        <v>72</v>
      </c>
      <c r="B984" s="41" t="str">
        <f>VLOOKUP(A984,'[110]Legacy Location Lookups'!$B$1:$C$34,2,0)</f>
        <v>Boca Raton, FL</v>
      </c>
      <c r="C984" s="41" t="s">
        <v>151</v>
      </c>
      <c r="D984" s="41" t="s">
        <v>155</v>
      </c>
      <c r="E984" s="41" t="s">
        <v>144</v>
      </c>
      <c r="F984" s="38">
        <v>43992</v>
      </c>
      <c r="G984" s="41" t="s">
        <v>145</v>
      </c>
      <c r="H984" s="41">
        <v>22</v>
      </c>
      <c r="K984" s="22"/>
      <c r="S984"/>
    </row>
    <row r="985" spans="1:19" x14ac:dyDescent="0.25">
      <c r="A985" s="41">
        <f>VLOOKUP(D985,'[110]Legacy Location Lookups'!$A$1:$C$34,2,0)</f>
        <v>72</v>
      </c>
      <c r="B985" s="41" t="str">
        <f>VLOOKUP(A985,'[110]Legacy Location Lookups'!$B$1:$C$34,2,0)</f>
        <v>Boca Raton, FL</v>
      </c>
      <c r="C985" s="41" t="s">
        <v>151</v>
      </c>
      <c r="D985" s="41" t="s">
        <v>155</v>
      </c>
      <c r="E985" s="41" t="s">
        <v>147</v>
      </c>
      <c r="F985" s="38">
        <v>43992</v>
      </c>
      <c r="G985" s="41" t="s">
        <v>145</v>
      </c>
      <c r="H985" s="41">
        <v>1</v>
      </c>
      <c r="K985" s="22"/>
      <c r="S985"/>
    </row>
    <row r="986" spans="1:19" x14ac:dyDescent="0.25">
      <c r="A986" s="41">
        <f>VLOOKUP(D986,'[110]Legacy Location Lookups'!$A$1:$C$34,2,0)</f>
        <v>5</v>
      </c>
      <c r="B986" s="41" t="str">
        <f>VLOOKUP(A986,'[110]Legacy Location Lookups'!$B$1:$C$34,2,0)</f>
        <v>Bloomington, IL</v>
      </c>
      <c r="C986" s="41" t="s">
        <v>142</v>
      </c>
      <c r="D986" s="41" t="s">
        <v>143</v>
      </c>
      <c r="E986" s="41" t="s">
        <v>144</v>
      </c>
      <c r="F986" s="38">
        <v>43990</v>
      </c>
      <c r="G986" s="41" t="s">
        <v>145</v>
      </c>
      <c r="H986" s="41">
        <v>160</v>
      </c>
      <c r="K986" s="22"/>
      <c r="S986"/>
    </row>
    <row r="987" spans="1:19" x14ac:dyDescent="0.25">
      <c r="A987" s="41">
        <f>VLOOKUP(D987,'[110]Legacy Location Lookups'!$A$1:$C$34,2,0)</f>
        <v>14</v>
      </c>
      <c r="B987" s="41" t="str">
        <f>VLOOKUP(A987,'[110]Legacy Location Lookups'!$B$1:$C$34,2,0)</f>
        <v>Peru, IL</v>
      </c>
      <c r="C987" s="41" t="s">
        <v>142</v>
      </c>
      <c r="D987" s="41" t="s">
        <v>148</v>
      </c>
      <c r="E987" s="41" t="s">
        <v>144</v>
      </c>
      <c r="F987" s="38">
        <v>43990</v>
      </c>
      <c r="G987" s="41" t="s">
        <v>145</v>
      </c>
      <c r="H987" s="41">
        <v>42</v>
      </c>
      <c r="K987" s="22"/>
      <c r="S987"/>
    </row>
    <row r="988" spans="1:19" x14ac:dyDescent="0.25">
      <c r="A988" s="41">
        <f>VLOOKUP(D988,'[110]Legacy Location Lookups'!$A$1:$C$34,2,0)</f>
        <v>13</v>
      </c>
      <c r="B988" s="41" t="str">
        <f>VLOOKUP(A988,'[110]Legacy Location Lookups'!$B$1:$C$34,2,0)</f>
        <v>Peoria, IL</v>
      </c>
      <c r="C988" s="41" t="s">
        <v>142</v>
      </c>
      <c r="D988" s="41" t="s">
        <v>149</v>
      </c>
      <c r="E988" s="41" t="s">
        <v>144</v>
      </c>
      <c r="F988" s="38">
        <v>43990</v>
      </c>
      <c r="G988" s="41" t="s">
        <v>145</v>
      </c>
      <c r="H988" s="41">
        <v>17</v>
      </c>
      <c r="K988" s="22"/>
      <c r="S988"/>
    </row>
    <row r="989" spans="1:19" x14ac:dyDescent="0.25">
      <c r="A989" s="41">
        <f>VLOOKUP(D989,'[110]Legacy Location Lookups'!$A$1:$C$34,2,0)</f>
        <v>13</v>
      </c>
      <c r="B989" s="41" t="str">
        <f>VLOOKUP(A989,'[110]Legacy Location Lookups'!$B$1:$C$34,2,0)</f>
        <v>Peoria, IL</v>
      </c>
      <c r="C989" s="41" t="s">
        <v>142</v>
      </c>
      <c r="D989" s="41" t="s">
        <v>149</v>
      </c>
      <c r="E989" s="41" t="s">
        <v>147</v>
      </c>
      <c r="F989" s="38">
        <v>43990</v>
      </c>
      <c r="G989" s="41" t="s">
        <v>146</v>
      </c>
      <c r="H989" s="41">
        <v>9</v>
      </c>
      <c r="K989" s="22"/>
      <c r="S989"/>
    </row>
    <row r="990" spans="1:19" x14ac:dyDescent="0.25">
      <c r="A990" s="41">
        <f>VLOOKUP(D990,'[110]Legacy Location Lookups'!$A$1:$C$34,2,0)</f>
        <v>6</v>
      </c>
      <c r="B990" s="41" t="str">
        <f>VLOOKUP(A990,'[110]Legacy Location Lookups'!$B$1:$C$34,2,0)</f>
        <v>Charleston, IL</v>
      </c>
      <c r="C990" s="41" t="s">
        <v>142</v>
      </c>
      <c r="D990" s="41" t="s">
        <v>150</v>
      </c>
      <c r="E990" s="41" t="s">
        <v>144</v>
      </c>
      <c r="F990" s="38">
        <v>43990</v>
      </c>
      <c r="G990" s="41" t="s">
        <v>145</v>
      </c>
      <c r="H990" s="41">
        <v>40</v>
      </c>
      <c r="K990" s="22"/>
      <c r="S990"/>
    </row>
    <row r="991" spans="1:19" x14ac:dyDescent="0.25">
      <c r="A991" s="41">
        <f>VLOOKUP(D991,'[110]Legacy Location Lookups'!$A$1:$C$34,2,0)</f>
        <v>15</v>
      </c>
      <c r="B991" s="41" t="str">
        <f>VLOOKUP(A991,'[110]Legacy Location Lookups'!$B$1:$C$34,2,0)</f>
        <v>Pontiac, IL</v>
      </c>
      <c r="C991" s="41" t="s">
        <v>142</v>
      </c>
      <c r="D991" s="41" t="s">
        <v>13</v>
      </c>
      <c r="E991" s="41" t="s">
        <v>144</v>
      </c>
      <c r="F991" s="38">
        <v>43990</v>
      </c>
      <c r="G991" s="41" t="s">
        <v>145</v>
      </c>
      <c r="H991" s="41">
        <v>40</v>
      </c>
      <c r="K991" s="22"/>
      <c r="S991"/>
    </row>
    <row r="992" spans="1:19" x14ac:dyDescent="0.25">
      <c r="A992" s="41">
        <f>VLOOKUP(D992,'[110]Legacy Location Lookups'!$A$1:$C$34,2,0)</f>
        <v>5</v>
      </c>
      <c r="B992" s="41" t="str">
        <f>VLOOKUP(A992,'[110]Legacy Location Lookups'!$B$1:$C$34,2,0)</f>
        <v>Bloomington, IL</v>
      </c>
      <c r="C992" s="41" t="s">
        <v>142</v>
      </c>
      <c r="D992" s="41" t="s">
        <v>143</v>
      </c>
      <c r="E992" s="41" t="s">
        <v>144</v>
      </c>
      <c r="F992" s="38">
        <v>43991</v>
      </c>
      <c r="G992" s="41" t="s">
        <v>145</v>
      </c>
      <c r="H992" s="41">
        <v>110</v>
      </c>
      <c r="K992" s="22"/>
      <c r="S992"/>
    </row>
    <row r="993" spans="1:19" x14ac:dyDescent="0.25">
      <c r="A993" s="41">
        <f>VLOOKUP(D993,'[110]Legacy Location Lookups'!$A$1:$C$34,2,0)</f>
        <v>5</v>
      </c>
      <c r="B993" s="41" t="str">
        <f>VLOOKUP(A993,'[110]Legacy Location Lookups'!$B$1:$C$34,2,0)</f>
        <v>Bloomington, IL</v>
      </c>
      <c r="C993" s="41" t="s">
        <v>142</v>
      </c>
      <c r="D993" s="41" t="s">
        <v>143</v>
      </c>
      <c r="E993" s="41" t="s">
        <v>144</v>
      </c>
      <c r="F993" s="38">
        <v>43991</v>
      </c>
      <c r="G993" s="41" t="s">
        <v>146</v>
      </c>
      <c r="H993" s="41">
        <v>10</v>
      </c>
      <c r="K993" s="22"/>
      <c r="S993"/>
    </row>
    <row r="994" spans="1:19" x14ac:dyDescent="0.25">
      <c r="A994" s="41">
        <f>VLOOKUP(D994,'[110]Legacy Location Lookups'!$A$1:$C$34,2,0)</f>
        <v>14</v>
      </c>
      <c r="B994" s="41" t="str">
        <f>VLOOKUP(A994,'[110]Legacy Location Lookups'!$B$1:$C$34,2,0)</f>
        <v>Peru, IL</v>
      </c>
      <c r="C994" s="41" t="s">
        <v>142</v>
      </c>
      <c r="D994" s="41" t="s">
        <v>148</v>
      </c>
      <c r="E994" s="41" t="s">
        <v>144</v>
      </c>
      <c r="F994" s="38">
        <v>43991</v>
      </c>
      <c r="G994" s="41" t="s">
        <v>145</v>
      </c>
      <c r="H994" s="41">
        <v>24</v>
      </c>
      <c r="K994" s="22"/>
      <c r="S994"/>
    </row>
    <row r="995" spans="1:19" x14ac:dyDescent="0.25">
      <c r="A995" s="41">
        <f>VLOOKUP(D995,'[110]Legacy Location Lookups'!$A$1:$C$34,2,0)</f>
        <v>6</v>
      </c>
      <c r="B995" s="41" t="str">
        <f>VLOOKUP(A995,'[110]Legacy Location Lookups'!$B$1:$C$34,2,0)</f>
        <v>Charleston, IL</v>
      </c>
      <c r="C995" s="41" t="s">
        <v>142</v>
      </c>
      <c r="D995" s="41" t="s">
        <v>150</v>
      </c>
      <c r="E995" s="41" t="s">
        <v>144</v>
      </c>
      <c r="F995" s="38">
        <v>43991</v>
      </c>
      <c r="G995" s="41" t="s">
        <v>145</v>
      </c>
      <c r="H995" s="41">
        <v>37</v>
      </c>
      <c r="K995" s="22"/>
      <c r="S995"/>
    </row>
    <row r="996" spans="1:19" x14ac:dyDescent="0.25">
      <c r="A996" s="41">
        <f>VLOOKUP(D996,'[110]Legacy Location Lookups'!$A$1:$C$34,2,0)</f>
        <v>6</v>
      </c>
      <c r="B996" s="41" t="str">
        <f>VLOOKUP(A996,'[110]Legacy Location Lookups'!$B$1:$C$34,2,0)</f>
        <v>Charleston, IL</v>
      </c>
      <c r="C996" s="41" t="s">
        <v>142</v>
      </c>
      <c r="D996" s="41" t="s">
        <v>150</v>
      </c>
      <c r="E996" s="41" t="s">
        <v>144</v>
      </c>
      <c r="F996" s="38">
        <v>43991</v>
      </c>
      <c r="G996" s="41" t="s">
        <v>146</v>
      </c>
      <c r="H996" s="41">
        <v>14</v>
      </c>
      <c r="K996" s="22"/>
      <c r="S996"/>
    </row>
    <row r="997" spans="1:19" x14ac:dyDescent="0.25">
      <c r="A997" s="41">
        <f>VLOOKUP(D997,'[110]Legacy Location Lookups'!$A$1:$C$34,2,0)</f>
        <v>17</v>
      </c>
      <c r="B997" s="41" t="str">
        <f>VLOOKUP(A997,'[110]Legacy Location Lookups'!$B$1:$C$34,2,0)</f>
        <v>Streator, IL</v>
      </c>
      <c r="C997" s="41" t="s">
        <v>142</v>
      </c>
      <c r="D997" s="41" t="s">
        <v>171</v>
      </c>
      <c r="E997" s="41" t="s">
        <v>144</v>
      </c>
      <c r="F997" s="38">
        <v>43991</v>
      </c>
      <c r="G997" s="41" t="s">
        <v>145</v>
      </c>
      <c r="H997" s="41">
        <v>46</v>
      </c>
      <c r="K997" s="22"/>
      <c r="S997"/>
    </row>
    <row r="998" spans="1:19" x14ac:dyDescent="0.25">
      <c r="A998" s="41">
        <f>VLOOKUP(D998,'[110]Legacy Location Lookups'!$A$1:$C$34,2,0)</f>
        <v>11</v>
      </c>
      <c r="B998" s="41" t="str">
        <f>VLOOKUP(A998,'[110]Legacy Location Lookups'!$B$1:$C$34,2,0)</f>
        <v>Mt Zion, IL</v>
      </c>
      <c r="C998" s="41" t="s">
        <v>142</v>
      </c>
      <c r="D998" s="41" t="s">
        <v>170</v>
      </c>
      <c r="E998" s="41" t="s">
        <v>144</v>
      </c>
      <c r="F998" s="38">
        <v>43991</v>
      </c>
      <c r="G998" s="41" t="s">
        <v>145</v>
      </c>
      <c r="H998" s="41">
        <v>44</v>
      </c>
      <c r="K998" s="22"/>
      <c r="S998"/>
    </row>
    <row r="999" spans="1:19" x14ac:dyDescent="0.25">
      <c r="A999" s="41">
        <f>VLOOKUP(D999,'[110]Legacy Location Lookups'!$A$1:$C$34,2,0)</f>
        <v>5</v>
      </c>
      <c r="B999" s="41" t="str">
        <f>VLOOKUP(A999,'[110]Legacy Location Lookups'!$B$1:$C$34,2,0)</f>
        <v>Bloomington, IL</v>
      </c>
      <c r="C999" s="41" t="s">
        <v>142</v>
      </c>
      <c r="D999" s="41" t="s">
        <v>143</v>
      </c>
      <c r="E999" s="41" t="s">
        <v>144</v>
      </c>
      <c r="F999" s="38">
        <v>43992</v>
      </c>
      <c r="G999" s="41" t="s">
        <v>145</v>
      </c>
      <c r="H999" s="41">
        <v>97</v>
      </c>
      <c r="K999" s="22"/>
      <c r="S999"/>
    </row>
    <row r="1000" spans="1:19" x14ac:dyDescent="0.25">
      <c r="A1000" s="41">
        <f>VLOOKUP(D1000,'[110]Legacy Location Lookups'!$A$1:$C$34,2,0)</f>
        <v>5</v>
      </c>
      <c r="B1000" s="41" t="str">
        <f>VLOOKUP(A1000,'[110]Legacy Location Lookups'!$B$1:$C$34,2,0)</f>
        <v>Bloomington, IL</v>
      </c>
      <c r="C1000" s="41" t="s">
        <v>142</v>
      </c>
      <c r="D1000" s="41" t="s">
        <v>143</v>
      </c>
      <c r="E1000" s="41" t="s">
        <v>144</v>
      </c>
      <c r="F1000" s="38">
        <v>43992</v>
      </c>
      <c r="G1000" s="41" t="s">
        <v>146</v>
      </c>
      <c r="H1000" s="41">
        <v>15</v>
      </c>
      <c r="K1000" s="22"/>
      <c r="S1000"/>
    </row>
    <row r="1001" spans="1:19" x14ac:dyDescent="0.25">
      <c r="A1001" s="41">
        <f>VLOOKUP(D1001,'[110]Legacy Location Lookups'!$A$1:$C$34,2,0)</f>
        <v>14</v>
      </c>
      <c r="B1001" s="41" t="str">
        <f>VLOOKUP(A1001,'[110]Legacy Location Lookups'!$B$1:$C$34,2,0)</f>
        <v>Peru, IL</v>
      </c>
      <c r="C1001" s="41" t="s">
        <v>142</v>
      </c>
      <c r="D1001" s="41" t="s">
        <v>148</v>
      </c>
      <c r="E1001" s="41" t="s">
        <v>144</v>
      </c>
      <c r="F1001" s="38">
        <v>43992</v>
      </c>
      <c r="G1001" s="41" t="s">
        <v>145</v>
      </c>
      <c r="H1001" s="41">
        <v>20</v>
      </c>
      <c r="K1001" s="22"/>
      <c r="S1001"/>
    </row>
    <row r="1002" spans="1:19" x14ac:dyDescent="0.25">
      <c r="A1002" s="41">
        <f>VLOOKUP(D1002,'[110]Legacy Location Lookups'!$A$1:$C$34,2,0)</f>
        <v>13</v>
      </c>
      <c r="B1002" s="41" t="str">
        <f>VLOOKUP(A1002,'[110]Legacy Location Lookups'!$B$1:$C$34,2,0)</f>
        <v>Peoria, IL</v>
      </c>
      <c r="C1002" s="41" t="s">
        <v>142</v>
      </c>
      <c r="D1002" s="41" t="s">
        <v>149</v>
      </c>
      <c r="E1002" s="41" t="s">
        <v>144</v>
      </c>
      <c r="F1002" s="38">
        <v>43992</v>
      </c>
      <c r="G1002" s="41" t="s">
        <v>145</v>
      </c>
      <c r="H1002" s="41">
        <v>33</v>
      </c>
      <c r="K1002" s="22"/>
      <c r="S1002"/>
    </row>
    <row r="1003" spans="1:19" x14ac:dyDescent="0.25">
      <c r="A1003" s="41">
        <f>VLOOKUP(D1003,'[110]Legacy Location Lookups'!$A$1:$C$34,2,0)</f>
        <v>6</v>
      </c>
      <c r="B1003" s="41" t="str">
        <f>VLOOKUP(A1003,'[110]Legacy Location Lookups'!$B$1:$C$34,2,0)</f>
        <v>Charleston, IL</v>
      </c>
      <c r="C1003" s="41" t="s">
        <v>142</v>
      </c>
      <c r="D1003" s="41" t="s">
        <v>150</v>
      </c>
      <c r="E1003" s="41" t="s">
        <v>144</v>
      </c>
      <c r="F1003" s="38">
        <v>43992</v>
      </c>
      <c r="G1003" s="41" t="s">
        <v>145</v>
      </c>
      <c r="H1003" s="41">
        <v>33</v>
      </c>
      <c r="K1003" s="22"/>
      <c r="S1003"/>
    </row>
    <row r="1004" spans="1:19" x14ac:dyDescent="0.25">
      <c r="A1004" s="41">
        <f>VLOOKUP(D1004,'[110]Legacy Location Lookups'!$A$1:$C$34,2,0)</f>
        <v>7</v>
      </c>
      <c r="B1004" s="41" t="str">
        <f>VLOOKUP(A1004,'[110]Legacy Location Lookups'!$B$1:$C$34,2,0)</f>
        <v>Clinton, IL</v>
      </c>
      <c r="C1004" s="41" t="s">
        <v>142</v>
      </c>
      <c r="D1004" s="41" t="s">
        <v>221</v>
      </c>
      <c r="E1004" s="41" t="s">
        <v>144</v>
      </c>
      <c r="F1004" s="38">
        <v>43992</v>
      </c>
      <c r="G1004" s="41" t="s">
        <v>145</v>
      </c>
      <c r="H1004" s="41">
        <v>37</v>
      </c>
      <c r="K1004" s="22"/>
      <c r="S1004"/>
    </row>
    <row r="1005" spans="1:19" x14ac:dyDescent="0.25">
      <c r="A1005" s="41">
        <f>VLOOKUP(D1005,'[110]Legacy Location Lookups'!$A$1:$C$34,2,0)</f>
        <v>5</v>
      </c>
      <c r="B1005" s="41" t="str">
        <f>VLOOKUP(A1005,'[110]Legacy Location Lookups'!$B$1:$C$34,2,0)</f>
        <v>Bloomington, IL</v>
      </c>
      <c r="C1005" s="41" t="s">
        <v>142</v>
      </c>
      <c r="D1005" s="41" t="s">
        <v>143</v>
      </c>
      <c r="E1005" s="41" t="s">
        <v>144</v>
      </c>
      <c r="F1005" s="38">
        <v>43993</v>
      </c>
      <c r="G1005" s="41" t="s">
        <v>145</v>
      </c>
      <c r="H1005" s="41">
        <v>147</v>
      </c>
      <c r="K1005" s="22"/>
      <c r="S1005"/>
    </row>
    <row r="1006" spans="1:19" x14ac:dyDescent="0.25">
      <c r="A1006" s="41">
        <f>VLOOKUP(D1006,'[110]Legacy Location Lookups'!$A$1:$C$34,2,0)</f>
        <v>5</v>
      </c>
      <c r="B1006" s="41" t="str">
        <f>VLOOKUP(A1006,'[110]Legacy Location Lookups'!$B$1:$C$34,2,0)</f>
        <v>Bloomington, IL</v>
      </c>
      <c r="C1006" s="41" t="s">
        <v>142</v>
      </c>
      <c r="D1006" s="41" t="s">
        <v>143</v>
      </c>
      <c r="E1006" s="41" t="s">
        <v>144</v>
      </c>
      <c r="F1006" s="38">
        <v>43993</v>
      </c>
      <c r="G1006" s="41" t="s">
        <v>146</v>
      </c>
      <c r="H1006" s="41">
        <v>10</v>
      </c>
      <c r="K1006" s="22"/>
      <c r="S1006"/>
    </row>
    <row r="1007" spans="1:19" x14ac:dyDescent="0.25">
      <c r="A1007" s="41">
        <f>VLOOKUP(D1007,'[110]Legacy Location Lookups'!$A$1:$C$34,2,0)</f>
        <v>14</v>
      </c>
      <c r="B1007" s="41" t="str">
        <f>VLOOKUP(A1007,'[110]Legacy Location Lookups'!$B$1:$C$34,2,0)</f>
        <v>Peru, IL</v>
      </c>
      <c r="C1007" s="41" t="s">
        <v>142</v>
      </c>
      <c r="D1007" s="41" t="s">
        <v>148</v>
      </c>
      <c r="E1007" s="41" t="s">
        <v>144</v>
      </c>
      <c r="F1007" s="38">
        <v>43993</v>
      </c>
      <c r="G1007" s="41" t="s">
        <v>145</v>
      </c>
      <c r="H1007" s="41">
        <v>43</v>
      </c>
      <c r="K1007" s="22"/>
      <c r="S1007"/>
    </row>
    <row r="1008" spans="1:19" x14ac:dyDescent="0.25">
      <c r="A1008" s="41">
        <f>VLOOKUP(D1008,'[110]Legacy Location Lookups'!$A$1:$C$34,2,0)</f>
        <v>13</v>
      </c>
      <c r="B1008" s="41" t="str">
        <f>VLOOKUP(A1008,'[110]Legacy Location Lookups'!$B$1:$C$34,2,0)</f>
        <v>Peoria, IL</v>
      </c>
      <c r="C1008" s="41" t="s">
        <v>142</v>
      </c>
      <c r="D1008" s="41" t="s">
        <v>149</v>
      </c>
      <c r="E1008" s="41" t="s">
        <v>144</v>
      </c>
      <c r="F1008" s="38">
        <v>43993</v>
      </c>
      <c r="G1008" s="41" t="s">
        <v>145</v>
      </c>
      <c r="H1008" s="41">
        <v>44</v>
      </c>
      <c r="K1008" s="22"/>
      <c r="S1008"/>
    </row>
    <row r="1009" spans="1:19" x14ac:dyDescent="0.25">
      <c r="A1009" s="41">
        <f>VLOOKUP(D1009,'[110]Legacy Location Lookups'!$A$1:$C$34,2,0)</f>
        <v>6</v>
      </c>
      <c r="B1009" s="41" t="str">
        <f>VLOOKUP(A1009,'[110]Legacy Location Lookups'!$B$1:$C$34,2,0)</f>
        <v>Charleston, IL</v>
      </c>
      <c r="C1009" s="41" t="s">
        <v>142</v>
      </c>
      <c r="D1009" s="41" t="s">
        <v>150</v>
      </c>
      <c r="E1009" s="41" t="s">
        <v>144</v>
      </c>
      <c r="F1009" s="38">
        <v>43993</v>
      </c>
      <c r="G1009" s="41" t="s">
        <v>145</v>
      </c>
      <c r="H1009" s="41">
        <v>78</v>
      </c>
      <c r="K1009" s="22"/>
      <c r="S1009"/>
    </row>
    <row r="1010" spans="1:19" x14ac:dyDescent="0.25">
      <c r="A1010" s="41">
        <f>VLOOKUP(D1010,'[110]Legacy Location Lookups'!$A$1:$C$34,2,0)</f>
        <v>86</v>
      </c>
      <c r="B1010" s="41" t="str">
        <f>VLOOKUP(A1010,'[110]Legacy Location Lookups'!$B$1:$C$34,2,0)</f>
        <v>Kirkland, WA</v>
      </c>
      <c r="C1010" s="41" t="s">
        <v>167</v>
      </c>
      <c r="D1010" s="41" t="s">
        <v>22</v>
      </c>
      <c r="E1010" s="41" t="s">
        <v>144</v>
      </c>
      <c r="F1010" s="38">
        <v>43990</v>
      </c>
      <c r="G1010" s="41" t="s">
        <v>145</v>
      </c>
      <c r="H1010" s="41">
        <v>55</v>
      </c>
      <c r="K1010" s="22"/>
      <c r="S1010"/>
    </row>
    <row r="1011" spans="1:19" x14ac:dyDescent="0.25">
      <c r="A1011" s="41">
        <f>VLOOKUP(D1011,'[110]Legacy Location Lookups'!$A$1:$C$34,2,0)</f>
        <v>86</v>
      </c>
      <c r="B1011" s="41" t="str">
        <f>VLOOKUP(A1011,'[110]Legacy Location Lookups'!$B$1:$C$34,2,0)</f>
        <v>Kirkland, WA</v>
      </c>
      <c r="C1011" s="41" t="s">
        <v>167</v>
      </c>
      <c r="D1011" s="41" t="s">
        <v>22</v>
      </c>
      <c r="E1011" s="41" t="s">
        <v>144</v>
      </c>
      <c r="F1011" s="38">
        <v>43990</v>
      </c>
      <c r="G1011" s="41" t="s">
        <v>159</v>
      </c>
      <c r="H1011" s="41">
        <v>5</v>
      </c>
      <c r="K1011" s="22"/>
      <c r="S1011"/>
    </row>
    <row r="1012" spans="1:19" x14ac:dyDescent="0.25">
      <c r="A1012" s="41">
        <f>VLOOKUP(D1012,'[110]Legacy Location Lookups'!$A$1:$C$34,2,0)</f>
        <v>86</v>
      </c>
      <c r="B1012" s="41" t="str">
        <f>VLOOKUP(A1012,'[110]Legacy Location Lookups'!$B$1:$C$34,2,0)</f>
        <v>Kirkland, WA</v>
      </c>
      <c r="C1012" s="41" t="s">
        <v>167</v>
      </c>
      <c r="D1012" s="41" t="s">
        <v>22</v>
      </c>
      <c r="E1012" s="41" t="s">
        <v>144</v>
      </c>
      <c r="F1012" s="38">
        <v>43991</v>
      </c>
      <c r="G1012" s="41" t="s">
        <v>145</v>
      </c>
      <c r="H1012" s="41">
        <v>58</v>
      </c>
      <c r="K1012" s="22"/>
      <c r="S1012"/>
    </row>
    <row r="1013" spans="1:19" x14ac:dyDescent="0.25">
      <c r="A1013" s="41">
        <f>VLOOKUP(D1013,'[110]Legacy Location Lookups'!$A$1:$C$34,2,0)</f>
        <v>86</v>
      </c>
      <c r="B1013" s="41" t="str">
        <f>VLOOKUP(A1013,'[110]Legacy Location Lookups'!$B$1:$C$34,2,0)</f>
        <v>Kirkland, WA</v>
      </c>
      <c r="C1013" s="41" t="s">
        <v>167</v>
      </c>
      <c r="D1013" s="41" t="s">
        <v>22</v>
      </c>
      <c r="E1013" s="41" t="s">
        <v>144</v>
      </c>
      <c r="F1013" s="38">
        <v>43991</v>
      </c>
      <c r="G1013" s="41" t="s">
        <v>159</v>
      </c>
      <c r="H1013" s="41">
        <v>4</v>
      </c>
      <c r="K1013" s="22"/>
      <c r="S1013"/>
    </row>
    <row r="1014" spans="1:19" x14ac:dyDescent="0.25">
      <c r="A1014" s="41">
        <f>VLOOKUP(D1014,'[110]Legacy Location Lookups'!$A$1:$C$34,2,0)</f>
        <v>86</v>
      </c>
      <c r="B1014" s="41" t="str">
        <f>VLOOKUP(A1014,'[110]Legacy Location Lookups'!$B$1:$C$34,2,0)</f>
        <v>Kirkland, WA</v>
      </c>
      <c r="C1014" s="41" t="s">
        <v>167</v>
      </c>
      <c r="D1014" s="41" t="s">
        <v>22</v>
      </c>
      <c r="E1014" s="41" t="s">
        <v>144</v>
      </c>
      <c r="F1014" s="38">
        <v>43991</v>
      </c>
      <c r="G1014" s="41" t="s">
        <v>147</v>
      </c>
      <c r="H1014" s="41">
        <v>1</v>
      </c>
      <c r="K1014" s="22"/>
      <c r="S1014"/>
    </row>
    <row r="1015" spans="1:19" x14ac:dyDescent="0.25">
      <c r="A1015" s="41">
        <f>VLOOKUP(D1015,'[110]Legacy Location Lookups'!$A$1:$C$34,2,0)</f>
        <v>86</v>
      </c>
      <c r="B1015" s="41" t="str">
        <f>VLOOKUP(A1015,'[110]Legacy Location Lookups'!$B$1:$C$34,2,0)</f>
        <v>Kirkland, WA</v>
      </c>
      <c r="C1015" s="41" t="s">
        <v>167</v>
      </c>
      <c r="D1015" s="41" t="s">
        <v>22</v>
      </c>
      <c r="E1015" s="41" t="s">
        <v>144</v>
      </c>
      <c r="F1015" s="38">
        <v>43992</v>
      </c>
      <c r="G1015" s="41" t="s">
        <v>146</v>
      </c>
      <c r="H1015" s="41">
        <v>5</v>
      </c>
      <c r="K1015" s="22"/>
      <c r="S1015"/>
    </row>
    <row r="1016" spans="1:19" x14ac:dyDescent="0.25">
      <c r="A1016" s="41">
        <f>VLOOKUP(D1016,'[110]Legacy Location Lookups'!$A$1:$C$34,2,0)</f>
        <v>86</v>
      </c>
      <c r="B1016" s="41" t="str">
        <f>VLOOKUP(A1016,'[110]Legacy Location Lookups'!$B$1:$C$34,2,0)</f>
        <v>Kirkland, WA</v>
      </c>
      <c r="C1016" s="41" t="s">
        <v>167</v>
      </c>
      <c r="D1016" s="41" t="s">
        <v>22</v>
      </c>
      <c r="E1016" s="41" t="s">
        <v>144</v>
      </c>
      <c r="F1016" s="38">
        <v>43992</v>
      </c>
      <c r="G1016" s="41" t="s">
        <v>145</v>
      </c>
      <c r="H1016" s="41">
        <v>3</v>
      </c>
      <c r="K1016" s="22"/>
      <c r="S1016"/>
    </row>
    <row r="1017" spans="1:19" x14ac:dyDescent="0.25">
      <c r="A1017" s="41">
        <f>VLOOKUP(D1017,'[110]Legacy Location Lookups'!$A$1:$C$34,2,0)</f>
        <v>86</v>
      </c>
      <c r="B1017" s="41" t="str">
        <f>VLOOKUP(A1017,'[110]Legacy Location Lookups'!$B$1:$C$34,2,0)</f>
        <v>Kirkland, WA</v>
      </c>
      <c r="C1017" s="41" t="s">
        <v>167</v>
      </c>
      <c r="D1017" s="41" t="s">
        <v>22</v>
      </c>
      <c r="E1017" s="41" t="s">
        <v>144</v>
      </c>
      <c r="F1017" s="38">
        <v>43993</v>
      </c>
      <c r="G1017" s="41" t="s">
        <v>145</v>
      </c>
      <c r="H1017" s="41">
        <v>53</v>
      </c>
      <c r="K1017" s="22"/>
      <c r="S1017"/>
    </row>
    <row r="1018" spans="1:19" x14ac:dyDescent="0.25">
      <c r="A1018" s="41">
        <f>VLOOKUP(D1018,'[110]Legacy Location Lookups'!$A$1:$C$34,2,0)</f>
        <v>86</v>
      </c>
      <c r="B1018" s="41" t="str">
        <f>VLOOKUP(A1018,'[110]Legacy Location Lookups'!$B$1:$C$34,2,0)</f>
        <v>Kirkland, WA</v>
      </c>
      <c r="C1018" s="41" t="s">
        <v>167</v>
      </c>
      <c r="D1018" s="41" t="s">
        <v>22</v>
      </c>
      <c r="E1018" s="41" t="s">
        <v>144</v>
      </c>
      <c r="F1018" s="38">
        <v>43993</v>
      </c>
      <c r="G1018" s="41" t="s">
        <v>159</v>
      </c>
      <c r="H1018" s="41">
        <v>4</v>
      </c>
      <c r="K1018" s="22"/>
      <c r="S1018"/>
    </row>
    <row r="1019" spans="1:19" x14ac:dyDescent="0.25">
      <c r="A1019" s="41">
        <f>VLOOKUP(D1019,'[110]Legacy Location Lookups'!$A$1:$C$34,2,0)</f>
        <v>86</v>
      </c>
      <c r="B1019" s="41" t="str">
        <f>VLOOKUP(A1019,'[110]Legacy Location Lookups'!$B$1:$C$34,2,0)</f>
        <v>Kirkland, WA</v>
      </c>
      <c r="C1019" s="41" t="s">
        <v>167</v>
      </c>
      <c r="D1019" s="41" t="s">
        <v>22</v>
      </c>
      <c r="E1019" s="41" t="s">
        <v>144</v>
      </c>
      <c r="F1019" s="38">
        <v>43994</v>
      </c>
      <c r="G1019" s="41" t="s">
        <v>145</v>
      </c>
      <c r="H1019" s="41">
        <v>62</v>
      </c>
      <c r="K1019" s="22"/>
      <c r="S1019"/>
    </row>
    <row r="1020" spans="1:19" x14ac:dyDescent="0.25">
      <c r="A1020" s="41">
        <f>VLOOKUP(D1020,'[110]Legacy Location Lookups'!$A$1:$C$34,2,0)</f>
        <v>86</v>
      </c>
      <c r="B1020" s="41" t="str">
        <f>VLOOKUP(A1020,'[110]Legacy Location Lookups'!$B$1:$C$34,2,0)</f>
        <v>Kirkland, WA</v>
      </c>
      <c r="C1020" s="41" t="s">
        <v>167</v>
      </c>
      <c r="D1020" s="41" t="s">
        <v>22</v>
      </c>
      <c r="E1020" s="41" t="s">
        <v>144</v>
      </c>
      <c r="F1020" s="38">
        <v>43994</v>
      </c>
      <c r="G1020" s="41" t="s">
        <v>159</v>
      </c>
      <c r="H1020" s="41">
        <v>5</v>
      </c>
      <c r="K1020" s="22"/>
      <c r="S1020"/>
    </row>
    <row r="1021" spans="1:19" x14ac:dyDescent="0.25">
      <c r="A1021" s="41">
        <f>VLOOKUP(D1021,'[110]Legacy Location Lookups'!$A$1:$C$34,2,0)</f>
        <v>100</v>
      </c>
      <c r="B1021" s="41" t="str">
        <f>VLOOKUP(A1021,'[110]Legacy Location Lookups'!$B$1:$C$34,2,0)</f>
        <v>Osprey, FL</v>
      </c>
      <c r="C1021" s="41" t="s">
        <v>156</v>
      </c>
      <c r="D1021" s="41" t="s">
        <v>17</v>
      </c>
      <c r="E1021" s="41" t="s">
        <v>144</v>
      </c>
      <c r="F1021" s="38">
        <v>43990</v>
      </c>
      <c r="G1021" s="41" t="s">
        <v>145</v>
      </c>
      <c r="H1021" s="41">
        <v>91</v>
      </c>
      <c r="K1021" s="22"/>
      <c r="S1021"/>
    </row>
    <row r="1022" spans="1:19" x14ac:dyDescent="0.25">
      <c r="A1022" s="41">
        <f>VLOOKUP(D1022,'[110]Legacy Location Lookups'!$A$1:$C$34,2,0)</f>
        <v>100</v>
      </c>
      <c r="B1022" s="41" t="str">
        <f>VLOOKUP(A1022,'[110]Legacy Location Lookups'!$B$1:$C$34,2,0)</f>
        <v>Osprey, FL</v>
      </c>
      <c r="C1022" s="41" t="s">
        <v>156</v>
      </c>
      <c r="D1022" s="41" t="s">
        <v>17</v>
      </c>
      <c r="E1022" s="41" t="s">
        <v>144</v>
      </c>
      <c r="F1022" s="38">
        <v>43991</v>
      </c>
      <c r="G1022" s="41" t="s">
        <v>145</v>
      </c>
      <c r="H1022" s="41">
        <v>96</v>
      </c>
      <c r="K1022" s="22"/>
      <c r="S1022"/>
    </row>
    <row r="1023" spans="1:19" x14ac:dyDescent="0.25">
      <c r="A1023" s="41">
        <f>VLOOKUP(D1023,'[110]Legacy Location Lookups'!$A$1:$C$34,2,0)</f>
        <v>100</v>
      </c>
      <c r="B1023" s="41" t="str">
        <f>VLOOKUP(A1023,'[110]Legacy Location Lookups'!$B$1:$C$34,2,0)</f>
        <v>Osprey, FL</v>
      </c>
      <c r="C1023" s="41" t="s">
        <v>156</v>
      </c>
      <c r="D1023" s="41" t="s">
        <v>17</v>
      </c>
      <c r="E1023" s="41" t="s">
        <v>144</v>
      </c>
      <c r="F1023" s="38">
        <v>43992</v>
      </c>
      <c r="G1023" s="41" t="s">
        <v>145</v>
      </c>
      <c r="H1023" s="41">
        <v>98</v>
      </c>
      <c r="K1023" s="22"/>
      <c r="S1023"/>
    </row>
    <row r="1024" spans="1:19" x14ac:dyDescent="0.25">
      <c r="A1024" s="41">
        <f>VLOOKUP(D1024,'[110]Legacy Location Lookups'!$A$1:$C$34,2,0)</f>
        <v>100</v>
      </c>
      <c r="B1024" s="41" t="str">
        <f>VLOOKUP(A1024,'[110]Legacy Location Lookups'!$B$1:$C$34,2,0)</f>
        <v>Osprey, FL</v>
      </c>
      <c r="C1024" s="41" t="s">
        <v>156</v>
      </c>
      <c r="D1024" s="41" t="s">
        <v>17</v>
      </c>
      <c r="E1024" s="41" t="s">
        <v>144</v>
      </c>
      <c r="F1024" s="38">
        <v>43993</v>
      </c>
      <c r="G1024" s="41" t="s">
        <v>145</v>
      </c>
      <c r="H1024" s="41">
        <v>95</v>
      </c>
      <c r="K1024" s="22"/>
      <c r="S1024"/>
    </row>
    <row r="1025" spans="1:19" x14ac:dyDescent="0.25">
      <c r="A1025" s="41">
        <f>VLOOKUP(D1025,'[110]Legacy Location Lookups'!$A$1:$C$34,2,0)</f>
        <v>100</v>
      </c>
      <c r="B1025" s="41" t="str">
        <f>VLOOKUP(A1025,'[110]Legacy Location Lookups'!$B$1:$C$34,2,0)</f>
        <v>Osprey, FL</v>
      </c>
      <c r="C1025" s="41" t="s">
        <v>156</v>
      </c>
      <c r="D1025" s="41" t="s">
        <v>17</v>
      </c>
      <c r="E1025" s="41" t="s">
        <v>144</v>
      </c>
      <c r="F1025" s="38">
        <v>43994</v>
      </c>
      <c r="G1025" s="41" t="s">
        <v>145</v>
      </c>
      <c r="H1025" s="41">
        <v>1</v>
      </c>
      <c r="K1025" s="22"/>
      <c r="S1025"/>
    </row>
    <row r="1026" spans="1:19" x14ac:dyDescent="0.25">
      <c r="A1026" s="41">
        <f>VLOOKUP(D1026,'[110]Legacy Location Lookups'!$A$1:$C$34,2,0)</f>
        <v>100</v>
      </c>
      <c r="B1026" s="41" t="str">
        <f>VLOOKUP(A1026,'[110]Legacy Location Lookups'!$B$1:$C$34,2,0)</f>
        <v>Osprey, FL</v>
      </c>
      <c r="C1026" s="41" t="s">
        <v>156</v>
      </c>
      <c r="D1026" s="41" t="s">
        <v>17</v>
      </c>
      <c r="E1026" s="41" t="s">
        <v>144</v>
      </c>
      <c r="F1026" s="38">
        <v>43994</v>
      </c>
      <c r="G1026" s="41" t="s">
        <v>146</v>
      </c>
      <c r="H1026" s="41">
        <v>5</v>
      </c>
      <c r="K1026" s="22"/>
      <c r="S1026"/>
    </row>
    <row r="1027" spans="1:19" x14ac:dyDescent="0.25">
      <c r="A1027" s="41">
        <f>VLOOKUP(D1027,'[110]Legacy Location Lookups'!$A$1:$C$34,2,0)</f>
        <v>5</v>
      </c>
      <c r="B1027" s="41" t="str">
        <f>VLOOKUP(A1027,'[110]Legacy Location Lookups'!$B$1:$C$34,2,0)</f>
        <v>Bloomington, IL</v>
      </c>
      <c r="C1027" s="41" t="s">
        <v>142</v>
      </c>
      <c r="D1027" s="41" t="s">
        <v>143</v>
      </c>
      <c r="E1027" s="41" t="s">
        <v>144</v>
      </c>
      <c r="F1027" s="38">
        <v>43994</v>
      </c>
      <c r="G1027" s="41" t="s">
        <v>145</v>
      </c>
      <c r="H1027" s="41">
        <v>99</v>
      </c>
      <c r="K1027" s="22"/>
      <c r="S1027"/>
    </row>
    <row r="1028" spans="1:19" x14ac:dyDescent="0.25">
      <c r="A1028" s="41">
        <f>VLOOKUP(D1028,'[110]Legacy Location Lookups'!$A$1:$C$34,2,0)</f>
        <v>5</v>
      </c>
      <c r="B1028" s="41" t="str">
        <f>VLOOKUP(A1028,'[110]Legacy Location Lookups'!$B$1:$C$34,2,0)</f>
        <v>Bloomington, IL</v>
      </c>
      <c r="C1028" s="41" t="s">
        <v>142</v>
      </c>
      <c r="D1028" s="41" t="s">
        <v>143</v>
      </c>
      <c r="E1028" s="41" t="s">
        <v>144</v>
      </c>
      <c r="F1028" s="38">
        <v>43994</v>
      </c>
      <c r="G1028" s="41" t="s">
        <v>146</v>
      </c>
      <c r="H1028" s="41">
        <v>10</v>
      </c>
      <c r="K1028" s="22"/>
      <c r="S1028"/>
    </row>
    <row r="1029" spans="1:19" x14ac:dyDescent="0.25">
      <c r="A1029" s="41">
        <f>VLOOKUP(D1029,'[110]Legacy Location Lookups'!$A$1:$C$34,2,0)</f>
        <v>14</v>
      </c>
      <c r="B1029" s="41" t="str">
        <f>VLOOKUP(A1029,'[110]Legacy Location Lookups'!$B$1:$C$34,2,0)</f>
        <v>Peru, IL</v>
      </c>
      <c r="C1029" s="41" t="s">
        <v>142</v>
      </c>
      <c r="D1029" s="41" t="s">
        <v>148</v>
      </c>
      <c r="E1029" s="41" t="s">
        <v>144</v>
      </c>
      <c r="F1029" s="38">
        <v>43994</v>
      </c>
      <c r="G1029" s="41" t="s">
        <v>145</v>
      </c>
      <c r="H1029" s="41">
        <v>49</v>
      </c>
      <c r="K1029" s="22"/>
      <c r="S1029"/>
    </row>
    <row r="1030" spans="1:19" x14ac:dyDescent="0.25">
      <c r="A1030" s="41">
        <f>VLOOKUP(D1030,'[110]Legacy Location Lookups'!$A$1:$C$34,2,0)</f>
        <v>6</v>
      </c>
      <c r="B1030" s="41" t="str">
        <f>VLOOKUP(A1030,'[110]Legacy Location Lookups'!$B$1:$C$34,2,0)</f>
        <v>Charleston, IL</v>
      </c>
      <c r="C1030" s="41" t="s">
        <v>142</v>
      </c>
      <c r="D1030" s="41" t="s">
        <v>150</v>
      </c>
      <c r="E1030" s="41" t="s">
        <v>144</v>
      </c>
      <c r="F1030" s="38">
        <v>43994</v>
      </c>
      <c r="G1030" s="41" t="s">
        <v>145</v>
      </c>
      <c r="H1030" s="41">
        <v>38</v>
      </c>
      <c r="K1030" s="22"/>
      <c r="S1030"/>
    </row>
    <row r="1031" spans="1:19" x14ac:dyDescent="0.25">
      <c r="A1031" s="41">
        <f>VLOOKUP(D1031,'[110]Legacy Location Lookups'!$A$1:$C$34,2,0)</f>
        <v>15</v>
      </c>
      <c r="B1031" s="41" t="str">
        <f>VLOOKUP(A1031,'[110]Legacy Location Lookups'!$B$1:$C$34,2,0)</f>
        <v>Pontiac, IL</v>
      </c>
      <c r="C1031" s="41" t="s">
        <v>142</v>
      </c>
      <c r="D1031" s="41" t="s">
        <v>13</v>
      </c>
      <c r="E1031" s="41" t="s">
        <v>144</v>
      </c>
      <c r="F1031" s="38">
        <v>43994</v>
      </c>
      <c r="G1031" s="41" t="s">
        <v>145</v>
      </c>
      <c r="H1031" s="41">
        <v>43</v>
      </c>
      <c r="K1031" s="22"/>
      <c r="S1031"/>
    </row>
    <row r="1032" spans="1:19" x14ac:dyDescent="0.25">
      <c r="A1032" s="41">
        <f>VLOOKUP(D1032,'[110]Legacy Location Lookups'!$A$1:$C$34,2,0)</f>
        <v>9</v>
      </c>
      <c r="B1032" s="41" t="str">
        <f>VLOOKUP(A1032,'[110]Legacy Location Lookups'!$B$1:$C$34,2,0)</f>
        <v>Gibson City, IL</v>
      </c>
      <c r="C1032" s="41" t="s">
        <v>142</v>
      </c>
      <c r="D1032" s="41" t="s">
        <v>168</v>
      </c>
      <c r="E1032" s="41" t="s">
        <v>144</v>
      </c>
      <c r="F1032" s="38">
        <v>43994</v>
      </c>
      <c r="G1032" s="41" t="s">
        <v>145</v>
      </c>
      <c r="H1032" s="41">
        <v>36</v>
      </c>
      <c r="K1032" s="22"/>
      <c r="S1032"/>
    </row>
    <row r="1033" spans="1:19" x14ac:dyDescent="0.25">
      <c r="A1033" s="41">
        <f>VLOOKUP(D1033,'[110]Legacy Location Lookups'!$A$1:$C$34,2,0)</f>
        <v>111</v>
      </c>
      <c r="B1033" s="41" t="str">
        <f>VLOOKUP(A1033,'[110]Legacy Location Lookups'!$B$1:$C$34,2,0)</f>
        <v>Academy, NYC</v>
      </c>
      <c r="C1033" s="41" t="s">
        <v>91</v>
      </c>
      <c r="D1033" s="41" t="s">
        <v>165</v>
      </c>
      <c r="E1033" s="41" t="s">
        <v>144</v>
      </c>
      <c r="F1033" s="38">
        <v>43993</v>
      </c>
      <c r="G1033" s="41" t="s">
        <v>145</v>
      </c>
      <c r="H1033" s="41">
        <v>48</v>
      </c>
      <c r="K1033" s="22"/>
      <c r="S1033"/>
    </row>
    <row r="1034" spans="1:19" x14ac:dyDescent="0.25">
      <c r="A1034" s="41">
        <f>VLOOKUP(D1034,'[110]Legacy Location Lookups'!$A$1:$C$34,2,0)</f>
        <v>111</v>
      </c>
      <c r="B1034" s="41" t="str">
        <f>VLOOKUP(A1034,'[110]Legacy Location Lookups'!$B$1:$C$34,2,0)</f>
        <v>Academy, NYC</v>
      </c>
      <c r="C1034" s="41" t="s">
        <v>91</v>
      </c>
      <c r="D1034" s="41" t="s">
        <v>165</v>
      </c>
      <c r="E1034" s="41" t="s">
        <v>144</v>
      </c>
      <c r="F1034" s="38">
        <v>43991</v>
      </c>
      <c r="G1034" s="41" t="s">
        <v>145</v>
      </c>
      <c r="H1034" s="41">
        <v>29</v>
      </c>
      <c r="K1034" s="22"/>
      <c r="S1034"/>
    </row>
    <row r="1035" spans="1:19" x14ac:dyDescent="0.25">
      <c r="A1035" s="41">
        <f>VLOOKUP(D1035,'[110]Legacy Location Lookups'!$A$1:$C$34,2,0)</f>
        <v>111</v>
      </c>
      <c r="B1035" s="41" t="str">
        <f>VLOOKUP(A1035,'[110]Legacy Location Lookups'!$B$1:$C$34,2,0)</f>
        <v>Academy, NYC</v>
      </c>
      <c r="C1035" s="41" t="s">
        <v>91</v>
      </c>
      <c r="D1035" s="41" t="s">
        <v>165</v>
      </c>
      <c r="E1035" s="41" t="s">
        <v>144</v>
      </c>
      <c r="F1035" s="38">
        <v>43990</v>
      </c>
      <c r="G1035" s="41" t="s">
        <v>145</v>
      </c>
      <c r="H1035" s="41">
        <v>48</v>
      </c>
      <c r="K1035" s="22"/>
      <c r="S1035"/>
    </row>
    <row r="1036" spans="1:19" x14ac:dyDescent="0.25">
      <c r="A1036" s="41">
        <f>VLOOKUP(D1036,'[110]Legacy Location Lookups'!$A$1:$C$34,2,0)</f>
        <v>112</v>
      </c>
      <c r="B1036" s="41" t="str">
        <f>VLOOKUP(A1036,'[110]Legacy Location Lookups'!$B$1:$C$34,2,0)</f>
        <v>Audubon, NYC</v>
      </c>
      <c r="C1036" s="41" t="s">
        <v>91</v>
      </c>
      <c r="D1036" s="41" t="s">
        <v>161</v>
      </c>
      <c r="E1036" s="41" t="s">
        <v>144</v>
      </c>
      <c r="F1036" s="38">
        <v>43992</v>
      </c>
      <c r="G1036" s="41" t="s">
        <v>145</v>
      </c>
      <c r="H1036" s="41">
        <v>38</v>
      </c>
      <c r="K1036" s="22"/>
      <c r="S1036"/>
    </row>
    <row r="1037" spans="1:19" x14ac:dyDescent="0.25">
      <c r="A1037" s="41">
        <f>VLOOKUP(D1037,'[110]Legacy Location Lookups'!$A$1:$C$34,2,0)</f>
        <v>112</v>
      </c>
      <c r="B1037" s="41" t="str">
        <f>VLOOKUP(A1037,'[110]Legacy Location Lookups'!$B$1:$C$34,2,0)</f>
        <v>Audubon, NYC</v>
      </c>
      <c r="C1037" s="41" t="s">
        <v>91</v>
      </c>
      <c r="D1037" s="41" t="s">
        <v>161</v>
      </c>
      <c r="E1037" s="41" t="s">
        <v>144</v>
      </c>
      <c r="F1037" s="38">
        <v>43990</v>
      </c>
      <c r="G1037" s="41" t="s">
        <v>145</v>
      </c>
      <c r="H1037" s="41">
        <v>42</v>
      </c>
      <c r="K1037" s="22"/>
      <c r="S1037"/>
    </row>
    <row r="1038" spans="1:19" x14ac:dyDescent="0.25">
      <c r="A1038" s="41">
        <f>VLOOKUP(D1038,'[110]Legacy Location Lookups'!$A$1:$C$34,2,0)</f>
        <v>112</v>
      </c>
      <c r="B1038" s="41" t="str">
        <f>VLOOKUP(A1038,'[110]Legacy Location Lookups'!$B$1:$C$34,2,0)</f>
        <v>Audubon, NYC</v>
      </c>
      <c r="C1038" s="41" t="s">
        <v>91</v>
      </c>
      <c r="D1038" s="41" t="s">
        <v>161</v>
      </c>
      <c r="E1038" s="41" t="s">
        <v>144</v>
      </c>
      <c r="F1038" s="38">
        <v>43994</v>
      </c>
      <c r="G1038" s="41" t="s">
        <v>145</v>
      </c>
      <c r="H1038" s="41">
        <v>49</v>
      </c>
      <c r="K1038" s="22"/>
      <c r="S1038"/>
    </row>
    <row r="1039" spans="1:19" x14ac:dyDescent="0.25">
      <c r="A1039" s="41">
        <f>VLOOKUP(D1039,'[110]Legacy Location Lookups'!$A$1:$C$34,2,0)</f>
        <v>112</v>
      </c>
      <c r="B1039" s="41" t="str">
        <f>VLOOKUP(A1039,'[110]Legacy Location Lookups'!$B$1:$C$34,2,0)</f>
        <v>Audubon, NYC</v>
      </c>
      <c r="C1039" s="41" t="s">
        <v>91</v>
      </c>
      <c r="D1039" s="41" t="s">
        <v>161</v>
      </c>
      <c r="E1039" s="41" t="s">
        <v>147</v>
      </c>
      <c r="F1039" s="38">
        <v>43993</v>
      </c>
      <c r="G1039" s="41" t="s">
        <v>147</v>
      </c>
      <c r="H1039" s="41">
        <v>4</v>
      </c>
      <c r="K1039" s="22"/>
      <c r="S1039"/>
    </row>
    <row r="1040" spans="1:19" x14ac:dyDescent="0.25">
      <c r="A1040" s="41">
        <f>VLOOKUP(D1040,'[110]Legacy Location Lookups'!$A$1:$C$34,2,0)</f>
        <v>112</v>
      </c>
      <c r="B1040" s="41" t="str">
        <f>VLOOKUP(A1040,'[110]Legacy Location Lookups'!$B$1:$C$34,2,0)</f>
        <v>Audubon, NYC</v>
      </c>
      <c r="C1040" s="41" t="s">
        <v>91</v>
      </c>
      <c r="D1040" s="41" t="s">
        <v>161</v>
      </c>
      <c r="E1040" s="41" t="s">
        <v>147</v>
      </c>
      <c r="F1040" s="38">
        <v>43991</v>
      </c>
      <c r="G1040" s="41" t="s">
        <v>147</v>
      </c>
      <c r="H1040" s="41">
        <v>9</v>
      </c>
      <c r="K1040" s="22"/>
      <c r="S1040"/>
    </row>
    <row r="1041" spans="1:19" x14ac:dyDescent="0.25">
      <c r="A1041" s="41">
        <f>VLOOKUP(D1041,'[110]Legacy Location Lookups'!$A$1:$C$34,2,0)</f>
        <v>109</v>
      </c>
      <c r="B1041" s="41" t="str">
        <f>VLOOKUP(A1041,'[110]Legacy Location Lookups'!$B$1:$C$34,2,0)</f>
        <v>Broadway, NYC</v>
      </c>
      <c r="C1041" s="41" t="s">
        <v>91</v>
      </c>
      <c r="D1041" s="41" t="s">
        <v>163</v>
      </c>
      <c r="E1041" s="41" t="s">
        <v>144</v>
      </c>
      <c r="F1041" s="38">
        <v>43994</v>
      </c>
      <c r="G1041" s="41" t="s">
        <v>159</v>
      </c>
      <c r="H1041" s="41">
        <v>2</v>
      </c>
      <c r="K1041" s="22"/>
      <c r="S1041"/>
    </row>
    <row r="1042" spans="1:19" x14ac:dyDescent="0.25">
      <c r="A1042" s="41">
        <f>VLOOKUP(D1042,'[110]Legacy Location Lookups'!$A$1:$C$34,2,0)</f>
        <v>109</v>
      </c>
      <c r="B1042" s="41" t="str">
        <f>VLOOKUP(A1042,'[110]Legacy Location Lookups'!$B$1:$C$34,2,0)</f>
        <v>Broadway, NYC</v>
      </c>
      <c r="C1042" s="41" t="s">
        <v>91</v>
      </c>
      <c r="D1042" s="41" t="s">
        <v>163</v>
      </c>
      <c r="E1042" s="41" t="s">
        <v>144</v>
      </c>
      <c r="F1042" s="38">
        <v>43994</v>
      </c>
      <c r="G1042" s="41" t="s">
        <v>145</v>
      </c>
      <c r="H1042" s="41">
        <v>19</v>
      </c>
      <c r="K1042" s="22"/>
      <c r="S1042"/>
    </row>
    <row r="1043" spans="1:19" x14ac:dyDescent="0.25">
      <c r="A1043" s="41">
        <f>VLOOKUP(D1043,'[110]Legacy Location Lookups'!$A$1:$C$34,2,0)</f>
        <v>109</v>
      </c>
      <c r="B1043" s="41" t="str">
        <f>VLOOKUP(A1043,'[110]Legacy Location Lookups'!$B$1:$C$34,2,0)</f>
        <v>Broadway, NYC</v>
      </c>
      <c r="C1043" s="41" t="s">
        <v>91</v>
      </c>
      <c r="D1043" s="41" t="s">
        <v>163</v>
      </c>
      <c r="E1043" s="41" t="s">
        <v>147</v>
      </c>
      <c r="F1043" s="38">
        <v>43994</v>
      </c>
      <c r="G1043" s="41" t="s">
        <v>147</v>
      </c>
      <c r="H1043" s="41">
        <v>11</v>
      </c>
      <c r="K1043" s="22"/>
      <c r="S1043"/>
    </row>
    <row r="1044" spans="1:19" x14ac:dyDescent="0.25">
      <c r="A1044" s="41">
        <f>VLOOKUP(D1044,'[110]Legacy Location Lookups'!$A$1:$C$34,2,0)</f>
        <v>117</v>
      </c>
      <c r="B1044" s="41" t="str">
        <f>VLOOKUP(A1044,'[110]Legacy Location Lookups'!$B$1:$C$34,2,0)</f>
        <v>Brooklyn-Manhattan Ave, NY</v>
      </c>
      <c r="C1044" s="41" t="s">
        <v>91</v>
      </c>
      <c r="D1044" s="41" t="s">
        <v>164</v>
      </c>
      <c r="E1044" s="41" t="s">
        <v>144</v>
      </c>
      <c r="F1044" s="38">
        <v>43990</v>
      </c>
      <c r="G1044" s="41" t="s">
        <v>159</v>
      </c>
      <c r="H1044" s="41">
        <v>1</v>
      </c>
      <c r="K1044" s="22"/>
      <c r="S1044"/>
    </row>
    <row r="1045" spans="1:19" x14ac:dyDescent="0.25">
      <c r="A1045" s="41">
        <f>VLOOKUP(D1045,'[110]Legacy Location Lookups'!$A$1:$C$34,2,0)</f>
        <v>117</v>
      </c>
      <c r="B1045" s="41" t="str">
        <f>VLOOKUP(A1045,'[110]Legacy Location Lookups'!$B$1:$C$34,2,0)</f>
        <v>Brooklyn-Manhattan Ave, NY</v>
      </c>
      <c r="C1045" s="41" t="s">
        <v>91</v>
      </c>
      <c r="D1045" s="41" t="s">
        <v>164</v>
      </c>
      <c r="E1045" s="41" t="s">
        <v>144</v>
      </c>
      <c r="F1045" s="38">
        <v>43990</v>
      </c>
      <c r="G1045" s="41" t="s">
        <v>145</v>
      </c>
      <c r="H1045" s="41">
        <v>30</v>
      </c>
      <c r="K1045" s="22"/>
      <c r="S1045"/>
    </row>
    <row r="1046" spans="1:19" x14ac:dyDescent="0.25">
      <c r="A1046" s="41">
        <f>VLOOKUP(D1046,'[110]Legacy Location Lookups'!$A$1:$C$34,2,0)</f>
        <v>117</v>
      </c>
      <c r="B1046" s="41" t="str">
        <f>VLOOKUP(A1046,'[110]Legacy Location Lookups'!$B$1:$C$34,2,0)</f>
        <v>Brooklyn-Manhattan Ave, NY</v>
      </c>
      <c r="C1046" s="41" t="s">
        <v>91</v>
      </c>
      <c r="D1046" s="41" t="s">
        <v>164</v>
      </c>
      <c r="E1046" s="41" t="s">
        <v>147</v>
      </c>
      <c r="F1046" s="38">
        <v>43990</v>
      </c>
      <c r="G1046" s="41" t="s">
        <v>147</v>
      </c>
      <c r="H1046" s="41">
        <v>7</v>
      </c>
      <c r="K1046" s="22"/>
      <c r="S1046"/>
    </row>
    <row r="1047" spans="1:19" x14ac:dyDescent="0.25">
      <c r="A1047" s="41">
        <f>VLOOKUP(D1047,'[110]Legacy Location Lookups'!$A$1:$C$34,2,0)</f>
        <v>108</v>
      </c>
      <c r="B1047" s="41" t="str">
        <f>VLOOKUP(A1047,'[110]Legacy Location Lookups'!$B$1:$C$34,2,0)</f>
        <v>Brooklyn-OceanAve, NYC</v>
      </c>
      <c r="C1047" s="41" t="s">
        <v>91</v>
      </c>
      <c r="D1047" s="41" t="s">
        <v>158</v>
      </c>
      <c r="E1047" s="41" t="s">
        <v>144</v>
      </c>
      <c r="F1047" s="38">
        <v>43992</v>
      </c>
      <c r="G1047" s="41" t="s">
        <v>159</v>
      </c>
      <c r="H1047" s="41">
        <v>1</v>
      </c>
      <c r="K1047" s="22"/>
      <c r="S1047"/>
    </row>
    <row r="1048" spans="1:19" x14ac:dyDescent="0.25">
      <c r="A1048" s="41">
        <f>VLOOKUP(D1048,'[110]Legacy Location Lookups'!$A$1:$C$34,2,0)</f>
        <v>108</v>
      </c>
      <c r="B1048" s="41" t="str">
        <f>VLOOKUP(A1048,'[110]Legacy Location Lookups'!$B$1:$C$34,2,0)</f>
        <v>Brooklyn-OceanAve, NYC</v>
      </c>
      <c r="C1048" s="41" t="s">
        <v>91</v>
      </c>
      <c r="D1048" s="41" t="s">
        <v>158</v>
      </c>
      <c r="E1048" s="41" t="s">
        <v>144</v>
      </c>
      <c r="F1048" s="38">
        <v>43992</v>
      </c>
      <c r="G1048" s="41" t="s">
        <v>145</v>
      </c>
      <c r="H1048" s="41">
        <v>132</v>
      </c>
      <c r="K1048" s="22"/>
      <c r="S1048"/>
    </row>
    <row r="1049" spans="1:19" x14ac:dyDescent="0.25">
      <c r="A1049" s="41">
        <f>VLOOKUP(D1049,'[110]Legacy Location Lookups'!$A$1:$C$34,2,0)</f>
        <v>108</v>
      </c>
      <c r="B1049" s="41" t="str">
        <f>VLOOKUP(A1049,'[110]Legacy Location Lookups'!$B$1:$C$34,2,0)</f>
        <v>Brooklyn-OceanAve, NYC</v>
      </c>
      <c r="C1049" s="41" t="s">
        <v>91</v>
      </c>
      <c r="D1049" s="41" t="s">
        <v>158</v>
      </c>
      <c r="E1049" s="41" t="s">
        <v>144</v>
      </c>
      <c r="F1049" s="38">
        <v>43992</v>
      </c>
      <c r="G1049" s="41" t="s">
        <v>160</v>
      </c>
      <c r="H1049" s="41">
        <v>2</v>
      </c>
      <c r="K1049" s="22"/>
      <c r="S1049"/>
    </row>
    <row r="1050" spans="1:19" x14ac:dyDescent="0.25">
      <c r="A1050" s="41">
        <f>VLOOKUP(D1050,'[110]Legacy Location Lookups'!$A$1:$C$34,2,0)</f>
        <v>108</v>
      </c>
      <c r="B1050" s="41" t="str">
        <f>VLOOKUP(A1050,'[110]Legacy Location Lookups'!$B$1:$C$34,2,0)</f>
        <v>Brooklyn-OceanAve, NYC</v>
      </c>
      <c r="C1050" s="41" t="s">
        <v>91</v>
      </c>
      <c r="D1050" s="41" t="s">
        <v>158</v>
      </c>
      <c r="E1050" s="41" t="s">
        <v>144</v>
      </c>
      <c r="F1050" s="38">
        <v>43993</v>
      </c>
      <c r="G1050" s="41" t="s">
        <v>159</v>
      </c>
      <c r="H1050" s="41">
        <v>1</v>
      </c>
      <c r="K1050" s="22"/>
      <c r="S1050"/>
    </row>
    <row r="1051" spans="1:19" x14ac:dyDescent="0.25">
      <c r="A1051" s="41">
        <f>VLOOKUP(D1051,'[110]Legacy Location Lookups'!$A$1:$C$34,2,0)</f>
        <v>108</v>
      </c>
      <c r="B1051" s="41" t="str">
        <f>VLOOKUP(A1051,'[110]Legacy Location Lookups'!$B$1:$C$34,2,0)</f>
        <v>Brooklyn-OceanAve, NYC</v>
      </c>
      <c r="C1051" s="41" t="s">
        <v>91</v>
      </c>
      <c r="D1051" s="41" t="s">
        <v>158</v>
      </c>
      <c r="E1051" s="41" t="s">
        <v>144</v>
      </c>
      <c r="F1051" s="38">
        <v>43993</v>
      </c>
      <c r="G1051" s="41" t="s">
        <v>145</v>
      </c>
      <c r="H1051" s="41">
        <v>64</v>
      </c>
      <c r="K1051" s="22"/>
      <c r="S1051"/>
    </row>
    <row r="1052" spans="1:19" x14ac:dyDescent="0.25">
      <c r="A1052" s="41">
        <f>VLOOKUP(D1052,'[110]Legacy Location Lookups'!$A$1:$C$34,2,0)</f>
        <v>108</v>
      </c>
      <c r="B1052" s="41" t="str">
        <f>VLOOKUP(A1052,'[110]Legacy Location Lookups'!$B$1:$C$34,2,0)</f>
        <v>Brooklyn-OceanAve, NYC</v>
      </c>
      <c r="C1052" s="41" t="s">
        <v>91</v>
      </c>
      <c r="D1052" s="41" t="s">
        <v>158</v>
      </c>
      <c r="E1052" s="41" t="s">
        <v>144</v>
      </c>
      <c r="F1052" s="38">
        <v>43991</v>
      </c>
      <c r="G1052" s="41" t="s">
        <v>159</v>
      </c>
      <c r="H1052" s="41">
        <v>1</v>
      </c>
      <c r="K1052" s="22"/>
      <c r="S1052"/>
    </row>
    <row r="1053" spans="1:19" x14ac:dyDescent="0.25">
      <c r="A1053" s="41">
        <f>VLOOKUP(D1053,'[110]Legacy Location Lookups'!$A$1:$C$34,2,0)</f>
        <v>108</v>
      </c>
      <c r="B1053" s="41" t="str">
        <f>VLOOKUP(A1053,'[110]Legacy Location Lookups'!$B$1:$C$34,2,0)</f>
        <v>Brooklyn-OceanAve, NYC</v>
      </c>
      <c r="C1053" s="41" t="s">
        <v>91</v>
      </c>
      <c r="D1053" s="41" t="s">
        <v>158</v>
      </c>
      <c r="E1053" s="41" t="s">
        <v>144</v>
      </c>
      <c r="F1053" s="38">
        <v>43991</v>
      </c>
      <c r="G1053" s="41" t="s">
        <v>145</v>
      </c>
      <c r="H1053" s="41">
        <v>58</v>
      </c>
      <c r="K1053" s="22"/>
      <c r="S1053"/>
    </row>
    <row r="1054" spans="1:19" x14ac:dyDescent="0.25">
      <c r="A1054" s="41">
        <f>VLOOKUP(D1054,'[110]Legacy Location Lookups'!$A$1:$C$34,2,0)</f>
        <v>108</v>
      </c>
      <c r="B1054" s="41" t="str">
        <f>VLOOKUP(A1054,'[110]Legacy Location Lookups'!$B$1:$C$34,2,0)</f>
        <v>Brooklyn-OceanAve, NYC</v>
      </c>
      <c r="C1054" s="41" t="s">
        <v>91</v>
      </c>
      <c r="D1054" s="41" t="s">
        <v>158</v>
      </c>
      <c r="E1054" s="41" t="s">
        <v>144</v>
      </c>
      <c r="F1054" s="38">
        <v>43991</v>
      </c>
      <c r="G1054" s="41" t="s">
        <v>160</v>
      </c>
      <c r="H1054" s="41">
        <v>10</v>
      </c>
      <c r="K1054" s="22"/>
      <c r="S1054"/>
    </row>
    <row r="1055" spans="1:19" x14ac:dyDescent="0.25">
      <c r="A1055" s="41">
        <f>VLOOKUP(D1055,'[110]Legacy Location Lookups'!$A$1:$C$34,2,0)</f>
        <v>108</v>
      </c>
      <c r="B1055" s="41" t="str">
        <f>VLOOKUP(A1055,'[110]Legacy Location Lookups'!$B$1:$C$34,2,0)</f>
        <v>Brooklyn-OceanAve, NYC</v>
      </c>
      <c r="C1055" s="41" t="s">
        <v>91</v>
      </c>
      <c r="D1055" s="41" t="s">
        <v>158</v>
      </c>
      <c r="E1055" s="41" t="s">
        <v>144</v>
      </c>
      <c r="F1055" s="38">
        <v>43990</v>
      </c>
      <c r="G1055" s="41" t="s">
        <v>159</v>
      </c>
      <c r="H1055" s="41">
        <v>3</v>
      </c>
      <c r="K1055" s="22"/>
      <c r="S1055"/>
    </row>
    <row r="1056" spans="1:19" x14ac:dyDescent="0.25">
      <c r="A1056" s="41">
        <f>VLOOKUP(D1056,'[110]Legacy Location Lookups'!$A$1:$C$34,2,0)</f>
        <v>108</v>
      </c>
      <c r="B1056" s="41" t="str">
        <f>VLOOKUP(A1056,'[110]Legacy Location Lookups'!$B$1:$C$34,2,0)</f>
        <v>Brooklyn-OceanAve, NYC</v>
      </c>
      <c r="C1056" s="41" t="s">
        <v>91</v>
      </c>
      <c r="D1056" s="41" t="s">
        <v>158</v>
      </c>
      <c r="E1056" s="41" t="s">
        <v>144</v>
      </c>
      <c r="F1056" s="38">
        <v>43990</v>
      </c>
      <c r="G1056" s="41" t="s">
        <v>145</v>
      </c>
      <c r="H1056" s="41">
        <v>66</v>
      </c>
      <c r="K1056" s="22"/>
      <c r="S1056"/>
    </row>
    <row r="1057" spans="1:19" x14ac:dyDescent="0.25">
      <c r="A1057" s="41">
        <f>VLOOKUP(D1057,'[110]Legacy Location Lookups'!$A$1:$C$34,2,0)</f>
        <v>108</v>
      </c>
      <c r="B1057" s="41" t="str">
        <f>VLOOKUP(A1057,'[110]Legacy Location Lookups'!$B$1:$C$34,2,0)</f>
        <v>Brooklyn-OceanAve, NYC</v>
      </c>
      <c r="C1057" s="41" t="s">
        <v>91</v>
      </c>
      <c r="D1057" s="41" t="s">
        <v>158</v>
      </c>
      <c r="E1057" s="41" t="s">
        <v>147</v>
      </c>
      <c r="F1057" s="38">
        <v>43992</v>
      </c>
      <c r="G1057" s="41" t="s">
        <v>147</v>
      </c>
      <c r="H1057" s="41">
        <v>2</v>
      </c>
      <c r="K1057" s="22"/>
      <c r="S1057"/>
    </row>
    <row r="1058" spans="1:19" x14ac:dyDescent="0.25">
      <c r="A1058" s="41">
        <f>VLOOKUP(D1058,'[110]Legacy Location Lookups'!$A$1:$C$34,2,0)</f>
        <v>108</v>
      </c>
      <c r="B1058" s="41" t="str">
        <f>VLOOKUP(A1058,'[110]Legacy Location Lookups'!$B$1:$C$34,2,0)</f>
        <v>Brooklyn-OceanAve, NYC</v>
      </c>
      <c r="C1058" s="41" t="s">
        <v>91</v>
      </c>
      <c r="D1058" s="41" t="s">
        <v>158</v>
      </c>
      <c r="E1058" s="41" t="s">
        <v>147</v>
      </c>
      <c r="F1058" s="38">
        <v>43991</v>
      </c>
      <c r="G1058" s="41" t="s">
        <v>147</v>
      </c>
      <c r="H1058" s="41">
        <v>1</v>
      </c>
      <c r="K1058" s="22"/>
      <c r="S1058"/>
    </row>
    <row r="1059" spans="1:19" x14ac:dyDescent="0.25">
      <c r="A1059" s="41">
        <f>VLOOKUP(D1059,'[110]Legacy Location Lookups'!$A$1:$C$34,2,0)</f>
        <v>108</v>
      </c>
      <c r="B1059" s="41" t="str">
        <f>VLOOKUP(A1059,'[110]Legacy Location Lookups'!$B$1:$C$34,2,0)</f>
        <v>Brooklyn-OceanAve, NYC</v>
      </c>
      <c r="C1059" s="41" t="s">
        <v>91</v>
      </c>
      <c r="D1059" s="41" t="s">
        <v>158</v>
      </c>
      <c r="E1059" s="41" t="s">
        <v>147</v>
      </c>
      <c r="F1059" s="38">
        <v>43990</v>
      </c>
      <c r="G1059" s="41" t="s">
        <v>147</v>
      </c>
      <c r="H1059" s="41">
        <v>5</v>
      </c>
      <c r="K1059" s="22"/>
      <c r="S1059"/>
    </row>
    <row r="1060" spans="1:19" x14ac:dyDescent="0.25">
      <c r="A1060" s="41">
        <f>VLOOKUP(D1060,'[110]Legacy Location Lookups'!$A$1:$C$34,2,0)</f>
        <v>108</v>
      </c>
      <c r="B1060" s="41" t="str">
        <f>VLOOKUP(A1060,'[110]Legacy Location Lookups'!$B$1:$C$34,2,0)</f>
        <v>Brooklyn-OceanAve, NYC</v>
      </c>
      <c r="C1060" s="41" t="s">
        <v>91</v>
      </c>
      <c r="D1060" s="41" t="s">
        <v>158</v>
      </c>
      <c r="E1060" s="41" t="s">
        <v>147</v>
      </c>
      <c r="F1060" s="38">
        <v>43989</v>
      </c>
      <c r="G1060" s="41" t="s">
        <v>147</v>
      </c>
      <c r="H1060" s="41">
        <v>6</v>
      </c>
      <c r="K1060" s="22"/>
      <c r="S1060"/>
    </row>
    <row r="1061" spans="1:19" x14ac:dyDescent="0.25">
      <c r="A1061" s="41">
        <f>VLOOKUP(D1061,'[110]Legacy Location Lookups'!$A$1:$C$34,2,0)</f>
        <v>114</v>
      </c>
      <c r="B1061" s="41" t="str">
        <f>VLOOKUP(A1061,'[110]Legacy Location Lookups'!$B$1:$C$34,2,0)</f>
        <v>Canal, NYC</v>
      </c>
      <c r="C1061" s="41" t="s">
        <v>91</v>
      </c>
      <c r="D1061" s="41" t="s">
        <v>173</v>
      </c>
      <c r="E1061" s="41" t="s">
        <v>144</v>
      </c>
      <c r="F1061" s="38">
        <v>43993</v>
      </c>
      <c r="G1061" s="41" t="s">
        <v>159</v>
      </c>
      <c r="H1061" s="41">
        <v>2</v>
      </c>
      <c r="K1061" s="22"/>
      <c r="S1061"/>
    </row>
    <row r="1062" spans="1:19" x14ac:dyDescent="0.25">
      <c r="A1062" s="41">
        <f>VLOOKUP(D1062,'[110]Legacy Location Lookups'!$A$1:$C$34,2,0)</f>
        <v>114</v>
      </c>
      <c r="B1062" s="41" t="str">
        <f>VLOOKUP(A1062,'[110]Legacy Location Lookups'!$B$1:$C$34,2,0)</f>
        <v>Canal, NYC</v>
      </c>
      <c r="C1062" s="41" t="s">
        <v>91</v>
      </c>
      <c r="D1062" s="41" t="s">
        <v>173</v>
      </c>
      <c r="E1062" s="41" t="s">
        <v>144</v>
      </c>
      <c r="F1062" s="38">
        <v>43993</v>
      </c>
      <c r="G1062" s="41" t="s">
        <v>145</v>
      </c>
      <c r="H1062" s="41">
        <v>11</v>
      </c>
      <c r="K1062" s="22"/>
      <c r="S1062"/>
    </row>
    <row r="1063" spans="1:19" x14ac:dyDescent="0.25">
      <c r="A1063" s="41">
        <f>VLOOKUP(D1063,'[110]Legacy Location Lookups'!$A$1:$C$34,2,0)</f>
        <v>114</v>
      </c>
      <c r="B1063" s="41" t="str">
        <f>VLOOKUP(A1063,'[110]Legacy Location Lookups'!$B$1:$C$34,2,0)</f>
        <v>Canal, NYC</v>
      </c>
      <c r="C1063" s="41" t="s">
        <v>91</v>
      </c>
      <c r="D1063" s="41" t="s">
        <v>173</v>
      </c>
      <c r="E1063" s="41" t="s">
        <v>144</v>
      </c>
      <c r="F1063" s="38">
        <v>43991</v>
      </c>
      <c r="G1063" s="41" t="s">
        <v>145</v>
      </c>
      <c r="H1063" s="41">
        <v>6</v>
      </c>
      <c r="K1063" s="22"/>
      <c r="S1063"/>
    </row>
    <row r="1064" spans="1:19" x14ac:dyDescent="0.25">
      <c r="A1064" s="41">
        <f>VLOOKUP(D1064,'[110]Legacy Location Lookups'!$A$1:$C$34,2,0)</f>
        <v>114</v>
      </c>
      <c r="B1064" s="41" t="str">
        <f>VLOOKUP(A1064,'[110]Legacy Location Lookups'!$B$1:$C$34,2,0)</f>
        <v>Canal, NYC</v>
      </c>
      <c r="C1064" s="41" t="s">
        <v>91</v>
      </c>
      <c r="D1064" s="41" t="s">
        <v>173</v>
      </c>
      <c r="E1064" s="41" t="s">
        <v>147</v>
      </c>
      <c r="F1064" s="38">
        <v>43993</v>
      </c>
      <c r="G1064" s="41" t="s">
        <v>147</v>
      </c>
      <c r="H1064" s="41">
        <v>6</v>
      </c>
      <c r="K1064" s="22"/>
      <c r="S1064"/>
    </row>
    <row r="1065" spans="1:19" x14ac:dyDescent="0.25">
      <c r="A1065" s="41">
        <f>VLOOKUP(D1065,'[110]Legacy Location Lookups'!$A$1:$C$34,2,0)</f>
        <v>114</v>
      </c>
      <c r="B1065" s="41" t="str">
        <f>VLOOKUP(A1065,'[110]Legacy Location Lookups'!$B$1:$C$34,2,0)</f>
        <v>Canal, NYC</v>
      </c>
      <c r="C1065" s="41" t="s">
        <v>91</v>
      </c>
      <c r="D1065" s="41" t="s">
        <v>173</v>
      </c>
      <c r="E1065" s="41" t="s">
        <v>147</v>
      </c>
      <c r="F1065" s="38">
        <v>43991</v>
      </c>
      <c r="G1065" s="41" t="s">
        <v>147</v>
      </c>
      <c r="H1065" s="41">
        <v>8</v>
      </c>
      <c r="K1065" s="22"/>
      <c r="S1065"/>
    </row>
    <row r="1066" spans="1:19" x14ac:dyDescent="0.25">
      <c r="A1066" s="41">
        <f>VLOOKUP(D1066,'[110]Legacy Location Lookups'!$A$1:$C$34,2,0)</f>
        <v>110</v>
      </c>
      <c r="B1066" s="41" t="str">
        <f>VLOOKUP(A1066,'[110]Legacy Location Lookups'!$B$1:$C$34,2,0)</f>
        <v>Forest Hills, NY</v>
      </c>
      <c r="C1066" s="41" t="s">
        <v>91</v>
      </c>
      <c r="D1066" s="41" t="s">
        <v>96</v>
      </c>
      <c r="E1066" s="41" t="s">
        <v>144</v>
      </c>
      <c r="F1066" s="38">
        <v>43992</v>
      </c>
      <c r="G1066" s="41" t="s">
        <v>145</v>
      </c>
      <c r="H1066" s="41">
        <v>29</v>
      </c>
      <c r="K1066" s="22"/>
      <c r="S1066"/>
    </row>
    <row r="1067" spans="1:19" x14ac:dyDescent="0.25">
      <c r="A1067" s="41">
        <f>VLOOKUP(D1067,'[110]Legacy Location Lookups'!$A$1:$C$34,2,0)</f>
        <v>110</v>
      </c>
      <c r="B1067" s="41" t="str">
        <f>VLOOKUP(A1067,'[110]Legacy Location Lookups'!$B$1:$C$34,2,0)</f>
        <v>Forest Hills, NY</v>
      </c>
      <c r="C1067" s="41" t="s">
        <v>91</v>
      </c>
      <c r="D1067" s="41" t="s">
        <v>96</v>
      </c>
      <c r="E1067" s="41" t="s">
        <v>144</v>
      </c>
      <c r="F1067" s="38">
        <v>43993</v>
      </c>
      <c r="G1067" s="41" t="s">
        <v>159</v>
      </c>
      <c r="H1067" s="41">
        <v>1</v>
      </c>
      <c r="K1067" s="22"/>
      <c r="S1067"/>
    </row>
    <row r="1068" spans="1:19" x14ac:dyDescent="0.25">
      <c r="A1068" s="41">
        <f>VLOOKUP(D1068,'[110]Legacy Location Lookups'!$A$1:$C$34,2,0)</f>
        <v>110</v>
      </c>
      <c r="B1068" s="41" t="str">
        <f>VLOOKUP(A1068,'[110]Legacy Location Lookups'!$B$1:$C$34,2,0)</f>
        <v>Forest Hills, NY</v>
      </c>
      <c r="C1068" s="41" t="s">
        <v>91</v>
      </c>
      <c r="D1068" s="41" t="s">
        <v>96</v>
      </c>
      <c r="E1068" s="41" t="s">
        <v>144</v>
      </c>
      <c r="F1068" s="38">
        <v>43993</v>
      </c>
      <c r="G1068" s="41" t="s">
        <v>145</v>
      </c>
      <c r="H1068" s="41">
        <v>58</v>
      </c>
      <c r="K1068" s="22"/>
      <c r="S1068"/>
    </row>
    <row r="1069" spans="1:19" x14ac:dyDescent="0.25">
      <c r="A1069" s="41">
        <f>VLOOKUP(D1069,'[110]Legacy Location Lookups'!$A$1:$C$34,2,0)</f>
        <v>110</v>
      </c>
      <c r="B1069" s="41" t="str">
        <f>VLOOKUP(A1069,'[110]Legacy Location Lookups'!$B$1:$C$34,2,0)</f>
        <v>Forest Hills, NY</v>
      </c>
      <c r="C1069" s="41" t="s">
        <v>91</v>
      </c>
      <c r="D1069" s="41" t="s">
        <v>96</v>
      </c>
      <c r="E1069" s="41" t="s">
        <v>144</v>
      </c>
      <c r="F1069" s="38">
        <v>43993</v>
      </c>
      <c r="G1069" s="41" t="s">
        <v>160</v>
      </c>
      <c r="H1069" s="41">
        <v>4</v>
      </c>
      <c r="K1069" s="22"/>
      <c r="S1069"/>
    </row>
    <row r="1070" spans="1:19" x14ac:dyDescent="0.25">
      <c r="A1070" s="41">
        <f>VLOOKUP(D1070,'[110]Legacy Location Lookups'!$A$1:$C$34,2,0)</f>
        <v>110</v>
      </c>
      <c r="B1070" s="41" t="str">
        <f>VLOOKUP(A1070,'[110]Legacy Location Lookups'!$B$1:$C$34,2,0)</f>
        <v>Forest Hills, NY</v>
      </c>
      <c r="C1070" s="41" t="s">
        <v>91</v>
      </c>
      <c r="D1070" s="41" t="s">
        <v>96</v>
      </c>
      <c r="E1070" s="41" t="s">
        <v>144</v>
      </c>
      <c r="F1070" s="38">
        <v>43990</v>
      </c>
      <c r="G1070" s="41" t="s">
        <v>145</v>
      </c>
      <c r="H1070" s="41">
        <v>40</v>
      </c>
      <c r="K1070" s="22"/>
      <c r="S1070"/>
    </row>
    <row r="1071" spans="1:19" x14ac:dyDescent="0.25">
      <c r="A1071" s="41">
        <f>VLOOKUP(D1071,'[110]Legacy Location Lookups'!$A$1:$C$34,2,0)</f>
        <v>110</v>
      </c>
      <c r="B1071" s="41" t="str">
        <f>VLOOKUP(A1071,'[110]Legacy Location Lookups'!$B$1:$C$34,2,0)</f>
        <v>Forest Hills, NY</v>
      </c>
      <c r="C1071" s="41" t="s">
        <v>91</v>
      </c>
      <c r="D1071" s="41" t="s">
        <v>96</v>
      </c>
      <c r="E1071" s="41" t="s">
        <v>147</v>
      </c>
      <c r="F1071" s="38">
        <v>43990</v>
      </c>
      <c r="G1071" s="41" t="s">
        <v>147</v>
      </c>
      <c r="H1071" s="41">
        <v>1</v>
      </c>
      <c r="K1071" s="22"/>
      <c r="S1071"/>
    </row>
    <row r="1072" spans="1:19" x14ac:dyDescent="0.25">
      <c r="A1072" s="41">
        <f>VLOOKUP(D1072,'[110]Legacy Location Lookups'!$A$1:$C$34,2,0)</f>
        <v>116</v>
      </c>
      <c r="B1072" s="41" t="str">
        <f>VLOOKUP(A1072,'[110]Legacy Location Lookups'!$B$1:$C$34,2,0)</f>
        <v>Staten Island, NY</v>
      </c>
      <c r="C1072" s="41" t="s">
        <v>91</v>
      </c>
      <c r="D1072" s="41" t="s">
        <v>101</v>
      </c>
      <c r="E1072" s="41" t="s">
        <v>144</v>
      </c>
      <c r="F1072" s="38">
        <v>43992</v>
      </c>
      <c r="G1072" s="41" t="s">
        <v>145</v>
      </c>
      <c r="H1072" s="41">
        <v>35</v>
      </c>
      <c r="K1072" s="22"/>
      <c r="S1072"/>
    </row>
    <row r="1073" spans="1:19" x14ac:dyDescent="0.25">
      <c r="A1073" s="41">
        <f>VLOOKUP(D1073,'[110]Legacy Location Lookups'!$A$1:$C$34,2,0)</f>
        <v>116</v>
      </c>
      <c r="B1073" s="41" t="str">
        <f>VLOOKUP(A1073,'[110]Legacy Location Lookups'!$B$1:$C$34,2,0)</f>
        <v>Staten Island, NY</v>
      </c>
      <c r="C1073" s="41" t="s">
        <v>91</v>
      </c>
      <c r="D1073" s="41" t="s">
        <v>101</v>
      </c>
      <c r="E1073" s="41" t="s">
        <v>144</v>
      </c>
      <c r="F1073" s="38">
        <v>43991</v>
      </c>
      <c r="G1073" s="41" t="s">
        <v>159</v>
      </c>
      <c r="H1073" s="41">
        <v>3</v>
      </c>
      <c r="K1073" s="22"/>
      <c r="S1073"/>
    </row>
    <row r="1074" spans="1:19" x14ac:dyDescent="0.25">
      <c r="A1074" s="41">
        <f>VLOOKUP(D1074,'[110]Legacy Location Lookups'!$A$1:$C$34,2,0)</f>
        <v>116</v>
      </c>
      <c r="B1074" s="41" t="str">
        <f>VLOOKUP(A1074,'[110]Legacy Location Lookups'!$B$1:$C$34,2,0)</f>
        <v>Staten Island, NY</v>
      </c>
      <c r="C1074" s="41" t="s">
        <v>91</v>
      </c>
      <c r="D1074" s="41" t="s">
        <v>101</v>
      </c>
      <c r="E1074" s="41" t="s">
        <v>144</v>
      </c>
      <c r="F1074" s="38">
        <v>43991</v>
      </c>
      <c r="G1074" s="41" t="s">
        <v>145</v>
      </c>
      <c r="H1074" s="41">
        <v>9</v>
      </c>
      <c r="K1074" s="22"/>
      <c r="S1074"/>
    </row>
    <row r="1075" spans="1:19" x14ac:dyDescent="0.25">
      <c r="A1075" s="41">
        <f>VLOOKUP(D1075,'[110]Legacy Location Lookups'!$A$1:$C$34,2,0)</f>
        <v>116</v>
      </c>
      <c r="B1075" s="41" t="str">
        <f>VLOOKUP(A1075,'[110]Legacy Location Lookups'!$B$1:$C$34,2,0)</f>
        <v>Staten Island, NY</v>
      </c>
      <c r="C1075" s="41" t="s">
        <v>91</v>
      </c>
      <c r="D1075" s="41" t="s">
        <v>101</v>
      </c>
      <c r="E1075" s="41" t="s">
        <v>144</v>
      </c>
      <c r="F1075" s="38">
        <v>43991</v>
      </c>
      <c r="G1075" s="41" t="s">
        <v>160</v>
      </c>
      <c r="H1075" s="41">
        <v>12</v>
      </c>
      <c r="K1075" s="22"/>
      <c r="S1075"/>
    </row>
    <row r="1076" spans="1:19" x14ac:dyDescent="0.25">
      <c r="A1076" s="41">
        <f>VLOOKUP(D1076,'[110]Legacy Location Lookups'!$A$1:$C$34,2,0)</f>
        <v>116</v>
      </c>
      <c r="B1076" s="41" t="str">
        <f>VLOOKUP(A1076,'[110]Legacy Location Lookups'!$B$1:$C$34,2,0)</f>
        <v>Staten Island, NY</v>
      </c>
      <c r="C1076" s="41" t="s">
        <v>91</v>
      </c>
      <c r="D1076" s="41" t="s">
        <v>101</v>
      </c>
      <c r="E1076" s="41" t="s">
        <v>147</v>
      </c>
      <c r="F1076" s="38">
        <v>43992</v>
      </c>
      <c r="G1076" s="41" t="s">
        <v>147</v>
      </c>
      <c r="H1076" s="41">
        <v>5</v>
      </c>
      <c r="K1076" s="22"/>
      <c r="S1076"/>
    </row>
    <row r="1077" spans="1:19" x14ac:dyDescent="0.25">
      <c r="A1077" s="41">
        <f>VLOOKUP(D1077,'[110]Legacy Location Lookups'!$A$1:$C$34,2,0)</f>
        <v>116</v>
      </c>
      <c r="B1077" s="41" t="str">
        <f>VLOOKUP(A1077,'[110]Legacy Location Lookups'!$B$1:$C$34,2,0)</f>
        <v>Staten Island, NY</v>
      </c>
      <c r="C1077" s="41" t="s">
        <v>91</v>
      </c>
      <c r="D1077" s="41" t="s">
        <v>101</v>
      </c>
      <c r="E1077" s="41" t="s">
        <v>147</v>
      </c>
      <c r="F1077" s="38">
        <v>43991</v>
      </c>
      <c r="G1077" s="41" t="s">
        <v>147</v>
      </c>
      <c r="H1077" s="41">
        <v>19</v>
      </c>
      <c r="K1077" s="22"/>
      <c r="S1077"/>
    </row>
    <row r="1078" spans="1:19" x14ac:dyDescent="0.25">
      <c r="A1078" s="41">
        <f>VLOOKUP(D1078,'[110]Legacy Location Lookups'!$A$1:$C$34,2,0)</f>
        <v>116</v>
      </c>
      <c r="B1078" s="41" t="str">
        <f>VLOOKUP(A1078,'[110]Legacy Location Lookups'!$B$1:$C$34,2,0)</f>
        <v>Staten Island, NY</v>
      </c>
      <c r="C1078" s="41" t="s">
        <v>91</v>
      </c>
      <c r="D1078" s="41" t="s">
        <v>101</v>
      </c>
      <c r="E1078" s="41" t="s">
        <v>147</v>
      </c>
      <c r="F1078" s="38">
        <v>43990</v>
      </c>
      <c r="G1078" s="41" t="s">
        <v>147</v>
      </c>
      <c r="H1078" s="41">
        <v>5</v>
      </c>
      <c r="K1078" s="22"/>
      <c r="S1078"/>
    </row>
    <row r="1079" spans="1:19" x14ac:dyDescent="0.25">
      <c r="A1079" s="41">
        <f>VLOOKUP(D1079,'[110]Legacy Location Lookups'!$A$1:$C$34,2,0)</f>
        <v>118</v>
      </c>
      <c r="B1079" s="41" t="str">
        <f>VLOOKUP(A1079,'[110]Legacy Location Lookups'!$B$1:$C$34,2,0)</f>
        <v>Park Slope, NY</v>
      </c>
      <c r="C1079" s="41" t="s">
        <v>91</v>
      </c>
      <c r="D1079" s="41" t="s">
        <v>99</v>
      </c>
      <c r="E1079" s="41" t="s">
        <v>144</v>
      </c>
      <c r="F1079" s="38">
        <v>43990</v>
      </c>
      <c r="G1079" s="41" t="s">
        <v>159</v>
      </c>
      <c r="H1079" s="41">
        <v>1</v>
      </c>
      <c r="K1079" s="22"/>
      <c r="S1079"/>
    </row>
    <row r="1080" spans="1:19" x14ac:dyDescent="0.25">
      <c r="A1080" s="41">
        <f>VLOOKUP(D1080,'[110]Legacy Location Lookups'!$A$1:$C$34,2,0)</f>
        <v>118</v>
      </c>
      <c r="B1080" s="41" t="str">
        <f>VLOOKUP(A1080,'[110]Legacy Location Lookups'!$B$1:$C$34,2,0)</f>
        <v>Park Slope, NY</v>
      </c>
      <c r="C1080" s="41" t="s">
        <v>91</v>
      </c>
      <c r="D1080" s="41" t="s">
        <v>99</v>
      </c>
      <c r="E1080" s="41" t="s">
        <v>144</v>
      </c>
      <c r="F1080" s="38">
        <v>43990</v>
      </c>
      <c r="G1080" s="41" t="s">
        <v>145</v>
      </c>
      <c r="H1080" s="41">
        <v>3</v>
      </c>
      <c r="K1080" s="22"/>
      <c r="S1080"/>
    </row>
    <row r="1081" spans="1:19" x14ac:dyDescent="0.25">
      <c r="A1081" s="41">
        <f>VLOOKUP(D1081,'[110]Legacy Location Lookups'!$A$1:$C$34,2,0)</f>
        <v>73</v>
      </c>
      <c r="B1081" s="41" t="str">
        <f>VLOOKUP(A1081,'[110]Legacy Location Lookups'!$B$1:$C$34,2,0)</f>
        <v>Boynton Beach, FL</v>
      </c>
      <c r="C1081" s="41" t="s">
        <v>151</v>
      </c>
      <c r="D1081" s="41" t="s">
        <v>152</v>
      </c>
      <c r="E1081" s="41" t="s">
        <v>144</v>
      </c>
      <c r="F1081" s="38">
        <v>43993</v>
      </c>
      <c r="G1081" s="41" t="s">
        <v>145</v>
      </c>
      <c r="H1081" s="41">
        <v>58</v>
      </c>
      <c r="K1081" s="22"/>
      <c r="S1081"/>
    </row>
    <row r="1082" spans="1:19" x14ac:dyDescent="0.25">
      <c r="A1082" s="41">
        <f>VLOOKUP(D1082,'[110]Legacy Location Lookups'!$A$1:$C$34,2,0)</f>
        <v>75</v>
      </c>
      <c r="B1082" s="41" t="str">
        <f>VLOOKUP(A1082,'[110]Legacy Location Lookups'!$B$1:$C$34,2,0)</f>
        <v>Delray Beach, FL</v>
      </c>
      <c r="C1082" s="41" t="s">
        <v>151</v>
      </c>
      <c r="D1082" s="41" t="s">
        <v>153</v>
      </c>
      <c r="E1082" s="41" t="s">
        <v>144</v>
      </c>
      <c r="F1082" s="38">
        <v>43993</v>
      </c>
      <c r="G1082" s="41" t="s">
        <v>145</v>
      </c>
      <c r="H1082" s="41">
        <v>39</v>
      </c>
      <c r="K1082" s="22"/>
      <c r="S1082"/>
    </row>
    <row r="1083" spans="1:19" x14ac:dyDescent="0.25">
      <c r="A1083" s="41">
        <f>VLOOKUP(D1083,'[110]Legacy Location Lookups'!$A$1:$C$34,2,0)</f>
        <v>76</v>
      </c>
      <c r="B1083" s="41" t="str">
        <f>VLOOKUP(A1083,'[110]Legacy Location Lookups'!$B$1:$C$34,2,0)</f>
        <v>East Boca Raton, FL</v>
      </c>
      <c r="C1083" s="41" t="s">
        <v>151</v>
      </c>
      <c r="D1083" s="41" t="s">
        <v>175</v>
      </c>
      <c r="E1083" s="41" t="s">
        <v>144</v>
      </c>
      <c r="F1083" s="38">
        <v>43993</v>
      </c>
      <c r="G1083" s="41" t="s">
        <v>145</v>
      </c>
      <c r="H1083" s="41">
        <v>41</v>
      </c>
      <c r="K1083" s="22"/>
      <c r="S1083"/>
    </row>
    <row r="1084" spans="1:19" x14ac:dyDescent="0.25">
      <c r="A1084" s="41">
        <f>VLOOKUP(D1084,'[110]Legacy Location Lookups'!$A$1:$C$34,2,0)</f>
        <v>72</v>
      </c>
      <c r="B1084" s="41" t="str">
        <f>VLOOKUP(A1084,'[110]Legacy Location Lookups'!$B$1:$C$34,2,0)</f>
        <v>Boca Raton, FL</v>
      </c>
      <c r="C1084" s="41" t="s">
        <v>151</v>
      </c>
      <c r="D1084" s="41" t="s">
        <v>155</v>
      </c>
      <c r="E1084" s="41" t="s">
        <v>144</v>
      </c>
      <c r="F1084" s="38">
        <v>43993</v>
      </c>
      <c r="G1084" s="41" t="s">
        <v>145</v>
      </c>
      <c r="H1084" s="41">
        <v>18</v>
      </c>
      <c r="K1084" s="22"/>
      <c r="S1084"/>
    </row>
    <row r="1085" spans="1:19" x14ac:dyDescent="0.25">
      <c r="A1085" s="41">
        <f>VLOOKUP(D1085,'[110]Legacy Location Lookups'!$A$1:$C$34,2,0)</f>
        <v>73</v>
      </c>
      <c r="B1085" s="41" t="str">
        <f>VLOOKUP(A1085,'[110]Legacy Location Lookups'!$B$1:$C$34,2,0)</f>
        <v>Boynton Beach, FL</v>
      </c>
      <c r="C1085" s="41" t="s">
        <v>151</v>
      </c>
      <c r="D1085" s="41" t="s">
        <v>152</v>
      </c>
      <c r="E1085" s="41" t="s">
        <v>144</v>
      </c>
      <c r="F1085" s="38">
        <v>43994</v>
      </c>
      <c r="G1085" s="41" t="s">
        <v>145</v>
      </c>
      <c r="H1085" s="41">
        <v>49</v>
      </c>
      <c r="K1085" s="22"/>
      <c r="S1085"/>
    </row>
    <row r="1086" spans="1:19" x14ac:dyDescent="0.25">
      <c r="A1086" s="41">
        <f>VLOOKUP(D1086,'[110]Legacy Location Lookups'!$A$1:$C$34,2,0)</f>
        <v>75</v>
      </c>
      <c r="B1086" s="41" t="str">
        <f>VLOOKUP(A1086,'[110]Legacy Location Lookups'!$B$1:$C$34,2,0)</f>
        <v>Delray Beach, FL</v>
      </c>
      <c r="C1086" s="41" t="s">
        <v>151</v>
      </c>
      <c r="D1086" s="41" t="s">
        <v>153</v>
      </c>
      <c r="E1086" s="41" t="s">
        <v>144</v>
      </c>
      <c r="F1086" s="38">
        <v>43994</v>
      </c>
      <c r="G1086" s="41" t="s">
        <v>145</v>
      </c>
      <c r="H1086" s="41">
        <v>44</v>
      </c>
      <c r="K1086" s="22"/>
      <c r="S1086"/>
    </row>
    <row r="1087" spans="1:19" x14ac:dyDescent="0.25">
      <c r="A1087" s="41">
        <f>VLOOKUP(D1087,'[110]Legacy Location Lookups'!$A$1:$C$34,2,0)</f>
        <v>77</v>
      </c>
      <c r="B1087" s="41" t="str">
        <f>VLOOKUP(A1087,'[110]Legacy Location Lookups'!$B$1:$C$34,2,0)</f>
        <v>West Boca Raton, FL</v>
      </c>
      <c r="C1087" s="41" t="s">
        <v>151</v>
      </c>
      <c r="D1087" s="41" t="s">
        <v>154</v>
      </c>
      <c r="E1087" s="41" t="s">
        <v>144</v>
      </c>
      <c r="F1087" s="38">
        <v>43994</v>
      </c>
      <c r="G1087" s="41" t="s">
        <v>145</v>
      </c>
      <c r="H1087" s="41">
        <v>29</v>
      </c>
      <c r="K1087" s="22"/>
      <c r="S1087"/>
    </row>
    <row r="1088" spans="1:19" x14ac:dyDescent="0.25">
      <c r="A1088" s="41">
        <f>VLOOKUP(D1088,'[110]Legacy Location Lookups'!$A$1:$C$34,2,0)</f>
        <v>72</v>
      </c>
      <c r="B1088" s="41" t="str">
        <f>VLOOKUP(A1088,'[110]Legacy Location Lookups'!$B$1:$C$34,2,0)</f>
        <v>Boca Raton, FL</v>
      </c>
      <c r="C1088" s="41" t="s">
        <v>151</v>
      </c>
      <c r="D1088" s="41" t="s">
        <v>155</v>
      </c>
      <c r="E1088" s="41" t="s">
        <v>144</v>
      </c>
      <c r="F1088" s="38">
        <v>43994</v>
      </c>
      <c r="G1088" s="41" t="s">
        <v>145</v>
      </c>
      <c r="H1088" s="41">
        <v>24</v>
      </c>
      <c r="K1088" s="22"/>
      <c r="S1088"/>
    </row>
    <row r="1089" spans="1:19" x14ac:dyDescent="0.25">
      <c r="A1089" s="41">
        <f>VLOOKUP(D1089,'[110]Legacy Location Lookups'!$A$1:$C$34,2,0)</f>
        <v>73</v>
      </c>
      <c r="B1089" s="41" t="str">
        <f>VLOOKUP(A1089,'[110]Legacy Location Lookups'!$B$1:$C$34,2,0)</f>
        <v>Boynton Beach, FL</v>
      </c>
      <c r="C1089" s="41" t="s">
        <v>151</v>
      </c>
      <c r="D1089" s="41" t="s">
        <v>152</v>
      </c>
      <c r="E1089" s="41" t="s">
        <v>147</v>
      </c>
      <c r="F1089" s="38">
        <v>43994</v>
      </c>
      <c r="G1089" s="41" t="s">
        <v>147</v>
      </c>
      <c r="H1089" s="41">
        <v>1</v>
      </c>
      <c r="K1089" s="22"/>
      <c r="S1089"/>
    </row>
    <row r="1090" spans="1:19" x14ac:dyDescent="0.25">
      <c r="A1090" s="41">
        <f>VLOOKUP(D1090,'[110]Legacy Location Lookups'!$A$1:$C$34,2,0)</f>
        <v>73</v>
      </c>
      <c r="B1090" s="41" t="str">
        <f>VLOOKUP(A1090,'[110]Legacy Location Lookups'!$B$1:$C$34,2,0)</f>
        <v>Boynton Beach, FL</v>
      </c>
      <c r="C1090" s="41" t="s">
        <v>151</v>
      </c>
      <c r="D1090" s="41" t="s">
        <v>152</v>
      </c>
      <c r="E1090" s="41" t="s">
        <v>144</v>
      </c>
      <c r="F1090" s="38">
        <v>43997</v>
      </c>
      <c r="G1090" s="41" t="s">
        <v>145</v>
      </c>
      <c r="H1090" s="41">
        <v>41</v>
      </c>
      <c r="K1090" s="22"/>
      <c r="S1090"/>
    </row>
    <row r="1091" spans="1:19" x14ac:dyDescent="0.25">
      <c r="A1091" s="41">
        <f>VLOOKUP(D1091,'[110]Legacy Location Lookups'!$A$1:$C$34,2,0)</f>
        <v>73</v>
      </c>
      <c r="B1091" s="41" t="str">
        <f>VLOOKUP(A1091,'[110]Legacy Location Lookups'!$B$1:$C$34,2,0)</f>
        <v>Boynton Beach, FL</v>
      </c>
      <c r="C1091" s="41" t="s">
        <v>151</v>
      </c>
      <c r="D1091" s="41" t="s">
        <v>152</v>
      </c>
      <c r="E1091" s="41" t="s">
        <v>144</v>
      </c>
      <c r="F1091" s="38">
        <v>43997</v>
      </c>
      <c r="G1091" s="41" t="s">
        <v>146</v>
      </c>
      <c r="H1091" s="41">
        <v>36</v>
      </c>
      <c r="K1091" s="22"/>
      <c r="S1091"/>
    </row>
    <row r="1092" spans="1:19" x14ac:dyDescent="0.25">
      <c r="A1092" s="41">
        <f>VLOOKUP(D1092,'[110]Legacy Location Lookups'!$A$1:$C$34,2,0)</f>
        <v>75</v>
      </c>
      <c r="B1092" s="41" t="str">
        <f>VLOOKUP(A1092,'[110]Legacy Location Lookups'!$B$1:$C$34,2,0)</f>
        <v>Delray Beach, FL</v>
      </c>
      <c r="C1092" s="41" t="s">
        <v>151</v>
      </c>
      <c r="D1092" s="41" t="s">
        <v>153</v>
      </c>
      <c r="E1092" s="41" t="s">
        <v>144</v>
      </c>
      <c r="F1092" s="38">
        <v>43997</v>
      </c>
      <c r="G1092" s="41" t="s">
        <v>145</v>
      </c>
      <c r="H1092" s="41">
        <v>24</v>
      </c>
      <c r="K1092" s="22"/>
      <c r="S1092"/>
    </row>
    <row r="1093" spans="1:19" x14ac:dyDescent="0.25">
      <c r="A1093" s="41">
        <f>VLOOKUP(D1093,'[110]Legacy Location Lookups'!$A$1:$C$34,2,0)</f>
        <v>76</v>
      </c>
      <c r="B1093" s="41" t="str">
        <f>VLOOKUP(A1093,'[110]Legacy Location Lookups'!$B$1:$C$34,2,0)</f>
        <v>East Boca Raton, FL</v>
      </c>
      <c r="C1093" s="41" t="s">
        <v>151</v>
      </c>
      <c r="D1093" s="41" t="s">
        <v>175</v>
      </c>
      <c r="E1093" s="41" t="s">
        <v>144</v>
      </c>
      <c r="F1093" s="38">
        <v>43997</v>
      </c>
      <c r="G1093" s="41" t="s">
        <v>145</v>
      </c>
      <c r="H1093" s="41">
        <v>22</v>
      </c>
      <c r="K1093" s="22"/>
      <c r="S1093"/>
    </row>
    <row r="1094" spans="1:19" x14ac:dyDescent="0.25">
      <c r="A1094" s="41">
        <f>VLOOKUP(D1094,'[110]Legacy Location Lookups'!$A$1:$C$34,2,0)</f>
        <v>77</v>
      </c>
      <c r="B1094" s="41" t="str">
        <f>VLOOKUP(A1094,'[110]Legacy Location Lookups'!$B$1:$C$34,2,0)</f>
        <v>West Boca Raton, FL</v>
      </c>
      <c r="C1094" s="41" t="s">
        <v>151</v>
      </c>
      <c r="D1094" s="41" t="s">
        <v>154</v>
      </c>
      <c r="E1094" s="41" t="s">
        <v>144</v>
      </c>
      <c r="F1094" s="38">
        <v>43997</v>
      </c>
      <c r="G1094" s="41" t="s">
        <v>145</v>
      </c>
      <c r="H1094" s="41">
        <v>16</v>
      </c>
      <c r="K1094" s="22"/>
      <c r="S1094"/>
    </row>
    <row r="1095" spans="1:19" x14ac:dyDescent="0.25">
      <c r="A1095" s="41">
        <f>VLOOKUP(D1095,'[110]Legacy Location Lookups'!$A$1:$C$34,2,0)</f>
        <v>72</v>
      </c>
      <c r="B1095" s="41" t="str">
        <f>VLOOKUP(A1095,'[110]Legacy Location Lookups'!$B$1:$C$34,2,0)</f>
        <v>Boca Raton, FL</v>
      </c>
      <c r="C1095" s="41" t="s">
        <v>151</v>
      </c>
      <c r="D1095" s="41" t="s">
        <v>155</v>
      </c>
      <c r="E1095" s="41" t="s">
        <v>144</v>
      </c>
      <c r="F1095" s="38">
        <v>43997</v>
      </c>
      <c r="G1095" s="41" t="s">
        <v>145</v>
      </c>
      <c r="H1095" s="41">
        <v>17</v>
      </c>
      <c r="K1095" s="22"/>
      <c r="S1095"/>
    </row>
    <row r="1096" spans="1:19" x14ac:dyDescent="0.25">
      <c r="A1096" s="41">
        <f>VLOOKUP(D1096,'[110]Legacy Location Lookups'!$A$1:$C$34,2,0)</f>
        <v>73</v>
      </c>
      <c r="B1096" s="41" t="str">
        <f>VLOOKUP(A1096,'[110]Legacy Location Lookups'!$B$1:$C$34,2,0)</f>
        <v>Boynton Beach, FL</v>
      </c>
      <c r="C1096" s="41" t="s">
        <v>151</v>
      </c>
      <c r="D1096" s="41" t="s">
        <v>152</v>
      </c>
      <c r="E1096" s="41" t="s">
        <v>144</v>
      </c>
      <c r="F1096" s="38">
        <v>43998</v>
      </c>
      <c r="G1096" s="41" t="s">
        <v>145</v>
      </c>
      <c r="H1096" s="41">
        <v>58</v>
      </c>
      <c r="K1096" s="22"/>
      <c r="S1096"/>
    </row>
    <row r="1097" spans="1:19" x14ac:dyDescent="0.25">
      <c r="A1097" s="41">
        <f>VLOOKUP(D1097,'[110]Legacy Location Lookups'!$A$1:$C$34,2,0)</f>
        <v>73</v>
      </c>
      <c r="B1097" s="41" t="str">
        <f>VLOOKUP(A1097,'[110]Legacy Location Lookups'!$B$1:$C$34,2,0)</f>
        <v>Boynton Beach, FL</v>
      </c>
      <c r="C1097" s="41" t="s">
        <v>151</v>
      </c>
      <c r="D1097" s="41" t="s">
        <v>152</v>
      </c>
      <c r="E1097" s="41" t="s">
        <v>147</v>
      </c>
      <c r="F1097" s="38">
        <v>43998</v>
      </c>
      <c r="G1097" s="41" t="s">
        <v>147</v>
      </c>
      <c r="H1097" s="41">
        <v>1</v>
      </c>
      <c r="K1097" s="22"/>
      <c r="S1097"/>
    </row>
    <row r="1098" spans="1:19" x14ac:dyDescent="0.25">
      <c r="A1098" s="41">
        <f>VLOOKUP(D1098,'[110]Legacy Location Lookups'!$A$1:$C$34,2,0)</f>
        <v>75</v>
      </c>
      <c r="B1098" s="41" t="str">
        <f>VLOOKUP(A1098,'[110]Legacy Location Lookups'!$B$1:$C$34,2,0)</f>
        <v>Delray Beach, FL</v>
      </c>
      <c r="C1098" s="41" t="s">
        <v>151</v>
      </c>
      <c r="D1098" s="41" t="s">
        <v>153</v>
      </c>
      <c r="E1098" s="41" t="s">
        <v>144</v>
      </c>
      <c r="F1098" s="38">
        <v>43998</v>
      </c>
      <c r="G1098" s="41" t="s">
        <v>145</v>
      </c>
      <c r="H1098" s="41">
        <v>54</v>
      </c>
      <c r="K1098" s="22"/>
      <c r="S1098"/>
    </row>
    <row r="1099" spans="1:19" x14ac:dyDescent="0.25">
      <c r="A1099" s="41">
        <f>VLOOKUP(D1099,'[110]Legacy Location Lookups'!$A$1:$C$34,2,0)</f>
        <v>76</v>
      </c>
      <c r="B1099" s="41" t="str">
        <f>VLOOKUP(A1099,'[110]Legacy Location Lookups'!$B$1:$C$34,2,0)</f>
        <v>East Boca Raton, FL</v>
      </c>
      <c r="C1099" s="41" t="s">
        <v>151</v>
      </c>
      <c r="D1099" s="41" t="s">
        <v>175</v>
      </c>
      <c r="E1099" s="41" t="s">
        <v>144</v>
      </c>
      <c r="F1099" s="38">
        <v>43998</v>
      </c>
      <c r="G1099" s="41" t="s">
        <v>145</v>
      </c>
      <c r="H1099" s="41">
        <v>40</v>
      </c>
      <c r="K1099" s="22"/>
      <c r="S1099"/>
    </row>
    <row r="1100" spans="1:19" x14ac:dyDescent="0.25">
      <c r="A1100" s="41">
        <f>VLOOKUP(D1100,'[110]Legacy Location Lookups'!$A$1:$C$34,2,0)</f>
        <v>77</v>
      </c>
      <c r="B1100" s="41" t="str">
        <f>VLOOKUP(A1100,'[110]Legacy Location Lookups'!$B$1:$C$34,2,0)</f>
        <v>West Boca Raton, FL</v>
      </c>
      <c r="C1100" s="41" t="s">
        <v>151</v>
      </c>
      <c r="D1100" s="41" t="s">
        <v>154</v>
      </c>
      <c r="E1100" s="41" t="s">
        <v>144</v>
      </c>
      <c r="F1100" s="38">
        <v>43998</v>
      </c>
      <c r="G1100" s="41" t="s">
        <v>145</v>
      </c>
      <c r="H1100" s="41">
        <v>26</v>
      </c>
      <c r="K1100" s="22"/>
      <c r="S1100"/>
    </row>
    <row r="1101" spans="1:19" x14ac:dyDescent="0.25">
      <c r="A1101" s="41">
        <f>VLOOKUP(D1101,'[110]Legacy Location Lookups'!$A$1:$C$34,2,0)</f>
        <v>72</v>
      </c>
      <c r="B1101" s="41" t="str">
        <f>VLOOKUP(A1101,'[110]Legacy Location Lookups'!$B$1:$C$34,2,0)</f>
        <v>Boca Raton, FL</v>
      </c>
      <c r="C1101" s="41" t="s">
        <v>151</v>
      </c>
      <c r="D1101" s="41" t="s">
        <v>155</v>
      </c>
      <c r="E1101" s="41" t="s">
        <v>144</v>
      </c>
      <c r="F1101" s="38">
        <v>43998</v>
      </c>
      <c r="G1101" s="41" t="s">
        <v>145</v>
      </c>
      <c r="H1101" s="41">
        <v>20</v>
      </c>
      <c r="K1101" s="22"/>
      <c r="S1101"/>
    </row>
    <row r="1102" spans="1:19" x14ac:dyDescent="0.25">
      <c r="A1102" s="41">
        <f>VLOOKUP(D1102,'[110]Legacy Location Lookups'!$A$1:$C$34,2,0)</f>
        <v>73</v>
      </c>
      <c r="B1102" s="41" t="str">
        <f>VLOOKUP(A1102,'[110]Legacy Location Lookups'!$B$1:$C$34,2,0)</f>
        <v>Boynton Beach, FL</v>
      </c>
      <c r="C1102" s="41" t="s">
        <v>151</v>
      </c>
      <c r="D1102" s="41" t="s">
        <v>152</v>
      </c>
      <c r="E1102" s="41" t="s">
        <v>144</v>
      </c>
      <c r="F1102" s="38">
        <v>43999</v>
      </c>
      <c r="G1102" s="41" t="s">
        <v>145</v>
      </c>
      <c r="H1102" s="41">
        <v>44</v>
      </c>
      <c r="K1102" s="22"/>
      <c r="S1102"/>
    </row>
    <row r="1103" spans="1:19" x14ac:dyDescent="0.25">
      <c r="A1103" s="41">
        <f>VLOOKUP(D1103,'[110]Legacy Location Lookups'!$A$1:$C$34,2,0)</f>
        <v>73</v>
      </c>
      <c r="B1103" s="41" t="str">
        <f>VLOOKUP(A1103,'[110]Legacy Location Lookups'!$B$1:$C$34,2,0)</f>
        <v>Boynton Beach, FL</v>
      </c>
      <c r="C1103" s="41" t="s">
        <v>151</v>
      </c>
      <c r="D1103" s="41" t="s">
        <v>152</v>
      </c>
      <c r="E1103" s="41" t="s">
        <v>144</v>
      </c>
      <c r="F1103" s="38">
        <v>43999</v>
      </c>
      <c r="G1103" s="41" t="s">
        <v>146</v>
      </c>
      <c r="H1103" s="41">
        <v>23</v>
      </c>
      <c r="K1103" s="22"/>
      <c r="S1103"/>
    </row>
    <row r="1104" spans="1:19" x14ac:dyDescent="0.25">
      <c r="A1104" s="41">
        <f>VLOOKUP(D1104,'[110]Legacy Location Lookups'!$A$1:$C$34,2,0)</f>
        <v>75</v>
      </c>
      <c r="B1104" s="41" t="str">
        <f>VLOOKUP(A1104,'[110]Legacy Location Lookups'!$B$1:$C$34,2,0)</f>
        <v>Delray Beach, FL</v>
      </c>
      <c r="C1104" s="41" t="s">
        <v>151</v>
      </c>
      <c r="D1104" s="41" t="s">
        <v>153</v>
      </c>
      <c r="E1104" s="41" t="s">
        <v>144</v>
      </c>
      <c r="F1104" s="38">
        <v>43999</v>
      </c>
      <c r="G1104" s="41" t="s">
        <v>145</v>
      </c>
      <c r="H1104" s="41">
        <v>45</v>
      </c>
      <c r="K1104" s="22"/>
      <c r="S1104"/>
    </row>
    <row r="1105" spans="1:19" x14ac:dyDescent="0.25">
      <c r="A1105" s="41">
        <f>VLOOKUP(D1105,'[110]Legacy Location Lookups'!$A$1:$C$34,2,0)</f>
        <v>76</v>
      </c>
      <c r="B1105" s="41" t="str">
        <f>VLOOKUP(A1105,'[110]Legacy Location Lookups'!$B$1:$C$34,2,0)</f>
        <v>East Boca Raton, FL</v>
      </c>
      <c r="C1105" s="41" t="s">
        <v>151</v>
      </c>
      <c r="D1105" s="41" t="s">
        <v>175</v>
      </c>
      <c r="E1105" s="41" t="s">
        <v>144</v>
      </c>
      <c r="F1105" s="38">
        <v>43999</v>
      </c>
      <c r="G1105" s="41" t="s">
        <v>145</v>
      </c>
      <c r="H1105" s="41">
        <v>9</v>
      </c>
      <c r="K1105" s="22"/>
      <c r="S1105"/>
    </row>
    <row r="1106" spans="1:19" x14ac:dyDescent="0.25">
      <c r="A1106" s="41">
        <f>VLOOKUP(D1106,'[110]Legacy Location Lookups'!$A$1:$C$34,2,0)</f>
        <v>77</v>
      </c>
      <c r="B1106" s="41" t="str">
        <f>VLOOKUP(A1106,'[110]Legacy Location Lookups'!$B$1:$C$34,2,0)</f>
        <v>West Boca Raton, FL</v>
      </c>
      <c r="C1106" s="41" t="s">
        <v>151</v>
      </c>
      <c r="D1106" s="41" t="s">
        <v>154</v>
      </c>
      <c r="E1106" s="41" t="s">
        <v>144</v>
      </c>
      <c r="F1106" s="38">
        <v>43999</v>
      </c>
      <c r="G1106" s="41" t="s">
        <v>145</v>
      </c>
      <c r="H1106" s="41">
        <v>27</v>
      </c>
      <c r="K1106" s="22"/>
      <c r="S1106"/>
    </row>
    <row r="1107" spans="1:19" x14ac:dyDescent="0.25">
      <c r="A1107" s="41">
        <f>VLOOKUP(D1107,'[110]Legacy Location Lookups'!$A$1:$C$34,2,0)</f>
        <v>72</v>
      </c>
      <c r="B1107" s="41" t="str">
        <f>VLOOKUP(A1107,'[110]Legacy Location Lookups'!$B$1:$C$34,2,0)</f>
        <v>Boca Raton, FL</v>
      </c>
      <c r="C1107" s="41" t="s">
        <v>151</v>
      </c>
      <c r="D1107" s="41" t="s">
        <v>155</v>
      </c>
      <c r="E1107" s="41" t="s">
        <v>144</v>
      </c>
      <c r="F1107" s="38">
        <v>43999</v>
      </c>
      <c r="G1107" s="41" t="s">
        <v>145</v>
      </c>
      <c r="H1107" s="41">
        <v>19</v>
      </c>
      <c r="K1107" s="22"/>
      <c r="S1107"/>
    </row>
    <row r="1108" spans="1:19" x14ac:dyDescent="0.25">
      <c r="A1108" s="41">
        <f>VLOOKUP(D1108,'[110]Legacy Location Lookups'!$A$1:$C$34,2,0)</f>
        <v>73</v>
      </c>
      <c r="B1108" s="41" t="str">
        <f>VLOOKUP(A1108,'[110]Legacy Location Lookups'!$B$1:$C$34,2,0)</f>
        <v>Boynton Beach, FL</v>
      </c>
      <c r="C1108" s="41" t="s">
        <v>151</v>
      </c>
      <c r="D1108" s="41" t="s">
        <v>152</v>
      </c>
      <c r="E1108" s="41" t="s">
        <v>144</v>
      </c>
      <c r="F1108" s="38">
        <v>44000</v>
      </c>
      <c r="G1108" s="41" t="s">
        <v>145</v>
      </c>
      <c r="H1108" s="41">
        <v>64</v>
      </c>
      <c r="K1108" s="22"/>
      <c r="S1108"/>
    </row>
    <row r="1109" spans="1:19" x14ac:dyDescent="0.25">
      <c r="A1109" s="41">
        <f>VLOOKUP(D1109,'[110]Legacy Location Lookups'!$A$1:$C$34,2,0)</f>
        <v>75</v>
      </c>
      <c r="B1109" s="41" t="str">
        <f>VLOOKUP(A1109,'[110]Legacy Location Lookups'!$B$1:$C$34,2,0)</f>
        <v>Delray Beach, FL</v>
      </c>
      <c r="C1109" s="41" t="s">
        <v>151</v>
      </c>
      <c r="D1109" s="41" t="s">
        <v>153</v>
      </c>
      <c r="E1109" s="41" t="s">
        <v>144</v>
      </c>
      <c r="F1109" s="38">
        <v>44000</v>
      </c>
      <c r="G1109" s="41" t="s">
        <v>145</v>
      </c>
      <c r="H1109" s="41">
        <v>22</v>
      </c>
      <c r="K1109" s="22"/>
      <c r="S1109"/>
    </row>
    <row r="1110" spans="1:19" x14ac:dyDescent="0.25">
      <c r="A1110" s="41">
        <f>VLOOKUP(D1110,'[110]Legacy Location Lookups'!$A$1:$C$34,2,0)</f>
        <v>76</v>
      </c>
      <c r="B1110" s="41" t="str">
        <f>VLOOKUP(A1110,'[110]Legacy Location Lookups'!$B$1:$C$34,2,0)</f>
        <v>East Boca Raton, FL</v>
      </c>
      <c r="C1110" s="41" t="s">
        <v>151</v>
      </c>
      <c r="D1110" s="41" t="s">
        <v>175</v>
      </c>
      <c r="E1110" s="41" t="s">
        <v>144</v>
      </c>
      <c r="F1110" s="38">
        <v>44000</v>
      </c>
      <c r="G1110" s="41" t="s">
        <v>145</v>
      </c>
      <c r="H1110" s="41">
        <v>43</v>
      </c>
      <c r="K1110" s="22"/>
      <c r="S1110"/>
    </row>
    <row r="1111" spans="1:19" x14ac:dyDescent="0.25">
      <c r="A1111" s="41">
        <f>VLOOKUP(D1111,'[110]Legacy Location Lookups'!$A$1:$C$34,2,0)</f>
        <v>77</v>
      </c>
      <c r="B1111" s="41" t="str">
        <f>VLOOKUP(A1111,'[110]Legacy Location Lookups'!$B$1:$C$34,2,0)</f>
        <v>West Boca Raton, FL</v>
      </c>
      <c r="C1111" s="41" t="s">
        <v>151</v>
      </c>
      <c r="D1111" s="41" t="s">
        <v>154</v>
      </c>
      <c r="E1111" s="41" t="s">
        <v>144</v>
      </c>
      <c r="F1111" s="38">
        <v>44000</v>
      </c>
      <c r="G1111" s="41" t="s">
        <v>145</v>
      </c>
      <c r="H1111" s="41">
        <v>2</v>
      </c>
      <c r="K1111" s="22"/>
      <c r="S1111"/>
    </row>
    <row r="1112" spans="1:19" x14ac:dyDescent="0.25">
      <c r="A1112" s="41">
        <f>VLOOKUP(D1112,'[110]Legacy Location Lookups'!$A$1:$C$34,2,0)</f>
        <v>72</v>
      </c>
      <c r="B1112" s="41" t="str">
        <f>VLOOKUP(A1112,'[110]Legacy Location Lookups'!$B$1:$C$34,2,0)</f>
        <v>Boca Raton, FL</v>
      </c>
      <c r="C1112" s="41" t="s">
        <v>151</v>
      </c>
      <c r="D1112" s="41" t="s">
        <v>155</v>
      </c>
      <c r="E1112" s="41" t="s">
        <v>144</v>
      </c>
      <c r="F1112" s="38">
        <v>44000</v>
      </c>
      <c r="G1112" s="41" t="s">
        <v>145</v>
      </c>
      <c r="H1112" s="41">
        <v>28</v>
      </c>
      <c r="K1112" s="22"/>
      <c r="S1112"/>
    </row>
    <row r="1113" spans="1:19" x14ac:dyDescent="0.25">
      <c r="A1113" s="41">
        <f>VLOOKUP(D1113,'[110]Legacy Location Lookups'!$A$1:$C$34,2,0)</f>
        <v>73</v>
      </c>
      <c r="B1113" s="41" t="str">
        <f>VLOOKUP(A1113,'[110]Legacy Location Lookups'!$B$1:$C$34,2,0)</f>
        <v>Boynton Beach, FL</v>
      </c>
      <c r="C1113" s="41" t="s">
        <v>151</v>
      </c>
      <c r="D1113" s="41" t="s">
        <v>152</v>
      </c>
      <c r="E1113" s="41" t="s">
        <v>144</v>
      </c>
      <c r="F1113" s="38">
        <v>44001</v>
      </c>
      <c r="G1113" s="41" t="s">
        <v>145</v>
      </c>
      <c r="H1113" s="41">
        <v>60</v>
      </c>
      <c r="K1113" s="22"/>
      <c r="S1113"/>
    </row>
    <row r="1114" spans="1:19" x14ac:dyDescent="0.25">
      <c r="A1114" s="41">
        <f>VLOOKUP(D1114,'[110]Legacy Location Lookups'!$A$1:$C$34,2,0)</f>
        <v>75</v>
      </c>
      <c r="B1114" s="41" t="str">
        <f>VLOOKUP(A1114,'[110]Legacy Location Lookups'!$B$1:$C$34,2,0)</f>
        <v>Delray Beach, FL</v>
      </c>
      <c r="C1114" s="41" t="s">
        <v>151</v>
      </c>
      <c r="D1114" s="41" t="s">
        <v>153</v>
      </c>
      <c r="E1114" s="41" t="s">
        <v>144</v>
      </c>
      <c r="F1114" s="38">
        <v>44001</v>
      </c>
      <c r="G1114" s="41" t="s">
        <v>145</v>
      </c>
      <c r="H1114" s="41">
        <v>55</v>
      </c>
      <c r="K1114" s="22"/>
      <c r="S1114"/>
    </row>
    <row r="1115" spans="1:19" x14ac:dyDescent="0.25">
      <c r="A1115" s="41">
        <f>VLOOKUP(D1115,'[110]Legacy Location Lookups'!$A$1:$C$34,2,0)</f>
        <v>77</v>
      </c>
      <c r="B1115" s="41" t="str">
        <f>VLOOKUP(A1115,'[110]Legacy Location Lookups'!$B$1:$C$34,2,0)</f>
        <v>West Boca Raton, FL</v>
      </c>
      <c r="C1115" s="41" t="s">
        <v>151</v>
      </c>
      <c r="D1115" s="41" t="s">
        <v>154</v>
      </c>
      <c r="E1115" s="41" t="s">
        <v>144</v>
      </c>
      <c r="F1115" s="38">
        <v>44001</v>
      </c>
      <c r="G1115" s="41" t="s">
        <v>145</v>
      </c>
      <c r="H1115" s="41">
        <v>35</v>
      </c>
      <c r="K1115" s="22"/>
      <c r="S1115"/>
    </row>
    <row r="1116" spans="1:19" x14ac:dyDescent="0.25">
      <c r="A1116" s="41">
        <f>VLOOKUP(D1116,'[110]Legacy Location Lookups'!$A$1:$C$34,2,0)</f>
        <v>5</v>
      </c>
      <c r="B1116" s="41" t="str">
        <f>VLOOKUP(A1116,'[110]Legacy Location Lookups'!$B$1:$C$34,2,0)</f>
        <v>Bloomington, IL</v>
      </c>
      <c r="C1116" s="41" t="s">
        <v>142</v>
      </c>
      <c r="D1116" s="41" t="s">
        <v>143</v>
      </c>
      <c r="E1116" s="41" t="s">
        <v>144</v>
      </c>
      <c r="F1116" s="38">
        <v>43997</v>
      </c>
      <c r="G1116" s="41" t="s">
        <v>145</v>
      </c>
      <c r="H1116" s="41">
        <v>110</v>
      </c>
      <c r="K1116" s="22"/>
      <c r="S1116"/>
    </row>
    <row r="1117" spans="1:19" x14ac:dyDescent="0.25">
      <c r="A1117" s="41">
        <f>VLOOKUP(D1117,'[110]Legacy Location Lookups'!$A$1:$C$34,2,0)</f>
        <v>13</v>
      </c>
      <c r="B1117" s="41" t="str">
        <f>VLOOKUP(A1117,'[110]Legacy Location Lookups'!$B$1:$C$34,2,0)</f>
        <v>Peoria, IL</v>
      </c>
      <c r="C1117" s="41" t="s">
        <v>142</v>
      </c>
      <c r="D1117" s="41" t="s">
        <v>149</v>
      </c>
      <c r="E1117" s="41" t="s">
        <v>144</v>
      </c>
      <c r="F1117" s="38">
        <v>43997</v>
      </c>
      <c r="G1117" s="41" t="s">
        <v>145</v>
      </c>
      <c r="H1117" s="41">
        <v>24</v>
      </c>
      <c r="K1117" s="22"/>
      <c r="S1117"/>
    </row>
    <row r="1118" spans="1:19" x14ac:dyDescent="0.25">
      <c r="A1118" s="41">
        <f>VLOOKUP(D1118,'[110]Legacy Location Lookups'!$A$1:$C$34,2,0)</f>
        <v>13</v>
      </c>
      <c r="B1118" s="41" t="str">
        <f>VLOOKUP(A1118,'[110]Legacy Location Lookups'!$B$1:$C$34,2,0)</f>
        <v>Peoria, IL</v>
      </c>
      <c r="C1118" s="41" t="s">
        <v>142</v>
      </c>
      <c r="D1118" s="41" t="s">
        <v>149</v>
      </c>
      <c r="E1118" s="41" t="s">
        <v>144</v>
      </c>
      <c r="F1118" s="38">
        <v>43997</v>
      </c>
      <c r="G1118" s="41" t="s">
        <v>146</v>
      </c>
      <c r="H1118" s="41">
        <v>12</v>
      </c>
      <c r="K1118" s="22"/>
      <c r="S1118"/>
    </row>
    <row r="1119" spans="1:19" x14ac:dyDescent="0.25">
      <c r="A1119" s="41">
        <f>VLOOKUP(D1119,'[110]Legacy Location Lookups'!$A$1:$C$34,2,0)</f>
        <v>6</v>
      </c>
      <c r="B1119" s="41" t="str">
        <f>VLOOKUP(A1119,'[110]Legacy Location Lookups'!$B$1:$C$34,2,0)</f>
        <v>Charleston, IL</v>
      </c>
      <c r="C1119" s="41" t="s">
        <v>142</v>
      </c>
      <c r="D1119" s="41" t="s">
        <v>150</v>
      </c>
      <c r="E1119" s="41" t="s">
        <v>144</v>
      </c>
      <c r="F1119" s="38">
        <v>43997</v>
      </c>
      <c r="G1119" s="41" t="s">
        <v>145</v>
      </c>
      <c r="H1119" s="41">
        <v>93</v>
      </c>
      <c r="K1119" s="22"/>
      <c r="S1119"/>
    </row>
    <row r="1120" spans="1:19" x14ac:dyDescent="0.25">
      <c r="A1120" s="41">
        <f>VLOOKUP(D1120,'[110]Legacy Location Lookups'!$A$1:$C$34,2,0)</f>
        <v>15</v>
      </c>
      <c r="B1120" s="41" t="str">
        <f>VLOOKUP(A1120,'[110]Legacy Location Lookups'!$B$1:$C$34,2,0)</f>
        <v>Pontiac, IL</v>
      </c>
      <c r="C1120" s="41" t="s">
        <v>142</v>
      </c>
      <c r="D1120" s="41" t="s">
        <v>13</v>
      </c>
      <c r="E1120" s="41" t="s">
        <v>144</v>
      </c>
      <c r="F1120" s="38">
        <v>43997</v>
      </c>
      <c r="G1120" s="41" t="s">
        <v>145</v>
      </c>
      <c r="H1120" s="41">
        <v>38</v>
      </c>
      <c r="K1120" s="22"/>
      <c r="S1120"/>
    </row>
    <row r="1121" spans="1:19" x14ac:dyDescent="0.25">
      <c r="A1121" s="41">
        <f>VLOOKUP(D1121,'[110]Legacy Location Lookups'!$A$1:$C$34,2,0)</f>
        <v>16</v>
      </c>
      <c r="B1121" s="41" t="str">
        <f>VLOOKUP(A1121,'[110]Legacy Location Lookups'!$B$1:$C$34,2,0)</f>
        <v>Princeton, IL</v>
      </c>
      <c r="C1121" s="41" t="s">
        <v>142</v>
      </c>
      <c r="D1121" s="41" t="s">
        <v>169</v>
      </c>
      <c r="E1121" s="41" t="s">
        <v>144</v>
      </c>
      <c r="F1121" s="38">
        <v>43997</v>
      </c>
      <c r="G1121" s="41" t="s">
        <v>145</v>
      </c>
      <c r="H1121" s="41">
        <v>39</v>
      </c>
      <c r="K1121" s="22"/>
      <c r="S1121"/>
    </row>
    <row r="1122" spans="1:19" x14ac:dyDescent="0.25">
      <c r="A1122" s="41">
        <f>VLOOKUP(D1122,'[110]Legacy Location Lookups'!$A$1:$C$34,2,0)</f>
        <v>5</v>
      </c>
      <c r="B1122" s="41" t="str">
        <f>VLOOKUP(A1122,'[110]Legacy Location Lookups'!$B$1:$C$34,2,0)</f>
        <v>Bloomington, IL</v>
      </c>
      <c r="C1122" s="41" t="s">
        <v>142</v>
      </c>
      <c r="D1122" s="41" t="s">
        <v>143</v>
      </c>
      <c r="E1122" s="41" t="s">
        <v>144</v>
      </c>
      <c r="F1122" s="38">
        <v>43998</v>
      </c>
      <c r="G1122" s="41" t="s">
        <v>145</v>
      </c>
      <c r="H1122" s="41">
        <v>84</v>
      </c>
      <c r="K1122" s="22"/>
      <c r="S1122"/>
    </row>
    <row r="1123" spans="1:19" x14ac:dyDescent="0.25">
      <c r="A1123" s="41">
        <f>VLOOKUP(D1123,'[110]Legacy Location Lookups'!$A$1:$C$34,2,0)</f>
        <v>14</v>
      </c>
      <c r="B1123" s="41" t="str">
        <f>VLOOKUP(A1123,'[110]Legacy Location Lookups'!$B$1:$C$34,2,0)</f>
        <v>Peru, IL</v>
      </c>
      <c r="C1123" s="41" t="s">
        <v>142</v>
      </c>
      <c r="D1123" s="41" t="s">
        <v>148</v>
      </c>
      <c r="E1123" s="41" t="s">
        <v>144</v>
      </c>
      <c r="F1123" s="38">
        <v>43998</v>
      </c>
      <c r="G1123" s="41" t="s">
        <v>145</v>
      </c>
      <c r="H1123" s="41">
        <v>41</v>
      </c>
      <c r="K1123" s="22"/>
      <c r="S1123"/>
    </row>
    <row r="1124" spans="1:19" x14ac:dyDescent="0.25">
      <c r="A1124" s="41">
        <f>VLOOKUP(D1124,'[110]Legacy Location Lookups'!$A$1:$C$34,2,0)</f>
        <v>13</v>
      </c>
      <c r="B1124" s="41" t="str">
        <f>VLOOKUP(A1124,'[110]Legacy Location Lookups'!$B$1:$C$34,2,0)</f>
        <v>Peoria, IL</v>
      </c>
      <c r="C1124" s="41" t="s">
        <v>142</v>
      </c>
      <c r="D1124" s="41" t="s">
        <v>149</v>
      </c>
      <c r="E1124" s="41" t="s">
        <v>144</v>
      </c>
      <c r="F1124" s="38">
        <v>43998</v>
      </c>
      <c r="G1124" s="41" t="s">
        <v>145</v>
      </c>
      <c r="H1124" s="41">
        <v>24</v>
      </c>
      <c r="K1124" s="22"/>
      <c r="S1124"/>
    </row>
    <row r="1125" spans="1:19" x14ac:dyDescent="0.25">
      <c r="A1125" s="41">
        <f>VLOOKUP(D1125,'[110]Legacy Location Lookups'!$A$1:$C$34,2,0)</f>
        <v>13</v>
      </c>
      <c r="B1125" s="41" t="str">
        <f>VLOOKUP(A1125,'[110]Legacy Location Lookups'!$B$1:$C$34,2,0)</f>
        <v>Peoria, IL</v>
      </c>
      <c r="C1125" s="41" t="s">
        <v>142</v>
      </c>
      <c r="D1125" s="41" t="s">
        <v>149</v>
      </c>
      <c r="E1125" s="41" t="s">
        <v>144</v>
      </c>
      <c r="F1125" s="38">
        <v>43998</v>
      </c>
      <c r="G1125" s="41" t="s">
        <v>146</v>
      </c>
      <c r="H1125" s="41">
        <v>12</v>
      </c>
      <c r="K1125" s="22"/>
      <c r="S1125"/>
    </row>
    <row r="1126" spans="1:19" x14ac:dyDescent="0.25">
      <c r="A1126" s="41">
        <f>VLOOKUP(D1126,'[110]Legacy Location Lookups'!$A$1:$C$34,2,0)</f>
        <v>6</v>
      </c>
      <c r="B1126" s="41" t="str">
        <f>VLOOKUP(A1126,'[110]Legacy Location Lookups'!$B$1:$C$34,2,0)</f>
        <v>Charleston, IL</v>
      </c>
      <c r="C1126" s="41" t="s">
        <v>142</v>
      </c>
      <c r="D1126" s="41" t="s">
        <v>150</v>
      </c>
      <c r="E1126" s="41" t="s">
        <v>144</v>
      </c>
      <c r="F1126" s="38">
        <v>43998</v>
      </c>
      <c r="G1126" s="41" t="s">
        <v>145</v>
      </c>
      <c r="H1126" s="41">
        <v>38</v>
      </c>
      <c r="K1126" s="22"/>
      <c r="S1126"/>
    </row>
    <row r="1127" spans="1:19" x14ac:dyDescent="0.25">
      <c r="A1127" s="41">
        <f>VLOOKUP(D1127,'[110]Legacy Location Lookups'!$A$1:$C$34,2,0)</f>
        <v>6</v>
      </c>
      <c r="B1127" s="41" t="str">
        <f>VLOOKUP(A1127,'[110]Legacy Location Lookups'!$B$1:$C$34,2,0)</f>
        <v>Charleston, IL</v>
      </c>
      <c r="C1127" s="41" t="s">
        <v>142</v>
      </c>
      <c r="D1127" s="41" t="s">
        <v>150</v>
      </c>
      <c r="E1127" s="41" t="s">
        <v>144</v>
      </c>
      <c r="F1127" s="38">
        <v>43998</v>
      </c>
      <c r="G1127" s="41" t="s">
        <v>146</v>
      </c>
      <c r="H1127" s="41">
        <v>10</v>
      </c>
      <c r="K1127" s="22"/>
      <c r="S1127"/>
    </row>
    <row r="1128" spans="1:19" x14ac:dyDescent="0.25">
      <c r="A1128" s="41">
        <f>VLOOKUP(D1128,'[110]Legacy Location Lookups'!$A$1:$C$34,2,0)</f>
        <v>15</v>
      </c>
      <c r="B1128" s="41" t="str">
        <f>VLOOKUP(A1128,'[110]Legacy Location Lookups'!$B$1:$C$34,2,0)</f>
        <v>Pontiac, IL</v>
      </c>
      <c r="C1128" s="41" t="s">
        <v>142</v>
      </c>
      <c r="D1128" s="41" t="s">
        <v>13</v>
      </c>
      <c r="E1128" s="41" t="s">
        <v>144</v>
      </c>
      <c r="F1128" s="38">
        <v>43998</v>
      </c>
      <c r="G1128" s="41" t="s">
        <v>145</v>
      </c>
      <c r="H1128" s="41">
        <v>38</v>
      </c>
      <c r="K1128" s="22"/>
      <c r="S1128"/>
    </row>
    <row r="1129" spans="1:19" x14ac:dyDescent="0.25">
      <c r="A1129" s="41">
        <f>VLOOKUP(D1129,'[110]Legacy Location Lookups'!$A$1:$C$34,2,0)</f>
        <v>8</v>
      </c>
      <c r="B1129" s="41" t="str">
        <f>VLOOKUP(A1129,'[110]Legacy Location Lookups'!$B$1:$C$34,2,0)</f>
        <v>Eureka, IL</v>
      </c>
      <c r="C1129" s="41" t="s">
        <v>142</v>
      </c>
      <c r="D1129" s="41" t="s">
        <v>6</v>
      </c>
      <c r="E1129" s="41" t="s">
        <v>144</v>
      </c>
      <c r="F1129" s="38">
        <v>43998</v>
      </c>
      <c r="G1129" s="41" t="s">
        <v>145</v>
      </c>
      <c r="H1129" s="41">
        <v>44</v>
      </c>
      <c r="K1129" s="22"/>
      <c r="S1129"/>
    </row>
    <row r="1130" spans="1:19" x14ac:dyDescent="0.25">
      <c r="A1130" s="41">
        <f>VLOOKUP(D1130,'[110]Legacy Location Lookups'!$A$1:$C$34,2,0)</f>
        <v>10</v>
      </c>
      <c r="B1130" s="41" t="str">
        <f>VLOOKUP(A1130,'[110]Legacy Location Lookups'!$B$1:$C$34,2,0)</f>
        <v>Lincoln, IL</v>
      </c>
      <c r="C1130" s="41" t="s">
        <v>142</v>
      </c>
      <c r="D1130" s="41" t="s">
        <v>174</v>
      </c>
      <c r="E1130" s="41" t="s">
        <v>144</v>
      </c>
      <c r="F1130" s="38">
        <v>43998</v>
      </c>
      <c r="G1130" s="41" t="s">
        <v>145</v>
      </c>
      <c r="H1130" s="41">
        <v>48</v>
      </c>
      <c r="K1130" s="22"/>
      <c r="S1130"/>
    </row>
    <row r="1131" spans="1:19" x14ac:dyDescent="0.25">
      <c r="A1131" s="41">
        <f>VLOOKUP(D1131,'[110]Legacy Location Lookups'!$A$1:$C$34,2,0)</f>
        <v>17</v>
      </c>
      <c r="B1131" s="41" t="str">
        <f>VLOOKUP(A1131,'[110]Legacy Location Lookups'!$B$1:$C$34,2,0)</f>
        <v>Streator, IL</v>
      </c>
      <c r="C1131" s="41" t="s">
        <v>142</v>
      </c>
      <c r="D1131" s="41" t="s">
        <v>171</v>
      </c>
      <c r="E1131" s="41" t="s">
        <v>144</v>
      </c>
      <c r="F1131" s="38">
        <v>43998</v>
      </c>
      <c r="G1131" s="41" t="s">
        <v>145</v>
      </c>
      <c r="H1131" s="41">
        <v>33</v>
      </c>
      <c r="K1131" s="22"/>
      <c r="S1131"/>
    </row>
    <row r="1132" spans="1:19" x14ac:dyDescent="0.25">
      <c r="A1132" s="41">
        <f>VLOOKUP(D1132,'[110]Legacy Location Lookups'!$A$1:$C$34,2,0)</f>
        <v>5</v>
      </c>
      <c r="B1132" s="41" t="str">
        <f>VLOOKUP(A1132,'[110]Legacy Location Lookups'!$B$1:$C$34,2,0)</f>
        <v>Bloomington, IL</v>
      </c>
      <c r="C1132" s="41" t="s">
        <v>142</v>
      </c>
      <c r="D1132" s="41" t="s">
        <v>143</v>
      </c>
      <c r="E1132" s="41" t="s">
        <v>144</v>
      </c>
      <c r="F1132" s="38">
        <v>43999</v>
      </c>
      <c r="G1132" s="41" t="s">
        <v>145</v>
      </c>
      <c r="H1132" s="41">
        <v>99</v>
      </c>
      <c r="K1132" s="22"/>
      <c r="S1132"/>
    </row>
    <row r="1133" spans="1:19" x14ac:dyDescent="0.25">
      <c r="A1133" s="41">
        <f>VLOOKUP(D1133,'[110]Legacy Location Lookups'!$A$1:$C$34,2,0)</f>
        <v>5</v>
      </c>
      <c r="B1133" s="41" t="str">
        <f>VLOOKUP(A1133,'[110]Legacy Location Lookups'!$B$1:$C$34,2,0)</f>
        <v>Bloomington, IL</v>
      </c>
      <c r="C1133" s="41" t="s">
        <v>142</v>
      </c>
      <c r="D1133" s="41" t="s">
        <v>143</v>
      </c>
      <c r="E1133" s="41" t="s">
        <v>144</v>
      </c>
      <c r="F1133" s="38">
        <v>43999</v>
      </c>
      <c r="G1133" s="41" t="s">
        <v>146</v>
      </c>
      <c r="H1133" s="41">
        <v>16</v>
      </c>
      <c r="K1133" s="22"/>
      <c r="S1133"/>
    </row>
    <row r="1134" spans="1:19" x14ac:dyDescent="0.25">
      <c r="A1134" s="41">
        <f>VLOOKUP(D1134,'[110]Legacy Location Lookups'!$A$1:$C$34,2,0)</f>
        <v>13</v>
      </c>
      <c r="B1134" s="41" t="str">
        <f>VLOOKUP(A1134,'[110]Legacy Location Lookups'!$B$1:$C$34,2,0)</f>
        <v>Peoria, IL</v>
      </c>
      <c r="C1134" s="41" t="s">
        <v>142</v>
      </c>
      <c r="D1134" s="41" t="s">
        <v>149</v>
      </c>
      <c r="E1134" s="41" t="s">
        <v>144</v>
      </c>
      <c r="F1134" s="38">
        <v>43999</v>
      </c>
      <c r="G1134" s="41" t="s">
        <v>145</v>
      </c>
      <c r="H1134" s="41">
        <v>69</v>
      </c>
      <c r="K1134" s="22"/>
      <c r="S1134"/>
    </row>
    <row r="1135" spans="1:19" x14ac:dyDescent="0.25">
      <c r="A1135" s="41">
        <f>VLOOKUP(D1135,'[110]Legacy Location Lookups'!$A$1:$C$34,2,0)</f>
        <v>6</v>
      </c>
      <c r="B1135" s="41" t="str">
        <f>VLOOKUP(A1135,'[110]Legacy Location Lookups'!$B$1:$C$34,2,0)</f>
        <v>Charleston, IL</v>
      </c>
      <c r="C1135" s="41" t="s">
        <v>142</v>
      </c>
      <c r="D1135" s="41" t="s">
        <v>150</v>
      </c>
      <c r="E1135" s="41" t="s">
        <v>144</v>
      </c>
      <c r="F1135" s="38">
        <v>43999</v>
      </c>
      <c r="G1135" s="41" t="s">
        <v>145</v>
      </c>
      <c r="H1135" s="41">
        <v>77</v>
      </c>
      <c r="K1135" s="22"/>
      <c r="S1135"/>
    </row>
    <row r="1136" spans="1:19" x14ac:dyDescent="0.25">
      <c r="A1136" s="41">
        <f>VLOOKUP(D1136,'[110]Legacy Location Lookups'!$A$1:$C$34,2,0)</f>
        <v>5</v>
      </c>
      <c r="B1136" s="41" t="str">
        <f>VLOOKUP(A1136,'[110]Legacy Location Lookups'!$B$1:$C$34,2,0)</f>
        <v>Bloomington, IL</v>
      </c>
      <c r="C1136" s="41" t="s">
        <v>142</v>
      </c>
      <c r="D1136" s="41" t="s">
        <v>143</v>
      </c>
      <c r="E1136" s="41" t="s">
        <v>144</v>
      </c>
      <c r="F1136" s="38">
        <v>44000</v>
      </c>
      <c r="G1136" s="41" t="s">
        <v>145</v>
      </c>
      <c r="H1136" s="41">
        <v>152</v>
      </c>
      <c r="K1136" s="22"/>
      <c r="S1136"/>
    </row>
    <row r="1137" spans="1:19" x14ac:dyDescent="0.25">
      <c r="A1137" s="41">
        <f>VLOOKUP(D1137,'[110]Legacy Location Lookups'!$A$1:$C$34,2,0)</f>
        <v>5</v>
      </c>
      <c r="B1137" s="41" t="str">
        <f>VLOOKUP(A1137,'[110]Legacy Location Lookups'!$B$1:$C$34,2,0)</f>
        <v>Bloomington, IL</v>
      </c>
      <c r="C1137" s="41" t="s">
        <v>142</v>
      </c>
      <c r="D1137" s="41" t="s">
        <v>143</v>
      </c>
      <c r="E1137" s="41" t="s">
        <v>144</v>
      </c>
      <c r="F1137" s="38">
        <v>44000</v>
      </c>
      <c r="G1137" s="41" t="s">
        <v>146</v>
      </c>
      <c r="H1137" s="41">
        <v>11</v>
      </c>
      <c r="K1137" s="22"/>
      <c r="S1137"/>
    </row>
    <row r="1138" spans="1:19" x14ac:dyDescent="0.25">
      <c r="A1138" s="41">
        <f>VLOOKUP(D1138,'[110]Legacy Location Lookups'!$A$1:$C$34,2,0)</f>
        <v>14</v>
      </c>
      <c r="B1138" s="41" t="str">
        <f>VLOOKUP(A1138,'[110]Legacy Location Lookups'!$B$1:$C$34,2,0)</f>
        <v>Peru, IL</v>
      </c>
      <c r="C1138" s="41" t="s">
        <v>142</v>
      </c>
      <c r="D1138" s="41" t="s">
        <v>148</v>
      </c>
      <c r="E1138" s="41" t="s">
        <v>144</v>
      </c>
      <c r="F1138" s="38">
        <v>44000</v>
      </c>
      <c r="G1138" s="41" t="s">
        <v>145</v>
      </c>
      <c r="H1138" s="41">
        <v>40</v>
      </c>
      <c r="K1138" s="22"/>
      <c r="S1138"/>
    </row>
    <row r="1139" spans="1:19" x14ac:dyDescent="0.25">
      <c r="A1139" s="41">
        <f>VLOOKUP(D1139,'[110]Legacy Location Lookups'!$A$1:$C$34,2,0)</f>
        <v>13</v>
      </c>
      <c r="B1139" s="41" t="str">
        <f>VLOOKUP(A1139,'[110]Legacy Location Lookups'!$B$1:$C$34,2,0)</f>
        <v>Peoria, IL</v>
      </c>
      <c r="C1139" s="41" t="s">
        <v>142</v>
      </c>
      <c r="D1139" s="41" t="s">
        <v>149</v>
      </c>
      <c r="E1139" s="41" t="s">
        <v>144</v>
      </c>
      <c r="F1139" s="38">
        <v>44000</v>
      </c>
      <c r="G1139" s="41" t="s">
        <v>145</v>
      </c>
      <c r="H1139" s="41">
        <v>22</v>
      </c>
      <c r="K1139" s="22"/>
      <c r="S1139"/>
    </row>
    <row r="1140" spans="1:19" x14ac:dyDescent="0.25">
      <c r="A1140" s="41">
        <f>VLOOKUP(D1140,'[110]Legacy Location Lookups'!$A$1:$C$34,2,0)</f>
        <v>6</v>
      </c>
      <c r="B1140" s="41" t="str">
        <f>VLOOKUP(A1140,'[110]Legacy Location Lookups'!$B$1:$C$34,2,0)</f>
        <v>Charleston, IL</v>
      </c>
      <c r="C1140" s="41" t="s">
        <v>142</v>
      </c>
      <c r="D1140" s="41" t="s">
        <v>150</v>
      </c>
      <c r="E1140" s="41" t="s">
        <v>144</v>
      </c>
      <c r="F1140" s="38">
        <v>44000</v>
      </c>
      <c r="G1140" s="41" t="s">
        <v>145</v>
      </c>
      <c r="H1140" s="41">
        <v>35</v>
      </c>
      <c r="K1140" s="22"/>
      <c r="S1140"/>
    </row>
    <row r="1141" spans="1:19" x14ac:dyDescent="0.25">
      <c r="A1141" s="41">
        <f>VLOOKUP(D1141,'[110]Legacy Location Lookups'!$A$1:$C$34,2,0)</f>
        <v>127</v>
      </c>
      <c r="B1141" s="41" t="str">
        <f>VLOOKUP(A1141,'[110]Legacy Location Lookups'!$B$1:$C$34,2,0)</f>
        <v>Canton, IL</v>
      </c>
      <c r="C1141" s="41" t="s">
        <v>142</v>
      </c>
      <c r="D1141" s="41" t="s">
        <v>166</v>
      </c>
      <c r="E1141" s="41" t="s">
        <v>144</v>
      </c>
      <c r="F1141" s="38">
        <v>44000</v>
      </c>
      <c r="G1141" s="41" t="s">
        <v>145</v>
      </c>
      <c r="H1141" s="41">
        <v>33</v>
      </c>
      <c r="K1141" s="22"/>
      <c r="S1141"/>
    </row>
    <row r="1142" spans="1:19" x14ac:dyDescent="0.25">
      <c r="A1142" s="41">
        <f>VLOOKUP(D1142,'[110]Legacy Location Lookups'!$A$1:$C$34,2,0)</f>
        <v>5</v>
      </c>
      <c r="B1142" s="41" t="str">
        <f>VLOOKUP(A1142,'[110]Legacy Location Lookups'!$B$1:$C$34,2,0)</f>
        <v>Bloomington, IL</v>
      </c>
      <c r="C1142" s="41" t="s">
        <v>142</v>
      </c>
      <c r="D1142" s="41" t="s">
        <v>143</v>
      </c>
      <c r="E1142" s="41" t="s">
        <v>144</v>
      </c>
      <c r="F1142" s="38">
        <v>44001</v>
      </c>
      <c r="G1142" s="41" t="s">
        <v>145</v>
      </c>
      <c r="H1142" s="41">
        <v>139</v>
      </c>
      <c r="K1142" s="22"/>
      <c r="S1142"/>
    </row>
    <row r="1143" spans="1:19" x14ac:dyDescent="0.25">
      <c r="A1143" s="41">
        <f>VLOOKUP(D1143,'[110]Legacy Location Lookups'!$A$1:$C$34,2,0)</f>
        <v>5</v>
      </c>
      <c r="B1143" s="41" t="str">
        <f>VLOOKUP(A1143,'[110]Legacy Location Lookups'!$B$1:$C$34,2,0)</f>
        <v>Bloomington, IL</v>
      </c>
      <c r="C1143" s="41" t="s">
        <v>142</v>
      </c>
      <c r="D1143" s="41" t="s">
        <v>143</v>
      </c>
      <c r="E1143" s="41" t="s">
        <v>144</v>
      </c>
      <c r="F1143" s="38">
        <v>44001</v>
      </c>
      <c r="G1143" s="41" t="s">
        <v>146</v>
      </c>
      <c r="H1143" s="41">
        <v>11</v>
      </c>
      <c r="K1143" s="22"/>
      <c r="S1143"/>
    </row>
    <row r="1144" spans="1:19" x14ac:dyDescent="0.25">
      <c r="A1144" s="41">
        <f>VLOOKUP(D1144,'[110]Legacy Location Lookups'!$A$1:$C$34,2,0)</f>
        <v>14</v>
      </c>
      <c r="B1144" s="41" t="str">
        <f>VLOOKUP(A1144,'[110]Legacy Location Lookups'!$B$1:$C$34,2,0)</f>
        <v>Peru, IL</v>
      </c>
      <c r="C1144" s="41" t="s">
        <v>142</v>
      </c>
      <c r="D1144" s="41" t="s">
        <v>148</v>
      </c>
      <c r="E1144" s="41" t="s">
        <v>144</v>
      </c>
      <c r="F1144" s="38">
        <v>44001</v>
      </c>
      <c r="G1144" s="41" t="s">
        <v>145</v>
      </c>
      <c r="H1144" s="41">
        <v>31</v>
      </c>
      <c r="K1144" s="22"/>
      <c r="S1144"/>
    </row>
    <row r="1145" spans="1:19" x14ac:dyDescent="0.25">
      <c r="A1145" s="41">
        <f>VLOOKUP(D1145,'[110]Legacy Location Lookups'!$A$1:$C$34,2,0)</f>
        <v>13</v>
      </c>
      <c r="B1145" s="41" t="str">
        <f>VLOOKUP(A1145,'[110]Legacy Location Lookups'!$B$1:$C$34,2,0)</f>
        <v>Peoria, IL</v>
      </c>
      <c r="C1145" s="41" t="s">
        <v>142</v>
      </c>
      <c r="D1145" s="41" t="s">
        <v>149</v>
      </c>
      <c r="E1145" s="41" t="s">
        <v>144</v>
      </c>
      <c r="F1145" s="38">
        <v>44001</v>
      </c>
      <c r="G1145" s="41" t="s">
        <v>145</v>
      </c>
      <c r="H1145" s="41">
        <v>37</v>
      </c>
      <c r="K1145" s="22"/>
      <c r="S1145"/>
    </row>
    <row r="1146" spans="1:19" x14ac:dyDescent="0.25">
      <c r="A1146" s="41">
        <f>VLOOKUP(D1146,'[110]Legacy Location Lookups'!$A$1:$C$34,2,0)</f>
        <v>6</v>
      </c>
      <c r="B1146" s="41" t="str">
        <f>VLOOKUP(A1146,'[110]Legacy Location Lookups'!$B$1:$C$34,2,0)</f>
        <v>Charleston, IL</v>
      </c>
      <c r="C1146" s="41" t="s">
        <v>142</v>
      </c>
      <c r="D1146" s="41" t="s">
        <v>150</v>
      </c>
      <c r="E1146" s="41" t="s">
        <v>144</v>
      </c>
      <c r="F1146" s="38">
        <v>44001</v>
      </c>
      <c r="G1146" s="41" t="s">
        <v>145</v>
      </c>
      <c r="H1146" s="41">
        <v>41</v>
      </c>
      <c r="K1146" s="22"/>
      <c r="S1146"/>
    </row>
    <row r="1147" spans="1:19" x14ac:dyDescent="0.25">
      <c r="A1147" s="41">
        <f>VLOOKUP(D1147,'[110]Legacy Location Lookups'!$A$1:$C$34,2,0)</f>
        <v>100</v>
      </c>
      <c r="B1147" s="41" t="str">
        <f>VLOOKUP(A1147,'[110]Legacy Location Lookups'!$B$1:$C$34,2,0)</f>
        <v>Osprey, FL</v>
      </c>
      <c r="C1147" s="41" t="s">
        <v>156</v>
      </c>
      <c r="D1147" s="41" t="s">
        <v>17</v>
      </c>
      <c r="E1147" s="41" t="s">
        <v>144</v>
      </c>
      <c r="F1147" s="38">
        <v>43997</v>
      </c>
      <c r="G1147" s="41" t="s">
        <v>145</v>
      </c>
      <c r="H1147" s="41">
        <v>81</v>
      </c>
      <c r="K1147" s="22"/>
      <c r="S1147"/>
    </row>
    <row r="1148" spans="1:19" x14ac:dyDescent="0.25">
      <c r="A1148" s="41">
        <f>VLOOKUP(D1148,'[110]Legacy Location Lookups'!$A$1:$C$34,2,0)</f>
        <v>100</v>
      </c>
      <c r="B1148" s="41" t="str">
        <f>VLOOKUP(A1148,'[110]Legacy Location Lookups'!$B$1:$C$34,2,0)</f>
        <v>Osprey, FL</v>
      </c>
      <c r="C1148" s="41" t="s">
        <v>156</v>
      </c>
      <c r="D1148" s="41" t="s">
        <v>17</v>
      </c>
      <c r="E1148" s="41" t="s">
        <v>144</v>
      </c>
      <c r="F1148" s="38">
        <v>43998</v>
      </c>
      <c r="G1148" s="41" t="s">
        <v>145</v>
      </c>
      <c r="H1148" s="41">
        <v>92</v>
      </c>
      <c r="K1148" s="22"/>
      <c r="S1148"/>
    </row>
    <row r="1149" spans="1:19" x14ac:dyDescent="0.25">
      <c r="A1149" s="41">
        <f>VLOOKUP(D1149,'[110]Legacy Location Lookups'!$A$1:$C$34,2,0)</f>
        <v>100</v>
      </c>
      <c r="B1149" s="41" t="str">
        <f>VLOOKUP(A1149,'[110]Legacy Location Lookups'!$B$1:$C$34,2,0)</f>
        <v>Osprey, FL</v>
      </c>
      <c r="C1149" s="41" t="s">
        <v>156</v>
      </c>
      <c r="D1149" s="41" t="s">
        <v>17</v>
      </c>
      <c r="E1149" s="41" t="s">
        <v>144</v>
      </c>
      <c r="F1149" s="38">
        <v>43999</v>
      </c>
      <c r="G1149" s="41" t="s">
        <v>145</v>
      </c>
      <c r="H1149" s="41">
        <v>94</v>
      </c>
      <c r="K1149" s="22"/>
      <c r="S1149"/>
    </row>
    <row r="1150" spans="1:19" x14ac:dyDescent="0.25">
      <c r="A1150" s="41">
        <f>VLOOKUP(D1150,'[110]Legacy Location Lookups'!$A$1:$C$34,2,0)</f>
        <v>100</v>
      </c>
      <c r="B1150" s="41" t="str">
        <f>VLOOKUP(A1150,'[110]Legacy Location Lookups'!$B$1:$C$34,2,0)</f>
        <v>Osprey, FL</v>
      </c>
      <c r="C1150" s="41" t="s">
        <v>156</v>
      </c>
      <c r="D1150" s="41" t="s">
        <v>17</v>
      </c>
      <c r="E1150" s="41" t="s">
        <v>144</v>
      </c>
      <c r="F1150" s="38">
        <v>44000</v>
      </c>
      <c r="G1150" s="41" t="s">
        <v>145</v>
      </c>
      <c r="H1150" s="41">
        <v>100</v>
      </c>
      <c r="K1150" s="22"/>
      <c r="S1150"/>
    </row>
    <row r="1151" spans="1:19" x14ac:dyDescent="0.25">
      <c r="A1151" s="41">
        <f>VLOOKUP(D1151,'[110]Legacy Location Lookups'!$A$1:$C$34,2,0)</f>
        <v>100</v>
      </c>
      <c r="B1151" s="41" t="str">
        <f>VLOOKUP(A1151,'[110]Legacy Location Lookups'!$B$1:$C$34,2,0)</f>
        <v>Osprey, FL</v>
      </c>
      <c r="C1151" s="41" t="s">
        <v>156</v>
      </c>
      <c r="D1151" s="41" t="s">
        <v>17</v>
      </c>
      <c r="E1151" s="41" t="s">
        <v>144</v>
      </c>
      <c r="F1151" s="38">
        <v>44001</v>
      </c>
      <c r="G1151" s="41" t="s">
        <v>145</v>
      </c>
      <c r="H1151" s="41">
        <v>2</v>
      </c>
      <c r="K1151" s="22"/>
      <c r="S1151"/>
    </row>
    <row r="1152" spans="1:19" x14ac:dyDescent="0.25">
      <c r="A1152" s="41">
        <f>VLOOKUP(D1152,'[110]Legacy Location Lookups'!$A$1:$C$34,2,0)</f>
        <v>100</v>
      </c>
      <c r="B1152" s="41" t="str">
        <f>VLOOKUP(A1152,'[110]Legacy Location Lookups'!$B$1:$C$34,2,0)</f>
        <v>Osprey, FL</v>
      </c>
      <c r="C1152" s="41" t="s">
        <v>156</v>
      </c>
      <c r="D1152" s="41" t="s">
        <v>17</v>
      </c>
      <c r="E1152" s="41" t="s">
        <v>144</v>
      </c>
      <c r="F1152" s="38">
        <v>44001</v>
      </c>
      <c r="G1152" s="41" t="s">
        <v>146</v>
      </c>
      <c r="H1152" s="41">
        <v>5</v>
      </c>
      <c r="K1152" s="22"/>
      <c r="S1152"/>
    </row>
    <row r="1153" spans="1:19" x14ac:dyDescent="0.25">
      <c r="A1153" s="41">
        <f>VLOOKUP(D1153,'[110]Legacy Location Lookups'!$A$1:$C$34,2,0)</f>
        <v>86</v>
      </c>
      <c r="B1153" s="41" t="str">
        <f>VLOOKUP(A1153,'[110]Legacy Location Lookups'!$B$1:$C$34,2,0)</f>
        <v>Kirkland, WA</v>
      </c>
      <c r="C1153" s="41" t="s">
        <v>167</v>
      </c>
      <c r="D1153" s="41" t="s">
        <v>22</v>
      </c>
      <c r="E1153" s="41" t="s">
        <v>144</v>
      </c>
      <c r="F1153" s="38">
        <v>43997</v>
      </c>
      <c r="G1153" s="41" t="s">
        <v>145</v>
      </c>
      <c r="H1153" s="41">
        <v>53</v>
      </c>
      <c r="K1153" s="22"/>
      <c r="S1153"/>
    </row>
    <row r="1154" spans="1:19" x14ac:dyDescent="0.25">
      <c r="A1154" s="41">
        <f>VLOOKUP(D1154,'[110]Legacy Location Lookups'!$A$1:$C$34,2,0)</f>
        <v>86</v>
      </c>
      <c r="B1154" s="41" t="str">
        <f>VLOOKUP(A1154,'[110]Legacy Location Lookups'!$B$1:$C$34,2,0)</f>
        <v>Kirkland, WA</v>
      </c>
      <c r="C1154" s="41" t="s">
        <v>167</v>
      </c>
      <c r="D1154" s="41" t="s">
        <v>22</v>
      </c>
      <c r="E1154" s="41" t="s">
        <v>144</v>
      </c>
      <c r="F1154" s="38">
        <v>43997</v>
      </c>
      <c r="G1154" s="41" t="s">
        <v>159</v>
      </c>
      <c r="H1154" s="41">
        <v>10</v>
      </c>
      <c r="K1154" s="22"/>
      <c r="S1154"/>
    </row>
    <row r="1155" spans="1:19" x14ac:dyDescent="0.25">
      <c r="A1155" s="41">
        <f>VLOOKUP(D1155,'[110]Legacy Location Lookups'!$A$1:$C$34,2,0)</f>
        <v>86</v>
      </c>
      <c r="B1155" s="41" t="str">
        <f>VLOOKUP(A1155,'[110]Legacy Location Lookups'!$B$1:$C$34,2,0)</f>
        <v>Kirkland, WA</v>
      </c>
      <c r="C1155" s="41" t="s">
        <v>167</v>
      </c>
      <c r="D1155" s="41" t="s">
        <v>22</v>
      </c>
      <c r="E1155" s="41" t="s">
        <v>144</v>
      </c>
      <c r="F1155" s="38">
        <v>43998</v>
      </c>
      <c r="G1155" s="41" t="s">
        <v>145</v>
      </c>
      <c r="H1155" s="41">
        <v>60</v>
      </c>
      <c r="K1155" s="22"/>
      <c r="S1155"/>
    </row>
    <row r="1156" spans="1:19" x14ac:dyDescent="0.25">
      <c r="A1156" s="41">
        <f>VLOOKUP(D1156,'[110]Legacy Location Lookups'!$A$1:$C$34,2,0)</f>
        <v>86</v>
      </c>
      <c r="B1156" s="41" t="str">
        <f>VLOOKUP(A1156,'[110]Legacy Location Lookups'!$B$1:$C$34,2,0)</f>
        <v>Kirkland, WA</v>
      </c>
      <c r="C1156" s="41" t="s">
        <v>167</v>
      </c>
      <c r="D1156" s="41" t="s">
        <v>22</v>
      </c>
      <c r="E1156" s="41" t="s">
        <v>144</v>
      </c>
      <c r="F1156" s="38">
        <v>43998</v>
      </c>
      <c r="G1156" s="41" t="s">
        <v>159</v>
      </c>
      <c r="H1156" s="41">
        <v>7</v>
      </c>
      <c r="K1156" s="22"/>
      <c r="S1156"/>
    </row>
    <row r="1157" spans="1:19" x14ac:dyDescent="0.25">
      <c r="A1157" s="41">
        <f>VLOOKUP(D1157,'[110]Legacy Location Lookups'!$A$1:$C$34,2,0)</f>
        <v>86</v>
      </c>
      <c r="B1157" s="41" t="str">
        <f>VLOOKUP(A1157,'[110]Legacy Location Lookups'!$B$1:$C$34,2,0)</f>
        <v>Kirkland, WA</v>
      </c>
      <c r="C1157" s="41" t="s">
        <v>167</v>
      </c>
      <c r="D1157" s="41" t="s">
        <v>22</v>
      </c>
      <c r="E1157" s="41" t="s">
        <v>144</v>
      </c>
      <c r="F1157" s="38">
        <v>44000</v>
      </c>
      <c r="G1157" s="41" t="s">
        <v>145</v>
      </c>
      <c r="H1157" s="41">
        <v>58</v>
      </c>
      <c r="K1157" s="22"/>
      <c r="S1157"/>
    </row>
    <row r="1158" spans="1:19" x14ac:dyDescent="0.25">
      <c r="A1158" s="41">
        <f>VLOOKUP(D1158,'[110]Legacy Location Lookups'!$A$1:$C$34,2,0)</f>
        <v>86</v>
      </c>
      <c r="B1158" s="41" t="str">
        <f>VLOOKUP(A1158,'[110]Legacy Location Lookups'!$B$1:$C$34,2,0)</f>
        <v>Kirkland, WA</v>
      </c>
      <c r="C1158" s="41" t="s">
        <v>167</v>
      </c>
      <c r="D1158" s="41" t="s">
        <v>22</v>
      </c>
      <c r="E1158" s="41" t="s">
        <v>144</v>
      </c>
      <c r="F1158" s="38">
        <v>44000</v>
      </c>
      <c r="G1158" s="41" t="s">
        <v>159</v>
      </c>
      <c r="H1158" s="41">
        <v>9</v>
      </c>
      <c r="K1158" s="22"/>
      <c r="S1158"/>
    </row>
    <row r="1159" spans="1:19" x14ac:dyDescent="0.25">
      <c r="A1159" s="41">
        <f>VLOOKUP(D1159,'[110]Legacy Location Lookups'!$A$1:$C$34,2,0)</f>
        <v>86</v>
      </c>
      <c r="B1159" s="41" t="str">
        <f>VLOOKUP(A1159,'[110]Legacy Location Lookups'!$B$1:$C$34,2,0)</f>
        <v>Kirkland, WA</v>
      </c>
      <c r="C1159" s="41" t="s">
        <v>167</v>
      </c>
      <c r="D1159" s="41" t="s">
        <v>22</v>
      </c>
      <c r="E1159" s="41" t="s">
        <v>144</v>
      </c>
      <c r="F1159" s="38">
        <v>44004</v>
      </c>
      <c r="G1159" s="41" t="s">
        <v>145</v>
      </c>
      <c r="H1159" s="41">
        <v>58</v>
      </c>
      <c r="K1159" s="22"/>
      <c r="S1159"/>
    </row>
    <row r="1160" spans="1:19" x14ac:dyDescent="0.25">
      <c r="A1160" s="41">
        <f>VLOOKUP(D1160,'[110]Legacy Location Lookups'!$A$1:$C$34,2,0)</f>
        <v>86</v>
      </c>
      <c r="B1160" s="41" t="str">
        <f>VLOOKUP(A1160,'[110]Legacy Location Lookups'!$B$1:$C$34,2,0)</f>
        <v>Kirkland, WA</v>
      </c>
      <c r="C1160" s="41" t="s">
        <v>167</v>
      </c>
      <c r="D1160" s="41" t="s">
        <v>22</v>
      </c>
      <c r="E1160" s="41" t="s">
        <v>144</v>
      </c>
      <c r="F1160" s="38">
        <v>44004</v>
      </c>
      <c r="G1160" s="41" t="s">
        <v>159</v>
      </c>
      <c r="H1160" s="41">
        <v>10</v>
      </c>
      <c r="K1160" s="22"/>
      <c r="S1160"/>
    </row>
    <row r="1161" spans="1:19" x14ac:dyDescent="0.25">
      <c r="A1161" s="41">
        <f>VLOOKUP(D1161,'[110]Legacy Location Lookups'!$A$1:$C$34,2,0)</f>
        <v>86</v>
      </c>
      <c r="B1161" s="41" t="str">
        <f>VLOOKUP(A1161,'[110]Legacy Location Lookups'!$B$1:$C$34,2,0)</f>
        <v>Kirkland, WA</v>
      </c>
      <c r="C1161" s="41" t="s">
        <v>167</v>
      </c>
      <c r="D1161" s="41" t="s">
        <v>22</v>
      </c>
      <c r="E1161" s="41" t="s">
        <v>144</v>
      </c>
      <c r="F1161" s="38">
        <v>44001</v>
      </c>
      <c r="G1161" s="41" t="s">
        <v>145</v>
      </c>
      <c r="H1161" s="41">
        <v>42</v>
      </c>
      <c r="K1161" s="22"/>
      <c r="S1161"/>
    </row>
    <row r="1162" spans="1:19" x14ac:dyDescent="0.25">
      <c r="A1162" s="41">
        <f>VLOOKUP(D1162,'[110]Legacy Location Lookups'!$A$1:$C$34,2,0)</f>
        <v>86</v>
      </c>
      <c r="B1162" s="41" t="str">
        <f>VLOOKUP(A1162,'[110]Legacy Location Lookups'!$B$1:$C$34,2,0)</f>
        <v>Kirkland, WA</v>
      </c>
      <c r="C1162" s="41" t="s">
        <v>167</v>
      </c>
      <c r="D1162" s="41" t="s">
        <v>22</v>
      </c>
      <c r="E1162" s="41" t="s">
        <v>144</v>
      </c>
      <c r="F1162" s="38">
        <v>44001</v>
      </c>
      <c r="G1162" s="41" t="s">
        <v>159</v>
      </c>
      <c r="H1162" s="30">
        <v>12</v>
      </c>
      <c r="K1162" s="22"/>
      <c r="S1162"/>
    </row>
    <row r="1163" spans="1:19" x14ac:dyDescent="0.25">
      <c r="A1163" s="41">
        <f>VLOOKUP(D1163,'[110]Legacy Location Lookups'!$A$1:$C$34,2,0)</f>
        <v>111</v>
      </c>
      <c r="B1163" s="41" t="str">
        <f>VLOOKUP(A1163,'[110]Legacy Location Lookups'!$B$1:$C$34,2,0)</f>
        <v>Academy, NYC</v>
      </c>
      <c r="C1163" s="41" t="s">
        <v>91</v>
      </c>
      <c r="D1163" s="41" t="s">
        <v>165</v>
      </c>
      <c r="E1163" s="41" t="s">
        <v>144</v>
      </c>
      <c r="F1163" s="38">
        <v>44000</v>
      </c>
      <c r="G1163" s="41" t="s">
        <v>145</v>
      </c>
      <c r="H1163" s="41">
        <v>48</v>
      </c>
      <c r="K1163" s="22"/>
      <c r="S1163"/>
    </row>
    <row r="1164" spans="1:19" x14ac:dyDescent="0.25">
      <c r="A1164" s="41">
        <f>VLOOKUP(D1164,'[110]Legacy Location Lookups'!$A$1:$C$34,2,0)</f>
        <v>111</v>
      </c>
      <c r="B1164" s="41" t="str">
        <f>VLOOKUP(A1164,'[110]Legacy Location Lookups'!$B$1:$C$34,2,0)</f>
        <v>Academy, NYC</v>
      </c>
      <c r="C1164" s="41" t="s">
        <v>91</v>
      </c>
      <c r="D1164" s="41" t="s">
        <v>165</v>
      </c>
      <c r="E1164" s="41" t="s">
        <v>144</v>
      </c>
      <c r="F1164" s="38">
        <v>43998</v>
      </c>
      <c r="G1164" s="41" t="s">
        <v>145</v>
      </c>
      <c r="H1164" s="41">
        <v>46</v>
      </c>
      <c r="K1164" s="22"/>
      <c r="S1164"/>
    </row>
    <row r="1165" spans="1:19" x14ac:dyDescent="0.25">
      <c r="A1165" s="41">
        <f>VLOOKUP(D1165,'[110]Legacy Location Lookups'!$A$1:$C$34,2,0)</f>
        <v>111</v>
      </c>
      <c r="B1165" s="41" t="str">
        <f>VLOOKUP(A1165,'[110]Legacy Location Lookups'!$B$1:$C$34,2,0)</f>
        <v>Academy, NYC</v>
      </c>
      <c r="C1165" s="41" t="s">
        <v>91</v>
      </c>
      <c r="D1165" s="41" t="s">
        <v>165</v>
      </c>
      <c r="E1165" s="41" t="s">
        <v>144</v>
      </c>
      <c r="F1165" s="38">
        <v>43997</v>
      </c>
      <c r="G1165" s="41" t="s">
        <v>145</v>
      </c>
      <c r="H1165" s="41">
        <v>46</v>
      </c>
      <c r="K1165" s="22"/>
      <c r="S1165"/>
    </row>
    <row r="1166" spans="1:19" x14ac:dyDescent="0.25">
      <c r="A1166" s="41">
        <f>VLOOKUP(D1166,'[110]Legacy Location Lookups'!$A$1:$C$34,2,0)</f>
        <v>111</v>
      </c>
      <c r="B1166" s="41" t="str">
        <f>VLOOKUP(A1166,'[110]Legacy Location Lookups'!$B$1:$C$34,2,0)</f>
        <v>Academy, NYC</v>
      </c>
      <c r="C1166" s="41" t="s">
        <v>91</v>
      </c>
      <c r="D1166" s="41" t="s">
        <v>165</v>
      </c>
      <c r="E1166" s="41" t="s">
        <v>144</v>
      </c>
      <c r="F1166" s="38">
        <v>44001</v>
      </c>
      <c r="G1166" s="41" t="s">
        <v>159</v>
      </c>
      <c r="H1166" s="41">
        <v>3</v>
      </c>
      <c r="K1166" s="22"/>
      <c r="S1166"/>
    </row>
    <row r="1167" spans="1:19" x14ac:dyDescent="0.25">
      <c r="A1167" s="41">
        <f>VLOOKUP(D1167,'[110]Legacy Location Lookups'!$A$1:$C$34,2,0)</f>
        <v>111</v>
      </c>
      <c r="B1167" s="41" t="str">
        <f>VLOOKUP(A1167,'[110]Legacy Location Lookups'!$B$1:$C$34,2,0)</f>
        <v>Academy, NYC</v>
      </c>
      <c r="C1167" s="41" t="s">
        <v>91</v>
      </c>
      <c r="D1167" s="41" t="s">
        <v>165</v>
      </c>
      <c r="E1167" s="41" t="s">
        <v>144</v>
      </c>
      <c r="F1167" s="38">
        <v>44001</v>
      </c>
      <c r="G1167" s="41" t="s">
        <v>145</v>
      </c>
      <c r="H1167" s="41">
        <v>28</v>
      </c>
      <c r="K1167" s="22"/>
      <c r="S1167"/>
    </row>
    <row r="1168" spans="1:19" x14ac:dyDescent="0.25">
      <c r="A1168" s="41">
        <f>VLOOKUP(D1168,'[110]Legacy Location Lookups'!$A$1:$C$34,2,0)</f>
        <v>112</v>
      </c>
      <c r="B1168" s="41" t="str">
        <f>VLOOKUP(A1168,'[110]Legacy Location Lookups'!$B$1:$C$34,2,0)</f>
        <v>Audubon, NYC</v>
      </c>
      <c r="C1168" s="41" t="s">
        <v>91</v>
      </c>
      <c r="D1168" s="41" t="s">
        <v>161</v>
      </c>
      <c r="E1168" s="41" t="s">
        <v>144</v>
      </c>
      <c r="F1168" s="38">
        <v>43998</v>
      </c>
      <c r="G1168" s="41" t="s">
        <v>145</v>
      </c>
      <c r="H1168" s="41">
        <v>37</v>
      </c>
      <c r="K1168" s="22"/>
      <c r="S1168"/>
    </row>
    <row r="1169" spans="1:19" x14ac:dyDescent="0.25">
      <c r="A1169" s="41">
        <f>VLOOKUP(D1169,'[110]Legacy Location Lookups'!$A$1:$C$34,2,0)</f>
        <v>112</v>
      </c>
      <c r="B1169" s="41" t="str">
        <f>VLOOKUP(A1169,'[110]Legacy Location Lookups'!$B$1:$C$34,2,0)</f>
        <v>Audubon, NYC</v>
      </c>
      <c r="C1169" s="41" t="s">
        <v>91</v>
      </c>
      <c r="D1169" s="41" t="s">
        <v>161</v>
      </c>
      <c r="E1169" s="41" t="s">
        <v>144</v>
      </c>
      <c r="F1169" s="38">
        <v>43999</v>
      </c>
      <c r="G1169" s="41" t="s">
        <v>145</v>
      </c>
      <c r="H1169" s="41">
        <v>35</v>
      </c>
      <c r="K1169" s="22"/>
      <c r="S1169"/>
    </row>
    <row r="1170" spans="1:19" x14ac:dyDescent="0.25">
      <c r="A1170" s="41">
        <f>VLOOKUP(D1170,'[110]Legacy Location Lookups'!$A$1:$C$34,2,0)</f>
        <v>112</v>
      </c>
      <c r="B1170" s="41" t="str">
        <f>VLOOKUP(A1170,'[110]Legacy Location Lookups'!$B$1:$C$34,2,0)</f>
        <v>Audubon, NYC</v>
      </c>
      <c r="C1170" s="41" t="s">
        <v>91</v>
      </c>
      <c r="D1170" s="41" t="s">
        <v>161</v>
      </c>
      <c r="E1170" s="41" t="s">
        <v>144</v>
      </c>
      <c r="F1170" s="38">
        <v>43997</v>
      </c>
      <c r="G1170" s="41" t="s">
        <v>145</v>
      </c>
      <c r="H1170" s="41">
        <v>38</v>
      </c>
      <c r="K1170" s="22"/>
      <c r="S1170"/>
    </row>
    <row r="1171" spans="1:19" x14ac:dyDescent="0.25">
      <c r="A1171" s="41">
        <f>VLOOKUP(D1171,'[110]Legacy Location Lookups'!$A$1:$C$34,2,0)</f>
        <v>112</v>
      </c>
      <c r="B1171" s="41" t="str">
        <f>VLOOKUP(A1171,'[110]Legacy Location Lookups'!$B$1:$C$34,2,0)</f>
        <v>Audubon, NYC</v>
      </c>
      <c r="C1171" s="41" t="s">
        <v>91</v>
      </c>
      <c r="D1171" s="41" t="s">
        <v>161</v>
      </c>
      <c r="E1171" s="41" t="s">
        <v>144</v>
      </c>
      <c r="F1171" s="38">
        <v>44001</v>
      </c>
      <c r="G1171" s="41" t="s">
        <v>145</v>
      </c>
      <c r="H1171" s="41">
        <v>45</v>
      </c>
      <c r="K1171" s="22"/>
      <c r="S1171"/>
    </row>
    <row r="1172" spans="1:19" x14ac:dyDescent="0.25">
      <c r="A1172" s="41">
        <f>VLOOKUP(D1172,'[110]Legacy Location Lookups'!$A$1:$C$34,2,0)</f>
        <v>112</v>
      </c>
      <c r="B1172" s="41" t="str">
        <f>VLOOKUP(A1172,'[110]Legacy Location Lookups'!$B$1:$C$34,2,0)</f>
        <v>Audubon, NYC</v>
      </c>
      <c r="C1172" s="41" t="s">
        <v>91</v>
      </c>
      <c r="D1172" s="41" t="s">
        <v>161</v>
      </c>
      <c r="E1172" s="41" t="s">
        <v>147</v>
      </c>
      <c r="F1172" s="38">
        <v>44000</v>
      </c>
      <c r="G1172" s="41" t="s">
        <v>147</v>
      </c>
      <c r="H1172" s="41">
        <v>10</v>
      </c>
      <c r="K1172" s="22"/>
      <c r="S1172"/>
    </row>
    <row r="1173" spans="1:19" x14ac:dyDescent="0.25">
      <c r="A1173" s="41">
        <f>VLOOKUP(D1173,'[110]Legacy Location Lookups'!$A$1:$C$34,2,0)</f>
        <v>109</v>
      </c>
      <c r="B1173" s="41" t="str">
        <f>VLOOKUP(A1173,'[110]Legacy Location Lookups'!$B$1:$C$34,2,0)</f>
        <v>Broadway, NYC</v>
      </c>
      <c r="C1173" s="41" t="s">
        <v>91</v>
      </c>
      <c r="D1173" s="41" t="s">
        <v>163</v>
      </c>
      <c r="E1173" s="41" t="s">
        <v>144</v>
      </c>
      <c r="F1173" s="38">
        <v>44001</v>
      </c>
      <c r="G1173" s="41" t="s">
        <v>159</v>
      </c>
      <c r="H1173" s="41">
        <v>1</v>
      </c>
      <c r="K1173" s="22"/>
      <c r="S1173"/>
    </row>
    <row r="1174" spans="1:19" x14ac:dyDescent="0.25">
      <c r="A1174" s="41">
        <f>VLOOKUP(D1174,'[110]Legacy Location Lookups'!$A$1:$C$34,2,0)</f>
        <v>109</v>
      </c>
      <c r="B1174" s="41" t="str">
        <f>VLOOKUP(A1174,'[110]Legacy Location Lookups'!$B$1:$C$34,2,0)</f>
        <v>Broadway, NYC</v>
      </c>
      <c r="C1174" s="41" t="s">
        <v>91</v>
      </c>
      <c r="D1174" s="41" t="s">
        <v>163</v>
      </c>
      <c r="E1174" s="41" t="s">
        <v>144</v>
      </c>
      <c r="F1174" s="38">
        <v>44001</v>
      </c>
      <c r="G1174" s="41" t="s">
        <v>145</v>
      </c>
      <c r="H1174" s="41">
        <v>19</v>
      </c>
      <c r="K1174" s="22"/>
      <c r="S1174"/>
    </row>
    <row r="1175" spans="1:19" x14ac:dyDescent="0.25">
      <c r="A1175" s="41">
        <f>VLOOKUP(D1175,'[110]Legacy Location Lookups'!$A$1:$C$34,2,0)</f>
        <v>109</v>
      </c>
      <c r="B1175" s="41" t="str">
        <f>VLOOKUP(A1175,'[110]Legacy Location Lookups'!$B$1:$C$34,2,0)</f>
        <v>Broadway, NYC</v>
      </c>
      <c r="C1175" s="41" t="s">
        <v>91</v>
      </c>
      <c r="D1175" s="41" t="s">
        <v>163</v>
      </c>
      <c r="E1175" s="41" t="s">
        <v>147</v>
      </c>
      <c r="F1175" s="38">
        <v>43997</v>
      </c>
      <c r="G1175" s="41" t="s">
        <v>147</v>
      </c>
      <c r="H1175" s="41">
        <v>1</v>
      </c>
      <c r="K1175" s="22"/>
      <c r="S1175"/>
    </row>
    <row r="1176" spans="1:19" x14ac:dyDescent="0.25">
      <c r="A1176" s="41">
        <f>VLOOKUP(D1176,'[110]Legacy Location Lookups'!$A$1:$C$34,2,0)</f>
        <v>109</v>
      </c>
      <c r="B1176" s="41" t="str">
        <f>VLOOKUP(A1176,'[110]Legacy Location Lookups'!$B$1:$C$34,2,0)</f>
        <v>Broadway, NYC</v>
      </c>
      <c r="C1176" s="41" t="s">
        <v>91</v>
      </c>
      <c r="D1176" s="41" t="s">
        <v>163</v>
      </c>
      <c r="E1176" s="41" t="s">
        <v>147</v>
      </c>
      <c r="F1176" s="38">
        <v>44001</v>
      </c>
      <c r="G1176" s="41" t="s">
        <v>147</v>
      </c>
      <c r="H1176" s="41">
        <v>13</v>
      </c>
      <c r="K1176" s="22"/>
      <c r="S1176"/>
    </row>
    <row r="1177" spans="1:19" x14ac:dyDescent="0.25">
      <c r="A1177" s="41">
        <f>VLOOKUP(D1177,'[110]Legacy Location Lookups'!$A$1:$C$34,2,0)</f>
        <v>117</v>
      </c>
      <c r="B1177" s="41" t="str">
        <f>VLOOKUP(A1177,'[110]Legacy Location Lookups'!$B$1:$C$34,2,0)</f>
        <v>Brooklyn-Manhattan Ave, NY</v>
      </c>
      <c r="C1177" s="41" t="s">
        <v>91</v>
      </c>
      <c r="D1177" s="41" t="s">
        <v>164</v>
      </c>
      <c r="E1177" s="41" t="s">
        <v>144</v>
      </c>
      <c r="F1177" s="38">
        <v>43997</v>
      </c>
      <c r="G1177" s="41" t="s">
        <v>159</v>
      </c>
      <c r="H1177" s="41">
        <v>1</v>
      </c>
      <c r="K1177" s="22"/>
      <c r="S1177"/>
    </row>
    <row r="1178" spans="1:19" x14ac:dyDescent="0.25">
      <c r="A1178" s="41">
        <f>VLOOKUP(D1178,'[110]Legacy Location Lookups'!$A$1:$C$34,2,0)</f>
        <v>117</v>
      </c>
      <c r="B1178" s="41" t="str">
        <f>VLOOKUP(A1178,'[110]Legacy Location Lookups'!$B$1:$C$34,2,0)</f>
        <v>Brooklyn-Manhattan Ave, NY</v>
      </c>
      <c r="C1178" s="41" t="s">
        <v>91</v>
      </c>
      <c r="D1178" s="41" t="s">
        <v>164</v>
      </c>
      <c r="E1178" s="41" t="s">
        <v>144</v>
      </c>
      <c r="F1178" s="38">
        <v>43997</v>
      </c>
      <c r="G1178" s="41" t="s">
        <v>145</v>
      </c>
      <c r="H1178" s="41">
        <v>28</v>
      </c>
      <c r="K1178" s="22"/>
      <c r="S1178"/>
    </row>
    <row r="1179" spans="1:19" x14ac:dyDescent="0.25">
      <c r="A1179" s="41">
        <f>VLOOKUP(D1179,'[110]Legacy Location Lookups'!$A$1:$C$34,2,0)</f>
        <v>117</v>
      </c>
      <c r="B1179" s="41" t="str">
        <f>VLOOKUP(A1179,'[110]Legacy Location Lookups'!$B$1:$C$34,2,0)</f>
        <v>Brooklyn-Manhattan Ave, NY</v>
      </c>
      <c r="C1179" s="41" t="s">
        <v>91</v>
      </c>
      <c r="D1179" s="41" t="s">
        <v>164</v>
      </c>
      <c r="E1179" s="41" t="s">
        <v>147</v>
      </c>
      <c r="F1179" s="38">
        <v>43997</v>
      </c>
      <c r="G1179" s="41" t="s">
        <v>147</v>
      </c>
      <c r="H1179" s="41">
        <v>2</v>
      </c>
      <c r="K1179" s="22"/>
      <c r="S1179"/>
    </row>
    <row r="1180" spans="1:19" x14ac:dyDescent="0.25">
      <c r="A1180" s="41">
        <f>VLOOKUP(D1180,'[110]Legacy Location Lookups'!$A$1:$C$34,2,0)</f>
        <v>108</v>
      </c>
      <c r="B1180" s="41" t="str">
        <f>VLOOKUP(A1180,'[110]Legacy Location Lookups'!$B$1:$C$34,2,0)</f>
        <v>Brooklyn-OceanAve, NYC</v>
      </c>
      <c r="C1180" s="41" t="s">
        <v>91</v>
      </c>
      <c r="D1180" s="41" t="s">
        <v>158</v>
      </c>
      <c r="E1180" s="41" t="s">
        <v>144</v>
      </c>
      <c r="F1180" s="38">
        <v>44000</v>
      </c>
      <c r="G1180" s="41" t="s">
        <v>145</v>
      </c>
      <c r="H1180" s="41">
        <v>55</v>
      </c>
      <c r="K1180" s="22"/>
      <c r="S1180"/>
    </row>
    <row r="1181" spans="1:19" x14ac:dyDescent="0.25">
      <c r="A1181" s="41">
        <f>VLOOKUP(D1181,'[110]Legacy Location Lookups'!$A$1:$C$34,2,0)</f>
        <v>108</v>
      </c>
      <c r="B1181" s="41" t="str">
        <f>VLOOKUP(A1181,'[110]Legacy Location Lookups'!$B$1:$C$34,2,0)</f>
        <v>Brooklyn-OceanAve, NYC</v>
      </c>
      <c r="C1181" s="41" t="s">
        <v>91</v>
      </c>
      <c r="D1181" s="41" t="s">
        <v>158</v>
      </c>
      <c r="E1181" s="41" t="s">
        <v>144</v>
      </c>
      <c r="F1181" s="38">
        <v>43998</v>
      </c>
      <c r="G1181" s="41" t="s">
        <v>145</v>
      </c>
      <c r="H1181" s="41">
        <v>65</v>
      </c>
      <c r="K1181" s="22"/>
      <c r="S1181"/>
    </row>
    <row r="1182" spans="1:19" x14ac:dyDescent="0.25">
      <c r="A1182" s="41">
        <f>VLOOKUP(D1182,'[110]Legacy Location Lookups'!$A$1:$C$34,2,0)</f>
        <v>108</v>
      </c>
      <c r="B1182" s="41" t="str">
        <f>VLOOKUP(A1182,'[110]Legacy Location Lookups'!$B$1:$C$34,2,0)</f>
        <v>Brooklyn-OceanAve, NYC</v>
      </c>
      <c r="C1182" s="41" t="s">
        <v>91</v>
      </c>
      <c r="D1182" s="41" t="s">
        <v>158</v>
      </c>
      <c r="E1182" s="41" t="s">
        <v>144</v>
      </c>
      <c r="F1182" s="38">
        <v>43999</v>
      </c>
      <c r="G1182" s="41" t="s">
        <v>159</v>
      </c>
      <c r="H1182" s="41">
        <v>2</v>
      </c>
      <c r="K1182" s="22"/>
      <c r="S1182"/>
    </row>
    <row r="1183" spans="1:19" x14ac:dyDescent="0.25">
      <c r="A1183" s="41">
        <f>VLOOKUP(D1183,'[110]Legacy Location Lookups'!$A$1:$C$34,2,0)</f>
        <v>108</v>
      </c>
      <c r="B1183" s="41" t="str">
        <f>VLOOKUP(A1183,'[110]Legacy Location Lookups'!$B$1:$C$34,2,0)</f>
        <v>Brooklyn-OceanAve, NYC</v>
      </c>
      <c r="C1183" s="41" t="s">
        <v>91</v>
      </c>
      <c r="D1183" s="41" t="s">
        <v>158</v>
      </c>
      <c r="E1183" s="41" t="s">
        <v>144</v>
      </c>
      <c r="F1183" s="38">
        <v>43999</v>
      </c>
      <c r="G1183" s="41" t="s">
        <v>145</v>
      </c>
      <c r="H1183" s="41">
        <v>116</v>
      </c>
      <c r="K1183" s="22"/>
      <c r="S1183"/>
    </row>
    <row r="1184" spans="1:19" x14ac:dyDescent="0.25">
      <c r="A1184" s="41">
        <f>VLOOKUP(D1184,'[110]Legacy Location Lookups'!$A$1:$C$34,2,0)</f>
        <v>108</v>
      </c>
      <c r="B1184" s="41" t="str">
        <f>VLOOKUP(A1184,'[110]Legacy Location Lookups'!$B$1:$C$34,2,0)</f>
        <v>Brooklyn-OceanAve, NYC</v>
      </c>
      <c r="C1184" s="41" t="s">
        <v>91</v>
      </c>
      <c r="D1184" s="41" t="s">
        <v>158</v>
      </c>
      <c r="E1184" s="41" t="s">
        <v>144</v>
      </c>
      <c r="F1184" s="38">
        <v>43999</v>
      </c>
      <c r="G1184" s="41" t="s">
        <v>160</v>
      </c>
      <c r="H1184" s="41">
        <v>3</v>
      </c>
      <c r="K1184" s="22"/>
      <c r="S1184"/>
    </row>
    <row r="1185" spans="1:19" x14ac:dyDescent="0.25">
      <c r="A1185" s="41">
        <f>VLOOKUP(D1185,'[110]Legacy Location Lookups'!$A$1:$C$34,2,0)</f>
        <v>108</v>
      </c>
      <c r="B1185" s="41" t="str">
        <f>VLOOKUP(A1185,'[110]Legacy Location Lookups'!$B$1:$C$34,2,0)</f>
        <v>Brooklyn-OceanAve, NYC</v>
      </c>
      <c r="C1185" s="41" t="s">
        <v>91</v>
      </c>
      <c r="D1185" s="41" t="s">
        <v>158</v>
      </c>
      <c r="E1185" s="41" t="s">
        <v>144</v>
      </c>
      <c r="F1185" s="38">
        <v>43997</v>
      </c>
      <c r="G1185" s="41" t="s">
        <v>159</v>
      </c>
      <c r="H1185" s="41">
        <v>3</v>
      </c>
      <c r="K1185" s="22"/>
      <c r="S1185"/>
    </row>
    <row r="1186" spans="1:19" x14ac:dyDescent="0.25">
      <c r="A1186" s="41">
        <f>VLOOKUP(D1186,'[110]Legacy Location Lookups'!$A$1:$C$34,2,0)</f>
        <v>108</v>
      </c>
      <c r="B1186" s="41" t="str">
        <f>VLOOKUP(A1186,'[110]Legacy Location Lookups'!$B$1:$C$34,2,0)</f>
        <v>Brooklyn-OceanAve, NYC</v>
      </c>
      <c r="C1186" s="41" t="s">
        <v>91</v>
      </c>
      <c r="D1186" s="41" t="s">
        <v>158</v>
      </c>
      <c r="E1186" s="41" t="s">
        <v>144</v>
      </c>
      <c r="F1186" s="38">
        <v>43997</v>
      </c>
      <c r="G1186" s="41" t="s">
        <v>145</v>
      </c>
      <c r="H1186" s="41">
        <v>99</v>
      </c>
      <c r="K1186" s="22"/>
      <c r="S1186"/>
    </row>
    <row r="1187" spans="1:19" x14ac:dyDescent="0.25">
      <c r="A1187" s="41">
        <f>VLOOKUP(D1187,'[110]Legacy Location Lookups'!$A$1:$C$34,2,0)</f>
        <v>108</v>
      </c>
      <c r="B1187" s="41" t="str">
        <f>VLOOKUP(A1187,'[110]Legacy Location Lookups'!$B$1:$C$34,2,0)</f>
        <v>Brooklyn-OceanAve, NYC</v>
      </c>
      <c r="C1187" s="41" t="s">
        <v>91</v>
      </c>
      <c r="D1187" s="41" t="s">
        <v>158</v>
      </c>
      <c r="E1187" s="41" t="s">
        <v>144</v>
      </c>
      <c r="F1187" s="38">
        <v>43997</v>
      </c>
      <c r="G1187" s="41" t="s">
        <v>160</v>
      </c>
      <c r="H1187" s="41">
        <v>1</v>
      </c>
      <c r="K1187" s="22"/>
      <c r="S1187"/>
    </row>
    <row r="1188" spans="1:19" x14ac:dyDescent="0.25">
      <c r="A1188" s="41">
        <f>VLOOKUP(D1188,'[110]Legacy Location Lookups'!$A$1:$C$34,2,0)</f>
        <v>108</v>
      </c>
      <c r="B1188" s="41" t="str">
        <f>VLOOKUP(A1188,'[110]Legacy Location Lookups'!$B$1:$C$34,2,0)</f>
        <v>Brooklyn-OceanAve, NYC</v>
      </c>
      <c r="C1188" s="41" t="s">
        <v>91</v>
      </c>
      <c r="D1188" s="41" t="s">
        <v>158</v>
      </c>
      <c r="E1188" s="41" t="s">
        <v>144</v>
      </c>
      <c r="F1188" s="38">
        <v>44001</v>
      </c>
      <c r="G1188" s="41" t="s">
        <v>145</v>
      </c>
      <c r="H1188" s="41">
        <v>2</v>
      </c>
      <c r="K1188" s="22"/>
      <c r="S1188"/>
    </row>
    <row r="1189" spans="1:19" x14ac:dyDescent="0.25">
      <c r="A1189" s="41">
        <f>VLOOKUP(D1189,'[110]Legacy Location Lookups'!$A$1:$C$34,2,0)</f>
        <v>108</v>
      </c>
      <c r="B1189" s="41" t="str">
        <f>VLOOKUP(A1189,'[110]Legacy Location Lookups'!$B$1:$C$34,2,0)</f>
        <v>Brooklyn-OceanAve, NYC</v>
      </c>
      <c r="C1189" s="41" t="s">
        <v>91</v>
      </c>
      <c r="D1189" s="41" t="s">
        <v>158</v>
      </c>
      <c r="E1189" s="41" t="s">
        <v>147</v>
      </c>
      <c r="F1189" s="38">
        <v>43999</v>
      </c>
      <c r="G1189" s="41" t="s">
        <v>147</v>
      </c>
      <c r="H1189" s="41">
        <v>17</v>
      </c>
      <c r="K1189" s="22"/>
      <c r="S1189"/>
    </row>
    <row r="1190" spans="1:19" x14ac:dyDescent="0.25">
      <c r="A1190" s="41">
        <f>VLOOKUP(D1190,'[110]Legacy Location Lookups'!$A$1:$C$34,2,0)</f>
        <v>108</v>
      </c>
      <c r="B1190" s="41" t="str">
        <f>VLOOKUP(A1190,'[110]Legacy Location Lookups'!$B$1:$C$34,2,0)</f>
        <v>Brooklyn-OceanAve, NYC</v>
      </c>
      <c r="C1190" s="41" t="s">
        <v>91</v>
      </c>
      <c r="D1190" s="41" t="s">
        <v>158</v>
      </c>
      <c r="E1190" s="41" t="s">
        <v>147</v>
      </c>
      <c r="F1190" s="38">
        <v>43997</v>
      </c>
      <c r="G1190" s="41" t="s">
        <v>147</v>
      </c>
      <c r="H1190" s="41">
        <v>10</v>
      </c>
      <c r="K1190" s="22"/>
      <c r="S1190"/>
    </row>
    <row r="1191" spans="1:19" x14ac:dyDescent="0.25">
      <c r="A1191" s="41">
        <f>VLOOKUP(D1191,'[110]Legacy Location Lookups'!$A$1:$C$34,2,0)</f>
        <v>108</v>
      </c>
      <c r="B1191" s="41" t="str">
        <f>VLOOKUP(A1191,'[110]Legacy Location Lookups'!$B$1:$C$34,2,0)</f>
        <v>Brooklyn-OceanAve, NYC</v>
      </c>
      <c r="C1191" s="41" t="s">
        <v>91</v>
      </c>
      <c r="D1191" s="41" t="s">
        <v>158</v>
      </c>
      <c r="E1191" s="41" t="s">
        <v>147</v>
      </c>
      <c r="F1191" s="38">
        <v>44001</v>
      </c>
      <c r="G1191" s="41" t="s">
        <v>147</v>
      </c>
      <c r="H1191" s="41">
        <v>1</v>
      </c>
      <c r="K1191" s="22"/>
      <c r="S1191"/>
    </row>
    <row r="1192" spans="1:19" x14ac:dyDescent="0.25">
      <c r="A1192" s="41">
        <f>VLOOKUP(D1192,'[110]Legacy Location Lookups'!$A$1:$C$34,2,0)</f>
        <v>114</v>
      </c>
      <c r="B1192" s="41" t="str">
        <f>VLOOKUP(A1192,'[110]Legacy Location Lookups'!$B$1:$C$34,2,0)</f>
        <v>Canal, NYC</v>
      </c>
      <c r="C1192" s="41" t="s">
        <v>91</v>
      </c>
      <c r="D1192" s="41" t="s">
        <v>173</v>
      </c>
      <c r="E1192" s="41" t="s">
        <v>144</v>
      </c>
      <c r="F1192" s="38">
        <v>44000</v>
      </c>
      <c r="G1192" s="41" t="s">
        <v>159</v>
      </c>
      <c r="H1192" s="41">
        <v>1</v>
      </c>
      <c r="K1192" s="22"/>
      <c r="S1192"/>
    </row>
    <row r="1193" spans="1:19" x14ac:dyDescent="0.25">
      <c r="A1193" s="41">
        <f>VLOOKUP(D1193,'[110]Legacy Location Lookups'!$A$1:$C$34,2,0)</f>
        <v>114</v>
      </c>
      <c r="B1193" s="41" t="str">
        <f>VLOOKUP(A1193,'[110]Legacy Location Lookups'!$B$1:$C$34,2,0)</f>
        <v>Canal, NYC</v>
      </c>
      <c r="C1193" s="41" t="s">
        <v>91</v>
      </c>
      <c r="D1193" s="41" t="s">
        <v>173</v>
      </c>
      <c r="E1193" s="41" t="s">
        <v>144</v>
      </c>
      <c r="F1193" s="38">
        <v>44000</v>
      </c>
      <c r="G1193" s="41" t="s">
        <v>145</v>
      </c>
      <c r="H1193" s="41">
        <v>21</v>
      </c>
      <c r="K1193" s="22"/>
      <c r="S1193"/>
    </row>
    <row r="1194" spans="1:19" x14ac:dyDescent="0.25">
      <c r="A1194" s="41">
        <f>VLOOKUP(D1194,'[110]Legacy Location Lookups'!$A$1:$C$34,2,0)</f>
        <v>114</v>
      </c>
      <c r="B1194" s="41" t="str">
        <f>VLOOKUP(A1194,'[110]Legacy Location Lookups'!$B$1:$C$34,2,0)</f>
        <v>Canal, NYC</v>
      </c>
      <c r="C1194" s="41" t="s">
        <v>91</v>
      </c>
      <c r="D1194" s="41" t="s">
        <v>173</v>
      </c>
      <c r="E1194" s="41" t="s">
        <v>144</v>
      </c>
      <c r="F1194" s="38">
        <v>43998</v>
      </c>
      <c r="G1194" s="41" t="s">
        <v>145</v>
      </c>
      <c r="H1194" s="41">
        <v>13</v>
      </c>
      <c r="K1194" s="22"/>
      <c r="S1194"/>
    </row>
    <row r="1195" spans="1:19" x14ac:dyDescent="0.25">
      <c r="A1195" s="41">
        <f>VLOOKUP(D1195,'[110]Legacy Location Lookups'!$A$1:$C$34,2,0)</f>
        <v>114</v>
      </c>
      <c r="B1195" s="41" t="str">
        <f>VLOOKUP(A1195,'[110]Legacy Location Lookups'!$B$1:$C$34,2,0)</f>
        <v>Canal, NYC</v>
      </c>
      <c r="C1195" s="41" t="s">
        <v>91</v>
      </c>
      <c r="D1195" s="41" t="s">
        <v>173</v>
      </c>
      <c r="E1195" s="41" t="s">
        <v>147</v>
      </c>
      <c r="F1195" s="38">
        <v>43998</v>
      </c>
      <c r="G1195" s="41" t="s">
        <v>147</v>
      </c>
      <c r="H1195" s="41">
        <v>1</v>
      </c>
      <c r="K1195" s="22"/>
      <c r="S1195"/>
    </row>
    <row r="1196" spans="1:19" x14ac:dyDescent="0.25">
      <c r="A1196" s="41">
        <f>VLOOKUP(D1196,'[110]Legacy Location Lookups'!$A$1:$C$34,2,0)</f>
        <v>110</v>
      </c>
      <c r="B1196" s="41" t="str">
        <f>VLOOKUP(A1196,'[110]Legacy Location Lookups'!$B$1:$C$34,2,0)</f>
        <v>Forest Hills, NY</v>
      </c>
      <c r="C1196" s="41" t="s">
        <v>91</v>
      </c>
      <c r="D1196" s="41" t="s">
        <v>96</v>
      </c>
      <c r="E1196" s="41" t="s">
        <v>144</v>
      </c>
      <c r="F1196" s="38">
        <v>44000</v>
      </c>
      <c r="G1196" s="41" t="s">
        <v>159</v>
      </c>
      <c r="H1196" s="41">
        <v>4</v>
      </c>
      <c r="K1196" s="22"/>
      <c r="S1196"/>
    </row>
    <row r="1197" spans="1:19" x14ac:dyDescent="0.25">
      <c r="A1197" s="41">
        <f>VLOOKUP(D1197,'[110]Legacy Location Lookups'!$A$1:$C$34,2,0)</f>
        <v>110</v>
      </c>
      <c r="B1197" s="41" t="str">
        <f>VLOOKUP(A1197,'[110]Legacy Location Lookups'!$B$1:$C$34,2,0)</f>
        <v>Forest Hills, NY</v>
      </c>
      <c r="C1197" s="41" t="s">
        <v>91</v>
      </c>
      <c r="D1197" s="41" t="s">
        <v>96</v>
      </c>
      <c r="E1197" s="41" t="s">
        <v>144</v>
      </c>
      <c r="F1197" s="38">
        <v>44000</v>
      </c>
      <c r="G1197" s="41" t="s">
        <v>145</v>
      </c>
      <c r="H1197" s="41">
        <v>64</v>
      </c>
      <c r="K1197" s="22"/>
      <c r="S1197"/>
    </row>
    <row r="1198" spans="1:19" x14ac:dyDescent="0.25">
      <c r="A1198" s="41">
        <f>VLOOKUP(D1198,'[110]Legacy Location Lookups'!$A$1:$C$34,2,0)</f>
        <v>110</v>
      </c>
      <c r="B1198" s="41" t="str">
        <f>VLOOKUP(A1198,'[110]Legacy Location Lookups'!$B$1:$C$34,2,0)</f>
        <v>Forest Hills, NY</v>
      </c>
      <c r="C1198" s="41" t="s">
        <v>91</v>
      </c>
      <c r="D1198" s="41" t="s">
        <v>96</v>
      </c>
      <c r="E1198" s="41" t="s">
        <v>144</v>
      </c>
      <c r="F1198" s="38">
        <v>43999</v>
      </c>
      <c r="G1198" s="41" t="s">
        <v>145</v>
      </c>
      <c r="H1198" s="41">
        <v>28</v>
      </c>
      <c r="K1198" s="22"/>
      <c r="S1198"/>
    </row>
    <row r="1199" spans="1:19" x14ac:dyDescent="0.25">
      <c r="A1199" s="41">
        <f>VLOOKUP(D1199,'[110]Legacy Location Lookups'!$A$1:$C$34,2,0)</f>
        <v>110</v>
      </c>
      <c r="B1199" s="41" t="str">
        <f>VLOOKUP(A1199,'[110]Legacy Location Lookups'!$B$1:$C$34,2,0)</f>
        <v>Forest Hills, NY</v>
      </c>
      <c r="C1199" s="41" t="s">
        <v>91</v>
      </c>
      <c r="D1199" s="41" t="s">
        <v>96</v>
      </c>
      <c r="E1199" s="41" t="s">
        <v>144</v>
      </c>
      <c r="F1199" s="38">
        <v>43999</v>
      </c>
      <c r="G1199" s="41" t="s">
        <v>160</v>
      </c>
      <c r="H1199" s="41">
        <v>1</v>
      </c>
      <c r="K1199" s="22"/>
      <c r="S1199"/>
    </row>
    <row r="1200" spans="1:19" x14ac:dyDescent="0.25">
      <c r="A1200" s="41">
        <f>VLOOKUP(D1200,'[110]Legacy Location Lookups'!$A$1:$C$34,2,0)</f>
        <v>110</v>
      </c>
      <c r="B1200" s="41" t="str">
        <f>VLOOKUP(A1200,'[110]Legacy Location Lookups'!$B$1:$C$34,2,0)</f>
        <v>Forest Hills, NY</v>
      </c>
      <c r="C1200" s="41" t="s">
        <v>91</v>
      </c>
      <c r="D1200" s="41" t="s">
        <v>96</v>
      </c>
      <c r="E1200" s="41" t="s">
        <v>144</v>
      </c>
      <c r="F1200" s="38">
        <v>43997</v>
      </c>
      <c r="G1200" s="41" t="s">
        <v>145</v>
      </c>
      <c r="H1200" s="41">
        <v>30</v>
      </c>
      <c r="K1200" s="22"/>
      <c r="S1200"/>
    </row>
    <row r="1201" spans="1:19" x14ac:dyDescent="0.25">
      <c r="A1201" s="41">
        <f>VLOOKUP(D1201,'[110]Legacy Location Lookups'!$A$1:$C$34,2,0)</f>
        <v>110</v>
      </c>
      <c r="B1201" s="41" t="str">
        <f>VLOOKUP(A1201,'[110]Legacy Location Lookups'!$B$1:$C$34,2,0)</f>
        <v>Forest Hills, NY</v>
      </c>
      <c r="C1201" s="41" t="s">
        <v>91</v>
      </c>
      <c r="D1201" s="41" t="s">
        <v>96</v>
      </c>
      <c r="E1201" s="41" t="s">
        <v>147</v>
      </c>
      <c r="F1201" s="38">
        <v>43999</v>
      </c>
      <c r="G1201" s="41" t="s">
        <v>147</v>
      </c>
      <c r="H1201" s="41">
        <v>2</v>
      </c>
      <c r="K1201" s="22"/>
      <c r="S1201"/>
    </row>
    <row r="1202" spans="1:19" x14ac:dyDescent="0.25">
      <c r="A1202" s="41">
        <f>VLOOKUP(D1202,'[110]Legacy Location Lookups'!$A$1:$C$34,2,0)</f>
        <v>110</v>
      </c>
      <c r="B1202" s="41" t="str">
        <f>VLOOKUP(A1202,'[110]Legacy Location Lookups'!$B$1:$C$34,2,0)</f>
        <v>Forest Hills, NY</v>
      </c>
      <c r="C1202" s="41" t="s">
        <v>91</v>
      </c>
      <c r="D1202" s="41" t="s">
        <v>96</v>
      </c>
      <c r="E1202" s="41" t="s">
        <v>147</v>
      </c>
      <c r="F1202" s="38">
        <v>43997</v>
      </c>
      <c r="G1202" s="41" t="s">
        <v>147</v>
      </c>
      <c r="H1202" s="41">
        <v>9</v>
      </c>
      <c r="K1202" s="22"/>
      <c r="S1202"/>
    </row>
    <row r="1203" spans="1:19" x14ac:dyDescent="0.25">
      <c r="A1203" s="41">
        <f>VLOOKUP(D1203,'[110]Legacy Location Lookups'!$A$1:$C$34,2,0)</f>
        <v>116</v>
      </c>
      <c r="B1203" s="41" t="str">
        <f>VLOOKUP(A1203,'[110]Legacy Location Lookups'!$B$1:$C$34,2,0)</f>
        <v>Staten Island, NY</v>
      </c>
      <c r="C1203" s="41" t="s">
        <v>91</v>
      </c>
      <c r="D1203" s="41" t="s">
        <v>101</v>
      </c>
      <c r="E1203" s="41" t="s">
        <v>144</v>
      </c>
      <c r="F1203" s="38">
        <v>43998</v>
      </c>
      <c r="G1203" s="41" t="s">
        <v>159</v>
      </c>
      <c r="H1203" s="41">
        <v>2</v>
      </c>
      <c r="K1203" s="22"/>
      <c r="S1203"/>
    </row>
    <row r="1204" spans="1:19" x14ac:dyDescent="0.25">
      <c r="A1204" s="41">
        <f>VLOOKUP(D1204,'[110]Legacy Location Lookups'!$A$1:$C$34,2,0)</f>
        <v>116</v>
      </c>
      <c r="B1204" s="41" t="str">
        <f>VLOOKUP(A1204,'[110]Legacy Location Lookups'!$B$1:$C$34,2,0)</f>
        <v>Staten Island, NY</v>
      </c>
      <c r="C1204" s="41" t="s">
        <v>91</v>
      </c>
      <c r="D1204" s="41" t="s">
        <v>101</v>
      </c>
      <c r="E1204" s="41" t="s">
        <v>144</v>
      </c>
      <c r="F1204" s="38">
        <v>43998</v>
      </c>
      <c r="G1204" s="41" t="s">
        <v>145</v>
      </c>
      <c r="H1204" s="41">
        <v>73</v>
      </c>
      <c r="K1204" s="22"/>
      <c r="S1204"/>
    </row>
    <row r="1205" spans="1:19" x14ac:dyDescent="0.25">
      <c r="A1205" s="41">
        <f>VLOOKUP(D1205,'[110]Legacy Location Lookups'!$A$1:$C$34,2,0)</f>
        <v>116</v>
      </c>
      <c r="B1205" s="41" t="str">
        <f>VLOOKUP(A1205,'[110]Legacy Location Lookups'!$B$1:$C$34,2,0)</f>
        <v>Staten Island, NY</v>
      </c>
      <c r="C1205" s="41" t="s">
        <v>91</v>
      </c>
      <c r="D1205" s="41" t="s">
        <v>101</v>
      </c>
      <c r="E1205" s="41" t="s">
        <v>144</v>
      </c>
      <c r="F1205" s="38">
        <v>43998</v>
      </c>
      <c r="G1205" s="41" t="s">
        <v>160</v>
      </c>
      <c r="H1205" s="41">
        <v>10</v>
      </c>
      <c r="K1205" s="22"/>
      <c r="S1205"/>
    </row>
    <row r="1206" spans="1:19" x14ac:dyDescent="0.25">
      <c r="A1206" s="41">
        <f>VLOOKUP(D1206,'[110]Legacy Location Lookups'!$A$1:$C$34,2,0)</f>
        <v>116</v>
      </c>
      <c r="B1206" s="41" t="str">
        <f>VLOOKUP(A1206,'[110]Legacy Location Lookups'!$B$1:$C$34,2,0)</f>
        <v>Staten Island, NY</v>
      </c>
      <c r="C1206" s="41" t="s">
        <v>91</v>
      </c>
      <c r="D1206" s="41" t="s">
        <v>101</v>
      </c>
      <c r="E1206" s="41" t="s">
        <v>144</v>
      </c>
      <c r="F1206" s="38">
        <v>43999</v>
      </c>
      <c r="G1206" s="41" t="s">
        <v>145</v>
      </c>
      <c r="H1206" s="41">
        <v>29</v>
      </c>
      <c r="K1206" s="22"/>
      <c r="S1206"/>
    </row>
    <row r="1207" spans="1:19" x14ac:dyDescent="0.25">
      <c r="A1207" s="41">
        <f>VLOOKUP(D1207,'[110]Legacy Location Lookups'!$A$1:$C$34,2,0)</f>
        <v>116</v>
      </c>
      <c r="B1207" s="41" t="str">
        <f>VLOOKUP(A1207,'[110]Legacy Location Lookups'!$B$1:$C$34,2,0)</f>
        <v>Staten Island, NY</v>
      </c>
      <c r="C1207" s="41" t="s">
        <v>91</v>
      </c>
      <c r="D1207" s="41" t="s">
        <v>101</v>
      </c>
      <c r="E1207" s="41" t="s">
        <v>147</v>
      </c>
      <c r="F1207" s="38">
        <v>43999</v>
      </c>
      <c r="G1207" s="41" t="s">
        <v>147</v>
      </c>
      <c r="H1207" s="41">
        <v>5</v>
      </c>
      <c r="K1207" s="22"/>
      <c r="S1207"/>
    </row>
    <row r="1208" spans="1:19" x14ac:dyDescent="0.25">
      <c r="A1208" s="41">
        <f>VLOOKUP(D1208,'[110]Legacy Location Lookups'!$A$1:$C$34,2,0)</f>
        <v>118</v>
      </c>
      <c r="B1208" s="41" t="str">
        <f>VLOOKUP(A1208,'[110]Legacy Location Lookups'!$B$1:$C$34,2,0)</f>
        <v>Park Slope, NY</v>
      </c>
      <c r="C1208" s="41" t="s">
        <v>91</v>
      </c>
      <c r="D1208" s="41" t="s">
        <v>99</v>
      </c>
      <c r="E1208" s="41" t="s">
        <v>144</v>
      </c>
      <c r="F1208" s="38">
        <v>44001</v>
      </c>
      <c r="G1208" s="41" t="s">
        <v>145</v>
      </c>
      <c r="H1208" s="41">
        <v>10</v>
      </c>
      <c r="K1208" s="22"/>
      <c r="S1208"/>
    </row>
    <row r="1209" spans="1:19" x14ac:dyDescent="0.25">
      <c r="A1209" s="41">
        <f>VLOOKUP(D1209,'[110]Legacy Location Lookups'!$A$1:$C$34,2,0)</f>
        <v>73</v>
      </c>
      <c r="B1209" s="41" t="str">
        <f>VLOOKUP(A1209,'[110]Legacy Location Lookups'!$B$1:$C$34,2,0)</f>
        <v>Boynton Beach, FL</v>
      </c>
      <c r="C1209" s="41" t="s">
        <v>151</v>
      </c>
      <c r="D1209" s="41" t="s">
        <v>152</v>
      </c>
      <c r="E1209" s="41" t="s">
        <v>144</v>
      </c>
      <c r="F1209" s="38">
        <v>44004</v>
      </c>
      <c r="G1209" s="41" t="s">
        <v>145</v>
      </c>
      <c r="H1209" s="41">
        <v>67</v>
      </c>
      <c r="K1209" s="22"/>
      <c r="S1209"/>
    </row>
    <row r="1210" spans="1:19" x14ac:dyDescent="0.25">
      <c r="A1210" s="41">
        <f>VLOOKUP(D1210,'[110]Legacy Location Lookups'!$A$1:$C$34,2,0)</f>
        <v>73</v>
      </c>
      <c r="B1210" s="41" t="str">
        <f>VLOOKUP(A1210,'[110]Legacy Location Lookups'!$B$1:$C$34,2,0)</f>
        <v>Boynton Beach, FL</v>
      </c>
      <c r="C1210" s="41" t="s">
        <v>151</v>
      </c>
      <c r="D1210" s="41" t="s">
        <v>152</v>
      </c>
      <c r="E1210" s="41" t="s">
        <v>147</v>
      </c>
      <c r="F1210" s="38">
        <v>44004</v>
      </c>
      <c r="G1210" s="41" t="s">
        <v>147</v>
      </c>
      <c r="H1210" s="41">
        <v>2</v>
      </c>
      <c r="K1210" s="22"/>
      <c r="S1210"/>
    </row>
    <row r="1211" spans="1:19" x14ac:dyDescent="0.25">
      <c r="A1211" s="41">
        <f>VLOOKUP(D1211,'[110]Legacy Location Lookups'!$A$1:$C$34,2,0)</f>
        <v>75</v>
      </c>
      <c r="B1211" s="41" t="str">
        <f>VLOOKUP(A1211,'[110]Legacy Location Lookups'!$B$1:$C$34,2,0)</f>
        <v>Delray Beach, FL</v>
      </c>
      <c r="C1211" s="41" t="s">
        <v>151</v>
      </c>
      <c r="D1211" s="41" t="s">
        <v>153</v>
      </c>
      <c r="E1211" s="41" t="s">
        <v>144</v>
      </c>
      <c r="F1211" s="38">
        <v>44004</v>
      </c>
      <c r="G1211" s="41" t="s">
        <v>145</v>
      </c>
      <c r="H1211" s="41">
        <v>23</v>
      </c>
      <c r="K1211" s="22"/>
      <c r="S1211"/>
    </row>
    <row r="1212" spans="1:19" x14ac:dyDescent="0.25">
      <c r="A1212" s="41">
        <f>VLOOKUP(D1212,'[110]Legacy Location Lookups'!$A$1:$C$34,2,0)</f>
        <v>76</v>
      </c>
      <c r="B1212" s="41" t="str">
        <f>VLOOKUP(A1212,'[110]Legacy Location Lookups'!$B$1:$C$34,2,0)</f>
        <v>East Boca Raton, FL</v>
      </c>
      <c r="C1212" s="41" t="s">
        <v>151</v>
      </c>
      <c r="D1212" s="41" t="s">
        <v>175</v>
      </c>
      <c r="E1212" s="41" t="s">
        <v>144</v>
      </c>
      <c r="F1212" s="38">
        <v>44004</v>
      </c>
      <c r="G1212" s="41" t="s">
        <v>145</v>
      </c>
      <c r="H1212" s="41">
        <v>16</v>
      </c>
      <c r="K1212" s="22"/>
      <c r="S1212"/>
    </row>
    <row r="1213" spans="1:19" x14ac:dyDescent="0.25">
      <c r="A1213" s="41">
        <f>VLOOKUP(D1213,'[110]Legacy Location Lookups'!$A$1:$C$34,2,0)</f>
        <v>77</v>
      </c>
      <c r="B1213" s="41" t="str">
        <f>VLOOKUP(A1213,'[110]Legacy Location Lookups'!$B$1:$C$34,2,0)</f>
        <v>West Boca Raton, FL</v>
      </c>
      <c r="C1213" s="41" t="s">
        <v>151</v>
      </c>
      <c r="D1213" s="41" t="s">
        <v>154</v>
      </c>
      <c r="E1213" s="41" t="s">
        <v>144</v>
      </c>
      <c r="F1213" s="38">
        <v>44004</v>
      </c>
      <c r="G1213" s="41" t="s">
        <v>145</v>
      </c>
      <c r="H1213" s="41">
        <v>16</v>
      </c>
      <c r="K1213" s="22"/>
      <c r="S1213"/>
    </row>
    <row r="1214" spans="1:19" x14ac:dyDescent="0.25">
      <c r="A1214" s="41">
        <f>VLOOKUP(D1214,'[110]Legacy Location Lookups'!$A$1:$C$34,2,0)</f>
        <v>73</v>
      </c>
      <c r="B1214" s="41" t="str">
        <f>VLOOKUP(A1214,'[110]Legacy Location Lookups'!$B$1:$C$34,2,0)</f>
        <v>Boynton Beach, FL</v>
      </c>
      <c r="C1214" s="41" t="s">
        <v>151</v>
      </c>
      <c r="D1214" s="41" t="s">
        <v>152</v>
      </c>
      <c r="E1214" s="41" t="s">
        <v>144</v>
      </c>
      <c r="F1214" s="38">
        <v>44005</v>
      </c>
      <c r="G1214" s="41" t="s">
        <v>145</v>
      </c>
      <c r="H1214" s="41">
        <v>64</v>
      </c>
      <c r="K1214" s="22"/>
      <c r="S1214"/>
    </row>
    <row r="1215" spans="1:19" x14ac:dyDescent="0.25">
      <c r="A1215" s="41">
        <f>VLOOKUP(D1215,'[110]Legacy Location Lookups'!$A$1:$C$34,2,0)</f>
        <v>75</v>
      </c>
      <c r="B1215" s="41" t="str">
        <f>VLOOKUP(A1215,'[110]Legacy Location Lookups'!$B$1:$C$34,2,0)</f>
        <v>Delray Beach, FL</v>
      </c>
      <c r="C1215" s="41" t="s">
        <v>151</v>
      </c>
      <c r="D1215" s="41" t="s">
        <v>153</v>
      </c>
      <c r="E1215" s="41" t="s">
        <v>144</v>
      </c>
      <c r="F1215" s="38">
        <v>44005</v>
      </c>
      <c r="G1215" s="41" t="s">
        <v>145</v>
      </c>
      <c r="H1215" s="41">
        <v>58</v>
      </c>
      <c r="K1215" s="22"/>
      <c r="S1215"/>
    </row>
    <row r="1216" spans="1:19" x14ac:dyDescent="0.25">
      <c r="A1216" s="41">
        <f>VLOOKUP(D1216,'[110]Legacy Location Lookups'!$A$1:$C$34,2,0)</f>
        <v>75</v>
      </c>
      <c r="B1216" s="41" t="str">
        <f>VLOOKUP(A1216,'[110]Legacy Location Lookups'!$B$1:$C$34,2,0)</f>
        <v>Delray Beach, FL</v>
      </c>
      <c r="C1216" s="41" t="s">
        <v>151</v>
      </c>
      <c r="D1216" s="41" t="s">
        <v>153</v>
      </c>
      <c r="E1216" s="41" t="s">
        <v>147</v>
      </c>
      <c r="F1216" s="38">
        <v>44005</v>
      </c>
      <c r="G1216" s="41" t="s">
        <v>147</v>
      </c>
      <c r="H1216" s="41">
        <v>1</v>
      </c>
      <c r="K1216" s="22"/>
      <c r="S1216"/>
    </row>
    <row r="1217" spans="1:19" x14ac:dyDescent="0.25">
      <c r="A1217" s="41">
        <f>VLOOKUP(D1217,'[110]Legacy Location Lookups'!$A$1:$C$34,2,0)</f>
        <v>76</v>
      </c>
      <c r="B1217" s="41" t="str">
        <f>VLOOKUP(A1217,'[110]Legacy Location Lookups'!$B$1:$C$34,2,0)</f>
        <v>East Boca Raton, FL</v>
      </c>
      <c r="C1217" s="41" t="s">
        <v>151</v>
      </c>
      <c r="D1217" s="41" t="s">
        <v>175</v>
      </c>
      <c r="E1217" s="41" t="s">
        <v>144</v>
      </c>
      <c r="F1217" s="38">
        <v>44005</v>
      </c>
      <c r="G1217" s="41" t="s">
        <v>145</v>
      </c>
      <c r="H1217" s="41">
        <v>38</v>
      </c>
      <c r="K1217" s="22"/>
      <c r="S1217"/>
    </row>
    <row r="1218" spans="1:19" x14ac:dyDescent="0.25">
      <c r="A1218" s="41">
        <f>VLOOKUP(D1218,'[110]Legacy Location Lookups'!$A$1:$C$34,2,0)</f>
        <v>77</v>
      </c>
      <c r="B1218" s="41" t="str">
        <f>VLOOKUP(A1218,'[110]Legacy Location Lookups'!$B$1:$C$34,2,0)</f>
        <v>West Boca Raton, FL</v>
      </c>
      <c r="C1218" s="41" t="s">
        <v>151</v>
      </c>
      <c r="D1218" s="41" t="s">
        <v>154</v>
      </c>
      <c r="E1218" s="41" t="s">
        <v>144</v>
      </c>
      <c r="F1218" s="38">
        <v>44005</v>
      </c>
      <c r="G1218" s="41" t="s">
        <v>145</v>
      </c>
      <c r="H1218" s="41">
        <v>31</v>
      </c>
      <c r="K1218" s="22"/>
      <c r="S1218"/>
    </row>
    <row r="1219" spans="1:19" x14ac:dyDescent="0.25">
      <c r="A1219" s="41">
        <f>VLOOKUP(D1219,'[110]Legacy Location Lookups'!$A$1:$C$34,2,0)</f>
        <v>72</v>
      </c>
      <c r="B1219" s="41" t="str">
        <f>VLOOKUP(A1219,'[110]Legacy Location Lookups'!$B$1:$C$34,2,0)</f>
        <v>Boca Raton, FL</v>
      </c>
      <c r="C1219" s="41" t="s">
        <v>151</v>
      </c>
      <c r="D1219" s="41" t="s">
        <v>155</v>
      </c>
      <c r="E1219" s="41" t="s">
        <v>144</v>
      </c>
      <c r="F1219" s="38">
        <v>44005</v>
      </c>
      <c r="G1219" s="41" t="s">
        <v>145</v>
      </c>
      <c r="H1219" s="41">
        <v>27</v>
      </c>
      <c r="K1219" s="22"/>
      <c r="S1219"/>
    </row>
    <row r="1220" spans="1:19" x14ac:dyDescent="0.25">
      <c r="A1220" s="41">
        <f>VLOOKUP(D1220,'[110]Legacy Location Lookups'!$A$1:$C$34,2,0)</f>
        <v>73</v>
      </c>
      <c r="B1220" s="41" t="str">
        <f>VLOOKUP(A1220,'[110]Legacy Location Lookups'!$B$1:$C$34,2,0)</f>
        <v>Boynton Beach, FL</v>
      </c>
      <c r="C1220" s="41" t="s">
        <v>151</v>
      </c>
      <c r="D1220" s="41" t="s">
        <v>152</v>
      </c>
      <c r="E1220" s="41" t="s">
        <v>144</v>
      </c>
      <c r="F1220" s="38">
        <v>44006</v>
      </c>
      <c r="G1220" s="41" t="s">
        <v>145</v>
      </c>
      <c r="H1220" s="41">
        <v>67</v>
      </c>
      <c r="K1220" s="22"/>
      <c r="S1220"/>
    </row>
    <row r="1221" spans="1:19" x14ac:dyDescent="0.25">
      <c r="A1221" s="41">
        <f>VLOOKUP(D1221,'[110]Legacy Location Lookups'!$A$1:$C$34,2,0)</f>
        <v>75</v>
      </c>
      <c r="B1221" s="41" t="str">
        <f>VLOOKUP(A1221,'[110]Legacy Location Lookups'!$B$1:$C$34,2,0)</f>
        <v>Delray Beach, FL</v>
      </c>
      <c r="C1221" s="41" t="s">
        <v>151</v>
      </c>
      <c r="D1221" s="41" t="s">
        <v>153</v>
      </c>
      <c r="E1221" s="41" t="s">
        <v>144</v>
      </c>
      <c r="F1221" s="38">
        <v>44006</v>
      </c>
      <c r="G1221" s="41" t="s">
        <v>145</v>
      </c>
      <c r="H1221" s="41">
        <v>51</v>
      </c>
      <c r="K1221" s="22"/>
      <c r="S1221"/>
    </row>
    <row r="1222" spans="1:19" x14ac:dyDescent="0.25">
      <c r="A1222" s="41">
        <f>VLOOKUP(D1222,'[110]Legacy Location Lookups'!$A$1:$C$34,2,0)</f>
        <v>76</v>
      </c>
      <c r="B1222" s="41" t="str">
        <f>VLOOKUP(A1222,'[110]Legacy Location Lookups'!$B$1:$C$34,2,0)</f>
        <v>East Boca Raton, FL</v>
      </c>
      <c r="C1222" s="41" t="s">
        <v>151</v>
      </c>
      <c r="D1222" s="41" t="s">
        <v>175</v>
      </c>
      <c r="E1222" s="41" t="s">
        <v>144</v>
      </c>
      <c r="F1222" s="38">
        <v>44006</v>
      </c>
      <c r="G1222" s="41" t="s">
        <v>145</v>
      </c>
      <c r="H1222" s="41">
        <v>7</v>
      </c>
      <c r="K1222" s="22"/>
      <c r="S1222"/>
    </row>
    <row r="1223" spans="1:19" x14ac:dyDescent="0.25">
      <c r="A1223" s="41">
        <f>VLOOKUP(D1223,'[110]Legacy Location Lookups'!$A$1:$C$34,2,0)</f>
        <v>77</v>
      </c>
      <c r="B1223" s="41" t="str">
        <f>VLOOKUP(A1223,'[110]Legacy Location Lookups'!$B$1:$C$34,2,0)</f>
        <v>West Boca Raton, FL</v>
      </c>
      <c r="C1223" s="41" t="s">
        <v>151</v>
      </c>
      <c r="D1223" s="41" t="s">
        <v>154</v>
      </c>
      <c r="E1223" s="41" t="s">
        <v>144</v>
      </c>
      <c r="F1223" s="38">
        <v>44006</v>
      </c>
      <c r="G1223" s="41" t="s">
        <v>145</v>
      </c>
      <c r="H1223" s="41">
        <v>23</v>
      </c>
      <c r="K1223" s="22"/>
      <c r="S1223"/>
    </row>
    <row r="1224" spans="1:19" x14ac:dyDescent="0.25">
      <c r="A1224" s="41">
        <f>VLOOKUP(D1224,'[110]Legacy Location Lookups'!$A$1:$C$34,2,0)</f>
        <v>72</v>
      </c>
      <c r="B1224" s="41" t="str">
        <f>VLOOKUP(A1224,'[110]Legacy Location Lookups'!$B$1:$C$34,2,0)</f>
        <v>Boca Raton, FL</v>
      </c>
      <c r="C1224" s="41" t="s">
        <v>151</v>
      </c>
      <c r="D1224" s="41" t="s">
        <v>155</v>
      </c>
      <c r="E1224" s="41" t="s">
        <v>144</v>
      </c>
      <c r="F1224" s="38">
        <v>44006</v>
      </c>
      <c r="G1224" s="41" t="s">
        <v>145</v>
      </c>
      <c r="H1224" s="41">
        <v>19</v>
      </c>
      <c r="K1224" s="22"/>
      <c r="S1224"/>
    </row>
    <row r="1225" spans="1:19" x14ac:dyDescent="0.25">
      <c r="A1225" s="41">
        <f>VLOOKUP(D1225,'[110]Legacy Location Lookups'!$A$1:$C$34,2,0)</f>
        <v>100</v>
      </c>
      <c r="B1225" s="41" t="str">
        <f>VLOOKUP(A1225,'[110]Legacy Location Lookups'!$B$1:$C$34,2,0)</f>
        <v>Osprey, FL</v>
      </c>
      <c r="C1225" s="41" t="s">
        <v>156</v>
      </c>
      <c r="D1225" s="41" t="s">
        <v>17</v>
      </c>
      <c r="E1225" s="41" t="s">
        <v>144</v>
      </c>
      <c r="F1225" s="38">
        <v>44004</v>
      </c>
      <c r="G1225" s="41" t="s">
        <v>145</v>
      </c>
      <c r="H1225" s="41">
        <v>95</v>
      </c>
      <c r="K1225" s="22"/>
      <c r="S1225"/>
    </row>
    <row r="1226" spans="1:19" x14ac:dyDescent="0.25">
      <c r="A1226" s="41">
        <f>VLOOKUP(D1226,'[110]Legacy Location Lookups'!$A$1:$C$34,2,0)</f>
        <v>100</v>
      </c>
      <c r="B1226" s="41" t="str">
        <f>VLOOKUP(A1226,'[110]Legacy Location Lookups'!$B$1:$C$34,2,0)</f>
        <v>Osprey, FL</v>
      </c>
      <c r="C1226" s="41" t="s">
        <v>156</v>
      </c>
      <c r="D1226" s="41" t="s">
        <v>17</v>
      </c>
      <c r="E1226" s="41" t="s">
        <v>144</v>
      </c>
      <c r="F1226" s="38">
        <v>44005</v>
      </c>
      <c r="G1226" s="41" t="s">
        <v>145</v>
      </c>
      <c r="H1226" s="41">
        <v>91</v>
      </c>
      <c r="K1226" s="22"/>
      <c r="S1226"/>
    </row>
    <row r="1227" spans="1:19" x14ac:dyDescent="0.25">
      <c r="A1227" s="41">
        <f>VLOOKUP(D1227,'[110]Legacy Location Lookups'!$A$1:$C$34,2,0)</f>
        <v>100</v>
      </c>
      <c r="B1227" s="41" t="str">
        <f>VLOOKUP(A1227,'[110]Legacy Location Lookups'!$B$1:$C$34,2,0)</f>
        <v>Osprey, FL</v>
      </c>
      <c r="C1227" s="41" t="s">
        <v>156</v>
      </c>
      <c r="D1227" s="41" t="s">
        <v>17</v>
      </c>
      <c r="E1227" s="41" t="s">
        <v>144</v>
      </c>
      <c r="F1227" s="38">
        <v>44006</v>
      </c>
      <c r="G1227" s="41" t="s">
        <v>145</v>
      </c>
      <c r="H1227" s="41">
        <v>86</v>
      </c>
      <c r="K1227" s="22"/>
      <c r="S1227"/>
    </row>
    <row r="1228" spans="1:19" x14ac:dyDescent="0.25">
      <c r="A1228" s="41">
        <f>VLOOKUP(D1228,'[110]Legacy Location Lookups'!$A$1:$C$34,2,0)</f>
        <v>100</v>
      </c>
      <c r="B1228" s="41" t="str">
        <f>VLOOKUP(A1228,'[110]Legacy Location Lookups'!$B$1:$C$34,2,0)</f>
        <v>Osprey, FL</v>
      </c>
      <c r="C1228" s="41" t="s">
        <v>156</v>
      </c>
      <c r="D1228" s="41" t="s">
        <v>17</v>
      </c>
      <c r="E1228" s="41" t="s">
        <v>144</v>
      </c>
      <c r="F1228" s="38">
        <v>44007</v>
      </c>
      <c r="G1228" s="41" t="s">
        <v>145</v>
      </c>
      <c r="H1228" s="41">
        <v>82</v>
      </c>
      <c r="K1228" s="22"/>
      <c r="S1228"/>
    </row>
    <row r="1229" spans="1:19" x14ac:dyDescent="0.25">
      <c r="A1229" s="41">
        <f>VLOOKUP(D1229,'[110]Legacy Location Lookups'!$A$1:$C$34,2,0)</f>
        <v>100</v>
      </c>
      <c r="B1229" s="41" t="str">
        <f>VLOOKUP(A1229,'[110]Legacy Location Lookups'!$B$1:$C$34,2,0)</f>
        <v>Osprey, FL</v>
      </c>
      <c r="C1229" s="41" t="s">
        <v>156</v>
      </c>
      <c r="D1229" s="41" t="s">
        <v>17</v>
      </c>
      <c r="E1229" s="41" t="s">
        <v>144</v>
      </c>
      <c r="F1229" s="38">
        <v>44008</v>
      </c>
      <c r="G1229" s="41" t="s">
        <v>145</v>
      </c>
      <c r="H1229" s="41">
        <v>1</v>
      </c>
      <c r="K1229" s="22"/>
      <c r="S1229"/>
    </row>
    <row r="1230" spans="1:19" x14ac:dyDescent="0.25">
      <c r="A1230" s="41">
        <f>VLOOKUP(D1230,'[110]Legacy Location Lookups'!$A$1:$C$34,2,0)</f>
        <v>100</v>
      </c>
      <c r="B1230" s="41" t="str">
        <f>VLOOKUP(A1230,'[110]Legacy Location Lookups'!$B$1:$C$34,2,0)</f>
        <v>Osprey, FL</v>
      </c>
      <c r="C1230" s="41" t="s">
        <v>156</v>
      </c>
      <c r="D1230" s="41" t="s">
        <v>17</v>
      </c>
      <c r="E1230" s="41" t="s">
        <v>144</v>
      </c>
      <c r="F1230" s="38">
        <v>44008</v>
      </c>
      <c r="G1230" s="41" t="s">
        <v>146</v>
      </c>
      <c r="H1230" s="41">
        <v>5</v>
      </c>
      <c r="K1230" s="22"/>
      <c r="S1230"/>
    </row>
    <row r="1231" spans="1:19" x14ac:dyDescent="0.25">
      <c r="A1231" s="41">
        <f>VLOOKUP(D1231,'[110]Legacy Location Lookups'!$A$1:$C$34,2,0)</f>
        <v>86</v>
      </c>
      <c r="B1231" s="41" t="str">
        <f>VLOOKUP(A1231,'[110]Legacy Location Lookups'!$B$1:$C$34,2,0)</f>
        <v>Kirkland, WA</v>
      </c>
      <c r="C1231" s="41" t="s">
        <v>167</v>
      </c>
      <c r="D1231" s="41" t="s">
        <v>22</v>
      </c>
      <c r="E1231" s="41" t="s">
        <v>144</v>
      </c>
      <c r="F1231" s="38">
        <v>44005</v>
      </c>
      <c r="G1231" s="41" t="s">
        <v>145</v>
      </c>
      <c r="H1231" s="41">
        <v>54</v>
      </c>
      <c r="K1231" s="22"/>
      <c r="S1231"/>
    </row>
    <row r="1232" spans="1:19" x14ac:dyDescent="0.25">
      <c r="A1232" s="41">
        <f>VLOOKUP(D1232,'[110]Legacy Location Lookups'!$A$1:$C$34,2,0)</f>
        <v>86</v>
      </c>
      <c r="B1232" s="41" t="str">
        <f>VLOOKUP(A1232,'[110]Legacy Location Lookups'!$B$1:$C$34,2,0)</f>
        <v>Kirkland, WA</v>
      </c>
      <c r="C1232" s="41" t="s">
        <v>167</v>
      </c>
      <c r="D1232" s="41" t="s">
        <v>22</v>
      </c>
      <c r="E1232" s="41" t="s">
        <v>144</v>
      </c>
      <c r="F1232" s="38">
        <v>44005</v>
      </c>
      <c r="G1232" s="41" t="s">
        <v>159</v>
      </c>
      <c r="H1232" s="41">
        <v>5</v>
      </c>
      <c r="K1232" s="22"/>
      <c r="S1232"/>
    </row>
    <row r="1233" spans="1:19" x14ac:dyDescent="0.25">
      <c r="A1233" s="41">
        <f>VLOOKUP(D1233,'[110]Legacy Location Lookups'!$A$1:$C$34,2,0)</f>
        <v>86</v>
      </c>
      <c r="B1233" s="41" t="str">
        <f>VLOOKUP(A1233,'[110]Legacy Location Lookups'!$B$1:$C$34,2,0)</f>
        <v>Kirkland, WA</v>
      </c>
      <c r="C1233" s="41" t="s">
        <v>167</v>
      </c>
      <c r="D1233" s="41" t="s">
        <v>22</v>
      </c>
      <c r="E1233" s="41" t="s">
        <v>144</v>
      </c>
      <c r="F1233" s="38">
        <v>44006</v>
      </c>
      <c r="G1233" s="41" t="s">
        <v>146</v>
      </c>
      <c r="H1233" s="41">
        <v>5</v>
      </c>
      <c r="K1233" s="22"/>
      <c r="S1233"/>
    </row>
    <row r="1234" spans="1:19" x14ac:dyDescent="0.25">
      <c r="A1234" s="41">
        <f>VLOOKUP(D1234,'[110]Legacy Location Lookups'!$A$1:$C$34,2,0)</f>
        <v>86</v>
      </c>
      <c r="B1234" s="41" t="str">
        <f>VLOOKUP(A1234,'[110]Legacy Location Lookups'!$B$1:$C$34,2,0)</f>
        <v>Kirkland, WA</v>
      </c>
      <c r="C1234" s="41" t="s">
        <v>167</v>
      </c>
      <c r="D1234" s="41" t="s">
        <v>22</v>
      </c>
      <c r="E1234" s="41" t="s">
        <v>144</v>
      </c>
      <c r="F1234" s="38">
        <v>44007</v>
      </c>
      <c r="G1234" s="41" t="s">
        <v>145</v>
      </c>
      <c r="H1234" s="41">
        <v>63</v>
      </c>
      <c r="K1234" s="22"/>
      <c r="S1234"/>
    </row>
    <row r="1235" spans="1:19" x14ac:dyDescent="0.25">
      <c r="A1235" s="41">
        <f>VLOOKUP(D1235,'[110]Legacy Location Lookups'!$A$1:$C$34,2,0)</f>
        <v>86</v>
      </c>
      <c r="B1235" s="41" t="str">
        <f>VLOOKUP(A1235,'[110]Legacy Location Lookups'!$B$1:$C$34,2,0)</f>
        <v>Kirkland, WA</v>
      </c>
      <c r="C1235" s="41" t="s">
        <v>167</v>
      </c>
      <c r="D1235" s="41" t="s">
        <v>22</v>
      </c>
      <c r="E1235" s="41" t="s">
        <v>144</v>
      </c>
      <c r="F1235" s="38">
        <v>44007</v>
      </c>
      <c r="G1235" s="41" t="s">
        <v>159</v>
      </c>
      <c r="H1235" s="41">
        <v>7</v>
      </c>
      <c r="K1235" s="22"/>
      <c r="S1235"/>
    </row>
    <row r="1236" spans="1:19" x14ac:dyDescent="0.25">
      <c r="A1236" s="41">
        <f>VLOOKUP(D1236,'[110]Legacy Location Lookups'!$A$1:$C$34,2,0)</f>
        <v>86</v>
      </c>
      <c r="B1236" s="41" t="str">
        <f>VLOOKUP(A1236,'[110]Legacy Location Lookups'!$B$1:$C$34,2,0)</f>
        <v>Kirkland, WA</v>
      </c>
      <c r="C1236" s="41" t="s">
        <v>167</v>
      </c>
      <c r="D1236" s="41" t="s">
        <v>22</v>
      </c>
      <c r="E1236" s="41" t="s">
        <v>144</v>
      </c>
      <c r="F1236" s="38">
        <v>44008</v>
      </c>
      <c r="G1236" s="41" t="s">
        <v>145</v>
      </c>
      <c r="H1236" s="41">
        <v>58</v>
      </c>
      <c r="K1236" s="22"/>
      <c r="S1236"/>
    </row>
    <row r="1237" spans="1:19" x14ac:dyDescent="0.25">
      <c r="A1237" s="41">
        <f>VLOOKUP(D1237,'[110]Legacy Location Lookups'!$A$1:$C$34,2,0)</f>
        <v>86</v>
      </c>
      <c r="B1237" s="41" t="str">
        <f>VLOOKUP(A1237,'[110]Legacy Location Lookups'!$B$1:$C$34,2,0)</f>
        <v>Kirkland, WA</v>
      </c>
      <c r="C1237" s="41" t="s">
        <v>167</v>
      </c>
      <c r="D1237" s="41" t="s">
        <v>22</v>
      </c>
      <c r="E1237" s="41" t="s">
        <v>144</v>
      </c>
      <c r="F1237" s="38">
        <v>44008</v>
      </c>
      <c r="G1237" s="41" t="s">
        <v>159</v>
      </c>
      <c r="H1237" s="41">
        <v>5</v>
      </c>
      <c r="K1237" s="22"/>
      <c r="S1237"/>
    </row>
    <row r="1238" spans="1:19" x14ac:dyDescent="0.25">
      <c r="A1238" s="41">
        <f>VLOOKUP(D1238,'[110]Legacy Location Lookups'!$A$1:$C$34,2,0)</f>
        <v>5</v>
      </c>
      <c r="B1238" s="41" t="str">
        <f>VLOOKUP(A1238,'[110]Legacy Location Lookups'!$B$1:$C$34,2,0)</f>
        <v>Bloomington, IL</v>
      </c>
      <c r="C1238" s="41" t="s">
        <v>142</v>
      </c>
      <c r="D1238" s="41" t="s">
        <v>143</v>
      </c>
      <c r="E1238" s="41" t="s">
        <v>144</v>
      </c>
      <c r="F1238" s="38">
        <v>44007</v>
      </c>
      <c r="G1238" s="41" t="s">
        <v>145</v>
      </c>
      <c r="H1238" s="41">
        <v>159</v>
      </c>
      <c r="K1238" s="22"/>
      <c r="S1238"/>
    </row>
    <row r="1239" spans="1:19" x14ac:dyDescent="0.25">
      <c r="A1239" s="41">
        <f>VLOOKUP(D1239,'[110]Legacy Location Lookups'!$A$1:$C$34,2,0)</f>
        <v>5</v>
      </c>
      <c r="B1239" s="41" t="str">
        <f>VLOOKUP(A1239,'[110]Legacy Location Lookups'!$B$1:$C$34,2,0)</f>
        <v>Bloomington, IL</v>
      </c>
      <c r="C1239" s="41" t="s">
        <v>142</v>
      </c>
      <c r="D1239" s="41" t="s">
        <v>143</v>
      </c>
      <c r="E1239" s="41" t="s">
        <v>144</v>
      </c>
      <c r="F1239" s="38">
        <v>44007</v>
      </c>
      <c r="G1239" s="41" t="s">
        <v>146</v>
      </c>
      <c r="H1239" s="41">
        <v>11</v>
      </c>
      <c r="K1239" s="22"/>
      <c r="S1239"/>
    </row>
    <row r="1240" spans="1:19" x14ac:dyDescent="0.25">
      <c r="A1240" s="41">
        <f>VLOOKUP(D1240,'[110]Legacy Location Lookups'!$A$1:$C$34,2,0)</f>
        <v>13</v>
      </c>
      <c r="B1240" s="41" t="str">
        <f>VLOOKUP(A1240,'[110]Legacy Location Lookups'!$B$1:$C$34,2,0)</f>
        <v>Peoria, IL</v>
      </c>
      <c r="C1240" s="41" t="s">
        <v>142</v>
      </c>
      <c r="D1240" s="41" t="s">
        <v>149</v>
      </c>
      <c r="E1240" s="41" t="s">
        <v>144</v>
      </c>
      <c r="F1240" s="38">
        <v>44007</v>
      </c>
      <c r="G1240" s="41" t="s">
        <v>145</v>
      </c>
      <c r="H1240" s="41">
        <v>52</v>
      </c>
      <c r="K1240" s="22"/>
      <c r="S1240"/>
    </row>
    <row r="1241" spans="1:19" x14ac:dyDescent="0.25">
      <c r="A1241" s="41">
        <f>VLOOKUP(D1241,'[110]Legacy Location Lookups'!$A$1:$C$34,2,0)</f>
        <v>6</v>
      </c>
      <c r="B1241" s="41" t="str">
        <f>VLOOKUP(A1241,'[110]Legacy Location Lookups'!$B$1:$C$34,2,0)</f>
        <v>Charleston, IL</v>
      </c>
      <c r="C1241" s="41" t="s">
        <v>142</v>
      </c>
      <c r="D1241" s="41" t="s">
        <v>150</v>
      </c>
      <c r="E1241" s="41" t="s">
        <v>144</v>
      </c>
      <c r="F1241" s="38">
        <v>44007</v>
      </c>
      <c r="G1241" s="41" t="s">
        <v>145</v>
      </c>
      <c r="H1241" s="41">
        <v>38</v>
      </c>
      <c r="K1241" s="22"/>
      <c r="S1241"/>
    </row>
    <row r="1242" spans="1:19" x14ac:dyDescent="0.25">
      <c r="A1242" s="41">
        <f>VLOOKUP(D1242,'[110]Legacy Location Lookups'!$A$1:$C$34,2,0)</f>
        <v>5</v>
      </c>
      <c r="B1242" s="41" t="str">
        <f>VLOOKUP(A1242,'[110]Legacy Location Lookups'!$B$1:$C$34,2,0)</f>
        <v>Bloomington, IL</v>
      </c>
      <c r="C1242" s="41" t="s">
        <v>142</v>
      </c>
      <c r="D1242" s="41" t="s">
        <v>143</v>
      </c>
      <c r="E1242" s="41" t="s">
        <v>144</v>
      </c>
      <c r="F1242" s="38">
        <v>44008</v>
      </c>
      <c r="G1242" s="41" t="s">
        <v>145</v>
      </c>
      <c r="H1242" s="41">
        <v>107</v>
      </c>
      <c r="K1242" s="22"/>
      <c r="S1242"/>
    </row>
    <row r="1243" spans="1:19" x14ac:dyDescent="0.25">
      <c r="A1243" s="41">
        <f>VLOOKUP(D1243,'[110]Legacy Location Lookups'!$A$1:$C$34,2,0)</f>
        <v>5</v>
      </c>
      <c r="B1243" s="41" t="str">
        <f>VLOOKUP(A1243,'[110]Legacy Location Lookups'!$B$1:$C$34,2,0)</f>
        <v>Bloomington, IL</v>
      </c>
      <c r="C1243" s="41" t="s">
        <v>142</v>
      </c>
      <c r="D1243" s="41" t="s">
        <v>143</v>
      </c>
      <c r="E1243" s="41" t="s">
        <v>144</v>
      </c>
      <c r="F1243" s="38">
        <v>44008</v>
      </c>
      <c r="G1243" s="41" t="s">
        <v>146</v>
      </c>
      <c r="H1243" s="41">
        <v>11</v>
      </c>
      <c r="K1243" s="22"/>
      <c r="S1243"/>
    </row>
    <row r="1244" spans="1:19" x14ac:dyDescent="0.25">
      <c r="A1244" s="41">
        <f>VLOOKUP(D1244,'[110]Legacy Location Lookups'!$A$1:$C$34,2,0)</f>
        <v>14</v>
      </c>
      <c r="B1244" s="41" t="str">
        <f>VLOOKUP(A1244,'[110]Legacy Location Lookups'!$B$1:$C$34,2,0)</f>
        <v>Peru, IL</v>
      </c>
      <c r="C1244" s="41" t="s">
        <v>142</v>
      </c>
      <c r="D1244" s="41" t="s">
        <v>148</v>
      </c>
      <c r="E1244" s="41" t="s">
        <v>144</v>
      </c>
      <c r="F1244" s="38">
        <v>44008</v>
      </c>
      <c r="G1244" s="41" t="s">
        <v>145</v>
      </c>
      <c r="H1244" s="41">
        <v>35</v>
      </c>
      <c r="K1244" s="22"/>
      <c r="S1244"/>
    </row>
    <row r="1245" spans="1:19" x14ac:dyDescent="0.25">
      <c r="A1245" s="41">
        <f>VLOOKUP(D1245,'[110]Legacy Location Lookups'!$A$1:$C$34,2,0)</f>
        <v>6</v>
      </c>
      <c r="B1245" s="41" t="str">
        <f>VLOOKUP(A1245,'[110]Legacy Location Lookups'!$B$1:$C$34,2,0)</f>
        <v>Charleston, IL</v>
      </c>
      <c r="C1245" s="41" t="s">
        <v>142</v>
      </c>
      <c r="D1245" s="41" t="s">
        <v>150</v>
      </c>
      <c r="E1245" s="41" t="s">
        <v>144</v>
      </c>
      <c r="F1245" s="38">
        <v>44008</v>
      </c>
      <c r="G1245" s="41" t="s">
        <v>145</v>
      </c>
      <c r="H1245" s="41">
        <v>38</v>
      </c>
      <c r="K1245" s="22"/>
      <c r="S1245"/>
    </row>
    <row r="1246" spans="1:19" x14ac:dyDescent="0.25">
      <c r="A1246" s="41">
        <f>VLOOKUP(D1246,'[110]Legacy Location Lookups'!$A$1:$C$34,2,0)</f>
        <v>9</v>
      </c>
      <c r="B1246" s="41" t="str">
        <f>VLOOKUP(A1246,'[110]Legacy Location Lookups'!$B$1:$C$34,2,0)</f>
        <v>Gibson City, IL</v>
      </c>
      <c r="C1246" s="41" t="s">
        <v>142</v>
      </c>
      <c r="D1246" s="41" t="s">
        <v>168</v>
      </c>
      <c r="E1246" s="41" t="s">
        <v>144</v>
      </c>
      <c r="F1246" s="38">
        <v>44008</v>
      </c>
      <c r="G1246" s="41" t="s">
        <v>145</v>
      </c>
      <c r="H1246" s="41">
        <v>34</v>
      </c>
      <c r="K1246" s="22"/>
      <c r="S1246"/>
    </row>
    <row r="1247" spans="1:19" x14ac:dyDescent="0.25">
      <c r="A1247" s="41">
        <f>VLOOKUP(D1247,'[110]Legacy Location Lookups'!$A$1:$C$34,2,0)</f>
        <v>5</v>
      </c>
      <c r="B1247" s="41" t="str">
        <f>VLOOKUP(A1247,'[110]Legacy Location Lookups'!$B$1:$C$34,2,0)</f>
        <v>Bloomington, IL</v>
      </c>
      <c r="C1247" s="41" t="s">
        <v>142</v>
      </c>
      <c r="D1247" s="41" t="s">
        <v>143</v>
      </c>
      <c r="E1247" s="41" t="s">
        <v>144</v>
      </c>
      <c r="F1247" s="38">
        <v>44006</v>
      </c>
      <c r="G1247" s="41" t="s">
        <v>145</v>
      </c>
      <c r="H1247" s="41">
        <v>136</v>
      </c>
      <c r="K1247" s="22"/>
      <c r="S1247"/>
    </row>
    <row r="1248" spans="1:19" x14ac:dyDescent="0.25">
      <c r="A1248" s="41">
        <f>VLOOKUP(D1248,'[110]Legacy Location Lookups'!$A$1:$C$34,2,0)</f>
        <v>5</v>
      </c>
      <c r="B1248" s="41" t="str">
        <f>VLOOKUP(A1248,'[110]Legacy Location Lookups'!$B$1:$C$34,2,0)</f>
        <v>Bloomington, IL</v>
      </c>
      <c r="C1248" s="41" t="s">
        <v>142</v>
      </c>
      <c r="D1248" s="41" t="s">
        <v>143</v>
      </c>
      <c r="E1248" s="41" t="s">
        <v>144</v>
      </c>
      <c r="F1248" s="38">
        <v>44006</v>
      </c>
      <c r="G1248" s="41" t="s">
        <v>146</v>
      </c>
      <c r="H1248" s="41">
        <v>15</v>
      </c>
      <c r="K1248" s="22"/>
      <c r="S1248"/>
    </row>
    <row r="1249" spans="1:19" x14ac:dyDescent="0.25">
      <c r="A1249" s="41">
        <f>VLOOKUP(D1249,'[110]Legacy Location Lookups'!$A$1:$C$34,2,0)</f>
        <v>6</v>
      </c>
      <c r="B1249" s="41" t="str">
        <f>VLOOKUP(A1249,'[110]Legacy Location Lookups'!$B$1:$C$34,2,0)</f>
        <v>Charleston, IL</v>
      </c>
      <c r="C1249" s="41" t="s">
        <v>142</v>
      </c>
      <c r="D1249" s="41" t="s">
        <v>150</v>
      </c>
      <c r="E1249" s="41" t="s">
        <v>144</v>
      </c>
      <c r="F1249" s="38">
        <v>44006</v>
      </c>
      <c r="G1249" s="41" t="s">
        <v>145</v>
      </c>
      <c r="H1249" s="41">
        <v>31</v>
      </c>
      <c r="K1249" s="22"/>
      <c r="S1249"/>
    </row>
    <row r="1250" spans="1:19" x14ac:dyDescent="0.25">
      <c r="A1250" s="41">
        <f>VLOOKUP(D1250,'[110]Legacy Location Lookups'!$A$1:$C$34,2,0)</f>
        <v>7</v>
      </c>
      <c r="B1250" s="41" t="str">
        <f>VLOOKUP(A1250,'[110]Legacy Location Lookups'!$B$1:$C$34,2,0)</f>
        <v>Clinton, IL</v>
      </c>
      <c r="C1250" s="41" t="s">
        <v>142</v>
      </c>
      <c r="D1250" s="41" t="s">
        <v>221</v>
      </c>
      <c r="E1250" s="41" t="s">
        <v>144</v>
      </c>
      <c r="F1250" s="38">
        <v>44006</v>
      </c>
      <c r="G1250" s="41" t="s">
        <v>145</v>
      </c>
      <c r="H1250" s="41">
        <v>44</v>
      </c>
      <c r="K1250" s="22"/>
      <c r="S1250"/>
    </row>
    <row r="1251" spans="1:19" x14ac:dyDescent="0.25">
      <c r="A1251" s="41">
        <f>VLOOKUP(D1251,'[110]Legacy Location Lookups'!$A$1:$C$34,2,0)</f>
        <v>5</v>
      </c>
      <c r="B1251" s="41" t="str">
        <f>VLOOKUP(A1251,'[110]Legacy Location Lookups'!$B$1:$C$34,2,0)</f>
        <v>Bloomington, IL</v>
      </c>
      <c r="C1251" s="41" t="s">
        <v>142</v>
      </c>
      <c r="D1251" s="41" t="s">
        <v>143</v>
      </c>
      <c r="E1251" s="41" t="s">
        <v>144</v>
      </c>
      <c r="F1251" s="38">
        <v>44005</v>
      </c>
      <c r="G1251" s="41" t="s">
        <v>145</v>
      </c>
      <c r="H1251" s="41">
        <v>58</v>
      </c>
      <c r="K1251" s="22"/>
      <c r="S1251"/>
    </row>
    <row r="1252" spans="1:19" x14ac:dyDescent="0.25">
      <c r="A1252" s="41">
        <f>VLOOKUP(D1252,'[110]Legacy Location Lookups'!$A$1:$C$34,2,0)</f>
        <v>5</v>
      </c>
      <c r="B1252" s="41" t="str">
        <f>VLOOKUP(A1252,'[110]Legacy Location Lookups'!$B$1:$C$34,2,0)</f>
        <v>Bloomington, IL</v>
      </c>
      <c r="C1252" s="41" t="s">
        <v>142</v>
      </c>
      <c r="D1252" s="41" t="s">
        <v>143</v>
      </c>
      <c r="E1252" s="41" t="s">
        <v>144</v>
      </c>
      <c r="F1252" s="38">
        <v>44005</v>
      </c>
      <c r="G1252" s="41" t="s">
        <v>146</v>
      </c>
      <c r="H1252" s="41">
        <v>10</v>
      </c>
      <c r="K1252" s="22"/>
      <c r="S1252"/>
    </row>
    <row r="1253" spans="1:19" x14ac:dyDescent="0.25">
      <c r="A1253" s="41">
        <f>VLOOKUP(D1253,'[110]Legacy Location Lookups'!$A$1:$C$34,2,0)</f>
        <v>14</v>
      </c>
      <c r="B1253" s="41" t="str">
        <f>VLOOKUP(A1253,'[110]Legacy Location Lookups'!$B$1:$C$34,2,0)</f>
        <v>Peru, IL</v>
      </c>
      <c r="C1253" s="41" t="s">
        <v>142</v>
      </c>
      <c r="D1253" s="41" t="s">
        <v>148</v>
      </c>
      <c r="E1253" s="41" t="s">
        <v>144</v>
      </c>
      <c r="F1253" s="38">
        <v>44005</v>
      </c>
      <c r="G1253" s="41" t="s">
        <v>145</v>
      </c>
      <c r="H1253" s="41">
        <v>32</v>
      </c>
      <c r="K1253" s="22"/>
      <c r="S1253"/>
    </row>
    <row r="1254" spans="1:19" x14ac:dyDescent="0.25">
      <c r="A1254" s="41">
        <f>VLOOKUP(D1254,'[110]Legacy Location Lookups'!$A$1:$C$34,2,0)</f>
        <v>6</v>
      </c>
      <c r="B1254" s="41" t="str">
        <f>VLOOKUP(A1254,'[110]Legacy Location Lookups'!$B$1:$C$34,2,0)</f>
        <v>Charleston, IL</v>
      </c>
      <c r="C1254" s="41" t="s">
        <v>142</v>
      </c>
      <c r="D1254" s="41" t="s">
        <v>150</v>
      </c>
      <c r="E1254" s="41" t="s">
        <v>144</v>
      </c>
      <c r="F1254" s="38">
        <v>44005</v>
      </c>
      <c r="G1254" s="41" t="s">
        <v>145</v>
      </c>
      <c r="H1254" s="41">
        <v>43</v>
      </c>
      <c r="K1254" s="22"/>
      <c r="S1254"/>
    </row>
    <row r="1255" spans="1:19" x14ac:dyDescent="0.25">
      <c r="A1255" s="41">
        <f>VLOOKUP(D1255,'[110]Legacy Location Lookups'!$A$1:$C$34,2,0)</f>
        <v>6</v>
      </c>
      <c r="B1255" s="41" t="str">
        <f>VLOOKUP(A1255,'[110]Legacy Location Lookups'!$B$1:$C$34,2,0)</f>
        <v>Charleston, IL</v>
      </c>
      <c r="C1255" s="41" t="s">
        <v>142</v>
      </c>
      <c r="D1255" s="41" t="s">
        <v>150</v>
      </c>
      <c r="E1255" s="41" t="s">
        <v>144</v>
      </c>
      <c r="F1255" s="38">
        <v>44005</v>
      </c>
      <c r="G1255" s="41" t="s">
        <v>146</v>
      </c>
      <c r="H1255" s="41">
        <v>12</v>
      </c>
      <c r="K1255" s="22"/>
      <c r="S1255"/>
    </row>
    <row r="1256" spans="1:19" x14ac:dyDescent="0.25">
      <c r="A1256" s="41">
        <f>VLOOKUP(D1256,'[110]Legacy Location Lookups'!$A$1:$C$34,2,0)</f>
        <v>17</v>
      </c>
      <c r="B1256" s="41" t="str">
        <f>VLOOKUP(A1256,'[110]Legacy Location Lookups'!$B$1:$C$34,2,0)</f>
        <v>Streator, IL</v>
      </c>
      <c r="C1256" s="41" t="s">
        <v>142</v>
      </c>
      <c r="D1256" s="41" t="s">
        <v>171</v>
      </c>
      <c r="E1256" s="41" t="s">
        <v>144</v>
      </c>
      <c r="F1256" s="38">
        <v>44005</v>
      </c>
      <c r="G1256" s="41" t="s">
        <v>145</v>
      </c>
      <c r="H1256" s="41">
        <v>46</v>
      </c>
      <c r="K1256" s="22"/>
      <c r="S1256"/>
    </row>
    <row r="1257" spans="1:19" x14ac:dyDescent="0.25">
      <c r="A1257" s="41">
        <f>VLOOKUP(D1257,'[110]Legacy Location Lookups'!$A$1:$C$34,2,0)</f>
        <v>11</v>
      </c>
      <c r="B1257" s="41" t="str">
        <f>VLOOKUP(A1257,'[110]Legacy Location Lookups'!$B$1:$C$34,2,0)</f>
        <v>Mt Zion, IL</v>
      </c>
      <c r="C1257" s="41" t="s">
        <v>142</v>
      </c>
      <c r="D1257" s="41" t="s">
        <v>170</v>
      </c>
      <c r="E1257" s="41" t="s">
        <v>144</v>
      </c>
      <c r="F1257" s="38">
        <v>44005</v>
      </c>
      <c r="G1257" s="41" t="s">
        <v>145</v>
      </c>
      <c r="H1257" s="41">
        <v>50</v>
      </c>
      <c r="K1257" s="22"/>
      <c r="S1257"/>
    </row>
    <row r="1258" spans="1:19" x14ac:dyDescent="0.25">
      <c r="A1258" s="41">
        <f>VLOOKUP(D1258,'[110]Legacy Location Lookups'!$A$1:$C$34,2,0)</f>
        <v>5</v>
      </c>
      <c r="B1258" s="41" t="str">
        <f>VLOOKUP(A1258,'[110]Legacy Location Lookups'!$B$1:$C$34,2,0)</f>
        <v>Bloomington, IL</v>
      </c>
      <c r="C1258" s="41" t="s">
        <v>142</v>
      </c>
      <c r="D1258" s="41" t="s">
        <v>143</v>
      </c>
      <c r="E1258" s="41" t="s">
        <v>144</v>
      </c>
      <c r="F1258" s="38">
        <v>44004</v>
      </c>
      <c r="G1258" s="41" t="s">
        <v>145</v>
      </c>
      <c r="H1258" s="41">
        <v>143</v>
      </c>
      <c r="K1258" s="22"/>
      <c r="S1258"/>
    </row>
    <row r="1259" spans="1:19" x14ac:dyDescent="0.25">
      <c r="A1259" s="41">
        <f>VLOOKUP(D1259,'[110]Legacy Location Lookups'!$A$1:$C$34,2,0)</f>
        <v>5</v>
      </c>
      <c r="B1259" s="41" t="str">
        <f>VLOOKUP(A1259,'[110]Legacy Location Lookups'!$B$1:$C$34,2,0)</f>
        <v>Bloomington, IL</v>
      </c>
      <c r="C1259" s="41" t="s">
        <v>142</v>
      </c>
      <c r="D1259" s="41" t="s">
        <v>143</v>
      </c>
      <c r="E1259" s="41" t="s">
        <v>144</v>
      </c>
      <c r="F1259" s="38">
        <v>44004</v>
      </c>
      <c r="G1259" s="41" t="s">
        <v>146</v>
      </c>
      <c r="H1259" s="41">
        <v>10</v>
      </c>
      <c r="K1259" s="22"/>
      <c r="S1259"/>
    </row>
    <row r="1260" spans="1:19" x14ac:dyDescent="0.25">
      <c r="A1260" s="41">
        <f>VLOOKUP(D1260,'[110]Legacy Location Lookups'!$A$1:$C$34,2,0)</f>
        <v>6</v>
      </c>
      <c r="B1260" s="41" t="str">
        <f>VLOOKUP(A1260,'[110]Legacy Location Lookups'!$B$1:$C$34,2,0)</f>
        <v>Charleston, IL</v>
      </c>
      <c r="C1260" s="41" t="s">
        <v>142</v>
      </c>
      <c r="D1260" s="41" t="s">
        <v>150</v>
      </c>
      <c r="E1260" s="41" t="s">
        <v>144</v>
      </c>
      <c r="F1260" s="38">
        <v>44004</v>
      </c>
      <c r="G1260" s="41" t="s">
        <v>145</v>
      </c>
      <c r="H1260" s="41">
        <v>87</v>
      </c>
      <c r="K1260" s="22"/>
      <c r="S1260"/>
    </row>
    <row r="1261" spans="1:19" x14ac:dyDescent="0.25">
      <c r="A1261" s="41">
        <f>VLOOKUP(D1261,'[110]Legacy Location Lookups'!$A$1:$C$34,2,0)</f>
        <v>15</v>
      </c>
      <c r="B1261" s="41" t="str">
        <f>VLOOKUP(A1261,'[110]Legacy Location Lookups'!$B$1:$C$34,2,0)</f>
        <v>Pontiac, IL</v>
      </c>
      <c r="C1261" s="41" t="s">
        <v>142</v>
      </c>
      <c r="D1261" s="41" t="s">
        <v>13</v>
      </c>
      <c r="E1261" s="41" t="s">
        <v>144</v>
      </c>
      <c r="F1261" s="38">
        <v>44004</v>
      </c>
      <c r="G1261" s="41" t="s">
        <v>145</v>
      </c>
      <c r="H1261" s="41">
        <v>37</v>
      </c>
      <c r="K1261" s="22"/>
      <c r="S1261"/>
    </row>
    <row r="1262" spans="1:19" x14ac:dyDescent="0.25">
      <c r="A1262" s="41">
        <f>VLOOKUP(D1262,'[110]Legacy Location Lookups'!$A$1:$C$34,2,0)</f>
        <v>111</v>
      </c>
      <c r="B1262" s="41" t="str">
        <f>VLOOKUP(A1262,'[110]Legacy Location Lookups'!$B$1:$C$34,2,0)</f>
        <v>Academy, NYC</v>
      </c>
      <c r="C1262" s="41" t="s">
        <v>91</v>
      </c>
      <c r="D1262" s="41" t="s">
        <v>165</v>
      </c>
      <c r="E1262" s="41" t="s">
        <v>144</v>
      </c>
      <c r="F1262" s="38">
        <v>44008</v>
      </c>
      <c r="G1262" s="41" t="s">
        <v>145</v>
      </c>
      <c r="H1262" s="41">
        <v>32</v>
      </c>
      <c r="K1262" s="22"/>
      <c r="S1262"/>
    </row>
    <row r="1263" spans="1:19" x14ac:dyDescent="0.25">
      <c r="A1263" s="41">
        <f>VLOOKUP(D1263,'[110]Legacy Location Lookups'!$A$1:$C$34,2,0)</f>
        <v>112</v>
      </c>
      <c r="B1263" s="41" t="str">
        <f>VLOOKUP(A1263,'[110]Legacy Location Lookups'!$B$1:$C$34,2,0)</f>
        <v>Audubon, NYC</v>
      </c>
      <c r="C1263" s="41" t="s">
        <v>91</v>
      </c>
      <c r="D1263" s="41" t="s">
        <v>161</v>
      </c>
      <c r="E1263" s="41" t="s">
        <v>144</v>
      </c>
      <c r="F1263" s="38">
        <v>44005</v>
      </c>
      <c r="G1263" s="41" t="s">
        <v>145</v>
      </c>
      <c r="H1263" s="41">
        <v>25</v>
      </c>
      <c r="K1263" s="22"/>
      <c r="S1263"/>
    </row>
    <row r="1264" spans="1:19" x14ac:dyDescent="0.25">
      <c r="A1264" s="41">
        <f>VLOOKUP(D1264,'[110]Legacy Location Lookups'!$A$1:$C$34,2,0)</f>
        <v>112</v>
      </c>
      <c r="B1264" s="41" t="str">
        <f>VLOOKUP(A1264,'[110]Legacy Location Lookups'!$B$1:$C$34,2,0)</f>
        <v>Audubon, NYC</v>
      </c>
      <c r="C1264" s="41" t="s">
        <v>91</v>
      </c>
      <c r="D1264" s="41" t="s">
        <v>161</v>
      </c>
      <c r="E1264" s="41" t="s">
        <v>144</v>
      </c>
      <c r="F1264" s="38">
        <v>44006</v>
      </c>
      <c r="G1264" s="41" t="s">
        <v>145</v>
      </c>
      <c r="H1264" s="41">
        <v>40</v>
      </c>
      <c r="K1264" s="22"/>
      <c r="S1264"/>
    </row>
    <row r="1265" spans="1:19" x14ac:dyDescent="0.25">
      <c r="A1265" s="41">
        <f>VLOOKUP(D1265,'[110]Legacy Location Lookups'!$A$1:$C$34,2,0)</f>
        <v>112</v>
      </c>
      <c r="B1265" s="41" t="str">
        <f>VLOOKUP(A1265,'[110]Legacy Location Lookups'!$B$1:$C$34,2,0)</f>
        <v>Audubon, NYC</v>
      </c>
      <c r="C1265" s="41" t="s">
        <v>91</v>
      </c>
      <c r="D1265" s="41" t="s">
        <v>161</v>
      </c>
      <c r="E1265" s="41" t="s">
        <v>144</v>
      </c>
      <c r="F1265" s="38">
        <v>44004</v>
      </c>
      <c r="G1265" s="41" t="s">
        <v>145</v>
      </c>
      <c r="H1265" s="41">
        <v>48</v>
      </c>
      <c r="K1265" s="22"/>
      <c r="S1265"/>
    </row>
    <row r="1266" spans="1:19" x14ac:dyDescent="0.25">
      <c r="A1266" s="41">
        <f>VLOOKUP(D1266,'[110]Legacy Location Lookups'!$A$1:$C$34,2,0)</f>
        <v>112</v>
      </c>
      <c r="B1266" s="41" t="str">
        <f>VLOOKUP(A1266,'[110]Legacy Location Lookups'!$B$1:$C$34,2,0)</f>
        <v>Audubon, NYC</v>
      </c>
      <c r="C1266" s="41" t="s">
        <v>91</v>
      </c>
      <c r="D1266" s="41" t="s">
        <v>161</v>
      </c>
      <c r="E1266" s="41" t="s">
        <v>144</v>
      </c>
      <c r="F1266" s="38">
        <v>44008</v>
      </c>
      <c r="G1266" s="41" t="s">
        <v>145</v>
      </c>
      <c r="H1266" s="41">
        <v>47</v>
      </c>
      <c r="K1266" s="22"/>
      <c r="S1266"/>
    </row>
    <row r="1267" spans="1:19" x14ac:dyDescent="0.25">
      <c r="A1267" s="41">
        <f>VLOOKUP(D1267,'[110]Legacy Location Lookups'!$A$1:$C$34,2,0)</f>
        <v>112</v>
      </c>
      <c r="B1267" s="41" t="str">
        <f>VLOOKUP(A1267,'[110]Legacy Location Lookups'!$B$1:$C$34,2,0)</f>
        <v>Audubon, NYC</v>
      </c>
      <c r="C1267" s="41" t="s">
        <v>91</v>
      </c>
      <c r="D1267" s="41" t="s">
        <v>161</v>
      </c>
      <c r="E1267" s="41" t="s">
        <v>147</v>
      </c>
      <c r="F1267" s="38">
        <v>44007</v>
      </c>
      <c r="G1267" s="41" t="s">
        <v>147</v>
      </c>
      <c r="H1267" s="41">
        <v>8</v>
      </c>
      <c r="K1267" s="22"/>
      <c r="S1267"/>
    </row>
    <row r="1268" spans="1:19" x14ac:dyDescent="0.25">
      <c r="A1268" s="41">
        <f>VLOOKUP(D1268,'[110]Legacy Location Lookups'!$A$1:$C$34,2,0)</f>
        <v>117</v>
      </c>
      <c r="B1268" s="41" t="str">
        <f>VLOOKUP(A1268,'[110]Legacy Location Lookups'!$B$1:$C$34,2,0)</f>
        <v>Brooklyn-Manhattan Ave, NY</v>
      </c>
      <c r="C1268" s="41" t="s">
        <v>91</v>
      </c>
      <c r="D1268" s="41" t="s">
        <v>164</v>
      </c>
      <c r="E1268" s="41" t="s">
        <v>144</v>
      </c>
      <c r="F1268" s="38">
        <v>44004</v>
      </c>
      <c r="G1268" s="41" t="s">
        <v>159</v>
      </c>
      <c r="H1268" s="41">
        <v>1</v>
      </c>
      <c r="K1268" s="22"/>
      <c r="S1268"/>
    </row>
    <row r="1269" spans="1:19" x14ac:dyDescent="0.25">
      <c r="A1269" s="41">
        <f>VLOOKUP(D1269,'[110]Legacy Location Lookups'!$A$1:$C$34,2,0)</f>
        <v>117</v>
      </c>
      <c r="B1269" s="41" t="str">
        <f>VLOOKUP(A1269,'[110]Legacy Location Lookups'!$B$1:$C$34,2,0)</f>
        <v>Brooklyn-Manhattan Ave, NY</v>
      </c>
      <c r="C1269" s="41" t="s">
        <v>91</v>
      </c>
      <c r="D1269" s="41" t="s">
        <v>164</v>
      </c>
      <c r="E1269" s="41" t="s">
        <v>144</v>
      </c>
      <c r="F1269" s="38">
        <v>44004</v>
      </c>
      <c r="G1269" s="41" t="s">
        <v>145</v>
      </c>
      <c r="H1269" s="41">
        <v>37</v>
      </c>
      <c r="K1269" s="22"/>
      <c r="S1269"/>
    </row>
    <row r="1270" spans="1:19" x14ac:dyDescent="0.25">
      <c r="A1270" s="41">
        <f>VLOOKUP(D1270,'[110]Legacy Location Lookups'!$A$1:$C$34,2,0)</f>
        <v>117</v>
      </c>
      <c r="B1270" s="41" t="str">
        <f>VLOOKUP(A1270,'[110]Legacy Location Lookups'!$B$1:$C$34,2,0)</f>
        <v>Brooklyn-Manhattan Ave, NY</v>
      </c>
      <c r="C1270" s="41" t="s">
        <v>91</v>
      </c>
      <c r="D1270" s="41" t="s">
        <v>164</v>
      </c>
      <c r="E1270" s="41" t="s">
        <v>147</v>
      </c>
      <c r="F1270" s="38">
        <v>44004</v>
      </c>
      <c r="G1270" s="41" t="s">
        <v>147</v>
      </c>
      <c r="H1270" s="41">
        <v>4</v>
      </c>
      <c r="K1270" s="22"/>
      <c r="S1270"/>
    </row>
    <row r="1271" spans="1:19" x14ac:dyDescent="0.25">
      <c r="A1271" s="41">
        <f>VLOOKUP(D1271,'[110]Legacy Location Lookups'!$A$1:$C$34,2,0)</f>
        <v>108</v>
      </c>
      <c r="B1271" s="41" t="str">
        <f>VLOOKUP(A1271,'[110]Legacy Location Lookups'!$B$1:$C$34,2,0)</f>
        <v>Brooklyn-OceanAve, NYC</v>
      </c>
      <c r="C1271" s="41" t="s">
        <v>91</v>
      </c>
      <c r="D1271" s="41" t="s">
        <v>158</v>
      </c>
      <c r="E1271" s="41" t="s">
        <v>144</v>
      </c>
      <c r="F1271" s="38">
        <v>44007</v>
      </c>
      <c r="G1271" s="41" t="s">
        <v>159</v>
      </c>
      <c r="H1271" s="41">
        <v>1</v>
      </c>
      <c r="K1271" s="22"/>
      <c r="S1271"/>
    </row>
    <row r="1272" spans="1:19" x14ac:dyDescent="0.25">
      <c r="A1272" s="41">
        <f>VLOOKUP(D1272,'[110]Legacy Location Lookups'!$A$1:$C$34,2,0)</f>
        <v>108</v>
      </c>
      <c r="B1272" s="41" t="str">
        <f>VLOOKUP(A1272,'[110]Legacy Location Lookups'!$B$1:$C$34,2,0)</f>
        <v>Brooklyn-OceanAve, NYC</v>
      </c>
      <c r="C1272" s="41" t="s">
        <v>91</v>
      </c>
      <c r="D1272" s="41" t="s">
        <v>158</v>
      </c>
      <c r="E1272" s="41" t="s">
        <v>144</v>
      </c>
      <c r="F1272" s="38">
        <v>44007</v>
      </c>
      <c r="G1272" s="41" t="s">
        <v>145</v>
      </c>
      <c r="H1272" s="41">
        <v>55</v>
      </c>
      <c r="K1272" s="22"/>
      <c r="S1272"/>
    </row>
    <row r="1273" spans="1:19" x14ac:dyDescent="0.25">
      <c r="A1273" s="41">
        <f>VLOOKUP(D1273,'[110]Legacy Location Lookups'!$A$1:$C$34,2,0)</f>
        <v>108</v>
      </c>
      <c r="B1273" s="41" t="str">
        <f>VLOOKUP(A1273,'[110]Legacy Location Lookups'!$B$1:$C$34,2,0)</f>
        <v>Brooklyn-OceanAve, NYC</v>
      </c>
      <c r="C1273" s="41" t="s">
        <v>91</v>
      </c>
      <c r="D1273" s="41" t="s">
        <v>158</v>
      </c>
      <c r="E1273" s="41" t="s">
        <v>144</v>
      </c>
      <c r="F1273" s="38">
        <v>44005</v>
      </c>
      <c r="G1273" s="41" t="s">
        <v>145</v>
      </c>
      <c r="H1273" s="41">
        <v>60</v>
      </c>
      <c r="K1273" s="22"/>
      <c r="S1273"/>
    </row>
    <row r="1274" spans="1:19" x14ac:dyDescent="0.25">
      <c r="A1274" s="41">
        <f>VLOOKUP(D1274,'[110]Legacy Location Lookups'!$A$1:$C$34,2,0)</f>
        <v>108</v>
      </c>
      <c r="B1274" s="41" t="str">
        <f>VLOOKUP(A1274,'[110]Legacy Location Lookups'!$B$1:$C$34,2,0)</f>
        <v>Brooklyn-OceanAve, NYC</v>
      </c>
      <c r="C1274" s="41" t="s">
        <v>91</v>
      </c>
      <c r="D1274" s="41" t="s">
        <v>158</v>
      </c>
      <c r="E1274" s="41" t="s">
        <v>144</v>
      </c>
      <c r="F1274" s="38">
        <v>44006</v>
      </c>
      <c r="G1274" s="41" t="s">
        <v>159</v>
      </c>
      <c r="H1274" s="41">
        <v>4</v>
      </c>
      <c r="K1274" s="22"/>
      <c r="S1274"/>
    </row>
    <row r="1275" spans="1:19" x14ac:dyDescent="0.25">
      <c r="A1275" s="41">
        <f>VLOOKUP(D1275,'[110]Legacy Location Lookups'!$A$1:$C$34,2,0)</f>
        <v>108</v>
      </c>
      <c r="B1275" s="41" t="str">
        <f>VLOOKUP(A1275,'[110]Legacy Location Lookups'!$B$1:$C$34,2,0)</f>
        <v>Brooklyn-OceanAve, NYC</v>
      </c>
      <c r="C1275" s="41" t="s">
        <v>91</v>
      </c>
      <c r="D1275" s="41" t="s">
        <v>158</v>
      </c>
      <c r="E1275" s="41" t="s">
        <v>144</v>
      </c>
      <c r="F1275" s="38">
        <v>44006</v>
      </c>
      <c r="G1275" s="41" t="s">
        <v>145</v>
      </c>
      <c r="H1275" s="41">
        <v>117</v>
      </c>
      <c r="K1275" s="22"/>
      <c r="S1275"/>
    </row>
    <row r="1276" spans="1:19" x14ac:dyDescent="0.25">
      <c r="A1276" s="41">
        <f>VLOOKUP(D1276,'[110]Legacy Location Lookups'!$A$1:$C$34,2,0)</f>
        <v>108</v>
      </c>
      <c r="B1276" s="41" t="str">
        <f>VLOOKUP(A1276,'[110]Legacy Location Lookups'!$B$1:$C$34,2,0)</f>
        <v>Brooklyn-OceanAve, NYC</v>
      </c>
      <c r="C1276" s="41" t="s">
        <v>91</v>
      </c>
      <c r="D1276" s="41" t="s">
        <v>158</v>
      </c>
      <c r="E1276" s="41" t="s">
        <v>144</v>
      </c>
      <c r="F1276" s="38">
        <v>44006</v>
      </c>
      <c r="G1276" s="41" t="s">
        <v>160</v>
      </c>
      <c r="H1276" s="41">
        <v>3</v>
      </c>
      <c r="K1276" s="22"/>
      <c r="S1276"/>
    </row>
    <row r="1277" spans="1:19" x14ac:dyDescent="0.25">
      <c r="A1277" s="41">
        <f>VLOOKUP(D1277,'[110]Legacy Location Lookups'!$A$1:$C$34,2,0)</f>
        <v>108</v>
      </c>
      <c r="B1277" s="41" t="str">
        <f>VLOOKUP(A1277,'[110]Legacy Location Lookups'!$B$1:$C$34,2,0)</f>
        <v>Brooklyn-OceanAve, NYC</v>
      </c>
      <c r="C1277" s="41" t="s">
        <v>91</v>
      </c>
      <c r="D1277" s="41" t="s">
        <v>158</v>
      </c>
      <c r="E1277" s="41" t="s">
        <v>144</v>
      </c>
      <c r="F1277" s="38">
        <v>44004</v>
      </c>
      <c r="G1277" s="41" t="s">
        <v>159</v>
      </c>
      <c r="H1277" s="41">
        <v>2</v>
      </c>
      <c r="K1277" s="22"/>
      <c r="S1277"/>
    </row>
    <row r="1278" spans="1:19" x14ac:dyDescent="0.25">
      <c r="A1278" s="41">
        <f>VLOOKUP(D1278,'[110]Legacy Location Lookups'!$A$1:$C$34,2,0)</f>
        <v>108</v>
      </c>
      <c r="B1278" s="41" t="str">
        <f>VLOOKUP(A1278,'[110]Legacy Location Lookups'!$B$1:$C$34,2,0)</f>
        <v>Brooklyn-OceanAve, NYC</v>
      </c>
      <c r="C1278" s="41" t="s">
        <v>91</v>
      </c>
      <c r="D1278" s="41" t="s">
        <v>158</v>
      </c>
      <c r="E1278" s="41" t="s">
        <v>144</v>
      </c>
      <c r="F1278" s="38">
        <v>44004</v>
      </c>
      <c r="G1278" s="41" t="s">
        <v>145</v>
      </c>
      <c r="H1278" s="41">
        <v>84</v>
      </c>
      <c r="K1278" s="22"/>
      <c r="S1278"/>
    </row>
    <row r="1279" spans="1:19" x14ac:dyDescent="0.25">
      <c r="A1279" s="41">
        <f>VLOOKUP(D1279,'[110]Legacy Location Lookups'!$A$1:$C$34,2,0)</f>
        <v>108</v>
      </c>
      <c r="B1279" s="41" t="str">
        <f>VLOOKUP(A1279,'[110]Legacy Location Lookups'!$B$1:$C$34,2,0)</f>
        <v>Brooklyn-OceanAve, NYC</v>
      </c>
      <c r="C1279" s="41" t="s">
        <v>91</v>
      </c>
      <c r="D1279" s="41" t="s">
        <v>158</v>
      </c>
      <c r="E1279" s="41" t="s">
        <v>144</v>
      </c>
      <c r="F1279" s="38">
        <v>44004</v>
      </c>
      <c r="G1279" s="41" t="s">
        <v>160</v>
      </c>
      <c r="H1279" s="41">
        <v>3</v>
      </c>
      <c r="K1279" s="22"/>
      <c r="S1279"/>
    </row>
    <row r="1280" spans="1:19" x14ac:dyDescent="0.25">
      <c r="A1280" s="41">
        <f>VLOOKUP(D1280,'[110]Legacy Location Lookups'!$A$1:$C$34,2,0)</f>
        <v>108</v>
      </c>
      <c r="B1280" s="41" t="str">
        <f>VLOOKUP(A1280,'[110]Legacy Location Lookups'!$B$1:$C$34,2,0)</f>
        <v>Brooklyn-OceanAve, NYC</v>
      </c>
      <c r="C1280" s="41" t="s">
        <v>91</v>
      </c>
      <c r="D1280" s="41" t="s">
        <v>158</v>
      </c>
      <c r="E1280" s="41" t="s">
        <v>144</v>
      </c>
      <c r="F1280" s="38">
        <v>44009</v>
      </c>
      <c r="G1280" s="41" t="s">
        <v>145</v>
      </c>
      <c r="H1280" s="41">
        <v>2</v>
      </c>
      <c r="K1280" s="22"/>
      <c r="S1280"/>
    </row>
    <row r="1281" spans="1:19" x14ac:dyDescent="0.25">
      <c r="A1281" s="41">
        <f>VLOOKUP(D1281,'[110]Legacy Location Lookups'!$A$1:$C$34,2,0)</f>
        <v>108</v>
      </c>
      <c r="B1281" s="41" t="str">
        <f>VLOOKUP(A1281,'[110]Legacy Location Lookups'!$B$1:$C$34,2,0)</f>
        <v>Brooklyn-OceanAve, NYC</v>
      </c>
      <c r="C1281" s="41" t="s">
        <v>91</v>
      </c>
      <c r="D1281" s="41" t="s">
        <v>158</v>
      </c>
      <c r="E1281" s="41" t="s">
        <v>147</v>
      </c>
      <c r="F1281" s="38">
        <v>44006</v>
      </c>
      <c r="G1281" s="41" t="s">
        <v>147</v>
      </c>
      <c r="H1281" s="41">
        <v>12</v>
      </c>
      <c r="K1281" s="22"/>
      <c r="S1281"/>
    </row>
    <row r="1282" spans="1:19" x14ac:dyDescent="0.25">
      <c r="A1282" s="41">
        <f>VLOOKUP(D1282,'[110]Legacy Location Lookups'!$A$1:$C$34,2,0)</f>
        <v>108</v>
      </c>
      <c r="B1282" s="41" t="str">
        <f>VLOOKUP(A1282,'[110]Legacy Location Lookups'!$B$1:$C$34,2,0)</f>
        <v>Brooklyn-OceanAve, NYC</v>
      </c>
      <c r="C1282" s="41" t="s">
        <v>91</v>
      </c>
      <c r="D1282" s="41" t="s">
        <v>158</v>
      </c>
      <c r="E1282" s="41" t="s">
        <v>147</v>
      </c>
      <c r="F1282" s="38">
        <v>44004</v>
      </c>
      <c r="G1282" s="41" t="s">
        <v>147</v>
      </c>
      <c r="H1282" s="41">
        <v>2</v>
      </c>
      <c r="K1282" s="22"/>
      <c r="S1282"/>
    </row>
    <row r="1283" spans="1:19" x14ac:dyDescent="0.25">
      <c r="A1283" s="41">
        <f>VLOOKUP(D1283,'[110]Legacy Location Lookups'!$A$1:$C$34,2,0)</f>
        <v>114</v>
      </c>
      <c r="B1283" s="41" t="str">
        <f>VLOOKUP(A1283,'[110]Legacy Location Lookups'!$B$1:$C$34,2,0)</f>
        <v>Canal, NYC</v>
      </c>
      <c r="C1283" s="41" t="s">
        <v>91</v>
      </c>
      <c r="D1283" s="41" t="s">
        <v>173</v>
      </c>
      <c r="E1283" s="41" t="s">
        <v>144</v>
      </c>
      <c r="F1283" s="38">
        <v>44007</v>
      </c>
      <c r="G1283" s="41" t="s">
        <v>159</v>
      </c>
      <c r="H1283" s="41">
        <v>1</v>
      </c>
      <c r="K1283" s="22"/>
      <c r="S1283"/>
    </row>
    <row r="1284" spans="1:19" x14ac:dyDescent="0.25">
      <c r="A1284" s="41">
        <f>VLOOKUP(D1284,'[110]Legacy Location Lookups'!$A$1:$C$34,2,0)</f>
        <v>114</v>
      </c>
      <c r="B1284" s="41" t="str">
        <f>VLOOKUP(A1284,'[110]Legacy Location Lookups'!$B$1:$C$34,2,0)</f>
        <v>Canal, NYC</v>
      </c>
      <c r="C1284" s="41" t="s">
        <v>91</v>
      </c>
      <c r="D1284" s="41" t="s">
        <v>173</v>
      </c>
      <c r="E1284" s="41" t="s">
        <v>144</v>
      </c>
      <c r="F1284" s="38">
        <v>44007</v>
      </c>
      <c r="G1284" s="41" t="s">
        <v>145</v>
      </c>
      <c r="H1284" s="41">
        <v>17</v>
      </c>
      <c r="K1284" s="22"/>
      <c r="S1284"/>
    </row>
    <row r="1285" spans="1:19" x14ac:dyDescent="0.25">
      <c r="A1285" s="41">
        <f>VLOOKUP(D1285,'[110]Legacy Location Lookups'!$A$1:$C$34,2,0)</f>
        <v>114</v>
      </c>
      <c r="B1285" s="41" t="str">
        <f>VLOOKUP(A1285,'[110]Legacy Location Lookups'!$B$1:$C$34,2,0)</f>
        <v>Canal, NYC</v>
      </c>
      <c r="C1285" s="41" t="s">
        <v>91</v>
      </c>
      <c r="D1285" s="41" t="s">
        <v>173</v>
      </c>
      <c r="E1285" s="41" t="s">
        <v>144</v>
      </c>
      <c r="F1285" s="38">
        <v>44005</v>
      </c>
      <c r="G1285" s="41" t="s">
        <v>145</v>
      </c>
      <c r="H1285" s="41">
        <v>7</v>
      </c>
      <c r="K1285" s="22"/>
      <c r="S1285"/>
    </row>
    <row r="1286" spans="1:19" x14ac:dyDescent="0.25">
      <c r="A1286" s="41">
        <f>VLOOKUP(D1286,'[110]Legacy Location Lookups'!$A$1:$C$34,2,0)</f>
        <v>114</v>
      </c>
      <c r="B1286" s="41" t="str">
        <f>VLOOKUP(A1286,'[110]Legacy Location Lookups'!$B$1:$C$34,2,0)</f>
        <v>Canal, NYC</v>
      </c>
      <c r="C1286" s="41" t="s">
        <v>91</v>
      </c>
      <c r="D1286" s="41" t="s">
        <v>173</v>
      </c>
      <c r="E1286" s="41" t="s">
        <v>147</v>
      </c>
      <c r="F1286" s="38">
        <v>44005</v>
      </c>
      <c r="G1286" s="41" t="s">
        <v>147</v>
      </c>
      <c r="H1286" s="41">
        <v>5</v>
      </c>
      <c r="K1286" s="22"/>
      <c r="S1286"/>
    </row>
    <row r="1287" spans="1:19" x14ac:dyDescent="0.25">
      <c r="A1287" s="41">
        <f>VLOOKUP(D1287,'[110]Legacy Location Lookups'!$A$1:$C$34,2,0)</f>
        <v>110</v>
      </c>
      <c r="B1287" s="41" t="str">
        <f>VLOOKUP(A1287,'[110]Legacy Location Lookups'!$B$1:$C$34,2,0)</f>
        <v>Forest Hills, NY</v>
      </c>
      <c r="C1287" s="41" t="s">
        <v>91</v>
      </c>
      <c r="D1287" s="41" t="s">
        <v>96</v>
      </c>
      <c r="E1287" s="41" t="s">
        <v>144</v>
      </c>
      <c r="F1287" s="38">
        <v>44007</v>
      </c>
      <c r="G1287" s="41" t="s">
        <v>159</v>
      </c>
      <c r="H1287" s="41">
        <v>11</v>
      </c>
      <c r="K1287" s="22"/>
      <c r="S1287"/>
    </row>
    <row r="1288" spans="1:19" x14ac:dyDescent="0.25">
      <c r="A1288" s="41">
        <f>VLOOKUP(D1288,'[110]Legacy Location Lookups'!$A$1:$C$34,2,0)</f>
        <v>110</v>
      </c>
      <c r="B1288" s="41" t="str">
        <f>VLOOKUP(A1288,'[110]Legacy Location Lookups'!$B$1:$C$34,2,0)</f>
        <v>Forest Hills, NY</v>
      </c>
      <c r="C1288" s="41" t="s">
        <v>91</v>
      </c>
      <c r="D1288" s="41" t="s">
        <v>96</v>
      </c>
      <c r="E1288" s="41" t="s">
        <v>144</v>
      </c>
      <c r="F1288" s="38">
        <v>44007</v>
      </c>
      <c r="G1288" s="41" t="s">
        <v>145</v>
      </c>
      <c r="H1288" s="41">
        <v>19</v>
      </c>
      <c r="K1288" s="22"/>
      <c r="S1288"/>
    </row>
    <row r="1289" spans="1:19" x14ac:dyDescent="0.25">
      <c r="A1289" s="41">
        <f>VLOOKUP(D1289,'[110]Legacy Location Lookups'!$A$1:$C$34,2,0)</f>
        <v>110</v>
      </c>
      <c r="B1289" s="41" t="str">
        <f>VLOOKUP(A1289,'[110]Legacy Location Lookups'!$B$1:$C$34,2,0)</f>
        <v>Forest Hills, NY</v>
      </c>
      <c r="C1289" s="41" t="s">
        <v>91</v>
      </c>
      <c r="D1289" s="41" t="s">
        <v>96</v>
      </c>
      <c r="E1289" s="41" t="s">
        <v>144</v>
      </c>
      <c r="F1289" s="38">
        <v>44007</v>
      </c>
      <c r="G1289" s="41" t="s">
        <v>160</v>
      </c>
      <c r="H1289" s="41">
        <v>10</v>
      </c>
      <c r="K1289" s="22"/>
      <c r="S1289"/>
    </row>
    <row r="1290" spans="1:19" x14ac:dyDescent="0.25">
      <c r="A1290" s="41">
        <f>VLOOKUP(D1290,'[110]Legacy Location Lookups'!$A$1:$C$34,2,0)</f>
        <v>110</v>
      </c>
      <c r="B1290" s="41" t="str">
        <f>VLOOKUP(A1290,'[110]Legacy Location Lookups'!$B$1:$C$34,2,0)</f>
        <v>Forest Hills, NY</v>
      </c>
      <c r="C1290" s="41" t="s">
        <v>91</v>
      </c>
      <c r="D1290" s="41" t="s">
        <v>96</v>
      </c>
      <c r="E1290" s="41" t="s">
        <v>144</v>
      </c>
      <c r="F1290" s="38">
        <v>44006</v>
      </c>
      <c r="G1290" s="41" t="s">
        <v>159</v>
      </c>
      <c r="H1290" s="41">
        <v>1</v>
      </c>
      <c r="K1290" s="22"/>
      <c r="S1290"/>
    </row>
    <row r="1291" spans="1:19" x14ac:dyDescent="0.25">
      <c r="A1291" s="41">
        <f>VLOOKUP(D1291,'[110]Legacy Location Lookups'!$A$1:$C$34,2,0)</f>
        <v>110</v>
      </c>
      <c r="B1291" s="41" t="str">
        <f>VLOOKUP(A1291,'[110]Legacy Location Lookups'!$B$1:$C$34,2,0)</f>
        <v>Forest Hills, NY</v>
      </c>
      <c r="C1291" s="41" t="s">
        <v>91</v>
      </c>
      <c r="D1291" s="41" t="s">
        <v>96</v>
      </c>
      <c r="E1291" s="41" t="s">
        <v>144</v>
      </c>
      <c r="F1291" s="38">
        <v>44006</v>
      </c>
      <c r="G1291" s="41" t="s">
        <v>145</v>
      </c>
      <c r="H1291" s="41">
        <v>28</v>
      </c>
      <c r="K1291" s="22"/>
      <c r="S1291"/>
    </row>
    <row r="1292" spans="1:19" x14ac:dyDescent="0.25">
      <c r="A1292" s="41">
        <f>VLOOKUP(D1292,'[110]Legacy Location Lookups'!$A$1:$C$34,2,0)</f>
        <v>110</v>
      </c>
      <c r="B1292" s="41" t="str">
        <f>VLOOKUP(A1292,'[110]Legacy Location Lookups'!$B$1:$C$34,2,0)</f>
        <v>Forest Hills, NY</v>
      </c>
      <c r="C1292" s="41" t="s">
        <v>91</v>
      </c>
      <c r="D1292" s="41" t="s">
        <v>96</v>
      </c>
      <c r="E1292" s="41" t="s">
        <v>144</v>
      </c>
      <c r="F1292" s="38">
        <v>44004</v>
      </c>
      <c r="G1292" s="41" t="s">
        <v>145</v>
      </c>
      <c r="H1292" s="41">
        <v>43</v>
      </c>
      <c r="K1292" s="22"/>
      <c r="S1292"/>
    </row>
    <row r="1293" spans="1:19" x14ac:dyDescent="0.25">
      <c r="A1293" s="41">
        <f>VLOOKUP(D1293,'[110]Legacy Location Lookups'!$A$1:$C$34,2,0)</f>
        <v>110</v>
      </c>
      <c r="B1293" s="41" t="str">
        <f>VLOOKUP(A1293,'[110]Legacy Location Lookups'!$B$1:$C$34,2,0)</f>
        <v>Forest Hills, NY</v>
      </c>
      <c r="C1293" s="41" t="s">
        <v>91</v>
      </c>
      <c r="D1293" s="41" t="s">
        <v>96</v>
      </c>
      <c r="E1293" s="41" t="s">
        <v>147</v>
      </c>
      <c r="F1293" s="38">
        <v>44006</v>
      </c>
      <c r="G1293" s="41" t="s">
        <v>147</v>
      </c>
      <c r="H1293" s="41">
        <v>3</v>
      </c>
      <c r="K1293" s="22"/>
      <c r="S1293"/>
    </row>
    <row r="1294" spans="1:19" x14ac:dyDescent="0.25">
      <c r="A1294" s="41">
        <f>VLOOKUP(D1294,'[110]Legacy Location Lookups'!$A$1:$C$34,2,0)</f>
        <v>110</v>
      </c>
      <c r="B1294" s="41" t="str">
        <f>VLOOKUP(A1294,'[110]Legacy Location Lookups'!$B$1:$C$34,2,0)</f>
        <v>Forest Hills, NY</v>
      </c>
      <c r="C1294" s="41" t="s">
        <v>91</v>
      </c>
      <c r="D1294" s="41" t="s">
        <v>96</v>
      </c>
      <c r="E1294" s="41" t="s">
        <v>147</v>
      </c>
      <c r="F1294" s="38">
        <v>44004</v>
      </c>
      <c r="G1294" s="41" t="s">
        <v>147</v>
      </c>
      <c r="H1294" s="41">
        <v>3</v>
      </c>
      <c r="K1294" s="22"/>
      <c r="S1294"/>
    </row>
    <row r="1295" spans="1:19" x14ac:dyDescent="0.25">
      <c r="A1295" s="41">
        <f>VLOOKUP(D1295,'[110]Legacy Location Lookups'!$A$1:$C$34,2,0)</f>
        <v>116</v>
      </c>
      <c r="B1295" s="41" t="str">
        <f>VLOOKUP(A1295,'[110]Legacy Location Lookups'!$B$1:$C$34,2,0)</f>
        <v>Staten Island, NY</v>
      </c>
      <c r="C1295" s="41" t="s">
        <v>91</v>
      </c>
      <c r="D1295" s="41" t="s">
        <v>101</v>
      </c>
      <c r="E1295" s="41" t="s">
        <v>144</v>
      </c>
      <c r="F1295" s="38">
        <v>44005</v>
      </c>
      <c r="G1295" s="41" t="s">
        <v>159</v>
      </c>
      <c r="H1295" s="41">
        <v>2</v>
      </c>
      <c r="K1295" s="22"/>
      <c r="S1295"/>
    </row>
    <row r="1296" spans="1:19" x14ac:dyDescent="0.25">
      <c r="A1296" s="41">
        <f>VLOOKUP(D1296,'[110]Legacy Location Lookups'!$A$1:$C$34,2,0)</f>
        <v>116</v>
      </c>
      <c r="B1296" s="41" t="str">
        <f>VLOOKUP(A1296,'[110]Legacy Location Lookups'!$B$1:$C$34,2,0)</f>
        <v>Staten Island, NY</v>
      </c>
      <c r="C1296" s="41" t="s">
        <v>91</v>
      </c>
      <c r="D1296" s="41" t="s">
        <v>101</v>
      </c>
      <c r="E1296" s="41" t="s">
        <v>144</v>
      </c>
      <c r="F1296" s="38">
        <v>44005</v>
      </c>
      <c r="G1296" s="41" t="s">
        <v>145</v>
      </c>
      <c r="H1296" s="41">
        <v>76</v>
      </c>
      <c r="K1296" s="22"/>
      <c r="S1296"/>
    </row>
    <row r="1297" spans="1:19" x14ac:dyDescent="0.25">
      <c r="A1297" s="41">
        <f>VLOOKUP(D1297,'[110]Legacy Location Lookups'!$A$1:$C$34,2,0)</f>
        <v>116</v>
      </c>
      <c r="B1297" s="41" t="str">
        <f>VLOOKUP(A1297,'[110]Legacy Location Lookups'!$B$1:$C$34,2,0)</f>
        <v>Staten Island, NY</v>
      </c>
      <c r="C1297" s="41" t="s">
        <v>91</v>
      </c>
      <c r="D1297" s="41" t="s">
        <v>101</v>
      </c>
      <c r="E1297" s="41" t="s">
        <v>144</v>
      </c>
      <c r="F1297" s="38">
        <v>44005</v>
      </c>
      <c r="G1297" s="41" t="s">
        <v>160</v>
      </c>
      <c r="H1297" s="41">
        <v>6</v>
      </c>
      <c r="K1297" s="22"/>
      <c r="S1297"/>
    </row>
    <row r="1298" spans="1:19" x14ac:dyDescent="0.25">
      <c r="A1298" s="41">
        <f>VLOOKUP(D1298,'[110]Legacy Location Lookups'!$A$1:$C$34,2,0)</f>
        <v>116</v>
      </c>
      <c r="B1298" s="41" t="str">
        <f>VLOOKUP(A1298,'[110]Legacy Location Lookups'!$B$1:$C$34,2,0)</f>
        <v>Staten Island, NY</v>
      </c>
      <c r="C1298" s="41" t="s">
        <v>91</v>
      </c>
      <c r="D1298" s="41" t="s">
        <v>101</v>
      </c>
      <c r="E1298" s="41" t="s">
        <v>144</v>
      </c>
      <c r="F1298" s="38">
        <v>44006</v>
      </c>
      <c r="G1298" s="41" t="s">
        <v>145</v>
      </c>
      <c r="H1298" s="41">
        <v>38</v>
      </c>
      <c r="K1298" s="22"/>
      <c r="S1298"/>
    </row>
    <row r="1299" spans="1:19" x14ac:dyDescent="0.25">
      <c r="A1299" s="41">
        <f>VLOOKUP(D1299,'[110]Legacy Location Lookups'!$A$1:$C$34,2,0)</f>
        <v>116</v>
      </c>
      <c r="B1299" s="41" t="str">
        <f>VLOOKUP(A1299,'[110]Legacy Location Lookups'!$B$1:$C$34,2,0)</f>
        <v>Staten Island, NY</v>
      </c>
      <c r="C1299" s="41" t="s">
        <v>91</v>
      </c>
      <c r="D1299" s="41" t="s">
        <v>101</v>
      </c>
      <c r="E1299" s="41" t="s">
        <v>147</v>
      </c>
      <c r="F1299" s="38">
        <v>44005</v>
      </c>
      <c r="G1299" s="41" t="s">
        <v>147</v>
      </c>
      <c r="H1299" s="41">
        <v>3</v>
      </c>
      <c r="K1299" s="22"/>
      <c r="S1299"/>
    </row>
    <row r="1300" spans="1:19" x14ac:dyDescent="0.25">
      <c r="A1300" s="41">
        <f>VLOOKUP(D1300,'[110]Legacy Location Lookups'!$A$1:$C$34,2,0)</f>
        <v>116</v>
      </c>
      <c r="B1300" s="41" t="str">
        <f>VLOOKUP(A1300,'[110]Legacy Location Lookups'!$B$1:$C$34,2,0)</f>
        <v>Staten Island, NY</v>
      </c>
      <c r="C1300" s="41" t="s">
        <v>91</v>
      </c>
      <c r="D1300" s="41" t="s">
        <v>101</v>
      </c>
      <c r="E1300" s="41" t="s">
        <v>147</v>
      </c>
      <c r="F1300" s="38">
        <v>44006</v>
      </c>
      <c r="G1300" s="41" t="s">
        <v>147</v>
      </c>
      <c r="H1300" s="41">
        <v>5</v>
      </c>
      <c r="K1300" s="22"/>
      <c r="S1300"/>
    </row>
    <row r="1301" spans="1:19" x14ac:dyDescent="0.25">
      <c r="A1301" s="41">
        <f>VLOOKUP(D1301,'[110]Legacy Location Lookups'!$A$1:$C$34,2,0)</f>
        <v>118</v>
      </c>
      <c r="B1301" s="41" t="str">
        <f>VLOOKUP(A1301,'[110]Legacy Location Lookups'!$B$1:$C$34,2,0)</f>
        <v>Park Slope, NY</v>
      </c>
      <c r="C1301" s="41" t="s">
        <v>91</v>
      </c>
      <c r="D1301" s="41" t="s">
        <v>99</v>
      </c>
      <c r="E1301" s="41" t="s">
        <v>144</v>
      </c>
      <c r="F1301" s="38">
        <v>44005</v>
      </c>
      <c r="G1301" s="41" t="s">
        <v>145</v>
      </c>
      <c r="H1301" s="41">
        <v>1</v>
      </c>
      <c r="K1301" s="22"/>
      <c r="S1301"/>
    </row>
    <row r="1302" spans="1:19" x14ac:dyDescent="0.25">
      <c r="A1302" s="41">
        <f>VLOOKUP(D1302,'[110]Legacy Location Lookups'!$A$1:$C$34,2,0)</f>
        <v>73</v>
      </c>
      <c r="B1302" s="41" t="str">
        <f>VLOOKUP(A1302,'[110]Legacy Location Lookups'!$B$1:$C$34,2,0)</f>
        <v>Boynton Beach, FL</v>
      </c>
      <c r="C1302" s="41" t="s">
        <v>151</v>
      </c>
      <c r="D1302" s="41" t="s">
        <v>152</v>
      </c>
      <c r="E1302" s="41" t="s">
        <v>144</v>
      </c>
      <c r="F1302" s="38">
        <v>44008</v>
      </c>
      <c r="G1302" s="41" t="s">
        <v>145</v>
      </c>
      <c r="H1302" s="41">
        <v>57</v>
      </c>
      <c r="K1302" s="22"/>
      <c r="S1302"/>
    </row>
    <row r="1303" spans="1:19" x14ac:dyDescent="0.25">
      <c r="A1303" s="41">
        <f>VLOOKUP(D1303,'[110]Legacy Location Lookups'!$A$1:$C$34,2,0)</f>
        <v>73</v>
      </c>
      <c r="B1303" s="41" t="str">
        <f>VLOOKUP(A1303,'[110]Legacy Location Lookups'!$B$1:$C$34,2,0)</f>
        <v>Boynton Beach, FL</v>
      </c>
      <c r="C1303" s="41" t="s">
        <v>151</v>
      </c>
      <c r="D1303" s="41" t="s">
        <v>152</v>
      </c>
      <c r="E1303" s="41" t="s">
        <v>147</v>
      </c>
      <c r="F1303" s="38">
        <v>44008</v>
      </c>
      <c r="G1303" s="41" t="s">
        <v>147</v>
      </c>
      <c r="H1303" s="41">
        <v>2</v>
      </c>
      <c r="K1303" s="22"/>
      <c r="S1303"/>
    </row>
    <row r="1304" spans="1:19" x14ac:dyDescent="0.25">
      <c r="A1304" s="41">
        <f>VLOOKUP(D1304,'[110]Legacy Location Lookups'!$A$1:$C$34,2,0)</f>
        <v>75</v>
      </c>
      <c r="B1304" s="41" t="str">
        <f>VLOOKUP(A1304,'[110]Legacy Location Lookups'!$B$1:$C$34,2,0)</f>
        <v>Delray Beach, FL</v>
      </c>
      <c r="C1304" s="41" t="s">
        <v>151</v>
      </c>
      <c r="D1304" s="41" t="s">
        <v>153</v>
      </c>
      <c r="E1304" s="41" t="s">
        <v>144</v>
      </c>
      <c r="F1304" s="38">
        <v>44008</v>
      </c>
      <c r="G1304" s="41" t="s">
        <v>145</v>
      </c>
      <c r="H1304" s="41">
        <v>46</v>
      </c>
      <c r="K1304" s="22"/>
      <c r="S1304"/>
    </row>
    <row r="1305" spans="1:19" x14ac:dyDescent="0.25">
      <c r="A1305" s="41">
        <f>VLOOKUP(D1305,'[110]Legacy Location Lookups'!$A$1:$C$34,2,0)</f>
        <v>77</v>
      </c>
      <c r="B1305" s="41" t="str">
        <f>VLOOKUP(A1305,'[110]Legacy Location Lookups'!$B$1:$C$34,2,0)</f>
        <v>West Boca Raton, FL</v>
      </c>
      <c r="C1305" s="41" t="s">
        <v>151</v>
      </c>
      <c r="D1305" s="41" t="s">
        <v>154</v>
      </c>
      <c r="E1305" s="41" t="s">
        <v>144</v>
      </c>
      <c r="F1305" s="38">
        <v>44008</v>
      </c>
      <c r="G1305" s="41" t="s">
        <v>145</v>
      </c>
      <c r="H1305" s="41">
        <v>35</v>
      </c>
      <c r="K1305" s="22"/>
      <c r="S1305"/>
    </row>
    <row r="1306" spans="1:19" x14ac:dyDescent="0.25">
      <c r="A1306" s="41">
        <f>VLOOKUP(D1306,'[110]Legacy Location Lookups'!$A$1:$C$34,2,0)</f>
        <v>72</v>
      </c>
      <c r="B1306" s="41" t="str">
        <f>VLOOKUP(A1306,'[110]Legacy Location Lookups'!$B$1:$C$34,2,0)</f>
        <v>Boca Raton, FL</v>
      </c>
      <c r="C1306" s="41" t="s">
        <v>151</v>
      </c>
      <c r="D1306" s="41" t="s">
        <v>155</v>
      </c>
      <c r="E1306" s="41" t="s">
        <v>144</v>
      </c>
      <c r="F1306" s="38">
        <v>44008</v>
      </c>
      <c r="G1306" s="41" t="s">
        <v>145</v>
      </c>
      <c r="H1306" s="41">
        <v>21</v>
      </c>
      <c r="K1306" s="22"/>
      <c r="S1306"/>
    </row>
    <row r="1307" spans="1:19" x14ac:dyDescent="0.25">
      <c r="A1307" s="41">
        <f>VLOOKUP(D1307,'[110]Legacy Location Lookups'!$A$1:$C$34,2,0)</f>
        <v>73</v>
      </c>
      <c r="B1307" s="41" t="str">
        <f>VLOOKUP(A1307,'[110]Legacy Location Lookups'!$B$1:$C$34,2,0)</f>
        <v>Boynton Beach, FL</v>
      </c>
      <c r="C1307" s="41" t="s">
        <v>151</v>
      </c>
      <c r="D1307" s="41" t="s">
        <v>152</v>
      </c>
      <c r="E1307" s="41" t="s">
        <v>144</v>
      </c>
      <c r="F1307" s="38">
        <v>44007</v>
      </c>
      <c r="G1307" s="41" t="s">
        <v>145</v>
      </c>
      <c r="H1307" s="41">
        <v>58</v>
      </c>
      <c r="K1307" s="22"/>
      <c r="S1307"/>
    </row>
    <row r="1308" spans="1:19" x14ac:dyDescent="0.25">
      <c r="A1308" s="41">
        <f>VLOOKUP(D1308,'[110]Legacy Location Lookups'!$A$1:$C$34,2,0)</f>
        <v>73</v>
      </c>
      <c r="B1308" s="41" t="str">
        <f>VLOOKUP(A1308,'[110]Legacy Location Lookups'!$B$1:$C$34,2,0)</f>
        <v>Boynton Beach, FL</v>
      </c>
      <c r="C1308" s="41" t="s">
        <v>151</v>
      </c>
      <c r="D1308" s="41" t="s">
        <v>152</v>
      </c>
      <c r="E1308" s="41" t="s">
        <v>147</v>
      </c>
      <c r="F1308" s="38">
        <v>44007</v>
      </c>
      <c r="G1308" s="41" t="s">
        <v>147</v>
      </c>
      <c r="H1308" s="41">
        <v>1</v>
      </c>
      <c r="K1308" s="22"/>
      <c r="S1308"/>
    </row>
    <row r="1309" spans="1:19" x14ac:dyDescent="0.25">
      <c r="A1309" s="41">
        <f>VLOOKUP(D1309,'[110]Legacy Location Lookups'!$A$1:$C$34,2,0)</f>
        <v>75</v>
      </c>
      <c r="B1309" s="41" t="str">
        <f>VLOOKUP(A1309,'[110]Legacy Location Lookups'!$B$1:$C$34,2,0)</f>
        <v>Delray Beach, FL</v>
      </c>
      <c r="C1309" s="41" t="s">
        <v>151</v>
      </c>
      <c r="D1309" s="41" t="s">
        <v>153</v>
      </c>
      <c r="E1309" s="41" t="s">
        <v>144</v>
      </c>
      <c r="F1309" s="38">
        <v>44007</v>
      </c>
      <c r="G1309" s="41" t="s">
        <v>145</v>
      </c>
      <c r="H1309" s="41">
        <v>35</v>
      </c>
      <c r="K1309" s="22"/>
      <c r="S1309"/>
    </row>
    <row r="1310" spans="1:19" x14ac:dyDescent="0.25">
      <c r="A1310" s="41">
        <f>VLOOKUP(D1310,'[110]Legacy Location Lookups'!$A$1:$C$34,2,0)</f>
        <v>75</v>
      </c>
      <c r="B1310" s="41" t="str">
        <f>VLOOKUP(A1310,'[110]Legacy Location Lookups'!$B$1:$C$34,2,0)</f>
        <v>Delray Beach, FL</v>
      </c>
      <c r="C1310" s="41" t="s">
        <v>151</v>
      </c>
      <c r="D1310" s="41" t="s">
        <v>153</v>
      </c>
      <c r="E1310" s="41" t="s">
        <v>147</v>
      </c>
      <c r="F1310" s="38">
        <v>44007</v>
      </c>
      <c r="G1310" s="41" t="s">
        <v>147</v>
      </c>
      <c r="H1310" s="41">
        <v>3</v>
      </c>
      <c r="K1310" s="22"/>
      <c r="S1310"/>
    </row>
    <row r="1311" spans="1:19" x14ac:dyDescent="0.25">
      <c r="A1311" s="41">
        <f>VLOOKUP(D1311,'[110]Legacy Location Lookups'!$A$1:$C$34,2,0)</f>
        <v>76</v>
      </c>
      <c r="B1311" s="41" t="str">
        <f>VLOOKUP(A1311,'[110]Legacy Location Lookups'!$B$1:$C$34,2,0)</f>
        <v>East Boca Raton, FL</v>
      </c>
      <c r="C1311" s="41" t="s">
        <v>151</v>
      </c>
      <c r="D1311" s="41" t="s">
        <v>175</v>
      </c>
      <c r="E1311" s="41" t="s">
        <v>144</v>
      </c>
      <c r="F1311" s="38">
        <v>44007</v>
      </c>
      <c r="G1311" s="41" t="s">
        <v>145</v>
      </c>
      <c r="H1311" s="41">
        <v>39</v>
      </c>
      <c r="K1311" s="22"/>
      <c r="S1311"/>
    </row>
    <row r="1312" spans="1:19" x14ac:dyDescent="0.25">
      <c r="A1312" s="41">
        <f>VLOOKUP(D1312,'[110]Legacy Location Lookups'!$A$1:$C$34,2,0)</f>
        <v>77</v>
      </c>
      <c r="B1312" s="41" t="str">
        <f>VLOOKUP(A1312,'[110]Legacy Location Lookups'!$B$1:$C$34,2,0)</f>
        <v>West Boca Raton, FL</v>
      </c>
      <c r="C1312" s="41" t="s">
        <v>151</v>
      </c>
      <c r="D1312" s="41" t="s">
        <v>154</v>
      </c>
      <c r="E1312" s="41" t="s">
        <v>144</v>
      </c>
      <c r="F1312" s="38">
        <v>44007</v>
      </c>
      <c r="G1312" s="41" t="s">
        <v>145</v>
      </c>
      <c r="H1312" s="41">
        <v>1</v>
      </c>
      <c r="K1312" s="22"/>
      <c r="S1312"/>
    </row>
    <row r="1313" spans="1:19" x14ac:dyDescent="0.25">
      <c r="A1313" s="41">
        <f>VLOOKUP(D1313,'[110]Legacy Location Lookups'!$A$1:$C$34,2,0)</f>
        <v>104</v>
      </c>
      <c r="B1313" s="41" t="str">
        <f>VLOOKUP(A1313,'[110]Legacy Location Lookups'!$B$1:$C$34,2,0)</f>
        <v>Miami, FL</v>
      </c>
      <c r="C1313" s="41" t="s">
        <v>151</v>
      </c>
      <c r="D1313" s="41" t="s">
        <v>223</v>
      </c>
      <c r="E1313" s="41" t="s">
        <v>144</v>
      </c>
      <c r="F1313" s="38">
        <v>44007</v>
      </c>
      <c r="G1313" s="41" t="s">
        <v>145</v>
      </c>
      <c r="H1313" s="41">
        <v>14</v>
      </c>
      <c r="K1313" s="22"/>
      <c r="S1313"/>
    </row>
    <row r="1314" spans="1:19" x14ac:dyDescent="0.25">
      <c r="A1314" s="41">
        <f>VLOOKUP(D1314,'[110]Legacy Location Lookups'!$A$1:$C$34,2,0)</f>
        <v>100</v>
      </c>
      <c r="B1314" s="41" t="str">
        <f>VLOOKUP(A1314,'[110]Legacy Location Lookups'!$B$1:$C$34,2,0)</f>
        <v>Osprey, FL</v>
      </c>
      <c r="C1314" s="41" t="s">
        <v>156</v>
      </c>
      <c r="D1314" s="41" t="s">
        <v>17</v>
      </c>
      <c r="E1314" s="41" t="s">
        <v>144</v>
      </c>
      <c r="F1314" s="38">
        <v>44011</v>
      </c>
      <c r="G1314" s="41" t="s">
        <v>145</v>
      </c>
      <c r="H1314" s="41">
        <v>94</v>
      </c>
      <c r="K1314" s="22"/>
      <c r="S1314"/>
    </row>
    <row r="1315" spans="1:19" x14ac:dyDescent="0.25">
      <c r="A1315" s="41">
        <f>VLOOKUP(D1315,'[110]Legacy Location Lookups'!$A$1:$C$34,2,0)</f>
        <v>100</v>
      </c>
      <c r="B1315" s="41" t="str">
        <f>VLOOKUP(A1315,'[110]Legacy Location Lookups'!$B$1:$C$34,2,0)</f>
        <v>Osprey, FL</v>
      </c>
      <c r="C1315" s="41" t="s">
        <v>156</v>
      </c>
      <c r="D1315" s="41" t="s">
        <v>17</v>
      </c>
      <c r="E1315" s="41" t="s">
        <v>144</v>
      </c>
      <c r="F1315" s="38">
        <v>44012</v>
      </c>
      <c r="G1315" s="41" t="s">
        <v>145</v>
      </c>
      <c r="H1315" s="41">
        <v>86</v>
      </c>
      <c r="K1315" s="22"/>
      <c r="S1315"/>
    </row>
    <row r="1316" spans="1:19" x14ac:dyDescent="0.25">
      <c r="A1316" s="41">
        <f>VLOOKUP(D1316,'[110]Legacy Location Lookups'!$A$1:$C$34,2,0)</f>
        <v>100</v>
      </c>
      <c r="B1316" s="41" t="str">
        <f>VLOOKUP(A1316,'[110]Legacy Location Lookups'!$B$1:$C$34,2,0)</f>
        <v>Osprey, FL</v>
      </c>
      <c r="C1316" s="41" t="s">
        <v>156</v>
      </c>
      <c r="D1316" s="41" t="s">
        <v>17</v>
      </c>
      <c r="E1316" s="41" t="s">
        <v>144</v>
      </c>
      <c r="F1316" s="38">
        <v>44013</v>
      </c>
      <c r="G1316" s="41" t="s">
        <v>145</v>
      </c>
      <c r="H1316" s="41">
        <v>82</v>
      </c>
      <c r="K1316" s="22"/>
      <c r="S1316"/>
    </row>
    <row r="1317" spans="1:19" x14ac:dyDescent="0.25">
      <c r="A1317" s="41">
        <f>VLOOKUP(D1317,'[110]Legacy Location Lookups'!$A$1:$C$34,2,0)</f>
        <v>100</v>
      </c>
      <c r="B1317" s="41" t="str">
        <f>VLOOKUP(A1317,'[110]Legacy Location Lookups'!$B$1:$C$34,2,0)</f>
        <v>Osprey, FL</v>
      </c>
      <c r="C1317" s="41" t="s">
        <v>156</v>
      </c>
      <c r="D1317" s="41" t="s">
        <v>17</v>
      </c>
      <c r="E1317" s="41" t="s">
        <v>144</v>
      </c>
      <c r="F1317" s="38">
        <v>44014</v>
      </c>
      <c r="G1317" s="41" t="s">
        <v>145</v>
      </c>
      <c r="H1317" s="41">
        <v>88</v>
      </c>
      <c r="K1317" s="22"/>
      <c r="S1317"/>
    </row>
    <row r="1318" spans="1:19" x14ac:dyDescent="0.25">
      <c r="A1318" s="41">
        <f>VLOOKUP(D1318,'[110]Legacy Location Lookups'!$A$1:$C$34,2,0)</f>
        <v>86</v>
      </c>
      <c r="B1318" s="41" t="str">
        <f>VLOOKUP(A1318,'[110]Legacy Location Lookups'!$B$1:$C$34,2,0)</f>
        <v>Kirkland, WA</v>
      </c>
      <c r="C1318" s="41" t="s">
        <v>167</v>
      </c>
      <c r="D1318" s="41" t="s">
        <v>22</v>
      </c>
      <c r="E1318" s="41" t="s">
        <v>144</v>
      </c>
      <c r="F1318" s="38">
        <v>44012</v>
      </c>
      <c r="G1318" s="41" t="s">
        <v>145</v>
      </c>
      <c r="H1318" s="41">
        <v>49</v>
      </c>
      <c r="K1318" s="22"/>
      <c r="S1318"/>
    </row>
    <row r="1319" spans="1:19" x14ac:dyDescent="0.25">
      <c r="A1319" s="41">
        <f>VLOOKUP(D1319,'[110]Legacy Location Lookups'!$A$1:$C$34,2,0)</f>
        <v>86</v>
      </c>
      <c r="B1319" s="41" t="str">
        <f>VLOOKUP(A1319,'[110]Legacy Location Lookups'!$B$1:$C$34,2,0)</f>
        <v>Kirkland, WA</v>
      </c>
      <c r="C1319" s="41" t="s">
        <v>167</v>
      </c>
      <c r="D1319" s="41" t="s">
        <v>22</v>
      </c>
      <c r="E1319" s="41" t="s">
        <v>144</v>
      </c>
      <c r="F1319" s="38">
        <v>44012</v>
      </c>
      <c r="G1319" s="41" t="s">
        <v>159</v>
      </c>
      <c r="H1319" s="41">
        <v>8</v>
      </c>
      <c r="K1319" s="22"/>
      <c r="S1319"/>
    </row>
    <row r="1320" spans="1:19" x14ac:dyDescent="0.25">
      <c r="A1320" s="41">
        <f>VLOOKUP(D1320,'[110]Legacy Location Lookups'!$A$1:$C$34,2,0)</f>
        <v>86</v>
      </c>
      <c r="B1320" s="41" t="str">
        <f>VLOOKUP(A1320,'[110]Legacy Location Lookups'!$B$1:$C$34,2,0)</f>
        <v>Kirkland, WA</v>
      </c>
      <c r="C1320" s="41" t="s">
        <v>167</v>
      </c>
      <c r="D1320" s="41" t="s">
        <v>22</v>
      </c>
      <c r="E1320" s="41" t="s">
        <v>144</v>
      </c>
      <c r="F1320" s="38">
        <v>44012</v>
      </c>
      <c r="G1320" s="41" t="s">
        <v>147</v>
      </c>
      <c r="H1320" s="41">
        <v>2</v>
      </c>
      <c r="K1320" s="22"/>
      <c r="S1320"/>
    </row>
    <row r="1321" spans="1:19" x14ac:dyDescent="0.25">
      <c r="A1321" s="41">
        <f>VLOOKUP(D1321,'[110]Legacy Location Lookups'!$A$1:$C$34,2,0)</f>
        <v>86</v>
      </c>
      <c r="B1321" s="41" t="str">
        <f>VLOOKUP(A1321,'[110]Legacy Location Lookups'!$B$1:$C$34,2,0)</f>
        <v>Kirkland, WA</v>
      </c>
      <c r="C1321" s="41" t="s">
        <v>167</v>
      </c>
      <c r="D1321" s="41" t="s">
        <v>22</v>
      </c>
      <c r="E1321" s="41" t="s">
        <v>144</v>
      </c>
      <c r="F1321" s="38">
        <v>44011</v>
      </c>
      <c r="G1321" s="41" t="s">
        <v>145</v>
      </c>
      <c r="H1321" s="30">
        <v>65</v>
      </c>
      <c r="K1321" s="22"/>
      <c r="S1321"/>
    </row>
    <row r="1322" spans="1:19" x14ac:dyDescent="0.25">
      <c r="A1322" s="41">
        <f>VLOOKUP(D1322,'[110]Legacy Location Lookups'!$A$1:$C$34,2,0)</f>
        <v>86</v>
      </c>
      <c r="B1322" s="41" t="str">
        <f>VLOOKUP(A1322,'[110]Legacy Location Lookups'!$B$1:$C$34,2,0)</f>
        <v>Kirkland, WA</v>
      </c>
      <c r="C1322" s="41" t="s">
        <v>167</v>
      </c>
      <c r="D1322" s="30" t="s">
        <v>22</v>
      </c>
      <c r="E1322" s="30" t="s">
        <v>144</v>
      </c>
      <c r="F1322" s="38">
        <v>44011</v>
      </c>
      <c r="G1322" s="41" t="s">
        <v>159</v>
      </c>
      <c r="H1322" s="30">
        <v>6</v>
      </c>
      <c r="K1322" s="22"/>
      <c r="S1322"/>
    </row>
    <row r="1323" spans="1:19" x14ac:dyDescent="0.25">
      <c r="A1323" s="41">
        <f>VLOOKUP(D1323,'[110]Legacy Location Lookups'!$A$1:$C$34,2,0)</f>
        <v>86</v>
      </c>
      <c r="B1323" s="41" t="str">
        <f>VLOOKUP(A1323,'[110]Legacy Location Lookups'!$B$1:$C$34,2,0)</f>
        <v>Kirkland, WA</v>
      </c>
      <c r="C1323" s="41" t="s">
        <v>167</v>
      </c>
      <c r="D1323" s="41" t="s">
        <v>22</v>
      </c>
      <c r="E1323" s="41" t="s">
        <v>144</v>
      </c>
      <c r="F1323" s="38">
        <v>44014</v>
      </c>
      <c r="G1323" s="41" t="s">
        <v>145</v>
      </c>
      <c r="H1323" s="41">
        <v>62</v>
      </c>
      <c r="K1323" s="22"/>
      <c r="S1323"/>
    </row>
    <row r="1324" spans="1:19" x14ac:dyDescent="0.25">
      <c r="A1324" s="41">
        <f>VLOOKUP(D1324,'[110]Legacy Location Lookups'!$A$1:$C$34,2,0)</f>
        <v>86</v>
      </c>
      <c r="B1324" s="41" t="str">
        <f>VLOOKUP(A1324,'[110]Legacy Location Lookups'!$B$1:$C$34,2,0)</f>
        <v>Kirkland, WA</v>
      </c>
      <c r="C1324" s="41" t="s">
        <v>167</v>
      </c>
      <c r="D1324" s="41" t="s">
        <v>22</v>
      </c>
      <c r="E1324" s="41" t="s">
        <v>144</v>
      </c>
      <c r="F1324" s="38">
        <v>44014</v>
      </c>
      <c r="G1324" s="41" t="s">
        <v>159</v>
      </c>
      <c r="H1324" s="41">
        <v>2</v>
      </c>
      <c r="K1324" s="22"/>
      <c r="S1324"/>
    </row>
    <row r="1325" spans="1:19" x14ac:dyDescent="0.25">
      <c r="A1325" s="41">
        <f>VLOOKUP(D1325,'[110]Legacy Location Lookups'!$A$1:$C$34,2,0)</f>
        <v>86</v>
      </c>
      <c r="B1325" s="41" t="str">
        <f>VLOOKUP(A1325,'[110]Legacy Location Lookups'!$B$1:$C$34,2,0)</f>
        <v>Kirkland, WA</v>
      </c>
      <c r="C1325" s="41" t="s">
        <v>167</v>
      </c>
      <c r="D1325" s="41" t="s">
        <v>22</v>
      </c>
      <c r="E1325" s="41" t="s">
        <v>144</v>
      </c>
      <c r="F1325" s="38">
        <v>44013</v>
      </c>
      <c r="G1325" s="41" t="s">
        <v>146</v>
      </c>
      <c r="H1325" s="41">
        <v>6</v>
      </c>
      <c r="K1325" s="22"/>
      <c r="S1325"/>
    </row>
    <row r="1326" spans="1:19" x14ac:dyDescent="0.25">
      <c r="A1326" s="41">
        <f>VLOOKUP(D1326,'[110]Legacy Location Lookups'!$A$1:$C$34,2,0)</f>
        <v>5</v>
      </c>
      <c r="B1326" s="41" t="str">
        <f>VLOOKUP(A1326,'[110]Legacy Location Lookups'!$B$1:$C$34,2,0)</f>
        <v>Bloomington, IL</v>
      </c>
      <c r="C1326" s="41" t="s">
        <v>142</v>
      </c>
      <c r="D1326" s="41" t="s">
        <v>143</v>
      </c>
      <c r="E1326" s="41" t="s">
        <v>144</v>
      </c>
      <c r="F1326" s="38">
        <v>44011</v>
      </c>
      <c r="G1326" s="41" t="s">
        <v>145</v>
      </c>
      <c r="H1326" s="41">
        <v>88</v>
      </c>
      <c r="K1326" s="22"/>
      <c r="S1326"/>
    </row>
    <row r="1327" spans="1:19" x14ac:dyDescent="0.25">
      <c r="A1327" s="41">
        <f>VLOOKUP(D1327,'[110]Legacy Location Lookups'!$A$1:$C$34,2,0)</f>
        <v>13</v>
      </c>
      <c r="B1327" s="41" t="str">
        <f>VLOOKUP(A1327,'[110]Legacy Location Lookups'!$B$1:$C$34,2,0)</f>
        <v>Peoria, IL</v>
      </c>
      <c r="C1327" s="41" t="s">
        <v>142</v>
      </c>
      <c r="D1327" s="41" t="s">
        <v>149</v>
      </c>
      <c r="E1327" s="41" t="s">
        <v>144</v>
      </c>
      <c r="F1327" s="38">
        <v>44011</v>
      </c>
      <c r="G1327" s="41" t="s">
        <v>145</v>
      </c>
      <c r="H1327" s="41">
        <v>30</v>
      </c>
      <c r="K1327" s="22"/>
      <c r="S1327"/>
    </row>
    <row r="1328" spans="1:19" x14ac:dyDescent="0.25">
      <c r="A1328" s="41">
        <f>VLOOKUP(D1328,'[110]Legacy Location Lookups'!$A$1:$C$34,2,0)</f>
        <v>13</v>
      </c>
      <c r="B1328" s="41" t="str">
        <f>VLOOKUP(A1328,'[110]Legacy Location Lookups'!$B$1:$C$34,2,0)</f>
        <v>Peoria, IL</v>
      </c>
      <c r="C1328" s="41" t="s">
        <v>142</v>
      </c>
      <c r="D1328" s="41" t="s">
        <v>149</v>
      </c>
      <c r="E1328" s="41" t="s">
        <v>144</v>
      </c>
      <c r="F1328" s="38">
        <v>44011</v>
      </c>
      <c r="G1328" s="41" t="s">
        <v>146</v>
      </c>
      <c r="H1328" s="41">
        <v>11</v>
      </c>
      <c r="K1328" s="22"/>
      <c r="S1328"/>
    </row>
    <row r="1329" spans="1:19" x14ac:dyDescent="0.25">
      <c r="A1329" s="41">
        <f>VLOOKUP(D1329,'[110]Legacy Location Lookups'!$A$1:$C$34,2,0)</f>
        <v>6</v>
      </c>
      <c r="B1329" s="41" t="str">
        <f>VLOOKUP(A1329,'[110]Legacy Location Lookups'!$B$1:$C$34,2,0)</f>
        <v>Charleston, IL</v>
      </c>
      <c r="C1329" s="41" t="s">
        <v>142</v>
      </c>
      <c r="D1329" s="41" t="s">
        <v>150</v>
      </c>
      <c r="E1329" s="41" t="s">
        <v>144</v>
      </c>
      <c r="F1329" s="38">
        <v>44011</v>
      </c>
      <c r="G1329" s="41" t="s">
        <v>145</v>
      </c>
      <c r="H1329" s="41">
        <v>43</v>
      </c>
      <c r="K1329" s="22"/>
      <c r="S1329"/>
    </row>
    <row r="1330" spans="1:19" x14ac:dyDescent="0.25">
      <c r="A1330" s="41">
        <f>VLOOKUP(D1330,'[110]Legacy Location Lookups'!$A$1:$C$34,2,0)</f>
        <v>15</v>
      </c>
      <c r="B1330" s="41" t="str">
        <f>VLOOKUP(A1330,'[110]Legacy Location Lookups'!$B$1:$C$34,2,0)</f>
        <v>Pontiac, IL</v>
      </c>
      <c r="C1330" s="41" t="s">
        <v>142</v>
      </c>
      <c r="D1330" s="41" t="s">
        <v>13</v>
      </c>
      <c r="E1330" s="41" t="s">
        <v>144</v>
      </c>
      <c r="F1330" s="38">
        <v>44011</v>
      </c>
      <c r="G1330" s="41" t="s">
        <v>145</v>
      </c>
      <c r="H1330" s="41">
        <v>32</v>
      </c>
      <c r="K1330" s="22"/>
      <c r="S1330"/>
    </row>
    <row r="1331" spans="1:19" x14ac:dyDescent="0.25">
      <c r="A1331" s="41">
        <f>VLOOKUP(D1331,'[110]Legacy Location Lookups'!$A$1:$C$34,2,0)</f>
        <v>5</v>
      </c>
      <c r="B1331" s="41" t="str">
        <f>VLOOKUP(A1331,'[110]Legacy Location Lookups'!$B$1:$C$34,2,0)</f>
        <v>Bloomington, IL</v>
      </c>
      <c r="C1331" s="41" t="s">
        <v>142</v>
      </c>
      <c r="D1331" s="41" t="s">
        <v>143</v>
      </c>
      <c r="E1331" s="41" t="s">
        <v>144</v>
      </c>
      <c r="F1331" s="38">
        <v>44012</v>
      </c>
      <c r="G1331" s="41" t="s">
        <v>145</v>
      </c>
      <c r="H1331" s="41">
        <v>59</v>
      </c>
      <c r="K1331" s="22"/>
      <c r="S1331"/>
    </row>
    <row r="1332" spans="1:19" x14ac:dyDescent="0.25">
      <c r="A1332" s="41">
        <f>VLOOKUP(D1332,'[110]Legacy Location Lookups'!$A$1:$C$34,2,0)</f>
        <v>6</v>
      </c>
      <c r="B1332" s="41" t="str">
        <f>VLOOKUP(A1332,'[110]Legacy Location Lookups'!$B$1:$C$34,2,0)</f>
        <v>Charleston, IL</v>
      </c>
      <c r="C1332" s="41" t="s">
        <v>142</v>
      </c>
      <c r="D1332" s="41" t="s">
        <v>150</v>
      </c>
      <c r="E1332" s="41" t="s">
        <v>144</v>
      </c>
      <c r="F1332" s="38">
        <v>44012</v>
      </c>
      <c r="G1332" s="41" t="s">
        <v>145</v>
      </c>
      <c r="H1332" s="41">
        <v>42</v>
      </c>
      <c r="K1332" s="22"/>
      <c r="S1332"/>
    </row>
    <row r="1333" spans="1:19" x14ac:dyDescent="0.25">
      <c r="A1333" s="41">
        <f>VLOOKUP(D1333,'[110]Legacy Location Lookups'!$A$1:$C$34,2,0)</f>
        <v>6</v>
      </c>
      <c r="B1333" s="41" t="str">
        <f>VLOOKUP(A1333,'[110]Legacy Location Lookups'!$B$1:$C$34,2,0)</f>
        <v>Charleston, IL</v>
      </c>
      <c r="C1333" s="41" t="s">
        <v>142</v>
      </c>
      <c r="D1333" s="41" t="s">
        <v>150</v>
      </c>
      <c r="E1333" s="41" t="s">
        <v>144</v>
      </c>
      <c r="F1333" s="38">
        <v>44012</v>
      </c>
      <c r="G1333" s="41" t="s">
        <v>146</v>
      </c>
      <c r="H1333" s="41">
        <v>15</v>
      </c>
      <c r="K1333" s="22"/>
      <c r="S1333"/>
    </row>
    <row r="1334" spans="1:19" x14ac:dyDescent="0.25">
      <c r="A1334" s="41">
        <f>VLOOKUP(D1334,'[110]Legacy Location Lookups'!$A$1:$C$34,2,0)</f>
        <v>8</v>
      </c>
      <c r="B1334" s="41" t="str">
        <f>VLOOKUP(A1334,'[110]Legacy Location Lookups'!$B$1:$C$34,2,0)</f>
        <v>Eureka, IL</v>
      </c>
      <c r="C1334" s="41" t="s">
        <v>142</v>
      </c>
      <c r="D1334" s="41" t="s">
        <v>6</v>
      </c>
      <c r="E1334" s="41" t="s">
        <v>144</v>
      </c>
      <c r="F1334" s="38">
        <v>44012</v>
      </c>
      <c r="G1334" s="41" t="s">
        <v>145</v>
      </c>
      <c r="H1334" s="41">
        <v>45</v>
      </c>
      <c r="K1334" s="22"/>
      <c r="S1334"/>
    </row>
    <row r="1335" spans="1:19" x14ac:dyDescent="0.25">
      <c r="A1335" s="41">
        <f>VLOOKUP(D1335,'[110]Legacy Location Lookups'!$A$1:$C$34,2,0)</f>
        <v>10</v>
      </c>
      <c r="B1335" s="41" t="str">
        <f>VLOOKUP(A1335,'[110]Legacy Location Lookups'!$B$1:$C$34,2,0)</f>
        <v>Lincoln, IL</v>
      </c>
      <c r="C1335" s="41" t="s">
        <v>142</v>
      </c>
      <c r="D1335" s="41" t="s">
        <v>174</v>
      </c>
      <c r="E1335" s="41" t="s">
        <v>144</v>
      </c>
      <c r="F1335" s="38">
        <v>44012</v>
      </c>
      <c r="G1335" s="41" t="s">
        <v>145</v>
      </c>
      <c r="H1335" s="41">
        <v>42</v>
      </c>
      <c r="K1335" s="22"/>
      <c r="S1335"/>
    </row>
    <row r="1336" spans="1:19" x14ac:dyDescent="0.25">
      <c r="A1336" s="41">
        <f>VLOOKUP(D1336,'[110]Legacy Location Lookups'!$A$1:$C$34,2,0)</f>
        <v>5</v>
      </c>
      <c r="B1336" s="41" t="str">
        <f>VLOOKUP(A1336,'[110]Legacy Location Lookups'!$B$1:$C$34,2,0)</f>
        <v>Bloomington, IL</v>
      </c>
      <c r="C1336" s="41" t="s">
        <v>142</v>
      </c>
      <c r="D1336" s="41" t="s">
        <v>143</v>
      </c>
      <c r="E1336" s="41" t="s">
        <v>144</v>
      </c>
      <c r="F1336" s="38">
        <v>44013</v>
      </c>
      <c r="G1336" s="41" t="s">
        <v>145</v>
      </c>
      <c r="H1336" s="41">
        <v>53</v>
      </c>
      <c r="K1336" s="22"/>
      <c r="S1336"/>
    </row>
    <row r="1337" spans="1:19" x14ac:dyDescent="0.25">
      <c r="A1337" s="41">
        <f>VLOOKUP(D1337,'[110]Legacy Location Lookups'!$A$1:$C$34,2,0)</f>
        <v>14</v>
      </c>
      <c r="B1337" s="41" t="str">
        <f>VLOOKUP(A1337,'[110]Legacy Location Lookups'!$B$1:$C$34,2,0)</f>
        <v>Peru, IL</v>
      </c>
      <c r="C1337" s="41" t="s">
        <v>142</v>
      </c>
      <c r="D1337" s="41" t="s">
        <v>148</v>
      </c>
      <c r="E1337" s="41" t="s">
        <v>144</v>
      </c>
      <c r="F1337" s="38">
        <v>44013</v>
      </c>
      <c r="G1337" s="41" t="s">
        <v>145</v>
      </c>
      <c r="H1337" s="41">
        <v>37</v>
      </c>
      <c r="K1337" s="22"/>
      <c r="S1337"/>
    </row>
    <row r="1338" spans="1:19" x14ac:dyDescent="0.25">
      <c r="A1338" s="41">
        <f>VLOOKUP(D1338,'[110]Legacy Location Lookups'!$A$1:$C$34,2,0)</f>
        <v>13</v>
      </c>
      <c r="B1338" s="41" t="str">
        <f>VLOOKUP(A1338,'[110]Legacy Location Lookups'!$B$1:$C$34,2,0)</f>
        <v>Peoria, IL</v>
      </c>
      <c r="C1338" s="41" t="s">
        <v>142</v>
      </c>
      <c r="D1338" s="41" t="s">
        <v>149</v>
      </c>
      <c r="E1338" s="41" t="s">
        <v>144</v>
      </c>
      <c r="F1338" s="38">
        <v>44013</v>
      </c>
      <c r="G1338" s="41" t="s">
        <v>145</v>
      </c>
      <c r="H1338" s="41">
        <v>79</v>
      </c>
      <c r="K1338" s="22"/>
      <c r="S1338"/>
    </row>
    <row r="1339" spans="1:19" x14ac:dyDescent="0.25">
      <c r="A1339" s="41">
        <f>VLOOKUP(D1339,'[110]Legacy Location Lookups'!$A$1:$C$34,2,0)</f>
        <v>6</v>
      </c>
      <c r="B1339" s="41" t="str">
        <f>VLOOKUP(A1339,'[110]Legacy Location Lookups'!$B$1:$C$34,2,0)</f>
        <v>Charleston, IL</v>
      </c>
      <c r="C1339" s="41" t="s">
        <v>142</v>
      </c>
      <c r="D1339" s="41" t="s">
        <v>150</v>
      </c>
      <c r="E1339" s="41" t="s">
        <v>144</v>
      </c>
      <c r="F1339" s="38">
        <v>44013</v>
      </c>
      <c r="G1339" s="41" t="s">
        <v>145</v>
      </c>
      <c r="H1339" s="41">
        <v>38</v>
      </c>
      <c r="K1339" s="22"/>
      <c r="S1339"/>
    </row>
    <row r="1340" spans="1:19" x14ac:dyDescent="0.25">
      <c r="A1340" s="41">
        <f>VLOOKUP(D1340,'[110]Legacy Location Lookups'!$A$1:$C$34,2,0)</f>
        <v>111</v>
      </c>
      <c r="B1340" s="41" t="str">
        <f>VLOOKUP(A1340,'[110]Legacy Location Lookups'!$B$1:$C$34,2,0)</f>
        <v>Academy, NYC</v>
      </c>
      <c r="C1340" s="41" t="s">
        <v>91</v>
      </c>
      <c r="D1340" s="41" t="s">
        <v>165</v>
      </c>
      <c r="E1340" s="41" t="s">
        <v>144</v>
      </c>
      <c r="F1340" s="38">
        <v>44011</v>
      </c>
      <c r="G1340" s="41" t="s">
        <v>145</v>
      </c>
      <c r="H1340" s="41">
        <v>46</v>
      </c>
      <c r="K1340" s="22"/>
      <c r="S1340"/>
    </row>
    <row r="1341" spans="1:19" x14ac:dyDescent="0.25">
      <c r="A1341" s="41">
        <f>VLOOKUP(D1341,'[110]Legacy Location Lookups'!$A$1:$C$34,2,0)</f>
        <v>112</v>
      </c>
      <c r="B1341" s="41" t="str">
        <f>VLOOKUP(A1341,'[110]Legacy Location Lookups'!$B$1:$C$34,2,0)</f>
        <v>Audubon, NYC</v>
      </c>
      <c r="C1341" s="41" t="s">
        <v>91</v>
      </c>
      <c r="D1341" s="41" t="s">
        <v>161</v>
      </c>
      <c r="E1341" s="41" t="s">
        <v>144</v>
      </c>
      <c r="F1341" s="38">
        <v>44011</v>
      </c>
      <c r="G1341" s="41" t="s">
        <v>145</v>
      </c>
      <c r="H1341" s="41">
        <v>50</v>
      </c>
      <c r="K1341" s="22"/>
      <c r="S1341"/>
    </row>
    <row r="1342" spans="1:19" x14ac:dyDescent="0.25">
      <c r="A1342" s="41">
        <f>VLOOKUP(D1342,'[110]Legacy Location Lookups'!$A$1:$C$34,2,0)</f>
        <v>117</v>
      </c>
      <c r="B1342" s="41" t="str">
        <f>VLOOKUP(A1342,'[110]Legacy Location Lookups'!$B$1:$C$34,2,0)</f>
        <v>Brooklyn-Manhattan Ave, NY</v>
      </c>
      <c r="C1342" s="41" t="s">
        <v>91</v>
      </c>
      <c r="D1342" s="41" t="s">
        <v>164</v>
      </c>
      <c r="E1342" s="41" t="s">
        <v>144</v>
      </c>
      <c r="F1342" s="38">
        <v>44011</v>
      </c>
      <c r="G1342" s="41" t="s">
        <v>159</v>
      </c>
      <c r="H1342" s="41">
        <v>2</v>
      </c>
      <c r="K1342" s="22"/>
      <c r="S1342"/>
    </row>
    <row r="1343" spans="1:19" x14ac:dyDescent="0.25">
      <c r="A1343" s="41">
        <f>VLOOKUP(D1343,'[110]Legacy Location Lookups'!$A$1:$C$34,2,0)</f>
        <v>117</v>
      </c>
      <c r="B1343" s="41" t="str">
        <f>VLOOKUP(A1343,'[110]Legacy Location Lookups'!$B$1:$C$34,2,0)</f>
        <v>Brooklyn-Manhattan Ave, NY</v>
      </c>
      <c r="C1343" s="41" t="s">
        <v>91</v>
      </c>
      <c r="D1343" s="41" t="s">
        <v>164</v>
      </c>
      <c r="E1343" s="41" t="s">
        <v>144</v>
      </c>
      <c r="F1343" s="38">
        <v>44011</v>
      </c>
      <c r="G1343" s="41" t="s">
        <v>145</v>
      </c>
      <c r="H1343" s="41">
        <v>31</v>
      </c>
      <c r="K1343" s="22"/>
      <c r="S1343"/>
    </row>
    <row r="1344" spans="1:19" x14ac:dyDescent="0.25">
      <c r="A1344" s="41">
        <f>VLOOKUP(D1344,'[110]Legacy Location Lookups'!$A$1:$C$34,2,0)</f>
        <v>117</v>
      </c>
      <c r="B1344" s="41" t="str">
        <f>VLOOKUP(A1344,'[110]Legacy Location Lookups'!$B$1:$C$34,2,0)</f>
        <v>Brooklyn-Manhattan Ave, NY</v>
      </c>
      <c r="C1344" s="41" t="s">
        <v>91</v>
      </c>
      <c r="D1344" s="41" t="s">
        <v>164</v>
      </c>
      <c r="E1344" s="41" t="s">
        <v>147</v>
      </c>
      <c r="F1344" s="38">
        <v>44011</v>
      </c>
      <c r="G1344" s="41" t="s">
        <v>147</v>
      </c>
      <c r="H1344" s="41">
        <v>3</v>
      </c>
      <c r="K1344" s="22"/>
      <c r="S1344"/>
    </row>
    <row r="1345" spans="1:19" x14ac:dyDescent="0.25">
      <c r="A1345" s="41">
        <f>VLOOKUP(D1345,'[110]Legacy Location Lookups'!$A$1:$C$34,2,0)</f>
        <v>108</v>
      </c>
      <c r="B1345" s="41" t="str">
        <f>VLOOKUP(A1345,'[110]Legacy Location Lookups'!$B$1:$C$34,2,0)</f>
        <v>Brooklyn-OceanAve, NYC</v>
      </c>
      <c r="C1345" s="41" t="s">
        <v>91</v>
      </c>
      <c r="D1345" s="41" t="s">
        <v>158</v>
      </c>
      <c r="E1345" s="41" t="s">
        <v>144</v>
      </c>
      <c r="F1345" s="38">
        <v>44011</v>
      </c>
      <c r="G1345" s="41" t="s">
        <v>159</v>
      </c>
      <c r="H1345" s="41">
        <v>2</v>
      </c>
      <c r="K1345" s="22"/>
      <c r="S1345"/>
    </row>
    <row r="1346" spans="1:19" x14ac:dyDescent="0.25">
      <c r="A1346" s="41">
        <f>VLOOKUP(D1346,'[110]Legacy Location Lookups'!$A$1:$C$34,2,0)</f>
        <v>108</v>
      </c>
      <c r="B1346" s="41" t="str">
        <f>VLOOKUP(A1346,'[110]Legacy Location Lookups'!$B$1:$C$34,2,0)</f>
        <v>Brooklyn-OceanAve, NYC</v>
      </c>
      <c r="C1346" s="41" t="s">
        <v>91</v>
      </c>
      <c r="D1346" s="41" t="s">
        <v>158</v>
      </c>
      <c r="E1346" s="41" t="s">
        <v>144</v>
      </c>
      <c r="F1346" s="38">
        <v>44011</v>
      </c>
      <c r="G1346" s="41" t="s">
        <v>145</v>
      </c>
      <c r="H1346" s="41">
        <v>99</v>
      </c>
      <c r="K1346" s="22"/>
      <c r="S1346"/>
    </row>
    <row r="1347" spans="1:19" x14ac:dyDescent="0.25">
      <c r="A1347" s="41">
        <f>VLOOKUP(D1347,'[110]Legacy Location Lookups'!$A$1:$C$34,2,0)</f>
        <v>108</v>
      </c>
      <c r="B1347" s="41" t="str">
        <f>VLOOKUP(A1347,'[110]Legacy Location Lookups'!$B$1:$C$34,2,0)</f>
        <v>Brooklyn-OceanAve, NYC</v>
      </c>
      <c r="C1347" s="41" t="s">
        <v>91</v>
      </c>
      <c r="D1347" s="41" t="s">
        <v>158</v>
      </c>
      <c r="E1347" s="41" t="s">
        <v>144</v>
      </c>
      <c r="F1347" s="38">
        <v>44011</v>
      </c>
      <c r="G1347" s="41" t="s">
        <v>160</v>
      </c>
      <c r="H1347" s="41">
        <v>3</v>
      </c>
      <c r="K1347" s="22"/>
      <c r="S1347"/>
    </row>
    <row r="1348" spans="1:19" x14ac:dyDescent="0.25">
      <c r="A1348" s="41">
        <f>VLOOKUP(D1348,'[110]Legacy Location Lookups'!$A$1:$C$34,2,0)</f>
        <v>108</v>
      </c>
      <c r="B1348" s="41" t="str">
        <f>VLOOKUP(A1348,'[110]Legacy Location Lookups'!$B$1:$C$34,2,0)</f>
        <v>Brooklyn-OceanAve, NYC</v>
      </c>
      <c r="C1348" s="41" t="s">
        <v>91</v>
      </c>
      <c r="D1348" s="41" t="s">
        <v>158</v>
      </c>
      <c r="E1348" s="41" t="s">
        <v>147</v>
      </c>
      <c r="F1348" s="38">
        <v>44011</v>
      </c>
      <c r="G1348" s="41" t="s">
        <v>147</v>
      </c>
      <c r="H1348" s="41">
        <v>7</v>
      </c>
      <c r="K1348" s="22"/>
      <c r="S1348"/>
    </row>
    <row r="1349" spans="1:19" x14ac:dyDescent="0.25">
      <c r="A1349" s="41">
        <f>VLOOKUP(D1349,'[110]Legacy Location Lookups'!$A$1:$C$34,2,0)</f>
        <v>110</v>
      </c>
      <c r="B1349" s="41" t="str">
        <f>VLOOKUP(A1349,'[110]Legacy Location Lookups'!$B$1:$C$34,2,0)</f>
        <v>Forest Hills, NY</v>
      </c>
      <c r="C1349" s="41" t="s">
        <v>91</v>
      </c>
      <c r="D1349" s="41" t="s">
        <v>96</v>
      </c>
      <c r="E1349" s="41" t="s">
        <v>144</v>
      </c>
      <c r="F1349" s="38">
        <v>44011</v>
      </c>
      <c r="G1349" s="41" t="s">
        <v>145</v>
      </c>
      <c r="H1349" s="41">
        <v>34</v>
      </c>
      <c r="K1349" s="22"/>
      <c r="S1349"/>
    </row>
    <row r="1350" spans="1:19" x14ac:dyDescent="0.25">
      <c r="A1350" s="41">
        <f>VLOOKUP(D1350,'[110]Legacy Location Lookups'!$A$1:$C$34,2,0)</f>
        <v>110</v>
      </c>
      <c r="B1350" s="41" t="str">
        <f>VLOOKUP(A1350,'[110]Legacy Location Lookups'!$B$1:$C$34,2,0)</f>
        <v>Forest Hills, NY</v>
      </c>
      <c r="C1350" s="41" t="s">
        <v>91</v>
      </c>
      <c r="D1350" s="41" t="s">
        <v>96</v>
      </c>
      <c r="E1350" s="41" t="s">
        <v>144</v>
      </c>
      <c r="F1350" s="38">
        <v>44011</v>
      </c>
      <c r="G1350" s="41" t="s">
        <v>160</v>
      </c>
      <c r="H1350" s="41">
        <v>1</v>
      </c>
      <c r="K1350" s="22"/>
      <c r="S1350"/>
    </row>
    <row r="1351" spans="1:19" x14ac:dyDescent="0.25">
      <c r="A1351" s="41">
        <f>VLOOKUP(D1351,'[110]Legacy Location Lookups'!$A$1:$C$34,2,0)</f>
        <v>110</v>
      </c>
      <c r="B1351" s="41" t="str">
        <f>VLOOKUP(A1351,'[110]Legacy Location Lookups'!$B$1:$C$34,2,0)</f>
        <v>Forest Hills, NY</v>
      </c>
      <c r="C1351" s="41" t="s">
        <v>91</v>
      </c>
      <c r="D1351" s="41" t="s">
        <v>96</v>
      </c>
      <c r="E1351" s="41" t="s">
        <v>147</v>
      </c>
      <c r="F1351" s="38">
        <v>44011</v>
      </c>
      <c r="G1351" s="41" t="s">
        <v>147</v>
      </c>
      <c r="H1351" s="41">
        <v>2</v>
      </c>
      <c r="K1351" s="22"/>
      <c r="S1351"/>
    </row>
    <row r="1352" spans="1:19" x14ac:dyDescent="0.25">
      <c r="A1352" s="41">
        <f>VLOOKUP(D1352,'[110]Legacy Location Lookups'!$A$1:$C$34,2,0)</f>
        <v>86</v>
      </c>
      <c r="B1352" s="41" t="str">
        <f>VLOOKUP(A1352,'[110]Legacy Location Lookups'!$B$1:$C$34,2,0)</f>
        <v>Kirkland, WA</v>
      </c>
      <c r="C1352" s="41" t="s">
        <v>167</v>
      </c>
      <c r="D1352" s="41" t="s">
        <v>22</v>
      </c>
      <c r="E1352" s="41" t="s">
        <v>144</v>
      </c>
      <c r="F1352" s="38">
        <v>44018</v>
      </c>
      <c r="G1352" s="41" t="s">
        <v>145</v>
      </c>
      <c r="H1352" s="41">
        <v>55</v>
      </c>
      <c r="K1352" s="22"/>
      <c r="S1352"/>
    </row>
    <row r="1353" spans="1:19" x14ac:dyDescent="0.25">
      <c r="A1353" s="41">
        <f>VLOOKUP(D1353,'[110]Legacy Location Lookups'!$A$1:$C$34,2,0)</f>
        <v>86</v>
      </c>
      <c r="B1353" s="41" t="str">
        <f>VLOOKUP(A1353,'[110]Legacy Location Lookups'!$B$1:$C$34,2,0)</f>
        <v>Kirkland, WA</v>
      </c>
      <c r="C1353" s="41" t="s">
        <v>167</v>
      </c>
      <c r="D1353" s="41" t="s">
        <v>22</v>
      </c>
      <c r="E1353" s="41" t="s">
        <v>144</v>
      </c>
      <c r="F1353" s="38">
        <v>44018</v>
      </c>
      <c r="G1353" s="41" t="s">
        <v>159</v>
      </c>
      <c r="H1353" s="41">
        <v>4</v>
      </c>
      <c r="K1353" s="22"/>
      <c r="S1353"/>
    </row>
    <row r="1354" spans="1:19" x14ac:dyDescent="0.25">
      <c r="A1354" s="41">
        <f>VLOOKUP(D1354,'[110]Legacy Location Lookups'!$A$1:$C$34,2,0)</f>
        <v>5</v>
      </c>
      <c r="B1354" s="41" t="str">
        <f>VLOOKUP(A1354,'[110]Legacy Location Lookups'!$B$1:$C$34,2,0)</f>
        <v>Bloomington, IL</v>
      </c>
      <c r="C1354" s="41" t="s">
        <v>142</v>
      </c>
      <c r="D1354" s="41" t="s">
        <v>143</v>
      </c>
      <c r="E1354" s="41" t="s">
        <v>144</v>
      </c>
      <c r="F1354" s="38">
        <v>44014</v>
      </c>
      <c r="G1354" s="41" t="s">
        <v>145</v>
      </c>
      <c r="H1354" s="41">
        <v>55</v>
      </c>
      <c r="K1354" s="22"/>
      <c r="S1354"/>
    </row>
    <row r="1355" spans="1:19" x14ac:dyDescent="0.25">
      <c r="A1355" s="41">
        <f>VLOOKUP(D1355,'[110]Legacy Location Lookups'!$A$1:$C$34,2,0)</f>
        <v>14</v>
      </c>
      <c r="B1355" s="41" t="str">
        <f>VLOOKUP(A1355,'[110]Legacy Location Lookups'!$B$1:$C$34,2,0)</f>
        <v>Peru, IL</v>
      </c>
      <c r="C1355" s="41" t="s">
        <v>142</v>
      </c>
      <c r="D1355" s="41" t="s">
        <v>148</v>
      </c>
      <c r="E1355" s="41" t="s">
        <v>144</v>
      </c>
      <c r="F1355" s="38">
        <v>44014</v>
      </c>
      <c r="G1355" s="41" t="s">
        <v>145</v>
      </c>
      <c r="H1355" s="41">
        <v>48</v>
      </c>
      <c r="K1355" s="22"/>
      <c r="S1355"/>
    </row>
    <row r="1356" spans="1:19" x14ac:dyDescent="0.25">
      <c r="A1356" s="41">
        <f>VLOOKUP(D1356,'[110]Legacy Location Lookups'!$A$1:$C$34,2,0)</f>
        <v>127</v>
      </c>
      <c r="B1356" s="41" t="str">
        <f>VLOOKUP(A1356,'[110]Legacy Location Lookups'!$B$1:$C$34,2,0)</f>
        <v>Canton, IL</v>
      </c>
      <c r="C1356" s="41" t="s">
        <v>142</v>
      </c>
      <c r="D1356" s="41" t="s">
        <v>166</v>
      </c>
      <c r="E1356" s="41" t="s">
        <v>144</v>
      </c>
      <c r="F1356" s="38">
        <v>44014</v>
      </c>
      <c r="G1356" s="41" t="s">
        <v>145</v>
      </c>
      <c r="H1356" s="41">
        <v>29</v>
      </c>
      <c r="K1356" s="22"/>
      <c r="S1356"/>
    </row>
    <row r="1357" spans="1:19" x14ac:dyDescent="0.25">
      <c r="A1357" s="41">
        <f>VLOOKUP(D1357,'[110]Legacy Location Lookups'!$A$1:$C$34,2,0)</f>
        <v>5</v>
      </c>
      <c r="B1357" s="41" t="str">
        <f>VLOOKUP(A1357,'[110]Legacy Location Lookups'!$B$1:$C$34,2,0)</f>
        <v>Bloomington, IL</v>
      </c>
      <c r="C1357" s="41" t="s">
        <v>142</v>
      </c>
      <c r="D1357" s="41" t="s">
        <v>143</v>
      </c>
      <c r="E1357" s="41" t="s">
        <v>144</v>
      </c>
      <c r="F1357" s="38">
        <v>44018</v>
      </c>
      <c r="G1357" s="41" t="s">
        <v>145</v>
      </c>
      <c r="H1357" s="41">
        <v>53</v>
      </c>
      <c r="K1357" s="22"/>
      <c r="S1357"/>
    </row>
    <row r="1358" spans="1:19" x14ac:dyDescent="0.25">
      <c r="A1358" s="41">
        <f>VLOOKUP(D1358,'[110]Legacy Location Lookups'!$A$1:$C$34,2,0)</f>
        <v>13</v>
      </c>
      <c r="B1358" s="41" t="str">
        <f>VLOOKUP(A1358,'[110]Legacy Location Lookups'!$B$1:$C$34,2,0)</f>
        <v>Peoria, IL</v>
      </c>
      <c r="C1358" s="41" t="s">
        <v>142</v>
      </c>
      <c r="D1358" s="41" t="s">
        <v>149</v>
      </c>
      <c r="E1358" s="41" t="s">
        <v>144</v>
      </c>
      <c r="F1358" s="38">
        <v>44018</v>
      </c>
      <c r="G1358" s="41" t="s">
        <v>145</v>
      </c>
      <c r="H1358" s="41">
        <v>7</v>
      </c>
      <c r="K1358" s="22"/>
      <c r="S1358"/>
    </row>
    <row r="1359" spans="1:19" x14ac:dyDescent="0.25">
      <c r="A1359" s="41">
        <f>VLOOKUP(D1359,'[110]Legacy Location Lookups'!$A$1:$C$34,2,0)</f>
        <v>13</v>
      </c>
      <c r="B1359" s="41" t="str">
        <f>VLOOKUP(A1359,'[110]Legacy Location Lookups'!$B$1:$C$34,2,0)</f>
        <v>Peoria, IL</v>
      </c>
      <c r="C1359" s="41" t="s">
        <v>142</v>
      </c>
      <c r="D1359" s="41" t="s">
        <v>149</v>
      </c>
      <c r="E1359" s="41" t="s">
        <v>144</v>
      </c>
      <c r="F1359" s="38">
        <v>44018</v>
      </c>
      <c r="G1359" s="41" t="s">
        <v>146</v>
      </c>
      <c r="H1359" s="41">
        <v>13</v>
      </c>
      <c r="K1359" s="22"/>
      <c r="S1359"/>
    </row>
    <row r="1360" spans="1:19" x14ac:dyDescent="0.25">
      <c r="A1360" s="41">
        <f>VLOOKUP(D1360,'[110]Legacy Location Lookups'!$A$1:$C$34,2,0)</f>
        <v>6</v>
      </c>
      <c r="B1360" s="41" t="str">
        <f>VLOOKUP(A1360,'[110]Legacy Location Lookups'!$B$1:$C$34,2,0)</f>
        <v>Charleston, IL</v>
      </c>
      <c r="C1360" s="41" t="s">
        <v>142</v>
      </c>
      <c r="D1360" s="41" t="s">
        <v>150</v>
      </c>
      <c r="E1360" s="41" t="s">
        <v>144</v>
      </c>
      <c r="F1360" s="38">
        <v>44018</v>
      </c>
      <c r="G1360" s="41" t="s">
        <v>145</v>
      </c>
      <c r="H1360" s="41">
        <v>37</v>
      </c>
      <c r="K1360" s="22"/>
      <c r="S1360"/>
    </row>
    <row r="1361" spans="1:19" x14ac:dyDescent="0.25">
      <c r="A1361" s="41">
        <f>VLOOKUP(D1361,'[110]Legacy Location Lookups'!$A$1:$C$34,2,0)</f>
        <v>15</v>
      </c>
      <c r="B1361" s="41" t="str">
        <f>VLOOKUP(A1361,'[110]Legacy Location Lookups'!$B$1:$C$34,2,0)</f>
        <v>Pontiac, IL</v>
      </c>
      <c r="C1361" s="41" t="s">
        <v>142</v>
      </c>
      <c r="D1361" s="41" t="s">
        <v>13</v>
      </c>
      <c r="E1361" s="41" t="s">
        <v>144</v>
      </c>
      <c r="F1361" s="38">
        <v>44018</v>
      </c>
      <c r="G1361" s="41" t="s">
        <v>145</v>
      </c>
      <c r="H1361" s="41">
        <v>54</v>
      </c>
      <c r="K1361" s="22"/>
      <c r="S1361"/>
    </row>
    <row r="1362" spans="1:19" x14ac:dyDescent="0.25">
      <c r="A1362" s="41">
        <f>VLOOKUP(D1362,'[110]Legacy Location Lookups'!$A$1:$C$34,2,0)</f>
        <v>16</v>
      </c>
      <c r="B1362" s="41" t="str">
        <f>VLOOKUP(A1362,'[110]Legacy Location Lookups'!$B$1:$C$34,2,0)</f>
        <v>Princeton, IL</v>
      </c>
      <c r="C1362" s="41" t="s">
        <v>142</v>
      </c>
      <c r="D1362" s="41" t="s">
        <v>169</v>
      </c>
      <c r="E1362" s="41" t="s">
        <v>144</v>
      </c>
      <c r="F1362" s="38">
        <v>44018</v>
      </c>
      <c r="G1362" s="41" t="s">
        <v>145</v>
      </c>
      <c r="H1362" s="41">
        <v>40</v>
      </c>
      <c r="K1362" s="22"/>
      <c r="S1362"/>
    </row>
    <row r="1363" spans="1:19" x14ac:dyDescent="0.25">
      <c r="A1363" s="41">
        <f>VLOOKUP(D1363,'[110]Legacy Location Lookups'!$A$1:$C$34,2,0)</f>
        <v>73</v>
      </c>
      <c r="B1363" s="41" t="str">
        <f>VLOOKUP(A1363,'[110]Legacy Location Lookups'!$B$1:$C$34,2,0)</f>
        <v>Boynton Beach, FL</v>
      </c>
      <c r="C1363" s="41" t="s">
        <v>151</v>
      </c>
      <c r="D1363" s="41" t="s">
        <v>152</v>
      </c>
      <c r="E1363" s="41" t="s">
        <v>144</v>
      </c>
      <c r="F1363" s="38">
        <v>44011</v>
      </c>
      <c r="G1363" s="41" t="s">
        <v>145</v>
      </c>
      <c r="H1363" s="41">
        <v>79</v>
      </c>
      <c r="K1363" s="22"/>
      <c r="S1363"/>
    </row>
    <row r="1364" spans="1:19" x14ac:dyDescent="0.25">
      <c r="A1364" s="41">
        <f>VLOOKUP(D1364,'[110]Legacy Location Lookups'!$A$1:$C$34,2,0)</f>
        <v>73</v>
      </c>
      <c r="B1364" s="41" t="str">
        <f>VLOOKUP(A1364,'[110]Legacy Location Lookups'!$B$1:$C$34,2,0)</f>
        <v>Boynton Beach, FL</v>
      </c>
      <c r="C1364" s="41" t="s">
        <v>151</v>
      </c>
      <c r="D1364" s="41" t="s">
        <v>152</v>
      </c>
      <c r="E1364" s="41" t="s">
        <v>147</v>
      </c>
      <c r="F1364" s="38">
        <v>44011</v>
      </c>
      <c r="G1364" s="41" t="s">
        <v>147</v>
      </c>
      <c r="H1364" s="41">
        <v>2</v>
      </c>
      <c r="K1364" s="22"/>
      <c r="S1364"/>
    </row>
    <row r="1365" spans="1:19" x14ac:dyDescent="0.25">
      <c r="A1365" s="41">
        <f>VLOOKUP(D1365,'[110]Legacy Location Lookups'!$A$1:$C$34,2,0)</f>
        <v>75</v>
      </c>
      <c r="B1365" s="41" t="str">
        <f>VLOOKUP(A1365,'[110]Legacy Location Lookups'!$B$1:$C$34,2,0)</f>
        <v>Delray Beach, FL</v>
      </c>
      <c r="C1365" s="41" t="s">
        <v>151</v>
      </c>
      <c r="D1365" s="41" t="s">
        <v>153</v>
      </c>
      <c r="E1365" s="41" t="s">
        <v>144</v>
      </c>
      <c r="F1365" s="38">
        <v>44011</v>
      </c>
      <c r="G1365" s="41" t="s">
        <v>145</v>
      </c>
      <c r="H1365" s="41">
        <v>10</v>
      </c>
      <c r="K1365" s="22"/>
      <c r="S1365"/>
    </row>
    <row r="1366" spans="1:19" x14ac:dyDescent="0.25">
      <c r="A1366" s="41">
        <f>VLOOKUP(D1366,'[110]Legacy Location Lookups'!$A$1:$C$34,2,0)</f>
        <v>76</v>
      </c>
      <c r="B1366" s="41" t="str">
        <f>VLOOKUP(A1366,'[110]Legacy Location Lookups'!$B$1:$C$34,2,0)</f>
        <v>East Boca Raton, FL</v>
      </c>
      <c r="C1366" s="41" t="s">
        <v>151</v>
      </c>
      <c r="D1366" s="41" t="s">
        <v>175</v>
      </c>
      <c r="E1366" s="41" t="s">
        <v>144</v>
      </c>
      <c r="F1366" s="38">
        <v>44011</v>
      </c>
      <c r="G1366" s="41" t="s">
        <v>145</v>
      </c>
      <c r="H1366" s="41">
        <v>18</v>
      </c>
      <c r="K1366" s="22"/>
      <c r="S1366"/>
    </row>
    <row r="1367" spans="1:19" x14ac:dyDescent="0.25">
      <c r="A1367" s="41">
        <f>VLOOKUP(D1367,'[110]Legacy Location Lookups'!$A$1:$C$34,2,0)</f>
        <v>77</v>
      </c>
      <c r="B1367" s="41" t="str">
        <f>VLOOKUP(A1367,'[110]Legacy Location Lookups'!$B$1:$C$34,2,0)</f>
        <v>West Boca Raton, FL</v>
      </c>
      <c r="C1367" s="41" t="s">
        <v>151</v>
      </c>
      <c r="D1367" s="41" t="s">
        <v>154</v>
      </c>
      <c r="E1367" s="41" t="s">
        <v>144</v>
      </c>
      <c r="F1367" s="38">
        <v>44011</v>
      </c>
      <c r="G1367" s="41" t="s">
        <v>145</v>
      </c>
      <c r="H1367" s="41">
        <v>18</v>
      </c>
      <c r="K1367" s="22"/>
      <c r="S1367"/>
    </row>
    <row r="1368" spans="1:19" x14ac:dyDescent="0.25">
      <c r="A1368" s="41">
        <f>VLOOKUP(D1368,'[110]Legacy Location Lookups'!$A$1:$C$34,2,0)</f>
        <v>72</v>
      </c>
      <c r="B1368" s="41" t="str">
        <f>VLOOKUP(A1368,'[110]Legacy Location Lookups'!$B$1:$C$34,2,0)</f>
        <v>Boca Raton, FL</v>
      </c>
      <c r="C1368" s="41" t="s">
        <v>151</v>
      </c>
      <c r="D1368" s="41" t="s">
        <v>155</v>
      </c>
      <c r="E1368" s="41" t="s">
        <v>144</v>
      </c>
      <c r="F1368" s="38">
        <v>44011</v>
      </c>
      <c r="G1368" s="41" t="s">
        <v>145</v>
      </c>
      <c r="H1368" s="41">
        <v>18</v>
      </c>
      <c r="K1368" s="22"/>
      <c r="S1368"/>
    </row>
    <row r="1369" spans="1:19" x14ac:dyDescent="0.25">
      <c r="A1369" s="41">
        <f>VLOOKUP(D1369,'[110]Legacy Location Lookups'!$A$1:$C$34,2,0)</f>
        <v>104</v>
      </c>
      <c r="B1369" s="41" t="str">
        <f>VLOOKUP(A1369,'[110]Legacy Location Lookups'!$B$1:$C$34,2,0)</f>
        <v>Miami, FL</v>
      </c>
      <c r="C1369" s="41" t="s">
        <v>151</v>
      </c>
      <c r="D1369" s="41" t="s">
        <v>223</v>
      </c>
      <c r="E1369" s="41" t="s">
        <v>144</v>
      </c>
      <c r="F1369" s="38">
        <v>44011</v>
      </c>
      <c r="G1369" s="41" t="s">
        <v>145</v>
      </c>
      <c r="H1369" s="41">
        <v>22</v>
      </c>
      <c r="K1369" s="22"/>
      <c r="S1369"/>
    </row>
    <row r="1370" spans="1:19" x14ac:dyDescent="0.25">
      <c r="A1370" s="41">
        <f>VLOOKUP(D1370,'[110]Legacy Location Lookups'!$A$1:$C$34,2,0)</f>
        <v>73</v>
      </c>
      <c r="B1370" s="41" t="str">
        <f>VLOOKUP(A1370,'[110]Legacy Location Lookups'!$B$1:$C$34,2,0)</f>
        <v>Boynton Beach, FL</v>
      </c>
      <c r="C1370" s="41" t="s">
        <v>151</v>
      </c>
      <c r="D1370" s="41" t="s">
        <v>152</v>
      </c>
      <c r="E1370" s="41" t="s">
        <v>144</v>
      </c>
      <c r="F1370" s="38">
        <v>44012</v>
      </c>
      <c r="G1370" s="41" t="s">
        <v>145</v>
      </c>
      <c r="H1370" s="41">
        <v>79</v>
      </c>
      <c r="K1370" s="22"/>
      <c r="S1370"/>
    </row>
    <row r="1371" spans="1:19" x14ac:dyDescent="0.25">
      <c r="A1371" s="41">
        <f>VLOOKUP(D1371,'[110]Legacy Location Lookups'!$A$1:$C$34,2,0)</f>
        <v>75</v>
      </c>
      <c r="B1371" s="41" t="str">
        <f>VLOOKUP(A1371,'[110]Legacy Location Lookups'!$B$1:$C$34,2,0)</f>
        <v>Delray Beach, FL</v>
      </c>
      <c r="C1371" s="41" t="s">
        <v>151</v>
      </c>
      <c r="D1371" s="41" t="s">
        <v>153</v>
      </c>
      <c r="E1371" s="41" t="s">
        <v>144</v>
      </c>
      <c r="F1371" s="38">
        <v>44012</v>
      </c>
      <c r="G1371" s="41" t="s">
        <v>145</v>
      </c>
      <c r="H1371" s="41">
        <v>54</v>
      </c>
      <c r="K1371" s="22"/>
      <c r="S1371"/>
    </row>
    <row r="1372" spans="1:19" x14ac:dyDescent="0.25">
      <c r="A1372" s="41">
        <f>VLOOKUP(D1372,'[110]Legacy Location Lookups'!$A$1:$C$34,2,0)</f>
        <v>76</v>
      </c>
      <c r="B1372" s="41" t="str">
        <f>VLOOKUP(A1372,'[110]Legacy Location Lookups'!$B$1:$C$34,2,0)</f>
        <v>East Boca Raton, FL</v>
      </c>
      <c r="C1372" s="41" t="s">
        <v>151</v>
      </c>
      <c r="D1372" s="41" t="s">
        <v>175</v>
      </c>
      <c r="E1372" s="41" t="s">
        <v>144</v>
      </c>
      <c r="F1372" s="38">
        <v>44012</v>
      </c>
      <c r="G1372" s="41" t="s">
        <v>145</v>
      </c>
      <c r="H1372" s="41">
        <v>42</v>
      </c>
      <c r="K1372" s="22"/>
      <c r="S1372"/>
    </row>
    <row r="1373" spans="1:19" x14ac:dyDescent="0.25">
      <c r="A1373" s="41">
        <f>VLOOKUP(D1373,'[110]Legacy Location Lookups'!$A$1:$C$34,2,0)</f>
        <v>77</v>
      </c>
      <c r="B1373" s="41" t="str">
        <f>VLOOKUP(A1373,'[110]Legacy Location Lookups'!$B$1:$C$34,2,0)</f>
        <v>West Boca Raton, FL</v>
      </c>
      <c r="C1373" s="41" t="s">
        <v>151</v>
      </c>
      <c r="D1373" s="41" t="s">
        <v>154</v>
      </c>
      <c r="E1373" s="41" t="s">
        <v>144</v>
      </c>
      <c r="F1373" s="38">
        <v>44012</v>
      </c>
      <c r="G1373" s="41" t="s">
        <v>145</v>
      </c>
      <c r="H1373" s="41">
        <v>24</v>
      </c>
      <c r="K1373" s="22"/>
      <c r="S1373"/>
    </row>
    <row r="1374" spans="1:19" x14ac:dyDescent="0.25">
      <c r="A1374" s="41">
        <f>VLOOKUP(D1374,'[110]Legacy Location Lookups'!$A$1:$C$34,2,0)</f>
        <v>72</v>
      </c>
      <c r="B1374" s="41" t="str">
        <f>VLOOKUP(A1374,'[110]Legacy Location Lookups'!$B$1:$C$34,2,0)</f>
        <v>Boca Raton, FL</v>
      </c>
      <c r="C1374" s="41" t="s">
        <v>151</v>
      </c>
      <c r="D1374" s="41" t="s">
        <v>155</v>
      </c>
      <c r="E1374" s="41" t="s">
        <v>144</v>
      </c>
      <c r="F1374" s="38">
        <v>44012</v>
      </c>
      <c r="G1374" s="41" t="s">
        <v>145</v>
      </c>
      <c r="H1374" s="41">
        <v>22</v>
      </c>
      <c r="K1374" s="22"/>
      <c r="S1374"/>
    </row>
    <row r="1375" spans="1:19" x14ac:dyDescent="0.25">
      <c r="A1375" s="41">
        <f>VLOOKUP(D1375,'[110]Legacy Location Lookups'!$A$1:$C$34,2,0)</f>
        <v>73</v>
      </c>
      <c r="B1375" s="41" t="str">
        <f>VLOOKUP(A1375,'[110]Legacy Location Lookups'!$B$1:$C$34,2,0)</f>
        <v>Boynton Beach, FL</v>
      </c>
      <c r="C1375" s="41" t="s">
        <v>151</v>
      </c>
      <c r="D1375" s="41" t="s">
        <v>152</v>
      </c>
      <c r="E1375" s="41" t="s">
        <v>144</v>
      </c>
      <c r="F1375" s="38">
        <v>44013</v>
      </c>
      <c r="G1375" s="41" t="s">
        <v>145</v>
      </c>
      <c r="H1375" s="41">
        <v>89</v>
      </c>
      <c r="K1375" s="22"/>
      <c r="S1375"/>
    </row>
    <row r="1376" spans="1:19" x14ac:dyDescent="0.25">
      <c r="A1376" s="41">
        <f>VLOOKUP(D1376,'[110]Legacy Location Lookups'!$A$1:$C$34,2,0)</f>
        <v>75</v>
      </c>
      <c r="B1376" s="41" t="str">
        <f>VLOOKUP(A1376,'[110]Legacy Location Lookups'!$B$1:$C$34,2,0)</f>
        <v>Delray Beach, FL</v>
      </c>
      <c r="C1376" s="41" t="s">
        <v>151</v>
      </c>
      <c r="D1376" s="41" t="s">
        <v>153</v>
      </c>
      <c r="E1376" s="41" t="s">
        <v>144</v>
      </c>
      <c r="F1376" s="38">
        <v>44013</v>
      </c>
      <c r="G1376" s="41" t="s">
        <v>145</v>
      </c>
      <c r="H1376" s="41">
        <v>33</v>
      </c>
      <c r="K1376" s="22"/>
      <c r="S1376"/>
    </row>
    <row r="1377" spans="1:19" x14ac:dyDescent="0.25">
      <c r="A1377" s="41">
        <f>VLOOKUP(D1377,'[110]Legacy Location Lookups'!$A$1:$C$34,2,0)</f>
        <v>76</v>
      </c>
      <c r="B1377" s="41" t="str">
        <f>VLOOKUP(A1377,'[110]Legacy Location Lookups'!$B$1:$C$34,2,0)</f>
        <v>East Boca Raton, FL</v>
      </c>
      <c r="C1377" s="41" t="s">
        <v>151</v>
      </c>
      <c r="D1377" s="41" t="s">
        <v>175</v>
      </c>
      <c r="E1377" s="41" t="s">
        <v>144</v>
      </c>
      <c r="F1377" s="38">
        <v>44013</v>
      </c>
      <c r="G1377" s="41" t="s">
        <v>145</v>
      </c>
      <c r="H1377" s="41">
        <v>11</v>
      </c>
      <c r="K1377" s="22"/>
      <c r="S1377"/>
    </row>
    <row r="1378" spans="1:19" x14ac:dyDescent="0.25">
      <c r="A1378" s="41">
        <f>VLOOKUP(D1378,'[110]Legacy Location Lookups'!$A$1:$C$34,2,0)</f>
        <v>77</v>
      </c>
      <c r="B1378" s="41" t="str">
        <f>VLOOKUP(A1378,'[110]Legacy Location Lookups'!$B$1:$C$34,2,0)</f>
        <v>West Boca Raton, FL</v>
      </c>
      <c r="C1378" s="41" t="s">
        <v>151</v>
      </c>
      <c r="D1378" s="41" t="s">
        <v>154</v>
      </c>
      <c r="E1378" s="41" t="s">
        <v>144</v>
      </c>
      <c r="F1378" s="38">
        <v>44013</v>
      </c>
      <c r="G1378" s="41" t="s">
        <v>145</v>
      </c>
      <c r="H1378" s="41">
        <v>13</v>
      </c>
      <c r="K1378" s="22"/>
      <c r="S1378"/>
    </row>
    <row r="1379" spans="1:19" x14ac:dyDescent="0.25">
      <c r="A1379" s="41">
        <f>VLOOKUP(D1379,'[110]Legacy Location Lookups'!$A$1:$C$34,2,0)</f>
        <v>72</v>
      </c>
      <c r="B1379" s="41" t="str">
        <f>VLOOKUP(A1379,'[110]Legacy Location Lookups'!$B$1:$C$34,2,0)</f>
        <v>Boca Raton, FL</v>
      </c>
      <c r="C1379" s="41" t="s">
        <v>151</v>
      </c>
      <c r="D1379" s="41" t="s">
        <v>155</v>
      </c>
      <c r="E1379" s="41" t="s">
        <v>144</v>
      </c>
      <c r="F1379" s="38">
        <v>44013</v>
      </c>
      <c r="G1379" s="41" t="s">
        <v>145</v>
      </c>
      <c r="H1379" s="41">
        <v>24</v>
      </c>
      <c r="K1379" s="22"/>
      <c r="S1379"/>
    </row>
    <row r="1380" spans="1:19" x14ac:dyDescent="0.25">
      <c r="A1380" s="41">
        <f>VLOOKUP(D1380,'[110]Legacy Location Lookups'!$A$1:$C$34,2,0)</f>
        <v>73</v>
      </c>
      <c r="B1380" s="41" t="str">
        <f>VLOOKUP(A1380,'[110]Legacy Location Lookups'!$B$1:$C$34,2,0)</f>
        <v>Boynton Beach, FL</v>
      </c>
      <c r="C1380" s="41" t="s">
        <v>151</v>
      </c>
      <c r="D1380" s="41" t="s">
        <v>152</v>
      </c>
      <c r="E1380" s="41" t="s">
        <v>147</v>
      </c>
      <c r="F1380" s="38">
        <v>44013</v>
      </c>
      <c r="G1380" s="41" t="s">
        <v>147</v>
      </c>
      <c r="H1380" s="41">
        <v>1</v>
      </c>
      <c r="K1380" s="22"/>
      <c r="S1380"/>
    </row>
    <row r="1381" spans="1:19" x14ac:dyDescent="0.25">
      <c r="A1381" s="41">
        <f>VLOOKUP(D1381,'[110]Legacy Location Lookups'!$A$1:$C$34,2,0)</f>
        <v>73</v>
      </c>
      <c r="B1381" s="41" t="str">
        <f>VLOOKUP(A1381,'[110]Legacy Location Lookups'!$B$1:$C$34,2,0)</f>
        <v>Boynton Beach, FL</v>
      </c>
      <c r="C1381" s="41" t="s">
        <v>151</v>
      </c>
      <c r="D1381" s="41" t="s">
        <v>152</v>
      </c>
      <c r="E1381" s="41" t="s">
        <v>144</v>
      </c>
      <c r="F1381" s="38">
        <v>44014</v>
      </c>
      <c r="G1381" s="41" t="s">
        <v>145</v>
      </c>
      <c r="H1381" s="41">
        <v>30</v>
      </c>
      <c r="K1381" s="22"/>
      <c r="S1381"/>
    </row>
    <row r="1382" spans="1:19" x14ac:dyDescent="0.25">
      <c r="A1382" s="41">
        <f>VLOOKUP(D1382,'[110]Legacy Location Lookups'!$A$1:$C$34,2,0)</f>
        <v>75</v>
      </c>
      <c r="B1382" s="41" t="str">
        <f>VLOOKUP(A1382,'[110]Legacy Location Lookups'!$B$1:$C$34,2,0)</f>
        <v>Delray Beach, FL</v>
      </c>
      <c r="C1382" s="41" t="s">
        <v>151</v>
      </c>
      <c r="D1382" s="41" t="s">
        <v>153</v>
      </c>
      <c r="E1382" s="41" t="s">
        <v>144</v>
      </c>
      <c r="F1382" s="38">
        <v>44014</v>
      </c>
      <c r="G1382" s="41" t="s">
        <v>145</v>
      </c>
      <c r="H1382" s="41">
        <v>30</v>
      </c>
      <c r="K1382" s="22"/>
      <c r="S1382"/>
    </row>
    <row r="1383" spans="1:19" x14ac:dyDescent="0.25">
      <c r="A1383" s="41">
        <f>VLOOKUP(D1383,'[110]Legacy Location Lookups'!$A$1:$C$34,2,0)</f>
        <v>75</v>
      </c>
      <c r="B1383" s="41" t="str">
        <f>VLOOKUP(A1383,'[110]Legacy Location Lookups'!$B$1:$C$34,2,0)</f>
        <v>Delray Beach, FL</v>
      </c>
      <c r="C1383" s="41" t="s">
        <v>151</v>
      </c>
      <c r="D1383" s="41" t="s">
        <v>153</v>
      </c>
      <c r="E1383" s="41" t="s">
        <v>147</v>
      </c>
      <c r="F1383" s="38">
        <v>44014</v>
      </c>
      <c r="G1383" s="41" t="s">
        <v>147</v>
      </c>
      <c r="H1383" s="41">
        <v>2</v>
      </c>
      <c r="K1383" s="22"/>
      <c r="S1383"/>
    </row>
    <row r="1384" spans="1:19" x14ac:dyDescent="0.25">
      <c r="A1384" s="41">
        <f>VLOOKUP(D1384,'[110]Legacy Location Lookups'!$A$1:$C$34,2,0)</f>
        <v>76</v>
      </c>
      <c r="B1384" s="41" t="str">
        <f>VLOOKUP(A1384,'[110]Legacy Location Lookups'!$B$1:$C$34,2,0)</f>
        <v>East Boca Raton, FL</v>
      </c>
      <c r="C1384" s="41" t="s">
        <v>151</v>
      </c>
      <c r="D1384" s="41" t="s">
        <v>175</v>
      </c>
      <c r="E1384" s="41" t="s">
        <v>144</v>
      </c>
      <c r="F1384" s="38">
        <v>44014</v>
      </c>
      <c r="G1384" s="41" t="s">
        <v>145</v>
      </c>
      <c r="H1384" s="41">
        <v>34</v>
      </c>
      <c r="K1384" s="22"/>
      <c r="S1384"/>
    </row>
    <row r="1385" spans="1:19" x14ac:dyDescent="0.25">
      <c r="A1385" s="41">
        <f>VLOOKUP(D1385,'[110]Legacy Location Lookups'!$A$1:$C$34,2,0)</f>
        <v>77</v>
      </c>
      <c r="B1385" s="41" t="str">
        <f>VLOOKUP(A1385,'[110]Legacy Location Lookups'!$B$1:$C$34,2,0)</f>
        <v>West Boca Raton, FL</v>
      </c>
      <c r="C1385" s="41" t="s">
        <v>151</v>
      </c>
      <c r="D1385" s="41" t="s">
        <v>154</v>
      </c>
      <c r="E1385" s="41" t="s">
        <v>144</v>
      </c>
      <c r="F1385" s="38">
        <v>44014</v>
      </c>
      <c r="G1385" s="41" t="s">
        <v>145</v>
      </c>
      <c r="H1385" s="41">
        <v>6</v>
      </c>
      <c r="K1385" s="22"/>
      <c r="S1385"/>
    </row>
    <row r="1386" spans="1:19" x14ac:dyDescent="0.25">
      <c r="A1386" s="41">
        <f>VLOOKUP(D1386,'[110]Legacy Location Lookups'!$A$1:$C$34,2,0)</f>
        <v>72</v>
      </c>
      <c r="B1386" s="41" t="str">
        <f>VLOOKUP(A1386,'[110]Legacy Location Lookups'!$B$1:$C$34,2,0)</f>
        <v>Boca Raton, FL</v>
      </c>
      <c r="C1386" s="41" t="s">
        <v>151</v>
      </c>
      <c r="D1386" s="41" t="s">
        <v>155</v>
      </c>
      <c r="E1386" s="41" t="s">
        <v>144</v>
      </c>
      <c r="F1386" s="38">
        <v>44014</v>
      </c>
      <c r="G1386" s="41" t="s">
        <v>145</v>
      </c>
      <c r="H1386" s="41">
        <v>17</v>
      </c>
      <c r="K1386" s="22"/>
      <c r="S1386"/>
    </row>
    <row r="1387" spans="1:19" x14ac:dyDescent="0.25">
      <c r="A1387" s="41">
        <f>VLOOKUP(D1387,'[110]Legacy Location Lookups'!$A$1:$C$34,2,0)</f>
        <v>104</v>
      </c>
      <c r="B1387" s="41" t="str">
        <f>VLOOKUP(A1387,'[110]Legacy Location Lookups'!$B$1:$C$34,2,0)</f>
        <v>Miami, FL</v>
      </c>
      <c r="C1387" s="41" t="s">
        <v>151</v>
      </c>
      <c r="D1387" s="41" t="s">
        <v>223</v>
      </c>
      <c r="E1387" s="41" t="s">
        <v>144</v>
      </c>
      <c r="F1387" s="38">
        <v>44014</v>
      </c>
      <c r="G1387" s="41" t="s">
        <v>145</v>
      </c>
      <c r="H1387" s="41">
        <v>21</v>
      </c>
      <c r="K1387" s="22"/>
      <c r="S1387"/>
    </row>
    <row r="1388" spans="1:19" x14ac:dyDescent="0.25">
      <c r="A1388" s="41">
        <f>VLOOKUP(D1388,'[110]Legacy Location Lookups'!$A$1:$C$34,2,0)</f>
        <v>5</v>
      </c>
      <c r="B1388" s="41" t="str">
        <f>VLOOKUP(A1388,'[110]Legacy Location Lookups'!$B$1:$C$34,2,0)</f>
        <v>Bloomington, IL</v>
      </c>
      <c r="C1388" s="41" t="s">
        <v>142</v>
      </c>
      <c r="D1388" s="41" t="s">
        <v>143</v>
      </c>
      <c r="E1388" s="41" t="s">
        <v>144</v>
      </c>
      <c r="F1388" s="38">
        <v>44022</v>
      </c>
      <c r="G1388" s="41" t="s">
        <v>145</v>
      </c>
      <c r="H1388" s="41">
        <v>128</v>
      </c>
      <c r="K1388" s="22"/>
      <c r="S1388"/>
    </row>
    <row r="1389" spans="1:19" x14ac:dyDescent="0.25">
      <c r="A1389" s="41">
        <f>VLOOKUP(D1389,'[110]Legacy Location Lookups'!$A$1:$C$34,2,0)</f>
        <v>5</v>
      </c>
      <c r="B1389" s="41" t="str">
        <f>VLOOKUP(A1389,'[110]Legacy Location Lookups'!$B$1:$C$34,2,0)</f>
        <v>Bloomington, IL</v>
      </c>
      <c r="C1389" s="41" t="s">
        <v>142</v>
      </c>
      <c r="D1389" s="41" t="s">
        <v>143</v>
      </c>
      <c r="E1389" s="41" t="s">
        <v>144</v>
      </c>
      <c r="F1389" s="38">
        <v>44022</v>
      </c>
      <c r="G1389" s="41" t="s">
        <v>146</v>
      </c>
      <c r="H1389" s="41">
        <v>10</v>
      </c>
      <c r="K1389" s="22"/>
      <c r="S1389"/>
    </row>
    <row r="1390" spans="1:19" x14ac:dyDescent="0.25">
      <c r="A1390" s="41">
        <f>VLOOKUP(D1390,'[110]Legacy Location Lookups'!$A$1:$C$34,2,0)</f>
        <v>14</v>
      </c>
      <c r="B1390" s="41" t="str">
        <f>VLOOKUP(A1390,'[110]Legacy Location Lookups'!$B$1:$C$34,2,0)</f>
        <v>Peru, IL</v>
      </c>
      <c r="C1390" s="41" t="s">
        <v>142</v>
      </c>
      <c r="D1390" s="41" t="s">
        <v>148</v>
      </c>
      <c r="E1390" s="41" t="s">
        <v>144</v>
      </c>
      <c r="F1390" s="38">
        <v>44022</v>
      </c>
      <c r="G1390" s="41" t="s">
        <v>145</v>
      </c>
      <c r="H1390" s="41">
        <v>30</v>
      </c>
      <c r="K1390" s="22"/>
      <c r="S1390"/>
    </row>
    <row r="1391" spans="1:19" x14ac:dyDescent="0.25">
      <c r="A1391" s="41">
        <f>VLOOKUP(D1391,'[110]Legacy Location Lookups'!$A$1:$C$34,2,0)</f>
        <v>6</v>
      </c>
      <c r="B1391" s="41" t="str">
        <f>VLOOKUP(A1391,'[110]Legacy Location Lookups'!$B$1:$C$34,2,0)</f>
        <v>Charleston, IL</v>
      </c>
      <c r="C1391" s="41" t="s">
        <v>142</v>
      </c>
      <c r="D1391" s="41" t="s">
        <v>150</v>
      </c>
      <c r="E1391" s="41" t="s">
        <v>144</v>
      </c>
      <c r="F1391" s="38">
        <v>44022</v>
      </c>
      <c r="G1391" s="41" t="s">
        <v>145</v>
      </c>
      <c r="H1391" s="41">
        <v>36</v>
      </c>
      <c r="K1391" s="22"/>
      <c r="S1391"/>
    </row>
    <row r="1392" spans="1:19" x14ac:dyDescent="0.25">
      <c r="A1392" s="41">
        <f>VLOOKUP(D1392,'[110]Legacy Location Lookups'!$A$1:$C$34,2,0)</f>
        <v>15</v>
      </c>
      <c r="B1392" s="41" t="str">
        <f>VLOOKUP(A1392,'[110]Legacy Location Lookups'!$B$1:$C$34,2,0)</f>
        <v>Pontiac, IL</v>
      </c>
      <c r="C1392" s="41" t="s">
        <v>142</v>
      </c>
      <c r="D1392" s="41" t="s">
        <v>13</v>
      </c>
      <c r="E1392" s="41" t="s">
        <v>144</v>
      </c>
      <c r="F1392" s="38">
        <v>44022</v>
      </c>
      <c r="G1392" s="41" t="s">
        <v>145</v>
      </c>
      <c r="H1392" s="41">
        <v>46</v>
      </c>
      <c r="K1392" s="22"/>
      <c r="S1392"/>
    </row>
    <row r="1393" spans="1:19" x14ac:dyDescent="0.25">
      <c r="A1393" s="41">
        <f>VLOOKUP(D1393,'[110]Legacy Location Lookups'!$A$1:$C$34,2,0)</f>
        <v>9</v>
      </c>
      <c r="B1393" s="41" t="str">
        <f>VLOOKUP(A1393,'[110]Legacy Location Lookups'!$B$1:$C$34,2,0)</f>
        <v>Gibson City, IL</v>
      </c>
      <c r="C1393" s="41" t="s">
        <v>142</v>
      </c>
      <c r="D1393" s="41" t="s">
        <v>168</v>
      </c>
      <c r="E1393" s="41" t="s">
        <v>144</v>
      </c>
      <c r="F1393" s="38">
        <v>44022</v>
      </c>
      <c r="G1393" s="41" t="s">
        <v>145</v>
      </c>
      <c r="H1393" s="41">
        <v>38</v>
      </c>
      <c r="K1393" s="22"/>
      <c r="S1393"/>
    </row>
    <row r="1394" spans="1:19" x14ac:dyDescent="0.25">
      <c r="A1394" s="41">
        <f>VLOOKUP(D1394,'[110]Legacy Location Lookups'!$A$1:$C$34,2,0)</f>
        <v>5</v>
      </c>
      <c r="B1394" s="41" t="str">
        <f>VLOOKUP(A1394,'[110]Legacy Location Lookups'!$B$1:$C$34,2,0)</f>
        <v>Bloomington, IL</v>
      </c>
      <c r="C1394" s="41" t="s">
        <v>142</v>
      </c>
      <c r="D1394" s="41" t="s">
        <v>143</v>
      </c>
      <c r="E1394" s="41" t="s">
        <v>144</v>
      </c>
      <c r="F1394" s="38">
        <v>44021</v>
      </c>
      <c r="G1394" s="41" t="s">
        <v>145</v>
      </c>
      <c r="H1394" s="41">
        <v>120</v>
      </c>
      <c r="K1394" s="22"/>
      <c r="S1394"/>
    </row>
    <row r="1395" spans="1:19" x14ac:dyDescent="0.25">
      <c r="A1395" s="41">
        <f>VLOOKUP(D1395,'[110]Legacy Location Lookups'!$A$1:$C$34,2,0)</f>
        <v>5</v>
      </c>
      <c r="B1395" s="41" t="str">
        <f>VLOOKUP(A1395,'[110]Legacy Location Lookups'!$B$1:$C$34,2,0)</f>
        <v>Bloomington, IL</v>
      </c>
      <c r="C1395" s="41" t="s">
        <v>142</v>
      </c>
      <c r="D1395" s="41" t="s">
        <v>143</v>
      </c>
      <c r="E1395" s="41" t="s">
        <v>144</v>
      </c>
      <c r="F1395" s="38">
        <v>44021</v>
      </c>
      <c r="G1395" s="41" t="s">
        <v>146</v>
      </c>
      <c r="H1395" s="41">
        <v>11</v>
      </c>
      <c r="K1395" s="22"/>
      <c r="S1395"/>
    </row>
    <row r="1396" spans="1:19" x14ac:dyDescent="0.25">
      <c r="A1396" s="41">
        <f>VLOOKUP(D1396,'[110]Legacy Location Lookups'!$A$1:$C$34,2,0)</f>
        <v>14</v>
      </c>
      <c r="B1396" s="41" t="str">
        <f>VLOOKUP(A1396,'[110]Legacy Location Lookups'!$B$1:$C$34,2,0)</f>
        <v>Peru, IL</v>
      </c>
      <c r="C1396" s="41" t="s">
        <v>142</v>
      </c>
      <c r="D1396" s="41" t="s">
        <v>148</v>
      </c>
      <c r="E1396" s="41" t="s">
        <v>144</v>
      </c>
      <c r="F1396" s="38">
        <v>44021</v>
      </c>
      <c r="G1396" s="41" t="s">
        <v>145</v>
      </c>
      <c r="H1396" s="41">
        <v>45</v>
      </c>
      <c r="K1396" s="22"/>
      <c r="S1396"/>
    </row>
    <row r="1397" spans="1:19" x14ac:dyDescent="0.25">
      <c r="A1397" s="41">
        <f>VLOOKUP(D1397,'[110]Legacy Location Lookups'!$A$1:$C$34,2,0)</f>
        <v>13</v>
      </c>
      <c r="B1397" s="41" t="str">
        <f>VLOOKUP(A1397,'[110]Legacy Location Lookups'!$B$1:$C$34,2,0)</f>
        <v>Peoria, IL</v>
      </c>
      <c r="C1397" s="41" t="s">
        <v>142</v>
      </c>
      <c r="D1397" s="41" t="s">
        <v>149</v>
      </c>
      <c r="E1397" s="41" t="s">
        <v>144</v>
      </c>
      <c r="F1397" s="38">
        <v>44021</v>
      </c>
      <c r="G1397" s="41" t="s">
        <v>145</v>
      </c>
      <c r="H1397" s="41">
        <v>38</v>
      </c>
      <c r="K1397" s="22"/>
      <c r="S1397"/>
    </row>
    <row r="1398" spans="1:19" x14ac:dyDescent="0.25">
      <c r="A1398" s="41">
        <f>VLOOKUP(D1398,'[110]Legacy Location Lookups'!$A$1:$C$34,2,0)</f>
        <v>6</v>
      </c>
      <c r="B1398" s="41" t="str">
        <f>VLOOKUP(A1398,'[110]Legacy Location Lookups'!$B$1:$C$34,2,0)</f>
        <v>Charleston, IL</v>
      </c>
      <c r="C1398" s="41" t="s">
        <v>142</v>
      </c>
      <c r="D1398" s="41" t="s">
        <v>150</v>
      </c>
      <c r="E1398" s="41" t="s">
        <v>144</v>
      </c>
      <c r="F1398" s="38">
        <v>44021</v>
      </c>
      <c r="G1398" s="41" t="s">
        <v>145</v>
      </c>
      <c r="H1398" s="41">
        <v>72</v>
      </c>
      <c r="K1398" s="22"/>
      <c r="S1398"/>
    </row>
    <row r="1399" spans="1:19" x14ac:dyDescent="0.25">
      <c r="A1399" s="41">
        <f>VLOOKUP(D1399,'[110]Legacy Location Lookups'!$A$1:$C$34,2,0)</f>
        <v>5</v>
      </c>
      <c r="B1399" s="41" t="str">
        <f>VLOOKUP(A1399,'[110]Legacy Location Lookups'!$B$1:$C$34,2,0)</f>
        <v>Bloomington, IL</v>
      </c>
      <c r="C1399" s="41" t="s">
        <v>142</v>
      </c>
      <c r="D1399" s="41" t="s">
        <v>143</v>
      </c>
      <c r="E1399" s="41" t="s">
        <v>144</v>
      </c>
      <c r="F1399" s="38">
        <v>44020</v>
      </c>
      <c r="G1399" s="41" t="s">
        <v>145</v>
      </c>
      <c r="H1399" s="41">
        <v>97</v>
      </c>
      <c r="K1399" s="22"/>
      <c r="S1399"/>
    </row>
    <row r="1400" spans="1:19" x14ac:dyDescent="0.25">
      <c r="A1400" s="41">
        <f>VLOOKUP(D1400,'[110]Legacy Location Lookups'!$A$1:$C$34,2,0)</f>
        <v>5</v>
      </c>
      <c r="B1400" s="41" t="str">
        <f>VLOOKUP(A1400,'[110]Legacy Location Lookups'!$B$1:$C$34,2,0)</f>
        <v>Bloomington, IL</v>
      </c>
      <c r="C1400" s="41" t="s">
        <v>142</v>
      </c>
      <c r="D1400" s="41" t="s">
        <v>143</v>
      </c>
      <c r="E1400" s="41" t="s">
        <v>144</v>
      </c>
      <c r="F1400" s="38">
        <v>44020</v>
      </c>
      <c r="G1400" s="41" t="s">
        <v>146</v>
      </c>
      <c r="H1400" s="41">
        <v>14</v>
      </c>
      <c r="K1400" s="22"/>
      <c r="S1400"/>
    </row>
    <row r="1401" spans="1:19" x14ac:dyDescent="0.25">
      <c r="A1401" s="41">
        <f>VLOOKUP(D1401,'[110]Legacy Location Lookups'!$A$1:$C$34,2,0)</f>
        <v>14</v>
      </c>
      <c r="B1401" s="41" t="str">
        <f>VLOOKUP(A1401,'[110]Legacy Location Lookups'!$B$1:$C$34,2,0)</f>
        <v>Peru, IL</v>
      </c>
      <c r="C1401" s="41" t="s">
        <v>142</v>
      </c>
      <c r="D1401" s="41" t="s">
        <v>148</v>
      </c>
      <c r="E1401" s="41" t="s">
        <v>144</v>
      </c>
      <c r="F1401" s="38">
        <v>44020</v>
      </c>
      <c r="G1401" s="41" t="s">
        <v>145</v>
      </c>
      <c r="H1401" s="41">
        <v>32</v>
      </c>
      <c r="K1401" s="22"/>
      <c r="S1401"/>
    </row>
    <row r="1402" spans="1:19" x14ac:dyDescent="0.25">
      <c r="A1402" s="41">
        <f>VLOOKUP(D1402,'[110]Legacy Location Lookups'!$A$1:$C$34,2,0)</f>
        <v>13</v>
      </c>
      <c r="B1402" s="41" t="str">
        <f>VLOOKUP(A1402,'[110]Legacy Location Lookups'!$B$1:$C$34,2,0)</f>
        <v>Peoria, IL</v>
      </c>
      <c r="C1402" s="41" t="s">
        <v>142</v>
      </c>
      <c r="D1402" s="41" t="s">
        <v>149</v>
      </c>
      <c r="E1402" s="41" t="s">
        <v>144</v>
      </c>
      <c r="F1402" s="38">
        <v>44020</v>
      </c>
      <c r="G1402" s="41" t="s">
        <v>145</v>
      </c>
      <c r="H1402" s="41">
        <v>35</v>
      </c>
      <c r="K1402" s="22"/>
      <c r="S1402"/>
    </row>
    <row r="1403" spans="1:19" x14ac:dyDescent="0.25">
      <c r="A1403" s="41">
        <f>VLOOKUP(D1403,'[110]Legacy Location Lookups'!$A$1:$C$34,2,0)</f>
        <v>6</v>
      </c>
      <c r="B1403" s="41" t="str">
        <f>VLOOKUP(A1403,'[110]Legacy Location Lookups'!$B$1:$C$34,2,0)</f>
        <v>Charleston, IL</v>
      </c>
      <c r="C1403" s="41" t="s">
        <v>142</v>
      </c>
      <c r="D1403" s="41" t="s">
        <v>150</v>
      </c>
      <c r="E1403" s="41" t="s">
        <v>144</v>
      </c>
      <c r="F1403" s="38">
        <v>44020</v>
      </c>
      <c r="G1403" s="41" t="s">
        <v>145</v>
      </c>
      <c r="H1403" s="41">
        <v>38</v>
      </c>
      <c r="K1403" s="22"/>
      <c r="S1403"/>
    </row>
    <row r="1404" spans="1:19" x14ac:dyDescent="0.25">
      <c r="A1404" s="41">
        <f>VLOOKUP(D1404,'[110]Legacy Location Lookups'!$A$1:$C$34,2,0)</f>
        <v>7</v>
      </c>
      <c r="B1404" s="41" t="str">
        <f>VLOOKUP(A1404,'[110]Legacy Location Lookups'!$B$1:$C$34,2,0)</f>
        <v>Clinton, IL</v>
      </c>
      <c r="C1404" s="41" t="s">
        <v>142</v>
      </c>
      <c r="D1404" s="41" t="s">
        <v>221</v>
      </c>
      <c r="E1404" s="41" t="s">
        <v>144</v>
      </c>
      <c r="F1404" s="38">
        <v>44020</v>
      </c>
      <c r="G1404" s="41" t="s">
        <v>145</v>
      </c>
      <c r="H1404" s="41">
        <v>40</v>
      </c>
      <c r="K1404" s="22"/>
      <c r="S1404"/>
    </row>
    <row r="1405" spans="1:19" x14ac:dyDescent="0.25">
      <c r="A1405" s="41">
        <f>VLOOKUP(D1405,'[110]Legacy Location Lookups'!$A$1:$C$34,2,0)</f>
        <v>5</v>
      </c>
      <c r="B1405" s="41" t="str">
        <f>VLOOKUP(A1405,'[110]Legacy Location Lookups'!$B$1:$C$34,2,0)</f>
        <v>Bloomington, IL</v>
      </c>
      <c r="C1405" s="41" t="s">
        <v>142</v>
      </c>
      <c r="D1405" s="41" t="s">
        <v>143</v>
      </c>
      <c r="E1405" s="41" t="s">
        <v>144</v>
      </c>
      <c r="F1405" s="38">
        <v>44019</v>
      </c>
      <c r="G1405" s="41" t="s">
        <v>145</v>
      </c>
      <c r="H1405" s="41">
        <v>174</v>
      </c>
      <c r="K1405" s="22"/>
      <c r="S1405"/>
    </row>
    <row r="1406" spans="1:19" x14ac:dyDescent="0.25">
      <c r="A1406" s="41">
        <f>VLOOKUP(D1406,'[110]Legacy Location Lookups'!$A$1:$C$34,2,0)</f>
        <v>6</v>
      </c>
      <c r="B1406" s="41" t="str">
        <f>VLOOKUP(A1406,'[110]Legacy Location Lookups'!$B$1:$C$34,2,0)</f>
        <v>Charleston, IL</v>
      </c>
      <c r="C1406" s="41" t="s">
        <v>142</v>
      </c>
      <c r="D1406" s="41" t="s">
        <v>150</v>
      </c>
      <c r="E1406" s="41" t="s">
        <v>144</v>
      </c>
      <c r="F1406" s="38">
        <v>44019</v>
      </c>
      <c r="G1406" s="41" t="s">
        <v>145</v>
      </c>
      <c r="H1406" s="41">
        <v>42</v>
      </c>
      <c r="K1406" s="22"/>
      <c r="S1406"/>
    </row>
    <row r="1407" spans="1:19" x14ac:dyDescent="0.25">
      <c r="A1407" s="41">
        <f>VLOOKUP(D1407,'[110]Legacy Location Lookups'!$A$1:$C$34,2,0)</f>
        <v>6</v>
      </c>
      <c r="B1407" s="41" t="str">
        <f>VLOOKUP(A1407,'[110]Legacy Location Lookups'!$B$1:$C$34,2,0)</f>
        <v>Charleston, IL</v>
      </c>
      <c r="C1407" s="41" t="s">
        <v>142</v>
      </c>
      <c r="D1407" s="41" t="s">
        <v>150</v>
      </c>
      <c r="E1407" s="41" t="s">
        <v>144</v>
      </c>
      <c r="F1407" s="38">
        <v>44019</v>
      </c>
      <c r="G1407" s="41" t="s">
        <v>146</v>
      </c>
      <c r="H1407" s="41">
        <v>16</v>
      </c>
      <c r="K1407" s="22"/>
      <c r="S1407"/>
    </row>
    <row r="1408" spans="1:19" x14ac:dyDescent="0.25">
      <c r="A1408" s="41">
        <f>VLOOKUP(D1408,'[110]Legacy Location Lookups'!$A$1:$C$34,2,0)</f>
        <v>17</v>
      </c>
      <c r="B1408" s="41" t="str">
        <f>VLOOKUP(A1408,'[110]Legacy Location Lookups'!$B$1:$C$34,2,0)</f>
        <v>Streator, IL</v>
      </c>
      <c r="C1408" s="41" t="s">
        <v>142</v>
      </c>
      <c r="D1408" s="41" t="s">
        <v>171</v>
      </c>
      <c r="E1408" s="41" t="s">
        <v>144</v>
      </c>
      <c r="F1408" s="38">
        <v>44019</v>
      </c>
      <c r="G1408" s="41" t="s">
        <v>145</v>
      </c>
      <c r="H1408" s="41">
        <v>45</v>
      </c>
      <c r="K1408" s="22"/>
      <c r="S1408"/>
    </row>
    <row r="1409" spans="1:19" x14ac:dyDescent="0.25">
      <c r="A1409" s="41">
        <f>VLOOKUP(D1409,'[110]Legacy Location Lookups'!$A$1:$C$34,2,0)</f>
        <v>11</v>
      </c>
      <c r="B1409" s="41" t="str">
        <f>VLOOKUP(A1409,'[110]Legacy Location Lookups'!$B$1:$C$34,2,0)</f>
        <v>Mt Zion, IL</v>
      </c>
      <c r="C1409" s="41" t="s">
        <v>142</v>
      </c>
      <c r="D1409" s="41" t="s">
        <v>170</v>
      </c>
      <c r="E1409" s="41" t="s">
        <v>144</v>
      </c>
      <c r="F1409" s="38">
        <v>44019</v>
      </c>
      <c r="G1409" s="41" t="s">
        <v>145</v>
      </c>
      <c r="H1409" s="41">
        <v>40</v>
      </c>
      <c r="K1409" s="22"/>
      <c r="S1409"/>
    </row>
    <row r="1410" spans="1:19" x14ac:dyDescent="0.25">
      <c r="A1410" s="41">
        <f>VLOOKUP(D1410,'[110]Legacy Location Lookups'!$A$1:$C$34,2,0)</f>
        <v>5</v>
      </c>
      <c r="B1410" s="41" t="str">
        <f>VLOOKUP(A1410,'[110]Legacy Location Lookups'!$B$1:$C$34,2,0)</f>
        <v>Bloomington, IL</v>
      </c>
      <c r="C1410" s="41" t="s">
        <v>142</v>
      </c>
      <c r="D1410" s="41" t="s">
        <v>143</v>
      </c>
      <c r="E1410" s="41" t="s">
        <v>144</v>
      </c>
      <c r="F1410" s="38">
        <v>44018</v>
      </c>
      <c r="G1410" s="41" t="s">
        <v>145</v>
      </c>
      <c r="H1410" s="41">
        <v>53</v>
      </c>
      <c r="K1410" s="22"/>
      <c r="S1410"/>
    </row>
    <row r="1411" spans="1:19" x14ac:dyDescent="0.25">
      <c r="A1411" s="41">
        <f>VLOOKUP(D1411,'[110]Legacy Location Lookups'!$A$1:$C$34,2,0)</f>
        <v>13</v>
      </c>
      <c r="B1411" s="41" t="str">
        <f>VLOOKUP(A1411,'[110]Legacy Location Lookups'!$B$1:$C$34,2,0)</f>
        <v>Peoria, IL</v>
      </c>
      <c r="C1411" s="41" t="s">
        <v>142</v>
      </c>
      <c r="D1411" s="41" t="s">
        <v>149</v>
      </c>
      <c r="E1411" s="41" t="s">
        <v>144</v>
      </c>
      <c r="F1411" s="38">
        <v>44018</v>
      </c>
      <c r="G1411" s="41" t="s">
        <v>145</v>
      </c>
      <c r="H1411" s="41">
        <v>7</v>
      </c>
      <c r="K1411" s="22"/>
      <c r="S1411"/>
    </row>
    <row r="1412" spans="1:19" x14ac:dyDescent="0.25">
      <c r="A1412" s="41">
        <f>VLOOKUP(D1412,'[110]Legacy Location Lookups'!$A$1:$C$34,2,0)</f>
        <v>13</v>
      </c>
      <c r="B1412" s="41" t="str">
        <f>VLOOKUP(A1412,'[110]Legacy Location Lookups'!$B$1:$C$34,2,0)</f>
        <v>Peoria, IL</v>
      </c>
      <c r="C1412" s="41" t="s">
        <v>142</v>
      </c>
      <c r="D1412" s="41" t="s">
        <v>149</v>
      </c>
      <c r="E1412" s="41" t="s">
        <v>144</v>
      </c>
      <c r="F1412" s="38">
        <v>44018</v>
      </c>
      <c r="G1412" s="41" t="s">
        <v>146</v>
      </c>
      <c r="H1412" s="41">
        <v>13</v>
      </c>
      <c r="K1412" s="22"/>
      <c r="S1412"/>
    </row>
    <row r="1413" spans="1:19" x14ac:dyDescent="0.25">
      <c r="A1413" s="41">
        <f>VLOOKUP(D1413,'[110]Legacy Location Lookups'!$A$1:$C$34,2,0)</f>
        <v>6</v>
      </c>
      <c r="B1413" s="41" t="str">
        <f>VLOOKUP(A1413,'[110]Legacy Location Lookups'!$B$1:$C$34,2,0)</f>
        <v>Charleston, IL</v>
      </c>
      <c r="C1413" s="41" t="s">
        <v>142</v>
      </c>
      <c r="D1413" s="41" t="s">
        <v>150</v>
      </c>
      <c r="E1413" s="41" t="s">
        <v>144</v>
      </c>
      <c r="F1413" s="38">
        <v>44018</v>
      </c>
      <c r="G1413" s="41" t="s">
        <v>145</v>
      </c>
      <c r="H1413" s="41">
        <v>37</v>
      </c>
      <c r="K1413" s="22"/>
      <c r="S1413"/>
    </row>
    <row r="1414" spans="1:19" x14ac:dyDescent="0.25">
      <c r="A1414" s="41">
        <f>VLOOKUP(D1414,'[110]Legacy Location Lookups'!$A$1:$C$34,2,0)</f>
        <v>15</v>
      </c>
      <c r="B1414" s="41" t="str">
        <f>VLOOKUP(A1414,'[110]Legacy Location Lookups'!$B$1:$C$34,2,0)</f>
        <v>Pontiac, IL</v>
      </c>
      <c r="C1414" s="41" t="s">
        <v>142</v>
      </c>
      <c r="D1414" s="41" t="s">
        <v>13</v>
      </c>
      <c r="E1414" s="41" t="s">
        <v>144</v>
      </c>
      <c r="F1414" s="38">
        <v>44018</v>
      </c>
      <c r="G1414" s="41" t="s">
        <v>145</v>
      </c>
      <c r="H1414" s="41">
        <v>54</v>
      </c>
      <c r="K1414" s="22"/>
      <c r="S1414"/>
    </row>
    <row r="1415" spans="1:19" x14ac:dyDescent="0.25">
      <c r="A1415" s="41">
        <f>VLOOKUP(D1415,'[110]Legacy Location Lookups'!$A$1:$C$34,2,0)</f>
        <v>16</v>
      </c>
      <c r="B1415" s="41" t="str">
        <f>VLOOKUP(A1415,'[110]Legacy Location Lookups'!$B$1:$C$34,2,0)</f>
        <v>Princeton, IL</v>
      </c>
      <c r="C1415" s="41" t="s">
        <v>142</v>
      </c>
      <c r="D1415" s="41" t="s">
        <v>169</v>
      </c>
      <c r="E1415" s="41" t="s">
        <v>144</v>
      </c>
      <c r="F1415" s="38">
        <v>44018</v>
      </c>
      <c r="G1415" s="41" t="s">
        <v>145</v>
      </c>
      <c r="H1415" s="41">
        <v>40</v>
      </c>
      <c r="K1415" s="22"/>
      <c r="S1415"/>
    </row>
    <row r="1416" spans="1:19" x14ac:dyDescent="0.25">
      <c r="A1416" s="41">
        <f>VLOOKUP(D1416,'[110]Legacy Location Lookups'!$A$1:$C$34,2,0)</f>
        <v>100</v>
      </c>
      <c r="B1416" s="41" t="str">
        <f>VLOOKUP(A1416,'[110]Legacy Location Lookups'!$B$1:$C$34,2,0)</f>
        <v>Osprey, FL</v>
      </c>
      <c r="C1416" s="41" t="s">
        <v>156</v>
      </c>
      <c r="D1416" s="41" t="s">
        <v>17</v>
      </c>
      <c r="E1416" s="41" t="s">
        <v>144</v>
      </c>
      <c r="F1416" s="38">
        <v>44022</v>
      </c>
      <c r="G1416" s="41" t="s">
        <v>145</v>
      </c>
      <c r="H1416" s="41">
        <v>2</v>
      </c>
      <c r="K1416" s="22"/>
      <c r="S1416"/>
    </row>
    <row r="1417" spans="1:19" x14ac:dyDescent="0.25">
      <c r="A1417" s="41">
        <f>VLOOKUP(D1417,'[110]Legacy Location Lookups'!$A$1:$C$34,2,0)</f>
        <v>100</v>
      </c>
      <c r="B1417" s="41" t="str">
        <f>VLOOKUP(A1417,'[110]Legacy Location Lookups'!$B$1:$C$34,2,0)</f>
        <v>Osprey, FL</v>
      </c>
      <c r="C1417" s="41" t="s">
        <v>156</v>
      </c>
      <c r="D1417" s="41" t="s">
        <v>17</v>
      </c>
      <c r="E1417" s="41" t="s">
        <v>144</v>
      </c>
      <c r="F1417" s="38">
        <v>44022</v>
      </c>
      <c r="G1417" s="41" t="s">
        <v>146</v>
      </c>
      <c r="H1417" s="41">
        <v>8</v>
      </c>
      <c r="K1417" s="22"/>
      <c r="S1417"/>
    </row>
    <row r="1418" spans="1:19" x14ac:dyDescent="0.25">
      <c r="A1418" s="41">
        <f>VLOOKUP(D1418,'[110]Legacy Location Lookups'!$A$1:$C$34,2,0)</f>
        <v>100</v>
      </c>
      <c r="B1418" s="41" t="str">
        <f>VLOOKUP(A1418,'[110]Legacy Location Lookups'!$B$1:$C$34,2,0)</f>
        <v>Osprey, FL</v>
      </c>
      <c r="C1418" s="41" t="s">
        <v>156</v>
      </c>
      <c r="D1418" s="41" t="s">
        <v>17</v>
      </c>
      <c r="E1418" s="41" t="s">
        <v>144</v>
      </c>
      <c r="F1418" s="38">
        <v>44021</v>
      </c>
      <c r="G1418" s="41" t="s">
        <v>145</v>
      </c>
      <c r="H1418" s="41">
        <v>88</v>
      </c>
      <c r="K1418" s="22"/>
      <c r="S1418"/>
    </row>
    <row r="1419" spans="1:19" x14ac:dyDescent="0.25">
      <c r="A1419" s="41">
        <f>VLOOKUP(D1419,'[110]Legacy Location Lookups'!$A$1:$C$34,2,0)</f>
        <v>100</v>
      </c>
      <c r="B1419" s="41" t="str">
        <f>VLOOKUP(A1419,'[110]Legacy Location Lookups'!$B$1:$C$34,2,0)</f>
        <v>Osprey, FL</v>
      </c>
      <c r="C1419" s="41" t="s">
        <v>156</v>
      </c>
      <c r="D1419" s="41" t="s">
        <v>17</v>
      </c>
      <c r="E1419" s="41" t="s">
        <v>144</v>
      </c>
      <c r="F1419" s="38">
        <v>44021</v>
      </c>
      <c r="G1419" s="41" t="s">
        <v>147</v>
      </c>
      <c r="H1419" s="41">
        <v>1</v>
      </c>
      <c r="K1419" s="22"/>
      <c r="S1419"/>
    </row>
    <row r="1420" spans="1:19" x14ac:dyDescent="0.25">
      <c r="A1420" s="41">
        <f>VLOOKUP(D1420,'[110]Legacy Location Lookups'!$A$1:$C$34,2,0)</f>
        <v>100</v>
      </c>
      <c r="B1420" s="41" t="str">
        <f>VLOOKUP(A1420,'[110]Legacy Location Lookups'!$B$1:$C$34,2,0)</f>
        <v>Osprey, FL</v>
      </c>
      <c r="C1420" s="41" t="s">
        <v>156</v>
      </c>
      <c r="D1420" s="41" t="s">
        <v>17</v>
      </c>
      <c r="E1420" s="41" t="s">
        <v>144</v>
      </c>
      <c r="F1420" s="38">
        <v>44019</v>
      </c>
      <c r="G1420" s="41" t="s">
        <v>145</v>
      </c>
      <c r="H1420" s="41">
        <v>84</v>
      </c>
      <c r="K1420" s="22"/>
      <c r="S1420"/>
    </row>
    <row r="1421" spans="1:19" x14ac:dyDescent="0.25">
      <c r="A1421" s="41">
        <f>VLOOKUP(D1421,'[110]Legacy Location Lookups'!$A$1:$C$34,2,0)</f>
        <v>100</v>
      </c>
      <c r="B1421" s="41" t="str">
        <f>VLOOKUP(A1421,'[110]Legacy Location Lookups'!$B$1:$C$34,2,0)</f>
        <v>Osprey, FL</v>
      </c>
      <c r="C1421" s="41" t="s">
        <v>156</v>
      </c>
      <c r="D1421" s="41" t="s">
        <v>17</v>
      </c>
      <c r="E1421" s="41" t="s">
        <v>144</v>
      </c>
      <c r="F1421" s="38">
        <v>44020</v>
      </c>
      <c r="G1421" s="41" t="s">
        <v>145</v>
      </c>
      <c r="H1421" s="41">
        <v>86</v>
      </c>
      <c r="K1421" s="22"/>
      <c r="S1421"/>
    </row>
    <row r="1422" spans="1:19" x14ac:dyDescent="0.25">
      <c r="A1422" s="41">
        <f>VLOOKUP(D1422,'[110]Legacy Location Lookups'!$A$1:$C$34,2,0)</f>
        <v>100</v>
      </c>
      <c r="B1422" s="41" t="str">
        <f>VLOOKUP(A1422,'[110]Legacy Location Lookups'!$B$1:$C$34,2,0)</f>
        <v>Osprey, FL</v>
      </c>
      <c r="C1422" s="41" t="s">
        <v>156</v>
      </c>
      <c r="D1422" s="41" t="s">
        <v>17</v>
      </c>
      <c r="E1422" s="41" t="s">
        <v>144</v>
      </c>
      <c r="F1422" s="38">
        <v>44018</v>
      </c>
      <c r="G1422" s="41" t="s">
        <v>145</v>
      </c>
      <c r="H1422" s="41">
        <v>94</v>
      </c>
      <c r="K1422" s="22"/>
      <c r="S1422"/>
    </row>
    <row r="1423" spans="1:19" x14ac:dyDescent="0.25">
      <c r="A1423" s="41">
        <f>VLOOKUP(D1423,'[110]Legacy Location Lookups'!$A$1:$C$34,2,0)</f>
        <v>73</v>
      </c>
      <c r="B1423" s="41" t="str">
        <f>VLOOKUP(A1423,'[110]Legacy Location Lookups'!$B$1:$C$34,2,0)</f>
        <v>Boynton Beach, FL</v>
      </c>
      <c r="C1423" s="41" t="s">
        <v>151</v>
      </c>
      <c r="D1423" s="41" t="s">
        <v>152</v>
      </c>
      <c r="E1423" s="41" t="s">
        <v>144</v>
      </c>
      <c r="F1423" s="38">
        <v>44018</v>
      </c>
      <c r="G1423" s="41" t="s">
        <v>145</v>
      </c>
      <c r="H1423" s="41">
        <v>50</v>
      </c>
      <c r="K1423" s="22"/>
      <c r="S1423"/>
    </row>
    <row r="1424" spans="1:19" x14ac:dyDescent="0.25">
      <c r="A1424" s="41">
        <f>VLOOKUP(D1424,'[110]Legacy Location Lookups'!$A$1:$C$34,2,0)</f>
        <v>73</v>
      </c>
      <c r="B1424" s="41" t="str">
        <f>VLOOKUP(A1424,'[110]Legacy Location Lookups'!$B$1:$C$34,2,0)</f>
        <v>Boynton Beach, FL</v>
      </c>
      <c r="C1424" s="41" t="s">
        <v>151</v>
      </c>
      <c r="D1424" s="41" t="s">
        <v>152</v>
      </c>
      <c r="E1424" s="41" t="s">
        <v>147</v>
      </c>
      <c r="F1424" s="38">
        <v>44018</v>
      </c>
      <c r="G1424" s="41" t="s">
        <v>147</v>
      </c>
      <c r="H1424" s="41">
        <v>1</v>
      </c>
      <c r="K1424" s="22"/>
      <c r="S1424"/>
    </row>
    <row r="1425" spans="1:19" x14ac:dyDescent="0.25">
      <c r="A1425" s="41">
        <f>VLOOKUP(D1425,'[110]Legacy Location Lookups'!$A$1:$C$34,2,0)</f>
        <v>75</v>
      </c>
      <c r="B1425" s="41" t="str">
        <f>VLOOKUP(A1425,'[110]Legacy Location Lookups'!$B$1:$C$34,2,0)</f>
        <v>Delray Beach, FL</v>
      </c>
      <c r="C1425" s="41" t="s">
        <v>151</v>
      </c>
      <c r="D1425" s="41" t="s">
        <v>153</v>
      </c>
      <c r="E1425" s="41" t="s">
        <v>144</v>
      </c>
      <c r="F1425" s="38">
        <v>44018</v>
      </c>
      <c r="G1425" s="41" t="s">
        <v>145</v>
      </c>
      <c r="H1425" s="41">
        <v>22</v>
      </c>
      <c r="K1425" s="22"/>
      <c r="S1425"/>
    </row>
    <row r="1426" spans="1:19" x14ac:dyDescent="0.25">
      <c r="A1426" s="41">
        <f>VLOOKUP(D1426,'[110]Legacy Location Lookups'!$A$1:$C$34,2,0)</f>
        <v>76</v>
      </c>
      <c r="B1426" s="41" t="str">
        <f>VLOOKUP(A1426,'[110]Legacy Location Lookups'!$B$1:$C$34,2,0)</f>
        <v>East Boca Raton, FL</v>
      </c>
      <c r="C1426" s="41" t="s">
        <v>151</v>
      </c>
      <c r="D1426" s="41" t="s">
        <v>175</v>
      </c>
      <c r="E1426" s="41" t="s">
        <v>144</v>
      </c>
      <c r="F1426" s="38">
        <v>44018</v>
      </c>
      <c r="G1426" s="41" t="s">
        <v>145</v>
      </c>
      <c r="H1426" s="41">
        <v>13</v>
      </c>
      <c r="K1426" s="22"/>
      <c r="S1426"/>
    </row>
    <row r="1427" spans="1:19" x14ac:dyDescent="0.25">
      <c r="A1427" s="41">
        <f>VLOOKUP(D1427,'[110]Legacy Location Lookups'!$A$1:$C$34,2,0)</f>
        <v>77</v>
      </c>
      <c r="B1427" s="41" t="str">
        <f>VLOOKUP(A1427,'[110]Legacy Location Lookups'!$B$1:$C$34,2,0)</f>
        <v>West Boca Raton, FL</v>
      </c>
      <c r="C1427" s="41" t="s">
        <v>151</v>
      </c>
      <c r="D1427" s="41" t="s">
        <v>154</v>
      </c>
      <c r="E1427" s="41" t="s">
        <v>144</v>
      </c>
      <c r="F1427" s="38">
        <v>44018</v>
      </c>
      <c r="G1427" s="41" t="s">
        <v>145</v>
      </c>
      <c r="H1427" s="41">
        <v>16</v>
      </c>
      <c r="K1427" s="22"/>
      <c r="S1427"/>
    </row>
    <row r="1428" spans="1:19" x14ac:dyDescent="0.25">
      <c r="A1428" s="41">
        <f>VLOOKUP(D1428,'[110]Legacy Location Lookups'!$A$1:$C$34,2,0)</f>
        <v>72</v>
      </c>
      <c r="B1428" s="41" t="str">
        <f>VLOOKUP(A1428,'[110]Legacy Location Lookups'!$B$1:$C$34,2,0)</f>
        <v>Boca Raton, FL</v>
      </c>
      <c r="C1428" s="41" t="s">
        <v>151</v>
      </c>
      <c r="D1428" s="41" t="s">
        <v>155</v>
      </c>
      <c r="E1428" s="41" t="s">
        <v>144</v>
      </c>
      <c r="F1428" s="38">
        <v>44018</v>
      </c>
      <c r="G1428" s="41" t="s">
        <v>145</v>
      </c>
      <c r="H1428" s="41">
        <v>16</v>
      </c>
      <c r="K1428" s="22"/>
      <c r="S1428"/>
    </row>
    <row r="1429" spans="1:19" x14ac:dyDescent="0.25">
      <c r="A1429" s="41">
        <f>VLOOKUP(D1429,'[110]Legacy Location Lookups'!$A$1:$C$34,2,0)</f>
        <v>73</v>
      </c>
      <c r="B1429" s="41" t="str">
        <f>VLOOKUP(A1429,'[110]Legacy Location Lookups'!$B$1:$C$34,2,0)</f>
        <v>Boynton Beach, FL</v>
      </c>
      <c r="C1429" s="41" t="s">
        <v>151</v>
      </c>
      <c r="D1429" s="41" t="s">
        <v>152</v>
      </c>
      <c r="E1429" s="41" t="s">
        <v>144</v>
      </c>
      <c r="F1429" s="38">
        <v>44019</v>
      </c>
      <c r="G1429" s="41" t="s">
        <v>145</v>
      </c>
      <c r="H1429" s="41">
        <v>66</v>
      </c>
      <c r="K1429" s="22"/>
      <c r="S1429"/>
    </row>
    <row r="1430" spans="1:19" x14ac:dyDescent="0.25">
      <c r="A1430" s="41">
        <f>VLOOKUP(D1430,'[110]Legacy Location Lookups'!$A$1:$C$34,2,0)</f>
        <v>75</v>
      </c>
      <c r="B1430" s="41" t="str">
        <f>VLOOKUP(A1430,'[110]Legacy Location Lookups'!$B$1:$C$34,2,0)</f>
        <v>Delray Beach, FL</v>
      </c>
      <c r="C1430" s="41" t="s">
        <v>151</v>
      </c>
      <c r="D1430" s="41" t="s">
        <v>153</v>
      </c>
      <c r="E1430" s="41" t="s">
        <v>144</v>
      </c>
      <c r="F1430" s="38">
        <v>44019</v>
      </c>
      <c r="G1430" s="41" t="s">
        <v>145</v>
      </c>
      <c r="H1430" s="41">
        <v>58</v>
      </c>
      <c r="K1430" s="22"/>
      <c r="S1430"/>
    </row>
    <row r="1431" spans="1:19" x14ac:dyDescent="0.25">
      <c r="A1431" s="41">
        <f>VLOOKUP(D1431,'[110]Legacy Location Lookups'!$A$1:$C$34,2,0)</f>
        <v>76</v>
      </c>
      <c r="B1431" s="41" t="str">
        <f>VLOOKUP(A1431,'[110]Legacy Location Lookups'!$B$1:$C$34,2,0)</f>
        <v>East Boca Raton, FL</v>
      </c>
      <c r="C1431" s="41" t="s">
        <v>151</v>
      </c>
      <c r="D1431" s="41" t="s">
        <v>175</v>
      </c>
      <c r="E1431" s="41" t="s">
        <v>144</v>
      </c>
      <c r="F1431" s="38">
        <v>44019</v>
      </c>
      <c r="G1431" s="41" t="s">
        <v>145</v>
      </c>
      <c r="H1431" s="41">
        <v>33</v>
      </c>
      <c r="K1431" s="22"/>
      <c r="S1431"/>
    </row>
    <row r="1432" spans="1:19" x14ac:dyDescent="0.25">
      <c r="A1432" s="41">
        <f>VLOOKUP(D1432,'[110]Legacy Location Lookups'!$A$1:$C$34,2,0)</f>
        <v>77</v>
      </c>
      <c r="B1432" s="41" t="str">
        <f>VLOOKUP(A1432,'[110]Legacy Location Lookups'!$B$1:$C$34,2,0)</f>
        <v>West Boca Raton, FL</v>
      </c>
      <c r="C1432" s="41" t="s">
        <v>151</v>
      </c>
      <c r="D1432" s="41" t="s">
        <v>154</v>
      </c>
      <c r="E1432" s="41" t="s">
        <v>144</v>
      </c>
      <c r="F1432" s="38">
        <v>44019</v>
      </c>
      <c r="G1432" s="41" t="s">
        <v>145</v>
      </c>
      <c r="H1432" s="41">
        <v>37</v>
      </c>
      <c r="K1432" s="22"/>
      <c r="S1432"/>
    </row>
    <row r="1433" spans="1:19" x14ac:dyDescent="0.25">
      <c r="A1433" s="41">
        <f>VLOOKUP(D1433,'[110]Legacy Location Lookups'!$A$1:$C$34,2,0)</f>
        <v>72</v>
      </c>
      <c r="B1433" s="41" t="str">
        <f>VLOOKUP(A1433,'[110]Legacy Location Lookups'!$B$1:$C$34,2,0)</f>
        <v>Boca Raton, FL</v>
      </c>
      <c r="C1433" s="41" t="s">
        <v>151</v>
      </c>
      <c r="D1433" s="41" t="s">
        <v>155</v>
      </c>
      <c r="E1433" s="41" t="s">
        <v>144</v>
      </c>
      <c r="F1433" s="38">
        <v>44019</v>
      </c>
      <c r="G1433" s="41" t="s">
        <v>145</v>
      </c>
      <c r="H1433" s="41">
        <v>22</v>
      </c>
      <c r="K1433" s="22"/>
      <c r="S1433"/>
    </row>
    <row r="1434" spans="1:19" x14ac:dyDescent="0.25">
      <c r="A1434" s="41">
        <f>VLOOKUP(D1434,'[110]Legacy Location Lookups'!$A$1:$C$34,2,0)</f>
        <v>73</v>
      </c>
      <c r="B1434" s="41" t="str">
        <f>VLOOKUP(A1434,'[110]Legacy Location Lookups'!$B$1:$C$34,2,0)</f>
        <v>Boynton Beach, FL</v>
      </c>
      <c r="C1434" s="41" t="s">
        <v>151</v>
      </c>
      <c r="D1434" s="41" t="s">
        <v>152</v>
      </c>
      <c r="E1434" s="41" t="s">
        <v>144</v>
      </c>
      <c r="F1434" s="38">
        <v>44020</v>
      </c>
      <c r="G1434" s="41" t="s">
        <v>145</v>
      </c>
      <c r="H1434" s="41">
        <v>27</v>
      </c>
      <c r="K1434" s="22"/>
      <c r="S1434"/>
    </row>
    <row r="1435" spans="1:19" x14ac:dyDescent="0.25">
      <c r="A1435" s="41">
        <f>VLOOKUP(D1435,'[110]Legacy Location Lookups'!$A$1:$C$34,2,0)</f>
        <v>73</v>
      </c>
      <c r="B1435" s="41" t="str">
        <f>VLOOKUP(A1435,'[110]Legacy Location Lookups'!$B$1:$C$34,2,0)</f>
        <v>Boynton Beach, FL</v>
      </c>
      <c r="C1435" s="41" t="s">
        <v>151</v>
      </c>
      <c r="D1435" s="41" t="s">
        <v>152</v>
      </c>
      <c r="E1435" s="41" t="s">
        <v>144</v>
      </c>
      <c r="F1435" s="38">
        <v>44020</v>
      </c>
      <c r="G1435" s="41" t="s">
        <v>146</v>
      </c>
      <c r="H1435" s="41">
        <v>39</v>
      </c>
      <c r="K1435" s="22"/>
      <c r="S1435"/>
    </row>
    <row r="1436" spans="1:19" x14ac:dyDescent="0.25">
      <c r="A1436" s="41">
        <f>VLOOKUP(D1436,'[110]Legacy Location Lookups'!$A$1:$C$34,2,0)</f>
        <v>75</v>
      </c>
      <c r="B1436" s="41" t="str">
        <f>VLOOKUP(A1436,'[110]Legacy Location Lookups'!$B$1:$C$34,2,0)</f>
        <v>Delray Beach, FL</v>
      </c>
      <c r="C1436" s="41" t="s">
        <v>151</v>
      </c>
      <c r="D1436" s="41" t="s">
        <v>153</v>
      </c>
      <c r="E1436" s="41" t="s">
        <v>144</v>
      </c>
      <c r="F1436" s="38">
        <v>44020</v>
      </c>
      <c r="G1436" s="41" t="s">
        <v>145</v>
      </c>
      <c r="H1436" s="41">
        <v>37</v>
      </c>
      <c r="K1436" s="22"/>
      <c r="S1436"/>
    </row>
    <row r="1437" spans="1:19" x14ac:dyDescent="0.25">
      <c r="A1437" s="41">
        <f>VLOOKUP(D1437,'[110]Legacy Location Lookups'!$A$1:$C$34,2,0)</f>
        <v>76</v>
      </c>
      <c r="B1437" s="41" t="str">
        <f>VLOOKUP(A1437,'[110]Legacy Location Lookups'!$B$1:$C$34,2,0)</f>
        <v>East Boca Raton, FL</v>
      </c>
      <c r="C1437" s="41" t="s">
        <v>151</v>
      </c>
      <c r="D1437" s="41" t="s">
        <v>175</v>
      </c>
      <c r="E1437" s="41" t="s">
        <v>144</v>
      </c>
      <c r="F1437" s="38">
        <v>44020</v>
      </c>
      <c r="G1437" s="41" t="s">
        <v>145</v>
      </c>
      <c r="H1437" s="41">
        <v>11</v>
      </c>
      <c r="K1437" s="22"/>
      <c r="S1437"/>
    </row>
    <row r="1438" spans="1:19" x14ac:dyDescent="0.25">
      <c r="A1438" s="41">
        <f>VLOOKUP(D1438,'[110]Legacy Location Lookups'!$A$1:$C$34,2,0)</f>
        <v>77</v>
      </c>
      <c r="B1438" s="41" t="str">
        <f>VLOOKUP(A1438,'[110]Legacy Location Lookups'!$B$1:$C$34,2,0)</f>
        <v>West Boca Raton, FL</v>
      </c>
      <c r="C1438" s="41" t="s">
        <v>151</v>
      </c>
      <c r="D1438" s="41" t="s">
        <v>154</v>
      </c>
      <c r="E1438" s="41" t="s">
        <v>144</v>
      </c>
      <c r="F1438" s="38">
        <v>44020</v>
      </c>
      <c r="G1438" s="41" t="s">
        <v>145</v>
      </c>
      <c r="H1438" s="41">
        <v>31</v>
      </c>
      <c r="K1438" s="22"/>
      <c r="S1438"/>
    </row>
    <row r="1439" spans="1:19" x14ac:dyDescent="0.25">
      <c r="A1439" s="41">
        <f>VLOOKUP(D1439,'[110]Legacy Location Lookups'!$A$1:$C$34,2,0)</f>
        <v>73</v>
      </c>
      <c r="B1439" s="41" t="str">
        <f>VLOOKUP(A1439,'[110]Legacy Location Lookups'!$B$1:$C$34,2,0)</f>
        <v>Boynton Beach, FL</v>
      </c>
      <c r="C1439" s="41" t="s">
        <v>151</v>
      </c>
      <c r="D1439" s="41" t="s">
        <v>152</v>
      </c>
      <c r="E1439" s="41" t="s">
        <v>144</v>
      </c>
      <c r="F1439" s="38">
        <v>44021</v>
      </c>
      <c r="G1439" s="41" t="s">
        <v>145</v>
      </c>
      <c r="H1439" s="41">
        <v>70</v>
      </c>
      <c r="K1439" s="22"/>
      <c r="S1439"/>
    </row>
    <row r="1440" spans="1:19" x14ac:dyDescent="0.25">
      <c r="A1440" s="41">
        <f>VLOOKUP(D1440,'[110]Legacy Location Lookups'!$A$1:$C$34,2,0)</f>
        <v>75</v>
      </c>
      <c r="B1440" s="41" t="str">
        <f>VLOOKUP(A1440,'[110]Legacy Location Lookups'!$B$1:$C$34,2,0)</f>
        <v>Delray Beach, FL</v>
      </c>
      <c r="C1440" s="41" t="s">
        <v>151</v>
      </c>
      <c r="D1440" s="41" t="s">
        <v>153</v>
      </c>
      <c r="E1440" s="41" t="s">
        <v>144</v>
      </c>
      <c r="F1440" s="38">
        <v>44021</v>
      </c>
      <c r="G1440" s="41" t="s">
        <v>145</v>
      </c>
      <c r="H1440" s="41">
        <v>30</v>
      </c>
      <c r="K1440" s="22"/>
      <c r="S1440"/>
    </row>
    <row r="1441" spans="1:19" x14ac:dyDescent="0.25">
      <c r="A1441" s="41">
        <f>VLOOKUP(D1441,'[110]Legacy Location Lookups'!$A$1:$C$34,2,0)</f>
        <v>76</v>
      </c>
      <c r="B1441" s="41" t="str">
        <f>VLOOKUP(A1441,'[110]Legacy Location Lookups'!$B$1:$C$34,2,0)</f>
        <v>East Boca Raton, FL</v>
      </c>
      <c r="C1441" s="41" t="s">
        <v>151</v>
      </c>
      <c r="D1441" s="41" t="s">
        <v>175</v>
      </c>
      <c r="E1441" s="41" t="s">
        <v>144</v>
      </c>
      <c r="F1441" s="38">
        <v>44021</v>
      </c>
      <c r="G1441" s="41" t="s">
        <v>145</v>
      </c>
      <c r="H1441" s="41">
        <v>29</v>
      </c>
      <c r="K1441" s="22"/>
      <c r="S1441"/>
    </row>
    <row r="1442" spans="1:19" x14ac:dyDescent="0.25">
      <c r="A1442" s="41">
        <f>VLOOKUP(D1442,'[110]Legacy Location Lookups'!$A$1:$C$34,2,0)</f>
        <v>77</v>
      </c>
      <c r="B1442" s="41" t="str">
        <f>VLOOKUP(A1442,'[110]Legacy Location Lookups'!$B$1:$C$34,2,0)</f>
        <v>West Boca Raton, FL</v>
      </c>
      <c r="C1442" s="41" t="s">
        <v>151</v>
      </c>
      <c r="D1442" s="41" t="s">
        <v>154</v>
      </c>
      <c r="E1442" s="41" t="s">
        <v>144</v>
      </c>
      <c r="F1442" s="38">
        <v>44021</v>
      </c>
      <c r="G1442" s="41" t="s">
        <v>145</v>
      </c>
      <c r="H1442" s="41">
        <v>1</v>
      </c>
      <c r="K1442" s="22"/>
      <c r="S1442"/>
    </row>
    <row r="1443" spans="1:19" x14ac:dyDescent="0.25">
      <c r="A1443" s="41">
        <f>VLOOKUP(D1443,'[110]Legacy Location Lookups'!$A$1:$C$34,2,0)</f>
        <v>72</v>
      </c>
      <c r="B1443" s="41" t="str">
        <f>VLOOKUP(A1443,'[110]Legacy Location Lookups'!$B$1:$C$34,2,0)</f>
        <v>Boca Raton, FL</v>
      </c>
      <c r="C1443" s="41" t="s">
        <v>151</v>
      </c>
      <c r="D1443" s="41" t="s">
        <v>155</v>
      </c>
      <c r="E1443" s="41" t="s">
        <v>144</v>
      </c>
      <c r="F1443" s="38">
        <v>44021</v>
      </c>
      <c r="G1443" s="41" t="s">
        <v>146</v>
      </c>
      <c r="H1443" s="41">
        <v>21</v>
      </c>
      <c r="K1443" s="22"/>
      <c r="S1443"/>
    </row>
    <row r="1444" spans="1:19" x14ac:dyDescent="0.25">
      <c r="A1444" s="41">
        <f>VLOOKUP(D1444,'[110]Legacy Location Lookups'!$A$1:$C$34,2,0)</f>
        <v>104</v>
      </c>
      <c r="B1444" s="41" t="str">
        <f>VLOOKUP(A1444,'[110]Legacy Location Lookups'!$B$1:$C$34,2,0)</f>
        <v>Miami, FL</v>
      </c>
      <c r="C1444" s="41" t="s">
        <v>151</v>
      </c>
      <c r="D1444" s="41" t="s">
        <v>223</v>
      </c>
      <c r="E1444" s="41" t="s">
        <v>144</v>
      </c>
      <c r="F1444" s="38">
        <v>44021</v>
      </c>
      <c r="G1444" s="41" t="s">
        <v>145</v>
      </c>
      <c r="H1444" s="41">
        <v>17</v>
      </c>
      <c r="K1444" s="22"/>
      <c r="S1444"/>
    </row>
    <row r="1445" spans="1:19" x14ac:dyDescent="0.25">
      <c r="A1445" s="41">
        <f>VLOOKUP(D1445,'[110]Legacy Location Lookups'!$A$1:$C$34,2,0)</f>
        <v>73</v>
      </c>
      <c r="B1445" s="41" t="str">
        <f>VLOOKUP(A1445,'[110]Legacy Location Lookups'!$B$1:$C$34,2,0)</f>
        <v>Boynton Beach, FL</v>
      </c>
      <c r="C1445" s="41" t="s">
        <v>151</v>
      </c>
      <c r="D1445" s="41" t="s">
        <v>152</v>
      </c>
      <c r="E1445" s="41" t="s">
        <v>144</v>
      </c>
      <c r="F1445" s="38">
        <v>44022</v>
      </c>
      <c r="G1445" s="41" t="s">
        <v>145</v>
      </c>
      <c r="H1445" s="41">
        <v>32</v>
      </c>
      <c r="K1445" s="22"/>
      <c r="S1445"/>
    </row>
    <row r="1446" spans="1:19" x14ac:dyDescent="0.25">
      <c r="A1446" s="41">
        <f>VLOOKUP(D1446,'[110]Legacy Location Lookups'!$A$1:$C$34,2,0)</f>
        <v>73</v>
      </c>
      <c r="B1446" s="41" t="str">
        <f>VLOOKUP(A1446,'[110]Legacy Location Lookups'!$B$1:$C$34,2,0)</f>
        <v>Boynton Beach, FL</v>
      </c>
      <c r="C1446" s="41" t="s">
        <v>151</v>
      </c>
      <c r="D1446" s="41" t="s">
        <v>152</v>
      </c>
      <c r="E1446" s="41" t="s">
        <v>144</v>
      </c>
      <c r="F1446" s="38">
        <v>44022</v>
      </c>
      <c r="G1446" s="41" t="s">
        <v>146</v>
      </c>
      <c r="H1446" s="41">
        <v>33</v>
      </c>
      <c r="K1446" s="22"/>
      <c r="S1446"/>
    </row>
    <row r="1447" spans="1:19" x14ac:dyDescent="0.25">
      <c r="A1447" s="41">
        <f>VLOOKUP(D1447,'[110]Legacy Location Lookups'!$A$1:$C$34,2,0)</f>
        <v>75</v>
      </c>
      <c r="B1447" s="41" t="str">
        <f>VLOOKUP(A1447,'[110]Legacy Location Lookups'!$B$1:$C$34,2,0)</f>
        <v>Delray Beach, FL</v>
      </c>
      <c r="C1447" s="41" t="s">
        <v>151</v>
      </c>
      <c r="D1447" s="41" t="s">
        <v>153</v>
      </c>
      <c r="E1447" s="41" t="s">
        <v>144</v>
      </c>
      <c r="F1447" s="38">
        <v>44022</v>
      </c>
      <c r="G1447" s="41" t="s">
        <v>145</v>
      </c>
      <c r="H1447" s="41">
        <v>54</v>
      </c>
      <c r="K1447" s="22"/>
      <c r="S1447"/>
    </row>
    <row r="1448" spans="1:19" x14ac:dyDescent="0.25">
      <c r="A1448" s="41">
        <f>VLOOKUP(D1448,'[110]Legacy Location Lookups'!$A$1:$C$34,2,0)</f>
        <v>77</v>
      </c>
      <c r="B1448" s="41" t="str">
        <f>VLOOKUP(A1448,'[110]Legacy Location Lookups'!$B$1:$C$34,2,0)</f>
        <v>West Boca Raton, FL</v>
      </c>
      <c r="C1448" s="41" t="s">
        <v>151</v>
      </c>
      <c r="D1448" s="41" t="s">
        <v>154</v>
      </c>
      <c r="E1448" s="41" t="s">
        <v>144</v>
      </c>
      <c r="F1448" s="38">
        <v>44022</v>
      </c>
      <c r="G1448" s="41" t="s">
        <v>145</v>
      </c>
      <c r="H1448" s="41">
        <v>35</v>
      </c>
      <c r="K1448" s="22"/>
      <c r="S1448"/>
    </row>
    <row r="1449" spans="1:19" x14ac:dyDescent="0.25">
      <c r="A1449" s="41">
        <f>VLOOKUP(D1449,'[110]Legacy Location Lookups'!$A$1:$C$34,2,0)</f>
        <v>72</v>
      </c>
      <c r="B1449" s="41" t="str">
        <f>VLOOKUP(A1449,'[110]Legacy Location Lookups'!$B$1:$C$34,2,0)</f>
        <v>Boca Raton, FL</v>
      </c>
      <c r="C1449" s="41" t="s">
        <v>151</v>
      </c>
      <c r="D1449" s="41" t="s">
        <v>155</v>
      </c>
      <c r="E1449" s="41" t="s">
        <v>144</v>
      </c>
      <c r="F1449" s="38">
        <v>44022</v>
      </c>
      <c r="G1449" s="41" t="s">
        <v>145</v>
      </c>
      <c r="H1449" s="41">
        <v>29</v>
      </c>
      <c r="K1449" s="22"/>
      <c r="S1449"/>
    </row>
    <row r="1450" spans="1:19" x14ac:dyDescent="0.25">
      <c r="A1450" s="41">
        <f>VLOOKUP(D1450,'[110]Legacy Location Lookups'!$A$1:$C$34,2,0)</f>
        <v>73</v>
      </c>
      <c r="B1450" s="41" t="str">
        <f>VLOOKUP(A1450,'[110]Legacy Location Lookups'!$B$1:$C$34,2,0)</f>
        <v>Boynton Beach, FL</v>
      </c>
      <c r="C1450" s="41" t="s">
        <v>151</v>
      </c>
      <c r="D1450" s="41" t="s">
        <v>152</v>
      </c>
      <c r="E1450" s="41" t="s">
        <v>147</v>
      </c>
      <c r="F1450" s="38">
        <v>44022</v>
      </c>
      <c r="G1450" s="41" t="s">
        <v>147</v>
      </c>
      <c r="H1450" s="41">
        <v>2</v>
      </c>
      <c r="K1450" s="22"/>
      <c r="S1450"/>
    </row>
    <row r="1451" spans="1:19" x14ac:dyDescent="0.25">
      <c r="A1451" s="41">
        <f>VLOOKUP(D1451,'[110]Legacy Location Lookups'!$A$1:$C$34,2,0)</f>
        <v>86</v>
      </c>
      <c r="B1451" s="41" t="str">
        <f>VLOOKUP(A1451,'[110]Legacy Location Lookups'!$B$1:$C$34,2,0)</f>
        <v>Kirkland, WA</v>
      </c>
      <c r="C1451" s="41" t="s">
        <v>167</v>
      </c>
      <c r="D1451" s="41" t="s">
        <v>22</v>
      </c>
      <c r="E1451" s="41" t="s">
        <v>144</v>
      </c>
      <c r="F1451" s="38">
        <v>44022</v>
      </c>
      <c r="G1451" s="41" t="s">
        <v>145</v>
      </c>
      <c r="H1451" s="41">
        <v>56</v>
      </c>
      <c r="K1451" s="22"/>
      <c r="S1451"/>
    </row>
    <row r="1452" spans="1:19" x14ac:dyDescent="0.25">
      <c r="A1452" s="41">
        <f>VLOOKUP(D1452,'[110]Legacy Location Lookups'!$A$1:$C$34,2,0)</f>
        <v>86</v>
      </c>
      <c r="B1452" s="41" t="str">
        <f>VLOOKUP(A1452,'[110]Legacy Location Lookups'!$B$1:$C$34,2,0)</f>
        <v>Kirkland, WA</v>
      </c>
      <c r="C1452" s="41" t="s">
        <v>167</v>
      </c>
      <c r="D1452" s="41" t="s">
        <v>22</v>
      </c>
      <c r="E1452" s="41" t="s">
        <v>144</v>
      </c>
      <c r="F1452" s="38">
        <v>44022</v>
      </c>
      <c r="G1452" s="41" t="s">
        <v>159</v>
      </c>
      <c r="H1452" s="41">
        <v>5</v>
      </c>
      <c r="K1452" s="22"/>
      <c r="S1452"/>
    </row>
    <row r="1453" spans="1:19" x14ac:dyDescent="0.25">
      <c r="A1453" s="41">
        <f>VLOOKUP(D1453,'[110]Legacy Location Lookups'!$A$1:$C$34,2,0)</f>
        <v>86</v>
      </c>
      <c r="B1453" s="41" t="str">
        <f>VLOOKUP(A1453,'[110]Legacy Location Lookups'!$B$1:$C$34,2,0)</f>
        <v>Kirkland, WA</v>
      </c>
      <c r="C1453" s="41" t="s">
        <v>167</v>
      </c>
      <c r="D1453" s="41" t="s">
        <v>22</v>
      </c>
      <c r="E1453" s="41" t="s">
        <v>144</v>
      </c>
      <c r="F1453" s="38">
        <v>44021</v>
      </c>
      <c r="G1453" s="41" t="s">
        <v>145</v>
      </c>
      <c r="H1453" s="41">
        <v>54</v>
      </c>
      <c r="K1453" s="22"/>
      <c r="S1453"/>
    </row>
    <row r="1454" spans="1:19" x14ac:dyDescent="0.25">
      <c r="A1454" s="41">
        <f>VLOOKUP(D1454,'[110]Legacy Location Lookups'!$A$1:$C$34,2,0)</f>
        <v>86</v>
      </c>
      <c r="B1454" s="41" t="str">
        <f>VLOOKUP(A1454,'[110]Legacy Location Lookups'!$B$1:$C$34,2,0)</f>
        <v>Kirkland, WA</v>
      </c>
      <c r="C1454" s="41" t="s">
        <v>167</v>
      </c>
      <c r="D1454" s="41" t="s">
        <v>22</v>
      </c>
      <c r="E1454" s="41" t="s">
        <v>144</v>
      </c>
      <c r="F1454" s="38">
        <v>44021</v>
      </c>
      <c r="G1454" s="41" t="s">
        <v>159</v>
      </c>
      <c r="H1454" s="41">
        <v>6</v>
      </c>
      <c r="K1454" s="22"/>
      <c r="S1454"/>
    </row>
    <row r="1455" spans="1:19" x14ac:dyDescent="0.25">
      <c r="A1455" s="41">
        <f>VLOOKUP(D1455,'[110]Legacy Location Lookups'!$A$1:$C$34,2,0)</f>
        <v>86</v>
      </c>
      <c r="B1455" s="41" t="str">
        <f>VLOOKUP(A1455,'[110]Legacy Location Lookups'!$B$1:$C$34,2,0)</f>
        <v>Kirkland, WA</v>
      </c>
      <c r="C1455" s="41" t="s">
        <v>167</v>
      </c>
      <c r="D1455" s="41" t="s">
        <v>22</v>
      </c>
      <c r="E1455" s="41" t="s">
        <v>144</v>
      </c>
      <c r="F1455" s="38">
        <v>44020</v>
      </c>
      <c r="G1455" s="41" t="s">
        <v>146</v>
      </c>
      <c r="H1455" s="41">
        <v>5</v>
      </c>
      <c r="K1455" s="22"/>
      <c r="S1455"/>
    </row>
    <row r="1456" spans="1:19" x14ac:dyDescent="0.25">
      <c r="A1456" s="41">
        <f>VLOOKUP(D1456,'[110]Legacy Location Lookups'!$A$1:$C$34,2,0)</f>
        <v>86</v>
      </c>
      <c r="B1456" s="41" t="str">
        <f>VLOOKUP(A1456,'[110]Legacy Location Lookups'!$B$1:$C$34,2,0)</f>
        <v>Kirkland, WA</v>
      </c>
      <c r="C1456" s="41" t="s">
        <v>167</v>
      </c>
      <c r="D1456" s="41" t="s">
        <v>22</v>
      </c>
      <c r="E1456" s="41" t="s">
        <v>144</v>
      </c>
      <c r="F1456" s="38">
        <v>44020</v>
      </c>
      <c r="G1456" s="41" t="s">
        <v>145</v>
      </c>
      <c r="H1456" s="30">
        <v>6</v>
      </c>
      <c r="K1456" s="22"/>
      <c r="S1456"/>
    </row>
    <row r="1457" spans="1:19" x14ac:dyDescent="0.25">
      <c r="A1457" s="41">
        <f>VLOOKUP(D1457,'[110]Legacy Location Lookups'!$A$1:$C$34,2,0)</f>
        <v>86</v>
      </c>
      <c r="B1457" s="41" t="str">
        <f>VLOOKUP(A1457,'[110]Legacy Location Lookups'!$B$1:$C$34,2,0)</f>
        <v>Kirkland, WA</v>
      </c>
      <c r="C1457" s="41" t="s">
        <v>167</v>
      </c>
      <c r="D1457" s="41" t="s">
        <v>22</v>
      </c>
      <c r="E1457" s="41" t="s">
        <v>144</v>
      </c>
      <c r="F1457" s="38">
        <v>44019</v>
      </c>
      <c r="G1457" s="41" t="s">
        <v>145</v>
      </c>
      <c r="H1457" s="30">
        <v>58</v>
      </c>
      <c r="K1457" s="22"/>
      <c r="S1457"/>
    </row>
    <row r="1458" spans="1:19" x14ac:dyDescent="0.25">
      <c r="A1458" s="41">
        <f>VLOOKUP(D1458,'[110]Legacy Location Lookups'!$A$1:$C$34,2,0)</f>
        <v>86</v>
      </c>
      <c r="B1458" s="41" t="str">
        <f>VLOOKUP(A1458,'[110]Legacy Location Lookups'!$B$1:$C$34,2,0)</f>
        <v>Kirkland, WA</v>
      </c>
      <c r="C1458" s="41" t="s">
        <v>167</v>
      </c>
      <c r="D1458" s="41" t="s">
        <v>22</v>
      </c>
      <c r="E1458" s="41" t="s">
        <v>144</v>
      </c>
      <c r="F1458" s="38">
        <v>44019</v>
      </c>
      <c r="G1458" s="41" t="s">
        <v>159</v>
      </c>
      <c r="H1458" s="30">
        <v>8</v>
      </c>
      <c r="K1458" s="22"/>
      <c r="S1458"/>
    </row>
    <row r="1459" spans="1:19" x14ac:dyDescent="0.25">
      <c r="A1459" s="41">
        <f>VLOOKUP(D1459,'[110]Legacy Location Lookups'!$A$1:$C$34,2,0)</f>
        <v>86</v>
      </c>
      <c r="B1459" s="41" t="str">
        <f>VLOOKUP(A1459,'[110]Legacy Location Lookups'!$B$1:$C$34,2,0)</f>
        <v>Kirkland, WA</v>
      </c>
      <c r="C1459" s="41" t="s">
        <v>167</v>
      </c>
      <c r="D1459" s="41" t="s">
        <v>22</v>
      </c>
      <c r="E1459" s="41" t="s">
        <v>144</v>
      </c>
      <c r="F1459" s="38">
        <v>44018</v>
      </c>
      <c r="G1459" s="41" t="s">
        <v>145</v>
      </c>
      <c r="H1459" s="41">
        <v>55</v>
      </c>
      <c r="K1459" s="22"/>
      <c r="S1459"/>
    </row>
    <row r="1460" spans="1:19" x14ac:dyDescent="0.25">
      <c r="A1460" s="41">
        <f>VLOOKUP(D1460,'[110]Legacy Location Lookups'!$A$1:$C$34,2,0)</f>
        <v>86</v>
      </c>
      <c r="B1460" s="41" t="str">
        <f>VLOOKUP(A1460,'[110]Legacy Location Lookups'!$B$1:$C$34,2,0)</f>
        <v>Kirkland, WA</v>
      </c>
      <c r="C1460" s="41" t="s">
        <v>167</v>
      </c>
      <c r="D1460" s="41" t="s">
        <v>22</v>
      </c>
      <c r="E1460" s="41" t="s">
        <v>144</v>
      </c>
      <c r="F1460" s="38">
        <v>44018</v>
      </c>
      <c r="G1460" s="41" t="s">
        <v>159</v>
      </c>
      <c r="H1460" s="41">
        <v>4</v>
      </c>
      <c r="K1460" s="22"/>
      <c r="S1460"/>
    </row>
    <row r="1461" spans="1:19" x14ac:dyDescent="0.25">
      <c r="A1461" s="41">
        <f>VLOOKUP(D1461,'[110]Legacy Location Lookups'!$A$1:$C$34,2,0)</f>
        <v>73</v>
      </c>
      <c r="B1461" s="41" t="str">
        <f>VLOOKUP(A1461,'[110]Legacy Location Lookups'!$B$1:$C$34,2,0)</f>
        <v>Boynton Beach, FL</v>
      </c>
      <c r="C1461" s="41" t="s">
        <v>151</v>
      </c>
      <c r="D1461" s="41" t="s">
        <v>152</v>
      </c>
      <c r="E1461" s="41" t="s">
        <v>144</v>
      </c>
      <c r="F1461" s="38">
        <v>44025</v>
      </c>
      <c r="G1461" s="41" t="s">
        <v>145</v>
      </c>
      <c r="H1461" s="41">
        <v>58</v>
      </c>
      <c r="K1461" s="22"/>
      <c r="S1461"/>
    </row>
    <row r="1462" spans="1:19" x14ac:dyDescent="0.25">
      <c r="A1462" s="41">
        <f>VLOOKUP(D1462,'[110]Legacy Location Lookups'!$A$1:$C$34,2,0)</f>
        <v>73</v>
      </c>
      <c r="B1462" s="41" t="str">
        <f>VLOOKUP(A1462,'[110]Legacy Location Lookups'!$B$1:$C$34,2,0)</f>
        <v>Boynton Beach, FL</v>
      </c>
      <c r="C1462" s="41" t="s">
        <v>151</v>
      </c>
      <c r="D1462" s="41" t="s">
        <v>152</v>
      </c>
      <c r="E1462" s="41" t="s">
        <v>147</v>
      </c>
      <c r="F1462" s="38">
        <v>44025</v>
      </c>
      <c r="G1462" s="41" t="s">
        <v>147</v>
      </c>
      <c r="H1462" s="41">
        <v>2</v>
      </c>
      <c r="K1462" s="22"/>
      <c r="S1462"/>
    </row>
    <row r="1463" spans="1:19" x14ac:dyDescent="0.25">
      <c r="A1463" s="41">
        <f>VLOOKUP(D1463,'[110]Legacy Location Lookups'!$A$1:$C$34,2,0)</f>
        <v>75</v>
      </c>
      <c r="B1463" s="41" t="str">
        <f>VLOOKUP(A1463,'[110]Legacy Location Lookups'!$B$1:$C$34,2,0)</f>
        <v>Delray Beach, FL</v>
      </c>
      <c r="C1463" s="41" t="s">
        <v>151</v>
      </c>
      <c r="D1463" s="41" t="s">
        <v>153</v>
      </c>
      <c r="E1463" s="41" t="s">
        <v>144</v>
      </c>
      <c r="F1463" s="38">
        <v>44025</v>
      </c>
      <c r="G1463" s="41" t="s">
        <v>145</v>
      </c>
      <c r="H1463" s="41">
        <v>7</v>
      </c>
      <c r="K1463" s="22"/>
      <c r="S1463"/>
    </row>
    <row r="1464" spans="1:19" x14ac:dyDescent="0.25">
      <c r="A1464" s="41">
        <f>VLOOKUP(D1464,'[110]Legacy Location Lookups'!$A$1:$C$34,2,0)</f>
        <v>76</v>
      </c>
      <c r="B1464" s="41" t="str">
        <f>VLOOKUP(A1464,'[110]Legacy Location Lookups'!$B$1:$C$34,2,0)</f>
        <v>East Boca Raton, FL</v>
      </c>
      <c r="C1464" s="41" t="s">
        <v>151</v>
      </c>
      <c r="D1464" s="41" t="s">
        <v>175</v>
      </c>
      <c r="E1464" s="41" t="s">
        <v>144</v>
      </c>
      <c r="F1464" s="38">
        <v>44025</v>
      </c>
      <c r="G1464" s="41" t="s">
        <v>145</v>
      </c>
      <c r="H1464" s="41">
        <v>18</v>
      </c>
      <c r="K1464" s="22"/>
      <c r="S1464"/>
    </row>
    <row r="1465" spans="1:19" x14ac:dyDescent="0.25">
      <c r="A1465" s="41">
        <f>VLOOKUP(D1465,'[110]Legacy Location Lookups'!$A$1:$C$34,2,0)</f>
        <v>77</v>
      </c>
      <c r="B1465" s="41" t="str">
        <f>VLOOKUP(A1465,'[110]Legacy Location Lookups'!$B$1:$C$34,2,0)</f>
        <v>West Boca Raton, FL</v>
      </c>
      <c r="C1465" s="41" t="s">
        <v>151</v>
      </c>
      <c r="D1465" s="41" t="s">
        <v>154</v>
      </c>
      <c r="E1465" s="41" t="s">
        <v>144</v>
      </c>
      <c r="F1465" s="38">
        <v>44025</v>
      </c>
      <c r="G1465" s="41" t="s">
        <v>145</v>
      </c>
      <c r="H1465" s="41">
        <v>23</v>
      </c>
      <c r="K1465" s="22"/>
      <c r="S1465"/>
    </row>
    <row r="1466" spans="1:19" x14ac:dyDescent="0.25">
      <c r="A1466" s="41">
        <f>VLOOKUP(D1466,'[110]Legacy Location Lookups'!$A$1:$C$34,2,0)</f>
        <v>72</v>
      </c>
      <c r="B1466" s="41" t="str">
        <f>VLOOKUP(A1466,'[110]Legacy Location Lookups'!$B$1:$C$34,2,0)</f>
        <v>Boca Raton, FL</v>
      </c>
      <c r="C1466" s="41" t="s">
        <v>151</v>
      </c>
      <c r="D1466" s="41" t="s">
        <v>155</v>
      </c>
      <c r="E1466" s="41" t="s">
        <v>144</v>
      </c>
      <c r="F1466" s="38">
        <v>44025</v>
      </c>
      <c r="G1466" s="41" t="s">
        <v>145</v>
      </c>
      <c r="H1466" s="41">
        <v>1</v>
      </c>
      <c r="K1466" s="22"/>
      <c r="S1466"/>
    </row>
    <row r="1467" spans="1:19" x14ac:dyDescent="0.25">
      <c r="A1467" s="41">
        <f>VLOOKUP(D1467,'[110]Legacy Location Lookups'!$A$1:$C$34,2,0)</f>
        <v>104</v>
      </c>
      <c r="B1467" s="41" t="str">
        <f>VLOOKUP(A1467,'[110]Legacy Location Lookups'!$B$1:$C$34,2,0)</f>
        <v>Miami, FL</v>
      </c>
      <c r="C1467" s="41" t="s">
        <v>151</v>
      </c>
      <c r="D1467" s="41" t="s">
        <v>223</v>
      </c>
      <c r="E1467" s="41" t="s">
        <v>144</v>
      </c>
      <c r="F1467" s="38">
        <v>44025</v>
      </c>
      <c r="G1467" s="41" t="s">
        <v>145</v>
      </c>
      <c r="H1467" s="41">
        <v>11</v>
      </c>
      <c r="K1467" s="22"/>
      <c r="S1467"/>
    </row>
    <row r="1468" spans="1:19" x14ac:dyDescent="0.25">
      <c r="A1468" s="41">
        <f>VLOOKUP(D1468,'[110]Legacy Location Lookups'!$A$1:$C$34,2,0)</f>
        <v>73</v>
      </c>
      <c r="B1468" s="41" t="str">
        <f>VLOOKUP(A1468,'[110]Legacy Location Lookups'!$B$1:$C$34,2,0)</f>
        <v>Boynton Beach, FL</v>
      </c>
      <c r="C1468" s="41" t="s">
        <v>151</v>
      </c>
      <c r="D1468" s="41" t="s">
        <v>152</v>
      </c>
      <c r="E1468" s="41" t="s">
        <v>144</v>
      </c>
      <c r="F1468" s="38">
        <v>44026</v>
      </c>
      <c r="G1468" s="41" t="s">
        <v>145</v>
      </c>
      <c r="H1468" s="41">
        <v>89</v>
      </c>
      <c r="K1468" s="22"/>
      <c r="S1468"/>
    </row>
    <row r="1469" spans="1:19" x14ac:dyDescent="0.25">
      <c r="A1469" s="41">
        <f>VLOOKUP(D1469,'[110]Legacy Location Lookups'!$A$1:$C$34,2,0)</f>
        <v>73</v>
      </c>
      <c r="B1469" s="41" t="str">
        <f>VLOOKUP(A1469,'[110]Legacy Location Lookups'!$B$1:$C$34,2,0)</f>
        <v>Boynton Beach, FL</v>
      </c>
      <c r="C1469" s="41" t="s">
        <v>151</v>
      </c>
      <c r="D1469" s="41" t="s">
        <v>152</v>
      </c>
      <c r="E1469" s="41" t="s">
        <v>147</v>
      </c>
      <c r="F1469" s="38">
        <v>44026</v>
      </c>
      <c r="G1469" s="41" t="s">
        <v>147</v>
      </c>
      <c r="H1469" s="41">
        <v>1</v>
      </c>
      <c r="K1469" s="22"/>
      <c r="S1469"/>
    </row>
    <row r="1470" spans="1:19" x14ac:dyDescent="0.25">
      <c r="A1470" s="41">
        <f>VLOOKUP(D1470,'[110]Legacy Location Lookups'!$A$1:$C$34,2,0)</f>
        <v>75</v>
      </c>
      <c r="B1470" s="41" t="str">
        <f>VLOOKUP(A1470,'[110]Legacy Location Lookups'!$B$1:$C$34,2,0)</f>
        <v>Delray Beach, FL</v>
      </c>
      <c r="C1470" s="41" t="s">
        <v>151</v>
      </c>
      <c r="D1470" s="41" t="s">
        <v>153</v>
      </c>
      <c r="E1470" s="41" t="s">
        <v>144</v>
      </c>
      <c r="F1470" s="38">
        <v>44026</v>
      </c>
      <c r="G1470" s="41" t="s">
        <v>145</v>
      </c>
      <c r="H1470" s="41">
        <v>47</v>
      </c>
      <c r="K1470" s="22"/>
      <c r="S1470"/>
    </row>
    <row r="1471" spans="1:19" x14ac:dyDescent="0.25">
      <c r="A1471" s="41">
        <f>VLOOKUP(D1471,'[110]Legacy Location Lookups'!$A$1:$C$34,2,0)</f>
        <v>76</v>
      </c>
      <c r="B1471" s="41" t="str">
        <f>VLOOKUP(A1471,'[110]Legacy Location Lookups'!$B$1:$C$34,2,0)</f>
        <v>East Boca Raton, FL</v>
      </c>
      <c r="C1471" s="41" t="s">
        <v>151</v>
      </c>
      <c r="D1471" s="41" t="s">
        <v>175</v>
      </c>
      <c r="E1471" s="41" t="s">
        <v>144</v>
      </c>
      <c r="F1471" s="38">
        <v>44026</v>
      </c>
      <c r="G1471" s="41" t="s">
        <v>145</v>
      </c>
      <c r="H1471" s="41">
        <v>34</v>
      </c>
      <c r="K1471" s="22"/>
      <c r="S1471"/>
    </row>
    <row r="1472" spans="1:19" x14ac:dyDescent="0.25">
      <c r="A1472" s="41">
        <f>VLOOKUP(D1472,'[110]Legacy Location Lookups'!$A$1:$C$34,2,0)</f>
        <v>77</v>
      </c>
      <c r="B1472" s="41" t="str">
        <f>VLOOKUP(A1472,'[110]Legacy Location Lookups'!$B$1:$C$34,2,0)</f>
        <v>West Boca Raton, FL</v>
      </c>
      <c r="C1472" s="41" t="s">
        <v>151</v>
      </c>
      <c r="D1472" s="41" t="s">
        <v>154</v>
      </c>
      <c r="E1472" s="41" t="s">
        <v>144</v>
      </c>
      <c r="F1472" s="38">
        <v>44026</v>
      </c>
      <c r="G1472" s="41" t="s">
        <v>145</v>
      </c>
      <c r="H1472" s="41">
        <v>1</v>
      </c>
      <c r="K1472" s="22"/>
      <c r="S1472"/>
    </row>
    <row r="1473" spans="1:19" x14ac:dyDescent="0.25">
      <c r="A1473" s="41">
        <f>VLOOKUP(D1473,'[110]Legacy Location Lookups'!$A$1:$C$34,2,0)</f>
        <v>72</v>
      </c>
      <c r="B1473" s="41" t="str">
        <f>VLOOKUP(A1473,'[110]Legacy Location Lookups'!$B$1:$C$34,2,0)</f>
        <v>Boca Raton, FL</v>
      </c>
      <c r="C1473" s="41" t="s">
        <v>151</v>
      </c>
      <c r="D1473" s="41" t="s">
        <v>155</v>
      </c>
      <c r="E1473" s="41" t="s">
        <v>144</v>
      </c>
      <c r="F1473" s="38">
        <v>44026</v>
      </c>
      <c r="G1473" s="41" t="s">
        <v>145</v>
      </c>
      <c r="H1473" s="41">
        <v>17</v>
      </c>
      <c r="K1473" s="22"/>
      <c r="S1473"/>
    </row>
    <row r="1474" spans="1:19" x14ac:dyDescent="0.25">
      <c r="A1474" s="41">
        <f>VLOOKUP(D1474,'[110]Legacy Location Lookups'!$A$1:$C$34,2,0)</f>
        <v>73</v>
      </c>
      <c r="B1474" s="41" t="str">
        <f>VLOOKUP(A1474,'[110]Legacy Location Lookups'!$B$1:$C$34,2,0)</f>
        <v>Boynton Beach, FL</v>
      </c>
      <c r="C1474" s="41" t="s">
        <v>151</v>
      </c>
      <c r="D1474" s="41" t="s">
        <v>152</v>
      </c>
      <c r="E1474" s="41" t="s">
        <v>144</v>
      </c>
      <c r="F1474" s="38">
        <v>44027</v>
      </c>
      <c r="G1474" s="41" t="s">
        <v>145</v>
      </c>
      <c r="H1474" s="41">
        <v>61</v>
      </c>
      <c r="K1474" s="22"/>
      <c r="S1474"/>
    </row>
    <row r="1475" spans="1:19" x14ac:dyDescent="0.25">
      <c r="A1475" s="41">
        <f>VLOOKUP(D1475,'[110]Legacy Location Lookups'!$A$1:$C$34,2,0)</f>
        <v>73</v>
      </c>
      <c r="B1475" s="41" t="str">
        <f>VLOOKUP(A1475,'[110]Legacy Location Lookups'!$B$1:$C$34,2,0)</f>
        <v>Boynton Beach, FL</v>
      </c>
      <c r="C1475" s="41" t="s">
        <v>151</v>
      </c>
      <c r="D1475" s="41" t="s">
        <v>152</v>
      </c>
      <c r="E1475" s="41" t="s">
        <v>144</v>
      </c>
      <c r="F1475" s="38">
        <v>44027</v>
      </c>
      <c r="G1475" s="41" t="s">
        <v>147</v>
      </c>
      <c r="H1475" s="41">
        <v>2</v>
      </c>
      <c r="K1475" s="22"/>
      <c r="S1475"/>
    </row>
    <row r="1476" spans="1:19" x14ac:dyDescent="0.25">
      <c r="A1476" s="41">
        <f>VLOOKUP(D1476,'[110]Legacy Location Lookups'!$A$1:$C$34,2,0)</f>
        <v>75</v>
      </c>
      <c r="B1476" s="41" t="str">
        <f>VLOOKUP(A1476,'[110]Legacy Location Lookups'!$B$1:$C$34,2,0)</f>
        <v>Delray Beach, FL</v>
      </c>
      <c r="C1476" s="41" t="s">
        <v>151</v>
      </c>
      <c r="D1476" s="41" t="s">
        <v>153</v>
      </c>
      <c r="E1476" s="41" t="s">
        <v>144</v>
      </c>
      <c r="F1476" s="38">
        <v>44027</v>
      </c>
      <c r="G1476" s="41" t="s">
        <v>145</v>
      </c>
      <c r="H1476" s="41">
        <v>42</v>
      </c>
      <c r="K1476" s="22"/>
      <c r="S1476"/>
    </row>
    <row r="1477" spans="1:19" x14ac:dyDescent="0.25">
      <c r="A1477" s="41">
        <f>VLOOKUP(D1477,'[110]Legacy Location Lookups'!$A$1:$C$34,2,0)</f>
        <v>76</v>
      </c>
      <c r="B1477" s="41" t="str">
        <f>VLOOKUP(A1477,'[110]Legacy Location Lookups'!$B$1:$C$34,2,0)</f>
        <v>East Boca Raton, FL</v>
      </c>
      <c r="C1477" s="41" t="s">
        <v>151</v>
      </c>
      <c r="D1477" s="41" t="s">
        <v>175</v>
      </c>
      <c r="E1477" s="41" t="s">
        <v>144</v>
      </c>
      <c r="F1477" s="38">
        <v>44027</v>
      </c>
      <c r="G1477" s="41" t="s">
        <v>145</v>
      </c>
      <c r="H1477" s="41">
        <v>13</v>
      </c>
      <c r="K1477" s="22"/>
      <c r="S1477"/>
    </row>
    <row r="1478" spans="1:19" x14ac:dyDescent="0.25">
      <c r="A1478" s="41">
        <f>VLOOKUP(D1478,'[110]Legacy Location Lookups'!$A$1:$C$34,2,0)</f>
        <v>72</v>
      </c>
      <c r="B1478" s="41" t="str">
        <f>VLOOKUP(A1478,'[110]Legacy Location Lookups'!$B$1:$C$34,2,0)</f>
        <v>Boca Raton, FL</v>
      </c>
      <c r="C1478" s="41" t="s">
        <v>151</v>
      </c>
      <c r="D1478" s="41" t="s">
        <v>155</v>
      </c>
      <c r="E1478" s="41" t="s">
        <v>144</v>
      </c>
      <c r="F1478" s="38">
        <v>44027</v>
      </c>
      <c r="G1478" s="41" t="s">
        <v>145</v>
      </c>
      <c r="H1478" s="41">
        <v>15</v>
      </c>
      <c r="K1478" s="22"/>
      <c r="S1478"/>
    </row>
    <row r="1479" spans="1:19" x14ac:dyDescent="0.25">
      <c r="A1479" s="41">
        <f>VLOOKUP(D1479,'[110]Legacy Location Lookups'!$A$1:$C$34,2,0)</f>
        <v>104</v>
      </c>
      <c r="B1479" s="41" t="str">
        <f>VLOOKUP(A1479,'[110]Legacy Location Lookups'!$B$1:$C$34,2,0)</f>
        <v>Miami, FL</v>
      </c>
      <c r="C1479" s="41" t="s">
        <v>151</v>
      </c>
      <c r="D1479" s="41" t="s">
        <v>223</v>
      </c>
      <c r="E1479" s="41" t="s">
        <v>144</v>
      </c>
      <c r="F1479" s="38">
        <v>44027</v>
      </c>
      <c r="G1479" s="41" t="s">
        <v>147</v>
      </c>
      <c r="H1479" s="41">
        <v>10</v>
      </c>
      <c r="K1479" s="22"/>
      <c r="S1479"/>
    </row>
    <row r="1480" spans="1:19" x14ac:dyDescent="0.25">
      <c r="A1480" s="41">
        <f>VLOOKUP(D1480,'[110]Legacy Location Lookups'!$A$1:$C$34,2,0)</f>
        <v>73</v>
      </c>
      <c r="B1480" s="41" t="str">
        <f>VLOOKUP(A1480,'[110]Legacy Location Lookups'!$B$1:$C$34,2,0)</f>
        <v>Boynton Beach, FL</v>
      </c>
      <c r="C1480" s="41" t="s">
        <v>151</v>
      </c>
      <c r="D1480" s="41" t="s">
        <v>152</v>
      </c>
      <c r="E1480" s="41" t="s">
        <v>144</v>
      </c>
      <c r="F1480" s="38">
        <v>44028</v>
      </c>
      <c r="G1480" s="41" t="s">
        <v>145</v>
      </c>
      <c r="H1480" s="41">
        <v>39</v>
      </c>
      <c r="K1480" s="22"/>
      <c r="S1480"/>
    </row>
    <row r="1481" spans="1:19" x14ac:dyDescent="0.25">
      <c r="A1481" s="41">
        <f>VLOOKUP(D1481,'[110]Legacy Location Lookups'!$A$1:$C$34,2,0)</f>
        <v>73</v>
      </c>
      <c r="B1481" s="41" t="str">
        <f>VLOOKUP(A1481,'[110]Legacy Location Lookups'!$B$1:$C$34,2,0)</f>
        <v>Boynton Beach, FL</v>
      </c>
      <c r="C1481" s="41" t="s">
        <v>151</v>
      </c>
      <c r="D1481" s="41" t="s">
        <v>152</v>
      </c>
      <c r="E1481" s="41" t="s">
        <v>147</v>
      </c>
      <c r="F1481" s="38">
        <v>44028</v>
      </c>
      <c r="G1481" s="41" t="s">
        <v>147</v>
      </c>
      <c r="H1481" s="41">
        <v>2</v>
      </c>
      <c r="K1481" s="22"/>
      <c r="S1481"/>
    </row>
    <row r="1482" spans="1:19" x14ac:dyDescent="0.25">
      <c r="A1482" s="41">
        <f>VLOOKUP(D1482,'[110]Legacy Location Lookups'!$A$1:$C$34,2,0)</f>
        <v>75</v>
      </c>
      <c r="B1482" s="41" t="str">
        <f>VLOOKUP(A1482,'[110]Legacy Location Lookups'!$B$1:$C$34,2,0)</f>
        <v>Delray Beach, FL</v>
      </c>
      <c r="C1482" s="41" t="s">
        <v>151</v>
      </c>
      <c r="D1482" s="41" t="s">
        <v>153</v>
      </c>
      <c r="E1482" s="41" t="s">
        <v>144</v>
      </c>
      <c r="F1482" s="38">
        <v>44028</v>
      </c>
      <c r="G1482" s="41" t="s">
        <v>145</v>
      </c>
      <c r="H1482" s="41">
        <v>17</v>
      </c>
      <c r="K1482" s="22"/>
      <c r="S1482"/>
    </row>
    <row r="1483" spans="1:19" x14ac:dyDescent="0.25">
      <c r="A1483" s="41">
        <f>VLOOKUP(D1483,'[110]Legacy Location Lookups'!$A$1:$C$34,2,0)</f>
        <v>75</v>
      </c>
      <c r="B1483" s="41" t="str">
        <f>VLOOKUP(A1483,'[110]Legacy Location Lookups'!$B$1:$C$34,2,0)</f>
        <v>Delray Beach, FL</v>
      </c>
      <c r="C1483" s="41" t="s">
        <v>151</v>
      </c>
      <c r="D1483" s="41" t="s">
        <v>153</v>
      </c>
      <c r="E1483" s="41" t="s">
        <v>147</v>
      </c>
      <c r="F1483" s="38">
        <v>44028</v>
      </c>
      <c r="G1483" s="41" t="s">
        <v>147</v>
      </c>
      <c r="H1483" s="41">
        <v>1</v>
      </c>
      <c r="K1483" s="22"/>
      <c r="S1483"/>
    </row>
    <row r="1484" spans="1:19" x14ac:dyDescent="0.25">
      <c r="A1484" s="41">
        <f>VLOOKUP(D1484,'[110]Legacy Location Lookups'!$A$1:$C$34,2,0)</f>
        <v>76</v>
      </c>
      <c r="B1484" s="41" t="str">
        <f>VLOOKUP(A1484,'[110]Legacy Location Lookups'!$B$1:$C$34,2,0)</f>
        <v>East Boca Raton, FL</v>
      </c>
      <c r="C1484" s="41" t="s">
        <v>151</v>
      </c>
      <c r="D1484" s="41" t="s">
        <v>175</v>
      </c>
      <c r="E1484" s="41" t="s">
        <v>144</v>
      </c>
      <c r="F1484" s="38">
        <v>44028</v>
      </c>
      <c r="G1484" s="41" t="s">
        <v>145</v>
      </c>
      <c r="H1484" s="41">
        <v>34</v>
      </c>
      <c r="K1484" s="22"/>
      <c r="S1484"/>
    </row>
    <row r="1485" spans="1:19" x14ac:dyDescent="0.25">
      <c r="A1485" s="41">
        <f>VLOOKUP(D1485,'[110]Legacy Location Lookups'!$A$1:$C$34,2,0)</f>
        <v>72</v>
      </c>
      <c r="B1485" s="41" t="str">
        <f>VLOOKUP(A1485,'[110]Legacy Location Lookups'!$B$1:$C$34,2,0)</f>
        <v>Boca Raton, FL</v>
      </c>
      <c r="C1485" s="41" t="s">
        <v>151</v>
      </c>
      <c r="D1485" s="41" t="s">
        <v>155</v>
      </c>
      <c r="E1485" s="41" t="s">
        <v>144</v>
      </c>
      <c r="F1485" s="38">
        <v>44028</v>
      </c>
      <c r="G1485" s="41" t="s">
        <v>145</v>
      </c>
      <c r="H1485" s="41">
        <v>15</v>
      </c>
      <c r="K1485" s="22"/>
      <c r="S1485"/>
    </row>
    <row r="1486" spans="1:19" x14ac:dyDescent="0.25">
      <c r="A1486" s="41">
        <f>VLOOKUP(D1486,'[110]Legacy Location Lookups'!$A$1:$C$34,2,0)</f>
        <v>104</v>
      </c>
      <c r="B1486" s="41" t="str">
        <f>VLOOKUP(A1486,'[110]Legacy Location Lookups'!$B$1:$C$34,2,0)</f>
        <v>Miami, FL</v>
      </c>
      <c r="C1486" s="41" t="s">
        <v>151</v>
      </c>
      <c r="D1486" s="41" t="s">
        <v>223</v>
      </c>
      <c r="E1486" s="41" t="s">
        <v>144</v>
      </c>
      <c r="F1486" s="38">
        <v>44028</v>
      </c>
      <c r="G1486" s="41" t="s">
        <v>145</v>
      </c>
      <c r="H1486" s="41">
        <v>13</v>
      </c>
      <c r="K1486" s="22"/>
      <c r="S1486"/>
    </row>
    <row r="1487" spans="1:19" x14ac:dyDescent="0.25">
      <c r="A1487" s="41">
        <f>VLOOKUP(D1487,'[110]Legacy Location Lookups'!$A$1:$C$34,2,0)</f>
        <v>73</v>
      </c>
      <c r="B1487" s="41" t="str">
        <f>VLOOKUP(A1487,'[110]Legacy Location Lookups'!$B$1:$C$34,2,0)</f>
        <v>Boynton Beach, FL</v>
      </c>
      <c r="C1487" s="41" t="s">
        <v>151</v>
      </c>
      <c r="D1487" s="41" t="s">
        <v>152</v>
      </c>
      <c r="E1487" s="41" t="s">
        <v>144</v>
      </c>
      <c r="F1487" s="38">
        <v>44029</v>
      </c>
      <c r="G1487" s="41" t="s">
        <v>145</v>
      </c>
      <c r="H1487" s="41">
        <v>46</v>
      </c>
      <c r="K1487" s="22"/>
      <c r="S1487"/>
    </row>
    <row r="1488" spans="1:19" x14ac:dyDescent="0.25">
      <c r="A1488" s="41">
        <f>VLOOKUP(D1488,'[110]Legacy Location Lookups'!$A$1:$C$34,2,0)</f>
        <v>73</v>
      </c>
      <c r="B1488" s="41" t="str">
        <f>VLOOKUP(A1488,'[110]Legacy Location Lookups'!$B$1:$C$34,2,0)</f>
        <v>Boynton Beach, FL</v>
      </c>
      <c r="C1488" s="41" t="s">
        <v>151</v>
      </c>
      <c r="D1488" s="41" t="s">
        <v>152</v>
      </c>
      <c r="E1488" s="41" t="s">
        <v>147</v>
      </c>
      <c r="F1488" s="38">
        <v>44029</v>
      </c>
      <c r="G1488" s="41" t="s">
        <v>147</v>
      </c>
      <c r="H1488" s="41">
        <v>1</v>
      </c>
      <c r="K1488" s="22"/>
      <c r="S1488"/>
    </row>
    <row r="1489" spans="1:19" x14ac:dyDescent="0.25">
      <c r="A1489" s="41">
        <f>VLOOKUP(D1489,'[110]Legacy Location Lookups'!$A$1:$C$34,2,0)</f>
        <v>75</v>
      </c>
      <c r="B1489" s="41" t="str">
        <f>VLOOKUP(A1489,'[110]Legacy Location Lookups'!$B$1:$C$34,2,0)</f>
        <v>Delray Beach, FL</v>
      </c>
      <c r="C1489" s="41" t="s">
        <v>151</v>
      </c>
      <c r="D1489" s="41" t="s">
        <v>153</v>
      </c>
      <c r="E1489" s="41" t="s">
        <v>144</v>
      </c>
      <c r="F1489" s="38">
        <v>44029</v>
      </c>
      <c r="G1489" s="41" t="s">
        <v>145</v>
      </c>
      <c r="H1489" s="41">
        <v>44</v>
      </c>
      <c r="K1489" s="22"/>
      <c r="S1489"/>
    </row>
    <row r="1490" spans="1:19" x14ac:dyDescent="0.25">
      <c r="A1490" s="41">
        <f>VLOOKUP(D1490,'[110]Legacy Location Lookups'!$A$1:$C$34,2,0)</f>
        <v>77</v>
      </c>
      <c r="B1490" s="41" t="str">
        <f>VLOOKUP(A1490,'[110]Legacy Location Lookups'!$B$1:$C$34,2,0)</f>
        <v>West Boca Raton, FL</v>
      </c>
      <c r="C1490" s="41" t="s">
        <v>151</v>
      </c>
      <c r="D1490" s="41" t="s">
        <v>154</v>
      </c>
      <c r="E1490" s="41" t="s">
        <v>144</v>
      </c>
      <c r="F1490" s="38">
        <v>44029</v>
      </c>
      <c r="G1490" s="41" t="s">
        <v>145</v>
      </c>
      <c r="H1490" s="41">
        <v>3</v>
      </c>
      <c r="K1490" s="22"/>
      <c r="S1490"/>
    </row>
    <row r="1491" spans="1:19" x14ac:dyDescent="0.25">
      <c r="A1491" s="41">
        <f>VLOOKUP(D1491,'[110]Legacy Location Lookups'!$A$1:$C$34,2,0)</f>
        <v>86</v>
      </c>
      <c r="B1491" s="41" t="str">
        <f>VLOOKUP(A1491,'[110]Legacy Location Lookups'!$B$1:$C$34,2,0)</f>
        <v>Kirkland, WA</v>
      </c>
      <c r="C1491" s="41" t="s">
        <v>167</v>
      </c>
      <c r="D1491" s="41" t="s">
        <v>22</v>
      </c>
      <c r="E1491" s="41" t="s">
        <v>144</v>
      </c>
      <c r="F1491" s="38">
        <v>44026</v>
      </c>
      <c r="G1491" s="41" t="s">
        <v>145</v>
      </c>
      <c r="H1491" s="41">
        <v>45</v>
      </c>
      <c r="K1491" s="22"/>
      <c r="S1491"/>
    </row>
    <row r="1492" spans="1:19" x14ac:dyDescent="0.25">
      <c r="A1492" s="41">
        <f>VLOOKUP(D1492,'[110]Legacy Location Lookups'!$A$1:$C$34,2,0)</f>
        <v>86</v>
      </c>
      <c r="B1492" s="41" t="str">
        <f>VLOOKUP(A1492,'[110]Legacy Location Lookups'!$B$1:$C$34,2,0)</f>
        <v>Kirkland, WA</v>
      </c>
      <c r="C1492" s="41" t="s">
        <v>167</v>
      </c>
      <c r="D1492" s="41" t="s">
        <v>22</v>
      </c>
      <c r="E1492" s="41" t="s">
        <v>144</v>
      </c>
      <c r="F1492" s="38">
        <v>44026</v>
      </c>
      <c r="G1492" s="41" t="s">
        <v>159</v>
      </c>
      <c r="H1492" s="41">
        <v>3</v>
      </c>
      <c r="K1492" s="22"/>
      <c r="S1492"/>
    </row>
    <row r="1493" spans="1:19" x14ac:dyDescent="0.25">
      <c r="A1493" s="41">
        <f>VLOOKUP(D1493,'[110]Legacy Location Lookups'!$A$1:$C$34,2,0)</f>
        <v>86</v>
      </c>
      <c r="B1493" s="41" t="str">
        <f>VLOOKUP(A1493,'[110]Legacy Location Lookups'!$B$1:$C$34,2,0)</f>
        <v>Kirkland, WA</v>
      </c>
      <c r="C1493" s="41" t="s">
        <v>167</v>
      </c>
      <c r="D1493" s="41" t="s">
        <v>22</v>
      </c>
      <c r="E1493" s="41" t="s">
        <v>144</v>
      </c>
      <c r="F1493" s="38">
        <v>44027</v>
      </c>
      <c r="G1493" s="41" t="s">
        <v>145</v>
      </c>
      <c r="H1493" s="41">
        <v>6</v>
      </c>
      <c r="K1493" s="22"/>
      <c r="S1493"/>
    </row>
    <row r="1494" spans="1:19" x14ac:dyDescent="0.25">
      <c r="A1494" s="41">
        <f>VLOOKUP(D1494,'[110]Legacy Location Lookups'!$A$1:$C$34,2,0)</f>
        <v>86</v>
      </c>
      <c r="B1494" s="41" t="str">
        <f>VLOOKUP(A1494,'[110]Legacy Location Lookups'!$B$1:$C$34,2,0)</f>
        <v>Kirkland, WA</v>
      </c>
      <c r="C1494" s="41" t="s">
        <v>167</v>
      </c>
      <c r="D1494" s="41" t="s">
        <v>22</v>
      </c>
      <c r="E1494" s="41" t="s">
        <v>144</v>
      </c>
      <c r="F1494" s="38">
        <v>44025</v>
      </c>
      <c r="G1494" s="41" t="s">
        <v>145</v>
      </c>
      <c r="H1494" s="41">
        <v>58</v>
      </c>
      <c r="K1494" s="22"/>
      <c r="S1494"/>
    </row>
    <row r="1495" spans="1:19" x14ac:dyDescent="0.25">
      <c r="A1495" s="41">
        <f>VLOOKUP(D1495,'[110]Legacy Location Lookups'!$A$1:$C$34,2,0)</f>
        <v>86</v>
      </c>
      <c r="B1495" s="41" t="str">
        <f>VLOOKUP(A1495,'[110]Legacy Location Lookups'!$B$1:$C$34,2,0)</f>
        <v>Kirkland, WA</v>
      </c>
      <c r="C1495" s="41" t="s">
        <v>167</v>
      </c>
      <c r="D1495" s="41" t="s">
        <v>22</v>
      </c>
      <c r="E1495" s="41" t="s">
        <v>144</v>
      </c>
      <c r="F1495" s="38">
        <v>44025</v>
      </c>
      <c r="G1495" s="41" t="s">
        <v>159</v>
      </c>
      <c r="H1495" s="41">
        <v>3</v>
      </c>
      <c r="K1495" s="22"/>
      <c r="S1495"/>
    </row>
    <row r="1496" spans="1:19" x14ac:dyDescent="0.25">
      <c r="A1496" s="41">
        <f>VLOOKUP(D1496,'[110]Legacy Location Lookups'!$A$1:$C$34,2,0)</f>
        <v>86</v>
      </c>
      <c r="B1496" s="41" t="str">
        <f>VLOOKUP(A1496,'[110]Legacy Location Lookups'!$B$1:$C$34,2,0)</f>
        <v>Kirkland, WA</v>
      </c>
      <c r="C1496" s="41" t="s">
        <v>167</v>
      </c>
      <c r="D1496" s="41" t="s">
        <v>22</v>
      </c>
      <c r="E1496" s="41" t="s">
        <v>144</v>
      </c>
      <c r="F1496" s="38">
        <v>44028</v>
      </c>
      <c r="G1496" s="41" t="s">
        <v>145</v>
      </c>
      <c r="H1496" s="41">
        <v>30</v>
      </c>
      <c r="K1496" s="22"/>
      <c r="S1496"/>
    </row>
    <row r="1497" spans="1:19" x14ac:dyDescent="0.25">
      <c r="A1497" s="41">
        <f>VLOOKUP(D1497,'[110]Legacy Location Lookups'!$A$1:$C$34,2,0)</f>
        <v>86</v>
      </c>
      <c r="B1497" s="41" t="str">
        <f>VLOOKUP(A1497,'[110]Legacy Location Lookups'!$B$1:$C$34,2,0)</f>
        <v>Kirkland, WA</v>
      </c>
      <c r="C1497" s="41" t="s">
        <v>167</v>
      </c>
      <c r="D1497" s="41" t="s">
        <v>22</v>
      </c>
      <c r="E1497" s="41" t="s">
        <v>144</v>
      </c>
      <c r="F1497" s="38">
        <v>44028</v>
      </c>
      <c r="G1497" s="41" t="s">
        <v>159</v>
      </c>
      <c r="H1497" s="41">
        <v>1</v>
      </c>
      <c r="K1497" s="22"/>
      <c r="S1497"/>
    </row>
    <row r="1498" spans="1:19" x14ac:dyDescent="0.25">
      <c r="A1498" s="41">
        <f>VLOOKUP(D1498,'[110]Legacy Location Lookups'!$A$1:$C$34,2,0)</f>
        <v>86</v>
      </c>
      <c r="B1498" s="41" t="str">
        <f>VLOOKUP(A1498,'[110]Legacy Location Lookups'!$B$1:$C$34,2,0)</f>
        <v>Kirkland, WA</v>
      </c>
      <c r="C1498" s="41" t="s">
        <v>167</v>
      </c>
      <c r="D1498" s="41" t="s">
        <v>22</v>
      </c>
      <c r="E1498" s="41" t="s">
        <v>144</v>
      </c>
      <c r="F1498" s="38">
        <v>44029</v>
      </c>
      <c r="G1498" s="41" t="s">
        <v>145</v>
      </c>
      <c r="H1498" s="41">
        <v>30</v>
      </c>
      <c r="K1498" s="22"/>
      <c r="S1498"/>
    </row>
    <row r="1499" spans="1:19" x14ac:dyDescent="0.25">
      <c r="A1499" s="41">
        <f>VLOOKUP(D1499,'[110]Legacy Location Lookups'!$A$1:$C$34,2,0)</f>
        <v>86</v>
      </c>
      <c r="B1499" s="41" t="str">
        <f>VLOOKUP(A1499,'[110]Legacy Location Lookups'!$B$1:$C$34,2,0)</f>
        <v>Kirkland, WA</v>
      </c>
      <c r="C1499" s="41" t="s">
        <v>167</v>
      </c>
      <c r="D1499" s="41" t="s">
        <v>22</v>
      </c>
      <c r="E1499" s="41" t="s">
        <v>144</v>
      </c>
      <c r="F1499" s="38">
        <v>44029</v>
      </c>
      <c r="G1499" s="41" t="s">
        <v>159</v>
      </c>
      <c r="H1499" s="41">
        <v>1</v>
      </c>
      <c r="K1499" s="22"/>
      <c r="S1499"/>
    </row>
    <row r="1500" spans="1:19" x14ac:dyDescent="0.25">
      <c r="A1500" s="41">
        <f>VLOOKUP(D1500,'[110]Legacy Location Lookups'!$A$1:$C$34,2,0)</f>
        <v>100</v>
      </c>
      <c r="B1500" s="41" t="str">
        <f>VLOOKUP(A1500,'[110]Legacy Location Lookups'!$B$1:$C$34,2,0)</f>
        <v>Osprey, FL</v>
      </c>
      <c r="C1500" s="41" t="s">
        <v>156</v>
      </c>
      <c r="D1500" s="41" t="s">
        <v>17</v>
      </c>
      <c r="E1500" s="41" t="s">
        <v>144</v>
      </c>
      <c r="F1500" s="38">
        <v>44028</v>
      </c>
      <c r="G1500" s="41" t="s">
        <v>145</v>
      </c>
      <c r="H1500" s="41">
        <v>82</v>
      </c>
      <c r="K1500" s="22"/>
      <c r="S1500"/>
    </row>
    <row r="1501" spans="1:19" x14ac:dyDescent="0.25">
      <c r="A1501" s="41">
        <f>VLOOKUP(D1501,'[110]Legacy Location Lookups'!$A$1:$C$34,2,0)</f>
        <v>5</v>
      </c>
      <c r="B1501" s="41" t="str">
        <f>VLOOKUP(A1501,'[110]Legacy Location Lookups'!$B$1:$C$34,2,0)</f>
        <v>Bloomington, IL</v>
      </c>
      <c r="C1501" s="41" t="s">
        <v>142</v>
      </c>
      <c r="D1501" s="41" t="s">
        <v>143</v>
      </c>
      <c r="E1501" s="41" t="s">
        <v>144</v>
      </c>
      <c r="F1501" s="38">
        <v>44028</v>
      </c>
      <c r="G1501" s="41" t="s">
        <v>145</v>
      </c>
      <c r="H1501" s="41">
        <v>129</v>
      </c>
      <c r="K1501" s="22"/>
      <c r="S1501"/>
    </row>
    <row r="1502" spans="1:19" x14ac:dyDescent="0.25">
      <c r="A1502" s="41">
        <f>VLOOKUP(D1502,'[110]Legacy Location Lookups'!$A$1:$C$34,2,0)</f>
        <v>5</v>
      </c>
      <c r="B1502" s="41" t="str">
        <f>VLOOKUP(A1502,'[110]Legacy Location Lookups'!$B$1:$C$34,2,0)</f>
        <v>Bloomington, IL</v>
      </c>
      <c r="C1502" s="41" t="s">
        <v>142</v>
      </c>
      <c r="D1502" s="41" t="s">
        <v>143</v>
      </c>
      <c r="E1502" s="41" t="s">
        <v>144</v>
      </c>
      <c r="F1502" s="38">
        <v>44028</v>
      </c>
      <c r="G1502" s="41" t="s">
        <v>146</v>
      </c>
      <c r="H1502" s="41">
        <v>10</v>
      </c>
      <c r="K1502" s="22"/>
      <c r="S1502"/>
    </row>
    <row r="1503" spans="1:19" x14ac:dyDescent="0.25">
      <c r="A1503" s="41">
        <f>VLOOKUP(D1503,'[110]Legacy Location Lookups'!$A$1:$C$34,2,0)</f>
        <v>14</v>
      </c>
      <c r="B1503" s="41" t="str">
        <f>VLOOKUP(A1503,'[110]Legacy Location Lookups'!$B$1:$C$34,2,0)</f>
        <v>Peru, IL</v>
      </c>
      <c r="C1503" s="41" t="s">
        <v>142</v>
      </c>
      <c r="D1503" s="41" t="s">
        <v>148</v>
      </c>
      <c r="E1503" s="41" t="s">
        <v>144</v>
      </c>
      <c r="F1503" s="38">
        <v>44028</v>
      </c>
      <c r="G1503" s="41" t="s">
        <v>145</v>
      </c>
      <c r="H1503" s="41">
        <v>29</v>
      </c>
      <c r="K1503" s="22"/>
      <c r="S1503"/>
    </row>
    <row r="1504" spans="1:19" x14ac:dyDescent="0.25">
      <c r="A1504" s="41">
        <f>VLOOKUP(D1504,'[110]Legacy Location Lookups'!$A$1:$C$34,2,0)</f>
        <v>127</v>
      </c>
      <c r="B1504" s="41" t="str">
        <f>VLOOKUP(A1504,'[110]Legacy Location Lookups'!$B$1:$C$34,2,0)</f>
        <v>Canton, IL</v>
      </c>
      <c r="C1504" s="41" t="s">
        <v>142</v>
      </c>
      <c r="D1504" s="41" t="s">
        <v>166</v>
      </c>
      <c r="E1504" s="41" t="s">
        <v>144</v>
      </c>
      <c r="F1504" s="38">
        <v>44028</v>
      </c>
      <c r="G1504" s="41" t="s">
        <v>145</v>
      </c>
      <c r="H1504" s="41">
        <v>34</v>
      </c>
      <c r="K1504" s="22"/>
      <c r="S1504"/>
    </row>
    <row r="1505" spans="1:19" x14ac:dyDescent="0.25">
      <c r="A1505" s="41">
        <f>VLOOKUP(D1505,'[110]Legacy Location Lookups'!$A$1:$C$34,2,0)</f>
        <v>5</v>
      </c>
      <c r="B1505" s="41" t="str">
        <f>VLOOKUP(A1505,'[110]Legacy Location Lookups'!$B$1:$C$34,2,0)</f>
        <v>Bloomington, IL</v>
      </c>
      <c r="C1505" s="41" t="s">
        <v>142</v>
      </c>
      <c r="D1505" s="41" t="s">
        <v>143</v>
      </c>
      <c r="E1505" s="41" t="s">
        <v>144</v>
      </c>
      <c r="F1505" s="38">
        <v>44027</v>
      </c>
      <c r="G1505" s="41" t="s">
        <v>145</v>
      </c>
      <c r="H1505" s="41">
        <v>98</v>
      </c>
      <c r="K1505" s="22"/>
      <c r="S1505"/>
    </row>
    <row r="1506" spans="1:19" x14ac:dyDescent="0.25">
      <c r="A1506" s="41">
        <f>VLOOKUP(D1506,'[110]Legacy Location Lookups'!$A$1:$C$34,2,0)</f>
        <v>5</v>
      </c>
      <c r="B1506" s="41" t="str">
        <f>VLOOKUP(A1506,'[110]Legacy Location Lookups'!$B$1:$C$34,2,0)</f>
        <v>Bloomington, IL</v>
      </c>
      <c r="C1506" s="41" t="s">
        <v>142</v>
      </c>
      <c r="D1506" s="41" t="s">
        <v>143</v>
      </c>
      <c r="E1506" s="41" t="s">
        <v>144</v>
      </c>
      <c r="F1506" s="38">
        <v>44027</v>
      </c>
      <c r="G1506" s="41" t="s">
        <v>146</v>
      </c>
      <c r="H1506" s="41">
        <v>14</v>
      </c>
      <c r="K1506" s="22"/>
      <c r="S1506"/>
    </row>
    <row r="1507" spans="1:19" x14ac:dyDescent="0.25">
      <c r="A1507" s="41">
        <f>VLOOKUP(D1507,'[110]Legacy Location Lookups'!$A$1:$C$34,2,0)</f>
        <v>14</v>
      </c>
      <c r="B1507" s="41" t="str">
        <f>VLOOKUP(A1507,'[110]Legacy Location Lookups'!$B$1:$C$34,2,0)</f>
        <v>Peru, IL</v>
      </c>
      <c r="C1507" s="41" t="s">
        <v>142</v>
      </c>
      <c r="D1507" s="41" t="s">
        <v>148</v>
      </c>
      <c r="E1507" s="41" t="s">
        <v>144</v>
      </c>
      <c r="F1507" s="38">
        <v>44027</v>
      </c>
      <c r="G1507" s="41" t="s">
        <v>145</v>
      </c>
      <c r="H1507" s="41">
        <v>23</v>
      </c>
      <c r="K1507" s="22"/>
      <c r="S1507"/>
    </row>
    <row r="1508" spans="1:19" x14ac:dyDescent="0.25">
      <c r="A1508" s="41">
        <f>VLOOKUP(D1508,'[110]Legacy Location Lookups'!$A$1:$C$34,2,0)</f>
        <v>13</v>
      </c>
      <c r="B1508" s="41" t="str">
        <f>VLOOKUP(A1508,'[110]Legacy Location Lookups'!$B$1:$C$34,2,0)</f>
        <v>Peoria, IL</v>
      </c>
      <c r="C1508" s="41" t="s">
        <v>142</v>
      </c>
      <c r="D1508" s="41" t="s">
        <v>149</v>
      </c>
      <c r="E1508" s="41" t="s">
        <v>144</v>
      </c>
      <c r="F1508" s="38">
        <v>44027</v>
      </c>
      <c r="G1508" s="41" t="s">
        <v>145</v>
      </c>
      <c r="H1508" s="41">
        <v>70</v>
      </c>
      <c r="K1508" s="22"/>
      <c r="S1508"/>
    </row>
    <row r="1509" spans="1:19" x14ac:dyDescent="0.25">
      <c r="A1509" s="41">
        <f>VLOOKUP(D1509,'[110]Legacy Location Lookups'!$A$1:$C$34,2,0)</f>
        <v>6</v>
      </c>
      <c r="B1509" s="41" t="str">
        <f>VLOOKUP(A1509,'[110]Legacy Location Lookups'!$B$1:$C$34,2,0)</f>
        <v>Charleston, IL</v>
      </c>
      <c r="C1509" s="41" t="s">
        <v>142</v>
      </c>
      <c r="D1509" s="41" t="s">
        <v>150</v>
      </c>
      <c r="E1509" s="41" t="s">
        <v>144</v>
      </c>
      <c r="F1509" s="38">
        <v>44027</v>
      </c>
      <c r="G1509" s="41" t="s">
        <v>146</v>
      </c>
      <c r="H1509" s="41">
        <v>51</v>
      </c>
      <c r="K1509" s="22"/>
      <c r="S1509"/>
    </row>
    <row r="1510" spans="1:19" x14ac:dyDescent="0.25">
      <c r="A1510" s="41">
        <f>VLOOKUP(D1510,'[110]Legacy Location Lookups'!$A$1:$C$34,2,0)</f>
        <v>5</v>
      </c>
      <c r="B1510" s="41" t="str">
        <f>VLOOKUP(A1510,'[110]Legacy Location Lookups'!$B$1:$C$34,2,0)</f>
        <v>Bloomington, IL</v>
      </c>
      <c r="C1510" s="41" t="s">
        <v>142</v>
      </c>
      <c r="D1510" s="41" t="s">
        <v>143</v>
      </c>
      <c r="E1510" s="41" t="s">
        <v>144</v>
      </c>
      <c r="F1510" s="38">
        <v>44026</v>
      </c>
      <c r="G1510" s="41" t="s">
        <v>145</v>
      </c>
      <c r="H1510" s="41">
        <v>73</v>
      </c>
      <c r="K1510" s="22"/>
      <c r="S1510"/>
    </row>
    <row r="1511" spans="1:19" x14ac:dyDescent="0.25">
      <c r="A1511" s="41">
        <f>VLOOKUP(D1511,'[110]Legacy Location Lookups'!$A$1:$C$34,2,0)</f>
        <v>5</v>
      </c>
      <c r="B1511" s="41" t="str">
        <f>VLOOKUP(A1511,'[110]Legacy Location Lookups'!$B$1:$C$34,2,0)</f>
        <v>Bloomington, IL</v>
      </c>
      <c r="C1511" s="41" t="s">
        <v>142</v>
      </c>
      <c r="D1511" s="41" t="s">
        <v>143</v>
      </c>
      <c r="E1511" s="41" t="s">
        <v>144</v>
      </c>
      <c r="F1511" s="38">
        <v>44026</v>
      </c>
      <c r="G1511" s="41" t="s">
        <v>146</v>
      </c>
      <c r="H1511" s="41">
        <v>10</v>
      </c>
      <c r="K1511" s="22"/>
      <c r="S1511"/>
    </row>
    <row r="1512" spans="1:19" x14ac:dyDescent="0.25">
      <c r="A1512" s="41">
        <f>VLOOKUP(D1512,'[110]Legacy Location Lookups'!$A$1:$C$34,2,0)</f>
        <v>14</v>
      </c>
      <c r="B1512" s="41" t="str">
        <f>VLOOKUP(A1512,'[110]Legacy Location Lookups'!$B$1:$C$34,2,0)</f>
        <v>Peru, IL</v>
      </c>
      <c r="C1512" s="41" t="s">
        <v>142</v>
      </c>
      <c r="D1512" s="41" t="s">
        <v>148</v>
      </c>
      <c r="E1512" s="41" t="s">
        <v>144</v>
      </c>
      <c r="F1512" s="38">
        <v>44026</v>
      </c>
      <c r="G1512" s="41" t="s">
        <v>145</v>
      </c>
      <c r="H1512" s="41">
        <v>33</v>
      </c>
      <c r="K1512" s="22"/>
      <c r="S1512"/>
    </row>
    <row r="1513" spans="1:19" x14ac:dyDescent="0.25">
      <c r="A1513" s="41">
        <f>VLOOKUP(D1513,'[110]Legacy Location Lookups'!$A$1:$C$34,2,0)</f>
        <v>6</v>
      </c>
      <c r="B1513" s="41" t="str">
        <f>VLOOKUP(A1513,'[110]Legacy Location Lookups'!$B$1:$C$34,2,0)</f>
        <v>Charleston, IL</v>
      </c>
      <c r="C1513" s="41" t="s">
        <v>142</v>
      </c>
      <c r="D1513" s="41" t="s">
        <v>150</v>
      </c>
      <c r="E1513" s="41" t="s">
        <v>144</v>
      </c>
      <c r="F1513" s="38">
        <v>44026</v>
      </c>
      <c r="G1513" s="41" t="s">
        <v>146</v>
      </c>
      <c r="H1513" s="41">
        <v>13</v>
      </c>
      <c r="K1513" s="22"/>
      <c r="S1513"/>
    </row>
    <row r="1514" spans="1:19" x14ac:dyDescent="0.25">
      <c r="A1514" s="41">
        <f>VLOOKUP(D1514,'[110]Legacy Location Lookups'!$A$1:$C$34,2,0)</f>
        <v>8</v>
      </c>
      <c r="B1514" s="41" t="str">
        <f>VLOOKUP(A1514,'[110]Legacy Location Lookups'!$B$1:$C$34,2,0)</f>
        <v>Eureka, IL</v>
      </c>
      <c r="C1514" s="41" t="s">
        <v>142</v>
      </c>
      <c r="D1514" s="41" t="s">
        <v>6</v>
      </c>
      <c r="E1514" s="41" t="s">
        <v>144</v>
      </c>
      <c r="F1514" s="38">
        <v>44026</v>
      </c>
      <c r="G1514" s="41" t="s">
        <v>145</v>
      </c>
      <c r="H1514" s="41">
        <v>45</v>
      </c>
      <c r="K1514" s="22"/>
      <c r="S1514"/>
    </row>
    <row r="1515" spans="1:19" x14ac:dyDescent="0.25">
      <c r="A1515" s="41">
        <f>VLOOKUP(D1515,'[110]Legacy Location Lookups'!$A$1:$C$34,2,0)</f>
        <v>10</v>
      </c>
      <c r="B1515" s="41" t="str">
        <f>VLOOKUP(A1515,'[110]Legacy Location Lookups'!$B$1:$C$34,2,0)</f>
        <v>Lincoln, IL</v>
      </c>
      <c r="C1515" s="41" t="s">
        <v>142</v>
      </c>
      <c r="D1515" s="41" t="s">
        <v>174</v>
      </c>
      <c r="E1515" s="41" t="s">
        <v>144</v>
      </c>
      <c r="F1515" s="38">
        <v>44026</v>
      </c>
      <c r="G1515" s="41" t="s">
        <v>145</v>
      </c>
      <c r="H1515" s="41">
        <v>37</v>
      </c>
      <c r="K1515" s="22"/>
      <c r="S1515"/>
    </row>
    <row r="1516" spans="1:19" x14ac:dyDescent="0.25">
      <c r="A1516" s="41">
        <f>VLOOKUP(D1516,'[110]Legacy Location Lookups'!$A$1:$C$34,2,0)</f>
        <v>17</v>
      </c>
      <c r="B1516" s="41" t="str">
        <f>VLOOKUP(A1516,'[110]Legacy Location Lookups'!$B$1:$C$34,2,0)</f>
        <v>Streator, IL</v>
      </c>
      <c r="C1516" s="41" t="s">
        <v>142</v>
      </c>
      <c r="D1516" s="41" t="s">
        <v>171</v>
      </c>
      <c r="E1516" s="41" t="s">
        <v>144</v>
      </c>
      <c r="F1516" s="38">
        <v>44026</v>
      </c>
      <c r="G1516" s="41" t="s">
        <v>145</v>
      </c>
      <c r="H1516" s="41">
        <v>30</v>
      </c>
      <c r="K1516" s="22"/>
      <c r="S1516"/>
    </row>
    <row r="1517" spans="1:19" x14ac:dyDescent="0.25">
      <c r="A1517" s="41">
        <f>VLOOKUP(D1517,'[110]Legacy Location Lookups'!$A$1:$C$34,2,0)</f>
        <v>5</v>
      </c>
      <c r="B1517" s="41" t="str">
        <f>VLOOKUP(A1517,'[110]Legacy Location Lookups'!$B$1:$C$34,2,0)</f>
        <v>Bloomington, IL</v>
      </c>
      <c r="C1517" s="41" t="s">
        <v>142</v>
      </c>
      <c r="D1517" s="41" t="s">
        <v>143</v>
      </c>
      <c r="E1517" s="41" t="s">
        <v>144</v>
      </c>
      <c r="F1517" s="38">
        <v>44025</v>
      </c>
      <c r="G1517" s="41" t="s">
        <v>145</v>
      </c>
      <c r="H1517" s="41">
        <v>112</v>
      </c>
      <c r="K1517" s="22"/>
      <c r="S1517"/>
    </row>
    <row r="1518" spans="1:19" x14ac:dyDescent="0.25">
      <c r="A1518" s="41">
        <f>VLOOKUP(D1518,'[110]Legacy Location Lookups'!$A$1:$C$34,2,0)</f>
        <v>5</v>
      </c>
      <c r="B1518" s="41" t="str">
        <f>VLOOKUP(A1518,'[110]Legacy Location Lookups'!$B$1:$C$34,2,0)</f>
        <v>Bloomington, IL</v>
      </c>
      <c r="C1518" s="41" t="s">
        <v>142</v>
      </c>
      <c r="D1518" s="41" t="s">
        <v>143</v>
      </c>
      <c r="E1518" s="41" t="s">
        <v>144</v>
      </c>
      <c r="F1518" s="38">
        <v>44025</v>
      </c>
      <c r="G1518" s="41" t="s">
        <v>146</v>
      </c>
      <c r="H1518" s="41">
        <v>11</v>
      </c>
      <c r="K1518" s="22"/>
      <c r="S1518"/>
    </row>
    <row r="1519" spans="1:19" x14ac:dyDescent="0.25">
      <c r="A1519" s="41">
        <f>VLOOKUP(D1519,'[110]Legacy Location Lookups'!$A$1:$C$34,2,0)</f>
        <v>14</v>
      </c>
      <c r="B1519" s="41" t="str">
        <f>VLOOKUP(A1519,'[110]Legacy Location Lookups'!$B$1:$C$34,2,0)</f>
        <v>Peru, IL</v>
      </c>
      <c r="C1519" s="41" t="s">
        <v>142</v>
      </c>
      <c r="D1519" s="41" t="s">
        <v>148</v>
      </c>
      <c r="E1519" s="41" t="s">
        <v>144</v>
      </c>
      <c r="F1519" s="38">
        <v>44025</v>
      </c>
      <c r="G1519" s="41" t="s">
        <v>145</v>
      </c>
      <c r="H1519" s="41">
        <v>44</v>
      </c>
      <c r="K1519" s="22"/>
      <c r="S1519"/>
    </row>
    <row r="1520" spans="1:19" x14ac:dyDescent="0.25">
      <c r="A1520" s="41">
        <f>VLOOKUP(D1520,'[110]Legacy Location Lookups'!$A$1:$C$34,2,0)</f>
        <v>13</v>
      </c>
      <c r="B1520" s="41" t="str">
        <f>VLOOKUP(A1520,'[110]Legacy Location Lookups'!$B$1:$C$34,2,0)</f>
        <v>Peoria, IL</v>
      </c>
      <c r="C1520" s="41" t="s">
        <v>142</v>
      </c>
      <c r="D1520" s="41" t="s">
        <v>149</v>
      </c>
      <c r="E1520" s="41" t="s">
        <v>144</v>
      </c>
      <c r="F1520" s="38">
        <v>44025</v>
      </c>
      <c r="G1520" s="41" t="s">
        <v>145</v>
      </c>
      <c r="H1520" s="41">
        <v>11</v>
      </c>
      <c r="K1520" s="22"/>
      <c r="S1520"/>
    </row>
    <row r="1521" spans="1:19" x14ac:dyDescent="0.25">
      <c r="A1521" s="41">
        <f>VLOOKUP(D1521,'[110]Legacy Location Lookups'!$A$1:$C$34,2,0)</f>
        <v>13</v>
      </c>
      <c r="B1521" s="41" t="str">
        <f>VLOOKUP(A1521,'[110]Legacy Location Lookups'!$B$1:$C$34,2,0)</f>
        <v>Peoria, IL</v>
      </c>
      <c r="C1521" s="41" t="s">
        <v>142</v>
      </c>
      <c r="D1521" s="41" t="s">
        <v>149</v>
      </c>
      <c r="E1521" s="41" t="s">
        <v>144</v>
      </c>
      <c r="F1521" s="38">
        <v>44025</v>
      </c>
      <c r="G1521" s="41" t="s">
        <v>146</v>
      </c>
      <c r="H1521" s="41">
        <v>11</v>
      </c>
      <c r="K1521" s="22"/>
      <c r="S1521"/>
    </row>
    <row r="1522" spans="1:19" x14ac:dyDescent="0.25">
      <c r="A1522" s="41">
        <f>VLOOKUP(D1522,'[110]Legacy Location Lookups'!$A$1:$C$34,2,0)</f>
        <v>6</v>
      </c>
      <c r="B1522" s="41" t="str">
        <f>VLOOKUP(A1522,'[110]Legacy Location Lookups'!$B$1:$C$34,2,0)</f>
        <v>Charleston, IL</v>
      </c>
      <c r="C1522" s="41" t="s">
        <v>142</v>
      </c>
      <c r="D1522" s="41" t="s">
        <v>150</v>
      </c>
      <c r="E1522" s="41" t="s">
        <v>144</v>
      </c>
      <c r="F1522" s="38">
        <v>44025</v>
      </c>
      <c r="G1522" s="41" t="s">
        <v>145</v>
      </c>
      <c r="H1522" s="41">
        <v>42</v>
      </c>
      <c r="K1522" s="22"/>
      <c r="S1522"/>
    </row>
    <row r="1523" spans="1:19" x14ac:dyDescent="0.25">
      <c r="A1523" s="41">
        <f>VLOOKUP(D1523,'[110]Legacy Location Lookups'!$A$1:$C$34,2,0)</f>
        <v>6</v>
      </c>
      <c r="B1523" s="41" t="str">
        <f>VLOOKUP(A1523,'[110]Legacy Location Lookups'!$B$1:$C$34,2,0)</f>
        <v>Charleston, IL</v>
      </c>
      <c r="C1523" s="41" t="s">
        <v>142</v>
      </c>
      <c r="D1523" s="41" t="s">
        <v>150</v>
      </c>
      <c r="E1523" s="41" t="s">
        <v>144</v>
      </c>
      <c r="F1523" s="38">
        <v>44025</v>
      </c>
      <c r="G1523" s="41" t="s">
        <v>146</v>
      </c>
      <c r="H1523" s="41">
        <v>13</v>
      </c>
      <c r="K1523" s="22"/>
      <c r="S1523"/>
    </row>
    <row r="1524" spans="1:19" x14ac:dyDescent="0.25">
      <c r="A1524" s="41">
        <f>VLOOKUP(D1524,'[110]Legacy Location Lookups'!$A$1:$C$34,2,0)</f>
        <v>100</v>
      </c>
      <c r="B1524" s="41" t="str">
        <f>VLOOKUP(A1524,'[110]Legacy Location Lookups'!$B$1:$C$34,2,0)</f>
        <v>Osprey, FL</v>
      </c>
      <c r="C1524" s="41" t="s">
        <v>156</v>
      </c>
      <c r="D1524" s="41" t="s">
        <v>17</v>
      </c>
      <c r="E1524" s="41" t="s">
        <v>144</v>
      </c>
      <c r="F1524" s="38">
        <v>44027</v>
      </c>
      <c r="G1524" s="41" t="s">
        <v>145</v>
      </c>
      <c r="H1524" s="41">
        <v>86</v>
      </c>
      <c r="K1524" s="22"/>
      <c r="S1524"/>
    </row>
    <row r="1525" spans="1:19" x14ac:dyDescent="0.25">
      <c r="A1525" s="41">
        <f>VLOOKUP(D1525,'[110]Legacy Location Lookups'!$A$1:$C$34,2,0)</f>
        <v>100</v>
      </c>
      <c r="B1525" s="41" t="str">
        <f>VLOOKUP(A1525,'[110]Legacy Location Lookups'!$B$1:$C$34,2,0)</f>
        <v>Osprey, FL</v>
      </c>
      <c r="C1525" s="41" t="s">
        <v>156</v>
      </c>
      <c r="D1525" s="41" t="s">
        <v>17</v>
      </c>
      <c r="E1525" s="41" t="s">
        <v>144</v>
      </c>
      <c r="F1525" s="38">
        <v>44026</v>
      </c>
      <c r="G1525" s="41" t="s">
        <v>145</v>
      </c>
      <c r="H1525" s="41">
        <v>94</v>
      </c>
      <c r="K1525" s="22"/>
      <c r="S1525"/>
    </row>
    <row r="1526" spans="1:19" x14ac:dyDescent="0.25">
      <c r="A1526" s="41">
        <f>VLOOKUP(D1526,'[110]Legacy Location Lookups'!$A$1:$C$34,2,0)</f>
        <v>100</v>
      </c>
      <c r="B1526" s="41" t="str">
        <f>VLOOKUP(A1526,'[110]Legacy Location Lookups'!$B$1:$C$34,2,0)</f>
        <v>Osprey, FL</v>
      </c>
      <c r="C1526" s="41" t="s">
        <v>156</v>
      </c>
      <c r="D1526" s="41" t="s">
        <v>17</v>
      </c>
      <c r="E1526" s="41" t="s">
        <v>144</v>
      </c>
      <c r="F1526" s="38">
        <v>44025</v>
      </c>
      <c r="G1526" s="41" t="s">
        <v>145</v>
      </c>
      <c r="H1526" s="41">
        <v>95</v>
      </c>
      <c r="K1526" s="22"/>
      <c r="S1526"/>
    </row>
    <row r="1527" spans="1:19" x14ac:dyDescent="0.25">
      <c r="A1527" s="41">
        <f>VLOOKUP(D1527,'[110]Legacy Location Lookups'!$A$1:$C$34,2,0)</f>
        <v>5</v>
      </c>
      <c r="B1527" s="41" t="str">
        <f>VLOOKUP(A1527,'[110]Legacy Location Lookups'!$B$1:$C$34,2,0)</f>
        <v>Bloomington, IL</v>
      </c>
      <c r="C1527" s="41" t="s">
        <v>142</v>
      </c>
      <c r="D1527" s="41" t="s">
        <v>143</v>
      </c>
      <c r="E1527" s="41" t="s">
        <v>144</v>
      </c>
      <c r="F1527" s="38">
        <v>44029</v>
      </c>
      <c r="G1527" s="41" t="s">
        <v>145</v>
      </c>
      <c r="H1527" s="41">
        <v>128</v>
      </c>
      <c r="K1527" s="22"/>
      <c r="S1527"/>
    </row>
    <row r="1528" spans="1:19" x14ac:dyDescent="0.25">
      <c r="A1528" s="41">
        <f>VLOOKUP(D1528,'[110]Legacy Location Lookups'!$A$1:$C$34,2,0)</f>
        <v>5</v>
      </c>
      <c r="B1528" s="41" t="str">
        <f>VLOOKUP(A1528,'[110]Legacy Location Lookups'!$B$1:$C$34,2,0)</f>
        <v>Bloomington, IL</v>
      </c>
      <c r="C1528" s="41" t="s">
        <v>142</v>
      </c>
      <c r="D1528" s="41" t="s">
        <v>143</v>
      </c>
      <c r="E1528" s="41" t="s">
        <v>144</v>
      </c>
      <c r="F1528" s="38">
        <v>44029</v>
      </c>
      <c r="G1528" s="41" t="s">
        <v>146</v>
      </c>
      <c r="H1528" s="41">
        <v>11</v>
      </c>
      <c r="K1528" s="22"/>
      <c r="S1528"/>
    </row>
    <row r="1529" spans="1:19" x14ac:dyDescent="0.25">
      <c r="A1529" s="41">
        <f>VLOOKUP(D1529,'[110]Legacy Location Lookups'!$A$1:$C$34,2,0)</f>
        <v>14</v>
      </c>
      <c r="B1529" s="41" t="str">
        <f>VLOOKUP(A1529,'[110]Legacy Location Lookups'!$B$1:$C$34,2,0)</f>
        <v>Peru, IL</v>
      </c>
      <c r="C1529" s="41" t="s">
        <v>142</v>
      </c>
      <c r="D1529" s="41" t="s">
        <v>148</v>
      </c>
      <c r="E1529" s="41" t="s">
        <v>144</v>
      </c>
      <c r="F1529" s="38">
        <v>44029</v>
      </c>
      <c r="G1529" s="41" t="s">
        <v>145</v>
      </c>
      <c r="H1529" s="41">
        <v>13</v>
      </c>
      <c r="K1529" s="22"/>
      <c r="S1529"/>
    </row>
    <row r="1530" spans="1:19" x14ac:dyDescent="0.25">
      <c r="A1530" s="41">
        <f>VLOOKUP(D1530,'[110]Legacy Location Lookups'!$A$1:$C$34,2,0)</f>
        <v>13</v>
      </c>
      <c r="B1530" s="41" t="str">
        <f>VLOOKUP(A1530,'[110]Legacy Location Lookups'!$B$1:$C$34,2,0)</f>
        <v>Peoria, IL</v>
      </c>
      <c r="C1530" s="41" t="s">
        <v>142</v>
      </c>
      <c r="D1530" s="41" t="s">
        <v>149</v>
      </c>
      <c r="E1530" s="41" t="s">
        <v>144</v>
      </c>
      <c r="F1530" s="38">
        <v>44029</v>
      </c>
      <c r="G1530" s="41" t="s">
        <v>145</v>
      </c>
      <c r="H1530" s="41">
        <v>33</v>
      </c>
      <c r="K1530" s="22"/>
      <c r="S1530"/>
    </row>
    <row r="1531" spans="1:19" x14ac:dyDescent="0.25">
      <c r="A1531" s="41">
        <f>VLOOKUP(D1531,'[110]Legacy Location Lookups'!$A$1:$C$34,2,0)</f>
        <v>6</v>
      </c>
      <c r="B1531" s="41" t="str">
        <f>VLOOKUP(A1531,'[110]Legacy Location Lookups'!$B$1:$C$34,2,0)</f>
        <v>Charleston, IL</v>
      </c>
      <c r="C1531" s="41" t="s">
        <v>142</v>
      </c>
      <c r="D1531" s="41" t="s">
        <v>150</v>
      </c>
      <c r="E1531" s="41" t="s">
        <v>144</v>
      </c>
      <c r="F1531" s="38">
        <v>44029</v>
      </c>
      <c r="G1531" s="41" t="s">
        <v>145</v>
      </c>
      <c r="H1531" s="41">
        <v>31</v>
      </c>
      <c r="K1531" s="22"/>
      <c r="S1531"/>
    </row>
    <row r="1532" spans="1:19" x14ac:dyDescent="0.25">
      <c r="A1532" s="41">
        <f>VLOOKUP(D1532,'[110]Legacy Location Lookups'!$A$1:$C$34,2,0)</f>
        <v>100</v>
      </c>
      <c r="B1532" s="41" t="str">
        <f>VLOOKUP(A1532,'[110]Legacy Location Lookups'!$B$1:$C$34,2,0)</f>
        <v>Osprey, FL</v>
      </c>
      <c r="C1532" s="41" t="s">
        <v>156</v>
      </c>
      <c r="D1532" s="41" t="s">
        <v>17</v>
      </c>
      <c r="E1532" s="41" t="s">
        <v>144</v>
      </c>
      <c r="F1532" s="38">
        <v>44032</v>
      </c>
      <c r="G1532" s="41" t="s">
        <v>145</v>
      </c>
      <c r="H1532" s="41">
        <v>92</v>
      </c>
      <c r="K1532" s="22"/>
      <c r="S1532"/>
    </row>
    <row r="1533" spans="1:19" x14ac:dyDescent="0.25">
      <c r="A1533" s="41">
        <f>VLOOKUP(D1533,'[110]Legacy Location Lookups'!$A$1:$C$34,2,0)</f>
        <v>100</v>
      </c>
      <c r="B1533" s="41" t="str">
        <f>VLOOKUP(A1533,'[110]Legacy Location Lookups'!$B$1:$C$34,2,0)</f>
        <v>Osprey, FL</v>
      </c>
      <c r="C1533" s="41" t="s">
        <v>156</v>
      </c>
      <c r="D1533" s="41" t="s">
        <v>17</v>
      </c>
      <c r="E1533" s="41" t="s">
        <v>144</v>
      </c>
      <c r="F1533" s="38">
        <v>44033</v>
      </c>
      <c r="G1533" s="41" t="s">
        <v>145</v>
      </c>
      <c r="H1533" s="41">
        <v>88</v>
      </c>
      <c r="K1533" s="22"/>
      <c r="S1533"/>
    </row>
    <row r="1534" spans="1:19" x14ac:dyDescent="0.25">
      <c r="A1534" s="41">
        <f>VLOOKUP(D1534,'[110]Legacy Location Lookups'!$A$1:$C$34,2,0)</f>
        <v>100</v>
      </c>
      <c r="B1534" s="41" t="str">
        <f>VLOOKUP(A1534,'[110]Legacy Location Lookups'!$B$1:$C$34,2,0)</f>
        <v>Osprey, FL</v>
      </c>
      <c r="C1534" s="41" t="s">
        <v>156</v>
      </c>
      <c r="D1534" s="41" t="s">
        <v>17</v>
      </c>
      <c r="E1534" s="41" t="s">
        <v>144</v>
      </c>
      <c r="F1534" s="38">
        <v>44034</v>
      </c>
      <c r="G1534" s="41" t="s">
        <v>145</v>
      </c>
      <c r="H1534" s="41">
        <v>88</v>
      </c>
      <c r="K1534" s="22"/>
      <c r="S1534"/>
    </row>
    <row r="1535" spans="1:19" x14ac:dyDescent="0.25">
      <c r="A1535" s="41">
        <f>VLOOKUP(D1535,'[110]Legacy Location Lookups'!$A$1:$C$34,2,0)</f>
        <v>100</v>
      </c>
      <c r="B1535" s="41" t="str">
        <f>VLOOKUP(A1535,'[110]Legacy Location Lookups'!$B$1:$C$34,2,0)</f>
        <v>Osprey, FL</v>
      </c>
      <c r="C1535" s="41" t="s">
        <v>156</v>
      </c>
      <c r="D1535" s="41" t="s">
        <v>17</v>
      </c>
      <c r="E1535" s="41" t="s">
        <v>144</v>
      </c>
      <c r="F1535" s="38">
        <v>44035</v>
      </c>
      <c r="G1535" s="41" t="s">
        <v>145</v>
      </c>
      <c r="H1535" s="41">
        <v>95</v>
      </c>
      <c r="K1535" s="22"/>
      <c r="S1535"/>
    </row>
    <row r="1536" spans="1:19" x14ac:dyDescent="0.25">
      <c r="A1536" s="41">
        <f>VLOOKUP(D1536,'[110]Legacy Location Lookups'!$A$1:$C$34,2,0)</f>
        <v>100</v>
      </c>
      <c r="B1536" s="41" t="str">
        <f>VLOOKUP(A1536,'[110]Legacy Location Lookups'!$B$1:$C$34,2,0)</f>
        <v>Osprey, FL</v>
      </c>
      <c r="C1536" s="41" t="s">
        <v>156</v>
      </c>
      <c r="D1536" s="41" t="s">
        <v>17</v>
      </c>
      <c r="E1536" s="41" t="s">
        <v>144</v>
      </c>
      <c r="F1536" s="38">
        <v>44036</v>
      </c>
      <c r="G1536" s="41" t="s">
        <v>145</v>
      </c>
      <c r="H1536" s="41">
        <v>2</v>
      </c>
      <c r="K1536" s="22"/>
      <c r="S1536"/>
    </row>
    <row r="1537" spans="1:19" x14ac:dyDescent="0.25">
      <c r="A1537" s="41">
        <f>VLOOKUP(D1537,'[110]Legacy Location Lookups'!$A$1:$C$34,2,0)</f>
        <v>100</v>
      </c>
      <c r="B1537" s="41" t="str">
        <f>VLOOKUP(A1537,'[110]Legacy Location Lookups'!$B$1:$C$34,2,0)</f>
        <v>Osprey, FL</v>
      </c>
      <c r="C1537" s="41" t="s">
        <v>156</v>
      </c>
      <c r="D1537" s="41" t="s">
        <v>17</v>
      </c>
      <c r="E1537" s="41" t="s">
        <v>144</v>
      </c>
      <c r="F1537" s="38">
        <v>44036</v>
      </c>
      <c r="G1537" s="41" t="s">
        <v>146</v>
      </c>
      <c r="H1537" s="41">
        <v>9</v>
      </c>
      <c r="K1537" s="22"/>
      <c r="S1537"/>
    </row>
    <row r="1538" spans="1:19" x14ac:dyDescent="0.25">
      <c r="A1538" s="41">
        <f>VLOOKUP(D1538,'[110]Legacy Location Lookups'!$A$1:$C$34,2,0)</f>
        <v>5</v>
      </c>
      <c r="B1538" s="41" t="str">
        <f>VLOOKUP(A1538,'[110]Legacy Location Lookups'!$B$1:$C$34,2,0)</f>
        <v>Bloomington, IL</v>
      </c>
      <c r="C1538" s="41" t="s">
        <v>142</v>
      </c>
      <c r="D1538" s="41" t="s">
        <v>143</v>
      </c>
      <c r="E1538" s="41" t="s">
        <v>144</v>
      </c>
      <c r="F1538" s="38">
        <v>44037</v>
      </c>
      <c r="G1538" s="41" t="s">
        <v>145</v>
      </c>
      <c r="H1538" s="41">
        <v>50</v>
      </c>
      <c r="K1538" s="22"/>
      <c r="S1538"/>
    </row>
    <row r="1539" spans="1:19" x14ac:dyDescent="0.25">
      <c r="A1539" s="41">
        <f>VLOOKUP(D1539,'[110]Legacy Location Lookups'!$A$1:$C$34,2,0)</f>
        <v>5</v>
      </c>
      <c r="B1539" s="41" t="str">
        <f>VLOOKUP(A1539,'[110]Legacy Location Lookups'!$B$1:$C$34,2,0)</f>
        <v>Bloomington, IL</v>
      </c>
      <c r="C1539" s="41" t="s">
        <v>142</v>
      </c>
      <c r="D1539" s="41" t="s">
        <v>143</v>
      </c>
      <c r="E1539" s="41" t="s">
        <v>144</v>
      </c>
      <c r="F1539" s="38">
        <v>44039</v>
      </c>
      <c r="G1539" s="41" t="s">
        <v>145</v>
      </c>
      <c r="H1539" s="41">
        <v>142</v>
      </c>
      <c r="K1539" s="22"/>
      <c r="S1539"/>
    </row>
    <row r="1540" spans="1:19" x14ac:dyDescent="0.25">
      <c r="A1540" s="41">
        <f>VLOOKUP(D1540,'[110]Legacy Location Lookups'!$A$1:$C$34,2,0)</f>
        <v>5</v>
      </c>
      <c r="B1540" s="41" t="str">
        <f>VLOOKUP(A1540,'[110]Legacy Location Lookups'!$B$1:$C$34,2,0)</f>
        <v>Bloomington, IL</v>
      </c>
      <c r="C1540" s="41" t="s">
        <v>142</v>
      </c>
      <c r="D1540" s="41" t="s">
        <v>143</v>
      </c>
      <c r="E1540" s="41" t="s">
        <v>144</v>
      </c>
      <c r="F1540" s="38">
        <v>44039</v>
      </c>
      <c r="G1540" s="41" t="s">
        <v>146</v>
      </c>
      <c r="H1540" s="41">
        <v>11</v>
      </c>
      <c r="K1540" s="22"/>
      <c r="S1540"/>
    </row>
    <row r="1541" spans="1:19" x14ac:dyDescent="0.25">
      <c r="A1541" s="41">
        <f>VLOOKUP(D1541,'[110]Legacy Location Lookups'!$A$1:$C$34,2,0)</f>
        <v>14</v>
      </c>
      <c r="B1541" s="41" t="str">
        <f>VLOOKUP(A1541,'[110]Legacy Location Lookups'!$B$1:$C$34,2,0)</f>
        <v>Peru, IL</v>
      </c>
      <c r="C1541" s="41" t="s">
        <v>142</v>
      </c>
      <c r="D1541" s="41" t="s">
        <v>148</v>
      </c>
      <c r="E1541" s="41" t="s">
        <v>144</v>
      </c>
      <c r="F1541" s="38">
        <v>44039</v>
      </c>
      <c r="G1541" s="41" t="s">
        <v>145</v>
      </c>
      <c r="H1541" s="41">
        <v>41</v>
      </c>
      <c r="K1541" s="22"/>
      <c r="S1541"/>
    </row>
    <row r="1542" spans="1:19" x14ac:dyDescent="0.25">
      <c r="A1542" s="41">
        <f>VLOOKUP(D1542,'[110]Legacy Location Lookups'!$A$1:$C$34,2,0)</f>
        <v>6</v>
      </c>
      <c r="B1542" s="41" t="str">
        <f>VLOOKUP(A1542,'[110]Legacy Location Lookups'!$B$1:$C$34,2,0)</f>
        <v>Charleston, IL</v>
      </c>
      <c r="C1542" s="41" t="s">
        <v>142</v>
      </c>
      <c r="D1542" s="41" t="s">
        <v>150</v>
      </c>
      <c r="E1542" s="41" t="s">
        <v>144</v>
      </c>
      <c r="F1542" s="38">
        <v>44039</v>
      </c>
      <c r="G1542" s="41" t="s">
        <v>145</v>
      </c>
      <c r="H1542" s="41">
        <v>61</v>
      </c>
      <c r="K1542" s="22"/>
      <c r="S1542"/>
    </row>
    <row r="1543" spans="1:19" x14ac:dyDescent="0.25">
      <c r="A1543" s="41">
        <f>VLOOKUP(D1543,'[110]Legacy Location Lookups'!$A$1:$C$34,2,0)</f>
        <v>15</v>
      </c>
      <c r="B1543" s="41" t="str">
        <f>VLOOKUP(A1543,'[110]Legacy Location Lookups'!$B$1:$C$34,2,0)</f>
        <v>Pontiac, IL</v>
      </c>
      <c r="C1543" s="41" t="s">
        <v>142</v>
      </c>
      <c r="D1543" s="41" t="s">
        <v>13</v>
      </c>
      <c r="E1543" s="41" t="s">
        <v>144</v>
      </c>
      <c r="F1543" s="38">
        <v>44039</v>
      </c>
      <c r="G1543" s="41" t="s">
        <v>145</v>
      </c>
      <c r="H1543" s="41">
        <v>40</v>
      </c>
      <c r="K1543" s="22"/>
      <c r="S1543"/>
    </row>
    <row r="1544" spans="1:19" x14ac:dyDescent="0.25">
      <c r="A1544" s="41">
        <f>VLOOKUP(D1544,'[110]Legacy Location Lookups'!$A$1:$C$34,2,0)</f>
        <v>5</v>
      </c>
      <c r="B1544" s="41" t="str">
        <f>VLOOKUP(A1544,'[110]Legacy Location Lookups'!$B$1:$C$34,2,0)</f>
        <v>Bloomington, IL</v>
      </c>
      <c r="C1544" s="41" t="s">
        <v>142</v>
      </c>
      <c r="D1544" s="41" t="s">
        <v>143</v>
      </c>
      <c r="E1544" s="41" t="s">
        <v>144</v>
      </c>
      <c r="F1544" s="38">
        <v>44036</v>
      </c>
      <c r="G1544" s="41" t="s">
        <v>145</v>
      </c>
      <c r="H1544" s="41">
        <v>67</v>
      </c>
      <c r="K1544" s="22"/>
      <c r="S1544"/>
    </row>
    <row r="1545" spans="1:19" x14ac:dyDescent="0.25">
      <c r="A1545" s="41">
        <f>VLOOKUP(D1545,'[110]Legacy Location Lookups'!$A$1:$C$34,2,0)</f>
        <v>5</v>
      </c>
      <c r="B1545" s="41" t="str">
        <f>VLOOKUP(A1545,'[110]Legacy Location Lookups'!$B$1:$C$34,2,0)</f>
        <v>Bloomington, IL</v>
      </c>
      <c r="C1545" s="41" t="s">
        <v>142</v>
      </c>
      <c r="D1545" s="41" t="s">
        <v>143</v>
      </c>
      <c r="E1545" s="41" t="s">
        <v>144</v>
      </c>
      <c r="F1545" s="38">
        <v>44036</v>
      </c>
      <c r="G1545" s="41" t="s">
        <v>146</v>
      </c>
      <c r="H1545" s="41">
        <v>10</v>
      </c>
      <c r="K1545" s="22"/>
      <c r="S1545"/>
    </row>
    <row r="1546" spans="1:19" x14ac:dyDescent="0.25">
      <c r="A1546" s="41">
        <f>VLOOKUP(D1546,'[110]Legacy Location Lookups'!$A$1:$C$34,2,0)</f>
        <v>14</v>
      </c>
      <c r="B1546" s="41" t="str">
        <f>VLOOKUP(A1546,'[110]Legacy Location Lookups'!$B$1:$C$34,2,0)</f>
        <v>Peru, IL</v>
      </c>
      <c r="C1546" s="41" t="s">
        <v>142</v>
      </c>
      <c r="D1546" s="41" t="s">
        <v>148</v>
      </c>
      <c r="E1546" s="41" t="s">
        <v>144</v>
      </c>
      <c r="F1546" s="38">
        <v>44036</v>
      </c>
      <c r="G1546" s="41" t="s">
        <v>145</v>
      </c>
      <c r="H1546" s="41">
        <v>40</v>
      </c>
      <c r="K1546" s="22"/>
      <c r="S1546"/>
    </row>
    <row r="1547" spans="1:19" x14ac:dyDescent="0.25">
      <c r="A1547" s="41">
        <f>VLOOKUP(D1547,'[110]Legacy Location Lookups'!$A$1:$C$34,2,0)</f>
        <v>6</v>
      </c>
      <c r="B1547" s="41" t="str">
        <f>VLOOKUP(A1547,'[110]Legacy Location Lookups'!$B$1:$C$34,2,0)</f>
        <v>Charleston, IL</v>
      </c>
      <c r="C1547" s="41" t="s">
        <v>142</v>
      </c>
      <c r="D1547" s="41" t="s">
        <v>150</v>
      </c>
      <c r="E1547" s="41" t="s">
        <v>144</v>
      </c>
      <c r="F1547" s="38">
        <v>44036</v>
      </c>
      <c r="G1547" s="41" t="s">
        <v>145</v>
      </c>
      <c r="H1547" s="41">
        <v>39</v>
      </c>
      <c r="K1547" s="22"/>
      <c r="S1547"/>
    </row>
    <row r="1548" spans="1:19" x14ac:dyDescent="0.25">
      <c r="A1548" s="41">
        <f>VLOOKUP(D1548,'[110]Legacy Location Lookups'!$A$1:$C$34,2,0)</f>
        <v>15</v>
      </c>
      <c r="B1548" s="41" t="str">
        <f>VLOOKUP(A1548,'[110]Legacy Location Lookups'!$B$1:$C$34,2,0)</f>
        <v>Pontiac, IL</v>
      </c>
      <c r="C1548" s="41" t="s">
        <v>142</v>
      </c>
      <c r="D1548" s="41" t="s">
        <v>13</v>
      </c>
      <c r="E1548" s="41" t="s">
        <v>144</v>
      </c>
      <c r="F1548" s="38">
        <v>44036</v>
      </c>
      <c r="G1548" s="41" t="s">
        <v>145</v>
      </c>
      <c r="H1548" s="41">
        <v>50</v>
      </c>
      <c r="K1548" s="22"/>
      <c r="S1548"/>
    </row>
    <row r="1549" spans="1:19" x14ac:dyDescent="0.25">
      <c r="A1549" s="41">
        <f>VLOOKUP(D1549,'[110]Legacy Location Lookups'!$A$1:$C$34,2,0)</f>
        <v>5</v>
      </c>
      <c r="B1549" s="41" t="str">
        <f>VLOOKUP(A1549,'[110]Legacy Location Lookups'!$B$1:$C$34,2,0)</f>
        <v>Bloomington, IL</v>
      </c>
      <c r="C1549" s="41" t="s">
        <v>142</v>
      </c>
      <c r="D1549" s="41" t="s">
        <v>143</v>
      </c>
      <c r="E1549" s="41" t="s">
        <v>144</v>
      </c>
      <c r="F1549" s="38">
        <v>44035</v>
      </c>
      <c r="G1549" s="41" t="s">
        <v>145</v>
      </c>
      <c r="H1549" s="41">
        <v>116</v>
      </c>
      <c r="K1549" s="22"/>
      <c r="S1549"/>
    </row>
    <row r="1550" spans="1:19" x14ac:dyDescent="0.25">
      <c r="A1550" s="41">
        <f>VLOOKUP(D1550,'[110]Legacy Location Lookups'!$A$1:$C$34,2,0)</f>
        <v>5</v>
      </c>
      <c r="B1550" s="41" t="str">
        <f>VLOOKUP(A1550,'[110]Legacy Location Lookups'!$B$1:$C$34,2,0)</f>
        <v>Bloomington, IL</v>
      </c>
      <c r="C1550" s="41" t="s">
        <v>142</v>
      </c>
      <c r="D1550" s="41" t="s">
        <v>143</v>
      </c>
      <c r="E1550" s="41" t="s">
        <v>144</v>
      </c>
      <c r="F1550" s="38">
        <v>44035</v>
      </c>
      <c r="G1550" s="41" t="s">
        <v>146</v>
      </c>
      <c r="H1550" s="41">
        <v>11</v>
      </c>
      <c r="K1550" s="22"/>
      <c r="S1550"/>
    </row>
    <row r="1551" spans="1:19" x14ac:dyDescent="0.25">
      <c r="A1551" s="41">
        <f>VLOOKUP(D1551,'[110]Legacy Location Lookups'!$A$1:$C$34,2,0)</f>
        <v>14</v>
      </c>
      <c r="B1551" s="41" t="str">
        <f>VLOOKUP(A1551,'[110]Legacy Location Lookups'!$B$1:$C$34,2,0)</f>
        <v>Peru, IL</v>
      </c>
      <c r="C1551" s="41" t="s">
        <v>142</v>
      </c>
      <c r="D1551" s="41" t="s">
        <v>148</v>
      </c>
      <c r="E1551" s="41" t="s">
        <v>144</v>
      </c>
      <c r="F1551" s="38">
        <v>44035</v>
      </c>
      <c r="G1551" s="41" t="s">
        <v>145</v>
      </c>
      <c r="H1551" s="41">
        <v>41</v>
      </c>
      <c r="K1551" s="22"/>
      <c r="S1551"/>
    </row>
    <row r="1552" spans="1:19" x14ac:dyDescent="0.25">
      <c r="A1552" s="41">
        <f>VLOOKUP(D1552,'[110]Legacy Location Lookups'!$A$1:$C$34,2,0)</f>
        <v>6</v>
      </c>
      <c r="B1552" s="41" t="str">
        <f>VLOOKUP(A1552,'[110]Legacy Location Lookups'!$B$1:$C$34,2,0)</f>
        <v>Charleston, IL</v>
      </c>
      <c r="C1552" s="41" t="s">
        <v>142</v>
      </c>
      <c r="D1552" s="41" t="s">
        <v>150</v>
      </c>
      <c r="E1552" s="41" t="s">
        <v>144</v>
      </c>
      <c r="F1552" s="38">
        <v>44035</v>
      </c>
      <c r="G1552" s="41" t="s">
        <v>145</v>
      </c>
      <c r="H1552" s="41">
        <v>64</v>
      </c>
      <c r="K1552" s="22"/>
      <c r="S1552"/>
    </row>
    <row r="1553" spans="1:19" x14ac:dyDescent="0.25">
      <c r="A1553" s="41">
        <f>VLOOKUP(D1553,'[110]Legacy Location Lookups'!$A$1:$C$34,2,0)</f>
        <v>5</v>
      </c>
      <c r="B1553" s="41" t="str">
        <f>VLOOKUP(A1553,'[110]Legacy Location Lookups'!$B$1:$C$34,2,0)</f>
        <v>Bloomington, IL</v>
      </c>
      <c r="C1553" s="41" t="s">
        <v>142</v>
      </c>
      <c r="D1553" s="41" t="s">
        <v>143</v>
      </c>
      <c r="E1553" s="41" t="s">
        <v>144</v>
      </c>
      <c r="F1553" s="38">
        <v>44033</v>
      </c>
      <c r="G1553" s="41" t="s">
        <v>145</v>
      </c>
      <c r="H1553" s="41">
        <v>41</v>
      </c>
      <c r="K1553" s="22"/>
      <c r="S1553"/>
    </row>
    <row r="1554" spans="1:19" x14ac:dyDescent="0.25">
      <c r="A1554" s="41">
        <f>VLOOKUP(D1554,'[110]Legacy Location Lookups'!$A$1:$C$34,2,0)</f>
        <v>14</v>
      </c>
      <c r="B1554" s="41" t="str">
        <f>VLOOKUP(A1554,'[110]Legacy Location Lookups'!$B$1:$C$34,2,0)</f>
        <v>Peru, IL</v>
      </c>
      <c r="C1554" s="41" t="s">
        <v>142</v>
      </c>
      <c r="D1554" s="41" t="s">
        <v>148</v>
      </c>
      <c r="E1554" s="41" t="s">
        <v>144</v>
      </c>
      <c r="F1554" s="38">
        <v>44033</v>
      </c>
      <c r="G1554" s="41" t="s">
        <v>145</v>
      </c>
      <c r="H1554" s="41">
        <v>37</v>
      </c>
      <c r="K1554" s="22"/>
      <c r="S1554"/>
    </row>
    <row r="1555" spans="1:19" x14ac:dyDescent="0.25">
      <c r="A1555" s="41">
        <f>VLOOKUP(D1555,'[110]Legacy Location Lookups'!$A$1:$C$34,2,0)</f>
        <v>13</v>
      </c>
      <c r="B1555" s="41" t="str">
        <f>VLOOKUP(A1555,'[110]Legacy Location Lookups'!$B$1:$C$34,2,0)</f>
        <v>Peoria, IL</v>
      </c>
      <c r="C1555" s="41" t="s">
        <v>142</v>
      </c>
      <c r="D1555" s="41" t="s">
        <v>149</v>
      </c>
      <c r="E1555" s="41" t="s">
        <v>144</v>
      </c>
      <c r="F1555" s="38">
        <v>44033</v>
      </c>
      <c r="G1555" s="41" t="s">
        <v>145</v>
      </c>
      <c r="H1555" s="41">
        <v>16</v>
      </c>
      <c r="K1555" s="22"/>
      <c r="S1555"/>
    </row>
    <row r="1556" spans="1:19" x14ac:dyDescent="0.25">
      <c r="A1556" s="41">
        <f>VLOOKUP(D1556,'[110]Legacy Location Lookups'!$A$1:$C$34,2,0)</f>
        <v>6</v>
      </c>
      <c r="B1556" s="41" t="str">
        <f>VLOOKUP(A1556,'[110]Legacy Location Lookups'!$B$1:$C$34,2,0)</f>
        <v>Charleston, IL</v>
      </c>
      <c r="C1556" s="41" t="s">
        <v>142</v>
      </c>
      <c r="D1556" s="41" t="s">
        <v>150</v>
      </c>
      <c r="E1556" s="41" t="s">
        <v>144</v>
      </c>
      <c r="F1556" s="38">
        <v>44033</v>
      </c>
      <c r="G1556" s="41" t="s">
        <v>145</v>
      </c>
      <c r="H1556" s="41">
        <v>27</v>
      </c>
      <c r="K1556" s="22"/>
      <c r="S1556"/>
    </row>
    <row r="1557" spans="1:19" x14ac:dyDescent="0.25">
      <c r="A1557" s="41">
        <f>VLOOKUP(D1557,'[110]Legacy Location Lookups'!$A$1:$C$34,2,0)</f>
        <v>17</v>
      </c>
      <c r="B1557" s="41" t="str">
        <f>VLOOKUP(A1557,'[110]Legacy Location Lookups'!$B$1:$C$34,2,0)</f>
        <v>Streator, IL</v>
      </c>
      <c r="C1557" s="41" t="s">
        <v>142</v>
      </c>
      <c r="D1557" s="41" t="s">
        <v>171</v>
      </c>
      <c r="E1557" s="41" t="s">
        <v>144</v>
      </c>
      <c r="F1557" s="38">
        <v>44033</v>
      </c>
      <c r="G1557" s="41" t="s">
        <v>145</v>
      </c>
      <c r="H1557" s="41">
        <v>46</v>
      </c>
      <c r="K1557" s="22"/>
      <c r="S1557"/>
    </row>
    <row r="1558" spans="1:19" x14ac:dyDescent="0.25">
      <c r="A1558" s="41">
        <f>VLOOKUP(D1558,'[110]Legacy Location Lookups'!$A$1:$C$34,2,0)</f>
        <v>11</v>
      </c>
      <c r="B1558" s="41" t="str">
        <f>VLOOKUP(A1558,'[110]Legacy Location Lookups'!$B$1:$C$34,2,0)</f>
        <v>Mt Zion, IL</v>
      </c>
      <c r="C1558" s="41" t="s">
        <v>142</v>
      </c>
      <c r="D1558" s="41" t="s">
        <v>170</v>
      </c>
      <c r="E1558" s="41" t="s">
        <v>144</v>
      </c>
      <c r="F1558" s="38">
        <v>44033</v>
      </c>
      <c r="G1558" s="41" t="s">
        <v>145</v>
      </c>
      <c r="H1558" s="41">
        <v>40</v>
      </c>
      <c r="K1558" s="22"/>
      <c r="S1558"/>
    </row>
    <row r="1559" spans="1:19" x14ac:dyDescent="0.25">
      <c r="A1559" s="41">
        <f>VLOOKUP(D1559,'[110]Legacy Location Lookups'!$A$1:$C$34,2,0)</f>
        <v>5</v>
      </c>
      <c r="B1559" s="41" t="str">
        <f>VLOOKUP(A1559,'[110]Legacy Location Lookups'!$B$1:$C$34,2,0)</f>
        <v>Bloomington, IL</v>
      </c>
      <c r="C1559" s="41" t="s">
        <v>142</v>
      </c>
      <c r="D1559" s="41" t="s">
        <v>143</v>
      </c>
      <c r="E1559" s="41" t="s">
        <v>144</v>
      </c>
      <c r="F1559" s="38">
        <v>44034</v>
      </c>
      <c r="G1559" s="41" t="s">
        <v>145</v>
      </c>
      <c r="H1559" s="41">
        <v>108</v>
      </c>
      <c r="K1559" s="22"/>
      <c r="S1559"/>
    </row>
    <row r="1560" spans="1:19" x14ac:dyDescent="0.25">
      <c r="A1560" s="41">
        <f>VLOOKUP(D1560,'[110]Legacy Location Lookups'!$A$1:$C$34,2,0)</f>
        <v>5</v>
      </c>
      <c r="B1560" s="41" t="str">
        <f>VLOOKUP(A1560,'[110]Legacy Location Lookups'!$B$1:$C$34,2,0)</f>
        <v>Bloomington, IL</v>
      </c>
      <c r="C1560" s="41" t="s">
        <v>142</v>
      </c>
      <c r="D1560" s="41" t="s">
        <v>143</v>
      </c>
      <c r="E1560" s="41" t="s">
        <v>144</v>
      </c>
      <c r="F1560" s="38">
        <v>44034</v>
      </c>
      <c r="G1560" s="41" t="s">
        <v>146</v>
      </c>
      <c r="H1560" s="41">
        <v>14</v>
      </c>
      <c r="K1560" s="22"/>
      <c r="S1560"/>
    </row>
    <row r="1561" spans="1:19" x14ac:dyDescent="0.25">
      <c r="A1561" s="41">
        <f>VLOOKUP(D1561,'[110]Legacy Location Lookups'!$A$1:$C$34,2,0)</f>
        <v>6</v>
      </c>
      <c r="B1561" s="41" t="str">
        <f>VLOOKUP(A1561,'[110]Legacy Location Lookups'!$B$1:$C$34,2,0)</f>
        <v>Charleston, IL</v>
      </c>
      <c r="C1561" s="41" t="s">
        <v>142</v>
      </c>
      <c r="D1561" s="41" t="s">
        <v>150</v>
      </c>
      <c r="E1561" s="41" t="s">
        <v>144</v>
      </c>
      <c r="F1561" s="38">
        <v>44034</v>
      </c>
      <c r="G1561" s="41" t="s">
        <v>145</v>
      </c>
      <c r="H1561" s="41">
        <v>34</v>
      </c>
      <c r="K1561" s="22"/>
      <c r="S1561"/>
    </row>
    <row r="1562" spans="1:19" x14ac:dyDescent="0.25">
      <c r="A1562" s="41">
        <f>VLOOKUP(D1562,'[110]Legacy Location Lookups'!$A$1:$C$34,2,0)</f>
        <v>7</v>
      </c>
      <c r="B1562" s="41" t="str">
        <f>VLOOKUP(A1562,'[110]Legacy Location Lookups'!$B$1:$C$34,2,0)</f>
        <v>Clinton, IL</v>
      </c>
      <c r="C1562" s="41" t="s">
        <v>142</v>
      </c>
      <c r="D1562" s="41" t="s">
        <v>221</v>
      </c>
      <c r="E1562" s="41" t="s">
        <v>144</v>
      </c>
      <c r="F1562" s="38">
        <v>44034</v>
      </c>
      <c r="G1562" s="41" t="s">
        <v>145</v>
      </c>
      <c r="H1562" s="41">
        <v>41</v>
      </c>
      <c r="K1562" s="22"/>
      <c r="S1562"/>
    </row>
    <row r="1563" spans="1:19" x14ac:dyDescent="0.25">
      <c r="A1563" s="41">
        <f>VLOOKUP(D1563,'[110]Legacy Location Lookups'!$A$1:$C$34,2,0)</f>
        <v>5</v>
      </c>
      <c r="B1563" s="41" t="str">
        <f>VLOOKUP(A1563,'[110]Legacy Location Lookups'!$B$1:$C$34,2,0)</f>
        <v>Bloomington, IL</v>
      </c>
      <c r="C1563" s="41" t="s">
        <v>142</v>
      </c>
      <c r="D1563" s="41" t="s">
        <v>143</v>
      </c>
      <c r="E1563" s="41" t="s">
        <v>144</v>
      </c>
      <c r="F1563" s="38">
        <v>44032</v>
      </c>
      <c r="G1563" s="41" t="s">
        <v>145</v>
      </c>
      <c r="H1563" s="41">
        <v>112</v>
      </c>
      <c r="K1563" s="22"/>
      <c r="S1563"/>
    </row>
    <row r="1564" spans="1:19" x14ac:dyDescent="0.25">
      <c r="A1564" s="41">
        <f>VLOOKUP(D1564,'[110]Legacy Location Lookups'!$A$1:$C$34,2,0)</f>
        <v>14</v>
      </c>
      <c r="B1564" s="41" t="str">
        <f>VLOOKUP(A1564,'[110]Legacy Location Lookups'!$B$1:$C$34,2,0)</f>
        <v>Peru, IL</v>
      </c>
      <c r="C1564" s="41" t="s">
        <v>142</v>
      </c>
      <c r="D1564" s="41" t="s">
        <v>148</v>
      </c>
      <c r="E1564" s="41" t="s">
        <v>144</v>
      </c>
      <c r="F1564" s="38">
        <v>44032</v>
      </c>
      <c r="G1564" s="41" t="s">
        <v>145</v>
      </c>
      <c r="H1564" s="41">
        <v>36</v>
      </c>
      <c r="K1564" s="22"/>
      <c r="S1564"/>
    </row>
    <row r="1565" spans="1:19" x14ac:dyDescent="0.25">
      <c r="A1565" s="41">
        <f>VLOOKUP(D1565,'[110]Legacy Location Lookups'!$A$1:$C$34,2,0)</f>
        <v>13</v>
      </c>
      <c r="B1565" s="41" t="str">
        <f>VLOOKUP(A1565,'[110]Legacy Location Lookups'!$B$1:$C$34,2,0)</f>
        <v>Peoria, IL</v>
      </c>
      <c r="C1565" s="41" t="s">
        <v>142</v>
      </c>
      <c r="D1565" s="41" t="s">
        <v>149</v>
      </c>
      <c r="E1565" s="41" t="s">
        <v>144</v>
      </c>
      <c r="F1565" s="38">
        <v>44032</v>
      </c>
      <c r="G1565" s="41" t="s">
        <v>145</v>
      </c>
      <c r="H1565" s="41">
        <v>7</v>
      </c>
      <c r="K1565" s="22"/>
      <c r="S1565"/>
    </row>
    <row r="1566" spans="1:19" x14ac:dyDescent="0.25">
      <c r="A1566" s="41">
        <f>VLOOKUP(D1566,'[110]Legacy Location Lookups'!$A$1:$C$34,2,0)</f>
        <v>13</v>
      </c>
      <c r="B1566" s="41" t="str">
        <f>VLOOKUP(A1566,'[110]Legacy Location Lookups'!$B$1:$C$34,2,0)</f>
        <v>Peoria, IL</v>
      </c>
      <c r="C1566" s="41" t="s">
        <v>142</v>
      </c>
      <c r="D1566" s="41" t="s">
        <v>149</v>
      </c>
      <c r="E1566" s="41" t="s">
        <v>144</v>
      </c>
      <c r="F1566" s="38">
        <v>44032</v>
      </c>
      <c r="G1566" s="41" t="s">
        <v>146</v>
      </c>
      <c r="H1566" s="41">
        <v>12</v>
      </c>
      <c r="K1566" s="22"/>
      <c r="S1566"/>
    </row>
    <row r="1567" spans="1:19" x14ac:dyDescent="0.25">
      <c r="A1567" s="41">
        <f>VLOOKUP(D1567,'[110]Legacy Location Lookups'!$A$1:$C$34,2,0)</f>
        <v>6</v>
      </c>
      <c r="B1567" s="41" t="str">
        <f>VLOOKUP(A1567,'[110]Legacy Location Lookups'!$B$1:$C$34,2,0)</f>
        <v>Charleston, IL</v>
      </c>
      <c r="C1567" s="41" t="s">
        <v>142</v>
      </c>
      <c r="D1567" s="41" t="s">
        <v>150</v>
      </c>
      <c r="E1567" s="41" t="s">
        <v>144</v>
      </c>
      <c r="F1567" s="38">
        <v>44032</v>
      </c>
      <c r="G1567" s="41" t="s">
        <v>145</v>
      </c>
      <c r="H1567" s="41">
        <v>39</v>
      </c>
      <c r="K1567" s="22"/>
      <c r="S1567"/>
    </row>
    <row r="1568" spans="1:19" x14ac:dyDescent="0.25">
      <c r="A1568" s="41">
        <f>VLOOKUP(D1568,'[110]Legacy Location Lookups'!$A$1:$C$34,2,0)</f>
        <v>15</v>
      </c>
      <c r="B1568" s="41" t="str">
        <f>VLOOKUP(A1568,'[110]Legacy Location Lookups'!$B$1:$C$34,2,0)</f>
        <v>Pontiac, IL</v>
      </c>
      <c r="C1568" s="41" t="s">
        <v>142</v>
      </c>
      <c r="D1568" s="41" t="s">
        <v>13</v>
      </c>
      <c r="E1568" s="41" t="s">
        <v>144</v>
      </c>
      <c r="F1568" s="38">
        <v>44032</v>
      </c>
      <c r="G1568" s="41" t="s">
        <v>145</v>
      </c>
      <c r="H1568" s="41">
        <v>45</v>
      </c>
      <c r="K1568" s="22"/>
      <c r="S1568"/>
    </row>
    <row r="1569" spans="1:19" x14ac:dyDescent="0.25">
      <c r="A1569" s="41">
        <f>VLOOKUP(D1569,'[110]Legacy Location Lookups'!$A$1:$C$34,2,0)</f>
        <v>73</v>
      </c>
      <c r="B1569" s="41" t="str">
        <f>VLOOKUP(A1569,'[110]Legacy Location Lookups'!$B$1:$C$34,2,0)</f>
        <v>Boynton Beach, FL</v>
      </c>
      <c r="C1569" s="41" t="s">
        <v>151</v>
      </c>
      <c r="D1569" s="41" t="s">
        <v>152</v>
      </c>
      <c r="E1569" s="41" t="s">
        <v>144</v>
      </c>
      <c r="F1569" s="38">
        <v>44032</v>
      </c>
      <c r="G1569" s="41" t="s">
        <v>145</v>
      </c>
      <c r="H1569" s="41">
        <v>61</v>
      </c>
      <c r="K1569" s="22"/>
      <c r="S1569"/>
    </row>
    <row r="1570" spans="1:19" x14ac:dyDescent="0.25">
      <c r="A1570" s="41">
        <f>VLOOKUP(D1570,'[110]Legacy Location Lookups'!$A$1:$C$34,2,0)</f>
        <v>73</v>
      </c>
      <c r="B1570" s="41" t="str">
        <f>VLOOKUP(A1570,'[110]Legacy Location Lookups'!$B$1:$C$34,2,0)</f>
        <v>Boynton Beach, FL</v>
      </c>
      <c r="C1570" s="41" t="s">
        <v>151</v>
      </c>
      <c r="D1570" s="41" t="s">
        <v>152</v>
      </c>
      <c r="E1570" s="41" t="s">
        <v>147</v>
      </c>
      <c r="F1570" s="38">
        <v>44032</v>
      </c>
      <c r="G1570" s="41" t="s">
        <v>147</v>
      </c>
      <c r="H1570" s="41">
        <v>1</v>
      </c>
      <c r="K1570" s="22"/>
      <c r="S1570"/>
    </row>
    <row r="1571" spans="1:19" x14ac:dyDescent="0.25">
      <c r="A1571" s="41">
        <f>VLOOKUP(D1571,'[110]Legacy Location Lookups'!$A$1:$C$34,2,0)</f>
        <v>75</v>
      </c>
      <c r="B1571" s="41" t="str">
        <f>VLOOKUP(A1571,'[110]Legacy Location Lookups'!$B$1:$C$34,2,0)</f>
        <v>Delray Beach, FL</v>
      </c>
      <c r="C1571" s="41" t="s">
        <v>151</v>
      </c>
      <c r="D1571" s="41" t="s">
        <v>153</v>
      </c>
      <c r="E1571" s="41" t="s">
        <v>144</v>
      </c>
      <c r="F1571" s="38">
        <v>44032</v>
      </c>
      <c r="G1571" s="41" t="s">
        <v>145</v>
      </c>
      <c r="H1571" s="41">
        <v>20</v>
      </c>
      <c r="K1571" s="22"/>
      <c r="S1571"/>
    </row>
    <row r="1572" spans="1:19" x14ac:dyDescent="0.25">
      <c r="A1572" s="41">
        <f>VLOOKUP(D1572,'[110]Legacy Location Lookups'!$A$1:$C$34,2,0)</f>
        <v>76</v>
      </c>
      <c r="B1572" s="41" t="str">
        <f>VLOOKUP(A1572,'[110]Legacy Location Lookups'!$B$1:$C$34,2,0)</f>
        <v>East Boca Raton, FL</v>
      </c>
      <c r="C1572" s="41" t="s">
        <v>151</v>
      </c>
      <c r="D1572" s="41" t="s">
        <v>175</v>
      </c>
      <c r="E1572" s="41" t="s">
        <v>144</v>
      </c>
      <c r="F1572" s="38">
        <v>44032</v>
      </c>
      <c r="G1572" s="41" t="s">
        <v>145</v>
      </c>
      <c r="H1572" s="41">
        <v>13</v>
      </c>
      <c r="K1572" s="22"/>
      <c r="S1572"/>
    </row>
    <row r="1573" spans="1:19" x14ac:dyDescent="0.25">
      <c r="A1573" s="41">
        <f>VLOOKUP(D1573,'[110]Legacy Location Lookups'!$A$1:$C$34,2,0)</f>
        <v>77</v>
      </c>
      <c r="B1573" s="41" t="str">
        <f>VLOOKUP(A1573,'[110]Legacy Location Lookups'!$B$1:$C$34,2,0)</f>
        <v>West Boca Raton, FL</v>
      </c>
      <c r="C1573" s="41" t="s">
        <v>151</v>
      </c>
      <c r="D1573" s="41" t="s">
        <v>154</v>
      </c>
      <c r="E1573" s="41" t="s">
        <v>144</v>
      </c>
      <c r="F1573" s="38">
        <v>44032</v>
      </c>
      <c r="G1573" s="41" t="s">
        <v>145</v>
      </c>
      <c r="H1573" s="41">
        <v>25</v>
      </c>
      <c r="K1573" s="22"/>
      <c r="S1573"/>
    </row>
    <row r="1574" spans="1:19" x14ac:dyDescent="0.25">
      <c r="A1574" s="41">
        <f>VLOOKUP(D1574,'[110]Legacy Location Lookups'!$A$1:$C$34,2,0)</f>
        <v>72</v>
      </c>
      <c r="B1574" s="41" t="str">
        <f>VLOOKUP(A1574,'[110]Legacy Location Lookups'!$B$1:$C$34,2,0)</f>
        <v>Boca Raton, FL</v>
      </c>
      <c r="C1574" s="41" t="s">
        <v>151</v>
      </c>
      <c r="D1574" s="41" t="s">
        <v>155</v>
      </c>
      <c r="E1574" s="41" t="s">
        <v>144</v>
      </c>
      <c r="F1574" s="38">
        <v>44032</v>
      </c>
      <c r="G1574" s="41" t="s">
        <v>145</v>
      </c>
      <c r="H1574" s="41">
        <v>31</v>
      </c>
      <c r="K1574" s="22"/>
      <c r="S1574"/>
    </row>
    <row r="1575" spans="1:19" x14ac:dyDescent="0.25">
      <c r="A1575" s="41">
        <f>VLOOKUP(D1575,'[110]Legacy Location Lookups'!$A$1:$C$34,2,0)</f>
        <v>104</v>
      </c>
      <c r="B1575" s="41" t="str">
        <f>VLOOKUP(A1575,'[110]Legacy Location Lookups'!$B$1:$C$34,2,0)</f>
        <v>Miami, FL</v>
      </c>
      <c r="C1575" s="41" t="s">
        <v>151</v>
      </c>
      <c r="D1575" s="41" t="s">
        <v>223</v>
      </c>
      <c r="E1575" s="41" t="s">
        <v>144</v>
      </c>
      <c r="F1575" s="38">
        <v>44032</v>
      </c>
      <c r="G1575" s="41" t="s">
        <v>145</v>
      </c>
      <c r="H1575" s="41">
        <v>10</v>
      </c>
      <c r="K1575" s="22"/>
      <c r="S1575"/>
    </row>
    <row r="1576" spans="1:19" x14ac:dyDescent="0.25">
      <c r="A1576" s="41">
        <f>VLOOKUP(D1576,'[110]Legacy Location Lookups'!$A$1:$C$34,2,0)</f>
        <v>73</v>
      </c>
      <c r="B1576" s="41" t="str">
        <f>VLOOKUP(A1576,'[110]Legacy Location Lookups'!$B$1:$C$34,2,0)</f>
        <v>Boynton Beach, FL</v>
      </c>
      <c r="C1576" s="41" t="s">
        <v>151</v>
      </c>
      <c r="D1576" s="41" t="s">
        <v>152</v>
      </c>
      <c r="E1576" s="41" t="s">
        <v>144</v>
      </c>
      <c r="F1576" s="38">
        <v>44033</v>
      </c>
      <c r="G1576" s="41" t="s">
        <v>145</v>
      </c>
      <c r="H1576" s="41">
        <v>56</v>
      </c>
      <c r="K1576" s="22"/>
      <c r="S1576"/>
    </row>
    <row r="1577" spans="1:19" x14ac:dyDescent="0.25">
      <c r="A1577" s="41">
        <f>VLOOKUP(D1577,'[110]Legacy Location Lookups'!$A$1:$C$34,2,0)</f>
        <v>75</v>
      </c>
      <c r="B1577" s="41" t="str">
        <f>VLOOKUP(A1577,'[110]Legacy Location Lookups'!$B$1:$C$34,2,0)</f>
        <v>Delray Beach, FL</v>
      </c>
      <c r="C1577" s="41" t="s">
        <v>151</v>
      </c>
      <c r="D1577" s="41" t="s">
        <v>153</v>
      </c>
      <c r="E1577" s="41" t="s">
        <v>144</v>
      </c>
      <c r="F1577" s="38">
        <v>44033</v>
      </c>
      <c r="G1577" s="41" t="s">
        <v>145</v>
      </c>
      <c r="H1577" s="41">
        <v>54</v>
      </c>
      <c r="K1577" s="22"/>
      <c r="S1577"/>
    </row>
    <row r="1578" spans="1:19" x14ac:dyDescent="0.25">
      <c r="A1578" s="41">
        <f>VLOOKUP(D1578,'[110]Legacy Location Lookups'!$A$1:$C$34,2,0)</f>
        <v>75</v>
      </c>
      <c r="B1578" s="41" t="str">
        <f>VLOOKUP(A1578,'[110]Legacy Location Lookups'!$B$1:$C$34,2,0)</f>
        <v>Delray Beach, FL</v>
      </c>
      <c r="C1578" s="41" t="s">
        <v>151</v>
      </c>
      <c r="D1578" s="41" t="s">
        <v>153</v>
      </c>
      <c r="E1578" s="41" t="s">
        <v>144</v>
      </c>
      <c r="F1578" s="38">
        <v>44033</v>
      </c>
      <c r="G1578" s="41" t="s">
        <v>159</v>
      </c>
      <c r="H1578" s="41">
        <v>1</v>
      </c>
      <c r="K1578" s="22"/>
      <c r="S1578"/>
    </row>
    <row r="1579" spans="1:19" x14ac:dyDescent="0.25">
      <c r="A1579" s="41">
        <f>VLOOKUP(D1579,'[110]Legacy Location Lookups'!$A$1:$C$34,2,0)</f>
        <v>76</v>
      </c>
      <c r="B1579" s="41" t="str">
        <f>VLOOKUP(A1579,'[110]Legacy Location Lookups'!$B$1:$C$34,2,0)</f>
        <v>East Boca Raton, FL</v>
      </c>
      <c r="C1579" s="41" t="s">
        <v>151</v>
      </c>
      <c r="D1579" s="41" t="s">
        <v>175</v>
      </c>
      <c r="E1579" s="41" t="s">
        <v>144</v>
      </c>
      <c r="F1579" s="38">
        <v>44033</v>
      </c>
      <c r="G1579" s="41" t="s">
        <v>145</v>
      </c>
      <c r="H1579" s="41">
        <v>29</v>
      </c>
      <c r="K1579" s="22"/>
      <c r="S1579"/>
    </row>
    <row r="1580" spans="1:19" x14ac:dyDescent="0.25">
      <c r="A1580" s="41">
        <f>VLOOKUP(D1580,'[110]Legacy Location Lookups'!$A$1:$C$34,2,0)</f>
        <v>77</v>
      </c>
      <c r="B1580" s="41" t="str">
        <f>VLOOKUP(A1580,'[110]Legacy Location Lookups'!$B$1:$C$34,2,0)</f>
        <v>West Boca Raton, FL</v>
      </c>
      <c r="C1580" s="41" t="s">
        <v>151</v>
      </c>
      <c r="D1580" s="41" t="s">
        <v>154</v>
      </c>
      <c r="E1580" s="41" t="s">
        <v>144</v>
      </c>
      <c r="F1580" s="38">
        <v>44033</v>
      </c>
      <c r="G1580" s="41" t="s">
        <v>145</v>
      </c>
      <c r="H1580" s="41">
        <v>32</v>
      </c>
      <c r="K1580" s="22"/>
      <c r="S1580"/>
    </row>
    <row r="1581" spans="1:19" x14ac:dyDescent="0.25">
      <c r="A1581" s="41">
        <f>VLOOKUP(D1581,'[110]Legacy Location Lookups'!$A$1:$C$34,2,0)</f>
        <v>73</v>
      </c>
      <c r="B1581" s="41" t="str">
        <f>VLOOKUP(A1581,'[110]Legacy Location Lookups'!$B$1:$C$34,2,0)</f>
        <v>Boynton Beach, FL</v>
      </c>
      <c r="C1581" s="41" t="s">
        <v>151</v>
      </c>
      <c r="D1581" s="41" t="s">
        <v>152</v>
      </c>
      <c r="E1581" s="41" t="s">
        <v>144</v>
      </c>
      <c r="F1581" s="38">
        <v>44034</v>
      </c>
      <c r="G1581" s="41" t="s">
        <v>145</v>
      </c>
      <c r="H1581" s="41">
        <v>62</v>
      </c>
      <c r="K1581" s="22"/>
      <c r="S1581"/>
    </row>
    <row r="1582" spans="1:19" x14ac:dyDescent="0.25">
      <c r="A1582" s="41">
        <f>VLOOKUP(D1582,'[110]Legacy Location Lookups'!$A$1:$C$34,2,0)</f>
        <v>73</v>
      </c>
      <c r="B1582" s="41" t="str">
        <f>VLOOKUP(A1582,'[110]Legacy Location Lookups'!$B$1:$C$34,2,0)</f>
        <v>Boynton Beach, FL</v>
      </c>
      <c r="C1582" s="41" t="s">
        <v>151</v>
      </c>
      <c r="D1582" s="41" t="s">
        <v>152</v>
      </c>
      <c r="E1582" s="41" t="s">
        <v>144</v>
      </c>
      <c r="F1582" s="38">
        <v>44034</v>
      </c>
      <c r="G1582" s="41" t="s">
        <v>147</v>
      </c>
      <c r="H1582" s="41">
        <v>1</v>
      </c>
      <c r="K1582" s="22"/>
      <c r="S1582"/>
    </row>
    <row r="1583" spans="1:19" x14ac:dyDescent="0.25">
      <c r="A1583" s="41">
        <f>VLOOKUP(D1583,'[110]Legacy Location Lookups'!$A$1:$C$34,2,0)</f>
        <v>75</v>
      </c>
      <c r="B1583" s="41" t="str">
        <f>VLOOKUP(A1583,'[110]Legacy Location Lookups'!$B$1:$C$34,2,0)</f>
        <v>Delray Beach, FL</v>
      </c>
      <c r="C1583" s="41" t="s">
        <v>151</v>
      </c>
      <c r="D1583" s="41" t="s">
        <v>153</v>
      </c>
      <c r="E1583" s="41" t="s">
        <v>144</v>
      </c>
      <c r="F1583" s="38">
        <v>44034</v>
      </c>
      <c r="G1583" s="41" t="s">
        <v>145</v>
      </c>
      <c r="H1583" s="41">
        <v>44</v>
      </c>
      <c r="K1583" s="22"/>
      <c r="S1583"/>
    </row>
    <row r="1584" spans="1:19" x14ac:dyDescent="0.25">
      <c r="A1584" s="41">
        <f>VLOOKUP(D1584,'[110]Legacy Location Lookups'!$A$1:$C$34,2,0)</f>
        <v>76</v>
      </c>
      <c r="B1584" s="41" t="str">
        <f>VLOOKUP(A1584,'[110]Legacy Location Lookups'!$B$1:$C$34,2,0)</f>
        <v>East Boca Raton, FL</v>
      </c>
      <c r="C1584" s="41" t="s">
        <v>151</v>
      </c>
      <c r="D1584" s="41" t="s">
        <v>175</v>
      </c>
      <c r="E1584" s="41" t="s">
        <v>144</v>
      </c>
      <c r="F1584" s="38">
        <v>44034</v>
      </c>
      <c r="G1584" s="41" t="s">
        <v>145</v>
      </c>
      <c r="H1584" s="41">
        <v>10</v>
      </c>
      <c r="K1584" s="22"/>
      <c r="S1584"/>
    </row>
    <row r="1585" spans="1:19" x14ac:dyDescent="0.25">
      <c r="A1585" s="41">
        <f>VLOOKUP(D1585,'[110]Legacy Location Lookups'!$A$1:$C$34,2,0)</f>
        <v>77</v>
      </c>
      <c r="B1585" s="41" t="str">
        <f>VLOOKUP(A1585,'[110]Legacy Location Lookups'!$B$1:$C$34,2,0)</f>
        <v>West Boca Raton, FL</v>
      </c>
      <c r="C1585" s="41" t="s">
        <v>151</v>
      </c>
      <c r="D1585" s="41" t="s">
        <v>154</v>
      </c>
      <c r="E1585" s="41" t="s">
        <v>144</v>
      </c>
      <c r="F1585" s="38">
        <v>44034</v>
      </c>
      <c r="G1585" s="41" t="s">
        <v>145</v>
      </c>
      <c r="H1585" s="41">
        <v>34</v>
      </c>
      <c r="K1585" s="22"/>
      <c r="S1585"/>
    </row>
    <row r="1586" spans="1:19" x14ac:dyDescent="0.25">
      <c r="A1586" s="41">
        <f>VLOOKUP(D1586,'[110]Legacy Location Lookups'!$A$1:$C$34,2,0)</f>
        <v>72</v>
      </c>
      <c r="B1586" s="41" t="str">
        <f>VLOOKUP(A1586,'[110]Legacy Location Lookups'!$B$1:$C$34,2,0)</f>
        <v>Boca Raton, FL</v>
      </c>
      <c r="C1586" s="41" t="s">
        <v>151</v>
      </c>
      <c r="D1586" s="41" t="s">
        <v>155</v>
      </c>
      <c r="E1586" s="41" t="s">
        <v>144</v>
      </c>
      <c r="F1586" s="38">
        <v>44034</v>
      </c>
      <c r="G1586" s="41" t="s">
        <v>145</v>
      </c>
      <c r="H1586" s="41">
        <v>13</v>
      </c>
      <c r="K1586" s="22"/>
      <c r="S1586"/>
    </row>
    <row r="1587" spans="1:19" x14ac:dyDescent="0.25">
      <c r="A1587" s="41">
        <f>VLOOKUP(D1587,'[110]Legacy Location Lookups'!$A$1:$C$34,2,0)</f>
        <v>104</v>
      </c>
      <c r="B1587" s="41" t="str">
        <f>VLOOKUP(A1587,'[110]Legacy Location Lookups'!$B$1:$C$34,2,0)</f>
        <v>Miami, FL</v>
      </c>
      <c r="C1587" s="41" t="s">
        <v>151</v>
      </c>
      <c r="D1587" s="41" t="s">
        <v>223</v>
      </c>
      <c r="E1587" s="41" t="s">
        <v>144</v>
      </c>
      <c r="F1587" s="38">
        <v>44034</v>
      </c>
      <c r="G1587" s="41" t="s">
        <v>147</v>
      </c>
      <c r="H1587" s="41">
        <v>7</v>
      </c>
      <c r="K1587" s="22"/>
      <c r="S1587"/>
    </row>
    <row r="1588" spans="1:19" x14ac:dyDescent="0.25">
      <c r="A1588" s="41">
        <f>VLOOKUP(D1588,'[110]Legacy Location Lookups'!$A$1:$C$34,2,0)</f>
        <v>73</v>
      </c>
      <c r="B1588" s="41" t="str">
        <f>VLOOKUP(A1588,'[110]Legacy Location Lookups'!$B$1:$C$34,2,0)</f>
        <v>Boynton Beach, FL</v>
      </c>
      <c r="C1588" s="41" t="s">
        <v>151</v>
      </c>
      <c r="D1588" s="41" t="s">
        <v>152</v>
      </c>
      <c r="E1588" s="41" t="s">
        <v>144</v>
      </c>
      <c r="F1588" s="38">
        <v>44035</v>
      </c>
      <c r="G1588" s="41" t="s">
        <v>145</v>
      </c>
      <c r="H1588" s="41">
        <v>53</v>
      </c>
      <c r="K1588" s="22"/>
      <c r="S1588"/>
    </row>
    <row r="1589" spans="1:19" x14ac:dyDescent="0.25">
      <c r="A1589" s="41">
        <f>VLOOKUP(D1589,'[110]Legacy Location Lookups'!$A$1:$C$34,2,0)</f>
        <v>75</v>
      </c>
      <c r="B1589" s="41" t="str">
        <f>VLOOKUP(A1589,'[110]Legacy Location Lookups'!$B$1:$C$34,2,0)</f>
        <v>Delray Beach, FL</v>
      </c>
      <c r="C1589" s="41" t="s">
        <v>151</v>
      </c>
      <c r="D1589" s="41" t="s">
        <v>153</v>
      </c>
      <c r="E1589" s="41" t="s">
        <v>144</v>
      </c>
      <c r="F1589" s="38">
        <v>44035</v>
      </c>
      <c r="G1589" s="41" t="s">
        <v>145</v>
      </c>
      <c r="H1589" s="41">
        <v>37</v>
      </c>
      <c r="K1589" s="22"/>
      <c r="S1589"/>
    </row>
    <row r="1590" spans="1:19" x14ac:dyDescent="0.25">
      <c r="A1590" s="41">
        <f>VLOOKUP(D1590,'[110]Legacy Location Lookups'!$A$1:$C$34,2,0)</f>
        <v>75</v>
      </c>
      <c r="B1590" s="41" t="str">
        <f>VLOOKUP(A1590,'[110]Legacy Location Lookups'!$B$1:$C$34,2,0)</f>
        <v>Delray Beach, FL</v>
      </c>
      <c r="C1590" s="41" t="s">
        <v>151</v>
      </c>
      <c r="D1590" s="41" t="s">
        <v>153</v>
      </c>
      <c r="E1590" s="41" t="s">
        <v>144</v>
      </c>
      <c r="F1590" s="38">
        <v>44035</v>
      </c>
      <c r="G1590" s="41" t="s">
        <v>159</v>
      </c>
      <c r="H1590" s="41">
        <v>2</v>
      </c>
      <c r="K1590" s="22"/>
      <c r="S1590"/>
    </row>
    <row r="1591" spans="1:19" x14ac:dyDescent="0.25">
      <c r="A1591" s="41">
        <f>VLOOKUP(D1591,'[110]Legacy Location Lookups'!$A$1:$C$34,2,0)</f>
        <v>76</v>
      </c>
      <c r="B1591" s="41" t="str">
        <f>VLOOKUP(A1591,'[110]Legacy Location Lookups'!$B$1:$C$34,2,0)</f>
        <v>East Boca Raton, FL</v>
      </c>
      <c r="C1591" s="41" t="s">
        <v>151</v>
      </c>
      <c r="D1591" s="41" t="s">
        <v>175</v>
      </c>
      <c r="E1591" s="41" t="s">
        <v>144</v>
      </c>
      <c r="F1591" s="38">
        <v>44035</v>
      </c>
      <c r="G1591" s="41" t="s">
        <v>145</v>
      </c>
      <c r="H1591" s="41">
        <v>31</v>
      </c>
      <c r="K1591" s="22"/>
      <c r="S1591"/>
    </row>
    <row r="1592" spans="1:19" x14ac:dyDescent="0.25">
      <c r="A1592" s="41">
        <f>VLOOKUP(D1592,'[110]Legacy Location Lookups'!$A$1:$C$34,2,0)</f>
        <v>72</v>
      </c>
      <c r="B1592" s="41" t="str">
        <f>VLOOKUP(A1592,'[110]Legacy Location Lookups'!$B$1:$C$34,2,0)</f>
        <v>Boca Raton, FL</v>
      </c>
      <c r="C1592" s="41" t="s">
        <v>151</v>
      </c>
      <c r="D1592" s="41" t="s">
        <v>155</v>
      </c>
      <c r="E1592" s="41" t="s">
        <v>144</v>
      </c>
      <c r="F1592" s="38">
        <v>44035</v>
      </c>
      <c r="G1592" s="41" t="s">
        <v>145</v>
      </c>
      <c r="H1592" s="41">
        <v>22</v>
      </c>
      <c r="K1592" s="22"/>
      <c r="S1592"/>
    </row>
    <row r="1593" spans="1:19" x14ac:dyDescent="0.25">
      <c r="A1593" s="41">
        <f>VLOOKUP(D1593,'[110]Legacy Location Lookups'!$A$1:$C$34,2,0)</f>
        <v>104</v>
      </c>
      <c r="B1593" s="41" t="str">
        <f>VLOOKUP(A1593,'[110]Legacy Location Lookups'!$B$1:$C$34,2,0)</f>
        <v>Miami, FL</v>
      </c>
      <c r="C1593" s="41" t="s">
        <v>151</v>
      </c>
      <c r="D1593" s="41" t="s">
        <v>223</v>
      </c>
      <c r="E1593" s="41" t="s">
        <v>144</v>
      </c>
      <c r="F1593" s="38">
        <v>44035</v>
      </c>
      <c r="G1593" s="41" t="s">
        <v>145</v>
      </c>
      <c r="H1593" s="41">
        <v>7</v>
      </c>
      <c r="K1593" s="22"/>
      <c r="S1593"/>
    </row>
    <row r="1594" spans="1:19" x14ac:dyDescent="0.25">
      <c r="A1594" s="41">
        <f>VLOOKUP(D1594,'[110]Legacy Location Lookups'!$A$1:$C$34,2,0)</f>
        <v>73</v>
      </c>
      <c r="B1594" s="41" t="str">
        <f>VLOOKUP(A1594,'[110]Legacy Location Lookups'!$B$1:$C$34,2,0)</f>
        <v>Boynton Beach, FL</v>
      </c>
      <c r="C1594" s="41" t="s">
        <v>151</v>
      </c>
      <c r="D1594" s="41" t="s">
        <v>152</v>
      </c>
      <c r="E1594" s="41" t="s">
        <v>144</v>
      </c>
      <c r="F1594" s="38">
        <v>44036</v>
      </c>
      <c r="G1594" s="41" t="s">
        <v>145</v>
      </c>
      <c r="H1594" s="41">
        <v>50</v>
      </c>
      <c r="K1594" s="22"/>
      <c r="S1594"/>
    </row>
    <row r="1595" spans="1:19" x14ac:dyDescent="0.25">
      <c r="A1595" s="41">
        <f>VLOOKUP(D1595,'[110]Legacy Location Lookups'!$A$1:$C$34,2,0)</f>
        <v>75</v>
      </c>
      <c r="B1595" s="41" t="str">
        <f>VLOOKUP(A1595,'[110]Legacy Location Lookups'!$B$1:$C$34,2,0)</f>
        <v>Delray Beach, FL</v>
      </c>
      <c r="C1595" s="41" t="s">
        <v>151</v>
      </c>
      <c r="D1595" s="41" t="s">
        <v>153</v>
      </c>
      <c r="E1595" s="41" t="s">
        <v>144</v>
      </c>
      <c r="F1595" s="38">
        <v>44036</v>
      </c>
      <c r="G1595" s="41" t="s">
        <v>145</v>
      </c>
      <c r="H1595" s="41">
        <v>45</v>
      </c>
      <c r="K1595" s="22"/>
      <c r="S1595"/>
    </row>
    <row r="1596" spans="1:19" x14ac:dyDescent="0.25">
      <c r="A1596" s="41">
        <f>VLOOKUP(D1596,'[110]Legacy Location Lookups'!$A$1:$C$34,2,0)</f>
        <v>77</v>
      </c>
      <c r="B1596" s="41" t="str">
        <f>VLOOKUP(A1596,'[110]Legacy Location Lookups'!$B$1:$C$34,2,0)</f>
        <v>West Boca Raton, FL</v>
      </c>
      <c r="C1596" s="41" t="s">
        <v>151</v>
      </c>
      <c r="D1596" s="41" t="s">
        <v>154</v>
      </c>
      <c r="E1596" s="41" t="s">
        <v>144</v>
      </c>
      <c r="F1596" s="38">
        <v>44036</v>
      </c>
      <c r="G1596" s="41" t="s">
        <v>145</v>
      </c>
      <c r="H1596" s="41">
        <v>39</v>
      </c>
      <c r="K1596" s="22"/>
      <c r="S1596"/>
    </row>
    <row r="1597" spans="1:19" x14ac:dyDescent="0.25">
      <c r="A1597" s="41">
        <f>VLOOKUP(D1597,'[110]Legacy Location Lookups'!$A$1:$C$34,2,0)</f>
        <v>72</v>
      </c>
      <c r="B1597" s="41" t="str">
        <f>VLOOKUP(A1597,'[110]Legacy Location Lookups'!$B$1:$C$34,2,0)</f>
        <v>Boca Raton, FL</v>
      </c>
      <c r="C1597" s="41" t="s">
        <v>151</v>
      </c>
      <c r="D1597" s="41" t="s">
        <v>155</v>
      </c>
      <c r="E1597" s="41" t="s">
        <v>144</v>
      </c>
      <c r="F1597" s="38">
        <v>44036</v>
      </c>
      <c r="G1597" s="41" t="s">
        <v>145</v>
      </c>
      <c r="H1597" s="41">
        <v>1</v>
      </c>
      <c r="K1597" s="22"/>
      <c r="S1597"/>
    </row>
    <row r="1598" spans="1:19" x14ac:dyDescent="0.25">
      <c r="A1598" s="41">
        <f>VLOOKUP(D1598,'[110]Legacy Location Lookups'!$A$1:$C$34,2,0)</f>
        <v>75</v>
      </c>
      <c r="B1598" s="41" t="str">
        <f>VLOOKUP(A1598,'[110]Legacy Location Lookups'!$B$1:$C$34,2,0)</f>
        <v>Delray Beach, FL</v>
      </c>
      <c r="C1598" s="41" t="s">
        <v>151</v>
      </c>
      <c r="D1598" s="41" t="s">
        <v>153</v>
      </c>
      <c r="E1598" s="41" t="s">
        <v>144</v>
      </c>
      <c r="F1598" s="38">
        <v>44023</v>
      </c>
      <c r="G1598" s="41" t="s">
        <v>159</v>
      </c>
      <c r="H1598" s="41">
        <v>12</v>
      </c>
      <c r="K1598" s="22"/>
      <c r="S1598"/>
    </row>
    <row r="1599" spans="1:19" x14ac:dyDescent="0.25">
      <c r="A1599" s="41">
        <f>VLOOKUP(D1599,'[110]Legacy Location Lookups'!$A$1:$C$34,2,0)</f>
        <v>86</v>
      </c>
      <c r="B1599" s="41" t="str">
        <f>VLOOKUP(A1599,'[110]Legacy Location Lookups'!$B$1:$C$34,2,0)</f>
        <v>Kirkland, WA</v>
      </c>
      <c r="C1599" s="41" t="s">
        <v>167</v>
      </c>
      <c r="D1599" s="41" t="s">
        <v>22</v>
      </c>
      <c r="E1599" s="41" t="s">
        <v>144</v>
      </c>
      <c r="F1599" s="38">
        <v>44032</v>
      </c>
      <c r="G1599" s="41" t="s">
        <v>145</v>
      </c>
      <c r="H1599" s="41">
        <v>30</v>
      </c>
      <c r="K1599" s="22"/>
      <c r="S1599"/>
    </row>
    <row r="1600" spans="1:19" x14ac:dyDescent="0.25">
      <c r="A1600" s="41">
        <f>VLOOKUP(D1600,'[110]Legacy Location Lookups'!$A$1:$C$34,2,0)</f>
        <v>86</v>
      </c>
      <c r="B1600" s="41" t="str">
        <f>VLOOKUP(A1600,'[110]Legacy Location Lookups'!$B$1:$C$34,2,0)</f>
        <v>Kirkland, WA</v>
      </c>
      <c r="C1600" s="41" t="s">
        <v>167</v>
      </c>
      <c r="D1600" s="41" t="s">
        <v>22</v>
      </c>
      <c r="E1600" s="41" t="s">
        <v>144</v>
      </c>
      <c r="F1600" s="38">
        <v>44032</v>
      </c>
      <c r="G1600" s="41" t="s">
        <v>159</v>
      </c>
      <c r="H1600" s="41">
        <v>1</v>
      </c>
      <c r="K1600" s="22"/>
      <c r="S1600"/>
    </row>
    <row r="1601" spans="1:19" x14ac:dyDescent="0.25">
      <c r="A1601" s="41">
        <f>VLOOKUP(D1601,'[110]Legacy Location Lookups'!$A$1:$C$34,2,0)</f>
        <v>86</v>
      </c>
      <c r="B1601" s="41" t="str">
        <f>VLOOKUP(A1601,'[110]Legacy Location Lookups'!$B$1:$C$34,2,0)</f>
        <v>Kirkland, WA</v>
      </c>
      <c r="C1601" s="41" t="s">
        <v>167</v>
      </c>
      <c r="D1601" s="41" t="s">
        <v>22</v>
      </c>
      <c r="E1601" s="41" t="s">
        <v>144</v>
      </c>
      <c r="F1601" s="38">
        <v>44034</v>
      </c>
      <c r="G1601" s="41" t="s">
        <v>145</v>
      </c>
      <c r="H1601" s="41">
        <v>1</v>
      </c>
      <c r="K1601" s="22"/>
      <c r="S1601"/>
    </row>
    <row r="1602" spans="1:19" x14ac:dyDescent="0.25">
      <c r="A1602" s="41">
        <f>VLOOKUP(D1602,'[110]Legacy Location Lookups'!$A$1:$C$34,2,0)</f>
        <v>86</v>
      </c>
      <c r="B1602" s="41" t="str">
        <f>VLOOKUP(A1602,'[110]Legacy Location Lookups'!$B$1:$C$34,2,0)</f>
        <v>Kirkland, WA</v>
      </c>
      <c r="C1602" s="41" t="s">
        <v>167</v>
      </c>
      <c r="D1602" s="41" t="s">
        <v>22</v>
      </c>
      <c r="E1602" s="41" t="s">
        <v>144</v>
      </c>
      <c r="F1602" s="38">
        <v>44033</v>
      </c>
      <c r="G1602" s="41" t="s">
        <v>145</v>
      </c>
      <c r="H1602" s="41">
        <v>64</v>
      </c>
      <c r="K1602" s="22"/>
      <c r="S1602"/>
    </row>
    <row r="1603" spans="1:19" x14ac:dyDescent="0.25">
      <c r="A1603" s="41">
        <f>VLOOKUP(D1603,'[110]Legacy Location Lookups'!$A$1:$C$34,2,0)</f>
        <v>86</v>
      </c>
      <c r="B1603" s="41" t="str">
        <f>VLOOKUP(A1603,'[110]Legacy Location Lookups'!$B$1:$C$34,2,0)</f>
        <v>Kirkland, WA</v>
      </c>
      <c r="C1603" s="41" t="s">
        <v>167</v>
      </c>
      <c r="D1603" s="41" t="s">
        <v>22</v>
      </c>
      <c r="E1603" s="41" t="s">
        <v>144</v>
      </c>
      <c r="F1603" s="38">
        <v>44033</v>
      </c>
      <c r="G1603" s="41" t="s">
        <v>159</v>
      </c>
      <c r="H1603" s="41">
        <v>3</v>
      </c>
      <c r="K1603" s="22"/>
      <c r="S1603"/>
    </row>
    <row r="1604" spans="1:19" x14ac:dyDescent="0.25">
      <c r="A1604" s="41">
        <f>VLOOKUP(D1604,'[110]Legacy Location Lookups'!$A$1:$C$34,2,0)</f>
        <v>86</v>
      </c>
      <c r="B1604" s="41" t="str">
        <f>VLOOKUP(A1604,'[110]Legacy Location Lookups'!$B$1:$C$34,2,0)</f>
        <v>Kirkland, WA</v>
      </c>
      <c r="C1604" s="41" t="s">
        <v>167</v>
      </c>
      <c r="D1604" s="41" t="s">
        <v>22</v>
      </c>
      <c r="E1604" s="41" t="s">
        <v>144</v>
      </c>
      <c r="F1604" s="38">
        <v>44033</v>
      </c>
      <c r="G1604" s="41" t="s">
        <v>147</v>
      </c>
      <c r="H1604" s="30">
        <v>1</v>
      </c>
      <c r="K1604" s="22"/>
      <c r="S1604"/>
    </row>
    <row r="1605" spans="1:19" x14ac:dyDescent="0.25">
      <c r="A1605" s="41">
        <f>VLOOKUP(D1605,'[110]Legacy Location Lookups'!$A$1:$C$34,2,0)</f>
        <v>86</v>
      </c>
      <c r="B1605" s="41" t="str">
        <f>VLOOKUP(A1605,'[110]Legacy Location Lookups'!$B$1:$C$34,2,0)</f>
        <v>Kirkland, WA</v>
      </c>
      <c r="C1605" s="41" t="s">
        <v>167</v>
      </c>
      <c r="D1605" s="41" t="s">
        <v>22</v>
      </c>
      <c r="E1605" s="41" t="s">
        <v>144</v>
      </c>
      <c r="F1605" s="38">
        <v>44036</v>
      </c>
      <c r="G1605" s="41" t="s">
        <v>145</v>
      </c>
      <c r="H1605" s="41">
        <v>62</v>
      </c>
      <c r="K1605" s="22"/>
      <c r="S1605"/>
    </row>
    <row r="1606" spans="1:19" x14ac:dyDescent="0.25">
      <c r="A1606" s="41">
        <f>VLOOKUP(D1606,'[110]Legacy Location Lookups'!$A$1:$C$34,2,0)</f>
        <v>86</v>
      </c>
      <c r="B1606" s="41" t="str">
        <f>VLOOKUP(A1606,'[110]Legacy Location Lookups'!$B$1:$C$34,2,0)</f>
        <v>Kirkland, WA</v>
      </c>
      <c r="C1606" s="41" t="s">
        <v>167</v>
      </c>
      <c r="D1606" s="41" t="s">
        <v>22</v>
      </c>
      <c r="E1606" s="41" t="s">
        <v>144</v>
      </c>
      <c r="F1606" s="38">
        <v>44036</v>
      </c>
      <c r="G1606" s="41" t="s">
        <v>159</v>
      </c>
      <c r="H1606" s="41">
        <v>9</v>
      </c>
      <c r="K1606" s="22"/>
      <c r="S1606"/>
    </row>
    <row r="1607" spans="1:19" x14ac:dyDescent="0.25">
      <c r="A1607" s="41">
        <f>VLOOKUP(D1607,'[110]Legacy Location Lookups'!$A$1:$C$34,2,0)</f>
        <v>86</v>
      </c>
      <c r="B1607" s="41" t="str">
        <f>VLOOKUP(A1607,'[110]Legacy Location Lookups'!$B$1:$C$34,2,0)</f>
        <v>Kirkland, WA</v>
      </c>
      <c r="C1607" s="41" t="s">
        <v>167</v>
      </c>
      <c r="D1607" s="41" t="s">
        <v>22</v>
      </c>
      <c r="E1607" s="41" t="s">
        <v>144</v>
      </c>
      <c r="F1607" s="38">
        <v>44036</v>
      </c>
      <c r="G1607" s="41" t="s">
        <v>147</v>
      </c>
      <c r="H1607" s="41">
        <v>1</v>
      </c>
      <c r="K1607" s="22"/>
      <c r="S1607"/>
    </row>
    <row r="1608" spans="1:19" x14ac:dyDescent="0.25">
      <c r="A1608" s="41">
        <f>VLOOKUP(D1608,'[110]Legacy Location Lookups'!$A$1:$C$34,2,0)</f>
        <v>86</v>
      </c>
      <c r="B1608" s="41" t="str">
        <f>VLOOKUP(A1608,'[110]Legacy Location Lookups'!$B$1:$C$34,2,0)</f>
        <v>Kirkland, WA</v>
      </c>
      <c r="C1608" s="41" t="s">
        <v>167</v>
      </c>
      <c r="D1608" s="41" t="s">
        <v>22</v>
      </c>
      <c r="E1608" s="41" t="s">
        <v>144</v>
      </c>
      <c r="F1608" s="38">
        <v>44035</v>
      </c>
      <c r="G1608" s="41" t="s">
        <v>145</v>
      </c>
      <c r="H1608" s="30">
        <v>51</v>
      </c>
      <c r="K1608" s="22"/>
      <c r="S1608"/>
    </row>
    <row r="1609" spans="1:19" x14ac:dyDescent="0.25">
      <c r="A1609" s="41">
        <f>VLOOKUP(D1609,'[110]Legacy Location Lookups'!$A$1:$C$34,2,0)</f>
        <v>86</v>
      </c>
      <c r="B1609" s="41" t="str">
        <f>VLOOKUP(A1609,'[110]Legacy Location Lookups'!$B$1:$C$34,2,0)</f>
        <v>Kirkland, WA</v>
      </c>
      <c r="C1609" s="41" t="s">
        <v>167</v>
      </c>
      <c r="D1609" s="41" t="s">
        <v>22</v>
      </c>
      <c r="E1609" s="41" t="s">
        <v>144</v>
      </c>
      <c r="F1609" s="38">
        <v>44035</v>
      </c>
      <c r="G1609" s="41" t="s">
        <v>159</v>
      </c>
      <c r="H1609" s="30">
        <v>5</v>
      </c>
      <c r="K1609" s="22"/>
      <c r="S1609"/>
    </row>
    <row r="1610" spans="1:19" x14ac:dyDescent="0.25">
      <c r="A1610" s="41">
        <f>VLOOKUP(D1610,'[110]Legacy Location Lookups'!$A$1:$C$34,2,0)</f>
        <v>86</v>
      </c>
      <c r="B1610" s="41" t="str">
        <f>VLOOKUP(A1610,'[110]Legacy Location Lookups'!$B$1:$C$34,2,0)</f>
        <v>Kirkland, WA</v>
      </c>
      <c r="C1610" s="41" t="s">
        <v>167</v>
      </c>
      <c r="D1610" s="41" t="s">
        <v>22</v>
      </c>
      <c r="E1610" s="41" t="s">
        <v>144</v>
      </c>
      <c r="F1610" s="38">
        <v>44035</v>
      </c>
      <c r="G1610" s="41" t="s">
        <v>147</v>
      </c>
      <c r="H1610" s="30">
        <v>1</v>
      </c>
      <c r="K1610" s="22"/>
      <c r="S1610"/>
    </row>
    <row r="1611" spans="1:19" x14ac:dyDescent="0.25">
      <c r="A1611" s="41">
        <f>VLOOKUP(D1611,'[110]Legacy Location Lookups'!$A$1:$C$34,2,0)</f>
        <v>86</v>
      </c>
      <c r="B1611" s="41" t="str">
        <f>VLOOKUP(A1611,'[110]Legacy Location Lookups'!$B$1:$C$34,2,0)</f>
        <v>Kirkland, WA</v>
      </c>
      <c r="C1611" s="41" t="s">
        <v>167</v>
      </c>
      <c r="D1611" s="41" t="s">
        <v>22</v>
      </c>
      <c r="E1611" s="41" t="s">
        <v>144</v>
      </c>
      <c r="F1611" s="38">
        <v>44040</v>
      </c>
      <c r="G1611" s="41" t="s">
        <v>145</v>
      </c>
      <c r="H1611" s="41">
        <v>66</v>
      </c>
      <c r="K1611" s="22"/>
      <c r="S1611"/>
    </row>
    <row r="1612" spans="1:19" x14ac:dyDescent="0.25">
      <c r="A1612" s="41">
        <f>VLOOKUP(D1612,'[110]Legacy Location Lookups'!$A$1:$C$34,2,0)</f>
        <v>86</v>
      </c>
      <c r="B1612" s="41" t="str">
        <f>VLOOKUP(A1612,'[110]Legacy Location Lookups'!$B$1:$C$34,2,0)</f>
        <v>Kirkland, WA</v>
      </c>
      <c r="C1612" s="41" t="s">
        <v>167</v>
      </c>
      <c r="D1612" s="41" t="s">
        <v>22</v>
      </c>
      <c r="E1612" s="41" t="s">
        <v>144</v>
      </c>
      <c r="F1612" s="38">
        <v>44040</v>
      </c>
      <c r="G1612" s="41" t="s">
        <v>159</v>
      </c>
      <c r="H1612" s="41">
        <v>5</v>
      </c>
      <c r="K1612" s="22"/>
      <c r="S1612"/>
    </row>
    <row r="1613" spans="1:19" x14ac:dyDescent="0.25">
      <c r="A1613" s="41">
        <f>VLOOKUP(D1613,'[110]Legacy Location Lookups'!$A$1:$C$34,2,0)</f>
        <v>86</v>
      </c>
      <c r="B1613" s="41" t="str">
        <f>VLOOKUP(A1613,'[110]Legacy Location Lookups'!$B$1:$C$34,2,0)</f>
        <v>Kirkland, WA</v>
      </c>
      <c r="C1613" s="41" t="s">
        <v>167</v>
      </c>
      <c r="D1613" s="41" t="s">
        <v>22</v>
      </c>
      <c r="E1613" s="41" t="s">
        <v>144</v>
      </c>
      <c r="F1613" s="38">
        <v>44039</v>
      </c>
      <c r="G1613" s="41" t="s">
        <v>145</v>
      </c>
      <c r="H1613" s="41">
        <v>62</v>
      </c>
      <c r="K1613" s="22"/>
      <c r="S1613"/>
    </row>
    <row r="1614" spans="1:19" x14ac:dyDescent="0.25">
      <c r="A1614" s="41">
        <f>VLOOKUP(D1614,'[110]Legacy Location Lookups'!$A$1:$C$34,2,0)</f>
        <v>86</v>
      </c>
      <c r="B1614" s="41" t="str">
        <f>VLOOKUP(A1614,'[110]Legacy Location Lookups'!$B$1:$C$34,2,0)</f>
        <v>Kirkland, WA</v>
      </c>
      <c r="C1614" s="41" t="s">
        <v>167</v>
      </c>
      <c r="D1614" s="41" t="s">
        <v>22</v>
      </c>
      <c r="E1614" s="41" t="s">
        <v>144</v>
      </c>
      <c r="F1614" s="38">
        <v>44039</v>
      </c>
      <c r="G1614" s="41" t="s">
        <v>159</v>
      </c>
      <c r="H1614" s="30">
        <v>4</v>
      </c>
      <c r="K1614" s="22"/>
      <c r="S1614"/>
    </row>
    <row r="1615" spans="1:19" x14ac:dyDescent="0.25">
      <c r="A1615" s="41">
        <f>VLOOKUP(D1615,'[110]Legacy Location Lookups'!$A$1:$C$34,2,0)</f>
        <v>86</v>
      </c>
      <c r="B1615" s="41" t="str">
        <f>VLOOKUP(A1615,'[110]Legacy Location Lookups'!$B$1:$C$34,2,0)</f>
        <v>Kirkland, WA</v>
      </c>
      <c r="C1615" s="41" t="s">
        <v>167</v>
      </c>
      <c r="D1615" s="41" t="s">
        <v>22</v>
      </c>
      <c r="E1615" s="41" t="s">
        <v>144</v>
      </c>
      <c r="F1615" s="38">
        <v>44041</v>
      </c>
      <c r="G1615" s="41" t="s">
        <v>146</v>
      </c>
      <c r="H1615" s="41">
        <v>5</v>
      </c>
      <c r="K1615" s="22"/>
      <c r="S1615"/>
    </row>
    <row r="1616" spans="1:19" x14ac:dyDescent="0.25">
      <c r="A1616" s="41">
        <f>VLOOKUP(D1616,'[110]Legacy Location Lookups'!$A$1:$C$34,2,0)</f>
        <v>86</v>
      </c>
      <c r="B1616" s="41" t="str">
        <f>VLOOKUP(A1616,'[110]Legacy Location Lookups'!$B$1:$C$34,2,0)</f>
        <v>Kirkland, WA</v>
      </c>
      <c r="C1616" s="41" t="s">
        <v>167</v>
      </c>
      <c r="D1616" s="41" t="s">
        <v>22</v>
      </c>
      <c r="E1616" s="41" t="s">
        <v>144</v>
      </c>
      <c r="F1616" s="38">
        <v>44041</v>
      </c>
      <c r="G1616" s="41" t="s">
        <v>145</v>
      </c>
      <c r="H1616" s="41">
        <v>5</v>
      </c>
      <c r="K1616" s="22"/>
      <c r="S1616"/>
    </row>
    <row r="1617" spans="1:19" x14ac:dyDescent="0.25">
      <c r="A1617" s="41">
        <f>VLOOKUP(D1617,'[110]Legacy Location Lookups'!$A$1:$C$34,2,0)</f>
        <v>86</v>
      </c>
      <c r="B1617" s="41" t="str">
        <f>VLOOKUP(A1617,'[110]Legacy Location Lookups'!$B$1:$C$34,2,0)</f>
        <v>Kirkland, WA</v>
      </c>
      <c r="C1617" s="41" t="s">
        <v>167</v>
      </c>
      <c r="D1617" s="41" t="s">
        <v>22</v>
      </c>
      <c r="E1617" s="41" t="s">
        <v>144</v>
      </c>
      <c r="F1617" s="38">
        <v>44043</v>
      </c>
      <c r="G1617" s="41" t="s">
        <v>145</v>
      </c>
      <c r="H1617" s="41">
        <v>58</v>
      </c>
      <c r="K1617" s="22"/>
      <c r="S1617"/>
    </row>
    <row r="1618" spans="1:19" x14ac:dyDescent="0.25">
      <c r="A1618" s="41">
        <f>VLOOKUP(D1618,'[110]Legacy Location Lookups'!$A$1:$C$34,2,0)</f>
        <v>86</v>
      </c>
      <c r="B1618" s="41" t="str">
        <f>VLOOKUP(A1618,'[110]Legacy Location Lookups'!$B$1:$C$34,2,0)</f>
        <v>Kirkland, WA</v>
      </c>
      <c r="C1618" s="41" t="s">
        <v>167</v>
      </c>
      <c r="D1618" s="41" t="s">
        <v>22</v>
      </c>
      <c r="E1618" s="41" t="s">
        <v>144</v>
      </c>
      <c r="F1618" s="38">
        <v>44043</v>
      </c>
      <c r="G1618" s="41" t="s">
        <v>159</v>
      </c>
      <c r="H1618" s="41">
        <v>9</v>
      </c>
      <c r="K1618" s="22"/>
      <c r="S1618"/>
    </row>
    <row r="1619" spans="1:19" x14ac:dyDescent="0.25">
      <c r="A1619" s="41">
        <f>VLOOKUP(D1619,'[110]Legacy Location Lookups'!$A$1:$C$34,2,0)</f>
        <v>86</v>
      </c>
      <c r="B1619" s="41" t="str">
        <f>VLOOKUP(A1619,'[110]Legacy Location Lookups'!$B$1:$C$34,2,0)</f>
        <v>Kirkland, WA</v>
      </c>
      <c r="C1619" s="41" t="s">
        <v>167</v>
      </c>
      <c r="D1619" s="41" t="s">
        <v>22</v>
      </c>
      <c r="E1619" s="41" t="s">
        <v>144</v>
      </c>
      <c r="F1619" s="38">
        <v>44042</v>
      </c>
      <c r="G1619" s="41" t="s">
        <v>145</v>
      </c>
      <c r="H1619" s="41">
        <v>58</v>
      </c>
      <c r="K1619" s="22"/>
      <c r="S1619"/>
    </row>
    <row r="1620" spans="1:19" x14ac:dyDescent="0.25">
      <c r="A1620" s="41">
        <f>VLOOKUP(D1620,'[110]Legacy Location Lookups'!$A$1:$C$34,2,0)</f>
        <v>86</v>
      </c>
      <c r="B1620" s="41" t="str">
        <f>VLOOKUP(A1620,'[110]Legacy Location Lookups'!$B$1:$C$34,2,0)</f>
        <v>Kirkland, WA</v>
      </c>
      <c r="C1620" s="41" t="s">
        <v>167</v>
      </c>
      <c r="D1620" s="41" t="s">
        <v>22</v>
      </c>
      <c r="E1620" s="41" t="s">
        <v>144</v>
      </c>
      <c r="F1620" s="38">
        <v>44042</v>
      </c>
      <c r="G1620" s="41" t="s">
        <v>159</v>
      </c>
      <c r="H1620" s="30">
        <v>7</v>
      </c>
      <c r="K1620" s="22"/>
      <c r="S1620"/>
    </row>
    <row r="1621" spans="1:19" x14ac:dyDescent="0.25">
      <c r="A1621" s="41">
        <f>VLOOKUP(D1621,'[110]Legacy Location Lookups'!$A$1:$C$34,2,0)</f>
        <v>86</v>
      </c>
      <c r="B1621" s="41" t="str">
        <f>VLOOKUP(A1621,'[110]Legacy Location Lookups'!$B$1:$C$34,2,0)</f>
        <v>Kirkland, WA</v>
      </c>
      <c r="C1621" s="41" t="s">
        <v>167</v>
      </c>
      <c r="D1621" s="41" t="s">
        <v>22</v>
      </c>
      <c r="E1621" s="41" t="s">
        <v>144</v>
      </c>
      <c r="F1621" s="38">
        <v>44046</v>
      </c>
      <c r="G1621" s="41" t="s">
        <v>145</v>
      </c>
      <c r="H1621" s="41">
        <v>63</v>
      </c>
      <c r="K1621" s="22"/>
      <c r="S1621"/>
    </row>
    <row r="1622" spans="1:19" x14ac:dyDescent="0.25">
      <c r="A1622" s="41">
        <f>VLOOKUP(D1622,'[110]Legacy Location Lookups'!$A$1:$C$34,2,0)</f>
        <v>86</v>
      </c>
      <c r="B1622" s="41" t="str">
        <f>VLOOKUP(A1622,'[110]Legacy Location Lookups'!$B$1:$C$34,2,0)</f>
        <v>Kirkland, WA</v>
      </c>
      <c r="C1622" s="41" t="s">
        <v>167</v>
      </c>
      <c r="D1622" s="41" t="s">
        <v>22</v>
      </c>
      <c r="E1622" s="41" t="s">
        <v>144</v>
      </c>
      <c r="F1622" s="38">
        <v>44046</v>
      </c>
      <c r="G1622" s="41" t="s">
        <v>159</v>
      </c>
      <c r="H1622" s="41">
        <v>3</v>
      </c>
      <c r="K1622" s="22"/>
      <c r="S1622"/>
    </row>
    <row r="1623" spans="1:19" x14ac:dyDescent="0.25">
      <c r="A1623" s="41">
        <f>VLOOKUP(D1623,'[110]Legacy Location Lookups'!$A$1:$C$34,2,0)</f>
        <v>86</v>
      </c>
      <c r="B1623" s="41" t="str">
        <f>VLOOKUP(A1623,'[110]Legacy Location Lookups'!$B$1:$C$34,2,0)</f>
        <v>Kirkland, WA</v>
      </c>
      <c r="C1623" s="41" t="s">
        <v>167</v>
      </c>
      <c r="D1623" s="41" t="s">
        <v>22</v>
      </c>
      <c r="E1623" s="41" t="s">
        <v>144</v>
      </c>
      <c r="F1623" s="38">
        <v>44046</v>
      </c>
      <c r="G1623" s="41" t="s">
        <v>147</v>
      </c>
      <c r="H1623" s="41">
        <v>1</v>
      </c>
      <c r="K1623" s="22"/>
      <c r="S1623"/>
    </row>
    <row r="1624" spans="1:19" x14ac:dyDescent="0.25">
      <c r="A1624" s="41">
        <f>VLOOKUP(D1624,'[110]Legacy Location Lookups'!$A$1:$C$34,2,0)</f>
        <v>5</v>
      </c>
      <c r="B1624" s="41" t="str">
        <f>VLOOKUP(A1624,'[110]Legacy Location Lookups'!$B$1:$C$34,2,0)</f>
        <v>Bloomington, IL</v>
      </c>
      <c r="C1624" s="41" t="s">
        <v>142</v>
      </c>
      <c r="D1624" s="41" t="s">
        <v>143</v>
      </c>
      <c r="E1624" s="41" t="s">
        <v>144</v>
      </c>
      <c r="F1624" s="38">
        <v>44042</v>
      </c>
      <c r="G1624" s="41" t="s">
        <v>145</v>
      </c>
      <c r="H1624" s="41">
        <v>152</v>
      </c>
      <c r="K1624" s="22"/>
      <c r="S1624"/>
    </row>
    <row r="1625" spans="1:19" x14ac:dyDescent="0.25">
      <c r="A1625" s="41">
        <f>VLOOKUP(D1625,'[110]Legacy Location Lookups'!$A$1:$C$34,2,0)</f>
        <v>14</v>
      </c>
      <c r="B1625" s="41" t="str">
        <f>VLOOKUP(A1625,'[110]Legacy Location Lookups'!$B$1:$C$34,2,0)</f>
        <v>Peru, IL</v>
      </c>
      <c r="C1625" s="41" t="s">
        <v>142</v>
      </c>
      <c r="D1625" s="41" t="s">
        <v>148</v>
      </c>
      <c r="E1625" s="41" t="s">
        <v>144</v>
      </c>
      <c r="F1625" s="38">
        <v>44042</v>
      </c>
      <c r="G1625" s="41" t="s">
        <v>145</v>
      </c>
      <c r="H1625" s="41">
        <v>45</v>
      </c>
      <c r="K1625" s="22"/>
      <c r="S1625"/>
    </row>
    <row r="1626" spans="1:19" x14ac:dyDescent="0.25">
      <c r="A1626" s="41">
        <f>VLOOKUP(D1626,'[110]Legacy Location Lookups'!$A$1:$C$34,2,0)</f>
        <v>13</v>
      </c>
      <c r="B1626" s="41" t="str">
        <f>VLOOKUP(A1626,'[110]Legacy Location Lookups'!$B$1:$C$34,2,0)</f>
        <v>Peoria, IL</v>
      </c>
      <c r="C1626" s="41" t="s">
        <v>142</v>
      </c>
      <c r="D1626" s="41" t="s">
        <v>149</v>
      </c>
      <c r="E1626" s="41" t="s">
        <v>144</v>
      </c>
      <c r="F1626" s="38">
        <v>44042</v>
      </c>
      <c r="G1626" s="41" t="s">
        <v>145</v>
      </c>
      <c r="H1626" s="41">
        <v>39</v>
      </c>
      <c r="K1626" s="22"/>
      <c r="S1626"/>
    </row>
    <row r="1627" spans="1:19" x14ac:dyDescent="0.25">
      <c r="A1627" s="41">
        <f>VLOOKUP(D1627,'[110]Legacy Location Lookups'!$A$1:$C$34,2,0)</f>
        <v>5</v>
      </c>
      <c r="B1627" s="41" t="str">
        <f>VLOOKUP(A1627,'[110]Legacy Location Lookups'!$B$1:$C$34,2,0)</f>
        <v>Bloomington, IL</v>
      </c>
      <c r="C1627" s="41" t="s">
        <v>142</v>
      </c>
      <c r="D1627" s="41" t="s">
        <v>143</v>
      </c>
      <c r="E1627" s="41" t="s">
        <v>144</v>
      </c>
      <c r="F1627" s="38">
        <v>44040</v>
      </c>
      <c r="G1627" s="41" t="s">
        <v>145</v>
      </c>
      <c r="H1627" s="41">
        <v>80</v>
      </c>
      <c r="K1627" s="22"/>
      <c r="S1627"/>
    </row>
    <row r="1628" spans="1:19" x14ac:dyDescent="0.25">
      <c r="A1628" s="41">
        <f>VLOOKUP(D1628,'[110]Legacy Location Lookups'!$A$1:$C$34,2,0)</f>
        <v>14</v>
      </c>
      <c r="B1628" s="41" t="str">
        <f>VLOOKUP(A1628,'[110]Legacy Location Lookups'!$B$1:$C$34,2,0)</f>
        <v>Peru, IL</v>
      </c>
      <c r="C1628" s="41" t="s">
        <v>142</v>
      </c>
      <c r="D1628" s="41" t="s">
        <v>148</v>
      </c>
      <c r="E1628" s="41" t="s">
        <v>144</v>
      </c>
      <c r="F1628" s="38">
        <v>44040</v>
      </c>
      <c r="G1628" s="41" t="s">
        <v>145</v>
      </c>
      <c r="H1628" s="41">
        <v>39</v>
      </c>
      <c r="K1628" s="22"/>
      <c r="S1628"/>
    </row>
    <row r="1629" spans="1:19" x14ac:dyDescent="0.25">
      <c r="A1629" s="41">
        <f>VLOOKUP(D1629,'[110]Legacy Location Lookups'!$A$1:$C$34,2,0)</f>
        <v>6</v>
      </c>
      <c r="B1629" s="41" t="str">
        <f>VLOOKUP(A1629,'[110]Legacy Location Lookups'!$B$1:$C$34,2,0)</f>
        <v>Charleston, IL</v>
      </c>
      <c r="C1629" s="41" t="s">
        <v>142</v>
      </c>
      <c r="D1629" s="41" t="s">
        <v>150</v>
      </c>
      <c r="E1629" s="41" t="s">
        <v>144</v>
      </c>
      <c r="F1629" s="38">
        <v>44040</v>
      </c>
      <c r="G1629" s="41" t="s">
        <v>145</v>
      </c>
      <c r="H1629" s="41">
        <v>20</v>
      </c>
      <c r="K1629" s="22"/>
      <c r="S1629"/>
    </row>
    <row r="1630" spans="1:19" x14ac:dyDescent="0.25">
      <c r="A1630" s="41">
        <f>VLOOKUP(D1630,'[110]Legacy Location Lookups'!$A$1:$C$34,2,0)</f>
        <v>6</v>
      </c>
      <c r="B1630" s="41" t="str">
        <f>VLOOKUP(A1630,'[110]Legacy Location Lookups'!$B$1:$C$34,2,0)</f>
        <v>Charleston, IL</v>
      </c>
      <c r="C1630" s="41" t="s">
        <v>142</v>
      </c>
      <c r="D1630" s="41" t="s">
        <v>150</v>
      </c>
      <c r="E1630" s="41" t="s">
        <v>144</v>
      </c>
      <c r="F1630" s="38">
        <v>44040</v>
      </c>
      <c r="G1630" s="41" t="s">
        <v>146</v>
      </c>
      <c r="H1630" s="41">
        <v>9</v>
      </c>
      <c r="K1630" s="22"/>
      <c r="S1630"/>
    </row>
    <row r="1631" spans="1:19" x14ac:dyDescent="0.25">
      <c r="A1631" s="41">
        <f>VLOOKUP(D1631,'[110]Legacy Location Lookups'!$A$1:$C$34,2,0)</f>
        <v>8</v>
      </c>
      <c r="B1631" s="41" t="str">
        <f>VLOOKUP(A1631,'[110]Legacy Location Lookups'!$B$1:$C$34,2,0)</f>
        <v>Eureka, IL</v>
      </c>
      <c r="C1631" s="41" t="s">
        <v>142</v>
      </c>
      <c r="D1631" s="41" t="s">
        <v>6</v>
      </c>
      <c r="E1631" s="41" t="s">
        <v>144</v>
      </c>
      <c r="F1631" s="38">
        <v>44040</v>
      </c>
      <c r="G1631" s="41" t="s">
        <v>145</v>
      </c>
      <c r="H1631" s="41">
        <v>37</v>
      </c>
      <c r="K1631" s="22"/>
      <c r="S1631"/>
    </row>
    <row r="1632" spans="1:19" x14ac:dyDescent="0.25">
      <c r="A1632" s="41">
        <f>VLOOKUP(D1632,'[110]Legacy Location Lookups'!$A$1:$C$34,2,0)</f>
        <v>10</v>
      </c>
      <c r="B1632" s="41" t="str">
        <f>VLOOKUP(A1632,'[110]Legacy Location Lookups'!$B$1:$C$34,2,0)</f>
        <v>Lincoln, IL</v>
      </c>
      <c r="C1632" s="41" t="s">
        <v>142</v>
      </c>
      <c r="D1632" s="41" t="s">
        <v>174</v>
      </c>
      <c r="E1632" s="41" t="s">
        <v>144</v>
      </c>
      <c r="F1632" s="38">
        <v>44040</v>
      </c>
      <c r="G1632" s="41" t="s">
        <v>147</v>
      </c>
      <c r="H1632" s="41">
        <v>37</v>
      </c>
      <c r="K1632" s="22"/>
      <c r="S1632"/>
    </row>
    <row r="1633" spans="1:19" x14ac:dyDescent="0.25">
      <c r="A1633" s="41">
        <f>VLOOKUP(D1633,'[110]Legacy Location Lookups'!$A$1:$C$34,2,0)</f>
        <v>5</v>
      </c>
      <c r="B1633" s="41" t="str">
        <f>VLOOKUP(A1633,'[110]Legacy Location Lookups'!$B$1:$C$34,2,0)</f>
        <v>Bloomington, IL</v>
      </c>
      <c r="C1633" s="41" t="s">
        <v>142</v>
      </c>
      <c r="D1633" s="41" t="s">
        <v>143</v>
      </c>
      <c r="E1633" s="41" t="s">
        <v>144</v>
      </c>
      <c r="F1633" s="38">
        <v>44041</v>
      </c>
      <c r="G1633" s="41" t="s">
        <v>145</v>
      </c>
      <c r="H1633" s="41">
        <v>55</v>
      </c>
      <c r="K1633" s="22"/>
      <c r="S1633"/>
    </row>
    <row r="1634" spans="1:19" x14ac:dyDescent="0.25">
      <c r="A1634" s="41">
        <f>VLOOKUP(D1634,'[110]Legacy Location Lookups'!$A$1:$C$34,2,0)</f>
        <v>5</v>
      </c>
      <c r="B1634" s="41" t="str">
        <f>VLOOKUP(A1634,'[110]Legacy Location Lookups'!$B$1:$C$34,2,0)</f>
        <v>Bloomington, IL</v>
      </c>
      <c r="C1634" s="41" t="s">
        <v>142</v>
      </c>
      <c r="D1634" s="41" t="s">
        <v>143</v>
      </c>
      <c r="E1634" s="41" t="s">
        <v>144</v>
      </c>
      <c r="F1634" s="38">
        <v>44041</v>
      </c>
      <c r="G1634" s="41" t="s">
        <v>146</v>
      </c>
      <c r="H1634" s="41">
        <v>17</v>
      </c>
      <c r="K1634" s="22"/>
      <c r="S1634"/>
    </row>
    <row r="1635" spans="1:19" x14ac:dyDescent="0.25">
      <c r="A1635" s="41">
        <f>VLOOKUP(D1635,'[110]Legacy Location Lookups'!$A$1:$C$34,2,0)</f>
        <v>14</v>
      </c>
      <c r="B1635" s="41" t="str">
        <f>VLOOKUP(A1635,'[110]Legacy Location Lookups'!$B$1:$C$34,2,0)</f>
        <v>Peru, IL</v>
      </c>
      <c r="C1635" s="41" t="s">
        <v>142</v>
      </c>
      <c r="D1635" s="41" t="s">
        <v>148</v>
      </c>
      <c r="E1635" s="41" t="s">
        <v>144</v>
      </c>
      <c r="F1635" s="38">
        <v>44041</v>
      </c>
      <c r="G1635" s="41" t="s">
        <v>145</v>
      </c>
      <c r="H1635" s="41">
        <v>27</v>
      </c>
      <c r="K1635" s="22"/>
      <c r="S1635"/>
    </row>
    <row r="1636" spans="1:19" x14ac:dyDescent="0.25">
      <c r="A1636" s="41">
        <f>VLOOKUP(D1636,'[110]Legacy Location Lookups'!$A$1:$C$34,2,0)</f>
        <v>6</v>
      </c>
      <c r="B1636" s="41" t="str">
        <f>VLOOKUP(A1636,'[110]Legacy Location Lookups'!$B$1:$C$34,2,0)</f>
        <v>Charleston, IL</v>
      </c>
      <c r="C1636" s="41" t="s">
        <v>142</v>
      </c>
      <c r="D1636" s="41" t="s">
        <v>150</v>
      </c>
      <c r="E1636" s="41" t="s">
        <v>144</v>
      </c>
      <c r="F1636" s="38">
        <v>44041</v>
      </c>
      <c r="G1636" s="41" t="s">
        <v>145</v>
      </c>
      <c r="H1636" s="41">
        <v>42</v>
      </c>
      <c r="K1636" s="22"/>
      <c r="S1636"/>
    </row>
    <row r="1637" spans="1:19" x14ac:dyDescent="0.25">
      <c r="A1637" s="41">
        <f>VLOOKUP(D1637,'[110]Legacy Location Lookups'!$A$1:$C$34,2,0)</f>
        <v>5</v>
      </c>
      <c r="B1637" s="41" t="str">
        <f>VLOOKUP(A1637,'[110]Legacy Location Lookups'!$B$1:$C$34,2,0)</f>
        <v>Bloomington, IL</v>
      </c>
      <c r="C1637" s="41" t="s">
        <v>142</v>
      </c>
      <c r="D1637" s="41" t="s">
        <v>143</v>
      </c>
      <c r="E1637" s="41" t="s">
        <v>144</v>
      </c>
      <c r="F1637" s="38">
        <v>44043</v>
      </c>
      <c r="G1637" s="41" t="s">
        <v>145</v>
      </c>
      <c r="H1637" s="41">
        <v>143</v>
      </c>
      <c r="K1637" s="22"/>
      <c r="S1637"/>
    </row>
    <row r="1638" spans="1:19" x14ac:dyDescent="0.25">
      <c r="A1638" s="41">
        <f>VLOOKUP(D1638,'[110]Legacy Location Lookups'!$A$1:$C$34,2,0)</f>
        <v>5</v>
      </c>
      <c r="B1638" s="41" t="str">
        <f>VLOOKUP(A1638,'[110]Legacy Location Lookups'!$B$1:$C$34,2,0)</f>
        <v>Bloomington, IL</v>
      </c>
      <c r="C1638" s="41" t="s">
        <v>142</v>
      </c>
      <c r="D1638" s="41" t="s">
        <v>143</v>
      </c>
      <c r="E1638" s="41" t="s">
        <v>144</v>
      </c>
      <c r="F1638" s="38">
        <v>44043</v>
      </c>
      <c r="G1638" s="41" t="s">
        <v>146</v>
      </c>
      <c r="H1638" s="41">
        <v>11</v>
      </c>
      <c r="K1638" s="22"/>
      <c r="S1638"/>
    </row>
    <row r="1639" spans="1:19" x14ac:dyDescent="0.25">
      <c r="A1639" s="41">
        <f>VLOOKUP(D1639,'[110]Legacy Location Lookups'!$A$1:$C$34,2,0)</f>
        <v>13</v>
      </c>
      <c r="B1639" s="41" t="str">
        <f>VLOOKUP(A1639,'[110]Legacy Location Lookups'!$B$1:$C$34,2,0)</f>
        <v>Peoria, IL</v>
      </c>
      <c r="C1639" s="41" t="s">
        <v>142</v>
      </c>
      <c r="D1639" s="41" t="s">
        <v>149</v>
      </c>
      <c r="E1639" s="41" t="s">
        <v>144</v>
      </c>
      <c r="F1639" s="38">
        <v>44043</v>
      </c>
      <c r="G1639" s="41" t="s">
        <v>145</v>
      </c>
      <c r="H1639" s="41">
        <v>40</v>
      </c>
      <c r="K1639" s="22"/>
      <c r="S1639"/>
    </row>
    <row r="1640" spans="1:19" x14ac:dyDescent="0.25">
      <c r="A1640" s="41">
        <f>VLOOKUP(D1640,'[110]Legacy Location Lookups'!$A$1:$C$34,2,0)</f>
        <v>15</v>
      </c>
      <c r="B1640" s="41" t="str">
        <f>VLOOKUP(A1640,'[110]Legacy Location Lookups'!$B$1:$C$34,2,0)</f>
        <v>Pontiac, IL</v>
      </c>
      <c r="C1640" s="41" t="s">
        <v>142</v>
      </c>
      <c r="D1640" s="41" t="s">
        <v>13</v>
      </c>
      <c r="E1640" s="41" t="s">
        <v>144</v>
      </c>
      <c r="F1640" s="38">
        <v>44043</v>
      </c>
      <c r="G1640" s="41" t="s">
        <v>145</v>
      </c>
      <c r="H1640" s="41">
        <v>41</v>
      </c>
      <c r="K1640" s="22"/>
      <c r="S1640"/>
    </row>
    <row r="1641" spans="1:19" x14ac:dyDescent="0.25">
      <c r="A1641" s="41">
        <f>VLOOKUP(D1641,'[110]Legacy Location Lookups'!$A$1:$C$34,2,0)</f>
        <v>5</v>
      </c>
      <c r="B1641" s="41" t="str">
        <f>VLOOKUP(A1641,'[110]Legacy Location Lookups'!$B$1:$C$34,2,0)</f>
        <v>Bloomington, IL</v>
      </c>
      <c r="C1641" s="41" t="s">
        <v>142</v>
      </c>
      <c r="D1641" s="41" t="s">
        <v>143</v>
      </c>
      <c r="E1641" s="41" t="s">
        <v>144</v>
      </c>
      <c r="F1641" s="38">
        <v>44044</v>
      </c>
      <c r="G1641" s="41" t="s">
        <v>145</v>
      </c>
      <c r="H1641" s="41">
        <v>22</v>
      </c>
      <c r="K1641" s="22"/>
      <c r="S1641"/>
    </row>
    <row r="1642" spans="1:19" x14ac:dyDescent="0.25">
      <c r="A1642" s="41">
        <f>VLOOKUP(D1642,'[110]Legacy Location Lookups'!$A$1:$C$34,2,0)</f>
        <v>5</v>
      </c>
      <c r="B1642" s="41" t="str">
        <f>VLOOKUP(A1642,'[110]Legacy Location Lookups'!$B$1:$C$34,2,0)</f>
        <v>Bloomington, IL</v>
      </c>
      <c r="C1642" s="41" t="s">
        <v>142</v>
      </c>
      <c r="D1642" s="41" t="s">
        <v>143</v>
      </c>
      <c r="E1642" s="41" t="s">
        <v>144</v>
      </c>
      <c r="F1642" s="38">
        <v>44046</v>
      </c>
      <c r="G1642" s="41" t="s">
        <v>145</v>
      </c>
      <c r="H1642" s="41">
        <v>113</v>
      </c>
      <c r="K1642" s="22"/>
      <c r="S1642"/>
    </row>
    <row r="1643" spans="1:19" x14ac:dyDescent="0.25">
      <c r="A1643" s="41">
        <f>VLOOKUP(D1643,'[110]Legacy Location Lookups'!$A$1:$C$34,2,0)</f>
        <v>14</v>
      </c>
      <c r="B1643" s="41" t="str">
        <f>VLOOKUP(A1643,'[110]Legacy Location Lookups'!$B$1:$C$34,2,0)</f>
        <v>Peru, IL</v>
      </c>
      <c r="C1643" s="41" t="s">
        <v>142</v>
      </c>
      <c r="D1643" s="41" t="s">
        <v>148</v>
      </c>
      <c r="E1643" s="41" t="s">
        <v>144</v>
      </c>
      <c r="F1643" s="38">
        <v>44046</v>
      </c>
      <c r="G1643" s="41" t="s">
        <v>145</v>
      </c>
      <c r="H1643" s="41">
        <v>50</v>
      </c>
      <c r="K1643" s="22"/>
      <c r="S1643"/>
    </row>
    <row r="1644" spans="1:19" x14ac:dyDescent="0.25">
      <c r="A1644" s="41">
        <f>VLOOKUP(D1644,'[110]Legacy Location Lookups'!$A$1:$C$34,2,0)</f>
        <v>13</v>
      </c>
      <c r="B1644" s="41" t="str">
        <f>VLOOKUP(A1644,'[110]Legacy Location Lookups'!$B$1:$C$34,2,0)</f>
        <v>Peoria, IL</v>
      </c>
      <c r="C1644" s="41" t="s">
        <v>142</v>
      </c>
      <c r="D1644" s="41" t="s">
        <v>149</v>
      </c>
      <c r="E1644" s="41" t="s">
        <v>144</v>
      </c>
      <c r="F1644" s="38">
        <v>44046</v>
      </c>
      <c r="G1644" s="41" t="s">
        <v>145</v>
      </c>
      <c r="H1644" s="41">
        <v>11</v>
      </c>
      <c r="K1644" s="22"/>
      <c r="S1644"/>
    </row>
    <row r="1645" spans="1:19" x14ac:dyDescent="0.25">
      <c r="A1645" s="41">
        <f>VLOOKUP(D1645,'[110]Legacy Location Lookups'!$A$1:$C$34,2,0)</f>
        <v>13</v>
      </c>
      <c r="B1645" s="41" t="str">
        <f>VLOOKUP(A1645,'[110]Legacy Location Lookups'!$B$1:$C$34,2,0)</f>
        <v>Peoria, IL</v>
      </c>
      <c r="C1645" s="41" t="s">
        <v>142</v>
      </c>
      <c r="D1645" s="41" t="s">
        <v>149</v>
      </c>
      <c r="E1645" s="41" t="s">
        <v>144</v>
      </c>
      <c r="F1645" s="38">
        <v>44046</v>
      </c>
      <c r="G1645" s="41" t="s">
        <v>146</v>
      </c>
      <c r="H1645" s="41">
        <v>13</v>
      </c>
      <c r="K1645" s="22"/>
      <c r="S1645"/>
    </row>
    <row r="1646" spans="1:19" x14ac:dyDescent="0.25">
      <c r="A1646" s="41">
        <f>VLOOKUP(D1646,'[110]Legacy Location Lookups'!$A$1:$C$34,2,0)</f>
        <v>6</v>
      </c>
      <c r="B1646" s="41" t="str">
        <f>VLOOKUP(A1646,'[110]Legacy Location Lookups'!$B$1:$C$34,2,0)</f>
        <v>Charleston, IL</v>
      </c>
      <c r="C1646" s="41" t="s">
        <v>142</v>
      </c>
      <c r="D1646" s="41" t="s">
        <v>150</v>
      </c>
      <c r="E1646" s="41" t="s">
        <v>144</v>
      </c>
      <c r="F1646" s="38">
        <v>44046</v>
      </c>
      <c r="G1646" s="41" t="s">
        <v>145</v>
      </c>
      <c r="H1646" s="41">
        <v>34</v>
      </c>
      <c r="K1646" s="22"/>
      <c r="S1646"/>
    </row>
    <row r="1647" spans="1:19" x14ac:dyDescent="0.25">
      <c r="A1647" s="41">
        <f>VLOOKUP(D1647,'[110]Legacy Location Lookups'!$A$1:$C$34,2,0)</f>
        <v>15</v>
      </c>
      <c r="B1647" s="41" t="str">
        <f>VLOOKUP(A1647,'[110]Legacy Location Lookups'!$B$1:$C$34,2,0)</f>
        <v>Pontiac, IL</v>
      </c>
      <c r="C1647" s="41" t="s">
        <v>142</v>
      </c>
      <c r="D1647" s="41" t="s">
        <v>13</v>
      </c>
      <c r="E1647" s="41" t="s">
        <v>144</v>
      </c>
      <c r="F1647" s="38">
        <v>44046</v>
      </c>
      <c r="G1647" s="41" t="s">
        <v>145</v>
      </c>
      <c r="H1647" s="41">
        <v>38</v>
      </c>
      <c r="K1647" s="22"/>
      <c r="S1647"/>
    </row>
    <row r="1648" spans="1:19" x14ac:dyDescent="0.25">
      <c r="A1648" s="41">
        <f>VLOOKUP(D1648,'[110]Legacy Location Lookups'!$A$1:$C$34,2,0)</f>
        <v>16</v>
      </c>
      <c r="B1648" s="41" t="str">
        <f>VLOOKUP(A1648,'[110]Legacy Location Lookups'!$B$1:$C$34,2,0)</f>
        <v>Princeton, IL</v>
      </c>
      <c r="C1648" s="41" t="s">
        <v>142</v>
      </c>
      <c r="D1648" s="41" t="s">
        <v>169</v>
      </c>
      <c r="E1648" s="41" t="s">
        <v>144</v>
      </c>
      <c r="F1648" s="38">
        <v>44046</v>
      </c>
      <c r="G1648" s="41" t="s">
        <v>145</v>
      </c>
      <c r="H1648" s="41">
        <v>32</v>
      </c>
      <c r="K1648" s="22"/>
      <c r="S1648"/>
    </row>
    <row r="1649" spans="1:19" x14ac:dyDescent="0.25">
      <c r="A1649" s="41">
        <f>VLOOKUP(D1649,'[110]Legacy Location Lookups'!$A$1:$C$34,2,0)</f>
        <v>100</v>
      </c>
      <c r="B1649" s="41" t="str">
        <f>VLOOKUP(A1649,'[110]Legacy Location Lookups'!$B$1:$C$34,2,0)</f>
        <v>Osprey, FL</v>
      </c>
      <c r="C1649" s="41" t="s">
        <v>156</v>
      </c>
      <c r="D1649" s="41" t="s">
        <v>17</v>
      </c>
      <c r="E1649" s="41" t="s">
        <v>144</v>
      </c>
      <c r="F1649" s="38">
        <v>44039</v>
      </c>
      <c r="G1649" s="41" t="s">
        <v>145</v>
      </c>
      <c r="H1649" s="41">
        <v>74</v>
      </c>
      <c r="K1649" s="22"/>
      <c r="S1649"/>
    </row>
    <row r="1650" spans="1:19" x14ac:dyDescent="0.25">
      <c r="A1650" s="41">
        <f>VLOOKUP(D1650,'[110]Legacy Location Lookups'!$A$1:$C$34,2,0)</f>
        <v>100</v>
      </c>
      <c r="B1650" s="41" t="str">
        <f>VLOOKUP(A1650,'[110]Legacy Location Lookups'!$B$1:$C$34,2,0)</f>
        <v>Osprey, FL</v>
      </c>
      <c r="C1650" s="41" t="s">
        <v>156</v>
      </c>
      <c r="D1650" s="41" t="s">
        <v>17</v>
      </c>
      <c r="E1650" s="41" t="s">
        <v>144</v>
      </c>
      <c r="F1650" s="38">
        <v>44040</v>
      </c>
      <c r="G1650" s="41" t="s">
        <v>145</v>
      </c>
      <c r="H1650" s="41">
        <v>93</v>
      </c>
      <c r="K1650" s="22"/>
      <c r="S1650"/>
    </row>
    <row r="1651" spans="1:19" x14ac:dyDescent="0.25">
      <c r="A1651" s="41">
        <f>VLOOKUP(D1651,'[110]Legacy Location Lookups'!$A$1:$C$34,2,0)</f>
        <v>100</v>
      </c>
      <c r="B1651" s="41" t="str">
        <f>VLOOKUP(A1651,'[110]Legacy Location Lookups'!$B$1:$C$34,2,0)</f>
        <v>Osprey, FL</v>
      </c>
      <c r="C1651" s="41" t="s">
        <v>156</v>
      </c>
      <c r="D1651" s="41" t="s">
        <v>17</v>
      </c>
      <c r="E1651" s="41" t="s">
        <v>144</v>
      </c>
      <c r="F1651" s="38">
        <v>44041</v>
      </c>
      <c r="G1651" s="41" t="s">
        <v>145</v>
      </c>
      <c r="H1651" s="41">
        <v>88</v>
      </c>
      <c r="K1651" s="22"/>
      <c r="S1651"/>
    </row>
    <row r="1652" spans="1:19" x14ac:dyDescent="0.25">
      <c r="A1652" s="41">
        <f>VLOOKUP(D1652,'[110]Legacy Location Lookups'!$A$1:$C$34,2,0)</f>
        <v>100</v>
      </c>
      <c r="B1652" s="41" t="str">
        <f>VLOOKUP(A1652,'[110]Legacy Location Lookups'!$B$1:$C$34,2,0)</f>
        <v>Osprey, FL</v>
      </c>
      <c r="C1652" s="41" t="s">
        <v>156</v>
      </c>
      <c r="D1652" s="41" t="s">
        <v>17</v>
      </c>
      <c r="E1652" s="41" t="s">
        <v>144</v>
      </c>
      <c r="F1652" s="38">
        <v>44042</v>
      </c>
      <c r="G1652" s="41" t="s">
        <v>145</v>
      </c>
      <c r="H1652" s="41">
        <v>96</v>
      </c>
      <c r="K1652" s="22"/>
      <c r="S1652"/>
    </row>
    <row r="1653" spans="1:19" x14ac:dyDescent="0.25">
      <c r="A1653" s="41">
        <f>VLOOKUP(D1653,'[110]Legacy Location Lookups'!$A$1:$C$34,2,0)</f>
        <v>100</v>
      </c>
      <c r="B1653" s="41" t="str">
        <f>VLOOKUP(A1653,'[110]Legacy Location Lookups'!$B$1:$C$34,2,0)</f>
        <v>Osprey, FL</v>
      </c>
      <c r="C1653" s="41" t="s">
        <v>156</v>
      </c>
      <c r="D1653" s="41" t="s">
        <v>17</v>
      </c>
      <c r="E1653" s="41" t="s">
        <v>144</v>
      </c>
      <c r="F1653" s="38">
        <v>44043</v>
      </c>
      <c r="G1653" s="41" t="s">
        <v>146</v>
      </c>
      <c r="H1653" s="41">
        <v>9</v>
      </c>
      <c r="K1653" s="22"/>
      <c r="S1653"/>
    </row>
    <row r="1654" spans="1:19" x14ac:dyDescent="0.25">
      <c r="A1654" s="41">
        <f>VLOOKUP(D1654,'[110]Legacy Location Lookups'!$A$1:$C$34,2,0)</f>
        <v>100</v>
      </c>
      <c r="B1654" s="41" t="str">
        <f>VLOOKUP(A1654,'[110]Legacy Location Lookups'!$B$1:$C$34,2,0)</f>
        <v>Osprey, FL</v>
      </c>
      <c r="C1654" s="41" t="s">
        <v>156</v>
      </c>
      <c r="D1654" s="41" t="s">
        <v>17</v>
      </c>
      <c r="E1654" s="41" t="s">
        <v>144</v>
      </c>
      <c r="F1654" s="38">
        <v>44043</v>
      </c>
      <c r="G1654" s="41" t="s">
        <v>145</v>
      </c>
      <c r="H1654" s="41">
        <v>1</v>
      </c>
      <c r="K1654" s="22"/>
      <c r="S1654"/>
    </row>
    <row r="1655" spans="1:19" x14ac:dyDescent="0.25">
      <c r="A1655" s="41">
        <f>VLOOKUP(D1655,'[110]Legacy Location Lookups'!$A$1:$C$34,2,0)</f>
        <v>73</v>
      </c>
      <c r="B1655" s="41" t="str">
        <f>VLOOKUP(A1655,'[110]Legacy Location Lookups'!$B$1:$C$34,2,0)</f>
        <v>Boynton Beach, FL</v>
      </c>
      <c r="C1655" s="41" t="s">
        <v>151</v>
      </c>
      <c r="D1655" s="41" t="s">
        <v>152</v>
      </c>
      <c r="E1655" s="41" t="s">
        <v>144</v>
      </c>
      <c r="F1655" s="38">
        <v>44042</v>
      </c>
      <c r="G1655" s="41" t="s">
        <v>145</v>
      </c>
      <c r="H1655" s="41">
        <v>54</v>
      </c>
      <c r="K1655" s="22"/>
      <c r="S1655"/>
    </row>
    <row r="1656" spans="1:19" x14ac:dyDescent="0.25">
      <c r="A1656" s="41">
        <f>VLOOKUP(D1656,'[110]Legacy Location Lookups'!$A$1:$C$34,2,0)</f>
        <v>75</v>
      </c>
      <c r="B1656" s="41" t="str">
        <f>VLOOKUP(A1656,'[110]Legacy Location Lookups'!$B$1:$C$34,2,0)</f>
        <v>Delray Beach, FL</v>
      </c>
      <c r="C1656" s="41" t="s">
        <v>151</v>
      </c>
      <c r="D1656" s="41" t="s">
        <v>153</v>
      </c>
      <c r="E1656" s="41" t="s">
        <v>144</v>
      </c>
      <c r="F1656" s="38">
        <v>44042</v>
      </c>
      <c r="G1656" s="41" t="s">
        <v>145</v>
      </c>
      <c r="H1656" s="41">
        <v>39</v>
      </c>
      <c r="K1656" s="22"/>
      <c r="S1656"/>
    </row>
    <row r="1657" spans="1:19" x14ac:dyDescent="0.25">
      <c r="A1657" s="41">
        <f>VLOOKUP(D1657,'[110]Legacy Location Lookups'!$A$1:$C$34,2,0)</f>
        <v>76</v>
      </c>
      <c r="B1657" s="41" t="str">
        <f>VLOOKUP(A1657,'[110]Legacy Location Lookups'!$B$1:$C$34,2,0)</f>
        <v>East Boca Raton, FL</v>
      </c>
      <c r="C1657" s="41" t="s">
        <v>151</v>
      </c>
      <c r="D1657" s="41" t="s">
        <v>175</v>
      </c>
      <c r="E1657" s="41" t="s">
        <v>144</v>
      </c>
      <c r="F1657" s="38">
        <v>44042</v>
      </c>
      <c r="G1657" s="41" t="s">
        <v>145</v>
      </c>
      <c r="H1657" s="41">
        <v>27</v>
      </c>
      <c r="K1657" s="22"/>
      <c r="S1657"/>
    </row>
    <row r="1658" spans="1:19" x14ac:dyDescent="0.25">
      <c r="A1658" s="41">
        <f>VLOOKUP(D1658,'[110]Legacy Location Lookups'!$A$1:$C$34,2,0)</f>
        <v>72</v>
      </c>
      <c r="B1658" s="41" t="str">
        <f>VLOOKUP(A1658,'[110]Legacy Location Lookups'!$B$1:$C$34,2,0)</f>
        <v>Boca Raton, FL</v>
      </c>
      <c r="C1658" s="41" t="s">
        <v>151</v>
      </c>
      <c r="D1658" s="41" t="s">
        <v>155</v>
      </c>
      <c r="E1658" s="41" t="s">
        <v>144</v>
      </c>
      <c r="F1658" s="38">
        <v>44042</v>
      </c>
      <c r="G1658" s="41" t="s">
        <v>145</v>
      </c>
      <c r="H1658" s="41">
        <v>9</v>
      </c>
      <c r="K1658" s="22"/>
      <c r="S1658"/>
    </row>
    <row r="1659" spans="1:19" x14ac:dyDescent="0.25">
      <c r="A1659" s="41">
        <f>VLOOKUP(D1659,'[110]Legacy Location Lookups'!$A$1:$C$34,2,0)</f>
        <v>104</v>
      </c>
      <c r="B1659" s="41" t="str">
        <f>VLOOKUP(A1659,'[110]Legacy Location Lookups'!$B$1:$C$34,2,0)</f>
        <v>Miami, FL</v>
      </c>
      <c r="C1659" s="41" t="s">
        <v>151</v>
      </c>
      <c r="D1659" s="41" t="s">
        <v>223</v>
      </c>
      <c r="E1659" s="41" t="s">
        <v>144</v>
      </c>
      <c r="F1659" s="38">
        <v>44042</v>
      </c>
      <c r="G1659" s="41" t="s">
        <v>145</v>
      </c>
      <c r="H1659" s="41">
        <v>8</v>
      </c>
      <c r="K1659" s="22"/>
      <c r="S1659"/>
    </row>
    <row r="1660" spans="1:19" x14ac:dyDescent="0.25">
      <c r="A1660" s="41">
        <f>VLOOKUP(D1660,'[110]Legacy Location Lookups'!$A$1:$C$34,2,0)</f>
        <v>73</v>
      </c>
      <c r="B1660" s="41" t="str">
        <f>VLOOKUP(A1660,'[110]Legacy Location Lookups'!$B$1:$C$34,2,0)</f>
        <v>Boynton Beach, FL</v>
      </c>
      <c r="C1660" s="41" t="s">
        <v>151</v>
      </c>
      <c r="D1660" s="41" t="s">
        <v>152</v>
      </c>
      <c r="E1660" s="41" t="s">
        <v>144</v>
      </c>
      <c r="F1660" s="38">
        <v>44043</v>
      </c>
      <c r="G1660" s="41" t="s">
        <v>145</v>
      </c>
      <c r="H1660" s="41">
        <v>48</v>
      </c>
      <c r="K1660" s="22"/>
      <c r="S1660"/>
    </row>
    <row r="1661" spans="1:19" x14ac:dyDescent="0.25">
      <c r="A1661" s="41">
        <f>VLOOKUP(D1661,'[110]Legacy Location Lookups'!$A$1:$C$34,2,0)</f>
        <v>75</v>
      </c>
      <c r="B1661" s="41" t="str">
        <f>VLOOKUP(A1661,'[110]Legacy Location Lookups'!$B$1:$C$34,2,0)</f>
        <v>Delray Beach, FL</v>
      </c>
      <c r="C1661" s="41" t="s">
        <v>151</v>
      </c>
      <c r="D1661" s="41" t="s">
        <v>153</v>
      </c>
      <c r="E1661" s="41" t="s">
        <v>144</v>
      </c>
      <c r="F1661" s="38">
        <v>44043</v>
      </c>
      <c r="G1661" s="41" t="s">
        <v>145</v>
      </c>
      <c r="H1661" s="41">
        <v>37</v>
      </c>
      <c r="K1661" s="22"/>
      <c r="S1661"/>
    </row>
    <row r="1662" spans="1:19" x14ac:dyDescent="0.25">
      <c r="A1662" s="41">
        <f>VLOOKUP(D1662,'[110]Legacy Location Lookups'!$A$1:$C$34,2,0)</f>
        <v>76</v>
      </c>
      <c r="B1662" s="41" t="str">
        <f>VLOOKUP(A1662,'[110]Legacy Location Lookups'!$B$1:$C$34,2,0)</f>
        <v>East Boca Raton, FL</v>
      </c>
      <c r="C1662" s="41" t="s">
        <v>151</v>
      </c>
      <c r="D1662" s="41" t="s">
        <v>175</v>
      </c>
      <c r="E1662" s="41" t="s">
        <v>144</v>
      </c>
      <c r="F1662" s="38">
        <v>44043</v>
      </c>
      <c r="G1662" s="41" t="s">
        <v>145</v>
      </c>
      <c r="H1662" s="41">
        <v>2</v>
      </c>
      <c r="K1662" s="22"/>
      <c r="S1662"/>
    </row>
    <row r="1663" spans="1:19" x14ac:dyDescent="0.25">
      <c r="A1663" s="41">
        <f>VLOOKUP(D1663,'[110]Legacy Location Lookups'!$A$1:$C$34,2,0)</f>
        <v>77</v>
      </c>
      <c r="B1663" s="41" t="str">
        <f>VLOOKUP(A1663,'[110]Legacy Location Lookups'!$B$1:$C$34,2,0)</f>
        <v>West Boca Raton, FL</v>
      </c>
      <c r="C1663" s="41" t="s">
        <v>151</v>
      </c>
      <c r="D1663" s="41" t="s">
        <v>154</v>
      </c>
      <c r="E1663" s="41" t="s">
        <v>144</v>
      </c>
      <c r="F1663" s="38">
        <v>44043</v>
      </c>
      <c r="G1663" s="41" t="s">
        <v>145</v>
      </c>
      <c r="H1663" s="41">
        <v>30</v>
      </c>
      <c r="K1663" s="22"/>
      <c r="S1663"/>
    </row>
    <row r="1664" spans="1:19" x14ac:dyDescent="0.25">
      <c r="A1664" s="41">
        <f>VLOOKUP(D1664,'[110]Legacy Location Lookups'!$A$1:$C$34,2,0)</f>
        <v>104</v>
      </c>
      <c r="B1664" s="41" t="str">
        <f>VLOOKUP(A1664,'[110]Legacy Location Lookups'!$B$1:$C$34,2,0)</f>
        <v>Miami, FL</v>
      </c>
      <c r="C1664" s="41" t="s">
        <v>151</v>
      </c>
      <c r="D1664" s="41" t="s">
        <v>223</v>
      </c>
      <c r="E1664" s="41" t="s">
        <v>144</v>
      </c>
      <c r="F1664" s="38">
        <v>44043</v>
      </c>
      <c r="G1664" s="41" t="s">
        <v>145</v>
      </c>
      <c r="H1664" s="41">
        <v>11</v>
      </c>
      <c r="K1664" s="22"/>
      <c r="S1664"/>
    </row>
    <row r="1665" spans="1:19" x14ac:dyDescent="0.25">
      <c r="A1665" s="41">
        <f>VLOOKUP(D1665,'[110]Legacy Location Lookups'!$A$1:$C$34,2,0)</f>
        <v>86</v>
      </c>
      <c r="B1665" s="41" t="str">
        <f>VLOOKUP(A1665,'[110]Legacy Location Lookups'!$B$1:$C$34,2,0)</f>
        <v>Kirkland, WA</v>
      </c>
      <c r="C1665" s="41" t="s">
        <v>167</v>
      </c>
      <c r="D1665" s="41" t="s">
        <v>22</v>
      </c>
      <c r="E1665" s="41" t="s">
        <v>144</v>
      </c>
      <c r="F1665" s="38">
        <v>44047</v>
      </c>
      <c r="G1665" s="41" t="s">
        <v>145</v>
      </c>
      <c r="H1665" s="41">
        <v>61</v>
      </c>
      <c r="K1665" s="22"/>
      <c r="S1665"/>
    </row>
    <row r="1666" spans="1:19" x14ac:dyDescent="0.25">
      <c r="A1666" s="41">
        <f>VLOOKUP(D1666,'[110]Legacy Location Lookups'!$A$1:$C$34,2,0)</f>
        <v>86</v>
      </c>
      <c r="B1666" s="41" t="str">
        <f>VLOOKUP(A1666,'[110]Legacy Location Lookups'!$B$1:$C$34,2,0)</f>
        <v>Kirkland, WA</v>
      </c>
      <c r="C1666" s="41" t="s">
        <v>167</v>
      </c>
      <c r="D1666" s="41" t="s">
        <v>22</v>
      </c>
      <c r="E1666" s="41" t="s">
        <v>144</v>
      </c>
      <c r="F1666" s="38">
        <v>44047</v>
      </c>
      <c r="G1666" s="41" t="s">
        <v>159</v>
      </c>
      <c r="H1666" s="41">
        <v>4</v>
      </c>
      <c r="K1666" s="22"/>
      <c r="S1666"/>
    </row>
    <row r="1667" spans="1:19" x14ac:dyDescent="0.25">
      <c r="A1667" s="41">
        <f>VLOOKUP(D1667,'[110]Legacy Location Lookups'!$A$1:$C$34,2,0)</f>
        <v>73</v>
      </c>
      <c r="B1667" s="41" t="str">
        <f>VLOOKUP(A1667,'[110]Legacy Location Lookups'!$B$1:$C$34,2,0)</f>
        <v>Boynton Beach, FL</v>
      </c>
      <c r="C1667" s="41" t="s">
        <v>151</v>
      </c>
      <c r="D1667" s="41" t="s">
        <v>152</v>
      </c>
      <c r="E1667" s="41" t="s">
        <v>144</v>
      </c>
      <c r="F1667" s="38">
        <v>44039</v>
      </c>
      <c r="G1667" s="41" t="s">
        <v>145</v>
      </c>
      <c r="H1667" s="41">
        <v>56</v>
      </c>
      <c r="K1667" s="22"/>
      <c r="S1667"/>
    </row>
    <row r="1668" spans="1:19" x14ac:dyDescent="0.25">
      <c r="A1668" s="41">
        <f>VLOOKUP(D1668,'[110]Legacy Location Lookups'!$A$1:$C$34,2,0)</f>
        <v>73</v>
      </c>
      <c r="B1668" s="41" t="str">
        <f>VLOOKUP(A1668,'[110]Legacy Location Lookups'!$B$1:$C$34,2,0)</f>
        <v>Boynton Beach, FL</v>
      </c>
      <c r="C1668" s="41" t="s">
        <v>151</v>
      </c>
      <c r="D1668" s="41" t="s">
        <v>152</v>
      </c>
      <c r="E1668" s="41" t="s">
        <v>147</v>
      </c>
      <c r="F1668" s="38">
        <v>44039</v>
      </c>
      <c r="G1668" s="41" t="s">
        <v>147</v>
      </c>
      <c r="H1668" s="41">
        <v>1</v>
      </c>
      <c r="K1668" s="22"/>
      <c r="S1668"/>
    </row>
    <row r="1669" spans="1:19" x14ac:dyDescent="0.25">
      <c r="A1669" s="41">
        <f>VLOOKUP(D1669,'[110]Legacy Location Lookups'!$A$1:$C$34,2,0)</f>
        <v>75</v>
      </c>
      <c r="B1669" s="41" t="str">
        <f>VLOOKUP(A1669,'[110]Legacy Location Lookups'!$B$1:$C$34,2,0)</f>
        <v>Delray Beach, FL</v>
      </c>
      <c r="C1669" s="41" t="s">
        <v>151</v>
      </c>
      <c r="D1669" s="41" t="s">
        <v>153</v>
      </c>
      <c r="E1669" s="41" t="s">
        <v>144</v>
      </c>
      <c r="F1669" s="38">
        <v>44039</v>
      </c>
      <c r="G1669" s="41" t="s">
        <v>145</v>
      </c>
      <c r="H1669" s="41">
        <v>17</v>
      </c>
      <c r="K1669" s="22"/>
      <c r="S1669"/>
    </row>
    <row r="1670" spans="1:19" x14ac:dyDescent="0.25">
      <c r="A1670" s="41">
        <f>VLOOKUP(D1670,'[110]Legacy Location Lookups'!$A$1:$C$34,2,0)</f>
        <v>76</v>
      </c>
      <c r="B1670" s="41" t="str">
        <f>VLOOKUP(A1670,'[110]Legacy Location Lookups'!$B$1:$C$34,2,0)</f>
        <v>East Boca Raton, FL</v>
      </c>
      <c r="C1670" s="41" t="s">
        <v>151</v>
      </c>
      <c r="D1670" s="41" t="s">
        <v>175</v>
      </c>
      <c r="E1670" s="41" t="s">
        <v>144</v>
      </c>
      <c r="F1670" s="38">
        <v>44039</v>
      </c>
      <c r="G1670" s="41" t="s">
        <v>145</v>
      </c>
      <c r="H1670" s="41">
        <v>19</v>
      </c>
      <c r="K1670" s="22"/>
      <c r="S1670"/>
    </row>
    <row r="1671" spans="1:19" x14ac:dyDescent="0.25">
      <c r="A1671" s="41">
        <f>VLOOKUP(D1671,'[110]Legacy Location Lookups'!$A$1:$C$34,2,0)</f>
        <v>77</v>
      </c>
      <c r="B1671" s="41" t="str">
        <f>VLOOKUP(A1671,'[110]Legacy Location Lookups'!$B$1:$C$34,2,0)</f>
        <v>West Boca Raton, FL</v>
      </c>
      <c r="C1671" s="41" t="s">
        <v>151</v>
      </c>
      <c r="D1671" s="41" t="s">
        <v>154</v>
      </c>
      <c r="E1671" s="41" t="s">
        <v>144</v>
      </c>
      <c r="F1671" s="38">
        <v>44039</v>
      </c>
      <c r="G1671" s="41" t="s">
        <v>145</v>
      </c>
      <c r="H1671" s="41">
        <v>18</v>
      </c>
      <c r="K1671" s="22"/>
      <c r="S1671"/>
    </row>
    <row r="1672" spans="1:19" x14ac:dyDescent="0.25">
      <c r="A1672" s="41">
        <f>VLOOKUP(D1672,'[110]Legacy Location Lookups'!$A$1:$C$34,2,0)</f>
        <v>72</v>
      </c>
      <c r="B1672" s="41" t="str">
        <f>VLOOKUP(A1672,'[110]Legacy Location Lookups'!$B$1:$C$34,2,0)</f>
        <v>Boca Raton, FL</v>
      </c>
      <c r="C1672" s="41" t="s">
        <v>151</v>
      </c>
      <c r="D1672" s="41" t="s">
        <v>155</v>
      </c>
      <c r="E1672" s="41" t="s">
        <v>144</v>
      </c>
      <c r="F1672" s="38">
        <v>44039</v>
      </c>
      <c r="G1672" s="41" t="s">
        <v>145</v>
      </c>
      <c r="H1672" s="41">
        <v>28</v>
      </c>
      <c r="K1672" s="22"/>
      <c r="S1672"/>
    </row>
    <row r="1673" spans="1:19" x14ac:dyDescent="0.25">
      <c r="A1673" s="41">
        <f>VLOOKUP(D1673,'[110]Legacy Location Lookups'!$A$1:$C$34,2,0)</f>
        <v>104</v>
      </c>
      <c r="B1673" s="41" t="str">
        <f>VLOOKUP(A1673,'[110]Legacy Location Lookups'!$B$1:$C$34,2,0)</f>
        <v>Miami, FL</v>
      </c>
      <c r="C1673" s="41" t="s">
        <v>151</v>
      </c>
      <c r="D1673" s="41" t="s">
        <v>223</v>
      </c>
      <c r="E1673" s="41" t="s">
        <v>144</v>
      </c>
      <c r="F1673" s="38">
        <v>44039</v>
      </c>
      <c r="G1673" s="41" t="s">
        <v>145</v>
      </c>
      <c r="H1673" s="41">
        <v>10</v>
      </c>
      <c r="K1673" s="22"/>
      <c r="S1673"/>
    </row>
    <row r="1674" spans="1:19" x14ac:dyDescent="0.25">
      <c r="A1674" s="41">
        <f>VLOOKUP(D1674,'[110]Legacy Location Lookups'!$A$1:$C$34,2,0)</f>
        <v>73</v>
      </c>
      <c r="B1674" s="41" t="str">
        <f>VLOOKUP(A1674,'[110]Legacy Location Lookups'!$B$1:$C$34,2,0)</f>
        <v>Boynton Beach, FL</v>
      </c>
      <c r="C1674" s="41" t="s">
        <v>151</v>
      </c>
      <c r="D1674" s="41" t="s">
        <v>152</v>
      </c>
      <c r="E1674" s="41" t="s">
        <v>144</v>
      </c>
      <c r="F1674" s="38">
        <v>44040</v>
      </c>
      <c r="G1674" s="41" t="s">
        <v>145</v>
      </c>
      <c r="H1674" s="41">
        <v>79</v>
      </c>
      <c r="K1674" s="22"/>
      <c r="S1674"/>
    </row>
    <row r="1675" spans="1:19" x14ac:dyDescent="0.25">
      <c r="A1675" s="41">
        <f>VLOOKUP(D1675,'[110]Legacy Location Lookups'!$A$1:$C$34,2,0)</f>
        <v>73</v>
      </c>
      <c r="B1675" s="41" t="str">
        <f>VLOOKUP(A1675,'[110]Legacy Location Lookups'!$B$1:$C$34,2,0)</f>
        <v>Boynton Beach, FL</v>
      </c>
      <c r="C1675" s="41" t="s">
        <v>151</v>
      </c>
      <c r="D1675" s="41" t="s">
        <v>152</v>
      </c>
      <c r="E1675" s="41" t="s">
        <v>147</v>
      </c>
      <c r="F1675" s="38">
        <v>44040</v>
      </c>
      <c r="G1675" s="41" t="s">
        <v>147</v>
      </c>
      <c r="H1675" s="41">
        <v>2</v>
      </c>
      <c r="K1675" s="22"/>
      <c r="S1675"/>
    </row>
    <row r="1676" spans="1:19" x14ac:dyDescent="0.25">
      <c r="A1676" s="41">
        <f>VLOOKUP(D1676,'[110]Legacy Location Lookups'!$A$1:$C$34,2,0)</f>
        <v>75</v>
      </c>
      <c r="B1676" s="41" t="str">
        <f>VLOOKUP(A1676,'[110]Legacy Location Lookups'!$B$1:$C$34,2,0)</f>
        <v>Delray Beach, FL</v>
      </c>
      <c r="C1676" s="41" t="s">
        <v>151</v>
      </c>
      <c r="D1676" s="41" t="s">
        <v>153</v>
      </c>
      <c r="E1676" s="41" t="s">
        <v>144</v>
      </c>
      <c r="F1676" s="38">
        <v>44040</v>
      </c>
      <c r="G1676" s="41" t="s">
        <v>145</v>
      </c>
      <c r="H1676" s="41">
        <v>51</v>
      </c>
      <c r="K1676" s="22"/>
      <c r="S1676"/>
    </row>
    <row r="1677" spans="1:19" x14ac:dyDescent="0.25">
      <c r="A1677" s="41">
        <f>VLOOKUP(D1677,'[110]Legacy Location Lookups'!$A$1:$C$34,2,0)</f>
        <v>75</v>
      </c>
      <c r="B1677" s="41" t="str">
        <f>VLOOKUP(A1677,'[110]Legacy Location Lookups'!$B$1:$C$34,2,0)</f>
        <v>Delray Beach, FL</v>
      </c>
      <c r="C1677" s="41" t="s">
        <v>151</v>
      </c>
      <c r="D1677" s="41" t="s">
        <v>153</v>
      </c>
      <c r="E1677" s="41" t="s">
        <v>144</v>
      </c>
      <c r="F1677" s="38">
        <v>44040</v>
      </c>
      <c r="G1677" s="41" t="s">
        <v>159</v>
      </c>
      <c r="H1677" s="41">
        <v>1</v>
      </c>
      <c r="K1677" s="22"/>
      <c r="S1677"/>
    </row>
    <row r="1678" spans="1:19" x14ac:dyDescent="0.25">
      <c r="A1678" s="41">
        <f>VLOOKUP(D1678,'[110]Legacy Location Lookups'!$A$1:$C$34,2,0)</f>
        <v>76</v>
      </c>
      <c r="B1678" s="41" t="str">
        <f>VLOOKUP(A1678,'[110]Legacy Location Lookups'!$B$1:$C$34,2,0)</f>
        <v>East Boca Raton, FL</v>
      </c>
      <c r="C1678" s="41" t="s">
        <v>151</v>
      </c>
      <c r="D1678" s="41" t="s">
        <v>175</v>
      </c>
      <c r="E1678" s="41" t="s">
        <v>144</v>
      </c>
      <c r="F1678" s="38">
        <v>44040</v>
      </c>
      <c r="G1678" s="41" t="s">
        <v>145</v>
      </c>
      <c r="H1678" s="41">
        <v>31</v>
      </c>
      <c r="K1678" s="22"/>
      <c r="S1678"/>
    </row>
    <row r="1679" spans="1:19" x14ac:dyDescent="0.25">
      <c r="A1679" s="41">
        <f>VLOOKUP(D1679,'[110]Legacy Location Lookups'!$A$1:$C$34,2,0)</f>
        <v>77</v>
      </c>
      <c r="B1679" s="41" t="str">
        <f>VLOOKUP(A1679,'[110]Legacy Location Lookups'!$B$1:$C$34,2,0)</f>
        <v>West Boca Raton, FL</v>
      </c>
      <c r="C1679" s="41" t="s">
        <v>151</v>
      </c>
      <c r="D1679" s="41" t="s">
        <v>154</v>
      </c>
      <c r="E1679" s="41" t="s">
        <v>144</v>
      </c>
      <c r="F1679" s="38">
        <v>44040</v>
      </c>
      <c r="G1679" s="41" t="s">
        <v>145</v>
      </c>
      <c r="H1679" s="41">
        <v>36</v>
      </c>
      <c r="K1679" s="22"/>
      <c r="S1679"/>
    </row>
    <row r="1680" spans="1:19" x14ac:dyDescent="0.25">
      <c r="A1680" s="41">
        <f>VLOOKUP(D1680,'[110]Legacy Location Lookups'!$A$1:$C$34,2,0)</f>
        <v>73</v>
      </c>
      <c r="B1680" s="41" t="str">
        <f>VLOOKUP(A1680,'[110]Legacy Location Lookups'!$B$1:$C$34,2,0)</f>
        <v>Boynton Beach, FL</v>
      </c>
      <c r="C1680" s="41" t="s">
        <v>151</v>
      </c>
      <c r="D1680" s="41" t="s">
        <v>152</v>
      </c>
      <c r="E1680" s="41" t="s">
        <v>144</v>
      </c>
      <c r="F1680" s="38">
        <v>44041</v>
      </c>
      <c r="G1680" s="41" t="s">
        <v>145</v>
      </c>
      <c r="H1680" s="41">
        <v>63</v>
      </c>
      <c r="K1680" s="22"/>
      <c r="S1680"/>
    </row>
    <row r="1681" spans="1:19" x14ac:dyDescent="0.25">
      <c r="A1681" s="41">
        <f>VLOOKUP(D1681,'[110]Legacy Location Lookups'!$A$1:$C$34,2,0)</f>
        <v>73</v>
      </c>
      <c r="B1681" s="41" t="str">
        <f>VLOOKUP(A1681,'[110]Legacy Location Lookups'!$B$1:$C$34,2,0)</f>
        <v>Boynton Beach, FL</v>
      </c>
      <c r="C1681" s="41" t="s">
        <v>151</v>
      </c>
      <c r="D1681" s="41" t="s">
        <v>152</v>
      </c>
      <c r="E1681" s="41" t="s">
        <v>147</v>
      </c>
      <c r="F1681" s="38">
        <v>44041</v>
      </c>
      <c r="G1681" s="41" t="s">
        <v>147</v>
      </c>
      <c r="H1681" s="41">
        <v>2</v>
      </c>
      <c r="K1681" s="22"/>
      <c r="S1681"/>
    </row>
    <row r="1682" spans="1:19" x14ac:dyDescent="0.25">
      <c r="A1682" s="41">
        <f>VLOOKUP(D1682,'[110]Legacy Location Lookups'!$A$1:$C$34,2,0)</f>
        <v>75</v>
      </c>
      <c r="B1682" s="41" t="str">
        <f>VLOOKUP(A1682,'[110]Legacy Location Lookups'!$B$1:$C$34,2,0)</f>
        <v>Delray Beach, FL</v>
      </c>
      <c r="C1682" s="41" t="s">
        <v>151</v>
      </c>
      <c r="D1682" s="41" t="s">
        <v>153</v>
      </c>
      <c r="E1682" s="41" t="s">
        <v>144</v>
      </c>
      <c r="F1682" s="38">
        <v>44041</v>
      </c>
      <c r="G1682" s="41" t="s">
        <v>145</v>
      </c>
      <c r="H1682" s="41">
        <v>40</v>
      </c>
      <c r="K1682" s="22"/>
      <c r="S1682"/>
    </row>
    <row r="1683" spans="1:19" x14ac:dyDescent="0.25">
      <c r="A1683" s="41">
        <f>VLOOKUP(D1683,'[110]Legacy Location Lookups'!$A$1:$C$34,2,0)</f>
        <v>76</v>
      </c>
      <c r="B1683" s="41" t="str">
        <f>VLOOKUP(A1683,'[110]Legacy Location Lookups'!$B$1:$C$34,2,0)</f>
        <v>East Boca Raton, FL</v>
      </c>
      <c r="C1683" s="41" t="s">
        <v>151</v>
      </c>
      <c r="D1683" s="41" t="s">
        <v>175</v>
      </c>
      <c r="E1683" s="41" t="s">
        <v>144</v>
      </c>
      <c r="F1683" s="38">
        <v>44041</v>
      </c>
      <c r="G1683" s="41" t="s">
        <v>145</v>
      </c>
      <c r="H1683" s="41">
        <v>6</v>
      </c>
      <c r="K1683" s="22"/>
      <c r="S1683"/>
    </row>
    <row r="1684" spans="1:19" x14ac:dyDescent="0.25">
      <c r="A1684" s="41">
        <f>VLOOKUP(D1684,'[110]Legacy Location Lookups'!$A$1:$C$34,2,0)</f>
        <v>77</v>
      </c>
      <c r="B1684" s="41" t="str">
        <f>VLOOKUP(A1684,'[110]Legacy Location Lookups'!$B$1:$C$34,2,0)</f>
        <v>West Boca Raton, FL</v>
      </c>
      <c r="C1684" s="41" t="s">
        <v>151</v>
      </c>
      <c r="D1684" s="41" t="s">
        <v>154</v>
      </c>
      <c r="E1684" s="41" t="s">
        <v>144</v>
      </c>
      <c r="F1684" s="38">
        <v>44041</v>
      </c>
      <c r="G1684" s="41" t="s">
        <v>145</v>
      </c>
      <c r="H1684" s="41">
        <v>34</v>
      </c>
      <c r="K1684" s="22"/>
      <c r="S1684"/>
    </row>
    <row r="1685" spans="1:19" x14ac:dyDescent="0.25">
      <c r="A1685" s="41">
        <f>VLOOKUP(D1685,'[110]Legacy Location Lookups'!$A$1:$C$34,2,0)</f>
        <v>72</v>
      </c>
      <c r="B1685" s="41" t="str">
        <f>VLOOKUP(A1685,'[110]Legacy Location Lookups'!$B$1:$C$34,2,0)</f>
        <v>Boca Raton, FL</v>
      </c>
      <c r="C1685" s="41" t="s">
        <v>151</v>
      </c>
      <c r="D1685" s="41" t="s">
        <v>155</v>
      </c>
      <c r="E1685" s="41" t="s">
        <v>144</v>
      </c>
      <c r="F1685" s="38">
        <v>44041</v>
      </c>
      <c r="G1685" s="41" t="s">
        <v>145</v>
      </c>
      <c r="H1685" s="41">
        <v>13</v>
      </c>
      <c r="K1685" s="22"/>
      <c r="S1685"/>
    </row>
    <row r="1686" spans="1:19" x14ac:dyDescent="0.25">
      <c r="A1686" s="41">
        <f>VLOOKUP(D1686,'[110]Legacy Location Lookups'!$A$1:$C$34,2,0)</f>
        <v>104</v>
      </c>
      <c r="B1686" s="41" t="str">
        <f>VLOOKUP(A1686,'[110]Legacy Location Lookups'!$B$1:$C$34,2,0)</f>
        <v>Miami, FL</v>
      </c>
      <c r="C1686" s="41" t="s">
        <v>151</v>
      </c>
      <c r="D1686" s="41" t="s">
        <v>223</v>
      </c>
      <c r="E1686" s="41" t="s">
        <v>147</v>
      </c>
      <c r="F1686" s="38">
        <v>44041</v>
      </c>
      <c r="G1686" s="41" t="s">
        <v>147</v>
      </c>
      <c r="H1686" s="41">
        <v>7</v>
      </c>
      <c r="K1686" s="22"/>
      <c r="S1686"/>
    </row>
    <row r="1687" spans="1:19" x14ac:dyDescent="0.25">
      <c r="A1687" s="41">
        <f>VLOOKUP(D1687,'[110]Legacy Location Lookups'!$A$1:$C$34,2,0)</f>
        <v>76</v>
      </c>
      <c r="B1687" s="41" t="str">
        <f>VLOOKUP(A1687,'[110]Legacy Location Lookups'!$B$1:$C$34,2,0)</f>
        <v>East Boca Raton, FL</v>
      </c>
      <c r="C1687" s="41" t="s">
        <v>151</v>
      </c>
      <c r="D1687" s="41" t="s">
        <v>175</v>
      </c>
      <c r="E1687" s="41" t="s">
        <v>147</v>
      </c>
      <c r="F1687" s="38">
        <v>44041</v>
      </c>
      <c r="G1687" s="41" t="s">
        <v>147</v>
      </c>
      <c r="H1687" s="41">
        <v>3</v>
      </c>
      <c r="K1687" s="22"/>
      <c r="S1687"/>
    </row>
    <row r="1688" spans="1:19" x14ac:dyDescent="0.25">
      <c r="A1688" s="41">
        <f>VLOOKUP(D1688,'[110]Legacy Location Lookups'!$A$1:$C$34,2,0)</f>
        <v>73</v>
      </c>
      <c r="B1688" s="41" t="str">
        <f>VLOOKUP(A1688,'[110]Legacy Location Lookups'!$B$1:$C$34,2,0)</f>
        <v>Boynton Beach, FL</v>
      </c>
      <c r="C1688" s="41" t="s">
        <v>151</v>
      </c>
      <c r="D1688" s="41" t="s">
        <v>152</v>
      </c>
      <c r="E1688" s="41" t="s">
        <v>144</v>
      </c>
      <c r="F1688" s="38">
        <v>44041</v>
      </c>
      <c r="G1688" s="41" t="s">
        <v>159</v>
      </c>
      <c r="H1688" s="41">
        <v>11</v>
      </c>
      <c r="K1688" s="22"/>
      <c r="S1688"/>
    </row>
    <row r="1689" spans="1:19" x14ac:dyDescent="0.25">
      <c r="A1689" s="41">
        <f>VLOOKUP(D1689,'[110]Legacy Location Lookups'!$A$1:$C$34,2,0)</f>
        <v>100</v>
      </c>
      <c r="B1689" s="41" t="str">
        <f>VLOOKUP(A1689,'[110]Legacy Location Lookups'!$B$1:$C$34,2,0)</f>
        <v>Osprey, FL</v>
      </c>
      <c r="C1689" s="41" t="s">
        <v>156</v>
      </c>
      <c r="D1689" s="41" t="s">
        <v>17</v>
      </c>
      <c r="E1689" s="41" t="s">
        <v>144</v>
      </c>
      <c r="F1689" s="38">
        <v>44046</v>
      </c>
      <c r="G1689" s="41" t="s">
        <v>145</v>
      </c>
      <c r="H1689" s="41">
        <v>96</v>
      </c>
    </row>
    <row r="1690" spans="1:19" x14ac:dyDescent="0.25">
      <c r="A1690" s="41">
        <f>VLOOKUP(D1690,'[110]Legacy Location Lookups'!$A$1:$C$34,2,0)</f>
        <v>100</v>
      </c>
      <c r="B1690" s="41" t="str">
        <f>VLOOKUP(A1690,'[110]Legacy Location Lookups'!$B$1:$C$34,2,0)</f>
        <v>Osprey, FL</v>
      </c>
      <c r="C1690" s="41" t="s">
        <v>156</v>
      </c>
      <c r="D1690" s="41" t="s">
        <v>17</v>
      </c>
      <c r="E1690" s="41" t="s">
        <v>144</v>
      </c>
      <c r="F1690" s="38">
        <v>44047</v>
      </c>
      <c r="G1690" s="41" t="s">
        <v>145</v>
      </c>
      <c r="H1690" s="41">
        <v>98</v>
      </c>
    </row>
    <row r="1691" spans="1:19" x14ac:dyDescent="0.25">
      <c r="A1691" s="41">
        <f>VLOOKUP(D1691,'[110]Legacy Location Lookups'!$A$1:$C$34,2,0)</f>
        <v>100</v>
      </c>
      <c r="B1691" s="41" t="str">
        <f>VLOOKUP(A1691,'[110]Legacy Location Lookups'!$B$1:$C$34,2,0)</f>
        <v>Osprey, FL</v>
      </c>
      <c r="C1691" s="41" t="s">
        <v>156</v>
      </c>
      <c r="D1691" s="41" t="s">
        <v>17</v>
      </c>
      <c r="E1691" s="41" t="s">
        <v>144</v>
      </c>
      <c r="F1691" s="38">
        <v>44048</v>
      </c>
      <c r="G1691" s="41" t="s">
        <v>145</v>
      </c>
      <c r="H1691" s="41">
        <v>86</v>
      </c>
    </row>
    <row r="1692" spans="1:19" x14ac:dyDescent="0.25">
      <c r="A1692" s="41">
        <f>VLOOKUP(D1692,'[110]Legacy Location Lookups'!$A$1:$C$34,2,0)</f>
        <v>100</v>
      </c>
      <c r="B1692" s="41" t="str">
        <f>VLOOKUP(A1692,'[110]Legacy Location Lookups'!$B$1:$C$34,2,0)</f>
        <v>Osprey, FL</v>
      </c>
      <c r="C1692" s="41" t="s">
        <v>156</v>
      </c>
      <c r="D1692" s="41" t="s">
        <v>17</v>
      </c>
      <c r="E1692" s="41" t="s">
        <v>144</v>
      </c>
      <c r="F1692" s="38">
        <v>44049</v>
      </c>
      <c r="G1692" s="41" t="s">
        <v>145</v>
      </c>
      <c r="H1692" s="41">
        <v>88</v>
      </c>
    </row>
    <row r="1693" spans="1:19" x14ac:dyDescent="0.25">
      <c r="A1693" s="41">
        <f>VLOOKUP(D1693,'[110]Legacy Location Lookups'!$A$1:$C$34,2,0)</f>
        <v>100</v>
      </c>
      <c r="B1693" s="41" t="str">
        <f>VLOOKUP(A1693,'[110]Legacy Location Lookups'!$B$1:$C$34,2,0)</f>
        <v>Osprey, FL</v>
      </c>
      <c r="C1693" s="41" t="s">
        <v>156</v>
      </c>
      <c r="D1693" s="41" t="s">
        <v>17</v>
      </c>
      <c r="E1693" s="41" t="s">
        <v>144</v>
      </c>
      <c r="F1693" s="38">
        <v>44050</v>
      </c>
      <c r="G1693" s="41" t="s">
        <v>145</v>
      </c>
      <c r="H1693" s="41">
        <v>5</v>
      </c>
    </row>
    <row r="1694" spans="1:19" x14ac:dyDescent="0.25">
      <c r="A1694" s="41">
        <f>VLOOKUP(D1694,'[110]Legacy Location Lookups'!$A$1:$C$34,2,0)</f>
        <v>100</v>
      </c>
      <c r="B1694" s="41" t="str">
        <f>VLOOKUP(A1694,'[110]Legacy Location Lookups'!$B$1:$C$34,2,0)</f>
        <v>Osprey, FL</v>
      </c>
      <c r="C1694" s="41" t="s">
        <v>156</v>
      </c>
      <c r="D1694" s="41" t="s">
        <v>17</v>
      </c>
      <c r="E1694" s="41" t="s">
        <v>144</v>
      </c>
      <c r="F1694" s="38">
        <v>44050</v>
      </c>
      <c r="G1694" s="41" t="s">
        <v>146</v>
      </c>
      <c r="H1694" s="41">
        <v>9</v>
      </c>
    </row>
    <row r="1695" spans="1:19" x14ac:dyDescent="0.25">
      <c r="A1695" s="41">
        <f>VLOOKUP(D1695,'[110]Legacy Location Lookups'!$A$1:$C$34,2,0)</f>
        <v>73</v>
      </c>
      <c r="B1695" s="41" t="str">
        <f>VLOOKUP(A1695,'[110]Legacy Location Lookups'!$B$1:$C$34,2,0)</f>
        <v>Boynton Beach, FL</v>
      </c>
      <c r="C1695" s="41" t="s">
        <v>151</v>
      </c>
      <c r="D1695" s="41" t="s">
        <v>152</v>
      </c>
      <c r="E1695" s="41" t="s">
        <v>144</v>
      </c>
      <c r="F1695" s="38">
        <v>44046</v>
      </c>
      <c r="G1695" s="41" t="s">
        <v>145</v>
      </c>
      <c r="H1695" s="41">
        <v>50</v>
      </c>
    </row>
    <row r="1696" spans="1:19" x14ac:dyDescent="0.25">
      <c r="A1696" s="41">
        <f>VLOOKUP(D1696,'[110]Legacy Location Lookups'!$A$1:$C$34,2,0)</f>
        <v>73</v>
      </c>
      <c r="B1696" s="41" t="str">
        <f>VLOOKUP(A1696,'[110]Legacy Location Lookups'!$B$1:$C$34,2,0)</f>
        <v>Boynton Beach, FL</v>
      </c>
      <c r="C1696" s="41" t="s">
        <v>151</v>
      </c>
      <c r="D1696" s="41" t="s">
        <v>152</v>
      </c>
      <c r="E1696" s="41" t="s">
        <v>147</v>
      </c>
      <c r="F1696" s="38">
        <v>44046</v>
      </c>
      <c r="G1696" s="41" t="s">
        <v>147</v>
      </c>
      <c r="H1696" s="41">
        <v>1</v>
      </c>
    </row>
    <row r="1697" spans="1:8" x14ac:dyDescent="0.25">
      <c r="A1697" s="41">
        <f>VLOOKUP(D1697,'[110]Legacy Location Lookups'!$A$1:$C$34,2,0)</f>
        <v>75</v>
      </c>
      <c r="B1697" s="41" t="str">
        <f>VLOOKUP(A1697,'[110]Legacy Location Lookups'!$B$1:$C$34,2,0)</f>
        <v>Delray Beach, FL</v>
      </c>
      <c r="C1697" s="41" t="s">
        <v>151</v>
      </c>
      <c r="D1697" s="41" t="s">
        <v>153</v>
      </c>
      <c r="E1697" s="41" t="s">
        <v>144</v>
      </c>
      <c r="F1697" s="38">
        <v>44046</v>
      </c>
      <c r="G1697" s="41" t="s">
        <v>145</v>
      </c>
      <c r="H1697" s="41">
        <v>16</v>
      </c>
    </row>
    <row r="1698" spans="1:8" x14ac:dyDescent="0.25">
      <c r="A1698" s="41">
        <f>VLOOKUP(D1698,'[110]Legacy Location Lookups'!$A$1:$C$34,2,0)</f>
        <v>76</v>
      </c>
      <c r="B1698" s="41" t="str">
        <f>VLOOKUP(A1698,'[110]Legacy Location Lookups'!$B$1:$C$34,2,0)</f>
        <v>East Boca Raton, FL</v>
      </c>
      <c r="C1698" s="41" t="s">
        <v>151</v>
      </c>
      <c r="D1698" s="41" t="s">
        <v>175</v>
      </c>
      <c r="E1698" s="41" t="s">
        <v>144</v>
      </c>
      <c r="F1698" s="38">
        <v>44046</v>
      </c>
      <c r="G1698" s="41" t="s">
        <v>145</v>
      </c>
      <c r="H1698" s="41">
        <v>11</v>
      </c>
    </row>
    <row r="1699" spans="1:8" x14ac:dyDescent="0.25">
      <c r="A1699" s="41">
        <f>VLOOKUP(D1699,'[110]Legacy Location Lookups'!$A$1:$C$34,2,0)</f>
        <v>77</v>
      </c>
      <c r="B1699" s="41" t="str">
        <f>VLOOKUP(A1699,'[110]Legacy Location Lookups'!$B$1:$C$34,2,0)</f>
        <v>West Boca Raton, FL</v>
      </c>
      <c r="C1699" s="41" t="s">
        <v>151</v>
      </c>
      <c r="D1699" s="41" t="s">
        <v>154</v>
      </c>
      <c r="E1699" s="41" t="s">
        <v>144</v>
      </c>
      <c r="F1699" s="38">
        <v>44046</v>
      </c>
      <c r="G1699" s="41" t="s">
        <v>145</v>
      </c>
      <c r="H1699" s="41">
        <v>14</v>
      </c>
    </row>
    <row r="1700" spans="1:8" x14ac:dyDescent="0.25">
      <c r="A1700" s="41">
        <f>VLOOKUP(D1700,'[110]Legacy Location Lookups'!$A$1:$C$34,2,0)</f>
        <v>72</v>
      </c>
      <c r="B1700" s="41" t="str">
        <f>VLOOKUP(A1700,'[110]Legacy Location Lookups'!$B$1:$C$34,2,0)</f>
        <v>Boca Raton, FL</v>
      </c>
      <c r="C1700" s="41" t="s">
        <v>151</v>
      </c>
      <c r="D1700" s="41" t="s">
        <v>155</v>
      </c>
      <c r="E1700" s="41" t="s">
        <v>144</v>
      </c>
      <c r="F1700" s="38">
        <v>44046</v>
      </c>
      <c r="G1700" s="41" t="s">
        <v>145</v>
      </c>
      <c r="H1700" s="41">
        <v>32</v>
      </c>
    </row>
    <row r="1701" spans="1:8" x14ac:dyDescent="0.25">
      <c r="A1701" s="41">
        <f>VLOOKUP(D1701,'[110]Legacy Location Lookups'!$A$1:$C$34,2,0)</f>
        <v>104</v>
      </c>
      <c r="B1701" s="41" t="str">
        <f>VLOOKUP(A1701,'[110]Legacy Location Lookups'!$B$1:$C$34,2,0)</f>
        <v>Miami, FL</v>
      </c>
      <c r="C1701" s="41" t="s">
        <v>151</v>
      </c>
      <c r="D1701" s="41" t="s">
        <v>223</v>
      </c>
      <c r="E1701" s="41" t="s">
        <v>144</v>
      </c>
      <c r="F1701" s="38">
        <v>44046</v>
      </c>
      <c r="G1701" s="41" t="s">
        <v>145</v>
      </c>
      <c r="H1701" s="41">
        <v>5</v>
      </c>
    </row>
    <row r="1702" spans="1:8" x14ac:dyDescent="0.25">
      <c r="A1702" s="41">
        <f>VLOOKUP(D1702,'[110]Legacy Location Lookups'!$A$1:$C$34,2,0)</f>
        <v>104</v>
      </c>
      <c r="B1702" s="41" t="str">
        <f>VLOOKUP(A1702,'[110]Legacy Location Lookups'!$B$1:$C$34,2,0)</f>
        <v>Miami, FL</v>
      </c>
      <c r="C1702" s="41" t="s">
        <v>151</v>
      </c>
      <c r="D1702" s="41" t="s">
        <v>223</v>
      </c>
      <c r="E1702" s="41" t="s">
        <v>147</v>
      </c>
      <c r="F1702" s="38">
        <v>44046</v>
      </c>
      <c r="G1702" s="41" t="s">
        <v>147</v>
      </c>
      <c r="H1702" s="41">
        <v>1</v>
      </c>
    </row>
    <row r="1703" spans="1:8" x14ac:dyDescent="0.25">
      <c r="A1703" s="41">
        <f>VLOOKUP(D1703,'[110]Legacy Location Lookups'!$A$1:$C$34,2,0)</f>
        <v>73</v>
      </c>
      <c r="B1703" s="41" t="str">
        <f>VLOOKUP(A1703,'[110]Legacy Location Lookups'!$B$1:$C$34,2,0)</f>
        <v>Boynton Beach, FL</v>
      </c>
      <c r="C1703" s="41" t="s">
        <v>151</v>
      </c>
      <c r="D1703" s="41" t="s">
        <v>152</v>
      </c>
      <c r="E1703" s="41" t="s">
        <v>144</v>
      </c>
      <c r="F1703" s="38">
        <v>44047</v>
      </c>
      <c r="G1703" s="41" t="s">
        <v>145</v>
      </c>
      <c r="H1703" s="41">
        <v>59</v>
      </c>
    </row>
    <row r="1704" spans="1:8" x14ac:dyDescent="0.25">
      <c r="A1704" s="41">
        <f>VLOOKUP(D1704,'[110]Legacy Location Lookups'!$A$1:$C$34,2,0)</f>
        <v>75</v>
      </c>
      <c r="B1704" s="41" t="str">
        <f>VLOOKUP(A1704,'[110]Legacy Location Lookups'!$B$1:$C$34,2,0)</f>
        <v>Delray Beach, FL</v>
      </c>
      <c r="C1704" s="41" t="s">
        <v>151</v>
      </c>
      <c r="D1704" s="41" t="s">
        <v>153</v>
      </c>
      <c r="E1704" s="41" t="s">
        <v>144</v>
      </c>
      <c r="F1704" s="38">
        <v>44047</v>
      </c>
      <c r="G1704" s="41" t="s">
        <v>145</v>
      </c>
      <c r="H1704" s="41">
        <v>45</v>
      </c>
    </row>
    <row r="1705" spans="1:8" x14ac:dyDescent="0.25">
      <c r="A1705" s="41">
        <f>VLOOKUP(D1705,'[110]Legacy Location Lookups'!$A$1:$C$34,2,0)</f>
        <v>76</v>
      </c>
      <c r="B1705" s="41" t="str">
        <f>VLOOKUP(A1705,'[110]Legacy Location Lookups'!$B$1:$C$34,2,0)</f>
        <v>East Boca Raton, FL</v>
      </c>
      <c r="C1705" s="41" t="s">
        <v>151</v>
      </c>
      <c r="D1705" s="41" t="s">
        <v>175</v>
      </c>
      <c r="E1705" s="41" t="s">
        <v>144</v>
      </c>
      <c r="F1705" s="38">
        <v>44047</v>
      </c>
      <c r="G1705" s="41" t="s">
        <v>145</v>
      </c>
      <c r="H1705" s="41">
        <v>27</v>
      </c>
    </row>
    <row r="1706" spans="1:8" x14ac:dyDescent="0.25">
      <c r="A1706" s="41">
        <f>VLOOKUP(D1706,'[110]Legacy Location Lookups'!$A$1:$C$34,2,0)</f>
        <v>77</v>
      </c>
      <c r="B1706" s="41" t="str">
        <f>VLOOKUP(A1706,'[110]Legacy Location Lookups'!$B$1:$C$34,2,0)</f>
        <v>West Boca Raton, FL</v>
      </c>
      <c r="C1706" s="41" t="s">
        <v>151</v>
      </c>
      <c r="D1706" s="41" t="s">
        <v>154</v>
      </c>
      <c r="E1706" s="41" t="s">
        <v>144</v>
      </c>
      <c r="F1706" s="38">
        <v>44047</v>
      </c>
      <c r="G1706" s="41" t="s">
        <v>145</v>
      </c>
      <c r="H1706" s="41">
        <v>22</v>
      </c>
    </row>
    <row r="1707" spans="1:8" x14ac:dyDescent="0.25">
      <c r="A1707" s="41">
        <f>VLOOKUP(D1707,'[110]Legacy Location Lookups'!$A$1:$C$34,2,0)</f>
        <v>104</v>
      </c>
      <c r="B1707" s="41" t="str">
        <f>VLOOKUP(A1707,'[110]Legacy Location Lookups'!$B$1:$C$34,2,0)</f>
        <v>Miami, FL</v>
      </c>
      <c r="C1707" s="41" t="s">
        <v>151</v>
      </c>
      <c r="D1707" s="41" t="s">
        <v>223</v>
      </c>
      <c r="E1707" s="41" t="s">
        <v>144</v>
      </c>
      <c r="F1707" s="38">
        <v>44047</v>
      </c>
      <c r="G1707" s="41" t="s">
        <v>145</v>
      </c>
      <c r="H1707" s="41">
        <v>9</v>
      </c>
    </row>
    <row r="1708" spans="1:8" x14ac:dyDescent="0.25">
      <c r="A1708" s="41">
        <f>VLOOKUP(D1708,'[110]Legacy Location Lookups'!$A$1:$C$34,2,0)</f>
        <v>104</v>
      </c>
      <c r="B1708" s="41" t="str">
        <f>VLOOKUP(A1708,'[110]Legacy Location Lookups'!$B$1:$C$34,2,0)</f>
        <v>Miami, FL</v>
      </c>
      <c r="C1708" s="41" t="s">
        <v>151</v>
      </c>
      <c r="D1708" s="41" t="s">
        <v>223</v>
      </c>
      <c r="E1708" s="41" t="s">
        <v>147</v>
      </c>
      <c r="F1708" s="38">
        <v>44047</v>
      </c>
      <c r="G1708" s="41" t="s">
        <v>147</v>
      </c>
      <c r="H1708" s="41">
        <v>1</v>
      </c>
    </row>
    <row r="1709" spans="1:8" x14ac:dyDescent="0.25">
      <c r="A1709" s="41">
        <f>VLOOKUP(D1709,'[110]Legacy Location Lookups'!$A$1:$C$34,2,0)</f>
        <v>73</v>
      </c>
      <c r="B1709" s="41" t="str">
        <f>VLOOKUP(A1709,'[110]Legacy Location Lookups'!$B$1:$C$34,2,0)</f>
        <v>Boynton Beach, FL</v>
      </c>
      <c r="C1709" s="41" t="s">
        <v>151</v>
      </c>
      <c r="D1709" s="41" t="s">
        <v>152</v>
      </c>
      <c r="E1709" s="41" t="s">
        <v>144</v>
      </c>
      <c r="F1709" s="38">
        <v>44048</v>
      </c>
      <c r="G1709" s="41" t="s">
        <v>145</v>
      </c>
      <c r="H1709" s="41">
        <v>45</v>
      </c>
    </row>
    <row r="1710" spans="1:8" x14ac:dyDescent="0.25">
      <c r="A1710" s="41">
        <f>VLOOKUP(D1710,'[110]Legacy Location Lookups'!$A$1:$C$34,2,0)</f>
        <v>75</v>
      </c>
      <c r="B1710" s="41" t="str">
        <f>VLOOKUP(A1710,'[110]Legacy Location Lookups'!$B$1:$C$34,2,0)</f>
        <v>Delray Beach, FL</v>
      </c>
      <c r="C1710" s="41" t="s">
        <v>151</v>
      </c>
      <c r="D1710" s="41" t="s">
        <v>153</v>
      </c>
      <c r="E1710" s="41" t="s">
        <v>144</v>
      </c>
      <c r="F1710" s="38">
        <v>44048</v>
      </c>
      <c r="G1710" s="41" t="s">
        <v>145</v>
      </c>
      <c r="H1710" s="41">
        <v>42</v>
      </c>
    </row>
    <row r="1711" spans="1:8" x14ac:dyDescent="0.25">
      <c r="A1711" s="41">
        <f>VLOOKUP(D1711,'[110]Legacy Location Lookups'!$A$1:$C$34,2,0)</f>
        <v>76</v>
      </c>
      <c r="B1711" s="41" t="str">
        <f>VLOOKUP(A1711,'[110]Legacy Location Lookups'!$B$1:$C$34,2,0)</f>
        <v>East Boca Raton, FL</v>
      </c>
      <c r="C1711" s="41" t="s">
        <v>151</v>
      </c>
      <c r="D1711" s="41" t="s">
        <v>175</v>
      </c>
      <c r="E1711" s="41" t="s">
        <v>144</v>
      </c>
      <c r="F1711" s="38">
        <v>44048</v>
      </c>
      <c r="G1711" s="41" t="s">
        <v>145</v>
      </c>
      <c r="H1711" s="41">
        <v>8</v>
      </c>
    </row>
    <row r="1712" spans="1:8" x14ac:dyDescent="0.25">
      <c r="A1712" s="41">
        <f>VLOOKUP(D1712,'[110]Legacy Location Lookups'!$A$1:$C$34,2,0)</f>
        <v>76</v>
      </c>
      <c r="B1712" s="41" t="str">
        <f>VLOOKUP(A1712,'[110]Legacy Location Lookups'!$B$1:$C$34,2,0)</f>
        <v>East Boca Raton, FL</v>
      </c>
      <c r="C1712" s="41" t="s">
        <v>151</v>
      </c>
      <c r="D1712" s="41" t="s">
        <v>175</v>
      </c>
      <c r="E1712" s="41" t="s">
        <v>147</v>
      </c>
      <c r="F1712" s="38">
        <v>44048</v>
      </c>
      <c r="G1712" s="41" t="s">
        <v>147</v>
      </c>
      <c r="H1712" s="41">
        <v>2</v>
      </c>
    </row>
    <row r="1713" spans="1:8" x14ac:dyDescent="0.25">
      <c r="A1713" s="41">
        <f>VLOOKUP(D1713,'[110]Legacy Location Lookups'!$A$1:$C$34,2,0)</f>
        <v>77</v>
      </c>
      <c r="B1713" s="41" t="str">
        <f>VLOOKUP(A1713,'[110]Legacy Location Lookups'!$B$1:$C$34,2,0)</f>
        <v>West Boca Raton, FL</v>
      </c>
      <c r="C1713" s="41" t="s">
        <v>151</v>
      </c>
      <c r="D1713" s="41" t="s">
        <v>154</v>
      </c>
      <c r="E1713" s="41" t="s">
        <v>144</v>
      </c>
      <c r="F1713" s="38">
        <v>44048</v>
      </c>
      <c r="G1713" s="41" t="s">
        <v>145</v>
      </c>
      <c r="H1713" s="41">
        <v>35</v>
      </c>
    </row>
    <row r="1714" spans="1:8" x14ac:dyDescent="0.25">
      <c r="A1714" s="41">
        <f>VLOOKUP(D1714,'[110]Legacy Location Lookups'!$A$1:$C$34,2,0)</f>
        <v>72</v>
      </c>
      <c r="B1714" s="41" t="str">
        <f>VLOOKUP(A1714,'[110]Legacy Location Lookups'!$B$1:$C$34,2,0)</f>
        <v>Boca Raton, FL</v>
      </c>
      <c r="C1714" s="41" t="s">
        <v>151</v>
      </c>
      <c r="D1714" s="41" t="s">
        <v>155</v>
      </c>
      <c r="E1714" s="41" t="s">
        <v>144</v>
      </c>
      <c r="F1714" s="38">
        <v>44048</v>
      </c>
      <c r="G1714" s="41" t="s">
        <v>145</v>
      </c>
      <c r="H1714" s="41">
        <v>9</v>
      </c>
    </row>
    <row r="1715" spans="1:8" x14ac:dyDescent="0.25">
      <c r="A1715" s="41">
        <f>VLOOKUP(D1715,'[110]Legacy Location Lookups'!$A$1:$C$34,2,0)</f>
        <v>104</v>
      </c>
      <c r="B1715" s="41" t="str">
        <f>VLOOKUP(A1715,'[110]Legacy Location Lookups'!$B$1:$C$34,2,0)</f>
        <v>Miami, FL</v>
      </c>
      <c r="C1715" s="41" t="s">
        <v>151</v>
      </c>
      <c r="D1715" s="41" t="s">
        <v>223</v>
      </c>
      <c r="E1715" s="41" t="s">
        <v>147</v>
      </c>
      <c r="F1715" s="38">
        <v>44048</v>
      </c>
      <c r="G1715" s="41" t="s">
        <v>147</v>
      </c>
      <c r="H1715" s="41">
        <v>8</v>
      </c>
    </row>
    <row r="1716" spans="1:8" x14ac:dyDescent="0.25">
      <c r="A1716" s="41">
        <f>VLOOKUP(D1716,'[110]Legacy Location Lookups'!$A$1:$C$34,2,0)</f>
        <v>104</v>
      </c>
      <c r="B1716" s="41" t="str">
        <f>VLOOKUP(A1716,'[110]Legacy Location Lookups'!$B$1:$C$34,2,0)</f>
        <v>Miami, FL</v>
      </c>
      <c r="C1716" s="41" t="s">
        <v>151</v>
      </c>
      <c r="D1716" s="41" t="s">
        <v>223</v>
      </c>
      <c r="E1716" s="41" t="s">
        <v>147</v>
      </c>
      <c r="F1716" s="38">
        <v>44048</v>
      </c>
      <c r="G1716" s="41" t="s">
        <v>147</v>
      </c>
      <c r="H1716" s="41">
        <v>1</v>
      </c>
    </row>
    <row r="1717" spans="1:8" x14ac:dyDescent="0.25">
      <c r="A1717" s="41">
        <f>VLOOKUP(D1717,'[110]Legacy Location Lookups'!$A$1:$C$34,2,0)</f>
        <v>73</v>
      </c>
      <c r="B1717" s="41" t="str">
        <f>VLOOKUP(A1717,'[110]Legacy Location Lookups'!$B$1:$C$34,2,0)</f>
        <v>Boynton Beach, FL</v>
      </c>
      <c r="C1717" s="41" t="s">
        <v>151</v>
      </c>
      <c r="D1717" s="41" t="s">
        <v>152</v>
      </c>
      <c r="E1717" s="41" t="s">
        <v>144</v>
      </c>
      <c r="F1717" s="38">
        <v>44049</v>
      </c>
      <c r="G1717" s="41" t="s">
        <v>145</v>
      </c>
      <c r="H1717" s="41">
        <v>82</v>
      </c>
    </row>
    <row r="1718" spans="1:8" x14ac:dyDescent="0.25">
      <c r="A1718" s="41">
        <f>VLOOKUP(D1718,'[110]Legacy Location Lookups'!$A$1:$C$34,2,0)</f>
        <v>75</v>
      </c>
      <c r="B1718" s="41" t="str">
        <f>VLOOKUP(A1718,'[110]Legacy Location Lookups'!$B$1:$C$34,2,0)</f>
        <v>Delray Beach, FL</v>
      </c>
      <c r="C1718" s="41" t="s">
        <v>151</v>
      </c>
      <c r="D1718" s="41" t="s">
        <v>153</v>
      </c>
      <c r="E1718" s="41" t="s">
        <v>144</v>
      </c>
      <c r="F1718" s="38">
        <v>44049</v>
      </c>
      <c r="G1718" s="41" t="s">
        <v>145</v>
      </c>
      <c r="H1718" s="41">
        <v>19</v>
      </c>
    </row>
    <row r="1719" spans="1:8" x14ac:dyDescent="0.25">
      <c r="A1719" s="41">
        <f>VLOOKUP(D1719,'[110]Legacy Location Lookups'!$A$1:$C$34,2,0)</f>
        <v>75</v>
      </c>
      <c r="B1719" s="41" t="str">
        <f>VLOOKUP(A1719,'[110]Legacy Location Lookups'!$B$1:$C$34,2,0)</f>
        <v>Delray Beach, FL</v>
      </c>
      <c r="C1719" s="41" t="s">
        <v>151</v>
      </c>
      <c r="D1719" s="41" t="s">
        <v>153</v>
      </c>
      <c r="E1719" s="41" t="s">
        <v>144</v>
      </c>
      <c r="F1719" s="38">
        <v>44049</v>
      </c>
      <c r="G1719" s="41" t="s">
        <v>159</v>
      </c>
      <c r="H1719" s="41">
        <v>3</v>
      </c>
    </row>
    <row r="1720" spans="1:8" x14ac:dyDescent="0.25">
      <c r="A1720" s="41">
        <f>VLOOKUP(D1720,'[110]Legacy Location Lookups'!$A$1:$C$34,2,0)</f>
        <v>75</v>
      </c>
      <c r="B1720" s="41" t="str">
        <f>VLOOKUP(A1720,'[110]Legacy Location Lookups'!$B$1:$C$34,2,0)</f>
        <v>Delray Beach, FL</v>
      </c>
      <c r="C1720" s="41" t="s">
        <v>151</v>
      </c>
      <c r="D1720" s="41" t="s">
        <v>153</v>
      </c>
      <c r="E1720" s="41" t="s">
        <v>147</v>
      </c>
      <c r="F1720" s="38">
        <v>44049</v>
      </c>
      <c r="G1720" s="41" t="s">
        <v>147</v>
      </c>
      <c r="H1720" s="41">
        <v>2</v>
      </c>
    </row>
    <row r="1721" spans="1:8" x14ac:dyDescent="0.25">
      <c r="A1721" s="41">
        <f>VLOOKUP(D1721,'[110]Legacy Location Lookups'!$A$1:$C$34,2,0)</f>
        <v>76</v>
      </c>
      <c r="B1721" s="41" t="str">
        <f>VLOOKUP(A1721,'[110]Legacy Location Lookups'!$B$1:$C$34,2,0)</f>
        <v>East Boca Raton, FL</v>
      </c>
      <c r="C1721" s="41" t="s">
        <v>151</v>
      </c>
      <c r="D1721" s="41" t="s">
        <v>175</v>
      </c>
      <c r="E1721" s="41" t="s">
        <v>144</v>
      </c>
      <c r="F1721" s="38">
        <v>44049</v>
      </c>
      <c r="G1721" s="41" t="s">
        <v>145</v>
      </c>
      <c r="H1721" s="41">
        <v>33</v>
      </c>
    </row>
    <row r="1722" spans="1:8" x14ac:dyDescent="0.25">
      <c r="A1722" s="41">
        <f>VLOOKUP(D1722,'[110]Legacy Location Lookups'!$A$1:$C$34,2,0)</f>
        <v>72</v>
      </c>
      <c r="B1722" s="41" t="str">
        <f>VLOOKUP(A1722,'[110]Legacy Location Lookups'!$B$1:$C$34,2,0)</f>
        <v>Boca Raton, FL</v>
      </c>
      <c r="C1722" s="41" t="s">
        <v>151</v>
      </c>
      <c r="D1722" s="41" t="s">
        <v>155</v>
      </c>
      <c r="E1722" s="41" t="s">
        <v>144</v>
      </c>
      <c r="F1722" s="38">
        <v>44049</v>
      </c>
      <c r="G1722" s="41" t="s">
        <v>145</v>
      </c>
      <c r="H1722" s="41">
        <v>12</v>
      </c>
    </row>
    <row r="1723" spans="1:8" x14ac:dyDescent="0.25">
      <c r="A1723" s="41">
        <f>VLOOKUP(D1723,'[110]Legacy Location Lookups'!$A$1:$C$34,2,0)</f>
        <v>72</v>
      </c>
      <c r="B1723" s="41" t="str">
        <f>VLOOKUP(A1723,'[110]Legacy Location Lookups'!$B$1:$C$34,2,0)</f>
        <v>Boca Raton, FL</v>
      </c>
      <c r="C1723" s="41" t="s">
        <v>151</v>
      </c>
      <c r="D1723" s="41" t="s">
        <v>155</v>
      </c>
      <c r="E1723" s="41" t="s">
        <v>147</v>
      </c>
      <c r="F1723" s="38">
        <v>44049</v>
      </c>
      <c r="G1723" s="41" t="s">
        <v>147</v>
      </c>
      <c r="H1723" s="41">
        <v>1</v>
      </c>
    </row>
    <row r="1724" spans="1:8" x14ac:dyDescent="0.25">
      <c r="A1724" s="41">
        <f>VLOOKUP(D1724,'[110]Legacy Location Lookups'!$A$1:$C$34,2,0)</f>
        <v>104</v>
      </c>
      <c r="B1724" s="41" t="str">
        <f>VLOOKUP(A1724,'[110]Legacy Location Lookups'!$B$1:$C$34,2,0)</f>
        <v>Miami, FL</v>
      </c>
      <c r="C1724" s="41" t="s">
        <v>151</v>
      </c>
      <c r="D1724" s="41" t="s">
        <v>223</v>
      </c>
      <c r="E1724" s="41" t="s">
        <v>144</v>
      </c>
      <c r="F1724" s="38">
        <v>44049</v>
      </c>
      <c r="G1724" s="41" t="s">
        <v>145</v>
      </c>
      <c r="H1724" s="41">
        <v>11</v>
      </c>
    </row>
    <row r="1725" spans="1:8" x14ac:dyDescent="0.25">
      <c r="A1725" s="41">
        <f>VLOOKUP(D1725,'[110]Legacy Location Lookups'!$A$1:$C$34,2,0)</f>
        <v>104</v>
      </c>
      <c r="B1725" s="41" t="str">
        <f>VLOOKUP(A1725,'[110]Legacy Location Lookups'!$B$1:$C$34,2,0)</f>
        <v>Miami, FL</v>
      </c>
      <c r="C1725" s="41" t="s">
        <v>151</v>
      </c>
      <c r="D1725" s="41" t="s">
        <v>223</v>
      </c>
      <c r="E1725" s="41" t="s">
        <v>147</v>
      </c>
      <c r="F1725" s="38">
        <v>44049</v>
      </c>
      <c r="G1725" s="41" t="s">
        <v>147</v>
      </c>
      <c r="H1725" s="41">
        <v>1</v>
      </c>
    </row>
    <row r="1726" spans="1:8" x14ac:dyDescent="0.25">
      <c r="A1726" s="41">
        <f>VLOOKUP(D1726,'[110]Legacy Location Lookups'!$A$1:$C$34,2,0)</f>
        <v>73</v>
      </c>
      <c r="B1726" s="41" t="str">
        <f>VLOOKUP(A1726,'[110]Legacy Location Lookups'!$B$1:$C$34,2,0)</f>
        <v>Boynton Beach, FL</v>
      </c>
      <c r="C1726" s="41" t="s">
        <v>151</v>
      </c>
      <c r="D1726" s="41" t="s">
        <v>152</v>
      </c>
      <c r="E1726" s="41" t="s">
        <v>144</v>
      </c>
      <c r="F1726" s="38">
        <v>44050</v>
      </c>
      <c r="G1726" s="41" t="s">
        <v>145</v>
      </c>
      <c r="H1726" s="41">
        <v>50</v>
      </c>
    </row>
    <row r="1727" spans="1:8" x14ac:dyDescent="0.25">
      <c r="A1727" s="41">
        <f>VLOOKUP(D1727,'[110]Legacy Location Lookups'!$A$1:$C$34,2,0)</f>
        <v>75</v>
      </c>
      <c r="B1727" s="41" t="str">
        <f>VLOOKUP(A1727,'[110]Legacy Location Lookups'!$B$1:$C$34,2,0)</f>
        <v>Delray Beach, FL</v>
      </c>
      <c r="C1727" s="41" t="s">
        <v>151</v>
      </c>
      <c r="D1727" s="41" t="s">
        <v>153</v>
      </c>
      <c r="E1727" s="41" t="s">
        <v>144</v>
      </c>
      <c r="F1727" s="38">
        <v>44050</v>
      </c>
      <c r="G1727" s="41" t="s">
        <v>145</v>
      </c>
      <c r="H1727" s="41">
        <v>45</v>
      </c>
    </row>
    <row r="1728" spans="1:8" x14ac:dyDescent="0.25">
      <c r="A1728" s="41">
        <f>VLOOKUP(D1728,'[110]Legacy Location Lookups'!$A$1:$C$34,2,0)</f>
        <v>77</v>
      </c>
      <c r="B1728" s="41" t="str">
        <f>VLOOKUP(A1728,'[110]Legacy Location Lookups'!$B$1:$C$34,2,0)</f>
        <v>West Boca Raton, FL</v>
      </c>
      <c r="C1728" s="41" t="s">
        <v>151</v>
      </c>
      <c r="D1728" s="41" t="s">
        <v>154</v>
      </c>
      <c r="E1728" s="41" t="s">
        <v>144</v>
      </c>
      <c r="F1728" s="38">
        <v>44050</v>
      </c>
      <c r="G1728" s="41" t="s">
        <v>145</v>
      </c>
      <c r="H1728" s="41">
        <v>27</v>
      </c>
    </row>
    <row r="1729" spans="1:8" x14ac:dyDescent="0.25">
      <c r="A1729" s="41">
        <f>VLOOKUP(D1729,'[110]Legacy Location Lookups'!$A$1:$C$34,2,0)</f>
        <v>104</v>
      </c>
      <c r="B1729" s="41" t="str">
        <f>VLOOKUP(A1729,'[110]Legacy Location Lookups'!$B$1:$C$34,2,0)</f>
        <v>Miami, FL</v>
      </c>
      <c r="C1729" s="41" t="s">
        <v>151</v>
      </c>
      <c r="D1729" s="41" t="s">
        <v>223</v>
      </c>
      <c r="E1729" s="41" t="s">
        <v>144</v>
      </c>
      <c r="F1729" s="38">
        <v>44050</v>
      </c>
      <c r="G1729" s="41" t="s">
        <v>145</v>
      </c>
      <c r="H1729" s="41">
        <v>8</v>
      </c>
    </row>
    <row r="1730" spans="1:8" x14ac:dyDescent="0.25">
      <c r="A1730" s="41">
        <f>VLOOKUP(D1730,'[110]Legacy Location Lookups'!$A$1:$C$34,2,0)</f>
        <v>104</v>
      </c>
      <c r="B1730" s="41" t="str">
        <f>VLOOKUP(A1730,'[110]Legacy Location Lookups'!$B$1:$C$34,2,0)</f>
        <v>Miami, FL</v>
      </c>
      <c r="C1730" s="41" t="s">
        <v>151</v>
      </c>
      <c r="D1730" s="41" t="s">
        <v>223</v>
      </c>
      <c r="E1730" s="41" t="s">
        <v>147</v>
      </c>
      <c r="F1730" s="38">
        <v>44050</v>
      </c>
      <c r="G1730" s="41" t="s">
        <v>147</v>
      </c>
      <c r="H1730" s="41">
        <v>1</v>
      </c>
    </row>
    <row r="1731" spans="1:8" x14ac:dyDescent="0.25">
      <c r="A1731" s="41">
        <f>VLOOKUP(D1731,'[110]Legacy Location Lookups'!$A$1:$C$34,2,0)</f>
        <v>5</v>
      </c>
      <c r="B1731" s="41" t="str">
        <f>VLOOKUP(A1731,'[110]Legacy Location Lookups'!$B$1:$C$34,2,0)</f>
        <v>Bloomington, IL</v>
      </c>
      <c r="C1731" s="41" t="s">
        <v>142</v>
      </c>
      <c r="D1731" s="41" t="s">
        <v>143</v>
      </c>
      <c r="E1731" s="41" t="s">
        <v>144</v>
      </c>
      <c r="F1731" s="38">
        <v>44048</v>
      </c>
      <c r="G1731" s="41" t="s">
        <v>145</v>
      </c>
      <c r="H1731" s="41">
        <v>100</v>
      </c>
    </row>
    <row r="1732" spans="1:8" x14ac:dyDescent="0.25">
      <c r="A1732" s="41">
        <f>VLOOKUP(D1732,'[110]Legacy Location Lookups'!$A$1:$C$34,2,0)</f>
        <v>5</v>
      </c>
      <c r="B1732" s="41" t="str">
        <f>VLOOKUP(A1732,'[110]Legacy Location Lookups'!$B$1:$C$34,2,0)</f>
        <v>Bloomington, IL</v>
      </c>
      <c r="C1732" s="41" t="s">
        <v>142</v>
      </c>
      <c r="D1732" s="41" t="s">
        <v>143</v>
      </c>
      <c r="E1732" s="41" t="s">
        <v>144</v>
      </c>
      <c r="F1732" s="38">
        <v>44048</v>
      </c>
      <c r="G1732" s="41" t="s">
        <v>146</v>
      </c>
      <c r="H1732" s="41">
        <v>19</v>
      </c>
    </row>
    <row r="1733" spans="1:8" x14ac:dyDescent="0.25">
      <c r="A1733" s="41">
        <f>VLOOKUP(D1733,'[110]Legacy Location Lookups'!$A$1:$C$34,2,0)</f>
        <v>14</v>
      </c>
      <c r="B1733" s="41" t="str">
        <f>VLOOKUP(A1733,'[110]Legacy Location Lookups'!$B$1:$C$34,2,0)</f>
        <v>Peru, IL</v>
      </c>
      <c r="C1733" s="41" t="s">
        <v>142</v>
      </c>
      <c r="D1733" s="41" t="s">
        <v>148</v>
      </c>
      <c r="E1733" s="41" t="s">
        <v>144</v>
      </c>
      <c r="F1733" s="38">
        <v>44048</v>
      </c>
      <c r="G1733" s="41" t="s">
        <v>145</v>
      </c>
      <c r="H1733" s="41">
        <v>25</v>
      </c>
    </row>
    <row r="1734" spans="1:8" x14ac:dyDescent="0.25">
      <c r="A1734" s="41">
        <f>VLOOKUP(D1734,'[110]Legacy Location Lookups'!$A$1:$C$34,2,0)</f>
        <v>13</v>
      </c>
      <c r="B1734" s="41" t="str">
        <f>VLOOKUP(A1734,'[110]Legacy Location Lookups'!$B$1:$C$34,2,0)</f>
        <v>Peoria, IL</v>
      </c>
      <c r="C1734" s="41" t="s">
        <v>142</v>
      </c>
      <c r="D1734" s="41" t="s">
        <v>149</v>
      </c>
      <c r="E1734" s="41" t="s">
        <v>144</v>
      </c>
      <c r="F1734" s="38">
        <v>44048</v>
      </c>
      <c r="G1734" s="41" t="s">
        <v>145</v>
      </c>
      <c r="H1734" s="41">
        <v>44</v>
      </c>
    </row>
    <row r="1735" spans="1:8" x14ac:dyDescent="0.25">
      <c r="A1735" s="41">
        <f>VLOOKUP(D1735,'[110]Legacy Location Lookups'!$A$1:$C$34,2,0)</f>
        <v>6</v>
      </c>
      <c r="B1735" s="41" t="str">
        <f>VLOOKUP(A1735,'[110]Legacy Location Lookups'!$B$1:$C$34,2,0)</f>
        <v>Charleston, IL</v>
      </c>
      <c r="C1735" s="41" t="s">
        <v>142</v>
      </c>
      <c r="D1735" s="41" t="s">
        <v>150</v>
      </c>
      <c r="E1735" s="41" t="s">
        <v>144</v>
      </c>
      <c r="F1735" s="38">
        <v>44048</v>
      </c>
      <c r="G1735" s="41" t="s">
        <v>145</v>
      </c>
      <c r="H1735" s="41">
        <v>35</v>
      </c>
    </row>
    <row r="1736" spans="1:8" x14ac:dyDescent="0.25">
      <c r="A1736" s="41">
        <f>VLOOKUP(D1736,'[110]Legacy Location Lookups'!$A$1:$C$34,2,0)</f>
        <v>7</v>
      </c>
      <c r="B1736" s="41" t="str">
        <f>VLOOKUP(A1736,'[110]Legacy Location Lookups'!$B$1:$C$34,2,0)</f>
        <v>Clinton, IL</v>
      </c>
      <c r="C1736" s="41" t="s">
        <v>142</v>
      </c>
      <c r="D1736" s="41" t="s">
        <v>221</v>
      </c>
      <c r="E1736" s="41" t="s">
        <v>144</v>
      </c>
      <c r="F1736" s="38">
        <v>44048</v>
      </c>
      <c r="G1736" s="41" t="s">
        <v>145</v>
      </c>
      <c r="H1736" s="41">
        <v>34</v>
      </c>
    </row>
    <row r="1737" spans="1:8" x14ac:dyDescent="0.25">
      <c r="A1737" s="41">
        <f>VLOOKUP(D1737,'[110]Legacy Location Lookups'!$A$1:$C$34,2,0)</f>
        <v>5</v>
      </c>
      <c r="B1737" s="41" t="str">
        <f>VLOOKUP(A1737,'[110]Legacy Location Lookups'!$B$1:$C$34,2,0)</f>
        <v>Bloomington, IL</v>
      </c>
      <c r="C1737" s="41" t="s">
        <v>142</v>
      </c>
      <c r="D1737" s="41" t="s">
        <v>143</v>
      </c>
      <c r="E1737" s="41" t="s">
        <v>144</v>
      </c>
      <c r="F1737" s="38">
        <v>44049</v>
      </c>
      <c r="G1737" s="41" t="s">
        <v>145</v>
      </c>
      <c r="H1737" s="41">
        <v>145</v>
      </c>
    </row>
    <row r="1738" spans="1:8" x14ac:dyDescent="0.25">
      <c r="A1738" s="41">
        <f>VLOOKUP(D1738,'[110]Legacy Location Lookups'!$A$1:$C$34,2,0)</f>
        <v>5</v>
      </c>
      <c r="B1738" s="41" t="str">
        <f>VLOOKUP(A1738,'[110]Legacy Location Lookups'!$B$1:$C$34,2,0)</f>
        <v>Bloomington, IL</v>
      </c>
      <c r="C1738" s="41" t="s">
        <v>142</v>
      </c>
      <c r="D1738" s="41" t="s">
        <v>143</v>
      </c>
      <c r="E1738" s="41" t="s">
        <v>144</v>
      </c>
      <c r="F1738" s="38">
        <v>44049</v>
      </c>
      <c r="G1738" s="41" t="s">
        <v>146</v>
      </c>
      <c r="H1738" s="41">
        <v>12</v>
      </c>
    </row>
    <row r="1739" spans="1:8" x14ac:dyDescent="0.25">
      <c r="A1739" s="41">
        <f>VLOOKUP(D1739,'[110]Legacy Location Lookups'!$A$1:$C$34,2,0)</f>
        <v>14</v>
      </c>
      <c r="B1739" s="41" t="str">
        <f>VLOOKUP(A1739,'[110]Legacy Location Lookups'!$B$1:$C$34,2,0)</f>
        <v>Peru, IL</v>
      </c>
      <c r="C1739" s="41" t="s">
        <v>142</v>
      </c>
      <c r="D1739" s="41" t="s">
        <v>148</v>
      </c>
      <c r="E1739" s="41" t="s">
        <v>144</v>
      </c>
      <c r="F1739" s="38">
        <v>44049</v>
      </c>
      <c r="G1739" s="41" t="s">
        <v>145</v>
      </c>
      <c r="H1739" s="41">
        <v>46</v>
      </c>
    </row>
    <row r="1740" spans="1:8" x14ac:dyDescent="0.25">
      <c r="A1740" s="41">
        <f>VLOOKUP(D1740,'[110]Legacy Location Lookups'!$A$1:$C$34,2,0)</f>
        <v>13</v>
      </c>
      <c r="B1740" s="41" t="str">
        <f>VLOOKUP(A1740,'[110]Legacy Location Lookups'!$B$1:$C$34,2,0)</f>
        <v>Peoria, IL</v>
      </c>
      <c r="C1740" s="41" t="s">
        <v>142</v>
      </c>
      <c r="D1740" s="41" t="s">
        <v>149</v>
      </c>
      <c r="E1740" s="41" t="s">
        <v>144</v>
      </c>
      <c r="F1740" s="38">
        <v>44049</v>
      </c>
      <c r="G1740" s="41" t="s">
        <v>145</v>
      </c>
      <c r="H1740" s="41">
        <v>19</v>
      </c>
    </row>
    <row r="1741" spans="1:8" x14ac:dyDescent="0.25">
      <c r="A1741" s="41">
        <f>VLOOKUP(D1741,'[110]Legacy Location Lookups'!$A$1:$C$34,2,0)</f>
        <v>6</v>
      </c>
      <c r="B1741" s="41" t="str">
        <f>VLOOKUP(A1741,'[110]Legacy Location Lookups'!$B$1:$C$34,2,0)</f>
        <v>Charleston, IL</v>
      </c>
      <c r="C1741" s="41" t="s">
        <v>142</v>
      </c>
      <c r="D1741" s="41" t="s">
        <v>150</v>
      </c>
      <c r="E1741" s="41" t="s">
        <v>144</v>
      </c>
      <c r="F1741" s="38">
        <v>44049</v>
      </c>
      <c r="G1741" s="41" t="s">
        <v>145</v>
      </c>
      <c r="H1741" s="41">
        <v>76</v>
      </c>
    </row>
    <row r="1742" spans="1:8" x14ac:dyDescent="0.25">
      <c r="A1742" s="41">
        <f>VLOOKUP(D1742,'[110]Legacy Location Lookups'!$A$1:$C$34,2,0)</f>
        <v>127</v>
      </c>
      <c r="B1742" s="41" t="str">
        <f>VLOOKUP(A1742,'[110]Legacy Location Lookups'!$B$1:$C$34,2,0)</f>
        <v>Canton, IL</v>
      </c>
      <c r="C1742" s="41" t="s">
        <v>142</v>
      </c>
      <c r="D1742" s="41" t="s">
        <v>166</v>
      </c>
      <c r="E1742" s="41" t="s">
        <v>144</v>
      </c>
      <c r="F1742" s="38">
        <v>44049</v>
      </c>
      <c r="G1742" s="41" t="s">
        <v>145</v>
      </c>
      <c r="H1742" s="41">
        <v>42</v>
      </c>
    </row>
    <row r="1743" spans="1:8" x14ac:dyDescent="0.25">
      <c r="A1743" s="41">
        <f>VLOOKUP(D1743,'[110]Legacy Location Lookups'!$A$1:$C$34,2,0)</f>
        <v>5</v>
      </c>
      <c r="B1743" s="41" t="str">
        <f>VLOOKUP(A1743,'[110]Legacy Location Lookups'!$B$1:$C$34,2,0)</f>
        <v>Bloomington, IL</v>
      </c>
      <c r="C1743" s="41" t="s">
        <v>142</v>
      </c>
      <c r="D1743" s="41" t="s">
        <v>143</v>
      </c>
      <c r="E1743" s="41" t="s">
        <v>144</v>
      </c>
      <c r="F1743" s="38">
        <v>44047</v>
      </c>
      <c r="G1743" s="41" t="s">
        <v>145</v>
      </c>
      <c r="H1743" s="41">
        <v>91</v>
      </c>
    </row>
    <row r="1744" spans="1:8" x14ac:dyDescent="0.25">
      <c r="A1744" s="41">
        <f>VLOOKUP(D1744,'[110]Legacy Location Lookups'!$A$1:$C$34,2,0)</f>
        <v>5</v>
      </c>
      <c r="B1744" s="41" t="str">
        <f>VLOOKUP(A1744,'[110]Legacy Location Lookups'!$B$1:$C$34,2,0)</f>
        <v>Bloomington, IL</v>
      </c>
      <c r="C1744" s="41" t="s">
        <v>142</v>
      </c>
      <c r="D1744" s="41" t="s">
        <v>143</v>
      </c>
      <c r="E1744" s="41" t="s">
        <v>144</v>
      </c>
      <c r="F1744" s="38">
        <v>44047</v>
      </c>
      <c r="G1744" s="41" t="s">
        <v>146</v>
      </c>
      <c r="H1744" s="41">
        <v>10</v>
      </c>
    </row>
    <row r="1745" spans="1:8" x14ac:dyDescent="0.25">
      <c r="A1745" s="41">
        <f>VLOOKUP(D1745,'[110]Legacy Location Lookups'!$A$1:$C$34,2,0)</f>
        <v>14</v>
      </c>
      <c r="B1745" s="41" t="str">
        <f>VLOOKUP(A1745,'[110]Legacy Location Lookups'!$B$1:$C$34,2,0)</f>
        <v>Peru, IL</v>
      </c>
      <c r="C1745" s="41" t="s">
        <v>142</v>
      </c>
      <c r="D1745" s="41" t="s">
        <v>148</v>
      </c>
      <c r="E1745" s="41" t="s">
        <v>144</v>
      </c>
      <c r="F1745" s="38">
        <v>44047</v>
      </c>
      <c r="G1745" s="41" t="s">
        <v>145</v>
      </c>
      <c r="H1745" s="41">
        <v>33</v>
      </c>
    </row>
    <row r="1746" spans="1:8" x14ac:dyDescent="0.25">
      <c r="A1746" s="41">
        <f>VLOOKUP(D1746,'[110]Legacy Location Lookups'!$A$1:$C$34,2,0)</f>
        <v>6</v>
      </c>
      <c r="B1746" s="41" t="str">
        <f>VLOOKUP(A1746,'[110]Legacy Location Lookups'!$B$1:$C$34,2,0)</f>
        <v>Charleston, IL</v>
      </c>
      <c r="C1746" s="41" t="s">
        <v>142</v>
      </c>
      <c r="D1746" s="41" t="s">
        <v>150</v>
      </c>
      <c r="E1746" s="41" t="s">
        <v>144</v>
      </c>
      <c r="F1746" s="38">
        <v>44047</v>
      </c>
      <c r="G1746" s="41" t="s">
        <v>145</v>
      </c>
      <c r="H1746" s="41">
        <v>38</v>
      </c>
    </row>
    <row r="1747" spans="1:8" x14ac:dyDescent="0.25">
      <c r="A1747" s="41">
        <f>VLOOKUP(D1747,'[110]Legacy Location Lookups'!$A$1:$C$34,2,0)</f>
        <v>6</v>
      </c>
      <c r="B1747" s="41" t="str">
        <f>VLOOKUP(A1747,'[110]Legacy Location Lookups'!$B$1:$C$34,2,0)</f>
        <v>Charleston, IL</v>
      </c>
      <c r="C1747" s="41" t="s">
        <v>142</v>
      </c>
      <c r="D1747" s="41" t="s">
        <v>150</v>
      </c>
      <c r="E1747" s="41" t="s">
        <v>144</v>
      </c>
      <c r="F1747" s="38">
        <v>44047</v>
      </c>
      <c r="G1747" s="41" t="s">
        <v>146</v>
      </c>
      <c r="H1747" s="41">
        <v>16</v>
      </c>
    </row>
    <row r="1748" spans="1:8" x14ac:dyDescent="0.25">
      <c r="A1748" s="41">
        <f>VLOOKUP(D1748,'[110]Legacy Location Lookups'!$A$1:$C$34,2,0)</f>
        <v>17</v>
      </c>
      <c r="B1748" s="41" t="str">
        <f>VLOOKUP(A1748,'[110]Legacy Location Lookups'!$B$1:$C$34,2,0)</f>
        <v>Streator, IL</v>
      </c>
      <c r="C1748" s="41" t="s">
        <v>142</v>
      </c>
      <c r="D1748" s="41" t="s">
        <v>171</v>
      </c>
      <c r="E1748" s="41" t="s">
        <v>144</v>
      </c>
      <c r="F1748" s="38">
        <v>44047</v>
      </c>
      <c r="G1748" s="41" t="s">
        <v>145</v>
      </c>
      <c r="H1748" s="41">
        <v>43</v>
      </c>
    </row>
    <row r="1749" spans="1:8" x14ac:dyDescent="0.25">
      <c r="A1749" s="41">
        <f>VLOOKUP(D1749,'[110]Legacy Location Lookups'!$A$1:$C$34,2,0)</f>
        <v>11</v>
      </c>
      <c r="B1749" s="41" t="str">
        <f>VLOOKUP(A1749,'[110]Legacy Location Lookups'!$B$1:$C$34,2,0)</f>
        <v>Mt Zion, IL</v>
      </c>
      <c r="C1749" s="41" t="s">
        <v>142</v>
      </c>
      <c r="D1749" s="41" t="s">
        <v>170</v>
      </c>
      <c r="E1749" s="41" t="s">
        <v>144</v>
      </c>
      <c r="F1749" s="38">
        <v>44047</v>
      </c>
      <c r="G1749" s="41" t="s">
        <v>145</v>
      </c>
      <c r="H1749" s="41">
        <v>37</v>
      </c>
    </row>
    <row r="1750" spans="1:8" x14ac:dyDescent="0.25">
      <c r="A1750" s="41">
        <f>VLOOKUP(D1750,'[110]Legacy Location Lookups'!$A$1:$C$34,2,0)</f>
        <v>86</v>
      </c>
      <c r="B1750" s="41" t="str">
        <f>VLOOKUP(A1750,'[110]Legacy Location Lookups'!$B$1:$C$34,2,0)</f>
        <v>Kirkland, WA</v>
      </c>
      <c r="C1750" s="41" t="s">
        <v>167</v>
      </c>
      <c r="D1750" s="41" t="s">
        <v>22</v>
      </c>
      <c r="E1750" s="41" t="s">
        <v>144</v>
      </c>
      <c r="F1750" s="38">
        <v>44048</v>
      </c>
      <c r="G1750" s="41" t="s">
        <v>146</v>
      </c>
      <c r="H1750" s="41">
        <v>5</v>
      </c>
    </row>
    <row r="1751" spans="1:8" x14ac:dyDescent="0.25">
      <c r="A1751" s="41">
        <f>VLOOKUP(D1751,'[110]Legacy Location Lookups'!$A$1:$C$34,2,0)</f>
        <v>86</v>
      </c>
      <c r="B1751" s="41" t="str">
        <f>VLOOKUP(A1751,'[110]Legacy Location Lookups'!$B$1:$C$34,2,0)</f>
        <v>Kirkland, WA</v>
      </c>
      <c r="C1751" s="41" t="s">
        <v>167</v>
      </c>
      <c r="D1751" s="41" t="s">
        <v>22</v>
      </c>
      <c r="E1751" s="41" t="s">
        <v>144</v>
      </c>
      <c r="F1751" s="38">
        <v>44048</v>
      </c>
      <c r="G1751" s="41" t="s">
        <v>145</v>
      </c>
      <c r="H1751" s="41">
        <v>3</v>
      </c>
    </row>
    <row r="1752" spans="1:8" x14ac:dyDescent="0.25">
      <c r="A1752" s="41">
        <f>VLOOKUP(D1752,'[110]Legacy Location Lookups'!$A$1:$C$34,2,0)</f>
        <v>86</v>
      </c>
      <c r="B1752" s="41" t="str">
        <f>VLOOKUP(A1752,'[110]Legacy Location Lookups'!$B$1:$C$34,2,0)</f>
        <v>Kirkland, WA</v>
      </c>
      <c r="C1752" s="41" t="s">
        <v>167</v>
      </c>
      <c r="D1752" s="41" t="s">
        <v>22</v>
      </c>
      <c r="E1752" s="41" t="s">
        <v>144</v>
      </c>
      <c r="F1752" s="38">
        <v>44049</v>
      </c>
      <c r="G1752" s="41" t="s">
        <v>145</v>
      </c>
      <c r="H1752" s="41">
        <v>56</v>
      </c>
    </row>
    <row r="1753" spans="1:8" x14ac:dyDescent="0.25">
      <c r="A1753" s="41">
        <f>VLOOKUP(D1753,'[110]Legacy Location Lookups'!$A$1:$C$34,2,0)</f>
        <v>86</v>
      </c>
      <c r="B1753" s="41" t="str">
        <f>VLOOKUP(A1753,'[110]Legacy Location Lookups'!$B$1:$C$34,2,0)</f>
        <v>Kirkland, WA</v>
      </c>
      <c r="C1753" s="41" t="s">
        <v>167</v>
      </c>
      <c r="D1753" s="41" t="s">
        <v>22</v>
      </c>
      <c r="E1753" s="41" t="s">
        <v>144</v>
      </c>
      <c r="F1753" s="38">
        <v>44049</v>
      </c>
      <c r="G1753" s="41" t="s">
        <v>159</v>
      </c>
      <c r="H1753" s="41">
        <v>5</v>
      </c>
    </row>
    <row r="1754" spans="1:8" x14ac:dyDescent="0.25">
      <c r="A1754" s="41">
        <f>VLOOKUP(D1754,'[110]Legacy Location Lookups'!$A$1:$C$34,2,0)</f>
        <v>86</v>
      </c>
      <c r="B1754" s="41" t="str">
        <f>VLOOKUP(A1754,'[110]Legacy Location Lookups'!$B$1:$C$34,2,0)</f>
        <v>Kirkland, WA</v>
      </c>
      <c r="C1754" s="41" t="s">
        <v>167</v>
      </c>
      <c r="D1754" s="41" t="s">
        <v>22</v>
      </c>
      <c r="E1754" s="41" t="s">
        <v>144</v>
      </c>
      <c r="F1754" s="38">
        <v>44050</v>
      </c>
      <c r="G1754" s="41" t="s">
        <v>145</v>
      </c>
      <c r="H1754" s="41">
        <v>58</v>
      </c>
    </row>
    <row r="1755" spans="1:8" x14ac:dyDescent="0.25">
      <c r="A1755" s="41">
        <f>VLOOKUP(D1755,'[110]Legacy Location Lookups'!$A$1:$C$34,2,0)</f>
        <v>86</v>
      </c>
      <c r="B1755" s="41" t="str">
        <f>VLOOKUP(A1755,'[110]Legacy Location Lookups'!$B$1:$C$34,2,0)</f>
        <v>Kirkland, WA</v>
      </c>
      <c r="C1755" s="41" t="s">
        <v>167</v>
      </c>
      <c r="D1755" s="41" t="s">
        <v>22</v>
      </c>
      <c r="E1755" s="41" t="s">
        <v>144</v>
      </c>
      <c r="F1755" s="38">
        <v>44050</v>
      </c>
      <c r="G1755" s="41" t="s">
        <v>159</v>
      </c>
      <c r="H1755" s="41">
        <v>8</v>
      </c>
    </row>
    <row r="1756" spans="1:8" x14ac:dyDescent="0.25">
      <c r="A1756" s="41">
        <f>VLOOKUP(D1756,'[110]Legacy Location Lookups'!$A$1:$C$34,2,0)</f>
        <v>5</v>
      </c>
      <c r="B1756" s="41" t="str">
        <f>VLOOKUP(A1756,'[110]Legacy Location Lookups'!$B$1:$C$34,2,0)</f>
        <v>Bloomington, IL</v>
      </c>
      <c r="C1756" s="41" t="s">
        <v>142</v>
      </c>
      <c r="D1756" s="41" t="s">
        <v>143</v>
      </c>
      <c r="E1756" s="41" t="s">
        <v>144</v>
      </c>
      <c r="F1756" s="38">
        <v>44050</v>
      </c>
      <c r="G1756" s="41" t="s">
        <v>145</v>
      </c>
      <c r="H1756" s="41">
        <v>143</v>
      </c>
    </row>
    <row r="1757" spans="1:8" x14ac:dyDescent="0.25">
      <c r="A1757" s="41">
        <f>VLOOKUP(D1757,'[110]Legacy Location Lookups'!$A$1:$C$34,2,0)</f>
        <v>5</v>
      </c>
      <c r="B1757" s="41" t="str">
        <f>VLOOKUP(A1757,'[110]Legacy Location Lookups'!$B$1:$C$34,2,0)</f>
        <v>Bloomington, IL</v>
      </c>
      <c r="C1757" s="41" t="s">
        <v>142</v>
      </c>
      <c r="D1757" s="41" t="s">
        <v>143</v>
      </c>
      <c r="E1757" s="41" t="s">
        <v>144</v>
      </c>
      <c r="F1757" s="38">
        <v>44050</v>
      </c>
      <c r="G1757" s="41" t="s">
        <v>146</v>
      </c>
      <c r="H1757" s="41">
        <v>11</v>
      </c>
    </row>
    <row r="1758" spans="1:8" x14ac:dyDescent="0.25">
      <c r="A1758" s="41">
        <f>VLOOKUP(D1758,'[110]Legacy Location Lookups'!$A$1:$C$34,2,0)</f>
        <v>13</v>
      </c>
      <c r="B1758" s="41" t="str">
        <f>VLOOKUP(A1758,'[110]Legacy Location Lookups'!$B$1:$C$34,2,0)</f>
        <v>Peoria, IL</v>
      </c>
      <c r="C1758" s="41" t="s">
        <v>142</v>
      </c>
      <c r="D1758" s="41" t="s">
        <v>149</v>
      </c>
      <c r="E1758" s="41" t="s">
        <v>144</v>
      </c>
      <c r="F1758" s="38">
        <v>44050</v>
      </c>
      <c r="G1758" s="41" t="s">
        <v>145</v>
      </c>
      <c r="H1758" s="41">
        <v>40</v>
      </c>
    </row>
    <row r="1759" spans="1:8" x14ac:dyDescent="0.25">
      <c r="A1759" s="41">
        <f>VLOOKUP(D1759,'[110]Legacy Location Lookups'!$A$1:$C$34,2,0)</f>
        <v>15</v>
      </c>
      <c r="B1759" s="41" t="str">
        <f>VLOOKUP(A1759,'[110]Legacy Location Lookups'!$B$1:$C$34,2,0)</f>
        <v>Pontiac, IL</v>
      </c>
      <c r="C1759" s="41" t="s">
        <v>142</v>
      </c>
      <c r="D1759" s="41" t="s">
        <v>13</v>
      </c>
      <c r="E1759" s="41" t="s">
        <v>144</v>
      </c>
      <c r="F1759" s="38">
        <v>44050</v>
      </c>
      <c r="G1759" s="41" t="s">
        <v>145</v>
      </c>
      <c r="H1759" s="41">
        <v>41</v>
      </c>
    </row>
    <row r="1760" spans="1:8" x14ac:dyDescent="0.25">
      <c r="A1760" s="41">
        <f>VLOOKUP(D1760,'[110]Legacy Location Lookups'!$A$1:$C$34,2,0)</f>
        <v>5</v>
      </c>
      <c r="B1760" s="41" t="str">
        <f>VLOOKUP(A1760,'[110]Legacy Location Lookups'!$B$1:$C$34,2,0)</f>
        <v>Bloomington, IL</v>
      </c>
      <c r="C1760" s="41" t="s">
        <v>142</v>
      </c>
      <c r="D1760" s="41" t="s">
        <v>143</v>
      </c>
      <c r="E1760" s="41" t="s">
        <v>144</v>
      </c>
      <c r="F1760" s="38">
        <v>44051</v>
      </c>
      <c r="G1760" s="41" t="s">
        <v>145</v>
      </c>
      <c r="H1760" s="41">
        <v>22</v>
      </c>
    </row>
    <row r="1761" spans="1:8" x14ac:dyDescent="0.25">
      <c r="A1761" s="41">
        <f>VLOOKUP(D1761,'[110]Legacy Location Lookups'!$A$1:$C$34,2,0)</f>
        <v>73</v>
      </c>
      <c r="B1761" s="41" t="str">
        <f>VLOOKUP(A1761,'[110]Legacy Location Lookups'!$B$1:$C$34,2,0)</f>
        <v>Boynton Beach, FL</v>
      </c>
      <c r="C1761" s="41" t="s">
        <v>151</v>
      </c>
      <c r="D1761" s="41" t="s">
        <v>152</v>
      </c>
      <c r="E1761" s="41" t="s">
        <v>144</v>
      </c>
      <c r="F1761" s="38">
        <v>44053</v>
      </c>
      <c r="G1761" s="41" t="s">
        <v>145</v>
      </c>
      <c r="H1761" s="41">
        <v>51</v>
      </c>
    </row>
    <row r="1762" spans="1:8" x14ac:dyDescent="0.25">
      <c r="A1762" s="41">
        <f>VLOOKUP(D1762,'[110]Legacy Location Lookups'!$A$1:$C$34,2,0)</f>
        <v>75</v>
      </c>
      <c r="B1762" s="41" t="str">
        <f>VLOOKUP(A1762,'[110]Legacy Location Lookups'!$B$1:$C$34,2,0)</f>
        <v>Delray Beach, FL</v>
      </c>
      <c r="C1762" s="41" t="s">
        <v>151</v>
      </c>
      <c r="D1762" s="41" t="s">
        <v>153</v>
      </c>
      <c r="E1762" s="41" t="s">
        <v>144</v>
      </c>
      <c r="F1762" s="38">
        <v>44053</v>
      </c>
      <c r="G1762" s="41" t="s">
        <v>145</v>
      </c>
      <c r="H1762" s="41">
        <v>18</v>
      </c>
    </row>
    <row r="1763" spans="1:8" x14ac:dyDescent="0.25">
      <c r="A1763" s="41">
        <f>VLOOKUP(D1763,'[110]Legacy Location Lookups'!$A$1:$C$34,2,0)</f>
        <v>76</v>
      </c>
      <c r="B1763" s="41" t="str">
        <f>VLOOKUP(A1763,'[110]Legacy Location Lookups'!$B$1:$C$34,2,0)</f>
        <v>East Boca Raton, FL</v>
      </c>
      <c r="C1763" s="41" t="s">
        <v>151</v>
      </c>
      <c r="D1763" s="41" t="s">
        <v>175</v>
      </c>
      <c r="E1763" s="41" t="s">
        <v>144</v>
      </c>
      <c r="F1763" s="38">
        <v>44053</v>
      </c>
      <c r="G1763" s="41" t="s">
        <v>145</v>
      </c>
      <c r="H1763" s="41">
        <v>16</v>
      </c>
    </row>
    <row r="1764" spans="1:8" x14ac:dyDescent="0.25">
      <c r="A1764" s="41">
        <f>VLOOKUP(D1764,'[110]Legacy Location Lookups'!$A$1:$C$34,2,0)</f>
        <v>77</v>
      </c>
      <c r="B1764" s="41" t="str">
        <f>VLOOKUP(A1764,'[110]Legacy Location Lookups'!$B$1:$C$34,2,0)</f>
        <v>West Boca Raton, FL</v>
      </c>
      <c r="C1764" s="41" t="s">
        <v>151</v>
      </c>
      <c r="D1764" s="41" t="s">
        <v>154</v>
      </c>
      <c r="E1764" s="41" t="s">
        <v>144</v>
      </c>
      <c r="F1764" s="38">
        <v>44053</v>
      </c>
      <c r="G1764" s="41" t="s">
        <v>145</v>
      </c>
      <c r="H1764" s="41">
        <v>20</v>
      </c>
    </row>
    <row r="1765" spans="1:8" x14ac:dyDescent="0.25">
      <c r="A1765" s="41">
        <f>VLOOKUP(D1765,'[110]Legacy Location Lookups'!$A$1:$C$34,2,0)</f>
        <v>72</v>
      </c>
      <c r="B1765" s="41" t="str">
        <f>VLOOKUP(A1765,'[110]Legacy Location Lookups'!$B$1:$C$34,2,0)</f>
        <v>Boca Raton, FL</v>
      </c>
      <c r="C1765" s="41" t="s">
        <v>151</v>
      </c>
      <c r="D1765" s="41" t="s">
        <v>155</v>
      </c>
      <c r="E1765" s="41" t="s">
        <v>144</v>
      </c>
      <c r="F1765" s="38">
        <v>44053</v>
      </c>
      <c r="G1765" s="41" t="s">
        <v>145</v>
      </c>
      <c r="H1765" s="41">
        <v>29</v>
      </c>
    </row>
    <row r="1766" spans="1:8" x14ac:dyDescent="0.25">
      <c r="A1766" s="41">
        <f>VLOOKUP(D1766,'[110]Legacy Location Lookups'!$A$1:$C$34,2,0)</f>
        <v>104</v>
      </c>
      <c r="B1766" s="41" t="str">
        <f>VLOOKUP(A1766,'[110]Legacy Location Lookups'!$B$1:$C$34,2,0)</f>
        <v>Miami, FL</v>
      </c>
      <c r="C1766" s="41" t="s">
        <v>151</v>
      </c>
      <c r="D1766" s="41" t="s">
        <v>223</v>
      </c>
      <c r="E1766" s="41" t="s">
        <v>144</v>
      </c>
      <c r="F1766" s="38">
        <v>44053</v>
      </c>
      <c r="G1766" s="41" t="s">
        <v>145</v>
      </c>
      <c r="H1766" s="41">
        <v>13</v>
      </c>
    </row>
    <row r="1767" spans="1:8" x14ac:dyDescent="0.25">
      <c r="A1767" s="41">
        <f>VLOOKUP(D1767,'[110]Legacy Location Lookups'!$A$1:$C$34,2,0)</f>
        <v>73</v>
      </c>
      <c r="B1767" s="41" t="str">
        <f>VLOOKUP(A1767,'[110]Legacy Location Lookups'!$B$1:$C$34,2,0)</f>
        <v>Boynton Beach, FL</v>
      </c>
      <c r="C1767" s="41" t="s">
        <v>151</v>
      </c>
      <c r="D1767" s="41" t="s">
        <v>152</v>
      </c>
      <c r="E1767" s="41" t="s">
        <v>144</v>
      </c>
      <c r="F1767" s="38">
        <v>44054</v>
      </c>
      <c r="G1767" s="41" t="s">
        <v>145</v>
      </c>
      <c r="H1767" s="41">
        <v>77</v>
      </c>
    </row>
    <row r="1768" spans="1:8" x14ac:dyDescent="0.25">
      <c r="A1768" s="41">
        <f>VLOOKUP(D1768,'[110]Legacy Location Lookups'!$A$1:$C$34,2,0)</f>
        <v>73</v>
      </c>
      <c r="B1768" s="41" t="str">
        <f>VLOOKUP(A1768,'[110]Legacy Location Lookups'!$B$1:$C$34,2,0)</f>
        <v>Boynton Beach, FL</v>
      </c>
      <c r="C1768" s="41" t="s">
        <v>151</v>
      </c>
      <c r="D1768" s="41" t="s">
        <v>152</v>
      </c>
      <c r="E1768" s="41" t="s">
        <v>147</v>
      </c>
      <c r="F1768" s="38">
        <v>44054</v>
      </c>
      <c r="G1768" s="41" t="s">
        <v>147</v>
      </c>
      <c r="H1768" s="41">
        <v>1</v>
      </c>
    </row>
    <row r="1769" spans="1:8" x14ac:dyDescent="0.25">
      <c r="A1769" s="41">
        <f>VLOOKUP(D1769,'[110]Legacy Location Lookups'!$A$1:$C$34,2,0)</f>
        <v>75</v>
      </c>
      <c r="B1769" s="41" t="str">
        <f>VLOOKUP(A1769,'[110]Legacy Location Lookups'!$B$1:$C$34,2,0)</f>
        <v>Delray Beach, FL</v>
      </c>
      <c r="C1769" s="41" t="s">
        <v>151</v>
      </c>
      <c r="D1769" s="41" t="s">
        <v>153</v>
      </c>
      <c r="E1769" s="41" t="s">
        <v>144</v>
      </c>
      <c r="F1769" s="38">
        <v>44054</v>
      </c>
      <c r="G1769" s="41" t="s">
        <v>145</v>
      </c>
      <c r="H1769" s="41">
        <v>52</v>
      </c>
    </row>
    <row r="1770" spans="1:8" x14ac:dyDescent="0.25">
      <c r="A1770" s="41">
        <f>VLOOKUP(D1770,'[110]Legacy Location Lookups'!$A$1:$C$34,2,0)</f>
        <v>75</v>
      </c>
      <c r="B1770" s="41" t="str">
        <f>VLOOKUP(A1770,'[110]Legacy Location Lookups'!$B$1:$C$34,2,0)</f>
        <v>Delray Beach, FL</v>
      </c>
      <c r="C1770" s="41" t="s">
        <v>151</v>
      </c>
      <c r="D1770" s="41" t="s">
        <v>153</v>
      </c>
      <c r="E1770" s="41" t="s">
        <v>144</v>
      </c>
      <c r="F1770" s="38">
        <v>44054</v>
      </c>
      <c r="G1770" s="41" t="s">
        <v>159</v>
      </c>
      <c r="H1770" s="41">
        <v>1</v>
      </c>
    </row>
    <row r="1771" spans="1:8" x14ac:dyDescent="0.25">
      <c r="A1771" s="41">
        <f>VLOOKUP(D1771,'[110]Legacy Location Lookups'!$A$1:$C$34,2,0)</f>
        <v>76</v>
      </c>
      <c r="B1771" s="41" t="str">
        <f>VLOOKUP(A1771,'[110]Legacy Location Lookups'!$B$1:$C$34,2,0)</f>
        <v>East Boca Raton, FL</v>
      </c>
      <c r="C1771" s="41" t="s">
        <v>151</v>
      </c>
      <c r="D1771" s="41" t="s">
        <v>175</v>
      </c>
      <c r="E1771" s="41" t="s">
        <v>144</v>
      </c>
      <c r="F1771" s="38">
        <v>44054</v>
      </c>
      <c r="G1771" s="41" t="s">
        <v>145</v>
      </c>
      <c r="H1771" s="41">
        <v>30</v>
      </c>
    </row>
    <row r="1772" spans="1:8" x14ac:dyDescent="0.25">
      <c r="A1772" s="41">
        <f>VLOOKUP(D1772,'[110]Legacy Location Lookups'!$A$1:$C$34,2,0)</f>
        <v>77</v>
      </c>
      <c r="B1772" s="41" t="str">
        <f>VLOOKUP(A1772,'[110]Legacy Location Lookups'!$B$1:$C$34,2,0)</f>
        <v>West Boca Raton, FL</v>
      </c>
      <c r="C1772" s="41" t="s">
        <v>151</v>
      </c>
      <c r="D1772" s="41" t="s">
        <v>154</v>
      </c>
      <c r="E1772" s="41" t="s">
        <v>144</v>
      </c>
      <c r="F1772" s="38">
        <v>44054</v>
      </c>
      <c r="G1772" s="41" t="s">
        <v>145</v>
      </c>
      <c r="H1772" s="41">
        <v>28</v>
      </c>
    </row>
    <row r="1773" spans="1:8" x14ac:dyDescent="0.25">
      <c r="A1773" s="41">
        <f>VLOOKUP(D1773,'[110]Legacy Location Lookups'!$A$1:$C$34,2,0)</f>
        <v>104</v>
      </c>
      <c r="B1773" s="41" t="str">
        <f>VLOOKUP(A1773,'[110]Legacy Location Lookups'!$B$1:$C$34,2,0)</f>
        <v>Miami, FL</v>
      </c>
      <c r="C1773" s="41" t="s">
        <v>151</v>
      </c>
      <c r="D1773" s="41" t="s">
        <v>223</v>
      </c>
      <c r="E1773" s="41" t="s">
        <v>144</v>
      </c>
      <c r="F1773" s="38">
        <v>44054</v>
      </c>
      <c r="G1773" s="41" t="s">
        <v>145</v>
      </c>
      <c r="H1773" s="41">
        <v>8</v>
      </c>
    </row>
    <row r="1774" spans="1:8" x14ac:dyDescent="0.25">
      <c r="A1774" s="41">
        <f>VLOOKUP(D1774,'[110]Legacy Location Lookups'!$A$1:$C$34,2,0)</f>
        <v>73</v>
      </c>
      <c r="B1774" s="41" t="str">
        <f>VLOOKUP(A1774,'[110]Legacy Location Lookups'!$B$1:$C$34,2,0)</f>
        <v>Boynton Beach, FL</v>
      </c>
      <c r="C1774" s="41" t="s">
        <v>151</v>
      </c>
      <c r="D1774" s="41" t="s">
        <v>152</v>
      </c>
      <c r="E1774" s="41" t="s">
        <v>144</v>
      </c>
      <c r="F1774" s="38">
        <v>44055</v>
      </c>
      <c r="G1774" s="41" t="s">
        <v>145</v>
      </c>
      <c r="H1774" s="41">
        <v>64</v>
      </c>
    </row>
    <row r="1775" spans="1:8" x14ac:dyDescent="0.25">
      <c r="A1775" s="41">
        <f>VLOOKUP(D1775,'[110]Legacy Location Lookups'!$A$1:$C$34,2,0)</f>
        <v>75</v>
      </c>
      <c r="B1775" s="41" t="str">
        <f>VLOOKUP(A1775,'[110]Legacy Location Lookups'!$B$1:$C$34,2,0)</f>
        <v>Delray Beach, FL</v>
      </c>
      <c r="C1775" s="41" t="s">
        <v>151</v>
      </c>
      <c r="D1775" s="41" t="s">
        <v>153</v>
      </c>
      <c r="E1775" s="41" t="s">
        <v>144</v>
      </c>
      <c r="F1775" s="38">
        <v>44055</v>
      </c>
      <c r="G1775" s="41" t="s">
        <v>145</v>
      </c>
      <c r="H1775" s="41">
        <v>42</v>
      </c>
    </row>
    <row r="1776" spans="1:8" x14ac:dyDescent="0.25">
      <c r="A1776" s="41">
        <f>VLOOKUP(D1776,'[110]Legacy Location Lookups'!$A$1:$C$34,2,0)</f>
        <v>76</v>
      </c>
      <c r="B1776" s="41" t="str">
        <f>VLOOKUP(A1776,'[110]Legacy Location Lookups'!$B$1:$C$34,2,0)</f>
        <v>East Boca Raton, FL</v>
      </c>
      <c r="C1776" s="41" t="s">
        <v>151</v>
      </c>
      <c r="D1776" s="41" t="s">
        <v>175</v>
      </c>
      <c r="E1776" s="41" t="s">
        <v>144</v>
      </c>
      <c r="F1776" s="38">
        <v>44055</v>
      </c>
      <c r="G1776" s="41" t="s">
        <v>145</v>
      </c>
      <c r="H1776" s="41">
        <v>8</v>
      </c>
    </row>
    <row r="1777" spans="1:8" x14ac:dyDescent="0.25">
      <c r="A1777" s="41">
        <f>VLOOKUP(D1777,'[110]Legacy Location Lookups'!$A$1:$C$34,2,0)</f>
        <v>76</v>
      </c>
      <c r="B1777" s="41" t="str">
        <f>VLOOKUP(A1777,'[110]Legacy Location Lookups'!$B$1:$C$34,2,0)</f>
        <v>East Boca Raton, FL</v>
      </c>
      <c r="C1777" s="41" t="s">
        <v>151</v>
      </c>
      <c r="D1777" s="41" t="s">
        <v>175</v>
      </c>
      <c r="E1777" s="41" t="s">
        <v>147</v>
      </c>
      <c r="F1777" s="38">
        <v>44055</v>
      </c>
      <c r="G1777" s="41" t="s">
        <v>147</v>
      </c>
      <c r="H1777" s="41">
        <v>2</v>
      </c>
    </row>
    <row r="1778" spans="1:8" x14ac:dyDescent="0.25">
      <c r="A1778" s="41">
        <f>VLOOKUP(D1778,'[110]Legacy Location Lookups'!$A$1:$C$34,2,0)</f>
        <v>77</v>
      </c>
      <c r="B1778" s="41" t="str">
        <f>VLOOKUP(A1778,'[110]Legacy Location Lookups'!$B$1:$C$34,2,0)</f>
        <v>West Boca Raton, FL</v>
      </c>
      <c r="C1778" s="41" t="s">
        <v>151</v>
      </c>
      <c r="D1778" s="41" t="s">
        <v>154</v>
      </c>
      <c r="E1778" s="41" t="s">
        <v>144</v>
      </c>
      <c r="F1778" s="38">
        <v>44055</v>
      </c>
      <c r="G1778" s="41" t="s">
        <v>145</v>
      </c>
      <c r="H1778" s="41">
        <v>30</v>
      </c>
    </row>
    <row r="1779" spans="1:8" x14ac:dyDescent="0.25">
      <c r="A1779" s="41">
        <f>VLOOKUP(D1779,'[110]Legacy Location Lookups'!$A$1:$C$34,2,0)</f>
        <v>72</v>
      </c>
      <c r="B1779" s="41" t="str">
        <f>VLOOKUP(A1779,'[110]Legacy Location Lookups'!$B$1:$C$34,2,0)</f>
        <v>Boca Raton, FL</v>
      </c>
      <c r="C1779" s="41" t="s">
        <v>151</v>
      </c>
      <c r="D1779" s="41" t="s">
        <v>155</v>
      </c>
      <c r="E1779" s="41" t="s">
        <v>144</v>
      </c>
      <c r="F1779" s="38">
        <v>44055</v>
      </c>
      <c r="G1779" s="41" t="s">
        <v>145</v>
      </c>
      <c r="H1779" s="41">
        <v>18</v>
      </c>
    </row>
    <row r="1780" spans="1:8" x14ac:dyDescent="0.25">
      <c r="A1780" s="41">
        <f>VLOOKUP(D1780,'[110]Legacy Location Lookups'!$A$1:$C$34,2,0)</f>
        <v>104</v>
      </c>
      <c r="B1780" s="41" t="str">
        <f>VLOOKUP(A1780,'[110]Legacy Location Lookups'!$B$1:$C$34,2,0)</f>
        <v>Miami, FL</v>
      </c>
      <c r="C1780" s="41" t="s">
        <v>151</v>
      </c>
      <c r="D1780" s="41" t="s">
        <v>223</v>
      </c>
      <c r="E1780" s="41" t="s">
        <v>147</v>
      </c>
      <c r="F1780" s="38">
        <v>44055</v>
      </c>
      <c r="G1780" s="41" t="s">
        <v>147</v>
      </c>
      <c r="H1780" s="41">
        <v>9</v>
      </c>
    </row>
    <row r="1781" spans="1:8" x14ac:dyDescent="0.25">
      <c r="A1781" s="41">
        <f>VLOOKUP(D1781,'[110]Legacy Location Lookups'!$A$1:$C$34,2,0)</f>
        <v>73</v>
      </c>
      <c r="B1781" s="41" t="str">
        <f>VLOOKUP(A1781,'[110]Legacy Location Lookups'!$B$1:$C$34,2,0)</f>
        <v>Boynton Beach, FL</v>
      </c>
      <c r="C1781" s="41" t="s">
        <v>151</v>
      </c>
      <c r="D1781" s="41" t="s">
        <v>152</v>
      </c>
      <c r="E1781" s="41" t="s">
        <v>144</v>
      </c>
      <c r="F1781" s="38">
        <v>44056</v>
      </c>
      <c r="G1781" s="41" t="s">
        <v>145</v>
      </c>
      <c r="H1781" s="41">
        <v>52</v>
      </c>
    </row>
    <row r="1782" spans="1:8" x14ac:dyDescent="0.25">
      <c r="A1782" s="41">
        <f>VLOOKUP(D1782,'[110]Legacy Location Lookups'!$A$1:$C$34,2,0)</f>
        <v>75</v>
      </c>
      <c r="B1782" s="41" t="str">
        <f>VLOOKUP(A1782,'[110]Legacy Location Lookups'!$B$1:$C$34,2,0)</f>
        <v>Delray Beach, FL</v>
      </c>
      <c r="C1782" s="41" t="s">
        <v>151</v>
      </c>
      <c r="D1782" s="41" t="s">
        <v>153</v>
      </c>
      <c r="E1782" s="41" t="s">
        <v>144</v>
      </c>
      <c r="F1782" s="38">
        <v>44056</v>
      </c>
      <c r="G1782" s="41" t="s">
        <v>145</v>
      </c>
      <c r="H1782" s="41">
        <v>30</v>
      </c>
    </row>
    <row r="1783" spans="1:8" x14ac:dyDescent="0.25">
      <c r="A1783" s="41">
        <f>VLOOKUP(D1783,'[110]Legacy Location Lookups'!$A$1:$C$34,2,0)</f>
        <v>76</v>
      </c>
      <c r="B1783" s="41" t="str">
        <f>VLOOKUP(A1783,'[110]Legacy Location Lookups'!$B$1:$C$34,2,0)</f>
        <v>East Boca Raton, FL</v>
      </c>
      <c r="C1783" s="41" t="s">
        <v>151</v>
      </c>
      <c r="D1783" s="41" t="s">
        <v>175</v>
      </c>
      <c r="E1783" s="41" t="s">
        <v>144</v>
      </c>
      <c r="F1783" s="38">
        <v>44056</v>
      </c>
      <c r="G1783" s="41" t="s">
        <v>145</v>
      </c>
      <c r="H1783" s="41">
        <v>29</v>
      </c>
    </row>
    <row r="1784" spans="1:8" x14ac:dyDescent="0.25">
      <c r="A1784" s="41">
        <f>VLOOKUP(D1784,'[110]Legacy Location Lookups'!$A$1:$C$34,2,0)</f>
        <v>72</v>
      </c>
      <c r="B1784" s="41" t="str">
        <f>VLOOKUP(A1784,'[110]Legacy Location Lookups'!$B$1:$C$34,2,0)</f>
        <v>Boca Raton, FL</v>
      </c>
      <c r="C1784" s="41" t="s">
        <v>151</v>
      </c>
      <c r="D1784" s="41" t="s">
        <v>155</v>
      </c>
      <c r="E1784" s="41" t="s">
        <v>144</v>
      </c>
      <c r="F1784" s="38">
        <v>44056</v>
      </c>
      <c r="G1784" s="41" t="s">
        <v>145</v>
      </c>
      <c r="H1784" s="41">
        <v>14</v>
      </c>
    </row>
    <row r="1785" spans="1:8" x14ac:dyDescent="0.25">
      <c r="A1785" s="41">
        <f>VLOOKUP(D1785,'[110]Legacy Location Lookups'!$A$1:$C$34,2,0)</f>
        <v>104</v>
      </c>
      <c r="B1785" s="41" t="str">
        <f>VLOOKUP(A1785,'[110]Legacy Location Lookups'!$B$1:$C$34,2,0)</f>
        <v>Miami, FL</v>
      </c>
      <c r="C1785" s="41" t="s">
        <v>151</v>
      </c>
      <c r="D1785" s="41" t="s">
        <v>223</v>
      </c>
      <c r="E1785" s="41" t="s">
        <v>144</v>
      </c>
      <c r="F1785" s="38">
        <v>44056</v>
      </c>
      <c r="G1785" s="41" t="s">
        <v>145</v>
      </c>
      <c r="H1785" s="41">
        <v>7</v>
      </c>
    </row>
    <row r="1786" spans="1:8" x14ac:dyDescent="0.25">
      <c r="A1786" s="41">
        <f>VLOOKUP(D1786,'[110]Legacy Location Lookups'!$A$1:$C$34,2,0)</f>
        <v>73</v>
      </c>
      <c r="B1786" s="41" t="str">
        <f>VLOOKUP(A1786,'[110]Legacy Location Lookups'!$B$1:$C$34,2,0)</f>
        <v>Boynton Beach, FL</v>
      </c>
      <c r="C1786" s="41" t="s">
        <v>151</v>
      </c>
      <c r="D1786" s="41" t="s">
        <v>152</v>
      </c>
      <c r="E1786" s="41" t="s">
        <v>144</v>
      </c>
      <c r="F1786" s="38">
        <v>44057</v>
      </c>
      <c r="G1786" s="41" t="s">
        <v>145</v>
      </c>
      <c r="H1786" s="41">
        <v>47</v>
      </c>
    </row>
    <row r="1787" spans="1:8" x14ac:dyDescent="0.25">
      <c r="A1787" s="41">
        <f>VLOOKUP(D1787,'[110]Legacy Location Lookups'!$A$1:$C$34,2,0)</f>
        <v>73</v>
      </c>
      <c r="B1787" s="41" t="str">
        <f>VLOOKUP(A1787,'[110]Legacy Location Lookups'!$B$1:$C$34,2,0)</f>
        <v>Boynton Beach, FL</v>
      </c>
      <c r="C1787" s="41" t="s">
        <v>151</v>
      </c>
      <c r="D1787" s="41" t="s">
        <v>152</v>
      </c>
      <c r="E1787" s="41" t="s">
        <v>147</v>
      </c>
      <c r="F1787" s="38">
        <v>44057</v>
      </c>
      <c r="G1787" s="41" t="s">
        <v>147</v>
      </c>
      <c r="H1787" s="41">
        <v>1</v>
      </c>
    </row>
    <row r="1788" spans="1:8" x14ac:dyDescent="0.25">
      <c r="A1788" s="41">
        <f>VLOOKUP(D1788,'[110]Legacy Location Lookups'!$A$1:$C$34,2,0)</f>
        <v>75</v>
      </c>
      <c r="B1788" s="41" t="str">
        <f>VLOOKUP(A1788,'[110]Legacy Location Lookups'!$B$1:$C$34,2,0)</f>
        <v>Delray Beach, FL</v>
      </c>
      <c r="C1788" s="41" t="s">
        <v>151</v>
      </c>
      <c r="D1788" s="41" t="s">
        <v>153</v>
      </c>
      <c r="E1788" s="41" t="s">
        <v>144</v>
      </c>
      <c r="F1788" s="38">
        <v>44057</v>
      </c>
      <c r="G1788" s="41" t="s">
        <v>145</v>
      </c>
      <c r="H1788" s="41">
        <v>40</v>
      </c>
    </row>
    <row r="1789" spans="1:8" x14ac:dyDescent="0.25">
      <c r="A1789" s="41">
        <f>VLOOKUP(D1789,'[110]Legacy Location Lookups'!$A$1:$C$34,2,0)</f>
        <v>77</v>
      </c>
      <c r="B1789" s="41" t="str">
        <f>VLOOKUP(A1789,'[110]Legacy Location Lookups'!$B$1:$C$34,2,0)</f>
        <v>West Boca Raton, FL</v>
      </c>
      <c r="C1789" s="41" t="s">
        <v>151</v>
      </c>
      <c r="D1789" s="41" t="s">
        <v>154</v>
      </c>
      <c r="E1789" s="41" t="s">
        <v>144</v>
      </c>
      <c r="F1789" s="38">
        <v>44057</v>
      </c>
      <c r="G1789" s="41" t="s">
        <v>145</v>
      </c>
      <c r="H1789" s="41">
        <v>35</v>
      </c>
    </row>
    <row r="1790" spans="1:8" x14ac:dyDescent="0.25">
      <c r="A1790" s="41">
        <f>VLOOKUP(D1790,'[110]Legacy Location Lookups'!$A$1:$C$34,2,0)</f>
        <v>104</v>
      </c>
      <c r="B1790" s="41" t="str">
        <f>VLOOKUP(A1790,'[110]Legacy Location Lookups'!$B$1:$C$34,2,0)</f>
        <v>Miami, FL</v>
      </c>
      <c r="C1790" s="41" t="s">
        <v>151</v>
      </c>
      <c r="D1790" s="41" t="s">
        <v>223</v>
      </c>
      <c r="E1790" s="41" t="s">
        <v>144</v>
      </c>
      <c r="F1790" s="38">
        <v>44057</v>
      </c>
      <c r="G1790" s="41" t="s">
        <v>145</v>
      </c>
      <c r="H1790" s="41">
        <v>9</v>
      </c>
    </row>
    <row r="1791" spans="1:8" x14ac:dyDescent="0.25">
      <c r="A1791" s="41">
        <f>VLOOKUP(D1791,'[110]Legacy Location Lookups'!$A$1:$C$34,2,0)</f>
        <v>5</v>
      </c>
      <c r="B1791" s="41" t="str">
        <f>VLOOKUP(A1791,'[110]Legacy Location Lookups'!$B$1:$C$34,2,0)</f>
        <v>Bloomington, IL</v>
      </c>
      <c r="C1791" s="41" t="s">
        <v>142</v>
      </c>
      <c r="D1791" s="41" t="s">
        <v>143</v>
      </c>
      <c r="E1791" s="41" t="s">
        <v>144</v>
      </c>
      <c r="F1791" s="38">
        <v>44057</v>
      </c>
      <c r="G1791" s="41" t="s">
        <v>145</v>
      </c>
      <c r="H1791" s="41">
        <v>27</v>
      </c>
    </row>
    <row r="1792" spans="1:8" x14ac:dyDescent="0.25">
      <c r="A1792" s="41">
        <f>VLOOKUP(D1792,'[110]Legacy Location Lookups'!$A$1:$C$34,2,0)</f>
        <v>14</v>
      </c>
      <c r="B1792" s="41" t="str">
        <f>VLOOKUP(A1792,'[110]Legacy Location Lookups'!$B$1:$C$34,2,0)</f>
        <v>Peru, IL</v>
      </c>
      <c r="C1792" s="41" t="s">
        <v>142</v>
      </c>
      <c r="D1792" s="41" t="s">
        <v>148</v>
      </c>
      <c r="E1792" s="41" t="s">
        <v>144</v>
      </c>
      <c r="F1792" s="38">
        <v>44057</v>
      </c>
      <c r="G1792" s="41" t="s">
        <v>145</v>
      </c>
      <c r="H1792" s="41">
        <v>45</v>
      </c>
    </row>
    <row r="1793" spans="1:8" x14ac:dyDescent="0.25">
      <c r="A1793" s="41">
        <f>VLOOKUP(D1793,'[110]Legacy Location Lookups'!$A$1:$C$34,2,0)</f>
        <v>13</v>
      </c>
      <c r="B1793" s="41" t="str">
        <f>VLOOKUP(A1793,'[110]Legacy Location Lookups'!$B$1:$C$34,2,0)</f>
        <v>Peoria, IL</v>
      </c>
      <c r="C1793" s="41" t="s">
        <v>142</v>
      </c>
      <c r="D1793" s="41" t="s">
        <v>149</v>
      </c>
      <c r="E1793" s="41" t="s">
        <v>144</v>
      </c>
      <c r="F1793" s="38">
        <v>44057</v>
      </c>
      <c r="G1793" s="41" t="s">
        <v>145</v>
      </c>
      <c r="H1793" s="41">
        <v>72</v>
      </c>
    </row>
    <row r="1794" spans="1:8" x14ac:dyDescent="0.25">
      <c r="A1794" s="41">
        <f>VLOOKUP(D1794,'[110]Legacy Location Lookups'!$A$1:$C$34,2,0)</f>
        <v>6</v>
      </c>
      <c r="B1794" s="41" t="str">
        <f>VLOOKUP(A1794,'[110]Legacy Location Lookups'!$B$1:$C$34,2,0)</f>
        <v>Charleston, IL</v>
      </c>
      <c r="C1794" s="41" t="s">
        <v>142</v>
      </c>
      <c r="D1794" s="41" t="s">
        <v>150</v>
      </c>
      <c r="E1794" s="41" t="s">
        <v>144</v>
      </c>
      <c r="F1794" s="38">
        <v>44057</v>
      </c>
      <c r="G1794" s="41" t="s">
        <v>145</v>
      </c>
      <c r="H1794" s="41">
        <v>36</v>
      </c>
    </row>
    <row r="1795" spans="1:8" x14ac:dyDescent="0.25">
      <c r="A1795" s="41">
        <f>VLOOKUP(D1795,'[110]Legacy Location Lookups'!$A$1:$C$34,2,0)</f>
        <v>15</v>
      </c>
      <c r="B1795" s="41" t="str">
        <f>VLOOKUP(A1795,'[110]Legacy Location Lookups'!$B$1:$C$34,2,0)</f>
        <v>Pontiac, IL</v>
      </c>
      <c r="C1795" s="41" t="s">
        <v>142</v>
      </c>
      <c r="D1795" s="41" t="s">
        <v>13</v>
      </c>
      <c r="E1795" s="41" t="s">
        <v>144</v>
      </c>
      <c r="F1795" s="38">
        <v>44057</v>
      </c>
      <c r="G1795" s="41" t="s">
        <v>145</v>
      </c>
      <c r="H1795" s="41">
        <v>17</v>
      </c>
    </row>
    <row r="1796" spans="1:8" x14ac:dyDescent="0.25">
      <c r="A1796" s="41">
        <f>VLOOKUP(D1796,'[110]Legacy Location Lookups'!$A$1:$C$34,2,0)</f>
        <v>5</v>
      </c>
      <c r="B1796" s="41" t="str">
        <f>VLOOKUP(A1796,'[110]Legacy Location Lookups'!$B$1:$C$34,2,0)</f>
        <v>Bloomington, IL</v>
      </c>
      <c r="C1796" s="41" t="s">
        <v>142</v>
      </c>
      <c r="D1796" s="41" t="s">
        <v>143</v>
      </c>
      <c r="E1796" s="41" t="s">
        <v>144</v>
      </c>
      <c r="F1796" s="38">
        <v>44058</v>
      </c>
      <c r="G1796" s="41" t="s">
        <v>145</v>
      </c>
      <c r="H1796" s="41">
        <v>49</v>
      </c>
    </row>
    <row r="1797" spans="1:8" x14ac:dyDescent="0.25">
      <c r="A1797" s="41">
        <f>VLOOKUP(D1797,'[110]Legacy Location Lookups'!$A$1:$C$34,2,0)</f>
        <v>5</v>
      </c>
      <c r="B1797" s="41" t="str">
        <f>VLOOKUP(A1797,'[110]Legacy Location Lookups'!$B$1:$C$34,2,0)</f>
        <v>Bloomington, IL</v>
      </c>
      <c r="C1797" s="41" t="s">
        <v>142</v>
      </c>
      <c r="D1797" s="41" t="s">
        <v>143</v>
      </c>
      <c r="E1797" s="41" t="s">
        <v>144</v>
      </c>
      <c r="F1797" s="38">
        <v>44056</v>
      </c>
      <c r="G1797" s="41" t="s">
        <v>145</v>
      </c>
      <c r="H1797" s="41">
        <v>86</v>
      </c>
    </row>
    <row r="1798" spans="1:8" x14ac:dyDescent="0.25">
      <c r="A1798" s="41">
        <f>VLOOKUP(D1798,'[110]Legacy Location Lookups'!$A$1:$C$34,2,0)</f>
        <v>13</v>
      </c>
      <c r="B1798" s="41" t="str">
        <f>VLOOKUP(A1798,'[110]Legacy Location Lookups'!$B$1:$C$34,2,0)</f>
        <v>Peoria, IL</v>
      </c>
      <c r="C1798" s="41" t="s">
        <v>142</v>
      </c>
      <c r="D1798" s="41" t="s">
        <v>149</v>
      </c>
      <c r="E1798" s="41" t="s">
        <v>144</v>
      </c>
      <c r="F1798" s="38">
        <v>44056</v>
      </c>
      <c r="G1798" s="41" t="s">
        <v>145</v>
      </c>
      <c r="H1798" s="41">
        <v>52</v>
      </c>
    </row>
    <row r="1799" spans="1:8" x14ac:dyDescent="0.25">
      <c r="A1799" s="41">
        <f>VLOOKUP(D1799,'[110]Legacy Location Lookups'!$A$1:$C$34,2,0)</f>
        <v>6</v>
      </c>
      <c r="B1799" s="41" t="str">
        <f>VLOOKUP(A1799,'[110]Legacy Location Lookups'!$B$1:$C$34,2,0)</f>
        <v>Charleston, IL</v>
      </c>
      <c r="C1799" s="41" t="s">
        <v>142</v>
      </c>
      <c r="D1799" s="41" t="s">
        <v>150</v>
      </c>
      <c r="E1799" s="41" t="s">
        <v>144</v>
      </c>
      <c r="F1799" s="38">
        <v>44056</v>
      </c>
      <c r="G1799" s="41" t="s">
        <v>145</v>
      </c>
      <c r="H1799" s="41">
        <v>36</v>
      </c>
    </row>
    <row r="1800" spans="1:8" x14ac:dyDescent="0.25">
      <c r="A1800" s="41">
        <f>VLOOKUP(D1800,'[110]Legacy Location Lookups'!$A$1:$C$34,2,0)</f>
        <v>5</v>
      </c>
      <c r="B1800" s="41" t="str">
        <f>VLOOKUP(A1800,'[110]Legacy Location Lookups'!$B$1:$C$34,2,0)</f>
        <v>Bloomington, IL</v>
      </c>
      <c r="C1800" s="41" t="s">
        <v>142</v>
      </c>
      <c r="D1800" s="41" t="s">
        <v>143</v>
      </c>
      <c r="E1800" s="41" t="s">
        <v>144</v>
      </c>
      <c r="F1800" s="38">
        <v>44055</v>
      </c>
      <c r="G1800" s="41" t="s">
        <v>145</v>
      </c>
      <c r="H1800" s="41">
        <v>42</v>
      </c>
    </row>
    <row r="1801" spans="1:8" x14ac:dyDescent="0.25">
      <c r="A1801" s="41">
        <f>VLOOKUP(D1801,'[110]Legacy Location Lookups'!$A$1:$C$34,2,0)</f>
        <v>14</v>
      </c>
      <c r="B1801" s="41" t="str">
        <f>VLOOKUP(A1801,'[110]Legacy Location Lookups'!$B$1:$C$34,2,0)</f>
        <v>Peru, IL</v>
      </c>
      <c r="C1801" s="41" t="s">
        <v>142</v>
      </c>
      <c r="D1801" s="41" t="s">
        <v>148</v>
      </c>
      <c r="E1801" s="41" t="s">
        <v>144</v>
      </c>
      <c r="F1801" s="38">
        <v>44055</v>
      </c>
      <c r="G1801" s="41" t="s">
        <v>145</v>
      </c>
      <c r="H1801" s="41">
        <v>30</v>
      </c>
    </row>
    <row r="1802" spans="1:8" x14ac:dyDescent="0.25">
      <c r="A1802" s="41">
        <f>VLOOKUP(D1802,'[110]Legacy Location Lookups'!$A$1:$C$34,2,0)</f>
        <v>13</v>
      </c>
      <c r="B1802" s="41" t="str">
        <f>VLOOKUP(A1802,'[110]Legacy Location Lookups'!$B$1:$C$34,2,0)</f>
        <v>Peoria, IL</v>
      </c>
      <c r="C1802" s="41" t="s">
        <v>142</v>
      </c>
      <c r="D1802" s="41" t="s">
        <v>149</v>
      </c>
      <c r="E1802" s="41" t="s">
        <v>144</v>
      </c>
      <c r="F1802" s="38">
        <v>44055</v>
      </c>
      <c r="G1802" s="41" t="s">
        <v>145</v>
      </c>
      <c r="H1802" s="41">
        <v>91</v>
      </c>
    </row>
    <row r="1803" spans="1:8" x14ac:dyDescent="0.25">
      <c r="A1803" s="41">
        <f>VLOOKUP(D1803,'[110]Legacy Location Lookups'!$A$1:$C$34,2,0)</f>
        <v>6</v>
      </c>
      <c r="B1803" s="41" t="str">
        <f>VLOOKUP(A1803,'[110]Legacy Location Lookups'!$B$1:$C$34,2,0)</f>
        <v>Charleston, IL</v>
      </c>
      <c r="C1803" s="41" t="s">
        <v>142</v>
      </c>
      <c r="D1803" s="41" t="s">
        <v>150</v>
      </c>
      <c r="E1803" s="41" t="s">
        <v>144</v>
      </c>
      <c r="F1803" s="38">
        <v>44055</v>
      </c>
      <c r="G1803" s="41" t="s">
        <v>145</v>
      </c>
      <c r="H1803" s="41">
        <v>70</v>
      </c>
    </row>
    <row r="1804" spans="1:8" x14ac:dyDescent="0.25">
      <c r="A1804" s="41">
        <f>VLOOKUP(D1804,'[110]Legacy Location Lookups'!$A$1:$C$34,2,0)</f>
        <v>5</v>
      </c>
      <c r="B1804" s="41" t="str">
        <f>VLOOKUP(A1804,'[110]Legacy Location Lookups'!$B$1:$C$34,2,0)</f>
        <v>Bloomington, IL</v>
      </c>
      <c r="C1804" s="41" t="s">
        <v>142</v>
      </c>
      <c r="D1804" s="41" t="s">
        <v>143</v>
      </c>
      <c r="E1804" s="41" t="s">
        <v>144</v>
      </c>
      <c r="F1804" s="38">
        <v>44054</v>
      </c>
      <c r="G1804" s="41" t="s">
        <v>145</v>
      </c>
      <c r="H1804" s="41">
        <v>59</v>
      </c>
    </row>
    <row r="1805" spans="1:8" x14ac:dyDescent="0.25">
      <c r="A1805" s="41">
        <f>VLOOKUP(D1805,'[110]Legacy Location Lookups'!$A$1:$C$34,2,0)</f>
        <v>14</v>
      </c>
      <c r="B1805" s="41" t="str">
        <f>VLOOKUP(A1805,'[110]Legacy Location Lookups'!$B$1:$C$34,2,0)</f>
        <v>Peru, IL</v>
      </c>
      <c r="C1805" s="41" t="s">
        <v>142</v>
      </c>
      <c r="D1805" s="41" t="s">
        <v>148</v>
      </c>
      <c r="E1805" s="41" t="s">
        <v>144</v>
      </c>
      <c r="F1805" s="38">
        <v>44054</v>
      </c>
      <c r="G1805" s="41" t="s">
        <v>145</v>
      </c>
      <c r="H1805" s="41">
        <v>27</v>
      </c>
    </row>
    <row r="1806" spans="1:8" x14ac:dyDescent="0.25">
      <c r="A1806" s="41">
        <f>VLOOKUP(D1806,'[110]Legacy Location Lookups'!$A$1:$C$34,2,0)</f>
        <v>13</v>
      </c>
      <c r="B1806" s="41" t="str">
        <f>VLOOKUP(A1806,'[110]Legacy Location Lookups'!$B$1:$C$34,2,0)</f>
        <v>Peoria, IL</v>
      </c>
      <c r="C1806" s="41" t="s">
        <v>142</v>
      </c>
      <c r="D1806" s="41" t="s">
        <v>149</v>
      </c>
      <c r="E1806" s="41" t="s">
        <v>144</v>
      </c>
      <c r="F1806" s="38">
        <v>44054</v>
      </c>
      <c r="G1806" s="41" t="s">
        <v>145</v>
      </c>
      <c r="H1806" s="41">
        <v>6</v>
      </c>
    </row>
    <row r="1807" spans="1:8" x14ac:dyDescent="0.25">
      <c r="A1807" s="41">
        <f>VLOOKUP(D1807,'[110]Legacy Location Lookups'!$A$1:$C$34,2,0)</f>
        <v>6</v>
      </c>
      <c r="B1807" s="41" t="str">
        <f>VLOOKUP(A1807,'[110]Legacy Location Lookups'!$B$1:$C$34,2,0)</f>
        <v>Charleston, IL</v>
      </c>
      <c r="C1807" s="41" t="s">
        <v>142</v>
      </c>
      <c r="D1807" s="41" t="s">
        <v>150</v>
      </c>
      <c r="E1807" s="41" t="s">
        <v>144</v>
      </c>
      <c r="F1807" s="38">
        <v>44054</v>
      </c>
      <c r="G1807" s="41" t="s">
        <v>145</v>
      </c>
      <c r="H1807" s="41">
        <v>40</v>
      </c>
    </row>
    <row r="1808" spans="1:8" x14ac:dyDescent="0.25">
      <c r="A1808" s="41">
        <f>VLOOKUP(D1808,'[110]Legacy Location Lookups'!$A$1:$C$34,2,0)</f>
        <v>6</v>
      </c>
      <c r="B1808" s="41" t="str">
        <f>VLOOKUP(A1808,'[110]Legacy Location Lookups'!$B$1:$C$34,2,0)</f>
        <v>Charleston, IL</v>
      </c>
      <c r="C1808" s="41" t="s">
        <v>142</v>
      </c>
      <c r="D1808" s="41" t="s">
        <v>150</v>
      </c>
      <c r="E1808" s="41" t="s">
        <v>144</v>
      </c>
      <c r="F1808" s="38">
        <v>44054</v>
      </c>
      <c r="G1808" s="41" t="s">
        <v>146</v>
      </c>
      <c r="H1808" s="41">
        <v>16</v>
      </c>
    </row>
    <row r="1809" spans="1:8" x14ac:dyDescent="0.25">
      <c r="A1809" s="41">
        <f>VLOOKUP(D1809,'[110]Legacy Location Lookups'!$A$1:$C$34,2,0)</f>
        <v>8</v>
      </c>
      <c r="B1809" s="41" t="str">
        <f>VLOOKUP(A1809,'[110]Legacy Location Lookups'!$B$1:$C$34,2,0)</f>
        <v>Eureka, IL</v>
      </c>
      <c r="C1809" s="41" t="s">
        <v>142</v>
      </c>
      <c r="D1809" s="41" t="s">
        <v>6</v>
      </c>
      <c r="E1809" s="41" t="s">
        <v>144</v>
      </c>
      <c r="F1809" s="38">
        <v>44054</v>
      </c>
      <c r="G1809" s="41" t="s">
        <v>145</v>
      </c>
      <c r="H1809" s="41">
        <v>49</v>
      </c>
    </row>
    <row r="1810" spans="1:8" x14ac:dyDescent="0.25">
      <c r="A1810" s="41">
        <f>VLOOKUP(D1810,'[110]Legacy Location Lookups'!$A$1:$C$34,2,0)</f>
        <v>10</v>
      </c>
      <c r="B1810" s="41" t="str">
        <f>VLOOKUP(A1810,'[110]Legacy Location Lookups'!$B$1:$C$34,2,0)</f>
        <v>Lincoln, IL</v>
      </c>
      <c r="C1810" s="41" t="s">
        <v>142</v>
      </c>
      <c r="D1810" s="41" t="s">
        <v>174</v>
      </c>
      <c r="E1810" s="41" t="s">
        <v>144</v>
      </c>
      <c r="F1810" s="38">
        <v>44054</v>
      </c>
      <c r="G1810" s="41" t="s">
        <v>145</v>
      </c>
      <c r="H1810" s="41">
        <v>39</v>
      </c>
    </row>
    <row r="1811" spans="1:8" x14ac:dyDescent="0.25">
      <c r="A1811" s="41">
        <f>VLOOKUP(D1811,'[110]Legacy Location Lookups'!$A$1:$C$34,2,0)</f>
        <v>17</v>
      </c>
      <c r="B1811" s="41" t="str">
        <f>VLOOKUP(A1811,'[110]Legacy Location Lookups'!$B$1:$C$34,2,0)</f>
        <v>Streator, IL</v>
      </c>
      <c r="C1811" s="41" t="s">
        <v>142</v>
      </c>
      <c r="D1811" s="41" t="s">
        <v>171</v>
      </c>
      <c r="E1811" s="41" t="s">
        <v>144</v>
      </c>
      <c r="F1811" s="38">
        <v>44054</v>
      </c>
      <c r="G1811" s="41" t="s">
        <v>145</v>
      </c>
      <c r="H1811" s="41">
        <v>19</v>
      </c>
    </row>
    <row r="1812" spans="1:8" x14ac:dyDescent="0.25">
      <c r="A1812" s="41">
        <f>VLOOKUP(D1812,'[110]Legacy Location Lookups'!$A$1:$C$34,2,0)</f>
        <v>5</v>
      </c>
      <c r="B1812" s="41" t="str">
        <f>VLOOKUP(A1812,'[110]Legacy Location Lookups'!$B$1:$C$34,2,0)</f>
        <v>Bloomington, IL</v>
      </c>
      <c r="C1812" s="41" t="s">
        <v>142</v>
      </c>
      <c r="D1812" s="41" t="s">
        <v>143</v>
      </c>
      <c r="E1812" s="41" t="s">
        <v>144</v>
      </c>
      <c r="F1812" s="38">
        <v>44053</v>
      </c>
      <c r="G1812" s="41" t="s">
        <v>145</v>
      </c>
      <c r="H1812" s="41">
        <v>110</v>
      </c>
    </row>
    <row r="1813" spans="1:8" x14ac:dyDescent="0.25">
      <c r="A1813" s="41">
        <f>VLOOKUP(D1813,'[110]Legacy Location Lookups'!$A$1:$C$34,2,0)</f>
        <v>14</v>
      </c>
      <c r="B1813" s="41" t="str">
        <f>VLOOKUP(A1813,'[110]Legacy Location Lookups'!$B$1:$C$34,2,0)</f>
        <v>Peru, IL</v>
      </c>
      <c r="C1813" s="41" t="s">
        <v>142</v>
      </c>
      <c r="D1813" s="41" t="s">
        <v>148</v>
      </c>
      <c r="E1813" s="41" t="s">
        <v>144</v>
      </c>
      <c r="F1813" s="38">
        <v>44053</v>
      </c>
      <c r="G1813" s="41" t="s">
        <v>145</v>
      </c>
      <c r="H1813" s="41">
        <v>44</v>
      </c>
    </row>
    <row r="1814" spans="1:8" x14ac:dyDescent="0.25">
      <c r="A1814" s="41">
        <f>VLOOKUP(D1814,'[110]Legacy Location Lookups'!$A$1:$C$34,2,0)</f>
        <v>13</v>
      </c>
      <c r="B1814" s="41" t="str">
        <f>VLOOKUP(A1814,'[110]Legacy Location Lookups'!$B$1:$C$34,2,0)</f>
        <v>Peoria, IL</v>
      </c>
      <c r="C1814" s="41" t="s">
        <v>142</v>
      </c>
      <c r="D1814" s="41" t="s">
        <v>149</v>
      </c>
      <c r="E1814" s="41" t="s">
        <v>144</v>
      </c>
      <c r="F1814" s="38">
        <v>44053</v>
      </c>
      <c r="G1814" s="41" t="s">
        <v>145</v>
      </c>
      <c r="H1814" s="41">
        <v>6</v>
      </c>
    </row>
    <row r="1815" spans="1:8" x14ac:dyDescent="0.25">
      <c r="A1815" s="41">
        <f>VLOOKUP(D1815,'[110]Legacy Location Lookups'!$A$1:$C$34,2,0)</f>
        <v>13</v>
      </c>
      <c r="B1815" s="41" t="str">
        <f>VLOOKUP(A1815,'[110]Legacy Location Lookups'!$B$1:$C$34,2,0)</f>
        <v>Peoria, IL</v>
      </c>
      <c r="C1815" s="41" t="s">
        <v>142</v>
      </c>
      <c r="D1815" s="41" t="s">
        <v>149</v>
      </c>
      <c r="E1815" s="41" t="s">
        <v>144</v>
      </c>
      <c r="F1815" s="38">
        <v>44053</v>
      </c>
      <c r="G1815" s="41" t="s">
        <v>146</v>
      </c>
      <c r="H1815" s="41">
        <v>17</v>
      </c>
    </row>
    <row r="1816" spans="1:8" x14ac:dyDescent="0.25">
      <c r="A1816" s="41">
        <f>VLOOKUP(D1816,'[110]Legacy Location Lookups'!$A$1:$C$34,2,0)</f>
        <v>6</v>
      </c>
      <c r="B1816" s="41" t="str">
        <f>VLOOKUP(A1816,'[110]Legacy Location Lookups'!$B$1:$C$34,2,0)</f>
        <v>Charleston, IL</v>
      </c>
      <c r="C1816" s="41" t="s">
        <v>142</v>
      </c>
      <c r="D1816" s="41" t="s">
        <v>150</v>
      </c>
      <c r="E1816" s="41" t="s">
        <v>144</v>
      </c>
      <c r="F1816" s="38">
        <v>44053</v>
      </c>
      <c r="G1816" s="41" t="s">
        <v>145</v>
      </c>
      <c r="H1816" s="41">
        <v>43</v>
      </c>
    </row>
    <row r="1817" spans="1:8" x14ac:dyDescent="0.25">
      <c r="A1817" s="41">
        <f>VLOOKUP(D1817,'[110]Legacy Location Lookups'!$A$1:$C$34,2,0)</f>
        <v>15</v>
      </c>
      <c r="B1817" s="41" t="str">
        <f>VLOOKUP(A1817,'[110]Legacy Location Lookups'!$B$1:$C$34,2,0)</f>
        <v>Pontiac, IL</v>
      </c>
      <c r="C1817" s="41" t="s">
        <v>142</v>
      </c>
      <c r="D1817" s="41" t="s">
        <v>13</v>
      </c>
      <c r="E1817" s="41" t="s">
        <v>144</v>
      </c>
      <c r="F1817" s="38">
        <v>44053</v>
      </c>
      <c r="G1817" s="41" t="s">
        <v>145</v>
      </c>
      <c r="H1817" s="41">
        <v>38</v>
      </c>
    </row>
    <row r="1818" spans="1:8" x14ac:dyDescent="0.25">
      <c r="A1818" s="41">
        <f>VLOOKUP(D1818,'[110]Legacy Location Lookups'!$A$1:$C$34,2,0)</f>
        <v>127</v>
      </c>
      <c r="B1818" s="41" t="str">
        <f>VLOOKUP(A1818,'[110]Legacy Location Lookups'!$B$1:$C$34,2,0)</f>
        <v>Canton, IL</v>
      </c>
      <c r="C1818" s="41" t="s">
        <v>142</v>
      </c>
      <c r="D1818" s="41" t="s">
        <v>166</v>
      </c>
      <c r="E1818" s="41" t="s">
        <v>144</v>
      </c>
      <c r="F1818" s="38">
        <v>44053</v>
      </c>
      <c r="G1818" s="41" t="s">
        <v>145</v>
      </c>
      <c r="H1818" s="41">
        <v>42</v>
      </c>
    </row>
    <row r="1819" spans="1:8" x14ac:dyDescent="0.25">
      <c r="A1819" s="41">
        <f>VLOOKUP(D1819,'[110]Legacy Location Lookups'!$A$1:$C$34,2,0)</f>
        <v>86</v>
      </c>
      <c r="B1819" s="41" t="str">
        <f>VLOOKUP(A1819,'[110]Legacy Location Lookups'!$B$1:$C$34,2,0)</f>
        <v>Kirkland, WA</v>
      </c>
      <c r="C1819" s="41" t="s">
        <v>167</v>
      </c>
      <c r="D1819" s="41" t="s">
        <v>22</v>
      </c>
      <c r="E1819" s="41" t="s">
        <v>144</v>
      </c>
      <c r="F1819" s="38">
        <v>44057</v>
      </c>
      <c r="G1819" s="41" t="s">
        <v>145</v>
      </c>
      <c r="H1819" s="41">
        <v>52</v>
      </c>
    </row>
    <row r="1820" spans="1:8" x14ac:dyDescent="0.25">
      <c r="A1820" s="41">
        <f>VLOOKUP(D1820,'[110]Legacy Location Lookups'!$A$1:$C$34,2,0)</f>
        <v>86</v>
      </c>
      <c r="B1820" s="41" t="str">
        <f>VLOOKUP(A1820,'[110]Legacy Location Lookups'!$B$1:$C$34,2,0)</f>
        <v>Kirkland, WA</v>
      </c>
      <c r="C1820" s="41" t="s">
        <v>167</v>
      </c>
      <c r="D1820" s="41" t="s">
        <v>22</v>
      </c>
      <c r="E1820" s="41" t="s">
        <v>144</v>
      </c>
      <c r="F1820" s="38">
        <v>44057</v>
      </c>
      <c r="G1820" s="41" t="s">
        <v>159</v>
      </c>
      <c r="H1820" s="41">
        <v>4</v>
      </c>
    </row>
    <row r="1821" spans="1:8" x14ac:dyDescent="0.25">
      <c r="A1821" s="41">
        <f>VLOOKUP(D1821,'[110]Legacy Location Lookups'!$A$1:$C$34,2,0)</f>
        <v>86</v>
      </c>
      <c r="B1821" s="41" t="str">
        <f>VLOOKUP(A1821,'[110]Legacy Location Lookups'!$B$1:$C$34,2,0)</f>
        <v>Kirkland, WA</v>
      </c>
      <c r="C1821" s="41" t="s">
        <v>167</v>
      </c>
      <c r="D1821" s="41" t="s">
        <v>22</v>
      </c>
      <c r="E1821" s="41" t="s">
        <v>144</v>
      </c>
      <c r="F1821" s="38">
        <v>44056</v>
      </c>
      <c r="G1821" s="41" t="s">
        <v>145</v>
      </c>
      <c r="H1821" s="41">
        <v>65</v>
      </c>
    </row>
    <row r="1822" spans="1:8" x14ac:dyDescent="0.25">
      <c r="A1822" s="41">
        <f>VLOOKUP(D1822,'[110]Legacy Location Lookups'!$A$1:$C$34,2,0)</f>
        <v>86</v>
      </c>
      <c r="B1822" s="41" t="str">
        <f>VLOOKUP(A1822,'[110]Legacy Location Lookups'!$B$1:$C$34,2,0)</f>
        <v>Kirkland, WA</v>
      </c>
      <c r="C1822" s="41" t="s">
        <v>167</v>
      </c>
      <c r="D1822" s="41" t="s">
        <v>22</v>
      </c>
      <c r="E1822" s="41" t="s">
        <v>144</v>
      </c>
      <c r="F1822" s="38">
        <v>44056</v>
      </c>
      <c r="G1822" s="41" t="s">
        <v>159</v>
      </c>
      <c r="H1822" s="41">
        <v>5</v>
      </c>
    </row>
    <row r="1823" spans="1:8" x14ac:dyDescent="0.25">
      <c r="A1823" s="41">
        <f>VLOOKUP(D1823,'[110]Legacy Location Lookups'!$A$1:$C$34,2,0)</f>
        <v>86</v>
      </c>
      <c r="B1823" s="41" t="str">
        <f>VLOOKUP(A1823,'[110]Legacy Location Lookups'!$B$1:$C$34,2,0)</f>
        <v>Kirkland, WA</v>
      </c>
      <c r="C1823" s="41" t="s">
        <v>167</v>
      </c>
      <c r="D1823" s="41" t="s">
        <v>22</v>
      </c>
      <c r="E1823" s="41" t="s">
        <v>144</v>
      </c>
      <c r="F1823" s="38">
        <v>44053</v>
      </c>
      <c r="G1823" s="41" t="s">
        <v>145</v>
      </c>
      <c r="H1823" s="41">
        <v>33</v>
      </c>
    </row>
    <row r="1824" spans="1:8" x14ac:dyDescent="0.25">
      <c r="A1824" s="41">
        <f>VLOOKUP(D1824,'[110]Legacy Location Lookups'!$A$1:$C$34,2,0)</f>
        <v>86</v>
      </c>
      <c r="B1824" s="41" t="str">
        <f>VLOOKUP(A1824,'[110]Legacy Location Lookups'!$B$1:$C$34,2,0)</f>
        <v>Kirkland, WA</v>
      </c>
      <c r="C1824" s="41" t="s">
        <v>167</v>
      </c>
      <c r="D1824" s="41" t="s">
        <v>22</v>
      </c>
      <c r="E1824" s="41" t="s">
        <v>144</v>
      </c>
      <c r="F1824" s="38">
        <v>44053</v>
      </c>
      <c r="G1824" s="41" t="s">
        <v>159</v>
      </c>
      <c r="H1824" s="41">
        <v>2</v>
      </c>
    </row>
    <row r="1825" spans="1:8" x14ac:dyDescent="0.25">
      <c r="A1825" s="41">
        <f>VLOOKUP(D1825,'[110]Legacy Location Lookups'!$A$1:$C$34,2,0)</f>
        <v>86</v>
      </c>
      <c r="B1825" s="41" t="str">
        <f>VLOOKUP(A1825,'[110]Legacy Location Lookups'!$B$1:$C$34,2,0)</f>
        <v>Kirkland, WA</v>
      </c>
      <c r="C1825" s="41" t="s">
        <v>167</v>
      </c>
      <c r="D1825" s="41" t="s">
        <v>22</v>
      </c>
      <c r="E1825" s="41" t="s">
        <v>144</v>
      </c>
      <c r="F1825" s="38">
        <v>44054</v>
      </c>
      <c r="G1825" s="41" t="s">
        <v>145</v>
      </c>
      <c r="H1825" s="41">
        <v>27</v>
      </c>
    </row>
    <row r="1826" spans="1:8" x14ac:dyDescent="0.25">
      <c r="A1826" s="41">
        <f>VLOOKUP(D1826,'[110]Legacy Location Lookups'!$A$1:$C$34,2,0)</f>
        <v>86</v>
      </c>
      <c r="B1826" s="41" t="str">
        <f>VLOOKUP(A1826,'[110]Legacy Location Lookups'!$B$1:$C$34,2,0)</f>
        <v>Kirkland, WA</v>
      </c>
      <c r="C1826" s="41" t="s">
        <v>167</v>
      </c>
      <c r="D1826" s="41" t="s">
        <v>22</v>
      </c>
      <c r="E1826" s="41" t="s">
        <v>144</v>
      </c>
      <c r="F1826" s="38">
        <v>44054</v>
      </c>
      <c r="G1826" s="41" t="s">
        <v>147</v>
      </c>
      <c r="H1826" s="41">
        <v>1</v>
      </c>
    </row>
    <row r="1827" spans="1:8" x14ac:dyDescent="0.25">
      <c r="A1827" s="41">
        <f>VLOOKUP(D1827,'[110]Legacy Location Lookups'!$A$1:$C$34,2,0)</f>
        <v>86</v>
      </c>
      <c r="B1827" s="41" t="str">
        <f>VLOOKUP(A1827,'[110]Legacy Location Lookups'!$B$1:$C$34,2,0)</f>
        <v>Kirkland, WA</v>
      </c>
      <c r="C1827" s="41" t="s">
        <v>167</v>
      </c>
      <c r="D1827" s="41" t="s">
        <v>22</v>
      </c>
      <c r="E1827" s="41" t="s">
        <v>144</v>
      </c>
      <c r="F1827" s="38">
        <v>44054</v>
      </c>
      <c r="G1827" s="41" t="s">
        <v>146</v>
      </c>
      <c r="H1827" s="41">
        <v>4</v>
      </c>
    </row>
    <row r="1828" spans="1:8" x14ac:dyDescent="0.25">
      <c r="A1828" s="41">
        <f>VLOOKUP(D1828,'[110]Legacy Location Lookups'!$A$1:$C$34,2,0)</f>
        <v>86</v>
      </c>
      <c r="B1828" s="41" t="str">
        <f>VLOOKUP(A1828,'[110]Legacy Location Lookups'!$B$1:$C$34,2,0)</f>
        <v>Kirkland, WA</v>
      </c>
      <c r="C1828" s="41" t="s">
        <v>167</v>
      </c>
      <c r="D1828" s="41" t="s">
        <v>22</v>
      </c>
      <c r="E1828" s="41" t="s">
        <v>144</v>
      </c>
      <c r="F1828" s="38">
        <v>44054</v>
      </c>
      <c r="G1828" s="41" t="s">
        <v>145</v>
      </c>
      <c r="H1828" s="41">
        <v>1</v>
      </c>
    </row>
    <row r="1829" spans="1:8" x14ac:dyDescent="0.25">
      <c r="A1829" s="41">
        <f>VLOOKUP(D1829,'[110]Legacy Location Lookups'!$A$1:$C$34,2,0)</f>
        <v>5</v>
      </c>
      <c r="B1829" s="41" t="str">
        <f>VLOOKUP(A1829,'[110]Legacy Location Lookups'!$B$1:$C$34,2,0)</f>
        <v>Bloomington, IL</v>
      </c>
      <c r="C1829" s="41" t="s">
        <v>142</v>
      </c>
      <c r="D1829" s="39" t="s">
        <v>143</v>
      </c>
      <c r="E1829" s="39" t="s">
        <v>144</v>
      </c>
      <c r="F1829" s="40">
        <v>44058</v>
      </c>
      <c r="G1829" s="39" t="s">
        <v>145</v>
      </c>
      <c r="H1829" s="39">
        <v>0</v>
      </c>
    </row>
    <row r="1830" spans="1:8" x14ac:dyDescent="0.25">
      <c r="A1830" s="41">
        <f>VLOOKUP(D1830,'[110]Legacy Location Lookups'!$A$1:$C$34,2,0)</f>
        <v>5</v>
      </c>
      <c r="B1830" s="41" t="str">
        <f>VLOOKUP(A1830,'[110]Legacy Location Lookups'!$B$1:$C$34,2,0)</f>
        <v>Bloomington, IL</v>
      </c>
      <c r="C1830" s="41" t="s">
        <v>142</v>
      </c>
      <c r="D1830" s="39" t="s">
        <v>143</v>
      </c>
      <c r="E1830" s="39" t="s">
        <v>144</v>
      </c>
      <c r="F1830" s="40">
        <v>44060</v>
      </c>
      <c r="G1830" s="39" t="s">
        <v>145</v>
      </c>
      <c r="H1830" s="39">
        <v>0</v>
      </c>
    </row>
    <row r="1831" spans="1:8" x14ac:dyDescent="0.25">
      <c r="A1831" s="41">
        <f>VLOOKUP(D1831,'[110]Legacy Location Lookups'!$A$1:$C$34,2,0)</f>
        <v>5</v>
      </c>
      <c r="B1831" s="41" t="str">
        <f>VLOOKUP(A1831,'[110]Legacy Location Lookups'!$B$1:$C$34,2,0)</f>
        <v>Bloomington, IL</v>
      </c>
      <c r="C1831" s="41" t="s">
        <v>142</v>
      </c>
      <c r="D1831" s="39" t="s">
        <v>143</v>
      </c>
      <c r="E1831" s="39" t="s">
        <v>144</v>
      </c>
      <c r="F1831" s="40">
        <v>44060</v>
      </c>
      <c r="G1831" s="39" t="s">
        <v>146</v>
      </c>
      <c r="H1831" s="39">
        <v>0</v>
      </c>
    </row>
    <row r="1832" spans="1:8" x14ac:dyDescent="0.25">
      <c r="A1832" s="41">
        <f>VLOOKUP(D1832,'[110]Legacy Location Lookups'!$A$1:$C$34,2,0)</f>
        <v>5</v>
      </c>
      <c r="B1832" s="41" t="str">
        <f>VLOOKUP(A1832,'[110]Legacy Location Lookups'!$B$1:$C$34,2,0)</f>
        <v>Bloomington, IL</v>
      </c>
      <c r="C1832" s="41" t="s">
        <v>142</v>
      </c>
      <c r="D1832" s="39" t="s">
        <v>143</v>
      </c>
      <c r="E1832" s="39" t="s">
        <v>147</v>
      </c>
      <c r="F1832" s="40">
        <v>44060</v>
      </c>
      <c r="G1832" s="39" t="s">
        <v>147</v>
      </c>
      <c r="H1832" s="39">
        <v>0</v>
      </c>
    </row>
    <row r="1833" spans="1:8" x14ac:dyDescent="0.25">
      <c r="A1833" s="41">
        <f>VLOOKUP(D1833,'[110]Legacy Location Lookups'!$A$1:$C$34,2,0)</f>
        <v>14</v>
      </c>
      <c r="B1833" s="41" t="str">
        <f>VLOOKUP(A1833,'[110]Legacy Location Lookups'!$B$1:$C$34,2,0)</f>
        <v>Peru, IL</v>
      </c>
      <c r="C1833" s="41" t="s">
        <v>142</v>
      </c>
      <c r="D1833" s="39" t="s">
        <v>148</v>
      </c>
      <c r="E1833" s="39" t="s">
        <v>144</v>
      </c>
      <c r="F1833" s="40">
        <v>44060</v>
      </c>
      <c r="G1833" s="39" t="s">
        <v>145</v>
      </c>
      <c r="H1833" s="39">
        <v>0</v>
      </c>
    </row>
    <row r="1834" spans="1:8" x14ac:dyDescent="0.25">
      <c r="A1834" s="41">
        <f>VLOOKUP(D1834,'[110]Legacy Location Lookups'!$A$1:$C$34,2,0)</f>
        <v>14</v>
      </c>
      <c r="B1834" s="41" t="str">
        <f>VLOOKUP(A1834,'[110]Legacy Location Lookups'!$B$1:$C$34,2,0)</f>
        <v>Peru, IL</v>
      </c>
      <c r="C1834" s="41" t="s">
        <v>142</v>
      </c>
      <c r="D1834" s="39" t="s">
        <v>148</v>
      </c>
      <c r="E1834" s="39" t="s">
        <v>147</v>
      </c>
      <c r="F1834" s="40">
        <v>44060</v>
      </c>
      <c r="G1834" s="39" t="s">
        <v>147</v>
      </c>
      <c r="H1834" s="39">
        <v>0</v>
      </c>
    </row>
    <row r="1835" spans="1:8" x14ac:dyDescent="0.25">
      <c r="A1835" s="41">
        <f>VLOOKUP(D1835,'[110]Legacy Location Lookups'!$A$1:$C$34,2,0)</f>
        <v>13</v>
      </c>
      <c r="B1835" s="41" t="str">
        <f>VLOOKUP(A1835,'[110]Legacy Location Lookups'!$B$1:$C$34,2,0)</f>
        <v>Peoria, IL</v>
      </c>
      <c r="C1835" s="41" t="s">
        <v>142</v>
      </c>
      <c r="D1835" s="39" t="s">
        <v>149</v>
      </c>
      <c r="E1835" s="39" t="s">
        <v>144</v>
      </c>
      <c r="F1835" s="40">
        <v>44060</v>
      </c>
      <c r="G1835" s="39" t="s">
        <v>145</v>
      </c>
      <c r="H1835" s="39">
        <v>37</v>
      </c>
    </row>
    <row r="1836" spans="1:8" x14ac:dyDescent="0.25">
      <c r="A1836" s="41">
        <f>VLOOKUP(D1836,'[110]Legacy Location Lookups'!$A$1:$C$34,2,0)</f>
        <v>13</v>
      </c>
      <c r="B1836" s="41" t="str">
        <f>VLOOKUP(A1836,'[110]Legacy Location Lookups'!$B$1:$C$34,2,0)</f>
        <v>Peoria, IL</v>
      </c>
      <c r="C1836" s="41" t="s">
        <v>142</v>
      </c>
      <c r="D1836" s="39" t="s">
        <v>149</v>
      </c>
      <c r="E1836" s="39" t="s">
        <v>144</v>
      </c>
      <c r="F1836" s="40">
        <v>44060</v>
      </c>
      <c r="G1836" s="39" t="s">
        <v>146</v>
      </c>
      <c r="H1836" s="39">
        <v>0</v>
      </c>
    </row>
    <row r="1837" spans="1:8" x14ac:dyDescent="0.25">
      <c r="A1837" s="41">
        <f>VLOOKUP(D1837,'[110]Legacy Location Lookups'!$A$1:$C$34,2,0)</f>
        <v>6</v>
      </c>
      <c r="B1837" s="41" t="str">
        <f>VLOOKUP(A1837,'[110]Legacy Location Lookups'!$B$1:$C$34,2,0)</f>
        <v>Charleston, IL</v>
      </c>
      <c r="C1837" s="41" t="s">
        <v>142</v>
      </c>
      <c r="D1837" s="39" t="s">
        <v>150</v>
      </c>
      <c r="E1837" s="39" t="s">
        <v>144</v>
      </c>
      <c r="F1837" s="40">
        <v>44060</v>
      </c>
      <c r="G1837" s="39" t="s">
        <v>145</v>
      </c>
      <c r="H1837" s="39">
        <v>0</v>
      </c>
    </row>
    <row r="1838" spans="1:8" x14ac:dyDescent="0.25">
      <c r="A1838" s="41">
        <f>VLOOKUP(D1838,'[110]Legacy Location Lookups'!$A$1:$C$34,2,0)</f>
        <v>6</v>
      </c>
      <c r="B1838" s="41" t="str">
        <f>VLOOKUP(A1838,'[110]Legacy Location Lookups'!$B$1:$C$34,2,0)</f>
        <v>Charleston, IL</v>
      </c>
      <c r="C1838" s="41" t="s">
        <v>142</v>
      </c>
      <c r="D1838" s="39" t="s">
        <v>150</v>
      </c>
      <c r="E1838" s="39" t="s">
        <v>144</v>
      </c>
      <c r="F1838" s="40">
        <v>44060</v>
      </c>
      <c r="G1838" s="39" t="s">
        <v>146</v>
      </c>
      <c r="H1838" s="39">
        <v>138</v>
      </c>
    </row>
    <row r="1839" spans="1:8" x14ac:dyDescent="0.25">
      <c r="A1839" s="41">
        <f>VLOOKUP(D1839,'[110]Legacy Location Lookups'!$A$1:$C$34,2,0)</f>
        <v>6</v>
      </c>
      <c r="B1839" s="41" t="str">
        <f>VLOOKUP(A1839,'[110]Legacy Location Lookups'!$B$1:$C$34,2,0)</f>
        <v>Charleston, IL</v>
      </c>
      <c r="C1839" s="41" t="s">
        <v>142</v>
      </c>
      <c r="D1839" s="39" t="s">
        <v>150</v>
      </c>
      <c r="E1839" s="39" t="s">
        <v>147</v>
      </c>
      <c r="F1839" s="40">
        <v>44060</v>
      </c>
      <c r="G1839" s="39" t="s">
        <v>147</v>
      </c>
      <c r="H1839" s="39">
        <v>0</v>
      </c>
    </row>
    <row r="1840" spans="1:8" x14ac:dyDescent="0.25">
      <c r="A1840" s="41">
        <f>VLOOKUP(D1840,'[110]Legacy Location Lookups'!$A$1:$C$34,2,0)</f>
        <v>15</v>
      </c>
      <c r="B1840" s="41" t="str">
        <f>VLOOKUP(A1840,'[110]Legacy Location Lookups'!$B$1:$C$34,2,0)</f>
        <v>Pontiac, IL</v>
      </c>
      <c r="C1840" s="41" t="s">
        <v>142</v>
      </c>
      <c r="D1840" s="39" t="s">
        <v>13</v>
      </c>
      <c r="E1840" s="39" t="s">
        <v>144</v>
      </c>
      <c r="F1840" s="40">
        <v>44060</v>
      </c>
      <c r="G1840" s="39" t="s">
        <v>145</v>
      </c>
      <c r="H1840" s="39">
        <v>0</v>
      </c>
    </row>
    <row r="1841" spans="1:8" x14ac:dyDescent="0.25">
      <c r="A1841" s="41">
        <f>VLOOKUP(D1841,'[110]Legacy Location Lookups'!$A$1:$C$34,2,0)</f>
        <v>15</v>
      </c>
      <c r="B1841" s="41" t="str">
        <f>VLOOKUP(A1841,'[110]Legacy Location Lookups'!$B$1:$C$34,2,0)</f>
        <v>Pontiac, IL</v>
      </c>
      <c r="C1841" s="41" t="s">
        <v>142</v>
      </c>
      <c r="D1841" s="39" t="s">
        <v>13</v>
      </c>
      <c r="E1841" s="39" t="s">
        <v>147</v>
      </c>
      <c r="F1841" s="40">
        <v>44060</v>
      </c>
      <c r="G1841" s="39" t="s">
        <v>147</v>
      </c>
      <c r="H1841" s="39">
        <v>21</v>
      </c>
    </row>
    <row r="1842" spans="1:8" x14ac:dyDescent="0.25">
      <c r="A1842" s="41">
        <f>VLOOKUP(D1842,'[110]Legacy Location Lookups'!$A$1:$C$34,2,0)</f>
        <v>8</v>
      </c>
      <c r="B1842" s="41" t="str">
        <f>VLOOKUP(A1842,'[110]Legacy Location Lookups'!$B$1:$C$34,2,0)</f>
        <v>Eureka, IL</v>
      </c>
      <c r="C1842" s="41" t="s">
        <v>142</v>
      </c>
      <c r="D1842" s="39" t="s">
        <v>6</v>
      </c>
      <c r="E1842" s="39" t="s">
        <v>144</v>
      </c>
      <c r="F1842" s="40">
        <v>44060</v>
      </c>
      <c r="G1842" s="39" t="s">
        <v>145</v>
      </c>
      <c r="H1842" s="39">
        <v>0</v>
      </c>
    </row>
    <row r="1843" spans="1:8" x14ac:dyDescent="0.25">
      <c r="A1843" s="41">
        <f>VLOOKUP(D1843,'[110]Legacy Location Lookups'!$A$1:$C$34,2,0)</f>
        <v>8</v>
      </c>
      <c r="B1843" s="41" t="str">
        <f>VLOOKUP(A1843,'[110]Legacy Location Lookups'!$B$1:$C$34,2,0)</f>
        <v>Eureka, IL</v>
      </c>
      <c r="C1843" s="41" t="s">
        <v>142</v>
      </c>
      <c r="D1843" s="39" t="s">
        <v>6</v>
      </c>
      <c r="E1843" s="39" t="s">
        <v>147</v>
      </c>
      <c r="F1843" s="40">
        <v>44060</v>
      </c>
      <c r="G1843" s="39" t="s">
        <v>147</v>
      </c>
      <c r="H1843" s="39">
        <v>0</v>
      </c>
    </row>
    <row r="1844" spans="1:8" x14ac:dyDescent="0.25">
      <c r="A1844" s="41">
        <f>VLOOKUP(D1844,'[110]Legacy Location Lookups'!$A$1:$C$34,2,0)</f>
        <v>10</v>
      </c>
      <c r="B1844" s="41" t="str">
        <f>VLOOKUP(A1844,'[110]Legacy Location Lookups'!$B$1:$C$34,2,0)</f>
        <v>Lincoln, IL</v>
      </c>
      <c r="C1844" s="41" t="s">
        <v>142</v>
      </c>
      <c r="D1844" s="39" t="s">
        <v>174</v>
      </c>
      <c r="E1844" s="39" t="s">
        <v>144</v>
      </c>
      <c r="F1844" s="40">
        <v>44060</v>
      </c>
      <c r="G1844" s="39" t="s">
        <v>145</v>
      </c>
      <c r="H1844" s="39">
        <v>0</v>
      </c>
    </row>
    <row r="1845" spans="1:8" x14ac:dyDescent="0.25">
      <c r="A1845" s="41">
        <f>VLOOKUP(D1845,'[110]Legacy Location Lookups'!$A$1:$C$34,2,0)</f>
        <v>10</v>
      </c>
      <c r="B1845" s="41" t="str">
        <f>VLOOKUP(A1845,'[110]Legacy Location Lookups'!$B$1:$C$34,2,0)</f>
        <v>Lincoln, IL</v>
      </c>
      <c r="C1845" s="41" t="s">
        <v>142</v>
      </c>
      <c r="D1845" s="39" t="s">
        <v>174</v>
      </c>
      <c r="E1845" s="39" t="s">
        <v>144</v>
      </c>
      <c r="F1845" s="40">
        <v>44060</v>
      </c>
      <c r="G1845" s="39" t="s">
        <v>147</v>
      </c>
      <c r="H1845" s="39">
        <v>25</v>
      </c>
    </row>
    <row r="1846" spans="1:8" x14ac:dyDescent="0.25">
      <c r="A1846" s="41">
        <f>VLOOKUP(D1846,'[110]Legacy Location Lookups'!$A$1:$C$34,2,0)</f>
        <v>17</v>
      </c>
      <c r="B1846" s="41" t="str">
        <f>VLOOKUP(A1846,'[110]Legacy Location Lookups'!$B$1:$C$34,2,0)</f>
        <v>Streator, IL</v>
      </c>
      <c r="C1846" s="41" t="s">
        <v>142</v>
      </c>
      <c r="D1846" s="39" t="s">
        <v>171</v>
      </c>
      <c r="E1846" s="39" t="s">
        <v>144</v>
      </c>
      <c r="F1846" s="40">
        <v>44060</v>
      </c>
      <c r="G1846" s="39" t="s">
        <v>145</v>
      </c>
      <c r="H1846" s="39">
        <v>0</v>
      </c>
    </row>
    <row r="1847" spans="1:8" x14ac:dyDescent="0.25">
      <c r="A1847" s="41">
        <f>VLOOKUP(D1847,'[110]Legacy Location Lookups'!$A$1:$C$34,2,0)</f>
        <v>17</v>
      </c>
      <c r="B1847" s="41" t="str">
        <f>VLOOKUP(A1847,'[110]Legacy Location Lookups'!$B$1:$C$34,2,0)</f>
        <v>Streator, IL</v>
      </c>
      <c r="C1847" s="41" t="s">
        <v>142</v>
      </c>
      <c r="D1847" s="39" t="s">
        <v>171</v>
      </c>
      <c r="E1847" s="39" t="s">
        <v>147</v>
      </c>
      <c r="F1847" s="40">
        <v>44060</v>
      </c>
      <c r="G1847" s="39" t="s">
        <v>147</v>
      </c>
      <c r="H1847" s="39">
        <v>0</v>
      </c>
    </row>
    <row r="1848" spans="1:8" x14ac:dyDescent="0.25">
      <c r="A1848" s="41">
        <f>VLOOKUP(D1848,'[110]Legacy Location Lookups'!$A$1:$C$34,2,0)</f>
        <v>16</v>
      </c>
      <c r="B1848" s="41" t="str">
        <f>VLOOKUP(A1848,'[110]Legacy Location Lookups'!$B$1:$C$34,2,0)</f>
        <v>Princeton, IL</v>
      </c>
      <c r="C1848" s="41" t="s">
        <v>142</v>
      </c>
      <c r="D1848" s="39" t="s">
        <v>169</v>
      </c>
      <c r="E1848" s="39" t="s">
        <v>144</v>
      </c>
      <c r="F1848" s="40">
        <v>44060</v>
      </c>
      <c r="G1848" s="39" t="s">
        <v>145</v>
      </c>
      <c r="H1848" s="39">
        <v>44</v>
      </c>
    </row>
    <row r="1849" spans="1:8" x14ac:dyDescent="0.25">
      <c r="A1849" s="41">
        <f>VLOOKUP(D1849,'[110]Legacy Location Lookups'!$A$1:$C$34,2,0)</f>
        <v>16</v>
      </c>
      <c r="B1849" s="41" t="str">
        <f>VLOOKUP(A1849,'[110]Legacy Location Lookups'!$B$1:$C$34,2,0)</f>
        <v>Princeton, IL</v>
      </c>
      <c r="C1849" s="41" t="s">
        <v>142</v>
      </c>
      <c r="D1849" s="39" t="s">
        <v>169</v>
      </c>
      <c r="E1849" s="39" t="s">
        <v>147</v>
      </c>
      <c r="F1849" s="40">
        <v>44060</v>
      </c>
      <c r="G1849" s="39" t="s">
        <v>147</v>
      </c>
      <c r="H1849" s="39">
        <v>0</v>
      </c>
    </row>
    <row r="1850" spans="1:8" x14ac:dyDescent="0.25">
      <c r="A1850" s="41">
        <f>VLOOKUP(D1850,'[110]Legacy Location Lookups'!$A$1:$C$34,2,0)</f>
        <v>11</v>
      </c>
      <c r="B1850" s="41" t="str">
        <f>VLOOKUP(A1850,'[110]Legacy Location Lookups'!$B$1:$C$34,2,0)</f>
        <v>Mt Zion, IL</v>
      </c>
      <c r="C1850" s="41" t="s">
        <v>142</v>
      </c>
      <c r="D1850" s="39" t="s">
        <v>170</v>
      </c>
      <c r="E1850" s="39" t="s">
        <v>144</v>
      </c>
      <c r="F1850" s="40">
        <v>44060</v>
      </c>
      <c r="G1850" s="39" t="s">
        <v>145</v>
      </c>
      <c r="H1850" s="39">
        <v>0</v>
      </c>
    </row>
    <row r="1851" spans="1:8" x14ac:dyDescent="0.25">
      <c r="A1851" s="41">
        <f>VLOOKUP(D1851,'[110]Legacy Location Lookups'!$A$1:$C$34,2,0)</f>
        <v>11</v>
      </c>
      <c r="B1851" s="41" t="str">
        <f>VLOOKUP(A1851,'[110]Legacy Location Lookups'!$B$1:$C$34,2,0)</f>
        <v>Mt Zion, IL</v>
      </c>
      <c r="C1851" s="41" t="s">
        <v>142</v>
      </c>
      <c r="D1851" s="39" t="s">
        <v>170</v>
      </c>
      <c r="E1851" s="39" t="s">
        <v>147</v>
      </c>
      <c r="F1851" s="40">
        <v>44060</v>
      </c>
      <c r="G1851" s="39" t="s">
        <v>147</v>
      </c>
      <c r="H1851" s="39">
        <v>0</v>
      </c>
    </row>
    <row r="1852" spans="1:8" x14ac:dyDescent="0.25">
      <c r="A1852" s="41">
        <f>VLOOKUP(D1852,'[110]Legacy Location Lookups'!$A$1:$C$34,2,0)</f>
        <v>9</v>
      </c>
      <c r="B1852" s="41" t="str">
        <f>VLOOKUP(A1852,'[110]Legacy Location Lookups'!$B$1:$C$34,2,0)</f>
        <v>Gibson City, IL</v>
      </c>
      <c r="C1852" s="41" t="s">
        <v>142</v>
      </c>
      <c r="D1852" s="39" t="s">
        <v>168</v>
      </c>
      <c r="E1852" s="39" t="s">
        <v>144</v>
      </c>
      <c r="F1852" s="40">
        <v>44060</v>
      </c>
      <c r="G1852" s="39" t="s">
        <v>145</v>
      </c>
      <c r="H1852" s="39">
        <v>0</v>
      </c>
    </row>
    <row r="1853" spans="1:8" x14ac:dyDescent="0.25">
      <c r="A1853" s="41">
        <f>VLOOKUP(D1853,'[110]Legacy Location Lookups'!$A$1:$C$34,2,0)</f>
        <v>127</v>
      </c>
      <c r="B1853" s="41" t="str">
        <f>VLOOKUP(A1853,'[110]Legacy Location Lookups'!$B$1:$C$34,2,0)</f>
        <v>Canton, IL</v>
      </c>
      <c r="C1853" s="41" t="s">
        <v>142</v>
      </c>
      <c r="D1853" s="39" t="s">
        <v>166</v>
      </c>
      <c r="E1853" s="39" t="s">
        <v>144</v>
      </c>
      <c r="F1853" s="40">
        <v>44060</v>
      </c>
      <c r="G1853" s="39" t="s">
        <v>145</v>
      </c>
      <c r="H1853" s="39">
        <v>0</v>
      </c>
    </row>
    <row r="1854" spans="1:8" x14ac:dyDescent="0.25">
      <c r="A1854" s="41">
        <f>VLOOKUP(D1854,'[110]Legacy Location Lookups'!$A$1:$C$34,2,0)</f>
        <v>12</v>
      </c>
      <c r="B1854" s="41" t="str">
        <f>VLOOKUP(A1854,'[110]Legacy Location Lookups'!$B$1:$C$34,2,0)</f>
        <v>Pekin, IL</v>
      </c>
      <c r="C1854" s="41" t="s">
        <v>142</v>
      </c>
      <c r="D1854" s="39" t="s">
        <v>242</v>
      </c>
      <c r="E1854" s="39" t="s">
        <v>144</v>
      </c>
      <c r="F1854" s="40">
        <v>44060</v>
      </c>
      <c r="G1854" s="39" t="s">
        <v>145</v>
      </c>
      <c r="H1854" s="39">
        <v>0</v>
      </c>
    </row>
    <row r="1855" spans="1:8" x14ac:dyDescent="0.25">
      <c r="A1855" s="41">
        <f>VLOOKUP(D1855,'[110]Legacy Location Lookups'!$A$1:$C$34,2,0)</f>
        <v>7</v>
      </c>
      <c r="B1855" s="41" t="str">
        <f>VLOOKUP(A1855,'[110]Legacy Location Lookups'!$B$1:$C$34,2,0)</f>
        <v>Clinton, IL</v>
      </c>
      <c r="C1855" s="41" t="s">
        <v>142</v>
      </c>
      <c r="D1855" s="39" t="s">
        <v>221</v>
      </c>
      <c r="E1855" s="39" t="s">
        <v>144</v>
      </c>
      <c r="F1855" s="40">
        <v>44060</v>
      </c>
      <c r="G1855" s="39" t="s">
        <v>145</v>
      </c>
      <c r="H1855" s="39">
        <v>0</v>
      </c>
    </row>
    <row r="1856" spans="1:8" x14ac:dyDescent="0.25">
      <c r="A1856" s="41">
        <f>VLOOKUP(D1856,'[110]Legacy Location Lookups'!$A$1:$C$34,2,0)</f>
        <v>73</v>
      </c>
      <c r="B1856" s="41" t="str">
        <f>VLOOKUP(A1856,'[110]Legacy Location Lookups'!$B$1:$C$34,2,0)</f>
        <v>Boynton Beach, FL</v>
      </c>
      <c r="C1856" s="41" t="s">
        <v>151</v>
      </c>
      <c r="D1856" s="39" t="s">
        <v>152</v>
      </c>
      <c r="E1856" s="39" t="s">
        <v>147</v>
      </c>
      <c r="F1856" s="40">
        <v>44060</v>
      </c>
      <c r="G1856" s="39" t="s">
        <v>147</v>
      </c>
      <c r="H1856" s="39">
        <v>0</v>
      </c>
    </row>
    <row r="1857" spans="1:8" x14ac:dyDescent="0.25">
      <c r="A1857" s="41">
        <f>VLOOKUP(D1857,'[110]Legacy Location Lookups'!$A$1:$C$34,2,0)</f>
        <v>73</v>
      </c>
      <c r="B1857" s="41" t="str">
        <f>VLOOKUP(A1857,'[110]Legacy Location Lookups'!$B$1:$C$34,2,0)</f>
        <v>Boynton Beach, FL</v>
      </c>
      <c r="C1857" s="41" t="s">
        <v>151</v>
      </c>
      <c r="D1857" s="39" t="s">
        <v>152</v>
      </c>
      <c r="E1857" s="39" t="s">
        <v>144</v>
      </c>
      <c r="F1857" s="40">
        <v>44060</v>
      </c>
      <c r="G1857" s="39" t="s">
        <v>146</v>
      </c>
      <c r="H1857" s="39">
        <v>0</v>
      </c>
    </row>
    <row r="1858" spans="1:8" x14ac:dyDescent="0.25">
      <c r="A1858" s="41">
        <f>VLOOKUP(D1858,'[110]Legacy Location Lookups'!$A$1:$C$34,2,0)</f>
        <v>75</v>
      </c>
      <c r="B1858" s="41" t="str">
        <f>VLOOKUP(A1858,'[110]Legacy Location Lookups'!$B$1:$C$34,2,0)</f>
        <v>Delray Beach, FL</v>
      </c>
      <c r="C1858" s="41" t="s">
        <v>151</v>
      </c>
      <c r="D1858" s="39" t="s">
        <v>153</v>
      </c>
      <c r="E1858" s="39" t="s">
        <v>144</v>
      </c>
      <c r="F1858" s="40">
        <v>44060</v>
      </c>
      <c r="G1858" s="39" t="s">
        <v>145</v>
      </c>
      <c r="H1858" s="39">
        <v>0</v>
      </c>
    </row>
    <row r="1859" spans="1:8" x14ac:dyDescent="0.25">
      <c r="A1859" s="41">
        <f>VLOOKUP(D1859,'[110]Legacy Location Lookups'!$A$1:$C$34,2,0)</f>
        <v>75</v>
      </c>
      <c r="B1859" s="41" t="str">
        <f>VLOOKUP(A1859,'[110]Legacy Location Lookups'!$B$1:$C$34,2,0)</f>
        <v>Delray Beach, FL</v>
      </c>
      <c r="C1859" s="41" t="s">
        <v>151</v>
      </c>
      <c r="D1859" s="39" t="s">
        <v>153</v>
      </c>
      <c r="E1859" s="39" t="s">
        <v>147</v>
      </c>
      <c r="F1859" s="40">
        <v>44060</v>
      </c>
      <c r="G1859" s="39" t="s">
        <v>147</v>
      </c>
      <c r="H1859" s="39">
        <v>0</v>
      </c>
    </row>
    <row r="1860" spans="1:8" x14ac:dyDescent="0.25">
      <c r="A1860" s="41">
        <f>VLOOKUP(D1860,'[110]Legacy Location Lookups'!$A$1:$C$34,2,0)</f>
        <v>76</v>
      </c>
      <c r="B1860" s="41" t="str">
        <f>VLOOKUP(A1860,'[110]Legacy Location Lookups'!$B$1:$C$34,2,0)</f>
        <v>East Boca Raton, FL</v>
      </c>
      <c r="C1860" s="41" t="s">
        <v>151</v>
      </c>
      <c r="D1860" s="39" t="s">
        <v>175</v>
      </c>
      <c r="E1860" s="39" t="s">
        <v>144</v>
      </c>
      <c r="F1860" s="40">
        <v>44060</v>
      </c>
      <c r="G1860" s="39" t="s">
        <v>145</v>
      </c>
      <c r="H1860" s="39">
        <v>36</v>
      </c>
    </row>
    <row r="1861" spans="1:8" x14ac:dyDescent="0.25">
      <c r="A1861" s="41">
        <f>VLOOKUP(D1861,'[110]Legacy Location Lookups'!$A$1:$C$34,2,0)</f>
        <v>77</v>
      </c>
      <c r="B1861" s="41" t="str">
        <f>VLOOKUP(A1861,'[110]Legacy Location Lookups'!$B$1:$C$34,2,0)</f>
        <v>West Boca Raton, FL</v>
      </c>
      <c r="C1861" s="41" t="s">
        <v>151</v>
      </c>
      <c r="D1861" s="39" t="s">
        <v>154</v>
      </c>
      <c r="E1861" s="39" t="s">
        <v>144</v>
      </c>
      <c r="F1861" s="40">
        <v>44060</v>
      </c>
      <c r="G1861" s="39" t="s">
        <v>145</v>
      </c>
      <c r="H1861" s="39">
        <v>0</v>
      </c>
    </row>
    <row r="1862" spans="1:8" x14ac:dyDescent="0.25">
      <c r="A1862" s="41">
        <f>VLOOKUP(D1862,'[110]Legacy Location Lookups'!$A$1:$C$34,2,0)</f>
        <v>72</v>
      </c>
      <c r="B1862" s="41" t="str">
        <f>VLOOKUP(A1862,'[110]Legacy Location Lookups'!$B$1:$C$34,2,0)</f>
        <v>Boca Raton, FL</v>
      </c>
      <c r="C1862" s="41" t="s">
        <v>151</v>
      </c>
      <c r="D1862" s="39" t="s">
        <v>155</v>
      </c>
      <c r="E1862" s="39" t="s">
        <v>144</v>
      </c>
      <c r="F1862" s="40">
        <v>44060</v>
      </c>
      <c r="G1862" s="39" t="s">
        <v>145</v>
      </c>
      <c r="H1862" s="39">
        <v>0</v>
      </c>
    </row>
    <row r="1863" spans="1:8" x14ac:dyDescent="0.25">
      <c r="A1863" s="41">
        <f>VLOOKUP(D1863,'[110]Legacy Location Lookups'!$A$1:$C$34,2,0)</f>
        <v>104</v>
      </c>
      <c r="B1863" s="41" t="str">
        <f>VLOOKUP(A1863,'[110]Legacy Location Lookups'!$B$1:$C$34,2,0)</f>
        <v>Miami, FL</v>
      </c>
      <c r="C1863" s="41" t="s">
        <v>151</v>
      </c>
      <c r="D1863" s="39" t="s">
        <v>223</v>
      </c>
      <c r="E1863" s="39" t="s">
        <v>144</v>
      </c>
      <c r="F1863" s="40">
        <v>44060</v>
      </c>
      <c r="G1863" s="39" t="s">
        <v>145</v>
      </c>
      <c r="H1863" s="39">
        <v>0</v>
      </c>
    </row>
    <row r="1864" spans="1:8" x14ac:dyDescent="0.25">
      <c r="A1864" s="41">
        <f>VLOOKUP(D1864,'[110]Legacy Location Lookups'!$A$1:$C$34,2,0)</f>
        <v>104</v>
      </c>
      <c r="B1864" s="41" t="str">
        <f>VLOOKUP(A1864,'[110]Legacy Location Lookups'!$B$1:$C$34,2,0)</f>
        <v>Miami, FL</v>
      </c>
      <c r="C1864" s="41" t="s">
        <v>151</v>
      </c>
      <c r="D1864" s="39" t="s">
        <v>223</v>
      </c>
      <c r="E1864" s="39" t="s">
        <v>147</v>
      </c>
      <c r="F1864" s="40">
        <v>44060</v>
      </c>
      <c r="G1864" s="39" t="s">
        <v>147</v>
      </c>
      <c r="H1864" s="39">
        <v>90</v>
      </c>
    </row>
    <row r="1865" spans="1:8" x14ac:dyDescent="0.25">
      <c r="A1865" s="41">
        <f>VLOOKUP(D1865,'[110]Legacy Location Lookups'!$A$1:$C$34,2,0)</f>
        <v>100</v>
      </c>
      <c r="B1865" s="41" t="str">
        <f>VLOOKUP(A1865,'[110]Legacy Location Lookups'!$B$1:$C$34,2,0)</f>
        <v>Osprey, FL</v>
      </c>
      <c r="C1865" s="41" t="s">
        <v>156</v>
      </c>
      <c r="D1865" s="39" t="s">
        <v>17</v>
      </c>
      <c r="E1865" s="39" t="s">
        <v>144</v>
      </c>
      <c r="F1865" s="40">
        <v>44060</v>
      </c>
      <c r="G1865" s="39" t="s">
        <v>145</v>
      </c>
      <c r="H1865" s="39">
        <v>86</v>
      </c>
    </row>
    <row r="1866" spans="1:8" x14ac:dyDescent="0.25">
      <c r="A1866" s="41">
        <f>VLOOKUP(D1866,'[110]Legacy Location Lookups'!$A$1:$C$34,2,0)</f>
        <v>86</v>
      </c>
      <c r="B1866" s="41" t="str">
        <f>VLOOKUP(A1866,'[110]Legacy Location Lookups'!$B$1:$C$34,2,0)</f>
        <v>Kirkland, WA</v>
      </c>
      <c r="C1866" s="41" t="s">
        <v>167</v>
      </c>
      <c r="D1866" s="41" t="s">
        <v>22</v>
      </c>
      <c r="E1866" s="41" t="s">
        <v>144</v>
      </c>
      <c r="F1866" s="33">
        <v>44060</v>
      </c>
      <c r="G1866" s="41" t="s">
        <v>145</v>
      </c>
      <c r="H1866" s="39">
        <v>86</v>
      </c>
    </row>
    <row r="1867" spans="1:8" x14ac:dyDescent="0.25">
      <c r="A1867" s="41">
        <f>VLOOKUP(D1867,'[110]Legacy Location Lookups'!$A$1:$C$34,2,0)</f>
        <v>86</v>
      </c>
      <c r="B1867" s="41" t="str">
        <f>VLOOKUP(A1867,'[110]Legacy Location Lookups'!$B$1:$C$34,2,0)</f>
        <v>Kirkland, WA</v>
      </c>
      <c r="C1867" s="41" t="s">
        <v>167</v>
      </c>
      <c r="D1867" s="41" t="s">
        <v>22</v>
      </c>
      <c r="E1867" s="41" t="s">
        <v>144</v>
      </c>
      <c r="F1867" s="34">
        <v>44060</v>
      </c>
      <c r="G1867" s="41" t="s">
        <v>159</v>
      </c>
      <c r="H1867" s="39">
        <v>81</v>
      </c>
    </row>
    <row r="1868" spans="1:8" x14ac:dyDescent="0.25">
      <c r="A1868" s="41">
        <f>VLOOKUP(D1868,'[110]Legacy Location Lookups'!$A$1:$C$34,2,0)</f>
        <v>86</v>
      </c>
      <c r="B1868" s="41" t="str">
        <f>VLOOKUP(A1868,'[110]Legacy Location Lookups'!$B$1:$C$34,2,0)</f>
        <v>Kirkland, WA</v>
      </c>
      <c r="C1868" s="41" t="s">
        <v>167</v>
      </c>
      <c r="D1868" s="41" t="s">
        <v>22</v>
      </c>
      <c r="E1868" s="41" t="s">
        <v>144</v>
      </c>
      <c r="F1868" s="34">
        <v>44060</v>
      </c>
      <c r="G1868" s="41" t="s">
        <v>147</v>
      </c>
      <c r="H1868" s="39">
        <v>0</v>
      </c>
    </row>
    <row r="1869" spans="1:8" x14ac:dyDescent="0.25">
      <c r="A1869" s="41">
        <f>VLOOKUP(D1869,'[110]Legacy Location Lookups'!$A$1:$C$34,2,0)</f>
        <v>5</v>
      </c>
      <c r="B1869" s="41" t="str">
        <f>VLOOKUP(A1869,'[110]Legacy Location Lookups'!$B$1:$C$34,2,0)</f>
        <v>Bloomington, IL</v>
      </c>
      <c r="C1869" s="41" t="s">
        <v>142</v>
      </c>
      <c r="D1869" s="39" t="s">
        <v>143</v>
      </c>
      <c r="E1869" s="39" t="s">
        <v>144</v>
      </c>
      <c r="F1869" s="40">
        <v>44061</v>
      </c>
      <c r="G1869" s="39" t="s">
        <v>145</v>
      </c>
      <c r="H1869" s="39">
        <v>44</v>
      </c>
    </row>
    <row r="1870" spans="1:8" x14ac:dyDescent="0.25">
      <c r="A1870" s="41">
        <f>VLOOKUP(D1870,'[110]Legacy Location Lookups'!$A$1:$C$34,2,0)</f>
        <v>5</v>
      </c>
      <c r="B1870" s="41" t="str">
        <f>VLOOKUP(A1870,'[110]Legacy Location Lookups'!$B$1:$C$34,2,0)</f>
        <v>Bloomington, IL</v>
      </c>
      <c r="C1870" s="41" t="s">
        <v>142</v>
      </c>
      <c r="D1870" s="39" t="s">
        <v>143</v>
      </c>
      <c r="E1870" s="39" t="s">
        <v>144</v>
      </c>
      <c r="F1870" s="40">
        <v>44061</v>
      </c>
      <c r="G1870" s="39" t="s">
        <v>146</v>
      </c>
      <c r="H1870" s="39">
        <v>0</v>
      </c>
    </row>
    <row r="1871" spans="1:8" x14ac:dyDescent="0.25">
      <c r="A1871" s="41">
        <f>VLOOKUP(D1871,'[110]Legacy Location Lookups'!$A$1:$C$34,2,0)</f>
        <v>5</v>
      </c>
      <c r="B1871" s="41" t="str">
        <f>VLOOKUP(A1871,'[110]Legacy Location Lookups'!$B$1:$C$34,2,0)</f>
        <v>Bloomington, IL</v>
      </c>
      <c r="C1871" s="41" t="s">
        <v>142</v>
      </c>
      <c r="D1871" s="39" t="s">
        <v>143</v>
      </c>
      <c r="E1871" s="39" t="s">
        <v>147</v>
      </c>
      <c r="F1871" s="40">
        <v>44061</v>
      </c>
      <c r="G1871" s="39" t="s">
        <v>147</v>
      </c>
      <c r="H1871" s="39">
        <v>6</v>
      </c>
    </row>
    <row r="1872" spans="1:8" x14ac:dyDescent="0.25">
      <c r="A1872" s="41">
        <f>VLOOKUP(D1872,'[110]Legacy Location Lookups'!$A$1:$C$34,2,0)</f>
        <v>14</v>
      </c>
      <c r="B1872" s="41" t="str">
        <f>VLOOKUP(A1872,'[110]Legacy Location Lookups'!$B$1:$C$34,2,0)</f>
        <v>Peru, IL</v>
      </c>
      <c r="C1872" s="41" t="s">
        <v>142</v>
      </c>
      <c r="D1872" s="39" t="s">
        <v>148</v>
      </c>
      <c r="E1872" s="39" t="s">
        <v>144</v>
      </c>
      <c r="F1872" s="40">
        <v>44061</v>
      </c>
      <c r="G1872" s="39" t="s">
        <v>145</v>
      </c>
      <c r="H1872" s="39">
        <v>17</v>
      </c>
    </row>
    <row r="1873" spans="1:8" x14ac:dyDescent="0.25">
      <c r="A1873" s="41">
        <f>VLOOKUP(D1873,'[110]Legacy Location Lookups'!$A$1:$C$34,2,0)</f>
        <v>14</v>
      </c>
      <c r="B1873" s="41" t="str">
        <f>VLOOKUP(A1873,'[110]Legacy Location Lookups'!$B$1:$C$34,2,0)</f>
        <v>Peru, IL</v>
      </c>
      <c r="C1873" s="41" t="s">
        <v>142</v>
      </c>
      <c r="D1873" s="39" t="s">
        <v>148</v>
      </c>
      <c r="E1873" s="39" t="s">
        <v>147</v>
      </c>
      <c r="F1873" s="40">
        <v>44061</v>
      </c>
      <c r="G1873" s="39" t="s">
        <v>147</v>
      </c>
      <c r="H1873" s="39">
        <v>43</v>
      </c>
    </row>
    <row r="1874" spans="1:8" x14ac:dyDescent="0.25">
      <c r="A1874" s="41">
        <f>VLOOKUP(D1874,'[110]Legacy Location Lookups'!$A$1:$C$34,2,0)</f>
        <v>13</v>
      </c>
      <c r="B1874" s="41" t="str">
        <f>VLOOKUP(A1874,'[110]Legacy Location Lookups'!$B$1:$C$34,2,0)</f>
        <v>Peoria, IL</v>
      </c>
      <c r="C1874" s="41" t="s">
        <v>142</v>
      </c>
      <c r="D1874" s="39" t="s">
        <v>149</v>
      </c>
      <c r="E1874" s="39" t="s">
        <v>144</v>
      </c>
      <c r="F1874" s="40">
        <v>44061</v>
      </c>
      <c r="G1874" s="39" t="s">
        <v>145</v>
      </c>
      <c r="H1874" s="39">
        <v>0</v>
      </c>
    </row>
    <row r="1875" spans="1:8" x14ac:dyDescent="0.25">
      <c r="A1875" s="41">
        <f>VLOOKUP(D1875,'[110]Legacy Location Lookups'!$A$1:$C$34,2,0)</f>
        <v>13</v>
      </c>
      <c r="B1875" s="41" t="str">
        <f>VLOOKUP(A1875,'[110]Legacy Location Lookups'!$B$1:$C$34,2,0)</f>
        <v>Peoria, IL</v>
      </c>
      <c r="C1875" s="41" t="s">
        <v>142</v>
      </c>
      <c r="D1875" s="39" t="s">
        <v>149</v>
      </c>
      <c r="E1875" s="39" t="s">
        <v>144</v>
      </c>
      <c r="F1875" s="40">
        <v>44061</v>
      </c>
      <c r="G1875" s="39" t="s">
        <v>146</v>
      </c>
      <c r="H1875" s="39">
        <v>0</v>
      </c>
    </row>
    <row r="1876" spans="1:8" x14ac:dyDescent="0.25">
      <c r="A1876" s="41">
        <f>VLOOKUP(D1876,'[110]Legacy Location Lookups'!$A$1:$C$34,2,0)</f>
        <v>6</v>
      </c>
      <c r="B1876" s="41" t="str">
        <f>VLOOKUP(A1876,'[110]Legacy Location Lookups'!$B$1:$C$34,2,0)</f>
        <v>Charleston, IL</v>
      </c>
      <c r="C1876" s="41" t="s">
        <v>142</v>
      </c>
      <c r="D1876" s="39" t="s">
        <v>150</v>
      </c>
      <c r="E1876" s="39" t="s">
        <v>144</v>
      </c>
      <c r="F1876" s="40">
        <v>44061</v>
      </c>
      <c r="G1876" s="39" t="s">
        <v>145</v>
      </c>
      <c r="H1876" s="39">
        <v>38</v>
      </c>
    </row>
    <row r="1877" spans="1:8" x14ac:dyDescent="0.25">
      <c r="A1877" s="41">
        <f>VLOOKUP(D1877,'[110]Legacy Location Lookups'!$A$1:$C$34,2,0)</f>
        <v>6</v>
      </c>
      <c r="B1877" s="41" t="str">
        <f>VLOOKUP(A1877,'[110]Legacy Location Lookups'!$B$1:$C$34,2,0)</f>
        <v>Charleston, IL</v>
      </c>
      <c r="C1877" s="41" t="s">
        <v>142</v>
      </c>
      <c r="D1877" s="39" t="s">
        <v>150</v>
      </c>
      <c r="E1877" s="39" t="s">
        <v>144</v>
      </c>
      <c r="F1877" s="40">
        <v>44061</v>
      </c>
      <c r="G1877" s="39" t="s">
        <v>146</v>
      </c>
      <c r="H1877" s="39">
        <v>0</v>
      </c>
    </row>
    <row r="1878" spans="1:8" x14ac:dyDescent="0.25">
      <c r="A1878" s="41">
        <f>VLOOKUP(D1878,'[110]Legacy Location Lookups'!$A$1:$C$34,2,0)</f>
        <v>6</v>
      </c>
      <c r="B1878" s="41" t="str">
        <f>VLOOKUP(A1878,'[110]Legacy Location Lookups'!$B$1:$C$34,2,0)</f>
        <v>Charleston, IL</v>
      </c>
      <c r="C1878" s="41" t="s">
        <v>142</v>
      </c>
      <c r="D1878" s="39" t="s">
        <v>150</v>
      </c>
      <c r="E1878" s="39" t="s">
        <v>147</v>
      </c>
      <c r="F1878" s="40">
        <v>44061</v>
      </c>
      <c r="G1878" s="39" t="s">
        <v>147</v>
      </c>
      <c r="H1878" s="39">
        <v>0</v>
      </c>
    </row>
    <row r="1879" spans="1:8" x14ac:dyDescent="0.25">
      <c r="A1879" s="41">
        <f>VLOOKUP(D1879,'[110]Legacy Location Lookups'!$A$1:$C$34,2,0)</f>
        <v>15</v>
      </c>
      <c r="B1879" s="41" t="str">
        <f>VLOOKUP(A1879,'[110]Legacy Location Lookups'!$B$1:$C$34,2,0)</f>
        <v>Pontiac, IL</v>
      </c>
      <c r="C1879" s="41" t="s">
        <v>142</v>
      </c>
      <c r="D1879" s="39" t="s">
        <v>13</v>
      </c>
      <c r="E1879" s="39" t="s">
        <v>144</v>
      </c>
      <c r="F1879" s="40">
        <v>44061</v>
      </c>
      <c r="G1879" s="39" t="s">
        <v>145</v>
      </c>
      <c r="H1879" s="39">
        <v>0</v>
      </c>
    </row>
    <row r="1880" spans="1:8" x14ac:dyDescent="0.25">
      <c r="A1880" s="41">
        <f>VLOOKUP(D1880,'[110]Legacy Location Lookups'!$A$1:$C$34,2,0)</f>
        <v>15</v>
      </c>
      <c r="B1880" s="41" t="str">
        <f>VLOOKUP(A1880,'[110]Legacy Location Lookups'!$B$1:$C$34,2,0)</f>
        <v>Pontiac, IL</v>
      </c>
      <c r="C1880" s="41" t="s">
        <v>142</v>
      </c>
      <c r="D1880" s="39" t="s">
        <v>13</v>
      </c>
      <c r="E1880" s="39" t="s">
        <v>147</v>
      </c>
      <c r="F1880" s="40">
        <v>44061</v>
      </c>
      <c r="G1880" s="39" t="s">
        <v>147</v>
      </c>
      <c r="H1880" s="39">
        <v>0</v>
      </c>
    </row>
    <row r="1881" spans="1:8" x14ac:dyDescent="0.25">
      <c r="A1881" s="41">
        <f>VLOOKUP(D1881,'[110]Legacy Location Lookups'!$A$1:$C$34,2,0)</f>
        <v>8</v>
      </c>
      <c r="B1881" s="41" t="str">
        <f>VLOOKUP(A1881,'[110]Legacy Location Lookups'!$B$1:$C$34,2,0)</f>
        <v>Eureka, IL</v>
      </c>
      <c r="C1881" s="41" t="s">
        <v>142</v>
      </c>
      <c r="D1881" s="39" t="s">
        <v>6</v>
      </c>
      <c r="E1881" s="39" t="s">
        <v>144</v>
      </c>
      <c r="F1881" s="40">
        <v>44061</v>
      </c>
      <c r="G1881" s="39" t="s">
        <v>145</v>
      </c>
      <c r="H1881" s="39">
        <v>0</v>
      </c>
    </row>
    <row r="1882" spans="1:8" x14ac:dyDescent="0.25">
      <c r="A1882" s="41">
        <f>VLOOKUP(D1882,'[110]Legacy Location Lookups'!$A$1:$C$34,2,0)</f>
        <v>8</v>
      </c>
      <c r="B1882" s="41" t="str">
        <f>VLOOKUP(A1882,'[110]Legacy Location Lookups'!$B$1:$C$34,2,0)</f>
        <v>Eureka, IL</v>
      </c>
      <c r="C1882" s="41" t="s">
        <v>142</v>
      </c>
      <c r="D1882" s="39" t="s">
        <v>6</v>
      </c>
      <c r="E1882" s="39" t="s">
        <v>147</v>
      </c>
      <c r="F1882" s="40">
        <v>44061</v>
      </c>
      <c r="G1882" s="39" t="s">
        <v>147</v>
      </c>
      <c r="H1882" s="39">
        <v>0</v>
      </c>
    </row>
    <row r="1883" spans="1:8" x14ac:dyDescent="0.25">
      <c r="A1883" s="41">
        <f>VLOOKUP(D1883,'[110]Legacy Location Lookups'!$A$1:$C$34,2,0)</f>
        <v>10</v>
      </c>
      <c r="B1883" s="41" t="str">
        <f>VLOOKUP(A1883,'[110]Legacy Location Lookups'!$B$1:$C$34,2,0)</f>
        <v>Lincoln, IL</v>
      </c>
      <c r="C1883" s="41" t="s">
        <v>142</v>
      </c>
      <c r="D1883" s="39" t="s">
        <v>174</v>
      </c>
      <c r="E1883" s="39" t="s">
        <v>144</v>
      </c>
      <c r="F1883" s="40">
        <v>44061</v>
      </c>
      <c r="G1883" s="39" t="s">
        <v>145</v>
      </c>
      <c r="H1883" s="39">
        <v>0</v>
      </c>
    </row>
    <row r="1884" spans="1:8" x14ac:dyDescent="0.25">
      <c r="A1884" s="41">
        <f>VLOOKUP(D1884,'[110]Legacy Location Lookups'!$A$1:$C$34,2,0)</f>
        <v>10</v>
      </c>
      <c r="B1884" s="41" t="str">
        <f>VLOOKUP(A1884,'[110]Legacy Location Lookups'!$B$1:$C$34,2,0)</f>
        <v>Lincoln, IL</v>
      </c>
      <c r="C1884" s="41" t="s">
        <v>142</v>
      </c>
      <c r="D1884" s="39" t="s">
        <v>174</v>
      </c>
      <c r="E1884" s="39" t="s">
        <v>144</v>
      </c>
      <c r="F1884" s="40">
        <v>44061</v>
      </c>
      <c r="G1884" s="39" t="s">
        <v>147</v>
      </c>
      <c r="H1884" s="39">
        <v>0</v>
      </c>
    </row>
    <row r="1885" spans="1:8" x14ac:dyDescent="0.25">
      <c r="A1885" s="41">
        <f>VLOOKUP(D1885,'[110]Legacy Location Lookups'!$A$1:$C$34,2,0)</f>
        <v>17</v>
      </c>
      <c r="B1885" s="41" t="str">
        <f>VLOOKUP(A1885,'[110]Legacy Location Lookups'!$B$1:$C$34,2,0)</f>
        <v>Streator, IL</v>
      </c>
      <c r="C1885" s="41" t="s">
        <v>142</v>
      </c>
      <c r="D1885" s="39" t="s">
        <v>171</v>
      </c>
      <c r="E1885" s="39" t="s">
        <v>144</v>
      </c>
      <c r="F1885" s="40">
        <v>44061</v>
      </c>
      <c r="G1885" s="39" t="s">
        <v>145</v>
      </c>
      <c r="H1885" s="39">
        <v>0</v>
      </c>
    </row>
    <row r="1886" spans="1:8" x14ac:dyDescent="0.25">
      <c r="A1886" s="41">
        <f>VLOOKUP(D1886,'[110]Legacy Location Lookups'!$A$1:$C$34,2,0)</f>
        <v>17</v>
      </c>
      <c r="B1886" s="41" t="str">
        <f>VLOOKUP(A1886,'[110]Legacy Location Lookups'!$B$1:$C$34,2,0)</f>
        <v>Streator, IL</v>
      </c>
      <c r="C1886" s="41" t="s">
        <v>142</v>
      </c>
      <c r="D1886" s="39" t="s">
        <v>171</v>
      </c>
      <c r="E1886" s="39" t="s">
        <v>147</v>
      </c>
      <c r="F1886" s="40">
        <v>44061</v>
      </c>
      <c r="G1886" s="39" t="s">
        <v>147</v>
      </c>
      <c r="H1886" s="39">
        <v>0</v>
      </c>
    </row>
    <row r="1887" spans="1:8" x14ac:dyDescent="0.25">
      <c r="A1887" s="41">
        <f>VLOOKUP(D1887,'[110]Legacy Location Lookups'!$A$1:$C$34,2,0)</f>
        <v>16</v>
      </c>
      <c r="B1887" s="41" t="str">
        <f>VLOOKUP(A1887,'[110]Legacy Location Lookups'!$B$1:$C$34,2,0)</f>
        <v>Princeton, IL</v>
      </c>
      <c r="C1887" s="41" t="s">
        <v>142</v>
      </c>
      <c r="D1887" s="39" t="s">
        <v>169</v>
      </c>
      <c r="E1887" s="39" t="s">
        <v>144</v>
      </c>
      <c r="F1887" s="40">
        <v>44061</v>
      </c>
      <c r="G1887" s="39" t="s">
        <v>145</v>
      </c>
      <c r="H1887" s="39">
        <v>0</v>
      </c>
    </row>
    <row r="1888" spans="1:8" x14ac:dyDescent="0.25">
      <c r="A1888" s="41">
        <f>VLOOKUP(D1888,'[110]Legacy Location Lookups'!$A$1:$C$34,2,0)</f>
        <v>16</v>
      </c>
      <c r="B1888" s="41" t="str">
        <f>VLOOKUP(A1888,'[110]Legacy Location Lookups'!$B$1:$C$34,2,0)</f>
        <v>Princeton, IL</v>
      </c>
      <c r="C1888" s="41" t="s">
        <v>142</v>
      </c>
      <c r="D1888" s="39" t="s">
        <v>169</v>
      </c>
      <c r="E1888" s="39" t="s">
        <v>147</v>
      </c>
      <c r="F1888" s="40">
        <v>44061</v>
      </c>
      <c r="G1888" s="39" t="s">
        <v>147</v>
      </c>
      <c r="H1888" s="39">
        <v>0</v>
      </c>
    </row>
    <row r="1889" spans="1:8" x14ac:dyDescent="0.25">
      <c r="A1889" s="41">
        <f>VLOOKUP(D1889,'[110]Legacy Location Lookups'!$A$1:$C$34,2,0)</f>
        <v>11</v>
      </c>
      <c r="B1889" s="41" t="str">
        <f>VLOOKUP(A1889,'[110]Legacy Location Lookups'!$B$1:$C$34,2,0)</f>
        <v>Mt Zion, IL</v>
      </c>
      <c r="C1889" s="41" t="s">
        <v>142</v>
      </c>
      <c r="D1889" s="39" t="s">
        <v>170</v>
      </c>
      <c r="E1889" s="39" t="s">
        <v>144</v>
      </c>
      <c r="F1889" s="40">
        <v>44061</v>
      </c>
      <c r="G1889" s="39" t="s">
        <v>145</v>
      </c>
      <c r="H1889" s="39">
        <v>42</v>
      </c>
    </row>
    <row r="1890" spans="1:8" x14ac:dyDescent="0.25">
      <c r="A1890" s="41">
        <f>VLOOKUP(D1890,'[110]Legacy Location Lookups'!$A$1:$C$34,2,0)</f>
        <v>11</v>
      </c>
      <c r="B1890" s="41" t="str">
        <f>VLOOKUP(A1890,'[110]Legacy Location Lookups'!$B$1:$C$34,2,0)</f>
        <v>Mt Zion, IL</v>
      </c>
      <c r="C1890" s="41" t="s">
        <v>142</v>
      </c>
      <c r="D1890" s="39" t="s">
        <v>170</v>
      </c>
      <c r="E1890" s="39" t="s">
        <v>147</v>
      </c>
      <c r="F1890" s="40">
        <v>44061</v>
      </c>
      <c r="G1890" s="39" t="s">
        <v>147</v>
      </c>
      <c r="H1890" s="39">
        <v>0</v>
      </c>
    </row>
    <row r="1891" spans="1:8" x14ac:dyDescent="0.25">
      <c r="A1891" s="41">
        <f>VLOOKUP(D1891,'[110]Legacy Location Lookups'!$A$1:$C$34,2,0)</f>
        <v>9</v>
      </c>
      <c r="B1891" s="41" t="str">
        <f>VLOOKUP(A1891,'[110]Legacy Location Lookups'!$B$1:$C$34,2,0)</f>
        <v>Gibson City, IL</v>
      </c>
      <c r="C1891" s="41" t="s">
        <v>142</v>
      </c>
      <c r="D1891" s="39" t="s">
        <v>168</v>
      </c>
      <c r="E1891" s="39" t="s">
        <v>144</v>
      </c>
      <c r="F1891" s="40">
        <v>44061</v>
      </c>
      <c r="G1891" s="39" t="s">
        <v>145</v>
      </c>
      <c r="H1891" s="39">
        <v>0</v>
      </c>
    </row>
    <row r="1892" spans="1:8" x14ac:dyDescent="0.25">
      <c r="A1892" s="41">
        <f>VLOOKUP(D1892,'[110]Legacy Location Lookups'!$A$1:$C$34,2,0)</f>
        <v>127</v>
      </c>
      <c r="B1892" s="41" t="str">
        <f>VLOOKUP(A1892,'[110]Legacy Location Lookups'!$B$1:$C$34,2,0)</f>
        <v>Canton, IL</v>
      </c>
      <c r="C1892" s="41" t="s">
        <v>142</v>
      </c>
      <c r="D1892" s="39" t="s">
        <v>166</v>
      </c>
      <c r="E1892" s="39" t="s">
        <v>144</v>
      </c>
      <c r="F1892" s="40">
        <v>44061</v>
      </c>
      <c r="G1892" s="39" t="s">
        <v>145</v>
      </c>
      <c r="H1892" s="39">
        <v>27</v>
      </c>
    </row>
    <row r="1893" spans="1:8" x14ac:dyDescent="0.25">
      <c r="A1893" s="41">
        <f>VLOOKUP(D1893,'[110]Legacy Location Lookups'!$A$1:$C$34,2,0)</f>
        <v>12</v>
      </c>
      <c r="B1893" s="41" t="str">
        <f>VLOOKUP(A1893,'[110]Legacy Location Lookups'!$B$1:$C$34,2,0)</f>
        <v>Pekin, IL</v>
      </c>
      <c r="C1893" s="41" t="s">
        <v>142</v>
      </c>
      <c r="D1893" s="39" t="s">
        <v>242</v>
      </c>
      <c r="E1893" s="39" t="s">
        <v>144</v>
      </c>
      <c r="F1893" s="40">
        <v>44061</v>
      </c>
      <c r="G1893" s="39" t="s">
        <v>145</v>
      </c>
      <c r="H1893" s="39">
        <v>0</v>
      </c>
    </row>
    <row r="1894" spans="1:8" x14ac:dyDescent="0.25">
      <c r="A1894" s="41">
        <f>VLOOKUP(D1894,'[110]Legacy Location Lookups'!$A$1:$C$34,2,0)</f>
        <v>7</v>
      </c>
      <c r="B1894" s="41" t="str">
        <f>VLOOKUP(A1894,'[110]Legacy Location Lookups'!$B$1:$C$34,2,0)</f>
        <v>Clinton, IL</v>
      </c>
      <c r="C1894" s="41" t="s">
        <v>142</v>
      </c>
      <c r="D1894" s="39" t="s">
        <v>221</v>
      </c>
      <c r="E1894" s="39" t="s">
        <v>144</v>
      </c>
      <c r="F1894" s="40">
        <v>44061</v>
      </c>
      <c r="G1894" s="39" t="s">
        <v>145</v>
      </c>
      <c r="H1894" s="39">
        <v>6</v>
      </c>
    </row>
    <row r="1895" spans="1:8" x14ac:dyDescent="0.25">
      <c r="A1895" s="41">
        <f>VLOOKUP(D1895,'[110]Legacy Location Lookups'!$A$1:$C$34,2,0)</f>
        <v>73</v>
      </c>
      <c r="B1895" s="41" t="str">
        <f>VLOOKUP(A1895,'[110]Legacy Location Lookups'!$B$1:$C$34,2,0)</f>
        <v>Boynton Beach, FL</v>
      </c>
      <c r="C1895" s="41" t="s">
        <v>151</v>
      </c>
      <c r="D1895" s="39" t="s">
        <v>152</v>
      </c>
      <c r="E1895" s="39" t="s">
        <v>144</v>
      </c>
      <c r="F1895" s="40">
        <v>44061</v>
      </c>
      <c r="G1895" s="39" t="s">
        <v>145</v>
      </c>
      <c r="H1895" s="39">
        <v>0</v>
      </c>
    </row>
    <row r="1896" spans="1:8" x14ac:dyDescent="0.25">
      <c r="A1896" s="41">
        <f>VLOOKUP(D1896,'[110]Legacy Location Lookups'!$A$1:$C$34,2,0)</f>
        <v>73</v>
      </c>
      <c r="B1896" s="41" t="str">
        <f>VLOOKUP(A1896,'[110]Legacy Location Lookups'!$B$1:$C$34,2,0)</f>
        <v>Boynton Beach, FL</v>
      </c>
      <c r="C1896" s="41" t="s">
        <v>151</v>
      </c>
      <c r="D1896" s="39" t="s">
        <v>152</v>
      </c>
      <c r="E1896" s="39" t="s">
        <v>147</v>
      </c>
      <c r="F1896" s="40">
        <v>44061</v>
      </c>
      <c r="G1896" s="39" t="s">
        <v>147</v>
      </c>
      <c r="H1896" s="39">
        <v>40</v>
      </c>
    </row>
    <row r="1897" spans="1:8" x14ac:dyDescent="0.25">
      <c r="A1897" s="41">
        <f>VLOOKUP(D1897,'[110]Legacy Location Lookups'!$A$1:$C$34,2,0)</f>
        <v>75</v>
      </c>
      <c r="B1897" s="41" t="str">
        <f>VLOOKUP(A1897,'[110]Legacy Location Lookups'!$B$1:$C$34,2,0)</f>
        <v>Delray Beach, FL</v>
      </c>
      <c r="C1897" s="41" t="s">
        <v>151</v>
      </c>
      <c r="D1897" s="39" t="s">
        <v>153</v>
      </c>
      <c r="E1897" s="39" t="s">
        <v>144</v>
      </c>
      <c r="F1897" s="40">
        <v>44061</v>
      </c>
      <c r="G1897" s="39" t="s">
        <v>145</v>
      </c>
      <c r="H1897" s="39">
        <v>16</v>
      </c>
    </row>
    <row r="1898" spans="1:8" x14ac:dyDescent="0.25">
      <c r="A1898" s="41">
        <f>VLOOKUP(D1898,'[110]Legacy Location Lookups'!$A$1:$C$34,2,0)</f>
        <v>75</v>
      </c>
      <c r="B1898" s="41" t="str">
        <f>VLOOKUP(A1898,'[110]Legacy Location Lookups'!$B$1:$C$34,2,0)</f>
        <v>Delray Beach, FL</v>
      </c>
      <c r="C1898" s="41" t="s">
        <v>151</v>
      </c>
      <c r="D1898" s="39" t="s">
        <v>153</v>
      </c>
      <c r="E1898" s="39" t="s">
        <v>144</v>
      </c>
      <c r="F1898" s="40">
        <v>44061</v>
      </c>
      <c r="G1898" s="39" t="s">
        <v>159</v>
      </c>
      <c r="H1898" s="39">
        <v>0</v>
      </c>
    </row>
    <row r="1899" spans="1:8" x14ac:dyDescent="0.25">
      <c r="A1899" s="41">
        <f>VLOOKUP(D1899,'[110]Legacy Location Lookups'!$A$1:$C$34,2,0)</f>
        <v>76</v>
      </c>
      <c r="B1899" s="41" t="str">
        <f>VLOOKUP(A1899,'[110]Legacy Location Lookups'!$B$1:$C$34,2,0)</f>
        <v>East Boca Raton, FL</v>
      </c>
      <c r="C1899" s="41" t="s">
        <v>151</v>
      </c>
      <c r="D1899" s="39" t="s">
        <v>175</v>
      </c>
      <c r="E1899" s="39" t="s">
        <v>144</v>
      </c>
      <c r="F1899" s="40">
        <v>44061</v>
      </c>
      <c r="G1899" s="39" t="s">
        <v>145</v>
      </c>
      <c r="H1899" s="39">
        <v>0</v>
      </c>
    </row>
    <row r="1900" spans="1:8" x14ac:dyDescent="0.25">
      <c r="A1900" s="41">
        <f>VLOOKUP(D1900,'[110]Legacy Location Lookups'!$A$1:$C$34,2,0)</f>
        <v>77</v>
      </c>
      <c r="B1900" s="41" t="str">
        <f>VLOOKUP(A1900,'[110]Legacy Location Lookups'!$B$1:$C$34,2,0)</f>
        <v>West Boca Raton, FL</v>
      </c>
      <c r="C1900" s="41" t="s">
        <v>151</v>
      </c>
      <c r="D1900" s="39" t="s">
        <v>154</v>
      </c>
      <c r="E1900" s="39" t="s">
        <v>144</v>
      </c>
      <c r="F1900" s="40">
        <v>44061</v>
      </c>
      <c r="G1900" s="39" t="s">
        <v>145</v>
      </c>
      <c r="H1900" s="39">
        <v>0</v>
      </c>
    </row>
    <row r="1901" spans="1:8" x14ac:dyDescent="0.25">
      <c r="A1901" s="41">
        <f>VLOOKUP(D1901,'[110]Legacy Location Lookups'!$A$1:$C$34,2,0)</f>
        <v>72</v>
      </c>
      <c r="B1901" s="41" t="str">
        <f>VLOOKUP(A1901,'[110]Legacy Location Lookups'!$B$1:$C$34,2,0)</f>
        <v>Boca Raton, FL</v>
      </c>
      <c r="C1901" s="41" t="s">
        <v>151</v>
      </c>
      <c r="D1901" s="39" t="s">
        <v>155</v>
      </c>
      <c r="E1901" s="39" t="s">
        <v>144</v>
      </c>
      <c r="F1901" s="40">
        <v>44061</v>
      </c>
      <c r="G1901" s="39" t="s">
        <v>145</v>
      </c>
      <c r="H1901" s="39">
        <v>49</v>
      </c>
    </row>
    <row r="1902" spans="1:8" x14ac:dyDescent="0.25">
      <c r="A1902" s="41">
        <f>VLOOKUP(D1902,'[110]Legacy Location Lookups'!$A$1:$C$34,2,0)</f>
        <v>104</v>
      </c>
      <c r="B1902" s="41" t="str">
        <f>VLOOKUP(A1902,'[110]Legacy Location Lookups'!$B$1:$C$34,2,0)</f>
        <v>Miami, FL</v>
      </c>
      <c r="C1902" s="41" t="s">
        <v>151</v>
      </c>
      <c r="D1902" s="39" t="s">
        <v>223</v>
      </c>
      <c r="E1902" s="39" t="s">
        <v>144</v>
      </c>
      <c r="F1902" s="40">
        <v>44061</v>
      </c>
      <c r="G1902" s="39" t="s">
        <v>145</v>
      </c>
      <c r="H1902" s="39">
        <v>0</v>
      </c>
    </row>
    <row r="1903" spans="1:8" x14ac:dyDescent="0.25">
      <c r="A1903" s="41">
        <f>VLOOKUP(D1903,'[110]Legacy Location Lookups'!$A$1:$C$34,2,0)</f>
        <v>104</v>
      </c>
      <c r="B1903" s="41" t="str">
        <f>VLOOKUP(A1903,'[110]Legacy Location Lookups'!$B$1:$C$34,2,0)</f>
        <v>Miami, FL</v>
      </c>
      <c r="C1903" s="41" t="s">
        <v>151</v>
      </c>
      <c r="D1903" s="39" t="s">
        <v>223</v>
      </c>
      <c r="E1903" s="39" t="s">
        <v>147</v>
      </c>
      <c r="F1903" s="40">
        <v>44061</v>
      </c>
      <c r="G1903" s="39" t="s">
        <v>147</v>
      </c>
      <c r="H1903" s="39">
        <v>39</v>
      </c>
    </row>
    <row r="1904" spans="1:8" x14ac:dyDescent="0.25">
      <c r="A1904" s="41">
        <f>VLOOKUP(D1904,'[110]Legacy Location Lookups'!$A$1:$C$34,2,0)</f>
        <v>100</v>
      </c>
      <c r="B1904" s="41" t="str">
        <f>VLOOKUP(A1904,'[110]Legacy Location Lookups'!$B$1:$C$34,2,0)</f>
        <v>Osprey, FL</v>
      </c>
      <c r="C1904" s="41" t="s">
        <v>156</v>
      </c>
      <c r="D1904" s="39" t="s">
        <v>17</v>
      </c>
      <c r="E1904" s="39" t="s">
        <v>144</v>
      </c>
      <c r="F1904" s="40">
        <v>44061</v>
      </c>
      <c r="G1904" s="39" t="s">
        <v>145</v>
      </c>
      <c r="H1904" s="39">
        <v>0</v>
      </c>
    </row>
    <row r="1905" spans="1:8" x14ac:dyDescent="0.25">
      <c r="A1905" s="41">
        <f>VLOOKUP(D1905,'[110]Legacy Location Lookups'!$A$1:$C$34,2,0)</f>
        <v>86</v>
      </c>
      <c r="B1905" s="41" t="str">
        <f>VLOOKUP(A1905,'[110]Legacy Location Lookups'!$B$1:$C$34,2,0)</f>
        <v>Kirkland, WA</v>
      </c>
      <c r="C1905" s="41" t="s">
        <v>167</v>
      </c>
      <c r="D1905" s="41" t="s">
        <v>22</v>
      </c>
      <c r="E1905" s="41" t="s">
        <v>144</v>
      </c>
      <c r="F1905" s="38">
        <v>44061</v>
      </c>
      <c r="G1905" s="41" t="s">
        <v>145</v>
      </c>
      <c r="H1905" s="39">
        <v>19</v>
      </c>
    </row>
    <row r="1906" spans="1:8" x14ac:dyDescent="0.25">
      <c r="A1906" s="41">
        <f>VLOOKUP(D1906,'[110]Legacy Location Lookups'!$A$1:$C$34,2,0)</f>
        <v>86</v>
      </c>
      <c r="B1906" s="41" t="str">
        <f>VLOOKUP(A1906,'[110]Legacy Location Lookups'!$B$1:$C$34,2,0)</f>
        <v>Kirkland, WA</v>
      </c>
      <c r="C1906" s="41" t="s">
        <v>167</v>
      </c>
      <c r="D1906" s="41" t="s">
        <v>22</v>
      </c>
      <c r="E1906" s="41" t="s">
        <v>144</v>
      </c>
      <c r="F1906" s="38">
        <v>44061</v>
      </c>
      <c r="G1906" s="41" t="s">
        <v>159</v>
      </c>
      <c r="H1906" s="39">
        <v>0</v>
      </c>
    </row>
    <row r="1907" spans="1:8" x14ac:dyDescent="0.25">
      <c r="A1907" s="41">
        <f>VLOOKUP(D1907,'[110]Legacy Location Lookups'!$A$1:$C$34,2,0)</f>
        <v>86</v>
      </c>
      <c r="B1907" s="41" t="str">
        <f>VLOOKUP(A1907,'[110]Legacy Location Lookups'!$B$1:$C$34,2,0)</f>
        <v>Kirkland, WA</v>
      </c>
      <c r="C1907" s="41" t="s">
        <v>167</v>
      </c>
      <c r="D1907" s="39" t="s">
        <v>22</v>
      </c>
      <c r="E1907" s="39" t="s">
        <v>144</v>
      </c>
      <c r="F1907" s="40">
        <v>44062</v>
      </c>
      <c r="G1907" s="39" t="s">
        <v>145</v>
      </c>
      <c r="H1907" s="39">
        <v>0</v>
      </c>
    </row>
    <row r="1908" spans="1:8" x14ac:dyDescent="0.25">
      <c r="A1908" s="41">
        <f>VLOOKUP(D1908,'[110]Legacy Location Lookups'!$A$1:$C$34,2,0)</f>
        <v>86</v>
      </c>
      <c r="B1908" s="41" t="str">
        <f>VLOOKUP(A1908,'[110]Legacy Location Lookups'!$B$1:$C$34,2,0)</f>
        <v>Kirkland, WA</v>
      </c>
      <c r="C1908" s="41" t="s">
        <v>167</v>
      </c>
      <c r="D1908" s="39" t="s">
        <v>22</v>
      </c>
      <c r="E1908" s="39" t="s">
        <v>144</v>
      </c>
      <c r="F1908" s="40">
        <v>44062</v>
      </c>
      <c r="G1908" s="39" t="s">
        <v>159</v>
      </c>
      <c r="H1908" s="39">
        <v>0</v>
      </c>
    </row>
    <row r="1909" spans="1:8" x14ac:dyDescent="0.25">
      <c r="A1909" s="41">
        <f>VLOOKUP(D1909,'[110]Legacy Location Lookups'!$A$1:$C$34,2,0)</f>
        <v>73</v>
      </c>
      <c r="B1909" s="41" t="str">
        <f>VLOOKUP(A1909,'[110]Legacy Location Lookups'!$B$1:$C$34,2,0)</f>
        <v>Boynton Beach, FL</v>
      </c>
      <c r="C1909" s="41" t="s">
        <v>151</v>
      </c>
      <c r="D1909" s="39" t="s">
        <v>152</v>
      </c>
      <c r="E1909" s="39" t="s">
        <v>144</v>
      </c>
      <c r="F1909" s="40">
        <v>44062</v>
      </c>
      <c r="G1909" s="39" t="s">
        <v>145</v>
      </c>
      <c r="H1909" s="39">
        <v>0</v>
      </c>
    </row>
    <row r="1910" spans="1:8" x14ac:dyDescent="0.25">
      <c r="A1910" s="41">
        <f>VLOOKUP(D1910,'[110]Legacy Location Lookups'!$A$1:$C$34,2,0)</f>
        <v>73</v>
      </c>
      <c r="B1910" s="41" t="str">
        <f>VLOOKUP(A1910,'[110]Legacy Location Lookups'!$B$1:$C$34,2,0)</f>
        <v>Boynton Beach, FL</v>
      </c>
      <c r="C1910" s="41" t="s">
        <v>151</v>
      </c>
      <c r="D1910" s="39" t="s">
        <v>152</v>
      </c>
      <c r="E1910" s="39" t="s">
        <v>147</v>
      </c>
      <c r="F1910" s="40">
        <v>44062</v>
      </c>
      <c r="G1910" s="39" t="s">
        <v>147</v>
      </c>
      <c r="H1910" s="39">
        <v>0</v>
      </c>
    </row>
    <row r="1911" spans="1:8" x14ac:dyDescent="0.25">
      <c r="A1911" s="41">
        <f>VLOOKUP(D1911,'[110]Legacy Location Lookups'!$A$1:$C$34,2,0)</f>
        <v>73</v>
      </c>
      <c r="B1911" s="41" t="str">
        <f>VLOOKUP(A1911,'[110]Legacy Location Lookups'!$B$1:$C$34,2,0)</f>
        <v>Boynton Beach, FL</v>
      </c>
      <c r="C1911" s="41" t="s">
        <v>151</v>
      </c>
      <c r="D1911" s="39" t="s">
        <v>152</v>
      </c>
      <c r="E1911" s="39" t="s">
        <v>144</v>
      </c>
      <c r="F1911" s="40">
        <v>44062</v>
      </c>
      <c r="G1911" s="39" t="s">
        <v>146</v>
      </c>
      <c r="H1911" s="39">
        <v>0</v>
      </c>
    </row>
    <row r="1912" spans="1:8" x14ac:dyDescent="0.25">
      <c r="A1912" s="41">
        <f>VLOOKUP(D1912,'[110]Legacy Location Lookups'!$A$1:$C$34,2,0)</f>
        <v>75</v>
      </c>
      <c r="B1912" s="41" t="str">
        <f>VLOOKUP(A1912,'[110]Legacy Location Lookups'!$B$1:$C$34,2,0)</f>
        <v>Delray Beach, FL</v>
      </c>
      <c r="C1912" s="41" t="s">
        <v>151</v>
      </c>
      <c r="D1912" s="39" t="s">
        <v>153</v>
      </c>
      <c r="E1912" s="39" t="s">
        <v>144</v>
      </c>
      <c r="F1912" s="40">
        <v>44062</v>
      </c>
      <c r="G1912" s="39" t="s">
        <v>145</v>
      </c>
      <c r="H1912" s="39">
        <v>0</v>
      </c>
    </row>
    <row r="1913" spans="1:8" x14ac:dyDescent="0.25">
      <c r="A1913" s="41">
        <f>VLOOKUP(D1913,'[110]Legacy Location Lookups'!$A$1:$C$34,2,0)</f>
        <v>76</v>
      </c>
      <c r="B1913" s="41" t="str">
        <f>VLOOKUP(A1913,'[110]Legacy Location Lookups'!$B$1:$C$34,2,0)</f>
        <v>East Boca Raton, FL</v>
      </c>
      <c r="C1913" s="41" t="s">
        <v>151</v>
      </c>
      <c r="D1913" s="39" t="s">
        <v>175</v>
      </c>
      <c r="E1913" s="39" t="s">
        <v>144</v>
      </c>
      <c r="F1913" s="40">
        <v>44062</v>
      </c>
      <c r="G1913" s="39" t="s">
        <v>145</v>
      </c>
      <c r="H1913" s="39">
        <v>0</v>
      </c>
    </row>
    <row r="1914" spans="1:8" x14ac:dyDescent="0.25">
      <c r="A1914" s="41">
        <f>VLOOKUP(D1914,'[110]Legacy Location Lookups'!$A$1:$C$34,2,0)</f>
        <v>76</v>
      </c>
      <c r="B1914" s="41" t="str">
        <f>VLOOKUP(A1914,'[110]Legacy Location Lookups'!$B$1:$C$34,2,0)</f>
        <v>East Boca Raton, FL</v>
      </c>
      <c r="C1914" s="41" t="s">
        <v>151</v>
      </c>
      <c r="D1914" s="39" t="s">
        <v>175</v>
      </c>
      <c r="E1914" s="39" t="s">
        <v>147</v>
      </c>
      <c r="F1914" s="40">
        <v>44062</v>
      </c>
      <c r="G1914" s="39" t="s">
        <v>147</v>
      </c>
      <c r="H1914" s="39">
        <v>0</v>
      </c>
    </row>
    <row r="1915" spans="1:8" x14ac:dyDescent="0.25">
      <c r="A1915" s="41">
        <f>VLOOKUP(D1915,'[110]Legacy Location Lookups'!$A$1:$C$34,2,0)</f>
        <v>77</v>
      </c>
      <c r="B1915" s="41" t="str">
        <f>VLOOKUP(A1915,'[110]Legacy Location Lookups'!$B$1:$C$34,2,0)</f>
        <v>West Boca Raton, FL</v>
      </c>
      <c r="C1915" s="41" t="s">
        <v>151</v>
      </c>
      <c r="D1915" s="39" t="s">
        <v>154</v>
      </c>
      <c r="E1915" s="39" t="s">
        <v>144</v>
      </c>
      <c r="F1915" s="40">
        <v>44062</v>
      </c>
      <c r="G1915" s="39" t="s">
        <v>145</v>
      </c>
      <c r="H1915" s="39">
        <v>30</v>
      </c>
    </row>
    <row r="1916" spans="1:8" x14ac:dyDescent="0.25">
      <c r="A1916" s="41">
        <f>VLOOKUP(D1916,'[110]Legacy Location Lookups'!$A$1:$C$34,2,0)</f>
        <v>72</v>
      </c>
      <c r="B1916" s="41" t="str">
        <f>VLOOKUP(A1916,'[110]Legacy Location Lookups'!$B$1:$C$34,2,0)</f>
        <v>Boca Raton, FL</v>
      </c>
      <c r="C1916" s="41" t="s">
        <v>151</v>
      </c>
      <c r="D1916" s="39" t="s">
        <v>155</v>
      </c>
      <c r="E1916" s="39" t="s">
        <v>144</v>
      </c>
      <c r="F1916" s="40">
        <v>44062</v>
      </c>
      <c r="G1916" s="39" t="s">
        <v>145</v>
      </c>
      <c r="H1916" s="39">
        <v>0</v>
      </c>
    </row>
    <row r="1917" spans="1:8" x14ac:dyDescent="0.25">
      <c r="A1917" s="41">
        <f>VLOOKUP(D1917,'[110]Legacy Location Lookups'!$A$1:$C$34,2,0)</f>
        <v>104</v>
      </c>
      <c r="B1917" s="41" t="str">
        <f>VLOOKUP(A1917,'[110]Legacy Location Lookups'!$B$1:$C$34,2,0)</f>
        <v>Miami, FL</v>
      </c>
      <c r="C1917" s="41" t="s">
        <v>151</v>
      </c>
      <c r="D1917" s="39" t="s">
        <v>223</v>
      </c>
      <c r="E1917" s="39" t="s">
        <v>147</v>
      </c>
      <c r="F1917" s="40">
        <v>44062</v>
      </c>
      <c r="G1917" s="39" t="s">
        <v>147</v>
      </c>
      <c r="H1917" s="39">
        <v>91</v>
      </c>
    </row>
    <row r="1918" spans="1:8" x14ac:dyDescent="0.25">
      <c r="A1918" s="41">
        <f>VLOOKUP(D1918,'[110]Legacy Location Lookups'!$A$1:$C$34,2,0)</f>
        <v>104</v>
      </c>
      <c r="B1918" s="41" t="str">
        <f>VLOOKUP(A1918,'[110]Legacy Location Lookups'!$B$1:$C$34,2,0)</f>
        <v>Miami, FL</v>
      </c>
      <c r="C1918" s="41" t="s">
        <v>151</v>
      </c>
      <c r="D1918" s="39" t="s">
        <v>223</v>
      </c>
      <c r="E1918" s="39" t="s">
        <v>147</v>
      </c>
      <c r="F1918" s="40">
        <v>44062</v>
      </c>
      <c r="G1918" s="39" t="s">
        <v>147</v>
      </c>
      <c r="H1918" s="39">
        <v>0</v>
      </c>
    </row>
    <row r="1919" spans="1:8" x14ac:dyDescent="0.25">
      <c r="A1919" s="41">
        <f>VLOOKUP(D1919,'[110]Legacy Location Lookups'!$A$1:$C$34,2,0)</f>
        <v>100</v>
      </c>
      <c r="B1919" s="41" t="str">
        <f>VLOOKUP(A1919,'[110]Legacy Location Lookups'!$B$1:$C$34,2,0)</f>
        <v>Osprey, FL</v>
      </c>
      <c r="C1919" s="41" t="s">
        <v>156</v>
      </c>
      <c r="D1919" s="39" t="s">
        <v>17</v>
      </c>
      <c r="E1919" s="39" t="s">
        <v>144</v>
      </c>
      <c r="F1919" s="40">
        <v>44062</v>
      </c>
      <c r="G1919" s="39" t="s">
        <v>145</v>
      </c>
      <c r="H1919" s="39">
        <v>70</v>
      </c>
    </row>
    <row r="1920" spans="1:8" x14ac:dyDescent="0.25">
      <c r="A1920" s="41">
        <f>VLOOKUP(D1920,'[110]Legacy Location Lookups'!$A$1:$C$34,2,0)</f>
        <v>5</v>
      </c>
      <c r="B1920" s="41" t="str">
        <f>VLOOKUP(A1920,'[110]Legacy Location Lookups'!$B$1:$C$34,2,0)</f>
        <v>Bloomington, IL</v>
      </c>
      <c r="C1920" s="41" t="s">
        <v>142</v>
      </c>
      <c r="D1920" s="41" t="s">
        <v>143</v>
      </c>
      <c r="E1920" s="41" t="s">
        <v>144</v>
      </c>
      <c r="F1920" s="38">
        <v>44062</v>
      </c>
      <c r="G1920" s="41" t="s">
        <v>145</v>
      </c>
      <c r="H1920" s="39">
        <v>0</v>
      </c>
    </row>
    <row r="1921" spans="1:8" x14ac:dyDescent="0.25">
      <c r="A1921" s="41">
        <f>VLOOKUP(D1921,'[110]Legacy Location Lookups'!$A$1:$C$34,2,0)</f>
        <v>14</v>
      </c>
      <c r="B1921" s="41" t="str">
        <f>VLOOKUP(A1921,'[110]Legacy Location Lookups'!$B$1:$C$34,2,0)</f>
        <v>Peru, IL</v>
      </c>
      <c r="C1921" s="41" t="s">
        <v>142</v>
      </c>
      <c r="D1921" s="41" t="s">
        <v>148</v>
      </c>
      <c r="E1921" s="41" t="s">
        <v>144</v>
      </c>
      <c r="F1921" s="38">
        <v>44062</v>
      </c>
      <c r="G1921" s="41" t="s">
        <v>145</v>
      </c>
      <c r="H1921" s="39">
        <v>0</v>
      </c>
    </row>
    <row r="1922" spans="1:8" x14ac:dyDescent="0.25">
      <c r="A1922" s="41">
        <f>VLOOKUP(D1922,'[110]Legacy Location Lookups'!$A$1:$C$34,2,0)</f>
        <v>13</v>
      </c>
      <c r="B1922" s="41" t="str">
        <f>VLOOKUP(A1922,'[110]Legacy Location Lookups'!$B$1:$C$34,2,0)</f>
        <v>Peoria, IL</v>
      </c>
      <c r="C1922" s="41" t="s">
        <v>142</v>
      </c>
      <c r="D1922" s="41" t="s">
        <v>149</v>
      </c>
      <c r="E1922" s="41" t="s">
        <v>144</v>
      </c>
      <c r="F1922" s="38">
        <v>44062</v>
      </c>
      <c r="G1922" s="41" t="s">
        <v>145</v>
      </c>
      <c r="H1922" s="39">
        <v>0</v>
      </c>
    </row>
    <row r="1923" spans="1:8" x14ac:dyDescent="0.25">
      <c r="A1923" s="41">
        <f>VLOOKUP(D1923,'[110]Legacy Location Lookups'!$A$1:$C$34,2,0)</f>
        <v>6</v>
      </c>
      <c r="B1923" s="41" t="str">
        <f>VLOOKUP(A1923,'[110]Legacy Location Lookups'!$B$1:$C$34,2,0)</f>
        <v>Charleston, IL</v>
      </c>
      <c r="C1923" s="41" t="s">
        <v>142</v>
      </c>
      <c r="D1923" s="41" t="s">
        <v>150</v>
      </c>
      <c r="E1923" s="41" t="s">
        <v>144</v>
      </c>
      <c r="F1923" s="38">
        <v>44062</v>
      </c>
      <c r="G1923" s="41" t="s">
        <v>145</v>
      </c>
      <c r="H1923" s="39">
        <v>0</v>
      </c>
    </row>
    <row r="1924" spans="1:8" x14ac:dyDescent="0.25">
      <c r="A1924" s="41">
        <f>VLOOKUP(D1924,'[110]Legacy Location Lookups'!$A$1:$C$34,2,0)</f>
        <v>11</v>
      </c>
      <c r="B1924" s="41" t="str">
        <f>VLOOKUP(A1924,'[110]Legacy Location Lookups'!$B$1:$C$34,2,0)</f>
        <v>Mt Zion, IL</v>
      </c>
      <c r="C1924" s="41" t="s">
        <v>142</v>
      </c>
      <c r="D1924" s="41" t="s">
        <v>170</v>
      </c>
      <c r="E1924" s="41" t="s">
        <v>144</v>
      </c>
      <c r="F1924" s="38">
        <v>44062</v>
      </c>
      <c r="G1924" s="41" t="s">
        <v>145</v>
      </c>
      <c r="H1924" s="39">
        <v>0</v>
      </c>
    </row>
    <row r="1925" spans="1:8" x14ac:dyDescent="0.25">
      <c r="A1925" s="41">
        <f>VLOOKUP(D1925,'[110]Legacy Location Lookups'!$A$1:$C$34,2,0)</f>
        <v>7</v>
      </c>
      <c r="B1925" s="41" t="str">
        <f>VLOOKUP(A1925,'[110]Legacy Location Lookups'!$B$1:$C$34,2,0)</f>
        <v>Clinton, IL</v>
      </c>
      <c r="C1925" s="41" t="s">
        <v>142</v>
      </c>
      <c r="D1925" s="41" t="s">
        <v>221</v>
      </c>
      <c r="E1925" s="41" t="s">
        <v>144</v>
      </c>
      <c r="F1925" s="38">
        <v>44062</v>
      </c>
      <c r="G1925" s="41" t="s">
        <v>145</v>
      </c>
      <c r="H1925" s="39">
        <v>0</v>
      </c>
    </row>
    <row r="1926" spans="1:8" x14ac:dyDescent="0.25">
      <c r="A1926" s="41">
        <f>VLOOKUP(D1926,'[110]Legacy Location Lookups'!$A$1:$C$34,2,0)</f>
        <v>86</v>
      </c>
      <c r="B1926" s="41" t="str">
        <f>VLOOKUP(A1926,'[110]Legacy Location Lookups'!$B$1:$C$34,2,0)</f>
        <v>Kirkland, WA</v>
      </c>
      <c r="C1926" s="41" t="s">
        <v>167</v>
      </c>
      <c r="D1926" s="39" t="s">
        <v>22</v>
      </c>
      <c r="E1926" s="39" t="s">
        <v>144</v>
      </c>
      <c r="F1926" s="40">
        <v>44063</v>
      </c>
      <c r="G1926" s="39" t="s">
        <v>145</v>
      </c>
      <c r="H1926" s="39">
        <v>0</v>
      </c>
    </row>
    <row r="1927" spans="1:8" x14ac:dyDescent="0.25">
      <c r="A1927" s="41">
        <f>VLOOKUP(D1927,'[110]Legacy Location Lookups'!$A$1:$C$34,2,0)</f>
        <v>86</v>
      </c>
      <c r="B1927" s="41" t="str">
        <f>VLOOKUP(A1927,'[110]Legacy Location Lookups'!$B$1:$C$34,2,0)</f>
        <v>Kirkland, WA</v>
      </c>
      <c r="C1927" s="41" t="s">
        <v>167</v>
      </c>
      <c r="D1927" s="39" t="s">
        <v>22</v>
      </c>
      <c r="E1927" s="39" t="s">
        <v>144</v>
      </c>
      <c r="F1927" s="40">
        <v>44063</v>
      </c>
      <c r="G1927" s="39" t="s">
        <v>159</v>
      </c>
      <c r="H1927" s="39">
        <v>0</v>
      </c>
    </row>
    <row r="1928" spans="1:8" x14ac:dyDescent="0.25">
      <c r="A1928" s="41">
        <f>VLOOKUP(D1928,'[110]Legacy Location Lookups'!$A$1:$C$34,2,0)</f>
        <v>73</v>
      </c>
      <c r="B1928" s="41" t="str">
        <f>VLOOKUP(A1928,'[110]Legacy Location Lookups'!$B$1:$C$34,2,0)</f>
        <v>Boynton Beach, FL</v>
      </c>
      <c r="C1928" s="41" t="s">
        <v>151</v>
      </c>
      <c r="D1928" s="39" t="s">
        <v>152</v>
      </c>
      <c r="E1928" s="39" t="s">
        <v>144</v>
      </c>
      <c r="F1928" s="40">
        <v>44063</v>
      </c>
      <c r="G1928" s="39" t="s">
        <v>145</v>
      </c>
      <c r="H1928" s="39">
        <v>0</v>
      </c>
    </row>
    <row r="1929" spans="1:8" x14ac:dyDescent="0.25">
      <c r="A1929" s="41">
        <f>VLOOKUP(D1929,'[110]Legacy Location Lookups'!$A$1:$C$34,2,0)</f>
        <v>73</v>
      </c>
      <c r="B1929" s="41" t="str">
        <f>VLOOKUP(A1929,'[110]Legacy Location Lookups'!$B$1:$C$34,2,0)</f>
        <v>Boynton Beach, FL</v>
      </c>
      <c r="C1929" s="41" t="s">
        <v>151</v>
      </c>
      <c r="D1929" s="39" t="s">
        <v>152</v>
      </c>
      <c r="E1929" s="39" t="s">
        <v>147</v>
      </c>
      <c r="F1929" s="40">
        <v>44063</v>
      </c>
      <c r="G1929" s="39" t="s">
        <v>147</v>
      </c>
      <c r="H1929" s="39">
        <v>0</v>
      </c>
    </row>
    <row r="1930" spans="1:8" x14ac:dyDescent="0.25">
      <c r="A1930" s="41">
        <f>VLOOKUP(D1930,'[110]Legacy Location Lookups'!$A$1:$C$34,2,0)</f>
        <v>75</v>
      </c>
      <c r="B1930" s="41" t="str">
        <f>VLOOKUP(A1930,'[110]Legacy Location Lookups'!$B$1:$C$34,2,0)</f>
        <v>Delray Beach, FL</v>
      </c>
      <c r="C1930" s="41" t="s">
        <v>151</v>
      </c>
      <c r="D1930" s="39" t="s">
        <v>153</v>
      </c>
      <c r="E1930" s="39" t="s">
        <v>144</v>
      </c>
      <c r="F1930" s="40">
        <v>44063</v>
      </c>
      <c r="G1930" s="39" t="s">
        <v>145</v>
      </c>
      <c r="H1930" s="39">
        <v>0</v>
      </c>
    </row>
    <row r="1931" spans="1:8" x14ac:dyDescent="0.25">
      <c r="A1931" s="41">
        <f>VLOOKUP(D1931,'[110]Legacy Location Lookups'!$A$1:$C$34,2,0)</f>
        <v>75</v>
      </c>
      <c r="B1931" s="41" t="str">
        <f>VLOOKUP(A1931,'[110]Legacy Location Lookups'!$B$1:$C$34,2,0)</f>
        <v>Delray Beach, FL</v>
      </c>
      <c r="C1931" s="41" t="s">
        <v>151</v>
      </c>
      <c r="D1931" s="39" t="s">
        <v>153</v>
      </c>
      <c r="E1931" s="39" t="s">
        <v>144</v>
      </c>
      <c r="F1931" s="40">
        <v>44063</v>
      </c>
      <c r="G1931" s="39" t="s">
        <v>159</v>
      </c>
      <c r="H1931" s="39">
        <v>0</v>
      </c>
    </row>
    <row r="1932" spans="1:8" x14ac:dyDescent="0.25">
      <c r="A1932" s="41">
        <f>VLOOKUP(D1932,'[110]Legacy Location Lookups'!$A$1:$C$34,2,0)</f>
        <v>75</v>
      </c>
      <c r="B1932" s="41" t="str">
        <f>VLOOKUP(A1932,'[110]Legacy Location Lookups'!$B$1:$C$34,2,0)</f>
        <v>Delray Beach, FL</v>
      </c>
      <c r="C1932" s="41" t="s">
        <v>151</v>
      </c>
      <c r="D1932" s="39" t="s">
        <v>153</v>
      </c>
      <c r="E1932" s="39" t="s">
        <v>147</v>
      </c>
      <c r="F1932" s="40">
        <v>44063</v>
      </c>
      <c r="G1932" s="39" t="s">
        <v>147</v>
      </c>
      <c r="H1932" s="39">
        <v>0</v>
      </c>
    </row>
    <row r="1933" spans="1:8" x14ac:dyDescent="0.25">
      <c r="A1933" s="41">
        <f>VLOOKUP(D1933,'[110]Legacy Location Lookups'!$A$1:$C$34,2,0)</f>
        <v>76</v>
      </c>
      <c r="B1933" s="41" t="str">
        <f>VLOOKUP(A1933,'[110]Legacy Location Lookups'!$B$1:$C$34,2,0)</f>
        <v>East Boca Raton, FL</v>
      </c>
      <c r="C1933" s="41" t="s">
        <v>151</v>
      </c>
      <c r="D1933" s="39" t="s">
        <v>175</v>
      </c>
      <c r="E1933" s="39" t="s">
        <v>144</v>
      </c>
      <c r="F1933" s="40">
        <v>44063</v>
      </c>
      <c r="G1933" s="39" t="s">
        <v>145</v>
      </c>
      <c r="H1933" s="39">
        <v>0</v>
      </c>
    </row>
    <row r="1934" spans="1:8" x14ac:dyDescent="0.25">
      <c r="A1934" s="41">
        <f>VLOOKUP(D1934,'[110]Legacy Location Lookups'!$A$1:$C$34,2,0)</f>
        <v>77</v>
      </c>
      <c r="B1934" s="41" t="str">
        <f>VLOOKUP(A1934,'[110]Legacy Location Lookups'!$B$1:$C$34,2,0)</f>
        <v>West Boca Raton, FL</v>
      </c>
      <c r="C1934" s="41" t="s">
        <v>151</v>
      </c>
      <c r="D1934" s="39" t="s">
        <v>154</v>
      </c>
      <c r="E1934" s="39" t="s">
        <v>144</v>
      </c>
      <c r="F1934" s="40">
        <v>44063</v>
      </c>
      <c r="G1934" s="39" t="s">
        <v>145</v>
      </c>
      <c r="H1934" s="39">
        <v>0</v>
      </c>
    </row>
    <row r="1935" spans="1:8" x14ac:dyDescent="0.25">
      <c r="A1935" s="41">
        <f>VLOOKUP(D1935,'[110]Legacy Location Lookups'!$A$1:$C$34,2,0)</f>
        <v>72</v>
      </c>
      <c r="B1935" s="41" t="str">
        <f>VLOOKUP(A1935,'[110]Legacy Location Lookups'!$B$1:$C$34,2,0)</f>
        <v>Boca Raton, FL</v>
      </c>
      <c r="C1935" s="41" t="s">
        <v>151</v>
      </c>
      <c r="D1935" s="39" t="s">
        <v>155</v>
      </c>
      <c r="E1935" s="39" t="s">
        <v>144</v>
      </c>
      <c r="F1935" s="40">
        <v>44063</v>
      </c>
      <c r="G1935" s="39" t="s">
        <v>145</v>
      </c>
      <c r="H1935" s="39">
        <v>0</v>
      </c>
    </row>
    <row r="1936" spans="1:8" x14ac:dyDescent="0.25">
      <c r="A1936" s="41">
        <f>VLOOKUP(D1936,'[110]Legacy Location Lookups'!$A$1:$C$34,2,0)</f>
        <v>72</v>
      </c>
      <c r="B1936" s="41" t="str">
        <f>VLOOKUP(A1936,'[110]Legacy Location Lookups'!$B$1:$C$34,2,0)</f>
        <v>Boca Raton, FL</v>
      </c>
      <c r="C1936" s="41" t="s">
        <v>151</v>
      </c>
      <c r="D1936" s="39" t="s">
        <v>155</v>
      </c>
      <c r="E1936" s="39" t="s">
        <v>144</v>
      </c>
      <c r="F1936" s="40">
        <v>44063</v>
      </c>
      <c r="G1936" s="39" t="s">
        <v>146</v>
      </c>
      <c r="H1936" s="39">
        <v>0</v>
      </c>
    </row>
    <row r="1937" spans="1:8" x14ac:dyDescent="0.25">
      <c r="A1937" s="41">
        <f>VLOOKUP(D1937,'[110]Legacy Location Lookups'!$A$1:$C$34,2,0)</f>
        <v>72</v>
      </c>
      <c r="B1937" s="41" t="str">
        <f>VLOOKUP(A1937,'[110]Legacy Location Lookups'!$B$1:$C$34,2,0)</f>
        <v>Boca Raton, FL</v>
      </c>
      <c r="C1937" s="41" t="s">
        <v>151</v>
      </c>
      <c r="D1937" s="39" t="s">
        <v>155</v>
      </c>
      <c r="E1937" s="39" t="s">
        <v>147</v>
      </c>
      <c r="F1937" s="40">
        <v>44063</v>
      </c>
      <c r="G1937" s="39" t="s">
        <v>147</v>
      </c>
      <c r="H1937" s="39">
        <v>0</v>
      </c>
    </row>
    <row r="1938" spans="1:8" x14ac:dyDescent="0.25">
      <c r="A1938" s="41">
        <f>VLOOKUP(D1938,'[110]Legacy Location Lookups'!$A$1:$C$34,2,0)</f>
        <v>104</v>
      </c>
      <c r="B1938" s="41" t="str">
        <f>VLOOKUP(A1938,'[110]Legacy Location Lookups'!$B$1:$C$34,2,0)</f>
        <v>Miami, FL</v>
      </c>
      <c r="C1938" s="41" t="s">
        <v>151</v>
      </c>
      <c r="D1938" s="39" t="s">
        <v>223</v>
      </c>
      <c r="E1938" s="39" t="s">
        <v>144</v>
      </c>
      <c r="F1938" s="40">
        <v>44063</v>
      </c>
      <c r="G1938" s="39" t="s">
        <v>145</v>
      </c>
      <c r="H1938" s="39">
        <v>0</v>
      </c>
    </row>
    <row r="1939" spans="1:8" x14ac:dyDescent="0.25">
      <c r="A1939" s="41">
        <f>VLOOKUP(D1939,'[110]Legacy Location Lookups'!$A$1:$C$34,2,0)</f>
        <v>104</v>
      </c>
      <c r="B1939" s="41" t="str">
        <f>VLOOKUP(A1939,'[110]Legacy Location Lookups'!$B$1:$C$34,2,0)</f>
        <v>Miami, FL</v>
      </c>
      <c r="C1939" s="41" t="s">
        <v>151</v>
      </c>
      <c r="D1939" s="39" t="s">
        <v>223</v>
      </c>
      <c r="E1939" s="39" t="s">
        <v>147</v>
      </c>
      <c r="F1939" s="40">
        <v>44063</v>
      </c>
      <c r="G1939" s="39" t="s">
        <v>147</v>
      </c>
      <c r="H1939" s="39">
        <v>0</v>
      </c>
    </row>
    <row r="1940" spans="1:8" x14ac:dyDescent="0.25">
      <c r="A1940" s="41">
        <f>VLOOKUP(D1940,'[110]Legacy Location Lookups'!$A$1:$C$34,2,0)</f>
        <v>5</v>
      </c>
      <c r="B1940" s="41" t="str">
        <f>VLOOKUP(A1940,'[110]Legacy Location Lookups'!$B$1:$C$34,2,0)</f>
        <v>Bloomington, IL</v>
      </c>
      <c r="C1940" s="41" t="s">
        <v>142</v>
      </c>
      <c r="D1940" s="39" t="s">
        <v>143</v>
      </c>
      <c r="E1940" s="39" t="s">
        <v>144</v>
      </c>
      <c r="F1940" s="40">
        <v>44063</v>
      </c>
      <c r="G1940" s="39" t="s">
        <v>145</v>
      </c>
      <c r="H1940" s="39">
        <v>52</v>
      </c>
    </row>
    <row r="1941" spans="1:8" x14ac:dyDescent="0.25">
      <c r="A1941" s="41">
        <f>VLOOKUP(D1941,'[110]Legacy Location Lookups'!$A$1:$C$34,2,0)</f>
        <v>5</v>
      </c>
      <c r="B1941" s="41" t="str">
        <f>VLOOKUP(A1941,'[110]Legacy Location Lookups'!$B$1:$C$34,2,0)</f>
        <v>Bloomington, IL</v>
      </c>
      <c r="C1941" s="41" t="s">
        <v>142</v>
      </c>
      <c r="D1941" s="39" t="s">
        <v>143</v>
      </c>
      <c r="E1941" s="39" t="s">
        <v>144</v>
      </c>
      <c r="F1941" s="40">
        <v>44063</v>
      </c>
      <c r="G1941" s="39" t="s">
        <v>146</v>
      </c>
      <c r="H1941" s="39">
        <v>0</v>
      </c>
    </row>
    <row r="1942" spans="1:8" x14ac:dyDescent="0.25">
      <c r="A1942" s="41">
        <f>VLOOKUP(D1942,'[110]Legacy Location Lookups'!$A$1:$C$34,2,0)</f>
        <v>5</v>
      </c>
      <c r="B1942" s="41" t="str">
        <f>VLOOKUP(A1942,'[110]Legacy Location Lookups'!$B$1:$C$34,2,0)</f>
        <v>Bloomington, IL</v>
      </c>
      <c r="C1942" s="41" t="s">
        <v>142</v>
      </c>
      <c r="D1942" s="39" t="s">
        <v>143</v>
      </c>
      <c r="E1942" s="39" t="s">
        <v>147</v>
      </c>
      <c r="F1942" s="40">
        <v>44063</v>
      </c>
      <c r="G1942" s="39" t="s">
        <v>147</v>
      </c>
      <c r="H1942" s="39">
        <v>36</v>
      </c>
    </row>
    <row r="1943" spans="1:8" x14ac:dyDescent="0.25">
      <c r="A1943" s="41">
        <f>VLOOKUP(D1943,'[110]Legacy Location Lookups'!$A$1:$C$34,2,0)</f>
        <v>14</v>
      </c>
      <c r="B1943" s="41" t="str">
        <f>VLOOKUP(A1943,'[110]Legacy Location Lookups'!$B$1:$C$34,2,0)</f>
        <v>Peru, IL</v>
      </c>
      <c r="C1943" s="41" t="s">
        <v>142</v>
      </c>
      <c r="D1943" s="39" t="s">
        <v>148</v>
      </c>
      <c r="E1943" s="39" t="s">
        <v>144</v>
      </c>
      <c r="F1943" s="40">
        <v>44063</v>
      </c>
      <c r="G1943" s="39" t="s">
        <v>145</v>
      </c>
      <c r="H1943" s="39">
        <v>0</v>
      </c>
    </row>
    <row r="1944" spans="1:8" x14ac:dyDescent="0.25">
      <c r="A1944" s="41">
        <f>VLOOKUP(D1944,'[110]Legacy Location Lookups'!$A$1:$C$34,2,0)</f>
        <v>14</v>
      </c>
      <c r="B1944" s="41" t="str">
        <f>VLOOKUP(A1944,'[110]Legacy Location Lookups'!$B$1:$C$34,2,0)</f>
        <v>Peru, IL</v>
      </c>
      <c r="C1944" s="41" t="s">
        <v>142</v>
      </c>
      <c r="D1944" s="39" t="s">
        <v>148</v>
      </c>
      <c r="E1944" s="39" t="s">
        <v>147</v>
      </c>
      <c r="F1944" s="40">
        <v>44063</v>
      </c>
      <c r="G1944" s="39" t="s">
        <v>147</v>
      </c>
      <c r="H1944" s="39">
        <v>0</v>
      </c>
    </row>
    <row r="1945" spans="1:8" x14ac:dyDescent="0.25">
      <c r="A1945" s="41">
        <f>VLOOKUP(D1945,'[110]Legacy Location Lookups'!$A$1:$C$34,2,0)</f>
        <v>13</v>
      </c>
      <c r="B1945" s="41" t="str">
        <f>VLOOKUP(A1945,'[110]Legacy Location Lookups'!$B$1:$C$34,2,0)</f>
        <v>Peoria, IL</v>
      </c>
      <c r="C1945" s="41" t="s">
        <v>142</v>
      </c>
      <c r="D1945" s="39" t="s">
        <v>149</v>
      </c>
      <c r="E1945" s="39" t="s">
        <v>144</v>
      </c>
      <c r="F1945" s="40">
        <v>44063</v>
      </c>
      <c r="G1945" s="39" t="s">
        <v>145</v>
      </c>
      <c r="H1945" s="39">
        <v>0</v>
      </c>
    </row>
    <row r="1946" spans="1:8" x14ac:dyDescent="0.25">
      <c r="A1946" s="41">
        <f>VLOOKUP(D1946,'[110]Legacy Location Lookups'!$A$1:$C$34,2,0)</f>
        <v>13</v>
      </c>
      <c r="B1946" s="41" t="str">
        <f>VLOOKUP(A1946,'[110]Legacy Location Lookups'!$B$1:$C$34,2,0)</f>
        <v>Peoria, IL</v>
      </c>
      <c r="C1946" s="41" t="s">
        <v>142</v>
      </c>
      <c r="D1946" s="39" t="s">
        <v>149</v>
      </c>
      <c r="E1946" s="39" t="s">
        <v>144</v>
      </c>
      <c r="F1946" s="40">
        <v>44063</v>
      </c>
      <c r="G1946" s="39" t="s">
        <v>146</v>
      </c>
      <c r="H1946" s="39">
        <v>0</v>
      </c>
    </row>
    <row r="1947" spans="1:8" x14ac:dyDescent="0.25">
      <c r="A1947" s="41">
        <f>VLOOKUP(D1947,'[110]Legacy Location Lookups'!$A$1:$C$34,2,0)</f>
        <v>6</v>
      </c>
      <c r="B1947" s="41" t="str">
        <f>VLOOKUP(A1947,'[110]Legacy Location Lookups'!$B$1:$C$34,2,0)</f>
        <v>Charleston, IL</v>
      </c>
      <c r="C1947" s="41" t="s">
        <v>142</v>
      </c>
      <c r="D1947" s="39" t="s">
        <v>150</v>
      </c>
      <c r="E1947" s="39" t="s">
        <v>144</v>
      </c>
      <c r="F1947" s="40">
        <v>44063</v>
      </c>
      <c r="G1947" s="39" t="s">
        <v>145</v>
      </c>
      <c r="H1947" s="39">
        <v>0</v>
      </c>
    </row>
    <row r="1948" spans="1:8" x14ac:dyDescent="0.25">
      <c r="A1948" s="41">
        <f>VLOOKUP(D1948,'[110]Legacy Location Lookups'!$A$1:$C$34,2,0)</f>
        <v>6</v>
      </c>
      <c r="B1948" s="41" t="str">
        <f>VLOOKUP(A1948,'[110]Legacy Location Lookups'!$B$1:$C$34,2,0)</f>
        <v>Charleston, IL</v>
      </c>
      <c r="C1948" s="41" t="s">
        <v>142</v>
      </c>
      <c r="D1948" s="39" t="s">
        <v>150</v>
      </c>
      <c r="E1948" s="39" t="s">
        <v>144</v>
      </c>
      <c r="F1948" s="40">
        <v>44063</v>
      </c>
      <c r="G1948" s="39" t="s">
        <v>146</v>
      </c>
      <c r="H1948" s="39">
        <v>0</v>
      </c>
    </row>
    <row r="1949" spans="1:8" x14ac:dyDescent="0.25">
      <c r="A1949" s="41">
        <f>VLOOKUP(D1949,'[110]Legacy Location Lookups'!$A$1:$C$34,2,0)</f>
        <v>6</v>
      </c>
      <c r="B1949" s="41" t="str">
        <f>VLOOKUP(A1949,'[110]Legacy Location Lookups'!$B$1:$C$34,2,0)</f>
        <v>Charleston, IL</v>
      </c>
      <c r="C1949" s="41" t="s">
        <v>142</v>
      </c>
      <c r="D1949" s="39" t="s">
        <v>150</v>
      </c>
      <c r="E1949" s="39" t="s">
        <v>147</v>
      </c>
      <c r="F1949" s="40">
        <v>44063</v>
      </c>
      <c r="G1949" s="39" t="s">
        <v>147</v>
      </c>
      <c r="H1949" s="39">
        <v>0</v>
      </c>
    </row>
    <row r="1950" spans="1:8" x14ac:dyDescent="0.25">
      <c r="A1950" s="41">
        <f>VLOOKUP(D1950,'[110]Legacy Location Lookups'!$A$1:$C$34,2,0)</f>
        <v>15</v>
      </c>
      <c r="B1950" s="41" t="str">
        <f>VLOOKUP(A1950,'[110]Legacy Location Lookups'!$B$1:$C$34,2,0)</f>
        <v>Pontiac, IL</v>
      </c>
      <c r="C1950" s="41" t="s">
        <v>142</v>
      </c>
      <c r="D1950" s="39" t="s">
        <v>13</v>
      </c>
      <c r="E1950" s="39" t="s">
        <v>144</v>
      </c>
      <c r="F1950" s="40">
        <v>44063</v>
      </c>
      <c r="G1950" s="39" t="s">
        <v>145</v>
      </c>
      <c r="H1950" s="39">
        <v>0</v>
      </c>
    </row>
    <row r="1951" spans="1:8" x14ac:dyDescent="0.25">
      <c r="A1951" s="41">
        <f>VLOOKUP(D1951,'[110]Legacy Location Lookups'!$A$1:$C$34,2,0)</f>
        <v>15</v>
      </c>
      <c r="B1951" s="41" t="str">
        <f>VLOOKUP(A1951,'[110]Legacy Location Lookups'!$B$1:$C$34,2,0)</f>
        <v>Pontiac, IL</v>
      </c>
      <c r="C1951" s="41" t="s">
        <v>142</v>
      </c>
      <c r="D1951" s="39" t="s">
        <v>13</v>
      </c>
      <c r="E1951" s="39" t="s">
        <v>147</v>
      </c>
      <c r="F1951" s="40">
        <v>44063</v>
      </c>
      <c r="G1951" s="39" t="s">
        <v>147</v>
      </c>
      <c r="H1951" s="39">
        <v>0</v>
      </c>
    </row>
    <row r="1952" spans="1:8" x14ac:dyDescent="0.25">
      <c r="A1952" s="41">
        <f>VLOOKUP(D1952,'[110]Legacy Location Lookups'!$A$1:$C$34,2,0)</f>
        <v>8</v>
      </c>
      <c r="B1952" s="41" t="str">
        <f>VLOOKUP(A1952,'[110]Legacy Location Lookups'!$B$1:$C$34,2,0)</f>
        <v>Eureka, IL</v>
      </c>
      <c r="C1952" s="41" t="s">
        <v>142</v>
      </c>
      <c r="D1952" s="39" t="s">
        <v>6</v>
      </c>
      <c r="E1952" s="39" t="s">
        <v>144</v>
      </c>
      <c r="F1952" s="40">
        <v>44063</v>
      </c>
      <c r="G1952" s="39" t="s">
        <v>145</v>
      </c>
      <c r="H1952" s="39">
        <v>0</v>
      </c>
    </row>
    <row r="1953" spans="1:8" x14ac:dyDescent="0.25">
      <c r="A1953" s="41">
        <f>VLOOKUP(D1953,'[110]Legacy Location Lookups'!$A$1:$C$34,2,0)</f>
        <v>8</v>
      </c>
      <c r="B1953" s="41" t="str">
        <f>VLOOKUP(A1953,'[110]Legacy Location Lookups'!$B$1:$C$34,2,0)</f>
        <v>Eureka, IL</v>
      </c>
      <c r="C1953" s="41" t="s">
        <v>142</v>
      </c>
      <c r="D1953" s="39" t="s">
        <v>6</v>
      </c>
      <c r="E1953" s="39" t="s">
        <v>147</v>
      </c>
      <c r="F1953" s="40">
        <v>44063</v>
      </c>
      <c r="G1953" s="39" t="s">
        <v>147</v>
      </c>
      <c r="H1953" s="39">
        <v>0</v>
      </c>
    </row>
    <row r="1954" spans="1:8" x14ac:dyDescent="0.25">
      <c r="A1954" s="41">
        <f>VLOOKUP(D1954,'[110]Legacy Location Lookups'!$A$1:$C$34,2,0)</f>
        <v>10</v>
      </c>
      <c r="B1954" s="41" t="str">
        <f>VLOOKUP(A1954,'[110]Legacy Location Lookups'!$B$1:$C$34,2,0)</f>
        <v>Lincoln, IL</v>
      </c>
      <c r="C1954" s="41" t="s">
        <v>142</v>
      </c>
      <c r="D1954" s="39" t="s">
        <v>174</v>
      </c>
      <c r="E1954" s="39" t="s">
        <v>144</v>
      </c>
      <c r="F1954" s="40">
        <v>44063</v>
      </c>
      <c r="G1954" s="39" t="s">
        <v>145</v>
      </c>
      <c r="H1954" s="39">
        <v>0</v>
      </c>
    </row>
    <row r="1955" spans="1:8" x14ac:dyDescent="0.25">
      <c r="A1955" s="41">
        <f>VLOOKUP(D1955,'[110]Legacy Location Lookups'!$A$1:$C$34,2,0)</f>
        <v>10</v>
      </c>
      <c r="B1955" s="41" t="str">
        <f>VLOOKUP(A1955,'[110]Legacy Location Lookups'!$B$1:$C$34,2,0)</f>
        <v>Lincoln, IL</v>
      </c>
      <c r="C1955" s="41" t="s">
        <v>142</v>
      </c>
      <c r="D1955" s="39" t="s">
        <v>174</v>
      </c>
      <c r="E1955" s="39" t="s">
        <v>144</v>
      </c>
      <c r="F1955" s="40">
        <v>44063</v>
      </c>
      <c r="G1955" s="39" t="s">
        <v>147</v>
      </c>
      <c r="H1955" s="39">
        <v>0</v>
      </c>
    </row>
    <row r="1956" spans="1:8" x14ac:dyDescent="0.25">
      <c r="A1956" s="41">
        <f>VLOOKUP(D1956,'[110]Legacy Location Lookups'!$A$1:$C$34,2,0)</f>
        <v>17</v>
      </c>
      <c r="B1956" s="41" t="str">
        <f>VLOOKUP(A1956,'[110]Legacy Location Lookups'!$B$1:$C$34,2,0)</f>
        <v>Streator, IL</v>
      </c>
      <c r="C1956" s="41" t="s">
        <v>142</v>
      </c>
      <c r="D1956" s="39" t="s">
        <v>171</v>
      </c>
      <c r="E1956" s="39" t="s">
        <v>144</v>
      </c>
      <c r="F1956" s="40">
        <v>44063</v>
      </c>
      <c r="G1956" s="39" t="s">
        <v>145</v>
      </c>
      <c r="H1956" s="39">
        <v>0</v>
      </c>
    </row>
    <row r="1957" spans="1:8" x14ac:dyDescent="0.25">
      <c r="A1957" s="41">
        <f>VLOOKUP(D1957,'[110]Legacy Location Lookups'!$A$1:$C$34,2,0)</f>
        <v>17</v>
      </c>
      <c r="B1957" s="41" t="str">
        <f>VLOOKUP(A1957,'[110]Legacy Location Lookups'!$B$1:$C$34,2,0)</f>
        <v>Streator, IL</v>
      </c>
      <c r="C1957" s="41" t="s">
        <v>142</v>
      </c>
      <c r="D1957" s="39" t="s">
        <v>171</v>
      </c>
      <c r="E1957" s="39" t="s">
        <v>147</v>
      </c>
      <c r="F1957" s="40">
        <v>44063</v>
      </c>
      <c r="G1957" s="39" t="s">
        <v>147</v>
      </c>
      <c r="H1957" s="39">
        <v>0</v>
      </c>
    </row>
    <row r="1958" spans="1:8" x14ac:dyDescent="0.25">
      <c r="A1958" s="41">
        <f>VLOOKUP(D1958,'[110]Legacy Location Lookups'!$A$1:$C$34,2,0)</f>
        <v>16</v>
      </c>
      <c r="B1958" s="41" t="str">
        <f>VLOOKUP(A1958,'[110]Legacy Location Lookups'!$B$1:$C$34,2,0)</f>
        <v>Princeton, IL</v>
      </c>
      <c r="C1958" s="41" t="s">
        <v>142</v>
      </c>
      <c r="D1958" s="39" t="s">
        <v>169</v>
      </c>
      <c r="E1958" s="39" t="s">
        <v>144</v>
      </c>
      <c r="F1958" s="40">
        <v>44063</v>
      </c>
      <c r="G1958" s="39" t="s">
        <v>145</v>
      </c>
      <c r="H1958" s="39">
        <v>0</v>
      </c>
    </row>
    <row r="1959" spans="1:8" x14ac:dyDescent="0.25">
      <c r="A1959" s="41">
        <f>VLOOKUP(D1959,'[110]Legacy Location Lookups'!$A$1:$C$34,2,0)</f>
        <v>16</v>
      </c>
      <c r="B1959" s="41" t="str">
        <f>VLOOKUP(A1959,'[110]Legacy Location Lookups'!$B$1:$C$34,2,0)</f>
        <v>Princeton, IL</v>
      </c>
      <c r="C1959" s="41" t="s">
        <v>142</v>
      </c>
      <c r="D1959" s="39" t="s">
        <v>169</v>
      </c>
      <c r="E1959" s="39" t="s">
        <v>147</v>
      </c>
      <c r="F1959" s="40">
        <v>44063</v>
      </c>
      <c r="G1959" s="39" t="s">
        <v>147</v>
      </c>
      <c r="H1959" s="39">
        <v>0</v>
      </c>
    </row>
    <row r="1960" spans="1:8" x14ac:dyDescent="0.25">
      <c r="A1960" s="41">
        <f>VLOOKUP(D1960,'[110]Legacy Location Lookups'!$A$1:$C$34,2,0)</f>
        <v>11</v>
      </c>
      <c r="B1960" s="41" t="str">
        <f>VLOOKUP(A1960,'[110]Legacy Location Lookups'!$B$1:$C$34,2,0)</f>
        <v>Mt Zion, IL</v>
      </c>
      <c r="C1960" s="41" t="s">
        <v>142</v>
      </c>
      <c r="D1960" s="39" t="s">
        <v>170</v>
      </c>
      <c r="E1960" s="39" t="s">
        <v>144</v>
      </c>
      <c r="F1960" s="40">
        <v>44063</v>
      </c>
      <c r="G1960" s="39" t="s">
        <v>145</v>
      </c>
      <c r="H1960" s="39">
        <v>0</v>
      </c>
    </row>
    <row r="1961" spans="1:8" x14ac:dyDescent="0.25">
      <c r="A1961" s="41">
        <f>VLOOKUP(D1961,'[110]Legacy Location Lookups'!$A$1:$C$34,2,0)</f>
        <v>11</v>
      </c>
      <c r="B1961" s="41" t="str">
        <f>VLOOKUP(A1961,'[110]Legacy Location Lookups'!$B$1:$C$34,2,0)</f>
        <v>Mt Zion, IL</v>
      </c>
      <c r="C1961" s="41" t="s">
        <v>142</v>
      </c>
      <c r="D1961" s="39" t="s">
        <v>170</v>
      </c>
      <c r="E1961" s="39" t="s">
        <v>147</v>
      </c>
      <c r="F1961" s="40">
        <v>44063</v>
      </c>
      <c r="G1961" s="39" t="s">
        <v>147</v>
      </c>
      <c r="H1961" s="39">
        <v>45</v>
      </c>
    </row>
    <row r="1962" spans="1:8" x14ac:dyDescent="0.25">
      <c r="A1962" s="41">
        <f>VLOOKUP(D1962,'[110]Legacy Location Lookups'!$A$1:$C$34,2,0)</f>
        <v>9</v>
      </c>
      <c r="B1962" s="41" t="str">
        <f>VLOOKUP(A1962,'[110]Legacy Location Lookups'!$B$1:$C$34,2,0)</f>
        <v>Gibson City, IL</v>
      </c>
      <c r="C1962" s="41" t="s">
        <v>142</v>
      </c>
      <c r="D1962" s="39" t="s">
        <v>168</v>
      </c>
      <c r="E1962" s="39" t="s">
        <v>144</v>
      </c>
      <c r="F1962" s="40">
        <v>44063</v>
      </c>
      <c r="G1962" s="39" t="s">
        <v>145</v>
      </c>
      <c r="H1962" s="39">
        <v>0</v>
      </c>
    </row>
    <row r="1963" spans="1:8" x14ac:dyDescent="0.25">
      <c r="A1963" s="41">
        <f>VLOOKUP(D1963,'[110]Legacy Location Lookups'!$A$1:$C$34,2,0)</f>
        <v>127</v>
      </c>
      <c r="B1963" s="41" t="str">
        <f>VLOOKUP(A1963,'[110]Legacy Location Lookups'!$B$1:$C$34,2,0)</f>
        <v>Canton, IL</v>
      </c>
      <c r="C1963" s="41" t="s">
        <v>142</v>
      </c>
      <c r="D1963" s="39" t="s">
        <v>166</v>
      </c>
      <c r="E1963" s="39" t="s">
        <v>144</v>
      </c>
      <c r="F1963" s="40">
        <v>44063</v>
      </c>
      <c r="G1963" s="39" t="s">
        <v>145</v>
      </c>
      <c r="H1963" s="39">
        <v>72</v>
      </c>
    </row>
    <row r="1964" spans="1:8" x14ac:dyDescent="0.25">
      <c r="A1964" s="41">
        <f>VLOOKUP(D1964,'[110]Legacy Location Lookups'!$A$1:$C$34,2,0)</f>
        <v>12</v>
      </c>
      <c r="B1964" s="41" t="str">
        <f>VLOOKUP(A1964,'[110]Legacy Location Lookups'!$B$1:$C$34,2,0)</f>
        <v>Pekin, IL</v>
      </c>
      <c r="C1964" s="41" t="s">
        <v>142</v>
      </c>
      <c r="D1964" s="39" t="s">
        <v>242</v>
      </c>
      <c r="E1964" s="39" t="s">
        <v>144</v>
      </c>
      <c r="F1964" s="40">
        <v>44063</v>
      </c>
      <c r="G1964" s="39" t="s">
        <v>145</v>
      </c>
      <c r="H1964" s="39">
        <v>0</v>
      </c>
    </row>
    <row r="1965" spans="1:8" x14ac:dyDescent="0.25">
      <c r="A1965" s="41">
        <f>VLOOKUP(D1965,'[110]Legacy Location Lookups'!$A$1:$C$34,2,0)</f>
        <v>7</v>
      </c>
      <c r="B1965" s="41" t="str">
        <f>VLOOKUP(A1965,'[110]Legacy Location Lookups'!$B$1:$C$34,2,0)</f>
        <v>Clinton, IL</v>
      </c>
      <c r="C1965" s="41" t="s">
        <v>142</v>
      </c>
      <c r="D1965" s="39" t="s">
        <v>221</v>
      </c>
      <c r="E1965" s="39" t="s">
        <v>144</v>
      </c>
      <c r="F1965" s="40">
        <v>44063</v>
      </c>
      <c r="G1965" s="39" t="s">
        <v>145</v>
      </c>
      <c r="H1965" s="39">
        <v>36</v>
      </c>
    </row>
    <row r="1966" spans="1:8" x14ac:dyDescent="0.25">
      <c r="A1966" s="41">
        <f>VLOOKUP(D1966,'[110]Legacy Location Lookups'!$A$1:$C$34,2,0)</f>
        <v>100</v>
      </c>
      <c r="B1966" s="41" t="str">
        <f>VLOOKUP(A1966,'[110]Legacy Location Lookups'!$B$1:$C$34,2,0)</f>
        <v>Osprey, FL</v>
      </c>
      <c r="C1966" s="41" t="s">
        <v>156</v>
      </c>
      <c r="D1966" s="39" t="s">
        <v>17</v>
      </c>
      <c r="E1966" s="39" t="s">
        <v>144</v>
      </c>
      <c r="F1966" s="40">
        <v>44063</v>
      </c>
      <c r="G1966" s="39" t="s">
        <v>145</v>
      </c>
      <c r="H1966" s="39">
        <v>0</v>
      </c>
    </row>
    <row r="1967" spans="1:8" x14ac:dyDescent="0.25">
      <c r="A1967" s="41">
        <f>VLOOKUP(D1967,'[110]Legacy Location Lookups'!$A$1:$C$34,2,0)</f>
        <v>86</v>
      </c>
      <c r="B1967" s="41" t="str">
        <f>VLOOKUP(A1967,'[110]Legacy Location Lookups'!$B$1:$C$34,2,0)</f>
        <v>Kirkland, WA</v>
      </c>
      <c r="C1967" s="41" t="s">
        <v>167</v>
      </c>
      <c r="D1967" s="39" t="s">
        <v>22</v>
      </c>
      <c r="E1967" s="39" t="s">
        <v>144</v>
      </c>
      <c r="F1967" s="40">
        <v>44064</v>
      </c>
      <c r="G1967" s="39" t="s">
        <v>145</v>
      </c>
      <c r="H1967" s="39">
        <v>0</v>
      </c>
    </row>
    <row r="1968" spans="1:8" x14ac:dyDescent="0.25">
      <c r="A1968" s="41">
        <f>VLOOKUP(D1968,'[110]Legacy Location Lookups'!$A$1:$C$34,2,0)</f>
        <v>86</v>
      </c>
      <c r="B1968" s="41" t="str">
        <f>VLOOKUP(A1968,'[110]Legacy Location Lookups'!$B$1:$C$34,2,0)</f>
        <v>Kirkland, WA</v>
      </c>
      <c r="C1968" s="41" t="s">
        <v>167</v>
      </c>
      <c r="D1968" s="39" t="s">
        <v>22</v>
      </c>
      <c r="E1968" s="39" t="s">
        <v>144</v>
      </c>
      <c r="F1968" s="40">
        <v>44064</v>
      </c>
      <c r="G1968" s="39" t="s">
        <v>159</v>
      </c>
      <c r="H1968" s="39">
        <v>17</v>
      </c>
    </row>
    <row r="1969" spans="1:8" x14ac:dyDescent="0.25">
      <c r="A1969" s="41">
        <f>VLOOKUP(D1969,'[110]Legacy Location Lookups'!$A$1:$C$34,2,0)</f>
        <v>73</v>
      </c>
      <c r="B1969" s="41" t="str">
        <f>VLOOKUP(A1969,'[110]Legacy Location Lookups'!$B$1:$C$34,2,0)</f>
        <v>Boynton Beach, FL</v>
      </c>
      <c r="C1969" s="41" t="s">
        <v>151</v>
      </c>
      <c r="D1969" s="39" t="s">
        <v>152</v>
      </c>
      <c r="E1969" s="39" t="s">
        <v>144</v>
      </c>
      <c r="F1969" s="40">
        <v>44064</v>
      </c>
      <c r="G1969" s="39" t="s">
        <v>145</v>
      </c>
      <c r="H1969" s="39">
        <v>0</v>
      </c>
    </row>
    <row r="1970" spans="1:8" x14ac:dyDescent="0.25">
      <c r="A1970" s="41">
        <f>VLOOKUP(D1970,'[110]Legacy Location Lookups'!$A$1:$C$34,2,0)</f>
        <v>73</v>
      </c>
      <c r="B1970" s="41" t="str">
        <f>VLOOKUP(A1970,'[110]Legacy Location Lookups'!$B$1:$C$34,2,0)</f>
        <v>Boynton Beach, FL</v>
      </c>
      <c r="C1970" s="41" t="s">
        <v>151</v>
      </c>
      <c r="D1970" s="39" t="s">
        <v>152</v>
      </c>
      <c r="E1970" s="39" t="s">
        <v>147</v>
      </c>
      <c r="F1970" s="40">
        <v>44064</v>
      </c>
      <c r="G1970" s="39" t="s">
        <v>147</v>
      </c>
      <c r="H1970" s="39">
        <v>0</v>
      </c>
    </row>
    <row r="1971" spans="1:8" x14ac:dyDescent="0.25">
      <c r="A1971" s="41">
        <f>VLOOKUP(D1971,'[110]Legacy Location Lookups'!$A$1:$C$34,2,0)</f>
        <v>73</v>
      </c>
      <c r="B1971" s="41" t="str">
        <f>VLOOKUP(A1971,'[110]Legacy Location Lookups'!$B$1:$C$34,2,0)</f>
        <v>Boynton Beach, FL</v>
      </c>
      <c r="C1971" s="41" t="s">
        <v>151</v>
      </c>
      <c r="D1971" s="39" t="s">
        <v>152</v>
      </c>
      <c r="E1971" s="39" t="s">
        <v>144</v>
      </c>
      <c r="F1971" s="40">
        <v>44064</v>
      </c>
      <c r="G1971" s="39" t="s">
        <v>146</v>
      </c>
      <c r="H1971" s="39">
        <v>0</v>
      </c>
    </row>
    <row r="1972" spans="1:8" x14ac:dyDescent="0.25">
      <c r="A1972" s="41">
        <f>VLOOKUP(D1972,'[110]Legacy Location Lookups'!$A$1:$C$34,2,0)</f>
        <v>75</v>
      </c>
      <c r="B1972" s="41" t="str">
        <f>VLOOKUP(A1972,'[110]Legacy Location Lookups'!$B$1:$C$34,2,0)</f>
        <v>Delray Beach, FL</v>
      </c>
      <c r="C1972" s="41" t="s">
        <v>151</v>
      </c>
      <c r="D1972" s="39" t="s">
        <v>153</v>
      </c>
      <c r="E1972" s="39" t="s">
        <v>144</v>
      </c>
      <c r="F1972" s="40">
        <v>44064</v>
      </c>
      <c r="G1972" s="39" t="s">
        <v>145</v>
      </c>
      <c r="H1972" s="39">
        <v>0</v>
      </c>
    </row>
    <row r="1973" spans="1:8" x14ac:dyDescent="0.25">
      <c r="A1973" s="41">
        <f>VLOOKUP(D1973,'[110]Legacy Location Lookups'!$A$1:$C$34,2,0)</f>
        <v>76</v>
      </c>
      <c r="B1973" s="41" t="str">
        <f>VLOOKUP(A1973,'[110]Legacy Location Lookups'!$B$1:$C$34,2,0)</f>
        <v>East Boca Raton, FL</v>
      </c>
      <c r="C1973" s="41" t="s">
        <v>151</v>
      </c>
      <c r="D1973" s="39" t="s">
        <v>175</v>
      </c>
      <c r="E1973" s="39" t="s">
        <v>144</v>
      </c>
      <c r="F1973" s="40">
        <v>44064</v>
      </c>
      <c r="G1973" s="39" t="s">
        <v>145</v>
      </c>
      <c r="H1973" s="39">
        <v>0</v>
      </c>
    </row>
    <row r="1974" spans="1:8" x14ac:dyDescent="0.25">
      <c r="A1974" s="41">
        <f>VLOOKUP(D1974,'[110]Legacy Location Lookups'!$A$1:$C$34,2,0)</f>
        <v>77</v>
      </c>
      <c r="B1974" s="41" t="str">
        <f>VLOOKUP(A1974,'[110]Legacy Location Lookups'!$B$1:$C$34,2,0)</f>
        <v>West Boca Raton, FL</v>
      </c>
      <c r="C1974" s="41" t="s">
        <v>151</v>
      </c>
      <c r="D1974" s="39" t="s">
        <v>154</v>
      </c>
      <c r="E1974" s="39" t="s">
        <v>144</v>
      </c>
      <c r="F1974" s="40">
        <v>44064</v>
      </c>
      <c r="G1974" s="39" t="s">
        <v>145</v>
      </c>
      <c r="H1974" s="39">
        <v>0</v>
      </c>
    </row>
    <row r="1975" spans="1:8" x14ac:dyDescent="0.25">
      <c r="A1975" s="41">
        <f>VLOOKUP(D1975,'[110]Legacy Location Lookups'!$A$1:$C$34,2,0)</f>
        <v>72</v>
      </c>
      <c r="B1975" s="41" t="str">
        <f>VLOOKUP(A1975,'[110]Legacy Location Lookups'!$B$1:$C$34,2,0)</f>
        <v>Boca Raton, FL</v>
      </c>
      <c r="C1975" s="41" t="s">
        <v>151</v>
      </c>
      <c r="D1975" s="39" t="s">
        <v>155</v>
      </c>
      <c r="E1975" s="39" t="s">
        <v>147</v>
      </c>
      <c r="F1975" s="40">
        <v>44064</v>
      </c>
      <c r="G1975" s="39" t="s">
        <v>147</v>
      </c>
      <c r="H1975" s="39">
        <v>0</v>
      </c>
    </row>
    <row r="1976" spans="1:8" x14ac:dyDescent="0.25">
      <c r="A1976" s="41">
        <f>VLOOKUP(D1976,'[110]Legacy Location Lookups'!$A$1:$C$34,2,0)</f>
        <v>104</v>
      </c>
      <c r="B1976" s="41" t="str">
        <f>VLOOKUP(A1976,'[110]Legacy Location Lookups'!$B$1:$C$34,2,0)</f>
        <v>Miami, FL</v>
      </c>
      <c r="C1976" s="41" t="s">
        <v>151</v>
      </c>
      <c r="D1976" s="39" t="s">
        <v>223</v>
      </c>
      <c r="E1976" s="39" t="s">
        <v>144</v>
      </c>
      <c r="F1976" s="40">
        <v>44064</v>
      </c>
      <c r="G1976" s="39" t="s">
        <v>145</v>
      </c>
      <c r="H1976" s="39">
        <v>0</v>
      </c>
    </row>
    <row r="1977" spans="1:8" x14ac:dyDescent="0.25">
      <c r="A1977" s="41">
        <f>VLOOKUP(D1977,'[110]Legacy Location Lookups'!$A$1:$C$34,2,0)</f>
        <v>104</v>
      </c>
      <c r="B1977" s="41" t="str">
        <f>VLOOKUP(A1977,'[110]Legacy Location Lookups'!$B$1:$C$34,2,0)</f>
        <v>Miami, FL</v>
      </c>
      <c r="C1977" s="41" t="s">
        <v>151</v>
      </c>
      <c r="D1977" s="39" t="s">
        <v>223</v>
      </c>
      <c r="E1977" s="39" t="s">
        <v>147</v>
      </c>
      <c r="F1977" s="40">
        <v>44064</v>
      </c>
      <c r="G1977" s="39" t="s">
        <v>147</v>
      </c>
      <c r="H1977" s="39">
        <v>0</v>
      </c>
    </row>
    <row r="1978" spans="1:8" x14ac:dyDescent="0.25">
      <c r="A1978" s="41">
        <f>VLOOKUP(D1978,'[110]Legacy Location Lookups'!$A$1:$C$34,2,0)</f>
        <v>5</v>
      </c>
      <c r="B1978" s="41" t="str">
        <f>VLOOKUP(A1978,'[110]Legacy Location Lookups'!$B$1:$C$34,2,0)</f>
        <v>Bloomington, IL</v>
      </c>
      <c r="C1978" s="41" t="s">
        <v>142</v>
      </c>
      <c r="D1978" s="39" t="s">
        <v>143</v>
      </c>
      <c r="E1978" s="39" t="s">
        <v>144</v>
      </c>
      <c r="F1978" s="40">
        <v>44064</v>
      </c>
      <c r="G1978" s="39" t="s">
        <v>145</v>
      </c>
      <c r="H1978" s="39">
        <v>0</v>
      </c>
    </row>
    <row r="1979" spans="1:8" x14ac:dyDescent="0.25">
      <c r="A1979" s="41">
        <f>VLOOKUP(D1979,'[110]Legacy Location Lookups'!$A$1:$C$34,2,0)</f>
        <v>5</v>
      </c>
      <c r="B1979" s="41" t="str">
        <f>VLOOKUP(A1979,'[110]Legacy Location Lookups'!$B$1:$C$34,2,0)</f>
        <v>Bloomington, IL</v>
      </c>
      <c r="C1979" s="41" t="s">
        <v>142</v>
      </c>
      <c r="D1979" s="39" t="s">
        <v>143</v>
      </c>
      <c r="E1979" s="39" t="s">
        <v>144</v>
      </c>
      <c r="F1979" s="40">
        <v>44064</v>
      </c>
      <c r="G1979" s="39" t="s">
        <v>146</v>
      </c>
      <c r="H1979" s="39">
        <v>0</v>
      </c>
    </row>
    <row r="1980" spans="1:8" x14ac:dyDescent="0.25">
      <c r="A1980" s="41">
        <f>VLOOKUP(D1980,'[110]Legacy Location Lookups'!$A$1:$C$34,2,0)</f>
        <v>5</v>
      </c>
      <c r="B1980" s="41" t="str">
        <f>VLOOKUP(A1980,'[110]Legacy Location Lookups'!$B$1:$C$34,2,0)</f>
        <v>Bloomington, IL</v>
      </c>
      <c r="C1980" s="41" t="s">
        <v>142</v>
      </c>
      <c r="D1980" s="39" t="s">
        <v>143</v>
      </c>
      <c r="E1980" s="39" t="s">
        <v>147</v>
      </c>
      <c r="F1980" s="40">
        <v>44064</v>
      </c>
      <c r="G1980" s="39" t="s">
        <v>147</v>
      </c>
      <c r="H1980" s="39">
        <v>0</v>
      </c>
    </row>
    <row r="1981" spans="1:8" x14ac:dyDescent="0.25">
      <c r="A1981" s="41">
        <f>VLOOKUP(D1981,'[110]Legacy Location Lookups'!$A$1:$C$34,2,0)</f>
        <v>14</v>
      </c>
      <c r="B1981" s="41" t="str">
        <f>VLOOKUP(A1981,'[110]Legacy Location Lookups'!$B$1:$C$34,2,0)</f>
        <v>Peru, IL</v>
      </c>
      <c r="C1981" s="41" t="s">
        <v>142</v>
      </c>
      <c r="D1981" s="39" t="s">
        <v>148</v>
      </c>
      <c r="E1981" s="39" t="s">
        <v>144</v>
      </c>
      <c r="F1981" s="40">
        <v>44064</v>
      </c>
      <c r="G1981" s="39" t="s">
        <v>145</v>
      </c>
      <c r="H1981" s="39">
        <v>0</v>
      </c>
    </row>
    <row r="1982" spans="1:8" x14ac:dyDescent="0.25">
      <c r="A1982" s="41">
        <f>VLOOKUP(D1982,'[110]Legacy Location Lookups'!$A$1:$C$34,2,0)</f>
        <v>14</v>
      </c>
      <c r="B1982" s="41" t="str">
        <f>VLOOKUP(A1982,'[110]Legacy Location Lookups'!$B$1:$C$34,2,0)</f>
        <v>Peru, IL</v>
      </c>
      <c r="C1982" s="41" t="s">
        <v>142</v>
      </c>
      <c r="D1982" s="39" t="s">
        <v>148</v>
      </c>
      <c r="E1982" s="39" t="s">
        <v>147</v>
      </c>
      <c r="F1982" s="40">
        <v>44064</v>
      </c>
      <c r="G1982" s="39" t="s">
        <v>147</v>
      </c>
      <c r="H1982" s="39">
        <v>0</v>
      </c>
    </row>
    <row r="1983" spans="1:8" x14ac:dyDescent="0.25">
      <c r="A1983" s="41">
        <f>VLOOKUP(D1983,'[110]Legacy Location Lookups'!$A$1:$C$34,2,0)</f>
        <v>13</v>
      </c>
      <c r="B1983" s="41" t="str">
        <f>VLOOKUP(A1983,'[110]Legacy Location Lookups'!$B$1:$C$34,2,0)</f>
        <v>Peoria, IL</v>
      </c>
      <c r="C1983" s="41" t="s">
        <v>142</v>
      </c>
      <c r="D1983" s="39" t="s">
        <v>149</v>
      </c>
      <c r="E1983" s="39" t="s">
        <v>144</v>
      </c>
      <c r="F1983" s="40">
        <v>44064</v>
      </c>
      <c r="G1983" s="39" t="s">
        <v>145</v>
      </c>
      <c r="H1983" s="39">
        <v>0</v>
      </c>
    </row>
    <row r="1984" spans="1:8" x14ac:dyDescent="0.25">
      <c r="A1984" s="41">
        <f>VLOOKUP(D1984,'[110]Legacy Location Lookups'!$A$1:$C$34,2,0)</f>
        <v>13</v>
      </c>
      <c r="B1984" s="41" t="str">
        <f>VLOOKUP(A1984,'[110]Legacy Location Lookups'!$B$1:$C$34,2,0)</f>
        <v>Peoria, IL</v>
      </c>
      <c r="C1984" s="41" t="s">
        <v>142</v>
      </c>
      <c r="D1984" s="39" t="s">
        <v>149</v>
      </c>
      <c r="E1984" s="39" t="s">
        <v>144</v>
      </c>
      <c r="F1984" s="40">
        <v>44064</v>
      </c>
      <c r="G1984" s="39" t="s">
        <v>146</v>
      </c>
      <c r="H1984" s="41">
        <v>199</v>
      </c>
    </row>
    <row r="1985" spans="1:8" x14ac:dyDescent="0.25">
      <c r="A1985" s="41">
        <f>VLOOKUP(D1985,'[110]Legacy Location Lookups'!$A$1:$C$34,2,0)</f>
        <v>6</v>
      </c>
      <c r="B1985" s="41" t="str">
        <f>VLOOKUP(A1985,'[110]Legacy Location Lookups'!$B$1:$C$34,2,0)</f>
        <v>Charleston, IL</v>
      </c>
      <c r="C1985" s="41" t="s">
        <v>142</v>
      </c>
      <c r="D1985" s="39" t="s">
        <v>150</v>
      </c>
      <c r="E1985" s="39" t="s">
        <v>144</v>
      </c>
      <c r="F1985" s="40">
        <v>44064</v>
      </c>
      <c r="G1985" s="39" t="s">
        <v>145</v>
      </c>
      <c r="H1985" s="41">
        <v>11</v>
      </c>
    </row>
    <row r="1986" spans="1:8" x14ac:dyDescent="0.25">
      <c r="A1986" s="41">
        <f>VLOOKUP(D1986,'[110]Legacy Location Lookups'!$A$1:$C$34,2,0)</f>
        <v>6</v>
      </c>
      <c r="B1986" s="41" t="str">
        <f>VLOOKUP(A1986,'[110]Legacy Location Lookups'!$B$1:$C$34,2,0)</f>
        <v>Charleston, IL</v>
      </c>
      <c r="C1986" s="41" t="s">
        <v>142</v>
      </c>
      <c r="D1986" s="39" t="s">
        <v>150</v>
      </c>
      <c r="E1986" s="39" t="s">
        <v>144</v>
      </c>
      <c r="F1986" s="40">
        <v>44064</v>
      </c>
      <c r="G1986" s="39" t="s">
        <v>146</v>
      </c>
      <c r="H1986" s="41">
        <v>40</v>
      </c>
    </row>
    <row r="1987" spans="1:8" x14ac:dyDescent="0.25">
      <c r="A1987" s="41">
        <f>VLOOKUP(D1987,'[110]Legacy Location Lookups'!$A$1:$C$34,2,0)</f>
        <v>6</v>
      </c>
      <c r="B1987" s="41" t="str">
        <f>VLOOKUP(A1987,'[110]Legacy Location Lookups'!$B$1:$C$34,2,0)</f>
        <v>Charleston, IL</v>
      </c>
      <c r="C1987" s="41" t="s">
        <v>142</v>
      </c>
      <c r="D1987" s="39" t="s">
        <v>150</v>
      </c>
      <c r="E1987" s="39" t="s">
        <v>147</v>
      </c>
      <c r="F1987" s="40">
        <v>44064</v>
      </c>
      <c r="G1987" s="39" t="s">
        <v>147</v>
      </c>
      <c r="H1987" s="41">
        <v>87</v>
      </c>
    </row>
    <row r="1988" spans="1:8" x14ac:dyDescent="0.25">
      <c r="A1988" s="41">
        <f>VLOOKUP(D1988,'[110]Legacy Location Lookups'!$A$1:$C$34,2,0)</f>
        <v>15</v>
      </c>
      <c r="B1988" s="41" t="str">
        <f>VLOOKUP(A1988,'[110]Legacy Location Lookups'!$B$1:$C$34,2,0)</f>
        <v>Pontiac, IL</v>
      </c>
      <c r="C1988" s="41" t="s">
        <v>142</v>
      </c>
      <c r="D1988" s="39" t="s">
        <v>13</v>
      </c>
      <c r="E1988" s="39" t="s">
        <v>144</v>
      </c>
      <c r="F1988" s="40">
        <v>44064</v>
      </c>
      <c r="G1988" s="39" t="s">
        <v>145</v>
      </c>
      <c r="H1988" s="41">
        <v>34</v>
      </c>
    </row>
    <row r="1989" spans="1:8" x14ac:dyDescent="0.25">
      <c r="A1989" s="41">
        <f>VLOOKUP(D1989,'[110]Legacy Location Lookups'!$A$1:$C$34,2,0)</f>
        <v>15</v>
      </c>
      <c r="B1989" s="41" t="str">
        <f>VLOOKUP(A1989,'[110]Legacy Location Lookups'!$B$1:$C$34,2,0)</f>
        <v>Pontiac, IL</v>
      </c>
      <c r="C1989" s="41" t="s">
        <v>142</v>
      </c>
      <c r="D1989" s="39" t="s">
        <v>13</v>
      </c>
      <c r="E1989" s="39" t="s">
        <v>147</v>
      </c>
      <c r="F1989" s="40">
        <v>44064</v>
      </c>
      <c r="G1989" s="39" t="s">
        <v>147</v>
      </c>
      <c r="H1989" s="41">
        <v>52</v>
      </c>
    </row>
    <row r="1990" spans="1:8" x14ac:dyDescent="0.25">
      <c r="A1990" s="41">
        <f>VLOOKUP(D1990,'[110]Legacy Location Lookups'!$A$1:$C$34,2,0)</f>
        <v>8</v>
      </c>
      <c r="B1990" s="41" t="str">
        <f>VLOOKUP(A1990,'[110]Legacy Location Lookups'!$B$1:$C$34,2,0)</f>
        <v>Eureka, IL</v>
      </c>
      <c r="C1990" s="41" t="s">
        <v>142</v>
      </c>
      <c r="D1990" s="39" t="s">
        <v>6</v>
      </c>
      <c r="E1990" s="39" t="s">
        <v>144</v>
      </c>
      <c r="F1990" s="40">
        <v>44064</v>
      </c>
      <c r="G1990" s="39" t="s">
        <v>145</v>
      </c>
      <c r="H1990" s="41">
        <v>26</v>
      </c>
    </row>
    <row r="1991" spans="1:8" x14ac:dyDescent="0.25">
      <c r="A1991" s="41">
        <f>VLOOKUP(D1991,'[110]Legacy Location Lookups'!$A$1:$C$34,2,0)</f>
        <v>8</v>
      </c>
      <c r="B1991" s="41" t="str">
        <f>VLOOKUP(A1991,'[110]Legacy Location Lookups'!$B$1:$C$34,2,0)</f>
        <v>Eureka, IL</v>
      </c>
      <c r="C1991" s="41" t="s">
        <v>142</v>
      </c>
      <c r="D1991" s="39" t="s">
        <v>6</v>
      </c>
      <c r="E1991" s="39" t="s">
        <v>147</v>
      </c>
      <c r="F1991" s="40">
        <v>44064</v>
      </c>
      <c r="G1991" s="39" t="s">
        <v>147</v>
      </c>
      <c r="H1991" s="41">
        <v>49</v>
      </c>
    </row>
    <row r="1992" spans="1:8" x14ac:dyDescent="0.25">
      <c r="A1992" s="41">
        <f>VLOOKUP(D1992,'[110]Legacy Location Lookups'!$A$1:$C$34,2,0)</f>
        <v>10</v>
      </c>
      <c r="B1992" s="41" t="str">
        <f>VLOOKUP(A1992,'[110]Legacy Location Lookups'!$B$1:$C$34,2,0)</f>
        <v>Lincoln, IL</v>
      </c>
      <c r="C1992" s="41" t="s">
        <v>142</v>
      </c>
      <c r="D1992" s="39" t="s">
        <v>174</v>
      </c>
      <c r="E1992" s="39" t="s">
        <v>144</v>
      </c>
      <c r="F1992" s="40">
        <v>44064</v>
      </c>
      <c r="G1992" s="39" t="s">
        <v>145</v>
      </c>
      <c r="H1992" s="41">
        <v>31</v>
      </c>
    </row>
    <row r="1993" spans="1:8" x14ac:dyDescent="0.25">
      <c r="A1993" s="41">
        <f>VLOOKUP(D1993,'[110]Legacy Location Lookups'!$A$1:$C$34,2,0)</f>
        <v>10</v>
      </c>
      <c r="B1993" s="41" t="str">
        <f>VLOOKUP(A1993,'[110]Legacy Location Lookups'!$B$1:$C$34,2,0)</f>
        <v>Lincoln, IL</v>
      </c>
      <c r="C1993" s="41" t="s">
        <v>142</v>
      </c>
      <c r="D1993" s="39" t="s">
        <v>174</v>
      </c>
      <c r="E1993" s="39" t="s">
        <v>144</v>
      </c>
      <c r="F1993" s="40">
        <v>44064</v>
      </c>
      <c r="G1993" s="39" t="s">
        <v>147</v>
      </c>
      <c r="H1993" s="41">
        <v>38</v>
      </c>
    </row>
    <row r="1994" spans="1:8" x14ac:dyDescent="0.25">
      <c r="A1994" s="41">
        <f>VLOOKUP(D1994,'[110]Legacy Location Lookups'!$A$1:$C$34,2,0)</f>
        <v>17</v>
      </c>
      <c r="B1994" s="41" t="str">
        <f>VLOOKUP(A1994,'[110]Legacy Location Lookups'!$B$1:$C$34,2,0)</f>
        <v>Streator, IL</v>
      </c>
      <c r="C1994" s="41" t="s">
        <v>142</v>
      </c>
      <c r="D1994" s="39" t="s">
        <v>171</v>
      </c>
      <c r="E1994" s="39" t="s">
        <v>144</v>
      </c>
      <c r="F1994" s="40">
        <v>44064</v>
      </c>
      <c r="G1994" s="39" t="s">
        <v>145</v>
      </c>
      <c r="H1994" s="41">
        <v>35</v>
      </c>
    </row>
    <row r="1995" spans="1:8" x14ac:dyDescent="0.25">
      <c r="A1995" s="41">
        <f>VLOOKUP(D1995,'[110]Legacy Location Lookups'!$A$1:$C$34,2,0)</f>
        <v>17</v>
      </c>
      <c r="B1995" s="41" t="str">
        <f>VLOOKUP(A1995,'[110]Legacy Location Lookups'!$B$1:$C$34,2,0)</f>
        <v>Streator, IL</v>
      </c>
      <c r="C1995" s="41" t="s">
        <v>142</v>
      </c>
      <c r="D1995" s="39" t="s">
        <v>171</v>
      </c>
      <c r="E1995" s="39" t="s">
        <v>147</v>
      </c>
      <c r="F1995" s="40">
        <v>44064</v>
      </c>
      <c r="G1995" s="39" t="s">
        <v>147</v>
      </c>
      <c r="H1995" s="41">
        <v>52</v>
      </c>
    </row>
    <row r="1996" spans="1:8" x14ac:dyDescent="0.25">
      <c r="A1996" s="41">
        <f>VLOOKUP(D1996,'[110]Legacy Location Lookups'!$A$1:$C$34,2,0)</f>
        <v>16</v>
      </c>
      <c r="B1996" s="41" t="str">
        <f>VLOOKUP(A1996,'[110]Legacy Location Lookups'!$B$1:$C$34,2,0)</f>
        <v>Princeton, IL</v>
      </c>
      <c r="C1996" s="41" t="s">
        <v>142</v>
      </c>
      <c r="D1996" s="39" t="s">
        <v>169</v>
      </c>
      <c r="E1996" s="39" t="s">
        <v>144</v>
      </c>
      <c r="F1996" s="40">
        <v>44064</v>
      </c>
      <c r="G1996" s="39" t="s">
        <v>145</v>
      </c>
      <c r="H1996" s="41">
        <v>4</v>
      </c>
    </row>
    <row r="1997" spans="1:8" x14ac:dyDescent="0.25">
      <c r="A1997" s="41">
        <f>VLOOKUP(D1997,'[110]Legacy Location Lookups'!$A$1:$C$34,2,0)</f>
        <v>16</v>
      </c>
      <c r="B1997" s="41" t="str">
        <f>VLOOKUP(A1997,'[110]Legacy Location Lookups'!$B$1:$C$34,2,0)</f>
        <v>Princeton, IL</v>
      </c>
      <c r="C1997" s="41" t="s">
        <v>142</v>
      </c>
      <c r="D1997" s="39" t="s">
        <v>169</v>
      </c>
      <c r="E1997" s="39" t="s">
        <v>147</v>
      </c>
      <c r="F1997" s="40">
        <v>44064</v>
      </c>
      <c r="G1997" s="39" t="s">
        <v>147</v>
      </c>
      <c r="H1997" s="41">
        <v>65</v>
      </c>
    </row>
    <row r="1998" spans="1:8" x14ac:dyDescent="0.25">
      <c r="A1998" s="41">
        <f>VLOOKUP(D1998,'[110]Legacy Location Lookups'!$A$1:$C$34,2,0)</f>
        <v>11</v>
      </c>
      <c r="B1998" s="41" t="str">
        <f>VLOOKUP(A1998,'[110]Legacy Location Lookups'!$B$1:$C$34,2,0)</f>
        <v>Mt Zion, IL</v>
      </c>
      <c r="C1998" s="41" t="s">
        <v>142</v>
      </c>
      <c r="D1998" s="39" t="s">
        <v>170</v>
      </c>
      <c r="E1998" s="39" t="s">
        <v>144</v>
      </c>
      <c r="F1998" s="40">
        <v>44064</v>
      </c>
      <c r="G1998" s="39" t="s">
        <v>145</v>
      </c>
      <c r="H1998" s="41">
        <v>5</v>
      </c>
    </row>
    <row r="1999" spans="1:8" x14ac:dyDescent="0.25">
      <c r="A1999" s="41">
        <f>VLOOKUP(D1999,'[110]Legacy Location Lookups'!$A$1:$C$34,2,0)</f>
        <v>11</v>
      </c>
      <c r="B1999" s="41" t="str">
        <f>VLOOKUP(A1999,'[110]Legacy Location Lookups'!$B$1:$C$34,2,0)</f>
        <v>Mt Zion, IL</v>
      </c>
      <c r="C1999" s="41" t="s">
        <v>142</v>
      </c>
      <c r="D1999" s="39" t="s">
        <v>170</v>
      </c>
      <c r="E1999" s="39" t="s">
        <v>147</v>
      </c>
      <c r="F1999" s="40">
        <v>44064</v>
      </c>
      <c r="G1999" s="39" t="s">
        <v>147</v>
      </c>
      <c r="H1999" s="41">
        <v>33</v>
      </c>
    </row>
    <row r="2000" spans="1:8" x14ac:dyDescent="0.25">
      <c r="A2000" s="41">
        <f>VLOOKUP(D2000,'[110]Legacy Location Lookups'!$A$1:$C$34,2,0)</f>
        <v>9</v>
      </c>
      <c r="B2000" s="41" t="str">
        <f>VLOOKUP(A2000,'[110]Legacy Location Lookups'!$B$1:$C$34,2,0)</f>
        <v>Gibson City, IL</v>
      </c>
      <c r="C2000" s="41" t="s">
        <v>142</v>
      </c>
      <c r="D2000" s="39" t="s">
        <v>168</v>
      </c>
      <c r="E2000" s="39" t="s">
        <v>144</v>
      </c>
      <c r="F2000" s="40">
        <v>44064</v>
      </c>
      <c r="G2000" s="39" t="s">
        <v>145</v>
      </c>
      <c r="H2000" s="41">
        <v>2</v>
      </c>
    </row>
    <row r="2001" spans="1:8" x14ac:dyDescent="0.25">
      <c r="A2001" s="41">
        <f>VLOOKUP(D2001,'[110]Legacy Location Lookups'!$A$1:$C$34,2,0)</f>
        <v>127</v>
      </c>
      <c r="B2001" s="41" t="str">
        <f>VLOOKUP(A2001,'[110]Legacy Location Lookups'!$B$1:$C$34,2,0)</f>
        <v>Canton, IL</v>
      </c>
      <c r="C2001" s="41" t="s">
        <v>142</v>
      </c>
      <c r="D2001" s="39" t="s">
        <v>166</v>
      </c>
      <c r="E2001" s="39" t="s">
        <v>144</v>
      </c>
      <c r="F2001" s="40">
        <v>44064</v>
      </c>
      <c r="G2001" s="39" t="s">
        <v>145</v>
      </c>
      <c r="H2001" s="41">
        <v>27</v>
      </c>
    </row>
    <row r="2002" spans="1:8" x14ac:dyDescent="0.25">
      <c r="A2002" s="41">
        <f>VLOOKUP(D2002,'[110]Legacy Location Lookups'!$A$1:$C$34,2,0)</f>
        <v>12</v>
      </c>
      <c r="B2002" s="41" t="str">
        <f>VLOOKUP(A2002,'[110]Legacy Location Lookups'!$B$1:$C$34,2,0)</f>
        <v>Pekin, IL</v>
      </c>
      <c r="C2002" s="41" t="s">
        <v>142</v>
      </c>
      <c r="D2002" s="39" t="s">
        <v>242</v>
      </c>
      <c r="E2002" s="39" t="s">
        <v>144</v>
      </c>
      <c r="F2002" s="40">
        <v>44064</v>
      </c>
      <c r="G2002" s="39" t="s">
        <v>145</v>
      </c>
      <c r="H2002" s="41">
        <v>1</v>
      </c>
    </row>
    <row r="2003" spans="1:8" x14ac:dyDescent="0.25">
      <c r="A2003" s="41">
        <f>VLOOKUP(D2003,'[110]Legacy Location Lookups'!$A$1:$C$34,2,0)</f>
        <v>7</v>
      </c>
      <c r="B2003" s="41" t="str">
        <f>VLOOKUP(A2003,'[110]Legacy Location Lookups'!$B$1:$C$34,2,0)</f>
        <v>Clinton, IL</v>
      </c>
      <c r="C2003" s="41" t="s">
        <v>142</v>
      </c>
      <c r="D2003" s="39" t="s">
        <v>221</v>
      </c>
      <c r="E2003" s="39" t="s">
        <v>144</v>
      </c>
      <c r="F2003" s="40">
        <v>44064</v>
      </c>
      <c r="G2003" s="39" t="s">
        <v>145</v>
      </c>
      <c r="H2003" s="41">
        <v>4</v>
      </c>
    </row>
    <row r="2004" spans="1:8" x14ac:dyDescent="0.25">
      <c r="A2004" s="41">
        <f>VLOOKUP(D2004,'[110]Legacy Location Lookups'!$A$1:$C$34,2,0)</f>
        <v>100</v>
      </c>
      <c r="B2004" s="41" t="str">
        <f>VLOOKUP(A2004,'[110]Legacy Location Lookups'!$B$1:$C$34,2,0)</f>
        <v>Osprey, FL</v>
      </c>
      <c r="C2004" s="41" t="s">
        <v>156</v>
      </c>
      <c r="D2004" s="39" t="s">
        <v>17</v>
      </c>
      <c r="E2004" s="39" t="s">
        <v>144</v>
      </c>
      <c r="F2004" s="40">
        <v>44064</v>
      </c>
      <c r="G2004" s="39" t="s">
        <v>145</v>
      </c>
      <c r="H2004" s="41">
        <v>1</v>
      </c>
    </row>
    <row r="2005" spans="1:8" x14ac:dyDescent="0.25">
      <c r="A2005" s="41">
        <f>VLOOKUP(D2005,'[110]Legacy Location Lookups'!$A$1:$C$34,2,0)</f>
        <v>5</v>
      </c>
      <c r="B2005" s="41" t="str">
        <f>VLOOKUP(A2005,'[110]Legacy Location Lookups'!$B$1:$C$34,2,0)</f>
        <v>Bloomington, IL</v>
      </c>
      <c r="C2005" s="41" t="s">
        <v>142</v>
      </c>
      <c r="D2005" s="41" t="s">
        <v>143</v>
      </c>
      <c r="E2005" s="41" t="s">
        <v>144</v>
      </c>
      <c r="F2005" s="40">
        <v>44068</v>
      </c>
      <c r="G2005" s="41" t="s">
        <v>145</v>
      </c>
      <c r="H2005" s="41">
        <v>57</v>
      </c>
    </row>
    <row r="2006" spans="1:8" x14ac:dyDescent="0.25">
      <c r="A2006" s="41">
        <f>VLOOKUP(D2006,'[110]Legacy Location Lookups'!$A$1:$C$34,2,0)</f>
        <v>5</v>
      </c>
      <c r="B2006" s="41" t="str">
        <f>VLOOKUP(A2006,'[110]Legacy Location Lookups'!$B$1:$C$34,2,0)</f>
        <v>Bloomington, IL</v>
      </c>
      <c r="C2006" s="41" t="s">
        <v>142</v>
      </c>
      <c r="D2006" s="41" t="s">
        <v>143</v>
      </c>
      <c r="E2006" s="41" t="s">
        <v>144</v>
      </c>
      <c r="F2006" s="40">
        <v>44068</v>
      </c>
      <c r="G2006" s="41" t="s">
        <v>146</v>
      </c>
      <c r="H2006" s="41">
        <v>6</v>
      </c>
    </row>
    <row r="2007" spans="1:8" x14ac:dyDescent="0.25">
      <c r="A2007" s="41">
        <f>VLOOKUP(D2007,'[110]Legacy Location Lookups'!$A$1:$C$34,2,0)</f>
        <v>14</v>
      </c>
      <c r="B2007" s="41" t="str">
        <f>VLOOKUP(A2007,'[110]Legacy Location Lookups'!$B$1:$C$34,2,0)</f>
        <v>Peru, IL</v>
      </c>
      <c r="C2007" s="41" t="s">
        <v>142</v>
      </c>
      <c r="D2007" s="41" t="s">
        <v>148</v>
      </c>
      <c r="E2007" s="41" t="s">
        <v>144</v>
      </c>
      <c r="F2007" s="40">
        <v>44068</v>
      </c>
      <c r="G2007" s="41" t="s">
        <v>145</v>
      </c>
      <c r="H2007" s="41">
        <v>63</v>
      </c>
    </row>
    <row r="2008" spans="1:8" x14ac:dyDescent="0.25">
      <c r="A2008" s="41">
        <f>VLOOKUP(D2008,'[110]Legacy Location Lookups'!$A$1:$C$34,2,0)</f>
        <v>6</v>
      </c>
      <c r="B2008" s="41" t="str">
        <f>VLOOKUP(A2008,'[110]Legacy Location Lookups'!$B$1:$C$34,2,0)</f>
        <v>Charleston, IL</v>
      </c>
      <c r="C2008" s="41" t="s">
        <v>142</v>
      </c>
      <c r="D2008" s="41" t="s">
        <v>150</v>
      </c>
      <c r="E2008" s="41" t="s">
        <v>144</v>
      </c>
      <c r="F2008" s="40">
        <v>44068</v>
      </c>
      <c r="G2008" s="41" t="s">
        <v>145</v>
      </c>
      <c r="H2008" s="30">
        <v>6</v>
      </c>
    </row>
    <row r="2009" spans="1:8" x14ac:dyDescent="0.25">
      <c r="A2009" s="41">
        <f>VLOOKUP(D2009,'[110]Legacy Location Lookups'!$A$1:$C$34,2,0)</f>
        <v>15</v>
      </c>
      <c r="B2009" s="41" t="str">
        <f>VLOOKUP(A2009,'[110]Legacy Location Lookups'!$B$1:$C$34,2,0)</f>
        <v>Pontiac, IL</v>
      </c>
      <c r="C2009" s="41" t="s">
        <v>142</v>
      </c>
      <c r="D2009" s="41" t="s">
        <v>13</v>
      </c>
      <c r="E2009" s="41" t="s">
        <v>144</v>
      </c>
      <c r="F2009" s="40">
        <v>44068</v>
      </c>
      <c r="G2009" s="41" t="s">
        <v>145</v>
      </c>
      <c r="H2009" s="30">
        <v>1</v>
      </c>
    </row>
    <row r="2010" spans="1:8" x14ac:dyDescent="0.25">
      <c r="A2010" s="41">
        <f>VLOOKUP(D2010,'[110]Legacy Location Lookups'!$A$1:$C$34,2,0)</f>
        <v>5</v>
      </c>
      <c r="B2010" s="41" t="str">
        <f>VLOOKUP(A2010,'[110]Legacy Location Lookups'!$B$1:$C$34,2,0)</f>
        <v>Bloomington, IL</v>
      </c>
      <c r="C2010" s="41" t="s">
        <v>142</v>
      </c>
      <c r="D2010" s="41" t="s">
        <v>143</v>
      </c>
      <c r="E2010" s="41" t="s">
        <v>144</v>
      </c>
      <c r="F2010" s="38">
        <v>44068</v>
      </c>
      <c r="G2010" s="41" t="s">
        <v>145</v>
      </c>
      <c r="H2010" s="41">
        <v>85</v>
      </c>
    </row>
    <row r="2011" spans="1:8" x14ac:dyDescent="0.25">
      <c r="A2011" s="41">
        <f>VLOOKUP(D2011,'[110]Legacy Location Lookups'!$A$1:$C$34,2,0)</f>
        <v>5</v>
      </c>
      <c r="B2011" s="41" t="str">
        <f>VLOOKUP(A2011,'[110]Legacy Location Lookups'!$B$1:$C$34,2,0)</f>
        <v>Bloomington, IL</v>
      </c>
      <c r="C2011" s="41" t="s">
        <v>142</v>
      </c>
      <c r="D2011" s="41" t="s">
        <v>143</v>
      </c>
      <c r="E2011" s="41" t="s">
        <v>144</v>
      </c>
      <c r="F2011" s="38">
        <v>44068</v>
      </c>
      <c r="G2011" s="41" t="s">
        <v>146</v>
      </c>
      <c r="H2011" s="41">
        <v>16</v>
      </c>
    </row>
    <row r="2012" spans="1:8" x14ac:dyDescent="0.25">
      <c r="A2012" s="41">
        <f>VLOOKUP(D2012,'[110]Legacy Location Lookups'!$A$1:$C$34,2,0)</f>
        <v>14</v>
      </c>
      <c r="B2012" s="41" t="str">
        <f>VLOOKUP(A2012,'[110]Legacy Location Lookups'!$B$1:$C$34,2,0)</f>
        <v>Peru, IL</v>
      </c>
      <c r="C2012" s="41" t="s">
        <v>142</v>
      </c>
      <c r="D2012" s="41" t="s">
        <v>148</v>
      </c>
      <c r="E2012" s="41" t="s">
        <v>144</v>
      </c>
      <c r="F2012" s="38">
        <v>44068</v>
      </c>
      <c r="G2012" s="41" t="s">
        <v>145</v>
      </c>
      <c r="H2012" s="41">
        <v>20</v>
      </c>
    </row>
    <row r="2013" spans="1:8" x14ac:dyDescent="0.25">
      <c r="A2013" s="41">
        <f>VLOOKUP(D2013,'[110]Legacy Location Lookups'!$A$1:$C$34,2,0)</f>
        <v>6</v>
      </c>
      <c r="B2013" s="41" t="str">
        <f>VLOOKUP(A2013,'[110]Legacy Location Lookups'!$B$1:$C$34,2,0)</f>
        <v>Charleston, IL</v>
      </c>
      <c r="C2013" s="41" t="s">
        <v>142</v>
      </c>
      <c r="D2013" s="41" t="s">
        <v>150</v>
      </c>
      <c r="E2013" s="41" t="s">
        <v>144</v>
      </c>
      <c r="F2013" s="38">
        <v>44068</v>
      </c>
      <c r="G2013" s="41" t="s">
        <v>145</v>
      </c>
      <c r="H2013" s="41">
        <v>73</v>
      </c>
    </row>
    <row r="2014" spans="1:8" x14ac:dyDescent="0.25">
      <c r="A2014" s="41">
        <f>VLOOKUP(D2014,'[110]Legacy Location Lookups'!$A$1:$C$34,2,0)</f>
        <v>6</v>
      </c>
      <c r="B2014" s="41" t="str">
        <f>VLOOKUP(A2014,'[110]Legacy Location Lookups'!$B$1:$C$34,2,0)</f>
        <v>Charleston, IL</v>
      </c>
      <c r="C2014" s="41" t="s">
        <v>142</v>
      </c>
      <c r="D2014" s="41" t="s">
        <v>150</v>
      </c>
      <c r="E2014" s="41" t="s">
        <v>144</v>
      </c>
      <c r="F2014" s="38">
        <v>44068</v>
      </c>
      <c r="G2014" s="41" t="s">
        <v>146</v>
      </c>
      <c r="H2014" s="41">
        <v>100</v>
      </c>
    </row>
    <row r="2015" spans="1:8" x14ac:dyDescent="0.25">
      <c r="A2015" s="41">
        <f>VLOOKUP(D2015,'[110]Legacy Location Lookups'!$A$1:$C$34,2,0)</f>
        <v>10</v>
      </c>
      <c r="B2015" s="41" t="str">
        <f>VLOOKUP(A2015,'[110]Legacy Location Lookups'!$B$1:$C$34,2,0)</f>
        <v>Lincoln, IL</v>
      </c>
      <c r="C2015" s="41" t="s">
        <v>142</v>
      </c>
      <c r="D2015" s="41" t="s">
        <v>174</v>
      </c>
      <c r="E2015" s="41" t="s">
        <v>144</v>
      </c>
      <c r="F2015" s="38">
        <v>44068</v>
      </c>
      <c r="G2015" s="41" t="s">
        <v>145</v>
      </c>
      <c r="H2015" s="41">
        <v>11</v>
      </c>
    </row>
    <row r="2016" spans="1:8" x14ac:dyDescent="0.25">
      <c r="A2016" s="41">
        <f>VLOOKUP(D2016,'[110]Legacy Location Lookups'!$A$1:$C$34,2,0)</f>
        <v>17</v>
      </c>
      <c r="B2016" s="41" t="str">
        <f>VLOOKUP(A2016,'[110]Legacy Location Lookups'!$B$1:$C$34,2,0)</f>
        <v>Streator, IL</v>
      </c>
      <c r="C2016" s="41" t="s">
        <v>142</v>
      </c>
      <c r="D2016" s="41" t="s">
        <v>171</v>
      </c>
      <c r="E2016" s="41" t="s">
        <v>144</v>
      </c>
      <c r="F2016" s="38">
        <v>44068</v>
      </c>
      <c r="G2016" s="41" t="s">
        <v>145</v>
      </c>
      <c r="H2016" s="41">
        <v>35</v>
      </c>
    </row>
    <row r="2017" spans="1:8" x14ac:dyDescent="0.25">
      <c r="A2017" s="41">
        <f>VLOOKUP(D2017,'[110]Legacy Location Lookups'!$A$1:$C$34,2,0)</f>
        <v>5</v>
      </c>
      <c r="B2017" s="41" t="str">
        <f>VLOOKUP(A2017,'[110]Legacy Location Lookups'!$B$1:$C$34,2,0)</f>
        <v>Bloomington, IL</v>
      </c>
      <c r="C2017" s="41" t="s">
        <v>142</v>
      </c>
      <c r="D2017" s="41" t="s">
        <v>143</v>
      </c>
      <c r="E2017" s="41" t="s">
        <v>144</v>
      </c>
      <c r="F2017" s="38">
        <v>44069</v>
      </c>
      <c r="G2017" s="41" t="s">
        <v>145</v>
      </c>
      <c r="H2017" s="41">
        <v>35</v>
      </c>
    </row>
    <row r="2018" spans="1:8" x14ac:dyDescent="0.25">
      <c r="A2018" s="41">
        <f>VLOOKUP(D2018,'[110]Legacy Location Lookups'!$A$1:$C$34,2,0)</f>
        <v>5</v>
      </c>
      <c r="B2018" s="41" t="str">
        <f>VLOOKUP(A2018,'[110]Legacy Location Lookups'!$B$1:$C$34,2,0)</f>
        <v>Bloomington, IL</v>
      </c>
      <c r="C2018" s="41" t="s">
        <v>142</v>
      </c>
      <c r="D2018" s="41" t="s">
        <v>143</v>
      </c>
      <c r="E2018" s="41" t="s">
        <v>144</v>
      </c>
      <c r="F2018" s="38">
        <v>44069</v>
      </c>
      <c r="G2018" s="41" t="s">
        <v>146</v>
      </c>
      <c r="H2018" s="41">
        <v>11</v>
      </c>
    </row>
    <row r="2019" spans="1:8" x14ac:dyDescent="0.25">
      <c r="A2019" s="41">
        <f>VLOOKUP(D2019,'[110]Legacy Location Lookups'!$A$1:$C$34,2,0)</f>
        <v>14</v>
      </c>
      <c r="B2019" s="41" t="str">
        <f>VLOOKUP(A2019,'[110]Legacy Location Lookups'!$B$1:$C$34,2,0)</f>
        <v>Peru, IL</v>
      </c>
      <c r="C2019" s="41" t="s">
        <v>142</v>
      </c>
      <c r="D2019" s="41" t="s">
        <v>148</v>
      </c>
      <c r="E2019" s="41" t="s">
        <v>144</v>
      </c>
      <c r="F2019" s="38">
        <v>44069</v>
      </c>
      <c r="G2019" s="41" t="s">
        <v>145</v>
      </c>
      <c r="H2019" s="41">
        <v>36</v>
      </c>
    </row>
    <row r="2020" spans="1:8" x14ac:dyDescent="0.25">
      <c r="A2020" s="41">
        <f>VLOOKUP(D2020,'[110]Legacy Location Lookups'!$A$1:$C$34,2,0)</f>
        <v>13</v>
      </c>
      <c r="B2020" s="41" t="str">
        <f>VLOOKUP(A2020,'[110]Legacy Location Lookups'!$B$1:$C$34,2,0)</f>
        <v>Peoria, IL</v>
      </c>
      <c r="C2020" s="41" t="s">
        <v>142</v>
      </c>
      <c r="D2020" s="41" t="s">
        <v>149</v>
      </c>
      <c r="E2020" s="41" t="s">
        <v>144</v>
      </c>
      <c r="F2020" s="38">
        <v>44069</v>
      </c>
      <c r="G2020" s="41" t="s">
        <v>145</v>
      </c>
      <c r="H2020" s="41">
        <v>19</v>
      </c>
    </row>
    <row r="2021" spans="1:8" x14ac:dyDescent="0.25">
      <c r="A2021" s="41">
        <f>VLOOKUP(D2021,'[110]Legacy Location Lookups'!$A$1:$C$34,2,0)</f>
        <v>86</v>
      </c>
      <c r="B2021" s="41" t="str">
        <f>VLOOKUP(A2021,'[110]Legacy Location Lookups'!$B$1:$C$34,2,0)</f>
        <v>Kirkland, WA</v>
      </c>
      <c r="C2021" s="41" t="s">
        <v>167</v>
      </c>
      <c r="D2021" s="41" t="s">
        <v>22</v>
      </c>
      <c r="E2021" s="41" t="s">
        <v>144</v>
      </c>
      <c r="F2021" s="38">
        <v>44070</v>
      </c>
      <c r="G2021" s="41" t="s">
        <v>145</v>
      </c>
      <c r="H2021" s="41">
        <v>58</v>
      </c>
    </row>
    <row r="2022" spans="1:8" x14ac:dyDescent="0.25">
      <c r="A2022" s="41">
        <f>VLOOKUP(D2022,'[110]Legacy Location Lookups'!$A$1:$C$34,2,0)</f>
        <v>86</v>
      </c>
      <c r="B2022" s="41" t="str">
        <f>VLOOKUP(A2022,'[110]Legacy Location Lookups'!$B$1:$C$34,2,0)</f>
        <v>Kirkland, WA</v>
      </c>
      <c r="C2022" s="41" t="s">
        <v>167</v>
      </c>
      <c r="D2022" s="41" t="s">
        <v>22</v>
      </c>
      <c r="E2022" s="41" t="s">
        <v>144</v>
      </c>
      <c r="F2022" s="38">
        <v>44070</v>
      </c>
      <c r="G2022" s="41" t="s">
        <v>159</v>
      </c>
      <c r="H2022" s="41">
        <v>6</v>
      </c>
    </row>
    <row r="2023" spans="1:8" x14ac:dyDescent="0.25">
      <c r="A2023" s="41">
        <f>VLOOKUP(D2023,'[110]Legacy Location Lookups'!$A$1:$C$34,2,0)</f>
        <v>5</v>
      </c>
      <c r="B2023" s="41" t="str">
        <f>VLOOKUP(A2023,'[110]Legacy Location Lookups'!$B$1:$C$34,2,0)</f>
        <v>Bloomington, IL</v>
      </c>
      <c r="C2023" s="41" t="s">
        <v>142</v>
      </c>
      <c r="D2023" s="41" t="s">
        <v>143</v>
      </c>
      <c r="E2023" s="41" t="s">
        <v>144</v>
      </c>
      <c r="F2023" s="38">
        <v>44071</v>
      </c>
      <c r="G2023" s="41" t="s">
        <v>145</v>
      </c>
      <c r="H2023" s="41">
        <v>140</v>
      </c>
    </row>
    <row r="2024" spans="1:8" x14ac:dyDescent="0.25">
      <c r="A2024" s="41">
        <f>VLOOKUP(D2024,'[110]Legacy Location Lookups'!$A$1:$C$34,2,0)</f>
        <v>14</v>
      </c>
      <c r="B2024" s="41" t="str">
        <f>VLOOKUP(A2024,'[110]Legacy Location Lookups'!$B$1:$C$34,2,0)</f>
        <v>Peru, IL</v>
      </c>
      <c r="C2024" s="41" t="s">
        <v>142</v>
      </c>
      <c r="D2024" s="41" t="s">
        <v>148</v>
      </c>
      <c r="E2024" s="41" t="s">
        <v>144</v>
      </c>
      <c r="F2024" s="38">
        <v>44071</v>
      </c>
      <c r="G2024" s="41" t="s">
        <v>145</v>
      </c>
      <c r="H2024" s="41">
        <v>23</v>
      </c>
    </row>
    <row r="2025" spans="1:8" x14ac:dyDescent="0.25">
      <c r="A2025" s="41">
        <f>VLOOKUP(D2025,'[110]Legacy Location Lookups'!$A$1:$C$34,2,0)</f>
        <v>13</v>
      </c>
      <c r="B2025" s="41" t="str">
        <f>VLOOKUP(A2025,'[110]Legacy Location Lookups'!$B$1:$C$34,2,0)</f>
        <v>Peoria, IL</v>
      </c>
      <c r="C2025" s="41" t="s">
        <v>142</v>
      </c>
      <c r="D2025" s="41" t="s">
        <v>149</v>
      </c>
      <c r="E2025" s="41" t="s">
        <v>144</v>
      </c>
      <c r="F2025" s="38">
        <v>44071</v>
      </c>
      <c r="G2025" s="41" t="s">
        <v>145</v>
      </c>
      <c r="H2025" s="41">
        <v>39</v>
      </c>
    </row>
    <row r="2026" spans="1:8" x14ac:dyDescent="0.25">
      <c r="A2026" s="41">
        <f>VLOOKUP(D2026,'[110]Legacy Location Lookups'!$A$1:$C$34,2,0)</f>
        <v>6</v>
      </c>
      <c r="B2026" s="41" t="str">
        <f>VLOOKUP(A2026,'[110]Legacy Location Lookups'!$B$1:$C$34,2,0)</f>
        <v>Charleston, IL</v>
      </c>
      <c r="C2026" s="41" t="s">
        <v>142</v>
      </c>
      <c r="D2026" s="41" t="s">
        <v>150</v>
      </c>
      <c r="E2026" s="41" t="s">
        <v>144</v>
      </c>
      <c r="F2026" s="38">
        <v>44071</v>
      </c>
      <c r="G2026" s="41" t="s">
        <v>145</v>
      </c>
      <c r="H2026" s="41">
        <v>33</v>
      </c>
    </row>
    <row r="2027" spans="1:8" x14ac:dyDescent="0.25">
      <c r="A2027" s="41">
        <f>VLOOKUP(D2027,'[110]Legacy Location Lookups'!$A$1:$C$34,2,0)</f>
        <v>15</v>
      </c>
      <c r="B2027" s="41" t="str">
        <f>VLOOKUP(A2027,'[110]Legacy Location Lookups'!$B$1:$C$34,2,0)</f>
        <v>Pontiac, IL</v>
      </c>
      <c r="C2027" s="41" t="s">
        <v>142</v>
      </c>
      <c r="D2027" s="41" t="s">
        <v>13</v>
      </c>
      <c r="E2027" s="41" t="s">
        <v>144</v>
      </c>
      <c r="F2027" s="38">
        <v>44071</v>
      </c>
      <c r="G2027" s="41" t="s">
        <v>145</v>
      </c>
      <c r="H2027" s="41">
        <v>32</v>
      </c>
    </row>
    <row r="2028" spans="1:8" x14ac:dyDescent="0.25">
      <c r="A2028" s="41">
        <f>VLOOKUP(D2028,'[110]Legacy Location Lookups'!$A$1:$C$34,2,0)</f>
        <v>86</v>
      </c>
      <c r="B2028" s="41" t="str">
        <f>VLOOKUP(A2028,'[110]Legacy Location Lookups'!$B$1:$C$34,2,0)</f>
        <v>Kirkland, WA</v>
      </c>
      <c r="C2028" s="41" t="s">
        <v>167</v>
      </c>
      <c r="D2028" s="41" t="s">
        <v>22</v>
      </c>
      <c r="E2028" s="41" t="s">
        <v>144</v>
      </c>
      <c r="F2028" s="38">
        <v>44071</v>
      </c>
      <c r="G2028" s="41" t="s">
        <v>145</v>
      </c>
      <c r="H2028" s="41">
        <v>17</v>
      </c>
    </row>
    <row r="2029" spans="1:8" x14ac:dyDescent="0.25">
      <c r="A2029" s="41">
        <f>VLOOKUP(D2029,'[110]Legacy Location Lookups'!$A$1:$C$34,2,0)</f>
        <v>86</v>
      </c>
      <c r="B2029" s="41" t="str">
        <f>VLOOKUP(A2029,'[110]Legacy Location Lookups'!$B$1:$C$34,2,0)</f>
        <v>Kirkland, WA</v>
      </c>
      <c r="C2029" s="41" t="s">
        <v>167</v>
      </c>
      <c r="D2029" s="41" t="s">
        <v>22</v>
      </c>
      <c r="E2029" s="41" t="s">
        <v>144</v>
      </c>
      <c r="F2029" s="38">
        <v>44071</v>
      </c>
      <c r="G2029" s="41" t="s">
        <v>159</v>
      </c>
      <c r="H2029" s="41">
        <v>1</v>
      </c>
    </row>
    <row r="2030" spans="1:8" x14ac:dyDescent="0.25">
      <c r="A2030" s="41">
        <f>VLOOKUP(D2030,'[110]Legacy Location Lookups'!$A$1:$C$34,2,0)</f>
        <v>73</v>
      </c>
      <c r="B2030" s="41" t="str">
        <f>VLOOKUP(A2030,'[110]Legacy Location Lookups'!$B$1:$C$34,2,0)</f>
        <v>Boynton Beach, FL</v>
      </c>
      <c r="C2030" s="41" t="s">
        <v>151</v>
      </c>
      <c r="D2030" s="41" t="s">
        <v>152</v>
      </c>
      <c r="E2030" s="41" t="s">
        <v>144</v>
      </c>
      <c r="F2030" s="38">
        <v>44067</v>
      </c>
      <c r="G2030" s="41" t="s">
        <v>145</v>
      </c>
      <c r="H2030" s="41">
        <v>81</v>
      </c>
    </row>
    <row r="2031" spans="1:8" x14ac:dyDescent="0.25">
      <c r="A2031" s="41">
        <f>VLOOKUP(D2031,'[110]Legacy Location Lookups'!$A$1:$C$34,2,0)</f>
        <v>73</v>
      </c>
      <c r="B2031" s="41" t="str">
        <f>VLOOKUP(A2031,'[110]Legacy Location Lookups'!$B$1:$C$34,2,0)</f>
        <v>Boynton Beach, FL</v>
      </c>
      <c r="C2031" s="41" t="s">
        <v>151</v>
      </c>
      <c r="D2031" s="41" t="s">
        <v>152</v>
      </c>
      <c r="E2031" s="41" t="s">
        <v>147</v>
      </c>
      <c r="F2031" s="38">
        <v>44067</v>
      </c>
      <c r="G2031" s="41" t="s">
        <v>147</v>
      </c>
      <c r="H2031" s="41">
        <v>1</v>
      </c>
    </row>
    <row r="2032" spans="1:8" x14ac:dyDescent="0.25">
      <c r="A2032" s="41">
        <f>VLOOKUP(D2032,'[110]Legacy Location Lookups'!$A$1:$C$34,2,0)</f>
        <v>75</v>
      </c>
      <c r="B2032" s="41" t="str">
        <f>VLOOKUP(A2032,'[110]Legacy Location Lookups'!$B$1:$C$34,2,0)</f>
        <v>Delray Beach, FL</v>
      </c>
      <c r="C2032" s="41" t="s">
        <v>151</v>
      </c>
      <c r="D2032" s="41" t="s">
        <v>153</v>
      </c>
      <c r="E2032" s="41" t="s">
        <v>144</v>
      </c>
      <c r="F2032" s="38">
        <v>44067</v>
      </c>
      <c r="G2032" s="41" t="s">
        <v>145</v>
      </c>
      <c r="H2032" s="41">
        <v>12</v>
      </c>
    </row>
    <row r="2033" spans="1:8" x14ac:dyDescent="0.25">
      <c r="A2033" s="41">
        <f>VLOOKUP(D2033,'[110]Legacy Location Lookups'!$A$1:$C$34,2,0)</f>
        <v>75</v>
      </c>
      <c r="B2033" s="41" t="str">
        <f>VLOOKUP(A2033,'[110]Legacy Location Lookups'!$B$1:$C$34,2,0)</f>
        <v>Delray Beach, FL</v>
      </c>
      <c r="C2033" s="41" t="s">
        <v>151</v>
      </c>
      <c r="D2033" s="41" t="s">
        <v>153</v>
      </c>
      <c r="E2033" s="41" t="s">
        <v>144</v>
      </c>
      <c r="F2033" s="38">
        <v>44067</v>
      </c>
      <c r="G2033" s="41" t="s">
        <v>159</v>
      </c>
      <c r="H2033" s="41">
        <v>2</v>
      </c>
    </row>
    <row r="2034" spans="1:8" x14ac:dyDescent="0.25">
      <c r="A2034" s="41">
        <f>VLOOKUP(D2034,'[110]Legacy Location Lookups'!$A$1:$C$34,2,0)</f>
        <v>76</v>
      </c>
      <c r="B2034" s="41" t="str">
        <f>VLOOKUP(A2034,'[110]Legacy Location Lookups'!$B$1:$C$34,2,0)</f>
        <v>East Boca Raton, FL</v>
      </c>
      <c r="C2034" s="41" t="s">
        <v>151</v>
      </c>
      <c r="D2034" s="41" t="s">
        <v>175</v>
      </c>
      <c r="E2034" s="41" t="s">
        <v>144</v>
      </c>
      <c r="F2034" s="38">
        <v>44067</v>
      </c>
      <c r="G2034" s="41" t="s">
        <v>145</v>
      </c>
      <c r="H2034" s="41">
        <v>19</v>
      </c>
    </row>
    <row r="2035" spans="1:8" x14ac:dyDescent="0.25">
      <c r="A2035" s="41">
        <f>VLOOKUP(D2035,'[110]Legacy Location Lookups'!$A$1:$C$34,2,0)</f>
        <v>77</v>
      </c>
      <c r="B2035" s="41" t="str">
        <f>VLOOKUP(A2035,'[110]Legacy Location Lookups'!$B$1:$C$34,2,0)</f>
        <v>West Boca Raton, FL</v>
      </c>
      <c r="C2035" s="41" t="s">
        <v>151</v>
      </c>
      <c r="D2035" s="41" t="s">
        <v>154</v>
      </c>
      <c r="E2035" s="41" t="s">
        <v>144</v>
      </c>
      <c r="F2035" s="38">
        <v>44067</v>
      </c>
      <c r="G2035" s="41" t="s">
        <v>145</v>
      </c>
      <c r="H2035" s="41">
        <v>16</v>
      </c>
    </row>
    <row r="2036" spans="1:8" x14ac:dyDescent="0.25">
      <c r="A2036" s="41">
        <f>VLOOKUP(D2036,'[110]Legacy Location Lookups'!$A$1:$C$34,2,0)</f>
        <v>72</v>
      </c>
      <c r="B2036" s="41" t="str">
        <f>VLOOKUP(A2036,'[110]Legacy Location Lookups'!$B$1:$C$34,2,0)</f>
        <v>Boca Raton, FL</v>
      </c>
      <c r="C2036" s="41" t="s">
        <v>151</v>
      </c>
      <c r="D2036" s="41" t="s">
        <v>155</v>
      </c>
      <c r="E2036" s="41" t="s">
        <v>144</v>
      </c>
      <c r="F2036" s="38">
        <v>44067</v>
      </c>
      <c r="G2036" s="41" t="s">
        <v>145</v>
      </c>
      <c r="H2036" s="41">
        <v>31</v>
      </c>
    </row>
    <row r="2037" spans="1:8" x14ac:dyDescent="0.25">
      <c r="A2037" s="41">
        <f>VLOOKUP(D2037,'[110]Legacy Location Lookups'!$A$1:$C$34,2,0)</f>
        <v>104</v>
      </c>
      <c r="B2037" s="41" t="str">
        <f>VLOOKUP(A2037,'[110]Legacy Location Lookups'!$B$1:$C$34,2,0)</f>
        <v>Miami, FL</v>
      </c>
      <c r="C2037" s="41" t="s">
        <v>151</v>
      </c>
      <c r="D2037" s="41" t="s">
        <v>223</v>
      </c>
      <c r="E2037" s="41" t="s">
        <v>144</v>
      </c>
      <c r="F2037" s="38">
        <v>44067</v>
      </c>
      <c r="G2037" s="41" t="s">
        <v>145</v>
      </c>
      <c r="H2037" s="41">
        <v>7</v>
      </c>
    </row>
    <row r="2038" spans="1:8" x14ac:dyDescent="0.25">
      <c r="A2038" s="41">
        <f>VLOOKUP(D2038,'[110]Legacy Location Lookups'!$A$1:$C$34,2,0)</f>
        <v>104</v>
      </c>
      <c r="B2038" s="41" t="str">
        <f>VLOOKUP(A2038,'[110]Legacy Location Lookups'!$B$1:$C$34,2,0)</f>
        <v>Miami, FL</v>
      </c>
      <c r="C2038" s="41" t="s">
        <v>151</v>
      </c>
      <c r="D2038" s="41" t="s">
        <v>223</v>
      </c>
      <c r="E2038" s="41" t="s">
        <v>147</v>
      </c>
      <c r="F2038" s="38">
        <v>44067</v>
      </c>
      <c r="G2038" s="41" t="s">
        <v>147</v>
      </c>
      <c r="H2038" s="41">
        <v>1</v>
      </c>
    </row>
    <row r="2039" spans="1:8" x14ac:dyDescent="0.25">
      <c r="A2039" s="41">
        <f>VLOOKUP(D2039,'[110]Legacy Location Lookups'!$A$1:$C$34,2,0)</f>
        <v>104</v>
      </c>
      <c r="B2039" s="41" t="str">
        <f>VLOOKUP(A2039,'[110]Legacy Location Lookups'!$B$1:$C$34,2,0)</f>
        <v>Miami, FL</v>
      </c>
      <c r="C2039" s="41" t="s">
        <v>151</v>
      </c>
      <c r="D2039" s="41" t="s">
        <v>223</v>
      </c>
      <c r="E2039" s="41" t="s">
        <v>144</v>
      </c>
      <c r="F2039" s="38">
        <v>44067</v>
      </c>
      <c r="G2039" s="41" t="s">
        <v>159</v>
      </c>
      <c r="H2039" s="41">
        <v>2</v>
      </c>
    </row>
    <row r="2040" spans="1:8" x14ac:dyDescent="0.25">
      <c r="A2040" s="41">
        <f>VLOOKUP(D2040,'[110]Legacy Location Lookups'!$A$1:$C$34,2,0)</f>
        <v>73</v>
      </c>
      <c r="B2040" s="41" t="str">
        <f>VLOOKUP(A2040,'[110]Legacy Location Lookups'!$B$1:$C$34,2,0)</f>
        <v>Boynton Beach, FL</v>
      </c>
      <c r="C2040" s="41" t="s">
        <v>151</v>
      </c>
      <c r="D2040" s="41" t="s">
        <v>152</v>
      </c>
      <c r="E2040" s="41" t="s">
        <v>144</v>
      </c>
      <c r="F2040" s="38">
        <v>44068</v>
      </c>
      <c r="G2040" s="41" t="s">
        <v>145</v>
      </c>
      <c r="H2040" s="41">
        <v>74</v>
      </c>
    </row>
    <row r="2041" spans="1:8" x14ac:dyDescent="0.25">
      <c r="A2041" s="41">
        <f>VLOOKUP(D2041,'[110]Legacy Location Lookups'!$A$1:$C$34,2,0)</f>
        <v>75</v>
      </c>
      <c r="B2041" s="41" t="str">
        <f>VLOOKUP(A2041,'[110]Legacy Location Lookups'!$B$1:$C$34,2,0)</f>
        <v>Delray Beach, FL</v>
      </c>
      <c r="C2041" s="41" t="s">
        <v>151</v>
      </c>
      <c r="D2041" s="41" t="s">
        <v>153</v>
      </c>
      <c r="E2041" s="41" t="s">
        <v>144</v>
      </c>
      <c r="F2041" s="38">
        <v>44068</v>
      </c>
      <c r="G2041" s="41" t="s">
        <v>145</v>
      </c>
      <c r="H2041" s="41">
        <v>52</v>
      </c>
    </row>
    <row r="2042" spans="1:8" x14ac:dyDescent="0.25">
      <c r="A2042" s="41">
        <f>VLOOKUP(D2042,'[110]Legacy Location Lookups'!$A$1:$C$34,2,0)</f>
        <v>76</v>
      </c>
      <c r="B2042" s="41" t="str">
        <f>VLOOKUP(A2042,'[110]Legacy Location Lookups'!$B$1:$C$34,2,0)</f>
        <v>East Boca Raton, FL</v>
      </c>
      <c r="C2042" s="41" t="s">
        <v>151</v>
      </c>
      <c r="D2042" s="41" t="s">
        <v>175</v>
      </c>
      <c r="E2042" s="41" t="s">
        <v>144</v>
      </c>
      <c r="F2042" s="38">
        <v>44068</v>
      </c>
      <c r="G2042" s="41" t="s">
        <v>145</v>
      </c>
      <c r="H2042" s="41">
        <v>29</v>
      </c>
    </row>
    <row r="2043" spans="1:8" x14ac:dyDescent="0.25">
      <c r="A2043" s="41">
        <f>VLOOKUP(D2043,'[110]Legacy Location Lookups'!$A$1:$C$34,2,0)</f>
        <v>77</v>
      </c>
      <c r="B2043" s="41" t="str">
        <f>VLOOKUP(A2043,'[110]Legacy Location Lookups'!$B$1:$C$34,2,0)</f>
        <v>West Boca Raton, FL</v>
      </c>
      <c r="C2043" s="41" t="s">
        <v>151</v>
      </c>
      <c r="D2043" s="41" t="s">
        <v>154</v>
      </c>
      <c r="E2043" s="41" t="s">
        <v>144</v>
      </c>
      <c r="F2043" s="38">
        <v>44068</v>
      </c>
      <c r="G2043" s="41" t="s">
        <v>145</v>
      </c>
      <c r="H2043" s="41">
        <v>36</v>
      </c>
    </row>
    <row r="2044" spans="1:8" x14ac:dyDescent="0.25">
      <c r="A2044" s="41">
        <f>VLOOKUP(D2044,'[110]Legacy Location Lookups'!$A$1:$C$34,2,0)</f>
        <v>72</v>
      </c>
      <c r="B2044" s="41" t="str">
        <f>VLOOKUP(A2044,'[110]Legacy Location Lookups'!$B$1:$C$34,2,0)</f>
        <v>Boca Raton, FL</v>
      </c>
      <c r="C2044" s="41" t="s">
        <v>151</v>
      </c>
      <c r="D2044" s="41" t="s">
        <v>155</v>
      </c>
      <c r="E2044" s="41" t="s">
        <v>147</v>
      </c>
      <c r="F2044" s="38">
        <v>44068</v>
      </c>
      <c r="G2044" s="41" t="s">
        <v>147</v>
      </c>
      <c r="H2044" s="41">
        <v>2</v>
      </c>
    </row>
    <row r="2045" spans="1:8" x14ac:dyDescent="0.25">
      <c r="A2045" s="41">
        <f>VLOOKUP(D2045,'[110]Legacy Location Lookups'!$A$1:$C$34,2,0)</f>
        <v>104</v>
      </c>
      <c r="B2045" s="41" t="str">
        <f>VLOOKUP(A2045,'[110]Legacy Location Lookups'!$B$1:$C$34,2,0)</f>
        <v>Miami, FL</v>
      </c>
      <c r="C2045" s="41" t="s">
        <v>151</v>
      </c>
      <c r="D2045" s="41" t="s">
        <v>223</v>
      </c>
      <c r="E2045" s="41" t="s">
        <v>144</v>
      </c>
      <c r="F2045" s="38">
        <v>44068</v>
      </c>
      <c r="G2045" s="41" t="s">
        <v>145</v>
      </c>
      <c r="H2045" s="41">
        <v>9</v>
      </c>
    </row>
    <row r="2046" spans="1:8" x14ac:dyDescent="0.25">
      <c r="A2046" s="41">
        <f>VLOOKUP(D2046,'[110]Legacy Location Lookups'!$A$1:$C$34,2,0)</f>
        <v>104</v>
      </c>
      <c r="B2046" s="41" t="str">
        <f>VLOOKUP(A2046,'[110]Legacy Location Lookups'!$B$1:$C$34,2,0)</f>
        <v>Miami, FL</v>
      </c>
      <c r="C2046" s="41" t="s">
        <v>151</v>
      </c>
      <c r="D2046" s="41" t="s">
        <v>223</v>
      </c>
      <c r="E2046" s="41" t="s">
        <v>144</v>
      </c>
      <c r="F2046" s="38">
        <v>44068</v>
      </c>
      <c r="G2046" s="41" t="s">
        <v>159</v>
      </c>
      <c r="H2046" s="41">
        <v>2</v>
      </c>
    </row>
    <row r="2047" spans="1:8" x14ac:dyDescent="0.25">
      <c r="A2047" s="41">
        <f>VLOOKUP(D2047,'[110]Legacy Location Lookups'!$A$1:$C$34,2,0)</f>
        <v>73</v>
      </c>
      <c r="B2047" s="41" t="str">
        <f>VLOOKUP(A2047,'[110]Legacy Location Lookups'!$B$1:$C$34,2,0)</f>
        <v>Boynton Beach, FL</v>
      </c>
      <c r="C2047" s="41" t="s">
        <v>151</v>
      </c>
      <c r="D2047" s="41" t="s">
        <v>152</v>
      </c>
      <c r="E2047" s="41" t="s">
        <v>144</v>
      </c>
      <c r="F2047" s="38">
        <v>44069</v>
      </c>
      <c r="G2047" s="41" t="s">
        <v>145</v>
      </c>
      <c r="H2047" s="41">
        <v>59</v>
      </c>
    </row>
    <row r="2048" spans="1:8" x14ac:dyDescent="0.25">
      <c r="A2048" s="41">
        <f>VLOOKUP(D2048,'[110]Legacy Location Lookups'!$A$1:$C$34,2,0)</f>
        <v>73</v>
      </c>
      <c r="B2048" s="41" t="str">
        <f>VLOOKUP(A2048,'[110]Legacy Location Lookups'!$B$1:$C$34,2,0)</f>
        <v>Boynton Beach, FL</v>
      </c>
      <c r="C2048" s="41" t="s">
        <v>151</v>
      </c>
      <c r="D2048" s="41" t="s">
        <v>152</v>
      </c>
      <c r="E2048" s="41" t="s">
        <v>147</v>
      </c>
      <c r="F2048" s="38">
        <v>44069</v>
      </c>
      <c r="G2048" s="41" t="s">
        <v>147</v>
      </c>
      <c r="H2048" s="41">
        <v>2</v>
      </c>
    </row>
    <row r="2049" spans="1:8" x14ac:dyDescent="0.25">
      <c r="A2049" s="41">
        <f>VLOOKUP(D2049,'[110]Legacy Location Lookups'!$A$1:$C$34,2,0)</f>
        <v>75</v>
      </c>
      <c r="B2049" s="41" t="str">
        <f>VLOOKUP(A2049,'[110]Legacy Location Lookups'!$B$1:$C$34,2,0)</f>
        <v>Delray Beach, FL</v>
      </c>
      <c r="C2049" s="41" t="s">
        <v>151</v>
      </c>
      <c r="D2049" s="41" t="s">
        <v>153</v>
      </c>
      <c r="E2049" s="41" t="s">
        <v>144</v>
      </c>
      <c r="F2049" s="38">
        <v>44069</v>
      </c>
      <c r="G2049" s="41" t="s">
        <v>145</v>
      </c>
      <c r="H2049" s="41">
        <v>45</v>
      </c>
    </row>
    <row r="2050" spans="1:8" x14ac:dyDescent="0.25">
      <c r="A2050" s="41">
        <f>VLOOKUP(D2050,'[110]Legacy Location Lookups'!$A$1:$C$34,2,0)</f>
        <v>76</v>
      </c>
      <c r="B2050" s="41" t="str">
        <f>VLOOKUP(A2050,'[110]Legacy Location Lookups'!$B$1:$C$34,2,0)</f>
        <v>East Boca Raton, FL</v>
      </c>
      <c r="C2050" s="41" t="s">
        <v>151</v>
      </c>
      <c r="D2050" s="41" t="s">
        <v>175</v>
      </c>
      <c r="E2050" s="41" t="s">
        <v>144</v>
      </c>
      <c r="F2050" s="38">
        <v>44069</v>
      </c>
      <c r="G2050" s="41" t="s">
        <v>145</v>
      </c>
      <c r="H2050" s="41">
        <v>9</v>
      </c>
    </row>
    <row r="2051" spans="1:8" x14ac:dyDescent="0.25">
      <c r="A2051" s="41">
        <f>VLOOKUP(D2051,'[110]Legacy Location Lookups'!$A$1:$C$34,2,0)</f>
        <v>76</v>
      </c>
      <c r="B2051" s="41" t="str">
        <f>VLOOKUP(A2051,'[110]Legacy Location Lookups'!$B$1:$C$34,2,0)</f>
        <v>East Boca Raton, FL</v>
      </c>
      <c r="C2051" s="41" t="s">
        <v>151</v>
      </c>
      <c r="D2051" s="41" t="s">
        <v>175</v>
      </c>
      <c r="E2051" s="41" t="s">
        <v>144</v>
      </c>
      <c r="F2051" s="38">
        <v>44069</v>
      </c>
      <c r="G2051" s="41" t="s">
        <v>159</v>
      </c>
      <c r="H2051" s="41">
        <v>3</v>
      </c>
    </row>
    <row r="2052" spans="1:8" x14ac:dyDescent="0.25">
      <c r="A2052" s="41">
        <f>VLOOKUP(D2052,'[110]Legacy Location Lookups'!$A$1:$C$34,2,0)</f>
        <v>76</v>
      </c>
      <c r="B2052" s="41" t="str">
        <f>VLOOKUP(A2052,'[110]Legacy Location Lookups'!$B$1:$C$34,2,0)</f>
        <v>East Boca Raton, FL</v>
      </c>
      <c r="C2052" s="41" t="s">
        <v>151</v>
      </c>
      <c r="D2052" s="41" t="s">
        <v>175</v>
      </c>
      <c r="E2052" s="41" t="s">
        <v>147</v>
      </c>
      <c r="F2052" s="38">
        <v>44069</v>
      </c>
      <c r="G2052" s="41" t="s">
        <v>147</v>
      </c>
      <c r="H2052" s="41">
        <v>1</v>
      </c>
    </row>
    <row r="2053" spans="1:8" x14ac:dyDescent="0.25">
      <c r="A2053" s="41">
        <f>VLOOKUP(D2053,'[110]Legacy Location Lookups'!$A$1:$C$34,2,0)</f>
        <v>77</v>
      </c>
      <c r="B2053" s="41" t="str">
        <f>VLOOKUP(A2053,'[110]Legacy Location Lookups'!$B$1:$C$34,2,0)</f>
        <v>West Boca Raton, FL</v>
      </c>
      <c r="C2053" s="41" t="s">
        <v>151</v>
      </c>
      <c r="D2053" s="41" t="s">
        <v>154</v>
      </c>
      <c r="E2053" s="41" t="s">
        <v>144</v>
      </c>
      <c r="F2053" s="38">
        <v>44069</v>
      </c>
      <c r="G2053" s="41" t="s">
        <v>145</v>
      </c>
      <c r="H2053" s="41">
        <v>14</v>
      </c>
    </row>
    <row r="2054" spans="1:8" x14ac:dyDescent="0.25">
      <c r="A2054" s="41">
        <f>VLOOKUP(D2054,'[110]Legacy Location Lookups'!$A$1:$C$34,2,0)</f>
        <v>72</v>
      </c>
      <c r="B2054" s="41" t="str">
        <f>VLOOKUP(A2054,'[110]Legacy Location Lookups'!$B$1:$C$34,2,0)</f>
        <v>Boca Raton, FL</v>
      </c>
      <c r="C2054" s="41" t="s">
        <v>151</v>
      </c>
      <c r="D2054" s="41" t="s">
        <v>155</v>
      </c>
      <c r="E2054" s="41" t="s">
        <v>144</v>
      </c>
      <c r="F2054" s="38">
        <v>44069</v>
      </c>
      <c r="G2054" s="41" t="s">
        <v>145</v>
      </c>
      <c r="H2054" s="41">
        <v>16</v>
      </c>
    </row>
    <row r="2055" spans="1:8" x14ac:dyDescent="0.25">
      <c r="A2055" s="41">
        <f>VLOOKUP(D2055,'[110]Legacy Location Lookups'!$A$1:$C$34,2,0)</f>
        <v>72</v>
      </c>
      <c r="B2055" s="41" t="str">
        <f>VLOOKUP(A2055,'[110]Legacy Location Lookups'!$B$1:$C$34,2,0)</f>
        <v>Boca Raton, FL</v>
      </c>
      <c r="C2055" s="41" t="s">
        <v>151</v>
      </c>
      <c r="D2055" s="41" t="s">
        <v>155</v>
      </c>
      <c r="E2055" s="41" t="s">
        <v>144</v>
      </c>
      <c r="F2055" s="38">
        <v>44069</v>
      </c>
      <c r="G2055" s="41" t="s">
        <v>159</v>
      </c>
      <c r="H2055" s="41">
        <v>1</v>
      </c>
    </row>
    <row r="2056" spans="1:8" x14ac:dyDescent="0.25">
      <c r="A2056" s="41">
        <f>VLOOKUP(D2056,'[110]Legacy Location Lookups'!$A$1:$C$34,2,0)</f>
        <v>104</v>
      </c>
      <c r="B2056" s="41" t="str">
        <f>VLOOKUP(A2056,'[110]Legacy Location Lookups'!$B$1:$C$34,2,0)</f>
        <v>Miami, FL</v>
      </c>
      <c r="C2056" s="41" t="s">
        <v>151</v>
      </c>
      <c r="D2056" s="41" t="s">
        <v>223</v>
      </c>
      <c r="E2056" s="41" t="s">
        <v>144</v>
      </c>
      <c r="F2056" s="38">
        <v>44069</v>
      </c>
      <c r="G2056" s="41" t="s">
        <v>145</v>
      </c>
      <c r="H2056" s="41">
        <v>9</v>
      </c>
    </row>
    <row r="2057" spans="1:8" x14ac:dyDescent="0.25">
      <c r="A2057" s="41">
        <f>VLOOKUP(D2057,'[110]Legacy Location Lookups'!$A$1:$C$34,2,0)</f>
        <v>104</v>
      </c>
      <c r="B2057" s="41" t="str">
        <f>VLOOKUP(A2057,'[110]Legacy Location Lookups'!$B$1:$C$34,2,0)</f>
        <v>Miami, FL</v>
      </c>
      <c r="C2057" s="41" t="s">
        <v>151</v>
      </c>
      <c r="D2057" s="41" t="s">
        <v>223</v>
      </c>
      <c r="E2057" s="41" t="s">
        <v>144</v>
      </c>
      <c r="F2057" s="38">
        <v>44069</v>
      </c>
      <c r="G2057" s="41" t="s">
        <v>159</v>
      </c>
      <c r="H2057" s="41">
        <v>3</v>
      </c>
    </row>
    <row r="2058" spans="1:8" x14ac:dyDescent="0.25">
      <c r="A2058" s="41">
        <f>VLOOKUP(D2058,'[110]Legacy Location Lookups'!$A$1:$C$34,2,0)</f>
        <v>73</v>
      </c>
      <c r="B2058" s="41" t="str">
        <f>VLOOKUP(A2058,'[110]Legacy Location Lookups'!$B$1:$C$34,2,0)</f>
        <v>Boynton Beach, FL</v>
      </c>
      <c r="C2058" s="41" t="s">
        <v>151</v>
      </c>
      <c r="D2058" s="41" t="s">
        <v>152</v>
      </c>
      <c r="E2058" s="41" t="s">
        <v>144</v>
      </c>
      <c r="F2058" s="38">
        <v>44070</v>
      </c>
      <c r="G2058" s="41" t="s">
        <v>145</v>
      </c>
      <c r="H2058" s="41">
        <v>66</v>
      </c>
    </row>
    <row r="2059" spans="1:8" x14ac:dyDescent="0.25">
      <c r="A2059" s="41">
        <f>VLOOKUP(D2059,'[110]Legacy Location Lookups'!$A$1:$C$34,2,0)</f>
        <v>75</v>
      </c>
      <c r="B2059" s="41" t="str">
        <f>VLOOKUP(A2059,'[110]Legacy Location Lookups'!$B$1:$C$34,2,0)</f>
        <v>Delray Beach, FL</v>
      </c>
      <c r="C2059" s="41" t="s">
        <v>151</v>
      </c>
      <c r="D2059" s="41" t="s">
        <v>153</v>
      </c>
      <c r="E2059" s="41" t="s">
        <v>144</v>
      </c>
      <c r="F2059" s="38">
        <v>44070</v>
      </c>
      <c r="G2059" s="41" t="s">
        <v>145</v>
      </c>
      <c r="H2059" s="41">
        <v>30</v>
      </c>
    </row>
    <row r="2060" spans="1:8" x14ac:dyDescent="0.25">
      <c r="A2060" s="41">
        <f>VLOOKUP(D2060,'[110]Legacy Location Lookups'!$A$1:$C$34,2,0)</f>
        <v>76</v>
      </c>
      <c r="B2060" s="41" t="str">
        <f>VLOOKUP(A2060,'[110]Legacy Location Lookups'!$B$1:$C$34,2,0)</f>
        <v>East Boca Raton, FL</v>
      </c>
      <c r="C2060" s="41" t="s">
        <v>151</v>
      </c>
      <c r="D2060" s="41" t="s">
        <v>175</v>
      </c>
      <c r="E2060" s="41" t="s">
        <v>144</v>
      </c>
      <c r="F2060" s="38">
        <v>44070</v>
      </c>
      <c r="G2060" s="41" t="s">
        <v>145</v>
      </c>
      <c r="H2060" s="41">
        <v>32</v>
      </c>
    </row>
    <row r="2061" spans="1:8" x14ac:dyDescent="0.25">
      <c r="A2061" s="41">
        <f>VLOOKUP(D2061,'[110]Legacy Location Lookups'!$A$1:$C$34,2,0)</f>
        <v>77</v>
      </c>
      <c r="B2061" s="41" t="str">
        <f>VLOOKUP(A2061,'[110]Legacy Location Lookups'!$B$1:$C$34,2,0)</f>
        <v>West Boca Raton, FL</v>
      </c>
      <c r="C2061" s="41" t="s">
        <v>151</v>
      </c>
      <c r="D2061" s="41" t="s">
        <v>154</v>
      </c>
      <c r="E2061" s="41" t="s">
        <v>144</v>
      </c>
      <c r="F2061" s="38">
        <v>44070</v>
      </c>
      <c r="G2061" s="41" t="s">
        <v>145</v>
      </c>
      <c r="H2061" s="41">
        <v>1</v>
      </c>
    </row>
    <row r="2062" spans="1:8" x14ac:dyDescent="0.25">
      <c r="A2062" s="41">
        <f>VLOOKUP(D2062,'[110]Legacy Location Lookups'!$A$1:$C$34,2,0)</f>
        <v>72</v>
      </c>
      <c r="B2062" s="41" t="str">
        <f>VLOOKUP(A2062,'[110]Legacy Location Lookups'!$B$1:$C$34,2,0)</f>
        <v>Boca Raton, FL</v>
      </c>
      <c r="C2062" s="41" t="s">
        <v>151</v>
      </c>
      <c r="D2062" s="41" t="s">
        <v>155</v>
      </c>
      <c r="E2062" s="41" t="s">
        <v>144</v>
      </c>
      <c r="F2062" s="38">
        <v>44070</v>
      </c>
      <c r="G2062" s="41" t="s">
        <v>145</v>
      </c>
      <c r="H2062" s="41">
        <v>19</v>
      </c>
    </row>
    <row r="2063" spans="1:8" x14ac:dyDescent="0.25">
      <c r="A2063" s="41">
        <f>VLOOKUP(D2063,'[110]Legacy Location Lookups'!$A$1:$C$34,2,0)</f>
        <v>72</v>
      </c>
      <c r="B2063" s="41" t="str">
        <f>VLOOKUP(A2063,'[110]Legacy Location Lookups'!$B$1:$C$34,2,0)</f>
        <v>Boca Raton, FL</v>
      </c>
      <c r="C2063" s="41" t="s">
        <v>151</v>
      </c>
      <c r="D2063" s="41" t="s">
        <v>155</v>
      </c>
      <c r="E2063" s="41" t="s">
        <v>147</v>
      </c>
      <c r="F2063" s="38">
        <v>44070</v>
      </c>
      <c r="G2063" s="41" t="s">
        <v>147</v>
      </c>
      <c r="H2063" s="41">
        <v>1</v>
      </c>
    </row>
    <row r="2064" spans="1:8" x14ac:dyDescent="0.25">
      <c r="A2064" s="41">
        <f>VLOOKUP(D2064,'[110]Legacy Location Lookups'!$A$1:$C$34,2,0)</f>
        <v>104</v>
      </c>
      <c r="B2064" s="41" t="str">
        <f>VLOOKUP(A2064,'[110]Legacy Location Lookups'!$B$1:$C$34,2,0)</f>
        <v>Miami, FL</v>
      </c>
      <c r="C2064" s="41" t="s">
        <v>151</v>
      </c>
      <c r="D2064" s="41" t="s">
        <v>223</v>
      </c>
      <c r="E2064" s="41" t="s">
        <v>144</v>
      </c>
      <c r="F2064" s="38">
        <v>44070</v>
      </c>
      <c r="G2064" s="41" t="s">
        <v>145</v>
      </c>
      <c r="H2064" s="41">
        <v>15</v>
      </c>
    </row>
    <row r="2065" spans="1:8" x14ac:dyDescent="0.25">
      <c r="A2065" s="41">
        <f>VLOOKUP(D2065,'[110]Legacy Location Lookups'!$A$1:$C$34,2,0)</f>
        <v>104</v>
      </c>
      <c r="B2065" s="41" t="str">
        <f>VLOOKUP(A2065,'[110]Legacy Location Lookups'!$B$1:$C$34,2,0)</f>
        <v>Miami, FL</v>
      </c>
      <c r="C2065" s="41" t="s">
        <v>151</v>
      </c>
      <c r="D2065" s="41" t="s">
        <v>223</v>
      </c>
      <c r="E2065" s="41" t="s">
        <v>147</v>
      </c>
      <c r="F2065" s="38">
        <v>44070</v>
      </c>
      <c r="G2065" s="41" t="s">
        <v>147</v>
      </c>
      <c r="H2065" s="41">
        <v>2</v>
      </c>
    </row>
    <row r="2066" spans="1:8" x14ac:dyDescent="0.25">
      <c r="A2066" s="41">
        <f>VLOOKUP(D2066,'[110]Legacy Location Lookups'!$A$1:$C$34,2,0)</f>
        <v>73</v>
      </c>
      <c r="B2066" s="41" t="str">
        <f>VLOOKUP(A2066,'[110]Legacy Location Lookups'!$B$1:$C$34,2,0)</f>
        <v>Boynton Beach, FL</v>
      </c>
      <c r="C2066" s="41" t="s">
        <v>151</v>
      </c>
      <c r="D2066" s="41" t="s">
        <v>152</v>
      </c>
      <c r="E2066" s="41" t="s">
        <v>144</v>
      </c>
      <c r="F2066" s="38">
        <v>44071</v>
      </c>
      <c r="G2066" s="41" t="s">
        <v>145</v>
      </c>
      <c r="H2066" s="41">
        <v>61</v>
      </c>
    </row>
    <row r="2067" spans="1:8" x14ac:dyDescent="0.25">
      <c r="A2067" s="41">
        <f>VLOOKUP(D2067,'[110]Legacy Location Lookups'!$A$1:$C$34,2,0)</f>
        <v>73</v>
      </c>
      <c r="B2067" s="41" t="str">
        <f>VLOOKUP(A2067,'[110]Legacy Location Lookups'!$B$1:$C$34,2,0)</f>
        <v>Boynton Beach, FL</v>
      </c>
      <c r="C2067" s="41" t="s">
        <v>151</v>
      </c>
      <c r="D2067" s="41" t="s">
        <v>152</v>
      </c>
      <c r="E2067" s="41" t="s">
        <v>147</v>
      </c>
      <c r="F2067" s="38">
        <v>44071</v>
      </c>
      <c r="G2067" s="41" t="s">
        <v>147</v>
      </c>
      <c r="H2067" s="41">
        <v>1</v>
      </c>
    </row>
    <row r="2068" spans="1:8" x14ac:dyDescent="0.25">
      <c r="A2068" s="41">
        <f>VLOOKUP(D2068,'[110]Legacy Location Lookups'!$A$1:$C$34,2,0)</f>
        <v>75</v>
      </c>
      <c r="B2068" s="41" t="str">
        <f>VLOOKUP(A2068,'[110]Legacy Location Lookups'!$B$1:$C$34,2,0)</f>
        <v>Delray Beach, FL</v>
      </c>
      <c r="C2068" s="41" t="s">
        <v>151</v>
      </c>
      <c r="D2068" s="41" t="s">
        <v>153</v>
      </c>
      <c r="E2068" s="41" t="s">
        <v>144</v>
      </c>
      <c r="F2068" s="38">
        <v>44071</v>
      </c>
      <c r="G2068" s="41" t="s">
        <v>145</v>
      </c>
      <c r="H2068" s="41">
        <v>41</v>
      </c>
    </row>
    <row r="2069" spans="1:8" x14ac:dyDescent="0.25">
      <c r="A2069" s="41">
        <f>VLOOKUP(D2069,'[110]Legacy Location Lookups'!$A$1:$C$34,2,0)</f>
        <v>77</v>
      </c>
      <c r="B2069" s="41" t="str">
        <f>VLOOKUP(A2069,'[110]Legacy Location Lookups'!$B$1:$C$34,2,0)</f>
        <v>West Boca Raton, FL</v>
      </c>
      <c r="C2069" s="41" t="s">
        <v>151</v>
      </c>
      <c r="D2069" s="41" t="s">
        <v>154</v>
      </c>
      <c r="E2069" s="41" t="s">
        <v>144</v>
      </c>
      <c r="F2069" s="38">
        <v>44071</v>
      </c>
      <c r="G2069" s="41" t="s">
        <v>145</v>
      </c>
      <c r="H2069" s="41">
        <v>33</v>
      </c>
    </row>
    <row r="2070" spans="1:8" x14ac:dyDescent="0.25">
      <c r="A2070" s="41">
        <f>VLOOKUP(D2070,'[110]Legacy Location Lookups'!$A$1:$C$34,2,0)</f>
        <v>72</v>
      </c>
      <c r="B2070" s="41" t="str">
        <f>VLOOKUP(A2070,'[110]Legacy Location Lookups'!$B$1:$C$34,2,0)</f>
        <v>Boca Raton, FL</v>
      </c>
      <c r="C2070" s="41" t="s">
        <v>151</v>
      </c>
      <c r="D2070" s="41" t="s">
        <v>155</v>
      </c>
      <c r="E2070" s="41" t="s">
        <v>147</v>
      </c>
      <c r="F2070" s="38">
        <v>44071</v>
      </c>
      <c r="G2070" s="41" t="s">
        <v>147</v>
      </c>
      <c r="H2070" s="41">
        <v>1</v>
      </c>
    </row>
    <row r="2071" spans="1:8" x14ac:dyDescent="0.25">
      <c r="A2071" s="41">
        <f>VLOOKUP(D2071,'[110]Legacy Location Lookups'!$A$1:$C$34,2,0)</f>
        <v>72</v>
      </c>
      <c r="B2071" s="41" t="str">
        <f>VLOOKUP(A2071,'[110]Legacy Location Lookups'!$B$1:$C$34,2,0)</f>
        <v>Boca Raton, FL</v>
      </c>
      <c r="C2071" s="41" t="s">
        <v>151</v>
      </c>
      <c r="D2071" s="41" t="s">
        <v>155</v>
      </c>
      <c r="E2071" s="41" t="s">
        <v>144</v>
      </c>
      <c r="F2071" s="38">
        <v>44071</v>
      </c>
      <c r="G2071" s="41" t="s">
        <v>145</v>
      </c>
      <c r="H2071" s="41">
        <v>3</v>
      </c>
    </row>
    <row r="2072" spans="1:8" x14ac:dyDescent="0.25">
      <c r="A2072" s="41">
        <f>VLOOKUP(D2072,'[110]Legacy Location Lookups'!$A$1:$C$34,2,0)</f>
        <v>72</v>
      </c>
      <c r="B2072" s="41" t="str">
        <f>VLOOKUP(A2072,'[110]Legacy Location Lookups'!$B$1:$C$34,2,0)</f>
        <v>Boca Raton, FL</v>
      </c>
      <c r="C2072" s="41" t="s">
        <v>151</v>
      </c>
      <c r="D2072" s="41" t="s">
        <v>155</v>
      </c>
      <c r="E2072" s="41" t="s">
        <v>144</v>
      </c>
      <c r="F2072" s="38">
        <v>44071</v>
      </c>
      <c r="G2072" s="41" t="s">
        <v>159</v>
      </c>
      <c r="H2072" s="41">
        <v>1</v>
      </c>
    </row>
    <row r="2073" spans="1:8" x14ac:dyDescent="0.25">
      <c r="A2073" s="41">
        <f>VLOOKUP(D2073,'[110]Legacy Location Lookups'!$A$1:$C$34,2,0)</f>
        <v>104</v>
      </c>
      <c r="B2073" s="41" t="str">
        <f>VLOOKUP(A2073,'[110]Legacy Location Lookups'!$B$1:$C$34,2,0)</f>
        <v>Miami, FL</v>
      </c>
      <c r="C2073" s="41" t="s">
        <v>151</v>
      </c>
      <c r="D2073" s="41" t="s">
        <v>223</v>
      </c>
      <c r="E2073" s="41" t="s">
        <v>144</v>
      </c>
      <c r="F2073" s="38">
        <v>44071</v>
      </c>
      <c r="G2073" s="41" t="s">
        <v>145</v>
      </c>
      <c r="H2073" s="41">
        <v>13</v>
      </c>
    </row>
    <row r="2074" spans="1:8" x14ac:dyDescent="0.25">
      <c r="A2074" s="41">
        <f>VLOOKUP(D2074,'[110]Legacy Location Lookups'!$A$1:$C$34,2,0)</f>
        <v>104</v>
      </c>
      <c r="B2074" s="41" t="str">
        <f>VLOOKUP(A2074,'[110]Legacy Location Lookups'!$B$1:$C$34,2,0)</f>
        <v>Miami, FL</v>
      </c>
      <c r="C2074" s="41" t="s">
        <v>151</v>
      </c>
      <c r="D2074" s="41" t="s">
        <v>223</v>
      </c>
      <c r="E2074" s="41" t="s">
        <v>144</v>
      </c>
      <c r="F2074" s="38">
        <v>44071</v>
      </c>
      <c r="G2074" s="41" t="s">
        <v>159</v>
      </c>
      <c r="H2074" s="41">
        <v>1</v>
      </c>
    </row>
    <row r="2075" spans="1:8" x14ac:dyDescent="0.25">
      <c r="A2075" s="41">
        <f>VLOOKUP(D2075,'[110]Legacy Location Lookups'!$A$1:$C$34,2,0)</f>
        <v>100</v>
      </c>
      <c r="B2075" s="41" t="str">
        <f>VLOOKUP(A2075,'[110]Legacy Location Lookups'!$B$1:$C$34,2,0)</f>
        <v>Osprey, FL</v>
      </c>
      <c r="C2075" s="41" t="s">
        <v>156</v>
      </c>
      <c r="D2075" s="39" t="s">
        <v>17</v>
      </c>
      <c r="E2075" s="39" t="s">
        <v>144</v>
      </c>
      <c r="F2075" s="40">
        <v>44067</v>
      </c>
      <c r="G2075" s="39" t="s">
        <v>145</v>
      </c>
      <c r="H2075" s="41">
        <v>73</v>
      </c>
    </row>
    <row r="2076" spans="1:8" x14ac:dyDescent="0.25">
      <c r="A2076" s="41">
        <f>VLOOKUP(D2076,'[110]Legacy Location Lookups'!$A$1:$C$34,2,0)</f>
        <v>100</v>
      </c>
      <c r="B2076" s="41" t="str">
        <f>VLOOKUP(A2076,'[110]Legacy Location Lookups'!$B$1:$C$34,2,0)</f>
        <v>Osprey, FL</v>
      </c>
      <c r="C2076" s="41" t="s">
        <v>156</v>
      </c>
      <c r="D2076" s="39" t="s">
        <v>17</v>
      </c>
      <c r="E2076" s="39" t="s">
        <v>144</v>
      </c>
      <c r="F2076" s="40">
        <v>44068</v>
      </c>
      <c r="G2076" s="39" t="s">
        <v>145</v>
      </c>
      <c r="H2076" s="41">
        <v>92</v>
      </c>
    </row>
    <row r="2077" spans="1:8" x14ac:dyDescent="0.25">
      <c r="A2077" s="41">
        <f>VLOOKUP(D2077,'[110]Legacy Location Lookups'!$A$1:$C$34,2,0)</f>
        <v>100</v>
      </c>
      <c r="B2077" s="41" t="str">
        <f>VLOOKUP(A2077,'[110]Legacy Location Lookups'!$B$1:$C$34,2,0)</f>
        <v>Osprey, FL</v>
      </c>
      <c r="C2077" s="41" t="s">
        <v>156</v>
      </c>
      <c r="D2077" s="39" t="s">
        <v>17</v>
      </c>
      <c r="E2077" s="39" t="s">
        <v>144</v>
      </c>
      <c r="F2077" s="40">
        <v>44069</v>
      </c>
      <c r="G2077" s="39" t="s">
        <v>145</v>
      </c>
      <c r="H2077" s="41">
        <v>81</v>
      </c>
    </row>
    <row r="2078" spans="1:8" x14ac:dyDescent="0.25">
      <c r="A2078" s="41">
        <f>VLOOKUP(D2078,'[110]Legacy Location Lookups'!$A$1:$C$34,2,0)</f>
        <v>100</v>
      </c>
      <c r="B2078" s="41" t="str">
        <f>VLOOKUP(A2078,'[110]Legacy Location Lookups'!$B$1:$C$34,2,0)</f>
        <v>Osprey, FL</v>
      </c>
      <c r="C2078" s="41" t="s">
        <v>156</v>
      </c>
      <c r="D2078" s="39" t="s">
        <v>17</v>
      </c>
      <c r="E2078" s="39" t="s">
        <v>144</v>
      </c>
      <c r="F2078" s="40">
        <v>44070</v>
      </c>
      <c r="G2078" s="39" t="s">
        <v>145</v>
      </c>
      <c r="H2078" s="41">
        <v>91</v>
      </c>
    </row>
    <row r="2079" spans="1:8" x14ac:dyDescent="0.25">
      <c r="A2079" s="41">
        <f>VLOOKUP(D2079,'[110]Legacy Location Lookups'!$A$1:$C$34,2,0)</f>
        <v>100</v>
      </c>
      <c r="B2079" s="41" t="str">
        <f>VLOOKUP(A2079,'[110]Legacy Location Lookups'!$B$1:$C$34,2,0)</f>
        <v>Osprey, FL</v>
      </c>
      <c r="C2079" s="41" t="s">
        <v>156</v>
      </c>
      <c r="D2079" s="39" t="s">
        <v>17</v>
      </c>
      <c r="E2079" s="39" t="s">
        <v>144</v>
      </c>
      <c r="F2079" s="40">
        <v>44071</v>
      </c>
      <c r="G2079" s="39" t="s">
        <v>145</v>
      </c>
      <c r="H2079" s="41">
        <v>8</v>
      </c>
    </row>
    <row r="2080" spans="1:8" x14ac:dyDescent="0.25">
      <c r="A2080" s="41">
        <f>VLOOKUP(D2080,'[110]Legacy Location Lookups'!$A$1:$C$34,2,0)</f>
        <v>100</v>
      </c>
      <c r="B2080" s="41" t="str">
        <f>VLOOKUP(A2080,'[110]Legacy Location Lookups'!$B$1:$C$34,2,0)</f>
        <v>Osprey, FL</v>
      </c>
      <c r="C2080" s="41" t="s">
        <v>156</v>
      </c>
      <c r="D2080" s="39" t="s">
        <v>17</v>
      </c>
      <c r="E2080" s="39" t="s">
        <v>144</v>
      </c>
      <c r="F2080" s="40">
        <v>44071</v>
      </c>
      <c r="G2080" s="39" t="s">
        <v>146</v>
      </c>
      <c r="H2080" s="41">
        <v>1</v>
      </c>
    </row>
    <row r="2081" spans="1:8" x14ac:dyDescent="0.25">
      <c r="A2081" s="41">
        <f>VLOOKUP(D2081,'[110]Legacy Location Lookups'!$A$1:$C$34,2,0)</f>
        <v>86</v>
      </c>
      <c r="B2081" s="41" t="str">
        <f>VLOOKUP(A2081,'[110]Legacy Location Lookups'!$B$1:$C$34,2,0)</f>
        <v>Kirkland, WA</v>
      </c>
      <c r="C2081" s="41" t="s">
        <v>167</v>
      </c>
      <c r="D2081" s="41" t="s">
        <v>22</v>
      </c>
      <c r="E2081" s="41" t="s">
        <v>144</v>
      </c>
      <c r="F2081" s="38">
        <v>44068</v>
      </c>
      <c r="G2081" s="41" t="s">
        <v>145</v>
      </c>
      <c r="H2081" s="41">
        <v>57</v>
      </c>
    </row>
    <row r="2082" spans="1:8" x14ac:dyDescent="0.25">
      <c r="A2082" s="41">
        <f>VLOOKUP(D2082,'[110]Legacy Location Lookups'!$A$1:$C$34,2,0)</f>
        <v>86</v>
      </c>
      <c r="B2082" s="41" t="str">
        <f>VLOOKUP(A2082,'[110]Legacy Location Lookups'!$B$1:$C$34,2,0)</f>
        <v>Kirkland, WA</v>
      </c>
      <c r="C2082" s="41" t="s">
        <v>167</v>
      </c>
      <c r="D2082" s="41" t="s">
        <v>22</v>
      </c>
      <c r="E2082" s="41" t="s">
        <v>144</v>
      </c>
      <c r="F2082" s="38">
        <v>44068</v>
      </c>
      <c r="G2082" s="41" t="s">
        <v>159</v>
      </c>
      <c r="H2082" s="41">
        <v>76</v>
      </c>
    </row>
    <row r="2083" spans="1:8" x14ac:dyDescent="0.25">
      <c r="A2083" s="41">
        <f>VLOOKUP(D2083,'[110]Legacy Location Lookups'!$A$1:$C$34,2,0)</f>
        <v>86</v>
      </c>
      <c r="B2083" s="41" t="str">
        <f>VLOOKUP(A2083,'[110]Legacy Location Lookups'!$B$1:$C$34,2,0)</f>
        <v>Kirkland, WA</v>
      </c>
      <c r="C2083" s="41" t="s">
        <v>167</v>
      </c>
      <c r="D2083" s="41" t="s">
        <v>22</v>
      </c>
      <c r="E2083" s="41" t="s">
        <v>144</v>
      </c>
      <c r="F2083" s="38">
        <v>44067</v>
      </c>
      <c r="G2083" s="41" t="s">
        <v>145</v>
      </c>
      <c r="H2083" s="41">
        <v>54</v>
      </c>
    </row>
    <row r="2084" spans="1:8" x14ac:dyDescent="0.25">
      <c r="A2084" s="41">
        <f>VLOOKUP(D2084,'[110]Legacy Location Lookups'!$A$1:$C$34,2,0)</f>
        <v>86</v>
      </c>
      <c r="B2084" s="41" t="str">
        <f>VLOOKUP(A2084,'[110]Legacy Location Lookups'!$B$1:$C$34,2,0)</f>
        <v>Kirkland, WA</v>
      </c>
      <c r="C2084" s="41" t="s">
        <v>167</v>
      </c>
      <c r="D2084" s="41" t="s">
        <v>22</v>
      </c>
      <c r="E2084" s="41" t="s">
        <v>144</v>
      </c>
      <c r="F2084" s="38">
        <v>44067</v>
      </c>
      <c r="G2084" s="41" t="s">
        <v>159</v>
      </c>
      <c r="H2084" s="41">
        <v>7</v>
      </c>
    </row>
    <row r="2085" spans="1:8" x14ac:dyDescent="0.25">
      <c r="A2085" s="41">
        <f>VLOOKUP(D2085,'[110]Legacy Location Lookups'!$A$1:$C$34,2,0)</f>
        <v>86</v>
      </c>
      <c r="B2085" s="41" t="str">
        <f>VLOOKUP(A2085,'[110]Legacy Location Lookups'!$B$1:$C$34,2,0)</f>
        <v>Kirkland, WA</v>
      </c>
      <c r="C2085" s="41" t="s">
        <v>167</v>
      </c>
      <c r="D2085" s="41" t="s">
        <v>22</v>
      </c>
      <c r="E2085" s="41" t="s">
        <v>144</v>
      </c>
      <c r="F2085" s="38">
        <v>44069</v>
      </c>
      <c r="G2085" s="41" t="s">
        <v>145</v>
      </c>
      <c r="H2085" s="41">
        <v>33</v>
      </c>
    </row>
    <row r="2086" spans="1:8" x14ac:dyDescent="0.25">
      <c r="A2086" s="41">
        <f>VLOOKUP(D2086,'[110]Legacy Location Lookups'!$A$1:$C$34,2,0)</f>
        <v>86</v>
      </c>
      <c r="B2086" s="41" t="str">
        <f>VLOOKUP(A2086,'[110]Legacy Location Lookups'!$B$1:$C$34,2,0)</f>
        <v>Kirkland, WA</v>
      </c>
      <c r="C2086" s="41" t="s">
        <v>167</v>
      </c>
      <c r="D2086" s="41" t="s">
        <v>22</v>
      </c>
      <c r="E2086" s="41" t="s">
        <v>144</v>
      </c>
      <c r="F2086" s="38">
        <v>44069</v>
      </c>
      <c r="G2086" s="41" t="s">
        <v>159</v>
      </c>
      <c r="H2086" s="41">
        <v>8</v>
      </c>
    </row>
    <row r="2087" spans="1:8" x14ac:dyDescent="0.25">
      <c r="A2087" s="41">
        <f>VLOOKUP(D2087,'[110]Legacy Location Lookups'!$A$1:$C$34,2,0)</f>
        <v>5</v>
      </c>
      <c r="B2087" s="41" t="str">
        <f>VLOOKUP(A2087,'[110]Legacy Location Lookups'!$B$1:$C$34,2,0)</f>
        <v>Bloomington, IL</v>
      </c>
      <c r="C2087" s="41" t="s">
        <v>142</v>
      </c>
      <c r="D2087" s="41" t="s">
        <v>143</v>
      </c>
      <c r="E2087" s="41" t="s">
        <v>144</v>
      </c>
      <c r="F2087" s="38">
        <v>44067</v>
      </c>
      <c r="G2087" s="41" t="s">
        <v>145</v>
      </c>
      <c r="H2087" s="41">
        <v>199</v>
      </c>
    </row>
    <row r="2088" spans="1:8" x14ac:dyDescent="0.25">
      <c r="A2088" s="41">
        <f>VLOOKUP(D2088,'[110]Legacy Location Lookups'!$A$1:$C$34,2,0)</f>
        <v>5</v>
      </c>
      <c r="B2088" s="41" t="str">
        <f>VLOOKUP(A2088,'[110]Legacy Location Lookups'!$B$1:$C$34,2,0)</f>
        <v>Bloomington, IL</v>
      </c>
      <c r="C2088" s="41" t="s">
        <v>142</v>
      </c>
      <c r="D2088" s="41" t="s">
        <v>143</v>
      </c>
      <c r="E2088" s="41" t="s">
        <v>144</v>
      </c>
      <c r="F2088" s="38">
        <v>44067</v>
      </c>
      <c r="G2088" s="41" t="s">
        <v>146</v>
      </c>
      <c r="H2088" s="41">
        <v>11</v>
      </c>
    </row>
    <row r="2089" spans="1:8" x14ac:dyDescent="0.25">
      <c r="A2089" s="41">
        <f>VLOOKUP(D2089,'[110]Legacy Location Lookups'!$A$1:$C$34,2,0)</f>
        <v>14</v>
      </c>
      <c r="B2089" s="41" t="str">
        <f>VLOOKUP(A2089,'[110]Legacy Location Lookups'!$B$1:$C$34,2,0)</f>
        <v>Peru, IL</v>
      </c>
      <c r="C2089" s="41" t="s">
        <v>142</v>
      </c>
      <c r="D2089" s="41" t="s">
        <v>148</v>
      </c>
      <c r="E2089" s="41" t="s">
        <v>144</v>
      </c>
      <c r="F2089" s="38">
        <v>44067</v>
      </c>
      <c r="G2089" s="41" t="s">
        <v>145</v>
      </c>
      <c r="H2089" s="41">
        <v>40</v>
      </c>
    </row>
    <row r="2090" spans="1:8" x14ac:dyDescent="0.25">
      <c r="A2090" s="41">
        <f>VLOOKUP(D2090,'[110]Legacy Location Lookups'!$A$1:$C$34,2,0)</f>
        <v>6</v>
      </c>
      <c r="B2090" s="41" t="str">
        <f>VLOOKUP(A2090,'[110]Legacy Location Lookups'!$B$1:$C$34,2,0)</f>
        <v>Charleston, IL</v>
      </c>
      <c r="C2090" s="41" t="s">
        <v>142</v>
      </c>
      <c r="D2090" s="41" t="s">
        <v>150</v>
      </c>
      <c r="E2090" s="41" t="s">
        <v>144</v>
      </c>
      <c r="F2090" s="38">
        <v>44067</v>
      </c>
      <c r="G2090" s="41" t="s">
        <v>145</v>
      </c>
      <c r="H2090" s="41">
        <v>87</v>
      </c>
    </row>
    <row r="2091" spans="1:8" x14ac:dyDescent="0.25">
      <c r="A2091" s="41">
        <f>VLOOKUP(D2091,'[110]Legacy Location Lookups'!$A$1:$C$34,2,0)</f>
        <v>15</v>
      </c>
      <c r="B2091" s="41" t="str">
        <f>VLOOKUP(A2091,'[110]Legacy Location Lookups'!$B$1:$C$34,2,0)</f>
        <v>Pontiac, IL</v>
      </c>
      <c r="C2091" s="41" t="s">
        <v>142</v>
      </c>
      <c r="D2091" s="41" t="s">
        <v>13</v>
      </c>
      <c r="E2091" s="41" t="s">
        <v>144</v>
      </c>
      <c r="F2091" s="38">
        <v>44067</v>
      </c>
      <c r="G2091" s="41" t="s">
        <v>145</v>
      </c>
      <c r="H2091" s="41">
        <v>34</v>
      </c>
    </row>
    <row r="2092" spans="1:8" x14ac:dyDescent="0.25">
      <c r="A2092" s="41">
        <f>VLOOKUP(D2092,'[110]Legacy Location Lookups'!$A$1:$C$34,2,0)</f>
        <v>86</v>
      </c>
      <c r="B2092" s="41" t="str">
        <f>VLOOKUP(A2092,'[110]Legacy Location Lookups'!$B$1:$C$34,2,0)</f>
        <v>Kirkland, WA</v>
      </c>
      <c r="C2092" s="41" t="s">
        <v>167</v>
      </c>
      <c r="D2092" s="41" t="s">
        <v>22</v>
      </c>
      <c r="E2092" s="41" t="s">
        <v>144</v>
      </c>
      <c r="F2092" s="38">
        <v>44063</v>
      </c>
      <c r="G2092" s="41" t="s">
        <v>145</v>
      </c>
      <c r="H2092" s="41">
        <v>56</v>
      </c>
    </row>
    <row r="2093" spans="1:8" x14ac:dyDescent="0.25">
      <c r="A2093" s="41">
        <f>VLOOKUP(D2093,'[110]Legacy Location Lookups'!$A$1:$C$34,2,0)</f>
        <v>86</v>
      </c>
      <c r="B2093" s="41" t="str">
        <f>VLOOKUP(A2093,'[110]Legacy Location Lookups'!$B$1:$C$34,2,0)</f>
        <v>Kirkland, WA</v>
      </c>
      <c r="C2093" s="41" t="s">
        <v>167</v>
      </c>
      <c r="D2093" s="41" t="s">
        <v>22</v>
      </c>
      <c r="E2093" s="41" t="s">
        <v>144</v>
      </c>
      <c r="F2093" s="38">
        <v>44063</v>
      </c>
      <c r="G2093" s="41" t="s">
        <v>159</v>
      </c>
      <c r="H2093" s="41">
        <v>7</v>
      </c>
    </row>
    <row r="2094" spans="1:8" x14ac:dyDescent="0.25">
      <c r="A2094" s="41">
        <f>VLOOKUP(D2094,'[110]Legacy Location Lookups'!$A$1:$C$34,2,0)</f>
        <v>86</v>
      </c>
      <c r="B2094" s="41" t="str">
        <f>VLOOKUP(A2094,'[110]Legacy Location Lookups'!$B$1:$C$34,2,0)</f>
        <v>Kirkland, WA</v>
      </c>
      <c r="C2094" s="41" t="s">
        <v>167</v>
      </c>
      <c r="D2094" s="41" t="s">
        <v>22</v>
      </c>
      <c r="E2094" s="41" t="s">
        <v>144</v>
      </c>
      <c r="F2094" s="38">
        <v>44062</v>
      </c>
      <c r="G2094" s="41" t="s">
        <v>145</v>
      </c>
      <c r="H2094" s="41">
        <v>6</v>
      </c>
    </row>
    <row r="2095" spans="1:8" x14ac:dyDescent="0.25">
      <c r="A2095" s="41">
        <f>VLOOKUP(D2095,'[110]Legacy Location Lookups'!$A$1:$C$34,2,0)</f>
        <v>100</v>
      </c>
      <c r="B2095" s="41" t="str">
        <f>VLOOKUP(A2095,'[110]Legacy Location Lookups'!$B$1:$C$34,2,0)</f>
        <v>Osprey, FL</v>
      </c>
      <c r="C2095" s="41" t="s">
        <v>156</v>
      </c>
      <c r="D2095" s="39" t="s">
        <v>17</v>
      </c>
      <c r="E2095" s="39" t="s">
        <v>144</v>
      </c>
      <c r="F2095" s="40">
        <v>44061</v>
      </c>
      <c r="G2095" s="39" t="s">
        <v>146</v>
      </c>
      <c r="H2095" s="41">
        <v>86</v>
      </c>
    </row>
    <row r="2096" spans="1:8" x14ac:dyDescent="0.25">
      <c r="A2096" s="41">
        <f>VLOOKUP(D2096,'[110]Legacy Location Lookups'!$A$1:$C$34,2,0)</f>
        <v>100</v>
      </c>
      <c r="B2096" s="41" t="str">
        <f>VLOOKUP(A2096,'[110]Legacy Location Lookups'!$B$1:$C$34,2,0)</f>
        <v>Osprey, FL</v>
      </c>
      <c r="C2096" s="41" t="s">
        <v>156</v>
      </c>
      <c r="D2096" s="39" t="s">
        <v>17</v>
      </c>
      <c r="E2096" s="39" t="s">
        <v>144</v>
      </c>
      <c r="F2096" s="40">
        <v>44063</v>
      </c>
      <c r="G2096" s="39" t="s">
        <v>146</v>
      </c>
      <c r="H2096" s="41">
        <v>81</v>
      </c>
    </row>
    <row r="2097" spans="1:8" x14ac:dyDescent="0.25">
      <c r="A2097" s="41">
        <f>VLOOKUP(D2097,'[110]Legacy Location Lookups'!$A$1:$C$34,2,0)</f>
        <v>5</v>
      </c>
      <c r="B2097" s="41" t="str">
        <f>VLOOKUP(A2097,'[110]Legacy Location Lookups'!$B$1:$C$34,2,0)</f>
        <v>Bloomington, IL</v>
      </c>
      <c r="C2097" s="41" t="s">
        <v>142</v>
      </c>
      <c r="D2097" s="41" t="s">
        <v>143</v>
      </c>
      <c r="E2097" s="41" t="s">
        <v>144</v>
      </c>
      <c r="F2097" s="38">
        <v>44062</v>
      </c>
      <c r="G2097" s="41" t="s">
        <v>145</v>
      </c>
      <c r="H2097" s="41">
        <v>52</v>
      </c>
    </row>
    <row r="2098" spans="1:8" x14ac:dyDescent="0.25">
      <c r="A2098" s="41">
        <f>VLOOKUP(D2098,'[110]Legacy Location Lookups'!$A$1:$C$34,2,0)</f>
        <v>14</v>
      </c>
      <c r="B2098" s="41" t="str">
        <f>VLOOKUP(A2098,'[110]Legacy Location Lookups'!$B$1:$C$34,2,0)</f>
        <v>Peru, IL</v>
      </c>
      <c r="C2098" s="41" t="s">
        <v>142</v>
      </c>
      <c r="D2098" s="41" t="s">
        <v>148</v>
      </c>
      <c r="E2098" s="41" t="s">
        <v>144</v>
      </c>
      <c r="F2098" s="38">
        <v>44062</v>
      </c>
      <c r="G2098" s="41" t="s">
        <v>145</v>
      </c>
      <c r="H2098" s="41">
        <v>26</v>
      </c>
    </row>
    <row r="2099" spans="1:8" x14ac:dyDescent="0.25">
      <c r="A2099" s="41">
        <f>VLOOKUP(D2099,'[110]Legacy Location Lookups'!$A$1:$C$34,2,0)</f>
        <v>13</v>
      </c>
      <c r="B2099" s="41" t="str">
        <f>VLOOKUP(A2099,'[110]Legacy Location Lookups'!$B$1:$C$34,2,0)</f>
        <v>Peoria, IL</v>
      </c>
      <c r="C2099" s="41" t="s">
        <v>142</v>
      </c>
      <c r="D2099" s="41" t="s">
        <v>149</v>
      </c>
      <c r="E2099" s="41" t="s">
        <v>144</v>
      </c>
      <c r="F2099" s="38">
        <v>44062</v>
      </c>
      <c r="G2099" s="41" t="s">
        <v>145</v>
      </c>
      <c r="H2099" s="41">
        <v>49</v>
      </c>
    </row>
    <row r="2100" spans="1:8" x14ac:dyDescent="0.25">
      <c r="A2100" s="41">
        <f>VLOOKUP(D2100,'[110]Legacy Location Lookups'!$A$1:$C$34,2,0)</f>
        <v>6</v>
      </c>
      <c r="B2100" s="41" t="str">
        <f>VLOOKUP(A2100,'[110]Legacy Location Lookups'!$B$1:$C$34,2,0)</f>
        <v>Charleston, IL</v>
      </c>
      <c r="C2100" s="41" t="s">
        <v>142</v>
      </c>
      <c r="D2100" s="41" t="s">
        <v>150</v>
      </c>
      <c r="E2100" s="41" t="s">
        <v>144</v>
      </c>
      <c r="F2100" s="38">
        <v>44062</v>
      </c>
      <c r="G2100" s="41" t="s">
        <v>145</v>
      </c>
      <c r="H2100" s="41">
        <v>31</v>
      </c>
    </row>
    <row r="2101" spans="1:8" x14ac:dyDescent="0.25">
      <c r="A2101" s="41">
        <f>VLOOKUP(D2101,'[110]Legacy Location Lookups'!$A$1:$C$34,2,0)</f>
        <v>11</v>
      </c>
      <c r="B2101" s="41" t="str">
        <f>VLOOKUP(A2101,'[110]Legacy Location Lookups'!$B$1:$C$34,2,0)</f>
        <v>Mt Zion, IL</v>
      </c>
      <c r="C2101" s="41" t="s">
        <v>142</v>
      </c>
      <c r="D2101" s="41" t="s">
        <v>170</v>
      </c>
      <c r="E2101" s="41" t="s">
        <v>144</v>
      </c>
      <c r="F2101" s="38">
        <v>44062</v>
      </c>
      <c r="G2101" s="41" t="s">
        <v>145</v>
      </c>
      <c r="H2101" s="41">
        <v>38</v>
      </c>
    </row>
    <row r="2102" spans="1:8" x14ac:dyDescent="0.25">
      <c r="A2102" s="41">
        <f>VLOOKUP(D2102,'[110]Legacy Location Lookups'!$A$1:$C$34,2,0)</f>
        <v>7</v>
      </c>
      <c r="B2102" s="41" t="str">
        <f>VLOOKUP(A2102,'[110]Legacy Location Lookups'!$B$1:$C$34,2,0)</f>
        <v>Clinton, IL</v>
      </c>
      <c r="C2102" s="41" t="s">
        <v>142</v>
      </c>
      <c r="D2102" s="41" t="s">
        <v>221</v>
      </c>
      <c r="E2102" s="41" t="s">
        <v>144</v>
      </c>
      <c r="F2102" s="38">
        <v>44062</v>
      </c>
      <c r="G2102" s="41" t="s">
        <v>145</v>
      </c>
      <c r="H2102" s="41">
        <v>35</v>
      </c>
    </row>
    <row r="2103" spans="1:8" x14ac:dyDescent="0.25">
      <c r="A2103" s="41">
        <f>VLOOKUP(D2103,'[110]Legacy Location Lookups'!$A$1:$C$34,2,0)</f>
        <v>73</v>
      </c>
      <c r="B2103" s="41" t="str">
        <f>VLOOKUP(A2103,'[110]Legacy Location Lookups'!$B$1:$C$34,2,0)</f>
        <v>Boynton Beach, FL</v>
      </c>
      <c r="C2103" s="41" t="s">
        <v>151</v>
      </c>
      <c r="D2103" s="39" t="s">
        <v>152</v>
      </c>
      <c r="E2103" s="39" t="s">
        <v>144</v>
      </c>
      <c r="F2103" s="40">
        <v>44064</v>
      </c>
      <c r="G2103" s="39" t="s">
        <v>145</v>
      </c>
      <c r="H2103" s="39">
        <v>56</v>
      </c>
    </row>
    <row r="2104" spans="1:8" x14ac:dyDescent="0.25">
      <c r="A2104" s="41">
        <f>VLOOKUP(D2104,'[110]Legacy Location Lookups'!$A$1:$C$34,2,0)</f>
        <v>73</v>
      </c>
      <c r="B2104" s="41" t="str">
        <f>VLOOKUP(A2104,'[110]Legacy Location Lookups'!$B$1:$C$34,2,0)</f>
        <v>Boynton Beach, FL</v>
      </c>
      <c r="C2104" s="41" t="s">
        <v>151</v>
      </c>
      <c r="D2104" s="39" t="s">
        <v>152</v>
      </c>
      <c r="E2104" s="39" t="s">
        <v>147</v>
      </c>
      <c r="F2104" s="40">
        <v>44064</v>
      </c>
      <c r="G2104" s="39" t="s">
        <v>147</v>
      </c>
      <c r="H2104" s="39">
        <v>1</v>
      </c>
    </row>
    <row r="2105" spans="1:8" x14ac:dyDescent="0.25">
      <c r="A2105" s="41">
        <f>VLOOKUP(D2105,'[110]Legacy Location Lookups'!$A$1:$C$34,2,0)</f>
        <v>73</v>
      </c>
      <c r="B2105" s="41" t="str">
        <f>VLOOKUP(A2105,'[110]Legacy Location Lookups'!$B$1:$C$34,2,0)</f>
        <v>Boynton Beach, FL</v>
      </c>
      <c r="C2105" s="41" t="s">
        <v>151</v>
      </c>
      <c r="D2105" s="39" t="s">
        <v>152</v>
      </c>
      <c r="E2105" s="39" t="s">
        <v>144</v>
      </c>
      <c r="F2105" s="40">
        <v>44064</v>
      </c>
      <c r="G2105" s="39" t="s">
        <v>146</v>
      </c>
      <c r="H2105" s="39">
        <v>34</v>
      </c>
    </row>
    <row r="2106" spans="1:8" x14ac:dyDescent="0.25">
      <c r="A2106" s="41">
        <f>VLOOKUP(D2106,'[110]Legacy Location Lookups'!$A$1:$C$34,2,0)</f>
        <v>75</v>
      </c>
      <c r="B2106" s="41" t="str">
        <f>VLOOKUP(A2106,'[110]Legacy Location Lookups'!$B$1:$C$34,2,0)</f>
        <v>Delray Beach, FL</v>
      </c>
      <c r="C2106" s="41" t="s">
        <v>151</v>
      </c>
      <c r="D2106" s="39" t="s">
        <v>153</v>
      </c>
      <c r="E2106" s="39" t="s">
        <v>144</v>
      </c>
      <c r="F2106" s="40">
        <v>44064</v>
      </c>
      <c r="G2106" s="39" t="s">
        <v>145</v>
      </c>
      <c r="H2106" s="39">
        <v>39</v>
      </c>
    </row>
    <row r="2107" spans="1:8" x14ac:dyDescent="0.25">
      <c r="A2107" s="41">
        <f>VLOOKUP(D2107,'[110]Legacy Location Lookups'!$A$1:$C$34,2,0)</f>
        <v>76</v>
      </c>
      <c r="B2107" s="41" t="str">
        <f>VLOOKUP(A2107,'[110]Legacy Location Lookups'!$B$1:$C$34,2,0)</f>
        <v>East Boca Raton, FL</v>
      </c>
      <c r="C2107" s="41" t="s">
        <v>151</v>
      </c>
      <c r="D2107" s="39" t="s">
        <v>175</v>
      </c>
      <c r="E2107" s="39" t="s">
        <v>144</v>
      </c>
      <c r="F2107" s="40">
        <v>44064</v>
      </c>
      <c r="G2107" s="39" t="s">
        <v>145</v>
      </c>
      <c r="H2107" s="39">
        <v>1</v>
      </c>
    </row>
    <row r="2108" spans="1:8" x14ac:dyDescent="0.25">
      <c r="A2108" s="41">
        <f>VLOOKUP(D2108,'[110]Legacy Location Lookups'!$A$1:$C$34,2,0)</f>
        <v>77</v>
      </c>
      <c r="B2108" s="41" t="str">
        <f>VLOOKUP(A2108,'[110]Legacy Location Lookups'!$B$1:$C$34,2,0)</f>
        <v>West Boca Raton, FL</v>
      </c>
      <c r="C2108" s="41" t="s">
        <v>151</v>
      </c>
      <c r="D2108" s="39" t="s">
        <v>154</v>
      </c>
      <c r="E2108" s="39" t="s">
        <v>144</v>
      </c>
      <c r="F2108" s="40">
        <v>44064</v>
      </c>
      <c r="G2108" s="39" t="s">
        <v>145</v>
      </c>
      <c r="H2108" s="39">
        <v>33</v>
      </c>
    </row>
    <row r="2109" spans="1:8" x14ac:dyDescent="0.25">
      <c r="A2109" s="41">
        <f>VLOOKUP(D2109,'[110]Legacy Location Lookups'!$A$1:$C$34,2,0)</f>
        <v>72</v>
      </c>
      <c r="B2109" s="41" t="str">
        <f>VLOOKUP(A2109,'[110]Legacy Location Lookups'!$B$1:$C$34,2,0)</f>
        <v>Boca Raton, FL</v>
      </c>
      <c r="C2109" s="41" t="s">
        <v>151</v>
      </c>
      <c r="D2109" s="39" t="s">
        <v>155</v>
      </c>
      <c r="E2109" s="39" t="s">
        <v>147</v>
      </c>
      <c r="F2109" s="40">
        <v>44064</v>
      </c>
      <c r="G2109" s="39" t="s">
        <v>147</v>
      </c>
      <c r="H2109" s="39">
        <v>1</v>
      </c>
    </row>
    <row r="2110" spans="1:8" x14ac:dyDescent="0.25">
      <c r="A2110" s="41">
        <f>VLOOKUP(D2110,'[110]Legacy Location Lookups'!$A$1:$C$34,2,0)</f>
        <v>104</v>
      </c>
      <c r="B2110" s="41" t="str">
        <f>VLOOKUP(A2110,'[110]Legacy Location Lookups'!$B$1:$C$34,2,0)</f>
        <v>Miami, FL</v>
      </c>
      <c r="C2110" s="41" t="s">
        <v>151</v>
      </c>
      <c r="D2110" s="39" t="s">
        <v>223</v>
      </c>
      <c r="E2110" s="39" t="s">
        <v>144</v>
      </c>
      <c r="F2110" s="40">
        <v>44064</v>
      </c>
      <c r="G2110" s="39" t="s">
        <v>145</v>
      </c>
      <c r="H2110" s="39">
        <v>11</v>
      </c>
    </row>
    <row r="2111" spans="1:8" x14ac:dyDescent="0.25">
      <c r="A2111" s="41">
        <f>VLOOKUP(D2111,'[110]Legacy Location Lookups'!$A$1:$C$34,2,0)</f>
        <v>104</v>
      </c>
      <c r="B2111" s="41" t="str">
        <f>VLOOKUP(A2111,'[110]Legacy Location Lookups'!$B$1:$C$34,2,0)</f>
        <v>Miami, FL</v>
      </c>
      <c r="C2111" s="41" t="s">
        <v>151</v>
      </c>
      <c r="D2111" s="39" t="s">
        <v>223</v>
      </c>
      <c r="E2111" s="39" t="s">
        <v>147</v>
      </c>
      <c r="F2111" s="40">
        <v>44064</v>
      </c>
      <c r="G2111" s="39" t="s">
        <v>147</v>
      </c>
      <c r="H2111" s="39">
        <v>0</v>
      </c>
    </row>
    <row r="2112" spans="1:8" x14ac:dyDescent="0.25">
      <c r="A2112" s="41">
        <f>VLOOKUP(D2112,'[110]Legacy Location Lookups'!$A$1:$C$34,2,0)</f>
        <v>73</v>
      </c>
      <c r="B2112" s="41" t="str">
        <f>VLOOKUP(A2112,'[110]Legacy Location Lookups'!$B$1:$C$34,2,0)</f>
        <v>Boynton Beach, FL</v>
      </c>
      <c r="C2112" s="41" t="s">
        <v>151</v>
      </c>
      <c r="D2112" s="39" t="s">
        <v>152</v>
      </c>
      <c r="E2112" s="39" t="s">
        <v>144</v>
      </c>
      <c r="F2112" s="40">
        <v>44063</v>
      </c>
      <c r="G2112" s="39" t="s">
        <v>145</v>
      </c>
      <c r="H2112" s="39">
        <v>44</v>
      </c>
    </row>
    <row r="2113" spans="1:8" x14ac:dyDescent="0.25">
      <c r="A2113" s="41">
        <f>VLOOKUP(D2113,'[110]Legacy Location Lookups'!$A$1:$C$34,2,0)</f>
        <v>73</v>
      </c>
      <c r="B2113" s="41" t="str">
        <f>VLOOKUP(A2113,'[110]Legacy Location Lookups'!$B$1:$C$34,2,0)</f>
        <v>Boynton Beach, FL</v>
      </c>
      <c r="C2113" s="41" t="s">
        <v>151</v>
      </c>
      <c r="D2113" s="39" t="s">
        <v>152</v>
      </c>
      <c r="E2113" s="39" t="s">
        <v>147</v>
      </c>
      <c r="F2113" s="40">
        <v>44063</v>
      </c>
      <c r="G2113" s="39" t="s">
        <v>147</v>
      </c>
      <c r="H2113" s="39">
        <v>1</v>
      </c>
    </row>
    <row r="2114" spans="1:8" x14ac:dyDescent="0.25">
      <c r="A2114" s="41">
        <f>VLOOKUP(D2114,'[110]Legacy Location Lookups'!$A$1:$C$34,2,0)</f>
        <v>75</v>
      </c>
      <c r="B2114" s="41" t="str">
        <f>VLOOKUP(A2114,'[110]Legacy Location Lookups'!$B$1:$C$34,2,0)</f>
        <v>Delray Beach, FL</v>
      </c>
      <c r="C2114" s="41" t="s">
        <v>151</v>
      </c>
      <c r="D2114" s="39" t="s">
        <v>153</v>
      </c>
      <c r="E2114" s="39" t="s">
        <v>144</v>
      </c>
      <c r="F2114" s="40">
        <v>44063</v>
      </c>
      <c r="G2114" s="39" t="s">
        <v>145</v>
      </c>
      <c r="H2114" s="39">
        <v>34</v>
      </c>
    </row>
    <row r="2115" spans="1:8" x14ac:dyDescent="0.25">
      <c r="A2115" s="41">
        <f>VLOOKUP(D2115,'[110]Legacy Location Lookups'!$A$1:$C$34,2,0)</f>
        <v>75</v>
      </c>
      <c r="B2115" s="41" t="str">
        <f>VLOOKUP(A2115,'[110]Legacy Location Lookups'!$B$1:$C$34,2,0)</f>
        <v>Delray Beach, FL</v>
      </c>
      <c r="C2115" s="41" t="s">
        <v>151</v>
      </c>
      <c r="D2115" s="39" t="s">
        <v>153</v>
      </c>
      <c r="E2115" s="39" t="s">
        <v>144</v>
      </c>
      <c r="F2115" s="40">
        <v>44063</v>
      </c>
      <c r="G2115" s="39" t="s">
        <v>159</v>
      </c>
      <c r="H2115" s="39">
        <v>1</v>
      </c>
    </row>
    <row r="2116" spans="1:8" x14ac:dyDescent="0.25">
      <c r="A2116" s="41">
        <f>VLOOKUP(D2116,'[110]Legacy Location Lookups'!$A$1:$C$34,2,0)</f>
        <v>75</v>
      </c>
      <c r="B2116" s="41" t="str">
        <f>VLOOKUP(A2116,'[110]Legacy Location Lookups'!$B$1:$C$34,2,0)</f>
        <v>Delray Beach, FL</v>
      </c>
      <c r="C2116" s="41" t="s">
        <v>151</v>
      </c>
      <c r="D2116" s="39" t="s">
        <v>153</v>
      </c>
      <c r="E2116" s="39" t="s">
        <v>147</v>
      </c>
      <c r="F2116" s="40">
        <v>44063</v>
      </c>
      <c r="G2116" s="39" t="s">
        <v>147</v>
      </c>
      <c r="H2116" s="39">
        <v>0</v>
      </c>
    </row>
    <row r="2117" spans="1:8" x14ac:dyDescent="0.25">
      <c r="A2117" s="41">
        <f>VLOOKUP(D2117,'[110]Legacy Location Lookups'!$A$1:$C$34,2,0)</f>
        <v>76</v>
      </c>
      <c r="B2117" s="41" t="str">
        <f>VLOOKUP(A2117,'[110]Legacy Location Lookups'!$B$1:$C$34,2,0)</f>
        <v>East Boca Raton, FL</v>
      </c>
      <c r="C2117" s="41" t="s">
        <v>151</v>
      </c>
      <c r="D2117" s="39" t="s">
        <v>175</v>
      </c>
      <c r="E2117" s="39" t="s">
        <v>144</v>
      </c>
      <c r="F2117" s="40">
        <v>44063</v>
      </c>
      <c r="G2117" s="39" t="s">
        <v>145</v>
      </c>
      <c r="H2117" s="39">
        <v>35</v>
      </c>
    </row>
    <row r="2118" spans="1:8" x14ac:dyDescent="0.25">
      <c r="A2118" s="41">
        <f>VLOOKUP(D2118,'[110]Legacy Location Lookups'!$A$1:$C$34,2,0)</f>
        <v>77</v>
      </c>
      <c r="B2118" s="41" t="str">
        <f>VLOOKUP(A2118,'[110]Legacy Location Lookups'!$B$1:$C$34,2,0)</f>
        <v>West Boca Raton, FL</v>
      </c>
      <c r="C2118" s="41" t="s">
        <v>151</v>
      </c>
      <c r="D2118" s="39" t="s">
        <v>154</v>
      </c>
      <c r="E2118" s="39" t="s">
        <v>144</v>
      </c>
      <c r="F2118" s="40">
        <v>44063</v>
      </c>
      <c r="G2118" s="39" t="s">
        <v>145</v>
      </c>
      <c r="H2118" s="39">
        <v>1</v>
      </c>
    </row>
    <row r="2119" spans="1:8" x14ac:dyDescent="0.25">
      <c r="A2119" s="41">
        <f>VLOOKUP(D2119,'[110]Legacy Location Lookups'!$A$1:$C$34,2,0)</f>
        <v>72</v>
      </c>
      <c r="B2119" s="41" t="str">
        <f>VLOOKUP(A2119,'[110]Legacy Location Lookups'!$B$1:$C$34,2,0)</f>
        <v>Boca Raton, FL</v>
      </c>
      <c r="C2119" s="41" t="s">
        <v>151</v>
      </c>
      <c r="D2119" s="39" t="s">
        <v>155</v>
      </c>
      <c r="E2119" s="39" t="s">
        <v>144</v>
      </c>
      <c r="F2119" s="40">
        <v>44063</v>
      </c>
      <c r="G2119" s="39" t="s">
        <v>145</v>
      </c>
      <c r="H2119" s="39">
        <v>6</v>
      </c>
    </row>
    <row r="2120" spans="1:8" x14ac:dyDescent="0.25">
      <c r="A2120" s="41">
        <f>VLOOKUP(D2120,'[110]Legacy Location Lookups'!$A$1:$C$34,2,0)</f>
        <v>72</v>
      </c>
      <c r="B2120" s="41" t="str">
        <f>VLOOKUP(A2120,'[110]Legacy Location Lookups'!$B$1:$C$34,2,0)</f>
        <v>Boca Raton, FL</v>
      </c>
      <c r="C2120" s="41" t="s">
        <v>151</v>
      </c>
      <c r="D2120" s="39" t="s">
        <v>155</v>
      </c>
      <c r="E2120" s="39" t="s">
        <v>144</v>
      </c>
      <c r="F2120" s="40">
        <v>44063</v>
      </c>
      <c r="G2120" s="39" t="s">
        <v>146</v>
      </c>
      <c r="H2120" s="39">
        <v>9</v>
      </c>
    </row>
    <row r="2121" spans="1:8" x14ac:dyDescent="0.25">
      <c r="A2121" s="41">
        <f>VLOOKUP(D2121,'[110]Legacy Location Lookups'!$A$1:$C$34,2,0)</f>
        <v>72</v>
      </c>
      <c r="B2121" s="41" t="str">
        <f>VLOOKUP(A2121,'[110]Legacy Location Lookups'!$B$1:$C$34,2,0)</f>
        <v>Boca Raton, FL</v>
      </c>
      <c r="C2121" s="41" t="s">
        <v>151</v>
      </c>
      <c r="D2121" s="39" t="s">
        <v>155</v>
      </c>
      <c r="E2121" s="39" t="s">
        <v>147</v>
      </c>
      <c r="F2121" s="40">
        <v>44063</v>
      </c>
      <c r="G2121" s="39" t="s">
        <v>147</v>
      </c>
      <c r="H2121" s="39">
        <v>2</v>
      </c>
    </row>
    <row r="2122" spans="1:8" x14ac:dyDescent="0.25">
      <c r="A2122" s="41">
        <f>VLOOKUP(D2122,'[110]Legacy Location Lookups'!$A$1:$C$34,2,0)</f>
        <v>104</v>
      </c>
      <c r="B2122" s="41" t="str">
        <f>VLOOKUP(A2122,'[110]Legacy Location Lookups'!$B$1:$C$34,2,0)</f>
        <v>Miami, FL</v>
      </c>
      <c r="C2122" s="41" t="s">
        <v>151</v>
      </c>
      <c r="D2122" s="39" t="s">
        <v>223</v>
      </c>
      <c r="E2122" s="39" t="s">
        <v>144</v>
      </c>
      <c r="F2122" s="40">
        <v>44063</v>
      </c>
      <c r="G2122" s="39" t="s">
        <v>145</v>
      </c>
      <c r="H2122" s="39">
        <v>11</v>
      </c>
    </row>
    <row r="2123" spans="1:8" x14ac:dyDescent="0.25">
      <c r="A2123" s="41">
        <f>VLOOKUP(D2123,'[110]Legacy Location Lookups'!$A$1:$C$34,2,0)</f>
        <v>104</v>
      </c>
      <c r="B2123" s="41" t="str">
        <f>VLOOKUP(A2123,'[110]Legacy Location Lookups'!$B$1:$C$34,2,0)</f>
        <v>Miami, FL</v>
      </c>
      <c r="C2123" s="41" t="s">
        <v>151</v>
      </c>
      <c r="D2123" s="39" t="s">
        <v>223</v>
      </c>
      <c r="E2123" s="39" t="s">
        <v>147</v>
      </c>
      <c r="F2123" s="40">
        <v>44063</v>
      </c>
      <c r="G2123" s="39" t="s">
        <v>147</v>
      </c>
      <c r="H2123" s="39">
        <v>1</v>
      </c>
    </row>
    <row r="2124" spans="1:8" x14ac:dyDescent="0.25">
      <c r="A2124" s="41">
        <f>VLOOKUP(D2124,'[110]Legacy Location Lookups'!$A$1:$C$34,2,0)</f>
        <v>73</v>
      </c>
      <c r="B2124" s="41" t="str">
        <f>VLOOKUP(A2124,'[110]Legacy Location Lookups'!$B$1:$C$34,2,0)</f>
        <v>Boynton Beach, FL</v>
      </c>
      <c r="C2124" s="41" t="s">
        <v>151</v>
      </c>
      <c r="D2124" s="39" t="s">
        <v>152</v>
      </c>
      <c r="E2124" s="39" t="s">
        <v>144</v>
      </c>
      <c r="F2124" s="40">
        <v>44062</v>
      </c>
      <c r="G2124" s="39" t="s">
        <v>145</v>
      </c>
      <c r="H2124" s="39">
        <v>49</v>
      </c>
    </row>
    <row r="2125" spans="1:8" x14ac:dyDescent="0.25">
      <c r="A2125" s="41">
        <f>VLOOKUP(D2125,'[110]Legacy Location Lookups'!$A$1:$C$34,2,0)</f>
        <v>73</v>
      </c>
      <c r="B2125" s="41" t="str">
        <f>VLOOKUP(A2125,'[110]Legacy Location Lookups'!$B$1:$C$34,2,0)</f>
        <v>Boynton Beach, FL</v>
      </c>
      <c r="C2125" s="41" t="s">
        <v>151</v>
      </c>
      <c r="D2125" s="39" t="s">
        <v>152</v>
      </c>
      <c r="E2125" s="39" t="s">
        <v>147</v>
      </c>
      <c r="F2125" s="40">
        <v>44062</v>
      </c>
      <c r="G2125" s="39" t="s">
        <v>147</v>
      </c>
      <c r="H2125" s="39">
        <v>3</v>
      </c>
    </row>
    <row r="2126" spans="1:8" x14ac:dyDescent="0.25">
      <c r="A2126" s="41">
        <f>VLOOKUP(D2126,'[110]Legacy Location Lookups'!$A$1:$C$34,2,0)</f>
        <v>73</v>
      </c>
      <c r="B2126" s="41" t="str">
        <f>VLOOKUP(A2126,'[110]Legacy Location Lookups'!$B$1:$C$34,2,0)</f>
        <v>Boynton Beach, FL</v>
      </c>
      <c r="C2126" s="41" t="s">
        <v>151</v>
      </c>
      <c r="D2126" s="39" t="s">
        <v>152</v>
      </c>
      <c r="E2126" s="39" t="s">
        <v>144</v>
      </c>
      <c r="F2126" s="40">
        <v>44062</v>
      </c>
      <c r="G2126" s="39" t="s">
        <v>146</v>
      </c>
      <c r="H2126" s="39">
        <v>37</v>
      </c>
    </row>
    <row r="2127" spans="1:8" x14ac:dyDescent="0.25">
      <c r="A2127" s="41">
        <f>VLOOKUP(D2127,'[110]Legacy Location Lookups'!$A$1:$C$34,2,0)</f>
        <v>75</v>
      </c>
      <c r="B2127" s="41" t="str">
        <f>VLOOKUP(A2127,'[110]Legacy Location Lookups'!$B$1:$C$34,2,0)</f>
        <v>Delray Beach, FL</v>
      </c>
      <c r="C2127" s="41" t="s">
        <v>151</v>
      </c>
      <c r="D2127" s="39" t="s">
        <v>153</v>
      </c>
      <c r="E2127" s="39" t="s">
        <v>144</v>
      </c>
      <c r="F2127" s="40">
        <v>44062</v>
      </c>
      <c r="G2127" s="39" t="s">
        <v>145</v>
      </c>
      <c r="H2127" s="39">
        <v>38</v>
      </c>
    </row>
    <row r="2128" spans="1:8" x14ac:dyDescent="0.25">
      <c r="A2128" s="41">
        <f>VLOOKUP(D2128,'[110]Legacy Location Lookups'!$A$1:$C$34,2,0)</f>
        <v>76</v>
      </c>
      <c r="B2128" s="41" t="str">
        <f>VLOOKUP(A2128,'[110]Legacy Location Lookups'!$B$1:$C$34,2,0)</f>
        <v>East Boca Raton, FL</v>
      </c>
      <c r="C2128" s="41" t="s">
        <v>151</v>
      </c>
      <c r="D2128" s="39" t="s">
        <v>175</v>
      </c>
      <c r="E2128" s="39" t="s">
        <v>144</v>
      </c>
      <c r="F2128" s="40">
        <v>44062</v>
      </c>
      <c r="G2128" s="39" t="s">
        <v>145</v>
      </c>
      <c r="H2128" s="39">
        <v>8</v>
      </c>
    </row>
    <row r="2129" spans="1:8" x14ac:dyDescent="0.25">
      <c r="A2129" s="41">
        <f>VLOOKUP(D2129,'[110]Legacy Location Lookups'!$A$1:$C$34,2,0)</f>
        <v>76</v>
      </c>
      <c r="B2129" s="41" t="str">
        <f>VLOOKUP(A2129,'[110]Legacy Location Lookups'!$B$1:$C$34,2,0)</f>
        <v>East Boca Raton, FL</v>
      </c>
      <c r="C2129" s="41" t="s">
        <v>151</v>
      </c>
      <c r="D2129" s="39" t="s">
        <v>175</v>
      </c>
      <c r="E2129" s="39" t="s">
        <v>147</v>
      </c>
      <c r="F2129" s="40">
        <v>44062</v>
      </c>
      <c r="G2129" s="39" t="s">
        <v>147</v>
      </c>
      <c r="H2129" s="39">
        <v>2</v>
      </c>
    </row>
    <row r="2130" spans="1:8" x14ac:dyDescent="0.25">
      <c r="A2130" s="41">
        <f>VLOOKUP(D2130,'[110]Legacy Location Lookups'!$A$1:$C$34,2,0)</f>
        <v>77</v>
      </c>
      <c r="B2130" s="41" t="str">
        <f>VLOOKUP(A2130,'[110]Legacy Location Lookups'!$B$1:$C$34,2,0)</f>
        <v>West Boca Raton, FL</v>
      </c>
      <c r="C2130" s="41" t="s">
        <v>151</v>
      </c>
      <c r="D2130" s="39" t="s">
        <v>154</v>
      </c>
      <c r="E2130" s="39" t="s">
        <v>144</v>
      </c>
      <c r="F2130" s="40">
        <v>44062</v>
      </c>
      <c r="G2130" s="39" t="s">
        <v>145</v>
      </c>
      <c r="H2130" s="39">
        <v>28</v>
      </c>
    </row>
    <row r="2131" spans="1:8" x14ac:dyDescent="0.25">
      <c r="A2131" s="41">
        <f>VLOOKUP(D2131,'[110]Legacy Location Lookups'!$A$1:$C$34,2,0)</f>
        <v>72</v>
      </c>
      <c r="B2131" s="41" t="str">
        <f>VLOOKUP(A2131,'[110]Legacy Location Lookups'!$B$1:$C$34,2,0)</f>
        <v>Boca Raton, FL</v>
      </c>
      <c r="C2131" s="41" t="s">
        <v>151</v>
      </c>
      <c r="D2131" s="39" t="s">
        <v>155</v>
      </c>
      <c r="E2131" s="39" t="s">
        <v>144</v>
      </c>
      <c r="F2131" s="40">
        <v>44062</v>
      </c>
      <c r="G2131" s="39" t="s">
        <v>145</v>
      </c>
      <c r="H2131" s="39">
        <v>13</v>
      </c>
    </row>
    <row r="2132" spans="1:8" x14ac:dyDescent="0.25">
      <c r="A2132" s="41">
        <f>VLOOKUP(D2132,'[110]Legacy Location Lookups'!$A$1:$C$34,2,0)</f>
        <v>104</v>
      </c>
      <c r="B2132" s="41" t="str">
        <f>VLOOKUP(A2132,'[110]Legacy Location Lookups'!$B$1:$C$34,2,0)</f>
        <v>Miami, FL</v>
      </c>
      <c r="C2132" s="41" t="s">
        <v>151</v>
      </c>
      <c r="D2132" s="39" t="s">
        <v>223</v>
      </c>
      <c r="E2132" s="39" t="s">
        <v>147</v>
      </c>
      <c r="F2132" s="40">
        <v>44062</v>
      </c>
      <c r="G2132" s="39" t="s">
        <v>147</v>
      </c>
      <c r="H2132" s="39">
        <v>8</v>
      </c>
    </row>
    <row r="2133" spans="1:8" x14ac:dyDescent="0.25">
      <c r="A2133" s="41">
        <f>VLOOKUP(D2133,'[110]Legacy Location Lookups'!$A$1:$C$34,2,0)</f>
        <v>104</v>
      </c>
      <c r="B2133" s="41" t="str">
        <f>VLOOKUP(A2133,'[110]Legacy Location Lookups'!$B$1:$C$34,2,0)</f>
        <v>Miami, FL</v>
      </c>
      <c r="C2133" s="41" t="s">
        <v>151</v>
      </c>
      <c r="D2133" s="39" t="s">
        <v>223</v>
      </c>
      <c r="E2133" s="39" t="s">
        <v>147</v>
      </c>
      <c r="F2133" s="40">
        <v>44062</v>
      </c>
      <c r="G2133" s="39" t="s">
        <v>147</v>
      </c>
      <c r="H2133" s="39">
        <v>0</v>
      </c>
    </row>
    <row r="2134" spans="1:8" x14ac:dyDescent="0.25">
      <c r="A2134" s="41">
        <f>VLOOKUP(D2134,'[110]Legacy Location Lookups'!$A$1:$C$34,2,0)</f>
        <v>100</v>
      </c>
      <c r="B2134" s="41" t="str">
        <f>VLOOKUP(A2134,'[110]Legacy Location Lookups'!$B$1:$C$34,2,0)</f>
        <v>Osprey, FL</v>
      </c>
      <c r="C2134" s="41" t="s">
        <v>156</v>
      </c>
      <c r="D2134" s="39" t="s">
        <v>17</v>
      </c>
      <c r="E2134" s="39" t="s">
        <v>144</v>
      </c>
      <c r="F2134" s="40">
        <v>44053</v>
      </c>
      <c r="G2134" s="39" t="s">
        <v>145</v>
      </c>
      <c r="H2134" s="39">
        <v>92</v>
      </c>
    </row>
    <row r="2135" spans="1:8" x14ac:dyDescent="0.25">
      <c r="A2135" s="41">
        <f>VLOOKUP(D2135,'[110]Legacy Location Lookups'!$A$1:$C$34,2,0)</f>
        <v>100</v>
      </c>
      <c r="B2135" s="41" t="str">
        <f>VLOOKUP(A2135,'[110]Legacy Location Lookups'!$B$1:$C$34,2,0)</f>
        <v>Osprey, FL</v>
      </c>
      <c r="C2135" s="41" t="s">
        <v>156</v>
      </c>
      <c r="D2135" s="39" t="s">
        <v>17</v>
      </c>
      <c r="E2135" s="39" t="s">
        <v>144</v>
      </c>
      <c r="F2135" s="40">
        <v>44054</v>
      </c>
      <c r="G2135" s="39" t="s">
        <v>145</v>
      </c>
      <c r="H2135" s="39">
        <v>94</v>
      </c>
    </row>
    <row r="2136" spans="1:8" x14ac:dyDescent="0.25">
      <c r="A2136" s="41">
        <f>VLOOKUP(D2136,'[110]Legacy Location Lookups'!$A$1:$C$34,2,0)</f>
        <v>100</v>
      </c>
      <c r="B2136" s="41" t="str">
        <f>VLOOKUP(A2136,'[110]Legacy Location Lookups'!$B$1:$C$34,2,0)</f>
        <v>Osprey, FL</v>
      </c>
      <c r="C2136" s="41" t="s">
        <v>156</v>
      </c>
      <c r="D2136" s="39" t="s">
        <v>17</v>
      </c>
      <c r="E2136" s="39" t="s">
        <v>144</v>
      </c>
      <c r="F2136" s="40">
        <v>44055</v>
      </c>
      <c r="G2136" s="39" t="s">
        <v>145</v>
      </c>
      <c r="H2136" s="39">
        <v>90</v>
      </c>
    </row>
    <row r="2137" spans="1:8" x14ac:dyDescent="0.25">
      <c r="A2137" s="41">
        <f>VLOOKUP(D2137,'[110]Legacy Location Lookups'!$A$1:$C$34,2,0)</f>
        <v>100</v>
      </c>
      <c r="B2137" s="41" t="str">
        <f>VLOOKUP(A2137,'[110]Legacy Location Lookups'!$B$1:$C$34,2,0)</f>
        <v>Osprey, FL</v>
      </c>
      <c r="C2137" s="41" t="s">
        <v>156</v>
      </c>
      <c r="D2137" s="39" t="s">
        <v>17</v>
      </c>
      <c r="E2137" s="39" t="s">
        <v>144</v>
      </c>
      <c r="F2137" s="40">
        <v>44056</v>
      </c>
      <c r="G2137" s="39" t="s">
        <v>145</v>
      </c>
      <c r="H2137" s="39">
        <v>94</v>
      </c>
    </row>
    <row r="2138" spans="1:8" x14ac:dyDescent="0.25">
      <c r="A2138" s="41">
        <f>VLOOKUP(D2138,'[110]Legacy Location Lookups'!$A$1:$C$34,2,0)</f>
        <v>100</v>
      </c>
      <c r="B2138" s="41" t="str">
        <f>VLOOKUP(A2138,'[110]Legacy Location Lookups'!$B$1:$C$34,2,0)</f>
        <v>Osprey, FL</v>
      </c>
      <c r="C2138" s="41" t="s">
        <v>156</v>
      </c>
      <c r="D2138" s="39" t="s">
        <v>17</v>
      </c>
      <c r="E2138" s="39" t="s">
        <v>144</v>
      </c>
      <c r="F2138" s="40">
        <v>44057</v>
      </c>
      <c r="G2138" s="39" t="s">
        <v>145</v>
      </c>
      <c r="H2138" s="39">
        <v>5</v>
      </c>
    </row>
    <row r="2139" spans="1:8" x14ac:dyDescent="0.25">
      <c r="A2139" s="41">
        <f>VLOOKUP(D2139,'[110]Legacy Location Lookups'!$A$1:$C$34,2,0)</f>
        <v>100</v>
      </c>
      <c r="B2139" s="41" t="str">
        <f>VLOOKUP(A2139,'[110]Legacy Location Lookups'!$B$1:$C$34,2,0)</f>
        <v>Osprey, FL</v>
      </c>
      <c r="C2139" s="41" t="s">
        <v>156</v>
      </c>
      <c r="D2139" s="39" t="s">
        <v>17</v>
      </c>
      <c r="E2139" s="39" t="s">
        <v>144</v>
      </c>
      <c r="F2139" s="40">
        <v>44057</v>
      </c>
      <c r="G2139" s="39" t="s">
        <v>146</v>
      </c>
      <c r="H2139" s="39">
        <v>7</v>
      </c>
    </row>
    <row r="2140" spans="1:8" x14ac:dyDescent="0.25">
      <c r="A2140" s="41">
        <f>VLOOKUP(D2140,'[110]Legacy Location Lookups'!$A$1:$C$34,2,0)</f>
        <v>86</v>
      </c>
      <c r="B2140" s="41" t="str">
        <f>VLOOKUP(A2140,'[110]Legacy Location Lookups'!$B$1:$C$34,2,0)</f>
        <v>Kirkland, WA</v>
      </c>
      <c r="C2140" s="41" t="s">
        <v>167</v>
      </c>
      <c r="D2140" s="41" t="s">
        <v>22</v>
      </c>
      <c r="E2140" s="41" t="s">
        <v>144</v>
      </c>
      <c r="F2140" s="38">
        <v>44074</v>
      </c>
      <c r="G2140" s="41" t="s">
        <v>145</v>
      </c>
      <c r="H2140" s="41">
        <v>64</v>
      </c>
    </row>
    <row r="2141" spans="1:8" x14ac:dyDescent="0.25">
      <c r="A2141" s="41">
        <f>VLOOKUP(D2141,'[110]Legacy Location Lookups'!$A$1:$C$34,2,0)</f>
        <v>86</v>
      </c>
      <c r="B2141" s="41" t="str">
        <f>VLOOKUP(A2141,'[110]Legacy Location Lookups'!$B$1:$C$34,2,0)</f>
        <v>Kirkland, WA</v>
      </c>
      <c r="C2141" s="41" t="s">
        <v>167</v>
      </c>
      <c r="D2141" s="41" t="s">
        <v>22</v>
      </c>
      <c r="E2141" s="41" t="s">
        <v>144</v>
      </c>
      <c r="F2141" s="38">
        <v>44074</v>
      </c>
      <c r="G2141" s="41" t="s">
        <v>159</v>
      </c>
      <c r="H2141" s="41">
        <v>3</v>
      </c>
    </row>
    <row r="2142" spans="1:8" x14ac:dyDescent="0.25">
      <c r="A2142" s="41">
        <f>VLOOKUP(D2142,'[110]Legacy Location Lookups'!$A$1:$C$34,2,0)</f>
        <v>86</v>
      </c>
      <c r="B2142" s="41" t="str">
        <f>VLOOKUP(A2142,'[110]Legacy Location Lookups'!$B$1:$C$34,2,0)</f>
        <v>Kirkland, WA</v>
      </c>
      <c r="C2142" s="41" t="s">
        <v>167</v>
      </c>
      <c r="D2142" s="41" t="s">
        <v>22</v>
      </c>
      <c r="E2142" s="41" t="s">
        <v>144</v>
      </c>
      <c r="F2142" s="38">
        <v>44075</v>
      </c>
      <c r="G2142" s="41" t="s">
        <v>145</v>
      </c>
      <c r="H2142" s="41">
        <v>59</v>
      </c>
    </row>
    <row r="2143" spans="1:8" x14ac:dyDescent="0.25">
      <c r="A2143" s="41">
        <f>VLOOKUP(D2143,'[110]Legacy Location Lookups'!$A$1:$C$34,2,0)</f>
        <v>86</v>
      </c>
      <c r="B2143" s="41" t="str">
        <f>VLOOKUP(A2143,'[110]Legacy Location Lookups'!$B$1:$C$34,2,0)</f>
        <v>Kirkland, WA</v>
      </c>
      <c r="C2143" s="41" t="s">
        <v>167</v>
      </c>
      <c r="D2143" s="41" t="s">
        <v>22</v>
      </c>
      <c r="E2143" s="41" t="s">
        <v>144</v>
      </c>
      <c r="F2143" s="38">
        <v>44075</v>
      </c>
      <c r="G2143" s="41" t="s">
        <v>159</v>
      </c>
      <c r="H2143" s="41">
        <v>7</v>
      </c>
    </row>
    <row r="2144" spans="1:8" x14ac:dyDescent="0.25">
      <c r="A2144" s="41">
        <f>VLOOKUP(D2144,'[110]Legacy Location Lookups'!$A$1:$C$34,2,0)</f>
        <v>86</v>
      </c>
      <c r="B2144" s="41" t="str">
        <f>VLOOKUP(A2144,'[110]Legacy Location Lookups'!$B$1:$C$34,2,0)</f>
        <v>Kirkland, WA</v>
      </c>
      <c r="C2144" s="41" t="s">
        <v>167</v>
      </c>
      <c r="D2144" s="41" t="s">
        <v>22</v>
      </c>
      <c r="E2144" s="41" t="s">
        <v>144</v>
      </c>
      <c r="F2144" s="38">
        <v>44077</v>
      </c>
      <c r="G2144" s="41" t="s">
        <v>145</v>
      </c>
      <c r="H2144" s="41">
        <v>64</v>
      </c>
    </row>
    <row r="2145" spans="1:8" x14ac:dyDescent="0.25">
      <c r="A2145" s="41">
        <f>VLOOKUP(D2145,'[110]Legacy Location Lookups'!$A$1:$C$34,2,0)</f>
        <v>86</v>
      </c>
      <c r="B2145" s="41" t="str">
        <f>VLOOKUP(A2145,'[110]Legacy Location Lookups'!$B$1:$C$34,2,0)</f>
        <v>Kirkland, WA</v>
      </c>
      <c r="C2145" s="41" t="s">
        <v>167</v>
      </c>
      <c r="D2145" s="41" t="s">
        <v>22</v>
      </c>
      <c r="E2145" s="41" t="s">
        <v>144</v>
      </c>
      <c r="F2145" s="38">
        <v>44077</v>
      </c>
      <c r="G2145" s="41" t="s">
        <v>159</v>
      </c>
      <c r="H2145" s="41">
        <v>4</v>
      </c>
    </row>
    <row r="2146" spans="1:8" x14ac:dyDescent="0.25">
      <c r="A2146" s="41">
        <f>VLOOKUP(D2146,'[110]Legacy Location Lookups'!$A$1:$C$34,2,0)</f>
        <v>86</v>
      </c>
      <c r="B2146" s="41" t="str">
        <f>VLOOKUP(A2146,'[110]Legacy Location Lookups'!$B$1:$C$34,2,0)</f>
        <v>Kirkland, WA</v>
      </c>
      <c r="C2146" s="41" t="s">
        <v>167</v>
      </c>
      <c r="D2146" s="41" t="s">
        <v>22</v>
      </c>
      <c r="E2146" s="41" t="s">
        <v>144</v>
      </c>
      <c r="F2146" s="38">
        <v>44076</v>
      </c>
      <c r="G2146" s="41" t="s">
        <v>145</v>
      </c>
      <c r="H2146" s="41">
        <v>10</v>
      </c>
    </row>
    <row r="2147" spans="1:8" x14ac:dyDescent="0.25">
      <c r="A2147" s="41">
        <f>VLOOKUP(D2147,'[110]Legacy Location Lookups'!$A$1:$C$34,2,0)</f>
        <v>86</v>
      </c>
      <c r="B2147" s="41" t="str">
        <f>VLOOKUP(A2147,'[110]Legacy Location Lookups'!$B$1:$C$34,2,0)</f>
        <v>Kirkland, WA</v>
      </c>
      <c r="C2147" s="41" t="s">
        <v>167</v>
      </c>
      <c r="D2147" s="41" t="s">
        <v>22</v>
      </c>
      <c r="E2147" s="41" t="s">
        <v>144</v>
      </c>
      <c r="F2147" s="38">
        <v>44076</v>
      </c>
      <c r="G2147" s="41" t="s">
        <v>159</v>
      </c>
      <c r="H2147" s="41">
        <v>1</v>
      </c>
    </row>
    <row r="2148" spans="1:8" x14ac:dyDescent="0.25">
      <c r="A2148" s="41">
        <f>VLOOKUP(D2148,'[110]Legacy Location Lookups'!$A$1:$C$34,2,0)</f>
        <v>86</v>
      </c>
      <c r="B2148" s="41" t="str">
        <f>VLOOKUP(A2148,'[110]Legacy Location Lookups'!$B$1:$C$34,2,0)</f>
        <v>Kirkland, WA</v>
      </c>
      <c r="C2148" s="41" t="s">
        <v>167</v>
      </c>
      <c r="D2148" s="41" t="s">
        <v>22</v>
      </c>
      <c r="E2148" s="41" t="s">
        <v>144</v>
      </c>
      <c r="F2148" s="38">
        <v>44078</v>
      </c>
      <c r="G2148" s="41" t="s">
        <v>145</v>
      </c>
      <c r="H2148" s="41">
        <v>30</v>
      </c>
    </row>
    <row r="2149" spans="1:8" x14ac:dyDescent="0.25">
      <c r="A2149" s="41">
        <f>VLOOKUP(D2149,'[110]Legacy Location Lookups'!$A$1:$C$34,2,0)</f>
        <v>86</v>
      </c>
      <c r="B2149" s="41" t="str">
        <f>VLOOKUP(A2149,'[110]Legacy Location Lookups'!$B$1:$C$34,2,0)</f>
        <v>Kirkland, WA</v>
      </c>
      <c r="C2149" s="41" t="s">
        <v>167</v>
      </c>
      <c r="D2149" s="41" t="s">
        <v>22</v>
      </c>
      <c r="E2149" s="41" t="s">
        <v>144</v>
      </c>
      <c r="F2149" s="38">
        <v>44078</v>
      </c>
      <c r="G2149" s="41" t="s">
        <v>159</v>
      </c>
      <c r="H2149" s="41">
        <v>8</v>
      </c>
    </row>
    <row r="2150" spans="1:8" x14ac:dyDescent="0.25">
      <c r="A2150" s="41">
        <f>VLOOKUP(D2150,'[110]Legacy Location Lookups'!$A$1:$C$34,2,0)</f>
        <v>5</v>
      </c>
      <c r="B2150" s="41" t="str">
        <f>VLOOKUP(A2150,'[110]Legacy Location Lookups'!$B$1:$C$34,2,0)</f>
        <v>Bloomington, IL</v>
      </c>
      <c r="C2150" s="41" t="s">
        <v>142</v>
      </c>
      <c r="D2150" s="41" t="s">
        <v>143</v>
      </c>
      <c r="E2150" s="41" t="s">
        <v>144</v>
      </c>
      <c r="F2150" s="38">
        <v>44070</v>
      </c>
      <c r="G2150" s="41" t="s">
        <v>145</v>
      </c>
      <c r="H2150" s="41">
        <v>146</v>
      </c>
    </row>
    <row r="2151" spans="1:8" x14ac:dyDescent="0.25">
      <c r="A2151" s="41">
        <f>VLOOKUP(D2151,'[110]Legacy Location Lookups'!$A$1:$C$34,2,0)</f>
        <v>5</v>
      </c>
      <c r="B2151" s="41" t="str">
        <f>VLOOKUP(A2151,'[110]Legacy Location Lookups'!$B$1:$C$34,2,0)</f>
        <v>Bloomington, IL</v>
      </c>
      <c r="C2151" s="41" t="s">
        <v>142</v>
      </c>
      <c r="D2151" s="41" t="s">
        <v>143</v>
      </c>
      <c r="E2151" s="41" t="s">
        <v>144</v>
      </c>
      <c r="F2151" s="38">
        <v>44070</v>
      </c>
      <c r="G2151" s="41" t="s">
        <v>146</v>
      </c>
      <c r="H2151" s="41">
        <v>11</v>
      </c>
    </row>
    <row r="2152" spans="1:8" x14ac:dyDescent="0.25">
      <c r="A2152" s="41">
        <f>VLOOKUP(D2152,'[110]Legacy Location Lookups'!$A$1:$C$34,2,0)</f>
        <v>14</v>
      </c>
      <c r="B2152" s="41" t="str">
        <f>VLOOKUP(A2152,'[110]Legacy Location Lookups'!$B$1:$C$34,2,0)</f>
        <v>Peru, IL</v>
      </c>
      <c r="C2152" s="41" t="s">
        <v>142</v>
      </c>
      <c r="D2152" s="41" t="s">
        <v>148</v>
      </c>
      <c r="E2152" s="41" t="s">
        <v>144</v>
      </c>
      <c r="F2152" s="38">
        <v>44070</v>
      </c>
      <c r="G2152" s="41" t="s">
        <v>145</v>
      </c>
      <c r="H2152" s="41">
        <v>40</v>
      </c>
    </row>
    <row r="2153" spans="1:8" x14ac:dyDescent="0.25">
      <c r="A2153" s="41">
        <f>VLOOKUP(D2153,'[110]Legacy Location Lookups'!$A$1:$C$34,2,0)</f>
        <v>13</v>
      </c>
      <c r="B2153" s="41" t="str">
        <f>VLOOKUP(A2153,'[110]Legacy Location Lookups'!$B$1:$C$34,2,0)</f>
        <v>Peoria, IL</v>
      </c>
      <c r="C2153" s="41" t="s">
        <v>142</v>
      </c>
      <c r="D2153" s="41" t="s">
        <v>149</v>
      </c>
      <c r="E2153" s="41" t="s">
        <v>144</v>
      </c>
      <c r="F2153" s="38">
        <v>44070</v>
      </c>
      <c r="G2153" s="41" t="s">
        <v>145</v>
      </c>
      <c r="H2153" s="41">
        <v>54</v>
      </c>
    </row>
    <row r="2154" spans="1:8" x14ac:dyDescent="0.25">
      <c r="A2154" s="41">
        <f>VLOOKUP(D2154,'[110]Legacy Location Lookups'!$A$1:$C$34,2,0)</f>
        <v>6</v>
      </c>
      <c r="B2154" s="41" t="str">
        <f>VLOOKUP(A2154,'[110]Legacy Location Lookups'!$B$1:$C$34,2,0)</f>
        <v>Charleston, IL</v>
      </c>
      <c r="C2154" s="41" t="s">
        <v>142</v>
      </c>
      <c r="D2154" s="41" t="s">
        <v>150</v>
      </c>
      <c r="E2154" s="41" t="s">
        <v>144</v>
      </c>
      <c r="F2154" s="38">
        <v>44070</v>
      </c>
      <c r="G2154" s="41" t="s">
        <v>145</v>
      </c>
      <c r="H2154" s="41">
        <v>41</v>
      </c>
    </row>
    <row r="2155" spans="1:8" x14ac:dyDescent="0.25">
      <c r="A2155" s="41">
        <f>VLOOKUP(D2155,'[110]Legacy Location Lookups'!$A$1:$C$34,2,0)</f>
        <v>5</v>
      </c>
      <c r="B2155" s="41" t="str">
        <f>VLOOKUP(A2155,'[110]Legacy Location Lookups'!$B$1:$C$34,2,0)</f>
        <v>Bloomington, IL</v>
      </c>
      <c r="C2155" s="41" t="s">
        <v>142</v>
      </c>
      <c r="D2155" s="41" t="s">
        <v>143</v>
      </c>
      <c r="E2155" s="41" t="s">
        <v>144</v>
      </c>
      <c r="F2155" s="38">
        <v>44074</v>
      </c>
      <c r="G2155" s="41" t="s">
        <v>145</v>
      </c>
      <c r="H2155" s="41">
        <v>181</v>
      </c>
    </row>
    <row r="2156" spans="1:8" x14ac:dyDescent="0.25">
      <c r="A2156" s="41">
        <f>VLOOKUP(D2156,'[110]Legacy Location Lookups'!$A$1:$C$34,2,0)</f>
        <v>13</v>
      </c>
      <c r="B2156" s="41" t="str">
        <f>VLOOKUP(A2156,'[110]Legacy Location Lookups'!$B$1:$C$34,2,0)</f>
        <v>Peoria, IL</v>
      </c>
      <c r="C2156" s="41" t="s">
        <v>142</v>
      </c>
      <c r="D2156" s="41" t="s">
        <v>149</v>
      </c>
      <c r="E2156" s="41" t="s">
        <v>144</v>
      </c>
      <c r="F2156" s="38">
        <v>44074</v>
      </c>
      <c r="G2156" s="41" t="s">
        <v>145</v>
      </c>
      <c r="H2156" s="41">
        <v>8</v>
      </c>
    </row>
    <row r="2157" spans="1:8" x14ac:dyDescent="0.25">
      <c r="A2157" s="41">
        <f>VLOOKUP(D2157,'[110]Legacy Location Lookups'!$A$1:$C$34,2,0)</f>
        <v>13</v>
      </c>
      <c r="B2157" s="41" t="str">
        <f>VLOOKUP(A2157,'[110]Legacy Location Lookups'!$B$1:$C$34,2,0)</f>
        <v>Peoria, IL</v>
      </c>
      <c r="C2157" s="41" t="s">
        <v>142</v>
      </c>
      <c r="D2157" s="41" t="s">
        <v>149</v>
      </c>
      <c r="E2157" s="41" t="s">
        <v>144</v>
      </c>
      <c r="F2157" s="38">
        <v>44074</v>
      </c>
      <c r="G2157" s="41" t="s">
        <v>146</v>
      </c>
      <c r="H2157" s="41">
        <v>1</v>
      </c>
    </row>
    <row r="2158" spans="1:8" x14ac:dyDescent="0.25">
      <c r="A2158" s="41">
        <f>VLOOKUP(D2158,'[110]Legacy Location Lookups'!$A$1:$C$34,2,0)</f>
        <v>6</v>
      </c>
      <c r="B2158" s="41" t="str">
        <f>VLOOKUP(A2158,'[110]Legacy Location Lookups'!$B$1:$C$34,2,0)</f>
        <v>Charleston, IL</v>
      </c>
      <c r="C2158" s="41" t="s">
        <v>142</v>
      </c>
      <c r="D2158" s="41" t="s">
        <v>150</v>
      </c>
      <c r="E2158" s="41" t="s">
        <v>144</v>
      </c>
      <c r="F2158" s="38">
        <v>44074</v>
      </c>
      <c r="G2158" s="41" t="s">
        <v>145</v>
      </c>
      <c r="H2158" s="41">
        <v>36</v>
      </c>
    </row>
    <row r="2159" spans="1:8" x14ac:dyDescent="0.25">
      <c r="A2159" s="41">
        <f>VLOOKUP(D2159,'[110]Legacy Location Lookups'!$A$1:$C$34,2,0)</f>
        <v>5</v>
      </c>
      <c r="B2159" s="41" t="str">
        <f>VLOOKUP(A2159,'[110]Legacy Location Lookups'!$B$1:$C$34,2,0)</f>
        <v>Bloomington, IL</v>
      </c>
      <c r="C2159" s="41" t="s">
        <v>142</v>
      </c>
      <c r="D2159" s="41" t="s">
        <v>143</v>
      </c>
      <c r="E2159" s="41" t="s">
        <v>144</v>
      </c>
      <c r="F2159" s="38">
        <v>44075</v>
      </c>
      <c r="G2159" s="41" t="s">
        <v>145</v>
      </c>
      <c r="H2159" s="41">
        <v>110</v>
      </c>
    </row>
    <row r="2160" spans="1:8" x14ac:dyDescent="0.25">
      <c r="A2160" s="41">
        <f>VLOOKUP(D2160,'[110]Legacy Location Lookups'!$A$1:$C$34,2,0)</f>
        <v>5</v>
      </c>
      <c r="B2160" s="41" t="str">
        <f>VLOOKUP(A2160,'[110]Legacy Location Lookups'!$B$1:$C$34,2,0)</f>
        <v>Bloomington, IL</v>
      </c>
      <c r="C2160" s="41" t="s">
        <v>142</v>
      </c>
      <c r="D2160" s="41" t="s">
        <v>143</v>
      </c>
      <c r="E2160" s="41" t="s">
        <v>144</v>
      </c>
      <c r="F2160" s="38">
        <v>44075</v>
      </c>
      <c r="G2160" s="41" t="s">
        <v>146</v>
      </c>
      <c r="H2160" s="41">
        <v>11</v>
      </c>
    </row>
    <row r="2161" spans="1:8" x14ac:dyDescent="0.25">
      <c r="A2161" s="41">
        <f>VLOOKUP(D2161,'[110]Legacy Location Lookups'!$A$1:$C$34,2,0)</f>
        <v>14</v>
      </c>
      <c r="B2161" s="41" t="str">
        <f>VLOOKUP(A2161,'[110]Legacy Location Lookups'!$B$1:$C$34,2,0)</f>
        <v>Peru, IL</v>
      </c>
      <c r="C2161" s="41" t="s">
        <v>142</v>
      </c>
      <c r="D2161" s="41" t="s">
        <v>148</v>
      </c>
      <c r="E2161" s="41" t="s">
        <v>144</v>
      </c>
      <c r="F2161" s="38">
        <v>44075</v>
      </c>
      <c r="G2161" s="41" t="s">
        <v>145</v>
      </c>
      <c r="H2161" s="41">
        <v>45</v>
      </c>
    </row>
    <row r="2162" spans="1:8" x14ac:dyDescent="0.25">
      <c r="A2162" s="41">
        <f>VLOOKUP(D2162,'[110]Legacy Location Lookups'!$A$1:$C$34,2,0)</f>
        <v>6</v>
      </c>
      <c r="B2162" s="41" t="str">
        <f>VLOOKUP(A2162,'[110]Legacy Location Lookups'!$B$1:$C$34,2,0)</f>
        <v>Charleston, IL</v>
      </c>
      <c r="C2162" s="41" t="s">
        <v>142</v>
      </c>
      <c r="D2162" s="41" t="s">
        <v>150</v>
      </c>
      <c r="E2162" s="41" t="s">
        <v>144</v>
      </c>
      <c r="F2162" s="38">
        <v>44075</v>
      </c>
      <c r="G2162" s="41" t="s">
        <v>145</v>
      </c>
      <c r="H2162" s="41">
        <v>40</v>
      </c>
    </row>
    <row r="2163" spans="1:8" x14ac:dyDescent="0.25">
      <c r="A2163" s="41">
        <f>VLOOKUP(D2163,'[110]Legacy Location Lookups'!$A$1:$C$34,2,0)</f>
        <v>6</v>
      </c>
      <c r="B2163" s="41" t="str">
        <f>VLOOKUP(A2163,'[110]Legacy Location Lookups'!$B$1:$C$34,2,0)</f>
        <v>Charleston, IL</v>
      </c>
      <c r="C2163" s="41" t="s">
        <v>142</v>
      </c>
      <c r="D2163" s="41" t="s">
        <v>150</v>
      </c>
      <c r="E2163" s="41" t="s">
        <v>144</v>
      </c>
      <c r="F2163" s="38">
        <v>44075</v>
      </c>
      <c r="G2163" s="41" t="s">
        <v>146</v>
      </c>
      <c r="H2163" s="41">
        <v>13</v>
      </c>
    </row>
    <row r="2164" spans="1:8" x14ac:dyDescent="0.25">
      <c r="A2164" s="41">
        <f>VLOOKUP(D2164,'[110]Legacy Location Lookups'!$A$1:$C$34,2,0)</f>
        <v>17</v>
      </c>
      <c r="B2164" s="41" t="str">
        <f>VLOOKUP(A2164,'[110]Legacy Location Lookups'!$B$1:$C$34,2,0)</f>
        <v>Streator, IL</v>
      </c>
      <c r="C2164" s="41" t="s">
        <v>142</v>
      </c>
      <c r="D2164" s="41" t="s">
        <v>171</v>
      </c>
      <c r="E2164" s="41" t="s">
        <v>144</v>
      </c>
      <c r="F2164" s="38">
        <v>44075</v>
      </c>
      <c r="G2164" s="41" t="s">
        <v>145</v>
      </c>
      <c r="H2164" s="41">
        <v>33</v>
      </c>
    </row>
    <row r="2165" spans="1:8" x14ac:dyDescent="0.25">
      <c r="A2165" s="41">
        <f>VLOOKUP(D2165,'[110]Legacy Location Lookups'!$A$1:$C$34,2,0)</f>
        <v>11</v>
      </c>
      <c r="B2165" s="41" t="str">
        <f>VLOOKUP(A2165,'[110]Legacy Location Lookups'!$B$1:$C$34,2,0)</f>
        <v>Mt Zion, IL</v>
      </c>
      <c r="C2165" s="41" t="s">
        <v>142</v>
      </c>
      <c r="D2165" s="41" t="s">
        <v>170</v>
      </c>
      <c r="E2165" s="41" t="s">
        <v>144</v>
      </c>
      <c r="F2165" s="38">
        <v>44075</v>
      </c>
      <c r="G2165" s="41" t="s">
        <v>145</v>
      </c>
      <c r="H2165" s="41">
        <v>35</v>
      </c>
    </row>
    <row r="2166" spans="1:8" x14ac:dyDescent="0.25">
      <c r="A2166" s="41">
        <f>VLOOKUP(D2166,'[110]Legacy Location Lookups'!$A$1:$C$34,2,0)</f>
        <v>5</v>
      </c>
      <c r="B2166" s="41" t="str">
        <f>VLOOKUP(A2166,'[110]Legacy Location Lookups'!$B$1:$C$34,2,0)</f>
        <v>Bloomington, IL</v>
      </c>
      <c r="C2166" s="41" t="s">
        <v>142</v>
      </c>
      <c r="D2166" s="41" t="s">
        <v>143</v>
      </c>
      <c r="E2166" s="41" t="s">
        <v>144</v>
      </c>
      <c r="F2166" s="38">
        <v>44076</v>
      </c>
      <c r="G2166" s="41" t="s">
        <v>145</v>
      </c>
      <c r="H2166" s="41">
        <v>69</v>
      </c>
    </row>
    <row r="2167" spans="1:8" x14ac:dyDescent="0.25">
      <c r="A2167" s="41">
        <f>VLOOKUP(D2167,'[110]Legacy Location Lookups'!$A$1:$C$34,2,0)</f>
        <v>5</v>
      </c>
      <c r="B2167" s="41" t="str">
        <f>VLOOKUP(A2167,'[110]Legacy Location Lookups'!$B$1:$C$34,2,0)</f>
        <v>Bloomington, IL</v>
      </c>
      <c r="C2167" s="41" t="s">
        <v>142</v>
      </c>
      <c r="D2167" s="41" t="s">
        <v>143</v>
      </c>
      <c r="E2167" s="41" t="s">
        <v>144</v>
      </c>
      <c r="F2167" s="38">
        <v>44076</v>
      </c>
      <c r="G2167" s="41" t="s">
        <v>146</v>
      </c>
      <c r="H2167" s="41">
        <v>19</v>
      </c>
    </row>
    <row r="2168" spans="1:8" x14ac:dyDescent="0.25">
      <c r="A2168" s="41">
        <f>VLOOKUP(D2168,'[110]Legacy Location Lookups'!$A$1:$C$34,2,0)</f>
        <v>14</v>
      </c>
      <c r="B2168" s="41" t="str">
        <f>VLOOKUP(A2168,'[110]Legacy Location Lookups'!$B$1:$C$34,2,0)</f>
        <v>Peru, IL</v>
      </c>
      <c r="C2168" s="41" t="s">
        <v>142</v>
      </c>
      <c r="D2168" s="41" t="s">
        <v>148</v>
      </c>
      <c r="E2168" s="41" t="s">
        <v>144</v>
      </c>
      <c r="F2168" s="38">
        <v>44076</v>
      </c>
      <c r="G2168" s="41" t="s">
        <v>145</v>
      </c>
      <c r="H2168" s="41">
        <v>25</v>
      </c>
    </row>
    <row r="2169" spans="1:8" x14ac:dyDescent="0.25">
      <c r="A2169" s="41">
        <f>VLOOKUP(D2169,'[110]Legacy Location Lookups'!$A$1:$C$34,2,0)</f>
        <v>13</v>
      </c>
      <c r="B2169" s="41" t="str">
        <f>VLOOKUP(A2169,'[110]Legacy Location Lookups'!$B$1:$C$34,2,0)</f>
        <v>Peoria, IL</v>
      </c>
      <c r="C2169" s="41" t="s">
        <v>142</v>
      </c>
      <c r="D2169" s="41" t="s">
        <v>149</v>
      </c>
      <c r="E2169" s="41" t="s">
        <v>144</v>
      </c>
      <c r="F2169" s="38">
        <v>44076</v>
      </c>
      <c r="G2169" s="41" t="s">
        <v>145</v>
      </c>
      <c r="H2169" s="41">
        <v>24</v>
      </c>
    </row>
    <row r="2170" spans="1:8" x14ac:dyDescent="0.25">
      <c r="A2170" s="41">
        <f>VLOOKUP(D2170,'[110]Legacy Location Lookups'!$A$1:$C$34,2,0)</f>
        <v>6</v>
      </c>
      <c r="B2170" s="41" t="str">
        <f>VLOOKUP(A2170,'[110]Legacy Location Lookups'!$B$1:$C$34,2,0)</f>
        <v>Charleston, IL</v>
      </c>
      <c r="C2170" s="41" t="s">
        <v>142</v>
      </c>
      <c r="D2170" s="41" t="s">
        <v>150</v>
      </c>
      <c r="E2170" s="41" t="s">
        <v>144</v>
      </c>
      <c r="F2170" s="38">
        <v>44076</v>
      </c>
      <c r="G2170" s="41" t="s">
        <v>145</v>
      </c>
      <c r="H2170" s="41">
        <v>28</v>
      </c>
    </row>
    <row r="2171" spans="1:8" x14ac:dyDescent="0.25">
      <c r="A2171" s="41">
        <f>VLOOKUP(D2171,'[110]Legacy Location Lookups'!$A$1:$C$34,2,0)</f>
        <v>5</v>
      </c>
      <c r="B2171" s="41" t="str">
        <f>VLOOKUP(A2171,'[110]Legacy Location Lookups'!$B$1:$C$34,2,0)</f>
        <v>Bloomington, IL</v>
      </c>
      <c r="C2171" s="41" t="s">
        <v>142</v>
      </c>
      <c r="D2171" s="41" t="s">
        <v>143</v>
      </c>
      <c r="E2171" s="41" t="s">
        <v>144</v>
      </c>
      <c r="F2171" s="38">
        <v>44077</v>
      </c>
      <c r="G2171" s="41" t="s">
        <v>145</v>
      </c>
      <c r="H2171" s="41">
        <v>110</v>
      </c>
    </row>
    <row r="2172" spans="1:8" x14ac:dyDescent="0.25">
      <c r="A2172" s="41">
        <f>VLOOKUP(D2172,'[110]Legacy Location Lookups'!$A$1:$C$34,2,0)</f>
        <v>5</v>
      </c>
      <c r="B2172" s="41" t="str">
        <f>VLOOKUP(A2172,'[110]Legacy Location Lookups'!$B$1:$C$34,2,0)</f>
        <v>Bloomington, IL</v>
      </c>
      <c r="C2172" s="41" t="s">
        <v>142</v>
      </c>
      <c r="D2172" s="41" t="s">
        <v>143</v>
      </c>
      <c r="E2172" s="41" t="s">
        <v>144</v>
      </c>
      <c r="F2172" s="38">
        <v>44077</v>
      </c>
      <c r="G2172" s="41" t="s">
        <v>146</v>
      </c>
      <c r="H2172" s="41">
        <v>9</v>
      </c>
    </row>
    <row r="2173" spans="1:8" x14ac:dyDescent="0.25">
      <c r="A2173" s="41">
        <f>VLOOKUP(D2173,'[110]Legacy Location Lookups'!$A$1:$C$34,2,0)</f>
        <v>14</v>
      </c>
      <c r="B2173" s="41" t="str">
        <f>VLOOKUP(A2173,'[110]Legacy Location Lookups'!$B$1:$C$34,2,0)</f>
        <v>Peru, IL</v>
      </c>
      <c r="C2173" s="41" t="s">
        <v>142</v>
      </c>
      <c r="D2173" s="41" t="s">
        <v>148</v>
      </c>
      <c r="E2173" s="41" t="s">
        <v>144</v>
      </c>
      <c r="F2173" s="38">
        <v>44077</v>
      </c>
      <c r="G2173" s="41" t="s">
        <v>145</v>
      </c>
      <c r="H2173" s="41">
        <v>45</v>
      </c>
    </row>
    <row r="2174" spans="1:8" x14ac:dyDescent="0.25">
      <c r="A2174" s="41">
        <f>VLOOKUP(D2174,'[110]Legacy Location Lookups'!$A$1:$C$34,2,0)</f>
        <v>6</v>
      </c>
      <c r="B2174" s="41" t="str">
        <f>VLOOKUP(A2174,'[110]Legacy Location Lookups'!$B$1:$C$34,2,0)</f>
        <v>Charleston, IL</v>
      </c>
      <c r="C2174" s="41" t="s">
        <v>142</v>
      </c>
      <c r="D2174" s="41" t="s">
        <v>150</v>
      </c>
      <c r="E2174" s="41" t="s">
        <v>144</v>
      </c>
      <c r="F2174" s="38">
        <v>44077</v>
      </c>
      <c r="G2174" s="41" t="s">
        <v>145</v>
      </c>
      <c r="H2174" s="41">
        <v>72</v>
      </c>
    </row>
    <row r="2175" spans="1:8" x14ac:dyDescent="0.25">
      <c r="A2175" s="41">
        <f>VLOOKUP(D2175,'[110]Legacy Location Lookups'!$A$1:$C$34,2,0)</f>
        <v>5</v>
      </c>
      <c r="B2175" s="41" t="str">
        <f>VLOOKUP(A2175,'[110]Legacy Location Lookups'!$B$1:$C$34,2,0)</f>
        <v>Bloomington, IL</v>
      </c>
      <c r="C2175" s="41" t="s">
        <v>142</v>
      </c>
      <c r="D2175" s="41" t="s">
        <v>143</v>
      </c>
      <c r="E2175" s="41" t="s">
        <v>144</v>
      </c>
      <c r="F2175" s="38">
        <v>44078</v>
      </c>
      <c r="G2175" s="41" t="s">
        <v>145</v>
      </c>
      <c r="H2175" s="41">
        <v>117</v>
      </c>
    </row>
    <row r="2176" spans="1:8" x14ac:dyDescent="0.25">
      <c r="A2176" s="41">
        <f>VLOOKUP(D2176,'[110]Legacy Location Lookups'!$A$1:$C$34,2,0)</f>
        <v>5</v>
      </c>
      <c r="B2176" s="41" t="str">
        <f>VLOOKUP(A2176,'[110]Legacy Location Lookups'!$B$1:$C$34,2,0)</f>
        <v>Bloomington, IL</v>
      </c>
      <c r="C2176" s="41" t="s">
        <v>142</v>
      </c>
      <c r="D2176" s="41" t="s">
        <v>143</v>
      </c>
      <c r="E2176" s="41" t="s">
        <v>144</v>
      </c>
      <c r="F2176" s="38">
        <v>44078</v>
      </c>
      <c r="G2176" s="41" t="s">
        <v>146</v>
      </c>
      <c r="H2176" s="41">
        <v>9</v>
      </c>
    </row>
    <row r="2177" spans="1:8" x14ac:dyDescent="0.25">
      <c r="A2177" s="41">
        <f>VLOOKUP(D2177,'[110]Legacy Location Lookups'!$A$1:$C$34,2,0)</f>
        <v>15</v>
      </c>
      <c r="B2177" s="41" t="str">
        <f>VLOOKUP(A2177,'[110]Legacy Location Lookups'!$B$1:$C$34,2,0)</f>
        <v>Pontiac, IL</v>
      </c>
      <c r="C2177" s="41" t="s">
        <v>142</v>
      </c>
      <c r="D2177" s="41" t="s">
        <v>13</v>
      </c>
      <c r="E2177" s="41" t="s">
        <v>144</v>
      </c>
      <c r="F2177" s="38">
        <v>44078</v>
      </c>
      <c r="G2177" s="41" t="s">
        <v>145</v>
      </c>
      <c r="H2177" s="41">
        <v>35</v>
      </c>
    </row>
    <row r="2178" spans="1:8" x14ac:dyDescent="0.25">
      <c r="A2178" s="41">
        <f>VLOOKUP(D2178,'[110]Legacy Location Lookups'!$A$1:$C$34,2,0)</f>
        <v>5</v>
      </c>
      <c r="B2178" s="41" t="str">
        <f>VLOOKUP(A2178,'[110]Legacy Location Lookups'!$B$1:$C$34,2,0)</f>
        <v>Bloomington, IL</v>
      </c>
      <c r="C2178" s="41" t="s">
        <v>142</v>
      </c>
      <c r="D2178" s="41" t="s">
        <v>143</v>
      </c>
      <c r="E2178" s="41" t="s">
        <v>144</v>
      </c>
      <c r="F2178" s="38">
        <v>44079</v>
      </c>
      <c r="G2178" s="41" t="s">
        <v>145</v>
      </c>
      <c r="H2178" s="41">
        <v>22</v>
      </c>
    </row>
    <row r="2179" spans="1:8" x14ac:dyDescent="0.25">
      <c r="A2179" s="41">
        <f>VLOOKUP(D2179,'[110]Legacy Location Lookups'!$A$1:$C$34,2,0)</f>
        <v>5</v>
      </c>
      <c r="B2179" s="41" t="str">
        <f>VLOOKUP(A2179,'[110]Legacy Location Lookups'!$B$1:$C$34,2,0)</f>
        <v>Bloomington, IL</v>
      </c>
      <c r="C2179" s="41" t="s">
        <v>142</v>
      </c>
      <c r="D2179" s="41" t="s">
        <v>143</v>
      </c>
      <c r="E2179" s="41" t="s">
        <v>144</v>
      </c>
      <c r="F2179" s="38">
        <v>44072</v>
      </c>
      <c r="G2179" s="41" t="s">
        <v>145</v>
      </c>
      <c r="H2179" s="41">
        <v>29</v>
      </c>
    </row>
    <row r="2180" spans="1:8" x14ac:dyDescent="0.25">
      <c r="A2180" s="41">
        <f>VLOOKUP(D2180,'[110]Legacy Location Lookups'!$A$1:$C$34,2,0)</f>
        <v>73</v>
      </c>
      <c r="B2180" s="41" t="str">
        <f>VLOOKUP(A2180,'[110]Legacy Location Lookups'!$B$1:$C$34,2,0)</f>
        <v>Boynton Beach, FL</v>
      </c>
      <c r="C2180" s="41" t="s">
        <v>151</v>
      </c>
      <c r="D2180" s="41" t="s">
        <v>152</v>
      </c>
      <c r="E2180" s="41" t="s">
        <v>144</v>
      </c>
      <c r="F2180" s="38">
        <v>44074</v>
      </c>
      <c r="G2180" s="41" t="s">
        <v>145</v>
      </c>
      <c r="H2180" s="41">
        <v>86</v>
      </c>
    </row>
    <row r="2181" spans="1:8" x14ac:dyDescent="0.25">
      <c r="A2181" s="41">
        <f>VLOOKUP(D2181,'[110]Legacy Location Lookups'!$A$1:$C$34,2,0)</f>
        <v>75</v>
      </c>
      <c r="B2181" s="41" t="str">
        <f>VLOOKUP(A2181,'[110]Legacy Location Lookups'!$B$1:$C$34,2,0)</f>
        <v>Delray Beach, FL</v>
      </c>
      <c r="C2181" s="41" t="s">
        <v>151</v>
      </c>
      <c r="D2181" s="41" t="s">
        <v>153</v>
      </c>
      <c r="E2181" s="41" t="s">
        <v>144</v>
      </c>
      <c r="F2181" s="38">
        <v>44074</v>
      </c>
      <c r="G2181" s="41" t="s">
        <v>145</v>
      </c>
      <c r="H2181" s="41">
        <v>14</v>
      </c>
    </row>
    <row r="2182" spans="1:8" x14ac:dyDescent="0.25">
      <c r="A2182" s="41">
        <f>VLOOKUP(D2182,'[110]Legacy Location Lookups'!$A$1:$C$34,2,0)</f>
        <v>75</v>
      </c>
      <c r="B2182" s="41" t="str">
        <f>VLOOKUP(A2182,'[110]Legacy Location Lookups'!$B$1:$C$34,2,0)</f>
        <v>Delray Beach, FL</v>
      </c>
      <c r="C2182" s="41" t="s">
        <v>151</v>
      </c>
      <c r="D2182" s="41" t="s">
        <v>153</v>
      </c>
      <c r="E2182" s="41" t="s">
        <v>147</v>
      </c>
      <c r="F2182" s="38">
        <v>44074</v>
      </c>
      <c r="G2182" s="41" t="s">
        <v>147</v>
      </c>
      <c r="H2182" s="41">
        <v>5</v>
      </c>
    </row>
    <row r="2183" spans="1:8" x14ac:dyDescent="0.25">
      <c r="A2183" s="41">
        <f>VLOOKUP(D2183,'[110]Legacy Location Lookups'!$A$1:$C$34,2,0)</f>
        <v>76</v>
      </c>
      <c r="B2183" s="41" t="str">
        <f>VLOOKUP(A2183,'[110]Legacy Location Lookups'!$B$1:$C$34,2,0)</f>
        <v>East Boca Raton, FL</v>
      </c>
      <c r="C2183" s="41" t="s">
        <v>151</v>
      </c>
      <c r="D2183" s="41" t="s">
        <v>175</v>
      </c>
      <c r="E2183" s="41" t="s">
        <v>144</v>
      </c>
      <c r="F2183" s="38">
        <v>44074</v>
      </c>
      <c r="G2183" s="41" t="s">
        <v>145</v>
      </c>
      <c r="H2183" s="41">
        <v>15</v>
      </c>
    </row>
    <row r="2184" spans="1:8" x14ac:dyDescent="0.25">
      <c r="A2184" s="41">
        <f>VLOOKUP(D2184,'[110]Legacy Location Lookups'!$A$1:$C$34,2,0)</f>
        <v>77</v>
      </c>
      <c r="B2184" s="41" t="str">
        <f>VLOOKUP(A2184,'[110]Legacy Location Lookups'!$B$1:$C$34,2,0)</f>
        <v>West Boca Raton, FL</v>
      </c>
      <c r="C2184" s="41" t="s">
        <v>151</v>
      </c>
      <c r="D2184" s="41" t="s">
        <v>154</v>
      </c>
      <c r="E2184" s="41" t="s">
        <v>144</v>
      </c>
      <c r="F2184" s="38">
        <v>44074</v>
      </c>
      <c r="G2184" s="41" t="s">
        <v>145</v>
      </c>
      <c r="H2184" s="41">
        <v>17</v>
      </c>
    </row>
    <row r="2185" spans="1:8" x14ac:dyDescent="0.25">
      <c r="A2185" s="41">
        <f>VLOOKUP(D2185,'[110]Legacy Location Lookups'!$A$1:$C$34,2,0)</f>
        <v>72</v>
      </c>
      <c r="B2185" s="41" t="str">
        <f>VLOOKUP(A2185,'[110]Legacy Location Lookups'!$B$1:$C$34,2,0)</f>
        <v>Boca Raton, FL</v>
      </c>
      <c r="C2185" s="41" t="s">
        <v>151</v>
      </c>
      <c r="D2185" s="41" t="s">
        <v>155</v>
      </c>
      <c r="E2185" s="41" t="s">
        <v>144</v>
      </c>
      <c r="F2185" s="38">
        <v>44074</v>
      </c>
      <c r="G2185" s="41" t="s">
        <v>145</v>
      </c>
      <c r="H2185" s="41">
        <v>26</v>
      </c>
    </row>
    <row r="2186" spans="1:8" x14ac:dyDescent="0.25">
      <c r="A2186" s="41">
        <f>VLOOKUP(D2186,'[110]Legacy Location Lookups'!$A$1:$C$34,2,0)</f>
        <v>104</v>
      </c>
      <c r="B2186" s="41" t="str">
        <f>VLOOKUP(A2186,'[110]Legacy Location Lookups'!$B$1:$C$34,2,0)</f>
        <v>Miami, FL</v>
      </c>
      <c r="C2186" s="41" t="s">
        <v>151</v>
      </c>
      <c r="D2186" s="41" t="s">
        <v>223</v>
      </c>
      <c r="E2186" s="41" t="s">
        <v>144</v>
      </c>
      <c r="F2186" s="38">
        <v>44074</v>
      </c>
      <c r="G2186" s="41" t="s">
        <v>145</v>
      </c>
      <c r="H2186" s="41">
        <v>12</v>
      </c>
    </row>
    <row r="2187" spans="1:8" x14ac:dyDescent="0.25">
      <c r="A2187" s="41">
        <f>VLOOKUP(D2187,'[110]Legacy Location Lookups'!$A$1:$C$34,2,0)</f>
        <v>73</v>
      </c>
      <c r="B2187" s="41" t="str">
        <f>VLOOKUP(A2187,'[110]Legacy Location Lookups'!$B$1:$C$34,2,0)</f>
        <v>Boynton Beach, FL</v>
      </c>
      <c r="C2187" s="41" t="s">
        <v>151</v>
      </c>
      <c r="D2187" s="41" t="s">
        <v>152</v>
      </c>
      <c r="E2187" s="41" t="s">
        <v>144</v>
      </c>
      <c r="F2187" s="38">
        <v>44075</v>
      </c>
      <c r="G2187" s="41" t="s">
        <v>145</v>
      </c>
      <c r="H2187" s="41">
        <v>83</v>
      </c>
    </row>
    <row r="2188" spans="1:8" x14ac:dyDescent="0.25">
      <c r="A2188" s="41">
        <f>VLOOKUP(D2188,'[110]Legacy Location Lookups'!$A$1:$C$34,2,0)</f>
        <v>75</v>
      </c>
      <c r="B2188" s="41" t="str">
        <f>VLOOKUP(A2188,'[110]Legacy Location Lookups'!$B$1:$C$34,2,0)</f>
        <v>Delray Beach, FL</v>
      </c>
      <c r="C2188" s="41" t="s">
        <v>151</v>
      </c>
      <c r="D2188" s="41" t="s">
        <v>153</v>
      </c>
      <c r="E2188" s="41" t="s">
        <v>144</v>
      </c>
      <c r="F2188" s="38">
        <v>44075</v>
      </c>
      <c r="G2188" s="41" t="s">
        <v>145</v>
      </c>
      <c r="H2188" s="41">
        <v>51</v>
      </c>
    </row>
    <row r="2189" spans="1:8" x14ac:dyDescent="0.25">
      <c r="A2189" s="41">
        <f>VLOOKUP(D2189,'[110]Legacy Location Lookups'!$A$1:$C$34,2,0)</f>
        <v>76</v>
      </c>
      <c r="B2189" s="41" t="str">
        <f>VLOOKUP(A2189,'[110]Legacy Location Lookups'!$B$1:$C$34,2,0)</f>
        <v>East Boca Raton, FL</v>
      </c>
      <c r="C2189" s="41" t="s">
        <v>151</v>
      </c>
      <c r="D2189" s="41" t="s">
        <v>175</v>
      </c>
      <c r="E2189" s="41" t="s">
        <v>144</v>
      </c>
      <c r="F2189" s="38">
        <v>44075</v>
      </c>
      <c r="G2189" s="41" t="s">
        <v>145</v>
      </c>
      <c r="H2189" s="41">
        <v>29</v>
      </c>
    </row>
    <row r="2190" spans="1:8" x14ac:dyDescent="0.25">
      <c r="A2190" s="41">
        <f>VLOOKUP(D2190,'[110]Legacy Location Lookups'!$A$1:$C$34,2,0)</f>
        <v>77</v>
      </c>
      <c r="B2190" s="41" t="str">
        <f>VLOOKUP(A2190,'[110]Legacy Location Lookups'!$B$1:$C$34,2,0)</f>
        <v>West Boca Raton, FL</v>
      </c>
      <c r="C2190" s="41" t="s">
        <v>151</v>
      </c>
      <c r="D2190" s="41" t="s">
        <v>154</v>
      </c>
      <c r="E2190" s="41" t="s">
        <v>144</v>
      </c>
      <c r="F2190" s="38">
        <v>44075</v>
      </c>
      <c r="G2190" s="41" t="s">
        <v>145</v>
      </c>
      <c r="H2190" s="41">
        <v>22</v>
      </c>
    </row>
    <row r="2191" spans="1:8" x14ac:dyDescent="0.25">
      <c r="A2191" s="41">
        <f>VLOOKUP(D2191,'[110]Legacy Location Lookups'!$A$1:$C$34,2,0)</f>
        <v>104</v>
      </c>
      <c r="B2191" s="41" t="str">
        <f>VLOOKUP(A2191,'[110]Legacy Location Lookups'!$B$1:$C$34,2,0)</f>
        <v>Miami, FL</v>
      </c>
      <c r="C2191" s="41" t="s">
        <v>151</v>
      </c>
      <c r="D2191" s="41" t="s">
        <v>223</v>
      </c>
      <c r="E2191" s="41" t="s">
        <v>144</v>
      </c>
      <c r="F2191" s="38">
        <v>44075</v>
      </c>
      <c r="G2191" s="41" t="s">
        <v>145</v>
      </c>
      <c r="H2191" s="41">
        <v>10</v>
      </c>
    </row>
    <row r="2192" spans="1:8" x14ac:dyDescent="0.25">
      <c r="A2192" s="41">
        <f>VLOOKUP(D2192,'[110]Legacy Location Lookups'!$A$1:$C$34,2,0)</f>
        <v>73</v>
      </c>
      <c r="B2192" s="41" t="str">
        <f>VLOOKUP(A2192,'[110]Legacy Location Lookups'!$B$1:$C$34,2,0)</f>
        <v>Boynton Beach, FL</v>
      </c>
      <c r="C2192" s="41" t="s">
        <v>151</v>
      </c>
      <c r="D2192" s="41" t="s">
        <v>152</v>
      </c>
      <c r="E2192" s="41" t="s">
        <v>144</v>
      </c>
      <c r="F2192" s="38">
        <v>44076</v>
      </c>
      <c r="G2192" s="41" t="s">
        <v>145</v>
      </c>
      <c r="H2192" s="41">
        <v>90</v>
      </c>
    </row>
    <row r="2193" spans="1:8" x14ac:dyDescent="0.25">
      <c r="A2193" s="41">
        <f>VLOOKUP(D2193,'[110]Legacy Location Lookups'!$A$1:$C$34,2,0)</f>
        <v>75</v>
      </c>
      <c r="B2193" s="41" t="str">
        <f>VLOOKUP(A2193,'[110]Legacy Location Lookups'!$B$1:$C$34,2,0)</f>
        <v>Delray Beach, FL</v>
      </c>
      <c r="C2193" s="41" t="s">
        <v>151</v>
      </c>
      <c r="D2193" s="41" t="s">
        <v>153</v>
      </c>
      <c r="E2193" s="41" t="s">
        <v>144</v>
      </c>
      <c r="F2193" s="38">
        <v>44076</v>
      </c>
      <c r="G2193" s="41" t="s">
        <v>145</v>
      </c>
      <c r="H2193" s="41">
        <v>42</v>
      </c>
    </row>
    <row r="2194" spans="1:8" x14ac:dyDescent="0.25">
      <c r="A2194" s="41">
        <f>VLOOKUP(D2194,'[110]Legacy Location Lookups'!$A$1:$C$34,2,0)</f>
        <v>76</v>
      </c>
      <c r="B2194" s="41" t="str">
        <f>VLOOKUP(A2194,'[110]Legacy Location Lookups'!$B$1:$C$34,2,0)</f>
        <v>East Boca Raton, FL</v>
      </c>
      <c r="C2194" s="41" t="s">
        <v>151</v>
      </c>
      <c r="D2194" s="41" t="s">
        <v>175</v>
      </c>
      <c r="E2194" s="41" t="s">
        <v>144</v>
      </c>
      <c r="F2194" s="38">
        <v>44076</v>
      </c>
      <c r="G2194" s="41" t="s">
        <v>145</v>
      </c>
      <c r="H2194" s="41">
        <v>11</v>
      </c>
    </row>
    <row r="2195" spans="1:8" x14ac:dyDescent="0.25">
      <c r="A2195" s="41">
        <f>VLOOKUP(D2195,'[110]Legacy Location Lookups'!$A$1:$C$34,2,0)</f>
        <v>76</v>
      </c>
      <c r="B2195" s="41" t="str">
        <f>VLOOKUP(A2195,'[110]Legacy Location Lookups'!$B$1:$C$34,2,0)</f>
        <v>East Boca Raton, FL</v>
      </c>
      <c r="C2195" s="41" t="s">
        <v>151</v>
      </c>
      <c r="D2195" s="41" t="s">
        <v>175</v>
      </c>
      <c r="E2195" s="41" t="s">
        <v>147</v>
      </c>
      <c r="F2195" s="38">
        <v>44076</v>
      </c>
      <c r="G2195" s="41" t="s">
        <v>147</v>
      </c>
      <c r="H2195" s="41">
        <v>1</v>
      </c>
    </row>
    <row r="2196" spans="1:8" x14ac:dyDescent="0.25">
      <c r="A2196" s="41">
        <f>VLOOKUP(D2196,'[110]Legacy Location Lookups'!$A$1:$C$34,2,0)</f>
        <v>77</v>
      </c>
      <c r="B2196" s="41" t="str">
        <f>VLOOKUP(A2196,'[110]Legacy Location Lookups'!$B$1:$C$34,2,0)</f>
        <v>West Boca Raton, FL</v>
      </c>
      <c r="C2196" s="41" t="s">
        <v>151</v>
      </c>
      <c r="D2196" s="41" t="s">
        <v>154</v>
      </c>
      <c r="E2196" s="41" t="s">
        <v>144</v>
      </c>
      <c r="F2196" s="38">
        <v>44076</v>
      </c>
      <c r="G2196" s="41" t="s">
        <v>145</v>
      </c>
      <c r="H2196" s="41">
        <v>17</v>
      </c>
    </row>
    <row r="2197" spans="1:8" x14ac:dyDescent="0.25">
      <c r="A2197" s="41">
        <f>VLOOKUP(D2197,'[110]Legacy Location Lookups'!$A$1:$C$34,2,0)</f>
        <v>72</v>
      </c>
      <c r="B2197" s="41" t="str">
        <f>VLOOKUP(A2197,'[110]Legacy Location Lookups'!$B$1:$C$34,2,0)</f>
        <v>Boca Raton, FL</v>
      </c>
      <c r="C2197" s="41" t="s">
        <v>151</v>
      </c>
      <c r="D2197" s="41" t="s">
        <v>155</v>
      </c>
      <c r="E2197" s="41" t="s">
        <v>144</v>
      </c>
      <c r="F2197" s="38">
        <v>44076</v>
      </c>
      <c r="G2197" s="41" t="s">
        <v>145</v>
      </c>
      <c r="H2197" s="41">
        <v>20</v>
      </c>
    </row>
    <row r="2198" spans="1:8" x14ac:dyDescent="0.25">
      <c r="A2198" s="41">
        <f>VLOOKUP(D2198,'[110]Legacy Location Lookups'!$A$1:$C$34,2,0)</f>
        <v>104</v>
      </c>
      <c r="B2198" s="41" t="str">
        <f>VLOOKUP(A2198,'[110]Legacy Location Lookups'!$B$1:$C$34,2,0)</f>
        <v>Miami, FL</v>
      </c>
      <c r="C2198" s="41" t="s">
        <v>151</v>
      </c>
      <c r="D2198" s="41" t="s">
        <v>223</v>
      </c>
      <c r="E2198" s="41" t="s">
        <v>144</v>
      </c>
      <c r="F2198" s="38">
        <v>44076</v>
      </c>
      <c r="G2198" s="41" t="s">
        <v>145</v>
      </c>
      <c r="H2198" s="41">
        <v>15</v>
      </c>
    </row>
    <row r="2199" spans="1:8" x14ac:dyDescent="0.25">
      <c r="A2199" s="41">
        <f>VLOOKUP(D2199,'[110]Legacy Location Lookups'!$A$1:$C$34,2,0)</f>
        <v>73</v>
      </c>
      <c r="B2199" s="41" t="str">
        <f>VLOOKUP(A2199,'[110]Legacy Location Lookups'!$B$1:$C$34,2,0)</f>
        <v>Boynton Beach, FL</v>
      </c>
      <c r="C2199" s="41" t="s">
        <v>151</v>
      </c>
      <c r="D2199" s="41" t="s">
        <v>152</v>
      </c>
      <c r="E2199" s="41" t="s">
        <v>144</v>
      </c>
      <c r="F2199" s="38">
        <v>44077</v>
      </c>
      <c r="G2199" s="41" t="s">
        <v>145</v>
      </c>
      <c r="H2199" s="41">
        <v>66</v>
      </c>
    </row>
    <row r="2200" spans="1:8" x14ac:dyDescent="0.25">
      <c r="A2200" s="41">
        <f>VLOOKUP(D2200,'[110]Legacy Location Lookups'!$A$1:$C$34,2,0)</f>
        <v>75</v>
      </c>
      <c r="B2200" s="41" t="str">
        <f>VLOOKUP(A2200,'[110]Legacy Location Lookups'!$B$1:$C$34,2,0)</f>
        <v>Delray Beach, FL</v>
      </c>
      <c r="C2200" s="41" t="s">
        <v>151</v>
      </c>
      <c r="D2200" s="41" t="s">
        <v>153</v>
      </c>
      <c r="E2200" s="41" t="s">
        <v>144</v>
      </c>
      <c r="F2200" s="38">
        <v>44077</v>
      </c>
      <c r="G2200" s="41" t="s">
        <v>145</v>
      </c>
      <c r="H2200" s="41">
        <v>22</v>
      </c>
    </row>
    <row r="2201" spans="1:8" x14ac:dyDescent="0.25">
      <c r="A2201" s="41">
        <f>VLOOKUP(D2201,'[110]Legacy Location Lookups'!$A$1:$C$34,2,0)</f>
        <v>76</v>
      </c>
      <c r="B2201" s="41" t="str">
        <f>VLOOKUP(A2201,'[110]Legacy Location Lookups'!$B$1:$C$34,2,0)</f>
        <v>East Boca Raton, FL</v>
      </c>
      <c r="C2201" s="41" t="s">
        <v>151</v>
      </c>
      <c r="D2201" s="41" t="s">
        <v>175</v>
      </c>
      <c r="E2201" s="41" t="s">
        <v>144</v>
      </c>
      <c r="F2201" s="38">
        <v>44077</v>
      </c>
      <c r="G2201" s="41" t="s">
        <v>145</v>
      </c>
      <c r="H2201" s="41">
        <v>32</v>
      </c>
    </row>
    <row r="2202" spans="1:8" x14ac:dyDescent="0.25">
      <c r="A2202" s="41">
        <f>VLOOKUP(D2202,'[110]Legacy Location Lookups'!$A$1:$C$34,2,0)</f>
        <v>72</v>
      </c>
      <c r="B2202" s="41" t="str">
        <f>VLOOKUP(A2202,'[110]Legacy Location Lookups'!$B$1:$C$34,2,0)</f>
        <v>Boca Raton, FL</v>
      </c>
      <c r="C2202" s="41" t="s">
        <v>151</v>
      </c>
      <c r="D2202" s="41" t="s">
        <v>155</v>
      </c>
      <c r="E2202" s="41" t="s">
        <v>144</v>
      </c>
      <c r="F2202" s="38">
        <v>44077</v>
      </c>
      <c r="G2202" s="41" t="s">
        <v>145</v>
      </c>
      <c r="H2202" s="41">
        <v>29</v>
      </c>
    </row>
    <row r="2203" spans="1:8" x14ac:dyDescent="0.25">
      <c r="A2203" s="41">
        <f>VLOOKUP(D2203,'[110]Legacy Location Lookups'!$A$1:$C$34,2,0)</f>
        <v>104</v>
      </c>
      <c r="B2203" s="41" t="str">
        <f>VLOOKUP(A2203,'[110]Legacy Location Lookups'!$B$1:$C$34,2,0)</f>
        <v>Miami, FL</v>
      </c>
      <c r="C2203" s="41" t="s">
        <v>151</v>
      </c>
      <c r="D2203" s="41" t="s">
        <v>223</v>
      </c>
      <c r="E2203" s="41" t="s">
        <v>144</v>
      </c>
      <c r="F2203" s="38">
        <v>44077</v>
      </c>
      <c r="G2203" s="41" t="s">
        <v>145</v>
      </c>
      <c r="H2203" s="41">
        <v>16</v>
      </c>
    </row>
    <row r="2204" spans="1:8" x14ac:dyDescent="0.25">
      <c r="A2204" s="41">
        <f>VLOOKUP(D2204,'[110]Legacy Location Lookups'!$A$1:$C$34,2,0)</f>
        <v>73</v>
      </c>
      <c r="B2204" s="41" t="str">
        <f>VLOOKUP(A2204,'[110]Legacy Location Lookups'!$B$1:$C$34,2,0)</f>
        <v>Boynton Beach, FL</v>
      </c>
      <c r="C2204" s="41" t="s">
        <v>151</v>
      </c>
      <c r="D2204" s="41" t="s">
        <v>152</v>
      </c>
      <c r="E2204" s="41" t="s">
        <v>144</v>
      </c>
      <c r="F2204" s="38">
        <v>44078</v>
      </c>
      <c r="G2204" s="41" t="s">
        <v>145</v>
      </c>
      <c r="H2204" s="41">
        <v>92</v>
      </c>
    </row>
    <row r="2205" spans="1:8" x14ac:dyDescent="0.25">
      <c r="A2205" s="41">
        <f>VLOOKUP(D2205,'[110]Legacy Location Lookups'!$A$1:$C$34,2,0)</f>
        <v>73</v>
      </c>
      <c r="B2205" s="41" t="str">
        <f>VLOOKUP(A2205,'[110]Legacy Location Lookups'!$B$1:$C$34,2,0)</f>
        <v>Boynton Beach, FL</v>
      </c>
      <c r="C2205" s="41" t="s">
        <v>151</v>
      </c>
      <c r="D2205" s="41" t="s">
        <v>152</v>
      </c>
      <c r="E2205" s="41" t="s">
        <v>147</v>
      </c>
      <c r="F2205" s="38">
        <v>44078</v>
      </c>
      <c r="G2205" s="41" t="s">
        <v>147</v>
      </c>
      <c r="H2205" s="41">
        <v>1</v>
      </c>
    </row>
    <row r="2206" spans="1:8" x14ac:dyDescent="0.25">
      <c r="A2206" s="41">
        <f>VLOOKUP(D2206,'[110]Legacy Location Lookups'!$A$1:$C$34,2,0)</f>
        <v>75</v>
      </c>
      <c r="B2206" s="41" t="str">
        <f>VLOOKUP(A2206,'[110]Legacy Location Lookups'!$B$1:$C$34,2,0)</f>
        <v>Delray Beach, FL</v>
      </c>
      <c r="C2206" s="41" t="s">
        <v>151</v>
      </c>
      <c r="D2206" s="41" t="s">
        <v>153</v>
      </c>
      <c r="E2206" s="41" t="s">
        <v>144</v>
      </c>
      <c r="F2206" s="38">
        <v>44078</v>
      </c>
      <c r="G2206" s="41" t="s">
        <v>145</v>
      </c>
      <c r="H2206" s="41">
        <v>36</v>
      </c>
    </row>
    <row r="2207" spans="1:8" x14ac:dyDescent="0.25">
      <c r="A2207" s="41">
        <f>VLOOKUP(D2207,'[110]Legacy Location Lookups'!$A$1:$C$34,2,0)</f>
        <v>77</v>
      </c>
      <c r="B2207" s="41" t="str">
        <f>VLOOKUP(A2207,'[110]Legacy Location Lookups'!$B$1:$C$34,2,0)</f>
        <v>West Boca Raton, FL</v>
      </c>
      <c r="C2207" s="41" t="s">
        <v>151</v>
      </c>
      <c r="D2207" s="41" t="s">
        <v>154</v>
      </c>
      <c r="E2207" s="41" t="s">
        <v>144</v>
      </c>
      <c r="F2207" s="38">
        <v>44078</v>
      </c>
      <c r="G2207" s="41" t="s">
        <v>145</v>
      </c>
      <c r="H2207" s="41">
        <v>34</v>
      </c>
    </row>
    <row r="2208" spans="1:8" x14ac:dyDescent="0.25">
      <c r="A2208" s="41">
        <f>VLOOKUP(D2208,'[110]Legacy Location Lookups'!$A$1:$C$34,2,0)</f>
        <v>104</v>
      </c>
      <c r="B2208" s="41" t="str">
        <f>VLOOKUP(A2208,'[110]Legacy Location Lookups'!$B$1:$C$34,2,0)</f>
        <v>Miami, FL</v>
      </c>
      <c r="C2208" s="41" t="s">
        <v>151</v>
      </c>
      <c r="D2208" s="41" t="s">
        <v>223</v>
      </c>
      <c r="E2208" s="41" t="s">
        <v>144</v>
      </c>
      <c r="F2208" s="38">
        <v>44078</v>
      </c>
      <c r="G2208" s="41" t="s">
        <v>145</v>
      </c>
      <c r="H2208" s="41">
        <v>12</v>
      </c>
    </row>
    <row r="2209" spans="1:8" x14ac:dyDescent="0.25">
      <c r="A2209" s="41">
        <f>VLOOKUP(D2209,'[110]Legacy Location Lookups'!$A$1:$C$34,2,0)</f>
        <v>9</v>
      </c>
      <c r="B2209" s="41" t="str">
        <f>VLOOKUP(A2209,'[110]Legacy Location Lookups'!$B$1:$C$34,2,0)</f>
        <v>Gibson City, IL</v>
      </c>
      <c r="C2209" s="41" t="s">
        <v>142</v>
      </c>
      <c r="D2209" s="41" t="s">
        <v>168</v>
      </c>
      <c r="E2209" s="41" t="s">
        <v>144</v>
      </c>
      <c r="F2209" s="38">
        <v>44078</v>
      </c>
      <c r="G2209" s="41" t="s">
        <v>145</v>
      </c>
      <c r="H2209" s="41">
        <v>35</v>
      </c>
    </row>
    <row r="2210" spans="1:8" x14ac:dyDescent="0.25">
      <c r="A2210" s="41">
        <f>VLOOKUP(D2210,'[110]Legacy Location Lookups'!$A$1:$C$34,2,0)</f>
        <v>127</v>
      </c>
      <c r="B2210" s="41" t="str">
        <f>VLOOKUP(A2210,'[110]Legacy Location Lookups'!$B$1:$C$34,2,0)</f>
        <v>Canton, IL</v>
      </c>
      <c r="C2210" s="41" t="s">
        <v>142</v>
      </c>
      <c r="D2210" s="41" t="s">
        <v>166</v>
      </c>
      <c r="E2210" s="41" t="s">
        <v>144</v>
      </c>
      <c r="F2210" s="38">
        <v>44077</v>
      </c>
      <c r="G2210" s="41" t="s">
        <v>145</v>
      </c>
      <c r="H2210" s="41">
        <v>40</v>
      </c>
    </row>
    <row r="2211" spans="1:8" x14ac:dyDescent="0.25">
      <c r="A2211" s="41">
        <f>VLOOKUP(D2211,'[110]Legacy Location Lookups'!$A$1:$C$34,2,0)</f>
        <v>7</v>
      </c>
      <c r="B2211" s="41" t="str">
        <f>VLOOKUP(A2211,'[110]Legacy Location Lookups'!$B$1:$C$34,2,0)</f>
        <v>Clinton, IL</v>
      </c>
      <c r="C2211" s="41" t="s">
        <v>142</v>
      </c>
      <c r="D2211" s="41" t="s">
        <v>221</v>
      </c>
      <c r="E2211" s="41" t="s">
        <v>144</v>
      </c>
      <c r="F2211" s="38">
        <v>44076</v>
      </c>
      <c r="G2211" s="41" t="s">
        <v>145</v>
      </c>
      <c r="H2211" s="41">
        <v>31</v>
      </c>
    </row>
    <row r="2212" spans="1:8" x14ac:dyDescent="0.25">
      <c r="A2212" s="41">
        <f>VLOOKUP(D2212,'[110]Legacy Location Lookups'!$A$1:$C$34,2,0)</f>
        <v>5</v>
      </c>
      <c r="B2212" s="41" t="str">
        <f>VLOOKUP(A2212,'[110]Legacy Location Lookups'!$B$1:$C$34,2,0)</f>
        <v>Bloomington, IL</v>
      </c>
      <c r="C2212" s="41" t="s">
        <v>142</v>
      </c>
      <c r="D2212" s="41" t="s">
        <v>143</v>
      </c>
      <c r="E2212" s="41" t="s">
        <v>144</v>
      </c>
      <c r="F2212" s="38">
        <v>44082</v>
      </c>
      <c r="G2212" s="41" t="s">
        <v>145</v>
      </c>
      <c r="H2212" s="41">
        <v>83</v>
      </c>
    </row>
    <row r="2213" spans="1:8" x14ac:dyDescent="0.25">
      <c r="A2213" s="41">
        <f>VLOOKUP(D2213,'[110]Legacy Location Lookups'!$A$1:$C$34,2,0)</f>
        <v>6</v>
      </c>
      <c r="B2213" s="41" t="str">
        <f>VLOOKUP(A2213,'[110]Legacy Location Lookups'!$B$1:$C$34,2,0)</f>
        <v>Charleston, IL</v>
      </c>
      <c r="C2213" s="41" t="s">
        <v>142</v>
      </c>
      <c r="D2213" s="41" t="s">
        <v>150</v>
      </c>
      <c r="E2213" s="41" t="s">
        <v>144</v>
      </c>
      <c r="F2213" s="38">
        <v>44082</v>
      </c>
      <c r="G2213" s="41" t="s">
        <v>145</v>
      </c>
      <c r="H2213" s="41">
        <v>15</v>
      </c>
    </row>
    <row r="2214" spans="1:8" x14ac:dyDescent="0.25">
      <c r="A2214" s="41">
        <f>VLOOKUP(D2214,'[110]Legacy Location Lookups'!$A$1:$C$34,2,0)</f>
        <v>6</v>
      </c>
      <c r="B2214" s="41" t="str">
        <f>VLOOKUP(A2214,'[110]Legacy Location Lookups'!$B$1:$C$34,2,0)</f>
        <v>Charleston, IL</v>
      </c>
      <c r="C2214" s="41" t="s">
        <v>142</v>
      </c>
      <c r="D2214" s="41" t="s">
        <v>150</v>
      </c>
      <c r="E2214" s="41" t="s">
        <v>144</v>
      </c>
      <c r="F2214" s="38">
        <v>44082</v>
      </c>
      <c r="G2214" s="41" t="s">
        <v>146</v>
      </c>
      <c r="H2214" s="41">
        <v>5</v>
      </c>
    </row>
    <row r="2215" spans="1:8" x14ac:dyDescent="0.25">
      <c r="A2215" s="41">
        <f>VLOOKUP(D2215,'[110]Legacy Location Lookups'!$A$1:$C$34,2,0)</f>
        <v>10</v>
      </c>
      <c r="B2215" s="41" t="str">
        <f>VLOOKUP(A2215,'[110]Legacy Location Lookups'!$B$1:$C$34,2,0)</f>
        <v>Lincoln, IL</v>
      </c>
      <c r="C2215" s="41" t="s">
        <v>142</v>
      </c>
      <c r="D2215" s="41" t="s">
        <v>174</v>
      </c>
      <c r="E2215" s="41" t="s">
        <v>144</v>
      </c>
      <c r="F2215" s="38">
        <v>44082</v>
      </c>
      <c r="G2215" s="41" t="s">
        <v>145</v>
      </c>
      <c r="H2215" s="41">
        <v>27</v>
      </c>
    </row>
    <row r="2216" spans="1:8" x14ac:dyDescent="0.25">
      <c r="A2216" s="41">
        <f>VLOOKUP(D2216,'[110]Legacy Location Lookups'!$A$1:$C$34,2,0)</f>
        <v>17</v>
      </c>
      <c r="B2216" s="41" t="str">
        <f>VLOOKUP(A2216,'[110]Legacy Location Lookups'!$B$1:$C$34,2,0)</f>
        <v>Streator, IL</v>
      </c>
      <c r="C2216" s="41" t="s">
        <v>142</v>
      </c>
      <c r="D2216" s="41" t="s">
        <v>171</v>
      </c>
      <c r="E2216" s="41" t="s">
        <v>144</v>
      </c>
      <c r="F2216" s="38">
        <v>44082</v>
      </c>
      <c r="G2216" s="41" t="s">
        <v>145</v>
      </c>
      <c r="H2216" s="41">
        <v>22</v>
      </c>
    </row>
    <row r="2217" spans="1:8" x14ac:dyDescent="0.25">
      <c r="A2217" s="41">
        <f>VLOOKUP(D2217,'[110]Legacy Location Lookups'!$A$1:$C$34,2,0)</f>
        <v>5</v>
      </c>
      <c r="B2217" s="41" t="str">
        <f>VLOOKUP(A2217,'[110]Legacy Location Lookups'!$B$1:$C$34,2,0)</f>
        <v>Bloomington, IL</v>
      </c>
      <c r="C2217" s="41" t="s">
        <v>142</v>
      </c>
      <c r="D2217" s="41" t="s">
        <v>143</v>
      </c>
      <c r="E2217" s="41" t="s">
        <v>144</v>
      </c>
      <c r="F2217" s="38">
        <v>44083</v>
      </c>
      <c r="G2217" s="41" t="s">
        <v>145</v>
      </c>
      <c r="H2217" s="41">
        <v>60</v>
      </c>
    </row>
    <row r="2218" spans="1:8" x14ac:dyDescent="0.25">
      <c r="A2218" s="41">
        <f>VLOOKUP(D2218,'[110]Legacy Location Lookups'!$A$1:$C$34,2,0)</f>
        <v>14</v>
      </c>
      <c r="B2218" s="41" t="str">
        <f>VLOOKUP(A2218,'[110]Legacy Location Lookups'!$B$1:$C$34,2,0)</f>
        <v>Peru, IL</v>
      </c>
      <c r="C2218" s="41" t="s">
        <v>142</v>
      </c>
      <c r="D2218" s="41" t="s">
        <v>148</v>
      </c>
      <c r="E2218" s="41" t="s">
        <v>144</v>
      </c>
      <c r="F2218" s="38">
        <v>44083</v>
      </c>
      <c r="G2218" s="41" t="s">
        <v>145</v>
      </c>
      <c r="H2218" s="41">
        <v>26</v>
      </c>
    </row>
    <row r="2219" spans="1:8" x14ac:dyDescent="0.25">
      <c r="A2219" s="41">
        <f>VLOOKUP(D2219,'[110]Legacy Location Lookups'!$A$1:$C$34,2,0)</f>
        <v>13</v>
      </c>
      <c r="B2219" s="41" t="str">
        <f>VLOOKUP(A2219,'[110]Legacy Location Lookups'!$B$1:$C$34,2,0)</f>
        <v>Peoria, IL</v>
      </c>
      <c r="C2219" s="41" t="s">
        <v>142</v>
      </c>
      <c r="D2219" s="41" t="s">
        <v>149</v>
      </c>
      <c r="E2219" s="41" t="s">
        <v>144</v>
      </c>
      <c r="F2219" s="38">
        <v>44083</v>
      </c>
      <c r="G2219" s="41" t="s">
        <v>145</v>
      </c>
      <c r="H2219" s="41">
        <v>75</v>
      </c>
    </row>
    <row r="2220" spans="1:8" x14ac:dyDescent="0.25">
      <c r="A2220" s="41">
        <f>VLOOKUP(D2220,'[110]Legacy Location Lookups'!$A$1:$C$34,2,0)</f>
        <v>6</v>
      </c>
      <c r="B2220" s="41" t="str">
        <f>VLOOKUP(A2220,'[110]Legacy Location Lookups'!$B$1:$C$34,2,0)</f>
        <v>Charleston, IL</v>
      </c>
      <c r="C2220" s="41" t="s">
        <v>142</v>
      </c>
      <c r="D2220" s="41" t="s">
        <v>150</v>
      </c>
      <c r="E2220" s="41" t="s">
        <v>144</v>
      </c>
      <c r="F2220" s="38">
        <v>44083</v>
      </c>
      <c r="G2220" s="41" t="s">
        <v>145</v>
      </c>
      <c r="H2220" s="41">
        <v>71</v>
      </c>
    </row>
    <row r="2221" spans="1:8" x14ac:dyDescent="0.25">
      <c r="A2221" s="41">
        <f>VLOOKUP(D2221,'[110]Legacy Location Lookups'!$A$1:$C$34,2,0)</f>
        <v>100</v>
      </c>
      <c r="B2221" s="41" t="str">
        <f>VLOOKUP(A2221,'[110]Legacy Location Lookups'!$B$1:$C$34,2,0)</f>
        <v>Osprey, FL</v>
      </c>
      <c r="C2221" s="41" t="s">
        <v>156</v>
      </c>
      <c r="D2221" s="39" t="s">
        <v>17</v>
      </c>
      <c r="E2221" s="39" t="s">
        <v>144</v>
      </c>
      <c r="F2221" s="40">
        <v>44074</v>
      </c>
      <c r="G2221" s="39" t="s">
        <v>145</v>
      </c>
      <c r="H2221" s="39">
        <v>65</v>
      </c>
    </row>
    <row r="2222" spans="1:8" x14ac:dyDescent="0.25">
      <c r="A2222" s="41">
        <f>VLOOKUP(D2222,'[110]Legacy Location Lookups'!$A$1:$C$34,2,0)</f>
        <v>100</v>
      </c>
      <c r="B2222" s="41" t="str">
        <f>VLOOKUP(A2222,'[110]Legacy Location Lookups'!$B$1:$C$34,2,0)</f>
        <v>Osprey, FL</v>
      </c>
      <c r="C2222" s="41" t="s">
        <v>156</v>
      </c>
      <c r="D2222" s="39" t="s">
        <v>17</v>
      </c>
      <c r="E2222" s="39" t="s">
        <v>144</v>
      </c>
      <c r="F2222" s="40">
        <v>44075</v>
      </c>
      <c r="G2222" s="39" t="s">
        <v>145</v>
      </c>
      <c r="H2222" s="39">
        <v>60</v>
      </c>
    </row>
    <row r="2223" spans="1:8" x14ac:dyDescent="0.25">
      <c r="A2223" s="41">
        <f>VLOOKUP(D2223,'[110]Legacy Location Lookups'!$A$1:$C$34,2,0)</f>
        <v>100</v>
      </c>
      <c r="B2223" s="41" t="str">
        <f>VLOOKUP(A2223,'[110]Legacy Location Lookups'!$B$1:$C$34,2,0)</f>
        <v>Osprey, FL</v>
      </c>
      <c r="C2223" s="41" t="s">
        <v>156</v>
      </c>
      <c r="D2223" s="39" t="s">
        <v>17</v>
      </c>
      <c r="E2223" s="39" t="s">
        <v>144</v>
      </c>
      <c r="F2223" s="40">
        <v>44076</v>
      </c>
      <c r="G2223" s="39" t="s">
        <v>145</v>
      </c>
      <c r="H2223" s="39">
        <v>65</v>
      </c>
    </row>
    <row r="2224" spans="1:8" x14ac:dyDescent="0.25">
      <c r="A2224" s="41">
        <f>VLOOKUP(D2224,'[110]Legacy Location Lookups'!$A$1:$C$34,2,0)</f>
        <v>100</v>
      </c>
      <c r="B2224" s="41" t="str">
        <f>VLOOKUP(A2224,'[110]Legacy Location Lookups'!$B$1:$C$34,2,0)</f>
        <v>Osprey, FL</v>
      </c>
      <c r="C2224" s="41" t="s">
        <v>156</v>
      </c>
      <c r="D2224" s="39" t="s">
        <v>17</v>
      </c>
      <c r="E2224" s="39" t="s">
        <v>144</v>
      </c>
      <c r="F2224" s="40">
        <v>44077</v>
      </c>
      <c r="G2224" s="39" t="s">
        <v>145</v>
      </c>
      <c r="H2224" s="39">
        <v>68</v>
      </c>
    </row>
    <row r="2225" spans="1:8" x14ac:dyDescent="0.25">
      <c r="A2225" s="41">
        <f>VLOOKUP(D2225,'[110]Legacy Location Lookups'!$A$1:$C$34,2,0)</f>
        <v>100</v>
      </c>
      <c r="B2225" s="41" t="str">
        <f>VLOOKUP(A2225,'[110]Legacy Location Lookups'!$B$1:$C$34,2,0)</f>
        <v>Osprey, FL</v>
      </c>
      <c r="C2225" s="41" t="s">
        <v>156</v>
      </c>
      <c r="D2225" s="39" t="s">
        <v>17</v>
      </c>
      <c r="E2225" s="39" t="s">
        <v>144</v>
      </c>
      <c r="F2225" s="40">
        <v>44082</v>
      </c>
      <c r="G2225" s="39" t="s">
        <v>145</v>
      </c>
      <c r="H2225" s="39">
        <v>45</v>
      </c>
    </row>
    <row r="2226" spans="1:8" x14ac:dyDescent="0.25">
      <c r="A2226" s="41">
        <f>VLOOKUP(D2226,'[110]Legacy Location Lookups'!$A$1:$C$34,2,0)</f>
        <v>100</v>
      </c>
      <c r="B2226" s="41" t="str">
        <f>VLOOKUP(A2226,'[110]Legacy Location Lookups'!$B$1:$C$34,2,0)</f>
        <v>Osprey, FL</v>
      </c>
      <c r="C2226" s="41" t="s">
        <v>156</v>
      </c>
      <c r="D2226" s="39" t="s">
        <v>17</v>
      </c>
      <c r="E2226" s="39" t="s">
        <v>144</v>
      </c>
      <c r="F2226" s="40">
        <v>44083</v>
      </c>
      <c r="G2226" s="39" t="s">
        <v>145</v>
      </c>
      <c r="H2226" s="39">
        <v>47</v>
      </c>
    </row>
    <row r="2227" spans="1:8" x14ac:dyDescent="0.25">
      <c r="A2227" s="41">
        <f>VLOOKUP(D2227,'[110]Legacy Location Lookups'!$A$1:$C$34,2,0)</f>
        <v>100</v>
      </c>
      <c r="B2227" s="41" t="str">
        <f>VLOOKUP(A2227,'[110]Legacy Location Lookups'!$B$1:$C$34,2,0)</f>
        <v>Osprey, FL</v>
      </c>
      <c r="C2227" s="41" t="s">
        <v>156</v>
      </c>
      <c r="D2227" s="39" t="s">
        <v>17</v>
      </c>
      <c r="E2227" s="39" t="s">
        <v>144</v>
      </c>
      <c r="F2227" s="40">
        <v>44084</v>
      </c>
      <c r="G2227" s="39" t="s">
        <v>145</v>
      </c>
      <c r="H2227" s="39">
        <v>52</v>
      </c>
    </row>
    <row r="2228" spans="1:8" x14ac:dyDescent="0.25">
      <c r="A2228" s="41">
        <f>VLOOKUP(D2228,'[110]Legacy Location Lookups'!$A$1:$C$34,2,0)</f>
        <v>100</v>
      </c>
      <c r="B2228" s="41" t="str">
        <f>VLOOKUP(A2228,'[110]Legacy Location Lookups'!$B$1:$C$34,2,0)</f>
        <v>Osprey, FL</v>
      </c>
      <c r="C2228" s="41" t="s">
        <v>156</v>
      </c>
      <c r="D2228" s="39" t="s">
        <v>17</v>
      </c>
      <c r="E2228" s="39" t="s">
        <v>144</v>
      </c>
      <c r="F2228" s="40">
        <v>44085</v>
      </c>
      <c r="G2228" s="39" t="s">
        <v>145</v>
      </c>
      <c r="H2228" s="39">
        <v>0</v>
      </c>
    </row>
    <row r="2229" spans="1:8" x14ac:dyDescent="0.25">
      <c r="A2229" s="41">
        <f>VLOOKUP(D2229,'[110]Legacy Location Lookups'!$A$1:$C$34,2,0)</f>
        <v>86</v>
      </c>
      <c r="B2229" s="41" t="str">
        <f>VLOOKUP(A2229,'[110]Legacy Location Lookups'!$B$1:$C$34,2,0)</f>
        <v>Kirkland, WA</v>
      </c>
      <c r="C2229" s="41" t="s">
        <v>167</v>
      </c>
      <c r="D2229" s="41" t="s">
        <v>22</v>
      </c>
      <c r="E2229" s="41" t="s">
        <v>144</v>
      </c>
      <c r="F2229" s="38">
        <v>44082</v>
      </c>
      <c r="G2229" s="41" t="s">
        <v>145</v>
      </c>
      <c r="H2229" s="41">
        <v>52</v>
      </c>
    </row>
    <row r="2230" spans="1:8" x14ac:dyDescent="0.25">
      <c r="A2230" s="41">
        <f>VLOOKUP(D2230,'[110]Legacy Location Lookups'!$A$1:$C$34,2,0)</f>
        <v>86</v>
      </c>
      <c r="B2230" s="41" t="str">
        <f>VLOOKUP(A2230,'[110]Legacy Location Lookups'!$B$1:$C$34,2,0)</f>
        <v>Kirkland, WA</v>
      </c>
      <c r="C2230" s="41" t="s">
        <v>167</v>
      </c>
      <c r="D2230" s="41" t="s">
        <v>22</v>
      </c>
      <c r="E2230" s="41" t="s">
        <v>144</v>
      </c>
      <c r="F2230" s="38">
        <v>44082</v>
      </c>
      <c r="G2230" s="41" t="s">
        <v>159</v>
      </c>
      <c r="H2230" s="41">
        <v>13</v>
      </c>
    </row>
    <row r="2231" spans="1:8" x14ac:dyDescent="0.25">
      <c r="A2231" s="41">
        <f>VLOOKUP(D2231,'[110]Legacy Location Lookups'!$A$1:$C$34,2,0)</f>
        <v>86</v>
      </c>
      <c r="B2231" s="41" t="str">
        <f>VLOOKUP(A2231,'[110]Legacy Location Lookups'!$B$1:$C$34,2,0)</f>
        <v>Kirkland, WA</v>
      </c>
      <c r="C2231" s="41" t="s">
        <v>167</v>
      </c>
      <c r="D2231" s="41" t="s">
        <v>22</v>
      </c>
      <c r="E2231" s="41" t="s">
        <v>144</v>
      </c>
      <c r="F2231" s="33">
        <v>44083</v>
      </c>
      <c r="G2231" s="41" t="s">
        <v>160</v>
      </c>
      <c r="H2231" s="41">
        <v>4</v>
      </c>
    </row>
    <row r="2232" spans="1:8" x14ac:dyDescent="0.25">
      <c r="A2232" s="41">
        <f>VLOOKUP(D2232,'[110]Legacy Location Lookups'!$A$1:$C$34,2,0)</f>
        <v>86</v>
      </c>
      <c r="B2232" s="41" t="str">
        <f>VLOOKUP(A2232,'[110]Legacy Location Lookups'!$B$1:$C$34,2,0)</f>
        <v>Kirkland, WA</v>
      </c>
      <c r="C2232" s="41" t="s">
        <v>167</v>
      </c>
      <c r="D2232" s="41" t="s">
        <v>22</v>
      </c>
      <c r="E2232" s="41" t="s">
        <v>144</v>
      </c>
      <c r="F2232" s="34">
        <v>44081</v>
      </c>
      <c r="G2232" s="41" t="s">
        <v>145</v>
      </c>
      <c r="H2232" s="30">
        <v>2</v>
      </c>
    </row>
    <row r="2233" spans="1:8" x14ac:dyDescent="0.25">
      <c r="A2233" s="41">
        <f>VLOOKUP(D2233,'[110]Legacy Location Lookups'!$A$1:$C$34,2,0)</f>
        <v>86</v>
      </c>
      <c r="B2233" s="41" t="str">
        <f>VLOOKUP(A2233,'[110]Legacy Location Lookups'!$B$1:$C$34,2,0)</f>
        <v>Kirkland, WA</v>
      </c>
      <c r="C2233" s="41" t="s">
        <v>167</v>
      </c>
      <c r="D2233" s="41" t="s">
        <v>22</v>
      </c>
      <c r="E2233" s="41" t="s">
        <v>144</v>
      </c>
      <c r="F2233" s="34">
        <v>44081</v>
      </c>
      <c r="G2233" s="41" t="s">
        <v>145</v>
      </c>
      <c r="H2233" s="30">
        <v>61</v>
      </c>
    </row>
    <row r="2234" spans="1:8" x14ac:dyDescent="0.25">
      <c r="A2234" s="41">
        <f>VLOOKUP(D2234,'[110]Legacy Location Lookups'!$A$1:$C$34,2,0)</f>
        <v>86</v>
      </c>
      <c r="B2234" s="41" t="str">
        <f>VLOOKUP(A2234,'[110]Legacy Location Lookups'!$B$1:$C$34,2,0)</f>
        <v>Kirkland, WA</v>
      </c>
      <c r="C2234" s="41" t="s">
        <v>167</v>
      </c>
      <c r="D2234" s="41" t="s">
        <v>22</v>
      </c>
      <c r="E2234" s="41" t="s">
        <v>144</v>
      </c>
      <c r="F2234" s="34">
        <v>44081</v>
      </c>
      <c r="G2234" s="41" t="s">
        <v>159</v>
      </c>
      <c r="H2234" s="30">
        <v>4</v>
      </c>
    </row>
    <row r="2235" spans="1:8" x14ac:dyDescent="0.25">
      <c r="A2235" s="41">
        <f>VLOOKUP(D2235,'[110]Legacy Location Lookups'!$A$1:$C$34,2,0)</f>
        <v>73</v>
      </c>
      <c r="B2235" s="41" t="str">
        <f>VLOOKUP(A2235,'[110]Legacy Location Lookups'!$B$1:$C$34,2,0)</f>
        <v>Boynton Beach, FL</v>
      </c>
      <c r="C2235" s="41" t="s">
        <v>151</v>
      </c>
      <c r="D2235" s="41" t="s">
        <v>152</v>
      </c>
      <c r="E2235" s="41" t="s">
        <v>144</v>
      </c>
      <c r="F2235" s="38">
        <v>44082</v>
      </c>
      <c r="G2235" s="41" t="s">
        <v>145</v>
      </c>
      <c r="H2235" s="41">
        <v>71</v>
      </c>
    </row>
    <row r="2236" spans="1:8" x14ac:dyDescent="0.25">
      <c r="A2236" s="41">
        <f>VLOOKUP(D2236,'[110]Legacy Location Lookups'!$A$1:$C$34,2,0)</f>
        <v>75</v>
      </c>
      <c r="B2236" s="41" t="str">
        <f>VLOOKUP(A2236,'[110]Legacy Location Lookups'!$B$1:$C$34,2,0)</f>
        <v>Delray Beach, FL</v>
      </c>
      <c r="C2236" s="41" t="s">
        <v>151</v>
      </c>
      <c r="D2236" s="41" t="s">
        <v>153</v>
      </c>
      <c r="E2236" s="41" t="s">
        <v>144</v>
      </c>
      <c r="F2236" s="38">
        <v>44082</v>
      </c>
      <c r="G2236" s="41" t="s">
        <v>145</v>
      </c>
      <c r="H2236" s="41">
        <v>51</v>
      </c>
    </row>
    <row r="2237" spans="1:8" x14ac:dyDescent="0.25">
      <c r="A2237" s="41">
        <f>VLOOKUP(D2237,'[110]Legacy Location Lookups'!$A$1:$C$34,2,0)</f>
        <v>76</v>
      </c>
      <c r="B2237" s="41" t="str">
        <f>VLOOKUP(A2237,'[110]Legacy Location Lookups'!$B$1:$C$34,2,0)</f>
        <v>East Boca Raton, FL</v>
      </c>
      <c r="C2237" s="41" t="s">
        <v>151</v>
      </c>
      <c r="D2237" s="41" t="s">
        <v>175</v>
      </c>
      <c r="E2237" s="41" t="s">
        <v>144</v>
      </c>
      <c r="F2237" s="38">
        <v>44082</v>
      </c>
      <c r="G2237" s="41" t="s">
        <v>145</v>
      </c>
      <c r="H2237" s="41">
        <v>33</v>
      </c>
    </row>
    <row r="2238" spans="1:8" x14ac:dyDescent="0.25">
      <c r="A2238" s="41">
        <f>VLOOKUP(D2238,'[110]Legacy Location Lookups'!$A$1:$C$34,2,0)</f>
        <v>77</v>
      </c>
      <c r="B2238" s="41" t="str">
        <f>VLOOKUP(A2238,'[110]Legacy Location Lookups'!$B$1:$C$34,2,0)</f>
        <v>West Boca Raton, FL</v>
      </c>
      <c r="C2238" s="41" t="s">
        <v>151</v>
      </c>
      <c r="D2238" s="41" t="s">
        <v>154</v>
      </c>
      <c r="E2238" s="41" t="s">
        <v>144</v>
      </c>
      <c r="F2238" s="38">
        <v>44082</v>
      </c>
      <c r="G2238" s="41" t="s">
        <v>145</v>
      </c>
      <c r="H2238" s="41">
        <v>29</v>
      </c>
    </row>
    <row r="2239" spans="1:8" x14ac:dyDescent="0.25">
      <c r="A2239" s="41">
        <f>VLOOKUP(D2239,'[110]Legacy Location Lookups'!$A$1:$C$34,2,0)</f>
        <v>104</v>
      </c>
      <c r="B2239" s="41" t="str">
        <f>VLOOKUP(A2239,'[110]Legacy Location Lookups'!$B$1:$C$34,2,0)</f>
        <v>Miami, FL</v>
      </c>
      <c r="C2239" s="41" t="s">
        <v>151</v>
      </c>
      <c r="D2239" s="41" t="s">
        <v>223</v>
      </c>
      <c r="E2239" s="41" t="s">
        <v>144</v>
      </c>
      <c r="F2239" s="38">
        <v>44082</v>
      </c>
      <c r="G2239" s="41" t="s">
        <v>145</v>
      </c>
      <c r="H2239" s="41">
        <v>14</v>
      </c>
    </row>
    <row r="2240" spans="1:8" x14ac:dyDescent="0.25">
      <c r="A2240" s="41">
        <f>VLOOKUP(D2240,'[110]Legacy Location Lookups'!$A$1:$C$34,2,0)</f>
        <v>73</v>
      </c>
      <c r="B2240" s="41" t="str">
        <f>VLOOKUP(A2240,'[110]Legacy Location Lookups'!$B$1:$C$34,2,0)</f>
        <v>Boynton Beach, FL</v>
      </c>
      <c r="C2240" s="41" t="s">
        <v>151</v>
      </c>
      <c r="D2240" s="41" t="s">
        <v>152</v>
      </c>
      <c r="E2240" s="41" t="s">
        <v>144</v>
      </c>
      <c r="F2240" s="38">
        <v>44083</v>
      </c>
      <c r="G2240" s="41" t="s">
        <v>145</v>
      </c>
      <c r="H2240" s="41">
        <v>70</v>
      </c>
    </row>
    <row r="2241" spans="1:8" x14ac:dyDescent="0.25">
      <c r="A2241" s="41">
        <f>VLOOKUP(D2241,'[110]Legacy Location Lookups'!$A$1:$C$34,2,0)</f>
        <v>73</v>
      </c>
      <c r="B2241" s="41" t="str">
        <f>VLOOKUP(A2241,'[110]Legacy Location Lookups'!$B$1:$C$34,2,0)</f>
        <v>Boynton Beach, FL</v>
      </c>
      <c r="C2241" s="41" t="s">
        <v>151</v>
      </c>
      <c r="D2241" s="41" t="s">
        <v>152</v>
      </c>
      <c r="E2241" s="41" t="s">
        <v>147</v>
      </c>
      <c r="F2241" s="38">
        <v>44083</v>
      </c>
      <c r="G2241" s="41" t="s">
        <v>147</v>
      </c>
      <c r="H2241" s="41">
        <v>1</v>
      </c>
    </row>
    <row r="2242" spans="1:8" x14ac:dyDescent="0.25">
      <c r="A2242" s="41">
        <f>VLOOKUP(D2242,'[110]Legacy Location Lookups'!$A$1:$C$34,2,0)</f>
        <v>75</v>
      </c>
      <c r="B2242" s="41" t="str">
        <f>VLOOKUP(A2242,'[110]Legacy Location Lookups'!$B$1:$C$34,2,0)</f>
        <v>Delray Beach, FL</v>
      </c>
      <c r="C2242" s="41" t="s">
        <v>151</v>
      </c>
      <c r="D2242" s="41" t="s">
        <v>153</v>
      </c>
      <c r="E2242" s="41" t="s">
        <v>144</v>
      </c>
      <c r="F2242" s="38">
        <v>44083</v>
      </c>
      <c r="G2242" s="41" t="s">
        <v>145</v>
      </c>
      <c r="H2242" s="41">
        <v>32</v>
      </c>
    </row>
    <row r="2243" spans="1:8" x14ac:dyDescent="0.25">
      <c r="A2243" s="41">
        <f>VLOOKUP(D2243,'[110]Legacy Location Lookups'!$A$1:$C$34,2,0)</f>
        <v>77</v>
      </c>
      <c r="B2243" s="41" t="str">
        <f>VLOOKUP(A2243,'[110]Legacy Location Lookups'!$B$1:$C$34,2,0)</f>
        <v>West Boca Raton, FL</v>
      </c>
      <c r="C2243" s="41" t="s">
        <v>151</v>
      </c>
      <c r="D2243" s="41" t="s">
        <v>154</v>
      </c>
      <c r="E2243" s="41" t="s">
        <v>144</v>
      </c>
      <c r="F2243" s="38">
        <v>44083</v>
      </c>
      <c r="G2243" s="41" t="s">
        <v>145</v>
      </c>
      <c r="H2243" s="41">
        <v>25</v>
      </c>
    </row>
    <row r="2244" spans="1:8" x14ac:dyDescent="0.25">
      <c r="A2244" s="41">
        <f>VLOOKUP(D2244,'[110]Legacy Location Lookups'!$A$1:$C$34,2,0)</f>
        <v>72</v>
      </c>
      <c r="B2244" s="41" t="str">
        <f>VLOOKUP(A2244,'[110]Legacy Location Lookups'!$B$1:$C$34,2,0)</f>
        <v>Boca Raton, FL</v>
      </c>
      <c r="C2244" s="41" t="s">
        <v>151</v>
      </c>
      <c r="D2244" s="41" t="s">
        <v>155</v>
      </c>
      <c r="E2244" s="41" t="s">
        <v>147</v>
      </c>
      <c r="F2244" s="38">
        <v>44083</v>
      </c>
      <c r="G2244" s="41" t="s">
        <v>147</v>
      </c>
      <c r="H2244" s="41">
        <v>19</v>
      </c>
    </row>
    <row r="2245" spans="1:8" x14ac:dyDescent="0.25">
      <c r="A2245" s="41">
        <f>VLOOKUP(D2245,'[110]Legacy Location Lookups'!$A$1:$C$34,2,0)</f>
        <v>104</v>
      </c>
      <c r="B2245" s="41" t="str">
        <f>VLOOKUP(A2245,'[110]Legacy Location Lookups'!$B$1:$C$34,2,0)</f>
        <v>Miami, FL</v>
      </c>
      <c r="C2245" s="41" t="s">
        <v>151</v>
      </c>
      <c r="D2245" s="41" t="s">
        <v>223</v>
      </c>
      <c r="E2245" s="41" t="s">
        <v>144</v>
      </c>
      <c r="F2245" s="38">
        <v>44083</v>
      </c>
      <c r="G2245" s="41" t="s">
        <v>145</v>
      </c>
      <c r="H2245" s="41">
        <v>19</v>
      </c>
    </row>
    <row r="2246" spans="1:8" x14ac:dyDescent="0.25">
      <c r="A2246" s="41">
        <f>VLOOKUP(D2246,'[110]Legacy Location Lookups'!$A$1:$C$34,2,0)</f>
        <v>73</v>
      </c>
      <c r="B2246" s="41" t="str">
        <f>VLOOKUP(A2246,'[110]Legacy Location Lookups'!$B$1:$C$34,2,0)</f>
        <v>Boynton Beach, FL</v>
      </c>
      <c r="C2246" s="41" t="s">
        <v>151</v>
      </c>
      <c r="D2246" s="41" t="s">
        <v>152</v>
      </c>
      <c r="E2246" s="41" t="s">
        <v>144</v>
      </c>
      <c r="F2246" s="38">
        <v>44084</v>
      </c>
      <c r="G2246" s="41" t="s">
        <v>145</v>
      </c>
      <c r="H2246" s="41">
        <v>66</v>
      </c>
    </row>
    <row r="2247" spans="1:8" x14ac:dyDescent="0.25">
      <c r="A2247" s="41">
        <f>VLOOKUP(D2247,'[110]Legacy Location Lookups'!$A$1:$C$34,2,0)</f>
        <v>73</v>
      </c>
      <c r="B2247" s="41" t="str">
        <f>VLOOKUP(A2247,'[110]Legacy Location Lookups'!$B$1:$C$34,2,0)</f>
        <v>Boynton Beach, FL</v>
      </c>
      <c r="C2247" s="41" t="s">
        <v>151</v>
      </c>
      <c r="D2247" s="41" t="s">
        <v>152</v>
      </c>
      <c r="E2247" s="41" t="s">
        <v>147</v>
      </c>
      <c r="F2247" s="38">
        <v>44084</v>
      </c>
      <c r="G2247" s="41" t="s">
        <v>147</v>
      </c>
      <c r="H2247" s="41">
        <v>1</v>
      </c>
    </row>
    <row r="2248" spans="1:8" x14ac:dyDescent="0.25">
      <c r="A2248" s="41">
        <f>VLOOKUP(D2248,'[110]Legacy Location Lookups'!$A$1:$C$34,2,0)</f>
        <v>75</v>
      </c>
      <c r="B2248" s="41" t="str">
        <f>VLOOKUP(A2248,'[110]Legacy Location Lookups'!$B$1:$C$34,2,0)</f>
        <v>Delray Beach, FL</v>
      </c>
      <c r="C2248" s="41" t="s">
        <v>151</v>
      </c>
      <c r="D2248" s="41" t="s">
        <v>153</v>
      </c>
      <c r="E2248" s="41" t="s">
        <v>144</v>
      </c>
      <c r="F2248" s="38">
        <v>44084</v>
      </c>
      <c r="G2248" s="41" t="s">
        <v>145</v>
      </c>
      <c r="H2248" s="41">
        <v>43</v>
      </c>
    </row>
    <row r="2249" spans="1:8" x14ac:dyDescent="0.25">
      <c r="A2249" s="41">
        <f>VLOOKUP(D2249,'[110]Legacy Location Lookups'!$A$1:$C$34,2,0)</f>
        <v>75</v>
      </c>
      <c r="B2249" s="41" t="str">
        <f>VLOOKUP(A2249,'[110]Legacy Location Lookups'!$B$1:$C$34,2,0)</f>
        <v>Delray Beach, FL</v>
      </c>
      <c r="C2249" s="41" t="s">
        <v>151</v>
      </c>
      <c r="D2249" s="41" t="s">
        <v>153</v>
      </c>
      <c r="E2249" s="41" t="s">
        <v>147</v>
      </c>
      <c r="F2249" s="38">
        <v>44084</v>
      </c>
      <c r="G2249" s="41" t="s">
        <v>147</v>
      </c>
      <c r="H2249" s="41">
        <v>1</v>
      </c>
    </row>
    <row r="2250" spans="1:8" x14ac:dyDescent="0.25">
      <c r="A2250" s="41">
        <f>VLOOKUP(D2250,'[110]Legacy Location Lookups'!$A$1:$C$34,2,0)</f>
        <v>75</v>
      </c>
      <c r="B2250" s="41" t="str">
        <f>VLOOKUP(A2250,'[110]Legacy Location Lookups'!$B$1:$C$34,2,0)</f>
        <v>Delray Beach, FL</v>
      </c>
      <c r="C2250" s="41" t="s">
        <v>151</v>
      </c>
      <c r="D2250" s="41" t="s">
        <v>153</v>
      </c>
      <c r="E2250" s="41" t="s">
        <v>144</v>
      </c>
      <c r="F2250" s="38">
        <v>44084</v>
      </c>
      <c r="G2250" s="41" t="s">
        <v>159</v>
      </c>
      <c r="H2250" s="41">
        <v>2</v>
      </c>
    </row>
    <row r="2251" spans="1:8" x14ac:dyDescent="0.25">
      <c r="A2251" s="41">
        <f>VLOOKUP(D2251,'[110]Legacy Location Lookups'!$A$1:$C$34,2,0)</f>
        <v>72</v>
      </c>
      <c r="B2251" s="41" t="str">
        <f>VLOOKUP(A2251,'[110]Legacy Location Lookups'!$B$1:$C$34,2,0)</f>
        <v>Boca Raton, FL</v>
      </c>
      <c r="C2251" s="41" t="s">
        <v>151</v>
      </c>
      <c r="D2251" s="41" t="s">
        <v>155</v>
      </c>
      <c r="E2251" s="41" t="s">
        <v>144</v>
      </c>
      <c r="F2251" s="38">
        <v>44084</v>
      </c>
      <c r="G2251" s="41" t="s">
        <v>145</v>
      </c>
      <c r="H2251" s="41">
        <v>19</v>
      </c>
    </row>
    <row r="2252" spans="1:8" x14ac:dyDescent="0.25">
      <c r="A2252" s="41">
        <f>VLOOKUP(D2252,'[110]Legacy Location Lookups'!$A$1:$C$34,2,0)</f>
        <v>104</v>
      </c>
      <c r="B2252" s="41" t="str">
        <f>VLOOKUP(A2252,'[110]Legacy Location Lookups'!$B$1:$C$34,2,0)</f>
        <v>Miami, FL</v>
      </c>
      <c r="C2252" s="41" t="s">
        <v>151</v>
      </c>
      <c r="D2252" s="41" t="s">
        <v>223</v>
      </c>
      <c r="E2252" s="41" t="s">
        <v>144</v>
      </c>
      <c r="F2252" s="38">
        <v>44084</v>
      </c>
      <c r="G2252" s="41" t="s">
        <v>145</v>
      </c>
      <c r="H2252" s="41">
        <v>20</v>
      </c>
    </row>
    <row r="2253" spans="1:8" x14ac:dyDescent="0.25">
      <c r="A2253" s="41">
        <f>VLOOKUP(D2253,'[110]Legacy Location Lookups'!$A$1:$C$34,2,0)</f>
        <v>73</v>
      </c>
      <c r="B2253" s="41" t="str">
        <f>VLOOKUP(A2253,'[110]Legacy Location Lookups'!$B$1:$C$34,2,0)</f>
        <v>Boynton Beach, FL</v>
      </c>
      <c r="C2253" s="41" t="s">
        <v>151</v>
      </c>
      <c r="D2253" s="41" t="s">
        <v>152</v>
      </c>
      <c r="E2253" s="41" t="s">
        <v>144</v>
      </c>
      <c r="F2253" s="38">
        <v>44085</v>
      </c>
      <c r="G2253" s="41" t="s">
        <v>145</v>
      </c>
      <c r="H2253" s="41">
        <v>66</v>
      </c>
    </row>
    <row r="2254" spans="1:8" x14ac:dyDescent="0.25">
      <c r="A2254" s="41">
        <f>VLOOKUP(D2254,'[110]Legacy Location Lookups'!$A$1:$C$34,2,0)</f>
        <v>75</v>
      </c>
      <c r="B2254" s="41" t="str">
        <f>VLOOKUP(A2254,'[110]Legacy Location Lookups'!$B$1:$C$34,2,0)</f>
        <v>Delray Beach, FL</v>
      </c>
      <c r="C2254" s="41" t="s">
        <v>151</v>
      </c>
      <c r="D2254" s="41" t="s">
        <v>153</v>
      </c>
      <c r="E2254" s="41" t="s">
        <v>144</v>
      </c>
      <c r="F2254" s="38">
        <v>44085</v>
      </c>
      <c r="G2254" s="41" t="s">
        <v>145</v>
      </c>
      <c r="H2254" s="41">
        <v>46</v>
      </c>
    </row>
    <row r="2255" spans="1:8" x14ac:dyDescent="0.25">
      <c r="A2255" s="41">
        <f>VLOOKUP(D2255,'[110]Legacy Location Lookups'!$A$1:$C$34,2,0)</f>
        <v>77</v>
      </c>
      <c r="B2255" s="41" t="str">
        <f>VLOOKUP(A2255,'[110]Legacy Location Lookups'!$B$1:$C$34,2,0)</f>
        <v>West Boca Raton, FL</v>
      </c>
      <c r="C2255" s="41" t="s">
        <v>151</v>
      </c>
      <c r="D2255" s="41" t="s">
        <v>154</v>
      </c>
      <c r="E2255" s="41" t="s">
        <v>144</v>
      </c>
      <c r="F2255" s="38">
        <v>44085</v>
      </c>
      <c r="G2255" s="41" t="s">
        <v>145</v>
      </c>
      <c r="H2255" s="41">
        <v>29</v>
      </c>
    </row>
    <row r="2256" spans="1:8" x14ac:dyDescent="0.25">
      <c r="A2256" s="41">
        <f>VLOOKUP(D2256,'[110]Legacy Location Lookups'!$A$1:$C$34,2,0)</f>
        <v>86</v>
      </c>
      <c r="B2256" s="41" t="str">
        <f>VLOOKUP(A2256,'[110]Legacy Location Lookups'!$B$1:$C$34,2,0)</f>
        <v>Kirkland, WA</v>
      </c>
      <c r="C2256" s="41" t="s">
        <v>167</v>
      </c>
      <c r="D2256" s="41" t="s">
        <v>22</v>
      </c>
      <c r="E2256" s="41" t="s">
        <v>144</v>
      </c>
      <c r="F2256" s="38">
        <v>44085</v>
      </c>
      <c r="G2256" s="41" t="s">
        <v>145</v>
      </c>
      <c r="H2256" s="41">
        <v>71</v>
      </c>
    </row>
    <row r="2257" spans="1:8" x14ac:dyDescent="0.25">
      <c r="A2257" s="41">
        <f>VLOOKUP(D2257,'[110]Legacy Location Lookups'!$A$1:$C$34,2,0)</f>
        <v>5</v>
      </c>
      <c r="B2257" s="41" t="str">
        <f>VLOOKUP(A2257,'[110]Legacy Location Lookups'!$B$1:$C$34,2,0)</f>
        <v>Bloomington, IL</v>
      </c>
      <c r="C2257" s="41" t="s">
        <v>142</v>
      </c>
      <c r="D2257" s="41" t="s">
        <v>143</v>
      </c>
      <c r="E2257" s="41" t="s">
        <v>144</v>
      </c>
      <c r="F2257" s="38">
        <v>44084</v>
      </c>
      <c r="G2257" s="41" t="s">
        <v>145</v>
      </c>
      <c r="H2257" s="41">
        <v>76</v>
      </c>
    </row>
    <row r="2258" spans="1:8" x14ac:dyDescent="0.25">
      <c r="A2258" s="41">
        <f>VLOOKUP(D2258,'[110]Legacy Location Lookups'!$A$1:$C$34,2,0)</f>
        <v>13</v>
      </c>
      <c r="B2258" s="41" t="str">
        <f>VLOOKUP(A2258,'[110]Legacy Location Lookups'!$B$1:$C$34,2,0)</f>
        <v>Peoria, IL</v>
      </c>
      <c r="C2258" s="41" t="s">
        <v>142</v>
      </c>
      <c r="D2258" s="41" t="s">
        <v>149</v>
      </c>
      <c r="E2258" s="41" t="s">
        <v>144</v>
      </c>
      <c r="F2258" s="38">
        <v>44084</v>
      </c>
      <c r="G2258" s="41" t="s">
        <v>145</v>
      </c>
      <c r="H2258" s="41">
        <v>72</v>
      </c>
    </row>
    <row r="2259" spans="1:8" x14ac:dyDescent="0.25">
      <c r="A2259" s="41">
        <f>VLOOKUP(D2259,'[110]Legacy Location Lookups'!$A$1:$C$34,2,0)</f>
        <v>6</v>
      </c>
      <c r="B2259" s="41" t="str">
        <f>VLOOKUP(A2259,'[110]Legacy Location Lookups'!$B$1:$C$34,2,0)</f>
        <v>Charleston, IL</v>
      </c>
      <c r="C2259" s="41" t="s">
        <v>142</v>
      </c>
      <c r="D2259" s="41" t="s">
        <v>150</v>
      </c>
      <c r="E2259" s="41" t="s">
        <v>144</v>
      </c>
      <c r="F2259" s="38">
        <v>44084</v>
      </c>
      <c r="G2259" s="41" t="s">
        <v>145</v>
      </c>
      <c r="H2259" s="41">
        <v>40</v>
      </c>
    </row>
    <row r="2260" spans="1:8" x14ac:dyDescent="0.25">
      <c r="A2260" s="41">
        <f>VLOOKUP(D2260,'[110]Legacy Location Lookups'!$A$1:$C$34,2,0)</f>
        <v>5</v>
      </c>
      <c r="B2260" s="41" t="str">
        <f>VLOOKUP(A2260,'[110]Legacy Location Lookups'!$B$1:$C$34,2,0)</f>
        <v>Bloomington, IL</v>
      </c>
      <c r="C2260" s="41" t="s">
        <v>142</v>
      </c>
      <c r="D2260" s="41" t="s">
        <v>143</v>
      </c>
      <c r="E2260" s="41" t="s">
        <v>144</v>
      </c>
      <c r="F2260" s="38">
        <v>44085</v>
      </c>
      <c r="G2260" s="41" t="s">
        <v>145</v>
      </c>
      <c r="H2260" s="41">
        <v>80</v>
      </c>
    </row>
    <row r="2261" spans="1:8" x14ac:dyDescent="0.25">
      <c r="A2261" s="41">
        <f>VLOOKUP(D2261,'[110]Legacy Location Lookups'!$A$1:$C$34,2,0)</f>
        <v>14</v>
      </c>
      <c r="B2261" s="41" t="str">
        <f>VLOOKUP(A2261,'[110]Legacy Location Lookups'!$B$1:$C$34,2,0)</f>
        <v>Peru, IL</v>
      </c>
      <c r="C2261" s="41" t="s">
        <v>142</v>
      </c>
      <c r="D2261" s="41" t="s">
        <v>148</v>
      </c>
      <c r="E2261" s="41" t="s">
        <v>144</v>
      </c>
      <c r="F2261" s="38">
        <v>44085</v>
      </c>
      <c r="G2261" s="41" t="s">
        <v>145</v>
      </c>
      <c r="H2261" s="41">
        <v>27</v>
      </c>
    </row>
    <row r="2262" spans="1:8" x14ac:dyDescent="0.25">
      <c r="A2262" s="41">
        <f>VLOOKUP(D2262,'[110]Legacy Location Lookups'!$A$1:$C$34,2,0)</f>
        <v>13</v>
      </c>
      <c r="B2262" s="41" t="str">
        <f>VLOOKUP(A2262,'[110]Legacy Location Lookups'!$B$1:$C$34,2,0)</f>
        <v>Peoria, IL</v>
      </c>
      <c r="C2262" s="41" t="s">
        <v>142</v>
      </c>
      <c r="D2262" s="41" t="s">
        <v>149</v>
      </c>
      <c r="E2262" s="41" t="s">
        <v>144</v>
      </c>
      <c r="F2262" s="38">
        <v>44085</v>
      </c>
      <c r="G2262" s="41" t="s">
        <v>145</v>
      </c>
      <c r="H2262" s="41">
        <v>57</v>
      </c>
    </row>
    <row r="2263" spans="1:8" x14ac:dyDescent="0.25">
      <c r="A2263" s="41">
        <f>VLOOKUP(D2263,'[110]Legacy Location Lookups'!$A$1:$C$34,2,0)</f>
        <v>6</v>
      </c>
      <c r="B2263" s="41" t="str">
        <f>VLOOKUP(A2263,'[110]Legacy Location Lookups'!$B$1:$C$34,2,0)</f>
        <v>Charleston, IL</v>
      </c>
      <c r="C2263" s="41" t="s">
        <v>142</v>
      </c>
      <c r="D2263" s="41" t="s">
        <v>150</v>
      </c>
      <c r="E2263" s="41" t="s">
        <v>144</v>
      </c>
      <c r="F2263" s="38">
        <v>44085</v>
      </c>
      <c r="G2263" s="41" t="s">
        <v>145</v>
      </c>
      <c r="H2263" s="41">
        <v>36</v>
      </c>
    </row>
    <row r="2264" spans="1:8" x14ac:dyDescent="0.25">
      <c r="A2264" s="41">
        <f>VLOOKUP(D2264,'[110]Legacy Location Lookups'!$A$1:$C$34,2,0)</f>
        <v>15</v>
      </c>
      <c r="B2264" s="41" t="str">
        <f>VLOOKUP(A2264,'[110]Legacy Location Lookups'!$B$1:$C$34,2,0)</f>
        <v>Pontiac, IL</v>
      </c>
      <c r="C2264" s="41" t="s">
        <v>142</v>
      </c>
      <c r="D2264" s="41" t="s">
        <v>13</v>
      </c>
      <c r="E2264" s="41" t="s">
        <v>144</v>
      </c>
      <c r="F2264" s="38">
        <v>44085</v>
      </c>
      <c r="G2264" s="41" t="s">
        <v>145</v>
      </c>
      <c r="H2264" s="41">
        <v>20</v>
      </c>
    </row>
    <row r="2265" spans="1:8" x14ac:dyDescent="0.25">
      <c r="A2265" s="41">
        <f>VLOOKUP(D2265,'[110]Legacy Location Lookups'!$A$1:$C$34,2,0)</f>
        <v>86</v>
      </c>
      <c r="B2265" s="41" t="str">
        <f>VLOOKUP(A2265,'[110]Legacy Location Lookups'!$B$1:$C$34,2,0)</f>
        <v>Kirkland, WA</v>
      </c>
      <c r="C2265" s="41" t="s">
        <v>167</v>
      </c>
      <c r="D2265" s="41" t="s">
        <v>22</v>
      </c>
      <c r="E2265" s="41" t="s">
        <v>144</v>
      </c>
      <c r="F2265" s="38">
        <v>44085</v>
      </c>
      <c r="G2265" s="41" t="s">
        <v>146</v>
      </c>
      <c r="H2265" s="41">
        <v>4</v>
      </c>
    </row>
    <row r="2266" spans="1:8" x14ac:dyDescent="0.25">
      <c r="A2266" s="41">
        <f>VLOOKUP(D2266,'[110]Legacy Location Lookups'!$A$1:$C$34,2,0)</f>
        <v>86</v>
      </c>
      <c r="B2266" s="41" t="str">
        <f>VLOOKUP(A2266,'[110]Legacy Location Lookups'!$B$1:$C$34,2,0)</f>
        <v>Kirkland, WA</v>
      </c>
      <c r="C2266" s="41" t="s">
        <v>167</v>
      </c>
      <c r="D2266" s="41" t="s">
        <v>22</v>
      </c>
      <c r="E2266" s="41" t="s">
        <v>144</v>
      </c>
      <c r="F2266" s="38">
        <v>44084</v>
      </c>
      <c r="G2266" s="41" t="s">
        <v>145</v>
      </c>
      <c r="H2266" s="41">
        <v>52</v>
      </c>
    </row>
    <row r="2267" spans="1:8" x14ac:dyDescent="0.25">
      <c r="A2267" s="41">
        <f>VLOOKUP(D2267,'[110]Legacy Location Lookups'!$A$1:$C$34,2,0)</f>
        <v>86</v>
      </c>
      <c r="B2267" s="41" t="str">
        <f>VLOOKUP(A2267,'[110]Legacy Location Lookups'!$B$1:$C$34,2,0)</f>
        <v>Kirkland, WA</v>
      </c>
      <c r="C2267" s="41" t="s">
        <v>167</v>
      </c>
      <c r="D2267" s="41" t="s">
        <v>22</v>
      </c>
      <c r="E2267" s="41" t="s">
        <v>144</v>
      </c>
      <c r="F2267" s="38">
        <v>44084</v>
      </c>
      <c r="G2267" s="41" t="s">
        <v>159</v>
      </c>
      <c r="H2267" s="41">
        <v>13</v>
      </c>
    </row>
    <row r="2268" spans="1:8" x14ac:dyDescent="0.25">
      <c r="A2268" s="41">
        <f>VLOOKUP(D2268,'[110]Legacy Location Lookups'!$A$1:$C$34,2,0)</f>
        <v>100</v>
      </c>
      <c r="B2268" s="41" t="str">
        <f>VLOOKUP(A2268,'[110]Legacy Location Lookups'!$B$1:$C$34,2,0)</f>
        <v>Osprey, FL</v>
      </c>
      <c r="C2268" s="41" t="s">
        <v>156</v>
      </c>
      <c r="D2268" s="39" t="s">
        <v>17</v>
      </c>
      <c r="E2268" s="39" t="s">
        <v>144</v>
      </c>
      <c r="F2268" s="40">
        <v>44088</v>
      </c>
      <c r="G2268" s="39" t="s">
        <v>145</v>
      </c>
      <c r="H2268" s="39">
        <v>92</v>
      </c>
    </row>
    <row r="2269" spans="1:8" x14ac:dyDescent="0.25">
      <c r="A2269" s="41">
        <f>VLOOKUP(D2269,'[110]Legacy Location Lookups'!$A$1:$C$34,2,0)</f>
        <v>100</v>
      </c>
      <c r="B2269" s="41" t="str">
        <f>VLOOKUP(A2269,'[110]Legacy Location Lookups'!$B$1:$C$34,2,0)</f>
        <v>Osprey, FL</v>
      </c>
      <c r="C2269" s="41" t="s">
        <v>156</v>
      </c>
      <c r="D2269" s="39" t="s">
        <v>17</v>
      </c>
      <c r="E2269" s="39" t="s">
        <v>144</v>
      </c>
      <c r="F2269" s="40">
        <v>44089</v>
      </c>
      <c r="G2269" s="39" t="s">
        <v>145</v>
      </c>
      <c r="H2269" s="39">
        <v>86</v>
      </c>
    </row>
    <row r="2270" spans="1:8" x14ac:dyDescent="0.25">
      <c r="A2270" s="41">
        <f>VLOOKUP(D2270,'[110]Legacy Location Lookups'!$A$1:$C$34,2,0)</f>
        <v>100</v>
      </c>
      <c r="B2270" s="41" t="str">
        <f>VLOOKUP(A2270,'[110]Legacy Location Lookups'!$B$1:$C$34,2,0)</f>
        <v>Osprey, FL</v>
      </c>
      <c r="C2270" s="41" t="s">
        <v>156</v>
      </c>
      <c r="D2270" s="39" t="s">
        <v>17</v>
      </c>
      <c r="E2270" s="39" t="s">
        <v>144</v>
      </c>
      <c r="F2270" s="40">
        <v>44090</v>
      </c>
      <c r="G2270" s="39" t="s">
        <v>145</v>
      </c>
      <c r="H2270" s="39">
        <v>94</v>
      </c>
    </row>
    <row r="2271" spans="1:8" x14ac:dyDescent="0.25">
      <c r="A2271" s="41">
        <f>VLOOKUP(D2271,'[110]Legacy Location Lookups'!$A$1:$C$34,2,0)</f>
        <v>100</v>
      </c>
      <c r="B2271" s="41" t="str">
        <f>VLOOKUP(A2271,'[110]Legacy Location Lookups'!$B$1:$C$34,2,0)</f>
        <v>Osprey, FL</v>
      </c>
      <c r="C2271" s="41" t="s">
        <v>156</v>
      </c>
      <c r="D2271" s="39" t="s">
        <v>17</v>
      </c>
      <c r="E2271" s="39" t="s">
        <v>144</v>
      </c>
      <c r="F2271" s="40">
        <v>44091</v>
      </c>
      <c r="G2271" s="39" t="s">
        <v>145</v>
      </c>
      <c r="H2271" s="39">
        <v>92</v>
      </c>
    </row>
    <row r="2272" spans="1:8" x14ac:dyDescent="0.25">
      <c r="A2272" s="41">
        <f>VLOOKUP(D2272,'[110]Legacy Location Lookups'!$A$1:$C$34,2,0)</f>
        <v>100</v>
      </c>
      <c r="B2272" s="41" t="str">
        <f>VLOOKUP(A2272,'[110]Legacy Location Lookups'!$B$1:$C$34,2,0)</f>
        <v>Osprey, FL</v>
      </c>
      <c r="C2272" s="41" t="s">
        <v>156</v>
      </c>
      <c r="D2272" s="39" t="s">
        <v>17</v>
      </c>
      <c r="E2272" s="39" t="s">
        <v>144</v>
      </c>
      <c r="F2272" s="40">
        <v>44092</v>
      </c>
      <c r="G2272" s="39" t="s">
        <v>145</v>
      </c>
      <c r="H2272" s="39">
        <v>4</v>
      </c>
    </row>
    <row r="2273" spans="1:8" x14ac:dyDescent="0.25">
      <c r="A2273" s="41">
        <f>VLOOKUP(D2273,'[110]Legacy Location Lookups'!$A$1:$C$34,2,0)</f>
        <v>100</v>
      </c>
      <c r="B2273" s="41" t="str">
        <f>VLOOKUP(A2273,'[110]Legacy Location Lookups'!$B$1:$C$34,2,0)</f>
        <v>Osprey, FL</v>
      </c>
      <c r="C2273" s="41" t="s">
        <v>156</v>
      </c>
      <c r="D2273" s="39" t="s">
        <v>17</v>
      </c>
      <c r="E2273" s="39" t="s">
        <v>144</v>
      </c>
      <c r="F2273" s="40">
        <v>44092</v>
      </c>
      <c r="G2273" s="41" t="s">
        <v>146</v>
      </c>
      <c r="H2273" s="39">
        <v>10</v>
      </c>
    </row>
    <row r="2274" spans="1:8" x14ac:dyDescent="0.25">
      <c r="A2274" s="41">
        <f>VLOOKUP(D2274,'[110]Legacy Location Lookups'!$A$1:$C$34,2,0)</f>
        <v>86</v>
      </c>
      <c r="B2274" s="41" t="str">
        <f>VLOOKUP(A2274,'[110]Legacy Location Lookups'!$B$1:$C$34,2,0)</f>
        <v>Kirkland, WA</v>
      </c>
      <c r="C2274" s="41" t="s">
        <v>167</v>
      </c>
      <c r="D2274" s="41" t="s">
        <v>22</v>
      </c>
      <c r="E2274" s="41" t="s">
        <v>144</v>
      </c>
      <c r="F2274" s="38">
        <v>44089</v>
      </c>
      <c r="G2274" s="41" t="s">
        <v>145</v>
      </c>
      <c r="H2274" s="41">
        <v>59</v>
      </c>
    </row>
    <row r="2275" spans="1:8" x14ac:dyDescent="0.25">
      <c r="A2275" s="41">
        <f>VLOOKUP(D2275,'[110]Legacy Location Lookups'!$A$1:$C$34,2,0)</f>
        <v>86</v>
      </c>
      <c r="B2275" s="41" t="str">
        <f>VLOOKUP(A2275,'[110]Legacy Location Lookups'!$B$1:$C$34,2,0)</f>
        <v>Kirkland, WA</v>
      </c>
      <c r="C2275" s="41" t="s">
        <v>167</v>
      </c>
      <c r="D2275" s="41" t="s">
        <v>22</v>
      </c>
      <c r="E2275" s="41" t="s">
        <v>144</v>
      </c>
      <c r="F2275" s="38">
        <v>44089</v>
      </c>
      <c r="G2275" s="41" t="s">
        <v>159</v>
      </c>
      <c r="H2275" s="41">
        <v>4</v>
      </c>
    </row>
    <row r="2276" spans="1:8" x14ac:dyDescent="0.25">
      <c r="A2276" s="41">
        <f>VLOOKUP(D2276,'[110]Legacy Location Lookups'!$A$1:$C$34,2,0)</f>
        <v>86</v>
      </c>
      <c r="B2276" s="41" t="str">
        <f>VLOOKUP(A2276,'[110]Legacy Location Lookups'!$B$1:$C$34,2,0)</f>
        <v>Kirkland, WA</v>
      </c>
      <c r="C2276" s="41" t="s">
        <v>167</v>
      </c>
      <c r="D2276" s="41" t="s">
        <v>22</v>
      </c>
      <c r="E2276" s="41" t="s">
        <v>144</v>
      </c>
      <c r="F2276" s="38">
        <v>44090</v>
      </c>
      <c r="G2276" s="41" t="s">
        <v>145</v>
      </c>
      <c r="H2276" s="41">
        <v>7</v>
      </c>
    </row>
    <row r="2277" spans="1:8" x14ac:dyDescent="0.25">
      <c r="A2277" s="41">
        <f>VLOOKUP(D2277,'[110]Legacy Location Lookups'!$A$1:$C$34,2,0)</f>
        <v>86</v>
      </c>
      <c r="B2277" s="41" t="str">
        <f>VLOOKUP(A2277,'[110]Legacy Location Lookups'!$B$1:$C$34,2,0)</f>
        <v>Kirkland, WA</v>
      </c>
      <c r="C2277" s="41" t="s">
        <v>167</v>
      </c>
      <c r="D2277" s="41" t="s">
        <v>22</v>
      </c>
      <c r="E2277" s="41" t="s">
        <v>144</v>
      </c>
      <c r="F2277" s="38">
        <v>44091</v>
      </c>
      <c r="G2277" s="41" t="s">
        <v>145</v>
      </c>
      <c r="H2277" s="41">
        <v>72</v>
      </c>
    </row>
    <row r="2278" spans="1:8" x14ac:dyDescent="0.25">
      <c r="A2278" s="41">
        <f>VLOOKUP(D2278,'[110]Legacy Location Lookups'!$A$1:$C$34,2,0)</f>
        <v>86</v>
      </c>
      <c r="B2278" s="41" t="str">
        <f>VLOOKUP(A2278,'[110]Legacy Location Lookups'!$B$1:$C$34,2,0)</f>
        <v>Kirkland, WA</v>
      </c>
      <c r="C2278" s="41" t="s">
        <v>167</v>
      </c>
      <c r="D2278" s="41" t="s">
        <v>22</v>
      </c>
      <c r="E2278" s="41" t="s">
        <v>144</v>
      </c>
      <c r="F2278" s="38">
        <v>44091</v>
      </c>
      <c r="G2278" s="41" t="s">
        <v>159</v>
      </c>
      <c r="H2278" s="41">
        <v>8</v>
      </c>
    </row>
    <row r="2279" spans="1:8" x14ac:dyDescent="0.25">
      <c r="A2279" s="41">
        <f>VLOOKUP(D2279,'[110]Legacy Location Lookups'!$A$1:$C$34,2,0)</f>
        <v>86</v>
      </c>
      <c r="B2279" s="41" t="str">
        <f>VLOOKUP(A2279,'[110]Legacy Location Lookups'!$B$1:$C$34,2,0)</f>
        <v>Kirkland, WA</v>
      </c>
      <c r="C2279" s="41" t="s">
        <v>167</v>
      </c>
      <c r="D2279" s="41" t="s">
        <v>22</v>
      </c>
      <c r="E2279" s="41" t="s">
        <v>144</v>
      </c>
      <c r="F2279" s="38">
        <v>44092</v>
      </c>
      <c r="G2279" s="41" t="s">
        <v>145</v>
      </c>
      <c r="H2279" s="41">
        <v>35</v>
      </c>
    </row>
    <row r="2280" spans="1:8" x14ac:dyDescent="0.25">
      <c r="A2280" s="41">
        <f>VLOOKUP(D2280,'[110]Legacy Location Lookups'!$A$1:$C$34,2,0)</f>
        <v>86</v>
      </c>
      <c r="B2280" s="41" t="str">
        <f>VLOOKUP(A2280,'[110]Legacy Location Lookups'!$B$1:$C$34,2,0)</f>
        <v>Kirkland, WA</v>
      </c>
      <c r="C2280" s="41" t="s">
        <v>167</v>
      </c>
      <c r="D2280" s="41" t="s">
        <v>22</v>
      </c>
      <c r="E2280" s="41" t="s">
        <v>144</v>
      </c>
      <c r="F2280" s="38">
        <v>44092</v>
      </c>
      <c r="G2280" s="41" t="s">
        <v>159</v>
      </c>
      <c r="H2280" s="41">
        <v>7</v>
      </c>
    </row>
    <row r="2281" spans="1:8" x14ac:dyDescent="0.25">
      <c r="A2281" s="41">
        <f>VLOOKUP(D2281,'[110]Legacy Location Lookups'!$A$1:$C$34,2,0)</f>
        <v>5</v>
      </c>
      <c r="B2281" s="41" t="str">
        <f>VLOOKUP(A2281,'[110]Legacy Location Lookups'!$B$1:$C$34,2,0)</f>
        <v>Bloomington, IL</v>
      </c>
      <c r="C2281" s="41" t="s">
        <v>142</v>
      </c>
      <c r="D2281" s="41" t="s">
        <v>143</v>
      </c>
      <c r="E2281" s="41" t="s">
        <v>144</v>
      </c>
      <c r="F2281" s="38">
        <v>44088</v>
      </c>
      <c r="G2281" s="41" t="s">
        <v>145</v>
      </c>
      <c r="H2281" s="41">
        <v>175</v>
      </c>
    </row>
    <row r="2282" spans="1:8" x14ac:dyDescent="0.25">
      <c r="A2282" s="41">
        <f>VLOOKUP(D2282,'[110]Legacy Location Lookups'!$A$1:$C$34,2,0)</f>
        <v>14</v>
      </c>
      <c r="B2282" s="41" t="str">
        <f>VLOOKUP(A2282,'[110]Legacy Location Lookups'!$B$1:$C$34,2,0)</f>
        <v>Peru, IL</v>
      </c>
      <c r="C2282" s="41" t="s">
        <v>142</v>
      </c>
      <c r="D2282" s="41" t="s">
        <v>148</v>
      </c>
      <c r="E2282" s="41" t="s">
        <v>144</v>
      </c>
      <c r="F2282" s="38">
        <v>44088</v>
      </c>
      <c r="G2282" s="41" t="s">
        <v>145</v>
      </c>
      <c r="H2282" s="41">
        <v>41</v>
      </c>
    </row>
    <row r="2283" spans="1:8" x14ac:dyDescent="0.25">
      <c r="A2283" s="41">
        <f>VLOOKUP(D2283,'[110]Legacy Location Lookups'!$A$1:$C$34,2,0)</f>
        <v>13</v>
      </c>
      <c r="B2283" s="41" t="str">
        <f>VLOOKUP(A2283,'[110]Legacy Location Lookups'!$B$1:$C$34,2,0)</f>
        <v>Peoria, IL</v>
      </c>
      <c r="C2283" s="41" t="s">
        <v>142</v>
      </c>
      <c r="D2283" s="41" t="s">
        <v>149</v>
      </c>
      <c r="E2283" s="41" t="s">
        <v>144</v>
      </c>
      <c r="F2283" s="38">
        <v>44088</v>
      </c>
      <c r="G2283" s="41" t="s">
        <v>146</v>
      </c>
      <c r="H2283" s="41">
        <v>14</v>
      </c>
    </row>
    <row r="2284" spans="1:8" x14ac:dyDescent="0.25">
      <c r="A2284" s="41">
        <f>VLOOKUP(D2284,'[110]Legacy Location Lookups'!$A$1:$C$34,2,0)</f>
        <v>6</v>
      </c>
      <c r="B2284" s="41" t="str">
        <f>VLOOKUP(A2284,'[110]Legacy Location Lookups'!$B$1:$C$34,2,0)</f>
        <v>Charleston, IL</v>
      </c>
      <c r="C2284" s="41" t="s">
        <v>142</v>
      </c>
      <c r="D2284" s="41" t="s">
        <v>150</v>
      </c>
      <c r="E2284" s="41" t="s">
        <v>144</v>
      </c>
      <c r="F2284" s="38">
        <v>44088</v>
      </c>
      <c r="G2284" s="41" t="s">
        <v>145</v>
      </c>
      <c r="H2284" s="41">
        <v>42</v>
      </c>
    </row>
    <row r="2285" spans="1:8" x14ac:dyDescent="0.25">
      <c r="A2285" s="41">
        <f>VLOOKUP(D2285,'[110]Legacy Location Lookups'!$A$1:$C$34,2,0)</f>
        <v>15</v>
      </c>
      <c r="B2285" s="41" t="str">
        <f>VLOOKUP(A2285,'[110]Legacy Location Lookups'!$B$1:$C$34,2,0)</f>
        <v>Pontiac, IL</v>
      </c>
      <c r="C2285" s="41" t="s">
        <v>142</v>
      </c>
      <c r="D2285" s="41" t="s">
        <v>13</v>
      </c>
      <c r="E2285" s="41" t="s">
        <v>144</v>
      </c>
      <c r="F2285" s="38">
        <v>44088</v>
      </c>
      <c r="G2285" s="41" t="s">
        <v>145</v>
      </c>
      <c r="H2285" s="41">
        <v>39</v>
      </c>
    </row>
    <row r="2286" spans="1:8" x14ac:dyDescent="0.25">
      <c r="A2286" s="41">
        <f>VLOOKUP(D2286,'[110]Legacy Location Lookups'!$A$1:$C$34,2,0)</f>
        <v>73</v>
      </c>
      <c r="B2286" s="41" t="str">
        <f>VLOOKUP(A2286,'[110]Legacy Location Lookups'!$B$1:$C$34,2,0)</f>
        <v>Boynton Beach, FL</v>
      </c>
      <c r="C2286" s="41" t="s">
        <v>151</v>
      </c>
      <c r="D2286" s="41" t="s">
        <v>152</v>
      </c>
      <c r="E2286" s="41" t="s">
        <v>144</v>
      </c>
      <c r="F2286" s="38">
        <v>44088</v>
      </c>
      <c r="G2286" s="41" t="s">
        <v>145</v>
      </c>
      <c r="H2286" s="41">
        <v>97</v>
      </c>
    </row>
    <row r="2287" spans="1:8" x14ac:dyDescent="0.25">
      <c r="A2287" s="41">
        <f>VLOOKUP(D2287,'[110]Legacy Location Lookups'!$A$1:$C$34,2,0)</f>
        <v>73</v>
      </c>
      <c r="B2287" s="41" t="str">
        <f>VLOOKUP(A2287,'[110]Legacy Location Lookups'!$B$1:$C$34,2,0)</f>
        <v>Boynton Beach, FL</v>
      </c>
      <c r="C2287" s="41" t="s">
        <v>151</v>
      </c>
      <c r="D2287" s="41" t="s">
        <v>152</v>
      </c>
      <c r="E2287" s="41" t="s">
        <v>147</v>
      </c>
      <c r="F2287" s="38">
        <v>44088</v>
      </c>
      <c r="G2287" s="41" t="s">
        <v>147</v>
      </c>
      <c r="H2287" s="41">
        <v>1</v>
      </c>
    </row>
    <row r="2288" spans="1:8" x14ac:dyDescent="0.25">
      <c r="A2288" s="41">
        <f>VLOOKUP(D2288,'[110]Legacy Location Lookups'!$A$1:$C$34,2,0)</f>
        <v>73</v>
      </c>
      <c r="B2288" s="41" t="str">
        <f>VLOOKUP(A2288,'[110]Legacy Location Lookups'!$B$1:$C$34,2,0)</f>
        <v>Boynton Beach, FL</v>
      </c>
      <c r="C2288" s="41" t="s">
        <v>151</v>
      </c>
      <c r="D2288" s="41" t="s">
        <v>152</v>
      </c>
      <c r="E2288" s="41" t="s">
        <v>144</v>
      </c>
      <c r="F2288" s="38">
        <v>44088</v>
      </c>
      <c r="G2288" s="41" t="s">
        <v>146</v>
      </c>
      <c r="H2288" s="41">
        <v>32</v>
      </c>
    </row>
    <row r="2289" spans="1:8" x14ac:dyDescent="0.25">
      <c r="A2289" s="41">
        <f>VLOOKUP(D2289,'[110]Legacy Location Lookups'!$A$1:$C$34,2,0)</f>
        <v>75</v>
      </c>
      <c r="B2289" s="41" t="str">
        <f>VLOOKUP(A2289,'[110]Legacy Location Lookups'!$B$1:$C$34,2,0)</f>
        <v>Delray Beach, FL</v>
      </c>
      <c r="C2289" s="41" t="s">
        <v>151</v>
      </c>
      <c r="D2289" s="41" t="s">
        <v>153</v>
      </c>
      <c r="E2289" s="41" t="s">
        <v>144</v>
      </c>
      <c r="F2289" s="38">
        <v>44088</v>
      </c>
      <c r="G2289" s="41" t="s">
        <v>145</v>
      </c>
      <c r="H2289" s="41">
        <v>24</v>
      </c>
    </row>
    <row r="2290" spans="1:8" x14ac:dyDescent="0.25">
      <c r="A2290" s="41">
        <f>VLOOKUP(D2290,'[110]Legacy Location Lookups'!$A$1:$C$34,2,0)</f>
        <v>75</v>
      </c>
      <c r="B2290" s="41" t="str">
        <f>VLOOKUP(A2290,'[110]Legacy Location Lookups'!$B$1:$C$34,2,0)</f>
        <v>Delray Beach, FL</v>
      </c>
      <c r="C2290" s="41" t="s">
        <v>151</v>
      </c>
      <c r="D2290" s="41" t="s">
        <v>153</v>
      </c>
      <c r="E2290" s="41" t="s">
        <v>144</v>
      </c>
      <c r="F2290" s="38">
        <v>44088</v>
      </c>
      <c r="G2290" s="41" t="s">
        <v>159</v>
      </c>
      <c r="H2290" s="41">
        <v>4</v>
      </c>
    </row>
    <row r="2291" spans="1:8" x14ac:dyDescent="0.25">
      <c r="A2291" s="41">
        <f>VLOOKUP(D2291,'[110]Legacy Location Lookups'!$A$1:$C$34,2,0)</f>
        <v>76</v>
      </c>
      <c r="B2291" s="41" t="str">
        <f>VLOOKUP(A2291,'[110]Legacy Location Lookups'!$B$1:$C$34,2,0)</f>
        <v>East Boca Raton, FL</v>
      </c>
      <c r="C2291" s="41" t="s">
        <v>151</v>
      </c>
      <c r="D2291" s="41" t="s">
        <v>175</v>
      </c>
      <c r="E2291" s="41" t="s">
        <v>144</v>
      </c>
      <c r="F2291" s="38">
        <v>44088</v>
      </c>
      <c r="G2291" s="41" t="s">
        <v>145</v>
      </c>
      <c r="H2291" s="41">
        <v>19</v>
      </c>
    </row>
    <row r="2292" spans="1:8" x14ac:dyDescent="0.25">
      <c r="A2292" s="41">
        <f>VLOOKUP(D2292,'[110]Legacy Location Lookups'!$A$1:$C$34,2,0)</f>
        <v>77</v>
      </c>
      <c r="B2292" s="41" t="str">
        <f>VLOOKUP(A2292,'[110]Legacy Location Lookups'!$B$1:$C$34,2,0)</f>
        <v>West Boca Raton, FL</v>
      </c>
      <c r="C2292" s="41" t="s">
        <v>151</v>
      </c>
      <c r="D2292" s="41" t="s">
        <v>154</v>
      </c>
      <c r="E2292" s="41" t="s">
        <v>144</v>
      </c>
      <c r="F2292" s="38">
        <v>44088</v>
      </c>
      <c r="G2292" s="41" t="s">
        <v>145</v>
      </c>
      <c r="H2292" s="41">
        <v>21</v>
      </c>
    </row>
    <row r="2293" spans="1:8" x14ac:dyDescent="0.25">
      <c r="A2293" s="41">
        <f>VLOOKUP(D2293,'[110]Legacy Location Lookups'!$A$1:$C$34,2,0)</f>
        <v>72</v>
      </c>
      <c r="B2293" s="41" t="str">
        <f>VLOOKUP(A2293,'[110]Legacy Location Lookups'!$B$1:$C$34,2,0)</f>
        <v>Boca Raton, FL</v>
      </c>
      <c r="C2293" s="41" t="s">
        <v>151</v>
      </c>
      <c r="D2293" s="41" t="s">
        <v>155</v>
      </c>
      <c r="E2293" s="41" t="s">
        <v>144</v>
      </c>
      <c r="F2293" s="38">
        <v>44088</v>
      </c>
      <c r="G2293" s="41" t="s">
        <v>145</v>
      </c>
      <c r="H2293" s="41">
        <v>30</v>
      </c>
    </row>
    <row r="2294" spans="1:8" x14ac:dyDescent="0.25">
      <c r="A2294" s="41">
        <f>VLOOKUP(D2294,'[110]Legacy Location Lookups'!$A$1:$C$34,2,0)</f>
        <v>72</v>
      </c>
      <c r="B2294" s="41" t="str">
        <f>VLOOKUP(A2294,'[110]Legacy Location Lookups'!$B$1:$C$34,2,0)</f>
        <v>Boca Raton, FL</v>
      </c>
      <c r="C2294" s="41" t="s">
        <v>151</v>
      </c>
      <c r="D2294" s="41" t="s">
        <v>155</v>
      </c>
      <c r="E2294" s="41" t="s">
        <v>144</v>
      </c>
      <c r="F2294" s="38">
        <v>44088</v>
      </c>
      <c r="G2294" s="41" t="s">
        <v>159</v>
      </c>
      <c r="H2294" s="41">
        <v>1</v>
      </c>
    </row>
    <row r="2295" spans="1:8" x14ac:dyDescent="0.25">
      <c r="A2295" s="41">
        <f>VLOOKUP(D2295,'[110]Legacy Location Lookups'!$A$1:$C$34,2,0)</f>
        <v>104</v>
      </c>
      <c r="B2295" s="41" t="str">
        <f>VLOOKUP(A2295,'[110]Legacy Location Lookups'!$B$1:$C$34,2,0)</f>
        <v>Miami, FL</v>
      </c>
      <c r="C2295" s="41" t="s">
        <v>151</v>
      </c>
      <c r="D2295" s="41" t="s">
        <v>223</v>
      </c>
      <c r="E2295" s="41" t="s">
        <v>144</v>
      </c>
      <c r="F2295" s="38">
        <v>44088</v>
      </c>
      <c r="G2295" s="41" t="s">
        <v>145</v>
      </c>
      <c r="H2295" s="41">
        <v>18</v>
      </c>
    </row>
    <row r="2296" spans="1:8" x14ac:dyDescent="0.25">
      <c r="A2296" s="41">
        <f>VLOOKUP(D2296,'[110]Legacy Location Lookups'!$A$1:$C$34,2,0)</f>
        <v>73</v>
      </c>
      <c r="B2296" s="41" t="str">
        <f>VLOOKUP(A2296,'[110]Legacy Location Lookups'!$B$1:$C$34,2,0)</f>
        <v>Boynton Beach, FL</v>
      </c>
      <c r="C2296" s="41" t="s">
        <v>151</v>
      </c>
      <c r="D2296" s="41" t="s">
        <v>152</v>
      </c>
      <c r="E2296" s="41" t="s">
        <v>144</v>
      </c>
      <c r="F2296" s="38">
        <v>44089</v>
      </c>
      <c r="G2296" s="41" t="s">
        <v>145</v>
      </c>
      <c r="H2296" s="41">
        <v>77</v>
      </c>
    </row>
    <row r="2297" spans="1:8" x14ac:dyDescent="0.25">
      <c r="A2297" s="41">
        <f>VLOOKUP(D2297,'[110]Legacy Location Lookups'!$A$1:$C$34,2,0)</f>
        <v>73</v>
      </c>
      <c r="B2297" s="41" t="str">
        <f>VLOOKUP(A2297,'[110]Legacy Location Lookups'!$B$1:$C$34,2,0)</f>
        <v>Boynton Beach, FL</v>
      </c>
      <c r="C2297" s="41" t="s">
        <v>151</v>
      </c>
      <c r="D2297" s="41" t="s">
        <v>152</v>
      </c>
      <c r="E2297" s="41" t="s">
        <v>147</v>
      </c>
      <c r="F2297" s="38">
        <v>44089</v>
      </c>
      <c r="G2297" s="41" t="s">
        <v>147</v>
      </c>
      <c r="H2297" s="41">
        <v>2</v>
      </c>
    </row>
    <row r="2298" spans="1:8" x14ac:dyDescent="0.25">
      <c r="A2298" s="41">
        <f>VLOOKUP(D2298,'[110]Legacy Location Lookups'!$A$1:$C$34,2,0)</f>
        <v>75</v>
      </c>
      <c r="B2298" s="41" t="str">
        <f>VLOOKUP(A2298,'[110]Legacy Location Lookups'!$B$1:$C$34,2,0)</f>
        <v>Delray Beach, FL</v>
      </c>
      <c r="C2298" s="41" t="s">
        <v>151</v>
      </c>
      <c r="D2298" s="41" t="s">
        <v>153</v>
      </c>
      <c r="E2298" s="41" t="s">
        <v>144</v>
      </c>
      <c r="F2298" s="38">
        <v>44089</v>
      </c>
      <c r="G2298" s="41" t="s">
        <v>145</v>
      </c>
      <c r="H2298" s="41">
        <v>47</v>
      </c>
    </row>
    <row r="2299" spans="1:8" x14ac:dyDescent="0.25">
      <c r="A2299" s="41">
        <f>VLOOKUP(D2299,'[110]Legacy Location Lookups'!$A$1:$C$34,2,0)</f>
        <v>75</v>
      </c>
      <c r="B2299" s="41" t="str">
        <f>VLOOKUP(A2299,'[110]Legacy Location Lookups'!$B$1:$C$34,2,0)</f>
        <v>Delray Beach, FL</v>
      </c>
      <c r="C2299" s="41" t="s">
        <v>151</v>
      </c>
      <c r="D2299" s="41" t="s">
        <v>153</v>
      </c>
      <c r="E2299" s="41" t="s">
        <v>147</v>
      </c>
      <c r="F2299" s="38">
        <v>44089</v>
      </c>
      <c r="G2299" s="41" t="s">
        <v>147</v>
      </c>
      <c r="H2299" s="41">
        <v>2</v>
      </c>
    </row>
    <row r="2300" spans="1:8" x14ac:dyDescent="0.25">
      <c r="A2300" s="41">
        <f>VLOOKUP(D2300,'[110]Legacy Location Lookups'!$A$1:$C$34,2,0)</f>
        <v>76</v>
      </c>
      <c r="B2300" s="41" t="str">
        <f>VLOOKUP(A2300,'[110]Legacy Location Lookups'!$B$1:$C$34,2,0)</f>
        <v>East Boca Raton, FL</v>
      </c>
      <c r="C2300" s="41" t="s">
        <v>151</v>
      </c>
      <c r="D2300" s="41" t="s">
        <v>175</v>
      </c>
      <c r="E2300" s="41" t="s">
        <v>144</v>
      </c>
      <c r="F2300" s="38">
        <v>44089</v>
      </c>
      <c r="G2300" s="41" t="s">
        <v>145</v>
      </c>
      <c r="H2300" s="41">
        <v>23</v>
      </c>
    </row>
    <row r="2301" spans="1:8" x14ac:dyDescent="0.25">
      <c r="A2301" s="41">
        <f>VLOOKUP(D2301,'[110]Legacy Location Lookups'!$A$1:$C$34,2,0)</f>
        <v>77</v>
      </c>
      <c r="B2301" s="41" t="str">
        <f>VLOOKUP(A2301,'[110]Legacy Location Lookups'!$B$1:$C$34,2,0)</f>
        <v>West Boca Raton, FL</v>
      </c>
      <c r="C2301" s="41" t="s">
        <v>151</v>
      </c>
      <c r="D2301" s="41" t="s">
        <v>154</v>
      </c>
      <c r="E2301" s="41" t="s">
        <v>144</v>
      </c>
      <c r="F2301" s="38">
        <v>44089</v>
      </c>
      <c r="G2301" s="41" t="s">
        <v>145</v>
      </c>
      <c r="H2301" s="41">
        <v>32</v>
      </c>
    </row>
    <row r="2302" spans="1:8" x14ac:dyDescent="0.25">
      <c r="A2302" s="41">
        <f>VLOOKUP(D2302,'[110]Legacy Location Lookups'!$A$1:$C$34,2,0)</f>
        <v>72</v>
      </c>
      <c r="B2302" s="41" t="str">
        <f>VLOOKUP(A2302,'[110]Legacy Location Lookups'!$B$1:$C$34,2,0)</f>
        <v>Boca Raton, FL</v>
      </c>
      <c r="C2302" s="41" t="s">
        <v>151</v>
      </c>
      <c r="D2302" s="41" t="s">
        <v>155</v>
      </c>
      <c r="E2302" s="41" t="s">
        <v>147</v>
      </c>
      <c r="F2302" s="38">
        <v>44089</v>
      </c>
      <c r="G2302" s="41" t="s">
        <v>147</v>
      </c>
      <c r="H2302" s="41">
        <v>18</v>
      </c>
    </row>
    <row r="2303" spans="1:8" x14ac:dyDescent="0.25">
      <c r="A2303" s="41">
        <f>VLOOKUP(D2303,'[110]Legacy Location Lookups'!$A$1:$C$34,2,0)</f>
        <v>104</v>
      </c>
      <c r="B2303" s="41" t="str">
        <f>VLOOKUP(A2303,'[110]Legacy Location Lookups'!$B$1:$C$34,2,0)</f>
        <v>Miami, FL</v>
      </c>
      <c r="C2303" s="41" t="s">
        <v>151</v>
      </c>
      <c r="D2303" s="41" t="s">
        <v>223</v>
      </c>
      <c r="E2303" s="41" t="s">
        <v>144</v>
      </c>
      <c r="F2303" s="38">
        <v>44089</v>
      </c>
      <c r="G2303" s="41" t="s">
        <v>145</v>
      </c>
      <c r="H2303" s="41">
        <v>11</v>
      </c>
    </row>
    <row r="2304" spans="1:8" x14ac:dyDescent="0.25">
      <c r="A2304" s="41">
        <f>VLOOKUP(D2304,'[110]Legacy Location Lookups'!$A$1:$C$34,2,0)</f>
        <v>73</v>
      </c>
      <c r="B2304" s="41" t="str">
        <f>VLOOKUP(A2304,'[110]Legacy Location Lookups'!$B$1:$C$34,2,0)</f>
        <v>Boynton Beach, FL</v>
      </c>
      <c r="C2304" s="41" t="s">
        <v>151</v>
      </c>
      <c r="D2304" s="41" t="s">
        <v>152</v>
      </c>
      <c r="E2304" s="41" t="s">
        <v>144</v>
      </c>
      <c r="F2304" s="38">
        <v>44090</v>
      </c>
      <c r="G2304" s="41" t="s">
        <v>145</v>
      </c>
      <c r="H2304" s="41">
        <v>87</v>
      </c>
    </row>
    <row r="2305" spans="1:8" x14ac:dyDescent="0.25">
      <c r="A2305" s="41">
        <f>VLOOKUP(D2305,'[110]Legacy Location Lookups'!$A$1:$C$34,2,0)</f>
        <v>73</v>
      </c>
      <c r="B2305" s="41" t="str">
        <f>VLOOKUP(A2305,'[110]Legacy Location Lookups'!$B$1:$C$34,2,0)</f>
        <v>Boynton Beach, FL</v>
      </c>
      <c r="C2305" s="41" t="s">
        <v>151</v>
      </c>
      <c r="D2305" s="41" t="s">
        <v>152</v>
      </c>
      <c r="E2305" s="41" t="s">
        <v>147</v>
      </c>
      <c r="F2305" s="38">
        <v>44090</v>
      </c>
      <c r="G2305" s="41" t="s">
        <v>147</v>
      </c>
      <c r="H2305" s="41">
        <v>1</v>
      </c>
    </row>
    <row r="2306" spans="1:8" x14ac:dyDescent="0.25">
      <c r="A2306" s="41">
        <f>VLOOKUP(D2306,'[110]Legacy Location Lookups'!$A$1:$C$34,2,0)</f>
        <v>73</v>
      </c>
      <c r="B2306" s="41" t="str">
        <f>VLOOKUP(A2306,'[110]Legacy Location Lookups'!$B$1:$C$34,2,0)</f>
        <v>Boynton Beach, FL</v>
      </c>
      <c r="C2306" s="41" t="s">
        <v>151</v>
      </c>
      <c r="D2306" s="41" t="s">
        <v>152</v>
      </c>
      <c r="E2306" s="41" t="s">
        <v>144</v>
      </c>
      <c r="F2306" s="38">
        <v>44090</v>
      </c>
      <c r="G2306" s="41" t="s">
        <v>146</v>
      </c>
      <c r="H2306" s="41">
        <v>34</v>
      </c>
    </row>
    <row r="2307" spans="1:8" x14ac:dyDescent="0.25">
      <c r="A2307" s="41">
        <f>VLOOKUP(D2307,'[110]Legacy Location Lookups'!$A$1:$C$34,2,0)</f>
        <v>75</v>
      </c>
      <c r="B2307" s="41" t="str">
        <f>VLOOKUP(A2307,'[110]Legacy Location Lookups'!$B$1:$C$34,2,0)</f>
        <v>Delray Beach, FL</v>
      </c>
      <c r="C2307" s="41" t="s">
        <v>151</v>
      </c>
      <c r="D2307" s="41" t="s">
        <v>153</v>
      </c>
      <c r="E2307" s="41" t="s">
        <v>144</v>
      </c>
      <c r="F2307" s="38">
        <v>44090</v>
      </c>
      <c r="G2307" s="41" t="s">
        <v>145</v>
      </c>
      <c r="H2307" s="41">
        <v>34</v>
      </c>
    </row>
    <row r="2308" spans="1:8" x14ac:dyDescent="0.25">
      <c r="A2308" s="41">
        <f>VLOOKUP(D2308,'[110]Legacy Location Lookups'!$A$1:$C$34,2,0)</f>
        <v>76</v>
      </c>
      <c r="B2308" s="41" t="str">
        <f>VLOOKUP(A2308,'[110]Legacy Location Lookups'!$B$1:$C$34,2,0)</f>
        <v>East Boca Raton, FL</v>
      </c>
      <c r="C2308" s="41" t="s">
        <v>151</v>
      </c>
      <c r="D2308" s="41" t="s">
        <v>175</v>
      </c>
      <c r="E2308" s="41" t="s">
        <v>147</v>
      </c>
      <c r="F2308" s="38">
        <v>44090</v>
      </c>
      <c r="G2308" s="41" t="s">
        <v>147</v>
      </c>
      <c r="H2308" s="41">
        <v>2</v>
      </c>
    </row>
    <row r="2309" spans="1:8" x14ac:dyDescent="0.25">
      <c r="A2309" s="41">
        <f>VLOOKUP(D2309,'[110]Legacy Location Lookups'!$A$1:$C$34,2,0)</f>
        <v>76</v>
      </c>
      <c r="B2309" s="41" t="str">
        <f>VLOOKUP(A2309,'[110]Legacy Location Lookups'!$B$1:$C$34,2,0)</f>
        <v>East Boca Raton, FL</v>
      </c>
      <c r="C2309" s="41" t="s">
        <v>151</v>
      </c>
      <c r="D2309" s="41" t="s">
        <v>175</v>
      </c>
      <c r="E2309" s="41" t="s">
        <v>144</v>
      </c>
      <c r="F2309" s="38">
        <v>44090</v>
      </c>
      <c r="G2309" s="41" t="s">
        <v>145</v>
      </c>
      <c r="H2309" s="41">
        <v>11</v>
      </c>
    </row>
    <row r="2310" spans="1:8" x14ac:dyDescent="0.25">
      <c r="A2310" s="41">
        <f>VLOOKUP(D2310,'[110]Legacy Location Lookups'!$A$1:$C$34,2,0)</f>
        <v>77</v>
      </c>
      <c r="B2310" s="41" t="str">
        <f>VLOOKUP(A2310,'[110]Legacy Location Lookups'!$B$1:$C$34,2,0)</f>
        <v>West Boca Raton, FL</v>
      </c>
      <c r="C2310" s="41" t="s">
        <v>151</v>
      </c>
      <c r="D2310" s="41" t="s">
        <v>154</v>
      </c>
      <c r="E2310" s="41" t="s">
        <v>144</v>
      </c>
      <c r="F2310" s="38">
        <v>44090</v>
      </c>
      <c r="G2310" s="41" t="s">
        <v>145</v>
      </c>
      <c r="H2310" s="41">
        <v>23</v>
      </c>
    </row>
    <row r="2311" spans="1:8" x14ac:dyDescent="0.25">
      <c r="A2311" s="41">
        <f>VLOOKUP(D2311,'[110]Legacy Location Lookups'!$A$1:$C$34,2,0)</f>
        <v>72</v>
      </c>
      <c r="B2311" s="41" t="str">
        <f>VLOOKUP(A2311,'[110]Legacy Location Lookups'!$B$1:$C$34,2,0)</f>
        <v>Boca Raton, FL</v>
      </c>
      <c r="C2311" s="41" t="s">
        <v>151</v>
      </c>
      <c r="D2311" s="41" t="s">
        <v>155</v>
      </c>
      <c r="E2311" s="41" t="s">
        <v>144</v>
      </c>
      <c r="F2311" s="38">
        <v>44090</v>
      </c>
      <c r="G2311" s="41" t="s">
        <v>145</v>
      </c>
      <c r="H2311" s="41">
        <v>22</v>
      </c>
    </row>
    <row r="2312" spans="1:8" x14ac:dyDescent="0.25">
      <c r="A2312" s="41">
        <f>VLOOKUP(D2312,'[110]Legacy Location Lookups'!$A$1:$C$34,2,0)</f>
        <v>72</v>
      </c>
      <c r="B2312" s="41" t="str">
        <f>VLOOKUP(A2312,'[110]Legacy Location Lookups'!$B$1:$C$34,2,0)</f>
        <v>Boca Raton, FL</v>
      </c>
      <c r="C2312" s="41" t="s">
        <v>151</v>
      </c>
      <c r="D2312" s="41" t="s">
        <v>155</v>
      </c>
      <c r="E2312" s="41" t="s">
        <v>144</v>
      </c>
      <c r="F2312" s="38">
        <v>44090</v>
      </c>
      <c r="G2312" s="41" t="s">
        <v>159</v>
      </c>
      <c r="H2312" s="41">
        <v>3</v>
      </c>
    </row>
    <row r="2313" spans="1:8" x14ac:dyDescent="0.25">
      <c r="A2313" s="41">
        <f>VLOOKUP(D2313,'[110]Legacy Location Lookups'!$A$1:$C$34,2,0)</f>
        <v>104</v>
      </c>
      <c r="B2313" s="41" t="str">
        <f>VLOOKUP(A2313,'[110]Legacy Location Lookups'!$B$1:$C$34,2,0)</f>
        <v>Miami, FL</v>
      </c>
      <c r="C2313" s="41" t="s">
        <v>151</v>
      </c>
      <c r="D2313" s="41" t="s">
        <v>223</v>
      </c>
      <c r="E2313" s="41" t="s">
        <v>144</v>
      </c>
      <c r="F2313" s="38">
        <v>44090</v>
      </c>
      <c r="G2313" s="41" t="s">
        <v>145</v>
      </c>
      <c r="H2313" s="41">
        <v>16</v>
      </c>
    </row>
    <row r="2314" spans="1:8" x14ac:dyDescent="0.25">
      <c r="A2314" s="41">
        <f>VLOOKUP(D2314,'[110]Legacy Location Lookups'!$A$1:$C$34,2,0)</f>
        <v>73</v>
      </c>
      <c r="B2314" s="41" t="str">
        <f>VLOOKUP(A2314,'[110]Legacy Location Lookups'!$B$1:$C$34,2,0)</f>
        <v>Boynton Beach, FL</v>
      </c>
      <c r="C2314" s="41" t="s">
        <v>151</v>
      </c>
      <c r="D2314" s="41" t="s">
        <v>152</v>
      </c>
      <c r="E2314" s="41" t="s">
        <v>144</v>
      </c>
      <c r="F2314" s="38">
        <v>44091</v>
      </c>
      <c r="G2314" s="41" t="s">
        <v>145</v>
      </c>
      <c r="H2314" s="41">
        <v>63</v>
      </c>
    </row>
    <row r="2315" spans="1:8" x14ac:dyDescent="0.25">
      <c r="A2315" s="41">
        <f>VLOOKUP(D2315,'[110]Legacy Location Lookups'!$A$1:$C$34,2,0)</f>
        <v>75</v>
      </c>
      <c r="B2315" s="41" t="str">
        <f>VLOOKUP(A2315,'[110]Legacy Location Lookups'!$B$1:$C$34,2,0)</f>
        <v>Delray Beach, FL</v>
      </c>
      <c r="C2315" s="41" t="s">
        <v>151</v>
      </c>
      <c r="D2315" s="41" t="s">
        <v>153</v>
      </c>
      <c r="E2315" s="41" t="s">
        <v>144</v>
      </c>
      <c r="F2315" s="38">
        <v>44091</v>
      </c>
      <c r="G2315" s="41" t="s">
        <v>145</v>
      </c>
      <c r="H2315" s="41">
        <v>30</v>
      </c>
    </row>
    <row r="2316" spans="1:8" x14ac:dyDescent="0.25">
      <c r="A2316" s="41">
        <f>VLOOKUP(D2316,'[110]Legacy Location Lookups'!$A$1:$C$34,2,0)</f>
        <v>75</v>
      </c>
      <c r="B2316" s="41" t="str">
        <f>VLOOKUP(A2316,'[110]Legacy Location Lookups'!$B$1:$C$34,2,0)</f>
        <v>Delray Beach, FL</v>
      </c>
      <c r="C2316" s="41" t="s">
        <v>151</v>
      </c>
      <c r="D2316" s="41" t="s">
        <v>153</v>
      </c>
      <c r="E2316" s="41" t="s">
        <v>144</v>
      </c>
      <c r="F2316" s="38">
        <v>44091</v>
      </c>
      <c r="G2316" s="41" t="s">
        <v>159</v>
      </c>
      <c r="H2316" s="41">
        <v>1</v>
      </c>
    </row>
    <row r="2317" spans="1:8" x14ac:dyDescent="0.25">
      <c r="A2317" s="41">
        <f>VLOOKUP(D2317,'[110]Legacy Location Lookups'!$A$1:$C$34,2,0)</f>
        <v>76</v>
      </c>
      <c r="B2317" s="41" t="str">
        <f>VLOOKUP(A2317,'[110]Legacy Location Lookups'!$B$1:$C$34,2,0)</f>
        <v>East Boca Raton, FL</v>
      </c>
      <c r="C2317" s="41" t="s">
        <v>151</v>
      </c>
      <c r="D2317" s="41" t="s">
        <v>175</v>
      </c>
      <c r="E2317" s="41" t="s">
        <v>144</v>
      </c>
      <c r="F2317" s="38">
        <v>44091</v>
      </c>
      <c r="G2317" s="41" t="s">
        <v>145</v>
      </c>
      <c r="H2317" s="41">
        <v>27</v>
      </c>
    </row>
    <row r="2318" spans="1:8" x14ac:dyDescent="0.25">
      <c r="A2318" s="41">
        <f>VLOOKUP(D2318,'[110]Legacy Location Lookups'!$A$1:$C$34,2,0)</f>
        <v>72</v>
      </c>
      <c r="B2318" s="41" t="str">
        <f>VLOOKUP(A2318,'[110]Legacy Location Lookups'!$B$1:$C$34,2,0)</f>
        <v>Boca Raton, FL</v>
      </c>
      <c r="C2318" s="41" t="s">
        <v>151</v>
      </c>
      <c r="D2318" s="41" t="s">
        <v>155</v>
      </c>
      <c r="E2318" s="41" t="s">
        <v>144</v>
      </c>
      <c r="F2318" s="38">
        <v>44091</v>
      </c>
      <c r="G2318" s="41" t="s">
        <v>145</v>
      </c>
      <c r="H2318" s="41">
        <v>8</v>
      </c>
    </row>
    <row r="2319" spans="1:8" x14ac:dyDescent="0.25">
      <c r="A2319" s="41">
        <f>VLOOKUP(D2319,'[110]Legacy Location Lookups'!$A$1:$C$34,2,0)</f>
        <v>72</v>
      </c>
      <c r="B2319" s="41" t="str">
        <f>VLOOKUP(A2319,'[110]Legacy Location Lookups'!$B$1:$C$34,2,0)</f>
        <v>Boca Raton, FL</v>
      </c>
      <c r="C2319" s="41" t="s">
        <v>151</v>
      </c>
      <c r="D2319" s="41" t="s">
        <v>155</v>
      </c>
      <c r="E2319" s="41" t="s">
        <v>144</v>
      </c>
      <c r="F2319" s="38">
        <v>44091</v>
      </c>
      <c r="G2319" s="41" t="s">
        <v>146</v>
      </c>
      <c r="H2319" s="41">
        <v>14</v>
      </c>
    </row>
    <row r="2320" spans="1:8" x14ac:dyDescent="0.25">
      <c r="A2320" s="41">
        <f>VLOOKUP(D2320,'[110]Legacy Location Lookups'!$A$1:$C$34,2,0)</f>
        <v>104</v>
      </c>
      <c r="B2320" s="41" t="str">
        <f>VLOOKUP(A2320,'[110]Legacy Location Lookups'!$B$1:$C$34,2,0)</f>
        <v>Miami, FL</v>
      </c>
      <c r="C2320" s="41" t="s">
        <v>151</v>
      </c>
      <c r="D2320" s="41" t="s">
        <v>223</v>
      </c>
      <c r="E2320" s="41" t="s">
        <v>144</v>
      </c>
      <c r="F2320" s="38">
        <v>44091</v>
      </c>
      <c r="G2320" s="41" t="s">
        <v>145</v>
      </c>
      <c r="H2320" s="41">
        <v>13</v>
      </c>
    </row>
    <row r="2321" spans="1:8" x14ac:dyDescent="0.25">
      <c r="A2321" s="41">
        <f>VLOOKUP(D2321,'[110]Legacy Location Lookups'!$A$1:$C$34,2,0)</f>
        <v>73</v>
      </c>
      <c r="B2321" s="41" t="str">
        <f>VLOOKUP(A2321,'[110]Legacy Location Lookups'!$B$1:$C$34,2,0)</f>
        <v>Boynton Beach, FL</v>
      </c>
      <c r="C2321" s="41" t="s">
        <v>151</v>
      </c>
      <c r="D2321" s="41" t="s">
        <v>152</v>
      </c>
      <c r="E2321" s="41" t="s">
        <v>144</v>
      </c>
      <c r="F2321" s="38">
        <v>44092</v>
      </c>
      <c r="G2321" s="41" t="s">
        <v>145</v>
      </c>
      <c r="H2321" s="41">
        <v>91</v>
      </c>
    </row>
    <row r="2322" spans="1:8" x14ac:dyDescent="0.25">
      <c r="A2322" s="41">
        <f>VLOOKUP(D2322,'[110]Legacy Location Lookups'!$A$1:$C$34,2,0)</f>
        <v>75</v>
      </c>
      <c r="B2322" s="41" t="str">
        <f>VLOOKUP(A2322,'[110]Legacy Location Lookups'!$B$1:$C$34,2,0)</f>
        <v>Delray Beach, FL</v>
      </c>
      <c r="C2322" s="41" t="s">
        <v>151</v>
      </c>
      <c r="D2322" s="41" t="s">
        <v>153</v>
      </c>
      <c r="E2322" s="41" t="s">
        <v>144</v>
      </c>
      <c r="F2322" s="38">
        <v>44092</v>
      </c>
      <c r="G2322" s="41" t="s">
        <v>159</v>
      </c>
      <c r="H2322" s="41">
        <v>1</v>
      </c>
    </row>
    <row r="2323" spans="1:8" x14ac:dyDescent="0.25">
      <c r="A2323" s="41">
        <f>VLOOKUP(D2323,'[110]Legacy Location Lookups'!$A$1:$C$34,2,0)</f>
        <v>75</v>
      </c>
      <c r="B2323" s="41" t="str">
        <f>VLOOKUP(A2323,'[110]Legacy Location Lookups'!$B$1:$C$34,2,0)</f>
        <v>Delray Beach, FL</v>
      </c>
      <c r="C2323" s="41" t="s">
        <v>151</v>
      </c>
      <c r="D2323" s="41" t="s">
        <v>153</v>
      </c>
      <c r="E2323" s="41" t="s">
        <v>144</v>
      </c>
      <c r="F2323" s="38">
        <v>44092</v>
      </c>
      <c r="G2323" s="41" t="s">
        <v>145</v>
      </c>
      <c r="H2323" s="41">
        <v>47</v>
      </c>
    </row>
    <row r="2324" spans="1:8" x14ac:dyDescent="0.25">
      <c r="A2324" s="41">
        <f>VLOOKUP(D2324,'[110]Legacy Location Lookups'!$A$1:$C$34,2,0)</f>
        <v>76</v>
      </c>
      <c r="B2324" s="41" t="str">
        <f>VLOOKUP(A2324,'[110]Legacy Location Lookups'!$B$1:$C$34,2,0)</f>
        <v>East Boca Raton, FL</v>
      </c>
      <c r="C2324" s="41" t="s">
        <v>151</v>
      </c>
      <c r="D2324" s="41" t="s">
        <v>175</v>
      </c>
      <c r="E2324" s="41" t="s">
        <v>144</v>
      </c>
      <c r="F2324" s="38">
        <v>44092</v>
      </c>
      <c r="G2324" s="41" t="s">
        <v>145</v>
      </c>
      <c r="H2324" s="41">
        <v>3</v>
      </c>
    </row>
    <row r="2325" spans="1:8" x14ac:dyDescent="0.25">
      <c r="A2325" s="41">
        <f>VLOOKUP(D2325,'[110]Legacy Location Lookups'!$A$1:$C$34,2,0)</f>
        <v>77</v>
      </c>
      <c r="B2325" s="41" t="str">
        <f>VLOOKUP(A2325,'[110]Legacy Location Lookups'!$B$1:$C$34,2,0)</f>
        <v>West Boca Raton, FL</v>
      </c>
      <c r="C2325" s="41" t="s">
        <v>151</v>
      </c>
      <c r="D2325" s="41" t="s">
        <v>154</v>
      </c>
      <c r="E2325" s="41" t="s">
        <v>144</v>
      </c>
      <c r="F2325" s="38">
        <v>44092</v>
      </c>
      <c r="G2325" s="41" t="s">
        <v>145</v>
      </c>
      <c r="H2325" s="41">
        <v>34</v>
      </c>
    </row>
    <row r="2326" spans="1:8" x14ac:dyDescent="0.25">
      <c r="A2326" s="41">
        <f>VLOOKUP(D2326,'[110]Legacy Location Lookups'!$A$1:$C$34,2,0)</f>
        <v>104</v>
      </c>
      <c r="B2326" s="41" t="str">
        <f>VLOOKUP(A2326,'[110]Legacy Location Lookups'!$B$1:$C$34,2,0)</f>
        <v>Miami, FL</v>
      </c>
      <c r="C2326" s="41" t="s">
        <v>151</v>
      </c>
      <c r="D2326" s="41" t="s">
        <v>223</v>
      </c>
      <c r="E2326" s="41" t="s">
        <v>144</v>
      </c>
      <c r="F2326" s="38">
        <v>44092</v>
      </c>
      <c r="G2326" s="41" t="s">
        <v>145</v>
      </c>
      <c r="H2326" s="41">
        <v>12</v>
      </c>
    </row>
    <row r="2327" spans="1:8" x14ac:dyDescent="0.25">
      <c r="A2327" s="41">
        <f>VLOOKUP(D2327,'[110]Legacy Location Lookups'!$A$1:$C$34,2,0)</f>
        <v>5</v>
      </c>
      <c r="B2327" s="41" t="str">
        <f>VLOOKUP(A2327,'[110]Legacy Location Lookups'!$B$1:$C$34,2,0)</f>
        <v>Bloomington, IL</v>
      </c>
      <c r="C2327" s="41" t="s">
        <v>142</v>
      </c>
      <c r="D2327" s="41" t="s">
        <v>143</v>
      </c>
      <c r="E2327" s="41" t="s">
        <v>144</v>
      </c>
      <c r="F2327" s="38">
        <v>44089</v>
      </c>
      <c r="G2327" s="41" t="s">
        <v>145</v>
      </c>
      <c r="H2327" s="41">
        <v>130</v>
      </c>
    </row>
    <row r="2328" spans="1:8" x14ac:dyDescent="0.25">
      <c r="A2328" s="41">
        <f>VLOOKUP(D2328,'[110]Legacy Location Lookups'!$A$1:$C$34,2,0)</f>
        <v>5</v>
      </c>
      <c r="B2328" s="41" t="str">
        <f>VLOOKUP(A2328,'[110]Legacy Location Lookups'!$B$1:$C$34,2,0)</f>
        <v>Bloomington, IL</v>
      </c>
      <c r="C2328" s="41" t="s">
        <v>142</v>
      </c>
      <c r="D2328" s="41" t="s">
        <v>143</v>
      </c>
      <c r="E2328" s="41" t="s">
        <v>144</v>
      </c>
      <c r="F2328" s="38">
        <v>44089</v>
      </c>
      <c r="G2328" s="41" t="s">
        <v>146</v>
      </c>
      <c r="H2328" s="41">
        <v>11</v>
      </c>
    </row>
    <row r="2329" spans="1:8" x14ac:dyDescent="0.25">
      <c r="A2329" s="41">
        <f>VLOOKUP(D2329,'[110]Legacy Location Lookups'!$A$1:$C$34,2,0)</f>
        <v>14</v>
      </c>
      <c r="B2329" s="41" t="str">
        <f>VLOOKUP(A2329,'[110]Legacy Location Lookups'!$B$1:$C$34,2,0)</f>
        <v>Peru, IL</v>
      </c>
      <c r="C2329" s="41" t="s">
        <v>142</v>
      </c>
      <c r="D2329" s="41" t="s">
        <v>148</v>
      </c>
      <c r="E2329" s="41" t="s">
        <v>144</v>
      </c>
      <c r="F2329" s="38">
        <v>44089</v>
      </c>
      <c r="G2329" s="41" t="s">
        <v>145</v>
      </c>
      <c r="H2329" s="41">
        <v>39</v>
      </c>
    </row>
    <row r="2330" spans="1:8" x14ac:dyDescent="0.25">
      <c r="A2330" s="41">
        <f>VLOOKUP(D2330,'[110]Legacy Location Lookups'!$A$1:$C$34,2,0)</f>
        <v>6</v>
      </c>
      <c r="B2330" s="41" t="str">
        <f>VLOOKUP(A2330,'[110]Legacy Location Lookups'!$B$1:$C$34,2,0)</f>
        <v>Charleston, IL</v>
      </c>
      <c r="C2330" s="41" t="s">
        <v>142</v>
      </c>
      <c r="D2330" s="41" t="s">
        <v>150</v>
      </c>
      <c r="E2330" s="41" t="s">
        <v>144</v>
      </c>
      <c r="F2330" s="38">
        <v>44089</v>
      </c>
      <c r="G2330" s="41" t="s">
        <v>145</v>
      </c>
      <c r="H2330" s="41">
        <v>44</v>
      </c>
    </row>
    <row r="2331" spans="1:8" x14ac:dyDescent="0.25">
      <c r="A2331" s="41">
        <f>VLOOKUP(D2331,'[110]Legacy Location Lookups'!$A$1:$C$34,2,0)</f>
        <v>6</v>
      </c>
      <c r="B2331" s="41" t="str">
        <f>VLOOKUP(A2331,'[110]Legacy Location Lookups'!$B$1:$C$34,2,0)</f>
        <v>Charleston, IL</v>
      </c>
      <c r="C2331" s="41" t="s">
        <v>142</v>
      </c>
      <c r="D2331" s="41" t="s">
        <v>150</v>
      </c>
      <c r="E2331" s="41" t="s">
        <v>144</v>
      </c>
      <c r="F2331" s="38">
        <v>44089</v>
      </c>
      <c r="G2331" s="41" t="s">
        <v>146</v>
      </c>
      <c r="H2331" s="41">
        <v>14</v>
      </c>
    </row>
    <row r="2332" spans="1:8" x14ac:dyDescent="0.25">
      <c r="A2332" s="41">
        <f>VLOOKUP(D2332,'[110]Legacy Location Lookups'!$A$1:$C$34,2,0)</f>
        <v>17</v>
      </c>
      <c r="B2332" s="41" t="str">
        <f>VLOOKUP(A2332,'[110]Legacy Location Lookups'!$B$1:$C$34,2,0)</f>
        <v>Streator, IL</v>
      </c>
      <c r="C2332" s="41" t="s">
        <v>142</v>
      </c>
      <c r="D2332" s="41" t="s">
        <v>171</v>
      </c>
      <c r="E2332" s="41" t="s">
        <v>144</v>
      </c>
      <c r="F2332" s="38">
        <v>44089</v>
      </c>
      <c r="G2332" s="41" t="s">
        <v>145</v>
      </c>
      <c r="H2332" s="41">
        <v>34</v>
      </c>
    </row>
    <row r="2333" spans="1:8" x14ac:dyDescent="0.25">
      <c r="A2333" s="41">
        <f>VLOOKUP(D2333,'[110]Legacy Location Lookups'!$A$1:$C$34,2,0)</f>
        <v>11</v>
      </c>
      <c r="B2333" s="41" t="str">
        <f>VLOOKUP(A2333,'[110]Legacy Location Lookups'!$B$1:$C$34,2,0)</f>
        <v>Mt Zion, IL</v>
      </c>
      <c r="C2333" s="41" t="s">
        <v>142</v>
      </c>
      <c r="D2333" s="41" t="s">
        <v>170</v>
      </c>
      <c r="E2333" s="41" t="s">
        <v>144</v>
      </c>
      <c r="F2333" s="38">
        <v>44089</v>
      </c>
      <c r="G2333" s="41" t="s">
        <v>145</v>
      </c>
      <c r="H2333" s="41">
        <v>36</v>
      </c>
    </row>
    <row r="2334" spans="1:8" x14ac:dyDescent="0.25">
      <c r="A2334" s="41">
        <f>VLOOKUP(D2334,'[110]Legacy Location Lookups'!$A$1:$C$34,2,0)</f>
        <v>5</v>
      </c>
      <c r="B2334" s="41" t="str">
        <f>VLOOKUP(A2334,'[110]Legacy Location Lookups'!$B$1:$C$34,2,0)</f>
        <v>Bloomington, IL</v>
      </c>
      <c r="C2334" s="41" t="s">
        <v>142</v>
      </c>
      <c r="D2334" s="41" t="s">
        <v>143</v>
      </c>
      <c r="E2334" s="41" t="s">
        <v>144</v>
      </c>
      <c r="F2334" s="38">
        <v>44090</v>
      </c>
      <c r="G2334" s="41" t="s">
        <v>145</v>
      </c>
      <c r="H2334" s="41">
        <v>104</v>
      </c>
    </row>
    <row r="2335" spans="1:8" x14ac:dyDescent="0.25">
      <c r="A2335" s="41">
        <f>VLOOKUP(D2335,'[110]Legacy Location Lookups'!$A$1:$C$34,2,0)</f>
        <v>5</v>
      </c>
      <c r="B2335" s="41" t="str">
        <f>VLOOKUP(A2335,'[110]Legacy Location Lookups'!$B$1:$C$34,2,0)</f>
        <v>Bloomington, IL</v>
      </c>
      <c r="C2335" s="41" t="s">
        <v>142</v>
      </c>
      <c r="D2335" s="41" t="s">
        <v>143</v>
      </c>
      <c r="E2335" s="41" t="s">
        <v>144</v>
      </c>
      <c r="F2335" s="38">
        <v>44090</v>
      </c>
      <c r="G2335" s="41" t="s">
        <v>146</v>
      </c>
      <c r="H2335" s="41">
        <v>16</v>
      </c>
    </row>
    <row r="2336" spans="1:8" x14ac:dyDescent="0.25">
      <c r="A2336" s="41">
        <f>VLOOKUP(D2336,'[110]Legacy Location Lookups'!$A$1:$C$34,2,0)</f>
        <v>14</v>
      </c>
      <c r="B2336" s="41" t="str">
        <f>VLOOKUP(A2336,'[110]Legacy Location Lookups'!$B$1:$C$34,2,0)</f>
        <v>Peru, IL</v>
      </c>
      <c r="C2336" s="41" t="s">
        <v>142</v>
      </c>
      <c r="D2336" s="41" t="s">
        <v>148</v>
      </c>
      <c r="E2336" s="41" t="s">
        <v>144</v>
      </c>
      <c r="F2336" s="38">
        <v>44090</v>
      </c>
      <c r="G2336" s="41" t="s">
        <v>145</v>
      </c>
      <c r="H2336" s="41">
        <v>24</v>
      </c>
    </row>
    <row r="2337" spans="1:8" x14ac:dyDescent="0.25">
      <c r="A2337" s="41">
        <f>VLOOKUP(D2337,'[110]Legacy Location Lookups'!$A$1:$C$34,2,0)</f>
        <v>6</v>
      </c>
      <c r="B2337" s="41" t="str">
        <f>VLOOKUP(A2337,'[110]Legacy Location Lookups'!$B$1:$C$34,2,0)</f>
        <v>Charleston, IL</v>
      </c>
      <c r="C2337" s="41" t="s">
        <v>142</v>
      </c>
      <c r="D2337" s="41" t="s">
        <v>150</v>
      </c>
      <c r="E2337" s="41" t="s">
        <v>144</v>
      </c>
      <c r="F2337" s="38">
        <v>44090</v>
      </c>
      <c r="G2337" s="41" t="s">
        <v>145</v>
      </c>
      <c r="H2337" s="41">
        <v>33</v>
      </c>
    </row>
    <row r="2338" spans="1:8" x14ac:dyDescent="0.25">
      <c r="A2338" s="41">
        <f>VLOOKUP(D2338,'[110]Legacy Location Lookups'!$A$1:$C$34,2,0)</f>
        <v>7</v>
      </c>
      <c r="B2338" s="41" t="str">
        <f>VLOOKUP(A2338,'[110]Legacy Location Lookups'!$B$1:$C$34,2,0)</f>
        <v>Clinton, IL</v>
      </c>
      <c r="C2338" s="41" t="s">
        <v>142</v>
      </c>
      <c r="D2338" s="41" t="s">
        <v>221</v>
      </c>
      <c r="E2338" s="41" t="s">
        <v>144</v>
      </c>
      <c r="F2338" s="38">
        <v>44090</v>
      </c>
      <c r="G2338" s="41" t="s">
        <v>145</v>
      </c>
      <c r="H2338" s="41">
        <v>32</v>
      </c>
    </row>
    <row r="2339" spans="1:8" x14ac:dyDescent="0.25">
      <c r="A2339" s="41">
        <f>VLOOKUP(D2339,'[110]Legacy Location Lookups'!$A$1:$C$34,2,0)</f>
        <v>5</v>
      </c>
      <c r="B2339" s="41" t="str">
        <f>VLOOKUP(A2339,'[110]Legacy Location Lookups'!$B$1:$C$34,2,0)</f>
        <v>Bloomington, IL</v>
      </c>
      <c r="C2339" s="41" t="s">
        <v>142</v>
      </c>
      <c r="D2339" s="41" t="s">
        <v>143</v>
      </c>
      <c r="E2339" s="41" t="s">
        <v>144</v>
      </c>
      <c r="F2339" s="38">
        <v>44091</v>
      </c>
      <c r="G2339" s="41" t="s">
        <v>145</v>
      </c>
      <c r="H2339" s="41">
        <v>131</v>
      </c>
    </row>
    <row r="2340" spans="1:8" x14ac:dyDescent="0.25">
      <c r="A2340" s="41">
        <f>VLOOKUP(D2340,'[110]Legacy Location Lookups'!$A$1:$C$34,2,0)</f>
        <v>5</v>
      </c>
      <c r="B2340" s="41" t="str">
        <f>VLOOKUP(A2340,'[110]Legacy Location Lookups'!$B$1:$C$34,2,0)</f>
        <v>Bloomington, IL</v>
      </c>
      <c r="C2340" s="41" t="s">
        <v>142</v>
      </c>
      <c r="D2340" s="41" t="s">
        <v>143</v>
      </c>
      <c r="E2340" s="41" t="s">
        <v>144</v>
      </c>
      <c r="F2340" s="38">
        <v>44091</v>
      </c>
      <c r="G2340" s="41" t="s">
        <v>146</v>
      </c>
      <c r="H2340" s="41">
        <v>10</v>
      </c>
    </row>
    <row r="2341" spans="1:8" x14ac:dyDescent="0.25">
      <c r="A2341" s="41">
        <f>VLOOKUP(D2341,'[110]Legacy Location Lookups'!$A$1:$C$34,2,0)</f>
        <v>14</v>
      </c>
      <c r="B2341" s="41" t="str">
        <f>VLOOKUP(A2341,'[110]Legacy Location Lookups'!$B$1:$C$34,2,0)</f>
        <v>Peru, IL</v>
      </c>
      <c r="C2341" s="41" t="s">
        <v>142</v>
      </c>
      <c r="D2341" s="41" t="s">
        <v>148</v>
      </c>
      <c r="E2341" s="41" t="s">
        <v>144</v>
      </c>
      <c r="F2341" s="38">
        <v>44091</v>
      </c>
      <c r="G2341" s="41" t="s">
        <v>145</v>
      </c>
      <c r="H2341" s="41">
        <v>41</v>
      </c>
    </row>
    <row r="2342" spans="1:8" x14ac:dyDescent="0.25">
      <c r="A2342" s="41">
        <f>VLOOKUP(D2342,'[110]Legacy Location Lookups'!$A$1:$C$34,2,0)</f>
        <v>13</v>
      </c>
      <c r="B2342" s="41" t="str">
        <f>VLOOKUP(A2342,'[110]Legacy Location Lookups'!$B$1:$C$34,2,0)</f>
        <v>Peoria, IL</v>
      </c>
      <c r="C2342" s="41" t="s">
        <v>142</v>
      </c>
      <c r="D2342" s="41" t="s">
        <v>149</v>
      </c>
      <c r="E2342" s="41" t="s">
        <v>144</v>
      </c>
      <c r="F2342" s="38">
        <v>44091</v>
      </c>
      <c r="G2342" s="41" t="s">
        <v>145</v>
      </c>
      <c r="H2342" s="41">
        <v>31</v>
      </c>
    </row>
    <row r="2343" spans="1:8" x14ac:dyDescent="0.25">
      <c r="A2343" s="41">
        <f>VLOOKUP(D2343,'[110]Legacy Location Lookups'!$A$1:$C$34,2,0)</f>
        <v>6</v>
      </c>
      <c r="B2343" s="41" t="str">
        <f>VLOOKUP(A2343,'[110]Legacy Location Lookups'!$B$1:$C$34,2,0)</f>
        <v>Charleston, IL</v>
      </c>
      <c r="C2343" s="41" t="s">
        <v>142</v>
      </c>
      <c r="D2343" s="41" t="s">
        <v>150</v>
      </c>
      <c r="E2343" s="41" t="s">
        <v>144</v>
      </c>
      <c r="F2343" s="38">
        <v>44091</v>
      </c>
      <c r="G2343" s="41" t="s">
        <v>145</v>
      </c>
      <c r="H2343" s="41">
        <v>82</v>
      </c>
    </row>
    <row r="2344" spans="1:8" x14ac:dyDescent="0.25">
      <c r="A2344" s="41">
        <f>VLOOKUP(D2344,'[110]Legacy Location Lookups'!$A$1:$C$34,2,0)</f>
        <v>127</v>
      </c>
      <c r="B2344" s="41" t="str">
        <f>VLOOKUP(A2344,'[110]Legacy Location Lookups'!$B$1:$C$34,2,0)</f>
        <v>Canton, IL</v>
      </c>
      <c r="C2344" s="41" t="s">
        <v>142</v>
      </c>
      <c r="D2344" s="41" t="s">
        <v>166</v>
      </c>
      <c r="E2344" s="41" t="s">
        <v>144</v>
      </c>
      <c r="F2344" s="38">
        <v>44091</v>
      </c>
      <c r="G2344" s="41" t="s">
        <v>145</v>
      </c>
      <c r="H2344" s="41">
        <v>43</v>
      </c>
    </row>
    <row r="2345" spans="1:8" x14ac:dyDescent="0.25">
      <c r="A2345" s="41">
        <f>VLOOKUP(D2345,'[110]Legacy Location Lookups'!$A$1:$C$34,2,0)</f>
        <v>5</v>
      </c>
      <c r="B2345" s="41" t="str">
        <f>VLOOKUP(A2345,'[110]Legacy Location Lookups'!$B$1:$C$34,2,0)</f>
        <v>Bloomington, IL</v>
      </c>
      <c r="C2345" s="41" t="s">
        <v>142</v>
      </c>
      <c r="D2345" s="41" t="s">
        <v>143</v>
      </c>
      <c r="E2345" s="41" t="s">
        <v>144</v>
      </c>
      <c r="F2345" s="38">
        <v>44092</v>
      </c>
      <c r="G2345" s="41" t="s">
        <v>145</v>
      </c>
      <c r="H2345" s="41">
        <v>145</v>
      </c>
    </row>
    <row r="2346" spans="1:8" x14ac:dyDescent="0.25">
      <c r="A2346" s="41">
        <f>VLOOKUP(D2346,'[110]Legacy Location Lookups'!$A$1:$C$34,2,0)</f>
        <v>5</v>
      </c>
      <c r="B2346" s="41" t="str">
        <f>VLOOKUP(A2346,'[110]Legacy Location Lookups'!$B$1:$C$34,2,0)</f>
        <v>Bloomington, IL</v>
      </c>
      <c r="C2346" s="41" t="s">
        <v>142</v>
      </c>
      <c r="D2346" s="41" t="s">
        <v>143</v>
      </c>
      <c r="E2346" s="41" t="s">
        <v>144</v>
      </c>
      <c r="F2346" s="38">
        <v>44092</v>
      </c>
      <c r="G2346" s="41" t="s">
        <v>146</v>
      </c>
      <c r="H2346" s="41">
        <v>11</v>
      </c>
    </row>
    <row r="2347" spans="1:8" x14ac:dyDescent="0.25">
      <c r="A2347" s="41">
        <f>VLOOKUP(D2347,'[110]Legacy Location Lookups'!$A$1:$C$34,2,0)</f>
        <v>14</v>
      </c>
      <c r="B2347" s="41" t="str">
        <f>VLOOKUP(A2347,'[110]Legacy Location Lookups'!$B$1:$C$34,2,0)</f>
        <v>Peru, IL</v>
      </c>
      <c r="C2347" s="41" t="s">
        <v>142</v>
      </c>
      <c r="D2347" s="41" t="s">
        <v>148</v>
      </c>
      <c r="E2347" s="41" t="s">
        <v>144</v>
      </c>
      <c r="F2347" s="38">
        <v>44092</v>
      </c>
      <c r="G2347" s="41" t="s">
        <v>145</v>
      </c>
      <c r="H2347" s="41">
        <v>25</v>
      </c>
    </row>
    <row r="2348" spans="1:8" x14ac:dyDescent="0.25">
      <c r="A2348" s="41">
        <f>VLOOKUP(D2348,'[110]Legacy Location Lookups'!$A$1:$C$34,2,0)</f>
        <v>6</v>
      </c>
      <c r="B2348" s="41" t="str">
        <f>VLOOKUP(A2348,'[110]Legacy Location Lookups'!$B$1:$C$34,2,0)</f>
        <v>Charleston, IL</v>
      </c>
      <c r="C2348" s="41" t="s">
        <v>142</v>
      </c>
      <c r="D2348" s="41" t="s">
        <v>150</v>
      </c>
      <c r="E2348" s="41" t="s">
        <v>144</v>
      </c>
      <c r="F2348" s="38">
        <v>44092</v>
      </c>
      <c r="G2348" s="41" t="s">
        <v>145</v>
      </c>
      <c r="H2348" s="41">
        <v>41</v>
      </c>
    </row>
    <row r="2349" spans="1:8" x14ac:dyDescent="0.25">
      <c r="A2349" s="41">
        <f>VLOOKUP(D2349,'[110]Legacy Location Lookups'!$A$1:$C$34,2,0)</f>
        <v>15</v>
      </c>
      <c r="B2349" s="41" t="str">
        <f>VLOOKUP(A2349,'[110]Legacy Location Lookups'!$B$1:$C$34,2,0)</f>
        <v>Pontiac, IL</v>
      </c>
      <c r="C2349" s="41" t="s">
        <v>142</v>
      </c>
      <c r="D2349" s="41" t="s">
        <v>13</v>
      </c>
      <c r="E2349" s="41" t="s">
        <v>144</v>
      </c>
      <c r="F2349" s="38">
        <v>44092</v>
      </c>
      <c r="G2349" s="41" t="s">
        <v>145</v>
      </c>
      <c r="H2349" s="41">
        <v>37</v>
      </c>
    </row>
    <row r="2350" spans="1:8" x14ac:dyDescent="0.25">
      <c r="A2350" s="41">
        <f>VLOOKUP(D2350,'[110]Legacy Location Lookups'!$A$1:$C$34,2,0)</f>
        <v>9</v>
      </c>
      <c r="B2350" s="41" t="str">
        <f>VLOOKUP(A2350,'[110]Legacy Location Lookups'!$B$1:$C$34,2,0)</f>
        <v>Gibson City, IL</v>
      </c>
      <c r="C2350" s="41" t="s">
        <v>142</v>
      </c>
      <c r="D2350" s="41" t="s">
        <v>168</v>
      </c>
      <c r="E2350" s="41" t="s">
        <v>144</v>
      </c>
      <c r="F2350" s="38">
        <v>44092</v>
      </c>
      <c r="G2350" s="41" t="s">
        <v>145</v>
      </c>
      <c r="H2350" s="41">
        <v>35</v>
      </c>
    </row>
    <row r="2351" spans="1:8" x14ac:dyDescent="0.25">
      <c r="A2351" s="41">
        <f>VLOOKUP(D2351,'[110]Legacy Location Lookups'!$A$1:$C$34,2,0)</f>
        <v>5</v>
      </c>
      <c r="B2351" s="41" t="str">
        <f>VLOOKUP(A2351,'[110]Legacy Location Lookups'!$B$1:$C$34,2,0)</f>
        <v>Bloomington, IL</v>
      </c>
      <c r="C2351" s="41" t="s">
        <v>142</v>
      </c>
      <c r="D2351" s="41" t="s">
        <v>143</v>
      </c>
      <c r="E2351" s="41" t="s">
        <v>144</v>
      </c>
      <c r="F2351" s="38">
        <v>44093</v>
      </c>
      <c r="G2351" s="41" t="s">
        <v>145</v>
      </c>
      <c r="H2351" s="41">
        <v>33</v>
      </c>
    </row>
    <row r="2352" spans="1:8" x14ac:dyDescent="0.25">
      <c r="A2352" s="41">
        <f>VLOOKUP(D2352,'[110]Legacy Location Lookups'!$A$1:$C$34,2,0)</f>
        <v>86</v>
      </c>
      <c r="B2352" s="41" t="str">
        <f>VLOOKUP(A2352,'[110]Legacy Location Lookups'!$B$1:$C$34,2,0)</f>
        <v>Kirkland, WA</v>
      </c>
      <c r="C2352" s="41" t="s">
        <v>167</v>
      </c>
      <c r="D2352" s="41" t="s">
        <v>22</v>
      </c>
      <c r="E2352" s="41" t="s">
        <v>144</v>
      </c>
      <c r="F2352" s="38">
        <v>44088</v>
      </c>
      <c r="G2352" s="41" t="s">
        <v>145</v>
      </c>
      <c r="H2352" s="41">
        <v>71</v>
      </c>
    </row>
    <row r="2353" spans="1:8" x14ac:dyDescent="0.25">
      <c r="A2353" s="41">
        <f>VLOOKUP(D2353,'[110]Legacy Location Lookups'!$A$1:$C$34,2,0)</f>
        <v>86</v>
      </c>
      <c r="B2353" s="41" t="str">
        <f>VLOOKUP(A2353,'[110]Legacy Location Lookups'!$B$1:$C$34,2,0)</f>
        <v>Kirkland, WA</v>
      </c>
      <c r="C2353" s="41" t="s">
        <v>167</v>
      </c>
      <c r="D2353" s="41" t="s">
        <v>22</v>
      </c>
      <c r="E2353" s="41" t="s">
        <v>144</v>
      </c>
      <c r="F2353" s="38">
        <v>44088</v>
      </c>
      <c r="G2353" s="41" t="s">
        <v>159</v>
      </c>
      <c r="H2353" s="41">
        <v>4</v>
      </c>
    </row>
    <row r="2354" spans="1:8" x14ac:dyDescent="0.25">
      <c r="A2354" s="41">
        <f>VLOOKUP(D2354,'[110]Legacy Location Lookups'!$A$1:$C$34,2,0)</f>
        <v>100</v>
      </c>
      <c r="B2354" s="41" t="str">
        <f>VLOOKUP(A2354,'[110]Legacy Location Lookups'!$B$1:$C$34,2,0)</f>
        <v>Osprey, FL</v>
      </c>
      <c r="C2354" s="41" t="s">
        <v>156</v>
      </c>
      <c r="D2354" s="39" t="s">
        <v>17</v>
      </c>
      <c r="E2354" s="39" t="s">
        <v>144</v>
      </c>
      <c r="F2354" s="40">
        <v>44095</v>
      </c>
      <c r="G2354" s="41" t="s">
        <v>145</v>
      </c>
      <c r="H2354" s="39">
        <v>86</v>
      </c>
    </row>
    <row r="2355" spans="1:8" x14ac:dyDescent="0.25">
      <c r="A2355" s="41">
        <f>VLOOKUP(D2355,'[110]Legacy Location Lookups'!$A$1:$C$34,2,0)</f>
        <v>100</v>
      </c>
      <c r="B2355" s="41" t="str">
        <f>VLOOKUP(A2355,'[110]Legacy Location Lookups'!$B$1:$C$34,2,0)</f>
        <v>Osprey, FL</v>
      </c>
      <c r="C2355" s="41" t="s">
        <v>156</v>
      </c>
      <c r="D2355" s="39" t="s">
        <v>17</v>
      </c>
      <c r="E2355" s="39" t="s">
        <v>144</v>
      </c>
      <c r="F2355" s="40">
        <v>44096</v>
      </c>
      <c r="G2355" s="41" t="s">
        <v>145</v>
      </c>
      <c r="H2355" s="39">
        <v>91</v>
      </c>
    </row>
    <row r="2356" spans="1:8" x14ac:dyDescent="0.25">
      <c r="A2356" s="41">
        <f>VLOOKUP(D2356,'[110]Legacy Location Lookups'!$A$1:$C$34,2,0)</f>
        <v>100</v>
      </c>
      <c r="B2356" s="41" t="str">
        <f>VLOOKUP(A2356,'[110]Legacy Location Lookups'!$B$1:$C$34,2,0)</f>
        <v>Osprey, FL</v>
      </c>
      <c r="C2356" s="41" t="s">
        <v>156</v>
      </c>
      <c r="D2356" s="39" t="s">
        <v>17</v>
      </c>
      <c r="E2356" s="39" t="s">
        <v>144</v>
      </c>
      <c r="F2356" s="40">
        <v>44097</v>
      </c>
      <c r="G2356" s="41" t="s">
        <v>145</v>
      </c>
      <c r="H2356" s="39">
        <v>91</v>
      </c>
    </row>
    <row r="2357" spans="1:8" x14ac:dyDescent="0.25">
      <c r="A2357" s="41">
        <f>VLOOKUP(D2357,'[110]Legacy Location Lookups'!$A$1:$C$34,2,0)</f>
        <v>100</v>
      </c>
      <c r="B2357" s="41" t="str">
        <f>VLOOKUP(A2357,'[110]Legacy Location Lookups'!$B$1:$C$34,2,0)</f>
        <v>Osprey, FL</v>
      </c>
      <c r="C2357" s="41" t="s">
        <v>156</v>
      </c>
      <c r="D2357" s="39" t="s">
        <v>17</v>
      </c>
      <c r="E2357" s="39" t="s">
        <v>144</v>
      </c>
      <c r="F2357" s="40">
        <v>44098</v>
      </c>
      <c r="G2357" s="41" t="s">
        <v>145</v>
      </c>
      <c r="H2357" s="39">
        <v>31</v>
      </c>
    </row>
    <row r="2358" spans="1:8" x14ac:dyDescent="0.25">
      <c r="A2358" s="41">
        <f>VLOOKUP(D2358,'[110]Legacy Location Lookups'!$A$1:$C$34,2,0)</f>
        <v>100</v>
      </c>
      <c r="B2358" s="41" t="str">
        <f>VLOOKUP(A2358,'[110]Legacy Location Lookups'!$B$1:$C$34,2,0)</f>
        <v>Osprey, FL</v>
      </c>
      <c r="C2358" s="41" t="s">
        <v>156</v>
      </c>
      <c r="D2358" s="39" t="s">
        <v>17</v>
      </c>
      <c r="E2358" s="39" t="s">
        <v>144</v>
      </c>
      <c r="F2358" s="40">
        <v>44099</v>
      </c>
      <c r="G2358" s="41" t="s">
        <v>145</v>
      </c>
      <c r="H2358" s="39">
        <v>4</v>
      </c>
    </row>
    <row r="2359" spans="1:8" x14ac:dyDescent="0.25">
      <c r="A2359" s="41">
        <f>VLOOKUP(D2359,'[110]Legacy Location Lookups'!$A$1:$C$34,2,0)</f>
        <v>100</v>
      </c>
      <c r="B2359" s="41" t="str">
        <f>VLOOKUP(A2359,'[110]Legacy Location Lookups'!$B$1:$C$34,2,0)</f>
        <v>Osprey, FL</v>
      </c>
      <c r="C2359" s="41" t="s">
        <v>156</v>
      </c>
      <c r="D2359" s="39" t="s">
        <v>17</v>
      </c>
      <c r="E2359" s="39" t="s">
        <v>144</v>
      </c>
      <c r="F2359" s="40">
        <v>44099</v>
      </c>
      <c r="G2359" s="41" t="s">
        <v>146</v>
      </c>
      <c r="H2359" s="41">
        <v>11</v>
      </c>
    </row>
    <row r="2360" spans="1:8" x14ac:dyDescent="0.25">
      <c r="A2360" s="41">
        <f>VLOOKUP(D2360,'[110]Legacy Location Lookups'!$A$1:$C$34,2,0)</f>
        <v>86</v>
      </c>
      <c r="B2360" s="41" t="str">
        <f>VLOOKUP(A2360,'[110]Legacy Location Lookups'!$B$1:$C$34,2,0)</f>
        <v>Kirkland, WA</v>
      </c>
      <c r="C2360" s="41" t="s">
        <v>167</v>
      </c>
      <c r="D2360" s="41" t="s">
        <v>22</v>
      </c>
      <c r="E2360" s="41" t="s">
        <v>144</v>
      </c>
      <c r="F2360" s="38">
        <v>44095</v>
      </c>
      <c r="G2360" s="41" t="s">
        <v>145</v>
      </c>
      <c r="H2360" s="41">
        <v>72</v>
      </c>
    </row>
    <row r="2361" spans="1:8" x14ac:dyDescent="0.25">
      <c r="A2361" s="41">
        <f>VLOOKUP(D2361,'[110]Legacy Location Lookups'!$A$1:$C$34,2,0)</f>
        <v>86</v>
      </c>
      <c r="B2361" s="41" t="str">
        <f>VLOOKUP(A2361,'[110]Legacy Location Lookups'!$B$1:$C$34,2,0)</f>
        <v>Kirkland, WA</v>
      </c>
      <c r="C2361" s="41" t="s">
        <v>167</v>
      </c>
      <c r="D2361" s="41" t="s">
        <v>22</v>
      </c>
      <c r="E2361" s="41" t="s">
        <v>144</v>
      </c>
      <c r="F2361" s="38">
        <v>44095</v>
      </c>
      <c r="G2361" s="41" t="s">
        <v>159</v>
      </c>
      <c r="H2361" s="41">
        <v>9</v>
      </c>
    </row>
    <row r="2362" spans="1:8" x14ac:dyDescent="0.25">
      <c r="A2362" s="41">
        <f>VLOOKUP(D2362,'[110]Legacy Location Lookups'!$A$1:$C$34,2,0)</f>
        <v>86</v>
      </c>
      <c r="B2362" s="41" t="str">
        <f>VLOOKUP(A2362,'[110]Legacy Location Lookups'!$B$1:$C$34,2,0)</f>
        <v>Kirkland, WA</v>
      </c>
      <c r="C2362" s="41" t="s">
        <v>167</v>
      </c>
      <c r="D2362" s="41" t="s">
        <v>22</v>
      </c>
      <c r="E2362" s="41" t="s">
        <v>144</v>
      </c>
      <c r="F2362" s="38">
        <v>44096</v>
      </c>
      <c r="G2362" s="41" t="s">
        <v>145</v>
      </c>
      <c r="H2362" s="41">
        <v>68</v>
      </c>
    </row>
    <row r="2363" spans="1:8" x14ac:dyDescent="0.25">
      <c r="A2363" s="41">
        <f>VLOOKUP(D2363,'[110]Legacy Location Lookups'!$A$1:$C$34,2,0)</f>
        <v>86</v>
      </c>
      <c r="B2363" s="41" t="str">
        <f>VLOOKUP(A2363,'[110]Legacy Location Lookups'!$B$1:$C$34,2,0)</f>
        <v>Kirkland, WA</v>
      </c>
      <c r="C2363" s="41" t="s">
        <v>167</v>
      </c>
      <c r="D2363" s="41" t="s">
        <v>22</v>
      </c>
      <c r="E2363" s="41" t="s">
        <v>144</v>
      </c>
      <c r="F2363" s="38">
        <v>44096</v>
      </c>
      <c r="G2363" s="41" t="s">
        <v>159</v>
      </c>
      <c r="H2363" s="41">
        <v>7</v>
      </c>
    </row>
    <row r="2364" spans="1:8" x14ac:dyDescent="0.25">
      <c r="A2364" s="41">
        <f>VLOOKUP(D2364,'[110]Legacy Location Lookups'!$A$1:$C$34,2,0)</f>
        <v>86</v>
      </c>
      <c r="B2364" s="41" t="str">
        <f>VLOOKUP(A2364,'[110]Legacy Location Lookups'!$B$1:$C$34,2,0)</f>
        <v>Kirkland, WA</v>
      </c>
      <c r="C2364" s="41" t="s">
        <v>167</v>
      </c>
      <c r="D2364" s="41" t="s">
        <v>22</v>
      </c>
      <c r="E2364" s="41" t="s">
        <v>144</v>
      </c>
      <c r="F2364" s="38">
        <v>44098</v>
      </c>
      <c r="G2364" s="41" t="s">
        <v>145</v>
      </c>
      <c r="H2364" s="41">
        <v>67</v>
      </c>
    </row>
    <row r="2365" spans="1:8" x14ac:dyDescent="0.25">
      <c r="A2365" s="41">
        <f>VLOOKUP(D2365,'[110]Legacy Location Lookups'!$A$1:$C$34,2,0)</f>
        <v>86</v>
      </c>
      <c r="B2365" s="41" t="str">
        <f>VLOOKUP(A2365,'[110]Legacy Location Lookups'!$B$1:$C$34,2,0)</f>
        <v>Kirkland, WA</v>
      </c>
      <c r="C2365" s="41" t="s">
        <v>167</v>
      </c>
      <c r="D2365" s="41" t="s">
        <v>22</v>
      </c>
      <c r="E2365" s="41" t="s">
        <v>144</v>
      </c>
      <c r="F2365" s="38">
        <v>44098</v>
      </c>
      <c r="G2365" s="41" t="s">
        <v>159</v>
      </c>
      <c r="H2365" s="41">
        <v>3</v>
      </c>
    </row>
    <row r="2366" spans="1:8" x14ac:dyDescent="0.25">
      <c r="A2366" s="41">
        <f>VLOOKUP(D2366,'[110]Legacy Location Lookups'!$A$1:$C$34,2,0)</f>
        <v>86</v>
      </c>
      <c r="B2366" s="41" t="str">
        <f>VLOOKUP(A2366,'[110]Legacy Location Lookups'!$B$1:$C$34,2,0)</f>
        <v>Kirkland, WA</v>
      </c>
      <c r="C2366" s="41" t="s">
        <v>167</v>
      </c>
      <c r="D2366" s="41" t="s">
        <v>22</v>
      </c>
      <c r="E2366" s="41" t="s">
        <v>144</v>
      </c>
      <c r="F2366" s="38">
        <v>44099</v>
      </c>
      <c r="G2366" s="41" t="s">
        <v>145</v>
      </c>
      <c r="H2366" s="41">
        <v>1</v>
      </c>
    </row>
    <row r="2367" spans="1:8" x14ac:dyDescent="0.25">
      <c r="A2367" s="41">
        <f>VLOOKUP(D2367,'[110]Legacy Location Lookups'!$A$1:$C$34,2,0)</f>
        <v>86</v>
      </c>
      <c r="B2367" s="41" t="str">
        <f>VLOOKUP(A2367,'[110]Legacy Location Lookups'!$B$1:$C$34,2,0)</f>
        <v>Kirkland, WA</v>
      </c>
      <c r="C2367" s="41" t="s">
        <v>167</v>
      </c>
      <c r="D2367" s="41" t="s">
        <v>22</v>
      </c>
      <c r="E2367" s="41" t="s">
        <v>144</v>
      </c>
      <c r="F2367" s="38">
        <v>44097</v>
      </c>
      <c r="G2367" s="41" t="s">
        <v>145</v>
      </c>
      <c r="H2367" s="41">
        <v>52</v>
      </c>
    </row>
    <row r="2368" spans="1:8" x14ac:dyDescent="0.25">
      <c r="A2368" s="41">
        <f>VLOOKUP(D2368,'[110]Legacy Location Lookups'!$A$1:$C$34,2,0)</f>
        <v>86</v>
      </c>
      <c r="B2368" s="41" t="str">
        <f>VLOOKUP(A2368,'[110]Legacy Location Lookups'!$B$1:$C$34,2,0)</f>
        <v>Kirkland, WA</v>
      </c>
      <c r="C2368" s="41" t="s">
        <v>167</v>
      </c>
      <c r="D2368" s="41" t="s">
        <v>22</v>
      </c>
      <c r="E2368" s="41" t="s">
        <v>144</v>
      </c>
      <c r="F2368" s="38">
        <v>44097</v>
      </c>
      <c r="G2368" s="41" t="s">
        <v>146</v>
      </c>
      <c r="H2368" s="41">
        <v>7</v>
      </c>
    </row>
    <row r="2369" spans="1:8" x14ac:dyDescent="0.25">
      <c r="A2369" s="41">
        <f>VLOOKUP(D2369,'[110]Legacy Location Lookups'!$A$1:$C$34,2,0)</f>
        <v>5</v>
      </c>
      <c r="B2369" s="41" t="str">
        <f>VLOOKUP(A2369,'[110]Legacy Location Lookups'!$B$1:$C$34,2,0)</f>
        <v>Bloomington, IL</v>
      </c>
      <c r="C2369" s="41" t="s">
        <v>142</v>
      </c>
      <c r="D2369" s="41" t="s">
        <v>143</v>
      </c>
      <c r="E2369" s="41" t="s">
        <v>144</v>
      </c>
      <c r="F2369" s="38">
        <v>44095</v>
      </c>
      <c r="G2369" s="41" t="s">
        <v>145</v>
      </c>
      <c r="H2369" s="41">
        <v>116</v>
      </c>
    </row>
    <row r="2370" spans="1:8" x14ac:dyDescent="0.25">
      <c r="A2370" s="41">
        <f>VLOOKUP(D2370,'[110]Legacy Location Lookups'!$A$1:$C$34,2,0)</f>
        <v>14</v>
      </c>
      <c r="B2370" s="41" t="str">
        <f>VLOOKUP(A2370,'[110]Legacy Location Lookups'!$B$1:$C$34,2,0)</f>
        <v>Peru, IL</v>
      </c>
      <c r="C2370" s="41" t="s">
        <v>142</v>
      </c>
      <c r="D2370" s="41" t="s">
        <v>148</v>
      </c>
      <c r="E2370" s="41" t="s">
        <v>144</v>
      </c>
      <c r="F2370" s="38">
        <v>44095</v>
      </c>
      <c r="G2370" s="41" t="s">
        <v>145</v>
      </c>
      <c r="H2370" s="41">
        <v>37</v>
      </c>
    </row>
    <row r="2371" spans="1:8" x14ac:dyDescent="0.25">
      <c r="A2371" s="41">
        <f>VLOOKUP(D2371,'[110]Legacy Location Lookups'!$A$1:$C$34,2,0)</f>
        <v>13</v>
      </c>
      <c r="B2371" s="41" t="str">
        <f>VLOOKUP(A2371,'[110]Legacy Location Lookups'!$B$1:$C$34,2,0)</f>
        <v>Peoria, IL</v>
      </c>
      <c r="C2371" s="41" t="s">
        <v>142</v>
      </c>
      <c r="D2371" s="41" t="s">
        <v>149</v>
      </c>
      <c r="E2371" s="41" t="s">
        <v>144</v>
      </c>
      <c r="F2371" s="38">
        <v>44095</v>
      </c>
      <c r="G2371" s="41" t="s">
        <v>145</v>
      </c>
      <c r="H2371" s="41">
        <v>2</v>
      </c>
    </row>
    <row r="2372" spans="1:8" x14ac:dyDescent="0.25">
      <c r="A2372" s="41">
        <f>VLOOKUP(D2372,'[110]Legacy Location Lookups'!$A$1:$C$34,2,0)</f>
        <v>13</v>
      </c>
      <c r="B2372" s="41" t="str">
        <f>VLOOKUP(A2372,'[110]Legacy Location Lookups'!$B$1:$C$34,2,0)</f>
        <v>Peoria, IL</v>
      </c>
      <c r="C2372" s="41" t="s">
        <v>142</v>
      </c>
      <c r="D2372" s="41" t="s">
        <v>149</v>
      </c>
      <c r="E2372" s="41" t="s">
        <v>144</v>
      </c>
      <c r="F2372" s="38">
        <v>44095</v>
      </c>
      <c r="G2372" s="41" t="s">
        <v>146</v>
      </c>
      <c r="H2372" s="41">
        <v>15</v>
      </c>
    </row>
    <row r="2373" spans="1:8" x14ac:dyDescent="0.25">
      <c r="A2373" s="41">
        <f>VLOOKUP(D2373,'[110]Legacy Location Lookups'!$A$1:$C$34,2,0)</f>
        <v>6</v>
      </c>
      <c r="B2373" s="41" t="str">
        <f>VLOOKUP(A2373,'[110]Legacy Location Lookups'!$B$1:$C$34,2,0)</f>
        <v>Charleston, IL</v>
      </c>
      <c r="C2373" s="41" t="s">
        <v>142</v>
      </c>
      <c r="D2373" s="41" t="s">
        <v>150</v>
      </c>
      <c r="E2373" s="41" t="s">
        <v>144</v>
      </c>
      <c r="F2373" s="38">
        <v>44095</v>
      </c>
      <c r="G2373" s="41" t="s">
        <v>145</v>
      </c>
      <c r="H2373" s="41">
        <v>77</v>
      </c>
    </row>
    <row r="2374" spans="1:8" x14ac:dyDescent="0.25">
      <c r="A2374" s="41">
        <f>VLOOKUP(D2374,'[110]Legacy Location Lookups'!$A$1:$C$34,2,0)</f>
        <v>15</v>
      </c>
      <c r="B2374" s="41" t="str">
        <f>VLOOKUP(A2374,'[110]Legacy Location Lookups'!$B$1:$C$34,2,0)</f>
        <v>Pontiac, IL</v>
      </c>
      <c r="C2374" s="41" t="s">
        <v>142</v>
      </c>
      <c r="D2374" s="41" t="s">
        <v>13</v>
      </c>
      <c r="E2374" s="41" t="s">
        <v>144</v>
      </c>
      <c r="F2374" s="38">
        <v>44095</v>
      </c>
      <c r="G2374" s="41" t="s">
        <v>145</v>
      </c>
      <c r="H2374" s="41">
        <v>34</v>
      </c>
    </row>
    <row r="2375" spans="1:8" x14ac:dyDescent="0.25">
      <c r="A2375" s="41">
        <f>VLOOKUP(D2375,'[110]Legacy Location Lookups'!$A$1:$C$34,2,0)</f>
        <v>16</v>
      </c>
      <c r="B2375" s="41" t="str">
        <f>VLOOKUP(A2375,'[110]Legacy Location Lookups'!$B$1:$C$34,2,0)</f>
        <v>Princeton, IL</v>
      </c>
      <c r="C2375" s="41" t="s">
        <v>142</v>
      </c>
      <c r="D2375" s="41" t="s">
        <v>169</v>
      </c>
      <c r="E2375" s="41" t="s">
        <v>144</v>
      </c>
      <c r="F2375" s="38">
        <v>44095</v>
      </c>
      <c r="G2375" s="41" t="s">
        <v>145</v>
      </c>
      <c r="H2375" s="41">
        <v>36</v>
      </c>
    </row>
    <row r="2376" spans="1:8" x14ac:dyDescent="0.25">
      <c r="A2376" s="41">
        <f>VLOOKUP(D2376,'[110]Legacy Location Lookups'!$A$1:$C$34,2,0)</f>
        <v>5</v>
      </c>
      <c r="B2376" s="41" t="str">
        <f>VLOOKUP(A2376,'[110]Legacy Location Lookups'!$B$1:$C$34,2,0)</f>
        <v>Bloomington, IL</v>
      </c>
      <c r="C2376" s="41" t="s">
        <v>142</v>
      </c>
      <c r="D2376" s="41" t="s">
        <v>143</v>
      </c>
      <c r="E2376" s="41" t="s">
        <v>144</v>
      </c>
      <c r="F2376" s="38">
        <v>44096</v>
      </c>
      <c r="G2376" s="41" t="s">
        <v>145</v>
      </c>
      <c r="H2376" s="41">
        <v>96</v>
      </c>
    </row>
    <row r="2377" spans="1:8" x14ac:dyDescent="0.25">
      <c r="A2377" s="41">
        <f>VLOOKUP(D2377,'[110]Legacy Location Lookups'!$A$1:$C$34,2,0)</f>
        <v>5</v>
      </c>
      <c r="B2377" s="41" t="str">
        <f>VLOOKUP(A2377,'[110]Legacy Location Lookups'!$B$1:$C$34,2,0)</f>
        <v>Bloomington, IL</v>
      </c>
      <c r="C2377" s="41" t="s">
        <v>142</v>
      </c>
      <c r="D2377" s="41" t="s">
        <v>143</v>
      </c>
      <c r="E2377" s="41" t="s">
        <v>144</v>
      </c>
      <c r="F2377" s="38">
        <v>44096</v>
      </c>
      <c r="G2377" s="41" t="s">
        <v>146</v>
      </c>
      <c r="H2377" s="41">
        <v>11</v>
      </c>
    </row>
    <row r="2378" spans="1:8" x14ac:dyDescent="0.25">
      <c r="A2378" s="41">
        <f>VLOOKUP(D2378,'[110]Legacy Location Lookups'!$A$1:$C$34,2,0)</f>
        <v>14</v>
      </c>
      <c r="B2378" s="41" t="str">
        <f>VLOOKUP(A2378,'[110]Legacy Location Lookups'!$B$1:$C$34,2,0)</f>
        <v>Peru, IL</v>
      </c>
      <c r="C2378" s="41" t="s">
        <v>142</v>
      </c>
      <c r="D2378" s="41" t="s">
        <v>148</v>
      </c>
      <c r="E2378" s="41" t="s">
        <v>144</v>
      </c>
      <c r="F2378" s="38">
        <v>44096</v>
      </c>
      <c r="G2378" s="41" t="s">
        <v>145</v>
      </c>
      <c r="H2378" s="41">
        <v>37</v>
      </c>
    </row>
    <row r="2379" spans="1:8" x14ac:dyDescent="0.25">
      <c r="A2379" s="41">
        <f>VLOOKUP(D2379,'[110]Legacy Location Lookups'!$A$1:$C$34,2,0)</f>
        <v>6</v>
      </c>
      <c r="B2379" s="41" t="str">
        <f>VLOOKUP(A2379,'[110]Legacy Location Lookups'!$B$1:$C$34,2,0)</f>
        <v>Charleston, IL</v>
      </c>
      <c r="C2379" s="41" t="s">
        <v>142</v>
      </c>
      <c r="D2379" s="41" t="s">
        <v>150</v>
      </c>
      <c r="E2379" s="41" t="s">
        <v>144</v>
      </c>
      <c r="F2379" s="38">
        <v>44096</v>
      </c>
      <c r="G2379" s="41" t="s">
        <v>145</v>
      </c>
      <c r="H2379" s="41">
        <v>37</v>
      </c>
    </row>
    <row r="2380" spans="1:8" x14ac:dyDescent="0.25">
      <c r="A2380" s="41">
        <f>VLOOKUP(D2380,'[110]Legacy Location Lookups'!$A$1:$C$34,2,0)</f>
        <v>6</v>
      </c>
      <c r="B2380" s="41" t="str">
        <f>VLOOKUP(A2380,'[110]Legacy Location Lookups'!$B$1:$C$34,2,0)</f>
        <v>Charleston, IL</v>
      </c>
      <c r="C2380" s="41" t="s">
        <v>142</v>
      </c>
      <c r="D2380" s="41" t="s">
        <v>150</v>
      </c>
      <c r="E2380" s="41" t="s">
        <v>144</v>
      </c>
      <c r="F2380" s="38">
        <v>44096</v>
      </c>
      <c r="G2380" s="41" t="s">
        <v>146</v>
      </c>
      <c r="H2380" s="41">
        <v>16</v>
      </c>
    </row>
    <row r="2381" spans="1:8" x14ac:dyDescent="0.25">
      <c r="A2381" s="41">
        <f>VLOOKUP(D2381,'[110]Legacy Location Lookups'!$A$1:$C$34,2,0)</f>
        <v>8</v>
      </c>
      <c r="B2381" s="41" t="str">
        <f>VLOOKUP(A2381,'[110]Legacy Location Lookups'!$B$1:$C$34,2,0)</f>
        <v>Eureka, IL</v>
      </c>
      <c r="C2381" s="41" t="s">
        <v>142</v>
      </c>
      <c r="D2381" s="41" t="s">
        <v>6</v>
      </c>
      <c r="E2381" s="41" t="s">
        <v>144</v>
      </c>
      <c r="F2381" s="38">
        <v>44096</v>
      </c>
      <c r="G2381" s="41" t="s">
        <v>145</v>
      </c>
      <c r="H2381" s="41">
        <v>38</v>
      </c>
    </row>
    <row r="2382" spans="1:8" x14ac:dyDescent="0.25">
      <c r="A2382" s="41">
        <f>VLOOKUP(D2382,'[110]Legacy Location Lookups'!$A$1:$C$34,2,0)</f>
        <v>17</v>
      </c>
      <c r="B2382" s="41" t="str">
        <f>VLOOKUP(A2382,'[110]Legacy Location Lookups'!$B$1:$C$34,2,0)</f>
        <v>Streator, IL</v>
      </c>
      <c r="C2382" s="41" t="s">
        <v>142</v>
      </c>
      <c r="D2382" s="41" t="s">
        <v>171</v>
      </c>
      <c r="E2382" s="41" t="s">
        <v>144</v>
      </c>
      <c r="F2382" s="38">
        <v>44096</v>
      </c>
      <c r="G2382" s="41" t="s">
        <v>145</v>
      </c>
      <c r="H2382" s="41">
        <v>25</v>
      </c>
    </row>
    <row r="2383" spans="1:8" x14ac:dyDescent="0.25">
      <c r="A2383" s="41">
        <f>VLOOKUP(D2383,'[110]Legacy Location Lookups'!$A$1:$C$34,2,0)</f>
        <v>5</v>
      </c>
      <c r="B2383" s="41" t="str">
        <f>VLOOKUP(A2383,'[110]Legacy Location Lookups'!$B$1:$C$34,2,0)</f>
        <v>Bloomington, IL</v>
      </c>
      <c r="C2383" s="41" t="s">
        <v>142</v>
      </c>
      <c r="D2383" s="41" t="s">
        <v>143</v>
      </c>
      <c r="E2383" s="41" t="s">
        <v>144</v>
      </c>
      <c r="F2383" s="38">
        <v>44097</v>
      </c>
      <c r="G2383" s="41" t="s">
        <v>145</v>
      </c>
      <c r="H2383" s="41">
        <v>88</v>
      </c>
    </row>
    <row r="2384" spans="1:8" x14ac:dyDescent="0.25">
      <c r="A2384" s="41">
        <f>VLOOKUP(D2384,'[110]Legacy Location Lookups'!$A$1:$C$34,2,0)</f>
        <v>5</v>
      </c>
      <c r="B2384" s="41" t="str">
        <f>VLOOKUP(A2384,'[110]Legacy Location Lookups'!$B$1:$C$34,2,0)</f>
        <v>Bloomington, IL</v>
      </c>
      <c r="C2384" s="41" t="s">
        <v>142</v>
      </c>
      <c r="D2384" s="41" t="s">
        <v>143</v>
      </c>
      <c r="E2384" s="41" t="s">
        <v>144</v>
      </c>
      <c r="F2384" s="38">
        <v>44097</v>
      </c>
      <c r="G2384" s="41" t="s">
        <v>146</v>
      </c>
      <c r="H2384" s="41">
        <v>17</v>
      </c>
    </row>
    <row r="2385" spans="1:8" x14ac:dyDescent="0.25">
      <c r="A2385" s="41">
        <f>VLOOKUP(D2385,'[110]Legacy Location Lookups'!$A$1:$C$34,2,0)</f>
        <v>14</v>
      </c>
      <c r="B2385" s="41" t="str">
        <f>VLOOKUP(A2385,'[110]Legacy Location Lookups'!$B$1:$C$34,2,0)</f>
        <v>Peru, IL</v>
      </c>
      <c r="C2385" s="41" t="s">
        <v>142</v>
      </c>
      <c r="D2385" s="41" t="s">
        <v>148</v>
      </c>
      <c r="E2385" s="41" t="s">
        <v>144</v>
      </c>
      <c r="F2385" s="38">
        <v>44097</v>
      </c>
      <c r="G2385" s="41" t="s">
        <v>145</v>
      </c>
      <c r="H2385" s="41">
        <v>22</v>
      </c>
    </row>
    <row r="2386" spans="1:8" x14ac:dyDescent="0.25">
      <c r="A2386" s="41">
        <f>VLOOKUP(D2386,'[110]Legacy Location Lookups'!$A$1:$C$34,2,0)</f>
        <v>13</v>
      </c>
      <c r="B2386" s="41" t="str">
        <f>VLOOKUP(A2386,'[110]Legacy Location Lookups'!$B$1:$C$34,2,0)</f>
        <v>Peoria, IL</v>
      </c>
      <c r="C2386" s="41" t="s">
        <v>142</v>
      </c>
      <c r="D2386" s="41" t="s">
        <v>149</v>
      </c>
      <c r="E2386" s="41" t="s">
        <v>144</v>
      </c>
      <c r="F2386" s="38">
        <v>44097</v>
      </c>
      <c r="G2386" s="41" t="s">
        <v>145</v>
      </c>
      <c r="H2386" s="41">
        <v>74</v>
      </c>
    </row>
    <row r="2387" spans="1:8" x14ac:dyDescent="0.25">
      <c r="A2387" s="41">
        <f>VLOOKUP(D2387,'[110]Legacy Location Lookups'!$A$1:$C$34,2,0)</f>
        <v>6</v>
      </c>
      <c r="B2387" s="41" t="str">
        <f>VLOOKUP(A2387,'[110]Legacy Location Lookups'!$B$1:$C$34,2,0)</f>
        <v>Charleston, IL</v>
      </c>
      <c r="C2387" s="41" t="s">
        <v>142</v>
      </c>
      <c r="D2387" s="41" t="s">
        <v>150</v>
      </c>
      <c r="E2387" s="41" t="s">
        <v>144</v>
      </c>
      <c r="F2387" s="38">
        <v>44097</v>
      </c>
      <c r="G2387" s="41" t="s">
        <v>145</v>
      </c>
      <c r="H2387" s="41">
        <v>63</v>
      </c>
    </row>
    <row r="2388" spans="1:8" x14ac:dyDescent="0.25">
      <c r="A2388" s="41">
        <f>VLOOKUP(D2388,'[110]Legacy Location Lookups'!$A$1:$C$34,2,0)</f>
        <v>5</v>
      </c>
      <c r="B2388" s="41" t="str">
        <f>VLOOKUP(A2388,'[110]Legacy Location Lookups'!$B$1:$C$34,2,0)</f>
        <v>Bloomington, IL</v>
      </c>
      <c r="C2388" s="41" t="s">
        <v>142</v>
      </c>
      <c r="D2388" s="41" t="s">
        <v>143</v>
      </c>
      <c r="E2388" s="41" t="s">
        <v>144</v>
      </c>
      <c r="F2388" s="38">
        <v>44098</v>
      </c>
      <c r="G2388" s="41" t="s">
        <v>145</v>
      </c>
      <c r="H2388" s="41">
        <v>140</v>
      </c>
    </row>
    <row r="2389" spans="1:8" x14ac:dyDescent="0.25">
      <c r="A2389" s="41">
        <f>VLOOKUP(D2389,'[110]Legacy Location Lookups'!$A$1:$C$34,2,0)</f>
        <v>5</v>
      </c>
      <c r="B2389" s="41" t="str">
        <f>VLOOKUP(A2389,'[110]Legacy Location Lookups'!$B$1:$C$34,2,0)</f>
        <v>Bloomington, IL</v>
      </c>
      <c r="C2389" s="41" t="s">
        <v>142</v>
      </c>
      <c r="D2389" s="41" t="s">
        <v>143</v>
      </c>
      <c r="E2389" s="41" t="s">
        <v>144</v>
      </c>
      <c r="F2389" s="38">
        <v>44098</v>
      </c>
      <c r="G2389" s="41" t="s">
        <v>146</v>
      </c>
      <c r="H2389" s="41">
        <v>11</v>
      </c>
    </row>
    <row r="2390" spans="1:8" x14ac:dyDescent="0.25">
      <c r="A2390" s="41">
        <f>VLOOKUP(D2390,'[110]Legacy Location Lookups'!$A$1:$C$34,2,0)</f>
        <v>14</v>
      </c>
      <c r="B2390" s="41" t="str">
        <f>VLOOKUP(A2390,'[110]Legacy Location Lookups'!$B$1:$C$34,2,0)</f>
        <v>Peru, IL</v>
      </c>
      <c r="C2390" s="41" t="s">
        <v>142</v>
      </c>
      <c r="D2390" s="41" t="s">
        <v>148</v>
      </c>
      <c r="E2390" s="41" t="s">
        <v>144</v>
      </c>
      <c r="F2390" s="38">
        <v>44098</v>
      </c>
      <c r="G2390" s="41" t="s">
        <v>145</v>
      </c>
      <c r="H2390" s="41">
        <v>45</v>
      </c>
    </row>
    <row r="2391" spans="1:8" x14ac:dyDescent="0.25">
      <c r="A2391" s="41">
        <f>VLOOKUP(D2391,'[110]Legacy Location Lookups'!$A$1:$C$34,2,0)</f>
        <v>13</v>
      </c>
      <c r="B2391" s="41" t="str">
        <f>VLOOKUP(A2391,'[110]Legacy Location Lookups'!$B$1:$C$34,2,0)</f>
        <v>Peoria, IL</v>
      </c>
      <c r="C2391" s="41" t="s">
        <v>142</v>
      </c>
      <c r="D2391" s="41" t="s">
        <v>149</v>
      </c>
      <c r="E2391" s="41" t="s">
        <v>144</v>
      </c>
      <c r="F2391" s="38">
        <v>44098</v>
      </c>
      <c r="G2391" s="41" t="s">
        <v>145</v>
      </c>
      <c r="H2391" s="41">
        <v>39</v>
      </c>
    </row>
    <row r="2392" spans="1:8" x14ac:dyDescent="0.25">
      <c r="A2392" s="41">
        <f>VLOOKUP(D2392,'[110]Legacy Location Lookups'!$A$1:$C$34,2,0)</f>
        <v>6</v>
      </c>
      <c r="B2392" s="41" t="str">
        <f>VLOOKUP(A2392,'[110]Legacy Location Lookups'!$B$1:$C$34,2,0)</f>
        <v>Charleston, IL</v>
      </c>
      <c r="C2392" s="41" t="s">
        <v>142</v>
      </c>
      <c r="D2392" s="41" t="s">
        <v>150</v>
      </c>
      <c r="E2392" s="41" t="s">
        <v>144</v>
      </c>
      <c r="F2392" s="38">
        <v>44098</v>
      </c>
      <c r="G2392" s="41" t="s">
        <v>145</v>
      </c>
      <c r="H2392" s="41">
        <v>37</v>
      </c>
    </row>
    <row r="2393" spans="1:8" x14ac:dyDescent="0.25">
      <c r="A2393" s="41">
        <f>VLOOKUP(D2393,'[110]Legacy Location Lookups'!$A$1:$C$34,2,0)</f>
        <v>11</v>
      </c>
      <c r="B2393" s="41" t="str">
        <f>VLOOKUP(A2393,'[110]Legacy Location Lookups'!$B$1:$C$34,2,0)</f>
        <v>Mt Zion, IL</v>
      </c>
      <c r="C2393" s="41" t="s">
        <v>142</v>
      </c>
      <c r="D2393" s="41" t="s">
        <v>170</v>
      </c>
      <c r="E2393" s="41" t="s">
        <v>144</v>
      </c>
      <c r="F2393" s="38">
        <v>44098</v>
      </c>
      <c r="G2393" s="41" t="s">
        <v>145</v>
      </c>
      <c r="H2393" s="41">
        <v>24</v>
      </c>
    </row>
    <row r="2394" spans="1:8" x14ac:dyDescent="0.25">
      <c r="A2394" s="41">
        <f>VLOOKUP(D2394,'[110]Legacy Location Lookups'!$A$1:$C$34,2,0)</f>
        <v>5</v>
      </c>
      <c r="B2394" s="41" t="str">
        <f>VLOOKUP(A2394,'[110]Legacy Location Lookups'!$B$1:$C$34,2,0)</f>
        <v>Bloomington, IL</v>
      </c>
      <c r="C2394" s="41" t="s">
        <v>142</v>
      </c>
      <c r="D2394" s="41" t="s">
        <v>143</v>
      </c>
      <c r="E2394" s="41" t="s">
        <v>144</v>
      </c>
      <c r="F2394" s="38">
        <v>44099</v>
      </c>
      <c r="G2394" s="41" t="s">
        <v>145</v>
      </c>
      <c r="H2394" s="41">
        <v>99</v>
      </c>
    </row>
    <row r="2395" spans="1:8" x14ac:dyDescent="0.25">
      <c r="A2395" s="41">
        <f>VLOOKUP(D2395,'[110]Legacy Location Lookups'!$A$1:$C$34,2,0)</f>
        <v>5</v>
      </c>
      <c r="B2395" s="41" t="str">
        <f>VLOOKUP(A2395,'[110]Legacy Location Lookups'!$B$1:$C$34,2,0)</f>
        <v>Bloomington, IL</v>
      </c>
      <c r="C2395" s="41" t="s">
        <v>142</v>
      </c>
      <c r="D2395" s="41" t="s">
        <v>143</v>
      </c>
      <c r="E2395" s="41" t="s">
        <v>144</v>
      </c>
      <c r="F2395" s="38">
        <v>44099</v>
      </c>
      <c r="G2395" s="41" t="s">
        <v>146</v>
      </c>
      <c r="H2395" s="41">
        <v>9</v>
      </c>
    </row>
    <row r="2396" spans="1:8" x14ac:dyDescent="0.25">
      <c r="A2396" s="41">
        <f>VLOOKUP(D2396,'[110]Legacy Location Lookups'!$A$1:$C$34,2,0)</f>
        <v>14</v>
      </c>
      <c r="B2396" s="41" t="str">
        <f>VLOOKUP(A2396,'[110]Legacy Location Lookups'!$B$1:$C$34,2,0)</f>
        <v>Peru, IL</v>
      </c>
      <c r="C2396" s="41" t="s">
        <v>142</v>
      </c>
      <c r="D2396" s="41" t="s">
        <v>148</v>
      </c>
      <c r="E2396" s="41" t="s">
        <v>144</v>
      </c>
      <c r="F2396" s="38">
        <v>44099</v>
      </c>
      <c r="G2396" s="41" t="s">
        <v>145</v>
      </c>
      <c r="H2396" s="41">
        <v>43</v>
      </c>
    </row>
    <row r="2397" spans="1:8" x14ac:dyDescent="0.25">
      <c r="A2397" s="41">
        <f>VLOOKUP(D2397,'[110]Legacy Location Lookups'!$A$1:$C$34,2,0)</f>
        <v>13</v>
      </c>
      <c r="B2397" s="41" t="str">
        <f>VLOOKUP(A2397,'[110]Legacy Location Lookups'!$B$1:$C$34,2,0)</f>
        <v>Peoria, IL</v>
      </c>
      <c r="C2397" s="41" t="s">
        <v>142</v>
      </c>
      <c r="D2397" s="41" t="s">
        <v>149</v>
      </c>
      <c r="E2397" s="41" t="s">
        <v>144</v>
      </c>
      <c r="F2397" s="38">
        <v>44099</v>
      </c>
      <c r="G2397" s="41" t="s">
        <v>145</v>
      </c>
      <c r="H2397" s="41">
        <v>57</v>
      </c>
    </row>
    <row r="2398" spans="1:8" x14ac:dyDescent="0.25">
      <c r="A2398" s="41">
        <f>VLOOKUP(D2398,'[110]Legacy Location Lookups'!$A$1:$C$34,2,0)</f>
        <v>6</v>
      </c>
      <c r="B2398" s="41" t="str">
        <f>VLOOKUP(A2398,'[110]Legacy Location Lookups'!$B$1:$C$34,2,0)</f>
        <v>Charleston, IL</v>
      </c>
      <c r="C2398" s="41" t="s">
        <v>142</v>
      </c>
      <c r="D2398" s="41" t="s">
        <v>150</v>
      </c>
      <c r="E2398" s="41" t="s">
        <v>144</v>
      </c>
      <c r="F2398" s="38">
        <v>44099</v>
      </c>
      <c r="G2398" s="41" t="s">
        <v>145</v>
      </c>
      <c r="H2398" s="41">
        <v>38</v>
      </c>
    </row>
    <row r="2399" spans="1:8" x14ac:dyDescent="0.25">
      <c r="A2399" s="41">
        <f>VLOOKUP(D2399,'[110]Legacy Location Lookups'!$A$1:$C$34,2,0)</f>
        <v>5</v>
      </c>
      <c r="B2399" s="41" t="str">
        <f>VLOOKUP(A2399,'[110]Legacy Location Lookups'!$B$1:$C$34,2,0)</f>
        <v>Bloomington, IL</v>
      </c>
      <c r="C2399" s="41" t="s">
        <v>142</v>
      </c>
      <c r="D2399" s="41" t="s">
        <v>143</v>
      </c>
      <c r="E2399" s="41" t="s">
        <v>144</v>
      </c>
      <c r="F2399" s="38">
        <v>44100</v>
      </c>
      <c r="G2399" s="41" t="s">
        <v>145</v>
      </c>
      <c r="H2399" s="41">
        <v>24</v>
      </c>
    </row>
    <row r="2400" spans="1:8" x14ac:dyDescent="0.25">
      <c r="A2400" s="41">
        <f>VLOOKUP(D2400,'[110]Legacy Location Lookups'!$A$1:$C$34,2,0)</f>
        <v>73</v>
      </c>
      <c r="B2400" s="41" t="str">
        <f>VLOOKUP(A2400,'[110]Legacy Location Lookups'!$B$1:$C$34,2,0)</f>
        <v>Boynton Beach, FL</v>
      </c>
      <c r="C2400" s="41" t="s">
        <v>151</v>
      </c>
      <c r="D2400" s="41" t="s">
        <v>152</v>
      </c>
      <c r="E2400" s="41" t="s">
        <v>144</v>
      </c>
      <c r="F2400" s="38">
        <v>44095</v>
      </c>
      <c r="G2400" s="41" t="s">
        <v>145</v>
      </c>
      <c r="H2400" s="41">
        <v>61</v>
      </c>
    </row>
    <row r="2401" spans="1:8" x14ac:dyDescent="0.25">
      <c r="A2401" s="41">
        <f>VLOOKUP(D2401,'[110]Legacy Location Lookups'!$A$1:$C$34,2,0)</f>
        <v>75</v>
      </c>
      <c r="B2401" s="41" t="str">
        <f>VLOOKUP(A2401,'[110]Legacy Location Lookups'!$B$1:$C$34,2,0)</f>
        <v>Delray Beach, FL</v>
      </c>
      <c r="C2401" s="41" t="s">
        <v>151</v>
      </c>
      <c r="D2401" s="41" t="s">
        <v>153</v>
      </c>
      <c r="E2401" s="41" t="s">
        <v>144</v>
      </c>
      <c r="F2401" s="38">
        <v>44095</v>
      </c>
      <c r="G2401" s="41" t="s">
        <v>145</v>
      </c>
      <c r="H2401" s="41">
        <v>10</v>
      </c>
    </row>
    <row r="2402" spans="1:8" x14ac:dyDescent="0.25">
      <c r="A2402" s="41">
        <f>VLOOKUP(D2402,'[110]Legacy Location Lookups'!$A$1:$C$34,2,0)</f>
        <v>75</v>
      </c>
      <c r="B2402" s="41" t="str">
        <f>VLOOKUP(A2402,'[110]Legacy Location Lookups'!$B$1:$C$34,2,0)</f>
        <v>Delray Beach, FL</v>
      </c>
      <c r="C2402" s="41" t="s">
        <v>151</v>
      </c>
      <c r="D2402" s="41" t="s">
        <v>153</v>
      </c>
      <c r="E2402" s="41" t="s">
        <v>144</v>
      </c>
      <c r="F2402" s="38">
        <v>44095</v>
      </c>
      <c r="G2402" s="41" t="s">
        <v>159</v>
      </c>
      <c r="H2402" s="41">
        <v>1</v>
      </c>
    </row>
    <row r="2403" spans="1:8" x14ac:dyDescent="0.25">
      <c r="A2403" s="41">
        <f>VLOOKUP(D2403,'[110]Legacy Location Lookups'!$A$1:$C$34,2,0)</f>
        <v>76</v>
      </c>
      <c r="B2403" s="41" t="str">
        <f>VLOOKUP(A2403,'[110]Legacy Location Lookups'!$B$1:$C$34,2,0)</f>
        <v>East Boca Raton, FL</v>
      </c>
      <c r="C2403" s="41" t="s">
        <v>151</v>
      </c>
      <c r="D2403" s="41" t="s">
        <v>175</v>
      </c>
      <c r="E2403" s="41" t="s">
        <v>144</v>
      </c>
      <c r="F2403" s="38">
        <v>44095</v>
      </c>
      <c r="G2403" s="41" t="s">
        <v>145</v>
      </c>
      <c r="H2403" s="41">
        <v>16</v>
      </c>
    </row>
    <row r="2404" spans="1:8" x14ac:dyDescent="0.25">
      <c r="A2404" s="41">
        <f>VLOOKUP(D2404,'[110]Legacy Location Lookups'!$A$1:$C$34,2,0)</f>
        <v>77</v>
      </c>
      <c r="B2404" s="41" t="str">
        <f>VLOOKUP(A2404,'[110]Legacy Location Lookups'!$B$1:$C$34,2,0)</f>
        <v>West Boca Raton, FL</v>
      </c>
      <c r="C2404" s="41" t="s">
        <v>151</v>
      </c>
      <c r="D2404" s="41" t="s">
        <v>154</v>
      </c>
      <c r="E2404" s="41" t="s">
        <v>144</v>
      </c>
      <c r="F2404" s="38">
        <v>44095</v>
      </c>
      <c r="G2404" s="41" t="s">
        <v>145</v>
      </c>
      <c r="H2404" s="41">
        <v>14</v>
      </c>
    </row>
    <row r="2405" spans="1:8" x14ac:dyDescent="0.25">
      <c r="A2405" s="41">
        <f>VLOOKUP(D2405,'[110]Legacy Location Lookups'!$A$1:$C$34,2,0)</f>
        <v>72</v>
      </c>
      <c r="B2405" s="41" t="str">
        <f>VLOOKUP(A2405,'[110]Legacy Location Lookups'!$B$1:$C$34,2,0)</f>
        <v>Boca Raton, FL</v>
      </c>
      <c r="C2405" s="41" t="s">
        <v>151</v>
      </c>
      <c r="D2405" s="41" t="s">
        <v>155</v>
      </c>
      <c r="E2405" s="41" t="s">
        <v>144</v>
      </c>
      <c r="F2405" s="38">
        <v>44095</v>
      </c>
      <c r="G2405" s="41" t="s">
        <v>145</v>
      </c>
      <c r="H2405" s="41">
        <v>17</v>
      </c>
    </row>
    <row r="2406" spans="1:8" x14ac:dyDescent="0.25">
      <c r="A2406" s="41">
        <f>VLOOKUP(D2406,'[110]Legacy Location Lookups'!$A$1:$C$34,2,0)</f>
        <v>104</v>
      </c>
      <c r="B2406" s="41" t="str">
        <f>VLOOKUP(A2406,'[110]Legacy Location Lookups'!$B$1:$C$34,2,0)</f>
        <v>Miami, FL</v>
      </c>
      <c r="C2406" s="41" t="s">
        <v>151</v>
      </c>
      <c r="D2406" s="41" t="s">
        <v>223</v>
      </c>
      <c r="E2406" s="41" t="s">
        <v>144</v>
      </c>
      <c r="F2406" s="38">
        <v>44095</v>
      </c>
      <c r="G2406" s="41" t="s">
        <v>145</v>
      </c>
      <c r="H2406" s="41">
        <v>16</v>
      </c>
    </row>
    <row r="2407" spans="1:8" x14ac:dyDescent="0.25">
      <c r="A2407" s="41">
        <f>VLOOKUP(D2407,'[110]Legacy Location Lookups'!$A$1:$C$34,2,0)</f>
        <v>73</v>
      </c>
      <c r="B2407" s="41" t="str">
        <f>VLOOKUP(A2407,'[110]Legacy Location Lookups'!$B$1:$C$34,2,0)</f>
        <v>Boynton Beach, FL</v>
      </c>
      <c r="C2407" s="41" t="s">
        <v>151</v>
      </c>
      <c r="D2407" s="41" t="s">
        <v>152</v>
      </c>
      <c r="E2407" s="41" t="s">
        <v>144</v>
      </c>
      <c r="F2407" s="38">
        <v>44096</v>
      </c>
      <c r="G2407" s="41" t="s">
        <v>145</v>
      </c>
      <c r="H2407" s="41">
        <v>105</v>
      </c>
    </row>
    <row r="2408" spans="1:8" x14ac:dyDescent="0.25">
      <c r="A2408" s="41">
        <f>VLOOKUP(D2408,'[110]Legacy Location Lookups'!$A$1:$C$34,2,0)</f>
        <v>73</v>
      </c>
      <c r="B2408" s="41" t="str">
        <f>VLOOKUP(A2408,'[110]Legacy Location Lookups'!$B$1:$C$34,2,0)</f>
        <v>Boynton Beach, FL</v>
      </c>
      <c r="C2408" s="41" t="s">
        <v>151</v>
      </c>
      <c r="D2408" s="41" t="s">
        <v>152</v>
      </c>
      <c r="E2408" s="41" t="s">
        <v>147</v>
      </c>
      <c r="F2408" s="38">
        <v>44096</v>
      </c>
      <c r="G2408" s="41" t="s">
        <v>147</v>
      </c>
      <c r="H2408" s="41">
        <v>1</v>
      </c>
    </row>
    <row r="2409" spans="1:8" x14ac:dyDescent="0.25">
      <c r="A2409" s="41">
        <f>VLOOKUP(D2409,'[110]Legacy Location Lookups'!$A$1:$C$34,2,0)</f>
        <v>75</v>
      </c>
      <c r="B2409" s="41" t="str">
        <f>VLOOKUP(A2409,'[110]Legacy Location Lookups'!$B$1:$C$34,2,0)</f>
        <v>Delray Beach, FL</v>
      </c>
      <c r="C2409" s="41" t="s">
        <v>151</v>
      </c>
      <c r="D2409" s="41" t="s">
        <v>153</v>
      </c>
      <c r="E2409" s="41" t="s">
        <v>144</v>
      </c>
      <c r="F2409" s="38">
        <v>44096</v>
      </c>
      <c r="G2409" s="41" t="s">
        <v>145</v>
      </c>
      <c r="H2409" s="41">
        <v>50</v>
      </c>
    </row>
    <row r="2410" spans="1:8" x14ac:dyDescent="0.25">
      <c r="A2410" s="41">
        <f>VLOOKUP(D2410,'[110]Legacy Location Lookups'!$A$1:$C$34,2,0)</f>
        <v>75</v>
      </c>
      <c r="B2410" s="41" t="str">
        <f>VLOOKUP(A2410,'[110]Legacy Location Lookups'!$B$1:$C$34,2,0)</f>
        <v>Delray Beach, FL</v>
      </c>
      <c r="C2410" s="41" t="s">
        <v>151</v>
      </c>
      <c r="D2410" s="41" t="s">
        <v>153</v>
      </c>
      <c r="E2410" s="41" t="s">
        <v>147</v>
      </c>
      <c r="F2410" s="38">
        <v>44096</v>
      </c>
      <c r="G2410" s="41" t="s">
        <v>147</v>
      </c>
      <c r="H2410" s="41">
        <v>1</v>
      </c>
    </row>
    <row r="2411" spans="1:8" x14ac:dyDescent="0.25">
      <c r="A2411" s="41">
        <f>VLOOKUP(D2411,'[110]Legacy Location Lookups'!$A$1:$C$34,2,0)</f>
        <v>76</v>
      </c>
      <c r="B2411" s="41" t="str">
        <f>VLOOKUP(A2411,'[110]Legacy Location Lookups'!$B$1:$C$34,2,0)</f>
        <v>East Boca Raton, FL</v>
      </c>
      <c r="C2411" s="41" t="s">
        <v>151</v>
      </c>
      <c r="D2411" s="41" t="s">
        <v>175</v>
      </c>
      <c r="E2411" s="41" t="s">
        <v>144</v>
      </c>
      <c r="F2411" s="38">
        <v>44096</v>
      </c>
      <c r="G2411" s="41" t="s">
        <v>145</v>
      </c>
      <c r="H2411" s="41">
        <v>28</v>
      </c>
    </row>
    <row r="2412" spans="1:8" x14ac:dyDescent="0.25">
      <c r="A2412" s="41">
        <f>VLOOKUP(D2412,'[110]Legacy Location Lookups'!$A$1:$C$34,2,0)</f>
        <v>77</v>
      </c>
      <c r="B2412" s="41" t="str">
        <f>VLOOKUP(A2412,'[110]Legacy Location Lookups'!$B$1:$C$34,2,0)</f>
        <v>West Boca Raton, FL</v>
      </c>
      <c r="C2412" s="41" t="s">
        <v>151</v>
      </c>
      <c r="D2412" s="41" t="s">
        <v>154</v>
      </c>
      <c r="E2412" s="41" t="s">
        <v>144</v>
      </c>
      <c r="F2412" s="38">
        <v>44096</v>
      </c>
      <c r="G2412" s="41" t="s">
        <v>145</v>
      </c>
      <c r="H2412" s="41">
        <v>28</v>
      </c>
    </row>
    <row r="2413" spans="1:8" x14ac:dyDescent="0.25">
      <c r="A2413" s="41">
        <f>VLOOKUP(D2413,'[110]Legacy Location Lookups'!$A$1:$C$34,2,0)</f>
        <v>72</v>
      </c>
      <c r="B2413" s="41" t="str">
        <f>VLOOKUP(A2413,'[110]Legacy Location Lookups'!$B$1:$C$34,2,0)</f>
        <v>Boca Raton, FL</v>
      </c>
      <c r="C2413" s="41" t="s">
        <v>151</v>
      </c>
      <c r="D2413" s="41" t="s">
        <v>155</v>
      </c>
      <c r="E2413" s="41" t="s">
        <v>147</v>
      </c>
      <c r="F2413" s="38">
        <v>44096</v>
      </c>
      <c r="G2413" s="41" t="s">
        <v>147</v>
      </c>
      <c r="H2413" s="41">
        <v>2</v>
      </c>
    </row>
    <row r="2414" spans="1:8" x14ac:dyDescent="0.25">
      <c r="A2414" s="41">
        <f>VLOOKUP(D2414,'[110]Legacy Location Lookups'!$A$1:$C$34,2,0)</f>
        <v>104</v>
      </c>
      <c r="B2414" s="41" t="str">
        <f>VLOOKUP(A2414,'[110]Legacy Location Lookups'!$B$1:$C$34,2,0)</f>
        <v>Miami, FL</v>
      </c>
      <c r="C2414" s="41" t="s">
        <v>151</v>
      </c>
      <c r="D2414" s="41" t="s">
        <v>223</v>
      </c>
      <c r="E2414" s="41" t="s">
        <v>144</v>
      </c>
      <c r="F2414" s="38">
        <v>44096</v>
      </c>
      <c r="G2414" s="41" t="s">
        <v>145</v>
      </c>
      <c r="H2414" s="41">
        <v>15</v>
      </c>
    </row>
    <row r="2415" spans="1:8" x14ac:dyDescent="0.25">
      <c r="A2415" s="41">
        <f>VLOOKUP(D2415,'[110]Legacy Location Lookups'!$A$1:$C$34,2,0)</f>
        <v>73</v>
      </c>
      <c r="B2415" s="41" t="str">
        <f>VLOOKUP(A2415,'[110]Legacy Location Lookups'!$B$1:$C$34,2,0)</f>
        <v>Boynton Beach, FL</v>
      </c>
      <c r="C2415" s="41" t="s">
        <v>151</v>
      </c>
      <c r="D2415" s="41" t="s">
        <v>152</v>
      </c>
      <c r="E2415" s="41" t="s">
        <v>144</v>
      </c>
      <c r="F2415" s="38">
        <v>44097</v>
      </c>
      <c r="G2415" s="41" t="s">
        <v>145</v>
      </c>
      <c r="H2415" s="41">
        <v>76</v>
      </c>
    </row>
    <row r="2416" spans="1:8" x14ac:dyDescent="0.25">
      <c r="A2416" s="41">
        <f>VLOOKUP(D2416,'[110]Legacy Location Lookups'!$A$1:$C$34,2,0)</f>
        <v>75</v>
      </c>
      <c r="B2416" s="41" t="str">
        <f>VLOOKUP(A2416,'[110]Legacy Location Lookups'!$B$1:$C$34,2,0)</f>
        <v>Delray Beach, FL</v>
      </c>
      <c r="C2416" s="41" t="s">
        <v>151</v>
      </c>
      <c r="D2416" s="41" t="s">
        <v>153</v>
      </c>
      <c r="E2416" s="41" t="s">
        <v>144</v>
      </c>
      <c r="F2416" s="38">
        <v>44097</v>
      </c>
      <c r="G2416" s="41" t="s">
        <v>145</v>
      </c>
      <c r="H2416" s="41">
        <v>47</v>
      </c>
    </row>
    <row r="2417" spans="1:8" x14ac:dyDescent="0.25">
      <c r="A2417" s="41">
        <f>VLOOKUP(D2417,'[110]Legacy Location Lookups'!$A$1:$C$34,2,0)</f>
        <v>76</v>
      </c>
      <c r="B2417" s="41" t="str">
        <f>VLOOKUP(A2417,'[110]Legacy Location Lookups'!$B$1:$C$34,2,0)</f>
        <v>East Boca Raton, FL</v>
      </c>
      <c r="C2417" s="41" t="s">
        <v>151</v>
      </c>
      <c r="D2417" s="41" t="s">
        <v>175</v>
      </c>
      <c r="E2417" s="41" t="s">
        <v>147</v>
      </c>
      <c r="F2417" s="38">
        <v>44097</v>
      </c>
      <c r="G2417" s="41" t="s">
        <v>147</v>
      </c>
      <c r="H2417" s="41">
        <v>1</v>
      </c>
    </row>
    <row r="2418" spans="1:8" x14ac:dyDescent="0.25">
      <c r="A2418" s="41">
        <f>VLOOKUP(D2418,'[110]Legacy Location Lookups'!$A$1:$C$34,2,0)</f>
        <v>76</v>
      </c>
      <c r="B2418" s="41" t="str">
        <f>VLOOKUP(A2418,'[110]Legacy Location Lookups'!$B$1:$C$34,2,0)</f>
        <v>East Boca Raton, FL</v>
      </c>
      <c r="C2418" s="41" t="s">
        <v>151</v>
      </c>
      <c r="D2418" s="41" t="s">
        <v>175</v>
      </c>
      <c r="E2418" s="41" t="s">
        <v>144</v>
      </c>
      <c r="F2418" s="38">
        <v>44097</v>
      </c>
      <c r="G2418" s="41" t="s">
        <v>145</v>
      </c>
      <c r="H2418" s="41">
        <v>7</v>
      </c>
    </row>
    <row r="2419" spans="1:8" x14ac:dyDescent="0.25">
      <c r="A2419" s="41">
        <f>VLOOKUP(D2419,'[110]Legacy Location Lookups'!$A$1:$C$34,2,0)</f>
        <v>77</v>
      </c>
      <c r="B2419" s="41" t="str">
        <f>VLOOKUP(A2419,'[110]Legacy Location Lookups'!$B$1:$C$34,2,0)</f>
        <v>West Boca Raton, FL</v>
      </c>
      <c r="C2419" s="41" t="s">
        <v>151</v>
      </c>
      <c r="D2419" s="41" t="s">
        <v>154</v>
      </c>
      <c r="E2419" s="41" t="s">
        <v>144</v>
      </c>
      <c r="F2419" s="38">
        <v>44097</v>
      </c>
      <c r="G2419" s="41" t="s">
        <v>145</v>
      </c>
      <c r="H2419" s="41">
        <v>13</v>
      </c>
    </row>
    <row r="2420" spans="1:8" x14ac:dyDescent="0.25">
      <c r="A2420" s="41">
        <f>VLOOKUP(D2420,'[110]Legacy Location Lookups'!$A$1:$C$34,2,0)</f>
        <v>72</v>
      </c>
      <c r="B2420" s="41" t="str">
        <f>VLOOKUP(A2420,'[110]Legacy Location Lookups'!$B$1:$C$34,2,0)</f>
        <v>Boca Raton, FL</v>
      </c>
      <c r="C2420" s="41" t="s">
        <v>151</v>
      </c>
      <c r="D2420" s="41" t="s">
        <v>155</v>
      </c>
      <c r="E2420" s="41" t="s">
        <v>144</v>
      </c>
      <c r="F2420" s="38">
        <v>44097</v>
      </c>
      <c r="G2420" s="41" t="s">
        <v>145</v>
      </c>
      <c r="H2420" s="41">
        <v>22</v>
      </c>
    </row>
    <row r="2421" spans="1:8" x14ac:dyDescent="0.25">
      <c r="A2421" s="41">
        <f>VLOOKUP(D2421,'[110]Legacy Location Lookups'!$A$1:$C$34,2,0)</f>
        <v>104</v>
      </c>
      <c r="B2421" s="41" t="str">
        <f>VLOOKUP(A2421,'[110]Legacy Location Lookups'!$B$1:$C$34,2,0)</f>
        <v>Miami, FL</v>
      </c>
      <c r="C2421" s="41" t="s">
        <v>151</v>
      </c>
      <c r="D2421" s="41" t="s">
        <v>223</v>
      </c>
      <c r="E2421" s="41" t="s">
        <v>144</v>
      </c>
      <c r="F2421" s="38">
        <v>44097</v>
      </c>
      <c r="G2421" s="41" t="s">
        <v>145</v>
      </c>
      <c r="H2421" s="41">
        <v>23</v>
      </c>
    </row>
    <row r="2422" spans="1:8" x14ac:dyDescent="0.25">
      <c r="A2422" s="41">
        <f>VLOOKUP(D2422,'[110]Legacy Location Lookups'!$A$1:$C$34,2,0)</f>
        <v>104</v>
      </c>
      <c r="B2422" s="41" t="str">
        <f>VLOOKUP(A2422,'[110]Legacy Location Lookups'!$B$1:$C$34,2,0)</f>
        <v>Miami, FL</v>
      </c>
      <c r="C2422" s="41" t="s">
        <v>151</v>
      </c>
      <c r="D2422" s="41" t="s">
        <v>223</v>
      </c>
      <c r="E2422" s="41" t="s">
        <v>144</v>
      </c>
      <c r="F2422" s="38">
        <v>44097</v>
      </c>
      <c r="G2422" s="41" t="s">
        <v>159</v>
      </c>
      <c r="H2422" s="41"/>
    </row>
    <row r="2423" spans="1:8" x14ac:dyDescent="0.25">
      <c r="A2423" s="41">
        <f>VLOOKUP(D2423,'[110]Legacy Location Lookups'!$A$1:$C$34,2,0)</f>
        <v>73</v>
      </c>
      <c r="B2423" s="41" t="str">
        <f>VLOOKUP(A2423,'[110]Legacy Location Lookups'!$B$1:$C$34,2,0)</f>
        <v>Boynton Beach, FL</v>
      </c>
      <c r="C2423" s="41" t="s">
        <v>151</v>
      </c>
      <c r="D2423" s="41" t="s">
        <v>152</v>
      </c>
      <c r="E2423" s="41" t="s">
        <v>144</v>
      </c>
      <c r="F2423" s="38">
        <v>44098</v>
      </c>
      <c r="G2423" s="41" t="s">
        <v>145</v>
      </c>
      <c r="H2423" s="41">
        <v>47</v>
      </c>
    </row>
    <row r="2424" spans="1:8" x14ac:dyDescent="0.25">
      <c r="A2424" s="41">
        <f>VLOOKUP(D2424,'[110]Legacy Location Lookups'!$A$1:$C$34,2,0)</f>
        <v>75</v>
      </c>
      <c r="B2424" s="41" t="str">
        <f>VLOOKUP(A2424,'[110]Legacy Location Lookups'!$B$1:$C$34,2,0)</f>
        <v>Delray Beach, FL</v>
      </c>
      <c r="C2424" s="41" t="s">
        <v>151</v>
      </c>
      <c r="D2424" s="41" t="s">
        <v>153</v>
      </c>
      <c r="E2424" s="41" t="s">
        <v>144</v>
      </c>
      <c r="F2424" s="38">
        <v>44098</v>
      </c>
      <c r="G2424" s="41" t="s">
        <v>145</v>
      </c>
      <c r="H2424" s="41">
        <v>36</v>
      </c>
    </row>
    <row r="2425" spans="1:8" x14ac:dyDescent="0.25">
      <c r="A2425" s="41">
        <f>VLOOKUP(D2425,'[110]Legacy Location Lookups'!$A$1:$C$34,2,0)</f>
        <v>75</v>
      </c>
      <c r="B2425" s="41" t="str">
        <f>VLOOKUP(A2425,'[110]Legacy Location Lookups'!$B$1:$C$34,2,0)</f>
        <v>Delray Beach, FL</v>
      </c>
      <c r="C2425" s="41" t="s">
        <v>151</v>
      </c>
      <c r="D2425" s="41" t="s">
        <v>153</v>
      </c>
      <c r="E2425" s="41" t="s">
        <v>147</v>
      </c>
      <c r="F2425" s="38">
        <v>44098</v>
      </c>
      <c r="G2425" s="41" t="s">
        <v>147</v>
      </c>
      <c r="H2425" s="41">
        <v>1</v>
      </c>
    </row>
    <row r="2426" spans="1:8" x14ac:dyDescent="0.25">
      <c r="A2426" s="41">
        <f>VLOOKUP(D2426,'[110]Legacy Location Lookups'!$A$1:$C$34,2,0)</f>
        <v>76</v>
      </c>
      <c r="B2426" s="41" t="str">
        <f>VLOOKUP(A2426,'[110]Legacy Location Lookups'!$B$1:$C$34,2,0)</f>
        <v>East Boca Raton, FL</v>
      </c>
      <c r="C2426" s="41" t="s">
        <v>151</v>
      </c>
      <c r="D2426" s="41" t="s">
        <v>175</v>
      </c>
      <c r="E2426" s="41" t="s">
        <v>144</v>
      </c>
      <c r="F2426" s="38">
        <v>44098</v>
      </c>
      <c r="G2426" s="41" t="s">
        <v>145</v>
      </c>
      <c r="H2426" s="41">
        <v>34</v>
      </c>
    </row>
    <row r="2427" spans="1:8" x14ac:dyDescent="0.25">
      <c r="A2427" s="41">
        <f>VLOOKUP(D2427,'[110]Legacy Location Lookups'!$A$1:$C$34,2,0)</f>
        <v>72</v>
      </c>
      <c r="B2427" s="41" t="str">
        <f>VLOOKUP(A2427,'[110]Legacy Location Lookups'!$B$1:$C$34,2,0)</f>
        <v>Boca Raton, FL</v>
      </c>
      <c r="C2427" s="41" t="s">
        <v>151</v>
      </c>
      <c r="D2427" s="41" t="s">
        <v>155</v>
      </c>
      <c r="E2427" s="41" t="s">
        <v>144</v>
      </c>
      <c r="F2427" s="38">
        <v>44098</v>
      </c>
      <c r="G2427" s="41" t="s">
        <v>145</v>
      </c>
      <c r="H2427" s="41">
        <v>23</v>
      </c>
    </row>
    <row r="2428" spans="1:8" x14ac:dyDescent="0.25">
      <c r="A2428" s="41">
        <f>VLOOKUP(D2428,'[110]Legacy Location Lookups'!$A$1:$C$34,2,0)</f>
        <v>72</v>
      </c>
      <c r="B2428" s="41" t="str">
        <f>VLOOKUP(A2428,'[110]Legacy Location Lookups'!$B$1:$C$34,2,0)</f>
        <v>Boca Raton, FL</v>
      </c>
      <c r="C2428" s="41" t="s">
        <v>151</v>
      </c>
      <c r="D2428" s="41" t="s">
        <v>155</v>
      </c>
      <c r="E2428" s="41" t="s">
        <v>147</v>
      </c>
      <c r="F2428" s="38">
        <v>44098</v>
      </c>
      <c r="G2428" s="41" t="s">
        <v>147</v>
      </c>
      <c r="H2428" s="41">
        <v>2</v>
      </c>
    </row>
    <row r="2429" spans="1:8" x14ac:dyDescent="0.25">
      <c r="A2429" s="41">
        <f>VLOOKUP(D2429,'[110]Legacy Location Lookups'!$A$1:$C$34,2,0)</f>
        <v>104</v>
      </c>
      <c r="B2429" s="41" t="str">
        <f>VLOOKUP(A2429,'[110]Legacy Location Lookups'!$B$1:$C$34,2,0)</f>
        <v>Miami, FL</v>
      </c>
      <c r="C2429" s="41" t="s">
        <v>151</v>
      </c>
      <c r="D2429" s="41" t="s">
        <v>223</v>
      </c>
      <c r="E2429" s="41" t="s">
        <v>144</v>
      </c>
      <c r="F2429" s="38">
        <v>44098</v>
      </c>
      <c r="G2429" s="41" t="s">
        <v>145</v>
      </c>
      <c r="H2429" s="41">
        <v>20</v>
      </c>
    </row>
    <row r="2430" spans="1:8" x14ac:dyDescent="0.25">
      <c r="A2430" s="41">
        <f>VLOOKUP(D2430,'[110]Legacy Location Lookups'!$A$1:$C$34,2,0)</f>
        <v>73</v>
      </c>
      <c r="B2430" s="41" t="str">
        <f>VLOOKUP(A2430,'[110]Legacy Location Lookups'!$B$1:$C$34,2,0)</f>
        <v>Boynton Beach, FL</v>
      </c>
      <c r="C2430" s="41" t="s">
        <v>151</v>
      </c>
      <c r="D2430" s="41" t="s">
        <v>152</v>
      </c>
      <c r="E2430" s="41" t="s">
        <v>144</v>
      </c>
      <c r="F2430" s="38">
        <v>44099</v>
      </c>
      <c r="G2430" s="41" t="s">
        <v>145</v>
      </c>
      <c r="H2430" s="41">
        <v>41</v>
      </c>
    </row>
    <row r="2431" spans="1:8" x14ac:dyDescent="0.25">
      <c r="A2431" s="41">
        <f>VLOOKUP(D2431,'[110]Legacy Location Lookups'!$A$1:$C$34,2,0)</f>
        <v>75</v>
      </c>
      <c r="B2431" s="41" t="str">
        <f>VLOOKUP(A2431,'[110]Legacy Location Lookups'!$B$1:$C$34,2,0)</f>
        <v>Delray Beach, FL</v>
      </c>
      <c r="C2431" s="41" t="s">
        <v>151</v>
      </c>
      <c r="D2431" s="41" t="s">
        <v>153</v>
      </c>
      <c r="E2431" s="41" t="s">
        <v>144</v>
      </c>
      <c r="F2431" s="38">
        <v>44099</v>
      </c>
      <c r="G2431" s="41" t="s">
        <v>145</v>
      </c>
      <c r="H2431" s="41">
        <v>41</v>
      </c>
    </row>
    <row r="2432" spans="1:8" x14ac:dyDescent="0.25">
      <c r="A2432" s="41">
        <f>VLOOKUP(D2432,'[110]Legacy Location Lookups'!$A$1:$C$34,2,0)</f>
        <v>76</v>
      </c>
      <c r="B2432" s="41" t="str">
        <f>VLOOKUP(A2432,'[110]Legacy Location Lookups'!$B$1:$C$34,2,0)</f>
        <v>East Boca Raton, FL</v>
      </c>
      <c r="C2432" s="41" t="s">
        <v>151</v>
      </c>
      <c r="D2432" s="41" t="s">
        <v>175</v>
      </c>
      <c r="E2432" s="41" t="s">
        <v>144</v>
      </c>
      <c r="F2432" s="38">
        <v>44099</v>
      </c>
      <c r="G2432" s="41" t="s">
        <v>145</v>
      </c>
      <c r="H2432" s="41">
        <v>2</v>
      </c>
    </row>
    <row r="2433" spans="1:8" x14ac:dyDescent="0.25">
      <c r="A2433" s="41">
        <f>VLOOKUP(D2433,'[110]Legacy Location Lookups'!$A$1:$C$34,2,0)</f>
        <v>77</v>
      </c>
      <c r="B2433" s="41" t="str">
        <f>VLOOKUP(A2433,'[110]Legacy Location Lookups'!$B$1:$C$34,2,0)</f>
        <v>West Boca Raton, FL</v>
      </c>
      <c r="C2433" s="41" t="s">
        <v>151</v>
      </c>
      <c r="D2433" s="41" t="s">
        <v>154</v>
      </c>
      <c r="E2433" s="41" t="s">
        <v>144</v>
      </c>
      <c r="F2433" s="38">
        <v>44099</v>
      </c>
      <c r="G2433" s="41" t="s">
        <v>145</v>
      </c>
      <c r="H2433" s="41">
        <v>36</v>
      </c>
    </row>
    <row r="2434" spans="1:8" x14ac:dyDescent="0.25">
      <c r="A2434" s="41">
        <f>VLOOKUP(D2434,'[110]Legacy Location Lookups'!$A$1:$C$34,2,0)</f>
        <v>72</v>
      </c>
      <c r="B2434" s="41" t="str">
        <f>VLOOKUP(A2434,'[110]Legacy Location Lookups'!$B$1:$C$34,2,0)</f>
        <v>Boca Raton, FL</v>
      </c>
      <c r="C2434" s="41" t="s">
        <v>151</v>
      </c>
      <c r="D2434" s="41" t="s">
        <v>155</v>
      </c>
      <c r="E2434" s="41" t="s">
        <v>147</v>
      </c>
      <c r="F2434" s="38">
        <v>44099</v>
      </c>
      <c r="G2434" s="41" t="s">
        <v>147</v>
      </c>
      <c r="H2434" s="41">
        <v>4</v>
      </c>
    </row>
    <row r="2435" spans="1:8" x14ac:dyDescent="0.25">
      <c r="A2435" s="41">
        <f>VLOOKUP(D2435,'[110]Legacy Location Lookups'!$A$1:$C$34,2,0)</f>
        <v>72</v>
      </c>
      <c r="B2435" s="41" t="str">
        <f>VLOOKUP(A2435,'[110]Legacy Location Lookups'!$B$1:$C$34,2,0)</f>
        <v>Boca Raton, FL</v>
      </c>
      <c r="C2435" s="41" t="s">
        <v>151</v>
      </c>
      <c r="D2435" s="41" t="s">
        <v>155</v>
      </c>
      <c r="E2435" s="41" t="s">
        <v>144</v>
      </c>
      <c r="F2435" s="38">
        <v>44099</v>
      </c>
      <c r="G2435" s="41" t="s">
        <v>145</v>
      </c>
      <c r="H2435" s="41">
        <v>9</v>
      </c>
    </row>
    <row r="2436" spans="1:8" x14ac:dyDescent="0.25">
      <c r="A2436" s="41">
        <f>VLOOKUP(D2436,'[110]Legacy Location Lookups'!$A$1:$C$34,2,0)</f>
        <v>104</v>
      </c>
      <c r="B2436" s="41" t="str">
        <f>VLOOKUP(A2436,'[110]Legacy Location Lookups'!$B$1:$C$34,2,0)</f>
        <v>Miami, FL</v>
      </c>
      <c r="C2436" s="41" t="s">
        <v>151</v>
      </c>
      <c r="D2436" s="41" t="s">
        <v>223</v>
      </c>
      <c r="E2436" s="41" t="s">
        <v>144</v>
      </c>
      <c r="F2436" s="38">
        <v>44099</v>
      </c>
      <c r="G2436" s="41" t="s">
        <v>145</v>
      </c>
      <c r="H2436" s="41">
        <v>10</v>
      </c>
    </row>
    <row r="2437" spans="1:8" x14ac:dyDescent="0.25">
      <c r="A2437" s="41">
        <f>VLOOKUP(D2437,'[110]Legacy Location Lookups'!$A$1:$C$34,2,0)</f>
        <v>86</v>
      </c>
      <c r="B2437" s="41" t="str">
        <f>VLOOKUP(A2437,'[110]Legacy Location Lookups'!$B$1:$C$34,2,0)</f>
        <v>Kirkland, WA</v>
      </c>
      <c r="C2437" s="41" t="s">
        <v>167</v>
      </c>
      <c r="D2437" s="41" t="s">
        <v>22</v>
      </c>
      <c r="E2437" s="41" t="s">
        <v>144</v>
      </c>
      <c r="F2437" s="38">
        <v>44102</v>
      </c>
      <c r="G2437" s="41" t="s">
        <v>145</v>
      </c>
      <c r="H2437" s="41">
        <v>75</v>
      </c>
    </row>
    <row r="2438" spans="1:8" x14ac:dyDescent="0.25">
      <c r="A2438" s="41">
        <f>VLOOKUP(D2438,'[110]Legacy Location Lookups'!$A$1:$C$34,2,0)</f>
        <v>86</v>
      </c>
      <c r="B2438" s="41" t="str">
        <f>VLOOKUP(A2438,'[110]Legacy Location Lookups'!$B$1:$C$34,2,0)</f>
        <v>Kirkland, WA</v>
      </c>
      <c r="C2438" s="41" t="s">
        <v>167</v>
      </c>
      <c r="D2438" s="41" t="s">
        <v>22</v>
      </c>
      <c r="E2438" s="41" t="s">
        <v>144</v>
      </c>
      <c r="F2438" s="38">
        <v>44102</v>
      </c>
      <c r="G2438" s="41" t="s">
        <v>159</v>
      </c>
      <c r="H2438" s="41">
        <v>2</v>
      </c>
    </row>
    <row r="2439" spans="1:8" x14ac:dyDescent="0.25">
      <c r="A2439" s="41">
        <f>VLOOKUP(D2439,'[110]Legacy Location Lookups'!$A$1:$C$34,2,0)</f>
        <v>86</v>
      </c>
      <c r="B2439" s="41" t="str">
        <f>VLOOKUP(A2439,'[110]Legacy Location Lookups'!$B$1:$C$34,2,0)</f>
        <v>Kirkland, WA</v>
      </c>
      <c r="C2439" s="41" t="s">
        <v>167</v>
      </c>
      <c r="D2439" s="41" t="s">
        <v>22</v>
      </c>
      <c r="E2439" s="41" t="s">
        <v>144</v>
      </c>
      <c r="F2439" s="38">
        <v>44103</v>
      </c>
      <c r="G2439" s="41" t="s">
        <v>145</v>
      </c>
      <c r="H2439" s="41">
        <v>74</v>
      </c>
    </row>
    <row r="2440" spans="1:8" x14ac:dyDescent="0.25">
      <c r="A2440" s="41">
        <f>VLOOKUP(D2440,'[110]Legacy Location Lookups'!$A$1:$C$34,2,0)</f>
        <v>86</v>
      </c>
      <c r="B2440" s="41" t="str">
        <f>VLOOKUP(A2440,'[110]Legacy Location Lookups'!$B$1:$C$34,2,0)</f>
        <v>Kirkland, WA</v>
      </c>
      <c r="C2440" s="41" t="s">
        <v>167</v>
      </c>
      <c r="D2440" s="41" t="s">
        <v>22</v>
      </c>
      <c r="E2440" s="41" t="s">
        <v>144</v>
      </c>
      <c r="F2440" s="38">
        <v>44103</v>
      </c>
      <c r="G2440" s="41" t="s">
        <v>159</v>
      </c>
      <c r="H2440" s="41">
        <v>2</v>
      </c>
    </row>
    <row r="2441" spans="1:8" x14ac:dyDescent="0.25">
      <c r="A2441" s="41">
        <f>VLOOKUP(D2441,'[110]Legacy Location Lookups'!$A$1:$C$34,2,0)</f>
        <v>86</v>
      </c>
      <c r="B2441" s="41" t="str">
        <f>VLOOKUP(A2441,'[110]Legacy Location Lookups'!$B$1:$C$34,2,0)</f>
        <v>Kirkland, WA</v>
      </c>
      <c r="C2441" s="41" t="s">
        <v>167</v>
      </c>
      <c r="D2441" s="41" t="s">
        <v>22</v>
      </c>
      <c r="E2441" s="41" t="s">
        <v>144</v>
      </c>
      <c r="F2441" s="38">
        <v>44104</v>
      </c>
      <c r="G2441" s="41" t="s">
        <v>145</v>
      </c>
      <c r="H2441" s="41">
        <v>33</v>
      </c>
    </row>
    <row r="2442" spans="1:8" x14ac:dyDescent="0.25">
      <c r="A2442" s="41">
        <f>VLOOKUP(D2442,'[110]Legacy Location Lookups'!$A$1:$C$34,2,0)</f>
        <v>86</v>
      </c>
      <c r="B2442" s="41" t="str">
        <f>VLOOKUP(A2442,'[110]Legacy Location Lookups'!$B$1:$C$34,2,0)</f>
        <v>Kirkland, WA</v>
      </c>
      <c r="C2442" s="41" t="s">
        <v>167</v>
      </c>
      <c r="D2442" s="41" t="s">
        <v>22</v>
      </c>
      <c r="E2442" s="41" t="s">
        <v>144</v>
      </c>
      <c r="F2442" s="38">
        <v>44104</v>
      </c>
      <c r="G2442" s="41" t="s">
        <v>159</v>
      </c>
      <c r="H2442" s="41">
        <v>5</v>
      </c>
    </row>
    <row r="2443" spans="1:8" x14ac:dyDescent="0.25">
      <c r="A2443" s="41">
        <f>VLOOKUP(D2443,'[110]Legacy Location Lookups'!$A$1:$C$34,2,0)</f>
        <v>86</v>
      </c>
      <c r="B2443" s="41" t="str">
        <f>VLOOKUP(A2443,'[110]Legacy Location Lookups'!$B$1:$C$34,2,0)</f>
        <v>Kirkland, WA</v>
      </c>
      <c r="C2443" s="41" t="s">
        <v>167</v>
      </c>
      <c r="D2443" s="41" t="s">
        <v>22</v>
      </c>
      <c r="E2443" s="41" t="s">
        <v>144</v>
      </c>
      <c r="F2443" s="38">
        <v>44105</v>
      </c>
      <c r="G2443" s="41" t="s">
        <v>145</v>
      </c>
      <c r="H2443" s="41">
        <v>75</v>
      </c>
    </row>
    <row r="2444" spans="1:8" x14ac:dyDescent="0.25">
      <c r="A2444" s="41">
        <f>VLOOKUP(D2444,'[110]Legacy Location Lookups'!$A$1:$C$34,2,0)</f>
        <v>86</v>
      </c>
      <c r="B2444" s="41" t="str">
        <f>VLOOKUP(A2444,'[110]Legacy Location Lookups'!$B$1:$C$34,2,0)</f>
        <v>Kirkland, WA</v>
      </c>
      <c r="C2444" s="41" t="s">
        <v>167</v>
      </c>
      <c r="D2444" s="41" t="s">
        <v>22</v>
      </c>
      <c r="E2444" s="41" t="s">
        <v>144</v>
      </c>
      <c r="F2444" s="38">
        <v>44105</v>
      </c>
      <c r="G2444" s="41" t="s">
        <v>159</v>
      </c>
      <c r="H2444" s="41">
        <v>3</v>
      </c>
    </row>
    <row r="2445" spans="1:8" x14ac:dyDescent="0.25">
      <c r="A2445" s="41">
        <f>VLOOKUP(D2445,'[110]Legacy Location Lookups'!$A$1:$C$34,2,0)</f>
        <v>86</v>
      </c>
      <c r="B2445" s="41" t="str">
        <f>VLOOKUP(A2445,'[110]Legacy Location Lookups'!$B$1:$C$34,2,0)</f>
        <v>Kirkland, WA</v>
      </c>
      <c r="C2445" s="41" t="s">
        <v>167</v>
      </c>
      <c r="D2445" s="41" t="s">
        <v>22</v>
      </c>
      <c r="E2445" s="41" t="s">
        <v>144</v>
      </c>
      <c r="F2445" s="38">
        <v>44106</v>
      </c>
      <c r="G2445" s="41" t="s">
        <v>145</v>
      </c>
      <c r="H2445" s="41">
        <v>32</v>
      </c>
    </row>
    <row r="2446" spans="1:8" x14ac:dyDescent="0.25">
      <c r="A2446" s="41">
        <f>VLOOKUP(D2446,'[110]Legacy Location Lookups'!$A$1:$C$34,2,0)</f>
        <v>5</v>
      </c>
      <c r="B2446" s="41" t="str">
        <f>VLOOKUP(A2446,'[110]Legacy Location Lookups'!$B$1:$C$34,2,0)</f>
        <v>Bloomington, IL</v>
      </c>
      <c r="C2446" s="41" t="s">
        <v>142</v>
      </c>
      <c r="D2446" s="41" t="s">
        <v>143</v>
      </c>
      <c r="E2446" s="41" t="s">
        <v>144</v>
      </c>
      <c r="F2446" s="38">
        <v>44102</v>
      </c>
      <c r="G2446" s="41" t="s">
        <v>145</v>
      </c>
      <c r="H2446" s="41">
        <v>153</v>
      </c>
    </row>
    <row r="2447" spans="1:8" x14ac:dyDescent="0.25">
      <c r="A2447" s="41">
        <f>VLOOKUP(D2447,'[110]Legacy Location Lookups'!$A$1:$C$34,2,0)</f>
        <v>5</v>
      </c>
      <c r="B2447" s="41" t="str">
        <f>VLOOKUP(A2447,'[110]Legacy Location Lookups'!$B$1:$C$34,2,0)</f>
        <v>Bloomington, IL</v>
      </c>
      <c r="C2447" s="41" t="s">
        <v>142</v>
      </c>
      <c r="D2447" s="41" t="s">
        <v>143</v>
      </c>
      <c r="E2447" s="41" t="s">
        <v>144</v>
      </c>
      <c r="F2447" s="38">
        <v>44102</v>
      </c>
      <c r="G2447" s="41" t="s">
        <v>146</v>
      </c>
      <c r="H2447" s="41">
        <v>10</v>
      </c>
    </row>
    <row r="2448" spans="1:8" x14ac:dyDescent="0.25">
      <c r="A2448" s="41">
        <f>VLOOKUP(D2448,'[110]Legacy Location Lookups'!$A$1:$C$34,2,0)</f>
        <v>13</v>
      </c>
      <c r="B2448" s="41" t="str">
        <f>VLOOKUP(A2448,'[110]Legacy Location Lookups'!$B$1:$C$34,2,0)</f>
        <v>Peoria, IL</v>
      </c>
      <c r="C2448" s="41" t="s">
        <v>142</v>
      </c>
      <c r="D2448" s="41" t="s">
        <v>149</v>
      </c>
      <c r="E2448" s="41" t="s">
        <v>144</v>
      </c>
      <c r="F2448" s="38">
        <v>44102</v>
      </c>
      <c r="G2448" s="41" t="s">
        <v>145</v>
      </c>
      <c r="H2448" s="41">
        <v>6</v>
      </c>
    </row>
    <row r="2449" spans="1:8" x14ac:dyDescent="0.25">
      <c r="A2449" s="41">
        <f>VLOOKUP(D2449,'[110]Legacy Location Lookups'!$A$1:$C$34,2,0)</f>
        <v>13</v>
      </c>
      <c r="B2449" s="41" t="str">
        <f>VLOOKUP(A2449,'[110]Legacy Location Lookups'!$B$1:$C$34,2,0)</f>
        <v>Peoria, IL</v>
      </c>
      <c r="C2449" s="41" t="s">
        <v>142</v>
      </c>
      <c r="D2449" s="41" t="s">
        <v>149</v>
      </c>
      <c r="E2449" s="41" t="s">
        <v>144</v>
      </c>
      <c r="F2449" s="38">
        <v>44102</v>
      </c>
      <c r="G2449" s="41" t="s">
        <v>146</v>
      </c>
      <c r="H2449" s="41">
        <v>14</v>
      </c>
    </row>
    <row r="2450" spans="1:8" x14ac:dyDescent="0.25">
      <c r="A2450" s="41">
        <f>VLOOKUP(D2450,'[110]Legacy Location Lookups'!$A$1:$C$34,2,0)</f>
        <v>6</v>
      </c>
      <c r="B2450" s="41" t="str">
        <f>VLOOKUP(A2450,'[110]Legacy Location Lookups'!$B$1:$C$34,2,0)</f>
        <v>Charleston, IL</v>
      </c>
      <c r="C2450" s="41" t="s">
        <v>142</v>
      </c>
      <c r="D2450" s="41" t="s">
        <v>150</v>
      </c>
      <c r="E2450" s="41" t="s">
        <v>144</v>
      </c>
      <c r="F2450" s="38">
        <v>44102</v>
      </c>
      <c r="G2450" s="41" t="s">
        <v>145</v>
      </c>
      <c r="H2450" s="41">
        <v>37</v>
      </c>
    </row>
    <row r="2451" spans="1:8" x14ac:dyDescent="0.25">
      <c r="A2451" s="41">
        <f>VLOOKUP(D2451,'[110]Legacy Location Lookups'!$A$1:$C$34,2,0)</f>
        <v>15</v>
      </c>
      <c r="B2451" s="41" t="str">
        <f>VLOOKUP(A2451,'[110]Legacy Location Lookups'!$B$1:$C$34,2,0)</f>
        <v>Pontiac, IL</v>
      </c>
      <c r="C2451" s="41" t="s">
        <v>142</v>
      </c>
      <c r="D2451" s="41" t="s">
        <v>13</v>
      </c>
      <c r="E2451" s="41" t="s">
        <v>144</v>
      </c>
      <c r="F2451" s="38">
        <v>44102</v>
      </c>
      <c r="G2451" s="41" t="s">
        <v>145</v>
      </c>
      <c r="H2451" s="41">
        <v>30</v>
      </c>
    </row>
    <row r="2452" spans="1:8" x14ac:dyDescent="0.25">
      <c r="A2452" s="41">
        <f>VLOOKUP(D2452,'[110]Legacy Location Lookups'!$A$1:$C$34,2,0)</f>
        <v>5</v>
      </c>
      <c r="B2452" s="41" t="str">
        <f>VLOOKUP(A2452,'[110]Legacy Location Lookups'!$B$1:$C$34,2,0)</f>
        <v>Bloomington, IL</v>
      </c>
      <c r="C2452" s="41" t="s">
        <v>142</v>
      </c>
      <c r="D2452" s="41" t="s">
        <v>143</v>
      </c>
      <c r="E2452" s="41" t="s">
        <v>144</v>
      </c>
      <c r="F2452" s="38">
        <v>44103</v>
      </c>
      <c r="G2452" s="41" t="s">
        <v>145</v>
      </c>
      <c r="H2452" s="41">
        <v>113</v>
      </c>
    </row>
    <row r="2453" spans="1:8" x14ac:dyDescent="0.25">
      <c r="A2453" s="41">
        <f>VLOOKUP(D2453,'[110]Legacy Location Lookups'!$A$1:$C$34,2,0)</f>
        <v>14</v>
      </c>
      <c r="B2453" s="41" t="str">
        <f>VLOOKUP(A2453,'[110]Legacy Location Lookups'!$B$1:$C$34,2,0)</f>
        <v>Peru, IL</v>
      </c>
      <c r="C2453" s="41" t="s">
        <v>142</v>
      </c>
      <c r="D2453" s="41" t="s">
        <v>148</v>
      </c>
      <c r="E2453" s="41" t="s">
        <v>144</v>
      </c>
      <c r="F2453" s="38">
        <v>44103</v>
      </c>
      <c r="G2453" s="41" t="s">
        <v>145</v>
      </c>
      <c r="H2453" s="41">
        <v>47</v>
      </c>
    </row>
    <row r="2454" spans="1:8" x14ac:dyDescent="0.25">
      <c r="A2454" s="41">
        <f>VLOOKUP(D2454,'[110]Legacy Location Lookups'!$A$1:$C$34,2,0)</f>
        <v>6</v>
      </c>
      <c r="B2454" s="41" t="str">
        <f>VLOOKUP(A2454,'[110]Legacy Location Lookups'!$B$1:$C$34,2,0)</f>
        <v>Charleston, IL</v>
      </c>
      <c r="C2454" s="41" t="s">
        <v>142</v>
      </c>
      <c r="D2454" s="41" t="s">
        <v>150</v>
      </c>
      <c r="E2454" s="41" t="s">
        <v>144</v>
      </c>
      <c r="F2454" s="38">
        <v>44103</v>
      </c>
      <c r="G2454" s="41" t="s">
        <v>145</v>
      </c>
      <c r="H2454" s="41">
        <v>47</v>
      </c>
    </row>
    <row r="2455" spans="1:8" x14ac:dyDescent="0.25">
      <c r="A2455" s="41">
        <f>VLOOKUP(D2455,'[110]Legacy Location Lookups'!$A$1:$C$34,2,0)</f>
        <v>6</v>
      </c>
      <c r="B2455" s="41" t="str">
        <f>VLOOKUP(A2455,'[110]Legacy Location Lookups'!$B$1:$C$34,2,0)</f>
        <v>Charleston, IL</v>
      </c>
      <c r="C2455" s="41" t="s">
        <v>142</v>
      </c>
      <c r="D2455" s="41" t="s">
        <v>150</v>
      </c>
      <c r="E2455" s="41" t="s">
        <v>144</v>
      </c>
      <c r="F2455" s="38">
        <v>44103</v>
      </c>
      <c r="G2455" s="41" t="s">
        <v>146</v>
      </c>
      <c r="H2455" s="41">
        <v>15</v>
      </c>
    </row>
    <row r="2456" spans="1:8" x14ac:dyDescent="0.25">
      <c r="A2456" s="41">
        <f>VLOOKUP(D2456,'[110]Legacy Location Lookups'!$A$1:$C$34,2,0)</f>
        <v>17</v>
      </c>
      <c r="B2456" s="41" t="str">
        <f>VLOOKUP(A2456,'[110]Legacy Location Lookups'!$B$1:$C$34,2,0)</f>
        <v>Streator, IL</v>
      </c>
      <c r="C2456" s="41" t="s">
        <v>142</v>
      </c>
      <c r="D2456" s="41" t="s">
        <v>171</v>
      </c>
      <c r="E2456" s="41" t="s">
        <v>144</v>
      </c>
      <c r="F2456" s="38">
        <v>44103</v>
      </c>
      <c r="G2456" s="41" t="s">
        <v>145</v>
      </c>
      <c r="H2456" s="41">
        <v>37</v>
      </c>
    </row>
    <row r="2457" spans="1:8" x14ac:dyDescent="0.25">
      <c r="A2457" s="41">
        <f>VLOOKUP(D2457,'[110]Legacy Location Lookups'!$A$1:$C$34,2,0)</f>
        <v>11</v>
      </c>
      <c r="B2457" s="41" t="str">
        <f>VLOOKUP(A2457,'[110]Legacy Location Lookups'!$B$1:$C$34,2,0)</f>
        <v>Mt Zion, IL</v>
      </c>
      <c r="C2457" s="41" t="s">
        <v>142</v>
      </c>
      <c r="D2457" s="41" t="s">
        <v>170</v>
      </c>
      <c r="E2457" s="41" t="s">
        <v>144</v>
      </c>
      <c r="F2457" s="38">
        <v>44103</v>
      </c>
      <c r="G2457" s="41" t="s">
        <v>145</v>
      </c>
      <c r="H2457" s="41">
        <v>32</v>
      </c>
    </row>
    <row r="2458" spans="1:8" x14ac:dyDescent="0.25">
      <c r="A2458" s="41">
        <f>VLOOKUP(D2458,'[110]Legacy Location Lookups'!$A$1:$C$34,2,0)</f>
        <v>5</v>
      </c>
      <c r="B2458" s="41" t="str">
        <f>VLOOKUP(A2458,'[110]Legacy Location Lookups'!$B$1:$C$34,2,0)</f>
        <v>Bloomington, IL</v>
      </c>
      <c r="C2458" s="41" t="s">
        <v>142</v>
      </c>
      <c r="D2458" s="41" t="s">
        <v>143</v>
      </c>
      <c r="E2458" s="41" t="s">
        <v>144</v>
      </c>
      <c r="F2458" s="38">
        <v>44104</v>
      </c>
      <c r="G2458" s="41" t="s">
        <v>145</v>
      </c>
      <c r="H2458" s="41">
        <v>100</v>
      </c>
    </row>
    <row r="2459" spans="1:8" x14ac:dyDescent="0.25">
      <c r="A2459" s="41">
        <f>VLOOKUP(D2459,'[110]Legacy Location Lookups'!$A$1:$C$34,2,0)</f>
        <v>5</v>
      </c>
      <c r="B2459" s="41" t="str">
        <f>VLOOKUP(A2459,'[110]Legacy Location Lookups'!$B$1:$C$34,2,0)</f>
        <v>Bloomington, IL</v>
      </c>
      <c r="C2459" s="41" t="s">
        <v>142</v>
      </c>
      <c r="D2459" s="41" t="s">
        <v>143</v>
      </c>
      <c r="E2459" s="41" t="s">
        <v>144</v>
      </c>
      <c r="F2459" s="38">
        <v>44104</v>
      </c>
      <c r="G2459" s="41" t="s">
        <v>146</v>
      </c>
      <c r="H2459" s="41">
        <v>16</v>
      </c>
    </row>
    <row r="2460" spans="1:8" x14ac:dyDescent="0.25">
      <c r="A2460" s="41">
        <f>VLOOKUP(D2460,'[110]Legacy Location Lookups'!$A$1:$C$34,2,0)</f>
        <v>14</v>
      </c>
      <c r="B2460" s="41" t="str">
        <f>VLOOKUP(A2460,'[110]Legacy Location Lookups'!$B$1:$C$34,2,0)</f>
        <v>Peru, IL</v>
      </c>
      <c r="C2460" s="41" t="s">
        <v>142</v>
      </c>
      <c r="D2460" s="41" t="s">
        <v>148</v>
      </c>
      <c r="E2460" s="41" t="s">
        <v>144</v>
      </c>
      <c r="F2460" s="38">
        <v>44104</v>
      </c>
      <c r="G2460" s="41" t="s">
        <v>145</v>
      </c>
      <c r="H2460" s="41">
        <v>24</v>
      </c>
    </row>
    <row r="2461" spans="1:8" x14ac:dyDescent="0.25">
      <c r="A2461" s="41">
        <f>VLOOKUP(D2461,'[110]Legacy Location Lookups'!$A$1:$C$34,2,0)</f>
        <v>13</v>
      </c>
      <c r="B2461" s="41" t="str">
        <f>VLOOKUP(A2461,'[110]Legacy Location Lookups'!$B$1:$C$34,2,0)</f>
        <v>Peoria, IL</v>
      </c>
      <c r="C2461" s="41" t="s">
        <v>142</v>
      </c>
      <c r="D2461" s="41" t="s">
        <v>149</v>
      </c>
      <c r="E2461" s="41" t="s">
        <v>144</v>
      </c>
      <c r="F2461" s="38">
        <v>44104</v>
      </c>
      <c r="G2461" s="41" t="s">
        <v>145</v>
      </c>
      <c r="H2461" s="41">
        <v>7</v>
      </c>
    </row>
    <row r="2462" spans="1:8" x14ac:dyDescent="0.25">
      <c r="A2462" s="41">
        <f>VLOOKUP(D2462,'[110]Legacy Location Lookups'!$A$1:$C$34,2,0)</f>
        <v>13</v>
      </c>
      <c r="B2462" s="41" t="str">
        <f>VLOOKUP(A2462,'[110]Legacy Location Lookups'!$B$1:$C$34,2,0)</f>
        <v>Peoria, IL</v>
      </c>
      <c r="C2462" s="41" t="s">
        <v>142</v>
      </c>
      <c r="D2462" s="41" t="s">
        <v>149</v>
      </c>
      <c r="E2462" s="41" t="s">
        <v>144</v>
      </c>
      <c r="F2462" s="38">
        <v>44104</v>
      </c>
      <c r="G2462" s="41" t="s">
        <v>146</v>
      </c>
      <c r="H2462" s="41">
        <v>12</v>
      </c>
    </row>
    <row r="2463" spans="1:8" x14ac:dyDescent="0.25">
      <c r="A2463" s="41">
        <f>VLOOKUP(D2463,'[110]Legacy Location Lookups'!$A$1:$C$34,2,0)</f>
        <v>7</v>
      </c>
      <c r="B2463" s="41" t="str">
        <f>VLOOKUP(A2463,'[110]Legacy Location Lookups'!$B$1:$C$34,2,0)</f>
        <v>Clinton, IL</v>
      </c>
      <c r="C2463" s="41" t="s">
        <v>142</v>
      </c>
      <c r="D2463" s="41" t="s">
        <v>221</v>
      </c>
      <c r="E2463" s="41" t="s">
        <v>144</v>
      </c>
      <c r="F2463" s="38">
        <v>44104</v>
      </c>
      <c r="G2463" s="41" t="s">
        <v>145</v>
      </c>
      <c r="H2463" s="41">
        <v>37</v>
      </c>
    </row>
    <row r="2464" spans="1:8" x14ac:dyDescent="0.25">
      <c r="A2464" s="41">
        <f>VLOOKUP(D2464,'[110]Legacy Location Lookups'!$A$1:$C$34,2,0)</f>
        <v>100</v>
      </c>
      <c r="B2464" s="41" t="str">
        <f>VLOOKUP(A2464,'[110]Legacy Location Lookups'!$B$1:$C$34,2,0)</f>
        <v>Osprey, FL</v>
      </c>
      <c r="C2464" s="41" t="s">
        <v>156</v>
      </c>
      <c r="D2464" s="41" t="s">
        <v>17</v>
      </c>
      <c r="E2464" s="41" t="s">
        <v>144</v>
      </c>
      <c r="F2464" s="38">
        <v>44102</v>
      </c>
      <c r="G2464" s="41" t="s">
        <v>145</v>
      </c>
      <c r="H2464" s="41">
        <v>74</v>
      </c>
    </row>
    <row r="2465" spans="1:8" x14ac:dyDescent="0.25">
      <c r="A2465" s="41">
        <f>VLOOKUP(D2465,'[110]Legacy Location Lookups'!$A$1:$C$34,2,0)</f>
        <v>100</v>
      </c>
      <c r="B2465" s="41" t="str">
        <f>VLOOKUP(A2465,'[110]Legacy Location Lookups'!$B$1:$C$34,2,0)</f>
        <v>Osprey, FL</v>
      </c>
      <c r="C2465" s="41" t="s">
        <v>156</v>
      </c>
      <c r="D2465" s="41" t="s">
        <v>17</v>
      </c>
      <c r="E2465" s="41" t="s">
        <v>144</v>
      </c>
      <c r="F2465" s="38">
        <v>44103</v>
      </c>
      <c r="G2465" s="41" t="s">
        <v>145</v>
      </c>
      <c r="H2465" s="41">
        <v>99</v>
      </c>
    </row>
    <row r="2466" spans="1:8" x14ac:dyDescent="0.25">
      <c r="A2466" s="41">
        <f>VLOOKUP(D2466,'[110]Legacy Location Lookups'!$A$1:$C$34,2,0)</f>
        <v>100</v>
      </c>
      <c r="B2466" s="41" t="str">
        <f>VLOOKUP(A2466,'[110]Legacy Location Lookups'!$B$1:$C$34,2,0)</f>
        <v>Osprey, FL</v>
      </c>
      <c r="C2466" s="41" t="s">
        <v>156</v>
      </c>
      <c r="D2466" s="41" t="s">
        <v>17</v>
      </c>
      <c r="E2466" s="41" t="s">
        <v>144</v>
      </c>
      <c r="F2466" s="38">
        <v>44104</v>
      </c>
      <c r="G2466" s="41" t="s">
        <v>145</v>
      </c>
      <c r="H2466" s="41">
        <v>94</v>
      </c>
    </row>
    <row r="2467" spans="1:8" x14ac:dyDescent="0.25">
      <c r="A2467" s="41">
        <f>VLOOKUP(D2467,'[110]Legacy Location Lookups'!$A$1:$C$34,2,0)</f>
        <v>100</v>
      </c>
      <c r="B2467" s="41" t="str">
        <f>VLOOKUP(A2467,'[110]Legacy Location Lookups'!$B$1:$C$34,2,0)</f>
        <v>Osprey, FL</v>
      </c>
      <c r="C2467" s="41" t="s">
        <v>156</v>
      </c>
      <c r="D2467" s="41" t="s">
        <v>17</v>
      </c>
      <c r="E2467" s="41" t="s">
        <v>144</v>
      </c>
      <c r="F2467" s="38">
        <v>44105</v>
      </c>
      <c r="G2467" s="41" t="s">
        <v>145</v>
      </c>
      <c r="H2467" s="41">
        <v>82</v>
      </c>
    </row>
    <row r="2468" spans="1:8" x14ac:dyDescent="0.25">
      <c r="A2468" s="41">
        <f>VLOOKUP(D2468,'[110]Legacy Location Lookups'!$A$1:$C$34,2,0)</f>
        <v>100</v>
      </c>
      <c r="B2468" s="41" t="str">
        <f>VLOOKUP(A2468,'[110]Legacy Location Lookups'!$B$1:$C$34,2,0)</f>
        <v>Osprey, FL</v>
      </c>
      <c r="C2468" s="41" t="s">
        <v>156</v>
      </c>
      <c r="D2468" s="41" t="s">
        <v>17</v>
      </c>
      <c r="E2468" s="41" t="s">
        <v>144</v>
      </c>
      <c r="F2468" s="38">
        <v>44106</v>
      </c>
      <c r="G2468" s="41" t="s">
        <v>146</v>
      </c>
      <c r="H2468" s="41">
        <v>14</v>
      </c>
    </row>
    <row r="2469" spans="1:8" x14ac:dyDescent="0.25">
      <c r="A2469" s="41">
        <f>VLOOKUP(D2469,'[110]Legacy Location Lookups'!$A$1:$C$34,2,0)</f>
        <v>5</v>
      </c>
      <c r="B2469" s="41" t="str">
        <f>VLOOKUP(A2469,'[110]Legacy Location Lookups'!$B$1:$C$34,2,0)</f>
        <v>Bloomington, IL</v>
      </c>
      <c r="C2469" s="41" t="s">
        <v>142</v>
      </c>
      <c r="D2469" s="41" t="s">
        <v>143</v>
      </c>
      <c r="E2469" s="41" t="s">
        <v>144</v>
      </c>
      <c r="F2469" s="38">
        <v>44105</v>
      </c>
      <c r="G2469" s="41" t="s">
        <v>145</v>
      </c>
      <c r="H2469" s="41">
        <v>153</v>
      </c>
    </row>
    <row r="2470" spans="1:8" x14ac:dyDescent="0.25">
      <c r="A2470" s="41">
        <f>VLOOKUP(D2470,'[110]Legacy Location Lookups'!$A$1:$C$34,2,0)</f>
        <v>5</v>
      </c>
      <c r="B2470" s="41" t="str">
        <f>VLOOKUP(A2470,'[110]Legacy Location Lookups'!$B$1:$C$34,2,0)</f>
        <v>Bloomington, IL</v>
      </c>
      <c r="C2470" s="41" t="s">
        <v>142</v>
      </c>
      <c r="D2470" s="41" t="s">
        <v>143</v>
      </c>
      <c r="E2470" s="41" t="s">
        <v>144</v>
      </c>
      <c r="F2470" s="38">
        <v>44105</v>
      </c>
      <c r="G2470" s="41" t="s">
        <v>146</v>
      </c>
      <c r="H2470" s="41">
        <v>11</v>
      </c>
    </row>
    <row r="2471" spans="1:8" x14ac:dyDescent="0.25">
      <c r="A2471" s="41">
        <f>VLOOKUP(D2471,'[110]Legacy Location Lookups'!$A$1:$C$34,2,0)</f>
        <v>13</v>
      </c>
      <c r="B2471" s="41" t="str">
        <f>VLOOKUP(A2471,'[110]Legacy Location Lookups'!$B$1:$C$34,2,0)</f>
        <v>Peoria, IL</v>
      </c>
      <c r="C2471" s="41" t="s">
        <v>142</v>
      </c>
      <c r="D2471" s="41" t="s">
        <v>149</v>
      </c>
      <c r="E2471" s="41" t="s">
        <v>144</v>
      </c>
      <c r="F2471" s="38">
        <v>44105</v>
      </c>
      <c r="G2471" s="41" t="s">
        <v>145</v>
      </c>
      <c r="H2471" s="41">
        <v>37</v>
      </c>
    </row>
    <row r="2472" spans="1:8" x14ac:dyDescent="0.25">
      <c r="A2472" s="41">
        <f>VLOOKUP(D2472,'[110]Legacy Location Lookups'!$A$1:$C$34,2,0)</f>
        <v>6</v>
      </c>
      <c r="B2472" s="41" t="str">
        <f>VLOOKUP(A2472,'[110]Legacy Location Lookups'!$B$1:$C$34,2,0)</f>
        <v>Charleston, IL</v>
      </c>
      <c r="C2472" s="41" t="s">
        <v>142</v>
      </c>
      <c r="D2472" s="41" t="s">
        <v>150</v>
      </c>
      <c r="E2472" s="41" t="s">
        <v>144</v>
      </c>
      <c r="F2472" s="38">
        <v>44105</v>
      </c>
      <c r="G2472" s="41" t="s">
        <v>145</v>
      </c>
      <c r="H2472" s="41">
        <v>76</v>
      </c>
    </row>
    <row r="2473" spans="1:8" x14ac:dyDescent="0.25">
      <c r="A2473" s="41">
        <f>VLOOKUP(D2473,'[110]Legacy Location Lookups'!$A$1:$C$34,2,0)</f>
        <v>127</v>
      </c>
      <c r="B2473" s="41" t="str">
        <f>VLOOKUP(A2473,'[110]Legacy Location Lookups'!$B$1:$C$34,2,0)</f>
        <v>Canton, IL</v>
      </c>
      <c r="C2473" s="41" t="s">
        <v>142</v>
      </c>
      <c r="D2473" s="41" t="s">
        <v>166</v>
      </c>
      <c r="E2473" s="41" t="s">
        <v>144</v>
      </c>
      <c r="F2473" s="38">
        <v>44105</v>
      </c>
      <c r="G2473" s="41" t="s">
        <v>145</v>
      </c>
      <c r="H2473" s="41">
        <v>39</v>
      </c>
    </row>
    <row r="2474" spans="1:8" x14ac:dyDescent="0.25">
      <c r="A2474" s="41">
        <f>VLOOKUP(D2474,'[110]Legacy Location Lookups'!$A$1:$C$34,2,0)</f>
        <v>5</v>
      </c>
      <c r="B2474" s="41" t="str">
        <f>VLOOKUP(A2474,'[110]Legacy Location Lookups'!$B$1:$C$34,2,0)</f>
        <v>Bloomington, IL</v>
      </c>
      <c r="C2474" s="41" t="s">
        <v>142</v>
      </c>
      <c r="D2474" s="41" t="s">
        <v>143</v>
      </c>
      <c r="E2474" s="41" t="s">
        <v>144</v>
      </c>
      <c r="F2474" s="38">
        <v>44106</v>
      </c>
      <c r="G2474" s="41" t="s">
        <v>145</v>
      </c>
      <c r="H2474" s="41">
        <v>121</v>
      </c>
    </row>
    <row r="2475" spans="1:8" x14ac:dyDescent="0.25">
      <c r="A2475" s="41">
        <f>VLOOKUP(D2475,'[110]Legacy Location Lookups'!$A$1:$C$34,2,0)</f>
        <v>5</v>
      </c>
      <c r="B2475" s="41" t="str">
        <f>VLOOKUP(A2475,'[110]Legacy Location Lookups'!$B$1:$C$34,2,0)</f>
        <v>Bloomington, IL</v>
      </c>
      <c r="C2475" s="41" t="s">
        <v>142</v>
      </c>
      <c r="D2475" s="41" t="s">
        <v>143</v>
      </c>
      <c r="E2475" s="41" t="s">
        <v>144</v>
      </c>
      <c r="F2475" s="38">
        <v>44106</v>
      </c>
      <c r="G2475" s="41" t="s">
        <v>146</v>
      </c>
      <c r="H2475" s="41">
        <v>10</v>
      </c>
    </row>
    <row r="2476" spans="1:8" x14ac:dyDescent="0.25">
      <c r="A2476" s="41">
        <f>VLOOKUP(D2476,'[110]Legacy Location Lookups'!$A$1:$C$34,2,0)</f>
        <v>14</v>
      </c>
      <c r="B2476" s="41" t="str">
        <f>VLOOKUP(A2476,'[110]Legacy Location Lookups'!$B$1:$C$34,2,0)</f>
        <v>Peru, IL</v>
      </c>
      <c r="C2476" s="41" t="s">
        <v>142</v>
      </c>
      <c r="D2476" s="41" t="s">
        <v>148</v>
      </c>
      <c r="E2476" s="41" t="s">
        <v>144</v>
      </c>
      <c r="F2476" s="38">
        <v>44106</v>
      </c>
      <c r="G2476" s="41" t="s">
        <v>145</v>
      </c>
      <c r="H2476" s="41">
        <v>26</v>
      </c>
    </row>
    <row r="2477" spans="1:8" x14ac:dyDescent="0.25">
      <c r="A2477" s="41">
        <f>VLOOKUP(D2477,'[110]Legacy Location Lookups'!$A$1:$C$34,2,0)</f>
        <v>73</v>
      </c>
      <c r="B2477" s="41" t="str">
        <f>VLOOKUP(A2477,'[110]Legacy Location Lookups'!$B$1:$C$34,2,0)</f>
        <v>Boynton Beach, FL</v>
      </c>
      <c r="C2477" s="41" t="s">
        <v>151</v>
      </c>
      <c r="D2477" s="41" t="s">
        <v>152</v>
      </c>
      <c r="E2477" s="41" t="s">
        <v>144</v>
      </c>
      <c r="F2477" s="38">
        <v>44102</v>
      </c>
      <c r="G2477" s="41" t="s">
        <v>145</v>
      </c>
      <c r="H2477" s="41">
        <v>82</v>
      </c>
    </row>
    <row r="2478" spans="1:8" x14ac:dyDescent="0.25">
      <c r="A2478" s="41">
        <f>VLOOKUP(D2478,'[110]Legacy Location Lookups'!$A$1:$C$34,2,0)</f>
        <v>73</v>
      </c>
      <c r="B2478" s="41" t="str">
        <f>VLOOKUP(A2478,'[110]Legacy Location Lookups'!$B$1:$C$34,2,0)</f>
        <v>Boynton Beach, FL</v>
      </c>
      <c r="C2478" s="41" t="s">
        <v>151</v>
      </c>
      <c r="D2478" s="41" t="s">
        <v>152</v>
      </c>
      <c r="E2478" s="41" t="s">
        <v>144</v>
      </c>
      <c r="F2478" s="38">
        <v>44102</v>
      </c>
      <c r="G2478" s="41" t="s">
        <v>146</v>
      </c>
      <c r="H2478" s="41">
        <v>24</v>
      </c>
    </row>
    <row r="2479" spans="1:8" x14ac:dyDescent="0.25">
      <c r="A2479" s="41">
        <f>VLOOKUP(D2479,'[110]Legacy Location Lookups'!$A$1:$C$34,2,0)</f>
        <v>75</v>
      </c>
      <c r="B2479" s="41" t="str">
        <f>VLOOKUP(A2479,'[110]Legacy Location Lookups'!$B$1:$C$34,2,0)</f>
        <v>Delray Beach, FL</v>
      </c>
      <c r="C2479" s="41" t="s">
        <v>151</v>
      </c>
      <c r="D2479" s="41" t="s">
        <v>153</v>
      </c>
      <c r="E2479" s="41" t="s">
        <v>144</v>
      </c>
      <c r="F2479" s="38">
        <v>44102</v>
      </c>
      <c r="G2479" s="41" t="s">
        <v>145</v>
      </c>
      <c r="H2479" s="41">
        <v>10</v>
      </c>
    </row>
    <row r="2480" spans="1:8" x14ac:dyDescent="0.25">
      <c r="A2480" s="41">
        <f>VLOOKUP(D2480,'[110]Legacy Location Lookups'!$A$1:$C$34,2,0)</f>
        <v>75</v>
      </c>
      <c r="B2480" s="41" t="str">
        <f>VLOOKUP(A2480,'[110]Legacy Location Lookups'!$B$1:$C$34,2,0)</f>
        <v>Delray Beach, FL</v>
      </c>
      <c r="C2480" s="41" t="s">
        <v>151</v>
      </c>
      <c r="D2480" s="41" t="s">
        <v>153</v>
      </c>
      <c r="E2480" s="41" t="s">
        <v>147</v>
      </c>
      <c r="F2480" s="38">
        <v>44102</v>
      </c>
      <c r="G2480" s="41" t="s">
        <v>147</v>
      </c>
      <c r="H2480" s="41">
        <v>1</v>
      </c>
    </row>
    <row r="2481" spans="1:8" x14ac:dyDescent="0.25">
      <c r="A2481" s="41">
        <f>VLOOKUP(D2481,'[110]Legacy Location Lookups'!$A$1:$C$34,2,0)</f>
        <v>76</v>
      </c>
      <c r="B2481" s="41" t="str">
        <f>VLOOKUP(A2481,'[110]Legacy Location Lookups'!$B$1:$C$34,2,0)</f>
        <v>East Boca Raton, FL</v>
      </c>
      <c r="C2481" s="41" t="s">
        <v>151</v>
      </c>
      <c r="D2481" s="41" t="s">
        <v>175</v>
      </c>
      <c r="E2481" s="41" t="s">
        <v>144</v>
      </c>
      <c r="F2481" s="38">
        <v>44102</v>
      </c>
      <c r="G2481" s="41" t="s">
        <v>145</v>
      </c>
      <c r="H2481" s="41">
        <v>8</v>
      </c>
    </row>
    <row r="2482" spans="1:8" x14ac:dyDescent="0.25">
      <c r="A2482" s="41">
        <f>VLOOKUP(D2482,'[110]Legacy Location Lookups'!$A$1:$C$34,2,0)</f>
        <v>77</v>
      </c>
      <c r="B2482" s="41" t="str">
        <f>VLOOKUP(A2482,'[110]Legacy Location Lookups'!$B$1:$C$34,2,0)</f>
        <v>West Boca Raton, FL</v>
      </c>
      <c r="C2482" s="41" t="s">
        <v>151</v>
      </c>
      <c r="D2482" s="41" t="s">
        <v>154</v>
      </c>
      <c r="E2482" s="41" t="s">
        <v>144</v>
      </c>
      <c r="F2482" s="38">
        <v>44102</v>
      </c>
      <c r="G2482" s="41" t="s">
        <v>145</v>
      </c>
      <c r="H2482" s="41">
        <v>4</v>
      </c>
    </row>
    <row r="2483" spans="1:8" x14ac:dyDescent="0.25">
      <c r="A2483" s="41">
        <f>VLOOKUP(D2483,'[110]Legacy Location Lookups'!$A$1:$C$34,2,0)</f>
        <v>72</v>
      </c>
      <c r="B2483" s="41" t="str">
        <f>VLOOKUP(A2483,'[110]Legacy Location Lookups'!$B$1:$C$34,2,0)</f>
        <v>Boca Raton, FL</v>
      </c>
      <c r="C2483" s="41" t="s">
        <v>151</v>
      </c>
      <c r="D2483" s="41" t="s">
        <v>155</v>
      </c>
      <c r="E2483" s="41" t="s">
        <v>144</v>
      </c>
      <c r="F2483" s="38">
        <v>44102</v>
      </c>
      <c r="G2483" s="41" t="s">
        <v>145</v>
      </c>
      <c r="H2483" s="41">
        <v>13</v>
      </c>
    </row>
    <row r="2484" spans="1:8" x14ac:dyDescent="0.25">
      <c r="A2484" s="41">
        <f>VLOOKUP(D2484,'[110]Legacy Location Lookups'!$A$1:$C$34,2,0)</f>
        <v>73</v>
      </c>
      <c r="B2484" s="41" t="str">
        <f>VLOOKUP(A2484,'[110]Legacy Location Lookups'!$B$1:$C$34,2,0)</f>
        <v>Boynton Beach, FL</v>
      </c>
      <c r="C2484" s="41" t="s">
        <v>151</v>
      </c>
      <c r="D2484" s="41" t="s">
        <v>152</v>
      </c>
      <c r="E2484" s="41" t="s">
        <v>144</v>
      </c>
      <c r="F2484" s="38">
        <v>44103</v>
      </c>
      <c r="G2484" s="41" t="s">
        <v>145</v>
      </c>
      <c r="H2484" s="41">
        <v>90</v>
      </c>
    </row>
    <row r="2485" spans="1:8" x14ac:dyDescent="0.25">
      <c r="A2485" s="41">
        <f>VLOOKUP(D2485,'[110]Legacy Location Lookups'!$A$1:$C$34,2,0)</f>
        <v>73</v>
      </c>
      <c r="B2485" s="41" t="str">
        <f>VLOOKUP(A2485,'[110]Legacy Location Lookups'!$B$1:$C$34,2,0)</f>
        <v>Boynton Beach, FL</v>
      </c>
      <c r="C2485" s="41" t="s">
        <v>151</v>
      </c>
      <c r="D2485" s="41" t="s">
        <v>152</v>
      </c>
      <c r="E2485" s="41" t="s">
        <v>147</v>
      </c>
      <c r="F2485" s="38">
        <v>44103</v>
      </c>
      <c r="G2485" s="41" t="s">
        <v>147</v>
      </c>
      <c r="H2485" s="41">
        <v>1</v>
      </c>
    </row>
    <row r="2486" spans="1:8" x14ac:dyDescent="0.25">
      <c r="A2486" s="41">
        <f>VLOOKUP(D2486,'[110]Legacy Location Lookups'!$A$1:$C$34,2,0)</f>
        <v>75</v>
      </c>
      <c r="B2486" s="41" t="str">
        <f>VLOOKUP(A2486,'[110]Legacy Location Lookups'!$B$1:$C$34,2,0)</f>
        <v>Delray Beach, FL</v>
      </c>
      <c r="C2486" s="41" t="s">
        <v>151</v>
      </c>
      <c r="D2486" s="41" t="s">
        <v>153</v>
      </c>
      <c r="E2486" s="41" t="s">
        <v>144</v>
      </c>
      <c r="F2486" s="38">
        <v>44103</v>
      </c>
      <c r="G2486" s="41" t="s">
        <v>145</v>
      </c>
      <c r="H2486" s="41">
        <v>46</v>
      </c>
    </row>
    <row r="2487" spans="1:8" x14ac:dyDescent="0.25">
      <c r="A2487" s="41">
        <f>VLOOKUP(D2487,'[110]Legacy Location Lookups'!$A$1:$C$34,2,0)</f>
        <v>76</v>
      </c>
      <c r="B2487" s="41" t="str">
        <f>VLOOKUP(A2487,'[110]Legacy Location Lookups'!$B$1:$C$34,2,0)</f>
        <v>East Boca Raton, FL</v>
      </c>
      <c r="C2487" s="41" t="s">
        <v>151</v>
      </c>
      <c r="D2487" s="41" t="s">
        <v>175</v>
      </c>
      <c r="E2487" s="41" t="s">
        <v>144</v>
      </c>
      <c r="F2487" s="38">
        <v>44103</v>
      </c>
      <c r="G2487" s="41" t="s">
        <v>145</v>
      </c>
      <c r="H2487" s="41">
        <v>43</v>
      </c>
    </row>
    <row r="2488" spans="1:8" x14ac:dyDescent="0.25">
      <c r="A2488" s="41">
        <f>VLOOKUP(D2488,'[110]Legacy Location Lookups'!$A$1:$C$34,2,0)</f>
        <v>77</v>
      </c>
      <c r="B2488" s="41" t="str">
        <f>VLOOKUP(A2488,'[110]Legacy Location Lookups'!$B$1:$C$34,2,0)</f>
        <v>West Boca Raton, FL</v>
      </c>
      <c r="C2488" s="41" t="s">
        <v>151</v>
      </c>
      <c r="D2488" s="41" t="s">
        <v>154</v>
      </c>
      <c r="E2488" s="41" t="s">
        <v>144</v>
      </c>
      <c r="F2488" s="38">
        <v>44103</v>
      </c>
      <c r="G2488" s="41" t="s">
        <v>145</v>
      </c>
      <c r="H2488" s="41">
        <v>20</v>
      </c>
    </row>
    <row r="2489" spans="1:8" x14ac:dyDescent="0.25">
      <c r="A2489" s="41">
        <f>VLOOKUP(D2489,'[110]Legacy Location Lookups'!$A$1:$C$34,2,0)</f>
        <v>104</v>
      </c>
      <c r="B2489" s="41" t="str">
        <f>VLOOKUP(A2489,'[110]Legacy Location Lookups'!$B$1:$C$34,2,0)</f>
        <v>Miami, FL</v>
      </c>
      <c r="C2489" s="41" t="s">
        <v>151</v>
      </c>
      <c r="D2489" s="41" t="s">
        <v>223</v>
      </c>
      <c r="E2489" s="41" t="s">
        <v>144</v>
      </c>
      <c r="F2489" s="38">
        <v>44103</v>
      </c>
      <c r="G2489" s="41" t="s">
        <v>145</v>
      </c>
      <c r="H2489" s="41">
        <v>16</v>
      </c>
    </row>
    <row r="2490" spans="1:8" x14ac:dyDescent="0.25">
      <c r="A2490" s="41">
        <f>VLOOKUP(D2490,'[110]Legacy Location Lookups'!$A$1:$C$34,2,0)</f>
        <v>73</v>
      </c>
      <c r="B2490" s="41" t="str">
        <f>VLOOKUP(A2490,'[110]Legacy Location Lookups'!$B$1:$C$34,2,0)</f>
        <v>Boynton Beach, FL</v>
      </c>
      <c r="C2490" s="41" t="s">
        <v>151</v>
      </c>
      <c r="D2490" s="41" t="s">
        <v>152</v>
      </c>
      <c r="E2490" s="41" t="s">
        <v>144</v>
      </c>
      <c r="F2490" s="38">
        <v>44104</v>
      </c>
      <c r="G2490" s="41" t="s">
        <v>145</v>
      </c>
      <c r="H2490" s="41">
        <v>86</v>
      </c>
    </row>
    <row r="2491" spans="1:8" x14ac:dyDescent="0.25">
      <c r="A2491" s="41">
        <f>VLOOKUP(D2491,'[110]Legacy Location Lookups'!$A$1:$C$34,2,0)</f>
        <v>73</v>
      </c>
      <c r="B2491" s="41" t="str">
        <f>VLOOKUP(A2491,'[110]Legacy Location Lookups'!$B$1:$C$34,2,0)</f>
        <v>Boynton Beach, FL</v>
      </c>
      <c r="C2491" s="41" t="s">
        <v>151</v>
      </c>
      <c r="D2491" s="41" t="s">
        <v>152</v>
      </c>
      <c r="E2491" s="41" t="s">
        <v>144</v>
      </c>
      <c r="F2491" s="38">
        <v>44104</v>
      </c>
      <c r="G2491" s="41" t="s">
        <v>146</v>
      </c>
      <c r="H2491" s="41">
        <v>23</v>
      </c>
    </row>
    <row r="2492" spans="1:8" x14ac:dyDescent="0.25">
      <c r="A2492" s="41">
        <f>VLOOKUP(D2492,'[110]Legacy Location Lookups'!$A$1:$C$34,2,0)</f>
        <v>75</v>
      </c>
      <c r="B2492" s="41" t="str">
        <f>VLOOKUP(A2492,'[110]Legacy Location Lookups'!$B$1:$C$34,2,0)</f>
        <v>Delray Beach, FL</v>
      </c>
      <c r="C2492" s="41" t="s">
        <v>151</v>
      </c>
      <c r="D2492" s="41" t="s">
        <v>153</v>
      </c>
      <c r="E2492" s="41" t="s">
        <v>144</v>
      </c>
      <c r="F2492" s="38">
        <v>44104</v>
      </c>
      <c r="G2492" s="41" t="s">
        <v>145</v>
      </c>
      <c r="H2492" s="41">
        <v>50</v>
      </c>
    </row>
    <row r="2493" spans="1:8" x14ac:dyDescent="0.25">
      <c r="A2493" s="41">
        <f>VLOOKUP(D2493,'[110]Legacy Location Lookups'!$A$1:$C$34,2,0)</f>
        <v>76</v>
      </c>
      <c r="B2493" s="41" t="str">
        <f>VLOOKUP(A2493,'[110]Legacy Location Lookups'!$B$1:$C$34,2,0)</f>
        <v>East Boca Raton, FL</v>
      </c>
      <c r="C2493" s="41" t="s">
        <v>151</v>
      </c>
      <c r="D2493" s="41" t="s">
        <v>175</v>
      </c>
      <c r="E2493" s="41" t="s">
        <v>144</v>
      </c>
      <c r="F2493" s="38">
        <v>44104</v>
      </c>
      <c r="G2493" s="41" t="s">
        <v>145</v>
      </c>
      <c r="H2493" s="41">
        <v>6</v>
      </c>
    </row>
    <row r="2494" spans="1:8" x14ac:dyDescent="0.25">
      <c r="A2494" s="41">
        <f>VLOOKUP(D2494,'[110]Legacy Location Lookups'!$A$1:$C$34,2,0)</f>
        <v>77</v>
      </c>
      <c r="B2494" s="41" t="str">
        <f>VLOOKUP(A2494,'[110]Legacy Location Lookups'!$B$1:$C$34,2,0)</f>
        <v>West Boca Raton, FL</v>
      </c>
      <c r="C2494" s="41" t="s">
        <v>151</v>
      </c>
      <c r="D2494" s="41" t="s">
        <v>154</v>
      </c>
      <c r="E2494" s="41" t="s">
        <v>144</v>
      </c>
      <c r="F2494" s="38">
        <v>44104</v>
      </c>
      <c r="G2494" s="41" t="s">
        <v>145</v>
      </c>
      <c r="H2494" s="41">
        <v>25</v>
      </c>
    </row>
    <row r="2495" spans="1:8" x14ac:dyDescent="0.25">
      <c r="A2495" s="41">
        <f>VLOOKUP(D2495,'[110]Legacy Location Lookups'!$A$1:$C$34,2,0)</f>
        <v>72</v>
      </c>
      <c r="B2495" s="41" t="str">
        <f>VLOOKUP(A2495,'[110]Legacy Location Lookups'!$B$1:$C$34,2,0)</f>
        <v>Boca Raton, FL</v>
      </c>
      <c r="C2495" s="41" t="s">
        <v>151</v>
      </c>
      <c r="D2495" s="41" t="s">
        <v>155</v>
      </c>
      <c r="E2495" s="41" t="s">
        <v>144</v>
      </c>
      <c r="F2495" s="38">
        <v>44104</v>
      </c>
      <c r="G2495" s="41" t="s">
        <v>145</v>
      </c>
      <c r="H2495" s="41">
        <v>19</v>
      </c>
    </row>
    <row r="2496" spans="1:8" x14ac:dyDescent="0.25">
      <c r="A2496" s="41">
        <f>VLOOKUP(D2496,'[110]Legacy Location Lookups'!$A$1:$C$34,2,0)</f>
        <v>72</v>
      </c>
      <c r="B2496" s="41" t="str">
        <f>VLOOKUP(A2496,'[110]Legacy Location Lookups'!$B$1:$C$34,2,0)</f>
        <v>Boca Raton, FL</v>
      </c>
      <c r="C2496" s="41" t="s">
        <v>151</v>
      </c>
      <c r="D2496" s="41" t="s">
        <v>155</v>
      </c>
      <c r="E2496" s="41" t="s">
        <v>144</v>
      </c>
      <c r="F2496" s="38">
        <v>44104</v>
      </c>
      <c r="G2496" s="41" t="s">
        <v>159</v>
      </c>
      <c r="H2496" s="41">
        <v>2</v>
      </c>
    </row>
    <row r="2497" spans="1:8" x14ac:dyDescent="0.25">
      <c r="A2497" s="41">
        <f>VLOOKUP(D2497,'[110]Legacy Location Lookups'!$A$1:$C$34,2,0)</f>
        <v>104</v>
      </c>
      <c r="B2497" s="41" t="str">
        <f>VLOOKUP(A2497,'[110]Legacy Location Lookups'!$B$1:$C$34,2,0)</f>
        <v>Miami, FL</v>
      </c>
      <c r="C2497" s="41" t="s">
        <v>151</v>
      </c>
      <c r="D2497" s="41" t="s">
        <v>223</v>
      </c>
      <c r="E2497" s="41" t="s">
        <v>144</v>
      </c>
      <c r="F2497" s="38">
        <v>44104</v>
      </c>
      <c r="G2497" s="41" t="s">
        <v>145</v>
      </c>
      <c r="H2497" s="41">
        <v>16</v>
      </c>
    </row>
    <row r="2498" spans="1:8" x14ac:dyDescent="0.25">
      <c r="A2498" s="41">
        <f>VLOOKUP(D2498,'[110]Legacy Location Lookups'!$A$1:$C$34,2,0)</f>
        <v>73</v>
      </c>
      <c r="B2498" s="41" t="str">
        <f>VLOOKUP(A2498,'[110]Legacy Location Lookups'!$B$1:$C$34,2,0)</f>
        <v>Boynton Beach, FL</v>
      </c>
      <c r="C2498" s="41" t="s">
        <v>151</v>
      </c>
      <c r="D2498" s="41" t="s">
        <v>152</v>
      </c>
      <c r="E2498" s="41" t="s">
        <v>144</v>
      </c>
      <c r="F2498" s="38">
        <v>44105</v>
      </c>
      <c r="G2498" s="41" t="s">
        <v>145</v>
      </c>
      <c r="H2498" s="41">
        <v>66</v>
      </c>
    </row>
    <row r="2499" spans="1:8" x14ac:dyDescent="0.25">
      <c r="A2499" s="41">
        <f>VLOOKUP(D2499,'[110]Legacy Location Lookups'!$A$1:$C$34,2,0)</f>
        <v>73</v>
      </c>
      <c r="B2499" s="41" t="str">
        <f>VLOOKUP(A2499,'[110]Legacy Location Lookups'!$B$1:$C$34,2,0)</f>
        <v>Boynton Beach, FL</v>
      </c>
      <c r="C2499" s="41" t="s">
        <v>151</v>
      </c>
      <c r="D2499" s="41" t="s">
        <v>152</v>
      </c>
      <c r="E2499" s="41" t="s">
        <v>147</v>
      </c>
      <c r="F2499" s="38">
        <v>44105</v>
      </c>
      <c r="G2499" s="41" t="s">
        <v>147</v>
      </c>
      <c r="H2499" s="41">
        <v>1</v>
      </c>
    </row>
    <row r="2500" spans="1:8" x14ac:dyDescent="0.25">
      <c r="A2500" s="41">
        <f>VLOOKUP(D2500,'[110]Legacy Location Lookups'!$A$1:$C$34,2,0)</f>
        <v>75</v>
      </c>
      <c r="B2500" s="41" t="str">
        <f>VLOOKUP(A2500,'[110]Legacy Location Lookups'!$B$1:$C$34,2,0)</f>
        <v>Delray Beach, FL</v>
      </c>
      <c r="C2500" s="41" t="s">
        <v>151</v>
      </c>
      <c r="D2500" s="41" t="s">
        <v>153</v>
      </c>
      <c r="E2500" s="41" t="s">
        <v>144</v>
      </c>
      <c r="F2500" s="38">
        <v>44105</v>
      </c>
      <c r="G2500" s="41" t="s">
        <v>145</v>
      </c>
      <c r="H2500" s="41">
        <v>39</v>
      </c>
    </row>
    <row r="2501" spans="1:8" x14ac:dyDescent="0.25">
      <c r="A2501" s="41">
        <f>VLOOKUP(D2501,'[110]Legacy Location Lookups'!$A$1:$C$34,2,0)</f>
        <v>75</v>
      </c>
      <c r="B2501" s="41" t="str">
        <f>VLOOKUP(A2501,'[110]Legacy Location Lookups'!$B$1:$C$34,2,0)</f>
        <v>Delray Beach, FL</v>
      </c>
      <c r="C2501" s="41" t="s">
        <v>151</v>
      </c>
      <c r="D2501" s="41" t="s">
        <v>153</v>
      </c>
      <c r="E2501" s="41" t="s">
        <v>144</v>
      </c>
      <c r="F2501" s="38">
        <v>44105</v>
      </c>
      <c r="G2501" s="41" t="s">
        <v>159</v>
      </c>
      <c r="H2501" s="41">
        <v>1</v>
      </c>
    </row>
    <row r="2502" spans="1:8" x14ac:dyDescent="0.25">
      <c r="A2502" s="41">
        <f>VLOOKUP(D2502,'[110]Legacy Location Lookups'!$A$1:$C$34,2,0)</f>
        <v>76</v>
      </c>
      <c r="B2502" s="41" t="str">
        <f>VLOOKUP(A2502,'[110]Legacy Location Lookups'!$B$1:$C$34,2,0)</f>
        <v>East Boca Raton, FL</v>
      </c>
      <c r="C2502" s="41" t="s">
        <v>151</v>
      </c>
      <c r="D2502" s="41" t="s">
        <v>175</v>
      </c>
      <c r="E2502" s="41" t="s">
        <v>144</v>
      </c>
      <c r="F2502" s="38">
        <v>44105</v>
      </c>
      <c r="G2502" s="41" t="s">
        <v>145</v>
      </c>
      <c r="H2502" s="41">
        <v>35</v>
      </c>
    </row>
    <row r="2503" spans="1:8" x14ac:dyDescent="0.25">
      <c r="A2503" s="41">
        <f>VLOOKUP(D2503,'[110]Legacy Location Lookups'!$A$1:$C$34,2,0)</f>
        <v>72</v>
      </c>
      <c r="B2503" s="41" t="str">
        <f>VLOOKUP(A2503,'[110]Legacy Location Lookups'!$B$1:$C$34,2,0)</f>
        <v>Boca Raton, FL</v>
      </c>
      <c r="C2503" s="41" t="s">
        <v>151</v>
      </c>
      <c r="D2503" s="41" t="s">
        <v>155</v>
      </c>
      <c r="E2503" s="41" t="s">
        <v>144</v>
      </c>
      <c r="F2503" s="38">
        <v>44105</v>
      </c>
      <c r="G2503" s="41" t="s">
        <v>145</v>
      </c>
      <c r="H2503" s="41">
        <v>26</v>
      </c>
    </row>
    <row r="2504" spans="1:8" x14ac:dyDescent="0.25">
      <c r="A2504" s="41">
        <f>VLOOKUP(D2504,'[110]Legacy Location Lookups'!$A$1:$C$34,2,0)</f>
        <v>104</v>
      </c>
      <c r="B2504" s="41" t="str">
        <f>VLOOKUP(A2504,'[110]Legacy Location Lookups'!$B$1:$C$34,2,0)</f>
        <v>Miami, FL</v>
      </c>
      <c r="C2504" s="41" t="s">
        <v>151</v>
      </c>
      <c r="D2504" s="41" t="s">
        <v>223</v>
      </c>
      <c r="E2504" s="41" t="s">
        <v>144</v>
      </c>
      <c r="F2504" s="38">
        <v>44105</v>
      </c>
      <c r="G2504" s="41" t="s">
        <v>145</v>
      </c>
      <c r="H2504" s="41">
        <v>17</v>
      </c>
    </row>
    <row r="2505" spans="1:8" x14ac:dyDescent="0.25">
      <c r="A2505" s="41">
        <f>VLOOKUP(D2505,'[110]Legacy Location Lookups'!$A$1:$C$34,2,0)</f>
        <v>104</v>
      </c>
      <c r="B2505" s="41" t="str">
        <f>VLOOKUP(A2505,'[110]Legacy Location Lookups'!$B$1:$C$34,2,0)</f>
        <v>Miami, FL</v>
      </c>
      <c r="C2505" s="41" t="s">
        <v>151</v>
      </c>
      <c r="D2505" s="41" t="s">
        <v>223</v>
      </c>
      <c r="E2505" s="41" t="s">
        <v>147</v>
      </c>
      <c r="F2505" s="38">
        <v>44105</v>
      </c>
      <c r="G2505" s="41" t="s">
        <v>147</v>
      </c>
      <c r="H2505" s="41">
        <v>1</v>
      </c>
    </row>
    <row r="2506" spans="1:8" x14ac:dyDescent="0.25">
      <c r="A2506" s="41">
        <f>VLOOKUP(D2506,'[110]Legacy Location Lookups'!$A$1:$C$34,2,0)</f>
        <v>73</v>
      </c>
      <c r="B2506" s="41" t="str">
        <f>VLOOKUP(A2506,'[110]Legacy Location Lookups'!$B$1:$C$34,2,0)</f>
        <v>Boynton Beach, FL</v>
      </c>
      <c r="C2506" s="41" t="s">
        <v>151</v>
      </c>
      <c r="D2506" s="41" t="s">
        <v>152</v>
      </c>
      <c r="E2506" s="41" t="s">
        <v>144</v>
      </c>
      <c r="F2506" s="38">
        <v>44106</v>
      </c>
      <c r="G2506" s="41" t="s">
        <v>145</v>
      </c>
      <c r="H2506" s="41">
        <v>81</v>
      </c>
    </row>
    <row r="2507" spans="1:8" x14ac:dyDescent="0.25">
      <c r="A2507" s="41">
        <f>VLOOKUP(D2507,'[110]Legacy Location Lookups'!$A$1:$C$34,2,0)</f>
        <v>73</v>
      </c>
      <c r="B2507" s="41" t="str">
        <f>VLOOKUP(A2507,'[110]Legacy Location Lookups'!$B$1:$C$34,2,0)</f>
        <v>Boynton Beach, FL</v>
      </c>
      <c r="C2507" s="41" t="s">
        <v>151</v>
      </c>
      <c r="D2507" s="41" t="s">
        <v>152</v>
      </c>
      <c r="E2507" s="41" t="s">
        <v>147</v>
      </c>
      <c r="F2507" s="38">
        <v>44106</v>
      </c>
      <c r="G2507" s="41" t="s">
        <v>147</v>
      </c>
      <c r="H2507" s="41">
        <v>1</v>
      </c>
    </row>
    <row r="2508" spans="1:8" x14ac:dyDescent="0.25">
      <c r="A2508" s="41">
        <f>VLOOKUP(D2508,'[110]Legacy Location Lookups'!$A$1:$C$34,2,0)</f>
        <v>75</v>
      </c>
      <c r="B2508" s="41" t="str">
        <f>VLOOKUP(A2508,'[110]Legacy Location Lookups'!$B$1:$C$34,2,0)</f>
        <v>Delray Beach, FL</v>
      </c>
      <c r="C2508" s="41" t="s">
        <v>151</v>
      </c>
      <c r="D2508" s="41" t="s">
        <v>153</v>
      </c>
      <c r="E2508" s="41" t="s">
        <v>144</v>
      </c>
      <c r="F2508" s="38">
        <v>44106</v>
      </c>
      <c r="G2508" s="41" t="s">
        <v>145</v>
      </c>
      <c r="H2508" s="41">
        <v>42</v>
      </c>
    </row>
    <row r="2509" spans="1:8" x14ac:dyDescent="0.25">
      <c r="A2509" s="41">
        <f>VLOOKUP(D2509,'[110]Legacy Location Lookups'!$A$1:$C$34,2,0)</f>
        <v>76</v>
      </c>
      <c r="B2509" s="41" t="str">
        <f>VLOOKUP(A2509,'[110]Legacy Location Lookups'!$B$1:$C$34,2,0)</f>
        <v>East Boca Raton, FL</v>
      </c>
      <c r="C2509" s="41" t="s">
        <v>151</v>
      </c>
      <c r="D2509" s="41" t="s">
        <v>175</v>
      </c>
      <c r="E2509" s="41" t="s">
        <v>144</v>
      </c>
      <c r="F2509" s="38">
        <v>44106</v>
      </c>
      <c r="G2509" s="41" t="s">
        <v>145</v>
      </c>
      <c r="H2509" s="41">
        <v>6</v>
      </c>
    </row>
    <row r="2510" spans="1:8" x14ac:dyDescent="0.25">
      <c r="A2510" s="41">
        <f>VLOOKUP(D2510,'[110]Legacy Location Lookups'!$A$1:$C$34,2,0)</f>
        <v>76</v>
      </c>
      <c r="B2510" s="41" t="str">
        <f>VLOOKUP(A2510,'[110]Legacy Location Lookups'!$B$1:$C$34,2,0)</f>
        <v>East Boca Raton, FL</v>
      </c>
      <c r="C2510" s="41" t="s">
        <v>151</v>
      </c>
      <c r="D2510" s="41" t="s">
        <v>175</v>
      </c>
      <c r="E2510" s="41" t="s">
        <v>147</v>
      </c>
      <c r="F2510" s="38">
        <v>44106</v>
      </c>
      <c r="G2510" s="41" t="s">
        <v>147</v>
      </c>
      <c r="H2510" s="41">
        <v>1</v>
      </c>
    </row>
    <row r="2511" spans="1:8" x14ac:dyDescent="0.25">
      <c r="A2511" s="41">
        <f>VLOOKUP(D2511,'[110]Legacy Location Lookups'!$A$1:$C$34,2,0)</f>
        <v>77</v>
      </c>
      <c r="B2511" s="41" t="str">
        <f>VLOOKUP(A2511,'[110]Legacy Location Lookups'!$B$1:$C$34,2,0)</f>
        <v>West Boca Raton, FL</v>
      </c>
      <c r="C2511" s="41" t="s">
        <v>151</v>
      </c>
      <c r="D2511" s="41" t="s">
        <v>154</v>
      </c>
      <c r="E2511" s="41" t="s">
        <v>144</v>
      </c>
      <c r="F2511" s="38">
        <v>44106</v>
      </c>
      <c r="G2511" s="41" t="s">
        <v>145</v>
      </c>
      <c r="H2511" s="41">
        <v>28</v>
      </c>
    </row>
    <row r="2512" spans="1:8" x14ac:dyDescent="0.25">
      <c r="A2512" s="41">
        <f>VLOOKUP(D2512,'[110]Legacy Location Lookups'!$A$1:$C$34,2,0)</f>
        <v>72</v>
      </c>
      <c r="B2512" s="41" t="str">
        <f>VLOOKUP(A2512,'[110]Legacy Location Lookups'!$B$1:$C$34,2,0)</f>
        <v>Boca Raton, FL</v>
      </c>
      <c r="C2512" s="41" t="s">
        <v>151</v>
      </c>
      <c r="D2512" s="41" t="s">
        <v>155</v>
      </c>
      <c r="E2512" s="41" t="s">
        <v>147</v>
      </c>
      <c r="F2512" s="38">
        <v>44106</v>
      </c>
      <c r="G2512" s="41" t="s">
        <v>147</v>
      </c>
      <c r="H2512" s="41">
        <v>1</v>
      </c>
    </row>
    <row r="2513" spans="1:8" x14ac:dyDescent="0.25">
      <c r="A2513" s="41">
        <f>VLOOKUP(D2513,'[110]Legacy Location Lookups'!$A$1:$C$34,2,0)</f>
        <v>104</v>
      </c>
      <c r="B2513" s="41" t="str">
        <f>VLOOKUP(A2513,'[110]Legacy Location Lookups'!$B$1:$C$34,2,0)</f>
        <v>Miami, FL</v>
      </c>
      <c r="C2513" s="41" t="s">
        <v>151</v>
      </c>
      <c r="D2513" s="41" t="s">
        <v>223</v>
      </c>
      <c r="E2513" s="41" t="s">
        <v>144</v>
      </c>
      <c r="F2513" s="38">
        <v>44106</v>
      </c>
      <c r="G2513" s="41" t="s">
        <v>145</v>
      </c>
      <c r="H2513" s="41">
        <v>12</v>
      </c>
    </row>
    <row r="2514" spans="1:8" x14ac:dyDescent="0.25">
      <c r="A2514" s="41">
        <f>VLOOKUP(D2514,'[110]Legacy Location Lookups'!$A$1:$C$34,2,0)</f>
        <v>104</v>
      </c>
      <c r="B2514" s="41" t="str">
        <f>VLOOKUP(A2514,'[110]Legacy Location Lookups'!$B$1:$C$34,2,0)</f>
        <v>Miami, FL</v>
      </c>
      <c r="C2514" s="41" t="s">
        <v>151</v>
      </c>
      <c r="D2514" s="41" t="s">
        <v>223</v>
      </c>
      <c r="E2514" s="41" t="s">
        <v>147</v>
      </c>
      <c r="F2514" s="38">
        <v>44106</v>
      </c>
      <c r="G2514" s="41" t="s">
        <v>147</v>
      </c>
      <c r="H2514" s="41">
        <v>1</v>
      </c>
    </row>
    <row r="2515" spans="1:8" x14ac:dyDescent="0.25">
      <c r="A2515" s="41">
        <f>VLOOKUP(D2515,'[110]Legacy Location Lookups'!$A$1:$C$34,2,0)</f>
        <v>100</v>
      </c>
      <c r="B2515" s="41" t="str">
        <f>VLOOKUP(A2515,'[110]Legacy Location Lookups'!$B$1:$C$34,2,0)</f>
        <v>Osprey, FL</v>
      </c>
      <c r="C2515" s="41" t="s">
        <v>156</v>
      </c>
      <c r="D2515" s="41" t="s">
        <v>17</v>
      </c>
      <c r="E2515" s="41" t="s">
        <v>144</v>
      </c>
      <c r="F2515" s="38">
        <v>44109</v>
      </c>
      <c r="G2515" s="41" t="s">
        <v>145</v>
      </c>
      <c r="H2515" s="41">
        <v>92</v>
      </c>
    </row>
    <row r="2516" spans="1:8" x14ac:dyDescent="0.25">
      <c r="A2516" s="41">
        <f>VLOOKUP(D2516,'[110]Legacy Location Lookups'!$A$1:$C$34,2,0)</f>
        <v>100</v>
      </c>
      <c r="B2516" s="41" t="str">
        <f>VLOOKUP(A2516,'[110]Legacy Location Lookups'!$B$1:$C$34,2,0)</f>
        <v>Osprey, FL</v>
      </c>
      <c r="C2516" s="41" t="s">
        <v>156</v>
      </c>
      <c r="D2516" s="41" t="s">
        <v>17</v>
      </c>
      <c r="E2516" s="41" t="s">
        <v>144</v>
      </c>
      <c r="F2516" s="38">
        <v>44110</v>
      </c>
      <c r="G2516" s="41" t="s">
        <v>145</v>
      </c>
      <c r="H2516" s="41">
        <v>92</v>
      </c>
    </row>
    <row r="2517" spans="1:8" x14ac:dyDescent="0.25">
      <c r="A2517" s="41">
        <f>VLOOKUP(D2517,'[110]Legacy Location Lookups'!$A$1:$C$34,2,0)</f>
        <v>100</v>
      </c>
      <c r="B2517" s="41" t="str">
        <f>VLOOKUP(A2517,'[110]Legacy Location Lookups'!$B$1:$C$34,2,0)</f>
        <v>Osprey, FL</v>
      </c>
      <c r="C2517" s="41" t="s">
        <v>156</v>
      </c>
      <c r="D2517" s="41" t="s">
        <v>17</v>
      </c>
      <c r="E2517" s="41" t="s">
        <v>144</v>
      </c>
      <c r="F2517" s="38">
        <v>44111</v>
      </c>
      <c r="G2517" s="41" t="s">
        <v>145</v>
      </c>
      <c r="H2517" s="41">
        <v>92</v>
      </c>
    </row>
    <row r="2518" spans="1:8" x14ac:dyDescent="0.25">
      <c r="A2518" s="41">
        <f>VLOOKUP(D2518,'[110]Legacy Location Lookups'!$A$1:$C$34,2,0)</f>
        <v>100</v>
      </c>
      <c r="B2518" s="41" t="str">
        <f>VLOOKUP(A2518,'[110]Legacy Location Lookups'!$B$1:$C$34,2,0)</f>
        <v>Osprey, FL</v>
      </c>
      <c r="C2518" s="41" t="s">
        <v>156</v>
      </c>
      <c r="D2518" s="41" t="s">
        <v>17</v>
      </c>
      <c r="E2518" s="41" t="s">
        <v>144</v>
      </c>
      <c r="F2518" s="38">
        <v>44112</v>
      </c>
      <c r="G2518" s="41" t="s">
        <v>145</v>
      </c>
      <c r="H2518" s="41">
        <v>88</v>
      </c>
    </row>
    <row r="2519" spans="1:8" x14ac:dyDescent="0.25">
      <c r="A2519" s="41">
        <f>VLOOKUP(D2519,'[110]Legacy Location Lookups'!$A$1:$C$34,2,0)</f>
        <v>100</v>
      </c>
      <c r="B2519" s="41" t="str">
        <f>VLOOKUP(A2519,'[110]Legacy Location Lookups'!$B$1:$C$34,2,0)</f>
        <v>Osprey, FL</v>
      </c>
      <c r="C2519" s="41" t="s">
        <v>156</v>
      </c>
      <c r="D2519" s="41" t="s">
        <v>17</v>
      </c>
      <c r="E2519" s="41" t="s">
        <v>144</v>
      </c>
      <c r="F2519" s="38">
        <v>44113</v>
      </c>
      <c r="G2519" s="41" t="s">
        <v>145</v>
      </c>
      <c r="H2519" s="41">
        <v>6</v>
      </c>
    </row>
    <row r="2520" spans="1:8" x14ac:dyDescent="0.25">
      <c r="A2520" s="41">
        <f>VLOOKUP(D2520,'[110]Legacy Location Lookups'!$A$1:$C$34,2,0)</f>
        <v>100</v>
      </c>
      <c r="B2520" s="41" t="str">
        <f>VLOOKUP(A2520,'[110]Legacy Location Lookups'!$B$1:$C$34,2,0)</f>
        <v>Osprey, FL</v>
      </c>
      <c r="C2520" s="41" t="s">
        <v>156</v>
      </c>
      <c r="D2520" s="41" t="s">
        <v>17</v>
      </c>
      <c r="E2520" s="41" t="s">
        <v>144</v>
      </c>
      <c r="F2520" s="38">
        <v>44113</v>
      </c>
      <c r="G2520" s="41" t="s">
        <v>146</v>
      </c>
      <c r="H2520" s="41">
        <v>8</v>
      </c>
    </row>
    <row r="2521" spans="1:8" x14ac:dyDescent="0.25">
      <c r="A2521" s="41">
        <f>VLOOKUP(D2521,'[110]Legacy Location Lookups'!$A$1:$C$34,2,0)</f>
        <v>86</v>
      </c>
      <c r="B2521" s="41" t="str">
        <f>VLOOKUP(A2521,'[110]Legacy Location Lookups'!$B$1:$C$34,2,0)</f>
        <v>Kirkland, WA</v>
      </c>
      <c r="C2521" s="41" t="s">
        <v>167</v>
      </c>
      <c r="D2521" s="41" t="s">
        <v>22</v>
      </c>
      <c r="E2521" s="41" t="s">
        <v>144</v>
      </c>
      <c r="F2521" s="38">
        <v>44109</v>
      </c>
      <c r="G2521" s="41" t="s">
        <v>145</v>
      </c>
      <c r="H2521" s="41">
        <v>75</v>
      </c>
    </row>
    <row r="2522" spans="1:8" x14ac:dyDescent="0.25">
      <c r="A2522" s="41">
        <f>VLOOKUP(D2522,'[110]Legacy Location Lookups'!$A$1:$C$34,2,0)</f>
        <v>86</v>
      </c>
      <c r="B2522" s="41" t="str">
        <f>VLOOKUP(A2522,'[110]Legacy Location Lookups'!$B$1:$C$34,2,0)</f>
        <v>Kirkland, WA</v>
      </c>
      <c r="C2522" s="41" t="s">
        <v>167</v>
      </c>
      <c r="D2522" s="41" t="s">
        <v>22</v>
      </c>
      <c r="E2522" s="41" t="s">
        <v>144</v>
      </c>
      <c r="F2522" s="38">
        <v>44109</v>
      </c>
      <c r="G2522" s="41" t="s">
        <v>159</v>
      </c>
      <c r="H2522" s="41">
        <v>6</v>
      </c>
    </row>
    <row r="2523" spans="1:8" x14ac:dyDescent="0.25">
      <c r="A2523" s="41">
        <f>VLOOKUP(D2523,'[110]Legacy Location Lookups'!$A$1:$C$34,2,0)</f>
        <v>86</v>
      </c>
      <c r="B2523" s="41" t="str">
        <f>VLOOKUP(A2523,'[110]Legacy Location Lookups'!$B$1:$C$34,2,0)</f>
        <v>Kirkland, WA</v>
      </c>
      <c r="C2523" s="41" t="s">
        <v>167</v>
      </c>
      <c r="D2523" s="41" t="s">
        <v>22</v>
      </c>
      <c r="E2523" s="41" t="s">
        <v>144</v>
      </c>
      <c r="F2523" s="38">
        <v>44112</v>
      </c>
      <c r="G2523" s="41" t="s">
        <v>145</v>
      </c>
      <c r="H2523" s="41">
        <v>74</v>
      </c>
    </row>
    <row r="2524" spans="1:8" x14ac:dyDescent="0.25">
      <c r="A2524" s="41">
        <f>VLOOKUP(D2524,'[110]Legacy Location Lookups'!$A$1:$C$34,2,0)</f>
        <v>86</v>
      </c>
      <c r="B2524" s="41" t="str">
        <f>VLOOKUP(A2524,'[110]Legacy Location Lookups'!$B$1:$C$34,2,0)</f>
        <v>Kirkland, WA</v>
      </c>
      <c r="C2524" s="41" t="s">
        <v>167</v>
      </c>
      <c r="D2524" s="41" t="s">
        <v>22</v>
      </c>
      <c r="E2524" s="41" t="s">
        <v>144</v>
      </c>
      <c r="F2524" s="38">
        <v>44112</v>
      </c>
      <c r="G2524" s="41" t="s">
        <v>159</v>
      </c>
      <c r="H2524" s="41">
        <v>8</v>
      </c>
    </row>
    <row r="2525" spans="1:8" x14ac:dyDescent="0.25">
      <c r="A2525" s="41">
        <f>VLOOKUP(D2525,'[110]Legacy Location Lookups'!$A$1:$C$34,2,0)</f>
        <v>86</v>
      </c>
      <c r="B2525" s="41" t="str">
        <f>VLOOKUP(A2525,'[110]Legacy Location Lookups'!$B$1:$C$34,2,0)</f>
        <v>Kirkland, WA</v>
      </c>
      <c r="C2525" s="41" t="s">
        <v>167</v>
      </c>
      <c r="D2525" s="41" t="s">
        <v>22</v>
      </c>
      <c r="E2525" s="41" t="s">
        <v>144</v>
      </c>
      <c r="F2525" s="38">
        <v>44113</v>
      </c>
      <c r="G2525" s="41" t="s">
        <v>145</v>
      </c>
      <c r="H2525" s="41">
        <v>13</v>
      </c>
    </row>
    <row r="2526" spans="1:8" x14ac:dyDescent="0.25">
      <c r="A2526" s="41">
        <f>VLOOKUP(D2526,'[110]Legacy Location Lookups'!$A$1:$C$34,2,0)</f>
        <v>86</v>
      </c>
      <c r="B2526" s="41" t="str">
        <f>VLOOKUP(A2526,'[110]Legacy Location Lookups'!$B$1:$C$34,2,0)</f>
        <v>Kirkland, WA</v>
      </c>
      <c r="C2526" s="41" t="s">
        <v>167</v>
      </c>
      <c r="D2526" s="41" t="s">
        <v>22</v>
      </c>
      <c r="E2526" s="41" t="s">
        <v>144</v>
      </c>
      <c r="F2526" s="38">
        <v>44113</v>
      </c>
      <c r="G2526" s="41" t="s">
        <v>159</v>
      </c>
      <c r="H2526" s="41">
        <v>14</v>
      </c>
    </row>
    <row r="2527" spans="1:8" x14ac:dyDescent="0.25">
      <c r="A2527" s="41">
        <f>VLOOKUP(D2527,'[110]Legacy Location Lookups'!$A$1:$C$34,2,0)</f>
        <v>86</v>
      </c>
      <c r="B2527" s="41" t="str">
        <f>VLOOKUP(A2527,'[110]Legacy Location Lookups'!$B$1:$C$34,2,0)</f>
        <v>Kirkland, WA</v>
      </c>
      <c r="C2527" s="41" t="s">
        <v>167</v>
      </c>
      <c r="D2527" s="41" t="s">
        <v>22</v>
      </c>
      <c r="E2527" s="41" t="s">
        <v>144</v>
      </c>
      <c r="F2527" s="38">
        <v>44110</v>
      </c>
      <c r="G2527" s="41" t="s">
        <v>145</v>
      </c>
      <c r="H2527" s="41">
        <v>85</v>
      </c>
    </row>
    <row r="2528" spans="1:8" x14ac:dyDescent="0.25">
      <c r="A2528" s="41">
        <f>VLOOKUP(D2528,'[110]Legacy Location Lookups'!$A$1:$C$34,2,0)</f>
        <v>86</v>
      </c>
      <c r="B2528" s="41" t="str">
        <f>VLOOKUP(A2528,'[110]Legacy Location Lookups'!$B$1:$C$34,2,0)</f>
        <v>Kirkland, WA</v>
      </c>
      <c r="C2528" s="41" t="s">
        <v>167</v>
      </c>
      <c r="D2528" s="41" t="s">
        <v>22</v>
      </c>
      <c r="E2528" s="41" t="s">
        <v>144</v>
      </c>
      <c r="F2528" s="38">
        <v>44111</v>
      </c>
      <c r="G2528" s="41" t="s">
        <v>145</v>
      </c>
      <c r="H2528" s="41">
        <v>0</v>
      </c>
    </row>
    <row r="2529" spans="1:8" x14ac:dyDescent="0.25">
      <c r="A2529" s="41">
        <f>VLOOKUP(D2529,'[110]Legacy Location Lookups'!$A$1:$C$34,2,0)</f>
        <v>5</v>
      </c>
      <c r="B2529" s="41" t="str">
        <f>VLOOKUP(A2529,'[110]Legacy Location Lookups'!$B$1:$C$34,2,0)</f>
        <v>Bloomington, IL</v>
      </c>
      <c r="C2529" s="41" t="s">
        <v>142</v>
      </c>
      <c r="D2529" s="41" t="s">
        <v>143</v>
      </c>
      <c r="E2529" s="41" t="s">
        <v>144</v>
      </c>
      <c r="F2529" s="38">
        <v>44110</v>
      </c>
      <c r="G2529" s="41" t="s">
        <v>145</v>
      </c>
      <c r="H2529" s="41">
        <v>115</v>
      </c>
    </row>
    <row r="2530" spans="1:8" x14ac:dyDescent="0.25">
      <c r="A2530" s="41">
        <f>VLOOKUP(D2530,'[110]Legacy Location Lookups'!$A$1:$C$34,2,0)</f>
        <v>5</v>
      </c>
      <c r="B2530" s="41" t="str">
        <f>VLOOKUP(A2530,'[110]Legacy Location Lookups'!$B$1:$C$34,2,0)</f>
        <v>Bloomington, IL</v>
      </c>
      <c r="C2530" s="41" t="s">
        <v>142</v>
      </c>
      <c r="D2530" s="41" t="s">
        <v>143</v>
      </c>
      <c r="E2530" s="41" t="s">
        <v>144</v>
      </c>
      <c r="F2530" s="38">
        <v>44110</v>
      </c>
      <c r="G2530" s="41" t="s">
        <v>146</v>
      </c>
      <c r="H2530" s="41">
        <v>11</v>
      </c>
    </row>
    <row r="2531" spans="1:8" x14ac:dyDescent="0.25">
      <c r="A2531" s="41">
        <f>VLOOKUP(D2531,'[110]Legacy Location Lookups'!$A$1:$C$34,2,0)</f>
        <v>14</v>
      </c>
      <c r="B2531" s="41" t="str">
        <f>VLOOKUP(A2531,'[110]Legacy Location Lookups'!$B$1:$C$34,2,0)</f>
        <v>Peru, IL</v>
      </c>
      <c r="C2531" s="41" t="s">
        <v>142</v>
      </c>
      <c r="D2531" s="41" t="s">
        <v>148</v>
      </c>
      <c r="E2531" s="41" t="s">
        <v>144</v>
      </c>
      <c r="F2531" s="38">
        <v>44110</v>
      </c>
      <c r="G2531" s="41" t="s">
        <v>145</v>
      </c>
      <c r="H2531" s="41">
        <v>34</v>
      </c>
    </row>
    <row r="2532" spans="1:8" x14ac:dyDescent="0.25">
      <c r="A2532" s="41">
        <f>VLOOKUP(D2532,'[110]Legacy Location Lookups'!$A$1:$C$34,2,0)</f>
        <v>6</v>
      </c>
      <c r="B2532" s="41" t="str">
        <f>VLOOKUP(A2532,'[110]Legacy Location Lookups'!$B$1:$C$34,2,0)</f>
        <v>Charleston, IL</v>
      </c>
      <c r="C2532" s="41" t="s">
        <v>142</v>
      </c>
      <c r="D2532" s="41" t="s">
        <v>150</v>
      </c>
      <c r="E2532" s="41" t="s">
        <v>144</v>
      </c>
      <c r="F2532" s="38">
        <v>44110</v>
      </c>
      <c r="G2532" s="41" t="s">
        <v>145</v>
      </c>
      <c r="H2532" s="41">
        <v>14</v>
      </c>
    </row>
    <row r="2533" spans="1:8" x14ac:dyDescent="0.25">
      <c r="A2533" s="41">
        <f>VLOOKUP(D2533,'[110]Legacy Location Lookups'!$A$1:$C$34,2,0)</f>
        <v>6</v>
      </c>
      <c r="B2533" s="41" t="str">
        <f>VLOOKUP(A2533,'[110]Legacy Location Lookups'!$B$1:$C$34,2,0)</f>
        <v>Charleston, IL</v>
      </c>
      <c r="C2533" s="41" t="s">
        <v>142</v>
      </c>
      <c r="D2533" s="41" t="s">
        <v>150</v>
      </c>
      <c r="E2533" s="41" t="s">
        <v>144</v>
      </c>
      <c r="F2533" s="38">
        <v>44110</v>
      </c>
      <c r="G2533" s="41" t="s">
        <v>146</v>
      </c>
      <c r="H2533" s="41">
        <v>16</v>
      </c>
    </row>
    <row r="2534" spans="1:8" x14ac:dyDescent="0.25">
      <c r="A2534" s="41">
        <f>VLOOKUP(D2534,'[110]Legacy Location Lookups'!$A$1:$C$34,2,0)</f>
        <v>8</v>
      </c>
      <c r="B2534" s="41" t="str">
        <f>VLOOKUP(A2534,'[110]Legacy Location Lookups'!$B$1:$C$34,2,0)</f>
        <v>Eureka, IL</v>
      </c>
      <c r="C2534" s="41" t="s">
        <v>142</v>
      </c>
      <c r="D2534" s="41" t="s">
        <v>6</v>
      </c>
      <c r="E2534" s="41" t="s">
        <v>144</v>
      </c>
      <c r="F2534" s="38">
        <v>44110</v>
      </c>
      <c r="G2534" s="41" t="s">
        <v>145</v>
      </c>
      <c r="H2534" s="41">
        <v>41</v>
      </c>
    </row>
    <row r="2535" spans="1:8" x14ac:dyDescent="0.25">
      <c r="A2535" s="41">
        <f>VLOOKUP(D2535,'[110]Legacy Location Lookups'!$A$1:$C$34,2,0)</f>
        <v>10</v>
      </c>
      <c r="B2535" s="41" t="str">
        <f>VLOOKUP(A2535,'[110]Legacy Location Lookups'!$B$1:$C$34,2,0)</f>
        <v>Lincoln, IL</v>
      </c>
      <c r="C2535" s="41" t="s">
        <v>142</v>
      </c>
      <c r="D2535" s="41" t="s">
        <v>174</v>
      </c>
      <c r="E2535" s="41" t="s">
        <v>144</v>
      </c>
      <c r="F2535" s="38">
        <v>44110</v>
      </c>
      <c r="G2535" s="41" t="s">
        <v>145</v>
      </c>
      <c r="H2535" s="41">
        <v>38</v>
      </c>
    </row>
    <row r="2536" spans="1:8" x14ac:dyDescent="0.25">
      <c r="A2536" s="41">
        <f>VLOOKUP(D2536,'[110]Legacy Location Lookups'!$A$1:$C$34,2,0)</f>
        <v>17</v>
      </c>
      <c r="B2536" s="41" t="str">
        <f>VLOOKUP(A2536,'[110]Legacy Location Lookups'!$B$1:$C$34,2,0)</f>
        <v>Streator, IL</v>
      </c>
      <c r="C2536" s="41" t="s">
        <v>142</v>
      </c>
      <c r="D2536" s="41" t="s">
        <v>171</v>
      </c>
      <c r="E2536" s="41" t="s">
        <v>144</v>
      </c>
      <c r="F2536" s="38">
        <v>44110</v>
      </c>
      <c r="G2536" s="41" t="s">
        <v>145</v>
      </c>
      <c r="H2536" s="41">
        <v>24</v>
      </c>
    </row>
    <row r="2537" spans="1:8" x14ac:dyDescent="0.25">
      <c r="A2537" s="41">
        <f>VLOOKUP(D2537,'[110]Legacy Location Lookups'!$A$1:$C$34,2,0)</f>
        <v>5</v>
      </c>
      <c r="B2537" s="41" t="str">
        <f>VLOOKUP(A2537,'[110]Legacy Location Lookups'!$B$1:$C$34,2,0)</f>
        <v>Bloomington, IL</v>
      </c>
      <c r="C2537" s="41" t="s">
        <v>142</v>
      </c>
      <c r="D2537" s="41" t="s">
        <v>143</v>
      </c>
      <c r="E2537" s="41" t="s">
        <v>144</v>
      </c>
      <c r="F2537" s="38">
        <v>44111</v>
      </c>
      <c r="G2537" s="41" t="s">
        <v>145</v>
      </c>
      <c r="H2537" s="41">
        <v>110</v>
      </c>
    </row>
    <row r="2538" spans="1:8" x14ac:dyDescent="0.25">
      <c r="A2538" s="41">
        <f>VLOOKUP(D2538,'[110]Legacy Location Lookups'!$A$1:$C$34,2,0)</f>
        <v>5</v>
      </c>
      <c r="B2538" s="41" t="str">
        <f>VLOOKUP(A2538,'[110]Legacy Location Lookups'!$B$1:$C$34,2,0)</f>
        <v>Bloomington, IL</v>
      </c>
      <c r="C2538" s="41" t="s">
        <v>142</v>
      </c>
      <c r="D2538" s="41" t="s">
        <v>143</v>
      </c>
      <c r="E2538" s="41" t="s">
        <v>144</v>
      </c>
      <c r="F2538" s="38">
        <v>44111</v>
      </c>
      <c r="G2538" s="41" t="s">
        <v>146</v>
      </c>
      <c r="H2538" s="41">
        <v>16</v>
      </c>
    </row>
    <row r="2539" spans="1:8" x14ac:dyDescent="0.25">
      <c r="A2539" s="41">
        <f>VLOOKUP(D2539,'[110]Legacy Location Lookups'!$A$1:$C$34,2,0)</f>
        <v>14</v>
      </c>
      <c r="B2539" s="41" t="str">
        <f>VLOOKUP(A2539,'[110]Legacy Location Lookups'!$B$1:$C$34,2,0)</f>
        <v>Peru, IL</v>
      </c>
      <c r="C2539" s="41" t="s">
        <v>142</v>
      </c>
      <c r="D2539" s="41" t="s">
        <v>148</v>
      </c>
      <c r="E2539" s="41" t="s">
        <v>144</v>
      </c>
      <c r="F2539" s="38">
        <v>44111</v>
      </c>
      <c r="G2539" s="41" t="s">
        <v>145</v>
      </c>
      <c r="H2539" s="41">
        <v>24</v>
      </c>
    </row>
    <row r="2540" spans="1:8" x14ac:dyDescent="0.25">
      <c r="A2540" s="41">
        <f>VLOOKUP(D2540,'[110]Legacy Location Lookups'!$A$1:$C$34,2,0)</f>
        <v>13</v>
      </c>
      <c r="B2540" s="41" t="str">
        <f>VLOOKUP(A2540,'[110]Legacy Location Lookups'!$B$1:$C$34,2,0)</f>
        <v>Peoria, IL</v>
      </c>
      <c r="C2540" s="41" t="s">
        <v>142</v>
      </c>
      <c r="D2540" s="41" t="s">
        <v>149</v>
      </c>
      <c r="E2540" s="41" t="s">
        <v>144</v>
      </c>
      <c r="F2540" s="38">
        <v>44111</v>
      </c>
      <c r="G2540" s="41" t="s">
        <v>145</v>
      </c>
      <c r="H2540" s="41">
        <v>64</v>
      </c>
    </row>
    <row r="2541" spans="1:8" x14ac:dyDescent="0.25">
      <c r="A2541" s="41">
        <f>VLOOKUP(D2541,'[110]Legacy Location Lookups'!$A$1:$C$34,2,0)</f>
        <v>6</v>
      </c>
      <c r="B2541" s="41" t="str">
        <f>VLOOKUP(A2541,'[110]Legacy Location Lookups'!$B$1:$C$34,2,0)</f>
        <v>Charleston, IL</v>
      </c>
      <c r="C2541" s="41" t="s">
        <v>142</v>
      </c>
      <c r="D2541" s="41" t="s">
        <v>150</v>
      </c>
      <c r="E2541" s="41" t="s">
        <v>144</v>
      </c>
      <c r="F2541" s="38">
        <v>44111</v>
      </c>
      <c r="G2541" s="41" t="s">
        <v>145</v>
      </c>
      <c r="H2541" s="41">
        <v>82</v>
      </c>
    </row>
    <row r="2542" spans="1:8" x14ac:dyDescent="0.25">
      <c r="A2542" s="41">
        <f>VLOOKUP(D2542,'[110]Legacy Location Lookups'!$A$1:$C$34,2,0)</f>
        <v>5</v>
      </c>
      <c r="B2542" s="41" t="str">
        <f>VLOOKUP(A2542,'[110]Legacy Location Lookups'!$B$1:$C$34,2,0)</f>
        <v>Bloomington, IL</v>
      </c>
      <c r="C2542" s="41" t="s">
        <v>142</v>
      </c>
      <c r="D2542" s="41" t="s">
        <v>143</v>
      </c>
      <c r="E2542" s="41" t="s">
        <v>144</v>
      </c>
      <c r="F2542" s="38">
        <v>44109</v>
      </c>
      <c r="G2542" s="41" t="s">
        <v>145</v>
      </c>
      <c r="H2542" s="41">
        <v>150</v>
      </c>
    </row>
    <row r="2543" spans="1:8" x14ac:dyDescent="0.25">
      <c r="A2543" s="41">
        <f>VLOOKUP(D2543,'[110]Legacy Location Lookups'!$A$1:$C$34,2,0)</f>
        <v>14</v>
      </c>
      <c r="B2543" s="41" t="str">
        <f>VLOOKUP(A2543,'[110]Legacy Location Lookups'!$B$1:$C$34,2,0)</f>
        <v>Peru, IL</v>
      </c>
      <c r="C2543" s="41" t="s">
        <v>142</v>
      </c>
      <c r="D2543" s="41" t="s">
        <v>148</v>
      </c>
      <c r="E2543" s="41" t="s">
        <v>144</v>
      </c>
      <c r="F2543" s="38">
        <v>44109</v>
      </c>
      <c r="G2543" s="41" t="s">
        <v>145</v>
      </c>
      <c r="H2543" s="41">
        <v>48</v>
      </c>
    </row>
    <row r="2544" spans="1:8" x14ac:dyDescent="0.25">
      <c r="A2544" s="41">
        <f>VLOOKUP(D2544,'[110]Legacy Location Lookups'!$A$1:$C$34,2,0)</f>
        <v>13</v>
      </c>
      <c r="B2544" s="41" t="str">
        <f>VLOOKUP(A2544,'[110]Legacy Location Lookups'!$B$1:$C$34,2,0)</f>
        <v>Peoria, IL</v>
      </c>
      <c r="C2544" s="41" t="s">
        <v>142</v>
      </c>
      <c r="D2544" s="41" t="s">
        <v>149</v>
      </c>
      <c r="E2544" s="41" t="s">
        <v>144</v>
      </c>
      <c r="F2544" s="38">
        <v>44109</v>
      </c>
      <c r="G2544" s="41" t="s">
        <v>145</v>
      </c>
      <c r="H2544" s="41">
        <v>7</v>
      </c>
    </row>
    <row r="2545" spans="1:8" x14ac:dyDescent="0.25">
      <c r="A2545" s="41">
        <f>VLOOKUP(D2545,'[110]Legacy Location Lookups'!$A$1:$C$34,2,0)</f>
        <v>13</v>
      </c>
      <c r="B2545" s="41" t="str">
        <f>VLOOKUP(A2545,'[110]Legacy Location Lookups'!$B$1:$C$34,2,0)</f>
        <v>Peoria, IL</v>
      </c>
      <c r="C2545" s="41" t="s">
        <v>142</v>
      </c>
      <c r="D2545" s="41" t="s">
        <v>149</v>
      </c>
      <c r="E2545" s="41" t="s">
        <v>144</v>
      </c>
      <c r="F2545" s="38">
        <v>44109</v>
      </c>
      <c r="G2545" s="41" t="s">
        <v>146</v>
      </c>
      <c r="H2545" s="41">
        <v>6</v>
      </c>
    </row>
    <row r="2546" spans="1:8" x14ac:dyDescent="0.25">
      <c r="A2546" s="41">
        <f>VLOOKUP(D2546,'[110]Legacy Location Lookups'!$A$1:$C$34,2,0)</f>
        <v>6</v>
      </c>
      <c r="B2546" s="41" t="str">
        <f>VLOOKUP(A2546,'[110]Legacy Location Lookups'!$B$1:$C$34,2,0)</f>
        <v>Charleston, IL</v>
      </c>
      <c r="C2546" s="41" t="s">
        <v>142</v>
      </c>
      <c r="D2546" s="41" t="s">
        <v>150</v>
      </c>
      <c r="E2546" s="41" t="s">
        <v>144</v>
      </c>
      <c r="F2546" s="38">
        <v>44109</v>
      </c>
      <c r="G2546" s="41" t="s">
        <v>145</v>
      </c>
      <c r="H2546" s="41">
        <v>35</v>
      </c>
    </row>
    <row r="2547" spans="1:8" x14ac:dyDescent="0.25">
      <c r="A2547" s="41">
        <f>VLOOKUP(D2547,'[110]Legacy Location Lookups'!$A$1:$C$34,2,0)</f>
        <v>15</v>
      </c>
      <c r="B2547" s="41" t="str">
        <f>VLOOKUP(A2547,'[110]Legacy Location Lookups'!$B$1:$C$34,2,0)</f>
        <v>Pontiac, IL</v>
      </c>
      <c r="C2547" s="41" t="s">
        <v>142</v>
      </c>
      <c r="D2547" s="41" t="s">
        <v>13</v>
      </c>
      <c r="E2547" s="41" t="s">
        <v>144</v>
      </c>
      <c r="F2547" s="38">
        <v>44109</v>
      </c>
      <c r="G2547" s="41" t="s">
        <v>145</v>
      </c>
      <c r="H2547" s="41">
        <v>36</v>
      </c>
    </row>
    <row r="2548" spans="1:8" x14ac:dyDescent="0.25">
      <c r="A2548" s="41">
        <f>VLOOKUP(D2548,'[110]Legacy Location Lookups'!$A$1:$C$34,2,0)</f>
        <v>16</v>
      </c>
      <c r="B2548" s="41" t="str">
        <f>VLOOKUP(A2548,'[110]Legacy Location Lookups'!$B$1:$C$34,2,0)</f>
        <v>Princeton, IL</v>
      </c>
      <c r="C2548" s="41" t="s">
        <v>142</v>
      </c>
      <c r="D2548" s="41" t="s">
        <v>169</v>
      </c>
      <c r="E2548" s="41" t="s">
        <v>144</v>
      </c>
      <c r="F2548" s="38">
        <v>44109</v>
      </c>
      <c r="G2548" s="41" t="s">
        <v>145</v>
      </c>
      <c r="H2548" s="41">
        <v>35</v>
      </c>
    </row>
    <row r="2549" spans="1:8" x14ac:dyDescent="0.25">
      <c r="A2549" s="41">
        <f>VLOOKUP(D2549,'[110]Legacy Location Lookups'!$A$1:$C$34,2,0)</f>
        <v>73</v>
      </c>
      <c r="B2549" s="41" t="str">
        <f>VLOOKUP(A2549,'[110]Legacy Location Lookups'!$B$1:$C$34,2,0)</f>
        <v>Boynton Beach, FL</v>
      </c>
      <c r="C2549" s="41" t="s">
        <v>151</v>
      </c>
      <c r="D2549" s="41" t="s">
        <v>152</v>
      </c>
      <c r="E2549" s="41" t="s">
        <v>144</v>
      </c>
      <c r="F2549" s="38">
        <v>44109</v>
      </c>
      <c r="G2549" s="41" t="s">
        <v>145</v>
      </c>
      <c r="H2549" s="41">
        <v>89</v>
      </c>
    </row>
    <row r="2550" spans="1:8" x14ac:dyDescent="0.25">
      <c r="A2550" s="41">
        <f>VLOOKUP(D2550,'[110]Legacy Location Lookups'!$A$1:$C$34,2,0)</f>
        <v>73</v>
      </c>
      <c r="B2550" s="41" t="str">
        <f>VLOOKUP(A2550,'[110]Legacy Location Lookups'!$B$1:$C$34,2,0)</f>
        <v>Boynton Beach, FL</v>
      </c>
      <c r="C2550" s="41" t="s">
        <v>151</v>
      </c>
      <c r="D2550" s="41" t="s">
        <v>152</v>
      </c>
      <c r="E2550" s="41" t="s">
        <v>147</v>
      </c>
      <c r="F2550" s="38">
        <v>44109</v>
      </c>
      <c r="G2550" s="41" t="s">
        <v>147</v>
      </c>
      <c r="H2550" s="41">
        <v>1</v>
      </c>
    </row>
    <row r="2551" spans="1:8" x14ac:dyDescent="0.25">
      <c r="A2551" s="41">
        <f>VLOOKUP(D2551,'[110]Legacy Location Lookups'!$A$1:$C$34,2,0)</f>
        <v>75</v>
      </c>
      <c r="B2551" s="41" t="str">
        <f>VLOOKUP(A2551,'[110]Legacy Location Lookups'!$B$1:$C$34,2,0)</f>
        <v>Delray Beach, FL</v>
      </c>
      <c r="C2551" s="41" t="s">
        <v>151</v>
      </c>
      <c r="D2551" s="41" t="s">
        <v>153</v>
      </c>
      <c r="E2551" s="41" t="s">
        <v>144</v>
      </c>
      <c r="F2551" s="38">
        <v>44109</v>
      </c>
      <c r="G2551" s="41" t="s">
        <v>145</v>
      </c>
      <c r="H2551" s="41">
        <v>18</v>
      </c>
    </row>
    <row r="2552" spans="1:8" x14ac:dyDescent="0.25">
      <c r="A2552" s="41">
        <f>VLOOKUP(D2552,'[110]Legacy Location Lookups'!$A$1:$C$34,2,0)</f>
        <v>76</v>
      </c>
      <c r="B2552" s="41" t="str">
        <f>VLOOKUP(A2552,'[110]Legacy Location Lookups'!$B$1:$C$34,2,0)</f>
        <v>East Boca Raton, FL</v>
      </c>
      <c r="C2552" s="41" t="s">
        <v>151</v>
      </c>
      <c r="D2552" s="41" t="s">
        <v>175</v>
      </c>
      <c r="E2552" s="41" t="s">
        <v>144</v>
      </c>
      <c r="F2552" s="38">
        <v>44109</v>
      </c>
      <c r="G2552" s="41" t="s">
        <v>145</v>
      </c>
      <c r="H2552" s="41">
        <v>15</v>
      </c>
    </row>
    <row r="2553" spans="1:8" x14ac:dyDescent="0.25">
      <c r="A2553" s="41">
        <f>VLOOKUP(D2553,'[110]Legacy Location Lookups'!$A$1:$C$34,2,0)</f>
        <v>77</v>
      </c>
      <c r="B2553" s="41" t="str">
        <f>VLOOKUP(A2553,'[110]Legacy Location Lookups'!$B$1:$C$34,2,0)</f>
        <v>West Boca Raton, FL</v>
      </c>
      <c r="C2553" s="41" t="s">
        <v>151</v>
      </c>
      <c r="D2553" s="41" t="s">
        <v>154</v>
      </c>
      <c r="E2553" s="41" t="s">
        <v>144</v>
      </c>
      <c r="F2553" s="38">
        <v>44109</v>
      </c>
      <c r="G2553" s="41" t="s">
        <v>145</v>
      </c>
      <c r="H2553" s="41">
        <v>20</v>
      </c>
    </row>
    <row r="2554" spans="1:8" x14ac:dyDescent="0.25">
      <c r="A2554" s="41">
        <f>VLOOKUP(D2554,'[110]Legacy Location Lookups'!$A$1:$C$34,2,0)</f>
        <v>72</v>
      </c>
      <c r="B2554" s="41" t="str">
        <f>VLOOKUP(A2554,'[110]Legacy Location Lookups'!$B$1:$C$34,2,0)</f>
        <v>Boca Raton, FL</v>
      </c>
      <c r="C2554" s="41" t="s">
        <v>151</v>
      </c>
      <c r="D2554" s="41" t="s">
        <v>155</v>
      </c>
      <c r="E2554" s="41" t="s">
        <v>144</v>
      </c>
      <c r="F2554" s="38">
        <v>44109</v>
      </c>
      <c r="G2554" s="41" t="s">
        <v>145</v>
      </c>
      <c r="H2554" s="41">
        <v>11</v>
      </c>
    </row>
    <row r="2555" spans="1:8" x14ac:dyDescent="0.25">
      <c r="A2555" s="41">
        <f>VLOOKUP(D2555,'[110]Legacy Location Lookups'!$A$1:$C$34,2,0)</f>
        <v>104</v>
      </c>
      <c r="B2555" s="41" t="str">
        <f>VLOOKUP(A2555,'[110]Legacy Location Lookups'!$B$1:$C$34,2,0)</f>
        <v>Miami, FL</v>
      </c>
      <c r="C2555" s="41" t="s">
        <v>151</v>
      </c>
      <c r="D2555" s="41" t="s">
        <v>223</v>
      </c>
      <c r="E2555" s="41" t="s">
        <v>144</v>
      </c>
      <c r="F2555" s="38">
        <v>44109</v>
      </c>
      <c r="G2555" s="41" t="s">
        <v>145</v>
      </c>
      <c r="H2555" s="41">
        <v>19</v>
      </c>
    </row>
    <row r="2556" spans="1:8" x14ac:dyDescent="0.25">
      <c r="A2556" s="41">
        <f>VLOOKUP(D2556,'[110]Legacy Location Lookups'!$A$1:$C$34,2,0)</f>
        <v>73</v>
      </c>
      <c r="B2556" s="41" t="str">
        <f>VLOOKUP(A2556,'[110]Legacy Location Lookups'!$B$1:$C$34,2,0)</f>
        <v>Boynton Beach, FL</v>
      </c>
      <c r="C2556" s="41" t="s">
        <v>151</v>
      </c>
      <c r="D2556" s="41" t="s">
        <v>152</v>
      </c>
      <c r="E2556" s="41" t="s">
        <v>144</v>
      </c>
      <c r="F2556" s="38">
        <v>44110</v>
      </c>
      <c r="G2556" s="41" t="s">
        <v>145</v>
      </c>
      <c r="H2556" s="41">
        <v>79</v>
      </c>
    </row>
    <row r="2557" spans="1:8" x14ac:dyDescent="0.25">
      <c r="A2557" s="41">
        <f>VLOOKUP(D2557,'[110]Legacy Location Lookups'!$A$1:$C$34,2,0)</f>
        <v>75</v>
      </c>
      <c r="B2557" s="41" t="str">
        <f>VLOOKUP(A2557,'[110]Legacy Location Lookups'!$B$1:$C$34,2,0)</f>
        <v>Delray Beach, FL</v>
      </c>
      <c r="C2557" s="41" t="s">
        <v>151</v>
      </c>
      <c r="D2557" s="41" t="s">
        <v>153</v>
      </c>
      <c r="E2557" s="41" t="s">
        <v>144</v>
      </c>
      <c r="F2557" s="38">
        <v>44110</v>
      </c>
      <c r="G2557" s="41" t="s">
        <v>145</v>
      </c>
      <c r="H2557" s="41">
        <v>46</v>
      </c>
    </row>
    <row r="2558" spans="1:8" x14ac:dyDescent="0.25">
      <c r="A2558" s="41">
        <f>VLOOKUP(D2558,'[110]Legacy Location Lookups'!$A$1:$C$34,2,0)</f>
        <v>76</v>
      </c>
      <c r="B2558" s="41" t="str">
        <f>VLOOKUP(A2558,'[110]Legacy Location Lookups'!$B$1:$C$34,2,0)</f>
        <v>East Boca Raton, FL</v>
      </c>
      <c r="C2558" s="41" t="s">
        <v>151</v>
      </c>
      <c r="D2558" s="41" t="s">
        <v>175</v>
      </c>
      <c r="E2558" s="41" t="s">
        <v>144</v>
      </c>
      <c r="F2558" s="38">
        <v>44110</v>
      </c>
      <c r="G2558" s="41" t="s">
        <v>145</v>
      </c>
      <c r="H2558" s="41">
        <v>34</v>
      </c>
    </row>
    <row r="2559" spans="1:8" x14ac:dyDescent="0.25">
      <c r="A2559" s="41">
        <f>VLOOKUP(D2559,'[110]Legacy Location Lookups'!$A$1:$C$34,2,0)</f>
        <v>77</v>
      </c>
      <c r="B2559" s="41" t="str">
        <f>VLOOKUP(A2559,'[110]Legacy Location Lookups'!$B$1:$C$34,2,0)</f>
        <v>West Boca Raton, FL</v>
      </c>
      <c r="C2559" s="41" t="s">
        <v>151</v>
      </c>
      <c r="D2559" s="41" t="s">
        <v>154</v>
      </c>
      <c r="E2559" s="41" t="s">
        <v>144</v>
      </c>
      <c r="F2559" s="38">
        <v>44110</v>
      </c>
      <c r="G2559" s="41" t="s">
        <v>145</v>
      </c>
      <c r="H2559" s="41">
        <v>27</v>
      </c>
    </row>
    <row r="2560" spans="1:8" x14ac:dyDescent="0.25">
      <c r="A2560" s="41">
        <f>VLOOKUP(D2560,'[110]Legacy Location Lookups'!$A$1:$C$34,2,0)</f>
        <v>72</v>
      </c>
      <c r="B2560" s="41" t="str">
        <f>VLOOKUP(A2560,'[110]Legacy Location Lookups'!$B$1:$C$34,2,0)</f>
        <v>Boca Raton, FL</v>
      </c>
      <c r="C2560" s="41" t="s">
        <v>151</v>
      </c>
      <c r="D2560" s="41" t="s">
        <v>155</v>
      </c>
      <c r="E2560" s="41" t="s">
        <v>144</v>
      </c>
      <c r="F2560" s="38">
        <v>44110</v>
      </c>
      <c r="G2560" s="41" t="s">
        <v>145</v>
      </c>
      <c r="H2560" s="41">
        <v>24</v>
      </c>
    </row>
    <row r="2561" spans="1:8" x14ac:dyDescent="0.25">
      <c r="A2561" s="41">
        <f>VLOOKUP(D2561,'[110]Legacy Location Lookups'!$A$1:$C$34,2,0)</f>
        <v>72</v>
      </c>
      <c r="B2561" s="41" t="str">
        <f>VLOOKUP(A2561,'[110]Legacy Location Lookups'!$B$1:$C$34,2,0)</f>
        <v>Boca Raton, FL</v>
      </c>
      <c r="C2561" s="41" t="s">
        <v>151</v>
      </c>
      <c r="D2561" s="41" t="s">
        <v>155</v>
      </c>
      <c r="E2561" s="41" t="s">
        <v>144</v>
      </c>
      <c r="F2561" s="38">
        <v>44110</v>
      </c>
      <c r="G2561" s="41" t="s">
        <v>159</v>
      </c>
      <c r="H2561" s="41">
        <v>1</v>
      </c>
    </row>
    <row r="2562" spans="1:8" x14ac:dyDescent="0.25">
      <c r="A2562" s="41">
        <f>VLOOKUP(D2562,'[110]Legacy Location Lookups'!$A$1:$C$34,2,0)</f>
        <v>104</v>
      </c>
      <c r="B2562" s="41" t="str">
        <f>VLOOKUP(A2562,'[110]Legacy Location Lookups'!$B$1:$C$34,2,0)</f>
        <v>Miami, FL</v>
      </c>
      <c r="C2562" s="41" t="s">
        <v>151</v>
      </c>
      <c r="D2562" s="41" t="s">
        <v>223</v>
      </c>
      <c r="E2562" s="41" t="s">
        <v>144</v>
      </c>
      <c r="F2562" s="38">
        <v>44110</v>
      </c>
      <c r="G2562" s="41" t="s">
        <v>145</v>
      </c>
      <c r="H2562" s="41">
        <v>14</v>
      </c>
    </row>
    <row r="2563" spans="1:8" x14ac:dyDescent="0.25">
      <c r="A2563" s="41">
        <f>VLOOKUP(D2563,'[110]Legacy Location Lookups'!$A$1:$C$34,2,0)</f>
        <v>73</v>
      </c>
      <c r="B2563" s="41" t="str">
        <f>VLOOKUP(A2563,'[110]Legacy Location Lookups'!$B$1:$C$34,2,0)</f>
        <v>Boynton Beach, FL</v>
      </c>
      <c r="C2563" s="41" t="s">
        <v>151</v>
      </c>
      <c r="D2563" s="41" t="s">
        <v>152</v>
      </c>
      <c r="E2563" s="41" t="s">
        <v>144</v>
      </c>
      <c r="F2563" s="38">
        <v>44111</v>
      </c>
      <c r="G2563" s="41" t="s">
        <v>145</v>
      </c>
      <c r="H2563" s="41">
        <v>84</v>
      </c>
    </row>
    <row r="2564" spans="1:8" x14ac:dyDescent="0.25">
      <c r="A2564" s="41">
        <f>VLOOKUP(D2564,'[110]Legacy Location Lookups'!$A$1:$C$34,2,0)</f>
        <v>73</v>
      </c>
      <c r="B2564" s="41" t="str">
        <f>VLOOKUP(A2564,'[110]Legacy Location Lookups'!$B$1:$C$34,2,0)</f>
        <v>Boynton Beach, FL</v>
      </c>
      <c r="C2564" s="41" t="s">
        <v>151</v>
      </c>
      <c r="D2564" s="41" t="s">
        <v>152</v>
      </c>
      <c r="E2564" s="41" t="s">
        <v>144</v>
      </c>
      <c r="F2564" s="38">
        <v>44111</v>
      </c>
      <c r="G2564" s="41" t="s">
        <v>146</v>
      </c>
      <c r="H2564" s="41">
        <v>18</v>
      </c>
    </row>
    <row r="2565" spans="1:8" x14ac:dyDescent="0.25">
      <c r="A2565" s="41">
        <f>VLOOKUP(D2565,'[110]Legacy Location Lookups'!$A$1:$C$34,2,0)</f>
        <v>75</v>
      </c>
      <c r="B2565" s="41" t="str">
        <f>VLOOKUP(A2565,'[110]Legacy Location Lookups'!$B$1:$C$34,2,0)</f>
        <v>Delray Beach, FL</v>
      </c>
      <c r="C2565" s="41" t="s">
        <v>151</v>
      </c>
      <c r="D2565" s="41" t="s">
        <v>153</v>
      </c>
      <c r="E2565" s="41" t="s">
        <v>144</v>
      </c>
      <c r="F2565" s="38">
        <v>44111</v>
      </c>
      <c r="G2565" s="41" t="s">
        <v>145</v>
      </c>
      <c r="H2565" s="41">
        <v>42</v>
      </c>
    </row>
    <row r="2566" spans="1:8" x14ac:dyDescent="0.25">
      <c r="A2566" s="41">
        <f>VLOOKUP(D2566,'[110]Legacy Location Lookups'!$A$1:$C$34,2,0)</f>
        <v>76</v>
      </c>
      <c r="B2566" s="41" t="str">
        <f>VLOOKUP(A2566,'[110]Legacy Location Lookups'!$B$1:$C$34,2,0)</f>
        <v>East Boca Raton, FL</v>
      </c>
      <c r="C2566" s="41" t="s">
        <v>151</v>
      </c>
      <c r="D2566" s="41" t="s">
        <v>175</v>
      </c>
      <c r="E2566" s="41" t="s">
        <v>144</v>
      </c>
      <c r="F2566" s="38">
        <v>44111</v>
      </c>
      <c r="G2566" s="41" t="s">
        <v>145</v>
      </c>
      <c r="H2566" s="41">
        <v>3</v>
      </c>
    </row>
    <row r="2567" spans="1:8" x14ac:dyDescent="0.25">
      <c r="A2567" s="41">
        <f>VLOOKUP(D2567,'[110]Legacy Location Lookups'!$A$1:$C$34,2,0)</f>
        <v>77</v>
      </c>
      <c r="B2567" s="41" t="str">
        <f>VLOOKUP(A2567,'[110]Legacy Location Lookups'!$B$1:$C$34,2,0)</f>
        <v>West Boca Raton, FL</v>
      </c>
      <c r="C2567" s="41" t="s">
        <v>151</v>
      </c>
      <c r="D2567" s="41" t="s">
        <v>154</v>
      </c>
      <c r="E2567" s="41" t="s">
        <v>144</v>
      </c>
      <c r="F2567" s="38">
        <v>44111</v>
      </c>
      <c r="G2567" s="41" t="s">
        <v>145</v>
      </c>
      <c r="H2567" s="41">
        <v>21</v>
      </c>
    </row>
    <row r="2568" spans="1:8" x14ac:dyDescent="0.25">
      <c r="A2568" s="41">
        <f>VLOOKUP(D2568,'[110]Legacy Location Lookups'!$A$1:$C$34,2,0)</f>
        <v>72</v>
      </c>
      <c r="B2568" s="41" t="str">
        <f>VLOOKUP(A2568,'[110]Legacy Location Lookups'!$B$1:$C$34,2,0)</f>
        <v>Boca Raton, FL</v>
      </c>
      <c r="C2568" s="41" t="s">
        <v>151</v>
      </c>
      <c r="D2568" s="41" t="s">
        <v>155</v>
      </c>
      <c r="E2568" s="41" t="s">
        <v>144</v>
      </c>
      <c r="F2568" s="38">
        <v>44111</v>
      </c>
      <c r="G2568" s="41" t="s">
        <v>145</v>
      </c>
      <c r="H2568" s="41">
        <v>23</v>
      </c>
    </row>
    <row r="2569" spans="1:8" x14ac:dyDescent="0.25">
      <c r="A2569" s="41">
        <f>VLOOKUP(D2569,'[110]Legacy Location Lookups'!$A$1:$C$34,2,0)</f>
        <v>104</v>
      </c>
      <c r="B2569" s="41" t="str">
        <f>VLOOKUP(A2569,'[110]Legacy Location Lookups'!$B$1:$C$34,2,0)</f>
        <v>Miami, FL</v>
      </c>
      <c r="C2569" s="41" t="s">
        <v>151</v>
      </c>
      <c r="D2569" s="41" t="s">
        <v>223</v>
      </c>
      <c r="E2569" s="41" t="s">
        <v>144</v>
      </c>
      <c r="F2569" s="38">
        <v>44111</v>
      </c>
      <c r="G2569" s="41" t="s">
        <v>145</v>
      </c>
      <c r="H2569" s="41">
        <v>17</v>
      </c>
    </row>
    <row r="2570" spans="1:8" x14ac:dyDescent="0.25">
      <c r="A2570" s="41">
        <f>VLOOKUP(D2570,'[110]Legacy Location Lookups'!$A$1:$C$34,2,0)</f>
        <v>73</v>
      </c>
      <c r="B2570" s="41" t="str">
        <f>VLOOKUP(A2570,'[110]Legacy Location Lookups'!$B$1:$C$34,2,0)</f>
        <v>Boynton Beach, FL</v>
      </c>
      <c r="C2570" s="41" t="s">
        <v>151</v>
      </c>
      <c r="D2570" s="41" t="s">
        <v>152</v>
      </c>
      <c r="E2570" s="41" t="s">
        <v>144</v>
      </c>
      <c r="F2570" s="38">
        <v>44112</v>
      </c>
      <c r="G2570" s="41" t="s">
        <v>145</v>
      </c>
      <c r="H2570" s="41">
        <v>56</v>
      </c>
    </row>
    <row r="2571" spans="1:8" x14ac:dyDescent="0.25">
      <c r="A2571" s="41">
        <f>VLOOKUP(D2571,'[110]Legacy Location Lookups'!$A$1:$C$34,2,0)</f>
        <v>75</v>
      </c>
      <c r="B2571" s="41" t="str">
        <f>VLOOKUP(A2571,'[110]Legacy Location Lookups'!$B$1:$C$34,2,0)</f>
        <v>Delray Beach, FL</v>
      </c>
      <c r="C2571" s="41" t="s">
        <v>151</v>
      </c>
      <c r="D2571" s="41" t="s">
        <v>153</v>
      </c>
      <c r="E2571" s="41" t="s">
        <v>144</v>
      </c>
      <c r="F2571" s="38">
        <v>44112</v>
      </c>
      <c r="G2571" s="41" t="s">
        <v>145</v>
      </c>
      <c r="H2571" s="41">
        <v>28</v>
      </c>
    </row>
    <row r="2572" spans="1:8" x14ac:dyDescent="0.25">
      <c r="A2572" s="41">
        <f>VLOOKUP(D2572,'[110]Legacy Location Lookups'!$A$1:$C$34,2,0)</f>
        <v>76</v>
      </c>
      <c r="B2572" s="41" t="str">
        <f>VLOOKUP(A2572,'[110]Legacy Location Lookups'!$B$1:$C$34,2,0)</f>
        <v>East Boca Raton, FL</v>
      </c>
      <c r="C2572" s="41" t="s">
        <v>151</v>
      </c>
      <c r="D2572" s="41" t="s">
        <v>175</v>
      </c>
      <c r="E2572" s="41" t="s">
        <v>144</v>
      </c>
      <c r="F2572" s="38">
        <v>44112</v>
      </c>
      <c r="G2572" s="41" t="s">
        <v>145</v>
      </c>
      <c r="H2572" s="41">
        <v>32</v>
      </c>
    </row>
    <row r="2573" spans="1:8" x14ac:dyDescent="0.25">
      <c r="A2573" s="41">
        <f>VLOOKUP(D2573,'[110]Legacy Location Lookups'!$A$1:$C$34,2,0)</f>
        <v>72</v>
      </c>
      <c r="B2573" s="41" t="str">
        <f>VLOOKUP(A2573,'[110]Legacy Location Lookups'!$B$1:$C$34,2,0)</f>
        <v>Boca Raton, FL</v>
      </c>
      <c r="C2573" s="41" t="s">
        <v>151</v>
      </c>
      <c r="D2573" s="41" t="s">
        <v>155</v>
      </c>
      <c r="E2573" s="41" t="s">
        <v>144</v>
      </c>
      <c r="F2573" s="38">
        <v>44112</v>
      </c>
      <c r="G2573" s="41" t="s">
        <v>145</v>
      </c>
      <c r="H2573" s="41">
        <v>9</v>
      </c>
    </row>
    <row r="2574" spans="1:8" x14ac:dyDescent="0.25">
      <c r="A2574" s="41">
        <f>VLOOKUP(D2574,'[110]Legacy Location Lookups'!$A$1:$C$34,2,0)</f>
        <v>72</v>
      </c>
      <c r="B2574" s="41" t="str">
        <f>VLOOKUP(A2574,'[110]Legacy Location Lookups'!$B$1:$C$34,2,0)</f>
        <v>Boca Raton, FL</v>
      </c>
      <c r="C2574" s="41" t="s">
        <v>151</v>
      </c>
      <c r="D2574" s="41" t="s">
        <v>155</v>
      </c>
      <c r="E2574" s="41" t="s">
        <v>144</v>
      </c>
      <c r="F2574" s="38">
        <v>44112</v>
      </c>
      <c r="G2574" s="41" t="s">
        <v>146</v>
      </c>
      <c r="H2574" s="41">
        <v>11</v>
      </c>
    </row>
    <row r="2575" spans="1:8" x14ac:dyDescent="0.25">
      <c r="A2575" s="41">
        <f>VLOOKUP(D2575,'[110]Legacy Location Lookups'!$A$1:$C$34,2,0)</f>
        <v>104</v>
      </c>
      <c r="B2575" s="41" t="str">
        <f>VLOOKUP(A2575,'[110]Legacy Location Lookups'!$B$1:$C$34,2,0)</f>
        <v>Miami, FL</v>
      </c>
      <c r="C2575" s="41" t="s">
        <v>151</v>
      </c>
      <c r="D2575" s="41" t="s">
        <v>223</v>
      </c>
      <c r="E2575" s="41" t="s">
        <v>144</v>
      </c>
      <c r="F2575" s="38">
        <v>44112</v>
      </c>
      <c r="G2575" s="41" t="s">
        <v>145</v>
      </c>
      <c r="H2575" s="41">
        <v>17</v>
      </c>
    </row>
    <row r="2576" spans="1:8" x14ac:dyDescent="0.25">
      <c r="A2576" s="41">
        <f>VLOOKUP(D2576,'[110]Legacy Location Lookups'!$A$1:$C$34,2,0)</f>
        <v>73</v>
      </c>
      <c r="B2576" s="41" t="str">
        <f>VLOOKUP(A2576,'[110]Legacy Location Lookups'!$B$1:$C$34,2,0)</f>
        <v>Boynton Beach, FL</v>
      </c>
      <c r="C2576" s="41" t="s">
        <v>151</v>
      </c>
      <c r="D2576" s="41" t="s">
        <v>152</v>
      </c>
      <c r="E2576" s="41" t="s">
        <v>144</v>
      </c>
      <c r="F2576" s="38">
        <v>44113</v>
      </c>
      <c r="G2576" s="41" t="s">
        <v>145</v>
      </c>
      <c r="H2576" s="41">
        <v>51</v>
      </c>
    </row>
    <row r="2577" spans="1:8" x14ac:dyDescent="0.25">
      <c r="A2577" s="41">
        <f>VLOOKUP(D2577,'[110]Legacy Location Lookups'!$A$1:$C$34,2,0)</f>
        <v>73</v>
      </c>
      <c r="B2577" s="41" t="str">
        <f>VLOOKUP(A2577,'[110]Legacy Location Lookups'!$B$1:$C$34,2,0)</f>
        <v>Boynton Beach, FL</v>
      </c>
      <c r="C2577" s="41" t="s">
        <v>151</v>
      </c>
      <c r="D2577" s="41" t="s">
        <v>152</v>
      </c>
      <c r="E2577" s="41" t="s">
        <v>147</v>
      </c>
      <c r="F2577" s="38">
        <v>44113</v>
      </c>
      <c r="G2577" s="41" t="s">
        <v>147</v>
      </c>
      <c r="H2577" s="41">
        <v>1</v>
      </c>
    </row>
    <row r="2578" spans="1:8" x14ac:dyDescent="0.25">
      <c r="A2578" s="41">
        <f>VLOOKUP(D2578,'[110]Legacy Location Lookups'!$A$1:$C$34,2,0)</f>
        <v>75</v>
      </c>
      <c r="B2578" s="41" t="str">
        <f>VLOOKUP(A2578,'[110]Legacy Location Lookups'!$B$1:$C$34,2,0)</f>
        <v>Delray Beach, FL</v>
      </c>
      <c r="C2578" s="41" t="s">
        <v>151</v>
      </c>
      <c r="D2578" s="41" t="s">
        <v>153</v>
      </c>
      <c r="E2578" s="41" t="s">
        <v>144</v>
      </c>
      <c r="F2578" s="38">
        <v>44113</v>
      </c>
      <c r="G2578" s="41" t="s">
        <v>145</v>
      </c>
      <c r="H2578" s="41">
        <v>34</v>
      </c>
    </row>
    <row r="2579" spans="1:8" x14ac:dyDescent="0.25">
      <c r="A2579" s="41">
        <f>VLOOKUP(D2579,'[110]Legacy Location Lookups'!$A$1:$C$34,2,0)</f>
        <v>76</v>
      </c>
      <c r="B2579" s="41" t="str">
        <f>VLOOKUP(A2579,'[110]Legacy Location Lookups'!$B$1:$C$34,2,0)</f>
        <v>East Boca Raton, FL</v>
      </c>
      <c r="C2579" s="41" t="s">
        <v>151</v>
      </c>
      <c r="D2579" s="41" t="s">
        <v>175</v>
      </c>
      <c r="E2579" s="41" t="s">
        <v>144</v>
      </c>
      <c r="F2579" s="38">
        <v>44113</v>
      </c>
      <c r="G2579" s="41" t="s">
        <v>145</v>
      </c>
      <c r="H2579" s="41">
        <v>4</v>
      </c>
    </row>
    <row r="2580" spans="1:8" x14ac:dyDescent="0.25">
      <c r="A2580" s="41">
        <f>VLOOKUP(D2580,'[110]Legacy Location Lookups'!$A$1:$C$34,2,0)</f>
        <v>77</v>
      </c>
      <c r="B2580" s="41" t="str">
        <f>VLOOKUP(A2580,'[110]Legacy Location Lookups'!$B$1:$C$34,2,0)</f>
        <v>West Boca Raton, FL</v>
      </c>
      <c r="C2580" s="41" t="s">
        <v>151</v>
      </c>
      <c r="D2580" s="41" t="s">
        <v>154</v>
      </c>
      <c r="E2580" s="41" t="s">
        <v>144</v>
      </c>
      <c r="F2580" s="38">
        <v>44113</v>
      </c>
      <c r="G2580" s="41" t="s">
        <v>145</v>
      </c>
      <c r="H2580" s="41">
        <v>36</v>
      </c>
    </row>
    <row r="2581" spans="1:8" x14ac:dyDescent="0.25">
      <c r="A2581" s="41">
        <f>VLOOKUP(D2581,'[110]Legacy Location Lookups'!$A$1:$C$34,2,0)</f>
        <v>72</v>
      </c>
      <c r="B2581" s="41" t="str">
        <f>VLOOKUP(A2581,'[110]Legacy Location Lookups'!$B$1:$C$34,2,0)</f>
        <v>Boca Raton, FL</v>
      </c>
      <c r="C2581" s="41" t="s">
        <v>151</v>
      </c>
      <c r="D2581" s="41" t="s">
        <v>155</v>
      </c>
      <c r="E2581" s="41" t="s">
        <v>147</v>
      </c>
      <c r="F2581" s="38">
        <v>44113</v>
      </c>
      <c r="G2581" s="41" t="s">
        <v>147</v>
      </c>
      <c r="H2581" s="41">
        <v>1</v>
      </c>
    </row>
    <row r="2582" spans="1:8" x14ac:dyDescent="0.25">
      <c r="A2582" s="41">
        <f>VLOOKUP(D2582,'[110]Legacy Location Lookups'!$A$1:$C$34,2,0)</f>
        <v>72</v>
      </c>
      <c r="B2582" s="41" t="str">
        <f>VLOOKUP(A2582,'[110]Legacy Location Lookups'!$B$1:$C$34,2,0)</f>
        <v>Boca Raton, FL</v>
      </c>
      <c r="C2582" s="41" t="s">
        <v>151</v>
      </c>
      <c r="D2582" s="41" t="s">
        <v>155</v>
      </c>
      <c r="E2582" s="41" t="s">
        <v>144</v>
      </c>
      <c r="F2582" s="38">
        <v>44113</v>
      </c>
      <c r="G2582" s="41" t="s">
        <v>145</v>
      </c>
      <c r="H2582" s="41">
        <v>10</v>
      </c>
    </row>
    <row r="2583" spans="1:8" x14ac:dyDescent="0.25">
      <c r="A2583" s="41">
        <f>VLOOKUP(D2583,'[110]Legacy Location Lookups'!$A$1:$C$34,2,0)</f>
        <v>104</v>
      </c>
      <c r="B2583" s="41" t="str">
        <f>VLOOKUP(A2583,'[110]Legacy Location Lookups'!$B$1:$C$34,2,0)</f>
        <v>Miami, FL</v>
      </c>
      <c r="C2583" s="41" t="s">
        <v>151</v>
      </c>
      <c r="D2583" s="41" t="s">
        <v>223</v>
      </c>
      <c r="E2583" s="41" t="s">
        <v>144</v>
      </c>
      <c r="F2583" s="38">
        <v>44113</v>
      </c>
      <c r="G2583" s="41" t="s">
        <v>145</v>
      </c>
      <c r="H2583" s="41">
        <v>11</v>
      </c>
    </row>
    <row r="2584" spans="1:8" x14ac:dyDescent="0.25">
      <c r="A2584" s="41">
        <f>VLOOKUP(D2584,'[110]Legacy Location Lookups'!$A$1:$C$34,2,0)</f>
        <v>5</v>
      </c>
      <c r="B2584" s="41" t="str">
        <f>VLOOKUP(A2584,'[110]Legacy Location Lookups'!$B$1:$C$34,2,0)</f>
        <v>Bloomington, IL</v>
      </c>
      <c r="C2584" s="41" t="s">
        <v>142</v>
      </c>
      <c r="D2584" s="41" t="s">
        <v>143</v>
      </c>
      <c r="E2584" s="41" t="s">
        <v>144</v>
      </c>
      <c r="F2584" s="38">
        <v>44113</v>
      </c>
      <c r="G2584" s="41" t="s">
        <v>145</v>
      </c>
      <c r="H2584" s="41">
        <v>110</v>
      </c>
    </row>
    <row r="2585" spans="1:8" x14ac:dyDescent="0.25">
      <c r="A2585" s="41">
        <f>VLOOKUP(D2585,'[110]Legacy Location Lookups'!$A$1:$C$34,2,0)</f>
        <v>5</v>
      </c>
      <c r="B2585" s="41" t="str">
        <f>VLOOKUP(A2585,'[110]Legacy Location Lookups'!$B$1:$C$34,2,0)</f>
        <v>Bloomington, IL</v>
      </c>
      <c r="C2585" s="41" t="s">
        <v>142</v>
      </c>
      <c r="D2585" s="41" t="s">
        <v>143</v>
      </c>
      <c r="E2585" s="41" t="s">
        <v>144</v>
      </c>
      <c r="F2585" s="38">
        <v>44113</v>
      </c>
      <c r="G2585" s="41" t="s">
        <v>146</v>
      </c>
      <c r="H2585" s="41">
        <v>11</v>
      </c>
    </row>
    <row r="2586" spans="1:8" x14ac:dyDescent="0.25">
      <c r="A2586" s="41">
        <f>VLOOKUP(D2586,'[110]Legacy Location Lookups'!$A$1:$C$34,2,0)</f>
        <v>14</v>
      </c>
      <c r="B2586" s="41" t="str">
        <f>VLOOKUP(A2586,'[110]Legacy Location Lookups'!$B$1:$C$34,2,0)</f>
        <v>Peru, IL</v>
      </c>
      <c r="C2586" s="41" t="s">
        <v>142</v>
      </c>
      <c r="D2586" s="41" t="s">
        <v>148</v>
      </c>
      <c r="E2586" s="41" t="s">
        <v>144</v>
      </c>
      <c r="F2586" s="38">
        <v>44113</v>
      </c>
      <c r="G2586" s="41" t="s">
        <v>145</v>
      </c>
      <c r="H2586" s="41">
        <v>20</v>
      </c>
    </row>
    <row r="2587" spans="1:8" x14ac:dyDescent="0.25">
      <c r="A2587" s="41">
        <f>VLOOKUP(D2587,'[110]Legacy Location Lookups'!$A$1:$C$34,2,0)</f>
        <v>13</v>
      </c>
      <c r="B2587" s="41" t="str">
        <f>VLOOKUP(A2587,'[110]Legacy Location Lookups'!$B$1:$C$34,2,0)</f>
        <v>Peoria, IL</v>
      </c>
      <c r="C2587" s="41" t="s">
        <v>142</v>
      </c>
      <c r="D2587" s="41" t="s">
        <v>149</v>
      </c>
      <c r="E2587" s="41" t="s">
        <v>144</v>
      </c>
      <c r="F2587" s="38">
        <v>44113</v>
      </c>
      <c r="G2587" s="41" t="s">
        <v>145</v>
      </c>
      <c r="H2587" s="41">
        <v>65</v>
      </c>
    </row>
    <row r="2588" spans="1:8" x14ac:dyDescent="0.25">
      <c r="A2588" s="41">
        <f>VLOOKUP(D2588,'[110]Legacy Location Lookups'!$A$1:$C$34,2,0)</f>
        <v>6</v>
      </c>
      <c r="B2588" s="41" t="str">
        <f>VLOOKUP(A2588,'[110]Legacy Location Lookups'!$B$1:$C$34,2,0)</f>
        <v>Charleston, IL</v>
      </c>
      <c r="C2588" s="41" t="s">
        <v>142</v>
      </c>
      <c r="D2588" s="41" t="s">
        <v>150</v>
      </c>
      <c r="E2588" s="41" t="s">
        <v>144</v>
      </c>
      <c r="F2588" s="38">
        <v>44113</v>
      </c>
      <c r="G2588" s="41" t="s">
        <v>145</v>
      </c>
      <c r="H2588" s="41">
        <v>60</v>
      </c>
    </row>
    <row r="2589" spans="1:8" x14ac:dyDescent="0.25">
      <c r="A2589" s="41">
        <f>VLOOKUP(D2589,'[110]Legacy Location Lookups'!$A$1:$C$34,2,0)</f>
        <v>15</v>
      </c>
      <c r="B2589" s="41" t="str">
        <f>VLOOKUP(A2589,'[110]Legacy Location Lookups'!$B$1:$C$34,2,0)</f>
        <v>Pontiac, IL</v>
      </c>
      <c r="C2589" s="41" t="s">
        <v>142</v>
      </c>
      <c r="D2589" s="41" t="s">
        <v>13</v>
      </c>
      <c r="E2589" s="41" t="s">
        <v>144</v>
      </c>
      <c r="F2589" s="38">
        <v>44113</v>
      </c>
      <c r="G2589" s="41" t="s">
        <v>145</v>
      </c>
      <c r="H2589" s="41">
        <v>34</v>
      </c>
    </row>
    <row r="2590" spans="1:8" x14ac:dyDescent="0.25">
      <c r="A2590" s="41">
        <f>VLOOKUP(D2590,'[110]Legacy Location Lookups'!$A$1:$C$34,2,0)</f>
        <v>5</v>
      </c>
      <c r="B2590" s="41" t="str">
        <f>VLOOKUP(A2590,'[110]Legacy Location Lookups'!$B$1:$C$34,2,0)</f>
        <v>Bloomington, IL</v>
      </c>
      <c r="C2590" s="41" t="s">
        <v>142</v>
      </c>
      <c r="D2590" s="41" t="s">
        <v>143</v>
      </c>
      <c r="E2590" s="41" t="s">
        <v>144</v>
      </c>
      <c r="F2590" s="38">
        <v>44112</v>
      </c>
      <c r="G2590" s="41" t="s">
        <v>145</v>
      </c>
      <c r="H2590" s="41">
        <v>95</v>
      </c>
    </row>
    <row r="2591" spans="1:8" x14ac:dyDescent="0.25">
      <c r="A2591" s="41">
        <f>VLOOKUP(D2591,'[110]Legacy Location Lookups'!$A$1:$C$34,2,0)</f>
        <v>5</v>
      </c>
      <c r="B2591" s="41" t="str">
        <f>VLOOKUP(A2591,'[110]Legacy Location Lookups'!$B$1:$C$34,2,0)</f>
        <v>Bloomington, IL</v>
      </c>
      <c r="C2591" s="41" t="s">
        <v>142</v>
      </c>
      <c r="D2591" s="41" t="s">
        <v>143</v>
      </c>
      <c r="E2591" s="41" t="s">
        <v>144</v>
      </c>
      <c r="F2591" s="38">
        <v>44112</v>
      </c>
      <c r="G2591" s="41" t="s">
        <v>146</v>
      </c>
      <c r="H2591" s="41">
        <v>10</v>
      </c>
    </row>
    <row r="2592" spans="1:8" x14ac:dyDescent="0.25">
      <c r="A2592" s="41">
        <f>VLOOKUP(D2592,'[110]Legacy Location Lookups'!$A$1:$C$34,2,0)</f>
        <v>14</v>
      </c>
      <c r="B2592" s="41" t="str">
        <f>VLOOKUP(A2592,'[110]Legacy Location Lookups'!$B$1:$C$34,2,0)</f>
        <v>Peru, IL</v>
      </c>
      <c r="C2592" s="41" t="s">
        <v>142</v>
      </c>
      <c r="D2592" s="41" t="s">
        <v>148</v>
      </c>
      <c r="E2592" s="41" t="s">
        <v>144</v>
      </c>
      <c r="F2592" s="38">
        <v>44112</v>
      </c>
      <c r="G2592" s="41" t="s">
        <v>145</v>
      </c>
      <c r="H2592" s="41">
        <v>39</v>
      </c>
    </row>
    <row r="2593" spans="1:8" x14ac:dyDescent="0.25">
      <c r="A2593" s="41">
        <f>VLOOKUP(D2593,'[110]Legacy Location Lookups'!$A$1:$C$34,2,0)</f>
        <v>13</v>
      </c>
      <c r="B2593" s="41" t="str">
        <f>VLOOKUP(A2593,'[110]Legacy Location Lookups'!$B$1:$C$34,2,0)</f>
        <v>Peoria, IL</v>
      </c>
      <c r="C2593" s="41" t="s">
        <v>142</v>
      </c>
      <c r="D2593" s="41" t="s">
        <v>149</v>
      </c>
      <c r="E2593" s="41" t="s">
        <v>144</v>
      </c>
      <c r="F2593" s="38">
        <v>44112</v>
      </c>
      <c r="G2593" s="41" t="s">
        <v>145</v>
      </c>
      <c r="H2593" s="41">
        <v>64</v>
      </c>
    </row>
    <row r="2594" spans="1:8" x14ac:dyDescent="0.25">
      <c r="A2594" s="41">
        <f>VLOOKUP(D2594,'[110]Legacy Location Lookups'!$A$1:$C$34,2,0)</f>
        <v>6</v>
      </c>
      <c r="B2594" s="41" t="str">
        <f>VLOOKUP(A2594,'[110]Legacy Location Lookups'!$B$1:$C$34,2,0)</f>
        <v>Charleston, IL</v>
      </c>
      <c r="C2594" s="41" t="s">
        <v>142</v>
      </c>
      <c r="D2594" s="41" t="s">
        <v>150</v>
      </c>
      <c r="E2594" s="41" t="s">
        <v>144</v>
      </c>
      <c r="F2594" s="38">
        <v>44112</v>
      </c>
      <c r="G2594" s="41" t="s">
        <v>145</v>
      </c>
      <c r="H2594" s="41">
        <v>36</v>
      </c>
    </row>
    <row r="2595" spans="1:8" x14ac:dyDescent="0.25">
      <c r="A2595" s="41">
        <f>VLOOKUP(D2595,'[110]Legacy Location Lookups'!$A$1:$C$34,2,0)</f>
        <v>11</v>
      </c>
      <c r="B2595" s="41" t="str">
        <f>VLOOKUP(A2595,'[110]Legacy Location Lookups'!$B$1:$C$34,2,0)</f>
        <v>Mt Zion, IL</v>
      </c>
      <c r="C2595" s="41" t="s">
        <v>142</v>
      </c>
      <c r="D2595" s="41" t="s">
        <v>170</v>
      </c>
      <c r="E2595" s="41" t="s">
        <v>144</v>
      </c>
      <c r="F2595" s="38">
        <v>44112</v>
      </c>
      <c r="G2595" s="41" t="s">
        <v>145</v>
      </c>
      <c r="H2595" s="41">
        <v>23</v>
      </c>
    </row>
    <row r="2596" spans="1:8" x14ac:dyDescent="0.25">
      <c r="A2596" s="41">
        <f>VLOOKUP(D2596,'[110]Legacy Location Lookups'!$A$1:$C$34,2,0)</f>
        <v>86</v>
      </c>
      <c r="B2596" s="41" t="str">
        <f>VLOOKUP(A2596,'[110]Legacy Location Lookups'!$B$1:$C$34,2,0)</f>
        <v>Kirkland, WA</v>
      </c>
      <c r="C2596" s="41" t="s">
        <v>167</v>
      </c>
      <c r="D2596" s="41" t="s">
        <v>22</v>
      </c>
      <c r="E2596" s="41" t="s">
        <v>144</v>
      </c>
      <c r="F2596" s="38">
        <v>44111</v>
      </c>
      <c r="G2596" s="41" t="s">
        <v>145</v>
      </c>
      <c r="H2596" s="41">
        <v>0</v>
      </c>
    </row>
    <row r="2597" spans="1:8" x14ac:dyDescent="0.25">
      <c r="A2597" s="41">
        <f>VLOOKUP(D2597,'[110]Legacy Location Lookups'!$A$1:$C$34,2,0)</f>
        <v>86</v>
      </c>
      <c r="B2597" s="41" t="str">
        <f>VLOOKUP(A2597,'[110]Legacy Location Lookups'!$B$1:$C$34,2,0)</f>
        <v>Kirkland, WA</v>
      </c>
      <c r="C2597" s="41" t="s">
        <v>167</v>
      </c>
      <c r="D2597" s="41" t="s">
        <v>22</v>
      </c>
      <c r="E2597" s="41" t="s">
        <v>144</v>
      </c>
      <c r="F2597" s="38">
        <v>44111</v>
      </c>
      <c r="G2597" s="41" t="s">
        <v>159</v>
      </c>
      <c r="H2597" s="41">
        <v>0</v>
      </c>
    </row>
    <row r="2598" spans="1:8" x14ac:dyDescent="0.25">
      <c r="A2598" s="41">
        <f>VLOOKUP(D2598,'[110]Legacy Location Lookups'!$A$1:$C$34,2,0)</f>
        <v>86</v>
      </c>
      <c r="B2598" s="41" t="str">
        <f>VLOOKUP(A2598,'[110]Legacy Location Lookups'!$B$1:$C$34,2,0)</f>
        <v>Kirkland, WA</v>
      </c>
      <c r="C2598" s="41" t="s">
        <v>167</v>
      </c>
      <c r="D2598" s="41" t="s">
        <v>22</v>
      </c>
      <c r="E2598" s="41" t="s">
        <v>144</v>
      </c>
      <c r="F2598" s="38">
        <v>44116</v>
      </c>
      <c r="G2598" s="41" t="s">
        <v>145</v>
      </c>
      <c r="H2598" s="41">
        <v>75</v>
      </c>
    </row>
    <row r="2599" spans="1:8" x14ac:dyDescent="0.25">
      <c r="A2599" s="41">
        <f>VLOOKUP(D2599,'[110]Legacy Location Lookups'!$A$1:$C$34,2,0)</f>
        <v>86</v>
      </c>
      <c r="B2599" s="41" t="str">
        <f>VLOOKUP(A2599,'[110]Legacy Location Lookups'!$B$1:$C$34,2,0)</f>
        <v>Kirkland, WA</v>
      </c>
      <c r="C2599" s="41" t="s">
        <v>167</v>
      </c>
      <c r="D2599" s="41" t="s">
        <v>22</v>
      </c>
      <c r="E2599" s="41" t="s">
        <v>144</v>
      </c>
      <c r="F2599" s="38">
        <v>44116</v>
      </c>
      <c r="G2599" s="41" t="s">
        <v>159</v>
      </c>
      <c r="H2599" s="41">
        <v>4</v>
      </c>
    </row>
    <row r="2600" spans="1:8" x14ac:dyDescent="0.25">
      <c r="A2600" s="41">
        <f>VLOOKUP(D2600,'[110]Legacy Location Lookups'!$A$1:$C$34,2,0)</f>
        <v>86</v>
      </c>
      <c r="B2600" s="41" t="str">
        <f>VLOOKUP(A2600,'[110]Legacy Location Lookups'!$B$1:$C$34,2,0)</f>
        <v>Kirkland, WA</v>
      </c>
      <c r="C2600" s="41" t="s">
        <v>167</v>
      </c>
      <c r="D2600" s="41" t="s">
        <v>22</v>
      </c>
      <c r="E2600" s="41" t="s">
        <v>144</v>
      </c>
      <c r="F2600" s="38">
        <v>44117</v>
      </c>
      <c r="G2600" s="41" t="s">
        <v>145</v>
      </c>
      <c r="H2600" s="41">
        <v>77</v>
      </c>
    </row>
    <row r="2601" spans="1:8" x14ac:dyDescent="0.25">
      <c r="A2601" s="41">
        <f>VLOOKUP(D2601,'[110]Legacy Location Lookups'!$A$1:$C$34,2,0)</f>
        <v>86</v>
      </c>
      <c r="B2601" s="41" t="str">
        <f>VLOOKUP(A2601,'[110]Legacy Location Lookups'!$B$1:$C$34,2,0)</f>
        <v>Kirkland, WA</v>
      </c>
      <c r="C2601" s="41" t="s">
        <v>167</v>
      </c>
      <c r="D2601" s="41" t="s">
        <v>22</v>
      </c>
      <c r="E2601" s="41" t="s">
        <v>144</v>
      </c>
      <c r="F2601" s="38">
        <v>44117</v>
      </c>
      <c r="G2601" s="41" t="s">
        <v>159</v>
      </c>
      <c r="H2601" s="41">
        <v>3</v>
      </c>
    </row>
    <row r="2602" spans="1:8" x14ac:dyDescent="0.25">
      <c r="A2602" s="41">
        <f>VLOOKUP(D2602,'[110]Legacy Location Lookups'!$A$1:$C$34,2,0)</f>
        <v>86</v>
      </c>
      <c r="B2602" s="41" t="str">
        <f>VLOOKUP(A2602,'[110]Legacy Location Lookups'!$B$1:$C$34,2,0)</f>
        <v>Kirkland, WA</v>
      </c>
      <c r="C2602" s="41" t="s">
        <v>167</v>
      </c>
      <c r="D2602" s="41" t="s">
        <v>22</v>
      </c>
      <c r="E2602" s="41" t="s">
        <v>144</v>
      </c>
      <c r="F2602" s="38">
        <v>44118</v>
      </c>
      <c r="G2602" s="41" t="s">
        <v>145</v>
      </c>
      <c r="H2602" s="41">
        <v>10</v>
      </c>
    </row>
    <row r="2603" spans="1:8" x14ac:dyDescent="0.25">
      <c r="A2603" s="41">
        <f>VLOOKUP(D2603,'[110]Legacy Location Lookups'!$A$1:$C$34,2,0)</f>
        <v>86</v>
      </c>
      <c r="B2603" s="41" t="str">
        <f>VLOOKUP(A2603,'[110]Legacy Location Lookups'!$B$1:$C$34,2,0)</f>
        <v>Kirkland, WA</v>
      </c>
      <c r="C2603" s="41" t="s">
        <v>167</v>
      </c>
      <c r="D2603" s="41" t="s">
        <v>22</v>
      </c>
      <c r="E2603" s="41" t="s">
        <v>144</v>
      </c>
      <c r="F2603" s="38">
        <v>44119</v>
      </c>
      <c r="G2603" s="41" t="s">
        <v>145</v>
      </c>
      <c r="H2603" s="41">
        <v>76</v>
      </c>
    </row>
    <row r="2604" spans="1:8" x14ac:dyDescent="0.25">
      <c r="A2604" s="41">
        <f>VLOOKUP(D2604,'[110]Legacy Location Lookups'!$A$1:$C$34,2,0)</f>
        <v>86</v>
      </c>
      <c r="B2604" s="41" t="str">
        <f>VLOOKUP(A2604,'[110]Legacy Location Lookups'!$B$1:$C$34,2,0)</f>
        <v>Kirkland, WA</v>
      </c>
      <c r="C2604" s="41" t="s">
        <v>167</v>
      </c>
      <c r="D2604" s="41" t="s">
        <v>22</v>
      </c>
      <c r="E2604" s="41" t="s">
        <v>144</v>
      </c>
      <c r="F2604" s="38">
        <v>44119</v>
      </c>
      <c r="G2604" s="41" t="s">
        <v>159</v>
      </c>
      <c r="H2604" s="41">
        <v>4</v>
      </c>
    </row>
    <row r="2605" spans="1:8" x14ac:dyDescent="0.25">
      <c r="A2605" s="41">
        <f>VLOOKUP(D2605,'[110]Legacy Location Lookups'!$A$1:$C$34,2,0)</f>
        <v>86</v>
      </c>
      <c r="B2605" s="41" t="str">
        <f>VLOOKUP(A2605,'[110]Legacy Location Lookups'!$B$1:$C$34,2,0)</f>
        <v>Kirkland, WA</v>
      </c>
      <c r="C2605" s="41" t="s">
        <v>167</v>
      </c>
      <c r="D2605" s="41" t="s">
        <v>22</v>
      </c>
      <c r="E2605" s="41" t="s">
        <v>144</v>
      </c>
      <c r="F2605" s="38">
        <v>44120</v>
      </c>
      <c r="G2605" s="41" t="s">
        <v>145</v>
      </c>
      <c r="H2605" s="41">
        <v>58</v>
      </c>
    </row>
    <row r="2606" spans="1:8" x14ac:dyDescent="0.25">
      <c r="A2606" s="41">
        <f>VLOOKUP(D2606,'[110]Legacy Location Lookups'!$A$1:$C$34,2,0)</f>
        <v>86</v>
      </c>
      <c r="B2606" s="41" t="str">
        <f>VLOOKUP(A2606,'[110]Legacy Location Lookups'!$B$1:$C$34,2,0)</f>
        <v>Kirkland, WA</v>
      </c>
      <c r="C2606" s="41" t="s">
        <v>167</v>
      </c>
      <c r="D2606" s="41" t="s">
        <v>22</v>
      </c>
      <c r="E2606" s="41" t="s">
        <v>144</v>
      </c>
      <c r="F2606" s="38">
        <v>44120</v>
      </c>
      <c r="G2606" s="41" t="s">
        <v>159</v>
      </c>
      <c r="H2606" s="41">
        <v>1</v>
      </c>
    </row>
    <row r="2607" spans="1:8" x14ac:dyDescent="0.25">
      <c r="A2607" s="41">
        <f>VLOOKUP(D2607,'[110]Legacy Location Lookups'!$A$1:$C$34,2,0)</f>
        <v>100</v>
      </c>
      <c r="B2607" s="41" t="str">
        <f>VLOOKUP(A2607,'[110]Legacy Location Lookups'!$B$1:$C$34,2,0)</f>
        <v>Osprey, FL</v>
      </c>
      <c r="C2607" s="41" t="s">
        <v>156</v>
      </c>
      <c r="D2607" s="41" t="s">
        <v>17</v>
      </c>
      <c r="E2607" s="41" t="s">
        <v>144</v>
      </c>
      <c r="F2607" s="38">
        <v>44116</v>
      </c>
      <c r="G2607" s="41" t="s">
        <v>145</v>
      </c>
      <c r="H2607" s="41">
        <v>93</v>
      </c>
    </row>
    <row r="2608" spans="1:8" x14ac:dyDescent="0.25">
      <c r="A2608" s="41">
        <f>VLOOKUP(D2608,'[110]Legacy Location Lookups'!$A$1:$C$34,2,0)</f>
        <v>100</v>
      </c>
      <c r="B2608" s="41" t="str">
        <f>VLOOKUP(A2608,'[110]Legacy Location Lookups'!$B$1:$C$34,2,0)</f>
        <v>Osprey, FL</v>
      </c>
      <c r="C2608" s="41" t="s">
        <v>156</v>
      </c>
      <c r="D2608" s="41" t="s">
        <v>17</v>
      </c>
      <c r="E2608" s="41" t="s">
        <v>144</v>
      </c>
      <c r="F2608" s="38">
        <v>44117</v>
      </c>
      <c r="G2608" s="41" t="s">
        <v>145</v>
      </c>
      <c r="H2608" s="41">
        <v>84</v>
      </c>
    </row>
    <row r="2609" spans="1:8" x14ac:dyDescent="0.25">
      <c r="A2609" s="41">
        <f>VLOOKUP(D2609,'[110]Legacy Location Lookups'!$A$1:$C$34,2,0)</f>
        <v>100</v>
      </c>
      <c r="B2609" s="41" t="str">
        <f>VLOOKUP(A2609,'[110]Legacy Location Lookups'!$B$1:$C$34,2,0)</f>
        <v>Osprey, FL</v>
      </c>
      <c r="C2609" s="41" t="s">
        <v>156</v>
      </c>
      <c r="D2609" s="41" t="s">
        <v>17</v>
      </c>
      <c r="E2609" s="41" t="s">
        <v>144</v>
      </c>
      <c r="F2609" s="38">
        <v>44118</v>
      </c>
      <c r="G2609" s="41" t="s">
        <v>145</v>
      </c>
      <c r="H2609" s="41">
        <v>69</v>
      </c>
    </row>
    <row r="2610" spans="1:8" x14ac:dyDescent="0.25">
      <c r="A2610" s="41">
        <f>VLOOKUP(D2610,'[110]Legacy Location Lookups'!$A$1:$C$34,2,0)</f>
        <v>100</v>
      </c>
      <c r="B2610" s="41" t="str">
        <f>VLOOKUP(A2610,'[110]Legacy Location Lookups'!$B$1:$C$34,2,0)</f>
        <v>Osprey, FL</v>
      </c>
      <c r="C2610" s="41" t="s">
        <v>156</v>
      </c>
      <c r="D2610" s="41" t="s">
        <v>17</v>
      </c>
      <c r="E2610" s="41" t="s">
        <v>144</v>
      </c>
      <c r="F2610" s="38">
        <v>44119</v>
      </c>
      <c r="G2610" s="41" t="s">
        <v>145</v>
      </c>
      <c r="H2610" s="41">
        <v>42</v>
      </c>
    </row>
    <row r="2611" spans="1:8" x14ac:dyDescent="0.25">
      <c r="A2611" s="41">
        <f>VLOOKUP(D2611,'[110]Legacy Location Lookups'!$A$1:$C$34,2,0)</f>
        <v>73</v>
      </c>
      <c r="B2611" s="41" t="str">
        <f>VLOOKUP(A2611,'[110]Legacy Location Lookups'!$B$1:$C$34,2,0)</f>
        <v>Boynton Beach, FL</v>
      </c>
      <c r="C2611" s="41" t="s">
        <v>151</v>
      </c>
      <c r="D2611" s="41" t="s">
        <v>152</v>
      </c>
      <c r="E2611" s="41" t="s">
        <v>144</v>
      </c>
      <c r="F2611" s="38">
        <v>44116</v>
      </c>
      <c r="G2611" s="41" t="s">
        <v>145</v>
      </c>
      <c r="H2611" s="41">
        <v>72</v>
      </c>
    </row>
    <row r="2612" spans="1:8" x14ac:dyDescent="0.25">
      <c r="A2612" s="41">
        <f>VLOOKUP(D2612,'[110]Legacy Location Lookups'!$A$1:$C$34,2,0)</f>
        <v>73</v>
      </c>
      <c r="B2612" s="41" t="str">
        <f>VLOOKUP(A2612,'[110]Legacy Location Lookups'!$B$1:$C$34,2,0)</f>
        <v>Boynton Beach, FL</v>
      </c>
      <c r="C2612" s="41" t="s">
        <v>151</v>
      </c>
      <c r="D2612" s="41" t="s">
        <v>152</v>
      </c>
      <c r="E2612" s="41" t="s">
        <v>147</v>
      </c>
      <c r="F2612" s="38">
        <v>44116</v>
      </c>
      <c r="G2612" s="41" t="s">
        <v>147</v>
      </c>
      <c r="H2612" s="41">
        <v>1</v>
      </c>
    </row>
    <row r="2613" spans="1:8" x14ac:dyDescent="0.25">
      <c r="A2613" s="41">
        <f>VLOOKUP(D2613,'[110]Legacy Location Lookups'!$A$1:$C$34,2,0)</f>
        <v>75</v>
      </c>
      <c r="B2613" s="41" t="str">
        <f>VLOOKUP(A2613,'[110]Legacy Location Lookups'!$B$1:$C$34,2,0)</f>
        <v>Delray Beach, FL</v>
      </c>
      <c r="C2613" s="41" t="s">
        <v>151</v>
      </c>
      <c r="D2613" s="41" t="s">
        <v>153</v>
      </c>
      <c r="E2613" s="41" t="s">
        <v>144</v>
      </c>
      <c r="F2613" s="38">
        <v>44116</v>
      </c>
      <c r="G2613" s="41" t="s">
        <v>145</v>
      </c>
      <c r="H2613" s="41">
        <v>14</v>
      </c>
    </row>
    <row r="2614" spans="1:8" x14ac:dyDescent="0.25">
      <c r="A2614" s="41">
        <f>VLOOKUP(D2614,'[110]Legacy Location Lookups'!$A$1:$C$34,2,0)</f>
        <v>75</v>
      </c>
      <c r="B2614" s="41" t="str">
        <f>VLOOKUP(A2614,'[110]Legacy Location Lookups'!$B$1:$C$34,2,0)</f>
        <v>Delray Beach, FL</v>
      </c>
      <c r="C2614" s="41" t="s">
        <v>151</v>
      </c>
      <c r="D2614" s="41" t="s">
        <v>153</v>
      </c>
      <c r="E2614" s="41" t="s">
        <v>147</v>
      </c>
      <c r="F2614" s="38">
        <v>44116</v>
      </c>
      <c r="G2614" s="41" t="s">
        <v>147</v>
      </c>
      <c r="H2614" s="41">
        <v>2</v>
      </c>
    </row>
    <row r="2615" spans="1:8" x14ac:dyDescent="0.25">
      <c r="A2615" s="41">
        <f>VLOOKUP(D2615,'[110]Legacy Location Lookups'!$A$1:$C$34,2,0)</f>
        <v>75</v>
      </c>
      <c r="B2615" s="41" t="str">
        <f>VLOOKUP(A2615,'[110]Legacy Location Lookups'!$B$1:$C$34,2,0)</f>
        <v>Delray Beach, FL</v>
      </c>
      <c r="C2615" s="41" t="s">
        <v>151</v>
      </c>
      <c r="D2615" s="41" t="s">
        <v>153</v>
      </c>
      <c r="E2615" s="41" t="s">
        <v>144</v>
      </c>
      <c r="F2615" s="38">
        <v>44116</v>
      </c>
      <c r="G2615" s="41" t="s">
        <v>159</v>
      </c>
      <c r="H2615" s="41">
        <v>1</v>
      </c>
    </row>
    <row r="2616" spans="1:8" x14ac:dyDescent="0.25">
      <c r="A2616" s="41">
        <f>VLOOKUP(D2616,'[110]Legacy Location Lookups'!$A$1:$C$34,2,0)</f>
        <v>76</v>
      </c>
      <c r="B2616" s="41" t="str">
        <f>VLOOKUP(A2616,'[110]Legacy Location Lookups'!$B$1:$C$34,2,0)</f>
        <v>East Boca Raton, FL</v>
      </c>
      <c r="C2616" s="41" t="s">
        <v>151</v>
      </c>
      <c r="D2616" s="41" t="s">
        <v>175</v>
      </c>
      <c r="E2616" s="41" t="s">
        <v>144</v>
      </c>
      <c r="F2616" s="38">
        <v>44116</v>
      </c>
      <c r="G2616" s="41" t="s">
        <v>145</v>
      </c>
      <c r="H2616" s="41">
        <v>13</v>
      </c>
    </row>
    <row r="2617" spans="1:8" x14ac:dyDescent="0.25">
      <c r="A2617" s="41">
        <f>VLOOKUP(D2617,'[110]Legacy Location Lookups'!$A$1:$C$34,2,0)</f>
        <v>77</v>
      </c>
      <c r="B2617" s="41" t="str">
        <f>VLOOKUP(A2617,'[110]Legacy Location Lookups'!$B$1:$C$34,2,0)</f>
        <v>West Boca Raton, FL</v>
      </c>
      <c r="C2617" s="41" t="s">
        <v>151</v>
      </c>
      <c r="D2617" s="41" t="s">
        <v>154</v>
      </c>
      <c r="E2617" s="41" t="s">
        <v>144</v>
      </c>
      <c r="F2617" s="38">
        <v>44116</v>
      </c>
      <c r="G2617" s="41" t="s">
        <v>145</v>
      </c>
      <c r="H2617" s="41">
        <v>19</v>
      </c>
    </row>
    <row r="2618" spans="1:8" x14ac:dyDescent="0.25">
      <c r="A2618" s="41">
        <f>VLOOKUP(D2618,'[110]Legacy Location Lookups'!$A$1:$C$34,2,0)</f>
        <v>72</v>
      </c>
      <c r="B2618" s="41" t="str">
        <f>VLOOKUP(A2618,'[110]Legacy Location Lookups'!$B$1:$C$34,2,0)</f>
        <v>Boca Raton, FL</v>
      </c>
      <c r="C2618" s="41" t="s">
        <v>151</v>
      </c>
      <c r="D2618" s="41" t="s">
        <v>155</v>
      </c>
      <c r="E2618" s="41" t="s">
        <v>144</v>
      </c>
      <c r="F2618" s="38">
        <v>44116</v>
      </c>
      <c r="G2618" s="41" t="s">
        <v>145</v>
      </c>
      <c r="H2618" s="41">
        <v>23</v>
      </c>
    </row>
    <row r="2619" spans="1:8" x14ac:dyDescent="0.25">
      <c r="A2619" s="41">
        <f>VLOOKUP(D2619,'[110]Legacy Location Lookups'!$A$1:$C$34,2,0)</f>
        <v>104</v>
      </c>
      <c r="B2619" s="41" t="str">
        <f>VLOOKUP(A2619,'[110]Legacy Location Lookups'!$B$1:$C$34,2,0)</f>
        <v>Miami, FL</v>
      </c>
      <c r="C2619" s="41" t="s">
        <v>151</v>
      </c>
      <c r="D2619" s="41" t="s">
        <v>223</v>
      </c>
      <c r="E2619" s="41" t="s">
        <v>144</v>
      </c>
      <c r="F2619" s="38">
        <v>44116</v>
      </c>
      <c r="G2619" s="41" t="s">
        <v>145</v>
      </c>
      <c r="H2619" s="41">
        <v>23</v>
      </c>
    </row>
    <row r="2620" spans="1:8" x14ac:dyDescent="0.25">
      <c r="A2620" s="41">
        <f>VLOOKUP(D2620,'[110]Legacy Location Lookups'!$A$1:$C$34,2,0)</f>
        <v>73</v>
      </c>
      <c r="B2620" s="41" t="str">
        <f>VLOOKUP(A2620,'[110]Legacy Location Lookups'!$B$1:$C$34,2,0)</f>
        <v>Boynton Beach, FL</v>
      </c>
      <c r="C2620" s="41" t="s">
        <v>151</v>
      </c>
      <c r="D2620" s="41" t="s">
        <v>152</v>
      </c>
      <c r="E2620" s="41" t="s">
        <v>144</v>
      </c>
      <c r="F2620" s="38">
        <v>44117</v>
      </c>
      <c r="G2620" s="41" t="s">
        <v>145</v>
      </c>
      <c r="H2620" s="41">
        <v>86</v>
      </c>
    </row>
    <row r="2621" spans="1:8" x14ac:dyDescent="0.25">
      <c r="A2621" s="41">
        <f>VLOOKUP(D2621,'[110]Legacy Location Lookups'!$A$1:$C$34,2,0)</f>
        <v>73</v>
      </c>
      <c r="B2621" s="41" t="str">
        <f>VLOOKUP(A2621,'[110]Legacy Location Lookups'!$B$1:$C$34,2,0)</f>
        <v>Boynton Beach, FL</v>
      </c>
      <c r="C2621" s="41" t="s">
        <v>151</v>
      </c>
      <c r="D2621" s="41" t="s">
        <v>152</v>
      </c>
      <c r="E2621" s="41" t="s">
        <v>147</v>
      </c>
      <c r="F2621" s="38">
        <v>44117</v>
      </c>
      <c r="G2621" s="41" t="s">
        <v>147</v>
      </c>
      <c r="H2621" s="41">
        <v>1</v>
      </c>
    </row>
    <row r="2622" spans="1:8" x14ac:dyDescent="0.25">
      <c r="A2622" s="41">
        <f>VLOOKUP(D2622,'[110]Legacy Location Lookups'!$A$1:$C$34,2,0)</f>
        <v>75</v>
      </c>
      <c r="B2622" s="41" t="str">
        <f>VLOOKUP(A2622,'[110]Legacy Location Lookups'!$B$1:$C$34,2,0)</f>
        <v>Delray Beach, FL</v>
      </c>
      <c r="C2622" s="41" t="s">
        <v>151</v>
      </c>
      <c r="D2622" s="41" t="s">
        <v>153</v>
      </c>
      <c r="E2622" s="41" t="s">
        <v>144</v>
      </c>
      <c r="F2622" s="38">
        <v>44117</v>
      </c>
      <c r="G2622" s="41" t="s">
        <v>145</v>
      </c>
      <c r="H2622" s="41">
        <v>48</v>
      </c>
    </row>
    <row r="2623" spans="1:8" x14ac:dyDescent="0.25">
      <c r="A2623" s="41">
        <f>VLOOKUP(D2623,'[110]Legacy Location Lookups'!$A$1:$C$34,2,0)</f>
        <v>75</v>
      </c>
      <c r="B2623" s="41" t="str">
        <f>VLOOKUP(A2623,'[110]Legacy Location Lookups'!$B$1:$C$34,2,0)</f>
        <v>Delray Beach, FL</v>
      </c>
      <c r="C2623" s="41" t="s">
        <v>151</v>
      </c>
      <c r="D2623" s="41" t="s">
        <v>153</v>
      </c>
      <c r="E2623" s="41" t="s">
        <v>147</v>
      </c>
      <c r="F2623" s="38">
        <v>44117</v>
      </c>
      <c r="G2623" s="41" t="s">
        <v>147</v>
      </c>
      <c r="H2623" s="41">
        <v>2</v>
      </c>
    </row>
    <row r="2624" spans="1:8" x14ac:dyDescent="0.25">
      <c r="A2624" s="41">
        <f>VLOOKUP(D2624,'[110]Legacy Location Lookups'!$A$1:$C$34,2,0)</f>
        <v>76</v>
      </c>
      <c r="B2624" s="41" t="str">
        <f>VLOOKUP(A2624,'[110]Legacy Location Lookups'!$B$1:$C$34,2,0)</f>
        <v>East Boca Raton, FL</v>
      </c>
      <c r="C2624" s="41" t="s">
        <v>151</v>
      </c>
      <c r="D2624" s="41" t="s">
        <v>175</v>
      </c>
      <c r="E2624" s="41" t="s">
        <v>144</v>
      </c>
      <c r="F2624" s="38">
        <v>44117</v>
      </c>
      <c r="G2624" s="41" t="s">
        <v>145</v>
      </c>
      <c r="H2624" s="41">
        <v>31</v>
      </c>
    </row>
    <row r="2625" spans="1:8" x14ac:dyDescent="0.25">
      <c r="A2625" s="41">
        <f>VLOOKUP(D2625,'[110]Legacy Location Lookups'!$A$1:$C$34,2,0)</f>
        <v>77</v>
      </c>
      <c r="B2625" s="41" t="str">
        <f>VLOOKUP(A2625,'[110]Legacy Location Lookups'!$B$1:$C$34,2,0)</f>
        <v>West Boca Raton, FL</v>
      </c>
      <c r="C2625" s="41" t="s">
        <v>151</v>
      </c>
      <c r="D2625" s="41" t="s">
        <v>154</v>
      </c>
      <c r="E2625" s="41" t="s">
        <v>144</v>
      </c>
      <c r="F2625" s="38">
        <v>44117</v>
      </c>
      <c r="G2625" s="41" t="s">
        <v>145</v>
      </c>
      <c r="H2625" s="41">
        <v>21</v>
      </c>
    </row>
    <row r="2626" spans="1:8" x14ac:dyDescent="0.25">
      <c r="A2626" s="41">
        <f>VLOOKUP(D2626,'[110]Legacy Location Lookups'!$A$1:$C$34,2,0)</f>
        <v>104</v>
      </c>
      <c r="B2626" s="41" t="str">
        <f>VLOOKUP(A2626,'[110]Legacy Location Lookups'!$B$1:$C$34,2,0)</f>
        <v>Miami, FL</v>
      </c>
      <c r="C2626" s="41" t="s">
        <v>151</v>
      </c>
      <c r="D2626" s="41" t="s">
        <v>223</v>
      </c>
      <c r="E2626" s="41" t="s">
        <v>144</v>
      </c>
      <c r="F2626" s="38">
        <v>44117</v>
      </c>
      <c r="G2626" s="41" t="s">
        <v>145</v>
      </c>
      <c r="H2626" s="41">
        <v>13</v>
      </c>
    </row>
    <row r="2627" spans="1:8" x14ac:dyDescent="0.25">
      <c r="A2627" s="41">
        <f>VLOOKUP(D2627,'[110]Legacy Location Lookups'!$A$1:$C$34,2,0)</f>
        <v>73</v>
      </c>
      <c r="B2627" s="41" t="str">
        <f>VLOOKUP(A2627,'[110]Legacy Location Lookups'!$B$1:$C$34,2,0)</f>
        <v>Boynton Beach, FL</v>
      </c>
      <c r="C2627" s="41" t="s">
        <v>151</v>
      </c>
      <c r="D2627" s="41" t="s">
        <v>152</v>
      </c>
      <c r="E2627" s="41" t="s">
        <v>144</v>
      </c>
      <c r="F2627" s="38">
        <v>44118</v>
      </c>
      <c r="G2627" s="41" t="s">
        <v>145</v>
      </c>
      <c r="H2627" s="41">
        <v>86</v>
      </c>
    </row>
    <row r="2628" spans="1:8" x14ac:dyDescent="0.25">
      <c r="A2628" s="41">
        <f>VLOOKUP(D2628,'[110]Legacy Location Lookups'!$A$1:$C$34,2,0)</f>
        <v>75</v>
      </c>
      <c r="B2628" s="41" t="str">
        <f>VLOOKUP(A2628,'[110]Legacy Location Lookups'!$B$1:$C$34,2,0)</f>
        <v>Delray Beach, FL</v>
      </c>
      <c r="C2628" s="41" t="s">
        <v>151</v>
      </c>
      <c r="D2628" s="41" t="s">
        <v>153</v>
      </c>
      <c r="E2628" s="41" t="s">
        <v>144</v>
      </c>
      <c r="F2628" s="38">
        <v>44118</v>
      </c>
      <c r="G2628" s="41" t="s">
        <v>145</v>
      </c>
      <c r="H2628" s="41">
        <v>38</v>
      </c>
    </row>
    <row r="2629" spans="1:8" x14ac:dyDescent="0.25">
      <c r="A2629" s="41">
        <f>VLOOKUP(D2629,'[110]Legacy Location Lookups'!$A$1:$C$34,2,0)</f>
        <v>76</v>
      </c>
      <c r="B2629" s="41" t="str">
        <f>VLOOKUP(A2629,'[110]Legacy Location Lookups'!$B$1:$C$34,2,0)</f>
        <v>East Boca Raton, FL</v>
      </c>
      <c r="C2629" s="41" t="s">
        <v>151</v>
      </c>
      <c r="D2629" s="41" t="s">
        <v>175</v>
      </c>
      <c r="E2629" s="41" t="s">
        <v>147</v>
      </c>
      <c r="F2629" s="38">
        <v>44118</v>
      </c>
      <c r="G2629" s="41" t="s">
        <v>147</v>
      </c>
      <c r="H2629" s="41">
        <v>1</v>
      </c>
    </row>
    <row r="2630" spans="1:8" x14ac:dyDescent="0.25">
      <c r="A2630" s="41">
        <f>VLOOKUP(D2630,'[110]Legacy Location Lookups'!$A$1:$C$34,2,0)</f>
        <v>76</v>
      </c>
      <c r="B2630" s="41" t="str">
        <f>VLOOKUP(A2630,'[110]Legacy Location Lookups'!$B$1:$C$34,2,0)</f>
        <v>East Boca Raton, FL</v>
      </c>
      <c r="C2630" s="41" t="s">
        <v>151</v>
      </c>
      <c r="D2630" s="41" t="s">
        <v>175</v>
      </c>
      <c r="E2630" s="41" t="s">
        <v>144</v>
      </c>
      <c r="F2630" s="38">
        <v>44118</v>
      </c>
      <c r="G2630" s="41" t="s">
        <v>145</v>
      </c>
      <c r="H2630" s="41">
        <v>14</v>
      </c>
    </row>
    <row r="2631" spans="1:8" x14ac:dyDescent="0.25">
      <c r="A2631" s="41">
        <f>VLOOKUP(D2631,'[110]Legacy Location Lookups'!$A$1:$C$34,2,0)</f>
        <v>77</v>
      </c>
      <c r="B2631" s="41" t="str">
        <f>VLOOKUP(A2631,'[110]Legacy Location Lookups'!$B$1:$C$34,2,0)</f>
        <v>West Boca Raton, FL</v>
      </c>
      <c r="C2631" s="41" t="s">
        <v>151</v>
      </c>
      <c r="D2631" s="41" t="s">
        <v>154</v>
      </c>
      <c r="E2631" s="41" t="s">
        <v>144</v>
      </c>
      <c r="F2631" s="38">
        <v>44118</v>
      </c>
      <c r="G2631" s="41" t="s">
        <v>145</v>
      </c>
      <c r="H2631" s="41">
        <v>14</v>
      </c>
    </row>
    <row r="2632" spans="1:8" x14ac:dyDescent="0.25">
      <c r="A2632" s="41">
        <f>VLOOKUP(D2632,'[110]Legacy Location Lookups'!$A$1:$C$34,2,0)</f>
        <v>72</v>
      </c>
      <c r="B2632" s="41" t="str">
        <f>VLOOKUP(A2632,'[110]Legacy Location Lookups'!$B$1:$C$34,2,0)</f>
        <v>Boca Raton, FL</v>
      </c>
      <c r="C2632" s="41" t="s">
        <v>151</v>
      </c>
      <c r="D2632" s="41" t="s">
        <v>155</v>
      </c>
      <c r="E2632" s="41" t="s">
        <v>144</v>
      </c>
      <c r="F2632" s="38">
        <v>44118</v>
      </c>
      <c r="G2632" s="41" t="s">
        <v>145</v>
      </c>
      <c r="H2632" s="41">
        <v>28</v>
      </c>
    </row>
    <row r="2633" spans="1:8" x14ac:dyDescent="0.25">
      <c r="A2633" s="41">
        <f>VLOOKUP(D2633,'[110]Legacy Location Lookups'!$A$1:$C$34,2,0)</f>
        <v>72</v>
      </c>
      <c r="B2633" s="41" t="str">
        <f>VLOOKUP(A2633,'[110]Legacy Location Lookups'!$B$1:$C$34,2,0)</f>
        <v>Boca Raton, FL</v>
      </c>
      <c r="C2633" s="41" t="s">
        <v>151</v>
      </c>
      <c r="D2633" s="41" t="s">
        <v>155</v>
      </c>
      <c r="E2633" s="41" t="s">
        <v>144</v>
      </c>
      <c r="F2633" s="38">
        <v>44118</v>
      </c>
      <c r="G2633" s="41" t="s">
        <v>159</v>
      </c>
      <c r="H2633" s="41">
        <v>1</v>
      </c>
    </row>
    <row r="2634" spans="1:8" x14ac:dyDescent="0.25">
      <c r="A2634" s="41">
        <f>VLOOKUP(D2634,'[110]Legacy Location Lookups'!$A$1:$C$34,2,0)</f>
        <v>104</v>
      </c>
      <c r="B2634" s="41" t="str">
        <f>VLOOKUP(A2634,'[110]Legacy Location Lookups'!$B$1:$C$34,2,0)</f>
        <v>Miami, FL</v>
      </c>
      <c r="C2634" s="41" t="s">
        <v>151</v>
      </c>
      <c r="D2634" s="41" t="s">
        <v>223</v>
      </c>
      <c r="E2634" s="41" t="s">
        <v>144</v>
      </c>
      <c r="F2634" s="38">
        <v>44118</v>
      </c>
      <c r="G2634" s="41" t="s">
        <v>145</v>
      </c>
      <c r="H2634" s="41">
        <v>20</v>
      </c>
    </row>
    <row r="2635" spans="1:8" x14ac:dyDescent="0.25">
      <c r="A2635" s="41">
        <f>VLOOKUP(D2635,'[110]Legacy Location Lookups'!$A$1:$C$34,2,0)</f>
        <v>73</v>
      </c>
      <c r="B2635" s="41" t="str">
        <f>VLOOKUP(A2635,'[110]Legacy Location Lookups'!$B$1:$C$34,2,0)</f>
        <v>Boynton Beach, FL</v>
      </c>
      <c r="C2635" s="41" t="s">
        <v>151</v>
      </c>
      <c r="D2635" s="41" t="s">
        <v>152</v>
      </c>
      <c r="E2635" s="41" t="s">
        <v>144</v>
      </c>
      <c r="F2635" s="38">
        <v>44119</v>
      </c>
      <c r="G2635" s="41" t="s">
        <v>145</v>
      </c>
      <c r="H2635" s="41">
        <v>55</v>
      </c>
    </row>
    <row r="2636" spans="1:8" x14ac:dyDescent="0.25">
      <c r="A2636" s="41">
        <f>VLOOKUP(D2636,'[110]Legacy Location Lookups'!$A$1:$C$34,2,0)</f>
        <v>75</v>
      </c>
      <c r="B2636" s="41" t="str">
        <f>VLOOKUP(A2636,'[110]Legacy Location Lookups'!$B$1:$C$34,2,0)</f>
        <v>Delray Beach, FL</v>
      </c>
      <c r="C2636" s="41" t="s">
        <v>151</v>
      </c>
      <c r="D2636" s="41" t="s">
        <v>153</v>
      </c>
      <c r="E2636" s="41" t="s">
        <v>144</v>
      </c>
      <c r="F2636" s="38">
        <v>44119</v>
      </c>
      <c r="G2636" s="41" t="s">
        <v>145</v>
      </c>
      <c r="H2636" s="41">
        <v>39</v>
      </c>
    </row>
    <row r="2637" spans="1:8" x14ac:dyDescent="0.25">
      <c r="A2637" s="41">
        <f>VLOOKUP(D2637,'[110]Legacy Location Lookups'!$A$1:$C$34,2,0)</f>
        <v>75</v>
      </c>
      <c r="B2637" s="41" t="str">
        <f>VLOOKUP(A2637,'[110]Legacy Location Lookups'!$B$1:$C$34,2,0)</f>
        <v>Delray Beach, FL</v>
      </c>
      <c r="C2637" s="41" t="s">
        <v>151</v>
      </c>
      <c r="D2637" s="41" t="s">
        <v>153</v>
      </c>
      <c r="E2637" s="41" t="s">
        <v>147</v>
      </c>
      <c r="F2637" s="38">
        <v>44119</v>
      </c>
      <c r="G2637" s="41" t="s">
        <v>147</v>
      </c>
      <c r="H2637" s="41">
        <v>2</v>
      </c>
    </row>
    <row r="2638" spans="1:8" x14ac:dyDescent="0.25">
      <c r="A2638" s="41">
        <f>VLOOKUP(D2638,'[110]Legacy Location Lookups'!$A$1:$C$34,2,0)</f>
        <v>76</v>
      </c>
      <c r="B2638" s="41" t="str">
        <f>VLOOKUP(A2638,'[110]Legacy Location Lookups'!$B$1:$C$34,2,0)</f>
        <v>East Boca Raton, FL</v>
      </c>
      <c r="C2638" s="41" t="s">
        <v>151</v>
      </c>
      <c r="D2638" s="41" t="s">
        <v>175</v>
      </c>
      <c r="E2638" s="41" t="s">
        <v>144</v>
      </c>
      <c r="F2638" s="38">
        <v>44119</v>
      </c>
      <c r="G2638" s="41" t="s">
        <v>145</v>
      </c>
      <c r="H2638" s="41">
        <v>27</v>
      </c>
    </row>
    <row r="2639" spans="1:8" x14ac:dyDescent="0.25">
      <c r="A2639" s="41">
        <f>VLOOKUP(D2639,'[110]Legacy Location Lookups'!$A$1:$C$34,2,0)</f>
        <v>104</v>
      </c>
      <c r="B2639" s="41" t="str">
        <f>VLOOKUP(A2639,'[110]Legacy Location Lookups'!$B$1:$C$34,2,0)</f>
        <v>Miami, FL</v>
      </c>
      <c r="C2639" s="41" t="s">
        <v>151</v>
      </c>
      <c r="D2639" s="41" t="s">
        <v>223</v>
      </c>
      <c r="E2639" s="41" t="s">
        <v>144</v>
      </c>
      <c r="F2639" s="38">
        <v>44119</v>
      </c>
      <c r="G2639" s="41" t="s">
        <v>145</v>
      </c>
      <c r="H2639" s="41">
        <v>19</v>
      </c>
    </row>
    <row r="2640" spans="1:8" x14ac:dyDescent="0.25">
      <c r="A2640" s="41">
        <f>VLOOKUP(D2640,'[110]Legacy Location Lookups'!$A$1:$C$34,2,0)</f>
        <v>73</v>
      </c>
      <c r="B2640" s="41" t="str">
        <f>VLOOKUP(A2640,'[110]Legacy Location Lookups'!$B$1:$C$34,2,0)</f>
        <v>Boynton Beach, FL</v>
      </c>
      <c r="C2640" s="41" t="s">
        <v>151</v>
      </c>
      <c r="D2640" s="41" t="s">
        <v>152</v>
      </c>
      <c r="E2640" s="41" t="s">
        <v>144</v>
      </c>
      <c r="F2640" s="38">
        <v>44120</v>
      </c>
      <c r="G2640" s="41" t="s">
        <v>145</v>
      </c>
      <c r="H2640" s="41">
        <v>66</v>
      </c>
    </row>
    <row r="2641" spans="1:8" x14ac:dyDescent="0.25">
      <c r="A2641" s="41">
        <f>VLOOKUP(D2641,'[110]Legacy Location Lookups'!$A$1:$C$34,2,0)</f>
        <v>75</v>
      </c>
      <c r="B2641" s="41" t="str">
        <f>VLOOKUP(A2641,'[110]Legacy Location Lookups'!$B$1:$C$34,2,0)</f>
        <v>Delray Beach, FL</v>
      </c>
      <c r="C2641" s="41" t="s">
        <v>151</v>
      </c>
      <c r="D2641" s="41" t="s">
        <v>153</v>
      </c>
      <c r="E2641" s="41" t="s">
        <v>144</v>
      </c>
      <c r="F2641" s="38">
        <v>44120</v>
      </c>
      <c r="G2641" s="41" t="s">
        <v>145</v>
      </c>
      <c r="H2641" s="41">
        <v>41</v>
      </c>
    </row>
    <row r="2642" spans="1:8" x14ac:dyDescent="0.25">
      <c r="A2642" s="41">
        <f>VLOOKUP(D2642,'[110]Legacy Location Lookups'!$A$1:$C$34,2,0)</f>
        <v>77</v>
      </c>
      <c r="B2642" s="41" t="str">
        <f>VLOOKUP(A2642,'[110]Legacy Location Lookups'!$B$1:$C$34,2,0)</f>
        <v>West Boca Raton, FL</v>
      </c>
      <c r="C2642" s="41" t="s">
        <v>151</v>
      </c>
      <c r="D2642" s="41" t="s">
        <v>154</v>
      </c>
      <c r="E2642" s="41" t="s">
        <v>144</v>
      </c>
      <c r="F2642" s="38">
        <v>44120</v>
      </c>
      <c r="G2642" s="41" t="s">
        <v>145</v>
      </c>
      <c r="H2642" s="41">
        <v>34</v>
      </c>
    </row>
    <row r="2643" spans="1:8" x14ac:dyDescent="0.25">
      <c r="A2643" s="41">
        <f>VLOOKUP(D2643,'[110]Legacy Location Lookups'!$A$1:$C$34,2,0)</f>
        <v>72</v>
      </c>
      <c r="B2643" s="41" t="str">
        <f>VLOOKUP(A2643,'[110]Legacy Location Lookups'!$B$1:$C$34,2,0)</f>
        <v>Boca Raton, FL</v>
      </c>
      <c r="C2643" s="41" t="s">
        <v>151</v>
      </c>
      <c r="D2643" s="41" t="s">
        <v>155</v>
      </c>
      <c r="E2643" s="41" t="s">
        <v>144</v>
      </c>
      <c r="F2643" s="38">
        <v>44120</v>
      </c>
      <c r="G2643" s="41" t="s">
        <v>145</v>
      </c>
      <c r="H2643" s="41">
        <v>5</v>
      </c>
    </row>
    <row r="2644" spans="1:8" x14ac:dyDescent="0.25">
      <c r="A2644" s="41">
        <f>VLOOKUP(D2644,'[110]Legacy Location Lookups'!$A$1:$C$34,2,0)</f>
        <v>104</v>
      </c>
      <c r="B2644" s="41" t="str">
        <f>VLOOKUP(A2644,'[110]Legacy Location Lookups'!$B$1:$C$34,2,0)</f>
        <v>Miami, FL</v>
      </c>
      <c r="C2644" s="41" t="s">
        <v>151</v>
      </c>
      <c r="D2644" s="41" t="s">
        <v>223</v>
      </c>
      <c r="E2644" s="41" t="s">
        <v>144</v>
      </c>
      <c r="F2644" s="38">
        <v>44120</v>
      </c>
      <c r="G2644" s="41" t="s">
        <v>145</v>
      </c>
      <c r="H2644" s="41">
        <v>5</v>
      </c>
    </row>
    <row r="2645" spans="1:8" x14ac:dyDescent="0.25">
      <c r="A2645" s="41">
        <f>VLOOKUP(D2645,'[110]Legacy Location Lookups'!$A$1:$C$34,2,0)</f>
        <v>5</v>
      </c>
      <c r="B2645" s="41" t="str">
        <f>VLOOKUP(A2645,'[110]Legacy Location Lookups'!$B$1:$C$34,2,0)</f>
        <v>Bloomington, IL</v>
      </c>
      <c r="C2645" s="41" t="s">
        <v>142</v>
      </c>
      <c r="D2645" s="41" t="s">
        <v>143</v>
      </c>
      <c r="E2645" s="41" t="s">
        <v>144</v>
      </c>
      <c r="F2645" s="38">
        <v>44116</v>
      </c>
      <c r="G2645" s="41" t="s">
        <v>145</v>
      </c>
      <c r="H2645" s="41">
        <v>176</v>
      </c>
    </row>
    <row r="2646" spans="1:8" x14ac:dyDescent="0.25">
      <c r="A2646" s="41">
        <f>VLOOKUP(D2646,'[110]Legacy Location Lookups'!$A$1:$C$34,2,0)</f>
        <v>5</v>
      </c>
      <c r="B2646" s="41" t="str">
        <f>VLOOKUP(A2646,'[110]Legacy Location Lookups'!$B$1:$C$34,2,0)</f>
        <v>Bloomington, IL</v>
      </c>
      <c r="C2646" s="41" t="s">
        <v>142</v>
      </c>
      <c r="D2646" s="41" t="s">
        <v>143</v>
      </c>
      <c r="E2646" s="41" t="s">
        <v>144</v>
      </c>
      <c r="F2646" s="38">
        <v>44116</v>
      </c>
      <c r="G2646" s="41" t="s">
        <v>146</v>
      </c>
      <c r="H2646" s="41">
        <v>0</v>
      </c>
    </row>
    <row r="2647" spans="1:8" x14ac:dyDescent="0.25">
      <c r="A2647" s="41">
        <f>VLOOKUP(D2647,'[110]Legacy Location Lookups'!$A$1:$C$34,2,0)</f>
        <v>5</v>
      </c>
      <c r="B2647" s="41" t="str">
        <f>VLOOKUP(A2647,'[110]Legacy Location Lookups'!$B$1:$C$34,2,0)</f>
        <v>Bloomington, IL</v>
      </c>
      <c r="C2647" s="41" t="s">
        <v>142</v>
      </c>
      <c r="D2647" s="41" t="s">
        <v>143</v>
      </c>
      <c r="E2647" s="41" t="s">
        <v>147</v>
      </c>
      <c r="F2647" s="38">
        <v>44116</v>
      </c>
      <c r="G2647" s="41" t="s">
        <v>147</v>
      </c>
      <c r="H2647" s="41">
        <v>0</v>
      </c>
    </row>
    <row r="2648" spans="1:8" x14ac:dyDescent="0.25">
      <c r="A2648" s="41">
        <f>VLOOKUP(D2648,'[110]Legacy Location Lookups'!$A$1:$C$34,2,0)</f>
        <v>14</v>
      </c>
      <c r="B2648" s="41" t="str">
        <f>VLOOKUP(A2648,'[110]Legacy Location Lookups'!$B$1:$C$34,2,0)</f>
        <v>Peru, IL</v>
      </c>
      <c r="C2648" s="41" t="s">
        <v>142</v>
      </c>
      <c r="D2648" s="41" t="s">
        <v>148</v>
      </c>
      <c r="E2648" s="41" t="s">
        <v>144</v>
      </c>
      <c r="F2648" s="38">
        <v>44116</v>
      </c>
      <c r="G2648" s="41" t="s">
        <v>145</v>
      </c>
      <c r="H2648" s="41">
        <v>31</v>
      </c>
    </row>
    <row r="2649" spans="1:8" x14ac:dyDescent="0.25">
      <c r="A2649" s="41">
        <f>VLOOKUP(D2649,'[110]Legacy Location Lookups'!$A$1:$C$34,2,0)</f>
        <v>14</v>
      </c>
      <c r="B2649" s="41" t="str">
        <f>VLOOKUP(A2649,'[110]Legacy Location Lookups'!$B$1:$C$34,2,0)</f>
        <v>Peru, IL</v>
      </c>
      <c r="C2649" s="41" t="s">
        <v>142</v>
      </c>
      <c r="D2649" s="41" t="s">
        <v>148</v>
      </c>
      <c r="E2649" s="41" t="s">
        <v>147</v>
      </c>
      <c r="F2649" s="38">
        <v>44116</v>
      </c>
      <c r="G2649" s="41" t="s">
        <v>147</v>
      </c>
      <c r="H2649" s="41">
        <v>0</v>
      </c>
    </row>
    <row r="2650" spans="1:8" x14ac:dyDescent="0.25">
      <c r="A2650" s="41">
        <f>VLOOKUP(D2650,'[110]Legacy Location Lookups'!$A$1:$C$34,2,0)</f>
        <v>13</v>
      </c>
      <c r="B2650" s="41" t="str">
        <f>VLOOKUP(A2650,'[110]Legacy Location Lookups'!$B$1:$C$34,2,0)</f>
        <v>Peoria, IL</v>
      </c>
      <c r="C2650" s="41" t="s">
        <v>142</v>
      </c>
      <c r="D2650" s="41" t="s">
        <v>149</v>
      </c>
      <c r="E2650" s="41" t="s">
        <v>144</v>
      </c>
      <c r="F2650" s="38">
        <v>44116</v>
      </c>
      <c r="G2650" s="41" t="s">
        <v>145</v>
      </c>
      <c r="H2650" s="41">
        <v>7</v>
      </c>
    </row>
    <row r="2651" spans="1:8" x14ac:dyDescent="0.25">
      <c r="A2651" s="41">
        <f>VLOOKUP(D2651,'[110]Legacy Location Lookups'!$A$1:$C$34,2,0)</f>
        <v>13</v>
      </c>
      <c r="B2651" s="41" t="str">
        <f>VLOOKUP(A2651,'[110]Legacy Location Lookups'!$B$1:$C$34,2,0)</f>
        <v>Peoria, IL</v>
      </c>
      <c r="C2651" s="41" t="s">
        <v>142</v>
      </c>
      <c r="D2651" s="41" t="s">
        <v>149</v>
      </c>
      <c r="E2651" s="41" t="s">
        <v>144</v>
      </c>
      <c r="F2651" s="38">
        <v>44116</v>
      </c>
      <c r="G2651" s="41" t="s">
        <v>146</v>
      </c>
      <c r="H2651" s="41">
        <v>11</v>
      </c>
    </row>
    <row r="2652" spans="1:8" x14ac:dyDescent="0.25">
      <c r="A2652" s="41">
        <f>VLOOKUP(D2652,'[110]Legacy Location Lookups'!$A$1:$C$34,2,0)</f>
        <v>6</v>
      </c>
      <c r="B2652" s="41" t="str">
        <f>VLOOKUP(A2652,'[110]Legacy Location Lookups'!$B$1:$C$34,2,0)</f>
        <v>Charleston, IL</v>
      </c>
      <c r="C2652" s="41" t="s">
        <v>142</v>
      </c>
      <c r="D2652" s="41" t="s">
        <v>150</v>
      </c>
      <c r="E2652" s="41" t="s">
        <v>144</v>
      </c>
      <c r="F2652" s="38">
        <v>44116</v>
      </c>
      <c r="G2652" s="41" t="s">
        <v>145</v>
      </c>
      <c r="H2652" s="41">
        <v>37</v>
      </c>
    </row>
    <row r="2653" spans="1:8" x14ac:dyDescent="0.25">
      <c r="A2653" s="41">
        <f>VLOOKUP(D2653,'[110]Legacy Location Lookups'!$A$1:$C$34,2,0)</f>
        <v>6</v>
      </c>
      <c r="B2653" s="41" t="str">
        <f>VLOOKUP(A2653,'[110]Legacy Location Lookups'!$B$1:$C$34,2,0)</f>
        <v>Charleston, IL</v>
      </c>
      <c r="C2653" s="41" t="s">
        <v>142</v>
      </c>
      <c r="D2653" s="41" t="s">
        <v>150</v>
      </c>
      <c r="E2653" s="41" t="s">
        <v>144</v>
      </c>
      <c r="F2653" s="38">
        <v>44116</v>
      </c>
      <c r="G2653" s="41" t="s">
        <v>146</v>
      </c>
      <c r="H2653" s="41">
        <v>0</v>
      </c>
    </row>
    <row r="2654" spans="1:8" x14ac:dyDescent="0.25">
      <c r="A2654" s="41">
        <f>VLOOKUP(D2654,'[110]Legacy Location Lookups'!$A$1:$C$34,2,0)</f>
        <v>6</v>
      </c>
      <c r="B2654" s="41" t="str">
        <f>VLOOKUP(A2654,'[110]Legacy Location Lookups'!$B$1:$C$34,2,0)</f>
        <v>Charleston, IL</v>
      </c>
      <c r="C2654" s="41" t="s">
        <v>142</v>
      </c>
      <c r="D2654" s="41" t="s">
        <v>150</v>
      </c>
      <c r="E2654" s="41" t="s">
        <v>147</v>
      </c>
      <c r="F2654" s="38">
        <v>44116</v>
      </c>
      <c r="G2654" s="41" t="s">
        <v>147</v>
      </c>
      <c r="H2654" s="41">
        <v>0</v>
      </c>
    </row>
    <row r="2655" spans="1:8" x14ac:dyDescent="0.25">
      <c r="A2655" s="41">
        <f>VLOOKUP(D2655,'[110]Legacy Location Lookups'!$A$1:$C$34,2,0)</f>
        <v>15</v>
      </c>
      <c r="B2655" s="41" t="str">
        <f>VLOOKUP(A2655,'[110]Legacy Location Lookups'!$B$1:$C$34,2,0)</f>
        <v>Pontiac, IL</v>
      </c>
      <c r="C2655" s="41" t="s">
        <v>142</v>
      </c>
      <c r="D2655" s="41" t="s">
        <v>13</v>
      </c>
      <c r="E2655" s="41" t="s">
        <v>144</v>
      </c>
      <c r="F2655" s="38">
        <v>44116</v>
      </c>
      <c r="G2655" s="41" t="s">
        <v>145</v>
      </c>
      <c r="H2655" s="41">
        <v>37</v>
      </c>
    </row>
    <row r="2656" spans="1:8" x14ac:dyDescent="0.25">
      <c r="A2656" s="41">
        <f>VLOOKUP(D2656,'[110]Legacy Location Lookups'!$A$1:$C$34,2,0)</f>
        <v>5</v>
      </c>
      <c r="B2656" s="41" t="str">
        <f>VLOOKUP(A2656,'[110]Legacy Location Lookups'!$B$1:$C$34,2,0)</f>
        <v>Bloomington, IL</v>
      </c>
      <c r="C2656" s="41" t="s">
        <v>142</v>
      </c>
      <c r="D2656" s="41" t="s">
        <v>143</v>
      </c>
      <c r="E2656" s="41" t="s">
        <v>144</v>
      </c>
      <c r="F2656" s="38">
        <v>44117</v>
      </c>
      <c r="G2656" s="41" t="s">
        <v>145</v>
      </c>
      <c r="H2656" s="41">
        <v>136</v>
      </c>
    </row>
    <row r="2657" spans="1:8" x14ac:dyDescent="0.25">
      <c r="A2657" s="41">
        <f>VLOOKUP(D2657,'[110]Legacy Location Lookups'!$A$1:$C$34,2,0)</f>
        <v>5</v>
      </c>
      <c r="B2657" s="41" t="str">
        <f>VLOOKUP(A2657,'[110]Legacy Location Lookups'!$B$1:$C$34,2,0)</f>
        <v>Bloomington, IL</v>
      </c>
      <c r="C2657" s="41" t="s">
        <v>142</v>
      </c>
      <c r="D2657" s="41" t="s">
        <v>143</v>
      </c>
      <c r="E2657" s="41" t="s">
        <v>144</v>
      </c>
      <c r="F2657" s="38">
        <v>44117</v>
      </c>
      <c r="G2657" s="41" t="s">
        <v>146</v>
      </c>
      <c r="H2657" s="41">
        <v>11</v>
      </c>
    </row>
    <row r="2658" spans="1:8" x14ac:dyDescent="0.25">
      <c r="A2658" s="41">
        <f>VLOOKUP(D2658,'[110]Legacy Location Lookups'!$A$1:$C$34,2,0)</f>
        <v>5</v>
      </c>
      <c r="B2658" s="41" t="str">
        <f>VLOOKUP(A2658,'[110]Legacy Location Lookups'!$B$1:$C$34,2,0)</f>
        <v>Bloomington, IL</v>
      </c>
      <c r="C2658" s="41" t="s">
        <v>142</v>
      </c>
      <c r="D2658" s="41" t="s">
        <v>143</v>
      </c>
      <c r="E2658" s="41" t="s">
        <v>147</v>
      </c>
      <c r="F2658" s="38">
        <v>44117</v>
      </c>
      <c r="G2658" s="41" t="s">
        <v>147</v>
      </c>
      <c r="H2658" s="41">
        <v>0</v>
      </c>
    </row>
    <row r="2659" spans="1:8" x14ac:dyDescent="0.25">
      <c r="A2659" s="41">
        <f>VLOOKUP(D2659,'[110]Legacy Location Lookups'!$A$1:$C$34,2,0)</f>
        <v>14</v>
      </c>
      <c r="B2659" s="41" t="str">
        <f>VLOOKUP(A2659,'[110]Legacy Location Lookups'!$B$1:$C$34,2,0)</f>
        <v>Peru, IL</v>
      </c>
      <c r="C2659" s="41" t="s">
        <v>142</v>
      </c>
      <c r="D2659" s="41" t="s">
        <v>148</v>
      </c>
      <c r="E2659" s="41" t="s">
        <v>144</v>
      </c>
      <c r="F2659" s="38">
        <v>44117</v>
      </c>
      <c r="G2659" s="41" t="s">
        <v>145</v>
      </c>
      <c r="H2659" s="41">
        <v>40</v>
      </c>
    </row>
    <row r="2660" spans="1:8" x14ac:dyDescent="0.25">
      <c r="A2660" s="41">
        <f>VLOOKUP(D2660,'[110]Legacy Location Lookups'!$A$1:$C$34,2,0)</f>
        <v>14</v>
      </c>
      <c r="B2660" s="41" t="str">
        <f>VLOOKUP(A2660,'[110]Legacy Location Lookups'!$B$1:$C$34,2,0)</f>
        <v>Peru, IL</v>
      </c>
      <c r="C2660" s="41" t="s">
        <v>142</v>
      </c>
      <c r="D2660" s="41" t="s">
        <v>148</v>
      </c>
      <c r="E2660" s="41" t="s">
        <v>147</v>
      </c>
      <c r="F2660" s="38">
        <v>44117</v>
      </c>
      <c r="G2660" s="41" t="s">
        <v>147</v>
      </c>
      <c r="H2660" s="41">
        <v>0</v>
      </c>
    </row>
    <row r="2661" spans="1:8" x14ac:dyDescent="0.25">
      <c r="A2661" s="41">
        <f>VLOOKUP(D2661,'[110]Legacy Location Lookups'!$A$1:$C$34,2,0)</f>
        <v>13</v>
      </c>
      <c r="B2661" s="41" t="str">
        <f>VLOOKUP(A2661,'[110]Legacy Location Lookups'!$B$1:$C$34,2,0)</f>
        <v>Peoria, IL</v>
      </c>
      <c r="C2661" s="41" t="s">
        <v>142</v>
      </c>
      <c r="D2661" s="41" t="s">
        <v>149</v>
      </c>
      <c r="E2661" s="41" t="s">
        <v>144</v>
      </c>
      <c r="F2661" s="38">
        <v>44117</v>
      </c>
      <c r="G2661" s="41" t="s">
        <v>145</v>
      </c>
      <c r="H2661" s="41">
        <v>0</v>
      </c>
    </row>
    <row r="2662" spans="1:8" x14ac:dyDescent="0.25">
      <c r="A2662" s="41">
        <f>VLOOKUP(D2662,'[110]Legacy Location Lookups'!$A$1:$C$34,2,0)</f>
        <v>13</v>
      </c>
      <c r="B2662" s="41" t="str">
        <f>VLOOKUP(A2662,'[110]Legacy Location Lookups'!$B$1:$C$34,2,0)</f>
        <v>Peoria, IL</v>
      </c>
      <c r="C2662" s="41" t="s">
        <v>142</v>
      </c>
      <c r="D2662" s="41" t="s">
        <v>149</v>
      </c>
      <c r="E2662" s="41" t="s">
        <v>144</v>
      </c>
      <c r="F2662" s="38">
        <v>44117</v>
      </c>
      <c r="G2662" s="41" t="s">
        <v>146</v>
      </c>
      <c r="H2662" s="41">
        <v>0</v>
      </c>
    </row>
    <row r="2663" spans="1:8" x14ac:dyDescent="0.25">
      <c r="A2663" s="41">
        <f>VLOOKUP(D2663,'[110]Legacy Location Lookups'!$A$1:$C$34,2,0)</f>
        <v>6</v>
      </c>
      <c r="B2663" s="41" t="str">
        <f>VLOOKUP(A2663,'[110]Legacy Location Lookups'!$B$1:$C$34,2,0)</f>
        <v>Charleston, IL</v>
      </c>
      <c r="C2663" s="41" t="s">
        <v>142</v>
      </c>
      <c r="D2663" s="41" t="s">
        <v>150</v>
      </c>
      <c r="E2663" s="41" t="s">
        <v>144</v>
      </c>
      <c r="F2663" s="38">
        <v>44117</v>
      </c>
      <c r="G2663" s="41" t="s">
        <v>145</v>
      </c>
      <c r="H2663" s="41">
        <v>36</v>
      </c>
    </row>
    <row r="2664" spans="1:8" x14ac:dyDescent="0.25">
      <c r="A2664" s="41">
        <f>VLOOKUP(D2664,'[110]Legacy Location Lookups'!$A$1:$C$34,2,0)</f>
        <v>6</v>
      </c>
      <c r="B2664" s="41" t="str">
        <f>VLOOKUP(A2664,'[110]Legacy Location Lookups'!$B$1:$C$34,2,0)</f>
        <v>Charleston, IL</v>
      </c>
      <c r="C2664" s="41" t="s">
        <v>142</v>
      </c>
      <c r="D2664" s="41" t="s">
        <v>150</v>
      </c>
      <c r="E2664" s="41" t="s">
        <v>144</v>
      </c>
      <c r="F2664" s="38">
        <v>44117</v>
      </c>
      <c r="G2664" s="41" t="s">
        <v>146</v>
      </c>
      <c r="H2664" s="41">
        <v>15</v>
      </c>
    </row>
    <row r="2665" spans="1:8" x14ac:dyDescent="0.25">
      <c r="A2665" s="41">
        <f>VLOOKUP(D2665,'[110]Legacy Location Lookups'!$A$1:$C$34,2,0)</f>
        <v>6</v>
      </c>
      <c r="B2665" s="41" t="str">
        <f>VLOOKUP(A2665,'[110]Legacy Location Lookups'!$B$1:$C$34,2,0)</f>
        <v>Charleston, IL</v>
      </c>
      <c r="C2665" s="41" t="s">
        <v>142</v>
      </c>
      <c r="D2665" s="41" t="s">
        <v>150</v>
      </c>
      <c r="E2665" s="41" t="s">
        <v>147</v>
      </c>
      <c r="F2665" s="38">
        <v>44117</v>
      </c>
      <c r="G2665" s="41" t="s">
        <v>147</v>
      </c>
      <c r="H2665" s="41">
        <v>0</v>
      </c>
    </row>
    <row r="2666" spans="1:8" x14ac:dyDescent="0.25">
      <c r="A2666" s="41">
        <f>VLOOKUP(D2666,'[110]Legacy Location Lookups'!$A$1:$C$34,2,0)</f>
        <v>15</v>
      </c>
      <c r="B2666" s="41" t="str">
        <f>VLOOKUP(A2666,'[110]Legacy Location Lookups'!$B$1:$C$34,2,0)</f>
        <v>Pontiac, IL</v>
      </c>
      <c r="C2666" s="41" t="s">
        <v>142</v>
      </c>
      <c r="D2666" s="41" t="s">
        <v>13</v>
      </c>
      <c r="E2666" s="41" t="s">
        <v>144</v>
      </c>
      <c r="F2666" s="38">
        <v>44117</v>
      </c>
      <c r="G2666" s="41" t="s">
        <v>145</v>
      </c>
      <c r="H2666" s="41">
        <v>0</v>
      </c>
    </row>
    <row r="2667" spans="1:8" x14ac:dyDescent="0.25">
      <c r="A2667" s="41">
        <f>VLOOKUP(D2667,'[110]Legacy Location Lookups'!$A$1:$C$34,2,0)</f>
        <v>15</v>
      </c>
      <c r="B2667" s="41" t="str">
        <f>VLOOKUP(A2667,'[110]Legacy Location Lookups'!$B$1:$C$34,2,0)</f>
        <v>Pontiac, IL</v>
      </c>
      <c r="C2667" s="41" t="s">
        <v>142</v>
      </c>
      <c r="D2667" s="41" t="s">
        <v>13</v>
      </c>
      <c r="E2667" s="41" t="s">
        <v>147</v>
      </c>
      <c r="F2667" s="38">
        <v>44117</v>
      </c>
      <c r="G2667" s="41" t="s">
        <v>147</v>
      </c>
      <c r="H2667" s="41">
        <v>0</v>
      </c>
    </row>
    <row r="2668" spans="1:8" x14ac:dyDescent="0.25">
      <c r="A2668" s="41">
        <f>VLOOKUP(D2668,'[110]Legacy Location Lookups'!$A$1:$C$34,2,0)</f>
        <v>8</v>
      </c>
      <c r="B2668" s="41" t="str">
        <f>VLOOKUP(A2668,'[110]Legacy Location Lookups'!$B$1:$C$34,2,0)</f>
        <v>Eureka, IL</v>
      </c>
      <c r="C2668" s="41" t="s">
        <v>142</v>
      </c>
      <c r="D2668" s="41" t="s">
        <v>6</v>
      </c>
      <c r="E2668" s="41" t="s">
        <v>144</v>
      </c>
      <c r="F2668" s="38">
        <v>44117</v>
      </c>
      <c r="G2668" s="41" t="s">
        <v>145</v>
      </c>
      <c r="H2668" s="41">
        <v>0</v>
      </c>
    </row>
    <row r="2669" spans="1:8" x14ac:dyDescent="0.25">
      <c r="A2669" s="41">
        <f>VLOOKUP(D2669,'[110]Legacy Location Lookups'!$A$1:$C$34,2,0)</f>
        <v>8</v>
      </c>
      <c r="B2669" s="41" t="str">
        <f>VLOOKUP(A2669,'[110]Legacy Location Lookups'!$B$1:$C$34,2,0)</f>
        <v>Eureka, IL</v>
      </c>
      <c r="C2669" s="41" t="s">
        <v>142</v>
      </c>
      <c r="D2669" s="41" t="s">
        <v>6</v>
      </c>
      <c r="E2669" s="41" t="s">
        <v>147</v>
      </c>
      <c r="F2669" s="38">
        <v>44117</v>
      </c>
      <c r="G2669" s="41" t="s">
        <v>147</v>
      </c>
      <c r="H2669" s="41">
        <v>0</v>
      </c>
    </row>
    <row r="2670" spans="1:8" x14ac:dyDescent="0.25">
      <c r="A2670" s="41">
        <f>VLOOKUP(D2670,'[110]Legacy Location Lookups'!$A$1:$C$34,2,0)</f>
        <v>10</v>
      </c>
      <c r="B2670" s="41" t="str">
        <f>VLOOKUP(A2670,'[110]Legacy Location Lookups'!$B$1:$C$34,2,0)</f>
        <v>Lincoln, IL</v>
      </c>
      <c r="C2670" s="41" t="s">
        <v>142</v>
      </c>
      <c r="D2670" s="41" t="s">
        <v>174</v>
      </c>
      <c r="E2670" s="41" t="s">
        <v>144</v>
      </c>
      <c r="F2670" s="38">
        <v>44117</v>
      </c>
      <c r="G2670" s="41" t="s">
        <v>145</v>
      </c>
      <c r="H2670" s="41">
        <v>5</v>
      </c>
    </row>
    <row r="2671" spans="1:8" x14ac:dyDescent="0.25">
      <c r="A2671" s="41">
        <f>VLOOKUP(D2671,'[110]Legacy Location Lookups'!$A$1:$C$34,2,0)</f>
        <v>10</v>
      </c>
      <c r="B2671" s="41" t="str">
        <f>VLOOKUP(A2671,'[110]Legacy Location Lookups'!$B$1:$C$34,2,0)</f>
        <v>Lincoln, IL</v>
      </c>
      <c r="C2671" s="41" t="s">
        <v>142</v>
      </c>
      <c r="D2671" s="41" t="s">
        <v>174</v>
      </c>
      <c r="E2671" s="41" t="s">
        <v>144</v>
      </c>
      <c r="F2671" s="38">
        <v>44117</v>
      </c>
      <c r="G2671" s="41" t="s">
        <v>147</v>
      </c>
      <c r="H2671" s="41">
        <v>0</v>
      </c>
    </row>
    <row r="2672" spans="1:8" x14ac:dyDescent="0.25">
      <c r="A2672" s="41">
        <f>VLOOKUP(D2672,'[110]Legacy Location Lookups'!$A$1:$C$34,2,0)</f>
        <v>17</v>
      </c>
      <c r="B2672" s="41" t="str">
        <f>VLOOKUP(A2672,'[110]Legacy Location Lookups'!$B$1:$C$34,2,0)</f>
        <v>Streator, IL</v>
      </c>
      <c r="C2672" s="41" t="s">
        <v>142</v>
      </c>
      <c r="D2672" s="41" t="s">
        <v>171</v>
      </c>
      <c r="E2672" s="41" t="s">
        <v>144</v>
      </c>
      <c r="F2672" s="38">
        <v>44117</v>
      </c>
      <c r="G2672" s="41" t="s">
        <v>145</v>
      </c>
      <c r="H2672" s="41">
        <v>38</v>
      </c>
    </row>
    <row r="2673" spans="1:8" x14ac:dyDescent="0.25">
      <c r="A2673" s="41">
        <f>VLOOKUP(D2673,'[110]Legacy Location Lookups'!$A$1:$C$34,2,0)</f>
        <v>17</v>
      </c>
      <c r="B2673" s="41" t="str">
        <f>VLOOKUP(A2673,'[110]Legacy Location Lookups'!$B$1:$C$34,2,0)</f>
        <v>Streator, IL</v>
      </c>
      <c r="C2673" s="41" t="s">
        <v>142</v>
      </c>
      <c r="D2673" s="41" t="s">
        <v>171</v>
      </c>
      <c r="E2673" s="41" t="s">
        <v>147</v>
      </c>
      <c r="F2673" s="38">
        <v>44117</v>
      </c>
      <c r="G2673" s="41" t="s">
        <v>147</v>
      </c>
      <c r="H2673" s="41">
        <v>0</v>
      </c>
    </row>
    <row r="2674" spans="1:8" x14ac:dyDescent="0.25">
      <c r="A2674" s="41">
        <f>VLOOKUP(D2674,'[110]Legacy Location Lookups'!$A$1:$C$34,2,0)</f>
        <v>16</v>
      </c>
      <c r="B2674" s="41" t="str">
        <f>VLOOKUP(A2674,'[110]Legacy Location Lookups'!$B$1:$C$34,2,0)</f>
        <v>Princeton, IL</v>
      </c>
      <c r="C2674" s="41" t="s">
        <v>142</v>
      </c>
      <c r="D2674" s="41" t="s">
        <v>169</v>
      </c>
      <c r="E2674" s="41" t="s">
        <v>144</v>
      </c>
      <c r="F2674" s="38">
        <v>44117</v>
      </c>
      <c r="G2674" s="41" t="s">
        <v>145</v>
      </c>
      <c r="H2674" s="41">
        <v>0</v>
      </c>
    </row>
    <row r="2675" spans="1:8" x14ac:dyDescent="0.25">
      <c r="A2675" s="41">
        <f>VLOOKUP(D2675,'[110]Legacy Location Lookups'!$A$1:$C$34,2,0)</f>
        <v>7</v>
      </c>
      <c r="B2675" s="41" t="str">
        <f>VLOOKUP(A2675,'[110]Legacy Location Lookups'!$B$1:$C$34,2,0)</f>
        <v>Clinton, IL</v>
      </c>
      <c r="C2675" s="41" t="s">
        <v>142</v>
      </c>
      <c r="D2675" s="41" t="s">
        <v>221</v>
      </c>
      <c r="E2675" s="41" t="s">
        <v>144</v>
      </c>
      <c r="F2675" s="38">
        <v>44117</v>
      </c>
      <c r="G2675" s="41" t="s">
        <v>145</v>
      </c>
      <c r="H2675" s="41">
        <v>0</v>
      </c>
    </row>
    <row r="2676" spans="1:8" x14ac:dyDescent="0.25">
      <c r="A2676" s="41">
        <f>VLOOKUP(D2676,'[110]Legacy Location Lookups'!$A$1:$C$34,2,0)</f>
        <v>5</v>
      </c>
      <c r="B2676" s="41" t="str">
        <f>VLOOKUP(A2676,'[110]Legacy Location Lookups'!$B$1:$C$34,2,0)</f>
        <v>Bloomington, IL</v>
      </c>
      <c r="C2676" s="41" t="s">
        <v>142</v>
      </c>
      <c r="D2676" s="41" t="s">
        <v>143</v>
      </c>
      <c r="E2676" s="41" t="s">
        <v>144</v>
      </c>
      <c r="F2676" s="38">
        <v>44118</v>
      </c>
      <c r="G2676" s="41" t="s">
        <v>145</v>
      </c>
      <c r="H2676" s="41">
        <v>52</v>
      </c>
    </row>
    <row r="2677" spans="1:8" x14ac:dyDescent="0.25">
      <c r="A2677" s="41">
        <f>VLOOKUP(D2677,'[110]Legacy Location Lookups'!$A$1:$C$34,2,0)</f>
        <v>5</v>
      </c>
      <c r="B2677" s="41" t="str">
        <f>VLOOKUP(A2677,'[110]Legacy Location Lookups'!$B$1:$C$34,2,0)</f>
        <v>Bloomington, IL</v>
      </c>
      <c r="C2677" s="41" t="s">
        <v>142</v>
      </c>
      <c r="D2677" s="41" t="s">
        <v>143</v>
      </c>
      <c r="E2677" s="41" t="s">
        <v>144</v>
      </c>
      <c r="F2677" s="38">
        <v>44118</v>
      </c>
      <c r="G2677" s="41" t="s">
        <v>146</v>
      </c>
      <c r="H2677" s="41">
        <v>16</v>
      </c>
    </row>
    <row r="2678" spans="1:8" x14ac:dyDescent="0.25">
      <c r="A2678" s="41">
        <f>VLOOKUP(D2678,'[110]Legacy Location Lookups'!$A$1:$C$34,2,0)</f>
        <v>5</v>
      </c>
      <c r="B2678" s="41" t="str">
        <f>VLOOKUP(A2678,'[110]Legacy Location Lookups'!$B$1:$C$34,2,0)</f>
        <v>Bloomington, IL</v>
      </c>
      <c r="C2678" s="41" t="s">
        <v>142</v>
      </c>
      <c r="D2678" s="41" t="s">
        <v>143</v>
      </c>
      <c r="E2678" s="41" t="s">
        <v>147</v>
      </c>
      <c r="F2678" s="38">
        <v>44118</v>
      </c>
      <c r="G2678" s="41" t="s">
        <v>147</v>
      </c>
      <c r="H2678" s="41">
        <v>0</v>
      </c>
    </row>
    <row r="2679" spans="1:8" x14ac:dyDescent="0.25">
      <c r="A2679" s="41">
        <f>VLOOKUP(D2679,'[110]Legacy Location Lookups'!$A$1:$C$34,2,0)</f>
        <v>14</v>
      </c>
      <c r="B2679" s="41" t="str">
        <f>VLOOKUP(A2679,'[110]Legacy Location Lookups'!$B$1:$C$34,2,0)</f>
        <v>Peru, IL</v>
      </c>
      <c r="C2679" s="41" t="s">
        <v>142</v>
      </c>
      <c r="D2679" s="41" t="s">
        <v>148</v>
      </c>
      <c r="E2679" s="41" t="s">
        <v>144</v>
      </c>
      <c r="F2679" s="38">
        <v>44118</v>
      </c>
      <c r="G2679" s="41" t="s">
        <v>145</v>
      </c>
      <c r="H2679" s="41">
        <v>32</v>
      </c>
    </row>
    <row r="2680" spans="1:8" x14ac:dyDescent="0.25">
      <c r="A2680" s="41">
        <f>VLOOKUP(D2680,'[110]Legacy Location Lookups'!$A$1:$C$34,2,0)</f>
        <v>14</v>
      </c>
      <c r="B2680" s="41" t="str">
        <f>VLOOKUP(A2680,'[110]Legacy Location Lookups'!$B$1:$C$34,2,0)</f>
        <v>Peru, IL</v>
      </c>
      <c r="C2680" s="41" t="s">
        <v>142</v>
      </c>
      <c r="D2680" s="41" t="s">
        <v>148</v>
      </c>
      <c r="E2680" s="41" t="s">
        <v>147</v>
      </c>
      <c r="F2680" s="38">
        <v>44118</v>
      </c>
      <c r="G2680" s="41" t="s">
        <v>147</v>
      </c>
      <c r="H2680" s="41">
        <v>0</v>
      </c>
    </row>
    <row r="2681" spans="1:8" x14ac:dyDescent="0.25">
      <c r="A2681" s="41">
        <f>VLOOKUP(D2681,'[110]Legacy Location Lookups'!$A$1:$C$34,2,0)</f>
        <v>13</v>
      </c>
      <c r="B2681" s="41" t="str">
        <f>VLOOKUP(A2681,'[110]Legacy Location Lookups'!$B$1:$C$34,2,0)</f>
        <v>Peoria, IL</v>
      </c>
      <c r="C2681" s="41" t="s">
        <v>142</v>
      </c>
      <c r="D2681" s="41" t="s">
        <v>149</v>
      </c>
      <c r="E2681" s="41" t="s">
        <v>144</v>
      </c>
      <c r="F2681" s="38">
        <v>44118</v>
      </c>
      <c r="G2681" s="41" t="s">
        <v>145</v>
      </c>
      <c r="H2681" s="41">
        <v>36</v>
      </c>
    </row>
    <row r="2682" spans="1:8" x14ac:dyDescent="0.25">
      <c r="A2682" s="41">
        <f>VLOOKUP(D2682,'[110]Legacy Location Lookups'!$A$1:$C$34,2,0)</f>
        <v>13</v>
      </c>
      <c r="B2682" s="41" t="str">
        <f>VLOOKUP(A2682,'[110]Legacy Location Lookups'!$B$1:$C$34,2,0)</f>
        <v>Peoria, IL</v>
      </c>
      <c r="C2682" s="41" t="s">
        <v>142</v>
      </c>
      <c r="D2682" s="41" t="s">
        <v>149</v>
      </c>
      <c r="E2682" s="41" t="s">
        <v>144</v>
      </c>
      <c r="F2682" s="38">
        <v>44118</v>
      </c>
      <c r="G2682" s="41" t="s">
        <v>146</v>
      </c>
      <c r="H2682" s="41">
        <v>11</v>
      </c>
    </row>
    <row r="2683" spans="1:8" x14ac:dyDescent="0.25">
      <c r="A2683" s="41">
        <f>VLOOKUP(D2683,'[110]Legacy Location Lookups'!$A$1:$C$34,2,0)</f>
        <v>6</v>
      </c>
      <c r="B2683" s="41" t="str">
        <f>VLOOKUP(A2683,'[110]Legacy Location Lookups'!$B$1:$C$34,2,0)</f>
        <v>Charleston, IL</v>
      </c>
      <c r="C2683" s="41" t="s">
        <v>142</v>
      </c>
      <c r="D2683" s="41" t="s">
        <v>150</v>
      </c>
      <c r="E2683" s="41" t="s">
        <v>144</v>
      </c>
      <c r="F2683" s="38">
        <v>44118</v>
      </c>
      <c r="G2683" s="41" t="s">
        <v>145</v>
      </c>
      <c r="H2683" s="41">
        <v>35</v>
      </c>
    </row>
    <row r="2684" spans="1:8" x14ac:dyDescent="0.25">
      <c r="A2684" s="41">
        <f>VLOOKUP(D2684,'[110]Legacy Location Lookups'!$A$1:$C$34,2,0)</f>
        <v>5</v>
      </c>
      <c r="B2684" s="41" t="str">
        <f>VLOOKUP(A2684,'[110]Legacy Location Lookups'!$B$1:$C$34,2,0)</f>
        <v>Bloomington, IL</v>
      </c>
      <c r="C2684" s="41" t="s">
        <v>142</v>
      </c>
      <c r="D2684" s="41" t="s">
        <v>143</v>
      </c>
      <c r="E2684" s="41" t="s">
        <v>144</v>
      </c>
      <c r="F2684" s="38">
        <v>44119</v>
      </c>
      <c r="G2684" s="41" t="s">
        <v>145</v>
      </c>
      <c r="H2684" s="41">
        <v>94</v>
      </c>
    </row>
    <row r="2685" spans="1:8" x14ac:dyDescent="0.25">
      <c r="A2685" s="41">
        <f>VLOOKUP(D2685,'[110]Legacy Location Lookups'!$A$1:$C$34,2,0)</f>
        <v>5</v>
      </c>
      <c r="B2685" s="41" t="str">
        <f>VLOOKUP(A2685,'[110]Legacy Location Lookups'!$B$1:$C$34,2,0)</f>
        <v>Bloomington, IL</v>
      </c>
      <c r="C2685" s="41" t="s">
        <v>142</v>
      </c>
      <c r="D2685" s="41" t="s">
        <v>143</v>
      </c>
      <c r="E2685" s="41" t="s">
        <v>144</v>
      </c>
      <c r="F2685" s="38">
        <v>44119</v>
      </c>
      <c r="G2685" s="41" t="s">
        <v>146</v>
      </c>
      <c r="H2685" s="41">
        <v>11</v>
      </c>
    </row>
    <row r="2686" spans="1:8" x14ac:dyDescent="0.25">
      <c r="A2686" s="41">
        <f>VLOOKUP(D2686,'[110]Legacy Location Lookups'!$A$1:$C$34,2,0)</f>
        <v>5</v>
      </c>
      <c r="B2686" s="41" t="str">
        <f>VLOOKUP(A2686,'[110]Legacy Location Lookups'!$B$1:$C$34,2,0)</f>
        <v>Bloomington, IL</v>
      </c>
      <c r="C2686" s="41" t="s">
        <v>142</v>
      </c>
      <c r="D2686" s="41" t="s">
        <v>143</v>
      </c>
      <c r="E2686" s="41" t="s">
        <v>147</v>
      </c>
      <c r="F2686" s="38">
        <v>44119</v>
      </c>
      <c r="G2686" s="41" t="s">
        <v>147</v>
      </c>
      <c r="H2686" s="41">
        <v>0</v>
      </c>
    </row>
    <row r="2687" spans="1:8" x14ac:dyDescent="0.25">
      <c r="A2687" s="41">
        <f>VLOOKUP(D2687,'[110]Legacy Location Lookups'!$A$1:$C$34,2,0)</f>
        <v>14</v>
      </c>
      <c r="B2687" s="41" t="str">
        <f>VLOOKUP(A2687,'[110]Legacy Location Lookups'!$B$1:$C$34,2,0)</f>
        <v>Peru, IL</v>
      </c>
      <c r="C2687" s="41" t="s">
        <v>142</v>
      </c>
      <c r="D2687" s="41" t="s">
        <v>148</v>
      </c>
      <c r="E2687" s="41" t="s">
        <v>144</v>
      </c>
      <c r="F2687" s="38">
        <v>44119</v>
      </c>
      <c r="G2687" s="41" t="s">
        <v>145</v>
      </c>
      <c r="H2687" s="41">
        <v>39</v>
      </c>
    </row>
    <row r="2688" spans="1:8" x14ac:dyDescent="0.25">
      <c r="A2688" s="41">
        <f>VLOOKUP(D2688,'[110]Legacy Location Lookups'!$A$1:$C$34,2,0)</f>
        <v>14</v>
      </c>
      <c r="B2688" s="41" t="str">
        <f>VLOOKUP(A2688,'[110]Legacy Location Lookups'!$B$1:$C$34,2,0)</f>
        <v>Peru, IL</v>
      </c>
      <c r="C2688" s="41" t="s">
        <v>142</v>
      </c>
      <c r="D2688" s="41" t="s">
        <v>148</v>
      </c>
      <c r="E2688" s="41" t="s">
        <v>147</v>
      </c>
      <c r="F2688" s="38">
        <v>44119</v>
      </c>
      <c r="G2688" s="41" t="s">
        <v>147</v>
      </c>
      <c r="H2688" s="41">
        <v>0</v>
      </c>
    </row>
    <row r="2689" spans="1:8" x14ac:dyDescent="0.25">
      <c r="A2689" s="41">
        <f>VLOOKUP(D2689,'[110]Legacy Location Lookups'!$A$1:$C$34,2,0)</f>
        <v>13</v>
      </c>
      <c r="B2689" s="41" t="str">
        <f>VLOOKUP(A2689,'[110]Legacy Location Lookups'!$B$1:$C$34,2,0)</f>
        <v>Peoria, IL</v>
      </c>
      <c r="C2689" s="41" t="s">
        <v>142</v>
      </c>
      <c r="D2689" s="41" t="s">
        <v>149</v>
      </c>
      <c r="E2689" s="41" t="s">
        <v>144</v>
      </c>
      <c r="F2689" s="38">
        <v>44119</v>
      </c>
      <c r="G2689" s="41" t="s">
        <v>145</v>
      </c>
      <c r="H2689" s="41">
        <v>26</v>
      </c>
    </row>
    <row r="2690" spans="1:8" x14ac:dyDescent="0.25">
      <c r="A2690" s="41">
        <f>VLOOKUP(D2690,'[110]Legacy Location Lookups'!$A$1:$C$34,2,0)</f>
        <v>13</v>
      </c>
      <c r="B2690" s="41" t="str">
        <f>VLOOKUP(A2690,'[110]Legacy Location Lookups'!$B$1:$C$34,2,0)</f>
        <v>Peoria, IL</v>
      </c>
      <c r="C2690" s="41" t="s">
        <v>142</v>
      </c>
      <c r="D2690" s="41" t="s">
        <v>149</v>
      </c>
      <c r="E2690" s="41" t="s">
        <v>144</v>
      </c>
      <c r="F2690" s="38">
        <v>44119</v>
      </c>
      <c r="G2690" s="41" t="s">
        <v>146</v>
      </c>
      <c r="H2690" s="41">
        <v>0</v>
      </c>
    </row>
    <row r="2691" spans="1:8" x14ac:dyDescent="0.25">
      <c r="A2691" s="41">
        <f>VLOOKUP(D2691,'[110]Legacy Location Lookups'!$A$1:$C$34,2,0)</f>
        <v>6</v>
      </c>
      <c r="B2691" s="41" t="str">
        <f>VLOOKUP(A2691,'[110]Legacy Location Lookups'!$B$1:$C$34,2,0)</f>
        <v>Charleston, IL</v>
      </c>
      <c r="C2691" s="41" t="s">
        <v>142</v>
      </c>
      <c r="D2691" s="41" t="s">
        <v>150</v>
      </c>
      <c r="E2691" s="41" t="s">
        <v>144</v>
      </c>
      <c r="F2691" s="38">
        <v>44119</v>
      </c>
      <c r="G2691" s="41" t="s">
        <v>145</v>
      </c>
      <c r="H2691" s="41">
        <v>32</v>
      </c>
    </row>
    <row r="2692" spans="1:8" x14ac:dyDescent="0.25">
      <c r="A2692" s="41">
        <f>VLOOKUP(D2692,'[110]Legacy Location Lookups'!$A$1:$C$34,2,0)</f>
        <v>5</v>
      </c>
      <c r="B2692" s="41" t="str">
        <f>VLOOKUP(A2692,'[110]Legacy Location Lookups'!$B$1:$C$34,2,0)</f>
        <v>Bloomington, IL</v>
      </c>
      <c r="C2692" s="41" t="s">
        <v>142</v>
      </c>
      <c r="D2692" s="41" t="s">
        <v>143</v>
      </c>
      <c r="E2692" s="41" t="s">
        <v>144</v>
      </c>
      <c r="F2692" s="38">
        <v>44120</v>
      </c>
      <c r="G2692" s="41" t="s">
        <v>145</v>
      </c>
      <c r="H2692" s="41">
        <v>126</v>
      </c>
    </row>
    <row r="2693" spans="1:8" x14ac:dyDescent="0.25">
      <c r="A2693" s="41">
        <f>VLOOKUP(D2693,'[110]Legacy Location Lookups'!$A$1:$C$34,2,0)</f>
        <v>5</v>
      </c>
      <c r="B2693" s="41" t="str">
        <f>VLOOKUP(A2693,'[110]Legacy Location Lookups'!$B$1:$C$34,2,0)</f>
        <v>Bloomington, IL</v>
      </c>
      <c r="C2693" s="41" t="s">
        <v>142</v>
      </c>
      <c r="D2693" s="41" t="s">
        <v>143</v>
      </c>
      <c r="E2693" s="41" t="s">
        <v>144</v>
      </c>
      <c r="F2693" s="38">
        <v>44120</v>
      </c>
      <c r="G2693" s="41" t="s">
        <v>146</v>
      </c>
      <c r="H2693" s="41">
        <v>10</v>
      </c>
    </row>
    <row r="2694" spans="1:8" x14ac:dyDescent="0.25">
      <c r="A2694" s="41">
        <f>VLOOKUP(D2694,'[110]Legacy Location Lookups'!$A$1:$C$34,2,0)</f>
        <v>5</v>
      </c>
      <c r="B2694" s="41" t="str">
        <f>VLOOKUP(A2694,'[110]Legacy Location Lookups'!$B$1:$C$34,2,0)</f>
        <v>Bloomington, IL</v>
      </c>
      <c r="C2694" s="41" t="s">
        <v>142</v>
      </c>
      <c r="D2694" s="41" t="s">
        <v>143</v>
      </c>
      <c r="E2694" s="41" t="s">
        <v>147</v>
      </c>
      <c r="F2694" s="38">
        <v>44120</v>
      </c>
      <c r="G2694" s="41" t="s">
        <v>147</v>
      </c>
      <c r="H2694" s="41">
        <v>0</v>
      </c>
    </row>
    <row r="2695" spans="1:8" x14ac:dyDescent="0.25">
      <c r="A2695" s="41">
        <f>VLOOKUP(D2695,'[110]Legacy Location Lookups'!$A$1:$C$34,2,0)</f>
        <v>14</v>
      </c>
      <c r="B2695" s="41" t="str">
        <f>VLOOKUP(A2695,'[110]Legacy Location Lookups'!$B$1:$C$34,2,0)</f>
        <v>Peru, IL</v>
      </c>
      <c r="C2695" s="41" t="s">
        <v>142</v>
      </c>
      <c r="D2695" s="41" t="s">
        <v>148</v>
      </c>
      <c r="E2695" s="41" t="s">
        <v>144</v>
      </c>
      <c r="F2695" s="38">
        <v>44120</v>
      </c>
      <c r="G2695" s="41" t="s">
        <v>145</v>
      </c>
      <c r="H2695" s="41">
        <v>0</v>
      </c>
    </row>
    <row r="2696" spans="1:8" x14ac:dyDescent="0.25">
      <c r="A2696" s="41">
        <f>VLOOKUP(D2696,'[110]Legacy Location Lookups'!$A$1:$C$34,2,0)</f>
        <v>14</v>
      </c>
      <c r="B2696" s="41" t="str">
        <f>VLOOKUP(A2696,'[110]Legacy Location Lookups'!$B$1:$C$34,2,0)</f>
        <v>Peru, IL</v>
      </c>
      <c r="C2696" s="41" t="s">
        <v>142</v>
      </c>
      <c r="D2696" s="41" t="s">
        <v>148</v>
      </c>
      <c r="E2696" s="41" t="s">
        <v>147</v>
      </c>
      <c r="F2696" s="38">
        <v>44120</v>
      </c>
      <c r="G2696" s="41" t="s">
        <v>147</v>
      </c>
      <c r="H2696" s="41">
        <v>0</v>
      </c>
    </row>
    <row r="2697" spans="1:8" x14ac:dyDescent="0.25">
      <c r="A2697" s="41">
        <f>VLOOKUP(D2697,'[110]Legacy Location Lookups'!$A$1:$C$34,2,0)</f>
        <v>13</v>
      </c>
      <c r="B2697" s="41" t="str">
        <f>VLOOKUP(A2697,'[110]Legacy Location Lookups'!$B$1:$C$34,2,0)</f>
        <v>Peoria, IL</v>
      </c>
      <c r="C2697" s="41" t="s">
        <v>142</v>
      </c>
      <c r="D2697" s="41" t="s">
        <v>149</v>
      </c>
      <c r="E2697" s="41" t="s">
        <v>144</v>
      </c>
      <c r="F2697" s="38">
        <v>44120</v>
      </c>
      <c r="G2697" s="41" t="s">
        <v>145</v>
      </c>
      <c r="H2697" s="41">
        <v>0</v>
      </c>
    </row>
    <row r="2698" spans="1:8" x14ac:dyDescent="0.25">
      <c r="A2698" s="41">
        <f>VLOOKUP(D2698,'[110]Legacy Location Lookups'!$A$1:$C$34,2,0)</f>
        <v>13</v>
      </c>
      <c r="B2698" s="41" t="str">
        <f>VLOOKUP(A2698,'[110]Legacy Location Lookups'!$B$1:$C$34,2,0)</f>
        <v>Peoria, IL</v>
      </c>
      <c r="C2698" s="41" t="s">
        <v>142</v>
      </c>
      <c r="D2698" s="41" t="s">
        <v>149</v>
      </c>
      <c r="E2698" s="41" t="s">
        <v>144</v>
      </c>
      <c r="F2698" s="38">
        <v>44120</v>
      </c>
      <c r="G2698" s="41" t="s">
        <v>146</v>
      </c>
      <c r="H2698" s="41">
        <v>0</v>
      </c>
    </row>
    <row r="2699" spans="1:8" x14ac:dyDescent="0.25">
      <c r="A2699" s="41">
        <f>VLOOKUP(D2699,'[110]Legacy Location Lookups'!$A$1:$C$34,2,0)</f>
        <v>6</v>
      </c>
      <c r="B2699" s="41" t="str">
        <f>VLOOKUP(A2699,'[110]Legacy Location Lookups'!$B$1:$C$34,2,0)</f>
        <v>Charleston, IL</v>
      </c>
      <c r="C2699" s="41" t="s">
        <v>142</v>
      </c>
      <c r="D2699" s="41" t="s">
        <v>150</v>
      </c>
      <c r="E2699" s="41" t="s">
        <v>144</v>
      </c>
      <c r="F2699" s="38">
        <v>44120</v>
      </c>
      <c r="G2699" s="41" t="s">
        <v>145</v>
      </c>
      <c r="H2699" s="41">
        <v>35</v>
      </c>
    </row>
    <row r="2700" spans="1:8" x14ac:dyDescent="0.25">
      <c r="A2700" s="41">
        <f>VLOOKUP(D2700,'[110]Legacy Location Lookups'!$A$1:$C$34,2,0)</f>
        <v>6</v>
      </c>
      <c r="B2700" s="41" t="str">
        <f>VLOOKUP(A2700,'[110]Legacy Location Lookups'!$B$1:$C$34,2,0)</f>
        <v>Charleston, IL</v>
      </c>
      <c r="C2700" s="41" t="s">
        <v>142</v>
      </c>
      <c r="D2700" s="41" t="s">
        <v>150</v>
      </c>
      <c r="E2700" s="41" t="s">
        <v>144</v>
      </c>
      <c r="F2700" s="38">
        <v>44120</v>
      </c>
      <c r="G2700" s="41" t="s">
        <v>146</v>
      </c>
      <c r="H2700" s="41">
        <v>0</v>
      </c>
    </row>
    <row r="2701" spans="1:8" x14ac:dyDescent="0.25">
      <c r="A2701" s="41">
        <f>VLOOKUP(D2701,'[110]Legacy Location Lookups'!$A$1:$C$34,2,0)</f>
        <v>6</v>
      </c>
      <c r="B2701" s="41" t="str">
        <f>VLOOKUP(A2701,'[110]Legacy Location Lookups'!$B$1:$C$34,2,0)</f>
        <v>Charleston, IL</v>
      </c>
      <c r="C2701" s="41" t="s">
        <v>142</v>
      </c>
      <c r="D2701" s="41" t="s">
        <v>150</v>
      </c>
      <c r="E2701" s="41" t="s">
        <v>147</v>
      </c>
      <c r="F2701" s="38">
        <v>44120</v>
      </c>
      <c r="G2701" s="41" t="s">
        <v>147</v>
      </c>
      <c r="H2701" s="41">
        <v>0</v>
      </c>
    </row>
    <row r="2702" spans="1:8" x14ac:dyDescent="0.25">
      <c r="A2702" s="41">
        <f>VLOOKUP(D2702,'[110]Legacy Location Lookups'!$A$1:$C$34,2,0)</f>
        <v>15</v>
      </c>
      <c r="B2702" s="41" t="str">
        <f>VLOOKUP(A2702,'[110]Legacy Location Lookups'!$B$1:$C$34,2,0)</f>
        <v>Pontiac, IL</v>
      </c>
      <c r="C2702" s="41" t="s">
        <v>142</v>
      </c>
      <c r="D2702" s="41" t="s">
        <v>13</v>
      </c>
      <c r="E2702" s="41" t="s">
        <v>144</v>
      </c>
      <c r="F2702" s="38">
        <v>44120</v>
      </c>
      <c r="G2702" s="41" t="s">
        <v>145</v>
      </c>
      <c r="H2702" s="41">
        <v>36</v>
      </c>
    </row>
    <row r="2703" spans="1:8" x14ac:dyDescent="0.25">
      <c r="A2703" s="41">
        <f>VLOOKUP(D2703,'[110]Legacy Location Lookups'!$A$1:$C$34,2,0)</f>
        <v>15</v>
      </c>
      <c r="B2703" s="41" t="str">
        <f>VLOOKUP(A2703,'[110]Legacy Location Lookups'!$B$1:$C$34,2,0)</f>
        <v>Pontiac, IL</v>
      </c>
      <c r="C2703" s="41" t="s">
        <v>142</v>
      </c>
      <c r="D2703" s="41" t="s">
        <v>13</v>
      </c>
      <c r="E2703" s="41" t="s">
        <v>147</v>
      </c>
      <c r="F2703" s="38">
        <v>44120</v>
      </c>
      <c r="G2703" s="41" t="s">
        <v>147</v>
      </c>
      <c r="H2703" s="41">
        <v>0</v>
      </c>
    </row>
    <row r="2704" spans="1:8" x14ac:dyDescent="0.25">
      <c r="A2704" s="41">
        <f>VLOOKUP(D2704,'[110]Legacy Location Lookups'!$A$1:$C$34,2,0)</f>
        <v>9</v>
      </c>
      <c r="B2704" s="41" t="str">
        <f>VLOOKUP(A2704,'[110]Legacy Location Lookups'!$B$1:$C$34,2,0)</f>
        <v>Gibson City, IL</v>
      </c>
      <c r="C2704" s="41" t="s">
        <v>142</v>
      </c>
      <c r="D2704" s="41" t="s">
        <v>168</v>
      </c>
      <c r="E2704" s="41" t="s">
        <v>144</v>
      </c>
      <c r="F2704" s="38">
        <v>44120</v>
      </c>
      <c r="G2704" s="41" t="s">
        <v>145</v>
      </c>
      <c r="H2704" s="41">
        <v>27</v>
      </c>
    </row>
    <row r="2705" spans="1:8" x14ac:dyDescent="0.25">
      <c r="A2705" s="41">
        <f>VLOOKUP(D2705,'[110]Legacy Location Lookups'!$A$1:$C$34,2,0)</f>
        <v>5</v>
      </c>
      <c r="B2705" s="41" t="str">
        <f>VLOOKUP(A2705,'[110]Legacy Location Lookups'!$B$1:$C$34,2,0)</f>
        <v>Bloomington, IL</v>
      </c>
      <c r="C2705" s="41" t="s">
        <v>142</v>
      </c>
      <c r="D2705" s="41" t="s">
        <v>143</v>
      </c>
      <c r="E2705" s="41" t="s">
        <v>144</v>
      </c>
      <c r="F2705" s="38">
        <v>44121</v>
      </c>
      <c r="G2705" s="41" t="s">
        <v>145</v>
      </c>
      <c r="H2705" s="41">
        <v>49</v>
      </c>
    </row>
    <row r="2706" spans="1:8" x14ac:dyDescent="0.25">
      <c r="A2706" s="41">
        <f>VLOOKUP(D2706,'[110]Legacy Location Lookups'!$A$1:$C$34,2,0)</f>
        <v>86</v>
      </c>
      <c r="B2706" s="41" t="str">
        <f>VLOOKUP(A2706,'[110]Legacy Location Lookups'!$B$1:$C$34,2,0)</f>
        <v>Kirkland, WA</v>
      </c>
      <c r="C2706" s="41" t="s">
        <v>167</v>
      </c>
      <c r="D2706" s="41" t="s">
        <v>22</v>
      </c>
      <c r="E2706" s="41" t="s">
        <v>144</v>
      </c>
      <c r="F2706" s="38">
        <v>44123</v>
      </c>
      <c r="G2706" s="41" t="s">
        <v>145</v>
      </c>
      <c r="H2706" s="41">
        <v>71</v>
      </c>
    </row>
    <row r="2707" spans="1:8" x14ac:dyDescent="0.25">
      <c r="A2707" s="41">
        <f>VLOOKUP(D2707,'[110]Legacy Location Lookups'!$A$1:$C$34,2,0)</f>
        <v>86</v>
      </c>
      <c r="B2707" s="41" t="str">
        <f>VLOOKUP(A2707,'[110]Legacy Location Lookups'!$B$1:$C$34,2,0)</f>
        <v>Kirkland, WA</v>
      </c>
      <c r="C2707" s="41" t="s">
        <v>167</v>
      </c>
      <c r="D2707" s="41" t="s">
        <v>22</v>
      </c>
      <c r="E2707" s="41" t="s">
        <v>144</v>
      </c>
      <c r="F2707" s="38">
        <v>44123</v>
      </c>
      <c r="G2707" s="41" t="s">
        <v>159</v>
      </c>
      <c r="H2707" s="41">
        <v>4</v>
      </c>
    </row>
    <row r="2708" spans="1:8" x14ac:dyDescent="0.25">
      <c r="A2708" s="41">
        <f>VLOOKUP(D2708,'[110]Legacy Location Lookups'!$A$1:$C$34,2,0)</f>
        <v>86</v>
      </c>
      <c r="B2708" s="41" t="str">
        <f>VLOOKUP(A2708,'[110]Legacy Location Lookups'!$B$1:$C$34,2,0)</f>
        <v>Kirkland, WA</v>
      </c>
      <c r="C2708" s="41" t="s">
        <v>167</v>
      </c>
      <c r="D2708" s="41" t="s">
        <v>22</v>
      </c>
      <c r="E2708" s="41" t="s">
        <v>144</v>
      </c>
      <c r="F2708" s="38">
        <v>44124</v>
      </c>
      <c r="G2708" s="41" t="s">
        <v>145</v>
      </c>
      <c r="H2708" s="41">
        <v>65</v>
      </c>
    </row>
    <row r="2709" spans="1:8" x14ac:dyDescent="0.25">
      <c r="A2709" s="41">
        <f>VLOOKUP(D2709,'[110]Legacy Location Lookups'!$A$1:$C$34,2,0)</f>
        <v>86</v>
      </c>
      <c r="B2709" s="41" t="str">
        <f>VLOOKUP(A2709,'[110]Legacy Location Lookups'!$B$1:$C$34,2,0)</f>
        <v>Kirkland, WA</v>
      </c>
      <c r="C2709" s="41" t="s">
        <v>167</v>
      </c>
      <c r="D2709" s="41" t="s">
        <v>22</v>
      </c>
      <c r="E2709" s="41" t="s">
        <v>144</v>
      </c>
      <c r="F2709" s="38">
        <v>44124</v>
      </c>
      <c r="G2709" s="41" t="s">
        <v>159</v>
      </c>
      <c r="H2709" s="41">
        <v>5</v>
      </c>
    </row>
    <row r="2710" spans="1:8" x14ac:dyDescent="0.25">
      <c r="A2710" s="41">
        <f>VLOOKUP(D2710,'[110]Legacy Location Lookups'!$A$1:$C$34,2,0)</f>
        <v>86</v>
      </c>
      <c r="B2710" s="41" t="str">
        <f>VLOOKUP(A2710,'[110]Legacy Location Lookups'!$B$1:$C$34,2,0)</f>
        <v>Kirkland, WA</v>
      </c>
      <c r="C2710" s="41" t="s">
        <v>167</v>
      </c>
      <c r="D2710" s="41" t="s">
        <v>22</v>
      </c>
      <c r="E2710" s="41" t="s">
        <v>144</v>
      </c>
      <c r="F2710" s="38">
        <v>44125</v>
      </c>
      <c r="G2710" s="41" t="s">
        <v>145</v>
      </c>
      <c r="H2710" s="41">
        <v>8</v>
      </c>
    </row>
    <row r="2711" spans="1:8" x14ac:dyDescent="0.25">
      <c r="A2711" s="41">
        <f>VLOOKUP(D2711,'[110]Legacy Location Lookups'!$A$1:$C$34,2,0)</f>
        <v>86</v>
      </c>
      <c r="B2711" s="41" t="str">
        <f>VLOOKUP(A2711,'[110]Legacy Location Lookups'!$B$1:$C$34,2,0)</f>
        <v>Kirkland, WA</v>
      </c>
      <c r="C2711" s="41" t="s">
        <v>167</v>
      </c>
      <c r="D2711" s="41" t="s">
        <v>22</v>
      </c>
      <c r="E2711" s="41" t="s">
        <v>144</v>
      </c>
      <c r="F2711" s="38">
        <v>44126</v>
      </c>
      <c r="G2711" s="41" t="s">
        <v>145</v>
      </c>
      <c r="H2711" s="41">
        <v>73</v>
      </c>
    </row>
    <row r="2712" spans="1:8" x14ac:dyDescent="0.25">
      <c r="A2712" s="41">
        <f>VLOOKUP(D2712,'[110]Legacy Location Lookups'!$A$1:$C$34,2,0)</f>
        <v>86</v>
      </c>
      <c r="B2712" s="41" t="str">
        <f>VLOOKUP(A2712,'[110]Legacy Location Lookups'!$B$1:$C$34,2,0)</f>
        <v>Kirkland, WA</v>
      </c>
      <c r="C2712" s="41" t="s">
        <v>167</v>
      </c>
      <c r="D2712" s="41" t="s">
        <v>22</v>
      </c>
      <c r="E2712" s="41" t="s">
        <v>144</v>
      </c>
      <c r="F2712" s="38">
        <v>44126</v>
      </c>
      <c r="G2712" s="41" t="s">
        <v>159</v>
      </c>
      <c r="H2712" s="41">
        <v>3</v>
      </c>
    </row>
    <row r="2713" spans="1:8" x14ac:dyDescent="0.25">
      <c r="A2713" s="41">
        <f>VLOOKUP(D2713,'[110]Legacy Location Lookups'!$A$1:$C$34,2,0)</f>
        <v>86</v>
      </c>
      <c r="B2713" s="41" t="str">
        <f>VLOOKUP(A2713,'[110]Legacy Location Lookups'!$B$1:$C$34,2,0)</f>
        <v>Kirkland, WA</v>
      </c>
      <c r="C2713" s="41" t="s">
        <v>167</v>
      </c>
      <c r="D2713" s="41" t="s">
        <v>22</v>
      </c>
      <c r="E2713" s="41" t="s">
        <v>144</v>
      </c>
      <c r="F2713" s="38">
        <v>44127</v>
      </c>
      <c r="G2713" s="41" t="s">
        <v>145</v>
      </c>
      <c r="H2713" s="41">
        <v>69</v>
      </c>
    </row>
    <row r="2714" spans="1:8" x14ac:dyDescent="0.25">
      <c r="A2714" s="41">
        <f>VLOOKUP(D2714,'[110]Legacy Location Lookups'!$A$1:$C$34,2,0)</f>
        <v>86</v>
      </c>
      <c r="B2714" s="41" t="str">
        <f>VLOOKUP(A2714,'[110]Legacy Location Lookups'!$B$1:$C$34,2,0)</f>
        <v>Kirkland, WA</v>
      </c>
      <c r="C2714" s="41" t="s">
        <v>167</v>
      </c>
      <c r="D2714" s="41" t="s">
        <v>22</v>
      </c>
      <c r="E2714" s="41" t="s">
        <v>144</v>
      </c>
      <c r="F2714" s="38">
        <v>44127</v>
      </c>
      <c r="G2714" s="41" t="s">
        <v>159</v>
      </c>
      <c r="H2714" s="41">
        <v>5</v>
      </c>
    </row>
    <row r="2715" spans="1:8" x14ac:dyDescent="0.25">
      <c r="A2715" s="41">
        <f>VLOOKUP(D2715,'[110]Legacy Location Lookups'!$A$1:$C$34,2,0)</f>
        <v>73</v>
      </c>
      <c r="B2715" s="41" t="str">
        <f>VLOOKUP(A2715,'[110]Legacy Location Lookups'!$B$1:$C$34,2,0)</f>
        <v>Boynton Beach, FL</v>
      </c>
      <c r="C2715" s="41" t="s">
        <v>151</v>
      </c>
      <c r="D2715" s="41" t="s">
        <v>152</v>
      </c>
      <c r="E2715" s="41" t="s">
        <v>144</v>
      </c>
      <c r="F2715" s="38">
        <v>44123</v>
      </c>
      <c r="G2715" s="41" t="s">
        <v>145</v>
      </c>
      <c r="H2715" s="41">
        <v>62</v>
      </c>
    </row>
    <row r="2716" spans="1:8" x14ac:dyDescent="0.25">
      <c r="A2716" s="41">
        <f>VLOOKUP(D2716,'[110]Legacy Location Lookups'!$A$1:$C$34,2,0)</f>
        <v>73</v>
      </c>
      <c r="B2716" s="41" t="str">
        <f>VLOOKUP(A2716,'[110]Legacy Location Lookups'!$B$1:$C$34,2,0)</f>
        <v>Boynton Beach, FL</v>
      </c>
      <c r="C2716" s="41" t="s">
        <v>151</v>
      </c>
      <c r="D2716" s="41" t="s">
        <v>152</v>
      </c>
      <c r="E2716" s="41" t="s">
        <v>147</v>
      </c>
      <c r="F2716" s="38">
        <v>44123</v>
      </c>
      <c r="G2716" s="41" t="s">
        <v>147</v>
      </c>
      <c r="H2716" s="41">
        <v>1</v>
      </c>
    </row>
    <row r="2717" spans="1:8" x14ac:dyDescent="0.25">
      <c r="A2717" s="41">
        <f>VLOOKUP(D2717,'[110]Legacy Location Lookups'!$A$1:$C$34,2,0)</f>
        <v>75</v>
      </c>
      <c r="B2717" s="41" t="str">
        <f>VLOOKUP(A2717,'[110]Legacy Location Lookups'!$B$1:$C$34,2,0)</f>
        <v>Delray Beach, FL</v>
      </c>
      <c r="C2717" s="41" t="s">
        <v>151</v>
      </c>
      <c r="D2717" s="41" t="s">
        <v>153</v>
      </c>
      <c r="E2717" s="41" t="s">
        <v>144</v>
      </c>
      <c r="F2717" s="38">
        <v>44123</v>
      </c>
      <c r="G2717" s="41" t="s">
        <v>145</v>
      </c>
      <c r="H2717" s="41">
        <v>12</v>
      </c>
    </row>
    <row r="2718" spans="1:8" x14ac:dyDescent="0.25">
      <c r="A2718" s="41">
        <f>VLOOKUP(D2718,'[110]Legacy Location Lookups'!$A$1:$C$34,2,0)</f>
        <v>75</v>
      </c>
      <c r="B2718" s="41" t="str">
        <f>VLOOKUP(A2718,'[110]Legacy Location Lookups'!$B$1:$C$34,2,0)</f>
        <v>Delray Beach, FL</v>
      </c>
      <c r="C2718" s="41" t="s">
        <v>151</v>
      </c>
      <c r="D2718" s="41" t="s">
        <v>153</v>
      </c>
      <c r="E2718" s="41" t="s">
        <v>144</v>
      </c>
      <c r="F2718" s="38">
        <v>44123</v>
      </c>
      <c r="G2718" s="41" t="s">
        <v>159</v>
      </c>
      <c r="H2718" s="41">
        <v>5</v>
      </c>
    </row>
    <row r="2719" spans="1:8" x14ac:dyDescent="0.25">
      <c r="A2719" s="41">
        <f>VLOOKUP(D2719,'[110]Legacy Location Lookups'!$A$1:$C$34,2,0)</f>
        <v>76</v>
      </c>
      <c r="B2719" s="41" t="str">
        <f>VLOOKUP(A2719,'[110]Legacy Location Lookups'!$B$1:$C$34,2,0)</f>
        <v>East Boca Raton, FL</v>
      </c>
      <c r="C2719" s="41" t="s">
        <v>151</v>
      </c>
      <c r="D2719" s="41" t="s">
        <v>175</v>
      </c>
      <c r="E2719" s="41" t="s">
        <v>144</v>
      </c>
      <c r="F2719" s="38">
        <v>44123</v>
      </c>
      <c r="G2719" s="41" t="s">
        <v>145</v>
      </c>
      <c r="H2719" s="41">
        <v>13</v>
      </c>
    </row>
    <row r="2720" spans="1:8" x14ac:dyDescent="0.25">
      <c r="A2720" s="41">
        <f>VLOOKUP(D2720,'[110]Legacy Location Lookups'!$A$1:$C$34,2,0)</f>
        <v>77</v>
      </c>
      <c r="B2720" s="41" t="str">
        <f>VLOOKUP(A2720,'[110]Legacy Location Lookups'!$B$1:$C$34,2,0)</f>
        <v>West Boca Raton, FL</v>
      </c>
      <c r="C2720" s="41" t="s">
        <v>151</v>
      </c>
      <c r="D2720" s="41" t="s">
        <v>154</v>
      </c>
      <c r="E2720" s="41" t="s">
        <v>144</v>
      </c>
      <c r="F2720" s="38">
        <v>44123</v>
      </c>
      <c r="G2720" s="41" t="s">
        <v>145</v>
      </c>
      <c r="H2720" s="41">
        <v>14</v>
      </c>
    </row>
    <row r="2721" spans="1:8" x14ac:dyDescent="0.25">
      <c r="A2721" s="41">
        <f>VLOOKUP(D2721,'[110]Legacy Location Lookups'!$A$1:$C$34,2,0)</f>
        <v>72</v>
      </c>
      <c r="B2721" s="41" t="str">
        <f>VLOOKUP(A2721,'[110]Legacy Location Lookups'!$B$1:$C$34,2,0)</f>
        <v>Boca Raton, FL</v>
      </c>
      <c r="C2721" s="41" t="s">
        <v>151</v>
      </c>
      <c r="D2721" s="41" t="s">
        <v>155</v>
      </c>
      <c r="E2721" s="41" t="s">
        <v>144</v>
      </c>
      <c r="F2721" s="38">
        <v>44123</v>
      </c>
      <c r="G2721" s="41" t="s">
        <v>145</v>
      </c>
      <c r="H2721" s="41">
        <v>26</v>
      </c>
    </row>
    <row r="2722" spans="1:8" x14ac:dyDescent="0.25">
      <c r="A2722" s="41">
        <f>VLOOKUP(D2722,'[110]Legacy Location Lookups'!$A$1:$C$34,2,0)</f>
        <v>104</v>
      </c>
      <c r="B2722" s="41" t="str">
        <f>VLOOKUP(A2722,'[110]Legacy Location Lookups'!$B$1:$C$34,2,0)</f>
        <v>Miami, FL</v>
      </c>
      <c r="C2722" s="41" t="s">
        <v>151</v>
      </c>
      <c r="D2722" s="41" t="s">
        <v>223</v>
      </c>
      <c r="E2722" s="41" t="s">
        <v>144</v>
      </c>
      <c r="F2722" s="38">
        <v>44123</v>
      </c>
      <c r="G2722" s="41" t="s">
        <v>145</v>
      </c>
      <c r="H2722" s="41">
        <v>14</v>
      </c>
    </row>
    <row r="2723" spans="1:8" x14ac:dyDescent="0.25">
      <c r="A2723" s="41">
        <f>VLOOKUP(D2723,'[110]Legacy Location Lookups'!$A$1:$C$34,2,0)</f>
        <v>73</v>
      </c>
      <c r="B2723" s="41" t="str">
        <f>VLOOKUP(A2723,'[110]Legacy Location Lookups'!$B$1:$C$34,2,0)</f>
        <v>Boynton Beach, FL</v>
      </c>
      <c r="C2723" s="41" t="s">
        <v>151</v>
      </c>
      <c r="D2723" s="41" t="s">
        <v>152</v>
      </c>
      <c r="E2723" s="41" t="s">
        <v>144</v>
      </c>
      <c r="F2723" s="38">
        <v>44124</v>
      </c>
      <c r="G2723" s="41" t="s">
        <v>145</v>
      </c>
      <c r="H2723" s="41">
        <v>65</v>
      </c>
    </row>
    <row r="2724" spans="1:8" x14ac:dyDescent="0.25">
      <c r="A2724" s="41">
        <f>VLOOKUP(D2724,'[110]Legacy Location Lookups'!$A$1:$C$34,2,0)</f>
        <v>75</v>
      </c>
      <c r="B2724" s="41" t="str">
        <f>VLOOKUP(A2724,'[110]Legacy Location Lookups'!$B$1:$C$34,2,0)</f>
        <v>Delray Beach, FL</v>
      </c>
      <c r="C2724" s="41" t="s">
        <v>151</v>
      </c>
      <c r="D2724" s="41" t="s">
        <v>153</v>
      </c>
      <c r="E2724" s="41" t="s">
        <v>144</v>
      </c>
      <c r="F2724" s="38">
        <v>44124</v>
      </c>
      <c r="G2724" s="41" t="s">
        <v>145</v>
      </c>
      <c r="H2724" s="41">
        <v>48</v>
      </c>
    </row>
    <row r="2725" spans="1:8" x14ac:dyDescent="0.25">
      <c r="A2725" s="41">
        <f>VLOOKUP(D2725,'[110]Legacy Location Lookups'!$A$1:$C$34,2,0)</f>
        <v>75</v>
      </c>
      <c r="B2725" s="41" t="str">
        <f>VLOOKUP(A2725,'[110]Legacy Location Lookups'!$B$1:$C$34,2,0)</f>
        <v>Delray Beach, FL</v>
      </c>
      <c r="C2725" s="41" t="s">
        <v>151</v>
      </c>
      <c r="D2725" s="41" t="s">
        <v>153</v>
      </c>
      <c r="E2725" s="41" t="s">
        <v>144</v>
      </c>
      <c r="F2725" s="38">
        <v>44124</v>
      </c>
      <c r="G2725" s="41" t="s">
        <v>159</v>
      </c>
      <c r="H2725" s="41">
        <v>1</v>
      </c>
    </row>
    <row r="2726" spans="1:8" x14ac:dyDescent="0.25">
      <c r="A2726" s="41">
        <f>VLOOKUP(D2726,'[110]Legacy Location Lookups'!$A$1:$C$34,2,0)</f>
        <v>76</v>
      </c>
      <c r="B2726" s="41" t="str">
        <f>VLOOKUP(A2726,'[110]Legacy Location Lookups'!$B$1:$C$34,2,0)</f>
        <v>East Boca Raton, FL</v>
      </c>
      <c r="C2726" s="41" t="s">
        <v>151</v>
      </c>
      <c r="D2726" s="41" t="s">
        <v>175</v>
      </c>
      <c r="E2726" s="41" t="s">
        <v>144</v>
      </c>
      <c r="F2726" s="38">
        <v>44124</v>
      </c>
      <c r="G2726" s="41" t="s">
        <v>145</v>
      </c>
      <c r="H2726" s="41">
        <v>31</v>
      </c>
    </row>
    <row r="2727" spans="1:8" x14ac:dyDescent="0.25">
      <c r="A2727" s="41">
        <f>VLOOKUP(D2727,'[110]Legacy Location Lookups'!$A$1:$C$34,2,0)</f>
        <v>77</v>
      </c>
      <c r="B2727" s="41" t="str">
        <f>VLOOKUP(A2727,'[110]Legacy Location Lookups'!$B$1:$C$34,2,0)</f>
        <v>West Boca Raton, FL</v>
      </c>
      <c r="C2727" s="41" t="s">
        <v>151</v>
      </c>
      <c r="D2727" s="41" t="s">
        <v>154</v>
      </c>
      <c r="E2727" s="41" t="s">
        <v>144</v>
      </c>
      <c r="F2727" s="38">
        <v>44124</v>
      </c>
      <c r="G2727" s="41" t="s">
        <v>145</v>
      </c>
      <c r="H2727" s="41">
        <v>24</v>
      </c>
    </row>
    <row r="2728" spans="1:8" x14ac:dyDescent="0.25">
      <c r="A2728" s="41">
        <f>VLOOKUP(D2728,'[110]Legacy Location Lookups'!$A$1:$C$34,2,0)</f>
        <v>72</v>
      </c>
      <c r="B2728" s="41" t="str">
        <f>VLOOKUP(A2728,'[110]Legacy Location Lookups'!$B$1:$C$34,2,0)</f>
        <v>Boca Raton, FL</v>
      </c>
      <c r="C2728" s="41" t="s">
        <v>151</v>
      </c>
      <c r="D2728" s="41" t="s">
        <v>155</v>
      </c>
      <c r="E2728" s="41" t="s">
        <v>144</v>
      </c>
      <c r="F2728" s="38">
        <v>44124</v>
      </c>
      <c r="G2728" s="41" t="s">
        <v>145</v>
      </c>
      <c r="H2728" s="41">
        <v>19</v>
      </c>
    </row>
    <row r="2729" spans="1:8" x14ac:dyDescent="0.25">
      <c r="A2729" s="41">
        <f>VLOOKUP(D2729,'[110]Legacy Location Lookups'!$A$1:$C$34,2,0)</f>
        <v>104</v>
      </c>
      <c r="B2729" s="41" t="str">
        <f>VLOOKUP(A2729,'[110]Legacy Location Lookups'!$B$1:$C$34,2,0)</f>
        <v>Miami, FL</v>
      </c>
      <c r="C2729" s="41" t="s">
        <v>151</v>
      </c>
      <c r="D2729" s="41" t="s">
        <v>223</v>
      </c>
      <c r="E2729" s="41" t="s">
        <v>147</v>
      </c>
      <c r="F2729" s="38">
        <v>44124</v>
      </c>
      <c r="G2729" s="41" t="s">
        <v>147</v>
      </c>
      <c r="H2729" s="41">
        <v>1</v>
      </c>
    </row>
    <row r="2730" spans="1:8" x14ac:dyDescent="0.25">
      <c r="A2730" s="41">
        <f>VLOOKUP(D2730,'[110]Legacy Location Lookups'!$A$1:$C$34,2,0)</f>
        <v>104</v>
      </c>
      <c r="B2730" s="41" t="str">
        <f>VLOOKUP(A2730,'[110]Legacy Location Lookups'!$B$1:$C$34,2,0)</f>
        <v>Miami, FL</v>
      </c>
      <c r="C2730" s="41" t="s">
        <v>151</v>
      </c>
      <c r="D2730" s="41" t="s">
        <v>223</v>
      </c>
      <c r="E2730" s="41" t="s">
        <v>144</v>
      </c>
      <c r="F2730" s="38">
        <v>44124</v>
      </c>
      <c r="G2730" s="41" t="s">
        <v>145</v>
      </c>
      <c r="H2730" s="41">
        <v>12</v>
      </c>
    </row>
    <row r="2731" spans="1:8" x14ac:dyDescent="0.25">
      <c r="A2731" s="41">
        <f>VLOOKUP(D2731,'[110]Legacy Location Lookups'!$A$1:$C$34,2,0)</f>
        <v>73</v>
      </c>
      <c r="B2731" s="41" t="str">
        <f>VLOOKUP(A2731,'[110]Legacy Location Lookups'!$B$1:$C$34,2,0)</f>
        <v>Boynton Beach, FL</v>
      </c>
      <c r="C2731" s="41" t="s">
        <v>151</v>
      </c>
      <c r="D2731" s="41" t="s">
        <v>152</v>
      </c>
      <c r="E2731" s="41" t="s">
        <v>144</v>
      </c>
      <c r="F2731" s="38">
        <v>44125</v>
      </c>
      <c r="G2731" s="41" t="s">
        <v>145</v>
      </c>
      <c r="H2731" s="41">
        <v>67</v>
      </c>
    </row>
    <row r="2732" spans="1:8" x14ac:dyDescent="0.25">
      <c r="A2732" s="41">
        <f>VLOOKUP(D2732,'[110]Legacy Location Lookups'!$A$1:$C$34,2,0)</f>
        <v>73</v>
      </c>
      <c r="B2732" s="41" t="str">
        <f>VLOOKUP(A2732,'[110]Legacy Location Lookups'!$B$1:$C$34,2,0)</f>
        <v>Boynton Beach, FL</v>
      </c>
      <c r="C2732" s="41" t="s">
        <v>151</v>
      </c>
      <c r="D2732" s="41" t="s">
        <v>152</v>
      </c>
      <c r="E2732" s="41" t="s">
        <v>144</v>
      </c>
      <c r="F2732" s="38">
        <v>44125</v>
      </c>
      <c r="G2732" s="41" t="s">
        <v>146</v>
      </c>
      <c r="H2732" s="41">
        <v>25</v>
      </c>
    </row>
    <row r="2733" spans="1:8" x14ac:dyDescent="0.25">
      <c r="A2733" s="41">
        <f>VLOOKUP(D2733,'[110]Legacy Location Lookups'!$A$1:$C$34,2,0)</f>
        <v>75</v>
      </c>
      <c r="B2733" s="41" t="str">
        <f>VLOOKUP(A2733,'[110]Legacy Location Lookups'!$B$1:$C$34,2,0)</f>
        <v>Delray Beach, FL</v>
      </c>
      <c r="C2733" s="41" t="s">
        <v>151</v>
      </c>
      <c r="D2733" s="41" t="s">
        <v>153</v>
      </c>
      <c r="E2733" s="41" t="s">
        <v>144</v>
      </c>
      <c r="F2733" s="38">
        <v>44125</v>
      </c>
      <c r="G2733" s="41" t="s">
        <v>145</v>
      </c>
      <c r="H2733" s="41">
        <v>37</v>
      </c>
    </row>
    <row r="2734" spans="1:8" x14ac:dyDescent="0.25">
      <c r="A2734" s="41">
        <f>VLOOKUP(D2734,'[110]Legacy Location Lookups'!$A$1:$C$34,2,0)</f>
        <v>76</v>
      </c>
      <c r="B2734" s="41" t="str">
        <f>VLOOKUP(A2734,'[110]Legacy Location Lookups'!$B$1:$C$34,2,0)</f>
        <v>East Boca Raton, FL</v>
      </c>
      <c r="C2734" s="41" t="s">
        <v>151</v>
      </c>
      <c r="D2734" s="41" t="s">
        <v>175</v>
      </c>
      <c r="E2734" s="41" t="s">
        <v>147</v>
      </c>
      <c r="F2734" s="38">
        <v>44125</v>
      </c>
      <c r="G2734" s="41" t="s">
        <v>147</v>
      </c>
      <c r="H2734" s="41">
        <v>1</v>
      </c>
    </row>
    <row r="2735" spans="1:8" x14ac:dyDescent="0.25">
      <c r="A2735" s="41">
        <f>VLOOKUP(D2735,'[110]Legacy Location Lookups'!$A$1:$C$34,2,0)</f>
        <v>76</v>
      </c>
      <c r="B2735" s="41" t="str">
        <f>VLOOKUP(A2735,'[110]Legacy Location Lookups'!$B$1:$C$34,2,0)</f>
        <v>East Boca Raton, FL</v>
      </c>
      <c r="C2735" s="41" t="s">
        <v>151</v>
      </c>
      <c r="D2735" s="41" t="s">
        <v>175</v>
      </c>
      <c r="E2735" s="41" t="s">
        <v>144</v>
      </c>
      <c r="F2735" s="38">
        <v>44125</v>
      </c>
      <c r="G2735" s="41" t="s">
        <v>145</v>
      </c>
      <c r="H2735" s="41">
        <v>12</v>
      </c>
    </row>
    <row r="2736" spans="1:8" x14ac:dyDescent="0.25">
      <c r="A2736" s="41">
        <f>VLOOKUP(D2736,'[110]Legacy Location Lookups'!$A$1:$C$34,2,0)</f>
        <v>77</v>
      </c>
      <c r="B2736" s="41" t="str">
        <f>VLOOKUP(A2736,'[110]Legacy Location Lookups'!$B$1:$C$34,2,0)</f>
        <v>West Boca Raton, FL</v>
      </c>
      <c r="C2736" s="41" t="s">
        <v>151</v>
      </c>
      <c r="D2736" s="41" t="s">
        <v>154</v>
      </c>
      <c r="E2736" s="41" t="s">
        <v>144</v>
      </c>
      <c r="F2736" s="38">
        <v>44125</v>
      </c>
      <c r="G2736" s="41" t="s">
        <v>145</v>
      </c>
      <c r="H2736" s="41">
        <v>27</v>
      </c>
    </row>
    <row r="2737" spans="1:8" x14ac:dyDescent="0.25">
      <c r="A2737" s="41">
        <f>VLOOKUP(D2737,'[110]Legacy Location Lookups'!$A$1:$C$34,2,0)</f>
        <v>72</v>
      </c>
      <c r="B2737" s="41" t="str">
        <f>VLOOKUP(A2737,'[110]Legacy Location Lookups'!$B$1:$C$34,2,0)</f>
        <v>Boca Raton, FL</v>
      </c>
      <c r="C2737" s="41" t="s">
        <v>151</v>
      </c>
      <c r="D2737" s="41" t="s">
        <v>155</v>
      </c>
      <c r="E2737" s="41" t="s">
        <v>144</v>
      </c>
      <c r="F2737" s="38">
        <v>44125</v>
      </c>
      <c r="G2737" s="41" t="s">
        <v>145</v>
      </c>
      <c r="H2737" s="41">
        <v>22</v>
      </c>
    </row>
    <row r="2738" spans="1:8" x14ac:dyDescent="0.25">
      <c r="A2738" s="41">
        <f>VLOOKUP(D2738,'[110]Legacy Location Lookups'!$A$1:$C$34,2,0)</f>
        <v>104</v>
      </c>
      <c r="B2738" s="41" t="str">
        <f>VLOOKUP(A2738,'[110]Legacy Location Lookups'!$B$1:$C$34,2,0)</f>
        <v>Miami, FL</v>
      </c>
      <c r="C2738" s="41" t="s">
        <v>151</v>
      </c>
      <c r="D2738" s="41" t="s">
        <v>223</v>
      </c>
      <c r="E2738" s="41" t="s">
        <v>144</v>
      </c>
      <c r="F2738" s="38">
        <v>44125</v>
      </c>
      <c r="G2738" s="41" t="s">
        <v>145</v>
      </c>
      <c r="H2738" s="41">
        <v>16</v>
      </c>
    </row>
    <row r="2739" spans="1:8" x14ac:dyDescent="0.25">
      <c r="A2739" s="41">
        <f>VLOOKUP(D2739,'[110]Legacy Location Lookups'!$A$1:$C$34,2,0)</f>
        <v>73</v>
      </c>
      <c r="B2739" s="41" t="str">
        <f>VLOOKUP(A2739,'[110]Legacy Location Lookups'!$B$1:$C$34,2,0)</f>
        <v>Boynton Beach, FL</v>
      </c>
      <c r="C2739" s="41" t="s">
        <v>151</v>
      </c>
      <c r="D2739" s="41" t="s">
        <v>152</v>
      </c>
      <c r="E2739" s="41" t="s">
        <v>144</v>
      </c>
      <c r="F2739" s="38">
        <v>44126</v>
      </c>
      <c r="G2739" s="41" t="s">
        <v>145</v>
      </c>
      <c r="H2739" s="41">
        <v>68</v>
      </c>
    </row>
    <row r="2740" spans="1:8" x14ac:dyDescent="0.25">
      <c r="A2740" s="41">
        <f>VLOOKUP(D2740,'[110]Legacy Location Lookups'!$A$1:$C$34,2,0)</f>
        <v>73</v>
      </c>
      <c r="B2740" s="41" t="str">
        <f>VLOOKUP(A2740,'[110]Legacy Location Lookups'!$B$1:$C$34,2,0)</f>
        <v>Boynton Beach, FL</v>
      </c>
      <c r="C2740" s="41" t="s">
        <v>151</v>
      </c>
      <c r="D2740" s="41" t="s">
        <v>152</v>
      </c>
      <c r="E2740" s="41" t="s">
        <v>147</v>
      </c>
      <c r="F2740" s="38">
        <v>44126</v>
      </c>
      <c r="G2740" s="41" t="s">
        <v>147</v>
      </c>
      <c r="H2740" s="41">
        <v>1</v>
      </c>
    </row>
    <row r="2741" spans="1:8" x14ac:dyDescent="0.25">
      <c r="A2741" s="41">
        <f>VLOOKUP(D2741,'[110]Legacy Location Lookups'!$A$1:$C$34,2,0)</f>
        <v>73</v>
      </c>
      <c r="B2741" s="41" t="str">
        <f>VLOOKUP(A2741,'[110]Legacy Location Lookups'!$B$1:$C$34,2,0)</f>
        <v>Boynton Beach, FL</v>
      </c>
      <c r="C2741" s="41" t="s">
        <v>151</v>
      </c>
      <c r="D2741" s="41" t="s">
        <v>152</v>
      </c>
      <c r="E2741" s="41" t="s">
        <v>144</v>
      </c>
      <c r="F2741" s="38">
        <v>44126</v>
      </c>
      <c r="G2741" s="41" t="s">
        <v>146</v>
      </c>
      <c r="H2741" s="41">
        <v>15</v>
      </c>
    </row>
    <row r="2742" spans="1:8" x14ac:dyDescent="0.25">
      <c r="A2742" s="41">
        <f>VLOOKUP(D2742,'[110]Legacy Location Lookups'!$A$1:$C$34,2,0)</f>
        <v>75</v>
      </c>
      <c r="B2742" s="41" t="str">
        <f>VLOOKUP(A2742,'[110]Legacy Location Lookups'!$B$1:$C$34,2,0)</f>
        <v>Delray Beach, FL</v>
      </c>
      <c r="C2742" s="41" t="s">
        <v>151</v>
      </c>
      <c r="D2742" s="41" t="s">
        <v>153</v>
      </c>
      <c r="E2742" s="41" t="s">
        <v>144</v>
      </c>
      <c r="F2742" s="38">
        <v>44126</v>
      </c>
      <c r="G2742" s="41" t="s">
        <v>145</v>
      </c>
      <c r="H2742" s="41">
        <v>35</v>
      </c>
    </row>
    <row r="2743" spans="1:8" x14ac:dyDescent="0.25">
      <c r="A2743" s="41">
        <f>VLOOKUP(D2743,'[110]Legacy Location Lookups'!$A$1:$C$34,2,0)</f>
        <v>75</v>
      </c>
      <c r="B2743" s="41" t="str">
        <f>VLOOKUP(A2743,'[110]Legacy Location Lookups'!$B$1:$C$34,2,0)</f>
        <v>Delray Beach, FL</v>
      </c>
      <c r="C2743" s="41" t="s">
        <v>151</v>
      </c>
      <c r="D2743" s="41" t="s">
        <v>153</v>
      </c>
      <c r="E2743" s="41" t="s">
        <v>144</v>
      </c>
      <c r="F2743" s="38">
        <v>44126</v>
      </c>
      <c r="G2743" s="41" t="s">
        <v>159</v>
      </c>
      <c r="H2743" s="41">
        <v>1</v>
      </c>
    </row>
    <row r="2744" spans="1:8" x14ac:dyDescent="0.25">
      <c r="A2744" s="41">
        <f>VLOOKUP(D2744,'[110]Legacy Location Lookups'!$A$1:$C$34,2,0)</f>
        <v>75</v>
      </c>
      <c r="B2744" s="41" t="str">
        <f>VLOOKUP(A2744,'[110]Legacy Location Lookups'!$B$1:$C$34,2,0)</f>
        <v>Delray Beach, FL</v>
      </c>
      <c r="C2744" s="41" t="s">
        <v>151</v>
      </c>
      <c r="D2744" s="41" t="s">
        <v>153</v>
      </c>
      <c r="E2744" s="41" t="s">
        <v>147</v>
      </c>
      <c r="F2744" s="38">
        <v>44126</v>
      </c>
      <c r="G2744" s="41" t="s">
        <v>147</v>
      </c>
      <c r="H2744" s="41">
        <v>2</v>
      </c>
    </row>
    <row r="2745" spans="1:8" x14ac:dyDescent="0.25">
      <c r="A2745" s="41">
        <f>VLOOKUP(D2745,'[110]Legacy Location Lookups'!$A$1:$C$34,2,0)</f>
        <v>76</v>
      </c>
      <c r="B2745" s="41" t="str">
        <f>VLOOKUP(A2745,'[110]Legacy Location Lookups'!$B$1:$C$34,2,0)</f>
        <v>East Boca Raton, FL</v>
      </c>
      <c r="C2745" s="41" t="s">
        <v>151</v>
      </c>
      <c r="D2745" s="41" t="s">
        <v>175</v>
      </c>
      <c r="E2745" s="41" t="s">
        <v>144</v>
      </c>
      <c r="F2745" s="38">
        <v>44126</v>
      </c>
      <c r="G2745" s="41" t="s">
        <v>145</v>
      </c>
      <c r="H2745" s="41">
        <v>29</v>
      </c>
    </row>
    <row r="2746" spans="1:8" x14ac:dyDescent="0.25">
      <c r="A2746" s="41">
        <f>VLOOKUP(D2746,'[110]Legacy Location Lookups'!$A$1:$C$34,2,0)</f>
        <v>72</v>
      </c>
      <c r="B2746" s="41" t="str">
        <f>VLOOKUP(A2746,'[110]Legacy Location Lookups'!$B$1:$C$34,2,0)</f>
        <v>Boca Raton, FL</v>
      </c>
      <c r="C2746" s="41" t="s">
        <v>151</v>
      </c>
      <c r="D2746" s="41" t="s">
        <v>155</v>
      </c>
      <c r="E2746" s="41" t="s">
        <v>144</v>
      </c>
      <c r="F2746" s="38">
        <v>44126</v>
      </c>
      <c r="G2746" s="41" t="s">
        <v>145</v>
      </c>
      <c r="H2746" s="41">
        <v>19</v>
      </c>
    </row>
    <row r="2747" spans="1:8" x14ac:dyDescent="0.25">
      <c r="A2747" s="41">
        <f>VLOOKUP(D2747,'[110]Legacy Location Lookups'!$A$1:$C$34,2,0)</f>
        <v>104</v>
      </c>
      <c r="B2747" s="41" t="str">
        <f>VLOOKUP(A2747,'[110]Legacy Location Lookups'!$B$1:$C$34,2,0)</f>
        <v>Miami, FL</v>
      </c>
      <c r="C2747" s="41" t="s">
        <v>151</v>
      </c>
      <c r="D2747" s="41" t="s">
        <v>223</v>
      </c>
      <c r="E2747" s="41" t="s">
        <v>144</v>
      </c>
      <c r="F2747" s="38">
        <v>44126</v>
      </c>
      <c r="G2747" s="41" t="s">
        <v>145</v>
      </c>
      <c r="H2747" s="41">
        <v>19</v>
      </c>
    </row>
    <row r="2748" spans="1:8" x14ac:dyDescent="0.25">
      <c r="A2748" s="41">
        <f>VLOOKUP(D2748,'[110]Legacy Location Lookups'!$A$1:$C$34,2,0)</f>
        <v>73</v>
      </c>
      <c r="B2748" s="41" t="str">
        <f>VLOOKUP(A2748,'[110]Legacy Location Lookups'!$B$1:$C$34,2,0)</f>
        <v>Boynton Beach, FL</v>
      </c>
      <c r="C2748" s="41" t="s">
        <v>151</v>
      </c>
      <c r="D2748" s="41" t="s">
        <v>152</v>
      </c>
      <c r="E2748" s="41" t="s">
        <v>144</v>
      </c>
      <c r="F2748" s="38">
        <v>44127</v>
      </c>
      <c r="G2748" s="41" t="s">
        <v>145</v>
      </c>
      <c r="H2748" s="41">
        <v>59</v>
      </c>
    </row>
    <row r="2749" spans="1:8" x14ac:dyDescent="0.25">
      <c r="A2749" s="41">
        <f>VLOOKUP(D2749,'[110]Legacy Location Lookups'!$A$1:$C$34,2,0)</f>
        <v>75</v>
      </c>
      <c r="B2749" s="41" t="str">
        <f>VLOOKUP(A2749,'[110]Legacy Location Lookups'!$B$1:$C$34,2,0)</f>
        <v>Delray Beach, FL</v>
      </c>
      <c r="C2749" s="41" t="s">
        <v>151</v>
      </c>
      <c r="D2749" s="41" t="s">
        <v>153</v>
      </c>
      <c r="E2749" s="41" t="s">
        <v>144</v>
      </c>
      <c r="F2749" s="38">
        <v>44127</v>
      </c>
      <c r="G2749" s="41" t="s">
        <v>145</v>
      </c>
      <c r="H2749" s="41">
        <v>37</v>
      </c>
    </row>
    <row r="2750" spans="1:8" x14ac:dyDescent="0.25">
      <c r="A2750" s="41">
        <f>VLOOKUP(D2750,'[110]Legacy Location Lookups'!$A$1:$C$34,2,0)</f>
        <v>76</v>
      </c>
      <c r="B2750" s="41" t="str">
        <f>VLOOKUP(A2750,'[110]Legacy Location Lookups'!$B$1:$C$34,2,0)</f>
        <v>East Boca Raton, FL</v>
      </c>
      <c r="C2750" s="41" t="s">
        <v>151</v>
      </c>
      <c r="D2750" s="41" t="s">
        <v>175</v>
      </c>
      <c r="E2750" s="41" t="s">
        <v>144</v>
      </c>
      <c r="F2750" s="38">
        <v>44127</v>
      </c>
      <c r="G2750" s="41" t="s">
        <v>145</v>
      </c>
      <c r="H2750" s="41">
        <v>3</v>
      </c>
    </row>
    <row r="2751" spans="1:8" x14ac:dyDescent="0.25">
      <c r="A2751" s="41">
        <f>VLOOKUP(D2751,'[110]Legacy Location Lookups'!$A$1:$C$34,2,0)</f>
        <v>77</v>
      </c>
      <c r="B2751" s="41" t="str">
        <f>VLOOKUP(A2751,'[110]Legacy Location Lookups'!$B$1:$C$34,2,0)</f>
        <v>West Boca Raton, FL</v>
      </c>
      <c r="C2751" s="41" t="s">
        <v>151</v>
      </c>
      <c r="D2751" s="41" t="s">
        <v>154</v>
      </c>
      <c r="E2751" s="41" t="s">
        <v>144</v>
      </c>
      <c r="F2751" s="38">
        <v>44127</v>
      </c>
      <c r="G2751" s="41" t="s">
        <v>145</v>
      </c>
      <c r="H2751" s="41">
        <v>36</v>
      </c>
    </row>
    <row r="2752" spans="1:8" x14ac:dyDescent="0.25">
      <c r="A2752" s="41">
        <f>VLOOKUP(D2752,'[110]Legacy Location Lookups'!$A$1:$C$34,2,0)</f>
        <v>72</v>
      </c>
      <c r="B2752" s="41" t="str">
        <f>VLOOKUP(A2752,'[110]Legacy Location Lookups'!$B$1:$C$34,2,0)</f>
        <v>Boca Raton, FL</v>
      </c>
      <c r="C2752" s="41" t="s">
        <v>151</v>
      </c>
      <c r="D2752" s="41" t="s">
        <v>155</v>
      </c>
      <c r="E2752" s="41" t="s">
        <v>144</v>
      </c>
      <c r="F2752" s="38">
        <v>44127</v>
      </c>
      <c r="G2752" s="41" t="s">
        <v>145</v>
      </c>
      <c r="H2752" s="41">
        <v>15</v>
      </c>
    </row>
    <row r="2753" spans="1:8" x14ac:dyDescent="0.25">
      <c r="A2753" s="41">
        <f>VLOOKUP(D2753,'[110]Legacy Location Lookups'!$A$1:$C$34,2,0)</f>
        <v>104</v>
      </c>
      <c r="B2753" s="41" t="str">
        <f>VLOOKUP(A2753,'[110]Legacy Location Lookups'!$B$1:$C$34,2,0)</f>
        <v>Miami, FL</v>
      </c>
      <c r="C2753" s="41" t="s">
        <v>151</v>
      </c>
      <c r="D2753" s="41" t="s">
        <v>223</v>
      </c>
      <c r="E2753" s="41" t="s">
        <v>144</v>
      </c>
      <c r="F2753" s="38">
        <v>44127</v>
      </c>
      <c r="G2753" s="41" t="s">
        <v>145</v>
      </c>
      <c r="H2753" s="41">
        <v>11</v>
      </c>
    </row>
    <row r="2754" spans="1:8" x14ac:dyDescent="0.25">
      <c r="A2754" s="41">
        <f>VLOOKUP(D2754,'[110]Legacy Location Lookups'!$A$1:$C$34,2,0)</f>
        <v>104</v>
      </c>
      <c r="B2754" s="41" t="str">
        <f>VLOOKUP(A2754,'[110]Legacy Location Lookups'!$B$1:$C$34,2,0)</f>
        <v>Miami, FL</v>
      </c>
      <c r="C2754" s="41" t="s">
        <v>151</v>
      </c>
      <c r="D2754" s="41" t="s">
        <v>223</v>
      </c>
      <c r="E2754" s="41" t="s">
        <v>147</v>
      </c>
      <c r="F2754" s="38">
        <v>44127</v>
      </c>
      <c r="G2754" s="41" t="s">
        <v>147</v>
      </c>
      <c r="H2754" s="41">
        <v>2</v>
      </c>
    </row>
    <row r="2755" spans="1:8" x14ac:dyDescent="0.25">
      <c r="A2755" s="41">
        <f>VLOOKUP(D2755,'[110]Legacy Location Lookups'!$A$1:$C$34,2,0)</f>
        <v>5</v>
      </c>
      <c r="B2755" s="41" t="str">
        <f>VLOOKUP(A2755,'[110]Legacy Location Lookups'!$B$1:$C$34,2,0)</f>
        <v>Bloomington, IL</v>
      </c>
      <c r="C2755" s="41" t="s">
        <v>142</v>
      </c>
      <c r="D2755" s="41" t="s">
        <v>143</v>
      </c>
      <c r="E2755" s="41" t="s">
        <v>144</v>
      </c>
      <c r="F2755" s="38">
        <v>44123</v>
      </c>
      <c r="G2755" s="41" t="s">
        <v>145</v>
      </c>
      <c r="H2755" s="41">
        <v>46</v>
      </c>
    </row>
    <row r="2756" spans="1:8" x14ac:dyDescent="0.25">
      <c r="A2756" s="41">
        <f>VLOOKUP(D2756,'[110]Legacy Location Lookups'!$A$1:$C$34,2,0)</f>
        <v>5</v>
      </c>
      <c r="B2756" s="41" t="str">
        <f>VLOOKUP(A2756,'[110]Legacy Location Lookups'!$B$1:$C$34,2,0)</f>
        <v>Bloomington, IL</v>
      </c>
      <c r="C2756" s="41" t="s">
        <v>142</v>
      </c>
      <c r="D2756" s="41" t="s">
        <v>143</v>
      </c>
      <c r="E2756" s="41" t="s">
        <v>144</v>
      </c>
      <c r="F2756" s="38">
        <v>44123</v>
      </c>
      <c r="G2756" s="41" t="s">
        <v>146</v>
      </c>
      <c r="H2756" s="41">
        <v>0</v>
      </c>
    </row>
    <row r="2757" spans="1:8" x14ac:dyDescent="0.25">
      <c r="A2757" s="41">
        <f>VLOOKUP(D2757,'[110]Legacy Location Lookups'!$A$1:$C$34,2,0)</f>
        <v>5</v>
      </c>
      <c r="B2757" s="41" t="str">
        <f>VLOOKUP(A2757,'[110]Legacy Location Lookups'!$B$1:$C$34,2,0)</f>
        <v>Bloomington, IL</v>
      </c>
      <c r="C2757" s="41" t="s">
        <v>142</v>
      </c>
      <c r="D2757" s="41" t="s">
        <v>143</v>
      </c>
      <c r="E2757" s="41" t="s">
        <v>147</v>
      </c>
      <c r="F2757" s="38">
        <v>44123</v>
      </c>
      <c r="G2757" s="41" t="s">
        <v>147</v>
      </c>
      <c r="H2757" s="41">
        <v>0</v>
      </c>
    </row>
    <row r="2758" spans="1:8" x14ac:dyDescent="0.25">
      <c r="A2758" s="41">
        <f>VLOOKUP(D2758,'[110]Legacy Location Lookups'!$A$1:$C$34,2,0)</f>
        <v>14</v>
      </c>
      <c r="B2758" s="41" t="str">
        <f>VLOOKUP(A2758,'[110]Legacy Location Lookups'!$B$1:$C$34,2,0)</f>
        <v>Peru, IL</v>
      </c>
      <c r="C2758" s="41" t="s">
        <v>142</v>
      </c>
      <c r="D2758" s="41" t="s">
        <v>148</v>
      </c>
      <c r="E2758" s="41" t="s">
        <v>144</v>
      </c>
      <c r="F2758" s="38">
        <v>44123</v>
      </c>
      <c r="G2758" s="41" t="s">
        <v>145</v>
      </c>
      <c r="H2758" s="41">
        <v>0</v>
      </c>
    </row>
    <row r="2759" spans="1:8" x14ac:dyDescent="0.25">
      <c r="A2759" s="41">
        <f>VLOOKUP(D2759,'[110]Legacy Location Lookups'!$A$1:$C$34,2,0)</f>
        <v>14</v>
      </c>
      <c r="B2759" s="41" t="str">
        <f>VLOOKUP(A2759,'[110]Legacy Location Lookups'!$B$1:$C$34,2,0)</f>
        <v>Peru, IL</v>
      </c>
      <c r="C2759" s="41" t="s">
        <v>142</v>
      </c>
      <c r="D2759" s="41" t="s">
        <v>148</v>
      </c>
      <c r="E2759" s="41" t="s">
        <v>147</v>
      </c>
      <c r="F2759" s="38">
        <v>44123</v>
      </c>
      <c r="G2759" s="41" t="s">
        <v>147</v>
      </c>
      <c r="H2759" s="41">
        <v>0</v>
      </c>
    </row>
    <row r="2760" spans="1:8" x14ac:dyDescent="0.25">
      <c r="A2760" s="41">
        <f>VLOOKUP(D2760,'[110]Legacy Location Lookups'!$A$1:$C$34,2,0)</f>
        <v>13</v>
      </c>
      <c r="B2760" s="41" t="str">
        <f>VLOOKUP(A2760,'[110]Legacy Location Lookups'!$B$1:$C$34,2,0)</f>
        <v>Peoria, IL</v>
      </c>
      <c r="C2760" s="41" t="s">
        <v>142</v>
      </c>
      <c r="D2760" s="41" t="s">
        <v>149</v>
      </c>
      <c r="E2760" s="41" t="s">
        <v>144</v>
      </c>
      <c r="F2760" s="38">
        <v>44123</v>
      </c>
      <c r="G2760" s="41" t="s">
        <v>145</v>
      </c>
      <c r="H2760" s="41">
        <v>4</v>
      </c>
    </row>
    <row r="2761" spans="1:8" x14ac:dyDescent="0.25">
      <c r="A2761" s="41">
        <f>VLOOKUP(D2761,'[110]Legacy Location Lookups'!$A$1:$C$34,2,0)</f>
        <v>13</v>
      </c>
      <c r="B2761" s="41" t="str">
        <f>VLOOKUP(A2761,'[110]Legacy Location Lookups'!$B$1:$C$34,2,0)</f>
        <v>Peoria, IL</v>
      </c>
      <c r="C2761" s="41" t="s">
        <v>142</v>
      </c>
      <c r="D2761" s="41" t="s">
        <v>149</v>
      </c>
      <c r="E2761" s="41" t="s">
        <v>144</v>
      </c>
      <c r="F2761" s="38">
        <v>44123</v>
      </c>
      <c r="G2761" s="41" t="s">
        <v>146</v>
      </c>
      <c r="H2761" s="41">
        <v>14</v>
      </c>
    </row>
    <row r="2762" spans="1:8" x14ac:dyDescent="0.25">
      <c r="A2762" s="41">
        <f>VLOOKUP(D2762,'[110]Legacy Location Lookups'!$A$1:$C$34,2,0)</f>
        <v>6</v>
      </c>
      <c r="B2762" s="41" t="str">
        <f>VLOOKUP(A2762,'[110]Legacy Location Lookups'!$B$1:$C$34,2,0)</f>
        <v>Charleston, IL</v>
      </c>
      <c r="C2762" s="41" t="s">
        <v>142</v>
      </c>
      <c r="D2762" s="41" t="s">
        <v>150</v>
      </c>
      <c r="E2762" s="41" t="s">
        <v>144</v>
      </c>
      <c r="F2762" s="38">
        <v>44123</v>
      </c>
      <c r="G2762" s="41" t="s">
        <v>145</v>
      </c>
      <c r="H2762" s="41">
        <v>37</v>
      </c>
    </row>
    <row r="2763" spans="1:8" x14ac:dyDescent="0.25">
      <c r="A2763" s="41">
        <f>VLOOKUP(D2763,'[110]Legacy Location Lookups'!$A$1:$C$34,2,0)</f>
        <v>6</v>
      </c>
      <c r="B2763" s="41" t="str">
        <f>VLOOKUP(A2763,'[110]Legacy Location Lookups'!$B$1:$C$34,2,0)</f>
        <v>Charleston, IL</v>
      </c>
      <c r="C2763" s="41" t="s">
        <v>142</v>
      </c>
      <c r="D2763" s="41" t="s">
        <v>150</v>
      </c>
      <c r="E2763" s="41" t="s">
        <v>144</v>
      </c>
      <c r="F2763" s="38">
        <v>44123</v>
      </c>
      <c r="G2763" s="41" t="s">
        <v>146</v>
      </c>
      <c r="H2763" s="41">
        <v>0</v>
      </c>
    </row>
    <row r="2764" spans="1:8" x14ac:dyDescent="0.25">
      <c r="A2764" s="41">
        <f>VLOOKUP(D2764,'[110]Legacy Location Lookups'!$A$1:$C$34,2,0)</f>
        <v>6</v>
      </c>
      <c r="B2764" s="41" t="str">
        <f>VLOOKUP(A2764,'[110]Legacy Location Lookups'!$B$1:$C$34,2,0)</f>
        <v>Charleston, IL</v>
      </c>
      <c r="C2764" s="41" t="s">
        <v>142</v>
      </c>
      <c r="D2764" s="41" t="s">
        <v>150</v>
      </c>
      <c r="E2764" s="41" t="s">
        <v>147</v>
      </c>
      <c r="F2764" s="38">
        <v>44123</v>
      </c>
      <c r="G2764" s="41" t="s">
        <v>147</v>
      </c>
      <c r="H2764" s="41">
        <v>0</v>
      </c>
    </row>
    <row r="2765" spans="1:8" x14ac:dyDescent="0.25">
      <c r="A2765" s="41">
        <f>VLOOKUP(D2765,'[110]Legacy Location Lookups'!$A$1:$C$34,2,0)</f>
        <v>15</v>
      </c>
      <c r="B2765" s="41" t="str">
        <f>VLOOKUP(A2765,'[110]Legacy Location Lookups'!$B$1:$C$34,2,0)</f>
        <v>Pontiac, IL</v>
      </c>
      <c r="C2765" s="41" t="s">
        <v>142</v>
      </c>
      <c r="D2765" s="41" t="s">
        <v>13</v>
      </c>
      <c r="E2765" s="41" t="s">
        <v>144</v>
      </c>
      <c r="F2765" s="38">
        <v>44123</v>
      </c>
      <c r="G2765" s="41" t="s">
        <v>145</v>
      </c>
      <c r="H2765" s="41">
        <v>37</v>
      </c>
    </row>
    <row r="2766" spans="1:8" x14ac:dyDescent="0.25">
      <c r="A2766" s="41">
        <f>VLOOKUP(D2766,'[110]Legacy Location Lookups'!$A$1:$C$34,2,0)</f>
        <v>16</v>
      </c>
      <c r="B2766" s="41" t="str">
        <f>VLOOKUP(A2766,'[110]Legacy Location Lookups'!$B$1:$C$34,2,0)</f>
        <v>Princeton, IL</v>
      </c>
      <c r="C2766" s="41" t="s">
        <v>142</v>
      </c>
      <c r="D2766" s="41" t="s">
        <v>169</v>
      </c>
      <c r="E2766" s="41" t="s">
        <v>144</v>
      </c>
      <c r="F2766" s="38">
        <v>44123</v>
      </c>
      <c r="G2766" s="41" t="s">
        <v>145</v>
      </c>
      <c r="H2766" s="41">
        <v>43</v>
      </c>
    </row>
    <row r="2767" spans="1:8" x14ac:dyDescent="0.25">
      <c r="A2767" s="41">
        <f>VLOOKUP(D2767,'[110]Legacy Location Lookups'!$A$1:$C$34,2,0)</f>
        <v>5</v>
      </c>
      <c r="B2767" s="41" t="str">
        <f>VLOOKUP(A2767,'[110]Legacy Location Lookups'!$B$1:$C$34,2,0)</f>
        <v>Bloomington, IL</v>
      </c>
      <c r="C2767" s="41" t="s">
        <v>142</v>
      </c>
      <c r="D2767" s="41" t="s">
        <v>143</v>
      </c>
      <c r="E2767" s="41" t="s">
        <v>144</v>
      </c>
      <c r="F2767" s="38">
        <v>44124</v>
      </c>
      <c r="G2767" s="41" t="s">
        <v>145</v>
      </c>
      <c r="H2767" s="41">
        <v>92</v>
      </c>
    </row>
    <row r="2768" spans="1:8" x14ac:dyDescent="0.25">
      <c r="A2768" s="41">
        <f>VLOOKUP(D2768,'[110]Legacy Location Lookups'!$A$1:$C$34,2,0)</f>
        <v>6</v>
      </c>
      <c r="B2768" s="41" t="str">
        <f>VLOOKUP(A2768,'[110]Legacy Location Lookups'!$B$1:$C$34,2,0)</f>
        <v>Charleston, IL</v>
      </c>
      <c r="C2768" s="41" t="s">
        <v>142</v>
      </c>
      <c r="D2768" s="41" t="s">
        <v>150</v>
      </c>
      <c r="E2768" s="41" t="s">
        <v>144</v>
      </c>
      <c r="F2768" s="38">
        <v>44124</v>
      </c>
      <c r="G2768" s="41" t="s">
        <v>145</v>
      </c>
      <c r="H2768" s="41">
        <v>39</v>
      </c>
    </row>
    <row r="2769" spans="1:8" x14ac:dyDescent="0.25">
      <c r="A2769" s="41">
        <f>VLOOKUP(D2769,'[110]Legacy Location Lookups'!$A$1:$C$34,2,0)</f>
        <v>6</v>
      </c>
      <c r="B2769" s="41" t="str">
        <f>VLOOKUP(A2769,'[110]Legacy Location Lookups'!$B$1:$C$34,2,0)</f>
        <v>Charleston, IL</v>
      </c>
      <c r="C2769" s="41" t="s">
        <v>142</v>
      </c>
      <c r="D2769" s="41" t="s">
        <v>150</v>
      </c>
      <c r="E2769" s="41" t="s">
        <v>144</v>
      </c>
      <c r="F2769" s="38">
        <v>44124</v>
      </c>
      <c r="G2769" s="41" t="s">
        <v>146</v>
      </c>
      <c r="H2769" s="41">
        <v>15</v>
      </c>
    </row>
    <row r="2770" spans="1:8" x14ac:dyDescent="0.25">
      <c r="A2770" s="41">
        <f>VLOOKUP(D2770,'[110]Legacy Location Lookups'!$A$1:$C$34,2,0)</f>
        <v>6</v>
      </c>
      <c r="B2770" s="41" t="str">
        <f>VLOOKUP(A2770,'[110]Legacy Location Lookups'!$B$1:$C$34,2,0)</f>
        <v>Charleston, IL</v>
      </c>
      <c r="C2770" s="41" t="s">
        <v>142</v>
      </c>
      <c r="D2770" s="41" t="s">
        <v>150</v>
      </c>
      <c r="E2770" s="41" t="s">
        <v>147</v>
      </c>
      <c r="F2770" s="38">
        <v>44124</v>
      </c>
      <c r="G2770" s="41" t="s">
        <v>147</v>
      </c>
      <c r="H2770" s="41">
        <v>0</v>
      </c>
    </row>
    <row r="2771" spans="1:8" x14ac:dyDescent="0.25">
      <c r="A2771" s="41">
        <f>VLOOKUP(D2771,'[110]Legacy Location Lookups'!$A$1:$C$34,2,0)</f>
        <v>15</v>
      </c>
      <c r="B2771" s="41" t="str">
        <f>VLOOKUP(A2771,'[110]Legacy Location Lookups'!$B$1:$C$34,2,0)</f>
        <v>Pontiac, IL</v>
      </c>
      <c r="C2771" s="41" t="s">
        <v>142</v>
      </c>
      <c r="D2771" s="41" t="s">
        <v>13</v>
      </c>
      <c r="E2771" s="41" t="s">
        <v>144</v>
      </c>
      <c r="F2771" s="38">
        <v>44124</v>
      </c>
      <c r="G2771" s="41" t="s">
        <v>145</v>
      </c>
      <c r="H2771" s="41">
        <v>0</v>
      </c>
    </row>
    <row r="2772" spans="1:8" x14ac:dyDescent="0.25">
      <c r="A2772" s="41">
        <f>VLOOKUP(D2772,'[110]Legacy Location Lookups'!$A$1:$C$34,2,0)</f>
        <v>15</v>
      </c>
      <c r="B2772" s="41" t="str">
        <f>VLOOKUP(A2772,'[110]Legacy Location Lookups'!$B$1:$C$34,2,0)</f>
        <v>Pontiac, IL</v>
      </c>
      <c r="C2772" s="41" t="s">
        <v>142</v>
      </c>
      <c r="D2772" s="41" t="s">
        <v>13</v>
      </c>
      <c r="E2772" s="41" t="s">
        <v>147</v>
      </c>
      <c r="F2772" s="38">
        <v>44124</v>
      </c>
      <c r="G2772" s="41" t="s">
        <v>147</v>
      </c>
      <c r="H2772" s="41">
        <v>0</v>
      </c>
    </row>
    <row r="2773" spans="1:8" x14ac:dyDescent="0.25">
      <c r="A2773" s="41">
        <f>VLOOKUP(D2773,'[110]Legacy Location Lookups'!$A$1:$C$34,2,0)</f>
        <v>8</v>
      </c>
      <c r="B2773" s="41" t="str">
        <f>VLOOKUP(A2773,'[110]Legacy Location Lookups'!$B$1:$C$34,2,0)</f>
        <v>Eureka, IL</v>
      </c>
      <c r="C2773" s="41" t="s">
        <v>142</v>
      </c>
      <c r="D2773" s="41" t="s">
        <v>6</v>
      </c>
      <c r="E2773" s="41" t="s">
        <v>144</v>
      </c>
      <c r="F2773" s="38">
        <v>44124</v>
      </c>
      <c r="G2773" s="41" t="s">
        <v>145</v>
      </c>
      <c r="H2773" s="41">
        <v>46</v>
      </c>
    </row>
    <row r="2774" spans="1:8" x14ac:dyDescent="0.25">
      <c r="A2774" s="41">
        <f>VLOOKUP(D2774,'[110]Legacy Location Lookups'!$A$1:$C$34,2,0)</f>
        <v>8</v>
      </c>
      <c r="B2774" s="41" t="str">
        <f>VLOOKUP(A2774,'[110]Legacy Location Lookups'!$B$1:$C$34,2,0)</f>
        <v>Eureka, IL</v>
      </c>
      <c r="C2774" s="41" t="s">
        <v>142</v>
      </c>
      <c r="D2774" s="41" t="s">
        <v>6</v>
      </c>
      <c r="E2774" s="41" t="s">
        <v>147</v>
      </c>
      <c r="F2774" s="38">
        <v>44124</v>
      </c>
      <c r="G2774" s="41" t="s">
        <v>147</v>
      </c>
      <c r="H2774" s="41">
        <v>0</v>
      </c>
    </row>
    <row r="2775" spans="1:8" x14ac:dyDescent="0.25">
      <c r="A2775" s="41">
        <f>VLOOKUP(D2775,'[110]Legacy Location Lookups'!$A$1:$C$34,2,0)</f>
        <v>10</v>
      </c>
      <c r="B2775" s="41" t="str">
        <f>VLOOKUP(A2775,'[110]Legacy Location Lookups'!$B$1:$C$34,2,0)</f>
        <v>Lincoln, IL</v>
      </c>
      <c r="C2775" s="41" t="s">
        <v>142</v>
      </c>
      <c r="D2775" s="41" t="s">
        <v>174</v>
      </c>
      <c r="E2775" s="41" t="s">
        <v>144</v>
      </c>
      <c r="F2775" s="38">
        <v>44124</v>
      </c>
      <c r="G2775" s="41" t="s">
        <v>145</v>
      </c>
      <c r="H2775" s="41">
        <v>0</v>
      </c>
    </row>
    <row r="2776" spans="1:8" x14ac:dyDescent="0.25">
      <c r="A2776" s="41">
        <f>VLOOKUP(D2776,'[110]Legacy Location Lookups'!$A$1:$C$34,2,0)</f>
        <v>10</v>
      </c>
      <c r="B2776" s="41" t="str">
        <f>VLOOKUP(A2776,'[110]Legacy Location Lookups'!$B$1:$C$34,2,0)</f>
        <v>Lincoln, IL</v>
      </c>
      <c r="C2776" s="41" t="s">
        <v>142</v>
      </c>
      <c r="D2776" s="41" t="s">
        <v>174</v>
      </c>
      <c r="E2776" s="41" t="s">
        <v>144</v>
      </c>
      <c r="F2776" s="38">
        <v>44124</v>
      </c>
      <c r="G2776" s="41" t="s">
        <v>147</v>
      </c>
      <c r="H2776" s="41">
        <v>0</v>
      </c>
    </row>
    <row r="2777" spans="1:8" x14ac:dyDescent="0.25">
      <c r="A2777" s="41">
        <f>VLOOKUP(D2777,'[110]Legacy Location Lookups'!$A$1:$C$34,2,0)</f>
        <v>17</v>
      </c>
      <c r="B2777" s="41" t="str">
        <f>VLOOKUP(A2777,'[110]Legacy Location Lookups'!$B$1:$C$34,2,0)</f>
        <v>Streator, IL</v>
      </c>
      <c r="C2777" s="41" t="s">
        <v>142</v>
      </c>
      <c r="D2777" s="41" t="s">
        <v>171</v>
      </c>
      <c r="E2777" s="41" t="s">
        <v>144</v>
      </c>
      <c r="F2777" s="38">
        <v>44124</v>
      </c>
      <c r="G2777" s="41" t="s">
        <v>145</v>
      </c>
      <c r="H2777" s="41">
        <v>27</v>
      </c>
    </row>
    <row r="2778" spans="1:8" x14ac:dyDescent="0.25">
      <c r="A2778" s="41">
        <f>VLOOKUP(D2778,'[110]Legacy Location Lookups'!$A$1:$C$34,2,0)</f>
        <v>17</v>
      </c>
      <c r="B2778" s="41" t="str">
        <f>VLOOKUP(A2778,'[110]Legacy Location Lookups'!$B$1:$C$34,2,0)</f>
        <v>Streator, IL</v>
      </c>
      <c r="C2778" s="41" t="s">
        <v>142</v>
      </c>
      <c r="D2778" s="41" t="s">
        <v>171</v>
      </c>
      <c r="E2778" s="41" t="s">
        <v>147</v>
      </c>
      <c r="F2778" s="38">
        <v>44124</v>
      </c>
      <c r="G2778" s="41" t="s">
        <v>147</v>
      </c>
      <c r="H2778" s="41">
        <v>0</v>
      </c>
    </row>
    <row r="2779" spans="1:8" x14ac:dyDescent="0.25">
      <c r="A2779" s="41">
        <f>VLOOKUP(D2779,'[110]Legacy Location Lookups'!$A$1:$C$34,2,0)</f>
        <v>5</v>
      </c>
      <c r="B2779" s="41" t="str">
        <f>VLOOKUP(A2779,'[110]Legacy Location Lookups'!$B$1:$C$34,2,0)</f>
        <v>Bloomington, IL</v>
      </c>
      <c r="C2779" s="41" t="s">
        <v>142</v>
      </c>
      <c r="D2779" s="41" t="s">
        <v>143</v>
      </c>
      <c r="E2779" s="41" t="s">
        <v>144</v>
      </c>
      <c r="F2779" s="38">
        <v>44125</v>
      </c>
      <c r="G2779" s="41" t="s">
        <v>145</v>
      </c>
      <c r="H2779" s="41">
        <v>54</v>
      </c>
    </row>
    <row r="2780" spans="1:8" x14ac:dyDescent="0.25">
      <c r="A2780" s="41">
        <f>VLOOKUP(D2780,'[110]Legacy Location Lookups'!$A$1:$C$34,2,0)</f>
        <v>5</v>
      </c>
      <c r="B2780" s="41" t="str">
        <f>VLOOKUP(A2780,'[110]Legacy Location Lookups'!$B$1:$C$34,2,0)</f>
        <v>Bloomington, IL</v>
      </c>
      <c r="C2780" s="41" t="s">
        <v>142</v>
      </c>
      <c r="D2780" s="41" t="s">
        <v>143</v>
      </c>
      <c r="E2780" s="41" t="s">
        <v>144</v>
      </c>
      <c r="F2780" s="38">
        <v>44125</v>
      </c>
      <c r="G2780" s="41" t="s">
        <v>146</v>
      </c>
      <c r="H2780" s="41">
        <v>0</v>
      </c>
    </row>
    <row r="2781" spans="1:8" x14ac:dyDescent="0.25">
      <c r="A2781" s="41">
        <f>VLOOKUP(D2781,'[110]Legacy Location Lookups'!$A$1:$C$34,2,0)</f>
        <v>5</v>
      </c>
      <c r="B2781" s="41" t="str">
        <f>VLOOKUP(A2781,'[110]Legacy Location Lookups'!$B$1:$C$34,2,0)</f>
        <v>Bloomington, IL</v>
      </c>
      <c r="C2781" s="41" t="s">
        <v>142</v>
      </c>
      <c r="D2781" s="41" t="s">
        <v>143</v>
      </c>
      <c r="E2781" s="41" t="s">
        <v>147</v>
      </c>
      <c r="F2781" s="38">
        <v>44125</v>
      </c>
      <c r="G2781" s="41" t="s">
        <v>147</v>
      </c>
      <c r="H2781" s="41">
        <v>0</v>
      </c>
    </row>
    <row r="2782" spans="1:8" x14ac:dyDescent="0.25">
      <c r="A2782" s="41">
        <f>VLOOKUP(D2782,'[110]Legacy Location Lookups'!$A$1:$C$34,2,0)</f>
        <v>14</v>
      </c>
      <c r="B2782" s="41" t="str">
        <f>VLOOKUP(A2782,'[110]Legacy Location Lookups'!$B$1:$C$34,2,0)</f>
        <v>Peru, IL</v>
      </c>
      <c r="C2782" s="41" t="s">
        <v>142</v>
      </c>
      <c r="D2782" s="41" t="s">
        <v>148</v>
      </c>
      <c r="E2782" s="41" t="s">
        <v>144</v>
      </c>
      <c r="F2782" s="38">
        <v>44125</v>
      </c>
      <c r="G2782" s="41" t="s">
        <v>145</v>
      </c>
      <c r="H2782" s="41">
        <v>0</v>
      </c>
    </row>
    <row r="2783" spans="1:8" x14ac:dyDescent="0.25">
      <c r="A2783" s="41">
        <f>VLOOKUP(D2783,'[110]Legacy Location Lookups'!$A$1:$C$34,2,0)</f>
        <v>14</v>
      </c>
      <c r="B2783" s="41" t="str">
        <f>VLOOKUP(A2783,'[110]Legacy Location Lookups'!$B$1:$C$34,2,0)</f>
        <v>Peru, IL</v>
      </c>
      <c r="C2783" s="41" t="s">
        <v>142</v>
      </c>
      <c r="D2783" s="41" t="s">
        <v>148</v>
      </c>
      <c r="E2783" s="41" t="s">
        <v>147</v>
      </c>
      <c r="F2783" s="38">
        <v>44125</v>
      </c>
      <c r="G2783" s="41" t="s">
        <v>147</v>
      </c>
      <c r="H2783" s="41">
        <v>0</v>
      </c>
    </row>
    <row r="2784" spans="1:8" x14ac:dyDescent="0.25">
      <c r="A2784" s="41">
        <f>VLOOKUP(D2784,'[110]Legacy Location Lookups'!$A$1:$C$34,2,0)</f>
        <v>13</v>
      </c>
      <c r="B2784" s="41" t="str">
        <f>VLOOKUP(A2784,'[110]Legacy Location Lookups'!$B$1:$C$34,2,0)</f>
        <v>Peoria, IL</v>
      </c>
      <c r="C2784" s="41" t="s">
        <v>142</v>
      </c>
      <c r="D2784" s="41" t="s">
        <v>149</v>
      </c>
      <c r="E2784" s="41" t="s">
        <v>144</v>
      </c>
      <c r="F2784" s="38">
        <v>44125</v>
      </c>
      <c r="G2784" s="41" t="s">
        <v>145</v>
      </c>
      <c r="H2784" s="41">
        <v>62</v>
      </c>
    </row>
    <row r="2785" spans="1:8" x14ac:dyDescent="0.25">
      <c r="A2785" s="41">
        <f>VLOOKUP(D2785,'[110]Legacy Location Lookups'!$A$1:$C$34,2,0)</f>
        <v>13</v>
      </c>
      <c r="B2785" s="41" t="str">
        <f>VLOOKUP(A2785,'[110]Legacy Location Lookups'!$B$1:$C$34,2,0)</f>
        <v>Peoria, IL</v>
      </c>
      <c r="C2785" s="41" t="s">
        <v>142</v>
      </c>
      <c r="D2785" s="41" t="s">
        <v>149</v>
      </c>
      <c r="E2785" s="41" t="s">
        <v>144</v>
      </c>
      <c r="F2785" s="38">
        <v>44125</v>
      </c>
      <c r="G2785" s="41" t="s">
        <v>146</v>
      </c>
      <c r="H2785" s="41">
        <v>0</v>
      </c>
    </row>
    <row r="2786" spans="1:8" x14ac:dyDescent="0.25">
      <c r="A2786" s="41">
        <f>VLOOKUP(D2786,'[110]Legacy Location Lookups'!$A$1:$C$34,2,0)</f>
        <v>6</v>
      </c>
      <c r="B2786" s="41" t="str">
        <f>VLOOKUP(A2786,'[110]Legacy Location Lookups'!$B$1:$C$34,2,0)</f>
        <v>Charleston, IL</v>
      </c>
      <c r="C2786" s="41" t="s">
        <v>142</v>
      </c>
      <c r="D2786" s="41" t="s">
        <v>150</v>
      </c>
      <c r="E2786" s="41" t="s">
        <v>144</v>
      </c>
      <c r="F2786" s="38">
        <v>44125</v>
      </c>
      <c r="G2786" s="41" t="s">
        <v>145</v>
      </c>
      <c r="H2786" s="41">
        <v>31</v>
      </c>
    </row>
    <row r="2787" spans="1:8" x14ac:dyDescent="0.25">
      <c r="A2787" s="41">
        <f>VLOOKUP(D2787,'[110]Legacy Location Lookups'!$A$1:$C$34,2,0)</f>
        <v>6</v>
      </c>
      <c r="B2787" s="41" t="str">
        <f>VLOOKUP(A2787,'[110]Legacy Location Lookups'!$B$1:$C$34,2,0)</f>
        <v>Charleston, IL</v>
      </c>
      <c r="C2787" s="41" t="s">
        <v>142</v>
      </c>
      <c r="D2787" s="41" t="s">
        <v>150</v>
      </c>
      <c r="E2787" s="41" t="s">
        <v>144</v>
      </c>
      <c r="F2787" s="38">
        <v>44125</v>
      </c>
      <c r="G2787" s="41" t="s">
        <v>146</v>
      </c>
      <c r="H2787" s="41">
        <v>0</v>
      </c>
    </row>
    <row r="2788" spans="1:8" x14ac:dyDescent="0.25">
      <c r="A2788" s="41">
        <f>VLOOKUP(D2788,'[110]Legacy Location Lookups'!$A$1:$C$34,2,0)</f>
        <v>5</v>
      </c>
      <c r="B2788" s="41" t="str">
        <f>VLOOKUP(A2788,'[110]Legacy Location Lookups'!$B$1:$C$34,2,0)</f>
        <v>Bloomington, IL</v>
      </c>
      <c r="C2788" s="41" t="s">
        <v>142</v>
      </c>
      <c r="D2788" s="41" t="s">
        <v>143</v>
      </c>
      <c r="E2788" s="41" t="s">
        <v>144</v>
      </c>
      <c r="F2788" s="38">
        <v>44126</v>
      </c>
      <c r="G2788" s="41" t="s">
        <v>145</v>
      </c>
      <c r="H2788" s="41">
        <v>60</v>
      </c>
    </row>
    <row r="2789" spans="1:8" x14ac:dyDescent="0.25">
      <c r="A2789" s="41">
        <f>VLOOKUP(D2789,'[110]Legacy Location Lookups'!$A$1:$C$34,2,0)</f>
        <v>5</v>
      </c>
      <c r="B2789" s="41" t="str">
        <f>VLOOKUP(A2789,'[110]Legacy Location Lookups'!$B$1:$C$34,2,0)</f>
        <v>Bloomington, IL</v>
      </c>
      <c r="C2789" s="41" t="s">
        <v>142</v>
      </c>
      <c r="D2789" s="41" t="s">
        <v>143</v>
      </c>
      <c r="E2789" s="41" t="s">
        <v>144</v>
      </c>
      <c r="F2789" s="38">
        <v>44126</v>
      </c>
      <c r="G2789" s="41" t="s">
        <v>146</v>
      </c>
      <c r="H2789" s="41">
        <v>0</v>
      </c>
    </row>
    <row r="2790" spans="1:8" x14ac:dyDescent="0.25">
      <c r="A2790" s="41">
        <f>VLOOKUP(D2790,'[110]Legacy Location Lookups'!$A$1:$C$34,2,0)</f>
        <v>5</v>
      </c>
      <c r="B2790" s="41" t="str">
        <f>VLOOKUP(A2790,'[110]Legacy Location Lookups'!$B$1:$C$34,2,0)</f>
        <v>Bloomington, IL</v>
      </c>
      <c r="C2790" s="41" t="s">
        <v>142</v>
      </c>
      <c r="D2790" s="41" t="s">
        <v>143</v>
      </c>
      <c r="E2790" s="41" t="s">
        <v>147</v>
      </c>
      <c r="F2790" s="38">
        <v>44126</v>
      </c>
      <c r="G2790" s="41" t="s">
        <v>147</v>
      </c>
      <c r="H2790" s="41">
        <v>0</v>
      </c>
    </row>
    <row r="2791" spans="1:8" x14ac:dyDescent="0.25">
      <c r="A2791" s="41">
        <f>VLOOKUP(D2791,'[110]Legacy Location Lookups'!$A$1:$C$34,2,0)</f>
        <v>14</v>
      </c>
      <c r="B2791" s="41" t="str">
        <f>VLOOKUP(A2791,'[110]Legacy Location Lookups'!$B$1:$C$34,2,0)</f>
        <v>Peru, IL</v>
      </c>
      <c r="C2791" s="41" t="s">
        <v>142</v>
      </c>
      <c r="D2791" s="41" t="s">
        <v>148</v>
      </c>
      <c r="E2791" s="41" t="s">
        <v>144</v>
      </c>
      <c r="F2791" s="38">
        <v>44126</v>
      </c>
      <c r="G2791" s="41" t="s">
        <v>145</v>
      </c>
      <c r="H2791" s="41">
        <v>39</v>
      </c>
    </row>
    <row r="2792" spans="1:8" x14ac:dyDescent="0.25">
      <c r="A2792" s="41">
        <f>VLOOKUP(D2792,'[110]Legacy Location Lookups'!$A$1:$C$34,2,0)</f>
        <v>14</v>
      </c>
      <c r="B2792" s="41" t="str">
        <f>VLOOKUP(A2792,'[110]Legacy Location Lookups'!$B$1:$C$34,2,0)</f>
        <v>Peru, IL</v>
      </c>
      <c r="C2792" s="41" t="s">
        <v>142</v>
      </c>
      <c r="D2792" s="41" t="s">
        <v>148</v>
      </c>
      <c r="E2792" s="41" t="s">
        <v>147</v>
      </c>
      <c r="F2792" s="38">
        <v>44126</v>
      </c>
      <c r="G2792" s="41" t="s">
        <v>147</v>
      </c>
      <c r="H2792" s="41">
        <v>0</v>
      </c>
    </row>
    <row r="2793" spans="1:8" x14ac:dyDescent="0.25">
      <c r="A2793" s="41">
        <f>VLOOKUP(D2793,'[110]Legacy Location Lookups'!$A$1:$C$34,2,0)</f>
        <v>13</v>
      </c>
      <c r="B2793" s="41" t="str">
        <f>VLOOKUP(A2793,'[110]Legacy Location Lookups'!$B$1:$C$34,2,0)</f>
        <v>Peoria, IL</v>
      </c>
      <c r="C2793" s="41" t="s">
        <v>142</v>
      </c>
      <c r="D2793" s="41" t="s">
        <v>149</v>
      </c>
      <c r="E2793" s="41" t="s">
        <v>144</v>
      </c>
      <c r="F2793" s="38">
        <v>44126</v>
      </c>
      <c r="G2793" s="41" t="s">
        <v>145</v>
      </c>
      <c r="H2793" s="41">
        <v>58</v>
      </c>
    </row>
    <row r="2794" spans="1:8" x14ac:dyDescent="0.25">
      <c r="A2794" s="41">
        <f>VLOOKUP(D2794,'[110]Legacy Location Lookups'!$A$1:$C$34,2,0)</f>
        <v>13</v>
      </c>
      <c r="B2794" s="41" t="str">
        <f>VLOOKUP(A2794,'[110]Legacy Location Lookups'!$B$1:$C$34,2,0)</f>
        <v>Peoria, IL</v>
      </c>
      <c r="C2794" s="41" t="s">
        <v>142</v>
      </c>
      <c r="D2794" s="41" t="s">
        <v>149</v>
      </c>
      <c r="E2794" s="41" t="s">
        <v>144</v>
      </c>
      <c r="F2794" s="38">
        <v>44126</v>
      </c>
      <c r="G2794" s="41" t="s">
        <v>146</v>
      </c>
      <c r="H2794" s="41">
        <v>0</v>
      </c>
    </row>
    <row r="2795" spans="1:8" x14ac:dyDescent="0.25">
      <c r="A2795" s="41">
        <f>VLOOKUP(D2795,'[110]Legacy Location Lookups'!$A$1:$C$34,2,0)</f>
        <v>6</v>
      </c>
      <c r="B2795" s="41" t="str">
        <f>VLOOKUP(A2795,'[110]Legacy Location Lookups'!$B$1:$C$34,2,0)</f>
        <v>Charleston, IL</v>
      </c>
      <c r="C2795" s="41" t="s">
        <v>142</v>
      </c>
      <c r="D2795" s="41" t="s">
        <v>150</v>
      </c>
      <c r="E2795" s="41" t="s">
        <v>144</v>
      </c>
      <c r="F2795" s="38">
        <v>44126</v>
      </c>
      <c r="G2795" s="41" t="s">
        <v>145</v>
      </c>
      <c r="H2795" s="41">
        <v>42</v>
      </c>
    </row>
    <row r="2796" spans="1:8" x14ac:dyDescent="0.25">
      <c r="A2796" s="41">
        <f>VLOOKUP(D2796,'[110]Legacy Location Lookups'!$A$1:$C$34,2,0)</f>
        <v>16</v>
      </c>
      <c r="B2796" s="41" t="str">
        <f>VLOOKUP(A2796,'[110]Legacy Location Lookups'!$B$1:$C$34,2,0)</f>
        <v>Princeton, IL</v>
      </c>
      <c r="C2796" s="41" t="s">
        <v>142</v>
      </c>
      <c r="D2796" s="41" t="s">
        <v>169</v>
      </c>
      <c r="E2796" s="41" t="s">
        <v>147</v>
      </c>
      <c r="F2796" s="38">
        <v>44126</v>
      </c>
      <c r="G2796" s="41" t="s">
        <v>147</v>
      </c>
      <c r="H2796" s="41">
        <v>0</v>
      </c>
    </row>
    <row r="2797" spans="1:8" x14ac:dyDescent="0.25">
      <c r="A2797" s="41">
        <f>VLOOKUP(D2797,'[110]Legacy Location Lookups'!$A$1:$C$34,2,0)</f>
        <v>11</v>
      </c>
      <c r="B2797" s="41" t="str">
        <f>VLOOKUP(A2797,'[110]Legacy Location Lookups'!$B$1:$C$34,2,0)</f>
        <v>Mt Zion, IL</v>
      </c>
      <c r="C2797" s="41" t="s">
        <v>142</v>
      </c>
      <c r="D2797" s="41" t="s">
        <v>170</v>
      </c>
      <c r="E2797" s="41" t="s">
        <v>144</v>
      </c>
      <c r="F2797" s="38">
        <v>44126</v>
      </c>
      <c r="G2797" s="41" t="s">
        <v>145</v>
      </c>
      <c r="H2797" s="41">
        <v>27</v>
      </c>
    </row>
    <row r="2798" spans="1:8" x14ac:dyDescent="0.25">
      <c r="A2798" s="41">
        <f>VLOOKUP(D2798,'[110]Legacy Location Lookups'!$A$1:$C$34,2,0)</f>
        <v>7</v>
      </c>
      <c r="B2798" s="41" t="str">
        <f>VLOOKUP(A2798,'[110]Legacy Location Lookups'!$B$1:$C$34,2,0)</f>
        <v>Clinton, IL</v>
      </c>
      <c r="C2798" s="41" t="s">
        <v>142</v>
      </c>
      <c r="D2798" s="41" t="s">
        <v>221</v>
      </c>
      <c r="E2798" s="41" t="s">
        <v>144</v>
      </c>
      <c r="F2798" s="38">
        <v>44126</v>
      </c>
      <c r="G2798" s="41" t="s">
        <v>145</v>
      </c>
      <c r="H2798" s="41">
        <v>0</v>
      </c>
    </row>
    <row r="2799" spans="1:8" x14ac:dyDescent="0.25">
      <c r="A2799" s="41">
        <f>VLOOKUP(D2799,'[110]Legacy Location Lookups'!$A$1:$C$34,2,0)</f>
        <v>5</v>
      </c>
      <c r="B2799" s="41" t="str">
        <f>VLOOKUP(A2799,'[110]Legacy Location Lookups'!$B$1:$C$34,2,0)</f>
        <v>Bloomington, IL</v>
      </c>
      <c r="C2799" s="41" t="s">
        <v>142</v>
      </c>
      <c r="D2799" s="41" t="s">
        <v>143</v>
      </c>
      <c r="E2799" s="41" t="s">
        <v>144</v>
      </c>
      <c r="F2799" s="38">
        <v>44127</v>
      </c>
      <c r="G2799" s="41" t="s">
        <v>145</v>
      </c>
      <c r="H2799" s="41">
        <v>84</v>
      </c>
    </row>
    <row r="2800" spans="1:8" x14ac:dyDescent="0.25">
      <c r="A2800" s="41">
        <f>VLOOKUP(D2800,'[110]Legacy Location Lookups'!$A$1:$C$34,2,0)</f>
        <v>5</v>
      </c>
      <c r="B2800" s="41" t="str">
        <f>VLOOKUP(A2800,'[110]Legacy Location Lookups'!$B$1:$C$34,2,0)</f>
        <v>Bloomington, IL</v>
      </c>
      <c r="C2800" s="41" t="s">
        <v>142</v>
      </c>
      <c r="D2800" s="41" t="s">
        <v>143</v>
      </c>
      <c r="E2800" s="41" t="s">
        <v>144</v>
      </c>
      <c r="F2800" s="38">
        <v>44127</v>
      </c>
      <c r="G2800" s="41" t="s">
        <v>146</v>
      </c>
      <c r="H2800" s="41">
        <v>0</v>
      </c>
    </row>
    <row r="2801" spans="1:8" x14ac:dyDescent="0.25">
      <c r="A2801" s="41">
        <f>VLOOKUP(D2801,'[110]Legacy Location Lookups'!$A$1:$C$34,2,0)</f>
        <v>13</v>
      </c>
      <c r="B2801" s="41" t="str">
        <f>VLOOKUP(A2801,'[110]Legacy Location Lookups'!$B$1:$C$34,2,0)</f>
        <v>Peoria, IL</v>
      </c>
      <c r="C2801" s="41" t="s">
        <v>142</v>
      </c>
      <c r="D2801" s="41" t="s">
        <v>149</v>
      </c>
      <c r="E2801" s="41" t="s">
        <v>144</v>
      </c>
      <c r="F2801" s="38">
        <v>44127</v>
      </c>
      <c r="G2801" s="41" t="s">
        <v>145</v>
      </c>
      <c r="H2801" s="41">
        <v>50</v>
      </c>
    </row>
    <row r="2802" spans="1:8" x14ac:dyDescent="0.25">
      <c r="A2802" s="41">
        <f>VLOOKUP(D2802,'[110]Legacy Location Lookups'!$A$1:$C$34,2,0)</f>
        <v>13</v>
      </c>
      <c r="B2802" s="41" t="str">
        <f>VLOOKUP(A2802,'[110]Legacy Location Lookups'!$B$1:$C$34,2,0)</f>
        <v>Peoria, IL</v>
      </c>
      <c r="C2802" s="41" t="s">
        <v>142</v>
      </c>
      <c r="D2802" s="41" t="s">
        <v>149</v>
      </c>
      <c r="E2802" s="41" t="s">
        <v>144</v>
      </c>
      <c r="F2802" s="38">
        <v>44127</v>
      </c>
      <c r="G2802" s="41" t="s">
        <v>146</v>
      </c>
      <c r="H2802" s="41">
        <v>0</v>
      </c>
    </row>
    <row r="2803" spans="1:8" x14ac:dyDescent="0.25">
      <c r="A2803" s="41">
        <f>VLOOKUP(D2803,'[110]Legacy Location Lookups'!$A$1:$C$34,2,0)</f>
        <v>6</v>
      </c>
      <c r="B2803" s="41" t="str">
        <f>VLOOKUP(A2803,'[110]Legacy Location Lookups'!$B$1:$C$34,2,0)</f>
        <v>Charleston, IL</v>
      </c>
      <c r="C2803" s="41" t="s">
        <v>142</v>
      </c>
      <c r="D2803" s="41" t="s">
        <v>150</v>
      </c>
      <c r="E2803" s="41" t="s">
        <v>144</v>
      </c>
      <c r="F2803" s="38">
        <v>44127</v>
      </c>
      <c r="G2803" s="41" t="s">
        <v>145</v>
      </c>
      <c r="H2803" s="41">
        <v>32</v>
      </c>
    </row>
    <row r="2804" spans="1:8" x14ac:dyDescent="0.25">
      <c r="A2804" s="41">
        <f>VLOOKUP(D2804,'[110]Legacy Location Lookups'!$A$1:$C$34,2,0)</f>
        <v>6</v>
      </c>
      <c r="B2804" s="41" t="str">
        <f>VLOOKUP(A2804,'[110]Legacy Location Lookups'!$B$1:$C$34,2,0)</f>
        <v>Charleston, IL</v>
      </c>
      <c r="C2804" s="41" t="s">
        <v>142</v>
      </c>
      <c r="D2804" s="41" t="s">
        <v>150</v>
      </c>
      <c r="E2804" s="41" t="s">
        <v>144</v>
      </c>
      <c r="F2804" s="38">
        <v>44127</v>
      </c>
      <c r="G2804" s="41" t="s">
        <v>146</v>
      </c>
      <c r="H2804" s="41">
        <v>0</v>
      </c>
    </row>
    <row r="2805" spans="1:8" x14ac:dyDescent="0.25">
      <c r="A2805" s="41">
        <f>VLOOKUP(D2805,'[110]Legacy Location Lookups'!$A$1:$C$34,2,0)</f>
        <v>6</v>
      </c>
      <c r="B2805" s="41" t="str">
        <f>VLOOKUP(A2805,'[110]Legacy Location Lookups'!$B$1:$C$34,2,0)</f>
        <v>Charleston, IL</v>
      </c>
      <c r="C2805" s="41" t="s">
        <v>142</v>
      </c>
      <c r="D2805" s="41" t="s">
        <v>150</v>
      </c>
      <c r="E2805" s="41" t="s">
        <v>147</v>
      </c>
      <c r="F2805" s="38">
        <v>44127</v>
      </c>
      <c r="G2805" s="41" t="s">
        <v>147</v>
      </c>
      <c r="H2805" s="41">
        <v>0</v>
      </c>
    </row>
    <row r="2806" spans="1:8" x14ac:dyDescent="0.25">
      <c r="A2806" s="41">
        <f>VLOOKUP(D2806,'[110]Legacy Location Lookups'!$A$1:$C$34,2,0)</f>
        <v>15</v>
      </c>
      <c r="B2806" s="41" t="str">
        <f>VLOOKUP(A2806,'[110]Legacy Location Lookups'!$B$1:$C$34,2,0)</f>
        <v>Pontiac, IL</v>
      </c>
      <c r="C2806" s="41" t="s">
        <v>142</v>
      </c>
      <c r="D2806" s="41" t="s">
        <v>13</v>
      </c>
      <c r="E2806" s="41" t="s">
        <v>144</v>
      </c>
      <c r="F2806" s="38">
        <v>44127</v>
      </c>
      <c r="G2806" s="41" t="s">
        <v>145</v>
      </c>
      <c r="H2806" s="41">
        <v>28</v>
      </c>
    </row>
    <row r="2807" spans="1:8" x14ac:dyDescent="0.25">
      <c r="A2807" s="41">
        <f>VLOOKUP(D2807,'[110]Legacy Location Lookups'!$A$1:$C$34,2,0)</f>
        <v>15</v>
      </c>
      <c r="B2807" s="41" t="str">
        <f>VLOOKUP(A2807,'[110]Legacy Location Lookups'!$B$1:$C$34,2,0)</f>
        <v>Pontiac, IL</v>
      </c>
      <c r="C2807" s="41" t="s">
        <v>142</v>
      </c>
      <c r="D2807" s="41" t="s">
        <v>13</v>
      </c>
      <c r="E2807" s="41" t="s">
        <v>147</v>
      </c>
      <c r="F2807" s="38">
        <v>44127</v>
      </c>
      <c r="G2807" s="41" t="s">
        <v>147</v>
      </c>
      <c r="H2807" s="41">
        <v>0</v>
      </c>
    </row>
    <row r="2808" spans="1:8" x14ac:dyDescent="0.25">
      <c r="A2808" s="41">
        <f>VLOOKUP(D2808,'[110]Legacy Location Lookups'!$A$1:$C$34,2,0)</f>
        <v>14</v>
      </c>
      <c r="B2808" s="41" t="str">
        <f>VLOOKUP(A2808,'[110]Legacy Location Lookups'!$B$1:$C$34,2,0)</f>
        <v>Peru, IL</v>
      </c>
      <c r="C2808" s="41" t="s">
        <v>142</v>
      </c>
      <c r="D2808" s="41" t="s">
        <v>148</v>
      </c>
      <c r="E2808" s="41" t="s">
        <v>144</v>
      </c>
      <c r="F2808" s="38">
        <v>44128</v>
      </c>
      <c r="G2808" s="41" t="s">
        <v>145</v>
      </c>
      <c r="H2808" s="41">
        <v>24</v>
      </c>
    </row>
    <row r="2809" spans="1:8" x14ac:dyDescent="0.25">
      <c r="A2809" s="41">
        <f>VLOOKUP(D2809,'[110]Legacy Location Lookups'!$A$1:$C$34,2,0)</f>
        <v>100</v>
      </c>
      <c r="B2809" s="41" t="str">
        <f>VLOOKUP(A2809,'[110]Legacy Location Lookups'!$B$1:$C$34,2,0)</f>
        <v>Osprey, FL</v>
      </c>
      <c r="C2809" s="41" t="s">
        <v>156</v>
      </c>
      <c r="D2809" s="41" t="s">
        <v>17</v>
      </c>
      <c r="E2809" s="41" t="s">
        <v>144</v>
      </c>
      <c r="F2809" s="38">
        <v>44123</v>
      </c>
      <c r="G2809" s="41" t="s">
        <v>145</v>
      </c>
      <c r="H2809" s="41">
        <v>94</v>
      </c>
    </row>
    <row r="2810" spans="1:8" x14ac:dyDescent="0.25">
      <c r="A2810" s="41">
        <f>VLOOKUP(D2810,'[110]Legacy Location Lookups'!$A$1:$C$34,2,0)</f>
        <v>100</v>
      </c>
      <c r="B2810" s="41" t="str">
        <f>VLOOKUP(A2810,'[110]Legacy Location Lookups'!$B$1:$C$34,2,0)</f>
        <v>Osprey, FL</v>
      </c>
      <c r="C2810" s="41" t="s">
        <v>156</v>
      </c>
      <c r="D2810" s="41" t="s">
        <v>17</v>
      </c>
      <c r="E2810" s="41" t="s">
        <v>144</v>
      </c>
      <c r="F2810" s="38">
        <v>44124</v>
      </c>
      <c r="G2810" s="41" t="s">
        <v>145</v>
      </c>
      <c r="H2810" s="41">
        <v>92</v>
      </c>
    </row>
    <row r="2811" spans="1:8" x14ac:dyDescent="0.25">
      <c r="A2811" s="41">
        <f>VLOOKUP(D2811,'[110]Legacy Location Lookups'!$A$1:$C$34,2,0)</f>
        <v>100</v>
      </c>
      <c r="B2811" s="41" t="str">
        <f>VLOOKUP(A2811,'[110]Legacy Location Lookups'!$B$1:$C$34,2,0)</f>
        <v>Osprey, FL</v>
      </c>
      <c r="C2811" s="41" t="s">
        <v>156</v>
      </c>
      <c r="D2811" s="41" t="s">
        <v>17</v>
      </c>
      <c r="E2811" s="41" t="s">
        <v>144</v>
      </c>
      <c r="F2811" s="38">
        <v>44125</v>
      </c>
      <c r="G2811" s="41" t="s">
        <v>145</v>
      </c>
      <c r="H2811" s="41">
        <v>100</v>
      </c>
    </row>
    <row r="2812" spans="1:8" x14ac:dyDescent="0.25">
      <c r="A2812" s="41">
        <f>VLOOKUP(D2812,'[110]Legacy Location Lookups'!$A$1:$C$34,2,0)</f>
        <v>100</v>
      </c>
      <c r="B2812" s="41" t="str">
        <f>VLOOKUP(A2812,'[110]Legacy Location Lookups'!$B$1:$C$34,2,0)</f>
        <v>Osprey, FL</v>
      </c>
      <c r="C2812" s="41" t="s">
        <v>156</v>
      </c>
      <c r="D2812" s="41" t="s">
        <v>17</v>
      </c>
      <c r="E2812" s="41" t="s">
        <v>144</v>
      </c>
      <c r="F2812" s="38">
        <v>44126</v>
      </c>
      <c r="G2812" s="41" t="s">
        <v>145</v>
      </c>
      <c r="H2812" s="41">
        <v>93</v>
      </c>
    </row>
    <row r="2813" spans="1:8" x14ac:dyDescent="0.25">
      <c r="A2813" s="41">
        <f>VLOOKUP(D2813,'[110]Legacy Location Lookups'!$A$1:$C$34,2,0)</f>
        <v>100</v>
      </c>
      <c r="B2813" s="41" t="str">
        <f>VLOOKUP(A2813,'[110]Legacy Location Lookups'!$B$1:$C$34,2,0)</f>
        <v>Osprey, FL</v>
      </c>
      <c r="C2813" s="41" t="s">
        <v>156</v>
      </c>
      <c r="D2813" s="41" t="s">
        <v>17</v>
      </c>
      <c r="E2813" s="41" t="s">
        <v>144</v>
      </c>
      <c r="F2813" s="38">
        <v>44127</v>
      </c>
      <c r="G2813" s="41" t="s">
        <v>145</v>
      </c>
      <c r="H2813" s="41">
        <v>3</v>
      </c>
    </row>
    <row r="2814" spans="1:8" x14ac:dyDescent="0.25">
      <c r="A2814" s="41">
        <f>VLOOKUP(D2814,'[110]Legacy Location Lookups'!$A$1:$C$34,2,0)</f>
        <v>100</v>
      </c>
      <c r="B2814" s="41" t="str">
        <f>VLOOKUP(A2814,'[110]Legacy Location Lookups'!$B$1:$C$34,2,0)</f>
        <v>Osprey, FL</v>
      </c>
      <c r="C2814" s="41" t="s">
        <v>156</v>
      </c>
      <c r="D2814" s="41" t="s">
        <v>17</v>
      </c>
      <c r="E2814" s="41" t="s">
        <v>144</v>
      </c>
      <c r="F2814" s="38">
        <v>44127</v>
      </c>
      <c r="G2814" s="41" t="s">
        <v>146</v>
      </c>
      <c r="H2814" s="41">
        <v>12</v>
      </c>
    </row>
    <row r="2815" spans="1:8" x14ac:dyDescent="0.25">
      <c r="A2815" s="41">
        <f>VLOOKUP(D2815,'[110]Legacy Location Lookups'!$A$1:$C$34,2,0)</f>
        <v>86</v>
      </c>
      <c r="B2815" s="41" t="str">
        <f>VLOOKUP(A2815,'[110]Legacy Location Lookups'!$B$1:$C$34,2,0)</f>
        <v>Kirkland, WA</v>
      </c>
      <c r="C2815" s="41" t="s">
        <v>167</v>
      </c>
      <c r="D2815" s="41" t="s">
        <v>22</v>
      </c>
      <c r="E2815" s="41" t="s">
        <v>144</v>
      </c>
      <c r="F2815" s="38">
        <v>44130</v>
      </c>
      <c r="G2815" s="41" t="s">
        <v>145</v>
      </c>
      <c r="H2815" s="41">
        <v>81</v>
      </c>
    </row>
    <row r="2816" spans="1:8" x14ac:dyDescent="0.25">
      <c r="A2816" s="41">
        <f>VLOOKUP(D2816,'[110]Legacy Location Lookups'!$A$1:$C$34,2,0)</f>
        <v>86</v>
      </c>
      <c r="B2816" s="41" t="str">
        <f>VLOOKUP(A2816,'[110]Legacy Location Lookups'!$B$1:$C$34,2,0)</f>
        <v>Kirkland, WA</v>
      </c>
      <c r="C2816" s="41" t="s">
        <v>167</v>
      </c>
      <c r="D2816" s="41" t="s">
        <v>22</v>
      </c>
      <c r="E2816" s="41" t="s">
        <v>144</v>
      </c>
      <c r="F2816" s="38">
        <v>44130</v>
      </c>
      <c r="G2816" s="41" t="s">
        <v>159</v>
      </c>
      <c r="H2816" s="41">
        <v>4</v>
      </c>
    </row>
    <row r="2817" spans="1:8" x14ac:dyDescent="0.25">
      <c r="A2817" s="41">
        <f>VLOOKUP(D2817,'[110]Legacy Location Lookups'!$A$1:$C$34,2,0)</f>
        <v>86</v>
      </c>
      <c r="B2817" s="41" t="str">
        <f>VLOOKUP(A2817,'[110]Legacy Location Lookups'!$B$1:$C$34,2,0)</f>
        <v>Kirkland, WA</v>
      </c>
      <c r="C2817" s="41" t="s">
        <v>167</v>
      </c>
      <c r="D2817" s="41" t="s">
        <v>22</v>
      </c>
      <c r="E2817" s="41" t="s">
        <v>144</v>
      </c>
      <c r="F2817" s="38">
        <v>44131</v>
      </c>
      <c r="G2817" s="41" t="s">
        <v>145</v>
      </c>
      <c r="H2817" s="41">
        <v>75</v>
      </c>
    </row>
    <row r="2818" spans="1:8" x14ac:dyDescent="0.25">
      <c r="A2818" s="41">
        <f>VLOOKUP(D2818,'[110]Legacy Location Lookups'!$A$1:$C$34,2,0)</f>
        <v>86</v>
      </c>
      <c r="B2818" s="41" t="str">
        <f>VLOOKUP(A2818,'[110]Legacy Location Lookups'!$B$1:$C$34,2,0)</f>
        <v>Kirkland, WA</v>
      </c>
      <c r="C2818" s="41" t="s">
        <v>167</v>
      </c>
      <c r="D2818" s="41" t="s">
        <v>22</v>
      </c>
      <c r="E2818" s="41" t="s">
        <v>144</v>
      </c>
      <c r="F2818" s="38">
        <v>44131</v>
      </c>
      <c r="G2818" s="41" t="s">
        <v>159</v>
      </c>
      <c r="H2818" s="41">
        <v>2</v>
      </c>
    </row>
    <row r="2819" spans="1:8" x14ac:dyDescent="0.25">
      <c r="A2819" s="41">
        <f>VLOOKUP(D2819,'[110]Legacy Location Lookups'!$A$1:$C$34,2,0)</f>
        <v>86</v>
      </c>
      <c r="B2819" s="41" t="str">
        <f>VLOOKUP(A2819,'[110]Legacy Location Lookups'!$B$1:$C$34,2,0)</f>
        <v>Kirkland, WA</v>
      </c>
      <c r="C2819" s="41" t="s">
        <v>167</v>
      </c>
      <c r="D2819" s="41" t="s">
        <v>22</v>
      </c>
      <c r="E2819" s="41" t="s">
        <v>144</v>
      </c>
      <c r="F2819" s="38">
        <v>44132</v>
      </c>
      <c r="G2819" s="41" t="s">
        <v>145</v>
      </c>
      <c r="H2819" s="41">
        <v>9</v>
      </c>
    </row>
    <row r="2820" spans="1:8" x14ac:dyDescent="0.25">
      <c r="A2820" s="41">
        <f>VLOOKUP(D2820,'[110]Legacy Location Lookups'!$A$1:$C$34,2,0)</f>
        <v>86</v>
      </c>
      <c r="B2820" s="41" t="str">
        <f>VLOOKUP(A2820,'[110]Legacy Location Lookups'!$B$1:$C$34,2,0)</f>
        <v>Kirkland, WA</v>
      </c>
      <c r="C2820" s="41" t="s">
        <v>167</v>
      </c>
      <c r="D2820" s="41" t="s">
        <v>22</v>
      </c>
      <c r="E2820" s="41" t="s">
        <v>144</v>
      </c>
      <c r="F2820" s="38">
        <v>44132</v>
      </c>
      <c r="G2820" s="41" t="s">
        <v>159</v>
      </c>
      <c r="H2820" s="41">
        <v>0</v>
      </c>
    </row>
    <row r="2821" spans="1:8" x14ac:dyDescent="0.25">
      <c r="A2821" s="41">
        <f>VLOOKUP(D2821,'[110]Legacy Location Lookups'!$A$1:$C$34,2,0)</f>
        <v>86</v>
      </c>
      <c r="B2821" s="41" t="str">
        <f>VLOOKUP(A2821,'[110]Legacy Location Lookups'!$B$1:$C$34,2,0)</f>
        <v>Kirkland, WA</v>
      </c>
      <c r="C2821" s="41" t="s">
        <v>167</v>
      </c>
      <c r="D2821" s="41" t="s">
        <v>22</v>
      </c>
      <c r="E2821" s="41" t="s">
        <v>144</v>
      </c>
      <c r="F2821" s="38">
        <v>44133</v>
      </c>
      <c r="G2821" s="41" t="s">
        <v>145</v>
      </c>
      <c r="H2821" s="41">
        <v>69</v>
      </c>
    </row>
    <row r="2822" spans="1:8" x14ac:dyDescent="0.25">
      <c r="A2822" s="41">
        <f>VLOOKUP(D2822,'[110]Legacy Location Lookups'!$A$1:$C$34,2,0)</f>
        <v>86</v>
      </c>
      <c r="B2822" s="41" t="str">
        <f>VLOOKUP(A2822,'[110]Legacy Location Lookups'!$B$1:$C$34,2,0)</f>
        <v>Kirkland, WA</v>
      </c>
      <c r="C2822" s="41" t="s">
        <v>167</v>
      </c>
      <c r="D2822" s="41" t="s">
        <v>22</v>
      </c>
      <c r="E2822" s="41" t="s">
        <v>144</v>
      </c>
      <c r="F2822" s="38">
        <v>44133</v>
      </c>
      <c r="G2822" s="41" t="s">
        <v>159</v>
      </c>
      <c r="H2822" s="41">
        <v>6</v>
      </c>
    </row>
    <row r="2823" spans="1:8" x14ac:dyDescent="0.25">
      <c r="A2823" s="41">
        <f>VLOOKUP(D2823,'[110]Legacy Location Lookups'!$A$1:$C$34,2,0)</f>
        <v>86</v>
      </c>
      <c r="B2823" s="41" t="str">
        <f>VLOOKUP(A2823,'[110]Legacy Location Lookups'!$B$1:$C$34,2,0)</f>
        <v>Kirkland, WA</v>
      </c>
      <c r="C2823" s="41" t="s">
        <v>167</v>
      </c>
      <c r="D2823" s="41" t="s">
        <v>22</v>
      </c>
      <c r="E2823" s="41" t="s">
        <v>144</v>
      </c>
      <c r="F2823" s="38">
        <v>44134</v>
      </c>
      <c r="G2823" s="41" t="s">
        <v>145</v>
      </c>
      <c r="H2823" s="41">
        <v>67</v>
      </c>
    </row>
    <row r="2824" spans="1:8" x14ac:dyDescent="0.25">
      <c r="A2824" s="41">
        <f>VLOOKUP(D2824,'[110]Legacy Location Lookups'!$A$1:$C$34,2,0)</f>
        <v>86</v>
      </c>
      <c r="B2824" s="41" t="str">
        <f>VLOOKUP(A2824,'[110]Legacy Location Lookups'!$B$1:$C$34,2,0)</f>
        <v>Kirkland, WA</v>
      </c>
      <c r="C2824" s="41" t="s">
        <v>167</v>
      </c>
      <c r="D2824" s="41" t="s">
        <v>22</v>
      </c>
      <c r="E2824" s="41" t="s">
        <v>144</v>
      </c>
      <c r="F2824" s="38">
        <v>44134</v>
      </c>
      <c r="G2824" s="41" t="s">
        <v>159</v>
      </c>
      <c r="H2824" s="41">
        <v>4</v>
      </c>
    </row>
    <row r="2825" spans="1:8" x14ac:dyDescent="0.25">
      <c r="A2825" s="41">
        <f>VLOOKUP(D2825,'[110]Legacy Location Lookups'!$A$1:$C$34,2,0)</f>
        <v>100</v>
      </c>
      <c r="B2825" s="41" t="str">
        <f>VLOOKUP(A2825,'[110]Legacy Location Lookups'!$B$1:$C$34,2,0)</f>
        <v>Osprey, FL</v>
      </c>
      <c r="C2825" s="41" t="s">
        <v>156</v>
      </c>
      <c r="D2825" s="41" t="s">
        <v>17</v>
      </c>
      <c r="E2825" s="41" t="s">
        <v>144</v>
      </c>
      <c r="F2825" s="38">
        <v>44130</v>
      </c>
      <c r="G2825" s="41" t="s">
        <v>145</v>
      </c>
      <c r="H2825" s="41">
        <v>98</v>
      </c>
    </row>
    <row r="2826" spans="1:8" x14ac:dyDescent="0.25">
      <c r="A2826" s="41">
        <f>VLOOKUP(D2826,'[110]Legacy Location Lookups'!$A$1:$C$34,2,0)</f>
        <v>100</v>
      </c>
      <c r="B2826" s="41" t="str">
        <f>VLOOKUP(A2826,'[110]Legacy Location Lookups'!$B$1:$C$34,2,0)</f>
        <v>Osprey, FL</v>
      </c>
      <c r="C2826" s="41" t="s">
        <v>156</v>
      </c>
      <c r="D2826" s="41" t="s">
        <v>17</v>
      </c>
      <c r="E2826" s="41" t="s">
        <v>144</v>
      </c>
      <c r="F2826" s="38">
        <v>44131</v>
      </c>
      <c r="G2826" s="41" t="s">
        <v>145</v>
      </c>
      <c r="H2826" s="41">
        <v>100</v>
      </c>
    </row>
    <row r="2827" spans="1:8" x14ac:dyDescent="0.25">
      <c r="A2827" s="41">
        <f>VLOOKUP(D2827,'[110]Legacy Location Lookups'!$A$1:$C$34,2,0)</f>
        <v>100</v>
      </c>
      <c r="B2827" s="41" t="str">
        <f>VLOOKUP(A2827,'[110]Legacy Location Lookups'!$B$1:$C$34,2,0)</f>
        <v>Osprey, FL</v>
      </c>
      <c r="C2827" s="41" t="s">
        <v>156</v>
      </c>
      <c r="D2827" s="41" t="s">
        <v>17</v>
      </c>
      <c r="E2827" s="41" t="s">
        <v>144</v>
      </c>
      <c r="F2827" s="38">
        <v>44132</v>
      </c>
      <c r="G2827" s="41" t="s">
        <v>145</v>
      </c>
      <c r="H2827" s="41">
        <v>88</v>
      </c>
    </row>
    <row r="2828" spans="1:8" x14ac:dyDescent="0.25">
      <c r="A2828" s="41">
        <f>VLOOKUP(D2828,'[110]Legacy Location Lookups'!$A$1:$C$34,2,0)</f>
        <v>100</v>
      </c>
      <c r="B2828" s="41" t="str">
        <f>VLOOKUP(A2828,'[110]Legacy Location Lookups'!$B$1:$C$34,2,0)</f>
        <v>Osprey, FL</v>
      </c>
      <c r="C2828" s="41" t="s">
        <v>156</v>
      </c>
      <c r="D2828" s="41" t="s">
        <v>17</v>
      </c>
      <c r="E2828" s="41" t="s">
        <v>144</v>
      </c>
      <c r="F2828" s="38">
        <v>44133</v>
      </c>
      <c r="G2828" s="41" t="s">
        <v>145</v>
      </c>
      <c r="H2828" s="41">
        <v>90</v>
      </c>
    </row>
    <row r="2829" spans="1:8" x14ac:dyDescent="0.25">
      <c r="A2829" s="41">
        <f>VLOOKUP(D2829,'[110]Legacy Location Lookups'!$A$1:$C$34,2,0)</f>
        <v>100</v>
      </c>
      <c r="B2829" s="41" t="str">
        <f>VLOOKUP(A2829,'[110]Legacy Location Lookups'!$B$1:$C$34,2,0)</f>
        <v>Osprey, FL</v>
      </c>
      <c r="C2829" s="41" t="s">
        <v>156</v>
      </c>
      <c r="D2829" s="41" t="s">
        <v>17</v>
      </c>
      <c r="E2829" s="41" t="s">
        <v>144</v>
      </c>
      <c r="F2829" s="38">
        <v>44134</v>
      </c>
      <c r="G2829" s="41" t="s">
        <v>145</v>
      </c>
      <c r="H2829" s="41">
        <v>0</v>
      </c>
    </row>
    <row r="2830" spans="1:8" x14ac:dyDescent="0.25">
      <c r="A2830" s="41">
        <f>VLOOKUP(D2830,'[110]Legacy Location Lookups'!$A$1:$C$34,2,0)</f>
        <v>73</v>
      </c>
      <c r="B2830" s="41" t="str">
        <f>VLOOKUP(A2830,'[110]Legacy Location Lookups'!$B$1:$C$34,2,0)</f>
        <v>Boynton Beach, FL</v>
      </c>
      <c r="C2830" s="41" t="s">
        <v>151</v>
      </c>
      <c r="D2830" s="41" t="s">
        <v>152</v>
      </c>
      <c r="E2830" s="41" t="s">
        <v>144</v>
      </c>
      <c r="F2830" s="38">
        <v>44130</v>
      </c>
      <c r="G2830" s="41" t="s">
        <v>145</v>
      </c>
      <c r="H2830" s="41">
        <v>86</v>
      </c>
    </row>
    <row r="2831" spans="1:8" x14ac:dyDescent="0.25">
      <c r="A2831" s="41">
        <f>VLOOKUP(D2831,'[110]Legacy Location Lookups'!$A$1:$C$34,2,0)</f>
        <v>73</v>
      </c>
      <c r="B2831" s="41" t="str">
        <f>VLOOKUP(A2831,'[110]Legacy Location Lookups'!$B$1:$C$34,2,0)</f>
        <v>Boynton Beach, FL</v>
      </c>
      <c r="C2831" s="41" t="s">
        <v>151</v>
      </c>
      <c r="D2831" s="41" t="s">
        <v>152</v>
      </c>
      <c r="E2831" s="41" t="s">
        <v>147</v>
      </c>
      <c r="F2831" s="38">
        <v>44130</v>
      </c>
      <c r="G2831" s="41" t="s">
        <v>147</v>
      </c>
      <c r="H2831" s="41">
        <v>1</v>
      </c>
    </row>
    <row r="2832" spans="1:8" x14ac:dyDescent="0.25">
      <c r="A2832" s="41">
        <f>VLOOKUP(D2832,'[110]Legacy Location Lookups'!$A$1:$C$34,2,0)</f>
        <v>73</v>
      </c>
      <c r="B2832" s="41" t="str">
        <f>VLOOKUP(A2832,'[110]Legacy Location Lookups'!$B$1:$C$34,2,0)</f>
        <v>Boynton Beach, FL</v>
      </c>
      <c r="C2832" s="41" t="s">
        <v>151</v>
      </c>
      <c r="D2832" s="41" t="s">
        <v>152</v>
      </c>
      <c r="E2832" s="41" t="s">
        <v>144</v>
      </c>
      <c r="F2832" s="38">
        <v>44130</v>
      </c>
      <c r="G2832" s="41" t="s">
        <v>146</v>
      </c>
      <c r="H2832" s="41">
        <v>0</v>
      </c>
    </row>
    <row r="2833" spans="1:8" x14ac:dyDescent="0.25">
      <c r="A2833" s="41">
        <f>VLOOKUP(D2833,'[110]Legacy Location Lookups'!$A$1:$C$34,2,0)</f>
        <v>75</v>
      </c>
      <c r="B2833" s="41" t="str">
        <f>VLOOKUP(A2833,'[110]Legacy Location Lookups'!$B$1:$C$34,2,0)</f>
        <v>Delray Beach, FL</v>
      </c>
      <c r="C2833" s="41" t="s">
        <v>151</v>
      </c>
      <c r="D2833" s="41" t="s">
        <v>153</v>
      </c>
      <c r="E2833" s="41" t="s">
        <v>144</v>
      </c>
      <c r="F2833" s="38">
        <v>44130</v>
      </c>
      <c r="G2833" s="41" t="s">
        <v>145</v>
      </c>
      <c r="H2833" s="41">
        <v>12</v>
      </c>
    </row>
    <row r="2834" spans="1:8" x14ac:dyDescent="0.25">
      <c r="A2834" s="41">
        <f>VLOOKUP(D2834,'[110]Legacy Location Lookups'!$A$1:$C$34,2,0)</f>
        <v>75</v>
      </c>
      <c r="B2834" s="41" t="str">
        <f>VLOOKUP(A2834,'[110]Legacy Location Lookups'!$B$1:$C$34,2,0)</f>
        <v>Delray Beach, FL</v>
      </c>
      <c r="C2834" s="41" t="s">
        <v>151</v>
      </c>
      <c r="D2834" s="41" t="s">
        <v>153</v>
      </c>
      <c r="E2834" s="41" t="s">
        <v>147</v>
      </c>
      <c r="F2834" s="38">
        <v>44130</v>
      </c>
      <c r="G2834" s="41" t="s">
        <v>147</v>
      </c>
      <c r="H2834" s="41">
        <v>1</v>
      </c>
    </row>
    <row r="2835" spans="1:8" x14ac:dyDescent="0.25">
      <c r="A2835" s="41">
        <f>VLOOKUP(D2835,'[110]Legacy Location Lookups'!$A$1:$C$34,2,0)</f>
        <v>75</v>
      </c>
      <c r="B2835" s="41" t="str">
        <f>VLOOKUP(A2835,'[110]Legacy Location Lookups'!$B$1:$C$34,2,0)</f>
        <v>Delray Beach, FL</v>
      </c>
      <c r="C2835" s="41" t="s">
        <v>151</v>
      </c>
      <c r="D2835" s="41" t="s">
        <v>153</v>
      </c>
      <c r="E2835" s="41" t="s">
        <v>144</v>
      </c>
      <c r="F2835" s="38">
        <v>44130</v>
      </c>
      <c r="G2835" s="41" t="s">
        <v>159</v>
      </c>
      <c r="H2835" s="41">
        <v>0</v>
      </c>
    </row>
    <row r="2836" spans="1:8" x14ac:dyDescent="0.25">
      <c r="A2836" s="41">
        <f>VLOOKUP(D2836,'[110]Legacy Location Lookups'!$A$1:$C$34,2,0)</f>
        <v>76</v>
      </c>
      <c r="B2836" s="41" t="str">
        <f>VLOOKUP(A2836,'[110]Legacy Location Lookups'!$B$1:$C$34,2,0)</f>
        <v>East Boca Raton, FL</v>
      </c>
      <c r="C2836" s="41" t="s">
        <v>151</v>
      </c>
      <c r="D2836" s="41" t="s">
        <v>175</v>
      </c>
      <c r="E2836" s="41" t="s">
        <v>144</v>
      </c>
      <c r="F2836" s="38">
        <v>44130</v>
      </c>
      <c r="G2836" s="41" t="s">
        <v>145</v>
      </c>
      <c r="H2836" s="41">
        <v>11</v>
      </c>
    </row>
    <row r="2837" spans="1:8" x14ac:dyDescent="0.25">
      <c r="A2837" s="41">
        <f>VLOOKUP(D2837,'[110]Legacy Location Lookups'!$A$1:$C$34,2,0)</f>
        <v>77</v>
      </c>
      <c r="B2837" s="41" t="str">
        <f>VLOOKUP(A2837,'[110]Legacy Location Lookups'!$B$1:$C$34,2,0)</f>
        <v>West Boca Raton, FL</v>
      </c>
      <c r="C2837" s="41" t="s">
        <v>151</v>
      </c>
      <c r="D2837" s="41" t="s">
        <v>154</v>
      </c>
      <c r="E2837" s="41" t="s">
        <v>144</v>
      </c>
      <c r="F2837" s="38">
        <v>44130</v>
      </c>
      <c r="G2837" s="41" t="s">
        <v>145</v>
      </c>
      <c r="H2837" s="41">
        <v>18</v>
      </c>
    </row>
    <row r="2838" spans="1:8" x14ac:dyDescent="0.25">
      <c r="A2838" s="41">
        <f>VLOOKUP(D2838,'[110]Legacy Location Lookups'!$A$1:$C$34,2,0)</f>
        <v>72</v>
      </c>
      <c r="B2838" s="41" t="str">
        <f>VLOOKUP(A2838,'[110]Legacy Location Lookups'!$B$1:$C$34,2,0)</f>
        <v>Boca Raton, FL</v>
      </c>
      <c r="C2838" s="41" t="s">
        <v>151</v>
      </c>
      <c r="D2838" s="41" t="s">
        <v>155</v>
      </c>
      <c r="E2838" s="41" t="s">
        <v>144</v>
      </c>
      <c r="F2838" s="38">
        <v>44130</v>
      </c>
      <c r="G2838" s="41" t="s">
        <v>145</v>
      </c>
      <c r="H2838" s="41">
        <v>21</v>
      </c>
    </row>
    <row r="2839" spans="1:8" x14ac:dyDescent="0.25">
      <c r="A2839" s="41">
        <f>VLOOKUP(D2839,'[110]Legacy Location Lookups'!$A$1:$C$34,2,0)</f>
        <v>72</v>
      </c>
      <c r="B2839" s="41" t="str">
        <f>VLOOKUP(A2839,'[110]Legacy Location Lookups'!$B$1:$C$34,2,0)</f>
        <v>Boca Raton, FL</v>
      </c>
      <c r="C2839" s="41" t="s">
        <v>151</v>
      </c>
      <c r="D2839" s="41" t="s">
        <v>155</v>
      </c>
      <c r="E2839" s="41" t="s">
        <v>144</v>
      </c>
      <c r="F2839" s="38">
        <v>44130</v>
      </c>
      <c r="G2839" s="41" t="s">
        <v>159</v>
      </c>
      <c r="H2839" s="41">
        <v>0</v>
      </c>
    </row>
    <row r="2840" spans="1:8" x14ac:dyDescent="0.25">
      <c r="A2840" s="41">
        <f>VLOOKUP(D2840,'[110]Legacy Location Lookups'!$A$1:$C$34,2,0)</f>
        <v>104</v>
      </c>
      <c r="B2840" s="41" t="str">
        <f>VLOOKUP(A2840,'[110]Legacy Location Lookups'!$B$1:$C$34,2,0)</f>
        <v>Miami, FL</v>
      </c>
      <c r="C2840" s="41" t="s">
        <v>151</v>
      </c>
      <c r="D2840" s="41" t="s">
        <v>223</v>
      </c>
      <c r="E2840" s="41" t="s">
        <v>144</v>
      </c>
      <c r="F2840" s="38">
        <v>44130</v>
      </c>
      <c r="G2840" s="41" t="s">
        <v>145</v>
      </c>
      <c r="H2840" s="41">
        <v>16</v>
      </c>
    </row>
    <row r="2841" spans="1:8" x14ac:dyDescent="0.25">
      <c r="A2841" s="41">
        <f>VLOOKUP(D2841,'[110]Legacy Location Lookups'!$A$1:$C$34,2,0)</f>
        <v>73</v>
      </c>
      <c r="B2841" s="41" t="str">
        <f>VLOOKUP(A2841,'[110]Legacy Location Lookups'!$B$1:$C$34,2,0)</f>
        <v>Boynton Beach, FL</v>
      </c>
      <c r="C2841" s="41" t="s">
        <v>151</v>
      </c>
      <c r="D2841" s="41" t="s">
        <v>152</v>
      </c>
      <c r="E2841" s="41" t="s">
        <v>144</v>
      </c>
      <c r="F2841" s="38">
        <v>44131</v>
      </c>
      <c r="G2841" s="41" t="s">
        <v>145</v>
      </c>
      <c r="H2841" s="41">
        <v>87</v>
      </c>
    </row>
    <row r="2842" spans="1:8" x14ac:dyDescent="0.25">
      <c r="A2842" s="41">
        <f>VLOOKUP(D2842,'[110]Legacy Location Lookups'!$A$1:$C$34,2,0)</f>
        <v>75</v>
      </c>
      <c r="B2842" s="41" t="str">
        <f>VLOOKUP(A2842,'[110]Legacy Location Lookups'!$B$1:$C$34,2,0)</f>
        <v>Delray Beach, FL</v>
      </c>
      <c r="C2842" s="41" t="s">
        <v>151</v>
      </c>
      <c r="D2842" s="41" t="s">
        <v>153</v>
      </c>
      <c r="E2842" s="41" t="s">
        <v>147</v>
      </c>
      <c r="F2842" s="38">
        <v>44131</v>
      </c>
      <c r="G2842" s="41" t="s">
        <v>147</v>
      </c>
      <c r="H2842" s="41">
        <v>1</v>
      </c>
    </row>
    <row r="2843" spans="1:8" x14ac:dyDescent="0.25">
      <c r="A2843" s="41">
        <f>VLOOKUP(D2843,'[110]Legacy Location Lookups'!$A$1:$C$34,2,0)</f>
        <v>75</v>
      </c>
      <c r="B2843" s="41" t="str">
        <f>VLOOKUP(A2843,'[110]Legacy Location Lookups'!$B$1:$C$34,2,0)</f>
        <v>Delray Beach, FL</v>
      </c>
      <c r="C2843" s="41" t="s">
        <v>151</v>
      </c>
      <c r="D2843" s="41" t="s">
        <v>153</v>
      </c>
      <c r="E2843" s="41" t="s">
        <v>144</v>
      </c>
      <c r="F2843" s="38">
        <v>44131</v>
      </c>
      <c r="G2843" s="41" t="s">
        <v>145</v>
      </c>
      <c r="H2843" s="41">
        <v>50</v>
      </c>
    </row>
    <row r="2844" spans="1:8" x14ac:dyDescent="0.25">
      <c r="A2844" s="41">
        <f>VLOOKUP(D2844,'[110]Legacy Location Lookups'!$A$1:$C$34,2,0)</f>
        <v>75</v>
      </c>
      <c r="B2844" s="41" t="str">
        <f>VLOOKUP(A2844,'[110]Legacy Location Lookups'!$B$1:$C$34,2,0)</f>
        <v>Delray Beach, FL</v>
      </c>
      <c r="C2844" s="41" t="s">
        <v>151</v>
      </c>
      <c r="D2844" s="41" t="s">
        <v>153</v>
      </c>
      <c r="E2844" s="41" t="s">
        <v>144</v>
      </c>
      <c r="F2844" s="38">
        <v>44131</v>
      </c>
      <c r="G2844" s="41" t="s">
        <v>159</v>
      </c>
      <c r="H2844" s="41">
        <v>1</v>
      </c>
    </row>
    <row r="2845" spans="1:8" x14ac:dyDescent="0.25">
      <c r="A2845" s="41">
        <f>VLOOKUP(D2845,'[110]Legacy Location Lookups'!$A$1:$C$34,2,0)</f>
        <v>76</v>
      </c>
      <c r="B2845" s="41" t="str">
        <f>VLOOKUP(A2845,'[110]Legacy Location Lookups'!$B$1:$C$34,2,0)</f>
        <v>East Boca Raton, FL</v>
      </c>
      <c r="C2845" s="41" t="s">
        <v>151</v>
      </c>
      <c r="D2845" s="41" t="s">
        <v>175</v>
      </c>
      <c r="E2845" s="41" t="s">
        <v>144</v>
      </c>
      <c r="F2845" s="38">
        <v>44131</v>
      </c>
      <c r="G2845" s="41" t="s">
        <v>145</v>
      </c>
      <c r="H2845" s="41">
        <v>33</v>
      </c>
    </row>
    <row r="2846" spans="1:8" x14ac:dyDescent="0.25">
      <c r="A2846" s="41">
        <f>VLOOKUP(D2846,'[110]Legacy Location Lookups'!$A$1:$C$34,2,0)</f>
        <v>77</v>
      </c>
      <c r="B2846" s="41" t="str">
        <f>VLOOKUP(A2846,'[110]Legacy Location Lookups'!$B$1:$C$34,2,0)</f>
        <v>West Boca Raton, FL</v>
      </c>
      <c r="C2846" s="41" t="s">
        <v>151</v>
      </c>
      <c r="D2846" s="41" t="s">
        <v>154</v>
      </c>
      <c r="E2846" s="41" t="s">
        <v>144</v>
      </c>
      <c r="F2846" s="38">
        <v>44131</v>
      </c>
      <c r="G2846" s="41" t="s">
        <v>145</v>
      </c>
      <c r="H2846" s="41">
        <v>22</v>
      </c>
    </row>
    <row r="2847" spans="1:8" x14ac:dyDescent="0.25">
      <c r="A2847" s="41">
        <f>VLOOKUP(D2847,'[110]Legacy Location Lookups'!$A$1:$C$34,2,0)</f>
        <v>72</v>
      </c>
      <c r="B2847" s="41" t="str">
        <f>VLOOKUP(A2847,'[110]Legacy Location Lookups'!$B$1:$C$34,2,0)</f>
        <v>Boca Raton, FL</v>
      </c>
      <c r="C2847" s="41" t="s">
        <v>151</v>
      </c>
      <c r="D2847" s="41" t="s">
        <v>155</v>
      </c>
      <c r="E2847" s="41" t="s">
        <v>144</v>
      </c>
      <c r="F2847" s="38">
        <v>44131</v>
      </c>
      <c r="G2847" s="41" t="s">
        <v>145</v>
      </c>
      <c r="H2847" s="41">
        <v>14</v>
      </c>
    </row>
    <row r="2848" spans="1:8" x14ac:dyDescent="0.25">
      <c r="A2848" s="41">
        <f>VLOOKUP(D2848,'[110]Legacy Location Lookups'!$A$1:$C$34,2,0)</f>
        <v>72</v>
      </c>
      <c r="B2848" s="41" t="str">
        <f>VLOOKUP(A2848,'[110]Legacy Location Lookups'!$B$1:$C$34,2,0)</f>
        <v>Boca Raton, FL</v>
      </c>
      <c r="C2848" s="41" t="s">
        <v>151</v>
      </c>
      <c r="D2848" s="41" t="s">
        <v>155</v>
      </c>
      <c r="E2848" s="41" t="s">
        <v>147</v>
      </c>
      <c r="F2848" s="38">
        <v>44131</v>
      </c>
      <c r="G2848" s="41" t="s">
        <v>147</v>
      </c>
      <c r="H2848" s="41">
        <v>1</v>
      </c>
    </row>
    <row r="2849" spans="1:8" x14ac:dyDescent="0.25">
      <c r="A2849" s="41">
        <f>VLOOKUP(D2849,'[110]Legacy Location Lookups'!$A$1:$C$34,2,0)</f>
        <v>104</v>
      </c>
      <c r="B2849" s="41" t="str">
        <f>VLOOKUP(A2849,'[110]Legacy Location Lookups'!$B$1:$C$34,2,0)</f>
        <v>Miami, FL</v>
      </c>
      <c r="C2849" s="41" t="s">
        <v>151</v>
      </c>
      <c r="D2849" s="41" t="s">
        <v>223</v>
      </c>
      <c r="E2849" s="41" t="s">
        <v>144</v>
      </c>
      <c r="F2849" s="38">
        <v>44131</v>
      </c>
      <c r="G2849" s="41" t="s">
        <v>145</v>
      </c>
      <c r="H2849" s="41">
        <v>11</v>
      </c>
    </row>
    <row r="2850" spans="1:8" x14ac:dyDescent="0.25">
      <c r="A2850" s="41">
        <f>VLOOKUP(D2850,'[110]Legacy Location Lookups'!$A$1:$C$34,2,0)</f>
        <v>73</v>
      </c>
      <c r="B2850" s="41" t="str">
        <f>VLOOKUP(A2850,'[110]Legacy Location Lookups'!$B$1:$C$34,2,0)</f>
        <v>Boynton Beach, FL</v>
      </c>
      <c r="C2850" s="41" t="s">
        <v>151</v>
      </c>
      <c r="D2850" s="41" t="s">
        <v>152</v>
      </c>
      <c r="E2850" s="41" t="s">
        <v>144</v>
      </c>
      <c r="F2850" s="38">
        <v>44132</v>
      </c>
      <c r="G2850" s="41" t="s">
        <v>145</v>
      </c>
      <c r="H2850" s="41">
        <v>73</v>
      </c>
    </row>
    <row r="2851" spans="1:8" x14ac:dyDescent="0.25">
      <c r="A2851" s="41">
        <f>VLOOKUP(D2851,'[110]Legacy Location Lookups'!$A$1:$C$34,2,0)</f>
        <v>73</v>
      </c>
      <c r="B2851" s="41" t="str">
        <f>VLOOKUP(A2851,'[110]Legacy Location Lookups'!$B$1:$C$34,2,0)</f>
        <v>Boynton Beach, FL</v>
      </c>
      <c r="C2851" s="41" t="s">
        <v>151</v>
      </c>
      <c r="D2851" s="41" t="s">
        <v>152</v>
      </c>
      <c r="E2851" s="41" t="s">
        <v>147</v>
      </c>
      <c r="F2851" s="38">
        <v>44132</v>
      </c>
      <c r="G2851" s="41" t="s">
        <v>147</v>
      </c>
      <c r="H2851" s="41">
        <v>0</v>
      </c>
    </row>
    <row r="2852" spans="1:8" x14ac:dyDescent="0.25">
      <c r="A2852" s="41">
        <f>VLOOKUP(D2852,'[110]Legacy Location Lookups'!$A$1:$C$34,2,0)</f>
        <v>73</v>
      </c>
      <c r="B2852" s="41" t="str">
        <f>VLOOKUP(A2852,'[110]Legacy Location Lookups'!$B$1:$C$34,2,0)</f>
        <v>Boynton Beach, FL</v>
      </c>
      <c r="C2852" s="41" t="s">
        <v>151</v>
      </c>
      <c r="D2852" s="41" t="s">
        <v>152</v>
      </c>
      <c r="E2852" s="41" t="s">
        <v>144</v>
      </c>
      <c r="F2852" s="38">
        <v>44132</v>
      </c>
      <c r="G2852" s="41" t="s">
        <v>146</v>
      </c>
      <c r="H2852" s="41">
        <v>0</v>
      </c>
    </row>
    <row r="2853" spans="1:8" x14ac:dyDescent="0.25">
      <c r="A2853" s="41">
        <f>VLOOKUP(D2853,'[110]Legacy Location Lookups'!$A$1:$C$34,2,0)</f>
        <v>75</v>
      </c>
      <c r="B2853" s="41" t="str">
        <f>VLOOKUP(A2853,'[110]Legacy Location Lookups'!$B$1:$C$34,2,0)</f>
        <v>Delray Beach, FL</v>
      </c>
      <c r="C2853" s="41" t="s">
        <v>151</v>
      </c>
      <c r="D2853" s="41" t="s">
        <v>153</v>
      </c>
      <c r="E2853" s="41" t="s">
        <v>144</v>
      </c>
      <c r="F2853" s="38">
        <v>44132</v>
      </c>
      <c r="G2853" s="41" t="s">
        <v>145</v>
      </c>
      <c r="H2853" s="41">
        <v>44</v>
      </c>
    </row>
    <row r="2854" spans="1:8" x14ac:dyDescent="0.25">
      <c r="A2854" s="41">
        <f>VLOOKUP(D2854,'[110]Legacy Location Lookups'!$A$1:$C$34,2,0)</f>
        <v>75</v>
      </c>
      <c r="B2854" s="41" t="str">
        <f>VLOOKUP(A2854,'[110]Legacy Location Lookups'!$B$1:$C$34,2,0)</f>
        <v>Delray Beach, FL</v>
      </c>
      <c r="C2854" s="41" t="s">
        <v>151</v>
      </c>
      <c r="D2854" s="41" t="s">
        <v>153</v>
      </c>
      <c r="E2854" s="41" t="s">
        <v>147</v>
      </c>
      <c r="F2854" s="38">
        <v>44132</v>
      </c>
      <c r="G2854" s="41" t="s">
        <v>147</v>
      </c>
      <c r="H2854" s="41">
        <v>0</v>
      </c>
    </row>
    <row r="2855" spans="1:8" x14ac:dyDescent="0.25">
      <c r="A2855" s="41">
        <f>VLOOKUP(D2855,'[110]Legacy Location Lookups'!$A$1:$C$34,2,0)</f>
        <v>75</v>
      </c>
      <c r="B2855" s="41" t="str">
        <f>VLOOKUP(A2855,'[110]Legacy Location Lookups'!$B$1:$C$34,2,0)</f>
        <v>Delray Beach, FL</v>
      </c>
      <c r="C2855" s="41" t="s">
        <v>151</v>
      </c>
      <c r="D2855" s="41" t="s">
        <v>153</v>
      </c>
      <c r="E2855" s="41" t="s">
        <v>144</v>
      </c>
      <c r="F2855" s="38">
        <v>44132</v>
      </c>
      <c r="G2855" s="41" t="s">
        <v>159</v>
      </c>
      <c r="H2855" s="41">
        <v>0</v>
      </c>
    </row>
    <row r="2856" spans="1:8" x14ac:dyDescent="0.25">
      <c r="A2856" s="41">
        <f>VLOOKUP(D2856,'[110]Legacy Location Lookups'!$A$1:$C$34,2,0)</f>
        <v>76</v>
      </c>
      <c r="B2856" s="41" t="str">
        <f>VLOOKUP(A2856,'[110]Legacy Location Lookups'!$B$1:$C$34,2,0)</f>
        <v>East Boca Raton, FL</v>
      </c>
      <c r="C2856" s="41" t="s">
        <v>151</v>
      </c>
      <c r="D2856" s="41" t="s">
        <v>175</v>
      </c>
      <c r="E2856" s="41" t="s">
        <v>147</v>
      </c>
      <c r="F2856" s="38">
        <v>44132</v>
      </c>
      <c r="G2856" s="41" t="s">
        <v>147</v>
      </c>
      <c r="H2856" s="41">
        <v>0</v>
      </c>
    </row>
    <row r="2857" spans="1:8" x14ac:dyDescent="0.25">
      <c r="A2857" s="41">
        <f>VLOOKUP(D2857,'[110]Legacy Location Lookups'!$A$1:$C$34,2,0)</f>
        <v>76</v>
      </c>
      <c r="B2857" s="41" t="str">
        <f>VLOOKUP(A2857,'[110]Legacy Location Lookups'!$B$1:$C$34,2,0)</f>
        <v>East Boca Raton, FL</v>
      </c>
      <c r="C2857" s="41" t="s">
        <v>151</v>
      </c>
      <c r="D2857" s="41" t="s">
        <v>175</v>
      </c>
      <c r="E2857" s="41" t="s">
        <v>144</v>
      </c>
      <c r="F2857" s="38">
        <v>44132</v>
      </c>
      <c r="G2857" s="41" t="s">
        <v>145</v>
      </c>
      <c r="H2857" s="41">
        <v>5</v>
      </c>
    </row>
    <row r="2858" spans="1:8" x14ac:dyDescent="0.25">
      <c r="A2858" s="41">
        <f>VLOOKUP(D2858,'[110]Legacy Location Lookups'!$A$1:$C$34,2,0)</f>
        <v>77</v>
      </c>
      <c r="B2858" s="41" t="str">
        <f>VLOOKUP(A2858,'[110]Legacy Location Lookups'!$B$1:$C$34,2,0)</f>
        <v>West Boca Raton, FL</v>
      </c>
      <c r="C2858" s="41" t="s">
        <v>151</v>
      </c>
      <c r="D2858" s="41" t="s">
        <v>154</v>
      </c>
      <c r="E2858" s="41" t="s">
        <v>144</v>
      </c>
      <c r="F2858" s="38">
        <v>44132</v>
      </c>
      <c r="G2858" s="41" t="s">
        <v>145</v>
      </c>
      <c r="H2858" s="41">
        <v>7</v>
      </c>
    </row>
    <row r="2859" spans="1:8" x14ac:dyDescent="0.25">
      <c r="A2859" s="41">
        <f>VLOOKUP(D2859,'[110]Legacy Location Lookups'!$A$1:$C$34,2,0)</f>
        <v>72</v>
      </c>
      <c r="B2859" s="41" t="str">
        <f>VLOOKUP(A2859,'[110]Legacy Location Lookups'!$B$1:$C$34,2,0)</f>
        <v>Boca Raton, FL</v>
      </c>
      <c r="C2859" s="41" t="s">
        <v>151</v>
      </c>
      <c r="D2859" s="41" t="s">
        <v>155</v>
      </c>
      <c r="E2859" s="41" t="s">
        <v>144</v>
      </c>
      <c r="F2859" s="38">
        <v>44132</v>
      </c>
      <c r="G2859" s="41" t="s">
        <v>145</v>
      </c>
      <c r="H2859" s="41">
        <v>16</v>
      </c>
    </row>
    <row r="2860" spans="1:8" x14ac:dyDescent="0.25">
      <c r="A2860" s="41">
        <f>VLOOKUP(D2860,'[110]Legacy Location Lookups'!$A$1:$C$34,2,0)</f>
        <v>72</v>
      </c>
      <c r="B2860" s="41" t="str">
        <f>VLOOKUP(A2860,'[110]Legacy Location Lookups'!$B$1:$C$34,2,0)</f>
        <v>Boca Raton, FL</v>
      </c>
      <c r="C2860" s="41" t="s">
        <v>151</v>
      </c>
      <c r="D2860" s="41" t="s">
        <v>155</v>
      </c>
      <c r="E2860" s="41" t="s">
        <v>144</v>
      </c>
      <c r="F2860" s="38">
        <v>44132</v>
      </c>
      <c r="G2860" s="41" t="s">
        <v>159</v>
      </c>
      <c r="H2860" s="41">
        <v>0</v>
      </c>
    </row>
    <row r="2861" spans="1:8" x14ac:dyDescent="0.25">
      <c r="A2861" s="41">
        <f>VLOOKUP(D2861,'[110]Legacy Location Lookups'!$A$1:$C$34,2,0)</f>
        <v>104</v>
      </c>
      <c r="B2861" s="41" t="str">
        <f>VLOOKUP(A2861,'[110]Legacy Location Lookups'!$B$1:$C$34,2,0)</f>
        <v>Miami, FL</v>
      </c>
      <c r="C2861" s="41" t="s">
        <v>151</v>
      </c>
      <c r="D2861" s="41" t="s">
        <v>223</v>
      </c>
      <c r="E2861" s="41" t="s">
        <v>144</v>
      </c>
      <c r="F2861" s="38">
        <v>44132</v>
      </c>
      <c r="G2861" s="41" t="s">
        <v>145</v>
      </c>
      <c r="H2861" s="41">
        <v>23</v>
      </c>
    </row>
    <row r="2862" spans="1:8" x14ac:dyDescent="0.25">
      <c r="A2862" s="41">
        <f>VLOOKUP(D2862,'[110]Legacy Location Lookups'!$A$1:$C$34,2,0)</f>
        <v>104</v>
      </c>
      <c r="B2862" s="41" t="str">
        <f>VLOOKUP(A2862,'[110]Legacy Location Lookups'!$B$1:$C$34,2,0)</f>
        <v>Miami, FL</v>
      </c>
      <c r="C2862" s="41" t="s">
        <v>151</v>
      </c>
      <c r="D2862" s="41" t="s">
        <v>223</v>
      </c>
      <c r="E2862" s="41" t="s">
        <v>147</v>
      </c>
      <c r="F2862" s="38">
        <v>44132</v>
      </c>
      <c r="G2862" s="41" t="s">
        <v>147</v>
      </c>
      <c r="H2862" s="41">
        <v>0</v>
      </c>
    </row>
    <row r="2863" spans="1:8" x14ac:dyDescent="0.25">
      <c r="A2863" s="41">
        <f>VLOOKUP(D2863,'[110]Legacy Location Lookups'!$A$1:$C$34,2,0)</f>
        <v>73</v>
      </c>
      <c r="B2863" s="41" t="str">
        <f>VLOOKUP(A2863,'[110]Legacy Location Lookups'!$B$1:$C$34,2,0)</f>
        <v>Boynton Beach, FL</v>
      </c>
      <c r="C2863" s="41" t="s">
        <v>151</v>
      </c>
      <c r="D2863" s="41" t="s">
        <v>152</v>
      </c>
      <c r="E2863" s="41" t="s">
        <v>144</v>
      </c>
      <c r="F2863" s="38">
        <v>44133</v>
      </c>
      <c r="G2863" s="41" t="s">
        <v>145</v>
      </c>
      <c r="H2863" s="41">
        <v>78</v>
      </c>
    </row>
    <row r="2864" spans="1:8" x14ac:dyDescent="0.25">
      <c r="A2864" s="41">
        <f>VLOOKUP(D2864,'[110]Legacy Location Lookups'!$A$1:$C$34,2,0)</f>
        <v>73</v>
      </c>
      <c r="B2864" s="41" t="str">
        <f>VLOOKUP(A2864,'[110]Legacy Location Lookups'!$B$1:$C$34,2,0)</f>
        <v>Boynton Beach, FL</v>
      </c>
      <c r="C2864" s="41" t="s">
        <v>151</v>
      </c>
      <c r="D2864" s="41" t="s">
        <v>152</v>
      </c>
      <c r="E2864" s="41" t="s">
        <v>147</v>
      </c>
      <c r="F2864" s="38">
        <v>44133</v>
      </c>
      <c r="G2864" s="41" t="s">
        <v>147</v>
      </c>
      <c r="H2864" s="41">
        <v>1</v>
      </c>
    </row>
    <row r="2865" spans="1:8" x14ac:dyDescent="0.25">
      <c r="A2865" s="41">
        <f>VLOOKUP(D2865,'[110]Legacy Location Lookups'!$A$1:$C$34,2,0)</f>
        <v>73</v>
      </c>
      <c r="B2865" s="41" t="str">
        <f>VLOOKUP(A2865,'[110]Legacy Location Lookups'!$B$1:$C$34,2,0)</f>
        <v>Boynton Beach, FL</v>
      </c>
      <c r="C2865" s="41" t="s">
        <v>151</v>
      </c>
      <c r="D2865" s="41" t="s">
        <v>152</v>
      </c>
      <c r="E2865" s="41" t="s">
        <v>144</v>
      </c>
      <c r="F2865" s="38">
        <v>44133</v>
      </c>
      <c r="G2865" s="41" t="s">
        <v>146</v>
      </c>
      <c r="H2865" s="41">
        <v>0</v>
      </c>
    </row>
    <row r="2866" spans="1:8" x14ac:dyDescent="0.25">
      <c r="A2866" s="41">
        <f>VLOOKUP(D2866,'[110]Legacy Location Lookups'!$A$1:$C$34,2,0)</f>
        <v>75</v>
      </c>
      <c r="B2866" s="41" t="str">
        <f>VLOOKUP(A2866,'[110]Legacy Location Lookups'!$B$1:$C$34,2,0)</f>
        <v>Delray Beach, FL</v>
      </c>
      <c r="C2866" s="41" t="s">
        <v>151</v>
      </c>
      <c r="D2866" s="41" t="s">
        <v>153</v>
      </c>
      <c r="E2866" s="41" t="s">
        <v>144</v>
      </c>
      <c r="F2866" s="38">
        <v>44133</v>
      </c>
      <c r="G2866" s="41" t="s">
        <v>145</v>
      </c>
      <c r="H2866" s="41">
        <v>25</v>
      </c>
    </row>
    <row r="2867" spans="1:8" x14ac:dyDescent="0.25">
      <c r="A2867" s="41">
        <f>VLOOKUP(D2867,'[110]Legacy Location Lookups'!$A$1:$C$34,2,0)</f>
        <v>75</v>
      </c>
      <c r="B2867" s="41" t="str">
        <f>VLOOKUP(A2867,'[110]Legacy Location Lookups'!$B$1:$C$34,2,0)</f>
        <v>Delray Beach, FL</v>
      </c>
      <c r="C2867" s="41" t="s">
        <v>151</v>
      </c>
      <c r="D2867" s="41" t="s">
        <v>153</v>
      </c>
      <c r="E2867" s="41" t="s">
        <v>144</v>
      </c>
      <c r="F2867" s="38">
        <v>44133</v>
      </c>
      <c r="G2867" s="41" t="s">
        <v>159</v>
      </c>
      <c r="H2867" s="41">
        <v>0</v>
      </c>
    </row>
    <row r="2868" spans="1:8" x14ac:dyDescent="0.25">
      <c r="A2868" s="41">
        <f>VLOOKUP(D2868,'[110]Legacy Location Lookups'!$A$1:$C$34,2,0)</f>
        <v>75</v>
      </c>
      <c r="B2868" s="41" t="str">
        <f>VLOOKUP(A2868,'[110]Legacy Location Lookups'!$B$1:$C$34,2,0)</f>
        <v>Delray Beach, FL</v>
      </c>
      <c r="C2868" s="41" t="s">
        <v>151</v>
      </c>
      <c r="D2868" s="41" t="s">
        <v>153</v>
      </c>
      <c r="E2868" s="41" t="s">
        <v>147</v>
      </c>
      <c r="F2868" s="38">
        <v>44133</v>
      </c>
      <c r="G2868" s="41" t="s">
        <v>147</v>
      </c>
      <c r="H2868" s="41">
        <v>0</v>
      </c>
    </row>
    <row r="2869" spans="1:8" x14ac:dyDescent="0.25">
      <c r="A2869" s="41">
        <f>VLOOKUP(D2869,'[110]Legacy Location Lookups'!$A$1:$C$34,2,0)</f>
        <v>76</v>
      </c>
      <c r="B2869" s="41" t="str">
        <f>VLOOKUP(A2869,'[110]Legacy Location Lookups'!$B$1:$C$34,2,0)</f>
        <v>East Boca Raton, FL</v>
      </c>
      <c r="C2869" s="41" t="s">
        <v>151</v>
      </c>
      <c r="D2869" s="41" t="s">
        <v>175</v>
      </c>
      <c r="E2869" s="41" t="s">
        <v>144</v>
      </c>
      <c r="F2869" s="38">
        <v>44133</v>
      </c>
      <c r="G2869" s="41" t="s">
        <v>145</v>
      </c>
      <c r="H2869" s="41">
        <v>30</v>
      </c>
    </row>
    <row r="2870" spans="1:8" x14ac:dyDescent="0.25">
      <c r="A2870" s="41">
        <f>VLOOKUP(D2870,'[110]Legacy Location Lookups'!$A$1:$C$34,2,0)</f>
        <v>77</v>
      </c>
      <c r="B2870" s="41" t="str">
        <f>VLOOKUP(A2870,'[110]Legacy Location Lookups'!$B$1:$C$34,2,0)</f>
        <v>West Boca Raton, FL</v>
      </c>
      <c r="C2870" s="41" t="s">
        <v>151</v>
      </c>
      <c r="D2870" s="41" t="s">
        <v>154</v>
      </c>
      <c r="E2870" s="41" t="s">
        <v>144</v>
      </c>
      <c r="F2870" s="38">
        <v>44133</v>
      </c>
      <c r="G2870" s="41" t="s">
        <v>145</v>
      </c>
      <c r="H2870" s="41">
        <v>1</v>
      </c>
    </row>
    <row r="2871" spans="1:8" x14ac:dyDescent="0.25">
      <c r="A2871" s="41">
        <f>VLOOKUP(D2871,'[110]Legacy Location Lookups'!$A$1:$C$34,2,0)</f>
        <v>72</v>
      </c>
      <c r="B2871" s="41" t="str">
        <f>VLOOKUP(A2871,'[110]Legacy Location Lookups'!$B$1:$C$34,2,0)</f>
        <v>Boca Raton, FL</v>
      </c>
      <c r="C2871" s="41" t="s">
        <v>151</v>
      </c>
      <c r="D2871" s="41" t="s">
        <v>155</v>
      </c>
      <c r="E2871" s="41" t="s">
        <v>144</v>
      </c>
      <c r="F2871" s="38">
        <v>44133</v>
      </c>
      <c r="G2871" s="41" t="s">
        <v>145</v>
      </c>
      <c r="H2871" s="41">
        <v>9</v>
      </c>
    </row>
    <row r="2872" spans="1:8" x14ac:dyDescent="0.25">
      <c r="A2872" s="41">
        <f>VLOOKUP(D2872,'[110]Legacy Location Lookups'!$A$1:$C$34,2,0)</f>
        <v>72</v>
      </c>
      <c r="B2872" s="41" t="str">
        <f>VLOOKUP(A2872,'[110]Legacy Location Lookups'!$B$1:$C$34,2,0)</f>
        <v>Boca Raton, FL</v>
      </c>
      <c r="C2872" s="41" t="s">
        <v>151</v>
      </c>
      <c r="D2872" s="41" t="s">
        <v>155</v>
      </c>
      <c r="E2872" s="41" t="s">
        <v>144</v>
      </c>
      <c r="F2872" s="38">
        <v>44133</v>
      </c>
      <c r="G2872" s="41" t="s">
        <v>146</v>
      </c>
      <c r="H2872" s="41">
        <v>0</v>
      </c>
    </row>
    <row r="2873" spans="1:8" x14ac:dyDescent="0.25">
      <c r="A2873" s="41">
        <f>VLOOKUP(D2873,'[110]Legacy Location Lookups'!$A$1:$C$34,2,0)</f>
        <v>72</v>
      </c>
      <c r="B2873" s="41" t="str">
        <f>VLOOKUP(A2873,'[110]Legacy Location Lookups'!$B$1:$C$34,2,0)</f>
        <v>Boca Raton, FL</v>
      </c>
      <c r="C2873" s="41" t="s">
        <v>151</v>
      </c>
      <c r="D2873" s="41" t="s">
        <v>155</v>
      </c>
      <c r="E2873" s="41" t="s">
        <v>147</v>
      </c>
      <c r="F2873" s="38">
        <v>44133</v>
      </c>
      <c r="G2873" s="41" t="s">
        <v>147</v>
      </c>
      <c r="H2873" s="41">
        <v>0</v>
      </c>
    </row>
    <row r="2874" spans="1:8" x14ac:dyDescent="0.25">
      <c r="A2874" s="41">
        <f>VLOOKUP(D2874,'[110]Legacy Location Lookups'!$A$1:$C$34,2,0)</f>
        <v>104</v>
      </c>
      <c r="B2874" s="41" t="str">
        <f>VLOOKUP(A2874,'[110]Legacy Location Lookups'!$B$1:$C$34,2,0)</f>
        <v>Miami, FL</v>
      </c>
      <c r="C2874" s="41" t="s">
        <v>151</v>
      </c>
      <c r="D2874" s="41" t="s">
        <v>223</v>
      </c>
      <c r="E2874" s="41" t="s">
        <v>144</v>
      </c>
      <c r="F2874" s="38">
        <v>44133</v>
      </c>
      <c r="G2874" s="41" t="s">
        <v>145</v>
      </c>
      <c r="H2874" s="41">
        <v>16</v>
      </c>
    </row>
    <row r="2875" spans="1:8" x14ac:dyDescent="0.25">
      <c r="A2875" s="41">
        <f>VLOOKUP(D2875,'[110]Legacy Location Lookups'!$A$1:$C$34,2,0)</f>
        <v>104</v>
      </c>
      <c r="B2875" s="41" t="str">
        <f>VLOOKUP(A2875,'[110]Legacy Location Lookups'!$B$1:$C$34,2,0)</f>
        <v>Miami, FL</v>
      </c>
      <c r="C2875" s="41" t="s">
        <v>151</v>
      </c>
      <c r="D2875" s="41" t="s">
        <v>223</v>
      </c>
      <c r="E2875" s="41" t="s">
        <v>147</v>
      </c>
      <c r="F2875" s="38">
        <v>44133</v>
      </c>
      <c r="G2875" s="41" t="s">
        <v>147</v>
      </c>
      <c r="H2875" s="41">
        <v>0</v>
      </c>
    </row>
    <row r="2876" spans="1:8" x14ac:dyDescent="0.25">
      <c r="A2876" s="41">
        <f>VLOOKUP(D2876,'[110]Legacy Location Lookups'!$A$1:$C$34,2,0)</f>
        <v>73</v>
      </c>
      <c r="B2876" s="41" t="str">
        <f>VLOOKUP(A2876,'[110]Legacy Location Lookups'!$B$1:$C$34,2,0)</f>
        <v>Boynton Beach, FL</v>
      </c>
      <c r="C2876" s="41" t="s">
        <v>151</v>
      </c>
      <c r="D2876" s="41" t="s">
        <v>152</v>
      </c>
      <c r="E2876" s="41" t="s">
        <v>144</v>
      </c>
      <c r="F2876" s="38">
        <v>44134</v>
      </c>
      <c r="G2876" s="41" t="s">
        <v>145</v>
      </c>
      <c r="H2876" s="41">
        <v>58</v>
      </c>
    </row>
    <row r="2877" spans="1:8" x14ac:dyDescent="0.25">
      <c r="A2877" s="41">
        <f>VLOOKUP(D2877,'[110]Legacy Location Lookups'!$A$1:$C$34,2,0)</f>
        <v>73</v>
      </c>
      <c r="B2877" s="41" t="str">
        <f>VLOOKUP(A2877,'[110]Legacy Location Lookups'!$B$1:$C$34,2,0)</f>
        <v>Boynton Beach, FL</v>
      </c>
      <c r="C2877" s="41" t="s">
        <v>151</v>
      </c>
      <c r="D2877" s="41" t="s">
        <v>152</v>
      </c>
      <c r="E2877" s="41" t="s">
        <v>147</v>
      </c>
      <c r="F2877" s="38">
        <v>44134</v>
      </c>
      <c r="G2877" s="41" t="s">
        <v>147</v>
      </c>
      <c r="H2877" s="41">
        <v>1</v>
      </c>
    </row>
    <row r="2878" spans="1:8" x14ac:dyDescent="0.25">
      <c r="A2878" s="41">
        <f>VLOOKUP(D2878,'[110]Legacy Location Lookups'!$A$1:$C$34,2,0)</f>
        <v>75</v>
      </c>
      <c r="B2878" s="41" t="str">
        <f>VLOOKUP(A2878,'[110]Legacy Location Lookups'!$B$1:$C$34,2,0)</f>
        <v>Delray Beach, FL</v>
      </c>
      <c r="C2878" s="41" t="s">
        <v>151</v>
      </c>
      <c r="D2878" s="41" t="s">
        <v>153</v>
      </c>
      <c r="E2878" s="41" t="s">
        <v>144</v>
      </c>
      <c r="F2878" s="38">
        <v>44134</v>
      </c>
      <c r="G2878" s="41" t="s">
        <v>159</v>
      </c>
      <c r="H2878" s="41">
        <v>0</v>
      </c>
    </row>
    <row r="2879" spans="1:8" x14ac:dyDescent="0.25">
      <c r="A2879" s="41">
        <f>VLOOKUP(D2879,'[110]Legacy Location Lookups'!$A$1:$C$34,2,0)</f>
        <v>75</v>
      </c>
      <c r="B2879" s="41" t="str">
        <f>VLOOKUP(A2879,'[110]Legacy Location Lookups'!$B$1:$C$34,2,0)</f>
        <v>Delray Beach, FL</v>
      </c>
      <c r="C2879" s="41" t="s">
        <v>151</v>
      </c>
      <c r="D2879" s="41" t="s">
        <v>153</v>
      </c>
      <c r="E2879" s="41" t="s">
        <v>144</v>
      </c>
      <c r="F2879" s="38">
        <v>44134</v>
      </c>
      <c r="G2879" s="41" t="s">
        <v>145</v>
      </c>
      <c r="H2879" s="41">
        <v>42</v>
      </c>
    </row>
    <row r="2880" spans="1:8" x14ac:dyDescent="0.25">
      <c r="A2880" s="41">
        <f>VLOOKUP(D2880,'[110]Legacy Location Lookups'!$A$1:$C$34,2,0)</f>
        <v>76</v>
      </c>
      <c r="B2880" s="41" t="str">
        <f>VLOOKUP(A2880,'[110]Legacy Location Lookups'!$B$1:$C$34,2,0)</f>
        <v>East Boca Raton, FL</v>
      </c>
      <c r="C2880" s="41" t="s">
        <v>151</v>
      </c>
      <c r="D2880" s="41" t="s">
        <v>175</v>
      </c>
      <c r="E2880" s="41" t="s">
        <v>144</v>
      </c>
      <c r="F2880" s="38">
        <v>44134</v>
      </c>
      <c r="G2880" s="41" t="s">
        <v>145</v>
      </c>
      <c r="H2880" s="41">
        <v>0</v>
      </c>
    </row>
    <row r="2881" spans="1:8" x14ac:dyDescent="0.25">
      <c r="A2881" s="41">
        <f>VLOOKUP(D2881,'[110]Legacy Location Lookups'!$A$1:$C$34,2,0)</f>
        <v>76</v>
      </c>
      <c r="B2881" s="41" t="str">
        <f>VLOOKUP(A2881,'[110]Legacy Location Lookups'!$B$1:$C$34,2,0)</f>
        <v>East Boca Raton, FL</v>
      </c>
      <c r="C2881" s="41" t="s">
        <v>151</v>
      </c>
      <c r="D2881" s="41" t="s">
        <v>175</v>
      </c>
      <c r="E2881" s="41" t="s">
        <v>147</v>
      </c>
      <c r="F2881" s="38">
        <v>44134</v>
      </c>
      <c r="G2881" s="41" t="s">
        <v>147</v>
      </c>
      <c r="H2881" s="41">
        <v>0</v>
      </c>
    </row>
    <row r="2882" spans="1:8" x14ac:dyDescent="0.25">
      <c r="A2882" s="41">
        <f>VLOOKUP(D2882,'[110]Legacy Location Lookups'!$A$1:$C$34,2,0)</f>
        <v>77</v>
      </c>
      <c r="B2882" s="41" t="str">
        <f>VLOOKUP(A2882,'[110]Legacy Location Lookups'!$B$1:$C$34,2,0)</f>
        <v>West Boca Raton, FL</v>
      </c>
      <c r="C2882" s="41" t="s">
        <v>151</v>
      </c>
      <c r="D2882" s="41" t="s">
        <v>154</v>
      </c>
      <c r="E2882" s="41" t="s">
        <v>144</v>
      </c>
      <c r="F2882" s="38">
        <v>44134</v>
      </c>
      <c r="G2882" s="41" t="s">
        <v>145</v>
      </c>
      <c r="H2882" s="41">
        <v>23</v>
      </c>
    </row>
    <row r="2883" spans="1:8" x14ac:dyDescent="0.25">
      <c r="A2883" s="41">
        <f>VLOOKUP(D2883,'[110]Legacy Location Lookups'!$A$1:$C$34,2,0)</f>
        <v>72</v>
      </c>
      <c r="B2883" s="41" t="str">
        <f>VLOOKUP(A2883,'[110]Legacy Location Lookups'!$B$1:$C$34,2,0)</f>
        <v>Boca Raton, FL</v>
      </c>
      <c r="C2883" s="41" t="s">
        <v>151</v>
      </c>
      <c r="D2883" s="41" t="s">
        <v>155</v>
      </c>
      <c r="E2883" s="41" t="s">
        <v>147</v>
      </c>
      <c r="F2883" s="38">
        <v>44134</v>
      </c>
      <c r="G2883" s="41" t="s">
        <v>147</v>
      </c>
      <c r="H2883" s="41">
        <v>0</v>
      </c>
    </row>
    <row r="2884" spans="1:8" x14ac:dyDescent="0.25">
      <c r="A2884" s="41">
        <f>VLOOKUP(D2884,'[110]Legacy Location Lookups'!$A$1:$C$34,2,0)</f>
        <v>72</v>
      </c>
      <c r="B2884" s="41" t="str">
        <f>VLOOKUP(A2884,'[110]Legacy Location Lookups'!$B$1:$C$34,2,0)</f>
        <v>Boca Raton, FL</v>
      </c>
      <c r="C2884" s="41" t="s">
        <v>151</v>
      </c>
      <c r="D2884" s="41" t="s">
        <v>155</v>
      </c>
      <c r="E2884" s="41" t="s">
        <v>144</v>
      </c>
      <c r="F2884" s="38">
        <v>44134</v>
      </c>
      <c r="G2884" s="41" t="s">
        <v>145</v>
      </c>
      <c r="H2884" s="41">
        <v>5</v>
      </c>
    </row>
    <row r="2885" spans="1:8" x14ac:dyDescent="0.25">
      <c r="A2885" s="41">
        <f>VLOOKUP(D2885,'[110]Legacy Location Lookups'!$A$1:$C$34,2,0)</f>
        <v>104</v>
      </c>
      <c r="B2885" s="41" t="str">
        <f>VLOOKUP(A2885,'[110]Legacy Location Lookups'!$B$1:$C$34,2,0)</f>
        <v>Miami, FL</v>
      </c>
      <c r="C2885" s="41" t="s">
        <v>151</v>
      </c>
      <c r="D2885" s="41" t="s">
        <v>223</v>
      </c>
      <c r="E2885" s="41" t="s">
        <v>144</v>
      </c>
      <c r="F2885" s="38">
        <v>44134</v>
      </c>
      <c r="G2885" s="41" t="s">
        <v>145</v>
      </c>
      <c r="H2885" s="41">
        <v>14</v>
      </c>
    </row>
    <row r="2886" spans="1:8" x14ac:dyDescent="0.25">
      <c r="A2886" s="41">
        <f>VLOOKUP(D2886,'[110]Legacy Location Lookups'!$A$1:$C$34,2,0)</f>
        <v>104</v>
      </c>
      <c r="B2886" s="41" t="str">
        <f>VLOOKUP(A2886,'[110]Legacy Location Lookups'!$B$1:$C$34,2,0)</f>
        <v>Miami, FL</v>
      </c>
      <c r="C2886" s="41" t="s">
        <v>151</v>
      </c>
      <c r="D2886" s="41" t="s">
        <v>223</v>
      </c>
      <c r="E2886" s="41" t="s">
        <v>147</v>
      </c>
      <c r="F2886" s="38">
        <v>44134</v>
      </c>
      <c r="G2886" s="41" t="s">
        <v>147</v>
      </c>
      <c r="H2886" s="41">
        <v>1</v>
      </c>
    </row>
    <row r="2887" spans="1:8" x14ac:dyDescent="0.25">
      <c r="A2887" s="41">
        <f>VLOOKUP(D2887,'[110]Legacy Location Lookups'!$A$1:$C$34,2,0)</f>
        <v>5</v>
      </c>
      <c r="B2887" s="41" t="str">
        <f>VLOOKUP(A2887,'[110]Legacy Location Lookups'!$B$1:$C$34,2,0)</f>
        <v>Bloomington, IL</v>
      </c>
      <c r="C2887" s="41" t="s">
        <v>142</v>
      </c>
      <c r="D2887" s="41" t="s">
        <v>143</v>
      </c>
      <c r="E2887" s="41" t="s">
        <v>144</v>
      </c>
      <c r="F2887" s="38">
        <v>44130</v>
      </c>
      <c r="G2887" s="41" t="s">
        <v>145</v>
      </c>
      <c r="H2887" s="41">
        <v>162</v>
      </c>
    </row>
    <row r="2888" spans="1:8" x14ac:dyDescent="0.25">
      <c r="A2888" s="41">
        <f>VLOOKUP(D2888,'[110]Legacy Location Lookups'!$A$1:$C$34,2,0)</f>
        <v>5</v>
      </c>
      <c r="B2888" s="41" t="str">
        <f>VLOOKUP(A2888,'[110]Legacy Location Lookups'!$B$1:$C$34,2,0)</f>
        <v>Bloomington, IL</v>
      </c>
      <c r="C2888" s="41" t="s">
        <v>142</v>
      </c>
      <c r="D2888" s="41" t="s">
        <v>143</v>
      </c>
      <c r="E2888" s="41" t="s">
        <v>144</v>
      </c>
      <c r="F2888" s="38">
        <v>44130</v>
      </c>
      <c r="G2888" s="41" t="s">
        <v>146</v>
      </c>
      <c r="H2888" s="41">
        <v>11</v>
      </c>
    </row>
    <row r="2889" spans="1:8" x14ac:dyDescent="0.25">
      <c r="A2889" s="41">
        <f>VLOOKUP(D2889,'[110]Legacy Location Lookups'!$A$1:$C$34,2,0)</f>
        <v>14</v>
      </c>
      <c r="B2889" s="41" t="str">
        <f>VLOOKUP(A2889,'[110]Legacy Location Lookups'!$B$1:$C$34,2,0)</f>
        <v>Peru, IL</v>
      </c>
      <c r="C2889" s="41" t="s">
        <v>142</v>
      </c>
      <c r="D2889" s="41" t="s">
        <v>148</v>
      </c>
      <c r="E2889" s="41" t="s">
        <v>144</v>
      </c>
      <c r="F2889" s="38">
        <v>44130</v>
      </c>
      <c r="G2889" s="41" t="s">
        <v>145</v>
      </c>
      <c r="H2889" s="41">
        <v>40</v>
      </c>
    </row>
    <row r="2890" spans="1:8" x14ac:dyDescent="0.25">
      <c r="A2890" s="41">
        <f>VLOOKUP(D2890,'[110]Legacy Location Lookups'!$A$1:$C$34,2,0)</f>
        <v>13</v>
      </c>
      <c r="B2890" s="41" t="str">
        <f>VLOOKUP(A2890,'[110]Legacy Location Lookups'!$B$1:$C$34,2,0)</f>
        <v>Peoria, IL</v>
      </c>
      <c r="C2890" s="41" t="s">
        <v>142</v>
      </c>
      <c r="D2890" s="41" t="s">
        <v>149</v>
      </c>
      <c r="E2890" s="41" t="s">
        <v>144</v>
      </c>
      <c r="F2890" s="38">
        <v>44130</v>
      </c>
      <c r="G2890" s="41" t="s">
        <v>145</v>
      </c>
      <c r="H2890" s="41">
        <v>6</v>
      </c>
    </row>
    <row r="2891" spans="1:8" x14ac:dyDescent="0.25">
      <c r="A2891" s="41">
        <f>VLOOKUP(D2891,'[110]Legacy Location Lookups'!$A$1:$C$34,2,0)</f>
        <v>13</v>
      </c>
      <c r="B2891" s="41" t="str">
        <f>VLOOKUP(A2891,'[110]Legacy Location Lookups'!$B$1:$C$34,2,0)</f>
        <v>Peoria, IL</v>
      </c>
      <c r="C2891" s="41" t="s">
        <v>142</v>
      </c>
      <c r="D2891" s="41" t="s">
        <v>149</v>
      </c>
      <c r="E2891" s="41" t="s">
        <v>144</v>
      </c>
      <c r="F2891" s="38">
        <v>44130</v>
      </c>
      <c r="G2891" s="41" t="s">
        <v>146</v>
      </c>
      <c r="H2891" s="41">
        <v>11</v>
      </c>
    </row>
    <row r="2892" spans="1:8" x14ac:dyDescent="0.25">
      <c r="A2892" s="41">
        <f>VLOOKUP(D2892,'[110]Legacy Location Lookups'!$A$1:$C$34,2,0)</f>
        <v>6</v>
      </c>
      <c r="B2892" s="41" t="str">
        <f>VLOOKUP(A2892,'[110]Legacy Location Lookups'!$B$1:$C$34,2,0)</f>
        <v>Charleston, IL</v>
      </c>
      <c r="C2892" s="41" t="s">
        <v>142</v>
      </c>
      <c r="D2892" s="41" t="s">
        <v>150</v>
      </c>
      <c r="E2892" s="41" t="s">
        <v>144</v>
      </c>
      <c r="F2892" s="38">
        <v>44130</v>
      </c>
      <c r="G2892" s="41" t="s">
        <v>145</v>
      </c>
      <c r="H2892" s="41">
        <v>39</v>
      </c>
    </row>
    <row r="2893" spans="1:8" x14ac:dyDescent="0.25">
      <c r="A2893" s="41">
        <f>VLOOKUP(D2893,'[110]Legacy Location Lookups'!$A$1:$C$34,2,0)</f>
        <v>15</v>
      </c>
      <c r="B2893" s="41" t="str">
        <f>VLOOKUP(A2893,'[110]Legacy Location Lookups'!$B$1:$C$34,2,0)</f>
        <v>Pontiac, IL</v>
      </c>
      <c r="C2893" s="41" t="s">
        <v>142</v>
      </c>
      <c r="D2893" s="41" t="s">
        <v>13</v>
      </c>
      <c r="E2893" s="41" t="s">
        <v>144</v>
      </c>
      <c r="F2893" s="38">
        <v>44130</v>
      </c>
      <c r="G2893" s="41" t="s">
        <v>145</v>
      </c>
      <c r="H2893" s="41">
        <v>42</v>
      </c>
    </row>
    <row r="2894" spans="1:8" x14ac:dyDescent="0.25">
      <c r="A2894" s="41">
        <f>VLOOKUP(D2894,'[110]Legacy Location Lookups'!$A$1:$C$34,2,0)</f>
        <v>5</v>
      </c>
      <c r="B2894" s="41" t="str">
        <f>VLOOKUP(A2894,'[110]Legacy Location Lookups'!$B$1:$C$34,2,0)</f>
        <v>Bloomington, IL</v>
      </c>
      <c r="C2894" s="41" t="s">
        <v>142</v>
      </c>
      <c r="D2894" s="41" t="s">
        <v>143</v>
      </c>
      <c r="E2894" s="41" t="s">
        <v>144</v>
      </c>
      <c r="F2894" s="38">
        <v>44131</v>
      </c>
      <c r="G2894" s="41" t="s">
        <v>145</v>
      </c>
      <c r="H2894" s="41">
        <v>111</v>
      </c>
    </row>
    <row r="2895" spans="1:8" x14ac:dyDescent="0.25">
      <c r="A2895" s="41">
        <f>VLOOKUP(D2895,'[110]Legacy Location Lookups'!$A$1:$C$34,2,0)</f>
        <v>5</v>
      </c>
      <c r="B2895" s="41" t="str">
        <f>VLOOKUP(A2895,'[110]Legacy Location Lookups'!$B$1:$C$34,2,0)</f>
        <v>Bloomington, IL</v>
      </c>
      <c r="C2895" s="41" t="s">
        <v>142</v>
      </c>
      <c r="D2895" s="41" t="s">
        <v>143</v>
      </c>
      <c r="E2895" s="41" t="s">
        <v>144</v>
      </c>
      <c r="F2895" s="38">
        <v>44131</v>
      </c>
      <c r="G2895" s="41" t="s">
        <v>146</v>
      </c>
      <c r="H2895" s="41">
        <v>11</v>
      </c>
    </row>
    <row r="2896" spans="1:8" x14ac:dyDescent="0.25">
      <c r="A2896" s="41">
        <f>VLOOKUP(D2896,'[110]Legacy Location Lookups'!$A$1:$C$34,2,0)</f>
        <v>14</v>
      </c>
      <c r="B2896" s="41" t="str">
        <f>VLOOKUP(A2896,'[110]Legacy Location Lookups'!$B$1:$C$34,2,0)</f>
        <v>Peru, IL</v>
      </c>
      <c r="C2896" s="41" t="s">
        <v>142</v>
      </c>
      <c r="D2896" s="41" t="s">
        <v>148</v>
      </c>
      <c r="E2896" s="41" t="s">
        <v>144</v>
      </c>
      <c r="F2896" s="38">
        <v>44131</v>
      </c>
      <c r="G2896" s="41" t="s">
        <v>145</v>
      </c>
      <c r="H2896" s="41">
        <v>33</v>
      </c>
    </row>
    <row r="2897" spans="1:8" x14ac:dyDescent="0.25">
      <c r="A2897" s="41">
        <f>VLOOKUP(D2897,'[110]Legacy Location Lookups'!$A$1:$C$34,2,0)</f>
        <v>6</v>
      </c>
      <c r="B2897" s="41" t="str">
        <f>VLOOKUP(A2897,'[110]Legacy Location Lookups'!$B$1:$C$34,2,0)</f>
        <v>Charleston, IL</v>
      </c>
      <c r="C2897" s="41" t="s">
        <v>142</v>
      </c>
      <c r="D2897" s="41" t="s">
        <v>150</v>
      </c>
      <c r="E2897" s="41" t="s">
        <v>144</v>
      </c>
      <c r="F2897" s="38">
        <v>44131</v>
      </c>
      <c r="G2897" s="41" t="s">
        <v>145</v>
      </c>
      <c r="H2897" s="41">
        <v>35</v>
      </c>
    </row>
    <row r="2898" spans="1:8" x14ac:dyDescent="0.25">
      <c r="A2898" s="41">
        <f>VLOOKUP(D2898,'[110]Legacy Location Lookups'!$A$1:$C$34,2,0)</f>
        <v>6</v>
      </c>
      <c r="B2898" s="41" t="str">
        <f>VLOOKUP(A2898,'[110]Legacy Location Lookups'!$B$1:$C$34,2,0)</f>
        <v>Charleston, IL</v>
      </c>
      <c r="C2898" s="41" t="s">
        <v>142</v>
      </c>
      <c r="D2898" s="41" t="s">
        <v>150</v>
      </c>
      <c r="E2898" s="41" t="s">
        <v>144</v>
      </c>
      <c r="F2898" s="38">
        <v>44131</v>
      </c>
      <c r="G2898" s="41" t="s">
        <v>146</v>
      </c>
      <c r="H2898" s="41">
        <v>14</v>
      </c>
    </row>
    <row r="2899" spans="1:8" x14ac:dyDescent="0.25">
      <c r="A2899" s="41">
        <f>VLOOKUP(D2899,'[110]Legacy Location Lookups'!$A$1:$C$34,2,0)</f>
        <v>17</v>
      </c>
      <c r="B2899" s="41" t="str">
        <f>VLOOKUP(A2899,'[110]Legacy Location Lookups'!$B$1:$C$34,2,0)</f>
        <v>Streator, IL</v>
      </c>
      <c r="C2899" s="41" t="s">
        <v>142</v>
      </c>
      <c r="D2899" s="41" t="s">
        <v>171</v>
      </c>
      <c r="E2899" s="41" t="s">
        <v>144</v>
      </c>
      <c r="F2899" s="38">
        <v>44131</v>
      </c>
      <c r="G2899" s="41" t="s">
        <v>145</v>
      </c>
      <c r="H2899" s="41">
        <v>40</v>
      </c>
    </row>
    <row r="2900" spans="1:8" x14ac:dyDescent="0.25">
      <c r="A2900" s="41">
        <f>VLOOKUP(D2900,'[110]Legacy Location Lookups'!$A$1:$C$34,2,0)</f>
        <v>11</v>
      </c>
      <c r="B2900" s="41" t="str">
        <f>VLOOKUP(A2900,'[110]Legacy Location Lookups'!$B$1:$C$34,2,0)</f>
        <v>Mt Zion, IL</v>
      </c>
      <c r="C2900" s="41" t="s">
        <v>142</v>
      </c>
      <c r="D2900" s="41" t="s">
        <v>170</v>
      </c>
      <c r="E2900" s="41" t="s">
        <v>144</v>
      </c>
      <c r="F2900" s="38">
        <v>44131</v>
      </c>
      <c r="G2900" s="41" t="s">
        <v>145</v>
      </c>
      <c r="H2900" s="41">
        <v>29</v>
      </c>
    </row>
    <row r="2901" spans="1:8" x14ac:dyDescent="0.25">
      <c r="A2901" s="41">
        <f>VLOOKUP(D2901,'[110]Legacy Location Lookups'!$A$1:$C$34,2,0)</f>
        <v>11</v>
      </c>
      <c r="B2901" s="41" t="str">
        <f>VLOOKUP(A2901,'[110]Legacy Location Lookups'!$B$1:$C$34,2,0)</f>
        <v>Mt Zion, IL</v>
      </c>
      <c r="C2901" s="41" t="s">
        <v>142</v>
      </c>
      <c r="D2901" s="41" t="s">
        <v>170</v>
      </c>
      <c r="E2901" s="41" t="s">
        <v>147</v>
      </c>
      <c r="F2901" s="38">
        <v>44131</v>
      </c>
      <c r="G2901" s="41" t="s">
        <v>147</v>
      </c>
      <c r="H2901" s="41">
        <v>1</v>
      </c>
    </row>
    <row r="2902" spans="1:8" x14ac:dyDescent="0.25">
      <c r="A2902" s="41">
        <f>VLOOKUP(D2902,'[110]Legacy Location Lookups'!$A$1:$C$34,2,0)</f>
        <v>5</v>
      </c>
      <c r="B2902" s="41" t="str">
        <f>VLOOKUP(A2902,'[110]Legacy Location Lookups'!$B$1:$C$34,2,0)</f>
        <v>Bloomington, IL</v>
      </c>
      <c r="C2902" s="41" t="s">
        <v>142</v>
      </c>
      <c r="D2902" s="41" t="s">
        <v>143</v>
      </c>
      <c r="E2902" s="41" t="s">
        <v>144</v>
      </c>
      <c r="F2902" s="38">
        <v>44132</v>
      </c>
      <c r="G2902" s="41" t="s">
        <v>145</v>
      </c>
      <c r="H2902" s="41">
        <v>113</v>
      </c>
    </row>
    <row r="2903" spans="1:8" x14ac:dyDescent="0.25">
      <c r="A2903" s="41">
        <f>VLOOKUP(D2903,'[110]Legacy Location Lookups'!$A$1:$C$34,2,0)</f>
        <v>5</v>
      </c>
      <c r="B2903" s="41" t="str">
        <f>VLOOKUP(A2903,'[110]Legacy Location Lookups'!$B$1:$C$34,2,0)</f>
        <v>Bloomington, IL</v>
      </c>
      <c r="C2903" s="41" t="s">
        <v>142</v>
      </c>
      <c r="D2903" s="41" t="s">
        <v>143</v>
      </c>
      <c r="E2903" s="41" t="s">
        <v>144</v>
      </c>
      <c r="F2903" s="38">
        <v>44132</v>
      </c>
      <c r="G2903" s="41" t="s">
        <v>146</v>
      </c>
      <c r="H2903" s="41">
        <v>17</v>
      </c>
    </row>
    <row r="2904" spans="1:8" x14ac:dyDescent="0.25">
      <c r="A2904" s="41">
        <f>VLOOKUP(D2904,'[110]Legacy Location Lookups'!$A$1:$C$34,2,0)</f>
        <v>13</v>
      </c>
      <c r="B2904" s="41" t="str">
        <f>VLOOKUP(A2904,'[110]Legacy Location Lookups'!$B$1:$C$34,2,0)</f>
        <v>Peoria, IL</v>
      </c>
      <c r="C2904" s="41" t="s">
        <v>142</v>
      </c>
      <c r="D2904" s="41" t="s">
        <v>149</v>
      </c>
      <c r="E2904" s="41" t="s">
        <v>144</v>
      </c>
      <c r="F2904" s="38">
        <v>44132</v>
      </c>
      <c r="G2904" s="41" t="s">
        <v>145</v>
      </c>
      <c r="H2904" s="41">
        <v>35</v>
      </c>
    </row>
    <row r="2905" spans="1:8" x14ac:dyDescent="0.25">
      <c r="A2905" s="41">
        <f>VLOOKUP(D2905,'[110]Legacy Location Lookups'!$A$1:$C$34,2,0)</f>
        <v>13</v>
      </c>
      <c r="B2905" s="41" t="str">
        <f>VLOOKUP(A2905,'[110]Legacy Location Lookups'!$B$1:$C$34,2,0)</f>
        <v>Peoria, IL</v>
      </c>
      <c r="C2905" s="41" t="s">
        <v>142</v>
      </c>
      <c r="D2905" s="41" t="s">
        <v>149</v>
      </c>
      <c r="E2905" s="41" t="s">
        <v>144</v>
      </c>
      <c r="F2905" s="38">
        <v>44132</v>
      </c>
      <c r="G2905" s="41" t="s">
        <v>146</v>
      </c>
      <c r="H2905" s="41">
        <v>11</v>
      </c>
    </row>
    <row r="2906" spans="1:8" x14ac:dyDescent="0.25">
      <c r="A2906" s="41">
        <f>VLOOKUP(D2906,'[110]Legacy Location Lookups'!$A$1:$C$34,2,0)</f>
        <v>6</v>
      </c>
      <c r="B2906" s="41" t="str">
        <f>VLOOKUP(A2906,'[110]Legacy Location Lookups'!$B$1:$C$34,2,0)</f>
        <v>Charleston, IL</v>
      </c>
      <c r="C2906" s="41" t="s">
        <v>142</v>
      </c>
      <c r="D2906" s="41" t="s">
        <v>150</v>
      </c>
      <c r="E2906" s="41" t="s">
        <v>144</v>
      </c>
      <c r="F2906" s="38">
        <v>44132</v>
      </c>
      <c r="G2906" s="41" t="s">
        <v>145</v>
      </c>
      <c r="H2906" s="41">
        <v>38</v>
      </c>
    </row>
    <row r="2907" spans="1:8" x14ac:dyDescent="0.25">
      <c r="A2907" s="41">
        <f>VLOOKUP(D2907,'[110]Legacy Location Lookups'!$A$1:$C$34,2,0)</f>
        <v>7</v>
      </c>
      <c r="B2907" s="41" t="str">
        <f>VLOOKUP(A2907,'[110]Legacy Location Lookups'!$B$1:$C$34,2,0)</f>
        <v>Clinton, IL</v>
      </c>
      <c r="C2907" s="41" t="s">
        <v>142</v>
      </c>
      <c r="D2907" s="41" t="s">
        <v>221</v>
      </c>
      <c r="E2907" s="41" t="s">
        <v>144</v>
      </c>
      <c r="F2907" s="38">
        <v>44132</v>
      </c>
      <c r="G2907" s="41" t="s">
        <v>145</v>
      </c>
      <c r="H2907" s="41">
        <v>27</v>
      </c>
    </row>
    <row r="2908" spans="1:8" x14ac:dyDescent="0.25">
      <c r="A2908" s="41">
        <f>VLOOKUP(D2908,'[110]Legacy Location Lookups'!$A$1:$C$34,2,0)</f>
        <v>5</v>
      </c>
      <c r="B2908" s="41" t="str">
        <f>VLOOKUP(A2908,'[110]Legacy Location Lookups'!$B$1:$C$34,2,0)</f>
        <v>Bloomington, IL</v>
      </c>
      <c r="C2908" s="41" t="s">
        <v>142</v>
      </c>
      <c r="D2908" s="41" t="s">
        <v>143</v>
      </c>
      <c r="E2908" s="41" t="s">
        <v>144</v>
      </c>
      <c r="F2908" s="38">
        <v>44133</v>
      </c>
      <c r="G2908" s="41" t="s">
        <v>145</v>
      </c>
      <c r="H2908" s="41">
        <v>124</v>
      </c>
    </row>
    <row r="2909" spans="1:8" x14ac:dyDescent="0.25">
      <c r="A2909" s="41">
        <f>VLOOKUP(D2909,'[110]Legacy Location Lookups'!$A$1:$C$34,2,0)</f>
        <v>5</v>
      </c>
      <c r="B2909" s="41" t="str">
        <f>VLOOKUP(A2909,'[110]Legacy Location Lookups'!$B$1:$C$34,2,0)</f>
        <v>Bloomington, IL</v>
      </c>
      <c r="C2909" s="41" t="s">
        <v>142</v>
      </c>
      <c r="D2909" s="41" t="s">
        <v>143</v>
      </c>
      <c r="E2909" s="41" t="s">
        <v>144</v>
      </c>
      <c r="F2909" s="38">
        <v>44133</v>
      </c>
      <c r="G2909" s="41" t="s">
        <v>146</v>
      </c>
      <c r="H2909" s="41">
        <v>11</v>
      </c>
    </row>
    <row r="2910" spans="1:8" x14ac:dyDescent="0.25">
      <c r="A2910" s="41">
        <f>VLOOKUP(D2910,'[110]Legacy Location Lookups'!$A$1:$C$34,2,0)</f>
        <v>14</v>
      </c>
      <c r="B2910" s="41" t="str">
        <f>VLOOKUP(A2910,'[110]Legacy Location Lookups'!$B$1:$C$34,2,0)</f>
        <v>Peru, IL</v>
      </c>
      <c r="C2910" s="41" t="s">
        <v>142</v>
      </c>
      <c r="D2910" s="41" t="s">
        <v>148</v>
      </c>
      <c r="E2910" s="41" t="s">
        <v>144</v>
      </c>
      <c r="F2910" s="38">
        <v>44133</v>
      </c>
      <c r="G2910" s="41" t="s">
        <v>145</v>
      </c>
      <c r="H2910" s="41">
        <v>47</v>
      </c>
    </row>
    <row r="2911" spans="1:8" x14ac:dyDescent="0.25">
      <c r="A2911" s="41">
        <f>VLOOKUP(D2911,'[110]Legacy Location Lookups'!$A$1:$C$34,2,0)</f>
        <v>13</v>
      </c>
      <c r="B2911" s="41" t="str">
        <f>VLOOKUP(A2911,'[110]Legacy Location Lookups'!$B$1:$C$34,2,0)</f>
        <v>Peoria, IL</v>
      </c>
      <c r="C2911" s="41" t="s">
        <v>142</v>
      </c>
      <c r="D2911" s="41" t="s">
        <v>149</v>
      </c>
      <c r="E2911" s="41" t="s">
        <v>144</v>
      </c>
      <c r="F2911" s="38">
        <v>44133</v>
      </c>
      <c r="G2911" s="41" t="s">
        <v>145</v>
      </c>
      <c r="H2911" s="41">
        <v>70</v>
      </c>
    </row>
    <row r="2912" spans="1:8" x14ac:dyDescent="0.25">
      <c r="A2912" s="41">
        <f>VLOOKUP(D2912,'[110]Legacy Location Lookups'!$A$1:$C$34,2,0)</f>
        <v>6</v>
      </c>
      <c r="B2912" s="41" t="str">
        <f>VLOOKUP(A2912,'[110]Legacy Location Lookups'!$B$1:$C$34,2,0)</f>
        <v>Charleston, IL</v>
      </c>
      <c r="C2912" s="41" t="s">
        <v>142</v>
      </c>
      <c r="D2912" s="41" t="s">
        <v>150</v>
      </c>
      <c r="E2912" s="41" t="s">
        <v>144</v>
      </c>
      <c r="F2912" s="38">
        <v>44133</v>
      </c>
      <c r="G2912" s="41" t="s">
        <v>145</v>
      </c>
      <c r="H2912" s="41">
        <v>48</v>
      </c>
    </row>
    <row r="2913" spans="1:8" x14ac:dyDescent="0.25">
      <c r="A2913" s="41">
        <f>VLOOKUP(D2913,'[110]Legacy Location Lookups'!$A$1:$C$34,2,0)</f>
        <v>5</v>
      </c>
      <c r="B2913" s="41" t="str">
        <f>VLOOKUP(A2913,'[110]Legacy Location Lookups'!$B$1:$C$34,2,0)</f>
        <v>Bloomington, IL</v>
      </c>
      <c r="C2913" s="41" t="s">
        <v>142</v>
      </c>
      <c r="D2913" s="41" t="s">
        <v>143</v>
      </c>
      <c r="E2913" s="41" t="s">
        <v>144</v>
      </c>
      <c r="F2913" s="38">
        <v>44134</v>
      </c>
      <c r="G2913" s="41" t="s">
        <v>145</v>
      </c>
      <c r="H2913" s="41">
        <v>127</v>
      </c>
    </row>
    <row r="2914" spans="1:8" x14ac:dyDescent="0.25">
      <c r="A2914" s="41">
        <f>VLOOKUP(D2914,'[110]Legacy Location Lookups'!$A$1:$C$34,2,0)</f>
        <v>5</v>
      </c>
      <c r="B2914" s="41" t="str">
        <f>VLOOKUP(A2914,'[110]Legacy Location Lookups'!$B$1:$C$34,2,0)</f>
        <v>Bloomington, IL</v>
      </c>
      <c r="C2914" s="41" t="s">
        <v>142</v>
      </c>
      <c r="D2914" s="41" t="s">
        <v>143</v>
      </c>
      <c r="E2914" s="41" t="s">
        <v>144</v>
      </c>
      <c r="F2914" s="38">
        <v>44134</v>
      </c>
      <c r="G2914" s="41" t="s">
        <v>146</v>
      </c>
      <c r="H2914" s="41">
        <v>11</v>
      </c>
    </row>
    <row r="2915" spans="1:8" x14ac:dyDescent="0.25">
      <c r="A2915" s="41">
        <f>VLOOKUP(D2915,'[110]Legacy Location Lookups'!$A$1:$C$34,2,0)</f>
        <v>6</v>
      </c>
      <c r="B2915" s="41" t="str">
        <f>VLOOKUP(A2915,'[110]Legacy Location Lookups'!$B$1:$C$34,2,0)</f>
        <v>Charleston, IL</v>
      </c>
      <c r="C2915" s="41" t="s">
        <v>142</v>
      </c>
      <c r="D2915" s="41" t="s">
        <v>150</v>
      </c>
      <c r="E2915" s="41" t="s">
        <v>144</v>
      </c>
      <c r="F2915" s="38">
        <v>44134</v>
      </c>
      <c r="G2915" s="41" t="s">
        <v>145</v>
      </c>
      <c r="H2915" s="41">
        <v>36</v>
      </c>
    </row>
    <row r="2916" spans="1:8" x14ac:dyDescent="0.25">
      <c r="A2916" s="41">
        <f>VLOOKUP(D2916,'[110]Legacy Location Lookups'!$A$1:$C$34,2,0)</f>
        <v>15</v>
      </c>
      <c r="B2916" s="41" t="str">
        <f>VLOOKUP(A2916,'[110]Legacy Location Lookups'!$B$1:$C$34,2,0)</f>
        <v>Pontiac, IL</v>
      </c>
      <c r="C2916" s="41" t="s">
        <v>142</v>
      </c>
      <c r="D2916" s="41" t="s">
        <v>13</v>
      </c>
      <c r="E2916" s="41" t="s">
        <v>144</v>
      </c>
      <c r="F2916" s="38">
        <v>44134</v>
      </c>
      <c r="G2916" s="41" t="s">
        <v>145</v>
      </c>
      <c r="H2916" s="41">
        <v>33</v>
      </c>
    </row>
    <row r="2917" spans="1:8" x14ac:dyDescent="0.25">
      <c r="A2917" s="41">
        <f>VLOOKUP(D2917,'[110]Legacy Location Lookups'!$A$1:$C$34,2,0)</f>
        <v>9</v>
      </c>
      <c r="B2917" s="41" t="str">
        <f>VLOOKUP(A2917,'[110]Legacy Location Lookups'!$B$1:$C$34,2,0)</f>
        <v>Gibson City, IL</v>
      </c>
      <c r="C2917" s="41" t="s">
        <v>142</v>
      </c>
      <c r="D2917" s="41" t="s">
        <v>168</v>
      </c>
      <c r="E2917" s="41" t="s">
        <v>144</v>
      </c>
      <c r="F2917" s="38">
        <v>44134</v>
      </c>
      <c r="G2917" s="41" t="s">
        <v>145</v>
      </c>
      <c r="H2917" s="41">
        <v>38</v>
      </c>
    </row>
    <row r="2918" spans="1:8" x14ac:dyDescent="0.25">
      <c r="A2918" s="41">
        <f>VLOOKUP(D2918,'[110]Legacy Location Lookups'!$A$1:$C$34,2,0)</f>
        <v>5</v>
      </c>
      <c r="B2918" s="41" t="str">
        <f>VLOOKUP(A2918,'[110]Legacy Location Lookups'!$B$1:$C$34,2,0)</f>
        <v>Bloomington, IL</v>
      </c>
      <c r="C2918" s="41" t="s">
        <v>142</v>
      </c>
      <c r="D2918" s="41" t="s">
        <v>143</v>
      </c>
      <c r="E2918" s="41" t="s">
        <v>144</v>
      </c>
      <c r="F2918" s="38">
        <v>44135</v>
      </c>
      <c r="G2918" s="41" t="s">
        <v>145</v>
      </c>
      <c r="H2918" s="41">
        <v>13</v>
      </c>
    </row>
    <row r="2919" spans="1:8" x14ac:dyDescent="0.25">
      <c r="A2919" s="41">
        <f>VLOOKUP(D2919,'[110]Legacy Location Lookups'!$A$1:$C$34,2,0)</f>
        <v>86</v>
      </c>
      <c r="B2919" s="41" t="str">
        <f>VLOOKUP(A2919,'[110]Legacy Location Lookups'!$B$1:$C$34,2,0)</f>
        <v>Kirkland, WA</v>
      </c>
      <c r="C2919" s="41" t="s">
        <v>142</v>
      </c>
      <c r="D2919" s="41" t="s">
        <v>22</v>
      </c>
      <c r="E2919" s="41" t="s">
        <v>144</v>
      </c>
      <c r="F2919" s="38">
        <v>44141</v>
      </c>
      <c r="G2919" s="41" t="s">
        <v>145</v>
      </c>
      <c r="H2919" s="41">
        <v>66</v>
      </c>
    </row>
    <row r="2920" spans="1:8" x14ac:dyDescent="0.25">
      <c r="A2920" s="41">
        <f>VLOOKUP(D2920,'[110]Legacy Location Lookups'!$A$1:$C$34,2,0)</f>
        <v>86</v>
      </c>
      <c r="B2920" s="41" t="str">
        <f>VLOOKUP(A2920,'[110]Legacy Location Lookups'!$B$1:$C$34,2,0)</f>
        <v>Kirkland, WA</v>
      </c>
      <c r="C2920" s="41" t="s">
        <v>142</v>
      </c>
      <c r="D2920" s="41" t="s">
        <v>22</v>
      </c>
      <c r="E2920" s="41" t="s">
        <v>144</v>
      </c>
      <c r="F2920" s="38">
        <v>44141</v>
      </c>
      <c r="G2920" s="41" t="s">
        <v>159</v>
      </c>
      <c r="H2920" s="41">
        <v>4</v>
      </c>
    </row>
    <row r="2921" spans="1:8" x14ac:dyDescent="0.25">
      <c r="A2921" s="41">
        <f>VLOOKUP(D2921,'[110]Legacy Location Lookups'!$A$1:$C$34,2,0)</f>
        <v>86</v>
      </c>
      <c r="B2921" s="41" t="str">
        <f>VLOOKUP(A2921,'[110]Legacy Location Lookups'!$B$1:$C$34,2,0)</f>
        <v>Kirkland, WA</v>
      </c>
      <c r="C2921" s="41" t="s">
        <v>142</v>
      </c>
      <c r="D2921" s="41" t="s">
        <v>22</v>
      </c>
      <c r="E2921" s="41" t="s">
        <v>144</v>
      </c>
      <c r="F2921" s="38">
        <v>44140</v>
      </c>
      <c r="G2921" s="41" t="s">
        <v>145</v>
      </c>
      <c r="H2921" s="41">
        <v>73</v>
      </c>
    </row>
    <row r="2922" spans="1:8" x14ac:dyDescent="0.25">
      <c r="A2922" s="41">
        <f>VLOOKUP(D2922,'[110]Legacy Location Lookups'!$A$1:$C$34,2,0)</f>
        <v>86</v>
      </c>
      <c r="B2922" s="41" t="str">
        <f>VLOOKUP(A2922,'[110]Legacy Location Lookups'!$B$1:$C$34,2,0)</f>
        <v>Kirkland, WA</v>
      </c>
      <c r="C2922" s="41" t="s">
        <v>142</v>
      </c>
      <c r="D2922" s="41" t="s">
        <v>22</v>
      </c>
      <c r="E2922" s="41" t="s">
        <v>144</v>
      </c>
      <c r="F2922" s="38">
        <v>44140</v>
      </c>
      <c r="G2922" s="41" t="s">
        <v>159</v>
      </c>
      <c r="H2922" s="41">
        <v>3</v>
      </c>
    </row>
    <row r="2923" spans="1:8" x14ac:dyDescent="0.25">
      <c r="A2923" s="41">
        <f>VLOOKUP(D2923,'[110]Legacy Location Lookups'!$A$1:$C$34,2,0)</f>
        <v>86</v>
      </c>
      <c r="B2923" s="41" t="str">
        <f>VLOOKUP(A2923,'[110]Legacy Location Lookups'!$B$1:$C$34,2,0)</f>
        <v>Kirkland, WA</v>
      </c>
      <c r="C2923" s="41" t="s">
        <v>142</v>
      </c>
      <c r="D2923" s="41" t="s">
        <v>22</v>
      </c>
      <c r="E2923" s="41" t="s">
        <v>144</v>
      </c>
      <c r="F2923" s="38">
        <v>44139</v>
      </c>
      <c r="G2923" s="41" t="s">
        <v>145</v>
      </c>
      <c r="H2923" s="41">
        <v>12</v>
      </c>
    </row>
    <row r="2924" spans="1:8" x14ac:dyDescent="0.25">
      <c r="A2924" s="41">
        <f>VLOOKUP(D2924,'[110]Legacy Location Lookups'!$A$1:$C$34,2,0)</f>
        <v>86</v>
      </c>
      <c r="B2924" s="41" t="str">
        <f>VLOOKUP(A2924,'[110]Legacy Location Lookups'!$B$1:$C$34,2,0)</f>
        <v>Kirkland, WA</v>
      </c>
      <c r="C2924" s="41" t="s">
        <v>142</v>
      </c>
      <c r="D2924" s="41" t="s">
        <v>22</v>
      </c>
      <c r="E2924" s="41" t="s">
        <v>144</v>
      </c>
      <c r="F2924" s="38">
        <v>44138</v>
      </c>
      <c r="G2924" s="41" t="s">
        <v>145</v>
      </c>
      <c r="H2924" s="41">
        <v>71</v>
      </c>
    </row>
    <row r="2925" spans="1:8" x14ac:dyDescent="0.25">
      <c r="A2925" s="41">
        <f>VLOOKUP(D2925,'[110]Legacy Location Lookups'!$A$1:$C$34,2,0)</f>
        <v>86</v>
      </c>
      <c r="B2925" s="41" t="str">
        <f>VLOOKUP(A2925,'[110]Legacy Location Lookups'!$B$1:$C$34,2,0)</f>
        <v>Kirkland, WA</v>
      </c>
      <c r="C2925" s="41" t="s">
        <v>142</v>
      </c>
      <c r="D2925" s="41" t="s">
        <v>22</v>
      </c>
      <c r="E2925" s="41" t="s">
        <v>144</v>
      </c>
      <c r="F2925" s="38">
        <v>44138</v>
      </c>
      <c r="G2925" s="41" t="s">
        <v>159</v>
      </c>
      <c r="H2925" s="41">
        <v>3</v>
      </c>
    </row>
    <row r="2926" spans="1:8" x14ac:dyDescent="0.25">
      <c r="A2926" s="41">
        <f>VLOOKUP(D2926,'[110]Legacy Location Lookups'!$A$1:$C$34,2,0)</f>
        <v>86</v>
      </c>
      <c r="B2926" s="41" t="str">
        <f>VLOOKUP(A2926,'[110]Legacy Location Lookups'!$B$1:$C$34,2,0)</f>
        <v>Kirkland, WA</v>
      </c>
      <c r="C2926" s="41" t="s">
        <v>142</v>
      </c>
      <c r="D2926" s="41" t="s">
        <v>22</v>
      </c>
      <c r="E2926" s="41" t="s">
        <v>144</v>
      </c>
      <c r="F2926" s="38">
        <v>44137</v>
      </c>
      <c r="G2926" s="41" t="s">
        <v>145</v>
      </c>
      <c r="H2926" s="41">
        <v>72</v>
      </c>
    </row>
    <row r="2927" spans="1:8" x14ac:dyDescent="0.25">
      <c r="A2927" s="41">
        <f>VLOOKUP(D2927,'[110]Legacy Location Lookups'!$A$1:$C$34,2,0)</f>
        <v>86</v>
      </c>
      <c r="B2927" s="41" t="str">
        <f>VLOOKUP(A2927,'[110]Legacy Location Lookups'!$B$1:$C$34,2,0)</f>
        <v>Kirkland, WA</v>
      </c>
      <c r="C2927" s="41" t="s">
        <v>142</v>
      </c>
      <c r="D2927" s="41" t="s">
        <v>22</v>
      </c>
      <c r="E2927" s="41" t="s">
        <v>144</v>
      </c>
      <c r="F2927" s="38">
        <v>44137</v>
      </c>
      <c r="G2927" s="41" t="s">
        <v>159</v>
      </c>
      <c r="H2927" s="41">
        <v>1</v>
      </c>
    </row>
    <row r="2928" spans="1:8" x14ac:dyDescent="0.25">
      <c r="A2928" s="41">
        <f>VLOOKUP(D2928,'[110]Legacy Location Lookups'!$A$1:$C$34,2,0)</f>
        <v>5</v>
      </c>
      <c r="B2928" s="41" t="str">
        <f>VLOOKUP(A2928,'[110]Legacy Location Lookups'!$B$1:$C$34,2,0)</f>
        <v>Bloomington, IL</v>
      </c>
      <c r="C2928" s="41" t="s">
        <v>142</v>
      </c>
      <c r="D2928" s="41" t="s">
        <v>143</v>
      </c>
      <c r="E2928" s="41" t="s">
        <v>144</v>
      </c>
      <c r="F2928" s="38">
        <v>44140</v>
      </c>
      <c r="G2928" s="41" t="s">
        <v>145</v>
      </c>
      <c r="H2928" s="41">
        <v>99</v>
      </c>
    </row>
    <row r="2929" spans="1:8" x14ac:dyDescent="0.25">
      <c r="A2929" s="41">
        <f>VLOOKUP(D2929,'[110]Legacy Location Lookups'!$A$1:$C$34,2,0)</f>
        <v>5</v>
      </c>
      <c r="B2929" s="41" t="str">
        <f>VLOOKUP(A2929,'[110]Legacy Location Lookups'!$B$1:$C$34,2,0)</f>
        <v>Bloomington, IL</v>
      </c>
      <c r="C2929" s="41" t="s">
        <v>142</v>
      </c>
      <c r="D2929" s="41" t="s">
        <v>143</v>
      </c>
      <c r="E2929" s="41" t="s">
        <v>144</v>
      </c>
      <c r="F2929" s="38">
        <v>44140</v>
      </c>
      <c r="G2929" s="41" t="s">
        <v>146</v>
      </c>
      <c r="H2929" s="41">
        <v>11</v>
      </c>
    </row>
    <row r="2930" spans="1:8" x14ac:dyDescent="0.25">
      <c r="A2930" s="41">
        <f>VLOOKUP(D2930,'[110]Legacy Location Lookups'!$A$1:$C$34,2,0)</f>
        <v>5</v>
      </c>
      <c r="B2930" s="41" t="str">
        <f>VLOOKUP(A2930,'[110]Legacy Location Lookups'!$B$1:$C$34,2,0)</f>
        <v>Bloomington, IL</v>
      </c>
      <c r="C2930" s="41" t="s">
        <v>142</v>
      </c>
      <c r="D2930" s="41" t="s">
        <v>143</v>
      </c>
      <c r="E2930" s="41" t="s">
        <v>147</v>
      </c>
      <c r="F2930" s="38">
        <v>44140</v>
      </c>
      <c r="G2930" s="41" t="s">
        <v>147</v>
      </c>
      <c r="H2930" s="41">
        <v>1</v>
      </c>
    </row>
    <row r="2931" spans="1:8" x14ac:dyDescent="0.25">
      <c r="A2931" s="41">
        <f>VLOOKUP(D2931,'[110]Legacy Location Lookups'!$A$1:$C$34,2,0)</f>
        <v>14</v>
      </c>
      <c r="B2931" s="41" t="str">
        <f>VLOOKUP(A2931,'[110]Legacy Location Lookups'!$B$1:$C$34,2,0)</f>
        <v>Peru, IL</v>
      </c>
      <c r="C2931" s="41" t="s">
        <v>142</v>
      </c>
      <c r="D2931" s="41" t="s">
        <v>148</v>
      </c>
      <c r="E2931" s="41" t="s">
        <v>144</v>
      </c>
      <c r="F2931" s="38">
        <v>44140</v>
      </c>
      <c r="G2931" s="41" t="s">
        <v>145</v>
      </c>
      <c r="H2931" s="41">
        <v>40</v>
      </c>
    </row>
    <row r="2932" spans="1:8" x14ac:dyDescent="0.25">
      <c r="A2932" s="41">
        <f>VLOOKUP(D2932,'[110]Legacy Location Lookups'!$A$1:$C$34,2,0)</f>
        <v>14</v>
      </c>
      <c r="B2932" s="41" t="str">
        <f>VLOOKUP(A2932,'[110]Legacy Location Lookups'!$B$1:$C$34,2,0)</f>
        <v>Peru, IL</v>
      </c>
      <c r="C2932" s="41" t="s">
        <v>142</v>
      </c>
      <c r="D2932" s="41" t="s">
        <v>148</v>
      </c>
      <c r="E2932" s="41" t="s">
        <v>147</v>
      </c>
      <c r="F2932" s="38">
        <v>44140</v>
      </c>
      <c r="G2932" s="41" t="s">
        <v>147</v>
      </c>
      <c r="H2932" s="41">
        <v>0</v>
      </c>
    </row>
    <row r="2933" spans="1:8" x14ac:dyDescent="0.25">
      <c r="A2933" s="41">
        <f>VLOOKUP(D2933,'[110]Legacy Location Lookups'!$A$1:$C$34,2,0)</f>
        <v>13</v>
      </c>
      <c r="B2933" s="41" t="str">
        <f>VLOOKUP(A2933,'[110]Legacy Location Lookups'!$B$1:$C$34,2,0)</f>
        <v>Peoria, IL</v>
      </c>
      <c r="C2933" s="41" t="s">
        <v>142</v>
      </c>
      <c r="D2933" s="41" t="s">
        <v>149</v>
      </c>
      <c r="E2933" s="41" t="s">
        <v>144</v>
      </c>
      <c r="F2933" s="38">
        <v>44140</v>
      </c>
      <c r="G2933" s="41" t="s">
        <v>145</v>
      </c>
      <c r="H2933" s="41">
        <v>34</v>
      </c>
    </row>
    <row r="2934" spans="1:8" x14ac:dyDescent="0.25">
      <c r="A2934" s="41">
        <f>VLOOKUP(D2934,'[110]Legacy Location Lookups'!$A$1:$C$34,2,0)</f>
        <v>13</v>
      </c>
      <c r="B2934" s="41" t="str">
        <f>VLOOKUP(A2934,'[110]Legacy Location Lookups'!$B$1:$C$34,2,0)</f>
        <v>Peoria, IL</v>
      </c>
      <c r="C2934" s="41" t="s">
        <v>142</v>
      </c>
      <c r="D2934" s="41" t="s">
        <v>149</v>
      </c>
      <c r="E2934" s="41" t="s">
        <v>144</v>
      </c>
      <c r="F2934" s="38">
        <v>44140</v>
      </c>
      <c r="G2934" s="41" t="s">
        <v>146</v>
      </c>
      <c r="H2934" s="41">
        <v>0</v>
      </c>
    </row>
    <row r="2935" spans="1:8" x14ac:dyDescent="0.25">
      <c r="A2935" s="41">
        <f>VLOOKUP(D2935,'[110]Legacy Location Lookups'!$A$1:$C$34,2,0)</f>
        <v>6</v>
      </c>
      <c r="B2935" s="41" t="str">
        <f>VLOOKUP(A2935,'[110]Legacy Location Lookups'!$B$1:$C$34,2,0)</f>
        <v>Charleston, IL</v>
      </c>
      <c r="C2935" s="41" t="s">
        <v>142</v>
      </c>
      <c r="D2935" s="41" t="s">
        <v>150</v>
      </c>
      <c r="E2935" s="41" t="s">
        <v>144</v>
      </c>
      <c r="F2935" s="38">
        <v>44140</v>
      </c>
      <c r="G2935" s="41" t="s">
        <v>145</v>
      </c>
      <c r="H2935" s="41">
        <v>37</v>
      </c>
    </row>
    <row r="2936" spans="1:8" x14ac:dyDescent="0.25">
      <c r="A2936" s="41">
        <f>VLOOKUP(D2936,'[110]Legacy Location Lookups'!$A$1:$C$34,2,0)</f>
        <v>127</v>
      </c>
      <c r="B2936" s="41" t="str">
        <f>VLOOKUP(A2936,'[110]Legacy Location Lookups'!$B$1:$C$34,2,0)</f>
        <v>Canton, IL</v>
      </c>
      <c r="C2936" s="41" t="s">
        <v>142</v>
      </c>
      <c r="D2936" s="41" t="s">
        <v>166</v>
      </c>
      <c r="E2936" s="41" t="s">
        <v>144</v>
      </c>
      <c r="F2936" s="38">
        <v>44140</v>
      </c>
      <c r="G2936" s="41" t="s">
        <v>145</v>
      </c>
      <c r="H2936" s="41">
        <v>41</v>
      </c>
    </row>
    <row r="2937" spans="1:8" x14ac:dyDescent="0.25">
      <c r="A2937" s="41">
        <f>VLOOKUP(D2937,'[110]Legacy Location Lookups'!$A$1:$C$34,2,0)</f>
        <v>5</v>
      </c>
      <c r="B2937" s="41" t="str">
        <f>VLOOKUP(A2937,'[110]Legacy Location Lookups'!$B$1:$C$34,2,0)</f>
        <v>Bloomington, IL</v>
      </c>
      <c r="C2937" s="41" t="s">
        <v>142</v>
      </c>
      <c r="D2937" s="41" t="s">
        <v>143</v>
      </c>
      <c r="E2937" s="41" t="s">
        <v>144</v>
      </c>
      <c r="F2937" s="38">
        <v>44139</v>
      </c>
      <c r="G2937" s="41" t="s">
        <v>145</v>
      </c>
      <c r="H2937" s="41">
        <v>80</v>
      </c>
    </row>
    <row r="2938" spans="1:8" x14ac:dyDescent="0.25">
      <c r="A2938" s="41">
        <f>VLOOKUP(D2938,'[110]Legacy Location Lookups'!$A$1:$C$34,2,0)</f>
        <v>5</v>
      </c>
      <c r="B2938" s="41" t="str">
        <f>VLOOKUP(A2938,'[110]Legacy Location Lookups'!$B$1:$C$34,2,0)</f>
        <v>Bloomington, IL</v>
      </c>
      <c r="C2938" s="41" t="s">
        <v>142</v>
      </c>
      <c r="D2938" s="41" t="s">
        <v>143</v>
      </c>
      <c r="E2938" s="41" t="s">
        <v>144</v>
      </c>
      <c r="F2938" s="38">
        <v>44139</v>
      </c>
      <c r="G2938" s="41" t="s">
        <v>146</v>
      </c>
      <c r="H2938" s="41">
        <v>17</v>
      </c>
    </row>
    <row r="2939" spans="1:8" x14ac:dyDescent="0.25">
      <c r="A2939" s="41">
        <f>VLOOKUP(D2939,'[110]Legacy Location Lookups'!$A$1:$C$34,2,0)</f>
        <v>5</v>
      </c>
      <c r="B2939" s="41" t="str">
        <f>VLOOKUP(A2939,'[110]Legacy Location Lookups'!$B$1:$C$34,2,0)</f>
        <v>Bloomington, IL</v>
      </c>
      <c r="C2939" s="41" t="s">
        <v>142</v>
      </c>
      <c r="D2939" s="41" t="s">
        <v>143</v>
      </c>
      <c r="E2939" s="41" t="s">
        <v>147</v>
      </c>
      <c r="F2939" s="38">
        <v>44139</v>
      </c>
      <c r="G2939" s="41" t="s">
        <v>147</v>
      </c>
      <c r="H2939" s="41">
        <v>0</v>
      </c>
    </row>
    <row r="2940" spans="1:8" x14ac:dyDescent="0.25">
      <c r="A2940" s="41">
        <f>VLOOKUP(D2940,'[110]Legacy Location Lookups'!$A$1:$C$34,2,0)</f>
        <v>14</v>
      </c>
      <c r="B2940" s="41" t="str">
        <f>VLOOKUP(A2940,'[110]Legacy Location Lookups'!$B$1:$C$34,2,0)</f>
        <v>Peru, IL</v>
      </c>
      <c r="C2940" s="41" t="s">
        <v>142</v>
      </c>
      <c r="D2940" s="41" t="s">
        <v>148</v>
      </c>
      <c r="E2940" s="41" t="s">
        <v>144</v>
      </c>
      <c r="F2940" s="38">
        <v>44139</v>
      </c>
      <c r="G2940" s="41" t="s">
        <v>145</v>
      </c>
      <c r="H2940" s="41">
        <v>0</v>
      </c>
    </row>
    <row r="2941" spans="1:8" x14ac:dyDescent="0.25">
      <c r="A2941" s="41">
        <f>VLOOKUP(D2941,'[110]Legacy Location Lookups'!$A$1:$C$34,2,0)</f>
        <v>14</v>
      </c>
      <c r="B2941" s="41" t="str">
        <f>VLOOKUP(A2941,'[110]Legacy Location Lookups'!$B$1:$C$34,2,0)</f>
        <v>Peru, IL</v>
      </c>
      <c r="C2941" s="41" t="s">
        <v>142</v>
      </c>
      <c r="D2941" s="41" t="s">
        <v>148</v>
      </c>
      <c r="E2941" s="41" t="s">
        <v>147</v>
      </c>
      <c r="F2941" s="38">
        <v>44139</v>
      </c>
      <c r="G2941" s="41" t="s">
        <v>147</v>
      </c>
      <c r="H2941" s="41">
        <v>0</v>
      </c>
    </row>
    <row r="2942" spans="1:8" x14ac:dyDescent="0.25">
      <c r="A2942" s="41">
        <f>VLOOKUP(D2942,'[110]Legacy Location Lookups'!$A$1:$C$34,2,0)</f>
        <v>13</v>
      </c>
      <c r="B2942" s="41" t="str">
        <f>VLOOKUP(A2942,'[110]Legacy Location Lookups'!$B$1:$C$34,2,0)</f>
        <v>Peoria, IL</v>
      </c>
      <c r="C2942" s="41" t="s">
        <v>142</v>
      </c>
      <c r="D2942" s="41" t="s">
        <v>149</v>
      </c>
      <c r="E2942" s="41" t="s">
        <v>144</v>
      </c>
      <c r="F2942" s="38">
        <v>44139</v>
      </c>
      <c r="G2942" s="41" t="s">
        <v>145</v>
      </c>
      <c r="H2942" s="41">
        <v>31</v>
      </c>
    </row>
    <row r="2943" spans="1:8" x14ac:dyDescent="0.25">
      <c r="A2943" s="41">
        <f>VLOOKUP(D2943,'[110]Legacy Location Lookups'!$A$1:$C$34,2,0)</f>
        <v>13</v>
      </c>
      <c r="B2943" s="41" t="str">
        <f>VLOOKUP(A2943,'[110]Legacy Location Lookups'!$B$1:$C$34,2,0)</f>
        <v>Peoria, IL</v>
      </c>
      <c r="C2943" s="41" t="s">
        <v>142</v>
      </c>
      <c r="D2943" s="41" t="s">
        <v>149</v>
      </c>
      <c r="E2943" s="41" t="s">
        <v>144</v>
      </c>
      <c r="F2943" s="38">
        <v>44139</v>
      </c>
      <c r="G2943" s="41" t="s">
        <v>146</v>
      </c>
      <c r="H2943" s="41">
        <v>0</v>
      </c>
    </row>
    <row r="2944" spans="1:8" x14ac:dyDescent="0.25">
      <c r="A2944" s="41">
        <f>VLOOKUP(D2944,'[110]Legacy Location Lookups'!$A$1:$C$34,2,0)</f>
        <v>6</v>
      </c>
      <c r="B2944" s="41" t="str">
        <f>VLOOKUP(A2944,'[110]Legacy Location Lookups'!$B$1:$C$34,2,0)</f>
        <v>Charleston, IL</v>
      </c>
      <c r="C2944" s="41" t="s">
        <v>142</v>
      </c>
      <c r="D2944" s="41" t="s">
        <v>150</v>
      </c>
      <c r="E2944" s="41" t="s">
        <v>144</v>
      </c>
      <c r="F2944" s="38">
        <v>44139</v>
      </c>
      <c r="G2944" s="41" t="s">
        <v>145</v>
      </c>
      <c r="H2944" s="41">
        <v>62</v>
      </c>
    </row>
    <row r="2945" spans="1:8" x14ac:dyDescent="0.25">
      <c r="A2945" s="41">
        <f>VLOOKUP(D2945,'[110]Legacy Location Lookups'!$A$1:$C$34,2,0)</f>
        <v>5</v>
      </c>
      <c r="B2945" s="41" t="str">
        <f>VLOOKUP(A2945,'[110]Legacy Location Lookups'!$B$1:$C$34,2,0)</f>
        <v>Bloomington, IL</v>
      </c>
      <c r="C2945" s="41" t="s">
        <v>142</v>
      </c>
      <c r="D2945" s="41" t="s">
        <v>143</v>
      </c>
      <c r="E2945" s="41" t="s">
        <v>144</v>
      </c>
      <c r="F2945" s="38">
        <v>44138</v>
      </c>
      <c r="G2945" s="41" t="s">
        <v>145</v>
      </c>
      <c r="H2945" s="41">
        <v>117</v>
      </c>
    </row>
    <row r="2946" spans="1:8" x14ac:dyDescent="0.25">
      <c r="A2946" s="41">
        <f>VLOOKUP(D2946,'[110]Legacy Location Lookups'!$A$1:$C$34,2,0)</f>
        <v>5</v>
      </c>
      <c r="B2946" s="41" t="str">
        <f>VLOOKUP(A2946,'[110]Legacy Location Lookups'!$B$1:$C$34,2,0)</f>
        <v>Bloomington, IL</v>
      </c>
      <c r="C2946" s="41" t="s">
        <v>142</v>
      </c>
      <c r="D2946" s="41" t="s">
        <v>143</v>
      </c>
      <c r="E2946" s="41" t="s">
        <v>144</v>
      </c>
      <c r="F2946" s="38">
        <v>44138</v>
      </c>
      <c r="G2946" s="41" t="s">
        <v>146</v>
      </c>
      <c r="H2946" s="41">
        <v>12</v>
      </c>
    </row>
    <row r="2947" spans="1:8" x14ac:dyDescent="0.25">
      <c r="A2947" s="41">
        <f>VLOOKUP(D2947,'[110]Legacy Location Lookups'!$A$1:$C$34,2,0)</f>
        <v>5</v>
      </c>
      <c r="B2947" s="41" t="str">
        <f>VLOOKUP(A2947,'[110]Legacy Location Lookups'!$B$1:$C$34,2,0)</f>
        <v>Bloomington, IL</v>
      </c>
      <c r="C2947" s="41" t="s">
        <v>142</v>
      </c>
      <c r="D2947" s="41" t="s">
        <v>143</v>
      </c>
      <c r="E2947" s="41" t="s">
        <v>147</v>
      </c>
      <c r="F2947" s="38">
        <v>44138</v>
      </c>
      <c r="G2947" s="41" t="s">
        <v>147</v>
      </c>
      <c r="H2947" s="41">
        <v>0</v>
      </c>
    </row>
    <row r="2948" spans="1:8" x14ac:dyDescent="0.25">
      <c r="A2948" s="41">
        <f>VLOOKUP(D2948,'[110]Legacy Location Lookups'!$A$1:$C$34,2,0)</f>
        <v>14</v>
      </c>
      <c r="B2948" s="41" t="str">
        <f>VLOOKUP(A2948,'[110]Legacy Location Lookups'!$B$1:$C$34,2,0)</f>
        <v>Peru, IL</v>
      </c>
      <c r="C2948" s="41" t="s">
        <v>142</v>
      </c>
      <c r="D2948" s="41" t="s">
        <v>148</v>
      </c>
      <c r="E2948" s="41" t="s">
        <v>144</v>
      </c>
      <c r="F2948" s="38">
        <v>44138</v>
      </c>
      <c r="G2948" s="41" t="s">
        <v>145</v>
      </c>
      <c r="H2948" s="41">
        <v>41</v>
      </c>
    </row>
    <row r="2949" spans="1:8" x14ac:dyDescent="0.25">
      <c r="A2949" s="41">
        <f>VLOOKUP(D2949,'[110]Legacy Location Lookups'!$A$1:$C$34,2,0)</f>
        <v>14</v>
      </c>
      <c r="B2949" s="41" t="str">
        <f>VLOOKUP(A2949,'[110]Legacy Location Lookups'!$B$1:$C$34,2,0)</f>
        <v>Peru, IL</v>
      </c>
      <c r="C2949" s="41" t="s">
        <v>142</v>
      </c>
      <c r="D2949" s="41" t="s">
        <v>148</v>
      </c>
      <c r="E2949" s="41" t="s">
        <v>147</v>
      </c>
      <c r="F2949" s="38">
        <v>44138</v>
      </c>
      <c r="G2949" s="41" t="s">
        <v>147</v>
      </c>
      <c r="H2949" s="41">
        <v>0</v>
      </c>
    </row>
    <row r="2950" spans="1:8" x14ac:dyDescent="0.25">
      <c r="A2950" s="41">
        <f>VLOOKUP(D2950,'[110]Legacy Location Lookups'!$A$1:$C$34,2,0)</f>
        <v>13</v>
      </c>
      <c r="B2950" s="41" t="str">
        <f>VLOOKUP(A2950,'[110]Legacy Location Lookups'!$B$1:$C$34,2,0)</f>
        <v>Peoria, IL</v>
      </c>
      <c r="C2950" s="41" t="s">
        <v>142</v>
      </c>
      <c r="D2950" s="41" t="s">
        <v>149</v>
      </c>
      <c r="E2950" s="41" t="s">
        <v>144</v>
      </c>
      <c r="F2950" s="38">
        <v>44138</v>
      </c>
      <c r="G2950" s="41" t="s">
        <v>145</v>
      </c>
      <c r="H2950" s="41">
        <v>0</v>
      </c>
    </row>
    <row r="2951" spans="1:8" x14ac:dyDescent="0.25">
      <c r="A2951" s="41">
        <f>VLOOKUP(D2951,'[110]Legacy Location Lookups'!$A$1:$C$34,2,0)</f>
        <v>13</v>
      </c>
      <c r="B2951" s="41" t="str">
        <f>VLOOKUP(A2951,'[110]Legacy Location Lookups'!$B$1:$C$34,2,0)</f>
        <v>Peoria, IL</v>
      </c>
      <c r="C2951" s="41" t="s">
        <v>142</v>
      </c>
      <c r="D2951" s="41" t="s">
        <v>149</v>
      </c>
      <c r="E2951" s="41" t="s">
        <v>144</v>
      </c>
      <c r="F2951" s="38">
        <v>44138</v>
      </c>
      <c r="G2951" s="41" t="s">
        <v>146</v>
      </c>
      <c r="H2951" s="41">
        <v>0</v>
      </c>
    </row>
    <row r="2952" spans="1:8" x14ac:dyDescent="0.25">
      <c r="A2952" s="41">
        <f>VLOOKUP(D2952,'[110]Legacy Location Lookups'!$A$1:$C$34,2,0)</f>
        <v>6</v>
      </c>
      <c r="B2952" s="41" t="str">
        <f>VLOOKUP(A2952,'[110]Legacy Location Lookups'!$B$1:$C$34,2,0)</f>
        <v>Charleston, IL</v>
      </c>
      <c r="C2952" s="41" t="s">
        <v>142</v>
      </c>
      <c r="D2952" s="41" t="s">
        <v>150</v>
      </c>
      <c r="E2952" s="41" t="s">
        <v>144</v>
      </c>
      <c r="F2952" s="38">
        <v>44138</v>
      </c>
      <c r="G2952" s="41" t="s">
        <v>145</v>
      </c>
      <c r="H2952" s="41">
        <v>42</v>
      </c>
    </row>
    <row r="2953" spans="1:8" x14ac:dyDescent="0.25">
      <c r="A2953" s="41">
        <f>VLOOKUP(D2953,'[110]Legacy Location Lookups'!$A$1:$C$34,2,0)</f>
        <v>6</v>
      </c>
      <c r="B2953" s="41" t="str">
        <f>VLOOKUP(A2953,'[110]Legacy Location Lookups'!$B$1:$C$34,2,0)</f>
        <v>Charleston, IL</v>
      </c>
      <c r="C2953" s="41" t="s">
        <v>142</v>
      </c>
      <c r="D2953" s="41" t="s">
        <v>150</v>
      </c>
      <c r="E2953" s="41" t="s">
        <v>144</v>
      </c>
      <c r="F2953" s="38">
        <v>44138</v>
      </c>
      <c r="G2953" s="41" t="s">
        <v>146</v>
      </c>
      <c r="H2953" s="41">
        <v>16</v>
      </c>
    </row>
    <row r="2954" spans="1:8" x14ac:dyDescent="0.25">
      <c r="A2954" s="41">
        <f>VLOOKUP(D2954,'[110]Legacy Location Lookups'!$A$1:$C$34,2,0)</f>
        <v>6</v>
      </c>
      <c r="B2954" s="41" t="str">
        <f>VLOOKUP(A2954,'[110]Legacy Location Lookups'!$B$1:$C$34,2,0)</f>
        <v>Charleston, IL</v>
      </c>
      <c r="C2954" s="41" t="s">
        <v>142</v>
      </c>
      <c r="D2954" s="41" t="s">
        <v>150</v>
      </c>
      <c r="E2954" s="41" t="s">
        <v>147</v>
      </c>
      <c r="F2954" s="38">
        <v>44138</v>
      </c>
      <c r="G2954" s="41" t="s">
        <v>147</v>
      </c>
      <c r="H2954" s="41">
        <v>0</v>
      </c>
    </row>
    <row r="2955" spans="1:8" x14ac:dyDescent="0.25">
      <c r="A2955" s="41">
        <f>VLOOKUP(D2955,'[110]Legacy Location Lookups'!$A$1:$C$34,2,0)</f>
        <v>15</v>
      </c>
      <c r="B2955" s="41" t="str">
        <f>VLOOKUP(A2955,'[110]Legacy Location Lookups'!$B$1:$C$34,2,0)</f>
        <v>Pontiac, IL</v>
      </c>
      <c r="C2955" s="41" t="s">
        <v>142</v>
      </c>
      <c r="D2955" s="41" t="s">
        <v>13</v>
      </c>
      <c r="E2955" s="41" t="s">
        <v>144</v>
      </c>
      <c r="F2955" s="38">
        <v>44138</v>
      </c>
      <c r="G2955" s="41" t="s">
        <v>145</v>
      </c>
      <c r="H2955" s="41">
        <v>0</v>
      </c>
    </row>
    <row r="2956" spans="1:8" x14ac:dyDescent="0.25">
      <c r="A2956" s="41">
        <f>VLOOKUP(D2956,'[110]Legacy Location Lookups'!$A$1:$C$34,2,0)</f>
        <v>15</v>
      </c>
      <c r="B2956" s="41" t="str">
        <f>VLOOKUP(A2956,'[110]Legacy Location Lookups'!$B$1:$C$34,2,0)</f>
        <v>Pontiac, IL</v>
      </c>
      <c r="C2956" s="41" t="s">
        <v>142</v>
      </c>
      <c r="D2956" s="41" t="s">
        <v>13</v>
      </c>
      <c r="E2956" s="41" t="s">
        <v>147</v>
      </c>
      <c r="F2956" s="38">
        <v>44138</v>
      </c>
      <c r="G2956" s="41" t="s">
        <v>147</v>
      </c>
      <c r="H2956" s="41">
        <v>0</v>
      </c>
    </row>
    <row r="2957" spans="1:8" x14ac:dyDescent="0.25">
      <c r="A2957" s="41">
        <f>VLOOKUP(D2957,'[110]Legacy Location Lookups'!$A$1:$C$34,2,0)</f>
        <v>8</v>
      </c>
      <c r="B2957" s="41" t="str">
        <f>VLOOKUP(A2957,'[110]Legacy Location Lookups'!$B$1:$C$34,2,0)</f>
        <v>Eureka, IL</v>
      </c>
      <c r="C2957" s="41" t="s">
        <v>142</v>
      </c>
      <c r="D2957" s="41" t="s">
        <v>6</v>
      </c>
      <c r="E2957" s="41" t="s">
        <v>144</v>
      </c>
      <c r="F2957" s="38">
        <v>44138</v>
      </c>
      <c r="G2957" s="41" t="s">
        <v>145</v>
      </c>
      <c r="H2957" s="41">
        <v>38</v>
      </c>
    </row>
    <row r="2958" spans="1:8" x14ac:dyDescent="0.25">
      <c r="A2958" s="41">
        <f>VLOOKUP(D2958,'[110]Legacy Location Lookups'!$A$1:$C$34,2,0)</f>
        <v>8</v>
      </c>
      <c r="B2958" s="41" t="str">
        <f>VLOOKUP(A2958,'[110]Legacy Location Lookups'!$B$1:$C$34,2,0)</f>
        <v>Eureka, IL</v>
      </c>
      <c r="C2958" s="41" t="s">
        <v>142</v>
      </c>
      <c r="D2958" s="41" t="s">
        <v>6</v>
      </c>
      <c r="E2958" s="41" t="s">
        <v>147</v>
      </c>
      <c r="F2958" s="38">
        <v>44138</v>
      </c>
      <c r="G2958" s="41" t="s">
        <v>147</v>
      </c>
      <c r="H2958" s="41">
        <v>0</v>
      </c>
    </row>
    <row r="2959" spans="1:8" x14ac:dyDescent="0.25">
      <c r="A2959" s="41">
        <f>VLOOKUP(D2959,'[110]Legacy Location Lookups'!$A$1:$C$34,2,0)</f>
        <v>10</v>
      </c>
      <c r="B2959" s="41" t="str">
        <f>VLOOKUP(A2959,'[110]Legacy Location Lookups'!$B$1:$C$34,2,0)</f>
        <v>Lincoln, IL</v>
      </c>
      <c r="C2959" s="41" t="s">
        <v>142</v>
      </c>
      <c r="D2959" s="41" t="s">
        <v>174</v>
      </c>
      <c r="E2959" s="41" t="s">
        <v>144</v>
      </c>
      <c r="F2959" s="38">
        <v>44138</v>
      </c>
      <c r="G2959" s="41" t="s">
        <v>145</v>
      </c>
      <c r="H2959" s="41">
        <v>32</v>
      </c>
    </row>
    <row r="2960" spans="1:8" x14ac:dyDescent="0.25">
      <c r="A2960" s="41">
        <f>VLOOKUP(D2960,'[110]Legacy Location Lookups'!$A$1:$C$34,2,0)</f>
        <v>5</v>
      </c>
      <c r="B2960" s="41" t="str">
        <f>VLOOKUP(A2960,'[110]Legacy Location Lookups'!$B$1:$C$34,2,0)</f>
        <v>Bloomington, IL</v>
      </c>
      <c r="C2960" s="41" t="s">
        <v>142</v>
      </c>
      <c r="D2960" s="41" t="s">
        <v>143</v>
      </c>
      <c r="E2960" s="41" t="s">
        <v>144</v>
      </c>
      <c r="F2960" s="38">
        <v>44137</v>
      </c>
      <c r="G2960" s="41" t="s">
        <v>145</v>
      </c>
      <c r="H2960" s="41">
        <v>125</v>
      </c>
    </row>
    <row r="2961" spans="1:8" x14ac:dyDescent="0.25">
      <c r="A2961" s="41">
        <f>VLOOKUP(D2961,'[110]Legacy Location Lookups'!$A$1:$C$34,2,0)</f>
        <v>5</v>
      </c>
      <c r="B2961" s="41" t="str">
        <f>VLOOKUP(A2961,'[110]Legacy Location Lookups'!$B$1:$C$34,2,0)</f>
        <v>Bloomington, IL</v>
      </c>
      <c r="C2961" s="41" t="s">
        <v>142</v>
      </c>
      <c r="D2961" s="41" t="s">
        <v>143</v>
      </c>
      <c r="E2961" s="41" t="s">
        <v>144</v>
      </c>
      <c r="F2961" s="38">
        <v>44137</v>
      </c>
      <c r="G2961" s="41" t="s">
        <v>146</v>
      </c>
      <c r="H2961" s="41">
        <v>0</v>
      </c>
    </row>
    <row r="2962" spans="1:8" x14ac:dyDescent="0.25">
      <c r="A2962" s="41">
        <f>VLOOKUP(D2962,'[110]Legacy Location Lookups'!$A$1:$C$34,2,0)</f>
        <v>5</v>
      </c>
      <c r="B2962" s="41" t="str">
        <f>VLOOKUP(A2962,'[110]Legacy Location Lookups'!$B$1:$C$34,2,0)</f>
        <v>Bloomington, IL</v>
      </c>
      <c r="C2962" s="41" t="s">
        <v>142</v>
      </c>
      <c r="D2962" s="41" t="s">
        <v>143</v>
      </c>
      <c r="E2962" s="41" t="s">
        <v>147</v>
      </c>
      <c r="F2962" s="38">
        <v>44137</v>
      </c>
      <c r="G2962" s="41" t="s">
        <v>147</v>
      </c>
      <c r="H2962" s="41">
        <v>0</v>
      </c>
    </row>
    <row r="2963" spans="1:8" x14ac:dyDescent="0.25">
      <c r="A2963" s="41">
        <f>VLOOKUP(D2963,'[110]Legacy Location Lookups'!$A$1:$C$34,2,0)</f>
        <v>14</v>
      </c>
      <c r="B2963" s="41" t="str">
        <f>VLOOKUP(A2963,'[110]Legacy Location Lookups'!$B$1:$C$34,2,0)</f>
        <v>Peru, IL</v>
      </c>
      <c r="C2963" s="41" t="s">
        <v>142</v>
      </c>
      <c r="D2963" s="41" t="s">
        <v>148</v>
      </c>
      <c r="E2963" s="41" t="s">
        <v>144</v>
      </c>
      <c r="F2963" s="38">
        <v>44137</v>
      </c>
      <c r="G2963" s="41" t="s">
        <v>145</v>
      </c>
      <c r="H2963" s="41">
        <v>46</v>
      </c>
    </row>
    <row r="2964" spans="1:8" x14ac:dyDescent="0.25">
      <c r="A2964" s="41">
        <f>VLOOKUP(D2964,'[110]Legacy Location Lookups'!$A$1:$C$34,2,0)</f>
        <v>14</v>
      </c>
      <c r="B2964" s="41" t="str">
        <f>VLOOKUP(A2964,'[110]Legacy Location Lookups'!$B$1:$C$34,2,0)</f>
        <v>Peru, IL</v>
      </c>
      <c r="C2964" s="41" t="s">
        <v>142</v>
      </c>
      <c r="D2964" s="41" t="s">
        <v>148</v>
      </c>
      <c r="E2964" s="41" t="s">
        <v>147</v>
      </c>
      <c r="F2964" s="38">
        <v>44137</v>
      </c>
      <c r="G2964" s="41" t="s">
        <v>147</v>
      </c>
      <c r="H2964" s="41">
        <v>0</v>
      </c>
    </row>
    <row r="2965" spans="1:8" x14ac:dyDescent="0.25">
      <c r="A2965" s="41">
        <f>VLOOKUP(D2965,'[110]Legacy Location Lookups'!$A$1:$C$34,2,0)</f>
        <v>13</v>
      </c>
      <c r="B2965" s="41" t="str">
        <f>VLOOKUP(A2965,'[110]Legacy Location Lookups'!$B$1:$C$34,2,0)</f>
        <v>Peoria, IL</v>
      </c>
      <c r="C2965" s="41" t="s">
        <v>142</v>
      </c>
      <c r="D2965" s="41" t="s">
        <v>149</v>
      </c>
      <c r="E2965" s="41" t="s">
        <v>144</v>
      </c>
      <c r="F2965" s="38">
        <v>44137</v>
      </c>
      <c r="G2965" s="41" t="s">
        <v>145</v>
      </c>
      <c r="H2965" s="41">
        <v>8</v>
      </c>
    </row>
    <row r="2966" spans="1:8" x14ac:dyDescent="0.25">
      <c r="A2966" s="41">
        <f>VLOOKUP(D2966,'[110]Legacy Location Lookups'!$A$1:$C$34,2,0)</f>
        <v>13</v>
      </c>
      <c r="B2966" s="41" t="str">
        <f>VLOOKUP(A2966,'[110]Legacy Location Lookups'!$B$1:$C$34,2,0)</f>
        <v>Peoria, IL</v>
      </c>
      <c r="C2966" s="41" t="s">
        <v>142</v>
      </c>
      <c r="D2966" s="41" t="s">
        <v>149</v>
      </c>
      <c r="E2966" s="41" t="s">
        <v>144</v>
      </c>
      <c r="F2966" s="38">
        <v>44137</v>
      </c>
      <c r="G2966" s="41" t="s">
        <v>146</v>
      </c>
      <c r="H2966" s="41">
        <v>14</v>
      </c>
    </row>
    <row r="2967" spans="1:8" x14ac:dyDescent="0.25">
      <c r="A2967" s="41">
        <f>VLOOKUP(D2967,'[110]Legacy Location Lookups'!$A$1:$C$34,2,0)</f>
        <v>6</v>
      </c>
      <c r="B2967" s="41" t="str">
        <f>VLOOKUP(A2967,'[110]Legacy Location Lookups'!$B$1:$C$34,2,0)</f>
        <v>Charleston, IL</v>
      </c>
      <c r="C2967" s="41" t="s">
        <v>142</v>
      </c>
      <c r="D2967" s="41" t="s">
        <v>150</v>
      </c>
      <c r="E2967" s="41" t="s">
        <v>144</v>
      </c>
      <c r="F2967" s="38">
        <v>44137</v>
      </c>
      <c r="G2967" s="41" t="s">
        <v>145</v>
      </c>
      <c r="H2967" s="41">
        <v>37</v>
      </c>
    </row>
    <row r="2968" spans="1:8" x14ac:dyDescent="0.25">
      <c r="A2968" s="41">
        <f>VLOOKUP(D2968,'[110]Legacy Location Lookups'!$A$1:$C$34,2,0)</f>
        <v>6</v>
      </c>
      <c r="B2968" s="41" t="str">
        <f>VLOOKUP(A2968,'[110]Legacy Location Lookups'!$B$1:$C$34,2,0)</f>
        <v>Charleston, IL</v>
      </c>
      <c r="C2968" s="41" t="s">
        <v>142</v>
      </c>
      <c r="D2968" s="41" t="s">
        <v>150</v>
      </c>
      <c r="E2968" s="41" t="s">
        <v>144</v>
      </c>
      <c r="F2968" s="38">
        <v>44137</v>
      </c>
      <c r="G2968" s="41" t="s">
        <v>146</v>
      </c>
      <c r="H2968" s="41">
        <v>0</v>
      </c>
    </row>
    <row r="2969" spans="1:8" x14ac:dyDescent="0.25">
      <c r="A2969" s="41">
        <f>VLOOKUP(D2969,'[110]Legacy Location Lookups'!$A$1:$C$34,2,0)</f>
        <v>6</v>
      </c>
      <c r="B2969" s="41" t="str">
        <f>VLOOKUP(A2969,'[110]Legacy Location Lookups'!$B$1:$C$34,2,0)</f>
        <v>Charleston, IL</v>
      </c>
      <c r="C2969" s="41" t="s">
        <v>142</v>
      </c>
      <c r="D2969" s="41" t="s">
        <v>150</v>
      </c>
      <c r="E2969" s="41" t="s">
        <v>147</v>
      </c>
      <c r="F2969" s="38">
        <v>44137</v>
      </c>
      <c r="G2969" s="41" t="s">
        <v>147</v>
      </c>
      <c r="H2969" s="41">
        <v>0</v>
      </c>
    </row>
    <row r="2970" spans="1:8" x14ac:dyDescent="0.25">
      <c r="A2970" s="41">
        <f>VLOOKUP(D2970,'[110]Legacy Location Lookups'!$A$1:$C$34,2,0)</f>
        <v>15</v>
      </c>
      <c r="B2970" s="41" t="str">
        <f>VLOOKUP(A2970,'[110]Legacy Location Lookups'!$B$1:$C$34,2,0)</f>
        <v>Pontiac, IL</v>
      </c>
      <c r="C2970" s="41" t="s">
        <v>142</v>
      </c>
      <c r="D2970" s="41" t="s">
        <v>13</v>
      </c>
      <c r="E2970" s="41" t="s">
        <v>144</v>
      </c>
      <c r="F2970" s="38">
        <v>44137</v>
      </c>
      <c r="G2970" s="41" t="s">
        <v>145</v>
      </c>
      <c r="H2970" s="41">
        <v>30</v>
      </c>
    </row>
    <row r="2971" spans="1:8" x14ac:dyDescent="0.25">
      <c r="A2971" s="41">
        <f>VLOOKUP(D2971,'[110]Legacy Location Lookups'!$A$1:$C$34,2,0)</f>
        <v>15</v>
      </c>
      <c r="B2971" s="41" t="str">
        <f>VLOOKUP(A2971,'[110]Legacy Location Lookups'!$B$1:$C$34,2,0)</f>
        <v>Pontiac, IL</v>
      </c>
      <c r="C2971" s="41" t="s">
        <v>142</v>
      </c>
      <c r="D2971" s="41" t="s">
        <v>13</v>
      </c>
      <c r="E2971" s="41" t="s">
        <v>147</v>
      </c>
      <c r="F2971" s="38">
        <v>44137</v>
      </c>
      <c r="G2971" s="41" t="s">
        <v>147</v>
      </c>
      <c r="H2971" s="41">
        <v>0</v>
      </c>
    </row>
    <row r="2972" spans="1:8" x14ac:dyDescent="0.25">
      <c r="A2972" s="41">
        <f>VLOOKUP(D2972,'[110]Legacy Location Lookups'!$A$1:$C$34,2,0)</f>
        <v>8</v>
      </c>
      <c r="B2972" s="41" t="str">
        <f>VLOOKUP(A2972,'[110]Legacy Location Lookups'!$B$1:$C$34,2,0)</f>
        <v>Eureka, IL</v>
      </c>
      <c r="C2972" s="41" t="s">
        <v>142</v>
      </c>
      <c r="D2972" s="41" t="s">
        <v>6</v>
      </c>
      <c r="E2972" s="41" t="s">
        <v>144</v>
      </c>
      <c r="F2972" s="38">
        <v>44137</v>
      </c>
      <c r="G2972" s="41" t="s">
        <v>145</v>
      </c>
      <c r="H2972" s="41">
        <v>0</v>
      </c>
    </row>
    <row r="2973" spans="1:8" x14ac:dyDescent="0.25">
      <c r="A2973" s="41">
        <f>VLOOKUP(D2973,'[110]Legacy Location Lookups'!$A$1:$C$34,2,0)</f>
        <v>8</v>
      </c>
      <c r="B2973" s="41" t="str">
        <f>VLOOKUP(A2973,'[110]Legacy Location Lookups'!$B$1:$C$34,2,0)</f>
        <v>Eureka, IL</v>
      </c>
      <c r="C2973" s="41" t="s">
        <v>142</v>
      </c>
      <c r="D2973" s="41" t="s">
        <v>6</v>
      </c>
      <c r="E2973" s="41" t="s">
        <v>147</v>
      </c>
      <c r="F2973" s="38">
        <v>44137</v>
      </c>
      <c r="G2973" s="41" t="s">
        <v>147</v>
      </c>
      <c r="H2973" s="41">
        <v>0</v>
      </c>
    </row>
    <row r="2974" spans="1:8" x14ac:dyDescent="0.25">
      <c r="A2974" s="41">
        <f>VLOOKUP(D2974,'[110]Legacy Location Lookups'!$A$1:$C$34,2,0)</f>
        <v>10</v>
      </c>
      <c r="B2974" s="41" t="str">
        <f>VLOOKUP(A2974,'[110]Legacy Location Lookups'!$B$1:$C$34,2,0)</f>
        <v>Lincoln, IL</v>
      </c>
      <c r="C2974" s="41" t="s">
        <v>142</v>
      </c>
      <c r="D2974" s="41" t="s">
        <v>174</v>
      </c>
      <c r="E2974" s="41" t="s">
        <v>144</v>
      </c>
      <c r="F2974" s="38">
        <v>44137</v>
      </c>
      <c r="G2974" s="41" t="s">
        <v>145</v>
      </c>
      <c r="H2974" s="41">
        <v>0</v>
      </c>
    </row>
    <row r="2975" spans="1:8" x14ac:dyDescent="0.25">
      <c r="A2975" s="41">
        <f>VLOOKUP(D2975,'[110]Legacy Location Lookups'!$A$1:$C$34,2,0)</f>
        <v>10</v>
      </c>
      <c r="B2975" s="41" t="str">
        <f>VLOOKUP(A2975,'[110]Legacy Location Lookups'!$B$1:$C$34,2,0)</f>
        <v>Lincoln, IL</v>
      </c>
      <c r="C2975" s="41" t="s">
        <v>142</v>
      </c>
      <c r="D2975" s="41" t="s">
        <v>174</v>
      </c>
      <c r="E2975" s="41" t="s">
        <v>144</v>
      </c>
      <c r="F2975" s="38">
        <v>44137</v>
      </c>
      <c r="G2975" s="41" t="s">
        <v>147</v>
      </c>
      <c r="H2975" s="41">
        <v>0</v>
      </c>
    </row>
    <row r="2976" spans="1:8" x14ac:dyDescent="0.25">
      <c r="A2976" s="41">
        <f>VLOOKUP(D2976,'[110]Legacy Location Lookups'!$A$1:$C$34,2,0)</f>
        <v>17</v>
      </c>
      <c r="B2976" s="41" t="str">
        <f>VLOOKUP(A2976,'[110]Legacy Location Lookups'!$B$1:$C$34,2,0)</f>
        <v>Streator, IL</v>
      </c>
      <c r="C2976" s="41" t="s">
        <v>142</v>
      </c>
      <c r="D2976" s="41" t="s">
        <v>171</v>
      </c>
      <c r="E2976" s="41" t="s">
        <v>144</v>
      </c>
      <c r="F2976" s="38">
        <v>44137</v>
      </c>
      <c r="G2976" s="41" t="s">
        <v>145</v>
      </c>
      <c r="H2976" s="41">
        <v>0</v>
      </c>
    </row>
    <row r="2977" spans="1:8" x14ac:dyDescent="0.25">
      <c r="A2977" s="41">
        <f>VLOOKUP(D2977,'[110]Legacy Location Lookups'!$A$1:$C$34,2,0)</f>
        <v>17</v>
      </c>
      <c r="B2977" s="41" t="str">
        <f>VLOOKUP(A2977,'[110]Legacy Location Lookups'!$B$1:$C$34,2,0)</f>
        <v>Streator, IL</v>
      </c>
      <c r="C2977" s="41" t="s">
        <v>142</v>
      </c>
      <c r="D2977" s="41" t="s">
        <v>171</v>
      </c>
      <c r="E2977" s="41" t="s">
        <v>147</v>
      </c>
      <c r="F2977" s="38">
        <v>44137</v>
      </c>
      <c r="G2977" s="41" t="s">
        <v>147</v>
      </c>
      <c r="H2977" s="41">
        <v>0</v>
      </c>
    </row>
    <row r="2978" spans="1:8" x14ac:dyDescent="0.25">
      <c r="A2978" s="41">
        <f>VLOOKUP(D2978,'[110]Legacy Location Lookups'!$A$1:$C$34,2,0)</f>
        <v>16</v>
      </c>
      <c r="B2978" s="41" t="str">
        <f>VLOOKUP(A2978,'[110]Legacy Location Lookups'!$B$1:$C$34,2,0)</f>
        <v>Princeton, IL</v>
      </c>
      <c r="C2978" s="41" t="s">
        <v>142</v>
      </c>
      <c r="D2978" s="41" t="s">
        <v>169</v>
      </c>
      <c r="E2978" s="41" t="s">
        <v>144</v>
      </c>
      <c r="F2978" s="38">
        <v>44137</v>
      </c>
      <c r="G2978" s="41" t="s">
        <v>145</v>
      </c>
      <c r="H2978" s="41">
        <v>42</v>
      </c>
    </row>
    <row r="2979" spans="1:8" x14ac:dyDescent="0.25">
      <c r="A2979" s="41">
        <f>VLOOKUP(D2979,'[110]Legacy Location Lookups'!$A$1:$C$34,2,0)</f>
        <v>5</v>
      </c>
      <c r="B2979" s="41" t="str">
        <f>VLOOKUP(A2979,'[110]Legacy Location Lookups'!$B$1:$C$34,2,0)</f>
        <v>Bloomington, IL</v>
      </c>
      <c r="C2979" s="41" t="s">
        <v>142</v>
      </c>
      <c r="D2979" s="41" t="s">
        <v>143</v>
      </c>
      <c r="E2979" s="41" t="s">
        <v>144</v>
      </c>
      <c r="F2979" s="38">
        <v>44142</v>
      </c>
      <c r="G2979" s="41" t="s">
        <v>145</v>
      </c>
      <c r="H2979" s="41">
        <v>42</v>
      </c>
    </row>
    <row r="2980" spans="1:8" x14ac:dyDescent="0.25">
      <c r="A2980" s="41">
        <f>VLOOKUP(D2980,'[110]Legacy Location Lookups'!$A$1:$C$34,2,0)</f>
        <v>5</v>
      </c>
      <c r="B2980" s="41" t="str">
        <f>VLOOKUP(A2980,'[110]Legacy Location Lookups'!$B$1:$C$34,2,0)</f>
        <v>Bloomington, IL</v>
      </c>
      <c r="C2980" s="41" t="s">
        <v>142</v>
      </c>
      <c r="D2980" s="41" t="s">
        <v>143</v>
      </c>
      <c r="E2980" s="41" t="s">
        <v>144</v>
      </c>
      <c r="F2980" s="38">
        <v>44141</v>
      </c>
      <c r="G2980" s="41" t="s">
        <v>145</v>
      </c>
      <c r="H2980" s="41">
        <v>112</v>
      </c>
    </row>
    <row r="2981" spans="1:8" x14ac:dyDescent="0.25">
      <c r="A2981" s="41">
        <f>VLOOKUP(D2981,'[110]Legacy Location Lookups'!$A$1:$C$34,2,0)</f>
        <v>5</v>
      </c>
      <c r="B2981" s="41" t="str">
        <f>VLOOKUP(A2981,'[110]Legacy Location Lookups'!$B$1:$C$34,2,0)</f>
        <v>Bloomington, IL</v>
      </c>
      <c r="C2981" s="41" t="s">
        <v>142</v>
      </c>
      <c r="D2981" s="41" t="s">
        <v>143</v>
      </c>
      <c r="E2981" s="41" t="s">
        <v>144</v>
      </c>
      <c r="F2981" s="38">
        <v>44141</v>
      </c>
      <c r="G2981" s="41" t="s">
        <v>146</v>
      </c>
      <c r="H2981" s="41">
        <v>11</v>
      </c>
    </row>
    <row r="2982" spans="1:8" x14ac:dyDescent="0.25">
      <c r="A2982" s="41">
        <f>VLOOKUP(D2982,'[110]Legacy Location Lookups'!$A$1:$C$34,2,0)</f>
        <v>5</v>
      </c>
      <c r="B2982" s="41" t="str">
        <f>VLOOKUP(A2982,'[110]Legacy Location Lookups'!$B$1:$C$34,2,0)</f>
        <v>Bloomington, IL</v>
      </c>
      <c r="C2982" s="41" t="s">
        <v>142</v>
      </c>
      <c r="D2982" s="41" t="s">
        <v>143</v>
      </c>
      <c r="E2982" s="41" t="s">
        <v>147</v>
      </c>
      <c r="F2982" s="38">
        <v>44141</v>
      </c>
      <c r="G2982" s="41" t="s">
        <v>147</v>
      </c>
      <c r="H2982" s="41">
        <v>0</v>
      </c>
    </row>
    <row r="2983" spans="1:8" x14ac:dyDescent="0.25">
      <c r="A2983" s="41">
        <f>VLOOKUP(D2983,'[110]Legacy Location Lookups'!$A$1:$C$34,2,0)</f>
        <v>14</v>
      </c>
      <c r="B2983" s="41" t="str">
        <f>VLOOKUP(A2983,'[110]Legacy Location Lookups'!$B$1:$C$34,2,0)</f>
        <v>Peru, IL</v>
      </c>
      <c r="C2983" s="41" t="s">
        <v>142</v>
      </c>
      <c r="D2983" s="41" t="s">
        <v>148</v>
      </c>
      <c r="E2983" s="41" t="s">
        <v>144</v>
      </c>
      <c r="F2983" s="38">
        <v>44141</v>
      </c>
      <c r="G2983" s="41" t="s">
        <v>145</v>
      </c>
      <c r="H2983" s="41">
        <v>44</v>
      </c>
    </row>
    <row r="2984" spans="1:8" x14ac:dyDescent="0.25">
      <c r="A2984" s="41">
        <f>VLOOKUP(D2984,'[110]Legacy Location Lookups'!$A$1:$C$34,2,0)</f>
        <v>14</v>
      </c>
      <c r="B2984" s="41" t="str">
        <f>VLOOKUP(A2984,'[110]Legacy Location Lookups'!$B$1:$C$34,2,0)</f>
        <v>Peru, IL</v>
      </c>
      <c r="C2984" s="41" t="s">
        <v>142</v>
      </c>
      <c r="D2984" s="41" t="s">
        <v>148</v>
      </c>
      <c r="E2984" s="41" t="s">
        <v>147</v>
      </c>
      <c r="F2984" s="38">
        <v>44141</v>
      </c>
      <c r="G2984" s="41" t="s">
        <v>147</v>
      </c>
      <c r="H2984" s="41">
        <v>0</v>
      </c>
    </row>
    <row r="2985" spans="1:8" x14ac:dyDescent="0.25">
      <c r="A2985" s="41">
        <f>VLOOKUP(D2985,'[110]Legacy Location Lookups'!$A$1:$C$34,2,0)</f>
        <v>13</v>
      </c>
      <c r="B2985" s="41" t="str">
        <f>VLOOKUP(A2985,'[110]Legacy Location Lookups'!$B$1:$C$34,2,0)</f>
        <v>Peoria, IL</v>
      </c>
      <c r="C2985" s="41" t="s">
        <v>142</v>
      </c>
      <c r="D2985" s="41" t="s">
        <v>149</v>
      </c>
      <c r="E2985" s="41" t="s">
        <v>144</v>
      </c>
      <c r="F2985" s="38">
        <v>44141</v>
      </c>
      <c r="G2985" s="41" t="s">
        <v>145</v>
      </c>
      <c r="H2985" s="41">
        <v>33</v>
      </c>
    </row>
    <row r="2986" spans="1:8" x14ac:dyDescent="0.25">
      <c r="A2986" s="41">
        <f>VLOOKUP(D2986,'[110]Legacy Location Lookups'!$A$1:$C$34,2,0)</f>
        <v>13</v>
      </c>
      <c r="B2986" s="41" t="str">
        <f>VLOOKUP(A2986,'[110]Legacy Location Lookups'!$B$1:$C$34,2,0)</f>
        <v>Peoria, IL</v>
      </c>
      <c r="C2986" s="41" t="s">
        <v>142</v>
      </c>
      <c r="D2986" s="41" t="s">
        <v>149</v>
      </c>
      <c r="E2986" s="41" t="s">
        <v>144</v>
      </c>
      <c r="F2986" s="38">
        <v>44141</v>
      </c>
      <c r="G2986" s="41" t="s">
        <v>146</v>
      </c>
      <c r="H2986" s="41">
        <v>0</v>
      </c>
    </row>
    <row r="2987" spans="1:8" x14ac:dyDescent="0.25">
      <c r="A2987" s="41">
        <f>VLOOKUP(D2987,'[110]Legacy Location Lookups'!$A$1:$C$34,2,0)</f>
        <v>6</v>
      </c>
      <c r="B2987" s="41" t="str">
        <f>VLOOKUP(A2987,'[110]Legacy Location Lookups'!$B$1:$C$34,2,0)</f>
        <v>Charleston, IL</v>
      </c>
      <c r="C2987" s="41" t="s">
        <v>142</v>
      </c>
      <c r="D2987" s="41" t="s">
        <v>150</v>
      </c>
      <c r="E2987" s="41" t="s">
        <v>144</v>
      </c>
      <c r="F2987" s="38">
        <v>44141</v>
      </c>
      <c r="G2987" s="41" t="s">
        <v>145</v>
      </c>
      <c r="H2987" s="41">
        <v>32</v>
      </c>
    </row>
    <row r="2988" spans="1:8" x14ac:dyDescent="0.25">
      <c r="A2988" s="41">
        <f>VLOOKUP(D2988,'[110]Legacy Location Lookups'!$A$1:$C$34,2,0)</f>
        <v>6</v>
      </c>
      <c r="B2988" s="41" t="str">
        <f>VLOOKUP(A2988,'[110]Legacy Location Lookups'!$B$1:$C$34,2,0)</f>
        <v>Charleston, IL</v>
      </c>
      <c r="C2988" s="41" t="s">
        <v>142</v>
      </c>
      <c r="D2988" s="41" t="s">
        <v>150</v>
      </c>
      <c r="E2988" s="41" t="s">
        <v>144</v>
      </c>
      <c r="F2988" s="38">
        <v>44141</v>
      </c>
      <c r="G2988" s="41" t="s">
        <v>146</v>
      </c>
      <c r="H2988" s="41">
        <v>0</v>
      </c>
    </row>
    <row r="2989" spans="1:8" x14ac:dyDescent="0.25">
      <c r="A2989" s="41">
        <f>VLOOKUP(D2989,'[110]Legacy Location Lookups'!$A$1:$C$34,2,0)</f>
        <v>6</v>
      </c>
      <c r="B2989" s="41" t="str">
        <f>VLOOKUP(A2989,'[110]Legacy Location Lookups'!$B$1:$C$34,2,0)</f>
        <v>Charleston, IL</v>
      </c>
      <c r="C2989" s="41" t="s">
        <v>142</v>
      </c>
      <c r="D2989" s="41" t="s">
        <v>150</v>
      </c>
      <c r="E2989" s="41" t="s">
        <v>147</v>
      </c>
      <c r="F2989" s="38">
        <v>44141</v>
      </c>
      <c r="G2989" s="41" t="s">
        <v>147</v>
      </c>
      <c r="H2989" s="41">
        <v>0</v>
      </c>
    </row>
    <row r="2990" spans="1:8" x14ac:dyDescent="0.25">
      <c r="A2990" s="41">
        <f>VLOOKUP(D2990,'[110]Legacy Location Lookups'!$A$1:$C$340,2,0)</f>
        <v>15</v>
      </c>
      <c r="B2990" s="41" t="str">
        <f>VLOOKUP(A2990,'[110]Legacy Location Lookups'!$B$1:$C$340,2,0)</f>
        <v>Pontiac, IL</v>
      </c>
      <c r="C2990" s="41" t="s">
        <v>142</v>
      </c>
      <c r="D2990" s="41" t="s">
        <v>13</v>
      </c>
      <c r="E2990" s="41" t="s">
        <v>144</v>
      </c>
      <c r="F2990" s="38">
        <v>44141</v>
      </c>
      <c r="G2990" s="41" t="s">
        <v>145</v>
      </c>
      <c r="H2990" s="41">
        <v>41</v>
      </c>
    </row>
    <row r="2991" spans="1:8" x14ac:dyDescent="0.25">
      <c r="A2991" s="41">
        <f>VLOOKUP(D2991,'[110]Legacy Location Lookups'!$A$1:$C$340,2,0)</f>
        <v>151</v>
      </c>
      <c r="B2991" s="41" t="str">
        <f>VLOOKUP(A2991,'[110]Legacy Location Lookups'!$B$1:$C$340,2,0)</f>
        <v>Washington, DC</v>
      </c>
      <c r="C2991" s="41" t="s">
        <v>323</v>
      </c>
      <c r="D2991" s="41" t="s">
        <v>324</v>
      </c>
      <c r="E2991" s="41" t="s">
        <v>144</v>
      </c>
      <c r="F2991" s="38">
        <v>44137</v>
      </c>
      <c r="G2991" s="41" t="s">
        <v>145</v>
      </c>
      <c r="H2991" s="41">
        <v>15</v>
      </c>
    </row>
    <row r="2992" spans="1:8" x14ac:dyDescent="0.25">
      <c r="A2992" s="41">
        <f>VLOOKUP(D2992,'[110]Legacy Location Lookups'!$A$1:$C$340,2,0)</f>
        <v>151</v>
      </c>
      <c r="B2992" s="41" t="str">
        <f>VLOOKUP(A2992,'[110]Legacy Location Lookups'!$B$1:$C$340,2,0)</f>
        <v>Washington, DC</v>
      </c>
      <c r="C2992" s="41" t="s">
        <v>323</v>
      </c>
      <c r="D2992" s="41" t="s">
        <v>324</v>
      </c>
      <c r="E2992" s="41" t="s">
        <v>144</v>
      </c>
      <c r="F2992" s="38">
        <v>44138</v>
      </c>
      <c r="G2992" s="41" t="s">
        <v>145</v>
      </c>
      <c r="H2992" s="41">
        <v>8</v>
      </c>
    </row>
    <row r="2993" spans="1:8" x14ac:dyDescent="0.25">
      <c r="A2993" s="41">
        <f>VLOOKUP(D2993,'[110]Legacy Location Lookups'!$A$1:$C$340,2,0)</f>
        <v>151</v>
      </c>
      <c r="B2993" s="41" t="str">
        <f>VLOOKUP(A2993,'[110]Legacy Location Lookups'!$B$1:$C$340,2,0)</f>
        <v>Washington, DC</v>
      </c>
      <c r="C2993" s="41" t="s">
        <v>323</v>
      </c>
      <c r="D2993" s="41" t="s">
        <v>324</v>
      </c>
      <c r="E2993" s="41" t="s">
        <v>144</v>
      </c>
      <c r="F2993" s="38">
        <v>44139</v>
      </c>
      <c r="G2993" s="41" t="s">
        <v>145</v>
      </c>
      <c r="H2993" s="41">
        <v>0</v>
      </c>
    </row>
    <row r="2994" spans="1:8" x14ac:dyDescent="0.25">
      <c r="A2994" s="41">
        <f>VLOOKUP(D2994,'[110]Legacy Location Lookups'!$A$1:$C$340,2,0)</f>
        <v>151</v>
      </c>
      <c r="B2994" s="41" t="str">
        <f>VLOOKUP(A2994,'[110]Legacy Location Lookups'!$B$1:$C$340,2,0)</f>
        <v>Washington, DC</v>
      </c>
      <c r="C2994" s="41" t="s">
        <v>323</v>
      </c>
      <c r="D2994" s="41" t="s">
        <v>324</v>
      </c>
      <c r="E2994" s="41" t="s">
        <v>144</v>
      </c>
      <c r="F2994" s="38">
        <v>44140</v>
      </c>
      <c r="G2994" s="41" t="s">
        <v>145</v>
      </c>
      <c r="H2994" s="41">
        <v>16</v>
      </c>
    </row>
    <row r="2995" spans="1:8" x14ac:dyDescent="0.25">
      <c r="A2995" s="41">
        <f>VLOOKUP(D2995,'[110]Legacy Location Lookups'!$A$1:$C$340,2,0)</f>
        <v>151</v>
      </c>
      <c r="B2995" s="41" t="str">
        <f>VLOOKUP(A2995,'[110]Legacy Location Lookups'!$B$1:$C$340,2,0)</f>
        <v>Washington, DC</v>
      </c>
      <c r="C2995" s="41" t="s">
        <v>323</v>
      </c>
      <c r="D2995" s="41" t="s">
        <v>324</v>
      </c>
      <c r="E2995" s="41" t="s">
        <v>144</v>
      </c>
      <c r="F2995" s="38">
        <v>44141</v>
      </c>
      <c r="G2995" s="41" t="s">
        <v>145</v>
      </c>
      <c r="H2995" s="41">
        <v>15</v>
      </c>
    </row>
    <row r="2996" spans="1:8" x14ac:dyDescent="0.25">
      <c r="A2996" s="41">
        <f>VLOOKUP(D2996,'[110]Legacy Location Lookups'!$A$1:$C$340,2,0)</f>
        <v>100</v>
      </c>
      <c r="B2996" s="41" t="str">
        <f>VLOOKUP(A2996,'[110]Legacy Location Lookups'!$B$1:$C$340,2,0)</f>
        <v>Osprey, FL</v>
      </c>
      <c r="C2996" s="41" t="s">
        <v>156</v>
      </c>
      <c r="D2996" s="41" t="s">
        <v>17</v>
      </c>
      <c r="E2996" s="41" t="s">
        <v>144</v>
      </c>
      <c r="F2996" s="38">
        <v>44137</v>
      </c>
      <c r="G2996" s="41" t="s">
        <v>145</v>
      </c>
      <c r="H2996" s="41">
        <v>93</v>
      </c>
    </row>
    <row r="2997" spans="1:8" x14ac:dyDescent="0.25">
      <c r="A2997" s="41">
        <f>VLOOKUP(D2997,'[110]Legacy Location Lookups'!$A$1:$C$340,2,0)</f>
        <v>100</v>
      </c>
      <c r="B2997" s="41" t="str">
        <f>VLOOKUP(A2997,'[110]Legacy Location Lookups'!$B$1:$C$340,2,0)</f>
        <v>Osprey, FL</v>
      </c>
      <c r="C2997" s="41" t="s">
        <v>156</v>
      </c>
      <c r="D2997" s="41" t="s">
        <v>17</v>
      </c>
      <c r="E2997" s="41" t="s">
        <v>144</v>
      </c>
      <c r="F2997" s="38">
        <v>44138</v>
      </c>
      <c r="G2997" s="41" t="s">
        <v>145</v>
      </c>
      <c r="H2997" s="41">
        <v>75</v>
      </c>
    </row>
    <row r="2998" spans="1:8" x14ac:dyDescent="0.25">
      <c r="A2998" s="41">
        <f>VLOOKUP(D2998,'[110]Legacy Location Lookups'!$A$1:$C$340,2,0)</f>
        <v>100</v>
      </c>
      <c r="B2998" s="41" t="str">
        <f>VLOOKUP(A2998,'[110]Legacy Location Lookups'!$B$1:$C$340,2,0)</f>
        <v>Osprey, FL</v>
      </c>
      <c r="C2998" s="41" t="s">
        <v>156</v>
      </c>
      <c r="D2998" s="41" t="s">
        <v>17</v>
      </c>
      <c r="E2998" s="41" t="s">
        <v>144</v>
      </c>
      <c r="F2998" s="38">
        <v>44139</v>
      </c>
      <c r="G2998" s="41" t="s">
        <v>145</v>
      </c>
      <c r="H2998" s="41">
        <v>94</v>
      </c>
    </row>
    <row r="2999" spans="1:8" x14ac:dyDescent="0.25">
      <c r="A2999" s="41">
        <f>VLOOKUP(D2999,'[110]Legacy Location Lookups'!$A$1:$C$340,2,0)</f>
        <v>100</v>
      </c>
      <c r="B2999" s="41" t="str">
        <f>VLOOKUP(A2999,'[110]Legacy Location Lookups'!$B$1:$C$340,2,0)</f>
        <v>Osprey, FL</v>
      </c>
      <c r="C2999" s="41" t="s">
        <v>156</v>
      </c>
      <c r="D2999" s="41" t="s">
        <v>17</v>
      </c>
      <c r="E2999" s="41" t="s">
        <v>144</v>
      </c>
      <c r="F2999" s="38">
        <v>44140</v>
      </c>
      <c r="G2999" s="41" t="s">
        <v>145</v>
      </c>
      <c r="H2999" s="41">
        <v>94</v>
      </c>
    </row>
    <row r="3000" spans="1:8" x14ac:dyDescent="0.25">
      <c r="A3000" s="41">
        <f>VLOOKUP(D3000,'[110]Legacy Location Lookups'!$A$1:$C$340,2,0)</f>
        <v>100</v>
      </c>
      <c r="B3000" s="41" t="str">
        <f>VLOOKUP(A3000,'[110]Legacy Location Lookups'!$B$1:$C$340,2,0)</f>
        <v>Osprey, FL</v>
      </c>
      <c r="C3000" s="41" t="s">
        <v>156</v>
      </c>
      <c r="D3000" s="41" t="s">
        <v>17</v>
      </c>
      <c r="E3000" s="41" t="s">
        <v>144</v>
      </c>
      <c r="F3000" s="38">
        <v>44141</v>
      </c>
      <c r="G3000" s="41" t="s">
        <v>145</v>
      </c>
      <c r="H3000" s="41">
        <v>4</v>
      </c>
    </row>
    <row r="3001" spans="1:8" x14ac:dyDescent="0.25">
      <c r="A3001" s="41">
        <f>VLOOKUP(D3001,'[110]Legacy Location Lookups'!$A$1:$C$340,2,0)</f>
        <v>100</v>
      </c>
      <c r="B3001" s="41" t="str">
        <f>VLOOKUP(A3001,'[110]Legacy Location Lookups'!$B$1:$C$340,2,0)</f>
        <v>Osprey, FL</v>
      </c>
      <c r="C3001" s="41" t="s">
        <v>156</v>
      </c>
      <c r="D3001" s="41" t="s">
        <v>17</v>
      </c>
      <c r="E3001" s="41" t="s">
        <v>144</v>
      </c>
      <c r="F3001" s="38">
        <v>44141</v>
      </c>
      <c r="G3001" s="41" t="s">
        <v>146</v>
      </c>
      <c r="H3001" s="41">
        <v>10</v>
      </c>
    </row>
    <row r="3002" spans="1:8" x14ac:dyDescent="0.25">
      <c r="A3002" s="41">
        <f>VLOOKUP(D3002,'[110]Legacy Location Lookups'!$A$1:$C$340,2,0)</f>
        <v>73</v>
      </c>
      <c r="B3002" s="41" t="str">
        <f>VLOOKUP(A3002,'[110]Legacy Location Lookups'!$B$1:$C$340,2,0)</f>
        <v>Boynton Beach, FL</v>
      </c>
      <c r="C3002" s="41" t="s">
        <v>151</v>
      </c>
      <c r="D3002" s="41" t="s">
        <v>152</v>
      </c>
      <c r="E3002" s="41" t="s">
        <v>144</v>
      </c>
      <c r="F3002" s="38">
        <v>44137</v>
      </c>
      <c r="G3002" s="41" t="s">
        <v>145</v>
      </c>
      <c r="H3002" s="41">
        <v>48</v>
      </c>
    </row>
    <row r="3003" spans="1:8" x14ac:dyDescent="0.25">
      <c r="A3003" s="41">
        <f>VLOOKUP(D3003,'[110]Legacy Location Lookups'!$A$1:$C$340,2,0)</f>
        <v>75</v>
      </c>
      <c r="B3003" s="41" t="str">
        <f>VLOOKUP(A3003,'[110]Legacy Location Lookups'!$B$1:$C$340,2,0)</f>
        <v>Delray Beach, FL</v>
      </c>
      <c r="C3003" s="41" t="s">
        <v>151</v>
      </c>
      <c r="D3003" s="41" t="s">
        <v>153</v>
      </c>
      <c r="E3003" s="41" t="s">
        <v>144</v>
      </c>
      <c r="F3003" s="38">
        <v>44137</v>
      </c>
      <c r="G3003" s="41" t="s">
        <v>145</v>
      </c>
      <c r="H3003" s="41">
        <v>7</v>
      </c>
    </row>
    <row r="3004" spans="1:8" x14ac:dyDescent="0.25">
      <c r="A3004" s="41">
        <f>VLOOKUP(D3004,'[110]Legacy Location Lookups'!$A$1:$C$340,2,0)</f>
        <v>76</v>
      </c>
      <c r="B3004" s="41" t="str">
        <f>VLOOKUP(A3004,'[110]Legacy Location Lookups'!$B$1:$C$340,2,0)</f>
        <v>East Boca Raton, FL</v>
      </c>
      <c r="C3004" s="41" t="s">
        <v>151</v>
      </c>
      <c r="D3004" s="41" t="s">
        <v>175</v>
      </c>
      <c r="E3004" s="41" t="s">
        <v>144</v>
      </c>
      <c r="F3004" s="38">
        <v>44137</v>
      </c>
      <c r="G3004" s="41" t="s">
        <v>145</v>
      </c>
      <c r="H3004" s="41">
        <v>16</v>
      </c>
    </row>
    <row r="3005" spans="1:8" x14ac:dyDescent="0.25">
      <c r="A3005" s="41">
        <f>VLOOKUP(D3005,'[110]Legacy Location Lookups'!$A$1:$C$340,2,0)</f>
        <v>77</v>
      </c>
      <c r="B3005" s="41" t="str">
        <f>VLOOKUP(A3005,'[110]Legacy Location Lookups'!$B$1:$C$340,2,0)</f>
        <v>West Boca Raton, FL</v>
      </c>
      <c r="C3005" s="41" t="s">
        <v>151</v>
      </c>
      <c r="D3005" s="41" t="s">
        <v>154</v>
      </c>
      <c r="E3005" s="41" t="s">
        <v>144</v>
      </c>
      <c r="F3005" s="38">
        <v>44137</v>
      </c>
      <c r="G3005" s="41" t="s">
        <v>145</v>
      </c>
      <c r="H3005" s="41">
        <v>19</v>
      </c>
    </row>
    <row r="3006" spans="1:8" x14ac:dyDescent="0.25">
      <c r="A3006" s="41">
        <f>VLOOKUP(D3006,'[110]Legacy Location Lookups'!$A$1:$C$340,2,0)</f>
        <v>72</v>
      </c>
      <c r="B3006" s="41" t="str">
        <f>VLOOKUP(A3006,'[110]Legacy Location Lookups'!$B$1:$C$340,2,0)</f>
        <v>Boca Raton, FL</v>
      </c>
      <c r="C3006" s="41" t="s">
        <v>151</v>
      </c>
      <c r="D3006" s="41" t="s">
        <v>155</v>
      </c>
      <c r="E3006" s="41" t="s">
        <v>144</v>
      </c>
      <c r="F3006" s="38">
        <v>44137</v>
      </c>
      <c r="G3006" s="41" t="s">
        <v>145</v>
      </c>
      <c r="H3006" s="41">
        <v>12</v>
      </c>
    </row>
    <row r="3007" spans="1:8" x14ac:dyDescent="0.25">
      <c r="A3007" s="41">
        <f>VLOOKUP(D3007,'[110]Legacy Location Lookups'!$A$1:$C$340,2,0)</f>
        <v>73</v>
      </c>
      <c r="B3007" s="41" t="str">
        <f>VLOOKUP(A3007,'[110]Legacy Location Lookups'!$B$1:$C$340,2,0)</f>
        <v>Boynton Beach, FL</v>
      </c>
      <c r="C3007" s="41" t="s">
        <v>151</v>
      </c>
      <c r="D3007" s="41" t="s">
        <v>152</v>
      </c>
      <c r="E3007" s="41" t="s">
        <v>144</v>
      </c>
      <c r="F3007" s="38">
        <v>44138</v>
      </c>
      <c r="G3007" s="41" t="s">
        <v>145</v>
      </c>
      <c r="H3007" s="41">
        <v>85</v>
      </c>
    </row>
    <row r="3008" spans="1:8" x14ac:dyDescent="0.25">
      <c r="A3008" s="41">
        <f>VLOOKUP(D3008,'[110]Legacy Location Lookups'!$A$1:$C$340,2,0)</f>
        <v>75</v>
      </c>
      <c r="B3008" s="41" t="str">
        <f>VLOOKUP(A3008,'[110]Legacy Location Lookups'!$B$1:$C$340,2,0)</f>
        <v>Delray Beach, FL</v>
      </c>
      <c r="C3008" s="41" t="s">
        <v>151</v>
      </c>
      <c r="D3008" s="41" t="s">
        <v>153</v>
      </c>
      <c r="E3008" s="41" t="s">
        <v>144</v>
      </c>
      <c r="F3008" s="38">
        <v>44138</v>
      </c>
      <c r="G3008" s="41" t="s">
        <v>145</v>
      </c>
      <c r="H3008" s="41">
        <v>48</v>
      </c>
    </row>
    <row r="3009" spans="1:8" x14ac:dyDescent="0.25">
      <c r="A3009" s="41">
        <f>VLOOKUP(D3009,'[110]Legacy Location Lookups'!$A$1:$C$340,2,0)</f>
        <v>76</v>
      </c>
      <c r="B3009" s="41" t="str">
        <f>VLOOKUP(A3009,'[110]Legacy Location Lookups'!$B$1:$C$340,2,0)</f>
        <v>East Boca Raton, FL</v>
      </c>
      <c r="C3009" s="41" t="s">
        <v>151</v>
      </c>
      <c r="D3009" s="41" t="s">
        <v>175</v>
      </c>
      <c r="E3009" s="41" t="s">
        <v>144</v>
      </c>
      <c r="F3009" s="38">
        <v>44138</v>
      </c>
      <c r="G3009" s="41" t="s">
        <v>145</v>
      </c>
      <c r="H3009" s="41">
        <v>31</v>
      </c>
    </row>
    <row r="3010" spans="1:8" x14ac:dyDescent="0.25">
      <c r="A3010" s="41">
        <f>VLOOKUP(D3010,'[110]Legacy Location Lookups'!$A$1:$C$340,2,0)</f>
        <v>77</v>
      </c>
      <c r="B3010" s="41" t="str">
        <f>VLOOKUP(A3010,'[110]Legacy Location Lookups'!$B$1:$C$340,2,0)</f>
        <v>West Boca Raton, FL</v>
      </c>
      <c r="C3010" s="41" t="s">
        <v>151</v>
      </c>
      <c r="D3010" s="41" t="s">
        <v>154</v>
      </c>
      <c r="E3010" s="41" t="s">
        <v>144</v>
      </c>
      <c r="F3010" s="38">
        <v>44138</v>
      </c>
      <c r="G3010" s="41" t="s">
        <v>145</v>
      </c>
      <c r="H3010" s="41">
        <v>19</v>
      </c>
    </row>
    <row r="3011" spans="1:8" x14ac:dyDescent="0.25">
      <c r="A3011" s="41">
        <f>VLOOKUP(D3011,'[110]Legacy Location Lookups'!$A$1:$C$340,2,0)</f>
        <v>72</v>
      </c>
      <c r="B3011" s="41" t="str">
        <f>VLOOKUP(A3011,'[110]Legacy Location Lookups'!$B$1:$C$340,2,0)</f>
        <v>Boca Raton, FL</v>
      </c>
      <c r="C3011" s="41" t="s">
        <v>151</v>
      </c>
      <c r="D3011" s="41" t="s">
        <v>155</v>
      </c>
      <c r="E3011" s="41" t="s">
        <v>144</v>
      </c>
      <c r="F3011" s="38">
        <v>44138</v>
      </c>
      <c r="G3011" s="41" t="s">
        <v>145</v>
      </c>
      <c r="H3011" s="41">
        <v>17</v>
      </c>
    </row>
    <row r="3012" spans="1:8" x14ac:dyDescent="0.25">
      <c r="A3012" s="41">
        <f>VLOOKUP(D3012,'[110]Legacy Location Lookups'!$A$1:$C$340,2,0)</f>
        <v>104</v>
      </c>
      <c r="B3012" s="41" t="str">
        <f>VLOOKUP(A3012,'[110]Legacy Location Lookups'!$B$1:$C$340,2,0)</f>
        <v>Miami, FL</v>
      </c>
      <c r="C3012" s="41" t="s">
        <v>151</v>
      </c>
      <c r="D3012" s="41" t="s">
        <v>223</v>
      </c>
      <c r="E3012" s="41" t="s">
        <v>144</v>
      </c>
      <c r="F3012" s="38">
        <v>44138</v>
      </c>
      <c r="G3012" s="41" t="s">
        <v>145</v>
      </c>
      <c r="H3012" s="41">
        <v>12</v>
      </c>
    </row>
    <row r="3013" spans="1:8" x14ac:dyDescent="0.25">
      <c r="A3013" s="41">
        <f>VLOOKUP(D3013,'[110]Legacy Location Lookups'!$A$1:$C$340,2,0)</f>
        <v>73</v>
      </c>
      <c r="B3013" s="41" t="str">
        <f>VLOOKUP(A3013,'[110]Legacy Location Lookups'!$B$1:$C$340,2,0)</f>
        <v>Boynton Beach, FL</v>
      </c>
      <c r="C3013" s="41" t="s">
        <v>151</v>
      </c>
      <c r="D3013" s="41" t="s">
        <v>152</v>
      </c>
      <c r="E3013" s="41" t="s">
        <v>144</v>
      </c>
      <c r="F3013" s="38">
        <v>44139</v>
      </c>
      <c r="G3013" s="41" t="s">
        <v>145</v>
      </c>
      <c r="H3013" s="41">
        <v>85</v>
      </c>
    </row>
    <row r="3014" spans="1:8" x14ac:dyDescent="0.25">
      <c r="A3014" s="41">
        <f>VLOOKUP(D3014,'[110]Legacy Location Lookups'!$A$1:$C$340,2,0)</f>
        <v>73</v>
      </c>
      <c r="B3014" s="41" t="str">
        <f>VLOOKUP(A3014,'[110]Legacy Location Lookups'!$B$1:$C$340,2,0)</f>
        <v>Boynton Beach, FL</v>
      </c>
      <c r="C3014" s="41" t="s">
        <v>151</v>
      </c>
      <c r="D3014" s="41" t="s">
        <v>152</v>
      </c>
      <c r="E3014" s="41" t="s">
        <v>144</v>
      </c>
      <c r="F3014" s="38">
        <v>44139</v>
      </c>
      <c r="G3014" s="41" t="s">
        <v>146</v>
      </c>
      <c r="H3014" s="41">
        <v>34</v>
      </c>
    </row>
    <row r="3015" spans="1:8" x14ac:dyDescent="0.25">
      <c r="A3015" s="41">
        <f>VLOOKUP(D3015,'[110]Legacy Location Lookups'!$A$1:$C$340,2,0)</f>
        <v>75</v>
      </c>
      <c r="B3015" s="41" t="str">
        <f>VLOOKUP(A3015,'[110]Legacy Location Lookups'!$B$1:$C$340,2,0)</f>
        <v>Delray Beach, FL</v>
      </c>
      <c r="C3015" s="41" t="s">
        <v>151</v>
      </c>
      <c r="D3015" s="41" t="s">
        <v>153</v>
      </c>
      <c r="E3015" s="41" t="s">
        <v>144</v>
      </c>
      <c r="F3015" s="38">
        <v>44139</v>
      </c>
      <c r="G3015" s="41" t="s">
        <v>145</v>
      </c>
      <c r="H3015" s="41">
        <v>31</v>
      </c>
    </row>
    <row r="3016" spans="1:8" x14ac:dyDescent="0.25">
      <c r="A3016" s="41">
        <f>VLOOKUP(D3016,'[110]Legacy Location Lookups'!$A$1:$C$340,2,0)</f>
        <v>77</v>
      </c>
      <c r="B3016" s="41" t="str">
        <f>VLOOKUP(A3016,'[110]Legacy Location Lookups'!$B$1:$C$340,2,0)</f>
        <v>West Boca Raton, FL</v>
      </c>
      <c r="C3016" s="41" t="s">
        <v>151</v>
      </c>
      <c r="D3016" s="41" t="s">
        <v>154</v>
      </c>
      <c r="E3016" s="41" t="s">
        <v>144</v>
      </c>
      <c r="F3016" s="38">
        <v>44139</v>
      </c>
      <c r="G3016" s="41" t="s">
        <v>145</v>
      </c>
      <c r="H3016" s="41">
        <v>23</v>
      </c>
    </row>
    <row r="3017" spans="1:8" x14ac:dyDescent="0.25">
      <c r="A3017" s="41">
        <f>VLOOKUP(D3017,'[110]Legacy Location Lookups'!$A$1:$C$340,2,0)</f>
        <v>72</v>
      </c>
      <c r="B3017" s="41" t="str">
        <f>VLOOKUP(A3017,'[110]Legacy Location Lookups'!$B$1:$C$340,2,0)</f>
        <v>Boca Raton, FL</v>
      </c>
      <c r="C3017" s="41" t="s">
        <v>151</v>
      </c>
      <c r="D3017" s="41" t="s">
        <v>155</v>
      </c>
      <c r="E3017" s="41" t="s">
        <v>144</v>
      </c>
      <c r="F3017" s="38">
        <v>44139</v>
      </c>
      <c r="G3017" s="41" t="s">
        <v>145</v>
      </c>
      <c r="H3017" s="41">
        <v>14</v>
      </c>
    </row>
    <row r="3018" spans="1:8" x14ac:dyDescent="0.25">
      <c r="A3018" s="41">
        <f>VLOOKUP(D3018,'[110]Legacy Location Lookups'!$A$1:$C$340,2,0)</f>
        <v>72</v>
      </c>
      <c r="B3018" s="41" t="str">
        <f>VLOOKUP(A3018,'[110]Legacy Location Lookups'!$B$1:$C$340,2,0)</f>
        <v>Boca Raton, FL</v>
      </c>
      <c r="C3018" s="41" t="s">
        <v>151</v>
      </c>
      <c r="D3018" s="41" t="s">
        <v>155</v>
      </c>
      <c r="E3018" s="41" t="s">
        <v>144</v>
      </c>
      <c r="F3018" s="38">
        <v>44139</v>
      </c>
      <c r="G3018" s="41" t="s">
        <v>159</v>
      </c>
      <c r="H3018" s="41">
        <v>3</v>
      </c>
    </row>
    <row r="3019" spans="1:8" x14ac:dyDescent="0.25">
      <c r="A3019" s="41">
        <f>VLOOKUP(D3019,'[110]Legacy Location Lookups'!$A$1:$C$340,2,0)</f>
        <v>104</v>
      </c>
      <c r="B3019" s="41" t="str">
        <f>VLOOKUP(A3019,'[110]Legacy Location Lookups'!$B$1:$C$340,2,0)</f>
        <v>Miami, FL</v>
      </c>
      <c r="C3019" s="41" t="s">
        <v>151</v>
      </c>
      <c r="D3019" s="41" t="s">
        <v>223</v>
      </c>
      <c r="E3019" s="41" t="s">
        <v>144</v>
      </c>
      <c r="F3019" s="38">
        <v>44139</v>
      </c>
      <c r="G3019" s="41" t="s">
        <v>145</v>
      </c>
      <c r="H3019" s="41">
        <v>21</v>
      </c>
    </row>
    <row r="3020" spans="1:8" x14ac:dyDescent="0.25">
      <c r="A3020" s="41">
        <f>VLOOKUP(D3020,'[110]Legacy Location Lookups'!$A$1:$C$340,2,0)</f>
        <v>73</v>
      </c>
      <c r="B3020" s="41" t="str">
        <f>VLOOKUP(A3020,'[110]Legacy Location Lookups'!$B$1:$C$340,2,0)</f>
        <v>Boynton Beach, FL</v>
      </c>
      <c r="C3020" s="41" t="s">
        <v>151</v>
      </c>
      <c r="D3020" s="41" t="s">
        <v>152</v>
      </c>
      <c r="E3020" s="41" t="s">
        <v>144</v>
      </c>
      <c r="F3020" s="38">
        <v>44140</v>
      </c>
      <c r="G3020" s="41" t="s">
        <v>145</v>
      </c>
      <c r="H3020" s="41">
        <v>63</v>
      </c>
    </row>
    <row r="3021" spans="1:8" x14ac:dyDescent="0.25">
      <c r="A3021" s="41">
        <f>VLOOKUP(D3021,'[110]Legacy Location Lookups'!$A$1:$C$340,2,0)</f>
        <v>75</v>
      </c>
      <c r="B3021" s="41" t="str">
        <f>VLOOKUP(A3021,'[110]Legacy Location Lookups'!$B$1:$C$340,2,0)</f>
        <v>Delray Beach, FL</v>
      </c>
      <c r="C3021" s="41" t="s">
        <v>151</v>
      </c>
      <c r="D3021" s="41" t="s">
        <v>153</v>
      </c>
      <c r="E3021" s="41" t="s">
        <v>144</v>
      </c>
      <c r="F3021" s="38">
        <v>44140</v>
      </c>
      <c r="G3021" s="41" t="s">
        <v>145</v>
      </c>
      <c r="H3021" s="41">
        <v>27</v>
      </c>
    </row>
    <row r="3022" spans="1:8" x14ac:dyDescent="0.25">
      <c r="A3022" s="41">
        <f>VLOOKUP(D3022,'[110]Legacy Location Lookups'!$A$1:$C$340,2,0)</f>
        <v>76</v>
      </c>
      <c r="B3022" s="41" t="str">
        <f>VLOOKUP(A3022,'[110]Legacy Location Lookups'!$B$1:$C$340,2,0)</f>
        <v>East Boca Raton, FL</v>
      </c>
      <c r="C3022" s="41" t="s">
        <v>151</v>
      </c>
      <c r="D3022" s="41" t="s">
        <v>175</v>
      </c>
      <c r="E3022" s="41" t="s">
        <v>144</v>
      </c>
      <c r="F3022" s="38">
        <v>44140</v>
      </c>
      <c r="G3022" s="41" t="s">
        <v>145</v>
      </c>
      <c r="H3022" s="41">
        <v>38</v>
      </c>
    </row>
    <row r="3023" spans="1:8" x14ac:dyDescent="0.25">
      <c r="A3023" s="41">
        <f>VLOOKUP(D3023,'[110]Legacy Location Lookups'!$A$1:$C$340,2,0)</f>
        <v>77</v>
      </c>
      <c r="B3023" s="41" t="str">
        <f>VLOOKUP(A3023,'[110]Legacy Location Lookups'!$B$1:$C$340,2,0)</f>
        <v>West Boca Raton, FL</v>
      </c>
      <c r="C3023" s="41" t="s">
        <v>151</v>
      </c>
      <c r="D3023" s="41" t="s">
        <v>154</v>
      </c>
      <c r="E3023" s="41" t="s">
        <v>144</v>
      </c>
      <c r="F3023" s="38">
        <v>44140</v>
      </c>
      <c r="G3023" s="41" t="s">
        <v>145</v>
      </c>
      <c r="H3023" s="41">
        <v>1</v>
      </c>
    </row>
    <row r="3024" spans="1:8" x14ac:dyDescent="0.25">
      <c r="A3024" s="41">
        <f>VLOOKUP(D3024,'[110]Legacy Location Lookups'!$A$1:$C$340,2,0)</f>
        <v>72</v>
      </c>
      <c r="B3024" s="41" t="str">
        <f>VLOOKUP(A3024,'[110]Legacy Location Lookups'!$B$1:$C$340,2,0)</f>
        <v>Boca Raton, FL</v>
      </c>
      <c r="C3024" s="41" t="s">
        <v>151</v>
      </c>
      <c r="D3024" s="41" t="s">
        <v>155</v>
      </c>
      <c r="E3024" s="41" t="s">
        <v>144</v>
      </c>
      <c r="F3024" s="38">
        <v>44140</v>
      </c>
      <c r="G3024" s="41" t="s">
        <v>145</v>
      </c>
      <c r="H3024" s="41">
        <v>21</v>
      </c>
    </row>
    <row r="3025" spans="1:8" x14ac:dyDescent="0.25">
      <c r="A3025" s="41">
        <f>VLOOKUP(D3025,'[110]Legacy Location Lookups'!$A$1:$C$340,2,0)</f>
        <v>72</v>
      </c>
      <c r="B3025" s="41" t="str">
        <f>VLOOKUP(A3025,'[110]Legacy Location Lookups'!$B$1:$C$340,2,0)</f>
        <v>Boca Raton, FL</v>
      </c>
      <c r="C3025" s="41" t="s">
        <v>151</v>
      </c>
      <c r="D3025" s="41" t="s">
        <v>155</v>
      </c>
      <c r="E3025" s="41" t="s">
        <v>144</v>
      </c>
      <c r="F3025" s="38">
        <v>44140</v>
      </c>
      <c r="G3025" s="41" t="s">
        <v>146</v>
      </c>
      <c r="H3025" s="41">
        <v>16</v>
      </c>
    </row>
    <row r="3026" spans="1:8" x14ac:dyDescent="0.25">
      <c r="A3026" s="41">
        <f>VLOOKUP(D3026,'[110]Legacy Location Lookups'!$A$1:$C$340,2,0)</f>
        <v>104</v>
      </c>
      <c r="B3026" s="41" t="str">
        <f>VLOOKUP(A3026,'[110]Legacy Location Lookups'!$B$1:$C$340,2,0)</f>
        <v>Miami, FL</v>
      </c>
      <c r="C3026" s="41" t="s">
        <v>151</v>
      </c>
      <c r="D3026" s="41" t="s">
        <v>223</v>
      </c>
      <c r="E3026" s="41" t="s">
        <v>144</v>
      </c>
      <c r="F3026" s="38">
        <v>44140</v>
      </c>
      <c r="G3026" s="41" t="s">
        <v>145</v>
      </c>
      <c r="H3026" s="41">
        <v>18</v>
      </c>
    </row>
    <row r="3027" spans="1:8" x14ac:dyDescent="0.25">
      <c r="A3027" s="41">
        <f>VLOOKUP(D3027,'[110]Legacy Location Lookups'!$A$1:$C$340,2,0)</f>
        <v>73</v>
      </c>
      <c r="B3027" s="41" t="str">
        <f>VLOOKUP(A3027,'[110]Legacy Location Lookups'!$B$1:$C$340,2,0)</f>
        <v>Boynton Beach, FL</v>
      </c>
      <c r="C3027" s="41" t="s">
        <v>151</v>
      </c>
      <c r="D3027" s="41" t="s">
        <v>152</v>
      </c>
      <c r="E3027" s="41" t="s">
        <v>144</v>
      </c>
      <c r="F3027" s="38">
        <v>44141</v>
      </c>
      <c r="G3027" s="41" t="s">
        <v>145</v>
      </c>
      <c r="H3027" s="41">
        <v>68</v>
      </c>
    </row>
    <row r="3028" spans="1:8" x14ac:dyDescent="0.25">
      <c r="A3028" s="41">
        <f>VLOOKUP(D3028,'[110]Legacy Location Lookups'!$A$1:$C$340,2,0)</f>
        <v>75</v>
      </c>
      <c r="B3028" s="41" t="str">
        <f>VLOOKUP(A3028,'[110]Legacy Location Lookups'!$B$1:$C$340,2,0)</f>
        <v>Delray Beach, FL</v>
      </c>
      <c r="C3028" s="41" t="s">
        <v>151</v>
      </c>
      <c r="D3028" s="41" t="s">
        <v>153</v>
      </c>
      <c r="E3028" s="41" t="s">
        <v>144</v>
      </c>
      <c r="F3028" s="38">
        <v>44141</v>
      </c>
      <c r="G3028" s="41" t="s">
        <v>145</v>
      </c>
      <c r="H3028" s="41">
        <v>48</v>
      </c>
    </row>
    <row r="3029" spans="1:8" x14ac:dyDescent="0.25">
      <c r="A3029" s="41">
        <f>VLOOKUP(D3029,'[110]Legacy Location Lookups'!$A$1:$C$340,2,0)</f>
        <v>77</v>
      </c>
      <c r="B3029" s="41" t="str">
        <f>VLOOKUP(A3029,'[110]Legacy Location Lookups'!$B$1:$C$340,2,0)</f>
        <v>West Boca Raton, FL</v>
      </c>
      <c r="C3029" s="41" t="s">
        <v>151</v>
      </c>
      <c r="D3029" s="41" t="s">
        <v>154</v>
      </c>
      <c r="E3029" s="41" t="s">
        <v>144</v>
      </c>
      <c r="F3029" s="38">
        <v>44141</v>
      </c>
      <c r="G3029" s="41" t="s">
        <v>145</v>
      </c>
      <c r="H3029" s="41">
        <v>28</v>
      </c>
    </row>
    <row r="3030" spans="1:8" x14ac:dyDescent="0.25">
      <c r="A3030" s="41">
        <f>VLOOKUP(D3030,'[110]Legacy Location Lookups'!$A$1:$C$340,2,0)</f>
        <v>72</v>
      </c>
      <c r="B3030" s="41" t="str">
        <f>VLOOKUP(A3030,'[110]Legacy Location Lookups'!$B$1:$C$340,2,0)</f>
        <v>Boca Raton, FL</v>
      </c>
      <c r="C3030" s="41" t="s">
        <v>151</v>
      </c>
      <c r="D3030" s="41" t="s">
        <v>155</v>
      </c>
      <c r="E3030" s="41" t="s">
        <v>144</v>
      </c>
      <c r="F3030" s="38">
        <v>44141</v>
      </c>
      <c r="G3030" s="41" t="s">
        <v>145</v>
      </c>
      <c r="H3030" s="41">
        <v>27</v>
      </c>
    </row>
    <row r="3031" spans="1:8" x14ac:dyDescent="0.25">
      <c r="A3031" s="41">
        <f>VLOOKUP(D3031,'[110]Legacy Location Lookups'!$A$1:$C$340,2,0)</f>
        <v>104</v>
      </c>
      <c r="B3031" s="41" t="str">
        <f>VLOOKUP(A3031,'[110]Legacy Location Lookups'!$B$1:$C$340,2,0)</f>
        <v>Miami, FL</v>
      </c>
      <c r="C3031" s="41" t="s">
        <v>151</v>
      </c>
      <c r="D3031" s="41" t="s">
        <v>223</v>
      </c>
      <c r="E3031" s="41" t="s">
        <v>144</v>
      </c>
      <c r="F3031" s="38">
        <v>44141</v>
      </c>
      <c r="G3031" s="41" t="s">
        <v>145</v>
      </c>
      <c r="H3031" s="41">
        <v>12</v>
      </c>
    </row>
    <row r="3032" spans="1:8" x14ac:dyDescent="0.25">
      <c r="A3032" s="41">
        <f>VLOOKUP(D3032,'[110]Legacy Location Lookups'!$A$1:$C$340,2,0)</f>
        <v>5</v>
      </c>
      <c r="B3032" s="41" t="str">
        <f>VLOOKUP(A3032,'[110]Legacy Location Lookups'!$B$1:$C$340,2,0)</f>
        <v>Bloomington, IL</v>
      </c>
      <c r="C3032" s="41" t="s">
        <v>142</v>
      </c>
      <c r="D3032" s="41" t="s">
        <v>143</v>
      </c>
      <c r="E3032" s="41" t="s">
        <v>144</v>
      </c>
      <c r="F3032" s="38">
        <v>44147</v>
      </c>
      <c r="G3032" s="41" t="s">
        <v>145</v>
      </c>
      <c r="H3032" s="41">
        <v>115</v>
      </c>
    </row>
    <row r="3033" spans="1:8" x14ac:dyDescent="0.25">
      <c r="A3033" s="41">
        <f>VLOOKUP(D3033,'[110]Legacy Location Lookups'!$A$1:$C$340,2,0)</f>
        <v>5</v>
      </c>
      <c r="B3033" s="41" t="str">
        <f>VLOOKUP(A3033,'[110]Legacy Location Lookups'!$B$1:$C$340,2,0)</f>
        <v>Bloomington, IL</v>
      </c>
      <c r="C3033" s="41" t="s">
        <v>142</v>
      </c>
      <c r="D3033" s="41" t="s">
        <v>143</v>
      </c>
      <c r="E3033" s="41" t="s">
        <v>144</v>
      </c>
      <c r="F3033" s="38">
        <v>44147</v>
      </c>
      <c r="G3033" s="41" t="s">
        <v>146</v>
      </c>
      <c r="H3033" s="41">
        <v>9</v>
      </c>
    </row>
    <row r="3034" spans="1:8" x14ac:dyDescent="0.25">
      <c r="A3034" s="41">
        <f>VLOOKUP(D3034,'[110]Legacy Location Lookups'!$A$1:$C$340,2,0)</f>
        <v>5</v>
      </c>
      <c r="B3034" s="41" t="str">
        <f>VLOOKUP(A3034,'[110]Legacy Location Lookups'!$B$1:$C$340,2,0)</f>
        <v>Bloomington, IL</v>
      </c>
      <c r="C3034" s="41" t="s">
        <v>142</v>
      </c>
      <c r="D3034" s="41" t="s">
        <v>143</v>
      </c>
      <c r="E3034" s="41" t="s">
        <v>147</v>
      </c>
      <c r="F3034" s="38">
        <v>44147</v>
      </c>
      <c r="G3034" s="41" t="s">
        <v>147</v>
      </c>
      <c r="H3034" s="41">
        <v>0</v>
      </c>
    </row>
    <row r="3035" spans="1:8" x14ac:dyDescent="0.25">
      <c r="A3035" s="41">
        <f>VLOOKUP(D3035,'[110]Legacy Location Lookups'!$A$1:$C$340,2,0)</f>
        <v>14</v>
      </c>
      <c r="B3035" s="41" t="str">
        <f>VLOOKUP(A3035,'[110]Legacy Location Lookups'!$B$1:$C$340,2,0)</f>
        <v>Peru, IL</v>
      </c>
      <c r="C3035" s="41" t="s">
        <v>142</v>
      </c>
      <c r="D3035" s="41" t="s">
        <v>148</v>
      </c>
      <c r="E3035" s="41" t="s">
        <v>144</v>
      </c>
      <c r="F3035" s="38">
        <v>44147</v>
      </c>
      <c r="G3035" s="41" t="s">
        <v>145</v>
      </c>
      <c r="H3035" s="41">
        <v>46</v>
      </c>
    </row>
    <row r="3036" spans="1:8" x14ac:dyDescent="0.25">
      <c r="A3036" s="41">
        <f>VLOOKUP(D3036,'[110]Legacy Location Lookups'!$A$1:$C$340,2,0)</f>
        <v>14</v>
      </c>
      <c r="B3036" s="41" t="str">
        <f>VLOOKUP(A3036,'[110]Legacy Location Lookups'!$B$1:$C$340,2,0)</f>
        <v>Peru, IL</v>
      </c>
      <c r="C3036" s="41" t="s">
        <v>142</v>
      </c>
      <c r="D3036" s="41" t="s">
        <v>148</v>
      </c>
      <c r="E3036" s="41" t="s">
        <v>147</v>
      </c>
      <c r="F3036" s="38">
        <v>44147</v>
      </c>
      <c r="G3036" s="41" t="s">
        <v>147</v>
      </c>
      <c r="H3036" s="41">
        <v>0</v>
      </c>
    </row>
    <row r="3037" spans="1:8" x14ac:dyDescent="0.25">
      <c r="A3037" s="41">
        <f>VLOOKUP(D3037,'[110]Legacy Location Lookups'!$A$1:$C$340,2,0)</f>
        <v>13</v>
      </c>
      <c r="B3037" s="41" t="str">
        <f>VLOOKUP(A3037,'[110]Legacy Location Lookups'!$B$1:$C$340,2,0)</f>
        <v>Peoria, IL</v>
      </c>
      <c r="C3037" s="41" t="s">
        <v>142</v>
      </c>
      <c r="D3037" s="41" t="s">
        <v>149</v>
      </c>
      <c r="E3037" s="41" t="s">
        <v>144</v>
      </c>
      <c r="F3037" s="38">
        <v>44147</v>
      </c>
      <c r="G3037" s="41" t="s">
        <v>145</v>
      </c>
      <c r="H3037" s="41">
        <v>59</v>
      </c>
    </row>
    <row r="3038" spans="1:8" x14ac:dyDescent="0.25">
      <c r="A3038" s="41">
        <f>VLOOKUP(D3038,'[110]Legacy Location Lookups'!$A$1:$C$340,2,0)</f>
        <v>13</v>
      </c>
      <c r="B3038" s="41" t="str">
        <f>VLOOKUP(A3038,'[110]Legacy Location Lookups'!$B$1:$C$340,2,0)</f>
        <v>Peoria, IL</v>
      </c>
      <c r="C3038" s="41" t="s">
        <v>142</v>
      </c>
      <c r="D3038" s="41" t="s">
        <v>149</v>
      </c>
      <c r="E3038" s="41" t="s">
        <v>144</v>
      </c>
      <c r="F3038" s="38">
        <v>44147</v>
      </c>
      <c r="G3038" s="41" t="s">
        <v>146</v>
      </c>
      <c r="H3038" s="41">
        <v>0</v>
      </c>
    </row>
    <row r="3039" spans="1:8" x14ac:dyDescent="0.25">
      <c r="A3039" s="41">
        <f>VLOOKUP(D3039,'[110]Legacy Location Lookups'!$A$1:$C$340,2,0)</f>
        <v>6</v>
      </c>
      <c r="B3039" s="41" t="str">
        <f>VLOOKUP(A3039,'[110]Legacy Location Lookups'!$B$1:$C$340,2,0)</f>
        <v>Charleston, IL</v>
      </c>
      <c r="C3039" s="41" t="s">
        <v>142</v>
      </c>
      <c r="D3039" s="41" t="s">
        <v>150</v>
      </c>
      <c r="E3039" s="41" t="s">
        <v>144</v>
      </c>
      <c r="F3039" s="38">
        <v>44147</v>
      </c>
      <c r="G3039" s="41" t="s">
        <v>145</v>
      </c>
      <c r="H3039" s="41">
        <v>39</v>
      </c>
    </row>
    <row r="3040" spans="1:8" x14ac:dyDescent="0.25">
      <c r="A3040" s="41">
        <f>VLOOKUP(D3040,'[110]Legacy Location Lookups'!$A$1:$C$340,2,0)</f>
        <v>5</v>
      </c>
      <c r="B3040" s="41" t="str">
        <f>VLOOKUP(A3040,'[110]Legacy Location Lookups'!$B$1:$C$340,2,0)</f>
        <v>Bloomington, IL</v>
      </c>
      <c r="C3040" s="41" t="s">
        <v>142</v>
      </c>
      <c r="D3040" s="41" t="s">
        <v>143</v>
      </c>
      <c r="E3040" s="41" t="s">
        <v>144</v>
      </c>
      <c r="F3040" s="38">
        <v>44146</v>
      </c>
      <c r="G3040" s="41" t="s">
        <v>145</v>
      </c>
      <c r="H3040" s="41">
        <v>109</v>
      </c>
    </row>
    <row r="3041" spans="1:8" x14ac:dyDescent="0.25">
      <c r="A3041" s="41">
        <f>VLOOKUP(D3041,'[110]Legacy Location Lookups'!$A$1:$C$340,2,0)</f>
        <v>5</v>
      </c>
      <c r="B3041" s="41" t="str">
        <f>VLOOKUP(A3041,'[110]Legacy Location Lookups'!$B$1:$C$340,2,0)</f>
        <v>Bloomington, IL</v>
      </c>
      <c r="C3041" s="41" t="s">
        <v>142</v>
      </c>
      <c r="D3041" s="41" t="s">
        <v>143</v>
      </c>
      <c r="E3041" s="41" t="s">
        <v>144</v>
      </c>
      <c r="F3041" s="38">
        <v>44146</v>
      </c>
      <c r="G3041" s="41" t="s">
        <v>146</v>
      </c>
      <c r="H3041" s="41">
        <v>17</v>
      </c>
    </row>
    <row r="3042" spans="1:8" x14ac:dyDescent="0.25">
      <c r="A3042" s="41">
        <f>VLOOKUP(D3042,'[110]Legacy Location Lookups'!$A$1:$C$340,2,0)</f>
        <v>5</v>
      </c>
      <c r="B3042" s="41" t="str">
        <f>VLOOKUP(A3042,'[110]Legacy Location Lookups'!$B$1:$C$340,2,0)</f>
        <v>Bloomington, IL</v>
      </c>
      <c r="C3042" s="41" t="s">
        <v>142</v>
      </c>
      <c r="D3042" s="41" t="s">
        <v>143</v>
      </c>
      <c r="E3042" s="41" t="s">
        <v>147</v>
      </c>
      <c r="F3042" s="38">
        <v>44146</v>
      </c>
      <c r="G3042" s="41" t="s">
        <v>147</v>
      </c>
      <c r="H3042" s="41">
        <v>0</v>
      </c>
    </row>
    <row r="3043" spans="1:8" x14ac:dyDescent="0.25">
      <c r="A3043" s="41">
        <f>VLOOKUP(D3043,'[110]Legacy Location Lookups'!$A$1:$C$340,2,0)</f>
        <v>14</v>
      </c>
      <c r="B3043" s="41" t="str">
        <f>VLOOKUP(A3043,'[110]Legacy Location Lookups'!$B$1:$C$340,2,0)</f>
        <v>Peru, IL</v>
      </c>
      <c r="C3043" s="41" t="s">
        <v>142</v>
      </c>
      <c r="D3043" s="41" t="s">
        <v>148</v>
      </c>
      <c r="E3043" s="41" t="s">
        <v>144</v>
      </c>
      <c r="F3043" s="38">
        <v>44146</v>
      </c>
      <c r="G3043" s="41" t="s">
        <v>145</v>
      </c>
      <c r="H3043" s="41">
        <v>21</v>
      </c>
    </row>
    <row r="3044" spans="1:8" x14ac:dyDescent="0.25">
      <c r="A3044" s="41">
        <f>VLOOKUP(D3044,'[110]Legacy Location Lookups'!$A$1:$C$340,2,0)</f>
        <v>14</v>
      </c>
      <c r="B3044" s="41" t="str">
        <f>VLOOKUP(A3044,'[110]Legacy Location Lookups'!$B$1:$C$340,2,0)</f>
        <v>Peru, IL</v>
      </c>
      <c r="C3044" s="41" t="s">
        <v>142</v>
      </c>
      <c r="D3044" s="41" t="s">
        <v>148</v>
      </c>
      <c r="E3044" s="41" t="s">
        <v>147</v>
      </c>
      <c r="F3044" s="38">
        <v>44146</v>
      </c>
      <c r="G3044" s="41" t="s">
        <v>147</v>
      </c>
      <c r="H3044" s="41">
        <v>0</v>
      </c>
    </row>
    <row r="3045" spans="1:8" x14ac:dyDescent="0.25">
      <c r="A3045" s="41">
        <f>VLOOKUP(D3045,'[110]Legacy Location Lookups'!$A$1:$C$340,2,0)</f>
        <v>13</v>
      </c>
      <c r="B3045" s="41" t="str">
        <f>VLOOKUP(A3045,'[110]Legacy Location Lookups'!$B$1:$C$340,2,0)</f>
        <v>Peoria, IL</v>
      </c>
      <c r="C3045" s="41" t="s">
        <v>142</v>
      </c>
      <c r="D3045" s="41" t="s">
        <v>149</v>
      </c>
      <c r="E3045" s="41" t="s">
        <v>144</v>
      </c>
      <c r="F3045" s="38">
        <v>44146</v>
      </c>
      <c r="G3045" s="41" t="s">
        <v>145</v>
      </c>
      <c r="H3045" s="41">
        <v>47</v>
      </c>
    </row>
    <row r="3046" spans="1:8" x14ac:dyDescent="0.25">
      <c r="A3046" s="41">
        <f>VLOOKUP(D3046,'[110]Legacy Location Lookups'!$A$1:$C$340,2,0)</f>
        <v>13</v>
      </c>
      <c r="B3046" s="41" t="str">
        <f>VLOOKUP(A3046,'[110]Legacy Location Lookups'!$B$1:$C$340,2,0)</f>
        <v>Peoria, IL</v>
      </c>
      <c r="C3046" s="41" t="s">
        <v>142</v>
      </c>
      <c r="D3046" s="41" t="s">
        <v>149</v>
      </c>
      <c r="E3046" s="41" t="s">
        <v>144</v>
      </c>
      <c r="F3046" s="38">
        <v>44146</v>
      </c>
      <c r="G3046" s="41" t="s">
        <v>146</v>
      </c>
      <c r="H3046" s="41">
        <v>9</v>
      </c>
    </row>
    <row r="3047" spans="1:8" x14ac:dyDescent="0.25">
      <c r="A3047" s="41">
        <f>VLOOKUP(D3047,'[110]Legacy Location Lookups'!$A$1:$C$340,2,0)</f>
        <v>6</v>
      </c>
      <c r="B3047" s="41" t="str">
        <f>VLOOKUP(A3047,'[110]Legacy Location Lookups'!$B$1:$C$340,2,0)</f>
        <v>Charleston, IL</v>
      </c>
      <c r="C3047" s="41" t="s">
        <v>142</v>
      </c>
      <c r="D3047" s="41" t="s">
        <v>150</v>
      </c>
      <c r="E3047" s="41" t="s">
        <v>144</v>
      </c>
      <c r="F3047" s="38">
        <v>44146</v>
      </c>
      <c r="G3047" s="41" t="s">
        <v>145</v>
      </c>
      <c r="H3047" s="41">
        <v>34</v>
      </c>
    </row>
    <row r="3048" spans="1:8" x14ac:dyDescent="0.25">
      <c r="A3048" s="41">
        <f>VLOOKUP(D3048,'[110]Legacy Location Lookups'!$A$1:$C$340,2,0)</f>
        <v>7</v>
      </c>
      <c r="B3048" s="41" t="str">
        <f>VLOOKUP(A3048,'[110]Legacy Location Lookups'!$B$1:$C$340,2,0)</f>
        <v>Clinton, IL</v>
      </c>
      <c r="C3048" s="41" t="s">
        <v>142</v>
      </c>
      <c r="D3048" s="41" t="s">
        <v>221</v>
      </c>
      <c r="E3048" s="41" t="s">
        <v>144</v>
      </c>
      <c r="F3048" s="38">
        <v>44146</v>
      </c>
      <c r="G3048" s="41" t="s">
        <v>145</v>
      </c>
      <c r="H3048" s="41">
        <v>29</v>
      </c>
    </row>
    <row r="3049" spans="1:8" x14ac:dyDescent="0.25">
      <c r="A3049" s="41">
        <f>VLOOKUP(D3049,'[110]Legacy Location Lookups'!$A$1:$C$340,2,0)</f>
        <v>5</v>
      </c>
      <c r="B3049" s="41" t="str">
        <f>VLOOKUP(A3049,'[110]Legacy Location Lookups'!$B$1:$C$340,2,0)</f>
        <v>Bloomington, IL</v>
      </c>
      <c r="C3049" s="41" t="s">
        <v>142</v>
      </c>
      <c r="D3049" s="41" t="s">
        <v>143</v>
      </c>
      <c r="E3049" s="41" t="s">
        <v>144</v>
      </c>
      <c r="F3049" s="38">
        <v>44145</v>
      </c>
      <c r="G3049" s="41" t="s">
        <v>145</v>
      </c>
      <c r="H3049" s="41">
        <v>134</v>
      </c>
    </row>
    <row r="3050" spans="1:8" x14ac:dyDescent="0.25">
      <c r="A3050" s="41">
        <f>VLOOKUP(D3050,'[110]Legacy Location Lookups'!$A$1:$C$340,2,0)</f>
        <v>5</v>
      </c>
      <c r="B3050" s="41" t="str">
        <f>VLOOKUP(A3050,'[110]Legacy Location Lookups'!$B$1:$C$340,2,0)</f>
        <v>Bloomington, IL</v>
      </c>
      <c r="C3050" s="41" t="s">
        <v>142</v>
      </c>
      <c r="D3050" s="41" t="s">
        <v>143</v>
      </c>
      <c r="E3050" s="41" t="s">
        <v>144</v>
      </c>
      <c r="F3050" s="38">
        <v>44145</v>
      </c>
      <c r="G3050" s="41" t="s">
        <v>146</v>
      </c>
      <c r="H3050" s="41">
        <v>0</v>
      </c>
    </row>
    <row r="3051" spans="1:8" x14ac:dyDescent="0.25">
      <c r="A3051" s="41">
        <f>VLOOKUP(D3051,'[110]Legacy Location Lookups'!$A$1:$C$340,2,0)</f>
        <v>5</v>
      </c>
      <c r="B3051" s="41" t="str">
        <f>VLOOKUP(A3051,'[110]Legacy Location Lookups'!$B$1:$C$340,2,0)</f>
        <v>Bloomington, IL</v>
      </c>
      <c r="C3051" s="41" t="s">
        <v>142</v>
      </c>
      <c r="D3051" s="41" t="s">
        <v>143</v>
      </c>
      <c r="E3051" s="41" t="s">
        <v>147</v>
      </c>
      <c r="F3051" s="38">
        <v>44145</v>
      </c>
      <c r="G3051" s="41" t="s">
        <v>147</v>
      </c>
      <c r="H3051" s="41">
        <v>0</v>
      </c>
    </row>
    <row r="3052" spans="1:8" x14ac:dyDescent="0.25">
      <c r="A3052" s="41">
        <f>VLOOKUP(D3052,'[110]Legacy Location Lookups'!$A$1:$C$340,2,0)</f>
        <v>14</v>
      </c>
      <c r="B3052" s="41" t="str">
        <f>VLOOKUP(A3052,'[110]Legacy Location Lookups'!$B$1:$C$340,2,0)</f>
        <v>Peru, IL</v>
      </c>
      <c r="C3052" s="41" t="s">
        <v>142</v>
      </c>
      <c r="D3052" s="41" t="s">
        <v>148</v>
      </c>
      <c r="E3052" s="41" t="s">
        <v>144</v>
      </c>
      <c r="F3052" s="38">
        <v>44145</v>
      </c>
      <c r="G3052" s="41" t="s">
        <v>145</v>
      </c>
      <c r="H3052" s="41">
        <v>48</v>
      </c>
    </row>
    <row r="3053" spans="1:8" x14ac:dyDescent="0.25">
      <c r="A3053" s="41">
        <f>VLOOKUP(D3053,'[110]Legacy Location Lookups'!$A$1:$C$340,2,0)</f>
        <v>14</v>
      </c>
      <c r="B3053" s="41" t="str">
        <f>VLOOKUP(A3053,'[110]Legacy Location Lookups'!$B$1:$C$340,2,0)</f>
        <v>Peru, IL</v>
      </c>
      <c r="C3053" s="41" t="s">
        <v>142</v>
      </c>
      <c r="D3053" s="41" t="s">
        <v>148</v>
      </c>
      <c r="E3053" s="41" t="s">
        <v>147</v>
      </c>
      <c r="F3053" s="38">
        <v>44145</v>
      </c>
      <c r="G3053" s="41" t="s">
        <v>147</v>
      </c>
      <c r="H3053" s="41">
        <v>0</v>
      </c>
    </row>
    <row r="3054" spans="1:8" x14ac:dyDescent="0.25">
      <c r="A3054" s="41">
        <f>VLOOKUP(D3054,'[110]Legacy Location Lookups'!$A$1:$C$340,2,0)</f>
        <v>13</v>
      </c>
      <c r="B3054" s="41" t="str">
        <f>VLOOKUP(A3054,'[110]Legacy Location Lookups'!$B$1:$C$340,2,0)</f>
        <v>Peoria, IL</v>
      </c>
      <c r="C3054" s="41" t="s">
        <v>142</v>
      </c>
      <c r="D3054" s="41" t="s">
        <v>149</v>
      </c>
      <c r="E3054" s="41" t="s">
        <v>144</v>
      </c>
      <c r="F3054" s="38">
        <v>44145</v>
      </c>
      <c r="G3054" s="41" t="s">
        <v>145</v>
      </c>
      <c r="H3054" s="41">
        <v>0</v>
      </c>
    </row>
    <row r="3055" spans="1:8" x14ac:dyDescent="0.25">
      <c r="A3055" s="41">
        <f>VLOOKUP(D3055,'[110]Legacy Location Lookups'!$A$1:$C$340,2,0)</f>
        <v>13</v>
      </c>
      <c r="B3055" s="41" t="str">
        <f>VLOOKUP(A3055,'[110]Legacy Location Lookups'!$B$1:$C$340,2,0)</f>
        <v>Peoria, IL</v>
      </c>
      <c r="C3055" s="41" t="s">
        <v>142</v>
      </c>
      <c r="D3055" s="41" t="s">
        <v>149</v>
      </c>
      <c r="E3055" s="41" t="s">
        <v>144</v>
      </c>
      <c r="F3055" s="38">
        <v>44145</v>
      </c>
      <c r="G3055" s="41" t="s">
        <v>146</v>
      </c>
      <c r="H3055" s="41">
        <v>0</v>
      </c>
    </row>
    <row r="3056" spans="1:8" x14ac:dyDescent="0.25">
      <c r="A3056" s="41">
        <f>VLOOKUP(D3056,'[110]Legacy Location Lookups'!$A$1:$C$340,2,0)</f>
        <v>6</v>
      </c>
      <c r="B3056" s="41" t="str">
        <f>VLOOKUP(A3056,'[110]Legacy Location Lookups'!$B$1:$C$340,2,0)</f>
        <v>Charleston, IL</v>
      </c>
      <c r="C3056" s="41" t="s">
        <v>142</v>
      </c>
      <c r="D3056" s="41" t="s">
        <v>150</v>
      </c>
      <c r="E3056" s="41" t="s">
        <v>144</v>
      </c>
      <c r="F3056" s="38">
        <v>44145</v>
      </c>
      <c r="G3056" s="41" t="s">
        <v>145</v>
      </c>
      <c r="H3056" s="41">
        <v>39</v>
      </c>
    </row>
    <row r="3057" spans="1:8" x14ac:dyDescent="0.25">
      <c r="A3057" s="41">
        <f>VLOOKUP(D3057,'[110]Legacy Location Lookups'!$A$1:$C$340,2,0)</f>
        <v>10</v>
      </c>
      <c r="B3057" s="41" t="str">
        <f>VLOOKUP(A3057,'[110]Legacy Location Lookups'!$B$1:$C$340,2,0)</f>
        <v>Lincoln, IL</v>
      </c>
      <c r="C3057" s="41" t="s">
        <v>142</v>
      </c>
      <c r="D3057" s="41" t="s">
        <v>174</v>
      </c>
      <c r="E3057" s="41" t="s">
        <v>144</v>
      </c>
      <c r="F3057" s="38">
        <v>44145</v>
      </c>
      <c r="G3057" s="41" t="s">
        <v>147</v>
      </c>
      <c r="H3057" s="41">
        <v>0</v>
      </c>
    </row>
    <row r="3058" spans="1:8" x14ac:dyDescent="0.25">
      <c r="A3058" s="41">
        <f>VLOOKUP(D3058,'[110]Legacy Location Lookups'!$A$1:$C$340,2,0)</f>
        <v>17</v>
      </c>
      <c r="B3058" s="41" t="str">
        <f>VLOOKUP(A3058,'[110]Legacy Location Lookups'!$B$1:$C$340,2,0)</f>
        <v>Streator, IL</v>
      </c>
      <c r="C3058" s="41" t="s">
        <v>142</v>
      </c>
      <c r="D3058" s="41" t="s">
        <v>171</v>
      </c>
      <c r="E3058" s="41" t="s">
        <v>144</v>
      </c>
      <c r="F3058" s="38">
        <v>44145</v>
      </c>
      <c r="G3058" s="41" t="s">
        <v>145</v>
      </c>
      <c r="H3058" s="41">
        <v>40</v>
      </c>
    </row>
    <row r="3059" spans="1:8" x14ac:dyDescent="0.25">
      <c r="A3059" s="41">
        <f>VLOOKUP(D3059,'[110]Legacy Location Lookups'!$A$1:$C$340,2,0)</f>
        <v>17</v>
      </c>
      <c r="B3059" s="41" t="str">
        <f>VLOOKUP(A3059,'[110]Legacy Location Lookups'!$B$1:$C$340,2,0)</f>
        <v>Streator, IL</v>
      </c>
      <c r="C3059" s="41" t="s">
        <v>142</v>
      </c>
      <c r="D3059" s="41" t="s">
        <v>171</v>
      </c>
      <c r="E3059" s="41" t="s">
        <v>147</v>
      </c>
      <c r="F3059" s="38">
        <v>44145</v>
      </c>
      <c r="G3059" s="41" t="s">
        <v>147</v>
      </c>
      <c r="H3059" s="41">
        <v>0</v>
      </c>
    </row>
    <row r="3060" spans="1:8" x14ac:dyDescent="0.25">
      <c r="A3060" s="41">
        <f>VLOOKUP(D3060,'[110]Legacy Location Lookups'!$A$1:$C$340,2,0)</f>
        <v>16</v>
      </c>
      <c r="B3060" s="41" t="str">
        <f>VLOOKUP(A3060,'[110]Legacy Location Lookups'!$B$1:$C$340,2,0)</f>
        <v>Princeton, IL</v>
      </c>
      <c r="C3060" s="41" t="s">
        <v>142</v>
      </c>
      <c r="D3060" s="41" t="s">
        <v>169</v>
      </c>
      <c r="E3060" s="41" t="s">
        <v>144</v>
      </c>
      <c r="F3060" s="38">
        <v>44145</v>
      </c>
      <c r="G3060" s="41" t="s">
        <v>145</v>
      </c>
      <c r="H3060" s="41">
        <v>0</v>
      </c>
    </row>
    <row r="3061" spans="1:8" x14ac:dyDescent="0.25">
      <c r="A3061" s="41">
        <f>VLOOKUP(D3061,'[110]Legacy Location Lookups'!$A$1:$C$340,2,0)</f>
        <v>16</v>
      </c>
      <c r="B3061" s="41" t="str">
        <f>VLOOKUP(A3061,'[110]Legacy Location Lookups'!$B$1:$C$340,2,0)</f>
        <v>Princeton, IL</v>
      </c>
      <c r="C3061" s="41" t="s">
        <v>142</v>
      </c>
      <c r="D3061" s="41" t="s">
        <v>169</v>
      </c>
      <c r="E3061" s="41" t="s">
        <v>147</v>
      </c>
      <c r="F3061" s="38">
        <v>44145</v>
      </c>
      <c r="G3061" s="41" t="s">
        <v>147</v>
      </c>
      <c r="H3061" s="41">
        <v>0</v>
      </c>
    </row>
    <row r="3062" spans="1:8" x14ac:dyDescent="0.25">
      <c r="A3062" s="41">
        <f>VLOOKUP(D3062,'[110]Legacy Location Lookups'!$A$1:$C$340,2,0)</f>
        <v>11</v>
      </c>
      <c r="B3062" s="41" t="str">
        <f>VLOOKUP(A3062,'[110]Legacy Location Lookups'!$B$1:$C$340,2,0)</f>
        <v>Mt Zion, IL</v>
      </c>
      <c r="C3062" s="41" t="s">
        <v>142</v>
      </c>
      <c r="D3062" s="41" t="s">
        <v>170</v>
      </c>
      <c r="E3062" s="41" t="s">
        <v>144</v>
      </c>
      <c r="F3062" s="38">
        <v>44145</v>
      </c>
      <c r="G3062" s="41" t="s">
        <v>145</v>
      </c>
      <c r="H3062" s="41">
        <v>38</v>
      </c>
    </row>
    <row r="3063" spans="1:8" x14ac:dyDescent="0.25">
      <c r="A3063" s="41">
        <f>VLOOKUP(D3063,'[110]Legacy Location Lookups'!$A$1:$C$340,2,0)</f>
        <v>11</v>
      </c>
      <c r="B3063" s="41" t="str">
        <f>VLOOKUP(A3063,'[110]Legacy Location Lookups'!$B$1:$C$340,2,0)</f>
        <v>Mt Zion, IL</v>
      </c>
      <c r="C3063" s="41" t="s">
        <v>142</v>
      </c>
      <c r="D3063" s="41" t="s">
        <v>170</v>
      </c>
      <c r="E3063" s="41" t="s">
        <v>147</v>
      </c>
      <c r="F3063" s="38">
        <v>44145</v>
      </c>
      <c r="G3063" s="41" t="s">
        <v>147</v>
      </c>
      <c r="H3063" s="41">
        <v>1</v>
      </c>
    </row>
    <row r="3064" spans="1:8" x14ac:dyDescent="0.25">
      <c r="A3064" s="41">
        <f>VLOOKUP(D3064,'[110]Legacy Location Lookups'!$A$1:$C$340,2,0)</f>
        <v>5</v>
      </c>
      <c r="B3064" s="41" t="str">
        <f>VLOOKUP(A3064,'[110]Legacy Location Lookups'!$B$1:$C$340,2,0)</f>
        <v>Bloomington, IL</v>
      </c>
      <c r="C3064" s="41" t="s">
        <v>142</v>
      </c>
      <c r="D3064" s="41" t="s">
        <v>143</v>
      </c>
      <c r="E3064" s="41" t="s">
        <v>144</v>
      </c>
      <c r="F3064" s="38">
        <v>44144</v>
      </c>
      <c r="G3064" s="41" t="s">
        <v>145</v>
      </c>
      <c r="H3064" s="41">
        <v>150</v>
      </c>
    </row>
    <row r="3065" spans="1:8" x14ac:dyDescent="0.25">
      <c r="A3065" s="41">
        <f>VLOOKUP(D3065,'[110]Legacy Location Lookups'!$A$1:$C$340,2,0)</f>
        <v>5</v>
      </c>
      <c r="B3065" s="41" t="str">
        <f>VLOOKUP(A3065,'[110]Legacy Location Lookups'!$B$1:$C$340,2,0)</f>
        <v>Bloomington, IL</v>
      </c>
      <c r="C3065" s="41" t="s">
        <v>142</v>
      </c>
      <c r="D3065" s="41" t="s">
        <v>143</v>
      </c>
      <c r="E3065" s="41" t="s">
        <v>144</v>
      </c>
      <c r="F3065" s="38">
        <v>44144</v>
      </c>
      <c r="G3065" s="41" t="s">
        <v>146</v>
      </c>
      <c r="H3065" s="41">
        <v>11</v>
      </c>
    </row>
    <row r="3066" spans="1:8" x14ac:dyDescent="0.25">
      <c r="A3066" s="41">
        <f>VLOOKUP(D3066,'[110]Legacy Location Lookups'!$A$1:$C$340,2,0)</f>
        <v>5</v>
      </c>
      <c r="B3066" s="41" t="str">
        <f>VLOOKUP(A3066,'[110]Legacy Location Lookups'!$B$1:$C$340,2,0)</f>
        <v>Bloomington, IL</v>
      </c>
      <c r="C3066" s="41" t="s">
        <v>142</v>
      </c>
      <c r="D3066" s="41" t="s">
        <v>143</v>
      </c>
      <c r="E3066" s="41" t="s">
        <v>147</v>
      </c>
      <c r="F3066" s="38">
        <v>44144</v>
      </c>
      <c r="G3066" s="41" t="s">
        <v>147</v>
      </c>
      <c r="H3066" s="41">
        <v>0</v>
      </c>
    </row>
    <row r="3067" spans="1:8" x14ac:dyDescent="0.25">
      <c r="A3067" s="41">
        <f>VLOOKUP(D3067,'[110]Legacy Location Lookups'!$A$1:$C$340,2,0)</f>
        <v>14</v>
      </c>
      <c r="B3067" s="41" t="str">
        <f>VLOOKUP(A3067,'[110]Legacy Location Lookups'!$B$1:$C$340,2,0)</f>
        <v>Peru, IL</v>
      </c>
      <c r="C3067" s="41" t="s">
        <v>142</v>
      </c>
      <c r="D3067" s="41" t="s">
        <v>148</v>
      </c>
      <c r="E3067" s="41" t="s">
        <v>144</v>
      </c>
      <c r="F3067" s="38">
        <v>44144</v>
      </c>
      <c r="G3067" s="41" t="s">
        <v>145</v>
      </c>
      <c r="H3067" s="41">
        <v>45</v>
      </c>
    </row>
    <row r="3068" spans="1:8" x14ac:dyDescent="0.25">
      <c r="A3068" s="41">
        <f>VLOOKUP(D3068,'[110]Legacy Location Lookups'!$A$1:$C$340,2,0)</f>
        <v>14</v>
      </c>
      <c r="B3068" s="41" t="str">
        <f>VLOOKUP(A3068,'[110]Legacy Location Lookups'!$B$1:$C$340,2,0)</f>
        <v>Peru, IL</v>
      </c>
      <c r="C3068" s="41" t="s">
        <v>142</v>
      </c>
      <c r="D3068" s="41" t="s">
        <v>148</v>
      </c>
      <c r="E3068" s="41" t="s">
        <v>147</v>
      </c>
      <c r="F3068" s="38">
        <v>44144</v>
      </c>
      <c r="G3068" s="41" t="s">
        <v>147</v>
      </c>
      <c r="H3068" s="41">
        <v>0</v>
      </c>
    </row>
    <row r="3069" spans="1:8" x14ac:dyDescent="0.25">
      <c r="A3069" s="41">
        <f>VLOOKUP(D3069,'[110]Legacy Location Lookups'!$A$1:$C$340,2,0)</f>
        <v>13</v>
      </c>
      <c r="B3069" s="41" t="str">
        <f>VLOOKUP(A3069,'[110]Legacy Location Lookups'!$B$1:$C$340,2,0)</f>
        <v>Peoria, IL</v>
      </c>
      <c r="C3069" s="41" t="s">
        <v>142</v>
      </c>
      <c r="D3069" s="41" t="s">
        <v>149</v>
      </c>
      <c r="E3069" s="41" t="s">
        <v>144</v>
      </c>
      <c r="F3069" s="38">
        <v>44144</v>
      </c>
      <c r="G3069" s="41" t="s">
        <v>145</v>
      </c>
      <c r="H3069" s="41">
        <v>6</v>
      </c>
    </row>
    <row r="3070" spans="1:8" x14ac:dyDescent="0.25">
      <c r="A3070" s="41">
        <f>VLOOKUP(D3070,'[110]Legacy Location Lookups'!$A$1:$C$340,2,0)</f>
        <v>13</v>
      </c>
      <c r="B3070" s="41" t="str">
        <f>VLOOKUP(A3070,'[110]Legacy Location Lookups'!$B$1:$C$340,2,0)</f>
        <v>Peoria, IL</v>
      </c>
      <c r="C3070" s="41" t="s">
        <v>142</v>
      </c>
      <c r="D3070" s="41" t="s">
        <v>149</v>
      </c>
      <c r="E3070" s="41" t="s">
        <v>144</v>
      </c>
      <c r="F3070" s="38">
        <v>44144</v>
      </c>
      <c r="G3070" s="41" t="s">
        <v>146</v>
      </c>
      <c r="H3070" s="41">
        <v>14</v>
      </c>
    </row>
    <row r="3071" spans="1:8" x14ac:dyDescent="0.25">
      <c r="A3071" s="41">
        <f>VLOOKUP(D3071,'[110]Legacy Location Lookups'!$A$1:$C$340,2,0)</f>
        <v>6</v>
      </c>
      <c r="B3071" s="41" t="str">
        <f>VLOOKUP(A3071,'[110]Legacy Location Lookups'!$B$1:$C$340,2,0)</f>
        <v>Charleston, IL</v>
      </c>
      <c r="C3071" s="41" t="s">
        <v>142</v>
      </c>
      <c r="D3071" s="41" t="s">
        <v>150</v>
      </c>
      <c r="E3071" s="41" t="s">
        <v>144</v>
      </c>
      <c r="F3071" s="38">
        <v>44144</v>
      </c>
      <c r="G3071" s="41" t="s">
        <v>145</v>
      </c>
      <c r="H3071" s="41">
        <v>0</v>
      </c>
    </row>
    <row r="3072" spans="1:8" x14ac:dyDescent="0.25">
      <c r="A3072" s="41">
        <f>VLOOKUP(D3072,'[110]Legacy Location Lookups'!$A$1:$C$340,2,0)</f>
        <v>6</v>
      </c>
      <c r="B3072" s="41" t="str">
        <f>VLOOKUP(A3072,'[110]Legacy Location Lookups'!$B$1:$C$340,2,0)</f>
        <v>Charleston, IL</v>
      </c>
      <c r="C3072" s="41" t="s">
        <v>142</v>
      </c>
      <c r="D3072" s="41" t="s">
        <v>150</v>
      </c>
      <c r="E3072" s="41" t="s">
        <v>144</v>
      </c>
      <c r="F3072" s="38">
        <v>44144</v>
      </c>
      <c r="G3072" s="41" t="s">
        <v>146</v>
      </c>
      <c r="H3072" s="41">
        <v>0</v>
      </c>
    </row>
    <row r="3073" spans="1:8" x14ac:dyDescent="0.25">
      <c r="A3073" s="41">
        <f>VLOOKUP(D3073,'[110]Legacy Location Lookups'!$A$1:$C$340,2,0)</f>
        <v>6</v>
      </c>
      <c r="B3073" s="41" t="str">
        <f>VLOOKUP(A3073,'[110]Legacy Location Lookups'!$B$1:$C$340,2,0)</f>
        <v>Charleston, IL</v>
      </c>
      <c r="C3073" s="41" t="s">
        <v>142</v>
      </c>
      <c r="D3073" s="41" t="s">
        <v>150</v>
      </c>
      <c r="E3073" s="41" t="s">
        <v>147</v>
      </c>
      <c r="F3073" s="38">
        <v>44144</v>
      </c>
      <c r="G3073" s="41" t="s">
        <v>147</v>
      </c>
      <c r="H3073" s="41">
        <v>0</v>
      </c>
    </row>
    <row r="3074" spans="1:8" x14ac:dyDescent="0.25">
      <c r="A3074" s="41">
        <f>VLOOKUP(D3074,'[110]Legacy Location Lookups'!$A$1:$C$340,2,0)</f>
        <v>15</v>
      </c>
      <c r="B3074" s="41" t="str">
        <f>VLOOKUP(A3074,'[110]Legacy Location Lookups'!$B$1:$C$340,2,0)</f>
        <v>Pontiac, IL</v>
      </c>
      <c r="C3074" s="41" t="s">
        <v>142</v>
      </c>
      <c r="D3074" s="41" t="s">
        <v>13</v>
      </c>
      <c r="E3074" s="41" t="s">
        <v>144</v>
      </c>
      <c r="F3074" s="38">
        <v>44144</v>
      </c>
      <c r="G3074" s="41" t="s">
        <v>145</v>
      </c>
      <c r="H3074" s="41">
        <v>48</v>
      </c>
    </row>
    <row r="3075" spans="1:8" x14ac:dyDescent="0.25">
      <c r="A3075" s="41">
        <f>VLOOKUP(D3075,'[110]Legacy Location Lookups'!$A$1:$C$340,2,0)</f>
        <v>86</v>
      </c>
      <c r="B3075" s="41" t="str">
        <f>VLOOKUP(A3075,'[110]Legacy Location Lookups'!$B$1:$C$340,2,0)</f>
        <v>Kirkland, WA</v>
      </c>
      <c r="C3075" s="41" t="s">
        <v>167</v>
      </c>
      <c r="D3075" s="41" t="s">
        <v>22</v>
      </c>
      <c r="E3075" s="41" t="s">
        <v>144</v>
      </c>
      <c r="F3075" s="38">
        <v>44148</v>
      </c>
      <c r="G3075" s="41" t="s">
        <v>145</v>
      </c>
      <c r="H3075" s="41">
        <v>22</v>
      </c>
    </row>
    <row r="3076" spans="1:8" x14ac:dyDescent="0.25">
      <c r="A3076" s="41">
        <f>VLOOKUP(D3076,'[110]Legacy Location Lookups'!$A$1:$C$340,2,0)</f>
        <v>86</v>
      </c>
      <c r="B3076" s="41" t="str">
        <f>VLOOKUP(A3076,'[110]Legacy Location Lookups'!$B$1:$C$340,2,0)</f>
        <v>Kirkland, WA</v>
      </c>
      <c r="C3076" s="41" t="s">
        <v>167</v>
      </c>
      <c r="D3076" s="41" t="s">
        <v>22</v>
      </c>
      <c r="E3076" s="41" t="s">
        <v>144</v>
      </c>
      <c r="F3076" s="38">
        <v>44148</v>
      </c>
      <c r="G3076" s="41" t="s">
        <v>159</v>
      </c>
      <c r="H3076" s="41">
        <v>1</v>
      </c>
    </row>
    <row r="3077" spans="1:8" x14ac:dyDescent="0.25">
      <c r="A3077" s="41">
        <f>VLOOKUP(D3077,'[110]Legacy Location Lookups'!$A$1:$C$340,2,0)</f>
        <v>86</v>
      </c>
      <c r="B3077" s="41" t="str">
        <f>VLOOKUP(A3077,'[110]Legacy Location Lookups'!$B$1:$C$340,2,0)</f>
        <v>Kirkland, WA</v>
      </c>
      <c r="C3077" s="41" t="s">
        <v>167</v>
      </c>
      <c r="D3077" s="41" t="s">
        <v>22</v>
      </c>
      <c r="E3077" s="41" t="s">
        <v>144</v>
      </c>
      <c r="F3077" s="38">
        <v>44147</v>
      </c>
      <c r="G3077" s="41" t="s">
        <v>145</v>
      </c>
      <c r="H3077" s="41">
        <v>63</v>
      </c>
    </row>
    <row r="3078" spans="1:8" x14ac:dyDescent="0.25">
      <c r="A3078" s="41">
        <f>VLOOKUP(D3078,'[110]Legacy Location Lookups'!$A$1:$C$340,2,0)</f>
        <v>86</v>
      </c>
      <c r="B3078" s="41" t="str">
        <f>VLOOKUP(A3078,'[110]Legacy Location Lookups'!$B$1:$C$340,2,0)</f>
        <v>Kirkland, WA</v>
      </c>
      <c r="C3078" s="41" t="s">
        <v>167</v>
      </c>
      <c r="D3078" s="41" t="s">
        <v>22</v>
      </c>
      <c r="E3078" s="41" t="s">
        <v>144</v>
      </c>
      <c r="F3078" s="38">
        <v>44147</v>
      </c>
      <c r="G3078" s="41" t="s">
        <v>159</v>
      </c>
      <c r="H3078" s="41">
        <v>3</v>
      </c>
    </row>
    <row r="3079" spans="1:8" x14ac:dyDescent="0.25">
      <c r="A3079" s="41">
        <f>VLOOKUP(D3079,'[110]Legacy Location Lookups'!$A$1:$C$340,2,0)</f>
        <v>86</v>
      </c>
      <c r="B3079" s="41" t="str">
        <f>VLOOKUP(A3079,'[110]Legacy Location Lookups'!$B$1:$C$340,2,0)</f>
        <v>Kirkland, WA</v>
      </c>
      <c r="C3079" s="41" t="s">
        <v>167</v>
      </c>
      <c r="D3079" s="41" t="s">
        <v>22</v>
      </c>
      <c r="E3079" s="41" t="s">
        <v>144</v>
      </c>
      <c r="F3079" s="38">
        <v>44146</v>
      </c>
      <c r="G3079" s="41" t="s">
        <v>145</v>
      </c>
      <c r="H3079" s="41">
        <v>46</v>
      </c>
    </row>
    <row r="3080" spans="1:8" x14ac:dyDescent="0.25">
      <c r="A3080" s="41">
        <f>VLOOKUP(D3080,'[110]Legacy Location Lookups'!$A$1:$C$340,2,0)</f>
        <v>86</v>
      </c>
      <c r="B3080" s="41" t="str">
        <f>VLOOKUP(A3080,'[110]Legacy Location Lookups'!$B$1:$C$340,2,0)</f>
        <v>Kirkland, WA</v>
      </c>
      <c r="C3080" s="41" t="s">
        <v>167</v>
      </c>
      <c r="D3080" s="41" t="s">
        <v>22</v>
      </c>
      <c r="E3080" s="41" t="s">
        <v>144</v>
      </c>
      <c r="F3080" s="38">
        <v>44146</v>
      </c>
      <c r="G3080" s="41" t="s">
        <v>159</v>
      </c>
      <c r="H3080" s="41">
        <v>4</v>
      </c>
    </row>
    <row r="3081" spans="1:8" x14ac:dyDescent="0.25">
      <c r="A3081" s="41">
        <f>VLOOKUP(D3081,'[110]Legacy Location Lookups'!$A$1:$C$340,2,0)</f>
        <v>86</v>
      </c>
      <c r="B3081" s="41" t="str">
        <f>VLOOKUP(A3081,'[110]Legacy Location Lookups'!$B$1:$C$340,2,0)</f>
        <v>Kirkland, WA</v>
      </c>
      <c r="C3081" s="41" t="s">
        <v>167</v>
      </c>
      <c r="D3081" s="41" t="s">
        <v>22</v>
      </c>
      <c r="E3081" s="41" t="s">
        <v>144</v>
      </c>
      <c r="F3081" s="38">
        <v>44145</v>
      </c>
      <c r="G3081" s="41" t="s">
        <v>145</v>
      </c>
      <c r="H3081" s="41">
        <v>70</v>
      </c>
    </row>
    <row r="3082" spans="1:8" x14ac:dyDescent="0.25">
      <c r="A3082" s="41">
        <f>VLOOKUP(D3082,'[110]Legacy Location Lookups'!$A$1:$C$340,2,0)</f>
        <v>86</v>
      </c>
      <c r="B3082" s="41" t="str">
        <f>VLOOKUP(A3082,'[110]Legacy Location Lookups'!$B$1:$C$340,2,0)</f>
        <v>Kirkland, WA</v>
      </c>
      <c r="C3082" s="41" t="s">
        <v>167</v>
      </c>
      <c r="D3082" s="41" t="s">
        <v>22</v>
      </c>
      <c r="E3082" s="41" t="s">
        <v>144</v>
      </c>
      <c r="F3082" s="38">
        <v>44144</v>
      </c>
      <c r="G3082" s="41" t="s">
        <v>145</v>
      </c>
      <c r="H3082" s="41">
        <v>78</v>
      </c>
    </row>
    <row r="3083" spans="1:8" x14ac:dyDescent="0.25">
      <c r="A3083" s="41">
        <f>VLOOKUP(D3083,'[110]Legacy Location Lookups'!$A$1:$C$340,2,0)</f>
        <v>86</v>
      </c>
      <c r="B3083" s="41" t="str">
        <f>VLOOKUP(A3083,'[110]Legacy Location Lookups'!$B$1:$C$340,2,0)</f>
        <v>Kirkland, WA</v>
      </c>
      <c r="C3083" s="41" t="s">
        <v>167</v>
      </c>
      <c r="D3083" s="41" t="s">
        <v>22</v>
      </c>
      <c r="E3083" s="41" t="s">
        <v>144</v>
      </c>
      <c r="F3083" s="38">
        <v>44144</v>
      </c>
      <c r="G3083" s="41" t="s">
        <v>159</v>
      </c>
      <c r="H3083" s="41">
        <v>4</v>
      </c>
    </row>
    <row r="3084" spans="1:8" x14ac:dyDescent="0.25">
      <c r="A3084" s="41">
        <f>VLOOKUP(D3084,'[110]Legacy Location Lookups'!$A$1:$C$340,2,0)</f>
        <v>73</v>
      </c>
      <c r="B3084" s="41" t="str">
        <f>VLOOKUP(A3084,'[110]Legacy Location Lookups'!$B$1:$C$340,2,0)</f>
        <v>Boynton Beach, FL</v>
      </c>
      <c r="C3084" s="41" t="s">
        <v>151</v>
      </c>
      <c r="D3084" s="41" t="s">
        <v>152</v>
      </c>
      <c r="E3084" s="41" t="s">
        <v>144</v>
      </c>
      <c r="F3084" s="38">
        <v>44144</v>
      </c>
      <c r="G3084" s="41" t="s">
        <v>145</v>
      </c>
      <c r="H3084" s="41">
        <v>68</v>
      </c>
    </row>
    <row r="3085" spans="1:8" x14ac:dyDescent="0.25">
      <c r="A3085" s="41">
        <f>VLOOKUP(D3085,'[110]Legacy Location Lookups'!$A$1:$C$340,2,0)</f>
        <v>73</v>
      </c>
      <c r="B3085" s="41" t="str">
        <f>VLOOKUP(A3085,'[110]Legacy Location Lookups'!$B$1:$C$340,2,0)</f>
        <v>Boynton Beach, FL</v>
      </c>
      <c r="C3085" s="41" t="s">
        <v>151</v>
      </c>
      <c r="D3085" s="41" t="s">
        <v>152</v>
      </c>
      <c r="E3085" s="41" t="s">
        <v>147</v>
      </c>
      <c r="F3085" s="38">
        <v>44144</v>
      </c>
      <c r="G3085" s="41" t="s">
        <v>147</v>
      </c>
      <c r="H3085" s="41">
        <v>1</v>
      </c>
    </row>
    <row r="3086" spans="1:8" x14ac:dyDescent="0.25">
      <c r="A3086" s="41">
        <f>VLOOKUP(D3086,'[110]Legacy Location Lookups'!$A$1:$C$340,2,0)</f>
        <v>73</v>
      </c>
      <c r="B3086" s="41" t="str">
        <f>VLOOKUP(A3086,'[110]Legacy Location Lookups'!$B$1:$C$340,2,0)</f>
        <v>Boynton Beach, FL</v>
      </c>
      <c r="C3086" s="41" t="s">
        <v>151</v>
      </c>
      <c r="D3086" s="41" t="s">
        <v>152</v>
      </c>
      <c r="E3086" s="41" t="s">
        <v>144</v>
      </c>
      <c r="F3086" s="38">
        <v>44144</v>
      </c>
      <c r="G3086" s="41" t="s">
        <v>146</v>
      </c>
      <c r="H3086" s="41">
        <v>0</v>
      </c>
    </row>
    <row r="3087" spans="1:8" x14ac:dyDescent="0.25">
      <c r="A3087" s="41">
        <f>VLOOKUP(D3087,'[110]Legacy Location Lookups'!$A$1:$C$340,2,0)</f>
        <v>75</v>
      </c>
      <c r="B3087" s="41" t="str">
        <f>VLOOKUP(A3087,'[110]Legacy Location Lookups'!$B$1:$C$340,2,0)</f>
        <v>Delray Beach, FL</v>
      </c>
      <c r="C3087" s="41" t="s">
        <v>151</v>
      </c>
      <c r="D3087" s="41" t="s">
        <v>153</v>
      </c>
      <c r="E3087" s="41" t="s">
        <v>144</v>
      </c>
      <c r="F3087" s="38">
        <v>44144</v>
      </c>
      <c r="G3087" s="41" t="s">
        <v>145</v>
      </c>
      <c r="H3087" s="41">
        <v>10</v>
      </c>
    </row>
    <row r="3088" spans="1:8" x14ac:dyDescent="0.25">
      <c r="A3088" s="41">
        <f>VLOOKUP(D3088,'[110]Legacy Location Lookups'!$A$1:$C$340,2,0)</f>
        <v>75</v>
      </c>
      <c r="B3088" s="41" t="str">
        <f>VLOOKUP(A3088,'[110]Legacy Location Lookups'!$B$1:$C$340,2,0)</f>
        <v>Delray Beach, FL</v>
      </c>
      <c r="C3088" s="41" t="s">
        <v>151</v>
      </c>
      <c r="D3088" s="41" t="s">
        <v>153</v>
      </c>
      <c r="E3088" s="41" t="s">
        <v>147</v>
      </c>
      <c r="F3088" s="38">
        <v>44144</v>
      </c>
      <c r="G3088" s="41" t="s">
        <v>147</v>
      </c>
      <c r="H3088" s="41">
        <v>1</v>
      </c>
    </row>
    <row r="3089" spans="1:8" x14ac:dyDescent="0.25">
      <c r="A3089" s="41">
        <f>VLOOKUP(D3089,'[110]Legacy Location Lookups'!$A$1:$C$340,2,0)</f>
        <v>75</v>
      </c>
      <c r="B3089" s="41" t="str">
        <f>VLOOKUP(A3089,'[110]Legacy Location Lookups'!$B$1:$C$340,2,0)</f>
        <v>Delray Beach, FL</v>
      </c>
      <c r="C3089" s="41" t="s">
        <v>151</v>
      </c>
      <c r="D3089" s="41" t="s">
        <v>153</v>
      </c>
      <c r="E3089" s="41" t="s">
        <v>144</v>
      </c>
      <c r="F3089" s="38">
        <v>44144</v>
      </c>
      <c r="G3089" s="41" t="s">
        <v>159</v>
      </c>
      <c r="H3089" s="41">
        <v>4</v>
      </c>
    </row>
    <row r="3090" spans="1:8" x14ac:dyDescent="0.25">
      <c r="A3090" s="41">
        <f>VLOOKUP(D3090,'[110]Legacy Location Lookups'!$A$1:$C$340,2,0)</f>
        <v>76</v>
      </c>
      <c r="B3090" s="41" t="str">
        <f>VLOOKUP(A3090,'[110]Legacy Location Lookups'!$B$1:$C$340,2,0)</f>
        <v>East Boca Raton, FL</v>
      </c>
      <c r="C3090" s="41" t="s">
        <v>151</v>
      </c>
      <c r="D3090" s="41" t="s">
        <v>175</v>
      </c>
      <c r="E3090" s="41" t="s">
        <v>144</v>
      </c>
      <c r="F3090" s="38">
        <v>44144</v>
      </c>
      <c r="G3090" s="41" t="s">
        <v>145</v>
      </c>
      <c r="H3090" s="41">
        <v>10</v>
      </c>
    </row>
    <row r="3091" spans="1:8" x14ac:dyDescent="0.25">
      <c r="A3091" s="41">
        <f>VLOOKUP(D3091,'[110]Legacy Location Lookups'!$A$1:$C$340,2,0)</f>
        <v>77</v>
      </c>
      <c r="B3091" s="41" t="str">
        <f>VLOOKUP(A3091,'[110]Legacy Location Lookups'!$B$1:$C$340,2,0)</f>
        <v>West Boca Raton, FL</v>
      </c>
      <c r="C3091" s="41" t="s">
        <v>151</v>
      </c>
      <c r="D3091" s="41" t="s">
        <v>154</v>
      </c>
      <c r="E3091" s="41" t="s">
        <v>144</v>
      </c>
      <c r="F3091" s="38">
        <v>44144</v>
      </c>
      <c r="G3091" s="41" t="s">
        <v>145</v>
      </c>
      <c r="H3091" s="41">
        <v>15</v>
      </c>
    </row>
    <row r="3092" spans="1:8" x14ac:dyDescent="0.25">
      <c r="A3092" s="41">
        <f>VLOOKUP(D3092,'[110]Legacy Location Lookups'!$A$1:$C$340,2,0)</f>
        <v>72</v>
      </c>
      <c r="B3092" s="41" t="str">
        <f>VLOOKUP(A3092,'[110]Legacy Location Lookups'!$B$1:$C$340,2,0)</f>
        <v>Boca Raton, FL</v>
      </c>
      <c r="C3092" s="41" t="s">
        <v>151</v>
      </c>
      <c r="D3092" s="41" t="s">
        <v>155</v>
      </c>
      <c r="E3092" s="41" t="s">
        <v>144</v>
      </c>
      <c r="F3092" s="38">
        <v>44144</v>
      </c>
      <c r="G3092" s="41" t="s">
        <v>145</v>
      </c>
      <c r="H3092" s="41">
        <v>9</v>
      </c>
    </row>
    <row r="3093" spans="1:8" x14ac:dyDescent="0.25">
      <c r="A3093" s="41">
        <f>VLOOKUP(D3093,'[110]Legacy Location Lookups'!$A$1:$C$340,2,0)</f>
        <v>72</v>
      </c>
      <c r="B3093" s="41" t="str">
        <f>VLOOKUP(A3093,'[110]Legacy Location Lookups'!$B$1:$C$340,2,0)</f>
        <v>Boca Raton, FL</v>
      </c>
      <c r="C3093" s="41" t="s">
        <v>151</v>
      </c>
      <c r="D3093" s="41" t="s">
        <v>155</v>
      </c>
      <c r="E3093" s="41" t="s">
        <v>144</v>
      </c>
      <c r="F3093" s="38">
        <v>44144</v>
      </c>
      <c r="G3093" s="41" t="s">
        <v>159</v>
      </c>
      <c r="H3093" s="41">
        <v>0</v>
      </c>
    </row>
    <row r="3094" spans="1:8" x14ac:dyDescent="0.25">
      <c r="A3094" s="41">
        <f>VLOOKUP(D3094,'[110]Legacy Location Lookups'!$A$1:$C$340,2,0)</f>
        <v>104</v>
      </c>
      <c r="B3094" s="41" t="str">
        <f>VLOOKUP(A3094,'[110]Legacy Location Lookups'!$B$1:$C$340,2,0)</f>
        <v>Miami, FL</v>
      </c>
      <c r="C3094" s="41" t="s">
        <v>151</v>
      </c>
      <c r="D3094" s="41" t="s">
        <v>223</v>
      </c>
      <c r="E3094" s="41" t="s">
        <v>144</v>
      </c>
      <c r="F3094" s="38">
        <v>44144</v>
      </c>
      <c r="G3094" s="41" t="s">
        <v>145</v>
      </c>
      <c r="H3094" s="41">
        <v>11</v>
      </c>
    </row>
    <row r="3095" spans="1:8" x14ac:dyDescent="0.25">
      <c r="A3095" s="41">
        <f>VLOOKUP(D3095,'[110]Legacy Location Lookups'!$A$1:$C$340,2,0)</f>
        <v>104</v>
      </c>
      <c r="B3095" s="41" t="str">
        <f>VLOOKUP(A3095,'[110]Legacy Location Lookups'!$B$1:$C$340,2,0)</f>
        <v>Miami, FL</v>
      </c>
      <c r="C3095" s="41" t="s">
        <v>151</v>
      </c>
      <c r="D3095" s="41" t="s">
        <v>223</v>
      </c>
      <c r="E3095" s="41" t="s">
        <v>144</v>
      </c>
      <c r="F3095" s="38">
        <v>44144</v>
      </c>
      <c r="G3095" s="41" t="s">
        <v>159</v>
      </c>
      <c r="H3095" s="41">
        <v>4</v>
      </c>
    </row>
    <row r="3096" spans="1:8" x14ac:dyDescent="0.25">
      <c r="A3096" s="41">
        <f>VLOOKUP(D3096,'[110]Legacy Location Lookups'!$A$1:$C$340,2,0)</f>
        <v>73</v>
      </c>
      <c r="B3096" s="41" t="str">
        <f>VLOOKUP(A3096,'[110]Legacy Location Lookups'!$B$1:$C$340,2,0)</f>
        <v>Boynton Beach, FL</v>
      </c>
      <c r="C3096" s="41" t="s">
        <v>151</v>
      </c>
      <c r="D3096" s="41" t="s">
        <v>152</v>
      </c>
      <c r="E3096" s="41" t="s">
        <v>144</v>
      </c>
      <c r="F3096" s="38">
        <v>44145</v>
      </c>
      <c r="G3096" s="41" t="s">
        <v>145</v>
      </c>
      <c r="H3096" s="41">
        <v>78</v>
      </c>
    </row>
    <row r="3097" spans="1:8" x14ac:dyDescent="0.25">
      <c r="A3097" s="41">
        <f>VLOOKUP(D3097,'[110]Legacy Location Lookups'!$A$1:$C$340,2,0)</f>
        <v>75</v>
      </c>
      <c r="B3097" s="41" t="str">
        <f>VLOOKUP(A3097,'[110]Legacy Location Lookups'!$B$1:$C$340,2,0)</f>
        <v>Delray Beach, FL</v>
      </c>
      <c r="C3097" s="41" t="s">
        <v>151</v>
      </c>
      <c r="D3097" s="41" t="s">
        <v>153</v>
      </c>
      <c r="E3097" s="41" t="s">
        <v>147</v>
      </c>
      <c r="F3097" s="38">
        <v>44145</v>
      </c>
      <c r="G3097" s="41" t="s">
        <v>147</v>
      </c>
      <c r="H3097" s="41">
        <v>0</v>
      </c>
    </row>
    <row r="3098" spans="1:8" x14ac:dyDescent="0.25">
      <c r="A3098" s="41">
        <f>VLOOKUP(D3098,'[110]Legacy Location Lookups'!$A$1:$C$340,2,0)</f>
        <v>75</v>
      </c>
      <c r="B3098" s="41" t="str">
        <f>VLOOKUP(A3098,'[110]Legacy Location Lookups'!$B$1:$C$340,2,0)</f>
        <v>Delray Beach, FL</v>
      </c>
      <c r="C3098" s="41" t="s">
        <v>151</v>
      </c>
      <c r="D3098" s="41" t="s">
        <v>153</v>
      </c>
      <c r="E3098" s="41" t="s">
        <v>144</v>
      </c>
      <c r="F3098" s="38">
        <v>44145</v>
      </c>
      <c r="G3098" s="41" t="s">
        <v>145</v>
      </c>
      <c r="H3098" s="41">
        <v>55</v>
      </c>
    </row>
    <row r="3099" spans="1:8" x14ac:dyDescent="0.25">
      <c r="A3099" s="41">
        <f>VLOOKUP(D3099,'[110]Legacy Location Lookups'!$A$1:$C$340,2,0)</f>
        <v>75</v>
      </c>
      <c r="B3099" s="41" t="str">
        <f>VLOOKUP(A3099,'[110]Legacy Location Lookups'!$B$1:$C$340,2,0)</f>
        <v>Delray Beach, FL</v>
      </c>
      <c r="C3099" s="41" t="s">
        <v>151</v>
      </c>
      <c r="D3099" s="41" t="s">
        <v>153</v>
      </c>
      <c r="E3099" s="41" t="s">
        <v>144</v>
      </c>
      <c r="F3099" s="38">
        <v>44145</v>
      </c>
      <c r="G3099" s="41" t="s">
        <v>159</v>
      </c>
      <c r="H3099" s="41">
        <v>0</v>
      </c>
    </row>
    <row r="3100" spans="1:8" x14ac:dyDescent="0.25">
      <c r="A3100" s="41">
        <f>VLOOKUP(D3100,'[110]Legacy Location Lookups'!$A$1:$C$340,2,0)</f>
        <v>76</v>
      </c>
      <c r="B3100" s="41" t="str">
        <f>VLOOKUP(A3100,'[110]Legacy Location Lookups'!$B$1:$C$340,2,0)</f>
        <v>East Boca Raton, FL</v>
      </c>
      <c r="C3100" s="41" t="s">
        <v>151</v>
      </c>
      <c r="D3100" s="41" t="s">
        <v>175</v>
      </c>
      <c r="E3100" s="41" t="s">
        <v>144</v>
      </c>
      <c r="F3100" s="38">
        <v>44145</v>
      </c>
      <c r="G3100" s="41" t="s">
        <v>145</v>
      </c>
      <c r="H3100" s="41">
        <v>37</v>
      </c>
    </row>
    <row r="3101" spans="1:8" x14ac:dyDescent="0.25">
      <c r="A3101" s="41">
        <f>VLOOKUP(D3101,'[110]Legacy Location Lookups'!$A$1:$C$340,2,0)</f>
        <v>77</v>
      </c>
      <c r="B3101" s="41" t="str">
        <f>VLOOKUP(A3101,'[110]Legacy Location Lookups'!$B$1:$C$340,2,0)</f>
        <v>West Boca Raton, FL</v>
      </c>
      <c r="C3101" s="41" t="s">
        <v>151</v>
      </c>
      <c r="D3101" s="41" t="s">
        <v>154</v>
      </c>
      <c r="E3101" s="41" t="s">
        <v>144</v>
      </c>
      <c r="F3101" s="38">
        <v>44145</v>
      </c>
      <c r="G3101" s="41" t="s">
        <v>145</v>
      </c>
      <c r="H3101" s="41">
        <v>25</v>
      </c>
    </row>
    <row r="3102" spans="1:8" x14ac:dyDescent="0.25">
      <c r="A3102" s="41">
        <f>VLOOKUP(D3102,'[110]Legacy Location Lookups'!$A$1:$C$340,2,0)</f>
        <v>72</v>
      </c>
      <c r="B3102" s="41" t="str">
        <f>VLOOKUP(A3102,'[110]Legacy Location Lookups'!$B$1:$C$340,2,0)</f>
        <v>Boca Raton, FL</v>
      </c>
      <c r="C3102" s="41" t="s">
        <v>151</v>
      </c>
      <c r="D3102" s="41" t="s">
        <v>155</v>
      </c>
      <c r="E3102" s="41" t="s">
        <v>144</v>
      </c>
      <c r="F3102" s="38">
        <v>44145</v>
      </c>
      <c r="G3102" s="41" t="s">
        <v>145</v>
      </c>
      <c r="H3102" s="41">
        <v>20</v>
      </c>
    </row>
    <row r="3103" spans="1:8" x14ac:dyDescent="0.25">
      <c r="A3103" s="41">
        <f>VLOOKUP(D3103,'[110]Legacy Location Lookups'!$A$1:$C$340,2,0)</f>
        <v>72</v>
      </c>
      <c r="B3103" s="41" t="str">
        <f>VLOOKUP(A3103,'[110]Legacy Location Lookups'!$B$1:$C$340,2,0)</f>
        <v>Boca Raton, FL</v>
      </c>
      <c r="C3103" s="41" t="s">
        <v>151</v>
      </c>
      <c r="D3103" s="41" t="s">
        <v>155</v>
      </c>
      <c r="E3103" s="41" t="s">
        <v>147</v>
      </c>
      <c r="F3103" s="38">
        <v>44145</v>
      </c>
      <c r="G3103" s="41" t="s">
        <v>147</v>
      </c>
      <c r="H3103" s="41">
        <v>0</v>
      </c>
    </row>
    <row r="3104" spans="1:8" x14ac:dyDescent="0.25">
      <c r="A3104" s="41">
        <f>VLOOKUP(D3104,'[110]Legacy Location Lookups'!$A$1:$C$340,2,0)</f>
        <v>104</v>
      </c>
      <c r="B3104" s="41" t="str">
        <f>VLOOKUP(A3104,'[110]Legacy Location Lookups'!$B$1:$C$340,2,0)</f>
        <v>Miami, FL</v>
      </c>
      <c r="C3104" s="41" t="s">
        <v>151</v>
      </c>
      <c r="D3104" s="41" t="s">
        <v>223</v>
      </c>
      <c r="E3104" s="41" t="s">
        <v>144</v>
      </c>
      <c r="F3104" s="38">
        <v>44145</v>
      </c>
      <c r="G3104" s="41" t="s">
        <v>145</v>
      </c>
      <c r="H3104" s="41">
        <v>15</v>
      </c>
    </row>
    <row r="3105" spans="1:8" x14ac:dyDescent="0.25">
      <c r="A3105" s="41">
        <f>VLOOKUP(D3105,'[110]Legacy Location Lookups'!$A$1:$C$340,2,0)</f>
        <v>104</v>
      </c>
      <c r="B3105" s="41" t="str">
        <f>VLOOKUP(A3105,'[110]Legacy Location Lookups'!$B$1:$C$340,2,0)</f>
        <v>Miami, FL</v>
      </c>
      <c r="C3105" s="41" t="s">
        <v>151</v>
      </c>
      <c r="D3105" s="41" t="s">
        <v>223</v>
      </c>
      <c r="E3105" s="41" t="s">
        <v>144</v>
      </c>
      <c r="F3105" s="38">
        <v>44145</v>
      </c>
      <c r="G3105" s="41" t="s">
        <v>159</v>
      </c>
      <c r="H3105" s="41">
        <v>1</v>
      </c>
    </row>
    <row r="3106" spans="1:8" x14ac:dyDescent="0.25">
      <c r="A3106" s="41">
        <f>VLOOKUP(D3106,'[110]Legacy Location Lookups'!$A$1:$C$340,2,0)</f>
        <v>73</v>
      </c>
      <c r="B3106" s="41" t="str">
        <f>VLOOKUP(A3106,'[110]Legacy Location Lookups'!$B$1:$C$340,2,0)</f>
        <v>Boynton Beach, FL</v>
      </c>
      <c r="C3106" s="41" t="s">
        <v>151</v>
      </c>
      <c r="D3106" s="41" t="s">
        <v>152</v>
      </c>
      <c r="E3106" s="41" t="s">
        <v>144</v>
      </c>
      <c r="F3106" s="38">
        <v>44146</v>
      </c>
      <c r="G3106" s="41" t="s">
        <v>145</v>
      </c>
      <c r="H3106" s="41">
        <v>72</v>
      </c>
    </row>
    <row r="3107" spans="1:8" x14ac:dyDescent="0.25">
      <c r="A3107" s="41">
        <f>VLOOKUP(D3107,'[110]Legacy Location Lookups'!$A$1:$C$340,2,0)</f>
        <v>73</v>
      </c>
      <c r="B3107" s="41" t="str">
        <f>VLOOKUP(A3107,'[110]Legacy Location Lookups'!$B$1:$C$340,2,0)</f>
        <v>Boynton Beach, FL</v>
      </c>
      <c r="C3107" s="41" t="s">
        <v>151</v>
      </c>
      <c r="D3107" s="41" t="s">
        <v>152</v>
      </c>
      <c r="E3107" s="41" t="s">
        <v>147</v>
      </c>
      <c r="F3107" s="38">
        <v>44146</v>
      </c>
      <c r="G3107" s="41" t="s">
        <v>147</v>
      </c>
      <c r="H3107" s="41">
        <v>0</v>
      </c>
    </row>
    <row r="3108" spans="1:8" x14ac:dyDescent="0.25">
      <c r="A3108" s="41">
        <f>VLOOKUP(D3108,'[110]Legacy Location Lookups'!$A$1:$C$340,2,0)</f>
        <v>73</v>
      </c>
      <c r="B3108" s="41" t="str">
        <f>VLOOKUP(A3108,'[110]Legacy Location Lookups'!$B$1:$C$340,2,0)</f>
        <v>Boynton Beach, FL</v>
      </c>
      <c r="C3108" s="41" t="s">
        <v>151</v>
      </c>
      <c r="D3108" s="41" t="s">
        <v>152</v>
      </c>
      <c r="E3108" s="41" t="s">
        <v>144</v>
      </c>
      <c r="F3108" s="38">
        <v>44146</v>
      </c>
      <c r="G3108" s="41" t="s">
        <v>146</v>
      </c>
      <c r="H3108" s="41">
        <v>34</v>
      </c>
    </row>
    <row r="3109" spans="1:8" x14ac:dyDescent="0.25">
      <c r="A3109" s="41">
        <f>VLOOKUP(D3109,'[110]Legacy Location Lookups'!$A$1:$C$340,2,0)</f>
        <v>75</v>
      </c>
      <c r="B3109" s="41" t="str">
        <f>VLOOKUP(A3109,'[110]Legacy Location Lookups'!$B$1:$C$340,2,0)</f>
        <v>Delray Beach, FL</v>
      </c>
      <c r="C3109" s="41" t="s">
        <v>151</v>
      </c>
      <c r="D3109" s="41" t="s">
        <v>153</v>
      </c>
      <c r="E3109" s="41" t="s">
        <v>144</v>
      </c>
      <c r="F3109" s="38">
        <v>44146</v>
      </c>
      <c r="G3109" s="41" t="s">
        <v>145</v>
      </c>
      <c r="H3109" s="41">
        <v>49</v>
      </c>
    </row>
    <row r="3110" spans="1:8" x14ac:dyDescent="0.25">
      <c r="A3110" s="41">
        <f>VLOOKUP(D3110,'[110]Legacy Location Lookups'!$A$1:$C$340,2,0)</f>
        <v>75</v>
      </c>
      <c r="B3110" s="41" t="str">
        <f>VLOOKUP(A3110,'[110]Legacy Location Lookups'!$B$1:$C$340,2,0)</f>
        <v>Delray Beach, FL</v>
      </c>
      <c r="C3110" s="41" t="s">
        <v>151</v>
      </c>
      <c r="D3110" s="41" t="s">
        <v>153</v>
      </c>
      <c r="E3110" s="41" t="s">
        <v>147</v>
      </c>
      <c r="F3110" s="38">
        <v>44146</v>
      </c>
      <c r="G3110" s="41" t="s">
        <v>147</v>
      </c>
      <c r="H3110" s="41">
        <v>0</v>
      </c>
    </row>
    <row r="3111" spans="1:8" x14ac:dyDescent="0.25">
      <c r="A3111" s="41">
        <f>VLOOKUP(D3111,'[110]Legacy Location Lookups'!$A$1:$C$340,2,0)</f>
        <v>75</v>
      </c>
      <c r="B3111" s="41" t="str">
        <f>VLOOKUP(A3111,'[110]Legacy Location Lookups'!$B$1:$C$340,2,0)</f>
        <v>Delray Beach, FL</v>
      </c>
      <c r="C3111" s="41" t="s">
        <v>151</v>
      </c>
      <c r="D3111" s="41" t="s">
        <v>153</v>
      </c>
      <c r="E3111" s="41" t="s">
        <v>144</v>
      </c>
      <c r="F3111" s="38">
        <v>44146</v>
      </c>
      <c r="G3111" s="41" t="s">
        <v>159</v>
      </c>
      <c r="H3111" s="41">
        <v>0</v>
      </c>
    </row>
    <row r="3112" spans="1:8" x14ac:dyDescent="0.25">
      <c r="A3112" s="41">
        <f>VLOOKUP(D3112,'[110]Legacy Location Lookups'!$A$1:$C$340,2,0)</f>
        <v>76</v>
      </c>
      <c r="B3112" s="41" t="str">
        <f>VLOOKUP(A3112,'[110]Legacy Location Lookups'!$B$1:$C$340,2,0)</f>
        <v>East Boca Raton, FL</v>
      </c>
      <c r="C3112" s="41" t="s">
        <v>151</v>
      </c>
      <c r="D3112" s="41" t="s">
        <v>175</v>
      </c>
      <c r="E3112" s="41" t="s">
        <v>147</v>
      </c>
      <c r="F3112" s="38">
        <v>44146</v>
      </c>
      <c r="G3112" s="41" t="s">
        <v>147</v>
      </c>
      <c r="H3112" s="41"/>
    </row>
    <row r="3113" spans="1:8" x14ac:dyDescent="0.25">
      <c r="A3113" s="41">
        <f>VLOOKUP(D3113,'[110]Legacy Location Lookups'!$A$1:$C$340,2,0)</f>
        <v>76</v>
      </c>
      <c r="B3113" s="41" t="str">
        <f>VLOOKUP(A3113,'[110]Legacy Location Lookups'!$B$1:$C$340,2,0)</f>
        <v>East Boca Raton, FL</v>
      </c>
      <c r="C3113" s="41" t="s">
        <v>151</v>
      </c>
      <c r="D3113" s="41" t="s">
        <v>175</v>
      </c>
      <c r="E3113" s="41" t="s">
        <v>144</v>
      </c>
      <c r="F3113" s="38">
        <v>44146</v>
      </c>
      <c r="G3113" s="41" t="s">
        <v>145</v>
      </c>
      <c r="H3113" s="41">
        <v>7</v>
      </c>
    </row>
    <row r="3114" spans="1:8" x14ac:dyDescent="0.25">
      <c r="A3114" s="41">
        <f>VLOOKUP(D3114,'[110]Legacy Location Lookups'!$A$1:$C$340,2,0)</f>
        <v>77</v>
      </c>
      <c r="B3114" s="41" t="str">
        <f>VLOOKUP(A3114,'[110]Legacy Location Lookups'!$B$1:$C$340,2,0)</f>
        <v>West Boca Raton, FL</v>
      </c>
      <c r="C3114" s="41" t="s">
        <v>151</v>
      </c>
      <c r="D3114" s="41" t="s">
        <v>154</v>
      </c>
      <c r="E3114" s="41" t="s">
        <v>144</v>
      </c>
      <c r="F3114" s="38">
        <v>44146</v>
      </c>
      <c r="G3114" s="41" t="s">
        <v>145</v>
      </c>
      <c r="H3114" s="41">
        <v>17</v>
      </c>
    </row>
    <row r="3115" spans="1:8" x14ac:dyDescent="0.25">
      <c r="A3115" s="41">
        <f>VLOOKUP(D3115,'[110]Legacy Location Lookups'!$A$1:$C$340,2,0)</f>
        <v>72</v>
      </c>
      <c r="B3115" s="41" t="str">
        <f>VLOOKUP(A3115,'[110]Legacy Location Lookups'!$B$1:$C$340,2,0)</f>
        <v>Boca Raton, FL</v>
      </c>
      <c r="C3115" s="41" t="s">
        <v>151</v>
      </c>
      <c r="D3115" s="41" t="s">
        <v>155</v>
      </c>
      <c r="E3115" s="41" t="s">
        <v>144</v>
      </c>
      <c r="F3115" s="38">
        <v>44146</v>
      </c>
      <c r="G3115" s="41" t="s">
        <v>145</v>
      </c>
      <c r="H3115" s="41">
        <v>11</v>
      </c>
    </row>
    <row r="3116" spans="1:8" x14ac:dyDescent="0.25">
      <c r="A3116" s="41">
        <f>VLOOKUP(D3116,'[110]Legacy Location Lookups'!$A$1:$C$340,2,0)</f>
        <v>72</v>
      </c>
      <c r="B3116" s="41" t="str">
        <f>VLOOKUP(A3116,'[110]Legacy Location Lookups'!$B$1:$C$340,2,0)</f>
        <v>Boca Raton, FL</v>
      </c>
      <c r="C3116" s="41" t="s">
        <v>151</v>
      </c>
      <c r="D3116" s="41" t="s">
        <v>155</v>
      </c>
      <c r="E3116" s="41" t="s">
        <v>144</v>
      </c>
      <c r="F3116" s="38">
        <v>44146</v>
      </c>
      <c r="G3116" s="41" t="s">
        <v>159</v>
      </c>
      <c r="H3116" s="41">
        <v>2</v>
      </c>
    </row>
    <row r="3117" spans="1:8" x14ac:dyDescent="0.25">
      <c r="A3117" s="41">
        <f>VLOOKUP(D3117,'[110]Legacy Location Lookups'!$A$1:$C$340,2,0)</f>
        <v>104</v>
      </c>
      <c r="B3117" s="41" t="str">
        <f>VLOOKUP(A3117,'[110]Legacy Location Lookups'!$B$1:$C$340,2,0)</f>
        <v>Miami, FL</v>
      </c>
      <c r="C3117" s="41" t="s">
        <v>151</v>
      </c>
      <c r="D3117" s="41" t="s">
        <v>223</v>
      </c>
      <c r="E3117" s="41" t="s">
        <v>144</v>
      </c>
      <c r="F3117" s="38">
        <v>44146</v>
      </c>
      <c r="G3117" s="41" t="s">
        <v>145</v>
      </c>
      <c r="H3117" s="41">
        <v>22</v>
      </c>
    </row>
    <row r="3118" spans="1:8" x14ac:dyDescent="0.25">
      <c r="A3118" s="41">
        <f>VLOOKUP(D3118,'[110]Legacy Location Lookups'!$A$1:$C$340,2,0)</f>
        <v>104</v>
      </c>
      <c r="B3118" s="41" t="str">
        <f>VLOOKUP(A3118,'[110]Legacy Location Lookups'!$B$1:$C$340,2,0)</f>
        <v>Miami, FL</v>
      </c>
      <c r="C3118" s="41" t="s">
        <v>151</v>
      </c>
      <c r="D3118" s="41" t="s">
        <v>223</v>
      </c>
      <c r="E3118" s="41" t="s">
        <v>144</v>
      </c>
      <c r="F3118" s="38">
        <v>44146</v>
      </c>
      <c r="G3118" s="41" t="s">
        <v>159</v>
      </c>
      <c r="H3118" s="41">
        <v>2</v>
      </c>
    </row>
    <row r="3119" spans="1:8" x14ac:dyDescent="0.25">
      <c r="A3119" s="41">
        <f>VLOOKUP(D3119,'[110]Legacy Location Lookups'!$A$1:$C$340,2,0)</f>
        <v>73</v>
      </c>
      <c r="B3119" s="41" t="str">
        <f>VLOOKUP(A3119,'[110]Legacy Location Lookups'!$B$1:$C$340,2,0)</f>
        <v>Boynton Beach, FL</v>
      </c>
      <c r="C3119" s="41" t="s">
        <v>151</v>
      </c>
      <c r="D3119" s="41" t="s">
        <v>152</v>
      </c>
      <c r="E3119" s="41" t="s">
        <v>144</v>
      </c>
      <c r="F3119" s="38">
        <v>44147</v>
      </c>
      <c r="G3119" s="41" t="s">
        <v>145</v>
      </c>
      <c r="H3119" s="41">
        <v>58</v>
      </c>
    </row>
    <row r="3120" spans="1:8" x14ac:dyDescent="0.25">
      <c r="A3120" s="41">
        <f>VLOOKUP(D3120,'[110]Legacy Location Lookups'!$A$1:$C$340,2,0)</f>
        <v>73</v>
      </c>
      <c r="B3120" s="41" t="str">
        <f>VLOOKUP(A3120,'[110]Legacy Location Lookups'!$B$1:$C$340,2,0)</f>
        <v>Boynton Beach, FL</v>
      </c>
      <c r="C3120" s="41" t="s">
        <v>151</v>
      </c>
      <c r="D3120" s="41" t="s">
        <v>152</v>
      </c>
      <c r="E3120" s="41" t="s">
        <v>147</v>
      </c>
      <c r="F3120" s="38">
        <v>44147</v>
      </c>
      <c r="G3120" s="41" t="s">
        <v>147</v>
      </c>
      <c r="H3120" s="41">
        <v>10</v>
      </c>
    </row>
    <row r="3121" spans="1:8" x14ac:dyDescent="0.25">
      <c r="A3121" s="41">
        <f>VLOOKUP(D3121,'[110]Legacy Location Lookups'!$A$1:$C$340,2,0)</f>
        <v>73</v>
      </c>
      <c r="B3121" s="41" t="str">
        <f>VLOOKUP(A3121,'[110]Legacy Location Lookups'!$B$1:$C$340,2,0)</f>
        <v>Boynton Beach, FL</v>
      </c>
      <c r="C3121" s="41" t="s">
        <v>151</v>
      </c>
      <c r="D3121" s="41" t="s">
        <v>152</v>
      </c>
      <c r="E3121" s="41" t="s">
        <v>144</v>
      </c>
      <c r="F3121" s="38">
        <v>44147</v>
      </c>
      <c r="G3121" s="41" t="s">
        <v>146</v>
      </c>
      <c r="H3121" s="41">
        <v>0</v>
      </c>
    </row>
    <row r="3122" spans="1:8" x14ac:dyDescent="0.25">
      <c r="A3122" s="41">
        <f>VLOOKUP(D3122,'[110]Legacy Location Lookups'!$A$1:$C$340,2,0)</f>
        <v>75</v>
      </c>
      <c r="B3122" s="41" t="str">
        <f>VLOOKUP(A3122,'[110]Legacy Location Lookups'!$B$1:$C$340,2,0)</f>
        <v>Delray Beach, FL</v>
      </c>
      <c r="C3122" s="41" t="s">
        <v>151</v>
      </c>
      <c r="D3122" s="41" t="s">
        <v>153</v>
      </c>
      <c r="E3122" s="41" t="s">
        <v>144</v>
      </c>
      <c r="F3122" s="38">
        <v>44147</v>
      </c>
      <c r="G3122" s="41" t="s">
        <v>145</v>
      </c>
      <c r="H3122" s="41">
        <v>42</v>
      </c>
    </row>
    <row r="3123" spans="1:8" x14ac:dyDescent="0.25">
      <c r="A3123" s="41">
        <f>VLOOKUP(D3123,'[110]Legacy Location Lookups'!$A$1:$C$340,2,0)</f>
        <v>75</v>
      </c>
      <c r="B3123" s="41" t="str">
        <f>VLOOKUP(A3123,'[110]Legacy Location Lookups'!$B$1:$C$340,2,0)</f>
        <v>Delray Beach, FL</v>
      </c>
      <c r="C3123" s="41" t="s">
        <v>151</v>
      </c>
      <c r="D3123" s="41" t="s">
        <v>153</v>
      </c>
      <c r="E3123" s="41" t="s">
        <v>144</v>
      </c>
      <c r="F3123" s="38">
        <v>44147</v>
      </c>
      <c r="G3123" s="41" t="s">
        <v>159</v>
      </c>
      <c r="H3123" s="41">
        <v>1</v>
      </c>
    </row>
    <row r="3124" spans="1:8" x14ac:dyDescent="0.25">
      <c r="A3124" s="41">
        <f>VLOOKUP(D3124,'[110]Legacy Location Lookups'!$A$1:$C$340,2,0)</f>
        <v>75</v>
      </c>
      <c r="B3124" s="41" t="str">
        <f>VLOOKUP(A3124,'[110]Legacy Location Lookups'!$B$1:$C$340,2,0)</f>
        <v>Delray Beach, FL</v>
      </c>
      <c r="C3124" s="41" t="s">
        <v>151</v>
      </c>
      <c r="D3124" s="41" t="s">
        <v>153</v>
      </c>
      <c r="E3124" s="41" t="s">
        <v>147</v>
      </c>
      <c r="F3124" s="38">
        <v>44147</v>
      </c>
      <c r="G3124" s="41" t="s">
        <v>147</v>
      </c>
      <c r="H3124" s="41">
        <v>2</v>
      </c>
    </row>
    <row r="3125" spans="1:8" x14ac:dyDescent="0.25">
      <c r="A3125" s="41">
        <f>VLOOKUP(D3125,'[110]Legacy Location Lookups'!$A$1:$C$340,2,0)</f>
        <v>76</v>
      </c>
      <c r="B3125" s="41" t="str">
        <f>VLOOKUP(A3125,'[110]Legacy Location Lookups'!$B$1:$C$340,2,0)</f>
        <v>East Boca Raton, FL</v>
      </c>
      <c r="C3125" s="41" t="s">
        <v>151</v>
      </c>
      <c r="D3125" s="41" t="s">
        <v>175</v>
      </c>
      <c r="E3125" s="41" t="s">
        <v>144</v>
      </c>
      <c r="F3125" s="38">
        <v>44147</v>
      </c>
      <c r="G3125" s="41" t="s">
        <v>145</v>
      </c>
      <c r="H3125" s="41">
        <v>38</v>
      </c>
    </row>
    <row r="3126" spans="1:8" x14ac:dyDescent="0.25">
      <c r="A3126" s="41">
        <f>VLOOKUP(D3126,'[110]Legacy Location Lookups'!$A$1:$C$340,2,0)</f>
        <v>77</v>
      </c>
      <c r="B3126" s="41" t="str">
        <f>VLOOKUP(A3126,'[110]Legacy Location Lookups'!$B$1:$C$340,2,0)</f>
        <v>West Boca Raton, FL</v>
      </c>
      <c r="C3126" s="41" t="s">
        <v>151</v>
      </c>
      <c r="D3126" s="41" t="s">
        <v>154</v>
      </c>
      <c r="E3126" s="41" t="s">
        <v>144</v>
      </c>
      <c r="F3126" s="38">
        <v>44147</v>
      </c>
      <c r="G3126" s="41" t="s">
        <v>145</v>
      </c>
      <c r="H3126" s="41">
        <v>1</v>
      </c>
    </row>
    <row r="3127" spans="1:8" x14ac:dyDescent="0.25">
      <c r="A3127" s="41">
        <f>VLOOKUP(D3127,'[110]Legacy Location Lookups'!$A$1:$C$340,2,0)</f>
        <v>72</v>
      </c>
      <c r="B3127" s="41" t="str">
        <f>VLOOKUP(A3127,'[110]Legacy Location Lookups'!$B$1:$C$340,2,0)</f>
        <v>Boca Raton, FL</v>
      </c>
      <c r="C3127" s="41" t="s">
        <v>151</v>
      </c>
      <c r="D3127" s="41" t="s">
        <v>155</v>
      </c>
      <c r="E3127" s="41" t="s">
        <v>144</v>
      </c>
      <c r="F3127" s="38">
        <v>44147</v>
      </c>
      <c r="G3127" s="41" t="s">
        <v>145</v>
      </c>
      <c r="H3127" s="41">
        <v>7</v>
      </c>
    </row>
    <row r="3128" spans="1:8" x14ac:dyDescent="0.25">
      <c r="A3128" s="41">
        <f>VLOOKUP(D3128,'[110]Legacy Location Lookups'!$A$1:$C$340,2,0)</f>
        <v>72</v>
      </c>
      <c r="B3128" s="41" t="str">
        <f>VLOOKUP(A3128,'[110]Legacy Location Lookups'!$B$1:$C$340,2,0)</f>
        <v>Boca Raton, FL</v>
      </c>
      <c r="C3128" s="41" t="s">
        <v>151</v>
      </c>
      <c r="D3128" s="41" t="s">
        <v>155</v>
      </c>
      <c r="E3128" s="41" t="s">
        <v>144</v>
      </c>
      <c r="F3128" s="38">
        <v>44147</v>
      </c>
      <c r="G3128" s="41" t="s">
        <v>146</v>
      </c>
      <c r="H3128" s="41">
        <v>0</v>
      </c>
    </row>
    <row r="3129" spans="1:8" x14ac:dyDescent="0.25">
      <c r="A3129" s="41">
        <f>VLOOKUP(D3129,'[110]Legacy Location Lookups'!$A$1:$C$340,2,0)</f>
        <v>72</v>
      </c>
      <c r="B3129" s="41" t="str">
        <f>VLOOKUP(A3129,'[110]Legacy Location Lookups'!$B$1:$C$340,2,0)</f>
        <v>Boca Raton, FL</v>
      </c>
      <c r="C3129" s="41" t="s">
        <v>151</v>
      </c>
      <c r="D3129" s="41" t="s">
        <v>155</v>
      </c>
      <c r="E3129" s="41" t="s">
        <v>147</v>
      </c>
      <c r="F3129" s="38">
        <v>44147</v>
      </c>
      <c r="G3129" s="41" t="s">
        <v>147</v>
      </c>
      <c r="H3129" s="41">
        <v>0</v>
      </c>
    </row>
    <row r="3130" spans="1:8" x14ac:dyDescent="0.25">
      <c r="A3130" s="41">
        <f>VLOOKUP(D3130,'[110]Legacy Location Lookups'!$A$1:$C$340,2,0)</f>
        <v>104</v>
      </c>
      <c r="B3130" s="41" t="str">
        <f>VLOOKUP(A3130,'[110]Legacy Location Lookups'!$B$1:$C$340,2,0)</f>
        <v>Miami, FL</v>
      </c>
      <c r="C3130" s="41" t="s">
        <v>151</v>
      </c>
      <c r="D3130" s="41" t="s">
        <v>223</v>
      </c>
      <c r="E3130" s="41" t="s">
        <v>144</v>
      </c>
      <c r="F3130" s="38">
        <v>44147</v>
      </c>
      <c r="G3130" s="41" t="s">
        <v>145</v>
      </c>
      <c r="H3130" s="41">
        <v>23</v>
      </c>
    </row>
    <row r="3131" spans="1:8" x14ac:dyDescent="0.25">
      <c r="A3131" s="41">
        <f>VLOOKUP(D3131,'[110]Legacy Location Lookups'!$A$1:$C$340,2,0)</f>
        <v>104</v>
      </c>
      <c r="B3131" s="41" t="str">
        <f>VLOOKUP(A3131,'[110]Legacy Location Lookups'!$B$1:$C$340,2,0)</f>
        <v>Miami, FL</v>
      </c>
      <c r="C3131" s="41" t="s">
        <v>151</v>
      </c>
      <c r="D3131" s="41" t="s">
        <v>223</v>
      </c>
      <c r="E3131" s="41" t="s">
        <v>147</v>
      </c>
      <c r="F3131" s="38">
        <v>44147</v>
      </c>
      <c r="G3131" s="41" t="s">
        <v>147</v>
      </c>
      <c r="H3131" s="41">
        <v>0</v>
      </c>
    </row>
    <row r="3132" spans="1:8" x14ac:dyDescent="0.25">
      <c r="A3132" s="41">
        <f>VLOOKUP(D3132,'[110]Legacy Location Lookups'!$A$1:$C$340,2,0)</f>
        <v>73</v>
      </c>
      <c r="B3132" s="41" t="str">
        <f>VLOOKUP(A3132,'[110]Legacy Location Lookups'!$B$1:$C$340,2,0)</f>
        <v>Boynton Beach, FL</v>
      </c>
      <c r="C3132" s="41" t="s">
        <v>151</v>
      </c>
      <c r="D3132" s="41" t="s">
        <v>152</v>
      </c>
      <c r="E3132" s="41" t="s">
        <v>144</v>
      </c>
      <c r="F3132" s="38">
        <v>44148</v>
      </c>
      <c r="G3132" s="41" t="s">
        <v>145</v>
      </c>
      <c r="H3132" s="41">
        <v>66</v>
      </c>
    </row>
    <row r="3133" spans="1:8" x14ac:dyDescent="0.25">
      <c r="A3133" s="41">
        <f>VLOOKUP(D3133,'[110]Legacy Location Lookups'!$A$1:$C$340,2,0)</f>
        <v>73</v>
      </c>
      <c r="B3133" s="41" t="str">
        <f>VLOOKUP(A3133,'[110]Legacy Location Lookups'!$B$1:$C$340,2,0)</f>
        <v>Boynton Beach, FL</v>
      </c>
      <c r="C3133" s="41" t="s">
        <v>151</v>
      </c>
      <c r="D3133" s="41" t="s">
        <v>152</v>
      </c>
      <c r="E3133" s="41" t="s">
        <v>147</v>
      </c>
      <c r="F3133" s="38">
        <v>44148</v>
      </c>
      <c r="G3133" s="41" t="s">
        <v>147</v>
      </c>
      <c r="H3133" s="41">
        <v>0</v>
      </c>
    </row>
    <row r="3134" spans="1:8" x14ac:dyDescent="0.25">
      <c r="A3134" s="41">
        <f>VLOOKUP(D3134,'[110]Legacy Location Lookups'!$A$1:$C$340,2,0)</f>
        <v>75</v>
      </c>
      <c r="B3134" s="41" t="str">
        <f>VLOOKUP(A3134,'[110]Legacy Location Lookups'!$B$1:$C$340,2,0)</f>
        <v>Delray Beach, FL</v>
      </c>
      <c r="C3134" s="41" t="s">
        <v>151</v>
      </c>
      <c r="D3134" s="41" t="s">
        <v>153</v>
      </c>
      <c r="E3134" s="41" t="s">
        <v>144</v>
      </c>
      <c r="F3134" s="38">
        <v>44148</v>
      </c>
      <c r="G3134" s="41" t="s">
        <v>159</v>
      </c>
      <c r="H3134" s="41">
        <v>1</v>
      </c>
    </row>
    <row r="3135" spans="1:8" x14ac:dyDescent="0.25">
      <c r="A3135" s="41">
        <f>VLOOKUP(D3135,'[110]Legacy Location Lookups'!$A$1:$C$340,2,0)</f>
        <v>75</v>
      </c>
      <c r="B3135" s="41" t="str">
        <f>VLOOKUP(A3135,'[110]Legacy Location Lookups'!$B$1:$C$340,2,0)</f>
        <v>Delray Beach, FL</v>
      </c>
      <c r="C3135" s="41" t="s">
        <v>151</v>
      </c>
      <c r="D3135" s="41" t="s">
        <v>153</v>
      </c>
      <c r="E3135" s="41" t="s">
        <v>144</v>
      </c>
      <c r="F3135" s="38">
        <v>44148</v>
      </c>
      <c r="G3135" s="41" t="s">
        <v>145</v>
      </c>
      <c r="H3135" s="41">
        <v>48</v>
      </c>
    </row>
    <row r="3136" spans="1:8" x14ac:dyDescent="0.25">
      <c r="A3136" s="41">
        <f>VLOOKUP(D3136,'[110]Legacy Location Lookups'!$A$1:$C$340,2,0)</f>
        <v>76</v>
      </c>
      <c r="B3136" s="41" t="str">
        <f>VLOOKUP(A3136,'[110]Legacy Location Lookups'!$B$1:$C$340,2,0)</f>
        <v>East Boca Raton, FL</v>
      </c>
      <c r="C3136" s="41" t="s">
        <v>151</v>
      </c>
      <c r="D3136" s="41" t="s">
        <v>175</v>
      </c>
      <c r="E3136" s="41" t="s">
        <v>144</v>
      </c>
      <c r="F3136" s="38">
        <v>44148</v>
      </c>
      <c r="G3136" s="41" t="s">
        <v>145</v>
      </c>
      <c r="H3136" s="41">
        <v>6</v>
      </c>
    </row>
    <row r="3137" spans="1:8" x14ac:dyDescent="0.25">
      <c r="A3137" s="41">
        <f>VLOOKUP(D3137,'[110]Legacy Location Lookups'!$A$1:$C$340,2,0)</f>
        <v>76</v>
      </c>
      <c r="B3137" s="41" t="str">
        <f>VLOOKUP(A3137,'[110]Legacy Location Lookups'!$B$1:$C$340,2,0)</f>
        <v>East Boca Raton, FL</v>
      </c>
      <c r="C3137" s="41" t="s">
        <v>151</v>
      </c>
      <c r="D3137" s="41" t="s">
        <v>175</v>
      </c>
      <c r="E3137" s="41" t="s">
        <v>147</v>
      </c>
      <c r="F3137" s="38">
        <v>44148</v>
      </c>
      <c r="G3137" s="41" t="s">
        <v>147</v>
      </c>
      <c r="H3137" s="41">
        <v>0</v>
      </c>
    </row>
    <row r="3138" spans="1:8" x14ac:dyDescent="0.25">
      <c r="A3138" s="41">
        <f>VLOOKUP(D3138,'[110]Legacy Location Lookups'!$A$1:$C$340,2,0)</f>
        <v>77</v>
      </c>
      <c r="B3138" s="41" t="str">
        <f>VLOOKUP(A3138,'[110]Legacy Location Lookups'!$B$1:$C$340,2,0)</f>
        <v>West Boca Raton, FL</v>
      </c>
      <c r="C3138" s="41" t="s">
        <v>151</v>
      </c>
      <c r="D3138" s="41" t="s">
        <v>154</v>
      </c>
      <c r="E3138" s="41" t="s">
        <v>144</v>
      </c>
      <c r="F3138" s="38">
        <v>44148</v>
      </c>
      <c r="G3138" s="41" t="s">
        <v>145</v>
      </c>
      <c r="H3138" s="41">
        <v>36</v>
      </c>
    </row>
    <row r="3139" spans="1:8" x14ac:dyDescent="0.25">
      <c r="A3139" s="41">
        <f>VLOOKUP(D3139,'[110]Legacy Location Lookups'!$A$1:$C$340,2,0)</f>
        <v>72</v>
      </c>
      <c r="B3139" s="41" t="str">
        <f>VLOOKUP(A3139,'[110]Legacy Location Lookups'!$B$1:$C$340,2,0)</f>
        <v>Boca Raton, FL</v>
      </c>
      <c r="C3139" s="41" t="s">
        <v>151</v>
      </c>
      <c r="D3139" s="41" t="s">
        <v>155</v>
      </c>
      <c r="E3139" s="41" t="s">
        <v>147</v>
      </c>
      <c r="F3139" s="38">
        <v>44148</v>
      </c>
      <c r="G3139" s="41" t="s">
        <v>147</v>
      </c>
      <c r="H3139" s="41">
        <v>0</v>
      </c>
    </row>
    <row r="3140" spans="1:8" x14ac:dyDescent="0.25">
      <c r="A3140" s="41">
        <f>VLOOKUP(D3140,'[110]Legacy Location Lookups'!$A$1:$C$340,2,0)</f>
        <v>72</v>
      </c>
      <c r="B3140" s="41" t="str">
        <f>VLOOKUP(A3140,'[110]Legacy Location Lookups'!$B$1:$C$340,2,0)</f>
        <v>Boca Raton, FL</v>
      </c>
      <c r="C3140" s="41" t="s">
        <v>151</v>
      </c>
      <c r="D3140" s="41" t="s">
        <v>155</v>
      </c>
      <c r="E3140" s="41" t="s">
        <v>144</v>
      </c>
      <c r="F3140" s="38">
        <v>44148</v>
      </c>
      <c r="G3140" s="41" t="s">
        <v>145</v>
      </c>
      <c r="H3140" s="41">
        <v>17</v>
      </c>
    </row>
    <row r="3141" spans="1:8" x14ac:dyDescent="0.25">
      <c r="A3141" s="41">
        <f>VLOOKUP(D3141,'[110]Legacy Location Lookups'!$A$1:$C$340,2,0)</f>
        <v>104</v>
      </c>
      <c r="B3141" s="41" t="str">
        <f>VLOOKUP(A3141,'[110]Legacy Location Lookups'!$B$1:$C$340,2,0)</f>
        <v>Miami, FL</v>
      </c>
      <c r="C3141" s="41" t="s">
        <v>151</v>
      </c>
      <c r="D3141" s="41" t="s">
        <v>223</v>
      </c>
      <c r="E3141" s="41" t="s">
        <v>144</v>
      </c>
      <c r="F3141" s="38">
        <v>44148</v>
      </c>
      <c r="G3141" s="41" t="s">
        <v>145</v>
      </c>
      <c r="H3141" s="41">
        <v>8</v>
      </c>
    </row>
    <row r="3142" spans="1:8" x14ac:dyDescent="0.25">
      <c r="A3142" s="41">
        <f>VLOOKUP(D3142,'[110]Legacy Location Lookups'!$A$1:$C$340,2,0)</f>
        <v>104</v>
      </c>
      <c r="B3142" s="41" t="str">
        <f>VLOOKUP(A3142,'[110]Legacy Location Lookups'!$B$1:$C$340,2,0)</f>
        <v>Miami, FL</v>
      </c>
      <c r="C3142" s="41" t="s">
        <v>151</v>
      </c>
      <c r="D3142" s="41" t="s">
        <v>223</v>
      </c>
      <c r="E3142" s="41" t="s">
        <v>144</v>
      </c>
      <c r="F3142" s="38">
        <v>44148</v>
      </c>
      <c r="G3142" s="41" t="s">
        <v>159</v>
      </c>
      <c r="H3142" s="41">
        <v>4</v>
      </c>
    </row>
    <row r="3143" spans="1:8" x14ac:dyDescent="0.25">
      <c r="A3143" s="41">
        <f>VLOOKUP(D3143,'[110]Legacy Location Lookups'!$A$1:$C$340,2,0)</f>
        <v>5</v>
      </c>
      <c r="B3143" s="41" t="str">
        <f>VLOOKUP(A3143,'[110]Legacy Location Lookups'!$B$1:$C$340,2,0)</f>
        <v>Bloomington, IL</v>
      </c>
      <c r="C3143" s="41" t="s">
        <v>142</v>
      </c>
      <c r="D3143" s="41" t="s">
        <v>143</v>
      </c>
      <c r="E3143" s="41" t="s">
        <v>144</v>
      </c>
      <c r="F3143" s="38">
        <v>44149</v>
      </c>
      <c r="G3143" s="41" t="s">
        <v>145</v>
      </c>
      <c r="H3143" s="41">
        <v>25</v>
      </c>
    </row>
    <row r="3144" spans="1:8" x14ac:dyDescent="0.25">
      <c r="A3144" s="41">
        <f>VLOOKUP(D3144,'[110]Legacy Location Lookups'!$A$1:$C$340,2,0)</f>
        <v>5</v>
      </c>
      <c r="B3144" s="41" t="str">
        <f>VLOOKUP(A3144,'[110]Legacy Location Lookups'!$B$1:$C$340,2,0)</f>
        <v>Bloomington, IL</v>
      </c>
      <c r="C3144" s="41" t="s">
        <v>142</v>
      </c>
      <c r="D3144" s="41" t="s">
        <v>143</v>
      </c>
      <c r="E3144" s="41" t="s">
        <v>144</v>
      </c>
      <c r="F3144" s="38">
        <v>44148</v>
      </c>
      <c r="G3144" s="41" t="s">
        <v>145</v>
      </c>
      <c r="H3144" s="41">
        <v>130</v>
      </c>
    </row>
    <row r="3145" spans="1:8" x14ac:dyDescent="0.25">
      <c r="A3145" s="41">
        <f>VLOOKUP(D3145,'[110]Legacy Location Lookups'!$A$1:$C$340,2,0)</f>
        <v>5</v>
      </c>
      <c r="B3145" s="41" t="str">
        <f>VLOOKUP(A3145,'[110]Legacy Location Lookups'!$B$1:$C$340,2,0)</f>
        <v>Bloomington, IL</v>
      </c>
      <c r="C3145" s="41" t="s">
        <v>142</v>
      </c>
      <c r="D3145" s="41" t="s">
        <v>143</v>
      </c>
      <c r="E3145" s="41" t="s">
        <v>144</v>
      </c>
      <c r="F3145" s="38">
        <v>44148</v>
      </c>
      <c r="G3145" s="41" t="s">
        <v>146</v>
      </c>
      <c r="H3145" s="41">
        <v>11</v>
      </c>
    </row>
    <row r="3146" spans="1:8" x14ac:dyDescent="0.25">
      <c r="A3146" s="41">
        <f>VLOOKUP(D3146,'[110]Legacy Location Lookups'!$A$1:$C$340,2,0)</f>
        <v>5</v>
      </c>
      <c r="B3146" s="41" t="str">
        <f>VLOOKUP(A3146,'[110]Legacy Location Lookups'!$B$1:$C$340,2,0)</f>
        <v>Bloomington, IL</v>
      </c>
      <c r="C3146" s="41" t="s">
        <v>142</v>
      </c>
      <c r="D3146" s="41" t="s">
        <v>143</v>
      </c>
      <c r="E3146" s="41" t="s">
        <v>147</v>
      </c>
      <c r="F3146" s="38">
        <v>44148</v>
      </c>
      <c r="G3146" s="41" t="s">
        <v>147</v>
      </c>
      <c r="H3146" s="41">
        <v>1</v>
      </c>
    </row>
    <row r="3147" spans="1:8" x14ac:dyDescent="0.25">
      <c r="A3147" s="41">
        <f>VLOOKUP(D3147,'[110]Legacy Location Lookups'!$A$1:$C$340,2,0)</f>
        <v>14</v>
      </c>
      <c r="B3147" s="41" t="str">
        <f>VLOOKUP(A3147,'[110]Legacy Location Lookups'!$B$1:$C$340,2,0)</f>
        <v>Peru, IL</v>
      </c>
      <c r="C3147" s="41" t="s">
        <v>142</v>
      </c>
      <c r="D3147" s="41" t="s">
        <v>148</v>
      </c>
      <c r="E3147" s="41" t="s">
        <v>144</v>
      </c>
      <c r="F3147" s="38">
        <v>44148</v>
      </c>
      <c r="G3147" s="41" t="s">
        <v>145</v>
      </c>
      <c r="H3147" s="41">
        <v>18</v>
      </c>
    </row>
    <row r="3148" spans="1:8" x14ac:dyDescent="0.25">
      <c r="A3148" s="41">
        <f>VLOOKUP(D3148,'[110]Legacy Location Lookups'!$A$1:$C$340,2,0)</f>
        <v>14</v>
      </c>
      <c r="B3148" s="41" t="str">
        <f>VLOOKUP(A3148,'[110]Legacy Location Lookups'!$B$1:$C$340,2,0)</f>
        <v>Peru, IL</v>
      </c>
      <c r="C3148" s="41" t="s">
        <v>142</v>
      </c>
      <c r="D3148" s="41" t="s">
        <v>148</v>
      </c>
      <c r="E3148" s="41" t="s">
        <v>147</v>
      </c>
      <c r="F3148" s="38">
        <v>44148</v>
      </c>
      <c r="G3148" s="41" t="s">
        <v>147</v>
      </c>
      <c r="H3148" s="41">
        <v>0</v>
      </c>
    </row>
    <row r="3149" spans="1:8" x14ac:dyDescent="0.25">
      <c r="A3149" s="41">
        <f>VLOOKUP(D3149,'[110]Legacy Location Lookups'!$A$1:$C$340,2,0)</f>
        <v>13</v>
      </c>
      <c r="B3149" s="41" t="str">
        <f>VLOOKUP(A3149,'[110]Legacy Location Lookups'!$B$1:$C$340,2,0)</f>
        <v>Peoria, IL</v>
      </c>
      <c r="C3149" s="41" t="s">
        <v>142</v>
      </c>
      <c r="D3149" s="41" t="s">
        <v>149</v>
      </c>
      <c r="E3149" s="41" t="s">
        <v>144</v>
      </c>
      <c r="F3149" s="38">
        <v>44148</v>
      </c>
      <c r="G3149" s="41" t="s">
        <v>145</v>
      </c>
      <c r="H3149" s="41">
        <v>31</v>
      </c>
    </row>
    <row r="3150" spans="1:8" x14ac:dyDescent="0.25">
      <c r="A3150" s="41">
        <f>VLOOKUP(D3150,'[110]Legacy Location Lookups'!$A$1:$C$340,2,0)</f>
        <v>13</v>
      </c>
      <c r="B3150" s="41" t="str">
        <f>VLOOKUP(A3150,'[110]Legacy Location Lookups'!$B$1:$C$340,2,0)</f>
        <v>Peoria, IL</v>
      </c>
      <c r="C3150" s="41" t="s">
        <v>142</v>
      </c>
      <c r="D3150" s="41" t="s">
        <v>149</v>
      </c>
      <c r="E3150" s="41" t="s">
        <v>144</v>
      </c>
      <c r="F3150" s="38">
        <v>44148</v>
      </c>
      <c r="G3150" s="41" t="s">
        <v>146</v>
      </c>
      <c r="H3150" s="41">
        <v>0</v>
      </c>
    </row>
    <row r="3151" spans="1:8" x14ac:dyDescent="0.25">
      <c r="A3151" s="41">
        <f>VLOOKUP(D3151,'[110]Legacy Location Lookups'!$A$1:$C$340,2,0)</f>
        <v>6</v>
      </c>
      <c r="B3151" s="41" t="str">
        <f>VLOOKUP(A3151,'[110]Legacy Location Lookups'!$B$1:$C$340,2,0)</f>
        <v>Charleston, IL</v>
      </c>
      <c r="C3151" s="41" t="s">
        <v>142</v>
      </c>
      <c r="D3151" s="41" t="s">
        <v>150</v>
      </c>
      <c r="E3151" s="41" t="s">
        <v>144</v>
      </c>
      <c r="F3151" s="38">
        <v>44148</v>
      </c>
      <c r="G3151" s="41" t="s">
        <v>145</v>
      </c>
      <c r="H3151" s="41">
        <v>0</v>
      </c>
    </row>
    <row r="3152" spans="1:8" x14ac:dyDescent="0.25">
      <c r="A3152" s="41">
        <f>VLOOKUP(D3152,'[110]Legacy Location Lookups'!$A$1:$C$340,2,0)</f>
        <v>6</v>
      </c>
      <c r="B3152" s="41" t="str">
        <f>VLOOKUP(A3152,'[110]Legacy Location Lookups'!$B$1:$C$340,2,0)</f>
        <v>Charleston, IL</v>
      </c>
      <c r="C3152" s="41" t="s">
        <v>142</v>
      </c>
      <c r="D3152" s="41" t="s">
        <v>150</v>
      </c>
      <c r="E3152" s="41" t="s">
        <v>144</v>
      </c>
      <c r="F3152" s="38">
        <v>44148</v>
      </c>
      <c r="G3152" s="41" t="s">
        <v>146</v>
      </c>
      <c r="H3152" s="41">
        <v>0</v>
      </c>
    </row>
    <row r="3153" spans="1:8" x14ac:dyDescent="0.25">
      <c r="A3153" s="41">
        <f>VLOOKUP(D3153,'[110]Legacy Location Lookups'!$A$1:$C$340,2,0)</f>
        <v>6</v>
      </c>
      <c r="B3153" s="41" t="str">
        <f>VLOOKUP(A3153,'[110]Legacy Location Lookups'!$B$1:$C$340,2,0)</f>
        <v>Charleston, IL</v>
      </c>
      <c r="C3153" s="41" t="s">
        <v>142</v>
      </c>
      <c r="D3153" s="41" t="s">
        <v>150</v>
      </c>
      <c r="E3153" s="41" t="s">
        <v>147</v>
      </c>
      <c r="F3153" s="38">
        <v>44148</v>
      </c>
      <c r="G3153" s="41" t="s">
        <v>147</v>
      </c>
      <c r="H3153" s="41">
        <v>0</v>
      </c>
    </row>
    <row r="3154" spans="1:8" x14ac:dyDescent="0.25">
      <c r="A3154" s="41">
        <f>VLOOKUP(D3154,'[110]Legacy Location Lookups'!$A$1:$C$340,2,0)</f>
        <v>15</v>
      </c>
      <c r="B3154" s="41" t="str">
        <f>VLOOKUP(A3154,'[110]Legacy Location Lookups'!$B$1:$C$340,2,0)</f>
        <v>Pontiac, IL</v>
      </c>
      <c r="C3154" s="41" t="s">
        <v>142</v>
      </c>
      <c r="D3154" s="41" t="s">
        <v>13</v>
      </c>
      <c r="E3154" s="41" t="s">
        <v>144</v>
      </c>
      <c r="F3154" s="38">
        <v>44148</v>
      </c>
      <c r="G3154" s="41" t="s">
        <v>145</v>
      </c>
      <c r="H3154" s="41">
        <v>26</v>
      </c>
    </row>
    <row r="3155" spans="1:8" x14ac:dyDescent="0.25">
      <c r="A3155" s="41">
        <f>VLOOKUP(D3155,'[110]Legacy Location Lookups'!$A$1:$C$340,2,0)</f>
        <v>15</v>
      </c>
      <c r="B3155" s="41" t="str">
        <f>VLOOKUP(A3155,'[110]Legacy Location Lookups'!$B$1:$C$340,2,0)</f>
        <v>Pontiac, IL</v>
      </c>
      <c r="C3155" s="41" t="s">
        <v>142</v>
      </c>
      <c r="D3155" s="41" t="s">
        <v>13</v>
      </c>
      <c r="E3155" s="41" t="s">
        <v>147</v>
      </c>
      <c r="F3155" s="38">
        <v>44148</v>
      </c>
      <c r="G3155" s="41" t="s">
        <v>147</v>
      </c>
      <c r="H3155" s="41">
        <v>0</v>
      </c>
    </row>
    <row r="3156" spans="1:8" x14ac:dyDescent="0.25">
      <c r="A3156" s="41">
        <f>VLOOKUP(D3156,'[110]Legacy Location Lookups'!$A$1:$C$340,2,0)</f>
        <v>8</v>
      </c>
      <c r="B3156" s="41" t="str">
        <f>VLOOKUP(A3156,'[110]Legacy Location Lookups'!$B$1:$C$340,2,0)</f>
        <v>Eureka, IL</v>
      </c>
      <c r="C3156" s="41" t="s">
        <v>142</v>
      </c>
      <c r="D3156" s="41" t="s">
        <v>6</v>
      </c>
      <c r="E3156" s="41" t="s">
        <v>144</v>
      </c>
      <c r="F3156" s="38">
        <v>44148</v>
      </c>
      <c r="G3156" s="41" t="s">
        <v>145</v>
      </c>
      <c r="H3156" s="41">
        <v>0</v>
      </c>
    </row>
    <row r="3157" spans="1:8" x14ac:dyDescent="0.25">
      <c r="A3157" s="41">
        <f>VLOOKUP(D3157,'[110]Legacy Location Lookups'!$A$1:$C$340,2,0)</f>
        <v>8</v>
      </c>
      <c r="B3157" s="41" t="str">
        <f>VLOOKUP(A3157,'[110]Legacy Location Lookups'!$B$1:$C$340,2,0)</f>
        <v>Eureka, IL</v>
      </c>
      <c r="C3157" s="41" t="s">
        <v>142</v>
      </c>
      <c r="D3157" s="41" t="s">
        <v>6</v>
      </c>
      <c r="E3157" s="41" t="s">
        <v>147</v>
      </c>
      <c r="F3157" s="38">
        <v>44148</v>
      </c>
      <c r="G3157" s="41" t="s">
        <v>147</v>
      </c>
      <c r="H3157" s="41">
        <v>0</v>
      </c>
    </row>
    <row r="3158" spans="1:8" x14ac:dyDescent="0.25">
      <c r="A3158" s="41">
        <f>VLOOKUP(D3158,'[110]Legacy Location Lookups'!$A$1:$C$340,2,0)</f>
        <v>10</v>
      </c>
      <c r="B3158" s="41" t="str">
        <f>VLOOKUP(A3158,'[110]Legacy Location Lookups'!$B$1:$C$340,2,0)</f>
        <v>Lincoln, IL</v>
      </c>
      <c r="C3158" s="41" t="s">
        <v>142</v>
      </c>
      <c r="D3158" s="41" t="s">
        <v>174</v>
      </c>
      <c r="E3158" s="41" t="s">
        <v>144</v>
      </c>
      <c r="F3158" s="38">
        <v>44148</v>
      </c>
      <c r="G3158" s="41" t="s">
        <v>145</v>
      </c>
      <c r="H3158" s="41">
        <v>0</v>
      </c>
    </row>
    <row r="3159" spans="1:8" x14ac:dyDescent="0.25">
      <c r="A3159" s="41">
        <f>VLOOKUP(D3159,'[110]Legacy Location Lookups'!$A$1:$C$340,2,0)</f>
        <v>10</v>
      </c>
      <c r="B3159" s="41" t="str">
        <f>VLOOKUP(A3159,'[110]Legacy Location Lookups'!$B$1:$C$340,2,0)</f>
        <v>Lincoln, IL</v>
      </c>
      <c r="C3159" s="41" t="s">
        <v>142</v>
      </c>
      <c r="D3159" s="41" t="s">
        <v>174</v>
      </c>
      <c r="E3159" s="41" t="s">
        <v>144</v>
      </c>
      <c r="F3159" s="38">
        <v>44148</v>
      </c>
      <c r="G3159" s="41" t="s">
        <v>147</v>
      </c>
      <c r="H3159" s="41">
        <v>0</v>
      </c>
    </row>
    <row r="3160" spans="1:8" x14ac:dyDescent="0.25">
      <c r="A3160" s="41">
        <f>VLOOKUP(D3160,'[110]Legacy Location Lookups'!$A$1:$C$340,2,0)</f>
        <v>17</v>
      </c>
      <c r="B3160" s="41" t="str">
        <f>VLOOKUP(A3160,'[110]Legacy Location Lookups'!$B$1:$C$340,2,0)</f>
        <v>Streator, IL</v>
      </c>
      <c r="C3160" s="41" t="s">
        <v>142</v>
      </c>
      <c r="D3160" s="41" t="s">
        <v>171</v>
      </c>
      <c r="E3160" s="41" t="s">
        <v>144</v>
      </c>
      <c r="F3160" s="38">
        <v>44148</v>
      </c>
      <c r="G3160" s="41" t="s">
        <v>145</v>
      </c>
      <c r="H3160" s="41">
        <v>0</v>
      </c>
    </row>
    <row r="3161" spans="1:8" x14ac:dyDescent="0.25">
      <c r="A3161" s="41">
        <f>VLOOKUP(D3161,'[110]Legacy Location Lookups'!$A$1:$C$340,2,0)</f>
        <v>17</v>
      </c>
      <c r="B3161" s="41" t="str">
        <f>VLOOKUP(A3161,'[110]Legacy Location Lookups'!$B$1:$C$340,2,0)</f>
        <v>Streator, IL</v>
      </c>
      <c r="C3161" s="41" t="s">
        <v>142</v>
      </c>
      <c r="D3161" s="41" t="s">
        <v>171</v>
      </c>
      <c r="E3161" s="41" t="s">
        <v>147</v>
      </c>
      <c r="F3161" s="38">
        <v>44148</v>
      </c>
      <c r="G3161" s="41" t="s">
        <v>147</v>
      </c>
      <c r="H3161" s="41">
        <v>0</v>
      </c>
    </row>
    <row r="3162" spans="1:8" x14ac:dyDescent="0.25">
      <c r="A3162" s="41">
        <f>VLOOKUP(D3162,'[110]Legacy Location Lookups'!$A$1:$C$340,2,0)</f>
        <v>16</v>
      </c>
      <c r="B3162" s="41" t="str">
        <f>VLOOKUP(A3162,'[110]Legacy Location Lookups'!$B$1:$C$340,2,0)</f>
        <v>Princeton, IL</v>
      </c>
      <c r="C3162" s="41" t="s">
        <v>142</v>
      </c>
      <c r="D3162" s="41" t="s">
        <v>169</v>
      </c>
      <c r="E3162" s="41" t="s">
        <v>144</v>
      </c>
      <c r="F3162" s="38">
        <v>44148</v>
      </c>
      <c r="G3162" s="41" t="s">
        <v>145</v>
      </c>
      <c r="H3162" s="41">
        <v>0</v>
      </c>
    </row>
    <row r="3163" spans="1:8" x14ac:dyDescent="0.25">
      <c r="A3163" s="41">
        <f>VLOOKUP(D3163,'[110]Legacy Location Lookups'!$A$1:$C$340,2,0)</f>
        <v>16</v>
      </c>
      <c r="B3163" s="41" t="str">
        <f>VLOOKUP(A3163,'[110]Legacy Location Lookups'!$B$1:$C$340,2,0)</f>
        <v>Princeton, IL</v>
      </c>
      <c r="C3163" s="41" t="s">
        <v>142</v>
      </c>
      <c r="D3163" s="41" t="s">
        <v>169</v>
      </c>
      <c r="E3163" s="41" t="s">
        <v>147</v>
      </c>
      <c r="F3163" s="38">
        <v>44148</v>
      </c>
      <c r="G3163" s="41" t="s">
        <v>147</v>
      </c>
      <c r="H3163" s="41">
        <v>0</v>
      </c>
    </row>
    <row r="3164" spans="1:8" x14ac:dyDescent="0.25">
      <c r="A3164" s="41">
        <f>VLOOKUP(D3164,'[110]Legacy Location Lookups'!$A$1:$C$340,2,0)</f>
        <v>11</v>
      </c>
      <c r="B3164" s="41" t="str">
        <f>VLOOKUP(A3164,'[110]Legacy Location Lookups'!$B$1:$C$340,2,0)</f>
        <v>Mt Zion, IL</v>
      </c>
      <c r="C3164" s="41" t="s">
        <v>142</v>
      </c>
      <c r="D3164" s="41" t="s">
        <v>170</v>
      </c>
      <c r="E3164" s="41" t="s">
        <v>144</v>
      </c>
      <c r="F3164" s="38">
        <v>44148</v>
      </c>
      <c r="G3164" s="41" t="s">
        <v>145</v>
      </c>
      <c r="H3164" s="41">
        <v>0</v>
      </c>
    </row>
    <row r="3165" spans="1:8" x14ac:dyDescent="0.25">
      <c r="A3165" s="41">
        <f>VLOOKUP(D3165,'[110]Legacy Location Lookups'!$A$1:$C$340,2,0)</f>
        <v>11</v>
      </c>
      <c r="B3165" s="41" t="str">
        <f>VLOOKUP(A3165,'[110]Legacy Location Lookups'!$B$1:$C$340,2,0)</f>
        <v>Mt Zion, IL</v>
      </c>
      <c r="C3165" s="41" t="s">
        <v>142</v>
      </c>
      <c r="D3165" s="41" t="s">
        <v>170</v>
      </c>
      <c r="E3165" s="41" t="s">
        <v>147</v>
      </c>
      <c r="F3165" s="38">
        <v>44148</v>
      </c>
      <c r="G3165" s="41" t="s">
        <v>147</v>
      </c>
      <c r="H3165" s="41">
        <v>0</v>
      </c>
    </row>
    <row r="3166" spans="1:8" x14ac:dyDescent="0.25">
      <c r="A3166" s="41">
        <f>VLOOKUP(D3166,'[110]Legacy Location Lookups'!$A$1:$C$340,2,0)</f>
        <v>9</v>
      </c>
      <c r="B3166" s="41" t="str">
        <f>VLOOKUP(A3166,'[110]Legacy Location Lookups'!$B$1:$C$340,2,0)</f>
        <v>Gibson City, IL</v>
      </c>
      <c r="C3166" s="41" t="s">
        <v>142</v>
      </c>
      <c r="D3166" s="41" t="s">
        <v>168</v>
      </c>
      <c r="E3166" s="41" t="s">
        <v>144</v>
      </c>
      <c r="F3166" s="38">
        <v>44148</v>
      </c>
      <c r="G3166" s="41" t="s">
        <v>145</v>
      </c>
      <c r="H3166" s="41">
        <v>36</v>
      </c>
    </row>
    <row r="3167" spans="1:8" x14ac:dyDescent="0.25">
      <c r="A3167" s="41">
        <f>VLOOKUP(D3167,'[110]Legacy Location Lookups'!$A$1:$C$340,2,0)</f>
        <v>127</v>
      </c>
      <c r="B3167" s="41" t="str">
        <f>VLOOKUP(A3167,'[110]Legacy Location Lookups'!$B$1:$C$340,2,0)</f>
        <v>Canton, IL</v>
      </c>
      <c r="C3167" s="41" t="s">
        <v>142</v>
      </c>
      <c r="D3167" s="41" t="s">
        <v>166</v>
      </c>
      <c r="E3167" s="41" t="s">
        <v>144</v>
      </c>
      <c r="F3167" s="38">
        <v>44148</v>
      </c>
      <c r="G3167" s="41" t="s">
        <v>145</v>
      </c>
      <c r="H3167" s="41">
        <v>0</v>
      </c>
    </row>
    <row r="3168" spans="1:8" x14ac:dyDescent="0.25">
      <c r="A3168" s="41">
        <f>VLOOKUP(D3168,'[110]Legacy Location Lookups'!$A$1:$C$340,2,0)</f>
        <v>12</v>
      </c>
      <c r="B3168" s="41" t="str">
        <f>VLOOKUP(A3168,'[110]Legacy Location Lookups'!$B$1:$C$340,2,0)</f>
        <v>Pekin, IL</v>
      </c>
      <c r="C3168" s="41" t="s">
        <v>142</v>
      </c>
      <c r="D3168" s="41" t="s">
        <v>242</v>
      </c>
      <c r="E3168" s="41" t="s">
        <v>144</v>
      </c>
      <c r="F3168" s="38">
        <v>44148</v>
      </c>
      <c r="G3168" s="41" t="s">
        <v>145</v>
      </c>
      <c r="H3168" s="41">
        <v>11</v>
      </c>
    </row>
    <row r="3169" spans="1:8" x14ac:dyDescent="0.25">
      <c r="A3169" s="41">
        <f>VLOOKUP(D3169,'[110]Legacy Location Lookups'!$A$1:$C$340,2,0)</f>
        <v>7</v>
      </c>
      <c r="B3169" s="41" t="str">
        <f>VLOOKUP(A3169,'[110]Legacy Location Lookups'!$B$1:$C$340,2,0)</f>
        <v>Clinton, IL</v>
      </c>
      <c r="C3169" s="41" t="s">
        <v>142</v>
      </c>
      <c r="D3169" s="41" t="s">
        <v>221</v>
      </c>
      <c r="E3169" s="41" t="s">
        <v>144</v>
      </c>
      <c r="F3169" s="38">
        <v>44148</v>
      </c>
      <c r="G3169" s="41" t="s">
        <v>145</v>
      </c>
      <c r="H3169" s="41">
        <v>0</v>
      </c>
    </row>
    <row r="3170" spans="1:8" x14ac:dyDescent="0.25">
      <c r="A3170" s="41">
        <f>VLOOKUP(D3170,'[110]Legacy Location Lookups'!$A$1:$C$340,2,0)</f>
        <v>127</v>
      </c>
      <c r="B3170" s="41" t="str">
        <f>VLOOKUP(A3170,'[110]Legacy Location Lookups'!$B$1:$C$340,2,0)</f>
        <v>Canton, IL</v>
      </c>
      <c r="C3170" s="41" t="s">
        <v>142</v>
      </c>
      <c r="D3170" s="41" t="s">
        <v>166</v>
      </c>
      <c r="E3170" s="41" t="s">
        <v>144</v>
      </c>
      <c r="F3170" s="38">
        <v>44148</v>
      </c>
      <c r="G3170" s="41" t="s">
        <v>145</v>
      </c>
      <c r="H3170" s="41">
        <v>0</v>
      </c>
    </row>
    <row r="3171" spans="1:8" x14ac:dyDescent="0.25">
      <c r="A3171" s="41">
        <f>VLOOKUP(D3171,'[110]Legacy Location Lookups'!$A$1:$C$340,2,0)</f>
        <v>100</v>
      </c>
      <c r="B3171" s="41" t="str">
        <f>VLOOKUP(A3171,'[110]Legacy Location Lookups'!$B$1:$C$340,2,0)</f>
        <v>Osprey, FL</v>
      </c>
      <c r="C3171" s="41" t="s">
        <v>156</v>
      </c>
      <c r="D3171" s="41" t="s">
        <v>17</v>
      </c>
      <c r="E3171" s="41" t="s">
        <v>144</v>
      </c>
      <c r="F3171" s="38">
        <v>44144</v>
      </c>
      <c r="G3171" s="41" t="s">
        <v>145</v>
      </c>
      <c r="H3171" s="41">
        <v>95</v>
      </c>
    </row>
    <row r="3172" spans="1:8" x14ac:dyDescent="0.25">
      <c r="A3172" s="41">
        <f>VLOOKUP(D3172,'[110]Legacy Location Lookups'!$A$1:$C$340,2,0)</f>
        <v>100</v>
      </c>
      <c r="B3172" s="41" t="str">
        <f>VLOOKUP(A3172,'[110]Legacy Location Lookups'!$B$1:$C$340,2,0)</f>
        <v>Osprey, FL</v>
      </c>
      <c r="C3172" s="41" t="s">
        <v>156</v>
      </c>
      <c r="D3172" s="41" t="s">
        <v>17</v>
      </c>
      <c r="E3172" s="41" t="s">
        <v>144</v>
      </c>
      <c r="F3172" s="38">
        <v>44145</v>
      </c>
      <c r="G3172" s="41" t="s">
        <v>145</v>
      </c>
      <c r="H3172" s="41">
        <v>91</v>
      </c>
    </row>
    <row r="3173" spans="1:8" x14ac:dyDescent="0.25">
      <c r="A3173" s="41">
        <f>VLOOKUP(D3173,'[110]Legacy Location Lookups'!$A$1:$C$340,2,0)</f>
        <v>100</v>
      </c>
      <c r="B3173" s="41" t="str">
        <f>VLOOKUP(A3173,'[110]Legacy Location Lookups'!$B$1:$C$340,2,0)</f>
        <v>Osprey, FL</v>
      </c>
      <c r="C3173" s="41" t="s">
        <v>156</v>
      </c>
      <c r="D3173" s="41" t="s">
        <v>17</v>
      </c>
      <c r="E3173" s="41" t="s">
        <v>144</v>
      </c>
      <c r="F3173" s="38">
        <v>44146</v>
      </c>
      <c r="G3173" s="41" t="s">
        <v>145</v>
      </c>
      <c r="H3173" s="41">
        <v>46</v>
      </c>
    </row>
    <row r="3174" spans="1:8" x14ac:dyDescent="0.25">
      <c r="A3174" s="41">
        <f>VLOOKUP(D3174,'[110]Legacy Location Lookups'!$A$1:$C$340,2,0)</f>
        <v>100</v>
      </c>
      <c r="B3174" s="41" t="str">
        <f>VLOOKUP(A3174,'[110]Legacy Location Lookups'!$B$1:$C$340,2,0)</f>
        <v>Osprey, FL</v>
      </c>
      <c r="C3174" s="41" t="s">
        <v>156</v>
      </c>
      <c r="D3174" s="41" t="s">
        <v>17</v>
      </c>
      <c r="E3174" s="41" t="s">
        <v>144</v>
      </c>
      <c r="F3174" s="38">
        <v>44147</v>
      </c>
      <c r="G3174" s="41" t="s">
        <v>145</v>
      </c>
      <c r="H3174" s="41">
        <v>101</v>
      </c>
    </row>
    <row r="3175" spans="1:8" x14ac:dyDescent="0.25">
      <c r="A3175" s="41">
        <f>VLOOKUP(D3175,'[110]Legacy Location Lookups'!$A$1:$C$340,2,0)</f>
        <v>100</v>
      </c>
      <c r="B3175" s="41" t="str">
        <f>VLOOKUP(A3175,'[110]Legacy Location Lookups'!$B$1:$C$340,2,0)</f>
        <v>Osprey, FL</v>
      </c>
      <c r="C3175" s="41" t="s">
        <v>156</v>
      </c>
      <c r="D3175" s="41" t="s">
        <v>17</v>
      </c>
      <c r="E3175" s="41" t="s">
        <v>144</v>
      </c>
      <c r="F3175" s="38">
        <v>44148</v>
      </c>
      <c r="G3175" s="41" t="s">
        <v>145</v>
      </c>
      <c r="H3175" s="41">
        <v>3</v>
      </c>
    </row>
    <row r="3176" spans="1:8" x14ac:dyDescent="0.25">
      <c r="A3176" s="41">
        <f>VLOOKUP(D3176,'[110]Legacy Location Lookups'!$A$1:$C$340,2,0)</f>
        <v>100</v>
      </c>
      <c r="B3176" s="41" t="str">
        <f>VLOOKUP(A3176,'[110]Legacy Location Lookups'!$B$1:$C$340,2,0)</f>
        <v>Osprey, FL</v>
      </c>
      <c r="C3176" s="41" t="s">
        <v>156</v>
      </c>
      <c r="D3176" s="41" t="s">
        <v>17</v>
      </c>
      <c r="E3176" s="41" t="s">
        <v>144</v>
      </c>
      <c r="F3176" s="38">
        <v>44148</v>
      </c>
      <c r="G3176" s="41" t="s">
        <v>146</v>
      </c>
      <c r="H3176" s="41">
        <v>10</v>
      </c>
    </row>
    <row r="3177" spans="1:8" x14ac:dyDescent="0.25">
      <c r="A3177" s="41">
        <f>VLOOKUP(D3177,'[110]Legacy Location Lookups'!$A$1:$C$340,2,0)</f>
        <v>151</v>
      </c>
      <c r="B3177" s="41" t="str">
        <f>VLOOKUP(A3177,'[110]Legacy Location Lookups'!$B$1:$C$340,2,0)</f>
        <v>Washington, DC</v>
      </c>
      <c r="C3177" s="41" t="s">
        <v>323</v>
      </c>
      <c r="D3177" s="41" t="s">
        <v>324</v>
      </c>
      <c r="E3177" s="41" t="s">
        <v>144</v>
      </c>
      <c r="F3177" s="38">
        <v>44144</v>
      </c>
      <c r="G3177" s="41" t="s">
        <v>145</v>
      </c>
      <c r="H3177" s="41">
        <v>25</v>
      </c>
    </row>
    <row r="3178" spans="1:8" x14ac:dyDescent="0.25">
      <c r="A3178" s="41">
        <f>VLOOKUP(D3178,'[110]Legacy Location Lookups'!$A$1:$C$340,2,0)</f>
        <v>151</v>
      </c>
      <c r="B3178" s="41" t="str">
        <f>VLOOKUP(A3178,'[110]Legacy Location Lookups'!$B$1:$C$340,2,0)</f>
        <v>Washington, DC</v>
      </c>
      <c r="C3178" s="41" t="s">
        <v>323</v>
      </c>
      <c r="D3178" s="41" t="s">
        <v>324</v>
      </c>
      <c r="E3178" s="41" t="s">
        <v>144</v>
      </c>
      <c r="F3178" s="38">
        <v>44145</v>
      </c>
      <c r="G3178" s="41" t="s">
        <v>145</v>
      </c>
      <c r="H3178" s="41">
        <v>15</v>
      </c>
    </row>
    <row r="3179" spans="1:8" x14ac:dyDescent="0.25">
      <c r="A3179" s="41">
        <f>VLOOKUP(D3179,'[110]Legacy Location Lookups'!$A$1:$C$340,2,0)</f>
        <v>151</v>
      </c>
      <c r="B3179" s="41" t="str">
        <f>VLOOKUP(A3179,'[110]Legacy Location Lookups'!$B$1:$C$340,2,0)</f>
        <v>Washington, DC</v>
      </c>
      <c r="C3179" s="41" t="s">
        <v>323</v>
      </c>
      <c r="D3179" s="41" t="s">
        <v>324</v>
      </c>
      <c r="E3179" s="41" t="s">
        <v>144</v>
      </c>
      <c r="F3179" s="38">
        <v>44146</v>
      </c>
      <c r="G3179" s="41" t="s">
        <v>145</v>
      </c>
      <c r="H3179" s="41">
        <v>17</v>
      </c>
    </row>
    <row r="3180" spans="1:8" x14ac:dyDescent="0.25">
      <c r="A3180" s="41">
        <f>VLOOKUP(D3180,'[110]Legacy Location Lookups'!$A$1:$C$340,2,0)</f>
        <v>151</v>
      </c>
      <c r="B3180" s="41" t="str">
        <f>VLOOKUP(A3180,'[110]Legacy Location Lookups'!$B$1:$C$340,2,0)</f>
        <v>Washington, DC</v>
      </c>
      <c r="C3180" s="41" t="s">
        <v>323</v>
      </c>
      <c r="D3180" s="41" t="s">
        <v>324</v>
      </c>
      <c r="E3180" s="41" t="s">
        <v>144</v>
      </c>
      <c r="F3180" s="38">
        <v>44147</v>
      </c>
      <c r="G3180" s="41" t="s">
        <v>145</v>
      </c>
      <c r="H3180" s="41">
        <v>20</v>
      </c>
    </row>
    <row r="3181" spans="1:8" x14ac:dyDescent="0.25">
      <c r="A3181" s="41">
        <f>VLOOKUP(D3181,'[110]Legacy Location Lookups'!$A$1:$C$340,2,0)</f>
        <v>151</v>
      </c>
      <c r="B3181" s="41" t="str">
        <f>VLOOKUP(A3181,'[110]Legacy Location Lookups'!$B$1:$C$340,2,0)</f>
        <v>Washington, DC</v>
      </c>
      <c r="C3181" s="41" t="s">
        <v>323</v>
      </c>
      <c r="D3181" s="41" t="s">
        <v>324</v>
      </c>
      <c r="E3181" s="41" t="s">
        <v>144</v>
      </c>
      <c r="F3181" s="38">
        <v>44148</v>
      </c>
      <c r="G3181" s="41" t="s">
        <v>145</v>
      </c>
      <c r="H3181" s="41">
        <v>18</v>
      </c>
    </row>
    <row r="3182" spans="1:8" x14ac:dyDescent="0.25">
      <c r="A3182" s="41">
        <f>VLOOKUP(D3182,'[110]Legacy Location Lookups'!$A$1:$C$340,2,0)</f>
        <v>151</v>
      </c>
      <c r="B3182" s="41" t="str">
        <f>VLOOKUP(A3182,'[110]Legacy Location Lookups'!$B$1:$C$340,2,0)</f>
        <v>Washington, DC</v>
      </c>
      <c r="C3182" s="41" t="s">
        <v>323</v>
      </c>
      <c r="D3182" s="41" t="s">
        <v>324</v>
      </c>
      <c r="E3182" s="41" t="s">
        <v>144</v>
      </c>
      <c r="F3182" s="38">
        <v>44151</v>
      </c>
      <c r="G3182" s="41" t="s">
        <v>145</v>
      </c>
      <c r="H3182" s="41">
        <v>23</v>
      </c>
    </row>
    <row r="3183" spans="1:8" x14ac:dyDescent="0.25">
      <c r="A3183" s="41">
        <f>VLOOKUP(D3183,'[110]Legacy Location Lookups'!$A$1:$C$340,2,0)</f>
        <v>151</v>
      </c>
      <c r="B3183" s="41" t="str">
        <f>VLOOKUP(A3183,'[110]Legacy Location Lookups'!$B$1:$C$340,2,0)</f>
        <v>Washington, DC</v>
      </c>
      <c r="C3183" s="41" t="s">
        <v>323</v>
      </c>
      <c r="D3183" s="41" t="s">
        <v>324</v>
      </c>
      <c r="E3183" s="41" t="s">
        <v>144</v>
      </c>
      <c r="F3183" s="38">
        <v>44152</v>
      </c>
      <c r="G3183" s="41" t="s">
        <v>145</v>
      </c>
      <c r="H3183" s="41">
        <v>19</v>
      </c>
    </row>
    <row r="3184" spans="1:8" x14ac:dyDescent="0.25">
      <c r="A3184" s="41">
        <f>VLOOKUP(D3184,'[110]Legacy Location Lookups'!$A$1:$C$340,2,0)</f>
        <v>151</v>
      </c>
      <c r="B3184" s="41" t="str">
        <f>VLOOKUP(A3184,'[110]Legacy Location Lookups'!$B$1:$C$340,2,0)</f>
        <v>Washington, DC</v>
      </c>
      <c r="C3184" s="41" t="s">
        <v>323</v>
      </c>
      <c r="D3184" s="41" t="s">
        <v>324</v>
      </c>
      <c r="E3184" s="41" t="s">
        <v>144</v>
      </c>
      <c r="F3184" s="38">
        <v>44153</v>
      </c>
      <c r="G3184" s="41" t="s">
        <v>145</v>
      </c>
      <c r="H3184" s="41">
        <v>14</v>
      </c>
    </row>
    <row r="3185" spans="1:8" x14ac:dyDescent="0.25">
      <c r="A3185" s="41">
        <f>VLOOKUP(D3185,'[110]Legacy Location Lookups'!$A$1:$C$340,2,0)</f>
        <v>151</v>
      </c>
      <c r="B3185" s="41" t="str">
        <f>VLOOKUP(A3185,'[110]Legacy Location Lookups'!$B$1:$C$340,2,0)</f>
        <v>Washington, DC</v>
      </c>
      <c r="C3185" s="41" t="s">
        <v>323</v>
      </c>
      <c r="D3185" s="41" t="s">
        <v>324</v>
      </c>
      <c r="E3185" s="41" t="s">
        <v>144</v>
      </c>
      <c r="F3185" s="38">
        <v>44154</v>
      </c>
      <c r="G3185" s="41" t="s">
        <v>145</v>
      </c>
      <c r="H3185" s="41">
        <v>23</v>
      </c>
    </row>
    <row r="3186" spans="1:8" x14ac:dyDescent="0.25">
      <c r="A3186" s="41">
        <f>VLOOKUP(D3186,'[110]Legacy Location Lookups'!$A$1:$C$340,2,0)</f>
        <v>151</v>
      </c>
      <c r="B3186" s="41" t="str">
        <f>VLOOKUP(A3186,'[110]Legacy Location Lookups'!$B$1:$C$340,2,0)</f>
        <v>Washington, DC</v>
      </c>
      <c r="C3186" s="41" t="s">
        <v>323</v>
      </c>
      <c r="D3186" s="41" t="s">
        <v>324</v>
      </c>
      <c r="E3186" s="41" t="s">
        <v>144</v>
      </c>
      <c r="F3186" s="38">
        <v>44155</v>
      </c>
      <c r="G3186" s="41" t="s">
        <v>145</v>
      </c>
      <c r="H3186" s="41">
        <v>19</v>
      </c>
    </row>
    <row r="3187" spans="1:8" x14ac:dyDescent="0.25">
      <c r="A3187" s="41">
        <f>VLOOKUP(D3187,'[110]Legacy Location Lookups'!$A$1:$C$340,2,0)</f>
        <v>100</v>
      </c>
      <c r="B3187" s="41" t="str">
        <f>VLOOKUP(A3187,'[110]Legacy Location Lookups'!$B$1:$C$340,2,0)</f>
        <v>Osprey, FL</v>
      </c>
      <c r="C3187" s="41" t="s">
        <v>156</v>
      </c>
      <c r="D3187" s="41" t="s">
        <v>17</v>
      </c>
      <c r="E3187" s="41" t="s">
        <v>144</v>
      </c>
      <c r="F3187" s="38">
        <v>44151</v>
      </c>
      <c r="G3187" s="41" t="s">
        <v>145</v>
      </c>
      <c r="H3187" s="41">
        <v>96</v>
      </c>
    </row>
    <row r="3188" spans="1:8" x14ac:dyDescent="0.25">
      <c r="A3188" s="41">
        <f>VLOOKUP(D3188,'[110]Legacy Location Lookups'!$A$1:$C$340,2,0)</f>
        <v>100</v>
      </c>
      <c r="B3188" s="41" t="str">
        <f>VLOOKUP(A3188,'[110]Legacy Location Lookups'!$B$1:$C$340,2,0)</f>
        <v>Osprey, FL</v>
      </c>
      <c r="C3188" s="41" t="s">
        <v>156</v>
      </c>
      <c r="D3188" s="41" t="s">
        <v>17</v>
      </c>
      <c r="E3188" s="41" t="s">
        <v>144</v>
      </c>
      <c r="F3188" s="38">
        <v>44152</v>
      </c>
      <c r="G3188" s="41" t="s">
        <v>145</v>
      </c>
      <c r="H3188" s="41">
        <v>96</v>
      </c>
    </row>
    <row r="3189" spans="1:8" x14ac:dyDescent="0.25">
      <c r="A3189" s="41">
        <f>VLOOKUP(D3189,'[110]Legacy Location Lookups'!$A$1:$C$340,2,0)</f>
        <v>100</v>
      </c>
      <c r="B3189" s="41" t="str">
        <f>VLOOKUP(A3189,'[110]Legacy Location Lookups'!$B$1:$C$340,2,0)</f>
        <v>Osprey, FL</v>
      </c>
      <c r="C3189" s="41" t="s">
        <v>156</v>
      </c>
      <c r="D3189" s="41" t="s">
        <v>17</v>
      </c>
      <c r="E3189" s="41" t="s">
        <v>144</v>
      </c>
      <c r="F3189" s="38">
        <v>44153</v>
      </c>
      <c r="G3189" s="41" t="s">
        <v>145</v>
      </c>
      <c r="H3189" s="41">
        <v>69</v>
      </c>
    </row>
    <row r="3190" spans="1:8" x14ac:dyDescent="0.25">
      <c r="A3190" s="41">
        <f>VLOOKUP(D3190,'[110]Legacy Location Lookups'!$A$1:$C$340,2,0)</f>
        <v>100</v>
      </c>
      <c r="B3190" s="41" t="str">
        <f>VLOOKUP(A3190,'[110]Legacy Location Lookups'!$B$1:$C$340,2,0)</f>
        <v>Osprey, FL</v>
      </c>
      <c r="C3190" s="41" t="s">
        <v>156</v>
      </c>
      <c r="D3190" s="41" t="s">
        <v>17</v>
      </c>
      <c r="E3190" s="41" t="s">
        <v>144</v>
      </c>
      <c r="F3190" s="38">
        <v>44154</v>
      </c>
      <c r="G3190" s="41" t="s">
        <v>145</v>
      </c>
      <c r="H3190" s="41">
        <v>92</v>
      </c>
    </row>
    <row r="3191" spans="1:8" x14ac:dyDescent="0.25">
      <c r="A3191" s="41">
        <f>VLOOKUP(D3191,'[110]Legacy Location Lookups'!$A$1:$C$340,2,0)</f>
        <v>100</v>
      </c>
      <c r="B3191" s="41" t="str">
        <f>VLOOKUP(A3191,'[110]Legacy Location Lookups'!$B$1:$C$340,2,0)</f>
        <v>Osprey, FL</v>
      </c>
      <c r="C3191" s="41" t="s">
        <v>156</v>
      </c>
      <c r="D3191" s="41" t="s">
        <v>17</v>
      </c>
      <c r="E3191" s="41" t="s">
        <v>144</v>
      </c>
      <c r="F3191" s="38">
        <v>44155</v>
      </c>
      <c r="G3191" s="41" t="s">
        <v>145</v>
      </c>
      <c r="H3191" s="41">
        <v>6</v>
      </c>
    </row>
    <row r="3192" spans="1:8" x14ac:dyDescent="0.25">
      <c r="A3192" s="41">
        <f>VLOOKUP(D3192,'[110]Legacy Location Lookups'!$A$1:$C$340,2,0)</f>
        <v>100</v>
      </c>
      <c r="B3192" s="41" t="str">
        <f>VLOOKUP(A3192,'[110]Legacy Location Lookups'!$B$1:$C$340,2,0)</f>
        <v>Osprey, FL</v>
      </c>
      <c r="C3192" s="41" t="s">
        <v>156</v>
      </c>
      <c r="D3192" s="41" t="s">
        <v>17</v>
      </c>
      <c r="E3192" s="41" t="s">
        <v>144</v>
      </c>
      <c r="F3192" s="38">
        <v>44155</v>
      </c>
      <c r="G3192" s="41" t="s">
        <v>146</v>
      </c>
      <c r="H3192" s="41">
        <v>10</v>
      </c>
    </row>
    <row r="3193" spans="1:8" x14ac:dyDescent="0.25">
      <c r="A3193" s="41">
        <f>VLOOKUP(D3193,'[110]Legacy Location Lookups'!$A$1:$C$340,2,0)</f>
        <v>5</v>
      </c>
      <c r="B3193" s="41" t="str">
        <f>VLOOKUP(A3193,'[110]Legacy Location Lookups'!$B$1:$C$340,2,0)</f>
        <v>Bloomington, IL</v>
      </c>
      <c r="C3193" s="41" t="s">
        <v>142</v>
      </c>
      <c r="D3193" s="41" t="s">
        <v>143</v>
      </c>
      <c r="E3193" s="41" t="s">
        <v>144</v>
      </c>
      <c r="F3193" s="38">
        <v>44154</v>
      </c>
      <c r="G3193" s="41" t="s">
        <v>145</v>
      </c>
      <c r="H3193" s="41">
        <v>134</v>
      </c>
    </row>
    <row r="3194" spans="1:8" x14ac:dyDescent="0.25">
      <c r="A3194" s="41">
        <f>VLOOKUP(D3194,'[110]Legacy Location Lookups'!$A$1:$C$340,2,0)</f>
        <v>5</v>
      </c>
      <c r="B3194" s="41" t="str">
        <f>VLOOKUP(A3194,'[110]Legacy Location Lookups'!$B$1:$C$340,2,0)</f>
        <v>Bloomington, IL</v>
      </c>
      <c r="C3194" s="41" t="s">
        <v>142</v>
      </c>
      <c r="D3194" s="41" t="s">
        <v>143</v>
      </c>
      <c r="E3194" s="41" t="s">
        <v>144</v>
      </c>
      <c r="F3194" s="38">
        <v>44154</v>
      </c>
      <c r="G3194" s="41" t="s">
        <v>146</v>
      </c>
      <c r="H3194" s="41">
        <v>11</v>
      </c>
    </row>
    <row r="3195" spans="1:8" x14ac:dyDescent="0.25">
      <c r="A3195" s="41">
        <f>VLOOKUP(D3195,'[110]Legacy Location Lookups'!$A$1:$C$340,2,0)</f>
        <v>5</v>
      </c>
      <c r="B3195" s="41" t="str">
        <f>VLOOKUP(A3195,'[110]Legacy Location Lookups'!$B$1:$C$340,2,0)</f>
        <v>Bloomington, IL</v>
      </c>
      <c r="C3195" s="41" t="s">
        <v>142</v>
      </c>
      <c r="D3195" s="41" t="s">
        <v>143</v>
      </c>
      <c r="E3195" s="41" t="s">
        <v>147</v>
      </c>
      <c r="F3195" s="38">
        <v>44154</v>
      </c>
      <c r="G3195" s="41" t="s">
        <v>147</v>
      </c>
      <c r="H3195" s="41">
        <v>0</v>
      </c>
    </row>
    <row r="3196" spans="1:8" x14ac:dyDescent="0.25">
      <c r="A3196" s="41">
        <f>VLOOKUP(D3196,'[110]Legacy Location Lookups'!$A$1:$C$340,2,0)</f>
        <v>14</v>
      </c>
      <c r="B3196" s="41" t="str">
        <f>VLOOKUP(A3196,'[110]Legacy Location Lookups'!$B$1:$C$340,2,0)</f>
        <v>Peru, IL</v>
      </c>
      <c r="C3196" s="41" t="s">
        <v>142</v>
      </c>
      <c r="D3196" s="41" t="s">
        <v>148</v>
      </c>
      <c r="E3196" s="41" t="s">
        <v>144</v>
      </c>
      <c r="F3196" s="38">
        <v>44154</v>
      </c>
      <c r="G3196" s="41" t="s">
        <v>145</v>
      </c>
      <c r="H3196" s="41">
        <v>0</v>
      </c>
    </row>
    <row r="3197" spans="1:8" x14ac:dyDescent="0.25">
      <c r="A3197" s="41">
        <f>VLOOKUP(D3197,'[110]Legacy Location Lookups'!$A$1:$C$340,2,0)</f>
        <v>14</v>
      </c>
      <c r="B3197" s="41" t="str">
        <f>VLOOKUP(A3197,'[110]Legacy Location Lookups'!$B$1:$C$340,2,0)</f>
        <v>Peru, IL</v>
      </c>
      <c r="C3197" s="41" t="s">
        <v>142</v>
      </c>
      <c r="D3197" s="41" t="s">
        <v>148</v>
      </c>
      <c r="E3197" s="41" t="s">
        <v>147</v>
      </c>
      <c r="F3197" s="38">
        <v>44154</v>
      </c>
      <c r="G3197" s="41" t="s">
        <v>147</v>
      </c>
      <c r="H3197" s="41">
        <v>0</v>
      </c>
    </row>
    <row r="3198" spans="1:8" x14ac:dyDescent="0.25">
      <c r="A3198" s="41">
        <f>VLOOKUP(D3198,'[110]Legacy Location Lookups'!$A$1:$C$340,2,0)</f>
        <v>13</v>
      </c>
      <c r="B3198" s="41" t="str">
        <f>VLOOKUP(A3198,'[110]Legacy Location Lookups'!$B$1:$C$340,2,0)</f>
        <v>Peoria, IL</v>
      </c>
      <c r="C3198" s="41" t="s">
        <v>142</v>
      </c>
      <c r="D3198" s="41" t="s">
        <v>149</v>
      </c>
      <c r="E3198" s="41" t="s">
        <v>144</v>
      </c>
      <c r="F3198" s="38">
        <v>44154</v>
      </c>
      <c r="G3198" s="41" t="s">
        <v>145</v>
      </c>
      <c r="H3198" s="41">
        <v>31</v>
      </c>
    </row>
    <row r="3199" spans="1:8" x14ac:dyDescent="0.25">
      <c r="A3199" s="41">
        <f>VLOOKUP(D3199,'[110]Legacy Location Lookups'!$A$1:$C$340,2,0)</f>
        <v>13</v>
      </c>
      <c r="B3199" s="41" t="str">
        <f>VLOOKUP(A3199,'[110]Legacy Location Lookups'!$B$1:$C$340,2,0)</f>
        <v>Peoria, IL</v>
      </c>
      <c r="C3199" s="41" t="s">
        <v>142</v>
      </c>
      <c r="D3199" s="41" t="s">
        <v>149</v>
      </c>
      <c r="E3199" s="41" t="s">
        <v>144</v>
      </c>
      <c r="F3199" s="38">
        <v>44154</v>
      </c>
      <c r="G3199" s="41" t="s">
        <v>146</v>
      </c>
      <c r="H3199" s="41">
        <v>0</v>
      </c>
    </row>
    <row r="3200" spans="1:8" x14ac:dyDescent="0.25">
      <c r="A3200" s="41">
        <f>VLOOKUP(D3200,'[110]Legacy Location Lookups'!$A$1:$C$340,2,0)</f>
        <v>6</v>
      </c>
      <c r="B3200" s="41" t="str">
        <f>VLOOKUP(A3200,'[110]Legacy Location Lookups'!$B$1:$C$340,2,0)</f>
        <v>Charleston, IL</v>
      </c>
      <c r="C3200" s="41" t="s">
        <v>142</v>
      </c>
      <c r="D3200" s="41" t="s">
        <v>150</v>
      </c>
      <c r="E3200" s="41" t="s">
        <v>144</v>
      </c>
      <c r="F3200" s="38">
        <v>44154</v>
      </c>
      <c r="G3200" s="41" t="s">
        <v>145</v>
      </c>
      <c r="H3200" s="41">
        <v>28</v>
      </c>
    </row>
    <row r="3201" spans="1:8" x14ac:dyDescent="0.25">
      <c r="A3201" s="41">
        <f>VLOOKUP(D3201,'[110]Legacy Location Lookups'!$A$1:$C$340,2,0)</f>
        <v>6</v>
      </c>
      <c r="B3201" s="41" t="str">
        <f>VLOOKUP(A3201,'[110]Legacy Location Lookups'!$B$1:$C$340,2,0)</f>
        <v>Charleston, IL</v>
      </c>
      <c r="C3201" s="41" t="s">
        <v>142</v>
      </c>
      <c r="D3201" s="41" t="s">
        <v>150</v>
      </c>
      <c r="E3201" s="41" t="s">
        <v>144</v>
      </c>
      <c r="F3201" s="38">
        <v>44154</v>
      </c>
      <c r="G3201" s="41" t="s">
        <v>146</v>
      </c>
      <c r="H3201" s="41">
        <v>0</v>
      </c>
    </row>
    <row r="3202" spans="1:8" x14ac:dyDescent="0.25">
      <c r="A3202" s="41">
        <f>VLOOKUP(D3202,'[110]Legacy Location Lookups'!$A$1:$C$340,2,0)</f>
        <v>6</v>
      </c>
      <c r="B3202" s="41" t="str">
        <f>VLOOKUP(A3202,'[110]Legacy Location Lookups'!$B$1:$C$340,2,0)</f>
        <v>Charleston, IL</v>
      </c>
      <c r="C3202" s="41" t="s">
        <v>142</v>
      </c>
      <c r="D3202" s="41" t="s">
        <v>150</v>
      </c>
      <c r="E3202" s="41" t="s">
        <v>147</v>
      </c>
      <c r="F3202" s="38">
        <v>44154</v>
      </c>
      <c r="G3202" s="41" t="s">
        <v>147</v>
      </c>
      <c r="H3202" s="41">
        <v>0</v>
      </c>
    </row>
    <row r="3203" spans="1:8" x14ac:dyDescent="0.25">
      <c r="A3203" s="41">
        <f>VLOOKUP(D3203,'[110]Legacy Location Lookups'!$A$1:$C$340,2,0)</f>
        <v>15</v>
      </c>
      <c r="B3203" s="41" t="str">
        <f>VLOOKUP(A3203,'[110]Legacy Location Lookups'!$B$1:$C$340,2,0)</f>
        <v>Pontiac, IL</v>
      </c>
      <c r="C3203" s="41" t="s">
        <v>142</v>
      </c>
      <c r="D3203" s="41" t="s">
        <v>13</v>
      </c>
      <c r="E3203" s="41" t="s">
        <v>144</v>
      </c>
      <c r="F3203" s="38">
        <v>44154</v>
      </c>
      <c r="G3203" s="41" t="s">
        <v>145</v>
      </c>
      <c r="H3203" s="41">
        <v>0</v>
      </c>
    </row>
    <row r="3204" spans="1:8" x14ac:dyDescent="0.25">
      <c r="A3204" s="41">
        <f>VLOOKUP(D3204,'[110]Legacy Location Lookups'!$A$1:$C$340,2,0)</f>
        <v>15</v>
      </c>
      <c r="B3204" s="41" t="str">
        <f>VLOOKUP(A3204,'[110]Legacy Location Lookups'!$B$1:$C$340,2,0)</f>
        <v>Pontiac, IL</v>
      </c>
      <c r="C3204" s="41" t="s">
        <v>142</v>
      </c>
      <c r="D3204" s="41" t="s">
        <v>13</v>
      </c>
      <c r="E3204" s="41" t="s">
        <v>147</v>
      </c>
      <c r="F3204" s="38">
        <v>44154</v>
      </c>
      <c r="G3204" s="41" t="s">
        <v>147</v>
      </c>
      <c r="H3204" s="41">
        <v>0</v>
      </c>
    </row>
    <row r="3205" spans="1:8" x14ac:dyDescent="0.25">
      <c r="A3205" s="41">
        <f>VLOOKUP(D3205,'[110]Legacy Location Lookups'!$A$1:$C$340,2,0)</f>
        <v>8</v>
      </c>
      <c r="B3205" s="41" t="str">
        <f>VLOOKUP(A3205,'[110]Legacy Location Lookups'!$B$1:$C$340,2,0)</f>
        <v>Eureka, IL</v>
      </c>
      <c r="C3205" s="41" t="s">
        <v>142</v>
      </c>
      <c r="D3205" s="41" t="s">
        <v>6</v>
      </c>
      <c r="E3205" s="41" t="s">
        <v>144</v>
      </c>
      <c r="F3205" s="38">
        <v>44154</v>
      </c>
      <c r="G3205" s="41" t="s">
        <v>145</v>
      </c>
      <c r="H3205" s="41">
        <v>0</v>
      </c>
    </row>
    <row r="3206" spans="1:8" x14ac:dyDescent="0.25">
      <c r="A3206" s="41">
        <f>VLOOKUP(D3206,'[110]Legacy Location Lookups'!$A$1:$C$340,2,0)</f>
        <v>8</v>
      </c>
      <c r="B3206" s="41" t="str">
        <f>VLOOKUP(A3206,'[110]Legacy Location Lookups'!$B$1:$C$340,2,0)</f>
        <v>Eureka, IL</v>
      </c>
      <c r="C3206" s="41" t="s">
        <v>142</v>
      </c>
      <c r="D3206" s="41" t="s">
        <v>6</v>
      </c>
      <c r="E3206" s="41" t="s">
        <v>147</v>
      </c>
      <c r="F3206" s="38">
        <v>44154</v>
      </c>
      <c r="G3206" s="41" t="s">
        <v>147</v>
      </c>
      <c r="H3206" s="41">
        <v>0</v>
      </c>
    </row>
    <row r="3207" spans="1:8" x14ac:dyDescent="0.25">
      <c r="A3207" s="41">
        <f>VLOOKUP(D3207,'[110]Legacy Location Lookups'!$A$1:$C$340,2,0)</f>
        <v>10</v>
      </c>
      <c r="B3207" s="41" t="str">
        <f>VLOOKUP(A3207,'[110]Legacy Location Lookups'!$B$1:$C$340,2,0)</f>
        <v>Lincoln, IL</v>
      </c>
      <c r="C3207" s="41" t="s">
        <v>142</v>
      </c>
      <c r="D3207" s="41" t="s">
        <v>174</v>
      </c>
      <c r="E3207" s="41" t="s">
        <v>144</v>
      </c>
      <c r="F3207" s="38">
        <v>44154</v>
      </c>
      <c r="G3207" s="41" t="s">
        <v>145</v>
      </c>
      <c r="H3207" s="41">
        <v>0</v>
      </c>
    </row>
    <row r="3208" spans="1:8" x14ac:dyDescent="0.25">
      <c r="A3208" s="41">
        <f>VLOOKUP(D3208,'[110]Legacy Location Lookups'!$A$1:$C$340,2,0)</f>
        <v>10</v>
      </c>
      <c r="B3208" s="41" t="str">
        <f>VLOOKUP(A3208,'[110]Legacy Location Lookups'!$B$1:$C$340,2,0)</f>
        <v>Lincoln, IL</v>
      </c>
      <c r="C3208" s="41" t="s">
        <v>142</v>
      </c>
      <c r="D3208" s="41" t="s">
        <v>174</v>
      </c>
      <c r="E3208" s="41" t="s">
        <v>144</v>
      </c>
      <c r="F3208" s="38">
        <v>44154</v>
      </c>
      <c r="G3208" s="41" t="s">
        <v>147</v>
      </c>
      <c r="H3208" s="41">
        <v>0</v>
      </c>
    </row>
    <row r="3209" spans="1:8" x14ac:dyDescent="0.25">
      <c r="A3209" s="41">
        <f>VLOOKUP(D3209,'[110]Legacy Location Lookups'!$A$1:$C$340,2,0)</f>
        <v>17</v>
      </c>
      <c r="B3209" s="41" t="str">
        <f>VLOOKUP(A3209,'[110]Legacy Location Lookups'!$B$1:$C$340,2,0)</f>
        <v>Streator, IL</v>
      </c>
      <c r="C3209" s="41" t="s">
        <v>142</v>
      </c>
      <c r="D3209" s="41" t="s">
        <v>171</v>
      </c>
      <c r="E3209" s="41" t="s">
        <v>144</v>
      </c>
      <c r="F3209" s="38">
        <v>44154</v>
      </c>
      <c r="G3209" s="41" t="s">
        <v>145</v>
      </c>
      <c r="H3209" s="41">
        <v>0</v>
      </c>
    </row>
    <row r="3210" spans="1:8" x14ac:dyDescent="0.25">
      <c r="A3210" s="41">
        <f>VLOOKUP(D3210,'[110]Legacy Location Lookups'!$A$1:$C$340,2,0)</f>
        <v>17</v>
      </c>
      <c r="B3210" s="41" t="str">
        <f>VLOOKUP(A3210,'[110]Legacy Location Lookups'!$B$1:$C$340,2,0)</f>
        <v>Streator, IL</v>
      </c>
      <c r="C3210" s="41" t="s">
        <v>142</v>
      </c>
      <c r="D3210" s="41" t="s">
        <v>171</v>
      </c>
      <c r="E3210" s="41" t="s">
        <v>147</v>
      </c>
      <c r="F3210" s="38">
        <v>44154</v>
      </c>
      <c r="G3210" s="41" t="s">
        <v>147</v>
      </c>
      <c r="H3210" s="41">
        <v>0</v>
      </c>
    </row>
    <row r="3211" spans="1:8" x14ac:dyDescent="0.25">
      <c r="A3211" s="41">
        <f>VLOOKUP(D3211,'[110]Legacy Location Lookups'!$A$1:$C$340,2,0)</f>
        <v>16</v>
      </c>
      <c r="B3211" s="41" t="str">
        <f>VLOOKUP(A3211,'[110]Legacy Location Lookups'!$B$1:$C$340,2,0)</f>
        <v>Princeton, IL</v>
      </c>
      <c r="C3211" s="41" t="s">
        <v>142</v>
      </c>
      <c r="D3211" s="41" t="s">
        <v>169</v>
      </c>
      <c r="E3211" s="41" t="s">
        <v>144</v>
      </c>
      <c r="F3211" s="38">
        <v>44154</v>
      </c>
      <c r="G3211" s="41" t="s">
        <v>145</v>
      </c>
      <c r="H3211" s="41">
        <v>14</v>
      </c>
    </row>
    <row r="3212" spans="1:8" x14ac:dyDescent="0.25">
      <c r="A3212" s="41">
        <f>VLOOKUP(D3212,'[110]Legacy Location Lookups'!$A$1:$C$340,2,0)</f>
        <v>16</v>
      </c>
      <c r="B3212" s="41" t="str">
        <f>VLOOKUP(A3212,'[110]Legacy Location Lookups'!$B$1:$C$340,2,0)</f>
        <v>Princeton, IL</v>
      </c>
      <c r="C3212" s="41" t="s">
        <v>142</v>
      </c>
      <c r="D3212" s="41" t="s">
        <v>169</v>
      </c>
      <c r="E3212" s="41" t="s">
        <v>147</v>
      </c>
      <c r="F3212" s="38">
        <v>44154</v>
      </c>
      <c r="G3212" s="41" t="s">
        <v>147</v>
      </c>
      <c r="H3212" s="41">
        <v>0</v>
      </c>
    </row>
    <row r="3213" spans="1:8" x14ac:dyDescent="0.25">
      <c r="A3213" s="41">
        <f>VLOOKUP(D3213,'[110]Legacy Location Lookups'!$A$1:$C$340,2,0)</f>
        <v>11</v>
      </c>
      <c r="B3213" s="41" t="str">
        <f>VLOOKUP(A3213,'[110]Legacy Location Lookups'!$B$1:$C$340,2,0)</f>
        <v>Mt Zion, IL</v>
      </c>
      <c r="C3213" s="41" t="s">
        <v>142</v>
      </c>
      <c r="D3213" s="41" t="s">
        <v>170</v>
      </c>
      <c r="E3213" s="41" t="s">
        <v>144</v>
      </c>
      <c r="F3213" s="38">
        <v>44154</v>
      </c>
      <c r="G3213" s="41" t="s">
        <v>145</v>
      </c>
      <c r="H3213" s="41">
        <v>0</v>
      </c>
    </row>
    <row r="3214" spans="1:8" x14ac:dyDescent="0.25">
      <c r="A3214" s="41">
        <f>VLOOKUP(D3214,'[110]Legacy Location Lookups'!$A$1:$C$340,2,0)</f>
        <v>11</v>
      </c>
      <c r="B3214" s="41" t="str">
        <f>VLOOKUP(A3214,'[110]Legacy Location Lookups'!$B$1:$C$340,2,0)</f>
        <v>Mt Zion, IL</v>
      </c>
      <c r="C3214" s="41" t="s">
        <v>142</v>
      </c>
      <c r="D3214" s="41" t="s">
        <v>170</v>
      </c>
      <c r="E3214" s="41" t="s">
        <v>147</v>
      </c>
      <c r="F3214" s="38">
        <v>44154</v>
      </c>
      <c r="G3214" s="41" t="s">
        <v>147</v>
      </c>
      <c r="H3214" s="41">
        <v>0</v>
      </c>
    </row>
    <row r="3215" spans="1:8" x14ac:dyDescent="0.25">
      <c r="A3215" s="41">
        <f>VLOOKUP(D3215,'[110]Legacy Location Lookups'!$A$1:$C$340,2,0)</f>
        <v>9</v>
      </c>
      <c r="B3215" s="41" t="str">
        <f>VLOOKUP(A3215,'[110]Legacy Location Lookups'!$B$1:$C$340,2,0)</f>
        <v>Gibson City, IL</v>
      </c>
      <c r="C3215" s="41" t="s">
        <v>142</v>
      </c>
      <c r="D3215" s="41" t="s">
        <v>168</v>
      </c>
      <c r="E3215" s="41" t="s">
        <v>144</v>
      </c>
      <c r="F3215" s="38">
        <v>44154</v>
      </c>
      <c r="G3215" s="41" t="s">
        <v>145</v>
      </c>
      <c r="H3215" s="41">
        <v>0</v>
      </c>
    </row>
    <row r="3216" spans="1:8" x14ac:dyDescent="0.25">
      <c r="A3216" s="41">
        <f>VLOOKUP(D3216,'[110]Legacy Location Lookups'!$A$1:$C$340,2,0)</f>
        <v>127</v>
      </c>
      <c r="B3216" s="41" t="str">
        <f>VLOOKUP(A3216,'[110]Legacy Location Lookups'!$B$1:$C$340,2,0)</f>
        <v>Canton, IL</v>
      </c>
      <c r="C3216" s="41" t="s">
        <v>142</v>
      </c>
      <c r="D3216" s="41" t="s">
        <v>166</v>
      </c>
      <c r="E3216" s="41" t="s">
        <v>144</v>
      </c>
      <c r="F3216" s="38">
        <v>44154</v>
      </c>
      <c r="G3216" s="41" t="s">
        <v>145</v>
      </c>
      <c r="H3216" s="41">
        <v>37</v>
      </c>
    </row>
    <row r="3217" spans="1:8" x14ac:dyDescent="0.25">
      <c r="A3217" s="41">
        <f>VLOOKUP(D3217,'[110]Legacy Location Lookups'!$A$1:$C$340,2,0)</f>
        <v>12</v>
      </c>
      <c r="B3217" s="41" t="str">
        <f>VLOOKUP(A3217,'[110]Legacy Location Lookups'!$B$1:$C$340,2,0)</f>
        <v>Pekin, IL</v>
      </c>
      <c r="C3217" s="41" t="s">
        <v>142</v>
      </c>
      <c r="D3217" s="41" t="s">
        <v>242</v>
      </c>
      <c r="E3217" s="41" t="s">
        <v>144</v>
      </c>
      <c r="F3217" s="38">
        <v>44154</v>
      </c>
      <c r="G3217" s="41" t="s">
        <v>145</v>
      </c>
      <c r="H3217" s="41">
        <v>0</v>
      </c>
    </row>
    <row r="3218" spans="1:8" x14ac:dyDescent="0.25">
      <c r="A3218" s="41">
        <f>VLOOKUP(D3218,'[110]Legacy Location Lookups'!$A$1:$C$340,2,0)</f>
        <v>7</v>
      </c>
      <c r="B3218" s="41" t="str">
        <f>VLOOKUP(A3218,'[110]Legacy Location Lookups'!$B$1:$C$340,2,0)</f>
        <v>Clinton, IL</v>
      </c>
      <c r="C3218" s="41" t="s">
        <v>142</v>
      </c>
      <c r="D3218" s="41" t="s">
        <v>221</v>
      </c>
      <c r="E3218" s="41" t="s">
        <v>144</v>
      </c>
      <c r="F3218" s="38">
        <v>44154</v>
      </c>
      <c r="G3218" s="41" t="s">
        <v>145</v>
      </c>
      <c r="H3218" s="41">
        <v>0</v>
      </c>
    </row>
    <row r="3219" spans="1:8" x14ac:dyDescent="0.25">
      <c r="A3219" s="41">
        <f>VLOOKUP(D3219,'[110]Legacy Location Lookups'!$A$1:$C$340,2,0)</f>
        <v>5</v>
      </c>
      <c r="B3219" s="41" t="str">
        <f>VLOOKUP(A3219,'[110]Legacy Location Lookups'!$B$1:$C$340,2,0)</f>
        <v>Bloomington, IL</v>
      </c>
      <c r="C3219" s="41" t="s">
        <v>142</v>
      </c>
      <c r="D3219" s="41" t="s">
        <v>143</v>
      </c>
      <c r="E3219" s="41" t="s">
        <v>144</v>
      </c>
      <c r="F3219" s="38">
        <v>44153</v>
      </c>
      <c r="G3219" s="41" t="s">
        <v>145</v>
      </c>
      <c r="H3219" s="41">
        <v>105</v>
      </c>
    </row>
    <row r="3220" spans="1:8" x14ac:dyDescent="0.25">
      <c r="A3220" s="41">
        <f>VLOOKUP(D3220,'[110]Legacy Location Lookups'!$A$1:$C$340,2,0)</f>
        <v>5</v>
      </c>
      <c r="B3220" s="41" t="str">
        <f>VLOOKUP(A3220,'[110]Legacy Location Lookups'!$B$1:$C$340,2,0)</f>
        <v>Bloomington, IL</v>
      </c>
      <c r="C3220" s="41" t="s">
        <v>142</v>
      </c>
      <c r="D3220" s="41" t="s">
        <v>143</v>
      </c>
      <c r="E3220" s="41" t="s">
        <v>144</v>
      </c>
      <c r="F3220" s="38">
        <v>44153</v>
      </c>
      <c r="G3220" s="41" t="s">
        <v>146</v>
      </c>
      <c r="H3220" s="41">
        <v>14</v>
      </c>
    </row>
    <row r="3221" spans="1:8" x14ac:dyDescent="0.25">
      <c r="A3221" s="41">
        <f>VLOOKUP(D3221,'[110]Legacy Location Lookups'!$A$1:$C$340,2,0)</f>
        <v>5</v>
      </c>
      <c r="B3221" s="41" t="str">
        <f>VLOOKUP(A3221,'[110]Legacy Location Lookups'!$B$1:$C$340,2,0)</f>
        <v>Bloomington, IL</v>
      </c>
      <c r="C3221" s="41" t="s">
        <v>142</v>
      </c>
      <c r="D3221" s="41" t="s">
        <v>143</v>
      </c>
      <c r="E3221" s="41" t="s">
        <v>147</v>
      </c>
      <c r="F3221" s="38">
        <v>44153</v>
      </c>
      <c r="G3221" s="41" t="s">
        <v>147</v>
      </c>
      <c r="H3221" s="41">
        <v>0</v>
      </c>
    </row>
    <row r="3222" spans="1:8" x14ac:dyDescent="0.25">
      <c r="A3222" s="41">
        <f>VLOOKUP(D3222,'[110]Legacy Location Lookups'!$A$1:$C$340,2,0)</f>
        <v>14</v>
      </c>
      <c r="B3222" s="41" t="str">
        <f>VLOOKUP(A3222,'[110]Legacy Location Lookups'!$B$1:$C$340,2,0)</f>
        <v>Peru, IL</v>
      </c>
      <c r="C3222" s="41" t="s">
        <v>142</v>
      </c>
      <c r="D3222" s="41" t="s">
        <v>148</v>
      </c>
      <c r="E3222" s="41" t="s">
        <v>144</v>
      </c>
      <c r="F3222" s="38">
        <v>44153</v>
      </c>
      <c r="G3222" s="41" t="s">
        <v>145</v>
      </c>
      <c r="H3222" s="41">
        <v>0</v>
      </c>
    </row>
    <row r="3223" spans="1:8" x14ac:dyDescent="0.25">
      <c r="A3223" s="41">
        <f>VLOOKUP(D3223,'[110]Legacy Location Lookups'!$A$1:$C$340,2,0)</f>
        <v>14</v>
      </c>
      <c r="B3223" s="41" t="str">
        <f>VLOOKUP(A3223,'[110]Legacy Location Lookups'!$B$1:$C$340,2,0)</f>
        <v>Peru, IL</v>
      </c>
      <c r="C3223" s="41" t="s">
        <v>142</v>
      </c>
      <c r="D3223" s="41" t="s">
        <v>148</v>
      </c>
      <c r="E3223" s="41" t="s">
        <v>147</v>
      </c>
      <c r="F3223" s="38">
        <v>44153</v>
      </c>
      <c r="G3223" s="41" t="s">
        <v>147</v>
      </c>
      <c r="H3223" s="41">
        <v>0</v>
      </c>
    </row>
    <row r="3224" spans="1:8" x14ac:dyDescent="0.25">
      <c r="A3224" s="41">
        <f>VLOOKUP(D3224,'[110]Legacy Location Lookups'!$A$1:$C$340,2,0)</f>
        <v>13</v>
      </c>
      <c r="B3224" s="41" t="str">
        <f>VLOOKUP(A3224,'[110]Legacy Location Lookups'!$B$1:$C$340,2,0)</f>
        <v>Peoria, IL</v>
      </c>
      <c r="C3224" s="41" t="s">
        <v>142</v>
      </c>
      <c r="D3224" s="41" t="s">
        <v>149</v>
      </c>
      <c r="E3224" s="41" t="s">
        <v>144</v>
      </c>
      <c r="F3224" s="38">
        <v>44153</v>
      </c>
      <c r="G3224" s="41" t="s">
        <v>145</v>
      </c>
      <c r="H3224" s="41">
        <v>34</v>
      </c>
    </row>
    <row r="3225" spans="1:8" x14ac:dyDescent="0.25">
      <c r="A3225" s="41">
        <f>VLOOKUP(D3225,'[110]Legacy Location Lookups'!$A$1:$C$340,2,0)</f>
        <v>13</v>
      </c>
      <c r="B3225" s="41" t="str">
        <f>VLOOKUP(A3225,'[110]Legacy Location Lookups'!$B$1:$C$340,2,0)</f>
        <v>Peoria, IL</v>
      </c>
      <c r="C3225" s="41" t="s">
        <v>142</v>
      </c>
      <c r="D3225" s="41" t="s">
        <v>149</v>
      </c>
      <c r="E3225" s="41" t="s">
        <v>144</v>
      </c>
      <c r="F3225" s="38">
        <v>44153</v>
      </c>
      <c r="G3225" s="41" t="s">
        <v>146</v>
      </c>
      <c r="H3225" s="41">
        <v>0</v>
      </c>
    </row>
    <row r="3226" spans="1:8" x14ac:dyDescent="0.25">
      <c r="A3226" s="41">
        <f>VLOOKUP(D3226,'[110]Legacy Location Lookups'!$A$1:$C$340,2,0)</f>
        <v>6</v>
      </c>
      <c r="B3226" s="41" t="str">
        <f>VLOOKUP(A3226,'[110]Legacy Location Lookups'!$B$1:$C$340,2,0)</f>
        <v>Charleston, IL</v>
      </c>
      <c r="C3226" s="41" t="s">
        <v>142</v>
      </c>
      <c r="D3226" s="41" t="s">
        <v>150</v>
      </c>
      <c r="E3226" s="41" t="s">
        <v>144</v>
      </c>
      <c r="F3226" s="38">
        <v>44153</v>
      </c>
      <c r="G3226" s="41" t="s">
        <v>145</v>
      </c>
      <c r="H3226" s="41">
        <v>71</v>
      </c>
    </row>
    <row r="3227" spans="1:8" x14ac:dyDescent="0.25">
      <c r="A3227" s="41">
        <f>VLOOKUP(D3227,'[110]Legacy Location Lookups'!$A$1:$C$340,2,0)</f>
        <v>6</v>
      </c>
      <c r="B3227" s="41" t="str">
        <f>VLOOKUP(A3227,'[110]Legacy Location Lookups'!$B$1:$C$340,2,0)</f>
        <v>Charleston, IL</v>
      </c>
      <c r="C3227" s="41" t="s">
        <v>142</v>
      </c>
      <c r="D3227" s="41" t="s">
        <v>150</v>
      </c>
      <c r="E3227" s="41" t="s">
        <v>144</v>
      </c>
      <c r="F3227" s="38">
        <v>44153</v>
      </c>
      <c r="G3227" s="41" t="s">
        <v>146</v>
      </c>
      <c r="H3227" s="41">
        <v>0</v>
      </c>
    </row>
    <row r="3228" spans="1:8" x14ac:dyDescent="0.25">
      <c r="A3228" s="41">
        <f>VLOOKUP(D3228,'[110]Legacy Location Lookups'!$A$1:$C$340,2,0)</f>
        <v>6</v>
      </c>
      <c r="B3228" s="41" t="str">
        <f>VLOOKUP(A3228,'[110]Legacy Location Lookups'!$B$1:$C$340,2,0)</f>
        <v>Charleston, IL</v>
      </c>
      <c r="C3228" s="41" t="s">
        <v>142</v>
      </c>
      <c r="D3228" s="41" t="s">
        <v>150</v>
      </c>
      <c r="E3228" s="41" t="s">
        <v>147</v>
      </c>
      <c r="F3228" s="38">
        <v>44153</v>
      </c>
      <c r="G3228" s="41" t="s">
        <v>147</v>
      </c>
      <c r="H3228" s="41">
        <v>0</v>
      </c>
    </row>
    <row r="3229" spans="1:8" x14ac:dyDescent="0.25">
      <c r="A3229" s="41">
        <f>VLOOKUP(D3229,'[110]Legacy Location Lookups'!$A$1:$C$340,2,0)</f>
        <v>15</v>
      </c>
      <c r="B3229" s="41" t="str">
        <f>VLOOKUP(A3229,'[110]Legacy Location Lookups'!$B$1:$C$340,2,0)</f>
        <v>Pontiac, IL</v>
      </c>
      <c r="C3229" s="41" t="s">
        <v>142</v>
      </c>
      <c r="D3229" s="41" t="s">
        <v>13</v>
      </c>
      <c r="E3229" s="41" t="s">
        <v>144</v>
      </c>
      <c r="F3229" s="38">
        <v>44153</v>
      </c>
      <c r="G3229" s="41" t="s">
        <v>145</v>
      </c>
      <c r="H3229" s="41">
        <v>11</v>
      </c>
    </row>
    <row r="3230" spans="1:8" x14ac:dyDescent="0.25">
      <c r="A3230" s="41">
        <f>VLOOKUP(D3230,'[110]Legacy Location Lookups'!$A$1:$C$340,2,0)</f>
        <v>5</v>
      </c>
      <c r="B3230" s="41" t="str">
        <f>VLOOKUP(A3230,'[110]Legacy Location Lookups'!$B$1:$C$340,2,0)</f>
        <v>Bloomington, IL</v>
      </c>
      <c r="C3230" s="41" t="s">
        <v>142</v>
      </c>
      <c r="D3230" s="41" t="s">
        <v>143</v>
      </c>
      <c r="E3230" s="41" t="s">
        <v>144</v>
      </c>
      <c r="F3230" s="38">
        <v>44152</v>
      </c>
      <c r="G3230" s="41" t="s">
        <v>145</v>
      </c>
      <c r="H3230" s="41">
        <v>67</v>
      </c>
    </row>
    <row r="3231" spans="1:8" x14ac:dyDescent="0.25">
      <c r="A3231" s="41">
        <f>VLOOKUP(D3231,'[110]Legacy Location Lookups'!$A$1:$C$340,2,0)</f>
        <v>5</v>
      </c>
      <c r="B3231" s="41" t="str">
        <f>VLOOKUP(A3231,'[110]Legacy Location Lookups'!$B$1:$C$340,2,0)</f>
        <v>Bloomington, IL</v>
      </c>
      <c r="C3231" s="41" t="s">
        <v>142</v>
      </c>
      <c r="D3231" s="41" t="s">
        <v>143</v>
      </c>
      <c r="E3231" s="41" t="s">
        <v>144</v>
      </c>
      <c r="F3231" s="38">
        <v>44152</v>
      </c>
      <c r="G3231" s="41" t="s">
        <v>146</v>
      </c>
      <c r="H3231" s="41">
        <v>10</v>
      </c>
    </row>
    <row r="3232" spans="1:8" x14ac:dyDescent="0.25">
      <c r="A3232" s="41">
        <f>VLOOKUP(D3232,'[110]Legacy Location Lookups'!$A$1:$C$340,2,0)</f>
        <v>5</v>
      </c>
      <c r="B3232" s="41" t="str">
        <f>VLOOKUP(A3232,'[110]Legacy Location Lookups'!$B$1:$C$340,2,0)</f>
        <v>Bloomington, IL</v>
      </c>
      <c r="C3232" s="41" t="s">
        <v>142</v>
      </c>
      <c r="D3232" s="41" t="s">
        <v>143</v>
      </c>
      <c r="E3232" s="41" t="s">
        <v>147</v>
      </c>
      <c r="F3232" s="38">
        <v>44152</v>
      </c>
      <c r="G3232" s="41" t="s">
        <v>147</v>
      </c>
      <c r="H3232" s="41">
        <v>0</v>
      </c>
    </row>
    <row r="3233" spans="1:8" x14ac:dyDescent="0.25">
      <c r="A3233" s="41">
        <f>VLOOKUP(D3233,'[110]Legacy Location Lookups'!$A$1:$C$340,2,0)</f>
        <v>14</v>
      </c>
      <c r="B3233" s="41" t="str">
        <f>VLOOKUP(A3233,'[110]Legacy Location Lookups'!$B$1:$C$340,2,0)</f>
        <v>Peru, IL</v>
      </c>
      <c r="C3233" s="41" t="s">
        <v>142</v>
      </c>
      <c r="D3233" s="41" t="s">
        <v>148</v>
      </c>
      <c r="E3233" s="41" t="s">
        <v>144</v>
      </c>
      <c r="F3233" s="38">
        <v>44152</v>
      </c>
      <c r="G3233" s="41" t="s">
        <v>145</v>
      </c>
      <c r="H3233" s="41">
        <v>42</v>
      </c>
    </row>
    <row r="3234" spans="1:8" x14ac:dyDescent="0.25">
      <c r="A3234" s="41">
        <f>VLOOKUP(D3234,'[110]Legacy Location Lookups'!$A$1:$C$340,2,0)</f>
        <v>14</v>
      </c>
      <c r="B3234" s="41" t="str">
        <f>VLOOKUP(A3234,'[110]Legacy Location Lookups'!$B$1:$C$340,2,0)</f>
        <v>Peru, IL</v>
      </c>
      <c r="C3234" s="41" t="s">
        <v>142</v>
      </c>
      <c r="D3234" s="41" t="s">
        <v>148</v>
      </c>
      <c r="E3234" s="41" t="s">
        <v>147</v>
      </c>
      <c r="F3234" s="38">
        <v>44152</v>
      </c>
      <c r="G3234" s="41" t="s">
        <v>147</v>
      </c>
      <c r="H3234" s="41">
        <v>0</v>
      </c>
    </row>
    <row r="3235" spans="1:8" x14ac:dyDescent="0.25">
      <c r="A3235" s="41">
        <f>VLOOKUP(D3235,'[110]Legacy Location Lookups'!$A$1:$C$340,2,0)</f>
        <v>13</v>
      </c>
      <c r="B3235" s="41" t="str">
        <f>VLOOKUP(A3235,'[110]Legacy Location Lookups'!$B$1:$C$340,2,0)</f>
        <v>Peoria, IL</v>
      </c>
      <c r="C3235" s="41" t="s">
        <v>142</v>
      </c>
      <c r="D3235" s="41" t="s">
        <v>149</v>
      </c>
      <c r="E3235" s="41" t="s">
        <v>144</v>
      </c>
      <c r="F3235" s="38">
        <v>44152</v>
      </c>
      <c r="G3235" s="41" t="s">
        <v>145</v>
      </c>
      <c r="H3235" s="41">
        <v>0</v>
      </c>
    </row>
    <row r="3236" spans="1:8" x14ac:dyDescent="0.25">
      <c r="A3236" s="41">
        <f>VLOOKUP(D3236,'[110]Legacy Location Lookups'!$A$1:$C$340,2,0)</f>
        <v>13</v>
      </c>
      <c r="B3236" s="41" t="str">
        <f>VLOOKUP(A3236,'[110]Legacy Location Lookups'!$B$1:$C$340,2,0)</f>
        <v>Peoria, IL</v>
      </c>
      <c r="C3236" s="41" t="s">
        <v>142</v>
      </c>
      <c r="D3236" s="41" t="s">
        <v>149</v>
      </c>
      <c r="E3236" s="41" t="s">
        <v>144</v>
      </c>
      <c r="F3236" s="38">
        <v>44152</v>
      </c>
      <c r="G3236" s="41" t="s">
        <v>146</v>
      </c>
      <c r="H3236" s="41">
        <v>0</v>
      </c>
    </row>
    <row r="3237" spans="1:8" x14ac:dyDescent="0.25">
      <c r="A3237" s="41">
        <f>VLOOKUP(D3237,'[110]Legacy Location Lookups'!$A$1:$C$340,2,0)</f>
        <v>6</v>
      </c>
      <c r="B3237" s="41" t="str">
        <f>VLOOKUP(A3237,'[110]Legacy Location Lookups'!$B$1:$C$340,2,0)</f>
        <v>Charleston, IL</v>
      </c>
      <c r="C3237" s="41" t="s">
        <v>142</v>
      </c>
      <c r="D3237" s="41" t="s">
        <v>150</v>
      </c>
      <c r="E3237" s="41" t="s">
        <v>144</v>
      </c>
      <c r="F3237" s="38">
        <v>44152</v>
      </c>
      <c r="G3237" s="41" t="s">
        <v>145</v>
      </c>
      <c r="H3237" s="41">
        <v>37</v>
      </c>
    </row>
    <row r="3238" spans="1:8" x14ac:dyDescent="0.25">
      <c r="A3238" s="41">
        <f>VLOOKUP(D3238,'[110]Legacy Location Lookups'!$A$1:$C$340,2,0)</f>
        <v>6</v>
      </c>
      <c r="B3238" s="41" t="str">
        <f>VLOOKUP(A3238,'[110]Legacy Location Lookups'!$B$1:$C$340,2,0)</f>
        <v>Charleston, IL</v>
      </c>
      <c r="C3238" s="41" t="s">
        <v>142</v>
      </c>
      <c r="D3238" s="41" t="s">
        <v>150</v>
      </c>
      <c r="E3238" s="41" t="s">
        <v>144</v>
      </c>
      <c r="F3238" s="38">
        <v>44152</v>
      </c>
      <c r="G3238" s="41" t="s">
        <v>146</v>
      </c>
      <c r="H3238" s="41">
        <v>15</v>
      </c>
    </row>
    <row r="3239" spans="1:8" x14ac:dyDescent="0.25">
      <c r="A3239" s="41">
        <f>VLOOKUP(D3239,'[110]Legacy Location Lookups'!$A$1:$C$340,2,0)</f>
        <v>6</v>
      </c>
      <c r="B3239" s="41" t="str">
        <f>VLOOKUP(A3239,'[110]Legacy Location Lookups'!$B$1:$C$340,2,0)</f>
        <v>Charleston, IL</v>
      </c>
      <c r="C3239" s="41" t="s">
        <v>142</v>
      </c>
      <c r="D3239" s="41" t="s">
        <v>150</v>
      </c>
      <c r="E3239" s="41" t="s">
        <v>147</v>
      </c>
      <c r="F3239" s="38">
        <v>44152</v>
      </c>
      <c r="G3239" s="41" t="s">
        <v>147</v>
      </c>
      <c r="H3239" s="41">
        <v>0</v>
      </c>
    </row>
    <row r="3240" spans="1:8" x14ac:dyDescent="0.25">
      <c r="A3240" s="41">
        <f>VLOOKUP(D3240,'[110]Legacy Location Lookups'!$A$1:$C$340,2,0)</f>
        <v>15</v>
      </c>
      <c r="B3240" s="41" t="str">
        <f>VLOOKUP(A3240,'[110]Legacy Location Lookups'!$B$1:$C$340,2,0)</f>
        <v>Pontiac, IL</v>
      </c>
      <c r="C3240" s="41" t="s">
        <v>142</v>
      </c>
      <c r="D3240" s="41" t="s">
        <v>13</v>
      </c>
      <c r="E3240" s="41" t="s">
        <v>144</v>
      </c>
      <c r="F3240" s="38">
        <v>44152</v>
      </c>
      <c r="G3240" s="41" t="s">
        <v>145</v>
      </c>
      <c r="H3240" s="41">
        <v>0</v>
      </c>
    </row>
    <row r="3241" spans="1:8" x14ac:dyDescent="0.25">
      <c r="A3241" s="41">
        <f>VLOOKUP(D3241,'[110]Legacy Location Lookups'!$A$1:$C$340,2,0)</f>
        <v>15</v>
      </c>
      <c r="B3241" s="41" t="str">
        <f>VLOOKUP(A3241,'[110]Legacy Location Lookups'!$B$1:$C$340,2,0)</f>
        <v>Pontiac, IL</v>
      </c>
      <c r="C3241" s="41" t="s">
        <v>142</v>
      </c>
      <c r="D3241" s="41" t="s">
        <v>13</v>
      </c>
      <c r="E3241" s="41" t="s">
        <v>147</v>
      </c>
      <c r="F3241" s="38">
        <v>44152</v>
      </c>
      <c r="G3241" s="41" t="s">
        <v>147</v>
      </c>
      <c r="H3241" s="41">
        <v>0</v>
      </c>
    </row>
    <row r="3242" spans="1:8" x14ac:dyDescent="0.25">
      <c r="A3242" s="41">
        <f>VLOOKUP(D3242,'[110]Legacy Location Lookups'!$A$1:$C$340,2,0)</f>
        <v>8</v>
      </c>
      <c r="B3242" s="41" t="str">
        <f>VLOOKUP(A3242,'[110]Legacy Location Lookups'!$B$1:$C$340,2,0)</f>
        <v>Eureka, IL</v>
      </c>
      <c r="C3242" s="41" t="s">
        <v>142</v>
      </c>
      <c r="D3242" s="41" t="s">
        <v>6</v>
      </c>
      <c r="E3242" s="41" t="s">
        <v>144</v>
      </c>
      <c r="F3242" s="38">
        <v>44152</v>
      </c>
      <c r="G3242" s="41" t="s">
        <v>145</v>
      </c>
      <c r="H3242" s="41">
        <v>37</v>
      </c>
    </row>
    <row r="3243" spans="1:8" x14ac:dyDescent="0.25">
      <c r="A3243" s="41">
        <f>VLOOKUP(D3243,'[110]Legacy Location Lookups'!$A$1:$C$340,2,0)</f>
        <v>8</v>
      </c>
      <c r="B3243" s="41" t="str">
        <f>VLOOKUP(A3243,'[110]Legacy Location Lookups'!$B$1:$C$340,2,0)</f>
        <v>Eureka, IL</v>
      </c>
      <c r="C3243" s="41" t="s">
        <v>142</v>
      </c>
      <c r="D3243" s="41" t="s">
        <v>6</v>
      </c>
      <c r="E3243" s="41" t="s">
        <v>147</v>
      </c>
      <c r="F3243" s="38">
        <v>44152</v>
      </c>
      <c r="G3243" s="41" t="s">
        <v>147</v>
      </c>
      <c r="H3243" s="41">
        <v>0</v>
      </c>
    </row>
    <row r="3244" spans="1:8" x14ac:dyDescent="0.25">
      <c r="A3244" s="41">
        <f>VLOOKUP(D3244,'[110]Legacy Location Lookups'!$A$1:$C$340,2,0)</f>
        <v>10</v>
      </c>
      <c r="B3244" s="41" t="str">
        <f>VLOOKUP(A3244,'[110]Legacy Location Lookups'!$B$1:$C$340,2,0)</f>
        <v>Lincoln, IL</v>
      </c>
      <c r="C3244" s="41" t="s">
        <v>142</v>
      </c>
      <c r="D3244" s="41" t="s">
        <v>174</v>
      </c>
      <c r="E3244" s="41" t="s">
        <v>144</v>
      </c>
      <c r="F3244" s="38">
        <v>44152</v>
      </c>
      <c r="G3244" s="41" t="s">
        <v>145</v>
      </c>
      <c r="H3244" s="41">
        <v>33</v>
      </c>
    </row>
    <row r="3245" spans="1:8" x14ac:dyDescent="0.25">
      <c r="A3245" s="41">
        <f>VLOOKUP(D3245,'[110]Legacy Location Lookups'!$A$1:$C$340,2,0)</f>
        <v>10</v>
      </c>
      <c r="B3245" s="41" t="str">
        <f>VLOOKUP(A3245,'[110]Legacy Location Lookups'!$B$1:$C$340,2,0)</f>
        <v>Lincoln, IL</v>
      </c>
      <c r="C3245" s="41" t="s">
        <v>142</v>
      </c>
      <c r="D3245" s="41" t="s">
        <v>174</v>
      </c>
      <c r="E3245" s="41" t="s">
        <v>144</v>
      </c>
      <c r="F3245" s="38">
        <v>44152</v>
      </c>
      <c r="G3245" s="41" t="s">
        <v>147</v>
      </c>
      <c r="H3245" s="41">
        <v>1</v>
      </c>
    </row>
    <row r="3246" spans="1:8" x14ac:dyDescent="0.25">
      <c r="A3246" s="41">
        <f>VLOOKUP(D3246,'[110]Legacy Location Lookups'!$A$1:$C$340,2,0)</f>
        <v>5</v>
      </c>
      <c r="B3246" s="41" t="str">
        <f>VLOOKUP(A3246,'[110]Legacy Location Lookups'!$B$1:$C$340,2,0)</f>
        <v>Bloomington, IL</v>
      </c>
      <c r="C3246" s="41" t="s">
        <v>142</v>
      </c>
      <c r="D3246" s="41" t="s">
        <v>143</v>
      </c>
      <c r="E3246" s="41" t="s">
        <v>144</v>
      </c>
      <c r="F3246" s="38">
        <v>44151</v>
      </c>
      <c r="G3246" s="41" t="s">
        <v>145</v>
      </c>
      <c r="H3246" s="41">
        <v>83</v>
      </c>
    </row>
    <row r="3247" spans="1:8" x14ac:dyDescent="0.25">
      <c r="A3247" s="41">
        <f>VLOOKUP(D3247,'[110]Legacy Location Lookups'!$A$1:$C$340,2,0)</f>
        <v>5</v>
      </c>
      <c r="B3247" s="41" t="str">
        <f>VLOOKUP(A3247,'[110]Legacy Location Lookups'!$B$1:$C$340,2,0)</f>
        <v>Bloomington, IL</v>
      </c>
      <c r="C3247" s="41" t="s">
        <v>142</v>
      </c>
      <c r="D3247" s="41" t="s">
        <v>143</v>
      </c>
      <c r="E3247" s="41" t="s">
        <v>144</v>
      </c>
      <c r="F3247" s="38">
        <v>44151</v>
      </c>
      <c r="G3247" s="41" t="s">
        <v>146</v>
      </c>
      <c r="H3247" s="41">
        <v>0</v>
      </c>
    </row>
    <row r="3248" spans="1:8" x14ac:dyDescent="0.25">
      <c r="A3248" s="41">
        <f>VLOOKUP(D3248,'[110]Legacy Location Lookups'!$A$1:$C$340,2,0)</f>
        <v>5</v>
      </c>
      <c r="B3248" s="41" t="str">
        <f>VLOOKUP(A3248,'[110]Legacy Location Lookups'!$B$1:$C$340,2,0)</f>
        <v>Bloomington, IL</v>
      </c>
      <c r="C3248" s="41" t="s">
        <v>142</v>
      </c>
      <c r="D3248" s="41" t="s">
        <v>143</v>
      </c>
      <c r="E3248" s="41" t="s">
        <v>147</v>
      </c>
      <c r="F3248" s="38">
        <v>44151</v>
      </c>
      <c r="G3248" s="41" t="s">
        <v>147</v>
      </c>
      <c r="H3248" s="41">
        <v>0</v>
      </c>
    </row>
    <row r="3249" spans="1:8" x14ac:dyDescent="0.25">
      <c r="A3249" s="41">
        <f>VLOOKUP(D3249,'[110]Legacy Location Lookups'!$A$1:$C$340,2,0)</f>
        <v>14</v>
      </c>
      <c r="B3249" s="41" t="str">
        <f>VLOOKUP(A3249,'[110]Legacy Location Lookups'!$B$1:$C$340,2,0)</f>
        <v>Peru, IL</v>
      </c>
      <c r="C3249" s="41" t="s">
        <v>142</v>
      </c>
      <c r="D3249" s="41" t="s">
        <v>148</v>
      </c>
      <c r="E3249" s="41" t="s">
        <v>144</v>
      </c>
      <c r="F3249" s="38">
        <v>44151</v>
      </c>
      <c r="G3249" s="41" t="s">
        <v>145</v>
      </c>
      <c r="H3249" s="41">
        <v>36</v>
      </c>
    </row>
    <row r="3250" spans="1:8" x14ac:dyDescent="0.25">
      <c r="A3250" s="41">
        <f>VLOOKUP(D3250,'[110]Legacy Location Lookups'!$A$1:$C$340,2,0)</f>
        <v>14</v>
      </c>
      <c r="B3250" s="41" t="str">
        <f>VLOOKUP(A3250,'[110]Legacy Location Lookups'!$B$1:$C$340,2,0)</f>
        <v>Peru, IL</v>
      </c>
      <c r="C3250" s="41" t="s">
        <v>142</v>
      </c>
      <c r="D3250" s="41" t="s">
        <v>148</v>
      </c>
      <c r="E3250" s="41" t="s">
        <v>147</v>
      </c>
      <c r="F3250" s="38">
        <v>44151</v>
      </c>
      <c r="G3250" s="41" t="s">
        <v>147</v>
      </c>
      <c r="H3250" s="41">
        <v>0</v>
      </c>
    </row>
    <row r="3251" spans="1:8" x14ac:dyDescent="0.25">
      <c r="A3251" s="41">
        <f>VLOOKUP(D3251,'[110]Legacy Location Lookups'!$A$1:$C$340,2,0)</f>
        <v>13</v>
      </c>
      <c r="B3251" s="41" t="str">
        <f>VLOOKUP(A3251,'[110]Legacy Location Lookups'!$B$1:$C$340,2,0)</f>
        <v>Peoria, IL</v>
      </c>
      <c r="C3251" s="41" t="s">
        <v>142</v>
      </c>
      <c r="D3251" s="41" t="s">
        <v>149</v>
      </c>
      <c r="E3251" s="41" t="s">
        <v>144</v>
      </c>
      <c r="F3251" s="38">
        <v>44151</v>
      </c>
      <c r="G3251" s="41" t="s">
        <v>145</v>
      </c>
      <c r="H3251" s="41">
        <v>20</v>
      </c>
    </row>
    <row r="3252" spans="1:8" x14ac:dyDescent="0.25">
      <c r="A3252" s="41">
        <f>VLOOKUP(D3252,'[110]Legacy Location Lookups'!$A$1:$C$340,2,0)</f>
        <v>13</v>
      </c>
      <c r="B3252" s="41" t="str">
        <f>VLOOKUP(A3252,'[110]Legacy Location Lookups'!$B$1:$C$340,2,0)</f>
        <v>Peoria, IL</v>
      </c>
      <c r="C3252" s="41" t="s">
        <v>142</v>
      </c>
      <c r="D3252" s="41" t="s">
        <v>149</v>
      </c>
      <c r="E3252" s="41" t="s">
        <v>144</v>
      </c>
      <c r="F3252" s="38">
        <v>44151</v>
      </c>
      <c r="G3252" s="41" t="s">
        <v>146</v>
      </c>
      <c r="H3252" s="41">
        <v>11</v>
      </c>
    </row>
    <row r="3253" spans="1:8" x14ac:dyDescent="0.25">
      <c r="A3253" s="41">
        <f>VLOOKUP(D3253,'[110]Legacy Location Lookups'!$A$1:$C$340,2,0)</f>
        <v>6</v>
      </c>
      <c r="B3253" s="41" t="str">
        <f>VLOOKUP(A3253,'[110]Legacy Location Lookups'!$B$1:$C$340,2,0)</f>
        <v>Charleston, IL</v>
      </c>
      <c r="C3253" s="41" t="s">
        <v>142</v>
      </c>
      <c r="D3253" s="41" t="s">
        <v>150</v>
      </c>
      <c r="E3253" s="41" t="s">
        <v>144</v>
      </c>
      <c r="F3253" s="38">
        <v>44151</v>
      </c>
      <c r="G3253" s="41" t="s">
        <v>145</v>
      </c>
      <c r="H3253" s="41">
        <v>75</v>
      </c>
    </row>
    <row r="3254" spans="1:8" x14ac:dyDescent="0.25">
      <c r="A3254" s="41">
        <f>VLOOKUP(D3254,'[110]Legacy Location Lookups'!$A$1:$C$340,2,0)</f>
        <v>6</v>
      </c>
      <c r="B3254" s="41" t="str">
        <f>VLOOKUP(A3254,'[110]Legacy Location Lookups'!$B$1:$C$340,2,0)</f>
        <v>Charleston, IL</v>
      </c>
      <c r="C3254" s="41" t="s">
        <v>142</v>
      </c>
      <c r="D3254" s="41" t="s">
        <v>150</v>
      </c>
      <c r="E3254" s="41" t="s">
        <v>144</v>
      </c>
      <c r="F3254" s="38">
        <v>44151</v>
      </c>
      <c r="G3254" s="41" t="s">
        <v>146</v>
      </c>
      <c r="H3254" s="41">
        <v>0</v>
      </c>
    </row>
    <row r="3255" spans="1:8" x14ac:dyDescent="0.25">
      <c r="A3255" s="41">
        <f>VLOOKUP(D3255,'[110]Legacy Location Lookups'!$A$1:$C$340,2,0)</f>
        <v>6</v>
      </c>
      <c r="B3255" s="41" t="str">
        <f>VLOOKUP(A3255,'[110]Legacy Location Lookups'!$B$1:$C$340,2,0)</f>
        <v>Charleston, IL</v>
      </c>
      <c r="C3255" s="41" t="s">
        <v>142</v>
      </c>
      <c r="D3255" s="41" t="s">
        <v>150</v>
      </c>
      <c r="E3255" s="41" t="s">
        <v>147</v>
      </c>
      <c r="F3255" s="38">
        <v>44151</v>
      </c>
      <c r="G3255" s="41" t="s">
        <v>147</v>
      </c>
      <c r="H3255" s="41">
        <v>0</v>
      </c>
    </row>
    <row r="3256" spans="1:8" x14ac:dyDescent="0.25">
      <c r="A3256" s="41">
        <f>VLOOKUP(D3256,'[110]Legacy Location Lookups'!$A$1:$C$340,2,0)</f>
        <v>15</v>
      </c>
      <c r="B3256" s="41" t="str">
        <f>VLOOKUP(A3256,'[110]Legacy Location Lookups'!$B$1:$C$340,2,0)</f>
        <v>Pontiac, IL</v>
      </c>
      <c r="C3256" s="41" t="s">
        <v>142</v>
      </c>
      <c r="D3256" s="41" t="s">
        <v>13</v>
      </c>
      <c r="E3256" s="41" t="s">
        <v>144</v>
      </c>
      <c r="F3256" s="38">
        <v>44151</v>
      </c>
      <c r="G3256" s="41" t="s">
        <v>145</v>
      </c>
      <c r="H3256" s="41">
        <v>36</v>
      </c>
    </row>
    <row r="3257" spans="1:8" x14ac:dyDescent="0.25">
      <c r="A3257" s="41">
        <f>VLOOKUP(D3257,'[110]Legacy Location Lookups'!$A$1:$C$340,2,0)</f>
        <v>86</v>
      </c>
      <c r="B3257" s="41" t="str">
        <f>VLOOKUP(A3257,'[110]Legacy Location Lookups'!$B$1:$C$340,2,0)</f>
        <v>Kirkland, WA</v>
      </c>
      <c r="C3257" s="41" t="s">
        <v>167</v>
      </c>
      <c r="D3257" s="41" t="s">
        <v>22</v>
      </c>
      <c r="E3257" s="41" t="s">
        <v>144</v>
      </c>
      <c r="F3257" s="38">
        <v>44154</v>
      </c>
      <c r="G3257" s="41" t="s">
        <v>145</v>
      </c>
      <c r="H3257" s="41">
        <v>71</v>
      </c>
    </row>
    <row r="3258" spans="1:8" x14ac:dyDescent="0.25">
      <c r="A3258" s="41">
        <f>VLOOKUP(D3258,'[110]Legacy Location Lookups'!$A$1:$C$340,2,0)</f>
        <v>86</v>
      </c>
      <c r="B3258" s="41" t="str">
        <f>VLOOKUP(A3258,'[110]Legacy Location Lookups'!$B$1:$C$340,2,0)</f>
        <v>Kirkland, WA</v>
      </c>
      <c r="C3258" s="41" t="s">
        <v>167</v>
      </c>
      <c r="D3258" s="41" t="s">
        <v>22</v>
      </c>
      <c r="E3258" s="41" t="s">
        <v>144</v>
      </c>
      <c r="F3258" s="38">
        <v>44154</v>
      </c>
      <c r="G3258" s="41" t="s">
        <v>159</v>
      </c>
      <c r="H3258" s="41">
        <v>4</v>
      </c>
    </row>
    <row r="3259" spans="1:8" x14ac:dyDescent="0.25">
      <c r="A3259" s="41">
        <f>VLOOKUP(D3259,'[110]Legacy Location Lookups'!$A$1:$C$340,2,0)</f>
        <v>86</v>
      </c>
      <c r="B3259" s="41" t="str">
        <f>VLOOKUP(A3259,'[110]Legacy Location Lookups'!$B$1:$C$340,2,0)</f>
        <v>Kirkland, WA</v>
      </c>
      <c r="C3259" s="41" t="s">
        <v>167</v>
      </c>
      <c r="D3259" s="41" t="s">
        <v>22</v>
      </c>
      <c r="E3259" s="41" t="s">
        <v>144</v>
      </c>
      <c r="F3259" s="38">
        <v>44153</v>
      </c>
      <c r="G3259" s="41" t="s">
        <v>145</v>
      </c>
      <c r="H3259" s="41">
        <v>14</v>
      </c>
    </row>
    <row r="3260" spans="1:8" x14ac:dyDescent="0.25">
      <c r="A3260" s="41">
        <f>VLOOKUP(D3260,'[110]Legacy Location Lookups'!$A$1:$C$340,2,0)</f>
        <v>86</v>
      </c>
      <c r="B3260" s="41" t="str">
        <f>VLOOKUP(A3260,'[110]Legacy Location Lookups'!$B$1:$C$340,2,0)</f>
        <v>Kirkland, WA</v>
      </c>
      <c r="C3260" s="41" t="s">
        <v>167</v>
      </c>
      <c r="D3260" s="41" t="s">
        <v>22</v>
      </c>
      <c r="E3260" s="41" t="s">
        <v>144</v>
      </c>
      <c r="F3260" s="38">
        <v>44152</v>
      </c>
      <c r="G3260" s="41" t="s">
        <v>145</v>
      </c>
      <c r="H3260" s="41">
        <v>74</v>
      </c>
    </row>
    <row r="3261" spans="1:8" x14ac:dyDescent="0.25">
      <c r="A3261" s="41">
        <f>VLOOKUP(D3261,'[110]Legacy Location Lookups'!$A$1:$C$340,2,0)</f>
        <v>86</v>
      </c>
      <c r="B3261" s="41" t="str">
        <f>VLOOKUP(A3261,'[110]Legacy Location Lookups'!$B$1:$C$340,2,0)</f>
        <v>Kirkland, WA</v>
      </c>
      <c r="C3261" s="41" t="s">
        <v>167</v>
      </c>
      <c r="D3261" s="41" t="s">
        <v>22</v>
      </c>
      <c r="E3261" s="41" t="s">
        <v>144</v>
      </c>
      <c r="F3261" s="38">
        <v>44152</v>
      </c>
      <c r="G3261" s="41" t="s">
        <v>159</v>
      </c>
      <c r="H3261" s="41">
        <v>2</v>
      </c>
    </row>
    <row r="3262" spans="1:8" x14ac:dyDescent="0.25">
      <c r="A3262" s="41">
        <f>VLOOKUP(D3262,'[110]Legacy Location Lookups'!$A$1:$C$340,2,0)</f>
        <v>86</v>
      </c>
      <c r="B3262" s="41" t="str">
        <f>VLOOKUP(A3262,'[110]Legacy Location Lookups'!$B$1:$C$340,2,0)</f>
        <v>Kirkland, WA</v>
      </c>
      <c r="C3262" s="41" t="s">
        <v>167</v>
      </c>
      <c r="D3262" s="41" t="s">
        <v>22</v>
      </c>
      <c r="E3262" s="41" t="s">
        <v>144</v>
      </c>
      <c r="F3262" s="38">
        <v>44151</v>
      </c>
      <c r="G3262" s="41" t="s">
        <v>145</v>
      </c>
      <c r="H3262" s="41">
        <v>74</v>
      </c>
    </row>
    <row r="3263" spans="1:8" x14ac:dyDescent="0.25">
      <c r="A3263" s="41">
        <f>VLOOKUP(D3263,'[110]Legacy Location Lookups'!$A$1:$C$340,2,0)</f>
        <v>86</v>
      </c>
      <c r="B3263" s="41" t="str">
        <f>VLOOKUP(A3263,'[110]Legacy Location Lookups'!$B$1:$C$340,2,0)</f>
        <v>Kirkland, WA</v>
      </c>
      <c r="C3263" s="41" t="s">
        <v>167</v>
      </c>
      <c r="D3263" s="41" t="s">
        <v>22</v>
      </c>
      <c r="E3263" s="41" t="s">
        <v>144</v>
      </c>
      <c r="F3263" s="38">
        <v>44151</v>
      </c>
      <c r="G3263" s="41" t="s">
        <v>159</v>
      </c>
      <c r="H3263" s="41">
        <v>3</v>
      </c>
    </row>
    <row r="3264" spans="1:8" x14ac:dyDescent="0.25">
      <c r="A3264" s="41">
        <f>VLOOKUP(D3264,'[110]Legacy Location Lookups'!$A$1:$C$340,2,0)</f>
        <v>73</v>
      </c>
      <c r="B3264" s="41" t="str">
        <f>VLOOKUP(A3264,'[110]Legacy Location Lookups'!$B$1:$C$340,2,0)</f>
        <v>Boynton Beach, FL</v>
      </c>
      <c r="C3264" s="41" t="s">
        <v>151</v>
      </c>
      <c r="D3264" s="41" t="s">
        <v>152</v>
      </c>
      <c r="E3264" s="41" t="s">
        <v>144</v>
      </c>
      <c r="F3264" s="38">
        <v>44151</v>
      </c>
      <c r="G3264" s="41" t="s">
        <v>145</v>
      </c>
      <c r="H3264" s="41">
        <v>67</v>
      </c>
    </row>
    <row r="3265" spans="1:8" x14ac:dyDescent="0.25">
      <c r="A3265" s="41">
        <f>VLOOKUP(D3265,'[110]Legacy Location Lookups'!$A$1:$C$340,2,0)</f>
        <v>73</v>
      </c>
      <c r="B3265" s="41" t="str">
        <f>VLOOKUP(A3265,'[110]Legacy Location Lookups'!$B$1:$C$340,2,0)</f>
        <v>Boynton Beach, FL</v>
      </c>
      <c r="C3265" s="41" t="s">
        <v>151</v>
      </c>
      <c r="D3265" s="41" t="s">
        <v>152</v>
      </c>
      <c r="E3265" s="41" t="s">
        <v>147</v>
      </c>
      <c r="F3265" s="38">
        <v>44151</v>
      </c>
      <c r="G3265" s="41" t="s">
        <v>147</v>
      </c>
      <c r="H3265" s="41">
        <v>1</v>
      </c>
    </row>
    <row r="3266" spans="1:8" x14ac:dyDescent="0.25">
      <c r="A3266" s="41">
        <f>VLOOKUP(D3266,'[110]Legacy Location Lookups'!$A$1:$C$340,2,0)</f>
        <v>73</v>
      </c>
      <c r="B3266" s="41" t="str">
        <f>VLOOKUP(A3266,'[110]Legacy Location Lookups'!$B$1:$C$340,2,0)</f>
        <v>Boynton Beach, FL</v>
      </c>
      <c r="C3266" s="41" t="s">
        <v>151</v>
      </c>
      <c r="D3266" s="41" t="s">
        <v>152</v>
      </c>
      <c r="E3266" s="41" t="s">
        <v>144</v>
      </c>
      <c r="F3266" s="38">
        <v>44151</v>
      </c>
      <c r="G3266" s="41" t="s">
        <v>146</v>
      </c>
      <c r="H3266" s="41">
        <v>0</v>
      </c>
    </row>
    <row r="3267" spans="1:8" x14ac:dyDescent="0.25">
      <c r="A3267" s="41">
        <f>VLOOKUP(D3267,'[110]Legacy Location Lookups'!$A$1:$C$340,2,0)</f>
        <v>75</v>
      </c>
      <c r="B3267" s="41" t="str">
        <f>VLOOKUP(A3267,'[110]Legacy Location Lookups'!$B$1:$C$340,2,0)</f>
        <v>Delray Beach, FL</v>
      </c>
      <c r="C3267" s="41" t="s">
        <v>151</v>
      </c>
      <c r="D3267" s="41" t="s">
        <v>153</v>
      </c>
      <c r="E3267" s="41" t="s">
        <v>144</v>
      </c>
      <c r="F3267" s="38">
        <v>44151</v>
      </c>
      <c r="G3267" s="41" t="s">
        <v>145</v>
      </c>
      <c r="H3267" s="41">
        <v>15</v>
      </c>
    </row>
    <row r="3268" spans="1:8" x14ac:dyDescent="0.25">
      <c r="A3268" s="41">
        <f>VLOOKUP(D3268,'[110]Legacy Location Lookups'!$A$1:$C$340,2,0)</f>
        <v>75</v>
      </c>
      <c r="B3268" s="41" t="str">
        <f>VLOOKUP(A3268,'[110]Legacy Location Lookups'!$B$1:$C$340,2,0)</f>
        <v>Delray Beach, FL</v>
      </c>
      <c r="C3268" s="41" t="s">
        <v>151</v>
      </c>
      <c r="D3268" s="41" t="s">
        <v>153</v>
      </c>
      <c r="E3268" s="41" t="s">
        <v>147</v>
      </c>
      <c r="F3268" s="38">
        <v>44151</v>
      </c>
      <c r="G3268" s="41" t="s">
        <v>147</v>
      </c>
      <c r="H3268" s="41">
        <v>1</v>
      </c>
    </row>
    <row r="3269" spans="1:8" x14ac:dyDescent="0.25">
      <c r="A3269" s="41">
        <f>VLOOKUP(D3269,'[110]Legacy Location Lookups'!$A$1:$C$340,2,0)</f>
        <v>75</v>
      </c>
      <c r="B3269" s="41" t="str">
        <f>VLOOKUP(A3269,'[110]Legacy Location Lookups'!$B$1:$C$340,2,0)</f>
        <v>Delray Beach, FL</v>
      </c>
      <c r="C3269" s="41" t="s">
        <v>151</v>
      </c>
      <c r="D3269" s="41" t="s">
        <v>153</v>
      </c>
      <c r="E3269" s="41" t="s">
        <v>144</v>
      </c>
      <c r="F3269" s="38">
        <v>44151</v>
      </c>
      <c r="G3269" s="41" t="s">
        <v>159</v>
      </c>
      <c r="H3269" s="41">
        <v>0</v>
      </c>
    </row>
    <row r="3270" spans="1:8" x14ac:dyDescent="0.25">
      <c r="A3270" s="41">
        <f>VLOOKUP(D3270,'[110]Legacy Location Lookups'!$A$1:$C$340,2,0)</f>
        <v>76</v>
      </c>
      <c r="B3270" s="41" t="str">
        <f>VLOOKUP(A3270,'[110]Legacy Location Lookups'!$B$1:$C$340,2,0)</f>
        <v>East Boca Raton, FL</v>
      </c>
      <c r="C3270" s="41" t="s">
        <v>151</v>
      </c>
      <c r="D3270" s="41" t="s">
        <v>175</v>
      </c>
      <c r="E3270" s="41" t="s">
        <v>144</v>
      </c>
      <c r="F3270" s="38">
        <v>44151</v>
      </c>
      <c r="G3270" s="41" t="s">
        <v>145</v>
      </c>
      <c r="H3270" s="41">
        <v>20</v>
      </c>
    </row>
    <row r="3271" spans="1:8" x14ac:dyDescent="0.25">
      <c r="A3271" s="41">
        <f>VLOOKUP(D3271,'[110]Legacy Location Lookups'!$A$1:$C$340,2,0)</f>
        <v>77</v>
      </c>
      <c r="B3271" s="41" t="str">
        <f>VLOOKUP(A3271,'[110]Legacy Location Lookups'!$B$1:$C$340,2,0)</f>
        <v>West Boca Raton, FL</v>
      </c>
      <c r="C3271" s="41" t="s">
        <v>151</v>
      </c>
      <c r="D3271" s="41" t="s">
        <v>154</v>
      </c>
      <c r="E3271" s="41" t="s">
        <v>144</v>
      </c>
      <c r="F3271" s="38">
        <v>44151</v>
      </c>
      <c r="G3271" s="41" t="s">
        <v>145</v>
      </c>
      <c r="H3271" s="41">
        <v>17</v>
      </c>
    </row>
    <row r="3272" spans="1:8" x14ac:dyDescent="0.25">
      <c r="A3272" s="41">
        <f>VLOOKUP(D3272,'[110]Legacy Location Lookups'!$A$1:$C$340,2,0)</f>
        <v>72</v>
      </c>
      <c r="B3272" s="41" t="str">
        <f>VLOOKUP(A3272,'[110]Legacy Location Lookups'!$B$1:$C$340,2,0)</f>
        <v>Boca Raton, FL</v>
      </c>
      <c r="C3272" s="41" t="s">
        <v>151</v>
      </c>
      <c r="D3272" s="41" t="s">
        <v>155</v>
      </c>
      <c r="E3272" s="41" t="s">
        <v>144</v>
      </c>
      <c r="F3272" s="38">
        <v>44151</v>
      </c>
      <c r="G3272" s="41" t="s">
        <v>145</v>
      </c>
      <c r="H3272" s="41">
        <v>19</v>
      </c>
    </row>
    <row r="3273" spans="1:8" x14ac:dyDescent="0.25">
      <c r="A3273" s="41">
        <f>VLOOKUP(D3273,'[110]Legacy Location Lookups'!$A$1:$C$340,2,0)</f>
        <v>72</v>
      </c>
      <c r="B3273" s="41" t="str">
        <f>VLOOKUP(A3273,'[110]Legacy Location Lookups'!$B$1:$C$340,2,0)</f>
        <v>Boca Raton, FL</v>
      </c>
      <c r="C3273" s="41" t="s">
        <v>151</v>
      </c>
      <c r="D3273" s="41" t="s">
        <v>155</v>
      </c>
      <c r="E3273" s="41" t="s">
        <v>144</v>
      </c>
      <c r="F3273" s="38">
        <v>44151</v>
      </c>
      <c r="G3273" s="41" t="s">
        <v>159</v>
      </c>
      <c r="H3273" s="41">
        <v>0</v>
      </c>
    </row>
    <row r="3274" spans="1:8" x14ac:dyDescent="0.25">
      <c r="A3274" s="41">
        <f>VLOOKUP(D3274,'[110]Legacy Location Lookups'!$A$1:$C$340,2,0)</f>
        <v>104</v>
      </c>
      <c r="B3274" s="41" t="str">
        <f>VLOOKUP(A3274,'[110]Legacy Location Lookups'!$B$1:$C$340,2,0)</f>
        <v>Miami, FL</v>
      </c>
      <c r="C3274" s="41" t="s">
        <v>151</v>
      </c>
      <c r="D3274" s="41" t="s">
        <v>223</v>
      </c>
      <c r="E3274" s="41" t="s">
        <v>144</v>
      </c>
      <c r="F3274" s="38">
        <v>44151</v>
      </c>
      <c r="G3274" s="41" t="s">
        <v>145</v>
      </c>
      <c r="H3274" s="41">
        <v>15</v>
      </c>
    </row>
    <row r="3275" spans="1:8" x14ac:dyDescent="0.25">
      <c r="A3275" s="41">
        <f>VLOOKUP(D3275,'[110]Legacy Location Lookups'!$A$1:$C$340,2,0)</f>
        <v>104</v>
      </c>
      <c r="B3275" s="41" t="str">
        <f>VLOOKUP(A3275,'[110]Legacy Location Lookups'!$B$1:$C$340,2,0)</f>
        <v>Miami, FL</v>
      </c>
      <c r="C3275" s="41" t="s">
        <v>151</v>
      </c>
      <c r="D3275" s="41" t="s">
        <v>223</v>
      </c>
      <c r="E3275" s="41" t="s">
        <v>144</v>
      </c>
      <c r="F3275" s="38">
        <v>44151</v>
      </c>
      <c r="G3275" s="41" t="s">
        <v>159</v>
      </c>
      <c r="H3275" s="41">
        <v>0</v>
      </c>
    </row>
    <row r="3276" spans="1:8" x14ac:dyDescent="0.25">
      <c r="A3276" s="41">
        <f>VLOOKUP(D3276,'[110]Legacy Location Lookups'!$A$1:$C$340,2,0)</f>
        <v>73</v>
      </c>
      <c r="B3276" s="41" t="str">
        <f>VLOOKUP(A3276,'[110]Legacy Location Lookups'!$B$1:$C$340,2,0)</f>
        <v>Boynton Beach, FL</v>
      </c>
      <c r="C3276" s="41" t="s">
        <v>151</v>
      </c>
      <c r="D3276" s="41" t="s">
        <v>152</v>
      </c>
      <c r="E3276" s="41" t="s">
        <v>144</v>
      </c>
      <c r="F3276" s="38">
        <v>44152</v>
      </c>
      <c r="G3276" s="41" t="s">
        <v>145</v>
      </c>
      <c r="H3276" s="41">
        <v>84</v>
      </c>
    </row>
    <row r="3277" spans="1:8" x14ac:dyDescent="0.25">
      <c r="A3277" s="41">
        <f>VLOOKUP(D3277,'[110]Legacy Location Lookups'!$A$1:$C$340,2,0)</f>
        <v>75</v>
      </c>
      <c r="B3277" s="41" t="str">
        <f>VLOOKUP(A3277,'[110]Legacy Location Lookups'!$B$1:$C$340,2,0)</f>
        <v>Delray Beach, FL</v>
      </c>
      <c r="C3277" s="41" t="s">
        <v>151</v>
      </c>
      <c r="D3277" s="41" t="s">
        <v>153</v>
      </c>
      <c r="E3277" s="41" t="s">
        <v>147</v>
      </c>
      <c r="F3277" s="38">
        <v>44152</v>
      </c>
      <c r="G3277" s="41" t="s">
        <v>147</v>
      </c>
      <c r="H3277" s="41">
        <v>1</v>
      </c>
    </row>
    <row r="3278" spans="1:8" x14ac:dyDescent="0.25">
      <c r="A3278" s="41">
        <f>VLOOKUP(D3278,'[110]Legacy Location Lookups'!$A$1:$C$340,2,0)</f>
        <v>75</v>
      </c>
      <c r="B3278" s="41" t="str">
        <f>VLOOKUP(A3278,'[110]Legacy Location Lookups'!$B$1:$C$340,2,0)</f>
        <v>Delray Beach, FL</v>
      </c>
      <c r="C3278" s="41" t="s">
        <v>151</v>
      </c>
      <c r="D3278" s="41" t="s">
        <v>153</v>
      </c>
      <c r="E3278" s="41" t="s">
        <v>144</v>
      </c>
      <c r="F3278" s="38">
        <v>44152</v>
      </c>
      <c r="G3278" s="41" t="s">
        <v>145</v>
      </c>
      <c r="H3278" s="41">
        <v>46</v>
      </c>
    </row>
    <row r="3279" spans="1:8" x14ac:dyDescent="0.25">
      <c r="A3279" s="41">
        <f>VLOOKUP(D3279,'[110]Legacy Location Lookups'!$A$1:$C$340,2,0)</f>
        <v>75</v>
      </c>
      <c r="B3279" s="41" t="str">
        <f>VLOOKUP(A3279,'[110]Legacy Location Lookups'!$B$1:$C$340,2,0)</f>
        <v>Delray Beach, FL</v>
      </c>
      <c r="C3279" s="41" t="s">
        <v>151</v>
      </c>
      <c r="D3279" s="41" t="s">
        <v>153</v>
      </c>
      <c r="E3279" s="41" t="s">
        <v>144</v>
      </c>
      <c r="F3279" s="38">
        <v>44152</v>
      </c>
      <c r="G3279" s="41" t="s">
        <v>159</v>
      </c>
      <c r="H3279" s="41">
        <v>0</v>
      </c>
    </row>
    <row r="3280" spans="1:8" x14ac:dyDescent="0.25">
      <c r="A3280" s="41">
        <f>VLOOKUP(D3280,'[110]Legacy Location Lookups'!$A$1:$C$340,2,0)</f>
        <v>76</v>
      </c>
      <c r="B3280" s="41" t="str">
        <f>VLOOKUP(A3280,'[110]Legacy Location Lookups'!$B$1:$C$340,2,0)</f>
        <v>East Boca Raton, FL</v>
      </c>
      <c r="C3280" s="41" t="s">
        <v>151</v>
      </c>
      <c r="D3280" s="41" t="s">
        <v>175</v>
      </c>
      <c r="E3280" s="41" t="s">
        <v>144</v>
      </c>
      <c r="F3280" s="38">
        <v>44152</v>
      </c>
      <c r="G3280" s="41" t="s">
        <v>145</v>
      </c>
      <c r="H3280" s="41">
        <v>26</v>
      </c>
    </row>
    <row r="3281" spans="1:8" x14ac:dyDescent="0.25">
      <c r="A3281" s="41">
        <f>VLOOKUP(D3281,'[110]Legacy Location Lookups'!$A$1:$C$340,2,0)</f>
        <v>77</v>
      </c>
      <c r="B3281" s="41" t="str">
        <f>VLOOKUP(A3281,'[110]Legacy Location Lookups'!$B$1:$C$340,2,0)</f>
        <v>West Boca Raton, FL</v>
      </c>
      <c r="C3281" s="41" t="s">
        <v>151</v>
      </c>
      <c r="D3281" s="41" t="s">
        <v>154</v>
      </c>
      <c r="E3281" s="41" t="s">
        <v>144</v>
      </c>
      <c r="F3281" s="38">
        <v>44152</v>
      </c>
      <c r="G3281" s="41" t="s">
        <v>145</v>
      </c>
      <c r="H3281" s="41">
        <v>33</v>
      </c>
    </row>
    <row r="3282" spans="1:8" x14ac:dyDescent="0.25">
      <c r="A3282" s="41">
        <f>VLOOKUP(D3282,'[110]Legacy Location Lookups'!$A$1:$C$340,2,0)</f>
        <v>72</v>
      </c>
      <c r="B3282" s="41" t="str">
        <f>VLOOKUP(A3282,'[110]Legacy Location Lookups'!$B$1:$C$340,2,0)</f>
        <v>Boca Raton, FL</v>
      </c>
      <c r="C3282" s="41" t="s">
        <v>151</v>
      </c>
      <c r="D3282" s="41" t="s">
        <v>155</v>
      </c>
      <c r="E3282" s="41" t="s">
        <v>144</v>
      </c>
      <c r="F3282" s="38">
        <v>44152</v>
      </c>
      <c r="G3282" s="41" t="s">
        <v>145</v>
      </c>
      <c r="H3282" s="41">
        <v>18</v>
      </c>
    </row>
    <row r="3283" spans="1:8" x14ac:dyDescent="0.25">
      <c r="A3283" s="41">
        <f>VLOOKUP(D3283,'[110]Legacy Location Lookups'!$A$1:$C$340,2,0)</f>
        <v>72</v>
      </c>
      <c r="B3283" s="41" t="str">
        <f>VLOOKUP(A3283,'[110]Legacy Location Lookups'!$B$1:$C$340,2,0)</f>
        <v>Boca Raton, FL</v>
      </c>
      <c r="C3283" s="41" t="s">
        <v>151</v>
      </c>
      <c r="D3283" s="41" t="s">
        <v>155</v>
      </c>
      <c r="E3283" s="41" t="s">
        <v>144</v>
      </c>
      <c r="F3283" s="38">
        <v>44152</v>
      </c>
      <c r="G3283" s="41" t="s">
        <v>159</v>
      </c>
      <c r="H3283" s="41">
        <v>2</v>
      </c>
    </row>
    <row r="3284" spans="1:8" x14ac:dyDescent="0.25">
      <c r="A3284" s="41">
        <f>VLOOKUP(D3284,'[110]Legacy Location Lookups'!$A$1:$C$340,2,0)</f>
        <v>104</v>
      </c>
      <c r="B3284" s="41" t="str">
        <f>VLOOKUP(A3284,'[110]Legacy Location Lookups'!$B$1:$C$340,2,0)</f>
        <v>Miami, FL</v>
      </c>
      <c r="C3284" s="41" t="s">
        <v>151</v>
      </c>
      <c r="D3284" s="41" t="s">
        <v>223</v>
      </c>
      <c r="E3284" s="41" t="s">
        <v>144</v>
      </c>
      <c r="F3284" s="38">
        <v>44152</v>
      </c>
      <c r="G3284" s="41" t="s">
        <v>145</v>
      </c>
      <c r="H3284" s="41">
        <v>17</v>
      </c>
    </row>
    <row r="3285" spans="1:8" x14ac:dyDescent="0.25">
      <c r="A3285" s="41">
        <f>VLOOKUP(D3285,'[110]Legacy Location Lookups'!$A$1:$C$340,2,0)</f>
        <v>104</v>
      </c>
      <c r="B3285" s="41" t="str">
        <f>VLOOKUP(A3285,'[110]Legacy Location Lookups'!$B$1:$C$340,2,0)</f>
        <v>Miami, FL</v>
      </c>
      <c r="C3285" s="41" t="s">
        <v>151</v>
      </c>
      <c r="D3285" s="41" t="s">
        <v>223</v>
      </c>
      <c r="E3285" s="41" t="s">
        <v>144</v>
      </c>
      <c r="F3285" s="38">
        <v>44152</v>
      </c>
      <c r="G3285" s="41" t="s">
        <v>159</v>
      </c>
      <c r="H3285" s="41">
        <v>0</v>
      </c>
    </row>
    <row r="3286" spans="1:8" x14ac:dyDescent="0.25">
      <c r="A3286" s="41">
        <f>VLOOKUP(D3286,'[110]Legacy Location Lookups'!$A$1:$C$340,2,0)</f>
        <v>73</v>
      </c>
      <c r="B3286" s="41" t="str">
        <f>VLOOKUP(A3286,'[110]Legacy Location Lookups'!$B$1:$C$340,2,0)</f>
        <v>Boynton Beach, FL</v>
      </c>
      <c r="C3286" s="41" t="s">
        <v>151</v>
      </c>
      <c r="D3286" s="41" t="s">
        <v>152</v>
      </c>
      <c r="E3286" s="41" t="s">
        <v>144</v>
      </c>
      <c r="F3286" s="38">
        <v>44153</v>
      </c>
      <c r="G3286" s="41" t="s">
        <v>145</v>
      </c>
      <c r="H3286" s="41">
        <v>99</v>
      </c>
    </row>
    <row r="3287" spans="1:8" x14ac:dyDescent="0.25">
      <c r="A3287" s="41">
        <f>VLOOKUP(D3287,'[110]Legacy Location Lookups'!$A$1:$C$340,2,0)</f>
        <v>73</v>
      </c>
      <c r="B3287" s="41" t="str">
        <f>VLOOKUP(A3287,'[110]Legacy Location Lookups'!$B$1:$C$340,2,0)</f>
        <v>Boynton Beach, FL</v>
      </c>
      <c r="C3287" s="41" t="s">
        <v>151</v>
      </c>
      <c r="D3287" s="41" t="s">
        <v>152</v>
      </c>
      <c r="E3287" s="41" t="s">
        <v>147</v>
      </c>
      <c r="F3287" s="38">
        <v>44153</v>
      </c>
      <c r="G3287" s="41" t="s">
        <v>147</v>
      </c>
      <c r="H3287" s="41">
        <v>0</v>
      </c>
    </row>
    <row r="3288" spans="1:8" x14ac:dyDescent="0.25">
      <c r="A3288" s="41">
        <f>VLOOKUP(D3288,'[110]Legacy Location Lookups'!$A$1:$C$340,2,0)</f>
        <v>73</v>
      </c>
      <c r="B3288" s="41" t="str">
        <f>VLOOKUP(A3288,'[110]Legacy Location Lookups'!$B$1:$C$340,2,0)</f>
        <v>Boynton Beach, FL</v>
      </c>
      <c r="C3288" s="41" t="s">
        <v>151</v>
      </c>
      <c r="D3288" s="41" t="s">
        <v>152</v>
      </c>
      <c r="E3288" s="41" t="s">
        <v>144</v>
      </c>
      <c r="F3288" s="38">
        <v>44153</v>
      </c>
      <c r="G3288" s="41" t="s">
        <v>146</v>
      </c>
      <c r="H3288" s="41">
        <v>28</v>
      </c>
    </row>
    <row r="3289" spans="1:8" x14ac:dyDescent="0.25">
      <c r="A3289" s="41">
        <f>VLOOKUP(D3289,'[110]Legacy Location Lookups'!$A$1:$C$340,2,0)</f>
        <v>75</v>
      </c>
      <c r="B3289" s="41" t="str">
        <f>VLOOKUP(A3289,'[110]Legacy Location Lookups'!$B$1:$C$340,2,0)</f>
        <v>Delray Beach, FL</v>
      </c>
      <c r="C3289" s="41" t="s">
        <v>151</v>
      </c>
      <c r="D3289" s="41" t="s">
        <v>153</v>
      </c>
      <c r="E3289" s="41" t="s">
        <v>144</v>
      </c>
      <c r="F3289" s="38">
        <v>44153</v>
      </c>
      <c r="G3289" s="41" t="s">
        <v>145</v>
      </c>
      <c r="H3289" s="41">
        <v>50</v>
      </c>
    </row>
    <row r="3290" spans="1:8" x14ac:dyDescent="0.25">
      <c r="A3290" s="41">
        <f>VLOOKUP(D3290,'[110]Legacy Location Lookups'!$A$1:$C$340,2,0)</f>
        <v>75</v>
      </c>
      <c r="B3290" s="41" t="str">
        <f>VLOOKUP(A3290,'[110]Legacy Location Lookups'!$B$1:$C$340,2,0)</f>
        <v>Delray Beach, FL</v>
      </c>
      <c r="C3290" s="41" t="s">
        <v>151</v>
      </c>
      <c r="D3290" s="41" t="s">
        <v>153</v>
      </c>
      <c r="E3290" s="41" t="s">
        <v>147</v>
      </c>
      <c r="F3290" s="38">
        <v>44153</v>
      </c>
      <c r="G3290" s="41" t="s">
        <v>147</v>
      </c>
      <c r="H3290" s="41">
        <v>0</v>
      </c>
    </row>
    <row r="3291" spans="1:8" x14ac:dyDescent="0.25">
      <c r="A3291" s="41">
        <f>VLOOKUP(D3291,'[110]Legacy Location Lookups'!$A$1:$C$340,2,0)</f>
        <v>75</v>
      </c>
      <c r="B3291" s="41" t="str">
        <f>VLOOKUP(A3291,'[110]Legacy Location Lookups'!$B$1:$C$340,2,0)</f>
        <v>Delray Beach, FL</v>
      </c>
      <c r="C3291" s="41" t="s">
        <v>151</v>
      </c>
      <c r="D3291" s="41" t="s">
        <v>153</v>
      </c>
      <c r="E3291" s="41" t="s">
        <v>144</v>
      </c>
      <c r="F3291" s="38">
        <v>44153</v>
      </c>
      <c r="G3291" s="41" t="s">
        <v>159</v>
      </c>
      <c r="H3291" s="41">
        <v>0</v>
      </c>
    </row>
    <row r="3292" spans="1:8" x14ac:dyDescent="0.25">
      <c r="A3292" s="41">
        <f>VLOOKUP(D3292,'[110]Legacy Location Lookups'!$A$1:$C$340,2,0)</f>
        <v>76</v>
      </c>
      <c r="B3292" s="41" t="str">
        <f>VLOOKUP(A3292,'[110]Legacy Location Lookups'!$B$1:$C$340,2,0)</f>
        <v>East Boca Raton, FL</v>
      </c>
      <c r="C3292" s="41" t="s">
        <v>151</v>
      </c>
      <c r="D3292" s="41" t="s">
        <v>175</v>
      </c>
      <c r="E3292" s="41" t="s">
        <v>147</v>
      </c>
      <c r="F3292" s="38">
        <v>44153</v>
      </c>
      <c r="G3292" s="41" t="s">
        <v>147</v>
      </c>
      <c r="H3292" s="41"/>
    </row>
    <row r="3293" spans="1:8" x14ac:dyDescent="0.25">
      <c r="A3293" s="41">
        <f>VLOOKUP(D3293,'[110]Legacy Location Lookups'!$A$1:$C$340,2,0)</f>
        <v>76</v>
      </c>
      <c r="B3293" s="41" t="str">
        <f>VLOOKUP(A3293,'[110]Legacy Location Lookups'!$B$1:$C$340,2,0)</f>
        <v>East Boca Raton, FL</v>
      </c>
      <c r="C3293" s="41" t="s">
        <v>151</v>
      </c>
      <c r="D3293" s="41" t="s">
        <v>175</v>
      </c>
      <c r="E3293" s="41" t="s">
        <v>144</v>
      </c>
      <c r="F3293" s="38">
        <v>44153</v>
      </c>
      <c r="G3293" s="41" t="s">
        <v>145</v>
      </c>
      <c r="H3293" s="41">
        <v>6</v>
      </c>
    </row>
    <row r="3294" spans="1:8" x14ac:dyDescent="0.25">
      <c r="A3294" s="41">
        <f>VLOOKUP(D3294,'[110]Legacy Location Lookups'!$A$1:$C$340,2,0)</f>
        <v>77</v>
      </c>
      <c r="B3294" s="41" t="str">
        <f>VLOOKUP(A3294,'[110]Legacy Location Lookups'!$B$1:$C$340,2,0)</f>
        <v>West Boca Raton, FL</v>
      </c>
      <c r="C3294" s="41" t="s">
        <v>151</v>
      </c>
      <c r="D3294" s="41" t="s">
        <v>154</v>
      </c>
      <c r="E3294" s="41" t="s">
        <v>144</v>
      </c>
      <c r="F3294" s="38">
        <v>44153</v>
      </c>
      <c r="G3294" s="41" t="s">
        <v>145</v>
      </c>
      <c r="H3294" s="41">
        <v>13</v>
      </c>
    </row>
    <row r="3295" spans="1:8" x14ac:dyDescent="0.25">
      <c r="A3295" s="41">
        <f>VLOOKUP(D3295,'[110]Legacy Location Lookups'!$A$1:$C$340,2,0)</f>
        <v>72</v>
      </c>
      <c r="B3295" s="41" t="str">
        <f>VLOOKUP(A3295,'[110]Legacy Location Lookups'!$B$1:$C$340,2,0)</f>
        <v>Boca Raton, FL</v>
      </c>
      <c r="C3295" s="41" t="s">
        <v>151</v>
      </c>
      <c r="D3295" s="41" t="s">
        <v>155</v>
      </c>
      <c r="E3295" s="41" t="s">
        <v>144</v>
      </c>
      <c r="F3295" s="38">
        <v>44153</v>
      </c>
      <c r="G3295" s="41" t="s">
        <v>145</v>
      </c>
      <c r="H3295" s="41">
        <v>23</v>
      </c>
    </row>
    <row r="3296" spans="1:8" x14ac:dyDescent="0.25">
      <c r="A3296" s="41">
        <f>VLOOKUP(D3296,'[110]Legacy Location Lookups'!$A$1:$C$340,2,0)</f>
        <v>72</v>
      </c>
      <c r="B3296" s="41" t="str">
        <f>VLOOKUP(A3296,'[110]Legacy Location Lookups'!$B$1:$C$340,2,0)</f>
        <v>Boca Raton, FL</v>
      </c>
      <c r="C3296" s="41" t="s">
        <v>151</v>
      </c>
      <c r="D3296" s="41" t="s">
        <v>155</v>
      </c>
      <c r="E3296" s="41" t="s">
        <v>147</v>
      </c>
      <c r="F3296" s="38">
        <v>44153</v>
      </c>
      <c r="G3296" s="41" t="s">
        <v>147</v>
      </c>
      <c r="H3296" s="41">
        <v>1</v>
      </c>
    </row>
    <row r="3297" spans="1:8" x14ac:dyDescent="0.25">
      <c r="A3297" s="41">
        <f>VLOOKUP(D3297,'[110]Legacy Location Lookups'!$A$1:$C$340,2,0)</f>
        <v>104</v>
      </c>
      <c r="B3297" s="41" t="str">
        <f>VLOOKUP(A3297,'[110]Legacy Location Lookups'!$B$1:$C$340,2,0)</f>
        <v>Miami, FL</v>
      </c>
      <c r="C3297" s="41" t="s">
        <v>151</v>
      </c>
      <c r="D3297" s="41" t="s">
        <v>223</v>
      </c>
      <c r="E3297" s="41" t="s">
        <v>144</v>
      </c>
      <c r="F3297" s="38">
        <v>44153</v>
      </c>
      <c r="G3297" s="41" t="s">
        <v>145</v>
      </c>
      <c r="H3297" s="41">
        <v>17</v>
      </c>
    </row>
    <row r="3298" spans="1:8" x14ac:dyDescent="0.25">
      <c r="A3298" s="41">
        <f>VLOOKUP(D3298,'[110]Legacy Location Lookups'!$A$1:$C$340,2,0)</f>
        <v>104</v>
      </c>
      <c r="B3298" s="41" t="str">
        <f>VLOOKUP(A3298,'[110]Legacy Location Lookups'!$B$1:$C$340,2,0)</f>
        <v>Miami, FL</v>
      </c>
      <c r="C3298" s="41" t="s">
        <v>151</v>
      </c>
      <c r="D3298" s="41" t="s">
        <v>223</v>
      </c>
      <c r="E3298" s="41" t="s">
        <v>144</v>
      </c>
      <c r="F3298" s="38">
        <v>44153</v>
      </c>
      <c r="G3298" s="41" t="s">
        <v>159</v>
      </c>
      <c r="H3298" s="41">
        <v>0</v>
      </c>
    </row>
    <row r="3299" spans="1:8" x14ac:dyDescent="0.25">
      <c r="A3299" s="41">
        <f>VLOOKUP(D3299,'[110]Legacy Location Lookups'!$A$1:$C$340,2,0)</f>
        <v>73</v>
      </c>
      <c r="B3299" s="41" t="str">
        <f>VLOOKUP(A3299,'[110]Legacy Location Lookups'!$B$1:$C$340,2,0)</f>
        <v>Boynton Beach, FL</v>
      </c>
      <c r="C3299" s="41" t="s">
        <v>151</v>
      </c>
      <c r="D3299" s="41" t="s">
        <v>152</v>
      </c>
      <c r="E3299" s="41" t="s">
        <v>144</v>
      </c>
      <c r="F3299" s="38">
        <v>44154</v>
      </c>
      <c r="G3299" s="41" t="s">
        <v>145</v>
      </c>
      <c r="H3299" s="41">
        <v>78</v>
      </c>
    </row>
    <row r="3300" spans="1:8" x14ac:dyDescent="0.25">
      <c r="A3300" s="41">
        <f>VLOOKUP(D3300,'[110]Legacy Location Lookups'!$A$1:$C$340,2,0)</f>
        <v>73</v>
      </c>
      <c r="B3300" s="41" t="str">
        <f>VLOOKUP(A3300,'[110]Legacy Location Lookups'!$B$1:$C$340,2,0)</f>
        <v>Boynton Beach, FL</v>
      </c>
      <c r="C3300" s="41" t="s">
        <v>151</v>
      </c>
      <c r="D3300" s="41" t="s">
        <v>152</v>
      </c>
      <c r="E3300" s="41" t="s">
        <v>147</v>
      </c>
      <c r="F3300" s="38">
        <v>44154</v>
      </c>
      <c r="G3300" s="41" t="s">
        <v>147</v>
      </c>
      <c r="H3300" s="41">
        <v>0</v>
      </c>
    </row>
    <row r="3301" spans="1:8" x14ac:dyDescent="0.25">
      <c r="A3301" s="41">
        <f>VLOOKUP(D3301,'[110]Legacy Location Lookups'!$A$1:$C$340,2,0)</f>
        <v>73</v>
      </c>
      <c r="B3301" s="41" t="str">
        <f>VLOOKUP(A3301,'[110]Legacy Location Lookups'!$B$1:$C$340,2,0)</f>
        <v>Boynton Beach, FL</v>
      </c>
      <c r="C3301" s="41" t="s">
        <v>151</v>
      </c>
      <c r="D3301" s="41" t="s">
        <v>152</v>
      </c>
      <c r="E3301" s="41" t="s">
        <v>144</v>
      </c>
      <c r="F3301" s="38">
        <v>44154</v>
      </c>
      <c r="G3301" s="41" t="s">
        <v>146</v>
      </c>
      <c r="H3301" s="41">
        <v>23</v>
      </c>
    </row>
    <row r="3302" spans="1:8" x14ac:dyDescent="0.25">
      <c r="A3302" s="41">
        <f>VLOOKUP(D3302,'[110]Legacy Location Lookups'!$A$1:$C$340,2,0)</f>
        <v>75</v>
      </c>
      <c r="B3302" s="41" t="str">
        <f>VLOOKUP(A3302,'[110]Legacy Location Lookups'!$B$1:$C$340,2,0)</f>
        <v>Delray Beach, FL</v>
      </c>
      <c r="C3302" s="41" t="s">
        <v>151</v>
      </c>
      <c r="D3302" s="41" t="s">
        <v>153</v>
      </c>
      <c r="E3302" s="41" t="s">
        <v>144</v>
      </c>
      <c r="F3302" s="38">
        <v>44154</v>
      </c>
      <c r="G3302" s="41" t="s">
        <v>145</v>
      </c>
      <c r="H3302" s="41">
        <v>52</v>
      </c>
    </row>
    <row r="3303" spans="1:8" x14ac:dyDescent="0.25">
      <c r="A3303" s="41">
        <f>VLOOKUP(D3303,'[110]Legacy Location Lookups'!$A$1:$C$340,2,0)</f>
        <v>75</v>
      </c>
      <c r="B3303" s="41" t="str">
        <f>VLOOKUP(A3303,'[110]Legacy Location Lookups'!$B$1:$C$340,2,0)</f>
        <v>Delray Beach, FL</v>
      </c>
      <c r="C3303" s="41" t="s">
        <v>151</v>
      </c>
      <c r="D3303" s="41" t="s">
        <v>153</v>
      </c>
      <c r="E3303" s="41" t="s">
        <v>144</v>
      </c>
      <c r="F3303" s="38">
        <v>44154</v>
      </c>
      <c r="G3303" s="41" t="s">
        <v>159</v>
      </c>
      <c r="H3303" s="41">
        <v>0</v>
      </c>
    </row>
    <row r="3304" spans="1:8" x14ac:dyDescent="0.25">
      <c r="A3304" s="41">
        <f>VLOOKUP(D3304,'[110]Legacy Location Lookups'!$A$1:$C$340,2,0)</f>
        <v>75</v>
      </c>
      <c r="B3304" s="41" t="str">
        <f>VLOOKUP(A3304,'[110]Legacy Location Lookups'!$B$1:$C$340,2,0)</f>
        <v>Delray Beach, FL</v>
      </c>
      <c r="C3304" s="41" t="s">
        <v>151</v>
      </c>
      <c r="D3304" s="41" t="s">
        <v>153</v>
      </c>
      <c r="E3304" s="41" t="s">
        <v>147</v>
      </c>
      <c r="F3304" s="38">
        <v>44154</v>
      </c>
      <c r="G3304" s="41" t="s">
        <v>147</v>
      </c>
      <c r="H3304" s="41">
        <v>2</v>
      </c>
    </row>
    <row r="3305" spans="1:8" x14ac:dyDescent="0.25">
      <c r="A3305" s="41">
        <f>VLOOKUP(D3305,'[110]Legacy Location Lookups'!$A$1:$C$340,2,0)</f>
        <v>76</v>
      </c>
      <c r="B3305" s="41" t="str">
        <f>VLOOKUP(A3305,'[110]Legacy Location Lookups'!$B$1:$C$340,2,0)</f>
        <v>East Boca Raton, FL</v>
      </c>
      <c r="C3305" s="41" t="s">
        <v>151</v>
      </c>
      <c r="D3305" s="41" t="s">
        <v>175</v>
      </c>
      <c r="E3305" s="41" t="s">
        <v>144</v>
      </c>
      <c r="F3305" s="38">
        <v>44154</v>
      </c>
      <c r="G3305" s="41" t="s">
        <v>145</v>
      </c>
      <c r="H3305" s="41">
        <v>44</v>
      </c>
    </row>
    <row r="3306" spans="1:8" x14ac:dyDescent="0.25">
      <c r="A3306" s="41">
        <f>VLOOKUP(D3306,'[110]Legacy Location Lookups'!$A$1:$C$340,2,0)</f>
        <v>77</v>
      </c>
      <c r="B3306" s="41" t="str">
        <f>VLOOKUP(A3306,'[110]Legacy Location Lookups'!$B$1:$C$340,2,0)</f>
        <v>West Boca Raton, FL</v>
      </c>
      <c r="C3306" s="41" t="s">
        <v>151</v>
      </c>
      <c r="D3306" s="41" t="s">
        <v>154</v>
      </c>
      <c r="E3306" s="41" t="s">
        <v>144</v>
      </c>
      <c r="F3306" s="38">
        <v>44154</v>
      </c>
      <c r="G3306" s="41" t="s">
        <v>145</v>
      </c>
      <c r="H3306" s="41">
        <v>0</v>
      </c>
    </row>
    <row r="3307" spans="1:8" x14ac:dyDescent="0.25">
      <c r="A3307" s="41">
        <f>VLOOKUP(D3307,'[110]Legacy Location Lookups'!$A$1:$C$340,2,0)</f>
        <v>72</v>
      </c>
      <c r="B3307" s="41" t="str">
        <f>VLOOKUP(A3307,'[110]Legacy Location Lookups'!$B$1:$C$340,2,0)</f>
        <v>Boca Raton, FL</v>
      </c>
      <c r="C3307" s="41" t="s">
        <v>151</v>
      </c>
      <c r="D3307" s="41" t="s">
        <v>155</v>
      </c>
      <c r="E3307" s="41" t="s">
        <v>144</v>
      </c>
      <c r="F3307" s="38">
        <v>44154</v>
      </c>
      <c r="G3307" s="41" t="s">
        <v>145</v>
      </c>
      <c r="H3307" s="41">
        <v>26</v>
      </c>
    </row>
    <row r="3308" spans="1:8" x14ac:dyDescent="0.25">
      <c r="A3308" s="41">
        <f>VLOOKUP(D3308,'[110]Legacy Location Lookups'!$A$1:$C$340,2,0)</f>
        <v>72</v>
      </c>
      <c r="B3308" s="41" t="str">
        <f>VLOOKUP(A3308,'[110]Legacy Location Lookups'!$B$1:$C$340,2,0)</f>
        <v>Boca Raton, FL</v>
      </c>
      <c r="C3308" s="41" t="s">
        <v>151</v>
      </c>
      <c r="D3308" s="41" t="s">
        <v>155</v>
      </c>
      <c r="E3308" s="41" t="s">
        <v>144</v>
      </c>
      <c r="F3308" s="38">
        <v>44154</v>
      </c>
      <c r="G3308" s="41" t="s">
        <v>146</v>
      </c>
      <c r="H3308" s="41">
        <v>0</v>
      </c>
    </row>
    <row r="3309" spans="1:8" x14ac:dyDescent="0.25">
      <c r="A3309" s="41">
        <f>VLOOKUP(D3309,'[110]Legacy Location Lookups'!$A$1:$C$340,2,0)</f>
        <v>72</v>
      </c>
      <c r="B3309" s="41" t="str">
        <f>VLOOKUP(A3309,'[110]Legacy Location Lookups'!$B$1:$C$340,2,0)</f>
        <v>Boca Raton, FL</v>
      </c>
      <c r="C3309" s="41" t="s">
        <v>151</v>
      </c>
      <c r="D3309" s="41" t="s">
        <v>155</v>
      </c>
      <c r="E3309" s="41" t="s">
        <v>147</v>
      </c>
      <c r="F3309" s="38">
        <v>44154</v>
      </c>
      <c r="G3309" s="41" t="s">
        <v>147</v>
      </c>
      <c r="H3309" s="41">
        <v>0</v>
      </c>
    </row>
    <row r="3310" spans="1:8" x14ac:dyDescent="0.25">
      <c r="A3310" s="41">
        <f>VLOOKUP(D3310,'[110]Legacy Location Lookups'!$A$1:$C$340,2,0)</f>
        <v>104</v>
      </c>
      <c r="B3310" s="41" t="str">
        <f>VLOOKUP(A3310,'[110]Legacy Location Lookups'!$B$1:$C$340,2,0)</f>
        <v>Miami, FL</v>
      </c>
      <c r="C3310" s="41" t="s">
        <v>151</v>
      </c>
      <c r="D3310" s="41" t="s">
        <v>223</v>
      </c>
      <c r="E3310" s="41" t="s">
        <v>144</v>
      </c>
      <c r="F3310" s="38">
        <v>44154</v>
      </c>
      <c r="G3310" s="41" t="s">
        <v>145</v>
      </c>
      <c r="H3310" s="41">
        <v>20</v>
      </c>
    </row>
    <row r="3311" spans="1:8" x14ac:dyDescent="0.25">
      <c r="A3311" s="41">
        <f>VLOOKUP(D3311,'[110]Legacy Location Lookups'!$A$1:$C$340,2,0)</f>
        <v>104</v>
      </c>
      <c r="B3311" s="41" t="str">
        <f>VLOOKUP(A3311,'[110]Legacy Location Lookups'!$B$1:$C$340,2,0)</f>
        <v>Miami, FL</v>
      </c>
      <c r="C3311" s="41" t="s">
        <v>151</v>
      </c>
      <c r="D3311" s="41" t="s">
        <v>223</v>
      </c>
      <c r="E3311" s="41" t="s">
        <v>147</v>
      </c>
      <c r="F3311" s="38">
        <v>44154</v>
      </c>
      <c r="G3311" s="41" t="s">
        <v>147</v>
      </c>
      <c r="H3311" s="41">
        <v>0</v>
      </c>
    </row>
    <row r="3312" spans="1:8" x14ac:dyDescent="0.25">
      <c r="A3312" s="41">
        <f>VLOOKUP(D3312,'[110]Legacy Location Lookups'!$A$1:$C$340,2,0)</f>
        <v>73</v>
      </c>
      <c r="B3312" s="41" t="str">
        <f>VLOOKUP(A3312,'[110]Legacy Location Lookups'!$B$1:$C$340,2,0)</f>
        <v>Boynton Beach, FL</v>
      </c>
      <c r="C3312" s="41" t="s">
        <v>151</v>
      </c>
      <c r="D3312" s="41" t="s">
        <v>152</v>
      </c>
      <c r="E3312" s="41" t="s">
        <v>144</v>
      </c>
      <c r="F3312" s="38">
        <v>44155</v>
      </c>
      <c r="G3312" s="41" t="s">
        <v>145</v>
      </c>
      <c r="H3312" s="41">
        <v>77</v>
      </c>
    </row>
    <row r="3313" spans="1:8" x14ac:dyDescent="0.25">
      <c r="A3313" s="41">
        <f>VLOOKUP(D3313,'[110]Legacy Location Lookups'!$A$1:$C$340,2,0)</f>
        <v>73</v>
      </c>
      <c r="B3313" s="41" t="str">
        <f>VLOOKUP(A3313,'[110]Legacy Location Lookups'!$B$1:$C$340,2,0)</f>
        <v>Boynton Beach, FL</v>
      </c>
      <c r="C3313" s="41" t="s">
        <v>151</v>
      </c>
      <c r="D3313" s="41" t="s">
        <v>152</v>
      </c>
      <c r="E3313" s="41" t="s">
        <v>147</v>
      </c>
      <c r="F3313" s="38">
        <v>44155</v>
      </c>
      <c r="G3313" s="41" t="s">
        <v>147</v>
      </c>
      <c r="H3313" s="41">
        <v>0</v>
      </c>
    </row>
    <row r="3314" spans="1:8" x14ac:dyDescent="0.25">
      <c r="A3314" s="41">
        <f>VLOOKUP(D3314,'[110]Legacy Location Lookups'!$A$1:$C$340,2,0)</f>
        <v>75</v>
      </c>
      <c r="B3314" s="41" t="str">
        <f>VLOOKUP(A3314,'[110]Legacy Location Lookups'!$B$1:$C$340,2,0)</f>
        <v>Delray Beach, FL</v>
      </c>
      <c r="C3314" s="41" t="s">
        <v>151</v>
      </c>
      <c r="D3314" s="41" t="s">
        <v>153</v>
      </c>
      <c r="E3314" s="41" t="s">
        <v>144</v>
      </c>
      <c r="F3314" s="38">
        <v>44155</v>
      </c>
      <c r="G3314" s="41" t="s">
        <v>159</v>
      </c>
      <c r="H3314" s="41">
        <v>0</v>
      </c>
    </row>
    <row r="3315" spans="1:8" x14ac:dyDescent="0.25">
      <c r="A3315" s="41">
        <f>VLOOKUP(D3315,'[110]Legacy Location Lookups'!$A$1:$C$340,2,0)</f>
        <v>75</v>
      </c>
      <c r="B3315" s="41" t="str">
        <f>VLOOKUP(A3315,'[110]Legacy Location Lookups'!$B$1:$C$340,2,0)</f>
        <v>Delray Beach, FL</v>
      </c>
      <c r="C3315" s="41" t="s">
        <v>151</v>
      </c>
      <c r="D3315" s="41" t="s">
        <v>153</v>
      </c>
      <c r="E3315" s="41" t="s">
        <v>144</v>
      </c>
      <c r="F3315" s="38">
        <v>44155</v>
      </c>
      <c r="G3315" s="41" t="s">
        <v>145</v>
      </c>
      <c r="H3315" s="41">
        <v>55</v>
      </c>
    </row>
    <row r="3316" spans="1:8" x14ac:dyDescent="0.25">
      <c r="A3316" s="41">
        <f>VLOOKUP(D3316,'[110]Legacy Location Lookups'!$A$1:$C$340,2,0)</f>
        <v>76</v>
      </c>
      <c r="B3316" s="41" t="str">
        <f>VLOOKUP(A3316,'[110]Legacy Location Lookups'!$B$1:$C$340,2,0)</f>
        <v>East Boca Raton, FL</v>
      </c>
      <c r="C3316" s="41" t="s">
        <v>151</v>
      </c>
      <c r="D3316" s="41" t="s">
        <v>175</v>
      </c>
      <c r="E3316" s="41" t="s">
        <v>144</v>
      </c>
      <c r="F3316" s="38">
        <v>44155</v>
      </c>
      <c r="G3316" s="41" t="s">
        <v>145</v>
      </c>
      <c r="H3316" s="41">
        <v>2</v>
      </c>
    </row>
    <row r="3317" spans="1:8" x14ac:dyDescent="0.25">
      <c r="A3317" s="41">
        <f>VLOOKUP(D3317,'[110]Legacy Location Lookups'!$A$1:$C$340,2,0)</f>
        <v>76</v>
      </c>
      <c r="B3317" s="41" t="str">
        <f>VLOOKUP(A3317,'[110]Legacy Location Lookups'!$B$1:$C$340,2,0)</f>
        <v>East Boca Raton, FL</v>
      </c>
      <c r="C3317" s="41" t="s">
        <v>151</v>
      </c>
      <c r="D3317" s="41" t="s">
        <v>175</v>
      </c>
      <c r="E3317" s="41" t="s">
        <v>147</v>
      </c>
      <c r="F3317" s="38">
        <v>44155</v>
      </c>
      <c r="G3317" s="41" t="s">
        <v>147</v>
      </c>
      <c r="H3317" s="41">
        <v>1</v>
      </c>
    </row>
    <row r="3318" spans="1:8" x14ac:dyDescent="0.25">
      <c r="A3318" s="41">
        <f>VLOOKUP(D3318,'[110]Legacy Location Lookups'!$A$1:$C$340,2,0)</f>
        <v>77</v>
      </c>
      <c r="B3318" s="41" t="str">
        <f>VLOOKUP(A3318,'[110]Legacy Location Lookups'!$B$1:$C$340,2,0)</f>
        <v>West Boca Raton, FL</v>
      </c>
      <c r="C3318" s="41" t="s">
        <v>151</v>
      </c>
      <c r="D3318" s="41" t="s">
        <v>154</v>
      </c>
      <c r="E3318" s="41" t="s">
        <v>144</v>
      </c>
      <c r="F3318" s="38">
        <v>44155</v>
      </c>
      <c r="G3318" s="41" t="s">
        <v>145</v>
      </c>
      <c r="H3318" s="41">
        <v>32</v>
      </c>
    </row>
    <row r="3319" spans="1:8" x14ac:dyDescent="0.25">
      <c r="A3319" s="41">
        <f>VLOOKUP(D3319,'[110]Legacy Location Lookups'!$A$1:$C$340,2,0)</f>
        <v>5</v>
      </c>
      <c r="B3319" s="41" t="str">
        <f>VLOOKUP(A3319,'[110]Legacy Location Lookups'!$B$1:$C$340,2,0)</f>
        <v>Bloomington, IL</v>
      </c>
      <c r="C3319" s="41" t="s">
        <v>142</v>
      </c>
      <c r="D3319" s="41" t="s">
        <v>143</v>
      </c>
      <c r="E3319" s="41" t="s">
        <v>144</v>
      </c>
      <c r="F3319" s="38">
        <v>44155</v>
      </c>
      <c r="G3319" s="41" t="s">
        <v>145</v>
      </c>
      <c r="H3319" s="41">
        <v>149</v>
      </c>
    </row>
    <row r="3320" spans="1:8" x14ac:dyDescent="0.25">
      <c r="A3320" s="41">
        <f>VLOOKUP(D3320,'[110]Legacy Location Lookups'!$A$1:$C$340,2,0)</f>
        <v>5</v>
      </c>
      <c r="B3320" s="41" t="str">
        <f>VLOOKUP(A3320,'[110]Legacy Location Lookups'!$B$1:$C$340,2,0)</f>
        <v>Bloomington, IL</v>
      </c>
      <c r="C3320" s="41" t="s">
        <v>142</v>
      </c>
      <c r="D3320" s="41" t="s">
        <v>143</v>
      </c>
      <c r="E3320" s="41" t="s">
        <v>144</v>
      </c>
      <c r="F3320" s="38">
        <v>44155</v>
      </c>
      <c r="G3320" s="41" t="s">
        <v>146</v>
      </c>
      <c r="H3320" s="41">
        <v>11</v>
      </c>
    </row>
    <row r="3321" spans="1:8" x14ac:dyDescent="0.25">
      <c r="A3321" s="41">
        <f>VLOOKUP(D3321,'[110]Legacy Location Lookups'!$A$1:$C$340,2,0)</f>
        <v>5</v>
      </c>
      <c r="B3321" s="41" t="str">
        <f>VLOOKUP(A3321,'[110]Legacy Location Lookups'!$B$1:$C$340,2,0)</f>
        <v>Bloomington, IL</v>
      </c>
      <c r="C3321" s="41" t="s">
        <v>142</v>
      </c>
      <c r="D3321" s="41" t="s">
        <v>143</v>
      </c>
      <c r="E3321" s="41" t="s">
        <v>147</v>
      </c>
      <c r="F3321" s="38">
        <v>44155</v>
      </c>
      <c r="G3321" s="41" t="s">
        <v>147</v>
      </c>
      <c r="H3321" s="41">
        <v>0</v>
      </c>
    </row>
    <row r="3322" spans="1:8" x14ac:dyDescent="0.25">
      <c r="A3322" s="41">
        <f>VLOOKUP(D3322,'[110]Legacy Location Lookups'!$A$1:$C$340,2,0)</f>
        <v>14</v>
      </c>
      <c r="B3322" s="41" t="str">
        <f>VLOOKUP(A3322,'[110]Legacy Location Lookups'!$B$1:$C$340,2,0)</f>
        <v>Peru, IL</v>
      </c>
      <c r="C3322" s="41" t="s">
        <v>142</v>
      </c>
      <c r="D3322" s="41" t="s">
        <v>148</v>
      </c>
      <c r="E3322" s="41" t="s">
        <v>144</v>
      </c>
      <c r="F3322" s="38">
        <v>44155</v>
      </c>
      <c r="G3322" s="41" t="s">
        <v>145</v>
      </c>
      <c r="H3322" s="41">
        <v>0</v>
      </c>
    </row>
    <row r="3323" spans="1:8" x14ac:dyDescent="0.25">
      <c r="A3323" s="41">
        <f>VLOOKUP(D3323,'[110]Legacy Location Lookups'!$A$1:$C$340,2,0)</f>
        <v>14</v>
      </c>
      <c r="B3323" s="41" t="str">
        <f>VLOOKUP(A3323,'[110]Legacy Location Lookups'!$B$1:$C$340,2,0)</f>
        <v>Peru, IL</v>
      </c>
      <c r="C3323" s="41" t="s">
        <v>142</v>
      </c>
      <c r="D3323" s="41" t="s">
        <v>148</v>
      </c>
      <c r="E3323" s="41" t="s">
        <v>147</v>
      </c>
      <c r="F3323" s="38">
        <v>44155</v>
      </c>
      <c r="G3323" s="41" t="s">
        <v>147</v>
      </c>
      <c r="H3323" s="41">
        <v>0</v>
      </c>
    </row>
    <row r="3324" spans="1:8" x14ac:dyDescent="0.25">
      <c r="A3324" s="41">
        <f>VLOOKUP(D3324,'[110]Legacy Location Lookups'!$A$1:$C$340,2,0)</f>
        <v>13</v>
      </c>
      <c r="B3324" s="41" t="str">
        <f>VLOOKUP(A3324,'[110]Legacy Location Lookups'!$B$1:$C$340,2,0)</f>
        <v>Peoria, IL</v>
      </c>
      <c r="C3324" s="41" t="s">
        <v>142</v>
      </c>
      <c r="D3324" s="41" t="s">
        <v>149</v>
      </c>
      <c r="E3324" s="41" t="s">
        <v>144</v>
      </c>
      <c r="F3324" s="38">
        <v>44155</v>
      </c>
      <c r="G3324" s="41" t="s">
        <v>145</v>
      </c>
      <c r="H3324" s="41">
        <v>32</v>
      </c>
    </row>
    <row r="3325" spans="1:8" x14ac:dyDescent="0.25">
      <c r="A3325" s="41">
        <f>VLOOKUP(D3325,'[110]Legacy Location Lookups'!$A$1:$C$340,2,0)</f>
        <v>13</v>
      </c>
      <c r="B3325" s="41" t="str">
        <f>VLOOKUP(A3325,'[110]Legacy Location Lookups'!$B$1:$C$340,2,0)</f>
        <v>Peoria, IL</v>
      </c>
      <c r="C3325" s="41" t="s">
        <v>142</v>
      </c>
      <c r="D3325" s="41" t="s">
        <v>149</v>
      </c>
      <c r="E3325" s="41" t="s">
        <v>144</v>
      </c>
      <c r="F3325" s="38">
        <v>44155</v>
      </c>
      <c r="G3325" s="41" t="s">
        <v>146</v>
      </c>
      <c r="H3325" s="41">
        <v>0</v>
      </c>
    </row>
    <row r="3326" spans="1:8" x14ac:dyDescent="0.25">
      <c r="A3326" s="41">
        <f>VLOOKUP(D3326,'[110]Legacy Location Lookups'!$A$1:$C$340,2,0)</f>
        <v>6</v>
      </c>
      <c r="B3326" s="41" t="str">
        <f>VLOOKUP(A3326,'[110]Legacy Location Lookups'!$B$1:$C$340,2,0)</f>
        <v>Charleston, IL</v>
      </c>
      <c r="C3326" s="41" t="s">
        <v>142</v>
      </c>
      <c r="D3326" s="41" t="s">
        <v>150</v>
      </c>
      <c r="E3326" s="41" t="s">
        <v>144</v>
      </c>
      <c r="F3326" s="38">
        <v>44155</v>
      </c>
      <c r="G3326" s="41" t="s">
        <v>145</v>
      </c>
      <c r="H3326" s="41">
        <v>58</v>
      </c>
    </row>
    <row r="3327" spans="1:8" x14ac:dyDescent="0.25">
      <c r="A3327" s="41">
        <f>VLOOKUP(D3327,'[110]Legacy Location Lookups'!$A$1:$C$340,2,0)</f>
        <v>86</v>
      </c>
      <c r="B3327" s="41" t="str">
        <f>VLOOKUP(A3327,'[110]Legacy Location Lookups'!$B$1:$C$340,2,0)</f>
        <v>Kirkland, WA</v>
      </c>
      <c r="C3327" s="41" t="s">
        <v>167</v>
      </c>
      <c r="D3327" s="41" t="s">
        <v>22</v>
      </c>
      <c r="E3327" s="41" t="s">
        <v>144</v>
      </c>
      <c r="F3327" s="38">
        <v>44155</v>
      </c>
      <c r="G3327" s="41" t="s">
        <v>145</v>
      </c>
      <c r="H3327" s="41">
        <v>64</v>
      </c>
    </row>
    <row r="3328" spans="1:8" x14ac:dyDescent="0.25">
      <c r="A3328" s="41">
        <f>VLOOKUP(D3328,'[110]Legacy Location Lookups'!$A$1:$C$340,2,0)</f>
        <v>86</v>
      </c>
      <c r="B3328" s="41" t="str">
        <f>VLOOKUP(A3328,'[110]Legacy Location Lookups'!$B$1:$C$340,2,0)</f>
        <v>Kirkland, WA</v>
      </c>
      <c r="C3328" s="41" t="s">
        <v>167</v>
      </c>
      <c r="D3328" s="41" t="s">
        <v>22</v>
      </c>
      <c r="E3328" s="41" t="s">
        <v>144</v>
      </c>
      <c r="F3328" s="38">
        <v>44155</v>
      </c>
      <c r="G3328" s="41" t="s">
        <v>159</v>
      </c>
      <c r="H3328" s="41">
        <v>7</v>
      </c>
    </row>
    <row r="3329" spans="1:8" x14ac:dyDescent="0.25">
      <c r="A3329" s="41">
        <f>VLOOKUP(D3329,'[110]Legacy Location Lookups'!$A$1:$C$340,2,0)</f>
        <v>73</v>
      </c>
      <c r="B3329" s="41" t="str">
        <f>VLOOKUP(A3329,'[110]Legacy Location Lookups'!$B$1:$C$340,2,0)</f>
        <v>Boynton Beach, FL</v>
      </c>
      <c r="C3329" s="41" t="s">
        <v>151</v>
      </c>
      <c r="D3329" s="41" t="s">
        <v>152</v>
      </c>
      <c r="E3329" s="41" t="s">
        <v>144</v>
      </c>
      <c r="F3329" s="38">
        <v>44158</v>
      </c>
      <c r="G3329" s="41" t="s">
        <v>145</v>
      </c>
      <c r="H3329" s="41">
        <v>86</v>
      </c>
    </row>
    <row r="3330" spans="1:8" x14ac:dyDescent="0.25">
      <c r="A3330" s="41">
        <f>VLOOKUP(D3330,'[110]Legacy Location Lookups'!$A$1:$C$340,2,0)</f>
        <v>73</v>
      </c>
      <c r="B3330" s="41" t="str">
        <f>VLOOKUP(A3330,'[110]Legacy Location Lookups'!$B$1:$C$340,2,0)</f>
        <v>Boynton Beach, FL</v>
      </c>
      <c r="C3330" s="41" t="s">
        <v>151</v>
      </c>
      <c r="D3330" s="41" t="s">
        <v>152</v>
      </c>
      <c r="E3330" s="41" t="s">
        <v>147</v>
      </c>
      <c r="F3330" s="38">
        <v>44158</v>
      </c>
      <c r="G3330" s="41" t="s">
        <v>147</v>
      </c>
      <c r="H3330" s="41">
        <v>1</v>
      </c>
    </row>
    <row r="3331" spans="1:8" x14ac:dyDescent="0.25">
      <c r="A3331" s="41">
        <f>VLOOKUP(D3331,'[110]Legacy Location Lookups'!$A$1:$C$340,2,0)</f>
        <v>73</v>
      </c>
      <c r="B3331" s="41" t="str">
        <f>VLOOKUP(A3331,'[110]Legacy Location Lookups'!$B$1:$C$340,2,0)</f>
        <v>Boynton Beach, FL</v>
      </c>
      <c r="C3331" s="41" t="s">
        <v>151</v>
      </c>
      <c r="D3331" s="41" t="s">
        <v>152</v>
      </c>
      <c r="E3331" s="41" t="s">
        <v>144</v>
      </c>
      <c r="F3331" s="38">
        <v>44158</v>
      </c>
      <c r="G3331" s="41" t="s">
        <v>146</v>
      </c>
      <c r="H3331" s="41">
        <v>0</v>
      </c>
    </row>
    <row r="3332" spans="1:8" x14ac:dyDescent="0.25">
      <c r="A3332" s="41">
        <f>VLOOKUP(D3332,'[110]Legacy Location Lookups'!$A$1:$C$340,2,0)</f>
        <v>75</v>
      </c>
      <c r="B3332" s="41" t="str">
        <f>VLOOKUP(A3332,'[110]Legacy Location Lookups'!$B$1:$C$340,2,0)</f>
        <v>Delray Beach, FL</v>
      </c>
      <c r="C3332" s="41" t="s">
        <v>151</v>
      </c>
      <c r="D3332" s="41" t="s">
        <v>153</v>
      </c>
      <c r="E3332" s="41" t="s">
        <v>144</v>
      </c>
      <c r="F3332" s="38">
        <v>44158</v>
      </c>
      <c r="G3332" s="41" t="s">
        <v>145</v>
      </c>
      <c r="H3332" s="41">
        <v>21</v>
      </c>
    </row>
    <row r="3333" spans="1:8" x14ac:dyDescent="0.25">
      <c r="A3333" s="41">
        <f>VLOOKUP(D3333,'[110]Legacy Location Lookups'!$A$1:$C$340,2,0)</f>
        <v>75</v>
      </c>
      <c r="B3333" s="41" t="str">
        <f>VLOOKUP(A3333,'[110]Legacy Location Lookups'!$B$1:$C$340,2,0)</f>
        <v>Delray Beach, FL</v>
      </c>
      <c r="C3333" s="41" t="s">
        <v>151</v>
      </c>
      <c r="D3333" s="41" t="s">
        <v>153</v>
      </c>
      <c r="E3333" s="41" t="s">
        <v>147</v>
      </c>
      <c r="F3333" s="38">
        <v>44158</v>
      </c>
      <c r="G3333" s="41" t="s">
        <v>147</v>
      </c>
      <c r="H3333" s="41">
        <v>0</v>
      </c>
    </row>
    <row r="3334" spans="1:8" x14ac:dyDescent="0.25">
      <c r="A3334" s="41">
        <f>VLOOKUP(D3334,'[110]Legacy Location Lookups'!$A$1:$C$340,2,0)</f>
        <v>75</v>
      </c>
      <c r="B3334" s="41" t="str">
        <f>VLOOKUP(A3334,'[110]Legacy Location Lookups'!$B$1:$C$340,2,0)</f>
        <v>Delray Beach, FL</v>
      </c>
      <c r="C3334" s="41" t="s">
        <v>151</v>
      </c>
      <c r="D3334" s="41" t="s">
        <v>153</v>
      </c>
      <c r="E3334" s="41" t="s">
        <v>144</v>
      </c>
      <c r="F3334" s="38">
        <v>44158</v>
      </c>
      <c r="G3334" s="41" t="s">
        <v>159</v>
      </c>
      <c r="H3334" s="41">
        <v>0</v>
      </c>
    </row>
    <row r="3335" spans="1:8" x14ac:dyDescent="0.25">
      <c r="A3335" s="41">
        <f>VLOOKUP(D3335,'[110]Legacy Location Lookups'!$A$1:$C$340,2,0)</f>
        <v>76</v>
      </c>
      <c r="B3335" s="41" t="str">
        <f>VLOOKUP(A3335,'[110]Legacy Location Lookups'!$B$1:$C$340,2,0)</f>
        <v>East Boca Raton, FL</v>
      </c>
      <c r="C3335" s="41" t="s">
        <v>151</v>
      </c>
      <c r="D3335" s="41" t="s">
        <v>175</v>
      </c>
      <c r="E3335" s="41" t="s">
        <v>144</v>
      </c>
      <c r="F3335" s="38">
        <v>44158</v>
      </c>
      <c r="G3335" s="41" t="s">
        <v>145</v>
      </c>
      <c r="H3335" s="41">
        <v>16</v>
      </c>
    </row>
    <row r="3336" spans="1:8" x14ac:dyDescent="0.25">
      <c r="A3336" s="41">
        <f>VLOOKUP(D3336,'[110]Legacy Location Lookups'!$A$1:$C$340,2,0)</f>
        <v>77</v>
      </c>
      <c r="B3336" s="41" t="str">
        <f>VLOOKUP(A3336,'[110]Legacy Location Lookups'!$B$1:$C$340,2,0)</f>
        <v>West Boca Raton, FL</v>
      </c>
      <c r="C3336" s="41" t="s">
        <v>151</v>
      </c>
      <c r="D3336" s="41" t="s">
        <v>154</v>
      </c>
      <c r="E3336" s="41" t="s">
        <v>144</v>
      </c>
      <c r="F3336" s="38">
        <v>44158</v>
      </c>
      <c r="G3336" s="41" t="s">
        <v>145</v>
      </c>
      <c r="H3336" s="41">
        <v>27</v>
      </c>
    </row>
    <row r="3337" spans="1:8" x14ac:dyDescent="0.25">
      <c r="A3337" s="41">
        <f>VLOOKUP(D3337,'[110]Legacy Location Lookups'!$A$1:$C$340,2,0)</f>
        <v>72</v>
      </c>
      <c r="B3337" s="41" t="str">
        <f>VLOOKUP(A3337,'[110]Legacy Location Lookups'!$B$1:$C$340,2,0)</f>
        <v>Boca Raton, FL</v>
      </c>
      <c r="C3337" s="41" t="s">
        <v>151</v>
      </c>
      <c r="D3337" s="41" t="s">
        <v>155</v>
      </c>
      <c r="E3337" s="41" t="s">
        <v>144</v>
      </c>
      <c r="F3337" s="38">
        <v>44158</v>
      </c>
      <c r="G3337" s="41" t="s">
        <v>145</v>
      </c>
      <c r="H3337" s="41">
        <v>11</v>
      </c>
    </row>
    <row r="3338" spans="1:8" x14ac:dyDescent="0.25">
      <c r="A3338" s="41">
        <f>VLOOKUP(D3338,'[110]Legacy Location Lookups'!$A$1:$C$340,2,0)</f>
        <v>72</v>
      </c>
      <c r="B3338" s="41" t="str">
        <f>VLOOKUP(A3338,'[110]Legacy Location Lookups'!$B$1:$C$340,2,0)</f>
        <v>Boca Raton, FL</v>
      </c>
      <c r="C3338" s="41" t="s">
        <v>151</v>
      </c>
      <c r="D3338" s="41" t="s">
        <v>155</v>
      </c>
      <c r="E3338" s="41" t="s">
        <v>144</v>
      </c>
      <c r="F3338" s="38">
        <v>44158</v>
      </c>
      <c r="G3338" s="41" t="s">
        <v>159</v>
      </c>
      <c r="H3338" s="41">
        <v>0</v>
      </c>
    </row>
    <row r="3339" spans="1:8" x14ac:dyDescent="0.25">
      <c r="A3339" s="41">
        <f>VLOOKUP(D3339,'[110]Legacy Location Lookups'!$A$1:$C$340,2,0)</f>
        <v>104</v>
      </c>
      <c r="B3339" s="41" t="str">
        <f>VLOOKUP(A3339,'[110]Legacy Location Lookups'!$B$1:$C$340,2,0)</f>
        <v>Miami, FL</v>
      </c>
      <c r="C3339" s="41" t="s">
        <v>151</v>
      </c>
      <c r="D3339" s="41" t="s">
        <v>223</v>
      </c>
      <c r="E3339" s="41" t="s">
        <v>144</v>
      </c>
      <c r="F3339" s="38">
        <v>44158</v>
      </c>
      <c r="G3339" s="41" t="s">
        <v>145</v>
      </c>
      <c r="H3339" s="41">
        <v>24</v>
      </c>
    </row>
    <row r="3340" spans="1:8" x14ac:dyDescent="0.25">
      <c r="A3340" s="41">
        <f>VLOOKUP(D3340,'[110]Legacy Location Lookups'!$A$1:$C$340,2,0)</f>
        <v>104</v>
      </c>
      <c r="B3340" s="41" t="str">
        <f>VLOOKUP(A3340,'[110]Legacy Location Lookups'!$B$1:$C$340,2,0)</f>
        <v>Miami, FL</v>
      </c>
      <c r="C3340" s="41" t="s">
        <v>151</v>
      </c>
      <c r="D3340" s="41" t="s">
        <v>223</v>
      </c>
      <c r="E3340" s="41" t="s">
        <v>144</v>
      </c>
      <c r="F3340" s="38">
        <v>44158</v>
      </c>
      <c r="G3340" s="41" t="s">
        <v>159</v>
      </c>
      <c r="H3340" s="41">
        <v>0</v>
      </c>
    </row>
    <row r="3341" spans="1:8" x14ac:dyDescent="0.25">
      <c r="A3341" s="41">
        <f>VLOOKUP(D3341,'[110]Legacy Location Lookups'!$A$1:$C$340,2,0)</f>
        <v>73</v>
      </c>
      <c r="B3341" s="41" t="str">
        <f>VLOOKUP(A3341,'[110]Legacy Location Lookups'!$B$1:$C$340,2,0)</f>
        <v>Boynton Beach, FL</v>
      </c>
      <c r="C3341" s="41" t="s">
        <v>151</v>
      </c>
      <c r="D3341" s="41" t="s">
        <v>152</v>
      </c>
      <c r="E3341" s="41" t="s">
        <v>144</v>
      </c>
      <c r="F3341" s="38">
        <v>44159</v>
      </c>
      <c r="G3341" s="41" t="s">
        <v>145</v>
      </c>
      <c r="H3341" s="41">
        <v>79</v>
      </c>
    </row>
    <row r="3342" spans="1:8" x14ac:dyDescent="0.25">
      <c r="A3342" s="41">
        <f>VLOOKUP(D3342,'[110]Legacy Location Lookups'!$A$1:$C$340,2,0)</f>
        <v>75</v>
      </c>
      <c r="B3342" s="41" t="str">
        <f>VLOOKUP(A3342,'[110]Legacy Location Lookups'!$B$1:$C$340,2,0)</f>
        <v>Delray Beach, FL</v>
      </c>
      <c r="C3342" s="41" t="s">
        <v>151</v>
      </c>
      <c r="D3342" s="41" t="s">
        <v>153</v>
      </c>
      <c r="E3342" s="41" t="s">
        <v>147</v>
      </c>
      <c r="F3342" s="38">
        <v>44159</v>
      </c>
      <c r="G3342" s="41" t="s">
        <v>147</v>
      </c>
      <c r="H3342" s="41">
        <v>1</v>
      </c>
    </row>
    <row r="3343" spans="1:8" x14ac:dyDescent="0.25">
      <c r="A3343" s="41">
        <f>VLOOKUP(D3343,'[110]Legacy Location Lookups'!$A$1:$C$340,2,0)</f>
        <v>75</v>
      </c>
      <c r="B3343" s="41" t="str">
        <f>VLOOKUP(A3343,'[110]Legacy Location Lookups'!$B$1:$C$340,2,0)</f>
        <v>Delray Beach, FL</v>
      </c>
      <c r="C3343" s="41" t="s">
        <v>151</v>
      </c>
      <c r="D3343" s="41" t="s">
        <v>153</v>
      </c>
      <c r="E3343" s="41" t="s">
        <v>144</v>
      </c>
      <c r="F3343" s="38">
        <v>44159</v>
      </c>
      <c r="G3343" s="41" t="s">
        <v>145</v>
      </c>
      <c r="H3343" s="41">
        <v>54</v>
      </c>
    </row>
    <row r="3344" spans="1:8" x14ac:dyDescent="0.25">
      <c r="A3344" s="41">
        <f>VLOOKUP(D3344,'[110]Legacy Location Lookups'!$A$1:$C$340,2,0)</f>
        <v>75</v>
      </c>
      <c r="B3344" s="41" t="str">
        <f>VLOOKUP(A3344,'[110]Legacy Location Lookups'!$B$1:$C$340,2,0)</f>
        <v>Delray Beach, FL</v>
      </c>
      <c r="C3344" s="41" t="s">
        <v>151</v>
      </c>
      <c r="D3344" s="41" t="s">
        <v>153</v>
      </c>
      <c r="E3344" s="41" t="s">
        <v>144</v>
      </c>
      <c r="F3344" s="38">
        <v>44159</v>
      </c>
      <c r="G3344" s="41" t="s">
        <v>159</v>
      </c>
      <c r="H3344" s="41">
        <v>0</v>
      </c>
    </row>
    <row r="3345" spans="1:8" x14ac:dyDescent="0.25">
      <c r="A3345" s="41">
        <f>VLOOKUP(D3345,'[110]Legacy Location Lookups'!$A$1:$C$340,2,0)</f>
        <v>76</v>
      </c>
      <c r="B3345" s="41" t="str">
        <f>VLOOKUP(A3345,'[110]Legacy Location Lookups'!$B$1:$C$340,2,0)</f>
        <v>East Boca Raton, FL</v>
      </c>
      <c r="C3345" s="41" t="s">
        <v>151</v>
      </c>
      <c r="D3345" s="41" t="s">
        <v>175</v>
      </c>
      <c r="E3345" s="41" t="s">
        <v>144</v>
      </c>
      <c r="F3345" s="38">
        <v>44159</v>
      </c>
      <c r="G3345" s="41" t="s">
        <v>145</v>
      </c>
      <c r="H3345" s="41">
        <v>39</v>
      </c>
    </row>
    <row r="3346" spans="1:8" x14ac:dyDescent="0.25">
      <c r="A3346" s="41">
        <f>VLOOKUP(D3346,'[110]Legacy Location Lookups'!$A$1:$C$340,2,0)</f>
        <v>77</v>
      </c>
      <c r="B3346" s="41" t="str">
        <f>VLOOKUP(A3346,'[110]Legacy Location Lookups'!$B$1:$C$340,2,0)</f>
        <v>West Boca Raton, FL</v>
      </c>
      <c r="C3346" s="41" t="s">
        <v>151</v>
      </c>
      <c r="D3346" s="41" t="s">
        <v>154</v>
      </c>
      <c r="E3346" s="41" t="s">
        <v>144</v>
      </c>
      <c r="F3346" s="38">
        <v>44159</v>
      </c>
      <c r="G3346" s="41" t="s">
        <v>145</v>
      </c>
      <c r="H3346" s="41">
        <v>33</v>
      </c>
    </row>
    <row r="3347" spans="1:8" x14ac:dyDescent="0.25">
      <c r="A3347" s="41">
        <f>VLOOKUP(D3347,'[110]Legacy Location Lookups'!$A$1:$C$340,2,0)</f>
        <v>72</v>
      </c>
      <c r="B3347" s="41" t="str">
        <f>VLOOKUP(A3347,'[110]Legacy Location Lookups'!$B$1:$C$340,2,0)</f>
        <v>Boca Raton, FL</v>
      </c>
      <c r="C3347" s="41" t="s">
        <v>151</v>
      </c>
      <c r="D3347" s="41" t="s">
        <v>155</v>
      </c>
      <c r="E3347" s="41" t="s">
        <v>144</v>
      </c>
      <c r="F3347" s="38">
        <v>44159</v>
      </c>
      <c r="G3347" s="41" t="s">
        <v>145</v>
      </c>
      <c r="H3347" s="41">
        <v>19</v>
      </c>
    </row>
    <row r="3348" spans="1:8" x14ac:dyDescent="0.25">
      <c r="A3348" s="41">
        <f>VLOOKUP(D3348,'[110]Legacy Location Lookups'!$A$1:$C$340,2,0)</f>
        <v>72</v>
      </c>
      <c r="B3348" s="41" t="str">
        <f>VLOOKUP(A3348,'[110]Legacy Location Lookups'!$B$1:$C$340,2,0)</f>
        <v>Boca Raton, FL</v>
      </c>
      <c r="C3348" s="41" t="s">
        <v>151</v>
      </c>
      <c r="D3348" s="41" t="s">
        <v>155</v>
      </c>
      <c r="E3348" s="41" t="s">
        <v>144</v>
      </c>
      <c r="F3348" s="38">
        <v>44159</v>
      </c>
      <c r="G3348" s="41" t="s">
        <v>159</v>
      </c>
      <c r="H3348" s="41">
        <v>0</v>
      </c>
    </row>
    <row r="3349" spans="1:8" x14ac:dyDescent="0.25">
      <c r="A3349" s="41">
        <f>VLOOKUP(D3349,'[110]Legacy Location Lookups'!$A$1:$C$340,2,0)</f>
        <v>104</v>
      </c>
      <c r="B3349" s="41" t="str">
        <f>VLOOKUP(A3349,'[110]Legacy Location Lookups'!$B$1:$C$340,2,0)</f>
        <v>Miami, FL</v>
      </c>
      <c r="C3349" s="41" t="s">
        <v>151</v>
      </c>
      <c r="D3349" s="41" t="s">
        <v>223</v>
      </c>
      <c r="E3349" s="41" t="s">
        <v>144</v>
      </c>
      <c r="F3349" s="38">
        <v>44159</v>
      </c>
      <c r="G3349" s="41" t="s">
        <v>145</v>
      </c>
      <c r="H3349" s="41">
        <v>0</v>
      </c>
    </row>
    <row r="3350" spans="1:8" x14ac:dyDescent="0.25">
      <c r="A3350" s="41">
        <f>VLOOKUP(D3350,'[110]Legacy Location Lookups'!$A$1:$C$340,2,0)</f>
        <v>104</v>
      </c>
      <c r="B3350" s="41" t="str">
        <f>VLOOKUP(A3350,'[110]Legacy Location Lookups'!$B$1:$C$340,2,0)</f>
        <v>Miami, FL</v>
      </c>
      <c r="C3350" s="41" t="s">
        <v>151</v>
      </c>
      <c r="D3350" s="41" t="s">
        <v>223</v>
      </c>
      <c r="E3350" s="41" t="s">
        <v>144</v>
      </c>
      <c r="F3350" s="38">
        <v>44159</v>
      </c>
      <c r="G3350" s="41" t="s">
        <v>159</v>
      </c>
      <c r="H3350" s="41">
        <v>0</v>
      </c>
    </row>
    <row r="3351" spans="1:8" x14ac:dyDescent="0.25">
      <c r="A3351" s="41">
        <f>VLOOKUP(D3351,'[110]Legacy Location Lookups'!$A$1:$C$340,2,0)</f>
        <v>73</v>
      </c>
      <c r="B3351" s="41" t="str">
        <f>VLOOKUP(A3351,'[110]Legacy Location Lookups'!$B$1:$C$340,2,0)</f>
        <v>Boynton Beach, FL</v>
      </c>
      <c r="C3351" s="41" t="s">
        <v>151</v>
      </c>
      <c r="D3351" s="41" t="s">
        <v>152</v>
      </c>
      <c r="E3351" s="41" t="s">
        <v>144</v>
      </c>
      <c r="F3351" s="38">
        <v>44160</v>
      </c>
      <c r="G3351" s="41" t="s">
        <v>145</v>
      </c>
      <c r="H3351" s="41">
        <v>53</v>
      </c>
    </row>
    <row r="3352" spans="1:8" x14ac:dyDescent="0.25">
      <c r="A3352" s="41">
        <f>VLOOKUP(D3352,'[110]Legacy Location Lookups'!$A$1:$C$340,2,0)</f>
        <v>73</v>
      </c>
      <c r="B3352" s="41" t="str">
        <f>VLOOKUP(A3352,'[110]Legacy Location Lookups'!$B$1:$C$340,2,0)</f>
        <v>Boynton Beach, FL</v>
      </c>
      <c r="C3352" s="41" t="s">
        <v>151</v>
      </c>
      <c r="D3352" s="41" t="s">
        <v>152</v>
      </c>
      <c r="E3352" s="41" t="s">
        <v>147</v>
      </c>
      <c r="F3352" s="38">
        <v>44160</v>
      </c>
      <c r="G3352" s="41" t="s">
        <v>147</v>
      </c>
      <c r="H3352" s="41">
        <v>0</v>
      </c>
    </row>
    <row r="3353" spans="1:8" x14ac:dyDescent="0.25">
      <c r="A3353" s="41">
        <f>VLOOKUP(D3353,'[110]Legacy Location Lookups'!$A$1:$C$340,2,0)</f>
        <v>73</v>
      </c>
      <c r="B3353" s="41" t="str">
        <f>VLOOKUP(A3353,'[110]Legacy Location Lookups'!$B$1:$C$340,2,0)</f>
        <v>Boynton Beach, FL</v>
      </c>
      <c r="C3353" s="41" t="s">
        <v>151</v>
      </c>
      <c r="D3353" s="41" t="s">
        <v>152</v>
      </c>
      <c r="E3353" s="41" t="s">
        <v>144</v>
      </c>
      <c r="F3353" s="38">
        <v>44160</v>
      </c>
      <c r="G3353" s="41" t="s">
        <v>146</v>
      </c>
      <c r="H3353" s="41">
        <v>28</v>
      </c>
    </row>
    <row r="3354" spans="1:8" x14ac:dyDescent="0.25">
      <c r="A3354" s="41">
        <f>VLOOKUP(D3354,'[110]Legacy Location Lookups'!$A$1:$C$340,2,0)</f>
        <v>75</v>
      </c>
      <c r="B3354" s="41" t="str">
        <f>VLOOKUP(A3354,'[110]Legacy Location Lookups'!$B$1:$C$340,2,0)</f>
        <v>Delray Beach, FL</v>
      </c>
      <c r="C3354" s="41" t="s">
        <v>151</v>
      </c>
      <c r="D3354" s="41" t="s">
        <v>153</v>
      </c>
      <c r="E3354" s="41" t="s">
        <v>144</v>
      </c>
      <c r="F3354" s="38">
        <v>44160</v>
      </c>
      <c r="G3354" s="41" t="s">
        <v>145</v>
      </c>
      <c r="H3354" s="41">
        <v>51</v>
      </c>
    </row>
    <row r="3355" spans="1:8" x14ac:dyDescent="0.25">
      <c r="A3355" s="41">
        <f>VLOOKUP(D3355,'[110]Legacy Location Lookups'!$A$1:$C$340,2,0)</f>
        <v>75</v>
      </c>
      <c r="B3355" s="41" t="str">
        <f>VLOOKUP(A3355,'[110]Legacy Location Lookups'!$B$1:$C$340,2,0)</f>
        <v>Delray Beach, FL</v>
      </c>
      <c r="C3355" s="41" t="s">
        <v>151</v>
      </c>
      <c r="D3355" s="41" t="s">
        <v>153</v>
      </c>
      <c r="E3355" s="41" t="s">
        <v>147</v>
      </c>
      <c r="F3355" s="38">
        <v>44160</v>
      </c>
      <c r="G3355" s="41" t="s">
        <v>147</v>
      </c>
      <c r="H3355" s="41">
        <v>0</v>
      </c>
    </row>
    <row r="3356" spans="1:8" x14ac:dyDescent="0.25">
      <c r="A3356" s="41">
        <f>VLOOKUP(D3356,'[110]Legacy Location Lookups'!$A$1:$C$340,2,0)</f>
        <v>75</v>
      </c>
      <c r="B3356" s="41" t="str">
        <f>VLOOKUP(A3356,'[110]Legacy Location Lookups'!$B$1:$C$340,2,0)</f>
        <v>Delray Beach, FL</v>
      </c>
      <c r="C3356" s="41" t="s">
        <v>151</v>
      </c>
      <c r="D3356" s="41" t="s">
        <v>153</v>
      </c>
      <c r="E3356" s="41" t="s">
        <v>144</v>
      </c>
      <c r="F3356" s="38">
        <v>44160</v>
      </c>
      <c r="G3356" s="41" t="s">
        <v>159</v>
      </c>
      <c r="H3356" s="41">
        <v>2</v>
      </c>
    </row>
    <row r="3357" spans="1:8" x14ac:dyDescent="0.25">
      <c r="A3357" s="41">
        <f>VLOOKUP(D3357,'[110]Legacy Location Lookups'!$A$1:$C$340,2,0)</f>
        <v>76</v>
      </c>
      <c r="B3357" s="41" t="str">
        <f>VLOOKUP(A3357,'[110]Legacy Location Lookups'!$B$1:$C$340,2,0)</f>
        <v>East Boca Raton, FL</v>
      </c>
      <c r="C3357" s="41" t="s">
        <v>151</v>
      </c>
      <c r="D3357" s="41" t="s">
        <v>175</v>
      </c>
      <c r="E3357" s="41" t="s">
        <v>147</v>
      </c>
      <c r="F3357" s="38">
        <v>44160</v>
      </c>
      <c r="G3357" s="41" t="s">
        <v>147</v>
      </c>
      <c r="H3357" s="41">
        <v>0</v>
      </c>
    </row>
    <row r="3358" spans="1:8" x14ac:dyDescent="0.25">
      <c r="A3358" s="41">
        <f>VLOOKUP(D3358,'[110]Legacy Location Lookups'!$A$1:$C$340,2,0)</f>
        <v>76</v>
      </c>
      <c r="B3358" s="41" t="str">
        <f>VLOOKUP(A3358,'[110]Legacy Location Lookups'!$B$1:$C$340,2,0)</f>
        <v>East Boca Raton, FL</v>
      </c>
      <c r="C3358" s="41" t="s">
        <v>151</v>
      </c>
      <c r="D3358" s="41" t="s">
        <v>175</v>
      </c>
      <c r="E3358" s="41" t="s">
        <v>144</v>
      </c>
      <c r="F3358" s="38">
        <v>44160</v>
      </c>
      <c r="G3358" s="41" t="s">
        <v>145</v>
      </c>
      <c r="H3358" s="41">
        <v>6</v>
      </c>
    </row>
    <row r="3359" spans="1:8" x14ac:dyDescent="0.25">
      <c r="A3359" s="41">
        <f>VLOOKUP(D3359,'[110]Legacy Location Lookups'!$A$1:$C$340,2,0)</f>
        <v>77</v>
      </c>
      <c r="B3359" s="41" t="str">
        <f>VLOOKUP(A3359,'[110]Legacy Location Lookups'!$B$1:$C$340,2,0)</f>
        <v>West Boca Raton, FL</v>
      </c>
      <c r="C3359" s="41" t="s">
        <v>151</v>
      </c>
      <c r="D3359" s="41" t="s">
        <v>154</v>
      </c>
      <c r="E3359" s="41" t="s">
        <v>144</v>
      </c>
      <c r="F3359" s="38">
        <v>44160</v>
      </c>
      <c r="G3359" s="41" t="s">
        <v>145</v>
      </c>
      <c r="H3359" s="41">
        <v>20</v>
      </c>
    </row>
    <row r="3360" spans="1:8" x14ac:dyDescent="0.25">
      <c r="A3360" s="41">
        <f>VLOOKUP(D3360,'[110]Legacy Location Lookups'!$A$1:$C$340,2,0)</f>
        <v>72</v>
      </c>
      <c r="B3360" s="41" t="str">
        <f>VLOOKUP(A3360,'[110]Legacy Location Lookups'!$B$1:$C$340,2,0)</f>
        <v>Boca Raton, FL</v>
      </c>
      <c r="C3360" s="41" t="s">
        <v>151</v>
      </c>
      <c r="D3360" s="41" t="s">
        <v>155</v>
      </c>
      <c r="E3360" s="41" t="s">
        <v>144</v>
      </c>
      <c r="F3360" s="38">
        <v>44160</v>
      </c>
      <c r="G3360" s="41" t="s">
        <v>145</v>
      </c>
      <c r="H3360" s="41">
        <v>22</v>
      </c>
    </row>
    <row r="3361" spans="1:8" x14ac:dyDescent="0.25">
      <c r="A3361" s="41">
        <f>VLOOKUP(D3361,'[110]Legacy Location Lookups'!$A$1:$C$340,2,0)</f>
        <v>86</v>
      </c>
      <c r="B3361" s="41" t="str">
        <f>VLOOKUP(A3361,'[110]Legacy Location Lookups'!$B$1:$C$340,2,0)</f>
        <v>Kirkland, WA</v>
      </c>
      <c r="C3361" s="41" t="s">
        <v>167</v>
      </c>
      <c r="D3361" s="41" t="s">
        <v>22</v>
      </c>
      <c r="E3361" s="41" t="s">
        <v>144</v>
      </c>
      <c r="F3361" s="38">
        <v>44160</v>
      </c>
      <c r="G3361" s="41" t="s">
        <v>145</v>
      </c>
      <c r="H3361" s="41">
        <v>41</v>
      </c>
    </row>
    <row r="3362" spans="1:8" x14ac:dyDescent="0.25">
      <c r="A3362" s="41">
        <f>VLOOKUP(D3362,'[110]Legacy Location Lookups'!$A$1:$C$340,2,0)</f>
        <v>86</v>
      </c>
      <c r="B3362" s="41" t="str">
        <f>VLOOKUP(A3362,'[110]Legacy Location Lookups'!$B$1:$C$340,2,0)</f>
        <v>Kirkland, WA</v>
      </c>
      <c r="C3362" s="41" t="s">
        <v>167</v>
      </c>
      <c r="D3362" s="41" t="s">
        <v>22</v>
      </c>
      <c r="E3362" s="41" t="s">
        <v>144</v>
      </c>
      <c r="F3362" s="38">
        <v>44159</v>
      </c>
      <c r="G3362" s="41" t="s">
        <v>145</v>
      </c>
      <c r="H3362" s="41">
        <v>69</v>
      </c>
    </row>
    <row r="3363" spans="1:8" x14ac:dyDescent="0.25">
      <c r="A3363" s="41">
        <f>VLOOKUP(D3363,'[110]Legacy Location Lookups'!$A$1:$C$340,2,0)</f>
        <v>86</v>
      </c>
      <c r="B3363" s="41" t="str">
        <f>VLOOKUP(A3363,'[110]Legacy Location Lookups'!$B$1:$C$340,2,0)</f>
        <v>Kirkland, WA</v>
      </c>
      <c r="C3363" s="41" t="s">
        <v>167</v>
      </c>
      <c r="D3363" s="41" t="s">
        <v>22</v>
      </c>
      <c r="E3363" s="41" t="s">
        <v>144</v>
      </c>
      <c r="F3363" s="38">
        <v>44159</v>
      </c>
      <c r="G3363" s="41" t="s">
        <v>159</v>
      </c>
      <c r="H3363" s="41">
        <v>4</v>
      </c>
    </row>
    <row r="3364" spans="1:8" x14ac:dyDescent="0.25">
      <c r="A3364" s="41">
        <f>VLOOKUP(D3364,'[110]Legacy Location Lookups'!$A$1:$C$340,2,0)</f>
        <v>86</v>
      </c>
      <c r="B3364" s="41" t="str">
        <f>VLOOKUP(A3364,'[110]Legacy Location Lookups'!$B$1:$C$340,2,0)</f>
        <v>Kirkland, WA</v>
      </c>
      <c r="C3364" s="41" t="s">
        <v>167</v>
      </c>
      <c r="D3364" s="41" t="s">
        <v>22</v>
      </c>
      <c r="E3364" s="41" t="s">
        <v>144</v>
      </c>
      <c r="F3364" s="38">
        <v>44158</v>
      </c>
      <c r="G3364" s="41" t="s">
        <v>145</v>
      </c>
      <c r="H3364" s="41">
        <v>75</v>
      </c>
    </row>
    <row r="3365" spans="1:8" x14ac:dyDescent="0.25">
      <c r="A3365" s="41">
        <f>VLOOKUP(D3365,'[110]Legacy Location Lookups'!$A$1:$C$340,2,0)</f>
        <v>86</v>
      </c>
      <c r="B3365" s="41" t="str">
        <f>VLOOKUP(A3365,'[110]Legacy Location Lookups'!$B$1:$C$340,2,0)</f>
        <v>Kirkland, WA</v>
      </c>
      <c r="C3365" s="41" t="s">
        <v>167</v>
      </c>
      <c r="D3365" s="41" t="s">
        <v>22</v>
      </c>
      <c r="E3365" s="41" t="s">
        <v>144</v>
      </c>
      <c r="F3365" s="38">
        <v>44158</v>
      </c>
      <c r="G3365" s="41" t="s">
        <v>159</v>
      </c>
      <c r="H3365" s="41">
        <v>4</v>
      </c>
    </row>
    <row r="3366" spans="1:8" x14ac:dyDescent="0.25">
      <c r="A3366" s="41">
        <f>VLOOKUP(D3366,'[110]Legacy Location Lookups'!$A$1:$C$340,2,0)</f>
        <v>5</v>
      </c>
      <c r="B3366" s="41" t="str">
        <f>VLOOKUP(A3366,'[110]Legacy Location Lookups'!$B$1:$C$340,2,0)</f>
        <v>Bloomington, IL</v>
      </c>
      <c r="C3366" s="41" t="s">
        <v>142</v>
      </c>
      <c r="D3366" s="41" t="s">
        <v>143</v>
      </c>
      <c r="E3366" s="41" t="s">
        <v>144</v>
      </c>
      <c r="F3366" s="38">
        <v>44158</v>
      </c>
      <c r="G3366" s="41" t="s">
        <v>145</v>
      </c>
      <c r="H3366" s="41">
        <v>172</v>
      </c>
    </row>
    <row r="3367" spans="1:8" x14ac:dyDescent="0.25">
      <c r="A3367" s="41">
        <f>VLOOKUP(D3367,'[110]Legacy Location Lookups'!$A$1:$C$340,2,0)</f>
        <v>5</v>
      </c>
      <c r="B3367" s="41" t="str">
        <f>VLOOKUP(A3367,'[110]Legacy Location Lookups'!$B$1:$C$340,2,0)</f>
        <v>Bloomington, IL</v>
      </c>
      <c r="C3367" s="41" t="s">
        <v>142</v>
      </c>
      <c r="D3367" s="41" t="s">
        <v>143</v>
      </c>
      <c r="E3367" s="41" t="s">
        <v>144</v>
      </c>
      <c r="F3367" s="38">
        <v>44158</v>
      </c>
      <c r="G3367" s="41" t="s">
        <v>146</v>
      </c>
      <c r="H3367" s="41">
        <v>11</v>
      </c>
    </row>
    <row r="3368" spans="1:8" x14ac:dyDescent="0.25">
      <c r="A3368" s="41">
        <f>VLOOKUP(D3368,'[110]Legacy Location Lookups'!$A$1:$C$340,2,0)</f>
        <v>5</v>
      </c>
      <c r="B3368" s="41" t="str">
        <f>VLOOKUP(A3368,'[110]Legacy Location Lookups'!$B$1:$C$340,2,0)</f>
        <v>Bloomington, IL</v>
      </c>
      <c r="C3368" s="41" t="s">
        <v>142</v>
      </c>
      <c r="D3368" s="41" t="s">
        <v>143</v>
      </c>
      <c r="E3368" s="41" t="s">
        <v>147</v>
      </c>
      <c r="F3368" s="38">
        <v>44158</v>
      </c>
      <c r="G3368" s="41" t="s">
        <v>147</v>
      </c>
      <c r="H3368" s="41">
        <v>0</v>
      </c>
    </row>
    <row r="3369" spans="1:8" x14ac:dyDescent="0.25">
      <c r="A3369" s="41">
        <f>VLOOKUP(D3369,'[110]Legacy Location Lookups'!$A$1:$C$340,2,0)</f>
        <v>14</v>
      </c>
      <c r="B3369" s="41" t="str">
        <f>VLOOKUP(A3369,'[110]Legacy Location Lookups'!$B$1:$C$340,2,0)</f>
        <v>Peru, IL</v>
      </c>
      <c r="C3369" s="41" t="s">
        <v>142</v>
      </c>
      <c r="D3369" s="41" t="s">
        <v>148</v>
      </c>
      <c r="E3369" s="41" t="s">
        <v>144</v>
      </c>
      <c r="F3369" s="38">
        <v>44158</v>
      </c>
      <c r="G3369" s="41" t="s">
        <v>145</v>
      </c>
      <c r="H3369" s="41">
        <v>0</v>
      </c>
    </row>
    <row r="3370" spans="1:8" x14ac:dyDescent="0.25">
      <c r="A3370" s="41">
        <f>VLOOKUP(D3370,'[110]Legacy Location Lookups'!$A$1:$C$340,2,0)</f>
        <v>14</v>
      </c>
      <c r="B3370" s="41" t="str">
        <f>VLOOKUP(A3370,'[110]Legacy Location Lookups'!$B$1:$C$340,2,0)</f>
        <v>Peru, IL</v>
      </c>
      <c r="C3370" s="41" t="s">
        <v>142</v>
      </c>
      <c r="D3370" s="41" t="s">
        <v>148</v>
      </c>
      <c r="E3370" s="41" t="s">
        <v>147</v>
      </c>
      <c r="F3370" s="38">
        <v>44158</v>
      </c>
      <c r="G3370" s="41" t="s">
        <v>147</v>
      </c>
      <c r="H3370" s="41">
        <v>0</v>
      </c>
    </row>
    <row r="3371" spans="1:8" x14ac:dyDescent="0.25">
      <c r="A3371" s="41">
        <f>VLOOKUP(D3371,'[110]Legacy Location Lookups'!$A$1:$C$340,2,0)</f>
        <v>13</v>
      </c>
      <c r="B3371" s="41" t="str">
        <f>VLOOKUP(A3371,'[110]Legacy Location Lookups'!$B$1:$C$340,2,0)</f>
        <v>Peoria, IL</v>
      </c>
      <c r="C3371" s="41" t="s">
        <v>142</v>
      </c>
      <c r="D3371" s="41" t="s">
        <v>149</v>
      </c>
      <c r="E3371" s="41" t="s">
        <v>144</v>
      </c>
      <c r="F3371" s="38">
        <v>44158</v>
      </c>
      <c r="G3371" s="41" t="s">
        <v>145</v>
      </c>
      <c r="H3371" s="41">
        <v>16</v>
      </c>
    </row>
    <row r="3372" spans="1:8" x14ac:dyDescent="0.25">
      <c r="A3372" s="41">
        <f>VLOOKUP(D3372,'[110]Legacy Location Lookups'!$A$1:$C$340,2,0)</f>
        <v>13</v>
      </c>
      <c r="B3372" s="41" t="str">
        <f>VLOOKUP(A3372,'[110]Legacy Location Lookups'!$B$1:$C$340,2,0)</f>
        <v>Peoria, IL</v>
      </c>
      <c r="C3372" s="41" t="s">
        <v>142</v>
      </c>
      <c r="D3372" s="41" t="s">
        <v>149</v>
      </c>
      <c r="E3372" s="41" t="s">
        <v>144</v>
      </c>
      <c r="F3372" s="38">
        <v>44158</v>
      </c>
      <c r="G3372" s="41" t="s">
        <v>146</v>
      </c>
      <c r="H3372" s="41">
        <v>14</v>
      </c>
    </row>
    <row r="3373" spans="1:8" x14ac:dyDescent="0.25">
      <c r="A3373" s="41">
        <f>VLOOKUP(D3373,'[110]Legacy Location Lookups'!$A$1:$C$340,2,0)</f>
        <v>6</v>
      </c>
      <c r="B3373" s="41" t="str">
        <f>VLOOKUP(A3373,'[110]Legacy Location Lookups'!$B$1:$C$340,2,0)</f>
        <v>Charleston, IL</v>
      </c>
      <c r="C3373" s="41" t="s">
        <v>142</v>
      </c>
      <c r="D3373" s="41" t="s">
        <v>150</v>
      </c>
      <c r="E3373" s="41" t="s">
        <v>144</v>
      </c>
      <c r="F3373" s="38">
        <v>44158</v>
      </c>
      <c r="G3373" s="41" t="s">
        <v>145</v>
      </c>
      <c r="H3373" s="41">
        <v>43</v>
      </c>
    </row>
    <row r="3374" spans="1:8" x14ac:dyDescent="0.25">
      <c r="A3374" s="41">
        <f>VLOOKUP(D3374,'[110]Legacy Location Lookups'!$A$1:$C$340,2,0)</f>
        <v>6</v>
      </c>
      <c r="B3374" s="41" t="str">
        <f>VLOOKUP(A3374,'[110]Legacy Location Lookups'!$B$1:$C$340,2,0)</f>
        <v>Charleston, IL</v>
      </c>
      <c r="C3374" s="41" t="s">
        <v>142</v>
      </c>
      <c r="D3374" s="41" t="s">
        <v>150</v>
      </c>
      <c r="E3374" s="41" t="s">
        <v>144</v>
      </c>
      <c r="F3374" s="38">
        <v>44158</v>
      </c>
      <c r="G3374" s="41" t="s">
        <v>146</v>
      </c>
      <c r="H3374" s="41">
        <v>0</v>
      </c>
    </row>
    <row r="3375" spans="1:8" x14ac:dyDescent="0.25">
      <c r="A3375" s="41">
        <f>VLOOKUP(D3375,'[110]Legacy Location Lookups'!$A$1:$C$340,2,0)</f>
        <v>6</v>
      </c>
      <c r="B3375" s="41" t="str">
        <f>VLOOKUP(A3375,'[110]Legacy Location Lookups'!$B$1:$C$340,2,0)</f>
        <v>Charleston, IL</v>
      </c>
      <c r="C3375" s="41" t="s">
        <v>142</v>
      </c>
      <c r="D3375" s="41" t="s">
        <v>150</v>
      </c>
      <c r="E3375" s="41" t="s">
        <v>147</v>
      </c>
      <c r="F3375" s="38">
        <v>44158</v>
      </c>
      <c r="G3375" s="41" t="s">
        <v>147</v>
      </c>
      <c r="H3375" s="41">
        <v>0</v>
      </c>
    </row>
    <row r="3376" spans="1:8" x14ac:dyDescent="0.25">
      <c r="A3376" s="41">
        <f>VLOOKUP(D3376,'[110]Legacy Location Lookups'!$A$1:$C$340,2,0)</f>
        <v>15</v>
      </c>
      <c r="B3376" s="41" t="str">
        <f>VLOOKUP(A3376,'[110]Legacy Location Lookups'!$B$1:$C$340,2,0)</f>
        <v>Pontiac, IL</v>
      </c>
      <c r="C3376" s="41" t="s">
        <v>142</v>
      </c>
      <c r="D3376" s="41" t="s">
        <v>13</v>
      </c>
      <c r="E3376" s="41" t="s">
        <v>144</v>
      </c>
      <c r="F3376" s="38">
        <v>44158</v>
      </c>
      <c r="G3376" s="41" t="s">
        <v>145</v>
      </c>
      <c r="H3376" s="41">
        <v>33</v>
      </c>
    </row>
    <row r="3377" spans="1:8" x14ac:dyDescent="0.25">
      <c r="A3377" s="41">
        <f>VLOOKUP(D3377,'[110]Legacy Location Lookups'!$A$1:$C$340,2,0)</f>
        <v>5</v>
      </c>
      <c r="B3377" s="41" t="str">
        <f>VLOOKUP(A3377,'[110]Legacy Location Lookups'!$B$1:$C$340,2,0)</f>
        <v>Bloomington, IL</v>
      </c>
      <c r="C3377" s="41" t="s">
        <v>142</v>
      </c>
      <c r="D3377" s="41" t="s">
        <v>143</v>
      </c>
      <c r="E3377" s="41" t="s">
        <v>144</v>
      </c>
      <c r="F3377" s="38">
        <v>44163</v>
      </c>
      <c r="G3377" s="41" t="s">
        <v>145</v>
      </c>
      <c r="H3377" s="41">
        <v>23</v>
      </c>
    </row>
    <row r="3378" spans="1:8" x14ac:dyDescent="0.25">
      <c r="A3378" s="41">
        <f>VLOOKUP(D3378,'[110]Legacy Location Lookups'!$A$1:$C$340,2,0)</f>
        <v>5</v>
      </c>
      <c r="B3378" s="41" t="str">
        <f>VLOOKUP(A3378,'[110]Legacy Location Lookups'!$B$1:$C$340,2,0)</f>
        <v>Bloomington, IL</v>
      </c>
      <c r="C3378" s="41" t="s">
        <v>142</v>
      </c>
      <c r="D3378" s="41" t="s">
        <v>143</v>
      </c>
      <c r="E3378" s="41" t="s">
        <v>144</v>
      </c>
      <c r="F3378" s="38">
        <v>44163</v>
      </c>
      <c r="G3378" s="41" t="s">
        <v>146</v>
      </c>
      <c r="H3378" s="41">
        <v>0</v>
      </c>
    </row>
    <row r="3379" spans="1:8" x14ac:dyDescent="0.25">
      <c r="A3379" s="41">
        <f>VLOOKUP(D3379,'[110]Legacy Location Lookups'!$A$1:$C$340,2,0)</f>
        <v>5</v>
      </c>
      <c r="B3379" s="41" t="str">
        <f>VLOOKUP(A3379,'[110]Legacy Location Lookups'!$B$1:$C$340,2,0)</f>
        <v>Bloomington, IL</v>
      </c>
      <c r="C3379" s="41" t="s">
        <v>142</v>
      </c>
      <c r="D3379" s="41" t="s">
        <v>143</v>
      </c>
      <c r="E3379" s="41" t="s">
        <v>147</v>
      </c>
      <c r="F3379" s="38">
        <v>44163</v>
      </c>
      <c r="G3379" s="41" t="s">
        <v>147</v>
      </c>
      <c r="H3379" s="41">
        <v>0</v>
      </c>
    </row>
    <row r="3380" spans="1:8" x14ac:dyDescent="0.25">
      <c r="A3380" s="41">
        <f>VLOOKUP(D3380,'[110]Legacy Location Lookups'!$A$1:$C$340,2,0)</f>
        <v>14</v>
      </c>
      <c r="B3380" s="41" t="str">
        <f>VLOOKUP(A3380,'[110]Legacy Location Lookups'!$B$1:$C$340,2,0)</f>
        <v>Peru, IL</v>
      </c>
      <c r="C3380" s="41" t="s">
        <v>142</v>
      </c>
      <c r="D3380" s="41" t="s">
        <v>148</v>
      </c>
      <c r="E3380" s="41" t="s">
        <v>144</v>
      </c>
      <c r="F3380" s="38">
        <v>44163</v>
      </c>
      <c r="G3380" s="41" t="s">
        <v>145</v>
      </c>
      <c r="H3380" s="41">
        <v>3</v>
      </c>
    </row>
    <row r="3381" spans="1:8" x14ac:dyDescent="0.25">
      <c r="A3381" s="41">
        <f>VLOOKUP(D3381,'[110]Legacy Location Lookups'!$A$1:$C$340,2,0)</f>
        <v>5</v>
      </c>
      <c r="B3381" s="41" t="str">
        <f>VLOOKUP(A3381,'[110]Legacy Location Lookups'!$B$1:$C$340,2,0)</f>
        <v>Bloomington, IL</v>
      </c>
      <c r="C3381" s="41" t="s">
        <v>142</v>
      </c>
      <c r="D3381" s="41" t="s">
        <v>143</v>
      </c>
      <c r="E3381" s="41" t="s">
        <v>144</v>
      </c>
      <c r="F3381" s="38">
        <v>44159</v>
      </c>
      <c r="G3381" s="41" t="s">
        <v>145</v>
      </c>
      <c r="H3381" s="41">
        <v>85</v>
      </c>
    </row>
    <row r="3382" spans="1:8" x14ac:dyDescent="0.25">
      <c r="A3382" s="41">
        <f>VLOOKUP(D3382,'[110]Legacy Location Lookups'!$A$1:$C$340,2,0)</f>
        <v>5</v>
      </c>
      <c r="B3382" s="41" t="str">
        <f>VLOOKUP(A3382,'[110]Legacy Location Lookups'!$B$1:$C$340,2,0)</f>
        <v>Bloomington, IL</v>
      </c>
      <c r="C3382" s="41" t="s">
        <v>142</v>
      </c>
      <c r="D3382" s="41" t="s">
        <v>143</v>
      </c>
      <c r="E3382" s="41" t="s">
        <v>144</v>
      </c>
      <c r="F3382" s="38">
        <v>44159</v>
      </c>
      <c r="G3382" s="41" t="s">
        <v>146</v>
      </c>
      <c r="H3382" s="41">
        <v>12</v>
      </c>
    </row>
    <row r="3383" spans="1:8" x14ac:dyDescent="0.25">
      <c r="A3383" s="41">
        <f>VLOOKUP(D3383,'[110]Legacy Location Lookups'!$A$1:$C$340,2,0)</f>
        <v>5</v>
      </c>
      <c r="B3383" s="41" t="str">
        <f>VLOOKUP(A3383,'[110]Legacy Location Lookups'!$B$1:$C$340,2,0)</f>
        <v>Bloomington, IL</v>
      </c>
      <c r="C3383" s="41" t="s">
        <v>142</v>
      </c>
      <c r="D3383" s="41" t="s">
        <v>143</v>
      </c>
      <c r="E3383" s="41" t="s">
        <v>147</v>
      </c>
      <c r="F3383" s="38">
        <v>44159</v>
      </c>
      <c r="G3383" s="41" t="s">
        <v>147</v>
      </c>
      <c r="H3383" s="41">
        <v>0</v>
      </c>
    </row>
    <row r="3384" spans="1:8" x14ac:dyDescent="0.25">
      <c r="A3384" s="41">
        <f>VLOOKUP(D3384,'[110]Legacy Location Lookups'!$A$1:$C$340,2,0)</f>
        <v>14</v>
      </c>
      <c r="B3384" s="41" t="str">
        <f>VLOOKUP(A3384,'[110]Legacy Location Lookups'!$B$1:$C$340,2,0)</f>
        <v>Peru, IL</v>
      </c>
      <c r="C3384" s="41" t="s">
        <v>142</v>
      </c>
      <c r="D3384" s="41" t="s">
        <v>148</v>
      </c>
      <c r="E3384" s="41" t="s">
        <v>144</v>
      </c>
      <c r="F3384" s="38">
        <v>44159</v>
      </c>
      <c r="G3384" s="41" t="s">
        <v>145</v>
      </c>
      <c r="H3384" s="41">
        <v>35</v>
      </c>
    </row>
    <row r="3385" spans="1:8" x14ac:dyDescent="0.25">
      <c r="A3385" s="41">
        <f>VLOOKUP(D3385,'[110]Legacy Location Lookups'!$A$1:$C$340,2,0)</f>
        <v>14</v>
      </c>
      <c r="B3385" s="41" t="str">
        <f>VLOOKUP(A3385,'[110]Legacy Location Lookups'!$B$1:$C$340,2,0)</f>
        <v>Peru, IL</v>
      </c>
      <c r="C3385" s="41" t="s">
        <v>142</v>
      </c>
      <c r="D3385" s="41" t="s">
        <v>148</v>
      </c>
      <c r="E3385" s="41" t="s">
        <v>147</v>
      </c>
      <c r="F3385" s="38">
        <v>44159</v>
      </c>
      <c r="G3385" s="41" t="s">
        <v>147</v>
      </c>
      <c r="H3385" s="41">
        <v>0</v>
      </c>
    </row>
    <row r="3386" spans="1:8" x14ac:dyDescent="0.25">
      <c r="A3386" s="41">
        <f>VLOOKUP(D3386,'[110]Legacy Location Lookups'!$A$1:$C$340,2,0)</f>
        <v>13</v>
      </c>
      <c r="B3386" s="41" t="str">
        <f>VLOOKUP(A3386,'[110]Legacy Location Lookups'!$B$1:$C$340,2,0)</f>
        <v>Peoria, IL</v>
      </c>
      <c r="C3386" s="41" t="s">
        <v>142</v>
      </c>
      <c r="D3386" s="41" t="s">
        <v>149</v>
      </c>
      <c r="E3386" s="41" t="s">
        <v>144</v>
      </c>
      <c r="F3386" s="38">
        <v>44159</v>
      </c>
      <c r="G3386" s="41" t="s">
        <v>145</v>
      </c>
      <c r="H3386" s="41">
        <v>0</v>
      </c>
    </row>
    <row r="3387" spans="1:8" x14ac:dyDescent="0.25">
      <c r="A3387" s="41">
        <f>VLOOKUP(D3387,'[110]Legacy Location Lookups'!$A$1:$C$340,2,0)</f>
        <v>13</v>
      </c>
      <c r="B3387" s="41" t="str">
        <f>VLOOKUP(A3387,'[110]Legacy Location Lookups'!$B$1:$C$340,2,0)</f>
        <v>Peoria, IL</v>
      </c>
      <c r="C3387" s="41" t="s">
        <v>142</v>
      </c>
      <c r="D3387" s="41" t="s">
        <v>149</v>
      </c>
      <c r="E3387" s="41" t="s">
        <v>144</v>
      </c>
      <c r="F3387" s="38">
        <v>44159</v>
      </c>
      <c r="G3387" s="41" t="s">
        <v>146</v>
      </c>
      <c r="H3387" s="41">
        <v>0</v>
      </c>
    </row>
    <row r="3388" spans="1:8" x14ac:dyDescent="0.25">
      <c r="A3388" s="41">
        <f>VLOOKUP(D3388,'[110]Legacy Location Lookups'!$A$1:$C$340,2,0)</f>
        <v>6</v>
      </c>
      <c r="B3388" s="41" t="str">
        <f>VLOOKUP(A3388,'[110]Legacy Location Lookups'!$B$1:$C$340,2,0)</f>
        <v>Charleston, IL</v>
      </c>
      <c r="C3388" s="41" t="s">
        <v>142</v>
      </c>
      <c r="D3388" s="41" t="s">
        <v>150</v>
      </c>
      <c r="E3388" s="41" t="s">
        <v>144</v>
      </c>
      <c r="F3388" s="38">
        <v>44159</v>
      </c>
      <c r="G3388" s="41" t="s">
        <v>145</v>
      </c>
      <c r="H3388" s="41">
        <v>28</v>
      </c>
    </row>
    <row r="3389" spans="1:8" x14ac:dyDescent="0.25">
      <c r="A3389" s="41">
        <f>VLOOKUP(D3389,'[110]Legacy Location Lookups'!$A$1:$C$340,2,0)</f>
        <v>6</v>
      </c>
      <c r="B3389" s="41" t="str">
        <f>VLOOKUP(A3389,'[110]Legacy Location Lookups'!$B$1:$C$340,2,0)</f>
        <v>Charleston, IL</v>
      </c>
      <c r="C3389" s="41" t="s">
        <v>142</v>
      </c>
      <c r="D3389" s="41" t="s">
        <v>150</v>
      </c>
      <c r="E3389" s="41" t="s">
        <v>144</v>
      </c>
      <c r="F3389" s="38">
        <v>44159</v>
      </c>
      <c r="G3389" s="41" t="s">
        <v>146</v>
      </c>
      <c r="H3389" s="41">
        <v>15</v>
      </c>
    </row>
    <row r="3390" spans="1:8" x14ac:dyDescent="0.25">
      <c r="A3390" s="41">
        <f>VLOOKUP(D3390,'[110]Legacy Location Lookups'!$A$1:$C$340,2,0)</f>
        <v>6</v>
      </c>
      <c r="B3390" s="41" t="str">
        <f>VLOOKUP(A3390,'[110]Legacy Location Lookups'!$B$1:$C$340,2,0)</f>
        <v>Charleston, IL</v>
      </c>
      <c r="C3390" s="41" t="s">
        <v>142</v>
      </c>
      <c r="D3390" s="41" t="s">
        <v>150</v>
      </c>
      <c r="E3390" s="41" t="s">
        <v>147</v>
      </c>
      <c r="F3390" s="38">
        <v>44159</v>
      </c>
      <c r="G3390" s="41" t="s">
        <v>147</v>
      </c>
      <c r="H3390" s="41">
        <v>0</v>
      </c>
    </row>
    <row r="3391" spans="1:8" x14ac:dyDescent="0.25">
      <c r="A3391" s="41">
        <f>VLOOKUP(D3391,'[110]Legacy Location Lookups'!$A$1:$C$340,2,0)</f>
        <v>15</v>
      </c>
      <c r="B3391" s="41" t="str">
        <f>VLOOKUP(A3391,'[110]Legacy Location Lookups'!$B$1:$C$340,2,0)</f>
        <v>Pontiac, IL</v>
      </c>
      <c r="C3391" s="41" t="s">
        <v>142</v>
      </c>
      <c r="D3391" s="41" t="s">
        <v>13</v>
      </c>
      <c r="E3391" s="41" t="s">
        <v>144</v>
      </c>
      <c r="F3391" s="38">
        <v>44159</v>
      </c>
      <c r="G3391" s="41" t="s">
        <v>145</v>
      </c>
      <c r="H3391" s="41">
        <v>0</v>
      </c>
    </row>
    <row r="3392" spans="1:8" x14ac:dyDescent="0.25">
      <c r="A3392" s="41">
        <f>VLOOKUP(D3392,'[110]Legacy Location Lookups'!$A$1:$C$340,2,0)</f>
        <v>15</v>
      </c>
      <c r="B3392" s="41" t="str">
        <f>VLOOKUP(A3392,'[110]Legacy Location Lookups'!$B$1:$C$340,2,0)</f>
        <v>Pontiac, IL</v>
      </c>
      <c r="C3392" s="41" t="s">
        <v>142</v>
      </c>
      <c r="D3392" s="41" t="s">
        <v>13</v>
      </c>
      <c r="E3392" s="41" t="s">
        <v>147</v>
      </c>
      <c r="F3392" s="38">
        <v>44159</v>
      </c>
      <c r="G3392" s="41" t="s">
        <v>147</v>
      </c>
      <c r="H3392" s="41">
        <v>0</v>
      </c>
    </row>
    <row r="3393" spans="1:8" x14ac:dyDescent="0.25">
      <c r="A3393" s="41">
        <f>VLOOKUP(D3393,'[110]Legacy Location Lookups'!$A$1:$C$340,2,0)</f>
        <v>8</v>
      </c>
      <c r="B3393" s="41" t="str">
        <f>VLOOKUP(A3393,'[110]Legacy Location Lookups'!$B$1:$C$340,2,0)</f>
        <v>Eureka, IL</v>
      </c>
      <c r="C3393" s="41" t="s">
        <v>142</v>
      </c>
      <c r="D3393" s="41" t="s">
        <v>6</v>
      </c>
      <c r="E3393" s="41" t="s">
        <v>144</v>
      </c>
      <c r="F3393" s="38">
        <v>44159</v>
      </c>
      <c r="G3393" s="41" t="s">
        <v>145</v>
      </c>
      <c r="H3393" s="41">
        <v>0</v>
      </c>
    </row>
    <row r="3394" spans="1:8" x14ac:dyDescent="0.25">
      <c r="A3394" s="41">
        <f>VLOOKUP(D3394,'[110]Legacy Location Lookups'!$A$1:$C$340,2,0)</f>
        <v>8</v>
      </c>
      <c r="B3394" s="41" t="str">
        <f>VLOOKUP(A3394,'[110]Legacy Location Lookups'!$B$1:$C$340,2,0)</f>
        <v>Eureka, IL</v>
      </c>
      <c r="C3394" s="41" t="s">
        <v>142</v>
      </c>
      <c r="D3394" s="41" t="s">
        <v>6</v>
      </c>
      <c r="E3394" s="41" t="s">
        <v>147</v>
      </c>
      <c r="F3394" s="38">
        <v>44159</v>
      </c>
      <c r="G3394" s="41" t="s">
        <v>147</v>
      </c>
      <c r="H3394" s="41">
        <v>0</v>
      </c>
    </row>
    <row r="3395" spans="1:8" x14ac:dyDescent="0.25">
      <c r="A3395" s="41">
        <f>VLOOKUP(D3395,'[110]Legacy Location Lookups'!$A$1:$C$340,2,0)</f>
        <v>10</v>
      </c>
      <c r="B3395" s="41" t="str">
        <f>VLOOKUP(A3395,'[110]Legacy Location Lookups'!$B$1:$C$340,2,0)</f>
        <v>Lincoln, IL</v>
      </c>
      <c r="C3395" s="41" t="s">
        <v>142</v>
      </c>
      <c r="D3395" s="41" t="s">
        <v>174</v>
      </c>
      <c r="E3395" s="41" t="s">
        <v>144</v>
      </c>
      <c r="F3395" s="38">
        <v>44159</v>
      </c>
      <c r="G3395" s="41" t="s">
        <v>145</v>
      </c>
      <c r="H3395" s="41">
        <v>12</v>
      </c>
    </row>
    <row r="3396" spans="1:8" x14ac:dyDescent="0.25">
      <c r="A3396" s="41">
        <f>VLOOKUP(D3396,'[110]Legacy Location Lookups'!$A$1:$C$340,2,0)</f>
        <v>10</v>
      </c>
      <c r="B3396" s="41" t="str">
        <f>VLOOKUP(A3396,'[110]Legacy Location Lookups'!$B$1:$C$340,2,0)</f>
        <v>Lincoln, IL</v>
      </c>
      <c r="C3396" s="41" t="s">
        <v>142</v>
      </c>
      <c r="D3396" s="41" t="s">
        <v>174</v>
      </c>
      <c r="E3396" s="41" t="s">
        <v>144</v>
      </c>
      <c r="F3396" s="38">
        <v>44159</v>
      </c>
      <c r="G3396" s="41" t="s">
        <v>147</v>
      </c>
      <c r="H3396" s="41">
        <v>0</v>
      </c>
    </row>
    <row r="3397" spans="1:8" x14ac:dyDescent="0.25">
      <c r="A3397" s="41">
        <f>VLOOKUP(D3397,'[110]Legacy Location Lookups'!$A$1:$C$340,2,0)</f>
        <v>17</v>
      </c>
      <c r="B3397" s="41" t="str">
        <f>VLOOKUP(A3397,'[110]Legacy Location Lookups'!$B$1:$C$340,2,0)</f>
        <v>Streator, IL</v>
      </c>
      <c r="C3397" s="41" t="s">
        <v>142</v>
      </c>
      <c r="D3397" s="41" t="s">
        <v>171</v>
      </c>
      <c r="E3397" s="41" t="s">
        <v>144</v>
      </c>
      <c r="F3397" s="38">
        <v>44159</v>
      </c>
      <c r="G3397" s="41" t="s">
        <v>145</v>
      </c>
      <c r="H3397" s="41">
        <v>35</v>
      </c>
    </row>
    <row r="3398" spans="1:8" x14ac:dyDescent="0.25">
      <c r="A3398" s="41">
        <f>VLOOKUP(D3398,'[110]Legacy Location Lookups'!$A$1:$C$340,2,0)</f>
        <v>17</v>
      </c>
      <c r="B3398" s="41" t="str">
        <f>VLOOKUP(A3398,'[110]Legacy Location Lookups'!$B$1:$C$340,2,0)</f>
        <v>Streator, IL</v>
      </c>
      <c r="C3398" s="41" t="s">
        <v>142</v>
      </c>
      <c r="D3398" s="41" t="s">
        <v>171</v>
      </c>
      <c r="E3398" s="41" t="s">
        <v>147</v>
      </c>
      <c r="F3398" s="38">
        <v>44159</v>
      </c>
      <c r="G3398" s="41" t="s">
        <v>147</v>
      </c>
      <c r="H3398" s="41">
        <v>0</v>
      </c>
    </row>
    <row r="3399" spans="1:8" x14ac:dyDescent="0.25">
      <c r="A3399" s="41">
        <f>VLOOKUP(D3399,'[110]Legacy Location Lookups'!$A$1:$C$340,2,0)</f>
        <v>16</v>
      </c>
      <c r="B3399" s="41" t="str">
        <f>VLOOKUP(A3399,'[110]Legacy Location Lookups'!$B$1:$C$340,2,0)</f>
        <v>Princeton, IL</v>
      </c>
      <c r="C3399" s="41" t="s">
        <v>142</v>
      </c>
      <c r="D3399" s="41" t="s">
        <v>169</v>
      </c>
      <c r="E3399" s="41" t="s">
        <v>144</v>
      </c>
      <c r="F3399" s="38">
        <v>44159</v>
      </c>
      <c r="G3399" s="41" t="s">
        <v>145</v>
      </c>
      <c r="H3399" s="41">
        <v>0</v>
      </c>
    </row>
    <row r="3400" spans="1:8" x14ac:dyDescent="0.25">
      <c r="A3400" s="41">
        <f>VLOOKUP(D3400,'[110]Legacy Location Lookups'!$A$1:$C$340,2,0)</f>
        <v>16</v>
      </c>
      <c r="B3400" s="41" t="str">
        <f>VLOOKUP(A3400,'[110]Legacy Location Lookups'!$B$1:$C$340,2,0)</f>
        <v>Princeton, IL</v>
      </c>
      <c r="C3400" s="41" t="s">
        <v>142</v>
      </c>
      <c r="D3400" s="41" t="s">
        <v>169</v>
      </c>
      <c r="E3400" s="41" t="s">
        <v>147</v>
      </c>
      <c r="F3400" s="38">
        <v>44159</v>
      </c>
      <c r="G3400" s="41" t="s">
        <v>147</v>
      </c>
      <c r="H3400" s="41">
        <v>0</v>
      </c>
    </row>
    <row r="3401" spans="1:8" x14ac:dyDescent="0.25">
      <c r="A3401" s="41">
        <f>VLOOKUP(D3401,'[110]Legacy Location Lookups'!$A$1:$C$340,2,0)</f>
        <v>11</v>
      </c>
      <c r="B3401" s="41" t="str">
        <f>VLOOKUP(A3401,'[110]Legacy Location Lookups'!$B$1:$C$340,2,0)</f>
        <v>Mt Zion, IL</v>
      </c>
      <c r="C3401" s="41" t="s">
        <v>142</v>
      </c>
      <c r="D3401" s="41" t="s">
        <v>170</v>
      </c>
      <c r="E3401" s="41" t="s">
        <v>144</v>
      </c>
      <c r="F3401" s="38">
        <v>44159</v>
      </c>
      <c r="G3401" s="41" t="s">
        <v>145</v>
      </c>
      <c r="H3401" s="41">
        <v>33</v>
      </c>
    </row>
    <row r="3402" spans="1:8" x14ac:dyDescent="0.25">
      <c r="A3402" s="41">
        <f>VLOOKUP(D3402,'[110]Legacy Location Lookups'!$A$1:$C$340,2,0)</f>
        <v>100</v>
      </c>
      <c r="B3402" s="41" t="str">
        <f>VLOOKUP(A3402,'[110]Legacy Location Lookups'!$B$1:$C$340,2,0)</f>
        <v>Osprey, FL</v>
      </c>
      <c r="C3402" s="41" t="s">
        <v>156</v>
      </c>
      <c r="D3402" s="41" t="s">
        <v>17</v>
      </c>
      <c r="E3402" s="41" t="s">
        <v>144</v>
      </c>
      <c r="F3402" s="38">
        <v>44158</v>
      </c>
      <c r="G3402" s="41" t="s">
        <v>145</v>
      </c>
      <c r="H3402" s="41">
        <v>54</v>
      </c>
    </row>
    <row r="3403" spans="1:8" x14ac:dyDescent="0.25">
      <c r="A3403" s="41">
        <f>VLOOKUP(D3403,'[110]Legacy Location Lookups'!$A$1:$C$340,2,0)</f>
        <v>100</v>
      </c>
      <c r="B3403" s="41" t="str">
        <f>VLOOKUP(A3403,'[110]Legacy Location Lookups'!$B$1:$C$340,2,0)</f>
        <v>Osprey, FL</v>
      </c>
      <c r="C3403" s="41" t="s">
        <v>156</v>
      </c>
      <c r="D3403" s="41" t="s">
        <v>17</v>
      </c>
      <c r="E3403" s="41" t="s">
        <v>144</v>
      </c>
      <c r="F3403" s="38">
        <v>44159</v>
      </c>
      <c r="G3403" s="41" t="s">
        <v>145</v>
      </c>
      <c r="H3403" s="41">
        <v>52</v>
      </c>
    </row>
    <row r="3404" spans="1:8" x14ac:dyDescent="0.25">
      <c r="A3404" s="41">
        <f>VLOOKUP(D3404,'[110]Legacy Location Lookups'!$A$1:$C$340,2,0)</f>
        <v>100</v>
      </c>
      <c r="B3404" s="41" t="str">
        <f>VLOOKUP(A3404,'[110]Legacy Location Lookups'!$B$1:$C$340,2,0)</f>
        <v>Osprey, FL</v>
      </c>
      <c r="C3404" s="41" t="s">
        <v>156</v>
      </c>
      <c r="D3404" s="41" t="s">
        <v>17</v>
      </c>
      <c r="E3404" s="41" t="s">
        <v>144</v>
      </c>
      <c r="F3404" s="38">
        <v>44160</v>
      </c>
      <c r="G3404" s="41" t="s">
        <v>145</v>
      </c>
      <c r="H3404" s="41">
        <v>65</v>
      </c>
    </row>
    <row r="3405" spans="1:8" x14ac:dyDescent="0.25">
      <c r="A3405" s="41">
        <f>VLOOKUP(D3405,'[110]Legacy Location Lookups'!$A$1:$C$340,2,0)</f>
        <v>7</v>
      </c>
      <c r="B3405" s="41" t="str">
        <f>VLOOKUP(A3405,'[110]Legacy Location Lookups'!$B$1:$C$340,2,0)</f>
        <v>Clinton, IL</v>
      </c>
      <c r="C3405" s="41" t="s">
        <v>142</v>
      </c>
      <c r="D3405" s="41" t="s">
        <v>221</v>
      </c>
      <c r="E3405" s="41" t="s">
        <v>144</v>
      </c>
      <c r="F3405" s="38">
        <v>44160</v>
      </c>
      <c r="G3405" s="41" t="s">
        <v>145</v>
      </c>
      <c r="H3405" s="41">
        <v>25</v>
      </c>
    </row>
    <row r="3406" spans="1:8" x14ac:dyDescent="0.25">
      <c r="A3406" s="41">
        <f>VLOOKUP(D3406,'[110]Legacy Location Lookups'!$A$1:$C$340,2,0)</f>
        <v>5</v>
      </c>
      <c r="B3406" s="41" t="str">
        <f>VLOOKUP(A3406,'[110]Legacy Location Lookups'!$B$1:$C$340,2,0)</f>
        <v>Bloomington, IL</v>
      </c>
      <c r="C3406" s="41" t="s">
        <v>142</v>
      </c>
      <c r="D3406" s="41" t="s">
        <v>143</v>
      </c>
      <c r="E3406" s="41" t="s">
        <v>144</v>
      </c>
      <c r="F3406" s="38">
        <v>44160</v>
      </c>
      <c r="G3406" s="41" t="s">
        <v>145</v>
      </c>
      <c r="H3406" s="41">
        <v>76</v>
      </c>
    </row>
    <row r="3407" spans="1:8" x14ac:dyDescent="0.25">
      <c r="A3407" s="41">
        <f>VLOOKUP(D3407,'[110]Legacy Location Lookups'!$A$1:$C$340,2,0)</f>
        <v>5</v>
      </c>
      <c r="B3407" s="41" t="str">
        <f>VLOOKUP(A3407,'[110]Legacy Location Lookups'!$B$1:$C$340,2,0)</f>
        <v>Bloomington, IL</v>
      </c>
      <c r="C3407" s="41" t="s">
        <v>142</v>
      </c>
      <c r="D3407" s="41" t="s">
        <v>143</v>
      </c>
      <c r="E3407" s="41" t="s">
        <v>144</v>
      </c>
      <c r="F3407" s="38">
        <v>44160</v>
      </c>
      <c r="G3407" s="41" t="s">
        <v>146</v>
      </c>
      <c r="H3407" s="41">
        <v>15</v>
      </c>
    </row>
    <row r="3408" spans="1:8" x14ac:dyDescent="0.25">
      <c r="A3408" s="41">
        <f>VLOOKUP(D3408,'[110]Legacy Location Lookups'!$A$1:$C$340,2,0)</f>
        <v>5</v>
      </c>
      <c r="B3408" s="41" t="str">
        <f>VLOOKUP(A3408,'[110]Legacy Location Lookups'!$B$1:$C$340,2,0)</f>
        <v>Bloomington, IL</v>
      </c>
      <c r="C3408" s="41" t="s">
        <v>142</v>
      </c>
      <c r="D3408" s="41" t="s">
        <v>143</v>
      </c>
      <c r="E3408" s="41" t="s">
        <v>147</v>
      </c>
      <c r="F3408" s="38">
        <v>44160</v>
      </c>
      <c r="G3408" s="41" t="s">
        <v>147</v>
      </c>
      <c r="H3408" s="41">
        <v>0</v>
      </c>
    </row>
    <row r="3409" spans="1:8" x14ac:dyDescent="0.25">
      <c r="A3409" s="41">
        <f>VLOOKUP(D3409,'[110]Legacy Location Lookups'!$A$1:$C$340,2,0)</f>
        <v>14</v>
      </c>
      <c r="B3409" s="41" t="str">
        <f>VLOOKUP(A3409,'[110]Legacy Location Lookups'!$B$1:$C$340,2,0)</f>
        <v>Peru, IL</v>
      </c>
      <c r="C3409" s="41" t="s">
        <v>142</v>
      </c>
      <c r="D3409" s="41" t="s">
        <v>148</v>
      </c>
      <c r="E3409" s="41" t="s">
        <v>144</v>
      </c>
      <c r="F3409" s="38">
        <v>44160</v>
      </c>
      <c r="G3409" s="41" t="s">
        <v>145</v>
      </c>
      <c r="H3409" s="41">
        <v>31</v>
      </c>
    </row>
    <row r="3410" spans="1:8" x14ac:dyDescent="0.25">
      <c r="A3410" s="41">
        <f>VLOOKUP(D3410,'[110]Legacy Location Lookups'!$A$1:$C$340,2,0)</f>
        <v>14</v>
      </c>
      <c r="B3410" s="41" t="str">
        <f>VLOOKUP(A3410,'[110]Legacy Location Lookups'!$B$1:$C$340,2,0)</f>
        <v>Peru, IL</v>
      </c>
      <c r="C3410" s="41" t="s">
        <v>142</v>
      </c>
      <c r="D3410" s="41" t="s">
        <v>148</v>
      </c>
      <c r="E3410" s="41" t="s">
        <v>147</v>
      </c>
      <c r="F3410" s="38">
        <v>44160</v>
      </c>
      <c r="G3410" s="41" t="s">
        <v>147</v>
      </c>
      <c r="H3410" s="41">
        <v>0</v>
      </c>
    </row>
    <row r="3411" spans="1:8" x14ac:dyDescent="0.25">
      <c r="A3411" s="41">
        <f>VLOOKUP(D3411,'[110]Legacy Location Lookups'!$A$1:$C$340,2,0)</f>
        <v>13</v>
      </c>
      <c r="B3411" s="41" t="str">
        <f>VLOOKUP(A3411,'[110]Legacy Location Lookups'!$B$1:$C$340,2,0)</f>
        <v>Peoria, IL</v>
      </c>
      <c r="C3411" s="41" t="s">
        <v>142</v>
      </c>
      <c r="D3411" s="41" t="s">
        <v>149</v>
      </c>
      <c r="E3411" s="41" t="s">
        <v>144</v>
      </c>
      <c r="F3411" s="38">
        <v>44160</v>
      </c>
      <c r="G3411" s="41" t="s">
        <v>145</v>
      </c>
      <c r="H3411" s="41">
        <v>8</v>
      </c>
    </row>
    <row r="3412" spans="1:8" x14ac:dyDescent="0.25">
      <c r="A3412" s="41">
        <f>VLOOKUP(D3412,'[110]Legacy Location Lookups'!$A$1:$C$340,2,0)</f>
        <v>13</v>
      </c>
      <c r="B3412" s="41" t="str">
        <f>VLOOKUP(A3412,'[110]Legacy Location Lookups'!$B$1:$C$340,2,0)</f>
        <v>Peoria, IL</v>
      </c>
      <c r="C3412" s="41" t="s">
        <v>142</v>
      </c>
      <c r="D3412" s="41" t="s">
        <v>149</v>
      </c>
      <c r="E3412" s="41" t="s">
        <v>144</v>
      </c>
      <c r="F3412" s="38">
        <v>44160</v>
      </c>
      <c r="G3412" s="41" t="s">
        <v>146</v>
      </c>
      <c r="H3412" s="41">
        <v>8</v>
      </c>
    </row>
    <row r="3413" spans="1:8" x14ac:dyDescent="0.25">
      <c r="A3413" s="41">
        <f>VLOOKUP(D3413,'[110]Legacy Location Lookups'!$A$1:$C$340,2,0)</f>
        <v>6</v>
      </c>
      <c r="B3413" s="41" t="str">
        <f>VLOOKUP(A3413,'[110]Legacy Location Lookups'!$B$1:$C$340,2,0)</f>
        <v>Charleston, IL</v>
      </c>
      <c r="C3413" s="41" t="s">
        <v>142</v>
      </c>
      <c r="D3413" s="41" t="s">
        <v>150</v>
      </c>
      <c r="E3413" s="41" t="s">
        <v>144</v>
      </c>
      <c r="F3413" s="38">
        <v>44160</v>
      </c>
      <c r="G3413" s="41" t="s">
        <v>145</v>
      </c>
      <c r="H3413" s="41">
        <v>33</v>
      </c>
    </row>
    <row r="3414" spans="1:8" x14ac:dyDescent="0.25">
      <c r="A3414" s="41">
        <f>VLOOKUP(D3414,'[110]Legacy Location Lookups'!$A$1:$C$340,2,0)</f>
        <v>151</v>
      </c>
      <c r="B3414" s="41" t="str">
        <f>VLOOKUP(A3414,'[110]Legacy Location Lookups'!$B$1:$C$340,2,0)</f>
        <v>Washington, DC</v>
      </c>
      <c r="C3414" s="41" t="s">
        <v>323</v>
      </c>
      <c r="D3414" s="41" t="s">
        <v>324</v>
      </c>
      <c r="E3414" s="41" t="s">
        <v>144</v>
      </c>
      <c r="F3414" s="38">
        <v>44158</v>
      </c>
      <c r="G3414" s="41" t="s">
        <v>145</v>
      </c>
      <c r="H3414" s="41">
        <v>21</v>
      </c>
    </row>
    <row r="3415" spans="1:8" x14ac:dyDescent="0.25">
      <c r="A3415" s="41">
        <f>VLOOKUP(D3415,'[110]Legacy Location Lookups'!$A$1:$C$340,2,0)</f>
        <v>151</v>
      </c>
      <c r="B3415" s="41" t="str">
        <f>VLOOKUP(A3415,'[110]Legacy Location Lookups'!$B$1:$C$340,2,0)</f>
        <v>Washington, DC</v>
      </c>
      <c r="C3415" s="41" t="s">
        <v>323</v>
      </c>
      <c r="D3415" s="41" t="s">
        <v>324</v>
      </c>
      <c r="E3415" s="41" t="s">
        <v>144</v>
      </c>
      <c r="F3415" s="38">
        <v>44159</v>
      </c>
      <c r="G3415" s="41" t="s">
        <v>145</v>
      </c>
      <c r="H3415" s="41">
        <v>18</v>
      </c>
    </row>
    <row r="3416" spans="1:8" x14ac:dyDescent="0.25">
      <c r="A3416" s="41">
        <f>VLOOKUP(D3416,'[110]Legacy Location Lookups'!$A$1:$C$340,2,0)</f>
        <v>151</v>
      </c>
      <c r="B3416" s="41" t="str">
        <f>VLOOKUP(A3416,'[110]Legacy Location Lookups'!$B$1:$C$340,2,0)</f>
        <v>Washington, DC</v>
      </c>
      <c r="C3416" s="41" t="s">
        <v>323</v>
      </c>
      <c r="D3416" s="41" t="s">
        <v>324</v>
      </c>
      <c r="E3416" s="41" t="s">
        <v>144</v>
      </c>
      <c r="F3416" s="38">
        <v>44160</v>
      </c>
      <c r="G3416" s="41" t="s">
        <v>145</v>
      </c>
      <c r="H3416" s="41">
        <v>16</v>
      </c>
    </row>
    <row r="3417" spans="1:8" x14ac:dyDescent="0.25">
      <c r="A3417" s="41">
        <f>VLOOKUP(D3417,'[110]Legacy Location Lookups'!$A$1:$C$340,2,0)</f>
        <v>86</v>
      </c>
      <c r="B3417" s="41" t="str">
        <f>VLOOKUP(A3417,'[110]Legacy Location Lookups'!$B$1:$C$340,2,0)</f>
        <v>Kirkland, WA</v>
      </c>
      <c r="C3417" s="41" t="s">
        <v>167</v>
      </c>
      <c r="D3417" s="41" t="s">
        <v>22</v>
      </c>
      <c r="E3417" s="41" t="s">
        <v>144</v>
      </c>
      <c r="F3417" s="38">
        <v>44165</v>
      </c>
      <c r="G3417" s="41" t="s">
        <v>145</v>
      </c>
      <c r="H3417" s="41">
        <v>67</v>
      </c>
    </row>
    <row r="3418" spans="1:8" x14ac:dyDescent="0.25">
      <c r="A3418" s="41">
        <f>VLOOKUP(D3418,'[110]Legacy Location Lookups'!$A$1:$C$340,2,0)</f>
        <v>86</v>
      </c>
      <c r="B3418" s="41" t="str">
        <f>VLOOKUP(A3418,'[110]Legacy Location Lookups'!$B$1:$C$340,2,0)</f>
        <v>Kirkland, WA</v>
      </c>
      <c r="C3418" s="41" t="s">
        <v>167</v>
      </c>
      <c r="D3418" s="41" t="s">
        <v>22</v>
      </c>
      <c r="E3418" s="41" t="s">
        <v>144</v>
      </c>
      <c r="F3418" s="38">
        <v>44165</v>
      </c>
      <c r="G3418" s="41" t="s">
        <v>159</v>
      </c>
      <c r="H3418" s="41">
        <v>4</v>
      </c>
    </row>
    <row r="3419" spans="1:8" x14ac:dyDescent="0.25">
      <c r="A3419" s="41">
        <f>VLOOKUP(D3419,'[110]Legacy Location Lookups'!$A$1:$C$340,2,0)</f>
        <v>86</v>
      </c>
      <c r="B3419" s="41" t="str">
        <f>VLOOKUP(A3419,'[110]Legacy Location Lookups'!$B$1:$C$340,2,0)</f>
        <v>Kirkland, WA</v>
      </c>
      <c r="C3419" s="41" t="s">
        <v>167</v>
      </c>
      <c r="D3419" s="41" t="s">
        <v>22</v>
      </c>
      <c r="E3419" s="41" t="s">
        <v>144</v>
      </c>
      <c r="F3419" s="38">
        <v>44166</v>
      </c>
      <c r="G3419" s="41" t="s">
        <v>145</v>
      </c>
      <c r="H3419" s="41">
        <v>76</v>
      </c>
    </row>
    <row r="3420" spans="1:8" x14ac:dyDescent="0.25">
      <c r="A3420" s="41">
        <f>VLOOKUP(D3420,'[110]Legacy Location Lookups'!$A$1:$C$340,2,0)</f>
        <v>86</v>
      </c>
      <c r="B3420" s="41" t="str">
        <f>VLOOKUP(A3420,'[110]Legacy Location Lookups'!$B$1:$C$340,2,0)</f>
        <v>Kirkland, WA</v>
      </c>
      <c r="C3420" s="41" t="s">
        <v>167</v>
      </c>
      <c r="D3420" s="41" t="s">
        <v>22</v>
      </c>
      <c r="E3420" s="41" t="s">
        <v>144</v>
      </c>
      <c r="F3420" s="38">
        <v>44166</v>
      </c>
      <c r="G3420" s="41" t="s">
        <v>159</v>
      </c>
      <c r="H3420" s="41">
        <v>5</v>
      </c>
    </row>
    <row r="3421" spans="1:8" x14ac:dyDescent="0.25">
      <c r="A3421" s="41">
        <f>VLOOKUP(D3421,'[110]Legacy Location Lookups'!$A$1:$C$340,2,0)</f>
        <v>86</v>
      </c>
      <c r="B3421" s="41" t="str">
        <f>VLOOKUP(A3421,'[110]Legacy Location Lookups'!$B$1:$C$340,2,0)</f>
        <v>Kirkland, WA</v>
      </c>
      <c r="C3421" s="41" t="s">
        <v>167</v>
      </c>
      <c r="D3421" s="41" t="s">
        <v>22</v>
      </c>
      <c r="E3421" s="41" t="s">
        <v>144</v>
      </c>
      <c r="F3421" s="38">
        <v>44167</v>
      </c>
      <c r="G3421" s="41" t="s">
        <v>145</v>
      </c>
      <c r="H3421" s="41">
        <v>37</v>
      </c>
    </row>
    <row r="3422" spans="1:8" x14ac:dyDescent="0.25">
      <c r="A3422" s="41">
        <f>VLOOKUP(D3422,'[110]Legacy Location Lookups'!$A$1:$C$340,2,0)</f>
        <v>86</v>
      </c>
      <c r="B3422" s="41" t="str">
        <f>VLOOKUP(A3422,'[110]Legacy Location Lookups'!$B$1:$C$340,2,0)</f>
        <v>Kirkland, WA</v>
      </c>
      <c r="C3422" s="41" t="s">
        <v>167</v>
      </c>
      <c r="D3422" s="41" t="s">
        <v>22</v>
      </c>
      <c r="E3422" s="41" t="s">
        <v>144</v>
      </c>
      <c r="F3422" s="38">
        <v>44167</v>
      </c>
      <c r="G3422" s="41" t="s">
        <v>159</v>
      </c>
      <c r="H3422" s="41">
        <v>34</v>
      </c>
    </row>
    <row r="3423" spans="1:8" x14ac:dyDescent="0.25">
      <c r="A3423" s="41">
        <f>VLOOKUP(D3423,'[110]Legacy Location Lookups'!$A$1:$C$340,2,0)</f>
        <v>86</v>
      </c>
      <c r="B3423" s="41" t="str">
        <f>VLOOKUP(A3423,'[110]Legacy Location Lookups'!$B$1:$C$340,2,0)</f>
        <v>Kirkland, WA</v>
      </c>
      <c r="C3423" s="41" t="s">
        <v>167</v>
      </c>
      <c r="D3423" s="41" t="s">
        <v>22</v>
      </c>
      <c r="E3423" s="41" t="s">
        <v>144</v>
      </c>
      <c r="F3423" s="38">
        <v>44168</v>
      </c>
      <c r="G3423" s="41" t="s">
        <v>145</v>
      </c>
      <c r="H3423" s="41">
        <v>68</v>
      </c>
    </row>
    <row r="3424" spans="1:8" x14ac:dyDescent="0.25">
      <c r="A3424" s="41">
        <f>VLOOKUP(D3424,'[110]Legacy Location Lookups'!$A$1:$C$340,2,0)</f>
        <v>86</v>
      </c>
      <c r="B3424" s="41" t="str">
        <f>VLOOKUP(A3424,'[110]Legacy Location Lookups'!$B$1:$C$340,2,0)</f>
        <v>Kirkland, WA</v>
      </c>
      <c r="C3424" s="41" t="s">
        <v>167</v>
      </c>
      <c r="D3424" s="41" t="s">
        <v>22</v>
      </c>
      <c r="E3424" s="41" t="s">
        <v>144</v>
      </c>
      <c r="F3424" s="38">
        <v>44168</v>
      </c>
      <c r="G3424" s="41" t="s">
        <v>159</v>
      </c>
      <c r="H3424" s="41">
        <v>5</v>
      </c>
    </row>
    <row r="3425" spans="1:8" x14ac:dyDescent="0.25">
      <c r="A3425" s="41">
        <f>VLOOKUP(D3425,'[110]Legacy Location Lookups'!$A$1:$C$340,2,0)</f>
        <v>86</v>
      </c>
      <c r="B3425" s="41" t="str">
        <f>VLOOKUP(A3425,'[110]Legacy Location Lookups'!$B$1:$C$340,2,0)</f>
        <v>Kirkland, WA</v>
      </c>
      <c r="C3425" s="41" t="s">
        <v>167</v>
      </c>
      <c r="D3425" s="41" t="s">
        <v>22</v>
      </c>
      <c r="E3425" s="41" t="s">
        <v>144</v>
      </c>
      <c r="F3425" s="38">
        <v>44169</v>
      </c>
      <c r="G3425" s="41" t="s">
        <v>145</v>
      </c>
      <c r="H3425" s="41">
        <v>27</v>
      </c>
    </row>
    <row r="3426" spans="1:8" x14ac:dyDescent="0.25">
      <c r="A3426" s="41">
        <f>VLOOKUP(D3426,'[110]Legacy Location Lookups'!$A$1:$C$340,2,0)</f>
        <v>86</v>
      </c>
      <c r="B3426" s="41" t="str">
        <f>VLOOKUP(A3426,'[110]Legacy Location Lookups'!$B$1:$C$340,2,0)</f>
        <v>Kirkland, WA</v>
      </c>
      <c r="C3426" s="41" t="s">
        <v>167</v>
      </c>
      <c r="D3426" s="41" t="s">
        <v>22</v>
      </c>
      <c r="E3426" s="41" t="s">
        <v>144</v>
      </c>
      <c r="F3426" s="38">
        <v>44169</v>
      </c>
      <c r="G3426" s="41" t="s">
        <v>159</v>
      </c>
      <c r="H3426" s="41">
        <v>10</v>
      </c>
    </row>
    <row r="3427" spans="1:8" x14ac:dyDescent="0.25">
      <c r="A3427" s="41">
        <f>VLOOKUP(D3427,'[110]Legacy Location Lookups'!$A$1:$C$340,2,0)</f>
        <v>5</v>
      </c>
      <c r="B3427" s="41" t="str">
        <f>VLOOKUP(A3427,'[110]Legacy Location Lookups'!$B$1:$C$340,2,0)</f>
        <v>Bloomington, IL</v>
      </c>
      <c r="C3427" s="41" t="s">
        <v>142</v>
      </c>
      <c r="D3427" s="41" t="s">
        <v>143</v>
      </c>
      <c r="E3427" s="41" t="s">
        <v>144</v>
      </c>
      <c r="F3427" s="38">
        <v>44165</v>
      </c>
      <c r="G3427" s="41" t="s">
        <v>145</v>
      </c>
      <c r="H3427" s="41">
        <v>130</v>
      </c>
    </row>
    <row r="3428" spans="1:8" x14ac:dyDescent="0.25">
      <c r="A3428" s="41">
        <f>VLOOKUP(D3428,'[110]Legacy Location Lookups'!$A$1:$C$340,2,0)</f>
        <v>5</v>
      </c>
      <c r="B3428" s="41" t="str">
        <f>VLOOKUP(A3428,'[110]Legacy Location Lookups'!$B$1:$C$340,2,0)</f>
        <v>Bloomington, IL</v>
      </c>
      <c r="C3428" s="41" t="s">
        <v>142</v>
      </c>
      <c r="D3428" s="41" t="s">
        <v>143</v>
      </c>
      <c r="E3428" s="41" t="s">
        <v>144</v>
      </c>
      <c r="F3428" s="38">
        <v>44165</v>
      </c>
      <c r="G3428" s="41" t="s">
        <v>146</v>
      </c>
      <c r="H3428" s="41">
        <v>15</v>
      </c>
    </row>
    <row r="3429" spans="1:8" x14ac:dyDescent="0.25">
      <c r="A3429" s="41">
        <f>VLOOKUP(D3429,'[110]Legacy Location Lookups'!$A$1:$C$340,2,0)</f>
        <v>5</v>
      </c>
      <c r="B3429" s="41" t="str">
        <f>VLOOKUP(A3429,'[110]Legacy Location Lookups'!$B$1:$C$340,2,0)</f>
        <v>Bloomington, IL</v>
      </c>
      <c r="C3429" s="41" t="s">
        <v>142</v>
      </c>
      <c r="D3429" s="41" t="s">
        <v>143</v>
      </c>
      <c r="E3429" s="41" t="s">
        <v>147</v>
      </c>
      <c r="F3429" s="38">
        <v>44165</v>
      </c>
      <c r="G3429" s="41" t="s">
        <v>147</v>
      </c>
      <c r="H3429" s="41">
        <v>0</v>
      </c>
    </row>
    <row r="3430" spans="1:8" x14ac:dyDescent="0.25">
      <c r="A3430" s="41">
        <f>VLOOKUP(D3430,'[110]Legacy Location Lookups'!$A$1:$C$340,2,0)</f>
        <v>14</v>
      </c>
      <c r="B3430" s="41" t="str">
        <f>VLOOKUP(A3430,'[110]Legacy Location Lookups'!$B$1:$C$340,2,0)</f>
        <v>Peru, IL</v>
      </c>
      <c r="C3430" s="41" t="s">
        <v>142</v>
      </c>
      <c r="D3430" s="41" t="s">
        <v>148</v>
      </c>
      <c r="E3430" s="41" t="s">
        <v>144</v>
      </c>
      <c r="F3430" s="38">
        <v>44165</v>
      </c>
      <c r="G3430" s="41" t="s">
        <v>145</v>
      </c>
      <c r="H3430" s="41">
        <v>0</v>
      </c>
    </row>
    <row r="3431" spans="1:8" x14ac:dyDescent="0.25">
      <c r="A3431" s="41">
        <f>VLOOKUP(D3431,'[110]Legacy Location Lookups'!$A$1:$C$340,2,0)</f>
        <v>14</v>
      </c>
      <c r="B3431" s="41" t="str">
        <f>VLOOKUP(A3431,'[110]Legacy Location Lookups'!$B$1:$C$340,2,0)</f>
        <v>Peru, IL</v>
      </c>
      <c r="C3431" s="41" t="s">
        <v>142</v>
      </c>
      <c r="D3431" s="41" t="s">
        <v>148</v>
      </c>
      <c r="E3431" s="41" t="s">
        <v>147</v>
      </c>
      <c r="F3431" s="38">
        <v>44165</v>
      </c>
      <c r="G3431" s="41" t="s">
        <v>147</v>
      </c>
      <c r="H3431" s="41">
        <v>0</v>
      </c>
    </row>
    <row r="3432" spans="1:8" x14ac:dyDescent="0.25">
      <c r="A3432" s="41">
        <f>VLOOKUP(D3432,'[110]Legacy Location Lookups'!$A$1:$C$340,2,0)</f>
        <v>13</v>
      </c>
      <c r="B3432" s="41" t="str">
        <f>VLOOKUP(A3432,'[110]Legacy Location Lookups'!$B$1:$C$340,2,0)</f>
        <v>Peoria, IL</v>
      </c>
      <c r="C3432" s="41" t="s">
        <v>142</v>
      </c>
      <c r="D3432" s="41" t="s">
        <v>149</v>
      </c>
      <c r="E3432" s="41" t="s">
        <v>144</v>
      </c>
      <c r="F3432" s="38">
        <v>44165</v>
      </c>
      <c r="G3432" s="41" t="s">
        <v>145</v>
      </c>
      <c r="H3432" s="41">
        <v>11</v>
      </c>
    </row>
    <row r="3433" spans="1:8" x14ac:dyDescent="0.25">
      <c r="A3433" s="41">
        <f>VLOOKUP(D3433,'[110]Legacy Location Lookups'!$A$1:$C$340,2,0)</f>
        <v>13</v>
      </c>
      <c r="B3433" s="41" t="str">
        <f>VLOOKUP(A3433,'[110]Legacy Location Lookups'!$B$1:$C$340,2,0)</f>
        <v>Peoria, IL</v>
      </c>
      <c r="C3433" s="41" t="s">
        <v>142</v>
      </c>
      <c r="D3433" s="41" t="s">
        <v>149</v>
      </c>
      <c r="E3433" s="41" t="s">
        <v>144</v>
      </c>
      <c r="F3433" s="38">
        <v>44165</v>
      </c>
      <c r="G3433" s="41" t="s">
        <v>146</v>
      </c>
      <c r="H3433" s="41">
        <v>11</v>
      </c>
    </row>
    <row r="3434" spans="1:8" x14ac:dyDescent="0.25">
      <c r="A3434" s="41">
        <f>VLOOKUP(D3434,'[110]Legacy Location Lookups'!$A$1:$C$340,2,0)</f>
        <v>6</v>
      </c>
      <c r="B3434" s="41" t="str">
        <f>VLOOKUP(A3434,'[110]Legacy Location Lookups'!$B$1:$C$340,2,0)</f>
        <v>Charleston, IL</v>
      </c>
      <c r="C3434" s="41" t="s">
        <v>142</v>
      </c>
      <c r="D3434" s="41" t="s">
        <v>150</v>
      </c>
      <c r="E3434" s="41" t="s">
        <v>144</v>
      </c>
      <c r="F3434" s="38">
        <v>44165</v>
      </c>
      <c r="G3434" s="41" t="s">
        <v>145</v>
      </c>
      <c r="H3434" s="41">
        <v>37</v>
      </c>
    </row>
    <row r="3435" spans="1:8" x14ac:dyDescent="0.25">
      <c r="A3435" s="41">
        <f>VLOOKUP(D3435,'[110]Legacy Location Lookups'!$A$1:$C$340,2,0)</f>
        <v>6</v>
      </c>
      <c r="B3435" s="41" t="str">
        <f>VLOOKUP(A3435,'[110]Legacy Location Lookups'!$B$1:$C$340,2,0)</f>
        <v>Charleston, IL</v>
      </c>
      <c r="C3435" s="41" t="s">
        <v>142</v>
      </c>
      <c r="D3435" s="41" t="s">
        <v>150</v>
      </c>
      <c r="E3435" s="41" t="s">
        <v>144</v>
      </c>
      <c r="F3435" s="38">
        <v>44165</v>
      </c>
      <c r="G3435" s="41" t="s">
        <v>146</v>
      </c>
      <c r="H3435" s="41">
        <v>0</v>
      </c>
    </row>
    <row r="3436" spans="1:8" x14ac:dyDescent="0.25">
      <c r="A3436" s="41">
        <f>VLOOKUP(D3436,'[110]Legacy Location Lookups'!$A$1:$C$340,2,0)</f>
        <v>6</v>
      </c>
      <c r="B3436" s="41" t="str">
        <f>VLOOKUP(A3436,'[110]Legacy Location Lookups'!$B$1:$C$340,2,0)</f>
        <v>Charleston, IL</v>
      </c>
      <c r="C3436" s="41" t="s">
        <v>142</v>
      </c>
      <c r="D3436" s="41" t="s">
        <v>150</v>
      </c>
      <c r="E3436" s="41" t="s">
        <v>147</v>
      </c>
      <c r="F3436" s="38">
        <v>44165</v>
      </c>
      <c r="G3436" s="41" t="s">
        <v>147</v>
      </c>
      <c r="H3436" s="41">
        <v>0</v>
      </c>
    </row>
    <row r="3437" spans="1:8" x14ac:dyDescent="0.25">
      <c r="A3437" s="41">
        <f>VLOOKUP(D3437,'[110]Legacy Location Lookups'!$A$1:$C$340,2,0)</f>
        <v>15</v>
      </c>
      <c r="B3437" s="41" t="str">
        <f>VLOOKUP(A3437,'[110]Legacy Location Lookups'!$B$1:$C$340,2,0)</f>
        <v>Pontiac, IL</v>
      </c>
      <c r="C3437" s="41" t="s">
        <v>142</v>
      </c>
      <c r="D3437" s="41" t="s">
        <v>13</v>
      </c>
      <c r="E3437" s="41" t="s">
        <v>144</v>
      </c>
      <c r="F3437" s="38">
        <v>44165</v>
      </c>
      <c r="G3437" s="41" t="s">
        <v>145</v>
      </c>
      <c r="H3437" s="41">
        <v>42</v>
      </c>
    </row>
    <row r="3438" spans="1:8" x14ac:dyDescent="0.25">
      <c r="A3438" s="41">
        <f>VLOOKUP(D3438,'[110]Legacy Location Lookups'!$A$1:$C$340,2,0)</f>
        <v>15</v>
      </c>
      <c r="B3438" s="41" t="str">
        <f>VLOOKUP(A3438,'[110]Legacy Location Lookups'!$B$1:$C$340,2,0)</f>
        <v>Pontiac, IL</v>
      </c>
      <c r="C3438" s="41" t="s">
        <v>142</v>
      </c>
      <c r="D3438" s="41" t="s">
        <v>13</v>
      </c>
      <c r="E3438" s="41" t="s">
        <v>147</v>
      </c>
      <c r="F3438" s="38">
        <v>44165</v>
      </c>
      <c r="G3438" s="41" t="s">
        <v>147</v>
      </c>
      <c r="H3438" s="41">
        <v>0</v>
      </c>
    </row>
    <row r="3439" spans="1:8" x14ac:dyDescent="0.25">
      <c r="A3439" s="41">
        <f>VLOOKUP(D3439,'[110]Legacy Location Lookups'!$A$1:$C$340,2,0)</f>
        <v>8</v>
      </c>
      <c r="B3439" s="41" t="str">
        <f>VLOOKUP(A3439,'[110]Legacy Location Lookups'!$B$1:$C$340,2,0)</f>
        <v>Eureka, IL</v>
      </c>
      <c r="C3439" s="41" t="s">
        <v>142</v>
      </c>
      <c r="D3439" s="41" t="s">
        <v>6</v>
      </c>
      <c r="E3439" s="41" t="s">
        <v>144</v>
      </c>
      <c r="F3439" s="38">
        <v>44165</v>
      </c>
      <c r="G3439" s="41" t="s">
        <v>145</v>
      </c>
      <c r="H3439" s="41">
        <v>0</v>
      </c>
    </row>
    <row r="3440" spans="1:8" x14ac:dyDescent="0.25">
      <c r="A3440" s="41">
        <f>VLOOKUP(D3440,'[110]Legacy Location Lookups'!$A$1:$C$340,2,0)</f>
        <v>8</v>
      </c>
      <c r="B3440" s="41" t="str">
        <f>VLOOKUP(A3440,'[110]Legacy Location Lookups'!$B$1:$C$340,2,0)</f>
        <v>Eureka, IL</v>
      </c>
      <c r="C3440" s="41" t="s">
        <v>142</v>
      </c>
      <c r="D3440" s="41" t="s">
        <v>6</v>
      </c>
      <c r="E3440" s="41" t="s">
        <v>147</v>
      </c>
      <c r="F3440" s="38">
        <v>44165</v>
      </c>
      <c r="G3440" s="41" t="s">
        <v>147</v>
      </c>
      <c r="H3440" s="41">
        <v>0</v>
      </c>
    </row>
    <row r="3441" spans="1:8" x14ac:dyDescent="0.25">
      <c r="A3441" s="41">
        <f>VLOOKUP(D3441,'[110]Legacy Location Lookups'!$A$1:$C$340,2,0)</f>
        <v>10</v>
      </c>
      <c r="B3441" s="41" t="str">
        <f>VLOOKUP(A3441,'[110]Legacy Location Lookups'!$B$1:$C$340,2,0)</f>
        <v>Lincoln, IL</v>
      </c>
      <c r="C3441" s="41" t="s">
        <v>142</v>
      </c>
      <c r="D3441" s="41" t="s">
        <v>174</v>
      </c>
      <c r="E3441" s="41" t="s">
        <v>144</v>
      </c>
      <c r="F3441" s="38">
        <v>44165</v>
      </c>
      <c r="G3441" s="41" t="s">
        <v>145</v>
      </c>
      <c r="H3441" s="41">
        <v>0</v>
      </c>
    </row>
    <row r="3442" spans="1:8" x14ac:dyDescent="0.25">
      <c r="A3442" s="41">
        <f>VLOOKUP(D3442,'[110]Legacy Location Lookups'!$A$1:$C$340,2,0)</f>
        <v>10</v>
      </c>
      <c r="B3442" s="41" t="str">
        <f>VLOOKUP(A3442,'[110]Legacy Location Lookups'!$B$1:$C$340,2,0)</f>
        <v>Lincoln, IL</v>
      </c>
      <c r="C3442" s="41" t="s">
        <v>142</v>
      </c>
      <c r="D3442" s="41" t="s">
        <v>174</v>
      </c>
      <c r="E3442" s="41" t="s">
        <v>144</v>
      </c>
      <c r="F3442" s="38">
        <v>44165</v>
      </c>
      <c r="G3442" s="41" t="s">
        <v>147</v>
      </c>
      <c r="H3442" s="41">
        <v>0</v>
      </c>
    </row>
    <row r="3443" spans="1:8" x14ac:dyDescent="0.25">
      <c r="A3443" s="41">
        <f>VLOOKUP(D3443,'[110]Legacy Location Lookups'!$A$1:$C$340,2,0)</f>
        <v>17</v>
      </c>
      <c r="B3443" s="41" t="str">
        <f>VLOOKUP(A3443,'[110]Legacy Location Lookups'!$B$1:$C$340,2,0)</f>
        <v>Streator, IL</v>
      </c>
      <c r="C3443" s="41" t="s">
        <v>142</v>
      </c>
      <c r="D3443" s="41" t="s">
        <v>171</v>
      </c>
      <c r="E3443" s="41" t="s">
        <v>144</v>
      </c>
      <c r="F3443" s="38">
        <v>44165</v>
      </c>
      <c r="G3443" s="41" t="s">
        <v>145</v>
      </c>
      <c r="H3443" s="41">
        <v>0</v>
      </c>
    </row>
    <row r="3444" spans="1:8" x14ac:dyDescent="0.25">
      <c r="A3444" s="41">
        <f>VLOOKUP(D3444,'[110]Legacy Location Lookups'!$A$1:$C$340,2,0)</f>
        <v>17</v>
      </c>
      <c r="B3444" s="41" t="str">
        <f>VLOOKUP(A3444,'[110]Legacy Location Lookups'!$B$1:$C$340,2,0)</f>
        <v>Streator, IL</v>
      </c>
      <c r="C3444" s="41" t="s">
        <v>142</v>
      </c>
      <c r="D3444" s="41" t="s">
        <v>171</v>
      </c>
      <c r="E3444" s="41" t="s">
        <v>147</v>
      </c>
      <c r="F3444" s="38">
        <v>44165</v>
      </c>
      <c r="G3444" s="41" t="s">
        <v>147</v>
      </c>
      <c r="H3444" s="41">
        <v>0</v>
      </c>
    </row>
    <row r="3445" spans="1:8" x14ac:dyDescent="0.25">
      <c r="A3445" s="41">
        <f>VLOOKUP(D3445,'[110]Legacy Location Lookups'!$A$1:$C$340,2,0)</f>
        <v>16</v>
      </c>
      <c r="B3445" s="41" t="str">
        <f>VLOOKUP(A3445,'[110]Legacy Location Lookups'!$B$1:$C$340,2,0)</f>
        <v>Princeton, IL</v>
      </c>
      <c r="C3445" s="41" t="s">
        <v>142</v>
      </c>
      <c r="D3445" s="41" t="s">
        <v>169</v>
      </c>
      <c r="E3445" s="41" t="s">
        <v>144</v>
      </c>
      <c r="F3445" s="38">
        <v>44165</v>
      </c>
      <c r="G3445" s="41" t="s">
        <v>145</v>
      </c>
      <c r="H3445" s="41">
        <v>34</v>
      </c>
    </row>
    <row r="3446" spans="1:8" x14ac:dyDescent="0.25">
      <c r="A3446" s="41">
        <f>VLOOKUP(D3446,'[110]Legacy Location Lookups'!$A$1:$C$340,2,0)</f>
        <v>5</v>
      </c>
      <c r="B3446" s="41" t="str">
        <f>VLOOKUP(A3446,'[110]Legacy Location Lookups'!$B$1:$C$340,2,0)</f>
        <v>Bloomington, IL</v>
      </c>
      <c r="C3446" s="41" t="s">
        <v>142</v>
      </c>
      <c r="D3446" s="41" t="s">
        <v>143</v>
      </c>
      <c r="E3446" s="41" t="s">
        <v>144</v>
      </c>
      <c r="F3446" s="38">
        <v>44166</v>
      </c>
      <c r="G3446" s="41" t="s">
        <v>145</v>
      </c>
      <c r="H3446" s="41">
        <v>125</v>
      </c>
    </row>
    <row r="3447" spans="1:8" x14ac:dyDescent="0.25">
      <c r="A3447" s="41">
        <f>VLOOKUP(D3447,'[110]Legacy Location Lookups'!$A$1:$C$340,2,0)</f>
        <v>5</v>
      </c>
      <c r="B3447" s="41" t="str">
        <f>VLOOKUP(A3447,'[110]Legacy Location Lookups'!$B$1:$C$340,2,0)</f>
        <v>Bloomington, IL</v>
      </c>
      <c r="C3447" s="41" t="s">
        <v>142</v>
      </c>
      <c r="D3447" s="41" t="s">
        <v>143</v>
      </c>
      <c r="E3447" s="41" t="s">
        <v>144</v>
      </c>
      <c r="F3447" s="38">
        <v>44166</v>
      </c>
      <c r="G3447" s="41" t="s">
        <v>146</v>
      </c>
      <c r="H3447" s="41">
        <v>0</v>
      </c>
    </row>
    <row r="3448" spans="1:8" x14ac:dyDescent="0.25">
      <c r="A3448" s="41">
        <f>VLOOKUP(D3448,'[110]Legacy Location Lookups'!$A$1:$C$340,2,0)</f>
        <v>5</v>
      </c>
      <c r="B3448" s="41" t="str">
        <f>VLOOKUP(A3448,'[110]Legacy Location Lookups'!$B$1:$C$340,2,0)</f>
        <v>Bloomington, IL</v>
      </c>
      <c r="C3448" s="41" t="s">
        <v>142</v>
      </c>
      <c r="D3448" s="41" t="s">
        <v>143</v>
      </c>
      <c r="E3448" s="41" t="s">
        <v>147</v>
      </c>
      <c r="F3448" s="38">
        <v>44166</v>
      </c>
      <c r="G3448" s="41" t="s">
        <v>147</v>
      </c>
      <c r="H3448" s="41">
        <v>0</v>
      </c>
    </row>
    <row r="3449" spans="1:8" x14ac:dyDescent="0.25">
      <c r="A3449" s="41">
        <f>VLOOKUP(D3449,'[110]Legacy Location Lookups'!$A$1:$C$340,2,0)</f>
        <v>14</v>
      </c>
      <c r="B3449" s="41" t="str">
        <f>VLOOKUP(A3449,'[110]Legacy Location Lookups'!$B$1:$C$340,2,0)</f>
        <v>Peru, IL</v>
      </c>
      <c r="C3449" s="41" t="s">
        <v>142</v>
      </c>
      <c r="D3449" s="41" t="s">
        <v>148</v>
      </c>
      <c r="E3449" s="41" t="s">
        <v>144</v>
      </c>
      <c r="F3449" s="38">
        <v>44166</v>
      </c>
      <c r="G3449" s="41" t="s">
        <v>145</v>
      </c>
      <c r="H3449" s="41">
        <v>43</v>
      </c>
    </row>
    <row r="3450" spans="1:8" x14ac:dyDescent="0.25">
      <c r="A3450" s="41">
        <f>VLOOKUP(D3450,'[110]Legacy Location Lookups'!$A$1:$C$340,2,0)</f>
        <v>14</v>
      </c>
      <c r="B3450" s="41" t="str">
        <f>VLOOKUP(A3450,'[110]Legacy Location Lookups'!$B$1:$C$340,2,0)</f>
        <v>Peru, IL</v>
      </c>
      <c r="C3450" s="41" t="s">
        <v>142</v>
      </c>
      <c r="D3450" s="41" t="s">
        <v>148</v>
      </c>
      <c r="E3450" s="41" t="s">
        <v>147</v>
      </c>
      <c r="F3450" s="38">
        <v>44166</v>
      </c>
      <c r="G3450" s="41" t="s">
        <v>147</v>
      </c>
      <c r="H3450" s="41">
        <v>0</v>
      </c>
    </row>
    <row r="3451" spans="1:8" x14ac:dyDescent="0.25">
      <c r="A3451" s="41">
        <f>VLOOKUP(D3451,'[110]Legacy Location Lookups'!$A$1:$C$340,2,0)</f>
        <v>13</v>
      </c>
      <c r="B3451" s="41" t="str">
        <f>VLOOKUP(A3451,'[110]Legacy Location Lookups'!$B$1:$C$340,2,0)</f>
        <v>Peoria, IL</v>
      </c>
      <c r="C3451" s="41" t="s">
        <v>142</v>
      </c>
      <c r="D3451" s="41" t="s">
        <v>149</v>
      </c>
      <c r="E3451" s="41" t="s">
        <v>144</v>
      </c>
      <c r="F3451" s="38">
        <v>44166</v>
      </c>
      <c r="G3451" s="41" t="s">
        <v>145</v>
      </c>
      <c r="H3451" s="41">
        <v>0</v>
      </c>
    </row>
    <row r="3452" spans="1:8" x14ac:dyDescent="0.25">
      <c r="A3452" s="41">
        <f>VLOOKUP(D3452,'[110]Legacy Location Lookups'!$A$1:$C$340,2,0)</f>
        <v>13</v>
      </c>
      <c r="B3452" s="41" t="str">
        <f>VLOOKUP(A3452,'[110]Legacy Location Lookups'!$B$1:$C$340,2,0)</f>
        <v>Peoria, IL</v>
      </c>
      <c r="C3452" s="41" t="s">
        <v>142</v>
      </c>
      <c r="D3452" s="41" t="s">
        <v>149</v>
      </c>
      <c r="E3452" s="41" t="s">
        <v>144</v>
      </c>
      <c r="F3452" s="38">
        <v>44166</v>
      </c>
      <c r="G3452" s="41" t="s">
        <v>146</v>
      </c>
      <c r="H3452" s="41">
        <v>0</v>
      </c>
    </row>
    <row r="3453" spans="1:8" x14ac:dyDescent="0.25">
      <c r="A3453" s="41">
        <f>VLOOKUP(D3453,'[110]Legacy Location Lookups'!$A$1:$C$340,2,0)</f>
        <v>6</v>
      </c>
      <c r="B3453" s="41" t="str">
        <f>VLOOKUP(A3453,'[110]Legacy Location Lookups'!$B$1:$C$340,2,0)</f>
        <v>Charleston, IL</v>
      </c>
      <c r="C3453" s="41" t="s">
        <v>142</v>
      </c>
      <c r="D3453" s="41" t="s">
        <v>150</v>
      </c>
      <c r="E3453" s="41" t="s">
        <v>144</v>
      </c>
      <c r="F3453" s="38">
        <v>44166</v>
      </c>
      <c r="G3453" s="41" t="s">
        <v>145</v>
      </c>
      <c r="H3453" s="41">
        <v>42</v>
      </c>
    </row>
    <row r="3454" spans="1:8" x14ac:dyDescent="0.25">
      <c r="A3454" s="41">
        <f>VLOOKUP(D3454,'[110]Legacy Location Lookups'!$A$1:$C$340,2,0)</f>
        <v>6</v>
      </c>
      <c r="B3454" s="41" t="str">
        <f>VLOOKUP(A3454,'[110]Legacy Location Lookups'!$B$1:$C$340,2,0)</f>
        <v>Charleston, IL</v>
      </c>
      <c r="C3454" s="41" t="s">
        <v>142</v>
      </c>
      <c r="D3454" s="41" t="s">
        <v>150</v>
      </c>
      <c r="E3454" s="41" t="s">
        <v>144</v>
      </c>
      <c r="F3454" s="38">
        <v>44166</v>
      </c>
      <c r="G3454" s="41" t="s">
        <v>146</v>
      </c>
      <c r="H3454" s="41">
        <v>13</v>
      </c>
    </row>
    <row r="3455" spans="1:8" x14ac:dyDescent="0.25">
      <c r="A3455" s="41">
        <f>VLOOKUP(D3455,'[110]Legacy Location Lookups'!$A$1:$C$340,2,0)</f>
        <v>6</v>
      </c>
      <c r="B3455" s="41" t="str">
        <f>VLOOKUP(A3455,'[110]Legacy Location Lookups'!$B$1:$C$340,2,0)</f>
        <v>Charleston, IL</v>
      </c>
      <c r="C3455" s="41" t="s">
        <v>142</v>
      </c>
      <c r="D3455" s="41" t="s">
        <v>150</v>
      </c>
      <c r="E3455" s="41" t="s">
        <v>147</v>
      </c>
      <c r="F3455" s="38">
        <v>44166</v>
      </c>
      <c r="G3455" s="41" t="s">
        <v>147</v>
      </c>
      <c r="H3455" s="41">
        <v>0</v>
      </c>
    </row>
    <row r="3456" spans="1:8" x14ac:dyDescent="0.25">
      <c r="A3456" s="41">
        <f>VLOOKUP(D3456,'[110]Legacy Location Lookups'!$A$1:$C$340,2,0)</f>
        <v>15</v>
      </c>
      <c r="B3456" s="41" t="str">
        <f>VLOOKUP(A3456,'[110]Legacy Location Lookups'!$B$1:$C$340,2,0)</f>
        <v>Pontiac, IL</v>
      </c>
      <c r="C3456" s="41" t="s">
        <v>142</v>
      </c>
      <c r="D3456" s="41" t="s">
        <v>13</v>
      </c>
      <c r="E3456" s="41" t="s">
        <v>144</v>
      </c>
      <c r="F3456" s="38">
        <v>44166</v>
      </c>
      <c r="G3456" s="41" t="s">
        <v>145</v>
      </c>
      <c r="H3456" s="41">
        <v>0</v>
      </c>
    </row>
    <row r="3457" spans="1:8" x14ac:dyDescent="0.25">
      <c r="A3457" s="41">
        <f>VLOOKUP(D3457,'[110]Legacy Location Lookups'!$A$1:$C$340,2,0)</f>
        <v>15</v>
      </c>
      <c r="B3457" s="41" t="str">
        <f>VLOOKUP(A3457,'[110]Legacy Location Lookups'!$B$1:$C$340,2,0)</f>
        <v>Pontiac, IL</v>
      </c>
      <c r="C3457" s="41" t="s">
        <v>142</v>
      </c>
      <c r="D3457" s="41" t="s">
        <v>13</v>
      </c>
      <c r="E3457" s="41" t="s">
        <v>147</v>
      </c>
      <c r="F3457" s="38">
        <v>44166</v>
      </c>
      <c r="G3457" s="41" t="s">
        <v>147</v>
      </c>
      <c r="H3457" s="41">
        <v>0</v>
      </c>
    </row>
    <row r="3458" spans="1:8" x14ac:dyDescent="0.25">
      <c r="A3458" s="41">
        <f>VLOOKUP(D3458,'[110]Legacy Location Lookups'!$A$1:$C$340,2,0)</f>
        <v>8</v>
      </c>
      <c r="B3458" s="41" t="str">
        <f>VLOOKUP(A3458,'[110]Legacy Location Lookups'!$B$1:$C$340,2,0)</f>
        <v>Eureka, IL</v>
      </c>
      <c r="C3458" s="41" t="s">
        <v>142</v>
      </c>
      <c r="D3458" s="41" t="s">
        <v>6</v>
      </c>
      <c r="E3458" s="41" t="s">
        <v>144</v>
      </c>
      <c r="F3458" s="38">
        <v>44166</v>
      </c>
      <c r="G3458" s="41" t="s">
        <v>145</v>
      </c>
      <c r="H3458" s="41">
        <v>43</v>
      </c>
    </row>
    <row r="3459" spans="1:8" x14ac:dyDescent="0.25">
      <c r="A3459" s="41">
        <f>VLOOKUP(D3459,'[110]Legacy Location Lookups'!$A$1:$C$340,2,0)</f>
        <v>8</v>
      </c>
      <c r="B3459" s="41" t="str">
        <f>VLOOKUP(A3459,'[110]Legacy Location Lookups'!$B$1:$C$340,2,0)</f>
        <v>Eureka, IL</v>
      </c>
      <c r="C3459" s="41" t="s">
        <v>142</v>
      </c>
      <c r="D3459" s="41" t="s">
        <v>6</v>
      </c>
      <c r="E3459" s="41" t="s">
        <v>147</v>
      </c>
      <c r="F3459" s="38">
        <v>44166</v>
      </c>
      <c r="G3459" s="41" t="s">
        <v>147</v>
      </c>
      <c r="H3459" s="41">
        <v>0</v>
      </c>
    </row>
    <row r="3460" spans="1:8" x14ac:dyDescent="0.25">
      <c r="A3460" s="41">
        <f>VLOOKUP(D3460,'[110]Legacy Location Lookups'!$A$1:$C$340,2,0)</f>
        <v>10</v>
      </c>
      <c r="B3460" s="41" t="str">
        <f>VLOOKUP(A3460,'[110]Legacy Location Lookups'!$B$1:$C$340,2,0)</f>
        <v>Lincoln, IL</v>
      </c>
      <c r="C3460" s="41" t="s">
        <v>142</v>
      </c>
      <c r="D3460" s="41" t="s">
        <v>174</v>
      </c>
      <c r="E3460" s="41" t="s">
        <v>144</v>
      </c>
      <c r="F3460" s="38">
        <v>44166</v>
      </c>
      <c r="G3460" s="41" t="s">
        <v>145</v>
      </c>
      <c r="H3460" s="41">
        <v>0</v>
      </c>
    </row>
    <row r="3461" spans="1:8" x14ac:dyDescent="0.25">
      <c r="A3461" s="41">
        <f>VLOOKUP(D3461,'[110]Legacy Location Lookups'!$A$1:$C$340,2,0)</f>
        <v>10</v>
      </c>
      <c r="B3461" s="41" t="str">
        <f>VLOOKUP(A3461,'[110]Legacy Location Lookups'!$B$1:$C$340,2,0)</f>
        <v>Lincoln, IL</v>
      </c>
      <c r="C3461" s="41" t="s">
        <v>142</v>
      </c>
      <c r="D3461" s="41" t="s">
        <v>174</v>
      </c>
      <c r="E3461" s="41" t="s">
        <v>144</v>
      </c>
      <c r="F3461" s="38">
        <v>44166</v>
      </c>
      <c r="G3461" s="41" t="s">
        <v>147</v>
      </c>
      <c r="H3461" s="41">
        <v>0</v>
      </c>
    </row>
    <row r="3462" spans="1:8" x14ac:dyDescent="0.25">
      <c r="A3462" s="41">
        <f>VLOOKUP(D3462,'[110]Legacy Location Lookups'!$A$1:$C$340,2,0)</f>
        <v>17</v>
      </c>
      <c r="B3462" s="41" t="str">
        <f>VLOOKUP(A3462,'[110]Legacy Location Lookups'!$B$1:$C$340,2,0)</f>
        <v>Streator, IL</v>
      </c>
      <c r="C3462" s="41" t="s">
        <v>142</v>
      </c>
      <c r="D3462" s="41" t="s">
        <v>171</v>
      </c>
      <c r="E3462" s="41" t="s">
        <v>144</v>
      </c>
      <c r="F3462" s="38">
        <v>44166</v>
      </c>
      <c r="G3462" s="41" t="s">
        <v>145</v>
      </c>
      <c r="H3462" s="41">
        <v>22</v>
      </c>
    </row>
    <row r="3463" spans="1:8" x14ac:dyDescent="0.25">
      <c r="A3463" s="41">
        <f>VLOOKUP(D3463,'[110]Legacy Location Lookups'!$A$1:$C$340,2,0)</f>
        <v>5</v>
      </c>
      <c r="B3463" s="41" t="str">
        <f>VLOOKUP(A3463,'[110]Legacy Location Lookups'!$B$1:$C$340,2,0)</f>
        <v>Bloomington, IL</v>
      </c>
      <c r="C3463" s="41" t="s">
        <v>142</v>
      </c>
      <c r="D3463" s="41" t="s">
        <v>143</v>
      </c>
      <c r="E3463" s="41" t="s">
        <v>144</v>
      </c>
      <c r="F3463" s="38">
        <v>44167</v>
      </c>
      <c r="G3463" s="41" t="s">
        <v>145</v>
      </c>
      <c r="H3463" s="41">
        <v>106</v>
      </c>
    </row>
    <row r="3464" spans="1:8" x14ac:dyDescent="0.25">
      <c r="A3464" s="41">
        <f>VLOOKUP(D3464,'[110]Legacy Location Lookups'!$A$1:$C$340,2,0)</f>
        <v>5</v>
      </c>
      <c r="B3464" s="41" t="str">
        <f>VLOOKUP(A3464,'[110]Legacy Location Lookups'!$B$1:$C$340,2,0)</f>
        <v>Bloomington, IL</v>
      </c>
      <c r="C3464" s="41" t="s">
        <v>142</v>
      </c>
      <c r="D3464" s="41" t="s">
        <v>143</v>
      </c>
      <c r="E3464" s="41" t="s">
        <v>144</v>
      </c>
      <c r="F3464" s="38">
        <v>44167</v>
      </c>
      <c r="G3464" s="41" t="s">
        <v>146</v>
      </c>
      <c r="H3464" s="41">
        <v>13</v>
      </c>
    </row>
    <row r="3465" spans="1:8" x14ac:dyDescent="0.25">
      <c r="A3465" s="41">
        <f>VLOOKUP(D3465,'[110]Legacy Location Lookups'!$A$1:$C$340,2,0)</f>
        <v>5</v>
      </c>
      <c r="B3465" s="41" t="str">
        <f>VLOOKUP(A3465,'[110]Legacy Location Lookups'!$B$1:$C$340,2,0)</f>
        <v>Bloomington, IL</v>
      </c>
      <c r="C3465" s="41" t="s">
        <v>142</v>
      </c>
      <c r="D3465" s="41" t="s">
        <v>143</v>
      </c>
      <c r="E3465" s="41" t="s">
        <v>147</v>
      </c>
      <c r="F3465" s="38">
        <v>44167</v>
      </c>
      <c r="G3465" s="41" t="s">
        <v>147</v>
      </c>
      <c r="H3465" s="41">
        <v>0</v>
      </c>
    </row>
    <row r="3466" spans="1:8" x14ac:dyDescent="0.25">
      <c r="A3466" s="41">
        <f>VLOOKUP(D3466,'[110]Legacy Location Lookups'!$A$1:$C$340,2,0)</f>
        <v>14</v>
      </c>
      <c r="B3466" s="41" t="str">
        <f>VLOOKUP(A3466,'[110]Legacy Location Lookups'!$B$1:$C$340,2,0)</f>
        <v>Peru, IL</v>
      </c>
      <c r="C3466" s="41" t="s">
        <v>142</v>
      </c>
      <c r="D3466" s="41" t="s">
        <v>148</v>
      </c>
      <c r="E3466" s="41" t="s">
        <v>144</v>
      </c>
      <c r="F3466" s="38">
        <v>44167</v>
      </c>
      <c r="G3466" s="41" t="s">
        <v>145</v>
      </c>
      <c r="H3466" s="41">
        <v>31</v>
      </c>
    </row>
    <row r="3467" spans="1:8" x14ac:dyDescent="0.25">
      <c r="A3467" s="41">
        <f>VLOOKUP(D3467,'[110]Legacy Location Lookups'!$A$1:$C$340,2,0)</f>
        <v>14</v>
      </c>
      <c r="B3467" s="41" t="str">
        <f>VLOOKUP(A3467,'[110]Legacy Location Lookups'!$B$1:$C$340,2,0)</f>
        <v>Peru, IL</v>
      </c>
      <c r="C3467" s="41" t="s">
        <v>142</v>
      </c>
      <c r="D3467" s="41" t="s">
        <v>148</v>
      </c>
      <c r="E3467" s="41" t="s">
        <v>147</v>
      </c>
      <c r="F3467" s="38">
        <v>44167</v>
      </c>
      <c r="G3467" s="41" t="s">
        <v>147</v>
      </c>
      <c r="H3467" s="41">
        <v>0</v>
      </c>
    </row>
    <row r="3468" spans="1:8" x14ac:dyDescent="0.25">
      <c r="A3468" s="41">
        <f>VLOOKUP(D3468,'[110]Legacy Location Lookups'!$A$1:$C$340,2,0)</f>
        <v>13</v>
      </c>
      <c r="B3468" s="41" t="str">
        <f>VLOOKUP(A3468,'[110]Legacy Location Lookups'!$B$1:$C$340,2,0)</f>
        <v>Peoria, IL</v>
      </c>
      <c r="C3468" s="41" t="s">
        <v>142</v>
      </c>
      <c r="D3468" s="41" t="s">
        <v>149</v>
      </c>
      <c r="E3468" s="41" t="s">
        <v>144</v>
      </c>
      <c r="F3468" s="38">
        <v>44167</v>
      </c>
      <c r="G3468" s="41" t="s">
        <v>145</v>
      </c>
      <c r="H3468" s="41">
        <v>29</v>
      </c>
    </row>
    <row r="3469" spans="1:8" x14ac:dyDescent="0.25">
      <c r="A3469" s="41">
        <f>VLOOKUP(D3469,'[110]Legacy Location Lookups'!$A$1:$C$340,2,0)</f>
        <v>13</v>
      </c>
      <c r="B3469" s="41" t="str">
        <f>VLOOKUP(A3469,'[110]Legacy Location Lookups'!$B$1:$C$340,2,0)</f>
        <v>Peoria, IL</v>
      </c>
      <c r="C3469" s="41" t="s">
        <v>142</v>
      </c>
      <c r="D3469" s="41" t="s">
        <v>149</v>
      </c>
      <c r="E3469" s="41" t="s">
        <v>144</v>
      </c>
      <c r="F3469" s="38">
        <v>44167</v>
      </c>
      <c r="G3469" s="41" t="s">
        <v>146</v>
      </c>
      <c r="H3469" s="41">
        <v>0</v>
      </c>
    </row>
    <row r="3470" spans="1:8" x14ac:dyDescent="0.25">
      <c r="A3470" s="41">
        <f>VLOOKUP(D3470,'[110]Legacy Location Lookups'!$A$1:$C$340,2,0)</f>
        <v>6</v>
      </c>
      <c r="B3470" s="41" t="str">
        <f>VLOOKUP(A3470,'[110]Legacy Location Lookups'!$B$1:$C$340,2,0)</f>
        <v>Charleston, IL</v>
      </c>
      <c r="C3470" s="41" t="s">
        <v>142</v>
      </c>
      <c r="D3470" s="41" t="s">
        <v>150</v>
      </c>
      <c r="E3470" s="41" t="s">
        <v>144</v>
      </c>
      <c r="F3470" s="38">
        <v>44167</v>
      </c>
      <c r="G3470" s="41" t="s">
        <v>145</v>
      </c>
      <c r="H3470" s="41">
        <v>71</v>
      </c>
    </row>
    <row r="3471" spans="1:8" x14ac:dyDescent="0.25">
      <c r="A3471" s="41">
        <f>VLOOKUP(D3471,'[110]Legacy Location Lookups'!$A$1:$C$340,2,0)</f>
        <v>6</v>
      </c>
      <c r="B3471" s="41" t="str">
        <f>VLOOKUP(A3471,'[110]Legacy Location Lookups'!$B$1:$C$340,2,0)</f>
        <v>Charleston, IL</v>
      </c>
      <c r="C3471" s="41" t="s">
        <v>142</v>
      </c>
      <c r="D3471" s="41" t="s">
        <v>150</v>
      </c>
      <c r="E3471" s="41" t="s">
        <v>144</v>
      </c>
      <c r="F3471" s="38">
        <v>44167</v>
      </c>
      <c r="G3471" s="41" t="s">
        <v>146</v>
      </c>
      <c r="H3471" s="41">
        <v>0</v>
      </c>
    </row>
    <row r="3472" spans="1:8" x14ac:dyDescent="0.25">
      <c r="A3472" s="41">
        <f>VLOOKUP(D3472,'[110]Legacy Location Lookups'!$A$1:$C$340,2,0)</f>
        <v>6</v>
      </c>
      <c r="B3472" s="41" t="str">
        <f>VLOOKUP(A3472,'[110]Legacy Location Lookups'!$B$1:$C$340,2,0)</f>
        <v>Charleston, IL</v>
      </c>
      <c r="C3472" s="41" t="s">
        <v>142</v>
      </c>
      <c r="D3472" s="41" t="s">
        <v>150</v>
      </c>
      <c r="E3472" s="41" t="s">
        <v>147</v>
      </c>
      <c r="F3472" s="38">
        <v>44167</v>
      </c>
      <c r="G3472" s="41" t="s">
        <v>147</v>
      </c>
      <c r="H3472" s="41">
        <v>0</v>
      </c>
    </row>
    <row r="3473" spans="1:8" x14ac:dyDescent="0.25">
      <c r="A3473" s="41">
        <f>VLOOKUP(D3473,'[110]Legacy Location Lookups'!$A$1:$C$340,2,0)</f>
        <v>15</v>
      </c>
      <c r="B3473" s="41" t="str">
        <f>VLOOKUP(A3473,'[110]Legacy Location Lookups'!$B$1:$C$340,2,0)</f>
        <v>Pontiac, IL</v>
      </c>
      <c r="C3473" s="41" t="s">
        <v>142</v>
      </c>
      <c r="D3473" s="41" t="s">
        <v>13</v>
      </c>
      <c r="E3473" s="41" t="s">
        <v>144</v>
      </c>
      <c r="F3473" s="38">
        <v>44167</v>
      </c>
      <c r="G3473" s="41" t="s">
        <v>145</v>
      </c>
      <c r="H3473" s="41">
        <v>10</v>
      </c>
    </row>
    <row r="3474" spans="1:8" x14ac:dyDescent="0.25">
      <c r="A3474" s="41">
        <f>VLOOKUP(D3474,'[110]Legacy Location Lookups'!$A$1:$C$340,2,0)</f>
        <v>15</v>
      </c>
      <c r="B3474" s="41" t="str">
        <f>VLOOKUP(A3474,'[110]Legacy Location Lookups'!$B$1:$C$340,2,0)</f>
        <v>Pontiac, IL</v>
      </c>
      <c r="C3474" s="41" t="s">
        <v>142</v>
      </c>
      <c r="D3474" s="41" t="s">
        <v>13</v>
      </c>
      <c r="E3474" s="41" t="s">
        <v>147</v>
      </c>
      <c r="F3474" s="38">
        <v>44167</v>
      </c>
      <c r="G3474" s="41" t="s">
        <v>147</v>
      </c>
      <c r="H3474" s="41">
        <v>0</v>
      </c>
    </row>
    <row r="3475" spans="1:8" x14ac:dyDescent="0.25">
      <c r="A3475" s="41">
        <f>VLOOKUP(D3475,'[110]Legacy Location Lookups'!$A$1:$C$340,2,0)</f>
        <v>8</v>
      </c>
      <c r="B3475" s="41" t="str">
        <f>VLOOKUP(A3475,'[110]Legacy Location Lookups'!$B$1:$C$340,2,0)</f>
        <v>Eureka, IL</v>
      </c>
      <c r="C3475" s="41" t="s">
        <v>142</v>
      </c>
      <c r="D3475" s="41" t="s">
        <v>6</v>
      </c>
      <c r="E3475" s="41" t="s">
        <v>144</v>
      </c>
      <c r="F3475" s="38">
        <v>44167</v>
      </c>
      <c r="G3475" s="41" t="s">
        <v>145</v>
      </c>
      <c r="H3475" s="41">
        <v>0</v>
      </c>
    </row>
    <row r="3476" spans="1:8" x14ac:dyDescent="0.25">
      <c r="A3476" s="41">
        <f>VLOOKUP(D3476,'[110]Legacy Location Lookups'!$A$1:$C$340,2,0)</f>
        <v>8</v>
      </c>
      <c r="B3476" s="41" t="str">
        <f>VLOOKUP(A3476,'[110]Legacy Location Lookups'!$B$1:$C$340,2,0)</f>
        <v>Eureka, IL</v>
      </c>
      <c r="C3476" s="41" t="s">
        <v>142</v>
      </c>
      <c r="D3476" s="41" t="s">
        <v>6</v>
      </c>
      <c r="E3476" s="41" t="s">
        <v>147</v>
      </c>
      <c r="F3476" s="38">
        <v>44167</v>
      </c>
      <c r="G3476" s="41" t="s">
        <v>147</v>
      </c>
      <c r="H3476" s="41">
        <v>0</v>
      </c>
    </row>
    <row r="3477" spans="1:8" x14ac:dyDescent="0.25">
      <c r="A3477" s="41">
        <f>VLOOKUP(D3477,'[110]Legacy Location Lookups'!$A$1:$C$340,2,0)</f>
        <v>10</v>
      </c>
      <c r="B3477" s="41" t="str">
        <f>VLOOKUP(A3477,'[110]Legacy Location Lookups'!$B$1:$C$340,2,0)</f>
        <v>Lincoln, IL</v>
      </c>
      <c r="C3477" s="41" t="s">
        <v>142</v>
      </c>
      <c r="D3477" s="41" t="s">
        <v>174</v>
      </c>
      <c r="E3477" s="41" t="s">
        <v>144</v>
      </c>
      <c r="F3477" s="38">
        <v>44167</v>
      </c>
      <c r="G3477" s="41" t="s">
        <v>145</v>
      </c>
      <c r="H3477" s="41">
        <v>0</v>
      </c>
    </row>
    <row r="3478" spans="1:8" x14ac:dyDescent="0.25">
      <c r="A3478" s="41">
        <f>VLOOKUP(D3478,'[110]Legacy Location Lookups'!$A$1:$C$340,2,0)</f>
        <v>10</v>
      </c>
      <c r="B3478" s="41" t="str">
        <f>VLOOKUP(A3478,'[110]Legacy Location Lookups'!$B$1:$C$340,2,0)</f>
        <v>Lincoln, IL</v>
      </c>
      <c r="C3478" s="41" t="s">
        <v>142</v>
      </c>
      <c r="D3478" s="41" t="s">
        <v>174</v>
      </c>
      <c r="E3478" s="41" t="s">
        <v>144</v>
      </c>
      <c r="F3478" s="38">
        <v>44167</v>
      </c>
      <c r="G3478" s="41" t="s">
        <v>147</v>
      </c>
      <c r="H3478" s="41">
        <v>0</v>
      </c>
    </row>
    <row r="3479" spans="1:8" x14ac:dyDescent="0.25">
      <c r="A3479" s="41">
        <f>VLOOKUP(D3479,'[110]Legacy Location Lookups'!$A$1:$C$340,2,0)</f>
        <v>17</v>
      </c>
      <c r="B3479" s="41" t="str">
        <f>VLOOKUP(A3479,'[110]Legacy Location Lookups'!$B$1:$C$340,2,0)</f>
        <v>Streator, IL</v>
      </c>
      <c r="C3479" s="41" t="s">
        <v>142</v>
      </c>
      <c r="D3479" s="41" t="s">
        <v>171</v>
      </c>
      <c r="E3479" s="41" t="s">
        <v>144</v>
      </c>
      <c r="F3479" s="38">
        <v>44167</v>
      </c>
      <c r="G3479" s="41" t="s">
        <v>145</v>
      </c>
      <c r="H3479" s="41">
        <v>0</v>
      </c>
    </row>
    <row r="3480" spans="1:8" x14ac:dyDescent="0.25">
      <c r="A3480" s="41">
        <f>VLOOKUP(D3480,'[110]Legacy Location Lookups'!$A$1:$C$340,2,0)</f>
        <v>17</v>
      </c>
      <c r="B3480" s="41" t="str">
        <f>VLOOKUP(A3480,'[110]Legacy Location Lookups'!$B$1:$C$340,2,0)</f>
        <v>Streator, IL</v>
      </c>
      <c r="C3480" s="41" t="s">
        <v>142</v>
      </c>
      <c r="D3480" s="41" t="s">
        <v>171</v>
      </c>
      <c r="E3480" s="41" t="s">
        <v>147</v>
      </c>
      <c r="F3480" s="38">
        <v>44167</v>
      </c>
      <c r="G3480" s="41" t="s">
        <v>147</v>
      </c>
      <c r="H3480" s="41">
        <v>0</v>
      </c>
    </row>
    <row r="3481" spans="1:8" x14ac:dyDescent="0.25">
      <c r="A3481" s="41">
        <f>VLOOKUP(D3481,'[110]Legacy Location Lookups'!$A$1:$C$340,2,0)</f>
        <v>16</v>
      </c>
      <c r="B3481" s="41" t="str">
        <f>VLOOKUP(A3481,'[110]Legacy Location Lookups'!$B$1:$C$340,2,0)</f>
        <v>Princeton, IL</v>
      </c>
      <c r="C3481" s="41" t="s">
        <v>142</v>
      </c>
      <c r="D3481" s="41" t="s">
        <v>169</v>
      </c>
      <c r="E3481" s="41" t="s">
        <v>144</v>
      </c>
      <c r="F3481" s="38">
        <v>44167</v>
      </c>
      <c r="G3481" s="41" t="s">
        <v>145</v>
      </c>
      <c r="H3481" s="41">
        <v>24</v>
      </c>
    </row>
    <row r="3482" spans="1:8" x14ac:dyDescent="0.25">
      <c r="A3482" s="41">
        <f>VLOOKUP(D3482,'[110]Legacy Location Lookups'!$A$1:$C$340,2,0)</f>
        <v>5</v>
      </c>
      <c r="B3482" s="41" t="str">
        <f>VLOOKUP(A3482,'[110]Legacy Location Lookups'!$B$1:$C$340,2,0)</f>
        <v>Bloomington, IL</v>
      </c>
      <c r="C3482" s="41" t="s">
        <v>142</v>
      </c>
      <c r="D3482" s="41" t="s">
        <v>143</v>
      </c>
      <c r="E3482" s="41" t="s">
        <v>144</v>
      </c>
      <c r="F3482" s="38">
        <v>44168</v>
      </c>
      <c r="G3482" s="41" t="s">
        <v>145</v>
      </c>
      <c r="H3482" s="41">
        <v>99</v>
      </c>
    </row>
    <row r="3483" spans="1:8" x14ac:dyDescent="0.25">
      <c r="A3483" s="41">
        <f>VLOOKUP(D3483,'[110]Legacy Location Lookups'!$A$1:$C$340,2,0)</f>
        <v>5</v>
      </c>
      <c r="B3483" s="41" t="str">
        <f>VLOOKUP(A3483,'[110]Legacy Location Lookups'!$B$1:$C$340,2,0)</f>
        <v>Bloomington, IL</v>
      </c>
      <c r="C3483" s="41" t="s">
        <v>142</v>
      </c>
      <c r="D3483" s="41" t="s">
        <v>143</v>
      </c>
      <c r="E3483" s="41" t="s">
        <v>144</v>
      </c>
      <c r="F3483" s="38">
        <v>44168</v>
      </c>
      <c r="G3483" s="41" t="s">
        <v>146</v>
      </c>
      <c r="H3483" s="41">
        <v>9</v>
      </c>
    </row>
    <row r="3484" spans="1:8" x14ac:dyDescent="0.25">
      <c r="A3484" s="41">
        <f>VLOOKUP(D3484,'[110]Legacy Location Lookups'!$A$1:$C$340,2,0)</f>
        <v>5</v>
      </c>
      <c r="B3484" s="41" t="str">
        <f>VLOOKUP(A3484,'[110]Legacy Location Lookups'!$B$1:$C$340,2,0)</f>
        <v>Bloomington, IL</v>
      </c>
      <c r="C3484" s="41" t="s">
        <v>142</v>
      </c>
      <c r="D3484" s="41" t="s">
        <v>143</v>
      </c>
      <c r="E3484" s="41" t="s">
        <v>147</v>
      </c>
      <c r="F3484" s="38">
        <v>44168</v>
      </c>
      <c r="G3484" s="41" t="s">
        <v>147</v>
      </c>
      <c r="H3484" s="41">
        <v>0</v>
      </c>
    </row>
    <row r="3485" spans="1:8" x14ac:dyDescent="0.25">
      <c r="A3485" s="41">
        <f>VLOOKUP(D3485,'[110]Legacy Location Lookups'!$A$1:$C$340,2,0)</f>
        <v>14</v>
      </c>
      <c r="B3485" s="41" t="str">
        <f>VLOOKUP(A3485,'[110]Legacy Location Lookups'!$B$1:$C$340,2,0)</f>
        <v>Peru, IL</v>
      </c>
      <c r="C3485" s="41" t="s">
        <v>142</v>
      </c>
      <c r="D3485" s="41" t="s">
        <v>148</v>
      </c>
      <c r="E3485" s="41" t="s">
        <v>144</v>
      </c>
      <c r="F3485" s="38">
        <v>44168</v>
      </c>
      <c r="G3485" s="41" t="s">
        <v>145</v>
      </c>
      <c r="H3485" s="41">
        <v>36</v>
      </c>
    </row>
    <row r="3486" spans="1:8" x14ac:dyDescent="0.25">
      <c r="A3486" s="41">
        <f>VLOOKUP(D3486,'[110]Legacy Location Lookups'!$A$1:$C$340,2,0)</f>
        <v>14</v>
      </c>
      <c r="B3486" s="41" t="str">
        <f>VLOOKUP(A3486,'[110]Legacy Location Lookups'!$B$1:$C$340,2,0)</f>
        <v>Peru, IL</v>
      </c>
      <c r="C3486" s="41" t="s">
        <v>142</v>
      </c>
      <c r="D3486" s="41" t="s">
        <v>148</v>
      </c>
      <c r="E3486" s="41" t="s">
        <v>147</v>
      </c>
      <c r="F3486" s="38">
        <v>44168</v>
      </c>
      <c r="G3486" s="41" t="s">
        <v>147</v>
      </c>
      <c r="H3486" s="41">
        <v>0</v>
      </c>
    </row>
    <row r="3487" spans="1:8" x14ac:dyDescent="0.25">
      <c r="A3487" s="41">
        <f>VLOOKUP(D3487,'[110]Legacy Location Lookups'!$A$1:$C$340,2,0)</f>
        <v>13</v>
      </c>
      <c r="B3487" s="41" t="str">
        <f>VLOOKUP(A3487,'[110]Legacy Location Lookups'!$B$1:$C$340,2,0)</f>
        <v>Peoria, IL</v>
      </c>
      <c r="C3487" s="41" t="s">
        <v>142</v>
      </c>
      <c r="D3487" s="41" t="s">
        <v>149</v>
      </c>
      <c r="E3487" s="41" t="s">
        <v>144</v>
      </c>
      <c r="F3487" s="38">
        <v>44168</v>
      </c>
      <c r="G3487" s="41" t="s">
        <v>145</v>
      </c>
      <c r="H3487" s="41">
        <v>27</v>
      </c>
    </row>
    <row r="3488" spans="1:8" x14ac:dyDescent="0.25">
      <c r="A3488" s="41">
        <f>VLOOKUP(D3488,'[110]Legacy Location Lookups'!$A$1:$C$340,2,0)</f>
        <v>13</v>
      </c>
      <c r="B3488" s="41" t="str">
        <f>VLOOKUP(A3488,'[110]Legacy Location Lookups'!$B$1:$C$340,2,0)</f>
        <v>Peoria, IL</v>
      </c>
      <c r="C3488" s="41" t="s">
        <v>142</v>
      </c>
      <c r="D3488" s="41" t="s">
        <v>149</v>
      </c>
      <c r="E3488" s="41" t="s">
        <v>144</v>
      </c>
      <c r="F3488" s="38">
        <v>44168</v>
      </c>
      <c r="G3488" s="41" t="s">
        <v>146</v>
      </c>
      <c r="H3488" s="41">
        <v>0</v>
      </c>
    </row>
    <row r="3489" spans="1:8" x14ac:dyDescent="0.25">
      <c r="A3489" s="41">
        <f>VLOOKUP(D3489,'[110]Legacy Location Lookups'!$A$1:$C$340,2,0)</f>
        <v>6</v>
      </c>
      <c r="B3489" s="41" t="str">
        <f>VLOOKUP(A3489,'[110]Legacy Location Lookups'!$B$1:$C$340,2,0)</f>
        <v>Charleston, IL</v>
      </c>
      <c r="C3489" s="41" t="s">
        <v>142</v>
      </c>
      <c r="D3489" s="41" t="s">
        <v>150</v>
      </c>
      <c r="E3489" s="41" t="s">
        <v>144</v>
      </c>
      <c r="F3489" s="38">
        <v>44168</v>
      </c>
      <c r="G3489" s="41" t="s">
        <v>145</v>
      </c>
      <c r="H3489" s="41">
        <v>33</v>
      </c>
    </row>
    <row r="3490" spans="1:8" x14ac:dyDescent="0.25">
      <c r="A3490" s="41">
        <f>VLOOKUP(D3490,'[110]Legacy Location Lookups'!$A$1:$C$340,2,0)</f>
        <v>6</v>
      </c>
      <c r="B3490" s="41" t="str">
        <f>VLOOKUP(A3490,'[110]Legacy Location Lookups'!$B$1:$C$340,2,0)</f>
        <v>Charleston, IL</v>
      </c>
      <c r="C3490" s="41" t="s">
        <v>142</v>
      </c>
      <c r="D3490" s="41" t="s">
        <v>150</v>
      </c>
      <c r="E3490" s="41" t="s">
        <v>144</v>
      </c>
      <c r="F3490" s="38">
        <v>44168</v>
      </c>
      <c r="G3490" s="41" t="s">
        <v>146</v>
      </c>
      <c r="H3490" s="41">
        <v>0</v>
      </c>
    </row>
    <row r="3491" spans="1:8" x14ac:dyDescent="0.25">
      <c r="A3491" s="41">
        <f>VLOOKUP(D3491,'[110]Legacy Location Lookups'!$A$1:$C$340,2,0)</f>
        <v>6</v>
      </c>
      <c r="B3491" s="41" t="str">
        <f>VLOOKUP(A3491,'[110]Legacy Location Lookups'!$B$1:$C$340,2,0)</f>
        <v>Charleston, IL</v>
      </c>
      <c r="C3491" s="41" t="s">
        <v>142</v>
      </c>
      <c r="D3491" s="41" t="s">
        <v>150</v>
      </c>
      <c r="E3491" s="41" t="s">
        <v>147</v>
      </c>
      <c r="F3491" s="38">
        <v>44168</v>
      </c>
      <c r="G3491" s="41" t="s">
        <v>147</v>
      </c>
      <c r="H3491" s="41">
        <v>0</v>
      </c>
    </row>
    <row r="3492" spans="1:8" x14ac:dyDescent="0.25">
      <c r="A3492" s="41">
        <f>VLOOKUP(D3492,'[110]Legacy Location Lookups'!$A$1:$C$340,2,0)</f>
        <v>15</v>
      </c>
      <c r="B3492" s="41" t="str">
        <f>VLOOKUP(A3492,'[110]Legacy Location Lookups'!$B$1:$C$340,2,0)</f>
        <v>Pontiac, IL</v>
      </c>
      <c r="C3492" s="41" t="s">
        <v>142</v>
      </c>
      <c r="D3492" s="41" t="s">
        <v>13</v>
      </c>
      <c r="E3492" s="41" t="s">
        <v>144</v>
      </c>
      <c r="F3492" s="38">
        <v>44168</v>
      </c>
      <c r="G3492" s="41" t="s">
        <v>145</v>
      </c>
      <c r="H3492" s="41">
        <v>0</v>
      </c>
    </row>
    <row r="3493" spans="1:8" x14ac:dyDescent="0.25">
      <c r="A3493" s="41">
        <f>VLOOKUP(D3493,'[110]Legacy Location Lookups'!$A$1:$C$340,2,0)</f>
        <v>15</v>
      </c>
      <c r="B3493" s="41" t="str">
        <f>VLOOKUP(A3493,'[110]Legacy Location Lookups'!$B$1:$C$340,2,0)</f>
        <v>Pontiac, IL</v>
      </c>
      <c r="C3493" s="41" t="s">
        <v>142</v>
      </c>
      <c r="D3493" s="41" t="s">
        <v>13</v>
      </c>
      <c r="E3493" s="41" t="s">
        <v>147</v>
      </c>
      <c r="F3493" s="38">
        <v>44168</v>
      </c>
      <c r="G3493" s="41" t="s">
        <v>147</v>
      </c>
      <c r="H3493" s="41">
        <v>0</v>
      </c>
    </row>
    <row r="3494" spans="1:8" x14ac:dyDescent="0.25">
      <c r="A3494" s="41">
        <f>VLOOKUP(D3494,'[110]Legacy Location Lookups'!$A$1:$C$340,2,0)</f>
        <v>8</v>
      </c>
      <c r="B3494" s="41" t="str">
        <f>VLOOKUP(A3494,'[110]Legacy Location Lookups'!$B$1:$C$340,2,0)</f>
        <v>Eureka, IL</v>
      </c>
      <c r="C3494" s="41" t="s">
        <v>142</v>
      </c>
      <c r="D3494" s="41" t="s">
        <v>6</v>
      </c>
      <c r="E3494" s="41" t="s">
        <v>144</v>
      </c>
      <c r="F3494" s="38">
        <v>44168</v>
      </c>
      <c r="G3494" s="41" t="s">
        <v>145</v>
      </c>
      <c r="H3494" s="41">
        <v>0</v>
      </c>
    </row>
    <row r="3495" spans="1:8" x14ac:dyDescent="0.25">
      <c r="A3495" s="41">
        <f>VLOOKUP(D3495,'[110]Legacy Location Lookups'!$A$1:$C$340,2,0)</f>
        <v>8</v>
      </c>
      <c r="B3495" s="41" t="str">
        <f>VLOOKUP(A3495,'[110]Legacy Location Lookups'!$B$1:$C$340,2,0)</f>
        <v>Eureka, IL</v>
      </c>
      <c r="C3495" s="41" t="s">
        <v>142</v>
      </c>
      <c r="D3495" s="41" t="s">
        <v>6</v>
      </c>
      <c r="E3495" s="41" t="s">
        <v>147</v>
      </c>
      <c r="F3495" s="38">
        <v>44168</v>
      </c>
      <c r="G3495" s="41" t="s">
        <v>147</v>
      </c>
      <c r="H3495" s="41">
        <v>0</v>
      </c>
    </row>
    <row r="3496" spans="1:8" x14ac:dyDescent="0.25">
      <c r="A3496" s="41">
        <f>VLOOKUP(D3496,'[110]Legacy Location Lookups'!$A$1:$C$340,2,0)</f>
        <v>10</v>
      </c>
      <c r="B3496" s="41" t="str">
        <f>VLOOKUP(A3496,'[110]Legacy Location Lookups'!$B$1:$C$340,2,0)</f>
        <v>Lincoln, IL</v>
      </c>
      <c r="C3496" s="41" t="s">
        <v>142</v>
      </c>
      <c r="D3496" s="41" t="s">
        <v>174</v>
      </c>
      <c r="E3496" s="41" t="s">
        <v>144</v>
      </c>
      <c r="F3496" s="38">
        <v>44168</v>
      </c>
      <c r="G3496" s="41" t="s">
        <v>145</v>
      </c>
      <c r="H3496" s="41">
        <v>0</v>
      </c>
    </row>
    <row r="3497" spans="1:8" x14ac:dyDescent="0.25">
      <c r="A3497" s="41">
        <f>VLOOKUP(D3497,'[110]Legacy Location Lookups'!$A$1:$C$340,2,0)</f>
        <v>10</v>
      </c>
      <c r="B3497" s="41" t="str">
        <f>VLOOKUP(A3497,'[110]Legacy Location Lookups'!$B$1:$C$340,2,0)</f>
        <v>Lincoln, IL</v>
      </c>
      <c r="C3497" s="41" t="s">
        <v>142</v>
      </c>
      <c r="D3497" s="41" t="s">
        <v>174</v>
      </c>
      <c r="E3497" s="41" t="s">
        <v>144</v>
      </c>
      <c r="F3497" s="38">
        <v>44168</v>
      </c>
      <c r="G3497" s="41" t="s">
        <v>147</v>
      </c>
      <c r="H3497" s="41">
        <v>0</v>
      </c>
    </row>
    <row r="3498" spans="1:8" x14ac:dyDescent="0.25">
      <c r="A3498" s="41">
        <f>VLOOKUP(D3498,'[110]Legacy Location Lookups'!$A$1:$C$340,2,0)</f>
        <v>17</v>
      </c>
      <c r="B3498" s="41" t="str">
        <f>VLOOKUP(A3498,'[110]Legacy Location Lookups'!$B$1:$C$340,2,0)</f>
        <v>Streator, IL</v>
      </c>
      <c r="C3498" s="41" t="s">
        <v>142</v>
      </c>
      <c r="D3498" s="41" t="s">
        <v>171</v>
      </c>
      <c r="E3498" s="41" t="s">
        <v>144</v>
      </c>
      <c r="F3498" s="38">
        <v>44168</v>
      </c>
      <c r="G3498" s="41" t="s">
        <v>145</v>
      </c>
      <c r="H3498" s="41">
        <v>0</v>
      </c>
    </row>
    <row r="3499" spans="1:8" x14ac:dyDescent="0.25">
      <c r="A3499" s="41">
        <f>VLOOKUP(D3499,'[110]Legacy Location Lookups'!$A$1:$C$340,2,0)</f>
        <v>17</v>
      </c>
      <c r="B3499" s="41" t="str">
        <f>VLOOKUP(A3499,'[110]Legacy Location Lookups'!$B$1:$C$340,2,0)</f>
        <v>Streator, IL</v>
      </c>
      <c r="C3499" s="41" t="s">
        <v>142</v>
      </c>
      <c r="D3499" s="41" t="s">
        <v>171</v>
      </c>
      <c r="E3499" s="41" t="s">
        <v>147</v>
      </c>
      <c r="F3499" s="38">
        <v>44168</v>
      </c>
      <c r="G3499" s="41" t="s">
        <v>147</v>
      </c>
      <c r="H3499" s="41">
        <v>0</v>
      </c>
    </row>
    <row r="3500" spans="1:8" x14ac:dyDescent="0.25">
      <c r="A3500" s="41">
        <f>VLOOKUP(D3500,'[110]Legacy Location Lookups'!$A$1:$C$340,2,0)</f>
        <v>16</v>
      </c>
      <c r="B3500" s="41" t="str">
        <f>VLOOKUP(A3500,'[110]Legacy Location Lookups'!$B$1:$C$340,2,0)</f>
        <v>Princeton, IL</v>
      </c>
      <c r="C3500" s="41" t="s">
        <v>142</v>
      </c>
      <c r="D3500" s="41" t="s">
        <v>169</v>
      </c>
      <c r="E3500" s="41" t="s">
        <v>144</v>
      </c>
      <c r="F3500" s="38">
        <v>44168</v>
      </c>
      <c r="G3500" s="41" t="s">
        <v>145</v>
      </c>
      <c r="H3500" s="41">
        <v>11</v>
      </c>
    </row>
    <row r="3501" spans="1:8" x14ac:dyDescent="0.25">
      <c r="A3501" s="41">
        <f>VLOOKUP(D3501,'[110]Legacy Location Lookups'!$A$1:$C$340,2,0)</f>
        <v>16</v>
      </c>
      <c r="B3501" s="41" t="str">
        <f>VLOOKUP(A3501,'[110]Legacy Location Lookups'!$B$1:$C$340,2,0)</f>
        <v>Princeton, IL</v>
      </c>
      <c r="C3501" s="41" t="s">
        <v>142</v>
      </c>
      <c r="D3501" s="41" t="s">
        <v>169</v>
      </c>
      <c r="E3501" s="41" t="s">
        <v>147</v>
      </c>
      <c r="F3501" s="38">
        <v>44168</v>
      </c>
      <c r="G3501" s="41" t="s">
        <v>147</v>
      </c>
      <c r="H3501" s="41">
        <v>0</v>
      </c>
    </row>
    <row r="3502" spans="1:8" x14ac:dyDescent="0.25">
      <c r="A3502" s="41">
        <f>VLOOKUP(D3502,'[110]Legacy Location Lookups'!$A$1:$C$340,2,0)</f>
        <v>11</v>
      </c>
      <c r="B3502" s="41" t="str">
        <f>VLOOKUP(A3502,'[110]Legacy Location Lookups'!$B$1:$C$340,2,0)</f>
        <v>Mt Zion, IL</v>
      </c>
      <c r="C3502" s="41" t="s">
        <v>142</v>
      </c>
      <c r="D3502" s="41" t="s">
        <v>170</v>
      </c>
      <c r="E3502" s="41" t="s">
        <v>144</v>
      </c>
      <c r="F3502" s="38">
        <v>44168</v>
      </c>
      <c r="G3502" s="41" t="s">
        <v>145</v>
      </c>
      <c r="H3502" s="41">
        <v>22</v>
      </c>
    </row>
    <row r="3503" spans="1:8" x14ac:dyDescent="0.25">
      <c r="A3503" s="41">
        <f>VLOOKUP(D3503,'[110]Legacy Location Lookups'!$A$1:$C$340,2,0)</f>
        <v>11</v>
      </c>
      <c r="B3503" s="41" t="str">
        <f>VLOOKUP(A3503,'[110]Legacy Location Lookups'!$B$1:$C$340,2,0)</f>
        <v>Mt Zion, IL</v>
      </c>
      <c r="C3503" s="41" t="s">
        <v>142</v>
      </c>
      <c r="D3503" s="41" t="s">
        <v>170</v>
      </c>
      <c r="E3503" s="41" t="s">
        <v>147</v>
      </c>
      <c r="F3503" s="38">
        <v>44168</v>
      </c>
      <c r="G3503" s="41" t="s">
        <v>147</v>
      </c>
      <c r="H3503" s="41">
        <v>0</v>
      </c>
    </row>
    <row r="3504" spans="1:8" x14ac:dyDescent="0.25">
      <c r="A3504" s="41">
        <f>VLOOKUP(D3504,'[110]Legacy Location Lookups'!$A$1:$C$340,2,0)</f>
        <v>9</v>
      </c>
      <c r="B3504" s="41" t="str">
        <f>VLOOKUP(A3504,'[110]Legacy Location Lookups'!$B$1:$C$340,2,0)</f>
        <v>Gibson City, IL</v>
      </c>
      <c r="C3504" s="41" t="s">
        <v>142</v>
      </c>
      <c r="D3504" s="41" t="s">
        <v>168</v>
      </c>
      <c r="E3504" s="41" t="s">
        <v>144</v>
      </c>
      <c r="F3504" s="38">
        <v>44168</v>
      </c>
      <c r="G3504" s="41" t="s">
        <v>145</v>
      </c>
      <c r="H3504" s="41">
        <v>0</v>
      </c>
    </row>
    <row r="3505" spans="1:8" x14ac:dyDescent="0.25">
      <c r="A3505" s="41">
        <f>VLOOKUP(D3505,'[110]Legacy Location Lookups'!$A$1:$C$340,2,0)</f>
        <v>127</v>
      </c>
      <c r="B3505" s="41" t="str">
        <f>VLOOKUP(A3505,'[110]Legacy Location Lookups'!$B$1:$C$340,2,0)</f>
        <v>Canton, IL</v>
      </c>
      <c r="C3505" s="41" t="s">
        <v>142</v>
      </c>
      <c r="D3505" s="41" t="s">
        <v>166</v>
      </c>
      <c r="E3505" s="41" t="s">
        <v>144</v>
      </c>
      <c r="F3505" s="38">
        <v>44168</v>
      </c>
      <c r="G3505" s="41" t="s">
        <v>145</v>
      </c>
      <c r="H3505" s="41">
        <v>38</v>
      </c>
    </row>
    <row r="3506" spans="1:8" x14ac:dyDescent="0.25">
      <c r="A3506" s="41">
        <f>VLOOKUP(D3506,'[110]Legacy Location Lookups'!$A$1:$C$340,2,0)</f>
        <v>5</v>
      </c>
      <c r="B3506" s="41" t="str">
        <f>VLOOKUP(A3506,'[110]Legacy Location Lookups'!$B$1:$C$340,2,0)</f>
        <v>Bloomington, IL</v>
      </c>
      <c r="C3506" s="41" t="s">
        <v>142</v>
      </c>
      <c r="D3506" s="41" t="s">
        <v>143</v>
      </c>
      <c r="E3506" s="41" t="s">
        <v>144</v>
      </c>
      <c r="F3506" s="38">
        <v>44169</v>
      </c>
      <c r="G3506" s="41" t="s">
        <v>145</v>
      </c>
      <c r="H3506" s="41">
        <v>169</v>
      </c>
    </row>
    <row r="3507" spans="1:8" x14ac:dyDescent="0.25">
      <c r="A3507" s="41">
        <f>VLOOKUP(D3507,'[110]Legacy Location Lookups'!$A$1:$C$340,2,0)</f>
        <v>5</v>
      </c>
      <c r="B3507" s="41" t="str">
        <f>VLOOKUP(A3507,'[110]Legacy Location Lookups'!$B$1:$C$340,2,0)</f>
        <v>Bloomington, IL</v>
      </c>
      <c r="C3507" s="41" t="s">
        <v>142</v>
      </c>
      <c r="D3507" s="41" t="s">
        <v>143</v>
      </c>
      <c r="E3507" s="41" t="s">
        <v>144</v>
      </c>
      <c r="F3507" s="38">
        <v>44169</v>
      </c>
      <c r="G3507" s="41" t="s">
        <v>146</v>
      </c>
      <c r="H3507" s="41">
        <v>9</v>
      </c>
    </row>
    <row r="3508" spans="1:8" x14ac:dyDescent="0.25">
      <c r="A3508" s="41">
        <f>VLOOKUP(D3508,'[110]Legacy Location Lookups'!$A$1:$C$340,2,0)</f>
        <v>5</v>
      </c>
      <c r="B3508" s="41" t="str">
        <f>VLOOKUP(A3508,'[110]Legacy Location Lookups'!$B$1:$C$340,2,0)</f>
        <v>Bloomington, IL</v>
      </c>
      <c r="C3508" s="41" t="s">
        <v>142</v>
      </c>
      <c r="D3508" s="41" t="s">
        <v>143</v>
      </c>
      <c r="E3508" s="41" t="s">
        <v>147</v>
      </c>
      <c r="F3508" s="38">
        <v>44169</v>
      </c>
      <c r="G3508" s="41" t="s">
        <v>147</v>
      </c>
      <c r="H3508" s="41">
        <v>0</v>
      </c>
    </row>
    <row r="3509" spans="1:8" x14ac:dyDescent="0.25">
      <c r="A3509" s="41">
        <f>VLOOKUP(D3509,'[110]Legacy Location Lookups'!$A$1:$C$340,2,0)</f>
        <v>14</v>
      </c>
      <c r="B3509" s="41" t="str">
        <f>VLOOKUP(A3509,'[110]Legacy Location Lookups'!$B$1:$C$340,2,0)</f>
        <v>Peru, IL</v>
      </c>
      <c r="C3509" s="41" t="s">
        <v>142</v>
      </c>
      <c r="D3509" s="41" t="s">
        <v>148</v>
      </c>
      <c r="E3509" s="41" t="s">
        <v>144</v>
      </c>
      <c r="F3509" s="38">
        <v>44169</v>
      </c>
      <c r="G3509" s="41" t="s">
        <v>145</v>
      </c>
      <c r="H3509" s="41">
        <v>21</v>
      </c>
    </row>
    <row r="3510" spans="1:8" x14ac:dyDescent="0.25">
      <c r="A3510" s="41">
        <f>VLOOKUP(D3510,'[110]Legacy Location Lookups'!$A$1:$C$340,2,0)</f>
        <v>14</v>
      </c>
      <c r="B3510" s="41" t="str">
        <f>VLOOKUP(A3510,'[110]Legacy Location Lookups'!$B$1:$C$340,2,0)</f>
        <v>Peru, IL</v>
      </c>
      <c r="C3510" s="41" t="s">
        <v>142</v>
      </c>
      <c r="D3510" s="41" t="s">
        <v>148</v>
      </c>
      <c r="E3510" s="41" t="s">
        <v>147</v>
      </c>
      <c r="F3510" s="38">
        <v>44169</v>
      </c>
      <c r="G3510" s="41" t="s">
        <v>147</v>
      </c>
      <c r="H3510" s="41">
        <v>0</v>
      </c>
    </row>
    <row r="3511" spans="1:8" x14ac:dyDescent="0.25">
      <c r="A3511" s="41">
        <f>VLOOKUP(D3511,'[110]Legacy Location Lookups'!$A$1:$C$340,2,0)</f>
        <v>13</v>
      </c>
      <c r="B3511" s="41" t="str">
        <f>VLOOKUP(A3511,'[110]Legacy Location Lookups'!$B$1:$C$340,2,0)</f>
        <v>Peoria, IL</v>
      </c>
      <c r="C3511" s="41" t="s">
        <v>142</v>
      </c>
      <c r="D3511" s="41" t="s">
        <v>149</v>
      </c>
      <c r="E3511" s="41" t="s">
        <v>144</v>
      </c>
      <c r="F3511" s="38">
        <v>44169</v>
      </c>
      <c r="G3511" s="41" t="s">
        <v>145</v>
      </c>
      <c r="H3511" s="41">
        <v>32</v>
      </c>
    </row>
    <row r="3512" spans="1:8" x14ac:dyDescent="0.25">
      <c r="A3512" s="41">
        <f>VLOOKUP(D3512,'[110]Legacy Location Lookups'!$A$1:$C$340,2,0)</f>
        <v>13</v>
      </c>
      <c r="B3512" s="41" t="str">
        <f>VLOOKUP(A3512,'[110]Legacy Location Lookups'!$B$1:$C$340,2,0)</f>
        <v>Peoria, IL</v>
      </c>
      <c r="C3512" s="41" t="s">
        <v>142</v>
      </c>
      <c r="D3512" s="41" t="s">
        <v>149</v>
      </c>
      <c r="E3512" s="41" t="s">
        <v>144</v>
      </c>
      <c r="F3512" s="38">
        <v>44169</v>
      </c>
      <c r="G3512" s="41" t="s">
        <v>146</v>
      </c>
      <c r="H3512" s="41">
        <v>0</v>
      </c>
    </row>
    <row r="3513" spans="1:8" x14ac:dyDescent="0.25">
      <c r="A3513" s="41">
        <f>VLOOKUP(D3513,'[110]Legacy Location Lookups'!$A$1:$C$340,2,0)</f>
        <v>6</v>
      </c>
      <c r="B3513" s="41" t="str">
        <f>VLOOKUP(A3513,'[110]Legacy Location Lookups'!$B$1:$C$340,2,0)</f>
        <v>Charleston, IL</v>
      </c>
      <c r="C3513" s="41" t="s">
        <v>142</v>
      </c>
      <c r="D3513" s="41" t="s">
        <v>150</v>
      </c>
      <c r="E3513" s="41" t="s">
        <v>144</v>
      </c>
      <c r="F3513" s="38">
        <v>44169</v>
      </c>
      <c r="G3513" s="41" t="s">
        <v>145</v>
      </c>
      <c r="H3513" s="41">
        <v>41</v>
      </c>
    </row>
    <row r="3514" spans="1:8" x14ac:dyDescent="0.25">
      <c r="A3514" s="41">
        <f>VLOOKUP(D3514,'[110]Legacy Location Lookups'!$A$1:$C$340,2,0)</f>
        <v>6</v>
      </c>
      <c r="B3514" s="41" t="str">
        <f>VLOOKUP(A3514,'[110]Legacy Location Lookups'!$B$1:$C$340,2,0)</f>
        <v>Charleston, IL</v>
      </c>
      <c r="C3514" s="41" t="s">
        <v>142</v>
      </c>
      <c r="D3514" s="41" t="s">
        <v>150</v>
      </c>
      <c r="E3514" s="41" t="s">
        <v>144</v>
      </c>
      <c r="F3514" s="38">
        <v>44169</v>
      </c>
      <c r="G3514" s="41" t="s">
        <v>146</v>
      </c>
      <c r="H3514" s="41">
        <v>0</v>
      </c>
    </row>
    <row r="3515" spans="1:8" x14ac:dyDescent="0.25">
      <c r="A3515" s="41">
        <f>VLOOKUP(D3515,'[110]Legacy Location Lookups'!$A$1:$C$340,2,0)</f>
        <v>6</v>
      </c>
      <c r="B3515" s="41" t="str">
        <f>VLOOKUP(A3515,'[110]Legacy Location Lookups'!$B$1:$C$340,2,0)</f>
        <v>Charleston, IL</v>
      </c>
      <c r="C3515" s="41" t="s">
        <v>142</v>
      </c>
      <c r="D3515" s="41" t="s">
        <v>150</v>
      </c>
      <c r="E3515" s="41" t="s">
        <v>147</v>
      </c>
      <c r="F3515" s="38">
        <v>44169</v>
      </c>
      <c r="G3515" s="41" t="s">
        <v>147</v>
      </c>
      <c r="H3515" s="41">
        <v>0</v>
      </c>
    </row>
    <row r="3516" spans="1:8" x14ac:dyDescent="0.25">
      <c r="A3516" s="41">
        <f>VLOOKUP(D3516,'[110]Legacy Location Lookups'!$A$1:$C$340,2,0)</f>
        <v>15</v>
      </c>
      <c r="B3516" s="41" t="str">
        <f>VLOOKUP(A3516,'[110]Legacy Location Lookups'!$B$1:$C$340,2,0)</f>
        <v>Pontiac, IL</v>
      </c>
      <c r="C3516" s="41" t="s">
        <v>142</v>
      </c>
      <c r="D3516" s="41" t="s">
        <v>13</v>
      </c>
      <c r="E3516" s="41" t="s">
        <v>144</v>
      </c>
      <c r="F3516" s="38">
        <v>44169</v>
      </c>
      <c r="G3516" s="41" t="s">
        <v>145</v>
      </c>
      <c r="H3516" s="41">
        <v>39</v>
      </c>
    </row>
    <row r="3517" spans="1:8" x14ac:dyDescent="0.25">
      <c r="A3517" s="41">
        <f>VLOOKUP(D3517,'[110]Legacy Location Lookups'!$A$1:$C$340,2,0)</f>
        <v>15</v>
      </c>
      <c r="B3517" s="41" t="str">
        <f>VLOOKUP(A3517,'[110]Legacy Location Lookups'!$B$1:$C$340,2,0)</f>
        <v>Pontiac, IL</v>
      </c>
      <c r="C3517" s="41" t="s">
        <v>142</v>
      </c>
      <c r="D3517" s="41" t="s">
        <v>13</v>
      </c>
      <c r="E3517" s="41" t="s">
        <v>147</v>
      </c>
      <c r="F3517" s="38">
        <v>44169</v>
      </c>
      <c r="G3517" s="41" t="s">
        <v>147</v>
      </c>
      <c r="H3517" s="41">
        <v>0</v>
      </c>
    </row>
    <row r="3518" spans="1:8" x14ac:dyDescent="0.25">
      <c r="A3518" s="41">
        <f>VLOOKUP(D3518,'[110]Legacy Location Lookups'!$A$1:$C$340,2,0)</f>
        <v>8</v>
      </c>
      <c r="B3518" s="41" t="str">
        <f>VLOOKUP(A3518,'[110]Legacy Location Lookups'!$B$1:$C$340,2,0)</f>
        <v>Eureka, IL</v>
      </c>
      <c r="C3518" s="41" t="s">
        <v>142</v>
      </c>
      <c r="D3518" s="41" t="s">
        <v>6</v>
      </c>
      <c r="E3518" s="41" t="s">
        <v>144</v>
      </c>
      <c r="F3518" s="38">
        <v>44169</v>
      </c>
      <c r="G3518" s="41" t="s">
        <v>145</v>
      </c>
      <c r="H3518" s="41">
        <v>0</v>
      </c>
    </row>
    <row r="3519" spans="1:8" x14ac:dyDescent="0.25">
      <c r="A3519" s="41">
        <f>VLOOKUP(D3519,'[110]Legacy Location Lookups'!$A$1:$C$340,2,0)</f>
        <v>8</v>
      </c>
      <c r="B3519" s="41" t="str">
        <f>VLOOKUP(A3519,'[110]Legacy Location Lookups'!$B$1:$C$340,2,0)</f>
        <v>Eureka, IL</v>
      </c>
      <c r="C3519" s="41" t="s">
        <v>142</v>
      </c>
      <c r="D3519" s="41" t="s">
        <v>6</v>
      </c>
      <c r="E3519" s="41" t="s">
        <v>147</v>
      </c>
      <c r="F3519" s="38">
        <v>44169</v>
      </c>
      <c r="G3519" s="41" t="s">
        <v>147</v>
      </c>
      <c r="H3519" s="41">
        <v>0</v>
      </c>
    </row>
    <row r="3520" spans="1:8" x14ac:dyDescent="0.25">
      <c r="A3520" s="41">
        <f>VLOOKUP(D3520,'[110]Legacy Location Lookups'!$A$1:$C$340,2,0)</f>
        <v>10</v>
      </c>
      <c r="B3520" s="41" t="str">
        <f>VLOOKUP(A3520,'[110]Legacy Location Lookups'!$B$1:$C$340,2,0)</f>
        <v>Lincoln, IL</v>
      </c>
      <c r="C3520" s="41" t="s">
        <v>142</v>
      </c>
      <c r="D3520" s="41" t="s">
        <v>174</v>
      </c>
      <c r="E3520" s="41" t="s">
        <v>144</v>
      </c>
      <c r="F3520" s="38">
        <v>44169</v>
      </c>
      <c r="G3520" s="41" t="s">
        <v>145</v>
      </c>
      <c r="H3520" s="41">
        <v>0</v>
      </c>
    </row>
    <row r="3521" spans="1:8" x14ac:dyDescent="0.25">
      <c r="A3521" s="41">
        <f>VLOOKUP(D3521,'[110]Legacy Location Lookups'!$A$1:$C$340,2,0)</f>
        <v>10</v>
      </c>
      <c r="B3521" s="41" t="str">
        <f>VLOOKUP(A3521,'[110]Legacy Location Lookups'!$B$1:$C$340,2,0)</f>
        <v>Lincoln, IL</v>
      </c>
      <c r="C3521" s="41" t="s">
        <v>142</v>
      </c>
      <c r="D3521" s="41" t="s">
        <v>174</v>
      </c>
      <c r="E3521" s="41" t="s">
        <v>144</v>
      </c>
      <c r="F3521" s="38">
        <v>44169</v>
      </c>
      <c r="G3521" s="41" t="s">
        <v>147</v>
      </c>
      <c r="H3521" s="41">
        <v>0</v>
      </c>
    </row>
    <row r="3522" spans="1:8" x14ac:dyDescent="0.25">
      <c r="A3522" s="41">
        <f>VLOOKUP(D3522,'[110]Legacy Location Lookups'!$A$1:$C$340,2,0)</f>
        <v>17</v>
      </c>
      <c r="B3522" s="41" t="str">
        <f>VLOOKUP(A3522,'[110]Legacy Location Lookups'!$B$1:$C$340,2,0)</f>
        <v>Streator, IL</v>
      </c>
      <c r="C3522" s="41" t="s">
        <v>142</v>
      </c>
      <c r="D3522" s="41" t="s">
        <v>171</v>
      </c>
      <c r="E3522" s="41" t="s">
        <v>144</v>
      </c>
      <c r="F3522" s="38">
        <v>44169</v>
      </c>
      <c r="G3522" s="41" t="s">
        <v>145</v>
      </c>
      <c r="H3522" s="41">
        <v>0</v>
      </c>
    </row>
    <row r="3523" spans="1:8" x14ac:dyDescent="0.25">
      <c r="A3523" s="41">
        <f>VLOOKUP(D3523,'[110]Legacy Location Lookups'!$A$1:$C$340,2,0)</f>
        <v>17</v>
      </c>
      <c r="B3523" s="41" t="str">
        <f>VLOOKUP(A3523,'[110]Legacy Location Lookups'!$B$1:$C$340,2,0)</f>
        <v>Streator, IL</v>
      </c>
      <c r="C3523" s="41" t="s">
        <v>142</v>
      </c>
      <c r="D3523" s="41" t="s">
        <v>171</v>
      </c>
      <c r="E3523" s="41" t="s">
        <v>147</v>
      </c>
      <c r="F3523" s="38">
        <v>44169</v>
      </c>
      <c r="G3523" s="41" t="s">
        <v>147</v>
      </c>
      <c r="H3523" s="41">
        <v>0</v>
      </c>
    </row>
    <row r="3524" spans="1:8" x14ac:dyDescent="0.25">
      <c r="A3524" s="41">
        <f>VLOOKUP(D3524,'[110]Legacy Location Lookups'!$A$1:$C$340,2,0)</f>
        <v>16</v>
      </c>
      <c r="B3524" s="41" t="str">
        <f>VLOOKUP(A3524,'[110]Legacy Location Lookups'!$B$1:$C$340,2,0)</f>
        <v>Princeton, IL</v>
      </c>
      <c r="C3524" s="41" t="s">
        <v>142</v>
      </c>
      <c r="D3524" s="41" t="s">
        <v>169</v>
      </c>
      <c r="E3524" s="41" t="s">
        <v>144</v>
      </c>
      <c r="F3524" s="38">
        <v>44169</v>
      </c>
      <c r="G3524" s="41" t="s">
        <v>145</v>
      </c>
      <c r="H3524" s="41">
        <v>0</v>
      </c>
    </row>
    <row r="3525" spans="1:8" x14ac:dyDescent="0.25">
      <c r="A3525" s="41">
        <f>VLOOKUP(D3525,'[110]Legacy Location Lookups'!$A$1:$C$340,2,0)</f>
        <v>16</v>
      </c>
      <c r="B3525" s="41" t="str">
        <f>VLOOKUP(A3525,'[110]Legacy Location Lookups'!$B$1:$C$340,2,0)</f>
        <v>Princeton, IL</v>
      </c>
      <c r="C3525" s="41" t="s">
        <v>142</v>
      </c>
      <c r="D3525" s="41" t="s">
        <v>169</v>
      </c>
      <c r="E3525" s="41" t="s">
        <v>147</v>
      </c>
      <c r="F3525" s="38">
        <v>44169</v>
      </c>
      <c r="G3525" s="41" t="s">
        <v>147</v>
      </c>
      <c r="H3525" s="41">
        <v>0</v>
      </c>
    </row>
    <row r="3526" spans="1:8" x14ac:dyDescent="0.25">
      <c r="A3526" s="41">
        <f>VLOOKUP(D3526,'[110]Legacy Location Lookups'!$A$1:$C$340,2,0)</f>
        <v>11</v>
      </c>
      <c r="B3526" s="41" t="str">
        <f>VLOOKUP(A3526,'[110]Legacy Location Lookups'!$B$1:$C$340,2,0)</f>
        <v>Mt Zion, IL</v>
      </c>
      <c r="C3526" s="41" t="s">
        <v>142</v>
      </c>
      <c r="D3526" s="41" t="s">
        <v>170</v>
      </c>
      <c r="E3526" s="41" t="s">
        <v>144</v>
      </c>
      <c r="F3526" s="38">
        <v>44169</v>
      </c>
      <c r="G3526" s="41" t="s">
        <v>145</v>
      </c>
      <c r="H3526" s="41">
        <v>0</v>
      </c>
    </row>
    <row r="3527" spans="1:8" x14ac:dyDescent="0.25">
      <c r="A3527" s="41">
        <f>VLOOKUP(D3527,'[110]Legacy Location Lookups'!$A$1:$C$340,2,0)</f>
        <v>11</v>
      </c>
      <c r="B3527" s="41" t="str">
        <f>VLOOKUP(A3527,'[110]Legacy Location Lookups'!$B$1:$C$340,2,0)</f>
        <v>Mt Zion, IL</v>
      </c>
      <c r="C3527" s="41" t="s">
        <v>142</v>
      </c>
      <c r="D3527" s="41" t="s">
        <v>170</v>
      </c>
      <c r="E3527" s="41" t="s">
        <v>147</v>
      </c>
      <c r="F3527" s="38">
        <v>44169</v>
      </c>
      <c r="G3527" s="41" t="s">
        <v>147</v>
      </c>
      <c r="H3527" s="41">
        <v>0</v>
      </c>
    </row>
    <row r="3528" spans="1:8" x14ac:dyDescent="0.25">
      <c r="A3528" s="41">
        <f>VLOOKUP(D3528,'[110]Legacy Location Lookups'!$A$1:$C$340,2,0)</f>
        <v>9</v>
      </c>
      <c r="B3528" s="41" t="str">
        <f>VLOOKUP(A3528,'[110]Legacy Location Lookups'!$B$1:$C$340,2,0)</f>
        <v>Gibson City, IL</v>
      </c>
      <c r="C3528" s="41" t="s">
        <v>142</v>
      </c>
      <c r="D3528" s="41" t="s">
        <v>168</v>
      </c>
      <c r="E3528" s="41" t="s">
        <v>144</v>
      </c>
      <c r="F3528" s="38">
        <v>44169</v>
      </c>
      <c r="G3528" s="41" t="s">
        <v>145</v>
      </c>
      <c r="H3528" s="41">
        <v>0</v>
      </c>
    </row>
    <row r="3529" spans="1:8" x14ac:dyDescent="0.25">
      <c r="A3529" s="41">
        <f>VLOOKUP(D3529,'[110]Legacy Location Lookups'!$A$1:$C$340,2,0)</f>
        <v>127</v>
      </c>
      <c r="B3529" s="41" t="str">
        <f>VLOOKUP(A3529,'[110]Legacy Location Lookups'!$B$1:$C$340,2,0)</f>
        <v>Canton, IL</v>
      </c>
      <c r="C3529" s="41" t="s">
        <v>142</v>
      </c>
      <c r="D3529" s="41" t="s">
        <v>166</v>
      </c>
      <c r="E3529" s="41" t="s">
        <v>144</v>
      </c>
      <c r="F3529" s="38">
        <v>44169</v>
      </c>
      <c r="G3529" s="41" t="s">
        <v>145</v>
      </c>
      <c r="H3529" s="41">
        <v>0</v>
      </c>
    </row>
    <row r="3530" spans="1:8" x14ac:dyDescent="0.25">
      <c r="A3530" s="41">
        <f>VLOOKUP(D3530,'[110]Legacy Location Lookups'!$A$1:$C$340,2,0)</f>
        <v>12</v>
      </c>
      <c r="B3530" s="41" t="str">
        <f>VLOOKUP(A3530,'[110]Legacy Location Lookups'!$B$1:$C$340,2,0)</f>
        <v>Pekin, IL</v>
      </c>
      <c r="C3530" s="41" t="s">
        <v>142</v>
      </c>
      <c r="D3530" s="41" t="s">
        <v>242</v>
      </c>
      <c r="E3530" s="41" t="s">
        <v>144</v>
      </c>
      <c r="F3530" s="38">
        <v>44169</v>
      </c>
      <c r="G3530" s="41" t="s">
        <v>145</v>
      </c>
      <c r="H3530" s="41">
        <v>13</v>
      </c>
    </row>
    <row r="3531" spans="1:8" x14ac:dyDescent="0.25">
      <c r="A3531" s="41">
        <f>VLOOKUP(D3531,'[110]Legacy Location Lookups'!$A$1:$C$340,2,0)</f>
        <v>7</v>
      </c>
      <c r="B3531" s="41" t="str">
        <f>VLOOKUP(A3531,'[110]Legacy Location Lookups'!$B$1:$C$340,2,0)</f>
        <v>Clinton, IL</v>
      </c>
      <c r="C3531" s="41" t="s">
        <v>142</v>
      </c>
      <c r="D3531" s="41" t="s">
        <v>221</v>
      </c>
      <c r="E3531" s="41" t="s">
        <v>144</v>
      </c>
      <c r="F3531" s="38">
        <v>44169</v>
      </c>
      <c r="G3531" s="41" t="s">
        <v>145</v>
      </c>
      <c r="H3531" s="41">
        <v>0</v>
      </c>
    </row>
    <row r="3532" spans="1:8" x14ac:dyDescent="0.25">
      <c r="A3532" s="41">
        <f>VLOOKUP(D3532,'[110]Legacy Location Lookups'!$A$1:$C$340,2,0)</f>
        <v>5</v>
      </c>
      <c r="B3532" s="41" t="str">
        <f>VLOOKUP(A3532,'[110]Legacy Location Lookups'!$B$1:$C$340,2,0)</f>
        <v>Bloomington, IL</v>
      </c>
      <c r="C3532" s="41" t="s">
        <v>142</v>
      </c>
      <c r="D3532" s="41" t="s">
        <v>143</v>
      </c>
      <c r="E3532" s="41" t="s">
        <v>144</v>
      </c>
      <c r="F3532" s="38">
        <v>44170</v>
      </c>
      <c r="G3532" s="41" t="s">
        <v>145</v>
      </c>
      <c r="H3532" s="41">
        <v>24</v>
      </c>
    </row>
    <row r="3533" spans="1:8" x14ac:dyDescent="0.25">
      <c r="A3533" s="41">
        <f>VLOOKUP(D3533,'[110]Legacy Location Lookups'!$A$1:$C$340,2,0)</f>
        <v>5</v>
      </c>
      <c r="B3533" s="41" t="str">
        <f>VLOOKUP(A3533,'[110]Legacy Location Lookups'!$B$1:$C$340,2,0)</f>
        <v>Bloomington, IL</v>
      </c>
      <c r="C3533" s="41" t="s">
        <v>142</v>
      </c>
      <c r="D3533" s="41" t="s">
        <v>143</v>
      </c>
      <c r="E3533" s="41" t="s">
        <v>144</v>
      </c>
      <c r="F3533" s="38">
        <v>44170</v>
      </c>
      <c r="G3533" s="41" t="s">
        <v>146</v>
      </c>
      <c r="H3533" s="41">
        <v>0</v>
      </c>
    </row>
    <row r="3534" spans="1:8" x14ac:dyDescent="0.25">
      <c r="A3534" s="41">
        <f>VLOOKUP(D3534,'[110]Legacy Location Lookups'!$A$1:$C$340,2,0)</f>
        <v>5</v>
      </c>
      <c r="B3534" s="41" t="str">
        <f>VLOOKUP(A3534,'[110]Legacy Location Lookups'!$B$1:$C$340,2,0)</f>
        <v>Bloomington, IL</v>
      </c>
      <c r="C3534" s="41" t="s">
        <v>142</v>
      </c>
      <c r="D3534" s="41" t="s">
        <v>143</v>
      </c>
      <c r="E3534" s="41" t="s">
        <v>147</v>
      </c>
      <c r="F3534" s="38">
        <v>44170</v>
      </c>
      <c r="G3534" s="41" t="s">
        <v>147</v>
      </c>
      <c r="H3534" s="41">
        <v>0</v>
      </c>
    </row>
    <row r="3535" spans="1:8" x14ac:dyDescent="0.25">
      <c r="A3535" s="41">
        <f>VLOOKUP(D3535,'[110]Legacy Location Lookups'!$A$1:$C$340,2,0)</f>
        <v>100</v>
      </c>
      <c r="B3535" s="41" t="str">
        <f>VLOOKUP(A3535,'[110]Legacy Location Lookups'!$B$1:$C$340,2,0)</f>
        <v>Osprey, FL</v>
      </c>
      <c r="C3535" s="41" t="s">
        <v>156</v>
      </c>
      <c r="D3535" s="41" t="s">
        <v>17</v>
      </c>
      <c r="E3535" s="41" t="s">
        <v>144</v>
      </c>
      <c r="F3535" s="38">
        <v>44165</v>
      </c>
      <c r="G3535" s="41" t="s">
        <v>145</v>
      </c>
      <c r="H3535" s="41">
        <v>102</v>
      </c>
    </row>
    <row r="3536" spans="1:8" x14ac:dyDescent="0.25">
      <c r="A3536" s="41">
        <f>VLOOKUP(D3536,'[110]Legacy Location Lookups'!$A$1:$C$340,2,0)</f>
        <v>100</v>
      </c>
      <c r="B3536" s="41" t="str">
        <f>VLOOKUP(A3536,'[110]Legacy Location Lookups'!$B$1:$C$340,2,0)</f>
        <v>Osprey, FL</v>
      </c>
      <c r="C3536" s="41" t="s">
        <v>156</v>
      </c>
      <c r="D3536" s="41" t="s">
        <v>17</v>
      </c>
      <c r="E3536" s="41" t="s">
        <v>144</v>
      </c>
      <c r="F3536" s="38">
        <v>44166</v>
      </c>
      <c r="G3536" s="41" t="s">
        <v>145</v>
      </c>
      <c r="H3536" s="41">
        <v>96</v>
      </c>
    </row>
    <row r="3537" spans="1:8" x14ac:dyDescent="0.25">
      <c r="A3537" s="41">
        <f>VLOOKUP(D3537,'[110]Legacy Location Lookups'!$A$1:$C$340,2,0)</f>
        <v>100</v>
      </c>
      <c r="B3537" s="41" t="str">
        <f>VLOOKUP(A3537,'[110]Legacy Location Lookups'!$B$1:$C$340,2,0)</f>
        <v>Osprey, FL</v>
      </c>
      <c r="C3537" s="41" t="s">
        <v>156</v>
      </c>
      <c r="D3537" s="41" t="s">
        <v>17</v>
      </c>
      <c r="E3537" s="41" t="s">
        <v>144</v>
      </c>
      <c r="F3537" s="38">
        <v>44167</v>
      </c>
      <c r="G3537" s="41" t="s">
        <v>145</v>
      </c>
      <c r="H3537" s="41">
        <v>96</v>
      </c>
    </row>
    <row r="3538" spans="1:8" x14ac:dyDescent="0.25">
      <c r="A3538" s="41">
        <f>VLOOKUP(D3538,'[110]Legacy Location Lookups'!$A$1:$C$340,2,0)</f>
        <v>100</v>
      </c>
      <c r="B3538" s="41" t="str">
        <f>VLOOKUP(A3538,'[110]Legacy Location Lookups'!$B$1:$C$340,2,0)</f>
        <v>Osprey, FL</v>
      </c>
      <c r="C3538" s="41" t="s">
        <v>156</v>
      </c>
      <c r="D3538" s="41" t="s">
        <v>17</v>
      </c>
      <c r="E3538" s="41" t="s">
        <v>144</v>
      </c>
      <c r="F3538" s="38">
        <v>44168</v>
      </c>
      <c r="G3538" s="41" t="s">
        <v>145</v>
      </c>
      <c r="H3538" s="41">
        <v>99</v>
      </c>
    </row>
    <row r="3539" spans="1:8" x14ac:dyDescent="0.25">
      <c r="A3539" s="41">
        <f>VLOOKUP(D3539,'[110]Legacy Location Lookups'!$A$1:$C$340,2,0)</f>
        <v>73</v>
      </c>
      <c r="B3539" s="41" t="str">
        <f>VLOOKUP(A3539,'[110]Legacy Location Lookups'!$B$1:$C$340,2,0)</f>
        <v>Boynton Beach, FL</v>
      </c>
      <c r="C3539" s="41" t="s">
        <v>151</v>
      </c>
      <c r="D3539" s="41" t="s">
        <v>152</v>
      </c>
      <c r="E3539" s="41" t="s">
        <v>144</v>
      </c>
      <c r="F3539" s="38">
        <v>44165</v>
      </c>
      <c r="G3539" s="41" t="s">
        <v>145</v>
      </c>
      <c r="H3539" s="41">
        <v>94</v>
      </c>
    </row>
    <row r="3540" spans="1:8" x14ac:dyDescent="0.25">
      <c r="A3540" s="41">
        <f>VLOOKUP(D3540,'[110]Legacy Location Lookups'!$A$1:$C$340,2,0)</f>
        <v>73</v>
      </c>
      <c r="B3540" s="41" t="str">
        <f>VLOOKUP(A3540,'[110]Legacy Location Lookups'!$B$1:$C$340,2,0)</f>
        <v>Boynton Beach, FL</v>
      </c>
      <c r="C3540" s="41" t="s">
        <v>151</v>
      </c>
      <c r="D3540" s="41" t="s">
        <v>152</v>
      </c>
      <c r="E3540" s="41" t="s">
        <v>147</v>
      </c>
      <c r="F3540" s="38">
        <v>44165</v>
      </c>
      <c r="G3540" s="41" t="s">
        <v>147</v>
      </c>
      <c r="H3540" s="41">
        <v>0</v>
      </c>
    </row>
    <row r="3541" spans="1:8" x14ac:dyDescent="0.25">
      <c r="A3541" s="41">
        <f>VLOOKUP(D3541,'[110]Legacy Location Lookups'!$A$1:$C$340,2,0)</f>
        <v>73</v>
      </c>
      <c r="B3541" s="41" t="str">
        <f>VLOOKUP(A3541,'[110]Legacy Location Lookups'!$B$1:$C$340,2,0)</f>
        <v>Boynton Beach, FL</v>
      </c>
      <c r="C3541" s="41" t="s">
        <v>151</v>
      </c>
      <c r="D3541" s="41" t="s">
        <v>152</v>
      </c>
      <c r="E3541" s="41" t="s">
        <v>144</v>
      </c>
      <c r="F3541" s="38">
        <v>44165</v>
      </c>
      <c r="G3541" s="41" t="s">
        <v>146</v>
      </c>
      <c r="H3541" s="41">
        <v>23</v>
      </c>
    </row>
    <row r="3542" spans="1:8" x14ac:dyDescent="0.25">
      <c r="A3542" s="41">
        <f>VLOOKUP(D3542,'[110]Legacy Location Lookups'!$A$1:$C$340,2,0)</f>
        <v>75</v>
      </c>
      <c r="B3542" s="41" t="str">
        <f>VLOOKUP(A3542,'[110]Legacy Location Lookups'!$B$1:$C$340,2,0)</f>
        <v>Delray Beach, FL</v>
      </c>
      <c r="C3542" s="41" t="s">
        <v>151</v>
      </c>
      <c r="D3542" s="41" t="s">
        <v>153</v>
      </c>
      <c r="E3542" s="41" t="s">
        <v>144</v>
      </c>
      <c r="F3542" s="38">
        <v>44165</v>
      </c>
      <c r="G3542" s="41" t="s">
        <v>145</v>
      </c>
      <c r="H3542" s="41">
        <v>17</v>
      </c>
    </row>
    <row r="3543" spans="1:8" x14ac:dyDescent="0.25">
      <c r="A3543" s="41">
        <f>VLOOKUP(D3543,'[110]Legacy Location Lookups'!$A$1:$C$340,2,0)</f>
        <v>75</v>
      </c>
      <c r="B3543" s="41" t="str">
        <f>VLOOKUP(A3543,'[110]Legacy Location Lookups'!$B$1:$C$340,2,0)</f>
        <v>Delray Beach, FL</v>
      </c>
      <c r="C3543" s="41" t="s">
        <v>151</v>
      </c>
      <c r="D3543" s="41" t="s">
        <v>153</v>
      </c>
      <c r="E3543" s="41" t="s">
        <v>147</v>
      </c>
      <c r="F3543" s="38">
        <v>44165</v>
      </c>
      <c r="G3543" s="41" t="s">
        <v>147</v>
      </c>
      <c r="H3543" s="41">
        <v>0</v>
      </c>
    </row>
    <row r="3544" spans="1:8" x14ac:dyDescent="0.25">
      <c r="A3544" s="41">
        <f>VLOOKUP(D3544,'[110]Legacy Location Lookups'!$A$1:$C$340,2,0)</f>
        <v>75</v>
      </c>
      <c r="B3544" s="41" t="str">
        <f>VLOOKUP(A3544,'[110]Legacy Location Lookups'!$B$1:$C$340,2,0)</f>
        <v>Delray Beach, FL</v>
      </c>
      <c r="C3544" s="41" t="s">
        <v>151</v>
      </c>
      <c r="D3544" s="41" t="s">
        <v>153</v>
      </c>
      <c r="E3544" s="41" t="s">
        <v>144</v>
      </c>
      <c r="F3544" s="38">
        <v>44165</v>
      </c>
      <c r="G3544" s="41" t="s">
        <v>159</v>
      </c>
      <c r="H3544" s="41">
        <v>0</v>
      </c>
    </row>
    <row r="3545" spans="1:8" x14ac:dyDescent="0.25">
      <c r="A3545" s="41">
        <f>VLOOKUP(D3545,'[110]Legacy Location Lookups'!$A$1:$C$340,2,0)</f>
        <v>76</v>
      </c>
      <c r="B3545" s="41" t="str">
        <f>VLOOKUP(A3545,'[110]Legacy Location Lookups'!$B$1:$C$340,2,0)</f>
        <v>East Boca Raton, FL</v>
      </c>
      <c r="C3545" s="41" t="s">
        <v>151</v>
      </c>
      <c r="D3545" s="41" t="s">
        <v>175</v>
      </c>
      <c r="E3545" s="41" t="s">
        <v>144</v>
      </c>
      <c r="F3545" s="38">
        <v>44165</v>
      </c>
      <c r="G3545" s="41" t="s">
        <v>145</v>
      </c>
      <c r="H3545" s="41">
        <v>18</v>
      </c>
    </row>
    <row r="3546" spans="1:8" x14ac:dyDescent="0.25">
      <c r="A3546" s="41">
        <f>VLOOKUP(D3546,'[110]Legacy Location Lookups'!$A$1:$C$340,2,0)</f>
        <v>77</v>
      </c>
      <c r="B3546" s="41" t="str">
        <f>VLOOKUP(A3546,'[110]Legacy Location Lookups'!$B$1:$C$340,2,0)</f>
        <v>West Boca Raton, FL</v>
      </c>
      <c r="C3546" s="41" t="s">
        <v>151</v>
      </c>
      <c r="D3546" s="41" t="s">
        <v>154</v>
      </c>
      <c r="E3546" s="41" t="s">
        <v>144</v>
      </c>
      <c r="F3546" s="38">
        <v>44165</v>
      </c>
      <c r="G3546" s="41" t="s">
        <v>145</v>
      </c>
      <c r="H3546" s="41">
        <v>18</v>
      </c>
    </row>
    <row r="3547" spans="1:8" x14ac:dyDescent="0.25">
      <c r="A3547" s="41">
        <f>VLOOKUP(D3547,'[110]Legacy Location Lookups'!$A$1:$C$340,2,0)</f>
        <v>72</v>
      </c>
      <c r="B3547" s="41" t="str">
        <f>VLOOKUP(A3547,'[110]Legacy Location Lookups'!$B$1:$C$340,2,0)</f>
        <v>Boca Raton, FL</v>
      </c>
      <c r="C3547" s="41" t="s">
        <v>151</v>
      </c>
      <c r="D3547" s="41" t="s">
        <v>155</v>
      </c>
      <c r="E3547" s="41" t="s">
        <v>144</v>
      </c>
      <c r="F3547" s="38">
        <v>44165</v>
      </c>
      <c r="G3547" s="41" t="s">
        <v>145</v>
      </c>
      <c r="H3547" s="41">
        <v>16</v>
      </c>
    </row>
    <row r="3548" spans="1:8" x14ac:dyDescent="0.25">
      <c r="A3548" s="41">
        <f>VLOOKUP(D3548,'[110]Legacy Location Lookups'!$A$1:$C$340,2,0)</f>
        <v>72</v>
      </c>
      <c r="B3548" s="41" t="str">
        <f>VLOOKUP(A3548,'[110]Legacy Location Lookups'!$B$1:$C$340,2,0)</f>
        <v>Boca Raton, FL</v>
      </c>
      <c r="C3548" s="41" t="s">
        <v>151</v>
      </c>
      <c r="D3548" s="41" t="s">
        <v>155</v>
      </c>
      <c r="E3548" s="41" t="s">
        <v>144</v>
      </c>
      <c r="F3548" s="38">
        <v>44165</v>
      </c>
      <c r="G3548" s="41" t="s">
        <v>159</v>
      </c>
      <c r="H3548" s="41">
        <v>0</v>
      </c>
    </row>
    <row r="3549" spans="1:8" x14ac:dyDescent="0.25">
      <c r="A3549" s="41">
        <f>VLOOKUP(D3549,'[110]Legacy Location Lookups'!$A$1:$C$340,2,0)</f>
        <v>104</v>
      </c>
      <c r="B3549" s="41" t="str">
        <f>VLOOKUP(A3549,'[110]Legacy Location Lookups'!$B$1:$C$340,2,0)</f>
        <v>Miami, FL</v>
      </c>
      <c r="C3549" s="41" t="s">
        <v>151</v>
      </c>
      <c r="D3549" s="41" t="s">
        <v>223</v>
      </c>
      <c r="E3549" s="41" t="s">
        <v>144</v>
      </c>
      <c r="F3549" s="38">
        <v>44165</v>
      </c>
      <c r="G3549" s="41" t="s">
        <v>145</v>
      </c>
      <c r="H3549" s="41">
        <v>20</v>
      </c>
    </row>
    <row r="3550" spans="1:8" x14ac:dyDescent="0.25">
      <c r="A3550" s="41">
        <f>VLOOKUP(D3550,'[110]Legacy Location Lookups'!$A$1:$C$340,2,0)</f>
        <v>104</v>
      </c>
      <c r="B3550" s="41" t="str">
        <f>VLOOKUP(A3550,'[110]Legacy Location Lookups'!$B$1:$C$340,2,0)</f>
        <v>Miami, FL</v>
      </c>
      <c r="C3550" s="41" t="s">
        <v>151</v>
      </c>
      <c r="D3550" s="41" t="s">
        <v>223</v>
      </c>
      <c r="E3550" s="41" t="s">
        <v>144</v>
      </c>
      <c r="F3550" s="38">
        <v>44165</v>
      </c>
      <c r="G3550" s="41" t="s">
        <v>159</v>
      </c>
      <c r="H3550" s="41">
        <v>0</v>
      </c>
    </row>
    <row r="3551" spans="1:8" x14ac:dyDescent="0.25">
      <c r="A3551" s="41">
        <f>VLOOKUP(D3551,'[110]Legacy Location Lookups'!$A$1:$C$340,2,0)</f>
        <v>73</v>
      </c>
      <c r="B3551" s="41" t="str">
        <f>VLOOKUP(A3551,'[110]Legacy Location Lookups'!$B$1:$C$340,2,0)</f>
        <v>Boynton Beach, FL</v>
      </c>
      <c r="C3551" s="41" t="s">
        <v>151</v>
      </c>
      <c r="D3551" s="41" t="s">
        <v>152</v>
      </c>
      <c r="E3551" s="41" t="s">
        <v>144</v>
      </c>
      <c r="F3551" s="38">
        <v>44166</v>
      </c>
      <c r="G3551" s="41" t="s">
        <v>145</v>
      </c>
      <c r="H3551" s="41">
        <v>88</v>
      </c>
    </row>
    <row r="3552" spans="1:8" x14ac:dyDescent="0.25">
      <c r="A3552" s="41">
        <f>VLOOKUP(D3552,'[110]Legacy Location Lookups'!$A$1:$C$340,2,0)</f>
        <v>75</v>
      </c>
      <c r="B3552" s="41" t="str">
        <f>VLOOKUP(A3552,'[110]Legacy Location Lookups'!$B$1:$C$340,2,0)</f>
        <v>Delray Beach, FL</v>
      </c>
      <c r="C3552" s="41" t="s">
        <v>151</v>
      </c>
      <c r="D3552" s="41" t="s">
        <v>153</v>
      </c>
      <c r="E3552" s="41" t="s">
        <v>147</v>
      </c>
      <c r="F3552" s="38">
        <v>44166</v>
      </c>
      <c r="G3552" s="41" t="s">
        <v>147</v>
      </c>
      <c r="H3552" s="41">
        <v>0</v>
      </c>
    </row>
    <row r="3553" spans="1:8" x14ac:dyDescent="0.25">
      <c r="A3553" s="41">
        <f>VLOOKUP(D3553,'[110]Legacy Location Lookups'!$A$1:$C$340,2,0)</f>
        <v>75</v>
      </c>
      <c r="B3553" s="41" t="str">
        <f>VLOOKUP(A3553,'[110]Legacy Location Lookups'!$B$1:$C$340,2,0)</f>
        <v>Delray Beach, FL</v>
      </c>
      <c r="C3553" s="41" t="s">
        <v>151</v>
      </c>
      <c r="D3553" s="41" t="s">
        <v>153</v>
      </c>
      <c r="E3553" s="41" t="s">
        <v>144</v>
      </c>
      <c r="F3553" s="38">
        <v>44166</v>
      </c>
      <c r="G3553" s="41" t="s">
        <v>145</v>
      </c>
      <c r="H3553" s="41">
        <v>44</v>
      </c>
    </row>
    <row r="3554" spans="1:8" x14ac:dyDescent="0.25">
      <c r="A3554" s="41">
        <f>VLOOKUP(D3554,'[110]Legacy Location Lookups'!$A$1:$C$340,2,0)</f>
        <v>75</v>
      </c>
      <c r="B3554" s="41" t="str">
        <f>VLOOKUP(A3554,'[110]Legacy Location Lookups'!$B$1:$C$340,2,0)</f>
        <v>Delray Beach, FL</v>
      </c>
      <c r="C3554" s="41" t="s">
        <v>151</v>
      </c>
      <c r="D3554" s="41" t="s">
        <v>153</v>
      </c>
      <c r="E3554" s="41" t="s">
        <v>144</v>
      </c>
      <c r="F3554" s="38">
        <v>44166</v>
      </c>
      <c r="G3554" s="41" t="s">
        <v>159</v>
      </c>
      <c r="H3554" s="41">
        <v>0</v>
      </c>
    </row>
    <row r="3555" spans="1:8" x14ac:dyDescent="0.25">
      <c r="A3555" s="41">
        <f>VLOOKUP(D3555,'[110]Legacy Location Lookups'!$A$1:$C$340,2,0)</f>
        <v>76</v>
      </c>
      <c r="B3555" s="41" t="str">
        <f>VLOOKUP(A3555,'[110]Legacy Location Lookups'!$B$1:$C$340,2,0)</f>
        <v>East Boca Raton, FL</v>
      </c>
      <c r="C3555" s="41" t="s">
        <v>151</v>
      </c>
      <c r="D3555" s="41" t="s">
        <v>175</v>
      </c>
      <c r="E3555" s="41" t="s">
        <v>144</v>
      </c>
      <c r="F3555" s="38">
        <v>44166</v>
      </c>
      <c r="G3555" s="41" t="s">
        <v>145</v>
      </c>
      <c r="H3555" s="41">
        <v>33</v>
      </c>
    </row>
    <row r="3556" spans="1:8" x14ac:dyDescent="0.25">
      <c r="A3556" s="41">
        <f>VLOOKUP(D3556,'[110]Legacy Location Lookups'!$A$1:$C$340,2,0)</f>
        <v>77</v>
      </c>
      <c r="B3556" s="41" t="str">
        <f>VLOOKUP(A3556,'[110]Legacy Location Lookups'!$B$1:$C$340,2,0)</f>
        <v>West Boca Raton, FL</v>
      </c>
      <c r="C3556" s="41" t="s">
        <v>151</v>
      </c>
      <c r="D3556" s="41" t="s">
        <v>154</v>
      </c>
      <c r="E3556" s="41" t="s">
        <v>144</v>
      </c>
      <c r="F3556" s="38">
        <v>44166</v>
      </c>
      <c r="G3556" s="41" t="s">
        <v>145</v>
      </c>
      <c r="H3556" s="41">
        <v>29</v>
      </c>
    </row>
    <row r="3557" spans="1:8" x14ac:dyDescent="0.25">
      <c r="A3557" s="41">
        <f>VLOOKUP(D3557,'[110]Legacy Location Lookups'!$A$1:$C$340,2,0)</f>
        <v>72</v>
      </c>
      <c r="B3557" s="41" t="str">
        <f>VLOOKUP(A3557,'[110]Legacy Location Lookups'!$B$1:$C$340,2,0)</f>
        <v>Boca Raton, FL</v>
      </c>
      <c r="C3557" s="41" t="s">
        <v>151</v>
      </c>
      <c r="D3557" s="41" t="s">
        <v>155</v>
      </c>
      <c r="E3557" s="41" t="s">
        <v>144</v>
      </c>
      <c r="F3557" s="38">
        <v>44166</v>
      </c>
      <c r="G3557" s="41" t="s">
        <v>145</v>
      </c>
      <c r="H3557" s="41">
        <v>16</v>
      </c>
    </row>
    <row r="3558" spans="1:8" x14ac:dyDescent="0.25">
      <c r="A3558" s="41">
        <f>VLOOKUP(D3558,'[110]Legacy Location Lookups'!$A$1:$C$340,2,0)</f>
        <v>72</v>
      </c>
      <c r="B3558" s="41" t="str">
        <f>VLOOKUP(A3558,'[110]Legacy Location Lookups'!$B$1:$C$340,2,0)</f>
        <v>Boca Raton, FL</v>
      </c>
      <c r="C3558" s="41" t="s">
        <v>151</v>
      </c>
      <c r="D3558" s="41" t="s">
        <v>155</v>
      </c>
      <c r="E3558" s="41" t="s">
        <v>144</v>
      </c>
      <c r="F3558" s="38">
        <v>44166</v>
      </c>
      <c r="G3558" s="41" t="s">
        <v>159</v>
      </c>
      <c r="H3558" s="41">
        <v>1</v>
      </c>
    </row>
    <row r="3559" spans="1:8" x14ac:dyDescent="0.25">
      <c r="A3559" s="41">
        <f>VLOOKUP(D3559,'[110]Legacy Location Lookups'!$A$1:$C$340,2,0)</f>
        <v>104</v>
      </c>
      <c r="B3559" s="41" t="str">
        <f>VLOOKUP(A3559,'[110]Legacy Location Lookups'!$B$1:$C$340,2,0)</f>
        <v>Miami, FL</v>
      </c>
      <c r="C3559" s="41" t="s">
        <v>151</v>
      </c>
      <c r="D3559" s="41" t="s">
        <v>223</v>
      </c>
      <c r="E3559" s="41" t="s">
        <v>144</v>
      </c>
      <c r="F3559" s="38">
        <v>44166</v>
      </c>
      <c r="G3559" s="41" t="s">
        <v>145</v>
      </c>
      <c r="H3559" s="41">
        <v>19</v>
      </c>
    </row>
    <row r="3560" spans="1:8" x14ac:dyDescent="0.25">
      <c r="A3560" s="41">
        <f>VLOOKUP(D3560,'[110]Legacy Location Lookups'!$A$1:$C$340,2,0)</f>
        <v>104</v>
      </c>
      <c r="B3560" s="41" t="str">
        <f>VLOOKUP(A3560,'[110]Legacy Location Lookups'!$B$1:$C$340,2,0)</f>
        <v>Miami, FL</v>
      </c>
      <c r="C3560" s="41" t="s">
        <v>151</v>
      </c>
      <c r="D3560" s="41" t="s">
        <v>223</v>
      </c>
      <c r="E3560" s="41" t="s">
        <v>144</v>
      </c>
      <c r="F3560" s="38">
        <v>44166</v>
      </c>
      <c r="G3560" s="41" t="s">
        <v>159</v>
      </c>
      <c r="H3560" s="41">
        <v>0</v>
      </c>
    </row>
    <row r="3561" spans="1:8" x14ac:dyDescent="0.25">
      <c r="A3561" s="41">
        <f>VLOOKUP(D3561,'[110]Legacy Location Lookups'!$A$1:$C$340,2,0)</f>
        <v>73</v>
      </c>
      <c r="B3561" s="41" t="str">
        <f>VLOOKUP(A3561,'[110]Legacy Location Lookups'!$B$1:$C$340,2,0)</f>
        <v>Boynton Beach, FL</v>
      </c>
      <c r="C3561" s="41" t="s">
        <v>151</v>
      </c>
      <c r="D3561" s="41" t="s">
        <v>152</v>
      </c>
      <c r="E3561" s="41" t="s">
        <v>144</v>
      </c>
      <c r="F3561" s="38">
        <v>44167</v>
      </c>
      <c r="G3561" s="41" t="s">
        <v>145</v>
      </c>
      <c r="H3561" s="41">
        <v>77</v>
      </c>
    </row>
    <row r="3562" spans="1:8" x14ac:dyDescent="0.25">
      <c r="A3562" s="41">
        <f>VLOOKUP(D3562,'[110]Legacy Location Lookups'!$A$1:$C$340,2,0)</f>
        <v>73</v>
      </c>
      <c r="B3562" s="41" t="str">
        <f>VLOOKUP(A3562,'[110]Legacy Location Lookups'!$B$1:$C$340,2,0)</f>
        <v>Boynton Beach, FL</v>
      </c>
      <c r="C3562" s="41" t="s">
        <v>151</v>
      </c>
      <c r="D3562" s="41" t="s">
        <v>152</v>
      </c>
      <c r="E3562" s="41" t="s">
        <v>147</v>
      </c>
      <c r="F3562" s="38">
        <v>44167</v>
      </c>
      <c r="G3562" s="41" t="s">
        <v>147</v>
      </c>
      <c r="H3562" s="41">
        <v>0</v>
      </c>
    </row>
    <row r="3563" spans="1:8" x14ac:dyDescent="0.25">
      <c r="A3563" s="41">
        <f>VLOOKUP(D3563,'[110]Legacy Location Lookups'!$A$1:$C$340,2,0)</f>
        <v>73</v>
      </c>
      <c r="B3563" s="41" t="str">
        <f>VLOOKUP(A3563,'[110]Legacy Location Lookups'!$B$1:$C$340,2,0)</f>
        <v>Boynton Beach, FL</v>
      </c>
      <c r="C3563" s="41" t="s">
        <v>151</v>
      </c>
      <c r="D3563" s="41" t="s">
        <v>152</v>
      </c>
      <c r="E3563" s="41" t="s">
        <v>144</v>
      </c>
      <c r="F3563" s="38">
        <v>44167</v>
      </c>
      <c r="G3563" s="41" t="s">
        <v>146</v>
      </c>
      <c r="H3563" s="41">
        <v>0</v>
      </c>
    </row>
    <row r="3564" spans="1:8" x14ac:dyDescent="0.25">
      <c r="A3564" s="41">
        <f>VLOOKUP(D3564,'[110]Legacy Location Lookups'!$A$1:$C$340,2,0)</f>
        <v>75</v>
      </c>
      <c r="B3564" s="41" t="str">
        <f>VLOOKUP(A3564,'[110]Legacy Location Lookups'!$B$1:$C$340,2,0)</f>
        <v>Delray Beach, FL</v>
      </c>
      <c r="C3564" s="41" t="s">
        <v>151</v>
      </c>
      <c r="D3564" s="41" t="s">
        <v>153</v>
      </c>
      <c r="E3564" s="41" t="s">
        <v>144</v>
      </c>
      <c r="F3564" s="38">
        <v>44167</v>
      </c>
      <c r="G3564" s="41" t="s">
        <v>145</v>
      </c>
      <c r="H3564" s="41">
        <v>45</v>
      </c>
    </row>
    <row r="3565" spans="1:8" x14ac:dyDescent="0.25">
      <c r="A3565" s="41">
        <f>VLOOKUP(D3565,'[110]Legacy Location Lookups'!$A$1:$C$340,2,0)</f>
        <v>75</v>
      </c>
      <c r="B3565" s="41" t="str">
        <f>VLOOKUP(A3565,'[110]Legacy Location Lookups'!$B$1:$C$340,2,0)</f>
        <v>Delray Beach, FL</v>
      </c>
      <c r="C3565" s="41" t="s">
        <v>151</v>
      </c>
      <c r="D3565" s="41" t="s">
        <v>153</v>
      </c>
      <c r="E3565" s="41" t="s">
        <v>147</v>
      </c>
      <c r="F3565" s="38">
        <v>44167</v>
      </c>
      <c r="G3565" s="41" t="s">
        <v>147</v>
      </c>
      <c r="H3565" s="41">
        <v>0</v>
      </c>
    </row>
    <row r="3566" spans="1:8" x14ac:dyDescent="0.25">
      <c r="A3566" s="41">
        <f>VLOOKUP(D3566,'[110]Legacy Location Lookups'!$A$1:$C$340,2,0)</f>
        <v>75</v>
      </c>
      <c r="B3566" s="41" t="str">
        <f>VLOOKUP(A3566,'[110]Legacy Location Lookups'!$B$1:$C$340,2,0)</f>
        <v>Delray Beach, FL</v>
      </c>
      <c r="C3566" s="41" t="s">
        <v>151</v>
      </c>
      <c r="D3566" s="41" t="s">
        <v>153</v>
      </c>
      <c r="E3566" s="41" t="s">
        <v>144</v>
      </c>
      <c r="F3566" s="38">
        <v>44167</v>
      </c>
      <c r="G3566" s="41" t="s">
        <v>159</v>
      </c>
      <c r="H3566" s="41">
        <v>2</v>
      </c>
    </row>
    <row r="3567" spans="1:8" x14ac:dyDescent="0.25">
      <c r="A3567" s="41">
        <f>VLOOKUP(D3567,'[110]Legacy Location Lookups'!$A$1:$C$340,2,0)</f>
        <v>76</v>
      </c>
      <c r="B3567" s="41" t="str">
        <f>VLOOKUP(A3567,'[110]Legacy Location Lookups'!$B$1:$C$340,2,0)</f>
        <v>East Boca Raton, FL</v>
      </c>
      <c r="C3567" s="41" t="s">
        <v>151</v>
      </c>
      <c r="D3567" s="41" t="s">
        <v>175</v>
      </c>
      <c r="E3567" s="41" t="s">
        <v>147</v>
      </c>
      <c r="F3567" s="38">
        <v>44167</v>
      </c>
      <c r="G3567" s="41" t="s">
        <v>147</v>
      </c>
      <c r="H3567" s="41"/>
    </row>
    <row r="3568" spans="1:8" x14ac:dyDescent="0.25">
      <c r="A3568" s="41">
        <f>VLOOKUP(D3568,'[110]Legacy Location Lookups'!$A$1:$C$340,2,0)</f>
        <v>76</v>
      </c>
      <c r="B3568" s="41" t="str">
        <f>VLOOKUP(A3568,'[110]Legacy Location Lookups'!$B$1:$C$340,2,0)</f>
        <v>East Boca Raton, FL</v>
      </c>
      <c r="C3568" s="41" t="s">
        <v>151</v>
      </c>
      <c r="D3568" s="41" t="s">
        <v>175</v>
      </c>
      <c r="E3568" s="41" t="s">
        <v>144</v>
      </c>
      <c r="F3568" s="38">
        <v>44167</v>
      </c>
      <c r="G3568" s="41" t="s">
        <v>145</v>
      </c>
      <c r="H3568" s="41">
        <v>4</v>
      </c>
    </row>
    <row r="3569" spans="1:8" x14ac:dyDescent="0.25">
      <c r="A3569" s="41">
        <f>VLOOKUP(D3569,'[110]Legacy Location Lookups'!$A$1:$C$340,2,0)</f>
        <v>77</v>
      </c>
      <c r="B3569" s="41" t="str">
        <f>VLOOKUP(A3569,'[110]Legacy Location Lookups'!$B$1:$C$340,2,0)</f>
        <v>West Boca Raton, FL</v>
      </c>
      <c r="C3569" s="41" t="s">
        <v>151</v>
      </c>
      <c r="D3569" s="41" t="s">
        <v>154</v>
      </c>
      <c r="E3569" s="41" t="s">
        <v>144</v>
      </c>
      <c r="F3569" s="38">
        <v>44167</v>
      </c>
      <c r="G3569" s="41" t="s">
        <v>145</v>
      </c>
      <c r="H3569" s="41">
        <v>28</v>
      </c>
    </row>
    <row r="3570" spans="1:8" x14ac:dyDescent="0.25">
      <c r="A3570" s="41">
        <f>VLOOKUP(D3570,'[110]Legacy Location Lookups'!$A$1:$C$340,2,0)</f>
        <v>72</v>
      </c>
      <c r="B3570" s="41" t="str">
        <f>VLOOKUP(A3570,'[110]Legacy Location Lookups'!$B$1:$C$340,2,0)</f>
        <v>Boca Raton, FL</v>
      </c>
      <c r="C3570" s="41" t="s">
        <v>151</v>
      </c>
      <c r="D3570" s="41" t="s">
        <v>155</v>
      </c>
      <c r="E3570" s="41" t="s">
        <v>144</v>
      </c>
      <c r="F3570" s="38">
        <v>44167</v>
      </c>
      <c r="G3570" s="41" t="s">
        <v>145</v>
      </c>
      <c r="H3570" s="41">
        <v>18</v>
      </c>
    </row>
    <row r="3571" spans="1:8" x14ac:dyDescent="0.25">
      <c r="A3571" s="41">
        <f>VLOOKUP(D3571,'[110]Legacy Location Lookups'!$A$1:$C$340,2,0)</f>
        <v>72</v>
      </c>
      <c r="B3571" s="41" t="str">
        <f>VLOOKUP(A3571,'[110]Legacy Location Lookups'!$B$1:$C$340,2,0)</f>
        <v>Boca Raton, FL</v>
      </c>
      <c r="C3571" s="41" t="s">
        <v>151</v>
      </c>
      <c r="D3571" s="41" t="s">
        <v>155</v>
      </c>
      <c r="E3571" s="41" t="s">
        <v>144</v>
      </c>
      <c r="F3571" s="38">
        <v>44167</v>
      </c>
      <c r="G3571" s="41" t="s">
        <v>159</v>
      </c>
      <c r="H3571" s="41">
        <v>3</v>
      </c>
    </row>
    <row r="3572" spans="1:8" x14ac:dyDescent="0.25">
      <c r="A3572" s="41">
        <f>VLOOKUP(D3572,'[110]Legacy Location Lookups'!$A$1:$C$340,2,0)</f>
        <v>104</v>
      </c>
      <c r="B3572" s="41" t="str">
        <f>VLOOKUP(A3572,'[110]Legacy Location Lookups'!$B$1:$C$340,2,0)</f>
        <v>Miami, FL</v>
      </c>
      <c r="C3572" s="41" t="s">
        <v>151</v>
      </c>
      <c r="D3572" s="41" t="s">
        <v>223</v>
      </c>
      <c r="E3572" s="41" t="s">
        <v>144</v>
      </c>
      <c r="F3572" s="38">
        <v>44167</v>
      </c>
      <c r="G3572" s="41" t="s">
        <v>145</v>
      </c>
      <c r="H3572" s="41">
        <v>19</v>
      </c>
    </row>
    <row r="3573" spans="1:8" x14ac:dyDescent="0.25">
      <c r="A3573" s="41">
        <f>VLOOKUP(D3573,'[110]Legacy Location Lookups'!$A$1:$C$340,2,0)</f>
        <v>104</v>
      </c>
      <c r="B3573" s="41" t="str">
        <f>VLOOKUP(A3573,'[110]Legacy Location Lookups'!$B$1:$C$340,2,0)</f>
        <v>Miami, FL</v>
      </c>
      <c r="C3573" s="41" t="s">
        <v>151</v>
      </c>
      <c r="D3573" s="41" t="s">
        <v>223</v>
      </c>
      <c r="E3573" s="41" t="s">
        <v>144</v>
      </c>
      <c r="F3573" s="38">
        <v>44167</v>
      </c>
      <c r="G3573" s="41" t="s">
        <v>159</v>
      </c>
      <c r="H3573" s="41">
        <v>0</v>
      </c>
    </row>
    <row r="3574" spans="1:8" x14ac:dyDescent="0.25">
      <c r="A3574" s="41">
        <f>VLOOKUP(D3574,'[110]Legacy Location Lookups'!$A$1:$C$340,2,0)</f>
        <v>73</v>
      </c>
      <c r="B3574" s="41" t="str">
        <f>VLOOKUP(A3574,'[110]Legacy Location Lookups'!$B$1:$C$340,2,0)</f>
        <v>Boynton Beach, FL</v>
      </c>
      <c r="C3574" s="41" t="s">
        <v>151</v>
      </c>
      <c r="D3574" s="41" t="s">
        <v>152</v>
      </c>
      <c r="E3574" s="41" t="s">
        <v>144</v>
      </c>
      <c r="F3574" s="38">
        <v>44168</v>
      </c>
      <c r="G3574" s="41" t="s">
        <v>145</v>
      </c>
      <c r="H3574" s="41">
        <v>84</v>
      </c>
    </row>
    <row r="3575" spans="1:8" x14ac:dyDescent="0.25">
      <c r="A3575" s="41">
        <f>VLOOKUP(D3575,'[110]Legacy Location Lookups'!$A$1:$C$340,2,0)</f>
        <v>73</v>
      </c>
      <c r="B3575" s="41" t="str">
        <f>VLOOKUP(A3575,'[110]Legacy Location Lookups'!$B$1:$C$340,2,0)</f>
        <v>Boynton Beach, FL</v>
      </c>
      <c r="C3575" s="41" t="s">
        <v>151</v>
      </c>
      <c r="D3575" s="41" t="s">
        <v>152</v>
      </c>
      <c r="E3575" s="41" t="s">
        <v>147</v>
      </c>
      <c r="F3575" s="38">
        <v>44168</v>
      </c>
      <c r="G3575" s="41" t="s">
        <v>147</v>
      </c>
      <c r="H3575" s="41">
        <v>0</v>
      </c>
    </row>
    <row r="3576" spans="1:8" x14ac:dyDescent="0.25">
      <c r="A3576" s="41">
        <f>VLOOKUP(D3576,'[110]Legacy Location Lookups'!$A$1:$C$340,2,0)</f>
        <v>73</v>
      </c>
      <c r="B3576" s="41" t="str">
        <f>VLOOKUP(A3576,'[110]Legacy Location Lookups'!$B$1:$C$340,2,0)</f>
        <v>Boynton Beach, FL</v>
      </c>
      <c r="C3576" s="41" t="s">
        <v>151</v>
      </c>
      <c r="D3576" s="41" t="s">
        <v>152</v>
      </c>
      <c r="E3576" s="41" t="s">
        <v>144</v>
      </c>
      <c r="F3576" s="38">
        <v>44168</v>
      </c>
      <c r="G3576" s="41" t="s">
        <v>146</v>
      </c>
      <c r="H3576" s="41">
        <v>0</v>
      </c>
    </row>
    <row r="3577" spans="1:8" x14ac:dyDescent="0.25">
      <c r="A3577" s="41">
        <f>VLOOKUP(D3577,'[110]Legacy Location Lookups'!$A$1:$C$340,2,0)</f>
        <v>75</v>
      </c>
      <c r="B3577" s="41" t="str">
        <f>VLOOKUP(A3577,'[110]Legacy Location Lookups'!$B$1:$C$340,2,0)</f>
        <v>Delray Beach, FL</v>
      </c>
      <c r="C3577" s="41" t="s">
        <v>151</v>
      </c>
      <c r="D3577" s="41" t="s">
        <v>153</v>
      </c>
      <c r="E3577" s="41" t="s">
        <v>144</v>
      </c>
      <c r="F3577" s="38">
        <v>44168</v>
      </c>
      <c r="G3577" s="41" t="s">
        <v>145</v>
      </c>
      <c r="H3577" s="41">
        <v>41</v>
      </c>
    </row>
    <row r="3578" spans="1:8" x14ac:dyDescent="0.25">
      <c r="A3578" s="41">
        <f>VLOOKUP(D3578,'[110]Legacy Location Lookups'!$A$1:$C$340,2,0)</f>
        <v>75</v>
      </c>
      <c r="B3578" s="41" t="str">
        <f>VLOOKUP(A3578,'[110]Legacy Location Lookups'!$B$1:$C$340,2,0)</f>
        <v>Delray Beach, FL</v>
      </c>
      <c r="C3578" s="41" t="s">
        <v>151</v>
      </c>
      <c r="D3578" s="41" t="s">
        <v>153</v>
      </c>
      <c r="E3578" s="41" t="s">
        <v>144</v>
      </c>
      <c r="F3578" s="38">
        <v>44168</v>
      </c>
      <c r="G3578" s="41" t="s">
        <v>159</v>
      </c>
      <c r="H3578" s="41">
        <v>1</v>
      </c>
    </row>
    <row r="3579" spans="1:8" x14ac:dyDescent="0.25">
      <c r="A3579" s="41">
        <f>VLOOKUP(D3579,'[110]Legacy Location Lookups'!$A$1:$C$340,2,0)</f>
        <v>75</v>
      </c>
      <c r="B3579" s="41" t="str">
        <f>VLOOKUP(A3579,'[110]Legacy Location Lookups'!$B$1:$C$340,2,0)</f>
        <v>Delray Beach, FL</v>
      </c>
      <c r="C3579" s="41" t="s">
        <v>151</v>
      </c>
      <c r="D3579" s="41" t="s">
        <v>153</v>
      </c>
      <c r="E3579" s="41" t="s">
        <v>147</v>
      </c>
      <c r="F3579" s="38">
        <v>44168</v>
      </c>
      <c r="G3579" s="41" t="s">
        <v>147</v>
      </c>
      <c r="H3579" s="41">
        <v>0</v>
      </c>
    </row>
    <row r="3580" spans="1:8" x14ac:dyDescent="0.25">
      <c r="A3580" s="41">
        <f>VLOOKUP(D3580,'[110]Legacy Location Lookups'!$A$1:$C$340,2,0)</f>
        <v>76</v>
      </c>
      <c r="B3580" s="41" t="str">
        <f>VLOOKUP(A3580,'[110]Legacy Location Lookups'!$B$1:$C$340,2,0)</f>
        <v>East Boca Raton, FL</v>
      </c>
      <c r="C3580" s="41" t="s">
        <v>151</v>
      </c>
      <c r="D3580" s="41" t="s">
        <v>175</v>
      </c>
      <c r="E3580" s="41" t="s">
        <v>144</v>
      </c>
      <c r="F3580" s="38">
        <v>44168</v>
      </c>
      <c r="G3580" s="41" t="s">
        <v>145</v>
      </c>
      <c r="H3580" s="41">
        <v>36</v>
      </c>
    </row>
    <row r="3581" spans="1:8" x14ac:dyDescent="0.25">
      <c r="A3581" s="41">
        <f>VLOOKUP(D3581,'[110]Legacy Location Lookups'!$A$1:$C$340,2,0)</f>
        <v>77</v>
      </c>
      <c r="B3581" s="41" t="str">
        <f>VLOOKUP(A3581,'[110]Legacy Location Lookups'!$B$1:$C$340,2,0)</f>
        <v>West Boca Raton, FL</v>
      </c>
      <c r="C3581" s="41" t="s">
        <v>151</v>
      </c>
      <c r="D3581" s="41" t="s">
        <v>154</v>
      </c>
      <c r="E3581" s="41" t="s">
        <v>144</v>
      </c>
      <c r="F3581" s="38">
        <v>44168</v>
      </c>
      <c r="G3581" s="41" t="s">
        <v>145</v>
      </c>
      <c r="H3581" s="41">
        <v>0</v>
      </c>
    </row>
    <row r="3582" spans="1:8" x14ac:dyDescent="0.25">
      <c r="A3582" s="41">
        <f>VLOOKUP(D3582,'[110]Legacy Location Lookups'!$A$1:$C$340,2,0)</f>
        <v>72</v>
      </c>
      <c r="B3582" s="41" t="str">
        <f>VLOOKUP(A3582,'[110]Legacy Location Lookups'!$B$1:$C$340,2,0)</f>
        <v>Boca Raton, FL</v>
      </c>
      <c r="C3582" s="41" t="s">
        <v>151</v>
      </c>
      <c r="D3582" s="41" t="s">
        <v>155</v>
      </c>
      <c r="E3582" s="41" t="s">
        <v>144</v>
      </c>
      <c r="F3582" s="38">
        <v>44168</v>
      </c>
      <c r="G3582" s="41" t="s">
        <v>145</v>
      </c>
      <c r="H3582" s="41">
        <v>13</v>
      </c>
    </row>
    <row r="3583" spans="1:8" x14ac:dyDescent="0.25">
      <c r="A3583" s="41">
        <f>VLOOKUP(D3583,'[110]Legacy Location Lookups'!$A$1:$C$340,2,0)</f>
        <v>72</v>
      </c>
      <c r="B3583" s="41" t="str">
        <f>VLOOKUP(A3583,'[110]Legacy Location Lookups'!$B$1:$C$340,2,0)</f>
        <v>Boca Raton, FL</v>
      </c>
      <c r="C3583" s="41" t="s">
        <v>151</v>
      </c>
      <c r="D3583" s="41" t="s">
        <v>155</v>
      </c>
      <c r="E3583" s="41" t="s">
        <v>144</v>
      </c>
      <c r="F3583" s="38">
        <v>44168</v>
      </c>
      <c r="G3583" s="41" t="s">
        <v>146</v>
      </c>
      <c r="H3583" s="41">
        <v>0</v>
      </c>
    </row>
    <row r="3584" spans="1:8" x14ac:dyDescent="0.25">
      <c r="A3584" s="41">
        <f>VLOOKUP(D3584,'[110]Legacy Location Lookups'!$A$1:$C$340,2,0)</f>
        <v>72</v>
      </c>
      <c r="B3584" s="41" t="str">
        <f>VLOOKUP(A3584,'[110]Legacy Location Lookups'!$B$1:$C$340,2,0)</f>
        <v>Boca Raton, FL</v>
      </c>
      <c r="C3584" s="41" t="s">
        <v>151</v>
      </c>
      <c r="D3584" s="41" t="s">
        <v>155</v>
      </c>
      <c r="E3584" s="41" t="s">
        <v>147</v>
      </c>
      <c r="F3584" s="38">
        <v>44168</v>
      </c>
      <c r="G3584" s="41" t="s">
        <v>147</v>
      </c>
      <c r="H3584" s="41">
        <v>0</v>
      </c>
    </row>
    <row r="3585" spans="1:8" x14ac:dyDescent="0.25">
      <c r="A3585" s="41">
        <f>VLOOKUP(D3585,'[110]Legacy Location Lookups'!$A$1:$C$340,2,0)</f>
        <v>104</v>
      </c>
      <c r="B3585" s="41" t="str">
        <f>VLOOKUP(A3585,'[110]Legacy Location Lookups'!$B$1:$C$340,2,0)</f>
        <v>Miami, FL</v>
      </c>
      <c r="C3585" s="41" t="s">
        <v>151</v>
      </c>
      <c r="D3585" s="41" t="s">
        <v>223</v>
      </c>
      <c r="E3585" s="41" t="s">
        <v>144</v>
      </c>
      <c r="F3585" s="38">
        <v>44168</v>
      </c>
      <c r="G3585" s="41" t="s">
        <v>145</v>
      </c>
      <c r="H3585" s="41">
        <v>24</v>
      </c>
    </row>
    <row r="3586" spans="1:8" x14ac:dyDescent="0.25">
      <c r="A3586" s="41">
        <f>VLOOKUP(D3586,'[110]Legacy Location Lookups'!$A$1:$C$340,2,0)</f>
        <v>104</v>
      </c>
      <c r="B3586" s="41" t="str">
        <f>VLOOKUP(A3586,'[110]Legacy Location Lookups'!$B$1:$C$340,2,0)</f>
        <v>Miami, FL</v>
      </c>
      <c r="C3586" s="41" t="s">
        <v>151</v>
      </c>
      <c r="D3586" s="41" t="s">
        <v>223</v>
      </c>
      <c r="E3586" s="41" t="s">
        <v>147</v>
      </c>
      <c r="F3586" s="38">
        <v>44168</v>
      </c>
      <c r="G3586" s="41" t="s">
        <v>147</v>
      </c>
      <c r="H3586" s="41">
        <v>0</v>
      </c>
    </row>
    <row r="3587" spans="1:8" x14ac:dyDescent="0.25">
      <c r="A3587" s="41">
        <f>VLOOKUP(D3587,'[110]Legacy Location Lookups'!$A$1:$C$340,2,0)</f>
        <v>73</v>
      </c>
      <c r="B3587" s="41" t="str">
        <f>VLOOKUP(A3587,'[110]Legacy Location Lookups'!$B$1:$C$340,2,0)</f>
        <v>Boynton Beach, FL</v>
      </c>
      <c r="C3587" s="41" t="s">
        <v>151</v>
      </c>
      <c r="D3587" s="41" t="s">
        <v>152</v>
      </c>
      <c r="E3587" s="41" t="s">
        <v>144</v>
      </c>
      <c r="F3587" s="38">
        <v>44169</v>
      </c>
      <c r="G3587" s="41" t="s">
        <v>145</v>
      </c>
      <c r="H3587" s="41">
        <v>89</v>
      </c>
    </row>
    <row r="3588" spans="1:8" x14ac:dyDescent="0.25">
      <c r="A3588" s="41">
        <f>VLOOKUP(D3588,'[110]Legacy Location Lookups'!$A$1:$C$340,2,0)</f>
        <v>73</v>
      </c>
      <c r="B3588" s="41" t="str">
        <f>VLOOKUP(A3588,'[110]Legacy Location Lookups'!$B$1:$C$340,2,0)</f>
        <v>Boynton Beach, FL</v>
      </c>
      <c r="C3588" s="41" t="s">
        <v>151</v>
      </c>
      <c r="D3588" s="41" t="s">
        <v>152</v>
      </c>
      <c r="E3588" s="41" t="s">
        <v>147</v>
      </c>
      <c r="F3588" s="38">
        <v>44169</v>
      </c>
      <c r="G3588" s="41" t="s">
        <v>147</v>
      </c>
      <c r="H3588" s="41">
        <v>0</v>
      </c>
    </row>
    <row r="3589" spans="1:8" x14ac:dyDescent="0.25">
      <c r="A3589" s="41">
        <f>VLOOKUP(D3589,'[110]Legacy Location Lookups'!$A$1:$C$340,2,0)</f>
        <v>75</v>
      </c>
      <c r="B3589" s="41" t="str">
        <f>VLOOKUP(A3589,'[110]Legacy Location Lookups'!$B$1:$C$340,2,0)</f>
        <v>Delray Beach, FL</v>
      </c>
      <c r="C3589" s="41" t="s">
        <v>151</v>
      </c>
      <c r="D3589" s="41" t="s">
        <v>153</v>
      </c>
      <c r="E3589" s="41" t="s">
        <v>144</v>
      </c>
      <c r="F3589" s="38">
        <v>44169</v>
      </c>
      <c r="G3589" s="41" t="s">
        <v>159</v>
      </c>
      <c r="H3589" s="41">
        <v>0</v>
      </c>
    </row>
    <row r="3590" spans="1:8" x14ac:dyDescent="0.25">
      <c r="A3590" s="41">
        <f>VLOOKUP(D3590,'[110]Legacy Location Lookups'!$A$1:$C$340,2,0)</f>
        <v>75</v>
      </c>
      <c r="B3590" s="41" t="str">
        <f>VLOOKUP(A3590,'[110]Legacy Location Lookups'!$B$1:$C$340,2,0)</f>
        <v>Delray Beach, FL</v>
      </c>
      <c r="C3590" s="41" t="s">
        <v>151</v>
      </c>
      <c r="D3590" s="41" t="s">
        <v>153</v>
      </c>
      <c r="E3590" s="41" t="s">
        <v>144</v>
      </c>
      <c r="F3590" s="38">
        <v>44169</v>
      </c>
      <c r="G3590" s="41" t="s">
        <v>145</v>
      </c>
      <c r="H3590" s="41">
        <v>41</v>
      </c>
    </row>
    <row r="3591" spans="1:8" x14ac:dyDescent="0.25">
      <c r="A3591" s="41">
        <f>VLOOKUP(D3591,'[110]Legacy Location Lookups'!$A$1:$C$340,2,0)</f>
        <v>76</v>
      </c>
      <c r="B3591" s="41" t="str">
        <f>VLOOKUP(A3591,'[110]Legacy Location Lookups'!$B$1:$C$340,2,0)</f>
        <v>East Boca Raton, FL</v>
      </c>
      <c r="C3591" s="41" t="s">
        <v>151</v>
      </c>
      <c r="D3591" s="41" t="s">
        <v>175</v>
      </c>
      <c r="E3591" s="41" t="s">
        <v>144</v>
      </c>
      <c r="F3591" s="38">
        <v>44169</v>
      </c>
      <c r="G3591" s="41" t="s">
        <v>145</v>
      </c>
      <c r="H3591" s="41">
        <v>4</v>
      </c>
    </row>
    <row r="3592" spans="1:8" x14ac:dyDescent="0.25">
      <c r="A3592" s="41">
        <f>VLOOKUP(D3592,'[110]Legacy Location Lookups'!$A$1:$C$340,2,0)</f>
        <v>76</v>
      </c>
      <c r="B3592" s="41" t="str">
        <f>VLOOKUP(A3592,'[110]Legacy Location Lookups'!$B$1:$C$340,2,0)</f>
        <v>East Boca Raton, FL</v>
      </c>
      <c r="C3592" s="41" t="s">
        <v>151</v>
      </c>
      <c r="D3592" s="41" t="s">
        <v>175</v>
      </c>
      <c r="E3592" s="41" t="s">
        <v>147</v>
      </c>
      <c r="F3592" s="38">
        <v>44169</v>
      </c>
      <c r="G3592" s="41" t="s">
        <v>147</v>
      </c>
      <c r="H3592" s="41">
        <v>0</v>
      </c>
    </row>
    <row r="3593" spans="1:8" x14ac:dyDescent="0.25">
      <c r="A3593" s="41">
        <f>VLOOKUP(D3593,'[110]Legacy Location Lookups'!$A$1:$C$340,2,0)</f>
        <v>77</v>
      </c>
      <c r="B3593" s="41" t="str">
        <f>VLOOKUP(A3593,'[110]Legacy Location Lookups'!$B$1:$C$340,2,0)</f>
        <v>West Boca Raton, FL</v>
      </c>
      <c r="C3593" s="41" t="s">
        <v>151</v>
      </c>
      <c r="D3593" s="41" t="s">
        <v>154</v>
      </c>
      <c r="E3593" s="41" t="s">
        <v>144</v>
      </c>
      <c r="F3593" s="38">
        <v>44169</v>
      </c>
      <c r="G3593" s="41" t="s">
        <v>145</v>
      </c>
      <c r="H3593" s="41">
        <v>40</v>
      </c>
    </row>
    <row r="3594" spans="1:8" x14ac:dyDescent="0.25">
      <c r="A3594" s="41">
        <f>VLOOKUP(D3594,'[110]Legacy Location Lookups'!$A$1:$C$340,2,0)</f>
        <v>72</v>
      </c>
      <c r="B3594" s="41" t="str">
        <f>VLOOKUP(A3594,'[110]Legacy Location Lookups'!$B$1:$C$340,2,0)</f>
        <v>Boca Raton, FL</v>
      </c>
      <c r="C3594" s="41" t="s">
        <v>151</v>
      </c>
      <c r="D3594" s="41" t="s">
        <v>155</v>
      </c>
      <c r="E3594" s="41" t="s">
        <v>147</v>
      </c>
      <c r="F3594" s="38">
        <v>44169</v>
      </c>
      <c r="G3594" s="41" t="s">
        <v>147</v>
      </c>
      <c r="H3594" s="41">
        <v>0</v>
      </c>
    </row>
    <row r="3595" spans="1:8" x14ac:dyDescent="0.25">
      <c r="A3595" s="41">
        <f>VLOOKUP(D3595,'[110]Legacy Location Lookups'!$A$1:$C$340,2,0)</f>
        <v>72</v>
      </c>
      <c r="B3595" s="41" t="str">
        <f>VLOOKUP(A3595,'[110]Legacy Location Lookups'!$B$1:$C$340,2,0)</f>
        <v>Boca Raton, FL</v>
      </c>
      <c r="C3595" s="41" t="s">
        <v>151</v>
      </c>
      <c r="D3595" s="41" t="s">
        <v>155</v>
      </c>
      <c r="E3595" s="41" t="s">
        <v>144</v>
      </c>
      <c r="F3595" s="38">
        <v>44169</v>
      </c>
      <c r="G3595" s="41" t="s">
        <v>145</v>
      </c>
      <c r="H3595" s="41">
        <v>21</v>
      </c>
    </row>
    <row r="3596" spans="1:8" x14ac:dyDescent="0.25">
      <c r="A3596" s="41">
        <f>VLOOKUP(D3596,'[110]Legacy Location Lookups'!$A$1:$C$340,2,0)</f>
        <v>104</v>
      </c>
      <c r="B3596" s="41" t="str">
        <f>VLOOKUP(A3596,'[110]Legacy Location Lookups'!$B$1:$C$340,2,0)</f>
        <v>Miami, FL</v>
      </c>
      <c r="C3596" s="41" t="s">
        <v>151</v>
      </c>
      <c r="D3596" s="41" t="s">
        <v>223</v>
      </c>
      <c r="E3596" s="41" t="s">
        <v>144</v>
      </c>
      <c r="F3596" s="38">
        <v>44169</v>
      </c>
      <c r="G3596" s="41" t="s">
        <v>145</v>
      </c>
      <c r="H3596" s="41">
        <v>14</v>
      </c>
    </row>
    <row r="3597" spans="1:8" x14ac:dyDescent="0.25">
      <c r="A3597" s="41">
        <f>VLOOKUP(D3597,'[110]Legacy Location Lookups'!$A$1:$C$340,2,0)</f>
        <v>104</v>
      </c>
      <c r="B3597" s="41" t="str">
        <f>VLOOKUP(A3597,'[110]Legacy Location Lookups'!$B$1:$C$340,2,0)</f>
        <v>Miami, FL</v>
      </c>
      <c r="C3597" s="41" t="s">
        <v>151</v>
      </c>
      <c r="D3597" s="41" t="s">
        <v>223</v>
      </c>
      <c r="E3597" s="41" t="s">
        <v>147</v>
      </c>
      <c r="F3597" s="38">
        <v>44169</v>
      </c>
      <c r="G3597" s="41" t="s">
        <v>147</v>
      </c>
      <c r="H3597" s="41">
        <v>0</v>
      </c>
    </row>
    <row r="3598" spans="1:8" x14ac:dyDescent="0.25">
      <c r="A3598" s="41">
        <f>VLOOKUP(D3598,'[110]Legacy Location Lookups'!$A$1:$C$340,2,0)</f>
        <v>86</v>
      </c>
      <c r="B3598" s="41" t="str">
        <f>VLOOKUP(A3598,'[110]Legacy Location Lookups'!$B$1:$C$340,2,0)</f>
        <v>Kirkland, WA</v>
      </c>
      <c r="C3598" s="41" t="s">
        <v>167</v>
      </c>
      <c r="D3598" s="41" t="s">
        <v>22</v>
      </c>
      <c r="E3598" s="41" t="s">
        <v>144</v>
      </c>
      <c r="F3598" s="38">
        <v>44176</v>
      </c>
      <c r="G3598" s="41" t="s">
        <v>145</v>
      </c>
      <c r="H3598" s="41">
        <v>73</v>
      </c>
    </row>
    <row r="3599" spans="1:8" x14ac:dyDescent="0.25">
      <c r="A3599" s="41">
        <f>VLOOKUP(D3599,'[110]Legacy Location Lookups'!$A$1:$C$340,2,0)</f>
        <v>86</v>
      </c>
      <c r="B3599" s="41" t="str">
        <f>VLOOKUP(A3599,'[110]Legacy Location Lookups'!$B$1:$C$340,2,0)</f>
        <v>Kirkland, WA</v>
      </c>
      <c r="C3599" s="41" t="s">
        <v>167</v>
      </c>
      <c r="D3599" s="41" t="s">
        <v>22</v>
      </c>
      <c r="E3599" s="41" t="s">
        <v>144</v>
      </c>
      <c r="F3599" s="38">
        <v>44176</v>
      </c>
      <c r="G3599" s="41" t="s">
        <v>159</v>
      </c>
      <c r="H3599" s="41">
        <v>4</v>
      </c>
    </row>
    <row r="3600" spans="1:8" x14ac:dyDescent="0.25">
      <c r="A3600" s="41">
        <f>VLOOKUP(D3600,'[110]Legacy Location Lookups'!$A$1:$C$340,2,0)</f>
        <v>86</v>
      </c>
      <c r="B3600" s="41" t="str">
        <f>VLOOKUP(A3600,'[110]Legacy Location Lookups'!$B$1:$C$340,2,0)</f>
        <v>Kirkland, WA</v>
      </c>
      <c r="C3600" s="41" t="s">
        <v>167</v>
      </c>
      <c r="D3600" s="41" t="s">
        <v>22</v>
      </c>
      <c r="E3600" s="41" t="s">
        <v>144</v>
      </c>
      <c r="F3600" s="38">
        <v>44175</v>
      </c>
      <c r="G3600" s="41" t="s">
        <v>145</v>
      </c>
      <c r="H3600" s="41">
        <v>66</v>
      </c>
    </row>
    <row r="3601" spans="1:8" x14ac:dyDescent="0.25">
      <c r="A3601" s="41">
        <f>VLOOKUP(D3601,'[110]Legacy Location Lookups'!$A$1:$C$340,2,0)</f>
        <v>86</v>
      </c>
      <c r="B3601" s="41" t="str">
        <f>VLOOKUP(A3601,'[110]Legacy Location Lookups'!$B$1:$C$340,2,0)</f>
        <v>Kirkland, WA</v>
      </c>
      <c r="C3601" s="41" t="s">
        <v>167</v>
      </c>
      <c r="D3601" s="41" t="s">
        <v>22</v>
      </c>
      <c r="E3601" s="41" t="s">
        <v>144</v>
      </c>
      <c r="F3601" s="38">
        <v>44174</v>
      </c>
      <c r="G3601" s="41" t="s">
        <v>145</v>
      </c>
      <c r="H3601" s="41">
        <v>9</v>
      </c>
    </row>
    <row r="3602" spans="1:8" x14ac:dyDescent="0.25">
      <c r="A3602" s="41">
        <f>VLOOKUP(D3602,'[110]Legacy Location Lookups'!$A$1:$C$340,2,0)</f>
        <v>86</v>
      </c>
      <c r="B3602" s="41" t="str">
        <f>VLOOKUP(A3602,'[110]Legacy Location Lookups'!$B$1:$C$340,2,0)</f>
        <v>Kirkland, WA</v>
      </c>
      <c r="C3602" s="41" t="s">
        <v>167</v>
      </c>
      <c r="D3602" s="41" t="s">
        <v>22</v>
      </c>
      <c r="E3602" s="41" t="s">
        <v>144</v>
      </c>
      <c r="F3602" s="38">
        <v>44173</v>
      </c>
      <c r="G3602" s="41" t="s">
        <v>145</v>
      </c>
      <c r="H3602" s="41">
        <v>81</v>
      </c>
    </row>
    <row r="3603" spans="1:8" x14ac:dyDescent="0.25">
      <c r="A3603" s="41">
        <f>VLOOKUP(D3603,'[110]Legacy Location Lookups'!$A$1:$C$340,2,0)</f>
        <v>86</v>
      </c>
      <c r="B3603" s="41" t="str">
        <f>VLOOKUP(A3603,'[110]Legacy Location Lookups'!$B$1:$C$340,2,0)</f>
        <v>Kirkland, WA</v>
      </c>
      <c r="C3603" s="41" t="s">
        <v>167</v>
      </c>
      <c r="D3603" s="41" t="s">
        <v>22</v>
      </c>
      <c r="E3603" s="41" t="s">
        <v>144</v>
      </c>
      <c r="F3603" s="38">
        <v>44172</v>
      </c>
      <c r="G3603" s="41" t="s">
        <v>145</v>
      </c>
      <c r="H3603" s="41">
        <v>75</v>
      </c>
    </row>
    <row r="3604" spans="1:8" x14ac:dyDescent="0.25">
      <c r="A3604" s="41">
        <f>VLOOKUP(D3604,'[110]Legacy Location Lookups'!$A$1:$C$340,2,0)</f>
        <v>86</v>
      </c>
      <c r="B3604" s="41" t="str">
        <f>VLOOKUP(A3604,'[110]Legacy Location Lookups'!$B$1:$C$340,2,0)</f>
        <v>Kirkland, WA</v>
      </c>
      <c r="C3604" s="41" t="s">
        <v>167</v>
      </c>
      <c r="D3604" s="41" t="s">
        <v>22</v>
      </c>
      <c r="E3604" s="41" t="s">
        <v>144</v>
      </c>
      <c r="F3604" s="38">
        <v>44172</v>
      </c>
      <c r="G3604" s="41" t="s">
        <v>159</v>
      </c>
      <c r="H3604" s="41">
        <v>2</v>
      </c>
    </row>
    <row r="3605" spans="1:8" x14ac:dyDescent="0.25">
      <c r="A3605" s="41">
        <f>VLOOKUP(D3605,'[110]Legacy Location Lookups'!$A$1:$C$340,2,0)</f>
        <v>100</v>
      </c>
      <c r="B3605" s="41" t="str">
        <f>VLOOKUP(A3605,'[110]Legacy Location Lookups'!$B$1:$C$340,2,0)</f>
        <v>Osprey, FL</v>
      </c>
      <c r="C3605" s="41" t="s">
        <v>156</v>
      </c>
      <c r="D3605" s="41" t="s">
        <v>17</v>
      </c>
      <c r="E3605" s="41" t="s">
        <v>144</v>
      </c>
      <c r="F3605" s="38">
        <v>44172</v>
      </c>
      <c r="G3605" s="41" t="s">
        <v>145</v>
      </c>
      <c r="H3605" s="41">
        <v>106</v>
      </c>
    </row>
    <row r="3606" spans="1:8" x14ac:dyDescent="0.25">
      <c r="A3606" s="41">
        <f>VLOOKUP(D3606,'[110]Legacy Location Lookups'!$A$1:$C$340,2,0)</f>
        <v>100</v>
      </c>
      <c r="B3606" s="41" t="str">
        <f>VLOOKUP(A3606,'[110]Legacy Location Lookups'!$B$1:$C$340,2,0)</f>
        <v>Osprey, FL</v>
      </c>
      <c r="C3606" s="41" t="s">
        <v>156</v>
      </c>
      <c r="D3606" s="41" t="s">
        <v>17</v>
      </c>
      <c r="E3606" s="41" t="s">
        <v>144</v>
      </c>
      <c r="F3606" s="38">
        <v>44173</v>
      </c>
      <c r="G3606" s="41" t="s">
        <v>145</v>
      </c>
      <c r="H3606" s="41">
        <v>99</v>
      </c>
    </row>
    <row r="3607" spans="1:8" x14ac:dyDescent="0.25">
      <c r="A3607" s="41">
        <f>VLOOKUP(D3607,'[110]Legacy Location Lookups'!$A$1:$C$340,2,0)</f>
        <v>100</v>
      </c>
      <c r="B3607" s="41" t="str">
        <f>VLOOKUP(A3607,'[110]Legacy Location Lookups'!$B$1:$C$340,2,0)</f>
        <v>Osprey, FL</v>
      </c>
      <c r="C3607" s="41" t="s">
        <v>156</v>
      </c>
      <c r="D3607" s="41" t="s">
        <v>17</v>
      </c>
      <c r="E3607" s="41" t="s">
        <v>144</v>
      </c>
      <c r="F3607" s="38">
        <v>44174</v>
      </c>
      <c r="G3607" s="41" t="s">
        <v>145</v>
      </c>
      <c r="H3607" s="41">
        <v>106</v>
      </c>
    </row>
    <row r="3608" spans="1:8" x14ac:dyDescent="0.25">
      <c r="A3608" s="41">
        <f>VLOOKUP(D3608,'[110]Legacy Location Lookups'!$A$1:$C$340,2,0)</f>
        <v>100</v>
      </c>
      <c r="B3608" s="41" t="str">
        <f>VLOOKUP(A3608,'[110]Legacy Location Lookups'!$B$1:$C$340,2,0)</f>
        <v>Osprey, FL</v>
      </c>
      <c r="C3608" s="41" t="s">
        <v>156</v>
      </c>
      <c r="D3608" s="41" t="s">
        <v>17</v>
      </c>
      <c r="E3608" s="41" t="s">
        <v>144</v>
      </c>
      <c r="F3608" s="38">
        <v>44175</v>
      </c>
      <c r="G3608" s="41" t="s">
        <v>145</v>
      </c>
      <c r="H3608" s="41">
        <v>91</v>
      </c>
    </row>
    <row r="3609" spans="1:8" x14ac:dyDescent="0.25">
      <c r="A3609" s="41">
        <f>VLOOKUP(D3609,'[110]Legacy Location Lookups'!$A$1:$C$340,2,0)</f>
        <v>100</v>
      </c>
      <c r="B3609" s="41" t="str">
        <f>VLOOKUP(A3609,'[110]Legacy Location Lookups'!$B$1:$C$340,2,0)</f>
        <v>Osprey, FL</v>
      </c>
      <c r="C3609" s="41" t="s">
        <v>156</v>
      </c>
      <c r="D3609" s="41" t="s">
        <v>17</v>
      </c>
      <c r="E3609" s="41" t="s">
        <v>144</v>
      </c>
      <c r="F3609" s="38">
        <v>44176</v>
      </c>
      <c r="G3609" s="41" t="s">
        <v>145</v>
      </c>
      <c r="H3609" s="41">
        <v>13</v>
      </c>
    </row>
    <row r="3610" spans="1:8" x14ac:dyDescent="0.25">
      <c r="A3610" s="41">
        <f>VLOOKUP(D3610,'[110]Legacy Location Lookups'!$A$1:$C$340,2,0)</f>
        <v>5</v>
      </c>
      <c r="B3610" s="41" t="str">
        <f>VLOOKUP(A3610,'[110]Legacy Location Lookups'!$B$1:$C$340,2,0)</f>
        <v>Bloomington, IL</v>
      </c>
      <c r="C3610" s="41" t="s">
        <v>142</v>
      </c>
      <c r="D3610" s="41" t="s">
        <v>143</v>
      </c>
      <c r="E3610" s="41" t="s">
        <v>144</v>
      </c>
      <c r="F3610" s="38">
        <v>44176</v>
      </c>
      <c r="G3610" s="41" t="s">
        <v>145</v>
      </c>
      <c r="H3610" s="41">
        <v>87</v>
      </c>
    </row>
    <row r="3611" spans="1:8" x14ac:dyDescent="0.25">
      <c r="A3611" s="41">
        <f>VLOOKUP(D3611,'[110]Legacy Location Lookups'!$A$1:$C$340,2,0)</f>
        <v>5</v>
      </c>
      <c r="B3611" s="41" t="str">
        <f>VLOOKUP(A3611,'[110]Legacy Location Lookups'!$B$1:$C$340,2,0)</f>
        <v>Bloomington, IL</v>
      </c>
      <c r="C3611" s="41" t="s">
        <v>142</v>
      </c>
      <c r="D3611" s="41" t="s">
        <v>143</v>
      </c>
      <c r="E3611" s="41" t="s">
        <v>144</v>
      </c>
      <c r="F3611" s="38">
        <v>44176</v>
      </c>
      <c r="G3611" s="41" t="s">
        <v>146</v>
      </c>
      <c r="H3611" s="41">
        <v>18</v>
      </c>
    </row>
    <row r="3612" spans="1:8" x14ac:dyDescent="0.25">
      <c r="A3612" s="41">
        <f>VLOOKUP(D3612,'[110]Legacy Location Lookups'!$A$1:$C$340,2,0)</f>
        <v>5</v>
      </c>
      <c r="B3612" s="41" t="str">
        <f>VLOOKUP(A3612,'[110]Legacy Location Lookups'!$B$1:$C$340,2,0)</f>
        <v>Bloomington, IL</v>
      </c>
      <c r="C3612" s="41" t="s">
        <v>142</v>
      </c>
      <c r="D3612" s="41" t="s">
        <v>143</v>
      </c>
      <c r="E3612" s="41" t="s">
        <v>147</v>
      </c>
      <c r="F3612" s="38">
        <v>44176</v>
      </c>
      <c r="G3612" s="41" t="s">
        <v>147</v>
      </c>
      <c r="H3612" s="41">
        <v>0</v>
      </c>
    </row>
    <row r="3613" spans="1:8" x14ac:dyDescent="0.25">
      <c r="A3613" s="41">
        <f>VLOOKUP(D3613,'[110]Legacy Location Lookups'!$A$1:$C$340,2,0)</f>
        <v>14</v>
      </c>
      <c r="B3613" s="41" t="str">
        <f>VLOOKUP(A3613,'[110]Legacy Location Lookups'!$B$1:$C$340,2,0)</f>
        <v>Peru, IL</v>
      </c>
      <c r="C3613" s="41" t="s">
        <v>142</v>
      </c>
      <c r="D3613" s="41" t="s">
        <v>148</v>
      </c>
      <c r="E3613" s="41" t="s">
        <v>144</v>
      </c>
      <c r="F3613" s="38">
        <v>44176</v>
      </c>
      <c r="G3613" s="41" t="s">
        <v>145</v>
      </c>
      <c r="H3613" s="41">
        <v>24</v>
      </c>
    </row>
    <row r="3614" spans="1:8" x14ac:dyDescent="0.25">
      <c r="A3614" s="41">
        <f>VLOOKUP(D3614,'[110]Legacy Location Lookups'!$A$1:$C$340,2,0)</f>
        <v>14</v>
      </c>
      <c r="B3614" s="41" t="str">
        <f>VLOOKUP(A3614,'[110]Legacy Location Lookups'!$B$1:$C$340,2,0)</f>
        <v>Peru, IL</v>
      </c>
      <c r="C3614" s="41" t="s">
        <v>142</v>
      </c>
      <c r="D3614" s="41" t="s">
        <v>148</v>
      </c>
      <c r="E3614" s="41" t="s">
        <v>147</v>
      </c>
      <c r="F3614" s="38">
        <v>44176</v>
      </c>
      <c r="G3614" s="41" t="s">
        <v>147</v>
      </c>
      <c r="H3614" s="41">
        <v>0</v>
      </c>
    </row>
    <row r="3615" spans="1:8" x14ac:dyDescent="0.25">
      <c r="A3615" s="41">
        <f>VLOOKUP(D3615,'[110]Legacy Location Lookups'!$A$1:$C$340,2,0)</f>
        <v>13</v>
      </c>
      <c r="B3615" s="41" t="str">
        <f>VLOOKUP(A3615,'[110]Legacy Location Lookups'!$B$1:$C$340,2,0)</f>
        <v>Peoria, IL</v>
      </c>
      <c r="C3615" s="41" t="s">
        <v>142</v>
      </c>
      <c r="D3615" s="41" t="s">
        <v>149</v>
      </c>
      <c r="E3615" s="41" t="s">
        <v>144</v>
      </c>
      <c r="F3615" s="38">
        <v>44176</v>
      </c>
      <c r="G3615" s="41" t="s">
        <v>145</v>
      </c>
      <c r="H3615" s="41">
        <v>36</v>
      </c>
    </row>
    <row r="3616" spans="1:8" x14ac:dyDescent="0.25">
      <c r="A3616" s="41">
        <f>VLOOKUP(D3616,'[110]Legacy Location Lookups'!$A$1:$C$340,2,0)</f>
        <v>13</v>
      </c>
      <c r="B3616" s="41" t="str">
        <f>VLOOKUP(A3616,'[110]Legacy Location Lookups'!$B$1:$C$340,2,0)</f>
        <v>Peoria, IL</v>
      </c>
      <c r="C3616" s="41" t="s">
        <v>142</v>
      </c>
      <c r="D3616" s="41" t="s">
        <v>149</v>
      </c>
      <c r="E3616" s="41" t="s">
        <v>144</v>
      </c>
      <c r="F3616" s="38">
        <v>44176</v>
      </c>
      <c r="G3616" s="41" t="s">
        <v>146</v>
      </c>
      <c r="H3616" s="41">
        <v>0</v>
      </c>
    </row>
    <row r="3617" spans="1:8" x14ac:dyDescent="0.25">
      <c r="A3617" s="41">
        <f>VLOOKUP(D3617,'[110]Legacy Location Lookups'!$A$1:$C$340,2,0)</f>
        <v>6</v>
      </c>
      <c r="B3617" s="41" t="str">
        <f>VLOOKUP(A3617,'[110]Legacy Location Lookups'!$B$1:$C$340,2,0)</f>
        <v>Charleston, IL</v>
      </c>
      <c r="C3617" s="41" t="s">
        <v>142</v>
      </c>
      <c r="D3617" s="41" t="s">
        <v>150</v>
      </c>
      <c r="E3617" s="41" t="s">
        <v>144</v>
      </c>
      <c r="F3617" s="38">
        <v>44176</v>
      </c>
      <c r="G3617" s="41" t="s">
        <v>145</v>
      </c>
      <c r="H3617" s="41">
        <v>29</v>
      </c>
    </row>
    <row r="3618" spans="1:8" x14ac:dyDescent="0.25">
      <c r="A3618" s="41">
        <f>VLOOKUP(D3618,'[110]Legacy Location Lookups'!$A$1:$C$340,2,0)</f>
        <v>6</v>
      </c>
      <c r="B3618" s="41" t="str">
        <f>VLOOKUP(A3618,'[110]Legacy Location Lookups'!$B$1:$C$340,2,0)</f>
        <v>Charleston, IL</v>
      </c>
      <c r="C3618" s="41" t="s">
        <v>142</v>
      </c>
      <c r="D3618" s="41" t="s">
        <v>150</v>
      </c>
      <c r="E3618" s="41" t="s">
        <v>144</v>
      </c>
      <c r="F3618" s="38">
        <v>44176</v>
      </c>
      <c r="G3618" s="41" t="s">
        <v>146</v>
      </c>
      <c r="H3618" s="41">
        <v>0</v>
      </c>
    </row>
    <row r="3619" spans="1:8" x14ac:dyDescent="0.25">
      <c r="A3619" s="41">
        <f>VLOOKUP(D3619,'[110]Legacy Location Lookups'!$A$1:$C$340,2,0)</f>
        <v>6</v>
      </c>
      <c r="B3619" s="41" t="str">
        <f>VLOOKUP(A3619,'[110]Legacy Location Lookups'!$B$1:$C$340,2,0)</f>
        <v>Charleston, IL</v>
      </c>
      <c r="C3619" s="41" t="s">
        <v>142</v>
      </c>
      <c r="D3619" s="41" t="s">
        <v>150</v>
      </c>
      <c r="E3619" s="41" t="s">
        <v>147</v>
      </c>
      <c r="F3619" s="38">
        <v>44176</v>
      </c>
      <c r="G3619" s="41" t="s">
        <v>147</v>
      </c>
      <c r="H3619" s="41">
        <v>0</v>
      </c>
    </row>
    <row r="3620" spans="1:8" x14ac:dyDescent="0.25">
      <c r="A3620" s="41">
        <f>VLOOKUP(D3620,'[110]Legacy Location Lookups'!$A$1:$C$340,2,0)</f>
        <v>15</v>
      </c>
      <c r="B3620" s="41" t="str">
        <f>VLOOKUP(A3620,'[110]Legacy Location Lookups'!$B$1:$C$340,2,0)</f>
        <v>Pontiac, IL</v>
      </c>
      <c r="C3620" s="41" t="s">
        <v>142</v>
      </c>
      <c r="D3620" s="41" t="s">
        <v>13</v>
      </c>
      <c r="E3620" s="41" t="s">
        <v>144</v>
      </c>
      <c r="F3620" s="38">
        <v>44176</v>
      </c>
      <c r="G3620" s="41" t="s">
        <v>145</v>
      </c>
      <c r="H3620" s="41">
        <v>30</v>
      </c>
    </row>
    <row r="3621" spans="1:8" x14ac:dyDescent="0.25">
      <c r="A3621" s="41">
        <f>VLOOKUP(D3621,'[110]Legacy Location Lookups'!$A$1:$C$340,2,0)</f>
        <v>15</v>
      </c>
      <c r="B3621" s="41" t="str">
        <f>VLOOKUP(A3621,'[110]Legacy Location Lookups'!$B$1:$C$340,2,0)</f>
        <v>Pontiac, IL</v>
      </c>
      <c r="C3621" s="41" t="s">
        <v>142</v>
      </c>
      <c r="D3621" s="41" t="s">
        <v>13</v>
      </c>
      <c r="E3621" s="41" t="s">
        <v>147</v>
      </c>
      <c r="F3621" s="38">
        <v>44176</v>
      </c>
      <c r="G3621" s="41" t="s">
        <v>147</v>
      </c>
      <c r="H3621" s="41">
        <v>0</v>
      </c>
    </row>
    <row r="3622" spans="1:8" x14ac:dyDescent="0.25">
      <c r="A3622" s="41">
        <f>VLOOKUP(D3622,'[110]Legacy Location Lookups'!$A$1:$C$340,2,0)</f>
        <v>8</v>
      </c>
      <c r="B3622" s="41" t="str">
        <f>VLOOKUP(A3622,'[110]Legacy Location Lookups'!$B$1:$C$340,2,0)</f>
        <v>Eureka, IL</v>
      </c>
      <c r="C3622" s="41" t="s">
        <v>142</v>
      </c>
      <c r="D3622" s="41" t="s">
        <v>6</v>
      </c>
      <c r="E3622" s="41" t="s">
        <v>144</v>
      </c>
      <c r="F3622" s="38">
        <v>44176</v>
      </c>
      <c r="G3622" s="41" t="s">
        <v>145</v>
      </c>
      <c r="H3622" s="41">
        <v>0</v>
      </c>
    </row>
    <row r="3623" spans="1:8" x14ac:dyDescent="0.25">
      <c r="A3623" s="41">
        <f>VLOOKUP(D3623,'[110]Legacy Location Lookups'!$A$1:$C$340,2,0)</f>
        <v>8</v>
      </c>
      <c r="B3623" s="41" t="str">
        <f>VLOOKUP(A3623,'[110]Legacy Location Lookups'!$B$1:$C$340,2,0)</f>
        <v>Eureka, IL</v>
      </c>
      <c r="C3623" s="41" t="s">
        <v>142</v>
      </c>
      <c r="D3623" s="41" t="s">
        <v>6</v>
      </c>
      <c r="E3623" s="41" t="s">
        <v>147</v>
      </c>
      <c r="F3623" s="38">
        <v>44176</v>
      </c>
      <c r="G3623" s="41" t="s">
        <v>147</v>
      </c>
      <c r="H3623" s="41">
        <v>0</v>
      </c>
    </row>
    <row r="3624" spans="1:8" x14ac:dyDescent="0.25">
      <c r="A3624" s="41">
        <f>VLOOKUP(D3624,'[110]Legacy Location Lookups'!$A$1:$C$340,2,0)</f>
        <v>10</v>
      </c>
      <c r="B3624" s="41" t="str">
        <f>VLOOKUP(A3624,'[110]Legacy Location Lookups'!$B$1:$C$340,2,0)</f>
        <v>Lincoln, IL</v>
      </c>
      <c r="C3624" s="41" t="s">
        <v>142</v>
      </c>
      <c r="D3624" s="41" t="s">
        <v>174</v>
      </c>
      <c r="E3624" s="41" t="s">
        <v>144</v>
      </c>
      <c r="F3624" s="38">
        <v>44176</v>
      </c>
      <c r="G3624" s="41" t="s">
        <v>145</v>
      </c>
      <c r="H3624" s="41">
        <v>0</v>
      </c>
    </row>
    <row r="3625" spans="1:8" x14ac:dyDescent="0.25">
      <c r="A3625" s="41">
        <f>VLOOKUP(D3625,'[110]Legacy Location Lookups'!$A$1:$C$340,2,0)</f>
        <v>10</v>
      </c>
      <c r="B3625" s="41" t="str">
        <f>VLOOKUP(A3625,'[110]Legacy Location Lookups'!$B$1:$C$340,2,0)</f>
        <v>Lincoln, IL</v>
      </c>
      <c r="C3625" s="41" t="s">
        <v>142</v>
      </c>
      <c r="D3625" s="41" t="s">
        <v>174</v>
      </c>
      <c r="E3625" s="41" t="s">
        <v>144</v>
      </c>
      <c r="F3625" s="38">
        <v>44176</v>
      </c>
      <c r="G3625" s="41" t="s">
        <v>147</v>
      </c>
      <c r="H3625" s="41">
        <v>0</v>
      </c>
    </row>
    <row r="3626" spans="1:8" x14ac:dyDescent="0.25">
      <c r="A3626" s="41">
        <f>VLOOKUP(D3626,'[110]Legacy Location Lookups'!$A$1:$C$340,2,0)</f>
        <v>17</v>
      </c>
      <c r="B3626" s="41" t="str">
        <f>VLOOKUP(A3626,'[110]Legacy Location Lookups'!$B$1:$C$340,2,0)</f>
        <v>Streator, IL</v>
      </c>
      <c r="C3626" s="41" t="s">
        <v>142</v>
      </c>
      <c r="D3626" s="41" t="s">
        <v>171</v>
      </c>
      <c r="E3626" s="41" t="s">
        <v>144</v>
      </c>
      <c r="F3626" s="38">
        <v>44176</v>
      </c>
      <c r="G3626" s="41" t="s">
        <v>145</v>
      </c>
      <c r="H3626" s="41">
        <v>0</v>
      </c>
    </row>
    <row r="3627" spans="1:8" x14ac:dyDescent="0.25">
      <c r="A3627" s="41">
        <f>VLOOKUP(D3627,'[110]Legacy Location Lookups'!$A$1:$C$340,2,0)</f>
        <v>17</v>
      </c>
      <c r="B3627" s="41" t="str">
        <f>VLOOKUP(A3627,'[110]Legacy Location Lookups'!$B$1:$C$340,2,0)</f>
        <v>Streator, IL</v>
      </c>
      <c r="C3627" s="41" t="s">
        <v>142</v>
      </c>
      <c r="D3627" s="41" t="s">
        <v>171</v>
      </c>
      <c r="E3627" s="41" t="s">
        <v>147</v>
      </c>
      <c r="F3627" s="38">
        <v>44176</v>
      </c>
      <c r="G3627" s="41" t="s">
        <v>147</v>
      </c>
      <c r="H3627" s="41">
        <v>0</v>
      </c>
    </row>
    <row r="3628" spans="1:8" x14ac:dyDescent="0.25">
      <c r="A3628" s="41">
        <f>VLOOKUP(D3628,'[110]Legacy Location Lookups'!$A$1:$C$340,2,0)</f>
        <v>16</v>
      </c>
      <c r="B3628" s="41" t="str">
        <f>VLOOKUP(A3628,'[110]Legacy Location Lookups'!$B$1:$C$340,2,0)</f>
        <v>Princeton, IL</v>
      </c>
      <c r="C3628" s="41" t="s">
        <v>142</v>
      </c>
      <c r="D3628" s="41" t="s">
        <v>169</v>
      </c>
      <c r="E3628" s="41" t="s">
        <v>144</v>
      </c>
      <c r="F3628" s="38">
        <v>44176</v>
      </c>
      <c r="G3628" s="41" t="s">
        <v>145</v>
      </c>
      <c r="H3628" s="41">
        <v>0</v>
      </c>
    </row>
    <row r="3629" spans="1:8" x14ac:dyDescent="0.25">
      <c r="A3629" s="41">
        <f>VLOOKUP(D3629,'[110]Legacy Location Lookups'!$A$1:$C$340,2,0)</f>
        <v>16</v>
      </c>
      <c r="B3629" s="41" t="str">
        <f>VLOOKUP(A3629,'[110]Legacy Location Lookups'!$B$1:$C$340,2,0)</f>
        <v>Princeton, IL</v>
      </c>
      <c r="C3629" s="41" t="s">
        <v>142</v>
      </c>
      <c r="D3629" s="41" t="s">
        <v>169</v>
      </c>
      <c r="E3629" s="41" t="s">
        <v>147</v>
      </c>
      <c r="F3629" s="38">
        <v>44176</v>
      </c>
      <c r="G3629" s="41" t="s">
        <v>147</v>
      </c>
      <c r="H3629" s="41">
        <v>0</v>
      </c>
    </row>
    <row r="3630" spans="1:8" x14ac:dyDescent="0.25">
      <c r="A3630" s="41">
        <f>VLOOKUP(D3630,'[110]Legacy Location Lookups'!$A$1:$C$340,2,0)</f>
        <v>11</v>
      </c>
      <c r="B3630" s="41" t="str">
        <f>VLOOKUP(A3630,'[110]Legacy Location Lookups'!$B$1:$C$340,2,0)</f>
        <v>Mt Zion, IL</v>
      </c>
      <c r="C3630" s="41" t="s">
        <v>142</v>
      </c>
      <c r="D3630" s="41" t="s">
        <v>170</v>
      </c>
      <c r="E3630" s="41" t="s">
        <v>144</v>
      </c>
      <c r="F3630" s="38">
        <v>44176</v>
      </c>
      <c r="G3630" s="41" t="s">
        <v>145</v>
      </c>
      <c r="H3630" s="41">
        <v>0</v>
      </c>
    </row>
    <row r="3631" spans="1:8" x14ac:dyDescent="0.25">
      <c r="A3631" s="41">
        <f>VLOOKUP(D3631,'[110]Legacy Location Lookups'!$A$1:$C$340,2,0)</f>
        <v>11</v>
      </c>
      <c r="B3631" s="41" t="str">
        <f>VLOOKUP(A3631,'[110]Legacy Location Lookups'!$B$1:$C$340,2,0)</f>
        <v>Mt Zion, IL</v>
      </c>
      <c r="C3631" s="41" t="s">
        <v>142</v>
      </c>
      <c r="D3631" s="41" t="s">
        <v>170</v>
      </c>
      <c r="E3631" s="41" t="s">
        <v>147</v>
      </c>
      <c r="F3631" s="38">
        <v>44176</v>
      </c>
      <c r="G3631" s="41" t="s">
        <v>147</v>
      </c>
      <c r="H3631" s="41">
        <v>0</v>
      </c>
    </row>
    <row r="3632" spans="1:8" x14ac:dyDescent="0.25">
      <c r="A3632" s="41">
        <f>VLOOKUP(D3632,'[110]Legacy Location Lookups'!$A$1:$C$340,2,0)</f>
        <v>9</v>
      </c>
      <c r="B3632" s="41" t="str">
        <f>VLOOKUP(A3632,'[110]Legacy Location Lookups'!$B$1:$C$340,2,0)</f>
        <v>Gibson City, IL</v>
      </c>
      <c r="C3632" s="41" t="s">
        <v>142</v>
      </c>
      <c r="D3632" s="41" t="s">
        <v>168</v>
      </c>
      <c r="E3632" s="41" t="s">
        <v>144</v>
      </c>
      <c r="F3632" s="38">
        <v>44176</v>
      </c>
      <c r="G3632" s="41" t="s">
        <v>145</v>
      </c>
      <c r="H3632" s="41">
        <v>37</v>
      </c>
    </row>
    <row r="3633" spans="1:8" x14ac:dyDescent="0.25">
      <c r="A3633" s="41">
        <f>VLOOKUP(D3633,'[110]Legacy Location Lookups'!$A$1:$C$340,2,0)</f>
        <v>127</v>
      </c>
      <c r="B3633" s="41" t="str">
        <f>VLOOKUP(A3633,'[110]Legacy Location Lookups'!$B$1:$C$340,2,0)</f>
        <v>Canton, IL</v>
      </c>
      <c r="C3633" s="41" t="s">
        <v>142</v>
      </c>
      <c r="D3633" s="41" t="s">
        <v>166</v>
      </c>
      <c r="E3633" s="41" t="s">
        <v>144</v>
      </c>
      <c r="F3633" s="38">
        <v>44176</v>
      </c>
      <c r="G3633" s="41" t="s">
        <v>145</v>
      </c>
      <c r="H3633" s="41">
        <v>0</v>
      </c>
    </row>
    <row r="3634" spans="1:8" x14ac:dyDescent="0.25">
      <c r="A3634" s="41">
        <f>VLOOKUP(D3634,'[110]Legacy Location Lookups'!$A$1:$C$340,2,0)</f>
        <v>12</v>
      </c>
      <c r="B3634" s="41" t="str">
        <f>VLOOKUP(A3634,'[110]Legacy Location Lookups'!$B$1:$C$340,2,0)</f>
        <v>Pekin, IL</v>
      </c>
      <c r="C3634" s="41" t="s">
        <v>142</v>
      </c>
      <c r="D3634" s="41" t="s">
        <v>242</v>
      </c>
      <c r="E3634" s="41" t="s">
        <v>144</v>
      </c>
      <c r="F3634" s="38">
        <v>44176</v>
      </c>
      <c r="G3634" s="41" t="s">
        <v>145</v>
      </c>
      <c r="H3634" s="41">
        <v>16</v>
      </c>
    </row>
    <row r="3635" spans="1:8" x14ac:dyDescent="0.25">
      <c r="A3635" s="41">
        <f>VLOOKUP(D3635,'[110]Legacy Location Lookups'!$A$1:$C$340,2,0)</f>
        <v>7</v>
      </c>
      <c r="B3635" s="41" t="str">
        <f>VLOOKUP(A3635,'[110]Legacy Location Lookups'!$B$1:$C$340,2,0)</f>
        <v>Clinton, IL</v>
      </c>
      <c r="C3635" s="41" t="s">
        <v>142</v>
      </c>
      <c r="D3635" s="41" t="s">
        <v>221</v>
      </c>
      <c r="E3635" s="41" t="s">
        <v>144</v>
      </c>
      <c r="F3635" s="38">
        <v>44176</v>
      </c>
      <c r="G3635" s="41" t="s">
        <v>145</v>
      </c>
      <c r="H3635" s="41">
        <v>0</v>
      </c>
    </row>
    <row r="3636" spans="1:8" x14ac:dyDescent="0.25">
      <c r="A3636" s="41">
        <f>VLOOKUP(D3636,'[110]Legacy Location Lookups'!$A$1:$C$340,2,0)</f>
        <v>5</v>
      </c>
      <c r="B3636" s="41" t="str">
        <f>VLOOKUP(A3636,'[110]Legacy Location Lookups'!$B$1:$C$340,2,0)</f>
        <v>Bloomington, IL</v>
      </c>
      <c r="C3636" s="41" t="s">
        <v>142</v>
      </c>
      <c r="D3636" s="41" t="s">
        <v>143</v>
      </c>
      <c r="E3636" s="41" t="s">
        <v>144</v>
      </c>
      <c r="F3636" s="38">
        <v>44177</v>
      </c>
      <c r="G3636" s="41" t="s">
        <v>145</v>
      </c>
      <c r="H3636" s="41">
        <v>42</v>
      </c>
    </row>
    <row r="3637" spans="1:8" x14ac:dyDescent="0.25">
      <c r="A3637" s="41">
        <f>VLOOKUP(D3637,'[110]Legacy Location Lookups'!$A$1:$C$340,2,0)</f>
        <v>5</v>
      </c>
      <c r="B3637" s="41" t="str">
        <f>VLOOKUP(A3637,'[110]Legacy Location Lookups'!$B$1:$C$340,2,0)</f>
        <v>Bloomington, IL</v>
      </c>
      <c r="C3637" s="41" t="s">
        <v>142</v>
      </c>
      <c r="D3637" s="41" t="s">
        <v>143</v>
      </c>
      <c r="E3637" s="41" t="s">
        <v>144</v>
      </c>
      <c r="F3637" s="38">
        <v>44175</v>
      </c>
      <c r="G3637" s="41" t="s">
        <v>145</v>
      </c>
      <c r="H3637" s="41">
        <v>118</v>
      </c>
    </row>
    <row r="3638" spans="1:8" x14ac:dyDescent="0.25">
      <c r="A3638" s="41">
        <f>VLOOKUP(D3638,'[110]Legacy Location Lookups'!$A$1:$C$340,2,0)</f>
        <v>5</v>
      </c>
      <c r="B3638" s="41" t="str">
        <f>VLOOKUP(A3638,'[110]Legacy Location Lookups'!$B$1:$C$340,2,0)</f>
        <v>Bloomington, IL</v>
      </c>
      <c r="C3638" s="41" t="s">
        <v>142</v>
      </c>
      <c r="D3638" s="41" t="s">
        <v>143</v>
      </c>
      <c r="E3638" s="41" t="s">
        <v>144</v>
      </c>
      <c r="F3638" s="38">
        <v>44175</v>
      </c>
      <c r="G3638" s="41" t="s">
        <v>146</v>
      </c>
      <c r="H3638" s="41">
        <v>8</v>
      </c>
    </row>
    <row r="3639" spans="1:8" x14ac:dyDescent="0.25">
      <c r="A3639" s="41">
        <f>VLOOKUP(D3639,'[110]Legacy Location Lookups'!$A$1:$C$340,2,0)</f>
        <v>5</v>
      </c>
      <c r="B3639" s="41" t="str">
        <f>VLOOKUP(A3639,'[110]Legacy Location Lookups'!$B$1:$C$340,2,0)</f>
        <v>Bloomington, IL</v>
      </c>
      <c r="C3639" s="41" t="s">
        <v>142</v>
      </c>
      <c r="D3639" s="41" t="s">
        <v>143</v>
      </c>
      <c r="E3639" s="41" t="s">
        <v>147</v>
      </c>
      <c r="F3639" s="38">
        <v>44175</v>
      </c>
      <c r="G3639" s="41" t="s">
        <v>147</v>
      </c>
      <c r="H3639" s="41">
        <v>0</v>
      </c>
    </row>
    <row r="3640" spans="1:8" x14ac:dyDescent="0.25">
      <c r="A3640" s="41">
        <f>VLOOKUP(D3640,'[110]Legacy Location Lookups'!$A$1:$C$340,2,0)</f>
        <v>14</v>
      </c>
      <c r="B3640" s="41" t="str">
        <f>VLOOKUP(A3640,'[110]Legacy Location Lookups'!$B$1:$C$340,2,0)</f>
        <v>Peru, IL</v>
      </c>
      <c r="C3640" s="41" t="s">
        <v>142</v>
      </c>
      <c r="D3640" s="41" t="s">
        <v>148</v>
      </c>
      <c r="E3640" s="41" t="s">
        <v>144</v>
      </c>
      <c r="F3640" s="38">
        <v>44175</v>
      </c>
      <c r="G3640" s="41" t="s">
        <v>145</v>
      </c>
      <c r="H3640" s="41">
        <v>40</v>
      </c>
    </row>
    <row r="3641" spans="1:8" x14ac:dyDescent="0.25">
      <c r="A3641" s="41">
        <f>VLOOKUP(D3641,'[110]Legacy Location Lookups'!$A$1:$C$340,2,0)</f>
        <v>14</v>
      </c>
      <c r="B3641" s="41" t="str">
        <f>VLOOKUP(A3641,'[110]Legacy Location Lookups'!$B$1:$C$340,2,0)</f>
        <v>Peru, IL</v>
      </c>
      <c r="C3641" s="41" t="s">
        <v>142</v>
      </c>
      <c r="D3641" s="41" t="s">
        <v>148</v>
      </c>
      <c r="E3641" s="41" t="s">
        <v>147</v>
      </c>
      <c r="F3641" s="38">
        <v>44175</v>
      </c>
      <c r="G3641" s="41" t="s">
        <v>147</v>
      </c>
      <c r="H3641" s="41">
        <v>0</v>
      </c>
    </row>
    <row r="3642" spans="1:8" x14ac:dyDescent="0.25">
      <c r="A3642" s="41">
        <f>VLOOKUP(D3642,'[110]Legacy Location Lookups'!$A$1:$C$340,2,0)</f>
        <v>13</v>
      </c>
      <c r="B3642" s="41" t="str">
        <f>VLOOKUP(A3642,'[110]Legacy Location Lookups'!$B$1:$C$340,2,0)</f>
        <v>Peoria, IL</v>
      </c>
      <c r="C3642" s="41" t="s">
        <v>142</v>
      </c>
      <c r="D3642" s="41" t="s">
        <v>149</v>
      </c>
      <c r="E3642" s="41" t="s">
        <v>144</v>
      </c>
      <c r="F3642" s="38">
        <v>44175</v>
      </c>
      <c r="G3642" s="41" t="s">
        <v>145</v>
      </c>
      <c r="H3642" s="41">
        <v>29</v>
      </c>
    </row>
    <row r="3643" spans="1:8" x14ac:dyDescent="0.25">
      <c r="A3643" s="41">
        <f>VLOOKUP(D3643,'[110]Legacy Location Lookups'!$A$1:$C$340,2,0)</f>
        <v>13</v>
      </c>
      <c r="B3643" s="41" t="str">
        <f>VLOOKUP(A3643,'[110]Legacy Location Lookups'!$B$1:$C$340,2,0)</f>
        <v>Peoria, IL</v>
      </c>
      <c r="C3643" s="41" t="s">
        <v>142</v>
      </c>
      <c r="D3643" s="41" t="s">
        <v>149</v>
      </c>
      <c r="E3643" s="41" t="s">
        <v>144</v>
      </c>
      <c r="F3643" s="38">
        <v>44175</v>
      </c>
      <c r="G3643" s="41" t="s">
        <v>146</v>
      </c>
      <c r="H3643" s="41">
        <v>0</v>
      </c>
    </row>
    <row r="3644" spans="1:8" x14ac:dyDescent="0.25">
      <c r="A3644" s="41">
        <f>VLOOKUP(D3644,'[110]Legacy Location Lookups'!$A$1:$C$340,2,0)</f>
        <v>6</v>
      </c>
      <c r="B3644" s="41" t="str">
        <f>VLOOKUP(A3644,'[110]Legacy Location Lookups'!$B$1:$C$340,2,0)</f>
        <v>Charleston, IL</v>
      </c>
      <c r="C3644" s="41" t="s">
        <v>142</v>
      </c>
      <c r="D3644" s="41" t="s">
        <v>150</v>
      </c>
      <c r="E3644" s="41" t="s">
        <v>144</v>
      </c>
      <c r="F3644" s="38">
        <v>44175</v>
      </c>
      <c r="G3644" s="41" t="s">
        <v>145</v>
      </c>
      <c r="H3644" s="41">
        <v>40</v>
      </c>
    </row>
    <row r="3645" spans="1:8" x14ac:dyDescent="0.25">
      <c r="A3645" s="41">
        <f>VLOOKUP(D3645,'[110]Legacy Location Lookups'!$A$1:$C$340,2,0)</f>
        <v>6</v>
      </c>
      <c r="B3645" s="41" t="str">
        <f>VLOOKUP(A3645,'[110]Legacy Location Lookups'!$B$1:$C$340,2,0)</f>
        <v>Charleston, IL</v>
      </c>
      <c r="C3645" s="41" t="s">
        <v>142</v>
      </c>
      <c r="D3645" s="41" t="s">
        <v>150</v>
      </c>
      <c r="E3645" s="41" t="s">
        <v>144</v>
      </c>
      <c r="F3645" s="38">
        <v>44175</v>
      </c>
      <c r="G3645" s="41" t="s">
        <v>146</v>
      </c>
      <c r="H3645" s="41">
        <v>0</v>
      </c>
    </row>
    <row r="3646" spans="1:8" x14ac:dyDescent="0.25">
      <c r="A3646" s="41">
        <f>VLOOKUP(D3646,'[110]Legacy Location Lookups'!$A$1:$C$340,2,0)</f>
        <v>6</v>
      </c>
      <c r="B3646" s="41" t="str">
        <f>VLOOKUP(A3646,'[110]Legacy Location Lookups'!$B$1:$C$340,2,0)</f>
        <v>Charleston, IL</v>
      </c>
      <c r="C3646" s="41" t="s">
        <v>142</v>
      </c>
      <c r="D3646" s="41" t="s">
        <v>150</v>
      </c>
      <c r="E3646" s="41" t="s">
        <v>147</v>
      </c>
      <c r="F3646" s="38">
        <v>44175</v>
      </c>
      <c r="G3646" s="41" t="s">
        <v>147</v>
      </c>
      <c r="H3646" s="41">
        <v>0</v>
      </c>
    </row>
    <row r="3647" spans="1:8" x14ac:dyDescent="0.25">
      <c r="A3647" s="41">
        <f>VLOOKUP(D3647,'[110]Legacy Location Lookups'!$A$1:$C$340,2,0)</f>
        <v>15</v>
      </c>
      <c r="B3647" s="41" t="str">
        <f>VLOOKUP(A3647,'[110]Legacy Location Lookups'!$B$1:$C$340,2,0)</f>
        <v>Pontiac, IL</v>
      </c>
      <c r="C3647" s="41" t="s">
        <v>142</v>
      </c>
      <c r="D3647" s="41" t="s">
        <v>13</v>
      </c>
      <c r="E3647" s="41" t="s">
        <v>144</v>
      </c>
      <c r="F3647" s="38">
        <v>44175</v>
      </c>
      <c r="G3647" s="41" t="s">
        <v>145</v>
      </c>
      <c r="H3647" s="41">
        <v>0</v>
      </c>
    </row>
    <row r="3648" spans="1:8" x14ac:dyDescent="0.25">
      <c r="A3648" s="41">
        <f>VLOOKUP(D3648,'[110]Legacy Location Lookups'!$A$1:$C$340,2,0)</f>
        <v>15</v>
      </c>
      <c r="B3648" s="41" t="str">
        <f>VLOOKUP(A3648,'[110]Legacy Location Lookups'!$B$1:$C$340,2,0)</f>
        <v>Pontiac, IL</v>
      </c>
      <c r="C3648" s="41" t="s">
        <v>142</v>
      </c>
      <c r="D3648" s="41" t="s">
        <v>13</v>
      </c>
      <c r="E3648" s="41" t="s">
        <v>147</v>
      </c>
      <c r="F3648" s="38">
        <v>44175</v>
      </c>
      <c r="G3648" s="41" t="s">
        <v>147</v>
      </c>
      <c r="H3648" s="41">
        <v>0</v>
      </c>
    </row>
    <row r="3649" spans="1:8" x14ac:dyDescent="0.25">
      <c r="A3649" s="41">
        <f>VLOOKUP(D3649,'[110]Legacy Location Lookups'!$A$1:$C$340,2,0)</f>
        <v>8</v>
      </c>
      <c r="B3649" s="41" t="str">
        <f>VLOOKUP(A3649,'[110]Legacy Location Lookups'!$B$1:$C$340,2,0)</f>
        <v>Eureka, IL</v>
      </c>
      <c r="C3649" s="41" t="s">
        <v>142</v>
      </c>
      <c r="D3649" s="41" t="s">
        <v>6</v>
      </c>
      <c r="E3649" s="41" t="s">
        <v>144</v>
      </c>
      <c r="F3649" s="38">
        <v>44175</v>
      </c>
      <c r="G3649" s="41" t="s">
        <v>145</v>
      </c>
      <c r="H3649" s="41">
        <v>0</v>
      </c>
    </row>
    <row r="3650" spans="1:8" x14ac:dyDescent="0.25">
      <c r="A3650" s="41">
        <f>VLOOKUP(D3650,'[110]Legacy Location Lookups'!$A$1:$C$340,2,0)</f>
        <v>8</v>
      </c>
      <c r="B3650" s="41" t="str">
        <f>VLOOKUP(A3650,'[110]Legacy Location Lookups'!$B$1:$C$340,2,0)</f>
        <v>Eureka, IL</v>
      </c>
      <c r="C3650" s="41" t="s">
        <v>142</v>
      </c>
      <c r="D3650" s="41" t="s">
        <v>6</v>
      </c>
      <c r="E3650" s="41" t="s">
        <v>147</v>
      </c>
      <c r="F3650" s="38">
        <v>44175</v>
      </c>
      <c r="G3650" s="41" t="s">
        <v>147</v>
      </c>
      <c r="H3650" s="41">
        <v>0</v>
      </c>
    </row>
    <row r="3651" spans="1:8" x14ac:dyDescent="0.25">
      <c r="A3651" s="41">
        <f>VLOOKUP(D3651,'[110]Legacy Location Lookups'!$A$1:$C$340,2,0)</f>
        <v>10</v>
      </c>
      <c r="B3651" s="41" t="str">
        <f>VLOOKUP(A3651,'[110]Legacy Location Lookups'!$B$1:$C$340,2,0)</f>
        <v>Lincoln, IL</v>
      </c>
      <c r="C3651" s="41" t="s">
        <v>142</v>
      </c>
      <c r="D3651" s="41" t="s">
        <v>174</v>
      </c>
      <c r="E3651" s="41" t="s">
        <v>144</v>
      </c>
      <c r="F3651" s="38">
        <v>44175</v>
      </c>
      <c r="G3651" s="41" t="s">
        <v>145</v>
      </c>
      <c r="H3651" s="41">
        <v>0</v>
      </c>
    </row>
    <row r="3652" spans="1:8" x14ac:dyDescent="0.25">
      <c r="A3652" s="41">
        <f>VLOOKUP(D3652,'[110]Legacy Location Lookups'!$A$1:$C$340,2,0)</f>
        <v>10</v>
      </c>
      <c r="B3652" s="41" t="str">
        <f>VLOOKUP(A3652,'[110]Legacy Location Lookups'!$B$1:$C$340,2,0)</f>
        <v>Lincoln, IL</v>
      </c>
      <c r="C3652" s="41" t="s">
        <v>142</v>
      </c>
      <c r="D3652" s="41" t="s">
        <v>174</v>
      </c>
      <c r="E3652" s="41" t="s">
        <v>144</v>
      </c>
      <c r="F3652" s="38">
        <v>44175</v>
      </c>
      <c r="G3652" s="41" t="s">
        <v>147</v>
      </c>
      <c r="H3652" s="41">
        <v>0</v>
      </c>
    </row>
    <row r="3653" spans="1:8" x14ac:dyDescent="0.25">
      <c r="A3653" s="41">
        <f>VLOOKUP(D3653,'[110]Legacy Location Lookups'!$A$1:$C$340,2,0)</f>
        <v>17</v>
      </c>
      <c r="B3653" s="41" t="str">
        <f>VLOOKUP(A3653,'[110]Legacy Location Lookups'!$B$1:$C$340,2,0)</f>
        <v>Streator, IL</v>
      </c>
      <c r="C3653" s="41" t="s">
        <v>142</v>
      </c>
      <c r="D3653" s="41" t="s">
        <v>171</v>
      </c>
      <c r="E3653" s="41" t="s">
        <v>144</v>
      </c>
      <c r="F3653" s="38">
        <v>44175</v>
      </c>
      <c r="G3653" s="41" t="s">
        <v>145</v>
      </c>
      <c r="H3653" s="41">
        <v>0</v>
      </c>
    </row>
    <row r="3654" spans="1:8" x14ac:dyDescent="0.25">
      <c r="A3654" s="41">
        <f>VLOOKUP(D3654,'[110]Legacy Location Lookups'!$A$1:$C$340,2,0)</f>
        <v>17</v>
      </c>
      <c r="B3654" s="41" t="str">
        <f>VLOOKUP(A3654,'[110]Legacy Location Lookups'!$B$1:$C$340,2,0)</f>
        <v>Streator, IL</v>
      </c>
      <c r="C3654" s="41" t="s">
        <v>142</v>
      </c>
      <c r="D3654" s="41" t="s">
        <v>171</v>
      </c>
      <c r="E3654" s="41" t="s">
        <v>147</v>
      </c>
      <c r="F3654" s="38">
        <v>44175</v>
      </c>
      <c r="G3654" s="41" t="s">
        <v>147</v>
      </c>
      <c r="H3654" s="41">
        <v>0</v>
      </c>
    </row>
    <row r="3655" spans="1:8" x14ac:dyDescent="0.25">
      <c r="A3655" s="41">
        <f>VLOOKUP(D3655,'[110]Legacy Location Lookups'!$A$1:$C$340,2,0)</f>
        <v>16</v>
      </c>
      <c r="B3655" s="41" t="str">
        <f>VLOOKUP(A3655,'[110]Legacy Location Lookups'!$B$1:$C$340,2,0)</f>
        <v>Princeton, IL</v>
      </c>
      <c r="C3655" s="41" t="s">
        <v>142</v>
      </c>
      <c r="D3655" s="41" t="s">
        <v>169</v>
      </c>
      <c r="E3655" s="41" t="s">
        <v>144</v>
      </c>
      <c r="F3655" s="38">
        <v>44175</v>
      </c>
      <c r="G3655" s="41" t="s">
        <v>145</v>
      </c>
      <c r="H3655" s="41">
        <v>0</v>
      </c>
    </row>
    <row r="3656" spans="1:8" x14ac:dyDescent="0.25">
      <c r="A3656" s="41">
        <f>VLOOKUP(D3656,'[110]Legacy Location Lookups'!$A$1:$C$340,2,0)</f>
        <v>16</v>
      </c>
      <c r="B3656" s="41" t="str">
        <f>VLOOKUP(A3656,'[110]Legacy Location Lookups'!$B$1:$C$340,2,0)</f>
        <v>Princeton, IL</v>
      </c>
      <c r="C3656" s="41" t="s">
        <v>142</v>
      </c>
      <c r="D3656" s="41" t="s">
        <v>169</v>
      </c>
      <c r="E3656" s="41" t="s">
        <v>147</v>
      </c>
      <c r="F3656" s="38">
        <v>44175</v>
      </c>
      <c r="G3656" s="41" t="s">
        <v>147</v>
      </c>
      <c r="H3656" s="41">
        <v>0</v>
      </c>
    </row>
    <row r="3657" spans="1:8" x14ac:dyDescent="0.25">
      <c r="A3657" s="41">
        <f>VLOOKUP(D3657,'[110]Legacy Location Lookups'!$A$1:$C$340,2,0)</f>
        <v>11</v>
      </c>
      <c r="B3657" s="41" t="str">
        <f>VLOOKUP(A3657,'[110]Legacy Location Lookups'!$B$1:$C$340,2,0)</f>
        <v>Mt Zion, IL</v>
      </c>
      <c r="C3657" s="41" t="s">
        <v>142</v>
      </c>
      <c r="D3657" s="41" t="s">
        <v>170</v>
      </c>
      <c r="E3657" s="41" t="s">
        <v>144</v>
      </c>
      <c r="F3657" s="38">
        <v>44175</v>
      </c>
      <c r="G3657" s="41" t="s">
        <v>145</v>
      </c>
      <c r="H3657" s="41">
        <v>0</v>
      </c>
    </row>
    <row r="3658" spans="1:8" x14ac:dyDescent="0.25">
      <c r="A3658" s="41">
        <f>VLOOKUP(D3658,'[110]Legacy Location Lookups'!$A$1:$C$340,2,0)</f>
        <v>11</v>
      </c>
      <c r="B3658" s="41" t="str">
        <f>VLOOKUP(A3658,'[110]Legacy Location Lookups'!$B$1:$C$340,2,0)</f>
        <v>Mt Zion, IL</v>
      </c>
      <c r="C3658" s="41" t="s">
        <v>142</v>
      </c>
      <c r="D3658" s="41" t="s">
        <v>170</v>
      </c>
      <c r="E3658" s="41" t="s">
        <v>147</v>
      </c>
      <c r="F3658" s="38">
        <v>44175</v>
      </c>
      <c r="G3658" s="41" t="s">
        <v>147</v>
      </c>
      <c r="H3658" s="41">
        <v>0</v>
      </c>
    </row>
    <row r="3659" spans="1:8" x14ac:dyDescent="0.25">
      <c r="A3659" s="41">
        <f>VLOOKUP(D3659,'[110]Legacy Location Lookups'!$A$1:$C$340,2,0)</f>
        <v>9</v>
      </c>
      <c r="B3659" s="41" t="str">
        <f>VLOOKUP(A3659,'[110]Legacy Location Lookups'!$B$1:$C$340,2,0)</f>
        <v>Gibson City, IL</v>
      </c>
      <c r="C3659" s="41" t="s">
        <v>142</v>
      </c>
      <c r="D3659" s="41" t="s">
        <v>168</v>
      </c>
      <c r="E3659" s="41" t="s">
        <v>144</v>
      </c>
      <c r="F3659" s="38">
        <v>44175</v>
      </c>
      <c r="G3659" s="41" t="s">
        <v>145</v>
      </c>
      <c r="H3659" s="41">
        <v>0</v>
      </c>
    </row>
    <row r="3660" spans="1:8" x14ac:dyDescent="0.25">
      <c r="A3660" s="41">
        <f>VLOOKUP(D3660,'[110]Legacy Location Lookups'!$A$1:$C$340,2,0)</f>
        <v>127</v>
      </c>
      <c r="B3660" s="41" t="str">
        <f>VLOOKUP(A3660,'[110]Legacy Location Lookups'!$B$1:$C$340,2,0)</f>
        <v>Canton, IL</v>
      </c>
      <c r="C3660" s="41" t="s">
        <v>142</v>
      </c>
      <c r="D3660" s="41" t="s">
        <v>166</v>
      </c>
      <c r="E3660" s="41" t="s">
        <v>144</v>
      </c>
      <c r="F3660" s="38">
        <v>44175</v>
      </c>
      <c r="G3660" s="41" t="s">
        <v>145</v>
      </c>
      <c r="H3660" s="41">
        <v>15</v>
      </c>
    </row>
    <row r="3661" spans="1:8" x14ac:dyDescent="0.25">
      <c r="A3661" s="41">
        <f>VLOOKUP(D3661,'[110]Legacy Location Lookups'!$A$1:$C$340,2,0)</f>
        <v>12</v>
      </c>
      <c r="B3661" s="41" t="str">
        <f>VLOOKUP(A3661,'[110]Legacy Location Lookups'!$B$1:$C$340,2,0)</f>
        <v>Pekin, IL</v>
      </c>
      <c r="C3661" s="41" t="s">
        <v>142</v>
      </c>
      <c r="D3661" s="41" t="s">
        <v>242</v>
      </c>
      <c r="E3661" s="41" t="s">
        <v>144</v>
      </c>
      <c r="F3661" s="38">
        <v>44175</v>
      </c>
      <c r="G3661" s="41" t="s">
        <v>145</v>
      </c>
      <c r="H3661" s="41">
        <v>0</v>
      </c>
    </row>
    <row r="3662" spans="1:8" x14ac:dyDescent="0.25">
      <c r="A3662" s="41">
        <f>VLOOKUP(D3662,'[110]Legacy Location Lookups'!$A$1:$C$340,2,0)</f>
        <v>7</v>
      </c>
      <c r="B3662" s="41" t="str">
        <f>VLOOKUP(A3662,'[110]Legacy Location Lookups'!$B$1:$C$340,2,0)</f>
        <v>Clinton, IL</v>
      </c>
      <c r="C3662" s="41" t="s">
        <v>142</v>
      </c>
      <c r="D3662" s="41" t="s">
        <v>221</v>
      </c>
      <c r="E3662" s="41" t="s">
        <v>144</v>
      </c>
      <c r="F3662" s="38">
        <v>44175</v>
      </c>
      <c r="G3662" s="41" t="s">
        <v>145</v>
      </c>
      <c r="H3662" s="41">
        <v>30</v>
      </c>
    </row>
    <row r="3663" spans="1:8" x14ac:dyDescent="0.25">
      <c r="A3663" s="41">
        <f>VLOOKUP(D3663,'[110]Legacy Location Lookups'!$A$1:$C$340,2,0)</f>
        <v>5</v>
      </c>
      <c r="B3663" s="41" t="str">
        <f>VLOOKUP(A3663,'[110]Legacy Location Lookups'!$B$1:$C$340,2,0)</f>
        <v>Bloomington, IL</v>
      </c>
      <c r="C3663" s="41" t="s">
        <v>142</v>
      </c>
      <c r="D3663" s="41" t="s">
        <v>143</v>
      </c>
      <c r="E3663" s="41" t="s">
        <v>144</v>
      </c>
      <c r="F3663" s="38">
        <v>44174</v>
      </c>
      <c r="G3663" s="41" t="s">
        <v>145</v>
      </c>
      <c r="H3663" s="41">
        <v>96</v>
      </c>
    </row>
    <row r="3664" spans="1:8" x14ac:dyDescent="0.25">
      <c r="A3664" s="41">
        <f>VLOOKUP(D3664,'[110]Legacy Location Lookups'!$A$1:$C$340,2,0)</f>
        <v>5</v>
      </c>
      <c r="B3664" s="41" t="str">
        <f>VLOOKUP(A3664,'[110]Legacy Location Lookups'!$B$1:$C$340,2,0)</f>
        <v>Bloomington, IL</v>
      </c>
      <c r="C3664" s="41" t="s">
        <v>142</v>
      </c>
      <c r="D3664" s="41" t="s">
        <v>143</v>
      </c>
      <c r="E3664" s="41" t="s">
        <v>144</v>
      </c>
      <c r="F3664" s="38">
        <v>44174</v>
      </c>
      <c r="G3664" s="41" t="s">
        <v>146</v>
      </c>
      <c r="H3664" s="41">
        <v>16</v>
      </c>
    </row>
    <row r="3665" spans="1:8" x14ac:dyDescent="0.25">
      <c r="A3665" s="41">
        <f>VLOOKUP(D3665,'[110]Legacy Location Lookups'!$A$1:$C$340,2,0)</f>
        <v>5</v>
      </c>
      <c r="B3665" s="41" t="str">
        <f>VLOOKUP(A3665,'[110]Legacy Location Lookups'!$B$1:$C$340,2,0)</f>
        <v>Bloomington, IL</v>
      </c>
      <c r="C3665" s="41" t="s">
        <v>142</v>
      </c>
      <c r="D3665" s="41" t="s">
        <v>143</v>
      </c>
      <c r="E3665" s="41" t="s">
        <v>147</v>
      </c>
      <c r="F3665" s="38">
        <v>44174</v>
      </c>
      <c r="G3665" s="41" t="s">
        <v>147</v>
      </c>
      <c r="H3665" s="41">
        <v>0</v>
      </c>
    </row>
    <row r="3666" spans="1:8" x14ac:dyDescent="0.25">
      <c r="A3666" s="41">
        <f>VLOOKUP(D3666,'[110]Legacy Location Lookups'!$A$1:$C$340,2,0)</f>
        <v>14</v>
      </c>
      <c r="B3666" s="41" t="str">
        <f>VLOOKUP(A3666,'[110]Legacy Location Lookups'!$B$1:$C$340,2,0)</f>
        <v>Peru, IL</v>
      </c>
      <c r="C3666" s="41" t="s">
        <v>142</v>
      </c>
      <c r="D3666" s="41" t="s">
        <v>148</v>
      </c>
      <c r="E3666" s="41" t="s">
        <v>144</v>
      </c>
      <c r="F3666" s="38">
        <v>44174</v>
      </c>
      <c r="G3666" s="41" t="s">
        <v>145</v>
      </c>
      <c r="H3666" s="41">
        <v>16</v>
      </c>
    </row>
    <row r="3667" spans="1:8" x14ac:dyDescent="0.25">
      <c r="A3667" s="41">
        <f>VLOOKUP(D3667,'[110]Legacy Location Lookups'!$A$1:$C$340,2,0)</f>
        <v>14</v>
      </c>
      <c r="B3667" s="41" t="str">
        <f>VLOOKUP(A3667,'[110]Legacy Location Lookups'!$B$1:$C$340,2,0)</f>
        <v>Peru, IL</v>
      </c>
      <c r="C3667" s="41" t="s">
        <v>142</v>
      </c>
      <c r="D3667" s="41" t="s">
        <v>148</v>
      </c>
      <c r="E3667" s="41" t="s">
        <v>147</v>
      </c>
      <c r="F3667" s="38">
        <v>44174</v>
      </c>
      <c r="G3667" s="41" t="s">
        <v>147</v>
      </c>
      <c r="H3667" s="41">
        <v>0</v>
      </c>
    </row>
    <row r="3668" spans="1:8" x14ac:dyDescent="0.25">
      <c r="A3668" s="41">
        <f>VLOOKUP(D3668,'[110]Legacy Location Lookups'!$A$1:$C$340,2,0)</f>
        <v>13</v>
      </c>
      <c r="B3668" s="41" t="str">
        <f>VLOOKUP(A3668,'[110]Legacy Location Lookups'!$B$1:$C$340,2,0)</f>
        <v>Peoria, IL</v>
      </c>
      <c r="C3668" s="41" t="s">
        <v>142</v>
      </c>
      <c r="D3668" s="41" t="s">
        <v>149</v>
      </c>
      <c r="E3668" s="41" t="s">
        <v>144</v>
      </c>
      <c r="F3668" s="38">
        <v>44174</v>
      </c>
      <c r="G3668" s="41" t="s">
        <v>145</v>
      </c>
      <c r="H3668" s="41">
        <v>38</v>
      </c>
    </row>
    <row r="3669" spans="1:8" x14ac:dyDescent="0.25">
      <c r="A3669" s="41">
        <f>VLOOKUP(D3669,'[110]Legacy Location Lookups'!$A$1:$C$340,2,0)</f>
        <v>13</v>
      </c>
      <c r="B3669" s="41" t="str">
        <f>VLOOKUP(A3669,'[110]Legacy Location Lookups'!$B$1:$C$340,2,0)</f>
        <v>Peoria, IL</v>
      </c>
      <c r="C3669" s="41" t="s">
        <v>142</v>
      </c>
      <c r="D3669" s="41" t="s">
        <v>149</v>
      </c>
      <c r="E3669" s="41" t="s">
        <v>144</v>
      </c>
      <c r="F3669" s="38">
        <v>44174</v>
      </c>
      <c r="G3669" s="41" t="s">
        <v>146</v>
      </c>
      <c r="H3669" s="41">
        <v>9</v>
      </c>
    </row>
    <row r="3670" spans="1:8" x14ac:dyDescent="0.25">
      <c r="A3670" s="41">
        <f>VLOOKUP(D3670,'[110]Legacy Location Lookups'!$A$1:$C$340,2,0)</f>
        <v>6</v>
      </c>
      <c r="B3670" s="41" t="str">
        <f>VLOOKUP(A3670,'[110]Legacy Location Lookups'!$B$1:$C$340,2,0)</f>
        <v>Charleston, IL</v>
      </c>
      <c r="C3670" s="41" t="s">
        <v>142</v>
      </c>
      <c r="D3670" s="41" t="s">
        <v>150</v>
      </c>
      <c r="E3670" s="41" t="s">
        <v>144</v>
      </c>
      <c r="F3670" s="38">
        <v>44174</v>
      </c>
      <c r="G3670" s="41" t="s">
        <v>145</v>
      </c>
      <c r="H3670" s="41">
        <v>62</v>
      </c>
    </row>
    <row r="3671" spans="1:8" x14ac:dyDescent="0.25">
      <c r="A3671" s="41">
        <f>VLOOKUP(D3671,'[110]Legacy Location Lookups'!$A$1:$C$340,2,0)</f>
        <v>5</v>
      </c>
      <c r="B3671" s="41" t="str">
        <f>VLOOKUP(A3671,'[110]Legacy Location Lookups'!$B$1:$C$340,2,0)</f>
        <v>Bloomington, IL</v>
      </c>
      <c r="C3671" s="41" t="s">
        <v>142</v>
      </c>
      <c r="D3671" s="41" t="s">
        <v>143</v>
      </c>
      <c r="E3671" s="41" t="s">
        <v>144</v>
      </c>
      <c r="F3671" s="38">
        <v>44173</v>
      </c>
      <c r="G3671" s="41" t="s">
        <v>145</v>
      </c>
      <c r="H3671" s="41">
        <v>119</v>
      </c>
    </row>
    <row r="3672" spans="1:8" x14ac:dyDescent="0.25">
      <c r="A3672" s="41">
        <f>VLOOKUP(D3672,'[110]Legacy Location Lookups'!$A$1:$C$340,2,0)</f>
        <v>5</v>
      </c>
      <c r="B3672" s="41" t="str">
        <f>VLOOKUP(A3672,'[110]Legacy Location Lookups'!$B$1:$C$340,2,0)</f>
        <v>Bloomington, IL</v>
      </c>
      <c r="C3672" s="41" t="s">
        <v>142</v>
      </c>
      <c r="D3672" s="41" t="s">
        <v>143</v>
      </c>
      <c r="E3672" s="41" t="s">
        <v>144</v>
      </c>
      <c r="F3672" s="38">
        <v>44173</v>
      </c>
      <c r="G3672" s="41" t="s">
        <v>146</v>
      </c>
      <c r="H3672" s="41">
        <v>18</v>
      </c>
    </row>
    <row r="3673" spans="1:8" x14ac:dyDescent="0.25">
      <c r="A3673" s="41">
        <f>VLOOKUP(D3673,'[110]Legacy Location Lookups'!$A$1:$C$340,2,0)</f>
        <v>5</v>
      </c>
      <c r="B3673" s="41" t="str">
        <f>VLOOKUP(A3673,'[110]Legacy Location Lookups'!$B$1:$C$340,2,0)</f>
        <v>Bloomington, IL</v>
      </c>
      <c r="C3673" s="41" t="s">
        <v>142</v>
      </c>
      <c r="D3673" s="41" t="s">
        <v>143</v>
      </c>
      <c r="E3673" s="41" t="s">
        <v>147</v>
      </c>
      <c r="F3673" s="38">
        <v>44173</v>
      </c>
      <c r="G3673" s="41" t="s">
        <v>147</v>
      </c>
      <c r="H3673" s="41">
        <v>0</v>
      </c>
    </row>
    <row r="3674" spans="1:8" x14ac:dyDescent="0.25">
      <c r="A3674" s="41">
        <f>VLOOKUP(D3674,'[110]Legacy Location Lookups'!$A$1:$C$340,2,0)</f>
        <v>14</v>
      </c>
      <c r="B3674" s="41" t="str">
        <f>VLOOKUP(A3674,'[110]Legacy Location Lookups'!$B$1:$C$340,2,0)</f>
        <v>Peru, IL</v>
      </c>
      <c r="C3674" s="41" t="s">
        <v>142</v>
      </c>
      <c r="D3674" s="41" t="s">
        <v>148</v>
      </c>
      <c r="E3674" s="41" t="s">
        <v>144</v>
      </c>
      <c r="F3674" s="38">
        <v>44173</v>
      </c>
      <c r="G3674" s="41" t="s">
        <v>145</v>
      </c>
      <c r="H3674" s="41">
        <v>33</v>
      </c>
    </row>
    <row r="3675" spans="1:8" x14ac:dyDescent="0.25">
      <c r="A3675" s="41">
        <f>VLOOKUP(D3675,'[110]Legacy Location Lookups'!$A$1:$C$340,2,0)</f>
        <v>14</v>
      </c>
      <c r="B3675" s="41" t="str">
        <f>VLOOKUP(A3675,'[110]Legacy Location Lookups'!$B$1:$C$340,2,0)</f>
        <v>Peru, IL</v>
      </c>
      <c r="C3675" s="41" t="s">
        <v>142</v>
      </c>
      <c r="D3675" s="41" t="s">
        <v>148</v>
      </c>
      <c r="E3675" s="41" t="s">
        <v>147</v>
      </c>
      <c r="F3675" s="38">
        <v>44173</v>
      </c>
      <c r="G3675" s="41" t="s">
        <v>147</v>
      </c>
      <c r="H3675" s="41">
        <v>0</v>
      </c>
    </row>
    <row r="3676" spans="1:8" x14ac:dyDescent="0.25">
      <c r="A3676" s="41">
        <f>VLOOKUP(D3676,'[110]Legacy Location Lookups'!$A$1:$C$340,2,0)</f>
        <v>13</v>
      </c>
      <c r="B3676" s="41" t="str">
        <f>VLOOKUP(A3676,'[110]Legacy Location Lookups'!$B$1:$C$340,2,0)</f>
        <v>Peoria, IL</v>
      </c>
      <c r="C3676" s="41" t="s">
        <v>142</v>
      </c>
      <c r="D3676" s="41" t="s">
        <v>149</v>
      </c>
      <c r="E3676" s="41" t="s">
        <v>144</v>
      </c>
      <c r="F3676" s="38">
        <v>44173</v>
      </c>
      <c r="G3676" s="41" t="s">
        <v>145</v>
      </c>
      <c r="H3676" s="41">
        <v>0</v>
      </c>
    </row>
    <row r="3677" spans="1:8" x14ac:dyDescent="0.25">
      <c r="A3677" s="41">
        <f>VLOOKUP(D3677,'[110]Legacy Location Lookups'!$A$1:$C$340,2,0)</f>
        <v>13</v>
      </c>
      <c r="B3677" s="41" t="str">
        <f>VLOOKUP(A3677,'[110]Legacy Location Lookups'!$B$1:$C$340,2,0)</f>
        <v>Peoria, IL</v>
      </c>
      <c r="C3677" s="41" t="s">
        <v>142</v>
      </c>
      <c r="D3677" s="41" t="s">
        <v>149</v>
      </c>
      <c r="E3677" s="41" t="s">
        <v>144</v>
      </c>
      <c r="F3677" s="38">
        <v>44173</v>
      </c>
      <c r="G3677" s="41" t="s">
        <v>146</v>
      </c>
      <c r="H3677" s="41">
        <v>0</v>
      </c>
    </row>
    <row r="3678" spans="1:8" x14ac:dyDescent="0.25">
      <c r="A3678" s="41">
        <f>VLOOKUP(D3678,'[110]Legacy Location Lookups'!$A$1:$C$340,2,0)</f>
        <v>6</v>
      </c>
      <c r="B3678" s="41" t="str">
        <f>VLOOKUP(A3678,'[110]Legacy Location Lookups'!$B$1:$C$340,2,0)</f>
        <v>Charleston, IL</v>
      </c>
      <c r="C3678" s="41" t="s">
        <v>142</v>
      </c>
      <c r="D3678" s="41" t="s">
        <v>150</v>
      </c>
      <c r="E3678" s="41" t="s">
        <v>144</v>
      </c>
      <c r="F3678" s="38">
        <v>44173</v>
      </c>
      <c r="G3678" s="41" t="s">
        <v>145</v>
      </c>
      <c r="H3678" s="41">
        <v>37</v>
      </c>
    </row>
    <row r="3679" spans="1:8" x14ac:dyDescent="0.25">
      <c r="A3679" s="41">
        <f>VLOOKUP(D3679,'[110]Legacy Location Lookups'!$A$1:$C$340,2,0)</f>
        <v>6</v>
      </c>
      <c r="B3679" s="41" t="str">
        <f>VLOOKUP(A3679,'[110]Legacy Location Lookups'!$B$1:$C$340,2,0)</f>
        <v>Charleston, IL</v>
      </c>
      <c r="C3679" s="41" t="s">
        <v>142</v>
      </c>
      <c r="D3679" s="41" t="s">
        <v>150</v>
      </c>
      <c r="E3679" s="41" t="s">
        <v>144</v>
      </c>
      <c r="F3679" s="38">
        <v>44173</v>
      </c>
      <c r="G3679" s="41" t="s">
        <v>146</v>
      </c>
      <c r="H3679" s="41">
        <v>16</v>
      </c>
    </row>
    <row r="3680" spans="1:8" x14ac:dyDescent="0.25">
      <c r="A3680" s="41">
        <f>VLOOKUP(D3680,'[110]Legacy Location Lookups'!$A$1:$C$340,2,0)</f>
        <v>6</v>
      </c>
      <c r="B3680" s="41" t="str">
        <f>VLOOKUP(A3680,'[110]Legacy Location Lookups'!$B$1:$C$340,2,0)</f>
        <v>Charleston, IL</v>
      </c>
      <c r="C3680" s="41" t="s">
        <v>142</v>
      </c>
      <c r="D3680" s="41" t="s">
        <v>150</v>
      </c>
      <c r="E3680" s="41" t="s">
        <v>147</v>
      </c>
      <c r="F3680" s="38">
        <v>44173</v>
      </c>
      <c r="G3680" s="41" t="s">
        <v>147</v>
      </c>
      <c r="H3680" s="41">
        <v>0</v>
      </c>
    </row>
    <row r="3681" spans="1:8" x14ac:dyDescent="0.25">
      <c r="A3681" s="41">
        <f>VLOOKUP(D3681,'[110]Legacy Location Lookups'!$A$1:$C$340,2,0)</f>
        <v>15</v>
      </c>
      <c r="B3681" s="41" t="str">
        <f>VLOOKUP(A3681,'[110]Legacy Location Lookups'!$B$1:$C$340,2,0)</f>
        <v>Pontiac, IL</v>
      </c>
      <c r="C3681" s="41" t="s">
        <v>142</v>
      </c>
      <c r="D3681" s="41" t="s">
        <v>13</v>
      </c>
      <c r="E3681" s="41" t="s">
        <v>144</v>
      </c>
      <c r="F3681" s="38">
        <v>44173</v>
      </c>
      <c r="G3681" s="41" t="s">
        <v>145</v>
      </c>
      <c r="H3681" s="41">
        <v>0</v>
      </c>
    </row>
    <row r="3682" spans="1:8" x14ac:dyDescent="0.25">
      <c r="A3682" s="41">
        <f>VLOOKUP(D3682,'[110]Legacy Location Lookups'!$A$1:$C$340,2,0)</f>
        <v>15</v>
      </c>
      <c r="B3682" s="41" t="str">
        <f>VLOOKUP(A3682,'[110]Legacy Location Lookups'!$B$1:$C$340,2,0)</f>
        <v>Pontiac, IL</v>
      </c>
      <c r="C3682" s="41" t="s">
        <v>142</v>
      </c>
      <c r="D3682" s="41" t="s">
        <v>13</v>
      </c>
      <c r="E3682" s="41" t="s">
        <v>147</v>
      </c>
      <c r="F3682" s="38">
        <v>44173</v>
      </c>
      <c r="G3682" s="41" t="s">
        <v>147</v>
      </c>
      <c r="H3682" s="41">
        <v>0</v>
      </c>
    </row>
    <row r="3683" spans="1:8" x14ac:dyDescent="0.25">
      <c r="A3683" s="41">
        <f>VLOOKUP(D3683,'[110]Legacy Location Lookups'!$A$1:$C$340,2,0)</f>
        <v>8</v>
      </c>
      <c r="B3683" s="41" t="str">
        <f>VLOOKUP(A3683,'[110]Legacy Location Lookups'!$B$1:$C$340,2,0)</f>
        <v>Eureka, IL</v>
      </c>
      <c r="C3683" s="41" t="s">
        <v>142</v>
      </c>
      <c r="D3683" s="41" t="s">
        <v>6</v>
      </c>
      <c r="E3683" s="41" t="s">
        <v>144</v>
      </c>
      <c r="F3683" s="38">
        <v>44173</v>
      </c>
      <c r="G3683" s="41" t="s">
        <v>145</v>
      </c>
      <c r="H3683" s="41">
        <v>0</v>
      </c>
    </row>
    <row r="3684" spans="1:8" x14ac:dyDescent="0.25">
      <c r="A3684" s="41">
        <f>VLOOKUP(D3684,'[110]Legacy Location Lookups'!$A$1:$C$340,2,0)</f>
        <v>8</v>
      </c>
      <c r="B3684" s="41" t="str">
        <f>VLOOKUP(A3684,'[110]Legacy Location Lookups'!$B$1:$C$340,2,0)</f>
        <v>Eureka, IL</v>
      </c>
      <c r="C3684" s="41" t="s">
        <v>142</v>
      </c>
      <c r="D3684" s="41" t="s">
        <v>6</v>
      </c>
      <c r="E3684" s="41" t="s">
        <v>147</v>
      </c>
      <c r="F3684" s="38">
        <v>44173</v>
      </c>
      <c r="G3684" s="41" t="s">
        <v>147</v>
      </c>
      <c r="H3684" s="41">
        <v>0</v>
      </c>
    </row>
    <row r="3685" spans="1:8" x14ac:dyDescent="0.25">
      <c r="A3685" s="41">
        <f>VLOOKUP(D3685,'[110]Legacy Location Lookups'!$A$1:$C$340,2,0)</f>
        <v>10</v>
      </c>
      <c r="B3685" s="41" t="str">
        <f>VLOOKUP(A3685,'[110]Legacy Location Lookups'!$B$1:$C$340,2,0)</f>
        <v>Lincoln, IL</v>
      </c>
      <c r="C3685" s="41" t="s">
        <v>142</v>
      </c>
      <c r="D3685" s="41" t="s">
        <v>174</v>
      </c>
      <c r="E3685" s="41" t="s">
        <v>144</v>
      </c>
      <c r="F3685" s="38">
        <v>44173</v>
      </c>
      <c r="G3685" s="41" t="s">
        <v>145</v>
      </c>
      <c r="H3685" s="41">
        <v>6</v>
      </c>
    </row>
    <row r="3686" spans="1:8" x14ac:dyDescent="0.25">
      <c r="A3686" s="41">
        <f>VLOOKUP(D3686,'[110]Legacy Location Lookups'!$A$1:$C$340,2,0)</f>
        <v>10</v>
      </c>
      <c r="B3686" s="41" t="str">
        <f>VLOOKUP(A3686,'[110]Legacy Location Lookups'!$B$1:$C$340,2,0)</f>
        <v>Lincoln, IL</v>
      </c>
      <c r="C3686" s="41" t="s">
        <v>142</v>
      </c>
      <c r="D3686" s="41" t="s">
        <v>174</v>
      </c>
      <c r="E3686" s="41" t="s">
        <v>144</v>
      </c>
      <c r="F3686" s="38">
        <v>44173</v>
      </c>
      <c r="G3686" s="41" t="s">
        <v>147</v>
      </c>
      <c r="H3686" s="41">
        <v>0</v>
      </c>
    </row>
    <row r="3687" spans="1:8" x14ac:dyDescent="0.25">
      <c r="A3687" s="41">
        <f>VLOOKUP(D3687,'[110]Legacy Location Lookups'!$A$1:$C$340,2,0)</f>
        <v>17</v>
      </c>
      <c r="B3687" s="41" t="str">
        <f>VLOOKUP(A3687,'[110]Legacy Location Lookups'!$B$1:$C$340,2,0)</f>
        <v>Streator, IL</v>
      </c>
      <c r="C3687" s="41" t="s">
        <v>142</v>
      </c>
      <c r="D3687" s="41" t="s">
        <v>171</v>
      </c>
      <c r="E3687" s="41" t="s">
        <v>144</v>
      </c>
      <c r="F3687" s="38">
        <v>44173</v>
      </c>
      <c r="G3687" s="41" t="s">
        <v>145</v>
      </c>
      <c r="H3687" s="41">
        <v>42</v>
      </c>
    </row>
    <row r="3688" spans="1:8" x14ac:dyDescent="0.25">
      <c r="A3688" s="41">
        <f>VLOOKUP(D3688,'[110]Legacy Location Lookups'!$A$1:$C$340,2,0)</f>
        <v>17</v>
      </c>
      <c r="B3688" s="41" t="str">
        <f>VLOOKUP(A3688,'[110]Legacy Location Lookups'!$B$1:$C$340,2,0)</f>
        <v>Streator, IL</v>
      </c>
      <c r="C3688" s="41" t="s">
        <v>142</v>
      </c>
      <c r="D3688" s="41" t="s">
        <v>171</v>
      </c>
      <c r="E3688" s="41" t="s">
        <v>147</v>
      </c>
      <c r="F3688" s="38">
        <v>44173</v>
      </c>
      <c r="G3688" s="41" t="s">
        <v>147</v>
      </c>
      <c r="H3688" s="41">
        <v>0</v>
      </c>
    </row>
    <row r="3689" spans="1:8" x14ac:dyDescent="0.25">
      <c r="A3689" s="41">
        <f>VLOOKUP(D3689,'[110]Legacy Location Lookups'!$A$1:$C$340,2,0)</f>
        <v>16</v>
      </c>
      <c r="B3689" s="41" t="str">
        <f>VLOOKUP(A3689,'[110]Legacy Location Lookups'!$B$1:$C$340,2,0)</f>
        <v>Princeton, IL</v>
      </c>
      <c r="C3689" s="41" t="s">
        <v>142</v>
      </c>
      <c r="D3689" s="41" t="s">
        <v>169</v>
      </c>
      <c r="E3689" s="41" t="s">
        <v>144</v>
      </c>
      <c r="F3689" s="38">
        <v>44173</v>
      </c>
      <c r="G3689" s="41" t="s">
        <v>145</v>
      </c>
      <c r="H3689" s="41">
        <v>0</v>
      </c>
    </row>
    <row r="3690" spans="1:8" x14ac:dyDescent="0.25">
      <c r="A3690" s="41">
        <f>VLOOKUP(D3690,'[110]Legacy Location Lookups'!$A$1:$C$340,2,0)</f>
        <v>16</v>
      </c>
      <c r="B3690" s="41" t="str">
        <f>VLOOKUP(A3690,'[110]Legacy Location Lookups'!$B$1:$C$340,2,0)</f>
        <v>Princeton, IL</v>
      </c>
      <c r="C3690" s="41" t="s">
        <v>142</v>
      </c>
      <c r="D3690" s="41" t="s">
        <v>169</v>
      </c>
      <c r="E3690" s="41" t="s">
        <v>147</v>
      </c>
      <c r="F3690" s="38">
        <v>44173</v>
      </c>
      <c r="G3690" s="41" t="s">
        <v>147</v>
      </c>
      <c r="H3690" s="41">
        <v>0</v>
      </c>
    </row>
    <row r="3691" spans="1:8" x14ac:dyDescent="0.25">
      <c r="A3691" s="41">
        <f>VLOOKUP(D3691,'[110]Legacy Location Lookups'!$A$1:$C$340,2,0)</f>
        <v>11</v>
      </c>
      <c r="B3691" s="41" t="str">
        <f>VLOOKUP(A3691,'[110]Legacy Location Lookups'!$B$1:$C$340,2,0)</f>
        <v>Mt Zion, IL</v>
      </c>
      <c r="C3691" s="41" t="s">
        <v>142</v>
      </c>
      <c r="D3691" s="41" t="s">
        <v>170</v>
      </c>
      <c r="E3691" s="41" t="s">
        <v>144</v>
      </c>
      <c r="F3691" s="38">
        <v>44173</v>
      </c>
      <c r="G3691" s="41" t="s">
        <v>145</v>
      </c>
      <c r="H3691" s="41">
        <v>34</v>
      </c>
    </row>
    <row r="3692" spans="1:8" x14ac:dyDescent="0.25">
      <c r="A3692" s="41">
        <f>VLOOKUP(D3692,'[110]Legacy Location Lookups'!$A$1:$C$340,2,0)</f>
        <v>5</v>
      </c>
      <c r="B3692" s="41" t="str">
        <f>VLOOKUP(A3692,'[110]Legacy Location Lookups'!$B$1:$C$340,2,0)</f>
        <v>Bloomington, IL</v>
      </c>
      <c r="C3692" s="41" t="s">
        <v>142</v>
      </c>
      <c r="D3692" s="41" t="s">
        <v>143</v>
      </c>
      <c r="E3692" s="41" t="s">
        <v>144</v>
      </c>
      <c r="F3692" s="38">
        <v>44172</v>
      </c>
      <c r="G3692" s="41" t="s">
        <v>145</v>
      </c>
      <c r="H3692" s="41">
        <v>142</v>
      </c>
    </row>
    <row r="3693" spans="1:8" x14ac:dyDescent="0.25">
      <c r="A3693" s="41">
        <f>VLOOKUP(D3693,'[110]Legacy Location Lookups'!$A$1:$C$340,2,0)</f>
        <v>5</v>
      </c>
      <c r="B3693" s="41" t="str">
        <f>VLOOKUP(A3693,'[110]Legacy Location Lookups'!$B$1:$C$340,2,0)</f>
        <v>Bloomington, IL</v>
      </c>
      <c r="C3693" s="41" t="s">
        <v>142</v>
      </c>
      <c r="D3693" s="41" t="s">
        <v>143</v>
      </c>
      <c r="E3693" s="41" t="s">
        <v>144</v>
      </c>
      <c r="F3693" s="38">
        <v>44172</v>
      </c>
      <c r="G3693" s="41" t="s">
        <v>146</v>
      </c>
      <c r="H3693" s="41">
        <v>0</v>
      </c>
    </row>
    <row r="3694" spans="1:8" x14ac:dyDescent="0.25">
      <c r="A3694" s="41">
        <f>VLOOKUP(D3694,'[110]Legacy Location Lookups'!$A$1:$C$340,2,0)</f>
        <v>5</v>
      </c>
      <c r="B3694" s="41" t="str">
        <f>VLOOKUP(A3694,'[110]Legacy Location Lookups'!$B$1:$C$340,2,0)</f>
        <v>Bloomington, IL</v>
      </c>
      <c r="C3694" s="41" t="s">
        <v>142</v>
      </c>
      <c r="D3694" s="41" t="s">
        <v>143</v>
      </c>
      <c r="E3694" s="41" t="s">
        <v>147</v>
      </c>
      <c r="F3694" s="38">
        <v>44172</v>
      </c>
      <c r="G3694" s="41" t="s">
        <v>147</v>
      </c>
      <c r="H3694" s="41">
        <v>0</v>
      </c>
    </row>
    <row r="3695" spans="1:8" x14ac:dyDescent="0.25">
      <c r="A3695" s="41">
        <f>VLOOKUP(D3695,'[110]Legacy Location Lookups'!$A$1:$C$340,2,0)</f>
        <v>14</v>
      </c>
      <c r="B3695" s="41" t="str">
        <f>VLOOKUP(A3695,'[110]Legacy Location Lookups'!$B$1:$C$340,2,0)</f>
        <v>Peru, IL</v>
      </c>
      <c r="C3695" s="41" t="s">
        <v>142</v>
      </c>
      <c r="D3695" s="41" t="s">
        <v>148</v>
      </c>
      <c r="E3695" s="41" t="s">
        <v>144</v>
      </c>
      <c r="F3695" s="38">
        <v>44172</v>
      </c>
      <c r="G3695" s="41" t="s">
        <v>145</v>
      </c>
      <c r="H3695" s="41">
        <v>49</v>
      </c>
    </row>
    <row r="3696" spans="1:8" x14ac:dyDescent="0.25">
      <c r="A3696" s="41">
        <f>VLOOKUP(D3696,'[110]Legacy Location Lookups'!$A$1:$C$340,2,0)</f>
        <v>14</v>
      </c>
      <c r="B3696" s="41" t="str">
        <f>VLOOKUP(A3696,'[110]Legacy Location Lookups'!$B$1:$C$340,2,0)</f>
        <v>Peru, IL</v>
      </c>
      <c r="C3696" s="41" t="s">
        <v>142</v>
      </c>
      <c r="D3696" s="41" t="s">
        <v>148</v>
      </c>
      <c r="E3696" s="41" t="s">
        <v>147</v>
      </c>
      <c r="F3696" s="38">
        <v>44172</v>
      </c>
      <c r="G3696" s="41" t="s">
        <v>147</v>
      </c>
      <c r="H3696" s="41">
        <v>0</v>
      </c>
    </row>
    <row r="3697" spans="1:8" x14ac:dyDescent="0.25">
      <c r="A3697" s="41">
        <f>VLOOKUP(D3697,'[110]Legacy Location Lookups'!$A$1:$C$340,2,0)</f>
        <v>13</v>
      </c>
      <c r="B3697" s="41" t="str">
        <f>VLOOKUP(A3697,'[110]Legacy Location Lookups'!$B$1:$C$340,2,0)</f>
        <v>Peoria, IL</v>
      </c>
      <c r="C3697" s="41" t="s">
        <v>142</v>
      </c>
      <c r="D3697" s="41" t="s">
        <v>149</v>
      </c>
      <c r="E3697" s="41" t="s">
        <v>144</v>
      </c>
      <c r="F3697" s="38">
        <v>44172</v>
      </c>
      <c r="G3697" s="41" t="s">
        <v>145</v>
      </c>
      <c r="H3697" s="41">
        <v>25</v>
      </c>
    </row>
    <row r="3698" spans="1:8" x14ac:dyDescent="0.25">
      <c r="A3698" s="41">
        <f>VLOOKUP(D3698,'[110]Legacy Location Lookups'!$A$1:$C$340,2,0)</f>
        <v>13</v>
      </c>
      <c r="B3698" s="41" t="str">
        <f>VLOOKUP(A3698,'[110]Legacy Location Lookups'!$B$1:$C$340,2,0)</f>
        <v>Peoria, IL</v>
      </c>
      <c r="C3698" s="41" t="s">
        <v>142</v>
      </c>
      <c r="D3698" s="41" t="s">
        <v>149</v>
      </c>
      <c r="E3698" s="41" t="s">
        <v>144</v>
      </c>
      <c r="F3698" s="38">
        <v>44172</v>
      </c>
      <c r="G3698" s="41" t="s">
        <v>146</v>
      </c>
      <c r="H3698" s="41">
        <v>13</v>
      </c>
    </row>
    <row r="3699" spans="1:8" x14ac:dyDescent="0.25">
      <c r="A3699" s="41">
        <f>VLOOKUP(D3699,'[110]Legacy Location Lookups'!$A$1:$C$340,2,0)</f>
        <v>6</v>
      </c>
      <c r="B3699" s="41" t="str">
        <f>VLOOKUP(A3699,'[110]Legacy Location Lookups'!$B$1:$C$340,2,0)</f>
        <v>Charleston, IL</v>
      </c>
      <c r="C3699" s="41" t="s">
        <v>142</v>
      </c>
      <c r="D3699" s="41" t="s">
        <v>150</v>
      </c>
      <c r="E3699" s="41" t="s">
        <v>144</v>
      </c>
      <c r="F3699" s="38">
        <v>44172</v>
      </c>
      <c r="G3699" s="41" t="s">
        <v>145</v>
      </c>
      <c r="H3699" s="41">
        <v>33</v>
      </c>
    </row>
    <row r="3700" spans="1:8" x14ac:dyDescent="0.25">
      <c r="A3700" s="41">
        <f>VLOOKUP(D3700,'[110]Legacy Location Lookups'!$A$1:$C$340,2,0)</f>
        <v>6</v>
      </c>
      <c r="B3700" s="41" t="str">
        <f>VLOOKUP(A3700,'[110]Legacy Location Lookups'!$B$1:$C$340,2,0)</f>
        <v>Charleston, IL</v>
      </c>
      <c r="C3700" s="41" t="s">
        <v>142</v>
      </c>
      <c r="D3700" s="41" t="s">
        <v>150</v>
      </c>
      <c r="E3700" s="41" t="s">
        <v>144</v>
      </c>
      <c r="F3700" s="38">
        <v>44172</v>
      </c>
      <c r="G3700" s="41" t="s">
        <v>146</v>
      </c>
      <c r="H3700" s="41">
        <v>0</v>
      </c>
    </row>
    <row r="3701" spans="1:8" x14ac:dyDescent="0.25">
      <c r="A3701" s="41">
        <f>VLOOKUP(D3701,'[110]Legacy Location Lookups'!$A$1:$C$340,2,0)</f>
        <v>6</v>
      </c>
      <c r="B3701" s="41" t="str">
        <f>VLOOKUP(A3701,'[110]Legacy Location Lookups'!$B$1:$C$340,2,0)</f>
        <v>Charleston, IL</v>
      </c>
      <c r="C3701" s="41" t="s">
        <v>142</v>
      </c>
      <c r="D3701" s="41" t="s">
        <v>150</v>
      </c>
      <c r="E3701" s="41" t="s">
        <v>147</v>
      </c>
      <c r="F3701" s="38">
        <v>44172</v>
      </c>
      <c r="G3701" s="41" t="s">
        <v>147</v>
      </c>
      <c r="H3701" s="41">
        <v>0</v>
      </c>
    </row>
    <row r="3702" spans="1:8" x14ac:dyDescent="0.25">
      <c r="A3702" s="41">
        <f>VLOOKUP(D3702,'[110]Legacy Location Lookups'!$A$1:$C$340,2,0)</f>
        <v>15</v>
      </c>
      <c r="B3702" s="41" t="str">
        <f>VLOOKUP(A3702,'[110]Legacy Location Lookups'!$B$1:$C$340,2,0)</f>
        <v>Pontiac, IL</v>
      </c>
      <c r="C3702" s="41" t="s">
        <v>142</v>
      </c>
      <c r="D3702" s="41" t="s">
        <v>13</v>
      </c>
      <c r="E3702" s="41" t="s">
        <v>144</v>
      </c>
      <c r="F3702" s="38">
        <v>44172</v>
      </c>
      <c r="G3702" s="41" t="s">
        <v>145</v>
      </c>
      <c r="H3702" s="41">
        <v>45</v>
      </c>
    </row>
    <row r="3703" spans="1:8" x14ac:dyDescent="0.25">
      <c r="A3703" s="41">
        <f>VLOOKUP(D3703,'[110]Legacy Location Lookups'!$A$1:$C$340,2,0)</f>
        <v>15</v>
      </c>
      <c r="B3703" s="41" t="str">
        <f>VLOOKUP(A3703,'[110]Legacy Location Lookups'!$B$1:$C$340,2,0)</f>
        <v>Pontiac, IL</v>
      </c>
      <c r="C3703" s="41" t="s">
        <v>142</v>
      </c>
      <c r="D3703" s="41" t="s">
        <v>13</v>
      </c>
      <c r="E3703" s="41" t="s">
        <v>147</v>
      </c>
      <c r="F3703" s="38">
        <v>44172</v>
      </c>
      <c r="G3703" s="41" t="s">
        <v>147</v>
      </c>
      <c r="H3703" s="41">
        <v>0</v>
      </c>
    </row>
    <row r="3704" spans="1:8" x14ac:dyDescent="0.25">
      <c r="A3704" s="41">
        <f>VLOOKUP(D3704,'[110]Legacy Location Lookups'!$A$1:$C$340,2,0)</f>
        <v>8</v>
      </c>
      <c r="B3704" s="41" t="str">
        <f>VLOOKUP(A3704,'[110]Legacy Location Lookups'!$B$1:$C$340,2,0)</f>
        <v>Eureka, IL</v>
      </c>
      <c r="C3704" s="41" t="s">
        <v>142</v>
      </c>
      <c r="D3704" s="41" t="s">
        <v>6</v>
      </c>
      <c r="E3704" s="41" t="s">
        <v>144</v>
      </c>
      <c r="F3704" s="38">
        <v>44172</v>
      </c>
      <c r="G3704" s="41" t="s">
        <v>145</v>
      </c>
      <c r="H3704" s="41">
        <v>0</v>
      </c>
    </row>
    <row r="3705" spans="1:8" x14ac:dyDescent="0.25">
      <c r="A3705" s="41">
        <f>VLOOKUP(D3705,'[110]Legacy Location Lookups'!$A$1:$C$340,2,0)</f>
        <v>8</v>
      </c>
      <c r="B3705" s="41" t="str">
        <f>VLOOKUP(A3705,'[110]Legacy Location Lookups'!$B$1:$C$340,2,0)</f>
        <v>Eureka, IL</v>
      </c>
      <c r="C3705" s="41" t="s">
        <v>142</v>
      </c>
      <c r="D3705" s="41" t="s">
        <v>6</v>
      </c>
      <c r="E3705" s="41" t="s">
        <v>147</v>
      </c>
      <c r="F3705" s="38">
        <v>44172</v>
      </c>
      <c r="G3705" s="41" t="s">
        <v>147</v>
      </c>
      <c r="H3705" s="41">
        <v>0</v>
      </c>
    </row>
    <row r="3706" spans="1:8" x14ac:dyDescent="0.25">
      <c r="A3706" s="41">
        <f>VLOOKUP(D3706,'[110]Legacy Location Lookups'!$A$1:$C$340,2,0)</f>
        <v>10</v>
      </c>
      <c r="B3706" s="41" t="str">
        <f>VLOOKUP(A3706,'[110]Legacy Location Lookups'!$B$1:$C$340,2,0)</f>
        <v>Lincoln, IL</v>
      </c>
      <c r="C3706" s="41" t="s">
        <v>142</v>
      </c>
      <c r="D3706" s="41" t="s">
        <v>174</v>
      </c>
      <c r="E3706" s="41" t="s">
        <v>144</v>
      </c>
      <c r="F3706" s="38">
        <v>44172</v>
      </c>
      <c r="G3706" s="41" t="s">
        <v>145</v>
      </c>
      <c r="H3706" s="41">
        <v>0</v>
      </c>
    </row>
    <row r="3707" spans="1:8" x14ac:dyDescent="0.25">
      <c r="A3707" s="41">
        <f>VLOOKUP(D3707,'[110]Legacy Location Lookups'!$A$1:$C$340,2,0)</f>
        <v>10</v>
      </c>
      <c r="B3707" s="41" t="str">
        <f>VLOOKUP(A3707,'[110]Legacy Location Lookups'!$B$1:$C$340,2,0)</f>
        <v>Lincoln, IL</v>
      </c>
      <c r="C3707" s="41" t="s">
        <v>142</v>
      </c>
      <c r="D3707" s="41" t="s">
        <v>174</v>
      </c>
      <c r="E3707" s="41" t="s">
        <v>144</v>
      </c>
      <c r="F3707" s="38">
        <v>44172</v>
      </c>
      <c r="G3707" s="41" t="s">
        <v>147</v>
      </c>
      <c r="H3707" s="41">
        <v>0</v>
      </c>
    </row>
    <row r="3708" spans="1:8" x14ac:dyDescent="0.25">
      <c r="A3708" s="41">
        <f>VLOOKUP(D3708,'[110]Legacy Location Lookups'!$A$1:$C$340,2,0)</f>
        <v>17</v>
      </c>
      <c r="B3708" s="41" t="str">
        <f>VLOOKUP(A3708,'[110]Legacy Location Lookups'!$B$1:$C$340,2,0)</f>
        <v>Streator, IL</v>
      </c>
      <c r="C3708" s="41" t="s">
        <v>142</v>
      </c>
      <c r="D3708" s="41" t="s">
        <v>171</v>
      </c>
      <c r="E3708" s="41" t="s">
        <v>144</v>
      </c>
      <c r="F3708" s="38">
        <v>44172</v>
      </c>
      <c r="G3708" s="41" t="s">
        <v>145</v>
      </c>
      <c r="H3708" s="41">
        <v>0</v>
      </c>
    </row>
    <row r="3709" spans="1:8" x14ac:dyDescent="0.25">
      <c r="A3709" s="41">
        <f>VLOOKUP(D3709,'[110]Legacy Location Lookups'!$A$1:$C$340,2,0)</f>
        <v>17</v>
      </c>
      <c r="B3709" s="41" t="str">
        <f>VLOOKUP(A3709,'[110]Legacy Location Lookups'!$B$1:$C$340,2,0)</f>
        <v>Streator, IL</v>
      </c>
      <c r="C3709" s="41" t="s">
        <v>142</v>
      </c>
      <c r="D3709" s="41" t="s">
        <v>171</v>
      </c>
      <c r="E3709" s="41" t="s">
        <v>147</v>
      </c>
      <c r="F3709" s="38">
        <v>44172</v>
      </c>
      <c r="G3709" s="41" t="s">
        <v>147</v>
      </c>
      <c r="H3709" s="41">
        <v>0</v>
      </c>
    </row>
    <row r="3710" spans="1:8" x14ac:dyDescent="0.25">
      <c r="A3710" s="41">
        <f>VLOOKUP(D3710,'[110]Legacy Location Lookups'!$A$1:$C$340,2,0)</f>
        <v>16</v>
      </c>
      <c r="B3710" s="41" t="str">
        <f>VLOOKUP(A3710,'[110]Legacy Location Lookups'!$B$1:$C$340,2,0)</f>
        <v>Princeton, IL</v>
      </c>
      <c r="C3710" s="41" t="s">
        <v>142</v>
      </c>
      <c r="D3710" s="41" t="s">
        <v>169</v>
      </c>
      <c r="E3710" s="41" t="s">
        <v>144</v>
      </c>
      <c r="F3710" s="38">
        <v>44172</v>
      </c>
      <c r="G3710" s="41" t="s">
        <v>145</v>
      </c>
      <c r="H3710" s="41">
        <v>0</v>
      </c>
    </row>
    <row r="3711" spans="1:8" x14ac:dyDescent="0.25">
      <c r="A3711" s="41">
        <f>VLOOKUP(D3711,'[110]Legacy Location Lookups'!$A$1:$C$340,2,0)</f>
        <v>16</v>
      </c>
      <c r="B3711" s="41" t="str">
        <f>VLOOKUP(A3711,'[110]Legacy Location Lookups'!$B$1:$C$340,2,0)</f>
        <v>Princeton, IL</v>
      </c>
      <c r="C3711" s="41" t="s">
        <v>142</v>
      </c>
      <c r="D3711" s="41" t="s">
        <v>169</v>
      </c>
      <c r="E3711" s="41" t="s">
        <v>147</v>
      </c>
      <c r="F3711" s="38">
        <v>44172</v>
      </c>
      <c r="G3711" s="41" t="s">
        <v>147</v>
      </c>
      <c r="H3711" s="41">
        <v>36</v>
      </c>
    </row>
    <row r="3712" spans="1:8" x14ac:dyDescent="0.25">
      <c r="A3712" s="41">
        <f>VLOOKUP(D3712,'[110]Legacy Location Lookups'!$A$1:$C$340,2,0)</f>
        <v>73</v>
      </c>
      <c r="B3712" s="41" t="str">
        <f>VLOOKUP(A3712,'[110]Legacy Location Lookups'!$B$1:$C$340,2,0)</f>
        <v>Boynton Beach, FL</v>
      </c>
      <c r="C3712" s="41" t="s">
        <v>151</v>
      </c>
      <c r="D3712" s="41" t="s">
        <v>152</v>
      </c>
      <c r="E3712" s="41" t="s">
        <v>144</v>
      </c>
      <c r="F3712" s="38">
        <v>44172</v>
      </c>
      <c r="G3712" s="41" t="s">
        <v>145</v>
      </c>
      <c r="H3712" s="41">
        <v>105</v>
      </c>
    </row>
    <row r="3713" spans="1:8" x14ac:dyDescent="0.25">
      <c r="A3713" s="41">
        <f>VLOOKUP(D3713,'[110]Legacy Location Lookups'!$A$1:$C$340,2,0)</f>
        <v>73</v>
      </c>
      <c r="B3713" s="41" t="str">
        <f>VLOOKUP(A3713,'[110]Legacy Location Lookups'!$B$1:$C$340,2,0)</f>
        <v>Boynton Beach, FL</v>
      </c>
      <c r="C3713" s="41" t="s">
        <v>151</v>
      </c>
      <c r="D3713" s="41" t="s">
        <v>152</v>
      </c>
      <c r="E3713" s="41" t="s">
        <v>147</v>
      </c>
      <c r="F3713" s="38">
        <v>44172</v>
      </c>
      <c r="G3713" s="41" t="s">
        <v>147</v>
      </c>
      <c r="H3713" s="41">
        <v>0</v>
      </c>
    </row>
    <row r="3714" spans="1:8" x14ac:dyDescent="0.25">
      <c r="A3714" s="41">
        <f>VLOOKUP(D3714,'[110]Legacy Location Lookups'!$A$1:$C$340,2,0)</f>
        <v>73</v>
      </c>
      <c r="B3714" s="41" t="str">
        <f>VLOOKUP(A3714,'[110]Legacy Location Lookups'!$B$1:$C$340,2,0)</f>
        <v>Boynton Beach, FL</v>
      </c>
      <c r="C3714" s="41" t="s">
        <v>151</v>
      </c>
      <c r="D3714" s="41" t="s">
        <v>152</v>
      </c>
      <c r="E3714" s="41" t="s">
        <v>144</v>
      </c>
      <c r="F3714" s="38">
        <v>44172</v>
      </c>
      <c r="G3714" s="41" t="s">
        <v>146</v>
      </c>
      <c r="H3714" s="41">
        <v>23</v>
      </c>
    </row>
    <row r="3715" spans="1:8" x14ac:dyDescent="0.25">
      <c r="A3715" s="41">
        <f>VLOOKUP(D3715,'[110]Legacy Location Lookups'!$A$1:$C$340,2,0)</f>
        <v>75</v>
      </c>
      <c r="B3715" s="41" t="str">
        <f>VLOOKUP(A3715,'[110]Legacy Location Lookups'!$B$1:$C$340,2,0)</f>
        <v>Delray Beach, FL</v>
      </c>
      <c r="C3715" s="41" t="s">
        <v>151</v>
      </c>
      <c r="D3715" s="41" t="s">
        <v>153</v>
      </c>
      <c r="E3715" s="41" t="s">
        <v>144</v>
      </c>
      <c r="F3715" s="38">
        <v>44172</v>
      </c>
      <c r="G3715" s="41" t="s">
        <v>145</v>
      </c>
      <c r="H3715" s="41">
        <v>11</v>
      </c>
    </row>
    <row r="3716" spans="1:8" x14ac:dyDescent="0.25">
      <c r="A3716" s="41">
        <f>VLOOKUP(D3716,'[110]Legacy Location Lookups'!$A$1:$C$340,2,0)</f>
        <v>75</v>
      </c>
      <c r="B3716" s="41" t="str">
        <f>VLOOKUP(A3716,'[110]Legacy Location Lookups'!$B$1:$C$340,2,0)</f>
        <v>Delray Beach, FL</v>
      </c>
      <c r="C3716" s="41" t="s">
        <v>151</v>
      </c>
      <c r="D3716" s="41" t="s">
        <v>153</v>
      </c>
      <c r="E3716" s="41" t="s">
        <v>147</v>
      </c>
      <c r="F3716" s="38">
        <v>44172</v>
      </c>
      <c r="G3716" s="41" t="s">
        <v>147</v>
      </c>
      <c r="H3716" s="41">
        <v>0</v>
      </c>
    </row>
    <row r="3717" spans="1:8" x14ac:dyDescent="0.25">
      <c r="A3717" s="41">
        <f>VLOOKUP(D3717,'[110]Legacy Location Lookups'!$A$1:$C$340,2,0)</f>
        <v>75</v>
      </c>
      <c r="B3717" s="41" t="str">
        <f>VLOOKUP(A3717,'[110]Legacy Location Lookups'!$B$1:$C$340,2,0)</f>
        <v>Delray Beach, FL</v>
      </c>
      <c r="C3717" s="41" t="s">
        <v>151</v>
      </c>
      <c r="D3717" s="41" t="s">
        <v>153</v>
      </c>
      <c r="E3717" s="41" t="s">
        <v>144</v>
      </c>
      <c r="F3717" s="38">
        <v>44172</v>
      </c>
      <c r="G3717" s="41" t="s">
        <v>159</v>
      </c>
      <c r="H3717" s="41">
        <v>40</v>
      </c>
    </row>
    <row r="3718" spans="1:8" x14ac:dyDescent="0.25">
      <c r="A3718" s="41">
        <f>VLOOKUP(D3718,'[110]Legacy Location Lookups'!$A$1:$C$340,2,0)</f>
        <v>76</v>
      </c>
      <c r="B3718" s="41" t="str">
        <f>VLOOKUP(A3718,'[110]Legacy Location Lookups'!$B$1:$C$340,2,0)</f>
        <v>East Boca Raton, FL</v>
      </c>
      <c r="C3718" s="41" t="s">
        <v>151</v>
      </c>
      <c r="D3718" s="41" t="s">
        <v>175</v>
      </c>
      <c r="E3718" s="41" t="s">
        <v>144</v>
      </c>
      <c r="F3718" s="38">
        <v>44172</v>
      </c>
      <c r="G3718" s="41" t="s">
        <v>145</v>
      </c>
      <c r="H3718" s="41">
        <v>16</v>
      </c>
    </row>
    <row r="3719" spans="1:8" x14ac:dyDescent="0.25">
      <c r="A3719" s="41">
        <f>VLOOKUP(D3719,'[110]Legacy Location Lookups'!$A$1:$C$340,2,0)</f>
        <v>77</v>
      </c>
      <c r="B3719" s="41" t="str">
        <f>VLOOKUP(A3719,'[110]Legacy Location Lookups'!$B$1:$C$340,2,0)</f>
        <v>West Boca Raton, FL</v>
      </c>
      <c r="C3719" s="41" t="s">
        <v>151</v>
      </c>
      <c r="D3719" s="41" t="s">
        <v>154</v>
      </c>
      <c r="E3719" s="41" t="s">
        <v>144</v>
      </c>
      <c r="F3719" s="38">
        <v>44172</v>
      </c>
      <c r="G3719" s="41" t="s">
        <v>145</v>
      </c>
      <c r="H3719" s="41">
        <v>21</v>
      </c>
    </row>
    <row r="3720" spans="1:8" x14ac:dyDescent="0.25">
      <c r="A3720" s="41">
        <f>VLOOKUP(D3720,'[110]Legacy Location Lookups'!$A$1:$C$340,2,0)</f>
        <v>72</v>
      </c>
      <c r="B3720" s="41" t="str">
        <f>VLOOKUP(A3720,'[110]Legacy Location Lookups'!$B$1:$C$340,2,0)</f>
        <v>Boca Raton, FL</v>
      </c>
      <c r="C3720" s="41" t="s">
        <v>151</v>
      </c>
      <c r="D3720" s="41" t="s">
        <v>155</v>
      </c>
      <c r="E3720" s="41" t="s">
        <v>144</v>
      </c>
      <c r="F3720" s="38">
        <v>44172</v>
      </c>
      <c r="G3720" s="41" t="s">
        <v>145</v>
      </c>
      <c r="H3720" s="41">
        <v>12</v>
      </c>
    </row>
    <row r="3721" spans="1:8" x14ac:dyDescent="0.25">
      <c r="A3721" s="41">
        <f>VLOOKUP(D3721,'[110]Legacy Location Lookups'!$A$1:$C$340,2,0)</f>
        <v>72</v>
      </c>
      <c r="B3721" s="41" t="str">
        <f>VLOOKUP(A3721,'[110]Legacy Location Lookups'!$B$1:$C$340,2,0)</f>
        <v>Boca Raton, FL</v>
      </c>
      <c r="C3721" s="41" t="s">
        <v>151</v>
      </c>
      <c r="D3721" s="41" t="s">
        <v>155</v>
      </c>
      <c r="E3721" s="41" t="s">
        <v>144</v>
      </c>
      <c r="F3721" s="38">
        <v>44172</v>
      </c>
      <c r="G3721" s="41" t="s">
        <v>159</v>
      </c>
      <c r="H3721" s="41">
        <v>0</v>
      </c>
    </row>
    <row r="3722" spans="1:8" x14ac:dyDescent="0.25">
      <c r="A3722" s="41">
        <f>VLOOKUP(D3722,'[110]Legacy Location Lookups'!$A$1:$C$340,2,0)</f>
        <v>104</v>
      </c>
      <c r="B3722" s="41" t="str">
        <f>VLOOKUP(A3722,'[110]Legacy Location Lookups'!$B$1:$C$340,2,0)</f>
        <v>Miami, FL</v>
      </c>
      <c r="C3722" s="41" t="s">
        <v>151</v>
      </c>
      <c r="D3722" s="41" t="s">
        <v>223</v>
      </c>
      <c r="E3722" s="41" t="s">
        <v>144</v>
      </c>
      <c r="F3722" s="38">
        <v>44172</v>
      </c>
      <c r="G3722" s="41" t="s">
        <v>145</v>
      </c>
      <c r="H3722" s="41">
        <v>23</v>
      </c>
    </row>
    <row r="3723" spans="1:8" x14ac:dyDescent="0.25">
      <c r="A3723" s="41">
        <f>VLOOKUP(D3723,'[110]Legacy Location Lookups'!$A$1:$C$340,2,0)</f>
        <v>104</v>
      </c>
      <c r="B3723" s="41" t="str">
        <f>VLOOKUP(A3723,'[110]Legacy Location Lookups'!$B$1:$C$340,2,0)</f>
        <v>Miami, FL</v>
      </c>
      <c r="C3723" s="41" t="s">
        <v>151</v>
      </c>
      <c r="D3723" s="41" t="s">
        <v>223</v>
      </c>
      <c r="E3723" s="41" t="s">
        <v>144</v>
      </c>
      <c r="F3723" s="38">
        <v>44172</v>
      </c>
      <c r="G3723" s="41" t="s">
        <v>159</v>
      </c>
      <c r="H3723" s="41">
        <v>0</v>
      </c>
    </row>
    <row r="3724" spans="1:8" x14ac:dyDescent="0.25">
      <c r="A3724" s="41">
        <f>VLOOKUP(D3724,'[110]Legacy Location Lookups'!$A$1:$C$340,2,0)</f>
        <v>73</v>
      </c>
      <c r="B3724" s="41" t="str">
        <f>VLOOKUP(A3724,'[110]Legacy Location Lookups'!$B$1:$C$340,2,0)</f>
        <v>Boynton Beach, FL</v>
      </c>
      <c r="C3724" s="41" t="s">
        <v>151</v>
      </c>
      <c r="D3724" s="41" t="s">
        <v>152</v>
      </c>
      <c r="E3724" s="41" t="s">
        <v>144</v>
      </c>
      <c r="F3724" s="38">
        <v>44173</v>
      </c>
      <c r="G3724" s="41" t="s">
        <v>145</v>
      </c>
      <c r="H3724" s="41">
        <v>81</v>
      </c>
    </row>
    <row r="3725" spans="1:8" x14ac:dyDescent="0.25">
      <c r="A3725" s="41">
        <f>VLOOKUP(D3725,'[110]Legacy Location Lookups'!$A$1:$C$340,2,0)</f>
        <v>75</v>
      </c>
      <c r="B3725" s="41" t="str">
        <f>VLOOKUP(A3725,'[110]Legacy Location Lookups'!$B$1:$C$340,2,0)</f>
        <v>Delray Beach, FL</v>
      </c>
      <c r="C3725" s="41" t="s">
        <v>151</v>
      </c>
      <c r="D3725" s="41" t="s">
        <v>153</v>
      </c>
      <c r="E3725" s="41" t="s">
        <v>144</v>
      </c>
      <c r="F3725" s="38">
        <v>44173</v>
      </c>
      <c r="G3725" s="41" t="s">
        <v>159</v>
      </c>
      <c r="H3725" s="41">
        <v>3</v>
      </c>
    </row>
    <row r="3726" spans="1:8" x14ac:dyDescent="0.25">
      <c r="A3726" s="41">
        <f>VLOOKUP(D3726,'[110]Legacy Location Lookups'!$A$1:$C$340,2,0)</f>
        <v>75</v>
      </c>
      <c r="B3726" s="41" t="str">
        <f>VLOOKUP(A3726,'[110]Legacy Location Lookups'!$B$1:$C$340,2,0)</f>
        <v>Delray Beach, FL</v>
      </c>
      <c r="C3726" s="41" t="s">
        <v>151</v>
      </c>
      <c r="D3726" s="41" t="s">
        <v>153</v>
      </c>
      <c r="E3726" s="41" t="s">
        <v>144</v>
      </c>
      <c r="F3726" s="38">
        <v>44173</v>
      </c>
      <c r="G3726" s="41" t="s">
        <v>145</v>
      </c>
      <c r="H3726" s="41">
        <v>45</v>
      </c>
    </row>
    <row r="3727" spans="1:8" x14ac:dyDescent="0.25">
      <c r="A3727" s="41">
        <f>VLOOKUP(D3727,'[110]Legacy Location Lookups'!$A$1:$C$340,2,0)</f>
        <v>75</v>
      </c>
      <c r="B3727" s="41" t="str">
        <f>VLOOKUP(A3727,'[110]Legacy Location Lookups'!$B$1:$C$340,2,0)</f>
        <v>Delray Beach, FL</v>
      </c>
      <c r="C3727" s="41" t="s">
        <v>151</v>
      </c>
      <c r="D3727" s="41" t="s">
        <v>153</v>
      </c>
      <c r="E3727" s="41" t="s">
        <v>144</v>
      </c>
      <c r="F3727" s="38">
        <v>44173</v>
      </c>
      <c r="G3727" s="41" t="s">
        <v>159</v>
      </c>
      <c r="H3727" s="41">
        <v>1</v>
      </c>
    </row>
    <row r="3728" spans="1:8" x14ac:dyDescent="0.25">
      <c r="A3728" s="41">
        <f>VLOOKUP(D3728,'[110]Legacy Location Lookups'!$A$1:$C$340,2,0)</f>
        <v>76</v>
      </c>
      <c r="B3728" s="41" t="str">
        <f>VLOOKUP(A3728,'[110]Legacy Location Lookups'!$B$1:$C$340,2,0)</f>
        <v>East Boca Raton, FL</v>
      </c>
      <c r="C3728" s="41" t="s">
        <v>151</v>
      </c>
      <c r="D3728" s="41" t="s">
        <v>175</v>
      </c>
      <c r="E3728" s="41" t="s">
        <v>144</v>
      </c>
      <c r="F3728" s="38">
        <v>44173</v>
      </c>
      <c r="G3728" s="41" t="s">
        <v>145</v>
      </c>
      <c r="H3728" s="41">
        <v>37</v>
      </c>
    </row>
    <row r="3729" spans="1:8" x14ac:dyDescent="0.25">
      <c r="A3729" s="41">
        <f>VLOOKUP(D3729,'[110]Legacy Location Lookups'!$A$1:$C$340,2,0)</f>
        <v>77</v>
      </c>
      <c r="B3729" s="41" t="str">
        <f>VLOOKUP(A3729,'[110]Legacy Location Lookups'!$B$1:$C$340,2,0)</f>
        <v>West Boca Raton, FL</v>
      </c>
      <c r="C3729" s="41" t="s">
        <v>151</v>
      </c>
      <c r="D3729" s="41" t="s">
        <v>154</v>
      </c>
      <c r="E3729" s="41" t="s">
        <v>144</v>
      </c>
      <c r="F3729" s="38">
        <v>44173</v>
      </c>
      <c r="G3729" s="41" t="s">
        <v>145</v>
      </c>
      <c r="H3729" s="41">
        <v>34</v>
      </c>
    </row>
    <row r="3730" spans="1:8" x14ac:dyDescent="0.25">
      <c r="A3730" s="41">
        <f>VLOOKUP(D3730,'[110]Legacy Location Lookups'!$A$1:$C$340,2,0)</f>
        <v>72</v>
      </c>
      <c r="B3730" s="41" t="str">
        <f>VLOOKUP(A3730,'[110]Legacy Location Lookups'!$B$1:$C$340,2,0)</f>
        <v>Boca Raton, FL</v>
      </c>
      <c r="C3730" s="41" t="s">
        <v>151</v>
      </c>
      <c r="D3730" s="41" t="s">
        <v>155</v>
      </c>
      <c r="E3730" s="41" t="s">
        <v>144</v>
      </c>
      <c r="F3730" s="38">
        <v>44173</v>
      </c>
      <c r="G3730" s="41" t="s">
        <v>145</v>
      </c>
      <c r="H3730" s="41">
        <v>21</v>
      </c>
    </row>
    <row r="3731" spans="1:8" x14ac:dyDescent="0.25">
      <c r="A3731" s="41">
        <f>VLOOKUP(D3731,'[110]Legacy Location Lookups'!$A$1:$C$340,2,0)</f>
        <v>72</v>
      </c>
      <c r="B3731" s="41" t="str">
        <f>VLOOKUP(A3731,'[110]Legacy Location Lookups'!$B$1:$C$340,2,0)</f>
        <v>Boca Raton, FL</v>
      </c>
      <c r="C3731" s="41" t="s">
        <v>151</v>
      </c>
      <c r="D3731" s="41" t="s">
        <v>155</v>
      </c>
      <c r="E3731" s="41" t="s">
        <v>144</v>
      </c>
      <c r="F3731" s="38">
        <v>44173</v>
      </c>
      <c r="G3731" s="41" t="s">
        <v>159</v>
      </c>
      <c r="H3731" s="41">
        <v>0</v>
      </c>
    </row>
    <row r="3732" spans="1:8" x14ac:dyDescent="0.25">
      <c r="A3732" s="41">
        <f>VLOOKUP(D3732,'[110]Legacy Location Lookups'!$A$1:$C$340,2,0)</f>
        <v>104</v>
      </c>
      <c r="B3732" s="41" t="str">
        <f>VLOOKUP(A3732,'[110]Legacy Location Lookups'!$B$1:$C$340,2,0)</f>
        <v>Miami, FL</v>
      </c>
      <c r="C3732" s="41" t="s">
        <v>151</v>
      </c>
      <c r="D3732" s="41" t="s">
        <v>223</v>
      </c>
      <c r="E3732" s="41" t="s">
        <v>144</v>
      </c>
      <c r="F3732" s="38">
        <v>44173</v>
      </c>
      <c r="G3732" s="41" t="s">
        <v>145</v>
      </c>
      <c r="H3732" s="41">
        <v>20</v>
      </c>
    </row>
    <row r="3733" spans="1:8" x14ac:dyDescent="0.25">
      <c r="A3733" s="41">
        <f>VLOOKUP(D3733,'[110]Legacy Location Lookups'!$A$1:$C$340,2,0)</f>
        <v>104</v>
      </c>
      <c r="B3733" s="41" t="str">
        <f>VLOOKUP(A3733,'[110]Legacy Location Lookups'!$B$1:$C$340,2,0)</f>
        <v>Miami, FL</v>
      </c>
      <c r="C3733" s="41" t="s">
        <v>151</v>
      </c>
      <c r="D3733" s="41" t="s">
        <v>223</v>
      </c>
      <c r="E3733" s="41" t="s">
        <v>144</v>
      </c>
      <c r="F3733" s="38">
        <v>44173</v>
      </c>
      <c r="G3733" s="41" t="s">
        <v>159</v>
      </c>
      <c r="H3733" s="41">
        <v>0</v>
      </c>
    </row>
    <row r="3734" spans="1:8" x14ac:dyDescent="0.25">
      <c r="A3734" s="41">
        <f>VLOOKUP(D3734,'[110]Legacy Location Lookups'!$A$1:$C$340,2,0)</f>
        <v>73</v>
      </c>
      <c r="B3734" s="41" t="str">
        <f>VLOOKUP(A3734,'[110]Legacy Location Lookups'!$B$1:$C$340,2,0)</f>
        <v>Boynton Beach, FL</v>
      </c>
      <c r="C3734" s="41" t="s">
        <v>151</v>
      </c>
      <c r="D3734" s="41" t="s">
        <v>152</v>
      </c>
      <c r="E3734" s="41" t="s">
        <v>144</v>
      </c>
      <c r="F3734" s="38">
        <v>44174</v>
      </c>
      <c r="G3734" s="41" t="s">
        <v>145</v>
      </c>
      <c r="H3734" s="41">
        <v>77</v>
      </c>
    </row>
    <row r="3735" spans="1:8" x14ac:dyDescent="0.25">
      <c r="A3735" s="41">
        <f>VLOOKUP(D3735,'[110]Legacy Location Lookups'!$A$1:$C$340,2,0)</f>
        <v>73</v>
      </c>
      <c r="B3735" s="41" t="str">
        <f>VLOOKUP(A3735,'[110]Legacy Location Lookups'!$B$1:$C$340,2,0)</f>
        <v>Boynton Beach, FL</v>
      </c>
      <c r="C3735" s="41" t="s">
        <v>151</v>
      </c>
      <c r="D3735" s="41" t="s">
        <v>152</v>
      </c>
      <c r="E3735" s="41" t="s">
        <v>147</v>
      </c>
      <c r="F3735" s="38">
        <v>44174</v>
      </c>
      <c r="G3735" s="41" t="s">
        <v>147</v>
      </c>
      <c r="H3735" s="41">
        <v>0</v>
      </c>
    </row>
    <row r="3736" spans="1:8" x14ac:dyDescent="0.25">
      <c r="A3736" s="41">
        <f>VLOOKUP(D3736,'[110]Legacy Location Lookups'!$A$1:$C$340,2,0)</f>
        <v>73</v>
      </c>
      <c r="B3736" s="41" t="str">
        <f>VLOOKUP(A3736,'[110]Legacy Location Lookups'!$B$1:$C$340,2,0)</f>
        <v>Boynton Beach, FL</v>
      </c>
      <c r="C3736" s="41" t="s">
        <v>151</v>
      </c>
      <c r="D3736" s="41" t="s">
        <v>152</v>
      </c>
      <c r="E3736" s="41" t="s">
        <v>144</v>
      </c>
      <c r="F3736" s="38">
        <v>44174</v>
      </c>
      <c r="G3736" s="41" t="s">
        <v>146</v>
      </c>
      <c r="H3736" s="41">
        <v>2</v>
      </c>
    </row>
    <row r="3737" spans="1:8" x14ac:dyDescent="0.25">
      <c r="A3737" s="41">
        <f>VLOOKUP(D3737,'[110]Legacy Location Lookups'!$A$1:$C$340,2,0)</f>
        <v>75</v>
      </c>
      <c r="B3737" s="41" t="str">
        <f>VLOOKUP(A3737,'[110]Legacy Location Lookups'!$B$1:$C$340,2,0)</f>
        <v>Delray Beach, FL</v>
      </c>
      <c r="C3737" s="41" t="s">
        <v>151</v>
      </c>
      <c r="D3737" s="41" t="s">
        <v>153</v>
      </c>
      <c r="E3737" s="41" t="s">
        <v>144</v>
      </c>
      <c r="F3737" s="38">
        <v>44174</v>
      </c>
      <c r="G3737" s="41" t="s">
        <v>145</v>
      </c>
      <c r="H3737" s="41">
        <v>44</v>
      </c>
    </row>
    <row r="3738" spans="1:8" x14ac:dyDescent="0.25">
      <c r="A3738" s="41">
        <f>VLOOKUP(D3738,'[110]Legacy Location Lookups'!$A$1:$C$340,2,0)</f>
        <v>75</v>
      </c>
      <c r="B3738" s="41" t="str">
        <f>VLOOKUP(A3738,'[110]Legacy Location Lookups'!$B$1:$C$340,2,0)</f>
        <v>Delray Beach, FL</v>
      </c>
      <c r="C3738" s="41" t="s">
        <v>151</v>
      </c>
      <c r="D3738" s="41" t="s">
        <v>153</v>
      </c>
      <c r="E3738" s="41" t="s">
        <v>147</v>
      </c>
      <c r="F3738" s="38">
        <v>44174</v>
      </c>
      <c r="G3738" s="41" t="s">
        <v>147</v>
      </c>
      <c r="H3738" s="41">
        <v>0</v>
      </c>
    </row>
    <row r="3739" spans="1:8" x14ac:dyDescent="0.25">
      <c r="A3739" s="41">
        <f>VLOOKUP(D3739,'[110]Legacy Location Lookups'!$A$1:$C$340,2,0)</f>
        <v>75</v>
      </c>
      <c r="B3739" s="41" t="str">
        <f>VLOOKUP(A3739,'[110]Legacy Location Lookups'!$B$1:$C$340,2,0)</f>
        <v>Delray Beach, FL</v>
      </c>
      <c r="C3739" s="41" t="s">
        <v>151</v>
      </c>
      <c r="D3739" s="41" t="s">
        <v>153</v>
      </c>
      <c r="E3739" s="41" t="s">
        <v>144</v>
      </c>
      <c r="F3739" s="38">
        <v>44174</v>
      </c>
      <c r="G3739" s="41" t="s">
        <v>159</v>
      </c>
      <c r="H3739" s="41">
        <v>1</v>
      </c>
    </row>
    <row r="3740" spans="1:8" x14ac:dyDescent="0.25">
      <c r="A3740" s="41">
        <f>VLOOKUP(D3740,'[110]Legacy Location Lookups'!$A$1:$C$340,2,0)</f>
        <v>76</v>
      </c>
      <c r="B3740" s="41" t="str">
        <f>VLOOKUP(A3740,'[110]Legacy Location Lookups'!$B$1:$C$340,2,0)</f>
        <v>East Boca Raton, FL</v>
      </c>
      <c r="C3740" s="41" t="s">
        <v>151</v>
      </c>
      <c r="D3740" s="41" t="s">
        <v>175</v>
      </c>
      <c r="E3740" s="41" t="s">
        <v>147</v>
      </c>
      <c r="F3740" s="38">
        <v>44174</v>
      </c>
      <c r="G3740" s="41" t="s">
        <v>147</v>
      </c>
      <c r="H3740" s="41"/>
    </row>
    <row r="3741" spans="1:8" x14ac:dyDescent="0.25">
      <c r="A3741" s="41">
        <f>VLOOKUP(D3741,'[110]Legacy Location Lookups'!$A$1:$C$340,2,0)</f>
        <v>76</v>
      </c>
      <c r="B3741" s="41" t="str">
        <f>VLOOKUP(A3741,'[110]Legacy Location Lookups'!$B$1:$C$340,2,0)</f>
        <v>East Boca Raton, FL</v>
      </c>
      <c r="C3741" s="41" t="s">
        <v>151</v>
      </c>
      <c r="D3741" s="41" t="s">
        <v>175</v>
      </c>
      <c r="E3741" s="41" t="s">
        <v>144</v>
      </c>
      <c r="F3741" s="38">
        <v>44174</v>
      </c>
      <c r="G3741" s="41" t="s">
        <v>145</v>
      </c>
      <c r="H3741" s="41">
        <v>9</v>
      </c>
    </row>
    <row r="3742" spans="1:8" x14ac:dyDescent="0.25">
      <c r="A3742" s="41">
        <f>VLOOKUP(D3742,'[110]Legacy Location Lookups'!$A$1:$C$340,2,0)</f>
        <v>77</v>
      </c>
      <c r="B3742" s="41" t="str">
        <f>VLOOKUP(A3742,'[110]Legacy Location Lookups'!$B$1:$C$340,2,0)</f>
        <v>West Boca Raton, FL</v>
      </c>
      <c r="C3742" s="41" t="s">
        <v>151</v>
      </c>
      <c r="D3742" s="41" t="s">
        <v>154</v>
      </c>
      <c r="E3742" s="41" t="s">
        <v>144</v>
      </c>
      <c r="F3742" s="38">
        <v>44174</v>
      </c>
      <c r="G3742" s="41" t="s">
        <v>145</v>
      </c>
      <c r="H3742" s="41">
        <v>17</v>
      </c>
    </row>
    <row r="3743" spans="1:8" x14ac:dyDescent="0.25">
      <c r="A3743" s="41">
        <f>VLOOKUP(D3743,'[110]Legacy Location Lookups'!$A$1:$C$340,2,0)</f>
        <v>72</v>
      </c>
      <c r="B3743" s="41" t="str">
        <f>VLOOKUP(A3743,'[110]Legacy Location Lookups'!$B$1:$C$340,2,0)</f>
        <v>Boca Raton, FL</v>
      </c>
      <c r="C3743" s="41" t="s">
        <v>151</v>
      </c>
      <c r="D3743" s="41" t="s">
        <v>155</v>
      </c>
      <c r="E3743" s="41" t="s">
        <v>144</v>
      </c>
      <c r="F3743" s="38">
        <v>44174</v>
      </c>
      <c r="G3743" s="41" t="s">
        <v>145</v>
      </c>
      <c r="H3743" s="41">
        <v>21</v>
      </c>
    </row>
    <row r="3744" spans="1:8" x14ac:dyDescent="0.25">
      <c r="A3744" s="41">
        <f>VLOOKUP(D3744,'[110]Legacy Location Lookups'!$A$1:$C$340,2,0)</f>
        <v>72</v>
      </c>
      <c r="B3744" s="41" t="str">
        <f>VLOOKUP(A3744,'[110]Legacy Location Lookups'!$B$1:$C$340,2,0)</f>
        <v>Boca Raton, FL</v>
      </c>
      <c r="C3744" s="41" t="s">
        <v>151</v>
      </c>
      <c r="D3744" s="41" t="s">
        <v>155</v>
      </c>
      <c r="E3744" s="41" t="s">
        <v>144</v>
      </c>
      <c r="F3744" s="38">
        <v>44174</v>
      </c>
      <c r="G3744" s="41" t="s">
        <v>159</v>
      </c>
      <c r="H3744" s="41">
        <v>3</v>
      </c>
    </row>
    <row r="3745" spans="1:8" x14ac:dyDescent="0.25">
      <c r="A3745" s="41">
        <f>VLOOKUP(D3745,'[110]Legacy Location Lookups'!$A$1:$C$340,2,0)</f>
        <v>104</v>
      </c>
      <c r="B3745" s="41" t="str">
        <f>VLOOKUP(A3745,'[110]Legacy Location Lookups'!$B$1:$C$340,2,0)</f>
        <v>Miami, FL</v>
      </c>
      <c r="C3745" s="41" t="s">
        <v>151</v>
      </c>
      <c r="D3745" s="41" t="s">
        <v>223</v>
      </c>
      <c r="E3745" s="41" t="s">
        <v>144</v>
      </c>
      <c r="F3745" s="38">
        <v>44174</v>
      </c>
      <c r="G3745" s="41" t="s">
        <v>145</v>
      </c>
      <c r="H3745" s="41">
        <v>22</v>
      </c>
    </row>
    <row r="3746" spans="1:8" x14ac:dyDescent="0.25">
      <c r="A3746" s="41">
        <f>VLOOKUP(D3746,'[110]Legacy Location Lookups'!$A$1:$C$340,2,0)</f>
        <v>104</v>
      </c>
      <c r="B3746" s="41" t="str">
        <f>VLOOKUP(A3746,'[110]Legacy Location Lookups'!$B$1:$C$340,2,0)</f>
        <v>Miami, FL</v>
      </c>
      <c r="C3746" s="41" t="s">
        <v>151</v>
      </c>
      <c r="D3746" s="41" t="s">
        <v>223</v>
      </c>
      <c r="E3746" s="41" t="s">
        <v>144</v>
      </c>
      <c r="F3746" s="38">
        <v>44174</v>
      </c>
      <c r="G3746" s="41" t="s">
        <v>159</v>
      </c>
      <c r="H3746" s="41">
        <v>0</v>
      </c>
    </row>
    <row r="3747" spans="1:8" x14ac:dyDescent="0.25">
      <c r="A3747" s="41">
        <f>VLOOKUP(D3747,'[110]Legacy Location Lookups'!$A$1:$C$340,2,0)</f>
        <v>73</v>
      </c>
      <c r="B3747" s="41" t="str">
        <f>VLOOKUP(A3747,'[110]Legacy Location Lookups'!$B$1:$C$340,2,0)</f>
        <v>Boynton Beach, FL</v>
      </c>
      <c r="C3747" s="41" t="s">
        <v>151</v>
      </c>
      <c r="D3747" s="41" t="s">
        <v>152</v>
      </c>
      <c r="E3747" s="41" t="s">
        <v>144</v>
      </c>
      <c r="F3747" s="38">
        <v>44175</v>
      </c>
      <c r="G3747" s="41" t="s">
        <v>145</v>
      </c>
      <c r="H3747" s="41">
        <v>65</v>
      </c>
    </row>
    <row r="3748" spans="1:8" x14ac:dyDescent="0.25">
      <c r="A3748" s="41">
        <f>VLOOKUP(D3748,'[110]Legacy Location Lookups'!$A$1:$C$340,2,0)</f>
        <v>73</v>
      </c>
      <c r="B3748" s="41" t="str">
        <f>VLOOKUP(A3748,'[110]Legacy Location Lookups'!$B$1:$C$340,2,0)</f>
        <v>Boynton Beach, FL</v>
      </c>
      <c r="C3748" s="41" t="s">
        <v>151</v>
      </c>
      <c r="D3748" s="41" t="s">
        <v>152</v>
      </c>
      <c r="E3748" s="41" t="s">
        <v>147</v>
      </c>
      <c r="F3748" s="38">
        <v>44175</v>
      </c>
      <c r="G3748" s="41" t="s">
        <v>147</v>
      </c>
      <c r="H3748" s="41">
        <v>2</v>
      </c>
    </row>
    <row r="3749" spans="1:8" x14ac:dyDescent="0.25">
      <c r="A3749" s="41">
        <f>VLOOKUP(D3749,'[110]Legacy Location Lookups'!$A$1:$C$340,2,0)</f>
        <v>73</v>
      </c>
      <c r="B3749" s="41" t="str">
        <f>VLOOKUP(A3749,'[110]Legacy Location Lookups'!$B$1:$C$340,2,0)</f>
        <v>Boynton Beach, FL</v>
      </c>
      <c r="C3749" s="41" t="s">
        <v>151</v>
      </c>
      <c r="D3749" s="41" t="s">
        <v>152</v>
      </c>
      <c r="E3749" s="41" t="s">
        <v>144</v>
      </c>
      <c r="F3749" s="38">
        <v>44175</v>
      </c>
      <c r="G3749" s="41" t="s">
        <v>159</v>
      </c>
      <c r="H3749" s="41">
        <v>3</v>
      </c>
    </row>
    <row r="3750" spans="1:8" x14ac:dyDescent="0.25">
      <c r="A3750" s="41">
        <f>VLOOKUP(D3750,'[110]Legacy Location Lookups'!$A$1:$C$340,2,0)</f>
        <v>75</v>
      </c>
      <c r="B3750" s="41" t="str">
        <f>VLOOKUP(A3750,'[110]Legacy Location Lookups'!$B$1:$C$340,2,0)</f>
        <v>Delray Beach, FL</v>
      </c>
      <c r="C3750" s="41" t="s">
        <v>151</v>
      </c>
      <c r="D3750" s="41" t="s">
        <v>153</v>
      </c>
      <c r="E3750" s="41" t="s">
        <v>144</v>
      </c>
      <c r="F3750" s="38">
        <v>44175</v>
      </c>
      <c r="G3750" s="41" t="s">
        <v>145</v>
      </c>
      <c r="H3750" s="41">
        <v>41</v>
      </c>
    </row>
    <row r="3751" spans="1:8" x14ac:dyDescent="0.25">
      <c r="A3751" s="41">
        <f>VLOOKUP(D3751,'[110]Legacy Location Lookups'!$A$1:$C$340,2,0)</f>
        <v>75</v>
      </c>
      <c r="B3751" s="41" t="str">
        <f>VLOOKUP(A3751,'[110]Legacy Location Lookups'!$B$1:$C$340,2,0)</f>
        <v>Delray Beach, FL</v>
      </c>
      <c r="C3751" s="41" t="s">
        <v>151</v>
      </c>
      <c r="D3751" s="41" t="s">
        <v>153</v>
      </c>
      <c r="E3751" s="41" t="s">
        <v>147</v>
      </c>
      <c r="F3751" s="38">
        <v>44175</v>
      </c>
      <c r="G3751" s="41" t="s">
        <v>147</v>
      </c>
      <c r="H3751" s="41">
        <v>1</v>
      </c>
    </row>
    <row r="3752" spans="1:8" x14ac:dyDescent="0.25">
      <c r="A3752" s="41">
        <f>VLOOKUP(D3752,'[110]Legacy Location Lookups'!$A$1:$C$340,2,0)</f>
        <v>75</v>
      </c>
      <c r="B3752" s="41" t="str">
        <f>VLOOKUP(A3752,'[110]Legacy Location Lookups'!$B$1:$C$340,2,0)</f>
        <v>Delray Beach, FL</v>
      </c>
      <c r="C3752" s="41" t="s">
        <v>151</v>
      </c>
      <c r="D3752" s="41" t="s">
        <v>153</v>
      </c>
      <c r="E3752" s="41" t="s">
        <v>144</v>
      </c>
      <c r="F3752" s="38">
        <v>44175</v>
      </c>
      <c r="G3752" s="41" t="s">
        <v>159</v>
      </c>
      <c r="H3752" s="41">
        <v>0</v>
      </c>
    </row>
    <row r="3753" spans="1:8" x14ac:dyDescent="0.25">
      <c r="A3753" s="41">
        <f>VLOOKUP(D3753,'[110]Legacy Location Lookups'!$A$1:$C$340,2,0)</f>
        <v>76</v>
      </c>
      <c r="B3753" s="41" t="str">
        <f>VLOOKUP(A3753,'[110]Legacy Location Lookups'!$B$1:$C$340,2,0)</f>
        <v>East Boca Raton, FL</v>
      </c>
      <c r="C3753" s="41" t="s">
        <v>151</v>
      </c>
      <c r="D3753" s="41" t="s">
        <v>175</v>
      </c>
      <c r="E3753" s="41" t="s">
        <v>144</v>
      </c>
      <c r="F3753" s="38">
        <v>44175</v>
      </c>
      <c r="G3753" s="41" t="s">
        <v>145</v>
      </c>
      <c r="H3753" s="41">
        <v>34</v>
      </c>
    </row>
    <row r="3754" spans="1:8" x14ac:dyDescent="0.25">
      <c r="A3754" s="41">
        <f>VLOOKUP(D3754,'[110]Legacy Location Lookups'!$A$1:$C$340,2,0)</f>
        <v>77</v>
      </c>
      <c r="B3754" s="41" t="str">
        <f>VLOOKUP(A3754,'[110]Legacy Location Lookups'!$B$1:$C$340,2,0)</f>
        <v>West Boca Raton, FL</v>
      </c>
      <c r="C3754" s="41" t="s">
        <v>151</v>
      </c>
      <c r="D3754" s="41" t="s">
        <v>154</v>
      </c>
      <c r="E3754" s="41" t="s">
        <v>144</v>
      </c>
      <c r="F3754" s="38">
        <v>44175</v>
      </c>
      <c r="G3754" s="41" t="s">
        <v>145</v>
      </c>
      <c r="H3754" s="41">
        <v>0</v>
      </c>
    </row>
    <row r="3755" spans="1:8" x14ac:dyDescent="0.25">
      <c r="A3755" s="41">
        <f>VLOOKUP(D3755,'[110]Legacy Location Lookups'!$A$1:$C$340,2,0)</f>
        <v>72</v>
      </c>
      <c r="B3755" s="41" t="str">
        <f>VLOOKUP(A3755,'[110]Legacy Location Lookups'!$B$1:$C$340,2,0)</f>
        <v>Boca Raton, FL</v>
      </c>
      <c r="C3755" s="41" t="s">
        <v>151</v>
      </c>
      <c r="D3755" s="41" t="s">
        <v>155</v>
      </c>
      <c r="E3755" s="41" t="s">
        <v>144</v>
      </c>
      <c r="F3755" s="38">
        <v>44175</v>
      </c>
      <c r="G3755" s="41" t="s">
        <v>145</v>
      </c>
      <c r="H3755" s="41">
        <v>12</v>
      </c>
    </row>
    <row r="3756" spans="1:8" x14ac:dyDescent="0.25">
      <c r="A3756" s="41">
        <f>VLOOKUP(D3756,'[110]Legacy Location Lookups'!$A$1:$C$340,2,0)</f>
        <v>72</v>
      </c>
      <c r="B3756" s="41" t="str">
        <f>VLOOKUP(A3756,'[110]Legacy Location Lookups'!$B$1:$C$340,2,0)</f>
        <v>Boca Raton, FL</v>
      </c>
      <c r="C3756" s="41" t="s">
        <v>151</v>
      </c>
      <c r="D3756" s="41" t="s">
        <v>155</v>
      </c>
      <c r="E3756" s="41" t="s">
        <v>144</v>
      </c>
      <c r="F3756" s="38">
        <v>44175</v>
      </c>
      <c r="G3756" s="41" t="s">
        <v>146</v>
      </c>
      <c r="H3756" s="41">
        <v>0</v>
      </c>
    </row>
    <row r="3757" spans="1:8" x14ac:dyDescent="0.25">
      <c r="A3757" s="41">
        <f>VLOOKUP(D3757,'[110]Legacy Location Lookups'!$A$1:$C$340,2,0)</f>
        <v>72</v>
      </c>
      <c r="B3757" s="41" t="str">
        <f>VLOOKUP(A3757,'[110]Legacy Location Lookups'!$B$1:$C$340,2,0)</f>
        <v>Boca Raton, FL</v>
      </c>
      <c r="C3757" s="41" t="s">
        <v>151</v>
      </c>
      <c r="D3757" s="41" t="s">
        <v>155</v>
      </c>
      <c r="E3757" s="41" t="s">
        <v>147</v>
      </c>
      <c r="F3757" s="38">
        <v>44175</v>
      </c>
      <c r="G3757" s="41" t="s">
        <v>147</v>
      </c>
      <c r="H3757" s="41">
        <v>0</v>
      </c>
    </row>
    <row r="3758" spans="1:8" x14ac:dyDescent="0.25">
      <c r="A3758" s="41">
        <f>VLOOKUP(D3758,'[110]Legacy Location Lookups'!$A$1:$C$340,2,0)</f>
        <v>104</v>
      </c>
      <c r="B3758" s="41" t="str">
        <f>VLOOKUP(A3758,'[110]Legacy Location Lookups'!$B$1:$C$340,2,0)</f>
        <v>Miami, FL</v>
      </c>
      <c r="C3758" s="41" t="s">
        <v>151</v>
      </c>
      <c r="D3758" s="41" t="s">
        <v>223</v>
      </c>
      <c r="E3758" s="41" t="s">
        <v>144</v>
      </c>
      <c r="F3758" s="38">
        <v>44175</v>
      </c>
      <c r="G3758" s="41" t="s">
        <v>145</v>
      </c>
      <c r="H3758" s="41">
        <v>21</v>
      </c>
    </row>
    <row r="3759" spans="1:8" x14ac:dyDescent="0.25">
      <c r="A3759" s="41">
        <f>VLOOKUP(D3759,'[110]Legacy Location Lookups'!$A$1:$C$340,2,0)</f>
        <v>104</v>
      </c>
      <c r="B3759" s="41" t="str">
        <f>VLOOKUP(A3759,'[110]Legacy Location Lookups'!$B$1:$C$340,2,0)</f>
        <v>Miami, FL</v>
      </c>
      <c r="C3759" s="41" t="s">
        <v>151</v>
      </c>
      <c r="D3759" s="41" t="s">
        <v>223</v>
      </c>
      <c r="E3759" s="41" t="s">
        <v>147</v>
      </c>
      <c r="F3759" s="38">
        <v>44175</v>
      </c>
      <c r="G3759" s="41" t="s">
        <v>147</v>
      </c>
      <c r="H3759" s="41">
        <v>0</v>
      </c>
    </row>
    <row r="3760" spans="1:8" x14ac:dyDescent="0.25">
      <c r="A3760" s="41">
        <f>VLOOKUP(D3760,'[110]Legacy Location Lookups'!$A$1:$C$340,2,0)</f>
        <v>73</v>
      </c>
      <c r="B3760" s="41" t="str">
        <f>VLOOKUP(A3760,'[110]Legacy Location Lookups'!$B$1:$C$340,2,0)</f>
        <v>Boynton Beach, FL</v>
      </c>
      <c r="C3760" s="41" t="s">
        <v>151</v>
      </c>
      <c r="D3760" s="41" t="s">
        <v>152</v>
      </c>
      <c r="E3760" s="41" t="s">
        <v>144</v>
      </c>
      <c r="F3760" s="38">
        <v>44176</v>
      </c>
      <c r="G3760" s="41" t="s">
        <v>145</v>
      </c>
      <c r="H3760" s="41">
        <v>73</v>
      </c>
    </row>
    <row r="3761" spans="1:8" x14ac:dyDescent="0.25">
      <c r="A3761" s="41">
        <f>VLOOKUP(D3761,'[110]Legacy Location Lookups'!$A$1:$C$340,2,0)</f>
        <v>73</v>
      </c>
      <c r="B3761" s="41" t="str">
        <f>VLOOKUP(A3761,'[110]Legacy Location Lookups'!$B$1:$C$340,2,0)</f>
        <v>Boynton Beach, FL</v>
      </c>
      <c r="C3761" s="41" t="s">
        <v>151</v>
      </c>
      <c r="D3761" s="41" t="s">
        <v>152</v>
      </c>
      <c r="E3761" s="41" t="s">
        <v>144</v>
      </c>
      <c r="F3761" s="38">
        <v>44176</v>
      </c>
      <c r="G3761" s="41" t="s">
        <v>159</v>
      </c>
      <c r="H3761" s="41">
        <v>8</v>
      </c>
    </row>
    <row r="3762" spans="1:8" x14ac:dyDescent="0.25">
      <c r="A3762" s="41">
        <f>VLOOKUP(D3762,'[110]Legacy Location Lookups'!$A$1:$C$340,2,0)</f>
        <v>75</v>
      </c>
      <c r="B3762" s="41" t="str">
        <f>VLOOKUP(A3762,'[110]Legacy Location Lookups'!$B$1:$C$340,2,0)</f>
        <v>Delray Beach, FL</v>
      </c>
      <c r="C3762" s="41" t="s">
        <v>151</v>
      </c>
      <c r="D3762" s="41" t="s">
        <v>153</v>
      </c>
      <c r="E3762" s="41" t="s">
        <v>144</v>
      </c>
      <c r="F3762" s="38">
        <v>44176</v>
      </c>
      <c r="G3762" s="41" t="s">
        <v>159</v>
      </c>
      <c r="H3762" s="41">
        <v>0</v>
      </c>
    </row>
    <row r="3763" spans="1:8" x14ac:dyDescent="0.25">
      <c r="A3763" s="41">
        <f>VLOOKUP(D3763,'[110]Legacy Location Lookups'!$A$1:$C$340,2,0)</f>
        <v>75</v>
      </c>
      <c r="B3763" s="41" t="str">
        <f>VLOOKUP(A3763,'[110]Legacy Location Lookups'!$B$1:$C$340,2,0)</f>
        <v>Delray Beach, FL</v>
      </c>
      <c r="C3763" s="41" t="s">
        <v>151</v>
      </c>
      <c r="D3763" s="41" t="s">
        <v>153</v>
      </c>
      <c r="E3763" s="41" t="s">
        <v>144</v>
      </c>
      <c r="F3763" s="38">
        <v>44176</v>
      </c>
      <c r="G3763" s="41" t="s">
        <v>145</v>
      </c>
      <c r="H3763" s="41">
        <v>51</v>
      </c>
    </row>
    <row r="3764" spans="1:8" x14ac:dyDescent="0.25">
      <c r="A3764" s="41">
        <f>VLOOKUP(D3764,'[110]Legacy Location Lookups'!$A$1:$C$340,2,0)</f>
        <v>75</v>
      </c>
      <c r="B3764" s="41" t="str">
        <f>VLOOKUP(A3764,'[110]Legacy Location Lookups'!$B$1:$C$340,2,0)</f>
        <v>Delray Beach, FL</v>
      </c>
      <c r="C3764" s="41" t="s">
        <v>151</v>
      </c>
      <c r="D3764" s="41" t="s">
        <v>153</v>
      </c>
      <c r="E3764" s="41" t="s">
        <v>144</v>
      </c>
      <c r="F3764" s="38">
        <v>44176</v>
      </c>
      <c r="G3764" s="41" t="s">
        <v>159</v>
      </c>
      <c r="H3764" s="41">
        <v>1</v>
      </c>
    </row>
    <row r="3765" spans="1:8" x14ac:dyDescent="0.25">
      <c r="A3765" s="41">
        <f>VLOOKUP(D3765,'[110]Legacy Location Lookups'!$A$1:$C$340,2,0)</f>
        <v>76</v>
      </c>
      <c r="B3765" s="41" t="str">
        <f>VLOOKUP(A3765,'[110]Legacy Location Lookups'!$B$1:$C$340,2,0)</f>
        <v>East Boca Raton, FL</v>
      </c>
      <c r="C3765" s="41" t="s">
        <v>151</v>
      </c>
      <c r="D3765" s="41" t="s">
        <v>175</v>
      </c>
      <c r="E3765" s="41" t="s">
        <v>144</v>
      </c>
      <c r="F3765" s="38">
        <v>44176</v>
      </c>
      <c r="G3765" s="41" t="s">
        <v>145</v>
      </c>
      <c r="H3765" s="41">
        <v>0</v>
      </c>
    </row>
    <row r="3766" spans="1:8" x14ac:dyDescent="0.25">
      <c r="A3766" s="41">
        <f>VLOOKUP(D3766,'[110]Legacy Location Lookups'!$A$1:$C$340,2,0)</f>
        <v>77</v>
      </c>
      <c r="B3766" s="41" t="str">
        <f>VLOOKUP(A3766,'[110]Legacy Location Lookups'!$B$1:$C$340,2,0)</f>
        <v>West Boca Raton, FL</v>
      </c>
      <c r="C3766" s="41" t="s">
        <v>151</v>
      </c>
      <c r="D3766" s="41" t="s">
        <v>154</v>
      </c>
      <c r="E3766" s="41" t="s">
        <v>144</v>
      </c>
      <c r="F3766" s="38">
        <v>44176</v>
      </c>
      <c r="G3766" s="41" t="s">
        <v>145</v>
      </c>
      <c r="H3766" s="41">
        <v>40</v>
      </c>
    </row>
    <row r="3767" spans="1:8" x14ac:dyDescent="0.25">
      <c r="A3767" s="41">
        <f>VLOOKUP(D3767,'[110]Legacy Location Lookups'!$A$1:$C$340,2,0)</f>
        <v>72</v>
      </c>
      <c r="B3767" s="41" t="str">
        <f>VLOOKUP(A3767,'[110]Legacy Location Lookups'!$B$1:$C$340,2,0)</f>
        <v>Boca Raton, FL</v>
      </c>
      <c r="C3767" s="41" t="s">
        <v>151</v>
      </c>
      <c r="D3767" s="41" t="s">
        <v>155</v>
      </c>
      <c r="E3767" s="41" t="s">
        <v>147</v>
      </c>
      <c r="F3767" s="38">
        <v>44176</v>
      </c>
      <c r="G3767" s="41" t="s">
        <v>147</v>
      </c>
      <c r="H3767" s="41"/>
    </row>
    <row r="3768" spans="1:8" x14ac:dyDescent="0.25">
      <c r="A3768" s="41">
        <f>VLOOKUP(D3768,'[110]Legacy Location Lookups'!$A$1:$C$340,2,0)</f>
        <v>72</v>
      </c>
      <c r="B3768" s="41" t="str">
        <f>VLOOKUP(A3768,'[110]Legacy Location Lookups'!$B$1:$C$340,2,0)</f>
        <v>Boca Raton, FL</v>
      </c>
      <c r="C3768" s="41" t="s">
        <v>151</v>
      </c>
      <c r="D3768" s="41" t="s">
        <v>155</v>
      </c>
      <c r="E3768" s="41" t="s">
        <v>144</v>
      </c>
      <c r="F3768" s="38">
        <v>44176</v>
      </c>
      <c r="G3768" s="41" t="s">
        <v>145</v>
      </c>
      <c r="H3768" s="41">
        <v>13</v>
      </c>
    </row>
    <row r="3769" spans="1:8" x14ac:dyDescent="0.25">
      <c r="A3769" s="41">
        <f>VLOOKUP(D3769,'[110]Legacy Location Lookups'!$A$1:$C$340,2,0)</f>
        <v>104</v>
      </c>
      <c r="B3769" s="41" t="str">
        <f>VLOOKUP(A3769,'[110]Legacy Location Lookups'!$B$1:$C$340,2,0)</f>
        <v>Miami, FL</v>
      </c>
      <c r="C3769" s="41" t="s">
        <v>151</v>
      </c>
      <c r="D3769" s="41" t="s">
        <v>223</v>
      </c>
      <c r="E3769" s="41" t="s">
        <v>144</v>
      </c>
      <c r="F3769" s="38">
        <v>44176</v>
      </c>
      <c r="G3769" s="41" t="s">
        <v>145</v>
      </c>
      <c r="H3769" s="41">
        <v>14</v>
      </c>
    </row>
    <row r="3770" spans="1:8" x14ac:dyDescent="0.25">
      <c r="A3770" s="41">
        <f>VLOOKUP(D3770,'[110]Legacy Location Lookups'!$A$1:$C$340,2,0)</f>
        <v>104</v>
      </c>
      <c r="B3770" s="41" t="str">
        <f>VLOOKUP(A3770,'[110]Legacy Location Lookups'!$B$1:$C$340,2,0)</f>
        <v>Miami, FL</v>
      </c>
      <c r="C3770" s="41" t="s">
        <v>151</v>
      </c>
      <c r="D3770" s="41" t="s">
        <v>223</v>
      </c>
      <c r="E3770" s="41" t="s">
        <v>147</v>
      </c>
      <c r="F3770" s="38">
        <v>44176</v>
      </c>
      <c r="G3770" s="41" t="s">
        <v>147</v>
      </c>
      <c r="H3770" s="41">
        <v>1</v>
      </c>
    </row>
    <row r="3771" spans="1:8" x14ac:dyDescent="0.25">
      <c r="A3771" s="41">
        <f>VLOOKUP(D3771,'[110]Legacy Location Lookups'!$A$1:$C$340,2,0)</f>
        <v>86</v>
      </c>
      <c r="B3771" s="41" t="str">
        <f>VLOOKUP(A3771,'[110]Legacy Location Lookups'!$B$1:$C$340,2,0)</f>
        <v>Kirkland, WA</v>
      </c>
      <c r="C3771" s="41" t="s">
        <v>167</v>
      </c>
      <c r="D3771" s="41" t="s">
        <v>22</v>
      </c>
      <c r="E3771" s="41" t="s">
        <v>144</v>
      </c>
      <c r="F3771" s="38">
        <v>44183</v>
      </c>
      <c r="G3771" s="41" t="s">
        <v>145</v>
      </c>
      <c r="H3771" s="41">
        <v>86</v>
      </c>
    </row>
    <row r="3772" spans="1:8" x14ac:dyDescent="0.25">
      <c r="A3772" s="41">
        <f>VLOOKUP(D3772,'[110]Legacy Location Lookups'!$A$1:$C$340,2,0)</f>
        <v>86</v>
      </c>
      <c r="B3772" s="41" t="str">
        <f>VLOOKUP(A3772,'[110]Legacy Location Lookups'!$B$1:$C$340,2,0)</f>
        <v>Kirkland, WA</v>
      </c>
      <c r="C3772" s="41" t="s">
        <v>167</v>
      </c>
      <c r="D3772" s="41" t="s">
        <v>22</v>
      </c>
      <c r="E3772" s="41" t="s">
        <v>144</v>
      </c>
      <c r="F3772" s="38">
        <v>44183</v>
      </c>
      <c r="G3772" s="41" t="s">
        <v>159</v>
      </c>
      <c r="H3772" s="41">
        <v>2</v>
      </c>
    </row>
    <row r="3773" spans="1:8" x14ac:dyDescent="0.25">
      <c r="A3773" s="41">
        <f>VLOOKUP(D3773,'[110]Legacy Location Lookups'!$A$1:$C$340,2,0)</f>
        <v>86</v>
      </c>
      <c r="B3773" s="41" t="str">
        <f>VLOOKUP(A3773,'[110]Legacy Location Lookups'!$B$1:$C$340,2,0)</f>
        <v>Kirkland, WA</v>
      </c>
      <c r="C3773" s="41" t="s">
        <v>167</v>
      </c>
      <c r="D3773" s="41" t="s">
        <v>22</v>
      </c>
      <c r="E3773" s="41" t="s">
        <v>144</v>
      </c>
      <c r="F3773" s="38">
        <v>44182</v>
      </c>
      <c r="G3773" s="41" t="s">
        <v>145</v>
      </c>
      <c r="H3773" s="41">
        <v>83</v>
      </c>
    </row>
    <row r="3774" spans="1:8" x14ac:dyDescent="0.25">
      <c r="A3774" s="41">
        <f>VLOOKUP(D3774,'[110]Legacy Location Lookups'!$A$1:$C$340,2,0)</f>
        <v>86</v>
      </c>
      <c r="B3774" s="41" t="str">
        <f>VLOOKUP(A3774,'[110]Legacy Location Lookups'!$B$1:$C$340,2,0)</f>
        <v>Kirkland, WA</v>
      </c>
      <c r="C3774" s="41" t="s">
        <v>167</v>
      </c>
      <c r="D3774" s="41" t="s">
        <v>22</v>
      </c>
      <c r="E3774" s="41" t="s">
        <v>144</v>
      </c>
      <c r="F3774" s="38">
        <v>44182</v>
      </c>
      <c r="G3774" s="41" t="s">
        <v>159</v>
      </c>
      <c r="H3774" s="41">
        <v>8</v>
      </c>
    </row>
    <row r="3775" spans="1:8" x14ac:dyDescent="0.25">
      <c r="A3775" s="41">
        <f>VLOOKUP(D3775,'[110]Legacy Location Lookups'!$A$1:$C$340,2,0)</f>
        <v>86</v>
      </c>
      <c r="B3775" s="41" t="str">
        <f>VLOOKUP(A3775,'[110]Legacy Location Lookups'!$B$1:$C$340,2,0)</f>
        <v>Kirkland, WA</v>
      </c>
      <c r="C3775" s="41" t="s">
        <v>167</v>
      </c>
      <c r="D3775" s="41" t="s">
        <v>22</v>
      </c>
      <c r="E3775" s="41" t="s">
        <v>144</v>
      </c>
      <c r="F3775" s="38">
        <v>44181</v>
      </c>
      <c r="G3775" s="41" t="s">
        <v>145</v>
      </c>
      <c r="H3775" s="41">
        <v>10</v>
      </c>
    </row>
    <row r="3776" spans="1:8" x14ac:dyDescent="0.25">
      <c r="A3776" s="41">
        <f>VLOOKUP(D3776,'[110]Legacy Location Lookups'!$A$1:$C$340,2,0)</f>
        <v>86</v>
      </c>
      <c r="B3776" s="41" t="str">
        <f>VLOOKUP(A3776,'[110]Legacy Location Lookups'!$B$1:$C$340,2,0)</f>
        <v>Kirkland, WA</v>
      </c>
      <c r="C3776" s="41" t="s">
        <v>167</v>
      </c>
      <c r="D3776" s="41" t="s">
        <v>22</v>
      </c>
      <c r="E3776" s="41" t="s">
        <v>144</v>
      </c>
      <c r="F3776" s="38">
        <v>44181</v>
      </c>
      <c r="G3776" s="41" t="s">
        <v>145</v>
      </c>
      <c r="H3776" s="41">
        <v>44</v>
      </c>
    </row>
    <row r="3777" spans="1:8" x14ac:dyDescent="0.25">
      <c r="A3777" s="41">
        <f>VLOOKUP(D3777,'[110]Legacy Location Lookups'!$A$1:$C$340,2,0)</f>
        <v>86</v>
      </c>
      <c r="B3777" s="41" t="str">
        <f>VLOOKUP(A3777,'[110]Legacy Location Lookups'!$B$1:$C$340,2,0)</f>
        <v>Kirkland, WA</v>
      </c>
      <c r="C3777" s="41" t="s">
        <v>167</v>
      </c>
      <c r="D3777" s="41" t="s">
        <v>22</v>
      </c>
      <c r="E3777" s="41" t="s">
        <v>144</v>
      </c>
      <c r="F3777" s="38">
        <v>44181</v>
      </c>
      <c r="G3777" s="41" t="s">
        <v>159</v>
      </c>
      <c r="H3777" s="41">
        <v>2</v>
      </c>
    </row>
    <row r="3778" spans="1:8" x14ac:dyDescent="0.25">
      <c r="A3778" s="41">
        <f>VLOOKUP(D3778,'[110]Legacy Location Lookups'!$A$1:$C$340,2,0)</f>
        <v>86</v>
      </c>
      <c r="B3778" s="41" t="str">
        <f>VLOOKUP(A3778,'[110]Legacy Location Lookups'!$B$1:$C$340,2,0)</f>
        <v>Kirkland, WA</v>
      </c>
      <c r="C3778" s="41" t="s">
        <v>167</v>
      </c>
      <c r="D3778" s="41" t="s">
        <v>22</v>
      </c>
      <c r="E3778" s="41" t="s">
        <v>144</v>
      </c>
      <c r="F3778" s="38">
        <v>44179</v>
      </c>
      <c r="G3778" s="41" t="s">
        <v>145</v>
      </c>
      <c r="H3778" s="41">
        <v>82</v>
      </c>
    </row>
    <row r="3779" spans="1:8" x14ac:dyDescent="0.25">
      <c r="A3779" s="41">
        <f>VLOOKUP(D3779,'[110]Legacy Location Lookups'!$A$1:$C$340,2,0)</f>
        <v>86</v>
      </c>
      <c r="B3779" s="41" t="str">
        <f>VLOOKUP(A3779,'[110]Legacy Location Lookups'!$B$1:$C$340,2,0)</f>
        <v>Kirkland, WA</v>
      </c>
      <c r="C3779" s="41" t="s">
        <v>167</v>
      </c>
      <c r="D3779" s="41" t="s">
        <v>22</v>
      </c>
      <c r="E3779" s="41" t="s">
        <v>144</v>
      </c>
      <c r="F3779" s="38">
        <v>44179</v>
      </c>
      <c r="G3779" s="41" t="s">
        <v>159</v>
      </c>
      <c r="H3779" s="41">
        <v>1</v>
      </c>
    </row>
    <row r="3780" spans="1:8" x14ac:dyDescent="0.25">
      <c r="A3780" s="41">
        <f>VLOOKUP(D3780,'[110]Legacy Location Lookups'!$A$1:$C$340,2,0)</f>
        <v>5</v>
      </c>
      <c r="B3780" s="41" t="str">
        <f>VLOOKUP(A3780,'[110]Legacy Location Lookups'!$B$1:$C$340,2,0)</f>
        <v>Bloomington, IL</v>
      </c>
      <c r="C3780" s="41" t="s">
        <v>142</v>
      </c>
      <c r="D3780" s="41" t="s">
        <v>143</v>
      </c>
      <c r="E3780" s="41" t="s">
        <v>144</v>
      </c>
      <c r="F3780" s="38">
        <v>44182</v>
      </c>
      <c r="G3780" s="41" t="s">
        <v>145</v>
      </c>
      <c r="H3780" s="41">
        <v>132</v>
      </c>
    </row>
    <row r="3781" spans="1:8" x14ac:dyDescent="0.25">
      <c r="A3781" s="41">
        <f>VLOOKUP(D3781,'[110]Legacy Location Lookups'!$A$1:$C$340,2,0)</f>
        <v>5</v>
      </c>
      <c r="B3781" s="41" t="str">
        <f>VLOOKUP(A3781,'[110]Legacy Location Lookups'!$B$1:$C$340,2,0)</f>
        <v>Bloomington, IL</v>
      </c>
      <c r="C3781" s="41" t="s">
        <v>142</v>
      </c>
      <c r="D3781" s="41" t="s">
        <v>143</v>
      </c>
      <c r="E3781" s="41" t="s">
        <v>144</v>
      </c>
      <c r="F3781" s="38">
        <v>44182</v>
      </c>
      <c r="G3781" s="41" t="s">
        <v>146</v>
      </c>
      <c r="H3781" s="41">
        <v>10</v>
      </c>
    </row>
    <row r="3782" spans="1:8" x14ac:dyDescent="0.25">
      <c r="A3782" s="41">
        <f>VLOOKUP(D3782,'[110]Legacy Location Lookups'!$A$1:$C$340,2,0)</f>
        <v>5</v>
      </c>
      <c r="B3782" s="41" t="str">
        <f>VLOOKUP(A3782,'[110]Legacy Location Lookups'!$B$1:$C$340,2,0)</f>
        <v>Bloomington, IL</v>
      </c>
      <c r="C3782" s="41" t="s">
        <v>142</v>
      </c>
      <c r="D3782" s="41" t="s">
        <v>143</v>
      </c>
      <c r="E3782" s="41" t="s">
        <v>147</v>
      </c>
      <c r="F3782" s="38">
        <v>44182</v>
      </c>
      <c r="G3782" s="41" t="s">
        <v>147</v>
      </c>
      <c r="H3782" s="41">
        <v>0</v>
      </c>
    </row>
    <row r="3783" spans="1:8" x14ac:dyDescent="0.25">
      <c r="A3783" s="41">
        <f>VLOOKUP(D3783,'[110]Legacy Location Lookups'!$A$1:$C$340,2,0)</f>
        <v>14</v>
      </c>
      <c r="B3783" s="41" t="str">
        <f>VLOOKUP(A3783,'[110]Legacy Location Lookups'!$B$1:$C$340,2,0)</f>
        <v>Peru, IL</v>
      </c>
      <c r="C3783" s="41" t="s">
        <v>142</v>
      </c>
      <c r="D3783" s="41" t="s">
        <v>148</v>
      </c>
      <c r="E3783" s="41" t="s">
        <v>144</v>
      </c>
      <c r="F3783" s="38">
        <v>44182</v>
      </c>
      <c r="G3783" s="41" t="s">
        <v>145</v>
      </c>
      <c r="H3783" s="41">
        <v>46</v>
      </c>
    </row>
    <row r="3784" spans="1:8" x14ac:dyDescent="0.25">
      <c r="A3784" s="41">
        <f>VLOOKUP(D3784,'[110]Legacy Location Lookups'!$A$1:$C$340,2,0)</f>
        <v>14</v>
      </c>
      <c r="B3784" s="41" t="str">
        <f>VLOOKUP(A3784,'[110]Legacy Location Lookups'!$B$1:$C$340,2,0)</f>
        <v>Peru, IL</v>
      </c>
      <c r="C3784" s="41" t="s">
        <v>142</v>
      </c>
      <c r="D3784" s="41" t="s">
        <v>148</v>
      </c>
      <c r="E3784" s="41" t="s">
        <v>147</v>
      </c>
      <c r="F3784" s="38">
        <v>44182</v>
      </c>
      <c r="G3784" s="41" t="s">
        <v>147</v>
      </c>
      <c r="H3784" s="41">
        <v>0</v>
      </c>
    </row>
    <row r="3785" spans="1:8" x14ac:dyDescent="0.25">
      <c r="A3785" s="41">
        <f>VLOOKUP(D3785,'[110]Legacy Location Lookups'!$A$1:$C$340,2,0)</f>
        <v>13</v>
      </c>
      <c r="B3785" s="41" t="str">
        <f>VLOOKUP(A3785,'[110]Legacy Location Lookups'!$B$1:$C$340,2,0)</f>
        <v>Peoria, IL</v>
      </c>
      <c r="C3785" s="41" t="s">
        <v>142</v>
      </c>
      <c r="D3785" s="41" t="s">
        <v>149</v>
      </c>
      <c r="E3785" s="41" t="s">
        <v>144</v>
      </c>
      <c r="F3785" s="38">
        <v>44182</v>
      </c>
      <c r="G3785" s="41" t="s">
        <v>145</v>
      </c>
      <c r="H3785" s="41">
        <v>36</v>
      </c>
    </row>
    <row r="3786" spans="1:8" x14ac:dyDescent="0.25">
      <c r="A3786" s="41">
        <f>VLOOKUP(D3786,'[110]Legacy Location Lookups'!$A$1:$C$340,2,0)</f>
        <v>13</v>
      </c>
      <c r="B3786" s="41" t="str">
        <f>VLOOKUP(A3786,'[110]Legacy Location Lookups'!$B$1:$C$340,2,0)</f>
        <v>Peoria, IL</v>
      </c>
      <c r="C3786" s="41" t="s">
        <v>142</v>
      </c>
      <c r="D3786" s="41" t="s">
        <v>149</v>
      </c>
      <c r="E3786" s="41" t="s">
        <v>144</v>
      </c>
      <c r="F3786" s="38">
        <v>44182</v>
      </c>
      <c r="G3786" s="41" t="s">
        <v>146</v>
      </c>
      <c r="H3786" s="41">
        <v>0</v>
      </c>
    </row>
    <row r="3787" spans="1:8" x14ac:dyDescent="0.25">
      <c r="A3787" s="41">
        <f>VLOOKUP(D3787,'[110]Legacy Location Lookups'!$A$1:$C$340,2,0)</f>
        <v>6</v>
      </c>
      <c r="B3787" s="41" t="str">
        <f>VLOOKUP(A3787,'[110]Legacy Location Lookups'!$B$1:$C$340,2,0)</f>
        <v>Charleston, IL</v>
      </c>
      <c r="C3787" s="41" t="s">
        <v>142</v>
      </c>
      <c r="D3787" s="41" t="s">
        <v>150</v>
      </c>
      <c r="E3787" s="41" t="s">
        <v>144</v>
      </c>
      <c r="F3787" s="38">
        <v>44182</v>
      </c>
      <c r="G3787" s="41" t="s">
        <v>145</v>
      </c>
      <c r="H3787" s="41">
        <v>2</v>
      </c>
    </row>
    <row r="3788" spans="1:8" x14ac:dyDescent="0.25">
      <c r="A3788" s="41">
        <f>VLOOKUP(D3788,'[110]Legacy Location Lookups'!$A$1:$C$340,2,0)</f>
        <v>6</v>
      </c>
      <c r="B3788" s="41" t="str">
        <f>VLOOKUP(A3788,'[110]Legacy Location Lookups'!$B$1:$C$340,2,0)</f>
        <v>Charleston, IL</v>
      </c>
      <c r="C3788" s="41" t="s">
        <v>142</v>
      </c>
      <c r="D3788" s="41" t="s">
        <v>150</v>
      </c>
      <c r="E3788" s="41" t="s">
        <v>144</v>
      </c>
      <c r="F3788" s="38">
        <v>44182</v>
      </c>
      <c r="G3788" s="41" t="s">
        <v>146</v>
      </c>
      <c r="H3788" s="41">
        <v>0</v>
      </c>
    </row>
    <row r="3789" spans="1:8" x14ac:dyDescent="0.25">
      <c r="A3789" s="41">
        <f>VLOOKUP(D3789,'[110]Legacy Location Lookups'!$A$1:$C$340,2,0)</f>
        <v>6</v>
      </c>
      <c r="B3789" s="41" t="str">
        <f>VLOOKUP(A3789,'[110]Legacy Location Lookups'!$B$1:$C$340,2,0)</f>
        <v>Charleston, IL</v>
      </c>
      <c r="C3789" s="41" t="s">
        <v>142</v>
      </c>
      <c r="D3789" s="41" t="s">
        <v>150</v>
      </c>
      <c r="E3789" s="41" t="s">
        <v>147</v>
      </c>
      <c r="F3789" s="38">
        <v>44182</v>
      </c>
      <c r="G3789" s="41" t="s">
        <v>147</v>
      </c>
      <c r="H3789" s="41">
        <v>0</v>
      </c>
    </row>
    <row r="3790" spans="1:8" x14ac:dyDescent="0.25">
      <c r="A3790" s="41">
        <f>VLOOKUP(D3790,'[110]Legacy Location Lookups'!$A$1:$C$340,2,0)</f>
        <v>15</v>
      </c>
      <c r="B3790" s="41" t="str">
        <f>VLOOKUP(A3790,'[110]Legacy Location Lookups'!$B$1:$C$340,2,0)</f>
        <v>Pontiac, IL</v>
      </c>
      <c r="C3790" s="41" t="s">
        <v>142</v>
      </c>
      <c r="D3790" s="41" t="s">
        <v>13</v>
      </c>
      <c r="E3790" s="41" t="s">
        <v>144</v>
      </c>
      <c r="F3790" s="38">
        <v>44182</v>
      </c>
      <c r="G3790" s="41" t="s">
        <v>145</v>
      </c>
      <c r="H3790" s="41">
        <v>0</v>
      </c>
    </row>
    <row r="3791" spans="1:8" x14ac:dyDescent="0.25">
      <c r="A3791" s="41">
        <f>VLOOKUP(D3791,'[110]Legacy Location Lookups'!$A$1:$C$340,2,0)</f>
        <v>15</v>
      </c>
      <c r="B3791" s="41" t="str">
        <f>VLOOKUP(A3791,'[110]Legacy Location Lookups'!$B$1:$C$340,2,0)</f>
        <v>Pontiac, IL</v>
      </c>
      <c r="C3791" s="41" t="s">
        <v>142</v>
      </c>
      <c r="D3791" s="41" t="s">
        <v>13</v>
      </c>
      <c r="E3791" s="41" t="s">
        <v>147</v>
      </c>
      <c r="F3791" s="38">
        <v>44182</v>
      </c>
      <c r="G3791" s="41" t="s">
        <v>147</v>
      </c>
      <c r="H3791" s="41">
        <v>0</v>
      </c>
    </row>
    <row r="3792" spans="1:8" x14ac:dyDescent="0.25">
      <c r="A3792" s="41">
        <f>VLOOKUP(D3792,'[110]Legacy Location Lookups'!$A$1:$C$340,2,0)</f>
        <v>8</v>
      </c>
      <c r="B3792" s="41" t="str">
        <f>VLOOKUP(A3792,'[110]Legacy Location Lookups'!$B$1:$C$340,2,0)</f>
        <v>Eureka, IL</v>
      </c>
      <c r="C3792" s="41" t="s">
        <v>142</v>
      </c>
      <c r="D3792" s="41" t="s">
        <v>6</v>
      </c>
      <c r="E3792" s="41" t="s">
        <v>144</v>
      </c>
      <c r="F3792" s="38">
        <v>44182</v>
      </c>
      <c r="G3792" s="41" t="s">
        <v>145</v>
      </c>
      <c r="H3792" s="41">
        <v>0</v>
      </c>
    </row>
    <row r="3793" spans="1:8" x14ac:dyDescent="0.25">
      <c r="A3793" s="41">
        <f>VLOOKUP(D3793,'[110]Legacy Location Lookups'!$A$1:$C$340,2,0)</f>
        <v>8</v>
      </c>
      <c r="B3793" s="41" t="str">
        <f>VLOOKUP(A3793,'[110]Legacy Location Lookups'!$B$1:$C$340,2,0)</f>
        <v>Eureka, IL</v>
      </c>
      <c r="C3793" s="41" t="s">
        <v>142</v>
      </c>
      <c r="D3793" s="41" t="s">
        <v>6</v>
      </c>
      <c r="E3793" s="41" t="s">
        <v>147</v>
      </c>
      <c r="F3793" s="38">
        <v>44182</v>
      </c>
      <c r="G3793" s="41" t="s">
        <v>147</v>
      </c>
      <c r="H3793" s="41">
        <v>0</v>
      </c>
    </row>
    <row r="3794" spans="1:8" x14ac:dyDescent="0.25">
      <c r="A3794" s="41">
        <f>VLOOKUP(D3794,'[110]Legacy Location Lookups'!$A$1:$C$340,2,0)</f>
        <v>10</v>
      </c>
      <c r="B3794" s="41" t="str">
        <f>VLOOKUP(A3794,'[110]Legacy Location Lookups'!$B$1:$C$340,2,0)</f>
        <v>Lincoln, IL</v>
      </c>
      <c r="C3794" s="41" t="s">
        <v>142</v>
      </c>
      <c r="D3794" s="41" t="s">
        <v>174</v>
      </c>
      <c r="E3794" s="41" t="s">
        <v>144</v>
      </c>
      <c r="F3794" s="38">
        <v>44182</v>
      </c>
      <c r="G3794" s="41" t="s">
        <v>145</v>
      </c>
      <c r="H3794" s="41">
        <v>0</v>
      </c>
    </row>
    <row r="3795" spans="1:8" x14ac:dyDescent="0.25">
      <c r="A3795" s="41">
        <f>VLOOKUP(D3795,'[110]Legacy Location Lookups'!$A$1:$C$340,2,0)</f>
        <v>10</v>
      </c>
      <c r="B3795" s="41" t="str">
        <f>VLOOKUP(A3795,'[110]Legacy Location Lookups'!$B$1:$C$340,2,0)</f>
        <v>Lincoln, IL</v>
      </c>
      <c r="C3795" s="41" t="s">
        <v>142</v>
      </c>
      <c r="D3795" s="41" t="s">
        <v>174</v>
      </c>
      <c r="E3795" s="41" t="s">
        <v>144</v>
      </c>
      <c r="F3795" s="38">
        <v>44182</v>
      </c>
      <c r="G3795" s="41" t="s">
        <v>147</v>
      </c>
      <c r="H3795" s="41">
        <v>0</v>
      </c>
    </row>
    <row r="3796" spans="1:8" x14ac:dyDescent="0.25">
      <c r="A3796" s="41">
        <f>VLOOKUP(D3796,'[110]Legacy Location Lookups'!$A$1:$C$340,2,0)</f>
        <v>17</v>
      </c>
      <c r="B3796" s="41" t="str">
        <f>VLOOKUP(A3796,'[110]Legacy Location Lookups'!$B$1:$C$340,2,0)</f>
        <v>Streator, IL</v>
      </c>
      <c r="C3796" s="41" t="s">
        <v>142</v>
      </c>
      <c r="D3796" s="41" t="s">
        <v>171</v>
      </c>
      <c r="E3796" s="41" t="s">
        <v>144</v>
      </c>
      <c r="F3796" s="38">
        <v>44182</v>
      </c>
      <c r="G3796" s="41" t="s">
        <v>145</v>
      </c>
      <c r="H3796" s="41">
        <v>0</v>
      </c>
    </row>
    <row r="3797" spans="1:8" x14ac:dyDescent="0.25">
      <c r="A3797" s="41">
        <f>VLOOKUP(D3797,'[110]Legacy Location Lookups'!$A$1:$C$340,2,0)</f>
        <v>17</v>
      </c>
      <c r="B3797" s="41" t="str">
        <f>VLOOKUP(A3797,'[110]Legacy Location Lookups'!$B$1:$C$340,2,0)</f>
        <v>Streator, IL</v>
      </c>
      <c r="C3797" s="41" t="s">
        <v>142</v>
      </c>
      <c r="D3797" s="41" t="s">
        <v>171</v>
      </c>
      <c r="E3797" s="41" t="s">
        <v>147</v>
      </c>
      <c r="F3797" s="38">
        <v>44182</v>
      </c>
      <c r="G3797" s="41" t="s">
        <v>147</v>
      </c>
      <c r="H3797" s="41">
        <v>0</v>
      </c>
    </row>
    <row r="3798" spans="1:8" x14ac:dyDescent="0.25">
      <c r="A3798" s="41">
        <f>VLOOKUP(D3798,'[110]Legacy Location Lookups'!$A$1:$C$340,2,0)</f>
        <v>16</v>
      </c>
      <c r="B3798" s="41" t="str">
        <f>VLOOKUP(A3798,'[110]Legacy Location Lookups'!$B$1:$C$340,2,0)</f>
        <v>Princeton, IL</v>
      </c>
      <c r="C3798" s="41" t="s">
        <v>142</v>
      </c>
      <c r="D3798" s="41" t="s">
        <v>169</v>
      </c>
      <c r="E3798" s="41" t="s">
        <v>144</v>
      </c>
      <c r="F3798" s="38">
        <v>44182</v>
      </c>
      <c r="G3798" s="41" t="s">
        <v>145</v>
      </c>
      <c r="H3798" s="41">
        <v>0</v>
      </c>
    </row>
    <row r="3799" spans="1:8" x14ac:dyDescent="0.25">
      <c r="A3799" s="41">
        <f>VLOOKUP(D3799,'[110]Legacy Location Lookups'!$A$1:$C$340,2,0)</f>
        <v>16</v>
      </c>
      <c r="B3799" s="41" t="str">
        <f>VLOOKUP(A3799,'[110]Legacy Location Lookups'!$B$1:$C$340,2,0)</f>
        <v>Princeton, IL</v>
      </c>
      <c r="C3799" s="41" t="s">
        <v>142</v>
      </c>
      <c r="D3799" s="41" t="s">
        <v>169</v>
      </c>
      <c r="E3799" s="41" t="s">
        <v>147</v>
      </c>
      <c r="F3799" s="38">
        <v>44182</v>
      </c>
      <c r="G3799" s="41" t="s">
        <v>147</v>
      </c>
      <c r="H3799" s="41">
        <v>0</v>
      </c>
    </row>
    <row r="3800" spans="1:8" x14ac:dyDescent="0.25">
      <c r="A3800" s="41">
        <f>VLOOKUP(D3800,'[110]Legacy Location Lookups'!$A$1:$C$340,2,0)</f>
        <v>11</v>
      </c>
      <c r="B3800" s="41" t="str">
        <f>VLOOKUP(A3800,'[110]Legacy Location Lookups'!$B$1:$C$340,2,0)</f>
        <v>Mt Zion, IL</v>
      </c>
      <c r="C3800" s="41" t="s">
        <v>142</v>
      </c>
      <c r="D3800" s="41" t="s">
        <v>170</v>
      </c>
      <c r="E3800" s="41" t="s">
        <v>144</v>
      </c>
      <c r="F3800" s="38">
        <v>44182</v>
      </c>
      <c r="G3800" s="41" t="s">
        <v>145</v>
      </c>
      <c r="H3800" s="41">
        <v>27</v>
      </c>
    </row>
    <row r="3801" spans="1:8" x14ac:dyDescent="0.25">
      <c r="A3801" s="41">
        <f>VLOOKUP(D3801,'[110]Legacy Location Lookups'!$A$1:$C$340,2,0)</f>
        <v>11</v>
      </c>
      <c r="B3801" s="41" t="str">
        <f>VLOOKUP(A3801,'[110]Legacy Location Lookups'!$B$1:$C$340,2,0)</f>
        <v>Mt Zion, IL</v>
      </c>
      <c r="C3801" s="41" t="s">
        <v>142</v>
      </c>
      <c r="D3801" s="41" t="s">
        <v>170</v>
      </c>
      <c r="E3801" s="41" t="s">
        <v>147</v>
      </c>
      <c r="F3801" s="38">
        <v>44182</v>
      </c>
      <c r="G3801" s="41" t="s">
        <v>147</v>
      </c>
      <c r="H3801" s="41">
        <v>0</v>
      </c>
    </row>
    <row r="3802" spans="1:8" x14ac:dyDescent="0.25">
      <c r="A3802" s="41">
        <f>VLOOKUP(D3802,'[110]Legacy Location Lookups'!$A$1:$C$340,2,0)</f>
        <v>9</v>
      </c>
      <c r="B3802" s="41" t="str">
        <f>VLOOKUP(A3802,'[110]Legacy Location Lookups'!$B$1:$C$340,2,0)</f>
        <v>Gibson City, IL</v>
      </c>
      <c r="C3802" s="41" t="s">
        <v>142</v>
      </c>
      <c r="D3802" s="41" t="s">
        <v>168</v>
      </c>
      <c r="E3802" s="41" t="s">
        <v>144</v>
      </c>
      <c r="F3802" s="38">
        <v>44182</v>
      </c>
      <c r="G3802" s="41" t="s">
        <v>145</v>
      </c>
      <c r="H3802" s="41">
        <v>0</v>
      </c>
    </row>
    <row r="3803" spans="1:8" x14ac:dyDescent="0.25">
      <c r="A3803" s="41">
        <f>VLOOKUP(D3803,'[110]Legacy Location Lookups'!$A$1:$C$340,2,0)</f>
        <v>127</v>
      </c>
      <c r="B3803" s="41" t="str">
        <f>VLOOKUP(A3803,'[110]Legacy Location Lookups'!$B$1:$C$340,2,0)</f>
        <v>Canton, IL</v>
      </c>
      <c r="C3803" s="41" t="s">
        <v>142</v>
      </c>
      <c r="D3803" s="41" t="s">
        <v>166</v>
      </c>
      <c r="E3803" s="41" t="s">
        <v>144</v>
      </c>
      <c r="F3803" s="38">
        <v>44182</v>
      </c>
      <c r="G3803" s="41" t="s">
        <v>145</v>
      </c>
      <c r="H3803" s="41">
        <v>35</v>
      </c>
    </row>
    <row r="3804" spans="1:8" x14ac:dyDescent="0.25">
      <c r="A3804" s="41">
        <f>VLOOKUP(D3804,'[110]Legacy Location Lookups'!$A$1:$C$340,2,0)</f>
        <v>5</v>
      </c>
      <c r="B3804" s="41" t="str">
        <f>VLOOKUP(A3804,'[110]Legacy Location Lookups'!$B$1:$C$340,2,0)</f>
        <v>Bloomington, IL</v>
      </c>
      <c r="C3804" s="41" t="s">
        <v>142</v>
      </c>
      <c r="D3804" s="41" t="s">
        <v>143</v>
      </c>
      <c r="E3804" s="41" t="s">
        <v>144</v>
      </c>
      <c r="F3804" s="38">
        <v>44181</v>
      </c>
      <c r="G3804" s="41" t="s">
        <v>145</v>
      </c>
      <c r="H3804" s="41">
        <v>100</v>
      </c>
    </row>
    <row r="3805" spans="1:8" x14ac:dyDescent="0.25">
      <c r="A3805" s="41">
        <f>VLOOKUP(D3805,'[110]Legacy Location Lookups'!$A$1:$C$340,2,0)</f>
        <v>5</v>
      </c>
      <c r="B3805" s="41" t="str">
        <f>VLOOKUP(A3805,'[110]Legacy Location Lookups'!$B$1:$C$340,2,0)</f>
        <v>Bloomington, IL</v>
      </c>
      <c r="C3805" s="41" t="s">
        <v>142</v>
      </c>
      <c r="D3805" s="41" t="s">
        <v>143</v>
      </c>
      <c r="E3805" s="41" t="s">
        <v>144</v>
      </c>
      <c r="F3805" s="38">
        <v>44181</v>
      </c>
      <c r="G3805" s="41" t="s">
        <v>146</v>
      </c>
      <c r="H3805" s="41">
        <v>15</v>
      </c>
    </row>
    <row r="3806" spans="1:8" x14ac:dyDescent="0.25">
      <c r="A3806" s="41">
        <f>VLOOKUP(D3806,'[110]Legacy Location Lookups'!$A$1:$C$340,2,0)</f>
        <v>5</v>
      </c>
      <c r="B3806" s="41" t="str">
        <f>VLOOKUP(A3806,'[110]Legacy Location Lookups'!$B$1:$C$340,2,0)</f>
        <v>Bloomington, IL</v>
      </c>
      <c r="C3806" s="41" t="s">
        <v>142</v>
      </c>
      <c r="D3806" s="41" t="s">
        <v>143</v>
      </c>
      <c r="E3806" s="41" t="s">
        <v>147</v>
      </c>
      <c r="F3806" s="38">
        <v>44181</v>
      </c>
      <c r="G3806" s="41" t="s">
        <v>147</v>
      </c>
      <c r="H3806" s="41">
        <v>0</v>
      </c>
    </row>
    <row r="3807" spans="1:8" x14ac:dyDescent="0.25">
      <c r="A3807" s="41">
        <f>VLOOKUP(D3807,'[110]Legacy Location Lookups'!$A$1:$C$340,2,0)</f>
        <v>14</v>
      </c>
      <c r="B3807" s="41" t="str">
        <f>VLOOKUP(A3807,'[110]Legacy Location Lookups'!$B$1:$C$340,2,0)</f>
        <v>Peru, IL</v>
      </c>
      <c r="C3807" s="41" t="s">
        <v>142</v>
      </c>
      <c r="D3807" s="41" t="s">
        <v>148</v>
      </c>
      <c r="E3807" s="41" t="s">
        <v>144</v>
      </c>
      <c r="F3807" s="38">
        <v>44181</v>
      </c>
      <c r="G3807" s="41" t="s">
        <v>145</v>
      </c>
      <c r="H3807" s="41">
        <v>23</v>
      </c>
    </row>
    <row r="3808" spans="1:8" x14ac:dyDescent="0.25">
      <c r="A3808" s="41">
        <f>VLOOKUP(D3808,'[110]Legacy Location Lookups'!$A$1:$C$340,2,0)</f>
        <v>14</v>
      </c>
      <c r="B3808" s="41" t="str">
        <f>VLOOKUP(A3808,'[110]Legacy Location Lookups'!$B$1:$C$340,2,0)</f>
        <v>Peru, IL</v>
      </c>
      <c r="C3808" s="41" t="s">
        <v>142</v>
      </c>
      <c r="D3808" s="41" t="s">
        <v>148</v>
      </c>
      <c r="E3808" s="41" t="s">
        <v>147</v>
      </c>
      <c r="F3808" s="38">
        <v>44181</v>
      </c>
      <c r="G3808" s="41" t="s">
        <v>147</v>
      </c>
      <c r="H3808" s="41">
        <v>0</v>
      </c>
    </row>
    <row r="3809" spans="1:8" x14ac:dyDescent="0.25">
      <c r="A3809" s="41">
        <f>VLOOKUP(D3809,'[110]Legacy Location Lookups'!$A$1:$C$340,2,0)</f>
        <v>13</v>
      </c>
      <c r="B3809" s="41" t="str">
        <f>VLOOKUP(A3809,'[110]Legacy Location Lookups'!$B$1:$C$340,2,0)</f>
        <v>Peoria, IL</v>
      </c>
      <c r="C3809" s="41" t="s">
        <v>142</v>
      </c>
      <c r="D3809" s="41" t="s">
        <v>149</v>
      </c>
      <c r="E3809" s="41" t="s">
        <v>144</v>
      </c>
      <c r="F3809" s="38">
        <v>44181</v>
      </c>
      <c r="G3809" s="41" t="s">
        <v>145</v>
      </c>
      <c r="H3809" s="41">
        <v>67</v>
      </c>
    </row>
    <row r="3810" spans="1:8" x14ac:dyDescent="0.25">
      <c r="A3810" s="41">
        <f>VLOOKUP(D3810,'[110]Legacy Location Lookups'!$A$1:$C$340,2,0)</f>
        <v>13</v>
      </c>
      <c r="B3810" s="41" t="str">
        <f>VLOOKUP(A3810,'[110]Legacy Location Lookups'!$B$1:$C$340,2,0)</f>
        <v>Peoria, IL</v>
      </c>
      <c r="C3810" s="41" t="s">
        <v>142</v>
      </c>
      <c r="D3810" s="41" t="s">
        <v>149</v>
      </c>
      <c r="E3810" s="41" t="s">
        <v>144</v>
      </c>
      <c r="F3810" s="38">
        <v>44181</v>
      </c>
      <c r="G3810" s="41" t="s">
        <v>146</v>
      </c>
      <c r="H3810" s="41">
        <v>0</v>
      </c>
    </row>
    <row r="3811" spans="1:8" x14ac:dyDescent="0.25">
      <c r="A3811" s="41">
        <f>VLOOKUP(D3811,'[110]Legacy Location Lookups'!$A$1:$C$340,2,0)</f>
        <v>6</v>
      </c>
      <c r="B3811" s="41" t="str">
        <f>VLOOKUP(A3811,'[110]Legacy Location Lookups'!$B$1:$C$340,2,0)</f>
        <v>Charleston, IL</v>
      </c>
      <c r="C3811" s="41" t="s">
        <v>142</v>
      </c>
      <c r="D3811" s="41" t="s">
        <v>150</v>
      </c>
      <c r="E3811" s="41" t="s">
        <v>144</v>
      </c>
      <c r="F3811" s="38">
        <v>44181</v>
      </c>
      <c r="G3811" s="41" t="s">
        <v>145</v>
      </c>
      <c r="H3811" s="41">
        <v>42</v>
      </c>
    </row>
    <row r="3812" spans="1:8" x14ac:dyDescent="0.25">
      <c r="A3812" s="41">
        <f>VLOOKUP(D3812,'[110]Legacy Location Lookups'!$A$1:$C$340,2,0)</f>
        <v>5</v>
      </c>
      <c r="B3812" s="41" t="str">
        <f>VLOOKUP(A3812,'[110]Legacy Location Lookups'!$B$1:$C$340,2,0)</f>
        <v>Bloomington, IL</v>
      </c>
      <c r="C3812" s="41" t="s">
        <v>142</v>
      </c>
      <c r="D3812" s="41" t="s">
        <v>143</v>
      </c>
      <c r="E3812" s="41" t="s">
        <v>144</v>
      </c>
      <c r="F3812" s="38">
        <v>44180</v>
      </c>
      <c r="G3812" s="41" t="s">
        <v>145</v>
      </c>
      <c r="H3812" s="41">
        <v>98</v>
      </c>
    </row>
    <row r="3813" spans="1:8" x14ac:dyDescent="0.25">
      <c r="A3813" s="41">
        <f>VLOOKUP(D3813,'[110]Legacy Location Lookups'!$A$1:$C$340,2,0)</f>
        <v>5</v>
      </c>
      <c r="B3813" s="41" t="str">
        <f>VLOOKUP(A3813,'[110]Legacy Location Lookups'!$B$1:$C$340,2,0)</f>
        <v>Bloomington, IL</v>
      </c>
      <c r="C3813" s="41" t="s">
        <v>142</v>
      </c>
      <c r="D3813" s="41" t="s">
        <v>143</v>
      </c>
      <c r="E3813" s="41" t="s">
        <v>144</v>
      </c>
      <c r="F3813" s="38">
        <v>44180</v>
      </c>
      <c r="G3813" s="41" t="s">
        <v>146</v>
      </c>
      <c r="H3813" s="41">
        <v>16</v>
      </c>
    </row>
    <row r="3814" spans="1:8" x14ac:dyDescent="0.25">
      <c r="A3814" s="41">
        <f>VLOOKUP(D3814,'[110]Legacy Location Lookups'!$A$1:$C$340,2,0)</f>
        <v>5</v>
      </c>
      <c r="B3814" s="41" t="str">
        <f>VLOOKUP(A3814,'[110]Legacy Location Lookups'!$B$1:$C$340,2,0)</f>
        <v>Bloomington, IL</v>
      </c>
      <c r="C3814" s="41" t="s">
        <v>142</v>
      </c>
      <c r="D3814" s="41" t="s">
        <v>143</v>
      </c>
      <c r="E3814" s="41" t="s">
        <v>147</v>
      </c>
      <c r="F3814" s="38">
        <v>44180</v>
      </c>
      <c r="G3814" s="41" t="s">
        <v>147</v>
      </c>
      <c r="H3814" s="41">
        <v>0</v>
      </c>
    </row>
    <row r="3815" spans="1:8" x14ac:dyDescent="0.25">
      <c r="A3815" s="41">
        <f>VLOOKUP(D3815,'[110]Legacy Location Lookups'!$A$1:$C$340,2,0)</f>
        <v>14</v>
      </c>
      <c r="B3815" s="41" t="str">
        <f>VLOOKUP(A3815,'[110]Legacy Location Lookups'!$B$1:$C$340,2,0)</f>
        <v>Peru, IL</v>
      </c>
      <c r="C3815" s="41" t="s">
        <v>142</v>
      </c>
      <c r="D3815" s="41" t="s">
        <v>148</v>
      </c>
      <c r="E3815" s="41" t="s">
        <v>144</v>
      </c>
      <c r="F3815" s="38">
        <v>44180</v>
      </c>
      <c r="G3815" s="41" t="s">
        <v>145</v>
      </c>
      <c r="H3815" s="41">
        <v>40</v>
      </c>
    </row>
    <row r="3816" spans="1:8" x14ac:dyDescent="0.25">
      <c r="A3816" s="41">
        <f>VLOOKUP(D3816,'[110]Legacy Location Lookups'!$A$1:$C$340,2,0)</f>
        <v>14</v>
      </c>
      <c r="B3816" s="41" t="str">
        <f>VLOOKUP(A3816,'[110]Legacy Location Lookups'!$B$1:$C$340,2,0)</f>
        <v>Peru, IL</v>
      </c>
      <c r="C3816" s="41" t="s">
        <v>142</v>
      </c>
      <c r="D3816" s="41" t="s">
        <v>148</v>
      </c>
      <c r="E3816" s="41" t="s">
        <v>147</v>
      </c>
      <c r="F3816" s="38">
        <v>44180</v>
      </c>
      <c r="G3816" s="41" t="s">
        <v>147</v>
      </c>
      <c r="H3816" s="41">
        <v>0</v>
      </c>
    </row>
    <row r="3817" spans="1:8" x14ac:dyDescent="0.25">
      <c r="A3817" s="41">
        <f>VLOOKUP(D3817,'[110]Legacy Location Lookups'!$A$1:$C$340,2,0)</f>
        <v>13</v>
      </c>
      <c r="B3817" s="41" t="str">
        <f>VLOOKUP(A3817,'[110]Legacy Location Lookups'!$B$1:$C$340,2,0)</f>
        <v>Peoria, IL</v>
      </c>
      <c r="C3817" s="41" t="s">
        <v>142</v>
      </c>
      <c r="D3817" s="41" t="s">
        <v>149</v>
      </c>
      <c r="E3817" s="41" t="s">
        <v>144</v>
      </c>
      <c r="F3817" s="38">
        <v>44180</v>
      </c>
      <c r="G3817" s="41" t="s">
        <v>145</v>
      </c>
      <c r="H3817" s="41">
        <v>0</v>
      </c>
    </row>
    <row r="3818" spans="1:8" x14ac:dyDescent="0.25">
      <c r="A3818" s="41">
        <f>VLOOKUP(D3818,'[110]Legacy Location Lookups'!$A$1:$C$340,2,0)</f>
        <v>13</v>
      </c>
      <c r="B3818" s="41" t="str">
        <f>VLOOKUP(A3818,'[110]Legacy Location Lookups'!$B$1:$C$340,2,0)</f>
        <v>Peoria, IL</v>
      </c>
      <c r="C3818" s="41" t="s">
        <v>142</v>
      </c>
      <c r="D3818" s="41" t="s">
        <v>149</v>
      </c>
      <c r="E3818" s="41" t="s">
        <v>144</v>
      </c>
      <c r="F3818" s="38">
        <v>44180</v>
      </c>
      <c r="G3818" s="41" t="s">
        <v>146</v>
      </c>
      <c r="H3818" s="41">
        <v>0</v>
      </c>
    </row>
    <row r="3819" spans="1:8" x14ac:dyDescent="0.25">
      <c r="A3819" s="41">
        <f>VLOOKUP(D3819,'[110]Legacy Location Lookups'!$A$1:$C$340,2,0)</f>
        <v>6</v>
      </c>
      <c r="B3819" s="41" t="str">
        <f>VLOOKUP(A3819,'[110]Legacy Location Lookups'!$B$1:$C$340,2,0)</f>
        <v>Charleston, IL</v>
      </c>
      <c r="C3819" s="41" t="s">
        <v>142</v>
      </c>
      <c r="D3819" s="41" t="s">
        <v>150</v>
      </c>
      <c r="E3819" s="41" t="s">
        <v>144</v>
      </c>
      <c r="F3819" s="38">
        <v>44180</v>
      </c>
      <c r="G3819" s="41" t="s">
        <v>145</v>
      </c>
      <c r="H3819" s="41">
        <v>26</v>
      </c>
    </row>
    <row r="3820" spans="1:8" x14ac:dyDescent="0.25">
      <c r="A3820" s="41">
        <f>VLOOKUP(D3820,'[110]Legacy Location Lookups'!$A$1:$C$340,2,0)</f>
        <v>6</v>
      </c>
      <c r="B3820" s="41" t="str">
        <f>VLOOKUP(A3820,'[110]Legacy Location Lookups'!$B$1:$C$340,2,0)</f>
        <v>Charleston, IL</v>
      </c>
      <c r="C3820" s="41" t="s">
        <v>142</v>
      </c>
      <c r="D3820" s="41" t="s">
        <v>150</v>
      </c>
      <c r="E3820" s="41" t="s">
        <v>144</v>
      </c>
      <c r="F3820" s="38">
        <v>44180</v>
      </c>
      <c r="G3820" s="41" t="s">
        <v>146</v>
      </c>
      <c r="H3820" s="41">
        <v>14</v>
      </c>
    </row>
    <row r="3821" spans="1:8" x14ac:dyDescent="0.25">
      <c r="A3821" s="41">
        <f>VLOOKUP(D3821,'[110]Legacy Location Lookups'!$A$1:$C$340,2,0)</f>
        <v>6</v>
      </c>
      <c r="B3821" s="41" t="str">
        <f>VLOOKUP(A3821,'[110]Legacy Location Lookups'!$B$1:$C$340,2,0)</f>
        <v>Charleston, IL</v>
      </c>
      <c r="C3821" s="41" t="s">
        <v>142</v>
      </c>
      <c r="D3821" s="41" t="s">
        <v>150</v>
      </c>
      <c r="E3821" s="41" t="s">
        <v>147</v>
      </c>
      <c r="F3821" s="38">
        <v>44180</v>
      </c>
      <c r="G3821" s="41" t="s">
        <v>147</v>
      </c>
      <c r="H3821" s="41">
        <v>0</v>
      </c>
    </row>
    <row r="3822" spans="1:8" x14ac:dyDescent="0.25">
      <c r="A3822" s="41">
        <f>VLOOKUP(D3822,'[110]Legacy Location Lookups'!$A$1:$C$340,2,0)</f>
        <v>15</v>
      </c>
      <c r="B3822" s="41" t="str">
        <f>VLOOKUP(A3822,'[110]Legacy Location Lookups'!$B$1:$C$340,2,0)</f>
        <v>Pontiac, IL</v>
      </c>
      <c r="C3822" s="41" t="s">
        <v>142</v>
      </c>
      <c r="D3822" s="41" t="s">
        <v>13</v>
      </c>
      <c r="E3822" s="41" t="s">
        <v>144</v>
      </c>
      <c r="F3822" s="38">
        <v>44180</v>
      </c>
      <c r="G3822" s="41" t="s">
        <v>145</v>
      </c>
      <c r="H3822" s="41">
        <v>0</v>
      </c>
    </row>
    <row r="3823" spans="1:8" x14ac:dyDescent="0.25">
      <c r="A3823" s="41">
        <f>VLOOKUP(D3823,'[110]Legacy Location Lookups'!$A$1:$C$340,2,0)</f>
        <v>15</v>
      </c>
      <c r="B3823" s="41" t="str">
        <f>VLOOKUP(A3823,'[110]Legacy Location Lookups'!$B$1:$C$340,2,0)</f>
        <v>Pontiac, IL</v>
      </c>
      <c r="C3823" s="41" t="s">
        <v>142</v>
      </c>
      <c r="D3823" s="41" t="s">
        <v>13</v>
      </c>
      <c r="E3823" s="41" t="s">
        <v>147</v>
      </c>
      <c r="F3823" s="38">
        <v>44180</v>
      </c>
      <c r="G3823" s="41" t="s">
        <v>147</v>
      </c>
      <c r="H3823" s="41">
        <v>0</v>
      </c>
    </row>
    <row r="3824" spans="1:8" x14ac:dyDescent="0.25">
      <c r="A3824" s="41">
        <f>VLOOKUP(D3824,'[110]Legacy Location Lookups'!$A$1:$C$340,2,0)</f>
        <v>8</v>
      </c>
      <c r="B3824" s="41" t="str">
        <f>VLOOKUP(A3824,'[110]Legacy Location Lookups'!$B$1:$C$340,2,0)</f>
        <v>Eureka, IL</v>
      </c>
      <c r="C3824" s="41" t="s">
        <v>142</v>
      </c>
      <c r="D3824" s="41" t="s">
        <v>6</v>
      </c>
      <c r="E3824" s="41" t="s">
        <v>144</v>
      </c>
      <c r="F3824" s="38">
        <v>44180</v>
      </c>
      <c r="G3824" s="41" t="s">
        <v>145</v>
      </c>
      <c r="H3824" s="41">
        <v>0</v>
      </c>
    </row>
    <row r="3825" spans="1:8" x14ac:dyDescent="0.25">
      <c r="A3825" s="41">
        <f>VLOOKUP(D3825,'[110]Legacy Location Lookups'!$A$1:$C$340,2,0)</f>
        <v>8</v>
      </c>
      <c r="B3825" s="41" t="str">
        <f>VLOOKUP(A3825,'[110]Legacy Location Lookups'!$B$1:$C$340,2,0)</f>
        <v>Eureka, IL</v>
      </c>
      <c r="C3825" s="41" t="s">
        <v>142</v>
      </c>
      <c r="D3825" s="41" t="s">
        <v>6</v>
      </c>
      <c r="E3825" s="41" t="s">
        <v>147</v>
      </c>
      <c r="F3825" s="38">
        <v>44180</v>
      </c>
      <c r="G3825" s="41" t="s">
        <v>147</v>
      </c>
      <c r="H3825" s="41">
        <v>0</v>
      </c>
    </row>
    <row r="3826" spans="1:8" x14ac:dyDescent="0.25">
      <c r="A3826" s="41">
        <f>VLOOKUP(D3826,'[110]Legacy Location Lookups'!$A$1:$C$340,2,0)</f>
        <v>10</v>
      </c>
      <c r="B3826" s="41" t="str">
        <f>VLOOKUP(A3826,'[110]Legacy Location Lookups'!$B$1:$C$340,2,0)</f>
        <v>Lincoln, IL</v>
      </c>
      <c r="C3826" s="41" t="s">
        <v>142</v>
      </c>
      <c r="D3826" s="41" t="s">
        <v>174</v>
      </c>
      <c r="E3826" s="41" t="s">
        <v>144</v>
      </c>
      <c r="F3826" s="38">
        <v>44180</v>
      </c>
      <c r="G3826" s="41" t="s">
        <v>145</v>
      </c>
      <c r="H3826" s="41">
        <v>28</v>
      </c>
    </row>
    <row r="3827" spans="1:8" x14ac:dyDescent="0.25">
      <c r="A3827" s="41">
        <f>VLOOKUP(D3827,'[110]Legacy Location Lookups'!$A$1:$C$340,2,0)</f>
        <v>10</v>
      </c>
      <c r="B3827" s="41" t="str">
        <f>VLOOKUP(A3827,'[110]Legacy Location Lookups'!$B$1:$C$340,2,0)</f>
        <v>Lincoln, IL</v>
      </c>
      <c r="C3827" s="41" t="s">
        <v>142</v>
      </c>
      <c r="D3827" s="41" t="s">
        <v>174</v>
      </c>
      <c r="E3827" s="41" t="s">
        <v>144</v>
      </c>
      <c r="F3827" s="38">
        <v>44180</v>
      </c>
      <c r="G3827" s="41" t="s">
        <v>147</v>
      </c>
      <c r="H3827" s="41">
        <v>0</v>
      </c>
    </row>
    <row r="3828" spans="1:8" x14ac:dyDescent="0.25">
      <c r="A3828" s="41">
        <f>VLOOKUP(D3828,'[110]Legacy Location Lookups'!$A$1:$C$340,2,0)</f>
        <v>17</v>
      </c>
      <c r="B3828" s="41" t="str">
        <f>VLOOKUP(A3828,'[110]Legacy Location Lookups'!$B$1:$C$340,2,0)</f>
        <v>Streator, IL</v>
      </c>
      <c r="C3828" s="41" t="s">
        <v>142</v>
      </c>
      <c r="D3828" s="41" t="s">
        <v>171</v>
      </c>
      <c r="E3828" s="41" t="s">
        <v>144</v>
      </c>
      <c r="F3828" s="38">
        <v>44180</v>
      </c>
      <c r="G3828" s="41" t="s">
        <v>145</v>
      </c>
      <c r="H3828" s="41">
        <v>24</v>
      </c>
    </row>
    <row r="3829" spans="1:8" x14ac:dyDescent="0.25">
      <c r="A3829" s="41">
        <f>VLOOKUP(D3829,'[110]Legacy Location Lookups'!$A$1:$C$340,2,0)</f>
        <v>5</v>
      </c>
      <c r="B3829" s="41" t="str">
        <f>VLOOKUP(A3829,'[110]Legacy Location Lookups'!$B$1:$C$340,2,0)</f>
        <v>Bloomington, IL</v>
      </c>
      <c r="C3829" s="41" t="s">
        <v>142</v>
      </c>
      <c r="D3829" s="41" t="s">
        <v>143</v>
      </c>
      <c r="E3829" s="41" t="s">
        <v>144</v>
      </c>
      <c r="F3829" s="38">
        <v>44179</v>
      </c>
      <c r="G3829" s="41" t="s">
        <v>145</v>
      </c>
      <c r="H3829" s="41">
        <v>143</v>
      </c>
    </row>
    <row r="3830" spans="1:8" x14ac:dyDescent="0.25">
      <c r="A3830" s="41">
        <f>VLOOKUP(D3830,'[110]Legacy Location Lookups'!$A$1:$C$340,2,0)</f>
        <v>5</v>
      </c>
      <c r="B3830" s="41" t="str">
        <f>VLOOKUP(A3830,'[110]Legacy Location Lookups'!$B$1:$C$340,2,0)</f>
        <v>Bloomington, IL</v>
      </c>
      <c r="C3830" s="41" t="s">
        <v>142</v>
      </c>
      <c r="D3830" s="41" t="s">
        <v>143</v>
      </c>
      <c r="E3830" s="41" t="s">
        <v>144</v>
      </c>
      <c r="F3830" s="38">
        <v>44179</v>
      </c>
      <c r="G3830" s="41" t="s">
        <v>146</v>
      </c>
      <c r="H3830" s="41">
        <v>17</v>
      </c>
    </row>
    <row r="3831" spans="1:8" x14ac:dyDescent="0.25">
      <c r="A3831" s="41">
        <f>VLOOKUP(D3831,'[110]Legacy Location Lookups'!$A$1:$C$340,2,0)</f>
        <v>5</v>
      </c>
      <c r="B3831" s="41" t="str">
        <f>VLOOKUP(A3831,'[110]Legacy Location Lookups'!$B$1:$C$340,2,0)</f>
        <v>Bloomington, IL</v>
      </c>
      <c r="C3831" s="41" t="s">
        <v>142</v>
      </c>
      <c r="D3831" s="41" t="s">
        <v>143</v>
      </c>
      <c r="E3831" s="41" t="s">
        <v>147</v>
      </c>
      <c r="F3831" s="38">
        <v>44179</v>
      </c>
      <c r="G3831" s="41" t="s">
        <v>147</v>
      </c>
      <c r="H3831" s="41">
        <v>0</v>
      </c>
    </row>
    <row r="3832" spans="1:8" x14ac:dyDescent="0.25">
      <c r="A3832" s="41">
        <f>VLOOKUP(D3832,'[110]Legacy Location Lookups'!$A$1:$C$340,2,0)</f>
        <v>14</v>
      </c>
      <c r="B3832" s="41" t="str">
        <f>VLOOKUP(A3832,'[110]Legacy Location Lookups'!$B$1:$C$340,2,0)</f>
        <v>Peru, IL</v>
      </c>
      <c r="C3832" s="41" t="s">
        <v>142</v>
      </c>
      <c r="D3832" s="41" t="s">
        <v>148</v>
      </c>
      <c r="E3832" s="41" t="s">
        <v>144</v>
      </c>
      <c r="F3832" s="38">
        <v>44179</v>
      </c>
      <c r="G3832" s="41" t="s">
        <v>145</v>
      </c>
      <c r="H3832" s="41">
        <v>36</v>
      </c>
    </row>
    <row r="3833" spans="1:8" x14ac:dyDescent="0.25">
      <c r="A3833" s="41">
        <f>VLOOKUP(D3833,'[110]Legacy Location Lookups'!$A$1:$C$340,2,0)</f>
        <v>14</v>
      </c>
      <c r="B3833" s="41" t="str">
        <f>VLOOKUP(A3833,'[110]Legacy Location Lookups'!$B$1:$C$340,2,0)</f>
        <v>Peru, IL</v>
      </c>
      <c r="C3833" s="41" t="s">
        <v>142</v>
      </c>
      <c r="D3833" s="41" t="s">
        <v>148</v>
      </c>
      <c r="E3833" s="41" t="s">
        <v>147</v>
      </c>
      <c r="F3833" s="38">
        <v>44179</v>
      </c>
      <c r="G3833" s="41" t="s">
        <v>147</v>
      </c>
      <c r="H3833" s="41">
        <v>0</v>
      </c>
    </row>
    <row r="3834" spans="1:8" x14ac:dyDescent="0.25">
      <c r="A3834" s="41">
        <f>VLOOKUP(D3834,'[110]Legacy Location Lookups'!$A$1:$C$340,2,0)</f>
        <v>13</v>
      </c>
      <c r="B3834" s="41" t="str">
        <f>VLOOKUP(A3834,'[110]Legacy Location Lookups'!$B$1:$C$340,2,0)</f>
        <v>Peoria, IL</v>
      </c>
      <c r="C3834" s="41" t="s">
        <v>142</v>
      </c>
      <c r="D3834" s="41" t="s">
        <v>149</v>
      </c>
      <c r="E3834" s="41" t="s">
        <v>144</v>
      </c>
      <c r="F3834" s="38">
        <v>44179</v>
      </c>
      <c r="G3834" s="41" t="s">
        <v>145</v>
      </c>
      <c r="H3834" s="41">
        <v>4</v>
      </c>
    </row>
    <row r="3835" spans="1:8" x14ac:dyDescent="0.25">
      <c r="A3835" s="41">
        <f>VLOOKUP(D3835,'[110]Legacy Location Lookups'!$A$1:$C$340,2,0)</f>
        <v>13</v>
      </c>
      <c r="B3835" s="41" t="str">
        <f>VLOOKUP(A3835,'[110]Legacy Location Lookups'!$B$1:$C$340,2,0)</f>
        <v>Peoria, IL</v>
      </c>
      <c r="C3835" s="41" t="s">
        <v>142</v>
      </c>
      <c r="D3835" s="41" t="s">
        <v>149</v>
      </c>
      <c r="E3835" s="41" t="s">
        <v>144</v>
      </c>
      <c r="F3835" s="38">
        <v>44179</v>
      </c>
      <c r="G3835" s="41" t="s">
        <v>146</v>
      </c>
      <c r="H3835" s="41">
        <v>11</v>
      </c>
    </row>
    <row r="3836" spans="1:8" x14ac:dyDescent="0.25">
      <c r="A3836" s="41">
        <f>VLOOKUP(D3836,'[110]Legacy Location Lookups'!$A$1:$C$340,2,0)</f>
        <v>6</v>
      </c>
      <c r="B3836" s="41" t="str">
        <f>VLOOKUP(A3836,'[110]Legacy Location Lookups'!$B$1:$C$340,2,0)</f>
        <v>Charleston, IL</v>
      </c>
      <c r="C3836" s="41" t="s">
        <v>142</v>
      </c>
      <c r="D3836" s="41" t="s">
        <v>150</v>
      </c>
      <c r="E3836" s="41" t="s">
        <v>144</v>
      </c>
      <c r="F3836" s="38">
        <v>44179</v>
      </c>
      <c r="G3836" s="41" t="s">
        <v>145</v>
      </c>
      <c r="H3836" s="41">
        <v>28</v>
      </c>
    </row>
    <row r="3837" spans="1:8" x14ac:dyDescent="0.25">
      <c r="A3837" s="41">
        <f>VLOOKUP(D3837,'[110]Legacy Location Lookups'!$A$1:$C$340,2,0)</f>
        <v>6</v>
      </c>
      <c r="B3837" s="41" t="str">
        <f>VLOOKUP(A3837,'[110]Legacy Location Lookups'!$B$1:$C$340,2,0)</f>
        <v>Charleston, IL</v>
      </c>
      <c r="C3837" s="41" t="s">
        <v>142</v>
      </c>
      <c r="D3837" s="41" t="s">
        <v>150</v>
      </c>
      <c r="E3837" s="41" t="s">
        <v>144</v>
      </c>
      <c r="F3837" s="38">
        <v>44179</v>
      </c>
      <c r="G3837" s="41" t="s">
        <v>146</v>
      </c>
      <c r="H3837" s="41">
        <v>0</v>
      </c>
    </row>
    <row r="3838" spans="1:8" x14ac:dyDescent="0.25">
      <c r="A3838" s="41">
        <f>VLOOKUP(D3838,'[110]Legacy Location Lookups'!$A$1:$C$340,2,0)</f>
        <v>6</v>
      </c>
      <c r="B3838" s="41" t="str">
        <f>VLOOKUP(A3838,'[110]Legacy Location Lookups'!$B$1:$C$340,2,0)</f>
        <v>Charleston, IL</v>
      </c>
      <c r="C3838" s="41" t="s">
        <v>142</v>
      </c>
      <c r="D3838" s="41" t="s">
        <v>150</v>
      </c>
      <c r="E3838" s="41" t="s">
        <v>147</v>
      </c>
      <c r="F3838" s="38">
        <v>44179</v>
      </c>
      <c r="G3838" s="41" t="s">
        <v>147</v>
      </c>
      <c r="H3838" s="41">
        <v>0</v>
      </c>
    </row>
    <row r="3839" spans="1:8" x14ac:dyDescent="0.25">
      <c r="A3839" s="41">
        <f>VLOOKUP(D3839,'[110]Legacy Location Lookups'!$A$1:$C$340,2,0)</f>
        <v>15</v>
      </c>
      <c r="B3839" s="41" t="str">
        <f>VLOOKUP(A3839,'[110]Legacy Location Lookups'!$B$1:$C$340,2,0)</f>
        <v>Pontiac, IL</v>
      </c>
      <c r="C3839" s="41" t="s">
        <v>142</v>
      </c>
      <c r="D3839" s="41" t="s">
        <v>13</v>
      </c>
      <c r="E3839" s="41" t="s">
        <v>144</v>
      </c>
      <c r="F3839" s="38">
        <v>44179</v>
      </c>
      <c r="G3839" s="41" t="s">
        <v>145</v>
      </c>
      <c r="H3839" s="41">
        <v>36</v>
      </c>
    </row>
    <row r="3840" spans="1:8" x14ac:dyDescent="0.25">
      <c r="A3840" s="41">
        <f>VLOOKUP(D3840,'[110]Legacy Location Lookups'!$A$1:$C$340,2,0)</f>
        <v>5</v>
      </c>
      <c r="B3840" s="41" t="str">
        <f>VLOOKUP(A3840,'[110]Legacy Location Lookups'!$B$1:$C$340,2,0)</f>
        <v>Bloomington, IL</v>
      </c>
      <c r="C3840" s="41" t="s">
        <v>142</v>
      </c>
      <c r="D3840" s="41" t="s">
        <v>143</v>
      </c>
      <c r="E3840" s="41" t="s">
        <v>144</v>
      </c>
      <c r="F3840" s="38">
        <v>44183</v>
      </c>
      <c r="G3840" s="41" t="s">
        <v>145</v>
      </c>
      <c r="H3840" s="41">
        <v>136</v>
      </c>
    </row>
    <row r="3841" spans="1:8" x14ac:dyDescent="0.25">
      <c r="A3841" s="41">
        <f>VLOOKUP(D3841,'[110]Legacy Location Lookups'!$A$1:$C$340,2,0)</f>
        <v>5</v>
      </c>
      <c r="B3841" s="41" t="str">
        <f>VLOOKUP(A3841,'[110]Legacy Location Lookups'!$B$1:$C$340,2,0)</f>
        <v>Bloomington, IL</v>
      </c>
      <c r="C3841" s="41" t="s">
        <v>142</v>
      </c>
      <c r="D3841" s="41" t="s">
        <v>143</v>
      </c>
      <c r="E3841" s="41" t="s">
        <v>144</v>
      </c>
      <c r="F3841" s="38">
        <v>44183</v>
      </c>
      <c r="G3841" s="41" t="s">
        <v>146</v>
      </c>
      <c r="H3841" s="41">
        <v>10</v>
      </c>
    </row>
    <row r="3842" spans="1:8" x14ac:dyDescent="0.25">
      <c r="A3842" s="41">
        <f>VLOOKUP(D3842,'[110]Legacy Location Lookups'!$A$1:$C$340,2,0)</f>
        <v>5</v>
      </c>
      <c r="B3842" s="41" t="str">
        <f>VLOOKUP(A3842,'[110]Legacy Location Lookups'!$B$1:$C$340,2,0)</f>
        <v>Bloomington, IL</v>
      </c>
      <c r="C3842" s="41" t="s">
        <v>142</v>
      </c>
      <c r="D3842" s="41" t="s">
        <v>143</v>
      </c>
      <c r="E3842" s="41" t="s">
        <v>147</v>
      </c>
      <c r="F3842" s="38">
        <v>44183</v>
      </c>
      <c r="G3842" s="41" t="s">
        <v>147</v>
      </c>
      <c r="H3842" s="41">
        <v>0</v>
      </c>
    </row>
    <row r="3843" spans="1:8" x14ac:dyDescent="0.25">
      <c r="A3843" s="41">
        <f>VLOOKUP(D3843,'[110]Legacy Location Lookups'!$A$1:$C$340,2,0)</f>
        <v>14</v>
      </c>
      <c r="B3843" s="41" t="str">
        <f>VLOOKUP(A3843,'[110]Legacy Location Lookups'!$B$1:$C$340,2,0)</f>
        <v>Peru, IL</v>
      </c>
      <c r="C3843" s="41" t="s">
        <v>142</v>
      </c>
      <c r="D3843" s="41" t="s">
        <v>148</v>
      </c>
      <c r="E3843" s="41" t="s">
        <v>144</v>
      </c>
      <c r="F3843" s="38">
        <v>44183</v>
      </c>
      <c r="G3843" s="41" t="s">
        <v>145</v>
      </c>
      <c r="H3843" s="41">
        <v>40</v>
      </c>
    </row>
    <row r="3844" spans="1:8" x14ac:dyDescent="0.25">
      <c r="A3844" s="41">
        <f>VLOOKUP(D3844,'[110]Legacy Location Lookups'!$A$1:$C$340,2,0)</f>
        <v>14</v>
      </c>
      <c r="B3844" s="41" t="str">
        <f>VLOOKUP(A3844,'[110]Legacy Location Lookups'!$B$1:$C$340,2,0)</f>
        <v>Peru, IL</v>
      </c>
      <c r="C3844" s="41" t="s">
        <v>142</v>
      </c>
      <c r="D3844" s="41" t="s">
        <v>148</v>
      </c>
      <c r="E3844" s="41" t="s">
        <v>147</v>
      </c>
      <c r="F3844" s="38">
        <v>44183</v>
      </c>
      <c r="G3844" s="41" t="s">
        <v>147</v>
      </c>
      <c r="H3844" s="41">
        <v>0</v>
      </c>
    </row>
    <row r="3845" spans="1:8" x14ac:dyDescent="0.25">
      <c r="A3845" s="41">
        <f>VLOOKUP(D3845,'[110]Legacy Location Lookups'!$A$1:$C$340,2,0)</f>
        <v>13</v>
      </c>
      <c r="B3845" s="41" t="str">
        <f>VLOOKUP(A3845,'[110]Legacy Location Lookups'!$B$1:$C$340,2,0)</f>
        <v>Peoria, IL</v>
      </c>
      <c r="C3845" s="41" t="s">
        <v>142</v>
      </c>
      <c r="D3845" s="41" t="s">
        <v>149</v>
      </c>
      <c r="E3845" s="41" t="s">
        <v>144</v>
      </c>
      <c r="F3845" s="38">
        <v>44183</v>
      </c>
      <c r="G3845" s="41" t="s">
        <v>145</v>
      </c>
      <c r="H3845" s="41">
        <v>36</v>
      </c>
    </row>
    <row r="3846" spans="1:8" x14ac:dyDescent="0.25">
      <c r="A3846" s="41">
        <f>VLOOKUP(D3846,'[110]Legacy Location Lookups'!$A$1:$C$340,2,0)</f>
        <v>13</v>
      </c>
      <c r="B3846" s="41" t="str">
        <f>VLOOKUP(A3846,'[110]Legacy Location Lookups'!$B$1:$C$340,2,0)</f>
        <v>Peoria, IL</v>
      </c>
      <c r="C3846" s="41" t="s">
        <v>142</v>
      </c>
      <c r="D3846" s="41" t="s">
        <v>149</v>
      </c>
      <c r="E3846" s="41" t="s">
        <v>144</v>
      </c>
      <c r="F3846" s="38">
        <v>44183</v>
      </c>
      <c r="G3846" s="41" t="s">
        <v>146</v>
      </c>
      <c r="H3846" s="41">
        <v>0</v>
      </c>
    </row>
    <row r="3847" spans="1:8" x14ac:dyDescent="0.25">
      <c r="A3847" s="41">
        <f>VLOOKUP(D3847,'[110]Legacy Location Lookups'!$A$1:$C$340,2,0)</f>
        <v>6</v>
      </c>
      <c r="B3847" s="41" t="str">
        <f>VLOOKUP(A3847,'[110]Legacy Location Lookups'!$B$1:$C$340,2,0)</f>
        <v>Charleston, IL</v>
      </c>
      <c r="C3847" s="41" t="s">
        <v>142</v>
      </c>
      <c r="D3847" s="41" t="s">
        <v>150</v>
      </c>
      <c r="E3847" s="41" t="s">
        <v>144</v>
      </c>
      <c r="F3847" s="38">
        <v>44183</v>
      </c>
      <c r="G3847" s="41" t="s">
        <v>145</v>
      </c>
      <c r="H3847" s="41">
        <v>0</v>
      </c>
    </row>
    <row r="3848" spans="1:8" x14ac:dyDescent="0.25">
      <c r="A3848" s="41">
        <f>VLOOKUP(D3848,'[110]Legacy Location Lookups'!$A$1:$C$340,2,0)</f>
        <v>6</v>
      </c>
      <c r="B3848" s="41" t="str">
        <f>VLOOKUP(A3848,'[110]Legacy Location Lookups'!$B$1:$C$340,2,0)</f>
        <v>Charleston, IL</v>
      </c>
      <c r="C3848" s="41" t="s">
        <v>142</v>
      </c>
      <c r="D3848" s="41" t="s">
        <v>150</v>
      </c>
      <c r="E3848" s="41" t="s">
        <v>144</v>
      </c>
      <c r="F3848" s="38">
        <v>44183</v>
      </c>
      <c r="G3848" s="41" t="s">
        <v>146</v>
      </c>
      <c r="H3848" s="41">
        <v>0</v>
      </c>
    </row>
    <row r="3849" spans="1:8" x14ac:dyDescent="0.25">
      <c r="A3849" s="41">
        <f>VLOOKUP(D3849,'[110]Legacy Location Lookups'!$A$1:$C$340,2,0)</f>
        <v>6</v>
      </c>
      <c r="B3849" s="41" t="str">
        <f>VLOOKUP(A3849,'[110]Legacy Location Lookups'!$B$1:$C$340,2,0)</f>
        <v>Charleston, IL</v>
      </c>
      <c r="C3849" s="41" t="s">
        <v>142</v>
      </c>
      <c r="D3849" s="41" t="s">
        <v>150</v>
      </c>
      <c r="E3849" s="41" t="s">
        <v>147</v>
      </c>
      <c r="F3849" s="38">
        <v>44183</v>
      </c>
      <c r="G3849" s="41" t="s">
        <v>147</v>
      </c>
      <c r="H3849" s="41">
        <v>0</v>
      </c>
    </row>
    <row r="3850" spans="1:8" x14ac:dyDescent="0.25">
      <c r="A3850" s="41">
        <f>VLOOKUP(D3850,'[110]Legacy Location Lookups'!$A$1:$C$340,2,0)</f>
        <v>15</v>
      </c>
      <c r="B3850" s="41" t="str">
        <f>VLOOKUP(A3850,'[110]Legacy Location Lookups'!$B$1:$C$340,2,0)</f>
        <v>Pontiac, IL</v>
      </c>
      <c r="C3850" s="41" t="s">
        <v>142</v>
      </c>
      <c r="D3850" s="41" t="s">
        <v>13</v>
      </c>
      <c r="E3850" s="41" t="s">
        <v>144</v>
      </c>
      <c r="F3850" s="38">
        <v>44183</v>
      </c>
      <c r="G3850" s="41" t="s">
        <v>145</v>
      </c>
      <c r="H3850" s="41">
        <v>53</v>
      </c>
    </row>
    <row r="3851" spans="1:8" x14ac:dyDescent="0.25">
      <c r="A3851" s="41">
        <f>VLOOKUP(D3851,'[110]Legacy Location Lookups'!$A$1:$C$340,2,0)</f>
        <v>5</v>
      </c>
      <c r="B3851" s="41" t="str">
        <f>VLOOKUP(A3851,'[110]Legacy Location Lookups'!$B$1:$C$340,2,0)</f>
        <v>Bloomington, IL</v>
      </c>
      <c r="C3851" s="41" t="s">
        <v>142</v>
      </c>
      <c r="D3851" s="41" t="s">
        <v>143</v>
      </c>
      <c r="E3851" s="41" t="s">
        <v>144</v>
      </c>
      <c r="F3851" s="38">
        <v>44184</v>
      </c>
      <c r="G3851" s="41" t="s">
        <v>145</v>
      </c>
      <c r="H3851" s="41">
        <v>27</v>
      </c>
    </row>
    <row r="3852" spans="1:8" x14ac:dyDescent="0.25">
      <c r="A3852" s="41">
        <f>VLOOKUP(D3852,'[110]Legacy Location Lookups'!$A$1:$C$340,2,0)</f>
        <v>100</v>
      </c>
      <c r="B3852" s="41" t="str">
        <f>VLOOKUP(A3852,'[110]Legacy Location Lookups'!$B$1:$C$340,2,0)</f>
        <v>Osprey, FL</v>
      </c>
      <c r="C3852" s="41" t="s">
        <v>156</v>
      </c>
      <c r="D3852" s="41" t="s">
        <v>17</v>
      </c>
      <c r="E3852" s="41" t="s">
        <v>144</v>
      </c>
      <c r="F3852" s="38">
        <v>44179</v>
      </c>
      <c r="G3852" s="41" t="s">
        <v>145</v>
      </c>
      <c r="H3852" s="41">
        <v>56</v>
      </c>
    </row>
    <row r="3853" spans="1:8" x14ac:dyDescent="0.25">
      <c r="A3853" s="41">
        <f>VLOOKUP(D3853,'[110]Legacy Location Lookups'!$A$1:$C$340,2,0)</f>
        <v>100</v>
      </c>
      <c r="B3853" s="41" t="str">
        <f>VLOOKUP(A3853,'[110]Legacy Location Lookups'!$B$1:$C$340,2,0)</f>
        <v>Osprey, FL</v>
      </c>
      <c r="C3853" s="41" t="s">
        <v>156</v>
      </c>
      <c r="D3853" s="41" t="s">
        <v>17</v>
      </c>
      <c r="E3853" s="41" t="s">
        <v>144</v>
      </c>
      <c r="F3853" s="38">
        <v>44180</v>
      </c>
      <c r="G3853" s="41" t="s">
        <v>145</v>
      </c>
      <c r="H3853" s="41">
        <v>93</v>
      </c>
    </row>
    <row r="3854" spans="1:8" x14ac:dyDescent="0.25">
      <c r="A3854" s="41">
        <f>VLOOKUP(D3854,'[110]Legacy Location Lookups'!$A$1:$C$340,2,0)</f>
        <v>100</v>
      </c>
      <c r="B3854" s="41" t="str">
        <f>VLOOKUP(A3854,'[110]Legacy Location Lookups'!$B$1:$C$340,2,0)</f>
        <v>Osprey, FL</v>
      </c>
      <c r="C3854" s="41" t="s">
        <v>156</v>
      </c>
      <c r="D3854" s="41" t="s">
        <v>17</v>
      </c>
      <c r="E3854" s="41" t="s">
        <v>144</v>
      </c>
      <c r="F3854" s="38">
        <v>44181</v>
      </c>
      <c r="G3854" s="41" t="s">
        <v>145</v>
      </c>
      <c r="H3854" s="41">
        <v>97</v>
      </c>
    </row>
    <row r="3855" spans="1:8" x14ac:dyDescent="0.25">
      <c r="A3855" s="41">
        <f>VLOOKUP(D3855,'[110]Legacy Location Lookups'!$A$1:$C$340,2,0)</f>
        <v>100</v>
      </c>
      <c r="B3855" s="41" t="str">
        <f>VLOOKUP(A3855,'[110]Legacy Location Lookups'!$B$1:$C$340,2,0)</f>
        <v>Osprey, FL</v>
      </c>
      <c r="C3855" s="41" t="s">
        <v>156</v>
      </c>
      <c r="D3855" s="41" t="s">
        <v>17</v>
      </c>
      <c r="E3855" s="41" t="s">
        <v>144</v>
      </c>
      <c r="F3855" s="38">
        <v>44182</v>
      </c>
      <c r="G3855" s="41" t="s">
        <v>145</v>
      </c>
      <c r="H3855" s="41">
        <v>96</v>
      </c>
    </row>
    <row r="3856" spans="1:8" x14ac:dyDescent="0.25">
      <c r="A3856" s="41">
        <f>VLOOKUP(D3856,'[110]Legacy Location Lookups'!$A$1:$C$340,2,0)</f>
        <v>100</v>
      </c>
      <c r="B3856" s="41" t="str">
        <f>VLOOKUP(A3856,'[110]Legacy Location Lookups'!$B$1:$C$340,2,0)</f>
        <v>Osprey, FL</v>
      </c>
      <c r="C3856" s="41" t="s">
        <v>156</v>
      </c>
      <c r="D3856" s="41" t="s">
        <v>17</v>
      </c>
      <c r="E3856" s="41" t="s">
        <v>144</v>
      </c>
      <c r="F3856" s="38">
        <v>44183</v>
      </c>
      <c r="G3856" s="41" t="s">
        <v>145</v>
      </c>
      <c r="H3856" s="41">
        <v>12</v>
      </c>
    </row>
    <row r="3857" spans="1:8" x14ac:dyDescent="0.25">
      <c r="A3857" s="41">
        <f>VLOOKUP(D3857,'[110]Legacy Location Lookups'!$A$1:$C$340,2,0)</f>
        <v>73</v>
      </c>
      <c r="B3857" s="41" t="str">
        <f>VLOOKUP(A3857,'[110]Legacy Location Lookups'!$B$1:$C$340,2,0)</f>
        <v>Boynton Beach, FL</v>
      </c>
      <c r="C3857" s="41" t="s">
        <v>151</v>
      </c>
      <c r="D3857" s="41" t="s">
        <v>152</v>
      </c>
      <c r="E3857" s="41" t="s">
        <v>144</v>
      </c>
      <c r="F3857" s="38">
        <v>44179</v>
      </c>
      <c r="G3857" s="41" t="s">
        <v>145</v>
      </c>
      <c r="H3857" s="41">
        <v>109</v>
      </c>
    </row>
    <row r="3858" spans="1:8" x14ac:dyDescent="0.25">
      <c r="A3858" s="41">
        <f>VLOOKUP(D3858,'[110]Legacy Location Lookups'!$A$1:$C$340,2,0)</f>
        <v>73</v>
      </c>
      <c r="B3858" s="41" t="str">
        <f>VLOOKUP(A3858,'[110]Legacy Location Lookups'!$B$1:$C$340,2,0)</f>
        <v>Boynton Beach, FL</v>
      </c>
      <c r="C3858" s="41" t="s">
        <v>151</v>
      </c>
      <c r="D3858" s="41" t="s">
        <v>152</v>
      </c>
      <c r="E3858" s="41" t="s">
        <v>144</v>
      </c>
      <c r="F3858" s="38">
        <v>44179</v>
      </c>
      <c r="G3858" s="41" t="s">
        <v>159</v>
      </c>
      <c r="H3858" s="41">
        <v>3</v>
      </c>
    </row>
    <row r="3859" spans="1:8" x14ac:dyDescent="0.25">
      <c r="A3859" s="41">
        <f>VLOOKUP(D3859,'[110]Legacy Location Lookups'!$A$1:$C$340,2,0)</f>
        <v>73</v>
      </c>
      <c r="B3859" s="41" t="str">
        <f>VLOOKUP(A3859,'[110]Legacy Location Lookups'!$B$1:$C$340,2,0)</f>
        <v>Boynton Beach, FL</v>
      </c>
      <c r="C3859" s="41" t="s">
        <v>151</v>
      </c>
      <c r="D3859" s="41" t="s">
        <v>152</v>
      </c>
      <c r="E3859" s="41" t="s">
        <v>144</v>
      </c>
      <c r="F3859" s="38">
        <v>44179</v>
      </c>
      <c r="G3859" s="41" t="s">
        <v>146</v>
      </c>
      <c r="H3859" s="41">
        <v>29</v>
      </c>
    </row>
    <row r="3860" spans="1:8" x14ac:dyDescent="0.25">
      <c r="A3860" s="41">
        <f>VLOOKUP(D3860,'[110]Legacy Location Lookups'!$A$1:$C$340,2,0)</f>
        <v>75</v>
      </c>
      <c r="B3860" s="41" t="str">
        <f>VLOOKUP(A3860,'[110]Legacy Location Lookups'!$B$1:$C$340,2,0)</f>
        <v>Delray Beach, FL</v>
      </c>
      <c r="C3860" s="41" t="s">
        <v>151</v>
      </c>
      <c r="D3860" s="41" t="s">
        <v>153</v>
      </c>
      <c r="E3860" s="41" t="s">
        <v>144</v>
      </c>
      <c r="F3860" s="38">
        <v>44179</v>
      </c>
      <c r="G3860" s="41" t="s">
        <v>145</v>
      </c>
      <c r="H3860" s="41">
        <v>24</v>
      </c>
    </row>
    <row r="3861" spans="1:8" x14ac:dyDescent="0.25">
      <c r="A3861" s="41">
        <f>VLOOKUP(D3861,'[110]Legacy Location Lookups'!$A$1:$C$340,2,0)</f>
        <v>75</v>
      </c>
      <c r="B3861" s="41" t="str">
        <f>VLOOKUP(A3861,'[110]Legacy Location Lookups'!$B$1:$C$340,2,0)</f>
        <v>Delray Beach, FL</v>
      </c>
      <c r="C3861" s="41" t="s">
        <v>151</v>
      </c>
      <c r="D3861" s="41" t="s">
        <v>153</v>
      </c>
      <c r="E3861" s="41" t="s">
        <v>147</v>
      </c>
      <c r="F3861" s="38">
        <v>44179</v>
      </c>
      <c r="G3861" s="41" t="s">
        <v>147</v>
      </c>
      <c r="H3861" s="41">
        <v>2</v>
      </c>
    </row>
    <row r="3862" spans="1:8" x14ac:dyDescent="0.25">
      <c r="A3862" s="41">
        <f>VLOOKUP(D3862,'[110]Legacy Location Lookups'!$A$1:$C$340,2,0)</f>
        <v>75</v>
      </c>
      <c r="B3862" s="41" t="str">
        <f>VLOOKUP(A3862,'[110]Legacy Location Lookups'!$B$1:$C$340,2,0)</f>
        <v>Delray Beach, FL</v>
      </c>
      <c r="C3862" s="41" t="s">
        <v>151</v>
      </c>
      <c r="D3862" s="41" t="s">
        <v>153</v>
      </c>
      <c r="E3862" s="41" t="s">
        <v>144</v>
      </c>
      <c r="F3862" s="38">
        <v>44179</v>
      </c>
      <c r="G3862" s="41" t="s">
        <v>159</v>
      </c>
      <c r="H3862" s="41">
        <v>0</v>
      </c>
    </row>
    <row r="3863" spans="1:8" x14ac:dyDescent="0.25">
      <c r="A3863" s="41">
        <f>VLOOKUP(D3863,'[110]Legacy Location Lookups'!$A$1:$C$340,2,0)</f>
        <v>76</v>
      </c>
      <c r="B3863" s="41" t="str">
        <f>VLOOKUP(A3863,'[110]Legacy Location Lookups'!$B$1:$C$340,2,0)</f>
        <v>East Boca Raton, FL</v>
      </c>
      <c r="C3863" s="41" t="s">
        <v>151</v>
      </c>
      <c r="D3863" s="41" t="s">
        <v>175</v>
      </c>
      <c r="E3863" s="41" t="s">
        <v>144</v>
      </c>
      <c r="F3863" s="38">
        <v>44179</v>
      </c>
      <c r="G3863" s="41" t="s">
        <v>145</v>
      </c>
      <c r="H3863" s="41">
        <v>19</v>
      </c>
    </row>
    <row r="3864" spans="1:8" x14ac:dyDescent="0.25">
      <c r="A3864" s="41">
        <f>VLOOKUP(D3864,'[110]Legacy Location Lookups'!$A$1:$C$340,2,0)</f>
        <v>77</v>
      </c>
      <c r="B3864" s="41" t="str">
        <f>VLOOKUP(A3864,'[110]Legacy Location Lookups'!$B$1:$C$340,2,0)</f>
        <v>West Boca Raton, FL</v>
      </c>
      <c r="C3864" s="41" t="s">
        <v>151</v>
      </c>
      <c r="D3864" s="41" t="s">
        <v>154</v>
      </c>
      <c r="E3864" s="41" t="s">
        <v>144</v>
      </c>
      <c r="F3864" s="38">
        <v>44179</v>
      </c>
      <c r="G3864" s="41" t="s">
        <v>145</v>
      </c>
      <c r="H3864" s="41">
        <v>21</v>
      </c>
    </row>
    <row r="3865" spans="1:8" x14ac:dyDescent="0.25">
      <c r="A3865" s="41">
        <f>VLOOKUP(D3865,'[110]Legacy Location Lookups'!$A$1:$C$340,2,0)</f>
        <v>72</v>
      </c>
      <c r="B3865" s="41" t="str">
        <f>VLOOKUP(A3865,'[110]Legacy Location Lookups'!$B$1:$C$340,2,0)</f>
        <v>Boca Raton, FL</v>
      </c>
      <c r="C3865" s="41" t="s">
        <v>151</v>
      </c>
      <c r="D3865" s="41" t="s">
        <v>155</v>
      </c>
      <c r="E3865" s="41" t="s">
        <v>144</v>
      </c>
      <c r="F3865" s="38">
        <v>44179</v>
      </c>
      <c r="G3865" s="41" t="s">
        <v>145</v>
      </c>
      <c r="H3865" s="41">
        <v>22</v>
      </c>
    </row>
    <row r="3866" spans="1:8" x14ac:dyDescent="0.25">
      <c r="A3866" s="41">
        <f>VLOOKUP(D3866,'[110]Legacy Location Lookups'!$A$1:$C$340,2,0)</f>
        <v>72</v>
      </c>
      <c r="B3866" s="41" t="str">
        <f>VLOOKUP(A3866,'[110]Legacy Location Lookups'!$B$1:$C$340,2,0)</f>
        <v>Boca Raton, FL</v>
      </c>
      <c r="C3866" s="41" t="s">
        <v>151</v>
      </c>
      <c r="D3866" s="41" t="s">
        <v>155</v>
      </c>
      <c r="E3866" s="41" t="s">
        <v>144</v>
      </c>
      <c r="F3866" s="38">
        <v>44179</v>
      </c>
      <c r="G3866" s="41" t="s">
        <v>159</v>
      </c>
      <c r="H3866" s="41">
        <v>0</v>
      </c>
    </row>
    <row r="3867" spans="1:8" x14ac:dyDescent="0.25">
      <c r="A3867" s="41">
        <f>VLOOKUP(D3867,'[110]Legacy Location Lookups'!$A$1:$C$340,2,0)</f>
        <v>104</v>
      </c>
      <c r="B3867" s="41" t="str">
        <f>VLOOKUP(A3867,'[110]Legacy Location Lookups'!$B$1:$C$340,2,0)</f>
        <v>Miami, FL</v>
      </c>
      <c r="C3867" s="41" t="s">
        <v>151</v>
      </c>
      <c r="D3867" s="41" t="s">
        <v>223</v>
      </c>
      <c r="E3867" s="41" t="s">
        <v>144</v>
      </c>
      <c r="F3867" s="38">
        <v>44179</v>
      </c>
      <c r="G3867" s="41" t="s">
        <v>145</v>
      </c>
      <c r="H3867" s="41">
        <v>17</v>
      </c>
    </row>
    <row r="3868" spans="1:8" x14ac:dyDescent="0.25">
      <c r="A3868" s="41">
        <f>VLOOKUP(D3868,'[110]Legacy Location Lookups'!$A$1:$C$340,2,0)</f>
        <v>104</v>
      </c>
      <c r="B3868" s="41" t="str">
        <f>VLOOKUP(A3868,'[110]Legacy Location Lookups'!$B$1:$C$340,2,0)</f>
        <v>Miami, FL</v>
      </c>
      <c r="C3868" s="41" t="s">
        <v>151</v>
      </c>
      <c r="D3868" s="41" t="s">
        <v>223</v>
      </c>
      <c r="E3868" s="41" t="s">
        <v>144</v>
      </c>
      <c r="F3868" s="38">
        <v>44179</v>
      </c>
      <c r="G3868" s="41" t="s">
        <v>159</v>
      </c>
      <c r="H3868" s="41">
        <v>0</v>
      </c>
    </row>
    <row r="3869" spans="1:8" x14ac:dyDescent="0.25">
      <c r="A3869" s="41">
        <f>VLOOKUP(D3869,'[110]Legacy Location Lookups'!$A$1:$C$340,2,0)</f>
        <v>73</v>
      </c>
      <c r="B3869" s="41" t="str">
        <f>VLOOKUP(A3869,'[110]Legacy Location Lookups'!$B$1:$C$340,2,0)</f>
        <v>Boynton Beach, FL</v>
      </c>
      <c r="C3869" s="41" t="s">
        <v>151</v>
      </c>
      <c r="D3869" s="41" t="s">
        <v>152</v>
      </c>
      <c r="E3869" s="41" t="s">
        <v>144</v>
      </c>
      <c r="F3869" s="38">
        <v>44180</v>
      </c>
      <c r="G3869" s="41" t="s">
        <v>145</v>
      </c>
      <c r="H3869" s="41">
        <v>98</v>
      </c>
    </row>
    <row r="3870" spans="1:8" x14ac:dyDescent="0.25">
      <c r="A3870" s="41">
        <f>VLOOKUP(D3870,'[110]Legacy Location Lookups'!$A$1:$C$340,2,0)</f>
        <v>73</v>
      </c>
      <c r="B3870" s="41" t="str">
        <f>VLOOKUP(A3870,'[110]Legacy Location Lookups'!$B$1:$C$340,2,0)</f>
        <v>Boynton Beach, FL</v>
      </c>
      <c r="C3870" s="41" t="s">
        <v>151</v>
      </c>
      <c r="D3870" s="41" t="s">
        <v>152</v>
      </c>
      <c r="E3870" s="41" t="s">
        <v>144</v>
      </c>
      <c r="F3870" s="38">
        <v>44180</v>
      </c>
      <c r="G3870" s="41" t="s">
        <v>159</v>
      </c>
      <c r="H3870" s="41">
        <v>9</v>
      </c>
    </row>
    <row r="3871" spans="1:8" x14ac:dyDescent="0.25">
      <c r="A3871" s="41">
        <f>VLOOKUP(D3871,'[110]Legacy Location Lookups'!$A$1:$C$340,2,0)</f>
        <v>75</v>
      </c>
      <c r="B3871" s="41" t="str">
        <f>VLOOKUP(A3871,'[110]Legacy Location Lookups'!$B$1:$C$340,2,0)</f>
        <v>Delray Beach, FL</v>
      </c>
      <c r="C3871" s="41" t="s">
        <v>151</v>
      </c>
      <c r="D3871" s="41" t="s">
        <v>153</v>
      </c>
      <c r="E3871" s="41" t="s">
        <v>144</v>
      </c>
      <c r="F3871" s="38">
        <v>44180</v>
      </c>
      <c r="G3871" s="41" t="s">
        <v>145</v>
      </c>
      <c r="H3871" s="41">
        <v>52</v>
      </c>
    </row>
    <row r="3872" spans="1:8" x14ac:dyDescent="0.25">
      <c r="A3872" s="41">
        <f>VLOOKUP(D3872,'[110]Legacy Location Lookups'!$A$1:$C$340,2,0)</f>
        <v>75</v>
      </c>
      <c r="B3872" s="41" t="str">
        <f>VLOOKUP(A3872,'[110]Legacy Location Lookups'!$B$1:$C$340,2,0)</f>
        <v>Delray Beach, FL</v>
      </c>
      <c r="C3872" s="41" t="s">
        <v>151</v>
      </c>
      <c r="D3872" s="41" t="s">
        <v>153</v>
      </c>
      <c r="E3872" s="41" t="s">
        <v>144</v>
      </c>
      <c r="F3872" s="38">
        <v>44180</v>
      </c>
      <c r="G3872" s="41" t="s">
        <v>159</v>
      </c>
      <c r="H3872" s="41">
        <v>1</v>
      </c>
    </row>
    <row r="3873" spans="1:8" x14ac:dyDescent="0.25">
      <c r="A3873" s="41">
        <f>VLOOKUP(D3873,'[110]Legacy Location Lookups'!$A$1:$C$340,2,0)</f>
        <v>76</v>
      </c>
      <c r="B3873" s="41" t="str">
        <f>VLOOKUP(A3873,'[110]Legacy Location Lookups'!$B$1:$C$340,2,0)</f>
        <v>East Boca Raton, FL</v>
      </c>
      <c r="C3873" s="41" t="s">
        <v>151</v>
      </c>
      <c r="D3873" s="41" t="s">
        <v>175</v>
      </c>
      <c r="E3873" s="41" t="s">
        <v>144</v>
      </c>
      <c r="F3873" s="38">
        <v>44180</v>
      </c>
      <c r="G3873" s="41" t="s">
        <v>145</v>
      </c>
      <c r="H3873" s="41">
        <v>35</v>
      </c>
    </row>
    <row r="3874" spans="1:8" x14ac:dyDescent="0.25">
      <c r="A3874" s="41">
        <f>VLOOKUP(D3874,'[110]Legacy Location Lookups'!$A$1:$C$340,2,0)</f>
        <v>77</v>
      </c>
      <c r="B3874" s="41" t="str">
        <f>VLOOKUP(A3874,'[110]Legacy Location Lookups'!$B$1:$C$340,2,0)</f>
        <v>West Boca Raton, FL</v>
      </c>
      <c r="C3874" s="41" t="s">
        <v>151</v>
      </c>
      <c r="D3874" s="41" t="s">
        <v>154</v>
      </c>
      <c r="E3874" s="41" t="s">
        <v>144</v>
      </c>
      <c r="F3874" s="38">
        <v>44180</v>
      </c>
      <c r="G3874" s="41" t="s">
        <v>145</v>
      </c>
      <c r="H3874" s="41">
        <v>29</v>
      </c>
    </row>
    <row r="3875" spans="1:8" x14ac:dyDescent="0.25">
      <c r="A3875" s="41">
        <f>VLOOKUP(D3875,'[110]Legacy Location Lookups'!$A$1:$C$340,2,0)</f>
        <v>72</v>
      </c>
      <c r="B3875" s="41" t="str">
        <f>VLOOKUP(A3875,'[110]Legacy Location Lookups'!$B$1:$C$340,2,0)</f>
        <v>Boca Raton, FL</v>
      </c>
      <c r="C3875" s="41" t="s">
        <v>151</v>
      </c>
      <c r="D3875" s="41" t="s">
        <v>155</v>
      </c>
      <c r="E3875" s="41" t="s">
        <v>144</v>
      </c>
      <c r="F3875" s="38">
        <v>44180</v>
      </c>
      <c r="G3875" s="41" t="s">
        <v>145</v>
      </c>
      <c r="H3875" s="41">
        <v>23</v>
      </c>
    </row>
    <row r="3876" spans="1:8" x14ac:dyDescent="0.25">
      <c r="A3876" s="41">
        <f>VLOOKUP(D3876,'[110]Legacy Location Lookups'!$A$1:$C$340,2,0)</f>
        <v>72</v>
      </c>
      <c r="B3876" s="41" t="str">
        <f>VLOOKUP(A3876,'[110]Legacy Location Lookups'!$B$1:$C$340,2,0)</f>
        <v>Boca Raton, FL</v>
      </c>
      <c r="C3876" s="41" t="s">
        <v>151</v>
      </c>
      <c r="D3876" s="41" t="s">
        <v>155</v>
      </c>
      <c r="E3876" s="41" t="s">
        <v>144</v>
      </c>
      <c r="F3876" s="38">
        <v>44180</v>
      </c>
      <c r="G3876" s="41" t="s">
        <v>159</v>
      </c>
      <c r="H3876" s="41">
        <v>2</v>
      </c>
    </row>
    <row r="3877" spans="1:8" x14ac:dyDescent="0.25">
      <c r="A3877" s="41">
        <f>VLOOKUP(D3877,'[110]Legacy Location Lookups'!$A$1:$C$340,2,0)</f>
        <v>104</v>
      </c>
      <c r="B3877" s="41" t="str">
        <f>VLOOKUP(A3877,'[110]Legacy Location Lookups'!$B$1:$C$340,2,0)</f>
        <v>Miami, FL</v>
      </c>
      <c r="C3877" s="41" t="s">
        <v>151</v>
      </c>
      <c r="D3877" s="41" t="s">
        <v>223</v>
      </c>
      <c r="E3877" s="41" t="s">
        <v>144</v>
      </c>
      <c r="F3877" s="38">
        <v>44180</v>
      </c>
      <c r="G3877" s="41" t="s">
        <v>145</v>
      </c>
      <c r="H3877" s="41">
        <v>13</v>
      </c>
    </row>
    <row r="3878" spans="1:8" x14ac:dyDescent="0.25">
      <c r="A3878" s="41">
        <f>VLOOKUP(D3878,'[110]Legacy Location Lookups'!$A$1:$C$340,2,0)</f>
        <v>104</v>
      </c>
      <c r="B3878" s="41" t="str">
        <f>VLOOKUP(A3878,'[110]Legacy Location Lookups'!$B$1:$C$340,2,0)</f>
        <v>Miami, FL</v>
      </c>
      <c r="C3878" s="41" t="s">
        <v>151</v>
      </c>
      <c r="D3878" s="41" t="s">
        <v>223</v>
      </c>
      <c r="E3878" s="41" t="s">
        <v>144</v>
      </c>
      <c r="F3878" s="38">
        <v>44180</v>
      </c>
      <c r="G3878" s="41" t="s">
        <v>159</v>
      </c>
      <c r="H3878" s="41">
        <v>0</v>
      </c>
    </row>
    <row r="3879" spans="1:8" x14ac:dyDescent="0.25">
      <c r="A3879" s="41">
        <f>VLOOKUP(D3879,'[110]Legacy Location Lookups'!$A$1:$C$340,2,0)</f>
        <v>73</v>
      </c>
      <c r="B3879" s="41" t="str">
        <f>VLOOKUP(A3879,'[110]Legacy Location Lookups'!$B$1:$C$340,2,0)</f>
        <v>Boynton Beach, FL</v>
      </c>
      <c r="C3879" s="41" t="s">
        <v>151</v>
      </c>
      <c r="D3879" s="41" t="s">
        <v>152</v>
      </c>
      <c r="E3879" s="41" t="s">
        <v>144</v>
      </c>
      <c r="F3879" s="38">
        <v>44181</v>
      </c>
      <c r="G3879" s="41" t="s">
        <v>145</v>
      </c>
      <c r="H3879" s="41">
        <v>87</v>
      </c>
    </row>
    <row r="3880" spans="1:8" x14ac:dyDescent="0.25">
      <c r="A3880" s="41">
        <f>VLOOKUP(D3880,'[110]Legacy Location Lookups'!$A$1:$C$340,2,0)</f>
        <v>73</v>
      </c>
      <c r="B3880" s="41" t="str">
        <f>VLOOKUP(A3880,'[110]Legacy Location Lookups'!$B$1:$C$340,2,0)</f>
        <v>Boynton Beach, FL</v>
      </c>
      <c r="C3880" s="41" t="s">
        <v>151</v>
      </c>
      <c r="D3880" s="41" t="s">
        <v>152</v>
      </c>
      <c r="E3880" s="41" t="s">
        <v>144</v>
      </c>
      <c r="F3880" s="38">
        <v>44181</v>
      </c>
      <c r="G3880" s="41" t="s">
        <v>159</v>
      </c>
      <c r="H3880" s="41">
        <v>5</v>
      </c>
    </row>
    <row r="3881" spans="1:8" x14ac:dyDescent="0.25">
      <c r="A3881" s="41">
        <f>VLOOKUP(D3881,'[110]Legacy Location Lookups'!$A$1:$C$340,2,0)</f>
        <v>73</v>
      </c>
      <c r="B3881" s="41" t="str">
        <f>VLOOKUP(A3881,'[110]Legacy Location Lookups'!$B$1:$C$340,2,0)</f>
        <v>Boynton Beach, FL</v>
      </c>
      <c r="C3881" s="41" t="s">
        <v>151</v>
      </c>
      <c r="D3881" s="41" t="s">
        <v>152</v>
      </c>
      <c r="E3881" s="41" t="s">
        <v>144</v>
      </c>
      <c r="F3881" s="38">
        <v>44181</v>
      </c>
      <c r="G3881" s="41" t="s">
        <v>146</v>
      </c>
      <c r="H3881" s="41">
        <v>23</v>
      </c>
    </row>
    <row r="3882" spans="1:8" x14ac:dyDescent="0.25">
      <c r="A3882" s="41">
        <f>VLOOKUP(D3882,'[110]Legacy Location Lookups'!$A$1:$C$340,2,0)</f>
        <v>75</v>
      </c>
      <c r="B3882" s="41" t="str">
        <f>VLOOKUP(A3882,'[110]Legacy Location Lookups'!$B$1:$C$340,2,0)</f>
        <v>Delray Beach, FL</v>
      </c>
      <c r="C3882" s="41" t="s">
        <v>151</v>
      </c>
      <c r="D3882" s="41" t="s">
        <v>153</v>
      </c>
      <c r="E3882" s="41" t="s">
        <v>144</v>
      </c>
      <c r="F3882" s="38">
        <v>44181</v>
      </c>
      <c r="G3882" s="41" t="s">
        <v>145</v>
      </c>
      <c r="H3882" s="41">
        <v>44</v>
      </c>
    </row>
    <row r="3883" spans="1:8" x14ac:dyDescent="0.25">
      <c r="A3883" s="41">
        <f>VLOOKUP(D3883,'[110]Legacy Location Lookups'!$A$1:$C$340,2,0)</f>
        <v>75</v>
      </c>
      <c r="B3883" s="41" t="str">
        <f>VLOOKUP(A3883,'[110]Legacy Location Lookups'!$B$1:$C$340,2,0)</f>
        <v>Delray Beach, FL</v>
      </c>
      <c r="C3883" s="41" t="s">
        <v>151</v>
      </c>
      <c r="D3883" s="41" t="s">
        <v>153</v>
      </c>
      <c r="E3883" s="41" t="s">
        <v>147</v>
      </c>
      <c r="F3883" s="38">
        <v>44181</v>
      </c>
      <c r="G3883" s="41" t="s">
        <v>147</v>
      </c>
      <c r="H3883" s="41">
        <v>0</v>
      </c>
    </row>
    <row r="3884" spans="1:8" x14ac:dyDescent="0.25">
      <c r="A3884" s="41">
        <f>VLOOKUP(D3884,'[110]Legacy Location Lookups'!$A$1:$C$340,2,0)</f>
        <v>75</v>
      </c>
      <c r="B3884" s="41" t="str">
        <f>VLOOKUP(A3884,'[110]Legacy Location Lookups'!$B$1:$C$340,2,0)</f>
        <v>Delray Beach, FL</v>
      </c>
      <c r="C3884" s="41" t="s">
        <v>151</v>
      </c>
      <c r="D3884" s="41" t="s">
        <v>153</v>
      </c>
      <c r="E3884" s="41" t="s">
        <v>144</v>
      </c>
      <c r="F3884" s="38">
        <v>44181</v>
      </c>
      <c r="G3884" s="41" t="s">
        <v>159</v>
      </c>
      <c r="H3884" s="41">
        <v>1</v>
      </c>
    </row>
    <row r="3885" spans="1:8" x14ac:dyDescent="0.25">
      <c r="A3885" s="41">
        <f>VLOOKUP(D3885,'[110]Legacy Location Lookups'!$A$1:$C$340,2,0)</f>
        <v>76</v>
      </c>
      <c r="B3885" s="41" t="str">
        <f>VLOOKUP(A3885,'[110]Legacy Location Lookups'!$B$1:$C$340,2,0)</f>
        <v>East Boca Raton, FL</v>
      </c>
      <c r="C3885" s="41" t="s">
        <v>151</v>
      </c>
      <c r="D3885" s="41" t="s">
        <v>175</v>
      </c>
      <c r="E3885" s="41" t="s">
        <v>147</v>
      </c>
      <c r="F3885" s="38">
        <v>44181</v>
      </c>
      <c r="G3885" s="41" t="s">
        <v>147</v>
      </c>
      <c r="H3885" s="41">
        <v>0</v>
      </c>
    </row>
    <row r="3886" spans="1:8" x14ac:dyDescent="0.25">
      <c r="A3886" s="41">
        <f>VLOOKUP(D3886,'[110]Legacy Location Lookups'!$A$1:$C$340,2,0)</f>
        <v>76</v>
      </c>
      <c r="B3886" s="41" t="str">
        <f>VLOOKUP(A3886,'[110]Legacy Location Lookups'!$B$1:$C$340,2,0)</f>
        <v>East Boca Raton, FL</v>
      </c>
      <c r="C3886" s="41" t="s">
        <v>151</v>
      </c>
      <c r="D3886" s="41" t="s">
        <v>175</v>
      </c>
      <c r="E3886" s="41" t="s">
        <v>144</v>
      </c>
      <c r="F3886" s="38">
        <v>44181</v>
      </c>
      <c r="G3886" s="41" t="s">
        <v>145</v>
      </c>
      <c r="H3886" s="41">
        <v>5</v>
      </c>
    </row>
    <row r="3887" spans="1:8" x14ac:dyDescent="0.25">
      <c r="A3887" s="41">
        <f>VLOOKUP(D3887,'[110]Legacy Location Lookups'!$A$1:$C$340,2,0)</f>
        <v>77</v>
      </c>
      <c r="B3887" s="41" t="str">
        <f>VLOOKUP(A3887,'[110]Legacy Location Lookups'!$B$1:$C$340,2,0)</f>
        <v>West Boca Raton, FL</v>
      </c>
      <c r="C3887" s="41" t="s">
        <v>151</v>
      </c>
      <c r="D3887" s="41" t="s">
        <v>154</v>
      </c>
      <c r="E3887" s="41" t="s">
        <v>144</v>
      </c>
      <c r="F3887" s="38">
        <v>44181</v>
      </c>
      <c r="G3887" s="41" t="s">
        <v>145</v>
      </c>
      <c r="H3887" s="41">
        <v>31</v>
      </c>
    </row>
    <row r="3888" spans="1:8" x14ac:dyDescent="0.25">
      <c r="A3888" s="41">
        <f>VLOOKUP(D3888,'[110]Legacy Location Lookups'!$A$1:$C$340,2,0)</f>
        <v>72</v>
      </c>
      <c r="B3888" s="41" t="str">
        <f>VLOOKUP(A3888,'[110]Legacy Location Lookups'!$B$1:$C$340,2,0)</f>
        <v>Boca Raton, FL</v>
      </c>
      <c r="C3888" s="41" t="s">
        <v>151</v>
      </c>
      <c r="D3888" s="41" t="s">
        <v>155</v>
      </c>
      <c r="E3888" s="41" t="s">
        <v>144</v>
      </c>
      <c r="F3888" s="38">
        <v>44181</v>
      </c>
      <c r="G3888" s="41" t="s">
        <v>145</v>
      </c>
      <c r="H3888" s="41">
        <v>20</v>
      </c>
    </row>
    <row r="3889" spans="1:8" x14ac:dyDescent="0.25">
      <c r="A3889" s="41">
        <f>VLOOKUP(D3889,'[110]Legacy Location Lookups'!$A$1:$C$340,2,0)</f>
        <v>72</v>
      </c>
      <c r="B3889" s="41" t="str">
        <f>VLOOKUP(A3889,'[110]Legacy Location Lookups'!$B$1:$C$340,2,0)</f>
        <v>Boca Raton, FL</v>
      </c>
      <c r="C3889" s="41" t="s">
        <v>151</v>
      </c>
      <c r="D3889" s="41" t="s">
        <v>155</v>
      </c>
      <c r="E3889" s="41" t="s">
        <v>144</v>
      </c>
      <c r="F3889" s="38">
        <v>44181</v>
      </c>
      <c r="G3889" s="41" t="s">
        <v>159</v>
      </c>
      <c r="H3889" s="41">
        <v>2</v>
      </c>
    </row>
    <row r="3890" spans="1:8" x14ac:dyDescent="0.25">
      <c r="A3890" s="41">
        <f>VLOOKUP(D3890,'[110]Legacy Location Lookups'!$A$1:$C$340,2,0)</f>
        <v>104</v>
      </c>
      <c r="B3890" s="41" t="str">
        <f>VLOOKUP(A3890,'[110]Legacy Location Lookups'!$B$1:$C$340,2,0)</f>
        <v>Miami, FL</v>
      </c>
      <c r="C3890" s="41" t="s">
        <v>151</v>
      </c>
      <c r="D3890" s="41" t="s">
        <v>223</v>
      </c>
      <c r="E3890" s="41" t="s">
        <v>144</v>
      </c>
      <c r="F3890" s="38">
        <v>44181</v>
      </c>
      <c r="G3890" s="41" t="s">
        <v>145</v>
      </c>
      <c r="H3890" s="41">
        <v>21</v>
      </c>
    </row>
    <row r="3891" spans="1:8" x14ac:dyDescent="0.25">
      <c r="A3891" s="41">
        <f>VLOOKUP(D3891,'[110]Legacy Location Lookups'!$A$1:$C$340,2,0)</f>
        <v>104</v>
      </c>
      <c r="B3891" s="41" t="str">
        <f>VLOOKUP(A3891,'[110]Legacy Location Lookups'!$B$1:$C$340,2,0)</f>
        <v>Miami, FL</v>
      </c>
      <c r="C3891" s="41" t="s">
        <v>151</v>
      </c>
      <c r="D3891" s="41" t="s">
        <v>223</v>
      </c>
      <c r="E3891" s="41" t="s">
        <v>144</v>
      </c>
      <c r="F3891" s="38">
        <v>44181</v>
      </c>
      <c r="G3891" s="41" t="s">
        <v>159</v>
      </c>
      <c r="H3891" s="41">
        <v>0</v>
      </c>
    </row>
    <row r="3892" spans="1:8" x14ac:dyDescent="0.25">
      <c r="A3892" s="41">
        <f>VLOOKUP(D3892,'[110]Legacy Location Lookups'!$A$1:$C$340,2,0)</f>
        <v>73</v>
      </c>
      <c r="B3892" s="41" t="str">
        <f>VLOOKUP(A3892,'[110]Legacy Location Lookups'!$B$1:$C$340,2,0)</f>
        <v>Boynton Beach, FL</v>
      </c>
      <c r="C3892" s="41" t="s">
        <v>151</v>
      </c>
      <c r="D3892" s="41" t="s">
        <v>152</v>
      </c>
      <c r="E3892" s="41" t="s">
        <v>144</v>
      </c>
      <c r="F3892" s="38">
        <v>44182</v>
      </c>
      <c r="G3892" s="41" t="s">
        <v>145</v>
      </c>
      <c r="H3892" s="41">
        <v>55</v>
      </c>
    </row>
    <row r="3893" spans="1:8" x14ac:dyDescent="0.25">
      <c r="A3893" s="41">
        <f>VLOOKUP(D3893,'[110]Legacy Location Lookups'!$A$1:$C$340,2,0)</f>
        <v>73</v>
      </c>
      <c r="B3893" s="41" t="str">
        <f>VLOOKUP(A3893,'[110]Legacy Location Lookups'!$B$1:$C$340,2,0)</f>
        <v>Boynton Beach, FL</v>
      </c>
      <c r="C3893" s="41" t="s">
        <v>151</v>
      </c>
      <c r="D3893" s="41" t="s">
        <v>152</v>
      </c>
      <c r="E3893" s="41" t="s">
        <v>147</v>
      </c>
      <c r="F3893" s="38">
        <v>44182</v>
      </c>
      <c r="G3893" s="41" t="s">
        <v>147</v>
      </c>
      <c r="H3893" s="41">
        <v>0</v>
      </c>
    </row>
    <row r="3894" spans="1:8" x14ac:dyDescent="0.25">
      <c r="A3894" s="41">
        <f>VLOOKUP(D3894,'[110]Legacy Location Lookups'!$A$1:$C$340,2,0)</f>
        <v>73</v>
      </c>
      <c r="B3894" s="41" t="str">
        <f>VLOOKUP(A3894,'[110]Legacy Location Lookups'!$B$1:$C$340,2,0)</f>
        <v>Boynton Beach, FL</v>
      </c>
      <c r="C3894" s="41" t="s">
        <v>151</v>
      </c>
      <c r="D3894" s="41" t="s">
        <v>152</v>
      </c>
      <c r="E3894" s="41" t="s">
        <v>144</v>
      </c>
      <c r="F3894" s="38">
        <v>44182</v>
      </c>
      <c r="G3894" s="41" t="s">
        <v>159</v>
      </c>
      <c r="H3894" s="41">
        <v>0</v>
      </c>
    </row>
    <row r="3895" spans="1:8" x14ac:dyDescent="0.25">
      <c r="A3895" s="41">
        <f>VLOOKUP(D3895,'[110]Legacy Location Lookups'!$A$1:$C$340,2,0)</f>
        <v>75</v>
      </c>
      <c r="B3895" s="41" t="str">
        <f>VLOOKUP(A3895,'[110]Legacy Location Lookups'!$B$1:$C$340,2,0)</f>
        <v>Delray Beach, FL</v>
      </c>
      <c r="C3895" s="41" t="s">
        <v>151</v>
      </c>
      <c r="D3895" s="41" t="s">
        <v>153</v>
      </c>
      <c r="E3895" s="41" t="s">
        <v>144</v>
      </c>
      <c r="F3895" s="38">
        <v>44182</v>
      </c>
      <c r="G3895" s="41" t="s">
        <v>145</v>
      </c>
      <c r="H3895" s="41">
        <v>31</v>
      </c>
    </row>
    <row r="3896" spans="1:8" x14ac:dyDescent="0.25">
      <c r="A3896" s="41">
        <f>VLOOKUP(D3896,'[110]Legacy Location Lookups'!$A$1:$C$340,2,0)</f>
        <v>75</v>
      </c>
      <c r="B3896" s="41" t="str">
        <f>VLOOKUP(A3896,'[110]Legacy Location Lookups'!$B$1:$C$340,2,0)</f>
        <v>Delray Beach, FL</v>
      </c>
      <c r="C3896" s="41" t="s">
        <v>151</v>
      </c>
      <c r="D3896" s="41" t="s">
        <v>153</v>
      </c>
      <c r="E3896" s="41" t="s">
        <v>147</v>
      </c>
      <c r="F3896" s="38">
        <v>44182</v>
      </c>
      <c r="G3896" s="41" t="s">
        <v>147</v>
      </c>
      <c r="H3896" s="41">
        <v>0</v>
      </c>
    </row>
    <row r="3897" spans="1:8" x14ac:dyDescent="0.25">
      <c r="A3897" s="41">
        <f>VLOOKUP(D3897,'[110]Legacy Location Lookups'!$A$1:$C$340,2,0)</f>
        <v>75</v>
      </c>
      <c r="B3897" s="41" t="str">
        <f>VLOOKUP(A3897,'[110]Legacy Location Lookups'!$B$1:$C$340,2,0)</f>
        <v>Delray Beach, FL</v>
      </c>
      <c r="C3897" s="41" t="s">
        <v>151</v>
      </c>
      <c r="D3897" s="41" t="s">
        <v>153</v>
      </c>
      <c r="E3897" s="41" t="s">
        <v>144</v>
      </c>
      <c r="F3897" s="38">
        <v>44182</v>
      </c>
      <c r="G3897" s="41" t="s">
        <v>159</v>
      </c>
      <c r="H3897" s="41">
        <v>1</v>
      </c>
    </row>
    <row r="3898" spans="1:8" x14ac:dyDescent="0.25">
      <c r="A3898" s="41">
        <f>VLOOKUP(D3898,'[110]Legacy Location Lookups'!$A$1:$C$340,2,0)</f>
        <v>76</v>
      </c>
      <c r="B3898" s="41" t="str">
        <f>VLOOKUP(A3898,'[110]Legacy Location Lookups'!$B$1:$C$340,2,0)</f>
        <v>East Boca Raton, FL</v>
      </c>
      <c r="C3898" s="41" t="s">
        <v>151</v>
      </c>
      <c r="D3898" s="41" t="s">
        <v>175</v>
      </c>
      <c r="E3898" s="41" t="s">
        <v>144</v>
      </c>
      <c r="F3898" s="38">
        <v>44182</v>
      </c>
      <c r="G3898" s="41" t="s">
        <v>145</v>
      </c>
      <c r="H3898" s="41">
        <v>40</v>
      </c>
    </row>
    <row r="3899" spans="1:8" x14ac:dyDescent="0.25">
      <c r="A3899" s="41">
        <f>VLOOKUP(D3899,'[110]Legacy Location Lookups'!$A$1:$C$340,2,0)</f>
        <v>77</v>
      </c>
      <c r="B3899" s="41" t="str">
        <f>VLOOKUP(A3899,'[110]Legacy Location Lookups'!$B$1:$C$340,2,0)</f>
        <v>West Boca Raton, FL</v>
      </c>
      <c r="C3899" s="41" t="s">
        <v>151</v>
      </c>
      <c r="D3899" s="41" t="s">
        <v>154</v>
      </c>
      <c r="E3899" s="41" t="s">
        <v>144</v>
      </c>
      <c r="F3899" s="38">
        <v>44182</v>
      </c>
      <c r="G3899" s="41" t="s">
        <v>145</v>
      </c>
      <c r="H3899" s="41">
        <v>1</v>
      </c>
    </row>
    <row r="3900" spans="1:8" x14ac:dyDescent="0.25">
      <c r="A3900" s="41">
        <f>VLOOKUP(D3900,'[110]Legacy Location Lookups'!$A$1:$C$340,2,0)</f>
        <v>72</v>
      </c>
      <c r="B3900" s="41" t="str">
        <f>VLOOKUP(A3900,'[110]Legacy Location Lookups'!$B$1:$C$340,2,0)</f>
        <v>Boca Raton, FL</v>
      </c>
      <c r="C3900" s="41" t="s">
        <v>151</v>
      </c>
      <c r="D3900" s="41" t="s">
        <v>155</v>
      </c>
      <c r="E3900" s="41" t="s">
        <v>144</v>
      </c>
      <c r="F3900" s="38">
        <v>44182</v>
      </c>
      <c r="G3900" s="41" t="s">
        <v>145</v>
      </c>
      <c r="H3900" s="41">
        <v>25</v>
      </c>
    </row>
    <row r="3901" spans="1:8" x14ac:dyDescent="0.25">
      <c r="A3901" s="41">
        <f>VLOOKUP(D3901,'[110]Legacy Location Lookups'!$A$1:$C$340,2,0)</f>
        <v>72</v>
      </c>
      <c r="B3901" s="41" t="str">
        <f>VLOOKUP(A3901,'[110]Legacy Location Lookups'!$B$1:$C$340,2,0)</f>
        <v>Boca Raton, FL</v>
      </c>
      <c r="C3901" s="41" t="s">
        <v>151</v>
      </c>
      <c r="D3901" s="41" t="s">
        <v>155</v>
      </c>
      <c r="E3901" s="41" t="s">
        <v>144</v>
      </c>
      <c r="F3901" s="38">
        <v>44182</v>
      </c>
      <c r="G3901" s="41" t="s">
        <v>146</v>
      </c>
      <c r="H3901" s="41">
        <v>15</v>
      </c>
    </row>
    <row r="3902" spans="1:8" x14ac:dyDescent="0.25">
      <c r="A3902" s="41">
        <f>VLOOKUP(D3902,'[110]Legacy Location Lookups'!$A$1:$C$340,2,0)</f>
        <v>72</v>
      </c>
      <c r="B3902" s="41" t="str">
        <f>VLOOKUP(A3902,'[110]Legacy Location Lookups'!$B$1:$C$340,2,0)</f>
        <v>Boca Raton, FL</v>
      </c>
      <c r="C3902" s="41" t="s">
        <v>151</v>
      </c>
      <c r="D3902" s="41" t="s">
        <v>155</v>
      </c>
      <c r="E3902" s="41" t="s">
        <v>147</v>
      </c>
      <c r="F3902" s="38">
        <v>44182</v>
      </c>
      <c r="G3902" s="41" t="s">
        <v>147</v>
      </c>
      <c r="H3902" s="41">
        <v>0</v>
      </c>
    </row>
    <row r="3903" spans="1:8" x14ac:dyDescent="0.25">
      <c r="A3903" s="41">
        <f>VLOOKUP(D3903,'[110]Legacy Location Lookups'!$A$1:$C$340,2,0)</f>
        <v>104</v>
      </c>
      <c r="B3903" s="41" t="str">
        <f>VLOOKUP(A3903,'[110]Legacy Location Lookups'!$B$1:$C$340,2,0)</f>
        <v>Miami, FL</v>
      </c>
      <c r="C3903" s="41" t="s">
        <v>151</v>
      </c>
      <c r="D3903" s="41" t="s">
        <v>223</v>
      </c>
      <c r="E3903" s="41" t="s">
        <v>144</v>
      </c>
      <c r="F3903" s="38">
        <v>44182</v>
      </c>
      <c r="G3903" s="41" t="s">
        <v>145</v>
      </c>
      <c r="H3903" s="41">
        <v>13</v>
      </c>
    </row>
    <row r="3904" spans="1:8" x14ac:dyDescent="0.25">
      <c r="A3904" s="41">
        <f>VLOOKUP(D3904,'[110]Legacy Location Lookups'!$A$1:$C$340,2,0)</f>
        <v>104</v>
      </c>
      <c r="B3904" s="41" t="str">
        <f>VLOOKUP(A3904,'[110]Legacy Location Lookups'!$B$1:$C$340,2,0)</f>
        <v>Miami, FL</v>
      </c>
      <c r="C3904" s="41" t="s">
        <v>151</v>
      </c>
      <c r="D3904" s="41" t="s">
        <v>223</v>
      </c>
      <c r="E3904" s="41" t="s">
        <v>147</v>
      </c>
      <c r="F3904" s="38">
        <v>44182</v>
      </c>
      <c r="G3904" s="41" t="s">
        <v>147</v>
      </c>
      <c r="H3904" s="41">
        <v>0</v>
      </c>
    </row>
    <row r="3905" spans="1:8" x14ac:dyDescent="0.25">
      <c r="A3905" s="41">
        <f>VLOOKUP(D3905,'[110]Legacy Location Lookups'!$A$1:$C$340,2,0)</f>
        <v>73</v>
      </c>
      <c r="B3905" s="41" t="str">
        <f>VLOOKUP(A3905,'[110]Legacy Location Lookups'!$B$1:$C$340,2,0)</f>
        <v>Boynton Beach, FL</v>
      </c>
      <c r="C3905" s="41" t="s">
        <v>151</v>
      </c>
      <c r="D3905" s="41" t="s">
        <v>152</v>
      </c>
      <c r="E3905" s="41" t="s">
        <v>144</v>
      </c>
      <c r="F3905" s="38">
        <v>44183</v>
      </c>
      <c r="G3905" s="41" t="s">
        <v>145</v>
      </c>
      <c r="H3905" s="41">
        <v>77</v>
      </c>
    </row>
    <row r="3906" spans="1:8" x14ac:dyDescent="0.25">
      <c r="A3906" s="41">
        <f>VLOOKUP(D3906,'[110]Legacy Location Lookups'!$A$1:$C$340,2,0)</f>
        <v>73</v>
      </c>
      <c r="B3906" s="41" t="str">
        <f>VLOOKUP(A3906,'[110]Legacy Location Lookups'!$B$1:$C$340,2,0)</f>
        <v>Boynton Beach, FL</v>
      </c>
      <c r="C3906" s="41" t="s">
        <v>151</v>
      </c>
      <c r="D3906" s="41" t="s">
        <v>152</v>
      </c>
      <c r="E3906" s="41" t="s">
        <v>144</v>
      </c>
      <c r="F3906" s="38">
        <v>44183</v>
      </c>
      <c r="G3906" s="41" t="s">
        <v>159</v>
      </c>
      <c r="H3906" s="41">
        <v>7</v>
      </c>
    </row>
    <row r="3907" spans="1:8" x14ac:dyDescent="0.25">
      <c r="A3907" s="41">
        <f>VLOOKUP(D3907,'[110]Legacy Location Lookups'!$A$1:$C$340,2,0)</f>
        <v>73</v>
      </c>
      <c r="B3907" s="41" t="str">
        <f>VLOOKUP(A3907,'[110]Legacy Location Lookups'!$B$1:$C$340,2,0)</f>
        <v>Boynton Beach, FL</v>
      </c>
      <c r="C3907" s="41" t="s">
        <v>151</v>
      </c>
      <c r="D3907" s="41" t="s">
        <v>152</v>
      </c>
      <c r="E3907" s="41" t="s">
        <v>144</v>
      </c>
      <c r="F3907" s="38">
        <v>44183</v>
      </c>
      <c r="G3907" s="41" t="s">
        <v>146</v>
      </c>
      <c r="H3907" s="41">
        <v>13</v>
      </c>
    </row>
    <row r="3908" spans="1:8" x14ac:dyDescent="0.25">
      <c r="A3908" s="41">
        <f>VLOOKUP(D3908,'[110]Legacy Location Lookups'!$A$1:$C$340,2,0)</f>
        <v>75</v>
      </c>
      <c r="B3908" s="41" t="str">
        <f>VLOOKUP(A3908,'[110]Legacy Location Lookups'!$B$1:$C$340,2,0)</f>
        <v>Delray Beach, FL</v>
      </c>
      <c r="C3908" s="41" t="s">
        <v>151</v>
      </c>
      <c r="D3908" s="41" t="s">
        <v>153</v>
      </c>
      <c r="E3908" s="41" t="s">
        <v>144</v>
      </c>
      <c r="F3908" s="38">
        <v>44183</v>
      </c>
      <c r="G3908" s="41" t="s">
        <v>145</v>
      </c>
      <c r="H3908" s="41">
        <v>48</v>
      </c>
    </row>
    <row r="3909" spans="1:8" x14ac:dyDescent="0.25">
      <c r="A3909" s="41">
        <f>VLOOKUP(D3909,'[110]Legacy Location Lookups'!$A$1:$C$340,2,0)</f>
        <v>75</v>
      </c>
      <c r="B3909" s="41" t="str">
        <f>VLOOKUP(A3909,'[110]Legacy Location Lookups'!$B$1:$C$340,2,0)</f>
        <v>Delray Beach, FL</v>
      </c>
      <c r="C3909" s="41" t="s">
        <v>151</v>
      </c>
      <c r="D3909" s="41" t="s">
        <v>153</v>
      </c>
      <c r="E3909" s="41" t="s">
        <v>144</v>
      </c>
      <c r="F3909" s="38">
        <v>44183</v>
      </c>
      <c r="G3909" s="41" t="s">
        <v>159</v>
      </c>
      <c r="H3909" s="41">
        <v>4</v>
      </c>
    </row>
    <row r="3910" spans="1:8" x14ac:dyDescent="0.25">
      <c r="A3910" s="41">
        <f>VLOOKUP(D3910,'[110]Legacy Location Lookups'!$A$1:$C$340,2,0)</f>
        <v>76</v>
      </c>
      <c r="B3910" s="41" t="str">
        <f>VLOOKUP(A3910,'[110]Legacy Location Lookups'!$B$1:$C$340,2,0)</f>
        <v>East Boca Raton, FL</v>
      </c>
      <c r="C3910" s="41" t="s">
        <v>151</v>
      </c>
      <c r="D3910" s="41" t="s">
        <v>175</v>
      </c>
      <c r="E3910" s="41" t="s">
        <v>144</v>
      </c>
      <c r="F3910" s="38">
        <v>44183</v>
      </c>
      <c r="G3910" s="41" t="s">
        <v>145</v>
      </c>
      <c r="H3910" s="41">
        <v>0</v>
      </c>
    </row>
    <row r="3911" spans="1:8" x14ac:dyDescent="0.25">
      <c r="A3911" s="41">
        <f>VLOOKUP(D3911,'[110]Legacy Location Lookups'!$A$1:$C$340,2,0)</f>
        <v>77</v>
      </c>
      <c r="B3911" s="41" t="str">
        <f>VLOOKUP(A3911,'[110]Legacy Location Lookups'!$B$1:$C$340,2,0)</f>
        <v>West Boca Raton, FL</v>
      </c>
      <c r="C3911" s="41" t="s">
        <v>151</v>
      </c>
      <c r="D3911" s="41" t="s">
        <v>154</v>
      </c>
      <c r="E3911" s="41" t="s">
        <v>144</v>
      </c>
      <c r="F3911" s="38">
        <v>44183</v>
      </c>
      <c r="G3911" s="41" t="s">
        <v>145</v>
      </c>
      <c r="H3911" s="41">
        <v>45</v>
      </c>
    </row>
    <row r="3912" spans="1:8" x14ac:dyDescent="0.25">
      <c r="A3912" s="41">
        <f>VLOOKUP(D3912,'[110]Legacy Location Lookups'!$A$1:$C$340,2,0)</f>
        <v>72</v>
      </c>
      <c r="B3912" s="41" t="str">
        <f>VLOOKUP(A3912,'[110]Legacy Location Lookups'!$B$1:$C$340,2,0)</f>
        <v>Boca Raton, FL</v>
      </c>
      <c r="C3912" s="41" t="s">
        <v>151</v>
      </c>
      <c r="D3912" s="41" t="s">
        <v>155</v>
      </c>
      <c r="E3912" s="41" t="s">
        <v>147</v>
      </c>
      <c r="F3912" s="38">
        <v>44183</v>
      </c>
      <c r="G3912" s="41" t="s">
        <v>147</v>
      </c>
      <c r="H3912" s="41">
        <v>0</v>
      </c>
    </row>
    <row r="3913" spans="1:8" x14ac:dyDescent="0.25">
      <c r="A3913" s="41">
        <f>VLOOKUP(D3913,'[110]Legacy Location Lookups'!$A$1:$C$340,2,0)</f>
        <v>72</v>
      </c>
      <c r="B3913" s="41" t="str">
        <f>VLOOKUP(A3913,'[110]Legacy Location Lookups'!$B$1:$C$340,2,0)</f>
        <v>Boca Raton, FL</v>
      </c>
      <c r="C3913" s="41" t="s">
        <v>151</v>
      </c>
      <c r="D3913" s="41" t="s">
        <v>155</v>
      </c>
      <c r="E3913" s="41" t="s">
        <v>144</v>
      </c>
      <c r="F3913" s="38">
        <v>44183</v>
      </c>
      <c r="G3913" s="41" t="s">
        <v>145</v>
      </c>
      <c r="H3913" s="41">
        <v>20</v>
      </c>
    </row>
    <row r="3914" spans="1:8" x14ac:dyDescent="0.25">
      <c r="A3914" s="41">
        <f>VLOOKUP(D3914,'[110]Legacy Location Lookups'!$A$1:$C$340,2,0)</f>
        <v>104</v>
      </c>
      <c r="B3914" s="41" t="str">
        <f>VLOOKUP(A3914,'[110]Legacy Location Lookups'!$B$1:$C$340,2,0)</f>
        <v>Miami, FL</v>
      </c>
      <c r="C3914" s="41" t="s">
        <v>151</v>
      </c>
      <c r="D3914" s="41" t="s">
        <v>223</v>
      </c>
      <c r="E3914" s="41" t="s">
        <v>144</v>
      </c>
      <c r="F3914" s="38">
        <v>44183</v>
      </c>
      <c r="G3914" s="41" t="s">
        <v>145</v>
      </c>
      <c r="H3914" s="41">
        <v>13</v>
      </c>
    </row>
    <row r="3915" spans="1:8" x14ac:dyDescent="0.25">
      <c r="A3915" s="41">
        <f>VLOOKUP(D3915,'[110]Legacy Location Lookups'!$A$1:$C$340,2,0)</f>
        <v>104</v>
      </c>
      <c r="B3915" s="41" t="str">
        <f>VLOOKUP(A3915,'[110]Legacy Location Lookups'!$B$1:$C$340,2,0)</f>
        <v>Miami, FL</v>
      </c>
      <c r="C3915" s="41" t="s">
        <v>151</v>
      </c>
      <c r="D3915" s="41" t="s">
        <v>223</v>
      </c>
      <c r="E3915" s="41" t="s">
        <v>147</v>
      </c>
      <c r="F3915" s="38">
        <v>44183</v>
      </c>
      <c r="G3915" s="41" t="s">
        <v>147</v>
      </c>
      <c r="H3915" s="41">
        <v>0</v>
      </c>
    </row>
    <row r="3916" spans="1:8" x14ac:dyDescent="0.25">
      <c r="A3916" s="41">
        <f>VLOOKUP(D3916,'[110]Legacy Location Lookups'!$A$1:$C$340,2,0)</f>
        <v>86</v>
      </c>
      <c r="B3916" s="41" t="str">
        <f>VLOOKUP(A3916,'[110]Legacy Location Lookups'!$B$1:$C$340,2,0)</f>
        <v>Kirkland, WA</v>
      </c>
      <c r="C3916" s="41" t="s">
        <v>167</v>
      </c>
      <c r="D3916" s="41" t="s">
        <v>22</v>
      </c>
      <c r="E3916" s="41" t="s">
        <v>144</v>
      </c>
      <c r="F3916" s="38">
        <v>44186</v>
      </c>
      <c r="G3916" s="41" t="s">
        <v>145</v>
      </c>
      <c r="H3916" s="41">
        <v>1</v>
      </c>
    </row>
    <row r="3917" spans="1:8" x14ac:dyDescent="0.25">
      <c r="A3917" s="41">
        <f>VLOOKUP(D3917,'[110]Legacy Location Lookups'!$A$1:$C$340,2,0)</f>
        <v>86</v>
      </c>
      <c r="B3917" s="41" t="str">
        <f>VLOOKUP(A3917,'[110]Legacy Location Lookups'!$B$1:$C$340,2,0)</f>
        <v>Kirkland, WA</v>
      </c>
      <c r="C3917" s="41" t="s">
        <v>167</v>
      </c>
      <c r="D3917" s="41" t="s">
        <v>22</v>
      </c>
      <c r="E3917" s="41" t="s">
        <v>144</v>
      </c>
      <c r="F3917" s="38">
        <v>44187</v>
      </c>
      <c r="G3917" s="41" t="s">
        <v>145</v>
      </c>
      <c r="H3917" s="41">
        <v>1</v>
      </c>
    </row>
    <row r="3918" spans="1:8" x14ac:dyDescent="0.25">
      <c r="A3918" s="41">
        <f>VLOOKUP(D3918,'[110]Legacy Location Lookups'!$A$1:$C$340,2,0)</f>
        <v>5</v>
      </c>
      <c r="B3918" s="41" t="str">
        <f>VLOOKUP(A3918,'[110]Legacy Location Lookups'!$B$1:$C$340,2,0)</f>
        <v>Bloomington, IL</v>
      </c>
      <c r="C3918" s="41" t="s">
        <v>142</v>
      </c>
      <c r="D3918" s="41" t="s">
        <v>143</v>
      </c>
      <c r="E3918" s="41" t="s">
        <v>144</v>
      </c>
      <c r="F3918" s="38">
        <v>44188</v>
      </c>
      <c r="G3918" s="41" t="s">
        <v>145</v>
      </c>
      <c r="H3918" s="41">
        <v>100</v>
      </c>
    </row>
    <row r="3919" spans="1:8" x14ac:dyDescent="0.25">
      <c r="A3919" s="41">
        <f>VLOOKUP(D3919,'[110]Legacy Location Lookups'!$A$1:$C$340,2,0)</f>
        <v>5</v>
      </c>
      <c r="B3919" s="41" t="str">
        <f>VLOOKUP(A3919,'[110]Legacy Location Lookups'!$B$1:$C$340,2,0)</f>
        <v>Bloomington, IL</v>
      </c>
      <c r="C3919" s="41" t="s">
        <v>142</v>
      </c>
      <c r="D3919" s="41" t="s">
        <v>143</v>
      </c>
      <c r="E3919" s="41" t="s">
        <v>144</v>
      </c>
      <c r="F3919" s="38">
        <v>44188</v>
      </c>
      <c r="G3919" s="41" t="s">
        <v>146</v>
      </c>
      <c r="H3919" s="41">
        <v>15</v>
      </c>
    </row>
    <row r="3920" spans="1:8" x14ac:dyDescent="0.25">
      <c r="A3920" s="41">
        <f>VLOOKUP(D3920,'[110]Legacy Location Lookups'!$A$1:$C$340,2,0)</f>
        <v>5</v>
      </c>
      <c r="B3920" s="41" t="str">
        <f>VLOOKUP(A3920,'[110]Legacy Location Lookups'!$B$1:$C$340,2,0)</f>
        <v>Bloomington, IL</v>
      </c>
      <c r="C3920" s="41" t="s">
        <v>142</v>
      </c>
      <c r="D3920" s="41" t="s">
        <v>143</v>
      </c>
      <c r="E3920" s="41" t="s">
        <v>147</v>
      </c>
      <c r="F3920" s="38">
        <v>44188</v>
      </c>
      <c r="G3920" s="41" t="s">
        <v>147</v>
      </c>
      <c r="H3920" s="41">
        <v>0</v>
      </c>
    </row>
    <row r="3921" spans="1:8" x14ac:dyDescent="0.25">
      <c r="A3921" s="41">
        <f>VLOOKUP(D3921,'[110]Legacy Location Lookups'!$A$1:$C$340,2,0)</f>
        <v>14</v>
      </c>
      <c r="B3921" s="41" t="str">
        <f>VLOOKUP(A3921,'[110]Legacy Location Lookups'!$B$1:$C$340,2,0)</f>
        <v>Peru, IL</v>
      </c>
      <c r="C3921" s="41" t="s">
        <v>142</v>
      </c>
      <c r="D3921" s="41" t="s">
        <v>148</v>
      </c>
      <c r="E3921" s="41" t="s">
        <v>144</v>
      </c>
      <c r="F3921" s="38">
        <v>44188</v>
      </c>
      <c r="G3921" s="41" t="s">
        <v>145</v>
      </c>
      <c r="H3921" s="41">
        <v>0</v>
      </c>
    </row>
    <row r="3922" spans="1:8" x14ac:dyDescent="0.25">
      <c r="A3922" s="41">
        <f>VLOOKUP(D3922,'[110]Legacy Location Lookups'!$A$1:$C$340,2,0)</f>
        <v>14</v>
      </c>
      <c r="B3922" s="41" t="str">
        <f>VLOOKUP(A3922,'[110]Legacy Location Lookups'!$B$1:$C$340,2,0)</f>
        <v>Peru, IL</v>
      </c>
      <c r="C3922" s="41" t="s">
        <v>142</v>
      </c>
      <c r="D3922" s="41" t="s">
        <v>148</v>
      </c>
      <c r="E3922" s="41" t="s">
        <v>147</v>
      </c>
      <c r="F3922" s="38">
        <v>44188</v>
      </c>
      <c r="G3922" s="41" t="s">
        <v>147</v>
      </c>
      <c r="H3922" s="41">
        <v>0</v>
      </c>
    </row>
    <row r="3923" spans="1:8" x14ac:dyDescent="0.25">
      <c r="A3923" s="41">
        <f>VLOOKUP(D3923,'[110]Legacy Location Lookups'!$A$1:$C$340,2,0)</f>
        <v>13</v>
      </c>
      <c r="B3923" s="41" t="str">
        <f>VLOOKUP(A3923,'[110]Legacy Location Lookups'!$B$1:$C$340,2,0)</f>
        <v>Peoria, IL</v>
      </c>
      <c r="C3923" s="41" t="s">
        <v>142</v>
      </c>
      <c r="D3923" s="41" t="s">
        <v>149</v>
      </c>
      <c r="E3923" s="41" t="s">
        <v>144</v>
      </c>
      <c r="F3923" s="38">
        <v>44188</v>
      </c>
      <c r="G3923" s="41" t="s">
        <v>145</v>
      </c>
      <c r="H3923" s="41">
        <v>7</v>
      </c>
    </row>
    <row r="3924" spans="1:8" x14ac:dyDescent="0.25">
      <c r="A3924" s="41">
        <f>VLOOKUP(D3924,'[110]Legacy Location Lookups'!$A$1:$C$340,2,0)</f>
        <v>13</v>
      </c>
      <c r="B3924" s="41" t="str">
        <f>VLOOKUP(A3924,'[110]Legacy Location Lookups'!$B$1:$C$340,2,0)</f>
        <v>Peoria, IL</v>
      </c>
      <c r="C3924" s="41" t="s">
        <v>142</v>
      </c>
      <c r="D3924" s="41" t="s">
        <v>149</v>
      </c>
      <c r="E3924" s="41" t="s">
        <v>144</v>
      </c>
      <c r="F3924" s="38">
        <v>44188</v>
      </c>
      <c r="G3924" s="41" t="s">
        <v>146</v>
      </c>
      <c r="H3924" s="41">
        <v>11</v>
      </c>
    </row>
    <row r="3925" spans="1:8" x14ac:dyDescent="0.25">
      <c r="A3925" s="41">
        <f>VLOOKUP(D3925,'[110]Legacy Location Lookups'!$A$1:$C$340,2,0)</f>
        <v>6</v>
      </c>
      <c r="B3925" s="41" t="str">
        <f>VLOOKUP(A3925,'[110]Legacy Location Lookups'!$B$1:$C$340,2,0)</f>
        <v>Charleston, IL</v>
      </c>
      <c r="C3925" s="41" t="s">
        <v>142</v>
      </c>
      <c r="D3925" s="41" t="s">
        <v>150</v>
      </c>
      <c r="E3925" s="41" t="s">
        <v>144</v>
      </c>
      <c r="F3925" s="38">
        <v>44188</v>
      </c>
      <c r="G3925" s="41" t="s">
        <v>145</v>
      </c>
      <c r="H3925" s="41">
        <v>27</v>
      </c>
    </row>
    <row r="3926" spans="1:8" x14ac:dyDescent="0.25">
      <c r="A3926" s="41">
        <f>VLOOKUP(D3926,'[110]Legacy Location Lookups'!$A$1:$C$340,2,0)</f>
        <v>6</v>
      </c>
      <c r="B3926" s="41" t="str">
        <f>VLOOKUP(A3926,'[110]Legacy Location Lookups'!$B$1:$C$340,2,0)</f>
        <v>Charleston, IL</v>
      </c>
      <c r="C3926" s="41" t="s">
        <v>142</v>
      </c>
      <c r="D3926" s="41" t="s">
        <v>150</v>
      </c>
      <c r="E3926" s="41" t="s">
        <v>144</v>
      </c>
      <c r="F3926" s="38">
        <v>44188</v>
      </c>
      <c r="G3926" s="41" t="s">
        <v>146</v>
      </c>
      <c r="H3926" s="41">
        <v>0</v>
      </c>
    </row>
    <row r="3927" spans="1:8" x14ac:dyDescent="0.25">
      <c r="A3927" s="41">
        <f>VLOOKUP(D3927,'[110]Legacy Location Lookups'!$A$1:$C$340,2,0)</f>
        <v>6</v>
      </c>
      <c r="B3927" s="41" t="str">
        <f>VLOOKUP(A3927,'[110]Legacy Location Lookups'!$B$1:$C$340,2,0)</f>
        <v>Charleston, IL</v>
      </c>
      <c r="C3927" s="41" t="s">
        <v>142</v>
      </c>
      <c r="D3927" s="41" t="s">
        <v>150</v>
      </c>
      <c r="E3927" s="41" t="s">
        <v>147</v>
      </c>
      <c r="F3927" s="38">
        <v>44188</v>
      </c>
      <c r="G3927" s="41" t="s">
        <v>147</v>
      </c>
      <c r="H3927" s="41">
        <v>1</v>
      </c>
    </row>
    <row r="3928" spans="1:8" x14ac:dyDescent="0.25">
      <c r="A3928" s="41">
        <f>VLOOKUP(D3928,'[110]Legacy Location Lookups'!$A$1:$C$340,2,0)</f>
        <v>5</v>
      </c>
      <c r="B3928" s="41" t="str">
        <f>VLOOKUP(A3928,'[110]Legacy Location Lookups'!$B$1:$C$340,2,0)</f>
        <v>Bloomington, IL</v>
      </c>
      <c r="C3928" s="41" t="s">
        <v>142</v>
      </c>
      <c r="D3928" s="41" t="s">
        <v>143</v>
      </c>
      <c r="E3928" s="41" t="s">
        <v>144</v>
      </c>
      <c r="F3928" s="38">
        <v>44187</v>
      </c>
      <c r="G3928" s="41" t="s">
        <v>145</v>
      </c>
      <c r="H3928" s="41">
        <v>172</v>
      </c>
    </row>
    <row r="3929" spans="1:8" x14ac:dyDescent="0.25">
      <c r="A3929" s="41">
        <f>VLOOKUP(D3929,'[110]Legacy Location Lookups'!$A$1:$C$340,2,0)</f>
        <v>5</v>
      </c>
      <c r="B3929" s="41" t="str">
        <f>VLOOKUP(A3929,'[110]Legacy Location Lookups'!$B$1:$C$340,2,0)</f>
        <v>Bloomington, IL</v>
      </c>
      <c r="C3929" s="41" t="s">
        <v>142</v>
      </c>
      <c r="D3929" s="41" t="s">
        <v>143</v>
      </c>
      <c r="E3929" s="41" t="s">
        <v>144</v>
      </c>
      <c r="F3929" s="38">
        <v>44187</v>
      </c>
      <c r="G3929" s="41" t="s">
        <v>146</v>
      </c>
      <c r="H3929" s="41">
        <v>0</v>
      </c>
    </row>
    <row r="3930" spans="1:8" x14ac:dyDescent="0.25">
      <c r="A3930" s="41">
        <f>VLOOKUP(D3930,'[110]Legacy Location Lookups'!$A$1:$C$340,2,0)</f>
        <v>5</v>
      </c>
      <c r="B3930" s="41" t="str">
        <f>VLOOKUP(A3930,'[110]Legacy Location Lookups'!$B$1:$C$340,2,0)</f>
        <v>Bloomington, IL</v>
      </c>
      <c r="C3930" s="41" t="s">
        <v>142</v>
      </c>
      <c r="D3930" s="41" t="s">
        <v>143</v>
      </c>
      <c r="E3930" s="41" t="s">
        <v>147</v>
      </c>
      <c r="F3930" s="38">
        <v>44187</v>
      </c>
      <c r="G3930" s="41" t="s">
        <v>147</v>
      </c>
      <c r="H3930" s="41">
        <v>0</v>
      </c>
    </row>
    <row r="3931" spans="1:8" x14ac:dyDescent="0.25">
      <c r="A3931" s="41">
        <f>VLOOKUP(D3931,'[110]Legacy Location Lookups'!$A$1:$C$340,2,0)</f>
        <v>14</v>
      </c>
      <c r="B3931" s="41" t="str">
        <f>VLOOKUP(A3931,'[110]Legacy Location Lookups'!$B$1:$C$340,2,0)</f>
        <v>Peru, IL</v>
      </c>
      <c r="C3931" s="41" t="s">
        <v>142</v>
      </c>
      <c r="D3931" s="41" t="s">
        <v>148</v>
      </c>
      <c r="E3931" s="41" t="s">
        <v>144</v>
      </c>
      <c r="F3931" s="38">
        <v>44187</v>
      </c>
      <c r="G3931" s="41" t="s">
        <v>145</v>
      </c>
      <c r="H3931" s="41">
        <v>48</v>
      </c>
    </row>
    <row r="3932" spans="1:8" x14ac:dyDescent="0.25">
      <c r="A3932" s="41">
        <f>VLOOKUP(D3932,'[110]Legacy Location Lookups'!$A$1:$C$340,2,0)</f>
        <v>14</v>
      </c>
      <c r="B3932" s="41" t="str">
        <f>VLOOKUP(A3932,'[110]Legacy Location Lookups'!$B$1:$C$340,2,0)</f>
        <v>Peru, IL</v>
      </c>
      <c r="C3932" s="41" t="s">
        <v>142</v>
      </c>
      <c r="D3932" s="41" t="s">
        <v>148</v>
      </c>
      <c r="E3932" s="41" t="s">
        <v>147</v>
      </c>
      <c r="F3932" s="38">
        <v>44187</v>
      </c>
      <c r="G3932" s="41" t="s">
        <v>147</v>
      </c>
      <c r="H3932" s="41">
        <v>0</v>
      </c>
    </row>
    <row r="3933" spans="1:8" x14ac:dyDescent="0.25">
      <c r="A3933" s="41">
        <f>VLOOKUP(D3933,'[110]Legacy Location Lookups'!$A$1:$C$340,2,0)</f>
        <v>13</v>
      </c>
      <c r="B3933" s="41" t="str">
        <f>VLOOKUP(A3933,'[110]Legacy Location Lookups'!$B$1:$C$340,2,0)</f>
        <v>Peoria, IL</v>
      </c>
      <c r="C3933" s="41" t="s">
        <v>142</v>
      </c>
      <c r="D3933" s="41" t="s">
        <v>149</v>
      </c>
      <c r="E3933" s="41" t="s">
        <v>144</v>
      </c>
      <c r="F3933" s="38">
        <v>44187</v>
      </c>
      <c r="G3933" s="41" t="s">
        <v>145</v>
      </c>
      <c r="H3933" s="41">
        <v>0</v>
      </c>
    </row>
    <row r="3934" spans="1:8" x14ac:dyDescent="0.25">
      <c r="A3934" s="41">
        <f>VLOOKUP(D3934,'[110]Legacy Location Lookups'!$A$1:$C$340,2,0)</f>
        <v>13</v>
      </c>
      <c r="B3934" s="41" t="str">
        <f>VLOOKUP(A3934,'[110]Legacy Location Lookups'!$B$1:$C$340,2,0)</f>
        <v>Peoria, IL</v>
      </c>
      <c r="C3934" s="41" t="s">
        <v>142</v>
      </c>
      <c r="D3934" s="41" t="s">
        <v>149</v>
      </c>
      <c r="E3934" s="41" t="s">
        <v>144</v>
      </c>
      <c r="F3934" s="38">
        <v>44187</v>
      </c>
      <c r="G3934" s="41" t="s">
        <v>146</v>
      </c>
      <c r="H3934" s="41">
        <v>0</v>
      </c>
    </row>
    <row r="3935" spans="1:8" x14ac:dyDescent="0.25">
      <c r="A3935" s="41">
        <f>VLOOKUP(D3935,'[110]Legacy Location Lookups'!$A$1:$C$340,2,0)</f>
        <v>6</v>
      </c>
      <c r="B3935" s="41" t="str">
        <f>VLOOKUP(A3935,'[110]Legacy Location Lookups'!$B$1:$C$340,2,0)</f>
        <v>Charleston, IL</v>
      </c>
      <c r="C3935" s="41" t="s">
        <v>142</v>
      </c>
      <c r="D3935" s="41" t="s">
        <v>150</v>
      </c>
      <c r="E3935" s="41" t="s">
        <v>144</v>
      </c>
      <c r="F3935" s="38">
        <v>44187</v>
      </c>
      <c r="G3935" s="41" t="s">
        <v>145</v>
      </c>
      <c r="H3935" s="41">
        <v>19</v>
      </c>
    </row>
    <row r="3936" spans="1:8" x14ac:dyDescent="0.25">
      <c r="A3936" s="41">
        <f>VLOOKUP(D3936,'[110]Legacy Location Lookups'!$A$1:$C$340,2,0)</f>
        <v>6</v>
      </c>
      <c r="B3936" s="41" t="str">
        <f>VLOOKUP(A3936,'[110]Legacy Location Lookups'!$B$1:$C$340,2,0)</f>
        <v>Charleston, IL</v>
      </c>
      <c r="C3936" s="41" t="s">
        <v>142</v>
      </c>
      <c r="D3936" s="41" t="s">
        <v>150</v>
      </c>
      <c r="E3936" s="41" t="s">
        <v>144</v>
      </c>
      <c r="F3936" s="38">
        <v>44187</v>
      </c>
      <c r="G3936" s="41" t="s">
        <v>146</v>
      </c>
      <c r="H3936" s="41">
        <v>16</v>
      </c>
    </row>
    <row r="3937" spans="1:8" x14ac:dyDescent="0.25">
      <c r="A3937" s="41">
        <f>VLOOKUP(D3937,'[110]Legacy Location Lookups'!$A$1:$C$340,2,0)</f>
        <v>6</v>
      </c>
      <c r="B3937" s="41" t="str">
        <f>VLOOKUP(A3937,'[110]Legacy Location Lookups'!$B$1:$C$340,2,0)</f>
        <v>Charleston, IL</v>
      </c>
      <c r="C3937" s="41" t="s">
        <v>142</v>
      </c>
      <c r="D3937" s="41" t="s">
        <v>150</v>
      </c>
      <c r="E3937" s="41" t="s">
        <v>147</v>
      </c>
      <c r="F3937" s="38">
        <v>44187</v>
      </c>
      <c r="G3937" s="41" t="s">
        <v>147</v>
      </c>
      <c r="H3937" s="41">
        <v>0</v>
      </c>
    </row>
    <row r="3938" spans="1:8" x14ac:dyDescent="0.25">
      <c r="A3938" s="41">
        <f>VLOOKUP(D3938,'[110]Legacy Location Lookups'!$A$1:$C$340,2,0)</f>
        <v>15</v>
      </c>
      <c r="B3938" s="41" t="str">
        <f>VLOOKUP(A3938,'[110]Legacy Location Lookups'!$B$1:$C$340,2,0)</f>
        <v>Pontiac, IL</v>
      </c>
      <c r="C3938" s="41" t="s">
        <v>142</v>
      </c>
      <c r="D3938" s="41" t="s">
        <v>13</v>
      </c>
      <c r="E3938" s="41" t="s">
        <v>144</v>
      </c>
      <c r="F3938" s="38">
        <v>44187</v>
      </c>
      <c r="G3938" s="41" t="s">
        <v>145</v>
      </c>
      <c r="H3938" s="41">
        <v>0</v>
      </c>
    </row>
    <row r="3939" spans="1:8" x14ac:dyDescent="0.25">
      <c r="A3939" s="41">
        <f>VLOOKUP(D3939,'[110]Legacy Location Lookups'!$A$1:$C$340,2,0)</f>
        <v>15</v>
      </c>
      <c r="B3939" s="41" t="str">
        <f>VLOOKUP(A3939,'[110]Legacy Location Lookups'!$B$1:$C$340,2,0)</f>
        <v>Pontiac, IL</v>
      </c>
      <c r="C3939" s="41" t="s">
        <v>142</v>
      </c>
      <c r="D3939" s="41" t="s">
        <v>13</v>
      </c>
      <c r="E3939" s="41" t="s">
        <v>147</v>
      </c>
      <c r="F3939" s="38">
        <v>44187</v>
      </c>
      <c r="G3939" s="41" t="s">
        <v>147</v>
      </c>
      <c r="H3939" s="41">
        <v>0</v>
      </c>
    </row>
    <row r="3940" spans="1:8" x14ac:dyDescent="0.25">
      <c r="A3940" s="41">
        <f>VLOOKUP(D3940,'[110]Legacy Location Lookups'!$A$1:$C$340,2,0)</f>
        <v>8</v>
      </c>
      <c r="B3940" s="41" t="str">
        <f>VLOOKUP(A3940,'[110]Legacy Location Lookups'!$B$1:$C$340,2,0)</f>
        <v>Eureka, IL</v>
      </c>
      <c r="C3940" s="41" t="s">
        <v>142</v>
      </c>
      <c r="D3940" s="41" t="s">
        <v>6</v>
      </c>
      <c r="E3940" s="41" t="s">
        <v>144</v>
      </c>
      <c r="F3940" s="38">
        <v>44187</v>
      </c>
      <c r="G3940" s="41" t="s">
        <v>145</v>
      </c>
      <c r="H3940" s="41">
        <v>0</v>
      </c>
    </row>
    <row r="3941" spans="1:8" x14ac:dyDescent="0.25">
      <c r="A3941" s="41">
        <f>VLOOKUP(D3941,'[110]Legacy Location Lookups'!$A$1:$C$340,2,0)</f>
        <v>8</v>
      </c>
      <c r="B3941" s="41" t="str">
        <f>VLOOKUP(A3941,'[110]Legacy Location Lookups'!$B$1:$C$340,2,0)</f>
        <v>Eureka, IL</v>
      </c>
      <c r="C3941" s="41" t="s">
        <v>142</v>
      </c>
      <c r="D3941" s="41" t="s">
        <v>6</v>
      </c>
      <c r="E3941" s="41" t="s">
        <v>147</v>
      </c>
      <c r="F3941" s="38">
        <v>44187</v>
      </c>
      <c r="G3941" s="41" t="s">
        <v>147</v>
      </c>
      <c r="H3941" s="41">
        <v>0</v>
      </c>
    </row>
    <row r="3942" spans="1:8" x14ac:dyDescent="0.25">
      <c r="A3942" s="41">
        <f>VLOOKUP(D3942,'[110]Legacy Location Lookups'!$A$1:$C$340,2,0)</f>
        <v>10</v>
      </c>
      <c r="B3942" s="41" t="str">
        <f>VLOOKUP(A3942,'[110]Legacy Location Lookups'!$B$1:$C$340,2,0)</f>
        <v>Lincoln, IL</v>
      </c>
      <c r="C3942" s="41" t="s">
        <v>142</v>
      </c>
      <c r="D3942" s="41" t="s">
        <v>174</v>
      </c>
      <c r="E3942" s="41" t="s">
        <v>144</v>
      </c>
      <c r="F3942" s="38">
        <v>44187</v>
      </c>
      <c r="G3942" s="41" t="s">
        <v>145</v>
      </c>
      <c r="H3942" s="41">
        <v>0</v>
      </c>
    </row>
    <row r="3943" spans="1:8" x14ac:dyDescent="0.25">
      <c r="A3943" s="41">
        <f>VLOOKUP(D3943,'[110]Legacy Location Lookups'!$A$1:$C$340,2,0)</f>
        <v>10</v>
      </c>
      <c r="B3943" s="41" t="str">
        <f>VLOOKUP(A3943,'[110]Legacy Location Lookups'!$B$1:$C$340,2,0)</f>
        <v>Lincoln, IL</v>
      </c>
      <c r="C3943" s="41" t="s">
        <v>142</v>
      </c>
      <c r="D3943" s="41" t="s">
        <v>174</v>
      </c>
      <c r="E3943" s="41" t="s">
        <v>144</v>
      </c>
      <c r="F3943" s="38">
        <v>44187</v>
      </c>
      <c r="G3943" s="41" t="s">
        <v>147</v>
      </c>
      <c r="H3943" s="41">
        <v>0</v>
      </c>
    </row>
    <row r="3944" spans="1:8" x14ac:dyDescent="0.25">
      <c r="A3944" s="41">
        <f>VLOOKUP(D3944,'[110]Legacy Location Lookups'!$A$1:$C$340,2,0)</f>
        <v>17</v>
      </c>
      <c r="B3944" s="41" t="str">
        <f>VLOOKUP(A3944,'[110]Legacy Location Lookups'!$B$1:$C$340,2,0)</f>
        <v>Streator, IL</v>
      </c>
      <c r="C3944" s="41" t="s">
        <v>142</v>
      </c>
      <c r="D3944" s="41" t="s">
        <v>171</v>
      </c>
      <c r="E3944" s="41" t="s">
        <v>144</v>
      </c>
      <c r="F3944" s="38">
        <v>44187</v>
      </c>
      <c r="G3944" s="41" t="s">
        <v>145</v>
      </c>
      <c r="H3944" s="41">
        <v>42</v>
      </c>
    </row>
    <row r="3945" spans="1:8" x14ac:dyDescent="0.25">
      <c r="A3945" s="41">
        <f>VLOOKUP(D3945,'[110]Legacy Location Lookups'!$A$1:$C$340,2,0)</f>
        <v>17</v>
      </c>
      <c r="B3945" s="41" t="str">
        <f>VLOOKUP(A3945,'[110]Legacy Location Lookups'!$B$1:$C$340,2,0)</f>
        <v>Streator, IL</v>
      </c>
      <c r="C3945" s="41" t="s">
        <v>142</v>
      </c>
      <c r="D3945" s="41" t="s">
        <v>171</v>
      </c>
      <c r="E3945" s="41" t="s">
        <v>147</v>
      </c>
      <c r="F3945" s="38">
        <v>44187</v>
      </c>
      <c r="G3945" s="41" t="s">
        <v>147</v>
      </c>
      <c r="H3945" s="41">
        <v>0</v>
      </c>
    </row>
    <row r="3946" spans="1:8" x14ac:dyDescent="0.25">
      <c r="A3946" s="41">
        <f>VLOOKUP(D3946,'[110]Legacy Location Lookups'!$A$1:$C$340,2,0)</f>
        <v>16</v>
      </c>
      <c r="B3946" s="41" t="str">
        <f>VLOOKUP(A3946,'[110]Legacy Location Lookups'!$B$1:$C$340,2,0)</f>
        <v>Princeton, IL</v>
      </c>
      <c r="C3946" s="41" t="s">
        <v>142</v>
      </c>
      <c r="D3946" s="41" t="s">
        <v>169</v>
      </c>
      <c r="E3946" s="41" t="s">
        <v>144</v>
      </c>
      <c r="F3946" s="38">
        <v>44187</v>
      </c>
      <c r="G3946" s="41" t="s">
        <v>145</v>
      </c>
      <c r="H3946" s="41">
        <v>0</v>
      </c>
    </row>
    <row r="3947" spans="1:8" x14ac:dyDescent="0.25">
      <c r="A3947" s="41">
        <f>VLOOKUP(D3947,'[110]Legacy Location Lookups'!$A$1:$C$340,2,0)</f>
        <v>16</v>
      </c>
      <c r="B3947" s="41" t="str">
        <f>VLOOKUP(A3947,'[110]Legacy Location Lookups'!$B$1:$C$340,2,0)</f>
        <v>Princeton, IL</v>
      </c>
      <c r="C3947" s="41" t="s">
        <v>142</v>
      </c>
      <c r="D3947" s="41" t="s">
        <v>169</v>
      </c>
      <c r="E3947" s="41" t="s">
        <v>147</v>
      </c>
      <c r="F3947" s="38">
        <v>44187</v>
      </c>
      <c r="G3947" s="41" t="s">
        <v>147</v>
      </c>
      <c r="H3947" s="41">
        <v>0</v>
      </c>
    </row>
    <row r="3948" spans="1:8" x14ac:dyDescent="0.25">
      <c r="A3948" s="41">
        <f>VLOOKUP(D3948,'[110]Legacy Location Lookups'!$A$1:$C$340,2,0)</f>
        <v>11</v>
      </c>
      <c r="B3948" s="41" t="str">
        <f>VLOOKUP(A3948,'[110]Legacy Location Lookups'!$B$1:$C$340,2,0)</f>
        <v>Mt Zion, IL</v>
      </c>
      <c r="C3948" s="41" t="s">
        <v>142</v>
      </c>
      <c r="D3948" s="41" t="s">
        <v>170</v>
      </c>
      <c r="E3948" s="41" t="s">
        <v>144</v>
      </c>
      <c r="F3948" s="38">
        <v>44187</v>
      </c>
      <c r="G3948" s="41" t="s">
        <v>145</v>
      </c>
      <c r="H3948" s="41">
        <v>35</v>
      </c>
    </row>
    <row r="3949" spans="1:8" x14ac:dyDescent="0.25">
      <c r="A3949" s="41">
        <f>VLOOKUP(D3949,'[110]Legacy Location Lookups'!$A$1:$C$340,2,0)</f>
        <v>5</v>
      </c>
      <c r="B3949" s="41" t="str">
        <f>VLOOKUP(A3949,'[110]Legacy Location Lookups'!$B$1:$C$340,2,0)</f>
        <v>Bloomington, IL</v>
      </c>
      <c r="C3949" s="41" t="s">
        <v>142</v>
      </c>
      <c r="D3949" s="41" t="s">
        <v>143</v>
      </c>
      <c r="E3949" s="41" t="s">
        <v>144</v>
      </c>
      <c r="F3949" s="38">
        <v>44186</v>
      </c>
      <c r="G3949" s="41" t="s">
        <v>145</v>
      </c>
      <c r="H3949" s="41">
        <v>129</v>
      </c>
    </row>
    <row r="3950" spans="1:8" x14ac:dyDescent="0.25">
      <c r="A3950" s="41">
        <f>VLOOKUP(D3950,'[110]Legacy Location Lookups'!$A$1:$C$340,2,0)</f>
        <v>5</v>
      </c>
      <c r="B3950" s="41" t="str">
        <f>VLOOKUP(A3950,'[110]Legacy Location Lookups'!$B$1:$C$340,2,0)</f>
        <v>Bloomington, IL</v>
      </c>
      <c r="C3950" s="41" t="s">
        <v>142</v>
      </c>
      <c r="D3950" s="41" t="s">
        <v>143</v>
      </c>
      <c r="E3950" s="41" t="s">
        <v>144</v>
      </c>
      <c r="F3950" s="38">
        <v>44186</v>
      </c>
      <c r="G3950" s="41" t="s">
        <v>146</v>
      </c>
      <c r="H3950" s="41">
        <v>0</v>
      </c>
    </row>
    <row r="3951" spans="1:8" x14ac:dyDescent="0.25">
      <c r="A3951" s="41">
        <f>VLOOKUP(D3951,'[110]Legacy Location Lookups'!$A$1:$C$340,2,0)</f>
        <v>5</v>
      </c>
      <c r="B3951" s="41" t="str">
        <f>VLOOKUP(A3951,'[110]Legacy Location Lookups'!$B$1:$C$340,2,0)</f>
        <v>Bloomington, IL</v>
      </c>
      <c r="C3951" s="41" t="s">
        <v>142</v>
      </c>
      <c r="D3951" s="41" t="s">
        <v>143</v>
      </c>
      <c r="E3951" s="41" t="s">
        <v>147</v>
      </c>
      <c r="F3951" s="38">
        <v>44186</v>
      </c>
      <c r="G3951" s="41" t="s">
        <v>147</v>
      </c>
      <c r="H3951" s="41">
        <v>0</v>
      </c>
    </row>
    <row r="3952" spans="1:8" x14ac:dyDescent="0.25">
      <c r="A3952" s="41">
        <f>VLOOKUP(D3952,'[110]Legacy Location Lookups'!$A$1:$C$340,2,0)</f>
        <v>14</v>
      </c>
      <c r="B3952" s="41" t="str">
        <f>VLOOKUP(A3952,'[110]Legacy Location Lookups'!$B$1:$C$340,2,0)</f>
        <v>Peru, IL</v>
      </c>
      <c r="C3952" s="41" t="s">
        <v>142</v>
      </c>
      <c r="D3952" s="41" t="s">
        <v>148</v>
      </c>
      <c r="E3952" s="41" t="s">
        <v>144</v>
      </c>
      <c r="F3952" s="38">
        <v>44186</v>
      </c>
      <c r="G3952" s="41" t="s">
        <v>145</v>
      </c>
      <c r="H3952" s="41">
        <v>35</v>
      </c>
    </row>
    <row r="3953" spans="1:8" x14ac:dyDescent="0.25">
      <c r="A3953" s="41">
        <f>VLOOKUP(D3953,'[110]Legacy Location Lookups'!$A$1:$C$340,2,0)</f>
        <v>14</v>
      </c>
      <c r="B3953" s="41" t="str">
        <f>VLOOKUP(A3953,'[110]Legacy Location Lookups'!$B$1:$C$340,2,0)</f>
        <v>Peru, IL</v>
      </c>
      <c r="C3953" s="41" t="s">
        <v>142</v>
      </c>
      <c r="D3953" s="41" t="s">
        <v>148</v>
      </c>
      <c r="E3953" s="41" t="s">
        <v>147</v>
      </c>
      <c r="F3953" s="38">
        <v>44186</v>
      </c>
      <c r="G3953" s="41" t="s">
        <v>147</v>
      </c>
      <c r="H3953" s="41">
        <v>0</v>
      </c>
    </row>
    <row r="3954" spans="1:8" x14ac:dyDescent="0.25">
      <c r="A3954" s="41">
        <f>VLOOKUP(D3954,'[110]Legacy Location Lookups'!$A$1:$C$340,2,0)</f>
        <v>13</v>
      </c>
      <c r="B3954" s="41" t="str">
        <f>VLOOKUP(A3954,'[110]Legacy Location Lookups'!$B$1:$C$340,2,0)</f>
        <v>Peoria, IL</v>
      </c>
      <c r="C3954" s="41" t="s">
        <v>142</v>
      </c>
      <c r="D3954" s="41" t="s">
        <v>149</v>
      </c>
      <c r="E3954" s="41" t="s">
        <v>144</v>
      </c>
      <c r="F3954" s="38">
        <v>44186</v>
      </c>
      <c r="G3954" s="41" t="s">
        <v>145</v>
      </c>
      <c r="H3954" s="41">
        <v>5</v>
      </c>
    </row>
    <row r="3955" spans="1:8" x14ac:dyDescent="0.25">
      <c r="A3955" s="41">
        <f>VLOOKUP(D3955,'[110]Legacy Location Lookups'!$A$1:$C$340,2,0)</f>
        <v>13</v>
      </c>
      <c r="B3955" s="41" t="str">
        <f>VLOOKUP(A3955,'[110]Legacy Location Lookups'!$B$1:$C$340,2,0)</f>
        <v>Peoria, IL</v>
      </c>
      <c r="C3955" s="41" t="s">
        <v>142</v>
      </c>
      <c r="D3955" s="41" t="s">
        <v>149</v>
      </c>
      <c r="E3955" s="41" t="s">
        <v>144</v>
      </c>
      <c r="F3955" s="38">
        <v>44186</v>
      </c>
      <c r="G3955" s="41" t="s">
        <v>146</v>
      </c>
      <c r="H3955" s="41">
        <v>14</v>
      </c>
    </row>
    <row r="3956" spans="1:8" x14ac:dyDescent="0.25">
      <c r="A3956" s="41">
        <f>VLOOKUP(D3956,'[110]Legacy Location Lookups'!$A$1:$C$340,2,0)</f>
        <v>6</v>
      </c>
      <c r="B3956" s="41" t="str">
        <f>VLOOKUP(A3956,'[110]Legacy Location Lookups'!$B$1:$C$340,2,0)</f>
        <v>Charleston, IL</v>
      </c>
      <c r="C3956" s="41" t="s">
        <v>142</v>
      </c>
      <c r="D3956" s="41" t="s">
        <v>150</v>
      </c>
      <c r="E3956" s="41" t="s">
        <v>144</v>
      </c>
      <c r="F3956" s="38">
        <v>44186</v>
      </c>
      <c r="G3956" s="41" t="s">
        <v>145</v>
      </c>
      <c r="H3956" s="41">
        <v>51</v>
      </c>
    </row>
    <row r="3957" spans="1:8" x14ac:dyDescent="0.25">
      <c r="A3957" s="41">
        <f>VLOOKUP(D3957,'[110]Legacy Location Lookups'!$A$1:$C$340,2,0)</f>
        <v>6</v>
      </c>
      <c r="B3957" s="41" t="str">
        <f>VLOOKUP(A3957,'[110]Legacy Location Lookups'!$B$1:$C$340,2,0)</f>
        <v>Charleston, IL</v>
      </c>
      <c r="C3957" s="41" t="s">
        <v>142</v>
      </c>
      <c r="D3957" s="41" t="s">
        <v>150</v>
      </c>
      <c r="E3957" s="41" t="s">
        <v>144</v>
      </c>
      <c r="F3957" s="38">
        <v>44186</v>
      </c>
      <c r="G3957" s="41" t="s">
        <v>146</v>
      </c>
      <c r="H3957" s="41">
        <v>0</v>
      </c>
    </row>
    <row r="3958" spans="1:8" x14ac:dyDescent="0.25">
      <c r="A3958" s="41">
        <f>VLOOKUP(D3958,'[110]Legacy Location Lookups'!$A$1:$C$340,2,0)</f>
        <v>6</v>
      </c>
      <c r="B3958" s="41" t="str">
        <f>VLOOKUP(A3958,'[110]Legacy Location Lookups'!$B$1:$C$340,2,0)</f>
        <v>Charleston, IL</v>
      </c>
      <c r="C3958" s="41" t="s">
        <v>142</v>
      </c>
      <c r="D3958" s="41" t="s">
        <v>150</v>
      </c>
      <c r="E3958" s="41" t="s">
        <v>147</v>
      </c>
      <c r="F3958" s="38">
        <v>44186</v>
      </c>
      <c r="G3958" s="41" t="s">
        <v>147</v>
      </c>
      <c r="H3958" s="41">
        <v>0</v>
      </c>
    </row>
    <row r="3959" spans="1:8" x14ac:dyDescent="0.25">
      <c r="A3959" s="41">
        <f>VLOOKUP(D3959,'[110]Legacy Location Lookups'!$A$1:$C$340,2,0)</f>
        <v>15</v>
      </c>
      <c r="B3959" s="41" t="str">
        <f>VLOOKUP(A3959,'[110]Legacy Location Lookups'!$B$1:$C$340,2,0)</f>
        <v>Pontiac, IL</v>
      </c>
      <c r="C3959" s="41" t="s">
        <v>142</v>
      </c>
      <c r="D3959" s="41" t="s">
        <v>13</v>
      </c>
      <c r="E3959" s="41" t="s">
        <v>144</v>
      </c>
      <c r="F3959" s="38">
        <v>44186</v>
      </c>
      <c r="G3959" s="41" t="s">
        <v>145</v>
      </c>
      <c r="H3959" s="41">
        <v>0</v>
      </c>
    </row>
    <row r="3960" spans="1:8" x14ac:dyDescent="0.25">
      <c r="A3960" s="41">
        <f>VLOOKUP(D3960,'[110]Legacy Location Lookups'!$A$1:$C$340,2,0)</f>
        <v>15</v>
      </c>
      <c r="B3960" s="41" t="str">
        <f>VLOOKUP(A3960,'[110]Legacy Location Lookups'!$B$1:$C$340,2,0)</f>
        <v>Pontiac, IL</v>
      </c>
      <c r="C3960" s="41" t="s">
        <v>142</v>
      </c>
      <c r="D3960" s="41" t="s">
        <v>13</v>
      </c>
      <c r="E3960" s="41" t="s">
        <v>147</v>
      </c>
      <c r="F3960" s="38">
        <v>44186</v>
      </c>
      <c r="G3960" s="41" t="s">
        <v>147</v>
      </c>
      <c r="H3960" s="41">
        <v>0</v>
      </c>
    </row>
    <row r="3961" spans="1:8" x14ac:dyDescent="0.25">
      <c r="A3961" s="41">
        <f>VLOOKUP(D3961,'[110]Legacy Location Lookups'!$A$1:$C$340,2,0)</f>
        <v>8</v>
      </c>
      <c r="B3961" s="41" t="str">
        <f>VLOOKUP(A3961,'[110]Legacy Location Lookups'!$B$1:$C$340,2,0)</f>
        <v>Eureka, IL</v>
      </c>
      <c r="C3961" s="41" t="s">
        <v>142</v>
      </c>
      <c r="D3961" s="41" t="s">
        <v>6</v>
      </c>
      <c r="E3961" s="41" t="s">
        <v>144</v>
      </c>
      <c r="F3961" s="38">
        <v>44186</v>
      </c>
      <c r="G3961" s="41" t="s">
        <v>145</v>
      </c>
      <c r="H3961" s="41">
        <v>0</v>
      </c>
    </row>
    <row r="3962" spans="1:8" x14ac:dyDescent="0.25">
      <c r="A3962" s="41">
        <f>VLOOKUP(D3962,'[110]Legacy Location Lookups'!$A$1:$C$340,2,0)</f>
        <v>8</v>
      </c>
      <c r="B3962" s="41" t="str">
        <f>VLOOKUP(A3962,'[110]Legacy Location Lookups'!$B$1:$C$340,2,0)</f>
        <v>Eureka, IL</v>
      </c>
      <c r="C3962" s="41" t="s">
        <v>142</v>
      </c>
      <c r="D3962" s="41" t="s">
        <v>6</v>
      </c>
      <c r="E3962" s="41" t="s">
        <v>147</v>
      </c>
      <c r="F3962" s="38">
        <v>44186</v>
      </c>
      <c r="G3962" s="41" t="s">
        <v>147</v>
      </c>
      <c r="H3962" s="41">
        <v>0</v>
      </c>
    </row>
    <row r="3963" spans="1:8" x14ac:dyDescent="0.25">
      <c r="A3963" s="41">
        <f>VLOOKUP(D3963,'[110]Legacy Location Lookups'!$A$1:$C$340,2,0)</f>
        <v>10</v>
      </c>
      <c r="B3963" s="41" t="str">
        <f>VLOOKUP(A3963,'[110]Legacy Location Lookups'!$B$1:$C$340,2,0)</f>
        <v>Lincoln, IL</v>
      </c>
      <c r="C3963" s="41" t="s">
        <v>142</v>
      </c>
      <c r="D3963" s="41" t="s">
        <v>174</v>
      </c>
      <c r="E3963" s="41" t="s">
        <v>144</v>
      </c>
      <c r="F3963" s="38">
        <v>44186</v>
      </c>
      <c r="G3963" s="41" t="s">
        <v>145</v>
      </c>
      <c r="H3963" s="41">
        <v>0</v>
      </c>
    </row>
    <row r="3964" spans="1:8" x14ac:dyDescent="0.25">
      <c r="A3964" s="41">
        <f>VLOOKUP(D3964,'[110]Legacy Location Lookups'!$A$1:$C$340,2,0)</f>
        <v>10</v>
      </c>
      <c r="B3964" s="41" t="str">
        <f>VLOOKUP(A3964,'[110]Legacy Location Lookups'!$B$1:$C$340,2,0)</f>
        <v>Lincoln, IL</v>
      </c>
      <c r="C3964" s="41" t="s">
        <v>142</v>
      </c>
      <c r="D3964" s="41" t="s">
        <v>174</v>
      </c>
      <c r="E3964" s="41" t="s">
        <v>144</v>
      </c>
      <c r="F3964" s="38">
        <v>44186</v>
      </c>
      <c r="G3964" s="41" t="s">
        <v>147</v>
      </c>
      <c r="H3964" s="41">
        <v>0</v>
      </c>
    </row>
    <row r="3965" spans="1:8" x14ac:dyDescent="0.25">
      <c r="A3965" s="41">
        <f>VLOOKUP(D3965,'[110]Legacy Location Lookups'!$A$1:$C$340,2,0)</f>
        <v>17</v>
      </c>
      <c r="B3965" s="41" t="str">
        <f>VLOOKUP(A3965,'[110]Legacy Location Lookups'!$B$1:$C$340,2,0)</f>
        <v>Streator, IL</v>
      </c>
      <c r="C3965" s="41" t="s">
        <v>142</v>
      </c>
      <c r="D3965" s="41" t="s">
        <v>171</v>
      </c>
      <c r="E3965" s="41" t="s">
        <v>144</v>
      </c>
      <c r="F3965" s="38">
        <v>44186</v>
      </c>
      <c r="G3965" s="41" t="s">
        <v>145</v>
      </c>
      <c r="H3965" s="41">
        <v>0</v>
      </c>
    </row>
    <row r="3966" spans="1:8" x14ac:dyDescent="0.25">
      <c r="A3966" s="41">
        <f>VLOOKUP(D3966,'[110]Legacy Location Lookups'!$A$1:$C$340,2,0)</f>
        <v>17</v>
      </c>
      <c r="B3966" s="41" t="str">
        <f>VLOOKUP(A3966,'[110]Legacy Location Lookups'!$B$1:$C$340,2,0)</f>
        <v>Streator, IL</v>
      </c>
      <c r="C3966" s="41" t="s">
        <v>142</v>
      </c>
      <c r="D3966" s="41" t="s">
        <v>171</v>
      </c>
      <c r="E3966" s="41" t="s">
        <v>147</v>
      </c>
      <c r="F3966" s="38">
        <v>44186</v>
      </c>
      <c r="G3966" s="41" t="s">
        <v>147</v>
      </c>
      <c r="H3966" s="41">
        <v>0</v>
      </c>
    </row>
    <row r="3967" spans="1:8" x14ac:dyDescent="0.25">
      <c r="A3967" s="41">
        <f>VLOOKUP(D3967,'[110]Legacy Location Lookups'!$A$1:$C$340,2,0)</f>
        <v>16</v>
      </c>
      <c r="B3967" s="41" t="str">
        <f>VLOOKUP(A3967,'[110]Legacy Location Lookups'!$B$1:$C$340,2,0)</f>
        <v>Princeton, IL</v>
      </c>
      <c r="C3967" s="41" t="s">
        <v>142</v>
      </c>
      <c r="D3967" s="41" t="s">
        <v>169</v>
      </c>
      <c r="E3967" s="41" t="s">
        <v>144</v>
      </c>
      <c r="F3967" s="38">
        <v>44186</v>
      </c>
      <c r="G3967" s="41" t="s">
        <v>145</v>
      </c>
      <c r="H3967" s="41">
        <v>38</v>
      </c>
    </row>
    <row r="3968" spans="1:8" x14ac:dyDescent="0.25">
      <c r="A3968" s="41">
        <f>VLOOKUP(D3968,'[110]Legacy Location Lookups'!$A$1:$C$340,2,0)</f>
        <v>86</v>
      </c>
      <c r="B3968" s="41" t="str">
        <f>VLOOKUP(A3968,'[110]Legacy Location Lookups'!$B$1:$C$340,2,0)</f>
        <v>Kirkland, WA</v>
      </c>
      <c r="C3968" s="41" t="s">
        <v>167</v>
      </c>
      <c r="D3968" s="41" t="s">
        <v>22</v>
      </c>
      <c r="E3968" s="41" t="s">
        <v>144</v>
      </c>
      <c r="F3968" s="38">
        <v>44188</v>
      </c>
      <c r="G3968" s="41" t="s">
        <v>145</v>
      </c>
      <c r="H3968" s="41">
        <v>1</v>
      </c>
    </row>
    <row r="3969" spans="1:8" x14ac:dyDescent="0.25">
      <c r="A3969" s="41">
        <f>VLOOKUP(D3969,'[110]Legacy Location Lookups'!$A$1:$C$340,2,0)</f>
        <v>72</v>
      </c>
      <c r="B3969" s="41" t="str">
        <f>VLOOKUP(A3969,'[110]Legacy Location Lookups'!$B$1:$C$340,2,0)</f>
        <v>Boca Raton, FL</v>
      </c>
      <c r="C3969" s="41" t="s">
        <v>151</v>
      </c>
      <c r="D3969" s="41" t="s">
        <v>155</v>
      </c>
      <c r="E3969" s="41" t="s">
        <v>144</v>
      </c>
      <c r="F3969" s="38">
        <v>44186</v>
      </c>
      <c r="G3969" s="41" t="s">
        <v>145</v>
      </c>
      <c r="H3969" s="41">
        <v>13</v>
      </c>
    </row>
    <row r="3970" spans="1:8" x14ac:dyDescent="0.25">
      <c r="A3970" s="41">
        <f>VLOOKUP(D3970,'[110]Legacy Location Lookups'!$A$1:$C$340,2,0)</f>
        <v>73</v>
      </c>
      <c r="B3970" s="41" t="str">
        <f>VLOOKUP(A3970,'[110]Legacy Location Lookups'!$B$1:$C$340,2,0)</f>
        <v>Boynton Beach, FL</v>
      </c>
      <c r="C3970" s="41" t="s">
        <v>151</v>
      </c>
      <c r="D3970" s="41" t="s">
        <v>152</v>
      </c>
      <c r="E3970" s="41" t="s">
        <v>144</v>
      </c>
      <c r="F3970" s="38">
        <v>44186</v>
      </c>
      <c r="G3970" s="41" t="s">
        <v>145</v>
      </c>
      <c r="H3970" s="41">
        <v>91</v>
      </c>
    </row>
    <row r="3971" spans="1:8" x14ac:dyDescent="0.25">
      <c r="A3971" s="41">
        <f>VLOOKUP(D3971,'[110]Legacy Location Lookups'!$A$1:$C$340,2,0)</f>
        <v>75</v>
      </c>
      <c r="B3971" s="41" t="str">
        <f>VLOOKUP(A3971,'[110]Legacy Location Lookups'!$B$1:$C$340,2,0)</f>
        <v>Delray Beach, FL</v>
      </c>
      <c r="C3971" s="41" t="s">
        <v>151</v>
      </c>
      <c r="D3971" s="41" t="s">
        <v>153</v>
      </c>
      <c r="E3971" s="41" t="s">
        <v>144</v>
      </c>
      <c r="F3971" s="38">
        <v>44186</v>
      </c>
      <c r="G3971" s="41" t="s">
        <v>145</v>
      </c>
      <c r="H3971" s="41">
        <v>0</v>
      </c>
    </row>
    <row r="3972" spans="1:8" x14ac:dyDescent="0.25">
      <c r="A3972" s="41">
        <f>VLOOKUP(D3972,'[110]Legacy Location Lookups'!$A$1:$C$340,2,0)</f>
        <v>75</v>
      </c>
      <c r="B3972" s="41" t="str">
        <f>VLOOKUP(A3972,'[110]Legacy Location Lookups'!$B$1:$C$340,2,0)</f>
        <v>Delray Beach, FL</v>
      </c>
      <c r="C3972" s="41" t="s">
        <v>151</v>
      </c>
      <c r="D3972" s="41" t="s">
        <v>153</v>
      </c>
      <c r="E3972" s="41" t="s">
        <v>144</v>
      </c>
      <c r="F3972" s="38">
        <v>44186</v>
      </c>
      <c r="G3972" s="41" t="s">
        <v>145</v>
      </c>
      <c r="H3972" s="41">
        <v>38</v>
      </c>
    </row>
    <row r="3973" spans="1:8" x14ac:dyDescent="0.25">
      <c r="A3973" s="41">
        <f>VLOOKUP(D3973,'[110]Legacy Location Lookups'!$A$1:$C$340,2,0)</f>
        <v>76</v>
      </c>
      <c r="B3973" s="41" t="str">
        <f>VLOOKUP(A3973,'[110]Legacy Location Lookups'!$B$1:$C$340,2,0)</f>
        <v>East Boca Raton, FL</v>
      </c>
      <c r="C3973" s="41" t="s">
        <v>151</v>
      </c>
      <c r="D3973" s="41" t="s">
        <v>175</v>
      </c>
      <c r="E3973" s="41" t="s">
        <v>144</v>
      </c>
      <c r="F3973" s="38">
        <v>44186</v>
      </c>
      <c r="G3973" s="41" t="s">
        <v>145</v>
      </c>
      <c r="H3973" s="41">
        <v>17</v>
      </c>
    </row>
    <row r="3974" spans="1:8" x14ac:dyDescent="0.25">
      <c r="A3974" s="41">
        <f>VLOOKUP(D3974,'[110]Legacy Location Lookups'!$A$1:$C$340,2,0)</f>
        <v>104</v>
      </c>
      <c r="B3974" s="41" t="str">
        <f>VLOOKUP(A3974,'[110]Legacy Location Lookups'!$B$1:$C$340,2,0)</f>
        <v>Miami, FL</v>
      </c>
      <c r="C3974" s="41" t="s">
        <v>151</v>
      </c>
      <c r="D3974" s="41" t="s">
        <v>223</v>
      </c>
      <c r="E3974" s="41" t="s">
        <v>144</v>
      </c>
      <c r="F3974" s="38">
        <v>44186</v>
      </c>
      <c r="G3974" s="41" t="s">
        <v>145</v>
      </c>
      <c r="H3974" s="41">
        <v>30</v>
      </c>
    </row>
    <row r="3975" spans="1:8" x14ac:dyDescent="0.25">
      <c r="A3975" s="41">
        <f>VLOOKUP(D3975,'[110]Legacy Location Lookups'!$A$1:$C$340,2,0)</f>
        <v>77</v>
      </c>
      <c r="B3975" s="41" t="str">
        <f>VLOOKUP(A3975,'[110]Legacy Location Lookups'!$B$1:$C$340,2,0)</f>
        <v>West Boca Raton, FL</v>
      </c>
      <c r="C3975" s="41" t="s">
        <v>151</v>
      </c>
      <c r="D3975" s="41" t="s">
        <v>154</v>
      </c>
      <c r="E3975" s="41" t="s">
        <v>144</v>
      </c>
      <c r="F3975" s="38">
        <v>44186</v>
      </c>
      <c r="G3975" s="41" t="s">
        <v>145</v>
      </c>
      <c r="H3975" s="41">
        <v>26</v>
      </c>
    </row>
    <row r="3976" spans="1:8" x14ac:dyDescent="0.25">
      <c r="A3976" s="41">
        <f>VLOOKUP(D3976,'[110]Legacy Location Lookups'!$A$1:$C$340,2,0)</f>
        <v>72</v>
      </c>
      <c r="B3976" s="41" t="str">
        <f>VLOOKUP(A3976,'[110]Legacy Location Lookups'!$B$1:$C$340,2,0)</f>
        <v>Boca Raton, FL</v>
      </c>
      <c r="C3976" s="41" t="s">
        <v>151</v>
      </c>
      <c r="D3976" s="41" t="s">
        <v>155</v>
      </c>
      <c r="E3976" s="41" t="s">
        <v>144</v>
      </c>
      <c r="F3976" s="38">
        <v>44187</v>
      </c>
      <c r="G3976" s="41" t="s">
        <v>145</v>
      </c>
      <c r="H3976" s="41">
        <v>20</v>
      </c>
    </row>
    <row r="3977" spans="1:8" x14ac:dyDescent="0.25">
      <c r="A3977" s="41">
        <f>VLOOKUP(D3977,'[110]Legacy Location Lookups'!$A$1:$C$340,2,0)</f>
        <v>73</v>
      </c>
      <c r="B3977" s="41" t="str">
        <f>VLOOKUP(A3977,'[110]Legacy Location Lookups'!$B$1:$C$340,2,0)</f>
        <v>Boynton Beach, FL</v>
      </c>
      <c r="C3977" s="41" t="s">
        <v>151</v>
      </c>
      <c r="D3977" s="41" t="s">
        <v>152</v>
      </c>
      <c r="E3977" s="41" t="s">
        <v>144</v>
      </c>
      <c r="F3977" s="38">
        <v>44187</v>
      </c>
      <c r="G3977" s="41" t="s">
        <v>145</v>
      </c>
      <c r="H3977" s="41">
        <v>75</v>
      </c>
    </row>
    <row r="3978" spans="1:8" x14ac:dyDescent="0.25">
      <c r="A3978" s="41">
        <f>VLOOKUP(D3978,'[110]Legacy Location Lookups'!$A$1:$C$340,2,0)</f>
        <v>75</v>
      </c>
      <c r="B3978" s="41" t="str">
        <f>VLOOKUP(A3978,'[110]Legacy Location Lookups'!$B$1:$C$340,2,0)</f>
        <v>Delray Beach, FL</v>
      </c>
      <c r="C3978" s="41" t="s">
        <v>151</v>
      </c>
      <c r="D3978" s="41" t="s">
        <v>153</v>
      </c>
      <c r="E3978" s="41" t="s">
        <v>144</v>
      </c>
      <c r="F3978" s="38">
        <v>44187</v>
      </c>
      <c r="G3978" s="41" t="s">
        <v>145</v>
      </c>
      <c r="H3978" s="41">
        <v>2</v>
      </c>
    </row>
    <row r="3979" spans="1:8" x14ac:dyDescent="0.25">
      <c r="A3979" s="41">
        <f>VLOOKUP(D3979,'[110]Legacy Location Lookups'!$A$1:$C$340,2,0)</f>
        <v>75</v>
      </c>
      <c r="B3979" s="41" t="str">
        <f>VLOOKUP(A3979,'[110]Legacy Location Lookups'!$B$1:$C$340,2,0)</f>
        <v>Delray Beach, FL</v>
      </c>
      <c r="C3979" s="41" t="s">
        <v>151</v>
      </c>
      <c r="D3979" s="41" t="s">
        <v>153</v>
      </c>
      <c r="E3979" s="41" t="s">
        <v>144</v>
      </c>
      <c r="F3979" s="38">
        <v>44187</v>
      </c>
      <c r="G3979" s="41" t="s">
        <v>145</v>
      </c>
      <c r="H3979" s="41">
        <v>62</v>
      </c>
    </row>
    <row r="3980" spans="1:8" x14ac:dyDescent="0.25">
      <c r="A3980" s="41">
        <f>VLOOKUP(D3980,'[110]Legacy Location Lookups'!$A$1:$C$340,2,0)</f>
        <v>76</v>
      </c>
      <c r="B3980" s="41" t="str">
        <f>VLOOKUP(A3980,'[110]Legacy Location Lookups'!$B$1:$C$340,2,0)</f>
        <v>East Boca Raton, FL</v>
      </c>
      <c r="C3980" s="41" t="s">
        <v>151</v>
      </c>
      <c r="D3980" s="41" t="s">
        <v>175</v>
      </c>
      <c r="E3980" s="41" t="s">
        <v>144</v>
      </c>
      <c r="F3980" s="38">
        <v>44187</v>
      </c>
      <c r="G3980" s="41" t="s">
        <v>145</v>
      </c>
      <c r="H3980" s="41">
        <v>38</v>
      </c>
    </row>
    <row r="3981" spans="1:8" x14ac:dyDescent="0.25">
      <c r="A3981" s="41">
        <f>VLOOKUP(D3981,'[110]Legacy Location Lookups'!$A$1:$C$340,2,0)</f>
        <v>104</v>
      </c>
      <c r="B3981" s="41" t="str">
        <f>VLOOKUP(A3981,'[110]Legacy Location Lookups'!$B$1:$C$340,2,0)</f>
        <v>Miami, FL</v>
      </c>
      <c r="C3981" s="41" t="s">
        <v>151</v>
      </c>
      <c r="D3981" s="41" t="s">
        <v>223</v>
      </c>
      <c r="E3981" s="41" t="s">
        <v>144</v>
      </c>
      <c r="F3981" s="38">
        <v>44187</v>
      </c>
      <c r="G3981" s="41" t="s">
        <v>145</v>
      </c>
      <c r="H3981" s="41">
        <v>14</v>
      </c>
    </row>
    <row r="3982" spans="1:8" x14ac:dyDescent="0.25">
      <c r="A3982" s="41">
        <f>VLOOKUP(D3982,'[110]Legacy Location Lookups'!$A$1:$C$340,2,0)</f>
        <v>77</v>
      </c>
      <c r="B3982" s="41" t="str">
        <f>VLOOKUP(A3982,'[110]Legacy Location Lookups'!$B$1:$C$340,2,0)</f>
        <v>West Boca Raton, FL</v>
      </c>
      <c r="C3982" s="41" t="s">
        <v>151</v>
      </c>
      <c r="D3982" s="41" t="s">
        <v>154</v>
      </c>
      <c r="E3982" s="41" t="s">
        <v>144</v>
      </c>
      <c r="F3982" s="38">
        <v>44187</v>
      </c>
      <c r="G3982" s="41" t="s">
        <v>145</v>
      </c>
      <c r="H3982" s="41">
        <v>33</v>
      </c>
    </row>
    <row r="3983" spans="1:8" x14ac:dyDescent="0.25">
      <c r="A3983" s="41">
        <f>VLOOKUP(D3983,'[110]Legacy Location Lookups'!$A$1:$C$340,2,0)</f>
        <v>72</v>
      </c>
      <c r="B3983" s="41" t="str">
        <f>VLOOKUP(A3983,'[110]Legacy Location Lookups'!$B$1:$C$340,2,0)</f>
        <v>Boca Raton, FL</v>
      </c>
      <c r="C3983" s="41" t="s">
        <v>151</v>
      </c>
      <c r="D3983" s="41" t="s">
        <v>155</v>
      </c>
      <c r="E3983" s="41" t="s">
        <v>144</v>
      </c>
      <c r="F3983" s="38">
        <v>44188</v>
      </c>
      <c r="G3983" s="41" t="s">
        <v>145</v>
      </c>
      <c r="H3983" s="41">
        <v>10</v>
      </c>
    </row>
    <row r="3984" spans="1:8" x14ac:dyDescent="0.25">
      <c r="A3984" s="41">
        <f>VLOOKUP(D3984,'[110]Legacy Location Lookups'!$A$1:$C$340,2,0)</f>
        <v>73</v>
      </c>
      <c r="B3984" s="41" t="str">
        <f>VLOOKUP(A3984,'[110]Legacy Location Lookups'!$B$1:$C$340,2,0)</f>
        <v>Boynton Beach, FL</v>
      </c>
      <c r="C3984" s="41" t="s">
        <v>151</v>
      </c>
      <c r="D3984" s="41" t="s">
        <v>152</v>
      </c>
      <c r="E3984" s="41" t="s">
        <v>144</v>
      </c>
      <c r="F3984" s="38">
        <v>44188</v>
      </c>
      <c r="G3984" s="41" t="s">
        <v>145</v>
      </c>
      <c r="H3984" s="41">
        <v>73</v>
      </c>
    </row>
    <row r="3985" spans="1:8" x14ac:dyDescent="0.25">
      <c r="A3985" s="41">
        <f>VLOOKUP(D3985,'[110]Legacy Location Lookups'!$A$1:$C$340,2,0)</f>
        <v>75</v>
      </c>
      <c r="B3985" s="41" t="str">
        <f>VLOOKUP(A3985,'[110]Legacy Location Lookups'!$B$1:$C$340,2,0)</f>
        <v>Delray Beach, FL</v>
      </c>
      <c r="C3985" s="41" t="s">
        <v>151</v>
      </c>
      <c r="D3985" s="41" t="s">
        <v>153</v>
      </c>
      <c r="E3985" s="41" t="s">
        <v>144</v>
      </c>
      <c r="F3985" s="38">
        <v>44188</v>
      </c>
      <c r="G3985" s="41" t="s">
        <v>145</v>
      </c>
      <c r="H3985" s="41">
        <v>0</v>
      </c>
    </row>
    <row r="3986" spans="1:8" x14ac:dyDescent="0.25">
      <c r="A3986" s="41">
        <f>VLOOKUP(D3986,'[110]Legacy Location Lookups'!$A$1:$C$340,2,0)</f>
        <v>75</v>
      </c>
      <c r="B3986" s="41" t="str">
        <f>VLOOKUP(A3986,'[110]Legacy Location Lookups'!$B$1:$C$340,2,0)</f>
        <v>Delray Beach, FL</v>
      </c>
      <c r="C3986" s="41" t="s">
        <v>151</v>
      </c>
      <c r="D3986" s="41" t="s">
        <v>153</v>
      </c>
      <c r="E3986" s="41" t="s">
        <v>144</v>
      </c>
      <c r="F3986" s="38">
        <v>44188</v>
      </c>
      <c r="G3986" s="41" t="s">
        <v>145</v>
      </c>
      <c r="H3986" s="41">
        <v>61</v>
      </c>
    </row>
    <row r="3987" spans="1:8" x14ac:dyDescent="0.25">
      <c r="A3987" s="41">
        <f>VLOOKUP(D3987,'[110]Legacy Location Lookups'!$A$1:$C$340,2,0)</f>
        <v>76</v>
      </c>
      <c r="B3987" s="41" t="str">
        <f>VLOOKUP(A3987,'[110]Legacy Location Lookups'!$B$1:$C$340,2,0)</f>
        <v>East Boca Raton, FL</v>
      </c>
      <c r="C3987" s="41" t="s">
        <v>151</v>
      </c>
      <c r="D3987" s="41" t="s">
        <v>175</v>
      </c>
      <c r="E3987" s="41" t="s">
        <v>144</v>
      </c>
      <c r="F3987" s="38">
        <v>44188</v>
      </c>
      <c r="G3987" s="41" t="s">
        <v>145</v>
      </c>
      <c r="H3987" s="41">
        <v>7</v>
      </c>
    </row>
    <row r="3988" spans="1:8" x14ac:dyDescent="0.25">
      <c r="A3988" s="41">
        <f>VLOOKUP(D3988,'[110]Legacy Location Lookups'!$A$1:$C$340,2,0)</f>
        <v>104</v>
      </c>
      <c r="B3988" s="41" t="str">
        <f>VLOOKUP(A3988,'[110]Legacy Location Lookups'!$B$1:$C$340,2,0)</f>
        <v>Miami, FL</v>
      </c>
      <c r="C3988" s="41" t="s">
        <v>151</v>
      </c>
      <c r="D3988" s="41" t="s">
        <v>223</v>
      </c>
      <c r="E3988" s="41" t="s">
        <v>144</v>
      </c>
      <c r="F3988" s="38">
        <v>44188</v>
      </c>
      <c r="G3988" s="41" t="s">
        <v>145</v>
      </c>
      <c r="H3988" s="41">
        <v>18</v>
      </c>
    </row>
    <row r="3989" spans="1:8" x14ac:dyDescent="0.25">
      <c r="A3989" s="41">
        <f>VLOOKUP(D3989,'[110]Legacy Location Lookups'!$A$1:$C$340,2,0)</f>
        <v>77</v>
      </c>
      <c r="B3989" s="41" t="str">
        <f>VLOOKUP(A3989,'[110]Legacy Location Lookups'!$B$1:$C$340,2,0)</f>
        <v>West Boca Raton, FL</v>
      </c>
      <c r="C3989" s="41" t="s">
        <v>151</v>
      </c>
      <c r="D3989" s="41" t="s">
        <v>154</v>
      </c>
      <c r="E3989" s="41" t="s">
        <v>144</v>
      </c>
      <c r="F3989" s="38">
        <v>44188</v>
      </c>
      <c r="G3989" s="41" t="s">
        <v>145</v>
      </c>
      <c r="H3989" s="41">
        <v>14</v>
      </c>
    </row>
    <row r="3990" spans="1:8" x14ac:dyDescent="0.25">
      <c r="A3990" s="41">
        <f>VLOOKUP(D3990,'[110]Legacy Location Lookups'!$A$1:$C$340,2,0)</f>
        <v>72</v>
      </c>
      <c r="B3990" s="41" t="str">
        <f>VLOOKUP(A3990,'[110]Legacy Location Lookups'!$B$1:$C$340,2,0)</f>
        <v>Boca Raton, FL</v>
      </c>
      <c r="C3990" s="41" t="s">
        <v>151</v>
      </c>
      <c r="D3990" s="41" t="s">
        <v>155</v>
      </c>
      <c r="E3990" s="41" t="s">
        <v>144</v>
      </c>
      <c r="F3990" s="38">
        <v>44189</v>
      </c>
      <c r="G3990" s="41" t="s">
        <v>145</v>
      </c>
      <c r="H3990" s="41">
        <v>5</v>
      </c>
    </row>
    <row r="3991" spans="1:8" x14ac:dyDescent="0.25">
      <c r="A3991" s="41">
        <f>VLOOKUP(D3991,'[110]Legacy Location Lookups'!$A$1:$C$340,2,0)</f>
        <v>73</v>
      </c>
      <c r="B3991" s="41" t="str">
        <f>VLOOKUP(A3991,'[110]Legacy Location Lookups'!$B$1:$C$340,2,0)</f>
        <v>Boynton Beach, FL</v>
      </c>
      <c r="C3991" s="41" t="s">
        <v>151</v>
      </c>
      <c r="D3991" s="41" t="s">
        <v>152</v>
      </c>
      <c r="E3991" s="41" t="s">
        <v>144</v>
      </c>
      <c r="F3991" s="38">
        <v>44189</v>
      </c>
      <c r="G3991" s="41" t="s">
        <v>145</v>
      </c>
      <c r="H3991" s="41">
        <v>29</v>
      </c>
    </row>
    <row r="3992" spans="1:8" x14ac:dyDescent="0.25">
      <c r="A3992" s="41">
        <f>VLOOKUP(D3992,'[110]Legacy Location Lookups'!$A$1:$C$340,2,0)</f>
        <v>75</v>
      </c>
      <c r="B3992" s="41" t="str">
        <f>VLOOKUP(A3992,'[110]Legacy Location Lookups'!$B$1:$C$340,2,0)</f>
        <v>Delray Beach, FL</v>
      </c>
      <c r="C3992" s="41" t="s">
        <v>151</v>
      </c>
      <c r="D3992" s="41" t="s">
        <v>153</v>
      </c>
      <c r="E3992" s="41" t="s">
        <v>144</v>
      </c>
      <c r="F3992" s="38">
        <v>44189</v>
      </c>
      <c r="G3992" s="41" t="s">
        <v>145</v>
      </c>
      <c r="H3992" s="41">
        <v>0</v>
      </c>
    </row>
    <row r="3993" spans="1:8" x14ac:dyDescent="0.25">
      <c r="A3993" s="41">
        <f>VLOOKUP(D3993,'[110]Legacy Location Lookups'!$A$1:$C$340,2,0)</f>
        <v>75</v>
      </c>
      <c r="B3993" s="41" t="str">
        <f>VLOOKUP(A3993,'[110]Legacy Location Lookups'!$B$1:$C$340,2,0)</f>
        <v>Delray Beach, FL</v>
      </c>
      <c r="C3993" s="41" t="s">
        <v>151</v>
      </c>
      <c r="D3993" s="41" t="s">
        <v>153</v>
      </c>
      <c r="E3993" s="41" t="s">
        <v>144</v>
      </c>
      <c r="F3993" s="38">
        <v>44189</v>
      </c>
      <c r="G3993" s="41" t="s">
        <v>145</v>
      </c>
      <c r="H3993" s="41">
        <v>11</v>
      </c>
    </row>
    <row r="3994" spans="1:8" x14ac:dyDescent="0.25">
      <c r="A3994" s="41">
        <f>VLOOKUP(D3994,'[110]Legacy Location Lookups'!$A$1:$C$340,2,0)</f>
        <v>76</v>
      </c>
      <c r="B3994" s="41" t="str">
        <f>VLOOKUP(A3994,'[110]Legacy Location Lookups'!$B$1:$C$340,2,0)</f>
        <v>East Boca Raton, FL</v>
      </c>
      <c r="C3994" s="41" t="s">
        <v>151</v>
      </c>
      <c r="D3994" s="41" t="s">
        <v>175</v>
      </c>
      <c r="E3994" s="41" t="s">
        <v>144</v>
      </c>
      <c r="F3994" s="38">
        <v>44189</v>
      </c>
      <c r="G3994" s="41" t="s">
        <v>145</v>
      </c>
      <c r="H3994" s="41">
        <v>7</v>
      </c>
    </row>
    <row r="3995" spans="1:8" x14ac:dyDescent="0.25">
      <c r="A3995" s="41">
        <f>VLOOKUP(D3995,'[110]Legacy Location Lookups'!$A$1:$C$340,2,0)</f>
        <v>104</v>
      </c>
      <c r="B3995" s="41" t="str">
        <f>VLOOKUP(A3995,'[110]Legacy Location Lookups'!$B$1:$C$340,2,0)</f>
        <v>Miami, FL</v>
      </c>
      <c r="C3995" s="41" t="s">
        <v>151</v>
      </c>
      <c r="D3995" s="41" t="s">
        <v>223</v>
      </c>
      <c r="E3995" s="41" t="s">
        <v>144</v>
      </c>
      <c r="F3995" s="38">
        <v>44189</v>
      </c>
      <c r="G3995" s="41" t="s">
        <v>145</v>
      </c>
      <c r="H3995" s="41">
        <v>12</v>
      </c>
    </row>
    <row r="3996" spans="1:8" x14ac:dyDescent="0.25">
      <c r="A3996" s="41">
        <f>VLOOKUP(D3996,'[110]Legacy Location Lookups'!$A$1:$C$340,2,0)</f>
        <v>77</v>
      </c>
      <c r="B3996" s="41" t="str">
        <f>VLOOKUP(A3996,'[110]Legacy Location Lookups'!$B$1:$C$340,2,0)</f>
        <v>West Boca Raton, FL</v>
      </c>
      <c r="C3996" s="41" t="s">
        <v>151</v>
      </c>
      <c r="D3996" s="41" t="s">
        <v>154</v>
      </c>
      <c r="E3996" s="41" t="s">
        <v>144</v>
      </c>
      <c r="F3996" s="38">
        <v>44189</v>
      </c>
      <c r="G3996" s="41" t="s">
        <v>145</v>
      </c>
      <c r="H3996" s="41">
        <v>0</v>
      </c>
    </row>
    <row r="3997" spans="1:8" x14ac:dyDescent="0.25">
      <c r="A3997" s="41">
        <f>VLOOKUP(D3997,'[110]Legacy Location Lookups'!$A$1:$C$340,2,0)</f>
        <v>100</v>
      </c>
      <c r="B3997" s="41" t="str">
        <f>VLOOKUP(A3997,'[110]Legacy Location Lookups'!$B$1:$C$340,2,0)</f>
        <v>Osprey, FL</v>
      </c>
      <c r="C3997" s="41" t="s">
        <v>156</v>
      </c>
      <c r="D3997" s="41" t="s">
        <v>17</v>
      </c>
      <c r="E3997" s="41" t="s">
        <v>144</v>
      </c>
      <c r="F3997" s="38">
        <v>44186</v>
      </c>
      <c r="G3997" s="41" t="s">
        <v>145</v>
      </c>
      <c r="H3997" s="41">
        <v>53</v>
      </c>
    </row>
    <row r="3998" spans="1:8" x14ac:dyDescent="0.25">
      <c r="A3998" s="41">
        <f>VLOOKUP(D3998,'[110]Legacy Location Lookups'!$A$1:$C$340,2,0)</f>
        <v>100</v>
      </c>
      <c r="B3998" s="41" t="str">
        <f>VLOOKUP(A3998,'[110]Legacy Location Lookups'!$B$1:$C$340,2,0)</f>
        <v>Osprey, FL</v>
      </c>
      <c r="C3998" s="41" t="s">
        <v>156</v>
      </c>
      <c r="D3998" s="41" t="s">
        <v>17</v>
      </c>
      <c r="E3998" s="41" t="s">
        <v>144</v>
      </c>
      <c r="F3998" s="38">
        <v>44187</v>
      </c>
      <c r="G3998" s="41" t="s">
        <v>145</v>
      </c>
      <c r="H3998" s="41">
        <v>40</v>
      </c>
    </row>
    <row r="3999" spans="1:8" x14ac:dyDescent="0.25">
      <c r="A3999" s="41">
        <f>VLOOKUP(D3999,'[110]Legacy Location Lookups'!$A$1:$C$340,2,0)</f>
        <v>100</v>
      </c>
      <c r="B3999" s="41" t="str">
        <f>VLOOKUP(A3999,'[110]Legacy Location Lookups'!$B$1:$C$340,2,0)</f>
        <v>Osprey, FL</v>
      </c>
      <c r="C3999" s="41" t="s">
        <v>156</v>
      </c>
      <c r="D3999" s="41" t="s">
        <v>17</v>
      </c>
      <c r="E3999" s="41" t="s">
        <v>144</v>
      </c>
      <c r="F3999" s="38">
        <v>44188</v>
      </c>
      <c r="G3999" s="41" t="s">
        <v>145</v>
      </c>
      <c r="H3999" s="41">
        <v>39</v>
      </c>
    </row>
    <row r="4000" spans="1:8" x14ac:dyDescent="0.25">
      <c r="A4000" s="41">
        <f>VLOOKUP(D4000,'[110]Legacy Location Lookups'!$A$1:$C$340,2,0)</f>
        <v>5</v>
      </c>
      <c r="B4000" s="41" t="str">
        <f>VLOOKUP(A4000,'[110]Legacy Location Lookups'!$B$1:$C$340,2,0)</f>
        <v>Bloomington, IL</v>
      </c>
      <c r="C4000" s="41" t="s">
        <v>142</v>
      </c>
      <c r="D4000" s="41" t="s">
        <v>143</v>
      </c>
      <c r="E4000" s="41" t="s">
        <v>144</v>
      </c>
      <c r="F4000" s="38">
        <v>44193</v>
      </c>
      <c r="G4000" s="41" t="s">
        <v>145</v>
      </c>
      <c r="H4000" s="41">
        <v>134</v>
      </c>
    </row>
    <row r="4001" spans="1:8" x14ac:dyDescent="0.25">
      <c r="A4001" s="41">
        <f>VLOOKUP(D4001,'[110]Legacy Location Lookups'!$A$1:$C$340,2,0)</f>
        <v>5</v>
      </c>
      <c r="B4001" s="41" t="str">
        <f>VLOOKUP(A4001,'[110]Legacy Location Lookups'!$B$1:$C$340,2,0)</f>
        <v>Bloomington, IL</v>
      </c>
      <c r="C4001" s="41" t="s">
        <v>142</v>
      </c>
      <c r="D4001" s="41" t="s">
        <v>143</v>
      </c>
      <c r="E4001" s="41" t="s">
        <v>144</v>
      </c>
      <c r="F4001" s="38">
        <v>44193</v>
      </c>
      <c r="G4001" s="41" t="s">
        <v>146</v>
      </c>
      <c r="H4001" s="41">
        <v>12</v>
      </c>
    </row>
    <row r="4002" spans="1:8" x14ac:dyDescent="0.25">
      <c r="A4002" s="41">
        <f>VLOOKUP(D4002,'[110]Legacy Location Lookups'!$A$1:$C$340,2,0)</f>
        <v>5</v>
      </c>
      <c r="B4002" s="41" t="str">
        <f>VLOOKUP(A4002,'[110]Legacy Location Lookups'!$B$1:$C$340,2,0)</f>
        <v>Bloomington, IL</v>
      </c>
      <c r="C4002" s="41" t="s">
        <v>142</v>
      </c>
      <c r="D4002" s="41" t="s">
        <v>143</v>
      </c>
      <c r="E4002" s="41" t="s">
        <v>147</v>
      </c>
      <c r="F4002" s="38">
        <v>44193</v>
      </c>
      <c r="G4002" s="41" t="s">
        <v>147</v>
      </c>
      <c r="H4002" s="41">
        <v>0</v>
      </c>
    </row>
    <row r="4003" spans="1:8" x14ac:dyDescent="0.25">
      <c r="A4003" s="41">
        <f>VLOOKUP(D4003,'[110]Legacy Location Lookups'!$A$1:$C$340,2,0)</f>
        <v>14</v>
      </c>
      <c r="B4003" s="41" t="str">
        <f>VLOOKUP(A4003,'[110]Legacy Location Lookups'!$B$1:$C$340,2,0)</f>
        <v>Peru, IL</v>
      </c>
      <c r="C4003" s="41" t="s">
        <v>142</v>
      </c>
      <c r="D4003" s="41" t="s">
        <v>148</v>
      </c>
      <c r="E4003" s="41" t="s">
        <v>144</v>
      </c>
      <c r="F4003" s="38">
        <v>44193</v>
      </c>
      <c r="G4003" s="41" t="s">
        <v>145</v>
      </c>
      <c r="H4003" s="41">
        <v>0</v>
      </c>
    </row>
    <row r="4004" spans="1:8" x14ac:dyDescent="0.25">
      <c r="A4004" s="41">
        <f>VLOOKUP(D4004,'[110]Legacy Location Lookups'!$A$1:$C$340,2,0)</f>
        <v>14</v>
      </c>
      <c r="B4004" s="41" t="str">
        <f>VLOOKUP(A4004,'[110]Legacy Location Lookups'!$B$1:$C$340,2,0)</f>
        <v>Peru, IL</v>
      </c>
      <c r="C4004" s="41" t="s">
        <v>142</v>
      </c>
      <c r="D4004" s="41" t="s">
        <v>148</v>
      </c>
      <c r="E4004" s="41" t="s">
        <v>147</v>
      </c>
      <c r="F4004" s="38">
        <v>44193</v>
      </c>
      <c r="G4004" s="41" t="s">
        <v>147</v>
      </c>
      <c r="H4004" s="41">
        <v>0</v>
      </c>
    </row>
    <row r="4005" spans="1:8" x14ac:dyDescent="0.25">
      <c r="A4005" s="41">
        <f>VLOOKUP(D4005,'[110]Legacy Location Lookups'!$A$1:$C$340,2,0)</f>
        <v>13</v>
      </c>
      <c r="B4005" s="41" t="str">
        <f>VLOOKUP(A4005,'[110]Legacy Location Lookups'!$B$1:$C$340,2,0)</f>
        <v>Peoria, IL</v>
      </c>
      <c r="C4005" s="41" t="s">
        <v>142</v>
      </c>
      <c r="D4005" s="41" t="s">
        <v>149</v>
      </c>
      <c r="E4005" s="41" t="s">
        <v>144</v>
      </c>
      <c r="F4005" s="38">
        <v>44193</v>
      </c>
      <c r="G4005" s="41" t="s">
        <v>145</v>
      </c>
      <c r="H4005" s="41">
        <v>22</v>
      </c>
    </row>
    <row r="4006" spans="1:8" x14ac:dyDescent="0.25">
      <c r="A4006" s="41">
        <f>VLOOKUP(D4006,'[110]Legacy Location Lookups'!$A$1:$C$340,2,0)</f>
        <v>13</v>
      </c>
      <c r="B4006" s="41" t="str">
        <f>VLOOKUP(A4006,'[110]Legacy Location Lookups'!$B$1:$C$340,2,0)</f>
        <v>Peoria, IL</v>
      </c>
      <c r="C4006" s="41" t="s">
        <v>142</v>
      </c>
      <c r="D4006" s="41" t="s">
        <v>149</v>
      </c>
      <c r="E4006" s="41" t="s">
        <v>144</v>
      </c>
      <c r="F4006" s="38">
        <v>44193</v>
      </c>
      <c r="G4006" s="41" t="s">
        <v>146</v>
      </c>
      <c r="H4006" s="41">
        <v>9</v>
      </c>
    </row>
    <row r="4007" spans="1:8" x14ac:dyDescent="0.25">
      <c r="A4007" s="41">
        <f>VLOOKUP(D4007,'[110]Legacy Location Lookups'!$A$1:$C$340,2,0)</f>
        <v>6</v>
      </c>
      <c r="B4007" s="41" t="str">
        <f>VLOOKUP(A4007,'[110]Legacy Location Lookups'!$B$1:$C$340,2,0)</f>
        <v>Charleston, IL</v>
      </c>
      <c r="C4007" s="41" t="s">
        <v>142</v>
      </c>
      <c r="D4007" s="41" t="s">
        <v>150</v>
      </c>
      <c r="E4007" s="41" t="s">
        <v>144</v>
      </c>
      <c r="F4007" s="38">
        <v>44193</v>
      </c>
      <c r="G4007" s="41" t="s">
        <v>145</v>
      </c>
      <c r="H4007" s="41">
        <v>38</v>
      </c>
    </row>
    <row r="4008" spans="1:8" x14ac:dyDescent="0.25">
      <c r="A4008" s="41">
        <f>VLOOKUP(D4008,'[110]Legacy Location Lookups'!$A$1:$C$340,2,0)</f>
        <v>6</v>
      </c>
      <c r="B4008" s="41" t="str">
        <f>VLOOKUP(A4008,'[110]Legacy Location Lookups'!$B$1:$C$340,2,0)</f>
        <v>Charleston, IL</v>
      </c>
      <c r="C4008" s="41" t="s">
        <v>142</v>
      </c>
      <c r="D4008" s="41" t="s">
        <v>150</v>
      </c>
      <c r="E4008" s="41" t="s">
        <v>144</v>
      </c>
      <c r="F4008" s="38">
        <v>44193</v>
      </c>
      <c r="G4008" s="41" t="s">
        <v>146</v>
      </c>
      <c r="H4008" s="41">
        <v>0</v>
      </c>
    </row>
    <row r="4009" spans="1:8" x14ac:dyDescent="0.25">
      <c r="A4009" s="41">
        <f>VLOOKUP(D4009,'[110]Legacy Location Lookups'!$A$1:$C$340,2,0)</f>
        <v>6</v>
      </c>
      <c r="B4009" s="41" t="str">
        <f>VLOOKUP(A4009,'[110]Legacy Location Lookups'!$B$1:$C$340,2,0)</f>
        <v>Charleston, IL</v>
      </c>
      <c r="C4009" s="41" t="s">
        <v>142</v>
      </c>
      <c r="D4009" s="41" t="s">
        <v>150</v>
      </c>
      <c r="E4009" s="41" t="s">
        <v>147</v>
      </c>
      <c r="F4009" s="38">
        <v>44193</v>
      </c>
      <c r="G4009" s="41" t="s">
        <v>147</v>
      </c>
      <c r="H4009" s="41">
        <v>0</v>
      </c>
    </row>
    <row r="4010" spans="1:8" x14ac:dyDescent="0.25">
      <c r="A4010" s="41">
        <f>VLOOKUP(D4010,'[110]Legacy Location Lookups'!$A$1:$C$340,2,0)</f>
        <v>15</v>
      </c>
      <c r="B4010" s="41" t="str">
        <f>VLOOKUP(A4010,'[110]Legacy Location Lookups'!$B$1:$C$340,2,0)</f>
        <v>Pontiac, IL</v>
      </c>
      <c r="C4010" s="41" t="s">
        <v>142</v>
      </c>
      <c r="D4010" s="41" t="s">
        <v>13</v>
      </c>
      <c r="E4010" s="41" t="s">
        <v>144</v>
      </c>
      <c r="F4010" s="38">
        <v>44193</v>
      </c>
      <c r="G4010" s="41" t="s">
        <v>145</v>
      </c>
      <c r="H4010" s="41">
        <v>36</v>
      </c>
    </row>
    <row r="4011" spans="1:8" x14ac:dyDescent="0.25">
      <c r="A4011" s="41">
        <f>VLOOKUP(D4011,'[110]Legacy Location Lookups'!$A$1:$C$340,2,0)</f>
        <v>73</v>
      </c>
      <c r="B4011" s="41" t="str">
        <f>VLOOKUP(A4011,'[110]Legacy Location Lookups'!$B$1:$C$340,2,0)</f>
        <v>Boynton Beach, FL</v>
      </c>
      <c r="C4011" s="41" t="s">
        <v>151</v>
      </c>
      <c r="D4011" s="41" t="s">
        <v>152</v>
      </c>
      <c r="E4011" s="41" t="s">
        <v>144</v>
      </c>
      <c r="F4011" s="38">
        <v>44193</v>
      </c>
      <c r="G4011" s="41" t="s">
        <v>145</v>
      </c>
      <c r="H4011" s="41">
        <v>109</v>
      </c>
    </row>
    <row r="4012" spans="1:8" x14ac:dyDescent="0.25">
      <c r="A4012" s="41">
        <f>VLOOKUP(D4012,'[110]Legacy Location Lookups'!$A$1:$C$340,2,0)</f>
        <v>73</v>
      </c>
      <c r="B4012" s="41" t="str">
        <f>VLOOKUP(A4012,'[110]Legacy Location Lookups'!$B$1:$C$340,2,0)</f>
        <v>Boynton Beach, FL</v>
      </c>
      <c r="C4012" s="41" t="s">
        <v>151</v>
      </c>
      <c r="D4012" s="41" t="s">
        <v>152</v>
      </c>
      <c r="E4012" s="41" t="s">
        <v>144</v>
      </c>
      <c r="F4012" s="38">
        <v>44193</v>
      </c>
      <c r="G4012" s="41" t="s">
        <v>159</v>
      </c>
      <c r="H4012" s="41">
        <v>1</v>
      </c>
    </row>
    <row r="4013" spans="1:8" x14ac:dyDescent="0.25">
      <c r="A4013" s="41">
        <f>VLOOKUP(D4013,'[110]Legacy Location Lookups'!$A$1:$C$340,2,0)</f>
        <v>73</v>
      </c>
      <c r="B4013" s="41" t="str">
        <f>VLOOKUP(A4013,'[110]Legacy Location Lookups'!$B$1:$C$340,2,0)</f>
        <v>Boynton Beach, FL</v>
      </c>
      <c r="C4013" s="41" t="s">
        <v>151</v>
      </c>
      <c r="D4013" s="41" t="s">
        <v>152</v>
      </c>
      <c r="E4013" s="41" t="s">
        <v>147</v>
      </c>
      <c r="F4013" s="38">
        <v>44193</v>
      </c>
      <c r="G4013" s="41" t="s">
        <v>147</v>
      </c>
      <c r="H4013" s="41">
        <v>0</v>
      </c>
    </row>
    <row r="4014" spans="1:8" x14ac:dyDescent="0.25">
      <c r="A4014" s="41">
        <f>VLOOKUP(D4014,'[110]Legacy Location Lookups'!$A$1:$C$340,2,0)</f>
        <v>75</v>
      </c>
      <c r="B4014" s="41" t="str">
        <f>VLOOKUP(A4014,'[110]Legacy Location Lookups'!$B$1:$C$340,2,0)</f>
        <v>Delray Beach, FL</v>
      </c>
      <c r="C4014" s="41" t="s">
        <v>151</v>
      </c>
      <c r="D4014" s="41" t="s">
        <v>153</v>
      </c>
      <c r="E4014" s="41" t="s">
        <v>144</v>
      </c>
      <c r="F4014" s="38">
        <v>44193</v>
      </c>
      <c r="G4014" s="41" t="s">
        <v>145</v>
      </c>
      <c r="H4014" s="41">
        <v>24</v>
      </c>
    </row>
    <row r="4015" spans="1:8" x14ac:dyDescent="0.25">
      <c r="A4015" s="41">
        <f>VLOOKUP(D4015,'[110]Legacy Location Lookups'!$A$1:$C$340,2,0)</f>
        <v>75</v>
      </c>
      <c r="B4015" s="41" t="str">
        <f>VLOOKUP(A4015,'[110]Legacy Location Lookups'!$B$1:$C$340,2,0)</f>
        <v>Delray Beach, FL</v>
      </c>
      <c r="C4015" s="41" t="s">
        <v>151</v>
      </c>
      <c r="D4015" s="41" t="s">
        <v>153</v>
      </c>
      <c r="E4015" s="41" t="s">
        <v>147</v>
      </c>
      <c r="F4015" s="38">
        <v>44193</v>
      </c>
      <c r="G4015" s="41" t="s">
        <v>147</v>
      </c>
      <c r="H4015" s="41">
        <v>1</v>
      </c>
    </row>
    <row r="4016" spans="1:8" x14ac:dyDescent="0.25">
      <c r="A4016" s="41">
        <f>VLOOKUP(D4016,'[110]Legacy Location Lookups'!$A$1:$C$340,2,0)</f>
        <v>75</v>
      </c>
      <c r="B4016" s="41" t="str">
        <f>VLOOKUP(A4016,'[110]Legacy Location Lookups'!$B$1:$C$340,2,0)</f>
        <v>Delray Beach, FL</v>
      </c>
      <c r="C4016" s="41" t="s">
        <v>151</v>
      </c>
      <c r="D4016" s="41" t="s">
        <v>153</v>
      </c>
      <c r="E4016" s="41" t="s">
        <v>144</v>
      </c>
      <c r="F4016" s="38">
        <v>44193</v>
      </c>
      <c r="G4016" s="41" t="s">
        <v>159</v>
      </c>
      <c r="H4016" s="41">
        <v>0</v>
      </c>
    </row>
    <row r="4017" spans="1:8" x14ac:dyDescent="0.25">
      <c r="A4017" s="41">
        <f>VLOOKUP(D4017,'[110]Legacy Location Lookups'!$A$1:$C$340,2,0)</f>
        <v>76</v>
      </c>
      <c r="B4017" s="41" t="str">
        <f>VLOOKUP(A4017,'[110]Legacy Location Lookups'!$B$1:$C$340,2,0)</f>
        <v>East Boca Raton, FL</v>
      </c>
      <c r="C4017" s="41" t="s">
        <v>151</v>
      </c>
      <c r="D4017" s="41" t="s">
        <v>175</v>
      </c>
      <c r="E4017" s="41" t="s">
        <v>144</v>
      </c>
      <c r="F4017" s="38">
        <v>44193</v>
      </c>
      <c r="G4017" s="41" t="s">
        <v>145</v>
      </c>
      <c r="H4017" s="41">
        <v>19</v>
      </c>
    </row>
    <row r="4018" spans="1:8" x14ac:dyDescent="0.25">
      <c r="A4018" s="41">
        <f>VLOOKUP(D4018,'[110]Legacy Location Lookups'!$A$1:$C$340,2,0)</f>
        <v>77</v>
      </c>
      <c r="B4018" s="41" t="str">
        <f>VLOOKUP(A4018,'[110]Legacy Location Lookups'!$B$1:$C$340,2,0)</f>
        <v>West Boca Raton, FL</v>
      </c>
      <c r="C4018" s="41" t="s">
        <v>151</v>
      </c>
      <c r="D4018" s="41" t="s">
        <v>154</v>
      </c>
      <c r="E4018" s="41" t="s">
        <v>144</v>
      </c>
      <c r="F4018" s="38">
        <v>44193</v>
      </c>
      <c r="G4018" s="41" t="s">
        <v>145</v>
      </c>
      <c r="H4018" s="41">
        <v>18</v>
      </c>
    </row>
    <row r="4019" spans="1:8" x14ac:dyDescent="0.25">
      <c r="A4019" s="41">
        <f>VLOOKUP(D4019,'[110]Legacy Location Lookups'!$A$1:$C$340,2,0)</f>
        <v>72</v>
      </c>
      <c r="B4019" s="41" t="str">
        <f>VLOOKUP(A4019,'[110]Legacy Location Lookups'!$B$1:$C$340,2,0)</f>
        <v>Boca Raton, FL</v>
      </c>
      <c r="C4019" s="41" t="s">
        <v>151</v>
      </c>
      <c r="D4019" s="41" t="s">
        <v>155</v>
      </c>
      <c r="E4019" s="41" t="s">
        <v>144</v>
      </c>
      <c r="F4019" s="38">
        <v>44193</v>
      </c>
      <c r="G4019" s="41" t="s">
        <v>145</v>
      </c>
      <c r="H4019" s="41">
        <v>14</v>
      </c>
    </row>
    <row r="4020" spans="1:8" x14ac:dyDescent="0.25">
      <c r="A4020" s="41">
        <f>VLOOKUP(D4020,'[110]Legacy Location Lookups'!$A$1:$C$340,2,0)</f>
        <v>72</v>
      </c>
      <c r="B4020" s="41" t="str">
        <f>VLOOKUP(A4020,'[110]Legacy Location Lookups'!$B$1:$C$340,2,0)</f>
        <v>Boca Raton, FL</v>
      </c>
      <c r="C4020" s="41" t="s">
        <v>151</v>
      </c>
      <c r="D4020" s="41" t="s">
        <v>155</v>
      </c>
      <c r="E4020" s="41" t="s">
        <v>144</v>
      </c>
      <c r="F4020" s="38">
        <v>44193</v>
      </c>
      <c r="G4020" s="41" t="s">
        <v>159</v>
      </c>
      <c r="H4020" s="41">
        <v>0</v>
      </c>
    </row>
    <row r="4021" spans="1:8" x14ac:dyDescent="0.25">
      <c r="A4021" s="41">
        <f>VLOOKUP(D4021,'[110]Legacy Location Lookups'!$A$1:$C$340,2,0)</f>
        <v>104</v>
      </c>
      <c r="B4021" s="41" t="str">
        <f>VLOOKUP(A4021,'[110]Legacy Location Lookups'!$B$1:$C$340,2,0)</f>
        <v>Miami, FL</v>
      </c>
      <c r="C4021" s="41" t="s">
        <v>151</v>
      </c>
      <c r="D4021" s="41" t="s">
        <v>223</v>
      </c>
      <c r="E4021" s="41" t="s">
        <v>144</v>
      </c>
      <c r="F4021" s="38">
        <v>44193</v>
      </c>
      <c r="G4021" s="41" t="s">
        <v>145</v>
      </c>
      <c r="H4021" s="41">
        <v>22</v>
      </c>
    </row>
    <row r="4022" spans="1:8" x14ac:dyDescent="0.25">
      <c r="A4022" s="41">
        <f>VLOOKUP(D4022,'[110]Legacy Location Lookups'!$A$1:$C$340,2,0)</f>
        <v>104</v>
      </c>
      <c r="B4022" s="41" t="str">
        <f>VLOOKUP(A4022,'[110]Legacy Location Lookups'!$B$1:$C$340,2,0)</f>
        <v>Miami, FL</v>
      </c>
      <c r="C4022" s="41" t="s">
        <v>151</v>
      </c>
      <c r="D4022" s="41" t="s">
        <v>223</v>
      </c>
      <c r="E4022" s="41" t="s">
        <v>144</v>
      </c>
      <c r="F4022" s="38">
        <v>44193</v>
      </c>
      <c r="G4022" s="41" t="s">
        <v>147</v>
      </c>
      <c r="H4022" s="41">
        <v>0</v>
      </c>
    </row>
    <row r="4023" spans="1:8" x14ac:dyDescent="0.25">
      <c r="A4023" s="41">
        <f>VLOOKUP(D4023,'[110]Legacy Location Lookups'!$A$1:$C$340,2,0)</f>
        <v>73</v>
      </c>
      <c r="B4023" s="41" t="str">
        <f>VLOOKUP(A4023,'[110]Legacy Location Lookups'!$B$1:$C$340,2,0)</f>
        <v>Boynton Beach, FL</v>
      </c>
      <c r="C4023" s="41" t="s">
        <v>151</v>
      </c>
      <c r="D4023" s="41" t="s">
        <v>152</v>
      </c>
      <c r="E4023" s="41" t="s">
        <v>144</v>
      </c>
      <c r="F4023" s="38">
        <v>44194</v>
      </c>
      <c r="G4023" s="41" t="s">
        <v>145</v>
      </c>
      <c r="H4023" s="41">
        <v>81</v>
      </c>
    </row>
    <row r="4024" spans="1:8" x14ac:dyDescent="0.25">
      <c r="A4024" s="41">
        <f>VLOOKUP(D4024,'[110]Legacy Location Lookups'!$A$1:$C$340,2,0)</f>
        <v>73</v>
      </c>
      <c r="B4024" s="41" t="str">
        <f>VLOOKUP(A4024,'[110]Legacy Location Lookups'!$B$1:$C$340,2,0)</f>
        <v>Boynton Beach, FL</v>
      </c>
      <c r="C4024" s="41" t="s">
        <v>151</v>
      </c>
      <c r="D4024" s="41" t="s">
        <v>152</v>
      </c>
      <c r="E4024" s="41" t="s">
        <v>144</v>
      </c>
      <c r="F4024" s="38">
        <v>44194</v>
      </c>
      <c r="G4024" s="41" t="s">
        <v>159</v>
      </c>
      <c r="H4024" s="41">
        <v>0</v>
      </c>
    </row>
    <row r="4025" spans="1:8" x14ac:dyDescent="0.25">
      <c r="A4025" s="41">
        <f>VLOOKUP(D4025,'[110]Legacy Location Lookups'!$A$1:$C$340,2,0)</f>
        <v>73</v>
      </c>
      <c r="B4025" s="41" t="str">
        <f>VLOOKUP(A4025,'[110]Legacy Location Lookups'!$B$1:$C$340,2,0)</f>
        <v>Boynton Beach, FL</v>
      </c>
      <c r="C4025" s="41" t="s">
        <v>151</v>
      </c>
      <c r="D4025" s="41" t="s">
        <v>152</v>
      </c>
      <c r="E4025" s="41" t="s">
        <v>147</v>
      </c>
      <c r="F4025" s="38">
        <v>44194</v>
      </c>
      <c r="G4025" s="41" t="s">
        <v>147</v>
      </c>
      <c r="H4025" s="41">
        <v>0</v>
      </c>
    </row>
    <row r="4026" spans="1:8" x14ac:dyDescent="0.25">
      <c r="A4026" s="41">
        <f>VLOOKUP(D4026,'[110]Legacy Location Lookups'!$A$1:$C$340,2,0)</f>
        <v>75</v>
      </c>
      <c r="B4026" s="41" t="str">
        <f>VLOOKUP(A4026,'[110]Legacy Location Lookups'!$B$1:$C$340,2,0)</f>
        <v>Delray Beach, FL</v>
      </c>
      <c r="C4026" s="41" t="s">
        <v>151</v>
      </c>
      <c r="D4026" s="41" t="s">
        <v>153</v>
      </c>
      <c r="E4026" s="41" t="s">
        <v>144</v>
      </c>
      <c r="F4026" s="38">
        <v>44194</v>
      </c>
      <c r="G4026" s="41" t="s">
        <v>145</v>
      </c>
      <c r="H4026" s="41">
        <v>45</v>
      </c>
    </row>
    <row r="4027" spans="1:8" x14ac:dyDescent="0.25">
      <c r="A4027" s="41">
        <f>VLOOKUP(D4027,'[110]Legacy Location Lookups'!$A$1:$C$340,2,0)</f>
        <v>75</v>
      </c>
      <c r="B4027" s="41" t="str">
        <f>VLOOKUP(A4027,'[110]Legacy Location Lookups'!$B$1:$C$340,2,0)</f>
        <v>Delray Beach, FL</v>
      </c>
      <c r="C4027" s="41" t="s">
        <v>151</v>
      </c>
      <c r="D4027" s="41" t="s">
        <v>153</v>
      </c>
      <c r="E4027" s="41" t="s">
        <v>144</v>
      </c>
      <c r="F4027" s="38">
        <v>44194</v>
      </c>
      <c r="G4027" s="41" t="s">
        <v>159</v>
      </c>
      <c r="H4027" s="41">
        <v>0</v>
      </c>
    </row>
    <row r="4028" spans="1:8" x14ac:dyDescent="0.25">
      <c r="A4028" s="41">
        <f>VLOOKUP(D4028,'[110]Legacy Location Lookups'!$A$1:$C$340,2,0)</f>
        <v>76</v>
      </c>
      <c r="B4028" s="41" t="str">
        <f>VLOOKUP(A4028,'[110]Legacy Location Lookups'!$B$1:$C$340,2,0)</f>
        <v>East Boca Raton, FL</v>
      </c>
      <c r="C4028" s="41" t="s">
        <v>151</v>
      </c>
      <c r="D4028" s="41" t="s">
        <v>175</v>
      </c>
      <c r="E4028" s="41" t="s">
        <v>144</v>
      </c>
      <c r="F4028" s="38">
        <v>44194</v>
      </c>
      <c r="G4028" s="41" t="s">
        <v>145</v>
      </c>
      <c r="H4028" s="41">
        <v>32</v>
      </c>
    </row>
    <row r="4029" spans="1:8" x14ac:dyDescent="0.25">
      <c r="A4029" s="41">
        <f>VLOOKUP(D4029,'[110]Legacy Location Lookups'!$A$1:$C$340,2,0)</f>
        <v>77</v>
      </c>
      <c r="B4029" s="41" t="str">
        <f>VLOOKUP(A4029,'[110]Legacy Location Lookups'!$B$1:$C$340,2,0)</f>
        <v>West Boca Raton, FL</v>
      </c>
      <c r="C4029" s="41" t="s">
        <v>151</v>
      </c>
      <c r="D4029" s="41" t="s">
        <v>154</v>
      </c>
      <c r="E4029" s="41" t="s">
        <v>144</v>
      </c>
      <c r="F4029" s="38">
        <v>44194</v>
      </c>
      <c r="G4029" s="41" t="s">
        <v>145</v>
      </c>
      <c r="H4029" s="41">
        <v>28</v>
      </c>
    </row>
    <row r="4030" spans="1:8" x14ac:dyDescent="0.25">
      <c r="A4030" s="41">
        <f>VLOOKUP(D4030,'[110]Legacy Location Lookups'!$A$1:$C$340,2,0)</f>
        <v>72</v>
      </c>
      <c r="B4030" s="41" t="str">
        <f>VLOOKUP(A4030,'[110]Legacy Location Lookups'!$B$1:$C$340,2,0)</f>
        <v>Boca Raton, FL</v>
      </c>
      <c r="C4030" s="41" t="s">
        <v>151</v>
      </c>
      <c r="D4030" s="41" t="s">
        <v>155</v>
      </c>
      <c r="E4030" s="41" t="s">
        <v>144</v>
      </c>
      <c r="F4030" s="38">
        <v>44194</v>
      </c>
      <c r="G4030" s="41" t="s">
        <v>145</v>
      </c>
      <c r="H4030" s="41">
        <v>21</v>
      </c>
    </row>
    <row r="4031" spans="1:8" x14ac:dyDescent="0.25">
      <c r="A4031" s="41">
        <f>VLOOKUP(D4031,'[110]Legacy Location Lookups'!$A$1:$C$340,2,0)</f>
        <v>72</v>
      </c>
      <c r="B4031" s="41" t="str">
        <f>VLOOKUP(A4031,'[110]Legacy Location Lookups'!$B$1:$C$340,2,0)</f>
        <v>Boca Raton, FL</v>
      </c>
      <c r="C4031" s="41" t="s">
        <v>151</v>
      </c>
      <c r="D4031" s="41" t="s">
        <v>155</v>
      </c>
      <c r="E4031" s="41" t="s">
        <v>144</v>
      </c>
      <c r="F4031" s="38">
        <v>44194</v>
      </c>
      <c r="G4031" s="41" t="s">
        <v>159</v>
      </c>
      <c r="H4031" s="41">
        <v>0</v>
      </c>
    </row>
    <row r="4032" spans="1:8" x14ac:dyDescent="0.25">
      <c r="A4032" s="41">
        <f>VLOOKUP(D4032,'[110]Legacy Location Lookups'!$A$1:$C$340,2,0)</f>
        <v>104</v>
      </c>
      <c r="B4032" s="41" t="str">
        <f>VLOOKUP(A4032,'[110]Legacy Location Lookups'!$B$1:$C$340,2,0)</f>
        <v>Miami, FL</v>
      </c>
      <c r="C4032" s="41" t="s">
        <v>151</v>
      </c>
      <c r="D4032" s="41" t="s">
        <v>223</v>
      </c>
      <c r="E4032" s="41" t="s">
        <v>144</v>
      </c>
      <c r="F4032" s="38">
        <v>44194</v>
      </c>
      <c r="G4032" s="41" t="s">
        <v>145</v>
      </c>
      <c r="H4032" s="41">
        <v>19</v>
      </c>
    </row>
    <row r="4033" spans="1:8" x14ac:dyDescent="0.25">
      <c r="A4033" s="41">
        <f>VLOOKUP(D4033,'[110]Legacy Location Lookups'!$A$1:$C$340,2,0)</f>
        <v>104</v>
      </c>
      <c r="B4033" s="41" t="str">
        <f>VLOOKUP(A4033,'[110]Legacy Location Lookups'!$B$1:$C$340,2,0)</f>
        <v>Miami, FL</v>
      </c>
      <c r="C4033" s="41" t="s">
        <v>151</v>
      </c>
      <c r="D4033" s="41" t="s">
        <v>223</v>
      </c>
      <c r="E4033" s="41" t="s">
        <v>144</v>
      </c>
      <c r="F4033" s="38">
        <v>44194</v>
      </c>
      <c r="G4033" s="41" t="s">
        <v>159</v>
      </c>
      <c r="H4033" s="41">
        <v>0</v>
      </c>
    </row>
    <row r="4034" spans="1:8" x14ac:dyDescent="0.25">
      <c r="A4034" s="41">
        <f>VLOOKUP(D4034,'[110]Legacy Location Lookups'!$A$1:$C$340,2,0)</f>
        <v>73</v>
      </c>
      <c r="B4034" s="41" t="str">
        <f>VLOOKUP(A4034,'[110]Legacy Location Lookups'!$B$1:$C$340,2,0)</f>
        <v>Boynton Beach, FL</v>
      </c>
      <c r="C4034" s="41" t="s">
        <v>151</v>
      </c>
      <c r="D4034" s="41" t="s">
        <v>152</v>
      </c>
      <c r="E4034" s="41" t="s">
        <v>144</v>
      </c>
      <c r="F4034" s="38">
        <v>44195</v>
      </c>
      <c r="G4034" s="41" t="s">
        <v>145</v>
      </c>
      <c r="H4034" s="41">
        <v>71</v>
      </c>
    </row>
    <row r="4035" spans="1:8" x14ac:dyDescent="0.25">
      <c r="A4035" s="41">
        <f>VLOOKUP(D4035,'[110]Legacy Location Lookups'!$A$1:$C$340,2,0)</f>
        <v>73</v>
      </c>
      <c r="B4035" s="41" t="str">
        <f>VLOOKUP(A4035,'[110]Legacy Location Lookups'!$B$1:$C$340,2,0)</f>
        <v>Boynton Beach, FL</v>
      </c>
      <c r="C4035" s="41" t="s">
        <v>151</v>
      </c>
      <c r="D4035" s="41" t="s">
        <v>152</v>
      </c>
      <c r="E4035" s="41" t="s">
        <v>144</v>
      </c>
      <c r="F4035" s="38">
        <v>44195</v>
      </c>
      <c r="G4035" s="41" t="s">
        <v>159</v>
      </c>
      <c r="H4035" s="41">
        <v>6</v>
      </c>
    </row>
    <row r="4036" spans="1:8" x14ac:dyDescent="0.25">
      <c r="A4036" s="41">
        <f>VLOOKUP(D4036,'[110]Legacy Location Lookups'!$A$1:$C$340,2,0)</f>
        <v>73</v>
      </c>
      <c r="B4036" s="41" t="str">
        <f>VLOOKUP(A4036,'[110]Legacy Location Lookups'!$B$1:$C$340,2,0)</f>
        <v>Boynton Beach, FL</v>
      </c>
      <c r="C4036" s="41" t="s">
        <v>151</v>
      </c>
      <c r="D4036" s="41" t="s">
        <v>152</v>
      </c>
      <c r="E4036" s="41" t="s">
        <v>147</v>
      </c>
      <c r="F4036" s="38">
        <v>44195</v>
      </c>
      <c r="G4036" s="41" t="s">
        <v>147</v>
      </c>
      <c r="H4036" s="41">
        <v>0</v>
      </c>
    </row>
    <row r="4037" spans="1:8" x14ac:dyDescent="0.25">
      <c r="A4037" s="41">
        <f>VLOOKUP(D4037,'[110]Legacy Location Lookups'!$A$1:$C$340,2,0)</f>
        <v>75</v>
      </c>
      <c r="B4037" s="41" t="str">
        <f>VLOOKUP(A4037,'[110]Legacy Location Lookups'!$B$1:$C$340,2,0)</f>
        <v>Delray Beach, FL</v>
      </c>
      <c r="C4037" s="41" t="s">
        <v>151</v>
      </c>
      <c r="D4037" s="41" t="s">
        <v>153</v>
      </c>
      <c r="E4037" s="41" t="s">
        <v>144</v>
      </c>
      <c r="F4037" s="38">
        <v>44195</v>
      </c>
      <c r="G4037" s="41" t="s">
        <v>145</v>
      </c>
      <c r="H4037" s="41">
        <v>54</v>
      </c>
    </row>
    <row r="4038" spans="1:8" x14ac:dyDescent="0.25">
      <c r="A4038" s="41">
        <f>VLOOKUP(D4038,'[110]Legacy Location Lookups'!$A$1:$C$340,2,0)</f>
        <v>75</v>
      </c>
      <c r="B4038" s="41" t="str">
        <f>VLOOKUP(A4038,'[110]Legacy Location Lookups'!$B$1:$C$340,2,0)</f>
        <v>Delray Beach, FL</v>
      </c>
      <c r="C4038" s="41" t="s">
        <v>151</v>
      </c>
      <c r="D4038" s="41" t="s">
        <v>153</v>
      </c>
      <c r="E4038" s="41" t="s">
        <v>147</v>
      </c>
      <c r="F4038" s="38">
        <v>44195</v>
      </c>
      <c r="G4038" s="41" t="s">
        <v>147</v>
      </c>
      <c r="H4038" s="41">
        <v>1</v>
      </c>
    </row>
    <row r="4039" spans="1:8" x14ac:dyDescent="0.25">
      <c r="A4039" s="41">
        <f>VLOOKUP(D4039,'[110]Legacy Location Lookups'!$A$1:$C$340,2,0)</f>
        <v>75</v>
      </c>
      <c r="B4039" s="41" t="str">
        <f>VLOOKUP(A4039,'[110]Legacy Location Lookups'!$B$1:$C$340,2,0)</f>
        <v>Delray Beach, FL</v>
      </c>
      <c r="C4039" s="41" t="s">
        <v>151</v>
      </c>
      <c r="D4039" s="41" t="s">
        <v>153</v>
      </c>
      <c r="E4039" s="41" t="s">
        <v>144</v>
      </c>
      <c r="F4039" s="38">
        <v>44195</v>
      </c>
      <c r="G4039" s="41" t="s">
        <v>159</v>
      </c>
      <c r="H4039" s="41">
        <v>0</v>
      </c>
    </row>
    <row r="4040" spans="1:8" x14ac:dyDescent="0.25">
      <c r="A4040" s="41">
        <f>VLOOKUP(D4040,'[110]Legacy Location Lookups'!$A$1:$C$340,2,0)</f>
        <v>76</v>
      </c>
      <c r="B4040" s="41" t="str">
        <f>VLOOKUP(A4040,'[110]Legacy Location Lookups'!$B$1:$C$340,2,0)</f>
        <v>East Boca Raton, FL</v>
      </c>
      <c r="C4040" s="41" t="s">
        <v>151</v>
      </c>
      <c r="D4040" s="41" t="s">
        <v>175</v>
      </c>
      <c r="E4040" s="41" t="s">
        <v>147</v>
      </c>
      <c r="F4040" s="38">
        <v>44195</v>
      </c>
      <c r="G4040" s="41" t="s">
        <v>147</v>
      </c>
      <c r="H4040" s="41">
        <v>0</v>
      </c>
    </row>
    <row r="4041" spans="1:8" x14ac:dyDescent="0.25">
      <c r="A4041" s="41">
        <f>VLOOKUP(D4041,'[110]Legacy Location Lookups'!$A$1:$C$340,2,0)</f>
        <v>76</v>
      </c>
      <c r="B4041" s="41" t="str">
        <f>VLOOKUP(A4041,'[110]Legacy Location Lookups'!$B$1:$C$340,2,0)</f>
        <v>East Boca Raton, FL</v>
      </c>
      <c r="C4041" s="41" t="s">
        <v>151</v>
      </c>
      <c r="D4041" s="41" t="s">
        <v>175</v>
      </c>
      <c r="E4041" s="41" t="s">
        <v>144</v>
      </c>
      <c r="F4041" s="38">
        <v>44195</v>
      </c>
      <c r="G4041" s="41" t="s">
        <v>145</v>
      </c>
      <c r="H4041" s="41">
        <v>3</v>
      </c>
    </row>
    <row r="4042" spans="1:8" x14ac:dyDescent="0.25">
      <c r="A4042" s="41">
        <f>VLOOKUP(D4042,'[110]Legacy Location Lookups'!$A$1:$C$340,2,0)</f>
        <v>77</v>
      </c>
      <c r="B4042" s="41" t="str">
        <f>VLOOKUP(A4042,'[110]Legacy Location Lookups'!$B$1:$C$340,2,0)</f>
        <v>West Boca Raton, FL</v>
      </c>
      <c r="C4042" s="41" t="s">
        <v>151</v>
      </c>
      <c r="D4042" s="41" t="s">
        <v>154</v>
      </c>
      <c r="E4042" s="41" t="s">
        <v>144</v>
      </c>
      <c r="F4042" s="38">
        <v>44195</v>
      </c>
      <c r="G4042" s="41" t="s">
        <v>145</v>
      </c>
      <c r="H4042" s="41">
        <v>30</v>
      </c>
    </row>
    <row r="4043" spans="1:8" x14ac:dyDescent="0.25">
      <c r="A4043" s="41">
        <f>VLOOKUP(D4043,'[110]Legacy Location Lookups'!$A$1:$C$340,2,0)</f>
        <v>72</v>
      </c>
      <c r="B4043" s="41" t="str">
        <f>VLOOKUP(A4043,'[110]Legacy Location Lookups'!$B$1:$C$340,2,0)</f>
        <v>Boca Raton, FL</v>
      </c>
      <c r="C4043" s="41" t="s">
        <v>151</v>
      </c>
      <c r="D4043" s="41" t="s">
        <v>155</v>
      </c>
      <c r="E4043" s="41" t="s">
        <v>144</v>
      </c>
      <c r="F4043" s="38">
        <v>44195</v>
      </c>
      <c r="G4043" s="41" t="s">
        <v>145</v>
      </c>
      <c r="H4043" s="41">
        <v>29</v>
      </c>
    </row>
    <row r="4044" spans="1:8" x14ac:dyDescent="0.25">
      <c r="A4044" s="41">
        <f>VLOOKUP(D4044,'[110]Legacy Location Lookups'!$A$1:$C$340,2,0)</f>
        <v>72</v>
      </c>
      <c r="B4044" s="41" t="str">
        <f>VLOOKUP(A4044,'[110]Legacy Location Lookups'!$B$1:$C$340,2,0)</f>
        <v>Boca Raton, FL</v>
      </c>
      <c r="C4044" s="41" t="s">
        <v>151</v>
      </c>
      <c r="D4044" s="41" t="s">
        <v>155</v>
      </c>
      <c r="E4044" s="41" t="s">
        <v>144</v>
      </c>
      <c r="F4044" s="38">
        <v>44195</v>
      </c>
      <c r="G4044" s="41" t="s">
        <v>159</v>
      </c>
      <c r="H4044" s="41">
        <v>0</v>
      </c>
    </row>
    <row r="4045" spans="1:8" x14ac:dyDescent="0.25">
      <c r="A4045" s="41">
        <f>VLOOKUP(D4045,'[110]Legacy Location Lookups'!$A$1:$C$340,2,0)</f>
        <v>104</v>
      </c>
      <c r="B4045" s="41" t="str">
        <f>VLOOKUP(A4045,'[110]Legacy Location Lookups'!$B$1:$C$340,2,0)</f>
        <v>Miami, FL</v>
      </c>
      <c r="C4045" s="41" t="s">
        <v>151</v>
      </c>
      <c r="D4045" s="41" t="s">
        <v>223</v>
      </c>
      <c r="E4045" s="41" t="s">
        <v>144</v>
      </c>
      <c r="F4045" s="38">
        <v>44195</v>
      </c>
      <c r="G4045" s="41" t="s">
        <v>145</v>
      </c>
      <c r="H4045" s="41">
        <v>25</v>
      </c>
    </row>
    <row r="4046" spans="1:8" x14ac:dyDescent="0.25">
      <c r="A4046" s="41">
        <f>VLOOKUP(D4046,'[110]Legacy Location Lookups'!$A$1:$C$340,2,0)</f>
        <v>104</v>
      </c>
      <c r="B4046" s="41" t="str">
        <f>VLOOKUP(A4046,'[110]Legacy Location Lookups'!$B$1:$C$340,2,0)</f>
        <v>Miami, FL</v>
      </c>
      <c r="C4046" s="41" t="s">
        <v>151</v>
      </c>
      <c r="D4046" s="41" t="s">
        <v>223</v>
      </c>
      <c r="E4046" s="41" t="s">
        <v>144</v>
      </c>
      <c r="F4046" s="38">
        <v>44195</v>
      </c>
      <c r="G4046" s="41" t="s">
        <v>159</v>
      </c>
      <c r="H4046" s="41">
        <v>0</v>
      </c>
    </row>
    <row r="4047" spans="1:8" x14ac:dyDescent="0.25">
      <c r="A4047" s="41">
        <f>VLOOKUP(D4047,'[110]Legacy Location Lookups'!$A$1:$C$340,2,0)</f>
        <v>73</v>
      </c>
      <c r="B4047" s="41" t="str">
        <f>VLOOKUP(A4047,'[110]Legacy Location Lookups'!$B$1:$C$340,2,0)</f>
        <v>Boynton Beach, FL</v>
      </c>
      <c r="C4047" s="41" t="s">
        <v>151</v>
      </c>
      <c r="D4047" s="41" t="s">
        <v>152</v>
      </c>
      <c r="E4047" s="41" t="s">
        <v>144</v>
      </c>
      <c r="F4047" s="38">
        <v>44196</v>
      </c>
      <c r="G4047" s="41" t="s">
        <v>145</v>
      </c>
      <c r="H4047" s="41">
        <v>34</v>
      </c>
    </row>
    <row r="4048" spans="1:8" x14ac:dyDescent="0.25">
      <c r="A4048" s="41">
        <f>VLOOKUP(D4048,'[110]Legacy Location Lookups'!$A$1:$C$340,2,0)</f>
        <v>73</v>
      </c>
      <c r="B4048" s="41" t="str">
        <f>VLOOKUP(A4048,'[110]Legacy Location Lookups'!$B$1:$C$340,2,0)</f>
        <v>Boynton Beach, FL</v>
      </c>
      <c r="C4048" s="41" t="s">
        <v>151</v>
      </c>
      <c r="D4048" s="41" t="s">
        <v>152</v>
      </c>
      <c r="E4048" s="41" t="s">
        <v>147</v>
      </c>
      <c r="F4048" s="38">
        <v>44196</v>
      </c>
      <c r="G4048" s="41" t="s">
        <v>147</v>
      </c>
      <c r="H4048" s="41">
        <v>0</v>
      </c>
    </row>
    <row r="4049" spans="1:8" x14ac:dyDescent="0.25">
      <c r="A4049" s="41">
        <f>VLOOKUP(D4049,'[110]Legacy Location Lookups'!$A$1:$C$340,2,0)</f>
        <v>73</v>
      </c>
      <c r="B4049" s="41" t="str">
        <f>VLOOKUP(A4049,'[110]Legacy Location Lookups'!$B$1:$C$340,2,0)</f>
        <v>Boynton Beach, FL</v>
      </c>
      <c r="C4049" s="41" t="s">
        <v>151</v>
      </c>
      <c r="D4049" s="41" t="s">
        <v>152</v>
      </c>
      <c r="E4049" s="41" t="s">
        <v>144</v>
      </c>
      <c r="F4049" s="38">
        <v>44196</v>
      </c>
      <c r="G4049" s="41" t="s">
        <v>159</v>
      </c>
      <c r="H4049" s="41">
        <v>2</v>
      </c>
    </row>
    <row r="4050" spans="1:8" x14ac:dyDescent="0.25">
      <c r="A4050" s="41">
        <f>VLOOKUP(D4050,'[110]Legacy Location Lookups'!$A$1:$C$340,2,0)</f>
        <v>75</v>
      </c>
      <c r="B4050" s="41" t="str">
        <f>VLOOKUP(A4050,'[110]Legacy Location Lookups'!$B$1:$C$340,2,0)</f>
        <v>Delray Beach, FL</v>
      </c>
      <c r="C4050" s="41" t="s">
        <v>151</v>
      </c>
      <c r="D4050" s="41" t="s">
        <v>153</v>
      </c>
      <c r="E4050" s="41" t="s">
        <v>144</v>
      </c>
      <c r="F4050" s="38">
        <v>44196</v>
      </c>
      <c r="G4050" s="41" t="s">
        <v>145</v>
      </c>
      <c r="H4050" s="41">
        <v>35</v>
      </c>
    </row>
    <row r="4051" spans="1:8" x14ac:dyDescent="0.25">
      <c r="A4051" s="41">
        <f>VLOOKUP(D4051,'[110]Legacy Location Lookups'!$A$1:$C$340,2,0)</f>
        <v>75</v>
      </c>
      <c r="B4051" s="41" t="str">
        <f>VLOOKUP(A4051,'[110]Legacy Location Lookups'!$B$1:$C$340,2,0)</f>
        <v>Delray Beach, FL</v>
      </c>
      <c r="C4051" s="41" t="s">
        <v>151</v>
      </c>
      <c r="D4051" s="41" t="s">
        <v>153</v>
      </c>
      <c r="E4051" s="41" t="s">
        <v>147</v>
      </c>
      <c r="F4051" s="38">
        <v>44196</v>
      </c>
      <c r="G4051" s="41" t="s">
        <v>147</v>
      </c>
      <c r="H4051" s="41">
        <v>1</v>
      </c>
    </row>
    <row r="4052" spans="1:8" x14ac:dyDescent="0.25">
      <c r="A4052" s="41">
        <f>VLOOKUP(D4052,'[110]Legacy Location Lookups'!$A$1:$C$340,2,0)</f>
        <v>75</v>
      </c>
      <c r="B4052" s="41" t="str">
        <f>VLOOKUP(A4052,'[110]Legacy Location Lookups'!$B$1:$C$340,2,0)</f>
        <v>Delray Beach, FL</v>
      </c>
      <c r="C4052" s="41" t="s">
        <v>151</v>
      </c>
      <c r="D4052" s="41" t="s">
        <v>153</v>
      </c>
      <c r="E4052" s="41" t="s">
        <v>144</v>
      </c>
      <c r="F4052" s="38">
        <v>44196</v>
      </c>
      <c r="G4052" s="41" t="s">
        <v>159</v>
      </c>
      <c r="H4052" s="41">
        <v>0</v>
      </c>
    </row>
    <row r="4053" spans="1:8" x14ac:dyDescent="0.25">
      <c r="A4053" s="41">
        <f>VLOOKUP(D4053,'[110]Legacy Location Lookups'!$A$1:$C$340,2,0)</f>
        <v>76</v>
      </c>
      <c r="B4053" s="41" t="str">
        <f>VLOOKUP(A4053,'[110]Legacy Location Lookups'!$B$1:$C$340,2,0)</f>
        <v>East Boca Raton, FL</v>
      </c>
      <c r="C4053" s="41" t="s">
        <v>151</v>
      </c>
      <c r="D4053" s="41" t="s">
        <v>175</v>
      </c>
      <c r="E4053" s="41" t="s">
        <v>144</v>
      </c>
      <c r="F4053" s="38">
        <v>44196</v>
      </c>
      <c r="G4053" s="41" t="s">
        <v>145</v>
      </c>
      <c r="H4053" s="41">
        <v>15</v>
      </c>
    </row>
    <row r="4054" spans="1:8" x14ac:dyDescent="0.25">
      <c r="A4054" s="41">
        <f>VLOOKUP(D4054,'[110]Legacy Location Lookups'!$A$1:$C$340,2,0)</f>
        <v>77</v>
      </c>
      <c r="B4054" s="41" t="str">
        <f>VLOOKUP(A4054,'[110]Legacy Location Lookups'!$B$1:$C$340,2,0)</f>
        <v>West Boca Raton, FL</v>
      </c>
      <c r="C4054" s="41" t="s">
        <v>151</v>
      </c>
      <c r="D4054" s="41" t="s">
        <v>154</v>
      </c>
      <c r="E4054" s="41" t="s">
        <v>144</v>
      </c>
      <c r="F4054" s="38">
        <v>44196</v>
      </c>
      <c r="G4054" s="41" t="s">
        <v>145</v>
      </c>
      <c r="H4054" s="41">
        <v>0</v>
      </c>
    </row>
    <row r="4055" spans="1:8" x14ac:dyDescent="0.25">
      <c r="A4055" s="41">
        <f>VLOOKUP(D4055,'[110]Legacy Location Lookups'!$A$1:$C$340,2,0)</f>
        <v>72</v>
      </c>
      <c r="B4055" s="41" t="str">
        <f>VLOOKUP(A4055,'[110]Legacy Location Lookups'!$B$1:$C$340,2,0)</f>
        <v>Boca Raton, FL</v>
      </c>
      <c r="C4055" s="41" t="s">
        <v>151</v>
      </c>
      <c r="D4055" s="41" t="s">
        <v>155</v>
      </c>
      <c r="E4055" s="41" t="s">
        <v>144</v>
      </c>
      <c r="F4055" s="38">
        <v>44196</v>
      </c>
      <c r="G4055" s="41" t="s">
        <v>145</v>
      </c>
      <c r="H4055" s="41">
        <v>9</v>
      </c>
    </row>
    <row r="4056" spans="1:8" x14ac:dyDescent="0.25">
      <c r="A4056" s="41">
        <f>VLOOKUP(D4056,'[110]Legacy Location Lookups'!$A$1:$C$340,2,0)</f>
        <v>72</v>
      </c>
      <c r="B4056" s="41" t="str">
        <f>VLOOKUP(A4056,'[110]Legacy Location Lookups'!$B$1:$C$340,2,0)</f>
        <v>Boca Raton, FL</v>
      </c>
      <c r="C4056" s="41" t="s">
        <v>151</v>
      </c>
      <c r="D4056" s="41" t="s">
        <v>155</v>
      </c>
      <c r="E4056" s="41" t="s">
        <v>144</v>
      </c>
      <c r="F4056" s="38">
        <v>44196</v>
      </c>
      <c r="G4056" s="41" t="s">
        <v>146</v>
      </c>
      <c r="H4056" s="41">
        <v>0</v>
      </c>
    </row>
    <row r="4057" spans="1:8" x14ac:dyDescent="0.25">
      <c r="A4057" s="41">
        <f>VLOOKUP(D4057,'[110]Legacy Location Lookups'!$A$1:$C$340,2,0)</f>
        <v>72</v>
      </c>
      <c r="B4057" s="41" t="str">
        <f>VLOOKUP(A4057,'[110]Legacy Location Lookups'!$B$1:$C$340,2,0)</f>
        <v>Boca Raton, FL</v>
      </c>
      <c r="C4057" s="41" t="s">
        <v>151</v>
      </c>
      <c r="D4057" s="41" t="s">
        <v>155</v>
      </c>
      <c r="E4057" s="41" t="s">
        <v>147</v>
      </c>
      <c r="F4057" s="38">
        <v>44196</v>
      </c>
      <c r="G4057" s="41" t="s">
        <v>147</v>
      </c>
      <c r="H4057" s="41">
        <v>0</v>
      </c>
    </row>
    <row r="4058" spans="1:8" x14ac:dyDescent="0.25">
      <c r="A4058" s="41">
        <f>VLOOKUP(D4058,'[110]Legacy Location Lookups'!$A$1:$C$340,2,0)</f>
        <v>104</v>
      </c>
      <c r="B4058" s="41" t="str">
        <f>VLOOKUP(A4058,'[110]Legacy Location Lookups'!$B$1:$C$340,2,0)</f>
        <v>Miami, FL</v>
      </c>
      <c r="C4058" s="41" t="s">
        <v>151</v>
      </c>
      <c r="D4058" s="41" t="s">
        <v>223</v>
      </c>
      <c r="E4058" s="41" t="s">
        <v>144</v>
      </c>
      <c r="F4058" s="38">
        <v>44196</v>
      </c>
      <c r="G4058" s="41" t="s">
        <v>145</v>
      </c>
      <c r="H4058" s="41">
        <v>8</v>
      </c>
    </row>
    <row r="4059" spans="1:8" x14ac:dyDescent="0.25">
      <c r="A4059" s="41">
        <f>VLOOKUP(D4059,'[110]Legacy Location Lookups'!$A$1:$C$340,2,0)</f>
        <v>104</v>
      </c>
      <c r="B4059" s="41" t="str">
        <f>VLOOKUP(A4059,'[110]Legacy Location Lookups'!$B$1:$C$340,2,0)</f>
        <v>Miami, FL</v>
      </c>
      <c r="C4059" s="41" t="s">
        <v>151</v>
      </c>
      <c r="D4059" s="41" t="s">
        <v>223</v>
      </c>
      <c r="E4059" s="41" t="s">
        <v>147</v>
      </c>
      <c r="F4059" s="38">
        <v>44196</v>
      </c>
      <c r="G4059" s="41" t="s">
        <v>147</v>
      </c>
      <c r="H4059" s="41">
        <v>0</v>
      </c>
    </row>
    <row r="4060" spans="1:8" x14ac:dyDescent="0.25">
      <c r="A4060" s="41">
        <f>VLOOKUP(D4060,'[110]Legacy Location Lookups'!$A$1:$C$340,2,0)</f>
        <v>86</v>
      </c>
      <c r="B4060" s="41" t="str">
        <f>VLOOKUP(A4060,'[110]Legacy Location Lookups'!$B$1:$C$340,2,0)</f>
        <v>Kirkland, WA</v>
      </c>
      <c r="C4060" s="41" t="s">
        <v>167</v>
      </c>
      <c r="D4060" s="41" t="s">
        <v>22</v>
      </c>
      <c r="E4060" s="41" t="s">
        <v>144</v>
      </c>
      <c r="F4060" s="38">
        <v>44195</v>
      </c>
      <c r="G4060" s="41" t="s">
        <v>145</v>
      </c>
      <c r="H4060" s="41">
        <v>41</v>
      </c>
    </row>
    <row r="4061" spans="1:8" x14ac:dyDescent="0.25">
      <c r="A4061" s="41">
        <f>VLOOKUP(D4061,'[110]Legacy Location Lookups'!$A$1:$C$340,2,0)</f>
        <v>86</v>
      </c>
      <c r="B4061" s="41" t="str">
        <f>VLOOKUP(A4061,'[110]Legacy Location Lookups'!$B$1:$C$340,2,0)</f>
        <v>Kirkland, WA</v>
      </c>
      <c r="C4061" s="41" t="s">
        <v>167</v>
      </c>
      <c r="D4061" s="41" t="s">
        <v>22</v>
      </c>
      <c r="E4061" s="41" t="s">
        <v>144</v>
      </c>
      <c r="F4061" s="38">
        <v>44195</v>
      </c>
      <c r="G4061" s="41" t="s">
        <v>159</v>
      </c>
      <c r="H4061" s="41">
        <v>3</v>
      </c>
    </row>
    <row r="4062" spans="1:8" x14ac:dyDescent="0.25">
      <c r="A4062" s="41">
        <f>VLOOKUP(D4062,'[110]Legacy Location Lookups'!$A$1:$C$340,2,0)</f>
        <v>86</v>
      </c>
      <c r="B4062" s="41" t="str">
        <f>VLOOKUP(A4062,'[110]Legacy Location Lookups'!$B$1:$C$340,2,0)</f>
        <v>Kirkland, WA</v>
      </c>
      <c r="C4062" s="41" t="s">
        <v>167</v>
      </c>
      <c r="D4062" s="41" t="s">
        <v>22</v>
      </c>
      <c r="E4062" s="41" t="s">
        <v>144</v>
      </c>
      <c r="F4062" s="38">
        <v>44194</v>
      </c>
      <c r="G4062" s="41" t="s">
        <v>145</v>
      </c>
      <c r="H4062" s="41">
        <v>42</v>
      </c>
    </row>
    <row r="4063" spans="1:8" x14ac:dyDescent="0.25">
      <c r="A4063" s="41">
        <f>VLOOKUP(D4063,'[110]Legacy Location Lookups'!$A$1:$C$340,2,0)</f>
        <v>86</v>
      </c>
      <c r="B4063" s="41" t="str">
        <f>VLOOKUP(A4063,'[110]Legacy Location Lookups'!$B$1:$C$340,2,0)</f>
        <v>Kirkland, WA</v>
      </c>
      <c r="C4063" s="41" t="s">
        <v>167</v>
      </c>
      <c r="D4063" s="41" t="s">
        <v>22</v>
      </c>
      <c r="E4063" s="41" t="s">
        <v>144</v>
      </c>
      <c r="F4063" s="38">
        <v>44194</v>
      </c>
      <c r="G4063" s="41" t="s">
        <v>159</v>
      </c>
      <c r="H4063" s="41">
        <v>3</v>
      </c>
    </row>
    <row r="4064" spans="1:8" x14ac:dyDescent="0.25">
      <c r="A4064" s="41">
        <f>VLOOKUP(D4064,'[110]Legacy Location Lookups'!$A$1:$C$340,2,0)</f>
        <v>86</v>
      </c>
      <c r="B4064" s="41" t="str">
        <f>VLOOKUP(A4064,'[110]Legacy Location Lookups'!$B$1:$C$340,2,0)</f>
        <v>Kirkland, WA</v>
      </c>
      <c r="C4064" s="41" t="s">
        <v>167</v>
      </c>
      <c r="D4064" s="41" t="s">
        <v>22</v>
      </c>
      <c r="E4064" s="41" t="s">
        <v>144</v>
      </c>
      <c r="F4064" s="38">
        <v>44194</v>
      </c>
      <c r="G4064" s="41" t="s">
        <v>145</v>
      </c>
      <c r="H4064" s="41">
        <v>16</v>
      </c>
    </row>
    <row r="4065" spans="1:8" x14ac:dyDescent="0.25">
      <c r="A4065" s="41">
        <f>VLOOKUP(D4065,'[110]Legacy Location Lookups'!$A$1:$C$340,2,0)</f>
        <v>86</v>
      </c>
      <c r="B4065" s="41" t="str">
        <f>VLOOKUP(A4065,'[110]Legacy Location Lookups'!$B$1:$C$340,2,0)</f>
        <v>Kirkland, WA</v>
      </c>
      <c r="C4065" s="41" t="s">
        <v>167</v>
      </c>
      <c r="D4065" s="41" t="s">
        <v>22</v>
      </c>
      <c r="E4065" s="41" t="s">
        <v>144</v>
      </c>
      <c r="F4065" s="38">
        <v>44194</v>
      </c>
      <c r="G4065" s="41" t="s">
        <v>159</v>
      </c>
      <c r="H4065" s="41">
        <v>2</v>
      </c>
    </row>
    <row r="4066" spans="1:8" x14ac:dyDescent="0.25">
      <c r="A4066" s="41">
        <f>VLOOKUP(D4066,'[110]Legacy Location Lookups'!$A$1:$C$340,2,0)</f>
        <v>100</v>
      </c>
      <c r="B4066" s="41" t="str">
        <f>VLOOKUP(A4066,'[110]Legacy Location Lookups'!$B$1:$C$340,2,0)</f>
        <v>Osprey, FL</v>
      </c>
      <c r="C4066" s="41" t="s">
        <v>156</v>
      </c>
      <c r="D4066" s="41" t="s">
        <v>17</v>
      </c>
      <c r="E4066" s="41" t="s">
        <v>144</v>
      </c>
      <c r="F4066" s="38">
        <v>44193</v>
      </c>
      <c r="G4066" s="41" t="s">
        <v>145</v>
      </c>
      <c r="H4066" s="41">
        <v>68</v>
      </c>
    </row>
    <row r="4067" spans="1:8" x14ac:dyDescent="0.25">
      <c r="A4067" s="41">
        <f>VLOOKUP(D4067,'[110]Legacy Location Lookups'!$A$1:$C$340,2,0)</f>
        <v>100</v>
      </c>
      <c r="B4067" s="41" t="str">
        <f>VLOOKUP(A4067,'[110]Legacy Location Lookups'!$B$1:$C$340,2,0)</f>
        <v>Osprey, FL</v>
      </c>
      <c r="C4067" s="41" t="s">
        <v>156</v>
      </c>
      <c r="D4067" s="41" t="s">
        <v>17</v>
      </c>
      <c r="E4067" s="41" t="s">
        <v>144</v>
      </c>
      <c r="F4067" s="38">
        <v>44194</v>
      </c>
      <c r="G4067" s="41"/>
      <c r="H4067" s="41">
        <v>67</v>
      </c>
    </row>
    <row r="4068" spans="1:8" x14ac:dyDescent="0.25">
      <c r="A4068" s="41">
        <f>VLOOKUP(D4068,'[110]Legacy Location Lookups'!$A$1:$C$340,2,0)</f>
        <v>100</v>
      </c>
      <c r="B4068" s="41" t="str">
        <f>VLOOKUP(A4068,'[110]Legacy Location Lookups'!$B$1:$C$340,2,0)</f>
        <v>Osprey, FL</v>
      </c>
      <c r="C4068" s="41" t="s">
        <v>156</v>
      </c>
      <c r="D4068" s="41" t="s">
        <v>17</v>
      </c>
      <c r="E4068" s="41" t="s">
        <v>144</v>
      </c>
      <c r="F4068" s="38">
        <v>44195</v>
      </c>
      <c r="G4068" s="41"/>
      <c r="H4068" s="41">
        <v>65</v>
      </c>
    </row>
    <row r="4069" spans="1:8" x14ac:dyDescent="0.25">
      <c r="A4069" s="41">
        <f>VLOOKUP(D4069,'[110]Legacy Location Lookups'!$A$1:$C$340,2,0)</f>
        <v>5</v>
      </c>
      <c r="B4069" s="41" t="str">
        <f>VLOOKUP(A4069,'[110]Legacy Location Lookups'!$B$1:$C$340,2,0)</f>
        <v>Bloomington, IL</v>
      </c>
      <c r="C4069" s="41" t="s">
        <v>142</v>
      </c>
      <c r="D4069" s="41" t="s">
        <v>143</v>
      </c>
      <c r="E4069" s="41" t="s">
        <v>144</v>
      </c>
      <c r="F4069" s="38">
        <v>44194</v>
      </c>
      <c r="G4069" s="41" t="s">
        <v>145</v>
      </c>
      <c r="H4069" s="41">
        <v>4</v>
      </c>
    </row>
    <row r="4070" spans="1:8" x14ac:dyDescent="0.25">
      <c r="A4070" s="41">
        <f>VLOOKUP(D4070,'[110]Legacy Location Lookups'!$A$1:$C$340,2,0)</f>
        <v>5</v>
      </c>
      <c r="B4070" s="41" t="str">
        <f>VLOOKUP(A4070,'[110]Legacy Location Lookups'!$B$1:$C$340,2,0)</f>
        <v>Bloomington, IL</v>
      </c>
      <c r="C4070" s="41" t="s">
        <v>142</v>
      </c>
      <c r="D4070" s="41" t="s">
        <v>143</v>
      </c>
      <c r="E4070" s="41" t="s">
        <v>144</v>
      </c>
      <c r="F4070" s="38">
        <v>44194</v>
      </c>
      <c r="G4070" s="41" t="s">
        <v>146</v>
      </c>
      <c r="H4070" s="41">
        <v>0</v>
      </c>
    </row>
    <row r="4071" spans="1:8" x14ac:dyDescent="0.25">
      <c r="A4071" s="41">
        <f>VLOOKUP(D4071,'[110]Legacy Location Lookups'!$A$1:$C$340,2,0)</f>
        <v>5</v>
      </c>
      <c r="B4071" s="41" t="str">
        <f>VLOOKUP(A4071,'[110]Legacy Location Lookups'!$B$1:$C$340,2,0)</f>
        <v>Bloomington, IL</v>
      </c>
      <c r="C4071" s="41" t="s">
        <v>142</v>
      </c>
      <c r="D4071" s="41" t="s">
        <v>143</v>
      </c>
      <c r="E4071" s="41" t="s">
        <v>147</v>
      </c>
      <c r="F4071" s="38">
        <v>44194</v>
      </c>
      <c r="G4071" s="41" t="s">
        <v>147</v>
      </c>
      <c r="H4071" s="41">
        <v>0</v>
      </c>
    </row>
    <row r="4072" spans="1:8" x14ac:dyDescent="0.25">
      <c r="A4072" s="41">
        <f>VLOOKUP(D4072,'[110]Legacy Location Lookups'!$A$1:$C$340,2,0)</f>
        <v>14</v>
      </c>
      <c r="B4072" s="41" t="str">
        <f>VLOOKUP(A4072,'[110]Legacy Location Lookups'!$B$1:$C$340,2,0)</f>
        <v>Peru, IL</v>
      </c>
      <c r="C4072" s="41" t="s">
        <v>142</v>
      </c>
      <c r="D4072" s="41" t="s">
        <v>148</v>
      </c>
      <c r="E4072" s="41" t="s">
        <v>144</v>
      </c>
      <c r="F4072" s="38">
        <v>44194</v>
      </c>
      <c r="G4072" s="41" t="s">
        <v>145</v>
      </c>
      <c r="H4072" s="41">
        <v>0</v>
      </c>
    </row>
    <row r="4073" spans="1:8" x14ac:dyDescent="0.25">
      <c r="A4073" s="41">
        <f>VLOOKUP(D4073,'[110]Legacy Location Lookups'!$A$1:$C$340,2,0)</f>
        <v>14</v>
      </c>
      <c r="B4073" s="41" t="str">
        <f>VLOOKUP(A4073,'[110]Legacy Location Lookups'!$B$1:$C$340,2,0)</f>
        <v>Peru, IL</v>
      </c>
      <c r="C4073" s="41" t="s">
        <v>142</v>
      </c>
      <c r="D4073" s="41" t="s">
        <v>148</v>
      </c>
      <c r="E4073" s="41" t="s">
        <v>147</v>
      </c>
      <c r="F4073" s="38">
        <v>44194</v>
      </c>
      <c r="G4073" s="41" t="s">
        <v>147</v>
      </c>
      <c r="H4073" s="41">
        <v>0</v>
      </c>
    </row>
    <row r="4074" spans="1:8" x14ac:dyDescent="0.25">
      <c r="A4074" s="41">
        <f>VLOOKUP(D4074,'[110]Legacy Location Lookups'!$A$1:$C$340,2,0)</f>
        <v>13</v>
      </c>
      <c r="B4074" s="41" t="str">
        <f>VLOOKUP(A4074,'[110]Legacy Location Lookups'!$B$1:$C$340,2,0)</f>
        <v>Peoria, IL</v>
      </c>
      <c r="C4074" s="41" t="s">
        <v>142</v>
      </c>
      <c r="D4074" s="41" t="s">
        <v>149</v>
      </c>
      <c r="E4074" s="41" t="s">
        <v>144</v>
      </c>
      <c r="F4074" s="38">
        <v>44194</v>
      </c>
      <c r="G4074" s="41" t="s">
        <v>145</v>
      </c>
      <c r="H4074" s="41">
        <v>0</v>
      </c>
    </row>
    <row r="4075" spans="1:8" x14ac:dyDescent="0.25">
      <c r="A4075" s="41">
        <f>VLOOKUP(D4075,'[110]Legacy Location Lookups'!$A$1:$C$340,2,0)</f>
        <v>13</v>
      </c>
      <c r="B4075" s="41" t="str">
        <f>VLOOKUP(A4075,'[110]Legacy Location Lookups'!$B$1:$C$340,2,0)</f>
        <v>Peoria, IL</v>
      </c>
      <c r="C4075" s="41" t="s">
        <v>142</v>
      </c>
      <c r="D4075" s="41" t="s">
        <v>149</v>
      </c>
      <c r="E4075" s="41" t="s">
        <v>144</v>
      </c>
      <c r="F4075" s="38">
        <v>44194</v>
      </c>
      <c r="G4075" s="41" t="s">
        <v>146</v>
      </c>
      <c r="H4075" s="41">
        <v>0</v>
      </c>
    </row>
    <row r="4076" spans="1:8" x14ac:dyDescent="0.25">
      <c r="A4076" s="41">
        <f>VLOOKUP(D4076,'[110]Legacy Location Lookups'!$A$1:$C$340,2,0)</f>
        <v>6</v>
      </c>
      <c r="B4076" s="41" t="str">
        <f>VLOOKUP(A4076,'[110]Legacy Location Lookups'!$B$1:$C$340,2,0)</f>
        <v>Charleston, IL</v>
      </c>
      <c r="C4076" s="41" t="s">
        <v>142</v>
      </c>
      <c r="D4076" s="41" t="s">
        <v>150</v>
      </c>
      <c r="E4076" s="41" t="s">
        <v>144</v>
      </c>
      <c r="F4076" s="38">
        <v>44194</v>
      </c>
      <c r="G4076" s="41" t="s">
        <v>145</v>
      </c>
      <c r="H4076" s="41">
        <v>36</v>
      </c>
    </row>
    <row r="4077" spans="1:8" x14ac:dyDescent="0.25">
      <c r="A4077" s="41">
        <f>VLOOKUP(D4077,'[110]Legacy Location Lookups'!$A$1:$C$340,2,0)</f>
        <v>6</v>
      </c>
      <c r="B4077" s="41" t="str">
        <f>VLOOKUP(A4077,'[110]Legacy Location Lookups'!$B$1:$C$340,2,0)</f>
        <v>Charleston, IL</v>
      </c>
      <c r="C4077" s="41" t="s">
        <v>142</v>
      </c>
      <c r="D4077" s="41" t="s">
        <v>150</v>
      </c>
      <c r="E4077" s="41" t="s">
        <v>144</v>
      </c>
      <c r="F4077" s="38">
        <v>44194</v>
      </c>
      <c r="G4077" s="41" t="s">
        <v>146</v>
      </c>
      <c r="H4077" s="41">
        <v>16</v>
      </c>
    </row>
    <row r="4078" spans="1:8" x14ac:dyDescent="0.25">
      <c r="A4078" s="41">
        <f>VLOOKUP(D4078,'[110]Legacy Location Lookups'!$A$1:$C$340,2,0)</f>
        <v>6</v>
      </c>
      <c r="B4078" s="41" t="str">
        <f>VLOOKUP(A4078,'[110]Legacy Location Lookups'!$B$1:$C$340,2,0)</f>
        <v>Charleston, IL</v>
      </c>
      <c r="C4078" s="41" t="s">
        <v>142</v>
      </c>
      <c r="D4078" s="41" t="s">
        <v>150</v>
      </c>
      <c r="E4078" s="41" t="s">
        <v>147</v>
      </c>
      <c r="F4078" s="38">
        <v>44194</v>
      </c>
      <c r="G4078" s="41" t="s">
        <v>147</v>
      </c>
      <c r="H4078" s="41">
        <v>0</v>
      </c>
    </row>
    <row r="4079" spans="1:8" x14ac:dyDescent="0.25">
      <c r="A4079" s="41">
        <f>VLOOKUP(D4079,'[110]Legacy Location Lookups'!$A$1:$C$340,2,0)</f>
        <v>15</v>
      </c>
      <c r="B4079" s="41" t="str">
        <f>VLOOKUP(A4079,'[110]Legacy Location Lookups'!$B$1:$C$340,2,0)</f>
        <v>Pontiac, IL</v>
      </c>
      <c r="C4079" s="41" t="s">
        <v>142</v>
      </c>
      <c r="D4079" s="41" t="s">
        <v>13</v>
      </c>
      <c r="E4079" s="41" t="s">
        <v>144</v>
      </c>
      <c r="F4079" s="38">
        <v>44194</v>
      </c>
      <c r="G4079" s="41" t="s">
        <v>145</v>
      </c>
      <c r="H4079" s="41">
        <v>0</v>
      </c>
    </row>
    <row r="4080" spans="1:8" x14ac:dyDescent="0.25">
      <c r="A4080" s="41">
        <f>VLOOKUP(D4080,'[110]Legacy Location Lookups'!$A$1:$C$340,2,0)</f>
        <v>15</v>
      </c>
      <c r="B4080" s="41" t="str">
        <f>VLOOKUP(A4080,'[110]Legacy Location Lookups'!$B$1:$C$340,2,0)</f>
        <v>Pontiac, IL</v>
      </c>
      <c r="C4080" s="41" t="s">
        <v>142</v>
      </c>
      <c r="D4080" s="41" t="s">
        <v>13</v>
      </c>
      <c r="E4080" s="41" t="s">
        <v>147</v>
      </c>
      <c r="F4080" s="38">
        <v>44194</v>
      </c>
      <c r="G4080" s="41" t="s">
        <v>147</v>
      </c>
      <c r="H4080" s="41">
        <v>0</v>
      </c>
    </row>
    <row r="4081" spans="1:8" x14ac:dyDescent="0.25">
      <c r="A4081" s="41">
        <f>VLOOKUP(D4081,'[110]Legacy Location Lookups'!$A$1:$C$340,2,0)</f>
        <v>8</v>
      </c>
      <c r="B4081" s="41" t="str">
        <f>VLOOKUP(A4081,'[110]Legacy Location Lookups'!$B$1:$C$340,2,0)</f>
        <v>Eureka, IL</v>
      </c>
      <c r="C4081" s="41" t="s">
        <v>142</v>
      </c>
      <c r="D4081" s="41" t="s">
        <v>6</v>
      </c>
      <c r="E4081" s="41" t="s">
        <v>144</v>
      </c>
      <c r="F4081" s="38">
        <v>44194</v>
      </c>
      <c r="G4081" s="41" t="s">
        <v>145</v>
      </c>
      <c r="H4081" s="41">
        <v>37</v>
      </c>
    </row>
    <row r="4082" spans="1:8" x14ac:dyDescent="0.25">
      <c r="A4082" s="41">
        <f>VLOOKUP(D4082,'[110]Legacy Location Lookups'!$A$1:$C$340,2,0)</f>
        <v>8</v>
      </c>
      <c r="B4082" s="41" t="str">
        <f>VLOOKUP(A4082,'[110]Legacy Location Lookups'!$B$1:$C$340,2,0)</f>
        <v>Eureka, IL</v>
      </c>
      <c r="C4082" s="41" t="s">
        <v>142</v>
      </c>
      <c r="D4082" s="41" t="s">
        <v>6</v>
      </c>
      <c r="E4082" s="41" t="s">
        <v>147</v>
      </c>
      <c r="F4082" s="38">
        <v>44194</v>
      </c>
      <c r="G4082" s="41" t="s">
        <v>147</v>
      </c>
      <c r="H4082" s="41">
        <v>0</v>
      </c>
    </row>
    <row r="4083" spans="1:8" x14ac:dyDescent="0.25">
      <c r="A4083" s="41">
        <f>VLOOKUP(D4083,'[110]Legacy Location Lookups'!$A$1:$C$340,2,0)</f>
        <v>10</v>
      </c>
      <c r="B4083" s="41" t="str">
        <f>VLOOKUP(A4083,'[110]Legacy Location Lookups'!$B$1:$C$340,2,0)</f>
        <v>Lincoln, IL</v>
      </c>
      <c r="C4083" s="41" t="s">
        <v>142</v>
      </c>
      <c r="D4083" s="41" t="s">
        <v>174</v>
      </c>
      <c r="E4083" s="41" t="s">
        <v>144</v>
      </c>
      <c r="F4083" s="38">
        <v>44194</v>
      </c>
      <c r="G4083" s="41" t="s">
        <v>145</v>
      </c>
      <c r="H4083" s="41">
        <v>26</v>
      </c>
    </row>
    <row r="4084" spans="1:8" x14ac:dyDescent="0.25">
      <c r="A4084" s="41">
        <f>VLOOKUP(D4084,'[110]Legacy Location Lookups'!$A$1:$C$340,2,0)</f>
        <v>5</v>
      </c>
      <c r="B4084" s="41" t="str">
        <f>VLOOKUP(A4084,'[110]Legacy Location Lookups'!$B$1:$C$340,2,0)</f>
        <v>Bloomington, IL</v>
      </c>
      <c r="C4084" s="41" t="s">
        <v>142</v>
      </c>
      <c r="D4084" s="41" t="s">
        <v>143</v>
      </c>
      <c r="E4084" s="41" t="s">
        <v>144</v>
      </c>
      <c r="F4084" s="38">
        <v>44195</v>
      </c>
      <c r="G4084" s="41" t="s">
        <v>145</v>
      </c>
      <c r="H4084" s="41">
        <v>6</v>
      </c>
    </row>
    <row r="4085" spans="1:8" x14ac:dyDescent="0.25">
      <c r="A4085" s="41">
        <f>VLOOKUP(D4085,'[110]Legacy Location Lookups'!$A$1:$C$340,2,0)</f>
        <v>5</v>
      </c>
      <c r="B4085" s="41" t="str">
        <f>VLOOKUP(A4085,'[110]Legacy Location Lookups'!$B$1:$C$340,2,0)</f>
        <v>Bloomington, IL</v>
      </c>
      <c r="C4085" s="41" t="s">
        <v>142</v>
      </c>
      <c r="D4085" s="41" t="s">
        <v>143</v>
      </c>
      <c r="E4085" s="41" t="s">
        <v>144</v>
      </c>
      <c r="F4085" s="38">
        <v>44195</v>
      </c>
      <c r="G4085" s="41" t="s">
        <v>146</v>
      </c>
      <c r="H4085" s="41">
        <v>0</v>
      </c>
    </row>
    <row r="4086" spans="1:8" x14ac:dyDescent="0.25">
      <c r="A4086" s="41">
        <f>VLOOKUP(D4086,'[110]Legacy Location Lookups'!$A$1:$C$340,2,0)</f>
        <v>5</v>
      </c>
      <c r="B4086" s="41" t="str">
        <f>VLOOKUP(A4086,'[110]Legacy Location Lookups'!$B$1:$C$340,2,0)</f>
        <v>Bloomington, IL</v>
      </c>
      <c r="C4086" s="41" t="s">
        <v>142</v>
      </c>
      <c r="D4086" s="41" t="s">
        <v>143</v>
      </c>
      <c r="E4086" s="41" t="s">
        <v>147</v>
      </c>
      <c r="F4086" s="38">
        <v>44195</v>
      </c>
      <c r="G4086" s="41" t="s">
        <v>147</v>
      </c>
      <c r="H4086" s="41">
        <v>0</v>
      </c>
    </row>
    <row r="4087" spans="1:8" x14ac:dyDescent="0.25">
      <c r="A4087" s="41">
        <f>VLOOKUP(D4087,'[110]Legacy Location Lookups'!$A$1:$C$340,2,0)</f>
        <v>14</v>
      </c>
      <c r="B4087" s="41" t="str">
        <f>VLOOKUP(A4087,'[110]Legacy Location Lookups'!$B$1:$C$340,2,0)</f>
        <v>Peru, IL</v>
      </c>
      <c r="C4087" s="41" t="s">
        <v>142</v>
      </c>
      <c r="D4087" s="41" t="s">
        <v>148</v>
      </c>
      <c r="E4087" s="41" t="s">
        <v>144</v>
      </c>
      <c r="F4087" s="38">
        <v>44195</v>
      </c>
      <c r="G4087" s="41" t="s">
        <v>145</v>
      </c>
      <c r="H4087" s="41">
        <v>17</v>
      </c>
    </row>
    <row r="4088" spans="1:8" x14ac:dyDescent="0.25">
      <c r="A4088" s="41">
        <f>VLOOKUP(D4088,'[110]Legacy Location Lookups'!$A$1:$C$340,2,0)</f>
        <v>14</v>
      </c>
      <c r="B4088" s="41" t="str">
        <f>VLOOKUP(A4088,'[110]Legacy Location Lookups'!$B$1:$C$340,2,0)</f>
        <v>Peru, IL</v>
      </c>
      <c r="C4088" s="41" t="s">
        <v>142</v>
      </c>
      <c r="D4088" s="41" t="s">
        <v>148</v>
      </c>
      <c r="E4088" s="41" t="s">
        <v>147</v>
      </c>
      <c r="F4088" s="38">
        <v>44195</v>
      </c>
      <c r="G4088" s="41" t="s">
        <v>147</v>
      </c>
      <c r="H4088" s="41">
        <v>0</v>
      </c>
    </row>
    <row r="4089" spans="1:8" x14ac:dyDescent="0.25">
      <c r="A4089" s="41">
        <f>VLOOKUP(D4089,'[110]Legacy Location Lookups'!$A$1:$C$340,2,0)</f>
        <v>13</v>
      </c>
      <c r="B4089" s="41" t="str">
        <f>VLOOKUP(A4089,'[110]Legacy Location Lookups'!$B$1:$C$340,2,0)</f>
        <v>Peoria, IL</v>
      </c>
      <c r="C4089" s="41" t="s">
        <v>142</v>
      </c>
      <c r="D4089" s="41" t="s">
        <v>149</v>
      </c>
      <c r="E4089" s="41" t="s">
        <v>144</v>
      </c>
      <c r="F4089" s="38">
        <v>44195</v>
      </c>
      <c r="G4089" s="41" t="s">
        <v>145</v>
      </c>
      <c r="H4089" s="41">
        <v>24</v>
      </c>
    </row>
    <row r="4090" spans="1:8" x14ac:dyDescent="0.25">
      <c r="A4090" s="41">
        <f>VLOOKUP(D4090,'[110]Legacy Location Lookups'!$A$1:$C$340,2,0)</f>
        <v>13</v>
      </c>
      <c r="B4090" s="41" t="str">
        <f>VLOOKUP(A4090,'[110]Legacy Location Lookups'!$B$1:$C$340,2,0)</f>
        <v>Peoria, IL</v>
      </c>
      <c r="C4090" s="41" t="s">
        <v>142</v>
      </c>
      <c r="D4090" s="41" t="s">
        <v>149</v>
      </c>
      <c r="E4090" s="41" t="s">
        <v>144</v>
      </c>
      <c r="F4090" s="38">
        <v>44195</v>
      </c>
      <c r="G4090" s="41" t="s">
        <v>146</v>
      </c>
      <c r="H4090" s="41">
        <v>0</v>
      </c>
    </row>
    <row r="4091" spans="1:8" x14ac:dyDescent="0.25">
      <c r="A4091" s="41">
        <f>VLOOKUP(D4091,'[110]Legacy Location Lookups'!$A$1:$C$340,2,0)</f>
        <v>6</v>
      </c>
      <c r="B4091" s="41" t="str">
        <f>VLOOKUP(A4091,'[110]Legacy Location Lookups'!$B$1:$C$340,2,0)</f>
        <v>Charleston, IL</v>
      </c>
      <c r="C4091" s="41" t="s">
        <v>142</v>
      </c>
      <c r="D4091" s="41" t="s">
        <v>150</v>
      </c>
      <c r="E4091" s="41" t="s">
        <v>144</v>
      </c>
      <c r="F4091" s="38">
        <v>44195</v>
      </c>
      <c r="G4091" s="41" t="s">
        <v>145</v>
      </c>
      <c r="H4091" s="41">
        <v>35</v>
      </c>
    </row>
    <row r="4092" spans="1:8" x14ac:dyDescent="0.25">
      <c r="A4092" s="41">
        <f>VLOOKUP(D4092,'[110]Legacy Location Lookups'!$A$1:$C$340,2,0)</f>
        <v>5</v>
      </c>
      <c r="B4092" s="41" t="str">
        <f>VLOOKUP(A4092,'[110]Legacy Location Lookups'!$B$1:$C$340,2,0)</f>
        <v>Bloomington, IL</v>
      </c>
      <c r="C4092" s="41" t="s">
        <v>142</v>
      </c>
      <c r="D4092" s="41" t="s">
        <v>143</v>
      </c>
      <c r="E4092" s="41" t="s">
        <v>144</v>
      </c>
      <c r="F4092" s="38">
        <v>44201</v>
      </c>
      <c r="G4092" s="41" t="s">
        <v>145</v>
      </c>
      <c r="H4092" s="41">
        <v>55</v>
      </c>
    </row>
    <row r="4093" spans="1:8" x14ac:dyDescent="0.25">
      <c r="A4093" s="41">
        <f>VLOOKUP(D4093,'[110]Legacy Location Lookups'!$A$1:$C$340,2,0)</f>
        <v>5</v>
      </c>
      <c r="B4093" s="41" t="str">
        <f>VLOOKUP(A4093,'[110]Legacy Location Lookups'!$B$1:$C$340,2,0)</f>
        <v>Bloomington, IL</v>
      </c>
      <c r="C4093" s="41" t="s">
        <v>142</v>
      </c>
      <c r="D4093" s="41" t="s">
        <v>143</v>
      </c>
      <c r="E4093" s="41" t="s">
        <v>144</v>
      </c>
      <c r="F4093" s="38">
        <v>44201</v>
      </c>
      <c r="G4093" s="41" t="s">
        <v>146</v>
      </c>
      <c r="H4093" s="41">
        <v>0</v>
      </c>
    </row>
    <row r="4094" spans="1:8" x14ac:dyDescent="0.25">
      <c r="A4094" s="41">
        <f>VLOOKUP(D4094,'[110]Legacy Location Lookups'!$A$1:$C$340,2,0)</f>
        <v>5</v>
      </c>
      <c r="B4094" s="41" t="str">
        <f>VLOOKUP(A4094,'[110]Legacy Location Lookups'!$B$1:$C$340,2,0)</f>
        <v>Bloomington, IL</v>
      </c>
      <c r="C4094" s="41" t="s">
        <v>142</v>
      </c>
      <c r="D4094" s="41" t="s">
        <v>143</v>
      </c>
      <c r="E4094" s="41" t="s">
        <v>147</v>
      </c>
      <c r="F4094" s="38">
        <v>44201</v>
      </c>
      <c r="G4094" s="41" t="s">
        <v>147</v>
      </c>
      <c r="H4094" s="41">
        <v>0</v>
      </c>
    </row>
    <row r="4095" spans="1:8" x14ac:dyDescent="0.25">
      <c r="A4095" s="41">
        <f>VLOOKUP(D4095,'[110]Legacy Location Lookups'!$A$1:$C$340,2,0)</f>
        <v>14</v>
      </c>
      <c r="B4095" s="41" t="str">
        <f>VLOOKUP(A4095,'[110]Legacy Location Lookups'!$B$1:$C$340,2,0)</f>
        <v>Peru, IL</v>
      </c>
      <c r="C4095" s="41" t="s">
        <v>142</v>
      </c>
      <c r="D4095" s="41" t="s">
        <v>148</v>
      </c>
      <c r="E4095" s="41" t="s">
        <v>144</v>
      </c>
      <c r="F4095" s="38">
        <v>44201</v>
      </c>
      <c r="G4095" s="41" t="s">
        <v>145</v>
      </c>
      <c r="H4095" s="41">
        <v>47</v>
      </c>
    </row>
    <row r="4096" spans="1:8" x14ac:dyDescent="0.25">
      <c r="A4096" s="41">
        <f>VLOOKUP(D4096,'[110]Legacy Location Lookups'!$A$1:$C$340,2,0)</f>
        <v>14</v>
      </c>
      <c r="B4096" s="41" t="str">
        <f>VLOOKUP(A4096,'[110]Legacy Location Lookups'!$B$1:$C$340,2,0)</f>
        <v>Peru, IL</v>
      </c>
      <c r="C4096" s="41" t="s">
        <v>142</v>
      </c>
      <c r="D4096" s="41" t="s">
        <v>148</v>
      </c>
      <c r="E4096" s="41" t="s">
        <v>147</v>
      </c>
      <c r="F4096" s="38">
        <v>44201</v>
      </c>
      <c r="G4096" s="41" t="s">
        <v>147</v>
      </c>
      <c r="H4096" s="41">
        <v>0</v>
      </c>
    </row>
    <row r="4097" spans="1:8" x14ac:dyDescent="0.25">
      <c r="A4097" s="41">
        <f>VLOOKUP(D4097,'[110]Legacy Location Lookups'!$A$1:$C$340,2,0)</f>
        <v>6</v>
      </c>
      <c r="B4097" s="41" t="str">
        <f>VLOOKUP(A4097,'[110]Legacy Location Lookups'!$B$1:$C$340,2,0)</f>
        <v>Charleston, IL</v>
      </c>
      <c r="C4097" s="41" t="s">
        <v>142</v>
      </c>
      <c r="D4097" s="41" t="s">
        <v>150</v>
      </c>
      <c r="E4097" s="41" t="s">
        <v>144</v>
      </c>
      <c r="F4097" s="38">
        <v>44201</v>
      </c>
      <c r="G4097" s="41" t="s">
        <v>145</v>
      </c>
      <c r="H4097" s="41">
        <v>41</v>
      </c>
    </row>
    <row r="4098" spans="1:8" x14ac:dyDescent="0.25">
      <c r="A4098" s="41">
        <f>VLOOKUP(D4098,'[110]Legacy Location Lookups'!$A$1:$C$340,2,0)</f>
        <v>6</v>
      </c>
      <c r="B4098" s="41" t="str">
        <f>VLOOKUP(A4098,'[110]Legacy Location Lookups'!$B$1:$C$340,2,0)</f>
        <v>Charleston, IL</v>
      </c>
      <c r="C4098" s="41" t="s">
        <v>142</v>
      </c>
      <c r="D4098" s="41" t="s">
        <v>150</v>
      </c>
      <c r="E4098" s="41" t="s">
        <v>144</v>
      </c>
      <c r="F4098" s="38">
        <v>44201</v>
      </c>
      <c r="G4098" s="41" t="s">
        <v>146</v>
      </c>
      <c r="H4098" s="41">
        <v>15</v>
      </c>
    </row>
    <row r="4099" spans="1:8" x14ac:dyDescent="0.25">
      <c r="A4099" s="41">
        <f>VLOOKUP(D4099,'[110]Legacy Location Lookups'!$A$1:$C$340,2,0)</f>
        <v>10</v>
      </c>
      <c r="B4099" s="41" t="str">
        <f>VLOOKUP(A4099,'[110]Legacy Location Lookups'!$B$1:$C$340,2,0)</f>
        <v>Lincoln, IL</v>
      </c>
      <c r="C4099" s="41" t="s">
        <v>142</v>
      </c>
      <c r="D4099" s="41" t="s">
        <v>174</v>
      </c>
      <c r="E4099" s="41" t="s">
        <v>144</v>
      </c>
      <c r="F4099" s="38">
        <v>44201</v>
      </c>
      <c r="G4099" s="41" t="s">
        <v>145</v>
      </c>
      <c r="H4099" s="41">
        <v>15</v>
      </c>
    </row>
    <row r="4100" spans="1:8" x14ac:dyDescent="0.25">
      <c r="A4100" s="41">
        <f>VLOOKUP(D4100,'[110]Legacy Location Lookups'!$A$1:$C$340,2,0)</f>
        <v>11</v>
      </c>
      <c r="B4100" s="41" t="str">
        <f>VLOOKUP(A4100,'[110]Legacy Location Lookups'!$B$1:$C$340,2,0)</f>
        <v>Mt Zion, IL</v>
      </c>
      <c r="C4100" s="41" t="s">
        <v>142</v>
      </c>
      <c r="D4100" s="41" t="s">
        <v>170</v>
      </c>
      <c r="E4100" s="41" t="s">
        <v>144</v>
      </c>
      <c r="F4100" s="38">
        <v>44201</v>
      </c>
      <c r="G4100" s="41" t="s">
        <v>145</v>
      </c>
      <c r="H4100" s="41">
        <v>28</v>
      </c>
    </row>
    <row r="4101" spans="1:8" x14ac:dyDescent="0.25">
      <c r="A4101" s="41">
        <f>VLOOKUP(D4101,'[110]Legacy Location Lookups'!$A$1:$C$340,2,0)</f>
        <v>5</v>
      </c>
      <c r="B4101" s="41" t="str">
        <f>VLOOKUP(A4101,'[110]Legacy Location Lookups'!$B$1:$C$340,2,0)</f>
        <v>Bloomington, IL</v>
      </c>
      <c r="C4101" s="41" t="s">
        <v>142</v>
      </c>
      <c r="D4101" s="41" t="s">
        <v>143</v>
      </c>
      <c r="E4101" s="41" t="s">
        <v>144</v>
      </c>
      <c r="F4101" s="38">
        <v>44203</v>
      </c>
      <c r="G4101" s="41" t="s">
        <v>145</v>
      </c>
      <c r="H4101" s="41">
        <v>71</v>
      </c>
    </row>
    <row r="4102" spans="1:8" x14ac:dyDescent="0.25">
      <c r="A4102" s="41">
        <f>VLOOKUP(D4102,'[110]Legacy Location Lookups'!$A$1:$C$340,2,0)</f>
        <v>5</v>
      </c>
      <c r="B4102" s="41" t="str">
        <f>VLOOKUP(A4102,'[110]Legacy Location Lookups'!$B$1:$C$340,2,0)</f>
        <v>Bloomington, IL</v>
      </c>
      <c r="C4102" s="41" t="s">
        <v>142</v>
      </c>
      <c r="D4102" s="41" t="s">
        <v>143</v>
      </c>
      <c r="E4102" s="41" t="s">
        <v>144</v>
      </c>
      <c r="F4102" s="38">
        <v>44203</v>
      </c>
      <c r="G4102" s="41" t="s">
        <v>146</v>
      </c>
      <c r="H4102" s="41">
        <v>9</v>
      </c>
    </row>
    <row r="4103" spans="1:8" x14ac:dyDescent="0.25">
      <c r="A4103" s="41">
        <f>VLOOKUP(D4103,'[110]Legacy Location Lookups'!$A$1:$C$340,2,0)</f>
        <v>5</v>
      </c>
      <c r="B4103" s="41" t="str">
        <f>VLOOKUP(A4103,'[110]Legacy Location Lookups'!$B$1:$C$340,2,0)</f>
        <v>Bloomington, IL</v>
      </c>
      <c r="C4103" s="41" t="s">
        <v>142</v>
      </c>
      <c r="D4103" s="41" t="s">
        <v>143</v>
      </c>
      <c r="E4103" s="41" t="s">
        <v>147</v>
      </c>
      <c r="F4103" s="38">
        <v>44203</v>
      </c>
      <c r="G4103" s="41" t="s">
        <v>147</v>
      </c>
      <c r="H4103" s="41">
        <v>0</v>
      </c>
    </row>
    <row r="4104" spans="1:8" x14ac:dyDescent="0.25">
      <c r="A4104" s="41">
        <f>VLOOKUP(D4104,'[110]Legacy Location Lookups'!$A$1:$C$340,2,0)</f>
        <v>14</v>
      </c>
      <c r="B4104" s="41" t="str">
        <f>VLOOKUP(A4104,'[110]Legacy Location Lookups'!$B$1:$C$340,2,0)</f>
        <v>Peru, IL</v>
      </c>
      <c r="C4104" s="41" t="s">
        <v>142</v>
      </c>
      <c r="D4104" s="41" t="s">
        <v>148</v>
      </c>
      <c r="E4104" s="41" t="s">
        <v>144</v>
      </c>
      <c r="F4104" s="38">
        <v>44203</v>
      </c>
      <c r="G4104" s="41" t="s">
        <v>145</v>
      </c>
      <c r="H4104" s="41">
        <v>46</v>
      </c>
    </row>
    <row r="4105" spans="1:8" x14ac:dyDescent="0.25">
      <c r="A4105" s="41">
        <f>VLOOKUP(D4105,'[110]Legacy Location Lookups'!$A$1:$C$340,2,0)</f>
        <v>14</v>
      </c>
      <c r="B4105" s="41" t="str">
        <f>VLOOKUP(A4105,'[110]Legacy Location Lookups'!$B$1:$C$340,2,0)</f>
        <v>Peru, IL</v>
      </c>
      <c r="C4105" s="41" t="s">
        <v>142</v>
      </c>
      <c r="D4105" s="41" t="s">
        <v>148</v>
      </c>
      <c r="E4105" s="41" t="s">
        <v>147</v>
      </c>
      <c r="F4105" s="38">
        <v>44203</v>
      </c>
      <c r="G4105" s="41" t="s">
        <v>147</v>
      </c>
      <c r="H4105" s="41">
        <v>0</v>
      </c>
    </row>
    <row r="4106" spans="1:8" x14ac:dyDescent="0.25">
      <c r="A4106" s="41">
        <f>VLOOKUP(D4106,'[110]Legacy Location Lookups'!$A$1:$C$340,2,0)</f>
        <v>13</v>
      </c>
      <c r="B4106" s="41" t="str">
        <f>VLOOKUP(A4106,'[110]Legacy Location Lookups'!$B$1:$C$340,2,0)</f>
        <v>Peoria, IL</v>
      </c>
      <c r="C4106" s="41" t="s">
        <v>142</v>
      </c>
      <c r="D4106" s="41" t="s">
        <v>149</v>
      </c>
      <c r="E4106" s="41" t="s">
        <v>144</v>
      </c>
      <c r="F4106" s="38">
        <v>44203</v>
      </c>
      <c r="G4106" s="41" t="s">
        <v>145</v>
      </c>
      <c r="H4106" s="41">
        <v>32</v>
      </c>
    </row>
    <row r="4107" spans="1:8" x14ac:dyDescent="0.25">
      <c r="A4107" s="41">
        <f>VLOOKUP(D4107,'[110]Legacy Location Lookups'!$A$1:$C$340,2,0)</f>
        <v>13</v>
      </c>
      <c r="B4107" s="41" t="str">
        <f>VLOOKUP(A4107,'[110]Legacy Location Lookups'!$B$1:$C$340,2,0)</f>
        <v>Peoria, IL</v>
      </c>
      <c r="C4107" s="41" t="s">
        <v>142</v>
      </c>
      <c r="D4107" s="41" t="s">
        <v>149</v>
      </c>
      <c r="E4107" s="41" t="s">
        <v>144</v>
      </c>
      <c r="F4107" s="38">
        <v>44203</v>
      </c>
      <c r="G4107" s="41" t="s">
        <v>146</v>
      </c>
      <c r="H4107" s="41">
        <v>0</v>
      </c>
    </row>
    <row r="4108" spans="1:8" x14ac:dyDescent="0.25">
      <c r="A4108" s="41">
        <f>VLOOKUP(D4108,'[110]Legacy Location Lookups'!$A$1:$C$340,2,0)</f>
        <v>6</v>
      </c>
      <c r="B4108" s="41" t="str">
        <f>VLOOKUP(A4108,'[110]Legacy Location Lookups'!$B$1:$C$340,2,0)</f>
        <v>Charleston, IL</v>
      </c>
      <c r="C4108" s="41" t="s">
        <v>142</v>
      </c>
      <c r="D4108" s="41" t="s">
        <v>150</v>
      </c>
      <c r="E4108" s="41" t="s">
        <v>144</v>
      </c>
      <c r="F4108" s="38">
        <v>44203</v>
      </c>
      <c r="G4108" s="41" t="s">
        <v>145</v>
      </c>
      <c r="H4108" s="41">
        <v>33</v>
      </c>
    </row>
    <row r="4109" spans="1:8" x14ac:dyDescent="0.25">
      <c r="A4109" s="41">
        <f>VLOOKUP(D4109,'[110]Legacy Location Lookups'!$A$1:$C$340,2,0)</f>
        <v>6</v>
      </c>
      <c r="B4109" s="41" t="str">
        <f>VLOOKUP(A4109,'[110]Legacy Location Lookups'!$B$1:$C$340,2,0)</f>
        <v>Charleston, IL</v>
      </c>
      <c r="C4109" s="41" t="s">
        <v>142</v>
      </c>
      <c r="D4109" s="41" t="s">
        <v>150</v>
      </c>
      <c r="E4109" s="41" t="s">
        <v>144</v>
      </c>
      <c r="F4109" s="38">
        <v>44203</v>
      </c>
      <c r="G4109" s="41" t="s">
        <v>146</v>
      </c>
      <c r="H4109" s="41">
        <v>0</v>
      </c>
    </row>
    <row r="4110" spans="1:8" x14ac:dyDescent="0.25">
      <c r="A4110" s="41">
        <f>VLOOKUP(D4110,'[110]Legacy Location Lookups'!$A$1:$C$340,2,0)</f>
        <v>6</v>
      </c>
      <c r="B4110" s="41" t="str">
        <f>VLOOKUP(A4110,'[110]Legacy Location Lookups'!$B$1:$C$340,2,0)</f>
        <v>Charleston, IL</v>
      </c>
      <c r="C4110" s="41" t="s">
        <v>142</v>
      </c>
      <c r="D4110" s="41" t="s">
        <v>150</v>
      </c>
      <c r="E4110" s="41" t="s">
        <v>147</v>
      </c>
      <c r="F4110" s="38">
        <v>44203</v>
      </c>
      <c r="G4110" s="41" t="s">
        <v>147</v>
      </c>
      <c r="H4110" s="41">
        <v>0</v>
      </c>
    </row>
    <row r="4111" spans="1:8" x14ac:dyDescent="0.25">
      <c r="A4111" s="41">
        <f>VLOOKUP(D4111,'[110]Legacy Location Lookups'!$A$1:$C$340,2,0)</f>
        <v>15</v>
      </c>
      <c r="B4111" s="41" t="str">
        <f>VLOOKUP(A4111,'[110]Legacy Location Lookups'!$B$1:$C$340,2,0)</f>
        <v>Pontiac, IL</v>
      </c>
      <c r="C4111" s="41" t="s">
        <v>142</v>
      </c>
      <c r="D4111" s="41" t="s">
        <v>13</v>
      </c>
      <c r="E4111" s="41" t="s">
        <v>144</v>
      </c>
      <c r="F4111" s="38">
        <v>44203</v>
      </c>
      <c r="G4111" s="41" t="s">
        <v>145</v>
      </c>
      <c r="H4111" s="41">
        <v>0</v>
      </c>
    </row>
    <row r="4112" spans="1:8" x14ac:dyDescent="0.25">
      <c r="A4112" s="41">
        <f>VLOOKUP(D4112,'[110]Legacy Location Lookups'!$A$1:$C$340,2,0)</f>
        <v>15</v>
      </c>
      <c r="B4112" s="41" t="str">
        <f>VLOOKUP(A4112,'[110]Legacy Location Lookups'!$B$1:$C$340,2,0)</f>
        <v>Pontiac, IL</v>
      </c>
      <c r="C4112" s="41" t="s">
        <v>142</v>
      </c>
      <c r="D4112" s="41" t="s">
        <v>13</v>
      </c>
      <c r="E4112" s="41" t="s">
        <v>147</v>
      </c>
      <c r="F4112" s="38">
        <v>44203</v>
      </c>
      <c r="G4112" s="41" t="s">
        <v>147</v>
      </c>
      <c r="H4112" s="41">
        <v>0</v>
      </c>
    </row>
    <row r="4113" spans="1:8" x14ac:dyDescent="0.25">
      <c r="A4113" s="41">
        <f>VLOOKUP(D4113,'[110]Legacy Location Lookups'!$A$1:$C$340,2,0)</f>
        <v>8</v>
      </c>
      <c r="B4113" s="41" t="str">
        <f>VLOOKUP(A4113,'[110]Legacy Location Lookups'!$B$1:$C$340,2,0)</f>
        <v>Eureka, IL</v>
      </c>
      <c r="C4113" s="41" t="s">
        <v>142</v>
      </c>
      <c r="D4113" s="41" t="s">
        <v>6</v>
      </c>
      <c r="E4113" s="41" t="s">
        <v>144</v>
      </c>
      <c r="F4113" s="38">
        <v>44203</v>
      </c>
      <c r="G4113" s="41" t="s">
        <v>145</v>
      </c>
      <c r="H4113" s="41">
        <v>0</v>
      </c>
    </row>
    <row r="4114" spans="1:8" x14ac:dyDescent="0.25">
      <c r="A4114" s="41">
        <f>VLOOKUP(D4114,'[110]Legacy Location Lookups'!$A$1:$C$340,2,0)</f>
        <v>8</v>
      </c>
      <c r="B4114" s="41" t="str">
        <f>VLOOKUP(A4114,'[110]Legacy Location Lookups'!$B$1:$C$340,2,0)</f>
        <v>Eureka, IL</v>
      </c>
      <c r="C4114" s="41" t="s">
        <v>142</v>
      </c>
      <c r="D4114" s="41" t="s">
        <v>6</v>
      </c>
      <c r="E4114" s="41" t="s">
        <v>147</v>
      </c>
      <c r="F4114" s="38">
        <v>44203</v>
      </c>
      <c r="G4114" s="41" t="s">
        <v>147</v>
      </c>
      <c r="H4114" s="41">
        <v>0</v>
      </c>
    </row>
    <row r="4115" spans="1:8" x14ac:dyDescent="0.25">
      <c r="A4115" s="41">
        <f>VLOOKUP(D4115,'[110]Legacy Location Lookups'!$A$1:$C$340,2,0)</f>
        <v>10</v>
      </c>
      <c r="B4115" s="41" t="str">
        <f>VLOOKUP(A4115,'[110]Legacy Location Lookups'!$B$1:$C$340,2,0)</f>
        <v>Lincoln, IL</v>
      </c>
      <c r="C4115" s="41" t="s">
        <v>142</v>
      </c>
      <c r="D4115" s="41" t="s">
        <v>174</v>
      </c>
      <c r="E4115" s="41" t="s">
        <v>144</v>
      </c>
      <c r="F4115" s="38">
        <v>44203</v>
      </c>
      <c r="G4115" s="41" t="s">
        <v>145</v>
      </c>
      <c r="H4115" s="41">
        <v>0</v>
      </c>
    </row>
    <row r="4116" spans="1:8" x14ac:dyDescent="0.25">
      <c r="A4116" s="41">
        <f>VLOOKUP(D4116,'[110]Legacy Location Lookups'!$A$1:$C$340,2,0)</f>
        <v>10</v>
      </c>
      <c r="B4116" s="41" t="str">
        <f>VLOOKUP(A4116,'[110]Legacy Location Lookups'!$B$1:$C$340,2,0)</f>
        <v>Lincoln, IL</v>
      </c>
      <c r="C4116" s="41" t="s">
        <v>142</v>
      </c>
      <c r="D4116" s="41" t="s">
        <v>174</v>
      </c>
      <c r="E4116" s="41" t="s">
        <v>144</v>
      </c>
      <c r="F4116" s="38">
        <v>44203</v>
      </c>
      <c r="G4116" s="41" t="s">
        <v>147</v>
      </c>
      <c r="H4116" s="41">
        <v>0</v>
      </c>
    </row>
    <row r="4117" spans="1:8" x14ac:dyDescent="0.25">
      <c r="A4117" s="41">
        <f>VLOOKUP(D4117,'[110]Legacy Location Lookups'!$A$1:$C$340,2,0)</f>
        <v>17</v>
      </c>
      <c r="B4117" s="41" t="str">
        <f>VLOOKUP(A4117,'[110]Legacy Location Lookups'!$B$1:$C$340,2,0)</f>
        <v>Streator, IL</v>
      </c>
      <c r="C4117" s="41" t="s">
        <v>142</v>
      </c>
      <c r="D4117" s="41" t="s">
        <v>171</v>
      </c>
      <c r="E4117" s="41" t="s">
        <v>144</v>
      </c>
      <c r="F4117" s="38">
        <v>44203</v>
      </c>
      <c r="G4117" s="41" t="s">
        <v>145</v>
      </c>
      <c r="H4117" s="41">
        <v>0</v>
      </c>
    </row>
    <row r="4118" spans="1:8" x14ac:dyDescent="0.25">
      <c r="A4118" s="41">
        <f>VLOOKUP(D4118,'[110]Legacy Location Lookups'!$A$1:$C$340,2,0)</f>
        <v>17</v>
      </c>
      <c r="B4118" s="41" t="str">
        <f>VLOOKUP(A4118,'[110]Legacy Location Lookups'!$B$1:$C$340,2,0)</f>
        <v>Streator, IL</v>
      </c>
      <c r="C4118" s="41" t="s">
        <v>142</v>
      </c>
      <c r="D4118" s="41" t="s">
        <v>171</v>
      </c>
      <c r="E4118" s="41" t="s">
        <v>147</v>
      </c>
      <c r="F4118" s="38">
        <v>44203</v>
      </c>
      <c r="G4118" s="41" t="s">
        <v>147</v>
      </c>
      <c r="H4118" s="41">
        <v>0</v>
      </c>
    </row>
    <row r="4119" spans="1:8" x14ac:dyDescent="0.25">
      <c r="A4119" s="41">
        <f>VLOOKUP(D4119,'[110]Legacy Location Lookups'!$A$1:$C$340,2,0)</f>
        <v>16</v>
      </c>
      <c r="B4119" s="41" t="str">
        <f>VLOOKUP(A4119,'[110]Legacy Location Lookups'!$B$1:$C$340,2,0)</f>
        <v>Princeton, IL</v>
      </c>
      <c r="C4119" s="41" t="s">
        <v>142</v>
      </c>
      <c r="D4119" s="41" t="s">
        <v>169</v>
      </c>
      <c r="E4119" s="41" t="s">
        <v>144</v>
      </c>
      <c r="F4119" s="38">
        <v>44203</v>
      </c>
      <c r="G4119" s="41" t="s">
        <v>145</v>
      </c>
      <c r="H4119" s="41">
        <v>18</v>
      </c>
    </row>
    <row r="4120" spans="1:8" x14ac:dyDescent="0.25">
      <c r="A4120" s="41">
        <f>VLOOKUP(D4120,'[110]Legacy Location Lookups'!$A$1:$C$340,2,0)</f>
        <v>16</v>
      </c>
      <c r="B4120" s="41" t="str">
        <f>VLOOKUP(A4120,'[110]Legacy Location Lookups'!$B$1:$C$340,2,0)</f>
        <v>Princeton, IL</v>
      </c>
      <c r="C4120" s="41" t="s">
        <v>142</v>
      </c>
      <c r="D4120" s="41" t="s">
        <v>169</v>
      </c>
      <c r="E4120" s="41" t="s">
        <v>147</v>
      </c>
      <c r="F4120" s="38">
        <v>44203</v>
      </c>
      <c r="G4120" s="41" t="s">
        <v>147</v>
      </c>
      <c r="H4120" s="41">
        <v>0</v>
      </c>
    </row>
    <row r="4121" spans="1:8" x14ac:dyDescent="0.25">
      <c r="A4121" s="41">
        <f>VLOOKUP(D4121,'[110]Legacy Location Lookups'!$A$1:$C$340,2,0)</f>
        <v>11</v>
      </c>
      <c r="B4121" s="41" t="str">
        <f>VLOOKUP(A4121,'[110]Legacy Location Lookups'!$B$1:$C$340,2,0)</f>
        <v>Mt Zion, IL</v>
      </c>
      <c r="C4121" s="41" t="s">
        <v>142</v>
      </c>
      <c r="D4121" s="41" t="s">
        <v>170</v>
      </c>
      <c r="E4121" s="41" t="s">
        <v>144</v>
      </c>
      <c r="F4121" s="38">
        <v>44203</v>
      </c>
      <c r="G4121" s="41" t="s">
        <v>145</v>
      </c>
      <c r="H4121" s="41">
        <v>0</v>
      </c>
    </row>
    <row r="4122" spans="1:8" x14ac:dyDescent="0.25">
      <c r="A4122" s="41">
        <f>VLOOKUP(D4122,'[110]Legacy Location Lookups'!$A$1:$C$340,2,0)</f>
        <v>11</v>
      </c>
      <c r="B4122" s="41" t="str">
        <f>VLOOKUP(A4122,'[110]Legacy Location Lookups'!$B$1:$C$340,2,0)</f>
        <v>Mt Zion, IL</v>
      </c>
      <c r="C4122" s="41" t="s">
        <v>142</v>
      </c>
      <c r="D4122" s="41" t="s">
        <v>170</v>
      </c>
      <c r="E4122" s="41" t="s">
        <v>147</v>
      </c>
      <c r="F4122" s="38">
        <v>44203</v>
      </c>
      <c r="G4122" s="41" t="s">
        <v>147</v>
      </c>
      <c r="H4122" s="41">
        <v>0</v>
      </c>
    </row>
    <row r="4123" spans="1:8" x14ac:dyDescent="0.25">
      <c r="A4123" s="41">
        <f>VLOOKUP(D4123,'[110]Legacy Location Lookups'!$A$1:$C$340,2,0)</f>
        <v>9</v>
      </c>
      <c r="B4123" s="41" t="str">
        <f>VLOOKUP(A4123,'[110]Legacy Location Lookups'!$B$1:$C$340,2,0)</f>
        <v>Gibson City, IL</v>
      </c>
      <c r="C4123" s="41" t="s">
        <v>142</v>
      </c>
      <c r="D4123" s="41" t="s">
        <v>168</v>
      </c>
      <c r="E4123" s="41" t="s">
        <v>144</v>
      </c>
      <c r="F4123" s="38">
        <v>44203</v>
      </c>
      <c r="G4123" s="41" t="s">
        <v>145</v>
      </c>
      <c r="H4123" s="41">
        <v>0</v>
      </c>
    </row>
    <row r="4124" spans="1:8" x14ac:dyDescent="0.25">
      <c r="A4124" s="41">
        <f>VLOOKUP(D4124,'[110]Legacy Location Lookups'!$A$1:$C$340,2,0)</f>
        <v>127</v>
      </c>
      <c r="B4124" s="41" t="str">
        <f>VLOOKUP(A4124,'[110]Legacy Location Lookups'!$B$1:$C$340,2,0)</f>
        <v>Canton, IL</v>
      </c>
      <c r="C4124" s="41" t="s">
        <v>142</v>
      </c>
      <c r="D4124" s="41" t="s">
        <v>166</v>
      </c>
      <c r="E4124" s="41" t="s">
        <v>144</v>
      </c>
      <c r="F4124" s="38">
        <v>44203</v>
      </c>
      <c r="G4124" s="41" t="s">
        <v>145</v>
      </c>
      <c r="H4124" s="41">
        <v>32</v>
      </c>
    </row>
    <row r="4125" spans="1:8" x14ac:dyDescent="0.25">
      <c r="A4125" s="41">
        <f>VLOOKUP(D4125,'[110]Legacy Location Lookups'!$A$1:$C$340,2,0)</f>
        <v>12</v>
      </c>
      <c r="B4125" s="41" t="str">
        <f>VLOOKUP(A4125,'[110]Legacy Location Lookups'!$B$1:$C$340,2,0)</f>
        <v>Pekin, IL</v>
      </c>
      <c r="C4125" s="41" t="s">
        <v>142</v>
      </c>
      <c r="D4125" s="41" t="s">
        <v>242</v>
      </c>
      <c r="E4125" s="41" t="s">
        <v>144</v>
      </c>
      <c r="F4125" s="38">
        <v>44203</v>
      </c>
      <c r="G4125" s="41" t="s">
        <v>145</v>
      </c>
      <c r="H4125" s="41">
        <v>0</v>
      </c>
    </row>
    <row r="4126" spans="1:8" x14ac:dyDescent="0.25">
      <c r="A4126" s="41">
        <f>VLOOKUP(D4126,'[110]Legacy Location Lookups'!$A$1:$C$340,2,0)</f>
        <v>7</v>
      </c>
      <c r="B4126" s="41" t="str">
        <f>VLOOKUP(A4126,'[110]Legacy Location Lookups'!$B$1:$C$340,2,0)</f>
        <v>Clinton, IL</v>
      </c>
      <c r="C4126" s="41" t="s">
        <v>142</v>
      </c>
      <c r="D4126" s="41" t="s">
        <v>221</v>
      </c>
      <c r="E4126" s="41" t="s">
        <v>144</v>
      </c>
      <c r="F4126" s="38">
        <v>44203</v>
      </c>
      <c r="G4126" s="41" t="s">
        <v>145</v>
      </c>
      <c r="H4126" s="41">
        <v>28</v>
      </c>
    </row>
    <row r="4127" spans="1:8" x14ac:dyDescent="0.25">
      <c r="A4127" s="41">
        <f>VLOOKUP(D4127,'[110]Legacy Location Lookups'!$A$1:$C$340,2,0)</f>
        <v>5</v>
      </c>
      <c r="B4127" s="41" t="str">
        <f>VLOOKUP(A4127,'[110]Legacy Location Lookups'!$B$1:$C$340,2,0)</f>
        <v>Bloomington, IL</v>
      </c>
      <c r="C4127" s="41" t="s">
        <v>142</v>
      </c>
      <c r="D4127" s="41" t="s">
        <v>143</v>
      </c>
      <c r="E4127" s="41" t="s">
        <v>144</v>
      </c>
      <c r="F4127" s="38">
        <v>44202</v>
      </c>
      <c r="G4127" s="41" t="s">
        <v>145</v>
      </c>
      <c r="H4127" s="41">
        <v>55</v>
      </c>
    </row>
    <row r="4128" spans="1:8" x14ac:dyDescent="0.25">
      <c r="A4128" s="41">
        <f>VLOOKUP(D4128,'[110]Legacy Location Lookups'!$A$1:$C$340,2,0)</f>
        <v>5</v>
      </c>
      <c r="B4128" s="41" t="str">
        <f>VLOOKUP(A4128,'[110]Legacy Location Lookups'!$B$1:$C$340,2,0)</f>
        <v>Bloomington, IL</v>
      </c>
      <c r="C4128" s="41" t="s">
        <v>142</v>
      </c>
      <c r="D4128" s="41" t="s">
        <v>143</v>
      </c>
      <c r="E4128" s="41" t="s">
        <v>144</v>
      </c>
      <c r="F4128" s="38">
        <v>44202</v>
      </c>
      <c r="G4128" s="41" t="s">
        <v>146</v>
      </c>
      <c r="H4128" s="41">
        <v>17</v>
      </c>
    </row>
    <row r="4129" spans="1:8" x14ac:dyDescent="0.25">
      <c r="A4129" s="41">
        <f>VLOOKUP(D4129,'[110]Legacy Location Lookups'!$A$1:$C$340,2,0)</f>
        <v>5</v>
      </c>
      <c r="B4129" s="41" t="str">
        <f>VLOOKUP(A4129,'[110]Legacy Location Lookups'!$B$1:$C$340,2,0)</f>
        <v>Bloomington, IL</v>
      </c>
      <c r="C4129" s="41" t="s">
        <v>142</v>
      </c>
      <c r="D4129" s="41" t="s">
        <v>143</v>
      </c>
      <c r="E4129" s="41" t="s">
        <v>147</v>
      </c>
      <c r="F4129" s="38">
        <v>44202</v>
      </c>
      <c r="G4129" s="41" t="s">
        <v>147</v>
      </c>
      <c r="H4129" s="41">
        <v>0</v>
      </c>
    </row>
    <row r="4130" spans="1:8" x14ac:dyDescent="0.25">
      <c r="A4130" s="41">
        <f>VLOOKUP(D4130,'[110]Legacy Location Lookups'!$A$1:$C$340,2,0)</f>
        <v>14</v>
      </c>
      <c r="B4130" s="41" t="str">
        <f>VLOOKUP(A4130,'[110]Legacy Location Lookups'!$B$1:$C$340,2,0)</f>
        <v>Peru, IL</v>
      </c>
      <c r="C4130" s="41" t="s">
        <v>142</v>
      </c>
      <c r="D4130" s="41" t="s">
        <v>148</v>
      </c>
      <c r="E4130" s="41" t="s">
        <v>144</v>
      </c>
      <c r="F4130" s="38">
        <v>44202</v>
      </c>
      <c r="G4130" s="41" t="s">
        <v>145</v>
      </c>
      <c r="H4130" s="41">
        <v>17</v>
      </c>
    </row>
    <row r="4131" spans="1:8" x14ac:dyDescent="0.25">
      <c r="A4131" s="41">
        <f>VLOOKUP(D4131,'[110]Legacy Location Lookups'!$A$1:$C$340,2,0)</f>
        <v>14</v>
      </c>
      <c r="B4131" s="41" t="str">
        <f>VLOOKUP(A4131,'[110]Legacy Location Lookups'!$B$1:$C$340,2,0)</f>
        <v>Peru, IL</v>
      </c>
      <c r="C4131" s="41" t="s">
        <v>142</v>
      </c>
      <c r="D4131" s="41" t="s">
        <v>148</v>
      </c>
      <c r="E4131" s="41" t="s">
        <v>147</v>
      </c>
      <c r="F4131" s="38">
        <v>44202</v>
      </c>
      <c r="G4131" s="41" t="s">
        <v>147</v>
      </c>
      <c r="H4131" s="41">
        <v>0</v>
      </c>
    </row>
    <row r="4132" spans="1:8" x14ac:dyDescent="0.25">
      <c r="A4132" s="41">
        <f>VLOOKUP(D4132,'[110]Legacy Location Lookups'!$A$1:$C$340,2,0)</f>
        <v>13</v>
      </c>
      <c r="B4132" s="41" t="str">
        <f>VLOOKUP(A4132,'[110]Legacy Location Lookups'!$B$1:$C$340,2,0)</f>
        <v>Peoria, IL</v>
      </c>
      <c r="C4132" s="41" t="s">
        <v>142</v>
      </c>
      <c r="D4132" s="41" t="s">
        <v>149</v>
      </c>
      <c r="E4132" s="41" t="s">
        <v>144</v>
      </c>
      <c r="F4132" s="38">
        <v>44202</v>
      </c>
      <c r="G4132" s="41" t="s">
        <v>145</v>
      </c>
      <c r="H4132" s="41">
        <v>36</v>
      </c>
    </row>
    <row r="4133" spans="1:8" x14ac:dyDescent="0.25">
      <c r="A4133" s="41">
        <f>VLOOKUP(D4133,'[110]Legacy Location Lookups'!$A$1:$C$340,2,0)</f>
        <v>13</v>
      </c>
      <c r="B4133" s="41" t="str">
        <f>VLOOKUP(A4133,'[110]Legacy Location Lookups'!$B$1:$C$340,2,0)</f>
        <v>Peoria, IL</v>
      </c>
      <c r="C4133" s="41" t="s">
        <v>142</v>
      </c>
      <c r="D4133" s="41" t="s">
        <v>149</v>
      </c>
      <c r="E4133" s="41" t="s">
        <v>144</v>
      </c>
      <c r="F4133" s="38">
        <v>44202</v>
      </c>
      <c r="G4133" s="41" t="s">
        <v>146</v>
      </c>
      <c r="H4133" s="41">
        <v>0</v>
      </c>
    </row>
    <row r="4134" spans="1:8" x14ac:dyDescent="0.25">
      <c r="A4134" s="41">
        <f>VLOOKUP(D4134,'[110]Legacy Location Lookups'!$A$1:$C$340,2,0)</f>
        <v>6</v>
      </c>
      <c r="B4134" s="41" t="str">
        <f>VLOOKUP(A4134,'[110]Legacy Location Lookups'!$B$1:$C$340,2,0)</f>
        <v>Charleston, IL</v>
      </c>
      <c r="C4134" s="41" t="s">
        <v>142</v>
      </c>
      <c r="D4134" s="41" t="s">
        <v>150</v>
      </c>
      <c r="E4134" s="41" t="s">
        <v>144</v>
      </c>
      <c r="F4134" s="38">
        <v>44202</v>
      </c>
      <c r="G4134" s="41" t="s">
        <v>145</v>
      </c>
      <c r="H4134" s="41">
        <v>69</v>
      </c>
    </row>
    <row r="4135" spans="1:8" x14ac:dyDescent="0.25">
      <c r="A4135" s="41">
        <f>VLOOKUP(D4135,'[110]Legacy Location Lookups'!$A$1:$C$340,2,0)</f>
        <v>6</v>
      </c>
      <c r="B4135" s="41" t="str">
        <f>VLOOKUP(A4135,'[110]Legacy Location Lookups'!$B$1:$C$340,2,0)</f>
        <v>Charleston, IL</v>
      </c>
      <c r="C4135" s="41" t="s">
        <v>142</v>
      </c>
      <c r="D4135" s="41" t="s">
        <v>150</v>
      </c>
      <c r="E4135" s="41" t="s">
        <v>144</v>
      </c>
      <c r="F4135" s="38">
        <v>44202</v>
      </c>
      <c r="G4135" s="41" t="s">
        <v>146</v>
      </c>
      <c r="H4135" s="41">
        <v>0</v>
      </c>
    </row>
    <row r="4136" spans="1:8" x14ac:dyDescent="0.25">
      <c r="A4136" s="41">
        <f>VLOOKUP(D4136,'[110]Legacy Location Lookups'!$A$1:$C$340,2,0)</f>
        <v>6</v>
      </c>
      <c r="B4136" s="41" t="str">
        <f>VLOOKUP(A4136,'[110]Legacy Location Lookups'!$B$1:$C$340,2,0)</f>
        <v>Charleston, IL</v>
      </c>
      <c r="C4136" s="41" t="s">
        <v>142</v>
      </c>
      <c r="D4136" s="41" t="s">
        <v>150</v>
      </c>
      <c r="E4136" s="41" t="s">
        <v>147</v>
      </c>
      <c r="F4136" s="38">
        <v>44202</v>
      </c>
      <c r="G4136" s="41" t="s">
        <v>147</v>
      </c>
      <c r="H4136" s="41">
        <v>0</v>
      </c>
    </row>
    <row r="4137" spans="1:8" x14ac:dyDescent="0.25">
      <c r="A4137" s="41">
        <f>VLOOKUP(D4137,'[110]Legacy Location Lookups'!$A$1:$C$340,2,0)</f>
        <v>15</v>
      </c>
      <c r="B4137" s="41" t="str">
        <f>VLOOKUP(A4137,'[110]Legacy Location Lookups'!$B$1:$C$340,2,0)</f>
        <v>Pontiac, IL</v>
      </c>
      <c r="C4137" s="41" t="s">
        <v>142</v>
      </c>
      <c r="D4137" s="41" t="s">
        <v>13</v>
      </c>
      <c r="E4137" s="41" t="s">
        <v>144</v>
      </c>
      <c r="F4137" s="38">
        <v>44202</v>
      </c>
      <c r="G4137" s="41" t="s">
        <v>145</v>
      </c>
      <c r="H4137" s="41">
        <v>26</v>
      </c>
    </row>
    <row r="4138" spans="1:8" x14ac:dyDescent="0.25">
      <c r="A4138" s="41">
        <f>VLOOKUP(D4138,'[110]Legacy Location Lookups'!$A$1:$C$340,2,0)</f>
        <v>15</v>
      </c>
      <c r="B4138" s="41" t="str">
        <f>VLOOKUP(A4138,'[110]Legacy Location Lookups'!$B$1:$C$340,2,0)</f>
        <v>Pontiac, IL</v>
      </c>
      <c r="C4138" s="41" t="s">
        <v>142</v>
      </c>
      <c r="D4138" s="41" t="s">
        <v>13</v>
      </c>
      <c r="E4138" s="41" t="s">
        <v>147</v>
      </c>
      <c r="F4138" s="38">
        <v>44202</v>
      </c>
      <c r="G4138" s="41" t="s">
        <v>147</v>
      </c>
      <c r="H4138" s="41">
        <v>0</v>
      </c>
    </row>
    <row r="4139" spans="1:8" x14ac:dyDescent="0.25">
      <c r="A4139" s="41">
        <f>VLOOKUP(D4139,'[110]Legacy Location Lookups'!$A$1:$C$340,2,0)</f>
        <v>8</v>
      </c>
      <c r="B4139" s="41" t="str">
        <f>VLOOKUP(A4139,'[110]Legacy Location Lookups'!$B$1:$C$340,2,0)</f>
        <v>Eureka, IL</v>
      </c>
      <c r="C4139" s="41" t="s">
        <v>142</v>
      </c>
      <c r="D4139" s="41" t="s">
        <v>6</v>
      </c>
      <c r="E4139" s="41" t="s">
        <v>144</v>
      </c>
      <c r="F4139" s="38">
        <v>44202</v>
      </c>
      <c r="G4139" s="41" t="s">
        <v>145</v>
      </c>
      <c r="H4139" s="41">
        <v>0</v>
      </c>
    </row>
    <row r="4140" spans="1:8" x14ac:dyDescent="0.25">
      <c r="A4140" s="41">
        <f>VLOOKUP(D4140,'[110]Legacy Location Lookups'!$A$1:$C$340,2,0)</f>
        <v>8</v>
      </c>
      <c r="B4140" s="41" t="str">
        <f>VLOOKUP(A4140,'[110]Legacy Location Lookups'!$B$1:$C$340,2,0)</f>
        <v>Eureka, IL</v>
      </c>
      <c r="C4140" s="41" t="s">
        <v>142</v>
      </c>
      <c r="D4140" s="41" t="s">
        <v>6</v>
      </c>
      <c r="E4140" s="41" t="s">
        <v>147</v>
      </c>
      <c r="F4140" s="38">
        <v>44202</v>
      </c>
      <c r="G4140" s="41" t="s">
        <v>147</v>
      </c>
      <c r="H4140" s="41">
        <v>0</v>
      </c>
    </row>
    <row r="4141" spans="1:8" x14ac:dyDescent="0.25">
      <c r="A4141" s="41">
        <f>VLOOKUP(D4141,'[110]Legacy Location Lookups'!$A$1:$C$340,2,0)</f>
        <v>10</v>
      </c>
      <c r="B4141" s="41" t="str">
        <f>VLOOKUP(A4141,'[110]Legacy Location Lookups'!$B$1:$C$340,2,0)</f>
        <v>Lincoln, IL</v>
      </c>
      <c r="C4141" s="41" t="s">
        <v>142</v>
      </c>
      <c r="D4141" s="41" t="s">
        <v>174</v>
      </c>
      <c r="E4141" s="41" t="s">
        <v>144</v>
      </c>
      <c r="F4141" s="38">
        <v>44202</v>
      </c>
      <c r="G4141" s="41" t="s">
        <v>145</v>
      </c>
      <c r="H4141" s="41">
        <v>0</v>
      </c>
    </row>
    <row r="4142" spans="1:8" x14ac:dyDescent="0.25">
      <c r="A4142" s="41">
        <f>VLOOKUP(D4142,'[110]Legacy Location Lookups'!$A$1:$C$340,2,0)</f>
        <v>10</v>
      </c>
      <c r="B4142" s="41" t="str">
        <f>VLOOKUP(A4142,'[110]Legacy Location Lookups'!$B$1:$C$340,2,0)</f>
        <v>Lincoln, IL</v>
      </c>
      <c r="C4142" s="41" t="s">
        <v>142</v>
      </c>
      <c r="D4142" s="41" t="s">
        <v>174</v>
      </c>
      <c r="E4142" s="41" t="s">
        <v>144</v>
      </c>
      <c r="F4142" s="38">
        <v>44202</v>
      </c>
      <c r="G4142" s="41" t="s">
        <v>147</v>
      </c>
      <c r="H4142" s="41">
        <v>0</v>
      </c>
    </row>
    <row r="4143" spans="1:8" x14ac:dyDescent="0.25">
      <c r="A4143" s="41">
        <f>VLOOKUP(D4143,'[110]Legacy Location Lookups'!$A$1:$C$340,2,0)</f>
        <v>17</v>
      </c>
      <c r="B4143" s="41" t="str">
        <f>VLOOKUP(A4143,'[110]Legacy Location Lookups'!$B$1:$C$340,2,0)</f>
        <v>Streator, IL</v>
      </c>
      <c r="C4143" s="41" t="s">
        <v>142</v>
      </c>
      <c r="D4143" s="41" t="s">
        <v>171</v>
      </c>
      <c r="E4143" s="41" t="s">
        <v>144</v>
      </c>
      <c r="F4143" s="38">
        <v>44202</v>
      </c>
      <c r="G4143" s="41" t="s">
        <v>145</v>
      </c>
      <c r="H4143" s="41">
        <v>0</v>
      </c>
    </row>
    <row r="4144" spans="1:8" x14ac:dyDescent="0.25">
      <c r="A4144" s="41">
        <f>VLOOKUP(D4144,'[110]Legacy Location Lookups'!$A$1:$C$340,2,0)</f>
        <v>17</v>
      </c>
      <c r="B4144" s="41" t="str">
        <f>VLOOKUP(A4144,'[110]Legacy Location Lookups'!$B$1:$C$340,2,0)</f>
        <v>Streator, IL</v>
      </c>
      <c r="C4144" s="41" t="s">
        <v>142</v>
      </c>
      <c r="D4144" s="41" t="s">
        <v>171</v>
      </c>
      <c r="E4144" s="41" t="s">
        <v>147</v>
      </c>
      <c r="F4144" s="38">
        <v>44202</v>
      </c>
      <c r="G4144" s="41" t="s">
        <v>147</v>
      </c>
      <c r="H4144" s="41">
        <v>0</v>
      </c>
    </row>
    <row r="4145" spans="1:8" x14ac:dyDescent="0.25">
      <c r="A4145" s="41">
        <f>VLOOKUP(D4145,'[110]Legacy Location Lookups'!$A$1:$C$340,2,0)</f>
        <v>16</v>
      </c>
      <c r="B4145" s="41" t="str">
        <f>VLOOKUP(A4145,'[110]Legacy Location Lookups'!$B$1:$C$340,2,0)</f>
        <v>Princeton, IL</v>
      </c>
      <c r="C4145" s="41" t="s">
        <v>142</v>
      </c>
      <c r="D4145" s="41" t="s">
        <v>169</v>
      </c>
      <c r="E4145" s="41" t="s">
        <v>144</v>
      </c>
      <c r="F4145" s="38">
        <v>44202</v>
      </c>
      <c r="G4145" s="41" t="s">
        <v>145</v>
      </c>
      <c r="H4145" s="41">
        <v>25</v>
      </c>
    </row>
    <row r="4146" spans="1:8" x14ac:dyDescent="0.25">
      <c r="A4146" s="41">
        <f>VLOOKUP(D4146,'[110]Legacy Location Lookups'!$A$1:$C$340,2,0)</f>
        <v>5</v>
      </c>
      <c r="B4146" s="41" t="str">
        <f>VLOOKUP(A4146,'[110]Legacy Location Lookups'!$B$1:$C$340,2,0)</f>
        <v>Bloomington, IL</v>
      </c>
      <c r="C4146" s="41" t="s">
        <v>142</v>
      </c>
      <c r="D4146" s="41" t="s">
        <v>143</v>
      </c>
      <c r="E4146" s="41" t="s">
        <v>144</v>
      </c>
      <c r="F4146" s="38">
        <v>44200</v>
      </c>
      <c r="G4146" s="41" t="s">
        <v>145</v>
      </c>
      <c r="H4146" s="41">
        <v>83</v>
      </c>
    </row>
    <row r="4147" spans="1:8" x14ac:dyDescent="0.25">
      <c r="A4147" s="41">
        <f>VLOOKUP(D4147,'[110]Legacy Location Lookups'!$A$1:$C$340,2,0)</f>
        <v>5</v>
      </c>
      <c r="B4147" s="41" t="str">
        <f>VLOOKUP(A4147,'[110]Legacy Location Lookups'!$B$1:$C$340,2,0)</f>
        <v>Bloomington, IL</v>
      </c>
      <c r="C4147" s="41" t="s">
        <v>142</v>
      </c>
      <c r="D4147" s="41" t="s">
        <v>143</v>
      </c>
      <c r="E4147" s="41" t="s">
        <v>144</v>
      </c>
      <c r="F4147" s="38">
        <v>44200</v>
      </c>
      <c r="G4147" s="41" t="s">
        <v>146</v>
      </c>
      <c r="H4147" s="41">
        <v>0</v>
      </c>
    </row>
    <row r="4148" spans="1:8" x14ac:dyDescent="0.25">
      <c r="A4148" s="41">
        <f>VLOOKUP(D4148,'[110]Legacy Location Lookups'!$A$1:$C$340,2,0)</f>
        <v>5</v>
      </c>
      <c r="B4148" s="41" t="str">
        <f>VLOOKUP(A4148,'[110]Legacy Location Lookups'!$B$1:$C$340,2,0)</f>
        <v>Bloomington, IL</v>
      </c>
      <c r="C4148" s="41" t="s">
        <v>142</v>
      </c>
      <c r="D4148" s="41" t="s">
        <v>143</v>
      </c>
      <c r="E4148" s="41" t="s">
        <v>147</v>
      </c>
      <c r="F4148" s="38">
        <v>44200</v>
      </c>
      <c r="G4148" s="41" t="s">
        <v>147</v>
      </c>
      <c r="H4148" s="41">
        <v>0</v>
      </c>
    </row>
    <row r="4149" spans="1:8" x14ac:dyDescent="0.25">
      <c r="A4149" s="41">
        <f>VLOOKUP(D4149,'[110]Legacy Location Lookups'!$A$1:$C$340,2,0)</f>
        <v>14</v>
      </c>
      <c r="B4149" s="41" t="str">
        <f>VLOOKUP(A4149,'[110]Legacy Location Lookups'!$B$1:$C$340,2,0)</f>
        <v>Peru, IL</v>
      </c>
      <c r="C4149" s="41" t="s">
        <v>142</v>
      </c>
      <c r="D4149" s="41" t="s">
        <v>148</v>
      </c>
      <c r="E4149" s="41" t="s">
        <v>144</v>
      </c>
      <c r="F4149" s="38">
        <v>44200</v>
      </c>
      <c r="G4149" s="41" t="s">
        <v>145</v>
      </c>
      <c r="H4149" s="41">
        <v>0</v>
      </c>
    </row>
    <row r="4150" spans="1:8" x14ac:dyDescent="0.25">
      <c r="A4150" s="41">
        <f>VLOOKUP(D4150,'[110]Legacy Location Lookups'!$A$1:$C$340,2,0)</f>
        <v>14</v>
      </c>
      <c r="B4150" s="41" t="str">
        <f>VLOOKUP(A4150,'[110]Legacy Location Lookups'!$B$1:$C$340,2,0)</f>
        <v>Peru, IL</v>
      </c>
      <c r="C4150" s="41" t="s">
        <v>142</v>
      </c>
      <c r="D4150" s="41" t="s">
        <v>148</v>
      </c>
      <c r="E4150" s="41" t="s">
        <v>147</v>
      </c>
      <c r="F4150" s="38">
        <v>44200</v>
      </c>
      <c r="G4150" s="41" t="s">
        <v>147</v>
      </c>
      <c r="H4150" s="41">
        <v>0</v>
      </c>
    </row>
    <row r="4151" spans="1:8" x14ac:dyDescent="0.25">
      <c r="A4151" s="41">
        <f>VLOOKUP(D4151,'[110]Legacy Location Lookups'!$A$1:$C$340,2,0)</f>
        <v>13</v>
      </c>
      <c r="B4151" s="41" t="str">
        <f>VLOOKUP(A4151,'[110]Legacy Location Lookups'!$B$1:$C$340,2,0)</f>
        <v>Peoria, IL</v>
      </c>
      <c r="C4151" s="41" t="s">
        <v>142</v>
      </c>
      <c r="D4151" s="41" t="s">
        <v>149</v>
      </c>
      <c r="E4151" s="41" t="s">
        <v>144</v>
      </c>
      <c r="F4151" s="38">
        <v>44200</v>
      </c>
      <c r="G4151" s="41" t="s">
        <v>145</v>
      </c>
      <c r="H4151" s="41">
        <v>23</v>
      </c>
    </row>
    <row r="4152" spans="1:8" x14ac:dyDescent="0.25">
      <c r="A4152" s="41">
        <f>VLOOKUP(D4152,'[110]Legacy Location Lookups'!$A$1:$C$340,2,0)</f>
        <v>13</v>
      </c>
      <c r="B4152" s="41" t="str">
        <f>VLOOKUP(A4152,'[110]Legacy Location Lookups'!$B$1:$C$340,2,0)</f>
        <v>Peoria, IL</v>
      </c>
      <c r="C4152" s="41" t="s">
        <v>142</v>
      </c>
      <c r="D4152" s="41" t="s">
        <v>149</v>
      </c>
      <c r="E4152" s="41" t="s">
        <v>144</v>
      </c>
      <c r="F4152" s="38">
        <v>44200</v>
      </c>
      <c r="G4152" s="41" t="s">
        <v>146</v>
      </c>
      <c r="H4152" s="41">
        <v>8</v>
      </c>
    </row>
    <row r="4153" spans="1:8" x14ac:dyDescent="0.25">
      <c r="A4153" s="41">
        <f>VLOOKUP(D4153,'[110]Legacy Location Lookups'!$A$1:$C$340,2,0)</f>
        <v>6</v>
      </c>
      <c r="B4153" s="41" t="str">
        <f>VLOOKUP(A4153,'[110]Legacy Location Lookups'!$B$1:$C$340,2,0)</f>
        <v>Charleston, IL</v>
      </c>
      <c r="C4153" s="41" t="s">
        <v>142</v>
      </c>
      <c r="D4153" s="41" t="s">
        <v>150</v>
      </c>
      <c r="E4153" s="41" t="s">
        <v>144</v>
      </c>
      <c r="F4153" s="38">
        <v>44200</v>
      </c>
      <c r="G4153" s="41" t="s">
        <v>145</v>
      </c>
      <c r="H4153" s="41">
        <v>31</v>
      </c>
    </row>
    <row r="4154" spans="1:8" x14ac:dyDescent="0.25">
      <c r="A4154" s="41">
        <f>VLOOKUP(D4154,'[110]Legacy Location Lookups'!$A$1:$C$340,2,0)</f>
        <v>6</v>
      </c>
      <c r="B4154" s="41" t="str">
        <f>VLOOKUP(A4154,'[110]Legacy Location Lookups'!$B$1:$C$340,2,0)</f>
        <v>Charleston, IL</v>
      </c>
      <c r="C4154" s="41" t="s">
        <v>142</v>
      </c>
      <c r="D4154" s="41" t="s">
        <v>150</v>
      </c>
      <c r="E4154" s="41" t="s">
        <v>144</v>
      </c>
      <c r="F4154" s="38">
        <v>44200</v>
      </c>
      <c r="G4154" s="41" t="s">
        <v>146</v>
      </c>
      <c r="H4154" s="41">
        <v>0</v>
      </c>
    </row>
    <row r="4155" spans="1:8" x14ac:dyDescent="0.25">
      <c r="A4155" s="41">
        <f>VLOOKUP(D4155,'[110]Legacy Location Lookups'!$A$1:$C$340,2,0)</f>
        <v>6</v>
      </c>
      <c r="B4155" s="41" t="str">
        <f>VLOOKUP(A4155,'[110]Legacy Location Lookups'!$B$1:$C$340,2,0)</f>
        <v>Charleston, IL</v>
      </c>
      <c r="C4155" s="41" t="s">
        <v>142</v>
      </c>
      <c r="D4155" s="41" t="s">
        <v>150</v>
      </c>
      <c r="E4155" s="41" t="s">
        <v>147</v>
      </c>
      <c r="F4155" s="38">
        <v>44200</v>
      </c>
      <c r="G4155" s="41" t="s">
        <v>147</v>
      </c>
      <c r="H4155" s="41">
        <v>0</v>
      </c>
    </row>
    <row r="4156" spans="1:8" x14ac:dyDescent="0.25">
      <c r="A4156" s="41">
        <f>VLOOKUP(D4156,'[110]Legacy Location Lookups'!$A$1:$C$340,2,0)</f>
        <v>15</v>
      </c>
      <c r="B4156" s="41" t="str">
        <f>VLOOKUP(A4156,'[110]Legacy Location Lookups'!$B$1:$C$340,2,0)</f>
        <v>Pontiac, IL</v>
      </c>
      <c r="C4156" s="41" t="s">
        <v>142</v>
      </c>
      <c r="D4156" s="41" t="s">
        <v>13</v>
      </c>
      <c r="E4156" s="41" t="s">
        <v>144</v>
      </c>
      <c r="F4156" s="38">
        <v>44200</v>
      </c>
      <c r="G4156" s="41" t="s">
        <v>145</v>
      </c>
      <c r="H4156" s="41">
        <v>0</v>
      </c>
    </row>
    <row r="4157" spans="1:8" x14ac:dyDescent="0.25">
      <c r="A4157" s="41">
        <f>VLOOKUP(D4157,'[110]Legacy Location Lookups'!$A$1:$C$340,2,0)</f>
        <v>15</v>
      </c>
      <c r="B4157" s="41" t="str">
        <f>VLOOKUP(A4157,'[110]Legacy Location Lookups'!$B$1:$C$340,2,0)</f>
        <v>Pontiac, IL</v>
      </c>
      <c r="C4157" s="41" t="s">
        <v>142</v>
      </c>
      <c r="D4157" s="41" t="s">
        <v>13</v>
      </c>
      <c r="E4157" s="41" t="s">
        <v>147</v>
      </c>
      <c r="F4157" s="38">
        <v>44200</v>
      </c>
      <c r="G4157" s="41" t="s">
        <v>147</v>
      </c>
      <c r="H4157" s="41">
        <v>0</v>
      </c>
    </row>
    <row r="4158" spans="1:8" x14ac:dyDescent="0.25">
      <c r="A4158" s="41">
        <f>VLOOKUP(D4158,'[110]Legacy Location Lookups'!$A$1:$C$340,2,0)</f>
        <v>8</v>
      </c>
      <c r="B4158" s="41" t="str">
        <f>VLOOKUP(A4158,'[110]Legacy Location Lookups'!$B$1:$C$340,2,0)</f>
        <v>Eureka, IL</v>
      </c>
      <c r="C4158" s="41" t="s">
        <v>142</v>
      </c>
      <c r="D4158" s="41" t="s">
        <v>6</v>
      </c>
      <c r="E4158" s="41" t="s">
        <v>144</v>
      </c>
      <c r="F4158" s="38">
        <v>44200</v>
      </c>
      <c r="G4158" s="41" t="s">
        <v>145</v>
      </c>
      <c r="H4158" s="41">
        <v>0</v>
      </c>
    </row>
    <row r="4159" spans="1:8" x14ac:dyDescent="0.25">
      <c r="A4159" s="41">
        <f>VLOOKUP(D4159,'[110]Legacy Location Lookups'!$A$1:$C$340,2,0)</f>
        <v>8</v>
      </c>
      <c r="B4159" s="41" t="str">
        <f>VLOOKUP(A4159,'[110]Legacy Location Lookups'!$B$1:$C$340,2,0)</f>
        <v>Eureka, IL</v>
      </c>
      <c r="C4159" s="41" t="s">
        <v>142</v>
      </c>
      <c r="D4159" s="41" t="s">
        <v>6</v>
      </c>
      <c r="E4159" s="41" t="s">
        <v>147</v>
      </c>
      <c r="F4159" s="38">
        <v>44200</v>
      </c>
      <c r="G4159" s="41" t="s">
        <v>147</v>
      </c>
      <c r="H4159" s="41">
        <v>0</v>
      </c>
    </row>
    <row r="4160" spans="1:8" x14ac:dyDescent="0.25">
      <c r="A4160" s="41">
        <f>VLOOKUP(D4160,'[110]Legacy Location Lookups'!$A$1:$C$340,2,0)</f>
        <v>10</v>
      </c>
      <c r="B4160" s="41" t="str">
        <f>VLOOKUP(A4160,'[110]Legacy Location Lookups'!$B$1:$C$340,2,0)</f>
        <v>Lincoln, IL</v>
      </c>
      <c r="C4160" s="41" t="s">
        <v>142</v>
      </c>
      <c r="D4160" s="41" t="s">
        <v>174</v>
      </c>
      <c r="E4160" s="41" t="s">
        <v>144</v>
      </c>
      <c r="F4160" s="38">
        <v>44200</v>
      </c>
      <c r="G4160" s="41" t="s">
        <v>145</v>
      </c>
      <c r="H4160" s="41">
        <v>0</v>
      </c>
    </row>
    <row r="4161" spans="1:8" x14ac:dyDescent="0.25">
      <c r="A4161" s="41">
        <f>VLOOKUP(D4161,'[110]Legacy Location Lookups'!$A$1:$C$340,2,0)</f>
        <v>10</v>
      </c>
      <c r="B4161" s="41" t="str">
        <f>VLOOKUP(A4161,'[110]Legacy Location Lookups'!$B$1:$C$340,2,0)</f>
        <v>Lincoln, IL</v>
      </c>
      <c r="C4161" s="41" t="s">
        <v>142</v>
      </c>
      <c r="D4161" s="41" t="s">
        <v>174</v>
      </c>
      <c r="E4161" s="41" t="s">
        <v>144</v>
      </c>
      <c r="F4161" s="38">
        <v>44200</v>
      </c>
      <c r="G4161" s="41" t="s">
        <v>147</v>
      </c>
      <c r="H4161" s="41">
        <v>0</v>
      </c>
    </row>
    <row r="4162" spans="1:8" x14ac:dyDescent="0.25">
      <c r="A4162" s="41">
        <f>VLOOKUP(D4162,'[110]Legacy Location Lookups'!$A$1:$C$340,2,0)</f>
        <v>17</v>
      </c>
      <c r="B4162" s="41" t="str">
        <f>VLOOKUP(A4162,'[110]Legacy Location Lookups'!$B$1:$C$340,2,0)</f>
        <v>Streator, IL</v>
      </c>
      <c r="C4162" s="41" t="s">
        <v>142</v>
      </c>
      <c r="D4162" s="41" t="s">
        <v>171</v>
      </c>
      <c r="E4162" s="41" t="s">
        <v>144</v>
      </c>
      <c r="F4162" s="38">
        <v>44200</v>
      </c>
      <c r="G4162" s="41" t="s">
        <v>145</v>
      </c>
      <c r="H4162" s="41">
        <v>0</v>
      </c>
    </row>
    <row r="4163" spans="1:8" x14ac:dyDescent="0.25">
      <c r="A4163" s="41">
        <f>VLOOKUP(D4163,'[110]Legacy Location Lookups'!$A$1:$C$340,2,0)</f>
        <v>17</v>
      </c>
      <c r="B4163" s="41" t="str">
        <f>VLOOKUP(A4163,'[110]Legacy Location Lookups'!$B$1:$C$340,2,0)</f>
        <v>Streator, IL</v>
      </c>
      <c r="C4163" s="41" t="s">
        <v>142</v>
      </c>
      <c r="D4163" s="41" t="s">
        <v>171</v>
      </c>
      <c r="E4163" s="41" t="s">
        <v>147</v>
      </c>
      <c r="F4163" s="38">
        <v>44200</v>
      </c>
      <c r="G4163" s="41" t="s">
        <v>147</v>
      </c>
      <c r="H4163" s="41">
        <v>0</v>
      </c>
    </row>
    <row r="4164" spans="1:8" x14ac:dyDescent="0.25">
      <c r="A4164" s="41">
        <f>VLOOKUP(D4164,'[110]Legacy Location Lookups'!$A$1:$C$340,2,0)</f>
        <v>16</v>
      </c>
      <c r="B4164" s="41" t="str">
        <f>VLOOKUP(A4164,'[110]Legacy Location Lookups'!$B$1:$C$340,2,0)</f>
        <v>Princeton, IL</v>
      </c>
      <c r="C4164" s="41" t="s">
        <v>142</v>
      </c>
      <c r="D4164" s="41" t="s">
        <v>169</v>
      </c>
      <c r="E4164" s="41" t="s">
        <v>144</v>
      </c>
      <c r="F4164" s="38">
        <v>44200</v>
      </c>
      <c r="G4164" s="41" t="s">
        <v>145</v>
      </c>
      <c r="H4164" s="41">
        <v>24</v>
      </c>
    </row>
    <row r="4165" spans="1:8" x14ac:dyDescent="0.25">
      <c r="A4165" s="41">
        <f>VLOOKUP(D4165,'[110]Legacy Location Lookups'!$A$1:$C$340,2,0)</f>
        <v>86</v>
      </c>
      <c r="B4165" s="41" t="str">
        <f>VLOOKUP(A4165,'[110]Legacy Location Lookups'!$B$1:$C$340,2,0)</f>
        <v>Kirkland, WA</v>
      </c>
      <c r="C4165" s="41" t="s">
        <v>167</v>
      </c>
      <c r="D4165" s="41" t="s">
        <v>22</v>
      </c>
      <c r="E4165" s="41" t="s">
        <v>144</v>
      </c>
      <c r="F4165" s="38">
        <v>44200</v>
      </c>
      <c r="G4165" s="41" t="s">
        <v>145</v>
      </c>
      <c r="H4165" s="41">
        <v>39</v>
      </c>
    </row>
    <row r="4166" spans="1:8" x14ac:dyDescent="0.25">
      <c r="A4166" s="41">
        <f>VLOOKUP(D4166,'[110]Legacy Location Lookups'!$A$1:$C$340,2,0)</f>
        <v>86</v>
      </c>
      <c r="B4166" s="41" t="str">
        <f>VLOOKUP(A4166,'[110]Legacy Location Lookups'!$B$1:$C$340,2,0)</f>
        <v>Kirkland, WA</v>
      </c>
      <c r="C4166" s="41" t="s">
        <v>167</v>
      </c>
      <c r="D4166" s="41" t="s">
        <v>22</v>
      </c>
      <c r="E4166" s="41" t="s">
        <v>144</v>
      </c>
      <c r="F4166" s="38">
        <v>44200</v>
      </c>
      <c r="G4166" s="41" t="s">
        <v>159</v>
      </c>
      <c r="H4166" s="41">
        <v>5</v>
      </c>
    </row>
    <row r="4167" spans="1:8" x14ac:dyDescent="0.25">
      <c r="A4167" s="41">
        <f>VLOOKUP(D4167,'[110]Legacy Location Lookups'!$A$1:$C$340,2,0)</f>
        <v>86</v>
      </c>
      <c r="B4167" s="41" t="str">
        <f>VLOOKUP(A4167,'[110]Legacy Location Lookups'!$B$1:$C$340,2,0)</f>
        <v>Kirkland, WA</v>
      </c>
      <c r="C4167" s="41" t="s">
        <v>167</v>
      </c>
      <c r="D4167" s="41" t="s">
        <v>22</v>
      </c>
      <c r="E4167" s="41" t="s">
        <v>144</v>
      </c>
      <c r="F4167" s="38">
        <v>44201</v>
      </c>
      <c r="G4167" s="41" t="s">
        <v>145</v>
      </c>
      <c r="H4167" s="41">
        <v>68</v>
      </c>
    </row>
    <row r="4168" spans="1:8" x14ac:dyDescent="0.25">
      <c r="A4168" s="41">
        <f>VLOOKUP(D4168,'[110]Legacy Location Lookups'!$A$1:$C$340,2,0)</f>
        <v>86</v>
      </c>
      <c r="B4168" s="41" t="str">
        <f>VLOOKUP(A4168,'[110]Legacy Location Lookups'!$B$1:$C$340,2,0)</f>
        <v>Kirkland, WA</v>
      </c>
      <c r="C4168" s="41" t="s">
        <v>167</v>
      </c>
      <c r="D4168" s="41" t="s">
        <v>22</v>
      </c>
      <c r="E4168" s="41" t="s">
        <v>144</v>
      </c>
      <c r="F4168" s="38">
        <v>44201</v>
      </c>
      <c r="G4168" s="41" t="s">
        <v>159</v>
      </c>
      <c r="H4168" s="41">
        <v>6</v>
      </c>
    </row>
    <row r="4169" spans="1:8" x14ac:dyDescent="0.25">
      <c r="A4169" s="41">
        <f>VLOOKUP(D4169,'[110]Legacy Location Lookups'!$A$1:$C$340,2,0)</f>
        <v>86</v>
      </c>
      <c r="B4169" s="41" t="str">
        <f>VLOOKUP(A4169,'[110]Legacy Location Lookups'!$B$1:$C$340,2,0)</f>
        <v>Kirkland, WA</v>
      </c>
      <c r="C4169" s="41" t="s">
        <v>167</v>
      </c>
      <c r="D4169" s="41" t="s">
        <v>22</v>
      </c>
      <c r="E4169" s="41" t="s">
        <v>144</v>
      </c>
      <c r="F4169" s="38">
        <v>44202</v>
      </c>
      <c r="G4169" s="41" t="s">
        <v>145</v>
      </c>
      <c r="H4169" s="41">
        <v>41</v>
      </c>
    </row>
    <row r="4170" spans="1:8" x14ac:dyDescent="0.25">
      <c r="A4170" s="41">
        <f>VLOOKUP(D4170,'[110]Legacy Location Lookups'!$A$1:$C$340,2,0)</f>
        <v>86</v>
      </c>
      <c r="B4170" s="41" t="str">
        <f>VLOOKUP(A4170,'[110]Legacy Location Lookups'!$B$1:$C$340,2,0)</f>
        <v>Kirkland, WA</v>
      </c>
      <c r="C4170" s="41" t="s">
        <v>167</v>
      </c>
      <c r="D4170" s="41" t="s">
        <v>22</v>
      </c>
      <c r="E4170" s="41" t="s">
        <v>144</v>
      </c>
      <c r="F4170" s="38">
        <v>44202</v>
      </c>
      <c r="G4170" s="41" t="s">
        <v>159</v>
      </c>
      <c r="H4170" s="41">
        <v>1</v>
      </c>
    </row>
    <row r="4171" spans="1:8" x14ac:dyDescent="0.25">
      <c r="A4171" s="41">
        <f>VLOOKUP(D4171,'[110]Legacy Location Lookups'!$A$1:$C$340,2,0)</f>
        <v>5</v>
      </c>
      <c r="B4171" s="41" t="str">
        <f>VLOOKUP(A4171,'[110]Legacy Location Lookups'!$B$1:$C$340,2,0)</f>
        <v>Bloomington, IL</v>
      </c>
      <c r="C4171" s="41" t="s">
        <v>142</v>
      </c>
      <c r="D4171" s="41" t="s">
        <v>143</v>
      </c>
      <c r="E4171" s="41" t="s">
        <v>144</v>
      </c>
      <c r="F4171" s="38">
        <v>44205</v>
      </c>
      <c r="G4171" s="41" t="s">
        <v>145</v>
      </c>
      <c r="H4171" s="41">
        <v>45</v>
      </c>
    </row>
    <row r="4172" spans="1:8" x14ac:dyDescent="0.25">
      <c r="A4172" s="41">
        <f>VLOOKUP(D4172,'[110]Legacy Location Lookups'!$A$1:$C$340,2,0)</f>
        <v>5</v>
      </c>
      <c r="B4172" s="41" t="str">
        <f>VLOOKUP(A4172,'[110]Legacy Location Lookups'!$B$1:$C$340,2,0)</f>
        <v>Bloomington, IL</v>
      </c>
      <c r="C4172" s="41" t="s">
        <v>142</v>
      </c>
      <c r="D4172" s="41" t="s">
        <v>143</v>
      </c>
      <c r="E4172" s="41" t="s">
        <v>144</v>
      </c>
      <c r="F4172" s="38">
        <v>44205</v>
      </c>
      <c r="G4172" s="41" t="s">
        <v>146</v>
      </c>
      <c r="H4172" s="41">
        <v>0</v>
      </c>
    </row>
    <row r="4173" spans="1:8" x14ac:dyDescent="0.25">
      <c r="A4173" s="41">
        <f>VLOOKUP(D4173,'[110]Legacy Location Lookups'!$A$1:$C$340,2,0)</f>
        <v>5</v>
      </c>
      <c r="B4173" s="41" t="str">
        <f>VLOOKUP(A4173,'[110]Legacy Location Lookups'!$B$1:$C$340,2,0)</f>
        <v>Bloomington, IL</v>
      </c>
      <c r="C4173" s="41" t="s">
        <v>142</v>
      </c>
      <c r="D4173" s="41" t="s">
        <v>143</v>
      </c>
      <c r="E4173" s="41" t="s">
        <v>147</v>
      </c>
      <c r="F4173" s="38">
        <v>44205</v>
      </c>
      <c r="G4173" s="41" t="s">
        <v>147</v>
      </c>
      <c r="H4173" s="41">
        <v>0</v>
      </c>
    </row>
    <row r="4174" spans="1:8" x14ac:dyDescent="0.25">
      <c r="A4174" s="41">
        <f>VLOOKUP(D4174,'[110]Legacy Location Lookups'!$A$1:$C$340,2,0)</f>
        <v>14</v>
      </c>
      <c r="B4174" s="41" t="str">
        <f>VLOOKUP(A4174,'[110]Legacy Location Lookups'!$B$1:$C$340,2,0)</f>
        <v>Peru, IL</v>
      </c>
      <c r="C4174" s="41" t="s">
        <v>142</v>
      </c>
      <c r="D4174" s="41" t="s">
        <v>148</v>
      </c>
      <c r="E4174" s="41" t="s">
        <v>144</v>
      </c>
      <c r="F4174" s="38">
        <v>44205</v>
      </c>
      <c r="G4174" s="41" t="s">
        <v>145</v>
      </c>
      <c r="H4174" s="41">
        <v>0</v>
      </c>
    </row>
    <row r="4175" spans="1:8" x14ac:dyDescent="0.25">
      <c r="A4175" s="41">
        <f>VLOOKUP(D4175,'[110]Legacy Location Lookups'!$A$1:$C$340,2,0)</f>
        <v>14</v>
      </c>
      <c r="B4175" s="41" t="str">
        <f>VLOOKUP(A4175,'[110]Legacy Location Lookups'!$B$1:$C$340,2,0)</f>
        <v>Peru, IL</v>
      </c>
      <c r="C4175" s="41" t="s">
        <v>142</v>
      </c>
      <c r="D4175" s="41" t="s">
        <v>148</v>
      </c>
      <c r="E4175" s="41" t="s">
        <v>147</v>
      </c>
      <c r="F4175" s="38">
        <v>44205</v>
      </c>
      <c r="G4175" s="41" t="s">
        <v>147</v>
      </c>
      <c r="H4175" s="41">
        <v>0</v>
      </c>
    </row>
    <row r="4176" spans="1:8" x14ac:dyDescent="0.25">
      <c r="A4176" s="41">
        <f>VLOOKUP(D4176,'[110]Legacy Location Lookups'!$A$1:$C$340,2,0)</f>
        <v>13</v>
      </c>
      <c r="B4176" s="41" t="str">
        <f>VLOOKUP(A4176,'[110]Legacy Location Lookups'!$B$1:$C$340,2,0)</f>
        <v>Peoria, IL</v>
      </c>
      <c r="C4176" s="41" t="s">
        <v>142</v>
      </c>
      <c r="D4176" s="41" t="s">
        <v>149</v>
      </c>
      <c r="E4176" s="41" t="s">
        <v>144</v>
      </c>
      <c r="F4176" s="38">
        <v>44205</v>
      </c>
      <c r="G4176" s="41" t="s">
        <v>145</v>
      </c>
      <c r="H4176" s="41">
        <v>16</v>
      </c>
    </row>
    <row r="4177" spans="1:8" x14ac:dyDescent="0.25">
      <c r="A4177" s="41">
        <f>VLOOKUP(D4177,'[110]Legacy Location Lookups'!$A$1:$C$340,2,0)</f>
        <v>5</v>
      </c>
      <c r="B4177" s="41" t="str">
        <f>VLOOKUP(A4177,'[110]Legacy Location Lookups'!$B$1:$C$340,2,0)</f>
        <v>Bloomington, IL</v>
      </c>
      <c r="C4177" s="41" t="s">
        <v>142</v>
      </c>
      <c r="D4177" s="41" t="s">
        <v>143</v>
      </c>
      <c r="E4177" s="41" t="s">
        <v>144</v>
      </c>
      <c r="F4177" s="38">
        <v>44204</v>
      </c>
      <c r="G4177" s="41" t="s">
        <v>145</v>
      </c>
      <c r="H4177" s="41">
        <v>114</v>
      </c>
    </row>
    <row r="4178" spans="1:8" x14ac:dyDescent="0.25">
      <c r="A4178" s="41">
        <f>VLOOKUP(D4178,'[110]Legacy Location Lookups'!$A$1:$C$340,2,0)</f>
        <v>5</v>
      </c>
      <c r="B4178" s="41" t="str">
        <f>VLOOKUP(A4178,'[110]Legacy Location Lookups'!$B$1:$C$340,2,0)</f>
        <v>Bloomington, IL</v>
      </c>
      <c r="C4178" s="41" t="s">
        <v>142</v>
      </c>
      <c r="D4178" s="41" t="s">
        <v>143</v>
      </c>
      <c r="E4178" s="41" t="s">
        <v>144</v>
      </c>
      <c r="F4178" s="38">
        <v>44204</v>
      </c>
      <c r="G4178" s="41" t="s">
        <v>146</v>
      </c>
      <c r="H4178" s="41">
        <v>9</v>
      </c>
    </row>
    <row r="4179" spans="1:8" x14ac:dyDescent="0.25">
      <c r="A4179" s="41">
        <f>VLOOKUP(D4179,'[110]Legacy Location Lookups'!$A$1:$C$340,2,0)</f>
        <v>5</v>
      </c>
      <c r="B4179" s="41" t="str">
        <f>VLOOKUP(A4179,'[110]Legacy Location Lookups'!$B$1:$C$340,2,0)</f>
        <v>Bloomington, IL</v>
      </c>
      <c r="C4179" s="41" t="s">
        <v>142</v>
      </c>
      <c r="D4179" s="41" t="s">
        <v>143</v>
      </c>
      <c r="E4179" s="41" t="s">
        <v>147</v>
      </c>
      <c r="F4179" s="38">
        <v>44204</v>
      </c>
      <c r="G4179" s="41" t="s">
        <v>147</v>
      </c>
      <c r="H4179" s="41">
        <v>0</v>
      </c>
    </row>
    <row r="4180" spans="1:8" x14ac:dyDescent="0.25">
      <c r="A4180" s="41">
        <f>VLOOKUP(D4180,'[110]Legacy Location Lookups'!$A$1:$C$340,2,0)</f>
        <v>14</v>
      </c>
      <c r="B4180" s="41" t="str">
        <f>VLOOKUP(A4180,'[110]Legacy Location Lookups'!$B$1:$C$340,2,0)</f>
        <v>Peru, IL</v>
      </c>
      <c r="C4180" s="41" t="s">
        <v>142</v>
      </c>
      <c r="D4180" s="41" t="s">
        <v>148</v>
      </c>
      <c r="E4180" s="41" t="s">
        <v>144</v>
      </c>
      <c r="F4180" s="38">
        <v>44204</v>
      </c>
      <c r="G4180" s="41" t="s">
        <v>145</v>
      </c>
      <c r="H4180" s="41">
        <v>37</v>
      </c>
    </row>
    <row r="4181" spans="1:8" x14ac:dyDescent="0.25">
      <c r="A4181" s="41">
        <f>VLOOKUP(D4181,'[110]Legacy Location Lookups'!$A$1:$C$340,2,0)</f>
        <v>14</v>
      </c>
      <c r="B4181" s="41" t="str">
        <f>VLOOKUP(A4181,'[110]Legacy Location Lookups'!$B$1:$C$340,2,0)</f>
        <v>Peru, IL</v>
      </c>
      <c r="C4181" s="41" t="s">
        <v>142</v>
      </c>
      <c r="D4181" s="41" t="s">
        <v>148</v>
      </c>
      <c r="E4181" s="41" t="s">
        <v>147</v>
      </c>
      <c r="F4181" s="38">
        <v>44204</v>
      </c>
      <c r="G4181" s="41" t="s">
        <v>147</v>
      </c>
      <c r="H4181" s="41">
        <v>0</v>
      </c>
    </row>
    <row r="4182" spans="1:8" x14ac:dyDescent="0.25">
      <c r="A4182" s="41">
        <f>VLOOKUP(D4182,'[110]Legacy Location Lookups'!$A$1:$C$340,2,0)</f>
        <v>13</v>
      </c>
      <c r="B4182" s="41" t="str">
        <f>VLOOKUP(A4182,'[110]Legacy Location Lookups'!$B$1:$C$340,2,0)</f>
        <v>Peoria, IL</v>
      </c>
      <c r="C4182" s="41" t="s">
        <v>142</v>
      </c>
      <c r="D4182" s="41" t="s">
        <v>149</v>
      </c>
      <c r="E4182" s="41" t="s">
        <v>144</v>
      </c>
      <c r="F4182" s="38">
        <v>44204</v>
      </c>
      <c r="G4182" s="41" t="s">
        <v>145</v>
      </c>
      <c r="H4182" s="41">
        <v>36</v>
      </c>
    </row>
    <row r="4183" spans="1:8" x14ac:dyDescent="0.25">
      <c r="A4183" s="41">
        <f>VLOOKUP(D4183,'[110]Legacy Location Lookups'!$A$1:$C$340,2,0)</f>
        <v>13</v>
      </c>
      <c r="B4183" s="41" t="str">
        <f>VLOOKUP(A4183,'[110]Legacy Location Lookups'!$B$1:$C$340,2,0)</f>
        <v>Peoria, IL</v>
      </c>
      <c r="C4183" s="41" t="s">
        <v>142</v>
      </c>
      <c r="D4183" s="41" t="s">
        <v>149</v>
      </c>
      <c r="E4183" s="41" t="s">
        <v>144</v>
      </c>
      <c r="F4183" s="38">
        <v>44204</v>
      </c>
      <c r="G4183" s="41" t="s">
        <v>146</v>
      </c>
      <c r="H4183" s="41">
        <v>0</v>
      </c>
    </row>
    <row r="4184" spans="1:8" x14ac:dyDescent="0.25">
      <c r="A4184" s="41">
        <f>VLOOKUP(D4184,'[110]Legacy Location Lookups'!$A$1:$C$340,2,0)</f>
        <v>6</v>
      </c>
      <c r="B4184" s="41" t="str">
        <f>VLOOKUP(A4184,'[110]Legacy Location Lookups'!$B$1:$C$340,2,0)</f>
        <v>Charleston, IL</v>
      </c>
      <c r="C4184" s="41" t="s">
        <v>142</v>
      </c>
      <c r="D4184" s="41" t="s">
        <v>150</v>
      </c>
      <c r="E4184" s="41" t="s">
        <v>144</v>
      </c>
      <c r="F4184" s="38">
        <v>44204</v>
      </c>
      <c r="G4184" s="41" t="s">
        <v>145</v>
      </c>
      <c r="H4184" s="41">
        <v>34</v>
      </c>
    </row>
    <row r="4185" spans="1:8" x14ac:dyDescent="0.25">
      <c r="A4185" s="41">
        <f>VLOOKUP(D4185,'[110]Legacy Location Lookups'!$A$1:$C$340,2,0)</f>
        <v>6</v>
      </c>
      <c r="B4185" s="41" t="str">
        <f>VLOOKUP(A4185,'[110]Legacy Location Lookups'!$B$1:$C$340,2,0)</f>
        <v>Charleston, IL</v>
      </c>
      <c r="C4185" s="41" t="s">
        <v>142</v>
      </c>
      <c r="D4185" s="41" t="s">
        <v>150</v>
      </c>
      <c r="E4185" s="41" t="s">
        <v>144</v>
      </c>
      <c r="F4185" s="38">
        <v>44204</v>
      </c>
      <c r="G4185" s="41" t="s">
        <v>146</v>
      </c>
      <c r="H4185" s="41">
        <v>0</v>
      </c>
    </row>
    <row r="4186" spans="1:8" x14ac:dyDescent="0.25">
      <c r="A4186" s="41">
        <f>VLOOKUP(D4186,'[110]Legacy Location Lookups'!$A$1:$C$340,2,0)</f>
        <v>6</v>
      </c>
      <c r="B4186" s="41" t="str">
        <f>VLOOKUP(A4186,'[110]Legacy Location Lookups'!$B$1:$C$340,2,0)</f>
        <v>Charleston, IL</v>
      </c>
      <c r="C4186" s="41" t="s">
        <v>142</v>
      </c>
      <c r="D4186" s="41" t="s">
        <v>150</v>
      </c>
      <c r="E4186" s="41" t="s">
        <v>147</v>
      </c>
      <c r="F4186" s="38">
        <v>44204</v>
      </c>
      <c r="G4186" s="41" t="s">
        <v>147</v>
      </c>
      <c r="H4186" s="41">
        <v>0</v>
      </c>
    </row>
    <row r="4187" spans="1:8" x14ac:dyDescent="0.25">
      <c r="A4187" s="41">
        <f>VLOOKUP(D4187,'[110]Legacy Location Lookups'!$A$1:$C$340,2,0)</f>
        <v>15</v>
      </c>
      <c r="B4187" s="41" t="str">
        <f>VLOOKUP(A4187,'[110]Legacy Location Lookups'!$B$1:$C$340,2,0)</f>
        <v>Pontiac, IL</v>
      </c>
      <c r="C4187" s="41" t="s">
        <v>142</v>
      </c>
      <c r="D4187" s="41" t="s">
        <v>13</v>
      </c>
      <c r="E4187" s="41" t="s">
        <v>144</v>
      </c>
      <c r="F4187" s="38">
        <v>44204</v>
      </c>
      <c r="G4187" s="41" t="s">
        <v>145</v>
      </c>
      <c r="H4187" s="41">
        <v>33</v>
      </c>
    </row>
    <row r="4188" spans="1:8" x14ac:dyDescent="0.25">
      <c r="A4188" s="41">
        <f>VLOOKUP(D4188,'[110]Legacy Location Lookups'!$A$1:$C$340,2,0)</f>
        <v>15</v>
      </c>
      <c r="B4188" s="41" t="str">
        <f>VLOOKUP(A4188,'[110]Legacy Location Lookups'!$B$1:$C$340,2,0)</f>
        <v>Pontiac, IL</v>
      </c>
      <c r="C4188" s="41" t="s">
        <v>142</v>
      </c>
      <c r="D4188" s="41" t="s">
        <v>13</v>
      </c>
      <c r="E4188" s="41" t="s">
        <v>147</v>
      </c>
      <c r="F4188" s="38">
        <v>44204</v>
      </c>
      <c r="G4188" s="41" t="s">
        <v>147</v>
      </c>
      <c r="H4188" s="41">
        <v>0</v>
      </c>
    </row>
    <row r="4189" spans="1:8" x14ac:dyDescent="0.25">
      <c r="A4189" s="41">
        <f>VLOOKUP(D4189,'[110]Legacy Location Lookups'!$A$1:$C$340,2,0)</f>
        <v>8</v>
      </c>
      <c r="B4189" s="41" t="str">
        <f>VLOOKUP(A4189,'[110]Legacy Location Lookups'!$B$1:$C$340,2,0)</f>
        <v>Eureka, IL</v>
      </c>
      <c r="C4189" s="41" t="s">
        <v>142</v>
      </c>
      <c r="D4189" s="41" t="s">
        <v>6</v>
      </c>
      <c r="E4189" s="41" t="s">
        <v>144</v>
      </c>
      <c r="F4189" s="38">
        <v>44204</v>
      </c>
      <c r="G4189" s="41" t="s">
        <v>145</v>
      </c>
      <c r="H4189" s="41">
        <v>0</v>
      </c>
    </row>
    <row r="4190" spans="1:8" x14ac:dyDescent="0.25">
      <c r="A4190" s="41">
        <f>VLOOKUP(D4190,'[110]Legacy Location Lookups'!$A$1:$C$340,2,0)</f>
        <v>8</v>
      </c>
      <c r="B4190" s="41" t="str">
        <f>VLOOKUP(A4190,'[110]Legacy Location Lookups'!$B$1:$C$340,2,0)</f>
        <v>Eureka, IL</v>
      </c>
      <c r="C4190" s="41" t="s">
        <v>142</v>
      </c>
      <c r="D4190" s="41" t="s">
        <v>6</v>
      </c>
      <c r="E4190" s="41" t="s">
        <v>147</v>
      </c>
      <c r="F4190" s="38">
        <v>44204</v>
      </c>
      <c r="G4190" s="41" t="s">
        <v>147</v>
      </c>
      <c r="H4190" s="41">
        <v>0</v>
      </c>
    </row>
    <row r="4191" spans="1:8" x14ac:dyDescent="0.25">
      <c r="A4191" s="41">
        <f>VLOOKUP(D4191,'[110]Legacy Location Lookups'!$A$1:$C$340,2,0)</f>
        <v>10</v>
      </c>
      <c r="B4191" s="41" t="str">
        <f>VLOOKUP(A4191,'[110]Legacy Location Lookups'!$B$1:$C$340,2,0)</f>
        <v>Lincoln, IL</v>
      </c>
      <c r="C4191" s="41" t="s">
        <v>142</v>
      </c>
      <c r="D4191" s="41" t="s">
        <v>174</v>
      </c>
      <c r="E4191" s="41" t="s">
        <v>144</v>
      </c>
      <c r="F4191" s="38">
        <v>44204</v>
      </c>
      <c r="G4191" s="41" t="s">
        <v>145</v>
      </c>
      <c r="H4191" s="41">
        <v>0</v>
      </c>
    </row>
    <row r="4192" spans="1:8" x14ac:dyDescent="0.25">
      <c r="A4192" s="41">
        <f>VLOOKUP(D4192,'[110]Legacy Location Lookups'!$A$1:$C$340,2,0)</f>
        <v>10</v>
      </c>
      <c r="B4192" s="41" t="str">
        <f>VLOOKUP(A4192,'[110]Legacy Location Lookups'!$B$1:$C$340,2,0)</f>
        <v>Lincoln, IL</v>
      </c>
      <c r="C4192" s="41" t="s">
        <v>142</v>
      </c>
      <c r="D4192" s="41" t="s">
        <v>174</v>
      </c>
      <c r="E4192" s="41" t="s">
        <v>144</v>
      </c>
      <c r="F4192" s="38">
        <v>44204</v>
      </c>
      <c r="G4192" s="41" t="s">
        <v>147</v>
      </c>
      <c r="H4192" s="41">
        <v>0</v>
      </c>
    </row>
    <row r="4193" spans="1:8" x14ac:dyDescent="0.25">
      <c r="A4193" s="41">
        <f>VLOOKUP(D4193,'[110]Legacy Location Lookups'!$A$1:$C$340,2,0)</f>
        <v>17</v>
      </c>
      <c r="B4193" s="41" t="str">
        <f>VLOOKUP(A4193,'[110]Legacy Location Lookups'!$B$1:$C$340,2,0)</f>
        <v>Streator, IL</v>
      </c>
      <c r="C4193" s="41" t="s">
        <v>142</v>
      </c>
      <c r="D4193" s="41" t="s">
        <v>171</v>
      </c>
      <c r="E4193" s="41" t="s">
        <v>144</v>
      </c>
      <c r="F4193" s="38">
        <v>44204</v>
      </c>
      <c r="G4193" s="41" t="s">
        <v>145</v>
      </c>
      <c r="H4193" s="41">
        <v>0</v>
      </c>
    </row>
    <row r="4194" spans="1:8" x14ac:dyDescent="0.25">
      <c r="A4194" s="41">
        <f>VLOOKUP(D4194,'[110]Legacy Location Lookups'!$A$1:$C$340,2,0)</f>
        <v>17</v>
      </c>
      <c r="B4194" s="41" t="str">
        <f>VLOOKUP(A4194,'[110]Legacy Location Lookups'!$B$1:$C$340,2,0)</f>
        <v>Streator, IL</v>
      </c>
      <c r="C4194" s="41" t="s">
        <v>142</v>
      </c>
      <c r="D4194" s="41" t="s">
        <v>171</v>
      </c>
      <c r="E4194" s="41" t="s">
        <v>147</v>
      </c>
      <c r="F4194" s="38">
        <v>44204</v>
      </c>
      <c r="G4194" s="41" t="s">
        <v>147</v>
      </c>
      <c r="H4194" s="41">
        <v>0</v>
      </c>
    </row>
    <row r="4195" spans="1:8" x14ac:dyDescent="0.25">
      <c r="A4195" s="41">
        <f>VLOOKUP(D4195,'[110]Legacy Location Lookups'!$A$1:$C$340,2,0)</f>
        <v>16</v>
      </c>
      <c r="B4195" s="41" t="str">
        <f>VLOOKUP(A4195,'[110]Legacy Location Lookups'!$B$1:$C$340,2,0)</f>
        <v>Princeton, IL</v>
      </c>
      <c r="C4195" s="41" t="s">
        <v>142</v>
      </c>
      <c r="D4195" s="41" t="s">
        <v>169</v>
      </c>
      <c r="E4195" s="41" t="s">
        <v>144</v>
      </c>
      <c r="F4195" s="38">
        <v>44204</v>
      </c>
      <c r="G4195" s="41" t="s">
        <v>145</v>
      </c>
      <c r="H4195" s="41">
        <v>0</v>
      </c>
    </row>
    <row r="4196" spans="1:8" x14ac:dyDescent="0.25">
      <c r="A4196" s="41">
        <f>VLOOKUP(D4196,'[110]Legacy Location Lookups'!$A$1:$C$340,2,0)</f>
        <v>16</v>
      </c>
      <c r="B4196" s="41" t="str">
        <f>VLOOKUP(A4196,'[110]Legacy Location Lookups'!$B$1:$C$340,2,0)</f>
        <v>Princeton, IL</v>
      </c>
      <c r="C4196" s="41" t="s">
        <v>142</v>
      </c>
      <c r="D4196" s="41" t="s">
        <v>169</v>
      </c>
      <c r="E4196" s="41" t="s">
        <v>147</v>
      </c>
      <c r="F4196" s="38">
        <v>44204</v>
      </c>
      <c r="G4196" s="41" t="s">
        <v>147</v>
      </c>
      <c r="H4196" s="41">
        <v>0</v>
      </c>
    </row>
    <row r="4197" spans="1:8" x14ac:dyDescent="0.25">
      <c r="A4197" s="41">
        <f>VLOOKUP(D4197,'[110]Legacy Location Lookups'!$A$1:$C$340,2,0)</f>
        <v>11</v>
      </c>
      <c r="B4197" s="41" t="str">
        <f>VLOOKUP(A4197,'[110]Legacy Location Lookups'!$B$1:$C$340,2,0)</f>
        <v>Mt Zion, IL</v>
      </c>
      <c r="C4197" s="41" t="s">
        <v>142</v>
      </c>
      <c r="D4197" s="41" t="s">
        <v>170</v>
      </c>
      <c r="E4197" s="41" t="s">
        <v>144</v>
      </c>
      <c r="F4197" s="38">
        <v>44204</v>
      </c>
      <c r="G4197" s="41" t="s">
        <v>145</v>
      </c>
      <c r="H4197" s="41">
        <v>0</v>
      </c>
    </row>
    <row r="4198" spans="1:8" x14ac:dyDescent="0.25">
      <c r="A4198" s="41">
        <f>VLOOKUP(D4198,'[110]Legacy Location Lookups'!$A$1:$C$340,2,0)</f>
        <v>11</v>
      </c>
      <c r="B4198" s="41" t="str">
        <f>VLOOKUP(A4198,'[110]Legacy Location Lookups'!$B$1:$C$340,2,0)</f>
        <v>Mt Zion, IL</v>
      </c>
      <c r="C4198" s="41" t="s">
        <v>142</v>
      </c>
      <c r="D4198" s="41" t="s">
        <v>170</v>
      </c>
      <c r="E4198" s="41" t="s">
        <v>147</v>
      </c>
      <c r="F4198" s="38">
        <v>44204</v>
      </c>
      <c r="G4198" s="41" t="s">
        <v>147</v>
      </c>
      <c r="H4198" s="41">
        <v>0</v>
      </c>
    </row>
    <row r="4199" spans="1:8" x14ac:dyDescent="0.25">
      <c r="A4199" s="41">
        <f>VLOOKUP(D4199,'[110]Legacy Location Lookups'!$A$1:$C$340,2,0)</f>
        <v>9</v>
      </c>
      <c r="B4199" s="41" t="str">
        <f>VLOOKUP(A4199,'[110]Legacy Location Lookups'!$B$1:$C$340,2,0)</f>
        <v>Gibson City, IL</v>
      </c>
      <c r="C4199" s="41" t="s">
        <v>142</v>
      </c>
      <c r="D4199" s="41" t="s">
        <v>168</v>
      </c>
      <c r="E4199" s="41" t="s">
        <v>144</v>
      </c>
      <c r="F4199" s="38">
        <v>44204</v>
      </c>
      <c r="G4199" s="41" t="s">
        <v>145</v>
      </c>
      <c r="H4199" s="41">
        <v>29</v>
      </c>
    </row>
    <row r="4200" spans="1:8" x14ac:dyDescent="0.25">
      <c r="A4200" s="41">
        <f>VLOOKUP(D4200,'[110]Legacy Location Lookups'!$A$1:$C$340,2,0)</f>
        <v>127</v>
      </c>
      <c r="B4200" s="41" t="str">
        <f>VLOOKUP(A4200,'[110]Legacy Location Lookups'!$B$1:$C$340,2,0)</f>
        <v>Canton, IL</v>
      </c>
      <c r="C4200" s="41" t="s">
        <v>142</v>
      </c>
      <c r="D4200" s="41" t="s">
        <v>166</v>
      </c>
      <c r="E4200" s="41" t="s">
        <v>144</v>
      </c>
      <c r="F4200" s="38">
        <v>44204</v>
      </c>
      <c r="G4200" s="41" t="s">
        <v>145</v>
      </c>
      <c r="H4200" s="41">
        <v>0</v>
      </c>
    </row>
    <row r="4201" spans="1:8" x14ac:dyDescent="0.25">
      <c r="A4201" s="41">
        <f>VLOOKUP(D4201,'[110]Legacy Location Lookups'!$A$1:$C$340,2,0)</f>
        <v>12</v>
      </c>
      <c r="B4201" s="41" t="str">
        <f>VLOOKUP(A4201,'[110]Legacy Location Lookups'!$B$1:$C$340,2,0)</f>
        <v>Pekin, IL</v>
      </c>
      <c r="C4201" s="41" t="s">
        <v>142</v>
      </c>
      <c r="D4201" s="41" t="s">
        <v>242</v>
      </c>
      <c r="E4201" s="41" t="s">
        <v>144</v>
      </c>
      <c r="F4201" s="38">
        <v>44204</v>
      </c>
      <c r="G4201" s="41" t="s">
        <v>145</v>
      </c>
      <c r="H4201" s="41">
        <v>12</v>
      </c>
    </row>
    <row r="4202" spans="1:8" x14ac:dyDescent="0.25">
      <c r="A4202" s="41">
        <f>VLOOKUP(D4202,'[110]Legacy Location Lookups'!$A$1:$C$340,2,0)</f>
        <v>73</v>
      </c>
      <c r="B4202" s="41" t="str">
        <f>VLOOKUP(A4202,'[110]Legacy Location Lookups'!$B$1:$C$340,2,0)</f>
        <v>Boynton Beach, FL</v>
      </c>
      <c r="C4202" s="41" t="s">
        <v>151</v>
      </c>
      <c r="D4202" s="41" t="s">
        <v>152</v>
      </c>
      <c r="E4202" s="41" t="s">
        <v>144</v>
      </c>
      <c r="F4202" s="38">
        <v>44200</v>
      </c>
      <c r="G4202" s="41" t="s">
        <v>145</v>
      </c>
      <c r="H4202" s="41">
        <v>82</v>
      </c>
    </row>
    <row r="4203" spans="1:8" x14ac:dyDescent="0.25">
      <c r="A4203" s="41">
        <f>VLOOKUP(D4203,'[110]Legacy Location Lookups'!$A$1:$C$340,2,0)</f>
        <v>73</v>
      </c>
      <c r="B4203" s="41" t="str">
        <f>VLOOKUP(A4203,'[110]Legacy Location Lookups'!$B$1:$C$340,2,0)</f>
        <v>Boynton Beach, FL</v>
      </c>
      <c r="C4203" s="41" t="s">
        <v>151</v>
      </c>
      <c r="D4203" s="41" t="s">
        <v>152</v>
      </c>
      <c r="E4203" s="41" t="s">
        <v>144</v>
      </c>
      <c r="F4203" s="38">
        <v>44200</v>
      </c>
      <c r="G4203" s="41" t="s">
        <v>159</v>
      </c>
      <c r="H4203" s="41">
        <v>6</v>
      </c>
    </row>
    <row r="4204" spans="1:8" x14ac:dyDescent="0.25">
      <c r="A4204" s="41">
        <f>VLOOKUP(D4204,'[110]Legacy Location Lookups'!$A$1:$C$340,2,0)</f>
        <v>73</v>
      </c>
      <c r="B4204" s="41" t="str">
        <f>VLOOKUP(A4204,'[110]Legacy Location Lookups'!$B$1:$C$340,2,0)</f>
        <v>Boynton Beach, FL</v>
      </c>
      <c r="C4204" s="41" t="s">
        <v>151</v>
      </c>
      <c r="D4204" s="41" t="s">
        <v>152</v>
      </c>
      <c r="E4204" s="41" t="s">
        <v>147</v>
      </c>
      <c r="F4204" s="38">
        <v>44200</v>
      </c>
      <c r="G4204" s="41" t="s">
        <v>147</v>
      </c>
      <c r="H4204" s="41">
        <v>0</v>
      </c>
    </row>
    <row r="4205" spans="1:8" x14ac:dyDescent="0.25">
      <c r="A4205" s="41">
        <f>VLOOKUP(D4205,'[110]Legacy Location Lookups'!$A$1:$C$340,2,0)</f>
        <v>75</v>
      </c>
      <c r="B4205" s="41" t="str">
        <f>VLOOKUP(A4205,'[110]Legacy Location Lookups'!$B$1:$C$340,2,0)</f>
        <v>Delray Beach, FL</v>
      </c>
      <c r="C4205" s="41" t="s">
        <v>151</v>
      </c>
      <c r="D4205" s="41" t="s">
        <v>153</v>
      </c>
      <c r="E4205" s="41" t="s">
        <v>144</v>
      </c>
      <c r="F4205" s="38">
        <v>44200</v>
      </c>
      <c r="G4205" s="41" t="s">
        <v>145</v>
      </c>
      <c r="H4205" s="41">
        <v>21</v>
      </c>
    </row>
    <row r="4206" spans="1:8" x14ac:dyDescent="0.25">
      <c r="A4206" s="41">
        <f>VLOOKUP(D4206,'[110]Legacy Location Lookups'!$A$1:$C$340,2,0)</f>
        <v>75</v>
      </c>
      <c r="B4206" s="41" t="str">
        <f>VLOOKUP(A4206,'[110]Legacy Location Lookups'!$B$1:$C$340,2,0)</f>
        <v>Delray Beach, FL</v>
      </c>
      <c r="C4206" s="41" t="s">
        <v>151</v>
      </c>
      <c r="D4206" s="41" t="s">
        <v>153</v>
      </c>
      <c r="E4206" s="41" t="s">
        <v>147</v>
      </c>
      <c r="F4206" s="38">
        <v>44200</v>
      </c>
      <c r="G4206" s="41" t="s">
        <v>147</v>
      </c>
      <c r="H4206" s="41">
        <v>0</v>
      </c>
    </row>
    <row r="4207" spans="1:8" x14ac:dyDescent="0.25">
      <c r="A4207" s="41">
        <f>VLOOKUP(D4207,'[110]Legacy Location Lookups'!$A$1:$C$340,2,0)</f>
        <v>75</v>
      </c>
      <c r="B4207" s="41" t="str">
        <f>VLOOKUP(A4207,'[110]Legacy Location Lookups'!$B$1:$C$340,2,0)</f>
        <v>Delray Beach, FL</v>
      </c>
      <c r="C4207" s="41" t="s">
        <v>151</v>
      </c>
      <c r="D4207" s="41" t="s">
        <v>153</v>
      </c>
      <c r="E4207" s="41" t="s">
        <v>144</v>
      </c>
      <c r="F4207" s="38">
        <v>44200</v>
      </c>
      <c r="G4207" s="41" t="s">
        <v>159</v>
      </c>
      <c r="H4207" s="41">
        <v>1</v>
      </c>
    </row>
    <row r="4208" spans="1:8" x14ac:dyDescent="0.25">
      <c r="A4208" s="41">
        <f>VLOOKUP(D4208,'[110]Legacy Location Lookups'!$A$1:$C$340,2,0)</f>
        <v>76</v>
      </c>
      <c r="B4208" s="41" t="str">
        <f>VLOOKUP(A4208,'[110]Legacy Location Lookups'!$B$1:$C$340,2,0)</f>
        <v>East Boca Raton, FL</v>
      </c>
      <c r="C4208" s="41" t="s">
        <v>151</v>
      </c>
      <c r="D4208" s="41" t="s">
        <v>175</v>
      </c>
      <c r="E4208" s="41" t="s">
        <v>144</v>
      </c>
      <c r="F4208" s="38">
        <v>44200</v>
      </c>
      <c r="G4208" s="41" t="s">
        <v>145</v>
      </c>
      <c r="H4208" s="41">
        <v>11</v>
      </c>
    </row>
    <row r="4209" spans="1:8" x14ac:dyDescent="0.25">
      <c r="A4209" s="41">
        <f>VLOOKUP(D4209,'[110]Legacy Location Lookups'!$A$1:$C$340,2,0)</f>
        <v>77</v>
      </c>
      <c r="B4209" s="41" t="str">
        <f>VLOOKUP(A4209,'[110]Legacy Location Lookups'!$B$1:$C$340,2,0)</f>
        <v>West Boca Raton, FL</v>
      </c>
      <c r="C4209" s="41" t="s">
        <v>151</v>
      </c>
      <c r="D4209" s="41" t="s">
        <v>154</v>
      </c>
      <c r="E4209" s="41" t="s">
        <v>144</v>
      </c>
      <c r="F4209" s="38">
        <v>44200</v>
      </c>
      <c r="G4209" s="41" t="s">
        <v>145</v>
      </c>
      <c r="H4209" s="41">
        <v>14</v>
      </c>
    </row>
    <row r="4210" spans="1:8" x14ac:dyDescent="0.25">
      <c r="A4210" s="41">
        <f>VLOOKUP(D4210,'[110]Legacy Location Lookups'!$A$1:$C$340,2,0)</f>
        <v>72</v>
      </c>
      <c r="B4210" s="41" t="str">
        <f>VLOOKUP(A4210,'[110]Legacy Location Lookups'!$B$1:$C$340,2,0)</f>
        <v>Boca Raton, FL</v>
      </c>
      <c r="C4210" s="41" t="s">
        <v>151</v>
      </c>
      <c r="D4210" s="41" t="s">
        <v>155</v>
      </c>
      <c r="E4210" s="41" t="s">
        <v>144</v>
      </c>
      <c r="F4210" s="38">
        <v>44200</v>
      </c>
      <c r="G4210" s="41" t="s">
        <v>145</v>
      </c>
      <c r="H4210" s="41">
        <v>19</v>
      </c>
    </row>
    <row r="4211" spans="1:8" x14ac:dyDescent="0.25">
      <c r="A4211" s="41">
        <f>VLOOKUP(D4211,'[110]Legacy Location Lookups'!$A$1:$C$340,2,0)</f>
        <v>72</v>
      </c>
      <c r="B4211" s="41" t="str">
        <f>VLOOKUP(A4211,'[110]Legacy Location Lookups'!$B$1:$C$340,2,0)</f>
        <v>Boca Raton, FL</v>
      </c>
      <c r="C4211" s="41" t="s">
        <v>151</v>
      </c>
      <c r="D4211" s="41" t="s">
        <v>155</v>
      </c>
      <c r="E4211" s="41" t="s">
        <v>144</v>
      </c>
      <c r="F4211" s="38">
        <v>44200</v>
      </c>
      <c r="G4211" s="41" t="s">
        <v>159</v>
      </c>
      <c r="H4211" s="41">
        <v>0</v>
      </c>
    </row>
    <row r="4212" spans="1:8" x14ac:dyDescent="0.25">
      <c r="A4212" s="41">
        <f>VLOOKUP(D4212,'[110]Legacy Location Lookups'!$A$1:$C$340,2,0)</f>
        <v>104</v>
      </c>
      <c r="B4212" s="41" t="str">
        <f>VLOOKUP(A4212,'[110]Legacy Location Lookups'!$B$1:$C$340,2,0)</f>
        <v>Miami, FL</v>
      </c>
      <c r="C4212" s="41" t="s">
        <v>151</v>
      </c>
      <c r="D4212" s="41" t="s">
        <v>223</v>
      </c>
      <c r="E4212" s="41" t="s">
        <v>144</v>
      </c>
      <c r="F4212" s="38">
        <v>44200</v>
      </c>
      <c r="G4212" s="41" t="s">
        <v>145</v>
      </c>
      <c r="H4212" s="41">
        <v>19</v>
      </c>
    </row>
    <row r="4213" spans="1:8" x14ac:dyDescent="0.25">
      <c r="A4213" s="41">
        <f>VLOOKUP(D4213,'[110]Legacy Location Lookups'!$A$1:$C$340,2,0)</f>
        <v>104</v>
      </c>
      <c r="B4213" s="41" t="str">
        <f>VLOOKUP(A4213,'[110]Legacy Location Lookups'!$B$1:$C$340,2,0)</f>
        <v>Miami, FL</v>
      </c>
      <c r="C4213" s="41" t="s">
        <v>151</v>
      </c>
      <c r="D4213" s="41" t="s">
        <v>223</v>
      </c>
      <c r="E4213" s="41" t="s">
        <v>144</v>
      </c>
      <c r="F4213" s="38">
        <v>44200</v>
      </c>
      <c r="G4213" s="41" t="s">
        <v>147</v>
      </c>
      <c r="H4213" s="41">
        <v>0</v>
      </c>
    </row>
    <row r="4214" spans="1:8" x14ac:dyDescent="0.25">
      <c r="A4214" s="41">
        <f>VLOOKUP(D4214,'[110]Legacy Location Lookups'!$A$1:$C$340,2,0)</f>
        <v>73</v>
      </c>
      <c r="B4214" s="41" t="str">
        <f>VLOOKUP(A4214,'[110]Legacy Location Lookups'!$B$1:$C$340,2,0)</f>
        <v>Boynton Beach, FL</v>
      </c>
      <c r="C4214" s="41" t="s">
        <v>151</v>
      </c>
      <c r="D4214" s="41" t="s">
        <v>152</v>
      </c>
      <c r="E4214" s="41" t="s">
        <v>144</v>
      </c>
      <c r="F4214" s="38">
        <v>44201</v>
      </c>
      <c r="G4214" s="41" t="s">
        <v>145</v>
      </c>
      <c r="H4214" s="41">
        <v>76</v>
      </c>
    </row>
    <row r="4215" spans="1:8" x14ac:dyDescent="0.25">
      <c r="A4215" s="41">
        <f>VLOOKUP(D4215,'[110]Legacy Location Lookups'!$A$1:$C$340,2,0)</f>
        <v>73</v>
      </c>
      <c r="B4215" s="41" t="str">
        <f>VLOOKUP(A4215,'[110]Legacy Location Lookups'!$B$1:$C$340,2,0)</f>
        <v>Boynton Beach, FL</v>
      </c>
      <c r="C4215" s="41" t="s">
        <v>151</v>
      </c>
      <c r="D4215" s="41" t="s">
        <v>152</v>
      </c>
      <c r="E4215" s="41" t="s">
        <v>144</v>
      </c>
      <c r="F4215" s="38">
        <v>44201</v>
      </c>
      <c r="G4215" s="41" t="s">
        <v>159</v>
      </c>
      <c r="H4215" s="41">
        <v>5</v>
      </c>
    </row>
    <row r="4216" spans="1:8" x14ac:dyDescent="0.25">
      <c r="A4216" s="41">
        <f>VLOOKUP(D4216,'[110]Legacy Location Lookups'!$A$1:$C$340,2,0)</f>
        <v>73</v>
      </c>
      <c r="B4216" s="41" t="str">
        <f>VLOOKUP(A4216,'[110]Legacy Location Lookups'!$B$1:$C$340,2,0)</f>
        <v>Boynton Beach, FL</v>
      </c>
      <c r="C4216" s="41" t="s">
        <v>151</v>
      </c>
      <c r="D4216" s="41" t="s">
        <v>152</v>
      </c>
      <c r="E4216" s="41" t="s">
        <v>147</v>
      </c>
      <c r="F4216" s="38">
        <v>44201</v>
      </c>
      <c r="G4216" s="41" t="s">
        <v>147</v>
      </c>
      <c r="H4216" s="41">
        <v>1</v>
      </c>
    </row>
    <row r="4217" spans="1:8" x14ac:dyDescent="0.25">
      <c r="A4217" s="41">
        <f>VLOOKUP(D4217,'[110]Legacy Location Lookups'!$A$1:$C$340,2,0)</f>
        <v>75</v>
      </c>
      <c r="B4217" s="41" t="str">
        <f>VLOOKUP(A4217,'[110]Legacy Location Lookups'!$B$1:$C$340,2,0)</f>
        <v>Delray Beach, FL</v>
      </c>
      <c r="C4217" s="41" t="s">
        <v>151</v>
      </c>
      <c r="D4217" s="41" t="s">
        <v>153</v>
      </c>
      <c r="E4217" s="41" t="s">
        <v>144</v>
      </c>
      <c r="F4217" s="38">
        <v>44201</v>
      </c>
      <c r="G4217" s="41" t="s">
        <v>145</v>
      </c>
      <c r="H4217" s="41">
        <v>48</v>
      </c>
    </row>
    <row r="4218" spans="1:8" x14ac:dyDescent="0.25">
      <c r="A4218" s="41">
        <f>VLOOKUP(D4218,'[110]Legacy Location Lookups'!$A$1:$C$340,2,0)</f>
        <v>75</v>
      </c>
      <c r="B4218" s="41" t="str">
        <f>VLOOKUP(A4218,'[110]Legacy Location Lookups'!$B$1:$C$340,2,0)</f>
        <v>Delray Beach, FL</v>
      </c>
      <c r="C4218" s="41" t="s">
        <v>151</v>
      </c>
      <c r="D4218" s="41" t="s">
        <v>153</v>
      </c>
      <c r="E4218" s="41" t="s">
        <v>144</v>
      </c>
      <c r="F4218" s="38">
        <v>44201</v>
      </c>
      <c r="G4218" s="41" t="s">
        <v>159</v>
      </c>
      <c r="H4218" s="41">
        <v>0</v>
      </c>
    </row>
    <row r="4219" spans="1:8" x14ac:dyDescent="0.25">
      <c r="A4219" s="41">
        <f>VLOOKUP(D4219,'[110]Legacy Location Lookups'!$A$1:$C$340,2,0)</f>
        <v>76</v>
      </c>
      <c r="B4219" s="41" t="str">
        <f>VLOOKUP(A4219,'[110]Legacy Location Lookups'!$B$1:$C$340,2,0)</f>
        <v>East Boca Raton, FL</v>
      </c>
      <c r="C4219" s="41" t="s">
        <v>151</v>
      </c>
      <c r="D4219" s="41" t="s">
        <v>175</v>
      </c>
      <c r="E4219" s="41" t="s">
        <v>144</v>
      </c>
      <c r="F4219" s="38">
        <v>44201</v>
      </c>
      <c r="G4219" s="41" t="s">
        <v>145</v>
      </c>
      <c r="H4219" s="41">
        <v>29</v>
      </c>
    </row>
    <row r="4220" spans="1:8" x14ac:dyDescent="0.25">
      <c r="A4220" s="41">
        <f>VLOOKUP(D4220,'[110]Legacy Location Lookups'!$A$1:$C$340,2,0)</f>
        <v>77</v>
      </c>
      <c r="B4220" s="41" t="str">
        <f>VLOOKUP(A4220,'[110]Legacy Location Lookups'!$B$1:$C$340,2,0)</f>
        <v>West Boca Raton, FL</v>
      </c>
      <c r="C4220" s="41" t="s">
        <v>151</v>
      </c>
      <c r="D4220" s="41" t="s">
        <v>154</v>
      </c>
      <c r="E4220" s="41" t="s">
        <v>144</v>
      </c>
      <c r="F4220" s="38">
        <v>44201</v>
      </c>
      <c r="G4220" s="41" t="s">
        <v>145</v>
      </c>
      <c r="H4220" s="41">
        <v>28</v>
      </c>
    </row>
    <row r="4221" spans="1:8" x14ac:dyDescent="0.25">
      <c r="A4221" s="41">
        <f>VLOOKUP(D4221,'[110]Legacy Location Lookups'!$A$1:$C$340,2,0)</f>
        <v>72</v>
      </c>
      <c r="B4221" s="41" t="str">
        <f>VLOOKUP(A4221,'[110]Legacy Location Lookups'!$B$1:$C$340,2,0)</f>
        <v>Boca Raton, FL</v>
      </c>
      <c r="C4221" s="41" t="s">
        <v>151</v>
      </c>
      <c r="D4221" s="41" t="s">
        <v>155</v>
      </c>
      <c r="E4221" s="41" t="s">
        <v>144</v>
      </c>
      <c r="F4221" s="38">
        <v>44201</v>
      </c>
      <c r="G4221" s="41" t="s">
        <v>145</v>
      </c>
      <c r="H4221" s="41">
        <v>21</v>
      </c>
    </row>
    <row r="4222" spans="1:8" x14ac:dyDescent="0.25">
      <c r="A4222" s="41">
        <f>VLOOKUP(D4222,'[110]Legacy Location Lookups'!$A$1:$C$340,2,0)</f>
        <v>72</v>
      </c>
      <c r="B4222" s="41" t="str">
        <f>VLOOKUP(A4222,'[110]Legacy Location Lookups'!$B$1:$C$340,2,0)</f>
        <v>Boca Raton, FL</v>
      </c>
      <c r="C4222" s="41" t="s">
        <v>151</v>
      </c>
      <c r="D4222" s="41" t="s">
        <v>155</v>
      </c>
      <c r="E4222" s="41" t="s">
        <v>144</v>
      </c>
      <c r="F4222" s="38">
        <v>44201</v>
      </c>
      <c r="G4222" s="41" t="s">
        <v>159</v>
      </c>
      <c r="H4222" s="41">
        <v>1</v>
      </c>
    </row>
    <row r="4223" spans="1:8" x14ac:dyDescent="0.25">
      <c r="A4223" s="41">
        <f>VLOOKUP(D4223,'[110]Legacy Location Lookups'!$A$1:$C$340,2,0)</f>
        <v>104</v>
      </c>
      <c r="B4223" s="41" t="str">
        <f>VLOOKUP(A4223,'[110]Legacy Location Lookups'!$B$1:$C$340,2,0)</f>
        <v>Miami, FL</v>
      </c>
      <c r="C4223" s="41" t="s">
        <v>151</v>
      </c>
      <c r="D4223" s="41" t="s">
        <v>223</v>
      </c>
      <c r="E4223" s="41" t="s">
        <v>144</v>
      </c>
      <c r="F4223" s="38">
        <v>44201</v>
      </c>
      <c r="G4223" s="41" t="s">
        <v>145</v>
      </c>
      <c r="H4223" s="41">
        <v>14</v>
      </c>
    </row>
    <row r="4224" spans="1:8" x14ac:dyDescent="0.25">
      <c r="A4224" s="41">
        <f>VLOOKUP(D4224,'[110]Legacy Location Lookups'!$A$1:$C$340,2,0)</f>
        <v>104</v>
      </c>
      <c r="B4224" s="41" t="str">
        <f>VLOOKUP(A4224,'[110]Legacy Location Lookups'!$B$1:$C$340,2,0)</f>
        <v>Miami, FL</v>
      </c>
      <c r="C4224" s="41" t="s">
        <v>151</v>
      </c>
      <c r="D4224" s="41" t="s">
        <v>223</v>
      </c>
      <c r="E4224" s="41" t="s">
        <v>144</v>
      </c>
      <c r="F4224" s="38">
        <v>44201</v>
      </c>
      <c r="G4224" s="41" t="s">
        <v>159</v>
      </c>
      <c r="H4224" s="41">
        <v>0</v>
      </c>
    </row>
    <row r="4225" spans="1:8" x14ac:dyDescent="0.25">
      <c r="A4225" s="41">
        <f>VLOOKUP(D4225,'[110]Legacy Location Lookups'!$A$1:$C$340,2,0)</f>
        <v>73</v>
      </c>
      <c r="B4225" s="41" t="str">
        <f>VLOOKUP(A4225,'[110]Legacy Location Lookups'!$B$1:$C$340,2,0)</f>
        <v>Boynton Beach, FL</v>
      </c>
      <c r="C4225" s="41" t="s">
        <v>151</v>
      </c>
      <c r="D4225" s="41" t="s">
        <v>152</v>
      </c>
      <c r="E4225" s="41" t="s">
        <v>144</v>
      </c>
      <c r="F4225" s="38">
        <v>44202</v>
      </c>
      <c r="G4225" s="41" t="s">
        <v>145</v>
      </c>
      <c r="H4225" s="41">
        <v>94</v>
      </c>
    </row>
    <row r="4226" spans="1:8" x14ac:dyDescent="0.25">
      <c r="A4226" s="41">
        <f>VLOOKUP(D4226,'[110]Legacy Location Lookups'!$A$1:$C$340,2,0)</f>
        <v>73</v>
      </c>
      <c r="B4226" s="41" t="str">
        <f>VLOOKUP(A4226,'[110]Legacy Location Lookups'!$B$1:$C$340,2,0)</f>
        <v>Boynton Beach, FL</v>
      </c>
      <c r="C4226" s="41" t="s">
        <v>151</v>
      </c>
      <c r="D4226" s="41" t="s">
        <v>152</v>
      </c>
      <c r="E4226" s="41" t="s">
        <v>144</v>
      </c>
      <c r="F4226" s="38">
        <v>44202</v>
      </c>
      <c r="G4226" s="41" t="s">
        <v>159</v>
      </c>
      <c r="H4226" s="41">
        <v>1</v>
      </c>
    </row>
    <row r="4227" spans="1:8" x14ac:dyDescent="0.25">
      <c r="A4227" s="41">
        <f>VLOOKUP(D4227,'[110]Legacy Location Lookups'!$A$1:$C$340,2,0)</f>
        <v>73</v>
      </c>
      <c r="B4227" s="41" t="str">
        <f>VLOOKUP(A4227,'[110]Legacy Location Lookups'!$B$1:$C$340,2,0)</f>
        <v>Boynton Beach, FL</v>
      </c>
      <c r="C4227" s="41" t="s">
        <v>151</v>
      </c>
      <c r="D4227" s="41" t="s">
        <v>152</v>
      </c>
      <c r="E4227" s="41" t="s">
        <v>147</v>
      </c>
      <c r="F4227" s="38">
        <v>44202</v>
      </c>
      <c r="G4227" s="41" t="s">
        <v>147</v>
      </c>
      <c r="H4227" s="41">
        <v>1</v>
      </c>
    </row>
    <row r="4228" spans="1:8" x14ac:dyDescent="0.25">
      <c r="A4228" s="41">
        <f>VLOOKUP(D4228,'[110]Legacy Location Lookups'!$A$1:$C$340,2,0)</f>
        <v>73</v>
      </c>
      <c r="B4228" s="41" t="str">
        <f>VLOOKUP(A4228,'[110]Legacy Location Lookups'!$B$1:$C$340,2,0)</f>
        <v>Boynton Beach, FL</v>
      </c>
      <c r="C4228" s="41" t="s">
        <v>151</v>
      </c>
      <c r="D4228" s="41" t="s">
        <v>152</v>
      </c>
      <c r="E4228" s="41" t="s">
        <v>144</v>
      </c>
      <c r="F4228" s="38">
        <v>44202</v>
      </c>
      <c r="G4228" s="41" t="s">
        <v>146</v>
      </c>
      <c r="H4228" s="41">
        <v>32</v>
      </c>
    </row>
    <row r="4229" spans="1:8" x14ac:dyDescent="0.25">
      <c r="A4229" s="41">
        <f>VLOOKUP(D4229,'[110]Legacy Location Lookups'!$A$1:$C$340,2,0)</f>
        <v>75</v>
      </c>
      <c r="B4229" s="41" t="str">
        <f>VLOOKUP(A4229,'[110]Legacy Location Lookups'!$B$1:$C$340,2,0)</f>
        <v>Delray Beach, FL</v>
      </c>
      <c r="C4229" s="41" t="s">
        <v>151</v>
      </c>
      <c r="D4229" s="41" t="s">
        <v>153</v>
      </c>
      <c r="E4229" s="41" t="s">
        <v>144</v>
      </c>
      <c r="F4229" s="38">
        <v>44202</v>
      </c>
      <c r="G4229" s="41" t="s">
        <v>145</v>
      </c>
      <c r="H4229" s="41">
        <v>53</v>
      </c>
    </row>
    <row r="4230" spans="1:8" x14ac:dyDescent="0.25">
      <c r="A4230" s="41">
        <f>VLOOKUP(D4230,'[110]Legacy Location Lookups'!$A$1:$C$340,2,0)</f>
        <v>75</v>
      </c>
      <c r="B4230" s="41" t="str">
        <f>VLOOKUP(A4230,'[110]Legacy Location Lookups'!$B$1:$C$340,2,0)</f>
        <v>Delray Beach, FL</v>
      </c>
      <c r="C4230" s="41" t="s">
        <v>151</v>
      </c>
      <c r="D4230" s="41" t="s">
        <v>153</v>
      </c>
      <c r="E4230" s="41" t="s">
        <v>147</v>
      </c>
      <c r="F4230" s="38">
        <v>44202</v>
      </c>
      <c r="G4230" s="41" t="s">
        <v>147</v>
      </c>
      <c r="H4230" s="41">
        <v>0</v>
      </c>
    </row>
    <row r="4231" spans="1:8" x14ac:dyDescent="0.25">
      <c r="A4231" s="41">
        <f>VLOOKUP(D4231,'[110]Legacy Location Lookups'!$A$1:$C$340,2,0)</f>
        <v>75</v>
      </c>
      <c r="B4231" s="41" t="str">
        <f>VLOOKUP(A4231,'[110]Legacy Location Lookups'!$B$1:$C$340,2,0)</f>
        <v>Delray Beach, FL</v>
      </c>
      <c r="C4231" s="41" t="s">
        <v>151</v>
      </c>
      <c r="D4231" s="41" t="s">
        <v>153</v>
      </c>
      <c r="E4231" s="41" t="s">
        <v>144</v>
      </c>
      <c r="F4231" s="38">
        <v>44202</v>
      </c>
      <c r="G4231" s="41" t="s">
        <v>159</v>
      </c>
      <c r="H4231" s="41">
        <v>0</v>
      </c>
    </row>
    <row r="4232" spans="1:8" x14ac:dyDescent="0.25">
      <c r="A4232" s="41">
        <f>VLOOKUP(D4232,'[110]Legacy Location Lookups'!$A$1:$C$340,2,0)</f>
        <v>76</v>
      </c>
      <c r="B4232" s="41" t="str">
        <f>VLOOKUP(A4232,'[110]Legacy Location Lookups'!$B$1:$C$340,2,0)</f>
        <v>East Boca Raton, FL</v>
      </c>
      <c r="C4232" s="41" t="s">
        <v>151</v>
      </c>
      <c r="D4232" s="41" t="s">
        <v>175</v>
      </c>
      <c r="E4232" s="41" t="s">
        <v>147</v>
      </c>
      <c r="F4232" s="38">
        <v>44202</v>
      </c>
      <c r="G4232" s="41" t="s">
        <v>147</v>
      </c>
      <c r="H4232" s="41">
        <v>0</v>
      </c>
    </row>
    <row r="4233" spans="1:8" x14ac:dyDescent="0.25">
      <c r="A4233" s="41">
        <f>VLOOKUP(D4233,'[110]Legacy Location Lookups'!$A$1:$C$340,2,0)</f>
        <v>76</v>
      </c>
      <c r="B4233" s="41" t="str">
        <f>VLOOKUP(A4233,'[110]Legacy Location Lookups'!$B$1:$C$340,2,0)</f>
        <v>East Boca Raton, FL</v>
      </c>
      <c r="C4233" s="41" t="s">
        <v>151</v>
      </c>
      <c r="D4233" s="41" t="s">
        <v>175</v>
      </c>
      <c r="E4233" s="41" t="s">
        <v>144</v>
      </c>
      <c r="F4233" s="38">
        <v>44202</v>
      </c>
      <c r="G4233" s="41" t="s">
        <v>145</v>
      </c>
      <c r="H4233" s="41">
        <v>8</v>
      </c>
    </row>
    <row r="4234" spans="1:8" x14ac:dyDescent="0.25">
      <c r="A4234" s="41">
        <f>VLOOKUP(D4234,'[110]Legacy Location Lookups'!$A$1:$C$340,2,0)</f>
        <v>77</v>
      </c>
      <c r="B4234" s="41" t="str">
        <f>VLOOKUP(A4234,'[110]Legacy Location Lookups'!$B$1:$C$340,2,0)</f>
        <v>West Boca Raton, FL</v>
      </c>
      <c r="C4234" s="41" t="s">
        <v>151</v>
      </c>
      <c r="D4234" s="41" t="s">
        <v>154</v>
      </c>
      <c r="E4234" s="41" t="s">
        <v>144</v>
      </c>
      <c r="F4234" s="38">
        <v>44202</v>
      </c>
      <c r="G4234" s="41" t="s">
        <v>145</v>
      </c>
      <c r="H4234" s="41">
        <v>26</v>
      </c>
    </row>
    <row r="4235" spans="1:8" x14ac:dyDescent="0.25">
      <c r="A4235" s="41">
        <f>VLOOKUP(D4235,'[110]Legacy Location Lookups'!$A$1:$C$340,2,0)</f>
        <v>72</v>
      </c>
      <c r="B4235" s="41" t="str">
        <f>VLOOKUP(A4235,'[110]Legacy Location Lookups'!$B$1:$C$340,2,0)</f>
        <v>Boca Raton, FL</v>
      </c>
      <c r="C4235" s="41" t="s">
        <v>151</v>
      </c>
      <c r="D4235" s="41" t="s">
        <v>155</v>
      </c>
      <c r="E4235" s="41" t="s">
        <v>144</v>
      </c>
      <c r="F4235" s="38">
        <v>44202</v>
      </c>
      <c r="G4235" s="41" t="s">
        <v>145</v>
      </c>
      <c r="H4235" s="41">
        <v>18</v>
      </c>
    </row>
    <row r="4236" spans="1:8" x14ac:dyDescent="0.25">
      <c r="A4236" s="41">
        <f>VLOOKUP(D4236,'[110]Legacy Location Lookups'!$A$1:$C$340,2,0)</f>
        <v>72</v>
      </c>
      <c r="B4236" s="41" t="str">
        <f>VLOOKUP(A4236,'[110]Legacy Location Lookups'!$B$1:$C$340,2,0)</f>
        <v>Boca Raton, FL</v>
      </c>
      <c r="C4236" s="41" t="s">
        <v>151</v>
      </c>
      <c r="D4236" s="41" t="s">
        <v>155</v>
      </c>
      <c r="E4236" s="41" t="s">
        <v>144</v>
      </c>
      <c r="F4236" s="38">
        <v>44202</v>
      </c>
      <c r="G4236" s="41" t="s">
        <v>159</v>
      </c>
      <c r="H4236" s="41">
        <v>4</v>
      </c>
    </row>
    <row r="4237" spans="1:8" x14ac:dyDescent="0.25">
      <c r="A4237" s="41">
        <f>VLOOKUP(D4237,'[110]Legacy Location Lookups'!$A$1:$C$340,2,0)</f>
        <v>104</v>
      </c>
      <c r="B4237" s="41" t="str">
        <f>VLOOKUP(A4237,'[110]Legacy Location Lookups'!$B$1:$C$340,2,0)</f>
        <v>Miami, FL</v>
      </c>
      <c r="C4237" s="41" t="s">
        <v>151</v>
      </c>
      <c r="D4237" s="41" t="s">
        <v>223</v>
      </c>
      <c r="E4237" s="41" t="s">
        <v>144</v>
      </c>
      <c r="F4237" s="38">
        <v>44202</v>
      </c>
      <c r="G4237" s="41" t="s">
        <v>145</v>
      </c>
      <c r="H4237" s="41">
        <v>22</v>
      </c>
    </row>
    <row r="4238" spans="1:8" x14ac:dyDescent="0.25">
      <c r="A4238" s="41">
        <f>VLOOKUP(D4238,'[110]Legacy Location Lookups'!$A$1:$C$340,2,0)</f>
        <v>104</v>
      </c>
      <c r="B4238" s="41" t="str">
        <f>VLOOKUP(A4238,'[110]Legacy Location Lookups'!$B$1:$C$340,2,0)</f>
        <v>Miami, FL</v>
      </c>
      <c r="C4238" s="41" t="s">
        <v>151</v>
      </c>
      <c r="D4238" s="41" t="s">
        <v>223</v>
      </c>
      <c r="E4238" s="41" t="s">
        <v>144</v>
      </c>
      <c r="F4238" s="38">
        <v>44202</v>
      </c>
      <c r="G4238" s="41" t="s">
        <v>159</v>
      </c>
      <c r="H4238" s="41">
        <v>0</v>
      </c>
    </row>
    <row r="4239" spans="1:8" x14ac:dyDescent="0.25">
      <c r="A4239" s="41">
        <f>VLOOKUP(D4239,'[110]Legacy Location Lookups'!$A$1:$C$340,2,0)</f>
        <v>73</v>
      </c>
      <c r="B4239" s="41" t="str">
        <f>VLOOKUP(A4239,'[110]Legacy Location Lookups'!$B$1:$C$340,2,0)</f>
        <v>Boynton Beach, FL</v>
      </c>
      <c r="C4239" s="41" t="s">
        <v>151</v>
      </c>
      <c r="D4239" s="41" t="s">
        <v>152</v>
      </c>
      <c r="E4239" s="41" t="s">
        <v>144</v>
      </c>
      <c r="F4239" s="38">
        <v>44203</v>
      </c>
      <c r="G4239" s="41" t="s">
        <v>145</v>
      </c>
      <c r="H4239" s="41">
        <v>83</v>
      </c>
    </row>
    <row r="4240" spans="1:8" x14ac:dyDescent="0.25">
      <c r="A4240" s="41">
        <f>VLOOKUP(D4240,'[110]Legacy Location Lookups'!$A$1:$C$340,2,0)</f>
        <v>73</v>
      </c>
      <c r="B4240" s="41" t="str">
        <f>VLOOKUP(A4240,'[110]Legacy Location Lookups'!$B$1:$C$340,2,0)</f>
        <v>Boynton Beach, FL</v>
      </c>
      <c r="C4240" s="41" t="s">
        <v>151</v>
      </c>
      <c r="D4240" s="41" t="s">
        <v>152</v>
      </c>
      <c r="E4240" s="41" t="s">
        <v>144</v>
      </c>
      <c r="F4240" s="38">
        <v>44203</v>
      </c>
      <c r="G4240" s="41" t="s">
        <v>146</v>
      </c>
      <c r="H4240" s="41">
        <v>27</v>
      </c>
    </row>
    <row r="4241" spans="1:8" x14ac:dyDescent="0.25">
      <c r="A4241" s="41">
        <f>VLOOKUP(D4241,'[110]Legacy Location Lookups'!$A$1:$C$340,2,0)</f>
        <v>73</v>
      </c>
      <c r="B4241" s="41" t="str">
        <f>VLOOKUP(A4241,'[110]Legacy Location Lookups'!$B$1:$C$340,2,0)</f>
        <v>Boynton Beach, FL</v>
      </c>
      <c r="C4241" s="41" t="s">
        <v>151</v>
      </c>
      <c r="D4241" s="41" t="s">
        <v>152</v>
      </c>
      <c r="E4241" s="41" t="s">
        <v>144</v>
      </c>
      <c r="F4241" s="38">
        <v>44203</v>
      </c>
      <c r="G4241" s="41" t="s">
        <v>159</v>
      </c>
      <c r="H4241" s="41">
        <v>2</v>
      </c>
    </row>
    <row r="4242" spans="1:8" x14ac:dyDescent="0.25">
      <c r="A4242" s="41">
        <f>VLOOKUP(D4242,'[110]Legacy Location Lookups'!$A$1:$C$340,2,0)</f>
        <v>75</v>
      </c>
      <c r="B4242" s="41" t="str">
        <f>VLOOKUP(A4242,'[110]Legacy Location Lookups'!$B$1:$C$340,2,0)</f>
        <v>Delray Beach, FL</v>
      </c>
      <c r="C4242" s="41" t="s">
        <v>151</v>
      </c>
      <c r="D4242" s="41" t="s">
        <v>153</v>
      </c>
      <c r="E4242" s="41" t="s">
        <v>144</v>
      </c>
      <c r="F4242" s="38">
        <v>44203</v>
      </c>
      <c r="G4242" s="41" t="s">
        <v>145</v>
      </c>
      <c r="H4242" s="41">
        <v>35</v>
      </c>
    </row>
    <row r="4243" spans="1:8" x14ac:dyDescent="0.25">
      <c r="A4243" s="41">
        <f>VLOOKUP(D4243,'[110]Legacy Location Lookups'!$A$1:$C$340,2,0)</f>
        <v>75</v>
      </c>
      <c r="B4243" s="41" t="str">
        <f>VLOOKUP(A4243,'[110]Legacy Location Lookups'!$B$1:$C$340,2,0)</f>
        <v>Delray Beach, FL</v>
      </c>
      <c r="C4243" s="41" t="s">
        <v>151</v>
      </c>
      <c r="D4243" s="41" t="s">
        <v>153</v>
      </c>
      <c r="E4243" s="41" t="s">
        <v>147</v>
      </c>
      <c r="F4243" s="38">
        <v>44203</v>
      </c>
      <c r="G4243" s="41" t="s">
        <v>147</v>
      </c>
      <c r="H4243" s="41">
        <v>0</v>
      </c>
    </row>
    <row r="4244" spans="1:8" x14ac:dyDescent="0.25">
      <c r="A4244" s="41">
        <f>VLOOKUP(D4244,'[110]Legacy Location Lookups'!$A$1:$C$340,2,0)</f>
        <v>75</v>
      </c>
      <c r="B4244" s="41" t="str">
        <f>VLOOKUP(A4244,'[110]Legacy Location Lookups'!$B$1:$C$340,2,0)</f>
        <v>Delray Beach, FL</v>
      </c>
      <c r="C4244" s="41" t="s">
        <v>151</v>
      </c>
      <c r="D4244" s="41" t="s">
        <v>153</v>
      </c>
      <c r="E4244" s="41" t="s">
        <v>144</v>
      </c>
      <c r="F4244" s="38">
        <v>44203</v>
      </c>
      <c r="G4244" s="41" t="s">
        <v>159</v>
      </c>
      <c r="H4244" s="41">
        <v>0</v>
      </c>
    </row>
    <row r="4245" spans="1:8" x14ac:dyDescent="0.25">
      <c r="A4245" s="41">
        <f>VLOOKUP(D4245,'[110]Legacy Location Lookups'!$A$1:$C$340,2,0)</f>
        <v>76</v>
      </c>
      <c r="B4245" s="41" t="str">
        <f>VLOOKUP(A4245,'[110]Legacy Location Lookups'!$B$1:$C$340,2,0)</f>
        <v>East Boca Raton, FL</v>
      </c>
      <c r="C4245" s="41" t="s">
        <v>151</v>
      </c>
      <c r="D4245" s="41" t="s">
        <v>175</v>
      </c>
      <c r="E4245" s="41" t="s">
        <v>144</v>
      </c>
      <c r="F4245" s="38">
        <v>44203</v>
      </c>
      <c r="G4245" s="41" t="s">
        <v>145</v>
      </c>
      <c r="H4245" s="41">
        <v>32</v>
      </c>
    </row>
    <row r="4246" spans="1:8" x14ac:dyDescent="0.25">
      <c r="A4246" s="41">
        <f>VLOOKUP(D4246,'[110]Legacy Location Lookups'!$A$1:$C$340,2,0)</f>
        <v>77</v>
      </c>
      <c r="B4246" s="41" t="str">
        <f>VLOOKUP(A4246,'[110]Legacy Location Lookups'!$B$1:$C$340,2,0)</f>
        <v>West Boca Raton, FL</v>
      </c>
      <c r="C4246" s="41" t="s">
        <v>151</v>
      </c>
      <c r="D4246" s="41" t="s">
        <v>154</v>
      </c>
      <c r="E4246" s="41" t="s">
        <v>144</v>
      </c>
      <c r="F4246" s="38">
        <v>44203</v>
      </c>
      <c r="G4246" s="41" t="s">
        <v>145</v>
      </c>
      <c r="H4246" s="41">
        <v>0</v>
      </c>
    </row>
    <row r="4247" spans="1:8" x14ac:dyDescent="0.25">
      <c r="A4247" s="41">
        <f>VLOOKUP(D4247,'[110]Legacy Location Lookups'!$A$1:$C$340,2,0)</f>
        <v>72</v>
      </c>
      <c r="B4247" s="41" t="str">
        <f>VLOOKUP(A4247,'[110]Legacy Location Lookups'!$B$1:$C$340,2,0)</f>
        <v>Boca Raton, FL</v>
      </c>
      <c r="C4247" s="41" t="s">
        <v>151</v>
      </c>
      <c r="D4247" s="41" t="s">
        <v>155</v>
      </c>
      <c r="E4247" s="41" t="s">
        <v>144</v>
      </c>
      <c r="F4247" s="38">
        <v>44203</v>
      </c>
      <c r="G4247" s="41" t="s">
        <v>145</v>
      </c>
      <c r="H4247" s="41">
        <v>21</v>
      </c>
    </row>
    <row r="4248" spans="1:8" x14ac:dyDescent="0.25">
      <c r="A4248" s="41">
        <f>VLOOKUP(D4248,'[110]Legacy Location Lookups'!$A$1:$C$340,2,0)</f>
        <v>72</v>
      </c>
      <c r="B4248" s="41" t="str">
        <f>VLOOKUP(A4248,'[110]Legacy Location Lookups'!$B$1:$C$340,2,0)</f>
        <v>Boca Raton, FL</v>
      </c>
      <c r="C4248" s="41" t="s">
        <v>151</v>
      </c>
      <c r="D4248" s="41" t="s">
        <v>155</v>
      </c>
      <c r="E4248" s="41" t="s">
        <v>144</v>
      </c>
      <c r="F4248" s="38">
        <v>44203</v>
      </c>
      <c r="G4248" s="41" t="s">
        <v>146</v>
      </c>
      <c r="H4248" s="41">
        <v>0</v>
      </c>
    </row>
    <row r="4249" spans="1:8" x14ac:dyDescent="0.25">
      <c r="A4249" s="41">
        <f>VLOOKUP(D4249,'[110]Legacy Location Lookups'!$A$1:$C$340,2,0)</f>
        <v>72</v>
      </c>
      <c r="B4249" s="41" t="str">
        <f>VLOOKUP(A4249,'[110]Legacy Location Lookups'!$B$1:$C$340,2,0)</f>
        <v>Boca Raton, FL</v>
      </c>
      <c r="C4249" s="41" t="s">
        <v>151</v>
      </c>
      <c r="D4249" s="41" t="s">
        <v>155</v>
      </c>
      <c r="E4249" s="41" t="s">
        <v>147</v>
      </c>
      <c r="F4249" s="38">
        <v>44203</v>
      </c>
      <c r="G4249" s="41" t="s">
        <v>147</v>
      </c>
      <c r="H4249" s="41">
        <v>0</v>
      </c>
    </row>
    <row r="4250" spans="1:8" x14ac:dyDescent="0.25">
      <c r="A4250" s="41">
        <f>VLOOKUP(D4250,'[110]Legacy Location Lookups'!$A$1:$C$340,2,0)</f>
        <v>104</v>
      </c>
      <c r="B4250" s="41" t="str">
        <f>VLOOKUP(A4250,'[110]Legacy Location Lookups'!$B$1:$C$340,2,0)</f>
        <v>Miami, FL</v>
      </c>
      <c r="C4250" s="41" t="s">
        <v>151</v>
      </c>
      <c r="D4250" s="41" t="s">
        <v>223</v>
      </c>
      <c r="E4250" s="41" t="s">
        <v>144</v>
      </c>
      <c r="F4250" s="38">
        <v>44203</v>
      </c>
      <c r="G4250" s="41" t="s">
        <v>145</v>
      </c>
      <c r="H4250" s="41">
        <v>22</v>
      </c>
    </row>
    <row r="4251" spans="1:8" x14ac:dyDescent="0.25">
      <c r="A4251" s="41">
        <f>VLOOKUP(D4251,'[110]Legacy Location Lookups'!$A$1:$C$340,2,0)</f>
        <v>104</v>
      </c>
      <c r="B4251" s="41" t="str">
        <f>VLOOKUP(A4251,'[110]Legacy Location Lookups'!$B$1:$C$340,2,0)</f>
        <v>Miami, FL</v>
      </c>
      <c r="C4251" s="41" t="s">
        <v>151</v>
      </c>
      <c r="D4251" s="41" t="s">
        <v>223</v>
      </c>
      <c r="E4251" s="41" t="s">
        <v>147</v>
      </c>
      <c r="F4251" s="38">
        <v>44203</v>
      </c>
      <c r="G4251" s="41" t="s">
        <v>147</v>
      </c>
      <c r="H4251" s="41">
        <v>0</v>
      </c>
    </row>
    <row r="4252" spans="1:8" x14ac:dyDescent="0.25">
      <c r="A4252" s="41">
        <f>VLOOKUP(D4252,'[110]Legacy Location Lookups'!$A$1:$C$340,2,0)</f>
        <v>73</v>
      </c>
      <c r="B4252" s="41" t="str">
        <f>VLOOKUP(A4252,'[110]Legacy Location Lookups'!$B$1:$C$340,2,0)</f>
        <v>Boynton Beach, FL</v>
      </c>
      <c r="C4252" s="41" t="s">
        <v>151</v>
      </c>
      <c r="D4252" s="41" t="s">
        <v>152</v>
      </c>
      <c r="E4252" s="41" t="s">
        <v>144</v>
      </c>
      <c r="F4252" s="38">
        <v>44204</v>
      </c>
      <c r="G4252" s="41" t="s">
        <v>145</v>
      </c>
      <c r="H4252" s="41">
        <v>61</v>
      </c>
    </row>
    <row r="4253" spans="1:8" x14ac:dyDescent="0.25">
      <c r="A4253" s="41">
        <f>VLOOKUP(D4253,'[110]Legacy Location Lookups'!$A$1:$C$340,2,0)</f>
        <v>73</v>
      </c>
      <c r="B4253" s="41" t="str">
        <f>VLOOKUP(A4253,'[110]Legacy Location Lookups'!$B$1:$C$340,2,0)</f>
        <v>Boynton Beach, FL</v>
      </c>
      <c r="C4253" s="41" t="s">
        <v>151</v>
      </c>
      <c r="D4253" s="41" t="s">
        <v>152</v>
      </c>
      <c r="E4253" s="41" t="s">
        <v>144</v>
      </c>
      <c r="F4253" s="38">
        <v>44204</v>
      </c>
      <c r="G4253" s="41" t="s">
        <v>159</v>
      </c>
      <c r="H4253" s="41">
        <v>7</v>
      </c>
    </row>
    <row r="4254" spans="1:8" x14ac:dyDescent="0.25">
      <c r="A4254" s="41">
        <f>VLOOKUP(D4254,'[110]Legacy Location Lookups'!$A$1:$C$340,2,0)</f>
        <v>73</v>
      </c>
      <c r="B4254" s="41" t="str">
        <f>VLOOKUP(A4254,'[110]Legacy Location Lookups'!$B$1:$C$340,2,0)</f>
        <v>Boynton Beach, FL</v>
      </c>
      <c r="C4254" s="41" t="s">
        <v>151</v>
      </c>
      <c r="D4254" s="41" t="s">
        <v>152</v>
      </c>
      <c r="E4254" s="41" t="s">
        <v>144</v>
      </c>
      <c r="F4254" s="38">
        <v>44204</v>
      </c>
      <c r="G4254" s="41" t="s">
        <v>146</v>
      </c>
      <c r="H4254" s="41">
        <v>0</v>
      </c>
    </row>
    <row r="4255" spans="1:8" x14ac:dyDescent="0.25">
      <c r="A4255" s="41">
        <f>VLOOKUP(D4255,'[110]Legacy Location Lookups'!$A$1:$C$340,2,0)</f>
        <v>75</v>
      </c>
      <c r="B4255" s="41" t="str">
        <f>VLOOKUP(A4255,'[110]Legacy Location Lookups'!$B$1:$C$340,2,0)</f>
        <v>Delray Beach, FL</v>
      </c>
      <c r="C4255" s="41" t="s">
        <v>151</v>
      </c>
      <c r="D4255" s="41" t="s">
        <v>153</v>
      </c>
      <c r="E4255" s="41" t="s">
        <v>144</v>
      </c>
      <c r="F4255" s="38">
        <v>44204</v>
      </c>
      <c r="G4255" s="41" t="s">
        <v>145</v>
      </c>
      <c r="H4255" s="41">
        <v>45</v>
      </c>
    </row>
    <row r="4256" spans="1:8" x14ac:dyDescent="0.25">
      <c r="A4256" s="41">
        <f>VLOOKUP(D4256,'[110]Legacy Location Lookups'!$A$1:$C$340,2,0)</f>
        <v>75</v>
      </c>
      <c r="B4256" s="41" t="str">
        <f>VLOOKUP(A4256,'[110]Legacy Location Lookups'!$B$1:$C$340,2,0)</f>
        <v>Delray Beach, FL</v>
      </c>
      <c r="C4256" s="41" t="s">
        <v>151</v>
      </c>
      <c r="D4256" s="41" t="s">
        <v>153</v>
      </c>
      <c r="E4256" s="41" t="s">
        <v>144</v>
      </c>
      <c r="F4256" s="38">
        <v>44204</v>
      </c>
      <c r="G4256" s="41" t="s">
        <v>159</v>
      </c>
      <c r="H4256" s="41">
        <v>0</v>
      </c>
    </row>
    <row r="4257" spans="1:8" x14ac:dyDescent="0.25">
      <c r="A4257" s="41">
        <f>VLOOKUP(D4257,'[110]Legacy Location Lookups'!$A$1:$C$340,2,0)</f>
        <v>76</v>
      </c>
      <c r="B4257" s="41" t="str">
        <f>VLOOKUP(A4257,'[110]Legacy Location Lookups'!$B$1:$C$340,2,0)</f>
        <v>East Boca Raton, FL</v>
      </c>
      <c r="C4257" s="41" t="s">
        <v>151</v>
      </c>
      <c r="D4257" s="41" t="s">
        <v>175</v>
      </c>
      <c r="E4257" s="41" t="s">
        <v>144</v>
      </c>
      <c r="F4257" s="38">
        <v>44204</v>
      </c>
      <c r="G4257" s="41" t="s">
        <v>145</v>
      </c>
      <c r="H4257" s="41">
        <v>6</v>
      </c>
    </row>
    <row r="4258" spans="1:8" x14ac:dyDescent="0.25">
      <c r="A4258" s="41">
        <f>VLOOKUP(D4258,'[110]Legacy Location Lookups'!$A$1:$C$340,2,0)</f>
        <v>77</v>
      </c>
      <c r="B4258" s="41" t="str">
        <f>VLOOKUP(A4258,'[110]Legacy Location Lookups'!$B$1:$C$340,2,0)</f>
        <v>West Boca Raton, FL</v>
      </c>
      <c r="C4258" s="41" t="s">
        <v>151</v>
      </c>
      <c r="D4258" s="41" t="s">
        <v>154</v>
      </c>
      <c r="E4258" s="41" t="s">
        <v>144</v>
      </c>
      <c r="F4258" s="38">
        <v>44204</v>
      </c>
      <c r="G4258" s="41" t="s">
        <v>145</v>
      </c>
      <c r="H4258" s="41">
        <v>27</v>
      </c>
    </row>
    <row r="4259" spans="1:8" x14ac:dyDescent="0.25">
      <c r="A4259" s="41">
        <f>VLOOKUP(D4259,'[110]Legacy Location Lookups'!$A$1:$C$340,2,0)</f>
        <v>72</v>
      </c>
      <c r="B4259" s="41" t="str">
        <f>VLOOKUP(A4259,'[110]Legacy Location Lookups'!$B$1:$C$340,2,0)</f>
        <v>Boca Raton, FL</v>
      </c>
      <c r="C4259" s="41" t="s">
        <v>151</v>
      </c>
      <c r="D4259" s="41" t="s">
        <v>155</v>
      </c>
      <c r="E4259" s="41" t="s">
        <v>144</v>
      </c>
      <c r="F4259" s="38">
        <v>44204</v>
      </c>
      <c r="G4259" s="41" t="s">
        <v>145</v>
      </c>
      <c r="H4259" s="41">
        <v>20</v>
      </c>
    </row>
    <row r="4260" spans="1:8" x14ac:dyDescent="0.25">
      <c r="A4260" s="41">
        <f>VLOOKUP(D4260,'[110]Legacy Location Lookups'!$A$1:$C$340,2,0)</f>
        <v>72</v>
      </c>
      <c r="B4260" s="41" t="str">
        <f>VLOOKUP(A4260,'[110]Legacy Location Lookups'!$B$1:$C$340,2,0)</f>
        <v>Boca Raton, FL</v>
      </c>
      <c r="C4260" s="41" t="s">
        <v>151</v>
      </c>
      <c r="D4260" s="41" t="s">
        <v>155</v>
      </c>
      <c r="E4260" s="41" t="s">
        <v>147</v>
      </c>
      <c r="F4260" s="38">
        <v>44204</v>
      </c>
      <c r="G4260" s="41" t="s">
        <v>147</v>
      </c>
      <c r="H4260" s="41">
        <v>1</v>
      </c>
    </row>
    <row r="4261" spans="1:8" x14ac:dyDescent="0.25">
      <c r="A4261" s="41">
        <f>VLOOKUP(D4261,'[110]Legacy Location Lookups'!$A$1:$C$340,2,0)</f>
        <v>104</v>
      </c>
      <c r="B4261" s="41" t="str">
        <f>VLOOKUP(A4261,'[110]Legacy Location Lookups'!$B$1:$C$340,2,0)</f>
        <v>Miami, FL</v>
      </c>
      <c r="C4261" s="41" t="s">
        <v>151</v>
      </c>
      <c r="D4261" s="41" t="s">
        <v>223</v>
      </c>
      <c r="E4261" s="41" t="s">
        <v>144</v>
      </c>
      <c r="F4261" s="38">
        <v>44204</v>
      </c>
      <c r="G4261" s="41" t="s">
        <v>145</v>
      </c>
      <c r="H4261" s="41">
        <v>17</v>
      </c>
    </row>
    <row r="4262" spans="1:8" x14ac:dyDescent="0.25">
      <c r="A4262" s="41">
        <f>VLOOKUP(D4262,'[110]Legacy Location Lookups'!$A$1:$C$340,2,0)</f>
        <v>104</v>
      </c>
      <c r="B4262" s="41" t="str">
        <f>VLOOKUP(A4262,'[110]Legacy Location Lookups'!$B$1:$C$340,2,0)</f>
        <v>Miami, FL</v>
      </c>
      <c r="C4262" s="41" t="s">
        <v>151</v>
      </c>
      <c r="D4262" s="41" t="s">
        <v>223</v>
      </c>
      <c r="E4262" s="41" t="s">
        <v>147</v>
      </c>
      <c r="F4262" s="38">
        <v>44204</v>
      </c>
      <c r="G4262" s="41" t="s">
        <v>147</v>
      </c>
      <c r="H4262" s="41">
        <v>0</v>
      </c>
    </row>
    <row r="4263" spans="1:8" x14ac:dyDescent="0.25">
      <c r="A4263" s="41">
        <f>VLOOKUP(D4263,'[110]Legacy Location Lookups'!$A$1:$C$340,2,0)</f>
        <v>86</v>
      </c>
      <c r="B4263" s="41" t="str">
        <f>VLOOKUP(A4263,'[110]Legacy Location Lookups'!$B$1:$C$340,2,0)</f>
        <v>Kirkland, WA</v>
      </c>
      <c r="C4263" s="41" t="s">
        <v>167</v>
      </c>
      <c r="D4263" s="41" t="s">
        <v>22</v>
      </c>
      <c r="E4263" s="41" t="s">
        <v>144</v>
      </c>
      <c r="F4263" s="38">
        <v>44203</v>
      </c>
      <c r="G4263" s="41" t="s">
        <v>145</v>
      </c>
      <c r="H4263" s="41">
        <v>69</v>
      </c>
    </row>
    <row r="4264" spans="1:8" x14ac:dyDescent="0.25">
      <c r="A4264" s="41">
        <f>VLOOKUP(D4264,'[110]Legacy Location Lookups'!$A$1:$C$340,2,0)</f>
        <v>86</v>
      </c>
      <c r="B4264" s="41" t="str">
        <f>VLOOKUP(A4264,'[110]Legacy Location Lookups'!$B$1:$C$340,2,0)</f>
        <v>Kirkland, WA</v>
      </c>
      <c r="C4264" s="41" t="s">
        <v>167</v>
      </c>
      <c r="D4264" s="41" t="s">
        <v>22</v>
      </c>
      <c r="E4264" s="41" t="s">
        <v>144</v>
      </c>
      <c r="F4264" s="38">
        <v>44203</v>
      </c>
      <c r="G4264" s="41" t="s">
        <v>159</v>
      </c>
      <c r="H4264" s="41">
        <v>7</v>
      </c>
    </row>
    <row r="4265" spans="1:8" x14ac:dyDescent="0.25">
      <c r="A4265" s="41">
        <f>VLOOKUP(D4265,'[110]Legacy Location Lookups'!$A$1:$C$340,2,0)</f>
        <v>86</v>
      </c>
      <c r="B4265" s="41" t="str">
        <f>VLOOKUP(A4265,'[110]Legacy Location Lookups'!$B$1:$C$340,2,0)</f>
        <v>Kirkland, WA</v>
      </c>
      <c r="C4265" s="41" t="s">
        <v>167</v>
      </c>
      <c r="D4265" s="41" t="s">
        <v>22</v>
      </c>
      <c r="E4265" s="41" t="s">
        <v>144</v>
      </c>
      <c r="F4265" s="38">
        <v>44204</v>
      </c>
      <c r="G4265" s="41" t="s">
        <v>145</v>
      </c>
      <c r="H4265" s="41">
        <v>70</v>
      </c>
    </row>
    <row r="4266" spans="1:8" x14ac:dyDescent="0.25">
      <c r="A4266" s="41">
        <f>VLOOKUP(D4266,'[110]Legacy Location Lookups'!$A$1:$C$340,2,0)</f>
        <v>86</v>
      </c>
      <c r="B4266" s="41" t="str">
        <f>VLOOKUP(A4266,'[110]Legacy Location Lookups'!$B$1:$C$340,2,0)</f>
        <v>Kirkland, WA</v>
      </c>
      <c r="C4266" s="41" t="s">
        <v>167</v>
      </c>
      <c r="D4266" s="41" t="s">
        <v>22</v>
      </c>
      <c r="E4266" s="41" t="s">
        <v>144</v>
      </c>
      <c r="F4266" s="38">
        <v>44204</v>
      </c>
      <c r="G4266" s="41" t="s">
        <v>159</v>
      </c>
      <c r="H4266" s="41">
        <v>4</v>
      </c>
    </row>
    <row r="4267" spans="1:8" x14ac:dyDescent="0.25">
      <c r="A4267" s="41">
        <f>VLOOKUP(D4267,'[110]Legacy Location Lookups'!$A$1:$C$340,2,0)</f>
        <v>5</v>
      </c>
      <c r="B4267" s="41" t="str">
        <f>VLOOKUP(A4267,'[110]Legacy Location Lookups'!$B$1:$C$340,2,0)</f>
        <v>Bloomington, IL</v>
      </c>
      <c r="C4267" s="41" t="s">
        <v>142</v>
      </c>
      <c r="D4267" s="41" t="s">
        <v>143</v>
      </c>
      <c r="E4267" s="41" t="s">
        <v>144</v>
      </c>
      <c r="F4267" s="38">
        <v>44208</v>
      </c>
      <c r="G4267" s="41" t="s">
        <v>145</v>
      </c>
      <c r="H4267" s="41">
        <v>111</v>
      </c>
    </row>
    <row r="4268" spans="1:8" x14ac:dyDescent="0.25">
      <c r="A4268" s="41">
        <f>VLOOKUP(D4268,'[110]Legacy Location Lookups'!$A$1:$C$340,2,0)</f>
        <v>5</v>
      </c>
      <c r="B4268" s="41" t="str">
        <f>VLOOKUP(A4268,'[110]Legacy Location Lookups'!$B$1:$C$340,2,0)</f>
        <v>Bloomington, IL</v>
      </c>
      <c r="C4268" s="41" t="s">
        <v>142</v>
      </c>
      <c r="D4268" s="41" t="s">
        <v>143</v>
      </c>
      <c r="E4268" s="41" t="s">
        <v>144</v>
      </c>
      <c r="F4268" s="38">
        <v>44208</v>
      </c>
      <c r="G4268" s="41" t="s">
        <v>146</v>
      </c>
      <c r="H4268" s="41">
        <v>0</v>
      </c>
    </row>
    <row r="4269" spans="1:8" x14ac:dyDescent="0.25">
      <c r="A4269" s="41">
        <f>VLOOKUP(D4269,'[110]Legacy Location Lookups'!$A$1:$C$340,2,0)</f>
        <v>5</v>
      </c>
      <c r="B4269" s="41" t="str">
        <f>VLOOKUP(A4269,'[110]Legacy Location Lookups'!$B$1:$C$340,2,0)</f>
        <v>Bloomington, IL</v>
      </c>
      <c r="C4269" s="41" t="s">
        <v>142</v>
      </c>
      <c r="D4269" s="41" t="s">
        <v>143</v>
      </c>
      <c r="E4269" s="41" t="s">
        <v>147</v>
      </c>
      <c r="F4269" s="38">
        <v>44208</v>
      </c>
      <c r="G4269" s="41" t="s">
        <v>147</v>
      </c>
      <c r="H4269" s="41">
        <v>0</v>
      </c>
    </row>
    <row r="4270" spans="1:8" x14ac:dyDescent="0.25">
      <c r="A4270" s="41">
        <f>VLOOKUP(D4270,'[110]Legacy Location Lookups'!$A$1:$C$340,2,0)</f>
        <v>14</v>
      </c>
      <c r="B4270" s="41" t="str">
        <f>VLOOKUP(A4270,'[110]Legacy Location Lookups'!$B$1:$C$340,2,0)</f>
        <v>Peru, IL</v>
      </c>
      <c r="C4270" s="41" t="s">
        <v>142</v>
      </c>
      <c r="D4270" s="41" t="s">
        <v>148</v>
      </c>
      <c r="E4270" s="41" t="s">
        <v>144</v>
      </c>
      <c r="F4270" s="38">
        <v>44208</v>
      </c>
      <c r="G4270" s="41" t="s">
        <v>145</v>
      </c>
      <c r="H4270" s="41">
        <v>36</v>
      </c>
    </row>
    <row r="4271" spans="1:8" x14ac:dyDescent="0.25">
      <c r="A4271" s="41">
        <f>VLOOKUP(D4271,'[110]Legacy Location Lookups'!$A$1:$C$340,2,0)</f>
        <v>14</v>
      </c>
      <c r="B4271" s="41" t="str">
        <f>VLOOKUP(A4271,'[110]Legacy Location Lookups'!$B$1:$C$340,2,0)</f>
        <v>Peru, IL</v>
      </c>
      <c r="C4271" s="41" t="s">
        <v>142</v>
      </c>
      <c r="D4271" s="41" t="s">
        <v>148</v>
      </c>
      <c r="E4271" s="41" t="s">
        <v>147</v>
      </c>
      <c r="F4271" s="38">
        <v>44208</v>
      </c>
      <c r="G4271" s="41" t="s">
        <v>147</v>
      </c>
      <c r="H4271" s="41">
        <v>0</v>
      </c>
    </row>
    <row r="4272" spans="1:8" x14ac:dyDescent="0.25">
      <c r="A4272" s="41">
        <f>VLOOKUP(D4272,'[110]Legacy Location Lookups'!$A$1:$C$340,2,0)</f>
        <v>13</v>
      </c>
      <c r="B4272" s="41" t="str">
        <f>VLOOKUP(A4272,'[110]Legacy Location Lookups'!$B$1:$C$340,2,0)</f>
        <v>Peoria, IL</v>
      </c>
      <c r="C4272" s="41" t="s">
        <v>142</v>
      </c>
      <c r="D4272" s="41" t="s">
        <v>149</v>
      </c>
      <c r="E4272" s="41" t="s">
        <v>144</v>
      </c>
      <c r="F4272" s="38">
        <v>44208</v>
      </c>
      <c r="G4272" s="41" t="s">
        <v>145</v>
      </c>
      <c r="H4272" s="41">
        <v>0</v>
      </c>
    </row>
    <row r="4273" spans="1:8" x14ac:dyDescent="0.25">
      <c r="A4273" s="41">
        <f>VLOOKUP(D4273,'[110]Legacy Location Lookups'!$A$1:$C$340,2,0)</f>
        <v>13</v>
      </c>
      <c r="B4273" s="41" t="str">
        <f>VLOOKUP(A4273,'[110]Legacy Location Lookups'!$B$1:$C$340,2,0)</f>
        <v>Peoria, IL</v>
      </c>
      <c r="C4273" s="41" t="s">
        <v>142</v>
      </c>
      <c r="D4273" s="41" t="s">
        <v>149</v>
      </c>
      <c r="E4273" s="41" t="s">
        <v>144</v>
      </c>
      <c r="F4273" s="38">
        <v>44208</v>
      </c>
      <c r="G4273" s="41" t="s">
        <v>146</v>
      </c>
      <c r="H4273" s="41">
        <v>0</v>
      </c>
    </row>
    <row r="4274" spans="1:8" x14ac:dyDescent="0.25">
      <c r="A4274" s="41">
        <f>VLOOKUP(D4274,'[110]Legacy Location Lookups'!$A$1:$C$340,2,0)</f>
        <v>6</v>
      </c>
      <c r="B4274" s="41" t="str">
        <f>VLOOKUP(A4274,'[110]Legacy Location Lookups'!$B$1:$C$340,2,0)</f>
        <v>Charleston, IL</v>
      </c>
      <c r="C4274" s="41" t="s">
        <v>142</v>
      </c>
      <c r="D4274" s="41" t="s">
        <v>150</v>
      </c>
      <c r="E4274" s="41" t="s">
        <v>144</v>
      </c>
      <c r="F4274" s="38">
        <v>44208</v>
      </c>
      <c r="G4274" s="41" t="s">
        <v>145</v>
      </c>
      <c r="H4274" s="41">
        <v>38</v>
      </c>
    </row>
    <row r="4275" spans="1:8" x14ac:dyDescent="0.25">
      <c r="A4275" s="41">
        <f>VLOOKUP(D4275,'[110]Legacy Location Lookups'!$A$1:$C$340,2,0)</f>
        <v>6</v>
      </c>
      <c r="B4275" s="41" t="str">
        <f>VLOOKUP(A4275,'[110]Legacy Location Lookups'!$B$1:$C$340,2,0)</f>
        <v>Charleston, IL</v>
      </c>
      <c r="C4275" s="41" t="s">
        <v>142</v>
      </c>
      <c r="D4275" s="41" t="s">
        <v>150</v>
      </c>
      <c r="E4275" s="41" t="s">
        <v>144</v>
      </c>
      <c r="F4275" s="38">
        <v>44208</v>
      </c>
      <c r="G4275" s="41" t="s">
        <v>146</v>
      </c>
      <c r="H4275" s="41">
        <v>15</v>
      </c>
    </row>
    <row r="4276" spans="1:8" x14ac:dyDescent="0.25">
      <c r="A4276" s="41">
        <f>VLOOKUP(D4276,'[110]Legacy Location Lookups'!$A$1:$C$340,2,0)</f>
        <v>6</v>
      </c>
      <c r="B4276" s="41" t="str">
        <f>VLOOKUP(A4276,'[110]Legacy Location Lookups'!$B$1:$C$340,2,0)</f>
        <v>Charleston, IL</v>
      </c>
      <c r="C4276" s="41" t="s">
        <v>142</v>
      </c>
      <c r="D4276" s="41" t="s">
        <v>150</v>
      </c>
      <c r="E4276" s="41" t="s">
        <v>147</v>
      </c>
      <c r="F4276" s="38">
        <v>44208</v>
      </c>
      <c r="G4276" s="41" t="s">
        <v>147</v>
      </c>
      <c r="H4276" s="41">
        <v>0</v>
      </c>
    </row>
    <row r="4277" spans="1:8" x14ac:dyDescent="0.25">
      <c r="A4277" s="41">
        <f>VLOOKUP(D4277,'[110]Legacy Location Lookups'!$A$1:$C$340,2,0)</f>
        <v>15</v>
      </c>
      <c r="B4277" s="41" t="str">
        <f>VLOOKUP(A4277,'[110]Legacy Location Lookups'!$B$1:$C$340,2,0)</f>
        <v>Pontiac, IL</v>
      </c>
      <c r="C4277" s="41" t="s">
        <v>142</v>
      </c>
      <c r="D4277" s="41" t="s">
        <v>13</v>
      </c>
      <c r="E4277" s="41" t="s">
        <v>144</v>
      </c>
      <c r="F4277" s="38">
        <v>44208</v>
      </c>
      <c r="G4277" s="41" t="s">
        <v>145</v>
      </c>
      <c r="H4277" s="41">
        <v>0</v>
      </c>
    </row>
    <row r="4278" spans="1:8" x14ac:dyDescent="0.25">
      <c r="A4278" s="41">
        <f>VLOOKUP(D4278,'[110]Legacy Location Lookups'!$A$1:$C$340,2,0)</f>
        <v>15</v>
      </c>
      <c r="B4278" s="41" t="str">
        <f>VLOOKUP(A4278,'[110]Legacy Location Lookups'!$B$1:$C$340,2,0)</f>
        <v>Pontiac, IL</v>
      </c>
      <c r="C4278" s="41" t="s">
        <v>142</v>
      </c>
      <c r="D4278" s="41" t="s">
        <v>13</v>
      </c>
      <c r="E4278" s="41" t="s">
        <v>147</v>
      </c>
      <c r="F4278" s="38">
        <v>44208</v>
      </c>
      <c r="G4278" s="41" t="s">
        <v>147</v>
      </c>
      <c r="H4278" s="41">
        <v>0</v>
      </c>
    </row>
    <row r="4279" spans="1:8" x14ac:dyDescent="0.25">
      <c r="A4279" s="41">
        <f>VLOOKUP(D4279,'[110]Legacy Location Lookups'!$A$1:$C$340,2,0)</f>
        <v>8</v>
      </c>
      <c r="B4279" s="41" t="str">
        <f>VLOOKUP(A4279,'[110]Legacy Location Lookups'!$B$1:$C$340,2,0)</f>
        <v>Eureka, IL</v>
      </c>
      <c r="C4279" s="41" t="s">
        <v>142</v>
      </c>
      <c r="D4279" s="41" t="s">
        <v>6</v>
      </c>
      <c r="E4279" s="41" t="s">
        <v>144</v>
      </c>
      <c r="F4279" s="38">
        <v>44208</v>
      </c>
      <c r="G4279" s="41" t="s">
        <v>145</v>
      </c>
      <c r="H4279" s="41">
        <v>31</v>
      </c>
    </row>
    <row r="4280" spans="1:8" x14ac:dyDescent="0.25">
      <c r="A4280" s="41">
        <f>VLOOKUP(D4280,'[110]Legacy Location Lookups'!$A$1:$C$340,2,0)</f>
        <v>8</v>
      </c>
      <c r="B4280" s="41" t="str">
        <f>VLOOKUP(A4280,'[110]Legacy Location Lookups'!$B$1:$C$340,2,0)</f>
        <v>Eureka, IL</v>
      </c>
      <c r="C4280" s="41" t="s">
        <v>142</v>
      </c>
      <c r="D4280" s="41" t="s">
        <v>6</v>
      </c>
      <c r="E4280" s="41" t="s">
        <v>147</v>
      </c>
      <c r="F4280" s="38">
        <v>44208</v>
      </c>
      <c r="G4280" s="41" t="s">
        <v>147</v>
      </c>
      <c r="H4280" s="41">
        <v>0</v>
      </c>
    </row>
    <row r="4281" spans="1:8" x14ac:dyDescent="0.25">
      <c r="A4281" s="41">
        <f>VLOOKUP(D4281,'[110]Legacy Location Lookups'!$A$1:$C$340,2,0)</f>
        <v>10</v>
      </c>
      <c r="B4281" s="41" t="str">
        <f>VLOOKUP(A4281,'[110]Legacy Location Lookups'!$B$1:$C$340,2,0)</f>
        <v>Lincoln, IL</v>
      </c>
      <c r="C4281" s="41" t="s">
        <v>142</v>
      </c>
      <c r="D4281" s="41" t="s">
        <v>174</v>
      </c>
      <c r="E4281" s="41" t="s">
        <v>144</v>
      </c>
      <c r="F4281" s="38">
        <v>44208</v>
      </c>
      <c r="G4281" s="41" t="s">
        <v>145</v>
      </c>
      <c r="H4281" s="41">
        <v>31</v>
      </c>
    </row>
    <row r="4282" spans="1:8" x14ac:dyDescent="0.25">
      <c r="A4282" s="41">
        <f>VLOOKUP(D4282,'[110]Legacy Location Lookups'!$A$1:$C$340,2,0)</f>
        <v>10</v>
      </c>
      <c r="B4282" s="41" t="str">
        <f>VLOOKUP(A4282,'[110]Legacy Location Lookups'!$B$1:$C$340,2,0)</f>
        <v>Lincoln, IL</v>
      </c>
      <c r="C4282" s="41" t="s">
        <v>142</v>
      </c>
      <c r="D4282" s="41" t="s">
        <v>174</v>
      </c>
      <c r="E4282" s="41" t="s">
        <v>144</v>
      </c>
      <c r="F4282" s="38">
        <v>44208</v>
      </c>
      <c r="G4282" s="41" t="s">
        <v>147</v>
      </c>
      <c r="H4282" s="41">
        <v>0</v>
      </c>
    </row>
    <row r="4283" spans="1:8" x14ac:dyDescent="0.25">
      <c r="A4283" s="41">
        <f>VLOOKUP(D4283,'[110]Legacy Location Lookups'!$A$1:$C$340,2,0)</f>
        <v>17</v>
      </c>
      <c r="B4283" s="41" t="str">
        <f>VLOOKUP(A4283,'[110]Legacy Location Lookups'!$B$1:$C$340,2,0)</f>
        <v>Streator, IL</v>
      </c>
      <c r="C4283" s="41" t="s">
        <v>142</v>
      </c>
      <c r="D4283" s="41" t="s">
        <v>171</v>
      </c>
      <c r="E4283" s="41" t="s">
        <v>144</v>
      </c>
      <c r="F4283" s="38">
        <v>44208</v>
      </c>
      <c r="G4283" s="41" t="s">
        <v>145</v>
      </c>
      <c r="H4283" s="41">
        <v>29</v>
      </c>
    </row>
    <row r="4284" spans="1:8" x14ac:dyDescent="0.25">
      <c r="A4284" s="41">
        <f>VLOOKUP(D4284,'[110]Legacy Location Lookups'!$A$1:$C$340,2,0)</f>
        <v>5</v>
      </c>
      <c r="B4284" s="41" t="str">
        <f>VLOOKUP(A4284,'[110]Legacy Location Lookups'!$B$1:$C$340,2,0)</f>
        <v>Bloomington, IL</v>
      </c>
      <c r="C4284" s="41" t="s">
        <v>142</v>
      </c>
      <c r="D4284" s="41" t="s">
        <v>143</v>
      </c>
      <c r="E4284" s="41" t="s">
        <v>144</v>
      </c>
      <c r="F4284" s="38">
        <v>44207</v>
      </c>
      <c r="G4284" s="41" t="s">
        <v>145</v>
      </c>
      <c r="H4284" s="41">
        <v>151</v>
      </c>
    </row>
    <row r="4285" spans="1:8" x14ac:dyDescent="0.25">
      <c r="A4285" s="41">
        <f>VLOOKUP(D4285,'[110]Legacy Location Lookups'!$A$1:$C$340,2,0)</f>
        <v>5</v>
      </c>
      <c r="B4285" s="41" t="str">
        <f>VLOOKUP(A4285,'[110]Legacy Location Lookups'!$B$1:$C$340,2,0)</f>
        <v>Bloomington, IL</v>
      </c>
      <c r="C4285" s="41" t="s">
        <v>142</v>
      </c>
      <c r="D4285" s="41" t="s">
        <v>143</v>
      </c>
      <c r="E4285" s="41" t="s">
        <v>144</v>
      </c>
      <c r="F4285" s="38">
        <v>44207</v>
      </c>
      <c r="G4285" s="41" t="s">
        <v>146</v>
      </c>
      <c r="H4285" s="41">
        <v>16</v>
      </c>
    </row>
    <row r="4286" spans="1:8" x14ac:dyDescent="0.25">
      <c r="A4286" s="41">
        <f>VLOOKUP(D4286,'[110]Legacy Location Lookups'!$A$1:$C$340,2,0)</f>
        <v>5</v>
      </c>
      <c r="B4286" s="41" t="str">
        <f>VLOOKUP(A4286,'[110]Legacy Location Lookups'!$B$1:$C$340,2,0)</f>
        <v>Bloomington, IL</v>
      </c>
      <c r="C4286" s="41" t="s">
        <v>142</v>
      </c>
      <c r="D4286" s="41" t="s">
        <v>143</v>
      </c>
      <c r="E4286" s="41" t="s">
        <v>147</v>
      </c>
      <c r="F4286" s="38">
        <v>44207</v>
      </c>
      <c r="G4286" s="41" t="s">
        <v>147</v>
      </c>
      <c r="H4286" s="41">
        <v>0</v>
      </c>
    </row>
    <row r="4287" spans="1:8" x14ac:dyDescent="0.25">
      <c r="A4287" s="41">
        <f>VLOOKUP(D4287,'[110]Legacy Location Lookups'!$A$1:$C$340,2,0)</f>
        <v>14</v>
      </c>
      <c r="B4287" s="41" t="str">
        <f>VLOOKUP(A4287,'[110]Legacy Location Lookups'!$B$1:$C$340,2,0)</f>
        <v>Peru, IL</v>
      </c>
      <c r="C4287" s="41" t="s">
        <v>142</v>
      </c>
      <c r="D4287" s="41" t="s">
        <v>148</v>
      </c>
      <c r="E4287" s="41" t="s">
        <v>144</v>
      </c>
      <c r="F4287" s="38">
        <v>44207</v>
      </c>
      <c r="G4287" s="41" t="s">
        <v>145</v>
      </c>
      <c r="H4287" s="41">
        <v>41</v>
      </c>
    </row>
    <row r="4288" spans="1:8" x14ac:dyDescent="0.25">
      <c r="A4288" s="41">
        <f>VLOOKUP(D4288,'[110]Legacy Location Lookups'!$A$1:$C$340,2,0)</f>
        <v>14</v>
      </c>
      <c r="B4288" s="41" t="str">
        <f>VLOOKUP(A4288,'[110]Legacy Location Lookups'!$B$1:$C$340,2,0)</f>
        <v>Peru, IL</v>
      </c>
      <c r="C4288" s="41" t="s">
        <v>142</v>
      </c>
      <c r="D4288" s="41" t="s">
        <v>148</v>
      </c>
      <c r="E4288" s="41" t="s">
        <v>147</v>
      </c>
      <c r="F4288" s="38">
        <v>44207</v>
      </c>
      <c r="G4288" s="41" t="s">
        <v>147</v>
      </c>
      <c r="H4288" s="41">
        <v>0</v>
      </c>
    </row>
    <row r="4289" spans="1:8" x14ac:dyDescent="0.25">
      <c r="A4289" s="41">
        <f>VLOOKUP(D4289,'[110]Legacy Location Lookups'!$A$1:$C$340,2,0)</f>
        <v>13</v>
      </c>
      <c r="B4289" s="41" t="str">
        <f>VLOOKUP(A4289,'[110]Legacy Location Lookups'!$B$1:$C$340,2,0)</f>
        <v>Peoria, IL</v>
      </c>
      <c r="C4289" s="41" t="s">
        <v>142</v>
      </c>
      <c r="D4289" s="41" t="s">
        <v>149</v>
      </c>
      <c r="E4289" s="41" t="s">
        <v>144</v>
      </c>
      <c r="F4289" s="38">
        <v>44207</v>
      </c>
      <c r="G4289" s="41" t="s">
        <v>145</v>
      </c>
      <c r="H4289" s="41">
        <v>22</v>
      </c>
    </row>
    <row r="4290" spans="1:8" x14ac:dyDescent="0.25">
      <c r="A4290" s="41">
        <f>VLOOKUP(D4290,'[110]Legacy Location Lookups'!$A$1:$C$340,2,0)</f>
        <v>13</v>
      </c>
      <c r="B4290" s="41" t="str">
        <f>VLOOKUP(A4290,'[110]Legacy Location Lookups'!$B$1:$C$340,2,0)</f>
        <v>Peoria, IL</v>
      </c>
      <c r="C4290" s="41" t="s">
        <v>142</v>
      </c>
      <c r="D4290" s="41" t="s">
        <v>149</v>
      </c>
      <c r="E4290" s="41" t="s">
        <v>144</v>
      </c>
      <c r="F4290" s="38">
        <v>44207</v>
      </c>
      <c r="G4290" s="41" t="s">
        <v>146</v>
      </c>
      <c r="H4290" s="41">
        <v>10</v>
      </c>
    </row>
    <row r="4291" spans="1:8" x14ac:dyDescent="0.25">
      <c r="A4291" s="41">
        <f>VLOOKUP(D4291,'[110]Legacy Location Lookups'!$A$1:$C$340,2,0)</f>
        <v>6</v>
      </c>
      <c r="B4291" s="41" t="str">
        <f>VLOOKUP(A4291,'[110]Legacy Location Lookups'!$B$1:$C$340,2,0)</f>
        <v>Charleston, IL</v>
      </c>
      <c r="C4291" s="41" t="s">
        <v>142</v>
      </c>
      <c r="D4291" s="41" t="s">
        <v>150</v>
      </c>
      <c r="E4291" s="41" t="s">
        <v>144</v>
      </c>
      <c r="F4291" s="38">
        <v>44207</v>
      </c>
      <c r="G4291" s="41" t="s">
        <v>145</v>
      </c>
      <c r="H4291" s="41">
        <v>41</v>
      </c>
    </row>
    <row r="4292" spans="1:8" x14ac:dyDescent="0.25">
      <c r="A4292" s="41">
        <f>VLOOKUP(D4292,'[110]Legacy Location Lookups'!$A$1:$C$340,2,0)</f>
        <v>6</v>
      </c>
      <c r="B4292" s="41" t="str">
        <f>VLOOKUP(A4292,'[110]Legacy Location Lookups'!$B$1:$C$340,2,0)</f>
        <v>Charleston, IL</v>
      </c>
      <c r="C4292" s="41" t="s">
        <v>142</v>
      </c>
      <c r="D4292" s="41" t="s">
        <v>150</v>
      </c>
      <c r="E4292" s="41" t="s">
        <v>144</v>
      </c>
      <c r="F4292" s="38">
        <v>44207</v>
      </c>
      <c r="G4292" s="41" t="s">
        <v>146</v>
      </c>
      <c r="H4292" s="41">
        <v>0</v>
      </c>
    </row>
    <row r="4293" spans="1:8" x14ac:dyDescent="0.25">
      <c r="A4293" s="41">
        <f>VLOOKUP(D4293,'[110]Legacy Location Lookups'!$A$1:$C$340,2,0)</f>
        <v>6</v>
      </c>
      <c r="B4293" s="41" t="str">
        <f>VLOOKUP(A4293,'[110]Legacy Location Lookups'!$B$1:$C$340,2,0)</f>
        <v>Charleston, IL</v>
      </c>
      <c r="C4293" s="41" t="s">
        <v>142</v>
      </c>
      <c r="D4293" s="41" t="s">
        <v>150</v>
      </c>
      <c r="E4293" s="41" t="s">
        <v>147</v>
      </c>
      <c r="F4293" s="38">
        <v>44207</v>
      </c>
      <c r="G4293" s="41" t="s">
        <v>147</v>
      </c>
      <c r="H4293" s="41">
        <v>0</v>
      </c>
    </row>
    <row r="4294" spans="1:8" x14ac:dyDescent="0.25">
      <c r="A4294" s="41">
        <f>VLOOKUP(D4294,'[110]Legacy Location Lookups'!$A$1:$C$340,2,0)</f>
        <v>15</v>
      </c>
      <c r="B4294" s="41" t="str">
        <f>VLOOKUP(A4294,'[110]Legacy Location Lookups'!$B$1:$C$340,2,0)</f>
        <v>Pontiac, IL</v>
      </c>
      <c r="C4294" s="41" t="s">
        <v>142</v>
      </c>
      <c r="D4294" s="41" t="s">
        <v>13</v>
      </c>
      <c r="E4294" s="41" t="s">
        <v>144</v>
      </c>
      <c r="F4294" s="38">
        <v>44207</v>
      </c>
      <c r="G4294" s="41" t="s">
        <v>145</v>
      </c>
      <c r="H4294" s="41">
        <v>45</v>
      </c>
    </row>
    <row r="4295" spans="1:8" x14ac:dyDescent="0.25">
      <c r="A4295" s="41">
        <f>VLOOKUP(D4295,'[110]Legacy Location Lookups'!$A$1:$C$340,2,0)</f>
        <v>86</v>
      </c>
      <c r="B4295" s="41" t="str">
        <f>VLOOKUP(A4295,'[110]Legacy Location Lookups'!$B$1:$C$340,2,0)</f>
        <v>Kirkland, WA</v>
      </c>
      <c r="C4295" s="41" t="s">
        <v>167</v>
      </c>
      <c r="D4295" s="41" t="s">
        <v>22</v>
      </c>
      <c r="E4295" s="41" t="s">
        <v>144</v>
      </c>
      <c r="F4295" s="38">
        <v>44210</v>
      </c>
      <c r="G4295" s="41" t="s">
        <v>145</v>
      </c>
      <c r="H4295" s="41">
        <v>36</v>
      </c>
    </row>
    <row r="4296" spans="1:8" x14ac:dyDescent="0.25">
      <c r="A4296" s="41">
        <f>VLOOKUP(D4296,'[110]Legacy Location Lookups'!$A$1:$C$340,2,0)</f>
        <v>86</v>
      </c>
      <c r="B4296" s="41" t="str">
        <f>VLOOKUP(A4296,'[110]Legacy Location Lookups'!$B$1:$C$340,2,0)</f>
        <v>Kirkland, WA</v>
      </c>
      <c r="C4296" s="41" t="s">
        <v>167</v>
      </c>
      <c r="D4296" s="41" t="s">
        <v>22</v>
      </c>
      <c r="E4296" s="41" t="s">
        <v>144</v>
      </c>
      <c r="F4296" s="38">
        <v>44210</v>
      </c>
      <c r="G4296" s="41" t="s">
        <v>159</v>
      </c>
      <c r="H4296" s="41">
        <v>6</v>
      </c>
    </row>
    <row r="4297" spans="1:8" x14ac:dyDescent="0.25">
      <c r="A4297" s="41">
        <f>VLOOKUP(D4297,'[110]Legacy Location Lookups'!$A$1:$C$340,2,0)</f>
        <v>86</v>
      </c>
      <c r="B4297" s="41" t="str">
        <f>VLOOKUP(A4297,'[110]Legacy Location Lookups'!$B$1:$C$340,2,0)</f>
        <v>Kirkland, WA</v>
      </c>
      <c r="C4297" s="41" t="s">
        <v>167</v>
      </c>
      <c r="D4297" s="41" t="s">
        <v>22</v>
      </c>
      <c r="E4297" s="41" t="s">
        <v>144</v>
      </c>
      <c r="F4297" s="38">
        <v>44208</v>
      </c>
      <c r="G4297" s="41" t="s">
        <v>145</v>
      </c>
      <c r="H4297" s="41">
        <v>76</v>
      </c>
    </row>
    <row r="4298" spans="1:8" x14ac:dyDescent="0.25">
      <c r="A4298" s="41">
        <f>VLOOKUP(D4298,'[110]Legacy Location Lookups'!$A$1:$C$340,2,0)</f>
        <v>86</v>
      </c>
      <c r="B4298" s="41" t="str">
        <f>VLOOKUP(A4298,'[110]Legacy Location Lookups'!$B$1:$C$340,2,0)</f>
        <v>Kirkland, WA</v>
      </c>
      <c r="C4298" s="41" t="s">
        <v>167</v>
      </c>
      <c r="D4298" s="41" t="s">
        <v>22</v>
      </c>
      <c r="E4298" s="41" t="s">
        <v>144</v>
      </c>
      <c r="F4298" s="38">
        <v>44208</v>
      </c>
      <c r="G4298" s="41" t="s">
        <v>159</v>
      </c>
      <c r="H4298" s="41">
        <v>5</v>
      </c>
    </row>
    <row r="4299" spans="1:8" x14ac:dyDescent="0.25">
      <c r="A4299" s="41">
        <f>VLOOKUP(D4299,'[110]Legacy Location Lookups'!$A$1:$C$340,2,0)</f>
        <v>5</v>
      </c>
      <c r="B4299" s="41" t="str">
        <f>VLOOKUP(A4299,'[110]Legacy Location Lookups'!$B$1:$C$340,2,0)</f>
        <v>Bloomington, IL</v>
      </c>
      <c r="C4299" s="41" t="s">
        <v>142</v>
      </c>
      <c r="D4299" s="41" t="s">
        <v>143</v>
      </c>
      <c r="E4299" s="41" t="s">
        <v>144</v>
      </c>
      <c r="F4299" s="38">
        <v>44209</v>
      </c>
      <c r="G4299" s="41" t="s">
        <v>145</v>
      </c>
      <c r="H4299" s="41">
        <v>112</v>
      </c>
    </row>
    <row r="4300" spans="1:8" x14ac:dyDescent="0.25">
      <c r="A4300" s="41">
        <f>VLOOKUP(D4300,'[110]Legacy Location Lookups'!$A$1:$C$340,2,0)</f>
        <v>5</v>
      </c>
      <c r="B4300" s="41" t="str">
        <f>VLOOKUP(A4300,'[110]Legacy Location Lookups'!$B$1:$C$340,2,0)</f>
        <v>Bloomington, IL</v>
      </c>
      <c r="C4300" s="41" t="s">
        <v>142</v>
      </c>
      <c r="D4300" s="41" t="s">
        <v>143</v>
      </c>
      <c r="E4300" s="41" t="s">
        <v>144</v>
      </c>
      <c r="F4300" s="38">
        <v>44209</v>
      </c>
      <c r="G4300" s="41" t="s">
        <v>146</v>
      </c>
      <c r="H4300" s="41">
        <v>16</v>
      </c>
    </row>
    <row r="4301" spans="1:8" x14ac:dyDescent="0.25">
      <c r="A4301" s="41">
        <f>VLOOKUP(D4301,'[110]Legacy Location Lookups'!$A$1:$C$340,2,0)</f>
        <v>5</v>
      </c>
      <c r="B4301" s="41" t="str">
        <f>VLOOKUP(A4301,'[110]Legacy Location Lookups'!$B$1:$C$340,2,0)</f>
        <v>Bloomington, IL</v>
      </c>
      <c r="C4301" s="41" t="s">
        <v>142</v>
      </c>
      <c r="D4301" s="41" t="s">
        <v>143</v>
      </c>
      <c r="E4301" s="41" t="s">
        <v>147</v>
      </c>
      <c r="F4301" s="38">
        <v>44209</v>
      </c>
      <c r="G4301" s="41" t="s">
        <v>147</v>
      </c>
      <c r="H4301" s="41">
        <v>0</v>
      </c>
    </row>
    <row r="4302" spans="1:8" x14ac:dyDescent="0.25">
      <c r="A4302" s="41">
        <f>VLOOKUP(D4302,'[110]Legacy Location Lookups'!$A$1:$C$340,2,0)</f>
        <v>14</v>
      </c>
      <c r="B4302" s="41" t="str">
        <f>VLOOKUP(A4302,'[110]Legacy Location Lookups'!$B$1:$C$340,2,0)</f>
        <v>Peru, IL</v>
      </c>
      <c r="C4302" s="41" t="s">
        <v>142</v>
      </c>
      <c r="D4302" s="41" t="s">
        <v>148</v>
      </c>
      <c r="E4302" s="41" t="s">
        <v>144</v>
      </c>
      <c r="F4302" s="38">
        <v>44209</v>
      </c>
      <c r="G4302" s="41" t="s">
        <v>145</v>
      </c>
      <c r="H4302" s="41">
        <v>9</v>
      </c>
    </row>
    <row r="4303" spans="1:8" x14ac:dyDescent="0.25">
      <c r="A4303" s="41">
        <f>VLOOKUP(D4303,'[110]Legacy Location Lookups'!$A$1:$C$340,2,0)</f>
        <v>14</v>
      </c>
      <c r="B4303" s="41" t="str">
        <f>VLOOKUP(A4303,'[110]Legacy Location Lookups'!$B$1:$C$340,2,0)</f>
        <v>Peru, IL</v>
      </c>
      <c r="C4303" s="41" t="s">
        <v>142</v>
      </c>
      <c r="D4303" s="41" t="s">
        <v>148</v>
      </c>
      <c r="E4303" s="41" t="s">
        <v>147</v>
      </c>
      <c r="F4303" s="38">
        <v>44209</v>
      </c>
      <c r="G4303" s="41" t="s">
        <v>147</v>
      </c>
      <c r="H4303" s="41">
        <v>0</v>
      </c>
    </row>
    <row r="4304" spans="1:8" x14ac:dyDescent="0.25">
      <c r="A4304" s="41">
        <f>VLOOKUP(D4304,'[110]Legacy Location Lookups'!$A$1:$C$340,2,0)</f>
        <v>13</v>
      </c>
      <c r="B4304" s="41" t="str">
        <f>VLOOKUP(A4304,'[110]Legacy Location Lookups'!$B$1:$C$340,2,0)</f>
        <v>Peoria, IL</v>
      </c>
      <c r="C4304" s="41" t="s">
        <v>142</v>
      </c>
      <c r="D4304" s="41" t="s">
        <v>149</v>
      </c>
      <c r="E4304" s="41" t="s">
        <v>144</v>
      </c>
      <c r="F4304" s="38">
        <v>44209</v>
      </c>
      <c r="G4304" s="41" t="s">
        <v>145</v>
      </c>
      <c r="H4304" s="41">
        <v>1</v>
      </c>
    </row>
    <row r="4305" spans="1:8" x14ac:dyDescent="0.25">
      <c r="A4305" s="41">
        <f>VLOOKUP(D4305,'[110]Legacy Location Lookups'!$A$1:$C$340,2,0)</f>
        <v>13</v>
      </c>
      <c r="B4305" s="41" t="str">
        <f>VLOOKUP(A4305,'[110]Legacy Location Lookups'!$B$1:$C$340,2,0)</f>
        <v>Peoria, IL</v>
      </c>
      <c r="C4305" s="41" t="s">
        <v>142</v>
      </c>
      <c r="D4305" s="41" t="s">
        <v>149</v>
      </c>
      <c r="E4305" s="41" t="s">
        <v>144</v>
      </c>
      <c r="F4305" s="38">
        <v>44209</v>
      </c>
      <c r="G4305" s="41" t="s">
        <v>146</v>
      </c>
      <c r="H4305" s="41">
        <v>4</v>
      </c>
    </row>
    <row r="4306" spans="1:8" x14ac:dyDescent="0.25">
      <c r="A4306" s="41">
        <f>VLOOKUP(D4306,'[110]Legacy Location Lookups'!$A$1:$C$340,2,0)</f>
        <v>6</v>
      </c>
      <c r="B4306" s="41" t="str">
        <f>VLOOKUP(A4306,'[110]Legacy Location Lookups'!$B$1:$C$340,2,0)</f>
        <v>Charleston, IL</v>
      </c>
      <c r="C4306" s="41" t="s">
        <v>142</v>
      </c>
      <c r="D4306" s="41" t="s">
        <v>150</v>
      </c>
      <c r="E4306" s="41" t="s">
        <v>144</v>
      </c>
      <c r="F4306" s="38">
        <v>44209</v>
      </c>
      <c r="G4306" s="41" t="s">
        <v>145</v>
      </c>
      <c r="H4306" s="41">
        <v>75</v>
      </c>
    </row>
    <row r="4307" spans="1:8" x14ac:dyDescent="0.25">
      <c r="A4307" s="41">
        <f>VLOOKUP(D4307,'[110]Legacy Location Lookups'!$A$1:$C$340,2,0)</f>
        <v>5</v>
      </c>
      <c r="B4307" s="41" t="str">
        <f>VLOOKUP(A4307,'[110]Legacy Location Lookups'!$B$1:$C$340,2,0)</f>
        <v>Bloomington, IL</v>
      </c>
      <c r="C4307" s="41" t="s">
        <v>142</v>
      </c>
      <c r="D4307" s="41" t="s">
        <v>143</v>
      </c>
      <c r="E4307" s="41" t="s">
        <v>144</v>
      </c>
      <c r="F4307" s="38">
        <v>44210</v>
      </c>
      <c r="G4307" s="41" t="s">
        <v>145</v>
      </c>
      <c r="H4307" s="41">
        <v>121</v>
      </c>
    </row>
    <row r="4308" spans="1:8" x14ac:dyDescent="0.25">
      <c r="A4308" s="41">
        <f>VLOOKUP(D4308,'[110]Legacy Location Lookups'!$A$1:$C$340,2,0)</f>
        <v>5</v>
      </c>
      <c r="B4308" s="41" t="str">
        <f>VLOOKUP(A4308,'[110]Legacy Location Lookups'!$B$1:$C$340,2,0)</f>
        <v>Bloomington, IL</v>
      </c>
      <c r="C4308" s="41" t="s">
        <v>142</v>
      </c>
      <c r="D4308" s="41" t="s">
        <v>143</v>
      </c>
      <c r="E4308" s="41" t="s">
        <v>144</v>
      </c>
      <c r="F4308" s="38">
        <v>44210</v>
      </c>
      <c r="G4308" s="41" t="s">
        <v>146</v>
      </c>
      <c r="H4308" s="41">
        <v>8</v>
      </c>
    </row>
    <row r="4309" spans="1:8" x14ac:dyDescent="0.25">
      <c r="A4309" s="41">
        <f>VLOOKUP(D4309,'[110]Legacy Location Lookups'!$A$1:$C$340,2,0)</f>
        <v>5</v>
      </c>
      <c r="B4309" s="41" t="str">
        <f>VLOOKUP(A4309,'[110]Legacy Location Lookups'!$B$1:$C$340,2,0)</f>
        <v>Bloomington, IL</v>
      </c>
      <c r="C4309" s="41" t="s">
        <v>142</v>
      </c>
      <c r="D4309" s="41" t="s">
        <v>143</v>
      </c>
      <c r="E4309" s="41" t="s">
        <v>147</v>
      </c>
      <c r="F4309" s="38">
        <v>44210</v>
      </c>
      <c r="G4309" s="41" t="s">
        <v>147</v>
      </c>
      <c r="H4309" s="41">
        <v>0</v>
      </c>
    </row>
    <row r="4310" spans="1:8" x14ac:dyDescent="0.25">
      <c r="A4310" s="41">
        <f>VLOOKUP(D4310,'[110]Legacy Location Lookups'!$A$1:$C$340,2,0)</f>
        <v>14</v>
      </c>
      <c r="B4310" s="41" t="str">
        <f>VLOOKUP(A4310,'[110]Legacy Location Lookups'!$B$1:$C$340,2,0)</f>
        <v>Peru, IL</v>
      </c>
      <c r="C4310" s="41" t="s">
        <v>142</v>
      </c>
      <c r="D4310" s="41" t="s">
        <v>148</v>
      </c>
      <c r="E4310" s="41" t="s">
        <v>144</v>
      </c>
      <c r="F4310" s="38">
        <v>44210</v>
      </c>
      <c r="G4310" s="41" t="s">
        <v>145</v>
      </c>
      <c r="H4310" s="41">
        <v>33</v>
      </c>
    </row>
    <row r="4311" spans="1:8" x14ac:dyDescent="0.25">
      <c r="A4311" s="41">
        <f>VLOOKUP(D4311,'[110]Legacy Location Lookups'!$A$1:$C$340,2,0)</f>
        <v>14</v>
      </c>
      <c r="B4311" s="41" t="str">
        <f>VLOOKUP(A4311,'[110]Legacy Location Lookups'!$B$1:$C$340,2,0)</f>
        <v>Peru, IL</v>
      </c>
      <c r="C4311" s="41" t="s">
        <v>142</v>
      </c>
      <c r="D4311" s="41" t="s">
        <v>148</v>
      </c>
      <c r="E4311" s="41" t="s">
        <v>147</v>
      </c>
      <c r="F4311" s="38">
        <v>44210</v>
      </c>
      <c r="G4311" s="41" t="s">
        <v>147</v>
      </c>
      <c r="H4311" s="41">
        <v>0</v>
      </c>
    </row>
    <row r="4312" spans="1:8" x14ac:dyDescent="0.25">
      <c r="A4312" s="41">
        <f>VLOOKUP(D4312,'[110]Legacy Location Lookups'!$A$1:$C$340,2,0)</f>
        <v>13</v>
      </c>
      <c r="B4312" s="41" t="str">
        <f>VLOOKUP(A4312,'[110]Legacy Location Lookups'!$B$1:$C$340,2,0)</f>
        <v>Peoria, IL</v>
      </c>
      <c r="C4312" s="41" t="s">
        <v>142</v>
      </c>
      <c r="D4312" s="41" t="s">
        <v>149</v>
      </c>
      <c r="E4312" s="41" t="s">
        <v>144</v>
      </c>
      <c r="F4312" s="38">
        <v>44210</v>
      </c>
      <c r="G4312" s="41" t="s">
        <v>145</v>
      </c>
      <c r="H4312" s="41">
        <v>57</v>
      </c>
    </row>
    <row r="4313" spans="1:8" x14ac:dyDescent="0.25">
      <c r="A4313" s="41">
        <f>VLOOKUP(D4313,'[110]Legacy Location Lookups'!$A$1:$C$340,2,0)</f>
        <v>13</v>
      </c>
      <c r="B4313" s="41" t="str">
        <f>VLOOKUP(A4313,'[110]Legacy Location Lookups'!$B$1:$C$340,2,0)</f>
        <v>Peoria, IL</v>
      </c>
      <c r="C4313" s="41" t="s">
        <v>142</v>
      </c>
      <c r="D4313" s="41" t="s">
        <v>149</v>
      </c>
      <c r="E4313" s="41" t="s">
        <v>144</v>
      </c>
      <c r="F4313" s="38">
        <v>44210</v>
      </c>
      <c r="G4313" s="41" t="s">
        <v>146</v>
      </c>
      <c r="H4313" s="41">
        <v>0</v>
      </c>
    </row>
    <row r="4314" spans="1:8" x14ac:dyDescent="0.25">
      <c r="A4314" s="41">
        <f>VLOOKUP(D4314,'[110]Legacy Location Lookups'!$A$1:$C$340,2,0)</f>
        <v>6</v>
      </c>
      <c r="B4314" s="41" t="str">
        <f>VLOOKUP(A4314,'[110]Legacy Location Lookups'!$B$1:$C$340,2,0)</f>
        <v>Charleston, IL</v>
      </c>
      <c r="C4314" s="41" t="s">
        <v>142</v>
      </c>
      <c r="D4314" s="41" t="s">
        <v>150</v>
      </c>
      <c r="E4314" s="41" t="s">
        <v>144</v>
      </c>
      <c r="F4314" s="38">
        <v>44210</v>
      </c>
      <c r="G4314" s="41" t="s">
        <v>145</v>
      </c>
      <c r="H4314" s="41">
        <v>39</v>
      </c>
    </row>
    <row r="4315" spans="1:8" x14ac:dyDescent="0.25">
      <c r="A4315" s="41">
        <f>VLOOKUP(D4315,'[110]Legacy Location Lookups'!$A$1:$C$340,2,0)</f>
        <v>6</v>
      </c>
      <c r="B4315" s="41" t="str">
        <f>VLOOKUP(A4315,'[110]Legacy Location Lookups'!$B$1:$C$340,2,0)</f>
        <v>Charleston, IL</v>
      </c>
      <c r="C4315" s="41" t="s">
        <v>142</v>
      </c>
      <c r="D4315" s="41" t="s">
        <v>150</v>
      </c>
      <c r="E4315" s="41" t="s">
        <v>144</v>
      </c>
      <c r="F4315" s="38">
        <v>44210</v>
      </c>
      <c r="G4315" s="41" t="s">
        <v>146</v>
      </c>
      <c r="H4315" s="41">
        <v>0</v>
      </c>
    </row>
    <row r="4316" spans="1:8" x14ac:dyDescent="0.25">
      <c r="A4316" s="41">
        <f>VLOOKUP(D4316,'[110]Legacy Location Lookups'!$A$1:$C$340,2,0)</f>
        <v>6</v>
      </c>
      <c r="B4316" s="41" t="str">
        <f>VLOOKUP(A4316,'[110]Legacy Location Lookups'!$B$1:$C$340,2,0)</f>
        <v>Charleston, IL</v>
      </c>
      <c r="C4316" s="41" t="s">
        <v>142</v>
      </c>
      <c r="D4316" s="41" t="s">
        <v>150</v>
      </c>
      <c r="E4316" s="41" t="s">
        <v>147</v>
      </c>
      <c r="F4316" s="38">
        <v>44210</v>
      </c>
      <c r="G4316" s="41" t="s">
        <v>147</v>
      </c>
      <c r="H4316" s="41">
        <v>0</v>
      </c>
    </row>
    <row r="4317" spans="1:8" x14ac:dyDescent="0.25">
      <c r="A4317" s="41">
        <f>VLOOKUP(D4317,'[110]Legacy Location Lookups'!$A$1:$C$340,2,0)</f>
        <v>15</v>
      </c>
      <c r="B4317" s="41" t="str">
        <f>VLOOKUP(A4317,'[110]Legacy Location Lookups'!$B$1:$C$340,2,0)</f>
        <v>Pontiac, IL</v>
      </c>
      <c r="C4317" s="41" t="s">
        <v>142</v>
      </c>
      <c r="D4317" s="41" t="s">
        <v>13</v>
      </c>
      <c r="E4317" s="41" t="s">
        <v>144</v>
      </c>
      <c r="F4317" s="38">
        <v>44210</v>
      </c>
      <c r="G4317" s="41" t="s">
        <v>145</v>
      </c>
      <c r="H4317" s="41">
        <v>0</v>
      </c>
    </row>
    <row r="4318" spans="1:8" x14ac:dyDescent="0.25">
      <c r="A4318" s="41">
        <f>VLOOKUP(D4318,'[110]Legacy Location Lookups'!$A$1:$C$340,2,0)</f>
        <v>15</v>
      </c>
      <c r="B4318" s="41" t="str">
        <f>VLOOKUP(A4318,'[110]Legacy Location Lookups'!$B$1:$C$340,2,0)</f>
        <v>Pontiac, IL</v>
      </c>
      <c r="C4318" s="41" t="s">
        <v>142</v>
      </c>
      <c r="D4318" s="41" t="s">
        <v>13</v>
      </c>
      <c r="E4318" s="41" t="s">
        <v>147</v>
      </c>
      <c r="F4318" s="38">
        <v>44210</v>
      </c>
      <c r="G4318" s="41" t="s">
        <v>147</v>
      </c>
      <c r="H4318" s="41">
        <v>0</v>
      </c>
    </row>
    <row r="4319" spans="1:8" x14ac:dyDescent="0.25">
      <c r="A4319" s="41">
        <f>VLOOKUP(D4319,'[110]Legacy Location Lookups'!$A$1:$C$340,2,0)</f>
        <v>8</v>
      </c>
      <c r="B4319" s="41" t="str">
        <f>VLOOKUP(A4319,'[110]Legacy Location Lookups'!$B$1:$C$340,2,0)</f>
        <v>Eureka, IL</v>
      </c>
      <c r="C4319" s="41" t="s">
        <v>142</v>
      </c>
      <c r="D4319" s="41" t="s">
        <v>6</v>
      </c>
      <c r="E4319" s="41" t="s">
        <v>144</v>
      </c>
      <c r="F4319" s="38">
        <v>44210</v>
      </c>
      <c r="G4319" s="41" t="s">
        <v>145</v>
      </c>
      <c r="H4319" s="41">
        <v>0</v>
      </c>
    </row>
    <row r="4320" spans="1:8" x14ac:dyDescent="0.25">
      <c r="A4320" s="41">
        <f>VLOOKUP(D4320,'[110]Legacy Location Lookups'!$A$1:$C$340,2,0)</f>
        <v>8</v>
      </c>
      <c r="B4320" s="41" t="str">
        <f>VLOOKUP(A4320,'[110]Legacy Location Lookups'!$B$1:$C$340,2,0)</f>
        <v>Eureka, IL</v>
      </c>
      <c r="C4320" s="41" t="s">
        <v>142</v>
      </c>
      <c r="D4320" s="41" t="s">
        <v>6</v>
      </c>
      <c r="E4320" s="41" t="s">
        <v>147</v>
      </c>
      <c r="F4320" s="38">
        <v>44210</v>
      </c>
      <c r="G4320" s="41" t="s">
        <v>147</v>
      </c>
      <c r="H4320" s="41">
        <v>0</v>
      </c>
    </row>
    <row r="4321" spans="1:8" x14ac:dyDescent="0.25">
      <c r="A4321" s="41">
        <f>VLOOKUP(D4321,'[110]Legacy Location Lookups'!$A$1:$C$340,2,0)</f>
        <v>10</v>
      </c>
      <c r="B4321" s="41" t="str">
        <f>VLOOKUP(A4321,'[110]Legacy Location Lookups'!$B$1:$C$340,2,0)</f>
        <v>Lincoln, IL</v>
      </c>
      <c r="C4321" s="41" t="s">
        <v>142</v>
      </c>
      <c r="D4321" s="41" t="s">
        <v>174</v>
      </c>
      <c r="E4321" s="41" t="s">
        <v>144</v>
      </c>
      <c r="F4321" s="38">
        <v>44210</v>
      </c>
      <c r="G4321" s="41" t="s">
        <v>145</v>
      </c>
      <c r="H4321" s="41">
        <v>0</v>
      </c>
    </row>
    <row r="4322" spans="1:8" x14ac:dyDescent="0.25">
      <c r="A4322" s="41">
        <f>VLOOKUP(D4322,'[110]Legacy Location Lookups'!$A$1:$C$340,2,0)</f>
        <v>10</v>
      </c>
      <c r="B4322" s="41" t="str">
        <f>VLOOKUP(A4322,'[110]Legacy Location Lookups'!$B$1:$C$340,2,0)</f>
        <v>Lincoln, IL</v>
      </c>
      <c r="C4322" s="41" t="s">
        <v>142</v>
      </c>
      <c r="D4322" s="41" t="s">
        <v>174</v>
      </c>
      <c r="E4322" s="41" t="s">
        <v>144</v>
      </c>
      <c r="F4322" s="38">
        <v>44210</v>
      </c>
      <c r="G4322" s="41" t="s">
        <v>147</v>
      </c>
      <c r="H4322" s="41">
        <v>0</v>
      </c>
    </row>
    <row r="4323" spans="1:8" x14ac:dyDescent="0.25">
      <c r="A4323" s="41">
        <f>VLOOKUP(D4323,'[110]Legacy Location Lookups'!$A$1:$C$340,2,0)</f>
        <v>17</v>
      </c>
      <c r="B4323" s="41" t="str">
        <f>VLOOKUP(A4323,'[110]Legacy Location Lookups'!$B$1:$C$340,2,0)</f>
        <v>Streator, IL</v>
      </c>
      <c r="C4323" s="41" t="s">
        <v>142</v>
      </c>
      <c r="D4323" s="41" t="s">
        <v>171</v>
      </c>
      <c r="E4323" s="41" t="s">
        <v>144</v>
      </c>
      <c r="F4323" s="38">
        <v>44210</v>
      </c>
      <c r="G4323" s="41" t="s">
        <v>145</v>
      </c>
      <c r="H4323" s="41">
        <v>0</v>
      </c>
    </row>
    <row r="4324" spans="1:8" x14ac:dyDescent="0.25">
      <c r="A4324" s="41">
        <f>VLOOKUP(D4324,'[110]Legacy Location Lookups'!$A$1:$C$340,2,0)</f>
        <v>17</v>
      </c>
      <c r="B4324" s="41" t="str">
        <f>VLOOKUP(A4324,'[110]Legacy Location Lookups'!$B$1:$C$340,2,0)</f>
        <v>Streator, IL</v>
      </c>
      <c r="C4324" s="41" t="s">
        <v>142</v>
      </c>
      <c r="D4324" s="41" t="s">
        <v>171</v>
      </c>
      <c r="E4324" s="41" t="s">
        <v>147</v>
      </c>
      <c r="F4324" s="38">
        <v>44210</v>
      </c>
      <c r="G4324" s="41" t="s">
        <v>147</v>
      </c>
      <c r="H4324" s="41">
        <v>0</v>
      </c>
    </row>
    <row r="4325" spans="1:8" x14ac:dyDescent="0.25">
      <c r="A4325" s="41">
        <f>VLOOKUP(D4325,'[110]Legacy Location Lookups'!$A$1:$C$340,2,0)</f>
        <v>16</v>
      </c>
      <c r="B4325" s="41" t="str">
        <f>VLOOKUP(A4325,'[110]Legacy Location Lookups'!$B$1:$C$340,2,0)</f>
        <v>Princeton, IL</v>
      </c>
      <c r="C4325" s="41" t="s">
        <v>142</v>
      </c>
      <c r="D4325" s="41" t="s">
        <v>169</v>
      </c>
      <c r="E4325" s="41" t="s">
        <v>144</v>
      </c>
      <c r="F4325" s="38">
        <v>44210</v>
      </c>
      <c r="G4325" s="41" t="s">
        <v>145</v>
      </c>
      <c r="H4325" s="41">
        <v>0</v>
      </c>
    </row>
    <row r="4326" spans="1:8" x14ac:dyDescent="0.25">
      <c r="A4326" s="41">
        <f>VLOOKUP(D4326,'[110]Legacy Location Lookups'!$A$1:$C$340,2,0)</f>
        <v>16</v>
      </c>
      <c r="B4326" s="41" t="str">
        <f>VLOOKUP(A4326,'[110]Legacy Location Lookups'!$B$1:$C$340,2,0)</f>
        <v>Princeton, IL</v>
      </c>
      <c r="C4326" s="41" t="s">
        <v>142</v>
      </c>
      <c r="D4326" s="41" t="s">
        <v>169</v>
      </c>
      <c r="E4326" s="41" t="s">
        <v>147</v>
      </c>
      <c r="F4326" s="38">
        <v>44210</v>
      </c>
      <c r="G4326" s="41" t="s">
        <v>147</v>
      </c>
      <c r="H4326" s="41">
        <v>0</v>
      </c>
    </row>
    <row r="4327" spans="1:8" x14ac:dyDescent="0.25">
      <c r="A4327" s="41">
        <f>VLOOKUP(D4327,'[110]Legacy Location Lookups'!$A$1:$C$340,2,0)</f>
        <v>11</v>
      </c>
      <c r="B4327" s="41" t="str">
        <f>VLOOKUP(A4327,'[110]Legacy Location Lookups'!$B$1:$C$340,2,0)</f>
        <v>Mt Zion, IL</v>
      </c>
      <c r="C4327" s="41" t="s">
        <v>142</v>
      </c>
      <c r="D4327" s="41" t="s">
        <v>170</v>
      </c>
      <c r="E4327" s="41" t="s">
        <v>144</v>
      </c>
      <c r="F4327" s="38">
        <v>44210</v>
      </c>
      <c r="G4327" s="41" t="s">
        <v>145</v>
      </c>
      <c r="H4327" s="41">
        <v>27</v>
      </c>
    </row>
    <row r="4328" spans="1:8" x14ac:dyDescent="0.25">
      <c r="A4328" s="41">
        <f>VLOOKUP(D4328,'[110]Legacy Location Lookups'!$A$1:$C$340,2,0)</f>
        <v>11</v>
      </c>
      <c r="B4328" s="41" t="str">
        <f>VLOOKUP(A4328,'[110]Legacy Location Lookups'!$B$1:$C$340,2,0)</f>
        <v>Mt Zion, IL</v>
      </c>
      <c r="C4328" s="41" t="s">
        <v>142</v>
      </c>
      <c r="D4328" s="41" t="s">
        <v>170</v>
      </c>
      <c r="E4328" s="41" t="s">
        <v>147</v>
      </c>
      <c r="F4328" s="38">
        <v>44210</v>
      </c>
      <c r="G4328" s="41" t="s">
        <v>147</v>
      </c>
      <c r="H4328" s="41">
        <v>0</v>
      </c>
    </row>
    <row r="4329" spans="1:8" x14ac:dyDescent="0.25">
      <c r="A4329" s="41">
        <f>VLOOKUP(D4329,'[110]Legacy Location Lookups'!$A$1:$C$340,2,0)</f>
        <v>9</v>
      </c>
      <c r="B4329" s="41" t="str">
        <f>VLOOKUP(A4329,'[110]Legacy Location Lookups'!$B$1:$C$340,2,0)</f>
        <v>Gibson City, IL</v>
      </c>
      <c r="C4329" s="41" t="s">
        <v>142</v>
      </c>
      <c r="D4329" s="41" t="s">
        <v>168</v>
      </c>
      <c r="E4329" s="41" t="s">
        <v>144</v>
      </c>
      <c r="F4329" s="38">
        <v>44210</v>
      </c>
      <c r="G4329" s="41" t="s">
        <v>145</v>
      </c>
      <c r="H4329" s="41">
        <v>0</v>
      </c>
    </row>
    <row r="4330" spans="1:8" x14ac:dyDescent="0.25">
      <c r="A4330" s="41">
        <f>VLOOKUP(D4330,'[110]Legacy Location Lookups'!$A$1:$C$340,2,0)</f>
        <v>127</v>
      </c>
      <c r="B4330" s="41" t="str">
        <f>VLOOKUP(A4330,'[110]Legacy Location Lookups'!$B$1:$C$340,2,0)</f>
        <v>Canton, IL</v>
      </c>
      <c r="C4330" s="41" t="s">
        <v>142</v>
      </c>
      <c r="D4330" s="41" t="s">
        <v>166</v>
      </c>
      <c r="E4330" s="41" t="s">
        <v>144</v>
      </c>
      <c r="F4330" s="38">
        <v>44210</v>
      </c>
      <c r="G4330" s="41" t="s">
        <v>145</v>
      </c>
      <c r="H4330" s="41">
        <v>15</v>
      </c>
    </row>
    <row r="4331" spans="1:8" x14ac:dyDescent="0.25">
      <c r="A4331" s="41">
        <f>VLOOKUP(D4331,'[110]Legacy Location Lookups'!$A$1:$C$340,2,0)</f>
        <v>5</v>
      </c>
      <c r="B4331" s="41" t="str">
        <f>VLOOKUP(A4331,'[110]Legacy Location Lookups'!$B$1:$C$340,2,0)</f>
        <v>Bloomington, IL</v>
      </c>
      <c r="C4331" s="41" t="s">
        <v>142</v>
      </c>
      <c r="D4331" s="41" t="s">
        <v>143</v>
      </c>
      <c r="E4331" s="41" t="s">
        <v>144</v>
      </c>
      <c r="F4331" s="38">
        <v>44211</v>
      </c>
      <c r="G4331" s="41" t="s">
        <v>145</v>
      </c>
      <c r="H4331" s="41">
        <v>104</v>
      </c>
    </row>
    <row r="4332" spans="1:8" x14ac:dyDescent="0.25">
      <c r="A4332" s="41">
        <f>VLOOKUP(D4332,'[110]Legacy Location Lookups'!$A$1:$C$340,2,0)</f>
        <v>5</v>
      </c>
      <c r="B4332" s="41" t="str">
        <f>VLOOKUP(A4332,'[110]Legacy Location Lookups'!$B$1:$C$340,2,0)</f>
        <v>Bloomington, IL</v>
      </c>
      <c r="C4332" s="41" t="s">
        <v>142</v>
      </c>
      <c r="D4332" s="41" t="s">
        <v>143</v>
      </c>
      <c r="E4332" s="41" t="s">
        <v>144</v>
      </c>
      <c r="F4332" s="38">
        <v>44211</v>
      </c>
      <c r="G4332" s="41" t="s">
        <v>146</v>
      </c>
      <c r="H4332" s="41">
        <v>9</v>
      </c>
    </row>
    <row r="4333" spans="1:8" x14ac:dyDescent="0.25">
      <c r="A4333" s="41">
        <f>VLOOKUP(D4333,'[110]Legacy Location Lookups'!$A$1:$C$340,2,0)</f>
        <v>5</v>
      </c>
      <c r="B4333" s="41" t="str">
        <f>VLOOKUP(A4333,'[110]Legacy Location Lookups'!$B$1:$C$340,2,0)</f>
        <v>Bloomington, IL</v>
      </c>
      <c r="C4333" s="41" t="s">
        <v>142</v>
      </c>
      <c r="D4333" s="41" t="s">
        <v>143</v>
      </c>
      <c r="E4333" s="41" t="s">
        <v>147</v>
      </c>
      <c r="F4333" s="38">
        <v>44211</v>
      </c>
      <c r="G4333" s="41" t="s">
        <v>147</v>
      </c>
      <c r="H4333" s="41">
        <v>0</v>
      </c>
    </row>
    <row r="4334" spans="1:8" x14ac:dyDescent="0.25">
      <c r="A4334" s="41">
        <f>VLOOKUP(D4334,'[110]Legacy Location Lookups'!$A$1:$C$340,2,0)</f>
        <v>14</v>
      </c>
      <c r="B4334" s="41" t="str">
        <f>VLOOKUP(A4334,'[110]Legacy Location Lookups'!$B$1:$C$340,2,0)</f>
        <v>Peru, IL</v>
      </c>
      <c r="C4334" s="41" t="s">
        <v>142</v>
      </c>
      <c r="D4334" s="41" t="s">
        <v>148</v>
      </c>
      <c r="E4334" s="41" t="s">
        <v>144</v>
      </c>
      <c r="F4334" s="38">
        <v>44211</v>
      </c>
      <c r="G4334" s="41" t="s">
        <v>145</v>
      </c>
      <c r="H4334" s="41">
        <v>0</v>
      </c>
    </row>
    <row r="4335" spans="1:8" x14ac:dyDescent="0.25">
      <c r="A4335" s="41">
        <f>VLOOKUP(D4335,'[110]Legacy Location Lookups'!$A$1:$C$340,2,0)</f>
        <v>14</v>
      </c>
      <c r="B4335" s="41" t="str">
        <f>VLOOKUP(A4335,'[110]Legacy Location Lookups'!$B$1:$C$340,2,0)</f>
        <v>Peru, IL</v>
      </c>
      <c r="C4335" s="41" t="s">
        <v>142</v>
      </c>
      <c r="D4335" s="41" t="s">
        <v>148</v>
      </c>
      <c r="E4335" s="41" t="s">
        <v>147</v>
      </c>
      <c r="F4335" s="38">
        <v>44211</v>
      </c>
      <c r="G4335" s="41" t="s">
        <v>147</v>
      </c>
      <c r="H4335" s="41">
        <v>0</v>
      </c>
    </row>
    <row r="4336" spans="1:8" x14ac:dyDescent="0.25">
      <c r="A4336" s="41">
        <f>VLOOKUP(D4336,'[110]Legacy Location Lookups'!$A$1:$C$340,2,0)</f>
        <v>13</v>
      </c>
      <c r="B4336" s="41" t="str">
        <f>VLOOKUP(A4336,'[110]Legacy Location Lookups'!$B$1:$C$340,2,0)</f>
        <v>Peoria, IL</v>
      </c>
      <c r="C4336" s="41" t="s">
        <v>142</v>
      </c>
      <c r="D4336" s="41" t="s">
        <v>149</v>
      </c>
      <c r="E4336" s="41" t="s">
        <v>144</v>
      </c>
      <c r="F4336" s="38">
        <v>44211</v>
      </c>
      <c r="G4336" s="41" t="s">
        <v>145</v>
      </c>
      <c r="H4336" s="41">
        <v>31</v>
      </c>
    </row>
    <row r="4337" spans="1:8" x14ac:dyDescent="0.25">
      <c r="A4337" s="41">
        <f>VLOOKUP(D4337,'[110]Legacy Location Lookups'!$A$1:$C$340,2,0)</f>
        <v>13</v>
      </c>
      <c r="B4337" s="41" t="str">
        <f>VLOOKUP(A4337,'[110]Legacy Location Lookups'!$B$1:$C$340,2,0)</f>
        <v>Peoria, IL</v>
      </c>
      <c r="C4337" s="41" t="s">
        <v>142</v>
      </c>
      <c r="D4337" s="41" t="s">
        <v>149</v>
      </c>
      <c r="E4337" s="41" t="s">
        <v>144</v>
      </c>
      <c r="F4337" s="38">
        <v>44211</v>
      </c>
      <c r="G4337" s="41" t="s">
        <v>146</v>
      </c>
      <c r="H4337" s="41">
        <v>0</v>
      </c>
    </row>
    <row r="4338" spans="1:8" x14ac:dyDescent="0.25">
      <c r="A4338" s="41">
        <f>VLOOKUP(D4338,'[110]Legacy Location Lookups'!$A$1:$C$340,2,0)</f>
        <v>6</v>
      </c>
      <c r="B4338" s="41" t="str">
        <f>VLOOKUP(A4338,'[110]Legacy Location Lookups'!$B$1:$C$340,2,0)</f>
        <v>Charleston, IL</v>
      </c>
      <c r="C4338" s="41" t="s">
        <v>142</v>
      </c>
      <c r="D4338" s="41" t="s">
        <v>150</v>
      </c>
      <c r="E4338" s="41" t="s">
        <v>144</v>
      </c>
      <c r="F4338" s="38">
        <v>44211</v>
      </c>
      <c r="G4338" s="41" t="s">
        <v>145</v>
      </c>
      <c r="H4338" s="41">
        <v>25</v>
      </c>
    </row>
    <row r="4339" spans="1:8" x14ac:dyDescent="0.25">
      <c r="A4339" s="41">
        <f>VLOOKUP(D4339,'[110]Legacy Location Lookups'!$A$1:$C$340,2,0)</f>
        <v>6</v>
      </c>
      <c r="B4339" s="41" t="str">
        <f>VLOOKUP(A4339,'[110]Legacy Location Lookups'!$B$1:$C$340,2,0)</f>
        <v>Charleston, IL</v>
      </c>
      <c r="C4339" s="41" t="s">
        <v>142</v>
      </c>
      <c r="D4339" s="41" t="s">
        <v>150</v>
      </c>
      <c r="E4339" s="41" t="s">
        <v>144</v>
      </c>
      <c r="F4339" s="38">
        <v>44211</v>
      </c>
      <c r="G4339" s="41" t="s">
        <v>146</v>
      </c>
      <c r="H4339" s="41">
        <v>0</v>
      </c>
    </row>
    <row r="4340" spans="1:8" x14ac:dyDescent="0.25">
      <c r="A4340" s="41">
        <f>VLOOKUP(D4340,'[110]Legacy Location Lookups'!$A$1:$C$340,2,0)</f>
        <v>6</v>
      </c>
      <c r="B4340" s="41" t="str">
        <f>VLOOKUP(A4340,'[110]Legacy Location Lookups'!$B$1:$C$340,2,0)</f>
        <v>Charleston, IL</v>
      </c>
      <c r="C4340" s="41" t="s">
        <v>142</v>
      </c>
      <c r="D4340" s="41" t="s">
        <v>150</v>
      </c>
      <c r="E4340" s="41" t="s">
        <v>147</v>
      </c>
      <c r="F4340" s="38">
        <v>44211</v>
      </c>
      <c r="G4340" s="41" t="s">
        <v>147</v>
      </c>
      <c r="H4340" s="41">
        <v>0</v>
      </c>
    </row>
    <row r="4341" spans="1:8" x14ac:dyDescent="0.25">
      <c r="A4341" s="41">
        <f>VLOOKUP(D4341,'[110]Legacy Location Lookups'!$A$1:$C$340,2,0)</f>
        <v>15</v>
      </c>
      <c r="B4341" s="41" t="str">
        <f>VLOOKUP(A4341,'[110]Legacy Location Lookups'!$B$1:$C$340,2,0)</f>
        <v>Pontiac, IL</v>
      </c>
      <c r="C4341" s="41" t="s">
        <v>142</v>
      </c>
      <c r="D4341" s="41" t="s">
        <v>13</v>
      </c>
      <c r="E4341" s="41" t="s">
        <v>144</v>
      </c>
      <c r="F4341" s="38">
        <v>44211</v>
      </c>
      <c r="G4341" s="41" t="s">
        <v>145</v>
      </c>
      <c r="H4341" s="41">
        <v>37</v>
      </c>
    </row>
    <row r="4342" spans="1:8" x14ac:dyDescent="0.25">
      <c r="A4342" s="41">
        <f>VLOOKUP(D4342,'[110]Legacy Location Lookups'!$A$1:$C$340,2,0)</f>
        <v>12</v>
      </c>
      <c r="B4342" s="41" t="str">
        <f>VLOOKUP(A4342,'[110]Legacy Location Lookups'!$B$1:$C$340,2,0)</f>
        <v>Pekin, IL</v>
      </c>
      <c r="C4342" s="41" t="s">
        <v>142</v>
      </c>
      <c r="D4342" s="41" t="s">
        <v>242</v>
      </c>
      <c r="E4342" s="41" t="s">
        <v>144</v>
      </c>
      <c r="F4342" s="38">
        <v>44211</v>
      </c>
      <c r="G4342" s="41" t="s">
        <v>145</v>
      </c>
      <c r="H4342" s="41">
        <v>15</v>
      </c>
    </row>
    <row r="4343" spans="1:8" x14ac:dyDescent="0.25">
      <c r="A4343" s="41">
        <f>VLOOKUP(D4343,'[110]Legacy Location Lookups'!$A$1:$C$340,2,0)</f>
        <v>5</v>
      </c>
      <c r="B4343" s="41" t="str">
        <f>VLOOKUP(A4343,'[110]Legacy Location Lookups'!$B$1:$C$340,2,0)</f>
        <v>Bloomington, IL</v>
      </c>
      <c r="C4343" s="41" t="s">
        <v>142</v>
      </c>
      <c r="D4343" s="41" t="s">
        <v>143</v>
      </c>
      <c r="E4343" s="41" t="s">
        <v>144</v>
      </c>
      <c r="F4343" s="38">
        <v>44212</v>
      </c>
      <c r="G4343" s="41" t="s">
        <v>145</v>
      </c>
      <c r="H4343" s="41">
        <v>55</v>
      </c>
    </row>
    <row r="4344" spans="1:8" x14ac:dyDescent="0.25">
      <c r="A4344" s="41">
        <f>VLOOKUP(D4344,'[110]Legacy Location Lookups'!$A$1:$C$340,2,0)</f>
        <v>5</v>
      </c>
      <c r="B4344" s="41" t="str">
        <f>VLOOKUP(A4344,'[110]Legacy Location Lookups'!$B$1:$C$340,2,0)</f>
        <v>Bloomington, IL</v>
      </c>
      <c r="C4344" s="41" t="s">
        <v>142</v>
      </c>
      <c r="D4344" s="41" t="s">
        <v>143</v>
      </c>
      <c r="E4344" s="41" t="s">
        <v>144</v>
      </c>
      <c r="F4344" s="38">
        <v>44212</v>
      </c>
      <c r="G4344" s="41" t="s">
        <v>146</v>
      </c>
      <c r="H4344" s="41">
        <v>0</v>
      </c>
    </row>
    <row r="4345" spans="1:8" x14ac:dyDescent="0.25">
      <c r="A4345" s="41">
        <f>VLOOKUP(D4345,'[110]Legacy Location Lookups'!$A$1:$C$340,2,0)</f>
        <v>5</v>
      </c>
      <c r="B4345" s="41" t="str">
        <f>VLOOKUP(A4345,'[110]Legacy Location Lookups'!$B$1:$C$340,2,0)</f>
        <v>Bloomington, IL</v>
      </c>
      <c r="C4345" s="41" t="s">
        <v>142</v>
      </c>
      <c r="D4345" s="41" t="s">
        <v>143</v>
      </c>
      <c r="E4345" s="41" t="s">
        <v>147</v>
      </c>
      <c r="F4345" s="38">
        <v>44212</v>
      </c>
      <c r="G4345" s="41" t="s">
        <v>147</v>
      </c>
      <c r="H4345" s="41">
        <v>0</v>
      </c>
    </row>
    <row r="4346" spans="1:8" x14ac:dyDescent="0.25">
      <c r="A4346" s="41">
        <f>VLOOKUP(D4346,'[110]Legacy Location Lookups'!$A$1:$C$340,2,0)</f>
        <v>14</v>
      </c>
      <c r="B4346" s="41" t="str">
        <f>VLOOKUP(A4346,'[110]Legacy Location Lookups'!$B$1:$C$340,2,0)</f>
        <v>Peru, IL</v>
      </c>
      <c r="C4346" s="41" t="s">
        <v>142</v>
      </c>
      <c r="D4346" s="41" t="s">
        <v>148</v>
      </c>
      <c r="E4346" s="41" t="s">
        <v>144</v>
      </c>
      <c r="F4346" s="38">
        <v>44212</v>
      </c>
      <c r="G4346" s="41" t="s">
        <v>145</v>
      </c>
      <c r="H4346" s="41">
        <v>29</v>
      </c>
    </row>
    <row r="4347" spans="1:8" x14ac:dyDescent="0.25">
      <c r="A4347" s="41">
        <f>VLOOKUP(D4347,'[110]Legacy Location Lookups'!$A$1:$C$340,2,0)</f>
        <v>86</v>
      </c>
      <c r="B4347" s="41" t="str">
        <f>VLOOKUP(A4347,'[110]Legacy Location Lookups'!$B$1:$C$340,2,0)</f>
        <v>Kirkland, WA</v>
      </c>
      <c r="C4347" s="41" t="s">
        <v>167</v>
      </c>
      <c r="D4347" s="41" t="s">
        <v>22</v>
      </c>
      <c r="E4347" s="41" t="s">
        <v>144</v>
      </c>
      <c r="F4347" s="38">
        <v>44211</v>
      </c>
      <c r="G4347" s="41" t="s">
        <v>145</v>
      </c>
      <c r="H4347" s="41">
        <v>34</v>
      </c>
    </row>
    <row r="4348" spans="1:8" x14ac:dyDescent="0.25">
      <c r="A4348" s="41">
        <f>VLOOKUP(D4348,'[110]Legacy Location Lookups'!$A$1:$C$340,2,0)</f>
        <v>86</v>
      </c>
      <c r="B4348" s="41" t="str">
        <f>VLOOKUP(A4348,'[110]Legacy Location Lookups'!$B$1:$C$340,2,0)</f>
        <v>Kirkland, WA</v>
      </c>
      <c r="C4348" s="41" t="s">
        <v>167</v>
      </c>
      <c r="D4348" s="41" t="s">
        <v>22</v>
      </c>
      <c r="E4348" s="41" t="s">
        <v>144</v>
      </c>
      <c r="F4348" s="38">
        <v>44211</v>
      </c>
      <c r="G4348" s="41" t="s">
        <v>159</v>
      </c>
      <c r="H4348" s="41">
        <v>4</v>
      </c>
    </row>
    <row r="4349" spans="1:8" x14ac:dyDescent="0.25">
      <c r="A4349" s="41">
        <f>VLOOKUP(D4349,'[110]Legacy Location Lookups'!$A$1:$C$340,2,0)</f>
        <v>73</v>
      </c>
      <c r="B4349" s="41" t="str">
        <f>VLOOKUP(A4349,'[110]Legacy Location Lookups'!$B$1:$C$340,2,0)</f>
        <v>Boynton Beach, FL</v>
      </c>
      <c r="C4349" s="41" t="s">
        <v>151</v>
      </c>
      <c r="D4349" s="41" t="s">
        <v>152</v>
      </c>
      <c r="E4349" s="41" t="s">
        <v>144</v>
      </c>
      <c r="F4349" s="38">
        <v>44207</v>
      </c>
      <c r="G4349" s="41" t="s">
        <v>145</v>
      </c>
      <c r="H4349" s="41">
        <v>85</v>
      </c>
    </row>
    <row r="4350" spans="1:8" x14ac:dyDescent="0.25">
      <c r="A4350" s="41">
        <f>VLOOKUP(D4350,'[110]Legacy Location Lookups'!$A$1:$C$340,2,0)</f>
        <v>73</v>
      </c>
      <c r="B4350" s="41" t="str">
        <f>VLOOKUP(A4350,'[110]Legacy Location Lookups'!$B$1:$C$340,2,0)</f>
        <v>Boynton Beach, FL</v>
      </c>
      <c r="C4350" s="41" t="s">
        <v>151</v>
      </c>
      <c r="D4350" s="41" t="s">
        <v>152</v>
      </c>
      <c r="E4350" s="41" t="s">
        <v>144</v>
      </c>
      <c r="F4350" s="38">
        <v>44207</v>
      </c>
      <c r="G4350" s="41" t="s">
        <v>159</v>
      </c>
      <c r="H4350" s="41">
        <v>2</v>
      </c>
    </row>
    <row r="4351" spans="1:8" x14ac:dyDescent="0.25">
      <c r="A4351" s="41">
        <f>VLOOKUP(D4351,'[110]Legacy Location Lookups'!$A$1:$C$340,2,0)</f>
        <v>73</v>
      </c>
      <c r="B4351" s="41" t="str">
        <f>VLOOKUP(A4351,'[110]Legacy Location Lookups'!$B$1:$C$340,2,0)</f>
        <v>Boynton Beach, FL</v>
      </c>
      <c r="C4351" s="41" t="s">
        <v>151</v>
      </c>
      <c r="D4351" s="41" t="s">
        <v>152</v>
      </c>
      <c r="E4351" s="41" t="s">
        <v>147</v>
      </c>
      <c r="F4351" s="38">
        <v>44207</v>
      </c>
      <c r="G4351" s="41" t="s">
        <v>147</v>
      </c>
      <c r="H4351" s="41">
        <v>2</v>
      </c>
    </row>
    <row r="4352" spans="1:8" x14ac:dyDescent="0.25">
      <c r="A4352" s="41">
        <f>VLOOKUP(D4352,'[110]Legacy Location Lookups'!$A$1:$C$340,2,0)</f>
        <v>75</v>
      </c>
      <c r="B4352" s="41" t="str">
        <f>VLOOKUP(A4352,'[110]Legacy Location Lookups'!$B$1:$C$340,2,0)</f>
        <v>Delray Beach, FL</v>
      </c>
      <c r="C4352" s="41" t="s">
        <v>151</v>
      </c>
      <c r="D4352" s="41" t="s">
        <v>153</v>
      </c>
      <c r="E4352" s="41" t="s">
        <v>144</v>
      </c>
      <c r="F4352" s="38">
        <v>44207</v>
      </c>
      <c r="G4352" s="41" t="s">
        <v>145</v>
      </c>
      <c r="H4352" s="41">
        <v>18</v>
      </c>
    </row>
    <row r="4353" spans="1:8" x14ac:dyDescent="0.25">
      <c r="A4353" s="41">
        <f>VLOOKUP(D4353,'[110]Legacy Location Lookups'!$A$1:$C$340,2,0)</f>
        <v>75</v>
      </c>
      <c r="B4353" s="41" t="str">
        <f>VLOOKUP(A4353,'[110]Legacy Location Lookups'!$B$1:$C$340,2,0)</f>
        <v>Delray Beach, FL</v>
      </c>
      <c r="C4353" s="41" t="s">
        <v>151</v>
      </c>
      <c r="D4353" s="41" t="s">
        <v>153</v>
      </c>
      <c r="E4353" s="41" t="s">
        <v>147</v>
      </c>
      <c r="F4353" s="38">
        <v>44207</v>
      </c>
      <c r="G4353" s="41" t="s">
        <v>147</v>
      </c>
      <c r="H4353" s="41">
        <v>0</v>
      </c>
    </row>
    <row r="4354" spans="1:8" x14ac:dyDescent="0.25">
      <c r="A4354" s="41">
        <f>VLOOKUP(D4354,'[110]Legacy Location Lookups'!$A$1:$C$340,2,0)</f>
        <v>75</v>
      </c>
      <c r="B4354" s="41" t="str">
        <f>VLOOKUP(A4354,'[110]Legacy Location Lookups'!$B$1:$C$340,2,0)</f>
        <v>Delray Beach, FL</v>
      </c>
      <c r="C4354" s="41" t="s">
        <v>151</v>
      </c>
      <c r="D4354" s="41" t="s">
        <v>153</v>
      </c>
      <c r="E4354" s="41" t="s">
        <v>144</v>
      </c>
      <c r="F4354" s="38">
        <v>44207</v>
      </c>
      <c r="G4354" s="41" t="s">
        <v>159</v>
      </c>
      <c r="H4354" s="41">
        <v>1</v>
      </c>
    </row>
    <row r="4355" spans="1:8" x14ac:dyDescent="0.25">
      <c r="A4355" s="41">
        <f>VLOOKUP(D4355,'[110]Legacy Location Lookups'!$A$1:$C$340,2,0)</f>
        <v>76</v>
      </c>
      <c r="B4355" s="41" t="str">
        <f>VLOOKUP(A4355,'[110]Legacy Location Lookups'!$B$1:$C$340,2,0)</f>
        <v>East Boca Raton, FL</v>
      </c>
      <c r="C4355" s="41" t="s">
        <v>151</v>
      </c>
      <c r="D4355" s="41" t="s">
        <v>175</v>
      </c>
      <c r="E4355" s="41" t="s">
        <v>144</v>
      </c>
      <c r="F4355" s="38">
        <v>44207</v>
      </c>
      <c r="G4355" s="41" t="s">
        <v>145</v>
      </c>
      <c r="H4355" s="41">
        <v>12</v>
      </c>
    </row>
    <row r="4356" spans="1:8" x14ac:dyDescent="0.25">
      <c r="A4356" s="41">
        <f>VLOOKUP(D4356,'[110]Legacy Location Lookups'!$A$1:$C$340,2,0)</f>
        <v>77</v>
      </c>
      <c r="B4356" s="41" t="str">
        <f>VLOOKUP(A4356,'[110]Legacy Location Lookups'!$B$1:$C$340,2,0)</f>
        <v>West Boca Raton, FL</v>
      </c>
      <c r="C4356" s="41" t="s">
        <v>151</v>
      </c>
      <c r="D4356" s="41" t="s">
        <v>154</v>
      </c>
      <c r="E4356" s="41" t="s">
        <v>144</v>
      </c>
      <c r="F4356" s="38">
        <v>44207</v>
      </c>
      <c r="G4356" s="41" t="s">
        <v>145</v>
      </c>
      <c r="H4356" s="41">
        <v>14</v>
      </c>
    </row>
    <row r="4357" spans="1:8" x14ac:dyDescent="0.25">
      <c r="A4357" s="41">
        <f>VLOOKUP(D4357,'[110]Legacy Location Lookups'!$A$1:$C$340,2,0)</f>
        <v>72</v>
      </c>
      <c r="B4357" s="41" t="str">
        <f>VLOOKUP(A4357,'[110]Legacy Location Lookups'!$B$1:$C$340,2,0)</f>
        <v>Boca Raton, FL</v>
      </c>
      <c r="C4357" s="41" t="s">
        <v>151</v>
      </c>
      <c r="D4357" s="41" t="s">
        <v>155</v>
      </c>
      <c r="E4357" s="41" t="s">
        <v>144</v>
      </c>
      <c r="F4357" s="38">
        <v>44207</v>
      </c>
      <c r="G4357" s="41" t="s">
        <v>145</v>
      </c>
      <c r="H4357" s="41">
        <v>14</v>
      </c>
    </row>
    <row r="4358" spans="1:8" x14ac:dyDescent="0.25">
      <c r="A4358" s="41">
        <f>VLOOKUP(D4358,'[110]Legacy Location Lookups'!$A$1:$C$340,2,0)</f>
        <v>72</v>
      </c>
      <c r="B4358" s="41" t="str">
        <f>VLOOKUP(A4358,'[110]Legacy Location Lookups'!$B$1:$C$340,2,0)</f>
        <v>Boca Raton, FL</v>
      </c>
      <c r="C4358" s="41" t="s">
        <v>151</v>
      </c>
      <c r="D4358" s="41" t="s">
        <v>155</v>
      </c>
      <c r="E4358" s="41" t="s">
        <v>144</v>
      </c>
      <c r="F4358" s="38">
        <v>44207</v>
      </c>
      <c r="G4358" s="41" t="s">
        <v>159</v>
      </c>
      <c r="H4358" s="41">
        <v>0</v>
      </c>
    </row>
    <row r="4359" spans="1:8" x14ac:dyDescent="0.25">
      <c r="A4359" s="41">
        <f>VLOOKUP(D4359,'[110]Legacy Location Lookups'!$A$1:$C$340,2,0)</f>
        <v>104</v>
      </c>
      <c r="B4359" s="41" t="str">
        <f>VLOOKUP(A4359,'[110]Legacy Location Lookups'!$B$1:$C$340,2,0)</f>
        <v>Miami, FL</v>
      </c>
      <c r="C4359" s="41" t="s">
        <v>151</v>
      </c>
      <c r="D4359" s="41" t="s">
        <v>223</v>
      </c>
      <c r="E4359" s="41" t="s">
        <v>144</v>
      </c>
      <c r="F4359" s="38">
        <v>44207</v>
      </c>
      <c r="G4359" s="41" t="s">
        <v>145</v>
      </c>
      <c r="H4359" s="41">
        <v>20</v>
      </c>
    </row>
    <row r="4360" spans="1:8" x14ac:dyDescent="0.25">
      <c r="A4360" s="41">
        <f>VLOOKUP(D4360,'[110]Legacy Location Lookups'!$A$1:$C$340,2,0)</f>
        <v>104</v>
      </c>
      <c r="B4360" s="41" t="str">
        <f>VLOOKUP(A4360,'[110]Legacy Location Lookups'!$B$1:$C$340,2,0)</f>
        <v>Miami, FL</v>
      </c>
      <c r="C4360" s="41" t="s">
        <v>151</v>
      </c>
      <c r="D4360" s="41" t="s">
        <v>223</v>
      </c>
      <c r="E4360" s="41" t="s">
        <v>144</v>
      </c>
      <c r="F4360" s="38">
        <v>44207</v>
      </c>
      <c r="G4360" s="41" t="s">
        <v>147</v>
      </c>
      <c r="H4360" s="41">
        <v>0</v>
      </c>
    </row>
    <row r="4361" spans="1:8" x14ac:dyDescent="0.25">
      <c r="A4361" s="41">
        <f>VLOOKUP(D4361,'[110]Legacy Location Lookups'!$A$1:$C$340,2,0)</f>
        <v>73</v>
      </c>
      <c r="B4361" s="41" t="str">
        <f>VLOOKUP(A4361,'[110]Legacy Location Lookups'!$B$1:$C$340,2,0)</f>
        <v>Boynton Beach, FL</v>
      </c>
      <c r="C4361" s="41" t="s">
        <v>151</v>
      </c>
      <c r="D4361" s="41" t="s">
        <v>152</v>
      </c>
      <c r="E4361" s="41" t="s">
        <v>144</v>
      </c>
      <c r="F4361" s="38">
        <v>44208</v>
      </c>
      <c r="G4361" s="41" t="s">
        <v>145</v>
      </c>
      <c r="H4361" s="41">
        <v>80</v>
      </c>
    </row>
    <row r="4362" spans="1:8" x14ac:dyDescent="0.25">
      <c r="A4362" s="41">
        <f>VLOOKUP(D4362,'[110]Legacy Location Lookups'!$A$1:$C$340,2,0)</f>
        <v>73</v>
      </c>
      <c r="B4362" s="41" t="str">
        <f>VLOOKUP(A4362,'[110]Legacy Location Lookups'!$B$1:$C$340,2,0)</f>
        <v>Boynton Beach, FL</v>
      </c>
      <c r="C4362" s="41" t="s">
        <v>151</v>
      </c>
      <c r="D4362" s="41" t="s">
        <v>152</v>
      </c>
      <c r="E4362" s="41" t="s">
        <v>144</v>
      </c>
      <c r="F4362" s="38">
        <v>44208</v>
      </c>
      <c r="G4362" s="41" t="s">
        <v>159</v>
      </c>
      <c r="H4362" s="41">
        <v>0</v>
      </c>
    </row>
    <row r="4363" spans="1:8" x14ac:dyDescent="0.25">
      <c r="A4363" s="41">
        <f>VLOOKUP(D4363,'[110]Legacy Location Lookups'!$A$1:$C$340,2,0)</f>
        <v>73</v>
      </c>
      <c r="B4363" s="41" t="str">
        <f>VLOOKUP(A4363,'[110]Legacy Location Lookups'!$B$1:$C$340,2,0)</f>
        <v>Boynton Beach, FL</v>
      </c>
      <c r="C4363" s="41" t="s">
        <v>151</v>
      </c>
      <c r="D4363" s="41" t="s">
        <v>152</v>
      </c>
      <c r="E4363" s="41" t="s">
        <v>147</v>
      </c>
      <c r="F4363" s="38">
        <v>44208</v>
      </c>
      <c r="G4363" s="41" t="s">
        <v>147</v>
      </c>
      <c r="H4363" s="41">
        <v>0</v>
      </c>
    </row>
    <row r="4364" spans="1:8" x14ac:dyDescent="0.25">
      <c r="A4364" s="41">
        <f>VLOOKUP(D4364,'[110]Legacy Location Lookups'!$A$1:$C$340,2,0)</f>
        <v>75</v>
      </c>
      <c r="B4364" s="41" t="str">
        <f>VLOOKUP(A4364,'[110]Legacy Location Lookups'!$B$1:$C$340,2,0)</f>
        <v>Delray Beach, FL</v>
      </c>
      <c r="C4364" s="41" t="s">
        <v>151</v>
      </c>
      <c r="D4364" s="41" t="s">
        <v>153</v>
      </c>
      <c r="E4364" s="41" t="s">
        <v>144</v>
      </c>
      <c r="F4364" s="38">
        <v>44208</v>
      </c>
      <c r="G4364" s="41" t="s">
        <v>145</v>
      </c>
      <c r="H4364" s="41">
        <v>48</v>
      </c>
    </row>
    <row r="4365" spans="1:8" x14ac:dyDescent="0.25">
      <c r="A4365" s="41">
        <f>VLOOKUP(D4365,'[110]Legacy Location Lookups'!$A$1:$C$340,2,0)</f>
        <v>75</v>
      </c>
      <c r="B4365" s="41" t="str">
        <f>VLOOKUP(A4365,'[110]Legacy Location Lookups'!$B$1:$C$340,2,0)</f>
        <v>Delray Beach, FL</v>
      </c>
      <c r="C4365" s="41" t="s">
        <v>151</v>
      </c>
      <c r="D4365" s="41" t="s">
        <v>153</v>
      </c>
      <c r="E4365" s="41" t="s">
        <v>144</v>
      </c>
      <c r="F4365" s="38">
        <v>44208</v>
      </c>
      <c r="G4365" s="41" t="s">
        <v>159</v>
      </c>
      <c r="H4365" s="41">
        <v>0</v>
      </c>
    </row>
    <row r="4366" spans="1:8" x14ac:dyDescent="0.25">
      <c r="A4366" s="41">
        <f>VLOOKUP(D4366,'[110]Legacy Location Lookups'!$A$1:$C$340,2,0)</f>
        <v>76</v>
      </c>
      <c r="B4366" s="41" t="str">
        <f>VLOOKUP(A4366,'[110]Legacy Location Lookups'!$B$1:$C$340,2,0)</f>
        <v>East Boca Raton, FL</v>
      </c>
      <c r="C4366" s="41" t="s">
        <v>151</v>
      </c>
      <c r="D4366" s="41" t="s">
        <v>175</v>
      </c>
      <c r="E4366" s="41" t="s">
        <v>144</v>
      </c>
      <c r="F4366" s="38">
        <v>44208</v>
      </c>
      <c r="G4366" s="41" t="s">
        <v>145</v>
      </c>
      <c r="H4366" s="41">
        <v>32</v>
      </c>
    </row>
    <row r="4367" spans="1:8" x14ac:dyDescent="0.25">
      <c r="A4367" s="41">
        <f>VLOOKUP(D4367,'[110]Legacy Location Lookups'!$A$1:$C$340,2,0)</f>
        <v>77</v>
      </c>
      <c r="B4367" s="41" t="str">
        <f>VLOOKUP(A4367,'[110]Legacy Location Lookups'!$B$1:$C$340,2,0)</f>
        <v>West Boca Raton, FL</v>
      </c>
      <c r="C4367" s="41" t="s">
        <v>151</v>
      </c>
      <c r="D4367" s="41" t="s">
        <v>154</v>
      </c>
      <c r="E4367" s="41" t="s">
        <v>144</v>
      </c>
      <c r="F4367" s="38">
        <v>44208</v>
      </c>
      <c r="G4367" s="41" t="s">
        <v>145</v>
      </c>
      <c r="H4367" s="41">
        <v>18</v>
      </c>
    </row>
    <row r="4368" spans="1:8" x14ac:dyDescent="0.25">
      <c r="A4368" s="41">
        <f>VLOOKUP(D4368,'[110]Legacy Location Lookups'!$A$1:$C$340,2,0)</f>
        <v>72</v>
      </c>
      <c r="B4368" s="41" t="str">
        <f>VLOOKUP(A4368,'[110]Legacy Location Lookups'!$B$1:$C$340,2,0)</f>
        <v>Boca Raton, FL</v>
      </c>
      <c r="C4368" s="41" t="s">
        <v>151</v>
      </c>
      <c r="D4368" s="41" t="s">
        <v>155</v>
      </c>
      <c r="E4368" s="41" t="s">
        <v>144</v>
      </c>
      <c r="F4368" s="38">
        <v>44208</v>
      </c>
      <c r="G4368" s="41" t="s">
        <v>145</v>
      </c>
      <c r="H4368" s="41">
        <v>17</v>
      </c>
    </row>
    <row r="4369" spans="1:8" x14ac:dyDescent="0.25">
      <c r="A4369" s="41">
        <f>VLOOKUP(D4369,'[110]Legacy Location Lookups'!$A$1:$C$340,2,0)</f>
        <v>72</v>
      </c>
      <c r="B4369" s="41" t="str">
        <f>VLOOKUP(A4369,'[110]Legacy Location Lookups'!$B$1:$C$340,2,0)</f>
        <v>Boca Raton, FL</v>
      </c>
      <c r="C4369" s="41" t="s">
        <v>151</v>
      </c>
      <c r="D4369" s="41" t="s">
        <v>155</v>
      </c>
      <c r="E4369" s="41" t="s">
        <v>144</v>
      </c>
      <c r="F4369" s="38">
        <v>44208</v>
      </c>
      <c r="G4369" s="41" t="s">
        <v>159</v>
      </c>
      <c r="H4369" s="41">
        <v>1</v>
      </c>
    </row>
    <row r="4370" spans="1:8" x14ac:dyDescent="0.25">
      <c r="A4370" s="41">
        <f>VLOOKUP(D4370,'[110]Legacy Location Lookups'!$A$1:$C$340,2,0)</f>
        <v>72</v>
      </c>
      <c r="B4370" s="41" t="str">
        <f>VLOOKUP(A4370,'[110]Legacy Location Lookups'!$B$1:$C$340,2,0)</f>
        <v>Boca Raton, FL</v>
      </c>
      <c r="C4370" s="41" t="s">
        <v>151</v>
      </c>
      <c r="D4370" s="41" t="s">
        <v>155</v>
      </c>
      <c r="E4370" s="41" t="s">
        <v>147</v>
      </c>
      <c r="F4370" s="38">
        <v>44208</v>
      </c>
      <c r="G4370" s="41" t="s">
        <v>147</v>
      </c>
      <c r="H4370" s="41">
        <v>1</v>
      </c>
    </row>
    <row r="4371" spans="1:8" x14ac:dyDescent="0.25">
      <c r="A4371" s="41">
        <f>VLOOKUP(D4371,'[110]Legacy Location Lookups'!$A$1:$C$340,2,0)</f>
        <v>104</v>
      </c>
      <c r="B4371" s="41" t="str">
        <f>VLOOKUP(A4371,'[110]Legacy Location Lookups'!$B$1:$C$340,2,0)</f>
        <v>Miami, FL</v>
      </c>
      <c r="C4371" s="41" t="s">
        <v>151</v>
      </c>
      <c r="D4371" s="41" t="s">
        <v>223</v>
      </c>
      <c r="E4371" s="41" t="s">
        <v>144</v>
      </c>
      <c r="F4371" s="38">
        <v>44208</v>
      </c>
      <c r="G4371" s="41" t="s">
        <v>145</v>
      </c>
      <c r="H4371" s="41">
        <v>16</v>
      </c>
    </row>
    <row r="4372" spans="1:8" x14ac:dyDescent="0.25">
      <c r="A4372" s="41">
        <f>VLOOKUP(D4372,'[110]Legacy Location Lookups'!$A$1:$C$340,2,0)</f>
        <v>104</v>
      </c>
      <c r="B4372" s="41" t="str">
        <f>VLOOKUP(A4372,'[110]Legacy Location Lookups'!$B$1:$C$340,2,0)</f>
        <v>Miami, FL</v>
      </c>
      <c r="C4372" s="41" t="s">
        <v>151</v>
      </c>
      <c r="D4372" s="41" t="s">
        <v>223</v>
      </c>
      <c r="E4372" s="41" t="s">
        <v>144</v>
      </c>
      <c r="F4372" s="38">
        <v>44208</v>
      </c>
      <c r="G4372" s="41" t="s">
        <v>159</v>
      </c>
      <c r="H4372" s="41">
        <v>0</v>
      </c>
    </row>
    <row r="4373" spans="1:8" x14ac:dyDescent="0.25">
      <c r="A4373" s="41">
        <f>VLOOKUP(D4373,'[110]Legacy Location Lookups'!$A$1:$C$340,2,0)</f>
        <v>73</v>
      </c>
      <c r="B4373" s="41" t="str">
        <f>VLOOKUP(A4373,'[110]Legacy Location Lookups'!$B$1:$C$340,2,0)</f>
        <v>Boynton Beach, FL</v>
      </c>
      <c r="C4373" s="41" t="s">
        <v>151</v>
      </c>
      <c r="D4373" s="41" t="s">
        <v>152</v>
      </c>
      <c r="E4373" s="41" t="s">
        <v>144</v>
      </c>
      <c r="F4373" s="38">
        <v>44209</v>
      </c>
      <c r="G4373" s="41" t="s">
        <v>145</v>
      </c>
      <c r="H4373" s="41">
        <v>73</v>
      </c>
    </row>
    <row r="4374" spans="1:8" x14ac:dyDescent="0.25">
      <c r="A4374" s="41">
        <f>VLOOKUP(D4374,'[110]Legacy Location Lookups'!$A$1:$C$340,2,0)</f>
        <v>73</v>
      </c>
      <c r="B4374" s="41" t="str">
        <f>VLOOKUP(A4374,'[110]Legacy Location Lookups'!$B$1:$C$340,2,0)</f>
        <v>Boynton Beach, FL</v>
      </c>
      <c r="C4374" s="41" t="s">
        <v>151</v>
      </c>
      <c r="D4374" s="41" t="s">
        <v>152</v>
      </c>
      <c r="E4374" s="41" t="s">
        <v>144</v>
      </c>
      <c r="F4374" s="38">
        <v>44209</v>
      </c>
      <c r="G4374" s="41" t="s">
        <v>159</v>
      </c>
      <c r="H4374" s="41">
        <v>0</v>
      </c>
    </row>
    <row r="4375" spans="1:8" x14ac:dyDescent="0.25">
      <c r="A4375" s="41">
        <f>VLOOKUP(D4375,'[110]Legacy Location Lookups'!$A$1:$C$340,2,0)</f>
        <v>73</v>
      </c>
      <c r="B4375" s="41" t="str">
        <f>VLOOKUP(A4375,'[110]Legacy Location Lookups'!$B$1:$C$340,2,0)</f>
        <v>Boynton Beach, FL</v>
      </c>
      <c r="C4375" s="41" t="s">
        <v>151</v>
      </c>
      <c r="D4375" s="41" t="s">
        <v>152</v>
      </c>
      <c r="E4375" s="41" t="s">
        <v>147</v>
      </c>
      <c r="F4375" s="38">
        <v>44209</v>
      </c>
      <c r="G4375" s="41" t="s">
        <v>147</v>
      </c>
      <c r="H4375" s="41">
        <v>1</v>
      </c>
    </row>
    <row r="4376" spans="1:8" x14ac:dyDescent="0.25">
      <c r="A4376" s="41">
        <f>VLOOKUP(D4376,'[110]Legacy Location Lookups'!$A$1:$C$340,2,0)</f>
        <v>73</v>
      </c>
      <c r="B4376" s="41" t="str">
        <f>VLOOKUP(A4376,'[110]Legacy Location Lookups'!$B$1:$C$340,2,0)</f>
        <v>Boynton Beach, FL</v>
      </c>
      <c r="C4376" s="41" t="s">
        <v>151</v>
      </c>
      <c r="D4376" s="41" t="s">
        <v>152</v>
      </c>
      <c r="E4376" s="41" t="s">
        <v>144</v>
      </c>
      <c r="F4376" s="38">
        <v>44209</v>
      </c>
      <c r="G4376" s="41" t="s">
        <v>146</v>
      </c>
      <c r="H4376" s="41">
        <v>0</v>
      </c>
    </row>
    <row r="4377" spans="1:8" x14ac:dyDescent="0.25">
      <c r="A4377" s="41">
        <f>VLOOKUP(D4377,'[110]Legacy Location Lookups'!$A$1:$C$340,2,0)</f>
        <v>75</v>
      </c>
      <c r="B4377" s="41" t="str">
        <f>VLOOKUP(A4377,'[110]Legacy Location Lookups'!$B$1:$C$340,2,0)</f>
        <v>Delray Beach, FL</v>
      </c>
      <c r="C4377" s="41" t="s">
        <v>151</v>
      </c>
      <c r="D4377" s="41" t="s">
        <v>153</v>
      </c>
      <c r="E4377" s="41" t="s">
        <v>144</v>
      </c>
      <c r="F4377" s="38">
        <v>44209</v>
      </c>
      <c r="G4377" s="41" t="s">
        <v>145</v>
      </c>
      <c r="H4377" s="41">
        <v>48</v>
      </c>
    </row>
    <row r="4378" spans="1:8" x14ac:dyDescent="0.25">
      <c r="A4378" s="41">
        <f>VLOOKUP(D4378,'[110]Legacy Location Lookups'!$A$1:$C$340,2,0)</f>
        <v>75</v>
      </c>
      <c r="B4378" s="41" t="str">
        <f>VLOOKUP(A4378,'[110]Legacy Location Lookups'!$B$1:$C$340,2,0)</f>
        <v>Delray Beach, FL</v>
      </c>
      <c r="C4378" s="41" t="s">
        <v>151</v>
      </c>
      <c r="D4378" s="41" t="s">
        <v>153</v>
      </c>
      <c r="E4378" s="41" t="s">
        <v>147</v>
      </c>
      <c r="F4378" s="38">
        <v>44209</v>
      </c>
      <c r="G4378" s="41" t="s">
        <v>147</v>
      </c>
      <c r="H4378" s="41">
        <v>0</v>
      </c>
    </row>
    <row r="4379" spans="1:8" x14ac:dyDescent="0.25">
      <c r="A4379" s="41">
        <f>VLOOKUP(D4379,'[110]Legacy Location Lookups'!$A$1:$C$340,2,0)</f>
        <v>75</v>
      </c>
      <c r="B4379" s="41" t="str">
        <f>VLOOKUP(A4379,'[110]Legacy Location Lookups'!$B$1:$C$340,2,0)</f>
        <v>Delray Beach, FL</v>
      </c>
      <c r="C4379" s="41" t="s">
        <v>151</v>
      </c>
      <c r="D4379" s="41" t="s">
        <v>153</v>
      </c>
      <c r="E4379" s="41" t="s">
        <v>144</v>
      </c>
      <c r="F4379" s="38">
        <v>44209</v>
      </c>
      <c r="G4379" s="41" t="s">
        <v>159</v>
      </c>
      <c r="H4379" s="41">
        <v>1</v>
      </c>
    </row>
    <row r="4380" spans="1:8" x14ac:dyDescent="0.25">
      <c r="A4380" s="41">
        <f>VLOOKUP(D4380,'[110]Legacy Location Lookups'!$A$1:$C$340,2,0)</f>
        <v>76</v>
      </c>
      <c r="B4380" s="41" t="str">
        <f>VLOOKUP(A4380,'[110]Legacy Location Lookups'!$B$1:$C$340,2,0)</f>
        <v>East Boca Raton, FL</v>
      </c>
      <c r="C4380" s="41" t="s">
        <v>151</v>
      </c>
      <c r="D4380" s="41" t="s">
        <v>175</v>
      </c>
      <c r="E4380" s="41" t="s">
        <v>147</v>
      </c>
      <c r="F4380" s="38">
        <v>44209</v>
      </c>
      <c r="G4380" s="41" t="s">
        <v>147</v>
      </c>
      <c r="H4380" s="41">
        <v>0</v>
      </c>
    </row>
    <row r="4381" spans="1:8" x14ac:dyDescent="0.25">
      <c r="A4381" s="41">
        <f>VLOOKUP(D4381,'[110]Legacy Location Lookups'!$A$1:$C$340,2,0)</f>
        <v>76</v>
      </c>
      <c r="B4381" s="41" t="str">
        <f>VLOOKUP(A4381,'[110]Legacy Location Lookups'!$B$1:$C$340,2,0)</f>
        <v>East Boca Raton, FL</v>
      </c>
      <c r="C4381" s="41" t="s">
        <v>151</v>
      </c>
      <c r="D4381" s="41" t="s">
        <v>175</v>
      </c>
      <c r="E4381" s="41" t="s">
        <v>144</v>
      </c>
      <c r="F4381" s="38">
        <v>44209</v>
      </c>
      <c r="G4381" s="41" t="s">
        <v>145</v>
      </c>
      <c r="H4381" s="41">
        <v>5</v>
      </c>
    </row>
    <row r="4382" spans="1:8" x14ac:dyDescent="0.25">
      <c r="A4382" s="41">
        <f>VLOOKUP(D4382,'[110]Legacy Location Lookups'!$A$1:$C$340,2,0)</f>
        <v>77</v>
      </c>
      <c r="B4382" s="41" t="str">
        <f>VLOOKUP(A4382,'[110]Legacy Location Lookups'!$B$1:$C$340,2,0)</f>
        <v>West Boca Raton, FL</v>
      </c>
      <c r="C4382" s="41" t="s">
        <v>151</v>
      </c>
      <c r="D4382" s="41" t="s">
        <v>154</v>
      </c>
      <c r="E4382" s="41" t="s">
        <v>144</v>
      </c>
      <c r="F4382" s="38">
        <v>44209</v>
      </c>
      <c r="G4382" s="41" t="s">
        <v>145</v>
      </c>
      <c r="H4382" s="41">
        <v>16</v>
      </c>
    </row>
    <row r="4383" spans="1:8" x14ac:dyDescent="0.25">
      <c r="A4383" s="41">
        <f>VLOOKUP(D4383,'[110]Legacy Location Lookups'!$A$1:$C$340,2,0)</f>
        <v>72</v>
      </c>
      <c r="B4383" s="41" t="str">
        <f>VLOOKUP(A4383,'[110]Legacy Location Lookups'!$B$1:$C$340,2,0)</f>
        <v>Boca Raton, FL</v>
      </c>
      <c r="C4383" s="41" t="s">
        <v>151</v>
      </c>
      <c r="D4383" s="41" t="s">
        <v>155</v>
      </c>
      <c r="E4383" s="41" t="s">
        <v>144</v>
      </c>
      <c r="F4383" s="38">
        <v>44209</v>
      </c>
      <c r="G4383" s="41" t="s">
        <v>145</v>
      </c>
      <c r="H4383" s="41">
        <v>21</v>
      </c>
    </row>
    <row r="4384" spans="1:8" x14ac:dyDescent="0.25">
      <c r="A4384" s="41">
        <f>VLOOKUP(D4384,'[110]Legacy Location Lookups'!$A$1:$C$340,2,0)</f>
        <v>72</v>
      </c>
      <c r="B4384" s="41" t="str">
        <f>VLOOKUP(A4384,'[110]Legacy Location Lookups'!$B$1:$C$340,2,0)</f>
        <v>Boca Raton, FL</v>
      </c>
      <c r="C4384" s="41" t="s">
        <v>151</v>
      </c>
      <c r="D4384" s="41" t="s">
        <v>155</v>
      </c>
      <c r="E4384" s="41" t="s">
        <v>144</v>
      </c>
      <c r="F4384" s="38">
        <v>44209</v>
      </c>
      <c r="G4384" s="41" t="s">
        <v>159</v>
      </c>
      <c r="H4384" s="41">
        <v>2</v>
      </c>
    </row>
    <row r="4385" spans="1:8" x14ac:dyDescent="0.25">
      <c r="A4385" s="41">
        <f>VLOOKUP(D4385,'[110]Legacy Location Lookups'!$A$1:$C$340,2,0)</f>
        <v>72</v>
      </c>
      <c r="B4385" s="41" t="str">
        <f>VLOOKUP(A4385,'[110]Legacy Location Lookups'!$B$1:$C$340,2,0)</f>
        <v>Boca Raton, FL</v>
      </c>
      <c r="C4385" s="41" t="s">
        <v>151</v>
      </c>
      <c r="D4385" s="41" t="s">
        <v>155</v>
      </c>
      <c r="E4385" s="41" t="s">
        <v>147</v>
      </c>
      <c r="F4385" s="38">
        <v>44209</v>
      </c>
      <c r="G4385" s="41" t="s">
        <v>147</v>
      </c>
      <c r="H4385" s="41">
        <v>1</v>
      </c>
    </row>
    <row r="4386" spans="1:8" x14ac:dyDescent="0.25">
      <c r="A4386" s="41">
        <f>VLOOKUP(D4386,'[110]Legacy Location Lookups'!$A$1:$C$340,2,0)</f>
        <v>104</v>
      </c>
      <c r="B4386" s="41" t="str">
        <f>VLOOKUP(A4386,'[110]Legacy Location Lookups'!$B$1:$C$340,2,0)</f>
        <v>Miami, FL</v>
      </c>
      <c r="C4386" s="41" t="s">
        <v>151</v>
      </c>
      <c r="D4386" s="41" t="s">
        <v>223</v>
      </c>
      <c r="E4386" s="41" t="s">
        <v>144</v>
      </c>
      <c r="F4386" s="38">
        <v>44209</v>
      </c>
      <c r="G4386" s="41" t="s">
        <v>145</v>
      </c>
      <c r="H4386" s="41">
        <v>24</v>
      </c>
    </row>
    <row r="4387" spans="1:8" x14ac:dyDescent="0.25">
      <c r="A4387" s="41">
        <f>VLOOKUP(D4387,'[110]Legacy Location Lookups'!$A$1:$C$340,2,0)</f>
        <v>104</v>
      </c>
      <c r="B4387" s="41" t="str">
        <f>VLOOKUP(A4387,'[110]Legacy Location Lookups'!$B$1:$C$340,2,0)</f>
        <v>Miami, FL</v>
      </c>
      <c r="C4387" s="41" t="s">
        <v>151</v>
      </c>
      <c r="D4387" s="41" t="s">
        <v>223</v>
      </c>
      <c r="E4387" s="41" t="s">
        <v>144</v>
      </c>
      <c r="F4387" s="38">
        <v>44209</v>
      </c>
      <c r="G4387" s="41" t="s">
        <v>159</v>
      </c>
      <c r="H4387" s="41">
        <v>0</v>
      </c>
    </row>
    <row r="4388" spans="1:8" x14ac:dyDescent="0.25">
      <c r="A4388" s="41">
        <f>VLOOKUP(D4388,'[110]Legacy Location Lookups'!$A$1:$C$340,2,0)</f>
        <v>73</v>
      </c>
      <c r="B4388" s="41" t="str">
        <f>VLOOKUP(A4388,'[110]Legacy Location Lookups'!$B$1:$C$340,2,0)</f>
        <v>Boynton Beach, FL</v>
      </c>
      <c r="C4388" s="41" t="s">
        <v>151</v>
      </c>
      <c r="D4388" s="41" t="s">
        <v>152</v>
      </c>
      <c r="E4388" s="41" t="s">
        <v>144</v>
      </c>
      <c r="F4388" s="38">
        <v>44210</v>
      </c>
      <c r="G4388" s="41" t="s">
        <v>145</v>
      </c>
      <c r="H4388" s="41">
        <v>56</v>
      </c>
    </row>
    <row r="4389" spans="1:8" x14ac:dyDescent="0.25">
      <c r="A4389" s="41">
        <f>VLOOKUP(D4389,'[110]Legacy Location Lookups'!$A$1:$C$340,2,0)</f>
        <v>73</v>
      </c>
      <c r="B4389" s="41" t="str">
        <f>VLOOKUP(A4389,'[110]Legacy Location Lookups'!$B$1:$C$340,2,0)</f>
        <v>Boynton Beach, FL</v>
      </c>
      <c r="C4389" s="41" t="s">
        <v>151</v>
      </c>
      <c r="D4389" s="41" t="s">
        <v>152</v>
      </c>
      <c r="E4389" s="41" t="s">
        <v>144</v>
      </c>
      <c r="F4389" s="38">
        <v>44210</v>
      </c>
      <c r="G4389" s="41" t="s">
        <v>146</v>
      </c>
      <c r="H4389" s="41">
        <v>0</v>
      </c>
    </row>
    <row r="4390" spans="1:8" x14ac:dyDescent="0.25">
      <c r="A4390" s="41">
        <f>VLOOKUP(D4390,'[110]Legacy Location Lookups'!$A$1:$C$340,2,0)</f>
        <v>73</v>
      </c>
      <c r="B4390" s="41" t="str">
        <f>VLOOKUP(A4390,'[110]Legacy Location Lookups'!$B$1:$C$340,2,0)</f>
        <v>Boynton Beach, FL</v>
      </c>
      <c r="C4390" s="41" t="s">
        <v>151</v>
      </c>
      <c r="D4390" s="41" t="s">
        <v>152</v>
      </c>
      <c r="E4390" s="41" t="s">
        <v>144</v>
      </c>
      <c r="F4390" s="38">
        <v>44210</v>
      </c>
      <c r="G4390" s="41" t="s">
        <v>159</v>
      </c>
      <c r="H4390" s="41">
        <v>4</v>
      </c>
    </row>
    <row r="4391" spans="1:8" x14ac:dyDescent="0.25">
      <c r="A4391" s="41">
        <f>VLOOKUP(D4391,'[110]Legacy Location Lookups'!$A$1:$C$340,2,0)</f>
        <v>75</v>
      </c>
      <c r="B4391" s="41" t="str">
        <f>VLOOKUP(A4391,'[110]Legacy Location Lookups'!$B$1:$C$340,2,0)</f>
        <v>Delray Beach, FL</v>
      </c>
      <c r="C4391" s="41" t="s">
        <v>151</v>
      </c>
      <c r="D4391" s="41" t="s">
        <v>153</v>
      </c>
      <c r="E4391" s="41" t="s">
        <v>144</v>
      </c>
      <c r="F4391" s="38">
        <v>44210</v>
      </c>
      <c r="G4391" s="41" t="s">
        <v>145</v>
      </c>
      <c r="H4391" s="41">
        <v>35</v>
      </c>
    </row>
    <row r="4392" spans="1:8" x14ac:dyDescent="0.25">
      <c r="A4392" s="41">
        <f>VLOOKUP(D4392,'[110]Legacy Location Lookups'!$A$1:$C$340,2,0)</f>
        <v>75</v>
      </c>
      <c r="B4392" s="41" t="str">
        <f>VLOOKUP(A4392,'[110]Legacy Location Lookups'!$B$1:$C$340,2,0)</f>
        <v>Delray Beach, FL</v>
      </c>
      <c r="C4392" s="41" t="s">
        <v>151</v>
      </c>
      <c r="D4392" s="41" t="s">
        <v>153</v>
      </c>
      <c r="E4392" s="41" t="s">
        <v>147</v>
      </c>
      <c r="F4392" s="38">
        <v>44210</v>
      </c>
      <c r="G4392" s="41" t="s">
        <v>147</v>
      </c>
      <c r="H4392" s="41">
        <v>0</v>
      </c>
    </row>
    <row r="4393" spans="1:8" x14ac:dyDescent="0.25">
      <c r="A4393" s="41">
        <f>VLOOKUP(D4393,'[110]Legacy Location Lookups'!$A$1:$C$340,2,0)</f>
        <v>75</v>
      </c>
      <c r="B4393" s="41" t="str">
        <f>VLOOKUP(A4393,'[110]Legacy Location Lookups'!$B$1:$C$340,2,0)</f>
        <v>Delray Beach, FL</v>
      </c>
      <c r="C4393" s="41" t="s">
        <v>151</v>
      </c>
      <c r="D4393" s="41" t="s">
        <v>153</v>
      </c>
      <c r="E4393" s="41" t="s">
        <v>144</v>
      </c>
      <c r="F4393" s="38">
        <v>44210</v>
      </c>
      <c r="G4393" s="41" t="s">
        <v>159</v>
      </c>
      <c r="H4393" s="41">
        <v>1</v>
      </c>
    </row>
    <row r="4394" spans="1:8" x14ac:dyDescent="0.25">
      <c r="A4394" s="41">
        <f>VLOOKUP(D4394,'[110]Legacy Location Lookups'!$A$1:$C$340,2,0)</f>
        <v>76</v>
      </c>
      <c r="B4394" s="41" t="str">
        <f>VLOOKUP(A4394,'[110]Legacy Location Lookups'!$B$1:$C$340,2,0)</f>
        <v>East Boca Raton, FL</v>
      </c>
      <c r="C4394" s="41" t="s">
        <v>151</v>
      </c>
      <c r="D4394" s="41" t="s">
        <v>175</v>
      </c>
      <c r="E4394" s="41" t="s">
        <v>144</v>
      </c>
      <c r="F4394" s="38">
        <v>44210</v>
      </c>
      <c r="G4394" s="41" t="s">
        <v>145</v>
      </c>
      <c r="H4394" s="41">
        <v>32</v>
      </c>
    </row>
    <row r="4395" spans="1:8" x14ac:dyDescent="0.25">
      <c r="A4395" s="41">
        <f>VLOOKUP(D4395,'[110]Legacy Location Lookups'!$A$1:$C$340,2,0)</f>
        <v>77</v>
      </c>
      <c r="B4395" s="41" t="str">
        <f>VLOOKUP(A4395,'[110]Legacy Location Lookups'!$B$1:$C$340,2,0)</f>
        <v>West Boca Raton, FL</v>
      </c>
      <c r="C4395" s="41" t="s">
        <v>151</v>
      </c>
      <c r="D4395" s="41" t="s">
        <v>154</v>
      </c>
      <c r="E4395" s="41" t="s">
        <v>144</v>
      </c>
      <c r="F4395" s="38">
        <v>44210</v>
      </c>
      <c r="G4395" s="41" t="s">
        <v>145</v>
      </c>
      <c r="H4395" s="41">
        <v>0</v>
      </c>
    </row>
    <row r="4396" spans="1:8" x14ac:dyDescent="0.25">
      <c r="A4396" s="41">
        <f>VLOOKUP(D4396,'[110]Legacy Location Lookups'!$A$1:$C$340,2,0)</f>
        <v>72</v>
      </c>
      <c r="B4396" s="41" t="str">
        <f>VLOOKUP(A4396,'[110]Legacy Location Lookups'!$B$1:$C$340,2,0)</f>
        <v>Boca Raton, FL</v>
      </c>
      <c r="C4396" s="41" t="s">
        <v>151</v>
      </c>
      <c r="D4396" s="41" t="s">
        <v>155</v>
      </c>
      <c r="E4396" s="41" t="s">
        <v>144</v>
      </c>
      <c r="F4396" s="38">
        <v>44210</v>
      </c>
      <c r="G4396" s="41" t="s">
        <v>145</v>
      </c>
      <c r="H4396" s="41">
        <v>13</v>
      </c>
    </row>
    <row r="4397" spans="1:8" x14ac:dyDescent="0.25">
      <c r="A4397" s="41">
        <f>VLOOKUP(D4397,'[110]Legacy Location Lookups'!$A$1:$C$340,2,0)</f>
        <v>72</v>
      </c>
      <c r="B4397" s="41" t="str">
        <f>VLOOKUP(A4397,'[110]Legacy Location Lookups'!$B$1:$C$340,2,0)</f>
        <v>Boca Raton, FL</v>
      </c>
      <c r="C4397" s="41" t="s">
        <v>151</v>
      </c>
      <c r="D4397" s="41" t="s">
        <v>155</v>
      </c>
      <c r="E4397" s="41" t="s">
        <v>144</v>
      </c>
      <c r="F4397" s="38">
        <v>44210</v>
      </c>
      <c r="G4397" s="41" t="s">
        <v>146</v>
      </c>
      <c r="H4397" s="41">
        <v>0</v>
      </c>
    </row>
    <row r="4398" spans="1:8" x14ac:dyDescent="0.25">
      <c r="A4398" s="41">
        <f>VLOOKUP(D4398,'[110]Legacy Location Lookups'!$A$1:$C$340,2,0)</f>
        <v>72</v>
      </c>
      <c r="B4398" s="41" t="str">
        <f>VLOOKUP(A4398,'[110]Legacy Location Lookups'!$B$1:$C$340,2,0)</f>
        <v>Boca Raton, FL</v>
      </c>
      <c r="C4398" s="41" t="s">
        <v>151</v>
      </c>
      <c r="D4398" s="41" t="s">
        <v>155</v>
      </c>
      <c r="E4398" s="41" t="s">
        <v>147</v>
      </c>
      <c r="F4398" s="38">
        <v>44210</v>
      </c>
      <c r="G4398" s="41" t="s">
        <v>147</v>
      </c>
      <c r="H4398" s="41">
        <v>0</v>
      </c>
    </row>
    <row r="4399" spans="1:8" x14ac:dyDescent="0.25">
      <c r="A4399" s="41">
        <f>VLOOKUP(D4399,'[110]Legacy Location Lookups'!$A$1:$C$340,2,0)</f>
        <v>104</v>
      </c>
      <c r="B4399" s="41" t="str">
        <f>VLOOKUP(A4399,'[110]Legacy Location Lookups'!$B$1:$C$340,2,0)</f>
        <v>Miami, FL</v>
      </c>
      <c r="C4399" s="41" t="s">
        <v>151</v>
      </c>
      <c r="D4399" s="41" t="s">
        <v>223</v>
      </c>
      <c r="E4399" s="41" t="s">
        <v>144</v>
      </c>
      <c r="F4399" s="38">
        <v>44210</v>
      </c>
      <c r="G4399" s="41" t="s">
        <v>145</v>
      </c>
      <c r="H4399" s="41">
        <v>25</v>
      </c>
    </row>
    <row r="4400" spans="1:8" x14ac:dyDescent="0.25">
      <c r="A4400" s="41">
        <f>VLOOKUP(D4400,'[110]Legacy Location Lookups'!$A$1:$C$340,2,0)</f>
        <v>104</v>
      </c>
      <c r="B4400" s="41" t="str">
        <f>VLOOKUP(A4400,'[110]Legacy Location Lookups'!$B$1:$C$340,2,0)</f>
        <v>Miami, FL</v>
      </c>
      <c r="C4400" s="41" t="s">
        <v>151</v>
      </c>
      <c r="D4400" s="41" t="s">
        <v>223</v>
      </c>
      <c r="E4400" s="41" t="s">
        <v>147</v>
      </c>
      <c r="F4400" s="38">
        <v>44210</v>
      </c>
      <c r="G4400" s="41" t="s">
        <v>147</v>
      </c>
      <c r="H4400" s="41">
        <v>0</v>
      </c>
    </row>
    <row r="4401" spans="1:8" x14ac:dyDescent="0.25">
      <c r="A4401" s="41">
        <f>VLOOKUP(D4401,'[110]Legacy Location Lookups'!$A$1:$C$340,2,0)</f>
        <v>73</v>
      </c>
      <c r="B4401" s="41" t="str">
        <f>VLOOKUP(A4401,'[110]Legacy Location Lookups'!$B$1:$C$340,2,0)</f>
        <v>Boynton Beach, FL</v>
      </c>
      <c r="C4401" s="41" t="s">
        <v>151</v>
      </c>
      <c r="D4401" s="41" t="s">
        <v>152</v>
      </c>
      <c r="E4401" s="41" t="s">
        <v>144</v>
      </c>
      <c r="F4401" s="38">
        <v>44211</v>
      </c>
      <c r="G4401" s="41" t="s">
        <v>145</v>
      </c>
      <c r="H4401" s="41">
        <v>63</v>
      </c>
    </row>
    <row r="4402" spans="1:8" x14ac:dyDescent="0.25">
      <c r="A4402" s="41">
        <f>VLOOKUP(D4402,'[110]Legacy Location Lookups'!$A$1:$C$340,2,0)</f>
        <v>73</v>
      </c>
      <c r="B4402" s="41" t="str">
        <f>VLOOKUP(A4402,'[110]Legacy Location Lookups'!$B$1:$C$340,2,0)</f>
        <v>Boynton Beach, FL</v>
      </c>
      <c r="C4402" s="41" t="s">
        <v>151</v>
      </c>
      <c r="D4402" s="41" t="s">
        <v>152</v>
      </c>
      <c r="E4402" s="41" t="s">
        <v>144</v>
      </c>
      <c r="F4402" s="38">
        <v>44211</v>
      </c>
      <c r="G4402" s="41" t="s">
        <v>159</v>
      </c>
      <c r="H4402" s="41">
        <v>6</v>
      </c>
    </row>
    <row r="4403" spans="1:8" x14ac:dyDescent="0.25">
      <c r="A4403" s="41">
        <f>VLOOKUP(D4403,'[110]Legacy Location Lookups'!$A$1:$C$340,2,0)</f>
        <v>73</v>
      </c>
      <c r="B4403" s="41" t="str">
        <f>VLOOKUP(A4403,'[110]Legacy Location Lookups'!$B$1:$C$340,2,0)</f>
        <v>Boynton Beach, FL</v>
      </c>
      <c r="C4403" s="41" t="s">
        <v>151</v>
      </c>
      <c r="D4403" s="41" t="s">
        <v>152</v>
      </c>
      <c r="E4403" s="41" t="s">
        <v>144</v>
      </c>
      <c r="F4403" s="38">
        <v>44211</v>
      </c>
      <c r="G4403" s="41" t="s">
        <v>146</v>
      </c>
      <c r="H4403" s="41">
        <v>0</v>
      </c>
    </row>
    <row r="4404" spans="1:8" x14ac:dyDescent="0.25">
      <c r="A4404" s="41">
        <f>VLOOKUP(D4404,'[110]Legacy Location Lookups'!$A$1:$C$340,2,0)</f>
        <v>75</v>
      </c>
      <c r="B4404" s="41" t="str">
        <f>VLOOKUP(A4404,'[110]Legacy Location Lookups'!$B$1:$C$340,2,0)</f>
        <v>Delray Beach, FL</v>
      </c>
      <c r="C4404" s="41" t="s">
        <v>151</v>
      </c>
      <c r="D4404" s="41" t="s">
        <v>153</v>
      </c>
      <c r="E4404" s="41" t="s">
        <v>144</v>
      </c>
      <c r="F4404" s="38">
        <v>44211</v>
      </c>
      <c r="G4404" s="41" t="s">
        <v>145</v>
      </c>
      <c r="H4404" s="41">
        <v>42</v>
      </c>
    </row>
    <row r="4405" spans="1:8" x14ac:dyDescent="0.25">
      <c r="A4405" s="41">
        <f>VLOOKUP(D4405,'[110]Legacy Location Lookups'!$A$1:$C$340,2,0)</f>
        <v>75</v>
      </c>
      <c r="B4405" s="41" t="str">
        <f>VLOOKUP(A4405,'[110]Legacy Location Lookups'!$B$1:$C$340,2,0)</f>
        <v>Delray Beach, FL</v>
      </c>
      <c r="C4405" s="41" t="s">
        <v>151</v>
      </c>
      <c r="D4405" s="41" t="s">
        <v>153</v>
      </c>
      <c r="E4405" s="41" t="s">
        <v>144</v>
      </c>
      <c r="F4405" s="38">
        <v>44211</v>
      </c>
      <c r="G4405" s="41" t="s">
        <v>159</v>
      </c>
      <c r="H4405" s="41">
        <v>1</v>
      </c>
    </row>
    <row r="4406" spans="1:8" x14ac:dyDescent="0.25">
      <c r="A4406" s="41">
        <f>VLOOKUP(D4406,'[110]Legacy Location Lookups'!$A$1:$C$340,2,0)</f>
        <v>76</v>
      </c>
      <c r="B4406" s="41" t="str">
        <f>VLOOKUP(A4406,'[110]Legacy Location Lookups'!$B$1:$C$340,2,0)</f>
        <v>East Boca Raton, FL</v>
      </c>
      <c r="C4406" s="41" t="s">
        <v>151</v>
      </c>
      <c r="D4406" s="41" t="s">
        <v>175</v>
      </c>
      <c r="E4406" s="41" t="s">
        <v>144</v>
      </c>
      <c r="F4406" s="38">
        <v>44211</v>
      </c>
      <c r="G4406" s="41" t="s">
        <v>145</v>
      </c>
      <c r="H4406" s="41">
        <v>0</v>
      </c>
    </row>
    <row r="4407" spans="1:8" x14ac:dyDescent="0.25">
      <c r="A4407" s="41">
        <f>VLOOKUP(D4407,'[110]Legacy Location Lookups'!$A$1:$C$340,2,0)</f>
        <v>77</v>
      </c>
      <c r="B4407" s="41" t="str">
        <f>VLOOKUP(A4407,'[110]Legacy Location Lookups'!$B$1:$C$340,2,0)</f>
        <v>West Boca Raton, FL</v>
      </c>
      <c r="C4407" s="41" t="s">
        <v>151</v>
      </c>
      <c r="D4407" s="41" t="s">
        <v>154</v>
      </c>
      <c r="E4407" s="41" t="s">
        <v>144</v>
      </c>
      <c r="F4407" s="38">
        <v>44211</v>
      </c>
      <c r="G4407" s="41" t="s">
        <v>145</v>
      </c>
      <c r="H4407" s="41">
        <v>27</v>
      </c>
    </row>
    <row r="4408" spans="1:8" x14ac:dyDescent="0.25">
      <c r="A4408" s="41">
        <f>VLOOKUP(D4408,'[110]Legacy Location Lookups'!$A$1:$C$340,2,0)</f>
        <v>72</v>
      </c>
      <c r="B4408" s="41" t="str">
        <f>VLOOKUP(A4408,'[110]Legacy Location Lookups'!$B$1:$C$340,2,0)</f>
        <v>Boca Raton, FL</v>
      </c>
      <c r="C4408" s="41" t="s">
        <v>151</v>
      </c>
      <c r="D4408" s="41" t="s">
        <v>155</v>
      </c>
      <c r="E4408" s="41" t="s">
        <v>144</v>
      </c>
      <c r="F4408" s="38">
        <v>44211</v>
      </c>
      <c r="G4408" s="41" t="s">
        <v>145</v>
      </c>
      <c r="H4408" s="41">
        <v>12</v>
      </c>
    </row>
    <row r="4409" spans="1:8" x14ac:dyDescent="0.25">
      <c r="A4409" s="41">
        <f>VLOOKUP(D4409,'[110]Legacy Location Lookups'!$A$1:$C$340,2,0)</f>
        <v>72</v>
      </c>
      <c r="B4409" s="41" t="str">
        <f>VLOOKUP(A4409,'[110]Legacy Location Lookups'!$B$1:$C$340,2,0)</f>
        <v>Boca Raton, FL</v>
      </c>
      <c r="C4409" s="41" t="s">
        <v>151</v>
      </c>
      <c r="D4409" s="41" t="s">
        <v>155</v>
      </c>
      <c r="E4409" s="41" t="s">
        <v>147</v>
      </c>
      <c r="F4409" s="38">
        <v>44211</v>
      </c>
      <c r="G4409" s="41" t="s">
        <v>147</v>
      </c>
      <c r="H4409" s="41">
        <v>2</v>
      </c>
    </row>
    <row r="4410" spans="1:8" x14ac:dyDescent="0.25">
      <c r="A4410" s="41">
        <f>VLOOKUP(D4410,'[110]Legacy Location Lookups'!$A$1:$C$340,2,0)</f>
        <v>104</v>
      </c>
      <c r="B4410" s="41" t="str">
        <f>VLOOKUP(A4410,'[110]Legacy Location Lookups'!$B$1:$C$340,2,0)</f>
        <v>Miami, FL</v>
      </c>
      <c r="C4410" s="41" t="s">
        <v>151</v>
      </c>
      <c r="D4410" s="41" t="s">
        <v>223</v>
      </c>
      <c r="E4410" s="41" t="s">
        <v>144</v>
      </c>
      <c r="F4410" s="38">
        <v>44211</v>
      </c>
      <c r="G4410" s="41" t="s">
        <v>145</v>
      </c>
      <c r="H4410" s="41">
        <v>9</v>
      </c>
    </row>
    <row r="4411" spans="1:8" x14ac:dyDescent="0.25">
      <c r="A4411" s="41">
        <f>VLOOKUP(D4411,'[110]Legacy Location Lookups'!$A$1:$C$340,2,0)</f>
        <v>104</v>
      </c>
      <c r="B4411" s="41" t="str">
        <f>VLOOKUP(A4411,'[110]Legacy Location Lookups'!$B$1:$C$340,2,0)</f>
        <v>Miami, FL</v>
      </c>
      <c r="C4411" s="41" t="s">
        <v>151</v>
      </c>
      <c r="D4411" s="41" t="s">
        <v>223</v>
      </c>
      <c r="E4411" s="41" t="s">
        <v>147</v>
      </c>
      <c r="F4411" s="38">
        <v>44211</v>
      </c>
      <c r="G4411" s="41" t="s">
        <v>147</v>
      </c>
      <c r="H4411" s="41">
        <v>0</v>
      </c>
    </row>
    <row r="4412" spans="1:8" x14ac:dyDescent="0.25">
      <c r="A4412" s="41">
        <f>VLOOKUP(D4412,'[110]Legacy Location Lookups'!$A$1:$C$340,2,0)</f>
        <v>165</v>
      </c>
      <c r="B4412" s="41" t="str">
        <f>VLOOKUP(A4412,'[110]Legacy Location Lookups'!$B$1:$C$340,2,0)</f>
        <v>LA Baton Rouge JeffHwy</v>
      </c>
      <c r="C4412" s="41" t="s">
        <v>354</v>
      </c>
      <c r="D4412" s="41" t="s">
        <v>355</v>
      </c>
      <c r="E4412" s="41" t="s">
        <v>144</v>
      </c>
      <c r="F4412" s="38">
        <v>44200</v>
      </c>
      <c r="G4412" s="41" t="s">
        <v>145</v>
      </c>
      <c r="H4412" s="41">
        <v>117</v>
      </c>
    </row>
    <row r="4413" spans="1:8" x14ac:dyDescent="0.25">
      <c r="A4413" s="41">
        <f>VLOOKUP(D4413,'[110]Legacy Location Lookups'!$A$1:$C$340,2,0)</f>
        <v>166</v>
      </c>
      <c r="B4413" s="41" t="str">
        <f>VLOOKUP(A4413,'[110]Legacy Location Lookups'!$B$1:$C$340,2,0)</f>
        <v>LA Baton Rouge WStClareBlvd</v>
      </c>
      <c r="C4413" s="41" t="s">
        <v>354</v>
      </c>
      <c r="D4413" s="41" t="s">
        <v>356</v>
      </c>
      <c r="E4413" s="41" t="s">
        <v>144</v>
      </c>
      <c r="F4413" s="38">
        <v>44200</v>
      </c>
      <c r="G4413" s="41" t="s">
        <v>145</v>
      </c>
      <c r="H4413" s="41">
        <v>39</v>
      </c>
    </row>
    <row r="4414" spans="1:8" x14ac:dyDescent="0.25">
      <c r="A4414" s="41">
        <f>VLOOKUP(D4414,'[110]Legacy Location Lookups'!$A$1:$C$340,2,0)</f>
        <v>167</v>
      </c>
      <c r="B4414" s="41" t="str">
        <f>VLOOKUP(A4414,'[110]Legacy Location Lookups'!$B$1:$C$340,2,0)</f>
        <v>LA DenhamSprgsVetsBlvd</v>
      </c>
      <c r="C4414" s="41" t="s">
        <v>354</v>
      </c>
      <c r="D4414" s="41" t="s">
        <v>357</v>
      </c>
      <c r="E4414" s="41" t="s">
        <v>144</v>
      </c>
      <c r="F4414" s="38">
        <v>44200</v>
      </c>
      <c r="G4414" s="41" t="s">
        <v>145</v>
      </c>
      <c r="H4414" s="41">
        <v>33</v>
      </c>
    </row>
    <row r="4415" spans="1:8" x14ac:dyDescent="0.25">
      <c r="A4415" s="41">
        <f>VLOOKUP(D4415,'[110]Legacy Location Lookups'!$A$1:$C$340,2,0)</f>
        <v>168</v>
      </c>
      <c r="B4415" s="41" t="str">
        <f>VLOOKUP(A4415,'[110]Legacy Location Lookups'!$B$1:$C$340,2,0)</f>
        <v>LA Baton Rouge Joor Rd</v>
      </c>
      <c r="C4415" s="41" t="s">
        <v>354</v>
      </c>
      <c r="D4415" s="41" t="s">
        <v>358</v>
      </c>
      <c r="E4415" s="41" t="s">
        <v>144</v>
      </c>
      <c r="F4415" s="38">
        <v>44200</v>
      </c>
      <c r="G4415" s="41" t="s">
        <v>145</v>
      </c>
      <c r="H4415" s="30">
        <v>0</v>
      </c>
    </row>
    <row r="4416" spans="1:8" x14ac:dyDescent="0.25">
      <c r="A4416" s="41">
        <f>VLOOKUP(D4416,'[110]Legacy Location Lookups'!$A$1:$C$340,2,0)</f>
        <v>169</v>
      </c>
      <c r="B4416" s="41" t="str">
        <f>VLOOKUP(A4416,'[110]Legacy Location Lookups'!$B$1:$C$340,2,0)</f>
        <v>La Plaquemine RiverWDr</v>
      </c>
      <c r="C4416" s="41" t="s">
        <v>354</v>
      </c>
      <c r="D4416" s="41" t="s">
        <v>359</v>
      </c>
      <c r="E4416" s="41" t="s">
        <v>144</v>
      </c>
      <c r="F4416" s="38">
        <v>44200</v>
      </c>
      <c r="G4416" s="41" t="s">
        <v>145</v>
      </c>
      <c r="H4416" s="30">
        <v>0</v>
      </c>
    </row>
    <row r="4417" spans="1:8" x14ac:dyDescent="0.25">
      <c r="A4417" s="41" t="str">
        <f>VLOOKUP(D4417,'[110]Legacy Location Lookups'!$A$1:$C$340,2,0)</f>
        <v>?</v>
      </c>
      <c r="B4417" s="41" t="str">
        <f>VLOOKUP(A4417,'[110]Legacy Location Lookups'!$B$1:$C$340,2,0)</f>
        <v>LA Baton Rouge LCC JeffHwy</v>
      </c>
      <c r="C4417" s="41" t="s">
        <v>354</v>
      </c>
      <c r="D4417" s="41" t="s">
        <v>360</v>
      </c>
      <c r="E4417" s="41" t="s">
        <v>144</v>
      </c>
      <c r="F4417" s="38">
        <v>44200</v>
      </c>
      <c r="G4417" s="41" t="s">
        <v>159</v>
      </c>
      <c r="H4417" s="41">
        <v>9</v>
      </c>
    </row>
    <row r="4418" spans="1:8" x14ac:dyDescent="0.25">
      <c r="A4418" s="41">
        <f>VLOOKUP(D4418,'[110]Legacy Location Lookups'!$A$1:$C$340,2,0)</f>
        <v>165</v>
      </c>
      <c r="B4418" s="41" t="str">
        <f>VLOOKUP(A4418,'[110]Legacy Location Lookups'!$B$1:$C$340,2,0)</f>
        <v>LA Baton Rouge JeffHwy</v>
      </c>
      <c r="C4418" s="41" t="s">
        <v>354</v>
      </c>
      <c r="D4418" s="41" t="s">
        <v>355</v>
      </c>
      <c r="E4418" s="41" t="s">
        <v>144</v>
      </c>
      <c r="F4418" s="38">
        <v>44201</v>
      </c>
      <c r="G4418" s="41" t="s">
        <v>145</v>
      </c>
      <c r="H4418" s="30">
        <v>109</v>
      </c>
    </row>
    <row r="4419" spans="1:8" x14ac:dyDescent="0.25">
      <c r="A4419" s="41">
        <f>VLOOKUP(D4419,'[110]Legacy Location Lookups'!$A$1:$C$340,2,0)</f>
        <v>166</v>
      </c>
      <c r="B4419" s="41" t="str">
        <f>VLOOKUP(A4419,'[110]Legacy Location Lookups'!$B$1:$C$340,2,0)</f>
        <v>LA Baton Rouge WStClareBlvd</v>
      </c>
      <c r="C4419" s="41" t="s">
        <v>354</v>
      </c>
      <c r="D4419" s="41" t="s">
        <v>356</v>
      </c>
      <c r="E4419" s="41" t="s">
        <v>144</v>
      </c>
      <c r="F4419" s="38">
        <v>44201</v>
      </c>
      <c r="G4419" s="41" t="s">
        <v>145</v>
      </c>
      <c r="H4419" s="30">
        <v>73</v>
      </c>
    </row>
    <row r="4420" spans="1:8" x14ac:dyDescent="0.25">
      <c r="A4420" s="41">
        <f>VLOOKUP(D4420,'[110]Legacy Location Lookups'!$A$1:$C$340,2,0)</f>
        <v>167</v>
      </c>
      <c r="B4420" s="41" t="str">
        <f>VLOOKUP(A4420,'[110]Legacy Location Lookups'!$B$1:$C$340,2,0)</f>
        <v>LA DenhamSprgsVetsBlvd</v>
      </c>
      <c r="C4420" s="41" t="s">
        <v>354</v>
      </c>
      <c r="D4420" s="41" t="s">
        <v>357</v>
      </c>
      <c r="E4420" s="41" t="s">
        <v>144</v>
      </c>
      <c r="F4420" s="38">
        <v>44201</v>
      </c>
      <c r="G4420" s="41" t="s">
        <v>145</v>
      </c>
      <c r="H4420" s="30">
        <v>29</v>
      </c>
    </row>
    <row r="4421" spans="1:8" x14ac:dyDescent="0.25">
      <c r="A4421" s="41">
        <f>VLOOKUP(D4421,'[110]Legacy Location Lookups'!$A$1:$C$340,2,0)</f>
        <v>168</v>
      </c>
      <c r="B4421" s="41" t="str">
        <f>VLOOKUP(A4421,'[110]Legacy Location Lookups'!$B$1:$C$340,2,0)</f>
        <v>LA Baton Rouge Joor Rd</v>
      </c>
      <c r="C4421" s="41" t="s">
        <v>354</v>
      </c>
      <c r="D4421" s="41" t="s">
        <v>358</v>
      </c>
      <c r="E4421" s="41" t="s">
        <v>144</v>
      </c>
      <c r="F4421" s="38">
        <v>44201</v>
      </c>
      <c r="G4421" s="41" t="s">
        <v>145</v>
      </c>
      <c r="H4421" s="30">
        <v>0</v>
      </c>
    </row>
    <row r="4422" spans="1:8" x14ac:dyDescent="0.25">
      <c r="A4422" s="41">
        <f>VLOOKUP(D4422,'[110]Legacy Location Lookups'!$A$1:$C$340,2,0)</f>
        <v>169</v>
      </c>
      <c r="B4422" s="41" t="str">
        <f>VLOOKUP(A4422,'[110]Legacy Location Lookups'!$B$1:$C$340,2,0)</f>
        <v>La Plaquemine RiverWDr</v>
      </c>
      <c r="C4422" s="41" t="s">
        <v>354</v>
      </c>
      <c r="D4422" s="41" t="s">
        <v>359</v>
      </c>
      <c r="E4422" s="41" t="s">
        <v>144</v>
      </c>
      <c r="F4422" s="38">
        <v>44201</v>
      </c>
      <c r="G4422" s="41" t="s">
        <v>145</v>
      </c>
      <c r="H4422" s="30">
        <v>0</v>
      </c>
    </row>
    <row r="4423" spans="1:8" x14ac:dyDescent="0.25">
      <c r="A4423" s="41" t="str">
        <f>VLOOKUP(D4423,'[110]Legacy Location Lookups'!$A$1:$C$340,2,0)</f>
        <v>?</v>
      </c>
      <c r="B4423" s="41" t="str">
        <f>VLOOKUP(A4423,'[110]Legacy Location Lookups'!$B$1:$C$340,2,0)</f>
        <v>LA Baton Rouge LCC JeffHwy</v>
      </c>
      <c r="C4423" s="41" t="s">
        <v>354</v>
      </c>
      <c r="D4423" s="41" t="s">
        <v>360</v>
      </c>
      <c r="E4423" s="41" t="s">
        <v>144</v>
      </c>
      <c r="F4423" s="38">
        <v>44201</v>
      </c>
      <c r="G4423" s="41" t="s">
        <v>159</v>
      </c>
      <c r="H4423" s="30">
        <v>10</v>
      </c>
    </row>
    <row r="4424" spans="1:8" x14ac:dyDescent="0.25">
      <c r="A4424" s="41">
        <f>VLOOKUP(D4424,'[110]Legacy Location Lookups'!$A$1:$C$340,2,0)</f>
        <v>165</v>
      </c>
      <c r="B4424" s="41" t="str">
        <f>VLOOKUP(A4424,'[110]Legacy Location Lookups'!$B$1:$C$340,2,0)</f>
        <v>LA Baton Rouge JeffHwy</v>
      </c>
      <c r="C4424" s="41" t="s">
        <v>354</v>
      </c>
      <c r="D4424" s="41" t="s">
        <v>355</v>
      </c>
      <c r="E4424" s="41" t="s">
        <v>144</v>
      </c>
      <c r="F4424" s="38">
        <v>44202</v>
      </c>
      <c r="G4424" s="41" t="s">
        <v>145</v>
      </c>
      <c r="H4424" s="30">
        <v>98</v>
      </c>
    </row>
    <row r="4425" spans="1:8" x14ac:dyDescent="0.25">
      <c r="A4425" s="41">
        <f>VLOOKUP(D4425,'[110]Legacy Location Lookups'!$A$1:$C$340,2,0)</f>
        <v>166</v>
      </c>
      <c r="B4425" s="41" t="str">
        <f>VLOOKUP(A4425,'[110]Legacy Location Lookups'!$B$1:$C$340,2,0)</f>
        <v>LA Baton Rouge WStClareBlvd</v>
      </c>
      <c r="C4425" s="41" t="s">
        <v>354</v>
      </c>
      <c r="D4425" s="41" t="s">
        <v>356</v>
      </c>
      <c r="E4425" s="41" t="s">
        <v>144</v>
      </c>
      <c r="F4425" s="38">
        <v>44202</v>
      </c>
      <c r="G4425" s="41" t="s">
        <v>145</v>
      </c>
      <c r="H4425" s="30">
        <v>40</v>
      </c>
    </row>
    <row r="4426" spans="1:8" x14ac:dyDescent="0.25">
      <c r="A4426" s="41">
        <f>VLOOKUP(D4426,'[110]Legacy Location Lookups'!$A$1:$C$340,2,0)</f>
        <v>167</v>
      </c>
      <c r="B4426" s="41" t="str">
        <f>VLOOKUP(A4426,'[110]Legacy Location Lookups'!$B$1:$C$340,2,0)</f>
        <v>LA DenhamSprgsVetsBlvd</v>
      </c>
      <c r="C4426" s="41" t="s">
        <v>354</v>
      </c>
      <c r="D4426" s="41" t="s">
        <v>357</v>
      </c>
      <c r="E4426" s="41" t="s">
        <v>144</v>
      </c>
      <c r="F4426" s="38">
        <v>44202</v>
      </c>
      <c r="G4426" s="41" t="s">
        <v>145</v>
      </c>
      <c r="H4426" s="30">
        <v>29</v>
      </c>
    </row>
    <row r="4427" spans="1:8" x14ac:dyDescent="0.25">
      <c r="A4427" s="41">
        <f>VLOOKUP(D4427,'[110]Legacy Location Lookups'!$A$1:$C$340,2,0)</f>
        <v>168</v>
      </c>
      <c r="B4427" s="41" t="str">
        <f>VLOOKUP(A4427,'[110]Legacy Location Lookups'!$B$1:$C$340,2,0)</f>
        <v>LA Baton Rouge Joor Rd</v>
      </c>
      <c r="C4427" s="41" t="s">
        <v>354</v>
      </c>
      <c r="D4427" s="41" t="s">
        <v>358</v>
      </c>
      <c r="E4427" s="41" t="s">
        <v>144</v>
      </c>
      <c r="F4427" s="38">
        <v>44202</v>
      </c>
      <c r="G4427" s="41" t="s">
        <v>145</v>
      </c>
      <c r="H4427" s="30">
        <v>33</v>
      </c>
    </row>
    <row r="4428" spans="1:8" x14ac:dyDescent="0.25">
      <c r="A4428" s="41">
        <f>VLOOKUP(D4428,'[110]Legacy Location Lookups'!$A$1:$C$340,2,0)</f>
        <v>169</v>
      </c>
      <c r="B4428" s="41" t="str">
        <f>VLOOKUP(A4428,'[110]Legacy Location Lookups'!$B$1:$C$340,2,0)</f>
        <v>La Plaquemine RiverWDr</v>
      </c>
      <c r="C4428" s="41" t="s">
        <v>354</v>
      </c>
      <c r="D4428" s="41" t="s">
        <v>359</v>
      </c>
      <c r="E4428" s="41" t="s">
        <v>144</v>
      </c>
      <c r="F4428" s="38">
        <v>44202</v>
      </c>
      <c r="G4428" s="41" t="s">
        <v>145</v>
      </c>
      <c r="H4428" s="30">
        <v>15</v>
      </c>
    </row>
    <row r="4429" spans="1:8" x14ac:dyDescent="0.25">
      <c r="A4429" s="41" t="str">
        <f>VLOOKUP(D4429,'[110]Legacy Location Lookups'!$A$1:$C$340,2,0)</f>
        <v>?</v>
      </c>
      <c r="B4429" s="41" t="str">
        <f>VLOOKUP(A4429,'[110]Legacy Location Lookups'!$B$1:$C$340,2,0)</f>
        <v>LA Baton Rouge LCC JeffHwy</v>
      </c>
      <c r="C4429" s="41" t="s">
        <v>354</v>
      </c>
      <c r="D4429" s="41" t="s">
        <v>360</v>
      </c>
      <c r="E4429" s="41" t="s">
        <v>144</v>
      </c>
      <c r="F4429" s="38">
        <v>44202</v>
      </c>
      <c r="G4429" s="41" t="s">
        <v>159</v>
      </c>
      <c r="H4429" s="30">
        <v>14</v>
      </c>
    </row>
    <row r="4430" spans="1:8" x14ac:dyDescent="0.25">
      <c r="A4430" s="41">
        <f>VLOOKUP(D4430,'[110]Legacy Location Lookups'!$A$1:$C$340,2,0)</f>
        <v>165</v>
      </c>
      <c r="B4430" s="41" t="str">
        <f>VLOOKUP(A4430,'[110]Legacy Location Lookups'!$B$1:$C$340,2,0)</f>
        <v>LA Baton Rouge JeffHwy</v>
      </c>
      <c r="C4430" s="41" t="s">
        <v>354</v>
      </c>
      <c r="D4430" s="41" t="s">
        <v>355</v>
      </c>
      <c r="E4430" s="41" t="s">
        <v>144</v>
      </c>
      <c r="F4430" s="38">
        <v>44203</v>
      </c>
      <c r="G4430" s="41" t="s">
        <v>145</v>
      </c>
      <c r="H4430" s="30">
        <v>91</v>
      </c>
    </row>
    <row r="4431" spans="1:8" x14ac:dyDescent="0.25">
      <c r="A4431" s="41">
        <f>VLOOKUP(D4431,'[110]Legacy Location Lookups'!$A$1:$C$340,2,0)</f>
        <v>166</v>
      </c>
      <c r="B4431" s="41" t="str">
        <f>VLOOKUP(A4431,'[110]Legacy Location Lookups'!$B$1:$C$340,2,0)</f>
        <v>LA Baton Rouge WStClareBlvd</v>
      </c>
      <c r="C4431" s="41" t="s">
        <v>354</v>
      </c>
      <c r="D4431" s="41" t="s">
        <v>356</v>
      </c>
      <c r="E4431" s="41" t="s">
        <v>144</v>
      </c>
      <c r="F4431" s="38">
        <v>44203</v>
      </c>
      <c r="G4431" s="41" t="s">
        <v>145</v>
      </c>
      <c r="H4431" s="30">
        <v>41</v>
      </c>
    </row>
    <row r="4432" spans="1:8" x14ac:dyDescent="0.25">
      <c r="A4432" s="41">
        <f>VLOOKUP(D4432,'[110]Legacy Location Lookups'!$A$1:$C$340,2,0)</f>
        <v>167</v>
      </c>
      <c r="B4432" s="41" t="str">
        <f>VLOOKUP(A4432,'[110]Legacy Location Lookups'!$B$1:$C$340,2,0)</f>
        <v>LA DenhamSprgsVetsBlvd</v>
      </c>
      <c r="C4432" s="41" t="s">
        <v>354</v>
      </c>
      <c r="D4432" s="41" t="s">
        <v>357</v>
      </c>
      <c r="E4432" s="41" t="s">
        <v>144</v>
      </c>
      <c r="F4432" s="38">
        <v>44203</v>
      </c>
      <c r="G4432" s="41" t="s">
        <v>145</v>
      </c>
      <c r="H4432" s="30">
        <v>50</v>
      </c>
    </row>
    <row r="4433" spans="1:8" x14ac:dyDescent="0.25">
      <c r="A4433" s="41">
        <f>VLOOKUP(D4433,'[110]Legacy Location Lookups'!$A$1:$C$340,2,0)</f>
        <v>168</v>
      </c>
      <c r="B4433" s="41" t="str">
        <f>VLOOKUP(A4433,'[110]Legacy Location Lookups'!$B$1:$C$340,2,0)</f>
        <v>LA Baton Rouge Joor Rd</v>
      </c>
      <c r="C4433" s="41" t="s">
        <v>354</v>
      </c>
      <c r="D4433" s="41" t="s">
        <v>358</v>
      </c>
      <c r="E4433" s="41" t="s">
        <v>144</v>
      </c>
      <c r="F4433" s="38">
        <v>44203</v>
      </c>
      <c r="G4433" s="41" t="s">
        <v>145</v>
      </c>
      <c r="H4433" s="30">
        <v>0</v>
      </c>
    </row>
    <row r="4434" spans="1:8" x14ac:dyDescent="0.25">
      <c r="A4434" s="41">
        <f>VLOOKUP(D4434,'[110]Legacy Location Lookups'!$A$1:$C$340,2,0)</f>
        <v>169</v>
      </c>
      <c r="B4434" s="41" t="str">
        <f>VLOOKUP(A4434,'[110]Legacy Location Lookups'!$B$1:$C$340,2,0)</f>
        <v>La Plaquemine RiverWDr</v>
      </c>
      <c r="C4434" s="41" t="s">
        <v>354</v>
      </c>
      <c r="D4434" s="41" t="s">
        <v>359</v>
      </c>
      <c r="E4434" s="41" t="s">
        <v>144</v>
      </c>
      <c r="F4434" s="38">
        <v>44203</v>
      </c>
      <c r="G4434" s="41" t="s">
        <v>145</v>
      </c>
      <c r="H4434" s="30">
        <v>0</v>
      </c>
    </row>
    <row r="4435" spans="1:8" x14ac:dyDescent="0.25">
      <c r="A4435" s="41" t="str">
        <f>VLOOKUP(D4435,'[110]Legacy Location Lookups'!$A$1:$C$340,2,0)</f>
        <v>?</v>
      </c>
      <c r="B4435" s="41" t="str">
        <f>VLOOKUP(A4435,'[110]Legacy Location Lookups'!$B$1:$C$340,2,0)</f>
        <v>LA Baton Rouge LCC JeffHwy</v>
      </c>
      <c r="C4435" s="41" t="s">
        <v>354</v>
      </c>
      <c r="D4435" s="41" t="s">
        <v>360</v>
      </c>
      <c r="E4435" s="41" t="s">
        <v>144</v>
      </c>
      <c r="F4435" s="38">
        <v>44203</v>
      </c>
      <c r="G4435" s="41" t="s">
        <v>159</v>
      </c>
      <c r="H4435" s="30">
        <v>16</v>
      </c>
    </row>
    <row r="4436" spans="1:8" x14ac:dyDescent="0.25">
      <c r="A4436" s="41">
        <f>VLOOKUP(D4436,'[110]Legacy Location Lookups'!$A$1:$C$340,2,0)</f>
        <v>165</v>
      </c>
      <c r="B4436" s="41" t="str">
        <f>VLOOKUP(A4436,'[110]Legacy Location Lookups'!$B$1:$C$340,2,0)</f>
        <v>LA Baton Rouge JeffHwy</v>
      </c>
      <c r="C4436" s="41" t="s">
        <v>354</v>
      </c>
      <c r="D4436" s="41" t="s">
        <v>355</v>
      </c>
      <c r="E4436" s="41" t="s">
        <v>144</v>
      </c>
      <c r="F4436" s="38">
        <v>44204</v>
      </c>
      <c r="G4436" s="41" t="s">
        <v>145</v>
      </c>
      <c r="H4436" s="30">
        <v>132</v>
      </c>
    </row>
    <row r="4437" spans="1:8" x14ac:dyDescent="0.25">
      <c r="A4437" s="41">
        <f>VLOOKUP(D4437,'[110]Legacy Location Lookups'!$A$1:$C$340,2,0)</f>
        <v>166</v>
      </c>
      <c r="B4437" s="41" t="str">
        <f>VLOOKUP(A4437,'[110]Legacy Location Lookups'!$B$1:$C$340,2,0)</f>
        <v>LA Baton Rouge WStClareBlvd</v>
      </c>
      <c r="C4437" s="41" t="s">
        <v>354</v>
      </c>
      <c r="D4437" s="41" t="s">
        <v>356</v>
      </c>
      <c r="E4437" s="41" t="s">
        <v>144</v>
      </c>
      <c r="F4437" s="38">
        <v>44204</v>
      </c>
      <c r="G4437" s="41" t="s">
        <v>145</v>
      </c>
      <c r="H4437" s="41">
        <v>38</v>
      </c>
    </row>
    <row r="4438" spans="1:8" x14ac:dyDescent="0.25">
      <c r="A4438" s="41">
        <f>VLOOKUP(D4438,'[110]Legacy Location Lookups'!$A$1:$C$340,2,0)</f>
        <v>167</v>
      </c>
      <c r="B4438" s="41" t="str">
        <f>VLOOKUP(A4438,'[110]Legacy Location Lookups'!$B$1:$C$340,2,0)</f>
        <v>LA DenhamSprgsVetsBlvd</v>
      </c>
      <c r="C4438" s="41" t="s">
        <v>354</v>
      </c>
      <c r="D4438" s="41" t="s">
        <v>357</v>
      </c>
      <c r="E4438" s="41" t="s">
        <v>144</v>
      </c>
      <c r="F4438" s="38">
        <v>44204</v>
      </c>
      <c r="G4438" s="41" t="s">
        <v>145</v>
      </c>
      <c r="H4438" s="41">
        <v>31</v>
      </c>
    </row>
    <row r="4439" spans="1:8" x14ac:dyDescent="0.25">
      <c r="A4439" s="41">
        <f>VLOOKUP(D4439,'[110]Legacy Location Lookups'!$A$1:$C$340,2,0)</f>
        <v>168</v>
      </c>
      <c r="B4439" s="41" t="str">
        <f>VLOOKUP(A4439,'[110]Legacy Location Lookups'!$B$1:$C$340,2,0)</f>
        <v>LA Baton Rouge Joor Rd</v>
      </c>
      <c r="C4439" s="41" t="s">
        <v>354</v>
      </c>
      <c r="D4439" s="41" t="s">
        <v>358</v>
      </c>
      <c r="E4439" s="41" t="s">
        <v>144</v>
      </c>
      <c r="F4439" s="38">
        <v>44204</v>
      </c>
      <c r="G4439" s="41" t="s">
        <v>145</v>
      </c>
      <c r="H4439" s="41">
        <v>0</v>
      </c>
    </row>
    <row r="4440" spans="1:8" x14ac:dyDescent="0.25">
      <c r="A4440" s="41">
        <f>VLOOKUP(D4440,'[110]Legacy Location Lookups'!$A$1:$C$340,2,0)</f>
        <v>169</v>
      </c>
      <c r="B4440" s="41" t="str">
        <f>VLOOKUP(A4440,'[110]Legacy Location Lookups'!$B$1:$C$340,2,0)</f>
        <v>La Plaquemine RiverWDr</v>
      </c>
      <c r="C4440" s="41" t="s">
        <v>354</v>
      </c>
      <c r="D4440" s="41" t="s">
        <v>359</v>
      </c>
      <c r="E4440" s="41" t="s">
        <v>144</v>
      </c>
      <c r="F4440" s="38">
        <v>44204</v>
      </c>
      <c r="G4440" s="41" t="s">
        <v>145</v>
      </c>
      <c r="H4440" s="41">
        <v>12</v>
      </c>
    </row>
    <row r="4441" spans="1:8" x14ac:dyDescent="0.25">
      <c r="A4441" s="41" t="str">
        <f>VLOOKUP(D4441,'[110]Legacy Location Lookups'!$A$1:$C$340,2,0)</f>
        <v>?</v>
      </c>
      <c r="B4441" s="41" t="str">
        <f>VLOOKUP(A4441,'[110]Legacy Location Lookups'!$B$1:$C$340,2,0)</f>
        <v>LA Baton Rouge LCC JeffHwy</v>
      </c>
      <c r="C4441" s="41" t="s">
        <v>354</v>
      </c>
      <c r="D4441" s="41" t="s">
        <v>360</v>
      </c>
      <c r="E4441" s="41" t="s">
        <v>144</v>
      </c>
      <c r="F4441" s="38">
        <v>44204</v>
      </c>
      <c r="G4441" s="41" t="s">
        <v>159</v>
      </c>
      <c r="H4441" s="41">
        <v>21</v>
      </c>
    </row>
    <row r="4442" spans="1:8" x14ac:dyDescent="0.25">
      <c r="A4442" s="41">
        <f>VLOOKUP(D4442,'[110]Legacy Location Lookups'!$A$1:$C$340,2,0)</f>
        <v>165</v>
      </c>
      <c r="B4442" s="41" t="str">
        <f>VLOOKUP(A4442,'[110]Legacy Location Lookups'!$B$1:$C$340,2,0)</f>
        <v>LA Baton Rouge JeffHwy</v>
      </c>
      <c r="C4442" s="41" t="s">
        <v>354</v>
      </c>
      <c r="D4442" s="41" t="s">
        <v>355</v>
      </c>
      <c r="E4442" s="41" t="s">
        <v>144</v>
      </c>
      <c r="F4442" s="38">
        <v>44207</v>
      </c>
      <c r="G4442" s="41" t="s">
        <v>145</v>
      </c>
      <c r="H4442" s="41">
        <v>96</v>
      </c>
    </row>
    <row r="4443" spans="1:8" x14ac:dyDescent="0.25">
      <c r="A4443" s="41">
        <f>VLOOKUP(D4443,'[110]Legacy Location Lookups'!$A$1:$C$340,2,0)</f>
        <v>166</v>
      </c>
      <c r="B4443" s="41" t="str">
        <f>VLOOKUP(A4443,'[110]Legacy Location Lookups'!$B$1:$C$340,2,0)</f>
        <v>LA Baton Rouge WStClareBlvd</v>
      </c>
      <c r="C4443" s="41" t="s">
        <v>354</v>
      </c>
      <c r="D4443" s="41" t="s">
        <v>356</v>
      </c>
      <c r="E4443" s="41" t="s">
        <v>144</v>
      </c>
      <c r="F4443" s="38">
        <v>44207</v>
      </c>
      <c r="G4443" s="41" t="s">
        <v>145</v>
      </c>
      <c r="H4443" s="41">
        <v>33</v>
      </c>
    </row>
    <row r="4444" spans="1:8" x14ac:dyDescent="0.25">
      <c r="A4444" s="41">
        <f>VLOOKUP(D4444,'[110]Legacy Location Lookups'!$A$1:$C$340,2,0)</f>
        <v>167</v>
      </c>
      <c r="B4444" s="41" t="str">
        <f>VLOOKUP(A4444,'[110]Legacy Location Lookups'!$B$1:$C$340,2,0)</f>
        <v>LA DenhamSprgsVetsBlvd</v>
      </c>
      <c r="C4444" s="41" t="s">
        <v>354</v>
      </c>
      <c r="D4444" s="41" t="s">
        <v>357</v>
      </c>
      <c r="E4444" s="41" t="s">
        <v>144</v>
      </c>
      <c r="F4444" s="38">
        <v>44207</v>
      </c>
      <c r="G4444" s="41" t="s">
        <v>145</v>
      </c>
      <c r="H4444" s="41">
        <v>43</v>
      </c>
    </row>
    <row r="4445" spans="1:8" x14ac:dyDescent="0.25">
      <c r="A4445" s="41">
        <f>VLOOKUP(D4445,'[110]Legacy Location Lookups'!$A$1:$C$340,2,0)</f>
        <v>168</v>
      </c>
      <c r="B4445" s="41" t="str">
        <f>VLOOKUP(A4445,'[110]Legacy Location Lookups'!$B$1:$C$340,2,0)</f>
        <v>LA Baton Rouge Joor Rd</v>
      </c>
      <c r="C4445" s="41" t="s">
        <v>354</v>
      </c>
      <c r="D4445" s="41" t="s">
        <v>358</v>
      </c>
      <c r="E4445" s="41" t="s">
        <v>144</v>
      </c>
      <c r="F4445" s="38">
        <v>44207</v>
      </c>
      <c r="G4445" s="41" t="s">
        <v>145</v>
      </c>
      <c r="H4445" s="30">
        <v>0</v>
      </c>
    </row>
    <row r="4446" spans="1:8" x14ac:dyDescent="0.25">
      <c r="A4446" s="41">
        <f>VLOOKUP(D4446,'[110]Legacy Location Lookups'!$A$1:$C$340,2,0)</f>
        <v>169</v>
      </c>
      <c r="B4446" s="41" t="str">
        <f>VLOOKUP(A4446,'[110]Legacy Location Lookups'!$B$1:$C$340,2,0)</f>
        <v>La Plaquemine RiverWDr</v>
      </c>
      <c r="C4446" s="41" t="s">
        <v>354</v>
      </c>
      <c r="D4446" s="41" t="s">
        <v>359</v>
      </c>
      <c r="E4446" s="41" t="s">
        <v>144</v>
      </c>
      <c r="F4446" s="38">
        <v>44207</v>
      </c>
      <c r="G4446" s="41" t="s">
        <v>145</v>
      </c>
      <c r="H4446" s="30">
        <v>0</v>
      </c>
    </row>
    <row r="4447" spans="1:8" x14ac:dyDescent="0.25">
      <c r="A4447" s="41" t="str">
        <f>VLOOKUP(D4447,'[110]Legacy Location Lookups'!$A$1:$C$340,2,0)</f>
        <v>?</v>
      </c>
      <c r="B4447" s="41" t="str">
        <f>VLOOKUP(A4447,'[110]Legacy Location Lookups'!$B$1:$C$340,2,0)</f>
        <v>LA Baton Rouge LCC JeffHwy</v>
      </c>
      <c r="C4447" s="41" t="s">
        <v>354</v>
      </c>
      <c r="D4447" s="41" t="s">
        <v>360</v>
      </c>
      <c r="E4447" s="41" t="s">
        <v>144</v>
      </c>
      <c r="F4447" s="38">
        <v>44207</v>
      </c>
      <c r="G4447" s="41" t="s">
        <v>159</v>
      </c>
      <c r="H4447" s="41">
        <v>16</v>
      </c>
    </row>
    <row r="4448" spans="1:8" x14ac:dyDescent="0.25">
      <c r="A4448" s="41">
        <f>VLOOKUP(D4448,'[110]Legacy Location Lookups'!$A$1:$C$340,2,0)</f>
        <v>165</v>
      </c>
      <c r="B4448" s="41" t="str">
        <f>VLOOKUP(A4448,'[110]Legacy Location Lookups'!$B$1:$C$340,2,0)</f>
        <v>LA Baton Rouge JeffHwy</v>
      </c>
      <c r="C4448" s="41" t="s">
        <v>354</v>
      </c>
      <c r="D4448" s="41" t="s">
        <v>355</v>
      </c>
      <c r="E4448" s="41" t="s">
        <v>144</v>
      </c>
      <c r="F4448" s="38">
        <v>44208</v>
      </c>
      <c r="G4448" s="41" t="s">
        <v>145</v>
      </c>
      <c r="H4448" s="30">
        <v>100</v>
      </c>
    </row>
    <row r="4449" spans="1:8" x14ac:dyDescent="0.25">
      <c r="A4449" s="41">
        <f>VLOOKUP(D4449,'[110]Legacy Location Lookups'!$A$1:$C$340,2,0)</f>
        <v>166</v>
      </c>
      <c r="B4449" s="41" t="str">
        <f>VLOOKUP(A4449,'[110]Legacy Location Lookups'!$B$1:$C$340,2,0)</f>
        <v>LA Baton Rouge WStClareBlvd</v>
      </c>
      <c r="C4449" s="41" t="s">
        <v>354</v>
      </c>
      <c r="D4449" s="41" t="s">
        <v>356</v>
      </c>
      <c r="E4449" s="41" t="s">
        <v>144</v>
      </c>
      <c r="F4449" s="38">
        <v>44208</v>
      </c>
      <c r="G4449" s="41" t="s">
        <v>145</v>
      </c>
      <c r="H4449" s="30">
        <v>65</v>
      </c>
    </row>
    <row r="4450" spans="1:8" x14ac:dyDescent="0.25">
      <c r="A4450" s="41">
        <f>VLOOKUP(D4450,'[110]Legacy Location Lookups'!$A$1:$C$340,2,0)</f>
        <v>167</v>
      </c>
      <c r="B4450" s="41" t="str">
        <f>VLOOKUP(A4450,'[110]Legacy Location Lookups'!$B$1:$C$340,2,0)</f>
        <v>LA DenhamSprgsVetsBlvd</v>
      </c>
      <c r="C4450" s="41" t="s">
        <v>354</v>
      </c>
      <c r="D4450" s="41" t="s">
        <v>357</v>
      </c>
      <c r="E4450" s="41" t="s">
        <v>144</v>
      </c>
      <c r="F4450" s="38">
        <v>44208</v>
      </c>
      <c r="G4450" s="41" t="s">
        <v>145</v>
      </c>
      <c r="H4450" s="30">
        <v>31</v>
      </c>
    </row>
    <row r="4451" spans="1:8" x14ac:dyDescent="0.25">
      <c r="A4451" s="41">
        <f>VLOOKUP(D4451,'[110]Legacy Location Lookups'!$A$1:$C$340,2,0)</f>
        <v>168</v>
      </c>
      <c r="B4451" s="41" t="str">
        <f>VLOOKUP(A4451,'[110]Legacy Location Lookups'!$B$1:$C$340,2,0)</f>
        <v>LA Baton Rouge Joor Rd</v>
      </c>
      <c r="C4451" s="41" t="s">
        <v>354</v>
      </c>
      <c r="D4451" s="41" t="s">
        <v>358</v>
      </c>
      <c r="E4451" s="41" t="s">
        <v>144</v>
      </c>
      <c r="F4451" s="38">
        <v>44208</v>
      </c>
      <c r="G4451" s="41" t="s">
        <v>145</v>
      </c>
      <c r="H4451" s="30">
        <v>0</v>
      </c>
    </row>
    <row r="4452" spans="1:8" x14ac:dyDescent="0.25">
      <c r="A4452" s="41">
        <f>VLOOKUP(D4452,'[110]Legacy Location Lookups'!$A$1:$C$340,2,0)</f>
        <v>169</v>
      </c>
      <c r="B4452" s="41" t="str">
        <f>VLOOKUP(A4452,'[110]Legacy Location Lookups'!$B$1:$C$340,2,0)</f>
        <v>La Plaquemine RiverWDr</v>
      </c>
      <c r="C4452" s="41" t="s">
        <v>354</v>
      </c>
      <c r="D4452" s="41" t="s">
        <v>359</v>
      </c>
      <c r="E4452" s="41" t="s">
        <v>144</v>
      </c>
      <c r="F4452" s="38">
        <v>44208</v>
      </c>
      <c r="G4452" s="41" t="s">
        <v>145</v>
      </c>
      <c r="H4452" s="30">
        <v>0</v>
      </c>
    </row>
    <row r="4453" spans="1:8" x14ac:dyDescent="0.25">
      <c r="A4453" s="41" t="str">
        <f>VLOOKUP(D4453,'[110]Legacy Location Lookups'!$A$1:$C$340,2,0)</f>
        <v>?</v>
      </c>
      <c r="B4453" s="41" t="str">
        <f>VLOOKUP(A4453,'[110]Legacy Location Lookups'!$B$1:$C$340,2,0)</f>
        <v>LA Baton Rouge LCC JeffHwy</v>
      </c>
      <c r="C4453" s="41" t="s">
        <v>354</v>
      </c>
      <c r="D4453" s="41" t="s">
        <v>360</v>
      </c>
      <c r="E4453" s="41" t="s">
        <v>144</v>
      </c>
      <c r="F4453" s="38">
        <v>44208</v>
      </c>
      <c r="G4453" s="41" t="s">
        <v>159</v>
      </c>
      <c r="H4453" s="41">
        <v>22</v>
      </c>
    </row>
    <row r="4454" spans="1:8" x14ac:dyDescent="0.25">
      <c r="A4454" s="41">
        <f>VLOOKUP(D4454,'[110]Legacy Location Lookups'!$A$1:$C$340,2,0)</f>
        <v>165</v>
      </c>
      <c r="B4454" s="41" t="str">
        <f>VLOOKUP(A4454,'[110]Legacy Location Lookups'!$B$1:$C$340,2,0)</f>
        <v>LA Baton Rouge JeffHwy</v>
      </c>
      <c r="C4454" s="41" t="s">
        <v>354</v>
      </c>
      <c r="D4454" s="41" t="s">
        <v>355</v>
      </c>
      <c r="E4454" s="41" t="s">
        <v>144</v>
      </c>
      <c r="F4454" s="38">
        <v>44209</v>
      </c>
      <c r="G4454" s="41" t="s">
        <v>145</v>
      </c>
      <c r="H4454" s="30">
        <v>98</v>
      </c>
    </row>
    <row r="4455" spans="1:8" x14ac:dyDescent="0.25">
      <c r="A4455" s="41">
        <f>VLOOKUP(D4455,'[110]Legacy Location Lookups'!$A$1:$C$340,2,0)</f>
        <v>166</v>
      </c>
      <c r="B4455" s="41" t="str">
        <f>VLOOKUP(A4455,'[110]Legacy Location Lookups'!$B$1:$C$340,2,0)</f>
        <v>LA Baton Rouge WStClareBlvd</v>
      </c>
      <c r="C4455" s="41" t="s">
        <v>354</v>
      </c>
      <c r="D4455" s="41" t="s">
        <v>356</v>
      </c>
      <c r="E4455" s="41" t="s">
        <v>144</v>
      </c>
      <c r="F4455" s="38">
        <v>44209</v>
      </c>
      <c r="G4455" s="41" t="s">
        <v>145</v>
      </c>
      <c r="H4455" s="41">
        <v>32</v>
      </c>
    </row>
    <row r="4456" spans="1:8" x14ac:dyDescent="0.25">
      <c r="A4456" s="41">
        <f>VLOOKUP(D4456,'[110]Legacy Location Lookups'!$A$1:$C$340,2,0)</f>
        <v>167</v>
      </c>
      <c r="B4456" s="41" t="str">
        <f>VLOOKUP(A4456,'[110]Legacy Location Lookups'!$B$1:$C$340,2,0)</f>
        <v>LA DenhamSprgsVetsBlvd</v>
      </c>
      <c r="C4456" s="41" t="s">
        <v>354</v>
      </c>
      <c r="D4456" s="41" t="s">
        <v>357</v>
      </c>
      <c r="E4456" s="41" t="s">
        <v>144</v>
      </c>
      <c r="F4456" s="38">
        <v>44209</v>
      </c>
      <c r="G4456" s="41" t="s">
        <v>145</v>
      </c>
      <c r="H4456" s="41">
        <v>35</v>
      </c>
    </row>
    <row r="4457" spans="1:8" x14ac:dyDescent="0.25">
      <c r="A4457" s="41">
        <f>VLOOKUP(D4457,'[110]Legacy Location Lookups'!$A$1:$C$340,2,0)</f>
        <v>168</v>
      </c>
      <c r="B4457" s="41" t="str">
        <f>VLOOKUP(A4457,'[110]Legacy Location Lookups'!$B$1:$C$340,2,0)</f>
        <v>LA Baton Rouge Joor Rd</v>
      </c>
      <c r="C4457" s="41" t="s">
        <v>354</v>
      </c>
      <c r="D4457" s="41" t="s">
        <v>358</v>
      </c>
      <c r="E4457" s="41" t="s">
        <v>144</v>
      </c>
      <c r="F4457" s="38">
        <v>44209</v>
      </c>
      <c r="G4457" s="41" t="s">
        <v>145</v>
      </c>
      <c r="H4457" s="30">
        <v>19</v>
      </c>
    </row>
    <row r="4458" spans="1:8" x14ac:dyDescent="0.25">
      <c r="A4458" s="41">
        <f>VLOOKUP(D4458,'[110]Legacy Location Lookups'!$A$1:$C$340,2,0)</f>
        <v>169</v>
      </c>
      <c r="B4458" s="41" t="str">
        <f>VLOOKUP(A4458,'[110]Legacy Location Lookups'!$B$1:$C$340,2,0)</f>
        <v>La Plaquemine RiverWDr</v>
      </c>
      <c r="C4458" s="41" t="s">
        <v>354</v>
      </c>
      <c r="D4458" s="41" t="s">
        <v>359</v>
      </c>
      <c r="E4458" s="41" t="s">
        <v>144</v>
      </c>
      <c r="F4458" s="38">
        <v>44209</v>
      </c>
      <c r="G4458" s="41" t="s">
        <v>145</v>
      </c>
      <c r="H4458" s="30">
        <v>9</v>
      </c>
    </row>
    <row r="4459" spans="1:8" x14ac:dyDescent="0.25">
      <c r="A4459" s="41" t="str">
        <f>VLOOKUP(D4459,'[110]Legacy Location Lookups'!$A$1:$C$340,2,0)</f>
        <v>?</v>
      </c>
      <c r="B4459" s="41" t="str">
        <f>VLOOKUP(A4459,'[110]Legacy Location Lookups'!$B$1:$C$340,2,0)</f>
        <v>LA Baton Rouge LCC JeffHwy</v>
      </c>
      <c r="C4459" s="41" t="s">
        <v>354</v>
      </c>
      <c r="D4459" s="41" t="s">
        <v>360</v>
      </c>
      <c r="E4459" s="41" t="s">
        <v>144</v>
      </c>
      <c r="F4459" s="38">
        <v>44209</v>
      </c>
      <c r="G4459" s="41" t="s">
        <v>159</v>
      </c>
      <c r="H4459" s="41">
        <v>16</v>
      </c>
    </row>
    <row r="4460" spans="1:8" x14ac:dyDescent="0.25">
      <c r="A4460" s="41">
        <f>VLOOKUP(D4460,'[110]Legacy Location Lookups'!$A$1:$C$340,2,0)</f>
        <v>165</v>
      </c>
      <c r="B4460" s="41" t="str">
        <f>VLOOKUP(A4460,'[110]Legacy Location Lookups'!$B$1:$C$340,2,0)</f>
        <v>LA Baton Rouge JeffHwy</v>
      </c>
      <c r="C4460" s="41" t="s">
        <v>354</v>
      </c>
      <c r="D4460" s="41" t="s">
        <v>355</v>
      </c>
      <c r="E4460" s="41" t="s">
        <v>144</v>
      </c>
      <c r="F4460" s="38">
        <v>44210</v>
      </c>
      <c r="G4460" s="41" t="s">
        <v>145</v>
      </c>
      <c r="H4460" s="41">
        <v>98</v>
      </c>
    </row>
    <row r="4461" spans="1:8" x14ac:dyDescent="0.25">
      <c r="A4461" s="41">
        <f>VLOOKUP(D4461,'[110]Legacy Location Lookups'!$A$1:$C$340,2,0)</f>
        <v>166</v>
      </c>
      <c r="B4461" s="41" t="str">
        <f>VLOOKUP(A4461,'[110]Legacy Location Lookups'!$B$1:$C$340,2,0)</f>
        <v>LA Baton Rouge WStClareBlvd</v>
      </c>
      <c r="C4461" s="41" t="s">
        <v>354</v>
      </c>
      <c r="D4461" s="41" t="s">
        <v>356</v>
      </c>
      <c r="E4461" s="41" t="s">
        <v>144</v>
      </c>
      <c r="F4461" s="38">
        <v>44210</v>
      </c>
      <c r="G4461" s="41" t="s">
        <v>145</v>
      </c>
      <c r="H4461" s="41">
        <v>37</v>
      </c>
    </row>
    <row r="4462" spans="1:8" x14ac:dyDescent="0.25">
      <c r="A4462" s="41">
        <f>VLOOKUP(D4462,'[110]Legacy Location Lookups'!$A$1:$C$340,2,0)</f>
        <v>167</v>
      </c>
      <c r="B4462" s="41" t="str">
        <f>VLOOKUP(A4462,'[110]Legacy Location Lookups'!$B$1:$C$340,2,0)</f>
        <v>LA DenhamSprgsVetsBlvd</v>
      </c>
      <c r="C4462" s="41" t="s">
        <v>354</v>
      </c>
      <c r="D4462" s="41" t="s">
        <v>357</v>
      </c>
      <c r="E4462" s="41" t="s">
        <v>144</v>
      </c>
      <c r="F4462" s="38">
        <v>44210</v>
      </c>
      <c r="G4462" s="41" t="s">
        <v>145</v>
      </c>
      <c r="H4462" s="41">
        <v>39</v>
      </c>
    </row>
    <row r="4463" spans="1:8" x14ac:dyDescent="0.25">
      <c r="A4463" s="41">
        <f>VLOOKUP(D4463,'[110]Legacy Location Lookups'!$A$1:$C$340,2,0)</f>
        <v>168</v>
      </c>
      <c r="B4463" s="41" t="str">
        <f>VLOOKUP(A4463,'[110]Legacy Location Lookups'!$B$1:$C$340,2,0)</f>
        <v>LA Baton Rouge Joor Rd</v>
      </c>
      <c r="C4463" s="41" t="s">
        <v>354</v>
      </c>
      <c r="D4463" s="41" t="s">
        <v>358</v>
      </c>
      <c r="E4463" s="41" t="s">
        <v>144</v>
      </c>
      <c r="F4463" s="38">
        <v>44210</v>
      </c>
      <c r="G4463" s="41" t="s">
        <v>145</v>
      </c>
      <c r="H4463" s="41">
        <v>0</v>
      </c>
    </row>
    <row r="4464" spans="1:8" x14ac:dyDescent="0.25">
      <c r="A4464" s="41">
        <f>VLOOKUP(D4464,'[110]Legacy Location Lookups'!$A$1:$C$340,2,0)</f>
        <v>169</v>
      </c>
      <c r="B4464" s="41" t="str">
        <f>VLOOKUP(A4464,'[110]Legacy Location Lookups'!$B$1:$C$340,2,0)</f>
        <v>La Plaquemine RiverWDr</v>
      </c>
      <c r="C4464" s="41" t="s">
        <v>354</v>
      </c>
      <c r="D4464" s="41" t="s">
        <v>359</v>
      </c>
      <c r="E4464" s="41" t="s">
        <v>144</v>
      </c>
      <c r="F4464" s="38">
        <v>44210</v>
      </c>
      <c r="G4464" s="41" t="s">
        <v>145</v>
      </c>
      <c r="H4464" s="41">
        <v>0</v>
      </c>
    </row>
    <row r="4465" spans="1:8" x14ac:dyDescent="0.25">
      <c r="A4465" s="41" t="str">
        <f>VLOOKUP(D4465,'[110]Legacy Location Lookups'!$A$1:$C$340,2,0)</f>
        <v>?</v>
      </c>
      <c r="B4465" s="41" t="str">
        <f>VLOOKUP(A4465,'[110]Legacy Location Lookups'!$B$1:$C$340,2,0)</f>
        <v>LA Baton Rouge LCC JeffHwy</v>
      </c>
      <c r="C4465" s="41" t="s">
        <v>354</v>
      </c>
      <c r="D4465" s="41" t="s">
        <v>360</v>
      </c>
      <c r="E4465" s="41" t="s">
        <v>144</v>
      </c>
      <c r="F4465" s="38">
        <v>44210</v>
      </c>
      <c r="G4465" s="41" t="s">
        <v>159</v>
      </c>
      <c r="H4465" s="41">
        <v>19</v>
      </c>
    </row>
    <row r="4466" spans="1:8" x14ac:dyDescent="0.25">
      <c r="A4466" s="41">
        <f>VLOOKUP(D4466,'[110]Legacy Location Lookups'!$A$1:$C$340,2,0)</f>
        <v>165</v>
      </c>
      <c r="B4466" s="41" t="str">
        <f>VLOOKUP(A4466,'[110]Legacy Location Lookups'!$B$1:$C$340,2,0)</f>
        <v>LA Baton Rouge JeffHwy</v>
      </c>
      <c r="C4466" s="41" t="s">
        <v>354</v>
      </c>
      <c r="D4466" s="41" t="s">
        <v>355</v>
      </c>
      <c r="E4466" s="41" t="s">
        <v>144</v>
      </c>
      <c r="F4466" s="38">
        <v>44211</v>
      </c>
      <c r="G4466" s="41" t="s">
        <v>145</v>
      </c>
      <c r="H4466" s="41">
        <v>139</v>
      </c>
    </row>
    <row r="4467" spans="1:8" x14ac:dyDescent="0.25">
      <c r="A4467" s="41">
        <f>VLOOKUP(D4467,'[110]Legacy Location Lookups'!$A$1:$C$340,2,0)</f>
        <v>166</v>
      </c>
      <c r="B4467" s="41" t="str">
        <f>VLOOKUP(A4467,'[110]Legacy Location Lookups'!$B$1:$C$340,2,0)</f>
        <v>LA Baton Rouge WStClareBlvd</v>
      </c>
      <c r="C4467" s="41" t="s">
        <v>354</v>
      </c>
      <c r="D4467" s="41" t="s">
        <v>356</v>
      </c>
      <c r="E4467" s="41" t="s">
        <v>144</v>
      </c>
      <c r="F4467" s="38">
        <v>44211</v>
      </c>
      <c r="G4467" s="41" t="s">
        <v>145</v>
      </c>
      <c r="H4467" s="41">
        <v>42</v>
      </c>
    </row>
    <row r="4468" spans="1:8" x14ac:dyDescent="0.25">
      <c r="A4468" s="41">
        <f>VLOOKUP(D4468,'[110]Legacy Location Lookups'!$A$1:$C$340,2,0)</f>
        <v>167</v>
      </c>
      <c r="B4468" s="41" t="str">
        <f>VLOOKUP(A4468,'[110]Legacy Location Lookups'!$B$1:$C$340,2,0)</f>
        <v>LA DenhamSprgsVetsBlvd</v>
      </c>
      <c r="C4468" s="41" t="s">
        <v>354</v>
      </c>
      <c r="D4468" s="41" t="s">
        <v>357</v>
      </c>
      <c r="E4468" s="41" t="s">
        <v>144</v>
      </c>
      <c r="F4468" s="38">
        <v>44211</v>
      </c>
      <c r="G4468" s="41" t="s">
        <v>145</v>
      </c>
      <c r="H4468" s="41">
        <v>3</v>
      </c>
    </row>
    <row r="4469" spans="1:8" x14ac:dyDescent="0.25">
      <c r="A4469" s="41">
        <f>VLOOKUP(D4469,'[110]Legacy Location Lookups'!$A$1:$C$340,2,0)</f>
        <v>168</v>
      </c>
      <c r="B4469" s="41" t="str">
        <f>VLOOKUP(A4469,'[110]Legacy Location Lookups'!$B$1:$C$340,2,0)</f>
        <v>LA Baton Rouge Joor Rd</v>
      </c>
      <c r="C4469" s="41" t="s">
        <v>354</v>
      </c>
      <c r="D4469" s="41" t="s">
        <v>358</v>
      </c>
      <c r="E4469" s="41" t="s">
        <v>144</v>
      </c>
      <c r="F4469" s="38">
        <v>44211</v>
      </c>
      <c r="G4469" s="41" t="s">
        <v>145</v>
      </c>
      <c r="H4469" s="41">
        <v>0</v>
      </c>
    </row>
    <row r="4470" spans="1:8" x14ac:dyDescent="0.25">
      <c r="A4470" s="41">
        <f>VLOOKUP(D4470,'[110]Legacy Location Lookups'!$A$1:$C$340,2,0)</f>
        <v>169</v>
      </c>
      <c r="B4470" s="41" t="str">
        <f>VLOOKUP(A4470,'[110]Legacy Location Lookups'!$B$1:$C$340,2,0)</f>
        <v>La Plaquemine RiverWDr</v>
      </c>
      <c r="C4470" s="41" t="s">
        <v>354</v>
      </c>
      <c r="D4470" s="41" t="s">
        <v>359</v>
      </c>
      <c r="E4470" s="41" t="s">
        <v>144</v>
      </c>
      <c r="F4470" s="38">
        <v>44211</v>
      </c>
      <c r="G4470" s="41" t="s">
        <v>145</v>
      </c>
      <c r="H4470" s="41">
        <v>14</v>
      </c>
    </row>
    <row r="4471" spans="1:8" x14ac:dyDescent="0.25">
      <c r="A4471" s="41" t="str">
        <f>VLOOKUP(D4471,'[110]Legacy Location Lookups'!$A$1:$C$340,2,0)</f>
        <v>?</v>
      </c>
      <c r="B4471" s="41" t="str">
        <f>VLOOKUP(A4471,'[110]Legacy Location Lookups'!$B$1:$C$340,2,0)</f>
        <v>LA Baton Rouge LCC JeffHwy</v>
      </c>
      <c r="C4471" s="41" t="s">
        <v>354</v>
      </c>
      <c r="D4471" s="41" t="s">
        <v>360</v>
      </c>
      <c r="E4471" s="41" t="s">
        <v>144</v>
      </c>
      <c r="F4471" s="38">
        <v>44211</v>
      </c>
      <c r="G4471" s="41" t="s">
        <v>159</v>
      </c>
      <c r="H4471" s="41">
        <v>20</v>
      </c>
    </row>
    <row r="4472" spans="1:8" x14ac:dyDescent="0.25">
      <c r="A4472" s="41">
        <f>VLOOKUP(D4472,'[110]Legacy Location Lookups'!$A$1:$C$340,2,0)</f>
        <v>86</v>
      </c>
      <c r="B4472" s="41" t="str">
        <f>VLOOKUP(A4472,'[110]Legacy Location Lookups'!$B$1:$C$340,2,0)</f>
        <v>Kirkland, WA</v>
      </c>
      <c r="C4472" s="41" t="s">
        <v>167</v>
      </c>
      <c r="D4472" s="41" t="s">
        <v>22</v>
      </c>
      <c r="E4472" s="41" t="s">
        <v>144</v>
      </c>
      <c r="F4472" s="38">
        <v>44207</v>
      </c>
      <c r="G4472" s="41" t="s">
        <v>145</v>
      </c>
      <c r="H4472" s="41">
        <v>76</v>
      </c>
    </row>
    <row r="4473" spans="1:8" x14ac:dyDescent="0.25">
      <c r="A4473" s="41">
        <f>VLOOKUP(D4473,'[110]Legacy Location Lookups'!$A$1:$C$340,2,0)</f>
        <v>86</v>
      </c>
      <c r="B4473" s="41" t="str">
        <f>VLOOKUP(A4473,'[110]Legacy Location Lookups'!$B$1:$C$340,2,0)</f>
        <v>Kirkland, WA</v>
      </c>
      <c r="C4473" s="41" t="s">
        <v>167</v>
      </c>
      <c r="D4473" s="41" t="s">
        <v>22</v>
      </c>
      <c r="E4473" s="41" t="s">
        <v>144</v>
      </c>
      <c r="F4473" s="38">
        <v>44207</v>
      </c>
      <c r="G4473" s="41" t="s">
        <v>159</v>
      </c>
      <c r="H4473" s="41">
        <v>5</v>
      </c>
    </row>
    <row r="4474" spans="1:8" x14ac:dyDescent="0.25">
      <c r="A4474" s="41">
        <f>VLOOKUP(D4474,'[110]Legacy Location Lookups'!$A$1:$C$340,2,0)</f>
        <v>86</v>
      </c>
      <c r="B4474" s="41" t="str">
        <f>VLOOKUP(A4474,'[110]Legacy Location Lookups'!$B$1:$C$340,2,0)</f>
        <v>Kirkland, WA</v>
      </c>
      <c r="C4474" s="41" t="s">
        <v>167</v>
      </c>
      <c r="D4474" s="41" t="s">
        <v>22</v>
      </c>
      <c r="E4474" s="41" t="s">
        <v>144</v>
      </c>
      <c r="F4474" s="38">
        <v>44209</v>
      </c>
      <c r="G4474" s="41" t="s">
        <v>159</v>
      </c>
      <c r="H4474" s="41">
        <v>9</v>
      </c>
    </row>
    <row r="4475" spans="1:8" x14ac:dyDescent="0.25">
      <c r="A4475" s="41">
        <f>VLOOKUP(D4475,'[110]Legacy Location Lookups'!$A$1:$C$340,2,0)</f>
        <v>156</v>
      </c>
      <c r="B4475" s="41" t="str">
        <f>VLOOKUP(A4475,'[110]Legacy Location Lookups'!$B$1:$C$340,2,0)</f>
        <v>WA Seattle Madison St</v>
      </c>
      <c r="C4475" s="41" t="s">
        <v>363</v>
      </c>
      <c r="D4475" s="41" t="s">
        <v>364</v>
      </c>
      <c r="E4475" s="41" t="s">
        <v>144</v>
      </c>
      <c r="F4475" s="145">
        <v>44200</v>
      </c>
      <c r="G4475" s="41" t="s">
        <v>145</v>
      </c>
      <c r="H4475" s="41">
        <v>13</v>
      </c>
    </row>
    <row r="4476" spans="1:8" x14ac:dyDescent="0.25">
      <c r="A4476" s="41">
        <f>VLOOKUP(D4476,'[110]Legacy Location Lookups'!$A$1:$C$340,2,0)</f>
        <v>156</v>
      </c>
      <c r="B4476" s="41" t="str">
        <f>VLOOKUP(A4476,'[110]Legacy Location Lookups'!$B$1:$C$340,2,0)</f>
        <v>WA Seattle Madison St</v>
      </c>
      <c r="C4476" s="41" t="s">
        <v>363</v>
      </c>
      <c r="D4476" s="41" t="s">
        <v>364</v>
      </c>
      <c r="E4476" s="41" t="s">
        <v>144</v>
      </c>
      <c r="F4476" s="145">
        <v>44201</v>
      </c>
      <c r="G4476" s="41" t="s">
        <v>145</v>
      </c>
      <c r="H4476" s="41">
        <v>39</v>
      </c>
    </row>
    <row r="4477" spans="1:8" x14ac:dyDescent="0.25">
      <c r="A4477" s="41">
        <f>VLOOKUP(D4477,'[110]Legacy Location Lookups'!$A$1:$C$340,2,0)</f>
        <v>156</v>
      </c>
      <c r="B4477" s="41" t="str">
        <f>VLOOKUP(A4477,'[110]Legacy Location Lookups'!$B$1:$C$340,2,0)</f>
        <v>WA Seattle Madison St</v>
      </c>
      <c r="C4477" s="41" t="s">
        <v>363</v>
      </c>
      <c r="D4477" s="41" t="s">
        <v>364</v>
      </c>
      <c r="E4477" s="41" t="s">
        <v>144</v>
      </c>
      <c r="F4477" s="145">
        <v>44202</v>
      </c>
      <c r="G4477" s="41" t="s">
        <v>145</v>
      </c>
      <c r="H4477" s="41">
        <v>65</v>
      </c>
    </row>
    <row r="4478" spans="1:8" x14ac:dyDescent="0.25">
      <c r="A4478" s="41">
        <f>VLOOKUP(D4478,'[110]Legacy Location Lookups'!$A$1:$C$340,2,0)</f>
        <v>156</v>
      </c>
      <c r="B4478" s="41" t="str">
        <f>VLOOKUP(A4478,'[110]Legacy Location Lookups'!$B$1:$C$340,2,0)</f>
        <v>WA Seattle Madison St</v>
      </c>
      <c r="C4478" s="41" t="s">
        <v>363</v>
      </c>
      <c r="D4478" s="41" t="s">
        <v>364</v>
      </c>
      <c r="E4478" s="41" t="s">
        <v>144</v>
      </c>
      <c r="F4478" s="145">
        <v>44203</v>
      </c>
      <c r="G4478" s="41" t="s">
        <v>145</v>
      </c>
      <c r="H4478" s="41">
        <v>54</v>
      </c>
    </row>
    <row r="4479" spans="1:8" x14ac:dyDescent="0.25">
      <c r="A4479" s="41">
        <f>VLOOKUP(D4479,'[110]Legacy Location Lookups'!$A$1:$C$340,2,0)</f>
        <v>156</v>
      </c>
      <c r="B4479" s="41" t="str">
        <f>VLOOKUP(A4479,'[110]Legacy Location Lookups'!$B$1:$C$340,2,0)</f>
        <v>WA Seattle Madison St</v>
      </c>
      <c r="C4479" s="41" t="s">
        <v>363</v>
      </c>
      <c r="D4479" s="41" t="s">
        <v>364</v>
      </c>
      <c r="E4479" s="41" t="s">
        <v>144</v>
      </c>
      <c r="F4479" s="145">
        <v>44207</v>
      </c>
      <c r="G4479" s="41" t="s">
        <v>145</v>
      </c>
      <c r="H4479" s="41">
        <v>9</v>
      </c>
    </row>
    <row r="4480" spans="1:8" x14ac:dyDescent="0.25">
      <c r="A4480" s="41">
        <f>VLOOKUP(D4480,'[110]Legacy Location Lookups'!$A$1:$C$340,2,0)</f>
        <v>156</v>
      </c>
      <c r="B4480" s="41" t="str">
        <f>VLOOKUP(A4480,'[110]Legacy Location Lookups'!$B$1:$C$340,2,0)</f>
        <v>WA Seattle Madison St</v>
      </c>
      <c r="C4480" s="41" t="s">
        <v>363</v>
      </c>
      <c r="D4480" s="41" t="s">
        <v>364</v>
      </c>
      <c r="E4480" s="41" t="s">
        <v>144</v>
      </c>
      <c r="F4480" s="145">
        <v>44208</v>
      </c>
      <c r="G4480" s="41" t="s">
        <v>145</v>
      </c>
      <c r="H4480" s="41">
        <v>48</v>
      </c>
    </row>
    <row r="4481" spans="1:8" x14ac:dyDescent="0.25">
      <c r="A4481" s="41">
        <f>VLOOKUP(D4481,'[110]Legacy Location Lookups'!$A$1:$C$340,2,0)</f>
        <v>156</v>
      </c>
      <c r="B4481" s="41" t="str">
        <f>VLOOKUP(A4481,'[110]Legacy Location Lookups'!$B$1:$C$340,2,0)</f>
        <v>WA Seattle Madison St</v>
      </c>
      <c r="C4481" s="41" t="s">
        <v>363</v>
      </c>
      <c r="D4481" s="41" t="s">
        <v>364</v>
      </c>
      <c r="E4481" s="41" t="s">
        <v>144</v>
      </c>
      <c r="F4481" s="145">
        <v>44209</v>
      </c>
      <c r="G4481" s="41" t="s">
        <v>145</v>
      </c>
      <c r="H4481" s="41">
        <v>68</v>
      </c>
    </row>
    <row r="4482" spans="1:8" x14ac:dyDescent="0.25">
      <c r="A4482" s="41">
        <f>VLOOKUP(D4482,'[110]Legacy Location Lookups'!$A$1:$C$340,2,0)</f>
        <v>156</v>
      </c>
      <c r="B4482" s="41" t="str">
        <f>VLOOKUP(A4482,'[110]Legacy Location Lookups'!$B$1:$C$340,2,0)</f>
        <v>WA Seattle Madison St</v>
      </c>
      <c r="C4482" s="41" t="s">
        <v>363</v>
      </c>
      <c r="D4482" s="41" t="s">
        <v>364</v>
      </c>
      <c r="E4482" s="41" t="s">
        <v>144</v>
      </c>
      <c r="F4482" s="145">
        <v>44210</v>
      </c>
      <c r="G4482" s="41" t="s">
        <v>145</v>
      </c>
      <c r="H4482" s="41">
        <v>57</v>
      </c>
    </row>
    <row r="4483" spans="1:8" x14ac:dyDescent="0.25">
      <c r="A4483" s="41">
        <f>VLOOKUP(D4483,'[110]Legacy Location Lookups'!$A$1:$C$340,2,0)</f>
        <v>157</v>
      </c>
      <c r="B4483" s="41" t="str">
        <f>VLOOKUP(A4483,'[110]Legacy Location Lookups'!$B$1:$C$340,2,0)</f>
        <v xml:space="preserve">WA Bellevue 116 AV NE </v>
      </c>
      <c r="C4483" s="41" t="s">
        <v>363</v>
      </c>
      <c r="D4483" s="41" t="s">
        <v>365</v>
      </c>
      <c r="E4483" s="41" t="s">
        <v>144</v>
      </c>
      <c r="F4483" s="145">
        <v>44200</v>
      </c>
      <c r="G4483" s="41" t="s">
        <v>145</v>
      </c>
      <c r="H4483" s="41">
        <v>62</v>
      </c>
    </row>
    <row r="4484" spans="1:8" x14ac:dyDescent="0.25">
      <c r="A4484" s="41">
        <f>VLOOKUP(D4484,'[110]Legacy Location Lookups'!$A$1:$C$340,2,0)</f>
        <v>157</v>
      </c>
      <c r="B4484" s="41" t="str">
        <f>VLOOKUP(A4484,'[110]Legacy Location Lookups'!$B$1:$C$340,2,0)</f>
        <v xml:space="preserve">WA Bellevue 116 AV NE </v>
      </c>
      <c r="C4484" s="41" t="s">
        <v>363</v>
      </c>
      <c r="D4484" s="41" t="s">
        <v>365</v>
      </c>
      <c r="E4484" s="41" t="s">
        <v>144</v>
      </c>
      <c r="F4484" s="145">
        <v>44201</v>
      </c>
      <c r="G4484" s="41" t="s">
        <v>145</v>
      </c>
      <c r="H4484" s="41">
        <v>78</v>
      </c>
    </row>
    <row r="4485" spans="1:8" x14ac:dyDescent="0.25">
      <c r="A4485" s="41">
        <f>VLOOKUP(D4485,'[110]Legacy Location Lookups'!$A$1:$C$340,2,0)</f>
        <v>157</v>
      </c>
      <c r="B4485" s="41" t="str">
        <f>VLOOKUP(A4485,'[110]Legacy Location Lookups'!$B$1:$C$340,2,0)</f>
        <v xml:space="preserve">WA Bellevue 116 AV NE </v>
      </c>
      <c r="C4485" s="41" t="s">
        <v>363</v>
      </c>
      <c r="D4485" s="41" t="s">
        <v>365</v>
      </c>
      <c r="E4485" s="41" t="s">
        <v>144</v>
      </c>
      <c r="F4485" s="145">
        <v>44202</v>
      </c>
      <c r="G4485" s="41" t="s">
        <v>145</v>
      </c>
      <c r="H4485" s="41">
        <v>51</v>
      </c>
    </row>
    <row r="4486" spans="1:8" x14ac:dyDescent="0.25">
      <c r="A4486" s="41">
        <f>VLOOKUP(D4486,'[110]Legacy Location Lookups'!$A$1:$C$340,2,0)</f>
        <v>157</v>
      </c>
      <c r="B4486" s="41" t="str">
        <f>VLOOKUP(A4486,'[110]Legacy Location Lookups'!$B$1:$C$340,2,0)</f>
        <v xml:space="preserve">WA Bellevue 116 AV NE </v>
      </c>
      <c r="C4486" s="41" t="s">
        <v>363</v>
      </c>
      <c r="D4486" s="41" t="s">
        <v>365</v>
      </c>
      <c r="E4486" s="41" t="s">
        <v>144</v>
      </c>
      <c r="F4486" s="145">
        <v>44203</v>
      </c>
      <c r="G4486" s="41" t="s">
        <v>145</v>
      </c>
      <c r="H4486" s="41">
        <v>41</v>
      </c>
    </row>
    <row r="4487" spans="1:8" x14ac:dyDescent="0.25">
      <c r="A4487" s="41">
        <f>VLOOKUP(D4487,'[110]Legacy Location Lookups'!$A$1:$C$340,2,0)</f>
        <v>157</v>
      </c>
      <c r="B4487" s="41" t="str">
        <f>VLOOKUP(A4487,'[110]Legacy Location Lookups'!$B$1:$C$340,2,0)</f>
        <v xml:space="preserve">WA Bellevue 116 AV NE </v>
      </c>
      <c r="C4487" s="41" t="s">
        <v>363</v>
      </c>
      <c r="D4487" s="41" t="s">
        <v>365</v>
      </c>
      <c r="E4487" s="41" t="s">
        <v>144</v>
      </c>
      <c r="F4487" s="145">
        <v>44204</v>
      </c>
      <c r="G4487" s="41" t="s">
        <v>145</v>
      </c>
      <c r="H4487" s="41">
        <v>11</v>
      </c>
    </row>
    <row r="4488" spans="1:8" x14ac:dyDescent="0.25">
      <c r="A4488" s="41">
        <f>VLOOKUP(D4488,'[110]Legacy Location Lookups'!$A$1:$C$340,2,0)</f>
        <v>157</v>
      </c>
      <c r="B4488" s="41" t="str">
        <f>VLOOKUP(A4488,'[110]Legacy Location Lookups'!$B$1:$C$340,2,0)</f>
        <v xml:space="preserve">WA Bellevue 116 AV NE </v>
      </c>
      <c r="C4488" s="41" t="s">
        <v>363</v>
      </c>
      <c r="D4488" s="41" t="s">
        <v>365</v>
      </c>
      <c r="E4488" s="41" t="s">
        <v>144</v>
      </c>
      <c r="F4488" s="145">
        <v>44207</v>
      </c>
      <c r="G4488" s="41" t="s">
        <v>145</v>
      </c>
      <c r="H4488" s="41">
        <v>67</v>
      </c>
    </row>
    <row r="4489" spans="1:8" x14ac:dyDescent="0.25">
      <c r="A4489" s="41">
        <f>VLOOKUP(D4489,'[110]Legacy Location Lookups'!$A$1:$C$340,2,0)</f>
        <v>157</v>
      </c>
      <c r="B4489" s="41" t="str">
        <f>VLOOKUP(A4489,'[110]Legacy Location Lookups'!$B$1:$C$340,2,0)</f>
        <v xml:space="preserve">WA Bellevue 116 AV NE </v>
      </c>
      <c r="C4489" s="41" t="s">
        <v>363</v>
      </c>
      <c r="D4489" s="41" t="s">
        <v>365</v>
      </c>
      <c r="E4489" s="41" t="s">
        <v>144</v>
      </c>
      <c r="F4489" s="145">
        <v>44208</v>
      </c>
      <c r="G4489" s="41" t="s">
        <v>145</v>
      </c>
      <c r="H4489" s="41">
        <v>72</v>
      </c>
    </row>
    <row r="4490" spans="1:8" x14ac:dyDescent="0.25">
      <c r="A4490" s="41">
        <f>VLOOKUP(D4490,'[110]Legacy Location Lookups'!$A$1:$C$340,2,0)</f>
        <v>157</v>
      </c>
      <c r="B4490" s="41" t="str">
        <f>VLOOKUP(A4490,'[110]Legacy Location Lookups'!$B$1:$C$340,2,0)</f>
        <v xml:space="preserve">WA Bellevue 116 AV NE </v>
      </c>
      <c r="C4490" s="41" t="s">
        <v>363</v>
      </c>
      <c r="D4490" s="41" t="s">
        <v>365</v>
      </c>
      <c r="E4490" s="41" t="s">
        <v>144</v>
      </c>
      <c r="F4490" s="145">
        <v>44209</v>
      </c>
      <c r="G4490" s="41" t="s">
        <v>145</v>
      </c>
      <c r="H4490" s="41">
        <v>52</v>
      </c>
    </row>
    <row r="4491" spans="1:8" x14ac:dyDescent="0.25">
      <c r="A4491" s="41">
        <f>VLOOKUP(D4491,'[110]Legacy Location Lookups'!$A$1:$C$340,2,0)</f>
        <v>157</v>
      </c>
      <c r="B4491" s="41" t="str">
        <f>VLOOKUP(A4491,'[110]Legacy Location Lookups'!$B$1:$C$340,2,0)</f>
        <v xml:space="preserve">WA Bellevue 116 AV NE </v>
      </c>
      <c r="C4491" s="41" t="s">
        <v>363</v>
      </c>
      <c r="D4491" s="41" t="s">
        <v>365</v>
      </c>
      <c r="E4491" s="41" t="s">
        <v>144</v>
      </c>
      <c r="F4491" s="145">
        <v>44210</v>
      </c>
      <c r="G4491" s="41" t="s">
        <v>145</v>
      </c>
      <c r="H4491" s="41">
        <v>47</v>
      </c>
    </row>
    <row r="4492" spans="1:8" x14ac:dyDescent="0.25">
      <c r="A4492" s="41">
        <f>VLOOKUP(D4492,'[110]Legacy Location Lookups'!$A$1:$C$340,2,0)</f>
        <v>157</v>
      </c>
      <c r="B4492" s="41" t="str">
        <f>VLOOKUP(A4492,'[110]Legacy Location Lookups'!$B$1:$C$340,2,0)</f>
        <v xml:space="preserve">WA Bellevue 116 AV NE </v>
      </c>
      <c r="C4492" s="41" t="s">
        <v>363</v>
      </c>
      <c r="D4492" s="41" t="s">
        <v>365</v>
      </c>
      <c r="E4492" s="41" t="s">
        <v>144</v>
      </c>
      <c r="F4492" s="145">
        <v>44211</v>
      </c>
      <c r="G4492" s="41" t="s">
        <v>145</v>
      </c>
      <c r="H4492" s="41">
        <v>31</v>
      </c>
    </row>
    <row r="4493" spans="1:8" x14ac:dyDescent="0.25">
      <c r="A4493" s="41">
        <f>VLOOKUP(D4493,'[110]Legacy Location Lookups'!$A$1:$C$340,2,0)</f>
        <v>170</v>
      </c>
      <c r="B4493" s="41" t="str">
        <f>VLOOKUP(A4493,'[110]Legacy Location Lookups'!$B$1:$C$340,2,0)</f>
        <v>CALosAlamitosKatellaAv</v>
      </c>
      <c r="C4493" s="41" t="s">
        <v>367</v>
      </c>
      <c r="D4493" s="41" t="s">
        <v>368</v>
      </c>
      <c r="E4493" s="41" t="s">
        <v>144</v>
      </c>
      <c r="F4493" s="145">
        <v>44200</v>
      </c>
      <c r="G4493" s="41" t="s">
        <v>145</v>
      </c>
      <c r="H4493" s="41">
        <v>34</v>
      </c>
    </row>
    <row r="4494" spans="1:8" x14ac:dyDescent="0.25">
      <c r="A4494" s="41">
        <f>VLOOKUP(D4494,'[110]Legacy Location Lookups'!$A$1:$C$340,2,0)</f>
        <v>170</v>
      </c>
      <c r="B4494" s="41" t="str">
        <f>VLOOKUP(A4494,'[110]Legacy Location Lookups'!$B$1:$C$340,2,0)</f>
        <v>CALosAlamitosKatellaAv</v>
      </c>
      <c r="C4494" s="41" t="s">
        <v>367</v>
      </c>
      <c r="D4494" s="41" t="s">
        <v>368</v>
      </c>
      <c r="E4494" s="41" t="s">
        <v>144</v>
      </c>
      <c r="F4494" s="145">
        <v>44201</v>
      </c>
      <c r="G4494" s="41" t="s">
        <v>145</v>
      </c>
      <c r="H4494" s="41">
        <v>70</v>
      </c>
    </row>
    <row r="4495" spans="1:8" x14ac:dyDescent="0.25">
      <c r="A4495" s="41">
        <f>VLOOKUP(D4495,'[110]Legacy Location Lookups'!$A$1:$C$340,2,0)</f>
        <v>170</v>
      </c>
      <c r="B4495" s="41" t="str">
        <f>VLOOKUP(A4495,'[110]Legacy Location Lookups'!$B$1:$C$340,2,0)</f>
        <v>CALosAlamitosKatellaAv</v>
      </c>
      <c r="C4495" s="41" t="s">
        <v>367</v>
      </c>
      <c r="D4495" s="41" t="s">
        <v>368</v>
      </c>
      <c r="E4495" s="41" t="s">
        <v>144</v>
      </c>
      <c r="F4495" s="145">
        <v>44202</v>
      </c>
      <c r="G4495" s="41" t="s">
        <v>145</v>
      </c>
      <c r="H4495" s="41">
        <v>64</v>
      </c>
    </row>
    <row r="4496" spans="1:8" x14ac:dyDescent="0.25">
      <c r="A4496" s="41">
        <f>VLOOKUP(D4496,'[110]Legacy Location Lookups'!$A$1:$C$340,2,0)</f>
        <v>170</v>
      </c>
      <c r="B4496" s="41" t="str">
        <f>VLOOKUP(A4496,'[110]Legacy Location Lookups'!$B$1:$C$340,2,0)</f>
        <v>CALosAlamitosKatellaAv</v>
      </c>
      <c r="C4496" s="41" t="s">
        <v>367</v>
      </c>
      <c r="D4496" s="41" t="s">
        <v>368</v>
      </c>
      <c r="E4496" s="41" t="s">
        <v>144</v>
      </c>
      <c r="F4496" s="145">
        <v>44203</v>
      </c>
      <c r="G4496" s="41" t="s">
        <v>145</v>
      </c>
      <c r="H4496" s="41">
        <v>65</v>
      </c>
    </row>
    <row r="4497" spans="1:8" x14ac:dyDescent="0.25">
      <c r="A4497" s="41">
        <f>VLOOKUP(D4497,'[110]Legacy Location Lookups'!$A$1:$C$340,2,0)</f>
        <v>170</v>
      </c>
      <c r="B4497" s="41" t="str">
        <f>VLOOKUP(A4497,'[110]Legacy Location Lookups'!$B$1:$C$340,2,0)</f>
        <v>CALosAlamitosKatellaAv</v>
      </c>
      <c r="C4497" s="41" t="s">
        <v>367</v>
      </c>
      <c r="D4497" s="41" t="s">
        <v>368</v>
      </c>
      <c r="E4497" s="41" t="s">
        <v>144</v>
      </c>
      <c r="F4497" s="145">
        <v>44204</v>
      </c>
      <c r="G4497" s="41" t="s">
        <v>145</v>
      </c>
      <c r="H4497" s="41">
        <v>54</v>
      </c>
    </row>
    <row r="4498" spans="1:8" x14ac:dyDescent="0.25">
      <c r="A4498" s="41">
        <f>VLOOKUP(D4498,'[110]Legacy Location Lookups'!$A$1:$C$340,2,0)</f>
        <v>170</v>
      </c>
      <c r="B4498" s="41" t="str">
        <f>VLOOKUP(A4498,'[110]Legacy Location Lookups'!$B$1:$C$340,2,0)</f>
        <v>CALosAlamitosKatellaAv</v>
      </c>
      <c r="C4498" s="41" t="s">
        <v>367</v>
      </c>
      <c r="D4498" s="41" t="s">
        <v>368</v>
      </c>
      <c r="E4498" s="41" t="s">
        <v>144</v>
      </c>
      <c r="F4498" s="145">
        <v>44207</v>
      </c>
      <c r="G4498" s="41" t="s">
        <v>145</v>
      </c>
      <c r="H4498" s="41">
        <v>37</v>
      </c>
    </row>
    <row r="4499" spans="1:8" x14ac:dyDescent="0.25">
      <c r="A4499" s="41">
        <f>VLOOKUP(D4499,'[110]Legacy Location Lookups'!$A$1:$C$340,2,0)</f>
        <v>170</v>
      </c>
      <c r="B4499" s="41" t="str">
        <f>VLOOKUP(A4499,'[110]Legacy Location Lookups'!$B$1:$C$340,2,0)</f>
        <v>CALosAlamitosKatellaAv</v>
      </c>
      <c r="C4499" s="41" t="s">
        <v>367</v>
      </c>
      <c r="D4499" s="41" t="s">
        <v>368</v>
      </c>
      <c r="E4499" s="41" t="s">
        <v>144</v>
      </c>
      <c r="F4499" s="145">
        <v>44208</v>
      </c>
      <c r="G4499" s="41" t="s">
        <v>145</v>
      </c>
      <c r="H4499" s="41">
        <v>70</v>
      </c>
    </row>
    <row r="4500" spans="1:8" x14ac:dyDescent="0.25">
      <c r="A4500" s="41">
        <f>VLOOKUP(D4500,'[110]Legacy Location Lookups'!$A$1:$C$340,2,0)</f>
        <v>170</v>
      </c>
      <c r="B4500" s="41" t="str">
        <f>VLOOKUP(A4500,'[110]Legacy Location Lookups'!$B$1:$C$340,2,0)</f>
        <v>CALosAlamitosKatellaAv</v>
      </c>
      <c r="C4500" s="41" t="s">
        <v>367</v>
      </c>
      <c r="D4500" s="41" t="s">
        <v>368</v>
      </c>
      <c r="E4500" s="41" t="s">
        <v>144</v>
      </c>
      <c r="F4500" s="145">
        <v>44209</v>
      </c>
      <c r="G4500" s="41" t="s">
        <v>145</v>
      </c>
      <c r="H4500" s="41">
        <v>51</v>
      </c>
    </row>
    <row r="4501" spans="1:8" x14ac:dyDescent="0.25">
      <c r="A4501" s="41">
        <f>VLOOKUP(D4501,'[110]Legacy Location Lookups'!$A$1:$C$340,2,0)</f>
        <v>170</v>
      </c>
      <c r="B4501" s="41" t="str">
        <f>VLOOKUP(A4501,'[110]Legacy Location Lookups'!$B$1:$C$340,2,0)</f>
        <v>CALosAlamitosKatellaAv</v>
      </c>
      <c r="C4501" s="41" t="s">
        <v>367</v>
      </c>
      <c r="D4501" s="41" t="s">
        <v>368</v>
      </c>
      <c r="E4501" s="41" t="s">
        <v>144</v>
      </c>
      <c r="F4501" s="145">
        <v>44210</v>
      </c>
      <c r="G4501" s="41" t="s">
        <v>145</v>
      </c>
      <c r="H4501" s="41">
        <v>50</v>
      </c>
    </row>
    <row r="4502" spans="1:8" x14ac:dyDescent="0.25">
      <c r="A4502" s="41">
        <f>VLOOKUP(D4502,'[110]Legacy Location Lookups'!$A$1:$C$340,2,0)</f>
        <v>170</v>
      </c>
      <c r="B4502" s="41" t="str">
        <f>VLOOKUP(A4502,'[110]Legacy Location Lookups'!$B$1:$C$340,2,0)</f>
        <v>CALosAlamitosKatellaAv</v>
      </c>
      <c r="C4502" s="41" t="s">
        <v>367</v>
      </c>
      <c r="D4502" s="41" t="s">
        <v>368</v>
      </c>
      <c r="E4502" s="41" t="s">
        <v>144</v>
      </c>
      <c r="F4502" s="145">
        <v>44211</v>
      </c>
      <c r="G4502" s="41" t="s">
        <v>145</v>
      </c>
      <c r="H4502" s="41">
        <v>58</v>
      </c>
    </row>
    <row r="4503" spans="1:8" x14ac:dyDescent="0.25">
      <c r="A4503" s="41">
        <f>VLOOKUP(D4503,'[110]Legacy Location Lookups'!$A$1:$C$340,2,0)</f>
        <v>86</v>
      </c>
      <c r="B4503" s="41" t="str">
        <f>VLOOKUP(A4503,'[110]Legacy Location Lookups'!$B$1:$C$340,2,0)</f>
        <v>Kirkland, WA</v>
      </c>
      <c r="C4503" s="41" t="s">
        <v>167</v>
      </c>
      <c r="D4503" s="41" t="s">
        <v>22</v>
      </c>
      <c r="E4503" s="41" t="s">
        <v>144</v>
      </c>
      <c r="F4503" s="38">
        <v>44218</v>
      </c>
      <c r="G4503" s="41" t="s">
        <v>145</v>
      </c>
      <c r="H4503" s="41">
        <v>61</v>
      </c>
    </row>
    <row r="4504" spans="1:8" x14ac:dyDescent="0.25">
      <c r="A4504" s="41">
        <f>VLOOKUP(D4504,'[110]Legacy Location Lookups'!$A$1:$C$340,2,0)</f>
        <v>86</v>
      </c>
      <c r="B4504" s="41" t="str">
        <f>VLOOKUP(A4504,'[110]Legacy Location Lookups'!$B$1:$C$340,2,0)</f>
        <v>Kirkland, WA</v>
      </c>
      <c r="C4504" s="41" t="s">
        <v>167</v>
      </c>
      <c r="D4504" s="41" t="s">
        <v>22</v>
      </c>
      <c r="E4504" s="41" t="s">
        <v>144</v>
      </c>
      <c r="F4504" s="38">
        <v>44218</v>
      </c>
      <c r="G4504" s="41" t="s">
        <v>159</v>
      </c>
      <c r="H4504" s="41">
        <v>8</v>
      </c>
    </row>
    <row r="4505" spans="1:8" x14ac:dyDescent="0.25">
      <c r="A4505" s="41">
        <f>VLOOKUP(D4505,'[110]Legacy Location Lookups'!$A$1:$C$340,2,0)</f>
        <v>86</v>
      </c>
      <c r="B4505" s="41" t="str">
        <f>VLOOKUP(A4505,'[110]Legacy Location Lookups'!$B$1:$C$340,2,0)</f>
        <v>Kirkland, WA</v>
      </c>
      <c r="C4505" s="41" t="s">
        <v>167</v>
      </c>
      <c r="D4505" s="41" t="s">
        <v>22</v>
      </c>
      <c r="E4505" s="41" t="s">
        <v>144</v>
      </c>
      <c r="F4505" s="38">
        <v>44217</v>
      </c>
      <c r="G4505" s="41" t="s">
        <v>145</v>
      </c>
      <c r="H4505" s="41">
        <v>62</v>
      </c>
    </row>
    <row r="4506" spans="1:8" x14ac:dyDescent="0.25">
      <c r="A4506" s="41">
        <f>VLOOKUP(D4506,'[110]Legacy Location Lookups'!$A$1:$C$340,2,0)</f>
        <v>86</v>
      </c>
      <c r="B4506" s="41" t="str">
        <f>VLOOKUP(A4506,'[110]Legacy Location Lookups'!$B$1:$C$340,2,0)</f>
        <v>Kirkland, WA</v>
      </c>
      <c r="C4506" s="41" t="s">
        <v>167</v>
      </c>
      <c r="D4506" s="41" t="s">
        <v>22</v>
      </c>
      <c r="E4506" s="41" t="s">
        <v>144</v>
      </c>
      <c r="F4506" s="38">
        <v>44217</v>
      </c>
      <c r="G4506" s="41" t="s">
        <v>159</v>
      </c>
      <c r="H4506" s="41">
        <v>8</v>
      </c>
    </row>
    <row r="4507" spans="1:8" x14ac:dyDescent="0.25">
      <c r="A4507" s="41">
        <f>VLOOKUP(D4507,'[110]Legacy Location Lookups'!$A$1:$C$340,2,0)</f>
        <v>86</v>
      </c>
      <c r="B4507" s="41" t="str">
        <f>VLOOKUP(A4507,'[110]Legacy Location Lookups'!$B$1:$C$340,2,0)</f>
        <v>Kirkland, WA</v>
      </c>
      <c r="C4507" s="41" t="s">
        <v>167</v>
      </c>
      <c r="D4507" s="41" t="s">
        <v>22</v>
      </c>
      <c r="E4507" s="41" t="s">
        <v>144</v>
      </c>
      <c r="F4507" s="38">
        <v>44216</v>
      </c>
      <c r="G4507" s="41" t="s">
        <v>145</v>
      </c>
      <c r="H4507" s="41">
        <v>11</v>
      </c>
    </row>
    <row r="4508" spans="1:8" x14ac:dyDescent="0.25">
      <c r="A4508" s="41">
        <f>VLOOKUP(D4508,'[110]Legacy Location Lookups'!$A$1:$C$340,2,0)</f>
        <v>86</v>
      </c>
      <c r="B4508" s="41" t="str">
        <f>VLOOKUP(A4508,'[110]Legacy Location Lookups'!$B$1:$C$340,2,0)</f>
        <v>Kirkland, WA</v>
      </c>
      <c r="C4508" s="41" t="s">
        <v>167</v>
      </c>
      <c r="D4508" s="41" t="s">
        <v>22</v>
      </c>
      <c r="E4508" s="41" t="s">
        <v>144</v>
      </c>
      <c r="F4508" s="38">
        <v>44215</v>
      </c>
      <c r="G4508" s="41" t="s">
        <v>145</v>
      </c>
      <c r="H4508" s="41">
        <v>56</v>
      </c>
    </row>
    <row r="4509" spans="1:8" x14ac:dyDescent="0.25">
      <c r="A4509" s="41">
        <f>VLOOKUP(D4509,'[110]Legacy Location Lookups'!$A$1:$C$340,2,0)</f>
        <v>86</v>
      </c>
      <c r="B4509" s="41" t="str">
        <f>VLOOKUP(A4509,'[110]Legacy Location Lookups'!$B$1:$C$340,2,0)</f>
        <v>Kirkland, WA</v>
      </c>
      <c r="C4509" s="41" t="s">
        <v>167</v>
      </c>
      <c r="D4509" s="41" t="s">
        <v>22</v>
      </c>
      <c r="E4509" s="41" t="s">
        <v>144</v>
      </c>
      <c r="F4509" s="38">
        <v>44215</v>
      </c>
      <c r="G4509" s="41" t="s">
        <v>159</v>
      </c>
      <c r="H4509" s="41">
        <v>8</v>
      </c>
    </row>
    <row r="4510" spans="1:8" x14ac:dyDescent="0.25">
      <c r="A4510" s="41">
        <f>VLOOKUP(D4510,'[110]Legacy Location Lookups'!$A$1:$C$340,2,0)</f>
        <v>5</v>
      </c>
      <c r="B4510" s="41" t="str">
        <f>VLOOKUP(A4510,'[110]Legacy Location Lookups'!$B$1:$C$340,2,0)</f>
        <v>Bloomington, IL</v>
      </c>
      <c r="C4510" s="41" t="s">
        <v>142</v>
      </c>
      <c r="D4510" s="41" t="s">
        <v>143</v>
      </c>
      <c r="E4510" s="41" t="s">
        <v>144</v>
      </c>
      <c r="F4510" s="38">
        <v>44217</v>
      </c>
      <c r="G4510" s="41" t="s">
        <v>145</v>
      </c>
      <c r="H4510" s="41">
        <v>116</v>
      </c>
    </row>
    <row r="4511" spans="1:8" x14ac:dyDescent="0.25">
      <c r="A4511" s="41">
        <f>VLOOKUP(D4511,'[110]Legacy Location Lookups'!$A$1:$C$340,2,0)</f>
        <v>5</v>
      </c>
      <c r="B4511" s="41" t="str">
        <f>VLOOKUP(A4511,'[110]Legacy Location Lookups'!$B$1:$C$340,2,0)</f>
        <v>Bloomington, IL</v>
      </c>
      <c r="C4511" s="41" t="s">
        <v>142</v>
      </c>
      <c r="D4511" s="41" t="s">
        <v>143</v>
      </c>
      <c r="E4511" s="41" t="s">
        <v>144</v>
      </c>
      <c r="F4511" s="38">
        <v>44217</v>
      </c>
      <c r="G4511" s="41" t="s">
        <v>146</v>
      </c>
      <c r="H4511" s="41">
        <v>8</v>
      </c>
    </row>
    <row r="4512" spans="1:8" x14ac:dyDescent="0.25">
      <c r="A4512" s="41">
        <f>VLOOKUP(D4512,'[110]Legacy Location Lookups'!$A$1:$C$340,2,0)</f>
        <v>5</v>
      </c>
      <c r="B4512" s="41" t="str">
        <f>VLOOKUP(A4512,'[110]Legacy Location Lookups'!$B$1:$C$340,2,0)</f>
        <v>Bloomington, IL</v>
      </c>
      <c r="C4512" s="41" t="s">
        <v>142</v>
      </c>
      <c r="D4512" s="41" t="s">
        <v>143</v>
      </c>
      <c r="E4512" s="41" t="s">
        <v>147</v>
      </c>
      <c r="F4512" s="38">
        <v>44217</v>
      </c>
      <c r="G4512" s="41" t="s">
        <v>147</v>
      </c>
      <c r="H4512" s="41">
        <v>0</v>
      </c>
    </row>
    <row r="4513" spans="1:8" x14ac:dyDescent="0.25">
      <c r="A4513" s="41">
        <f>VLOOKUP(D4513,'[110]Legacy Location Lookups'!$A$1:$C$340,2,0)</f>
        <v>14</v>
      </c>
      <c r="B4513" s="41" t="str">
        <f>VLOOKUP(A4513,'[110]Legacy Location Lookups'!$B$1:$C$340,2,0)</f>
        <v>Peru, IL</v>
      </c>
      <c r="C4513" s="41" t="s">
        <v>142</v>
      </c>
      <c r="D4513" s="41" t="s">
        <v>148</v>
      </c>
      <c r="E4513" s="41" t="s">
        <v>144</v>
      </c>
      <c r="F4513" s="38">
        <v>44217</v>
      </c>
      <c r="G4513" s="41" t="s">
        <v>145</v>
      </c>
      <c r="H4513" s="41">
        <v>44</v>
      </c>
    </row>
    <row r="4514" spans="1:8" x14ac:dyDescent="0.25">
      <c r="A4514" s="41">
        <f>VLOOKUP(D4514,'[110]Legacy Location Lookups'!$A$1:$C$340,2,0)</f>
        <v>14</v>
      </c>
      <c r="B4514" s="41" t="str">
        <f>VLOOKUP(A4514,'[110]Legacy Location Lookups'!$B$1:$C$340,2,0)</f>
        <v>Peru, IL</v>
      </c>
      <c r="C4514" s="41" t="s">
        <v>142</v>
      </c>
      <c r="D4514" s="41" t="s">
        <v>148</v>
      </c>
      <c r="E4514" s="41" t="s">
        <v>147</v>
      </c>
      <c r="F4514" s="38">
        <v>44217</v>
      </c>
      <c r="G4514" s="41" t="s">
        <v>147</v>
      </c>
      <c r="H4514" s="41">
        <v>0</v>
      </c>
    </row>
    <row r="4515" spans="1:8" x14ac:dyDescent="0.25">
      <c r="A4515" s="41">
        <f>VLOOKUP(D4515,'[110]Legacy Location Lookups'!$A$1:$C$340,2,0)</f>
        <v>13</v>
      </c>
      <c r="B4515" s="41" t="str">
        <f>VLOOKUP(A4515,'[110]Legacy Location Lookups'!$B$1:$C$340,2,0)</f>
        <v>Peoria, IL</v>
      </c>
      <c r="C4515" s="41" t="s">
        <v>142</v>
      </c>
      <c r="D4515" s="41" t="s">
        <v>149</v>
      </c>
      <c r="E4515" s="41" t="s">
        <v>144</v>
      </c>
      <c r="F4515" s="38">
        <v>44217</v>
      </c>
      <c r="G4515" s="41" t="s">
        <v>145</v>
      </c>
      <c r="H4515" s="41">
        <v>23</v>
      </c>
    </row>
    <row r="4516" spans="1:8" x14ac:dyDescent="0.25">
      <c r="A4516" s="41">
        <f>VLOOKUP(D4516,'[110]Legacy Location Lookups'!$A$1:$C$340,2,0)</f>
        <v>13</v>
      </c>
      <c r="B4516" s="41" t="str">
        <f>VLOOKUP(A4516,'[110]Legacy Location Lookups'!$B$1:$C$340,2,0)</f>
        <v>Peoria, IL</v>
      </c>
      <c r="C4516" s="41" t="s">
        <v>142</v>
      </c>
      <c r="D4516" s="41" t="s">
        <v>149</v>
      </c>
      <c r="E4516" s="41" t="s">
        <v>144</v>
      </c>
      <c r="F4516" s="38">
        <v>44217</v>
      </c>
      <c r="G4516" s="41" t="s">
        <v>146</v>
      </c>
      <c r="H4516" s="41">
        <v>0</v>
      </c>
    </row>
    <row r="4517" spans="1:8" x14ac:dyDescent="0.25">
      <c r="A4517" s="41">
        <f>VLOOKUP(D4517,'[110]Legacy Location Lookups'!$A$1:$C$340,2,0)</f>
        <v>6</v>
      </c>
      <c r="B4517" s="41" t="str">
        <f>VLOOKUP(A4517,'[110]Legacy Location Lookups'!$B$1:$C$340,2,0)</f>
        <v>Charleston, IL</v>
      </c>
      <c r="C4517" s="41" t="s">
        <v>142</v>
      </c>
      <c r="D4517" s="41" t="s">
        <v>150</v>
      </c>
      <c r="E4517" s="41" t="s">
        <v>144</v>
      </c>
      <c r="F4517" s="38">
        <v>44217</v>
      </c>
      <c r="G4517" s="41" t="s">
        <v>145</v>
      </c>
      <c r="H4517" s="41">
        <v>39</v>
      </c>
    </row>
    <row r="4518" spans="1:8" x14ac:dyDescent="0.25">
      <c r="A4518" s="41">
        <f>VLOOKUP(D4518,'[110]Legacy Location Lookups'!$A$1:$C$340,2,0)</f>
        <v>6</v>
      </c>
      <c r="B4518" s="41" t="str">
        <f>VLOOKUP(A4518,'[110]Legacy Location Lookups'!$B$1:$C$340,2,0)</f>
        <v>Charleston, IL</v>
      </c>
      <c r="C4518" s="41" t="s">
        <v>142</v>
      </c>
      <c r="D4518" s="41" t="s">
        <v>150</v>
      </c>
      <c r="E4518" s="41" t="s">
        <v>144</v>
      </c>
      <c r="F4518" s="38">
        <v>44217</v>
      </c>
      <c r="G4518" s="41" t="s">
        <v>146</v>
      </c>
      <c r="H4518" s="41">
        <v>0</v>
      </c>
    </row>
    <row r="4519" spans="1:8" x14ac:dyDescent="0.25">
      <c r="A4519" s="41">
        <f>VLOOKUP(D4519,'[110]Legacy Location Lookups'!$A$1:$C$340,2,0)</f>
        <v>6</v>
      </c>
      <c r="B4519" s="41" t="str">
        <f>VLOOKUP(A4519,'[110]Legacy Location Lookups'!$B$1:$C$340,2,0)</f>
        <v>Charleston, IL</v>
      </c>
      <c r="C4519" s="41" t="s">
        <v>142</v>
      </c>
      <c r="D4519" s="41" t="s">
        <v>150</v>
      </c>
      <c r="E4519" s="41" t="s">
        <v>147</v>
      </c>
      <c r="F4519" s="38">
        <v>44217</v>
      </c>
      <c r="G4519" s="41" t="s">
        <v>147</v>
      </c>
      <c r="H4519" s="41">
        <v>0</v>
      </c>
    </row>
    <row r="4520" spans="1:8" x14ac:dyDescent="0.25">
      <c r="A4520" s="41">
        <f>VLOOKUP(D4520,'[110]Legacy Location Lookups'!$A$1:$C$340,2,0)</f>
        <v>15</v>
      </c>
      <c r="B4520" s="41" t="str">
        <f>VLOOKUP(A4520,'[110]Legacy Location Lookups'!$B$1:$C$340,2,0)</f>
        <v>Pontiac, IL</v>
      </c>
      <c r="C4520" s="41" t="s">
        <v>142</v>
      </c>
      <c r="D4520" s="41" t="s">
        <v>13</v>
      </c>
      <c r="E4520" s="41" t="s">
        <v>144</v>
      </c>
      <c r="F4520" s="38">
        <v>44217</v>
      </c>
      <c r="G4520" s="41" t="s">
        <v>145</v>
      </c>
      <c r="H4520" s="41">
        <v>0</v>
      </c>
    </row>
    <row r="4521" spans="1:8" x14ac:dyDescent="0.25">
      <c r="A4521" s="41">
        <f>VLOOKUP(D4521,'[110]Legacy Location Lookups'!$A$1:$C$340,2,0)</f>
        <v>15</v>
      </c>
      <c r="B4521" s="41" t="str">
        <f>VLOOKUP(A4521,'[110]Legacy Location Lookups'!$B$1:$C$340,2,0)</f>
        <v>Pontiac, IL</v>
      </c>
      <c r="C4521" s="41" t="s">
        <v>142</v>
      </c>
      <c r="D4521" s="41" t="s">
        <v>13</v>
      </c>
      <c r="E4521" s="41" t="s">
        <v>147</v>
      </c>
      <c r="F4521" s="38">
        <v>44217</v>
      </c>
      <c r="G4521" s="41" t="s">
        <v>147</v>
      </c>
      <c r="H4521" s="41">
        <v>0</v>
      </c>
    </row>
    <row r="4522" spans="1:8" x14ac:dyDescent="0.25">
      <c r="A4522" s="41">
        <f>VLOOKUP(D4522,'[110]Legacy Location Lookups'!$A$1:$C$340,2,0)</f>
        <v>8</v>
      </c>
      <c r="B4522" s="41" t="str">
        <f>VLOOKUP(A4522,'[110]Legacy Location Lookups'!$B$1:$C$340,2,0)</f>
        <v>Eureka, IL</v>
      </c>
      <c r="C4522" s="41" t="s">
        <v>142</v>
      </c>
      <c r="D4522" s="41" t="s">
        <v>6</v>
      </c>
      <c r="E4522" s="41" t="s">
        <v>144</v>
      </c>
      <c r="F4522" s="38">
        <v>44217</v>
      </c>
      <c r="G4522" s="41" t="s">
        <v>145</v>
      </c>
      <c r="H4522" s="41">
        <v>0</v>
      </c>
    </row>
    <row r="4523" spans="1:8" x14ac:dyDescent="0.25">
      <c r="A4523" s="41">
        <f>VLOOKUP(D4523,'[110]Legacy Location Lookups'!$A$1:$C$340,2,0)</f>
        <v>8</v>
      </c>
      <c r="B4523" s="41" t="str">
        <f>VLOOKUP(A4523,'[110]Legacy Location Lookups'!$B$1:$C$340,2,0)</f>
        <v>Eureka, IL</v>
      </c>
      <c r="C4523" s="41" t="s">
        <v>142</v>
      </c>
      <c r="D4523" s="41" t="s">
        <v>6</v>
      </c>
      <c r="E4523" s="41" t="s">
        <v>147</v>
      </c>
      <c r="F4523" s="38">
        <v>44217</v>
      </c>
      <c r="G4523" s="41" t="s">
        <v>147</v>
      </c>
      <c r="H4523" s="41">
        <v>0</v>
      </c>
    </row>
    <row r="4524" spans="1:8" x14ac:dyDescent="0.25">
      <c r="A4524" s="41">
        <f>VLOOKUP(D4524,'[110]Legacy Location Lookups'!$A$1:$C$340,2,0)</f>
        <v>10</v>
      </c>
      <c r="B4524" s="41" t="str">
        <f>VLOOKUP(A4524,'[110]Legacy Location Lookups'!$B$1:$C$340,2,0)</f>
        <v>Lincoln, IL</v>
      </c>
      <c r="C4524" s="41" t="s">
        <v>142</v>
      </c>
      <c r="D4524" s="41" t="s">
        <v>174</v>
      </c>
      <c r="E4524" s="41" t="s">
        <v>144</v>
      </c>
      <c r="F4524" s="38">
        <v>44217</v>
      </c>
      <c r="G4524" s="41" t="s">
        <v>145</v>
      </c>
      <c r="H4524" s="41">
        <v>0</v>
      </c>
    </row>
    <row r="4525" spans="1:8" x14ac:dyDescent="0.25">
      <c r="A4525" s="41">
        <f>VLOOKUP(D4525,'[110]Legacy Location Lookups'!$A$1:$C$340,2,0)</f>
        <v>10</v>
      </c>
      <c r="B4525" s="41" t="str">
        <f>VLOOKUP(A4525,'[110]Legacy Location Lookups'!$B$1:$C$340,2,0)</f>
        <v>Lincoln, IL</v>
      </c>
      <c r="C4525" s="41" t="s">
        <v>142</v>
      </c>
      <c r="D4525" s="41" t="s">
        <v>174</v>
      </c>
      <c r="E4525" s="41" t="s">
        <v>144</v>
      </c>
      <c r="F4525" s="38">
        <v>44217</v>
      </c>
      <c r="G4525" s="41" t="s">
        <v>147</v>
      </c>
      <c r="H4525" s="41">
        <v>0</v>
      </c>
    </row>
    <row r="4526" spans="1:8" x14ac:dyDescent="0.25">
      <c r="A4526" s="41">
        <f>VLOOKUP(D4526,'[110]Legacy Location Lookups'!$A$1:$C$340,2,0)</f>
        <v>17</v>
      </c>
      <c r="B4526" s="41" t="str">
        <f>VLOOKUP(A4526,'[110]Legacy Location Lookups'!$B$1:$C$340,2,0)</f>
        <v>Streator, IL</v>
      </c>
      <c r="C4526" s="41" t="s">
        <v>142</v>
      </c>
      <c r="D4526" s="41" t="s">
        <v>171</v>
      </c>
      <c r="E4526" s="41" t="s">
        <v>144</v>
      </c>
      <c r="F4526" s="38">
        <v>44217</v>
      </c>
      <c r="G4526" s="41" t="s">
        <v>145</v>
      </c>
      <c r="H4526" s="41">
        <v>0</v>
      </c>
    </row>
    <row r="4527" spans="1:8" x14ac:dyDescent="0.25">
      <c r="A4527" s="41">
        <f>VLOOKUP(D4527,'[110]Legacy Location Lookups'!$A$1:$C$340,2,0)</f>
        <v>17</v>
      </c>
      <c r="B4527" s="41" t="str">
        <f>VLOOKUP(A4527,'[110]Legacy Location Lookups'!$B$1:$C$340,2,0)</f>
        <v>Streator, IL</v>
      </c>
      <c r="C4527" s="41" t="s">
        <v>142</v>
      </c>
      <c r="D4527" s="41" t="s">
        <v>171</v>
      </c>
      <c r="E4527" s="41" t="s">
        <v>147</v>
      </c>
      <c r="F4527" s="38">
        <v>44217</v>
      </c>
      <c r="G4527" s="41" t="s">
        <v>147</v>
      </c>
      <c r="H4527" s="41">
        <v>0</v>
      </c>
    </row>
    <row r="4528" spans="1:8" x14ac:dyDescent="0.25">
      <c r="A4528" s="41">
        <f>VLOOKUP(D4528,'[110]Legacy Location Lookups'!$A$1:$C$340,2,0)</f>
        <v>16</v>
      </c>
      <c r="B4528" s="41" t="str">
        <f>VLOOKUP(A4528,'[110]Legacy Location Lookups'!$B$1:$C$340,2,0)</f>
        <v>Princeton, IL</v>
      </c>
      <c r="C4528" s="41" t="s">
        <v>142</v>
      </c>
      <c r="D4528" s="41" t="s">
        <v>169</v>
      </c>
      <c r="E4528" s="41" t="s">
        <v>144</v>
      </c>
      <c r="F4528" s="38">
        <v>44217</v>
      </c>
      <c r="G4528" s="41" t="s">
        <v>145</v>
      </c>
      <c r="H4528" s="41">
        <v>24</v>
      </c>
    </row>
    <row r="4529" spans="1:8" x14ac:dyDescent="0.25">
      <c r="A4529" s="41">
        <f>VLOOKUP(D4529,'[110]Legacy Location Lookups'!$A$1:$C$340,2,0)</f>
        <v>16</v>
      </c>
      <c r="B4529" s="41" t="str">
        <f>VLOOKUP(A4529,'[110]Legacy Location Lookups'!$B$1:$C$340,2,0)</f>
        <v>Princeton, IL</v>
      </c>
      <c r="C4529" s="41" t="s">
        <v>142</v>
      </c>
      <c r="D4529" s="41" t="s">
        <v>169</v>
      </c>
      <c r="E4529" s="41" t="s">
        <v>147</v>
      </c>
      <c r="F4529" s="38">
        <v>44217</v>
      </c>
      <c r="G4529" s="41" t="s">
        <v>147</v>
      </c>
      <c r="H4529" s="41">
        <v>0</v>
      </c>
    </row>
    <row r="4530" spans="1:8" x14ac:dyDescent="0.25">
      <c r="A4530" s="41">
        <f>VLOOKUP(D4530,'[110]Legacy Location Lookups'!$A$1:$C$340,2,0)</f>
        <v>11</v>
      </c>
      <c r="B4530" s="41" t="str">
        <f>VLOOKUP(A4530,'[110]Legacy Location Lookups'!$B$1:$C$340,2,0)</f>
        <v>Mt Zion, IL</v>
      </c>
      <c r="C4530" s="41" t="s">
        <v>142</v>
      </c>
      <c r="D4530" s="41" t="s">
        <v>170</v>
      </c>
      <c r="E4530" s="41" t="s">
        <v>144</v>
      </c>
      <c r="F4530" s="38">
        <v>44217</v>
      </c>
      <c r="G4530" s="41" t="s">
        <v>145</v>
      </c>
      <c r="H4530" s="41">
        <v>0</v>
      </c>
    </row>
    <row r="4531" spans="1:8" x14ac:dyDescent="0.25">
      <c r="A4531" s="41">
        <f>VLOOKUP(D4531,'[110]Legacy Location Lookups'!$A$1:$C$340,2,0)</f>
        <v>11</v>
      </c>
      <c r="B4531" s="41" t="str">
        <f>VLOOKUP(A4531,'[110]Legacy Location Lookups'!$B$1:$C$340,2,0)</f>
        <v>Mt Zion, IL</v>
      </c>
      <c r="C4531" s="41" t="s">
        <v>142</v>
      </c>
      <c r="D4531" s="41" t="s">
        <v>170</v>
      </c>
      <c r="E4531" s="41" t="s">
        <v>147</v>
      </c>
      <c r="F4531" s="38">
        <v>44217</v>
      </c>
      <c r="G4531" s="41" t="s">
        <v>147</v>
      </c>
      <c r="H4531" s="41">
        <v>0</v>
      </c>
    </row>
    <row r="4532" spans="1:8" x14ac:dyDescent="0.25">
      <c r="A4532" s="41">
        <f>VLOOKUP(D4532,'[110]Legacy Location Lookups'!$A$1:$C$340,2,0)</f>
        <v>9</v>
      </c>
      <c r="B4532" s="41" t="str">
        <f>VLOOKUP(A4532,'[110]Legacy Location Lookups'!$B$1:$C$340,2,0)</f>
        <v>Gibson City, IL</v>
      </c>
      <c r="C4532" s="41" t="s">
        <v>142</v>
      </c>
      <c r="D4532" s="41" t="s">
        <v>168</v>
      </c>
      <c r="E4532" s="41" t="s">
        <v>144</v>
      </c>
      <c r="F4532" s="38">
        <v>44217</v>
      </c>
      <c r="G4532" s="41" t="s">
        <v>145</v>
      </c>
      <c r="H4532" s="41">
        <v>0</v>
      </c>
    </row>
    <row r="4533" spans="1:8" x14ac:dyDescent="0.25">
      <c r="A4533" s="41">
        <f>VLOOKUP(D4533,'[110]Legacy Location Lookups'!$A$1:$C$340,2,0)</f>
        <v>127</v>
      </c>
      <c r="B4533" s="41" t="str">
        <f>VLOOKUP(A4533,'[110]Legacy Location Lookups'!$B$1:$C$340,2,0)</f>
        <v>Canton, IL</v>
      </c>
      <c r="C4533" s="41" t="s">
        <v>142</v>
      </c>
      <c r="D4533" s="41" t="s">
        <v>166</v>
      </c>
      <c r="E4533" s="41" t="s">
        <v>144</v>
      </c>
      <c r="F4533" s="38">
        <v>44217</v>
      </c>
      <c r="G4533" s="41" t="s">
        <v>145</v>
      </c>
      <c r="H4533" s="41">
        <v>38</v>
      </c>
    </row>
    <row r="4534" spans="1:8" x14ac:dyDescent="0.25">
      <c r="A4534" s="41">
        <f>VLOOKUP(D4534,'[110]Legacy Location Lookups'!$A$1:$C$340,2,0)</f>
        <v>12</v>
      </c>
      <c r="B4534" s="41" t="str">
        <f>VLOOKUP(A4534,'[110]Legacy Location Lookups'!$B$1:$C$340,2,0)</f>
        <v>Pekin, IL</v>
      </c>
      <c r="C4534" s="41" t="s">
        <v>142</v>
      </c>
      <c r="D4534" s="41" t="s">
        <v>242</v>
      </c>
      <c r="E4534" s="41" t="s">
        <v>144</v>
      </c>
      <c r="F4534" s="38">
        <v>44217</v>
      </c>
      <c r="G4534" s="41" t="s">
        <v>145</v>
      </c>
      <c r="H4534" s="41">
        <v>0</v>
      </c>
    </row>
    <row r="4535" spans="1:8" x14ac:dyDescent="0.25">
      <c r="A4535" s="41">
        <f>VLOOKUP(D4535,'[110]Legacy Location Lookups'!$A$1:$C$340,2,0)</f>
        <v>7</v>
      </c>
      <c r="B4535" s="41" t="str">
        <f>VLOOKUP(A4535,'[110]Legacy Location Lookups'!$B$1:$C$340,2,0)</f>
        <v>Clinton, IL</v>
      </c>
      <c r="C4535" s="41" t="s">
        <v>142</v>
      </c>
      <c r="D4535" s="41" t="s">
        <v>221</v>
      </c>
      <c r="E4535" s="41" t="s">
        <v>144</v>
      </c>
      <c r="F4535" s="38">
        <v>44217</v>
      </c>
      <c r="G4535" s="41" t="s">
        <v>145</v>
      </c>
      <c r="H4535" s="41">
        <v>29</v>
      </c>
    </row>
    <row r="4536" spans="1:8" x14ac:dyDescent="0.25">
      <c r="A4536" s="41">
        <f>VLOOKUP(D4536,'[110]Legacy Location Lookups'!$A$1:$C$340,2,0)</f>
        <v>5</v>
      </c>
      <c r="B4536" s="41" t="str">
        <f>VLOOKUP(A4536,'[110]Legacy Location Lookups'!$B$1:$C$340,2,0)</f>
        <v>Bloomington, IL</v>
      </c>
      <c r="C4536" s="41" t="s">
        <v>142</v>
      </c>
      <c r="D4536" s="41" t="s">
        <v>143</v>
      </c>
      <c r="E4536" s="41" t="s">
        <v>144</v>
      </c>
      <c r="F4536" s="38">
        <v>44215</v>
      </c>
      <c r="G4536" s="41" t="s">
        <v>145</v>
      </c>
      <c r="H4536" s="41">
        <v>117</v>
      </c>
    </row>
    <row r="4537" spans="1:8" x14ac:dyDescent="0.25">
      <c r="A4537" s="41">
        <f>VLOOKUP(D4537,'[110]Legacy Location Lookups'!$A$1:$C$340,2,0)</f>
        <v>5</v>
      </c>
      <c r="B4537" s="41" t="str">
        <f>VLOOKUP(A4537,'[110]Legacy Location Lookups'!$B$1:$C$340,2,0)</f>
        <v>Bloomington, IL</v>
      </c>
      <c r="C4537" s="41" t="s">
        <v>142</v>
      </c>
      <c r="D4537" s="41" t="s">
        <v>143</v>
      </c>
      <c r="E4537" s="41" t="s">
        <v>144</v>
      </c>
      <c r="F4537" s="38">
        <v>44215</v>
      </c>
      <c r="G4537" s="41" t="s">
        <v>146</v>
      </c>
      <c r="H4537" s="41">
        <v>9</v>
      </c>
    </row>
    <row r="4538" spans="1:8" x14ac:dyDescent="0.25">
      <c r="A4538" s="41">
        <f>VLOOKUP(D4538,'[110]Legacy Location Lookups'!$A$1:$C$340,2,0)</f>
        <v>5</v>
      </c>
      <c r="B4538" s="41" t="str">
        <f>VLOOKUP(A4538,'[110]Legacy Location Lookups'!$B$1:$C$340,2,0)</f>
        <v>Bloomington, IL</v>
      </c>
      <c r="C4538" s="41" t="s">
        <v>142</v>
      </c>
      <c r="D4538" s="41" t="s">
        <v>143</v>
      </c>
      <c r="E4538" s="41" t="s">
        <v>147</v>
      </c>
      <c r="F4538" s="38">
        <v>44215</v>
      </c>
      <c r="G4538" s="41" t="s">
        <v>147</v>
      </c>
      <c r="H4538" s="41">
        <v>0</v>
      </c>
    </row>
    <row r="4539" spans="1:8" x14ac:dyDescent="0.25">
      <c r="A4539" s="41">
        <f>VLOOKUP(D4539,'[110]Legacy Location Lookups'!$A$1:$C$340,2,0)</f>
        <v>14</v>
      </c>
      <c r="B4539" s="41" t="str">
        <f>VLOOKUP(A4539,'[110]Legacy Location Lookups'!$B$1:$C$340,2,0)</f>
        <v>Peru, IL</v>
      </c>
      <c r="C4539" s="41" t="s">
        <v>142</v>
      </c>
      <c r="D4539" s="41" t="s">
        <v>148</v>
      </c>
      <c r="E4539" s="41" t="s">
        <v>144</v>
      </c>
      <c r="F4539" s="38">
        <v>44215</v>
      </c>
      <c r="G4539" s="41" t="s">
        <v>145</v>
      </c>
      <c r="H4539" s="41">
        <v>31</v>
      </c>
    </row>
    <row r="4540" spans="1:8" x14ac:dyDescent="0.25">
      <c r="A4540" s="41">
        <f>VLOOKUP(D4540,'[110]Legacy Location Lookups'!$A$1:$C$340,2,0)</f>
        <v>14</v>
      </c>
      <c r="B4540" s="41" t="str">
        <f>VLOOKUP(A4540,'[110]Legacy Location Lookups'!$B$1:$C$340,2,0)</f>
        <v>Peru, IL</v>
      </c>
      <c r="C4540" s="41" t="s">
        <v>142</v>
      </c>
      <c r="D4540" s="41" t="s">
        <v>148</v>
      </c>
      <c r="E4540" s="41" t="s">
        <v>147</v>
      </c>
      <c r="F4540" s="38">
        <v>44215</v>
      </c>
      <c r="G4540" s="41" t="s">
        <v>147</v>
      </c>
      <c r="H4540" s="41">
        <v>0</v>
      </c>
    </row>
    <row r="4541" spans="1:8" x14ac:dyDescent="0.25">
      <c r="A4541" s="41">
        <f>VLOOKUP(D4541,'[110]Legacy Location Lookups'!$A$1:$C$340,2,0)</f>
        <v>13</v>
      </c>
      <c r="B4541" s="41" t="str">
        <f>VLOOKUP(A4541,'[110]Legacy Location Lookups'!$B$1:$C$340,2,0)</f>
        <v>Peoria, IL</v>
      </c>
      <c r="C4541" s="41" t="s">
        <v>142</v>
      </c>
      <c r="D4541" s="41" t="s">
        <v>149</v>
      </c>
      <c r="E4541" s="41" t="s">
        <v>144</v>
      </c>
      <c r="F4541" s="38">
        <v>44215</v>
      </c>
      <c r="G4541" s="41" t="s">
        <v>145</v>
      </c>
      <c r="H4541" s="41">
        <v>0</v>
      </c>
    </row>
    <row r="4542" spans="1:8" x14ac:dyDescent="0.25">
      <c r="A4542" s="41">
        <f>VLOOKUP(D4542,'[110]Legacy Location Lookups'!$A$1:$C$340,2,0)</f>
        <v>13</v>
      </c>
      <c r="B4542" s="41" t="str">
        <f>VLOOKUP(A4542,'[110]Legacy Location Lookups'!$B$1:$C$340,2,0)</f>
        <v>Peoria, IL</v>
      </c>
      <c r="C4542" s="41" t="s">
        <v>142</v>
      </c>
      <c r="D4542" s="41" t="s">
        <v>149</v>
      </c>
      <c r="E4542" s="41" t="s">
        <v>144</v>
      </c>
      <c r="F4542" s="38">
        <v>44215</v>
      </c>
      <c r="G4542" s="41" t="s">
        <v>146</v>
      </c>
      <c r="H4542" s="41">
        <v>0</v>
      </c>
    </row>
    <row r="4543" spans="1:8" x14ac:dyDescent="0.25">
      <c r="A4543" s="41">
        <f>VLOOKUP(D4543,'[110]Legacy Location Lookups'!$A$1:$C$340,2,0)</f>
        <v>6</v>
      </c>
      <c r="B4543" s="41" t="str">
        <f>VLOOKUP(A4543,'[110]Legacy Location Lookups'!$B$1:$C$340,2,0)</f>
        <v>Charleston, IL</v>
      </c>
      <c r="C4543" s="41" t="s">
        <v>142</v>
      </c>
      <c r="D4543" s="41" t="s">
        <v>150</v>
      </c>
      <c r="E4543" s="41" t="s">
        <v>144</v>
      </c>
      <c r="F4543" s="38">
        <v>44215</v>
      </c>
      <c r="G4543" s="41" t="s">
        <v>145</v>
      </c>
      <c r="H4543" s="41">
        <v>46</v>
      </c>
    </row>
    <row r="4544" spans="1:8" x14ac:dyDescent="0.25">
      <c r="A4544" s="41">
        <f>VLOOKUP(D4544,'[110]Legacy Location Lookups'!$A$1:$C$340,2,0)</f>
        <v>6</v>
      </c>
      <c r="B4544" s="41" t="str">
        <f>VLOOKUP(A4544,'[110]Legacy Location Lookups'!$B$1:$C$340,2,0)</f>
        <v>Charleston, IL</v>
      </c>
      <c r="C4544" s="41" t="s">
        <v>142</v>
      </c>
      <c r="D4544" s="41" t="s">
        <v>150</v>
      </c>
      <c r="E4544" s="41" t="s">
        <v>144</v>
      </c>
      <c r="F4544" s="38">
        <v>44215</v>
      </c>
      <c r="G4544" s="41" t="s">
        <v>146</v>
      </c>
      <c r="H4544" s="41">
        <v>17</v>
      </c>
    </row>
    <row r="4545" spans="1:8" x14ac:dyDescent="0.25">
      <c r="A4545" s="41">
        <f>VLOOKUP(D4545,'[110]Legacy Location Lookups'!$A$1:$C$340,2,0)</f>
        <v>6</v>
      </c>
      <c r="B4545" s="41" t="str">
        <f>VLOOKUP(A4545,'[110]Legacy Location Lookups'!$B$1:$C$340,2,0)</f>
        <v>Charleston, IL</v>
      </c>
      <c r="C4545" s="41" t="s">
        <v>142</v>
      </c>
      <c r="D4545" s="41" t="s">
        <v>150</v>
      </c>
      <c r="E4545" s="41" t="s">
        <v>147</v>
      </c>
      <c r="F4545" s="38">
        <v>44215</v>
      </c>
      <c r="G4545" s="41" t="s">
        <v>147</v>
      </c>
      <c r="H4545" s="41">
        <v>0</v>
      </c>
    </row>
    <row r="4546" spans="1:8" x14ac:dyDescent="0.25">
      <c r="A4546" s="41">
        <f>VLOOKUP(D4546,'[110]Legacy Location Lookups'!$A$1:$C$340,2,0)</f>
        <v>15</v>
      </c>
      <c r="B4546" s="41" t="str">
        <f>VLOOKUP(A4546,'[110]Legacy Location Lookups'!$B$1:$C$340,2,0)</f>
        <v>Pontiac, IL</v>
      </c>
      <c r="C4546" s="41" t="s">
        <v>142</v>
      </c>
      <c r="D4546" s="41" t="s">
        <v>13</v>
      </c>
      <c r="E4546" s="41" t="s">
        <v>144</v>
      </c>
      <c r="F4546" s="38">
        <v>44215</v>
      </c>
      <c r="G4546" s="41" t="s">
        <v>145</v>
      </c>
      <c r="H4546" s="41">
        <v>0</v>
      </c>
    </row>
    <row r="4547" spans="1:8" x14ac:dyDescent="0.25">
      <c r="A4547" s="41">
        <f>VLOOKUP(D4547,'[110]Legacy Location Lookups'!$A$1:$C$340,2,0)</f>
        <v>15</v>
      </c>
      <c r="B4547" s="41" t="str">
        <f>VLOOKUP(A4547,'[110]Legacy Location Lookups'!$B$1:$C$340,2,0)</f>
        <v>Pontiac, IL</v>
      </c>
      <c r="C4547" s="41" t="s">
        <v>142</v>
      </c>
      <c r="D4547" s="41" t="s">
        <v>13</v>
      </c>
      <c r="E4547" s="41" t="s">
        <v>147</v>
      </c>
      <c r="F4547" s="38">
        <v>44215</v>
      </c>
      <c r="G4547" s="41" t="s">
        <v>147</v>
      </c>
      <c r="H4547" s="41">
        <v>0</v>
      </c>
    </row>
    <row r="4548" spans="1:8" x14ac:dyDescent="0.25">
      <c r="A4548" s="41">
        <f>VLOOKUP(D4548,'[110]Legacy Location Lookups'!$A$1:$C$340,2,0)</f>
        <v>8</v>
      </c>
      <c r="B4548" s="41" t="str">
        <f>VLOOKUP(A4548,'[110]Legacy Location Lookups'!$B$1:$C$340,2,0)</f>
        <v>Eureka, IL</v>
      </c>
      <c r="C4548" s="41" t="s">
        <v>142</v>
      </c>
      <c r="D4548" s="41" t="s">
        <v>6</v>
      </c>
      <c r="E4548" s="41" t="s">
        <v>144</v>
      </c>
      <c r="F4548" s="38">
        <v>44215</v>
      </c>
      <c r="G4548" s="41" t="s">
        <v>145</v>
      </c>
      <c r="H4548" s="41">
        <v>0</v>
      </c>
    </row>
    <row r="4549" spans="1:8" x14ac:dyDescent="0.25">
      <c r="A4549" s="41">
        <f>VLOOKUP(D4549,'[110]Legacy Location Lookups'!$A$1:$C$340,2,0)</f>
        <v>8</v>
      </c>
      <c r="B4549" s="41" t="str">
        <f>VLOOKUP(A4549,'[110]Legacy Location Lookups'!$B$1:$C$340,2,0)</f>
        <v>Eureka, IL</v>
      </c>
      <c r="C4549" s="41" t="s">
        <v>142</v>
      </c>
      <c r="D4549" s="41" t="s">
        <v>6</v>
      </c>
      <c r="E4549" s="41" t="s">
        <v>147</v>
      </c>
      <c r="F4549" s="38">
        <v>44215</v>
      </c>
      <c r="G4549" s="41" t="s">
        <v>147</v>
      </c>
      <c r="H4549" s="41">
        <v>0</v>
      </c>
    </row>
    <row r="4550" spans="1:8" x14ac:dyDescent="0.25">
      <c r="A4550" s="41">
        <f>VLOOKUP(D4550,'[110]Legacy Location Lookups'!$A$1:$C$340,2,0)</f>
        <v>10</v>
      </c>
      <c r="B4550" s="41" t="str">
        <f>VLOOKUP(A4550,'[110]Legacy Location Lookups'!$B$1:$C$340,2,0)</f>
        <v>Lincoln, IL</v>
      </c>
      <c r="C4550" s="41" t="s">
        <v>142</v>
      </c>
      <c r="D4550" s="41" t="s">
        <v>174</v>
      </c>
      <c r="E4550" s="41" t="s">
        <v>144</v>
      </c>
      <c r="F4550" s="38">
        <v>44215</v>
      </c>
      <c r="G4550" s="41" t="s">
        <v>145</v>
      </c>
      <c r="H4550" s="41">
        <v>12</v>
      </c>
    </row>
    <row r="4551" spans="1:8" x14ac:dyDescent="0.25">
      <c r="A4551" s="41">
        <f>VLOOKUP(D4551,'[110]Legacy Location Lookups'!$A$1:$C$340,2,0)</f>
        <v>10</v>
      </c>
      <c r="B4551" s="41" t="str">
        <f>VLOOKUP(A4551,'[110]Legacy Location Lookups'!$B$1:$C$340,2,0)</f>
        <v>Lincoln, IL</v>
      </c>
      <c r="C4551" s="41" t="s">
        <v>142</v>
      </c>
      <c r="D4551" s="41" t="s">
        <v>174</v>
      </c>
      <c r="E4551" s="41" t="s">
        <v>144</v>
      </c>
      <c r="F4551" s="38">
        <v>44215</v>
      </c>
      <c r="G4551" s="41" t="s">
        <v>147</v>
      </c>
      <c r="H4551" s="41">
        <v>0</v>
      </c>
    </row>
    <row r="4552" spans="1:8" x14ac:dyDescent="0.25">
      <c r="A4552" s="41">
        <f>VLOOKUP(D4552,'[110]Legacy Location Lookups'!$A$1:$C$340,2,0)</f>
        <v>17</v>
      </c>
      <c r="B4552" s="41" t="str">
        <f>VLOOKUP(A4552,'[110]Legacy Location Lookups'!$B$1:$C$340,2,0)</f>
        <v>Streator, IL</v>
      </c>
      <c r="C4552" s="41" t="s">
        <v>142</v>
      </c>
      <c r="D4552" s="41" t="s">
        <v>171</v>
      </c>
      <c r="E4552" s="41" t="s">
        <v>144</v>
      </c>
      <c r="F4552" s="38">
        <v>44215</v>
      </c>
      <c r="G4552" s="41" t="s">
        <v>145</v>
      </c>
      <c r="H4552" s="41">
        <v>38</v>
      </c>
    </row>
    <row r="4553" spans="1:8" x14ac:dyDescent="0.25">
      <c r="A4553" s="41">
        <f>VLOOKUP(D4553,'[110]Legacy Location Lookups'!$A$1:$C$340,2,0)</f>
        <v>17</v>
      </c>
      <c r="B4553" s="41" t="str">
        <f>VLOOKUP(A4553,'[110]Legacy Location Lookups'!$B$1:$C$340,2,0)</f>
        <v>Streator, IL</v>
      </c>
      <c r="C4553" s="41" t="s">
        <v>142</v>
      </c>
      <c r="D4553" s="41" t="s">
        <v>171</v>
      </c>
      <c r="E4553" s="41" t="s">
        <v>147</v>
      </c>
      <c r="F4553" s="38">
        <v>44215</v>
      </c>
      <c r="G4553" s="41" t="s">
        <v>147</v>
      </c>
      <c r="H4553" s="41">
        <v>0</v>
      </c>
    </row>
    <row r="4554" spans="1:8" x14ac:dyDescent="0.25">
      <c r="A4554" s="41">
        <f>VLOOKUP(D4554,'[110]Legacy Location Lookups'!$A$1:$C$340,2,0)</f>
        <v>16</v>
      </c>
      <c r="B4554" s="41" t="str">
        <f>VLOOKUP(A4554,'[110]Legacy Location Lookups'!$B$1:$C$340,2,0)</f>
        <v>Princeton, IL</v>
      </c>
      <c r="C4554" s="41" t="s">
        <v>142</v>
      </c>
      <c r="D4554" s="41" t="s">
        <v>169</v>
      </c>
      <c r="E4554" s="41" t="s">
        <v>144</v>
      </c>
      <c r="F4554" s="38">
        <v>44215</v>
      </c>
      <c r="G4554" s="41" t="s">
        <v>145</v>
      </c>
      <c r="H4554" s="41">
        <v>0</v>
      </c>
    </row>
    <row r="4555" spans="1:8" x14ac:dyDescent="0.25">
      <c r="A4555" s="41">
        <f>VLOOKUP(D4555,'[110]Legacy Location Lookups'!$A$1:$C$340,2,0)</f>
        <v>16</v>
      </c>
      <c r="B4555" s="41" t="str">
        <f>VLOOKUP(A4555,'[110]Legacy Location Lookups'!$B$1:$C$340,2,0)</f>
        <v>Princeton, IL</v>
      </c>
      <c r="C4555" s="41" t="s">
        <v>142</v>
      </c>
      <c r="D4555" s="41" t="s">
        <v>169</v>
      </c>
      <c r="E4555" s="41" t="s">
        <v>147</v>
      </c>
      <c r="F4555" s="38">
        <v>44215</v>
      </c>
      <c r="G4555" s="41" t="s">
        <v>147</v>
      </c>
      <c r="H4555" s="41">
        <v>0</v>
      </c>
    </row>
    <row r="4556" spans="1:8" x14ac:dyDescent="0.25">
      <c r="A4556" s="41">
        <f>VLOOKUP(D4556,'[110]Legacy Location Lookups'!$A$1:$C$340,2,0)</f>
        <v>11</v>
      </c>
      <c r="B4556" s="41" t="str">
        <f>VLOOKUP(A4556,'[110]Legacy Location Lookups'!$B$1:$C$340,2,0)</f>
        <v>Mt Zion, IL</v>
      </c>
      <c r="C4556" s="41" t="s">
        <v>142</v>
      </c>
      <c r="D4556" s="41" t="s">
        <v>170</v>
      </c>
      <c r="E4556" s="41" t="s">
        <v>144</v>
      </c>
      <c r="F4556" s="38">
        <v>44215</v>
      </c>
      <c r="G4556" s="41" t="s">
        <v>145</v>
      </c>
      <c r="H4556" s="41">
        <v>41</v>
      </c>
    </row>
    <row r="4557" spans="1:8" x14ac:dyDescent="0.25">
      <c r="A4557" s="41">
        <f>VLOOKUP(D4557,'[110]Legacy Location Lookups'!$A$1:$C$340,2,0)</f>
        <v>5</v>
      </c>
      <c r="B4557" s="41" t="str">
        <f>VLOOKUP(A4557,'[110]Legacy Location Lookups'!$B$1:$C$340,2,0)</f>
        <v>Bloomington, IL</v>
      </c>
      <c r="C4557" s="41" t="s">
        <v>142</v>
      </c>
      <c r="D4557" s="41" t="s">
        <v>143</v>
      </c>
      <c r="E4557" s="41" t="s">
        <v>144</v>
      </c>
      <c r="F4557" s="38">
        <v>44216</v>
      </c>
      <c r="G4557" s="41" t="s">
        <v>145</v>
      </c>
      <c r="H4557" s="41">
        <v>97</v>
      </c>
    </row>
    <row r="4558" spans="1:8" x14ac:dyDescent="0.25">
      <c r="A4558" s="41">
        <f>VLOOKUP(D4558,'[110]Legacy Location Lookups'!$A$1:$C$340,2,0)</f>
        <v>5</v>
      </c>
      <c r="B4558" s="41" t="str">
        <f>VLOOKUP(A4558,'[110]Legacy Location Lookups'!$B$1:$C$340,2,0)</f>
        <v>Bloomington, IL</v>
      </c>
      <c r="C4558" s="41" t="s">
        <v>142</v>
      </c>
      <c r="D4558" s="41" t="s">
        <v>143</v>
      </c>
      <c r="E4558" s="41" t="s">
        <v>144</v>
      </c>
      <c r="F4558" s="38">
        <v>44216</v>
      </c>
      <c r="G4558" s="41" t="s">
        <v>146</v>
      </c>
      <c r="H4558" s="41">
        <v>18</v>
      </c>
    </row>
    <row r="4559" spans="1:8" x14ac:dyDescent="0.25">
      <c r="A4559" s="41">
        <f>VLOOKUP(D4559,'[110]Legacy Location Lookups'!$A$1:$C$340,2,0)</f>
        <v>5</v>
      </c>
      <c r="B4559" s="41" t="str">
        <f>VLOOKUP(A4559,'[110]Legacy Location Lookups'!$B$1:$C$340,2,0)</f>
        <v>Bloomington, IL</v>
      </c>
      <c r="C4559" s="41" t="s">
        <v>142</v>
      </c>
      <c r="D4559" s="41" t="s">
        <v>143</v>
      </c>
      <c r="E4559" s="41" t="s">
        <v>147</v>
      </c>
      <c r="F4559" s="38">
        <v>44216</v>
      </c>
      <c r="G4559" s="41" t="s">
        <v>147</v>
      </c>
      <c r="H4559" s="41">
        <v>0</v>
      </c>
    </row>
    <row r="4560" spans="1:8" x14ac:dyDescent="0.25">
      <c r="A4560" s="41">
        <f>VLOOKUP(D4560,'[110]Legacy Location Lookups'!$A$1:$C$340,2,0)</f>
        <v>14</v>
      </c>
      <c r="B4560" s="41" t="str">
        <f>VLOOKUP(A4560,'[110]Legacy Location Lookups'!$B$1:$C$340,2,0)</f>
        <v>Peru, IL</v>
      </c>
      <c r="C4560" s="41" t="s">
        <v>142</v>
      </c>
      <c r="D4560" s="41" t="s">
        <v>148</v>
      </c>
      <c r="E4560" s="41" t="s">
        <v>144</v>
      </c>
      <c r="F4560" s="38">
        <v>44216</v>
      </c>
      <c r="G4560" s="41" t="s">
        <v>145</v>
      </c>
      <c r="H4560" s="41">
        <v>19</v>
      </c>
    </row>
    <row r="4561" spans="1:8" x14ac:dyDescent="0.25">
      <c r="A4561" s="41">
        <f>VLOOKUP(D4561,'[110]Legacy Location Lookups'!$A$1:$C$340,2,0)</f>
        <v>14</v>
      </c>
      <c r="B4561" s="41" t="str">
        <f>VLOOKUP(A4561,'[110]Legacy Location Lookups'!$B$1:$C$340,2,0)</f>
        <v>Peru, IL</v>
      </c>
      <c r="C4561" s="41" t="s">
        <v>142</v>
      </c>
      <c r="D4561" s="41" t="s">
        <v>148</v>
      </c>
      <c r="E4561" s="41" t="s">
        <v>147</v>
      </c>
      <c r="F4561" s="38">
        <v>44216</v>
      </c>
      <c r="G4561" s="41" t="s">
        <v>147</v>
      </c>
      <c r="H4561" s="41">
        <v>0</v>
      </c>
    </row>
    <row r="4562" spans="1:8" x14ac:dyDescent="0.25">
      <c r="A4562" s="41">
        <f>VLOOKUP(D4562,'[110]Legacy Location Lookups'!$A$1:$C$340,2,0)</f>
        <v>13</v>
      </c>
      <c r="B4562" s="41" t="str">
        <f>VLOOKUP(A4562,'[110]Legacy Location Lookups'!$B$1:$C$340,2,0)</f>
        <v>Peoria, IL</v>
      </c>
      <c r="C4562" s="41" t="s">
        <v>142</v>
      </c>
      <c r="D4562" s="41" t="s">
        <v>149</v>
      </c>
      <c r="E4562" s="41" t="s">
        <v>144</v>
      </c>
      <c r="F4562" s="38">
        <v>44216</v>
      </c>
      <c r="G4562" s="41" t="s">
        <v>145</v>
      </c>
      <c r="H4562" s="41">
        <v>75</v>
      </c>
    </row>
    <row r="4563" spans="1:8" x14ac:dyDescent="0.25">
      <c r="A4563" s="41">
        <f>VLOOKUP(D4563,'[110]Legacy Location Lookups'!$A$1:$C$340,2,0)</f>
        <v>13</v>
      </c>
      <c r="B4563" s="41" t="str">
        <f>VLOOKUP(A4563,'[110]Legacy Location Lookups'!$B$1:$C$340,2,0)</f>
        <v>Peoria, IL</v>
      </c>
      <c r="C4563" s="41" t="s">
        <v>142</v>
      </c>
      <c r="D4563" s="41" t="s">
        <v>149</v>
      </c>
      <c r="E4563" s="41" t="s">
        <v>144</v>
      </c>
      <c r="F4563" s="38">
        <v>44216</v>
      </c>
      <c r="G4563" s="41" t="s">
        <v>146</v>
      </c>
      <c r="H4563" s="41">
        <v>0</v>
      </c>
    </row>
    <row r="4564" spans="1:8" x14ac:dyDescent="0.25">
      <c r="A4564" s="41">
        <f>VLOOKUP(D4564,'[110]Legacy Location Lookups'!$A$1:$C$340,2,0)</f>
        <v>6</v>
      </c>
      <c r="B4564" s="41" t="str">
        <f>VLOOKUP(A4564,'[110]Legacy Location Lookups'!$B$1:$C$340,2,0)</f>
        <v>Charleston, IL</v>
      </c>
      <c r="C4564" s="41" t="s">
        <v>142</v>
      </c>
      <c r="D4564" s="41" t="s">
        <v>150</v>
      </c>
      <c r="E4564" s="41" t="s">
        <v>144</v>
      </c>
      <c r="F4564" s="38">
        <v>44216</v>
      </c>
      <c r="G4564" s="41" t="s">
        <v>145</v>
      </c>
      <c r="H4564" s="41">
        <v>70</v>
      </c>
    </row>
    <row r="4565" spans="1:8" x14ac:dyDescent="0.25">
      <c r="A4565" s="41">
        <f>VLOOKUP(D4565,'[110]Legacy Location Lookups'!$A$1:$C$340,2,0)</f>
        <v>6</v>
      </c>
      <c r="B4565" s="41" t="str">
        <f>VLOOKUP(A4565,'[110]Legacy Location Lookups'!$B$1:$C$340,2,0)</f>
        <v>Charleston, IL</v>
      </c>
      <c r="C4565" s="41" t="s">
        <v>142</v>
      </c>
      <c r="D4565" s="41" t="s">
        <v>150</v>
      </c>
      <c r="E4565" s="41" t="s">
        <v>144</v>
      </c>
      <c r="F4565" s="38">
        <v>44216</v>
      </c>
      <c r="G4565" s="41" t="s">
        <v>146</v>
      </c>
      <c r="H4565" s="41">
        <v>0</v>
      </c>
    </row>
    <row r="4566" spans="1:8" x14ac:dyDescent="0.25">
      <c r="A4566" s="41">
        <f>VLOOKUP(D4566,'[110]Legacy Location Lookups'!$A$1:$C$340,2,0)</f>
        <v>6</v>
      </c>
      <c r="B4566" s="41" t="str">
        <f>VLOOKUP(A4566,'[110]Legacy Location Lookups'!$B$1:$C$340,2,0)</f>
        <v>Charleston, IL</v>
      </c>
      <c r="C4566" s="41" t="s">
        <v>142</v>
      </c>
      <c r="D4566" s="41" t="s">
        <v>150</v>
      </c>
      <c r="E4566" s="41" t="s">
        <v>147</v>
      </c>
      <c r="F4566" s="38">
        <v>44216</v>
      </c>
      <c r="G4566" s="41" t="s">
        <v>147</v>
      </c>
      <c r="H4566" s="41">
        <v>0</v>
      </c>
    </row>
    <row r="4567" spans="1:8" x14ac:dyDescent="0.25">
      <c r="A4567" s="41">
        <f>VLOOKUP(D4567,'[110]Legacy Location Lookups'!$A$1:$C$340,2,0)</f>
        <v>15</v>
      </c>
      <c r="B4567" s="41" t="str">
        <f>VLOOKUP(A4567,'[110]Legacy Location Lookups'!$B$1:$C$340,2,0)</f>
        <v>Pontiac, IL</v>
      </c>
      <c r="C4567" s="41" t="s">
        <v>142</v>
      </c>
      <c r="D4567" s="41" t="s">
        <v>13</v>
      </c>
      <c r="E4567" s="41" t="s">
        <v>144</v>
      </c>
      <c r="F4567" s="38">
        <v>44216</v>
      </c>
      <c r="G4567" s="41" t="s">
        <v>145</v>
      </c>
      <c r="H4567" s="41">
        <v>14</v>
      </c>
    </row>
    <row r="4568" spans="1:8" x14ac:dyDescent="0.25">
      <c r="A4568" s="41">
        <f>VLOOKUP(D4568,'[110]Legacy Location Lookups'!$A$1:$C$340,2,0)</f>
        <v>5</v>
      </c>
      <c r="B4568" s="41" t="str">
        <f>VLOOKUP(A4568,'[110]Legacy Location Lookups'!$B$1:$C$340,2,0)</f>
        <v>Bloomington, IL</v>
      </c>
      <c r="C4568" s="41" t="s">
        <v>142</v>
      </c>
      <c r="D4568" s="41" t="s">
        <v>143</v>
      </c>
      <c r="E4568" s="41" t="s">
        <v>144</v>
      </c>
      <c r="F4568" s="38">
        <v>44214</v>
      </c>
      <c r="G4568" s="41" t="s">
        <v>145</v>
      </c>
      <c r="H4568" s="41">
        <v>94</v>
      </c>
    </row>
    <row r="4569" spans="1:8" x14ac:dyDescent="0.25">
      <c r="A4569" s="41">
        <f>VLOOKUP(D4569,'[110]Legacy Location Lookups'!$A$1:$C$340,2,0)</f>
        <v>5</v>
      </c>
      <c r="B4569" s="41" t="str">
        <f>VLOOKUP(A4569,'[110]Legacy Location Lookups'!$B$1:$C$340,2,0)</f>
        <v>Bloomington, IL</v>
      </c>
      <c r="C4569" s="41" t="s">
        <v>142</v>
      </c>
      <c r="D4569" s="41" t="s">
        <v>143</v>
      </c>
      <c r="E4569" s="41" t="s">
        <v>144</v>
      </c>
      <c r="F4569" s="38">
        <v>44214</v>
      </c>
      <c r="G4569" s="41" t="s">
        <v>146</v>
      </c>
      <c r="H4569" s="41">
        <v>0</v>
      </c>
    </row>
    <row r="4570" spans="1:8" x14ac:dyDescent="0.25">
      <c r="A4570" s="41">
        <f>VLOOKUP(D4570,'[110]Legacy Location Lookups'!$A$1:$C$340,2,0)</f>
        <v>5</v>
      </c>
      <c r="B4570" s="41" t="str">
        <f>VLOOKUP(A4570,'[110]Legacy Location Lookups'!$B$1:$C$340,2,0)</f>
        <v>Bloomington, IL</v>
      </c>
      <c r="C4570" s="41" t="s">
        <v>142</v>
      </c>
      <c r="D4570" s="41" t="s">
        <v>143</v>
      </c>
      <c r="E4570" s="41" t="s">
        <v>147</v>
      </c>
      <c r="F4570" s="38">
        <v>44214</v>
      </c>
      <c r="G4570" s="41" t="s">
        <v>147</v>
      </c>
      <c r="H4570" s="41">
        <v>0</v>
      </c>
    </row>
    <row r="4571" spans="1:8" x14ac:dyDescent="0.25">
      <c r="A4571" s="41">
        <f>VLOOKUP(D4571,'[110]Legacy Location Lookups'!$A$1:$C$340,2,0)</f>
        <v>14</v>
      </c>
      <c r="B4571" s="41" t="str">
        <f>VLOOKUP(A4571,'[110]Legacy Location Lookups'!$B$1:$C$340,2,0)</f>
        <v>Peru, IL</v>
      </c>
      <c r="C4571" s="41" t="s">
        <v>142</v>
      </c>
      <c r="D4571" s="41" t="s">
        <v>148</v>
      </c>
      <c r="E4571" s="41" t="s">
        <v>144</v>
      </c>
      <c r="F4571" s="38">
        <v>44214</v>
      </c>
      <c r="G4571" s="41" t="s">
        <v>145</v>
      </c>
      <c r="H4571" s="41">
        <v>26</v>
      </c>
    </row>
    <row r="4572" spans="1:8" x14ac:dyDescent="0.25">
      <c r="A4572" s="41">
        <f>VLOOKUP(D4572,'[110]Legacy Location Lookups'!$A$1:$C$340,2,0)</f>
        <v>14</v>
      </c>
      <c r="B4572" s="41" t="str">
        <f>VLOOKUP(A4572,'[110]Legacy Location Lookups'!$B$1:$C$340,2,0)</f>
        <v>Peru, IL</v>
      </c>
      <c r="C4572" s="41" t="s">
        <v>142</v>
      </c>
      <c r="D4572" s="41" t="s">
        <v>148</v>
      </c>
      <c r="E4572" s="41" t="s">
        <v>147</v>
      </c>
      <c r="F4572" s="38">
        <v>44214</v>
      </c>
      <c r="G4572" s="41" t="s">
        <v>147</v>
      </c>
      <c r="H4572" s="41">
        <v>0</v>
      </c>
    </row>
    <row r="4573" spans="1:8" x14ac:dyDescent="0.25">
      <c r="A4573" s="41">
        <f>VLOOKUP(D4573,'[110]Legacy Location Lookups'!$A$1:$C$340,2,0)</f>
        <v>13</v>
      </c>
      <c r="B4573" s="41" t="str">
        <f>VLOOKUP(A4573,'[110]Legacy Location Lookups'!$B$1:$C$340,2,0)</f>
        <v>Peoria, IL</v>
      </c>
      <c r="C4573" s="41" t="s">
        <v>142</v>
      </c>
      <c r="D4573" s="41" t="s">
        <v>149</v>
      </c>
      <c r="E4573" s="41" t="s">
        <v>144</v>
      </c>
      <c r="F4573" s="38">
        <v>44214</v>
      </c>
      <c r="G4573" s="41" t="s">
        <v>145</v>
      </c>
      <c r="H4573" s="41">
        <v>23</v>
      </c>
    </row>
    <row r="4574" spans="1:8" x14ac:dyDescent="0.25">
      <c r="A4574" s="41">
        <f>VLOOKUP(D4574,'[110]Legacy Location Lookups'!$A$1:$C$340,2,0)</f>
        <v>13</v>
      </c>
      <c r="B4574" s="41" t="str">
        <f>VLOOKUP(A4574,'[110]Legacy Location Lookups'!$B$1:$C$340,2,0)</f>
        <v>Peoria, IL</v>
      </c>
      <c r="C4574" s="41" t="s">
        <v>142</v>
      </c>
      <c r="D4574" s="41" t="s">
        <v>149</v>
      </c>
      <c r="E4574" s="41" t="s">
        <v>144</v>
      </c>
      <c r="F4574" s="38">
        <v>44214</v>
      </c>
      <c r="G4574" s="41" t="s">
        <v>146</v>
      </c>
      <c r="H4574" s="41">
        <v>11</v>
      </c>
    </row>
    <row r="4575" spans="1:8" x14ac:dyDescent="0.25">
      <c r="A4575" s="41">
        <f>VLOOKUP(D4575,'[110]Legacy Location Lookups'!$A$1:$C$340,2,0)</f>
        <v>6</v>
      </c>
      <c r="B4575" s="41" t="str">
        <f>VLOOKUP(A4575,'[110]Legacy Location Lookups'!$B$1:$C$340,2,0)</f>
        <v>Charleston, IL</v>
      </c>
      <c r="C4575" s="41" t="s">
        <v>142</v>
      </c>
      <c r="D4575" s="41" t="s">
        <v>150</v>
      </c>
      <c r="E4575" s="41" t="s">
        <v>144</v>
      </c>
      <c r="F4575" s="38">
        <v>44214</v>
      </c>
      <c r="G4575" s="41" t="s">
        <v>145</v>
      </c>
      <c r="H4575" s="41">
        <v>66</v>
      </c>
    </row>
    <row r="4576" spans="1:8" x14ac:dyDescent="0.25">
      <c r="A4576" s="41">
        <f>VLOOKUP(D4576,'[110]Legacy Location Lookups'!$A$1:$C$340,2,0)</f>
        <v>6</v>
      </c>
      <c r="B4576" s="41" t="str">
        <f>VLOOKUP(A4576,'[110]Legacy Location Lookups'!$B$1:$C$340,2,0)</f>
        <v>Charleston, IL</v>
      </c>
      <c r="C4576" s="41" t="s">
        <v>142</v>
      </c>
      <c r="D4576" s="41" t="s">
        <v>150</v>
      </c>
      <c r="E4576" s="41" t="s">
        <v>144</v>
      </c>
      <c r="F4576" s="38">
        <v>44214</v>
      </c>
      <c r="G4576" s="41" t="s">
        <v>146</v>
      </c>
      <c r="H4576" s="41">
        <v>0</v>
      </c>
    </row>
    <row r="4577" spans="1:8" x14ac:dyDescent="0.25">
      <c r="A4577" s="41">
        <f>VLOOKUP(D4577,'[110]Legacy Location Lookups'!$A$1:$C$340,2,0)</f>
        <v>6</v>
      </c>
      <c r="B4577" s="41" t="str">
        <f>VLOOKUP(A4577,'[110]Legacy Location Lookups'!$B$1:$C$340,2,0)</f>
        <v>Charleston, IL</v>
      </c>
      <c r="C4577" s="41" t="s">
        <v>142</v>
      </c>
      <c r="D4577" s="41" t="s">
        <v>150</v>
      </c>
      <c r="E4577" s="41" t="s">
        <v>147</v>
      </c>
      <c r="F4577" s="38">
        <v>44214</v>
      </c>
      <c r="G4577" s="41" t="s">
        <v>147</v>
      </c>
      <c r="H4577" s="41">
        <v>0</v>
      </c>
    </row>
    <row r="4578" spans="1:8" x14ac:dyDescent="0.25">
      <c r="A4578" s="41">
        <f>VLOOKUP(D4578,'[110]Legacy Location Lookups'!$A$1:$C$340,2,0)</f>
        <v>15</v>
      </c>
      <c r="B4578" s="41" t="str">
        <f>VLOOKUP(A4578,'[110]Legacy Location Lookups'!$B$1:$C$340,2,0)</f>
        <v>Pontiac, IL</v>
      </c>
      <c r="C4578" s="41" t="s">
        <v>142</v>
      </c>
      <c r="D4578" s="41" t="s">
        <v>13</v>
      </c>
      <c r="E4578" s="41" t="s">
        <v>144</v>
      </c>
      <c r="F4578" s="38">
        <v>44214</v>
      </c>
      <c r="G4578" s="41" t="s">
        <v>145</v>
      </c>
      <c r="H4578" s="41">
        <v>38</v>
      </c>
    </row>
    <row r="4579" spans="1:8" x14ac:dyDescent="0.25">
      <c r="A4579" s="41">
        <f>VLOOKUP(D4579,'[110]Legacy Location Lookups'!$A$1:$C$340,2,0)</f>
        <v>15</v>
      </c>
      <c r="B4579" s="41" t="str">
        <f>VLOOKUP(A4579,'[110]Legacy Location Lookups'!$B$1:$C$340,2,0)</f>
        <v>Pontiac, IL</v>
      </c>
      <c r="C4579" s="41" t="s">
        <v>142</v>
      </c>
      <c r="D4579" s="41" t="s">
        <v>13</v>
      </c>
      <c r="E4579" s="41" t="s">
        <v>147</v>
      </c>
      <c r="F4579" s="38">
        <v>44214</v>
      </c>
      <c r="G4579" s="41" t="s">
        <v>147</v>
      </c>
      <c r="H4579" s="41">
        <v>0</v>
      </c>
    </row>
    <row r="4580" spans="1:8" x14ac:dyDescent="0.25">
      <c r="A4580" s="41">
        <f>VLOOKUP(D4580,'[110]Legacy Location Lookups'!$A$1:$C$340,2,0)</f>
        <v>8</v>
      </c>
      <c r="B4580" s="41" t="str">
        <f>VLOOKUP(A4580,'[110]Legacy Location Lookups'!$B$1:$C$340,2,0)</f>
        <v>Eureka, IL</v>
      </c>
      <c r="C4580" s="41" t="s">
        <v>142</v>
      </c>
      <c r="D4580" s="41" t="s">
        <v>6</v>
      </c>
      <c r="E4580" s="41" t="s">
        <v>144</v>
      </c>
      <c r="F4580" s="38">
        <v>44214</v>
      </c>
      <c r="G4580" s="41" t="s">
        <v>145</v>
      </c>
      <c r="H4580" s="41">
        <v>0</v>
      </c>
    </row>
    <row r="4581" spans="1:8" x14ac:dyDescent="0.25">
      <c r="A4581" s="41">
        <f>VLOOKUP(D4581,'[110]Legacy Location Lookups'!$A$1:$C$340,2,0)</f>
        <v>8</v>
      </c>
      <c r="B4581" s="41" t="str">
        <f>VLOOKUP(A4581,'[110]Legacy Location Lookups'!$B$1:$C$340,2,0)</f>
        <v>Eureka, IL</v>
      </c>
      <c r="C4581" s="41" t="s">
        <v>142</v>
      </c>
      <c r="D4581" s="41" t="s">
        <v>6</v>
      </c>
      <c r="E4581" s="41" t="s">
        <v>147</v>
      </c>
      <c r="F4581" s="38">
        <v>44214</v>
      </c>
      <c r="G4581" s="41" t="s">
        <v>147</v>
      </c>
      <c r="H4581" s="41">
        <v>0</v>
      </c>
    </row>
    <row r="4582" spans="1:8" x14ac:dyDescent="0.25">
      <c r="A4582" s="41">
        <f>VLOOKUP(D4582,'[110]Legacy Location Lookups'!$A$1:$C$340,2,0)</f>
        <v>10</v>
      </c>
      <c r="B4582" s="41" t="str">
        <f>VLOOKUP(A4582,'[110]Legacy Location Lookups'!$B$1:$C$340,2,0)</f>
        <v>Lincoln, IL</v>
      </c>
      <c r="C4582" s="41" t="s">
        <v>142</v>
      </c>
      <c r="D4582" s="41" t="s">
        <v>174</v>
      </c>
      <c r="E4582" s="41" t="s">
        <v>144</v>
      </c>
      <c r="F4582" s="38">
        <v>44214</v>
      </c>
      <c r="G4582" s="41" t="s">
        <v>145</v>
      </c>
      <c r="H4582" s="41">
        <v>0</v>
      </c>
    </row>
    <row r="4583" spans="1:8" x14ac:dyDescent="0.25">
      <c r="A4583" s="41">
        <f>VLOOKUP(D4583,'[110]Legacy Location Lookups'!$A$1:$C$340,2,0)</f>
        <v>10</v>
      </c>
      <c r="B4583" s="41" t="str">
        <f>VLOOKUP(A4583,'[110]Legacy Location Lookups'!$B$1:$C$340,2,0)</f>
        <v>Lincoln, IL</v>
      </c>
      <c r="C4583" s="41" t="s">
        <v>142</v>
      </c>
      <c r="D4583" s="41" t="s">
        <v>174</v>
      </c>
      <c r="E4583" s="41" t="s">
        <v>144</v>
      </c>
      <c r="F4583" s="38">
        <v>44214</v>
      </c>
      <c r="G4583" s="41" t="s">
        <v>147</v>
      </c>
      <c r="H4583" s="41">
        <v>0</v>
      </c>
    </row>
    <row r="4584" spans="1:8" x14ac:dyDescent="0.25">
      <c r="A4584" s="41">
        <f>VLOOKUP(D4584,'[110]Legacy Location Lookups'!$A$1:$C$340,2,0)</f>
        <v>17</v>
      </c>
      <c r="B4584" s="41" t="str">
        <f>VLOOKUP(A4584,'[110]Legacy Location Lookups'!$B$1:$C$340,2,0)</f>
        <v>Streator, IL</v>
      </c>
      <c r="C4584" s="41" t="s">
        <v>142</v>
      </c>
      <c r="D4584" s="41" t="s">
        <v>171</v>
      </c>
      <c r="E4584" s="41" t="s">
        <v>144</v>
      </c>
      <c r="F4584" s="38">
        <v>44214</v>
      </c>
      <c r="G4584" s="41" t="s">
        <v>145</v>
      </c>
      <c r="H4584" s="41">
        <v>0</v>
      </c>
    </row>
    <row r="4585" spans="1:8" x14ac:dyDescent="0.25">
      <c r="A4585" s="41">
        <f>VLOOKUP(D4585,'[110]Legacy Location Lookups'!$A$1:$C$340,2,0)</f>
        <v>17</v>
      </c>
      <c r="B4585" s="41" t="str">
        <f>VLOOKUP(A4585,'[110]Legacy Location Lookups'!$B$1:$C$340,2,0)</f>
        <v>Streator, IL</v>
      </c>
      <c r="C4585" s="41" t="s">
        <v>142</v>
      </c>
      <c r="D4585" s="41" t="s">
        <v>171</v>
      </c>
      <c r="E4585" s="41" t="s">
        <v>147</v>
      </c>
      <c r="F4585" s="38">
        <v>44214</v>
      </c>
      <c r="G4585" s="41" t="s">
        <v>147</v>
      </c>
      <c r="H4585" s="41">
        <v>0</v>
      </c>
    </row>
    <row r="4586" spans="1:8" x14ac:dyDescent="0.25">
      <c r="A4586" s="41">
        <f>VLOOKUP(D4586,'[110]Legacy Location Lookups'!$A$1:$C$340,2,0)</f>
        <v>16</v>
      </c>
      <c r="B4586" s="41" t="str">
        <f>VLOOKUP(A4586,'[110]Legacy Location Lookups'!$B$1:$C$340,2,0)</f>
        <v>Princeton, IL</v>
      </c>
      <c r="C4586" s="41" t="s">
        <v>142</v>
      </c>
      <c r="D4586" s="41" t="s">
        <v>169</v>
      </c>
      <c r="E4586" s="41" t="s">
        <v>144</v>
      </c>
      <c r="F4586" s="38">
        <v>44214</v>
      </c>
      <c r="G4586" s="41" t="s">
        <v>145</v>
      </c>
      <c r="H4586" s="41">
        <v>42</v>
      </c>
    </row>
    <row r="4587" spans="1:8" x14ac:dyDescent="0.25">
      <c r="A4587" s="41">
        <f>VLOOKUP(D4587,'[110]Legacy Location Lookups'!$A$1:$C$340,2,0)</f>
        <v>73</v>
      </c>
      <c r="B4587" s="41" t="str">
        <f>VLOOKUP(A4587,'[110]Legacy Location Lookups'!$B$1:$C$340,2,0)</f>
        <v>Boynton Beach, FL</v>
      </c>
      <c r="C4587" s="41" t="s">
        <v>151</v>
      </c>
      <c r="D4587" s="41" t="s">
        <v>152</v>
      </c>
      <c r="E4587" s="41" t="s">
        <v>144</v>
      </c>
      <c r="F4587" s="38">
        <v>44214</v>
      </c>
      <c r="G4587" s="41" t="s">
        <v>145</v>
      </c>
      <c r="H4587" s="41">
        <v>103</v>
      </c>
    </row>
    <row r="4588" spans="1:8" x14ac:dyDescent="0.25">
      <c r="A4588" s="41">
        <f>VLOOKUP(D4588,'[110]Legacy Location Lookups'!$A$1:$C$340,2,0)</f>
        <v>73</v>
      </c>
      <c r="B4588" s="41" t="str">
        <f>VLOOKUP(A4588,'[110]Legacy Location Lookups'!$B$1:$C$340,2,0)</f>
        <v>Boynton Beach, FL</v>
      </c>
      <c r="C4588" s="41" t="s">
        <v>151</v>
      </c>
      <c r="D4588" s="41" t="s">
        <v>152</v>
      </c>
      <c r="E4588" s="41" t="s">
        <v>144</v>
      </c>
      <c r="F4588" s="38">
        <v>44214</v>
      </c>
      <c r="G4588" s="41" t="s">
        <v>159</v>
      </c>
      <c r="H4588" s="41">
        <v>8</v>
      </c>
    </row>
    <row r="4589" spans="1:8" x14ac:dyDescent="0.25">
      <c r="A4589" s="41">
        <f>VLOOKUP(D4589,'[110]Legacy Location Lookups'!$A$1:$C$340,2,0)</f>
        <v>73</v>
      </c>
      <c r="B4589" s="41" t="str">
        <f>VLOOKUP(A4589,'[110]Legacy Location Lookups'!$B$1:$C$340,2,0)</f>
        <v>Boynton Beach, FL</v>
      </c>
      <c r="C4589" s="41" t="s">
        <v>151</v>
      </c>
      <c r="D4589" s="41" t="s">
        <v>152</v>
      </c>
      <c r="E4589" s="41" t="s">
        <v>147</v>
      </c>
      <c r="F4589" s="38">
        <v>44214</v>
      </c>
      <c r="G4589" s="41" t="s">
        <v>147</v>
      </c>
      <c r="H4589" s="41">
        <v>0</v>
      </c>
    </row>
    <row r="4590" spans="1:8" x14ac:dyDescent="0.25">
      <c r="A4590" s="41">
        <f>VLOOKUP(D4590,'[110]Legacy Location Lookups'!$A$1:$C$340,2,0)</f>
        <v>75</v>
      </c>
      <c r="B4590" s="41" t="str">
        <f>VLOOKUP(A4590,'[110]Legacy Location Lookups'!$B$1:$C$340,2,0)</f>
        <v>Delray Beach, FL</v>
      </c>
      <c r="C4590" s="41" t="s">
        <v>151</v>
      </c>
      <c r="D4590" s="41" t="s">
        <v>153</v>
      </c>
      <c r="E4590" s="41" t="s">
        <v>144</v>
      </c>
      <c r="F4590" s="38">
        <v>44214</v>
      </c>
      <c r="G4590" s="41" t="s">
        <v>145</v>
      </c>
      <c r="H4590" s="41">
        <v>13</v>
      </c>
    </row>
    <row r="4591" spans="1:8" x14ac:dyDescent="0.25">
      <c r="A4591" s="41">
        <f>VLOOKUP(D4591,'[110]Legacy Location Lookups'!$A$1:$C$340,2,0)</f>
        <v>75</v>
      </c>
      <c r="B4591" s="41" t="str">
        <f>VLOOKUP(A4591,'[110]Legacy Location Lookups'!$B$1:$C$340,2,0)</f>
        <v>Delray Beach, FL</v>
      </c>
      <c r="C4591" s="41" t="s">
        <v>151</v>
      </c>
      <c r="D4591" s="41" t="s">
        <v>153</v>
      </c>
      <c r="E4591" s="41" t="s">
        <v>147</v>
      </c>
      <c r="F4591" s="38">
        <v>44214</v>
      </c>
      <c r="G4591" s="41" t="s">
        <v>147</v>
      </c>
      <c r="H4591" s="41">
        <v>0</v>
      </c>
    </row>
    <row r="4592" spans="1:8" x14ac:dyDescent="0.25">
      <c r="A4592" s="41">
        <f>VLOOKUP(D4592,'[110]Legacy Location Lookups'!$A$1:$C$340,2,0)</f>
        <v>75</v>
      </c>
      <c r="B4592" s="41" t="str">
        <f>VLOOKUP(A4592,'[110]Legacy Location Lookups'!$B$1:$C$340,2,0)</f>
        <v>Delray Beach, FL</v>
      </c>
      <c r="C4592" s="41" t="s">
        <v>151</v>
      </c>
      <c r="D4592" s="41" t="s">
        <v>153</v>
      </c>
      <c r="E4592" s="41" t="s">
        <v>144</v>
      </c>
      <c r="F4592" s="38">
        <v>44214</v>
      </c>
      <c r="G4592" s="41" t="s">
        <v>159</v>
      </c>
      <c r="H4592" s="41">
        <v>2</v>
      </c>
    </row>
    <row r="4593" spans="1:8" x14ac:dyDescent="0.25">
      <c r="A4593" s="41">
        <f>VLOOKUP(D4593,'[110]Legacy Location Lookups'!$A$1:$C$340,2,0)</f>
        <v>76</v>
      </c>
      <c r="B4593" s="41" t="str">
        <f>VLOOKUP(A4593,'[110]Legacy Location Lookups'!$B$1:$C$340,2,0)</f>
        <v>East Boca Raton, FL</v>
      </c>
      <c r="C4593" s="41" t="s">
        <v>151</v>
      </c>
      <c r="D4593" s="41" t="s">
        <v>175</v>
      </c>
      <c r="E4593" s="41" t="s">
        <v>144</v>
      </c>
      <c r="F4593" s="38">
        <v>44214</v>
      </c>
      <c r="G4593" s="41" t="s">
        <v>145</v>
      </c>
      <c r="H4593" s="41">
        <v>16</v>
      </c>
    </row>
    <row r="4594" spans="1:8" x14ac:dyDescent="0.25">
      <c r="A4594" s="41">
        <f>VLOOKUP(D4594,'[110]Legacy Location Lookups'!$A$1:$C$340,2,0)</f>
        <v>77</v>
      </c>
      <c r="B4594" s="41" t="str">
        <f>VLOOKUP(A4594,'[110]Legacy Location Lookups'!$B$1:$C$340,2,0)</f>
        <v>West Boca Raton, FL</v>
      </c>
      <c r="C4594" s="41" t="s">
        <v>151</v>
      </c>
      <c r="D4594" s="41" t="s">
        <v>154</v>
      </c>
      <c r="E4594" s="41" t="s">
        <v>144</v>
      </c>
      <c r="F4594" s="38">
        <v>44214</v>
      </c>
      <c r="G4594" s="41" t="s">
        <v>145</v>
      </c>
      <c r="H4594" s="41">
        <v>22</v>
      </c>
    </row>
    <row r="4595" spans="1:8" x14ac:dyDescent="0.25">
      <c r="A4595" s="41">
        <f>VLOOKUP(D4595,'[110]Legacy Location Lookups'!$A$1:$C$340,2,0)</f>
        <v>72</v>
      </c>
      <c r="B4595" s="41" t="str">
        <f>VLOOKUP(A4595,'[110]Legacy Location Lookups'!$B$1:$C$340,2,0)</f>
        <v>Boca Raton, FL</v>
      </c>
      <c r="C4595" s="41" t="s">
        <v>151</v>
      </c>
      <c r="D4595" s="41" t="s">
        <v>155</v>
      </c>
      <c r="E4595" s="41" t="s">
        <v>144</v>
      </c>
      <c r="F4595" s="38">
        <v>44214</v>
      </c>
      <c r="G4595" s="41" t="s">
        <v>145</v>
      </c>
      <c r="H4595" s="41">
        <v>18</v>
      </c>
    </row>
    <row r="4596" spans="1:8" x14ac:dyDescent="0.25">
      <c r="A4596" s="41">
        <f>VLOOKUP(D4596,'[110]Legacy Location Lookups'!$A$1:$C$340,2,0)</f>
        <v>72</v>
      </c>
      <c r="B4596" s="41" t="str">
        <f>VLOOKUP(A4596,'[110]Legacy Location Lookups'!$B$1:$C$340,2,0)</f>
        <v>Boca Raton, FL</v>
      </c>
      <c r="C4596" s="41" t="s">
        <v>151</v>
      </c>
      <c r="D4596" s="41" t="s">
        <v>155</v>
      </c>
      <c r="E4596" s="41" t="s">
        <v>144</v>
      </c>
      <c r="F4596" s="38">
        <v>44214</v>
      </c>
      <c r="G4596" s="41" t="s">
        <v>159</v>
      </c>
      <c r="H4596" s="41">
        <v>0</v>
      </c>
    </row>
    <row r="4597" spans="1:8" x14ac:dyDescent="0.25">
      <c r="A4597" s="41">
        <f>VLOOKUP(D4597,'[110]Legacy Location Lookups'!$A$1:$C$340,2,0)</f>
        <v>104</v>
      </c>
      <c r="B4597" s="41" t="str">
        <f>VLOOKUP(A4597,'[110]Legacy Location Lookups'!$B$1:$C$340,2,0)</f>
        <v>Miami, FL</v>
      </c>
      <c r="C4597" s="41" t="s">
        <v>151</v>
      </c>
      <c r="D4597" s="41" t="s">
        <v>223</v>
      </c>
      <c r="E4597" s="41" t="s">
        <v>144</v>
      </c>
      <c r="F4597" s="38">
        <v>44214</v>
      </c>
      <c r="G4597" s="41" t="s">
        <v>145</v>
      </c>
      <c r="H4597" s="41">
        <v>18</v>
      </c>
    </row>
    <row r="4598" spans="1:8" x14ac:dyDescent="0.25">
      <c r="A4598" s="41">
        <f>VLOOKUP(D4598,'[110]Legacy Location Lookups'!$A$1:$C$340,2,0)</f>
        <v>104</v>
      </c>
      <c r="B4598" s="41" t="str">
        <f>VLOOKUP(A4598,'[110]Legacy Location Lookups'!$B$1:$C$340,2,0)</f>
        <v>Miami, FL</v>
      </c>
      <c r="C4598" s="41" t="s">
        <v>151</v>
      </c>
      <c r="D4598" s="41" t="s">
        <v>223</v>
      </c>
      <c r="E4598" s="41" t="s">
        <v>144</v>
      </c>
      <c r="F4598" s="38">
        <v>44214</v>
      </c>
      <c r="G4598" s="41" t="s">
        <v>147</v>
      </c>
      <c r="H4598" s="41">
        <v>0</v>
      </c>
    </row>
    <row r="4599" spans="1:8" x14ac:dyDescent="0.25">
      <c r="A4599" s="41">
        <f>VLOOKUP(D4599,'[110]Legacy Location Lookups'!$A$1:$C$340,2,0)</f>
        <v>73</v>
      </c>
      <c r="B4599" s="41" t="str">
        <f>VLOOKUP(A4599,'[110]Legacy Location Lookups'!$B$1:$C$340,2,0)</f>
        <v>Boynton Beach, FL</v>
      </c>
      <c r="C4599" s="41" t="s">
        <v>151</v>
      </c>
      <c r="D4599" s="41" t="s">
        <v>152</v>
      </c>
      <c r="E4599" s="41" t="s">
        <v>144</v>
      </c>
      <c r="F4599" s="38">
        <v>44215</v>
      </c>
      <c r="G4599" s="41" t="s">
        <v>145</v>
      </c>
      <c r="H4599" s="41">
        <v>81</v>
      </c>
    </row>
    <row r="4600" spans="1:8" x14ac:dyDescent="0.25">
      <c r="A4600" s="41">
        <f>VLOOKUP(D4600,'[110]Legacy Location Lookups'!$A$1:$C$340,2,0)</f>
        <v>73</v>
      </c>
      <c r="B4600" s="41" t="str">
        <f>VLOOKUP(A4600,'[110]Legacy Location Lookups'!$B$1:$C$340,2,0)</f>
        <v>Boynton Beach, FL</v>
      </c>
      <c r="C4600" s="41" t="s">
        <v>151</v>
      </c>
      <c r="D4600" s="41" t="s">
        <v>152</v>
      </c>
      <c r="E4600" s="41" t="s">
        <v>144</v>
      </c>
      <c r="F4600" s="38">
        <v>44215</v>
      </c>
      <c r="G4600" s="41" t="s">
        <v>159</v>
      </c>
      <c r="H4600" s="41">
        <v>0</v>
      </c>
    </row>
    <row r="4601" spans="1:8" x14ac:dyDescent="0.25">
      <c r="A4601" s="41">
        <f>VLOOKUP(D4601,'[110]Legacy Location Lookups'!$A$1:$C$340,2,0)</f>
        <v>73</v>
      </c>
      <c r="B4601" s="41" t="str">
        <f>VLOOKUP(A4601,'[110]Legacy Location Lookups'!$B$1:$C$340,2,0)</f>
        <v>Boynton Beach, FL</v>
      </c>
      <c r="C4601" s="41" t="s">
        <v>151</v>
      </c>
      <c r="D4601" s="41" t="s">
        <v>152</v>
      </c>
      <c r="E4601" s="41" t="s">
        <v>147</v>
      </c>
      <c r="F4601" s="38">
        <v>44215</v>
      </c>
      <c r="G4601" s="41" t="s">
        <v>147</v>
      </c>
      <c r="H4601" s="41">
        <v>1</v>
      </c>
    </row>
    <row r="4602" spans="1:8" x14ac:dyDescent="0.25">
      <c r="A4602" s="41">
        <f>VLOOKUP(D4602,'[110]Legacy Location Lookups'!$A$1:$C$340,2,0)</f>
        <v>75</v>
      </c>
      <c r="B4602" s="41" t="str">
        <f>VLOOKUP(A4602,'[110]Legacy Location Lookups'!$B$1:$C$340,2,0)</f>
        <v>Delray Beach, FL</v>
      </c>
      <c r="C4602" s="41" t="s">
        <v>151</v>
      </c>
      <c r="D4602" s="41" t="s">
        <v>153</v>
      </c>
      <c r="E4602" s="41" t="s">
        <v>144</v>
      </c>
      <c r="F4602" s="38">
        <v>44215</v>
      </c>
      <c r="G4602" s="41" t="s">
        <v>145</v>
      </c>
      <c r="H4602" s="41">
        <v>49</v>
      </c>
    </row>
    <row r="4603" spans="1:8" x14ac:dyDescent="0.25">
      <c r="A4603" s="41">
        <f>VLOOKUP(D4603,'[110]Legacy Location Lookups'!$A$1:$C$340,2,0)</f>
        <v>75</v>
      </c>
      <c r="B4603" s="41" t="str">
        <f>VLOOKUP(A4603,'[110]Legacy Location Lookups'!$B$1:$C$340,2,0)</f>
        <v>Delray Beach, FL</v>
      </c>
      <c r="C4603" s="41" t="s">
        <v>151</v>
      </c>
      <c r="D4603" s="41" t="s">
        <v>153</v>
      </c>
      <c r="E4603" s="41" t="s">
        <v>144</v>
      </c>
      <c r="F4603" s="38">
        <v>44215</v>
      </c>
      <c r="G4603" s="41" t="s">
        <v>159</v>
      </c>
      <c r="H4603" s="41">
        <v>2</v>
      </c>
    </row>
    <row r="4604" spans="1:8" x14ac:dyDescent="0.25">
      <c r="A4604" s="41">
        <f>VLOOKUP(D4604,'[110]Legacy Location Lookups'!$A$1:$C$340,2,0)</f>
        <v>76</v>
      </c>
      <c r="B4604" s="41" t="str">
        <f>VLOOKUP(A4604,'[110]Legacy Location Lookups'!$B$1:$C$340,2,0)</f>
        <v>East Boca Raton, FL</v>
      </c>
      <c r="C4604" s="41" t="s">
        <v>151</v>
      </c>
      <c r="D4604" s="41" t="s">
        <v>175</v>
      </c>
      <c r="E4604" s="41" t="s">
        <v>144</v>
      </c>
      <c r="F4604" s="38">
        <v>44215</v>
      </c>
      <c r="G4604" s="41" t="s">
        <v>145</v>
      </c>
      <c r="H4604" s="41">
        <v>35</v>
      </c>
    </row>
    <row r="4605" spans="1:8" x14ac:dyDescent="0.25">
      <c r="A4605" s="41">
        <f>VLOOKUP(D4605,'[110]Legacy Location Lookups'!$A$1:$C$340,2,0)</f>
        <v>77</v>
      </c>
      <c r="B4605" s="41" t="str">
        <f>VLOOKUP(A4605,'[110]Legacy Location Lookups'!$B$1:$C$340,2,0)</f>
        <v>West Boca Raton, FL</v>
      </c>
      <c r="C4605" s="41" t="s">
        <v>151</v>
      </c>
      <c r="D4605" s="41" t="s">
        <v>154</v>
      </c>
      <c r="E4605" s="41" t="s">
        <v>144</v>
      </c>
      <c r="F4605" s="38">
        <v>44215</v>
      </c>
      <c r="G4605" s="41" t="s">
        <v>145</v>
      </c>
      <c r="H4605" s="41">
        <v>32</v>
      </c>
    </row>
    <row r="4606" spans="1:8" x14ac:dyDescent="0.25">
      <c r="A4606" s="41">
        <f>VLOOKUP(D4606,'[110]Legacy Location Lookups'!$A$1:$C$340,2,0)</f>
        <v>72</v>
      </c>
      <c r="B4606" s="41" t="str">
        <f>VLOOKUP(A4606,'[110]Legacy Location Lookups'!$B$1:$C$340,2,0)</f>
        <v>Boca Raton, FL</v>
      </c>
      <c r="C4606" s="41" t="s">
        <v>151</v>
      </c>
      <c r="D4606" s="41" t="s">
        <v>155</v>
      </c>
      <c r="E4606" s="41" t="s">
        <v>144</v>
      </c>
      <c r="F4606" s="38">
        <v>44215</v>
      </c>
      <c r="G4606" s="41" t="s">
        <v>145</v>
      </c>
      <c r="H4606" s="41">
        <v>23</v>
      </c>
    </row>
    <row r="4607" spans="1:8" x14ac:dyDescent="0.25">
      <c r="A4607" s="41">
        <f>VLOOKUP(D4607,'[110]Legacy Location Lookups'!$A$1:$C$340,2,0)</f>
        <v>72</v>
      </c>
      <c r="B4607" s="41" t="str">
        <f>VLOOKUP(A4607,'[110]Legacy Location Lookups'!$B$1:$C$340,2,0)</f>
        <v>Boca Raton, FL</v>
      </c>
      <c r="C4607" s="41" t="s">
        <v>151</v>
      </c>
      <c r="D4607" s="41" t="s">
        <v>155</v>
      </c>
      <c r="E4607" s="41" t="s">
        <v>144</v>
      </c>
      <c r="F4607" s="38">
        <v>44215</v>
      </c>
      <c r="G4607" s="41" t="s">
        <v>159</v>
      </c>
      <c r="H4607" s="41">
        <v>0</v>
      </c>
    </row>
    <row r="4608" spans="1:8" x14ac:dyDescent="0.25">
      <c r="A4608" s="41">
        <f>VLOOKUP(D4608,'[110]Legacy Location Lookups'!$A$1:$C$340,2,0)</f>
        <v>72</v>
      </c>
      <c r="B4608" s="41" t="str">
        <f>VLOOKUP(A4608,'[110]Legacy Location Lookups'!$B$1:$C$340,2,0)</f>
        <v>Boca Raton, FL</v>
      </c>
      <c r="C4608" s="41" t="s">
        <v>151</v>
      </c>
      <c r="D4608" s="41" t="s">
        <v>155</v>
      </c>
      <c r="E4608" s="41" t="s">
        <v>147</v>
      </c>
      <c r="F4608" s="38">
        <v>44215</v>
      </c>
      <c r="G4608" s="41" t="s">
        <v>147</v>
      </c>
      <c r="H4608" s="41">
        <v>0</v>
      </c>
    </row>
    <row r="4609" spans="1:8" x14ac:dyDescent="0.25">
      <c r="A4609" s="41">
        <f>VLOOKUP(D4609,'[110]Legacy Location Lookups'!$A$1:$C$340,2,0)</f>
        <v>104</v>
      </c>
      <c r="B4609" s="41" t="str">
        <f>VLOOKUP(A4609,'[110]Legacy Location Lookups'!$B$1:$C$340,2,0)</f>
        <v>Miami, FL</v>
      </c>
      <c r="C4609" s="41" t="s">
        <v>151</v>
      </c>
      <c r="D4609" s="41" t="s">
        <v>223</v>
      </c>
      <c r="E4609" s="41" t="s">
        <v>144</v>
      </c>
      <c r="F4609" s="38">
        <v>44215</v>
      </c>
      <c r="G4609" s="41" t="s">
        <v>145</v>
      </c>
      <c r="H4609" s="41">
        <v>17</v>
      </c>
    </row>
    <row r="4610" spans="1:8" x14ac:dyDescent="0.25">
      <c r="A4610" s="41">
        <f>VLOOKUP(D4610,'[110]Legacy Location Lookups'!$A$1:$C$340,2,0)</f>
        <v>104</v>
      </c>
      <c r="B4610" s="41" t="str">
        <f>VLOOKUP(A4610,'[110]Legacy Location Lookups'!$B$1:$C$340,2,0)</f>
        <v>Miami, FL</v>
      </c>
      <c r="C4610" s="41" t="s">
        <v>151</v>
      </c>
      <c r="D4610" s="41" t="s">
        <v>223</v>
      </c>
      <c r="E4610" s="41" t="s">
        <v>144</v>
      </c>
      <c r="F4610" s="38">
        <v>44215</v>
      </c>
      <c r="G4610" s="41" t="s">
        <v>159</v>
      </c>
      <c r="H4610" s="41">
        <v>0</v>
      </c>
    </row>
    <row r="4611" spans="1:8" x14ac:dyDescent="0.25">
      <c r="A4611" s="41">
        <f>VLOOKUP(D4611,'[110]Legacy Location Lookups'!$A$1:$C$340,2,0)</f>
        <v>73</v>
      </c>
      <c r="B4611" s="41" t="str">
        <f>VLOOKUP(A4611,'[110]Legacy Location Lookups'!$B$1:$C$340,2,0)</f>
        <v>Boynton Beach, FL</v>
      </c>
      <c r="C4611" s="41" t="s">
        <v>151</v>
      </c>
      <c r="D4611" s="41" t="s">
        <v>152</v>
      </c>
      <c r="E4611" s="41" t="s">
        <v>144</v>
      </c>
      <c r="F4611" s="38">
        <v>44216</v>
      </c>
      <c r="G4611" s="41" t="s">
        <v>145</v>
      </c>
      <c r="H4611" s="41">
        <v>73</v>
      </c>
    </row>
    <row r="4612" spans="1:8" x14ac:dyDescent="0.25">
      <c r="A4612" s="41">
        <f>VLOOKUP(D4612,'[110]Legacy Location Lookups'!$A$1:$C$340,2,0)</f>
        <v>73</v>
      </c>
      <c r="B4612" s="41" t="str">
        <f>VLOOKUP(A4612,'[110]Legacy Location Lookups'!$B$1:$C$340,2,0)</f>
        <v>Boynton Beach, FL</v>
      </c>
      <c r="C4612" s="41" t="s">
        <v>151</v>
      </c>
      <c r="D4612" s="41" t="s">
        <v>152</v>
      </c>
      <c r="E4612" s="41" t="s">
        <v>144</v>
      </c>
      <c r="F4612" s="38">
        <v>44216</v>
      </c>
      <c r="G4612" s="41" t="s">
        <v>159</v>
      </c>
      <c r="H4612" s="41">
        <v>0</v>
      </c>
    </row>
    <row r="4613" spans="1:8" x14ac:dyDescent="0.25">
      <c r="A4613" s="41">
        <f>VLOOKUP(D4613,'[110]Legacy Location Lookups'!$A$1:$C$340,2,0)</f>
        <v>73</v>
      </c>
      <c r="B4613" s="41" t="str">
        <f>VLOOKUP(A4613,'[110]Legacy Location Lookups'!$B$1:$C$340,2,0)</f>
        <v>Boynton Beach, FL</v>
      </c>
      <c r="C4613" s="41" t="s">
        <v>151</v>
      </c>
      <c r="D4613" s="41" t="s">
        <v>152</v>
      </c>
      <c r="E4613" s="41" t="s">
        <v>147</v>
      </c>
      <c r="F4613" s="38">
        <v>44216</v>
      </c>
      <c r="G4613" s="41" t="s">
        <v>147</v>
      </c>
      <c r="H4613" s="41">
        <v>1</v>
      </c>
    </row>
    <row r="4614" spans="1:8" x14ac:dyDescent="0.25">
      <c r="A4614" s="41">
        <f>VLOOKUP(D4614,'[110]Legacy Location Lookups'!$A$1:$C$340,2,0)</f>
        <v>73</v>
      </c>
      <c r="B4614" s="41" t="str">
        <f>VLOOKUP(A4614,'[110]Legacy Location Lookups'!$B$1:$C$340,2,0)</f>
        <v>Boynton Beach, FL</v>
      </c>
      <c r="C4614" s="41" t="s">
        <v>151</v>
      </c>
      <c r="D4614" s="41" t="s">
        <v>152</v>
      </c>
      <c r="E4614" s="41" t="s">
        <v>144</v>
      </c>
      <c r="F4614" s="38">
        <v>44216</v>
      </c>
      <c r="G4614" s="41" t="s">
        <v>146</v>
      </c>
      <c r="H4614" s="41">
        <v>22</v>
      </c>
    </row>
    <row r="4615" spans="1:8" x14ac:dyDescent="0.25">
      <c r="A4615" s="41">
        <f>VLOOKUP(D4615,'[110]Legacy Location Lookups'!$A$1:$C$340,2,0)</f>
        <v>75</v>
      </c>
      <c r="B4615" s="41" t="str">
        <f>VLOOKUP(A4615,'[110]Legacy Location Lookups'!$B$1:$C$340,2,0)</f>
        <v>Delray Beach, FL</v>
      </c>
      <c r="C4615" s="41" t="s">
        <v>151</v>
      </c>
      <c r="D4615" s="41" t="s">
        <v>153</v>
      </c>
      <c r="E4615" s="41" t="s">
        <v>144</v>
      </c>
      <c r="F4615" s="38">
        <v>44216</v>
      </c>
      <c r="G4615" s="41" t="s">
        <v>145</v>
      </c>
      <c r="H4615" s="41">
        <v>41</v>
      </c>
    </row>
    <row r="4616" spans="1:8" x14ac:dyDescent="0.25">
      <c r="A4616" s="41">
        <f>VLOOKUP(D4616,'[110]Legacy Location Lookups'!$A$1:$C$340,2,0)</f>
        <v>75</v>
      </c>
      <c r="B4616" s="41" t="str">
        <f>VLOOKUP(A4616,'[110]Legacy Location Lookups'!$B$1:$C$340,2,0)</f>
        <v>Delray Beach, FL</v>
      </c>
      <c r="C4616" s="41" t="s">
        <v>151</v>
      </c>
      <c r="D4616" s="41" t="s">
        <v>153</v>
      </c>
      <c r="E4616" s="41" t="s">
        <v>147</v>
      </c>
      <c r="F4616" s="38">
        <v>44216</v>
      </c>
      <c r="G4616" s="41" t="s">
        <v>147</v>
      </c>
      <c r="H4616" s="41">
        <v>0</v>
      </c>
    </row>
    <row r="4617" spans="1:8" x14ac:dyDescent="0.25">
      <c r="A4617" s="41">
        <f>VLOOKUP(D4617,'[110]Legacy Location Lookups'!$A$1:$C$340,2,0)</f>
        <v>75</v>
      </c>
      <c r="B4617" s="41" t="str">
        <f>VLOOKUP(A4617,'[110]Legacy Location Lookups'!$B$1:$C$340,2,0)</f>
        <v>Delray Beach, FL</v>
      </c>
      <c r="C4617" s="41" t="s">
        <v>151</v>
      </c>
      <c r="D4617" s="41" t="s">
        <v>153</v>
      </c>
      <c r="E4617" s="41" t="s">
        <v>144</v>
      </c>
      <c r="F4617" s="38">
        <v>44216</v>
      </c>
      <c r="G4617" s="41" t="s">
        <v>159</v>
      </c>
      <c r="H4617" s="41">
        <v>1</v>
      </c>
    </row>
    <row r="4618" spans="1:8" x14ac:dyDescent="0.25">
      <c r="A4618" s="41">
        <f>VLOOKUP(D4618,'[110]Legacy Location Lookups'!$A$1:$C$340,2,0)</f>
        <v>76</v>
      </c>
      <c r="B4618" s="41" t="str">
        <f>VLOOKUP(A4618,'[110]Legacy Location Lookups'!$B$1:$C$340,2,0)</f>
        <v>East Boca Raton, FL</v>
      </c>
      <c r="C4618" s="41" t="s">
        <v>151</v>
      </c>
      <c r="D4618" s="41" t="s">
        <v>175</v>
      </c>
      <c r="E4618" s="41" t="s">
        <v>147</v>
      </c>
      <c r="F4618" s="38">
        <v>44216</v>
      </c>
      <c r="G4618" s="41" t="s">
        <v>147</v>
      </c>
      <c r="H4618" s="41">
        <v>0</v>
      </c>
    </row>
    <row r="4619" spans="1:8" x14ac:dyDescent="0.25">
      <c r="A4619" s="41">
        <f>VLOOKUP(D4619,'[110]Legacy Location Lookups'!$A$1:$C$340,2,0)</f>
        <v>76</v>
      </c>
      <c r="B4619" s="41" t="str">
        <f>VLOOKUP(A4619,'[110]Legacy Location Lookups'!$B$1:$C$340,2,0)</f>
        <v>East Boca Raton, FL</v>
      </c>
      <c r="C4619" s="41" t="s">
        <v>151</v>
      </c>
      <c r="D4619" s="41" t="s">
        <v>175</v>
      </c>
      <c r="E4619" s="41" t="s">
        <v>144</v>
      </c>
      <c r="F4619" s="38">
        <v>44216</v>
      </c>
      <c r="G4619" s="41" t="s">
        <v>145</v>
      </c>
      <c r="H4619" s="41">
        <v>7</v>
      </c>
    </row>
    <row r="4620" spans="1:8" x14ac:dyDescent="0.25">
      <c r="A4620" s="41">
        <f>VLOOKUP(D4620,'[110]Legacy Location Lookups'!$A$1:$C$340,2,0)</f>
        <v>77</v>
      </c>
      <c r="B4620" s="41" t="str">
        <f>VLOOKUP(A4620,'[110]Legacy Location Lookups'!$B$1:$C$340,2,0)</f>
        <v>West Boca Raton, FL</v>
      </c>
      <c r="C4620" s="41" t="s">
        <v>151</v>
      </c>
      <c r="D4620" s="41" t="s">
        <v>154</v>
      </c>
      <c r="E4620" s="41" t="s">
        <v>144</v>
      </c>
      <c r="F4620" s="38">
        <v>44216</v>
      </c>
      <c r="G4620" s="41" t="s">
        <v>145</v>
      </c>
      <c r="H4620" s="41">
        <v>16</v>
      </c>
    </row>
    <row r="4621" spans="1:8" x14ac:dyDescent="0.25">
      <c r="A4621" s="41">
        <f>VLOOKUP(D4621,'[110]Legacy Location Lookups'!$A$1:$C$340,2,0)</f>
        <v>72</v>
      </c>
      <c r="B4621" s="41" t="str">
        <f>VLOOKUP(A4621,'[110]Legacy Location Lookups'!$B$1:$C$340,2,0)</f>
        <v>Boca Raton, FL</v>
      </c>
      <c r="C4621" s="41" t="s">
        <v>151</v>
      </c>
      <c r="D4621" s="41" t="s">
        <v>155</v>
      </c>
      <c r="E4621" s="41" t="s">
        <v>144</v>
      </c>
      <c r="F4621" s="38">
        <v>44216</v>
      </c>
      <c r="G4621" s="41" t="s">
        <v>145</v>
      </c>
      <c r="H4621" s="41">
        <v>20</v>
      </c>
    </row>
    <row r="4622" spans="1:8" x14ac:dyDescent="0.25">
      <c r="A4622" s="41">
        <f>VLOOKUP(D4622,'[110]Legacy Location Lookups'!$A$1:$C$340,2,0)</f>
        <v>72</v>
      </c>
      <c r="B4622" s="41" t="str">
        <f>VLOOKUP(A4622,'[110]Legacy Location Lookups'!$B$1:$C$340,2,0)</f>
        <v>Boca Raton, FL</v>
      </c>
      <c r="C4622" s="41" t="s">
        <v>151</v>
      </c>
      <c r="D4622" s="41" t="s">
        <v>155</v>
      </c>
      <c r="E4622" s="41" t="s">
        <v>144</v>
      </c>
      <c r="F4622" s="38">
        <v>44216</v>
      </c>
      <c r="G4622" s="41" t="s">
        <v>159</v>
      </c>
      <c r="H4622" s="41">
        <v>0</v>
      </c>
    </row>
    <row r="4623" spans="1:8" x14ac:dyDescent="0.25">
      <c r="A4623" s="41">
        <f>VLOOKUP(D4623,'[110]Legacy Location Lookups'!$A$1:$C$340,2,0)</f>
        <v>72</v>
      </c>
      <c r="B4623" s="41" t="str">
        <f>VLOOKUP(A4623,'[110]Legacy Location Lookups'!$B$1:$C$340,2,0)</f>
        <v>Boca Raton, FL</v>
      </c>
      <c r="C4623" s="41" t="s">
        <v>151</v>
      </c>
      <c r="D4623" s="41" t="s">
        <v>155</v>
      </c>
      <c r="E4623" s="41" t="s">
        <v>147</v>
      </c>
      <c r="F4623" s="38">
        <v>44216</v>
      </c>
      <c r="G4623" s="41" t="s">
        <v>147</v>
      </c>
      <c r="H4623" s="41">
        <v>0</v>
      </c>
    </row>
    <row r="4624" spans="1:8" x14ac:dyDescent="0.25">
      <c r="A4624" s="41">
        <f>VLOOKUP(D4624,'[110]Legacy Location Lookups'!$A$1:$C$340,2,0)</f>
        <v>104</v>
      </c>
      <c r="B4624" s="41" t="str">
        <f>VLOOKUP(A4624,'[110]Legacy Location Lookups'!$B$1:$C$340,2,0)</f>
        <v>Miami, FL</v>
      </c>
      <c r="C4624" s="41" t="s">
        <v>151</v>
      </c>
      <c r="D4624" s="41" t="s">
        <v>223</v>
      </c>
      <c r="E4624" s="41" t="s">
        <v>144</v>
      </c>
      <c r="F4624" s="38">
        <v>44216</v>
      </c>
      <c r="G4624" s="41" t="s">
        <v>145</v>
      </c>
      <c r="H4624" s="41">
        <v>19</v>
      </c>
    </row>
    <row r="4625" spans="1:8" x14ac:dyDescent="0.25">
      <c r="A4625" s="41">
        <f>VLOOKUP(D4625,'[110]Legacy Location Lookups'!$A$1:$C$340,2,0)</f>
        <v>104</v>
      </c>
      <c r="B4625" s="41" t="str">
        <f>VLOOKUP(A4625,'[110]Legacy Location Lookups'!$B$1:$C$340,2,0)</f>
        <v>Miami, FL</v>
      </c>
      <c r="C4625" s="41" t="s">
        <v>151</v>
      </c>
      <c r="D4625" s="41" t="s">
        <v>223</v>
      </c>
      <c r="E4625" s="41" t="s">
        <v>144</v>
      </c>
      <c r="F4625" s="38">
        <v>44216</v>
      </c>
      <c r="G4625" s="41" t="s">
        <v>159</v>
      </c>
      <c r="H4625" s="41">
        <v>0</v>
      </c>
    </row>
    <row r="4626" spans="1:8" x14ac:dyDescent="0.25">
      <c r="A4626" s="41">
        <f>VLOOKUP(D4626,'[110]Legacy Location Lookups'!$A$1:$C$340,2,0)</f>
        <v>73</v>
      </c>
      <c r="B4626" s="41" t="str">
        <f>VLOOKUP(A4626,'[110]Legacy Location Lookups'!$B$1:$C$340,2,0)</f>
        <v>Boynton Beach, FL</v>
      </c>
      <c r="C4626" s="41" t="s">
        <v>151</v>
      </c>
      <c r="D4626" s="41" t="s">
        <v>152</v>
      </c>
      <c r="E4626" s="41" t="s">
        <v>144</v>
      </c>
      <c r="F4626" s="38">
        <v>44217</v>
      </c>
      <c r="G4626" s="41" t="s">
        <v>145</v>
      </c>
      <c r="H4626" s="41">
        <v>70</v>
      </c>
    </row>
    <row r="4627" spans="1:8" x14ac:dyDescent="0.25">
      <c r="A4627" s="41">
        <f>VLOOKUP(D4627,'[110]Legacy Location Lookups'!$A$1:$C$340,2,0)</f>
        <v>73</v>
      </c>
      <c r="B4627" s="41" t="str">
        <f>VLOOKUP(A4627,'[110]Legacy Location Lookups'!$B$1:$C$340,2,0)</f>
        <v>Boynton Beach, FL</v>
      </c>
      <c r="C4627" s="41" t="s">
        <v>151</v>
      </c>
      <c r="D4627" s="41" t="s">
        <v>152</v>
      </c>
      <c r="E4627" s="41" t="s">
        <v>147</v>
      </c>
      <c r="F4627" s="38">
        <v>44217</v>
      </c>
      <c r="G4627" s="41" t="s">
        <v>147</v>
      </c>
      <c r="H4627" s="41">
        <v>1</v>
      </c>
    </row>
    <row r="4628" spans="1:8" x14ac:dyDescent="0.25">
      <c r="A4628" s="41">
        <f>VLOOKUP(D4628,'[110]Legacy Location Lookups'!$A$1:$C$340,2,0)</f>
        <v>73</v>
      </c>
      <c r="B4628" s="41" t="str">
        <f>VLOOKUP(A4628,'[110]Legacy Location Lookups'!$B$1:$C$340,2,0)</f>
        <v>Boynton Beach, FL</v>
      </c>
      <c r="C4628" s="41" t="s">
        <v>151</v>
      </c>
      <c r="D4628" s="41" t="s">
        <v>152</v>
      </c>
      <c r="E4628" s="41" t="s">
        <v>144</v>
      </c>
      <c r="F4628" s="38">
        <v>44217</v>
      </c>
      <c r="G4628" s="41" t="s">
        <v>159</v>
      </c>
      <c r="H4628" s="41">
        <v>1</v>
      </c>
    </row>
    <row r="4629" spans="1:8" x14ac:dyDescent="0.25">
      <c r="A4629" s="41">
        <f>VLOOKUP(D4629,'[110]Legacy Location Lookups'!$A$1:$C$340,2,0)</f>
        <v>75</v>
      </c>
      <c r="B4629" s="41" t="str">
        <f>VLOOKUP(A4629,'[110]Legacy Location Lookups'!$B$1:$C$340,2,0)</f>
        <v>Delray Beach, FL</v>
      </c>
      <c r="C4629" s="41" t="s">
        <v>151</v>
      </c>
      <c r="D4629" s="41" t="s">
        <v>153</v>
      </c>
      <c r="E4629" s="41" t="s">
        <v>144</v>
      </c>
      <c r="F4629" s="38">
        <v>44217</v>
      </c>
      <c r="G4629" s="41" t="s">
        <v>145</v>
      </c>
      <c r="H4629" s="41">
        <v>31</v>
      </c>
    </row>
    <row r="4630" spans="1:8" x14ac:dyDescent="0.25">
      <c r="A4630" s="41">
        <f>VLOOKUP(D4630,'[110]Legacy Location Lookups'!$A$1:$C$340,2,0)</f>
        <v>75</v>
      </c>
      <c r="B4630" s="41" t="str">
        <f>VLOOKUP(A4630,'[110]Legacy Location Lookups'!$B$1:$C$340,2,0)</f>
        <v>Delray Beach, FL</v>
      </c>
      <c r="C4630" s="41" t="s">
        <v>151</v>
      </c>
      <c r="D4630" s="41" t="s">
        <v>153</v>
      </c>
      <c r="E4630" s="41" t="s">
        <v>147</v>
      </c>
      <c r="F4630" s="38">
        <v>44217</v>
      </c>
      <c r="G4630" s="41" t="s">
        <v>147</v>
      </c>
      <c r="H4630" s="41">
        <v>0</v>
      </c>
    </row>
    <row r="4631" spans="1:8" x14ac:dyDescent="0.25">
      <c r="A4631" s="41">
        <f>VLOOKUP(D4631,'[110]Legacy Location Lookups'!$A$1:$C$340,2,0)</f>
        <v>75</v>
      </c>
      <c r="B4631" s="41" t="str">
        <f>VLOOKUP(A4631,'[110]Legacy Location Lookups'!$B$1:$C$340,2,0)</f>
        <v>Delray Beach, FL</v>
      </c>
      <c r="C4631" s="41" t="s">
        <v>151</v>
      </c>
      <c r="D4631" s="41" t="s">
        <v>153</v>
      </c>
      <c r="E4631" s="41" t="s">
        <v>144</v>
      </c>
      <c r="F4631" s="38">
        <v>44217</v>
      </c>
      <c r="G4631" s="41" t="s">
        <v>159</v>
      </c>
      <c r="H4631" s="41">
        <v>0</v>
      </c>
    </row>
    <row r="4632" spans="1:8" x14ac:dyDescent="0.25">
      <c r="A4632" s="41">
        <f>VLOOKUP(D4632,'[110]Legacy Location Lookups'!$A$1:$C$340,2,0)</f>
        <v>76</v>
      </c>
      <c r="B4632" s="41" t="str">
        <f>VLOOKUP(A4632,'[110]Legacy Location Lookups'!$B$1:$C$340,2,0)</f>
        <v>East Boca Raton, FL</v>
      </c>
      <c r="C4632" s="41" t="s">
        <v>151</v>
      </c>
      <c r="D4632" s="41" t="s">
        <v>175</v>
      </c>
      <c r="E4632" s="41" t="s">
        <v>144</v>
      </c>
      <c r="F4632" s="38">
        <v>44217</v>
      </c>
      <c r="G4632" s="41" t="s">
        <v>145</v>
      </c>
      <c r="H4632" s="41">
        <v>34</v>
      </c>
    </row>
    <row r="4633" spans="1:8" x14ac:dyDescent="0.25">
      <c r="A4633" s="41">
        <f>VLOOKUP(D4633,'[110]Legacy Location Lookups'!$A$1:$C$340,2,0)</f>
        <v>77</v>
      </c>
      <c r="B4633" s="41" t="str">
        <f>VLOOKUP(A4633,'[110]Legacy Location Lookups'!$B$1:$C$340,2,0)</f>
        <v>West Boca Raton, FL</v>
      </c>
      <c r="C4633" s="41" t="s">
        <v>151</v>
      </c>
      <c r="D4633" s="41" t="s">
        <v>154</v>
      </c>
      <c r="E4633" s="41" t="s">
        <v>144</v>
      </c>
      <c r="F4633" s="38">
        <v>44217</v>
      </c>
      <c r="G4633" s="41" t="s">
        <v>145</v>
      </c>
      <c r="H4633" s="41">
        <v>3</v>
      </c>
    </row>
    <row r="4634" spans="1:8" x14ac:dyDescent="0.25">
      <c r="A4634" s="41">
        <f>VLOOKUP(D4634,'[110]Legacy Location Lookups'!$A$1:$C$340,2,0)</f>
        <v>72</v>
      </c>
      <c r="B4634" s="41" t="str">
        <f>VLOOKUP(A4634,'[110]Legacy Location Lookups'!$B$1:$C$340,2,0)</f>
        <v>Boca Raton, FL</v>
      </c>
      <c r="C4634" s="41" t="s">
        <v>151</v>
      </c>
      <c r="D4634" s="41" t="s">
        <v>155</v>
      </c>
      <c r="E4634" s="41" t="s">
        <v>144</v>
      </c>
      <c r="F4634" s="38">
        <v>44217</v>
      </c>
      <c r="G4634" s="41" t="s">
        <v>145</v>
      </c>
      <c r="H4634" s="41">
        <v>16</v>
      </c>
    </row>
    <row r="4635" spans="1:8" x14ac:dyDescent="0.25">
      <c r="A4635" s="41">
        <f>VLOOKUP(D4635,'[110]Legacy Location Lookups'!$A$1:$C$340,2,0)</f>
        <v>72</v>
      </c>
      <c r="B4635" s="41" t="str">
        <f>VLOOKUP(A4635,'[110]Legacy Location Lookups'!$B$1:$C$340,2,0)</f>
        <v>Boca Raton, FL</v>
      </c>
      <c r="C4635" s="41" t="s">
        <v>151</v>
      </c>
      <c r="D4635" s="41" t="s">
        <v>155</v>
      </c>
      <c r="E4635" s="41" t="s">
        <v>144</v>
      </c>
      <c r="F4635" s="38">
        <v>44217</v>
      </c>
      <c r="G4635" s="41" t="s">
        <v>146</v>
      </c>
      <c r="H4635" s="41">
        <v>8</v>
      </c>
    </row>
    <row r="4636" spans="1:8" x14ac:dyDescent="0.25">
      <c r="A4636" s="41">
        <f>VLOOKUP(D4636,'[110]Legacy Location Lookups'!$A$1:$C$340,2,0)</f>
        <v>72</v>
      </c>
      <c r="B4636" s="41" t="str">
        <f>VLOOKUP(A4636,'[110]Legacy Location Lookups'!$B$1:$C$340,2,0)</f>
        <v>Boca Raton, FL</v>
      </c>
      <c r="C4636" s="41" t="s">
        <v>151</v>
      </c>
      <c r="D4636" s="41" t="s">
        <v>155</v>
      </c>
      <c r="E4636" s="41" t="s">
        <v>147</v>
      </c>
      <c r="F4636" s="38">
        <v>44217</v>
      </c>
      <c r="G4636" s="41" t="s">
        <v>147</v>
      </c>
      <c r="H4636" s="41">
        <v>1</v>
      </c>
    </row>
    <row r="4637" spans="1:8" x14ac:dyDescent="0.25">
      <c r="A4637" s="41">
        <f>VLOOKUP(D4637,'[110]Legacy Location Lookups'!$A$1:$C$340,2,0)</f>
        <v>104</v>
      </c>
      <c r="B4637" s="41" t="str">
        <f>VLOOKUP(A4637,'[110]Legacy Location Lookups'!$B$1:$C$340,2,0)</f>
        <v>Miami, FL</v>
      </c>
      <c r="C4637" s="41" t="s">
        <v>151</v>
      </c>
      <c r="D4637" s="41" t="s">
        <v>223</v>
      </c>
      <c r="E4637" s="41" t="s">
        <v>144</v>
      </c>
      <c r="F4637" s="38">
        <v>44217</v>
      </c>
      <c r="G4637" s="41" t="s">
        <v>145</v>
      </c>
      <c r="H4637" s="41">
        <v>24</v>
      </c>
    </row>
    <row r="4638" spans="1:8" x14ac:dyDescent="0.25">
      <c r="A4638" s="41">
        <f>VLOOKUP(D4638,'[110]Legacy Location Lookups'!$A$1:$C$340,2,0)</f>
        <v>104</v>
      </c>
      <c r="B4638" s="41" t="str">
        <f>VLOOKUP(A4638,'[110]Legacy Location Lookups'!$B$1:$C$340,2,0)</f>
        <v>Miami, FL</v>
      </c>
      <c r="C4638" s="41" t="s">
        <v>151</v>
      </c>
      <c r="D4638" s="41" t="s">
        <v>223</v>
      </c>
      <c r="E4638" s="41" t="s">
        <v>147</v>
      </c>
      <c r="F4638" s="38">
        <v>44217</v>
      </c>
      <c r="G4638" s="41" t="s">
        <v>147</v>
      </c>
      <c r="H4638" s="41">
        <v>0</v>
      </c>
    </row>
    <row r="4639" spans="1:8" x14ac:dyDescent="0.25">
      <c r="A4639" s="41">
        <f>VLOOKUP(D4639,'[110]Legacy Location Lookups'!$A$1:$C$340,2,0)</f>
        <v>73</v>
      </c>
      <c r="B4639" s="41" t="str">
        <f>VLOOKUP(A4639,'[110]Legacy Location Lookups'!$B$1:$C$340,2,0)</f>
        <v>Boynton Beach, FL</v>
      </c>
      <c r="C4639" s="41" t="s">
        <v>151</v>
      </c>
      <c r="D4639" s="41" t="s">
        <v>152</v>
      </c>
      <c r="E4639" s="41" t="s">
        <v>144</v>
      </c>
      <c r="F4639" s="38">
        <v>44218</v>
      </c>
      <c r="G4639" s="41" t="s">
        <v>145</v>
      </c>
      <c r="H4639" s="41">
        <v>77</v>
      </c>
    </row>
    <row r="4640" spans="1:8" x14ac:dyDescent="0.25">
      <c r="A4640" s="41">
        <f>VLOOKUP(D4640,'[110]Legacy Location Lookups'!$A$1:$C$340,2,0)</f>
        <v>73</v>
      </c>
      <c r="B4640" s="41" t="str">
        <f>VLOOKUP(A4640,'[110]Legacy Location Lookups'!$B$1:$C$340,2,0)</f>
        <v>Boynton Beach, FL</v>
      </c>
      <c r="C4640" s="41" t="s">
        <v>151</v>
      </c>
      <c r="D4640" s="41" t="s">
        <v>152</v>
      </c>
      <c r="E4640" s="41" t="s">
        <v>144</v>
      </c>
      <c r="F4640" s="38">
        <v>44218</v>
      </c>
      <c r="G4640" s="41" t="s">
        <v>159</v>
      </c>
      <c r="H4640" s="41">
        <v>10</v>
      </c>
    </row>
    <row r="4641" spans="1:8" x14ac:dyDescent="0.25">
      <c r="A4641" s="41">
        <f>VLOOKUP(D4641,'[110]Legacy Location Lookups'!$A$1:$C$340,2,0)</f>
        <v>73</v>
      </c>
      <c r="B4641" s="41" t="str">
        <f>VLOOKUP(A4641,'[110]Legacy Location Lookups'!$B$1:$C$340,2,0)</f>
        <v>Boynton Beach, FL</v>
      </c>
      <c r="C4641" s="41" t="s">
        <v>151</v>
      </c>
      <c r="D4641" s="41" t="s">
        <v>152</v>
      </c>
      <c r="E4641" s="41" t="s">
        <v>144</v>
      </c>
      <c r="F4641" s="38">
        <v>44218</v>
      </c>
      <c r="G4641" s="41" t="s">
        <v>146</v>
      </c>
      <c r="H4641" s="41">
        <v>20</v>
      </c>
    </row>
    <row r="4642" spans="1:8" x14ac:dyDescent="0.25">
      <c r="A4642" s="41">
        <f>VLOOKUP(D4642,'[110]Legacy Location Lookups'!$A$1:$C$340,2,0)</f>
        <v>75</v>
      </c>
      <c r="B4642" s="41" t="str">
        <f>VLOOKUP(A4642,'[110]Legacy Location Lookups'!$B$1:$C$340,2,0)</f>
        <v>Delray Beach, FL</v>
      </c>
      <c r="C4642" s="41" t="s">
        <v>151</v>
      </c>
      <c r="D4642" s="41" t="s">
        <v>153</v>
      </c>
      <c r="E4642" s="41" t="s">
        <v>144</v>
      </c>
      <c r="F4642" s="38">
        <v>44218</v>
      </c>
      <c r="G4642" s="41" t="s">
        <v>145</v>
      </c>
      <c r="H4642" s="41">
        <v>40</v>
      </c>
    </row>
    <row r="4643" spans="1:8" x14ac:dyDescent="0.25">
      <c r="A4643" s="41">
        <f>VLOOKUP(D4643,'[110]Legacy Location Lookups'!$A$1:$C$340,2,0)</f>
        <v>75</v>
      </c>
      <c r="B4643" s="41" t="str">
        <f>VLOOKUP(A4643,'[110]Legacy Location Lookups'!$B$1:$C$340,2,0)</f>
        <v>Delray Beach, FL</v>
      </c>
      <c r="C4643" s="41" t="s">
        <v>151</v>
      </c>
      <c r="D4643" s="41" t="s">
        <v>153</v>
      </c>
      <c r="E4643" s="41" t="s">
        <v>144</v>
      </c>
      <c r="F4643" s="38">
        <v>44218</v>
      </c>
      <c r="G4643" s="41" t="s">
        <v>159</v>
      </c>
      <c r="H4643" s="41">
        <v>2</v>
      </c>
    </row>
    <row r="4644" spans="1:8" x14ac:dyDescent="0.25">
      <c r="A4644" s="41">
        <f>VLOOKUP(D4644,'[110]Legacy Location Lookups'!$A$1:$C$340,2,0)</f>
        <v>76</v>
      </c>
      <c r="B4644" s="41" t="str">
        <f>VLOOKUP(A4644,'[110]Legacy Location Lookups'!$B$1:$C$340,2,0)</f>
        <v>East Boca Raton, FL</v>
      </c>
      <c r="C4644" s="41" t="s">
        <v>151</v>
      </c>
      <c r="D4644" s="41" t="s">
        <v>175</v>
      </c>
      <c r="E4644" s="41" t="s">
        <v>144</v>
      </c>
      <c r="F4644" s="38">
        <v>44218</v>
      </c>
      <c r="G4644" s="41" t="s">
        <v>145</v>
      </c>
      <c r="H4644" s="41">
        <v>0</v>
      </c>
    </row>
    <row r="4645" spans="1:8" x14ac:dyDescent="0.25">
      <c r="A4645" s="41">
        <f>VLOOKUP(D4645,'[110]Legacy Location Lookups'!$A$1:$C$340,2,0)</f>
        <v>77</v>
      </c>
      <c r="B4645" s="41" t="str">
        <f>VLOOKUP(A4645,'[110]Legacy Location Lookups'!$B$1:$C$340,2,0)</f>
        <v>West Boca Raton, FL</v>
      </c>
      <c r="C4645" s="41" t="s">
        <v>151</v>
      </c>
      <c r="D4645" s="41" t="s">
        <v>154</v>
      </c>
      <c r="E4645" s="41" t="s">
        <v>144</v>
      </c>
      <c r="F4645" s="38">
        <v>44218</v>
      </c>
      <c r="G4645" s="41" t="s">
        <v>145</v>
      </c>
      <c r="H4645" s="41">
        <v>33</v>
      </c>
    </row>
    <row r="4646" spans="1:8" x14ac:dyDescent="0.25">
      <c r="A4646" s="41">
        <f>VLOOKUP(D4646,'[110]Legacy Location Lookups'!$A$1:$C$340,2,0)</f>
        <v>72</v>
      </c>
      <c r="B4646" s="41" t="str">
        <f>VLOOKUP(A4646,'[110]Legacy Location Lookups'!$B$1:$C$340,2,0)</f>
        <v>Boca Raton, FL</v>
      </c>
      <c r="C4646" s="41" t="s">
        <v>151</v>
      </c>
      <c r="D4646" s="41" t="s">
        <v>155</v>
      </c>
      <c r="E4646" s="41" t="s">
        <v>144</v>
      </c>
      <c r="F4646" s="38">
        <v>44218</v>
      </c>
      <c r="G4646" s="41" t="s">
        <v>145</v>
      </c>
      <c r="H4646" s="41">
        <v>18</v>
      </c>
    </row>
    <row r="4647" spans="1:8" x14ac:dyDescent="0.25">
      <c r="A4647" s="41">
        <f>VLOOKUP(D4647,'[110]Legacy Location Lookups'!$A$1:$C$340,2,0)</f>
        <v>72</v>
      </c>
      <c r="B4647" s="41" t="str">
        <f>VLOOKUP(A4647,'[110]Legacy Location Lookups'!$B$1:$C$340,2,0)</f>
        <v>Boca Raton, FL</v>
      </c>
      <c r="C4647" s="41" t="s">
        <v>151</v>
      </c>
      <c r="D4647" s="41" t="s">
        <v>155</v>
      </c>
      <c r="E4647" s="41" t="s">
        <v>147</v>
      </c>
      <c r="F4647" s="38">
        <v>44218</v>
      </c>
      <c r="G4647" s="41" t="s">
        <v>147</v>
      </c>
      <c r="H4647" s="41">
        <v>2</v>
      </c>
    </row>
    <row r="4648" spans="1:8" x14ac:dyDescent="0.25">
      <c r="A4648" s="41">
        <f>VLOOKUP(D4648,'[110]Legacy Location Lookups'!$A$1:$C$340,2,0)</f>
        <v>104</v>
      </c>
      <c r="B4648" s="41" t="str">
        <f>VLOOKUP(A4648,'[110]Legacy Location Lookups'!$B$1:$C$340,2,0)</f>
        <v>Miami, FL</v>
      </c>
      <c r="C4648" s="41" t="s">
        <v>151</v>
      </c>
      <c r="D4648" s="41" t="s">
        <v>223</v>
      </c>
      <c r="E4648" s="41" t="s">
        <v>144</v>
      </c>
      <c r="F4648" s="38">
        <v>44218</v>
      </c>
      <c r="G4648" s="41" t="s">
        <v>145</v>
      </c>
      <c r="H4648" s="41">
        <v>10</v>
      </c>
    </row>
    <row r="4649" spans="1:8" x14ac:dyDescent="0.25">
      <c r="A4649" s="41">
        <f>VLOOKUP(D4649,'[110]Legacy Location Lookups'!$A$1:$C$340,2,0)</f>
        <v>104</v>
      </c>
      <c r="B4649" s="41" t="str">
        <f>VLOOKUP(A4649,'[110]Legacy Location Lookups'!$B$1:$C$340,2,0)</f>
        <v>Miami, FL</v>
      </c>
      <c r="C4649" s="41" t="s">
        <v>151</v>
      </c>
      <c r="D4649" s="41" t="s">
        <v>223</v>
      </c>
      <c r="E4649" s="41" t="s">
        <v>147</v>
      </c>
      <c r="F4649" s="38">
        <v>44218</v>
      </c>
      <c r="G4649" s="41" t="s">
        <v>147</v>
      </c>
      <c r="H4649" s="41">
        <v>0</v>
      </c>
    </row>
    <row r="4650" spans="1:8" x14ac:dyDescent="0.25">
      <c r="A4650" s="41">
        <f>VLOOKUP(D4650,'[110]Legacy Location Lookups'!$A$1:$C$340,2,0)</f>
        <v>165</v>
      </c>
      <c r="B4650" s="41" t="str">
        <f>VLOOKUP(A4650,'[110]Legacy Location Lookups'!$B$1:$C$340,2,0)</f>
        <v>LA Baton Rouge JeffHwy</v>
      </c>
      <c r="C4650" s="41" t="s">
        <v>354</v>
      </c>
      <c r="D4650" s="41" t="s">
        <v>355</v>
      </c>
      <c r="E4650" s="41" t="s">
        <v>144</v>
      </c>
      <c r="F4650" s="38">
        <v>44214</v>
      </c>
      <c r="G4650" s="41" t="s">
        <v>145</v>
      </c>
      <c r="H4650" s="41">
        <v>80</v>
      </c>
    </row>
    <row r="4651" spans="1:8" x14ac:dyDescent="0.25">
      <c r="A4651" s="41">
        <f>VLOOKUP(D4651,'[110]Legacy Location Lookups'!$A$1:$C$340,2,0)</f>
        <v>166</v>
      </c>
      <c r="B4651" s="41" t="str">
        <f>VLOOKUP(A4651,'[110]Legacy Location Lookups'!$B$1:$C$340,2,0)</f>
        <v>LA Baton Rouge WStClareBlvd</v>
      </c>
      <c r="C4651" s="41" t="s">
        <v>354</v>
      </c>
      <c r="D4651" s="41" t="s">
        <v>356</v>
      </c>
      <c r="E4651" s="41" t="s">
        <v>144</v>
      </c>
      <c r="F4651" s="38">
        <v>44214</v>
      </c>
      <c r="G4651" s="41" t="s">
        <v>145</v>
      </c>
      <c r="H4651" s="41">
        <v>36</v>
      </c>
    </row>
    <row r="4652" spans="1:8" x14ac:dyDescent="0.25">
      <c r="A4652" s="41">
        <f>VLOOKUP(D4652,'[110]Legacy Location Lookups'!$A$1:$C$340,2,0)</f>
        <v>167</v>
      </c>
      <c r="B4652" s="41" t="str">
        <f>VLOOKUP(A4652,'[110]Legacy Location Lookups'!$B$1:$C$340,2,0)</f>
        <v>LA DenhamSprgsVetsBlvd</v>
      </c>
      <c r="C4652" s="41" t="s">
        <v>354</v>
      </c>
      <c r="D4652" s="41" t="s">
        <v>357</v>
      </c>
      <c r="E4652" s="41" t="s">
        <v>144</v>
      </c>
      <c r="F4652" s="38">
        <v>44214</v>
      </c>
      <c r="G4652" s="41" t="s">
        <v>145</v>
      </c>
      <c r="H4652" s="41">
        <v>42</v>
      </c>
    </row>
    <row r="4653" spans="1:8" x14ac:dyDescent="0.25">
      <c r="A4653" s="41">
        <f>VLOOKUP(D4653,'[110]Legacy Location Lookups'!$A$1:$C$340,2,0)</f>
        <v>168</v>
      </c>
      <c r="B4653" s="41" t="str">
        <f>VLOOKUP(A4653,'[110]Legacy Location Lookups'!$B$1:$C$340,2,0)</f>
        <v>LA Baton Rouge Joor Rd</v>
      </c>
      <c r="C4653" s="41" t="s">
        <v>354</v>
      </c>
      <c r="D4653" s="41" t="s">
        <v>358</v>
      </c>
      <c r="E4653" s="41" t="s">
        <v>144</v>
      </c>
      <c r="F4653" s="38">
        <v>44214</v>
      </c>
      <c r="G4653" s="41" t="s">
        <v>145</v>
      </c>
      <c r="H4653" s="30">
        <v>0</v>
      </c>
    </row>
    <row r="4654" spans="1:8" x14ac:dyDescent="0.25">
      <c r="A4654" s="41">
        <f>VLOOKUP(D4654,'[110]Legacy Location Lookups'!$A$1:$C$340,2,0)</f>
        <v>169</v>
      </c>
      <c r="B4654" s="41" t="str">
        <f>VLOOKUP(A4654,'[110]Legacy Location Lookups'!$B$1:$C$340,2,0)</f>
        <v>La Plaquemine RiverWDr</v>
      </c>
      <c r="C4654" s="41" t="s">
        <v>354</v>
      </c>
      <c r="D4654" s="41" t="s">
        <v>359</v>
      </c>
      <c r="E4654" s="41" t="s">
        <v>144</v>
      </c>
      <c r="F4654" s="38">
        <v>44214</v>
      </c>
      <c r="G4654" s="41" t="s">
        <v>145</v>
      </c>
      <c r="H4654" s="30">
        <v>0</v>
      </c>
    </row>
    <row r="4655" spans="1:8" x14ac:dyDescent="0.25">
      <c r="A4655" s="41" t="str">
        <f>VLOOKUP(D4655,'[110]Legacy Location Lookups'!$A$1:$C$340,2,0)</f>
        <v>?</v>
      </c>
      <c r="B4655" s="41" t="str">
        <f>VLOOKUP(A4655,'[110]Legacy Location Lookups'!$B$1:$C$340,2,0)</f>
        <v>LA Baton Rouge LCC JeffHwy</v>
      </c>
      <c r="C4655" s="41" t="s">
        <v>354</v>
      </c>
      <c r="D4655" s="41" t="s">
        <v>360</v>
      </c>
      <c r="E4655" s="41" t="s">
        <v>144</v>
      </c>
      <c r="F4655" s="38">
        <v>44214</v>
      </c>
      <c r="G4655" s="41" t="s">
        <v>159</v>
      </c>
      <c r="H4655" s="41">
        <v>13</v>
      </c>
    </row>
    <row r="4656" spans="1:8" x14ac:dyDescent="0.25">
      <c r="A4656" s="41">
        <f>VLOOKUP(D4656,'[110]Legacy Location Lookups'!$A$1:$C$340,2,0)</f>
        <v>165</v>
      </c>
      <c r="B4656" s="41" t="str">
        <f>VLOOKUP(A4656,'[110]Legacy Location Lookups'!$B$1:$C$340,2,0)</f>
        <v>LA Baton Rouge JeffHwy</v>
      </c>
      <c r="C4656" s="41" t="s">
        <v>354</v>
      </c>
      <c r="D4656" s="41" t="s">
        <v>355</v>
      </c>
      <c r="E4656" s="41" t="s">
        <v>144</v>
      </c>
      <c r="F4656" s="38">
        <v>44215</v>
      </c>
      <c r="G4656" s="41" t="s">
        <v>145</v>
      </c>
      <c r="H4656" s="30">
        <v>116</v>
      </c>
    </row>
    <row r="4657" spans="1:8" x14ac:dyDescent="0.25">
      <c r="A4657" s="41">
        <f>VLOOKUP(D4657,'[110]Legacy Location Lookups'!$A$1:$C$340,2,0)</f>
        <v>166</v>
      </c>
      <c r="B4657" s="41" t="str">
        <f>VLOOKUP(A4657,'[110]Legacy Location Lookups'!$B$1:$C$340,2,0)</f>
        <v>LA Baton Rouge WStClareBlvd</v>
      </c>
      <c r="C4657" s="41" t="s">
        <v>354</v>
      </c>
      <c r="D4657" s="41" t="s">
        <v>356</v>
      </c>
      <c r="E4657" s="41" t="s">
        <v>144</v>
      </c>
      <c r="F4657" s="38">
        <v>44215</v>
      </c>
      <c r="G4657" s="41" t="s">
        <v>145</v>
      </c>
      <c r="H4657" s="30">
        <v>64</v>
      </c>
    </row>
    <row r="4658" spans="1:8" x14ac:dyDescent="0.25">
      <c r="A4658" s="41">
        <f>VLOOKUP(D4658,'[110]Legacy Location Lookups'!$A$1:$C$340,2,0)</f>
        <v>167</v>
      </c>
      <c r="B4658" s="41" t="str">
        <f>VLOOKUP(A4658,'[110]Legacy Location Lookups'!$B$1:$C$340,2,0)</f>
        <v>LA DenhamSprgsVetsBlvd</v>
      </c>
      <c r="C4658" s="41" t="s">
        <v>354</v>
      </c>
      <c r="D4658" s="41" t="s">
        <v>357</v>
      </c>
      <c r="E4658" s="41" t="s">
        <v>144</v>
      </c>
      <c r="F4658" s="38">
        <v>44215</v>
      </c>
      <c r="G4658" s="41" t="s">
        <v>145</v>
      </c>
      <c r="H4658" s="30">
        <v>0</v>
      </c>
    </row>
    <row r="4659" spans="1:8" x14ac:dyDescent="0.25">
      <c r="A4659" s="41">
        <f>VLOOKUP(D4659,'[110]Legacy Location Lookups'!$A$1:$C$340,2,0)</f>
        <v>168</v>
      </c>
      <c r="B4659" s="41" t="str">
        <f>VLOOKUP(A4659,'[110]Legacy Location Lookups'!$B$1:$C$340,2,0)</f>
        <v>LA Baton Rouge Joor Rd</v>
      </c>
      <c r="C4659" s="41" t="s">
        <v>354</v>
      </c>
      <c r="D4659" s="41" t="s">
        <v>358</v>
      </c>
      <c r="E4659" s="41" t="s">
        <v>144</v>
      </c>
      <c r="F4659" s="38">
        <v>44215</v>
      </c>
      <c r="G4659" s="41" t="s">
        <v>145</v>
      </c>
      <c r="H4659" s="30">
        <v>0</v>
      </c>
    </row>
    <row r="4660" spans="1:8" x14ac:dyDescent="0.25">
      <c r="A4660" s="41">
        <f>VLOOKUP(D4660,'[110]Legacy Location Lookups'!$A$1:$C$340,2,0)</f>
        <v>169</v>
      </c>
      <c r="B4660" s="41" t="str">
        <f>VLOOKUP(A4660,'[110]Legacy Location Lookups'!$B$1:$C$340,2,0)</f>
        <v>La Plaquemine RiverWDr</v>
      </c>
      <c r="C4660" s="41" t="s">
        <v>354</v>
      </c>
      <c r="D4660" s="41" t="s">
        <v>359</v>
      </c>
      <c r="E4660" s="41" t="s">
        <v>144</v>
      </c>
      <c r="F4660" s="38">
        <v>44215</v>
      </c>
      <c r="G4660" s="41" t="s">
        <v>145</v>
      </c>
      <c r="H4660" s="30">
        <v>0</v>
      </c>
    </row>
    <row r="4661" spans="1:8" x14ac:dyDescent="0.25">
      <c r="A4661" s="41" t="str">
        <f>VLOOKUP(D4661,'[110]Legacy Location Lookups'!$A$1:$C$340,2,0)</f>
        <v>?</v>
      </c>
      <c r="B4661" s="41" t="str">
        <f>VLOOKUP(A4661,'[110]Legacy Location Lookups'!$B$1:$C$340,2,0)</f>
        <v>LA Baton Rouge LCC JeffHwy</v>
      </c>
      <c r="C4661" s="41" t="s">
        <v>354</v>
      </c>
      <c r="D4661" s="41" t="s">
        <v>360</v>
      </c>
      <c r="E4661" s="41" t="s">
        <v>144</v>
      </c>
      <c r="F4661" s="38">
        <v>44215</v>
      </c>
      <c r="G4661" s="41" t="s">
        <v>159</v>
      </c>
      <c r="H4661" s="41">
        <v>18</v>
      </c>
    </row>
    <row r="4662" spans="1:8" x14ac:dyDescent="0.25">
      <c r="A4662" s="41">
        <f>VLOOKUP(D4662,'[110]Legacy Location Lookups'!$A$1:$C$340,2,0)</f>
        <v>165</v>
      </c>
      <c r="B4662" s="41" t="str">
        <f>VLOOKUP(A4662,'[110]Legacy Location Lookups'!$B$1:$C$340,2,0)</f>
        <v>LA Baton Rouge JeffHwy</v>
      </c>
      <c r="C4662" s="41" t="s">
        <v>354</v>
      </c>
      <c r="D4662" s="41" t="s">
        <v>355</v>
      </c>
      <c r="E4662" s="41" t="s">
        <v>144</v>
      </c>
      <c r="F4662" s="38">
        <v>44216</v>
      </c>
      <c r="G4662" s="41" t="s">
        <v>145</v>
      </c>
      <c r="H4662" s="30">
        <v>104</v>
      </c>
    </row>
    <row r="4663" spans="1:8" x14ac:dyDescent="0.25">
      <c r="A4663" s="41">
        <f>VLOOKUP(D4663,'[110]Legacy Location Lookups'!$A$1:$C$340,2,0)</f>
        <v>166</v>
      </c>
      <c r="B4663" s="41" t="str">
        <f>VLOOKUP(A4663,'[110]Legacy Location Lookups'!$B$1:$C$340,2,0)</f>
        <v>LA Baton Rouge WStClareBlvd</v>
      </c>
      <c r="C4663" s="41" t="s">
        <v>354</v>
      </c>
      <c r="D4663" s="41" t="s">
        <v>356</v>
      </c>
      <c r="E4663" s="41" t="s">
        <v>144</v>
      </c>
      <c r="F4663" s="38">
        <v>44216</v>
      </c>
      <c r="G4663" s="41" t="s">
        <v>145</v>
      </c>
      <c r="H4663" s="41">
        <v>36</v>
      </c>
    </row>
    <row r="4664" spans="1:8" x14ac:dyDescent="0.25">
      <c r="A4664" s="41">
        <f>VLOOKUP(D4664,'[110]Legacy Location Lookups'!$A$1:$C$340,2,0)</f>
        <v>167</v>
      </c>
      <c r="B4664" s="41" t="str">
        <f>VLOOKUP(A4664,'[110]Legacy Location Lookups'!$B$1:$C$340,2,0)</f>
        <v>LA DenhamSprgsVetsBlvd</v>
      </c>
      <c r="C4664" s="41" t="s">
        <v>354</v>
      </c>
      <c r="D4664" s="41" t="s">
        <v>357</v>
      </c>
      <c r="E4664" s="41" t="s">
        <v>144</v>
      </c>
      <c r="F4664" s="38">
        <v>44216</v>
      </c>
      <c r="G4664" s="41" t="s">
        <v>145</v>
      </c>
      <c r="H4664" s="41">
        <v>1</v>
      </c>
    </row>
    <row r="4665" spans="1:8" x14ac:dyDescent="0.25">
      <c r="A4665" s="41">
        <f>VLOOKUP(D4665,'[110]Legacy Location Lookups'!$A$1:$C$340,2,0)</f>
        <v>168</v>
      </c>
      <c r="B4665" s="41" t="str">
        <f>VLOOKUP(A4665,'[110]Legacy Location Lookups'!$B$1:$C$340,2,0)</f>
        <v>LA Baton Rouge Joor Rd</v>
      </c>
      <c r="C4665" s="41" t="s">
        <v>354</v>
      </c>
      <c r="D4665" s="41" t="s">
        <v>358</v>
      </c>
      <c r="E4665" s="41" t="s">
        <v>144</v>
      </c>
      <c r="F4665" s="38">
        <v>44216</v>
      </c>
      <c r="G4665" s="41" t="s">
        <v>145</v>
      </c>
      <c r="H4665" s="30">
        <v>29</v>
      </c>
    </row>
    <row r="4666" spans="1:8" x14ac:dyDescent="0.25">
      <c r="A4666" s="41">
        <f>VLOOKUP(D4666,'[110]Legacy Location Lookups'!$A$1:$C$340,2,0)</f>
        <v>169</v>
      </c>
      <c r="B4666" s="41" t="str">
        <f>VLOOKUP(A4666,'[110]Legacy Location Lookups'!$B$1:$C$340,2,0)</f>
        <v>La Plaquemine RiverWDr</v>
      </c>
      <c r="C4666" s="41" t="s">
        <v>354</v>
      </c>
      <c r="D4666" s="41" t="s">
        <v>359</v>
      </c>
      <c r="E4666" s="41" t="s">
        <v>144</v>
      </c>
      <c r="F4666" s="38">
        <v>44216</v>
      </c>
      <c r="G4666" s="41" t="s">
        <v>145</v>
      </c>
      <c r="H4666" s="30">
        <v>15</v>
      </c>
    </row>
    <row r="4667" spans="1:8" x14ac:dyDescent="0.25">
      <c r="A4667" s="41" t="str">
        <f>VLOOKUP(D4667,'[110]Legacy Location Lookups'!$A$1:$C$340,2,0)</f>
        <v>?</v>
      </c>
      <c r="B4667" s="41" t="str">
        <f>VLOOKUP(A4667,'[110]Legacy Location Lookups'!$B$1:$C$340,2,0)</f>
        <v>LA Baton Rouge LCC JeffHwy</v>
      </c>
      <c r="C4667" s="41" t="s">
        <v>354</v>
      </c>
      <c r="D4667" s="41" t="s">
        <v>360</v>
      </c>
      <c r="E4667" s="41" t="s">
        <v>144</v>
      </c>
      <c r="F4667" s="38">
        <v>44216</v>
      </c>
      <c r="G4667" s="41" t="s">
        <v>159</v>
      </c>
      <c r="H4667" s="41">
        <v>16</v>
      </c>
    </row>
    <row r="4668" spans="1:8" x14ac:dyDescent="0.25">
      <c r="A4668" s="41">
        <f>VLOOKUP(D4668,'[110]Legacy Location Lookups'!$A$1:$C$340,2,0)</f>
        <v>165</v>
      </c>
      <c r="B4668" s="41" t="str">
        <f>VLOOKUP(A4668,'[110]Legacy Location Lookups'!$B$1:$C$340,2,0)</f>
        <v>LA Baton Rouge JeffHwy</v>
      </c>
      <c r="C4668" s="41" t="s">
        <v>354</v>
      </c>
      <c r="D4668" s="41" t="s">
        <v>355</v>
      </c>
      <c r="E4668" s="41" t="s">
        <v>144</v>
      </c>
      <c r="F4668" s="38">
        <v>44217</v>
      </c>
      <c r="G4668" s="41" t="s">
        <v>145</v>
      </c>
      <c r="H4668" s="41">
        <v>93</v>
      </c>
    </row>
    <row r="4669" spans="1:8" x14ac:dyDescent="0.25">
      <c r="A4669" s="41">
        <f>VLOOKUP(D4669,'[110]Legacy Location Lookups'!$A$1:$C$340,2,0)</f>
        <v>166</v>
      </c>
      <c r="B4669" s="41" t="str">
        <f>VLOOKUP(A4669,'[110]Legacy Location Lookups'!$B$1:$C$340,2,0)</f>
        <v>LA Baton Rouge WStClareBlvd</v>
      </c>
      <c r="C4669" s="41" t="s">
        <v>354</v>
      </c>
      <c r="D4669" s="41" t="s">
        <v>356</v>
      </c>
      <c r="E4669" s="41" t="s">
        <v>144</v>
      </c>
      <c r="F4669" s="38">
        <v>44217</v>
      </c>
      <c r="G4669" s="41" t="s">
        <v>145</v>
      </c>
      <c r="H4669" s="41">
        <v>34</v>
      </c>
    </row>
    <row r="4670" spans="1:8" x14ac:dyDescent="0.25">
      <c r="A4670" s="41">
        <f>VLOOKUP(D4670,'[110]Legacy Location Lookups'!$A$1:$C$340,2,0)</f>
        <v>167</v>
      </c>
      <c r="B4670" s="41" t="str">
        <f>VLOOKUP(A4670,'[110]Legacy Location Lookups'!$B$1:$C$340,2,0)</f>
        <v>LA DenhamSprgsVetsBlvd</v>
      </c>
      <c r="C4670" s="41" t="s">
        <v>354</v>
      </c>
      <c r="D4670" s="41" t="s">
        <v>357</v>
      </c>
      <c r="E4670" s="41" t="s">
        <v>144</v>
      </c>
      <c r="F4670" s="38">
        <v>44217</v>
      </c>
      <c r="G4670" s="41" t="s">
        <v>145</v>
      </c>
      <c r="H4670" s="41">
        <v>46</v>
      </c>
    </row>
    <row r="4671" spans="1:8" x14ac:dyDescent="0.25">
      <c r="A4671" s="41">
        <f>VLOOKUP(D4671,'[110]Legacy Location Lookups'!$A$1:$C$340,2,0)</f>
        <v>168</v>
      </c>
      <c r="B4671" s="41" t="str">
        <f>VLOOKUP(A4671,'[110]Legacy Location Lookups'!$B$1:$C$340,2,0)</f>
        <v>LA Baton Rouge Joor Rd</v>
      </c>
      <c r="C4671" s="41" t="s">
        <v>354</v>
      </c>
      <c r="D4671" s="41" t="s">
        <v>358</v>
      </c>
      <c r="E4671" s="41" t="s">
        <v>144</v>
      </c>
      <c r="F4671" s="38">
        <v>44217</v>
      </c>
      <c r="G4671" s="41" t="s">
        <v>145</v>
      </c>
      <c r="H4671" s="41">
        <v>0</v>
      </c>
    </row>
    <row r="4672" spans="1:8" x14ac:dyDescent="0.25">
      <c r="A4672" s="41">
        <f>VLOOKUP(D4672,'[110]Legacy Location Lookups'!$A$1:$C$340,2,0)</f>
        <v>169</v>
      </c>
      <c r="B4672" s="41" t="str">
        <f>VLOOKUP(A4672,'[110]Legacy Location Lookups'!$B$1:$C$340,2,0)</f>
        <v>La Plaquemine RiverWDr</v>
      </c>
      <c r="C4672" s="41" t="s">
        <v>354</v>
      </c>
      <c r="D4672" s="41" t="s">
        <v>359</v>
      </c>
      <c r="E4672" s="41" t="s">
        <v>144</v>
      </c>
      <c r="F4672" s="38">
        <v>44217</v>
      </c>
      <c r="G4672" s="41" t="s">
        <v>145</v>
      </c>
      <c r="H4672" s="41">
        <v>0</v>
      </c>
    </row>
    <row r="4673" spans="1:8" x14ac:dyDescent="0.25">
      <c r="A4673" s="41" t="str">
        <f>VLOOKUP(D4673,'[110]Legacy Location Lookups'!$A$1:$C$340,2,0)</f>
        <v>?</v>
      </c>
      <c r="B4673" s="41" t="str">
        <f>VLOOKUP(A4673,'[110]Legacy Location Lookups'!$B$1:$C$340,2,0)</f>
        <v>LA Baton Rouge LCC JeffHwy</v>
      </c>
      <c r="C4673" s="41" t="s">
        <v>354</v>
      </c>
      <c r="D4673" s="41" t="s">
        <v>360</v>
      </c>
      <c r="E4673" s="41" t="s">
        <v>144</v>
      </c>
      <c r="F4673" s="38">
        <v>44217</v>
      </c>
      <c r="G4673" s="41" t="s">
        <v>159</v>
      </c>
      <c r="H4673" s="41">
        <v>15</v>
      </c>
    </row>
    <row r="4674" spans="1:8" x14ac:dyDescent="0.25">
      <c r="A4674" s="41">
        <f>VLOOKUP(D4674,'[110]Legacy Location Lookups'!$A$1:$C$340,2,0)</f>
        <v>165</v>
      </c>
      <c r="B4674" s="41" t="str">
        <f>VLOOKUP(A4674,'[110]Legacy Location Lookups'!$B$1:$C$340,2,0)</f>
        <v>LA Baton Rouge JeffHwy</v>
      </c>
      <c r="C4674" s="41" t="s">
        <v>354</v>
      </c>
      <c r="D4674" s="41" t="s">
        <v>355</v>
      </c>
      <c r="E4674" s="41" t="s">
        <v>144</v>
      </c>
      <c r="F4674" s="38">
        <v>44218</v>
      </c>
      <c r="G4674" s="41" t="s">
        <v>145</v>
      </c>
      <c r="H4674" s="41">
        <v>94</v>
      </c>
    </row>
    <row r="4675" spans="1:8" x14ac:dyDescent="0.25">
      <c r="A4675" s="41">
        <f>VLOOKUP(D4675,'[110]Legacy Location Lookups'!$A$1:$C$340,2,0)</f>
        <v>166</v>
      </c>
      <c r="B4675" s="41" t="str">
        <f>VLOOKUP(A4675,'[110]Legacy Location Lookups'!$B$1:$C$340,2,0)</f>
        <v>LA Baton Rouge WStClareBlvd</v>
      </c>
      <c r="C4675" s="41" t="s">
        <v>354</v>
      </c>
      <c r="D4675" s="41" t="s">
        <v>356</v>
      </c>
      <c r="E4675" s="41" t="s">
        <v>144</v>
      </c>
      <c r="F4675" s="38">
        <v>44218</v>
      </c>
      <c r="G4675" s="41" t="s">
        <v>145</v>
      </c>
      <c r="H4675" s="41">
        <v>41</v>
      </c>
    </row>
    <row r="4676" spans="1:8" x14ac:dyDescent="0.25">
      <c r="A4676" s="41">
        <f>VLOOKUP(D4676,'[110]Legacy Location Lookups'!$A$1:$C$340,2,0)</f>
        <v>167</v>
      </c>
      <c r="B4676" s="41" t="str">
        <f>VLOOKUP(A4676,'[110]Legacy Location Lookups'!$B$1:$C$340,2,0)</f>
        <v>LA DenhamSprgsVetsBlvd</v>
      </c>
      <c r="C4676" s="41" t="s">
        <v>354</v>
      </c>
      <c r="D4676" s="41" t="s">
        <v>357</v>
      </c>
      <c r="E4676" s="41" t="s">
        <v>144</v>
      </c>
      <c r="F4676" s="38">
        <v>44218</v>
      </c>
      <c r="G4676" s="41" t="s">
        <v>145</v>
      </c>
      <c r="H4676" s="41">
        <v>30</v>
      </c>
    </row>
    <row r="4677" spans="1:8" x14ac:dyDescent="0.25">
      <c r="A4677" s="41">
        <f>VLOOKUP(D4677,'[110]Legacy Location Lookups'!$A$1:$C$340,2,0)</f>
        <v>168</v>
      </c>
      <c r="B4677" s="41" t="str">
        <f>VLOOKUP(A4677,'[110]Legacy Location Lookups'!$B$1:$C$340,2,0)</f>
        <v>LA Baton Rouge Joor Rd</v>
      </c>
      <c r="C4677" s="41" t="s">
        <v>354</v>
      </c>
      <c r="D4677" s="41" t="s">
        <v>358</v>
      </c>
      <c r="E4677" s="41" t="s">
        <v>144</v>
      </c>
      <c r="F4677" s="38">
        <v>44218</v>
      </c>
      <c r="G4677" s="41" t="s">
        <v>145</v>
      </c>
      <c r="H4677" s="41">
        <v>0</v>
      </c>
    </row>
    <row r="4678" spans="1:8" x14ac:dyDescent="0.25">
      <c r="A4678" s="41">
        <f>VLOOKUP(D4678,'[110]Legacy Location Lookups'!$A$1:$C$340,2,0)</f>
        <v>169</v>
      </c>
      <c r="B4678" s="41" t="str">
        <f>VLOOKUP(A4678,'[110]Legacy Location Lookups'!$B$1:$C$340,2,0)</f>
        <v>La Plaquemine RiverWDr</v>
      </c>
      <c r="C4678" s="41" t="s">
        <v>354</v>
      </c>
      <c r="D4678" s="41" t="s">
        <v>359</v>
      </c>
      <c r="E4678" s="41" t="s">
        <v>144</v>
      </c>
      <c r="F4678" s="38">
        <v>44218</v>
      </c>
      <c r="G4678" s="41" t="s">
        <v>145</v>
      </c>
      <c r="H4678" s="41">
        <v>16</v>
      </c>
    </row>
    <row r="4679" spans="1:8" x14ac:dyDescent="0.25">
      <c r="A4679" s="41" t="str">
        <f>VLOOKUP(D4679,'[110]Legacy Location Lookups'!$A$1:$C$340,2,0)</f>
        <v>?</v>
      </c>
      <c r="B4679" s="41" t="str">
        <f>VLOOKUP(A4679,'[110]Legacy Location Lookups'!$B$1:$C$340,2,0)</f>
        <v>LA Baton Rouge LCC JeffHwy</v>
      </c>
      <c r="C4679" s="41" t="s">
        <v>354</v>
      </c>
      <c r="D4679" s="41" t="s">
        <v>360</v>
      </c>
      <c r="E4679" s="41" t="s">
        <v>144</v>
      </c>
      <c r="F4679" s="38">
        <v>44218</v>
      </c>
      <c r="G4679" s="41" t="s">
        <v>159</v>
      </c>
      <c r="H4679" s="41">
        <v>18</v>
      </c>
    </row>
    <row r="4680" spans="1:8" x14ac:dyDescent="0.25">
      <c r="A4680" s="41">
        <f>VLOOKUP(D4680,'[110]Legacy Location Lookups'!$A$1:$C$340,2,0)</f>
        <v>170</v>
      </c>
      <c r="B4680" s="41" t="str">
        <f>VLOOKUP(A4680,'[110]Legacy Location Lookups'!$B$1:$C$340,2,0)</f>
        <v>CALosAlamitosKatellaAv</v>
      </c>
      <c r="C4680" s="41" t="s">
        <v>367</v>
      </c>
      <c r="D4680" s="41" t="s">
        <v>368</v>
      </c>
      <c r="E4680" s="41" t="s">
        <v>144</v>
      </c>
      <c r="F4680" s="145">
        <v>44214</v>
      </c>
      <c r="G4680" s="41" t="s">
        <v>145</v>
      </c>
      <c r="H4680" s="41">
        <v>63</v>
      </c>
    </row>
    <row r="4681" spans="1:8" x14ac:dyDescent="0.25">
      <c r="A4681" s="41">
        <f>VLOOKUP(D4681,'[110]Legacy Location Lookups'!$A$1:$C$340,2,0)</f>
        <v>170</v>
      </c>
      <c r="B4681" s="41" t="str">
        <f>VLOOKUP(A4681,'[110]Legacy Location Lookups'!$B$1:$C$340,2,0)</f>
        <v>CALosAlamitosKatellaAv</v>
      </c>
      <c r="C4681" s="41" t="s">
        <v>367</v>
      </c>
      <c r="D4681" s="41" t="s">
        <v>368</v>
      </c>
      <c r="E4681" s="41" t="s">
        <v>144</v>
      </c>
      <c r="F4681" s="145">
        <v>44215</v>
      </c>
      <c r="G4681" s="41" t="s">
        <v>145</v>
      </c>
      <c r="H4681" s="41">
        <v>73</v>
      </c>
    </row>
    <row r="4682" spans="1:8" x14ac:dyDescent="0.25">
      <c r="A4682" s="41">
        <f>VLOOKUP(D4682,'[110]Legacy Location Lookups'!$A$1:$C$340,2,0)</f>
        <v>170</v>
      </c>
      <c r="B4682" s="41" t="str">
        <f>VLOOKUP(A4682,'[110]Legacy Location Lookups'!$B$1:$C$340,2,0)</f>
        <v>CALosAlamitosKatellaAv</v>
      </c>
      <c r="C4682" s="41" t="s">
        <v>367</v>
      </c>
      <c r="D4682" s="41" t="s">
        <v>368</v>
      </c>
      <c r="E4682" s="41" t="s">
        <v>144</v>
      </c>
      <c r="F4682" s="145">
        <v>44216</v>
      </c>
      <c r="G4682" s="41" t="s">
        <v>145</v>
      </c>
      <c r="H4682" s="41">
        <v>58</v>
      </c>
    </row>
    <row r="4683" spans="1:8" x14ac:dyDescent="0.25">
      <c r="A4683" s="41">
        <f>VLOOKUP(D4683,'[110]Legacy Location Lookups'!$A$1:$C$340,2,0)</f>
        <v>170</v>
      </c>
      <c r="B4683" s="41" t="str">
        <f>VLOOKUP(A4683,'[110]Legacy Location Lookups'!$B$1:$C$340,2,0)</f>
        <v>CALosAlamitosKatellaAv</v>
      </c>
      <c r="C4683" s="41" t="s">
        <v>367</v>
      </c>
      <c r="D4683" s="41" t="s">
        <v>368</v>
      </c>
      <c r="E4683" s="41" t="s">
        <v>144</v>
      </c>
      <c r="F4683" s="145">
        <v>44217</v>
      </c>
      <c r="G4683" s="41" t="s">
        <v>145</v>
      </c>
      <c r="H4683" s="41">
        <v>63</v>
      </c>
    </row>
    <row r="4684" spans="1:8" x14ac:dyDescent="0.25">
      <c r="A4684" s="41">
        <f>VLOOKUP(D4684,'[110]Legacy Location Lookups'!$A$1:$C$340,2,0)</f>
        <v>170</v>
      </c>
      <c r="B4684" s="41" t="str">
        <f>VLOOKUP(A4684,'[110]Legacy Location Lookups'!$B$1:$C$340,2,0)</f>
        <v>CALosAlamitosKatellaAv</v>
      </c>
      <c r="C4684" s="41" t="s">
        <v>367</v>
      </c>
      <c r="D4684" s="41" t="s">
        <v>368</v>
      </c>
      <c r="E4684" s="41" t="s">
        <v>144</v>
      </c>
      <c r="F4684" s="145">
        <v>44218</v>
      </c>
      <c r="G4684" s="41" t="s">
        <v>145</v>
      </c>
      <c r="H4684" s="41">
        <v>61</v>
      </c>
    </row>
    <row r="4685" spans="1:8" x14ac:dyDescent="0.25">
      <c r="A4685" s="41">
        <f>VLOOKUP(D4685,'[110]Legacy Location Lookups'!$A$1:$C$340,2,0)</f>
        <v>5</v>
      </c>
      <c r="B4685" s="41" t="str">
        <f>VLOOKUP(A4685,'[110]Legacy Location Lookups'!$B$1:$C$340,2,0)</f>
        <v>Bloomington, IL</v>
      </c>
      <c r="C4685" s="41" t="s">
        <v>142</v>
      </c>
      <c r="D4685" s="41" t="s">
        <v>143</v>
      </c>
      <c r="E4685" s="41" t="s">
        <v>144</v>
      </c>
      <c r="F4685" s="38">
        <v>44219</v>
      </c>
      <c r="G4685" s="41" t="s">
        <v>145</v>
      </c>
      <c r="H4685" s="41">
        <v>62</v>
      </c>
    </row>
    <row r="4686" spans="1:8" x14ac:dyDescent="0.25">
      <c r="A4686" s="41">
        <f>VLOOKUP(D4686,'[110]Legacy Location Lookups'!$A$1:$C$340,2,0)</f>
        <v>5</v>
      </c>
      <c r="B4686" s="41" t="str">
        <f>VLOOKUP(A4686,'[110]Legacy Location Lookups'!$B$1:$C$340,2,0)</f>
        <v>Bloomington, IL</v>
      </c>
      <c r="C4686" s="41" t="s">
        <v>142</v>
      </c>
      <c r="D4686" s="41" t="s">
        <v>143</v>
      </c>
      <c r="E4686" s="41" t="s">
        <v>144</v>
      </c>
      <c r="F4686" s="38">
        <v>44218</v>
      </c>
      <c r="G4686" s="41" t="s">
        <v>145</v>
      </c>
      <c r="H4686" s="41">
        <v>140</v>
      </c>
    </row>
    <row r="4687" spans="1:8" x14ac:dyDescent="0.25">
      <c r="A4687" s="41">
        <f>VLOOKUP(D4687,'[110]Legacy Location Lookups'!$A$1:$C$340,2,0)</f>
        <v>5</v>
      </c>
      <c r="B4687" s="41" t="str">
        <f>VLOOKUP(A4687,'[110]Legacy Location Lookups'!$B$1:$C$340,2,0)</f>
        <v>Bloomington, IL</v>
      </c>
      <c r="C4687" s="41" t="s">
        <v>142</v>
      </c>
      <c r="D4687" s="41" t="s">
        <v>143</v>
      </c>
      <c r="E4687" s="41" t="s">
        <v>144</v>
      </c>
      <c r="F4687" s="38">
        <v>44218</v>
      </c>
      <c r="G4687" s="41" t="s">
        <v>146</v>
      </c>
      <c r="H4687" s="41">
        <v>8</v>
      </c>
    </row>
    <row r="4688" spans="1:8" x14ac:dyDescent="0.25">
      <c r="A4688" s="41">
        <f>VLOOKUP(D4688,'[110]Legacy Location Lookups'!$A$1:$C$340,2,0)</f>
        <v>5</v>
      </c>
      <c r="B4688" s="41" t="str">
        <f>VLOOKUP(A4688,'[110]Legacy Location Lookups'!$B$1:$C$340,2,0)</f>
        <v>Bloomington, IL</v>
      </c>
      <c r="C4688" s="41" t="s">
        <v>142</v>
      </c>
      <c r="D4688" s="41" t="s">
        <v>143</v>
      </c>
      <c r="E4688" s="41" t="s">
        <v>147</v>
      </c>
      <c r="F4688" s="38">
        <v>44218</v>
      </c>
      <c r="G4688" s="41" t="s">
        <v>147</v>
      </c>
      <c r="H4688" s="41">
        <v>0</v>
      </c>
    </row>
    <row r="4689" spans="1:8" x14ac:dyDescent="0.25">
      <c r="A4689" s="41">
        <f>VLOOKUP(D4689,'[110]Legacy Location Lookups'!$A$1:$C$340,2,0)</f>
        <v>14</v>
      </c>
      <c r="B4689" s="41" t="str">
        <f>VLOOKUP(A4689,'[110]Legacy Location Lookups'!$B$1:$C$340,2,0)</f>
        <v>Peru, IL</v>
      </c>
      <c r="C4689" s="41" t="s">
        <v>142</v>
      </c>
      <c r="D4689" s="41" t="s">
        <v>148</v>
      </c>
      <c r="E4689" s="41" t="s">
        <v>144</v>
      </c>
      <c r="F4689" s="38">
        <v>44218</v>
      </c>
      <c r="G4689" s="41" t="s">
        <v>145</v>
      </c>
      <c r="H4689" s="41">
        <v>0</v>
      </c>
    </row>
    <row r="4690" spans="1:8" x14ac:dyDescent="0.25">
      <c r="A4690" s="41">
        <f>VLOOKUP(D4690,'[110]Legacy Location Lookups'!$A$1:$C$340,2,0)</f>
        <v>14</v>
      </c>
      <c r="B4690" s="41" t="str">
        <f>VLOOKUP(A4690,'[110]Legacy Location Lookups'!$B$1:$C$340,2,0)</f>
        <v>Peru, IL</v>
      </c>
      <c r="C4690" s="41" t="s">
        <v>142</v>
      </c>
      <c r="D4690" s="41" t="s">
        <v>148</v>
      </c>
      <c r="E4690" s="41" t="s">
        <v>147</v>
      </c>
      <c r="F4690" s="38">
        <v>44218</v>
      </c>
      <c r="G4690" s="41" t="s">
        <v>147</v>
      </c>
      <c r="H4690" s="41">
        <v>0</v>
      </c>
    </row>
    <row r="4691" spans="1:8" x14ac:dyDescent="0.25">
      <c r="A4691" s="41">
        <f>VLOOKUP(D4691,'[110]Legacy Location Lookups'!$A$1:$C$340,2,0)</f>
        <v>13</v>
      </c>
      <c r="B4691" s="41" t="str">
        <f>VLOOKUP(A4691,'[110]Legacy Location Lookups'!$B$1:$C$340,2,0)</f>
        <v>Peoria, IL</v>
      </c>
      <c r="C4691" s="41" t="s">
        <v>142</v>
      </c>
      <c r="D4691" s="41" t="s">
        <v>149</v>
      </c>
      <c r="E4691" s="41" t="s">
        <v>144</v>
      </c>
      <c r="F4691" s="38">
        <v>44218</v>
      </c>
      <c r="G4691" s="41" t="s">
        <v>145</v>
      </c>
      <c r="H4691" s="41">
        <v>38</v>
      </c>
    </row>
    <row r="4692" spans="1:8" x14ac:dyDescent="0.25">
      <c r="A4692" s="41">
        <f>VLOOKUP(D4692,'[110]Legacy Location Lookups'!$A$1:$C$340,2,0)</f>
        <v>13</v>
      </c>
      <c r="B4692" s="41" t="str">
        <f>VLOOKUP(A4692,'[110]Legacy Location Lookups'!$B$1:$C$340,2,0)</f>
        <v>Peoria, IL</v>
      </c>
      <c r="C4692" s="41" t="s">
        <v>142</v>
      </c>
      <c r="D4692" s="41" t="s">
        <v>149</v>
      </c>
      <c r="E4692" s="41" t="s">
        <v>144</v>
      </c>
      <c r="F4692" s="38">
        <v>44218</v>
      </c>
      <c r="G4692" s="41" t="s">
        <v>146</v>
      </c>
      <c r="H4692" s="41">
        <v>0</v>
      </c>
    </row>
    <row r="4693" spans="1:8" x14ac:dyDescent="0.25">
      <c r="A4693" s="41">
        <f>VLOOKUP(D4693,'[110]Legacy Location Lookups'!$A$1:$C$340,2,0)</f>
        <v>6</v>
      </c>
      <c r="B4693" s="41" t="str">
        <f>VLOOKUP(A4693,'[110]Legacy Location Lookups'!$B$1:$C$340,2,0)</f>
        <v>Charleston, IL</v>
      </c>
      <c r="C4693" s="41" t="s">
        <v>142</v>
      </c>
      <c r="D4693" s="41" t="s">
        <v>150</v>
      </c>
      <c r="E4693" s="41" t="s">
        <v>144</v>
      </c>
      <c r="F4693" s="38">
        <v>44218</v>
      </c>
      <c r="G4693" s="41" t="s">
        <v>145</v>
      </c>
      <c r="H4693" s="41">
        <v>31</v>
      </c>
    </row>
    <row r="4694" spans="1:8" x14ac:dyDescent="0.25">
      <c r="A4694" s="41">
        <f>VLOOKUP(D4694,'[110]Legacy Location Lookups'!$A$1:$C$340,2,0)</f>
        <v>6</v>
      </c>
      <c r="B4694" s="41" t="str">
        <f>VLOOKUP(A4694,'[110]Legacy Location Lookups'!$B$1:$C$340,2,0)</f>
        <v>Charleston, IL</v>
      </c>
      <c r="C4694" s="41" t="s">
        <v>142</v>
      </c>
      <c r="D4694" s="41" t="s">
        <v>150</v>
      </c>
      <c r="E4694" s="41" t="s">
        <v>144</v>
      </c>
      <c r="F4694" s="38">
        <v>44218</v>
      </c>
      <c r="G4694" s="41" t="s">
        <v>146</v>
      </c>
      <c r="H4694" s="41">
        <v>0</v>
      </c>
    </row>
    <row r="4695" spans="1:8" x14ac:dyDescent="0.25">
      <c r="A4695" s="41">
        <f>VLOOKUP(D4695,'[110]Legacy Location Lookups'!$A$1:$C$340,2,0)</f>
        <v>6</v>
      </c>
      <c r="B4695" s="41" t="str">
        <f>VLOOKUP(A4695,'[110]Legacy Location Lookups'!$B$1:$C$340,2,0)</f>
        <v>Charleston, IL</v>
      </c>
      <c r="C4695" s="41" t="s">
        <v>142</v>
      </c>
      <c r="D4695" s="41" t="s">
        <v>150</v>
      </c>
      <c r="E4695" s="41" t="s">
        <v>147</v>
      </c>
      <c r="F4695" s="38">
        <v>44218</v>
      </c>
      <c r="G4695" s="41" t="s">
        <v>147</v>
      </c>
      <c r="H4695" s="41">
        <v>0</v>
      </c>
    </row>
    <row r="4696" spans="1:8" x14ac:dyDescent="0.25">
      <c r="A4696" s="41">
        <f>VLOOKUP(D4696,'[110]Legacy Location Lookups'!$A$1:$C$340,2,0)</f>
        <v>15</v>
      </c>
      <c r="B4696" s="41" t="str">
        <f>VLOOKUP(A4696,'[110]Legacy Location Lookups'!$B$1:$C$340,2,0)</f>
        <v>Pontiac, IL</v>
      </c>
      <c r="C4696" s="41" t="s">
        <v>142</v>
      </c>
      <c r="D4696" s="41" t="s">
        <v>13</v>
      </c>
      <c r="E4696" s="41" t="s">
        <v>144</v>
      </c>
      <c r="F4696" s="38">
        <v>44218</v>
      </c>
      <c r="G4696" s="41" t="s">
        <v>145</v>
      </c>
      <c r="H4696" s="41">
        <v>23</v>
      </c>
    </row>
    <row r="4697" spans="1:8" x14ac:dyDescent="0.25">
      <c r="A4697" s="41">
        <f>VLOOKUP(D4697,'[110]Legacy Location Lookups'!$A$1:$C$340,2,0)</f>
        <v>15</v>
      </c>
      <c r="B4697" s="41" t="str">
        <f>VLOOKUP(A4697,'[110]Legacy Location Lookups'!$B$1:$C$340,2,0)</f>
        <v>Pontiac, IL</v>
      </c>
      <c r="C4697" s="41" t="s">
        <v>142</v>
      </c>
      <c r="D4697" s="41" t="s">
        <v>13</v>
      </c>
      <c r="E4697" s="41" t="s">
        <v>147</v>
      </c>
      <c r="F4697" s="38">
        <v>44218</v>
      </c>
      <c r="G4697" s="41" t="s">
        <v>147</v>
      </c>
      <c r="H4697" s="41">
        <v>0</v>
      </c>
    </row>
    <row r="4698" spans="1:8" x14ac:dyDescent="0.25">
      <c r="A4698" s="41">
        <f>VLOOKUP(D4698,'[110]Legacy Location Lookups'!$A$1:$C$340,2,0)</f>
        <v>8</v>
      </c>
      <c r="B4698" s="41" t="str">
        <f>VLOOKUP(A4698,'[110]Legacy Location Lookups'!$B$1:$C$340,2,0)</f>
        <v>Eureka, IL</v>
      </c>
      <c r="C4698" s="41" t="s">
        <v>142</v>
      </c>
      <c r="D4698" s="41" t="s">
        <v>6</v>
      </c>
      <c r="E4698" s="41" t="s">
        <v>144</v>
      </c>
      <c r="F4698" s="38">
        <v>44218</v>
      </c>
      <c r="G4698" s="41" t="s">
        <v>145</v>
      </c>
      <c r="H4698" s="41">
        <v>0</v>
      </c>
    </row>
    <row r="4699" spans="1:8" x14ac:dyDescent="0.25">
      <c r="A4699" s="41">
        <f>VLOOKUP(D4699,'[110]Legacy Location Lookups'!$A$1:$C$340,2,0)</f>
        <v>8</v>
      </c>
      <c r="B4699" s="41" t="str">
        <f>VLOOKUP(A4699,'[110]Legacy Location Lookups'!$B$1:$C$340,2,0)</f>
        <v>Eureka, IL</v>
      </c>
      <c r="C4699" s="41" t="s">
        <v>142</v>
      </c>
      <c r="D4699" s="41" t="s">
        <v>6</v>
      </c>
      <c r="E4699" s="41" t="s">
        <v>147</v>
      </c>
      <c r="F4699" s="38">
        <v>44218</v>
      </c>
      <c r="G4699" s="41" t="s">
        <v>147</v>
      </c>
      <c r="H4699" s="41">
        <v>0</v>
      </c>
    </row>
    <row r="4700" spans="1:8" x14ac:dyDescent="0.25">
      <c r="A4700" s="41">
        <f>VLOOKUP(D4700,'[110]Legacy Location Lookups'!$A$1:$C$340,2,0)</f>
        <v>10</v>
      </c>
      <c r="B4700" s="41" t="str">
        <f>VLOOKUP(A4700,'[110]Legacy Location Lookups'!$B$1:$C$340,2,0)</f>
        <v>Lincoln, IL</v>
      </c>
      <c r="C4700" s="41" t="s">
        <v>142</v>
      </c>
      <c r="D4700" s="41" t="s">
        <v>174</v>
      </c>
      <c r="E4700" s="41" t="s">
        <v>144</v>
      </c>
      <c r="F4700" s="38">
        <v>44218</v>
      </c>
      <c r="G4700" s="41" t="s">
        <v>145</v>
      </c>
      <c r="H4700" s="41">
        <v>0</v>
      </c>
    </row>
    <row r="4701" spans="1:8" x14ac:dyDescent="0.25">
      <c r="A4701" s="41">
        <f>VLOOKUP(D4701,'[110]Legacy Location Lookups'!$A$1:$C$340,2,0)</f>
        <v>10</v>
      </c>
      <c r="B4701" s="41" t="str">
        <f>VLOOKUP(A4701,'[110]Legacy Location Lookups'!$B$1:$C$340,2,0)</f>
        <v>Lincoln, IL</v>
      </c>
      <c r="C4701" s="41" t="s">
        <v>142</v>
      </c>
      <c r="D4701" s="41" t="s">
        <v>174</v>
      </c>
      <c r="E4701" s="41" t="s">
        <v>144</v>
      </c>
      <c r="F4701" s="38">
        <v>44218</v>
      </c>
      <c r="G4701" s="41" t="s">
        <v>147</v>
      </c>
      <c r="H4701" s="41">
        <v>0</v>
      </c>
    </row>
    <row r="4702" spans="1:8" x14ac:dyDescent="0.25">
      <c r="A4702" s="41">
        <f>VLOOKUP(D4702,'[110]Legacy Location Lookups'!$A$1:$C$340,2,0)</f>
        <v>17</v>
      </c>
      <c r="B4702" s="41" t="str">
        <f>VLOOKUP(A4702,'[110]Legacy Location Lookups'!$B$1:$C$340,2,0)</f>
        <v>Streator, IL</v>
      </c>
      <c r="C4702" s="41" t="s">
        <v>142</v>
      </c>
      <c r="D4702" s="41" t="s">
        <v>171</v>
      </c>
      <c r="E4702" s="41" t="s">
        <v>144</v>
      </c>
      <c r="F4702" s="38">
        <v>44218</v>
      </c>
      <c r="G4702" s="41" t="s">
        <v>145</v>
      </c>
      <c r="H4702" s="41">
        <v>0</v>
      </c>
    </row>
    <row r="4703" spans="1:8" x14ac:dyDescent="0.25">
      <c r="A4703" s="41">
        <f>VLOOKUP(D4703,'[110]Legacy Location Lookups'!$A$1:$C$340,2,0)</f>
        <v>17</v>
      </c>
      <c r="B4703" s="41" t="str">
        <f>VLOOKUP(A4703,'[110]Legacy Location Lookups'!$B$1:$C$340,2,0)</f>
        <v>Streator, IL</v>
      </c>
      <c r="C4703" s="41" t="s">
        <v>142</v>
      </c>
      <c r="D4703" s="41" t="s">
        <v>171</v>
      </c>
      <c r="E4703" s="41" t="s">
        <v>147</v>
      </c>
      <c r="F4703" s="38">
        <v>44218</v>
      </c>
      <c r="G4703" s="41" t="s">
        <v>147</v>
      </c>
      <c r="H4703" s="41">
        <v>0</v>
      </c>
    </row>
    <row r="4704" spans="1:8" x14ac:dyDescent="0.25">
      <c r="A4704" s="41">
        <f>VLOOKUP(D4704,'[110]Legacy Location Lookups'!$A$1:$C$340,2,0)</f>
        <v>16</v>
      </c>
      <c r="B4704" s="41" t="str">
        <f>VLOOKUP(A4704,'[110]Legacy Location Lookups'!$B$1:$C$340,2,0)</f>
        <v>Princeton, IL</v>
      </c>
      <c r="C4704" s="41" t="s">
        <v>142</v>
      </c>
      <c r="D4704" s="41" t="s">
        <v>169</v>
      </c>
      <c r="E4704" s="41" t="s">
        <v>144</v>
      </c>
      <c r="F4704" s="38">
        <v>44218</v>
      </c>
      <c r="G4704" s="41" t="s">
        <v>145</v>
      </c>
      <c r="H4704" s="41">
        <v>0</v>
      </c>
    </row>
    <row r="4705" spans="1:8" x14ac:dyDescent="0.25">
      <c r="A4705" s="41">
        <f>VLOOKUP(D4705,'[110]Legacy Location Lookups'!$A$1:$C$340,2,0)</f>
        <v>16</v>
      </c>
      <c r="B4705" s="41" t="str">
        <f>VLOOKUP(A4705,'[110]Legacy Location Lookups'!$B$1:$C$340,2,0)</f>
        <v>Princeton, IL</v>
      </c>
      <c r="C4705" s="41" t="s">
        <v>142</v>
      </c>
      <c r="D4705" s="41" t="s">
        <v>169</v>
      </c>
      <c r="E4705" s="41" t="s">
        <v>147</v>
      </c>
      <c r="F4705" s="38">
        <v>44218</v>
      </c>
      <c r="G4705" s="41" t="s">
        <v>147</v>
      </c>
      <c r="H4705" s="41">
        <v>0</v>
      </c>
    </row>
    <row r="4706" spans="1:8" x14ac:dyDescent="0.25">
      <c r="A4706" s="41">
        <f>VLOOKUP(D4706,'[110]Legacy Location Lookups'!$A$1:$C$340,2,0)</f>
        <v>11</v>
      </c>
      <c r="B4706" s="41" t="str">
        <f>VLOOKUP(A4706,'[110]Legacy Location Lookups'!$B$1:$C$340,2,0)</f>
        <v>Mt Zion, IL</v>
      </c>
      <c r="C4706" s="41" t="s">
        <v>142</v>
      </c>
      <c r="D4706" s="41" t="s">
        <v>170</v>
      </c>
      <c r="E4706" s="41" t="s">
        <v>144</v>
      </c>
      <c r="F4706" s="38">
        <v>44218</v>
      </c>
      <c r="G4706" s="41" t="s">
        <v>145</v>
      </c>
      <c r="H4706" s="41">
        <v>0</v>
      </c>
    </row>
    <row r="4707" spans="1:8" x14ac:dyDescent="0.25">
      <c r="A4707" s="41">
        <f>VLOOKUP(D4707,'[110]Legacy Location Lookups'!$A$1:$C$340,2,0)</f>
        <v>11</v>
      </c>
      <c r="B4707" s="41" t="str">
        <f>VLOOKUP(A4707,'[110]Legacy Location Lookups'!$B$1:$C$340,2,0)</f>
        <v>Mt Zion, IL</v>
      </c>
      <c r="C4707" s="41" t="s">
        <v>142</v>
      </c>
      <c r="D4707" s="41" t="s">
        <v>170</v>
      </c>
      <c r="E4707" s="41" t="s">
        <v>147</v>
      </c>
      <c r="F4707" s="38">
        <v>44218</v>
      </c>
      <c r="G4707" s="41" t="s">
        <v>147</v>
      </c>
      <c r="H4707" s="41">
        <v>0</v>
      </c>
    </row>
    <row r="4708" spans="1:8" x14ac:dyDescent="0.25">
      <c r="A4708" s="41">
        <f>VLOOKUP(D4708,'[110]Legacy Location Lookups'!$A$1:$C$340,2,0)</f>
        <v>9</v>
      </c>
      <c r="B4708" s="41" t="str">
        <f>VLOOKUP(A4708,'[110]Legacy Location Lookups'!$B$1:$C$340,2,0)</f>
        <v>Gibson City, IL</v>
      </c>
      <c r="C4708" s="41" t="s">
        <v>142</v>
      </c>
      <c r="D4708" s="41" t="s">
        <v>168</v>
      </c>
      <c r="E4708" s="41" t="s">
        <v>144</v>
      </c>
      <c r="F4708" s="38">
        <v>44218</v>
      </c>
      <c r="G4708" s="41" t="s">
        <v>145</v>
      </c>
      <c r="H4708" s="41">
        <v>38</v>
      </c>
    </row>
    <row r="4709" spans="1:8" x14ac:dyDescent="0.25">
      <c r="A4709" s="41">
        <f>VLOOKUP(D4709,'[110]Legacy Location Lookups'!$A$1:$C$340,2,0)</f>
        <v>127</v>
      </c>
      <c r="B4709" s="41" t="str">
        <f>VLOOKUP(A4709,'[110]Legacy Location Lookups'!$B$1:$C$340,2,0)</f>
        <v>Canton, IL</v>
      </c>
      <c r="C4709" s="41" t="s">
        <v>142</v>
      </c>
      <c r="D4709" s="41" t="s">
        <v>166</v>
      </c>
      <c r="E4709" s="41" t="s">
        <v>144</v>
      </c>
      <c r="F4709" s="38">
        <v>44218</v>
      </c>
      <c r="G4709" s="41" t="s">
        <v>145</v>
      </c>
      <c r="H4709" s="41">
        <v>0</v>
      </c>
    </row>
    <row r="4710" spans="1:8" x14ac:dyDescent="0.25">
      <c r="A4710" s="41">
        <f>VLOOKUP(D4710,'[110]Legacy Location Lookups'!$A$1:$C$340,2,0)</f>
        <v>12</v>
      </c>
      <c r="B4710" s="41" t="str">
        <f>VLOOKUP(A4710,'[110]Legacy Location Lookups'!$B$1:$C$340,2,0)</f>
        <v>Pekin, IL</v>
      </c>
      <c r="C4710" s="41" t="s">
        <v>142</v>
      </c>
      <c r="D4710" s="41" t="s">
        <v>242</v>
      </c>
      <c r="E4710" s="41" t="s">
        <v>144</v>
      </c>
      <c r="F4710" s="38">
        <v>44218</v>
      </c>
      <c r="G4710" s="41" t="s">
        <v>145</v>
      </c>
      <c r="H4710" s="41">
        <v>15</v>
      </c>
    </row>
    <row r="4711" spans="1:8" x14ac:dyDescent="0.25">
      <c r="A4711" s="41">
        <f>VLOOKUP(D4711,'[110]Legacy Location Lookups'!$A$1:$C$340,2,0)</f>
        <v>86</v>
      </c>
      <c r="B4711" s="41" t="str">
        <f>VLOOKUP(A4711,'[110]Legacy Location Lookups'!$B$1:$C$340,2,0)</f>
        <v>Kirkland, WA</v>
      </c>
      <c r="C4711" s="41" t="s">
        <v>167</v>
      </c>
      <c r="D4711" s="41" t="s">
        <v>22</v>
      </c>
      <c r="E4711" s="41" t="s">
        <v>144</v>
      </c>
      <c r="F4711" s="38">
        <v>44214</v>
      </c>
      <c r="G4711" s="41" t="s">
        <v>145</v>
      </c>
      <c r="H4711" s="41">
        <v>71</v>
      </c>
    </row>
    <row r="4712" spans="1:8" x14ac:dyDescent="0.25">
      <c r="A4712" s="41">
        <f>VLOOKUP(D4712,'[110]Legacy Location Lookups'!$A$1:$C$340,2,0)</f>
        <v>86</v>
      </c>
      <c r="B4712" s="41" t="str">
        <f>VLOOKUP(A4712,'[110]Legacy Location Lookups'!$B$1:$C$340,2,0)</f>
        <v>Kirkland, WA</v>
      </c>
      <c r="C4712" s="41" t="s">
        <v>167</v>
      </c>
      <c r="D4712" s="41" t="s">
        <v>22</v>
      </c>
      <c r="E4712" s="41" t="s">
        <v>144</v>
      </c>
      <c r="F4712" s="38">
        <v>44214</v>
      </c>
      <c r="G4712" s="41" t="s">
        <v>159</v>
      </c>
      <c r="H4712" s="41">
        <v>6</v>
      </c>
    </row>
    <row r="4713" spans="1:8" x14ac:dyDescent="0.25">
      <c r="A4713" s="41">
        <f>VLOOKUP(D4713,'[110]Legacy Location Lookups'!$A$1:$C$340,2,0)</f>
        <v>5</v>
      </c>
      <c r="B4713" s="41" t="str">
        <f>VLOOKUP(A4713,'[110]Legacy Location Lookups'!$B$1:$C$340,2,0)</f>
        <v>Bloomington, IL</v>
      </c>
      <c r="C4713" s="41" t="s">
        <v>142</v>
      </c>
      <c r="D4713" s="41" t="s">
        <v>143</v>
      </c>
      <c r="E4713" s="41" t="s">
        <v>144</v>
      </c>
      <c r="F4713" s="38">
        <v>44224</v>
      </c>
      <c r="G4713" s="41" t="s">
        <v>145</v>
      </c>
      <c r="H4713" s="41">
        <v>120</v>
      </c>
    </row>
    <row r="4714" spans="1:8" x14ac:dyDescent="0.25">
      <c r="A4714" s="41">
        <f>VLOOKUP(D4714,'[110]Legacy Location Lookups'!$A$1:$C$340,2,0)</f>
        <v>5</v>
      </c>
      <c r="B4714" s="41" t="str">
        <f>VLOOKUP(A4714,'[110]Legacy Location Lookups'!$B$1:$C$340,2,0)</f>
        <v>Bloomington, IL</v>
      </c>
      <c r="C4714" s="41" t="s">
        <v>142</v>
      </c>
      <c r="D4714" s="41" t="s">
        <v>143</v>
      </c>
      <c r="E4714" s="41" t="s">
        <v>144</v>
      </c>
      <c r="F4714" s="38">
        <v>44224</v>
      </c>
      <c r="G4714" s="41" t="s">
        <v>146</v>
      </c>
      <c r="H4714" s="41">
        <v>6</v>
      </c>
    </row>
    <row r="4715" spans="1:8" x14ac:dyDescent="0.25">
      <c r="A4715" s="41">
        <f>VLOOKUP(D4715,'[110]Legacy Location Lookups'!$A$1:$C$340,2,0)</f>
        <v>5</v>
      </c>
      <c r="B4715" s="41" t="str">
        <f>VLOOKUP(A4715,'[110]Legacy Location Lookups'!$B$1:$C$340,2,0)</f>
        <v>Bloomington, IL</v>
      </c>
      <c r="C4715" s="41" t="s">
        <v>142</v>
      </c>
      <c r="D4715" s="41" t="s">
        <v>143</v>
      </c>
      <c r="E4715" s="41" t="s">
        <v>147</v>
      </c>
      <c r="F4715" s="38">
        <v>44224</v>
      </c>
      <c r="G4715" s="41" t="s">
        <v>147</v>
      </c>
      <c r="H4715" s="41">
        <v>0</v>
      </c>
    </row>
    <row r="4716" spans="1:8" x14ac:dyDescent="0.25">
      <c r="A4716" s="41">
        <f>VLOOKUP(D4716,'[110]Legacy Location Lookups'!$A$1:$C$340,2,0)</f>
        <v>14</v>
      </c>
      <c r="B4716" s="41" t="str">
        <f>VLOOKUP(A4716,'[110]Legacy Location Lookups'!$B$1:$C$340,2,0)</f>
        <v>Peru, IL</v>
      </c>
      <c r="C4716" s="41" t="s">
        <v>142</v>
      </c>
      <c r="D4716" s="41" t="s">
        <v>148</v>
      </c>
      <c r="E4716" s="41" t="s">
        <v>144</v>
      </c>
      <c r="F4716" s="38">
        <v>44224</v>
      </c>
      <c r="G4716" s="41" t="s">
        <v>145</v>
      </c>
      <c r="H4716" s="41">
        <v>43</v>
      </c>
    </row>
    <row r="4717" spans="1:8" x14ac:dyDescent="0.25">
      <c r="A4717" s="41">
        <f>VLOOKUP(D4717,'[110]Legacy Location Lookups'!$A$1:$C$340,2,0)</f>
        <v>14</v>
      </c>
      <c r="B4717" s="41" t="str">
        <f>VLOOKUP(A4717,'[110]Legacy Location Lookups'!$B$1:$C$340,2,0)</f>
        <v>Peru, IL</v>
      </c>
      <c r="C4717" s="41" t="s">
        <v>142</v>
      </c>
      <c r="D4717" s="41" t="s">
        <v>148</v>
      </c>
      <c r="E4717" s="41" t="s">
        <v>147</v>
      </c>
      <c r="F4717" s="38">
        <v>44224</v>
      </c>
      <c r="G4717" s="41" t="s">
        <v>147</v>
      </c>
      <c r="H4717" s="41">
        <v>0</v>
      </c>
    </row>
    <row r="4718" spans="1:8" x14ac:dyDescent="0.25">
      <c r="A4718" s="41">
        <f>VLOOKUP(D4718,'[110]Legacy Location Lookups'!$A$1:$C$340,2,0)</f>
        <v>13</v>
      </c>
      <c r="B4718" s="41" t="str">
        <f>VLOOKUP(A4718,'[110]Legacy Location Lookups'!$B$1:$C$340,2,0)</f>
        <v>Peoria, IL</v>
      </c>
      <c r="C4718" s="41" t="s">
        <v>142</v>
      </c>
      <c r="D4718" s="41" t="s">
        <v>149</v>
      </c>
      <c r="E4718" s="41" t="s">
        <v>144</v>
      </c>
      <c r="F4718" s="38">
        <v>44224</v>
      </c>
      <c r="G4718" s="41" t="s">
        <v>145</v>
      </c>
      <c r="H4718" s="41">
        <v>63</v>
      </c>
    </row>
    <row r="4719" spans="1:8" x14ac:dyDescent="0.25">
      <c r="A4719" s="41">
        <f>VLOOKUP(D4719,'[110]Legacy Location Lookups'!$A$1:$C$340,2,0)</f>
        <v>13</v>
      </c>
      <c r="B4719" s="41" t="str">
        <f>VLOOKUP(A4719,'[110]Legacy Location Lookups'!$B$1:$C$340,2,0)</f>
        <v>Peoria, IL</v>
      </c>
      <c r="C4719" s="41" t="s">
        <v>142</v>
      </c>
      <c r="D4719" s="41" t="s">
        <v>149</v>
      </c>
      <c r="E4719" s="41" t="s">
        <v>144</v>
      </c>
      <c r="F4719" s="38">
        <v>44224</v>
      </c>
      <c r="G4719" s="41" t="s">
        <v>146</v>
      </c>
      <c r="H4719" s="41">
        <v>0</v>
      </c>
    </row>
    <row r="4720" spans="1:8" x14ac:dyDescent="0.25">
      <c r="A4720" s="41">
        <f>VLOOKUP(D4720,'[110]Legacy Location Lookups'!$A$1:$C$340,2,0)</f>
        <v>6</v>
      </c>
      <c r="B4720" s="41" t="str">
        <f>VLOOKUP(A4720,'[110]Legacy Location Lookups'!$B$1:$C$340,2,0)</f>
        <v>Charleston, IL</v>
      </c>
      <c r="C4720" s="41" t="s">
        <v>142</v>
      </c>
      <c r="D4720" s="41" t="s">
        <v>150</v>
      </c>
      <c r="E4720" s="41" t="s">
        <v>144</v>
      </c>
      <c r="F4720" s="38">
        <v>44224</v>
      </c>
      <c r="G4720" s="41" t="s">
        <v>145</v>
      </c>
      <c r="H4720" s="41">
        <v>34</v>
      </c>
    </row>
    <row r="4721" spans="1:8" x14ac:dyDescent="0.25">
      <c r="A4721" s="41">
        <f>VLOOKUP(D4721,'[110]Legacy Location Lookups'!$A$1:$C$340,2,0)</f>
        <v>6</v>
      </c>
      <c r="B4721" s="41" t="str">
        <f>VLOOKUP(A4721,'[110]Legacy Location Lookups'!$B$1:$C$340,2,0)</f>
        <v>Charleston, IL</v>
      </c>
      <c r="C4721" s="41" t="s">
        <v>142</v>
      </c>
      <c r="D4721" s="41" t="s">
        <v>150</v>
      </c>
      <c r="E4721" s="41" t="s">
        <v>144</v>
      </c>
      <c r="F4721" s="38">
        <v>44224</v>
      </c>
      <c r="G4721" s="41" t="s">
        <v>146</v>
      </c>
      <c r="H4721" s="41">
        <v>0</v>
      </c>
    </row>
    <row r="4722" spans="1:8" x14ac:dyDescent="0.25">
      <c r="A4722" s="41">
        <f>VLOOKUP(D4722,'[110]Legacy Location Lookups'!$A$1:$C$340,2,0)</f>
        <v>6</v>
      </c>
      <c r="B4722" s="41" t="str">
        <f>VLOOKUP(A4722,'[110]Legacy Location Lookups'!$B$1:$C$340,2,0)</f>
        <v>Charleston, IL</v>
      </c>
      <c r="C4722" s="41" t="s">
        <v>142</v>
      </c>
      <c r="D4722" s="41" t="s">
        <v>150</v>
      </c>
      <c r="E4722" s="41" t="s">
        <v>147</v>
      </c>
      <c r="F4722" s="38">
        <v>44224</v>
      </c>
      <c r="G4722" s="41" t="s">
        <v>147</v>
      </c>
      <c r="H4722" s="41">
        <v>0</v>
      </c>
    </row>
    <row r="4723" spans="1:8" x14ac:dyDescent="0.25">
      <c r="A4723" s="41">
        <f>VLOOKUP(D4723,'[110]Legacy Location Lookups'!$A$1:$C$340,2,0)</f>
        <v>15</v>
      </c>
      <c r="B4723" s="41" t="str">
        <f>VLOOKUP(A4723,'[110]Legacy Location Lookups'!$B$1:$C$340,2,0)</f>
        <v>Pontiac, IL</v>
      </c>
      <c r="C4723" s="41" t="s">
        <v>142</v>
      </c>
      <c r="D4723" s="41" t="s">
        <v>13</v>
      </c>
      <c r="E4723" s="41" t="s">
        <v>144</v>
      </c>
      <c r="F4723" s="38">
        <v>44224</v>
      </c>
      <c r="G4723" s="41" t="s">
        <v>145</v>
      </c>
      <c r="H4723" s="41">
        <v>0</v>
      </c>
    </row>
    <row r="4724" spans="1:8" x14ac:dyDescent="0.25">
      <c r="A4724" s="41">
        <f>VLOOKUP(D4724,'[110]Legacy Location Lookups'!$A$1:$C$340,2,0)</f>
        <v>15</v>
      </c>
      <c r="B4724" s="41" t="str">
        <f>VLOOKUP(A4724,'[110]Legacy Location Lookups'!$B$1:$C$340,2,0)</f>
        <v>Pontiac, IL</v>
      </c>
      <c r="C4724" s="41" t="s">
        <v>142</v>
      </c>
      <c r="D4724" s="41" t="s">
        <v>13</v>
      </c>
      <c r="E4724" s="41" t="s">
        <v>147</v>
      </c>
      <c r="F4724" s="38">
        <v>44224</v>
      </c>
      <c r="G4724" s="41" t="s">
        <v>147</v>
      </c>
      <c r="H4724" s="41">
        <v>0</v>
      </c>
    </row>
    <row r="4725" spans="1:8" x14ac:dyDescent="0.25">
      <c r="A4725" s="41">
        <f>VLOOKUP(D4725,'[110]Legacy Location Lookups'!$A$1:$C$340,2,0)</f>
        <v>8</v>
      </c>
      <c r="B4725" s="41" t="str">
        <f>VLOOKUP(A4725,'[110]Legacy Location Lookups'!$B$1:$C$340,2,0)</f>
        <v>Eureka, IL</v>
      </c>
      <c r="C4725" s="41" t="s">
        <v>142</v>
      </c>
      <c r="D4725" s="41" t="s">
        <v>6</v>
      </c>
      <c r="E4725" s="41" t="s">
        <v>144</v>
      </c>
      <c r="F4725" s="38">
        <v>44224</v>
      </c>
      <c r="G4725" s="41" t="s">
        <v>145</v>
      </c>
      <c r="H4725" s="41">
        <v>0</v>
      </c>
    </row>
    <row r="4726" spans="1:8" x14ac:dyDescent="0.25">
      <c r="A4726" s="41">
        <f>VLOOKUP(D4726,'[110]Legacy Location Lookups'!$A$1:$C$340,2,0)</f>
        <v>8</v>
      </c>
      <c r="B4726" s="41" t="str">
        <f>VLOOKUP(A4726,'[110]Legacy Location Lookups'!$B$1:$C$340,2,0)</f>
        <v>Eureka, IL</v>
      </c>
      <c r="C4726" s="41" t="s">
        <v>142</v>
      </c>
      <c r="D4726" s="41" t="s">
        <v>6</v>
      </c>
      <c r="E4726" s="41" t="s">
        <v>147</v>
      </c>
      <c r="F4726" s="38">
        <v>44224</v>
      </c>
      <c r="G4726" s="41" t="s">
        <v>147</v>
      </c>
      <c r="H4726" s="41">
        <v>0</v>
      </c>
    </row>
    <row r="4727" spans="1:8" x14ac:dyDescent="0.25">
      <c r="A4727" s="41">
        <f>VLOOKUP(D4727,'[110]Legacy Location Lookups'!$A$1:$C$340,2,0)</f>
        <v>10</v>
      </c>
      <c r="B4727" s="41" t="str">
        <f>VLOOKUP(A4727,'[110]Legacy Location Lookups'!$B$1:$C$340,2,0)</f>
        <v>Lincoln, IL</v>
      </c>
      <c r="C4727" s="41" t="s">
        <v>142</v>
      </c>
      <c r="D4727" s="41" t="s">
        <v>174</v>
      </c>
      <c r="E4727" s="41" t="s">
        <v>144</v>
      </c>
      <c r="F4727" s="38">
        <v>44224</v>
      </c>
      <c r="G4727" s="41" t="s">
        <v>145</v>
      </c>
      <c r="H4727" s="41">
        <v>0</v>
      </c>
    </row>
    <row r="4728" spans="1:8" x14ac:dyDescent="0.25">
      <c r="A4728" s="41">
        <f>VLOOKUP(D4728,'[110]Legacy Location Lookups'!$A$1:$C$340,2,0)</f>
        <v>10</v>
      </c>
      <c r="B4728" s="41" t="str">
        <f>VLOOKUP(A4728,'[110]Legacy Location Lookups'!$B$1:$C$340,2,0)</f>
        <v>Lincoln, IL</v>
      </c>
      <c r="C4728" s="41" t="s">
        <v>142</v>
      </c>
      <c r="D4728" s="41" t="s">
        <v>174</v>
      </c>
      <c r="E4728" s="41" t="s">
        <v>144</v>
      </c>
      <c r="F4728" s="38">
        <v>44224</v>
      </c>
      <c r="G4728" s="41" t="s">
        <v>147</v>
      </c>
      <c r="H4728" s="41">
        <v>0</v>
      </c>
    </row>
    <row r="4729" spans="1:8" x14ac:dyDescent="0.25">
      <c r="A4729" s="41">
        <f>VLOOKUP(D4729,'[110]Legacy Location Lookups'!$A$1:$C$340,2,0)</f>
        <v>17</v>
      </c>
      <c r="B4729" s="41" t="str">
        <f>VLOOKUP(A4729,'[110]Legacy Location Lookups'!$B$1:$C$340,2,0)</f>
        <v>Streator, IL</v>
      </c>
      <c r="C4729" s="41" t="s">
        <v>142</v>
      </c>
      <c r="D4729" s="41" t="s">
        <v>171</v>
      </c>
      <c r="E4729" s="41" t="s">
        <v>144</v>
      </c>
      <c r="F4729" s="38">
        <v>44224</v>
      </c>
      <c r="G4729" s="41" t="s">
        <v>145</v>
      </c>
      <c r="H4729" s="41">
        <v>0</v>
      </c>
    </row>
    <row r="4730" spans="1:8" x14ac:dyDescent="0.25">
      <c r="A4730" s="41">
        <f>VLOOKUP(D4730,'[110]Legacy Location Lookups'!$A$1:$C$340,2,0)</f>
        <v>17</v>
      </c>
      <c r="B4730" s="41" t="str">
        <f>VLOOKUP(A4730,'[110]Legacy Location Lookups'!$B$1:$C$340,2,0)</f>
        <v>Streator, IL</v>
      </c>
      <c r="C4730" s="41" t="s">
        <v>142</v>
      </c>
      <c r="D4730" s="41" t="s">
        <v>171</v>
      </c>
      <c r="E4730" s="41" t="s">
        <v>147</v>
      </c>
      <c r="F4730" s="38">
        <v>44224</v>
      </c>
      <c r="G4730" s="41" t="s">
        <v>147</v>
      </c>
      <c r="H4730" s="41">
        <v>0</v>
      </c>
    </row>
    <row r="4731" spans="1:8" x14ac:dyDescent="0.25">
      <c r="A4731" s="41">
        <f>VLOOKUP(D4731,'[110]Legacy Location Lookups'!$A$1:$C$340,2,0)</f>
        <v>16</v>
      </c>
      <c r="B4731" s="41" t="str">
        <f>VLOOKUP(A4731,'[110]Legacy Location Lookups'!$B$1:$C$340,2,0)</f>
        <v>Princeton, IL</v>
      </c>
      <c r="C4731" s="41" t="s">
        <v>142</v>
      </c>
      <c r="D4731" s="41" t="s">
        <v>169</v>
      </c>
      <c r="E4731" s="41" t="s">
        <v>144</v>
      </c>
      <c r="F4731" s="38">
        <v>44224</v>
      </c>
      <c r="G4731" s="41" t="s">
        <v>145</v>
      </c>
      <c r="H4731" s="41">
        <v>0</v>
      </c>
    </row>
    <row r="4732" spans="1:8" x14ac:dyDescent="0.25">
      <c r="A4732" s="41">
        <f>VLOOKUP(D4732,'[110]Legacy Location Lookups'!$A$1:$C$340,2,0)</f>
        <v>16</v>
      </c>
      <c r="B4732" s="41" t="str">
        <f>VLOOKUP(A4732,'[110]Legacy Location Lookups'!$B$1:$C$340,2,0)</f>
        <v>Princeton, IL</v>
      </c>
      <c r="C4732" s="41" t="s">
        <v>142</v>
      </c>
      <c r="D4732" s="41" t="s">
        <v>169</v>
      </c>
      <c r="E4732" s="41" t="s">
        <v>147</v>
      </c>
      <c r="F4732" s="38">
        <v>44224</v>
      </c>
      <c r="G4732" s="41" t="s">
        <v>147</v>
      </c>
      <c r="H4732" s="41">
        <v>0</v>
      </c>
    </row>
    <row r="4733" spans="1:8" x14ac:dyDescent="0.25">
      <c r="A4733" s="41">
        <f>VLOOKUP(D4733,'[110]Legacy Location Lookups'!$A$1:$C$340,2,0)</f>
        <v>11</v>
      </c>
      <c r="B4733" s="41" t="str">
        <f>VLOOKUP(A4733,'[110]Legacy Location Lookups'!$B$1:$C$340,2,0)</f>
        <v>Mt Zion, IL</v>
      </c>
      <c r="C4733" s="41" t="s">
        <v>142</v>
      </c>
      <c r="D4733" s="41" t="s">
        <v>170</v>
      </c>
      <c r="E4733" s="41" t="s">
        <v>144</v>
      </c>
      <c r="F4733" s="38">
        <v>44224</v>
      </c>
      <c r="G4733" s="41" t="s">
        <v>145</v>
      </c>
      <c r="H4733" s="41">
        <v>0</v>
      </c>
    </row>
    <row r="4734" spans="1:8" x14ac:dyDescent="0.25">
      <c r="A4734" s="41">
        <f>VLOOKUP(D4734,'[110]Legacy Location Lookups'!$A$1:$C$340,2,0)</f>
        <v>11</v>
      </c>
      <c r="B4734" s="41" t="str">
        <f>VLOOKUP(A4734,'[110]Legacy Location Lookups'!$B$1:$C$340,2,0)</f>
        <v>Mt Zion, IL</v>
      </c>
      <c r="C4734" s="41" t="s">
        <v>142</v>
      </c>
      <c r="D4734" s="41" t="s">
        <v>170</v>
      </c>
      <c r="E4734" s="41" t="s">
        <v>147</v>
      </c>
      <c r="F4734" s="38">
        <v>44224</v>
      </c>
      <c r="G4734" s="41" t="s">
        <v>147</v>
      </c>
      <c r="H4734" s="41">
        <v>0</v>
      </c>
    </row>
    <row r="4735" spans="1:8" x14ac:dyDescent="0.25">
      <c r="A4735" s="41">
        <f>VLOOKUP(D4735,'[110]Legacy Location Lookups'!$A$1:$C$340,2,0)</f>
        <v>9</v>
      </c>
      <c r="B4735" s="41" t="str">
        <f>VLOOKUP(A4735,'[110]Legacy Location Lookups'!$B$1:$C$340,2,0)</f>
        <v>Gibson City, IL</v>
      </c>
      <c r="C4735" s="41" t="s">
        <v>142</v>
      </c>
      <c r="D4735" s="41" t="s">
        <v>168</v>
      </c>
      <c r="E4735" s="41" t="s">
        <v>144</v>
      </c>
      <c r="F4735" s="38">
        <v>44224</v>
      </c>
      <c r="G4735" s="41" t="s">
        <v>145</v>
      </c>
      <c r="H4735" s="41">
        <v>0</v>
      </c>
    </row>
    <row r="4736" spans="1:8" x14ac:dyDescent="0.25">
      <c r="A4736" s="41">
        <f>VLOOKUP(D4736,'[110]Legacy Location Lookups'!$A$1:$C$340,2,0)</f>
        <v>127</v>
      </c>
      <c r="B4736" s="41" t="str">
        <f>VLOOKUP(A4736,'[110]Legacy Location Lookups'!$B$1:$C$340,2,0)</f>
        <v>Canton, IL</v>
      </c>
      <c r="C4736" s="41" t="s">
        <v>142</v>
      </c>
      <c r="D4736" s="41" t="s">
        <v>166</v>
      </c>
      <c r="E4736" s="41" t="s">
        <v>144</v>
      </c>
      <c r="F4736" s="38">
        <v>44224</v>
      </c>
      <c r="G4736" s="41" t="s">
        <v>145</v>
      </c>
      <c r="H4736" s="41">
        <v>11</v>
      </c>
    </row>
    <row r="4737" spans="1:8" x14ac:dyDescent="0.25">
      <c r="A4737" s="41">
        <f>VLOOKUP(D4737,'[110]Legacy Location Lookups'!$A$1:$C$340,2,0)</f>
        <v>5</v>
      </c>
      <c r="B4737" s="41" t="str">
        <f>VLOOKUP(A4737,'[110]Legacy Location Lookups'!$B$1:$C$340,2,0)</f>
        <v>Bloomington, IL</v>
      </c>
      <c r="C4737" s="41" t="s">
        <v>142</v>
      </c>
      <c r="D4737" s="41" t="s">
        <v>143</v>
      </c>
      <c r="E4737" s="41" t="s">
        <v>144</v>
      </c>
      <c r="F4737" s="38">
        <v>44221</v>
      </c>
      <c r="G4737" s="41" t="s">
        <v>145</v>
      </c>
      <c r="H4737" s="41">
        <v>130</v>
      </c>
    </row>
    <row r="4738" spans="1:8" x14ac:dyDescent="0.25">
      <c r="A4738" s="41">
        <f>VLOOKUP(D4738,'[110]Legacy Location Lookups'!$A$1:$C$340,2,0)</f>
        <v>5</v>
      </c>
      <c r="B4738" s="41" t="str">
        <f>VLOOKUP(A4738,'[110]Legacy Location Lookups'!$B$1:$C$340,2,0)</f>
        <v>Bloomington, IL</v>
      </c>
      <c r="C4738" s="41" t="s">
        <v>142</v>
      </c>
      <c r="D4738" s="41" t="s">
        <v>143</v>
      </c>
      <c r="E4738" s="41" t="s">
        <v>144</v>
      </c>
      <c r="F4738" s="38">
        <v>44221</v>
      </c>
      <c r="G4738" s="41" t="s">
        <v>146</v>
      </c>
      <c r="H4738" s="41">
        <v>11</v>
      </c>
    </row>
    <row r="4739" spans="1:8" x14ac:dyDescent="0.25">
      <c r="A4739" s="41">
        <f>VLOOKUP(D4739,'[110]Legacy Location Lookups'!$A$1:$C$340,2,0)</f>
        <v>5</v>
      </c>
      <c r="B4739" s="41" t="str">
        <f>VLOOKUP(A4739,'[110]Legacy Location Lookups'!$B$1:$C$340,2,0)</f>
        <v>Bloomington, IL</v>
      </c>
      <c r="C4739" s="41" t="s">
        <v>142</v>
      </c>
      <c r="D4739" s="41" t="s">
        <v>143</v>
      </c>
      <c r="E4739" s="41" t="s">
        <v>147</v>
      </c>
      <c r="F4739" s="38">
        <v>44221</v>
      </c>
      <c r="G4739" s="41" t="s">
        <v>147</v>
      </c>
      <c r="H4739" s="41">
        <v>0</v>
      </c>
    </row>
    <row r="4740" spans="1:8" x14ac:dyDescent="0.25">
      <c r="A4740" s="41">
        <f>VLOOKUP(D4740,'[110]Legacy Location Lookups'!$A$1:$C$340,2,0)</f>
        <v>14</v>
      </c>
      <c r="B4740" s="41" t="str">
        <f>VLOOKUP(A4740,'[110]Legacy Location Lookups'!$B$1:$C$340,2,0)</f>
        <v>Peru, IL</v>
      </c>
      <c r="C4740" s="41" t="s">
        <v>142</v>
      </c>
      <c r="D4740" s="41" t="s">
        <v>148</v>
      </c>
      <c r="E4740" s="41" t="s">
        <v>144</v>
      </c>
      <c r="F4740" s="38">
        <v>44221</v>
      </c>
      <c r="G4740" s="41" t="s">
        <v>145</v>
      </c>
      <c r="H4740" s="41">
        <v>0</v>
      </c>
    </row>
    <row r="4741" spans="1:8" x14ac:dyDescent="0.25">
      <c r="A4741" s="41">
        <f>VLOOKUP(D4741,'[110]Legacy Location Lookups'!$A$1:$C$340,2,0)</f>
        <v>14</v>
      </c>
      <c r="B4741" s="41" t="str">
        <f>VLOOKUP(A4741,'[110]Legacy Location Lookups'!$B$1:$C$340,2,0)</f>
        <v>Peru, IL</v>
      </c>
      <c r="C4741" s="41" t="s">
        <v>142</v>
      </c>
      <c r="D4741" s="41" t="s">
        <v>148</v>
      </c>
      <c r="E4741" s="41" t="s">
        <v>147</v>
      </c>
      <c r="F4741" s="38">
        <v>44221</v>
      </c>
      <c r="G4741" s="41" t="s">
        <v>147</v>
      </c>
      <c r="H4741" s="41">
        <v>0</v>
      </c>
    </row>
    <row r="4742" spans="1:8" x14ac:dyDescent="0.25">
      <c r="A4742" s="41">
        <f>VLOOKUP(D4742,'[110]Legacy Location Lookups'!$A$1:$C$340,2,0)</f>
        <v>13</v>
      </c>
      <c r="B4742" s="41" t="str">
        <f>VLOOKUP(A4742,'[110]Legacy Location Lookups'!$B$1:$C$340,2,0)</f>
        <v>Peoria, IL</v>
      </c>
      <c r="C4742" s="41" t="s">
        <v>142</v>
      </c>
      <c r="D4742" s="41" t="s">
        <v>149</v>
      </c>
      <c r="E4742" s="41" t="s">
        <v>144</v>
      </c>
      <c r="F4742" s="38">
        <v>44221</v>
      </c>
      <c r="G4742" s="41" t="s">
        <v>145</v>
      </c>
      <c r="H4742" s="41">
        <v>11</v>
      </c>
    </row>
    <row r="4743" spans="1:8" x14ac:dyDescent="0.25">
      <c r="A4743" s="41">
        <f>VLOOKUP(D4743,'[110]Legacy Location Lookups'!$A$1:$C$340,2,0)</f>
        <v>13</v>
      </c>
      <c r="B4743" s="41" t="str">
        <f>VLOOKUP(A4743,'[110]Legacy Location Lookups'!$B$1:$C$340,2,0)</f>
        <v>Peoria, IL</v>
      </c>
      <c r="C4743" s="41" t="s">
        <v>142</v>
      </c>
      <c r="D4743" s="41" t="s">
        <v>149</v>
      </c>
      <c r="E4743" s="41" t="s">
        <v>144</v>
      </c>
      <c r="F4743" s="38">
        <v>44221</v>
      </c>
      <c r="G4743" s="41" t="s">
        <v>146</v>
      </c>
      <c r="H4743" s="41">
        <v>10</v>
      </c>
    </row>
    <row r="4744" spans="1:8" x14ac:dyDescent="0.25">
      <c r="A4744" s="41">
        <f>VLOOKUP(D4744,'[110]Legacy Location Lookups'!$A$1:$C$340,2,0)</f>
        <v>6</v>
      </c>
      <c r="B4744" s="41" t="str">
        <f>VLOOKUP(A4744,'[110]Legacy Location Lookups'!$B$1:$C$340,2,0)</f>
        <v>Charleston, IL</v>
      </c>
      <c r="C4744" s="41" t="s">
        <v>142</v>
      </c>
      <c r="D4744" s="41" t="s">
        <v>150</v>
      </c>
      <c r="E4744" s="41" t="s">
        <v>144</v>
      </c>
      <c r="F4744" s="38">
        <v>44221</v>
      </c>
      <c r="G4744" s="41" t="s">
        <v>145</v>
      </c>
      <c r="H4744" s="41">
        <v>32</v>
      </c>
    </row>
    <row r="4745" spans="1:8" x14ac:dyDescent="0.25">
      <c r="A4745" s="41">
        <f>VLOOKUP(D4745,'[110]Legacy Location Lookups'!$A$1:$C$340,2,0)</f>
        <v>6</v>
      </c>
      <c r="B4745" s="41" t="str">
        <f>VLOOKUP(A4745,'[110]Legacy Location Lookups'!$B$1:$C$340,2,0)</f>
        <v>Charleston, IL</v>
      </c>
      <c r="C4745" s="41" t="s">
        <v>142</v>
      </c>
      <c r="D4745" s="41" t="s">
        <v>150</v>
      </c>
      <c r="E4745" s="41" t="s">
        <v>144</v>
      </c>
      <c r="F4745" s="38">
        <v>44221</v>
      </c>
      <c r="G4745" s="41" t="s">
        <v>146</v>
      </c>
      <c r="H4745" s="41">
        <v>0</v>
      </c>
    </row>
    <row r="4746" spans="1:8" x14ac:dyDescent="0.25">
      <c r="A4746" s="41">
        <f>VLOOKUP(D4746,'[110]Legacy Location Lookups'!$A$1:$C$340,2,0)</f>
        <v>6</v>
      </c>
      <c r="B4746" s="41" t="str">
        <f>VLOOKUP(A4746,'[110]Legacy Location Lookups'!$B$1:$C$340,2,0)</f>
        <v>Charleston, IL</v>
      </c>
      <c r="C4746" s="41" t="s">
        <v>142</v>
      </c>
      <c r="D4746" s="41" t="s">
        <v>150</v>
      </c>
      <c r="E4746" s="41" t="s">
        <v>147</v>
      </c>
      <c r="F4746" s="38">
        <v>44221</v>
      </c>
      <c r="G4746" s="41" t="s">
        <v>147</v>
      </c>
      <c r="H4746" s="41">
        <v>0</v>
      </c>
    </row>
    <row r="4747" spans="1:8" x14ac:dyDescent="0.25">
      <c r="A4747" s="41">
        <f>VLOOKUP(D4747,'[110]Legacy Location Lookups'!$A$1:$C$340,2,0)</f>
        <v>15</v>
      </c>
      <c r="B4747" s="41" t="str">
        <f>VLOOKUP(A4747,'[110]Legacy Location Lookups'!$B$1:$C$340,2,0)</f>
        <v>Pontiac, IL</v>
      </c>
      <c r="C4747" s="41" t="s">
        <v>142</v>
      </c>
      <c r="D4747" s="41" t="s">
        <v>13</v>
      </c>
      <c r="E4747" s="41" t="s">
        <v>144</v>
      </c>
      <c r="F4747" s="38">
        <v>44221</v>
      </c>
      <c r="G4747" s="41" t="s">
        <v>145</v>
      </c>
      <c r="H4747" s="41">
        <v>30</v>
      </c>
    </row>
    <row r="4748" spans="1:8" x14ac:dyDescent="0.25">
      <c r="A4748" s="41">
        <f>VLOOKUP(D4748,'[110]Legacy Location Lookups'!$A$1:$C$340,2,0)</f>
        <v>5</v>
      </c>
      <c r="B4748" s="41" t="str">
        <f>VLOOKUP(A4748,'[110]Legacy Location Lookups'!$B$1:$C$340,2,0)</f>
        <v>Bloomington, IL</v>
      </c>
      <c r="C4748" s="41" t="s">
        <v>142</v>
      </c>
      <c r="D4748" s="41" t="s">
        <v>143</v>
      </c>
      <c r="E4748" s="41" t="s">
        <v>144</v>
      </c>
      <c r="F4748" s="38">
        <v>44223</v>
      </c>
      <c r="G4748" s="41" t="s">
        <v>145</v>
      </c>
      <c r="H4748" s="41">
        <v>97</v>
      </c>
    </row>
    <row r="4749" spans="1:8" x14ac:dyDescent="0.25">
      <c r="A4749" s="41">
        <f>VLOOKUP(D4749,'[110]Legacy Location Lookups'!$A$1:$C$340,2,0)</f>
        <v>5</v>
      </c>
      <c r="B4749" s="41" t="str">
        <f>VLOOKUP(A4749,'[110]Legacy Location Lookups'!$B$1:$C$340,2,0)</f>
        <v>Bloomington, IL</v>
      </c>
      <c r="C4749" s="41" t="s">
        <v>142</v>
      </c>
      <c r="D4749" s="41" t="s">
        <v>143</v>
      </c>
      <c r="E4749" s="41" t="s">
        <v>144</v>
      </c>
      <c r="F4749" s="38">
        <v>44223</v>
      </c>
      <c r="G4749" s="41" t="s">
        <v>146</v>
      </c>
      <c r="H4749" s="41">
        <v>17</v>
      </c>
    </row>
    <row r="4750" spans="1:8" x14ac:dyDescent="0.25">
      <c r="A4750" s="41">
        <f>VLOOKUP(D4750,'[110]Legacy Location Lookups'!$A$1:$C$340,2,0)</f>
        <v>5</v>
      </c>
      <c r="B4750" s="41" t="str">
        <f>VLOOKUP(A4750,'[110]Legacy Location Lookups'!$B$1:$C$340,2,0)</f>
        <v>Bloomington, IL</v>
      </c>
      <c r="C4750" s="41" t="s">
        <v>142</v>
      </c>
      <c r="D4750" s="41" t="s">
        <v>143</v>
      </c>
      <c r="E4750" s="41" t="s">
        <v>147</v>
      </c>
      <c r="F4750" s="38">
        <v>44223</v>
      </c>
      <c r="G4750" s="41" t="s">
        <v>147</v>
      </c>
      <c r="H4750" s="41">
        <v>0</v>
      </c>
    </row>
    <row r="4751" spans="1:8" x14ac:dyDescent="0.25">
      <c r="A4751" s="41">
        <f>VLOOKUP(D4751,'[110]Legacy Location Lookups'!$A$1:$C$340,2,0)</f>
        <v>14</v>
      </c>
      <c r="B4751" s="41" t="str">
        <f>VLOOKUP(A4751,'[110]Legacy Location Lookups'!$B$1:$C$340,2,0)</f>
        <v>Peru, IL</v>
      </c>
      <c r="C4751" s="41" t="s">
        <v>142</v>
      </c>
      <c r="D4751" s="41" t="s">
        <v>148</v>
      </c>
      <c r="E4751" s="41" t="s">
        <v>144</v>
      </c>
      <c r="F4751" s="38">
        <v>44223</v>
      </c>
      <c r="G4751" s="41" t="s">
        <v>145</v>
      </c>
      <c r="H4751" s="41">
        <v>33</v>
      </c>
    </row>
    <row r="4752" spans="1:8" x14ac:dyDescent="0.25">
      <c r="A4752" s="41">
        <f>VLOOKUP(D4752,'[110]Legacy Location Lookups'!$A$1:$C$340,2,0)</f>
        <v>14</v>
      </c>
      <c r="B4752" s="41" t="str">
        <f>VLOOKUP(A4752,'[110]Legacy Location Lookups'!$B$1:$C$340,2,0)</f>
        <v>Peru, IL</v>
      </c>
      <c r="C4752" s="41" t="s">
        <v>142</v>
      </c>
      <c r="D4752" s="41" t="s">
        <v>148</v>
      </c>
      <c r="E4752" s="41" t="s">
        <v>147</v>
      </c>
      <c r="F4752" s="38">
        <v>44223</v>
      </c>
      <c r="G4752" s="41" t="s">
        <v>147</v>
      </c>
      <c r="H4752" s="41">
        <v>0</v>
      </c>
    </row>
    <row r="4753" spans="1:8" x14ac:dyDescent="0.25">
      <c r="A4753" s="41">
        <f>VLOOKUP(D4753,'[110]Legacy Location Lookups'!$A$1:$C$340,2,0)</f>
        <v>13</v>
      </c>
      <c r="B4753" s="41" t="str">
        <f>VLOOKUP(A4753,'[110]Legacy Location Lookups'!$B$1:$C$340,2,0)</f>
        <v>Peoria, IL</v>
      </c>
      <c r="C4753" s="41" t="s">
        <v>142</v>
      </c>
      <c r="D4753" s="41" t="s">
        <v>149</v>
      </c>
      <c r="E4753" s="41" t="s">
        <v>144</v>
      </c>
      <c r="F4753" s="38">
        <v>44223</v>
      </c>
      <c r="G4753" s="41" t="s">
        <v>145</v>
      </c>
      <c r="H4753" s="41">
        <v>5</v>
      </c>
    </row>
    <row r="4754" spans="1:8" x14ac:dyDescent="0.25">
      <c r="A4754" s="41">
        <f>VLOOKUP(D4754,'[110]Legacy Location Lookups'!$A$1:$C$340,2,0)</f>
        <v>13</v>
      </c>
      <c r="B4754" s="41" t="str">
        <f>VLOOKUP(A4754,'[110]Legacy Location Lookups'!$B$1:$C$340,2,0)</f>
        <v>Peoria, IL</v>
      </c>
      <c r="C4754" s="41" t="s">
        <v>142</v>
      </c>
      <c r="D4754" s="41" t="s">
        <v>149</v>
      </c>
      <c r="E4754" s="41" t="s">
        <v>144</v>
      </c>
      <c r="F4754" s="38">
        <v>44223</v>
      </c>
      <c r="G4754" s="41" t="s">
        <v>146</v>
      </c>
      <c r="H4754" s="41">
        <v>3</v>
      </c>
    </row>
    <row r="4755" spans="1:8" x14ac:dyDescent="0.25">
      <c r="A4755" s="41">
        <f>VLOOKUP(D4755,'[110]Legacy Location Lookups'!$A$1:$C$340,2,0)</f>
        <v>6</v>
      </c>
      <c r="B4755" s="41" t="str">
        <f>VLOOKUP(A4755,'[110]Legacy Location Lookups'!$B$1:$C$340,2,0)</f>
        <v>Charleston, IL</v>
      </c>
      <c r="C4755" s="41" t="s">
        <v>142</v>
      </c>
      <c r="D4755" s="41" t="s">
        <v>150</v>
      </c>
      <c r="E4755" s="41" t="s">
        <v>144</v>
      </c>
      <c r="F4755" s="38">
        <v>44223</v>
      </c>
      <c r="G4755" s="41" t="s">
        <v>145</v>
      </c>
      <c r="H4755" s="41">
        <v>54</v>
      </c>
    </row>
    <row r="4756" spans="1:8" x14ac:dyDescent="0.25">
      <c r="A4756" s="41">
        <f>VLOOKUP(D4756,'[110]Legacy Location Lookups'!$A$1:$C$340,2,0)</f>
        <v>5</v>
      </c>
      <c r="B4756" s="41" t="str">
        <f>VLOOKUP(A4756,'[110]Legacy Location Lookups'!$B$1:$C$340,2,0)</f>
        <v>Bloomington, IL</v>
      </c>
      <c r="C4756" s="41" t="s">
        <v>142</v>
      </c>
      <c r="D4756" s="41" t="s">
        <v>143</v>
      </c>
      <c r="E4756" s="41" t="s">
        <v>144</v>
      </c>
      <c r="F4756" s="38">
        <v>44222</v>
      </c>
      <c r="G4756" s="41" t="s">
        <v>145</v>
      </c>
      <c r="H4756" s="41">
        <v>94</v>
      </c>
    </row>
    <row r="4757" spans="1:8" x14ac:dyDescent="0.25">
      <c r="A4757" s="41">
        <f>VLOOKUP(D4757,'[110]Legacy Location Lookups'!$A$1:$C$340,2,0)</f>
        <v>5</v>
      </c>
      <c r="B4757" s="41" t="str">
        <f>VLOOKUP(A4757,'[110]Legacy Location Lookups'!$B$1:$C$340,2,0)</f>
        <v>Bloomington, IL</v>
      </c>
      <c r="C4757" s="41" t="s">
        <v>142</v>
      </c>
      <c r="D4757" s="41" t="s">
        <v>143</v>
      </c>
      <c r="E4757" s="41" t="s">
        <v>144</v>
      </c>
      <c r="F4757" s="38">
        <v>44222</v>
      </c>
      <c r="G4757" s="41" t="s">
        <v>146</v>
      </c>
      <c r="H4757" s="41">
        <v>8</v>
      </c>
    </row>
    <row r="4758" spans="1:8" x14ac:dyDescent="0.25">
      <c r="A4758" s="41">
        <f>VLOOKUP(D4758,'[110]Legacy Location Lookups'!$A$1:$C$340,2,0)</f>
        <v>5</v>
      </c>
      <c r="B4758" s="41" t="str">
        <f>VLOOKUP(A4758,'[110]Legacy Location Lookups'!$B$1:$C$340,2,0)</f>
        <v>Bloomington, IL</v>
      </c>
      <c r="C4758" s="41" t="s">
        <v>142</v>
      </c>
      <c r="D4758" s="41" t="s">
        <v>143</v>
      </c>
      <c r="E4758" s="41" t="s">
        <v>147</v>
      </c>
      <c r="F4758" s="38">
        <v>44222</v>
      </c>
      <c r="G4758" s="41" t="s">
        <v>147</v>
      </c>
      <c r="H4758" s="41">
        <v>0</v>
      </c>
    </row>
    <row r="4759" spans="1:8" x14ac:dyDescent="0.25">
      <c r="A4759" s="41">
        <f>VLOOKUP(D4759,'[110]Legacy Location Lookups'!$A$1:$C$340,2,0)</f>
        <v>14</v>
      </c>
      <c r="B4759" s="41" t="str">
        <f>VLOOKUP(A4759,'[110]Legacy Location Lookups'!$B$1:$C$340,2,0)</f>
        <v>Peru, IL</v>
      </c>
      <c r="C4759" s="41" t="s">
        <v>142</v>
      </c>
      <c r="D4759" s="41" t="s">
        <v>148</v>
      </c>
      <c r="E4759" s="41" t="s">
        <v>144</v>
      </c>
      <c r="F4759" s="38">
        <v>44222</v>
      </c>
      <c r="G4759" s="41" t="s">
        <v>145</v>
      </c>
      <c r="H4759" s="41">
        <v>0</v>
      </c>
    </row>
    <row r="4760" spans="1:8" x14ac:dyDescent="0.25">
      <c r="A4760" s="41">
        <f>VLOOKUP(D4760,'[110]Legacy Location Lookups'!$A$1:$C$340,2,0)</f>
        <v>14</v>
      </c>
      <c r="B4760" s="41" t="str">
        <f>VLOOKUP(A4760,'[110]Legacy Location Lookups'!$B$1:$C$340,2,0)</f>
        <v>Peru, IL</v>
      </c>
      <c r="C4760" s="41" t="s">
        <v>142</v>
      </c>
      <c r="D4760" s="41" t="s">
        <v>148</v>
      </c>
      <c r="E4760" s="41" t="s">
        <v>147</v>
      </c>
      <c r="F4760" s="38">
        <v>44222</v>
      </c>
      <c r="G4760" s="41" t="s">
        <v>147</v>
      </c>
      <c r="H4760" s="41">
        <v>0</v>
      </c>
    </row>
    <row r="4761" spans="1:8" x14ac:dyDescent="0.25">
      <c r="A4761" s="41">
        <f>VLOOKUP(D4761,'[110]Legacy Location Lookups'!$A$1:$C$340,2,0)</f>
        <v>13</v>
      </c>
      <c r="B4761" s="41" t="str">
        <f>VLOOKUP(A4761,'[110]Legacy Location Lookups'!$B$1:$C$340,2,0)</f>
        <v>Peoria, IL</v>
      </c>
      <c r="C4761" s="41" t="s">
        <v>142</v>
      </c>
      <c r="D4761" s="41" t="s">
        <v>149</v>
      </c>
      <c r="E4761" s="41" t="s">
        <v>144</v>
      </c>
      <c r="F4761" s="38">
        <v>44222</v>
      </c>
      <c r="G4761" s="41" t="s">
        <v>145</v>
      </c>
      <c r="H4761" s="41">
        <v>0</v>
      </c>
    </row>
    <row r="4762" spans="1:8" x14ac:dyDescent="0.25">
      <c r="A4762" s="41">
        <f>VLOOKUP(D4762,'[110]Legacy Location Lookups'!$A$1:$C$340,2,0)</f>
        <v>13</v>
      </c>
      <c r="B4762" s="41" t="str">
        <f>VLOOKUP(A4762,'[110]Legacy Location Lookups'!$B$1:$C$340,2,0)</f>
        <v>Peoria, IL</v>
      </c>
      <c r="C4762" s="41" t="s">
        <v>142</v>
      </c>
      <c r="D4762" s="41" t="s">
        <v>149</v>
      </c>
      <c r="E4762" s="41" t="s">
        <v>144</v>
      </c>
      <c r="F4762" s="38">
        <v>44222</v>
      </c>
      <c r="G4762" s="41" t="s">
        <v>146</v>
      </c>
      <c r="H4762" s="41">
        <v>0</v>
      </c>
    </row>
    <row r="4763" spans="1:8" x14ac:dyDescent="0.25">
      <c r="A4763" s="41">
        <f>VLOOKUP(D4763,'[110]Legacy Location Lookups'!$A$1:$C$340,2,0)</f>
        <v>6</v>
      </c>
      <c r="B4763" s="41" t="str">
        <f>VLOOKUP(A4763,'[110]Legacy Location Lookups'!$B$1:$C$340,2,0)</f>
        <v>Charleston, IL</v>
      </c>
      <c r="C4763" s="41" t="s">
        <v>142</v>
      </c>
      <c r="D4763" s="41" t="s">
        <v>150</v>
      </c>
      <c r="E4763" s="41" t="s">
        <v>144</v>
      </c>
      <c r="F4763" s="38">
        <v>44222</v>
      </c>
      <c r="G4763" s="41" t="s">
        <v>145</v>
      </c>
      <c r="H4763" s="41">
        <v>36</v>
      </c>
    </row>
    <row r="4764" spans="1:8" x14ac:dyDescent="0.25">
      <c r="A4764" s="41">
        <f>VLOOKUP(D4764,'[110]Legacy Location Lookups'!$A$1:$C$340,2,0)</f>
        <v>6</v>
      </c>
      <c r="B4764" s="41" t="str">
        <f>VLOOKUP(A4764,'[110]Legacy Location Lookups'!$B$1:$C$340,2,0)</f>
        <v>Charleston, IL</v>
      </c>
      <c r="C4764" s="41" t="s">
        <v>142</v>
      </c>
      <c r="D4764" s="41" t="s">
        <v>150</v>
      </c>
      <c r="E4764" s="41" t="s">
        <v>144</v>
      </c>
      <c r="F4764" s="38">
        <v>44222</v>
      </c>
      <c r="G4764" s="41" t="s">
        <v>146</v>
      </c>
      <c r="H4764" s="41">
        <v>15</v>
      </c>
    </row>
    <row r="4765" spans="1:8" x14ac:dyDescent="0.25">
      <c r="A4765" s="41">
        <f>VLOOKUP(D4765,'[110]Legacy Location Lookups'!$A$1:$C$340,2,0)</f>
        <v>6</v>
      </c>
      <c r="B4765" s="41" t="str">
        <f>VLOOKUP(A4765,'[110]Legacy Location Lookups'!$B$1:$C$340,2,0)</f>
        <v>Charleston, IL</v>
      </c>
      <c r="C4765" s="41" t="s">
        <v>142</v>
      </c>
      <c r="D4765" s="41" t="s">
        <v>150</v>
      </c>
      <c r="E4765" s="41" t="s">
        <v>147</v>
      </c>
      <c r="F4765" s="38">
        <v>44222</v>
      </c>
      <c r="G4765" s="41" t="s">
        <v>147</v>
      </c>
      <c r="H4765" s="41">
        <v>0</v>
      </c>
    </row>
    <row r="4766" spans="1:8" x14ac:dyDescent="0.25">
      <c r="A4766" s="41">
        <f>VLOOKUP(D4766,'[110]Legacy Location Lookups'!$A$1:$C$340,2,0)</f>
        <v>15</v>
      </c>
      <c r="B4766" s="41" t="str">
        <f>VLOOKUP(A4766,'[110]Legacy Location Lookups'!$B$1:$C$340,2,0)</f>
        <v>Pontiac, IL</v>
      </c>
      <c r="C4766" s="41" t="s">
        <v>142</v>
      </c>
      <c r="D4766" s="41" t="s">
        <v>13</v>
      </c>
      <c r="E4766" s="41" t="s">
        <v>144</v>
      </c>
      <c r="F4766" s="38">
        <v>44222</v>
      </c>
      <c r="G4766" s="41" t="s">
        <v>145</v>
      </c>
      <c r="H4766" s="41">
        <v>0</v>
      </c>
    </row>
    <row r="4767" spans="1:8" x14ac:dyDescent="0.25">
      <c r="A4767" s="41">
        <f>VLOOKUP(D4767,'[110]Legacy Location Lookups'!$A$1:$C$340,2,0)</f>
        <v>15</v>
      </c>
      <c r="B4767" s="41" t="str">
        <f>VLOOKUP(A4767,'[110]Legacy Location Lookups'!$B$1:$C$340,2,0)</f>
        <v>Pontiac, IL</v>
      </c>
      <c r="C4767" s="41" t="s">
        <v>142</v>
      </c>
      <c r="D4767" s="41" t="s">
        <v>13</v>
      </c>
      <c r="E4767" s="41" t="s">
        <v>147</v>
      </c>
      <c r="F4767" s="38">
        <v>44222</v>
      </c>
      <c r="G4767" s="41" t="s">
        <v>147</v>
      </c>
      <c r="H4767" s="41">
        <v>0</v>
      </c>
    </row>
    <row r="4768" spans="1:8" x14ac:dyDescent="0.25">
      <c r="A4768" s="41">
        <f>VLOOKUP(D4768,'[110]Legacy Location Lookups'!$A$1:$C$340,2,0)</f>
        <v>8</v>
      </c>
      <c r="B4768" s="41" t="str">
        <f>VLOOKUP(A4768,'[110]Legacy Location Lookups'!$B$1:$C$340,2,0)</f>
        <v>Eureka, IL</v>
      </c>
      <c r="C4768" s="41" t="s">
        <v>142</v>
      </c>
      <c r="D4768" s="41" t="s">
        <v>6</v>
      </c>
      <c r="E4768" s="41" t="s">
        <v>144</v>
      </c>
      <c r="F4768" s="38">
        <v>44222</v>
      </c>
      <c r="G4768" s="41" t="s">
        <v>145</v>
      </c>
      <c r="H4768" s="41">
        <v>36</v>
      </c>
    </row>
    <row r="4769" spans="1:8" x14ac:dyDescent="0.25">
      <c r="A4769" s="41">
        <f>VLOOKUP(D4769,'[110]Legacy Location Lookups'!$A$1:$C$340,2,0)</f>
        <v>8</v>
      </c>
      <c r="B4769" s="41" t="str">
        <f>VLOOKUP(A4769,'[110]Legacy Location Lookups'!$B$1:$C$340,2,0)</f>
        <v>Eureka, IL</v>
      </c>
      <c r="C4769" s="41" t="s">
        <v>142</v>
      </c>
      <c r="D4769" s="41" t="s">
        <v>6</v>
      </c>
      <c r="E4769" s="41" t="s">
        <v>147</v>
      </c>
      <c r="F4769" s="38">
        <v>44222</v>
      </c>
      <c r="G4769" s="41" t="s">
        <v>147</v>
      </c>
      <c r="H4769" s="41">
        <v>0</v>
      </c>
    </row>
    <row r="4770" spans="1:8" x14ac:dyDescent="0.25">
      <c r="A4770" s="41">
        <f>VLOOKUP(D4770,'[110]Legacy Location Lookups'!$A$1:$C$340,2,0)</f>
        <v>10</v>
      </c>
      <c r="B4770" s="41" t="str">
        <f>VLOOKUP(A4770,'[110]Legacy Location Lookups'!$B$1:$C$340,2,0)</f>
        <v>Lincoln, IL</v>
      </c>
      <c r="C4770" s="41" t="s">
        <v>142</v>
      </c>
      <c r="D4770" s="41" t="s">
        <v>174</v>
      </c>
      <c r="E4770" s="41" t="s">
        <v>144</v>
      </c>
      <c r="F4770" s="38">
        <v>44222</v>
      </c>
      <c r="G4770" s="41" t="s">
        <v>145</v>
      </c>
      <c r="H4770" s="41">
        <v>24</v>
      </c>
    </row>
    <row r="4771" spans="1:8" x14ac:dyDescent="0.25">
      <c r="A4771" s="41">
        <f>VLOOKUP(D4771,'[110]Legacy Location Lookups'!$A$1:$C$340,2,0)</f>
        <v>86</v>
      </c>
      <c r="B4771" s="41" t="str">
        <f>VLOOKUP(A4771,'[110]Legacy Location Lookups'!$B$1:$C$340,2,0)</f>
        <v>Kirkland, WA</v>
      </c>
      <c r="C4771" s="41" t="s">
        <v>167</v>
      </c>
      <c r="D4771" s="41" t="s">
        <v>22</v>
      </c>
      <c r="E4771" s="41" t="s">
        <v>144</v>
      </c>
      <c r="F4771" s="38">
        <v>44224</v>
      </c>
      <c r="G4771" s="41" t="s">
        <v>145</v>
      </c>
      <c r="H4771" s="41">
        <v>76</v>
      </c>
    </row>
    <row r="4772" spans="1:8" x14ac:dyDescent="0.25">
      <c r="A4772" s="41">
        <f>VLOOKUP(D4772,'[110]Legacy Location Lookups'!$A$1:$C$340,2,0)</f>
        <v>86</v>
      </c>
      <c r="B4772" s="41" t="str">
        <f>VLOOKUP(A4772,'[110]Legacy Location Lookups'!$B$1:$C$340,2,0)</f>
        <v>Kirkland, WA</v>
      </c>
      <c r="C4772" s="41" t="s">
        <v>167</v>
      </c>
      <c r="D4772" s="41" t="s">
        <v>22</v>
      </c>
      <c r="E4772" s="41" t="s">
        <v>144</v>
      </c>
      <c r="F4772" s="38">
        <v>44224</v>
      </c>
      <c r="G4772" s="41" t="s">
        <v>159</v>
      </c>
      <c r="H4772" s="41">
        <v>5</v>
      </c>
    </row>
    <row r="4773" spans="1:8" x14ac:dyDescent="0.25">
      <c r="A4773" s="41">
        <f>VLOOKUP(D4773,'[110]Legacy Location Lookups'!$A$1:$C$340,2,0)</f>
        <v>86</v>
      </c>
      <c r="B4773" s="41" t="str">
        <f>VLOOKUP(A4773,'[110]Legacy Location Lookups'!$B$1:$C$340,2,0)</f>
        <v>Kirkland, WA</v>
      </c>
      <c r="C4773" s="41" t="s">
        <v>167</v>
      </c>
      <c r="D4773" s="41" t="s">
        <v>22</v>
      </c>
      <c r="E4773" s="41" t="s">
        <v>144</v>
      </c>
      <c r="F4773" s="38">
        <v>44223</v>
      </c>
      <c r="G4773" s="41" t="s">
        <v>145</v>
      </c>
      <c r="H4773" s="41">
        <v>8</v>
      </c>
    </row>
    <row r="4774" spans="1:8" x14ac:dyDescent="0.25">
      <c r="A4774" s="41">
        <f>VLOOKUP(D4774,'[110]Legacy Location Lookups'!$A$1:$C$340,2,0)</f>
        <v>86</v>
      </c>
      <c r="B4774" s="41" t="str">
        <f>VLOOKUP(A4774,'[110]Legacy Location Lookups'!$B$1:$C$340,2,0)</f>
        <v>Kirkland, WA</v>
      </c>
      <c r="C4774" s="41" t="s">
        <v>167</v>
      </c>
      <c r="D4774" s="41" t="s">
        <v>22</v>
      </c>
      <c r="E4774" s="41" t="s">
        <v>144</v>
      </c>
      <c r="F4774" s="38">
        <v>44222</v>
      </c>
      <c r="G4774" s="41" t="s">
        <v>145</v>
      </c>
      <c r="H4774" s="41">
        <v>65</v>
      </c>
    </row>
    <row r="4775" spans="1:8" x14ac:dyDescent="0.25">
      <c r="A4775" s="41">
        <f>VLOOKUP(D4775,'[110]Legacy Location Lookups'!$A$1:$C$340,2,0)</f>
        <v>86</v>
      </c>
      <c r="B4775" s="41" t="str">
        <f>VLOOKUP(A4775,'[110]Legacy Location Lookups'!$B$1:$C$340,2,0)</f>
        <v>Kirkland, WA</v>
      </c>
      <c r="C4775" s="41" t="s">
        <v>167</v>
      </c>
      <c r="D4775" s="41" t="s">
        <v>22</v>
      </c>
      <c r="E4775" s="41" t="s">
        <v>144</v>
      </c>
      <c r="F4775" s="38">
        <v>44222</v>
      </c>
      <c r="G4775" s="41" t="s">
        <v>159</v>
      </c>
      <c r="H4775" s="41">
        <v>4</v>
      </c>
    </row>
    <row r="4776" spans="1:8" x14ac:dyDescent="0.25">
      <c r="A4776" s="41">
        <f>VLOOKUP(D4776,'[110]Legacy Location Lookups'!$A$1:$C$340,2,0)</f>
        <v>86</v>
      </c>
      <c r="B4776" s="41" t="str">
        <f>VLOOKUP(A4776,'[110]Legacy Location Lookups'!$B$1:$C$340,2,0)</f>
        <v>Kirkland, WA</v>
      </c>
      <c r="C4776" s="41" t="s">
        <v>167</v>
      </c>
      <c r="D4776" s="41" t="s">
        <v>22</v>
      </c>
      <c r="E4776" s="41" t="s">
        <v>144</v>
      </c>
      <c r="F4776" s="38">
        <v>44221</v>
      </c>
      <c r="G4776" s="41" t="s">
        <v>145</v>
      </c>
      <c r="H4776" s="41">
        <v>61</v>
      </c>
    </row>
    <row r="4777" spans="1:8" x14ac:dyDescent="0.25">
      <c r="A4777" s="41">
        <f>VLOOKUP(D4777,'[110]Legacy Location Lookups'!$A$1:$C$340,2,0)</f>
        <v>86</v>
      </c>
      <c r="B4777" s="41" t="str">
        <f>VLOOKUP(A4777,'[110]Legacy Location Lookups'!$B$1:$C$340,2,0)</f>
        <v>Kirkland, WA</v>
      </c>
      <c r="C4777" s="41" t="s">
        <v>167</v>
      </c>
      <c r="D4777" s="41" t="s">
        <v>22</v>
      </c>
      <c r="E4777" s="41" t="s">
        <v>144</v>
      </c>
      <c r="F4777" s="38">
        <v>44221</v>
      </c>
      <c r="G4777" s="41" t="s">
        <v>159</v>
      </c>
      <c r="H4777" s="41">
        <v>8</v>
      </c>
    </row>
    <row r="4778" spans="1:8" x14ac:dyDescent="0.25">
      <c r="A4778" s="41">
        <f>VLOOKUP(D4778,'[110]Legacy Location Lookups'!$A$1:$C$340,2,0)</f>
        <v>156</v>
      </c>
      <c r="B4778" s="41" t="str">
        <f>VLOOKUP(A4778,'[110]Legacy Location Lookups'!$B$1:$C$340,2,0)</f>
        <v>WA Seattle Madison St</v>
      </c>
      <c r="C4778" s="41" t="s">
        <v>366</v>
      </c>
      <c r="D4778" s="41" t="s">
        <v>364</v>
      </c>
      <c r="E4778" s="41" t="s">
        <v>144</v>
      </c>
      <c r="F4778" s="145">
        <v>44214</v>
      </c>
      <c r="G4778" s="41" t="s">
        <v>145</v>
      </c>
      <c r="H4778" s="41">
        <v>5</v>
      </c>
    </row>
    <row r="4779" spans="1:8" x14ac:dyDescent="0.25">
      <c r="A4779" s="41">
        <f>VLOOKUP(D4779,'[110]Legacy Location Lookups'!$A$1:$C$340,2,0)</f>
        <v>156</v>
      </c>
      <c r="B4779" s="41" t="str">
        <f>VLOOKUP(A4779,'[110]Legacy Location Lookups'!$B$1:$C$340,2,0)</f>
        <v>WA Seattle Madison St</v>
      </c>
      <c r="C4779" s="41" t="s">
        <v>366</v>
      </c>
      <c r="D4779" s="41" t="s">
        <v>364</v>
      </c>
      <c r="E4779" s="41" t="s">
        <v>144</v>
      </c>
      <c r="F4779" s="145">
        <v>44215</v>
      </c>
      <c r="G4779" s="41" t="s">
        <v>145</v>
      </c>
      <c r="H4779" s="41">
        <v>33</v>
      </c>
    </row>
    <row r="4780" spans="1:8" x14ac:dyDescent="0.25">
      <c r="A4780" s="41">
        <f>VLOOKUP(D4780,'[110]Legacy Location Lookups'!$A$1:$C$340,2,0)</f>
        <v>156</v>
      </c>
      <c r="B4780" s="41" t="str">
        <f>VLOOKUP(A4780,'[110]Legacy Location Lookups'!$B$1:$C$340,2,0)</f>
        <v>WA Seattle Madison St</v>
      </c>
      <c r="C4780" s="41" t="s">
        <v>366</v>
      </c>
      <c r="D4780" s="41" t="s">
        <v>364</v>
      </c>
      <c r="E4780" s="41" t="s">
        <v>144</v>
      </c>
      <c r="F4780" s="145">
        <v>44216</v>
      </c>
      <c r="G4780" s="41" t="s">
        <v>145</v>
      </c>
      <c r="H4780" s="41">
        <v>35</v>
      </c>
    </row>
    <row r="4781" spans="1:8" x14ac:dyDescent="0.25">
      <c r="A4781" s="41">
        <f>VLOOKUP(D4781,'[110]Legacy Location Lookups'!$A$1:$C$340,2,0)</f>
        <v>156</v>
      </c>
      <c r="B4781" s="41" t="str">
        <f>VLOOKUP(A4781,'[110]Legacy Location Lookups'!$B$1:$C$340,2,0)</f>
        <v>WA Seattle Madison St</v>
      </c>
      <c r="C4781" s="41" t="s">
        <v>366</v>
      </c>
      <c r="D4781" s="41" t="s">
        <v>364</v>
      </c>
      <c r="E4781" s="41" t="s">
        <v>144</v>
      </c>
      <c r="F4781" s="145">
        <v>44217</v>
      </c>
      <c r="G4781" s="41" t="s">
        <v>145</v>
      </c>
      <c r="H4781" s="41">
        <v>32</v>
      </c>
    </row>
    <row r="4782" spans="1:8" x14ac:dyDescent="0.25">
      <c r="A4782" s="41">
        <f>VLOOKUP(D4782,'[110]Legacy Location Lookups'!$A$1:$C$340,2,0)</f>
        <v>156</v>
      </c>
      <c r="B4782" s="41" t="str">
        <f>VLOOKUP(A4782,'[110]Legacy Location Lookups'!$B$1:$C$340,2,0)</f>
        <v>WA Seattle Madison St</v>
      </c>
      <c r="C4782" s="41" t="s">
        <v>366</v>
      </c>
      <c r="D4782" s="41" t="s">
        <v>364</v>
      </c>
      <c r="E4782" s="41" t="s">
        <v>144</v>
      </c>
      <c r="F4782" s="145">
        <v>44218</v>
      </c>
      <c r="G4782" s="41" t="s">
        <v>145</v>
      </c>
      <c r="H4782" s="41">
        <v>0</v>
      </c>
    </row>
    <row r="4783" spans="1:8" x14ac:dyDescent="0.25">
      <c r="A4783" s="41">
        <f>VLOOKUP(D4783,'[110]Legacy Location Lookups'!$A$1:$C$340,2,0)</f>
        <v>157</v>
      </c>
      <c r="B4783" s="41" t="str">
        <f>VLOOKUP(A4783,'[110]Legacy Location Lookups'!$B$1:$C$340,2,0)</f>
        <v xml:space="preserve">WA Bellevue 116 AV NE </v>
      </c>
      <c r="C4783" s="41" t="s">
        <v>366</v>
      </c>
      <c r="D4783" s="41" t="s">
        <v>365</v>
      </c>
      <c r="E4783" s="41" t="s">
        <v>144</v>
      </c>
      <c r="F4783" s="145">
        <v>44214</v>
      </c>
      <c r="G4783" s="41" t="s">
        <v>145</v>
      </c>
      <c r="H4783" s="41">
        <v>40</v>
      </c>
    </row>
    <row r="4784" spans="1:8" x14ac:dyDescent="0.25">
      <c r="A4784" s="41">
        <f>VLOOKUP(D4784,'[110]Legacy Location Lookups'!$A$1:$C$340,2,0)</f>
        <v>157</v>
      </c>
      <c r="B4784" s="41" t="str">
        <f>VLOOKUP(A4784,'[110]Legacy Location Lookups'!$B$1:$C$340,2,0)</f>
        <v xml:space="preserve">WA Bellevue 116 AV NE </v>
      </c>
      <c r="C4784" s="41" t="s">
        <v>366</v>
      </c>
      <c r="D4784" s="41" t="s">
        <v>365</v>
      </c>
      <c r="E4784" s="41" t="s">
        <v>144</v>
      </c>
      <c r="F4784" s="145">
        <v>44215</v>
      </c>
      <c r="G4784" s="41" t="s">
        <v>145</v>
      </c>
      <c r="H4784" s="41">
        <v>39</v>
      </c>
    </row>
    <row r="4785" spans="1:8" x14ac:dyDescent="0.25">
      <c r="A4785" s="41">
        <f>VLOOKUP(D4785,'[110]Legacy Location Lookups'!$A$1:$C$340,2,0)</f>
        <v>157</v>
      </c>
      <c r="B4785" s="41" t="str">
        <f>VLOOKUP(A4785,'[110]Legacy Location Lookups'!$B$1:$C$340,2,0)</f>
        <v xml:space="preserve">WA Bellevue 116 AV NE </v>
      </c>
      <c r="C4785" s="41" t="s">
        <v>366</v>
      </c>
      <c r="D4785" s="41" t="s">
        <v>365</v>
      </c>
      <c r="E4785" s="41" t="s">
        <v>144</v>
      </c>
      <c r="F4785" s="145">
        <v>44216</v>
      </c>
      <c r="G4785" s="41" t="s">
        <v>145</v>
      </c>
      <c r="H4785" s="41">
        <v>39</v>
      </c>
    </row>
    <row r="4786" spans="1:8" x14ac:dyDescent="0.25">
      <c r="A4786" s="41">
        <f>VLOOKUP(D4786,'[110]Legacy Location Lookups'!$A$1:$C$340,2,0)</f>
        <v>157</v>
      </c>
      <c r="B4786" s="41" t="str">
        <f>VLOOKUP(A4786,'[110]Legacy Location Lookups'!$B$1:$C$340,2,0)</f>
        <v xml:space="preserve">WA Bellevue 116 AV NE </v>
      </c>
      <c r="C4786" s="41" t="s">
        <v>366</v>
      </c>
      <c r="D4786" s="41" t="s">
        <v>365</v>
      </c>
      <c r="E4786" s="41" t="s">
        <v>144</v>
      </c>
      <c r="F4786" s="145">
        <v>44217</v>
      </c>
      <c r="G4786" s="41" t="s">
        <v>145</v>
      </c>
      <c r="H4786" s="41">
        <v>31</v>
      </c>
    </row>
    <row r="4787" spans="1:8" x14ac:dyDescent="0.25">
      <c r="A4787" s="41">
        <f>VLOOKUP(D4787,'[110]Legacy Location Lookups'!$A$1:$C$340,2,0)</f>
        <v>157</v>
      </c>
      <c r="B4787" s="41" t="str">
        <f>VLOOKUP(A4787,'[110]Legacy Location Lookups'!$B$1:$C$340,2,0)</f>
        <v xml:space="preserve">WA Bellevue 116 AV NE </v>
      </c>
      <c r="C4787" s="41" t="s">
        <v>366</v>
      </c>
      <c r="D4787" s="41" t="s">
        <v>365</v>
      </c>
      <c r="E4787" s="41" t="s">
        <v>144</v>
      </c>
      <c r="F4787" s="145">
        <v>44218</v>
      </c>
      <c r="G4787" s="41" t="s">
        <v>145</v>
      </c>
      <c r="H4787" s="41">
        <v>20</v>
      </c>
    </row>
    <row r="4788" spans="1:8" x14ac:dyDescent="0.25">
      <c r="A4788" s="41">
        <f>VLOOKUP(D4788,'[110]Legacy Location Lookups'!$A$1:$C$340,2,0)</f>
        <v>86</v>
      </c>
      <c r="B4788" s="41" t="str">
        <f>VLOOKUP(A4788,'[110]Legacy Location Lookups'!$B$1:$C$340,2,0)</f>
        <v>Kirkland, WA</v>
      </c>
      <c r="C4788" s="41" t="s">
        <v>167</v>
      </c>
      <c r="D4788" s="41" t="s">
        <v>22</v>
      </c>
      <c r="E4788" s="41" t="s">
        <v>144</v>
      </c>
      <c r="F4788" s="38">
        <v>44225</v>
      </c>
      <c r="G4788" s="41" t="s">
        <v>145</v>
      </c>
      <c r="H4788" s="41">
        <v>40</v>
      </c>
    </row>
    <row r="4789" spans="1:8" x14ac:dyDescent="0.25">
      <c r="A4789" s="41">
        <f>VLOOKUP(D4789,'[110]Legacy Location Lookups'!$A$1:$C$340,2,0)</f>
        <v>86</v>
      </c>
      <c r="B4789" s="41" t="str">
        <f>VLOOKUP(A4789,'[110]Legacy Location Lookups'!$B$1:$C$340,2,0)</f>
        <v>Kirkland, WA</v>
      </c>
      <c r="C4789" s="41" t="s">
        <v>167</v>
      </c>
      <c r="D4789" s="41" t="s">
        <v>22</v>
      </c>
      <c r="E4789" s="41" t="s">
        <v>144</v>
      </c>
      <c r="F4789" s="38">
        <v>44225</v>
      </c>
      <c r="G4789" s="41" t="s">
        <v>159</v>
      </c>
      <c r="H4789" s="41">
        <v>4</v>
      </c>
    </row>
    <row r="4790" spans="1:8" x14ac:dyDescent="0.25">
      <c r="A4790" s="41">
        <f>VLOOKUP(D4790,'[110]Legacy Location Lookups'!$A$1:$C$340,2,0)</f>
        <v>165</v>
      </c>
      <c r="B4790" s="41" t="str">
        <f>VLOOKUP(A4790,'[110]Legacy Location Lookups'!$B$1:$C$340,2,0)</f>
        <v>LA Baton Rouge JeffHwy</v>
      </c>
      <c r="C4790" s="41" t="s">
        <v>354</v>
      </c>
      <c r="D4790" s="41" t="s">
        <v>355</v>
      </c>
      <c r="E4790" s="41" t="s">
        <v>144</v>
      </c>
      <c r="F4790" s="38">
        <v>44221</v>
      </c>
      <c r="G4790" s="41" t="s">
        <v>145</v>
      </c>
      <c r="H4790" s="41">
        <v>99</v>
      </c>
    </row>
    <row r="4791" spans="1:8" x14ac:dyDescent="0.25">
      <c r="A4791" s="41">
        <f>VLOOKUP(D4791,'[110]Legacy Location Lookups'!$A$1:$C$340,2,0)</f>
        <v>166</v>
      </c>
      <c r="B4791" s="41" t="str">
        <f>VLOOKUP(A4791,'[110]Legacy Location Lookups'!$B$1:$C$340,2,0)</f>
        <v>LA Baton Rouge WStClareBlvd</v>
      </c>
      <c r="C4791" s="41" t="s">
        <v>354</v>
      </c>
      <c r="D4791" s="41" t="s">
        <v>356</v>
      </c>
      <c r="E4791" s="41" t="s">
        <v>144</v>
      </c>
      <c r="F4791" s="38">
        <v>44221</v>
      </c>
      <c r="G4791" s="41" t="s">
        <v>145</v>
      </c>
      <c r="H4791" s="41">
        <v>42</v>
      </c>
    </row>
    <row r="4792" spans="1:8" x14ac:dyDescent="0.25">
      <c r="A4792" s="41">
        <f>VLOOKUP(D4792,'[110]Legacy Location Lookups'!$A$1:$C$340,2,0)</f>
        <v>167</v>
      </c>
      <c r="B4792" s="41" t="str">
        <f>VLOOKUP(A4792,'[110]Legacy Location Lookups'!$B$1:$C$340,2,0)</f>
        <v>LA DenhamSprgsVetsBlvd</v>
      </c>
      <c r="C4792" s="41" t="s">
        <v>354</v>
      </c>
      <c r="D4792" s="41" t="s">
        <v>357</v>
      </c>
      <c r="E4792" s="41" t="s">
        <v>144</v>
      </c>
      <c r="F4792" s="38">
        <v>44221</v>
      </c>
      <c r="G4792" s="41" t="s">
        <v>145</v>
      </c>
      <c r="H4792" s="41">
        <v>41</v>
      </c>
    </row>
    <row r="4793" spans="1:8" x14ac:dyDescent="0.25">
      <c r="A4793" s="41">
        <f>VLOOKUP(D4793,'[110]Legacy Location Lookups'!$A$1:$C$340,2,0)</f>
        <v>168</v>
      </c>
      <c r="B4793" s="41" t="str">
        <f>VLOOKUP(A4793,'[110]Legacy Location Lookups'!$B$1:$C$340,2,0)</f>
        <v>LA Baton Rouge Joor Rd</v>
      </c>
      <c r="C4793" s="41" t="s">
        <v>354</v>
      </c>
      <c r="D4793" s="41" t="s">
        <v>358</v>
      </c>
      <c r="E4793" s="41" t="s">
        <v>144</v>
      </c>
      <c r="F4793" s="38">
        <v>44221</v>
      </c>
      <c r="G4793" s="41" t="s">
        <v>145</v>
      </c>
      <c r="H4793" s="30">
        <v>0</v>
      </c>
    </row>
    <row r="4794" spans="1:8" x14ac:dyDescent="0.25">
      <c r="A4794" s="41">
        <f>VLOOKUP(D4794,'[110]Legacy Location Lookups'!$A$1:$C$340,2,0)</f>
        <v>169</v>
      </c>
      <c r="B4794" s="41" t="str">
        <f>VLOOKUP(A4794,'[110]Legacy Location Lookups'!$B$1:$C$340,2,0)</f>
        <v>La Plaquemine RiverWDr</v>
      </c>
      <c r="C4794" s="41" t="s">
        <v>354</v>
      </c>
      <c r="D4794" s="41" t="s">
        <v>359</v>
      </c>
      <c r="E4794" s="41" t="s">
        <v>144</v>
      </c>
      <c r="F4794" s="38">
        <v>44221</v>
      </c>
      <c r="G4794" s="41" t="s">
        <v>145</v>
      </c>
      <c r="H4794" s="30">
        <v>0</v>
      </c>
    </row>
    <row r="4795" spans="1:8" x14ac:dyDescent="0.25">
      <c r="A4795" s="41" t="str">
        <f>VLOOKUP(D4795,'[110]Legacy Location Lookups'!$A$1:$C$340,2,0)</f>
        <v>?</v>
      </c>
      <c r="B4795" s="41" t="str">
        <f>VLOOKUP(A4795,'[110]Legacy Location Lookups'!$B$1:$C$340,2,0)</f>
        <v>LA Baton Rouge LCC JeffHwy</v>
      </c>
      <c r="C4795" s="41" t="s">
        <v>354</v>
      </c>
      <c r="D4795" s="41" t="s">
        <v>360</v>
      </c>
      <c r="E4795" s="41" t="s">
        <v>144</v>
      </c>
      <c r="F4795" s="38">
        <v>44221</v>
      </c>
      <c r="G4795" s="41" t="s">
        <v>159</v>
      </c>
      <c r="H4795" s="41">
        <v>13</v>
      </c>
    </row>
    <row r="4796" spans="1:8" x14ac:dyDescent="0.25">
      <c r="A4796" s="41">
        <f>VLOOKUP(D4796,'[110]Legacy Location Lookups'!$A$1:$C$340,2,0)</f>
        <v>165</v>
      </c>
      <c r="B4796" s="41" t="str">
        <f>VLOOKUP(A4796,'[110]Legacy Location Lookups'!$B$1:$C$340,2,0)</f>
        <v>LA Baton Rouge JeffHwy</v>
      </c>
      <c r="C4796" s="41" t="s">
        <v>354</v>
      </c>
      <c r="D4796" s="41" t="s">
        <v>355</v>
      </c>
      <c r="E4796" s="41" t="s">
        <v>144</v>
      </c>
      <c r="F4796" s="38">
        <v>44222</v>
      </c>
      <c r="G4796" s="41" t="s">
        <v>145</v>
      </c>
      <c r="H4796" s="30">
        <v>79</v>
      </c>
    </row>
    <row r="4797" spans="1:8" x14ac:dyDescent="0.25">
      <c r="A4797" s="41">
        <f>VLOOKUP(D4797,'[110]Legacy Location Lookups'!$A$1:$C$340,2,0)</f>
        <v>166</v>
      </c>
      <c r="B4797" s="41" t="str">
        <f>VLOOKUP(A4797,'[110]Legacy Location Lookups'!$B$1:$C$340,2,0)</f>
        <v>LA Baton Rouge WStClareBlvd</v>
      </c>
      <c r="C4797" s="41" t="s">
        <v>354</v>
      </c>
      <c r="D4797" s="41" t="s">
        <v>356</v>
      </c>
      <c r="E4797" s="41" t="s">
        <v>144</v>
      </c>
      <c r="F4797" s="38">
        <v>44222</v>
      </c>
      <c r="G4797" s="41" t="s">
        <v>145</v>
      </c>
      <c r="H4797" s="30">
        <v>66</v>
      </c>
    </row>
    <row r="4798" spans="1:8" x14ac:dyDescent="0.25">
      <c r="A4798" s="41">
        <f>VLOOKUP(D4798,'[110]Legacy Location Lookups'!$A$1:$C$340,2,0)</f>
        <v>167</v>
      </c>
      <c r="B4798" s="41" t="str">
        <f>VLOOKUP(A4798,'[110]Legacy Location Lookups'!$B$1:$C$340,2,0)</f>
        <v>LA DenhamSprgsVetsBlvd</v>
      </c>
      <c r="C4798" s="41" t="s">
        <v>354</v>
      </c>
      <c r="D4798" s="41" t="s">
        <v>357</v>
      </c>
      <c r="E4798" s="41" t="s">
        <v>144</v>
      </c>
      <c r="F4798" s="38">
        <v>44222</v>
      </c>
      <c r="G4798" s="41" t="s">
        <v>145</v>
      </c>
      <c r="H4798" s="30">
        <v>28</v>
      </c>
    </row>
    <row r="4799" spans="1:8" x14ac:dyDescent="0.25">
      <c r="A4799" s="41">
        <f>VLOOKUP(D4799,'[110]Legacy Location Lookups'!$A$1:$C$340,2,0)</f>
        <v>168</v>
      </c>
      <c r="B4799" s="41" t="str">
        <f>VLOOKUP(A4799,'[110]Legacy Location Lookups'!$B$1:$C$340,2,0)</f>
        <v>LA Baton Rouge Joor Rd</v>
      </c>
      <c r="C4799" s="41" t="s">
        <v>354</v>
      </c>
      <c r="D4799" s="41" t="s">
        <v>358</v>
      </c>
      <c r="E4799" s="41" t="s">
        <v>144</v>
      </c>
      <c r="F4799" s="38">
        <v>44222</v>
      </c>
      <c r="G4799" s="41" t="s">
        <v>145</v>
      </c>
      <c r="H4799" s="30">
        <v>0</v>
      </c>
    </row>
    <row r="4800" spans="1:8" x14ac:dyDescent="0.25">
      <c r="A4800" s="41">
        <f>VLOOKUP(D4800,'[110]Legacy Location Lookups'!$A$1:$C$340,2,0)</f>
        <v>169</v>
      </c>
      <c r="B4800" s="41" t="str">
        <f>VLOOKUP(A4800,'[110]Legacy Location Lookups'!$B$1:$C$340,2,0)</f>
        <v>La Plaquemine RiverWDr</v>
      </c>
      <c r="C4800" s="41" t="s">
        <v>354</v>
      </c>
      <c r="D4800" s="41" t="s">
        <v>359</v>
      </c>
      <c r="E4800" s="41" t="s">
        <v>144</v>
      </c>
      <c r="F4800" s="38">
        <v>44222</v>
      </c>
      <c r="G4800" s="41" t="s">
        <v>145</v>
      </c>
      <c r="H4800" s="30">
        <v>0</v>
      </c>
    </row>
    <row r="4801" spans="1:8" x14ac:dyDescent="0.25">
      <c r="A4801" s="41" t="str">
        <f>VLOOKUP(D4801,'[110]Legacy Location Lookups'!$A$1:$C$340,2,0)</f>
        <v>?</v>
      </c>
      <c r="B4801" s="41" t="str">
        <f>VLOOKUP(A4801,'[110]Legacy Location Lookups'!$B$1:$C$340,2,0)</f>
        <v>LA Baton Rouge LCC JeffHwy</v>
      </c>
      <c r="C4801" s="41" t="s">
        <v>354</v>
      </c>
      <c r="D4801" s="41" t="s">
        <v>360</v>
      </c>
      <c r="E4801" s="41" t="s">
        <v>144</v>
      </c>
      <c r="F4801" s="38">
        <v>44222</v>
      </c>
      <c r="G4801" s="41" t="s">
        <v>159</v>
      </c>
      <c r="H4801" s="41">
        <v>24</v>
      </c>
    </row>
    <row r="4802" spans="1:8" x14ac:dyDescent="0.25">
      <c r="A4802" s="41">
        <f>VLOOKUP(D4802,'[110]Legacy Location Lookups'!$A$1:$C$340,2,0)</f>
        <v>165</v>
      </c>
      <c r="B4802" s="41" t="str">
        <f>VLOOKUP(A4802,'[110]Legacy Location Lookups'!$B$1:$C$340,2,0)</f>
        <v>LA Baton Rouge JeffHwy</v>
      </c>
      <c r="C4802" s="41" t="s">
        <v>354</v>
      </c>
      <c r="D4802" s="41" t="s">
        <v>355</v>
      </c>
      <c r="E4802" s="41" t="s">
        <v>144</v>
      </c>
      <c r="F4802" s="38">
        <v>44223</v>
      </c>
      <c r="G4802" s="41" t="s">
        <v>145</v>
      </c>
      <c r="H4802" s="30">
        <v>104</v>
      </c>
    </row>
    <row r="4803" spans="1:8" x14ac:dyDescent="0.25">
      <c r="A4803" s="41">
        <f>VLOOKUP(D4803,'[110]Legacy Location Lookups'!$A$1:$C$340,2,0)</f>
        <v>166</v>
      </c>
      <c r="B4803" s="41" t="str">
        <f>VLOOKUP(A4803,'[110]Legacy Location Lookups'!$B$1:$C$340,2,0)</f>
        <v>LA Baton Rouge WStClareBlvd</v>
      </c>
      <c r="C4803" s="41" t="s">
        <v>354</v>
      </c>
      <c r="D4803" s="41" t="s">
        <v>356</v>
      </c>
      <c r="E4803" s="41" t="s">
        <v>144</v>
      </c>
      <c r="F4803" s="38">
        <v>44223</v>
      </c>
      <c r="G4803" s="41" t="s">
        <v>145</v>
      </c>
      <c r="H4803" s="41">
        <v>41</v>
      </c>
    </row>
    <row r="4804" spans="1:8" x14ac:dyDescent="0.25">
      <c r="A4804" s="41">
        <f>VLOOKUP(D4804,'[110]Legacy Location Lookups'!$A$1:$C$340,2,0)</f>
        <v>167</v>
      </c>
      <c r="B4804" s="41" t="str">
        <f>VLOOKUP(A4804,'[110]Legacy Location Lookups'!$B$1:$C$340,2,0)</f>
        <v>LA DenhamSprgsVetsBlvd</v>
      </c>
      <c r="C4804" s="41" t="s">
        <v>354</v>
      </c>
      <c r="D4804" s="41" t="s">
        <v>357</v>
      </c>
      <c r="E4804" s="41" t="s">
        <v>144</v>
      </c>
      <c r="F4804" s="38">
        <v>44223</v>
      </c>
      <c r="G4804" s="41" t="s">
        <v>145</v>
      </c>
      <c r="H4804" s="41">
        <v>38</v>
      </c>
    </row>
    <row r="4805" spans="1:8" x14ac:dyDescent="0.25">
      <c r="A4805" s="41">
        <f>VLOOKUP(D4805,'[110]Legacy Location Lookups'!$A$1:$C$340,2,0)</f>
        <v>168</v>
      </c>
      <c r="B4805" s="41" t="str">
        <f>VLOOKUP(A4805,'[110]Legacy Location Lookups'!$B$1:$C$340,2,0)</f>
        <v>LA Baton Rouge Joor Rd</v>
      </c>
      <c r="C4805" s="41" t="s">
        <v>354</v>
      </c>
      <c r="D4805" s="41" t="s">
        <v>358</v>
      </c>
      <c r="E4805" s="41" t="s">
        <v>144</v>
      </c>
      <c r="F4805" s="38">
        <v>44223</v>
      </c>
      <c r="G4805" s="41" t="s">
        <v>145</v>
      </c>
      <c r="H4805" s="30">
        <v>21</v>
      </c>
    </row>
    <row r="4806" spans="1:8" x14ac:dyDescent="0.25">
      <c r="A4806" s="41">
        <f>VLOOKUP(D4806,'[110]Legacy Location Lookups'!$A$1:$C$340,2,0)</f>
        <v>169</v>
      </c>
      <c r="B4806" s="41" t="str">
        <f>VLOOKUP(A4806,'[110]Legacy Location Lookups'!$B$1:$C$340,2,0)</f>
        <v>La Plaquemine RiverWDr</v>
      </c>
      <c r="C4806" s="41" t="s">
        <v>354</v>
      </c>
      <c r="D4806" s="41" t="s">
        <v>359</v>
      </c>
      <c r="E4806" s="41" t="s">
        <v>144</v>
      </c>
      <c r="F4806" s="38">
        <v>44223</v>
      </c>
      <c r="G4806" s="41" t="s">
        <v>145</v>
      </c>
      <c r="H4806" s="30">
        <v>10</v>
      </c>
    </row>
    <row r="4807" spans="1:8" x14ac:dyDescent="0.25">
      <c r="A4807" s="41" t="str">
        <f>VLOOKUP(D4807,'[110]Legacy Location Lookups'!$A$1:$C$340,2,0)</f>
        <v>?</v>
      </c>
      <c r="B4807" s="41" t="str">
        <f>VLOOKUP(A4807,'[110]Legacy Location Lookups'!$B$1:$C$340,2,0)</f>
        <v>LA Baton Rouge LCC JeffHwy</v>
      </c>
      <c r="C4807" s="41" t="s">
        <v>354</v>
      </c>
      <c r="D4807" s="41" t="s">
        <v>360</v>
      </c>
      <c r="E4807" s="41" t="s">
        <v>144</v>
      </c>
      <c r="F4807" s="38">
        <v>44223</v>
      </c>
      <c r="G4807" s="41" t="s">
        <v>159</v>
      </c>
      <c r="H4807" s="41">
        <v>13</v>
      </c>
    </row>
    <row r="4808" spans="1:8" x14ac:dyDescent="0.25">
      <c r="A4808" s="41">
        <f>VLOOKUP(D4808,'[110]Legacy Location Lookups'!$A$1:$C$340,2,0)</f>
        <v>165</v>
      </c>
      <c r="B4808" s="41" t="str">
        <f>VLOOKUP(A4808,'[110]Legacy Location Lookups'!$B$1:$C$340,2,0)</f>
        <v>LA Baton Rouge JeffHwy</v>
      </c>
      <c r="C4808" s="41" t="s">
        <v>354</v>
      </c>
      <c r="D4808" s="41" t="s">
        <v>355</v>
      </c>
      <c r="E4808" s="41" t="s">
        <v>144</v>
      </c>
      <c r="F4808" s="38">
        <v>44224</v>
      </c>
      <c r="G4808" s="41" t="s">
        <v>145</v>
      </c>
      <c r="H4808" s="41">
        <v>81</v>
      </c>
    </row>
    <row r="4809" spans="1:8" x14ac:dyDescent="0.25">
      <c r="A4809" s="41">
        <f>VLOOKUP(D4809,'[110]Legacy Location Lookups'!$A$1:$C$340,2,0)</f>
        <v>166</v>
      </c>
      <c r="B4809" s="41" t="str">
        <f>VLOOKUP(A4809,'[110]Legacy Location Lookups'!$B$1:$C$340,2,0)</f>
        <v>LA Baton Rouge WStClareBlvd</v>
      </c>
      <c r="C4809" s="41" t="s">
        <v>354</v>
      </c>
      <c r="D4809" s="41" t="s">
        <v>356</v>
      </c>
      <c r="E4809" s="41" t="s">
        <v>144</v>
      </c>
      <c r="F4809" s="38">
        <v>44224</v>
      </c>
      <c r="G4809" s="41" t="s">
        <v>145</v>
      </c>
      <c r="H4809" s="41">
        <v>40</v>
      </c>
    </row>
    <row r="4810" spans="1:8" x14ac:dyDescent="0.25">
      <c r="A4810" s="41">
        <f>VLOOKUP(D4810,'[110]Legacy Location Lookups'!$A$1:$C$340,2,0)</f>
        <v>167</v>
      </c>
      <c r="B4810" s="41" t="str">
        <f>VLOOKUP(A4810,'[110]Legacy Location Lookups'!$B$1:$C$340,2,0)</f>
        <v>LA DenhamSprgsVetsBlvd</v>
      </c>
      <c r="C4810" s="41" t="s">
        <v>354</v>
      </c>
      <c r="D4810" s="41" t="s">
        <v>357</v>
      </c>
      <c r="E4810" s="41" t="s">
        <v>144</v>
      </c>
      <c r="F4810" s="38">
        <v>44224</v>
      </c>
      <c r="G4810" s="41" t="s">
        <v>145</v>
      </c>
      <c r="H4810" s="41">
        <v>38</v>
      </c>
    </row>
    <row r="4811" spans="1:8" x14ac:dyDescent="0.25">
      <c r="A4811" s="41">
        <f>VLOOKUP(D4811,'[110]Legacy Location Lookups'!$A$1:$C$340,2,0)</f>
        <v>168</v>
      </c>
      <c r="B4811" s="41" t="str">
        <f>VLOOKUP(A4811,'[110]Legacy Location Lookups'!$B$1:$C$340,2,0)</f>
        <v>LA Baton Rouge Joor Rd</v>
      </c>
      <c r="C4811" s="41" t="s">
        <v>354</v>
      </c>
      <c r="D4811" s="41" t="s">
        <v>358</v>
      </c>
      <c r="E4811" s="41" t="s">
        <v>144</v>
      </c>
      <c r="F4811" s="38">
        <v>44224</v>
      </c>
      <c r="G4811" s="41" t="s">
        <v>145</v>
      </c>
      <c r="H4811" s="41">
        <v>0</v>
      </c>
    </row>
    <row r="4812" spans="1:8" x14ac:dyDescent="0.25">
      <c r="A4812" s="41">
        <f>VLOOKUP(D4812,'[110]Legacy Location Lookups'!$A$1:$C$340,2,0)</f>
        <v>169</v>
      </c>
      <c r="B4812" s="41" t="str">
        <f>VLOOKUP(A4812,'[110]Legacy Location Lookups'!$B$1:$C$340,2,0)</f>
        <v>La Plaquemine RiverWDr</v>
      </c>
      <c r="C4812" s="41" t="s">
        <v>354</v>
      </c>
      <c r="D4812" s="41" t="s">
        <v>359</v>
      </c>
      <c r="E4812" s="41" t="s">
        <v>144</v>
      </c>
      <c r="F4812" s="38">
        <v>44224</v>
      </c>
      <c r="G4812" s="41" t="s">
        <v>145</v>
      </c>
      <c r="H4812" s="41">
        <v>0</v>
      </c>
    </row>
    <row r="4813" spans="1:8" x14ac:dyDescent="0.25">
      <c r="A4813" s="41" t="str">
        <f>VLOOKUP(D4813,'[110]Legacy Location Lookups'!$A$1:$C$340,2,0)</f>
        <v>?</v>
      </c>
      <c r="B4813" s="41" t="str">
        <f>VLOOKUP(A4813,'[110]Legacy Location Lookups'!$B$1:$C$340,2,0)</f>
        <v>LA Baton Rouge LCC JeffHwy</v>
      </c>
      <c r="C4813" s="41" t="s">
        <v>354</v>
      </c>
      <c r="D4813" s="41" t="s">
        <v>360</v>
      </c>
      <c r="E4813" s="41" t="s">
        <v>144</v>
      </c>
      <c r="F4813" s="38">
        <v>44224</v>
      </c>
      <c r="G4813" s="41" t="s">
        <v>159</v>
      </c>
      <c r="H4813" s="41">
        <v>16</v>
      </c>
    </row>
    <row r="4814" spans="1:8" x14ac:dyDescent="0.25">
      <c r="A4814" s="41">
        <f>VLOOKUP(D4814,'[110]Legacy Location Lookups'!$A$1:$C$340,2,0)</f>
        <v>165</v>
      </c>
      <c r="B4814" s="41" t="str">
        <f>VLOOKUP(A4814,'[110]Legacy Location Lookups'!$B$1:$C$340,2,0)</f>
        <v>LA Baton Rouge JeffHwy</v>
      </c>
      <c r="C4814" s="41" t="s">
        <v>354</v>
      </c>
      <c r="D4814" s="41" t="s">
        <v>355</v>
      </c>
      <c r="E4814" s="41" t="s">
        <v>144</v>
      </c>
      <c r="F4814" s="38">
        <v>44225</v>
      </c>
      <c r="G4814" s="41" t="s">
        <v>145</v>
      </c>
      <c r="H4814" s="41">
        <v>132</v>
      </c>
    </row>
    <row r="4815" spans="1:8" x14ac:dyDescent="0.25">
      <c r="A4815" s="41">
        <f>VLOOKUP(D4815,'[110]Legacy Location Lookups'!$A$1:$C$340,2,0)</f>
        <v>166</v>
      </c>
      <c r="B4815" s="41" t="str">
        <f>VLOOKUP(A4815,'[110]Legacy Location Lookups'!$B$1:$C$340,2,0)</f>
        <v>LA Baton Rouge WStClareBlvd</v>
      </c>
      <c r="C4815" s="41" t="s">
        <v>354</v>
      </c>
      <c r="D4815" s="41" t="s">
        <v>356</v>
      </c>
      <c r="E4815" s="41" t="s">
        <v>144</v>
      </c>
      <c r="F4815" s="38">
        <v>44225</v>
      </c>
      <c r="G4815" s="41" t="s">
        <v>145</v>
      </c>
      <c r="H4815" s="41">
        <v>41</v>
      </c>
    </row>
    <row r="4816" spans="1:8" x14ac:dyDescent="0.25">
      <c r="A4816" s="41">
        <f>VLOOKUP(D4816,'[110]Legacy Location Lookups'!$A$1:$C$340,2,0)</f>
        <v>167</v>
      </c>
      <c r="B4816" s="41" t="str">
        <f>VLOOKUP(A4816,'[110]Legacy Location Lookups'!$B$1:$C$340,2,0)</f>
        <v>LA DenhamSprgsVetsBlvd</v>
      </c>
      <c r="C4816" s="41" t="s">
        <v>354</v>
      </c>
      <c r="D4816" s="41" t="s">
        <v>357</v>
      </c>
      <c r="E4816" s="41" t="s">
        <v>144</v>
      </c>
      <c r="F4816" s="38">
        <v>44225</v>
      </c>
      <c r="G4816" s="41" t="s">
        <v>145</v>
      </c>
      <c r="H4816" s="41">
        <v>28</v>
      </c>
    </row>
    <row r="4817" spans="1:8" x14ac:dyDescent="0.25">
      <c r="A4817" s="41">
        <f>VLOOKUP(D4817,'[110]Legacy Location Lookups'!$A$1:$C$340,2,0)</f>
        <v>168</v>
      </c>
      <c r="B4817" s="41" t="str">
        <f>VLOOKUP(A4817,'[110]Legacy Location Lookups'!$B$1:$C$340,2,0)</f>
        <v>LA Baton Rouge Joor Rd</v>
      </c>
      <c r="C4817" s="41" t="s">
        <v>354</v>
      </c>
      <c r="D4817" s="41" t="s">
        <v>358</v>
      </c>
      <c r="E4817" s="41" t="s">
        <v>144</v>
      </c>
      <c r="F4817" s="38">
        <v>44225</v>
      </c>
      <c r="G4817" s="41" t="s">
        <v>145</v>
      </c>
      <c r="H4817" s="41">
        <v>0</v>
      </c>
    </row>
    <row r="4818" spans="1:8" x14ac:dyDescent="0.25">
      <c r="A4818" s="41">
        <f>VLOOKUP(D4818,'[110]Legacy Location Lookups'!$A$1:$C$340,2,0)</f>
        <v>169</v>
      </c>
      <c r="B4818" s="41" t="str">
        <f>VLOOKUP(A4818,'[110]Legacy Location Lookups'!$B$1:$C$340,2,0)</f>
        <v>La Plaquemine RiverWDr</v>
      </c>
      <c r="C4818" s="41" t="s">
        <v>354</v>
      </c>
      <c r="D4818" s="41" t="s">
        <v>359</v>
      </c>
      <c r="E4818" s="41" t="s">
        <v>144</v>
      </c>
      <c r="F4818" s="38">
        <v>44225</v>
      </c>
      <c r="G4818" s="41" t="s">
        <v>145</v>
      </c>
      <c r="H4818" s="41">
        <v>13</v>
      </c>
    </row>
    <row r="4819" spans="1:8" x14ac:dyDescent="0.25">
      <c r="A4819" s="41" t="str">
        <f>VLOOKUP(D4819,'[110]Legacy Location Lookups'!$A$1:$C$340,2,0)</f>
        <v>?</v>
      </c>
      <c r="B4819" s="41" t="str">
        <f>VLOOKUP(A4819,'[110]Legacy Location Lookups'!$B$1:$C$340,2,0)</f>
        <v>LA Baton Rouge LCC JeffHwy</v>
      </c>
      <c r="C4819" s="41" t="s">
        <v>354</v>
      </c>
      <c r="D4819" s="41" t="s">
        <v>360</v>
      </c>
      <c r="E4819" s="41" t="s">
        <v>144</v>
      </c>
      <c r="F4819" s="38">
        <v>44225</v>
      </c>
      <c r="G4819" s="41" t="s">
        <v>159</v>
      </c>
      <c r="H4819" s="41">
        <v>14</v>
      </c>
    </row>
    <row r="4820" spans="1:8" x14ac:dyDescent="0.25">
      <c r="A4820" s="41">
        <f>VLOOKUP(D4820,'[110]Legacy Location Lookups'!$A$1:$C$340,2,0)</f>
        <v>73</v>
      </c>
      <c r="B4820" s="41" t="str">
        <f>VLOOKUP(A4820,'[110]Legacy Location Lookups'!$B$1:$C$340,2,0)</f>
        <v>Boynton Beach, FL</v>
      </c>
      <c r="C4820" s="41" t="s">
        <v>151</v>
      </c>
      <c r="D4820" s="41" t="s">
        <v>152</v>
      </c>
      <c r="E4820" s="41" t="s">
        <v>144</v>
      </c>
      <c r="F4820" s="38">
        <v>44221</v>
      </c>
      <c r="G4820" s="41" t="s">
        <v>145</v>
      </c>
      <c r="H4820" s="41">
        <v>55</v>
      </c>
    </row>
    <row r="4821" spans="1:8" x14ac:dyDescent="0.25">
      <c r="A4821" s="41">
        <f>VLOOKUP(D4821,'[110]Legacy Location Lookups'!$A$1:$C$340,2,0)</f>
        <v>73</v>
      </c>
      <c r="B4821" s="41" t="str">
        <f>VLOOKUP(A4821,'[110]Legacy Location Lookups'!$B$1:$C$340,2,0)</f>
        <v>Boynton Beach, FL</v>
      </c>
      <c r="C4821" s="41" t="s">
        <v>151</v>
      </c>
      <c r="D4821" s="41" t="s">
        <v>152</v>
      </c>
      <c r="E4821" s="41" t="s">
        <v>144</v>
      </c>
      <c r="F4821" s="38">
        <v>44221</v>
      </c>
      <c r="G4821" s="41" t="s">
        <v>159</v>
      </c>
      <c r="H4821" s="41">
        <v>1</v>
      </c>
    </row>
    <row r="4822" spans="1:8" x14ac:dyDescent="0.25">
      <c r="A4822" s="41">
        <f>VLOOKUP(D4822,'[110]Legacy Location Lookups'!$A$1:$C$340,2,0)</f>
        <v>73</v>
      </c>
      <c r="B4822" s="41" t="str">
        <f>VLOOKUP(A4822,'[110]Legacy Location Lookups'!$B$1:$C$340,2,0)</f>
        <v>Boynton Beach, FL</v>
      </c>
      <c r="C4822" s="41" t="s">
        <v>151</v>
      </c>
      <c r="D4822" s="41" t="s">
        <v>152</v>
      </c>
      <c r="E4822" s="41" t="s">
        <v>147</v>
      </c>
      <c r="F4822" s="38">
        <v>44221</v>
      </c>
      <c r="G4822" s="41" t="s">
        <v>147</v>
      </c>
      <c r="H4822" s="41">
        <v>0</v>
      </c>
    </row>
    <row r="4823" spans="1:8" x14ac:dyDescent="0.25">
      <c r="A4823" s="41">
        <f>VLOOKUP(D4823,'[110]Legacy Location Lookups'!$A$1:$C$340,2,0)</f>
        <v>75</v>
      </c>
      <c r="B4823" s="41" t="str">
        <f>VLOOKUP(A4823,'[110]Legacy Location Lookups'!$B$1:$C$340,2,0)</f>
        <v>Delray Beach, FL</v>
      </c>
      <c r="C4823" s="41" t="s">
        <v>151</v>
      </c>
      <c r="D4823" s="41" t="s">
        <v>153</v>
      </c>
      <c r="E4823" s="41" t="s">
        <v>144</v>
      </c>
      <c r="F4823" s="38">
        <v>44221</v>
      </c>
      <c r="G4823" s="41" t="s">
        <v>145</v>
      </c>
      <c r="H4823" s="41">
        <v>11</v>
      </c>
    </row>
    <row r="4824" spans="1:8" x14ac:dyDescent="0.25">
      <c r="A4824" s="41">
        <f>VLOOKUP(D4824,'[110]Legacy Location Lookups'!$A$1:$C$340,2,0)</f>
        <v>75</v>
      </c>
      <c r="B4824" s="41" t="str">
        <f>VLOOKUP(A4824,'[110]Legacy Location Lookups'!$B$1:$C$340,2,0)</f>
        <v>Delray Beach, FL</v>
      </c>
      <c r="C4824" s="41" t="s">
        <v>151</v>
      </c>
      <c r="D4824" s="41" t="s">
        <v>153</v>
      </c>
      <c r="E4824" s="41" t="s">
        <v>147</v>
      </c>
      <c r="F4824" s="38">
        <v>44221</v>
      </c>
      <c r="G4824" s="41" t="s">
        <v>147</v>
      </c>
      <c r="H4824" s="41">
        <v>0</v>
      </c>
    </row>
    <row r="4825" spans="1:8" x14ac:dyDescent="0.25">
      <c r="A4825" s="41">
        <f>VLOOKUP(D4825,'[110]Legacy Location Lookups'!$A$1:$C$340,2,0)</f>
        <v>75</v>
      </c>
      <c r="B4825" s="41" t="str">
        <f>VLOOKUP(A4825,'[110]Legacy Location Lookups'!$B$1:$C$340,2,0)</f>
        <v>Delray Beach, FL</v>
      </c>
      <c r="C4825" s="41" t="s">
        <v>151</v>
      </c>
      <c r="D4825" s="41" t="s">
        <v>153</v>
      </c>
      <c r="E4825" s="41" t="s">
        <v>144</v>
      </c>
      <c r="F4825" s="38">
        <v>44221</v>
      </c>
      <c r="G4825" s="41" t="s">
        <v>159</v>
      </c>
      <c r="H4825" s="41">
        <v>0</v>
      </c>
    </row>
    <row r="4826" spans="1:8" x14ac:dyDescent="0.25">
      <c r="A4826" s="41">
        <f>VLOOKUP(D4826,'[110]Legacy Location Lookups'!$A$1:$C$340,2,0)</f>
        <v>76</v>
      </c>
      <c r="B4826" s="41" t="str">
        <f>VLOOKUP(A4826,'[110]Legacy Location Lookups'!$B$1:$C$340,2,0)</f>
        <v>East Boca Raton, FL</v>
      </c>
      <c r="C4826" s="41" t="s">
        <v>151</v>
      </c>
      <c r="D4826" s="41" t="s">
        <v>175</v>
      </c>
      <c r="E4826" s="41" t="s">
        <v>144</v>
      </c>
      <c r="F4826" s="38">
        <v>44221</v>
      </c>
      <c r="G4826" s="41" t="s">
        <v>145</v>
      </c>
      <c r="H4826" s="41">
        <v>10</v>
      </c>
    </row>
    <row r="4827" spans="1:8" x14ac:dyDescent="0.25">
      <c r="A4827" s="41">
        <f>VLOOKUP(D4827,'[110]Legacy Location Lookups'!$A$1:$C$340,2,0)</f>
        <v>77</v>
      </c>
      <c r="B4827" s="41" t="str">
        <f>VLOOKUP(A4827,'[110]Legacy Location Lookups'!$B$1:$C$340,2,0)</f>
        <v>West Boca Raton, FL</v>
      </c>
      <c r="C4827" s="41" t="s">
        <v>151</v>
      </c>
      <c r="D4827" s="41" t="s">
        <v>154</v>
      </c>
      <c r="E4827" s="41" t="s">
        <v>144</v>
      </c>
      <c r="F4827" s="38">
        <v>44221</v>
      </c>
      <c r="G4827" s="41" t="s">
        <v>145</v>
      </c>
      <c r="H4827" s="41">
        <v>15</v>
      </c>
    </row>
    <row r="4828" spans="1:8" x14ac:dyDescent="0.25">
      <c r="A4828" s="41">
        <f>VLOOKUP(D4828,'[110]Legacy Location Lookups'!$A$1:$C$340,2,0)</f>
        <v>72</v>
      </c>
      <c r="B4828" s="41" t="str">
        <f>VLOOKUP(A4828,'[110]Legacy Location Lookups'!$B$1:$C$340,2,0)</f>
        <v>Boca Raton, FL</v>
      </c>
      <c r="C4828" s="41" t="s">
        <v>151</v>
      </c>
      <c r="D4828" s="41" t="s">
        <v>155</v>
      </c>
      <c r="E4828" s="41" t="s">
        <v>144</v>
      </c>
      <c r="F4828" s="38">
        <v>44221</v>
      </c>
      <c r="G4828" s="41" t="s">
        <v>145</v>
      </c>
      <c r="H4828" s="41">
        <v>12</v>
      </c>
    </row>
    <row r="4829" spans="1:8" x14ac:dyDescent="0.25">
      <c r="A4829" s="41">
        <f>VLOOKUP(D4829,'[110]Legacy Location Lookups'!$A$1:$C$340,2,0)</f>
        <v>72</v>
      </c>
      <c r="B4829" s="41" t="str">
        <f>VLOOKUP(A4829,'[110]Legacy Location Lookups'!$B$1:$C$340,2,0)</f>
        <v>Boca Raton, FL</v>
      </c>
      <c r="C4829" s="41" t="s">
        <v>151</v>
      </c>
      <c r="D4829" s="41" t="s">
        <v>155</v>
      </c>
      <c r="E4829" s="41" t="s">
        <v>144</v>
      </c>
      <c r="F4829" s="38">
        <v>44221</v>
      </c>
      <c r="G4829" s="41" t="s">
        <v>159</v>
      </c>
      <c r="H4829" s="41">
        <v>0</v>
      </c>
    </row>
    <row r="4830" spans="1:8" x14ac:dyDescent="0.25">
      <c r="A4830" s="41">
        <f>VLOOKUP(D4830,'[110]Legacy Location Lookups'!$A$1:$C$340,2,0)</f>
        <v>104</v>
      </c>
      <c r="B4830" s="41" t="str">
        <f>VLOOKUP(A4830,'[110]Legacy Location Lookups'!$B$1:$C$340,2,0)</f>
        <v>Miami, FL</v>
      </c>
      <c r="C4830" s="41" t="s">
        <v>151</v>
      </c>
      <c r="D4830" s="41" t="s">
        <v>223</v>
      </c>
      <c r="E4830" s="41" t="s">
        <v>144</v>
      </c>
      <c r="F4830" s="38">
        <v>44221</v>
      </c>
      <c r="G4830" s="41" t="s">
        <v>145</v>
      </c>
      <c r="H4830" s="41">
        <v>25</v>
      </c>
    </row>
    <row r="4831" spans="1:8" x14ac:dyDescent="0.25">
      <c r="A4831" s="41">
        <f>VLOOKUP(D4831,'[110]Legacy Location Lookups'!$A$1:$C$340,2,0)</f>
        <v>104</v>
      </c>
      <c r="B4831" s="41" t="str">
        <f>VLOOKUP(A4831,'[110]Legacy Location Lookups'!$B$1:$C$340,2,0)</f>
        <v>Miami, FL</v>
      </c>
      <c r="C4831" s="41" t="s">
        <v>151</v>
      </c>
      <c r="D4831" s="41" t="s">
        <v>223</v>
      </c>
      <c r="E4831" s="41" t="s">
        <v>144</v>
      </c>
      <c r="F4831" s="38">
        <v>44221</v>
      </c>
      <c r="G4831" s="41" t="s">
        <v>147</v>
      </c>
      <c r="H4831" s="41">
        <v>0</v>
      </c>
    </row>
    <row r="4832" spans="1:8" x14ac:dyDescent="0.25">
      <c r="A4832" s="41">
        <f>VLOOKUP(D4832,'[110]Legacy Location Lookups'!$A$1:$C$340,2,0)</f>
        <v>73</v>
      </c>
      <c r="B4832" s="41" t="str">
        <f>VLOOKUP(A4832,'[110]Legacy Location Lookups'!$B$1:$C$340,2,0)</f>
        <v>Boynton Beach, FL</v>
      </c>
      <c r="C4832" s="41" t="s">
        <v>151</v>
      </c>
      <c r="D4832" s="41" t="s">
        <v>152</v>
      </c>
      <c r="E4832" s="41" t="s">
        <v>144</v>
      </c>
      <c r="F4832" s="38">
        <v>44222</v>
      </c>
      <c r="G4832" s="41" t="s">
        <v>145</v>
      </c>
      <c r="H4832" s="41">
        <v>72</v>
      </c>
    </row>
    <row r="4833" spans="1:8" x14ac:dyDescent="0.25">
      <c r="A4833" s="41">
        <f>VLOOKUP(D4833,'[110]Legacy Location Lookups'!$A$1:$C$340,2,0)</f>
        <v>73</v>
      </c>
      <c r="B4833" s="41" t="str">
        <f>VLOOKUP(A4833,'[110]Legacy Location Lookups'!$B$1:$C$340,2,0)</f>
        <v>Boynton Beach, FL</v>
      </c>
      <c r="C4833" s="41" t="s">
        <v>151</v>
      </c>
      <c r="D4833" s="41" t="s">
        <v>152</v>
      </c>
      <c r="E4833" s="41" t="s">
        <v>144</v>
      </c>
      <c r="F4833" s="38">
        <v>44222</v>
      </c>
      <c r="G4833" s="41" t="s">
        <v>159</v>
      </c>
      <c r="H4833" s="41">
        <v>6</v>
      </c>
    </row>
    <row r="4834" spans="1:8" x14ac:dyDescent="0.25">
      <c r="A4834" s="41">
        <f>VLOOKUP(D4834,'[110]Legacy Location Lookups'!$A$1:$C$340,2,0)</f>
        <v>73</v>
      </c>
      <c r="B4834" s="41" t="str">
        <f>VLOOKUP(A4834,'[110]Legacy Location Lookups'!$B$1:$C$340,2,0)</f>
        <v>Boynton Beach, FL</v>
      </c>
      <c r="C4834" s="41" t="s">
        <v>151</v>
      </c>
      <c r="D4834" s="41" t="s">
        <v>152</v>
      </c>
      <c r="E4834" s="41" t="s">
        <v>147</v>
      </c>
      <c r="F4834" s="38">
        <v>44222</v>
      </c>
      <c r="G4834" s="41" t="s">
        <v>147</v>
      </c>
      <c r="H4834" s="41">
        <v>0</v>
      </c>
    </row>
    <row r="4835" spans="1:8" x14ac:dyDescent="0.25">
      <c r="A4835" s="41">
        <f>VLOOKUP(D4835,'[110]Legacy Location Lookups'!$A$1:$C$340,2,0)</f>
        <v>75</v>
      </c>
      <c r="B4835" s="41" t="str">
        <f>VLOOKUP(A4835,'[110]Legacy Location Lookups'!$B$1:$C$340,2,0)</f>
        <v>Delray Beach, FL</v>
      </c>
      <c r="C4835" s="41" t="s">
        <v>151</v>
      </c>
      <c r="D4835" s="41" t="s">
        <v>153</v>
      </c>
      <c r="E4835" s="41" t="s">
        <v>144</v>
      </c>
      <c r="F4835" s="38">
        <v>44222</v>
      </c>
      <c r="G4835" s="41" t="s">
        <v>145</v>
      </c>
      <c r="H4835" s="41">
        <v>57</v>
      </c>
    </row>
    <row r="4836" spans="1:8" x14ac:dyDescent="0.25">
      <c r="A4836" s="41">
        <f>VLOOKUP(D4836,'[110]Legacy Location Lookups'!$A$1:$C$340,2,0)</f>
        <v>75</v>
      </c>
      <c r="B4836" s="41" t="str">
        <f>VLOOKUP(A4836,'[110]Legacy Location Lookups'!$B$1:$C$340,2,0)</f>
        <v>Delray Beach, FL</v>
      </c>
      <c r="C4836" s="41" t="s">
        <v>151</v>
      </c>
      <c r="D4836" s="41" t="s">
        <v>153</v>
      </c>
      <c r="E4836" s="41" t="s">
        <v>144</v>
      </c>
      <c r="F4836" s="38">
        <v>44222</v>
      </c>
      <c r="G4836" s="41" t="s">
        <v>159</v>
      </c>
      <c r="H4836" s="41">
        <v>1</v>
      </c>
    </row>
    <row r="4837" spans="1:8" x14ac:dyDescent="0.25">
      <c r="A4837" s="41">
        <f>VLOOKUP(D4837,'[110]Legacy Location Lookups'!$A$1:$C$340,2,0)</f>
        <v>76</v>
      </c>
      <c r="B4837" s="41" t="str">
        <f>VLOOKUP(A4837,'[110]Legacy Location Lookups'!$B$1:$C$340,2,0)</f>
        <v>East Boca Raton, FL</v>
      </c>
      <c r="C4837" s="41" t="s">
        <v>151</v>
      </c>
      <c r="D4837" s="41" t="s">
        <v>175</v>
      </c>
      <c r="E4837" s="41" t="s">
        <v>144</v>
      </c>
      <c r="F4837" s="38">
        <v>44222</v>
      </c>
      <c r="G4837" s="41" t="s">
        <v>145</v>
      </c>
      <c r="H4837" s="41">
        <v>37</v>
      </c>
    </row>
    <row r="4838" spans="1:8" x14ac:dyDescent="0.25">
      <c r="A4838" s="41">
        <f>VLOOKUP(D4838,'[110]Legacy Location Lookups'!$A$1:$C$340,2,0)</f>
        <v>77</v>
      </c>
      <c r="B4838" s="41" t="str">
        <f>VLOOKUP(A4838,'[110]Legacy Location Lookups'!$B$1:$C$340,2,0)</f>
        <v>West Boca Raton, FL</v>
      </c>
      <c r="C4838" s="41" t="s">
        <v>151</v>
      </c>
      <c r="D4838" s="41" t="s">
        <v>154</v>
      </c>
      <c r="E4838" s="41" t="s">
        <v>144</v>
      </c>
      <c r="F4838" s="38">
        <v>44222</v>
      </c>
      <c r="G4838" s="41" t="s">
        <v>145</v>
      </c>
      <c r="H4838" s="41">
        <v>0</v>
      </c>
    </row>
    <row r="4839" spans="1:8" x14ac:dyDescent="0.25">
      <c r="A4839" s="41">
        <f>VLOOKUP(D4839,'[110]Legacy Location Lookups'!$A$1:$C$340,2,0)</f>
        <v>72</v>
      </c>
      <c r="B4839" s="41" t="str">
        <f>VLOOKUP(A4839,'[110]Legacy Location Lookups'!$B$1:$C$340,2,0)</f>
        <v>Boca Raton, FL</v>
      </c>
      <c r="C4839" s="41" t="s">
        <v>151</v>
      </c>
      <c r="D4839" s="41" t="s">
        <v>155</v>
      </c>
      <c r="E4839" s="41" t="s">
        <v>144</v>
      </c>
      <c r="F4839" s="38">
        <v>44222</v>
      </c>
      <c r="G4839" s="41" t="s">
        <v>145</v>
      </c>
      <c r="H4839" s="41">
        <v>15</v>
      </c>
    </row>
    <row r="4840" spans="1:8" x14ac:dyDescent="0.25">
      <c r="A4840" s="41">
        <f>VLOOKUP(D4840,'[110]Legacy Location Lookups'!$A$1:$C$340,2,0)</f>
        <v>72</v>
      </c>
      <c r="B4840" s="41" t="str">
        <f>VLOOKUP(A4840,'[110]Legacy Location Lookups'!$B$1:$C$340,2,0)</f>
        <v>Boca Raton, FL</v>
      </c>
      <c r="C4840" s="41" t="s">
        <v>151</v>
      </c>
      <c r="D4840" s="41" t="s">
        <v>155</v>
      </c>
      <c r="E4840" s="41" t="s">
        <v>144</v>
      </c>
      <c r="F4840" s="38">
        <v>44222</v>
      </c>
      <c r="G4840" s="41" t="s">
        <v>159</v>
      </c>
      <c r="H4840" s="41">
        <v>1</v>
      </c>
    </row>
    <row r="4841" spans="1:8" x14ac:dyDescent="0.25">
      <c r="A4841" s="41">
        <f>VLOOKUP(D4841,'[110]Legacy Location Lookups'!$A$1:$C$340,2,0)</f>
        <v>72</v>
      </c>
      <c r="B4841" s="41" t="str">
        <f>VLOOKUP(A4841,'[110]Legacy Location Lookups'!$B$1:$C$340,2,0)</f>
        <v>Boca Raton, FL</v>
      </c>
      <c r="C4841" s="41" t="s">
        <v>151</v>
      </c>
      <c r="D4841" s="41" t="s">
        <v>155</v>
      </c>
      <c r="E4841" s="41" t="s">
        <v>147</v>
      </c>
      <c r="F4841" s="38">
        <v>44222</v>
      </c>
      <c r="G4841" s="41" t="s">
        <v>147</v>
      </c>
      <c r="H4841" s="41">
        <v>0</v>
      </c>
    </row>
    <row r="4842" spans="1:8" x14ac:dyDescent="0.25">
      <c r="A4842" s="41">
        <f>VLOOKUP(D4842,'[110]Legacy Location Lookups'!$A$1:$C$340,2,0)</f>
        <v>104</v>
      </c>
      <c r="B4842" s="41" t="str">
        <f>VLOOKUP(A4842,'[110]Legacy Location Lookups'!$B$1:$C$340,2,0)</f>
        <v>Miami, FL</v>
      </c>
      <c r="C4842" s="41" t="s">
        <v>151</v>
      </c>
      <c r="D4842" s="41" t="s">
        <v>223</v>
      </c>
      <c r="E4842" s="41" t="s">
        <v>144</v>
      </c>
      <c r="F4842" s="38">
        <v>44222</v>
      </c>
      <c r="G4842" s="41" t="s">
        <v>145</v>
      </c>
      <c r="H4842" s="41">
        <v>12</v>
      </c>
    </row>
    <row r="4843" spans="1:8" x14ac:dyDescent="0.25">
      <c r="A4843" s="41">
        <f>VLOOKUP(D4843,'[110]Legacy Location Lookups'!$A$1:$C$340,2,0)</f>
        <v>104</v>
      </c>
      <c r="B4843" s="41" t="str">
        <f>VLOOKUP(A4843,'[110]Legacy Location Lookups'!$B$1:$C$340,2,0)</f>
        <v>Miami, FL</v>
      </c>
      <c r="C4843" s="41" t="s">
        <v>151</v>
      </c>
      <c r="D4843" s="41" t="s">
        <v>223</v>
      </c>
      <c r="E4843" s="41" t="s">
        <v>144</v>
      </c>
      <c r="F4843" s="38">
        <v>44222</v>
      </c>
      <c r="G4843" s="41" t="s">
        <v>159</v>
      </c>
      <c r="H4843" s="41">
        <v>0</v>
      </c>
    </row>
    <row r="4844" spans="1:8" x14ac:dyDescent="0.25">
      <c r="A4844" s="41">
        <f>VLOOKUP(D4844,'[110]Legacy Location Lookups'!$A$1:$C$340,2,0)</f>
        <v>73</v>
      </c>
      <c r="B4844" s="41" t="str">
        <f>VLOOKUP(A4844,'[110]Legacy Location Lookups'!$B$1:$C$340,2,0)</f>
        <v>Boynton Beach, FL</v>
      </c>
      <c r="C4844" s="41" t="s">
        <v>151</v>
      </c>
      <c r="D4844" s="41" t="s">
        <v>152</v>
      </c>
      <c r="E4844" s="41" t="s">
        <v>144</v>
      </c>
      <c r="F4844" s="38">
        <v>44223</v>
      </c>
      <c r="G4844" s="41" t="s">
        <v>145</v>
      </c>
      <c r="H4844" s="41">
        <v>58</v>
      </c>
    </row>
    <row r="4845" spans="1:8" x14ac:dyDescent="0.25">
      <c r="A4845" s="41">
        <f>VLOOKUP(D4845,'[110]Legacy Location Lookups'!$A$1:$C$340,2,0)</f>
        <v>73</v>
      </c>
      <c r="B4845" s="41" t="str">
        <f>VLOOKUP(A4845,'[110]Legacy Location Lookups'!$B$1:$C$340,2,0)</f>
        <v>Boynton Beach, FL</v>
      </c>
      <c r="C4845" s="41" t="s">
        <v>151</v>
      </c>
      <c r="D4845" s="41" t="s">
        <v>152</v>
      </c>
      <c r="E4845" s="41" t="s">
        <v>144</v>
      </c>
      <c r="F4845" s="38">
        <v>44223</v>
      </c>
      <c r="G4845" s="41" t="s">
        <v>159</v>
      </c>
      <c r="H4845" s="41">
        <v>0</v>
      </c>
    </row>
    <row r="4846" spans="1:8" x14ac:dyDescent="0.25">
      <c r="A4846" s="41">
        <f>VLOOKUP(D4846,'[110]Legacy Location Lookups'!$A$1:$C$340,2,0)</f>
        <v>73</v>
      </c>
      <c r="B4846" s="41" t="str">
        <f>VLOOKUP(A4846,'[110]Legacy Location Lookups'!$B$1:$C$340,2,0)</f>
        <v>Boynton Beach, FL</v>
      </c>
      <c r="C4846" s="41" t="s">
        <v>151</v>
      </c>
      <c r="D4846" s="41" t="s">
        <v>152</v>
      </c>
      <c r="E4846" s="41" t="s">
        <v>147</v>
      </c>
      <c r="F4846" s="38">
        <v>44223</v>
      </c>
      <c r="G4846" s="41" t="s">
        <v>147</v>
      </c>
      <c r="H4846" s="41">
        <v>1</v>
      </c>
    </row>
    <row r="4847" spans="1:8" x14ac:dyDescent="0.25">
      <c r="A4847" s="41">
        <f>VLOOKUP(D4847,'[110]Legacy Location Lookups'!$A$1:$C$340,2,0)</f>
        <v>73</v>
      </c>
      <c r="B4847" s="41" t="str">
        <f>VLOOKUP(A4847,'[110]Legacy Location Lookups'!$B$1:$C$340,2,0)</f>
        <v>Boynton Beach, FL</v>
      </c>
      <c r="C4847" s="41" t="s">
        <v>151</v>
      </c>
      <c r="D4847" s="41" t="s">
        <v>152</v>
      </c>
      <c r="E4847" s="41" t="s">
        <v>144</v>
      </c>
      <c r="F4847" s="38">
        <v>44223</v>
      </c>
      <c r="G4847" s="41" t="s">
        <v>146</v>
      </c>
      <c r="H4847" s="41">
        <v>0</v>
      </c>
    </row>
    <row r="4848" spans="1:8" x14ac:dyDescent="0.25">
      <c r="A4848" s="41">
        <f>VLOOKUP(D4848,'[110]Legacy Location Lookups'!$A$1:$C$340,2,0)</f>
        <v>75</v>
      </c>
      <c r="B4848" s="41" t="str">
        <f>VLOOKUP(A4848,'[110]Legacy Location Lookups'!$B$1:$C$340,2,0)</f>
        <v>Delray Beach, FL</v>
      </c>
      <c r="C4848" s="41" t="s">
        <v>151</v>
      </c>
      <c r="D4848" s="41" t="s">
        <v>153</v>
      </c>
      <c r="E4848" s="41" t="s">
        <v>144</v>
      </c>
      <c r="F4848" s="38">
        <v>44223</v>
      </c>
      <c r="G4848" s="41" t="s">
        <v>145</v>
      </c>
      <c r="H4848" s="41">
        <v>46</v>
      </c>
    </row>
    <row r="4849" spans="1:8" x14ac:dyDescent="0.25">
      <c r="A4849" s="41">
        <f>VLOOKUP(D4849,'[110]Legacy Location Lookups'!$A$1:$C$340,2,0)</f>
        <v>75</v>
      </c>
      <c r="B4849" s="41" t="str">
        <f>VLOOKUP(A4849,'[110]Legacy Location Lookups'!$B$1:$C$340,2,0)</f>
        <v>Delray Beach, FL</v>
      </c>
      <c r="C4849" s="41" t="s">
        <v>151</v>
      </c>
      <c r="D4849" s="41" t="s">
        <v>153</v>
      </c>
      <c r="E4849" s="41" t="s">
        <v>147</v>
      </c>
      <c r="F4849" s="38">
        <v>44223</v>
      </c>
      <c r="G4849" s="41" t="s">
        <v>147</v>
      </c>
      <c r="H4849" s="41">
        <v>1</v>
      </c>
    </row>
    <row r="4850" spans="1:8" x14ac:dyDescent="0.25">
      <c r="A4850" s="41">
        <f>VLOOKUP(D4850,'[110]Legacy Location Lookups'!$A$1:$C$340,2,0)</f>
        <v>75</v>
      </c>
      <c r="B4850" s="41" t="str">
        <f>VLOOKUP(A4850,'[110]Legacy Location Lookups'!$B$1:$C$340,2,0)</f>
        <v>Delray Beach, FL</v>
      </c>
      <c r="C4850" s="41" t="s">
        <v>151</v>
      </c>
      <c r="D4850" s="41" t="s">
        <v>153</v>
      </c>
      <c r="E4850" s="41" t="s">
        <v>144</v>
      </c>
      <c r="F4850" s="38">
        <v>44223</v>
      </c>
      <c r="G4850" s="41" t="s">
        <v>159</v>
      </c>
      <c r="H4850" s="41">
        <v>1</v>
      </c>
    </row>
    <row r="4851" spans="1:8" x14ac:dyDescent="0.25">
      <c r="A4851" s="41">
        <f>VLOOKUP(D4851,'[110]Legacy Location Lookups'!$A$1:$C$340,2,0)</f>
        <v>76</v>
      </c>
      <c r="B4851" s="41" t="str">
        <f>VLOOKUP(A4851,'[110]Legacy Location Lookups'!$B$1:$C$340,2,0)</f>
        <v>East Boca Raton, FL</v>
      </c>
      <c r="C4851" s="41" t="s">
        <v>151</v>
      </c>
      <c r="D4851" s="41" t="s">
        <v>175</v>
      </c>
      <c r="E4851" s="41" t="s">
        <v>147</v>
      </c>
      <c r="F4851" s="38">
        <v>44223</v>
      </c>
      <c r="G4851" s="41" t="s">
        <v>147</v>
      </c>
      <c r="H4851" s="41">
        <v>0</v>
      </c>
    </row>
    <row r="4852" spans="1:8" x14ac:dyDescent="0.25">
      <c r="A4852" s="41">
        <f>VLOOKUP(D4852,'[110]Legacy Location Lookups'!$A$1:$C$340,2,0)</f>
        <v>76</v>
      </c>
      <c r="B4852" s="41" t="str">
        <f>VLOOKUP(A4852,'[110]Legacy Location Lookups'!$B$1:$C$340,2,0)</f>
        <v>East Boca Raton, FL</v>
      </c>
      <c r="C4852" s="41" t="s">
        <v>151</v>
      </c>
      <c r="D4852" s="41" t="s">
        <v>175</v>
      </c>
      <c r="E4852" s="41" t="s">
        <v>144</v>
      </c>
      <c r="F4852" s="38">
        <v>44223</v>
      </c>
      <c r="G4852" s="41" t="s">
        <v>145</v>
      </c>
      <c r="H4852" s="41">
        <v>8</v>
      </c>
    </row>
    <row r="4853" spans="1:8" x14ac:dyDescent="0.25">
      <c r="A4853" s="41">
        <f>VLOOKUP(D4853,'[110]Legacy Location Lookups'!$A$1:$C$340,2,0)</f>
        <v>77</v>
      </c>
      <c r="B4853" s="41" t="str">
        <f>VLOOKUP(A4853,'[110]Legacy Location Lookups'!$B$1:$C$340,2,0)</f>
        <v>West Boca Raton, FL</v>
      </c>
      <c r="C4853" s="41" t="s">
        <v>151</v>
      </c>
      <c r="D4853" s="41" t="s">
        <v>154</v>
      </c>
      <c r="E4853" s="41" t="s">
        <v>144</v>
      </c>
      <c r="F4853" s="38">
        <v>44223</v>
      </c>
      <c r="G4853" s="41" t="s">
        <v>145</v>
      </c>
      <c r="H4853" s="41">
        <v>0</v>
      </c>
    </row>
    <row r="4854" spans="1:8" x14ac:dyDescent="0.25">
      <c r="A4854" s="41">
        <f>VLOOKUP(D4854,'[110]Legacy Location Lookups'!$A$1:$C$340,2,0)</f>
        <v>72</v>
      </c>
      <c r="B4854" s="41" t="str">
        <f>VLOOKUP(A4854,'[110]Legacy Location Lookups'!$B$1:$C$340,2,0)</f>
        <v>Boca Raton, FL</v>
      </c>
      <c r="C4854" s="41" t="s">
        <v>151</v>
      </c>
      <c r="D4854" s="41" t="s">
        <v>155</v>
      </c>
      <c r="E4854" s="41" t="s">
        <v>144</v>
      </c>
      <c r="F4854" s="38">
        <v>44223</v>
      </c>
      <c r="G4854" s="41" t="s">
        <v>145</v>
      </c>
      <c r="H4854" s="41">
        <v>26</v>
      </c>
    </row>
    <row r="4855" spans="1:8" x14ac:dyDescent="0.25">
      <c r="A4855" s="41">
        <f>VLOOKUP(D4855,'[110]Legacy Location Lookups'!$A$1:$C$340,2,0)</f>
        <v>72</v>
      </c>
      <c r="B4855" s="41" t="str">
        <f>VLOOKUP(A4855,'[110]Legacy Location Lookups'!$B$1:$C$340,2,0)</f>
        <v>Boca Raton, FL</v>
      </c>
      <c r="C4855" s="41" t="s">
        <v>151</v>
      </c>
      <c r="D4855" s="41" t="s">
        <v>155</v>
      </c>
      <c r="E4855" s="41" t="s">
        <v>144</v>
      </c>
      <c r="F4855" s="38">
        <v>44223</v>
      </c>
      <c r="G4855" s="41" t="s">
        <v>159</v>
      </c>
      <c r="H4855" s="41">
        <v>4</v>
      </c>
    </row>
    <row r="4856" spans="1:8" x14ac:dyDescent="0.25">
      <c r="A4856" s="41">
        <f>VLOOKUP(D4856,'[110]Legacy Location Lookups'!$A$1:$C$340,2,0)</f>
        <v>72</v>
      </c>
      <c r="B4856" s="41" t="str">
        <f>VLOOKUP(A4856,'[110]Legacy Location Lookups'!$B$1:$C$340,2,0)</f>
        <v>Boca Raton, FL</v>
      </c>
      <c r="C4856" s="41" t="s">
        <v>151</v>
      </c>
      <c r="D4856" s="41" t="s">
        <v>155</v>
      </c>
      <c r="E4856" s="41" t="s">
        <v>147</v>
      </c>
      <c r="F4856" s="38">
        <v>44223</v>
      </c>
      <c r="G4856" s="41" t="s">
        <v>147</v>
      </c>
      <c r="H4856" s="41">
        <v>1</v>
      </c>
    </row>
    <row r="4857" spans="1:8" x14ac:dyDescent="0.25">
      <c r="A4857" s="41">
        <f>VLOOKUP(D4857,'[110]Legacy Location Lookups'!$A$1:$C$340,2,0)</f>
        <v>104</v>
      </c>
      <c r="B4857" s="41" t="str">
        <f>VLOOKUP(A4857,'[110]Legacy Location Lookups'!$B$1:$C$340,2,0)</f>
        <v>Miami, FL</v>
      </c>
      <c r="C4857" s="41" t="s">
        <v>151</v>
      </c>
      <c r="D4857" s="41" t="s">
        <v>223</v>
      </c>
      <c r="E4857" s="41" t="s">
        <v>144</v>
      </c>
      <c r="F4857" s="38">
        <v>44223</v>
      </c>
      <c r="G4857" s="41" t="s">
        <v>145</v>
      </c>
      <c r="H4857" s="41">
        <v>21</v>
      </c>
    </row>
    <row r="4858" spans="1:8" x14ac:dyDescent="0.25">
      <c r="A4858" s="41">
        <f>VLOOKUP(D4858,'[110]Legacy Location Lookups'!$A$1:$C$340,2,0)</f>
        <v>104</v>
      </c>
      <c r="B4858" s="41" t="str">
        <f>VLOOKUP(A4858,'[110]Legacy Location Lookups'!$B$1:$C$340,2,0)</f>
        <v>Miami, FL</v>
      </c>
      <c r="C4858" s="41" t="s">
        <v>151</v>
      </c>
      <c r="D4858" s="41" t="s">
        <v>223</v>
      </c>
      <c r="E4858" s="41" t="s">
        <v>144</v>
      </c>
      <c r="F4858" s="38">
        <v>44223</v>
      </c>
      <c r="G4858" s="41" t="s">
        <v>159</v>
      </c>
      <c r="H4858" s="41">
        <v>0</v>
      </c>
    </row>
    <row r="4859" spans="1:8" x14ac:dyDescent="0.25">
      <c r="A4859" s="41">
        <f>VLOOKUP(D4859,'[110]Legacy Location Lookups'!$A$1:$C$340,2,0)</f>
        <v>73</v>
      </c>
      <c r="B4859" s="41" t="str">
        <f>VLOOKUP(A4859,'[110]Legacy Location Lookups'!$B$1:$C$340,2,0)</f>
        <v>Boynton Beach, FL</v>
      </c>
      <c r="C4859" s="41" t="s">
        <v>151</v>
      </c>
      <c r="D4859" s="41" t="s">
        <v>152</v>
      </c>
      <c r="E4859" s="41" t="s">
        <v>144</v>
      </c>
      <c r="F4859" s="38">
        <v>44224</v>
      </c>
      <c r="G4859" s="41" t="s">
        <v>145</v>
      </c>
      <c r="H4859" s="41">
        <v>56</v>
      </c>
    </row>
    <row r="4860" spans="1:8" x14ac:dyDescent="0.25">
      <c r="A4860" s="41">
        <f>VLOOKUP(D4860,'[110]Legacy Location Lookups'!$A$1:$C$340,2,0)</f>
        <v>73</v>
      </c>
      <c r="B4860" s="41" t="str">
        <f>VLOOKUP(A4860,'[110]Legacy Location Lookups'!$B$1:$C$340,2,0)</f>
        <v>Boynton Beach, FL</v>
      </c>
      <c r="C4860" s="41" t="s">
        <v>151</v>
      </c>
      <c r="D4860" s="41" t="s">
        <v>152</v>
      </c>
      <c r="E4860" s="41" t="s">
        <v>147</v>
      </c>
      <c r="F4860" s="38">
        <v>44224</v>
      </c>
      <c r="G4860" s="41" t="s">
        <v>147</v>
      </c>
      <c r="H4860" s="41">
        <v>1</v>
      </c>
    </row>
    <row r="4861" spans="1:8" x14ac:dyDescent="0.25">
      <c r="A4861" s="41">
        <f>VLOOKUP(D4861,'[110]Legacy Location Lookups'!$A$1:$C$340,2,0)</f>
        <v>73</v>
      </c>
      <c r="B4861" s="41" t="str">
        <f>VLOOKUP(A4861,'[110]Legacy Location Lookups'!$B$1:$C$340,2,0)</f>
        <v>Boynton Beach, FL</v>
      </c>
      <c r="C4861" s="41" t="s">
        <v>151</v>
      </c>
      <c r="D4861" s="41" t="s">
        <v>152</v>
      </c>
      <c r="E4861" s="41" t="s">
        <v>144</v>
      </c>
      <c r="F4861" s="38">
        <v>44224</v>
      </c>
      <c r="G4861" s="41" t="s">
        <v>159</v>
      </c>
      <c r="H4861" s="41">
        <v>0</v>
      </c>
    </row>
    <row r="4862" spans="1:8" x14ac:dyDescent="0.25">
      <c r="A4862" s="41">
        <f>VLOOKUP(D4862,'[110]Legacy Location Lookups'!$A$1:$C$340,2,0)</f>
        <v>75</v>
      </c>
      <c r="B4862" s="41" t="str">
        <f>VLOOKUP(A4862,'[110]Legacy Location Lookups'!$B$1:$C$340,2,0)</f>
        <v>Delray Beach, FL</v>
      </c>
      <c r="C4862" s="41" t="s">
        <v>151</v>
      </c>
      <c r="D4862" s="41" t="s">
        <v>153</v>
      </c>
      <c r="E4862" s="41" t="s">
        <v>144</v>
      </c>
      <c r="F4862" s="38">
        <v>44224</v>
      </c>
      <c r="G4862" s="41" t="s">
        <v>145</v>
      </c>
      <c r="H4862" s="41">
        <v>16</v>
      </c>
    </row>
    <row r="4863" spans="1:8" x14ac:dyDescent="0.25">
      <c r="A4863" s="41">
        <f>VLOOKUP(D4863,'[110]Legacy Location Lookups'!$A$1:$C$340,2,0)</f>
        <v>75</v>
      </c>
      <c r="B4863" s="41" t="str">
        <f>VLOOKUP(A4863,'[110]Legacy Location Lookups'!$B$1:$C$340,2,0)</f>
        <v>Delray Beach, FL</v>
      </c>
      <c r="C4863" s="41" t="s">
        <v>151</v>
      </c>
      <c r="D4863" s="41" t="s">
        <v>153</v>
      </c>
      <c r="E4863" s="41" t="s">
        <v>147</v>
      </c>
      <c r="F4863" s="38">
        <v>44224</v>
      </c>
      <c r="G4863" s="41" t="s">
        <v>147</v>
      </c>
      <c r="H4863" s="41">
        <v>2</v>
      </c>
    </row>
    <row r="4864" spans="1:8" x14ac:dyDescent="0.25">
      <c r="A4864" s="41">
        <f>VLOOKUP(D4864,'[110]Legacy Location Lookups'!$A$1:$C$340,2,0)</f>
        <v>75</v>
      </c>
      <c r="B4864" s="41" t="str">
        <f>VLOOKUP(A4864,'[110]Legacy Location Lookups'!$B$1:$C$340,2,0)</f>
        <v>Delray Beach, FL</v>
      </c>
      <c r="C4864" s="41" t="s">
        <v>151</v>
      </c>
      <c r="D4864" s="41" t="s">
        <v>153</v>
      </c>
      <c r="E4864" s="41" t="s">
        <v>144</v>
      </c>
      <c r="F4864" s="38">
        <v>44224</v>
      </c>
      <c r="G4864" s="41" t="s">
        <v>159</v>
      </c>
      <c r="H4864" s="41">
        <v>1</v>
      </c>
    </row>
    <row r="4865" spans="1:8" x14ac:dyDescent="0.25">
      <c r="A4865" s="41">
        <f>VLOOKUP(D4865,'[110]Legacy Location Lookups'!$A$1:$C$340,2,0)</f>
        <v>76</v>
      </c>
      <c r="B4865" s="41" t="str">
        <f>VLOOKUP(A4865,'[110]Legacy Location Lookups'!$B$1:$C$340,2,0)</f>
        <v>East Boca Raton, FL</v>
      </c>
      <c r="C4865" s="41" t="s">
        <v>151</v>
      </c>
      <c r="D4865" s="41" t="s">
        <v>175</v>
      </c>
      <c r="E4865" s="41" t="s">
        <v>144</v>
      </c>
      <c r="F4865" s="38">
        <v>44224</v>
      </c>
      <c r="G4865" s="41" t="s">
        <v>145</v>
      </c>
      <c r="H4865" s="41">
        <v>32</v>
      </c>
    </row>
    <row r="4866" spans="1:8" x14ac:dyDescent="0.25">
      <c r="A4866" s="41">
        <f>VLOOKUP(D4866,'[110]Legacy Location Lookups'!$A$1:$C$340,2,0)</f>
        <v>77</v>
      </c>
      <c r="B4866" s="41" t="str">
        <f>VLOOKUP(A4866,'[110]Legacy Location Lookups'!$B$1:$C$340,2,0)</f>
        <v>West Boca Raton, FL</v>
      </c>
      <c r="C4866" s="41" t="s">
        <v>151</v>
      </c>
      <c r="D4866" s="41" t="s">
        <v>154</v>
      </c>
      <c r="E4866" s="41" t="s">
        <v>144</v>
      </c>
      <c r="F4866" s="38">
        <v>44224</v>
      </c>
      <c r="G4866" s="41" t="s">
        <v>145</v>
      </c>
      <c r="H4866" s="41">
        <v>0</v>
      </c>
    </row>
    <row r="4867" spans="1:8" x14ac:dyDescent="0.25">
      <c r="A4867" s="41">
        <f>VLOOKUP(D4867,'[110]Legacy Location Lookups'!$A$1:$C$340,2,0)</f>
        <v>72</v>
      </c>
      <c r="B4867" s="41" t="str">
        <f>VLOOKUP(A4867,'[110]Legacy Location Lookups'!$B$1:$C$340,2,0)</f>
        <v>Boca Raton, FL</v>
      </c>
      <c r="C4867" s="41" t="s">
        <v>151</v>
      </c>
      <c r="D4867" s="41" t="s">
        <v>155</v>
      </c>
      <c r="E4867" s="41" t="s">
        <v>144</v>
      </c>
      <c r="F4867" s="38">
        <v>44224</v>
      </c>
      <c r="G4867" s="41" t="s">
        <v>145</v>
      </c>
      <c r="H4867" s="41">
        <v>15</v>
      </c>
    </row>
    <row r="4868" spans="1:8" x14ac:dyDescent="0.25">
      <c r="A4868" s="41">
        <f>VLOOKUP(D4868,'[110]Legacy Location Lookups'!$A$1:$C$340,2,0)</f>
        <v>72</v>
      </c>
      <c r="B4868" s="41" t="str">
        <f>VLOOKUP(A4868,'[110]Legacy Location Lookups'!$B$1:$C$340,2,0)</f>
        <v>Boca Raton, FL</v>
      </c>
      <c r="C4868" s="41" t="s">
        <v>151</v>
      </c>
      <c r="D4868" s="41" t="s">
        <v>155</v>
      </c>
      <c r="E4868" s="41" t="s">
        <v>144</v>
      </c>
      <c r="F4868" s="38">
        <v>44224</v>
      </c>
      <c r="G4868" s="41" t="s">
        <v>146</v>
      </c>
      <c r="H4868" s="41">
        <v>0</v>
      </c>
    </row>
    <row r="4869" spans="1:8" x14ac:dyDescent="0.25">
      <c r="A4869" s="41">
        <f>VLOOKUP(D4869,'[110]Legacy Location Lookups'!$A$1:$C$340,2,0)</f>
        <v>72</v>
      </c>
      <c r="B4869" s="41" t="str">
        <f>VLOOKUP(A4869,'[110]Legacy Location Lookups'!$B$1:$C$340,2,0)</f>
        <v>Boca Raton, FL</v>
      </c>
      <c r="C4869" s="41" t="s">
        <v>151</v>
      </c>
      <c r="D4869" s="41" t="s">
        <v>155</v>
      </c>
      <c r="E4869" s="41" t="s">
        <v>147</v>
      </c>
      <c r="F4869" s="38">
        <v>44224</v>
      </c>
      <c r="G4869" s="41" t="s">
        <v>147</v>
      </c>
      <c r="H4869" s="41">
        <v>0</v>
      </c>
    </row>
    <row r="4870" spans="1:8" x14ac:dyDescent="0.25">
      <c r="A4870" s="41">
        <f>VLOOKUP(D4870,'[110]Legacy Location Lookups'!$A$1:$C$340,2,0)</f>
        <v>104</v>
      </c>
      <c r="B4870" s="41" t="str">
        <f>VLOOKUP(A4870,'[110]Legacy Location Lookups'!$B$1:$C$340,2,0)</f>
        <v>Miami, FL</v>
      </c>
      <c r="C4870" s="41" t="s">
        <v>151</v>
      </c>
      <c r="D4870" s="41" t="s">
        <v>223</v>
      </c>
      <c r="E4870" s="41" t="s">
        <v>144</v>
      </c>
      <c r="F4870" s="38">
        <v>44224</v>
      </c>
      <c r="G4870" s="41" t="s">
        <v>145</v>
      </c>
      <c r="H4870" s="41">
        <v>19</v>
      </c>
    </row>
    <row r="4871" spans="1:8" x14ac:dyDescent="0.25">
      <c r="A4871" s="41">
        <f>VLOOKUP(D4871,'[110]Legacy Location Lookups'!$A$1:$C$340,2,0)</f>
        <v>104</v>
      </c>
      <c r="B4871" s="41" t="str">
        <f>VLOOKUP(A4871,'[110]Legacy Location Lookups'!$B$1:$C$340,2,0)</f>
        <v>Miami, FL</v>
      </c>
      <c r="C4871" s="41" t="s">
        <v>151</v>
      </c>
      <c r="D4871" s="41" t="s">
        <v>223</v>
      </c>
      <c r="E4871" s="41" t="s">
        <v>147</v>
      </c>
      <c r="F4871" s="38">
        <v>44224</v>
      </c>
      <c r="G4871" s="41" t="s">
        <v>147</v>
      </c>
      <c r="H4871" s="41">
        <v>0</v>
      </c>
    </row>
    <row r="4872" spans="1:8" x14ac:dyDescent="0.25">
      <c r="A4872" s="41">
        <f>VLOOKUP(D4872,'[110]Legacy Location Lookups'!$A$1:$C$340,2,0)</f>
        <v>73</v>
      </c>
      <c r="B4872" s="41" t="str">
        <f>VLOOKUP(A4872,'[110]Legacy Location Lookups'!$B$1:$C$340,2,0)</f>
        <v>Boynton Beach, FL</v>
      </c>
      <c r="C4872" s="41" t="s">
        <v>151</v>
      </c>
      <c r="D4872" s="41" t="s">
        <v>152</v>
      </c>
      <c r="E4872" s="41" t="s">
        <v>144</v>
      </c>
      <c r="F4872" s="38">
        <v>44225</v>
      </c>
      <c r="G4872" s="41" t="s">
        <v>145</v>
      </c>
      <c r="H4872" s="41">
        <v>83</v>
      </c>
    </row>
    <row r="4873" spans="1:8" x14ac:dyDescent="0.25">
      <c r="A4873" s="41">
        <f>VLOOKUP(D4873,'[110]Legacy Location Lookups'!$A$1:$C$340,2,0)</f>
        <v>73</v>
      </c>
      <c r="B4873" s="41" t="str">
        <f>VLOOKUP(A4873,'[110]Legacy Location Lookups'!$B$1:$C$340,2,0)</f>
        <v>Boynton Beach, FL</v>
      </c>
      <c r="C4873" s="41" t="s">
        <v>151</v>
      </c>
      <c r="D4873" s="41" t="s">
        <v>152</v>
      </c>
      <c r="E4873" s="41" t="s">
        <v>144</v>
      </c>
      <c r="F4873" s="38">
        <v>44225</v>
      </c>
      <c r="G4873" s="41" t="s">
        <v>159</v>
      </c>
      <c r="H4873" s="41">
        <v>7</v>
      </c>
    </row>
    <row r="4874" spans="1:8" x14ac:dyDescent="0.25">
      <c r="A4874" s="41">
        <f>VLOOKUP(D4874,'[110]Legacy Location Lookups'!$A$1:$C$340,2,0)</f>
        <v>73</v>
      </c>
      <c r="B4874" s="41" t="str">
        <f>VLOOKUP(A4874,'[110]Legacy Location Lookups'!$B$1:$C$340,2,0)</f>
        <v>Boynton Beach, FL</v>
      </c>
      <c r="C4874" s="41" t="s">
        <v>151</v>
      </c>
      <c r="D4874" s="41" t="s">
        <v>152</v>
      </c>
      <c r="E4874" s="41" t="s">
        <v>144</v>
      </c>
      <c r="F4874" s="38">
        <v>44225</v>
      </c>
      <c r="G4874" s="41" t="s">
        <v>146</v>
      </c>
      <c r="H4874" s="41">
        <v>0</v>
      </c>
    </row>
    <row r="4875" spans="1:8" x14ac:dyDescent="0.25">
      <c r="A4875" s="41">
        <f>VLOOKUP(D4875,'[110]Legacy Location Lookups'!$A$1:$C$340,2,0)</f>
        <v>75</v>
      </c>
      <c r="B4875" s="41" t="str">
        <f>VLOOKUP(A4875,'[110]Legacy Location Lookups'!$B$1:$C$340,2,0)</f>
        <v>Delray Beach, FL</v>
      </c>
      <c r="C4875" s="41" t="s">
        <v>151</v>
      </c>
      <c r="D4875" s="41" t="s">
        <v>153</v>
      </c>
      <c r="E4875" s="41" t="s">
        <v>144</v>
      </c>
      <c r="F4875" s="38">
        <v>44225</v>
      </c>
      <c r="G4875" s="41" t="s">
        <v>145</v>
      </c>
      <c r="H4875" s="41">
        <v>36</v>
      </c>
    </row>
    <row r="4876" spans="1:8" x14ac:dyDescent="0.25">
      <c r="A4876" s="41">
        <f>VLOOKUP(D4876,'[110]Legacy Location Lookups'!$A$1:$C$340,2,0)</f>
        <v>75</v>
      </c>
      <c r="B4876" s="41" t="str">
        <f>VLOOKUP(A4876,'[110]Legacy Location Lookups'!$B$1:$C$340,2,0)</f>
        <v>Delray Beach, FL</v>
      </c>
      <c r="C4876" s="41" t="s">
        <v>151</v>
      </c>
      <c r="D4876" s="41" t="s">
        <v>153</v>
      </c>
      <c r="E4876" s="41" t="s">
        <v>144</v>
      </c>
      <c r="F4876" s="38">
        <v>44225</v>
      </c>
      <c r="G4876" s="41" t="s">
        <v>159</v>
      </c>
      <c r="H4876" s="41">
        <v>0</v>
      </c>
    </row>
    <row r="4877" spans="1:8" x14ac:dyDescent="0.25">
      <c r="A4877" s="41">
        <f>VLOOKUP(D4877,'[110]Legacy Location Lookups'!$A$1:$C$340,2,0)</f>
        <v>76</v>
      </c>
      <c r="B4877" s="41" t="str">
        <f>VLOOKUP(A4877,'[110]Legacy Location Lookups'!$B$1:$C$340,2,0)</f>
        <v>East Boca Raton, FL</v>
      </c>
      <c r="C4877" s="41" t="s">
        <v>151</v>
      </c>
      <c r="D4877" s="41" t="s">
        <v>175</v>
      </c>
      <c r="E4877" s="41" t="s">
        <v>144</v>
      </c>
      <c r="F4877" s="38">
        <v>44225</v>
      </c>
      <c r="G4877" s="41" t="s">
        <v>145</v>
      </c>
      <c r="H4877" s="41">
        <v>0</v>
      </c>
    </row>
    <row r="4878" spans="1:8" x14ac:dyDescent="0.25">
      <c r="A4878" s="41">
        <f>VLOOKUP(D4878,'[110]Legacy Location Lookups'!$A$1:$C$340,2,0)</f>
        <v>77</v>
      </c>
      <c r="B4878" s="41" t="str">
        <f>VLOOKUP(A4878,'[110]Legacy Location Lookups'!$B$1:$C$340,2,0)</f>
        <v>West Boca Raton, FL</v>
      </c>
      <c r="C4878" s="41" t="s">
        <v>151</v>
      </c>
      <c r="D4878" s="41" t="s">
        <v>154</v>
      </c>
      <c r="E4878" s="41" t="s">
        <v>144</v>
      </c>
      <c r="F4878" s="38">
        <v>44225</v>
      </c>
      <c r="G4878" s="41" t="s">
        <v>145</v>
      </c>
      <c r="H4878" s="41">
        <v>15</v>
      </c>
    </row>
    <row r="4879" spans="1:8" x14ac:dyDescent="0.25">
      <c r="A4879" s="41">
        <f>VLOOKUP(D4879,'[110]Legacy Location Lookups'!$A$1:$C$340,2,0)</f>
        <v>72</v>
      </c>
      <c r="B4879" s="41" t="str">
        <f>VLOOKUP(A4879,'[110]Legacy Location Lookups'!$B$1:$C$340,2,0)</f>
        <v>Boca Raton, FL</v>
      </c>
      <c r="C4879" s="41" t="s">
        <v>151</v>
      </c>
      <c r="D4879" s="41" t="s">
        <v>155</v>
      </c>
      <c r="E4879" s="41" t="s">
        <v>144</v>
      </c>
      <c r="F4879" s="38">
        <v>44225</v>
      </c>
      <c r="G4879" s="41" t="s">
        <v>145</v>
      </c>
      <c r="H4879" s="41">
        <v>16</v>
      </c>
    </row>
    <row r="4880" spans="1:8" x14ac:dyDescent="0.25">
      <c r="A4880" s="41">
        <f>VLOOKUP(D4880,'[110]Legacy Location Lookups'!$A$1:$C$340,2,0)</f>
        <v>72</v>
      </c>
      <c r="B4880" s="41" t="str">
        <f>VLOOKUP(A4880,'[110]Legacy Location Lookups'!$B$1:$C$340,2,0)</f>
        <v>Boca Raton, FL</v>
      </c>
      <c r="C4880" s="41" t="s">
        <v>151</v>
      </c>
      <c r="D4880" s="41" t="s">
        <v>155</v>
      </c>
      <c r="E4880" s="41" t="s">
        <v>147</v>
      </c>
      <c r="F4880" s="38">
        <v>44225</v>
      </c>
      <c r="G4880" s="41" t="s">
        <v>147</v>
      </c>
      <c r="H4880" s="41">
        <v>0</v>
      </c>
    </row>
    <row r="4881" spans="1:8" x14ac:dyDescent="0.25">
      <c r="A4881" s="41">
        <f>VLOOKUP(D4881,'[110]Legacy Location Lookups'!$A$1:$C$340,2,0)</f>
        <v>104</v>
      </c>
      <c r="B4881" s="41" t="str">
        <f>VLOOKUP(A4881,'[110]Legacy Location Lookups'!$B$1:$C$340,2,0)</f>
        <v>Miami, FL</v>
      </c>
      <c r="C4881" s="41" t="s">
        <v>151</v>
      </c>
      <c r="D4881" s="41" t="s">
        <v>223</v>
      </c>
      <c r="E4881" s="41" t="s">
        <v>144</v>
      </c>
      <c r="F4881" s="38">
        <v>44225</v>
      </c>
      <c r="G4881" s="41" t="s">
        <v>145</v>
      </c>
      <c r="H4881" s="41">
        <v>8</v>
      </c>
    </row>
    <row r="4882" spans="1:8" x14ac:dyDescent="0.25">
      <c r="A4882" s="41">
        <f>VLOOKUP(D4882,'[110]Legacy Location Lookups'!$A$1:$C$340,2,0)</f>
        <v>104</v>
      </c>
      <c r="B4882" s="41" t="str">
        <f>VLOOKUP(A4882,'[110]Legacy Location Lookups'!$B$1:$C$340,2,0)</f>
        <v>Miami, FL</v>
      </c>
      <c r="C4882" s="41" t="s">
        <v>151</v>
      </c>
      <c r="D4882" s="41" t="s">
        <v>223</v>
      </c>
      <c r="E4882" s="41" t="s">
        <v>147</v>
      </c>
      <c r="F4882" s="38">
        <v>44225</v>
      </c>
      <c r="G4882" s="41" t="s">
        <v>147</v>
      </c>
      <c r="H4882" s="41">
        <v>0</v>
      </c>
    </row>
    <row r="4883" spans="1:8" x14ac:dyDescent="0.25">
      <c r="A4883" s="41">
        <f>VLOOKUP(D4883,'[110]Legacy Location Lookups'!$A$1:$C$340,2,0)</f>
        <v>170</v>
      </c>
      <c r="B4883" s="41" t="str">
        <f>VLOOKUP(A4883,'[110]Legacy Location Lookups'!$B$1:$C$340,2,0)</f>
        <v>CALosAlamitosKatellaAv</v>
      </c>
      <c r="C4883" s="41" t="s">
        <v>367</v>
      </c>
      <c r="D4883" s="41" t="s">
        <v>368</v>
      </c>
      <c r="E4883" s="41" t="s">
        <v>144</v>
      </c>
      <c r="F4883" s="145">
        <v>44221</v>
      </c>
      <c r="G4883" s="41" t="s">
        <v>145</v>
      </c>
      <c r="H4883" s="41">
        <v>53</v>
      </c>
    </row>
    <row r="4884" spans="1:8" x14ac:dyDescent="0.25">
      <c r="A4884" s="41">
        <f>VLOOKUP(D4884,'[110]Legacy Location Lookups'!$A$1:$C$340,2,0)</f>
        <v>170</v>
      </c>
      <c r="B4884" s="41" t="str">
        <f>VLOOKUP(A4884,'[110]Legacy Location Lookups'!$B$1:$C$340,2,0)</f>
        <v>CALosAlamitosKatellaAv</v>
      </c>
      <c r="C4884" s="41" t="s">
        <v>367</v>
      </c>
      <c r="D4884" s="41" t="s">
        <v>368</v>
      </c>
      <c r="E4884" s="41" t="s">
        <v>144</v>
      </c>
      <c r="F4884" s="145">
        <v>44222</v>
      </c>
      <c r="G4884" s="41" t="s">
        <v>145</v>
      </c>
      <c r="H4884" s="41">
        <v>69</v>
      </c>
    </row>
    <row r="4885" spans="1:8" x14ac:dyDescent="0.25">
      <c r="A4885" s="41">
        <f>VLOOKUP(D4885,'[110]Legacy Location Lookups'!$A$1:$C$340,2,0)</f>
        <v>170</v>
      </c>
      <c r="B4885" s="41" t="str">
        <f>VLOOKUP(A4885,'[110]Legacy Location Lookups'!$B$1:$C$340,2,0)</f>
        <v>CALosAlamitosKatellaAv</v>
      </c>
      <c r="C4885" s="41" t="s">
        <v>367</v>
      </c>
      <c r="D4885" s="41" t="s">
        <v>368</v>
      </c>
      <c r="E4885" s="41" t="s">
        <v>144</v>
      </c>
      <c r="F4885" s="145">
        <v>44223</v>
      </c>
      <c r="G4885" s="41" t="s">
        <v>145</v>
      </c>
      <c r="H4885" s="41">
        <v>62</v>
      </c>
    </row>
    <row r="4886" spans="1:8" x14ac:dyDescent="0.25">
      <c r="A4886" s="41">
        <f>VLOOKUP(D4886,'[110]Legacy Location Lookups'!$A$1:$C$340,2,0)</f>
        <v>170</v>
      </c>
      <c r="B4886" s="41" t="str">
        <f>VLOOKUP(A4886,'[110]Legacy Location Lookups'!$B$1:$C$340,2,0)</f>
        <v>CALosAlamitosKatellaAv</v>
      </c>
      <c r="C4886" s="41" t="s">
        <v>367</v>
      </c>
      <c r="D4886" s="41" t="s">
        <v>368</v>
      </c>
      <c r="E4886" s="41" t="s">
        <v>144</v>
      </c>
      <c r="F4886" s="145">
        <v>44224</v>
      </c>
      <c r="G4886" s="41" t="s">
        <v>145</v>
      </c>
      <c r="H4886" s="41">
        <v>60</v>
      </c>
    </row>
    <row r="4887" spans="1:8" x14ac:dyDescent="0.25">
      <c r="A4887" s="41">
        <f>VLOOKUP(D4887,'[110]Legacy Location Lookups'!$A$1:$C$340,2,0)</f>
        <v>170</v>
      </c>
      <c r="B4887" s="41" t="str">
        <f>VLOOKUP(A4887,'[110]Legacy Location Lookups'!$B$1:$C$340,2,0)</f>
        <v>CALosAlamitosKatellaAv</v>
      </c>
      <c r="C4887" s="41" t="s">
        <v>367</v>
      </c>
      <c r="D4887" s="41" t="s">
        <v>368</v>
      </c>
      <c r="E4887" s="41" t="s">
        <v>144</v>
      </c>
      <c r="F4887" s="145">
        <v>44225</v>
      </c>
      <c r="G4887" s="41" t="s">
        <v>145</v>
      </c>
      <c r="H4887" s="41">
        <v>37</v>
      </c>
    </row>
    <row r="4888" spans="1:8" x14ac:dyDescent="0.25">
      <c r="A4888" s="41">
        <f>VLOOKUP(D4888,'[110]Legacy Location Lookups'!$A$1:$C$340,2,0)</f>
        <v>156</v>
      </c>
      <c r="B4888" s="41" t="str">
        <f>VLOOKUP(A4888,'[110]Legacy Location Lookups'!$B$1:$C$340,2,0)</f>
        <v>WA Seattle Madison St</v>
      </c>
      <c r="C4888" s="41" t="s">
        <v>366</v>
      </c>
      <c r="D4888" s="41" t="s">
        <v>364</v>
      </c>
      <c r="E4888" s="41" t="s">
        <v>144</v>
      </c>
      <c r="F4888" s="145">
        <v>44221</v>
      </c>
      <c r="G4888" s="41" t="s">
        <v>145</v>
      </c>
      <c r="H4888" s="41">
        <v>8</v>
      </c>
    </row>
    <row r="4889" spans="1:8" x14ac:dyDescent="0.25">
      <c r="A4889" s="41">
        <f>VLOOKUP(D4889,'[110]Legacy Location Lookups'!$A$1:$C$340,2,0)</f>
        <v>156</v>
      </c>
      <c r="B4889" s="41" t="str">
        <f>VLOOKUP(A4889,'[110]Legacy Location Lookups'!$B$1:$C$340,2,0)</f>
        <v>WA Seattle Madison St</v>
      </c>
      <c r="C4889" s="41" t="s">
        <v>366</v>
      </c>
      <c r="D4889" s="41" t="s">
        <v>364</v>
      </c>
      <c r="E4889" s="41" t="s">
        <v>144</v>
      </c>
      <c r="F4889" s="145">
        <v>44222</v>
      </c>
      <c r="G4889" s="41" t="s">
        <v>145</v>
      </c>
      <c r="H4889" s="41">
        <v>32</v>
      </c>
    </row>
    <row r="4890" spans="1:8" x14ac:dyDescent="0.25">
      <c r="A4890" s="41">
        <f>VLOOKUP(D4890,'[110]Legacy Location Lookups'!$A$1:$C$340,2,0)</f>
        <v>156</v>
      </c>
      <c r="B4890" s="41" t="str">
        <f>VLOOKUP(A4890,'[110]Legacy Location Lookups'!$B$1:$C$340,2,0)</f>
        <v>WA Seattle Madison St</v>
      </c>
      <c r="C4890" s="41" t="s">
        <v>366</v>
      </c>
      <c r="D4890" s="41" t="s">
        <v>364</v>
      </c>
      <c r="E4890" s="41" t="s">
        <v>144</v>
      </c>
      <c r="F4890" s="145">
        <v>44223</v>
      </c>
      <c r="G4890" s="41" t="s">
        <v>145</v>
      </c>
      <c r="H4890" s="41">
        <v>33</v>
      </c>
    </row>
    <row r="4891" spans="1:8" x14ac:dyDescent="0.25">
      <c r="A4891" s="41">
        <f>VLOOKUP(D4891,'[110]Legacy Location Lookups'!$A$1:$C$340,2,0)</f>
        <v>156</v>
      </c>
      <c r="B4891" s="41" t="str">
        <f>VLOOKUP(A4891,'[110]Legacy Location Lookups'!$B$1:$C$340,2,0)</f>
        <v>WA Seattle Madison St</v>
      </c>
      <c r="C4891" s="41" t="s">
        <v>366</v>
      </c>
      <c r="D4891" s="41" t="s">
        <v>364</v>
      </c>
      <c r="E4891" s="41" t="s">
        <v>144</v>
      </c>
      <c r="F4891" s="145">
        <v>44224</v>
      </c>
      <c r="G4891" s="41" t="s">
        <v>145</v>
      </c>
      <c r="H4891" s="41">
        <v>33</v>
      </c>
    </row>
    <row r="4892" spans="1:8" x14ac:dyDescent="0.25">
      <c r="A4892" s="41">
        <f>VLOOKUP(D4892,'[110]Legacy Location Lookups'!$A$1:$C$340,2,0)</f>
        <v>156</v>
      </c>
      <c r="B4892" s="41" t="str">
        <f>VLOOKUP(A4892,'[110]Legacy Location Lookups'!$B$1:$C$340,2,0)</f>
        <v>WA Seattle Madison St</v>
      </c>
      <c r="C4892" s="41" t="s">
        <v>366</v>
      </c>
      <c r="D4892" s="41" t="s">
        <v>364</v>
      </c>
      <c r="E4892" s="41" t="s">
        <v>144</v>
      </c>
      <c r="F4892" s="145">
        <v>44225</v>
      </c>
      <c r="G4892" s="41" t="s">
        <v>145</v>
      </c>
      <c r="H4892" s="41">
        <v>0</v>
      </c>
    </row>
    <row r="4893" spans="1:8" x14ac:dyDescent="0.25">
      <c r="A4893" s="41">
        <f>VLOOKUP(D4893,'[110]Legacy Location Lookups'!$A$1:$C$340,2,0)</f>
        <v>157</v>
      </c>
      <c r="B4893" s="41" t="str">
        <f>VLOOKUP(A4893,'[110]Legacy Location Lookups'!$B$1:$C$340,2,0)</f>
        <v xml:space="preserve">WA Bellevue 116 AV NE </v>
      </c>
      <c r="C4893" s="41" t="s">
        <v>366</v>
      </c>
      <c r="D4893" s="41" t="s">
        <v>365</v>
      </c>
      <c r="E4893" s="41" t="s">
        <v>144</v>
      </c>
      <c r="F4893" s="145">
        <v>44221</v>
      </c>
      <c r="G4893" s="41" t="s">
        <v>145</v>
      </c>
      <c r="H4893" s="41">
        <v>40</v>
      </c>
    </row>
    <row r="4894" spans="1:8" x14ac:dyDescent="0.25">
      <c r="A4894" s="41">
        <f>VLOOKUP(D4894,'[110]Legacy Location Lookups'!$A$1:$C$340,2,0)</f>
        <v>157</v>
      </c>
      <c r="B4894" s="41" t="str">
        <f>VLOOKUP(A4894,'[110]Legacy Location Lookups'!$B$1:$C$340,2,0)</f>
        <v xml:space="preserve">WA Bellevue 116 AV NE </v>
      </c>
      <c r="C4894" s="41" t="s">
        <v>366</v>
      </c>
      <c r="D4894" s="41" t="s">
        <v>365</v>
      </c>
      <c r="E4894" s="41" t="s">
        <v>144</v>
      </c>
      <c r="F4894" s="145">
        <v>44222</v>
      </c>
      <c r="G4894" s="41" t="s">
        <v>145</v>
      </c>
      <c r="H4894" s="41">
        <v>39</v>
      </c>
    </row>
    <row r="4895" spans="1:8" x14ac:dyDescent="0.25">
      <c r="A4895" s="41">
        <f>VLOOKUP(D4895,'[110]Legacy Location Lookups'!$A$1:$C$340,2,0)</f>
        <v>157</v>
      </c>
      <c r="B4895" s="41" t="str">
        <f>VLOOKUP(A4895,'[110]Legacy Location Lookups'!$B$1:$C$340,2,0)</f>
        <v xml:space="preserve">WA Bellevue 116 AV NE </v>
      </c>
      <c r="C4895" s="41" t="s">
        <v>366</v>
      </c>
      <c r="D4895" s="41" t="s">
        <v>365</v>
      </c>
      <c r="E4895" s="41" t="s">
        <v>144</v>
      </c>
      <c r="F4895" s="145">
        <v>44223</v>
      </c>
      <c r="G4895" s="41" t="s">
        <v>145</v>
      </c>
      <c r="H4895" s="41">
        <v>34</v>
      </c>
    </row>
    <row r="4896" spans="1:8" x14ac:dyDescent="0.25">
      <c r="A4896" s="41">
        <f>VLOOKUP(D4896,'[110]Legacy Location Lookups'!$A$1:$C$340,2,0)</f>
        <v>157</v>
      </c>
      <c r="B4896" s="41" t="str">
        <f>VLOOKUP(A4896,'[110]Legacy Location Lookups'!$B$1:$C$340,2,0)</f>
        <v xml:space="preserve">WA Bellevue 116 AV NE </v>
      </c>
      <c r="C4896" s="41" t="s">
        <v>366</v>
      </c>
      <c r="D4896" s="41" t="s">
        <v>365</v>
      </c>
      <c r="E4896" s="41" t="s">
        <v>144</v>
      </c>
      <c r="F4896" s="145">
        <v>44224</v>
      </c>
      <c r="G4896" s="41" t="s">
        <v>145</v>
      </c>
      <c r="H4896" s="41">
        <v>36</v>
      </c>
    </row>
    <row r="4897" spans="1:8" x14ac:dyDescent="0.25">
      <c r="A4897" s="41">
        <f>VLOOKUP(D4897,'[110]Legacy Location Lookups'!$A$1:$C$340,2,0)</f>
        <v>157</v>
      </c>
      <c r="B4897" s="41" t="str">
        <f>VLOOKUP(A4897,'[110]Legacy Location Lookups'!$B$1:$C$340,2,0)</f>
        <v xml:space="preserve">WA Bellevue 116 AV NE </v>
      </c>
      <c r="C4897" s="41" t="s">
        <v>366</v>
      </c>
      <c r="D4897" s="41" t="s">
        <v>365</v>
      </c>
      <c r="E4897" s="41" t="s">
        <v>144</v>
      </c>
      <c r="F4897" s="145">
        <v>44225</v>
      </c>
      <c r="G4897" s="41" t="s">
        <v>145</v>
      </c>
      <c r="H4897" s="41">
        <v>25</v>
      </c>
    </row>
    <row r="4898" spans="1:8" x14ac:dyDescent="0.25">
      <c r="A4898" s="41">
        <f>VLOOKUP(D4898,'[110]Legacy Location Lookups'!$A$1:$C$340,2,0)</f>
        <v>5</v>
      </c>
      <c r="B4898" s="41" t="str">
        <f>VLOOKUP(A4898,'[110]Legacy Location Lookups'!$B$1:$C$340,2,0)</f>
        <v>Bloomington, IL</v>
      </c>
      <c r="C4898" s="41" t="s">
        <v>142</v>
      </c>
      <c r="D4898" s="41" t="s">
        <v>143</v>
      </c>
      <c r="E4898" s="41" t="s">
        <v>144</v>
      </c>
      <c r="F4898" s="38">
        <v>44225</v>
      </c>
      <c r="G4898" s="41" t="s">
        <v>145</v>
      </c>
      <c r="H4898" s="41">
        <v>70</v>
      </c>
    </row>
    <row r="4899" spans="1:8" x14ac:dyDescent="0.25">
      <c r="A4899" s="41">
        <f>VLOOKUP(D4899,'[110]Legacy Location Lookups'!$A$1:$C$340,2,0)</f>
        <v>5</v>
      </c>
      <c r="B4899" s="41" t="str">
        <f>VLOOKUP(A4899,'[110]Legacy Location Lookups'!$B$1:$C$340,2,0)</f>
        <v>Bloomington, IL</v>
      </c>
      <c r="C4899" s="41" t="s">
        <v>142</v>
      </c>
      <c r="D4899" s="41" t="s">
        <v>143</v>
      </c>
      <c r="E4899" s="41" t="s">
        <v>144</v>
      </c>
      <c r="F4899" s="38">
        <v>44225</v>
      </c>
      <c r="G4899" s="41" t="s">
        <v>146</v>
      </c>
      <c r="H4899" s="41">
        <v>8</v>
      </c>
    </row>
    <row r="4900" spans="1:8" x14ac:dyDescent="0.25">
      <c r="A4900" s="41">
        <f>VLOOKUP(D4900,'[110]Legacy Location Lookups'!$A$1:$C$340,2,0)</f>
        <v>5</v>
      </c>
      <c r="B4900" s="41" t="str">
        <f>VLOOKUP(A4900,'[110]Legacy Location Lookups'!$B$1:$C$340,2,0)</f>
        <v>Bloomington, IL</v>
      </c>
      <c r="C4900" s="41" t="s">
        <v>142</v>
      </c>
      <c r="D4900" s="41" t="s">
        <v>143</v>
      </c>
      <c r="E4900" s="41" t="s">
        <v>147</v>
      </c>
      <c r="F4900" s="38">
        <v>44225</v>
      </c>
      <c r="G4900" s="41" t="s">
        <v>147</v>
      </c>
      <c r="H4900" s="41">
        <v>0</v>
      </c>
    </row>
    <row r="4901" spans="1:8" x14ac:dyDescent="0.25">
      <c r="A4901" s="41">
        <f>VLOOKUP(D4901,'[110]Legacy Location Lookups'!$A$1:$C$340,2,0)</f>
        <v>14</v>
      </c>
      <c r="B4901" s="41" t="str">
        <f>VLOOKUP(A4901,'[110]Legacy Location Lookups'!$B$1:$C$340,2,0)</f>
        <v>Peru, IL</v>
      </c>
      <c r="C4901" s="41" t="s">
        <v>142</v>
      </c>
      <c r="D4901" s="41" t="s">
        <v>148</v>
      </c>
      <c r="E4901" s="41" t="s">
        <v>144</v>
      </c>
      <c r="F4901" s="38">
        <v>44225</v>
      </c>
      <c r="G4901" s="41" t="s">
        <v>145</v>
      </c>
      <c r="H4901" s="41">
        <v>42</v>
      </c>
    </row>
    <row r="4902" spans="1:8" x14ac:dyDescent="0.25">
      <c r="A4902" s="41">
        <f>VLOOKUP(D4902,'[110]Legacy Location Lookups'!$A$1:$C$340,2,0)</f>
        <v>14</v>
      </c>
      <c r="B4902" s="41" t="str">
        <f>VLOOKUP(A4902,'[110]Legacy Location Lookups'!$B$1:$C$340,2,0)</f>
        <v>Peru, IL</v>
      </c>
      <c r="C4902" s="41" t="s">
        <v>142</v>
      </c>
      <c r="D4902" s="41" t="s">
        <v>148</v>
      </c>
      <c r="E4902" s="41" t="s">
        <v>147</v>
      </c>
      <c r="F4902" s="38">
        <v>44225</v>
      </c>
      <c r="G4902" s="41" t="s">
        <v>147</v>
      </c>
      <c r="H4902" s="41">
        <v>0</v>
      </c>
    </row>
    <row r="4903" spans="1:8" x14ac:dyDescent="0.25">
      <c r="A4903" s="41">
        <f>VLOOKUP(D4903,'[110]Legacy Location Lookups'!$A$1:$C$340,2,0)</f>
        <v>13</v>
      </c>
      <c r="B4903" s="41" t="str">
        <f>VLOOKUP(A4903,'[110]Legacy Location Lookups'!$B$1:$C$340,2,0)</f>
        <v>Peoria, IL</v>
      </c>
      <c r="C4903" s="41" t="s">
        <v>142</v>
      </c>
      <c r="D4903" s="41" t="s">
        <v>149</v>
      </c>
      <c r="E4903" s="41" t="s">
        <v>144</v>
      </c>
      <c r="F4903" s="38">
        <v>44225</v>
      </c>
      <c r="G4903" s="41" t="s">
        <v>145</v>
      </c>
      <c r="H4903" s="41">
        <v>29</v>
      </c>
    </row>
    <row r="4904" spans="1:8" x14ac:dyDescent="0.25">
      <c r="A4904" s="41">
        <f>VLOOKUP(D4904,'[110]Legacy Location Lookups'!$A$1:$C$340,2,0)</f>
        <v>13</v>
      </c>
      <c r="B4904" s="41" t="str">
        <f>VLOOKUP(A4904,'[110]Legacy Location Lookups'!$B$1:$C$340,2,0)</f>
        <v>Peoria, IL</v>
      </c>
      <c r="C4904" s="41" t="s">
        <v>142</v>
      </c>
      <c r="D4904" s="41" t="s">
        <v>149</v>
      </c>
      <c r="E4904" s="41" t="s">
        <v>144</v>
      </c>
      <c r="F4904" s="38">
        <v>44225</v>
      </c>
      <c r="G4904" s="41" t="s">
        <v>146</v>
      </c>
      <c r="H4904" s="41">
        <v>0</v>
      </c>
    </row>
    <row r="4905" spans="1:8" x14ac:dyDescent="0.25">
      <c r="A4905" s="41">
        <f>VLOOKUP(D4905,'[110]Legacy Location Lookups'!$A$1:$C$340,2,0)</f>
        <v>6</v>
      </c>
      <c r="B4905" s="41" t="str">
        <f>VLOOKUP(A4905,'[110]Legacy Location Lookups'!$B$1:$C$340,2,0)</f>
        <v>Charleston, IL</v>
      </c>
      <c r="C4905" s="41" t="s">
        <v>142</v>
      </c>
      <c r="D4905" s="41" t="s">
        <v>150</v>
      </c>
      <c r="E4905" s="41" t="s">
        <v>144</v>
      </c>
      <c r="F4905" s="38">
        <v>44225</v>
      </c>
      <c r="G4905" s="41" t="s">
        <v>145</v>
      </c>
      <c r="H4905" s="41">
        <v>41</v>
      </c>
    </row>
    <row r="4906" spans="1:8" x14ac:dyDescent="0.25">
      <c r="A4906" s="41">
        <f>VLOOKUP(D4906,'[110]Legacy Location Lookups'!$A$1:$C$340,2,0)</f>
        <v>6</v>
      </c>
      <c r="B4906" s="41" t="str">
        <f>VLOOKUP(A4906,'[110]Legacy Location Lookups'!$B$1:$C$340,2,0)</f>
        <v>Charleston, IL</v>
      </c>
      <c r="C4906" s="41" t="s">
        <v>142</v>
      </c>
      <c r="D4906" s="41" t="s">
        <v>150</v>
      </c>
      <c r="E4906" s="41" t="s">
        <v>144</v>
      </c>
      <c r="F4906" s="38">
        <v>44225</v>
      </c>
      <c r="G4906" s="41" t="s">
        <v>146</v>
      </c>
      <c r="H4906" s="41">
        <v>0</v>
      </c>
    </row>
    <row r="4907" spans="1:8" x14ac:dyDescent="0.25">
      <c r="A4907" s="41">
        <f>VLOOKUP(D4907,'[110]Legacy Location Lookups'!$A$1:$C$340,2,0)</f>
        <v>6</v>
      </c>
      <c r="B4907" s="41" t="str">
        <f>VLOOKUP(A4907,'[110]Legacy Location Lookups'!$B$1:$C$340,2,0)</f>
        <v>Charleston, IL</v>
      </c>
      <c r="C4907" s="41" t="s">
        <v>142</v>
      </c>
      <c r="D4907" s="41" t="s">
        <v>150</v>
      </c>
      <c r="E4907" s="41" t="s">
        <v>147</v>
      </c>
      <c r="F4907" s="38">
        <v>44225</v>
      </c>
      <c r="G4907" s="41" t="s">
        <v>147</v>
      </c>
      <c r="H4907" s="41">
        <v>0</v>
      </c>
    </row>
    <row r="4908" spans="1:8" x14ac:dyDescent="0.25">
      <c r="A4908" s="41">
        <f>VLOOKUP(D4908,'[110]Legacy Location Lookups'!$A$1:$C$340,2,0)</f>
        <v>15</v>
      </c>
      <c r="B4908" s="41" t="str">
        <f>VLOOKUP(A4908,'[110]Legacy Location Lookups'!$B$1:$C$340,2,0)</f>
        <v>Pontiac, IL</v>
      </c>
      <c r="C4908" s="41" t="s">
        <v>142</v>
      </c>
      <c r="D4908" s="41" t="s">
        <v>13</v>
      </c>
      <c r="E4908" s="41" t="s">
        <v>144</v>
      </c>
      <c r="F4908" s="38">
        <v>44225</v>
      </c>
      <c r="G4908" s="41" t="s">
        <v>145</v>
      </c>
      <c r="H4908" s="41">
        <v>27</v>
      </c>
    </row>
    <row r="4909" spans="1:8" x14ac:dyDescent="0.25">
      <c r="A4909" s="41">
        <f>VLOOKUP(D4909,'[110]Legacy Location Lookups'!$A$1:$C$340,2,0)</f>
        <v>15</v>
      </c>
      <c r="B4909" s="41" t="str">
        <f>VLOOKUP(A4909,'[110]Legacy Location Lookups'!$B$1:$C$340,2,0)</f>
        <v>Pontiac, IL</v>
      </c>
      <c r="C4909" s="41" t="s">
        <v>142</v>
      </c>
      <c r="D4909" s="41" t="s">
        <v>13</v>
      </c>
      <c r="E4909" s="41" t="s">
        <v>147</v>
      </c>
      <c r="F4909" s="38">
        <v>44225</v>
      </c>
      <c r="G4909" s="41" t="s">
        <v>147</v>
      </c>
      <c r="H4909" s="41">
        <v>0</v>
      </c>
    </row>
    <row r="4910" spans="1:8" x14ac:dyDescent="0.25">
      <c r="A4910" s="41">
        <f>VLOOKUP(D4910,'[110]Legacy Location Lookups'!$A$1:$C$340,2,0)</f>
        <v>8</v>
      </c>
      <c r="B4910" s="41" t="str">
        <f>VLOOKUP(A4910,'[110]Legacy Location Lookups'!$B$1:$C$340,2,0)</f>
        <v>Eureka, IL</v>
      </c>
      <c r="C4910" s="41" t="s">
        <v>142</v>
      </c>
      <c r="D4910" s="41" t="s">
        <v>6</v>
      </c>
      <c r="E4910" s="41" t="s">
        <v>144</v>
      </c>
      <c r="F4910" s="38">
        <v>44225</v>
      </c>
      <c r="G4910" s="41" t="s">
        <v>145</v>
      </c>
      <c r="H4910" s="41">
        <v>0</v>
      </c>
    </row>
    <row r="4911" spans="1:8" x14ac:dyDescent="0.25">
      <c r="A4911" s="41">
        <f>VLOOKUP(D4911,'[110]Legacy Location Lookups'!$A$1:$C$340,2,0)</f>
        <v>8</v>
      </c>
      <c r="B4911" s="41" t="str">
        <f>VLOOKUP(A4911,'[110]Legacy Location Lookups'!$B$1:$C$340,2,0)</f>
        <v>Eureka, IL</v>
      </c>
      <c r="C4911" s="41" t="s">
        <v>142</v>
      </c>
      <c r="D4911" s="41" t="s">
        <v>6</v>
      </c>
      <c r="E4911" s="41" t="s">
        <v>147</v>
      </c>
      <c r="F4911" s="38">
        <v>44225</v>
      </c>
      <c r="G4911" s="41" t="s">
        <v>147</v>
      </c>
      <c r="H4911" s="41">
        <v>0</v>
      </c>
    </row>
    <row r="4912" spans="1:8" x14ac:dyDescent="0.25">
      <c r="A4912" s="41">
        <f>VLOOKUP(D4912,'[110]Legacy Location Lookups'!$A$1:$C$340,2,0)</f>
        <v>10</v>
      </c>
      <c r="B4912" s="41" t="str">
        <f>VLOOKUP(A4912,'[110]Legacy Location Lookups'!$B$1:$C$340,2,0)</f>
        <v>Lincoln, IL</v>
      </c>
      <c r="C4912" s="41" t="s">
        <v>142</v>
      </c>
      <c r="D4912" s="41" t="s">
        <v>174</v>
      </c>
      <c r="E4912" s="41" t="s">
        <v>144</v>
      </c>
      <c r="F4912" s="38">
        <v>44225</v>
      </c>
      <c r="G4912" s="41" t="s">
        <v>145</v>
      </c>
      <c r="H4912" s="41">
        <v>0</v>
      </c>
    </row>
    <row r="4913" spans="1:8" x14ac:dyDescent="0.25">
      <c r="A4913" s="41">
        <f>VLOOKUP(D4913,'[110]Legacy Location Lookups'!$A$1:$C$340,2,0)</f>
        <v>10</v>
      </c>
      <c r="B4913" s="41" t="str">
        <f>VLOOKUP(A4913,'[110]Legacy Location Lookups'!$B$1:$C$340,2,0)</f>
        <v>Lincoln, IL</v>
      </c>
      <c r="C4913" s="41" t="s">
        <v>142</v>
      </c>
      <c r="D4913" s="41" t="s">
        <v>174</v>
      </c>
      <c r="E4913" s="41" t="s">
        <v>144</v>
      </c>
      <c r="F4913" s="38">
        <v>44225</v>
      </c>
      <c r="G4913" s="41" t="s">
        <v>147</v>
      </c>
      <c r="H4913" s="41">
        <v>0</v>
      </c>
    </row>
    <row r="4914" spans="1:8" x14ac:dyDescent="0.25">
      <c r="A4914" s="41">
        <f>VLOOKUP(D4914,'[110]Legacy Location Lookups'!$A$1:$C$340,2,0)</f>
        <v>17</v>
      </c>
      <c r="B4914" s="41" t="str">
        <f>VLOOKUP(A4914,'[110]Legacy Location Lookups'!$B$1:$C$340,2,0)</f>
        <v>Streator, IL</v>
      </c>
      <c r="C4914" s="41" t="s">
        <v>142</v>
      </c>
      <c r="D4914" s="41" t="s">
        <v>171</v>
      </c>
      <c r="E4914" s="41" t="s">
        <v>144</v>
      </c>
      <c r="F4914" s="38">
        <v>44225</v>
      </c>
      <c r="G4914" s="41" t="s">
        <v>145</v>
      </c>
      <c r="H4914" s="41">
        <v>0</v>
      </c>
    </row>
    <row r="4915" spans="1:8" x14ac:dyDescent="0.25">
      <c r="A4915" s="41">
        <f>VLOOKUP(D4915,'[110]Legacy Location Lookups'!$A$1:$C$340,2,0)</f>
        <v>17</v>
      </c>
      <c r="B4915" s="41" t="str">
        <f>VLOOKUP(A4915,'[110]Legacy Location Lookups'!$B$1:$C$340,2,0)</f>
        <v>Streator, IL</v>
      </c>
      <c r="C4915" s="41" t="s">
        <v>142</v>
      </c>
      <c r="D4915" s="41" t="s">
        <v>171</v>
      </c>
      <c r="E4915" s="41" t="s">
        <v>147</v>
      </c>
      <c r="F4915" s="38">
        <v>44225</v>
      </c>
      <c r="G4915" s="41" t="s">
        <v>147</v>
      </c>
      <c r="H4915" s="41">
        <v>0</v>
      </c>
    </row>
    <row r="4916" spans="1:8" x14ac:dyDescent="0.25">
      <c r="A4916" s="41">
        <f>VLOOKUP(D4916,'[110]Legacy Location Lookups'!$A$1:$C$340,2,0)</f>
        <v>16</v>
      </c>
      <c r="B4916" s="41" t="str">
        <f>VLOOKUP(A4916,'[110]Legacy Location Lookups'!$B$1:$C$340,2,0)</f>
        <v>Princeton, IL</v>
      </c>
      <c r="C4916" s="41" t="s">
        <v>142</v>
      </c>
      <c r="D4916" s="41" t="s">
        <v>169</v>
      </c>
      <c r="E4916" s="41" t="s">
        <v>144</v>
      </c>
      <c r="F4916" s="38">
        <v>44225</v>
      </c>
      <c r="G4916" s="41" t="s">
        <v>145</v>
      </c>
      <c r="H4916" s="41">
        <v>34</v>
      </c>
    </row>
    <row r="4917" spans="1:8" x14ac:dyDescent="0.25">
      <c r="A4917" s="41">
        <f>VLOOKUP(D4917,'[110]Legacy Location Lookups'!$A$1:$C$340,2,0)</f>
        <v>16</v>
      </c>
      <c r="B4917" s="41" t="str">
        <f>VLOOKUP(A4917,'[110]Legacy Location Lookups'!$B$1:$C$340,2,0)</f>
        <v>Princeton, IL</v>
      </c>
      <c r="C4917" s="41" t="s">
        <v>142</v>
      </c>
      <c r="D4917" s="41" t="s">
        <v>169</v>
      </c>
      <c r="E4917" s="41" t="s">
        <v>147</v>
      </c>
      <c r="F4917" s="38">
        <v>44225</v>
      </c>
      <c r="G4917" s="41" t="s">
        <v>147</v>
      </c>
      <c r="H4917" s="41">
        <v>0</v>
      </c>
    </row>
    <row r="4918" spans="1:8" x14ac:dyDescent="0.25">
      <c r="A4918" s="41">
        <f>VLOOKUP(D4918,'[110]Legacy Location Lookups'!$A$1:$C$340,2,0)</f>
        <v>11</v>
      </c>
      <c r="B4918" s="41" t="str">
        <f>VLOOKUP(A4918,'[110]Legacy Location Lookups'!$B$1:$C$340,2,0)</f>
        <v>Mt Zion, IL</v>
      </c>
      <c r="C4918" s="41" t="s">
        <v>142</v>
      </c>
      <c r="D4918" s="41" t="s">
        <v>170</v>
      </c>
      <c r="E4918" s="41" t="s">
        <v>144</v>
      </c>
      <c r="F4918" s="38">
        <v>44225</v>
      </c>
      <c r="G4918" s="41" t="s">
        <v>145</v>
      </c>
      <c r="H4918" s="41">
        <v>0</v>
      </c>
    </row>
    <row r="4919" spans="1:8" x14ac:dyDescent="0.25">
      <c r="A4919" s="41">
        <f>VLOOKUP(D4919,'[110]Legacy Location Lookups'!$A$1:$C$340,2,0)</f>
        <v>11</v>
      </c>
      <c r="B4919" s="41" t="str">
        <f>VLOOKUP(A4919,'[110]Legacy Location Lookups'!$B$1:$C$340,2,0)</f>
        <v>Mt Zion, IL</v>
      </c>
      <c r="C4919" s="41" t="s">
        <v>142</v>
      </c>
      <c r="D4919" s="41" t="s">
        <v>170</v>
      </c>
      <c r="E4919" s="41" t="s">
        <v>147</v>
      </c>
      <c r="F4919" s="38">
        <v>44225</v>
      </c>
      <c r="G4919" s="41" t="s">
        <v>147</v>
      </c>
      <c r="H4919" s="41">
        <v>0</v>
      </c>
    </row>
    <row r="4920" spans="1:8" x14ac:dyDescent="0.25">
      <c r="A4920" s="41">
        <f>VLOOKUP(D4920,'[110]Legacy Location Lookups'!$A$1:$C$340,2,0)</f>
        <v>9</v>
      </c>
      <c r="B4920" s="41" t="str">
        <f>VLOOKUP(A4920,'[110]Legacy Location Lookups'!$B$1:$C$340,2,0)</f>
        <v>Gibson City, IL</v>
      </c>
      <c r="C4920" s="41" t="s">
        <v>142</v>
      </c>
      <c r="D4920" s="41" t="s">
        <v>168</v>
      </c>
      <c r="E4920" s="41" t="s">
        <v>144</v>
      </c>
      <c r="F4920" s="38">
        <v>44225</v>
      </c>
      <c r="G4920" s="41" t="s">
        <v>145</v>
      </c>
      <c r="H4920" s="41">
        <v>0</v>
      </c>
    </row>
    <row r="4921" spans="1:8" x14ac:dyDescent="0.25">
      <c r="A4921" s="41">
        <f>VLOOKUP(D4921,'[110]Legacy Location Lookups'!$A$1:$C$340,2,0)</f>
        <v>127</v>
      </c>
      <c r="B4921" s="41" t="str">
        <f>VLOOKUP(A4921,'[110]Legacy Location Lookups'!$B$1:$C$340,2,0)</f>
        <v>Canton, IL</v>
      </c>
      <c r="C4921" s="41" t="s">
        <v>142</v>
      </c>
      <c r="D4921" s="41" t="s">
        <v>166</v>
      </c>
      <c r="E4921" s="41" t="s">
        <v>144</v>
      </c>
      <c r="F4921" s="38">
        <v>44225</v>
      </c>
      <c r="G4921" s="41" t="s">
        <v>145</v>
      </c>
      <c r="H4921" s="41">
        <v>0</v>
      </c>
    </row>
    <row r="4922" spans="1:8" x14ac:dyDescent="0.25">
      <c r="A4922" s="41">
        <f>VLOOKUP(D4922,'[110]Legacy Location Lookups'!$A$1:$C$340,2,0)</f>
        <v>12</v>
      </c>
      <c r="B4922" s="41" t="str">
        <f>VLOOKUP(A4922,'[110]Legacy Location Lookups'!$B$1:$C$340,2,0)</f>
        <v>Pekin, IL</v>
      </c>
      <c r="C4922" s="41" t="s">
        <v>142</v>
      </c>
      <c r="D4922" s="41" t="s">
        <v>242</v>
      </c>
      <c r="E4922" s="41" t="s">
        <v>144</v>
      </c>
      <c r="F4922" s="38">
        <v>44225</v>
      </c>
      <c r="G4922" s="41" t="s">
        <v>145</v>
      </c>
      <c r="H4922" s="41">
        <v>17</v>
      </c>
    </row>
    <row r="4923" spans="1:8" x14ac:dyDescent="0.25">
      <c r="A4923" s="41">
        <f>VLOOKUP(D4923,'[110]Legacy Location Lookups'!$A$1:$C$340,2,0)</f>
        <v>5</v>
      </c>
      <c r="B4923" s="41" t="str">
        <f>VLOOKUP(A4923,'[110]Legacy Location Lookups'!$B$1:$C$340,2,0)</f>
        <v>Bloomington, IL</v>
      </c>
      <c r="C4923" s="41" t="s">
        <v>142</v>
      </c>
      <c r="D4923" s="41" t="s">
        <v>143</v>
      </c>
      <c r="E4923" s="41" t="s">
        <v>144</v>
      </c>
      <c r="F4923" s="38">
        <v>44228</v>
      </c>
      <c r="G4923" s="41" t="s">
        <v>145</v>
      </c>
      <c r="H4923" s="41">
        <v>123</v>
      </c>
    </row>
    <row r="4924" spans="1:8" x14ac:dyDescent="0.25">
      <c r="A4924" s="41">
        <f>VLOOKUP(D4924,'[110]Legacy Location Lookups'!$A$1:$C$340,2,0)</f>
        <v>5</v>
      </c>
      <c r="B4924" s="41" t="str">
        <f>VLOOKUP(A4924,'[110]Legacy Location Lookups'!$B$1:$C$340,2,0)</f>
        <v>Bloomington, IL</v>
      </c>
      <c r="C4924" s="41" t="s">
        <v>142</v>
      </c>
      <c r="D4924" s="41" t="s">
        <v>143</v>
      </c>
      <c r="E4924" s="41" t="s">
        <v>144</v>
      </c>
      <c r="F4924" s="38">
        <v>44228</v>
      </c>
      <c r="G4924" s="41" t="s">
        <v>146</v>
      </c>
      <c r="H4924" s="41">
        <v>0</v>
      </c>
    </row>
    <row r="4925" spans="1:8" x14ac:dyDescent="0.25">
      <c r="A4925" s="41">
        <f>VLOOKUP(D4925,'[110]Legacy Location Lookups'!$A$1:$C$340,2,0)</f>
        <v>5</v>
      </c>
      <c r="B4925" s="41" t="str">
        <f>VLOOKUP(A4925,'[110]Legacy Location Lookups'!$B$1:$C$340,2,0)</f>
        <v>Bloomington, IL</v>
      </c>
      <c r="C4925" s="41" t="s">
        <v>142</v>
      </c>
      <c r="D4925" s="41" t="s">
        <v>143</v>
      </c>
      <c r="E4925" s="41" t="s">
        <v>147</v>
      </c>
      <c r="F4925" s="38">
        <v>44228</v>
      </c>
      <c r="G4925" s="41" t="s">
        <v>147</v>
      </c>
      <c r="H4925" s="41">
        <v>0</v>
      </c>
    </row>
    <row r="4926" spans="1:8" x14ac:dyDescent="0.25">
      <c r="A4926" s="41">
        <f>VLOOKUP(D4926,'[110]Legacy Location Lookups'!$A$1:$C$340,2,0)</f>
        <v>14</v>
      </c>
      <c r="B4926" s="41" t="str">
        <f>VLOOKUP(A4926,'[110]Legacy Location Lookups'!$B$1:$C$340,2,0)</f>
        <v>Peru, IL</v>
      </c>
      <c r="C4926" s="41" t="s">
        <v>142</v>
      </c>
      <c r="D4926" s="41" t="s">
        <v>148</v>
      </c>
      <c r="E4926" s="41" t="s">
        <v>144</v>
      </c>
      <c r="F4926" s="38">
        <v>44228</v>
      </c>
      <c r="G4926" s="41" t="s">
        <v>145</v>
      </c>
      <c r="H4926" s="41">
        <v>34</v>
      </c>
    </row>
    <row r="4927" spans="1:8" x14ac:dyDescent="0.25">
      <c r="A4927" s="41">
        <f>VLOOKUP(D4927,'[110]Legacy Location Lookups'!$A$1:$C$340,2,0)</f>
        <v>14</v>
      </c>
      <c r="B4927" s="41" t="str">
        <f>VLOOKUP(A4927,'[110]Legacy Location Lookups'!$B$1:$C$340,2,0)</f>
        <v>Peru, IL</v>
      </c>
      <c r="C4927" s="41" t="s">
        <v>142</v>
      </c>
      <c r="D4927" s="41" t="s">
        <v>148</v>
      </c>
      <c r="E4927" s="41" t="s">
        <v>147</v>
      </c>
      <c r="F4927" s="38">
        <v>44228</v>
      </c>
      <c r="G4927" s="41" t="s">
        <v>147</v>
      </c>
      <c r="H4927" s="41">
        <v>0</v>
      </c>
    </row>
    <row r="4928" spans="1:8" x14ac:dyDescent="0.25">
      <c r="A4928" s="41">
        <f>VLOOKUP(D4928,'[110]Legacy Location Lookups'!$A$1:$C$340,2,0)</f>
        <v>13</v>
      </c>
      <c r="B4928" s="41" t="str">
        <f>VLOOKUP(A4928,'[110]Legacy Location Lookups'!$B$1:$C$340,2,0)</f>
        <v>Peoria, IL</v>
      </c>
      <c r="C4928" s="41" t="s">
        <v>142</v>
      </c>
      <c r="D4928" s="41" t="s">
        <v>149</v>
      </c>
      <c r="E4928" s="41" t="s">
        <v>144</v>
      </c>
      <c r="F4928" s="38">
        <v>44228</v>
      </c>
      <c r="G4928" s="41" t="s">
        <v>145</v>
      </c>
      <c r="H4928" s="41">
        <v>25</v>
      </c>
    </row>
    <row r="4929" spans="1:8" x14ac:dyDescent="0.25">
      <c r="A4929" s="41">
        <f>VLOOKUP(D4929,'[110]Legacy Location Lookups'!$A$1:$C$340,2,0)</f>
        <v>13</v>
      </c>
      <c r="B4929" s="41" t="str">
        <f>VLOOKUP(A4929,'[110]Legacy Location Lookups'!$B$1:$C$340,2,0)</f>
        <v>Peoria, IL</v>
      </c>
      <c r="C4929" s="41" t="s">
        <v>142</v>
      </c>
      <c r="D4929" s="41" t="s">
        <v>149</v>
      </c>
      <c r="E4929" s="41" t="s">
        <v>144</v>
      </c>
      <c r="F4929" s="38">
        <v>44228</v>
      </c>
      <c r="G4929" s="41" t="s">
        <v>146</v>
      </c>
      <c r="H4929" s="41">
        <v>9</v>
      </c>
    </row>
    <row r="4930" spans="1:8" x14ac:dyDescent="0.25">
      <c r="A4930" s="41">
        <f>VLOOKUP(D4930,'[110]Legacy Location Lookups'!$A$1:$C$340,2,0)</f>
        <v>6</v>
      </c>
      <c r="B4930" s="41" t="str">
        <f>VLOOKUP(A4930,'[110]Legacy Location Lookups'!$B$1:$C$340,2,0)</f>
        <v>Charleston, IL</v>
      </c>
      <c r="C4930" s="41" t="s">
        <v>142</v>
      </c>
      <c r="D4930" s="41" t="s">
        <v>150</v>
      </c>
      <c r="E4930" s="41" t="s">
        <v>144</v>
      </c>
      <c r="F4930" s="38">
        <v>44228</v>
      </c>
      <c r="G4930" s="41" t="s">
        <v>145</v>
      </c>
      <c r="H4930" s="41">
        <v>31</v>
      </c>
    </row>
    <row r="4931" spans="1:8" x14ac:dyDescent="0.25">
      <c r="A4931" s="41">
        <f>VLOOKUP(D4931,'[110]Legacy Location Lookups'!$A$1:$C$340,2,0)</f>
        <v>6</v>
      </c>
      <c r="B4931" s="41" t="str">
        <f>VLOOKUP(A4931,'[110]Legacy Location Lookups'!$B$1:$C$340,2,0)</f>
        <v>Charleston, IL</v>
      </c>
      <c r="C4931" s="41" t="s">
        <v>142</v>
      </c>
      <c r="D4931" s="41" t="s">
        <v>150</v>
      </c>
      <c r="E4931" s="41" t="s">
        <v>144</v>
      </c>
      <c r="F4931" s="38">
        <v>44228</v>
      </c>
      <c r="G4931" s="41" t="s">
        <v>146</v>
      </c>
      <c r="H4931" s="41">
        <v>0</v>
      </c>
    </row>
    <row r="4932" spans="1:8" x14ac:dyDescent="0.25">
      <c r="A4932" s="41">
        <f>VLOOKUP(D4932,'[110]Legacy Location Lookups'!$A$1:$C$340,2,0)</f>
        <v>6</v>
      </c>
      <c r="B4932" s="41" t="str">
        <f>VLOOKUP(A4932,'[110]Legacy Location Lookups'!$B$1:$C$340,2,0)</f>
        <v>Charleston, IL</v>
      </c>
      <c r="C4932" s="41" t="s">
        <v>142</v>
      </c>
      <c r="D4932" s="41" t="s">
        <v>150</v>
      </c>
      <c r="E4932" s="41" t="s">
        <v>147</v>
      </c>
      <c r="F4932" s="38">
        <v>44228</v>
      </c>
      <c r="G4932" s="41" t="s">
        <v>147</v>
      </c>
      <c r="H4932" s="41">
        <v>0</v>
      </c>
    </row>
    <row r="4933" spans="1:8" x14ac:dyDescent="0.25">
      <c r="A4933" s="41">
        <f>VLOOKUP(D4933,'[110]Legacy Location Lookups'!$A$1:$C$340,2,0)</f>
        <v>15</v>
      </c>
      <c r="B4933" s="41" t="str">
        <f>VLOOKUP(A4933,'[110]Legacy Location Lookups'!$B$1:$C$340,2,0)</f>
        <v>Pontiac, IL</v>
      </c>
      <c r="C4933" s="41" t="s">
        <v>142</v>
      </c>
      <c r="D4933" s="41" t="s">
        <v>13</v>
      </c>
      <c r="E4933" s="41" t="s">
        <v>144</v>
      </c>
      <c r="F4933" s="38">
        <v>44228</v>
      </c>
      <c r="G4933" s="41" t="s">
        <v>145</v>
      </c>
      <c r="H4933" s="41">
        <v>28</v>
      </c>
    </row>
    <row r="4934" spans="1:8" x14ac:dyDescent="0.25">
      <c r="A4934" s="41">
        <f>VLOOKUP(D4934,'[110]Legacy Location Lookups'!$A$1:$C$340,2,0)</f>
        <v>15</v>
      </c>
      <c r="B4934" s="41" t="str">
        <f>VLOOKUP(A4934,'[110]Legacy Location Lookups'!$B$1:$C$340,2,0)</f>
        <v>Pontiac, IL</v>
      </c>
      <c r="C4934" s="41" t="s">
        <v>142</v>
      </c>
      <c r="D4934" s="41" t="s">
        <v>13</v>
      </c>
      <c r="E4934" s="41" t="s">
        <v>147</v>
      </c>
      <c r="F4934" s="38">
        <v>44228</v>
      </c>
      <c r="G4934" s="41" t="s">
        <v>147</v>
      </c>
      <c r="H4934" s="41">
        <v>0</v>
      </c>
    </row>
    <row r="4935" spans="1:8" x14ac:dyDescent="0.25">
      <c r="A4935" s="41">
        <f>VLOOKUP(D4935,'[110]Legacy Location Lookups'!$A$1:$C$340,2,0)</f>
        <v>8</v>
      </c>
      <c r="B4935" s="41" t="str">
        <f>VLOOKUP(A4935,'[110]Legacy Location Lookups'!$B$1:$C$340,2,0)</f>
        <v>Eureka, IL</v>
      </c>
      <c r="C4935" s="41" t="s">
        <v>142</v>
      </c>
      <c r="D4935" s="41" t="s">
        <v>6</v>
      </c>
      <c r="E4935" s="41" t="s">
        <v>144</v>
      </c>
      <c r="F4935" s="38">
        <v>44228</v>
      </c>
      <c r="G4935" s="41" t="s">
        <v>145</v>
      </c>
      <c r="H4935" s="41">
        <v>0</v>
      </c>
    </row>
    <row r="4936" spans="1:8" x14ac:dyDescent="0.25">
      <c r="A4936" s="41">
        <f>VLOOKUP(D4936,'[110]Legacy Location Lookups'!$A$1:$C$340,2,0)</f>
        <v>8</v>
      </c>
      <c r="B4936" s="41" t="str">
        <f>VLOOKUP(A4936,'[110]Legacy Location Lookups'!$B$1:$C$340,2,0)</f>
        <v>Eureka, IL</v>
      </c>
      <c r="C4936" s="41" t="s">
        <v>142</v>
      </c>
      <c r="D4936" s="41" t="s">
        <v>6</v>
      </c>
      <c r="E4936" s="41" t="s">
        <v>147</v>
      </c>
      <c r="F4936" s="38">
        <v>44228</v>
      </c>
      <c r="G4936" s="41" t="s">
        <v>147</v>
      </c>
      <c r="H4936" s="41">
        <v>0</v>
      </c>
    </row>
    <row r="4937" spans="1:8" x14ac:dyDescent="0.25">
      <c r="A4937" s="41">
        <f>VLOOKUP(D4937,'[110]Legacy Location Lookups'!$A$1:$C$340,2,0)</f>
        <v>10</v>
      </c>
      <c r="B4937" s="41" t="str">
        <f>VLOOKUP(A4937,'[110]Legacy Location Lookups'!$B$1:$C$340,2,0)</f>
        <v>Lincoln, IL</v>
      </c>
      <c r="C4937" s="41" t="s">
        <v>142</v>
      </c>
      <c r="D4937" s="41" t="s">
        <v>174</v>
      </c>
      <c r="E4937" s="41" t="s">
        <v>144</v>
      </c>
      <c r="F4937" s="38">
        <v>44228</v>
      </c>
      <c r="G4937" s="41" t="s">
        <v>145</v>
      </c>
      <c r="H4937" s="41">
        <v>0</v>
      </c>
    </row>
    <row r="4938" spans="1:8" x14ac:dyDescent="0.25">
      <c r="A4938" s="41">
        <f>VLOOKUP(D4938,'[110]Legacy Location Lookups'!$A$1:$C$340,2,0)</f>
        <v>10</v>
      </c>
      <c r="B4938" s="41" t="str">
        <f>VLOOKUP(A4938,'[110]Legacy Location Lookups'!$B$1:$C$340,2,0)</f>
        <v>Lincoln, IL</v>
      </c>
      <c r="C4938" s="41" t="s">
        <v>142</v>
      </c>
      <c r="D4938" s="41" t="s">
        <v>174</v>
      </c>
      <c r="E4938" s="41" t="s">
        <v>144</v>
      </c>
      <c r="F4938" s="38">
        <v>44228</v>
      </c>
      <c r="G4938" s="41" t="s">
        <v>147</v>
      </c>
      <c r="H4938" s="41">
        <v>0</v>
      </c>
    </row>
    <row r="4939" spans="1:8" x14ac:dyDescent="0.25">
      <c r="A4939" s="41">
        <f>VLOOKUP(D4939,'[110]Legacy Location Lookups'!$A$1:$C$340,2,0)</f>
        <v>17</v>
      </c>
      <c r="B4939" s="41" t="str">
        <f>VLOOKUP(A4939,'[110]Legacy Location Lookups'!$B$1:$C$340,2,0)</f>
        <v>Streator, IL</v>
      </c>
      <c r="C4939" s="41" t="s">
        <v>142</v>
      </c>
      <c r="D4939" s="41" t="s">
        <v>171</v>
      </c>
      <c r="E4939" s="41" t="s">
        <v>144</v>
      </c>
      <c r="F4939" s="38">
        <v>44228</v>
      </c>
      <c r="G4939" s="41" t="s">
        <v>145</v>
      </c>
      <c r="H4939" s="41">
        <v>0</v>
      </c>
    </row>
    <row r="4940" spans="1:8" x14ac:dyDescent="0.25">
      <c r="A4940" s="41">
        <f>VLOOKUP(D4940,'[110]Legacy Location Lookups'!$A$1:$C$340,2,0)</f>
        <v>17</v>
      </c>
      <c r="B4940" s="41" t="str">
        <f>VLOOKUP(A4940,'[110]Legacy Location Lookups'!$B$1:$C$340,2,0)</f>
        <v>Streator, IL</v>
      </c>
      <c r="C4940" s="41" t="s">
        <v>142</v>
      </c>
      <c r="D4940" s="41" t="s">
        <v>171</v>
      </c>
      <c r="E4940" s="41" t="s">
        <v>147</v>
      </c>
      <c r="F4940" s="38">
        <v>44228</v>
      </c>
      <c r="G4940" s="41" t="s">
        <v>147</v>
      </c>
      <c r="H4940" s="41">
        <v>0</v>
      </c>
    </row>
    <row r="4941" spans="1:8" x14ac:dyDescent="0.25">
      <c r="A4941" s="41">
        <f>VLOOKUP(D4941,'[110]Legacy Location Lookups'!$A$1:$C$340,2,0)</f>
        <v>16</v>
      </c>
      <c r="B4941" s="41" t="str">
        <f>VLOOKUP(A4941,'[110]Legacy Location Lookups'!$B$1:$C$340,2,0)</f>
        <v>Princeton, IL</v>
      </c>
      <c r="C4941" s="41" t="s">
        <v>142</v>
      </c>
      <c r="D4941" s="41" t="s">
        <v>169</v>
      </c>
      <c r="E4941" s="41" t="s">
        <v>144</v>
      </c>
      <c r="F4941" s="38">
        <v>44228</v>
      </c>
      <c r="G4941" s="41" t="s">
        <v>145</v>
      </c>
      <c r="H4941" s="41">
        <v>33</v>
      </c>
    </row>
    <row r="4942" spans="1:8" x14ac:dyDescent="0.25">
      <c r="A4942" s="41">
        <f>VLOOKUP(D4942,'[110]Legacy Location Lookups'!$A$1:$C$340,2,0)</f>
        <v>5</v>
      </c>
      <c r="B4942" s="41" t="str">
        <f>VLOOKUP(A4942,'[110]Legacy Location Lookups'!$B$1:$C$340,2,0)</f>
        <v>Bloomington, IL</v>
      </c>
      <c r="C4942" s="41" t="s">
        <v>142</v>
      </c>
      <c r="D4942" s="41" t="s">
        <v>143</v>
      </c>
      <c r="E4942" s="41" t="s">
        <v>144</v>
      </c>
      <c r="F4942" s="38">
        <v>44226</v>
      </c>
      <c r="G4942" s="41" t="s">
        <v>145</v>
      </c>
      <c r="H4942" s="41">
        <v>37</v>
      </c>
    </row>
    <row r="4943" spans="1:8" x14ac:dyDescent="0.25">
      <c r="A4943" s="41">
        <f>VLOOKUP(D4943,'[110]Legacy Location Lookups'!$A$1:$C$340,2,0)</f>
        <v>5</v>
      </c>
      <c r="B4943" s="41" t="str">
        <f>VLOOKUP(A4943,'[110]Legacy Location Lookups'!$B$1:$C$340,2,0)</f>
        <v>Bloomington, IL</v>
      </c>
      <c r="C4943" s="41" t="s">
        <v>142</v>
      </c>
      <c r="D4943" s="41" t="s">
        <v>143</v>
      </c>
      <c r="E4943" s="41" t="s">
        <v>144</v>
      </c>
      <c r="F4943" s="38">
        <v>44226</v>
      </c>
      <c r="G4943" s="41" t="s">
        <v>146</v>
      </c>
      <c r="H4943" s="41">
        <v>0</v>
      </c>
    </row>
    <row r="4944" spans="1:8" x14ac:dyDescent="0.25">
      <c r="A4944" s="41">
        <f>VLOOKUP(D4944,'[110]Legacy Location Lookups'!$A$1:$C$340,2,0)</f>
        <v>5</v>
      </c>
      <c r="B4944" s="41" t="str">
        <f>VLOOKUP(A4944,'[110]Legacy Location Lookups'!$B$1:$C$340,2,0)</f>
        <v>Bloomington, IL</v>
      </c>
      <c r="C4944" s="41" t="s">
        <v>142</v>
      </c>
      <c r="D4944" s="41" t="s">
        <v>143</v>
      </c>
      <c r="E4944" s="41" t="s">
        <v>147</v>
      </c>
      <c r="F4944" s="38">
        <v>44226</v>
      </c>
      <c r="G4944" s="41" t="s">
        <v>147</v>
      </c>
      <c r="H4944" s="41">
        <v>0</v>
      </c>
    </row>
    <row r="4945" spans="1:8" x14ac:dyDescent="0.25">
      <c r="A4945" s="41">
        <f>VLOOKUP(D4945,'[110]Legacy Location Lookups'!$A$1:$C$340,2,0)</f>
        <v>14</v>
      </c>
      <c r="B4945" s="41" t="str">
        <f>VLOOKUP(A4945,'[110]Legacy Location Lookups'!$B$1:$C$340,2,0)</f>
        <v>Peru, IL</v>
      </c>
      <c r="C4945" s="41" t="s">
        <v>142</v>
      </c>
      <c r="D4945" s="41" t="s">
        <v>148</v>
      </c>
      <c r="E4945" s="41" t="s">
        <v>144</v>
      </c>
      <c r="F4945" s="38">
        <v>44226</v>
      </c>
      <c r="G4945" s="41" t="s">
        <v>145</v>
      </c>
      <c r="H4945" s="41">
        <v>0</v>
      </c>
    </row>
    <row r="4946" spans="1:8" x14ac:dyDescent="0.25">
      <c r="A4946" s="41">
        <f>VLOOKUP(D4946,'[110]Legacy Location Lookups'!$A$1:$C$340,2,0)</f>
        <v>14</v>
      </c>
      <c r="B4946" s="41" t="str">
        <f>VLOOKUP(A4946,'[110]Legacy Location Lookups'!$B$1:$C$340,2,0)</f>
        <v>Peru, IL</v>
      </c>
      <c r="C4946" s="41" t="s">
        <v>142</v>
      </c>
      <c r="D4946" s="41" t="s">
        <v>148</v>
      </c>
      <c r="E4946" s="41" t="s">
        <v>147</v>
      </c>
      <c r="F4946" s="38">
        <v>44226</v>
      </c>
      <c r="G4946" s="41" t="s">
        <v>147</v>
      </c>
      <c r="H4946" s="41">
        <v>0</v>
      </c>
    </row>
    <row r="4947" spans="1:8" x14ac:dyDescent="0.25">
      <c r="A4947" s="41">
        <f>VLOOKUP(D4947,'[110]Legacy Location Lookups'!$A$1:$C$340,2,0)</f>
        <v>13</v>
      </c>
      <c r="B4947" s="41" t="str">
        <f>VLOOKUP(A4947,'[110]Legacy Location Lookups'!$B$1:$C$340,2,0)</f>
        <v>Peoria, IL</v>
      </c>
      <c r="C4947" s="41" t="s">
        <v>142</v>
      </c>
      <c r="D4947" s="41" t="s">
        <v>149</v>
      </c>
      <c r="E4947" s="41" t="s">
        <v>144</v>
      </c>
      <c r="F4947" s="38">
        <v>44226</v>
      </c>
      <c r="G4947" s="41" t="s">
        <v>145</v>
      </c>
      <c r="H4947" s="41">
        <v>0</v>
      </c>
    </row>
    <row r="4948" spans="1:8" x14ac:dyDescent="0.25">
      <c r="A4948" s="41">
        <f>VLOOKUP(D4948,'[110]Legacy Location Lookups'!$A$1:$C$340,2,0)</f>
        <v>13</v>
      </c>
      <c r="B4948" s="41" t="str">
        <f>VLOOKUP(A4948,'[110]Legacy Location Lookups'!$B$1:$C$340,2,0)</f>
        <v>Peoria, IL</v>
      </c>
      <c r="C4948" s="41" t="s">
        <v>142</v>
      </c>
      <c r="D4948" s="41" t="s">
        <v>149</v>
      </c>
      <c r="E4948" s="41" t="s">
        <v>144</v>
      </c>
      <c r="F4948" s="38">
        <v>44226</v>
      </c>
      <c r="G4948" s="41" t="s">
        <v>146</v>
      </c>
      <c r="H4948" s="41">
        <v>0</v>
      </c>
    </row>
    <row r="4949" spans="1:8" x14ac:dyDescent="0.25">
      <c r="A4949" s="41">
        <f>VLOOKUP(D4949,'[110]Legacy Location Lookups'!$A$1:$C$340,2,0)</f>
        <v>6</v>
      </c>
      <c r="B4949" s="41" t="str">
        <f>VLOOKUP(A4949,'[110]Legacy Location Lookups'!$B$1:$C$340,2,0)</f>
        <v>Charleston, IL</v>
      </c>
      <c r="C4949" s="41" t="s">
        <v>142</v>
      </c>
      <c r="D4949" s="41" t="s">
        <v>150</v>
      </c>
      <c r="E4949" s="41" t="s">
        <v>144</v>
      </c>
      <c r="F4949" s="38">
        <v>44226</v>
      </c>
      <c r="G4949" s="41" t="s">
        <v>145</v>
      </c>
      <c r="H4949" s="41">
        <v>19</v>
      </c>
    </row>
    <row r="4950" spans="1:8" x14ac:dyDescent="0.25">
      <c r="A4950" s="41">
        <f>VLOOKUP(D4950,'[110]Legacy Location Lookups'!$A$1:$C$340,2,0)</f>
        <v>5</v>
      </c>
      <c r="B4950" s="41" t="str">
        <f>VLOOKUP(A4950,'[110]Legacy Location Lookups'!$B$1:$C$340,2,0)</f>
        <v>Bloomington, IL</v>
      </c>
      <c r="C4950" s="41" t="s">
        <v>142</v>
      </c>
      <c r="D4950" s="41" t="s">
        <v>143</v>
      </c>
      <c r="E4950" s="41" t="s">
        <v>144</v>
      </c>
      <c r="F4950" s="38">
        <v>44229</v>
      </c>
      <c r="G4950" s="41" t="s">
        <v>145</v>
      </c>
      <c r="H4950" s="41">
        <v>114</v>
      </c>
    </row>
    <row r="4951" spans="1:8" x14ac:dyDescent="0.25">
      <c r="A4951" s="41">
        <f>VLOOKUP(D4951,'[110]Legacy Location Lookups'!$A$1:$C$340,2,0)</f>
        <v>5</v>
      </c>
      <c r="B4951" s="41" t="str">
        <f>VLOOKUP(A4951,'[110]Legacy Location Lookups'!$B$1:$C$340,2,0)</f>
        <v>Bloomington, IL</v>
      </c>
      <c r="C4951" s="41" t="s">
        <v>142</v>
      </c>
      <c r="D4951" s="41" t="s">
        <v>143</v>
      </c>
      <c r="E4951" s="41" t="s">
        <v>144</v>
      </c>
      <c r="F4951" s="38">
        <v>44229</v>
      </c>
      <c r="G4951" s="41" t="s">
        <v>146</v>
      </c>
      <c r="H4951" s="41">
        <v>0</v>
      </c>
    </row>
    <row r="4952" spans="1:8" x14ac:dyDescent="0.25">
      <c r="A4952" s="41">
        <f>VLOOKUP(D4952,'[110]Legacy Location Lookups'!$A$1:$C$340,2,0)</f>
        <v>5</v>
      </c>
      <c r="B4952" s="41" t="str">
        <f>VLOOKUP(A4952,'[110]Legacy Location Lookups'!$B$1:$C$340,2,0)</f>
        <v>Bloomington, IL</v>
      </c>
      <c r="C4952" s="41" t="s">
        <v>142</v>
      </c>
      <c r="D4952" s="41" t="s">
        <v>143</v>
      </c>
      <c r="E4952" s="41" t="s">
        <v>147</v>
      </c>
      <c r="F4952" s="38">
        <v>44229</v>
      </c>
      <c r="G4952" s="41" t="s">
        <v>147</v>
      </c>
      <c r="H4952" s="41">
        <v>0</v>
      </c>
    </row>
    <row r="4953" spans="1:8" x14ac:dyDescent="0.25">
      <c r="A4953" s="41">
        <f>VLOOKUP(D4953,'[110]Legacy Location Lookups'!$A$1:$C$340,2,0)</f>
        <v>14</v>
      </c>
      <c r="B4953" s="41" t="str">
        <f>VLOOKUP(A4953,'[110]Legacy Location Lookups'!$B$1:$C$340,2,0)</f>
        <v>Peru, IL</v>
      </c>
      <c r="C4953" s="41" t="s">
        <v>142</v>
      </c>
      <c r="D4953" s="41" t="s">
        <v>148</v>
      </c>
      <c r="E4953" s="41" t="s">
        <v>144</v>
      </c>
      <c r="F4953" s="38">
        <v>44229</v>
      </c>
      <c r="G4953" s="41" t="s">
        <v>145</v>
      </c>
      <c r="H4953" s="41">
        <v>37</v>
      </c>
    </row>
    <row r="4954" spans="1:8" x14ac:dyDescent="0.25">
      <c r="A4954" s="41">
        <f>VLOOKUP(D4954,'[110]Legacy Location Lookups'!$A$1:$C$340,2,0)</f>
        <v>14</v>
      </c>
      <c r="B4954" s="41" t="str">
        <f>VLOOKUP(A4954,'[110]Legacy Location Lookups'!$B$1:$C$340,2,0)</f>
        <v>Peru, IL</v>
      </c>
      <c r="C4954" s="41" t="s">
        <v>142</v>
      </c>
      <c r="D4954" s="41" t="s">
        <v>148</v>
      </c>
      <c r="E4954" s="41" t="s">
        <v>147</v>
      </c>
      <c r="F4954" s="38">
        <v>44229</v>
      </c>
      <c r="G4954" s="41" t="s">
        <v>147</v>
      </c>
      <c r="H4954" s="41">
        <v>0</v>
      </c>
    </row>
    <row r="4955" spans="1:8" x14ac:dyDescent="0.25">
      <c r="A4955" s="41">
        <f>VLOOKUP(D4955,'[110]Legacy Location Lookups'!$A$1:$C$340,2,0)</f>
        <v>13</v>
      </c>
      <c r="B4955" s="41" t="str">
        <f>VLOOKUP(A4955,'[110]Legacy Location Lookups'!$B$1:$C$340,2,0)</f>
        <v>Peoria, IL</v>
      </c>
      <c r="C4955" s="41" t="s">
        <v>142</v>
      </c>
      <c r="D4955" s="41" t="s">
        <v>149</v>
      </c>
      <c r="E4955" s="41" t="s">
        <v>144</v>
      </c>
      <c r="F4955" s="38">
        <v>44229</v>
      </c>
      <c r="G4955" s="41" t="s">
        <v>145</v>
      </c>
      <c r="H4955" s="41">
        <v>0</v>
      </c>
    </row>
    <row r="4956" spans="1:8" x14ac:dyDescent="0.25">
      <c r="A4956" s="41">
        <f>VLOOKUP(D4956,'[110]Legacy Location Lookups'!$A$1:$C$340,2,0)</f>
        <v>13</v>
      </c>
      <c r="B4956" s="41" t="str">
        <f>VLOOKUP(A4956,'[110]Legacy Location Lookups'!$B$1:$C$340,2,0)</f>
        <v>Peoria, IL</v>
      </c>
      <c r="C4956" s="41" t="s">
        <v>142</v>
      </c>
      <c r="D4956" s="41" t="s">
        <v>149</v>
      </c>
      <c r="E4956" s="41" t="s">
        <v>144</v>
      </c>
      <c r="F4956" s="38">
        <v>44229</v>
      </c>
      <c r="G4956" s="41" t="s">
        <v>146</v>
      </c>
      <c r="H4956" s="41">
        <v>0</v>
      </c>
    </row>
    <row r="4957" spans="1:8" x14ac:dyDescent="0.25">
      <c r="A4957" s="41">
        <f>VLOOKUP(D4957,'[110]Legacy Location Lookups'!$A$1:$C$340,2,0)</f>
        <v>6</v>
      </c>
      <c r="B4957" s="41" t="str">
        <f>VLOOKUP(A4957,'[110]Legacy Location Lookups'!$B$1:$C$340,2,0)</f>
        <v>Charleston, IL</v>
      </c>
      <c r="C4957" s="41" t="s">
        <v>142</v>
      </c>
      <c r="D4957" s="41" t="s">
        <v>150</v>
      </c>
      <c r="E4957" s="41" t="s">
        <v>144</v>
      </c>
      <c r="F4957" s="38">
        <v>44229</v>
      </c>
      <c r="G4957" s="41" t="s">
        <v>145</v>
      </c>
      <c r="H4957" s="41">
        <v>40</v>
      </c>
    </row>
    <row r="4958" spans="1:8" x14ac:dyDescent="0.25">
      <c r="A4958" s="41">
        <f>VLOOKUP(D4958,'[110]Legacy Location Lookups'!$A$1:$C$340,2,0)</f>
        <v>6</v>
      </c>
      <c r="B4958" s="41" t="str">
        <f>VLOOKUP(A4958,'[110]Legacy Location Lookups'!$B$1:$C$340,2,0)</f>
        <v>Charleston, IL</v>
      </c>
      <c r="C4958" s="41" t="s">
        <v>142</v>
      </c>
      <c r="D4958" s="41" t="s">
        <v>150</v>
      </c>
      <c r="E4958" s="41" t="s">
        <v>144</v>
      </c>
      <c r="F4958" s="38">
        <v>44229</v>
      </c>
      <c r="G4958" s="41" t="s">
        <v>146</v>
      </c>
      <c r="H4958" s="41">
        <v>16</v>
      </c>
    </row>
    <row r="4959" spans="1:8" x14ac:dyDescent="0.25">
      <c r="A4959" s="41">
        <f>VLOOKUP(D4959,'[110]Legacy Location Lookups'!$A$1:$C$340,2,0)</f>
        <v>6</v>
      </c>
      <c r="B4959" s="41" t="str">
        <f>VLOOKUP(A4959,'[110]Legacy Location Lookups'!$B$1:$C$340,2,0)</f>
        <v>Charleston, IL</v>
      </c>
      <c r="C4959" s="41" t="s">
        <v>142</v>
      </c>
      <c r="D4959" s="41" t="s">
        <v>150</v>
      </c>
      <c r="E4959" s="41" t="s">
        <v>147</v>
      </c>
      <c r="F4959" s="38">
        <v>44229</v>
      </c>
      <c r="G4959" s="41" t="s">
        <v>147</v>
      </c>
      <c r="H4959" s="41">
        <v>0</v>
      </c>
    </row>
    <row r="4960" spans="1:8" x14ac:dyDescent="0.25">
      <c r="A4960" s="41">
        <f>VLOOKUP(D4960,'[110]Legacy Location Lookups'!$A$1:$C$340,2,0)</f>
        <v>15</v>
      </c>
      <c r="B4960" s="41" t="str">
        <f>VLOOKUP(A4960,'[110]Legacy Location Lookups'!$B$1:$C$340,2,0)</f>
        <v>Pontiac, IL</v>
      </c>
      <c r="C4960" s="41" t="s">
        <v>142</v>
      </c>
      <c r="D4960" s="41" t="s">
        <v>13</v>
      </c>
      <c r="E4960" s="41" t="s">
        <v>144</v>
      </c>
      <c r="F4960" s="38">
        <v>44229</v>
      </c>
      <c r="G4960" s="41" t="s">
        <v>145</v>
      </c>
      <c r="H4960" s="41">
        <v>0</v>
      </c>
    </row>
    <row r="4961" spans="1:8" x14ac:dyDescent="0.25">
      <c r="A4961" s="41">
        <f>VLOOKUP(D4961,'[110]Legacy Location Lookups'!$A$1:$C$340,2,0)</f>
        <v>15</v>
      </c>
      <c r="B4961" s="41" t="str">
        <f>VLOOKUP(A4961,'[110]Legacy Location Lookups'!$B$1:$C$340,2,0)</f>
        <v>Pontiac, IL</v>
      </c>
      <c r="C4961" s="41" t="s">
        <v>142</v>
      </c>
      <c r="D4961" s="41" t="s">
        <v>13</v>
      </c>
      <c r="E4961" s="41" t="s">
        <v>147</v>
      </c>
      <c r="F4961" s="38">
        <v>44229</v>
      </c>
      <c r="G4961" s="41" t="s">
        <v>147</v>
      </c>
      <c r="H4961" s="41">
        <v>0</v>
      </c>
    </row>
    <row r="4962" spans="1:8" x14ac:dyDescent="0.25">
      <c r="A4962" s="41">
        <f>VLOOKUP(D4962,'[110]Legacy Location Lookups'!$A$1:$C$340,2,0)</f>
        <v>8</v>
      </c>
      <c r="B4962" s="41" t="str">
        <f>VLOOKUP(A4962,'[110]Legacy Location Lookups'!$B$1:$C$340,2,0)</f>
        <v>Eureka, IL</v>
      </c>
      <c r="C4962" s="41" t="s">
        <v>142</v>
      </c>
      <c r="D4962" s="41" t="s">
        <v>6</v>
      </c>
      <c r="E4962" s="41" t="s">
        <v>144</v>
      </c>
      <c r="F4962" s="38">
        <v>44229</v>
      </c>
      <c r="G4962" s="41" t="s">
        <v>145</v>
      </c>
      <c r="H4962" s="41">
        <v>9</v>
      </c>
    </row>
    <row r="4963" spans="1:8" x14ac:dyDescent="0.25">
      <c r="A4963" s="41">
        <f>VLOOKUP(D4963,'[110]Legacy Location Lookups'!$A$1:$C$340,2,0)</f>
        <v>8</v>
      </c>
      <c r="B4963" s="41" t="str">
        <f>VLOOKUP(A4963,'[110]Legacy Location Lookups'!$B$1:$C$340,2,0)</f>
        <v>Eureka, IL</v>
      </c>
      <c r="C4963" s="41" t="s">
        <v>142</v>
      </c>
      <c r="D4963" s="41" t="s">
        <v>6</v>
      </c>
      <c r="E4963" s="41" t="s">
        <v>147</v>
      </c>
      <c r="F4963" s="38">
        <v>44229</v>
      </c>
      <c r="G4963" s="41" t="s">
        <v>147</v>
      </c>
      <c r="H4963" s="41">
        <v>0</v>
      </c>
    </row>
    <row r="4964" spans="1:8" x14ac:dyDescent="0.25">
      <c r="A4964" s="41">
        <f>VLOOKUP(D4964,'[110]Legacy Location Lookups'!$A$1:$C$340,2,0)</f>
        <v>10</v>
      </c>
      <c r="B4964" s="41" t="str">
        <f>VLOOKUP(A4964,'[110]Legacy Location Lookups'!$B$1:$C$340,2,0)</f>
        <v>Lincoln, IL</v>
      </c>
      <c r="C4964" s="41" t="s">
        <v>142</v>
      </c>
      <c r="D4964" s="41" t="s">
        <v>174</v>
      </c>
      <c r="E4964" s="41" t="s">
        <v>144</v>
      </c>
      <c r="F4964" s="38">
        <v>44229</v>
      </c>
      <c r="G4964" s="41" t="s">
        <v>145</v>
      </c>
      <c r="H4964" s="41">
        <v>20</v>
      </c>
    </row>
    <row r="4965" spans="1:8" x14ac:dyDescent="0.25">
      <c r="A4965" s="41">
        <f>VLOOKUP(D4965,'[110]Legacy Location Lookups'!$A$1:$C$340,2,0)</f>
        <v>10</v>
      </c>
      <c r="B4965" s="41" t="str">
        <f>VLOOKUP(A4965,'[110]Legacy Location Lookups'!$B$1:$C$340,2,0)</f>
        <v>Lincoln, IL</v>
      </c>
      <c r="C4965" s="41" t="s">
        <v>142</v>
      </c>
      <c r="D4965" s="41" t="s">
        <v>174</v>
      </c>
      <c r="E4965" s="41" t="s">
        <v>144</v>
      </c>
      <c r="F4965" s="38">
        <v>44229</v>
      </c>
      <c r="G4965" s="41" t="s">
        <v>147</v>
      </c>
      <c r="H4965" s="41">
        <v>0</v>
      </c>
    </row>
    <row r="4966" spans="1:8" x14ac:dyDescent="0.25">
      <c r="A4966" s="41">
        <f>VLOOKUP(D4966,'[110]Legacy Location Lookups'!$A$1:$C$340,2,0)</f>
        <v>17</v>
      </c>
      <c r="B4966" s="41" t="str">
        <f>VLOOKUP(A4966,'[110]Legacy Location Lookups'!$B$1:$C$340,2,0)</f>
        <v>Streator, IL</v>
      </c>
      <c r="C4966" s="41" t="s">
        <v>142</v>
      </c>
      <c r="D4966" s="41" t="s">
        <v>171</v>
      </c>
      <c r="E4966" s="41" t="s">
        <v>144</v>
      </c>
      <c r="F4966" s="38">
        <v>44229</v>
      </c>
      <c r="G4966" s="41" t="s">
        <v>145</v>
      </c>
      <c r="H4966" s="41">
        <v>36</v>
      </c>
    </row>
    <row r="4967" spans="1:8" x14ac:dyDescent="0.25">
      <c r="A4967" s="41">
        <f>VLOOKUP(D4967,'[110]Legacy Location Lookups'!$A$1:$C$340,2,0)</f>
        <v>17</v>
      </c>
      <c r="B4967" s="41" t="str">
        <f>VLOOKUP(A4967,'[110]Legacy Location Lookups'!$B$1:$C$340,2,0)</f>
        <v>Streator, IL</v>
      </c>
      <c r="C4967" s="41" t="s">
        <v>142</v>
      </c>
      <c r="D4967" s="41" t="s">
        <v>171</v>
      </c>
      <c r="E4967" s="41" t="s">
        <v>147</v>
      </c>
      <c r="F4967" s="38">
        <v>44229</v>
      </c>
      <c r="G4967" s="41" t="s">
        <v>147</v>
      </c>
      <c r="H4967" s="41">
        <v>0</v>
      </c>
    </row>
    <row r="4968" spans="1:8" x14ac:dyDescent="0.25">
      <c r="A4968" s="41">
        <f>VLOOKUP(D4968,'[110]Legacy Location Lookups'!$A$1:$C$340,2,0)</f>
        <v>16</v>
      </c>
      <c r="B4968" s="41" t="str">
        <f>VLOOKUP(A4968,'[110]Legacy Location Lookups'!$B$1:$C$340,2,0)</f>
        <v>Princeton, IL</v>
      </c>
      <c r="C4968" s="41" t="s">
        <v>142</v>
      </c>
      <c r="D4968" s="41" t="s">
        <v>169</v>
      </c>
      <c r="E4968" s="41" t="s">
        <v>144</v>
      </c>
      <c r="F4968" s="38">
        <v>44229</v>
      </c>
      <c r="G4968" s="41" t="s">
        <v>145</v>
      </c>
      <c r="H4968" s="41">
        <v>0</v>
      </c>
    </row>
    <row r="4969" spans="1:8" x14ac:dyDescent="0.25">
      <c r="A4969" s="41">
        <f>VLOOKUP(D4969,'[110]Legacy Location Lookups'!$A$1:$C$340,2,0)</f>
        <v>16</v>
      </c>
      <c r="B4969" s="41" t="str">
        <f>VLOOKUP(A4969,'[110]Legacy Location Lookups'!$B$1:$C$340,2,0)</f>
        <v>Princeton, IL</v>
      </c>
      <c r="C4969" s="41" t="s">
        <v>142</v>
      </c>
      <c r="D4969" s="41" t="s">
        <v>169</v>
      </c>
      <c r="E4969" s="41" t="s">
        <v>147</v>
      </c>
      <c r="F4969" s="38">
        <v>44229</v>
      </c>
      <c r="G4969" s="41" t="s">
        <v>147</v>
      </c>
      <c r="H4969" s="41">
        <v>0</v>
      </c>
    </row>
    <row r="4970" spans="1:8" x14ac:dyDescent="0.25">
      <c r="A4970" s="41">
        <f>VLOOKUP(D4970,'[110]Legacy Location Lookups'!$A$1:$C$340,2,0)</f>
        <v>11</v>
      </c>
      <c r="B4970" s="41" t="str">
        <f>VLOOKUP(A4970,'[110]Legacy Location Lookups'!$B$1:$C$340,2,0)</f>
        <v>Mt Zion, IL</v>
      </c>
      <c r="C4970" s="41" t="s">
        <v>142</v>
      </c>
      <c r="D4970" s="41" t="s">
        <v>170</v>
      </c>
      <c r="E4970" s="41" t="s">
        <v>144</v>
      </c>
      <c r="F4970" s="38">
        <v>44229</v>
      </c>
      <c r="G4970" s="41" t="s">
        <v>145</v>
      </c>
      <c r="H4970" s="41">
        <v>33</v>
      </c>
    </row>
    <row r="4971" spans="1:8" x14ac:dyDescent="0.25">
      <c r="A4971" s="41">
        <f>VLOOKUP(D4971,'[110]Legacy Location Lookups'!$A$1:$C$340,2,0)</f>
        <v>5</v>
      </c>
      <c r="B4971" s="41" t="str">
        <f>VLOOKUP(A4971,'[110]Legacy Location Lookups'!$B$1:$C$340,2,0)</f>
        <v>Bloomington, IL</v>
      </c>
      <c r="C4971" s="41" t="s">
        <v>142</v>
      </c>
      <c r="D4971" s="41" t="s">
        <v>143</v>
      </c>
      <c r="E4971" s="41" t="s">
        <v>144</v>
      </c>
      <c r="F4971" s="38">
        <v>44230</v>
      </c>
      <c r="G4971" s="41" t="s">
        <v>145</v>
      </c>
      <c r="H4971" s="41">
        <v>97</v>
      </c>
    </row>
    <row r="4972" spans="1:8" x14ac:dyDescent="0.25">
      <c r="A4972" s="41">
        <f>VLOOKUP(D4972,'[110]Legacy Location Lookups'!$A$1:$C$340,2,0)</f>
        <v>5</v>
      </c>
      <c r="B4972" s="41" t="str">
        <f>VLOOKUP(A4972,'[110]Legacy Location Lookups'!$B$1:$C$340,2,0)</f>
        <v>Bloomington, IL</v>
      </c>
      <c r="C4972" s="41" t="s">
        <v>142</v>
      </c>
      <c r="D4972" s="41" t="s">
        <v>143</v>
      </c>
      <c r="E4972" s="41" t="s">
        <v>144</v>
      </c>
      <c r="F4972" s="38">
        <v>44230</v>
      </c>
      <c r="G4972" s="41" t="s">
        <v>146</v>
      </c>
      <c r="H4972" s="41">
        <v>15</v>
      </c>
    </row>
    <row r="4973" spans="1:8" x14ac:dyDescent="0.25">
      <c r="A4973" s="41">
        <f>VLOOKUP(D4973,'[110]Legacy Location Lookups'!$A$1:$C$340,2,0)</f>
        <v>5</v>
      </c>
      <c r="B4973" s="41" t="str">
        <f>VLOOKUP(A4973,'[110]Legacy Location Lookups'!$B$1:$C$340,2,0)</f>
        <v>Bloomington, IL</v>
      </c>
      <c r="C4973" s="41" t="s">
        <v>142</v>
      </c>
      <c r="D4973" s="41" t="s">
        <v>143</v>
      </c>
      <c r="E4973" s="41" t="s">
        <v>147</v>
      </c>
      <c r="F4973" s="38">
        <v>44230</v>
      </c>
      <c r="G4973" s="41" t="s">
        <v>147</v>
      </c>
      <c r="H4973" s="41">
        <v>0</v>
      </c>
    </row>
    <row r="4974" spans="1:8" x14ac:dyDescent="0.25">
      <c r="A4974" s="41">
        <f>VLOOKUP(D4974,'[110]Legacy Location Lookups'!$A$1:$C$340,2,0)</f>
        <v>14</v>
      </c>
      <c r="B4974" s="41" t="str">
        <f>VLOOKUP(A4974,'[110]Legacy Location Lookups'!$B$1:$C$340,2,0)</f>
        <v>Peru, IL</v>
      </c>
      <c r="C4974" s="41" t="s">
        <v>142</v>
      </c>
      <c r="D4974" s="41" t="s">
        <v>148</v>
      </c>
      <c r="E4974" s="41" t="s">
        <v>144</v>
      </c>
      <c r="F4974" s="38">
        <v>44230</v>
      </c>
      <c r="G4974" s="41" t="s">
        <v>145</v>
      </c>
      <c r="H4974" s="41">
        <v>0</v>
      </c>
    </row>
    <row r="4975" spans="1:8" x14ac:dyDescent="0.25">
      <c r="A4975" s="41">
        <f>VLOOKUP(D4975,'[110]Legacy Location Lookups'!$A$1:$C$340,2,0)</f>
        <v>14</v>
      </c>
      <c r="B4975" s="41" t="str">
        <f>VLOOKUP(A4975,'[110]Legacy Location Lookups'!$B$1:$C$340,2,0)</f>
        <v>Peru, IL</v>
      </c>
      <c r="C4975" s="41" t="s">
        <v>142</v>
      </c>
      <c r="D4975" s="41" t="s">
        <v>148</v>
      </c>
      <c r="E4975" s="41" t="s">
        <v>147</v>
      </c>
      <c r="F4975" s="38">
        <v>44230</v>
      </c>
      <c r="G4975" s="41" t="s">
        <v>147</v>
      </c>
      <c r="H4975" s="41">
        <v>0</v>
      </c>
    </row>
    <row r="4976" spans="1:8" x14ac:dyDescent="0.25">
      <c r="A4976" s="41">
        <f>VLOOKUP(D4976,'[110]Legacy Location Lookups'!$A$1:$C$340,2,0)</f>
        <v>13</v>
      </c>
      <c r="B4976" s="41" t="str">
        <f>VLOOKUP(A4976,'[110]Legacy Location Lookups'!$B$1:$C$340,2,0)</f>
        <v>Peoria, IL</v>
      </c>
      <c r="C4976" s="41" t="s">
        <v>142</v>
      </c>
      <c r="D4976" s="41" t="s">
        <v>149</v>
      </c>
      <c r="E4976" s="41" t="s">
        <v>144</v>
      </c>
      <c r="F4976" s="38">
        <v>44230</v>
      </c>
      <c r="G4976" s="41" t="s">
        <v>145</v>
      </c>
      <c r="H4976" s="41">
        <v>37</v>
      </c>
    </row>
    <row r="4977" spans="1:8" x14ac:dyDescent="0.25">
      <c r="A4977" s="41">
        <f>VLOOKUP(D4977,'[110]Legacy Location Lookups'!$A$1:$C$340,2,0)</f>
        <v>13</v>
      </c>
      <c r="B4977" s="41" t="str">
        <f>VLOOKUP(A4977,'[110]Legacy Location Lookups'!$B$1:$C$340,2,0)</f>
        <v>Peoria, IL</v>
      </c>
      <c r="C4977" s="41" t="s">
        <v>142</v>
      </c>
      <c r="D4977" s="41" t="s">
        <v>149</v>
      </c>
      <c r="E4977" s="41" t="s">
        <v>144</v>
      </c>
      <c r="F4977" s="38">
        <v>44230</v>
      </c>
      <c r="G4977" s="41" t="s">
        <v>146</v>
      </c>
      <c r="H4977" s="41">
        <v>0</v>
      </c>
    </row>
    <row r="4978" spans="1:8" x14ac:dyDescent="0.25">
      <c r="A4978" s="41">
        <f>VLOOKUP(D4978,'[110]Legacy Location Lookups'!$A$1:$C$340,2,0)</f>
        <v>6</v>
      </c>
      <c r="B4978" s="41" t="str">
        <f>VLOOKUP(A4978,'[110]Legacy Location Lookups'!$B$1:$C$340,2,0)</f>
        <v>Charleston, IL</v>
      </c>
      <c r="C4978" s="41" t="s">
        <v>142</v>
      </c>
      <c r="D4978" s="41" t="s">
        <v>150</v>
      </c>
      <c r="E4978" s="41" t="s">
        <v>144</v>
      </c>
      <c r="F4978" s="38">
        <v>44230</v>
      </c>
      <c r="G4978" s="41" t="s">
        <v>145</v>
      </c>
      <c r="H4978" s="41">
        <v>66</v>
      </c>
    </row>
    <row r="4979" spans="1:8" x14ac:dyDescent="0.25">
      <c r="A4979" s="41">
        <f>VLOOKUP(D4979,'[110]Legacy Location Lookups'!$A$1:$C$340,2,0)</f>
        <v>6</v>
      </c>
      <c r="B4979" s="41" t="str">
        <f>VLOOKUP(A4979,'[110]Legacy Location Lookups'!$B$1:$C$340,2,0)</f>
        <v>Charleston, IL</v>
      </c>
      <c r="C4979" s="41" t="s">
        <v>142</v>
      </c>
      <c r="D4979" s="41" t="s">
        <v>150</v>
      </c>
      <c r="E4979" s="41" t="s">
        <v>144</v>
      </c>
      <c r="F4979" s="38">
        <v>44230</v>
      </c>
      <c r="G4979" s="41" t="s">
        <v>146</v>
      </c>
      <c r="H4979" s="41">
        <v>0</v>
      </c>
    </row>
    <row r="4980" spans="1:8" x14ac:dyDescent="0.25">
      <c r="A4980" s="41">
        <f>VLOOKUP(D4980,'[110]Legacy Location Lookups'!$A$1:$C$340,2,0)</f>
        <v>6</v>
      </c>
      <c r="B4980" s="41" t="str">
        <f>VLOOKUP(A4980,'[110]Legacy Location Lookups'!$B$1:$C$340,2,0)</f>
        <v>Charleston, IL</v>
      </c>
      <c r="C4980" s="41" t="s">
        <v>142</v>
      </c>
      <c r="D4980" s="41" t="s">
        <v>150</v>
      </c>
      <c r="E4980" s="41" t="s">
        <v>147</v>
      </c>
      <c r="F4980" s="38">
        <v>44230</v>
      </c>
      <c r="G4980" s="41" t="s">
        <v>147</v>
      </c>
      <c r="H4980" s="41">
        <v>0</v>
      </c>
    </row>
    <row r="4981" spans="1:8" x14ac:dyDescent="0.25">
      <c r="A4981" s="41">
        <f>VLOOKUP(D4981,'[110]Legacy Location Lookups'!$A$1:$C$340,2,0)</f>
        <v>15</v>
      </c>
      <c r="B4981" s="41" t="str">
        <f>VLOOKUP(A4981,'[110]Legacy Location Lookups'!$B$1:$C$340,2,0)</f>
        <v>Pontiac, IL</v>
      </c>
      <c r="C4981" s="41" t="s">
        <v>142</v>
      </c>
      <c r="D4981" s="41" t="s">
        <v>13</v>
      </c>
      <c r="E4981" s="41" t="s">
        <v>144</v>
      </c>
      <c r="F4981" s="38">
        <v>44230</v>
      </c>
      <c r="G4981" s="41" t="s">
        <v>145</v>
      </c>
      <c r="H4981" s="41">
        <v>22</v>
      </c>
    </row>
    <row r="4982" spans="1:8" x14ac:dyDescent="0.25">
      <c r="A4982" s="41">
        <f>VLOOKUP(D4982,'[110]Legacy Location Lookups'!$A$1:$C$340,2,0)</f>
        <v>15</v>
      </c>
      <c r="B4982" s="41" t="str">
        <f>VLOOKUP(A4982,'[110]Legacy Location Lookups'!$B$1:$C$340,2,0)</f>
        <v>Pontiac, IL</v>
      </c>
      <c r="C4982" s="41" t="s">
        <v>142</v>
      </c>
      <c r="D4982" s="41" t="s">
        <v>13</v>
      </c>
      <c r="E4982" s="41" t="s">
        <v>147</v>
      </c>
      <c r="F4982" s="38">
        <v>44230</v>
      </c>
      <c r="G4982" s="41" t="s">
        <v>147</v>
      </c>
      <c r="H4982" s="41">
        <v>0</v>
      </c>
    </row>
    <row r="4983" spans="1:8" x14ac:dyDescent="0.25">
      <c r="A4983" s="41">
        <f>VLOOKUP(D4983,'[110]Legacy Location Lookups'!$A$1:$C$340,2,0)</f>
        <v>8</v>
      </c>
      <c r="B4983" s="41" t="str">
        <f>VLOOKUP(A4983,'[110]Legacy Location Lookups'!$B$1:$C$340,2,0)</f>
        <v>Eureka, IL</v>
      </c>
      <c r="C4983" s="41" t="s">
        <v>142</v>
      </c>
      <c r="D4983" s="41" t="s">
        <v>6</v>
      </c>
      <c r="E4983" s="41" t="s">
        <v>144</v>
      </c>
      <c r="F4983" s="38">
        <v>44230</v>
      </c>
      <c r="G4983" s="41" t="s">
        <v>145</v>
      </c>
      <c r="H4983" s="41">
        <v>0</v>
      </c>
    </row>
    <row r="4984" spans="1:8" x14ac:dyDescent="0.25">
      <c r="A4984" s="41">
        <f>VLOOKUP(D4984,'[110]Legacy Location Lookups'!$A$1:$C$340,2,0)</f>
        <v>8</v>
      </c>
      <c r="B4984" s="41" t="str">
        <f>VLOOKUP(A4984,'[110]Legacy Location Lookups'!$B$1:$C$340,2,0)</f>
        <v>Eureka, IL</v>
      </c>
      <c r="C4984" s="41" t="s">
        <v>142</v>
      </c>
      <c r="D4984" s="41" t="s">
        <v>6</v>
      </c>
      <c r="E4984" s="41" t="s">
        <v>147</v>
      </c>
      <c r="F4984" s="38">
        <v>44230</v>
      </c>
      <c r="G4984" s="41" t="s">
        <v>147</v>
      </c>
      <c r="H4984" s="41">
        <v>0</v>
      </c>
    </row>
    <row r="4985" spans="1:8" x14ac:dyDescent="0.25">
      <c r="A4985" s="41">
        <f>VLOOKUP(D4985,'[110]Legacy Location Lookups'!$A$1:$C$340,2,0)</f>
        <v>10</v>
      </c>
      <c r="B4985" s="41" t="str">
        <f>VLOOKUP(A4985,'[110]Legacy Location Lookups'!$B$1:$C$340,2,0)</f>
        <v>Lincoln, IL</v>
      </c>
      <c r="C4985" s="41" t="s">
        <v>142</v>
      </c>
      <c r="D4985" s="41" t="s">
        <v>174</v>
      </c>
      <c r="E4985" s="41" t="s">
        <v>144</v>
      </c>
      <c r="F4985" s="38">
        <v>44230</v>
      </c>
      <c r="G4985" s="41" t="s">
        <v>145</v>
      </c>
      <c r="H4985" s="41">
        <v>0</v>
      </c>
    </row>
    <row r="4986" spans="1:8" x14ac:dyDescent="0.25">
      <c r="A4986" s="41">
        <f>VLOOKUP(D4986,'[110]Legacy Location Lookups'!$A$1:$C$340,2,0)</f>
        <v>10</v>
      </c>
      <c r="B4986" s="41" t="str">
        <f>VLOOKUP(A4986,'[110]Legacy Location Lookups'!$B$1:$C$340,2,0)</f>
        <v>Lincoln, IL</v>
      </c>
      <c r="C4986" s="41" t="s">
        <v>142</v>
      </c>
      <c r="D4986" s="41" t="s">
        <v>174</v>
      </c>
      <c r="E4986" s="41" t="s">
        <v>144</v>
      </c>
      <c r="F4986" s="38">
        <v>44230</v>
      </c>
      <c r="G4986" s="41" t="s">
        <v>147</v>
      </c>
      <c r="H4986" s="41">
        <v>0</v>
      </c>
    </row>
    <row r="4987" spans="1:8" x14ac:dyDescent="0.25">
      <c r="A4987" s="41">
        <f>VLOOKUP(D4987,'[110]Legacy Location Lookups'!$A$1:$C$340,2,0)</f>
        <v>17</v>
      </c>
      <c r="B4987" s="41" t="str">
        <f>VLOOKUP(A4987,'[110]Legacy Location Lookups'!$B$1:$C$340,2,0)</f>
        <v>Streator, IL</v>
      </c>
      <c r="C4987" s="41" t="s">
        <v>142</v>
      </c>
      <c r="D4987" s="41" t="s">
        <v>171</v>
      </c>
      <c r="E4987" s="41" t="s">
        <v>144</v>
      </c>
      <c r="F4987" s="38">
        <v>44230</v>
      </c>
      <c r="G4987" s="41" t="s">
        <v>145</v>
      </c>
      <c r="H4987" s="41">
        <v>0</v>
      </c>
    </row>
    <row r="4988" spans="1:8" x14ac:dyDescent="0.25">
      <c r="A4988" s="41">
        <f>VLOOKUP(D4988,'[110]Legacy Location Lookups'!$A$1:$C$340,2,0)</f>
        <v>17</v>
      </c>
      <c r="B4988" s="41" t="str">
        <f>VLOOKUP(A4988,'[110]Legacy Location Lookups'!$B$1:$C$340,2,0)</f>
        <v>Streator, IL</v>
      </c>
      <c r="C4988" s="41" t="s">
        <v>142</v>
      </c>
      <c r="D4988" s="41" t="s">
        <v>171</v>
      </c>
      <c r="E4988" s="41" t="s">
        <v>147</v>
      </c>
      <c r="F4988" s="38">
        <v>44230</v>
      </c>
      <c r="G4988" s="41" t="s">
        <v>147</v>
      </c>
      <c r="H4988" s="41">
        <v>0</v>
      </c>
    </row>
    <row r="4989" spans="1:8" x14ac:dyDescent="0.25">
      <c r="A4989" s="41">
        <f>VLOOKUP(D4989,'[110]Legacy Location Lookups'!$A$1:$C$340,2,0)</f>
        <v>16</v>
      </c>
      <c r="B4989" s="41" t="str">
        <f>VLOOKUP(A4989,'[110]Legacy Location Lookups'!$B$1:$C$340,2,0)</f>
        <v>Princeton, IL</v>
      </c>
      <c r="C4989" s="41" t="s">
        <v>142</v>
      </c>
      <c r="D4989" s="41" t="s">
        <v>169</v>
      </c>
      <c r="E4989" s="41" t="s">
        <v>144</v>
      </c>
      <c r="F4989" s="38">
        <v>44230</v>
      </c>
      <c r="G4989" s="41" t="s">
        <v>145</v>
      </c>
      <c r="H4989" s="41">
        <v>28</v>
      </c>
    </row>
    <row r="4990" spans="1:8" x14ac:dyDescent="0.25">
      <c r="A4990" s="41">
        <f>VLOOKUP(D4990,'[110]Legacy Location Lookups'!$A$1:$C$340,2,0)</f>
        <v>5</v>
      </c>
      <c r="B4990" s="41" t="str">
        <f>VLOOKUP(A4990,'[110]Legacy Location Lookups'!$B$1:$C$340,2,0)</f>
        <v>Bloomington, IL</v>
      </c>
      <c r="C4990" s="41" t="s">
        <v>142</v>
      </c>
      <c r="D4990" s="41" t="s">
        <v>143</v>
      </c>
      <c r="E4990" s="41" t="s">
        <v>144</v>
      </c>
      <c r="F4990" s="38">
        <v>44231</v>
      </c>
      <c r="G4990" s="41" t="s">
        <v>145</v>
      </c>
      <c r="H4990" s="41">
        <v>99</v>
      </c>
    </row>
    <row r="4991" spans="1:8" x14ac:dyDescent="0.25">
      <c r="A4991" s="41">
        <f>VLOOKUP(D4991,'[110]Legacy Location Lookups'!$A$1:$C$340,2,0)</f>
        <v>5</v>
      </c>
      <c r="B4991" s="41" t="str">
        <f>VLOOKUP(A4991,'[110]Legacy Location Lookups'!$B$1:$C$340,2,0)</f>
        <v>Bloomington, IL</v>
      </c>
      <c r="C4991" s="41" t="s">
        <v>142</v>
      </c>
      <c r="D4991" s="41" t="s">
        <v>143</v>
      </c>
      <c r="E4991" s="41" t="s">
        <v>144</v>
      </c>
      <c r="F4991" s="38">
        <v>44231</v>
      </c>
      <c r="G4991" s="41" t="s">
        <v>146</v>
      </c>
      <c r="H4991" s="41">
        <v>8</v>
      </c>
    </row>
    <row r="4992" spans="1:8" x14ac:dyDescent="0.25">
      <c r="A4992" s="41">
        <f>VLOOKUP(D4992,'[110]Legacy Location Lookups'!$A$1:$C$340,2,0)</f>
        <v>5</v>
      </c>
      <c r="B4992" s="41" t="str">
        <f>VLOOKUP(A4992,'[110]Legacy Location Lookups'!$B$1:$C$340,2,0)</f>
        <v>Bloomington, IL</v>
      </c>
      <c r="C4992" s="41" t="s">
        <v>142</v>
      </c>
      <c r="D4992" s="41" t="s">
        <v>143</v>
      </c>
      <c r="E4992" s="41" t="s">
        <v>147</v>
      </c>
      <c r="F4992" s="38">
        <v>44231</v>
      </c>
      <c r="G4992" s="41" t="s">
        <v>147</v>
      </c>
      <c r="H4992" s="41">
        <v>0</v>
      </c>
    </row>
    <row r="4993" spans="1:8" x14ac:dyDescent="0.25">
      <c r="A4993" s="41">
        <f>VLOOKUP(D4993,'[110]Legacy Location Lookups'!$A$1:$C$340,2,0)</f>
        <v>14</v>
      </c>
      <c r="B4993" s="41" t="str">
        <f>VLOOKUP(A4993,'[110]Legacy Location Lookups'!$B$1:$C$340,2,0)</f>
        <v>Peru, IL</v>
      </c>
      <c r="C4993" s="41" t="s">
        <v>142</v>
      </c>
      <c r="D4993" s="41" t="s">
        <v>148</v>
      </c>
      <c r="E4993" s="41" t="s">
        <v>144</v>
      </c>
      <c r="F4993" s="38">
        <v>44231</v>
      </c>
      <c r="G4993" s="41" t="s">
        <v>145</v>
      </c>
      <c r="H4993" s="41">
        <v>23</v>
      </c>
    </row>
    <row r="4994" spans="1:8" x14ac:dyDescent="0.25">
      <c r="A4994" s="41">
        <f>VLOOKUP(D4994,'[110]Legacy Location Lookups'!$A$1:$C$340,2,0)</f>
        <v>14</v>
      </c>
      <c r="B4994" s="41" t="str">
        <f>VLOOKUP(A4994,'[110]Legacy Location Lookups'!$B$1:$C$340,2,0)</f>
        <v>Peru, IL</v>
      </c>
      <c r="C4994" s="41" t="s">
        <v>142</v>
      </c>
      <c r="D4994" s="41" t="s">
        <v>148</v>
      </c>
      <c r="E4994" s="41" t="s">
        <v>147</v>
      </c>
      <c r="F4994" s="38">
        <v>44231</v>
      </c>
      <c r="G4994" s="41" t="s">
        <v>147</v>
      </c>
      <c r="H4994" s="41">
        <v>0</v>
      </c>
    </row>
    <row r="4995" spans="1:8" x14ac:dyDescent="0.25">
      <c r="A4995" s="41">
        <f>VLOOKUP(D4995,'[110]Legacy Location Lookups'!$A$1:$C$340,2,0)</f>
        <v>13</v>
      </c>
      <c r="B4995" s="41" t="str">
        <f>VLOOKUP(A4995,'[110]Legacy Location Lookups'!$B$1:$C$340,2,0)</f>
        <v>Peoria, IL</v>
      </c>
      <c r="C4995" s="41" t="s">
        <v>142</v>
      </c>
      <c r="D4995" s="41" t="s">
        <v>149</v>
      </c>
      <c r="E4995" s="41" t="s">
        <v>144</v>
      </c>
      <c r="F4995" s="38">
        <v>44231</v>
      </c>
      <c r="G4995" s="41" t="s">
        <v>145</v>
      </c>
      <c r="H4995" s="41">
        <v>27</v>
      </c>
    </row>
    <row r="4996" spans="1:8" x14ac:dyDescent="0.25">
      <c r="A4996" s="41">
        <f>VLOOKUP(D4996,'[110]Legacy Location Lookups'!$A$1:$C$340,2,0)</f>
        <v>13</v>
      </c>
      <c r="B4996" s="41" t="str">
        <f>VLOOKUP(A4996,'[110]Legacy Location Lookups'!$B$1:$C$340,2,0)</f>
        <v>Peoria, IL</v>
      </c>
      <c r="C4996" s="41" t="s">
        <v>142</v>
      </c>
      <c r="D4996" s="41" t="s">
        <v>149</v>
      </c>
      <c r="E4996" s="41" t="s">
        <v>144</v>
      </c>
      <c r="F4996" s="38">
        <v>44231</v>
      </c>
      <c r="G4996" s="41" t="s">
        <v>146</v>
      </c>
      <c r="H4996" s="41">
        <v>0</v>
      </c>
    </row>
    <row r="4997" spans="1:8" x14ac:dyDescent="0.25">
      <c r="A4997" s="41">
        <f>VLOOKUP(D4997,'[110]Legacy Location Lookups'!$A$1:$C$340,2,0)</f>
        <v>6</v>
      </c>
      <c r="B4997" s="41" t="str">
        <f>VLOOKUP(A4997,'[110]Legacy Location Lookups'!$B$1:$C$340,2,0)</f>
        <v>Charleston, IL</v>
      </c>
      <c r="C4997" s="41" t="s">
        <v>142</v>
      </c>
      <c r="D4997" s="41" t="s">
        <v>150</v>
      </c>
      <c r="E4997" s="41" t="s">
        <v>144</v>
      </c>
      <c r="F4997" s="38">
        <v>44231</v>
      </c>
      <c r="G4997" s="41" t="s">
        <v>145</v>
      </c>
      <c r="H4997" s="41">
        <v>39</v>
      </c>
    </row>
    <row r="4998" spans="1:8" x14ac:dyDescent="0.25">
      <c r="A4998" s="41">
        <f>VLOOKUP(D4998,'[110]Legacy Location Lookups'!$A$1:$C$340,2,0)</f>
        <v>6</v>
      </c>
      <c r="B4998" s="41" t="str">
        <f>VLOOKUP(A4998,'[110]Legacy Location Lookups'!$B$1:$C$340,2,0)</f>
        <v>Charleston, IL</v>
      </c>
      <c r="C4998" s="41" t="s">
        <v>142</v>
      </c>
      <c r="D4998" s="41" t="s">
        <v>150</v>
      </c>
      <c r="E4998" s="41" t="s">
        <v>144</v>
      </c>
      <c r="F4998" s="38">
        <v>44231</v>
      </c>
      <c r="G4998" s="41" t="s">
        <v>146</v>
      </c>
      <c r="H4998" s="41">
        <v>0</v>
      </c>
    </row>
    <row r="4999" spans="1:8" x14ac:dyDescent="0.25">
      <c r="A4999" s="41">
        <f>VLOOKUP(D4999,'[110]Legacy Location Lookups'!$A$1:$C$340,2,0)</f>
        <v>6</v>
      </c>
      <c r="B4999" s="41" t="str">
        <f>VLOOKUP(A4999,'[110]Legacy Location Lookups'!$B$1:$C$340,2,0)</f>
        <v>Charleston, IL</v>
      </c>
      <c r="C4999" s="41" t="s">
        <v>142</v>
      </c>
      <c r="D4999" s="41" t="s">
        <v>150</v>
      </c>
      <c r="E4999" s="41" t="s">
        <v>147</v>
      </c>
      <c r="F4999" s="38">
        <v>44231</v>
      </c>
      <c r="G4999" s="41" t="s">
        <v>147</v>
      </c>
      <c r="H4999" s="41">
        <v>0</v>
      </c>
    </row>
    <row r="5000" spans="1:8" x14ac:dyDescent="0.25">
      <c r="A5000" s="41">
        <f>VLOOKUP(D5000,'[110]Legacy Location Lookups'!$A$1:$C$340,2,0)</f>
        <v>15</v>
      </c>
      <c r="B5000" s="41" t="str">
        <f>VLOOKUP(A5000,'[110]Legacy Location Lookups'!$B$1:$C$340,2,0)</f>
        <v>Pontiac, IL</v>
      </c>
      <c r="C5000" s="41" t="s">
        <v>142</v>
      </c>
      <c r="D5000" s="41" t="s">
        <v>13</v>
      </c>
      <c r="E5000" s="41" t="s">
        <v>144</v>
      </c>
      <c r="F5000" s="38">
        <v>44231</v>
      </c>
      <c r="G5000" s="41" t="s">
        <v>145</v>
      </c>
      <c r="H5000" s="41">
        <v>0</v>
      </c>
    </row>
    <row r="5001" spans="1:8" x14ac:dyDescent="0.25">
      <c r="A5001" s="41">
        <f>VLOOKUP(D5001,'[110]Legacy Location Lookups'!$A$1:$C$340,2,0)</f>
        <v>15</v>
      </c>
      <c r="B5001" s="41" t="str">
        <f>VLOOKUP(A5001,'[110]Legacy Location Lookups'!$B$1:$C$340,2,0)</f>
        <v>Pontiac, IL</v>
      </c>
      <c r="C5001" s="41" t="s">
        <v>142</v>
      </c>
      <c r="D5001" s="41" t="s">
        <v>13</v>
      </c>
      <c r="E5001" s="41" t="s">
        <v>147</v>
      </c>
      <c r="F5001" s="38">
        <v>44231</v>
      </c>
      <c r="G5001" s="41" t="s">
        <v>147</v>
      </c>
      <c r="H5001" s="41">
        <v>0</v>
      </c>
    </row>
    <row r="5002" spans="1:8" x14ac:dyDescent="0.25">
      <c r="A5002" s="41">
        <f>VLOOKUP(D5002,'[110]Legacy Location Lookups'!$A$1:$C$340,2,0)</f>
        <v>8</v>
      </c>
      <c r="B5002" s="41" t="str">
        <f>VLOOKUP(A5002,'[110]Legacy Location Lookups'!$B$1:$C$340,2,0)</f>
        <v>Eureka, IL</v>
      </c>
      <c r="C5002" s="41" t="s">
        <v>142</v>
      </c>
      <c r="D5002" s="41" t="s">
        <v>6</v>
      </c>
      <c r="E5002" s="41" t="s">
        <v>144</v>
      </c>
      <c r="F5002" s="38">
        <v>44231</v>
      </c>
      <c r="G5002" s="41" t="s">
        <v>145</v>
      </c>
      <c r="H5002" s="41">
        <v>0</v>
      </c>
    </row>
    <row r="5003" spans="1:8" x14ac:dyDescent="0.25">
      <c r="A5003" s="41">
        <f>VLOOKUP(D5003,'[110]Legacy Location Lookups'!$A$1:$C$340,2,0)</f>
        <v>8</v>
      </c>
      <c r="B5003" s="41" t="str">
        <f>VLOOKUP(A5003,'[110]Legacy Location Lookups'!$B$1:$C$340,2,0)</f>
        <v>Eureka, IL</v>
      </c>
      <c r="C5003" s="41" t="s">
        <v>142</v>
      </c>
      <c r="D5003" s="41" t="s">
        <v>6</v>
      </c>
      <c r="E5003" s="41" t="s">
        <v>147</v>
      </c>
      <c r="F5003" s="38">
        <v>44231</v>
      </c>
      <c r="G5003" s="41" t="s">
        <v>147</v>
      </c>
      <c r="H5003" s="41">
        <v>0</v>
      </c>
    </row>
    <row r="5004" spans="1:8" x14ac:dyDescent="0.25">
      <c r="A5004" s="41">
        <f>VLOOKUP(D5004,'[110]Legacy Location Lookups'!$A$1:$C$340,2,0)</f>
        <v>10</v>
      </c>
      <c r="B5004" s="41" t="str">
        <f>VLOOKUP(A5004,'[110]Legacy Location Lookups'!$B$1:$C$340,2,0)</f>
        <v>Lincoln, IL</v>
      </c>
      <c r="C5004" s="41" t="s">
        <v>142</v>
      </c>
      <c r="D5004" s="41" t="s">
        <v>174</v>
      </c>
      <c r="E5004" s="41" t="s">
        <v>144</v>
      </c>
      <c r="F5004" s="38">
        <v>44231</v>
      </c>
      <c r="G5004" s="41" t="s">
        <v>145</v>
      </c>
      <c r="H5004" s="41">
        <v>0</v>
      </c>
    </row>
    <row r="5005" spans="1:8" x14ac:dyDescent="0.25">
      <c r="A5005" s="41">
        <f>VLOOKUP(D5005,'[110]Legacy Location Lookups'!$A$1:$C$340,2,0)</f>
        <v>10</v>
      </c>
      <c r="B5005" s="41" t="str">
        <f>VLOOKUP(A5005,'[110]Legacy Location Lookups'!$B$1:$C$340,2,0)</f>
        <v>Lincoln, IL</v>
      </c>
      <c r="C5005" s="41" t="s">
        <v>142</v>
      </c>
      <c r="D5005" s="41" t="s">
        <v>174</v>
      </c>
      <c r="E5005" s="41" t="s">
        <v>144</v>
      </c>
      <c r="F5005" s="38">
        <v>44231</v>
      </c>
      <c r="G5005" s="41" t="s">
        <v>147</v>
      </c>
      <c r="H5005" s="41">
        <v>0</v>
      </c>
    </row>
    <row r="5006" spans="1:8" x14ac:dyDescent="0.25">
      <c r="A5006" s="41">
        <f>VLOOKUP(D5006,'[110]Legacy Location Lookups'!$A$1:$C$340,2,0)</f>
        <v>17</v>
      </c>
      <c r="B5006" s="41" t="str">
        <f>VLOOKUP(A5006,'[110]Legacy Location Lookups'!$B$1:$C$340,2,0)</f>
        <v>Streator, IL</v>
      </c>
      <c r="C5006" s="41" t="s">
        <v>142</v>
      </c>
      <c r="D5006" s="41" t="s">
        <v>171</v>
      </c>
      <c r="E5006" s="41" t="s">
        <v>144</v>
      </c>
      <c r="F5006" s="38">
        <v>44231</v>
      </c>
      <c r="G5006" s="41" t="s">
        <v>145</v>
      </c>
      <c r="H5006" s="41">
        <v>0</v>
      </c>
    </row>
    <row r="5007" spans="1:8" x14ac:dyDescent="0.25">
      <c r="A5007" s="41">
        <f>VLOOKUP(D5007,'[110]Legacy Location Lookups'!$A$1:$C$340,2,0)</f>
        <v>17</v>
      </c>
      <c r="B5007" s="41" t="str">
        <f>VLOOKUP(A5007,'[110]Legacy Location Lookups'!$B$1:$C$340,2,0)</f>
        <v>Streator, IL</v>
      </c>
      <c r="C5007" s="41" t="s">
        <v>142</v>
      </c>
      <c r="D5007" s="41" t="s">
        <v>171</v>
      </c>
      <c r="E5007" s="41" t="s">
        <v>147</v>
      </c>
      <c r="F5007" s="38">
        <v>44231</v>
      </c>
      <c r="G5007" s="41" t="s">
        <v>147</v>
      </c>
      <c r="H5007" s="41">
        <v>0</v>
      </c>
    </row>
    <row r="5008" spans="1:8" x14ac:dyDescent="0.25">
      <c r="A5008" s="41">
        <f>VLOOKUP(D5008,'[110]Legacy Location Lookups'!$A$1:$C$340,2,0)</f>
        <v>16</v>
      </c>
      <c r="B5008" s="41" t="str">
        <f>VLOOKUP(A5008,'[110]Legacy Location Lookups'!$B$1:$C$340,2,0)</f>
        <v>Princeton, IL</v>
      </c>
      <c r="C5008" s="41" t="s">
        <v>142</v>
      </c>
      <c r="D5008" s="41" t="s">
        <v>169</v>
      </c>
      <c r="E5008" s="41" t="s">
        <v>144</v>
      </c>
      <c r="F5008" s="38">
        <v>44231</v>
      </c>
      <c r="G5008" s="41" t="s">
        <v>145</v>
      </c>
      <c r="H5008" s="41">
        <v>22</v>
      </c>
    </row>
    <row r="5009" spans="1:8" x14ac:dyDescent="0.25">
      <c r="A5009" s="41">
        <f>VLOOKUP(D5009,'[110]Legacy Location Lookups'!$A$1:$C$340,2,0)</f>
        <v>16</v>
      </c>
      <c r="B5009" s="41" t="str">
        <f>VLOOKUP(A5009,'[110]Legacy Location Lookups'!$B$1:$C$340,2,0)</f>
        <v>Princeton, IL</v>
      </c>
      <c r="C5009" s="41" t="s">
        <v>142</v>
      </c>
      <c r="D5009" s="41" t="s">
        <v>169</v>
      </c>
      <c r="E5009" s="41" t="s">
        <v>147</v>
      </c>
      <c r="F5009" s="38">
        <v>44231</v>
      </c>
      <c r="G5009" s="41" t="s">
        <v>147</v>
      </c>
      <c r="H5009" s="41">
        <v>0</v>
      </c>
    </row>
    <row r="5010" spans="1:8" x14ac:dyDescent="0.25">
      <c r="A5010" s="41">
        <f>VLOOKUP(D5010,'[110]Legacy Location Lookups'!$A$1:$C$340,2,0)</f>
        <v>11</v>
      </c>
      <c r="B5010" s="41" t="str">
        <f>VLOOKUP(A5010,'[110]Legacy Location Lookups'!$B$1:$C$340,2,0)</f>
        <v>Mt Zion, IL</v>
      </c>
      <c r="C5010" s="41" t="s">
        <v>142</v>
      </c>
      <c r="D5010" s="41" t="s">
        <v>170</v>
      </c>
      <c r="E5010" s="41" t="s">
        <v>144</v>
      </c>
      <c r="F5010" s="38">
        <v>44231</v>
      </c>
      <c r="G5010" s="41" t="s">
        <v>145</v>
      </c>
      <c r="H5010" s="41">
        <v>0</v>
      </c>
    </row>
    <row r="5011" spans="1:8" x14ac:dyDescent="0.25">
      <c r="A5011" s="41">
        <f>VLOOKUP(D5011,'[110]Legacy Location Lookups'!$A$1:$C$340,2,0)</f>
        <v>11</v>
      </c>
      <c r="B5011" s="41" t="str">
        <f>VLOOKUP(A5011,'[110]Legacy Location Lookups'!$B$1:$C$340,2,0)</f>
        <v>Mt Zion, IL</v>
      </c>
      <c r="C5011" s="41" t="s">
        <v>142</v>
      </c>
      <c r="D5011" s="41" t="s">
        <v>170</v>
      </c>
      <c r="E5011" s="41" t="s">
        <v>147</v>
      </c>
      <c r="F5011" s="38">
        <v>44231</v>
      </c>
      <c r="G5011" s="41" t="s">
        <v>147</v>
      </c>
      <c r="H5011" s="41">
        <v>0</v>
      </c>
    </row>
    <row r="5012" spans="1:8" x14ac:dyDescent="0.25">
      <c r="A5012" s="41">
        <f>VLOOKUP(D5012,'[110]Legacy Location Lookups'!$A$1:$C$340,2,0)</f>
        <v>9</v>
      </c>
      <c r="B5012" s="41" t="str">
        <f>VLOOKUP(A5012,'[110]Legacy Location Lookups'!$B$1:$C$340,2,0)</f>
        <v>Gibson City, IL</v>
      </c>
      <c r="C5012" s="41" t="s">
        <v>142</v>
      </c>
      <c r="D5012" s="41" t="s">
        <v>168</v>
      </c>
      <c r="E5012" s="41" t="s">
        <v>144</v>
      </c>
      <c r="F5012" s="38">
        <v>44231</v>
      </c>
      <c r="G5012" s="41" t="s">
        <v>145</v>
      </c>
      <c r="H5012" s="41">
        <v>0</v>
      </c>
    </row>
    <row r="5013" spans="1:8" x14ac:dyDescent="0.25">
      <c r="A5013" s="41">
        <f>VLOOKUP(D5013,'[110]Legacy Location Lookups'!$A$1:$C$340,2,0)</f>
        <v>127</v>
      </c>
      <c r="B5013" s="41" t="str">
        <f>VLOOKUP(A5013,'[110]Legacy Location Lookups'!$B$1:$C$340,2,0)</f>
        <v>Canton, IL</v>
      </c>
      <c r="C5013" s="41" t="s">
        <v>142</v>
      </c>
      <c r="D5013" s="41" t="s">
        <v>166</v>
      </c>
      <c r="E5013" s="41" t="s">
        <v>144</v>
      </c>
      <c r="F5013" s="38">
        <v>44231</v>
      </c>
      <c r="G5013" s="41" t="s">
        <v>145</v>
      </c>
      <c r="H5013" s="41">
        <v>29</v>
      </c>
    </row>
    <row r="5014" spans="1:8" x14ac:dyDescent="0.25">
      <c r="A5014" s="41">
        <f>VLOOKUP(D5014,'[110]Legacy Location Lookups'!$A$1:$C$340,2,0)</f>
        <v>12</v>
      </c>
      <c r="B5014" s="41" t="str">
        <f>VLOOKUP(A5014,'[110]Legacy Location Lookups'!$B$1:$C$340,2,0)</f>
        <v>Pekin, IL</v>
      </c>
      <c r="C5014" s="41" t="s">
        <v>142</v>
      </c>
      <c r="D5014" s="41" t="s">
        <v>242</v>
      </c>
      <c r="E5014" s="41" t="s">
        <v>144</v>
      </c>
      <c r="F5014" s="38">
        <v>44231</v>
      </c>
      <c r="G5014" s="41" t="s">
        <v>145</v>
      </c>
      <c r="H5014" s="41">
        <v>0</v>
      </c>
    </row>
    <row r="5015" spans="1:8" x14ac:dyDescent="0.25">
      <c r="A5015" s="41">
        <f>VLOOKUP(D5015,'[110]Legacy Location Lookups'!$A$1:$C$340,2,0)</f>
        <v>7</v>
      </c>
      <c r="B5015" s="41" t="str">
        <f>VLOOKUP(A5015,'[110]Legacy Location Lookups'!$B$1:$C$340,2,0)</f>
        <v>Clinton, IL</v>
      </c>
      <c r="C5015" s="41" t="s">
        <v>142</v>
      </c>
      <c r="D5015" s="41" t="s">
        <v>221</v>
      </c>
      <c r="E5015" s="41" t="s">
        <v>144</v>
      </c>
      <c r="F5015" s="38">
        <v>44231</v>
      </c>
      <c r="G5015" s="41" t="s">
        <v>145</v>
      </c>
      <c r="H5015" s="41">
        <v>33</v>
      </c>
    </row>
    <row r="5016" spans="1:8" x14ac:dyDescent="0.25">
      <c r="A5016" s="41">
        <f>VLOOKUP(D5016,'[110]Legacy Location Lookups'!$A$1:$C$340,2,0)</f>
        <v>73</v>
      </c>
      <c r="B5016" s="41" t="str">
        <f>VLOOKUP(A5016,'[110]Legacy Location Lookups'!$B$1:$C$340,2,0)</f>
        <v>Boynton Beach, FL</v>
      </c>
      <c r="C5016" s="41" t="s">
        <v>151</v>
      </c>
      <c r="D5016" s="41" t="s">
        <v>152</v>
      </c>
      <c r="E5016" s="41" t="s">
        <v>144</v>
      </c>
      <c r="F5016" s="38">
        <v>44228</v>
      </c>
      <c r="G5016" s="41" t="s">
        <v>145</v>
      </c>
      <c r="H5016" s="41">
        <v>94</v>
      </c>
    </row>
    <row r="5017" spans="1:8" x14ac:dyDescent="0.25">
      <c r="A5017" s="41">
        <f>VLOOKUP(D5017,'[110]Legacy Location Lookups'!$A$1:$C$340,2,0)</f>
        <v>73</v>
      </c>
      <c r="B5017" s="41" t="str">
        <f>VLOOKUP(A5017,'[110]Legacy Location Lookups'!$B$1:$C$340,2,0)</f>
        <v>Boynton Beach, FL</v>
      </c>
      <c r="C5017" s="41" t="s">
        <v>151</v>
      </c>
      <c r="D5017" s="41" t="s">
        <v>152</v>
      </c>
      <c r="E5017" s="41" t="s">
        <v>144</v>
      </c>
      <c r="F5017" s="38">
        <v>44228</v>
      </c>
      <c r="G5017" s="41" t="s">
        <v>159</v>
      </c>
      <c r="H5017" s="41">
        <v>1</v>
      </c>
    </row>
    <row r="5018" spans="1:8" x14ac:dyDescent="0.25">
      <c r="A5018" s="41">
        <f>VLOOKUP(D5018,'[110]Legacy Location Lookups'!$A$1:$C$340,2,0)</f>
        <v>73</v>
      </c>
      <c r="B5018" s="41" t="str">
        <f>VLOOKUP(A5018,'[110]Legacy Location Lookups'!$B$1:$C$340,2,0)</f>
        <v>Boynton Beach, FL</v>
      </c>
      <c r="C5018" s="41" t="s">
        <v>151</v>
      </c>
      <c r="D5018" s="41" t="s">
        <v>152</v>
      </c>
      <c r="E5018" s="41" t="s">
        <v>147</v>
      </c>
      <c r="F5018" s="38">
        <v>44228</v>
      </c>
      <c r="G5018" s="41" t="s">
        <v>147</v>
      </c>
      <c r="H5018" s="41">
        <v>0</v>
      </c>
    </row>
    <row r="5019" spans="1:8" x14ac:dyDescent="0.25">
      <c r="A5019" s="41">
        <f>VLOOKUP(D5019,'[110]Legacy Location Lookups'!$A$1:$C$340,2,0)</f>
        <v>75</v>
      </c>
      <c r="B5019" s="41" t="str">
        <f>VLOOKUP(A5019,'[110]Legacy Location Lookups'!$B$1:$C$340,2,0)</f>
        <v>Delray Beach, FL</v>
      </c>
      <c r="C5019" s="41" t="s">
        <v>151</v>
      </c>
      <c r="D5019" s="41" t="s">
        <v>153</v>
      </c>
      <c r="E5019" s="41" t="s">
        <v>144</v>
      </c>
      <c r="F5019" s="38">
        <v>44228</v>
      </c>
      <c r="G5019" s="41" t="s">
        <v>145</v>
      </c>
      <c r="H5019" s="41">
        <v>15</v>
      </c>
    </row>
    <row r="5020" spans="1:8" x14ac:dyDescent="0.25">
      <c r="A5020" s="41">
        <f>VLOOKUP(D5020,'[110]Legacy Location Lookups'!$A$1:$C$340,2,0)</f>
        <v>75</v>
      </c>
      <c r="B5020" s="41" t="str">
        <f>VLOOKUP(A5020,'[110]Legacy Location Lookups'!$B$1:$C$340,2,0)</f>
        <v>Delray Beach, FL</v>
      </c>
      <c r="C5020" s="41" t="s">
        <v>151</v>
      </c>
      <c r="D5020" s="41" t="s">
        <v>153</v>
      </c>
      <c r="E5020" s="41" t="s">
        <v>147</v>
      </c>
      <c r="F5020" s="38">
        <v>44228</v>
      </c>
      <c r="G5020" s="41" t="s">
        <v>147</v>
      </c>
      <c r="H5020" s="41">
        <v>0</v>
      </c>
    </row>
    <row r="5021" spans="1:8" x14ac:dyDescent="0.25">
      <c r="A5021" s="41">
        <f>VLOOKUP(D5021,'[110]Legacy Location Lookups'!$A$1:$C$340,2,0)</f>
        <v>75</v>
      </c>
      <c r="B5021" s="41" t="str">
        <f>VLOOKUP(A5021,'[110]Legacy Location Lookups'!$B$1:$C$340,2,0)</f>
        <v>Delray Beach, FL</v>
      </c>
      <c r="C5021" s="41" t="s">
        <v>151</v>
      </c>
      <c r="D5021" s="41" t="s">
        <v>153</v>
      </c>
      <c r="E5021" s="41" t="s">
        <v>144</v>
      </c>
      <c r="F5021" s="38">
        <v>44228</v>
      </c>
      <c r="G5021" s="41" t="s">
        <v>159</v>
      </c>
      <c r="H5021" s="41">
        <v>0</v>
      </c>
    </row>
    <row r="5022" spans="1:8" x14ac:dyDescent="0.25">
      <c r="A5022" s="41">
        <f>VLOOKUP(D5022,'[110]Legacy Location Lookups'!$A$1:$C$340,2,0)</f>
        <v>76</v>
      </c>
      <c r="B5022" s="41" t="str">
        <f>VLOOKUP(A5022,'[110]Legacy Location Lookups'!$B$1:$C$340,2,0)</f>
        <v>East Boca Raton, FL</v>
      </c>
      <c r="C5022" s="41" t="s">
        <v>151</v>
      </c>
      <c r="D5022" s="41" t="s">
        <v>175</v>
      </c>
      <c r="E5022" s="41" t="s">
        <v>144</v>
      </c>
      <c r="F5022" s="38">
        <v>44228</v>
      </c>
      <c r="G5022" s="41" t="s">
        <v>145</v>
      </c>
      <c r="H5022" s="41">
        <v>13</v>
      </c>
    </row>
    <row r="5023" spans="1:8" x14ac:dyDescent="0.25">
      <c r="A5023" s="41">
        <f>VLOOKUP(D5023,'[110]Legacy Location Lookups'!$A$1:$C$340,2,0)</f>
        <v>77</v>
      </c>
      <c r="B5023" s="41" t="str">
        <f>VLOOKUP(A5023,'[110]Legacy Location Lookups'!$B$1:$C$340,2,0)</f>
        <v>West Boca Raton, FL</v>
      </c>
      <c r="C5023" s="41" t="s">
        <v>151</v>
      </c>
      <c r="D5023" s="41" t="s">
        <v>154</v>
      </c>
      <c r="E5023" s="41" t="s">
        <v>144</v>
      </c>
      <c r="F5023" s="38">
        <v>44228</v>
      </c>
      <c r="G5023" s="41" t="s">
        <v>145</v>
      </c>
      <c r="H5023" s="41">
        <v>21</v>
      </c>
    </row>
    <row r="5024" spans="1:8" x14ac:dyDescent="0.25">
      <c r="A5024" s="41">
        <f>VLOOKUP(D5024,'[110]Legacy Location Lookups'!$A$1:$C$340,2,0)</f>
        <v>72</v>
      </c>
      <c r="B5024" s="41" t="str">
        <f>VLOOKUP(A5024,'[110]Legacy Location Lookups'!$B$1:$C$340,2,0)</f>
        <v>Boca Raton, FL</v>
      </c>
      <c r="C5024" s="41" t="s">
        <v>151</v>
      </c>
      <c r="D5024" s="41" t="s">
        <v>155</v>
      </c>
      <c r="E5024" s="41" t="s">
        <v>144</v>
      </c>
      <c r="F5024" s="38">
        <v>44228</v>
      </c>
      <c r="G5024" s="41" t="s">
        <v>145</v>
      </c>
      <c r="H5024" s="41">
        <v>18</v>
      </c>
    </row>
    <row r="5025" spans="1:8" x14ac:dyDescent="0.25">
      <c r="A5025" s="41">
        <f>VLOOKUP(D5025,'[110]Legacy Location Lookups'!$A$1:$C$340,2,0)</f>
        <v>72</v>
      </c>
      <c r="B5025" s="41" t="str">
        <f>VLOOKUP(A5025,'[110]Legacy Location Lookups'!$B$1:$C$340,2,0)</f>
        <v>Boca Raton, FL</v>
      </c>
      <c r="C5025" s="41" t="s">
        <v>151</v>
      </c>
      <c r="D5025" s="41" t="s">
        <v>155</v>
      </c>
      <c r="E5025" s="41" t="s">
        <v>144</v>
      </c>
      <c r="F5025" s="38">
        <v>44228</v>
      </c>
      <c r="G5025" s="41" t="s">
        <v>159</v>
      </c>
      <c r="H5025" s="41">
        <v>0</v>
      </c>
    </row>
    <row r="5026" spans="1:8" x14ac:dyDescent="0.25">
      <c r="A5026" s="41">
        <f>VLOOKUP(D5026,'[110]Legacy Location Lookups'!$A$1:$C$340,2,0)</f>
        <v>104</v>
      </c>
      <c r="B5026" s="41" t="str">
        <f>VLOOKUP(A5026,'[110]Legacy Location Lookups'!$B$1:$C$340,2,0)</f>
        <v>Miami, FL</v>
      </c>
      <c r="C5026" s="41" t="s">
        <v>151</v>
      </c>
      <c r="D5026" s="41" t="s">
        <v>223</v>
      </c>
      <c r="E5026" s="41" t="s">
        <v>144</v>
      </c>
      <c r="F5026" s="38">
        <v>44228</v>
      </c>
      <c r="G5026" s="41" t="s">
        <v>145</v>
      </c>
      <c r="H5026" s="41">
        <v>17</v>
      </c>
    </row>
    <row r="5027" spans="1:8" x14ac:dyDescent="0.25">
      <c r="A5027" s="41">
        <f>VLOOKUP(D5027,'[110]Legacy Location Lookups'!$A$1:$C$340,2,0)</f>
        <v>104</v>
      </c>
      <c r="B5027" s="41" t="str">
        <f>VLOOKUP(A5027,'[110]Legacy Location Lookups'!$B$1:$C$340,2,0)</f>
        <v>Miami, FL</v>
      </c>
      <c r="C5027" s="41" t="s">
        <v>151</v>
      </c>
      <c r="D5027" s="41" t="s">
        <v>223</v>
      </c>
      <c r="E5027" s="41" t="s">
        <v>144</v>
      </c>
      <c r="F5027" s="38">
        <v>44228</v>
      </c>
      <c r="G5027" s="41" t="s">
        <v>147</v>
      </c>
      <c r="H5027" s="41">
        <v>0</v>
      </c>
    </row>
    <row r="5028" spans="1:8" x14ac:dyDescent="0.25">
      <c r="A5028" s="41">
        <f>VLOOKUP(D5028,'[110]Legacy Location Lookups'!$A$1:$C$340,2,0)</f>
        <v>73</v>
      </c>
      <c r="B5028" s="41" t="str">
        <f>VLOOKUP(A5028,'[110]Legacy Location Lookups'!$B$1:$C$340,2,0)</f>
        <v>Boynton Beach, FL</v>
      </c>
      <c r="C5028" s="41" t="s">
        <v>151</v>
      </c>
      <c r="D5028" s="41" t="s">
        <v>152</v>
      </c>
      <c r="E5028" s="41" t="s">
        <v>144</v>
      </c>
      <c r="F5028" s="38">
        <v>44229</v>
      </c>
      <c r="G5028" s="41" t="s">
        <v>145</v>
      </c>
      <c r="H5028" s="41">
        <v>68</v>
      </c>
    </row>
    <row r="5029" spans="1:8" x14ac:dyDescent="0.25">
      <c r="A5029" s="41">
        <f>VLOOKUP(D5029,'[110]Legacy Location Lookups'!$A$1:$C$340,2,0)</f>
        <v>73</v>
      </c>
      <c r="B5029" s="41" t="str">
        <f>VLOOKUP(A5029,'[110]Legacy Location Lookups'!$B$1:$C$340,2,0)</f>
        <v>Boynton Beach, FL</v>
      </c>
      <c r="C5029" s="41" t="s">
        <v>151</v>
      </c>
      <c r="D5029" s="41" t="s">
        <v>152</v>
      </c>
      <c r="E5029" s="41" t="s">
        <v>144</v>
      </c>
      <c r="F5029" s="38">
        <v>44229</v>
      </c>
      <c r="G5029" s="41" t="s">
        <v>159</v>
      </c>
      <c r="H5029" s="41">
        <v>2</v>
      </c>
    </row>
    <row r="5030" spans="1:8" x14ac:dyDescent="0.25">
      <c r="A5030" s="41">
        <f>VLOOKUP(D5030,'[110]Legacy Location Lookups'!$A$1:$C$340,2,0)</f>
        <v>73</v>
      </c>
      <c r="B5030" s="41" t="str">
        <f>VLOOKUP(A5030,'[110]Legacy Location Lookups'!$B$1:$C$340,2,0)</f>
        <v>Boynton Beach, FL</v>
      </c>
      <c r="C5030" s="41" t="s">
        <v>151</v>
      </c>
      <c r="D5030" s="41" t="s">
        <v>152</v>
      </c>
      <c r="E5030" s="41" t="s">
        <v>147</v>
      </c>
      <c r="F5030" s="38">
        <v>44229</v>
      </c>
      <c r="G5030" s="41" t="s">
        <v>147</v>
      </c>
      <c r="H5030" s="41">
        <v>0</v>
      </c>
    </row>
    <row r="5031" spans="1:8" x14ac:dyDescent="0.25">
      <c r="A5031" s="41">
        <f>VLOOKUP(D5031,'[110]Legacy Location Lookups'!$A$1:$C$340,2,0)</f>
        <v>75</v>
      </c>
      <c r="B5031" s="41" t="str">
        <f>VLOOKUP(A5031,'[110]Legacy Location Lookups'!$B$1:$C$340,2,0)</f>
        <v>Delray Beach, FL</v>
      </c>
      <c r="C5031" s="41" t="s">
        <v>151</v>
      </c>
      <c r="D5031" s="41" t="s">
        <v>153</v>
      </c>
      <c r="E5031" s="41" t="s">
        <v>144</v>
      </c>
      <c r="F5031" s="38">
        <v>44229</v>
      </c>
      <c r="G5031" s="41" t="s">
        <v>145</v>
      </c>
      <c r="H5031" s="41">
        <v>39</v>
      </c>
    </row>
    <row r="5032" spans="1:8" x14ac:dyDescent="0.25">
      <c r="A5032" s="41">
        <f>VLOOKUP(D5032,'[110]Legacy Location Lookups'!$A$1:$C$340,2,0)</f>
        <v>75</v>
      </c>
      <c r="B5032" s="41" t="str">
        <f>VLOOKUP(A5032,'[110]Legacy Location Lookups'!$B$1:$C$340,2,0)</f>
        <v>Delray Beach, FL</v>
      </c>
      <c r="C5032" s="41" t="s">
        <v>151</v>
      </c>
      <c r="D5032" s="41" t="s">
        <v>153</v>
      </c>
      <c r="E5032" s="41" t="s">
        <v>144</v>
      </c>
      <c r="F5032" s="38">
        <v>44229</v>
      </c>
      <c r="G5032" s="41" t="s">
        <v>159</v>
      </c>
      <c r="H5032" s="41">
        <v>2</v>
      </c>
    </row>
    <row r="5033" spans="1:8" x14ac:dyDescent="0.25">
      <c r="A5033" s="41">
        <f>VLOOKUP(D5033,'[110]Legacy Location Lookups'!$A$1:$C$340,2,0)</f>
        <v>76</v>
      </c>
      <c r="B5033" s="41" t="str">
        <f>VLOOKUP(A5033,'[110]Legacy Location Lookups'!$B$1:$C$340,2,0)</f>
        <v>East Boca Raton, FL</v>
      </c>
      <c r="C5033" s="41" t="s">
        <v>151</v>
      </c>
      <c r="D5033" s="41" t="s">
        <v>175</v>
      </c>
      <c r="E5033" s="41" t="s">
        <v>144</v>
      </c>
      <c r="F5033" s="38">
        <v>44229</v>
      </c>
      <c r="G5033" s="41" t="s">
        <v>145</v>
      </c>
      <c r="H5033" s="41">
        <v>18</v>
      </c>
    </row>
    <row r="5034" spans="1:8" x14ac:dyDescent="0.25">
      <c r="A5034" s="41">
        <f>VLOOKUP(D5034,'[110]Legacy Location Lookups'!$A$1:$C$340,2,0)</f>
        <v>77</v>
      </c>
      <c r="B5034" s="41" t="str">
        <f>VLOOKUP(A5034,'[110]Legacy Location Lookups'!$B$1:$C$340,2,0)</f>
        <v>West Boca Raton, FL</v>
      </c>
      <c r="C5034" s="41" t="s">
        <v>151</v>
      </c>
      <c r="D5034" s="41" t="s">
        <v>154</v>
      </c>
      <c r="E5034" s="41" t="s">
        <v>144</v>
      </c>
      <c r="F5034" s="38">
        <v>44229</v>
      </c>
      <c r="G5034" s="41" t="s">
        <v>145</v>
      </c>
      <c r="H5034" s="41">
        <v>36</v>
      </c>
    </row>
    <row r="5035" spans="1:8" x14ac:dyDescent="0.25">
      <c r="A5035" s="41">
        <f>VLOOKUP(D5035,'[110]Legacy Location Lookups'!$A$1:$C$340,2,0)</f>
        <v>72</v>
      </c>
      <c r="B5035" s="41" t="str">
        <f>VLOOKUP(A5035,'[110]Legacy Location Lookups'!$B$1:$C$340,2,0)</f>
        <v>Boca Raton, FL</v>
      </c>
      <c r="C5035" s="41" t="s">
        <v>151</v>
      </c>
      <c r="D5035" s="41" t="s">
        <v>155</v>
      </c>
      <c r="E5035" s="41" t="s">
        <v>144</v>
      </c>
      <c r="F5035" s="38">
        <v>44229</v>
      </c>
      <c r="G5035" s="41" t="s">
        <v>145</v>
      </c>
      <c r="H5035" s="41">
        <v>23</v>
      </c>
    </row>
    <row r="5036" spans="1:8" x14ac:dyDescent="0.25">
      <c r="A5036" s="41">
        <f>VLOOKUP(D5036,'[110]Legacy Location Lookups'!$A$1:$C$340,2,0)</f>
        <v>72</v>
      </c>
      <c r="B5036" s="41" t="str">
        <f>VLOOKUP(A5036,'[110]Legacy Location Lookups'!$B$1:$C$340,2,0)</f>
        <v>Boca Raton, FL</v>
      </c>
      <c r="C5036" s="41" t="s">
        <v>151</v>
      </c>
      <c r="D5036" s="41" t="s">
        <v>155</v>
      </c>
      <c r="E5036" s="41" t="s">
        <v>144</v>
      </c>
      <c r="F5036" s="38">
        <v>44229</v>
      </c>
      <c r="G5036" s="41" t="s">
        <v>159</v>
      </c>
      <c r="H5036" s="41">
        <v>1</v>
      </c>
    </row>
    <row r="5037" spans="1:8" x14ac:dyDescent="0.25">
      <c r="A5037" s="41">
        <f>VLOOKUP(D5037,'[110]Legacy Location Lookups'!$A$1:$C$340,2,0)</f>
        <v>72</v>
      </c>
      <c r="B5037" s="41" t="str">
        <f>VLOOKUP(A5037,'[110]Legacy Location Lookups'!$B$1:$C$340,2,0)</f>
        <v>Boca Raton, FL</v>
      </c>
      <c r="C5037" s="41" t="s">
        <v>151</v>
      </c>
      <c r="D5037" s="41" t="s">
        <v>155</v>
      </c>
      <c r="E5037" s="41" t="s">
        <v>147</v>
      </c>
      <c r="F5037" s="38">
        <v>44229</v>
      </c>
      <c r="G5037" s="41" t="s">
        <v>147</v>
      </c>
      <c r="H5037" s="41">
        <v>1</v>
      </c>
    </row>
    <row r="5038" spans="1:8" x14ac:dyDescent="0.25">
      <c r="A5038" s="41">
        <f>VLOOKUP(D5038,'[110]Legacy Location Lookups'!$A$1:$C$340,2,0)</f>
        <v>104</v>
      </c>
      <c r="B5038" s="41" t="str">
        <f>VLOOKUP(A5038,'[110]Legacy Location Lookups'!$B$1:$C$340,2,0)</f>
        <v>Miami, FL</v>
      </c>
      <c r="C5038" s="41" t="s">
        <v>151</v>
      </c>
      <c r="D5038" s="41" t="s">
        <v>223</v>
      </c>
      <c r="E5038" s="41" t="s">
        <v>144</v>
      </c>
      <c r="F5038" s="38">
        <v>44229</v>
      </c>
      <c r="G5038" s="41" t="s">
        <v>145</v>
      </c>
      <c r="H5038" s="41">
        <v>15</v>
      </c>
    </row>
    <row r="5039" spans="1:8" x14ac:dyDescent="0.25">
      <c r="A5039" s="41">
        <f>VLOOKUP(D5039,'[110]Legacy Location Lookups'!$A$1:$C$340,2,0)</f>
        <v>104</v>
      </c>
      <c r="B5039" s="41" t="str">
        <f>VLOOKUP(A5039,'[110]Legacy Location Lookups'!$B$1:$C$340,2,0)</f>
        <v>Miami, FL</v>
      </c>
      <c r="C5039" s="41" t="s">
        <v>151</v>
      </c>
      <c r="D5039" s="41" t="s">
        <v>223</v>
      </c>
      <c r="E5039" s="41" t="s">
        <v>144</v>
      </c>
      <c r="F5039" s="38">
        <v>44229</v>
      </c>
      <c r="G5039" s="41" t="s">
        <v>159</v>
      </c>
      <c r="H5039" s="41">
        <v>0</v>
      </c>
    </row>
    <row r="5040" spans="1:8" x14ac:dyDescent="0.25">
      <c r="A5040" s="41">
        <f>VLOOKUP(D5040,'[110]Legacy Location Lookups'!$A$1:$C$340,2,0)</f>
        <v>73</v>
      </c>
      <c r="B5040" s="41" t="str">
        <f>VLOOKUP(A5040,'[110]Legacy Location Lookups'!$B$1:$C$340,2,0)</f>
        <v>Boynton Beach, FL</v>
      </c>
      <c r="C5040" s="41" t="s">
        <v>151</v>
      </c>
      <c r="D5040" s="41" t="s">
        <v>152</v>
      </c>
      <c r="E5040" s="41" t="s">
        <v>144</v>
      </c>
      <c r="F5040" s="38">
        <v>44230</v>
      </c>
      <c r="G5040" s="41" t="s">
        <v>145</v>
      </c>
      <c r="H5040" s="41">
        <v>75</v>
      </c>
    </row>
    <row r="5041" spans="1:8" x14ac:dyDescent="0.25">
      <c r="A5041" s="41">
        <f>VLOOKUP(D5041,'[110]Legacy Location Lookups'!$A$1:$C$340,2,0)</f>
        <v>73</v>
      </c>
      <c r="B5041" s="41" t="str">
        <f>VLOOKUP(A5041,'[110]Legacy Location Lookups'!$B$1:$C$340,2,0)</f>
        <v>Boynton Beach, FL</v>
      </c>
      <c r="C5041" s="41" t="s">
        <v>151</v>
      </c>
      <c r="D5041" s="41" t="s">
        <v>152</v>
      </c>
      <c r="E5041" s="41" t="s">
        <v>144</v>
      </c>
      <c r="F5041" s="38">
        <v>44230</v>
      </c>
      <c r="G5041" s="41" t="s">
        <v>159</v>
      </c>
      <c r="H5041" s="41">
        <v>0</v>
      </c>
    </row>
    <row r="5042" spans="1:8" x14ac:dyDescent="0.25">
      <c r="A5042" s="41">
        <f>VLOOKUP(D5042,'[110]Legacy Location Lookups'!$A$1:$C$340,2,0)</f>
        <v>73</v>
      </c>
      <c r="B5042" s="41" t="str">
        <f>VLOOKUP(A5042,'[110]Legacy Location Lookups'!$B$1:$C$340,2,0)</f>
        <v>Boynton Beach, FL</v>
      </c>
      <c r="C5042" s="41" t="s">
        <v>151</v>
      </c>
      <c r="D5042" s="41" t="s">
        <v>152</v>
      </c>
      <c r="E5042" s="41" t="s">
        <v>147</v>
      </c>
      <c r="F5042" s="38">
        <v>44230</v>
      </c>
      <c r="G5042" s="41" t="s">
        <v>147</v>
      </c>
      <c r="H5042" s="41">
        <v>2</v>
      </c>
    </row>
    <row r="5043" spans="1:8" x14ac:dyDescent="0.25">
      <c r="A5043" s="41">
        <f>VLOOKUP(D5043,'[110]Legacy Location Lookups'!$A$1:$C$340,2,0)</f>
        <v>73</v>
      </c>
      <c r="B5043" s="41" t="str">
        <f>VLOOKUP(A5043,'[110]Legacy Location Lookups'!$B$1:$C$340,2,0)</f>
        <v>Boynton Beach, FL</v>
      </c>
      <c r="C5043" s="41" t="s">
        <v>151</v>
      </c>
      <c r="D5043" s="41" t="s">
        <v>152</v>
      </c>
      <c r="E5043" s="41" t="s">
        <v>144</v>
      </c>
      <c r="F5043" s="38">
        <v>44230</v>
      </c>
      <c r="G5043" s="41" t="s">
        <v>146</v>
      </c>
      <c r="H5043" s="41">
        <v>0</v>
      </c>
    </row>
    <row r="5044" spans="1:8" x14ac:dyDescent="0.25">
      <c r="A5044" s="41">
        <f>VLOOKUP(D5044,'[110]Legacy Location Lookups'!$A$1:$C$340,2,0)</f>
        <v>75</v>
      </c>
      <c r="B5044" s="41" t="str">
        <f>VLOOKUP(A5044,'[110]Legacy Location Lookups'!$B$1:$C$340,2,0)</f>
        <v>Delray Beach, FL</v>
      </c>
      <c r="C5044" s="41" t="s">
        <v>151</v>
      </c>
      <c r="D5044" s="41" t="s">
        <v>153</v>
      </c>
      <c r="E5044" s="41" t="s">
        <v>144</v>
      </c>
      <c r="F5044" s="38">
        <v>44230</v>
      </c>
      <c r="G5044" s="41" t="s">
        <v>145</v>
      </c>
      <c r="H5044" s="41">
        <v>27</v>
      </c>
    </row>
    <row r="5045" spans="1:8" x14ac:dyDescent="0.25">
      <c r="A5045" s="41">
        <f>VLOOKUP(D5045,'[110]Legacy Location Lookups'!$A$1:$C$340,2,0)</f>
        <v>75</v>
      </c>
      <c r="B5045" s="41" t="str">
        <f>VLOOKUP(A5045,'[110]Legacy Location Lookups'!$B$1:$C$340,2,0)</f>
        <v>Delray Beach, FL</v>
      </c>
      <c r="C5045" s="41" t="s">
        <v>151</v>
      </c>
      <c r="D5045" s="41" t="s">
        <v>153</v>
      </c>
      <c r="E5045" s="41" t="s">
        <v>147</v>
      </c>
      <c r="F5045" s="38">
        <v>44230</v>
      </c>
      <c r="G5045" s="41" t="s">
        <v>147</v>
      </c>
      <c r="H5045" s="41">
        <v>0</v>
      </c>
    </row>
    <row r="5046" spans="1:8" x14ac:dyDescent="0.25">
      <c r="A5046" s="41">
        <f>VLOOKUP(D5046,'[110]Legacy Location Lookups'!$A$1:$C$340,2,0)</f>
        <v>75</v>
      </c>
      <c r="B5046" s="41" t="str">
        <f>VLOOKUP(A5046,'[110]Legacy Location Lookups'!$B$1:$C$340,2,0)</f>
        <v>Delray Beach, FL</v>
      </c>
      <c r="C5046" s="41" t="s">
        <v>151</v>
      </c>
      <c r="D5046" s="41" t="s">
        <v>153</v>
      </c>
      <c r="E5046" s="41" t="s">
        <v>144</v>
      </c>
      <c r="F5046" s="38">
        <v>44230</v>
      </c>
      <c r="G5046" s="41" t="s">
        <v>159</v>
      </c>
      <c r="H5046" s="41">
        <v>0</v>
      </c>
    </row>
    <row r="5047" spans="1:8" x14ac:dyDescent="0.25">
      <c r="A5047" s="41">
        <f>VLOOKUP(D5047,'[110]Legacy Location Lookups'!$A$1:$C$340,2,0)</f>
        <v>76</v>
      </c>
      <c r="B5047" s="41" t="str">
        <f>VLOOKUP(A5047,'[110]Legacy Location Lookups'!$B$1:$C$340,2,0)</f>
        <v>East Boca Raton, FL</v>
      </c>
      <c r="C5047" s="41" t="s">
        <v>151</v>
      </c>
      <c r="D5047" s="41" t="s">
        <v>175</v>
      </c>
      <c r="E5047" s="41" t="s">
        <v>147</v>
      </c>
      <c r="F5047" s="38">
        <v>44230</v>
      </c>
      <c r="G5047" s="41" t="s">
        <v>147</v>
      </c>
      <c r="H5047" s="41">
        <v>0</v>
      </c>
    </row>
    <row r="5048" spans="1:8" x14ac:dyDescent="0.25">
      <c r="A5048" s="41">
        <f>VLOOKUP(D5048,'[110]Legacy Location Lookups'!$A$1:$C$340,2,0)</f>
        <v>76</v>
      </c>
      <c r="B5048" s="41" t="str">
        <f>VLOOKUP(A5048,'[110]Legacy Location Lookups'!$B$1:$C$340,2,0)</f>
        <v>East Boca Raton, FL</v>
      </c>
      <c r="C5048" s="41" t="s">
        <v>151</v>
      </c>
      <c r="D5048" s="41" t="s">
        <v>175</v>
      </c>
      <c r="E5048" s="41" t="s">
        <v>144</v>
      </c>
      <c r="F5048" s="38">
        <v>44230</v>
      </c>
      <c r="G5048" s="41" t="s">
        <v>145</v>
      </c>
      <c r="H5048" s="41">
        <v>0</v>
      </c>
    </row>
    <row r="5049" spans="1:8" x14ac:dyDescent="0.25">
      <c r="A5049" s="41">
        <f>VLOOKUP(D5049,'[110]Legacy Location Lookups'!$A$1:$C$340,2,0)</f>
        <v>77</v>
      </c>
      <c r="B5049" s="41" t="str">
        <f>VLOOKUP(A5049,'[110]Legacy Location Lookups'!$B$1:$C$340,2,0)</f>
        <v>West Boca Raton, FL</v>
      </c>
      <c r="C5049" s="41" t="s">
        <v>151</v>
      </c>
      <c r="D5049" s="41" t="s">
        <v>154</v>
      </c>
      <c r="E5049" s="41" t="s">
        <v>144</v>
      </c>
      <c r="F5049" s="38">
        <v>44230</v>
      </c>
      <c r="G5049" s="41" t="s">
        <v>145</v>
      </c>
      <c r="H5049" s="41">
        <v>21</v>
      </c>
    </row>
    <row r="5050" spans="1:8" x14ac:dyDescent="0.25">
      <c r="A5050" s="41">
        <f>VLOOKUP(D5050,'[110]Legacy Location Lookups'!$A$1:$C$340,2,0)</f>
        <v>72</v>
      </c>
      <c r="B5050" s="41" t="str">
        <f>VLOOKUP(A5050,'[110]Legacy Location Lookups'!$B$1:$C$340,2,0)</f>
        <v>Boca Raton, FL</v>
      </c>
      <c r="C5050" s="41" t="s">
        <v>151</v>
      </c>
      <c r="D5050" s="41" t="s">
        <v>155</v>
      </c>
      <c r="E5050" s="41" t="s">
        <v>144</v>
      </c>
      <c r="F5050" s="38">
        <v>44230</v>
      </c>
      <c r="G5050" s="41" t="s">
        <v>145</v>
      </c>
      <c r="H5050" s="41">
        <v>27</v>
      </c>
    </row>
    <row r="5051" spans="1:8" x14ac:dyDescent="0.25">
      <c r="A5051" s="41">
        <f>VLOOKUP(D5051,'[110]Legacy Location Lookups'!$A$1:$C$340,2,0)</f>
        <v>72</v>
      </c>
      <c r="B5051" s="41" t="str">
        <f>VLOOKUP(A5051,'[110]Legacy Location Lookups'!$B$1:$C$340,2,0)</f>
        <v>Boca Raton, FL</v>
      </c>
      <c r="C5051" s="41" t="s">
        <v>151</v>
      </c>
      <c r="D5051" s="41" t="s">
        <v>155</v>
      </c>
      <c r="E5051" s="41" t="s">
        <v>144</v>
      </c>
      <c r="F5051" s="38">
        <v>44230</v>
      </c>
      <c r="G5051" s="41" t="s">
        <v>159</v>
      </c>
      <c r="H5051" s="41">
        <v>0</v>
      </c>
    </row>
    <row r="5052" spans="1:8" x14ac:dyDescent="0.25">
      <c r="A5052" s="41">
        <f>VLOOKUP(D5052,'[110]Legacy Location Lookups'!$A$1:$C$340,2,0)</f>
        <v>72</v>
      </c>
      <c r="B5052" s="41" t="str">
        <f>VLOOKUP(A5052,'[110]Legacy Location Lookups'!$B$1:$C$340,2,0)</f>
        <v>Boca Raton, FL</v>
      </c>
      <c r="C5052" s="41" t="s">
        <v>151</v>
      </c>
      <c r="D5052" s="41" t="s">
        <v>155</v>
      </c>
      <c r="E5052" s="41" t="s">
        <v>147</v>
      </c>
      <c r="F5052" s="38">
        <v>44230</v>
      </c>
      <c r="G5052" s="41" t="s">
        <v>147</v>
      </c>
      <c r="H5052" s="41">
        <v>0</v>
      </c>
    </row>
    <row r="5053" spans="1:8" x14ac:dyDescent="0.25">
      <c r="A5053" s="41">
        <f>VLOOKUP(D5053,'[110]Legacy Location Lookups'!$A$1:$C$340,2,0)</f>
        <v>104</v>
      </c>
      <c r="B5053" s="41" t="str">
        <f>VLOOKUP(A5053,'[110]Legacy Location Lookups'!$B$1:$C$340,2,0)</f>
        <v>Miami, FL</v>
      </c>
      <c r="C5053" s="41" t="s">
        <v>151</v>
      </c>
      <c r="D5053" s="41" t="s">
        <v>223</v>
      </c>
      <c r="E5053" s="41" t="s">
        <v>144</v>
      </c>
      <c r="F5053" s="38">
        <v>44230</v>
      </c>
      <c r="G5053" s="41" t="s">
        <v>145</v>
      </c>
      <c r="H5053" s="41">
        <v>19</v>
      </c>
    </row>
    <row r="5054" spans="1:8" x14ac:dyDescent="0.25">
      <c r="A5054" s="41">
        <f>VLOOKUP(D5054,'[110]Legacy Location Lookups'!$A$1:$C$340,2,0)</f>
        <v>104</v>
      </c>
      <c r="B5054" s="41" t="str">
        <f>VLOOKUP(A5054,'[110]Legacy Location Lookups'!$B$1:$C$340,2,0)</f>
        <v>Miami, FL</v>
      </c>
      <c r="C5054" s="41" t="s">
        <v>151</v>
      </c>
      <c r="D5054" s="41" t="s">
        <v>223</v>
      </c>
      <c r="E5054" s="41" t="s">
        <v>144</v>
      </c>
      <c r="F5054" s="38">
        <v>44230</v>
      </c>
      <c r="G5054" s="41" t="s">
        <v>159</v>
      </c>
      <c r="H5054" s="41">
        <v>0</v>
      </c>
    </row>
    <row r="5055" spans="1:8" x14ac:dyDescent="0.25">
      <c r="A5055" s="41">
        <f>VLOOKUP(D5055,'[110]Legacy Location Lookups'!$A$1:$C$340,2,0)</f>
        <v>73</v>
      </c>
      <c r="B5055" s="41" t="str">
        <f>VLOOKUP(A5055,'[110]Legacy Location Lookups'!$B$1:$C$340,2,0)</f>
        <v>Boynton Beach, FL</v>
      </c>
      <c r="C5055" s="41" t="s">
        <v>151</v>
      </c>
      <c r="D5055" s="41" t="s">
        <v>152</v>
      </c>
      <c r="E5055" s="41" t="s">
        <v>144</v>
      </c>
      <c r="F5055" s="38">
        <v>44231</v>
      </c>
      <c r="G5055" s="41" t="s">
        <v>145</v>
      </c>
      <c r="H5055" s="41">
        <v>53</v>
      </c>
    </row>
    <row r="5056" spans="1:8" x14ac:dyDescent="0.25">
      <c r="A5056" s="41">
        <f>VLOOKUP(D5056,'[110]Legacy Location Lookups'!$A$1:$C$340,2,0)</f>
        <v>73</v>
      </c>
      <c r="B5056" s="41" t="str">
        <f>VLOOKUP(A5056,'[110]Legacy Location Lookups'!$B$1:$C$340,2,0)</f>
        <v>Boynton Beach, FL</v>
      </c>
      <c r="C5056" s="41" t="s">
        <v>151</v>
      </c>
      <c r="D5056" s="41" t="s">
        <v>152</v>
      </c>
      <c r="E5056" s="41" t="s">
        <v>147</v>
      </c>
      <c r="F5056" s="38">
        <v>44231</v>
      </c>
      <c r="G5056" s="41" t="s">
        <v>147</v>
      </c>
      <c r="H5056" s="41">
        <v>0</v>
      </c>
    </row>
    <row r="5057" spans="1:8" x14ac:dyDescent="0.25">
      <c r="A5057" s="41">
        <f>VLOOKUP(D5057,'[110]Legacy Location Lookups'!$A$1:$C$340,2,0)</f>
        <v>73</v>
      </c>
      <c r="B5057" s="41" t="str">
        <f>VLOOKUP(A5057,'[110]Legacy Location Lookups'!$B$1:$C$340,2,0)</f>
        <v>Boynton Beach, FL</v>
      </c>
      <c r="C5057" s="41" t="s">
        <v>151</v>
      </c>
      <c r="D5057" s="41" t="s">
        <v>152</v>
      </c>
      <c r="E5057" s="41" t="s">
        <v>144</v>
      </c>
      <c r="F5057" s="38">
        <v>44231</v>
      </c>
      <c r="G5057" s="41" t="s">
        <v>159</v>
      </c>
      <c r="H5057" s="41">
        <v>0</v>
      </c>
    </row>
    <row r="5058" spans="1:8" x14ac:dyDescent="0.25">
      <c r="A5058" s="41">
        <f>VLOOKUP(D5058,'[110]Legacy Location Lookups'!$A$1:$C$340,2,0)</f>
        <v>75</v>
      </c>
      <c r="B5058" s="41" t="str">
        <f>VLOOKUP(A5058,'[110]Legacy Location Lookups'!$B$1:$C$340,2,0)</f>
        <v>Delray Beach, FL</v>
      </c>
      <c r="C5058" s="41" t="s">
        <v>151</v>
      </c>
      <c r="D5058" s="41" t="s">
        <v>153</v>
      </c>
      <c r="E5058" s="41" t="s">
        <v>144</v>
      </c>
      <c r="F5058" s="38">
        <v>44231</v>
      </c>
      <c r="G5058" s="41" t="s">
        <v>145</v>
      </c>
      <c r="H5058" s="41">
        <v>29</v>
      </c>
    </row>
    <row r="5059" spans="1:8" x14ac:dyDescent="0.25">
      <c r="A5059" s="41">
        <f>VLOOKUP(D5059,'[110]Legacy Location Lookups'!$A$1:$C$340,2,0)</f>
        <v>75</v>
      </c>
      <c r="B5059" s="41" t="str">
        <f>VLOOKUP(A5059,'[110]Legacy Location Lookups'!$B$1:$C$340,2,0)</f>
        <v>Delray Beach, FL</v>
      </c>
      <c r="C5059" s="41" t="s">
        <v>151</v>
      </c>
      <c r="D5059" s="41" t="s">
        <v>153</v>
      </c>
      <c r="E5059" s="41" t="s">
        <v>147</v>
      </c>
      <c r="F5059" s="38">
        <v>44231</v>
      </c>
      <c r="G5059" s="41" t="s">
        <v>147</v>
      </c>
      <c r="H5059" s="41">
        <v>0</v>
      </c>
    </row>
    <row r="5060" spans="1:8" x14ac:dyDescent="0.25">
      <c r="A5060" s="41">
        <f>VLOOKUP(D5060,'[110]Legacy Location Lookups'!$A$1:$C$340,2,0)</f>
        <v>75</v>
      </c>
      <c r="B5060" s="41" t="str">
        <f>VLOOKUP(A5060,'[110]Legacy Location Lookups'!$B$1:$C$340,2,0)</f>
        <v>Delray Beach, FL</v>
      </c>
      <c r="C5060" s="41" t="s">
        <v>151</v>
      </c>
      <c r="D5060" s="41" t="s">
        <v>153</v>
      </c>
      <c r="E5060" s="41" t="s">
        <v>144</v>
      </c>
      <c r="F5060" s="38">
        <v>44231</v>
      </c>
      <c r="G5060" s="41" t="s">
        <v>159</v>
      </c>
      <c r="H5060" s="41">
        <v>0</v>
      </c>
    </row>
    <row r="5061" spans="1:8" x14ac:dyDescent="0.25">
      <c r="A5061" s="41">
        <f>VLOOKUP(D5061,'[110]Legacy Location Lookups'!$A$1:$C$340,2,0)</f>
        <v>76</v>
      </c>
      <c r="B5061" s="41" t="str">
        <f>VLOOKUP(A5061,'[110]Legacy Location Lookups'!$B$1:$C$340,2,0)</f>
        <v>East Boca Raton, FL</v>
      </c>
      <c r="C5061" s="41" t="s">
        <v>151</v>
      </c>
      <c r="D5061" s="41" t="s">
        <v>175</v>
      </c>
      <c r="E5061" s="41" t="s">
        <v>144</v>
      </c>
      <c r="F5061" s="38">
        <v>44231</v>
      </c>
      <c r="G5061" s="41" t="s">
        <v>145</v>
      </c>
      <c r="H5061" s="41">
        <v>35</v>
      </c>
    </row>
    <row r="5062" spans="1:8" x14ac:dyDescent="0.25">
      <c r="A5062" s="41">
        <f>VLOOKUP(D5062,'[110]Legacy Location Lookups'!$A$1:$C$340,2,0)</f>
        <v>77</v>
      </c>
      <c r="B5062" s="41" t="str">
        <f>VLOOKUP(A5062,'[110]Legacy Location Lookups'!$B$1:$C$340,2,0)</f>
        <v>West Boca Raton, FL</v>
      </c>
      <c r="C5062" s="41" t="s">
        <v>151</v>
      </c>
      <c r="D5062" s="41" t="s">
        <v>154</v>
      </c>
      <c r="E5062" s="41" t="s">
        <v>144</v>
      </c>
      <c r="F5062" s="38">
        <v>44231</v>
      </c>
      <c r="G5062" s="41" t="s">
        <v>145</v>
      </c>
      <c r="H5062" s="41">
        <v>0</v>
      </c>
    </row>
    <row r="5063" spans="1:8" x14ac:dyDescent="0.25">
      <c r="A5063" s="41">
        <f>VLOOKUP(D5063,'[110]Legacy Location Lookups'!$A$1:$C$340,2,0)</f>
        <v>72</v>
      </c>
      <c r="B5063" s="41" t="str">
        <f>VLOOKUP(A5063,'[110]Legacy Location Lookups'!$B$1:$C$340,2,0)</f>
        <v>Boca Raton, FL</v>
      </c>
      <c r="C5063" s="41" t="s">
        <v>151</v>
      </c>
      <c r="D5063" s="41" t="s">
        <v>155</v>
      </c>
      <c r="E5063" s="41" t="s">
        <v>144</v>
      </c>
      <c r="F5063" s="38">
        <v>44231</v>
      </c>
      <c r="G5063" s="41" t="s">
        <v>145</v>
      </c>
      <c r="H5063" s="41">
        <v>21</v>
      </c>
    </row>
    <row r="5064" spans="1:8" x14ac:dyDescent="0.25">
      <c r="A5064" s="41">
        <f>VLOOKUP(D5064,'[110]Legacy Location Lookups'!$A$1:$C$340,2,0)</f>
        <v>72</v>
      </c>
      <c r="B5064" s="41" t="str">
        <f>VLOOKUP(A5064,'[110]Legacy Location Lookups'!$B$1:$C$340,2,0)</f>
        <v>Boca Raton, FL</v>
      </c>
      <c r="C5064" s="41" t="s">
        <v>151</v>
      </c>
      <c r="D5064" s="41" t="s">
        <v>155</v>
      </c>
      <c r="E5064" s="41" t="s">
        <v>144</v>
      </c>
      <c r="F5064" s="38">
        <v>44231</v>
      </c>
      <c r="G5064" s="41" t="s">
        <v>146</v>
      </c>
      <c r="H5064" s="41">
        <v>0</v>
      </c>
    </row>
    <row r="5065" spans="1:8" x14ac:dyDescent="0.25">
      <c r="A5065" s="41">
        <f>VLOOKUP(D5065,'[110]Legacy Location Lookups'!$A$1:$C$340,2,0)</f>
        <v>72</v>
      </c>
      <c r="B5065" s="41" t="str">
        <f>VLOOKUP(A5065,'[110]Legacy Location Lookups'!$B$1:$C$340,2,0)</f>
        <v>Boca Raton, FL</v>
      </c>
      <c r="C5065" s="41" t="s">
        <v>151</v>
      </c>
      <c r="D5065" s="41" t="s">
        <v>155</v>
      </c>
      <c r="E5065" s="41" t="s">
        <v>147</v>
      </c>
      <c r="F5065" s="38">
        <v>44231</v>
      </c>
      <c r="G5065" s="41" t="s">
        <v>147</v>
      </c>
      <c r="H5065" s="41">
        <v>0</v>
      </c>
    </row>
    <row r="5066" spans="1:8" x14ac:dyDescent="0.25">
      <c r="A5066" s="41">
        <f>VLOOKUP(D5066,'[110]Legacy Location Lookups'!$A$1:$C$340,2,0)</f>
        <v>104</v>
      </c>
      <c r="B5066" s="41" t="str">
        <f>VLOOKUP(A5066,'[110]Legacy Location Lookups'!$B$1:$C$340,2,0)</f>
        <v>Miami, FL</v>
      </c>
      <c r="C5066" s="41" t="s">
        <v>151</v>
      </c>
      <c r="D5066" s="41" t="s">
        <v>223</v>
      </c>
      <c r="E5066" s="41" t="s">
        <v>144</v>
      </c>
      <c r="F5066" s="38">
        <v>44231</v>
      </c>
      <c r="G5066" s="41" t="s">
        <v>145</v>
      </c>
      <c r="H5066" s="41">
        <v>25</v>
      </c>
    </row>
    <row r="5067" spans="1:8" x14ac:dyDescent="0.25">
      <c r="A5067" s="41">
        <f>VLOOKUP(D5067,'[110]Legacy Location Lookups'!$A$1:$C$340,2,0)</f>
        <v>104</v>
      </c>
      <c r="B5067" s="41" t="str">
        <f>VLOOKUP(A5067,'[110]Legacy Location Lookups'!$B$1:$C$340,2,0)</f>
        <v>Miami, FL</v>
      </c>
      <c r="C5067" s="41" t="s">
        <v>151</v>
      </c>
      <c r="D5067" s="41" t="s">
        <v>223</v>
      </c>
      <c r="E5067" s="41" t="s">
        <v>147</v>
      </c>
      <c r="F5067" s="38">
        <v>44231</v>
      </c>
      <c r="G5067" s="41" t="s">
        <v>147</v>
      </c>
      <c r="H5067" s="41">
        <v>0</v>
      </c>
    </row>
    <row r="5068" spans="1:8" x14ac:dyDescent="0.25">
      <c r="A5068" s="41">
        <f>VLOOKUP(D5068,'[110]Legacy Location Lookups'!$A$1:$C$340,2,0)</f>
        <v>73</v>
      </c>
      <c r="B5068" s="41" t="str">
        <f>VLOOKUP(A5068,'[110]Legacy Location Lookups'!$B$1:$C$340,2,0)</f>
        <v>Boynton Beach, FL</v>
      </c>
      <c r="C5068" s="41" t="s">
        <v>151</v>
      </c>
      <c r="D5068" s="41" t="s">
        <v>152</v>
      </c>
      <c r="E5068" s="41" t="s">
        <v>144</v>
      </c>
      <c r="F5068" s="38">
        <v>44232</v>
      </c>
      <c r="G5068" s="41" t="s">
        <v>145</v>
      </c>
      <c r="H5068" s="41">
        <v>68</v>
      </c>
    </row>
    <row r="5069" spans="1:8" x14ac:dyDescent="0.25">
      <c r="A5069" s="41">
        <f>VLOOKUP(D5069,'[110]Legacy Location Lookups'!$A$1:$C$340,2,0)</f>
        <v>73</v>
      </c>
      <c r="B5069" s="41" t="str">
        <f>VLOOKUP(A5069,'[110]Legacy Location Lookups'!$B$1:$C$340,2,0)</f>
        <v>Boynton Beach, FL</v>
      </c>
      <c r="C5069" s="41" t="s">
        <v>151</v>
      </c>
      <c r="D5069" s="41" t="s">
        <v>152</v>
      </c>
      <c r="E5069" s="41" t="s">
        <v>144</v>
      </c>
      <c r="F5069" s="38">
        <v>44232</v>
      </c>
      <c r="G5069" s="41" t="s">
        <v>159</v>
      </c>
      <c r="H5069" s="41">
        <v>3</v>
      </c>
    </row>
    <row r="5070" spans="1:8" x14ac:dyDescent="0.25">
      <c r="A5070" s="41">
        <f>VLOOKUP(D5070,'[110]Legacy Location Lookups'!$A$1:$C$340,2,0)</f>
        <v>73</v>
      </c>
      <c r="B5070" s="41" t="str">
        <f>VLOOKUP(A5070,'[110]Legacy Location Lookups'!$B$1:$C$340,2,0)</f>
        <v>Boynton Beach, FL</v>
      </c>
      <c r="C5070" s="41" t="s">
        <v>151</v>
      </c>
      <c r="D5070" s="41" t="s">
        <v>152</v>
      </c>
      <c r="E5070" s="41" t="s">
        <v>147</v>
      </c>
      <c r="F5070" s="38">
        <v>44232</v>
      </c>
      <c r="G5070" s="41" t="s">
        <v>147</v>
      </c>
      <c r="H5070" s="41">
        <v>1</v>
      </c>
    </row>
    <row r="5071" spans="1:8" x14ac:dyDescent="0.25">
      <c r="A5071" s="41">
        <f>VLOOKUP(D5071,'[110]Legacy Location Lookups'!$A$1:$C$340,2,0)</f>
        <v>75</v>
      </c>
      <c r="B5071" s="41" t="str">
        <f>VLOOKUP(A5071,'[110]Legacy Location Lookups'!$B$1:$C$340,2,0)</f>
        <v>Delray Beach, FL</v>
      </c>
      <c r="C5071" s="41" t="s">
        <v>151</v>
      </c>
      <c r="D5071" s="41" t="s">
        <v>153</v>
      </c>
      <c r="E5071" s="41" t="s">
        <v>144</v>
      </c>
      <c r="F5071" s="38">
        <v>44232</v>
      </c>
      <c r="G5071" s="41" t="s">
        <v>145</v>
      </c>
      <c r="H5071" s="41">
        <v>38</v>
      </c>
    </row>
    <row r="5072" spans="1:8" x14ac:dyDescent="0.25">
      <c r="A5072" s="41">
        <f>VLOOKUP(D5072,'[110]Legacy Location Lookups'!$A$1:$C$340,2,0)</f>
        <v>75</v>
      </c>
      <c r="B5072" s="41" t="str">
        <f>VLOOKUP(A5072,'[110]Legacy Location Lookups'!$B$1:$C$340,2,0)</f>
        <v>Delray Beach, FL</v>
      </c>
      <c r="C5072" s="41" t="s">
        <v>151</v>
      </c>
      <c r="D5072" s="41" t="s">
        <v>153</v>
      </c>
      <c r="E5072" s="41" t="s">
        <v>144</v>
      </c>
      <c r="F5072" s="38">
        <v>44232</v>
      </c>
      <c r="G5072" s="41" t="s">
        <v>159</v>
      </c>
      <c r="H5072" s="41">
        <v>1</v>
      </c>
    </row>
    <row r="5073" spans="1:8" x14ac:dyDescent="0.25">
      <c r="A5073" s="41">
        <f>VLOOKUP(D5073,'[110]Legacy Location Lookups'!$A$1:$C$340,2,0)</f>
        <v>76</v>
      </c>
      <c r="B5073" s="41" t="str">
        <f>VLOOKUP(A5073,'[110]Legacy Location Lookups'!$B$1:$C$340,2,0)</f>
        <v>East Boca Raton, FL</v>
      </c>
      <c r="C5073" s="41" t="s">
        <v>151</v>
      </c>
      <c r="D5073" s="41" t="s">
        <v>175</v>
      </c>
      <c r="E5073" s="41" t="s">
        <v>144</v>
      </c>
      <c r="F5073" s="38">
        <v>44232</v>
      </c>
      <c r="G5073" s="41" t="s">
        <v>145</v>
      </c>
      <c r="H5073" s="41">
        <v>5</v>
      </c>
    </row>
    <row r="5074" spans="1:8" x14ac:dyDescent="0.25">
      <c r="A5074" s="41">
        <f>VLOOKUP(D5074,'[110]Legacy Location Lookups'!$A$1:$C$340,2,0)</f>
        <v>77</v>
      </c>
      <c r="B5074" s="41" t="str">
        <f>VLOOKUP(A5074,'[110]Legacy Location Lookups'!$B$1:$C$340,2,0)</f>
        <v>West Boca Raton, FL</v>
      </c>
      <c r="C5074" s="41" t="s">
        <v>151</v>
      </c>
      <c r="D5074" s="41" t="s">
        <v>154</v>
      </c>
      <c r="E5074" s="41" t="s">
        <v>144</v>
      </c>
      <c r="F5074" s="38">
        <v>44232</v>
      </c>
      <c r="G5074" s="41" t="s">
        <v>145</v>
      </c>
      <c r="H5074" s="41">
        <v>35</v>
      </c>
    </row>
    <row r="5075" spans="1:8" x14ac:dyDescent="0.25">
      <c r="A5075" s="41">
        <f>VLOOKUP(D5075,'[110]Legacy Location Lookups'!$A$1:$C$340,2,0)</f>
        <v>72</v>
      </c>
      <c r="B5075" s="41" t="str">
        <f>VLOOKUP(A5075,'[110]Legacy Location Lookups'!$B$1:$C$340,2,0)</f>
        <v>Boca Raton, FL</v>
      </c>
      <c r="C5075" s="41" t="s">
        <v>151</v>
      </c>
      <c r="D5075" s="41" t="s">
        <v>155</v>
      </c>
      <c r="E5075" s="41" t="s">
        <v>144</v>
      </c>
      <c r="F5075" s="38">
        <v>44232</v>
      </c>
      <c r="G5075" s="41" t="s">
        <v>145</v>
      </c>
      <c r="H5075" s="41">
        <v>22</v>
      </c>
    </row>
    <row r="5076" spans="1:8" x14ac:dyDescent="0.25">
      <c r="A5076" s="41">
        <f>VLOOKUP(D5076,'[110]Legacy Location Lookups'!$A$1:$C$340,2,0)</f>
        <v>72</v>
      </c>
      <c r="B5076" s="41" t="str">
        <f>VLOOKUP(A5076,'[110]Legacy Location Lookups'!$B$1:$C$340,2,0)</f>
        <v>Boca Raton, FL</v>
      </c>
      <c r="C5076" s="41" t="s">
        <v>151</v>
      </c>
      <c r="D5076" s="41" t="s">
        <v>155</v>
      </c>
      <c r="E5076" s="41" t="s">
        <v>147</v>
      </c>
      <c r="F5076" s="38">
        <v>44232</v>
      </c>
      <c r="G5076" s="41" t="s">
        <v>147</v>
      </c>
      <c r="H5076" s="41">
        <v>0</v>
      </c>
    </row>
    <row r="5077" spans="1:8" x14ac:dyDescent="0.25">
      <c r="A5077" s="41">
        <f>VLOOKUP(D5077,'[110]Legacy Location Lookups'!$A$1:$C$340,2,0)</f>
        <v>104</v>
      </c>
      <c r="B5077" s="41" t="str">
        <f>VLOOKUP(A5077,'[110]Legacy Location Lookups'!$B$1:$C$340,2,0)</f>
        <v>Miami, FL</v>
      </c>
      <c r="C5077" s="41" t="s">
        <v>151</v>
      </c>
      <c r="D5077" s="41" t="s">
        <v>223</v>
      </c>
      <c r="E5077" s="41" t="s">
        <v>144</v>
      </c>
      <c r="F5077" s="38">
        <v>44232</v>
      </c>
      <c r="G5077" s="41" t="s">
        <v>145</v>
      </c>
      <c r="H5077" s="41">
        <v>10</v>
      </c>
    </row>
    <row r="5078" spans="1:8" x14ac:dyDescent="0.25">
      <c r="A5078" s="41">
        <f>VLOOKUP(D5078,'[110]Legacy Location Lookups'!$A$1:$C$340,2,0)</f>
        <v>104</v>
      </c>
      <c r="B5078" s="41" t="str">
        <f>VLOOKUP(A5078,'[110]Legacy Location Lookups'!$B$1:$C$340,2,0)</f>
        <v>Miami, FL</v>
      </c>
      <c r="C5078" s="41" t="s">
        <v>151</v>
      </c>
      <c r="D5078" s="41" t="s">
        <v>223</v>
      </c>
      <c r="E5078" s="41" t="s">
        <v>147</v>
      </c>
      <c r="F5078" s="38">
        <v>44232</v>
      </c>
      <c r="G5078" s="41" t="s">
        <v>147</v>
      </c>
      <c r="H5078" s="41">
        <v>0</v>
      </c>
    </row>
    <row r="5079" spans="1:8" x14ac:dyDescent="0.25">
      <c r="A5079" s="41">
        <f>VLOOKUP(D5079,'[110]Legacy Location Lookups'!$A$1:$C$340,2,0)</f>
        <v>170</v>
      </c>
      <c r="B5079" s="41" t="str">
        <f>VLOOKUP(A5079,'[110]Legacy Location Lookups'!$B$1:$C$340,2,0)</f>
        <v>CALosAlamitosKatellaAv</v>
      </c>
      <c r="C5079" s="41" t="s">
        <v>367</v>
      </c>
      <c r="D5079" s="41" t="s">
        <v>368</v>
      </c>
      <c r="E5079" s="41" t="s">
        <v>144</v>
      </c>
      <c r="F5079" s="38">
        <v>44228</v>
      </c>
      <c r="G5079" s="41" t="s">
        <v>145</v>
      </c>
      <c r="H5079" s="41">
        <v>52</v>
      </c>
    </row>
    <row r="5080" spans="1:8" x14ac:dyDescent="0.25">
      <c r="A5080" s="41">
        <f>VLOOKUP(D5080,'[110]Legacy Location Lookups'!$A$1:$C$340,2,0)</f>
        <v>170</v>
      </c>
      <c r="B5080" s="41" t="str">
        <f>VLOOKUP(A5080,'[110]Legacy Location Lookups'!$B$1:$C$340,2,0)</f>
        <v>CALosAlamitosKatellaAv</v>
      </c>
      <c r="C5080" s="41" t="s">
        <v>367</v>
      </c>
      <c r="D5080" s="41" t="s">
        <v>368</v>
      </c>
      <c r="E5080" s="41" t="s">
        <v>144</v>
      </c>
      <c r="F5080" s="38">
        <v>44229</v>
      </c>
      <c r="G5080" s="41" t="s">
        <v>145</v>
      </c>
      <c r="H5080" s="41">
        <v>68</v>
      </c>
    </row>
    <row r="5081" spans="1:8" x14ac:dyDescent="0.25">
      <c r="A5081" s="41">
        <f>VLOOKUP(D5081,'[110]Legacy Location Lookups'!$A$1:$C$340,2,0)</f>
        <v>170</v>
      </c>
      <c r="B5081" s="41" t="str">
        <f>VLOOKUP(A5081,'[110]Legacy Location Lookups'!$B$1:$C$340,2,0)</f>
        <v>CALosAlamitosKatellaAv</v>
      </c>
      <c r="C5081" s="41" t="s">
        <v>367</v>
      </c>
      <c r="D5081" s="41" t="s">
        <v>368</v>
      </c>
      <c r="E5081" s="41" t="s">
        <v>144</v>
      </c>
      <c r="F5081" s="38">
        <v>44230</v>
      </c>
      <c r="G5081" s="41" t="s">
        <v>145</v>
      </c>
      <c r="H5081" s="41">
        <v>63</v>
      </c>
    </row>
    <row r="5082" spans="1:8" x14ac:dyDescent="0.25">
      <c r="A5082" s="41">
        <f>VLOOKUP(D5082,'[110]Legacy Location Lookups'!$A$1:$C$340,2,0)</f>
        <v>170</v>
      </c>
      <c r="B5082" s="41" t="str">
        <f>VLOOKUP(A5082,'[110]Legacy Location Lookups'!$B$1:$C$340,2,0)</f>
        <v>CALosAlamitosKatellaAv</v>
      </c>
      <c r="C5082" s="41" t="s">
        <v>367</v>
      </c>
      <c r="D5082" s="41" t="s">
        <v>368</v>
      </c>
      <c r="E5082" s="41" t="s">
        <v>144</v>
      </c>
      <c r="F5082" s="38">
        <v>44231</v>
      </c>
      <c r="G5082" s="41" t="s">
        <v>145</v>
      </c>
      <c r="H5082" s="41">
        <v>61</v>
      </c>
    </row>
    <row r="5083" spans="1:8" x14ac:dyDescent="0.25">
      <c r="A5083" s="41">
        <f>VLOOKUP(D5083,'[110]Legacy Location Lookups'!$A$1:$C$340,2,0)</f>
        <v>170</v>
      </c>
      <c r="B5083" s="41" t="str">
        <f>VLOOKUP(A5083,'[110]Legacy Location Lookups'!$B$1:$C$340,2,0)</f>
        <v>CALosAlamitosKatellaAv</v>
      </c>
      <c r="C5083" s="41" t="s">
        <v>367</v>
      </c>
      <c r="D5083" s="41" t="s">
        <v>368</v>
      </c>
      <c r="E5083" s="41" t="s">
        <v>144</v>
      </c>
      <c r="F5083" s="38">
        <v>44232</v>
      </c>
      <c r="G5083" s="41" t="s">
        <v>145</v>
      </c>
      <c r="H5083" s="41">
        <v>58</v>
      </c>
    </row>
    <row r="5084" spans="1:8" x14ac:dyDescent="0.25">
      <c r="A5084" s="41">
        <f>VLOOKUP(D5084,'[110]Legacy Location Lookups'!$A$1:$C$340,2,0)</f>
        <v>5</v>
      </c>
      <c r="B5084" s="41" t="str">
        <f>VLOOKUP(A5084,'[110]Legacy Location Lookups'!$B$1:$C$340,2,0)</f>
        <v>Bloomington, IL</v>
      </c>
      <c r="C5084" s="41" t="s">
        <v>142</v>
      </c>
      <c r="D5084" s="41" t="s">
        <v>143</v>
      </c>
      <c r="E5084" s="41" t="s">
        <v>144</v>
      </c>
      <c r="F5084" s="38">
        <v>44232</v>
      </c>
      <c r="G5084" s="41" t="s">
        <v>145</v>
      </c>
      <c r="H5084" s="41">
        <v>110</v>
      </c>
    </row>
    <row r="5085" spans="1:8" x14ac:dyDescent="0.25">
      <c r="A5085" s="41">
        <f>VLOOKUP(D5085,'[110]Legacy Location Lookups'!$A$1:$C$340,2,0)</f>
        <v>5</v>
      </c>
      <c r="B5085" s="41" t="str">
        <f>VLOOKUP(A5085,'[110]Legacy Location Lookups'!$B$1:$C$340,2,0)</f>
        <v>Bloomington, IL</v>
      </c>
      <c r="C5085" s="41" t="s">
        <v>142</v>
      </c>
      <c r="D5085" s="41" t="s">
        <v>143</v>
      </c>
      <c r="E5085" s="41" t="s">
        <v>144</v>
      </c>
      <c r="F5085" s="38">
        <v>44232</v>
      </c>
      <c r="G5085" s="41" t="s">
        <v>146</v>
      </c>
      <c r="H5085" s="41">
        <v>12</v>
      </c>
    </row>
    <row r="5086" spans="1:8" x14ac:dyDescent="0.25">
      <c r="A5086" s="41">
        <f>VLOOKUP(D5086,'[110]Legacy Location Lookups'!$A$1:$C$340,2,0)</f>
        <v>5</v>
      </c>
      <c r="B5086" s="41" t="str">
        <f>VLOOKUP(A5086,'[110]Legacy Location Lookups'!$B$1:$C$340,2,0)</f>
        <v>Bloomington, IL</v>
      </c>
      <c r="C5086" s="41" t="s">
        <v>142</v>
      </c>
      <c r="D5086" s="41" t="s">
        <v>143</v>
      </c>
      <c r="E5086" s="41" t="s">
        <v>147</v>
      </c>
      <c r="F5086" s="38">
        <v>44232</v>
      </c>
      <c r="G5086" s="41" t="s">
        <v>147</v>
      </c>
      <c r="H5086" s="41">
        <v>0</v>
      </c>
    </row>
    <row r="5087" spans="1:8" x14ac:dyDescent="0.25">
      <c r="A5087" s="41">
        <f>VLOOKUP(D5087,'[110]Legacy Location Lookups'!$A$1:$C$340,2,0)</f>
        <v>14</v>
      </c>
      <c r="B5087" s="41" t="str">
        <f>VLOOKUP(A5087,'[110]Legacy Location Lookups'!$B$1:$C$340,2,0)</f>
        <v>Peru, IL</v>
      </c>
      <c r="C5087" s="41" t="s">
        <v>142</v>
      </c>
      <c r="D5087" s="41" t="s">
        <v>148</v>
      </c>
      <c r="E5087" s="41" t="s">
        <v>144</v>
      </c>
      <c r="F5087" s="38">
        <v>44232</v>
      </c>
      <c r="G5087" s="41" t="s">
        <v>145</v>
      </c>
      <c r="H5087" s="41">
        <v>32</v>
      </c>
    </row>
    <row r="5088" spans="1:8" x14ac:dyDescent="0.25">
      <c r="A5088" s="41">
        <f>VLOOKUP(D5088,'[110]Legacy Location Lookups'!$A$1:$C$340,2,0)</f>
        <v>14</v>
      </c>
      <c r="B5088" s="41" t="str">
        <f>VLOOKUP(A5088,'[110]Legacy Location Lookups'!$B$1:$C$340,2,0)</f>
        <v>Peru, IL</v>
      </c>
      <c r="C5088" s="41" t="s">
        <v>142</v>
      </c>
      <c r="D5088" s="41" t="s">
        <v>148</v>
      </c>
      <c r="E5088" s="41" t="s">
        <v>147</v>
      </c>
      <c r="F5088" s="38">
        <v>44232</v>
      </c>
      <c r="G5088" s="41" t="s">
        <v>147</v>
      </c>
      <c r="H5088" s="41">
        <v>0</v>
      </c>
    </row>
    <row r="5089" spans="1:8" x14ac:dyDescent="0.25">
      <c r="A5089" s="41">
        <f>VLOOKUP(D5089,'[110]Legacy Location Lookups'!$A$1:$C$340,2,0)</f>
        <v>13</v>
      </c>
      <c r="B5089" s="41" t="str">
        <f>VLOOKUP(A5089,'[110]Legacy Location Lookups'!$B$1:$C$340,2,0)</f>
        <v>Peoria, IL</v>
      </c>
      <c r="C5089" s="41" t="s">
        <v>142</v>
      </c>
      <c r="D5089" s="41" t="s">
        <v>149</v>
      </c>
      <c r="E5089" s="41" t="s">
        <v>144</v>
      </c>
      <c r="F5089" s="38">
        <v>44232</v>
      </c>
      <c r="G5089" s="41" t="s">
        <v>145</v>
      </c>
      <c r="H5089" s="41">
        <v>15</v>
      </c>
    </row>
    <row r="5090" spans="1:8" x14ac:dyDescent="0.25">
      <c r="A5090" s="41">
        <f>VLOOKUP(D5090,'[110]Legacy Location Lookups'!$A$1:$C$340,2,0)</f>
        <v>13</v>
      </c>
      <c r="B5090" s="41" t="str">
        <f>VLOOKUP(A5090,'[110]Legacy Location Lookups'!$B$1:$C$340,2,0)</f>
        <v>Peoria, IL</v>
      </c>
      <c r="C5090" s="41" t="s">
        <v>142</v>
      </c>
      <c r="D5090" s="41" t="s">
        <v>149</v>
      </c>
      <c r="E5090" s="41" t="s">
        <v>144</v>
      </c>
      <c r="F5090" s="38">
        <v>44232</v>
      </c>
      <c r="G5090" s="41" t="s">
        <v>146</v>
      </c>
      <c r="H5090" s="41">
        <v>0</v>
      </c>
    </row>
    <row r="5091" spans="1:8" x14ac:dyDescent="0.25">
      <c r="A5091" s="41">
        <f>VLOOKUP(D5091,'[110]Legacy Location Lookups'!$A$1:$C$340,2,0)</f>
        <v>6</v>
      </c>
      <c r="B5091" s="41" t="str">
        <f>VLOOKUP(A5091,'[110]Legacy Location Lookups'!$B$1:$C$340,2,0)</f>
        <v>Charleston, IL</v>
      </c>
      <c r="C5091" s="41" t="s">
        <v>142</v>
      </c>
      <c r="D5091" s="41" t="s">
        <v>150</v>
      </c>
      <c r="E5091" s="41" t="s">
        <v>144</v>
      </c>
      <c r="F5091" s="38">
        <v>44232</v>
      </c>
      <c r="G5091" s="41" t="s">
        <v>145</v>
      </c>
      <c r="H5091" s="41">
        <v>38</v>
      </c>
    </row>
    <row r="5092" spans="1:8" x14ac:dyDescent="0.25">
      <c r="A5092" s="41">
        <f>VLOOKUP(D5092,'[110]Legacy Location Lookups'!$A$1:$C$340,2,0)</f>
        <v>6</v>
      </c>
      <c r="B5092" s="41" t="str">
        <f>VLOOKUP(A5092,'[110]Legacy Location Lookups'!$B$1:$C$340,2,0)</f>
        <v>Charleston, IL</v>
      </c>
      <c r="C5092" s="41" t="s">
        <v>142</v>
      </c>
      <c r="D5092" s="41" t="s">
        <v>150</v>
      </c>
      <c r="E5092" s="41" t="s">
        <v>144</v>
      </c>
      <c r="F5092" s="38">
        <v>44232</v>
      </c>
      <c r="G5092" s="41" t="s">
        <v>146</v>
      </c>
      <c r="H5092" s="41">
        <v>0</v>
      </c>
    </row>
    <row r="5093" spans="1:8" x14ac:dyDescent="0.25">
      <c r="A5093" s="41">
        <f>VLOOKUP(D5093,'[110]Legacy Location Lookups'!$A$1:$C$340,2,0)</f>
        <v>6</v>
      </c>
      <c r="B5093" s="41" t="str">
        <f>VLOOKUP(A5093,'[110]Legacy Location Lookups'!$B$1:$C$340,2,0)</f>
        <v>Charleston, IL</v>
      </c>
      <c r="C5093" s="41" t="s">
        <v>142</v>
      </c>
      <c r="D5093" s="41" t="s">
        <v>150</v>
      </c>
      <c r="E5093" s="41" t="s">
        <v>147</v>
      </c>
      <c r="F5093" s="38">
        <v>44232</v>
      </c>
      <c r="G5093" s="41" t="s">
        <v>147</v>
      </c>
      <c r="H5093" s="41">
        <v>0</v>
      </c>
    </row>
    <row r="5094" spans="1:8" x14ac:dyDescent="0.25">
      <c r="A5094" s="41">
        <f>VLOOKUP(D5094,'[110]Legacy Location Lookups'!$A$1:$C$340,2,0)</f>
        <v>15</v>
      </c>
      <c r="B5094" s="41" t="str">
        <f>VLOOKUP(A5094,'[110]Legacy Location Lookups'!$B$1:$C$340,2,0)</f>
        <v>Pontiac, IL</v>
      </c>
      <c r="C5094" s="41" t="s">
        <v>142</v>
      </c>
      <c r="D5094" s="41" t="s">
        <v>13</v>
      </c>
      <c r="E5094" s="41" t="s">
        <v>144</v>
      </c>
      <c r="F5094" s="38">
        <v>44232</v>
      </c>
      <c r="G5094" s="41" t="s">
        <v>145</v>
      </c>
      <c r="H5094" s="41">
        <v>38</v>
      </c>
    </row>
    <row r="5095" spans="1:8" x14ac:dyDescent="0.25">
      <c r="A5095" s="41">
        <f>VLOOKUP(D5095,'[110]Legacy Location Lookups'!$A$1:$C$340,2,0)</f>
        <v>15</v>
      </c>
      <c r="B5095" s="41" t="str">
        <f>VLOOKUP(A5095,'[110]Legacy Location Lookups'!$B$1:$C$340,2,0)</f>
        <v>Pontiac, IL</v>
      </c>
      <c r="C5095" s="41" t="s">
        <v>142</v>
      </c>
      <c r="D5095" s="41" t="s">
        <v>13</v>
      </c>
      <c r="E5095" s="41" t="s">
        <v>147</v>
      </c>
      <c r="F5095" s="38">
        <v>44232</v>
      </c>
      <c r="G5095" s="41" t="s">
        <v>147</v>
      </c>
      <c r="H5095" s="41">
        <v>0</v>
      </c>
    </row>
    <row r="5096" spans="1:8" x14ac:dyDescent="0.25">
      <c r="A5096" s="41">
        <f>VLOOKUP(D5096,'[110]Legacy Location Lookups'!$A$1:$C$340,2,0)</f>
        <v>8</v>
      </c>
      <c r="B5096" s="41" t="str">
        <f>VLOOKUP(A5096,'[110]Legacy Location Lookups'!$B$1:$C$340,2,0)</f>
        <v>Eureka, IL</v>
      </c>
      <c r="C5096" s="41" t="s">
        <v>142</v>
      </c>
      <c r="D5096" s="41" t="s">
        <v>6</v>
      </c>
      <c r="E5096" s="41" t="s">
        <v>144</v>
      </c>
      <c r="F5096" s="38">
        <v>44232</v>
      </c>
      <c r="G5096" s="41" t="s">
        <v>145</v>
      </c>
      <c r="H5096" s="41">
        <v>0</v>
      </c>
    </row>
    <row r="5097" spans="1:8" x14ac:dyDescent="0.25">
      <c r="A5097" s="41">
        <f>VLOOKUP(D5097,'[110]Legacy Location Lookups'!$A$1:$C$340,2,0)</f>
        <v>8</v>
      </c>
      <c r="B5097" s="41" t="str">
        <f>VLOOKUP(A5097,'[110]Legacy Location Lookups'!$B$1:$C$340,2,0)</f>
        <v>Eureka, IL</v>
      </c>
      <c r="C5097" s="41" t="s">
        <v>142</v>
      </c>
      <c r="D5097" s="41" t="s">
        <v>6</v>
      </c>
      <c r="E5097" s="41" t="s">
        <v>147</v>
      </c>
      <c r="F5097" s="38">
        <v>44232</v>
      </c>
      <c r="G5097" s="41" t="s">
        <v>147</v>
      </c>
      <c r="H5097" s="41">
        <v>0</v>
      </c>
    </row>
    <row r="5098" spans="1:8" x14ac:dyDescent="0.25">
      <c r="A5098" s="41">
        <f>VLOOKUP(D5098,'[110]Legacy Location Lookups'!$A$1:$C$340,2,0)</f>
        <v>10</v>
      </c>
      <c r="B5098" s="41" t="str">
        <f>VLOOKUP(A5098,'[110]Legacy Location Lookups'!$B$1:$C$340,2,0)</f>
        <v>Lincoln, IL</v>
      </c>
      <c r="C5098" s="41" t="s">
        <v>142</v>
      </c>
      <c r="D5098" s="41" t="s">
        <v>174</v>
      </c>
      <c r="E5098" s="41" t="s">
        <v>144</v>
      </c>
      <c r="F5098" s="38">
        <v>44232</v>
      </c>
      <c r="G5098" s="41" t="s">
        <v>145</v>
      </c>
      <c r="H5098" s="41">
        <v>0</v>
      </c>
    </row>
    <row r="5099" spans="1:8" x14ac:dyDescent="0.25">
      <c r="A5099" s="41">
        <f>VLOOKUP(D5099,'[110]Legacy Location Lookups'!$A$1:$C$340,2,0)</f>
        <v>10</v>
      </c>
      <c r="B5099" s="41" t="str">
        <f>VLOOKUP(A5099,'[110]Legacy Location Lookups'!$B$1:$C$340,2,0)</f>
        <v>Lincoln, IL</v>
      </c>
      <c r="C5099" s="41" t="s">
        <v>142</v>
      </c>
      <c r="D5099" s="41" t="s">
        <v>174</v>
      </c>
      <c r="E5099" s="41" t="s">
        <v>144</v>
      </c>
      <c r="F5099" s="38">
        <v>44232</v>
      </c>
      <c r="G5099" s="41" t="s">
        <v>147</v>
      </c>
      <c r="H5099" s="41">
        <v>0</v>
      </c>
    </row>
    <row r="5100" spans="1:8" x14ac:dyDescent="0.25">
      <c r="A5100" s="41">
        <f>VLOOKUP(D5100,'[110]Legacy Location Lookups'!$A$1:$C$340,2,0)</f>
        <v>17</v>
      </c>
      <c r="B5100" s="41" t="str">
        <f>VLOOKUP(A5100,'[110]Legacy Location Lookups'!$B$1:$C$340,2,0)</f>
        <v>Streator, IL</v>
      </c>
      <c r="C5100" s="41" t="s">
        <v>142</v>
      </c>
      <c r="D5100" s="41" t="s">
        <v>171</v>
      </c>
      <c r="E5100" s="41" t="s">
        <v>144</v>
      </c>
      <c r="F5100" s="38">
        <v>44232</v>
      </c>
      <c r="G5100" s="41" t="s">
        <v>145</v>
      </c>
      <c r="H5100" s="41">
        <v>0</v>
      </c>
    </row>
    <row r="5101" spans="1:8" x14ac:dyDescent="0.25">
      <c r="A5101" s="41">
        <f>VLOOKUP(D5101,'[110]Legacy Location Lookups'!$A$1:$C$340,2,0)</f>
        <v>17</v>
      </c>
      <c r="B5101" s="41" t="str">
        <f>VLOOKUP(A5101,'[110]Legacy Location Lookups'!$B$1:$C$340,2,0)</f>
        <v>Streator, IL</v>
      </c>
      <c r="C5101" s="41" t="s">
        <v>142</v>
      </c>
      <c r="D5101" s="41" t="s">
        <v>171</v>
      </c>
      <c r="E5101" s="41" t="s">
        <v>147</v>
      </c>
      <c r="F5101" s="38">
        <v>44232</v>
      </c>
      <c r="G5101" s="41" t="s">
        <v>147</v>
      </c>
      <c r="H5101" s="41">
        <v>0</v>
      </c>
    </row>
    <row r="5102" spans="1:8" x14ac:dyDescent="0.25">
      <c r="A5102" s="41">
        <f>VLOOKUP(D5102,'[110]Legacy Location Lookups'!$A$1:$C$340,2,0)</f>
        <v>16</v>
      </c>
      <c r="B5102" s="41" t="str">
        <f>VLOOKUP(A5102,'[110]Legacy Location Lookups'!$B$1:$C$340,2,0)</f>
        <v>Princeton, IL</v>
      </c>
      <c r="C5102" s="41" t="s">
        <v>142</v>
      </c>
      <c r="D5102" s="41" t="s">
        <v>169</v>
      </c>
      <c r="E5102" s="41" t="s">
        <v>144</v>
      </c>
      <c r="F5102" s="38">
        <v>44232</v>
      </c>
      <c r="G5102" s="41" t="s">
        <v>145</v>
      </c>
      <c r="H5102" s="41">
        <v>0</v>
      </c>
    </row>
    <row r="5103" spans="1:8" x14ac:dyDescent="0.25">
      <c r="A5103" s="41">
        <f>VLOOKUP(D5103,'[110]Legacy Location Lookups'!$A$1:$C$340,2,0)</f>
        <v>16</v>
      </c>
      <c r="B5103" s="41" t="str">
        <f>VLOOKUP(A5103,'[110]Legacy Location Lookups'!$B$1:$C$340,2,0)</f>
        <v>Princeton, IL</v>
      </c>
      <c r="C5103" s="41" t="s">
        <v>142</v>
      </c>
      <c r="D5103" s="41" t="s">
        <v>169</v>
      </c>
      <c r="E5103" s="41" t="s">
        <v>147</v>
      </c>
      <c r="F5103" s="38">
        <v>44232</v>
      </c>
      <c r="G5103" s="41" t="s">
        <v>147</v>
      </c>
      <c r="H5103" s="41">
        <v>0</v>
      </c>
    </row>
    <row r="5104" spans="1:8" x14ac:dyDescent="0.25">
      <c r="A5104" s="41">
        <f>VLOOKUP(D5104,'[110]Legacy Location Lookups'!$A$1:$C$340,2,0)</f>
        <v>11</v>
      </c>
      <c r="B5104" s="41" t="str">
        <f>VLOOKUP(A5104,'[110]Legacy Location Lookups'!$B$1:$C$340,2,0)</f>
        <v>Mt Zion, IL</v>
      </c>
      <c r="C5104" s="41" t="s">
        <v>142</v>
      </c>
      <c r="D5104" s="41" t="s">
        <v>170</v>
      </c>
      <c r="E5104" s="41" t="s">
        <v>144</v>
      </c>
      <c r="F5104" s="38">
        <v>44232</v>
      </c>
      <c r="G5104" s="41" t="s">
        <v>145</v>
      </c>
      <c r="H5104" s="41">
        <v>0</v>
      </c>
    </row>
    <row r="5105" spans="1:8" x14ac:dyDescent="0.25">
      <c r="A5105" s="41">
        <f>VLOOKUP(D5105,'[110]Legacy Location Lookups'!$A$1:$C$340,2,0)</f>
        <v>11</v>
      </c>
      <c r="B5105" s="41" t="str">
        <f>VLOOKUP(A5105,'[110]Legacy Location Lookups'!$B$1:$C$340,2,0)</f>
        <v>Mt Zion, IL</v>
      </c>
      <c r="C5105" s="41" t="s">
        <v>142</v>
      </c>
      <c r="D5105" s="41" t="s">
        <v>170</v>
      </c>
      <c r="E5105" s="41" t="s">
        <v>147</v>
      </c>
      <c r="F5105" s="38">
        <v>44232</v>
      </c>
      <c r="G5105" s="41" t="s">
        <v>147</v>
      </c>
      <c r="H5105" s="41">
        <v>0</v>
      </c>
    </row>
    <row r="5106" spans="1:8" x14ac:dyDescent="0.25">
      <c r="A5106" s="41">
        <f>VLOOKUP(D5106,'[110]Legacy Location Lookups'!$A$1:$C$340,2,0)</f>
        <v>9</v>
      </c>
      <c r="B5106" s="41" t="str">
        <f>VLOOKUP(A5106,'[110]Legacy Location Lookups'!$B$1:$C$340,2,0)</f>
        <v>Gibson City, IL</v>
      </c>
      <c r="C5106" s="41" t="s">
        <v>142</v>
      </c>
      <c r="D5106" s="41" t="s">
        <v>168</v>
      </c>
      <c r="E5106" s="41" t="s">
        <v>144</v>
      </c>
      <c r="F5106" s="38">
        <v>44232</v>
      </c>
      <c r="G5106" s="41" t="s">
        <v>145</v>
      </c>
      <c r="H5106" s="41">
        <v>34</v>
      </c>
    </row>
    <row r="5107" spans="1:8" x14ac:dyDescent="0.25">
      <c r="A5107" s="41">
        <f>VLOOKUP(D5107,'[110]Legacy Location Lookups'!$A$1:$C$340,2,0)</f>
        <v>127</v>
      </c>
      <c r="B5107" s="41" t="str">
        <f>VLOOKUP(A5107,'[110]Legacy Location Lookups'!$B$1:$C$340,2,0)</f>
        <v>Canton, IL</v>
      </c>
      <c r="C5107" s="41" t="s">
        <v>142</v>
      </c>
      <c r="D5107" s="41" t="s">
        <v>166</v>
      </c>
      <c r="E5107" s="41" t="s">
        <v>144</v>
      </c>
      <c r="F5107" s="38">
        <v>44232</v>
      </c>
      <c r="G5107" s="41" t="s">
        <v>145</v>
      </c>
      <c r="H5107" s="41">
        <v>0</v>
      </c>
    </row>
    <row r="5108" spans="1:8" x14ac:dyDescent="0.25">
      <c r="A5108" s="41">
        <f>VLOOKUP(D5108,'[110]Legacy Location Lookups'!$A$1:$C$340,2,0)</f>
        <v>12</v>
      </c>
      <c r="B5108" s="41" t="str">
        <f>VLOOKUP(A5108,'[110]Legacy Location Lookups'!$B$1:$C$340,2,0)</f>
        <v>Pekin, IL</v>
      </c>
      <c r="C5108" s="41" t="s">
        <v>142</v>
      </c>
      <c r="D5108" s="41" t="s">
        <v>242</v>
      </c>
      <c r="E5108" s="41" t="s">
        <v>144</v>
      </c>
      <c r="F5108" s="38">
        <v>44232</v>
      </c>
      <c r="G5108" s="41" t="s">
        <v>145</v>
      </c>
      <c r="H5108" s="41">
        <v>15</v>
      </c>
    </row>
    <row r="5109" spans="1:8" x14ac:dyDescent="0.25">
      <c r="A5109" s="41">
        <f>VLOOKUP(D5109,'[110]Legacy Location Lookups'!$A$1:$C$340,2,0)</f>
        <v>5</v>
      </c>
      <c r="B5109" s="41" t="str">
        <f>VLOOKUP(A5109,'[110]Legacy Location Lookups'!$B$1:$C$340,2,0)</f>
        <v>Bloomington, IL</v>
      </c>
      <c r="C5109" s="41" t="s">
        <v>142</v>
      </c>
      <c r="D5109" s="41" t="s">
        <v>143</v>
      </c>
      <c r="E5109" s="41" t="s">
        <v>144</v>
      </c>
      <c r="F5109" s="38">
        <v>44233</v>
      </c>
      <c r="G5109" s="41" t="s">
        <v>145</v>
      </c>
      <c r="H5109" s="41">
        <v>22</v>
      </c>
    </row>
    <row r="5110" spans="1:8" x14ac:dyDescent="0.25">
      <c r="A5110" s="41">
        <f>VLOOKUP(D5110,'[110]Legacy Location Lookups'!$A$1:$C$340,2,0)</f>
        <v>5</v>
      </c>
      <c r="B5110" s="41" t="str">
        <f>VLOOKUP(A5110,'[110]Legacy Location Lookups'!$B$1:$C$340,2,0)</f>
        <v>Bloomington, IL</v>
      </c>
      <c r="C5110" s="41" t="s">
        <v>142</v>
      </c>
      <c r="D5110" s="41" t="s">
        <v>143</v>
      </c>
      <c r="E5110" s="41" t="s">
        <v>144</v>
      </c>
      <c r="F5110" s="38">
        <v>44233</v>
      </c>
      <c r="G5110" s="41" t="s">
        <v>146</v>
      </c>
      <c r="H5110" s="41">
        <v>0</v>
      </c>
    </row>
    <row r="5111" spans="1:8" x14ac:dyDescent="0.25">
      <c r="A5111" s="41">
        <f>VLOOKUP(D5111,'[110]Legacy Location Lookups'!$A$1:$C$340,2,0)</f>
        <v>5</v>
      </c>
      <c r="B5111" s="41" t="str">
        <f>VLOOKUP(A5111,'[110]Legacy Location Lookups'!$B$1:$C$340,2,0)</f>
        <v>Bloomington, IL</v>
      </c>
      <c r="C5111" s="41" t="s">
        <v>142</v>
      </c>
      <c r="D5111" s="41" t="s">
        <v>143</v>
      </c>
      <c r="E5111" s="41" t="s">
        <v>147</v>
      </c>
      <c r="F5111" s="38">
        <v>44233</v>
      </c>
      <c r="G5111" s="41" t="s">
        <v>147</v>
      </c>
      <c r="H5111" s="41">
        <v>0</v>
      </c>
    </row>
    <row r="5112" spans="1:8" x14ac:dyDescent="0.25">
      <c r="A5112" s="41">
        <f>VLOOKUP(D5112,'[110]Legacy Location Lookups'!$A$1:$C$340,2,0)</f>
        <v>14</v>
      </c>
      <c r="B5112" s="41" t="str">
        <f>VLOOKUP(A5112,'[110]Legacy Location Lookups'!$B$1:$C$340,2,0)</f>
        <v>Peru, IL</v>
      </c>
      <c r="C5112" s="41" t="s">
        <v>142</v>
      </c>
      <c r="D5112" s="41" t="s">
        <v>148</v>
      </c>
      <c r="E5112" s="41" t="s">
        <v>144</v>
      </c>
      <c r="F5112" s="38">
        <v>44233</v>
      </c>
      <c r="G5112" s="41" t="s">
        <v>145</v>
      </c>
      <c r="H5112" s="41">
        <v>29</v>
      </c>
    </row>
    <row r="5113" spans="1:8" x14ac:dyDescent="0.25">
      <c r="A5113" s="41">
        <f>VLOOKUP(D5113,'[110]Legacy Location Lookups'!$A$1:$C$340,2,0)</f>
        <v>165</v>
      </c>
      <c r="B5113" s="41" t="str">
        <f>VLOOKUP(A5113,'[110]Legacy Location Lookups'!$B$1:$C$340,2,0)</f>
        <v>LA Baton Rouge JeffHwy</v>
      </c>
      <c r="C5113" s="41" t="s">
        <v>354</v>
      </c>
      <c r="D5113" s="41" t="s">
        <v>355</v>
      </c>
      <c r="E5113" s="41" t="s">
        <v>144</v>
      </c>
      <c r="F5113" s="38">
        <v>44228</v>
      </c>
      <c r="G5113" s="41" t="s">
        <v>145</v>
      </c>
      <c r="H5113" s="41">
        <v>112</v>
      </c>
    </row>
    <row r="5114" spans="1:8" x14ac:dyDescent="0.25">
      <c r="A5114" s="41">
        <f>VLOOKUP(D5114,'[110]Legacy Location Lookups'!$A$1:$C$340,2,0)</f>
        <v>166</v>
      </c>
      <c r="B5114" s="41" t="str">
        <f>VLOOKUP(A5114,'[110]Legacy Location Lookups'!$B$1:$C$340,2,0)</f>
        <v>LA Baton Rouge WStClareBlvd</v>
      </c>
      <c r="C5114" s="41" t="s">
        <v>354</v>
      </c>
      <c r="D5114" s="41" t="s">
        <v>356</v>
      </c>
      <c r="E5114" s="41" t="s">
        <v>144</v>
      </c>
      <c r="F5114" s="38">
        <v>44228</v>
      </c>
      <c r="G5114" s="41" t="s">
        <v>145</v>
      </c>
      <c r="H5114" s="41">
        <v>33</v>
      </c>
    </row>
    <row r="5115" spans="1:8" x14ac:dyDescent="0.25">
      <c r="A5115" s="41">
        <f>VLOOKUP(D5115,'[110]Legacy Location Lookups'!$A$1:$C$340,2,0)</f>
        <v>167</v>
      </c>
      <c r="B5115" s="41" t="str">
        <f>VLOOKUP(A5115,'[110]Legacy Location Lookups'!$B$1:$C$340,2,0)</f>
        <v>LA DenhamSprgsVetsBlvd</v>
      </c>
      <c r="C5115" s="41" t="s">
        <v>354</v>
      </c>
      <c r="D5115" s="41" t="s">
        <v>357</v>
      </c>
      <c r="E5115" s="41" t="s">
        <v>144</v>
      </c>
      <c r="F5115" s="38">
        <v>44228</v>
      </c>
      <c r="G5115" s="41" t="s">
        <v>145</v>
      </c>
      <c r="H5115" s="41">
        <v>32</v>
      </c>
    </row>
    <row r="5116" spans="1:8" x14ac:dyDescent="0.25">
      <c r="A5116" s="41">
        <f>VLOOKUP(D5116,'[110]Legacy Location Lookups'!$A$1:$C$340,2,0)</f>
        <v>168</v>
      </c>
      <c r="B5116" s="41" t="str">
        <f>VLOOKUP(A5116,'[110]Legacy Location Lookups'!$B$1:$C$340,2,0)</f>
        <v>LA Baton Rouge Joor Rd</v>
      </c>
      <c r="C5116" s="41" t="s">
        <v>354</v>
      </c>
      <c r="D5116" s="41" t="s">
        <v>358</v>
      </c>
      <c r="E5116" s="41" t="s">
        <v>144</v>
      </c>
      <c r="F5116" s="38">
        <v>44228</v>
      </c>
      <c r="G5116" s="41" t="s">
        <v>145</v>
      </c>
      <c r="H5116" s="30">
        <v>0</v>
      </c>
    </row>
    <row r="5117" spans="1:8" x14ac:dyDescent="0.25">
      <c r="A5117" s="41">
        <f>VLOOKUP(D5117,'[110]Legacy Location Lookups'!$A$1:$C$340,2,0)</f>
        <v>169</v>
      </c>
      <c r="B5117" s="41" t="str">
        <f>VLOOKUP(A5117,'[110]Legacy Location Lookups'!$B$1:$C$340,2,0)</f>
        <v>La Plaquemine RiverWDr</v>
      </c>
      <c r="C5117" s="41" t="s">
        <v>354</v>
      </c>
      <c r="D5117" s="41" t="s">
        <v>359</v>
      </c>
      <c r="E5117" s="41" t="s">
        <v>144</v>
      </c>
      <c r="F5117" s="38">
        <v>44228</v>
      </c>
      <c r="G5117" s="41" t="s">
        <v>145</v>
      </c>
      <c r="H5117" s="30">
        <v>0</v>
      </c>
    </row>
    <row r="5118" spans="1:8" x14ac:dyDescent="0.25">
      <c r="A5118" s="41" t="str">
        <f>VLOOKUP(D5118,'[110]Legacy Location Lookups'!$A$1:$C$340,2,0)</f>
        <v>?</v>
      </c>
      <c r="B5118" s="41" t="str">
        <f>VLOOKUP(A5118,'[110]Legacy Location Lookups'!$B$1:$C$340,2,0)</f>
        <v>LA Baton Rouge LCC JeffHwy</v>
      </c>
      <c r="C5118" s="41" t="s">
        <v>354</v>
      </c>
      <c r="D5118" s="41" t="s">
        <v>360</v>
      </c>
      <c r="E5118" s="41" t="s">
        <v>144</v>
      </c>
      <c r="F5118" s="38">
        <v>44228</v>
      </c>
      <c r="G5118" s="41" t="s">
        <v>159</v>
      </c>
      <c r="H5118" s="41">
        <v>12</v>
      </c>
    </row>
    <row r="5119" spans="1:8" x14ac:dyDescent="0.25">
      <c r="A5119" s="41">
        <f>VLOOKUP(D5119,'[110]Legacy Location Lookups'!$A$1:$C$340,2,0)</f>
        <v>165</v>
      </c>
      <c r="B5119" s="41" t="str">
        <f>VLOOKUP(A5119,'[110]Legacy Location Lookups'!$B$1:$C$340,2,0)</f>
        <v>LA Baton Rouge JeffHwy</v>
      </c>
      <c r="C5119" s="41" t="s">
        <v>354</v>
      </c>
      <c r="D5119" s="41" t="s">
        <v>355</v>
      </c>
      <c r="E5119" s="41" t="s">
        <v>144</v>
      </c>
      <c r="F5119" s="38">
        <v>44229</v>
      </c>
      <c r="G5119" s="41" t="s">
        <v>145</v>
      </c>
      <c r="H5119" s="30">
        <v>88</v>
      </c>
    </row>
    <row r="5120" spans="1:8" x14ac:dyDescent="0.25">
      <c r="A5120" s="41">
        <f>VLOOKUP(D5120,'[110]Legacy Location Lookups'!$A$1:$C$340,2,0)</f>
        <v>166</v>
      </c>
      <c r="B5120" s="41" t="str">
        <f>VLOOKUP(A5120,'[110]Legacy Location Lookups'!$B$1:$C$340,2,0)</f>
        <v>LA Baton Rouge WStClareBlvd</v>
      </c>
      <c r="C5120" s="41" t="s">
        <v>354</v>
      </c>
      <c r="D5120" s="41" t="s">
        <v>356</v>
      </c>
      <c r="E5120" s="41" t="s">
        <v>144</v>
      </c>
      <c r="F5120" s="38">
        <v>44229</v>
      </c>
      <c r="G5120" s="41" t="s">
        <v>145</v>
      </c>
      <c r="H5120" s="30">
        <v>57</v>
      </c>
    </row>
    <row r="5121" spans="1:8" x14ac:dyDescent="0.25">
      <c r="A5121" s="41">
        <f>VLOOKUP(D5121,'[110]Legacy Location Lookups'!$A$1:$C$340,2,0)</f>
        <v>167</v>
      </c>
      <c r="B5121" s="41" t="str">
        <f>VLOOKUP(A5121,'[110]Legacy Location Lookups'!$B$1:$C$340,2,0)</f>
        <v>LA DenhamSprgsVetsBlvd</v>
      </c>
      <c r="C5121" s="41" t="s">
        <v>354</v>
      </c>
      <c r="D5121" s="41" t="s">
        <v>357</v>
      </c>
      <c r="E5121" s="41" t="s">
        <v>144</v>
      </c>
      <c r="F5121" s="38">
        <v>44229</v>
      </c>
      <c r="G5121" s="41" t="s">
        <v>145</v>
      </c>
      <c r="H5121" s="30">
        <v>30</v>
      </c>
    </row>
    <row r="5122" spans="1:8" x14ac:dyDescent="0.25">
      <c r="A5122" s="41">
        <f>VLOOKUP(D5122,'[110]Legacy Location Lookups'!$A$1:$C$340,2,0)</f>
        <v>168</v>
      </c>
      <c r="B5122" s="41" t="str">
        <f>VLOOKUP(A5122,'[110]Legacy Location Lookups'!$B$1:$C$340,2,0)</f>
        <v>LA Baton Rouge Joor Rd</v>
      </c>
      <c r="C5122" s="41" t="s">
        <v>354</v>
      </c>
      <c r="D5122" s="41" t="s">
        <v>358</v>
      </c>
      <c r="E5122" s="41" t="s">
        <v>144</v>
      </c>
      <c r="F5122" s="38">
        <v>44229</v>
      </c>
      <c r="G5122" s="41" t="s">
        <v>145</v>
      </c>
      <c r="H5122" s="30">
        <v>0</v>
      </c>
    </row>
    <row r="5123" spans="1:8" x14ac:dyDescent="0.25">
      <c r="A5123" s="41">
        <f>VLOOKUP(D5123,'[110]Legacy Location Lookups'!$A$1:$C$340,2,0)</f>
        <v>169</v>
      </c>
      <c r="B5123" s="41" t="str">
        <f>VLOOKUP(A5123,'[110]Legacy Location Lookups'!$B$1:$C$340,2,0)</f>
        <v>La Plaquemine RiverWDr</v>
      </c>
      <c r="C5123" s="41" t="s">
        <v>354</v>
      </c>
      <c r="D5123" s="41" t="s">
        <v>359</v>
      </c>
      <c r="E5123" s="41" t="s">
        <v>144</v>
      </c>
      <c r="F5123" s="38">
        <v>44229</v>
      </c>
      <c r="G5123" s="41" t="s">
        <v>145</v>
      </c>
      <c r="H5123" s="30">
        <v>0</v>
      </c>
    </row>
    <row r="5124" spans="1:8" x14ac:dyDescent="0.25">
      <c r="A5124" s="41" t="str">
        <f>VLOOKUP(D5124,'[110]Legacy Location Lookups'!$A$1:$C$340,2,0)</f>
        <v>?</v>
      </c>
      <c r="B5124" s="41" t="str">
        <f>VLOOKUP(A5124,'[110]Legacy Location Lookups'!$B$1:$C$340,2,0)</f>
        <v>LA Baton Rouge LCC JeffHwy</v>
      </c>
      <c r="C5124" s="41" t="s">
        <v>354</v>
      </c>
      <c r="D5124" s="41" t="s">
        <v>360</v>
      </c>
      <c r="E5124" s="41" t="s">
        <v>144</v>
      </c>
      <c r="F5124" s="38">
        <v>44229</v>
      </c>
      <c r="G5124" s="41" t="s">
        <v>159</v>
      </c>
      <c r="H5124" s="41">
        <v>22</v>
      </c>
    </row>
    <row r="5125" spans="1:8" x14ac:dyDescent="0.25">
      <c r="A5125" s="41">
        <f>VLOOKUP(D5125,'[110]Legacy Location Lookups'!$A$1:$C$340,2,0)</f>
        <v>165</v>
      </c>
      <c r="B5125" s="41" t="str">
        <f>VLOOKUP(A5125,'[110]Legacy Location Lookups'!$B$1:$C$340,2,0)</f>
        <v>LA Baton Rouge JeffHwy</v>
      </c>
      <c r="C5125" s="41" t="s">
        <v>354</v>
      </c>
      <c r="D5125" s="41" t="s">
        <v>355</v>
      </c>
      <c r="E5125" s="41" t="s">
        <v>144</v>
      </c>
      <c r="F5125" s="38">
        <v>44230</v>
      </c>
      <c r="G5125" s="41" t="s">
        <v>145</v>
      </c>
      <c r="H5125" s="30">
        <v>105</v>
      </c>
    </row>
    <row r="5126" spans="1:8" x14ac:dyDescent="0.25">
      <c r="A5126" s="41">
        <f>VLOOKUP(D5126,'[110]Legacy Location Lookups'!$A$1:$C$340,2,0)</f>
        <v>166</v>
      </c>
      <c r="B5126" s="41" t="str">
        <f>VLOOKUP(A5126,'[110]Legacy Location Lookups'!$B$1:$C$340,2,0)</f>
        <v>LA Baton Rouge WStClareBlvd</v>
      </c>
      <c r="C5126" s="41" t="s">
        <v>354</v>
      </c>
      <c r="D5126" s="41" t="s">
        <v>356</v>
      </c>
      <c r="E5126" s="41" t="s">
        <v>144</v>
      </c>
      <c r="F5126" s="38">
        <v>44230</v>
      </c>
      <c r="G5126" s="41" t="s">
        <v>145</v>
      </c>
      <c r="H5126" s="30">
        <v>39</v>
      </c>
    </row>
    <row r="5127" spans="1:8" x14ac:dyDescent="0.25">
      <c r="A5127" s="41">
        <f>VLOOKUP(D5127,'[110]Legacy Location Lookups'!$A$1:$C$340,2,0)</f>
        <v>167</v>
      </c>
      <c r="B5127" s="41" t="str">
        <f>VLOOKUP(A5127,'[110]Legacy Location Lookups'!$B$1:$C$340,2,0)</f>
        <v>LA DenhamSprgsVetsBlvd</v>
      </c>
      <c r="C5127" s="41" t="s">
        <v>354</v>
      </c>
      <c r="D5127" s="41" t="s">
        <v>357</v>
      </c>
      <c r="E5127" s="41" t="s">
        <v>144</v>
      </c>
      <c r="F5127" s="38">
        <v>44230</v>
      </c>
      <c r="G5127" s="41" t="s">
        <v>145</v>
      </c>
      <c r="H5127" s="30">
        <v>32</v>
      </c>
    </row>
    <row r="5128" spans="1:8" x14ac:dyDescent="0.25">
      <c r="A5128" s="41">
        <f>VLOOKUP(D5128,'[110]Legacy Location Lookups'!$A$1:$C$340,2,0)</f>
        <v>168</v>
      </c>
      <c r="B5128" s="41" t="str">
        <f>VLOOKUP(A5128,'[110]Legacy Location Lookups'!$B$1:$C$340,2,0)</f>
        <v>LA Baton Rouge Joor Rd</v>
      </c>
      <c r="C5128" s="41" t="s">
        <v>354</v>
      </c>
      <c r="D5128" s="41" t="s">
        <v>358</v>
      </c>
      <c r="E5128" s="41" t="s">
        <v>144</v>
      </c>
      <c r="F5128" s="38">
        <v>44230</v>
      </c>
      <c r="G5128" s="41" t="s">
        <v>145</v>
      </c>
      <c r="H5128" s="30">
        <v>32</v>
      </c>
    </row>
    <row r="5129" spans="1:8" x14ac:dyDescent="0.25">
      <c r="A5129" s="41">
        <f>VLOOKUP(D5129,'[110]Legacy Location Lookups'!$A$1:$C$340,2,0)</f>
        <v>169</v>
      </c>
      <c r="B5129" s="41" t="str">
        <f>VLOOKUP(A5129,'[110]Legacy Location Lookups'!$B$1:$C$340,2,0)</f>
        <v>La Plaquemine RiverWDr</v>
      </c>
      <c r="C5129" s="41" t="s">
        <v>354</v>
      </c>
      <c r="D5129" s="41" t="s">
        <v>359</v>
      </c>
      <c r="E5129" s="41" t="s">
        <v>144</v>
      </c>
      <c r="F5129" s="38">
        <v>44230</v>
      </c>
      <c r="G5129" s="41" t="s">
        <v>145</v>
      </c>
      <c r="H5129" s="30">
        <v>13</v>
      </c>
    </row>
    <row r="5130" spans="1:8" x14ac:dyDescent="0.25">
      <c r="A5130" s="41" t="str">
        <f>VLOOKUP(D5130,'[110]Legacy Location Lookups'!$A$1:$C$340,2,0)</f>
        <v>?</v>
      </c>
      <c r="B5130" s="41" t="str">
        <f>VLOOKUP(A5130,'[110]Legacy Location Lookups'!$B$1:$C$340,2,0)</f>
        <v>LA Baton Rouge LCC JeffHwy</v>
      </c>
      <c r="C5130" s="41" t="s">
        <v>354</v>
      </c>
      <c r="D5130" s="41" t="s">
        <v>360</v>
      </c>
      <c r="E5130" s="41" t="s">
        <v>144</v>
      </c>
      <c r="F5130" s="38">
        <v>44230</v>
      </c>
      <c r="G5130" s="41" t="s">
        <v>159</v>
      </c>
      <c r="H5130" s="41">
        <v>17</v>
      </c>
    </row>
    <row r="5131" spans="1:8" x14ac:dyDescent="0.25">
      <c r="A5131" s="41">
        <f>VLOOKUP(D5131,'[110]Legacy Location Lookups'!$A$1:$C$340,2,0)</f>
        <v>165</v>
      </c>
      <c r="B5131" s="41" t="str">
        <f>VLOOKUP(A5131,'[110]Legacy Location Lookups'!$B$1:$C$340,2,0)</f>
        <v>LA Baton Rouge JeffHwy</v>
      </c>
      <c r="C5131" s="41" t="s">
        <v>354</v>
      </c>
      <c r="D5131" s="41" t="s">
        <v>355</v>
      </c>
      <c r="E5131" s="41" t="s">
        <v>144</v>
      </c>
      <c r="F5131" s="38">
        <v>44231</v>
      </c>
      <c r="G5131" s="41" t="s">
        <v>145</v>
      </c>
      <c r="H5131" s="30">
        <v>91</v>
      </c>
    </row>
    <row r="5132" spans="1:8" x14ac:dyDescent="0.25">
      <c r="A5132" s="41">
        <f>VLOOKUP(D5132,'[110]Legacy Location Lookups'!$A$1:$C$340,2,0)</f>
        <v>166</v>
      </c>
      <c r="B5132" s="41" t="str">
        <f>VLOOKUP(A5132,'[110]Legacy Location Lookups'!$B$1:$C$340,2,0)</f>
        <v>LA Baton Rouge WStClareBlvd</v>
      </c>
      <c r="C5132" s="41" t="s">
        <v>354</v>
      </c>
      <c r="D5132" s="41" t="s">
        <v>356</v>
      </c>
      <c r="E5132" s="41" t="s">
        <v>144</v>
      </c>
      <c r="F5132" s="38">
        <v>44231</v>
      </c>
      <c r="G5132" s="41" t="s">
        <v>145</v>
      </c>
      <c r="H5132" s="41">
        <v>35</v>
      </c>
    </row>
    <row r="5133" spans="1:8" x14ac:dyDescent="0.25">
      <c r="A5133" s="41">
        <f>VLOOKUP(D5133,'[110]Legacy Location Lookups'!$A$1:$C$340,2,0)</f>
        <v>167</v>
      </c>
      <c r="B5133" s="41" t="str">
        <f>VLOOKUP(A5133,'[110]Legacy Location Lookups'!$B$1:$C$340,2,0)</f>
        <v>LA DenhamSprgsVetsBlvd</v>
      </c>
      <c r="C5133" s="41" t="s">
        <v>354</v>
      </c>
      <c r="D5133" s="41" t="s">
        <v>357</v>
      </c>
      <c r="E5133" s="41" t="s">
        <v>144</v>
      </c>
      <c r="F5133" s="38">
        <v>44231</v>
      </c>
      <c r="G5133" s="41" t="s">
        <v>145</v>
      </c>
      <c r="H5133" s="41">
        <v>38</v>
      </c>
    </row>
    <row r="5134" spans="1:8" x14ac:dyDescent="0.25">
      <c r="A5134" s="41">
        <f>VLOOKUP(D5134,'[110]Legacy Location Lookups'!$A$1:$C$340,2,0)</f>
        <v>168</v>
      </c>
      <c r="B5134" s="41" t="str">
        <f>VLOOKUP(A5134,'[110]Legacy Location Lookups'!$B$1:$C$340,2,0)</f>
        <v>LA Baton Rouge Joor Rd</v>
      </c>
      <c r="C5134" s="41" t="s">
        <v>354</v>
      </c>
      <c r="D5134" s="41" t="s">
        <v>358</v>
      </c>
      <c r="E5134" s="41" t="s">
        <v>144</v>
      </c>
      <c r="F5134" s="38">
        <v>44231</v>
      </c>
      <c r="G5134" s="41" t="s">
        <v>145</v>
      </c>
      <c r="H5134" s="41">
        <v>0</v>
      </c>
    </row>
    <row r="5135" spans="1:8" x14ac:dyDescent="0.25">
      <c r="A5135" s="41">
        <f>VLOOKUP(D5135,'[110]Legacy Location Lookups'!$A$1:$C$340,2,0)</f>
        <v>169</v>
      </c>
      <c r="B5135" s="41" t="str">
        <f>VLOOKUP(A5135,'[110]Legacy Location Lookups'!$B$1:$C$340,2,0)</f>
        <v>La Plaquemine RiverWDr</v>
      </c>
      <c r="C5135" s="41" t="s">
        <v>354</v>
      </c>
      <c r="D5135" s="41" t="s">
        <v>359</v>
      </c>
      <c r="E5135" s="41" t="s">
        <v>144</v>
      </c>
      <c r="F5135" s="38">
        <v>44231</v>
      </c>
      <c r="G5135" s="41" t="s">
        <v>145</v>
      </c>
      <c r="H5135" s="41">
        <v>0</v>
      </c>
    </row>
    <row r="5136" spans="1:8" x14ac:dyDescent="0.25">
      <c r="A5136" s="41" t="str">
        <f>VLOOKUP(D5136,'[110]Legacy Location Lookups'!$A$1:$C$340,2,0)</f>
        <v>?</v>
      </c>
      <c r="B5136" s="41" t="str">
        <f>VLOOKUP(A5136,'[110]Legacy Location Lookups'!$B$1:$C$340,2,0)</f>
        <v>LA Baton Rouge LCC JeffHwy</v>
      </c>
      <c r="C5136" s="41" t="s">
        <v>354</v>
      </c>
      <c r="D5136" s="41" t="s">
        <v>360</v>
      </c>
      <c r="E5136" s="41" t="s">
        <v>144</v>
      </c>
      <c r="F5136" s="38">
        <v>44231</v>
      </c>
      <c r="G5136" s="41" t="s">
        <v>159</v>
      </c>
      <c r="H5136" s="41">
        <v>21</v>
      </c>
    </row>
    <row r="5137" spans="1:8" x14ac:dyDescent="0.25">
      <c r="A5137" s="41">
        <f>VLOOKUP(D5137,'[110]Legacy Location Lookups'!$A$1:$C$340,2,0)</f>
        <v>165</v>
      </c>
      <c r="B5137" s="41" t="str">
        <f>VLOOKUP(A5137,'[110]Legacy Location Lookups'!$B$1:$C$340,2,0)</f>
        <v>LA Baton Rouge JeffHwy</v>
      </c>
      <c r="C5137" s="41" t="s">
        <v>354</v>
      </c>
      <c r="D5137" s="41" t="s">
        <v>355</v>
      </c>
      <c r="E5137" s="41" t="s">
        <v>144</v>
      </c>
      <c r="F5137" s="38">
        <v>44232</v>
      </c>
      <c r="G5137" s="41" t="s">
        <v>145</v>
      </c>
      <c r="H5137" s="41">
        <v>127</v>
      </c>
    </row>
    <row r="5138" spans="1:8" x14ac:dyDescent="0.25">
      <c r="A5138" s="41">
        <f>VLOOKUP(D5138,'[110]Legacy Location Lookups'!$A$1:$C$340,2,0)</f>
        <v>166</v>
      </c>
      <c r="B5138" s="41" t="str">
        <f>VLOOKUP(A5138,'[110]Legacy Location Lookups'!$B$1:$C$340,2,0)</f>
        <v>LA Baton Rouge WStClareBlvd</v>
      </c>
      <c r="C5138" s="41" t="s">
        <v>354</v>
      </c>
      <c r="D5138" s="41" t="s">
        <v>356</v>
      </c>
      <c r="E5138" s="41" t="s">
        <v>144</v>
      </c>
      <c r="F5138" s="38">
        <v>44232</v>
      </c>
      <c r="G5138" s="41" t="s">
        <v>145</v>
      </c>
      <c r="H5138" s="41">
        <v>37</v>
      </c>
    </row>
    <row r="5139" spans="1:8" x14ac:dyDescent="0.25">
      <c r="A5139" s="41">
        <f>VLOOKUP(D5139,'[110]Legacy Location Lookups'!$A$1:$C$340,2,0)</f>
        <v>167</v>
      </c>
      <c r="B5139" s="41" t="str">
        <f>VLOOKUP(A5139,'[110]Legacy Location Lookups'!$B$1:$C$340,2,0)</f>
        <v>LA DenhamSprgsVetsBlvd</v>
      </c>
      <c r="C5139" s="41" t="s">
        <v>354</v>
      </c>
      <c r="D5139" s="41" t="s">
        <v>357</v>
      </c>
      <c r="E5139" s="41" t="s">
        <v>144</v>
      </c>
      <c r="F5139" s="38">
        <v>44232</v>
      </c>
      <c r="G5139" s="41" t="s">
        <v>145</v>
      </c>
      <c r="H5139" s="41">
        <v>28</v>
      </c>
    </row>
    <row r="5140" spans="1:8" x14ac:dyDescent="0.25">
      <c r="A5140" s="41">
        <f>VLOOKUP(D5140,'[110]Legacy Location Lookups'!$A$1:$C$340,2,0)</f>
        <v>168</v>
      </c>
      <c r="B5140" s="41" t="str">
        <f>VLOOKUP(A5140,'[110]Legacy Location Lookups'!$B$1:$C$340,2,0)</f>
        <v>LA Baton Rouge Joor Rd</v>
      </c>
      <c r="C5140" s="41" t="s">
        <v>354</v>
      </c>
      <c r="D5140" s="41" t="s">
        <v>358</v>
      </c>
      <c r="E5140" s="41" t="s">
        <v>144</v>
      </c>
      <c r="F5140" s="38">
        <v>44232</v>
      </c>
      <c r="G5140" s="41" t="s">
        <v>145</v>
      </c>
      <c r="H5140" s="41">
        <v>0</v>
      </c>
    </row>
    <row r="5141" spans="1:8" x14ac:dyDescent="0.25">
      <c r="A5141" s="41">
        <f>VLOOKUP(D5141,'[110]Legacy Location Lookups'!$A$1:$C$340,2,0)</f>
        <v>169</v>
      </c>
      <c r="B5141" s="41" t="str">
        <f>VLOOKUP(A5141,'[110]Legacy Location Lookups'!$B$1:$C$340,2,0)</f>
        <v>La Plaquemine RiverWDr</v>
      </c>
      <c r="C5141" s="41" t="s">
        <v>354</v>
      </c>
      <c r="D5141" s="41" t="s">
        <v>359</v>
      </c>
      <c r="E5141" s="41" t="s">
        <v>144</v>
      </c>
      <c r="F5141" s="38">
        <v>44232</v>
      </c>
      <c r="G5141" s="41" t="s">
        <v>145</v>
      </c>
      <c r="H5141" s="41">
        <v>14</v>
      </c>
    </row>
    <row r="5142" spans="1:8" x14ac:dyDescent="0.25">
      <c r="A5142" s="41" t="str">
        <f>VLOOKUP(D5142,'[110]Legacy Location Lookups'!$A$1:$C$340,2,0)</f>
        <v>?</v>
      </c>
      <c r="B5142" s="41" t="str">
        <f>VLOOKUP(A5142,'[110]Legacy Location Lookups'!$B$1:$C$340,2,0)</f>
        <v>LA Baton Rouge LCC JeffHwy</v>
      </c>
      <c r="C5142" s="41" t="s">
        <v>354</v>
      </c>
      <c r="D5142" s="41" t="s">
        <v>360</v>
      </c>
      <c r="E5142" s="41" t="s">
        <v>144</v>
      </c>
      <c r="F5142" s="38">
        <v>44232</v>
      </c>
      <c r="G5142" s="41" t="s">
        <v>159</v>
      </c>
      <c r="H5142" s="41">
        <v>16</v>
      </c>
    </row>
    <row r="5143" spans="1:8" x14ac:dyDescent="0.25">
      <c r="A5143" s="41">
        <f>VLOOKUP(D5143,'[110]Legacy Location Lookups'!$A$1:$C$340,2,0)</f>
        <v>156</v>
      </c>
      <c r="B5143" s="41" t="str">
        <f>VLOOKUP(A5143,'[110]Legacy Location Lookups'!$B$1:$C$340,2,0)</f>
        <v>WA Seattle Madison St</v>
      </c>
      <c r="C5143" s="41" t="s">
        <v>366</v>
      </c>
      <c r="D5143" s="41" t="s">
        <v>364</v>
      </c>
      <c r="E5143" s="41" t="s">
        <v>144</v>
      </c>
      <c r="F5143" s="38">
        <v>44228</v>
      </c>
      <c r="G5143" s="41" t="s">
        <v>145</v>
      </c>
      <c r="H5143" s="41">
        <v>9</v>
      </c>
    </row>
    <row r="5144" spans="1:8" x14ac:dyDescent="0.25">
      <c r="A5144" s="41">
        <f>VLOOKUP(D5144,'[110]Legacy Location Lookups'!$A$1:$C$340,2,0)</f>
        <v>156</v>
      </c>
      <c r="B5144" s="41" t="str">
        <f>VLOOKUP(A5144,'[110]Legacy Location Lookups'!$B$1:$C$340,2,0)</f>
        <v>WA Seattle Madison St</v>
      </c>
      <c r="C5144" s="41" t="s">
        <v>366</v>
      </c>
      <c r="D5144" s="41" t="s">
        <v>364</v>
      </c>
      <c r="E5144" s="41" t="s">
        <v>144</v>
      </c>
      <c r="F5144" s="38">
        <v>44229</v>
      </c>
      <c r="G5144" s="41" t="s">
        <v>145</v>
      </c>
      <c r="H5144" s="41">
        <v>28</v>
      </c>
    </row>
    <row r="5145" spans="1:8" x14ac:dyDescent="0.25">
      <c r="A5145" s="41">
        <f>VLOOKUP(D5145,'[110]Legacy Location Lookups'!$A$1:$C$340,2,0)</f>
        <v>156</v>
      </c>
      <c r="B5145" s="41" t="str">
        <f>VLOOKUP(A5145,'[110]Legacy Location Lookups'!$B$1:$C$340,2,0)</f>
        <v>WA Seattle Madison St</v>
      </c>
      <c r="C5145" s="41" t="s">
        <v>366</v>
      </c>
      <c r="D5145" s="41" t="s">
        <v>364</v>
      </c>
      <c r="E5145" s="41" t="s">
        <v>144</v>
      </c>
      <c r="F5145" s="38">
        <v>44230</v>
      </c>
      <c r="G5145" s="41" t="s">
        <v>145</v>
      </c>
      <c r="H5145" s="41">
        <v>33</v>
      </c>
    </row>
    <row r="5146" spans="1:8" x14ac:dyDescent="0.25">
      <c r="A5146" s="41">
        <f>VLOOKUP(D5146,'[110]Legacy Location Lookups'!$A$1:$C$340,2,0)</f>
        <v>156</v>
      </c>
      <c r="B5146" s="41" t="str">
        <f>VLOOKUP(A5146,'[110]Legacy Location Lookups'!$B$1:$C$340,2,0)</f>
        <v>WA Seattle Madison St</v>
      </c>
      <c r="C5146" s="41" t="s">
        <v>366</v>
      </c>
      <c r="D5146" s="41" t="s">
        <v>364</v>
      </c>
      <c r="E5146" s="41" t="s">
        <v>144</v>
      </c>
      <c r="F5146" s="38">
        <v>44231</v>
      </c>
      <c r="G5146" s="41" t="s">
        <v>145</v>
      </c>
      <c r="H5146" s="41">
        <v>37</v>
      </c>
    </row>
    <row r="5147" spans="1:8" x14ac:dyDescent="0.25">
      <c r="A5147" s="41">
        <f>VLOOKUP(D5147,'[110]Legacy Location Lookups'!$A$1:$C$340,2,0)</f>
        <v>156</v>
      </c>
      <c r="B5147" s="41" t="str">
        <f>VLOOKUP(A5147,'[110]Legacy Location Lookups'!$B$1:$C$340,2,0)</f>
        <v>WA Seattle Madison St</v>
      </c>
      <c r="C5147" s="41" t="s">
        <v>366</v>
      </c>
      <c r="D5147" s="41" t="s">
        <v>364</v>
      </c>
      <c r="E5147" s="41" t="s">
        <v>144</v>
      </c>
      <c r="F5147" s="38">
        <v>44232</v>
      </c>
      <c r="G5147" s="41" t="s">
        <v>145</v>
      </c>
      <c r="H5147" s="41">
        <v>0</v>
      </c>
    </row>
    <row r="5148" spans="1:8" x14ac:dyDescent="0.25">
      <c r="A5148" s="41">
        <f>VLOOKUP(D5148,'[110]Legacy Location Lookups'!$A$1:$C$340,2,0)</f>
        <v>157</v>
      </c>
      <c r="B5148" s="41" t="str">
        <f>VLOOKUP(A5148,'[110]Legacy Location Lookups'!$B$1:$C$340,2,0)</f>
        <v xml:space="preserve">WA Bellevue 116 AV NE </v>
      </c>
      <c r="C5148" s="41" t="s">
        <v>366</v>
      </c>
      <c r="D5148" s="41" t="s">
        <v>365</v>
      </c>
      <c r="E5148" s="41" t="s">
        <v>144</v>
      </c>
      <c r="F5148" s="38">
        <v>44228</v>
      </c>
      <c r="G5148" s="41" t="s">
        <v>145</v>
      </c>
      <c r="H5148" s="41">
        <v>43</v>
      </c>
    </row>
    <row r="5149" spans="1:8" x14ac:dyDescent="0.25">
      <c r="A5149" s="41">
        <f>VLOOKUP(D5149,'[110]Legacy Location Lookups'!$A$1:$C$340,2,0)</f>
        <v>157</v>
      </c>
      <c r="B5149" s="41" t="str">
        <f>VLOOKUP(A5149,'[110]Legacy Location Lookups'!$B$1:$C$340,2,0)</f>
        <v xml:space="preserve">WA Bellevue 116 AV NE </v>
      </c>
      <c r="C5149" s="41" t="s">
        <v>366</v>
      </c>
      <c r="D5149" s="41" t="s">
        <v>365</v>
      </c>
      <c r="E5149" s="41" t="s">
        <v>144</v>
      </c>
      <c r="F5149" s="38">
        <v>44229</v>
      </c>
      <c r="G5149" s="41" t="s">
        <v>145</v>
      </c>
      <c r="H5149" s="41">
        <v>40</v>
      </c>
    </row>
    <row r="5150" spans="1:8" x14ac:dyDescent="0.25">
      <c r="A5150" s="41">
        <f>VLOOKUP(D5150,'[110]Legacy Location Lookups'!$A$1:$C$340,2,0)</f>
        <v>157</v>
      </c>
      <c r="B5150" s="41" t="str">
        <f>VLOOKUP(A5150,'[110]Legacy Location Lookups'!$B$1:$C$340,2,0)</f>
        <v xml:space="preserve">WA Bellevue 116 AV NE </v>
      </c>
      <c r="C5150" s="41" t="s">
        <v>366</v>
      </c>
      <c r="D5150" s="41" t="s">
        <v>365</v>
      </c>
      <c r="E5150" s="41" t="s">
        <v>144</v>
      </c>
      <c r="F5150" s="38">
        <v>44230</v>
      </c>
      <c r="G5150" s="41" t="s">
        <v>145</v>
      </c>
      <c r="H5150" s="41">
        <v>35</v>
      </c>
    </row>
    <row r="5151" spans="1:8" x14ac:dyDescent="0.25">
      <c r="A5151" s="41">
        <f>VLOOKUP(D5151,'[110]Legacy Location Lookups'!$A$1:$C$340,2,0)</f>
        <v>157</v>
      </c>
      <c r="B5151" s="41" t="str">
        <f>VLOOKUP(A5151,'[110]Legacy Location Lookups'!$B$1:$C$340,2,0)</f>
        <v xml:space="preserve">WA Bellevue 116 AV NE </v>
      </c>
      <c r="C5151" s="41" t="s">
        <v>366</v>
      </c>
      <c r="D5151" s="41" t="s">
        <v>365</v>
      </c>
      <c r="E5151" s="41" t="s">
        <v>144</v>
      </c>
      <c r="F5151" s="38">
        <v>44231</v>
      </c>
      <c r="G5151" s="41" t="s">
        <v>145</v>
      </c>
      <c r="H5151" s="41">
        <v>33</v>
      </c>
    </row>
    <row r="5152" spans="1:8" x14ac:dyDescent="0.25">
      <c r="A5152" s="41">
        <f>VLOOKUP(D5152,'[110]Legacy Location Lookups'!$A$1:$C$340,2,0)</f>
        <v>157</v>
      </c>
      <c r="B5152" s="41" t="str">
        <f>VLOOKUP(A5152,'[110]Legacy Location Lookups'!$B$1:$C$340,2,0)</f>
        <v xml:space="preserve">WA Bellevue 116 AV NE </v>
      </c>
      <c r="C5152" s="41" t="s">
        <v>366</v>
      </c>
      <c r="D5152" s="41" t="s">
        <v>365</v>
      </c>
      <c r="E5152" s="41" t="s">
        <v>144</v>
      </c>
      <c r="F5152" s="38">
        <v>44232</v>
      </c>
      <c r="G5152" s="41" t="s">
        <v>145</v>
      </c>
      <c r="H5152" s="41">
        <v>14</v>
      </c>
    </row>
    <row r="5153" spans="1:8" x14ac:dyDescent="0.25">
      <c r="A5153" s="41">
        <f>VLOOKUP(D5153,'[110]Legacy Location Lookups'!$A$1:$C$340,2,0)</f>
        <v>5</v>
      </c>
      <c r="B5153" s="41" t="str">
        <f>VLOOKUP(A5153,'[110]Legacy Location Lookups'!$B$1:$C$340,2,0)</f>
        <v>Bloomington, IL</v>
      </c>
      <c r="C5153" s="41" t="s">
        <v>142</v>
      </c>
      <c r="D5153" s="41" t="s">
        <v>143</v>
      </c>
      <c r="E5153" s="41" t="s">
        <v>144</v>
      </c>
      <c r="F5153" s="38">
        <v>44236</v>
      </c>
      <c r="G5153" s="41" t="s">
        <v>145</v>
      </c>
      <c r="H5153" s="41">
        <v>103</v>
      </c>
    </row>
    <row r="5154" spans="1:8" x14ac:dyDescent="0.25">
      <c r="A5154" s="41">
        <f>VLOOKUP(D5154,'[110]Legacy Location Lookups'!$A$1:$C$340,2,0)</f>
        <v>5</v>
      </c>
      <c r="B5154" s="41" t="str">
        <f>VLOOKUP(A5154,'[110]Legacy Location Lookups'!$B$1:$C$340,2,0)</f>
        <v>Bloomington, IL</v>
      </c>
      <c r="C5154" s="41" t="s">
        <v>142</v>
      </c>
      <c r="D5154" s="41" t="s">
        <v>143</v>
      </c>
      <c r="E5154" s="41" t="s">
        <v>144</v>
      </c>
      <c r="F5154" s="38">
        <v>44236</v>
      </c>
      <c r="G5154" s="41" t="s">
        <v>146</v>
      </c>
      <c r="H5154" s="41">
        <v>5</v>
      </c>
    </row>
    <row r="5155" spans="1:8" x14ac:dyDescent="0.25">
      <c r="A5155" s="41">
        <f>VLOOKUP(D5155,'[110]Legacy Location Lookups'!$A$1:$C$340,2,0)</f>
        <v>5</v>
      </c>
      <c r="B5155" s="41" t="str">
        <f>VLOOKUP(A5155,'[110]Legacy Location Lookups'!$B$1:$C$340,2,0)</f>
        <v>Bloomington, IL</v>
      </c>
      <c r="C5155" s="41" t="s">
        <v>142</v>
      </c>
      <c r="D5155" s="41" t="s">
        <v>143</v>
      </c>
      <c r="E5155" s="41" t="s">
        <v>147</v>
      </c>
      <c r="F5155" s="38">
        <v>44236</v>
      </c>
      <c r="G5155" s="41" t="s">
        <v>147</v>
      </c>
      <c r="H5155" s="41">
        <v>0</v>
      </c>
    </row>
    <row r="5156" spans="1:8" x14ac:dyDescent="0.25">
      <c r="A5156" s="41">
        <f>VLOOKUP(D5156,'[110]Legacy Location Lookups'!$A$1:$C$340,2,0)</f>
        <v>14</v>
      </c>
      <c r="B5156" s="41" t="str">
        <f>VLOOKUP(A5156,'[110]Legacy Location Lookups'!$B$1:$C$340,2,0)</f>
        <v>Peru, IL</v>
      </c>
      <c r="C5156" s="41" t="s">
        <v>142</v>
      </c>
      <c r="D5156" s="41" t="s">
        <v>148</v>
      </c>
      <c r="E5156" s="41" t="s">
        <v>144</v>
      </c>
      <c r="F5156" s="38">
        <v>44236</v>
      </c>
      <c r="G5156" s="41" t="s">
        <v>145</v>
      </c>
      <c r="H5156" s="41">
        <v>35</v>
      </c>
    </row>
    <row r="5157" spans="1:8" x14ac:dyDescent="0.25">
      <c r="A5157" s="41">
        <f>VLOOKUP(D5157,'[110]Legacy Location Lookups'!$A$1:$C$340,2,0)</f>
        <v>14</v>
      </c>
      <c r="B5157" s="41" t="str">
        <f>VLOOKUP(A5157,'[110]Legacy Location Lookups'!$B$1:$C$340,2,0)</f>
        <v>Peru, IL</v>
      </c>
      <c r="C5157" s="41" t="s">
        <v>142</v>
      </c>
      <c r="D5157" s="41" t="s">
        <v>148</v>
      </c>
      <c r="E5157" s="41" t="s">
        <v>147</v>
      </c>
      <c r="F5157" s="38">
        <v>44236</v>
      </c>
      <c r="G5157" s="41" t="s">
        <v>147</v>
      </c>
      <c r="H5157" s="41">
        <v>0</v>
      </c>
    </row>
    <row r="5158" spans="1:8" x14ac:dyDescent="0.25">
      <c r="A5158" s="41">
        <f>VLOOKUP(D5158,'[110]Legacy Location Lookups'!$A$1:$C$340,2,0)</f>
        <v>13</v>
      </c>
      <c r="B5158" s="41" t="str">
        <f>VLOOKUP(A5158,'[110]Legacy Location Lookups'!$B$1:$C$340,2,0)</f>
        <v>Peoria, IL</v>
      </c>
      <c r="C5158" s="41" t="s">
        <v>142</v>
      </c>
      <c r="D5158" s="41" t="s">
        <v>149</v>
      </c>
      <c r="E5158" s="41" t="s">
        <v>144</v>
      </c>
      <c r="F5158" s="38">
        <v>44236</v>
      </c>
      <c r="G5158" s="41" t="s">
        <v>145</v>
      </c>
      <c r="H5158" s="41">
        <v>0</v>
      </c>
    </row>
    <row r="5159" spans="1:8" x14ac:dyDescent="0.25">
      <c r="A5159" s="41">
        <f>VLOOKUP(D5159,'[110]Legacy Location Lookups'!$A$1:$C$340,2,0)</f>
        <v>13</v>
      </c>
      <c r="B5159" s="41" t="str">
        <f>VLOOKUP(A5159,'[110]Legacy Location Lookups'!$B$1:$C$340,2,0)</f>
        <v>Peoria, IL</v>
      </c>
      <c r="C5159" s="41" t="s">
        <v>142</v>
      </c>
      <c r="D5159" s="41" t="s">
        <v>149</v>
      </c>
      <c r="E5159" s="41" t="s">
        <v>144</v>
      </c>
      <c r="F5159" s="38">
        <v>44236</v>
      </c>
      <c r="G5159" s="41" t="s">
        <v>146</v>
      </c>
      <c r="H5159" s="41">
        <v>0</v>
      </c>
    </row>
    <row r="5160" spans="1:8" x14ac:dyDescent="0.25">
      <c r="A5160" s="41">
        <f>VLOOKUP(D5160,'[110]Legacy Location Lookups'!$A$1:$C$340,2,0)</f>
        <v>6</v>
      </c>
      <c r="B5160" s="41" t="str">
        <f>VLOOKUP(A5160,'[110]Legacy Location Lookups'!$B$1:$C$340,2,0)</f>
        <v>Charleston, IL</v>
      </c>
      <c r="C5160" s="41" t="s">
        <v>142</v>
      </c>
      <c r="D5160" s="41" t="s">
        <v>150</v>
      </c>
      <c r="E5160" s="41" t="s">
        <v>144</v>
      </c>
      <c r="F5160" s="38">
        <v>44236</v>
      </c>
      <c r="G5160" s="41" t="s">
        <v>145</v>
      </c>
      <c r="H5160" s="41">
        <v>44</v>
      </c>
    </row>
    <row r="5161" spans="1:8" x14ac:dyDescent="0.25">
      <c r="A5161" s="41">
        <f>VLOOKUP(D5161,'[110]Legacy Location Lookups'!$A$1:$C$340,2,0)</f>
        <v>6</v>
      </c>
      <c r="B5161" s="41" t="str">
        <f>VLOOKUP(A5161,'[110]Legacy Location Lookups'!$B$1:$C$340,2,0)</f>
        <v>Charleston, IL</v>
      </c>
      <c r="C5161" s="41" t="s">
        <v>142</v>
      </c>
      <c r="D5161" s="41" t="s">
        <v>150</v>
      </c>
      <c r="E5161" s="41" t="s">
        <v>144</v>
      </c>
      <c r="F5161" s="38">
        <v>44236</v>
      </c>
      <c r="G5161" s="41" t="s">
        <v>146</v>
      </c>
      <c r="H5161" s="41">
        <v>14</v>
      </c>
    </row>
    <row r="5162" spans="1:8" x14ac:dyDescent="0.25">
      <c r="A5162" s="41">
        <f>VLOOKUP(D5162,'[110]Legacy Location Lookups'!$A$1:$C$340,2,0)</f>
        <v>6</v>
      </c>
      <c r="B5162" s="41" t="str">
        <f>VLOOKUP(A5162,'[110]Legacy Location Lookups'!$B$1:$C$340,2,0)</f>
        <v>Charleston, IL</v>
      </c>
      <c r="C5162" s="41" t="s">
        <v>142</v>
      </c>
      <c r="D5162" s="41" t="s">
        <v>150</v>
      </c>
      <c r="E5162" s="41" t="s">
        <v>147</v>
      </c>
      <c r="F5162" s="38">
        <v>44236</v>
      </c>
      <c r="G5162" s="41" t="s">
        <v>147</v>
      </c>
      <c r="H5162" s="41">
        <v>0</v>
      </c>
    </row>
    <row r="5163" spans="1:8" x14ac:dyDescent="0.25">
      <c r="A5163" s="41">
        <f>VLOOKUP(D5163,'[110]Legacy Location Lookups'!$A$1:$C$340,2,0)</f>
        <v>15</v>
      </c>
      <c r="B5163" s="41" t="str">
        <f>VLOOKUP(A5163,'[110]Legacy Location Lookups'!$B$1:$C$340,2,0)</f>
        <v>Pontiac, IL</v>
      </c>
      <c r="C5163" s="41" t="s">
        <v>142</v>
      </c>
      <c r="D5163" s="41" t="s">
        <v>13</v>
      </c>
      <c r="E5163" s="41" t="s">
        <v>144</v>
      </c>
      <c r="F5163" s="38">
        <v>44236</v>
      </c>
      <c r="G5163" s="41" t="s">
        <v>145</v>
      </c>
      <c r="H5163" s="41">
        <v>0</v>
      </c>
    </row>
    <row r="5164" spans="1:8" x14ac:dyDescent="0.25">
      <c r="A5164" s="41">
        <f>VLOOKUP(D5164,'[110]Legacy Location Lookups'!$A$1:$C$340,2,0)</f>
        <v>15</v>
      </c>
      <c r="B5164" s="41" t="str">
        <f>VLOOKUP(A5164,'[110]Legacy Location Lookups'!$B$1:$C$340,2,0)</f>
        <v>Pontiac, IL</v>
      </c>
      <c r="C5164" s="41" t="s">
        <v>142</v>
      </c>
      <c r="D5164" s="41" t="s">
        <v>13</v>
      </c>
      <c r="E5164" s="41" t="s">
        <v>147</v>
      </c>
      <c r="F5164" s="38">
        <v>44236</v>
      </c>
      <c r="G5164" s="41" t="s">
        <v>147</v>
      </c>
      <c r="H5164" s="41">
        <v>0</v>
      </c>
    </row>
    <row r="5165" spans="1:8" x14ac:dyDescent="0.25">
      <c r="A5165" s="41">
        <f>VLOOKUP(D5165,'[110]Legacy Location Lookups'!$A$1:$C$340,2,0)</f>
        <v>8</v>
      </c>
      <c r="B5165" s="41" t="str">
        <f>VLOOKUP(A5165,'[110]Legacy Location Lookups'!$B$1:$C$340,2,0)</f>
        <v>Eureka, IL</v>
      </c>
      <c r="C5165" s="41" t="s">
        <v>142</v>
      </c>
      <c r="D5165" s="41" t="s">
        <v>6</v>
      </c>
      <c r="E5165" s="41" t="s">
        <v>144</v>
      </c>
      <c r="F5165" s="38">
        <v>44236</v>
      </c>
      <c r="G5165" s="41" t="s">
        <v>145</v>
      </c>
      <c r="H5165" s="41">
        <v>32</v>
      </c>
    </row>
    <row r="5166" spans="1:8" x14ac:dyDescent="0.25">
      <c r="A5166" s="41">
        <f>VLOOKUP(D5166,'[110]Legacy Location Lookups'!$A$1:$C$340,2,0)</f>
        <v>8</v>
      </c>
      <c r="B5166" s="41" t="str">
        <f>VLOOKUP(A5166,'[110]Legacy Location Lookups'!$B$1:$C$340,2,0)</f>
        <v>Eureka, IL</v>
      </c>
      <c r="C5166" s="41" t="s">
        <v>142</v>
      </c>
      <c r="D5166" s="41" t="s">
        <v>6</v>
      </c>
      <c r="E5166" s="41" t="s">
        <v>147</v>
      </c>
      <c r="F5166" s="38">
        <v>44236</v>
      </c>
      <c r="G5166" s="41" t="s">
        <v>147</v>
      </c>
      <c r="H5166" s="41">
        <v>0</v>
      </c>
    </row>
    <row r="5167" spans="1:8" x14ac:dyDescent="0.25">
      <c r="A5167" s="41">
        <f>VLOOKUP(D5167,'[110]Legacy Location Lookups'!$A$1:$C$340,2,0)</f>
        <v>10</v>
      </c>
      <c r="B5167" s="41" t="str">
        <f>VLOOKUP(A5167,'[110]Legacy Location Lookups'!$B$1:$C$340,2,0)</f>
        <v>Lincoln, IL</v>
      </c>
      <c r="C5167" s="41" t="s">
        <v>142</v>
      </c>
      <c r="D5167" s="41" t="s">
        <v>174</v>
      </c>
      <c r="E5167" s="41" t="s">
        <v>144</v>
      </c>
      <c r="F5167" s="38">
        <v>44236</v>
      </c>
      <c r="G5167" s="41" t="s">
        <v>145</v>
      </c>
      <c r="H5167" s="41">
        <v>23</v>
      </c>
    </row>
    <row r="5168" spans="1:8" x14ac:dyDescent="0.25">
      <c r="A5168" s="41">
        <f>VLOOKUP(D5168,'[110]Legacy Location Lookups'!$A$1:$C$340,2,0)</f>
        <v>10</v>
      </c>
      <c r="B5168" s="41" t="str">
        <f>VLOOKUP(A5168,'[110]Legacy Location Lookups'!$B$1:$C$340,2,0)</f>
        <v>Lincoln, IL</v>
      </c>
      <c r="C5168" s="41" t="s">
        <v>142</v>
      </c>
      <c r="D5168" s="41" t="s">
        <v>174</v>
      </c>
      <c r="E5168" s="41" t="s">
        <v>144</v>
      </c>
      <c r="F5168" s="38">
        <v>44236</v>
      </c>
      <c r="G5168" s="41" t="s">
        <v>147</v>
      </c>
      <c r="H5168" s="41">
        <v>0</v>
      </c>
    </row>
    <row r="5169" spans="1:8" x14ac:dyDescent="0.25">
      <c r="A5169" s="41">
        <f>VLOOKUP(D5169,'[110]Legacy Location Lookups'!$A$1:$C$340,2,0)</f>
        <v>17</v>
      </c>
      <c r="B5169" s="41" t="str">
        <f>VLOOKUP(A5169,'[110]Legacy Location Lookups'!$B$1:$C$340,2,0)</f>
        <v>Streator, IL</v>
      </c>
      <c r="C5169" s="41" t="s">
        <v>142</v>
      </c>
      <c r="D5169" s="41" t="s">
        <v>171</v>
      </c>
      <c r="E5169" s="41" t="s">
        <v>144</v>
      </c>
      <c r="F5169" s="38">
        <v>44236</v>
      </c>
      <c r="G5169" s="41" t="s">
        <v>145</v>
      </c>
      <c r="H5169" s="41">
        <v>22</v>
      </c>
    </row>
    <row r="5170" spans="1:8" x14ac:dyDescent="0.25">
      <c r="A5170" s="41">
        <f>VLOOKUP(D5170,'[110]Legacy Location Lookups'!$A$1:$C$340,2,0)</f>
        <v>17</v>
      </c>
      <c r="B5170" s="41" t="str">
        <f>VLOOKUP(A5170,'[110]Legacy Location Lookups'!$B$1:$C$340,2,0)</f>
        <v>Streator, IL</v>
      </c>
      <c r="C5170" s="41" t="s">
        <v>142</v>
      </c>
      <c r="D5170" s="41" t="s">
        <v>171</v>
      </c>
      <c r="E5170" s="41" t="s">
        <v>147</v>
      </c>
      <c r="F5170" s="38">
        <v>44236</v>
      </c>
      <c r="G5170" s="41" t="s">
        <v>147</v>
      </c>
      <c r="H5170" s="41">
        <v>0</v>
      </c>
    </row>
    <row r="5171" spans="1:8" x14ac:dyDescent="0.25">
      <c r="A5171" s="41">
        <f>VLOOKUP(D5171,'[110]Legacy Location Lookups'!$A$1:$C$340,2,0)</f>
        <v>16</v>
      </c>
      <c r="B5171" s="41" t="str">
        <f>VLOOKUP(A5171,'[110]Legacy Location Lookups'!$B$1:$C$340,2,0)</f>
        <v>Princeton, IL</v>
      </c>
      <c r="C5171" s="41" t="s">
        <v>142</v>
      </c>
      <c r="D5171" s="41" t="s">
        <v>169</v>
      </c>
      <c r="E5171" s="41" t="s">
        <v>144</v>
      </c>
      <c r="F5171" s="38">
        <v>44236</v>
      </c>
      <c r="G5171" s="41" t="s">
        <v>145</v>
      </c>
      <c r="H5171" s="41">
        <v>0</v>
      </c>
    </row>
    <row r="5172" spans="1:8" x14ac:dyDescent="0.25">
      <c r="A5172" s="41">
        <f>VLOOKUP(D5172,'[110]Legacy Location Lookups'!$A$1:$C$340,2,0)</f>
        <v>16</v>
      </c>
      <c r="B5172" s="41" t="str">
        <f>VLOOKUP(A5172,'[110]Legacy Location Lookups'!$B$1:$C$340,2,0)</f>
        <v>Princeton, IL</v>
      </c>
      <c r="C5172" s="41" t="s">
        <v>142</v>
      </c>
      <c r="D5172" s="41" t="s">
        <v>169</v>
      </c>
      <c r="E5172" s="41" t="s">
        <v>147</v>
      </c>
      <c r="F5172" s="38">
        <v>44236</v>
      </c>
      <c r="G5172" s="41" t="s">
        <v>147</v>
      </c>
      <c r="H5172" s="41">
        <v>0</v>
      </c>
    </row>
    <row r="5173" spans="1:8" x14ac:dyDescent="0.25">
      <c r="A5173" s="41">
        <f>VLOOKUP(D5173,'[110]Legacy Location Lookups'!$A$1:$C$340,2,0)</f>
        <v>11</v>
      </c>
      <c r="B5173" s="41" t="str">
        <f>VLOOKUP(A5173,'[110]Legacy Location Lookups'!$B$1:$C$340,2,0)</f>
        <v>Mt Zion, IL</v>
      </c>
      <c r="C5173" s="41" t="s">
        <v>142</v>
      </c>
      <c r="D5173" s="41" t="s">
        <v>170</v>
      </c>
      <c r="E5173" s="41" t="s">
        <v>144</v>
      </c>
      <c r="F5173" s="38">
        <v>44236</v>
      </c>
      <c r="G5173" s="41" t="s">
        <v>145</v>
      </c>
      <c r="H5173" s="41">
        <v>0</v>
      </c>
    </row>
    <row r="5174" spans="1:8" x14ac:dyDescent="0.25">
      <c r="A5174" s="41">
        <f>VLOOKUP(D5174,'[110]Legacy Location Lookups'!$A$1:$C$340,2,0)</f>
        <v>11</v>
      </c>
      <c r="B5174" s="41" t="str">
        <f>VLOOKUP(A5174,'[110]Legacy Location Lookups'!$B$1:$C$340,2,0)</f>
        <v>Mt Zion, IL</v>
      </c>
      <c r="C5174" s="41" t="s">
        <v>142</v>
      </c>
      <c r="D5174" s="41" t="s">
        <v>170</v>
      </c>
      <c r="E5174" s="41" t="s">
        <v>147</v>
      </c>
      <c r="F5174" s="38">
        <v>44236</v>
      </c>
      <c r="G5174" s="41" t="s">
        <v>147</v>
      </c>
      <c r="H5174" s="41">
        <v>0</v>
      </c>
    </row>
    <row r="5175" spans="1:8" x14ac:dyDescent="0.25">
      <c r="A5175" s="41">
        <f>VLOOKUP(D5175,'[110]Legacy Location Lookups'!$A$1:$C$340,2,0)</f>
        <v>9</v>
      </c>
      <c r="B5175" s="41" t="str">
        <f>VLOOKUP(A5175,'[110]Legacy Location Lookups'!$B$1:$C$340,2,0)</f>
        <v>Gibson City, IL</v>
      </c>
      <c r="C5175" s="41" t="s">
        <v>142</v>
      </c>
      <c r="D5175" s="41" t="s">
        <v>168</v>
      </c>
      <c r="E5175" s="41" t="s">
        <v>144</v>
      </c>
      <c r="F5175" s="38">
        <v>44236</v>
      </c>
      <c r="G5175" s="41" t="s">
        <v>145</v>
      </c>
      <c r="H5175" s="41">
        <v>0</v>
      </c>
    </row>
    <row r="5176" spans="1:8" x14ac:dyDescent="0.25">
      <c r="A5176" s="41">
        <f>VLOOKUP(D5176,'[110]Legacy Location Lookups'!$A$1:$C$340,2,0)</f>
        <v>127</v>
      </c>
      <c r="B5176" s="41" t="str">
        <f>VLOOKUP(A5176,'[110]Legacy Location Lookups'!$B$1:$C$340,2,0)</f>
        <v>Canton, IL</v>
      </c>
      <c r="C5176" s="41" t="s">
        <v>142</v>
      </c>
      <c r="D5176" s="41" t="s">
        <v>166</v>
      </c>
      <c r="E5176" s="41" t="s">
        <v>144</v>
      </c>
      <c r="F5176" s="38">
        <v>44236</v>
      </c>
      <c r="G5176" s="41" t="s">
        <v>145</v>
      </c>
      <c r="H5176" s="41">
        <v>0</v>
      </c>
    </row>
    <row r="5177" spans="1:8" x14ac:dyDescent="0.25">
      <c r="A5177" s="41">
        <f>VLOOKUP(D5177,'[110]Legacy Location Lookups'!$A$1:$C$340,2,0)</f>
        <v>12</v>
      </c>
      <c r="B5177" s="41" t="str">
        <f>VLOOKUP(A5177,'[110]Legacy Location Lookups'!$B$1:$C$340,2,0)</f>
        <v>Pekin, IL</v>
      </c>
      <c r="C5177" s="41" t="s">
        <v>142</v>
      </c>
      <c r="D5177" s="41" t="s">
        <v>242</v>
      </c>
      <c r="E5177" s="41" t="s">
        <v>144</v>
      </c>
      <c r="F5177" s="38">
        <v>44236</v>
      </c>
      <c r="G5177" s="41" t="s">
        <v>145</v>
      </c>
      <c r="H5177" s="41">
        <v>0</v>
      </c>
    </row>
    <row r="5178" spans="1:8" x14ac:dyDescent="0.25">
      <c r="A5178" s="41">
        <f>VLOOKUP(D5178,'[110]Legacy Location Lookups'!$A$1:$C$340,2,0)</f>
        <v>7</v>
      </c>
      <c r="B5178" s="41" t="str">
        <f>VLOOKUP(A5178,'[110]Legacy Location Lookups'!$B$1:$C$340,2,0)</f>
        <v>Clinton, IL</v>
      </c>
      <c r="C5178" s="41" t="s">
        <v>142</v>
      </c>
      <c r="D5178" s="41" t="s">
        <v>221</v>
      </c>
      <c r="E5178" s="41" t="s">
        <v>144</v>
      </c>
      <c r="F5178" s="38">
        <v>44236</v>
      </c>
      <c r="G5178" s="41" t="s">
        <v>145</v>
      </c>
      <c r="H5178" s="41">
        <v>0</v>
      </c>
    </row>
    <row r="5179" spans="1:8" x14ac:dyDescent="0.25">
      <c r="A5179" s="41">
        <f>VLOOKUP(D5179,'[110]Legacy Location Lookups'!$A$1:$C$340,2,0)</f>
        <v>171</v>
      </c>
      <c r="B5179" s="41" t="str">
        <f>VLOOKUP(A5179,'[110]Legacy Location Lookups'!$B$1:$C$340,2,0)</f>
        <v>IL Champaign E Main St</v>
      </c>
      <c r="C5179" s="41" t="s">
        <v>142</v>
      </c>
      <c r="D5179" s="41" t="s">
        <v>384</v>
      </c>
      <c r="E5179" s="41" t="s">
        <v>144</v>
      </c>
      <c r="F5179" s="38">
        <v>44236</v>
      </c>
      <c r="G5179" s="41" t="s">
        <v>145</v>
      </c>
      <c r="H5179" s="41">
        <v>0</v>
      </c>
    </row>
    <row r="5180" spans="1:8" x14ac:dyDescent="0.25">
      <c r="A5180" s="41">
        <f>VLOOKUP(D5180,'[110]Legacy Location Lookups'!$A$1:$C$340,2,0)</f>
        <v>162</v>
      </c>
      <c r="B5180" s="41" t="str">
        <f>VLOOKUP(A5180,'[110]Legacy Location Lookups'!$B$1:$C$340,2,0)</f>
        <v>IL GalesburgSeminarySt</v>
      </c>
      <c r="C5180" s="41" t="s">
        <v>142</v>
      </c>
      <c r="D5180" s="41" t="s">
        <v>385</v>
      </c>
      <c r="E5180" s="41" t="s">
        <v>144</v>
      </c>
      <c r="F5180" s="38">
        <v>44236</v>
      </c>
      <c r="G5180" s="41" t="s">
        <v>145</v>
      </c>
      <c r="H5180" s="41">
        <v>3</v>
      </c>
    </row>
    <row r="5181" spans="1:8" x14ac:dyDescent="0.25">
      <c r="A5181" s="41">
        <f>VLOOKUP(D5181,'[110]Legacy Location Lookups'!$A$1:$C$340,2,0)</f>
        <v>5</v>
      </c>
      <c r="B5181" s="41" t="str">
        <f>VLOOKUP(A5181,'[110]Legacy Location Lookups'!$B$1:$C$340,2,0)</f>
        <v>Bloomington, IL</v>
      </c>
      <c r="C5181" s="41" t="s">
        <v>142</v>
      </c>
      <c r="D5181" s="41" t="s">
        <v>143</v>
      </c>
      <c r="E5181" s="41" t="s">
        <v>144</v>
      </c>
      <c r="F5181" s="38">
        <v>44235</v>
      </c>
      <c r="G5181" s="41" t="s">
        <v>145</v>
      </c>
      <c r="H5181" s="41">
        <v>103</v>
      </c>
    </row>
    <row r="5182" spans="1:8" x14ac:dyDescent="0.25">
      <c r="A5182" s="41">
        <f>VLOOKUP(D5182,'[110]Legacy Location Lookups'!$A$1:$C$340,2,0)</f>
        <v>5</v>
      </c>
      <c r="B5182" s="41" t="str">
        <f>VLOOKUP(A5182,'[110]Legacy Location Lookups'!$B$1:$C$340,2,0)</f>
        <v>Bloomington, IL</v>
      </c>
      <c r="C5182" s="41" t="s">
        <v>142</v>
      </c>
      <c r="D5182" s="41" t="s">
        <v>143</v>
      </c>
      <c r="E5182" s="41" t="s">
        <v>144</v>
      </c>
      <c r="F5182" s="38">
        <v>44235</v>
      </c>
      <c r="G5182" s="41" t="s">
        <v>146</v>
      </c>
      <c r="H5182" s="41">
        <v>11</v>
      </c>
    </row>
    <row r="5183" spans="1:8" x14ac:dyDescent="0.25">
      <c r="A5183" s="41">
        <f>VLOOKUP(D5183,'[110]Legacy Location Lookups'!$A$1:$C$340,2,0)</f>
        <v>5</v>
      </c>
      <c r="B5183" s="41" t="str">
        <f>VLOOKUP(A5183,'[110]Legacy Location Lookups'!$B$1:$C$340,2,0)</f>
        <v>Bloomington, IL</v>
      </c>
      <c r="C5183" s="41" t="s">
        <v>142</v>
      </c>
      <c r="D5183" s="41" t="s">
        <v>143</v>
      </c>
      <c r="E5183" s="41" t="s">
        <v>147</v>
      </c>
      <c r="F5183" s="38">
        <v>44235</v>
      </c>
      <c r="G5183" s="41" t="s">
        <v>147</v>
      </c>
      <c r="H5183" s="41">
        <v>0</v>
      </c>
    </row>
    <row r="5184" spans="1:8" x14ac:dyDescent="0.25">
      <c r="A5184" s="41">
        <f>VLOOKUP(D5184,'[110]Legacy Location Lookups'!$A$1:$C$340,2,0)</f>
        <v>14</v>
      </c>
      <c r="B5184" s="41" t="str">
        <f>VLOOKUP(A5184,'[110]Legacy Location Lookups'!$B$1:$C$340,2,0)</f>
        <v>Peru, IL</v>
      </c>
      <c r="C5184" s="41" t="s">
        <v>142</v>
      </c>
      <c r="D5184" s="41" t="s">
        <v>148</v>
      </c>
      <c r="E5184" s="41" t="s">
        <v>144</v>
      </c>
      <c r="F5184" s="38">
        <v>44235</v>
      </c>
      <c r="G5184" s="41" t="s">
        <v>145</v>
      </c>
      <c r="H5184" s="41">
        <v>0</v>
      </c>
    </row>
    <row r="5185" spans="1:8" x14ac:dyDescent="0.25">
      <c r="A5185" s="41">
        <f>VLOOKUP(D5185,'[110]Legacy Location Lookups'!$A$1:$C$340,2,0)</f>
        <v>14</v>
      </c>
      <c r="B5185" s="41" t="str">
        <f>VLOOKUP(A5185,'[110]Legacy Location Lookups'!$B$1:$C$340,2,0)</f>
        <v>Peru, IL</v>
      </c>
      <c r="C5185" s="41" t="s">
        <v>142</v>
      </c>
      <c r="D5185" s="41" t="s">
        <v>148</v>
      </c>
      <c r="E5185" s="41" t="s">
        <v>147</v>
      </c>
      <c r="F5185" s="38">
        <v>44235</v>
      </c>
      <c r="G5185" s="41" t="s">
        <v>147</v>
      </c>
      <c r="H5185" s="41">
        <v>0</v>
      </c>
    </row>
    <row r="5186" spans="1:8" x14ac:dyDescent="0.25">
      <c r="A5186" s="41">
        <f>VLOOKUP(D5186,'[110]Legacy Location Lookups'!$A$1:$C$340,2,0)</f>
        <v>13</v>
      </c>
      <c r="B5186" s="41" t="str">
        <f>VLOOKUP(A5186,'[110]Legacy Location Lookups'!$B$1:$C$340,2,0)</f>
        <v>Peoria, IL</v>
      </c>
      <c r="C5186" s="41" t="s">
        <v>142</v>
      </c>
      <c r="D5186" s="41" t="s">
        <v>149</v>
      </c>
      <c r="E5186" s="41" t="s">
        <v>144</v>
      </c>
      <c r="F5186" s="38">
        <v>44235</v>
      </c>
      <c r="G5186" s="41" t="s">
        <v>145</v>
      </c>
      <c r="H5186" s="41">
        <v>18</v>
      </c>
    </row>
    <row r="5187" spans="1:8" x14ac:dyDescent="0.25">
      <c r="A5187" s="41">
        <f>VLOOKUP(D5187,'[110]Legacy Location Lookups'!$A$1:$C$340,2,0)</f>
        <v>13</v>
      </c>
      <c r="B5187" s="41" t="str">
        <f>VLOOKUP(A5187,'[110]Legacy Location Lookups'!$B$1:$C$340,2,0)</f>
        <v>Peoria, IL</v>
      </c>
      <c r="C5187" s="41" t="s">
        <v>142</v>
      </c>
      <c r="D5187" s="41" t="s">
        <v>149</v>
      </c>
      <c r="E5187" s="41" t="s">
        <v>144</v>
      </c>
      <c r="F5187" s="38">
        <v>44235</v>
      </c>
      <c r="G5187" s="41" t="s">
        <v>146</v>
      </c>
      <c r="H5187" s="41">
        <v>9</v>
      </c>
    </row>
    <row r="5188" spans="1:8" x14ac:dyDescent="0.25">
      <c r="A5188" s="41">
        <f>VLOOKUP(D5188,'[110]Legacy Location Lookups'!$A$1:$C$340,2,0)</f>
        <v>6</v>
      </c>
      <c r="B5188" s="41" t="str">
        <f>VLOOKUP(A5188,'[110]Legacy Location Lookups'!$B$1:$C$340,2,0)</f>
        <v>Charleston, IL</v>
      </c>
      <c r="C5188" s="41" t="s">
        <v>142</v>
      </c>
      <c r="D5188" s="41" t="s">
        <v>150</v>
      </c>
      <c r="E5188" s="41" t="s">
        <v>144</v>
      </c>
      <c r="F5188" s="38">
        <v>44235</v>
      </c>
      <c r="G5188" s="41" t="s">
        <v>145</v>
      </c>
      <c r="H5188" s="41">
        <v>38</v>
      </c>
    </row>
    <row r="5189" spans="1:8" x14ac:dyDescent="0.25">
      <c r="A5189" s="41">
        <f>VLOOKUP(D5189,'[110]Legacy Location Lookups'!$A$1:$C$340,2,0)</f>
        <v>6</v>
      </c>
      <c r="B5189" s="41" t="str">
        <f>VLOOKUP(A5189,'[110]Legacy Location Lookups'!$B$1:$C$340,2,0)</f>
        <v>Charleston, IL</v>
      </c>
      <c r="C5189" s="41" t="s">
        <v>142</v>
      </c>
      <c r="D5189" s="41" t="s">
        <v>150</v>
      </c>
      <c r="E5189" s="41" t="s">
        <v>144</v>
      </c>
      <c r="F5189" s="38">
        <v>44235</v>
      </c>
      <c r="G5189" s="41" t="s">
        <v>146</v>
      </c>
      <c r="H5189" s="41">
        <v>0</v>
      </c>
    </row>
    <row r="5190" spans="1:8" x14ac:dyDescent="0.25">
      <c r="A5190" s="41">
        <f>VLOOKUP(D5190,'[110]Legacy Location Lookups'!$A$1:$C$340,2,0)</f>
        <v>6</v>
      </c>
      <c r="B5190" s="41" t="str">
        <f>VLOOKUP(A5190,'[110]Legacy Location Lookups'!$B$1:$C$340,2,0)</f>
        <v>Charleston, IL</v>
      </c>
      <c r="C5190" s="41" t="s">
        <v>142</v>
      </c>
      <c r="D5190" s="41" t="s">
        <v>150</v>
      </c>
      <c r="E5190" s="41" t="s">
        <v>147</v>
      </c>
      <c r="F5190" s="38">
        <v>44235</v>
      </c>
      <c r="G5190" s="41" t="s">
        <v>147</v>
      </c>
      <c r="H5190" s="41">
        <v>0</v>
      </c>
    </row>
    <row r="5191" spans="1:8" x14ac:dyDescent="0.25">
      <c r="A5191" s="41">
        <f>VLOOKUP(D5191,'[110]Legacy Location Lookups'!$A$1:$C$340,2,0)</f>
        <v>15</v>
      </c>
      <c r="B5191" s="41" t="str">
        <f>VLOOKUP(A5191,'[110]Legacy Location Lookups'!$B$1:$C$340,2,0)</f>
        <v>Pontiac, IL</v>
      </c>
      <c r="C5191" s="41" t="s">
        <v>142</v>
      </c>
      <c r="D5191" s="41" t="s">
        <v>13</v>
      </c>
      <c r="E5191" s="41" t="s">
        <v>144</v>
      </c>
      <c r="F5191" s="38">
        <v>44235</v>
      </c>
      <c r="G5191" s="41" t="s">
        <v>145</v>
      </c>
      <c r="H5191" s="41">
        <v>34</v>
      </c>
    </row>
    <row r="5192" spans="1:8" x14ac:dyDescent="0.25">
      <c r="A5192" s="41">
        <f>VLOOKUP(D5192,'[110]Legacy Location Lookups'!$A$1:$C$340,2,0)</f>
        <v>15</v>
      </c>
      <c r="B5192" s="41" t="str">
        <f>VLOOKUP(A5192,'[110]Legacy Location Lookups'!$B$1:$C$340,2,0)</f>
        <v>Pontiac, IL</v>
      </c>
      <c r="C5192" s="41" t="s">
        <v>142</v>
      </c>
      <c r="D5192" s="41" t="s">
        <v>13</v>
      </c>
      <c r="E5192" s="41" t="s">
        <v>147</v>
      </c>
      <c r="F5192" s="38">
        <v>44235</v>
      </c>
      <c r="G5192" s="41" t="s">
        <v>147</v>
      </c>
      <c r="H5192" s="41">
        <v>0</v>
      </c>
    </row>
    <row r="5193" spans="1:8" x14ac:dyDescent="0.25">
      <c r="A5193" s="41">
        <f>VLOOKUP(D5193,'[110]Legacy Location Lookups'!$A$1:$C$340,2,0)</f>
        <v>8</v>
      </c>
      <c r="B5193" s="41" t="str">
        <f>VLOOKUP(A5193,'[110]Legacy Location Lookups'!$B$1:$C$340,2,0)</f>
        <v>Eureka, IL</v>
      </c>
      <c r="C5193" s="41" t="s">
        <v>142</v>
      </c>
      <c r="D5193" s="41" t="s">
        <v>6</v>
      </c>
      <c r="E5193" s="41" t="s">
        <v>144</v>
      </c>
      <c r="F5193" s="38">
        <v>44235</v>
      </c>
      <c r="G5193" s="41" t="s">
        <v>145</v>
      </c>
      <c r="H5193" s="41">
        <v>0</v>
      </c>
    </row>
    <row r="5194" spans="1:8" x14ac:dyDescent="0.25">
      <c r="A5194" s="41">
        <f>VLOOKUP(D5194,'[110]Legacy Location Lookups'!$A$1:$C$340,2,0)</f>
        <v>8</v>
      </c>
      <c r="B5194" s="41" t="str">
        <f>VLOOKUP(A5194,'[110]Legacy Location Lookups'!$B$1:$C$340,2,0)</f>
        <v>Eureka, IL</v>
      </c>
      <c r="C5194" s="41" t="s">
        <v>142</v>
      </c>
      <c r="D5194" s="41" t="s">
        <v>6</v>
      </c>
      <c r="E5194" s="41" t="s">
        <v>147</v>
      </c>
      <c r="F5194" s="38">
        <v>44235</v>
      </c>
      <c r="G5194" s="41" t="s">
        <v>147</v>
      </c>
      <c r="H5194" s="41">
        <v>0</v>
      </c>
    </row>
    <row r="5195" spans="1:8" x14ac:dyDescent="0.25">
      <c r="A5195" s="41">
        <f>VLOOKUP(D5195,'[110]Legacy Location Lookups'!$A$1:$C$340,2,0)</f>
        <v>10</v>
      </c>
      <c r="B5195" s="41" t="str">
        <f>VLOOKUP(A5195,'[110]Legacy Location Lookups'!$B$1:$C$340,2,0)</f>
        <v>Lincoln, IL</v>
      </c>
      <c r="C5195" s="41" t="s">
        <v>142</v>
      </c>
      <c r="D5195" s="41" t="s">
        <v>174</v>
      </c>
      <c r="E5195" s="41" t="s">
        <v>144</v>
      </c>
      <c r="F5195" s="38">
        <v>44235</v>
      </c>
      <c r="G5195" s="41" t="s">
        <v>145</v>
      </c>
      <c r="H5195" s="41">
        <v>0</v>
      </c>
    </row>
    <row r="5196" spans="1:8" x14ac:dyDescent="0.25">
      <c r="A5196" s="41">
        <f>VLOOKUP(D5196,'[110]Legacy Location Lookups'!$A$1:$C$340,2,0)</f>
        <v>10</v>
      </c>
      <c r="B5196" s="41" t="str">
        <f>VLOOKUP(A5196,'[110]Legacy Location Lookups'!$B$1:$C$340,2,0)</f>
        <v>Lincoln, IL</v>
      </c>
      <c r="C5196" s="41" t="s">
        <v>142</v>
      </c>
      <c r="D5196" s="41" t="s">
        <v>174</v>
      </c>
      <c r="E5196" s="41" t="s">
        <v>144</v>
      </c>
      <c r="F5196" s="38">
        <v>44235</v>
      </c>
      <c r="G5196" s="41" t="s">
        <v>147</v>
      </c>
      <c r="H5196" s="41">
        <v>0</v>
      </c>
    </row>
    <row r="5197" spans="1:8" x14ac:dyDescent="0.25">
      <c r="A5197" s="41">
        <f>VLOOKUP(D5197,'[110]Legacy Location Lookups'!$A$1:$C$340,2,0)</f>
        <v>17</v>
      </c>
      <c r="B5197" s="41" t="str">
        <f>VLOOKUP(A5197,'[110]Legacy Location Lookups'!$B$1:$C$340,2,0)</f>
        <v>Streator, IL</v>
      </c>
      <c r="C5197" s="41" t="s">
        <v>142</v>
      </c>
      <c r="D5197" s="41" t="s">
        <v>171</v>
      </c>
      <c r="E5197" s="41" t="s">
        <v>144</v>
      </c>
      <c r="F5197" s="38">
        <v>44235</v>
      </c>
      <c r="G5197" s="41" t="s">
        <v>145</v>
      </c>
      <c r="H5197" s="41">
        <v>0</v>
      </c>
    </row>
    <row r="5198" spans="1:8" x14ac:dyDescent="0.25">
      <c r="A5198" s="41">
        <f>VLOOKUP(D5198,'[110]Legacy Location Lookups'!$A$1:$C$340,2,0)</f>
        <v>17</v>
      </c>
      <c r="B5198" s="41" t="str">
        <f>VLOOKUP(A5198,'[110]Legacy Location Lookups'!$B$1:$C$340,2,0)</f>
        <v>Streator, IL</v>
      </c>
      <c r="C5198" s="41" t="s">
        <v>142</v>
      </c>
      <c r="D5198" s="41" t="s">
        <v>171</v>
      </c>
      <c r="E5198" s="41" t="s">
        <v>147</v>
      </c>
      <c r="F5198" s="38">
        <v>44235</v>
      </c>
      <c r="G5198" s="41" t="s">
        <v>147</v>
      </c>
      <c r="H5198" s="41">
        <v>0</v>
      </c>
    </row>
    <row r="5199" spans="1:8" x14ac:dyDescent="0.25">
      <c r="A5199" s="41">
        <f>VLOOKUP(D5199,'[110]Legacy Location Lookups'!$A$1:$C$340,2,0)</f>
        <v>16</v>
      </c>
      <c r="B5199" s="41" t="str">
        <f>VLOOKUP(A5199,'[110]Legacy Location Lookups'!$B$1:$C$340,2,0)</f>
        <v>Princeton, IL</v>
      </c>
      <c r="C5199" s="41" t="s">
        <v>142</v>
      </c>
      <c r="D5199" s="41" t="s">
        <v>169</v>
      </c>
      <c r="E5199" s="41" t="s">
        <v>144</v>
      </c>
      <c r="F5199" s="38">
        <v>44235</v>
      </c>
      <c r="G5199" s="41" t="s">
        <v>145</v>
      </c>
      <c r="H5199" s="41">
        <v>0</v>
      </c>
    </row>
    <row r="5200" spans="1:8" x14ac:dyDescent="0.25">
      <c r="A5200" s="41">
        <f>VLOOKUP(D5200,'[110]Legacy Location Lookups'!$A$1:$C$340,2,0)</f>
        <v>16</v>
      </c>
      <c r="B5200" s="41" t="str">
        <f>VLOOKUP(A5200,'[110]Legacy Location Lookups'!$B$1:$C$340,2,0)</f>
        <v>Princeton, IL</v>
      </c>
      <c r="C5200" s="41" t="s">
        <v>142</v>
      </c>
      <c r="D5200" s="41" t="s">
        <v>169</v>
      </c>
      <c r="E5200" s="41" t="s">
        <v>147</v>
      </c>
      <c r="F5200" s="38">
        <v>44235</v>
      </c>
      <c r="G5200" s="41" t="s">
        <v>147</v>
      </c>
      <c r="H5200" s="41">
        <v>0</v>
      </c>
    </row>
    <row r="5201" spans="1:8" x14ac:dyDescent="0.25">
      <c r="A5201" s="41">
        <f>VLOOKUP(D5201,'[110]Legacy Location Lookups'!$A$1:$C$340,2,0)</f>
        <v>11</v>
      </c>
      <c r="B5201" s="41" t="str">
        <f>VLOOKUP(A5201,'[110]Legacy Location Lookups'!$B$1:$C$340,2,0)</f>
        <v>Mt Zion, IL</v>
      </c>
      <c r="C5201" s="41" t="s">
        <v>142</v>
      </c>
      <c r="D5201" s="41" t="s">
        <v>170</v>
      </c>
      <c r="E5201" s="41" t="s">
        <v>144</v>
      </c>
      <c r="F5201" s="38">
        <v>44235</v>
      </c>
      <c r="G5201" s="41" t="s">
        <v>145</v>
      </c>
      <c r="H5201" s="41">
        <v>0</v>
      </c>
    </row>
    <row r="5202" spans="1:8" x14ac:dyDescent="0.25">
      <c r="A5202" s="41">
        <f>VLOOKUP(D5202,'[110]Legacy Location Lookups'!$A$1:$C$340,2,0)</f>
        <v>11</v>
      </c>
      <c r="B5202" s="41" t="str">
        <f>VLOOKUP(A5202,'[110]Legacy Location Lookups'!$B$1:$C$340,2,0)</f>
        <v>Mt Zion, IL</v>
      </c>
      <c r="C5202" s="41" t="s">
        <v>142</v>
      </c>
      <c r="D5202" s="41" t="s">
        <v>170</v>
      </c>
      <c r="E5202" s="41" t="s">
        <v>147</v>
      </c>
      <c r="F5202" s="38">
        <v>44235</v>
      </c>
      <c r="G5202" s="41" t="s">
        <v>147</v>
      </c>
      <c r="H5202" s="41">
        <v>0</v>
      </c>
    </row>
    <row r="5203" spans="1:8" x14ac:dyDescent="0.25">
      <c r="A5203" s="41">
        <f>VLOOKUP(D5203,'[110]Legacy Location Lookups'!$A$1:$C$340,2,0)</f>
        <v>9</v>
      </c>
      <c r="B5203" s="41" t="str">
        <f>VLOOKUP(A5203,'[110]Legacy Location Lookups'!$B$1:$C$340,2,0)</f>
        <v>Gibson City, IL</v>
      </c>
      <c r="C5203" s="41" t="s">
        <v>142</v>
      </c>
      <c r="D5203" s="41" t="s">
        <v>168</v>
      </c>
      <c r="E5203" s="41" t="s">
        <v>144</v>
      </c>
      <c r="F5203" s="38">
        <v>44235</v>
      </c>
      <c r="G5203" s="41" t="s">
        <v>145</v>
      </c>
      <c r="H5203" s="41">
        <v>0</v>
      </c>
    </row>
    <row r="5204" spans="1:8" x14ac:dyDescent="0.25">
      <c r="A5204" s="41">
        <f>VLOOKUP(D5204,'[110]Legacy Location Lookups'!$A$1:$C$340,2,0)</f>
        <v>127</v>
      </c>
      <c r="B5204" s="41" t="str">
        <f>VLOOKUP(A5204,'[110]Legacy Location Lookups'!$B$1:$C$340,2,0)</f>
        <v>Canton, IL</v>
      </c>
      <c r="C5204" s="41" t="s">
        <v>142</v>
      </c>
      <c r="D5204" s="41" t="s">
        <v>166</v>
      </c>
      <c r="E5204" s="41" t="s">
        <v>144</v>
      </c>
      <c r="F5204" s="38">
        <v>44235</v>
      </c>
      <c r="G5204" s="41" t="s">
        <v>145</v>
      </c>
      <c r="H5204" s="41">
        <v>0</v>
      </c>
    </row>
    <row r="5205" spans="1:8" x14ac:dyDescent="0.25">
      <c r="A5205" s="41">
        <f>VLOOKUP(D5205,'[110]Legacy Location Lookups'!$A$1:$C$340,2,0)</f>
        <v>12</v>
      </c>
      <c r="B5205" s="41" t="str">
        <f>VLOOKUP(A5205,'[110]Legacy Location Lookups'!$B$1:$C$340,2,0)</f>
        <v>Pekin, IL</v>
      </c>
      <c r="C5205" s="41" t="s">
        <v>142</v>
      </c>
      <c r="D5205" s="41" t="s">
        <v>242</v>
      </c>
      <c r="E5205" s="41" t="s">
        <v>144</v>
      </c>
      <c r="F5205" s="38">
        <v>44235</v>
      </c>
      <c r="G5205" s="41" t="s">
        <v>145</v>
      </c>
      <c r="H5205" s="41">
        <v>0</v>
      </c>
    </row>
    <row r="5206" spans="1:8" x14ac:dyDescent="0.25">
      <c r="A5206" s="41">
        <f>VLOOKUP(D5206,'[110]Legacy Location Lookups'!$A$1:$C$340,2,0)</f>
        <v>7</v>
      </c>
      <c r="B5206" s="41" t="str">
        <f>VLOOKUP(A5206,'[110]Legacy Location Lookups'!$B$1:$C$340,2,0)</f>
        <v>Clinton, IL</v>
      </c>
      <c r="C5206" s="41" t="s">
        <v>142</v>
      </c>
      <c r="D5206" s="41" t="s">
        <v>221</v>
      </c>
      <c r="E5206" s="41" t="s">
        <v>144</v>
      </c>
      <c r="F5206" s="38">
        <v>44235</v>
      </c>
      <c r="G5206" s="41" t="s">
        <v>145</v>
      </c>
      <c r="H5206" s="41">
        <v>0</v>
      </c>
    </row>
    <row r="5207" spans="1:8" x14ac:dyDescent="0.25">
      <c r="A5207" s="41">
        <f>VLOOKUP(D5207,'[110]Legacy Location Lookups'!$A$1:$C$340,2,0)</f>
        <v>171</v>
      </c>
      <c r="B5207" s="41" t="str">
        <f>VLOOKUP(A5207,'[110]Legacy Location Lookups'!$B$1:$C$340,2,0)</f>
        <v>IL Champaign E Main St</v>
      </c>
      <c r="C5207" s="41" t="s">
        <v>142</v>
      </c>
      <c r="D5207" s="41" t="s">
        <v>384</v>
      </c>
      <c r="E5207" s="41" t="s">
        <v>144</v>
      </c>
      <c r="F5207" s="38">
        <v>44235</v>
      </c>
      <c r="G5207" s="41" t="s">
        <v>145</v>
      </c>
      <c r="H5207" s="41">
        <v>12</v>
      </c>
    </row>
    <row r="5208" spans="1:8" x14ac:dyDescent="0.25">
      <c r="A5208" s="41">
        <f>VLOOKUP(D5208,'[110]Legacy Location Lookups'!$A$1:$C$340,2,0)</f>
        <v>162</v>
      </c>
      <c r="B5208" s="41" t="str">
        <f>VLOOKUP(A5208,'[110]Legacy Location Lookups'!$B$1:$C$340,2,0)</f>
        <v>IL GalesburgSeminarySt</v>
      </c>
      <c r="C5208" s="41" t="s">
        <v>142</v>
      </c>
      <c r="D5208" s="41" t="s">
        <v>385</v>
      </c>
      <c r="E5208" s="41" t="s">
        <v>144</v>
      </c>
      <c r="F5208" s="38">
        <v>44235</v>
      </c>
      <c r="G5208" s="41" t="s">
        <v>145</v>
      </c>
      <c r="H5208" s="41">
        <v>0</v>
      </c>
    </row>
    <row r="5209" spans="1:8" x14ac:dyDescent="0.25">
      <c r="A5209" s="41">
        <f>VLOOKUP(D5209,'[110]Legacy Location Lookups'!$A$1:$C$340,2,0)</f>
        <v>164</v>
      </c>
      <c r="B5209" s="41" t="str">
        <f>VLOOKUP(A5209,'[110]Legacy Location Lookups'!$B$1:$C$340,2,0)</f>
        <v>ILSpringfield EMadison</v>
      </c>
      <c r="C5209" s="41" t="s">
        <v>142</v>
      </c>
      <c r="D5209" s="41" t="s">
        <v>386</v>
      </c>
      <c r="E5209" s="41" t="s">
        <v>144</v>
      </c>
      <c r="F5209" s="38">
        <v>44235</v>
      </c>
      <c r="G5209" s="41" t="s">
        <v>145</v>
      </c>
      <c r="H5209" s="41">
        <v>5</v>
      </c>
    </row>
    <row r="5210" spans="1:8" x14ac:dyDescent="0.25">
      <c r="A5210" s="41">
        <f>VLOOKUP(D5210,'[110]Legacy Location Lookups'!$A$1:$C$340,2,0)</f>
        <v>5</v>
      </c>
      <c r="B5210" s="41" t="str">
        <f>VLOOKUP(A5210,'[110]Legacy Location Lookups'!$B$1:$C$340,2,0)</f>
        <v>Bloomington, IL</v>
      </c>
      <c r="C5210" s="41" t="s">
        <v>142</v>
      </c>
      <c r="D5210" s="41" t="s">
        <v>143</v>
      </c>
      <c r="E5210" s="41" t="s">
        <v>144</v>
      </c>
      <c r="F5210" s="38">
        <v>44238</v>
      </c>
      <c r="G5210" s="41" t="s">
        <v>145</v>
      </c>
      <c r="H5210" s="41">
        <v>139</v>
      </c>
    </row>
    <row r="5211" spans="1:8" x14ac:dyDescent="0.25">
      <c r="A5211" s="41">
        <f>VLOOKUP(D5211,'[110]Legacy Location Lookups'!$A$1:$C$340,2,0)</f>
        <v>5</v>
      </c>
      <c r="B5211" s="41" t="str">
        <f>VLOOKUP(A5211,'[110]Legacy Location Lookups'!$B$1:$C$340,2,0)</f>
        <v>Bloomington, IL</v>
      </c>
      <c r="C5211" s="41" t="s">
        <v>142</v>
      </c>
      <c r="D5211" s="41" t="s">
        <v>143</v>
      </c>
      <c r="E5211" s="41" t="s">
        <v>144</v>
      </c>
      <c r="F5211" s="38">
        <v>44238</v>
      </c>
      <c r="G5211" s="41" t="s">
        <v>146</v>
      </c>
      <c r="H5211" s="41">
        <v>6</v>
      </c>
    </row>
    <row r="5212" spans="1:8" x14ac:dyDescent="0.25">
      <c r="A5212" s="41">
        <f>VLOOKUP(D5212,'[110]Legacy Location Lookups'!$A$1:$C$340,2,0)</f>
        <v>5</v>
      </c>
      <c r="B5212" s="41" t="str">
        <f>VLOOKUP(A5212,'[110]Legacy Location Lookups'!$B$1:$C$340,2,0)</f>
        <v>Bloomington, IL</v>
      </c>
      <c r="C5212" s="41" t="s">
        <v>142</v>
      </c>
      <c r="D5212" s="41" t="s">
        <v>143</v>
      </c>
      <c r="E5212" s="41" t="s">
        <v>147</v>
      </c>
      <c r="F5212" s="38">
        <v>44238</v>
      </c>
      <c r="G5212" s="41" t="s">
        <v>147</v>
      </c>
      <c r="H5212" s="41">
        <v>0</v>
      </c>
    </row>
    <row r="5213" spans="1:8" x14ac:dyDescent="0.25">
      <c r="A5213" s="41">
        <f>VLOOKUP(D5213,'[110]Legacy Location Lookups'!$A$1:$C$340,2,0)</f>
        <v>14</v>
      </c>
      <c r="B5213" s="41" t="str">
        <f>VLOOKUP(A5213,'[110]Legacy Location Lookups'!$B$1:$C$340,2,0)</f>
        <v>Peru, IL</v>
      </c>
      <c r="C5213" s="41" t="s">
        <v>142</v>
      </c>
      <c r="D5213" s="41" t="s">
        <v>148</v>
      </c>
      <c r="E5213" s="41" t="s">
        <v>144</v>
      </c>
      <c r="F5213" s="38">
        <v>44238</v>
      </c>
      <c r="G5213" s="41" t="s">
        <v>145</v>
      </c>
      <c r="H5213" s="41">
        <v>41</v>
      </c>
    </row>
    <row r="5214" spans="1:8" x14ac:dyDescent="0.25">
      <c r="A5214" s="41">
        <f>VLOOKUP(D5214,'[110]Legacy Location Lookups'!$A$1:$C$340,2,0)</f>
        <v>14</v>
      </c>
      <c r="B5214" s="41" t="str">
        <f>VLOOKUP(A5214,'[110]Legacy Location Lookups'!$B$1:$C$340,2,0)</f>
        <v>Peru, IL</v>
      </c>
      <c r="C5214" s="41" t="s">
        <v>142</v>
      </c>
      <c r="D5214" s="41" t="s">
        <v>148</v>
      </c>
      <c r="E5214" s="41" t="s">
        <v>147</v>
      </c>
      <c r="F5214" s="38">
        <v>44238</v>
      </c>
      <c r="G5214" s="41" t="s">
        <v>147</v>
      </c>
      <c r="H5214" s="41">
        <v>0</v>
      </c>
    </row>
    <row r="5215" spans="1:8" x14ac:dyDescent="0.25">
      <c r="A5215" s="41">
        <f>VLOOKUP(D5215,'[110]Legacy Location Lookups'!$A$1:$C$340,2,0)</f>
        <v>13</v>
      </c>
      <c r="B5215" s="41" t="str">
        <f>VLOOKUP(A5215,'[110]Legacy Location Lookups'!$B$1:$C$340,2,0)</f>
        <v>Peoria, IL</v>
      </c>
      <c r="C5215" s="41" t="s">
        <v>142</v>
      </c>
      <c r="D5215" s="41" t="s">
        <v>149</v>
      </c>
      <c r="E5215" s="41" t="s">
        <v>144</v>
      </c>
      <c r="F5215" s="38">
        <v>44238</v>
      </c>
      <c r="G5215" s="41" t="s">
        <v>145</v>
      </c>
      <c r="H5215" s="41">
        <v>24</v>
      </c>
    </row>
    <row r="5216" spans="1:8" x14ac:dyDescent="0.25">
      <c r="A5216" s="41">
        <f>VLOOKUP(D5216,'[110]Legacy Location Lookups'!$A$1:$C$340,2,0)</f>
        <v>13</v>
      </c>
      <c r="B5216" s="41" t="str">
        <f>VLOOKUP(A5216,'[110]Legacy Location Lookups'!$B$1:$C$340,2,0)</f>
        <v>Peoria, IL</v>
      </c>
      <c r="C5216" s="41" t="s">
        <v>142</v>
      </c>
      <c r="D5216" s="41" t="s">
        <v>149</v>
      </c>
      <c r="E5216" s="41" t="s">
        <v>144</v>
      </c>
      <c r="F5216" s="38">
        <v>44238</v>
      </c>
      <c r="G5216" s="41" t="s">
        <v>146</v>
      </c>
      <c r="H5216" s="41">
        <v>0</v>
      </c>
    </row>
    <row r="5217" spans="1:8" x14ac:dyDescent="0.25">
      <c r="A5217" s="41">
        <f>VLOOKUP(D5217,'[110]Legacy Location Lookups'!$A$1:$C$340,2,0)</f>
        <v>6</v>
      </c>
      <c r="B5217" s="41" t="str">
        <f>VLOOKUP(A5217,'[110]Legacy Location Lookups'!$B$1:$C$340,2,0)</f>
        <v>Charleston, IL</v>
      </c>
      <c r="C5217" s="41" t="s">
        <v>142</v>
      </c>
      <c r="D5217" s="41" t="s">
        <v>150</v>
      </c>
      <c r="E5217" s="41" t="s">
        <v>144</v>
      </c>
      <c r="F5217" s="38">
        <v>44238</v>
      </c>
      <c r="G5217" s="41" t="s">
        <v>145</v>
      </c>
      <c r="H5217" s="41">
        <v>36</v>
      </c>
    </row>
    <row r="5218" spans="1:8" x14ac:dyDescent="0.25">
      <c r="A5218" s="41">
        <f>VLOOKUP(D5218,'[110]Legacy Location Lookups'!$A$1:$C$340,2,0)</f>
        <v>6</v>
      </c>
      <c r="B5218" s="41" t="str">
        <f>VLOOKUP(A5218,'[110]Legacy Location Lookups'!$B$1:$C$340,2,0)</f>
        <v>Charleston, IL</v>
      </c>
      <c r="C5218" s="41" t="s">
        <v>142</v>
      </c>
      <c r="D5218" s="41" t="s">
        <v>150</v>
      </c>
      <c r="E5218" s="41" t="s">
        <v>144</v>
      </c>
      <c r="F5218" s="38">
        <v>44238</v>
      </c>
      <c r="G5218" s="41" t="s">
        <v>146</v>
      </c>
      <c r="H5218" s="41">
        <v>0</v>
      </c>
    </row>
    <row r="5219" spans="1:8" x14ac:dyDescent="0.25">
      <c r="A5219" s="41">
        <f>VLOOKUP(D5219,'[110]Legacy Location Lookups'!$A$1:$C$340,2,0)</f>
        <v>6</v>
      </c>
      <c r="B5219" s="41" t="str">
        <f>VLOOKUP(A5219,'[110]Legacy Location Lookups'!$B$1:$C$340,2,0)</f>
        <v>Charleston, IL</v>
      </c>
      <c r="C5219" s="41" t="s">
        <v>142</v>
      </c>
      <c r="D5219" s="41" t="s">
        <v>150</v>
      </c>
      <c r="E5219" s="41" t="s">
        <v>147</v>
      </c>
      <c r="F5219" s="38">
        <v>44238</v>
      </c>
      <c r="G5219" s="41" t="s">
        <v>147</v>
      </c>
      <c r="H5219" s="41">
        <v>0</v>
      </c>
    </row>
    <row r="5220" spans="1:8" x14ac:dyDescent="0.25">
      <c r="A5220" s="41">
        <f>VLOOKUP(D5220,'[110]Legacy Location Lookups'!$A$1:$C$340,2,0)</f>
        <v>15</v>
      </c>
      <c r="B5220" s="41" t="str">
        <f>VLOOKUP(A5220,'[110]Legacy Location Lookups'!$B$1:$C$340,2,0)</f>
        <v>Pontiac, IL</v>
      </c>
      <c r="C5220" s="41" t="s">
        <v>142</v>
      </c>
      <c r="D5220" s="41" t="s">
        <v>13</v>
      </c>
      <c r="E5220" s="41" t="s">
        <v>144</v>
      </c>
      <c r="F5220" s="38">
        <v>44238</v>
      </c>
      <c r="G5220" s="41" t="s">
        <v>145</v>
      </c>
      <c r="H5220" s="41">
        <v>0</v>
      </c>
    </row>
    <row r="5221" spans="1:8" x14ac:dyDescent="0.25">
      <c r="A5221" s="41">
        <f>VLOOKUP(D5221,'[110]Legacy Location Lookups'!$A$1:$C$340,2,0)</f>
        <v>15</v>
      </c>
      <c r="B5221" s="41" t="str">
        <f>VLOOKUP(A5221,'[110]Legacy Location Lookups'!$B$1:$C$340,2,0)</f>
        <v>Pontiac, IL</v>
      </c>
      <c r="C5221" s="41" t="s">
        <v>142</v>
      </c>
      <c r="D5221" s="41" t="s">
        <v>13</v>
      </c>
      <c r="E5221" s="41" t="s">
        <v>147</v>
      </c>
      <c r="F5221" s="38">
        <v>44238</v>
      </c>
      <c r="G5221" s="41" t="s">
        <v>147</v>
      </c>
      <c r="H5221" s="41">
        <v>0</v>
      </c>
    </row>
    <row r="5222" spans="1:8" x14ac:dyDescent="0.25">
      <c r="A5222" s="41">
        <f>VLOOKUP(D5222,'[110]Legacy Location Lookups'!$A$1:$C$340,2,0)</f>
        <v>8</v>
      </c>
      <c r="B5222" s="41" t="str">
        <f>VLOOKUP(A5222,'[110]Legacy Location Lookups'!$B$1:$C$340,2,0)</f>
        <v>Eureka, IL</v>
      </c>
      <c r="C5222" s="41" t="s">
        <v>142</v>
      </c>
      <c r="D5222" s="41" t="s">
        <v>6</v>
      </c>
      <c r="E5222" s="41" t="s">
        <v>144</v>
      </c>
      <c r="F5222" s="38">
        <v>44238</v>
      </c>
      <c r="G5222" s="41" t="s">
        <v>145</v>
      </c>
      <c r="H5222" s="41">
        <v>0</v>
      </c>
    </row>
    <row r="5223" spans="1:8" x14ac:dyDescent="0.25">
      <c r="A5223" s="41">
        <f>VLOOKUP(D5223,'[110]Legacy Location Lookups'!$A$1:$C$340,2,0)</f>
        <v>8</v>
      </c>
      <c r="B5223" s="41" t="str">
        <f>VLOOKUP(A5223,'[110]Legacy Location Lookups'!$B$1:$C$340,2,0)</f>
        <v>Eureka, IL</v>
      </c>
      <c r="C5223" s="41" t="s">
        <v>142</v>
      </c>
      <c r="D5223" s="41" t="s">
        <v>6</v>
      </c>
      <c r="E5223" s="41" t="s">
        <v>147</v>
      </c>
      <c r="F5223" s="38">
        <v>44238</v>
      </c>
      <c r="G5223" s="41" t="s">
        <v>147</v>
      </c>
      <c r="H5223" s="41">
        <v>0</v>
      </c>
    </row>
    <row r="5224" spans="1:8" x14ac:dyDescent="0.25">
      <c r="A5224" s="41">
        <f>VLOOKUP(D5224,'[110]Legacy Location Lookups'!$A$1:$C$340,2,0)</f>
        <v>10</v>
      </c>
      <c r="B5224" s="41" t="str">
        <f>VLOOKUP(A5224,'[110]Legacy Location Lookups'!$B$1:$C$340,2,0)</f>
        <v>Lincoln, IL</v>
      </c>
      <c r="C5224" s="41" t="s">
        <v>142</v>
      </c>
      <c r="D5224" s="41" t="s">
        <v>174</v>
      </c>
      <c r="E5224" s="41" t="s">
        <v>144</v>
      </c>
      <c r="F5224" s="38">
        <v>44238</v>
      </c>
      <c r="G5224" s="41" t="s">
        <v>145</v>
      </c>
      <c r="H5224" s="41">
        <v>0</v>
      </c>
    </row>
    <row r="5225" spans="1:8" x14ac:dyDescent="0.25">
      <c r="A5225" s="41">
        <f>VLOOKUP(D5225,'[110]Legacy Location Lookups'!$A$1:$C$340,2,0)</f>
        <v>10</v>
      </c>
      <c r="B5225" s="41" t="str">
        <f>VLOOKUP(A5225,'[110]Legacy Location Lookups'!$B$1:$C$340,2,0)</f>
        <v>Lincoln, IL</v>
      </c>
      <c r="C5225" s="41" t="s">
        <v>142</v>
      </c>
      <c r="D5225" s="41" t="s">
        <v>174</v>
      </c>
      <c r="E5225" s="41" t="s">
        <v>144</v>
      </c>
      <c r="F5225" s="38">
        <v>44238</v>
      </c>
      <c r="G5225" s="41" t="s">
        <v>147</v>
      </c>
      <c r="H5225" s="41">
        <v>0</v>
      </c>
    </row>
    <row r="5226" spans="1:8" x14ac:dyDescent="0.25">
      <c r="A5226" s="41">
        <f>VLOOKUP(D5226,'[110]Legacy Location Lookups'!$A$1:$C$340,2,0)</f>
        <v>17</v>
      </c>
      <c r="B5226" s="41" t="str">
        <f>VLOOKUP(A5226,'[110]Legacy Location Lookups'!$B$1:$C$340,2,0)</f>
        <v>Streator, IL</v>
      </c>
      <c r="C5226" s="41" t="s">
        <v>142</v>
      </c>
      <c r="D5226" s="41" t="s">
        <v>171</v>
      </c>
      <c r="E5226" s="41" t="s">
        <v>144</v>
      </c>
      <c r="F5226" s="38">
        <v>44238</v>
      </c>
      <c r="G5226" s="41" t="s">
        <v>145</v>
      </c>
      <c r="H5226" s="41">
        <v>0</v>
      </c>
    </row>
    <row r="5227" spans="1:8" x14ac:dyDescent="0.25">
      <c r="A5227" s="41">
        <f>VLOOKUP(D5227,'[110]Legacy Location Lookups'!$A$1:$C$340,2,0)</f>
        <v>17</v>
      </c>
      <c r="B5227" s="41" t="str">
        <f>VLOOKUP(A5227,'[110]Legacy Location Lookups'!$B$1:$C$340,2,0)</f>
        <v>Streator, IL</v>
      </c>
      <c r="C5227" s="41" t="s">
        <v>142</v>
      </c>
      <c r="D5227" s="41" t="s">
        <v>171</v>
      </c>
      <c r="E5227" s="41" t="s">
        <v>147</v>
      </c>
      <c r="F5227" s="38">
        <v>44238</v>
      </c>
      <c r="G5227" s="41" t="s">
        <v>147</v>
      </c>
      <c r="H5227" s="41">
        <v>0</v>
      </c>
    </row>
    <row r="5228" spans="1:8" x14ac:dyDescent="0.25">
      <c r="A5228" s="41">
        <f>VLOOKUP(D5228,'[110]Legacy Location Lookups'!$A$1:$C$340,2,0)</f>
        <v>16</v>
      </c>
      <c r="B5228" s="41" t="str">
        <f>VLOOKUP(A5228,'[110]Legacy Location Lookups'!$B$1:$C$340,2,0)</f>
        <v>Princeton, IL</v>
      </c>
      <c r="C5228" s="41" t="s">
        <v>142</v>
      </c>
      <c r="D5228" s="41" t="s">
        <v>169</v>
      </c>
      <c r="E5228" s="41" t="s">
        <v>144</v>
      </c>
      <c r="F5228" s="38">
        <v>44238</v>
      </c>
      <c r="G5228" s="41" t="s">
        <v>145</v>
      </c>
      <c r="H5228" s="41">
        <v>0</v>
      </c>
    </row>
    <row r="5229" spans="1:8" x14ac:dyDescent="0.25">
      <c r="A5229" s="41">
        <f>VLOOKUP(D5229,'[110]Legacy Location Lookups'!$A$1:$C$340,2,0)</f>
        <v>16</v>
      </c>
      <c r="B5229" s="41" t="str">
        <f>VLOOKUP(A5229,'[110]Legacy Location Lookups'!$B$1:$C$340,2,0)</f>
        <v>Princeton, IL</v>
      </c>
      <c r="C5229" s="41" t="s">
        <v>142</v>
      </c>
      <c r="D5229" s="41" t="s">
        <v>169</v>
      </c>
      <c r="E5229" s="41" t="s">
        <v>147</v>
      </c>
      <c r="F5229" s="38">
        <v>44238</v>
      </c>
      <c r="G5229" s="41" t="s">
        <v>147</v>
      </c>
      <c r="H5229" s="41">
        <v>0</v>
      </c>
    </row>
    <row r="5230" spans="1:8" x14ac:dyDescent="0.25">
      <c r="A5230" s="41">
        <f>VLOOKUP(D5230,'[110]Legacy Location Lookups'!$A$1:$C$340,2,0)</f>
        <v>11</v>
      </c>
      <c r="B5230" s="41" t="str">
        <f>VLOOKUP(A5230,'[110]Legacy Location Lookups'!$B$1:$C$340,2,0)</f>
        <v>Mt Zion, IL</v>
      </c>
      <c r="C5230" s="41" t="s">
        <v>142</v>
      </c>
      <c r="D5230" s="41" t="s">
        <v>170</v>
      </c>
      <c r="E5230" s="41" t="s">
        <v>144</v>
      </c>
      <c r="F5230" s="38">
        <v>44238</v>
      </c>
      <c r="G5230" s="41" t="s">
        <v>145</v>
      </c>
      <c r="H5230" s="41">
        <v>22</v>
      </c>
    </row>
    <row r="5231" spans="1:8" x14ac:dyDescent="0.25">
      <c r="A5231" s="41">
        <f>VLOOKUP(D5231,'[110]Legacy Location Lookups'!$A$1:$C$340,2,0)</f>
        <v>11</v>
      </c>
      <c r="B5231" s="41" t="str">
        <f>VLOOKUP(A5231,'[110]Legacy Location Lookups'!$B$1:$C$340,2,0)</f>
        <v>Mt Zion, IL</v>
      </c>
      <c r="C5231" s="41" t="s">
        <v>142</v>
      </c>
      <c r="D5231" s="41" t="s">
        <v>170</v>
      </c>
      <c r="E5231" s="41" t="s">
        <v>147</v>
      </c>
      <c r="F5231" s="38">
        <v>44238</v>
      </c>
      <c r="G5231" s="41" t="s">
        <v>147</v>
      </c>
      <c r="H5231" s="41">
        <v>0</v>
      </c>
    </row>
    <row r="5232" spans="1:8" x14ac:dyDescent="0.25">
      <c r="A5232" s="41">
        <f>VLOOKUP(D5232,'[110]Legacy Location Lookups'!$A$1:$C$340,2,0)</f>
        <v>9</v>
      </c>
      <c r="B5232" s="41" t="str">
        <f>VLOOKUP(A5232,'[110]Legacy Location Lookups'!$B$1:$C$340,2,0)</f>
        <v>Gibson City, IL</v>
      </c>
      <c r="C5232" s="41" t="s">
        <v>142</v>
      </c>
      <c r="D5232" s="41" t="s">
        <v>168</v>
      </c>
      <c r="E5232" s="41" t="s">
        <v>144</v>
      </c>
      <c r="F5232" s="38">
        <v>44238</v>
      </c>
      <c r="G5232" s="41" t="s">
        <v>145</v>
      </c>
      <c r="H5232" s="41">
        <v>0</v>
      </c>
    </row>
    <row r="5233" spans="1:8" x14ac:dyDescent="0.25">
      <c r="A5233" s="41">
        <f>VLOOKUP(D5233,'[110]Legacy Location Lookups'!$A$1:$C$340,2,0)</f>
        <v>127</v>
      </c>
      <c r="B5233" s="41" t="str">
        <f>VLOOKUP(A5233,'[110]Legacy Location Lookups'!$B$1:$C$340,2,0)</f>
        <v>Canton, IL</v>
      </c>
      <c r="C5233" s="41" t="s">
        <v>142</v>
      </c>
      <c r="D5233" s="41" t="s">
        <v>166</v>
      </c>
      <c r="E5233" s="41" t="s">
        <v>144</v>
      </c>
      <c r="F5233" s="38">
        <v>44238</v>
      </c>
      <c r="G5233" s="41" t="s">
        <v>145</v>
      </c>
      <c r="H5233" s="41">
        <v>13</v>
      </c>
    </row>
    <row r="5234" spans="1:8" x14ac:dyDescent="0.25">
      <c r="A5234" s="41">
        <f>VLOOKUP(D5234,'[110]Legacy Location Lookups'!$A$1:$C$340,2,0)</f>
        <v>12</v>
      </c>
      <c r="B5234" s="41" t="str">
        <f>VLOOKUP(A5234,'[110]Legacy Location Lookups'!$B$1:$C$340,2,0)</f>
        <v>Pekin, IL</v>
      </c>
      <c r="C5234" s="41" t="s">
        <v>142</v>
      </c>
      <c r="D5234" s="41" t="s">
        <v>242</v>
      </c>
      <c r="E5234" s="41" t="s">
        <v>144</v>
      </c>
      <c r="F5234" s="38">
        <v>44238</v>
      </c>
      <c r="G5234" s="41" t="s">
        <v>145</v>
      </c>
      <c r="H5234" s="41">
        <v>0</v>
      </c>
    </row>
    <row r="5235" spans="1:8" x14ac:dyDescent="0.25">
      <c r="A5235" s="41">
        <f>VLOOKUP(D5235,'[110]Legacy Location Lookups'!$A$1:$C$340,2,0)</f>
        <v>7</v>
      </c>
      <c r="B5235" s="41" t="str">
        <f>VLOOKUP(A5235,'[110]Legacy Location Lookups'!$B$1:$C$340,2,0)</f>
        <v>Clinton, IL</v>
      </c>
      <c r="C5235" s="41" t="s">
        <v>142</v>
      </c>
      <c r="D5235" s="41" t="s">
        <v>221</v>
      </c>
      <c r="E5235" s="41" t="s">
        <v>144</v>
      </c>
      <c r="F5235" s="38">
        <v>44238</v>
      </c>
      <c r="G5235" s="41" t="s">
        <v>145</v>
      </c>
      <c r="H5235" s="41">
        <v>0</v>
      </c>
    </row>
    <row r="5236" spans="1:8" x14ac:dyDescent="0.25">
      <c r="A5236" s="41">
        <f>VLOOKUP(D5236,'[110]Legacy Location Lookups'!$A$1:$C$340,2,0)</f>
        <v>171</v>
      </c>
      <c r="B5236" s="41" t="str">
        <f>VLOOKUP(A5236,'[110]Legacy Location Lookups'!$B$1:$C$340,2,0)</f>
        <v>IL Champaign E Main St</v>
      </c>
      <c r="C5236" s="41" t="s">
        <v>142</v>
      </c>
      <c r="D5236" s="41" t="s">
        <v>384</v>
      </c>
      <c r="E5236" s="41" t="s">
        <v>144</v>
      </c>
      <c r="F5236" s="38">
        <v>44238</v>
      </c>
      <c r="G5236" s="41" t="s">
        <v>145</v>
      </c>
      <c r="H5236" s="41">
        <v>4</v>
      </c>
    </row>
    <row r="5237" spans="1:8" x14ac:dyDescent="0.25">
      <c r="A5237" s="41">
        <f>VLOOKUP(D5237,'[110]Legacy Location Lookups'!$A$1:$C$340,2,0)</f>
        <v>162</v>
      </c>
      <c r="B5237" s="41" t="str">
        <f>VLOOKUP(A5237,'[110]Legacy Location Lookups'!$B$1:$C$340,2,0)</f>
        <v>IL GalesburgSeminarySt</v>
      </c>
      <c r="C5237" s="41" t="s">
        <v>142</v>
      </c>
      <c r="D5237" s="41" t="s">
        <v>385</v>
      </c>
      <c r="E5237" s="41" t="s">
        <v>144</v>
      </c>
      <c r="F5237" s="38">
        <v>44238</v>
      </c>
      <c r="G5237" s="41" t="s">
        <v>145</v>
      </c>
      <c r="H5237" s="41">
        <v>0</v>
      </c>
    </row>
    <row r="5238" spans="1:8" x14ac:dyDescent="0.25">
      <c r="A5238" s="41">
        <f>VLOOKUP(D5238,'[110]Legacy Location Lookups'!$A$1:$C$340,2,0)</f>
        <v>164</v>
      </c>
      <c r="B5238" s="41" t="str">
        <f>VLOOKUP(A5238,'[110]Legacy Location Lookups'!$B$1:$C$340,2,0)</f>
        <v>ILSpringfield EMadison</v>
      </c>
      <c r="C5238" s="41" t="s">
        <v>142</v>
      </c>
      <c r="D5238" s="41" t="s">
        <v>386</v>
      </c>
      <c r="E5238" s="41" t="s">
        <v>144</v>
      </c>
      <c r="F5238" s="38">
        <v>44238</v>
      </c>
      <c r="G5238" s="41" t="s">
        <v>145</v>
      </c>
      <c r="H5238" s="41">
        <v>0</v>
      </c>
    </row>
    <row r="5239" spans="1:8" x14ac:dyDescent="0.25">
      <c r="A5239" s="41">
        <f>VLOOKUP(D5239,'[110]Legacy Location Lookups'!$A$1:$C$340,2,0)</f>
        <v>5</v>
      </c>
      <c r="B5239" s="41" t="str">
        <f>VLOOKUP(A5239,'[110]Legacy Location Lookups'!$B$1:$C$340,2,0)</f>
        <v>Bloomington, IL</v>
      </c>
      <c r="C5239" s="41" t="s">
        <v>142</v>
      </c>
      <c r="D5239" s="41" t="s">
        <v>143</v>
      </c>
      <c r="E5239" s="41" t="s">
        <v>144</v>
      </c>
      <c r="F5239" s="38">
        <v>44237</v>
      </c>
      <c r="G5239" s="41" t="s">
        <v>145</v>
      </c>
      <c r="H5239" s="41">
        <v>103</v>
      </c>
    </row>
    <row r="5240" spans="1:8" x14ac:dyDescent="0.25">
      <c r="A5240" s="41">
        <f>VLOOKUP(D5240,'[110]Legacy Location Lookups'!$A$1:$C$340,2,0)</f>
        <v>5</v>
      </c>
      <c r="B5240" s="41" t="str">
        <f>VLOOKUP(A5240,'[110]Legacy Location Lookups'!$B$1:$C$340,2,0)</f>
        <v>Bloomington, IL</v>
      </c>
      <c r="C5240" s="41" t="s">
        <v>142</v>
      </c>
      <c r="D5240" s="41" t="s">
        <v>143</v>
      </c>
      <c r="E5240" s="41" t="s">
        <v>144</v>
      </c>
      <c r="F5240" s="38">
        <v>44237</v>
      </c>
      <c r="G5240" s="41" t="s">
        <v>146</v>
      </c>
      <c r="H5240" s="41">
        <v>11</v>
      </c>
    </row>
    <row r="5241" spans="1:8" x14ac:dyDescent="0.25">
      <c r="A5241" s="41">
        <f>VLOOKUP(D5241,'[110]Legacy Location Lookups'!$A$1:$C$340,2,0)</f>
        <v>5</v>
      </c>
      <c r="B5241" s="41" t="str">
        <f>VLOOKUP(A5241,'[110]Legacy Location Lookups'!$B$1:$C$340,2,0)</f>
        <v>Bloomington, IL</v>
      </c>
      <c r="C5241" s="41" t="s">
        <v>142</v>
      </c>
      <c r="D5241" s="41" t="s">
        <v>143</v>
      </c>
      <c r="E5241" s="41" t="s">
        <v>147</v>
      </c>
      <c r="F5241" s="38">
        <v>44237</v>
      </c>
      <c r="G5241" s="41" t="s">
        <v>147</v>
      </c>
      <c r="H5241" s="41">
        <v>0</v>
      </c>
    </row>
    <row r="5242" spans="1:8" x14ac:dyDescent="0.25">
      <c r="A5242" s="41">
        <f>VLOOKUP(D5242,'[110]Legacy Location Lookups'!$A$1:$C$340,2,0)</f>
        <v>14</v>
      </c>
      <c r="B5242" s="41" t="str">
        <f>VLOOKUP(A5242,'[110]Legacy Location Lookups'!$B$1:$C$340,2,0)</f>
        <v>Peru, IL</v>
      </c>
      <c r="C5242" s="41" t="s">
        <v>142</v>
      </c>
      <c r="D5242" s="41" t="s">
        <v>148</v>
      </c>
      <c r="E5242" s="41" t="s">
        <v>144</v>
      </c>
      <c r="F5242" s="38">
        <v>44237</v>
      </c>
      <c r="G5242" s="41" t="s">
        <v>145</v>
      </c>
      <c r="H5242" s="41">
        <v>19</v>
      </c>
    </row>
    <row r="5243" spans="1:8" x14ac:dyDescent="0.25">
      <c r="A5243" s="41">
        <f>VLOOKUP(D5243,'[110]Legacy Location Lookups'!$A$1:$C$340,2,0)</f>
        <v>14</v>
      </c>
      <c r="B5243" s="41" t="str">
        <f>VLOOKUP(A5243,'[110]Legacy Location Lookups'!$B$1:$C$340,2,0)</f>
        <v>Peru, IL</v>
      </c>
      <c r="C5243" s="41" t="s">
        <v>142</v>
      </c>
      <c r="D5243" s="41" t="s">
        <v>148</v>
      </c>
      <c r="E5243" s="41" t="s">
        <v>147</v>
      </c>
      <c r="F5243" s="38">
        <v>44237</v>
      </c>
      <c r="G5243" s="41" t="s">
        <v>147</v>
      </c>
      <c r="H5243" s="41">
        <v>0</v>
      </c>
    </row>
    <row r="5244" spans="1:8" x14ac:dyDescent="0.25">
      <c r="A5244" s="41">
        <f>VLOOKUP(D5244,'[110]Legacy Location Lookups'!$A$1:$C$340,2,0)</f>
        <v>13</v>
      </c>
      <c r="B5244" s="41" t="str">
        <f>VLOOKUP(A5244,'[110]Legacy Location Lookups'!$B$1:$C$340,2,0)</f>
        <v>Peoria, IL</v>
      </c>
      <c r="C5244" s="41" t="s">
        <v>142</v>
      </c>
      <c r="D5244" s="41" t="s">
        <v>149</v>
      </c>
      <c r="E5244" s="41" t="s">
        <v>144</v>
      </c>
      <c r="F5244" s="38">
        <v>44237</v>
      </c>
      <c r="G5244" s="41" t="s">
        <v>145</v>
      </c>
      <c r="H5244" s="41">
        <v>0</v>
      </c>
    </row>
    <row r="5245" spans="1:8" x14ac:dyDescent="0.25">
      <c r="A5245" s="41">
        <f>VLOOKUP(D5245,'[110]Legacy Location Lookups'!$A$1:$C$340,2,0)</f>
        <v>13</v>
      </c>
      <c r="B5245" s="41" t="str">
        <f>VLOOKUP(A5245,'[110]Legacy Location Lookups'!$B$1:$C$340,2,0)</f>
        <v>Peoria, IL</v>
      </c>
      <c r="C5245" s="41" t="s">
        <v>142</v>
      </c>
      <c r="D5245" s="41" t="s">
        <v>149</v>
      </c>
      <c r="E5245" s="41" t="s">
        <v>144</v>
      </c>
      <c r="F5245" s="38">
        <v>44237</v>
      </c>
      <c r="G5245" s="41" t="s">
        <v>146</v>
      </c>
      <c r="H5245" s="41">
        <v>0</v>
      </c>
    </row>
    <row r="5246" spans="1:8" x14ac:dyDescent="0.25">
      <c r="A5246" s="41">
        <f>VLOOKUP(D5246,'[110]Legacy Location Lookups'!$A$1:$C$340,2,0)</f>
        <v>6</v>
      </c>
      <c r="B5246" s="41" t="str">
        <f>VLOOKUP(A5246,'[110]Legacy Location Lookups'!$B$1:$C$340,2,0)</f>
        <v>Charleston, IL</v>
      </c>
      <c r="C5246" s="41" t="s">
        <v>142</v>
      </c>
      <c r="D5246" s="41" t="s">
        <v>150</v>
      </c>
      <c r="E5246" s="41" t="s">
        <v>144</v>
      </c>
      <c r="F5246" s="38">
        <v>44237</v>
      </c>
      <c r="G5246" s="41" t="s">
        <v>145</v>
      </c>
      <c r="H5246" s="41">
        <v>34</v>
      </c>
    </row>
    <row r="5247" spans="1:8" x14ac:dyDescent="0.25">
      <c r="A5247" s="41">
        <f>VLOOKUP(D5247,'[110]Legacy Location Lookups'!$A$1:$C$340,2,0)</f>
        <v>6</v>
      </c>
      <c r="B5247" s="41" t="str">
        <f>VLOOKUP(A5247,'[110]Legacy Location Lookups'!$B$1:$C$340,2,0)</f>
        <v>Charleston, IL</v>
      </c>
      <c r="C5247" s="41" t="s">
        <v>142</v>
      </c>
      <c r="D5247" s="41" t="s">
        <v>150</v>
      </c>
      <c r="E5247" s="41" t="s">
        <v>144</v>
      </c>
      <c r="F5247" s="38">
        <v>44237</v>
      </c>
      <c r="G5247" s="41" t="s">
        <v>146</v>
      </c>
      <c r="H5247" s="41">
        <v>0</v>
      </c>
    </row>
    <row r="5248" spans="1:8" x14ac:dyDescent="0.25">
      <c r="A5248" s="41">
        <f>VLOOKUP(D5248,'[110]Legacy Location Lookups'!$A$1:$C$340,2,0)</f>
        <v>6</v>
      </c>
      <c r="B5248" s="41" t="str">
        <f>VLOOKUP(A5248,'[110]Legacy Location Lookups'!$B$1:$C$340,2,0)</f>
        <v>Charleston, IL</v>
      </c>
      <c r="C5248" s="41" t="s">
        <v>142</v>
      </c>
      <c r="D5248" s="41" t="s">
        <v>150</v>
      </c>
      <c r="E5248" s="41" t="s">
        <v>147</v>
      </c>
      <c r="F5248" s="38">
        <v>44237</v>
      </c>
      <c r="G5248" s="41" t="s">
        <v>147</v>
      </c>
      <c r="H5248" s="41">
        <v>0</v>
      </c>
    </row>
    <row r="5249" spans="1:8" x14ac:dyDescent="0.25">
      <c r="A5249" s="41">
        <f>VLOOKUP(D5249,'[110]Legacy Location Lookups'!$A$1:$C$340,2,0)</f>
        <v>15</v>
      </c>
      <c r="B5249" s="41" t="str">
        <f>VLOOKUP(A5249,'[110]Legacy Location Lookups'!$B$1:$C$340,2,0)</f>
        <v>Pontiac, IL</v>
      </c>
      <c r="C5249" s="41" t="s">
        <v>142</v>
      </c>
      <c r="D5249" s="41" t="s">
        <v>13</v>
      </c>
      <c r="E5249" s="41" t="s">
        <v>144</v>
      </c>
      <c r="F5249" s="38">
        <v>44237</v>
      </c>
      <c r="G5249" s="41" t="s">
        <v>145</v>
      </c>
      <c r="H5249" s="41">
        <v>0</v>
      </c>
    </row>
    <row r="5250" spans="1:8" x14ac:dyDescent="0.25">
      <c r="A5250" s="41">
        <f>VLOOKUP(D5250,'[110]Legacy Location Lookups'!$A$1:$C$340,2,0)</f>
        <v>15</v>
      </c>
      <c r="B5250" s="41" t="str">
        <f>VLOOKUP(A5250,'[110]Legacy Location Lookups'!$B$1:$C$340,2,0)</f>
        <v>Pontiac, IL</v>
      </c>
      <c r="C5250" s="41" t="s">
        <v>142</v>
      </c>
      <c r="D5250" s="41" t="s">
        <v>13</v>
      </c>
      <c r="E5250" s="41" t="s">
        <v>147</v>
      </c>
      <c r="F5250" s="38">
        <v>44237</v>
      </c>
      <c r="G5250" s="41" t="s">
        <v>147</v>
      </c>
      <c r="H5250" s="41">
        <v>0</v>
      </c>
    </row>
    <row r="5251" spans="1:8" x14ac:dyDescent="0.25">
      <c r="A5251" s="41">
        <f>VLOOKUP(D5251,'[110]Legacy Location Lookups'!$A$1:$C$340,2,0)</f>
        <v>8</v>
      </c>
      <c r="B5251" s="41" t="str">
        <f>VLOOKUP(A5251,'[110]Legacy Location Lookups'!$B$1:$C$340,2,0)</f>
        <v>Eureka, IL</v>
      </c>
      <c r="C5251" s="41" t="s">
        <v>142</v>
      </c>
      <c r="D5251" s="41" t="s">
        <v>6</v>
      </c>
      <c r="E5251" s="41" t="s">
        <v>144</v>
      </c>
      <c r="F5251" s="38">
        <v>44237</v>
      </c>
      <c r="G5251" s="41" t="s">
        <v>145</v>
      </c>
      <c r="H5251" s="41">
        <v>0</v>
      </c>
    </row>
    <row r="5252" spans="1:8" x14ac:dyDescent="0.25">
      <c r="A5252" s="41">
        <f>VLOOKUP(D5252,'[110]Legacy Location Lookups'!$A$1:$C$340,2,0)</f>
        <v>8</v>
      </c>
      <c r="B5252" s="41" t="str">
        <f>VLOOKUP(A5252,'[110]Legacy Location Lookups'!$B$1:$C$340,2,0)</f>
        <v>Eureka, IL</v>
      </c>
      <c r="C5252" s="41" t="s">
        <v>142</v>
      </c>
      <c r="D5252" s="41" t="s">
        <v>6</v>
      </c>
      <c r="E5252" s="41" t="s">
        <v>147</v>
      </c>
      <c r="F5252" s="38">
        <v>44237</v>
      </c>
      <c r="G5252" s="41" t="s">
        <v>147</v>
      </c>
      <c r="H5252" s="41">
        <v>0</v>
      </c>
    </row>
    <row r="5253" spans="1:8" x14ac:dyDescent="0.25">
      <c r="A5253" s="41">
        <f>VLOOKUP(D5253,'[110]Legacy Location Lookups'!$A$1:$C$340,2,0)</f>
        <v>10</v>
      </c>
      <c r="B5253" s="41" t="str">
        <f>VLOOKUP(A5253,'[110]Legacy Location Lookups'!$B$1:$C$340,2,0)</f>
        <v>Lincoln, IL</v>
      </c>
      <c r="C5253" s="41" t="s">
        <v>142</v>
      </c>
      <c r="D5253" s="41" t="s">
        <v>174</v>
      </c>
      <c r="E5253" s="41" t="s">
        <v>144</v>
      </c>
      <c r="F5253" s="38">
        <v>44237</v>
      </c>
      <c r="G5253" s="41" t="s">
        <v>145</v>
      </c>
      <c r="H5253" s="41">
        <v>0</v>
      </c>
    </row>
    <row r="5254" spans="1:8" x14ac:dyDescent="0.25">
      <c r="A5254" s="41">
        <f>VLOOKUP(D5254,'[110]Legacy Location Lookups'!$A$1:$C$340,2,0)</f>
        <v>10</v>
      </c>
      <c r="B5254" s="41" t="str">
        <f>VLOOKUP(A5254,'[110]Legacy Location Lookups'!$B$1:$C$340,2,0)</f>
        <v>Lincoln, IL</v>
      </c>
      <c r="C5254" s="41" t="s">
        <v>142</v>
      </c>
      <c r="D5254" s="41" t="s">
        <v>174</v>
      </c>
      <c r="E5254" s="41" t="s">
        <v>144</v>
      </c>
      <c r="F5254" s="38">
        <v>44237</v>
      </c>
      <c r="G5254" s="41" t="s">
        <v>147</v>
      </c>
      <c r="H5254" s="41">
        <v>0</v>
      </c>
    </row>
    <row r="5255" spans="1:8" x14ac:dyDescent="0.25">
      <c r="A5255" s="41">
        <f>VLOOKUP(D5255,'[110]Legacy Location Lookups'!$A$1:$C$340,2,0)</f>
        <v>17</v>
      </c>
      <c r="B5255" s="41" t="str">
        <f>VLOOKUP(A5255,'[110]Legacy Location Lookups'!$B$1:$C$340,2,0)</f>
        <v>Streator, IL</v>
      </c>
      <c r="C5255" s="41" t="s">
        <v>142</v>
      </c>
      <c r="D5255" s="41" t="s">
        <v>171</v>
      </c>
      <c r="E5255" s="41" t="s">
        <v>144</v>
      </c>
      <c r="F5255" s="38">
        <v>44237</v>
      </c>
      <c r="G5255" s="41" t="s">
        <v>145</v>
      </c>
      <c r="H5255" s="41">
        <v>0</v>
      </c>
    </row>
    <row r="5256" spans="1:8" x14ac:dyDescent="0.25">
      <c r="A5256" s="41">
        <f>VLOOKUP(D5256,'[110]Legacy Location Lookups'!$A$1:$C$340,2,0)</f>
        <v>17</v>
      </c>
      <c r="B5256" s="41" t="str">
        <f>VLOOKUP(A5256,'[110]Legacy Location Lookups'!$B$1:$C$340,2,0)</f>
        <v>Streator, IL</v>
      </c>
      <c r="C5256" s="41" t="s">
        <v>142</v>
      </c>
      <c r="D5256" s="41" t="s">
        <v>171</v>
      </c>
      <c r="E5256" s="41" t="s">
        <v>147</v>
      </c>
      <c r="F5256" s="38">
        <v>44237</v>
      </c>
      <c r="G5256" s="41" t="s">
        <v>147</v>
      </c>
      <c r="H5256" s="41">
        <v>0</v>
      </c>
    </row>
    <row r="5257" spans="1:8" x14ac:dyDescent="0.25">
      <c r="A5257" s="41">
        <f>VLOOKUP(D5257,'[110]Legacy Location Lookups'!$A$1:$C$340,2,0)</f>
        <v>16</v>
      </c>
      <c r="B5257" s="41" t="str">
        <f>VLOOKUP(A5257,'[110]Legacy Location Lookups'!$B$1:$C$340,2,0)</f>
        <v>Princeton, IL</v>
      </c>
      <c r="C5257" s="41" t="s">
        <v>142</v>
      </c>
      <c r="D5257" s="41" t="s">
        <v>169</v>
      </c>
      <c r="E5257" s="41" t="s">
        <v>144</v>
      </c>
      <c r="F5257" s="38">
        <v>44237</v>
      </c>
      <c r="G5257" s="41" t="s">
        <v>145</v>
      </c>
      <c r="H5257" s="41">
        <v>0</v>
      </c>
    </row>
    <row r="5258" spans="1:8" x14ac:dyDescent="0.25">
      <c r="A5258" s="41">
        <f>VLOOKUP(D5258,'[110]Legacy Location Lookups'!$A$1:$C$340,2,0)</f>
        <v>16</v>
      </c>
      <c r="B5258" s="41" t="str">
        <f>VLOOKUP(A5258,'[110]Legacy Location Lookups'!$B$1:$C$340,2,0)</f>
        <v>Princeton, IL</v>
      </c>
      <c r="C5258" s="41" t="s">
        <v>142</v>
      </c>
      <c r="D5258" s="41" t="s">
        <v>169</v>
      </c>
      <c r="E5258" s="41" t="s">
        <v>147</v>
      </c>
      <c r="F5258" s="38">
        <v>44237</v>
      </c>
      <c r="G5258" s="41" t="s">
        <v>147</v>
      </c>
      <c r="H5258" s="41">
        <v>0</v>
      </c>
    </row>
    <row r="5259" spans="1:8" x14ac:dyDescent="0.25">
      <c r="A5259" s="41">
        <f>VLOOKUP(D5259,'[110]Legacy Location Lookups'!$A$1:$C$340,2,0)</f>
        <v>11</v>
      </c>
      <c r="B5259" s="41" t="str">
        <f>VLOOKUP(A5259,'[110]Legacy Location Lookups'!$B$1:$C$340,2,0)</f>
        <v>Mt Zion, IL</v>
      </c>
      <c r="C5259" s="41" t="s">
        <v>142</v>
      </c>
      <c r="D5259" s="41" t="s">
        <v>170</v>
      </c>
      <c r="E5259" s="41" t="s">
        <v>144</v>
      </c>
      <c r="F5259" s="38">
        <v>44237</v>
      </c>
      <c r="G5259" s="41" t="s">
        <v>145</v>
      </c>
      <c r="H5259" s="41">
        <v>0</v>
      </c>
    </row>
    <row r="5260" spans="1:8" x14ac:dyDescent="0.25">
      <c r="A5260" s="41">
        <f>VLOOKUP(D5260,'[110]Legacy Location Lookups'!$A$1:$C$340,2,0)</f>
        <v>11</v>
      </c>
      <c r="B5260" s="41" t="str">
        <f>VLOOKUP(A5260,'[110]Legacy Location Lookups'!$B$1:$C$340,2,0)</f>
        <v>Mt Zion, IL</v>
      </c>
      <c r="C5260" s="41" t="s">
        <v>142</v>
      </c>
      <c r="D5260" s="41" t="s">
        <v>170</v>
      </c>
      <c r="E5260" s="41" t="s">
        <v>147</v>
      </c>
      <c r="F5260" s="38">
        <v>44237</v>
      </c>
      <c r="G5260" s="41" t="s">
        <v>147</v>
      </c>
      <c r="H5260" s="41">
        <v>0</v>
      </c>
    </row>
    <row r="5261" spans="1:8" x14ac:dyDescent="0.25">
      <c r="A5261" s="41">
        <f>VLOOKUP(D5261,'[110]Legacy Location Lookups'!$A$1:$C$340,2,0)</f>
        <v>9</v>
      </c>
      <c r="B5261" s="41" t="str">
        <f>VLOOKUP(A5261,'[110]Legacy Location Lookups'!$B$1:$C$340,2,0)</f>
        <v>Gibson City, IL</v>
      </c>
      <c r="C5261" s="41" t="s">
        <v>142</v>
      </c>
      <c r="D5261" s="41" t="s">
        <v>168</v>
      </c>
      <c r="E5261" s="41" t="s">
        <v>144</v>
      </c>
      <c r="F5261" s="38">
        <v>44237</v>
      </c>
      <c r="G5261" s="41" t="s">
        <v>145</v>
      </c>
      <c r="H5261" s="41">
        <v>0</v>
      </c>
    </row>
    <row r="5262" spans="1:8" x14ac:dyDescent="0.25">
      <c r="A5262" s="41">
        <f>VLOOKUP(D5262,'[110]Legacy Location Lookups'!$A$1:$C$340,2,0)</f>
        <v>127</v>
      </c>
      <c r="B5262" s="41" t="str">
        <f>VLOOKUP(A5262,'[110]Legacy Location Lookups'!$B$1:$C$340,2,0)</f>
        <v>Canton, IL</v>
      </c>
      <c r="C5262" s="41" t="s">
        <v>142</v>
      </c>
      <c r="D5262" s="41" t="s">
        <v>166</v>
      </c>
      <c r="E5262" s="41" t="s">
        <v>144</v>
      </c>
      <c r="F5262" s="38">
        <v>44237</v>
      </c>
      <c r="G5262" s="41" t="s">
        <v>145</v>
      </c>
      <c r="H5262" s="41">
        <v>0</v>
      </c>
    </row>
    <row r="5263" spans="1:8" x14ac:dyDescent="0.25">
      <c r="A5263" s="41">
        <f>VLOOKUP(D5263,'[110]Legacy Location Lookups'!$A$1:$C$340,2,0)</f>
        <v>12</v>
      </c>
      <c r="B5263" s="41" t="str">
        <f>VLOOKUP(A5263,'[110]Legacy Location Lookups'!$B$1:$C$340,2,0)</f>
        <v>Pekin, IL</v>
      </c>
      <c r="C5263" s="41" t="s">
        <v>142</v>
      </c>
      <c r="D5263" s="41" t="s">
        <v>242</v>
      </c>
      <c r="E5263" s="41" t="s">
        <v>144</v>
      </c>
      <c r="F5263" s="38">
        <v>44237</v>
      </c>
      <c r="G5263" s="41" t="s">
        <v>145</v>
      </c>
      <c r="H5263" s="41">
        <v>0</v>
      </c>
    </row>
    <row r="5264" spans="1:8" x14ac:dyDescent="0.25">
      <c r="A5264" s="41">
        <f>VLOOKUP(D5264,'[110]Legacy Location Lookups'!$A$1:$C$340,2,0)</f>
        <v>7</v>
      </c>
      <c r="B5264" s="41" t="str">
        <f>VLOOKUP(A5264,'[110]Legacy Location Lookups'!$B$1:$C$340,2,0)</f>
        <v>Clinton, IL</v>
      </c>
      <c r="C5264" s="41" t="s">
        <v>142</v>
      </c>
      <c r="D5264" s="41" t="s">
        <v>221</v>
      </c>
      <c r="E5264" s="41" t="s">
        <v>144</v>
      </c>
      <c r="F5264" s="38">
        <v>44237</v>
      </c>
      <c r="G5264" s="41" t="s">
        <v>145</v>
      </c>
      <c r="H5264" s="41">
        <v>0</v>
      </c>
    </row>
    <row r="5265" spans="1:8" x14ac:dyDescent="0.25">
      <c r="A5265" s="41">
        <f>VLOOKUP(D5265,'[110]Legacy Location Lookups'!$A$1:$C$340,2,0)</f>
        <v>165</v>
      </c>
      <c r="B5265" s="41" t="str">
        <f>VLOOKUP(A5265,'[110]Legacy Location Lookups'!$B$1:$C$340,2,0)</f>
        <v>LA Baton Rouge JeffHwy</v>
      </c>
      <c r="C5265" s="41" t="s">
        <v>354</v>
      </c>
      <c r="D5265" s="41" t="s">
        <v>355</v>
      </c>
      <c r="E5265" s="41" t="s">
        <v>144</v>
      </c>
      <c r="F5265" s="38">
        <v>44235</v>
      </c>
      <c r="G5265" s="41" t="s">
        <v>145</v>
      </c>
      <c r="H5265" s="41">
        <v>112</v>
      </c>
    </row>
    <row r="5266" spans="1:8" x14ac:dyDescent="0.25">
      <c r="A5266" s="41">
        <f>VLOOKUP(D5266,'[110]Legacy Location Lookups'!$A$1:$C$340,2,0)</f>
        <v>166</v>
      </c>
      <c r="B5266" s="41" t="str">
        <f>VLOOKUP(A5266,'[110]Legacy Location Lookups'!$B$1:$C$340,2,0)</f>
        <v>LA Baton Rouge WStClareBlvd</v>
      </c>
      <c r="C5266" s="41" t="s">
        <v>354</v>
      </c>
      <c r="D5266" s="41" t="s">
        <v>356</v>
      </c>
      <c r="E5266" s="41" t="s">
        <v>144</v>
      </c>
      <c r="F5266" s="38">
        <v>44235</v>
      </c>
      <c r="G5266" s="41" t="s">
        <v>145</v>
      </c>
      <c r="H5266" s="41">
        <v>34</v>
      </c>
    </row>
    <row r="5267" spans="1:8" x14ac:dyDescent="0.25">
      <c r="A5267" s="41">
        <f>VLOOKUP(D5267,'[110]Legacy Location Lookups'!$A$1:$C$340,2,0)</f>
        <v>167</v>
      </c>
      <c r="B5267" s="41" t="str">
        <f>VLOOKUP(A5267,'[110]Legacy Location Lookups'!$B$1:$C$340,2,0)</f>
        <v>LA DenhamSprgsVetsBlvd</v>
      </c>
      <c r="C5267" s="41" t="s">
        <v>354</v>
      </c>
      <c r="D5267" s="41" t="s">
        <v>357</v>
      </c>
      <c r="E5267" s="41" t="s">
        <v>144</v>
      </c>
      <c r="F5267" s="38">
        <v>44235</v>
      </c>
      <c r="G5267" s="41" t="s">
        <v>145</v>
      </c>
      <c r="H5267" s="41">
        <v>42</v>
      </c>
    </row>
    <row r="5268" spans="1:8" x14ac:dyDescent="0.25">
      <c r="A5268" s="41">
        <f>VLOOKUP(D5268,'[110]Legacy Location Lookups'!$A$1:$C$340,2,0)</f>
        <v>168</v>
      </c>
      <c r="B5268" s="41" t="str">
        <f>VLOOKUP(A5268,'[110]Legacy Location Lookups'!$B$1:$C$340,2,0)</f>
        <v>LA Baton Rouge Joor Rd</v>
      </c>
      <c r="C5268" s="41" t="s">
        <v>354</v>
      </c>
      <c r="D5268" s="41" t="s">
        <v>358</v>
      </c>
      <c r="E5268" s="41" t="s">
        <v>144</v>
      </c>
      <c r="F5268" s="38">
        <v>44235</v>
      </c>
      <c r="G5268" s="41" t="s">
        <v>145</v>
      </c>
      <c r="H5268" s="30">
        <v>0</v>
      </c>
    </row>
    <row r="5269" spans="1:8" x14ac:dyDescent="0.25">
      <c r="A5269" s="41">
        <f>VLOOKUP(D5269,'[110]Legacy Location Lookups'!$A$1:$C$340,2,0)</f>
        <v>169</v>
      </c>
      <c r="B5269" s="41" t="str">
        <f>VLOOKUP(A5269,'[110]Legacy Location Lookups'!$B$1:$C$340,2,0)</f>
        <v>La Plaquemine RiverWDr</v>
      </c>
      <c r="C5269" s="41" t="s">
        <v>354</v>
      </c>
      <c r="D5269" s="41" t="s">
        <v>359</v>
      </c>
      <c r="E5269" s="41" t="s">
        <v>144</v>
      </c>
      <c r="F5269" s="38">
        <v>44235</v>
      </c>
      <c r="G5269" s="41" t="s">
        <v>145</v>
      </c>
      <c r="H5269" s="30">
        <v>0</v>
      </c>
    </row>
    <row r="5270" spans="1:8" x14ac:dyDescent="0.25">
      <c r="A5270" s="41" t="str">
        <f>VLOOKUP(D5270,'[110]Legacy Location Lookups'!$A$1:$C$340,2,0)</f>
        <v>?</v>
      </c>
      <c r="B5270" s="41" t="str">
        <f>VLOOKUP(A5270,'[110]Legacy Location Lookups'!$B$1:$C$340,2,0)</f>
        <v>LA Baton Rouge LCC JeffHwy</v>
      </c>
      <c r="C5270" s="41" t="s">
        <v>354</v>
      </c>
      <c r="D5270" s="41" t="s">
        <v>360</v>
      </c>
      <c r="E5270" s="41" t="s">
        <v>144</v>
      </c>
      <c r="F5270" s="38">
        <v>44235</v>
      </c>
      <c r="G5270" s="41" t="s">
        <v>159</v>
      </c>
      <c r="H5270" s="41">
        <v>9</v>
      </c>
    </row>
    <row r="5271" spans="1:8" x14ac:dyDescent="0.25">
      <c r="A5271" s="41">
        <f>VLOOKUP(D5271,'[110]Legacy Location Lookups'!$A$1:$C$340,2,0)</f>
        <v>165</v>
      </c>
      <c r="B5271" s="41" t="str">
        <f>VLOOKUP(A5271,'[110]Legacy Location Lookups'!$B$1:$C$340,2,0)</f>
        <v>LA Baton Rouge JeffHwy</v>
      </c>
      <c r="C5271" s="41" t="s">
        <v>354</v>
      </c>
      <c r="D5271" s="41" t="s">
        <v>355</v>
      </c>
      <c r="E5271" s="41" t="s">
        <v>144</v>
      </c>
      <c r="F5271" s="38">
        <v>44236</v>
      </c>
      <c r="G5271" s="41" t="s">
        <v>145</v>
      </c>
      <c r="H5271" s="41">
        <v>126</v>
      </c>
    </row>
    <row r="5272" spans="1:8" x14ac:dyDescent="0.25">
      <c r="A5272" s="41">
        <f>VLOOKUP(D5272,'[110]Legacy Location Lookups'!$A$1:$C$340,2,0)</f>
        <v>166</v>
      </c>
      <c r="B5272" s="41" t="str">
        <f>VLOOKUP(A5272,'[110]Legacy Location Lookups'!$B$1:$C$340,2,0)</f>
        <v>LA Baton Rouge WStClareBlvd</v>
      </c>
      <c r="C5272" s="41" t="s">
        <v>354</v>
      </c>
      <c r="D5272" s="41" t="s">
        <v>356</v>
      </c>
      <c r="E5272" s="41" t="s">
        <v>144</v>
      </c>
      <c r="F5272" s="38">
        <v>44236</v>
      </c>
      <c r="G5272" s="41" t="s">
        <v>145</v>
      </c>
      <c r="H5272" s="30">
        <v>71</v>
      </c>
    </row>
    <row r="5273" spans="1:8" x14ac:dyDescent="0.25">
      <c r="A5273" s="41">
        <f>VLOOKUP(D5273,'[110]Legacy Location Lookups'!$A$1:$C$340,2,0)</f>
        <v>167</v>
      </c>
      <c r="B5273" s="41" t="str">
        <f>VLOOKUP(A5273,'[110]Legacy Location Lookups'!$B$1:$C$340,2,0)</f>
        <v>LA DenhamSprgsVetsBlvd</v>
      </c>
      <c r="C5273" s="41" t="s">
        <v>354</v>
      </c>
      <c r="D5273" s="41" t="s">
        <v>357</v>
      </c>
      <c r="E5273" s="41" t="s">
        <v>144</v>
      </c>
      <c r="F5273" s="38">
        <v>44236</v>
      </c>
      <c r="G5273" s="41" t="s">
        <v>145</v>
      </c>
      <c r="H5273" s="41">
        <v>31</v>
      </c>
    </row>
    <row r="5274" spans="1:8" x14ac:dyDescent="0.25">
      <c r="A5274" s="41">
        <f>VLOOKUP(D5274,'[110]Legacy Location Lookups'!$A$1:$C$340,2,0)</f>
        <v>168</v>
      </c>
      <c r="B5274" s="41" t="str">
        <f>VLOOKUP(A5274,'[110]Legacy Location Lookups'!$B$1:$C$340,2,0)</f>
        <v>LA Baton Rouge Joor Rd</v>
      </c>
      <c r="C5274" s="41" t="s">
        <v>354</v>
      </c>
      <c r="D5274" s="41" t="s">
        <v>358</v>
      </c>
      <c r="E5274" s="41" t="s">
        <v>144</v>
      </c>
      <c r="F5274" s="38">
        <v>44236</v>
      </c>
      <c r="G5274" s="41" t="s">
        <v>145</v>
      </c>
      <c r="H5274" s="30">
        <v>0</v>
      </c>
    </row>
    <row r="5275" spans="1:8" x14ac:dyDescent="0.25">
      <c r="A5275" s="41">
        <f>VLOOKUP(D5275,'[110]Legacy Location Lookups'!$A$1:$C$340,2,0)</f>
        <v>169</v>
      </c>
      <c r="B5275" s="41" t="str">
        <f>VLOOKUP(A5275,'[110]Legacy Location Lookups'!$B$1:$C$340,2,0)</f>
        <v>La Plaquemine RiverWDr</v>
      </c>
      <c r="C5275" s="41" t="s">
        <v>354</v>
      </c>
      <c r="D5275" s="41" t="s">
        <v>359</v>
      </c>
      <c r="E5275" s="41" t="s">
        <v>144</v>
      </c>
      <c r="F5275" s="38">
        <v>44236</v>
      </c>
      <c r="G5275" s="41" t="s">
        <v>145</v>
      </c>
      <c r="H5275" s="30">
        <v>0</v>
      </c>
    </row>
    <row r="5276" spans="1:8" x14ac:dyDescent="0.25">
      <c r="A5276" s="41" t="str">
        <f>VLOOKUP(D5276,'[110]Legacy Location Lookups'!$A$1:$C$340,2,0)</f>
        <v>?</v>
      </c>
      <c r="B5276" s="41" t="str">
        <f>VLOOKUP(A5276,'[110]Legacy Location Lookups'!$B$1:$C$340,2,0)</f>
        <v>LA Baton Rouge LCC JeffHwy</v>
      </c>
      <c r="C5276" s="41" t="s">
        <v>354</v>
      </c>
      <c r="D5276" s="41" t="s">
        <v>360</v>
      </c>
      <c r="E5276" s="41" t="s">
        <v>144</v>
      </c>
      <c r="F5276" s="38">
        <v>44236</v>
      </c>
      <c r="G5276" s="41" t="s">
        <v>159</v>
      </c>
      <c r="H5276" s="30">
        <v>17</v>
      </c>
    </row>
    <row r="5277" spans="1:8" x14ac:dyDescent="0.25">
      <c r="A5277" s="41">
        <f>VLOOKUP(D5277,'[110]Legacy Location Lookups'!$A$1:$C$340,2,0)</f>
        <v>165</v>
      </c>
      <c r="B5277" s="41" t="str">
        <f>VLOOKUP(A5277,'[110]Legacy Location Lookups'!$B$1:$C$340,2,0)</f>
        <v>LA Baton Rouge JeffHwy</v>
      </c>
      <c r="C5277" s="41" t="s">
        <v>354</v>
      </c>
      <c r="D5277" s="41" t="s">
        <v>355</v>
      </c>
      <c r="E5277" s="41" t="s">
        <v>144</v>
      </c>
      <c r="F5277" s="38">
        <v>44237</v>
      </c>
      <c r="G5277" s="41" t="s">
        <v>145</v>
      </c>
      <c r="H5277" s="41">
        <v>90</v>
      </c>
    </row>
    <row r="5278" spans="1:8" x14ac:dyDescent="0.25">
      <c r="A5278" s="41">
        <f>VLOOKUP(D5278,'[110]Legacy Location Lookups'!$A$1:$C$340,2,0)</f>
        <v>166</v>
      </c>
      <c r="B5278" s="41" t="str">
        <f>VLOOKUP(A5278,'[110]Legacy Location Lookups'!$B$1:$C$340,2,0)</f>
        <v>LA Baton Rouge WStClareBlvd</v>
      </c>
      <c r="C5278" s="41" t="s">
        <v>354</v>
      </c>
      <c r="D5278" s="41" t="s">
        <v>356</v>
      </c>
      <c r="E5278" s="41" t="s">
        <v>144</v>
      </c>
      <c r="F5278" s="38">
        <v>44237</v>
      </c>
      <c r="G5278" s="41" t="s">
        <v>145</v>
      </c>
      <c r="H5278" s="41">
        <v>30</v>
      </c>
    </row>
    <row r="5279" spans="1:8" x14ac:dyDescent="0.25">
      <c r="A5279" s="41">
        <f>VLOOKUP(D5279,'[110]Legacy Location Lookups'!$A$1:$C$340,2,0)</f>
        <v>167</v>
      </c>
      <c r="B5279" s="41" t="str">
        <f>VLOOKUP(A5279,'[110]Legacy Location Lookups'!$B$1:$C$340,2,0)</f>
        <v>LA DenhamSprgsVetsBlvd</v>
      </c>
      <c r="C5279" s="41" t="s">
        <v>354</v>
      </c>
      <c r="D5279" s="41" t="s">
        <v>357</v>
      </c>
      <c r="E5279" s="41" t="s">
        <v>144</v>
      </c>
      <c r="F5279" s="38">
        <v>44237</v>
      </c>
      <c r="G5279" s="41" t="s">
        <v>145</v>
      </c>
      <c r="H5279" s="41">
        <v>41</v>
      </c>
    </row>
    <row r="5280" spans="1:8" x14ac:dyDescent="0.25">
      <c r="A5280" s="41">
        <f>VLOOKUP(D5280,'[110]Legacy Location Lookups'!$A$1:$C$340,2,0)</f>
        <v>168</v>
      </c>
      <c r="B5280" s="41" t="str">
        <f>VLOOKUP(A5280,'[110]Legacy Location Lookups'!$B$1:$C$340,2,0)</f>
        <v>LA Baton Rouge Joor Rd</v>
      </c>
      <c r="C5280" s="41" t="s">
        <v>354</v>
      </c>
      <c r="D5280" s="41" t="s">
        <v>358</v>
      </c>
      <c r="E5280" s="41" t="s">
        <v>144</v>
      </c>
      <c r="F5280" s="38">
        <v>44237</v>
      </c>
      <c r="G5280" s="41" t="s">
        <v>145</v>
      </c>
      <c r="H5280" s="30">
        <v>20</v>
      </c>
    </row>
    <row r="5281" spans="1:8" x14ac:dyDescent="0.25">
      <c r="A5281" s="41">
        <f>VLOOKUP(D5281,'[110]Legacy Location Lookups'!$A$1:$C$340,2,0)</f>
        <v>169</v>
      </c>
      <c r="B5281" s="41" t="str">
        <f>VLOOKUP(A5281,'[110]Legacy Location Lookups'!$B$1:$C$340,2,0)</f>
        <v>La Plaquemine RiverWDr</v>
      </c>
      <c r="C5281" s="41" t="s">
        <v>354</v>
      </c>
      <c r="D5281" s="41" t="s">
        <v>359</v>
      </c>
      <c r="E5281" s="41" t="s">
        <v>144</v>
      </c>
      <c r="F5281" s="38">
        <v>44237</v>
      </c>
      <c r="G5281" s="41" t="s">
        <v>145</v>
      </c>
      <c r="H5281" s="30">
        <v>10</v>
      </c>
    </row>
    <row r="5282" spans="1:8" x14ac:dyDescent="0.25">
      <c r="A5282" s="41" t="str">
        <f>VLOOKUP(D5282,'[110]Legacy Location Lookups'!$A$1:$C$340,2,0)</f>
        <v>?</v>
      </c>
      <c r="B5282" s="41" t="str">
        <f>VLOOKUP(A5282,'[110]Legacy Location Lookups'!$B$1:$C$340,2,0)</f>
        <v>LA Baton Rouge LCC JeffHwy</v>
      </c>
      <c r="C5282" s="41" t="s">
        <v>354</v>
      </c>
      <c r="D5282" s="41" t="s">
        <v>360</v>
      </c>
      <c r="E5282" s="41" t="s">
        <v>144</v>
      </c>
      <c r="F5282" s="38">
        <v>44237</v>
      </c>
      <c r="G5282" s="41" t="s">
        <v>159</v>
      </c>
      <c r="H5282" s="41">
        <v>20</v>
      </c>
    </row>
    <row r="5283" spans="1:8" x14ac:dyDescent="0.25">
      <c r="A5283" s="41">
        <f>VLOOKUP(D5283,'[110]Legacy Location Lookups'!$A$1:$C$340,2,0)</f>
        <v>165</v>
      </c>
      <c r="B5283" s="41" t="str">
        <f>VLOOKUP(A5283,'[110]Legacy Location Lookups'!$B$1:$C$340,2,0)</f>
        <v>LA Baton Rouge JeffHwy</v>
      </c>
      <c r="C5283" s="41" t="s">
        <v>354</v>
      </c>
      <c r="D5283" s="41" t="s">
        <v>355</v>
      </c>
      <c r="E5283" s="41" t="s">
        <v>144</v>
      </c>
      <c r="F5283" s="38">
        <v>44238</v>
      </c>
      <c r="G5283" s="41" t="s">
        <v>145</v>
      </c>
      <c r="H5283" s="41">
        <v>76</v>
      </c>
    </row>
    <row r="5284" spans="1:8" x14ac:dyDescent="0.25">
      <c r="A5284" s="41">
        <f>VLOOKUP(D5284,'[110]Legacy Location Lookups'!$A$1:$C$340,2,0)</f>
        <v>166</v>
      </c>
      <c r="B5284" s="41" t="str">
        <f>VLOOKUP(A5284,'[110]Legacy Location Lookups'!$B$1:$C$340,2,0)</f>
        <v>LA Baton Rouge WStClareBlvd</v>
      </c>
      <c r="C5284" s="41" t="s">
        <v>354</v>
      </c>
      <c r="D5284" s="41" t="s">
        <v>356</v>
      </c>
      <c r="E5284" s="41" t="s">
        <v>144</v>
      </c>
      <c r="F5284" s="38">
        <v>44238</v>
      </c>
      <c r="G5284" s="41" t="s">
        <v>145</v>
      </c>
      <c r="H5284" s="41">
        <v>38</v>
      </c>
    </row>
    <row r="5285" spans="1:8" x14ac:dyDescent="0.25">
      <c r="A5285" s="41">
        <f>VLOOKUP(D5285,'[110]Legacy Location Lookups'!$A$1:$C$340,2,0)</f>
        <v>167</v>
      </c>
      <c r="B5285" s="41" t="str">
        <f>VLOOKUP(A5285,'[110]Legacy Location Lookups'!$B$1:$C$340,2,0)</f>
        <v>LA DenhamSprgsVetsBlvd</v>
      </c>
      <c r="C5285" s="41" t="s">
        <v>354</v>
      </c>
      <c r="D5285" s="41" t="s">
        <v>357</v>
      </c>
      <c r="E5285" s="41" t="s">
        <v>144</v>
      </c>
      <c r="F5285" s="38">
        <v>44238</v>
      </c>
      <c r="G5285" s="41" t="s">
        <v>145</v>
      </c>
      <c r="H5285" s="41">
        <v>47</v>
      </c>
    </row>
    <row r="5286" spans="1:8" x14ac:dyDescent="0.25">
      <c r="A5286" s="41">
        <f>VLOOKUP(D5286,'[110]Legacy Location Lookups'!$A$1:$C$340,2,0)</f>
        <v>168</v>
      </c>
      <c r="B5286" s="41" t="str">
        <f>VLOOKUP(A5286,'[110]Legacy Location Lookups'!$B$1:$C$340,2,0)</f>
        <v>LA Baton Rouge Joor Rd</v>
      </c>
      <c r="C5286" s="41" t="s">
        <v>354</v>
      </c>
      <c r="D5286" s="41" t="s">
        <v>358</v>
      </c>
      <c r="E5286" s="41" t="s">
        <v>144</v>
      </c>
      <c r="F5286" s="38">
        <v>44238</v>
      </c>
      <c r="G5286" s="41" t="s">
        <v>145</v>
      </c>
      <c r="H5286" s="41">
        <v>0</v>
      </c>
    </row>
    <row r="5287" spans="1:8" x14ac:dyDescent="0.25">
      <c r="A5287" s="41">
        <f>VLOOKUP(D5287,'[110]Legacy Location Lookups'!$A$1:$C$340,2,0)</f>
        <v>169</v>
      </c>
      <c r="B5287" s="41" t="str">
        <f>VLOOKUP(A5287,'[110]Legacy Location Lookups'!$B$1:$C$340,2,0)</f>
        <v>La Plaquemine RiverWDr</v>
      </c>
      <c r="C5287" s="41" t="s">
        <v>354</v>
      </c>
      <c r="D5287" s="41" t="s">
        <v>359</v>
      </c>
      <c r="E5287" s="41" t="s">
        <v>144</v>
      </c>
      <c r="F5287" s="38">
        <v>44238</v>
      </c>
      <c r="G5287" s="41" t="s">
        <v>145</v>
      </c>
      <c r="H5287" s="41">
        <v>0</v>
      </c>
    </row>
    <row r="5288" spans="1:8" x14ac:dyDescent="0.25">
      <c r="A5288" s="41" t="str">
        <f>VLOOKUP(D5288,'[110]Legacy Location Lookups'!$A$1:$C$340,2,0)</f>
        <v>?</v>
      </c>
      <c r="B5288" s="41" t="str">
        <f>VLOOKUP(A5288,'[110]Legacy Location Lookups'!$B$1:$C$340,2,0)</f>
        <v>LA Baton Rouge LCC JeffHwy</v>
      </c>
      <c r="C5288" s="41" t="s">
        <v>354</v>
      </c>
      <c r="D5288" s="41" t="s">
        <v>360</v>
      </c>
      <c r="E5288" s="41" t="s">
        <v>144</v>
      </c>
      <c r="F5288" s="38">
        <v>44238</v>
      </c>
      <c r="G5288" s="41" t="s">
        <v>159</v>
      </c>
      <c r="H5288" s="41">
        <v>18</v>
      </c>
    </row>
    <row r="5289" spans="1:8" x14ac:dyDescent="0.25">
      <c r="A5289" s="41">
        <f>VLOOKUP(D5289,'[110]Legacy Location Lookups'!$A$1:$C$340,2,0)</f>
        <v>165</v>
      </c>
      <c r="B5289" s="41" t="str">
        <f>VLOOKUP(A5289,'[110]Legacy Location Lookups'!$B$1:$C$340,2,0)</f>
        <v>LA Baton Rouge JeffHwy</v>
      </c>
      <c r="C5289" s="41" t="s">
        <v>354</v>
      </c>
      <c r="D5289" s="41" t="s">
        <v>355</v>
      </c>
      <c r="E5289" s="41" t="s">
        <v>144</v>
      </c>
      <c r="F5289" s="38">
        <v>44239</v>
      </c>
      <c r="G5289" s="41" t="s">
        <v>145</v>
      </c>
      <c r="H5289" s="41">
        <v>121</v>
      </c>
    </row>
    <row r="5290" spans="1:8" x14ac:dyDescent="0.25">
      <c r="A5290" s="41">
        <f>VLOOKUP(D5290,'[110]Legacy Location Lookups'!$A$1:$C$340,2,0)</f>
        <v>166</v>
      </c>
      <c r="B5290" s="41" t="str">
        <f>VLOOKUP(A5290,'[110]Legacy Location Lookups'!$B$1:$C$340,2,0)</f>
        <v>LA Baton Rouge WStClareBlvd</v>
      </c>
      <c r="C5290" s="41" t="s">
        <v>354</v>
      </c>
      <c r="D5290" s="41" t="s">
        <v>356</v>
      </c>
      <c r="E5290" s="41" t="s">
        <v>144</v>
      </c>
      <c r="F5290" s="38">
        <v>44239</v>
      </c>
      <c r="G5290" s="41" t="s">
        <v>145</v>
      </c>
      <c r="H5290" s="41">
        <v>40</v>
      </c>
    </row>
    <row r="5291" spans="1:8" x14ac:dyDescent="0.25">
      <c r="A5291" s="41">
        <f>VLOOKUP(D5291,'[110]Legacy Location Lookups'!$A$1:$C$340,2,0)</f>
        <v>167</v>
      </c>
      <c r="B5291" s="41" t="str">
        <f>VLOOKUP(A5291,'[110]Legacy Location Lookups'!$B$1:$C$340,2,0)</f>
        <v>LA DenhamSprgsVetsBlvd</v>
      </c>
      <c r="C5291" s="41" t="s">
        <v>354</v>
      </c>
      <c r="D5291" s="41" t="s">
        <v>357</v>
      </c>
      <c r="E5291" s="41" t="s">
        <v>144</v>
      </c>
      <c r="F5291" s="38">
        <v>44239</v>
      </c>
      <c r="G5291" s="41" t="s">
        <v>145</v>
      </c>
      <c r="H5291" s="41">
        <v>30</v>
      </c>
    </row>
    <row r="5292" spans="1:8" x14ac:dyDescent="0.25">
      <c r="A5292" s="41">
        <f>VLOOKUP(D5292,'[110]Legacy Location Lookups'!$A$1:$C$340,2,0)</f>
        <v>168</v>
      </c>
      <c r="B5292" s="41" t="str">
        <f>VLOOKUP(A5292,'[110]Legacy Location Lookups'!$B$1:$C$340,2,0)</f>
        <v>LA Baton Rouge Joor Rd</v>
      </c>
      <c r="C5292" s="41" t="s">
        <v>354</v>
      </c>
      <c r="D5292" s="41" t="s">
        <v>358</v>
      </c>
      <c r="E5292" s="41" t="s">
        <v>144</v>
      </c>
      <c r="F5292" s="38">
        <v>44239</v>
      </c>
      <c r="G5292" s="41" t="s">
        <v>145</v>
      </c>
      <c r="H5292" s="41">
        <v>0</v>
      </c>
    </row>
    <row r="5293" spans="1:8" x14ac:dyDescent="0.25">
      <c r="A5293" s="41">
        <f>VLOOKUP(D5293,'[110]Legacy Location Lookups'!$A$1:$C$340,2,0)</f>
        <v>169</v>
      </c>
      <c r="B5293" s="41" t="str">
        <f>VLOOKUP(A5293,'[110]Legacy Location Lookups'!$B$1:$C$340,2,0)</f>
        <v>La Plaquemine RiverWDr</v>
      </c>
      <c r="C5293" s="41" t="s">
        <v>354</v>
      </c>
      <c r="D5293" s="41" t="s">
        <v>359</v>
      </c>
      <c r="E5293" s="41" t="s">
        <v>144</v>
      </c>
      <c r="F5293" s="38">
        <v>44239</v>
      </c>
      <c r="G5293" s="41" t="s">
        <v>145</v>
      </c>
      <c r="H5293" s="41">
        <v>9</v>
      </c>
    </row>
    <row r="5294" spans="1:8" x14ac:dyDescent="0.25">
      <c r="A5294" s="41" t="str">
        <f>VLOOKUP(D5294,'[110]Legacy Location Lookups'!$A$1:$C$340,2,0)</f>
        <v>?</v>
      </c>
      <c r="B5294" s="41" t="str">
        <f>VLOOKUP(A5294,'[110]Legacy Location Lookups'!$B$1:$C$340,2,0)</f>
        <v>LA Baton Rouge LCC JeffHwy</v>
      </c>
      <c r="C5294" s="41" t="s">
        <v>354</v>
      </c>
      <c r="D5294" s="41" t="s">
        <v>360</v>
      </c>
      <c r="E5294" s="41" t="s">
        <v>144</v>
      </c>
      <c r="F5294" s="38">
        <v>44239</v>
      </c>
      <c r="G5294" s="41" t="s">
        <v>159</v>
      </c>
      <c r="H5294" s="41">
        <v>18</v>
      </c>
    </row>
    <row r="5295" spans="1:8" x14ac:dyDescent="0.25">
      <c r="A5295" s="41">
        <f>VLOOKUP(D5295,'[110]Legacy Location Lookups'!$A$1:$C$340,2,0)</f>
        <v>156</v>
      </c>
      <c r="B5295" s="41" t="str">
        <f>VLOOKUP(A5295,'[110]Legacy Location Lookups'!$B$1:$C$340,2,0)</f>
        <v>WA Seattle Madison St</v>
      </c>
      <c r="C5295" s="41" t="s">
        <v>366</v>
      </c>
      <c r="D5295" s="41" t="s">
        <v>364</v>
      </c>
      <c r="E5295" s="41" t="s">
        <v>144</v>
      </c>
      <c r="F5295" s="38">
        <v>44235</v>
      </c>
      <c r="G5295" s="41" t="s">
        <v>145</v>
      </c>
      <c r="H5295" s="41">
        <v>12</v>
      </c>
    </row>
    <row r="5296" spans="1:8" x14ac:dyDescent="0.25">
      <c r="A5296" s="41">
        <f>VLOOKUP(D5296,'[110]Legacy Location Lookups'!$A$1:$C$340,2,0)</f>
        <v>156</v>
      </c>
      <c r="B5296" s="41" t="str">
        <f>VLOOKUP(A5296,'[110]Legacy Location Lookups'!$B$1:$C$340,2,0)</f>
        <v>WA Seattle Madison St</v>
      </c>
      <c r="C5296" s="41" t="s">
        <v>366</v>
      </c>
      <c r="D5296" s="41" t="s">
        <v>364</v>
      </c>
      <c r="E5296" s="41" t="s">
        <v>144</v>
      </c>
      <c r="F5296" s="38">
        <v>44236</v>
      </c>
      <c r="G5296" s="41" t="s">
        <v>145</v>
      </c>
      <c r="H5296" s="41">
        <v>26</v>
      </c>
    </row>
    <row r="5297" spans="1:8" x14ac:dyDescent="0.25">
      <c r="A5297" s="41">
        <f>VLOOKUP(D5297,'[110]Legacy Location Lookups'!$A$1:$C$340,2,0)</f>
        <v>156</v>
      </c>
      <c r="B5297" s="41" t="str">
        <f>VLOOKUP(A5297,'[110]Legacy Location Lookups'!$B$1:$C$340,2,0)</f>
        <v>WA Seattle Madison St</v>
      </c>
      <c r="C5297" s="41" t="s">
        <v>366</v>
      </c>
      <c r="D5297" s="41" t="s">
        <v>364</v>
      </c>
      <c r="E5297" s="41" t="s">
        <v>144</v>
      </c>
      <c r="F5297" s="38">
        <v>44237</v>
      </c>
      <c r="G5297" s="41" t="s">
        <v>145</v>
      </c>
      <c r="H5297" s="41">
        <v>31</v>
      </c>
    </row>
    <row r="5298" spans="1:8" x14ac:dyDescent="0.25">
      <c r="A5298" s="41">
        <f>VLOOKUP(D5298,'[110]Legacy Location Lookups'!$A$1:$C$340,2,0)</f>
        <v>156</v>
      </c>
      <c r="B5298" s="41" t="str">
        <f>VLOOKUP(A5298,'[110]Legacy Location Lookups'!$B$1:$C$340,2,0)</f>
        <v>WA Seattle Madison St</v>
      </c>
      <c r="C5298" s="41" t="s">
        <v>366</v>
      </c>
      <c r="D5298" s="41" t="s">
        <v>364</v>
      </c>
      <c r="E5298" s="41" t="s">
        <v>144</v>
      </c>
      <c r="F5298" s="38">
        <v>44238</v>
      </c>
      <c r="G5298" s="41" t="s">
        <v>145</v>
      </c>
      <c r="H5298" s="41">
        <v>35</v>
      </c>
    </row>
    <row r="5299" spans="1:8" x14ac:dyDescent="0.25">
      <c r="A5299" s="41">
        <f>VLOOKUP(D5299,'[110]Legacy Location Lookups'!$A$1:$C$340,2,0)</f>
        <v>156</v>
      </c>
      <c r="B5299" s="41" t="str">
        <f>VLOOKUP(A5299,'[110]Legacy Location Lookups'!$B$1:$C$340,2,0)</f>
        <v>WA Seattle Madison St</v>
      </c>
      <c r="C5299" s="41" t="s">
        <v>366</v>
      </c>
      <c r="D5299" s="41" t="s">
        <v>364</v>
      </c>
      <c r="E5299" s="41" t="s">
        <v>144</v>
      </c>
      <c r="F5299" s="38">
        <v>44239</v>
      </c>
      <c r="G5299" s="41" t="s">
        <v>145</v>
      </c>
      <c r="H5299" s="41">
        <v>0</v>
      </c>
    </row>
    <row r="5300" spans="1:8" x14ac:dyDescent="0.25">
      <c r="A5300" s="41">
        <f>VLOOKUP(D5300,'[110]Legacy Location Lookups'!$A$1:$C$340,2,0)</f>
        <v>157</v>
      </c>
      <c r="B5300" s="41" t="str">
        <f>VLOOKUP(A5300,'[110]Legacy Location Lookups'!$B$1:$C$340,2,0)</f>
        <v xml:space="preserve">WA Bellevue 116 AV NE </v>
      </c>
      <c r="C5300" s="41" t="s">
        <v>366</v>
      </c>
      <c r="D5300" s="41" t="s">
        <v>365</v>
      </c>
      <c r="E5300" s="41" t="s">
        <v>144</v>
      </c>
      <c r="F5300" s="38">
        <v>44235</v>
      </c>
      <c r="G5300" s="41" t="s">
        <v>145</v>
      </c>
      <c r="H5300" s="41">
        <v>37</v>
      </c>
    </row>
    <row r="5301" spans="1:8" x14ac:dyDescent="0.25">
      <c r="A5301" s="41">
        <f>VLOOKUP(D5301,'[110]Legacy Location Lookups'!$A$1:$C$340,2,0)</f>
        <v>157</v>
      </c>
      <c r="B5301" s="41" t="str">
        <f>VLOOKUP(A5301,'[110]Legacy Location Lookups'!$B$1:$C$340,2,0)</f>
        <v xml:space="preserve">WA Bellevue 116 AV NE </v>
      </c>
      <c r="C5301" s="41" t="s">
        <v>366</v>
      </c>
      <c r="D5301" s="41" t="s">
        <v>365</v>
      </c>
      <c r="E5301" s="41" t="s">
        <v>144</v>
      </c>
      <c r="F5301" s="38">
        <v>44236</v>
      </c>
      <c r="G5301" s="41" t="s">
        <v>145</v>
      </c>
      <c r="H5301" s="41">
        <v>40</v>
      </c>
    </row>
    <row r="5302" spans="1:8" x14ac:dyDescent="0.25">
      <c r="A5302" s="41">
        <f>VLOOKUP(D5302,'[110]Legacy Location Lookups'!$A$1:$C$340,2,0)</f>
        <v>157</v>
      </c>
      <c r="B5302" s="41" t="str">
        <f>VLOOKUP(A5302,'[110]Legacy Location Lookups'!$B$1:$C$340,2,0)</f>
        <v xml:space="preserve">WA Bellevue 116 AV NE </v>
      </c>
      <c r="C5302" s="41" t="s">
        <v>366</v>
      </c>
      <c r="D5302" s="41" t="s">
        <v>365</v>
      </c>
      <c r="E5302" s="41" t="s">
        <v>144</v>
      </c>
      <c r="F5302" s="38">
        <v>44237</v>
      </c>
      <c r="G5302" s="41" t="s">
        <v>145</v>
      </c>
      <c r="H5302" s="41">
        <v>36</v>
      </c>
    </row>
    <row r="5303" spans="1:8" x14ac:dyDescent="0.25">
      <c r="A5303" s="41">
        <f>VLOOKUP(D5303,'[110]Legacy Location Lookups'!$A$1:$C$340,2,0)</f>
        <v>157</v>
      </c>
      <c r="B5303" s="41" t="str">
        <f>VLOOKUP(A5303,'[110]Legacy Location Lookups'!$B$1:$C$340,2,0)</f>
        <v xml:space="preserve">WA Bellevue 116 AV NE </v>
      </c>
      <c r="C5303" s="41" t="s">
        <v>366</v>
      </c>
      <c r="D5303" s="41" t="s">
        <v>365</v>
      </c>
      <c r="E5303" s="41" t="s">
        <v>144</v>
      </c>
      <c r="F5303" s="38">
        <v>44238</v>
      </c>
      <c r="G5303" s="41" t="s">
        <v>145</v>
      </c>
      <c r="H5303" s="41">
        <v>36</v>
      </c>
    </row>
    <row r="5304" spans="1:8" x14ac:dyDescent="0.25">
      <c r="A5304" s="41">
        <f>VLOOKUP(D5304,'[110]Legacy Location Lookups'!$A$1:$C$340,2,0)</f>
        <v>157</v>
      </c>
      <c r="B5304" s="41" t="str">
        <f>VLOOKUP(A5304,'[110]Legacy Location Lookups'!$B$1:$C$340,2,0)</f>
        <v xml:space="preserve">WA Bellevue 116 AV NE </v>
      </c>
      <c r="C5304" s="41" t="s">
        <v>366</v>
      </c>
      <c r="D5304" s="41" t="s">
        <v>365</v>
      </c>
      <c r="E5304" s="41" t="s">
        <v>144</v>
      </c>
      <c r="F5304" s="38">
        <v>44239</v>
      </c>
      <c r="G5304" s="41" t="s">
        <v>145</v>
      </c>
      <c r="H5304" s="41">
        <v>18</v>
      </c>
    </row>
    <row r="5305" spans="1:8" x14ac:dyDescent="0.25">
      <c r="A5305" s="41">
        <f>VLOOKUP(D5305,'[110]Legacy Location Lookups'!$A$1:$C$340,2,0)</f>
        <v>73</v>
      </c>
      <c r="B5305" s="41" t="str">
        <f>VLOOKUP(A5305,'[110]Legacy Location Lookups'!$B$1:$C$340,2,0)</f>
        <v>Boynton Beach, FL</v>
      </c>
      <c r="C5305" s="41" t="s">
        <v>151</v>
      </c>
      <c r="D5305" s="41" t="s">
        <v>152</v>
      </c>
      <c r="E5305" s="41" t="s">
        <v>144</v>
      </c>
      <c r="F5305" s="38">
        <v>44235</v>
      </c>
      <c r="G5305" s="41" t="s">
        <v>145</v>
      </c>
      <c r="H5305" s="41">
        <v>72</v>
      </c>
    </row>
    <row r="5306" spans="1:8" x14ac:dyDescent="0.25">
      <c r="A5306" s="41">
        <f>VLOOKUP(D5306,'[110]Legacy Location Lookups'!$A$1:$C$340,2,0)</f>
        <v>73</v>
      </c>
      <c r="B5306" s="41" t="str">
        <f>VLOOKUP(A5306,'[110]Legacy Location Lookups'!$B$1:$C$340,2,0)</f>
        <v>Boynton Beach, FL</v>
      </c>
      <c r="C5306" s="41" t="s">
        <v>151</v>
      </c>
      <c r="D5306" s="41" t="s">
        <v>152</v>
      </c>
      <c r="E5306" s="41" t="s">
        <v>144</v>
      </c>
      <c r="F5306" s="38">
        <v>44235</v>
      </c>
      <c r="G5306" s="41" t="s">
        <v>159</v>
      </c>
      <c r="H5306" s="41">
        <v>3</v>
      </c>
    </row>
    <row r="5307" spans="1:8" x14ac:dyDescent="0.25">
      <c r="A5307" s="41">
        <f>VLOOKUP(D5307,'[110]Legacy Location Lookups'!$A$1:$C$340,2,0)</f>
        <v>73</v>
      </c>
      <c r="B5307" s="41" t="str">
        <f>VLOOKUP(A5307,'[110]Legacy Location Lookups'!$B$1:$C$340,2,0)</f>
        <v>Boynton Beach, FL</v>
      </c>
      <c r="C5307" s="41" t="s">
        <v>151</v>
      </c>
      <c r="D5307" s="41" t="s">
        <v>152</v>
      </c>
      <c r="E5307" s="41" t="s">
        <v>147</v>
      </c>
      <c r="F5307" s="38">
        <v>44235</v>
      </c>
      <c r="G5307" s="41" t="s">
        <v>147</v>
      </c>
      <c r="H5307" s="41">
        <v>0</v>
      </c>
    </row>
    <row r="5308" spans="1:8" x14ac:dyDescent="0.25">
      <c r="A5308" s="41">
        <f>VLOOKUP(D5308,'[110]Legacy Location Lookups'!$A$1:$C$340,2,0)</f>
        <v>75</v>
      </c>
      <c r="B5308" s="41" t="str">
        <f>VLOOKUP(A5308,'[110]Legacy Location Lookups'!$B$1:$C$340,2,0)</f>
        <v>Delray Beach, FL</v>
      </c>
      <c r="C5308" s="41" t="s">
        <v>151</v>
      </c>
      <c r="D5308" s="41" t="s">
        <v>153</v>
      </c>
      <c r="E5308" s="41" t="s">
        <v>144</v>
      </c>
      <c r="F5308" s="38">
        <v>44235</v>
      </c>
      <c r="G5308" s="41" t="s">
        <v>145</v>
      </c>
      <c r="H5308" s="41">
        <v>12</v>
      </c>
    </row>
    <row r="5309" spans="1:8" x14ac:dyDescent="0.25">
      <c r="A5309" s="41">
        <f>VLOOKUP(D5309,'[110]Legacy Location Lookups'!$A$1:$C$340,2,0)</f>
        <v>75</v>
      </c>
      <c r="B5309" s="41" t="str">
        <f>VLOOKUP(A5309,'[110]Legacy Location Lookups'!$B$1:$C$340,2,0)</f>
        <v>Delray Beach, FL</v>
      </c>
      <c r="C5309" s="41" t="s">
        <v>151</v>
      </c>
      <c r="D5309" s="41" t="s">
        <v>153</v>
      </c>
      <c r="E5309" s="41" t="s">
        <v>147</v>
      </c>
      <c r="F5309" s="38">
        <v>44235</v>
      </c>
      <c r="G5309" s="41" t="s">
        <v>147</v>
      </c>
      <c r="H5309" s="41">
        <v>1</v>
      </c>
    </row>
    <row r="5310" spans="1:8" x14ac:dyDescent="0.25">
      <c r="A5310" s="41">
        <f>VLOOKUP(D5310,'[110]Legacy Location Lookups'!$A$1:$C$340,2,0)</f>
        <v>75</v>
      </c>
      <c r="B5310" s="41" t="str">
        <f>VLOOKUP(A5310,'[110]Legacy Location Lookups'!$B$1:$C$340,2,0)</f>
        <v>Delray Beach, FL</v>
      </c>
      <c r="C5310" s="41" t="s">
        <v>151</v>
      </c>
      <c r="D5310" s="41" t="s">
        <v>153</v>
      </c>
      <c r="E5310" s="41" t="s">
        <v>144</v>
      </c>
      <c r="F5310" s="38">
        <v>44235</v>
      </c>
      <c r="G5310" s="41" t="s">
        <v>159</v>
      </c>
      <c r="H5310" s="41">
        <v>4</v>
      </c>
    </row>
    <row r="5311" spans="1:8" x14ac:dyDescent="0.25">
      <c r="A5311" s="41">
        <f>VLOOKUP(D5311,'[110]Legacy Location Lookups'!$A$1:$C$340,2,0)</f>
        <v>76</v>
      </c>
      <c r="B5311" s="41" t="str">
        <f>VLOOKUP(A5311,'[110]Legacy Location Lookups'!$B$1:$C$340,2,0)</f>
        <v>East Boca Raton, FL</v>
      </c>
      <c r="C5311" s="41" t="s">
        <v>151</v>
      </c>
      <c r="D5311" s="41" t="s">
        <v>175</v>
      </c>
      <c r="E5311" s="41" t="s">
        <v>144</v>
      </c>
      <c r="F5311" s="38">
        <v>44235</v>
      </c>
      <c r="G5311" s="41" t="s">
        <v>145</v>
      </c>
      <c r="H5311" s="41">
        <v>13</v>
      </c>
    </row>
    <row r="5312" spans="1:8" x14ac:dyDescent="0.25">
      <c r="A5312" s="41">
        <f>VLOOKUP(D5312,'[110]Legacy Location Lookups'!$A$1:$C$340,2,0)</f>
        <v>77</v>
      </c>
      <c r="B5312" s="41" t="str">
        <f>VLOOKUP(A5312,'[110]Legacy Location Lookups'!$B$1:$C$340,2,0)</f>
        <v>West Boca Raton, FL</v>
      </c>
      <c r="C5312" s="41" t="s">
        <v>151</v>
      </c>
      <c r="D5312" s="41" t="s">
        <v>154</v>
      </c>
      <c r="E5312" s="41" t="s">
        <v>144</v>
      </c>
      <c r="F5312" s="38">
        <v>44235</v>
      </c>
      <c r="G5312" s="41" t="s">
        <v>145</v>
      </c>
      <c r="H5312" s="41">
        <v>20</v>
      </c>
    </row>
    <row r="5313" spans="1:8" x14ac:dyDescent="0.25">
      <c r="A5313" s="41">
        <f>VLOOKUP(D5313,'[110]Legacy Location Lookups'!$A$1:$C$340,2,0)</f>
        <v>72</v>
      </c>
      <c r="B5313" s="41" t="str">
        <f>VLOOKUP(A5313,'[110]Legacy Location Lookups'!$B$1:$C$340,2,0)</f>
        <v>Boca Raton, FL</v>
      </c>
      <c r="C5313" s="41" t="s">
        <v>151</v>
      </c>
      <c r="D5313" s="41" t="s">
        <v>155</v>
      </c>
      <c r="E5313" s="41" t="s">
        <v>144</v>
      </c>
      <c r="F5313" s="38">
        <v>44235</v>
      </c>
      <c r="G5313" s="41" t="s">
        <v>145</v>
      </c>
      <c r="H5313" s="41">
        <v>21</v>
      </c>
    </row>
    <row r="5314" spans="1:8" x14ac:dyDescent="0.25">
      <c r="A5314" s="41">
        <f>VLOOKUP(D5314,'[110]Legacy Location Lookups'!$A$1:$C$340,2,0)</f>
        <v>72</v>
      </c>
      <c r="B5314" s="41" t="str">
        <f>VLOOKUP(A5314,'[110]Legacy Location Lookups'!$B$1:$C$340,2,0)</f>
        <v>Boca Raton, FL</v>
      </c>
      <c r="C5314" s="41" t="s">
        <v>151</v>
      </c>
      <c r="D5314" s="41" t="s">
        <v>155</v>
      </c>
      <c r="E5314" s="41" t="s">
        <v>144</v>
      </c>
      <c r="F5314" s="38">
        <v>44235</v>
      </c>
      <c r="G5314" s="41" t="s">
        <v>159</v>
      </c>
      <c r="H5314" s="41">
        <v>0</v>
      </c>
    </row>
    <row r="5315" spans="1:8" x14ac:dyDescent="0.25">
      <c r="A5315" s="41">
        <f>VLOOKUP(D5315,'[110]Legacy Location Lookups'!$A$1:$C$340,2,0)</f>
        <v>104</v>
      </c>
      <c r="B5315" s="41" t="str">
        <f>VLOOKUP(A5315,'[110]Legacy Location Lookups'!$B$1:$C$340,2,0)</f>
        <v>Miami, FL</v>
      </c>
      <c r="C5315" s="41" t="s">
        <v>151</v>
      </c>
      <c r="D5315" s="41" t="s">
        <v>223</v>
      </c>
      <c r="E5315" s="41" t="s">
        <v>144</v>
      </c>
      <c r="F5315" s="38">
        <v>44235</v>
      </c>
      <c r="G5315" s="41" t="s">
        <v>145</v>
      </c>
      <c r="H5315" s="41">
        <v>16</v>
      </c>
    </row>
    <row r="5316" spans="1:8" x14ac:dyDescent="0.25">
      <c r="A5316" s="41">
        <f>VLOOKUP(D5316,'[110]Legacy Location Lookups'!$A$1:$C$340,2,0)</f>
        <v>104</v>
      </c>
      <c r="B5316" s="41" t="str">
        <f>VLOOKUP(A5316,'[110]Legacy Location Lookups'!$B$1:$C$340,2,0)</f>
        <v>Miami, FL</v>
      </c>
      <c r="C5316" s="41" t="s">
        <v>151</v>
      </c>
      <c r="D5316" s="41" t="s">
        <v>223</v>
      </c>
      <c r="E5316" s="41" t="s">
        <v>144</v>
      </c>
      <c r="F5316" s="38">
        <v>44235</v>
      </c>
      <c r="G5316" s="41" t="s">
        <v>159</v>
      </c>
      <c r="H5316" s="41">
        <v>4</v>
      </c>
    </row>
    <row r="5317" spans="1:8" x14ac:dyDescent="0.25">
      <c r="A5317" s="41">
        <f>VLOOKUP(D5317,'[110]Legacy Location Lookups'!$A$1:$C$340,2,0)</f>
        <v>73</v>
      </c>
      <c r="B5317" s="41" t="str">
        <f>VLOOKUP(A5317,'[110]Legacy Location Lookups'!$B$1:$C$340,2,0)</f>
        <v>Boynton Beach, FL</v>
      </c>
      <c r="C5317" s="41" t="s">
        <v>151</v>
      </c>
      <c r="D5317" s="41" t="s">
        <v>152</v>
      </c>
      <c r="E5317" s="41" t="s">
        <v>144</v>
      </c>
      <c r="F5317" s="38">
        <v>44236</v>
      </c>
      <c r="G5317" s="41" t="s">
        <v>145</v>
      </c>
      <c r="H5317" s="41">
        <v>53</v>
      </c>
    </row>
    <row r="5318" spans="1:8" x14ac:dyDescent="0.25">
      <c r="A5318" s="41">
        <f>VLOOKUP(D5318,'[110]Legacy Location Lookups'!$A$1:$C$340,2,0)</f>
        <v>73</v>
      </c>
      <c r="B5318" s="41" t="str">
        <f>VLOOKUP(A5318,'[110]Legacy Location Lookups'!$B$1:$C$340,2,0)</f>
        <v>Boynton Beach, FL</v>
      </c>
      <c r="C5318" s="41" t="s">
        <v>151</v>
      </c>
      <c r="D5318" s="41" t="s">
        <v>152</v>
      </c>
      <c r="E5318" s="41" t="s">
        <v>144</v>
      </c>
      <c r="F5318" s="38">
        <v>44236</v>
      </c>
      <c r="G5318" s="41" t="s">
        <v>159</v>
      </c>
      <c r="H5318" s="41">
        <v>2</v>
      </c>
    </row>
    <row r="5319" spans="1:8" x14ac:dyDescent="0.25">
      <c r="A5319" s="41">
        <f>VLOOKUP(D5319,'[110]Legacy Location Lookups'!$A$1:$C$340,2,0)</f>
        <v>73</v>
      </c>
      <c r="B5319" s="41" t="str">
        <f>VLOOKUP(A5319,'[110]Legacy Location Lookups'!$B$1:$C$340,2,0)</f>
        <v>Boynton Beach, FL</v>
      </c>
      <c r="C5319" s="41" t="s">
        <v>151</v>
      </c>
      <c r="D5319" s="41" t="s">
        <v>152</v>
      </c>
      <c r="E5319" s="41" t="s">
        <v>147</v>
      </c>
      <c r="F5319" s="38">
        <v>44236</v>
      </c>
      <c r="G5319" s="41" t="s">
        <v>147</v>
      </c>
      <c r="H5319" s="41">
        <v>0</v>
      </c>
    </row>
    <row r="5320" spans="1:8" x14ac:dyDescent="0.25">
      <c r="A5320" s="41">
        <f>VLOOKUP(D5320,'[110]Legacy Location Lookups'!$A$1:$C$340,2,0)</f>
        <v>75</v>
      </c>
      <c r="B5320" s="41" t="str">
        <f>VLOOKUP(A5320,'[110]Legacy Location Lookups'!$B$1:$C$340,2,0)</f>
        <v>Delray Beach, FL</v>
      </c>
      <c r="C5320" s="41" t="s">
        <v>151</v>
      </c>
      <c r="D5320" s="41" t="s">
        <v>153</v>
      </c>
      <c r="E5320" s="41" t="s">
        <v>144</v>
      </c>
      <c r="F5320" s="38">
        <v>44236</v>
      </c>
      <c r="G5320" s="41" t="s">
        <v>145</v>
      </c>
      <c r="H5320" s="41">
        <v>44</v>
      </c>
    </row>
    <row r="5321" spans="1:8" x14ac:dyDescent="0.25">
      <c r="A5321" s="41">
        <f>VLOOKUP(D5321,'[110]Legacy Location Lookups'!$A$1:$C$340,2,0)</f>
        <v>75</v>
      </c>
      <c r="B5321" s="41" t="str">
        <f>VLOOKUP(A5321,'[110]Legacy Location Lookups'!$B$1:$C$340,2,0)</f>
        <v>Delray Beach, FL</v>
      </c>
      <c r="C5321" s="41" t="s">
        <v>151</v>
      </c>
      <c r="D5321" s="41" t="s">
        <v>153</v>
      </c>
      <c r="E5321" s="41" t="s">
        <v>144</v>
      </c>
      <c r="F5321" s="38">
        <v>44236</v>
      </c>
      <c r="G5321" s="41" t="s">
        <v>159</v>
      </c>
      <c r="H5321" s="41">
        <v>0</v>
      </c>
    </row>
    <row r="5322" spans="1:8" x14ac:dyDescent="0.25">
      <c r="A5322" s="41">
        <f>VLOOKUP(D5322,'[110]Legacy Location Lookups'!$A$1:$C$340,2,0)</f>
        <v>76</v>
      </c>
      <c r="B5322" s="41" t="str">
        <f>VLOOKUP(A5322,'[110]Legacy Location Lookups'!$B$1:$C$340,2,0)</f>
        <v>East Boca Raton, FL</v>
      </c>
      <c r="C5322" s="41" t="s">
        <v>151</v>
      </c>
      <c r="D5322" s="41" t="s">
        <v>175</v>
      </c>
      <c r="E5322" s="41" t="s">
        <v>144</v>
      </c>
      <c r="F5322" s="38">
        <v>44236</v>
      </c>
      <c r="G5322" s="41" t="s">
        <v>145</v>
      </c>
      <c r="H5322" s="41">
        <v>31</v>
      </c>
    </row>
    <row r="5323" spans="1:8" x14ac:dyDescent="0.25">
      <c r="A5323" s="41">
        <f>VLOOKUP(D5323,'[110]Legacy Location Lookups'!$A$1:$C$340,2,0)</f>
        <v>77</v>
      </c>
      <c r="B5323" s="41" t="str">
        <f>VLOOKUP(A5323,'[110]Legacy Location Lookups'!$B$1:$C$340,2,0)</f>
        <v>West Boca Raton, FL</v>
      </c>
      <c r="C5323" s="41" t="s">
        <v>151</v>
      </c>
      <c r="D5323" s="41" t="s">
        <v>154</v>
      </c>
      <c r="E5323" s="41" t="s">
        <v>144</v>
      </c>
      <c r="F5323" s="38">
        <v>44236</v>
      </c>
      <c r="G5323" s="41" t="s">
        <v>145</v>
      </c>
      <c r="H5323" s="41">
        <v>21</v>
      </c>
    </row>
    <row r="5324" spans="1:8" x14ac:dyDescent="0.25">
      <c r="A5324" s="41">
        <f>VLOOKUP(D5324,'[110]Legacy Location Lookups'!$A$1:$C$340,2,0)</f>
        <v>72</v>
      </c>
      <c r="B5324" s="41" t="str">
        <f>VLOOKUP(A5324,'[110]Legacy Location Lookups'!$B$1:$C$340,2,0)</f>
        <v>Boca Raton, FL</v>
      </c>
      <c r="C5324" s="41" t="s">
        <v>151</v>
      </c>
      <c r="D5324" s="41" t="s">
        <v>155</v>
      </c>
      <c r="E5324" s="41" t="s">
        <v>144</v>
      </c>
      <c r="F5324" s="38">
        <v>44236</v>
      </c>
      <c r="G5324" s="41" t="s">
        <v>145</v>
      </c>
      <c r="H5324" s="41">
        <v>22</v>
      </c>
    </row>
    <row r="5325" spans="1:8" x14ac:dyDescent="0.25">
      <c r="A5325" s="41">
        <f>VLOOKUP(D5325,'[110]Legacy Location Lookups'!$A$1:$C$340,2,0)</f>
        <v>72</v>
      </c>
      <c r="B5325" s="41" t="str">
        <f>VLOOKUP(A5325,'[110]Legacy Location Lookups'!$B$1:$C$340,2,0)</f>
        <v>Boca Raton, FL</v>
      </c>
      <c r="C5325" s="41" t="s">
        <v>151</v>
      </c>
      <c r="D5325" s="41" t="s">
        <v>155</v>
      </c>
      <c r="E5325" s="41" t="s">
        <v>144</v>
      </c>
      <c r="F5325" s="38">
        <v>44236</v>
      </c>
      <c r="G5325" s="41" t="s">
        <v>159</v>
      </c>
      <c r="H5325" s="41">
        <v>0</v>
      </c>
    </row>
    <row r="5326" spans="1:8" x14ac:dyDescent="0.25">
      <c r="A5326" s="41">
        <f>VLOOKUP(D5326,'[110]Legacy Location Lookups'!$A$1:$C$340,2,0)</f>
        <v>72</v>
      </c>
      <c r="B5326" s="41" t="str">
        <f>VLOOKUP(A5326,'[110]Legacy Location Lookups'!$B$1:$C$340,2,0)</f>
        <v>Boca Raton, FL</v>
      </c>
      <c r="C5326" s="41" t="s">
        <v>151</v>
      </c>
      <c r="D5326" s="41" t="s">
        <v>155</v>
      </c>
      <c r="E5326" s="41" t="s">
        <v>147</v>
      </c>
      <c r="F5326" s="38">
        <v>44236</v>
      </c>
      <c r="G5326" s="41" t="s">
        <v>147</v>
      </c>
      <c r="H5326" s="41"/>
    </row>
    <row r="5327" spans="1:8" x14ac:dyDescent="0.25">
      <c r="A5327" s="41">
        <f>VLOOKUP(D5327,'[110]Legacy Location Lookups'!$A$1:$C$340,2,0)</f>
        <v>104</v>
      </c>
      <c r="B5327" s="41" t="str">
        <f>VLOOKUP(A5327,'[110]Legacy Location Lookups'!$B$1:$C$340,2,0)</f>
        <v>Miami, FL</v>
      </c>
      <c r="C5327" s="41" t="s">
        <v>151</v>
      </c>
      <c r="D5327" s="41" t="s">
        <v>223</v>
      </c>
      <c r="E5327" s="41" t="s">
        <v>144</v>
      </c>
      <c r="F5327" s="38">
        <v>44236</v>
      </c>
      <c r="G5327" s="41" t="s">
        <v>145</v>
      </c>
      <c r="H5327" s="41">
        <v>12</v>
      </c>
    </row>
    <row r="5328" spans="1:8" x14ac:dyDescent="0.25">
      <c r="A5328" s="41">
        <f>VLOOKUP(D5328,'[110]Legacy Location Lookups'!$A$1:$C$340,2,0)</f>
        <v>104</v>
      </c>
      <c r="B5328" s="41" t="str">
        <f>VLOOKUP(A5328,'[110]Legacy Location Lookups'!$B$1:$C$340,2,0)</f>
        <v>Miami, FL</v>
      </c>
      <c r="C5328" s="41" t="s">
        <v>151</v>
      </c>
      <c r="D5328" s="41" t="s">
        <v>223</v>
      </c>
      <c r="E5328" s="41" t="s">
        <v>144</v>
      </c>
      <c r="F5328" s="38">
        <v>44236</v>
      </c>
      <c r="G5328" s="41" t="s">
        <v>159</v>
      </c>
      <c r="H5328" s="41">
        <v>3</v>
      </c>
    </row>
    <row r="5329" spans="1:8" x14ac:dyDescent="0.25">
      <c r="A5329" s="41">
        <f>VLOOKUP(D5329,'[110]Legacy Location Lookups'!$A$1:$C$340,2,0)</f>
        <v>73</v>
      </c>
      <c r="B5329" s="41" t="str">
        <f>VLOOKUP(A5329,'[110]Legacy Location Lookups'!$B$1:$C$340,2,0)</f>
        <v>Boynton Beach, FL</v>
      </c>
      <c r="C5329" s="41" t="s">
        <v>151</v>
      </c>
      <c r="D5329" s="41" t="s">
        <v>152</v>
      </c>
      <c r="E5329" s="41" t="s">
        <v>144</v>
      </c>
      <c r="F5329" s="38">
        <v>44237</v>
      </c>
      <c r="G5329" s="41" t="s">
        <v>145</v>
      </c>
      <c r="H5329" s="41">
        <v>84</v>
      </c>
    </row>
    <row r="5330" spans="1:8" x14ac:dyDescent="0.25">
      <c r="A5330" s="41">
        <f>VLOOKUP(D5330,'[110]Legacy Location Lookups'!$A$1:$C$340,2,0)</f>
        <v>73</v>
      </c>
      <c r="B5330" s="41" t="str">
        <f>VLOOKUP(A5330,'[110]Legacy Location Lookups'!$B$1:$C$340,2,0)</f>
        <v>Boynton Beach, FL</v>
      </c>
      <c r="C5330" s="41" t="s">
        <v>151</v>
      </c>
      <c r="D5330" s="41" t="s">
        <v>152</v>
      </c>
      <c r="E5330" s="41" t="s">
        <v>144</v>
      </c>
      <c r="F5330" s="38">
        <v>44237</v>
      </c>
      <c r="G5330" s="41" t="s">
        <v>159</v>
      </c>
      <c r="H5330" s="41">
        <v>2</v>
      </c>
    </row>
    <row r="5331" spans="1:8" x14ac:dyDescent="0.25">
      <c r="A5331" s="41">
        <f>VLOOKUP(D5331,'[110]Legacy Location Lookups'!$A$1:$C$340,2,0)</f>
        <v>73</v>
      </c>
      <c r="B5331" s="41" t="str">
        <f>VLOOKUP(A5331,'[110]Legacy Location Lookups'!$B$1:$C$340,2,0)</f>
        <v>Boynton Beach, FL</v>
      </c>
      <c r="C5331" s="41" t="s">
        <v>151</v>
      </c>
      <c r="D5331" s="41" t="s">
        <v>152</v>
      </c>
      <c r="E5331" s="41" t="s">
        <v>147</v>
      </c>
      <c r="F5331" s="38">
        <v>44237</v>
      </c>
      <c r="G5331" s="41" t="s">
        <v>147</v>
      </c>
      <c r="H5331" s="41">
        <v>0</v>
      </c>
    </row>
    <row r="5332" spans="1:8" x14ac:dyDescent="0.25">
      <c r="A5332" s="41">
        <f>VLOOKUP(D5332,'[110]Legacy Location Lookups'!$A$1:$C$340,2,0)</f>
        <v>73</v>
      </c>
      <c r="B5332" s="41" t="str">
        <f>VLOOKUP(A5332,'[110]Legacy Location Lookups'!$B$1:$C$340,2,0)</f>
        <v>Boynton Beach, FL</v>
      </c>
      <c r="C5332" s="41" t="s">
        <v>151</v>
      </c>
      <c r="D5332" s="41" t="s">
        <v>152</v>
      </c>
      <c r="E5332" s="41" t="s">
        <v>144</v>
      </c>
      <c r="F5332" s="38">
        <v>44237</v>
      </c>
      <c r="G5332" s="41" t="s">
        <v>146</v>
      </c>
      <c r="H5332" s="41">
        <v>25</v>
      </c>
    </row>
    <row r="5333" spans="1:8" x14ac:dyDescent="0.25">
      <c r="A5333" s="41">
        <f>VLOOKUP(D5333,'[110]Legacy Location Lookups'!$A$1:$C$340,2,0)</f>
        <v>75</v>
      </c>
      <c r="B5333" s="41" t="str">
        <f>VLOOKUP(A5333,'[110]Legacy Location Lookups'!$B$1:$C$340,2,0)</f>
        <v>Delray Beach, FL</v>
      </c>
      <c r="C5333" s="41" t="s">
        <v>151</v>
      </c>
      <c r="D5333" s="41" t="s">
        <v>153</v>
      </c>
      <c r="E5333" s="41" t="s">
        <v>144</v>
      </c>
      <c r="F5333" s="38">
        <v>44237</v>
      </c>
      <c r="G5333" s="41" t="s">
        <v>145</v>
      </c>
      <c r="H5333" s="41">
        <v>49</v>
      </c>
    </row>
    <row r="5334" spans="1:8" x14ac:dyDescent="0.25">
      <c r="A5334" s="41">
        <f>VLOOKUP(D5334,'[110]Legacy Location Lookups'!$A$1:$C$340,2,0)</f>
        <v>75</v>
      </c>
      <c r="B5334" s="41" t="str">
        <f>VLOOKUP(A5334,'[110]Legacy Location Lookups'!$B$1:$C$340,2,0)</f>
        <v>Delray Beach, FL</v>
      </c>
      <c r="C5334" s="41" t="s">
        <v>151</v>
      </c>
      <c r="D5334" s="41" t="s">
        <v>153</v>
      </c>
      <c r="E5334" s="41" t="s">
        <v>147</v>
      </c>
      <c r="F5334" s="38">
        <v>44237</v>
      </c>
      <c r="G5334" s="41" t="s">
        <v>147</v>
      </c>
      <c r="H5334" s="41">
        <v>0</v>
      </c>
    </row>
    <row r="5335" spans="1:8" x14ac:dyDescent="0.25">
      <c r="A5335" s="41">
        <f>VLOOKUP(D5335,'[110]Legacy Location Lookups'!$A$1:$C$340,2,0)</f>
        <v>75</v>
      </c>
      <c r="B5335" s="41" t="str">
        <f>VLOOKUP(A5335,'[110]Legacy Location Lookups'!$B$1:$C$340,2,0)</f>
        <v>Delray Beach, FL</v>
      </c>
      <c r="C5335" s="41" t="s">
        <v>151</v>
      </c>
      <c r="D5335" s="41" t="s">
        <v>153</v>
      </c>
      <c r="E5335" s="41" t="s">
        <v>144</v>
      </c>
      <c r="F5335" s="38">
        <v>44237</v>
      </c>
      <c r="G5335" s="41" t="s">
        <v>159</v>
      </c>
      <c r="H5335" s="41">
        <v>1</v>
      </c>
    </row>
    <row r="5336" spans="1:8" x14ac:dyDescent="0.25">
      <c r="A5336" s="41">
        <f>VLOOKUP(D5336,'[110]Legacy Location Lookups'!$A$1:$C$340,2,0)</f>
        <v>76</v>
      </c>
      <c r="B5336" s="41" t="str">
        <f>VLOOKUP(A5336,'[110]Legacy Location Lookups'!$B$1:$C$340,2,0)</f>
        <v>East Boca Raton, FL</v>
      </c>
      <c r="C5336" s="41" t="s">
        <v>151</v>
      </c>
      <c r="D5336" s="41" t="s">
        <v>175</v>
      </c>
      <c r="E5336" s="41" t="s">
        <v>147</v>
      </c>
      <c r="F5336" s="38">
        <v>44237</v>
      </c>
      <c r="G5336" s="41" t="s">
        <v>147</v>
      </c>
      <c r="H5336" s="41">
        <v>0</v>
      </c>
    </row>
    <row r="5337" spans="1:8" x14ac:dyDescent="0.25">
      <c r="A5337" s="41">
        <f>VLOOKUP(D5337,'[110]Legacy Location Lookups'!$A$1:$C$340,2,0)</f>
        <v>76</v>
      </c>
      <c r="B5337" s="41" t="str">
        <f>VLOOKUP(A5337,'[110]Legacy Location Lookups'!$B$1:$C$340,2,0)</f>
        <v>East Boca Raton, FL</v>
      </c>
      <c r="C5337" s="41" t="s">
        <v>151</v>
      </c>
      <c r="D5337" s="41" t="s">
        <v>175</v>
      </c>
      <c r="E5337" s="41" t="s">
        <v>144</v>
      </c>
      <c r="F5337" s="38">
        <v>44237</v>
      </c>
      <c r="G5337" s="41" t="s">
        <v>145</v>
      </c>
      <c r="H5337" s="41">
        <v>0</v>
      </c>
    </row>
    <row r="5338" spans="1:8" x14ac:dyDescent="0.25">
      <c r="A5338" s="41">
        <f>VLOOKUP(D5338,'[110]Legacy Location Lookups'!$A$1:$C$340,2,0)</f>
        <v>77</v>
      </c>
      <c r="B5338" s="41" t="str">
        <f>VLOOKUP(A5338,'[110]Legacy Location Lookups'!$B$1:$C$340,2,0)</f>
        <v>West Boca Raton, FL</v>
      </c>
      <c r="C5338" s="41" t="s">
        <v>151</v>
      </c>
      <c r="D5338" s="41" t="s">
        <v>154</v>
      </c>
      <c r="E5338" s="41" t="s">
        <v>144</v>
      </c>
      <c r="F5338" s="38">
        <v>44237</v>
      </c>
      <c r="G5338" s="41" t="s">
        <v>145</v>
      </c>
      <c r="H5338" s="41">
        <v>17</v>
      </c>
    </row>
    <row r="5339" spans="1:8" x14ac:dyDescent="0.25">
      <c r="A5339" s="41">
        <f>VLOOKUP(D5339,'[110]Legacy Location Lookups'!$A$1:$C$340,2,0)</f>
        <v>72</v>
      </c>
      <c r="B5339" s="41" t="str">
        <f>VLOOKUP(A5339,'[110]Legacy Location Lookups'!$B$1:$C$340,2,0)</f>
        <v>Boca Raton, FL</v>
      </c>
      <c r="C5339" s="41" t="s">
        <v>151</v>
      </c>
      <c r="D5339" s="41" t="s">
        <v>155</v>
      </c>
      <c r="E5339" s="41" t="s">
        <v>144</v>
      </c>
      <c r="F5339" s="38">
        <v>44237</v>
      </c>
      <c r="G5339" s="41" t="s">
        <v>145</v>
      </c>
      <c r="H5339" s="41">
        <v>15</v>
      </c>
    </row>
    <row r="5340" spans="1:8" x14ac:dyDescent="0.25">
      <c r="A5340" s="41">
        <f>VLOOKUP(D5340,'[110]Legacy Location Lookups'!$A$1:$C$340,2,0)</f>
        <v>72</v>
      </c>
      <c r="B5340" s="41" t="str">
        <f>VLOOKUP(A5340,'[110]Legacy Location Lookups'!$B$1:$C$340,2,0)</f>
        <v>Boca Raton, FL</v>
      </c>
      <c r="C5340" s="41" t="s">
        <v>151</v>
      </c>
      <c r="D5340" s="41" t="s">
        <v>155</v>
      </c>
      <c r="E5340" s="41" t="s">
        <v>144</v>
      </c>
      <c r="F5340" s="38">
        <v>44237</v>
      </c>
      <c r="G5340" s="41" t="s">
        <v>159</v>
      </c>
      <c r="H5340" s="41">
        <v>1</v>
      </c>
    </row>
    <row r="5341" spans="1:8" x14ac:dyDescent="0.25">
      <c r="A5341" s="41">
        <f>VLOOKUP(D5341,'[110]Legacy Location Lookups'!$A$1:$C$340,2,0)</f>
        <v>72</v>
      </c>
      <c r="B5341" s="41" t="str">
        <f>VLOOKUP(A5341,'[110]Legacy Location Lookups'!$B$1:$C$340,2,0)</f>
        <v>Boca Raton, FL</v>
      </c>
      <c r="C5341" s="41" t="s">
        <v>151</v>
      </c>
      <c r="D5341" s="41" t="s">
        <v>155</v>
      </c>
      <c r="E5341" s="41" t="s">
        <v>147</v>
      </c>
      <c r="F5341" s="38">
        <v>44237</v>
      </c>
      <c r="G5341" s="41" t="s">
        <v>147</v>
      </c>
      <c r="H5341" s="41">
        <v>1</v>
      </c>
    </row>
    <row r="5342" spans="1:8" x14ac:dyDescent="0.25">
      <c r="A5342" s="41">
        <f>VLOOKUP(D5342,'[110]Legacy Location Lookups'!$A$1:$C$340,2,0)</f>
        <v>104</v>
      </c>
      <c r="B5342" s="41" t="str">
        <f>VLOOKUP(A5342,'[110]Legacy Location Lookups'!$B$1:$C$340,2,0)</f>
        <v>Miami, FL</v>
      </c>
      <c r="C5342" s="41" t="s">
        <v>151</v>
      </c>
      <c r="D5342" s="41" t="s">
        <v>223</v>
      </c>
      <c r="E5342" s="41" t="s">
        <v>144</v>
      </c>
      <c r="F5342" s="38">
        <v>44237</v>
      </c>
      <c r="G5342" s="41" t="s">
        <v>145</v>
      </c>
      <c r="H5342" s="41">
        <v>12</v>
      </c>
    </row>
    <row r="5343" spans="1:8" x14ac:dyDescent="0.25">
      <c r="A5343" s="41">
        <f>VLOOKUP(D5343,'[110]Legacy Location Lookups'!$A$1:$C$340,2,0)</f>
        <v>104</v>
      </c>
      <c r="B5343" s="41" t="str">
        <f>VLOOKUP(A5343,'[110]Legacy Location Lookups'!$B$1:$C$340,2,0)</f>
        <v>Miami, FL</v>
      </c>
      <c r="C5343" s="41" t="s">
        <v>151</v>
      </c>
      <c r="D5343" s="41" t="s">
        <v>223</v>
      </c>
      <c r="E5343" s="41" t="s">
        <v>144</v>
      </c>
      <c r="F5343" s="38">
        <v>44237</v>
      </c>
      <c r="G5343" s="41" t="s">
        <v>159</v>
      </c>
      <c r="H5343" s="41">
        <v>4</v>
      </c>
    </row>
    <row r="5344" spans="1:8" x14ac:dyDescent="0.25">
      <c r="A5344" s="41">
        <f>VLOOKUP(D5344,'[110]Legacy Location Lookups'!$A$1:$C$340,2,0)</f>
        <v>73</v>
      </c>
      <c r="B5344" s="41" t="str">
        <f>VLOOKUP(A5344,'[110]Legacy Location Lookups'!$B$1:$C$340,2,0)</f>
        <v>Boynton Beach, FL</v>
      </c>
      <c r="C5344" s="41" t="s">
        <v>151</v>
      </c>
      <c r="D5344" s="41" t="s">
        <v>152</v>
      </c>
      <c r="E5344" s="41" t="s">
        <v>144</v>
      </c>
      <c r="F5344" s="38">
        <v>44238</v>
      </c>
      <c r="G5344" s="41" t="s">
        <v>145</v>
      </c>
      <c r="H5344" s="41">
        <v>82</v>
      </c>
    </row>
    <row r="5345" spans="1:8" x14ac:dyDescent="0.25">
      <c r="A5345" s="41">
        <f>VLOOKUP(D5345,'[110]Legacy Location Lookups'!$A$1:$C$340,2,0)</f>
        <v>73</v>
      </c>
      <c r="B5345" s="41" t="str">
        <f>VLOOKUP(A5345,'[110]Legacy Location Lookups'!$B$1:$C$340,2,0)</f>
        <v>Boynton Beach, FL</v>
      </c>
      <c r="C5345" s="41" t="s">
        <v>151</v>
      </c>
      <c r="D5345" s="41" t="s">
        <v>152</v>
      </c>
      <c r="E5345" s="41" t="s">
        <v>147</v>
      </c>
      <c r="F5345" s="38">
        <v>44238</v>
      </c>
      <c r="G5345" s="41" t="s">
        <v>147</v>
      </c>
      <c r="H5345" s="41">
        <v>0</v>
      </c>
    </row>
    <row r="5346" spans="1:8" x14ac:dyDescent="0.25">
      <c r="A5346" s="41">
        <f>VLOOKUP(D5346,'[110]Legacy Location Lookups'!$A$1:$C$340,2,0)</f>
        <v>73</v>
      </c>
      <c r="B5346" s="41" t="str">
        <f>VLOOKUP(A5346,'[110]Legacy Location Lookups'!$B$1:$C$340,2,0)</f>
        <v>Boynton Beach, FL</v>
      </c>
      <c r="C5346" s="41" t="s">
        <v>151</v>
      </c>
      <c r="D5346" s="41" t="s">
        <v>152</v>
      </c>
      <c r="E5346" s="41" t="s">
        <v>144</v>
      </c>
      <c r="F5346" s="38">
        <v>44238</v>
      </c>
      <c r="G5346" s="41" t="s">
        <v>159</v>
      </c>
      <c r="H5346" s="41">
        <v>19</v>
      </c>
    </row>
    <row r="5347" spans="1:8" x14ac:dyDescent="0.25">
      <c r="A5347" s="41">
        <f>VLOOKUP(D5347,'[110]Legacy Location Lookups'!$A$1:$C$340,2,0)</f>
        <v>75</v>
      </c>
      <c r="B5347" s="41" t="str">
        <f>VLOOKUP(A5347,'[110]Legacy Location Lookups'!$B$1:$C$340,2,0)</f>
        <v>Delray Beach, FL</v>
      </c>
      <c r="C5347" s="41" t="s">
        <v>151</v>
      </c>
      <c r="D5347" s="41" t="s">
        <v>153</v>
      </c>
      <c r="E5347" s="41" t="s">
        <v>144</v>
      </c>
      <c r="F5347" s="38">
        <v>44238</v>
      </c>
      <c r="G5347" s="41" t="s">
        <v>145</v>
      </c>
      <c r="H5347" s="41">
        <v>30</v>
      </c>
    </row>
    <row r="5348" spans="1:8" x14ac:dyDescent="0.25">
      <c r="A5348" s="41">
        <f>VLOOKUP(D5348,'[110]Legacy Location Lookups'!$A$1:$C$340,2,0)</f>
        <v>75</v>
      </c>
      <c r="B5348" s="41" t="str">
        <f>VLOOKUP(A5348,'[110]Legacy Location Lookups'!$B$1:$C$340,2,0)</f>
        <v>Delray Beach, FL</v>
      </c>
      <c r="C5348" s="41" t="s">
        <v>151</v>
      </c>
      <c r="D5348" s="41" t="s">
        <v>153</v>
      </c>
      <c r="E5348" s="41" t="s">
        <v>147</v>
      </c>
      <c r="F5348" s="38">
        <v>44238</v>
      </c>
      <c r="G5348" s="41" t="s">
        <v>147</v>
      </c>
      <c r="H5348" s="41">
        <v>0</v>
      </c>
    </row>
    <row r="5349" spans="1:8" x14ac:dyDescent="0.25">
      <c r="A5349" s="41">
        <f>VLOOKUP(D5349,'[110]Legacy Location Lookups'!$A$1:$C$340,2,0)</f>
        <v>75</v>
      </c>
      <c r="B5349" s="41" t="str">
        <f>VLOOKUP(A5349,'[110]Legacy Location Lookups'!$B$1:$C$340,2,0)</f>
        <v>Delray Beach, FL</v>
      </c>
      <c r="C5349" s="41" t="s">
        <v>151</v>
      </c>
      <c r="D5349" s="41" t="s">
        <v>153</v>
      </c>
      <c r="E5349" s="41" t="s">
        <v>144</v>
      </c>
      <c r="F5349" s="38">
        <v>44238</v>
      </c>
      <c r="G5349" s="41" t="s">
        <v>159</v>
      </c>
      <c r="H5349" s="41">
        <v>3</v>
      </c>
    </row>
    <row r="5350" spans="1:8" x14ac:dyDescent="0.25">
      <c r="A5350" s="41">
        <f>VLOOKUP(D5350,'[110]Legacy Location Lookups'!$A$1:$C$340,2,0)</f>
        <v>76</v>
      </c>
      <c r="B5350" s="41" t="str">
        <f>VLOOKUP(A5350,'[110]Legacy Location Lookups'!$B$1:$C$340,2,0)</f>
        <v>East Boca Raton, FL</v>
      </c>
      <c r="C5350" s="41" t="s">
        <v>151</v>
      </c>
      <c r="D5350" s="41" t="s">
        <v>175</v>
      </c>
      <c r="E5350" s="41" t="s">
        <v>144</v>
      </c>
      <c r="F5350" s="38">
        <v>44238</v>
      </c>
      <c r="G5350" s="41" t="s">
        <v>145</v>
      </c>
      <c r="H5350" s="41">
        <v>31</v>
      </c>
    </row>
    <row r="5351" spans="1:8" x14ac:dyDescent="0.25">
      <c r="A5351" s="41">
        <f>VLOOKUP(D5351,'[110]Legacy Location Lookups'!$A$1:$C$340,2,0)</f>
        <v>77</v>
      </c>
      <c r="B5351" s="41" t="str">
        <f>VLOOKUP(A5351,'[110]Legacy Location Lookups'!$B$1:$C$340,2,0)</f>
        <v>West Boca Raton, FL</v>
      </c>
      <c r="C5351" s="41" t="s">
        <v>151</v>
      </c>
      <c r="D5351" s="41" t="s">
        <v>154</v>
      </c>
      <c r="E5351" s="41" t="s">
        <v>144</v>
      </c>
      <c r="F5351" s="38">
        <v>44238</v>
      </c>
      <c r="G5351" s="41" t="s">
        <v>145</v>
      </c>
      <c r="H5351" s="41">
        <v>0</v>
      </c>
    </row>
    <row r="5352" spans="1:8" x14ac:dyDescent="0.25">
      <c r="A5352" s="41">
        <f>VLOOKUP(D5352,'[110]Legacy Location Lookups'!$A$1:$C$340,2,0)</f>
        <v>72</v>
      </c>
      <c r="B5352" s="41" t="str">
        <f>VLOOKUP(A5352,'[110]Legacy Location Lookups'!$B$1:$C$340,2,0)</f>
        <v>Boca Raton, FL</v>
      </c>
      <c r="C5352" s="41" t="s">
        <v>151</v>
      </c>
      <c r="D5352" s="41" t="s">
        <v>155</v>
      </c>
      <c r="E5352" s="41" t="s">
        <v>144</v>
      </c>
      <c r="F5352" s="38">
        <v>44238</v>
      </c>
      <c r="G5352" s="41" t="s">
        <v>145</v>
      </c>
      <c r="H5352" s="41">
        <v>14</v>
      </c>
    </row>
    <row r="5353" spans="1:8" x14ac:dyDescent="0.25">
      <c r="A5353" s="41">
        <f>VLOOKUP(D5353,'[110]Legacy Location Lookups'!$A$1:$C$340,2,0)</f>
        <v>72</v>
      </c>
      <c r="B5353" s="41" t="str">
        <f>VLOOKUP(A5353,'[110]Legacy Location Lookups'!$B$1:$C$340,2,0)</f>
        <v>Boca Raton, FL</v>
      </c>
      <c r="C5353" s="41" t="s">
        <v>151</v>
      </c>
      <c r="D5353" s="41" t="s">
        <v>155</v>
      </c>
      <c r="E5353" s="41" t="s">
        <v>144</v>
      </c>
      <c r="F5353" s="38">
        <v>44238</v>
      </c>
      <c r="G5353" s="41" t="s">
        <v>159</v>
      </c>
      <c r="H5353" s="41">
        <v>2</v>
      </c>
    </row>
    <row r="5354" spans="1:8" x14ac:dyDescent="0.25">
      <c r="A5354" s="41">
        <f>VLOOKUP(D5354,'[110]Legacy Location Lookups'!$A$1:$C$340,2,0)</f>
        <v>72</v>
      </c>
      <c r="B5354" s="41" t="str">
        <f>VLOOKUP(A5354,'[110]Legacy Location Lookups'!$B$1:$C$340,2,0)</f>
        <v>Boca Raton, FL</v>
      </c>
      <c r="C5354" s="41" t="s">
        <v>151</v>
      </c>
      <c r="D5354" s="41" t="s">
        <v>155</v>
      </c>
      <c r="E5354" s="41" t="s">
        <v>147</v>
      </c>
      <c r="F5354" s="38">
        <v>44238</v>
      </c>
      <c r="G5354" s="41" t="s">
        <v>147</v>
      </c>
      <c r="H5354" s="41">
        <v>0</v>
      </c>
    </row>
    <row r="5355" spans="1:8" x14ac:dyDescent="0.25">
      <c r="A5355" s="41">
        <f>VLOOKUP(D5355,'[110]Legacy Location Lookups'!$A$1:$C$340,2,0)</f>
        <v>104</v>
      </c>
      <c r="B5355" s="41" t="str">
        <f>VLOOKUP(A5355,'[110]Legacy Location Lookups'!$B$1:$C$340,2,0)</f>
        <v>Miami, FL</v>
      </c>
      <c r="C5355" s="41" t="s">
        <v>151</v>
      </c>
      <c r="D5355" s="41" t="s">
        <v>223</v>
      </c>
      <c r="E5355" s="41" t="s">
        <v>144</v>
      </c>
      <c r="F5355" s="38">
        <v>44238</v>
      </c>
      <c r="G5355" s="41" t="s">
        <v>145</v>
      </c>
      <c r="H5355" s="41">
        <v>23</v>
      </c>
    </row>
    <row r="5356" spans="1:8" x14ac:dyDescent="0.25">
      <c r="A5356" s="41">
        <f>VLOOKUP(D5356,'[110]Legacy Location Lookups'!$A$1:$C$340,2,0)</f>
        <v>104</v>
      </c>
      <c r="B5356" s="41" t="str">
        <f>VLOOKUP(A5356,'[110]Legacy Location Lookups'!$B$1:$C$340,2,0)</f>
        <v>Miami, FL</v>
      </c>
      <c r="C5356" s="41" t="s">
        <v>151</v>
      </c>
      <c r="D5356" s="41" t="s">
        <v>223</v>
      </c>
      <c r="E5356" s="41" t="s">
        <v>144</v>
      </c>
      <c r="F5356" s="38">
        <v>44238</v>
      </c>
      <c r="G5356" s="41" t="s">
        <v>159</v>
      </c>
      <c r="H5356" s="41">
        <v>2</v>
      </c>
    </row>
    <row r="5357" spans="1:8" x14ac:dyDescent="0.25">
      <c r="A5357" s="41">
        <f>VLOOKUP(D5357,'[110]Legacy Location Lookups'!$A$1:$C$340,2,0)</f>
        <v>73</v>
      </c>
      <c r="B5357" s="41" t="str">
        <f>VLOOKUP(A5357,'[110]Legacy Location Lookups'!$B$1:$C$340,2,0)</f>
        <v>Boynton Beach, FL</v>
      </c>
      <c r="C5357" s="41" t="s">
        <v>151</v>
      </c>
      <c r="D5357" s="41" t="s">
        <v>152</v>
      </c>
      <c r="E5357" s="41" t="s">
        <v>144</v>
      </c>
      <c r="F5357" s="38">
        <v>44239</v>
      </c>
      <c r="G5357" s="41" t="s">
        <v>145</v>
      </c>
      <c r="H5357" s="41">
        <v>76</v>
      </c>
    </row>
    <row r="5358" spans="1:8" x14ac:dyDescent="0.25">
      <c r="A5358" s="41">
        <f>VLOOKUP(D5358,'[110]Legacy Location Lookups'!$A$1:$C$340,2,0)</f>
        <v>73</v>
      </c>
      <c r="B5358" s="41" t="str">
        <f>VLOOKUP(A5358,'[110]Legacy Location Lookups'!$B$1:$C$340,2,0)</f>
        <v>Boynton Beach, FL</v>
      </c>
      <c r="C5358" s="41" t="s">
        <v>151</v>
      </c>
      <c r="D5358" s="41" t="s">
        <v>152</v>
      </c>
      <c r="E5358" s="41" t="s">
        <v>144</v>
      </c>
      <c r="F5358" s="38">
        <v>44239</v>
      </c>
      <c r="G5358" s="41" t="s">
        <v>159</v>
      </c>
      <c r="H5358" s="41">
        <v>5</v>
      </c>
    </row>
    <row r="5359" spans="1:8" x14ac:dyDescent="0.25">
      <c r="A5359" s="41">
        <f>VLOOKUP(D5359,'[110]Legacy Location Lookups'!$A$1:$C$340,2,0)</f>
        <v>73</v>
      </c>
      <c r="B5359" s="41" t="str">
        <f>VLOOKUP(A5359,'[110]Legacy Location Lookups'!$B$1:$C$340,2,0)</f>
        <v>Boynton Beach, FL</v>
      </c>
      <c r="C5359" s="41" t="s">
        <v>151</v>
      </c>
      <c r="D5359" s="41" t="s">
        <v>152</v>
      </c>
      <c r="E5359" s="41" t="s">
        <v>147</v>
      </c>
      <c r="F5359" s="38">
        <v>44239</v>
      </c>
      <c r="G5359" s="41" t="s">
        <v>147</v>
      </c>
      <c r="H5359" s="41">
        <v>0</v>
      </c>
    </row>
    <row r="5360" spans="1:8" x14ac:dyDescent="0.25">
      <c r="A5360" s="41">
        <f>VLOOKUP(D5360,'[110]Legacy Location Lookups'!$A$1:$C$340,2,0)</f>
        <v>75</v>
      </c>
      <c r="B5360" s="41" t="str">
        <f>VLOOKUP(A5360,'[110]Legacy Location Lookups'!$B$1:$C$340,2,0)</f>
        <v>Delray Beach, FL</v>
      </c>
      <c r="C5360" s="41" t="s">
        <v>151</v>
      </c>
      <c r="D5360" s="41" t="s">
        <v>153</v>
      </c>
      <c r="E5360" s="41" t="s">
        <v>144</v>
      </c>
      <c r="F5360" s="38">
        <v>44239</v>
      </c>
      <c r="G5360" s="41" t="s">
        <v>145</v>
      </c>
      <c r="H5360" s="41">
        <v>46</v>
      </c>
    </row>
    <row r="5361" spans="1:8" x14ac:dyDescent="0.25">
      <c r="A5361" s="41">
        <f>VLOOKUP(D5361,'[110]Legacy Location Lookups'!$A$1:$C$340,2,0)</f>
        <v>75</v>
      </c>
      <c r="B5361" s="41" t="str">
        <f>VLOOKUP(A5361,'[110]Legacy Location Lookups'!$B$1:$C$340,2,0)</f>
        <v>Delray Beach, FL</v>
      </c>
      <c r="C5361" s="41" t="s">
        <v>151</v>
      </c>
      <c r="D5361" s="41" t="s">
        <v>153</v>
      </c>
      <c r="E5361" s="41" t="s">
        <v>147</v>
      </c>
      <c r="F5361" s="38">
        <v>44239</v>
      </c>
      <c r="G5361" s="41" t="s">
        <v>147</v>
      </c>
      <c r="H5361" s="41">
        <v>1</v>
      </c>
    </row>
    <row r="5362" spans="1:8" x14ac:dyDescent="0.25">
      <c r="A5362" s="41">
        <f>VLOOKUP(D5362,'[110]Legacy Location Lookups'!$A$1:$C$340,2,0)</f>
        <v>76</v>
      </c>
      <c r="B5362" s="41" t="str">
        <f>VLOOKUP(A5362,'[110]Legacy Location Lookups'!$B$1:$C$340,2,0)</f>
        <v>East Boca Raton, FL</v>
      </c>
      <c r="C5362" s="41" t="s">
        <v>151</v>
      </c>
      <c r="D5362" s="41" t="s">
        <v>175</v>
      </c>
      <c r="E5362" s="41" t="s">
        <v>144</v>
      </c>
      <c r="F5362" s="38">
        <v>44239</v>
      </c>
      <c r="G5362" s="41" t="s">
        <v>145</v>
      </c>
      <c r="H5362" s="41">
        <v>0</v>
      </c>
    </row>
    <row r="5363" spans="1:8" x14ac:dyDescent="0.25">
      <c r="A5363" s="41">
        <f>VLOOKUP(D5363,'[110]Legacy Location Lookups'!$A$1:$C$340,2,0)</f>
        <v>77</v>
      </c>
      <c r="B5363" s="41" t="str">
        <f>VLOOKUP(A5363,'[110]Legacy Location Lookups'!$B$1:$C$340,2,0)</f>
        <v>West Boca Raton, FL</v>
      </c>
      <c r="C5363" s="41" t="s">
        <v>151</v>
      </c>
      <c r="D5363" s="41" t="s">
        <v>154</v>
      </c>
      <c r="E5363" s="41" t="s">
        <v>144</v>
      </c>
      <c r="F5363" s="38">
        <v>44239</v>
      </c>
      <c r="G5363" s="41" t="s">
        <v>145</v>
      </c>
      <c r="H5363" s="41">
        <v>24</v>
      </c>
    </row>
    <row r="5364" spans="1:8" x14ac:dyDescent="0.25">
      <c r="A5364" s="41">
        <f>VLOOKUP(D5364,'[110]Legacy Location Lookups'!$A$1:$C$340,2,0)</f>
        <v>72</v>
      </c>
      <c r="B5364" s="41" t="str">
        <f>VLOOKUP(A5364,'[110]Legacy Location Lookups'!$B$1:$C$340,2,0)</f>
        <v>Boca Raton, FL</v>
      </c>
      <c r="C5364" s="41" t="s">
        <v>151</v>
      </c>
      <c r="D5364" s="41" t="s">
        <v>155</v>
      </c>
      <c r="E5364" s="41" t="s">
        <v>144</v>
      </c>
      <c r="F5364" s="38">
        <v>44239</v>
      </c>
      <c r="G5364" s="41" t="s">
        <v>145</v>
      </c>
      <c r="H5364" s="41">
        <v>25</v>
      </c>
    </row>
    <row r="5365" spans="1:8" x14ac:dyDescent="0.25">
      <c r="A5365" s="41">
        <f>VLOOKUP(D5365,'[110]Legacy Location Lookups'!$A$1:$C$340,2,0)</f>
        <v>72</v>
      </c>
      <c r="B5365" s="41" t="str">
        <f>VLOOKUP(A5365,'[110]Legacy Location Lookups'!$B$1:$C$340,2,0)</f>
        <v>Boca Raton, FL</v>
      </c>
      <c r="C5365" s="41" t="s">
        <v>151</v>
      </c>
      <c r="D5365" s="41" t="s">
        <v>155</v>
      </c>
      <c r="E5365" s="41" t="s">
        <v>147</v>
      </c>
      <c r="F5365" s="38">
        <v>44239</v>
      </c>
      <c r="G5365" s="41" t="s">
        <v>147</v>
      </c>
      <c r="H5365" s="41">
        <v>2</v>
      </c>
    </row>
    <row r="5366" spans="1:8" x14ac:dyDescent="0.25">
      <c r="A5366" s="41">
        <f>VLOOKUP(D5366,'[110]Legacy Location Lookups'!$A$1:$C$340,2,0)</f>
        <v>72</v>
      </c>
      <c r="B5366" s="41" t="str">
        <f>VLOOKUP(A5366,'[110]Legacy Location Lookups'!$B$1:$C$340,2,0)</f>
        <v>Boca Raton, FL</v>
      </c>
      <c r="C5366" s="41" t="s">
        <v>151</v>
      </c>
      <c r="D5366" s="41" t="s">
        <v>155</v>
      </c>
      <c r="E5366" s="41" t="s">
        <v>144</v>
      </c>
      <c r="F5366" s="38">
        <v>44239</v>
      </c>
      <c r="G5366" s="41" t="s">
        <v>159</v>
      </c>
      <c r="H5366" s="41">
        <v>2</v>
      </c>
    </row>
    <row r="5367" spans="1:8" x14ac:dyDescent="0.25">
      <c r="A5367" s="41">
        <f>VLOOKUP(D5367,'[110]Legacy Location Lookups'!$A$1:$C$340,2,0)</f>
        <v>104</v>
      </c>
      <c r="B5367" s="41" t="str">
        <f>VLOOKUP(A5367,'[110]Legacy Location Lookups'!$B$1:$C$340,2,0)</f>
        <v>Miami, FL</v>
      </c>
      <c r="C5367" s="41" t="s">
        <v>151</v>
      </c>
      <c r="D5367" s="41" t="s">
        <v>223</v>
      </c>
      <c r="E5367" s="41" t="s">
        <v>144</v>
      </c>
      <c r="F5367" s="38">
        <v>44239</v>
      </c>
      <c r="G5367" s="41" t="s">
        <v>145</v>
      </c>
      <c r="H5367" s="41">
        <v>8</v>
      </c>
    </row>
    <row r="5368" spans="1:8" x14ac:dyDescent="0.25">
      <c r="A5368" s="41">
        <f>VLOOKUP(D5368,'[110]Legacy Location Lookups'!$A$1:$C$340,2,0)</f>
        <v>104</v>
      </c>
      <c r="B5368" s="41" t="str">
        <f>VLOOKUP(A5368,'[110]Legacy Location Lookups'!$B$1:$C$340,2,0)</f>
        <v>Miami, FL</v>
      </c>
      <c r="C5368" s="41" t="s">
        <v>151</v>
      </c>
      <c r="D5368" s="41" t="s">
        <v>223</v>
      </c>
      <c r="E5368" s="41" t="s">
        <v>144</v>
      </c>
      <c r="F5368" s="38">
        <v>44239</v>
      </c>
      <c r="G5368" s="41" t="s">
        <v>159</v>
      </c>
      <c r="H5368" s="41">
        <v>1</v>
      </c>
    </row>
    <row r="5369" spans="1:8" x14ac:dyDescent="0.25">
      <c r="A5369" s="41">
        <f>VLOOKUP(D5369,'[110]Legacy Location Lookups'!$A$1:$C$340,2,0)</f>
        <v>5</v>
      </c>
      <c r="B5369" s="41" t="str">
        <f>VLOOKUP(A5369,'[110]Legacy Location Lookups'!$B$1:$C$340,2,0)</f>
        <v>Bloomington, IL</v>
      </c>
      <c r="C5369" s="41" t="s">
        <v>142</v>
      </c>
      <c r="D5369" s="41" t="s">
        <v>143</v>
      </c>
      <c r="E5369" s="41" t="s">
        <v>144</v>
      </c>
      <c r="F5369" s="38">
        <v>44240</v>
      </c>
      <c r="G5369" s="41" t="s">
        <v>145</v>
      </c>
      <c r="H5369" s="41">
        <v>24</v>
      </c>
    </row>
    <row r="5370" spans="1:8" x14ac:dyDescent="0.25">
      <c r="A5370" s="41">
        <f>VLOOKUP(D5370,'[110]Legacy Location Lookups'!$A$1:$C$340,2,0)</f>
        <v>5</v>
      </c>
      <c r="B5370" s="41" t="str">
        <f>VLOOKUP(A5370,'[110]Legacy Location Lookups'!$B$1:$C$340,2,0)</f>
        <v>Bloomington, IL</v>
      </c>
      <c r="C5370" s="41" t="s">
        <v>142</v>
      </c>
      <c r="D5370" s="41" t="s">
        <v>143</v>
      </c>
      <c r="E5370" s="41" t="s">
        <v>144</v>
      </c>
      <c r="F5370" s="38">
        <v>44240</v>
      </c>
      <c r="G5370" s="41" t="s">
        <v>146</v>
      </c>
      <c r="H5370" s="41">
        <v>0</v>
      </c>
    </row>
    <row r="5371" spans="1:8" x14ac:dyDescent="0.25">
      <c r="A5371" s="41">
        <f>VLOOKUP(D5371,'[110]Legacy Location Lookups'!$A$1:$C$340,2,0)</f>
        <v>5</v>
      </c>
      <c r="B5371" s="41" t="str">
        <f>VLOOKUP(A5371,'[110]Legacy Location Lookups'!$B$1:$C$340,2,0)</f>
        <v>Bloomington, IL</v>
      </c>
      <c r="C5371" s="41" t="s">
        <v>142</v>
      </c>
      <c r="D5371" s="41" t="s">
        <v>143</v>
      </c>
      <c r="E5371" s="41" t="s">
        <v>147</v>
      </c>
      <c r="F5371" s="38">
        <v>44240</v>
      </c>
      <c r="G5371" s="41" t="s">
        <v>147</v>
      </c>
      <c r="H5371" s="41">
        <v>0</v>
      </c>
    </row>
    <row r="5372" spans="1:8" x14ac:dyDescent="0.25">
      <c r="A5372" s="41">
        <f>VLOOKUP(D5372,'[110]Legacy Location Lookups'!$A$1:$C$340,2,0)</f>
        <v>14</v>
      </c>
      <c r="B5372" s="41" t="str">
        <f>VLOOKUP(A5372,'[110]Legacy Location Lookups'!$B$1:$C$340,2,0)</f>
        <v>Peru, IL</v>
      </c>
      <c r="C5372" s="41" t="s">
        <v>142</v>
      </c>
      <c r="D5372" s="41" t="s">
        <v>148</v>
      </c>
      <c r="E5372" s="41" t="s">
        <v>144</v>
      </c>
      <c r="F5372" s="38">
        <v>44240</v>
      </c>
      <c r="G5372" s="41" t="s">
        <v>145</v>
      </c>
      <c r="H5372" s="41">
        <v>0</v>
      </c>
    </row>
    <row r="5373" spans="1:8" x14ac:dyDescent="0.25">
      <c r="A5373" s="41">
        <f>VLOOKUP(D5373,'[110]Legacy Location Lookups'!$A$1:$C$340,2,0)</f>
        <v>14</v>
      </c>
      <c r="B5373" s="41" t="str">
        <f>VLOOKUP(A5373,'[110]Legacy Location Lookups'!$B$1:$C$340,2,0)</f>
        <v>Peru, IL</v>
      </c>
      <c r="C5373" s="41" t="s">
        <v>142</v>
      </c>
      <c r="D5373" s="41" t="s">
        <v>148</v>
      </c>
      <c r="E5373" s="41" t="s">
        <v>147</v>
      </c>
      <c r="F5373" s="38">
        <v>44240</v>
      </c>
      <c r="G5373" s="41" t="s">
        <v>147</v>
      </c>
      <c r="H5373" s="41">
        <v>0</v>
      </c>
    </row>
    <row r="5374" spans="1:8" x14ac:dyDescent="0.25">
      <c r="A5374" s="41">
        <f>VLOOKUP(D5374,'[110]Legacy Location Lookups'!$A$1:$C$340,2,0)</f>
        <v>13</v>
      </c>
      <c r="B5374" s="41" t="str">
        <f>VLOOKUP(A5374,'[110]Legacy Location Lookups'!$B$1:$C$340,2,0)</f>
        <v>Peoria, IL</v>
      </c>
      <c r="C5374" s="41" t="s">
        <v>142</v>
      </c>
      <c r="D5374" s="41" t="s">
        <v>149</v>
      </c>
      <c r="E5374" s="41" t="s">
        <v>144</v>
      </c>
      <c r="F5374" s="38">
        <v>44240</v>
      </c>
      <c r="G5374" s="41" t="s">
        <v>145</v>
      </c>
      <c r="H5374" s="41">
        <v>8</v>
      </c>
    </row>
    <row r="5375" spans="1:8" x14ac:dyDescent="0.25">
      <c r="A5375" s="41">
        <f>VLOOKUP(D5375,'[110]Legacy Location Lookups'!$A$1:$C$340,2,0)</f>
        <v>5</v>
      </c>
      <c r="B5375" s="41" t="str">
        <f>VLOOKUP(A5375,'[110]Legacy Location Lookups'!$B$1:$C$340,2,0)</f>
        <v>Bloomington, IL</v>
      </c>
      <c r="C5375" s="41" t="s">
        <v>142</v>
      </c>
      <c r="D5375" s="41" t="s">
        <v>143</v>
      </c>
      <c r="E5375" s="41" t="s">
        <v>144</v>
      </c>
      <c r="F5375" s="38">
        <v>44239</v>
      </c>
      <c r="G5375" s="41" t="s">
        <v>145</v>
      </c>
      <c r="H5375" s="41">
        <v>74</v>
      </c>
    </row>
    <row r="5376" spans="1:8" x14ac:dyDescent="0.25">
      <c r="A5376" s="41">
        <f>VLOOKUP(D5376,'[110]Legacy Location Lookups'!$A$1:$C$340,2,0)</f>
        <v>5</v>
      </c>
      <c r="B5376" s="41" t="str">
        <f>VLOOKUP(A5376,'[110]Legacy Location Lookups'!$B$1:$C$340,2,0)</f>
        <v>Bloomington, IL</v>
      </c>
      <c r="C5376" s="41" t="s">
        <v>142</v>
      </c>
      <c r="D5376" s="41" t="s">
        <v>143</v>
      </c>
      <c r="E5376" s="41" t="s">
        <v>144</v>
      </c>
      <c r="F5376" s="38">
        <v>44239</v>
      </c>
      <c r="G5376" s="41" t="s">
        <v>146</v>
      </c>
      <c r="H5376" s="41">
        <v>8</v>
      </c>
    </row>
    <row r="5377" spans="1:8" x14ac:dyDescent="0.25">
      <c r="A5377" s="41">
        <f>VLOOKUP(D5377,'[110]Legacy Location Lookups'!$A$1:$C$340,2,0)</f>
        <v>5</v>
      </c>
      <c r="B5377" s="41" t="str">
        <f>VLOOKUP(A5377,'[110]Legacy Location Lookups'!$B$1:$C$340,2,0)</f>
        <v>Bloomington, IL</v>
      </c>
      <c r="C5377" s="41" t="s">
        <v>142</v>
      </c>
      <c r="D5377" s="41" t="s">
        <v>143</v>
      </c>
      <c r="E5377" s="41" t="s">
        <v>147</v>
      </c>
      <c r="F5377" s="38">
        <v>44239</v>
      </c>
      <c r="G5377" s="41" t="s">
        <v>147</v>
      </c>
      <c r="H5377" s="41">
        <v>0</v>
      </c>
    </row>
    <row r="5378" spans="1:8" x14ac:dyDescent="0.25">
      <c r="A5378" s="41">
        <f>VLOOKUP(D5378,'[110]Legacy Location Lookups'!$A$1:$C$340,2,0)</f>
        <v>14</v>
      </c>
      <c r="B5378" s="41" t="str">
        <f>VLOOKUP(A5378,'[110]Legacy Location Lookups'!$B$1:$C$340,2,0)</f>
        <v>Peru, IL</v>
      </c>
      <c r="C5378" s="41" t="s">
        <v>142</v>
      </c>
      <c r="D5378" s="41" t="s">
        <v>148</v>
      </c>
      <c r="E5378" s="41" t="s">
        <v>144</v>
      </c>
      <c r="F5378" s="38">
        <v>44239</v>
      </c>
      <c r="G5378" s="41" t="s">
        <v>145</v>
      </c>
      <c r="H5378" s="41">
        <v>21</v>
      </c>
    </row>
    <row r="5379" spans="1:8" x14ac:dyDescent="0.25">
      <c r="A5379" s="41">
        <f>VLOOKUP(D5379,'[110]Legacy Location Lookups'!$A$1:$C$340,2,0)</f>
        <v>14</v>
      </c>
      <c r="B5379" s="41" t="str">
        <f>VLOOKUP(A5379,'[110]Legacy Location Lookups'!$B$1:$C$340,2,0)</f>
        <v>Peru, IL</v>
      </c>
      <c r="C5379" s="41" t="s">
        <v>142</v>
      </c>
      <c r="D5379" s="41" t="s">
        <v>148</v>
      </c>
      <c r="E5379" s="41" t="s">
        <v>147</v>
      </c>
      <c r="F5379" s="38">
        <v>44239</v>
      </c>
      <c r="G5379" s="41" t="s">
        <v>147</v>
      </c>
      <c r="H5379" s="41">
        <v>0</v>
      </c>
    </row>
    <row r="5380" spans="1:8" x14ac:dyDescent="0.25">
      <c r="A5380" s="41">
        <f>VLOOKUP(D5380,'[110]Legacy Location Lookups'!$A$1:$C$340,2,0)</f>
        <v>13</v>
      </c>
      <c r="B5380" s="41" t="str">
        <f>VLOOKUP(A5380,'[110]Legacy Location Lookups'!$B$1:$C$340,2,0)</f>
        <v>Peoria, IL</v>
      </c>
      <c r="C5380" s="41" t="s">
        <v>142</v>
      </c>
      <c r="D5380" s="41" t="s">
        <v>149</v>
      </c>
      <c r="E5380" s="41" t="s">
        <v>144</v>
      </c>
      <c r="F5380" s="38">
        <v>44239</v>
      </c>
      <c r="G5380" s="41" t="s">
        <v>145</v>
      </c>
      <c r="H5380" s="41">
        <v>35</v>
      </c>
    </row>
    <row r="5381" spans="1:8" x14ac:dyDescent="0.25">
      <c r="A5381" s="41">
        <f>VLOOKUP(D5381,'[110]Legacy Location Lookups'!$A$1:$C$340,2,0)</f>
        <v>13</v>
      </c>
      <c r="B5381" s="41" t="str">
        <f>VLOOKUP(A5381,'[110]Legacy Location Lookups'!$B$1:$C$340,2,0)</f>
        <v>Peoria, IL</v>
      </c>
      <c r="C5381" s="41" t="s">
        <v>142</v>
      </c>
      <c r="D5381" s="41" t="s">
        <v>149</v>
      </c>
      <c r="E5381" s="41" t="s">
        <v>144</v>
      </c>
      <c r="F5381" s="38">
        <v>44239</v>
      </c>
      <c r="G5381" s="41" t="s">
        <v>146</v>
      </c>
      <c r="H5381" s="41">
        <v>0</v>
      </c>
    </row>
    <row r="5382" spans="1:8" x14ac:dyDescent="0.25">
      <c r="A5382" s="41">
        <f>VLOOKUP(D5382,'[110]Legacy Location Lookups'!$A$1:$C$340,2,0)</f>
        <v>6</v>
      </c>
      <c r="B5382" s="41" t="str">
        <f>VLOOKUP(A5382,'[110]Legacy Location Lookups'!$B$1:$C$340,2,0)</f>
        <v>Charleston, IL</v>
      </c>
      <c r="C5382" s="41" t="s">
        <v>142</v>
      </c>
      <c r="D5382" s="41" t="s">
        <v>150</v>
      </c>
      <c r="E5382" s="41" t="s">
        <v>144</v>
      </c>
      <c r="F5382" s="38">
        <v>44239</v>
      </c>
      <c r="G5382" s="41" t="s">
        <v>145</v>
      </c>
      <c r="H5382" s="41">
        <v>35</v>
      </c>
    </row>
    <row r="5383" spans="1:8" x14ac:dyDescent="0.25">
      <c r="A5383" s="41">
        <f>VLOOKUP(D5383,'[110]Legacy Location Lookups'!$A$1:$C$340,2,0)</f>
        <v>6</v>
      </c>
      <c r="B5383" s="41" t="str">
        <f>VLOOKUP(A5383,'[110]Legacy Location Lookups'!$B$1:$C$340,2,0)</f>
        <v>Charleston, IL</v>
      </c>
      <c r="C5383" s="41" t="s">
        <v>142</v>
      </c>
      <c r="D5383" s="41" t="s">
        <v>150</v>
      </c>
      <c r="E5383" s="41" t="s">
        <v>144</v>
      </c>
      <c r="F5383" s="38">
        <v>44239</v>
      </c>
      <c r="G5383" s="41" t="s">
        <v>146</v>
      </c>
      <c r="H5383" s="41">
        <v>0</v>
      </c>
    </row>
    <row r="5384" spans="1:8" x14ac:dyDescent="0.25">
      <c r="A5384" s="41">
        <f>VLOOKUP(D5384,'[110]Legacy Location Lookups'!$A$1:$C$340,2,0)</f>
        <v>6</v>
      </c>
      <c r="B5384" s="41" t="str">
        <f>VLOOKUP(A5384,'[110]Legacy Location Lookups'!$B$1:$C$340,2,0)</f>
        <v>Charleston, IL</v>
      </c>
      <c r="C5384" s="41" t="s">
        <v>142</v>
      </c>
      <c r="D5384" s="41" t="s">
        <v>150</v>
      </c>
      <c r="E5384" s="41" t="s">
        <v>147</v>
      </c>
      <c r="F5384" s="38">
        <v>44239</v>
      </c>
      <c r="G5384" s="41" t="s">
        <v>147</v>
      </c>
      <c r="H5384" s="41">
        <v>0</v>
      </c>
    </row>
    <row r="5385" spans="1:8" x14ac:dyDescent="0.25">
      <c r="A5385" s="41">
        <f>VLOOKUP(D5385,'[110]Legacy Location Lookups'!$A$1:$C$340,2,0)</f>
        <v>15</v>
      </c>
      <c r="B5385" s="41" t="str">
        <f>VLOOKUP(A5385,'[110]Legacy Location Lookups'!$B$1:$C$340,2,0)</f>
        <v>Pontiac, IL</v>
      </c>
      <c r="C5385" s="41" t="s">
        <v>142</v>
      </c>
      <c r="D5385" s="41" t="s">
        <v>13</v>
      </c>
      <c r="E5385" s="41" t="s">
        <v>144</v>
      </c>
      <c r="F5385" s="38">
        <v>44239</v>
      </c>
      <c r="G5385" s="41" t="s">
        <v>145</v>
      </c>
      <c r="H5385" s="41">
        <v>30</v>
      </c>
    </row>
    <row r="5386" spans="1:8" x14ac:dyDescent="0.25">
      <c r="A5386" s="41">
        <f>VLOOKUP(D5386,'[110]Legacy Location Lookups'!$A$1:$C$340,2,0)</f>
        <v>15</v>
      </c>
      <c r="B5386" s="41" t="str">
        <f>VLOOKUP(A5386,'[110]Legacy Location Lookups'!$B$1:$C$340,2,0)</f>
        <v>Pontiac, IL</v>
      </c>
      <c r="C5386" s="41" t="s">
        <v>142</v>
      </c>
      <c r="D5386" s="41" t="s">
        <v>13</v>
      </c>
      <c r="E5386" s="41" t="s">
        <v>147</v>
      </c>
      <c r="F5386" s="38">
        <v>44239</v>
      </c>
      <c r="G5386" s="41" t="s">
        <v>147</v>
      </c>
      <c r="H5386" s="41">
        <v>0</v>
      </c>
    </row>
    <row r="5387" spans="1:8" x14ac:dyDescent="0.25">
      <c r="A5387" s="41">
        <f>VLOOKUP(D5387,'[110]Legacy Location Lookups'!$A$1:$C$340,2,0)</f>
        <v>8</v>
      </c>
      <c r="B5387" s="41" t="str">
        <f>VLOOKUP(A5387,'[110]Legacy Location Lookups'!$B$1:$C$340,2,0)</f>
        <v>Eureka, IL</v>
      </c>
      <c r="C5387" s="41" t="s">
        <v>142</v>
      </c>
      <c r="D5387" s="41" t="s">
        <v>6</v>
      </c>
      <c r="E5387" s="41" t="s">
        <v>144</v>
      </c>
      <c r="F5387" s="38">
        <v>44239</v>
      </c>
      <c r="G5387" s="41" t="s">
        <v>145</v>
      </c>
      <c r="H5387" s="41">
        <v>0</v>
      </c>
    </row>
    <row r="5388" spans="1:8" x14ac:dyDescent="0.25">
      <c r="A5388" s="41">
        <f>VLOOKUP(D5388,'[110]Legacy Location Lookups'!$A$1:$C$340,2,0)</f>
        <v>8</v>
      </c>
      <c r="B5388" s="41" t="str">
        <f>VLOOKUP(A5388,'[110]Legacy Location Lookups'!$B$1:$C$340,2,0)</f>
        <v>Eureka, IL</v>
      </c>
      <c r="C5388" s="41" t="s">
        <v>142</v>
      </c>
      <c r="D5388" s="41" t="s">
        <v>6</v>
      </c>
      <c r="E5388" s="41" t="s">
        <v>147</v>
      </c>
      <c r="F5388" s="38">
        <v>44239</v>
      </c>
      <c r="G5388" s="41" t="s">
        <v>147</v>
      </c>
      <c r="H5388" s="41">
        <v>0</v>
      </c>
    </row>
    <row r="5389" spans="1:8" x14ac:dyDescent="0.25">
      <c r="A5389" s="41">
        <f>VLOOKUP(D5389,'[110]Legacy Location Lookups'!$A$1:$C$340,2,0)</f>
        <v>10</v>
      </c>
      <c r="B5389" s="41" t="str">
        <f>VLOOKUP(A5389,'[110]Legacy Location Lookups'!$B$1:$C$340,2,0)</f>
        <v>Lincoln, IL</v>
      </c>
      <c r="C5389" s="41" t="s">
        <v>142</v>
      </c>
      <c r="D5389" s="41" t="s">
        <v>174</v>
      </c>
      <c r="E5389" s="41" t="s">
        <v>144</v>
      </c>
      <c r="F5389" s="38">
        <v>44239</v>
      </c>
      <c r="G5389" s="41" t="s">
        <v>145</v>
      </c>
      <c r="H5389" s="41">
        <v>0</v>
      </c>
    </row>
    <row r="5390" spans="1:8" x14ac:dyDescent="0.25">
      <c r="A5390" s="41">
        <f>VLOOKUP(D5390,'[110]Legacy Location Lookups'!$A$1:$C$340,2,0)</f>
        <v>10</v>
      </c>
      <c r="B5390" s="41" t="str">
        <f>VLOOKUP(A5390,'[110]Legacy Location Lookups'!$B$1:$C$340,2,0)</f>
        <v>Lincoln, IL</v>
      </c>
      <c r="C5390" s="41" t="s">
        <v>142</v>
      </c>
      <c r="D5390" s="41" t="s">
        <v>174</v>
      </c>
      <c r="E5390" s="41" t="s">
        <v>144</v>
      </c>
      <c r="F5390" s="38">
        <v>44239</v>
      </c>
      <c r="G5390" s="41" t="s">
        <v>147</v>
      </c>
      <c r="H5390" s="41">
        <v>0</v>
      </c>
    </row>
    <row r="5391" spans="1:8" x14ac:dyDescent="0.25">
      <c r="A5391" s="41">
        <f>VLOOKUP(D5391,'[110]Legacy Location Lookups'!$A$1:$C$340,2,0)</f>
        <v>17</v>
      </c>
      <c r="B5391" s="41" t="str">
        <f>VLOOKUP(A5391,'[110]Legacy Location Lookups'!$B$1:$C$340,2,0)</f>
        <v>Streator, IL</v>
      </c>
      <c r="C5391" s="41" t="s">
        <v>142</v>
      </c>
      <c r="D5391" s="41" t="s">
        <v>171</v>
      </c>
      <c r="E5391" s="41" t="s">
        <v>144</v>
      </c>
      <c r="F5391" s="38">
        <v>44239</v>
      </c>
      <c r="G5391" s="41" t="s">
        <v>145</v>
      </c>
      <c r="H5391" s="41">
        <v>0</v>
      </c>
    </row>
    <row r="5392" spans="1:8" x14ac:dyDescent="0.25">
      <c r="A5392" s="41">
        <f>VLOOKUP(D5392,'[110]Legacy Location Lookups'!$A$1:$C$340,2,0)</f>
        <v>17</v>
      </c>
      <c r="B5392" s="41" t="str">
        <f>VLOOKUP(A5392,'[110]Legacy Location Lookups'!$B$1:$C$340,2,0)</f>
        <v>Streator, IL</v>
      </c>
      <c r="C5392" s="41" t="s">
        <v>142</v>
      </c>
      <c r="D5392" s="41" t="s">
        <v>171</v>
      </c>
      <c r="E5392" s="41" t="s">
        <v>147</v>
      </c>
      <c r="F5392" s="38">
        <v>44239</v>
      </c>
      <c r="G5392" s="41" t="s">
        <v>147</v>
      </c>
      <c r="H5392" s="41">
        <v>0</v>
      </c>
    </row>
    <row r="5393" spans="1:8" x14ac:dyDescent="0.25">
      <c r="A5393" s="41">
        <f>VLOOKUP(D5393,'[110]Legacy Location Lookups'!$A$1:$C$340,2,0)</f>
        <v>16</v>
      </c>
      <c r="B5393" s="41" t="str">
        <f>VLOOKUP(A5393,'[110]Legacy Location Lookups'!$B$1:$C$340,2,0)</f>
        <v>Princeton, IL</v>
      </c>
      <c r="C5393" s="41" t="s">
        <v>142</v>
      </c>
      <c r="D5393" s="41" t="s">
        <v>169</v>
      </c>
      <c r="E5393" s="41" t="s">
        <v>144</v>
      </c>
      <c r="F5393" s="38">
        <v>44239</v>
      </c>
      <c r="G5393" s="41" t="s">
        <v>145</v>
      </c>
      <c r="H5393" s="41">
        <v>25</v>
      </c>
    </row>
    <row r="5394" spans="1:8" x14ac:dyDescent="0.25">
      <c r="A5394" s="41">
        <f>VLOOKUP(D5394,'[110]Legacy Location Lookups'!$A$1:$C$340,2,0)</f>
        <v>16</v>
      </c>
      <c r="B5394" s="41" t="str">
        <f>VLOOKUP(A5394,'[110]Legacy Location Lookups'!$B$1:$C$340,2,0)</f>
        <v>Princeton, IL</v>
      </c>
      <c r="C5394" s="41" t="s">
        <v>142</v>
      </c>
      <c r="D5394" s="41" t="s">
        <v>169</v>
      </c>
      <c r="E5394" s="41" t="s">
        <v>147</v>
      </c>
      <c r="F5394" s="38">
        <v>44239</v>
      </c>
      <c r="G5394" s="41" t="s">
        <v>147</v>
      </c>
      <c r="H5394" s="41">
        <v>0</v>
      </c>
    </row>
    <row r="5395" spans="1:8" x14ac:dyDescent="0.25">
      <c r="A5395" s="41">
        <f>VLOOKUP(D5395,'[110]Legacy Location Lookups'!$A$1:$C$340,2,0)</f>
        <v>11</v>
      </c>
      <c r="B5395" s="41" t="str">
        <f>VLOOKUP(A5395,'[110]Legacy Location Lookups'!$B$1:$C$340,2,0)</f>
        <v>Mt Zion, IL</v>
      </c>
      <c r="C5395" s="41" t="s">
        <v>142</v>
      </c>
      <c r="D5395" s="41" t="s">
        <v>170</v>
      </c>
      <c r="E5395" s="41" t="s">
        <v>144</v>
      </c>
      <c r="F5395" s="38">
        <v>44239</v>
      </c>
      <c r="G5395" s="41" t="s">
        <v>145</v>
      </c>
      <c r="H5395" s="41">
        <v>0</v>
      </c>
    </row>
    <row r="5396" spans="1:8" x14ac:dyDescent="0.25">
      <c r="A5396" s="41">
        <f>VLOOKUP(D5396,'[110]Legacy Location Lookups'!$A$1:$C$340,2,0)</f>
        <v>11</v>
      </c>
      <c r="B5396" s="41" t="str">
        <f>VLOOKUP(A5396,'[110]Legacy Location Lookups'!$B$1:$C$340,2,0)</f>
        <v>Mt Zion, IL</v>
      </c>
      <c r="C5396" s="41" t="s">
        <v>142</v>
      </c>
      <c r="D5396" s="41" t="s">
        <v>170</v>
      </c>
      <c r="E5396" s="41" t="s">
        <v>147</v>
      </c>
      <c r="F5396" s="38">
        <v>44239</v>
      </c>
      <c r="G5396" s="41" t="s">
        <v>147</v>
      </c>
      <c r="H5396" s="41">
        <v>0</v>
      </c>
    </row>
    <row r="5397" spans="1:8" x14ac:dyDescent="0.25">
      <c r="A5397" s="41">
        <f>VLOOKUP(D5397,'[110]Legacy Location Lookups'!$A$1:$C$340,2,0)</f>
        <v>9</v>
      </c>
      <c r="B5397" s="41" t="str">
        <f>VLOOKUP(A5397,'[110]Legacy Location Lookups'!$B$1:$C$340,2,0)</f>
        <v>Gibson City, IL</v>
      </c>
      <c r="C5397" s="41" t="s">
        <v>142</v>
      </c>
      <c r="D5397" s="41" t="s">
        <v>168</v>
      </c>
      <c r="E5397" s="41" t="s">
        <v>144</v>
      </c>
      <c r="F5397" s="38">
        <v>44239</v>
      </c>
      <c r="G5397" s="41" t="s">
        <v>145</v>
      </c>
      <c r="H5397" s="41">
        <v>0</v>
      </c>
    </row>
    <row r="5398" spans="1:8" x14ac:dyDescent="0.25">
      <c r="A5398" s="41">
        <f>VLOOKUP(D5398,'[110]Legacy Location Lookups'!$A$1:$C$340,2,0)</f>
        <v>127</v>
      </c>
      <c r="B5398" s="41" t="str">
        <f>VLOOKUP(A5398,'[110]Legacy Location Lookups'!$B$1:$C$340,2,0)</f>
        <v>Canton, IL</v>
      </c>
      <c r="C5398" s="41" t="s">
        <v>142</v>
      </c>
      <c r="D5398" s="41" t="s">
        <v>166</v>
      </c>
      <c r="E5398" s="41" t="s">
        <v>144</v>
      </c>
      <c r="F5398" s="38">
        <v>44239</v>
      </c>
      <c r="G5398" s="41" t="s">
        <v>145</v>
      </c>
      <c r="H5398" s="41">
        <v>0</v>
      </c>
    </row>
    <row r="5399" spans="1:8" x14ac:dyDescent="0.25">
      <c r="A5399" s="41">
        <f>VLOOKUP(D5399,'[110]Legacy Location Lookups'!$A$1:$C$340,2,0)</f>
        <v>12</v>
      </c>
      <c r="B5399" s="41" t="str">
        <f>VLOOKUP(A5399,'[110]Legacy Location Lookups'!$B$1:$C$340,2,0)</f>
        <v>Pekin, IL</v>
      </c>
      <c r="C5399" s="41" t="s">
        <v>142</v>
      </c>
      <c r="D5399" s="41" t="s">
        <v>242</v>
      </c>
      <c r="E5399" s="41" t="s">
        <v>144</v>
      </c>
      <c r="F5399" s="38">
        <v>44239</v>
      </c>
      <c r="G5399" s="41" t="s">
        <v>145</v>
      </c>
      <c r="H5399" s="41">
        <v>20</v>
      </c>
    </row>
    <row r="5400" spans="1:8" x14ac:dyDescent="0.25">
      <c r="A5400" s="41">
        <f>VLOOKUP(D5400,'[110]Legacy Location Lookups'!$A$1:$C$340,2,0)</f>
        <v>7</v>
      </c>
      <c r="B5400" s="41" t="str">
        <f>VLOOKUP(A5400,'[110]Legacy Location Lookups'!$B$1:$C$340,2,0)</f>
        <v>Clinton, IL</v>
      </c>
      <c r="C5400" s="41" t="s">
        <v>142</v>
      </c>
      <c r="D5400" s="41" t="s">
        <v>221</v>
      </c>
      <c r="E5400" s="41" t="s">
        <v>144</v>
      </c>
      <c r="F5400" s="38">
        <v>44239</v>
      </c>
      <c r="G5400" s="41" t="s">
        <v>145</v>
      </c>
      <c r="H5400" s="41">
        <v>0</v>
      </c>
    </row>
    <row r="5401" spans="1:8" x14ac:dyDescent="0.25">
      <c r="A5401" s="41">
        <f>VLOOKUP(D5401,'[110]Legacy Location Lookups'!$A$1:$C$340,2,0)</f>
        <v>171</v>
      </c>
      <c r="B5401" s="41" t="str">
        <f>VLOOKUP(A5401,'[110]Legacy Location Lookups'!$B$1:$C$340,2,0)</f>
        <v>IL Champaign E Main St</v>
      </c>
      <c r="C5401" s="41" t="s">
        <v>142</v>
      </c>
      <c r="D5401" s="41" t="s">
        <v>384</v>
      </c>
      <c r="E5401" s="41" t="s">
        <v>144</v>
      </c>
      <c r="F5401" s="38">
        <v>44239</v>
      </c>
      <c r="G5401" s="41" t="s">
        <v>145</v>
      </c>
      <c r="H5401" s="41">
        <v>4</v>
      </c>
    </row>
    <row r="5402" spans="1:8" x14ac:dyDescent="0.25">
      <c r="A5402" s="41">
        <f>VLOOKUP(D5402,'[110]Legacy Location Lookups'!$A$1:$C$340,2,0)</f>
        <v>162</v>
      </c>
      <c r="B5402" s="41" t="str">
        <f>VLOOKUP(A5402,'[110]Legacy Location Lookups'!$B$1:$C$340,2,0)</f>
        <v>IL GalesburgSeminarySt</v>
      </c>
      <c r="C5402" s="41" t="s">
        <v>142</v>
      </c>
      <c r="D5402" s="41" t="s">
        <v>385</v>
      </c>
      <c r="E5402" s="41" t="s">
        <v>144</v>
      </c>
      <c r="F5402" s="38">
        <v>44239</v>
      </c>
      <c r="G5402" s="41" t="s">
        <v>145</v>
      </c>
      <c r="H5402" s="41">
        <v>0</v>
      </c>
    </row>
    <row r="5403" spans="1:8" x14ac:dyDescent="0.25">
      <c r="A5403" s="41">
        <f>VLOOKUP(D5403,'[110]Legacy Location Lookups'!$A$1:$C$340,2,0)</f>
        <v>164</v>
      </c>
      <c r="B5403" s="41" t="str">
        <f>VLOOKUP(A5403,'[110]Legacy Location Lookups'!$B$1:$C$340,2,0)</f>
        <v>ILSpringfield EMadison</v>
      </c>
      <c r="C5403" s="41" t="s">
        <v>142</v>
      </c>
      <c r="D5403" s="41" t="s">
        <v>386</v>
      </c>
      <c r="E5403" s="41" t="s">
        <v>144</v>
      </c>
      <c r="F5403" s="38">
        <v>44239</v>
      </c>
      <c r="G5403" s="41" t="s">
        <v>145</v>
      </c>
      <c r="H5403" s="41">
        <v>0</v>
      </c>
    </row>
    <row r="5404" spans="1:8" x14ac:dyDescent="0.25">
      <c r="A5404" s="41">
        <f>VLOOKUP(D5404,'[110]Legacy Location Lookups'!$A$1:$C$340,2,0)</f>
        <v>73</v>
      </c>
      <c r="B5404" s="41" t="str">
        <f>VLOOKUP(A5404,'[110]Legacy Location Lookups'!$B$1:$C$340,2,0)</f>
        <v>Boynton Beach, FL</v>
      </c>
      <c r="C5404" s="41" t="s">
        <v>151</v>
      </c>
      <c r="D5404" s="41" t="s">
        <v>152</v>
      </c>
      <c r="E5404" s="41" t="s">
        <v>144</v>
      </c>
      <c r="F5404" s="38">
        <v>44242</v>
      </c>
      <c r="G5404" s="41" t="s">
        <v>145</v>
      </c>
      <c r="H5404" s="41">
        <v>98</v>
      </c>
    </row>
    <row r="5405" spans="1:8" x14ac:dyDescent="0.25">
      <c r="A5405" s="41">
        <f>VLOOKUP(D5405,'[110]Legacy Location Lookups'!$A$1:$C$340,2,0)</f>
        <v>73</v>
      </c>
      <c r="B5405" s="41" t="str">
        <f>VLOOKUP(A5405,'[110]Legacy Location Lookups'!$B$1:$C$340,2,0)</f>
        <v>Boynton Beach, FL</v>
      </c>
      <c r="C5405" s="41" t="s">
        <v>151</v>
      </c>
      <c r="D5405" s="41" t="s">
        <v>152</v>
      </c>
      <c r="E5405" s="41" t="s">
        <v>144</v>
      </c>
      <c r="F5405" s="38">
        <v>44242</v>
      </c>
      <c r="G5405" s="41" t="s">
        <v>159</v>
      </c>
      <c r="H5405" s="41">
        <v>6</v>
      </c>
    </row>
    <row r="5406" spans="1:8" x14ac:dyDescent="0.25">
      <c r="A5406" s="41">
        <f>VLOOKUP(D5406,'[110]Legacy Location Lookups'!$A$1:$C$340,2,0)</f>
        <v>73</v>
      </c>
      <c r="B5406" s="41" t="str">
        <f>VLOOKUP(A5406,'[110]Legacy Location Lookups'!$B$1:$C$340,2,0)</f>
        <v>Boynton Beach, FL</v>
      </c>
      <c r="C5406" s="41" t="s">
        <v>151</v>
      </c>
      <c r="D5406" s="41" t="s">
        <v>152</v>
      </c>
      <c r="E5406" s="41" t="s">
        <v>147</v>
      </c>
      <c r="F5406" s="38">
        <v>44242</v>
      </c>
      <c r="G5406" s="41" t="s">
        <v>147</v>
      </c>
      <c r="H5406" s="41">
        <v>2</v>
      </c>
    </row>
    <row r="5407" spans="1:8" x14ac:dyDescent="0.25">
      <c r="A5407" s="41">
        <f>VLOOKUP(D5407,'[110]Legacy Location Lookups'!$A$1:$C$340,2,0)</f>
        <v>75</v>
      </c>
      <c r="B5407" s="41" t="str">
        <f>VLOOKUP(A5407,'[110]Legacy Location Lookups'!$B$1:$C$340,2,0)</f>
        <v>Delray Beach, FL</v>
      </c>
      <c r="C5407" s="41" t="s">
        <v>151</v>
      </c>
      <c r="D5407" s="41" t="s">
        <v>153</v>
      </c>
      <c r="E5407" s="41" t="s">
        <v>144</v>
      </c>
      <c r="F5407" s="38">
        <v>44242</v>
      </c>
      <c r="G5407" s="41" t="s">
        <v>145</v>
      </c>
      <c r="H5407" s="41">
        <v>21</v>
      </c>
    </row>
    <row r="5408" spans="1:8" x14ac:dyDescent="0.25">
      <c r="A5408" s="41">
        <f>VLOOKUP(D5408,'[110]Legacy Location Lookups'!$A$1:$C$340,2,0)</f>
        <v>75</v>
      </c>
      <c r="B5408" s="41" t="str">
        <f>VLOOKUP(A5408,'[110]Legacy Location Lookups'!$B$1:$C$340,2,0)</f>
        <v>Delray Beach, FL</v>
      </c>
      <c r="C5408" s="41" t="s">
        <v>151</v>
      </c>
      <c r="D5408" s="41" t="s">
        <v>153</v>
      </c>
      <c r="E5408" s="41" t="s">
        <v>147</v>
      </c>
      <c r="F5408" s="38">
        <v>44242</v>
      </c>
      <c r="G5408" s="41" t="s">
        <v>147</v>
      </c>
      <c r="H5408" s="41">
        <v>0</v>
      </c>
    </row>
    <row r="5409" spans="1:8" x14ac:dyDescent="0.25">
      <c r="A5409" s="41">
        <f>VLOOKUP(D5409,'[110]Legacy Location Lookups'!$A$1:$C$340,2,0)</f>
        <v>75</v>
      </c>
      <c r="B5409" s="41" t="str">
        <f>VLOOKUP(A5409,'[110]Legacy Location Lookups'!$B$1:$C$340,2,0)</f>
        <v>Delray Beach, FL</v>
      </c>
      <c r="C5409" s="41" t="s">
        <v>151</v>
      </c>
      <c r="D5409" s="41" t="s">
        <v>153</v>
      </c>
      <c r="E5409" s="41" t="s">
        <v>144</v>
      </c>
      <c r="F5409" s="38">
        <v>44242</v>
      </c>
      <c r="G5409" s="41" t="s">
        <v>159</v>
      </c>
      <c r="H5409" s="41">
        <v>3</v>
      </c>
    </row>
    <row r="5410" spans="1:8" x14ac:dyDescent="0.25">
      <c r="A5410" s="41">
        <f>VLOOKUP(D5410,'[110]Legacy Location Lookups'!$A$1:$C$340,2,0)</f>
        <v>76</v>
      </c>
      <c r="B5410" s="41" t="str">
        <f>VLOOKUP(A5410,'[110]Legacy Location Lookups'!$B$1:$C$340,2,0)</f>
        <v>East Boca Raton, FL</v>
      </c>
      <c r="C5410" s="41" t="s">
        <v>151</v>
      </c>
      <c r="D5410" s="41" t="s">
        <v>175</v>
      </c>
      <c r="E5410" s="41" t="s">
        <v>144</v>
      </c>
      <c r="F5410" s="38">
        <v>44242</v>
      </c>
      <c r="G5410" s="41" t="s">
        <v>145</v>
      </c>
      <c r="H5410" s="41">
        <v>15</v>
      </c>
    </row>
    <row r="5411" spans="1:8" x14ac:dyDescent="0.25">
      <c r="A5411" s="41">
        <f>VLOOKUP(D5411,'[110]Legacy Location Lookups'!$A$1:$C$340,2,0)</f>
        <v>77</v>
      </c>
      <c r="B5411" s="41" t="str">
        <f>VLOOKUP(A5411,'[110]Legacy Location Lookups'!$B$1:$C$340,2,0)</f>
        <v>West Boca Raton, FL</v>
      </c>
      <c r="C5411" s="41" t="s">
        <v>151</v>
      </c>
      <c r="D5411" s="41" t="s">
        <v>154</v>
      </c>
      <c r="E5411" s="41" t="s">
        <v>144</v>
      </c>
      <c r="F5411" s="38">
        <v>44242</v>
      </c>
      <c r="G5411" s="41" t="s">
        <v>145</v>
      </c>
      <c r="H5411" s="41">
        <v>25</v>
      </c>
    </row>
    <row r="5412" spans="1:8" x14ac:dyDescent="0.25">
      <c r="A5412" s="41">
        <f>VLOOKUP(D5412,'[110]Legacy Location Lookups'!$A$1:$C$340,2,0)</f>
        <v>72</v>
      </c>
      <c r="B5412" s="41" t="str">
        <f>VLOOKUP(A5412,'[110]Legacy Location Lookups'!$B$1:$C$340,2,0)</f>
        <v>Boca Raton, FL</v>
      </c>
      <c r="C5412" s="41" t="s">
        <v>151</v>
      </c>
      <c r="D5412" s="41" t="s">
        <v>155</v>
      </c>
      <c r="E5412" s="41" t="s">
        <v>144</v>
      </c>
      <c r="F5412" s="38">
        <v>44242</v>
      </c>
      <c r="G5412" s="41" t="s">
        <v>145</v>
      </c>
      <c r="H5412" s="41">
        <v>13</v>
      </c>
    </row>
    <row r="5413" spans="1:8" x14ac:dyDescent="0.25">
      <c r="A5413" s="41">
        <f>VLOOKUP(D5413,'[110]Legacy Location Lookups'!$A$1:$C$340,2,0)</f>
        <v>72</v>
      </c>
      <c r="B5413" s="41" t="str">
        <f>VLOOKUP(A5413,'[110]Legacy Location Lookups'!$B$1:$C$340,2,0)</f>
        <v>Boca Raton, FL</v>
      </c>
      <c r="C5413" s="41" t="s">
        <v>151</v>
      </c>
      <c r="D5413" s="41" t="s">
        <v>155</v>
      </c>
      <c r="E5413" s="41" t="s">
        <v>144</v>
      </c>
      <c r="F5413" s="38">
        <v>44242</v>
      </c>
      <c r="G5413" s="41" t="s">
        <v>159</v>
      </c>
      <c r="H5413" s="41">
        <v>0</v>
      </c>
    </row>
    <row r="5414" spans="1:8" x14ac:dyDescent="0.25">
      <c r="A5414" s="41">
        <f>VLOOKUP(D5414,'[110]Legacy Location Lookups'!$A$1:$C$340,2,0)</f>
        <v>104</v>
      </c>
      <c r="B5414" s="41" t="str">
        <f>VLOOKUP(A5414,'[110]Legacy Location Lookups'!$B$1:$C$340,2,0)</f>
        <v>Miami, FL</v>
      </c>
      <c r="C5414" s="41" t="s">
        <v>151</v>
      </c>
      <c r="D5414" s="41" t="s">
        <v>223</v>
      </c>
      <c r="E5414" s="41" t="s">
        <v>144</v>
      </c>
      <c r="F5414" s="38">
        <v>44242</v>
      </c>
      <c r="G5414" s="41" t="s">
        <v>145</v>
      </c>
      <c r="H5414" s="41">
        <v>25</v>
      </c>
    </row>
    <row r="5415" spans="1:8" x14ac:dyDescent="0.25">
      <c r="A5415" s="41">
        <f>VLOOKUP(D5415,'[110]Legacy Location Lookups'!$A$1:$C$340,2,0)</f>
        <v>104</v>
      </c>
      <c r="B5415" s="41" t="str">
        <f>VLOOKUP(A5415,'[110]Legacy Location Lookups'!$B$1:$C$340,2,0)</f>
        <v>Miami, FL</v>
      </c>
      <c r="C5415" s="41" t="s">
        <v>151</v>
      </c>
      <c r="D5415" s="41" t="s">
        <v>223</v>
      </c>
      <c r="E5415" s="41" t="s">
        <v>144</v>
      </c>
      <c r="F5415" s="38">
        <v>44242</v>
      </c>
      <c r="G5415" s="41" t="s">
        <v>159</v>
      </c>
      <c r="H5415" s="41">
        <v>0</v>
      </c>
    </row>
    <row r="5416" spans="1:8" x14ac:dyDescent="0.25">
      <c r="A5416" s="41">
        <f>VLOOKUP(D5416,'[110]Legacy Location Lookups'!$A$1:$C$340,2,0)</f>
        <v>73</v>
      </c>
      <c r="B5416" s="41" t="str">
        <f>VLOOKUP(A5416,'[110]Legacy Location Lookups'!$B$1:$C$340,2,0)</f>
        <v>Boynton Beach, FL</v>
      </c>
      <c r="C5416" s="41" t="s">
        <v>151</v>
      </c>
      <c r="D5416" s="41" t="s">
        <v>152</v>
      </c>
      <c r="E5416" s="41" t="s">
        <v>144</v>
      </c>
      <c r="F5416" s="38">
        <v>44243</v>
      </c>
      <c r="G5416" s="41" t="s">
        <v>145</v>
      </c>
      <c r="H5416" s="41">
        <v>64</v>
      </c>
    </row>
    <row r="5417" spans="1:8" x14ac:dyDescent="0.25">
      <c r="A5417" s="41">
        <f>VLOOKUP(D5417,'[110]Legacy Location Lookups'!$A$1:$C$340,2,0)</f>
        <v>73</v>
      </c>
      <c r="B5417" s="41" t="str">
        <f>VLOOKUP(A5417,'[110]Legacy Location Lookups'!$B$1:$C$340,2,0)</f>
        <v>Boynton Beach, FL</v>
      </c>
      <c r="C5417" s="41" t="s">
        <v>151</v>
      </c>
      <c r="D5417" s="41" t="s">
        <v>152</v>
      </c>
      <c r="E5417" s="41" t="s">
        <v>144</v>
      </c>
      <c r="F5417" s="38">
        <v>44243</v>
      </c>
      <c r="G5417" s="41" t="s">
        <v>159</v>
      </c>
      <c r="H5417" s="41">
        <v>5</v>
      </c>
    </row>
    <row r="5418" spans="1:8" x14ac:dyDescent="0.25">
      <c r="A5418" s="41">
        <f>VLOOKUP(D5418,'[110]Legacy Location Lookups'!$A$1:$C$340,2,0)</f>
        <v>73</v>
      </c>
      <c r="B5418" s="41" t="str">
        <f>VLOOKUP(A5418,'[110]Legacy Location Lookups'!$B$1:$C$340,2,0)</f>
        <v>Boynton Beach, FL</v>
      </c>
      <c r="C5418" s="41" t="s">
        <v>151</v>
      </c>
      <c r="D5418" s="41" t="s">
        <v>152</v>
      </c>
      <c r="E5418" s="41" t="s">
        <v>147</v>
      </c>
      <c r="F5418" s="38">
        <v>44243</v>
      </c>
      <c r="G5418" s="41" t="s">
        <v>147</v>
      </c>
      <c r="H5418" s="41">
        <v>0</v>
      </c>
    </row>
    <row r="5419" spans="1:8" x14ac:dyDescent="0.25">
      <c r="A5419" s="41">
        <f>VLOOKUP(D5419,'[110]Legacy Location Lookups'!$A$1:$C$340,2,0)</f>
        <v>75</v>
      </c>
      <c r="B5419" s="41" t="str">
        <f>VLOOKUP(A5419,'[110]Legacy Location Lookups'!$B$1:$C$340,2,0)</f>
        <v>Delray Beach, FL</v>
      </c>
      <c r="C5419" s="41" t="s">
        <v>151</v>
      </c>
      <c r="D5419" s="41" t="s">
        <v>153</v>
      </c>
      <c r="E5419" s="41" t="s">
        <v>144</v>
      </c>
      <c r="F5419" s="38">
        <v>44243</v>
      </c>
      <c r="G5419" s="41" t="s">
        <v>145</v>
      </c>
      <c r="H5419" s="41">
        <v>50</v>
      </c>
    </row>
    <row r="5420" spans="1:8" x14ac:dyDescent="0.25">
      <c r="A5420" s="41">
        <f>VLOOKUP(D5420,'[110]Legacy Location Lookups'!$A$1:$C$340,2,0)</f>
        <v>75</v>
      </c>
      <c r="B5420" s="41" t="str">
        <f>VLOOKUP(A5420,'[110]Legacy Location Lookups'!$B$1:$C$340,2,0)</f>
        <v>Delray Beach, FL</v>
      </c>
      <c r="C5420" s="41" t="s">
        <v>151</v>
      </c>
      <c r="D5420" s="41" t="s">
        <v>153</v>
      </c>
      <c r="E5420" s="41" t="s">
        <v>144</v>
      </c>
      <c r="F5420" s="38">
        <v>44243</v>
      </c>
      <c r="G5420" s="41" t="s">
        <v>159</v>
      </c>
      <c r="H5420" s="41">
        <v>0</v>
      </c>
    </row>
    <row r="5421" spans="1:8" x14ac:dyDescent="0.25">
      <c r="A5421" s="41">
        <f>VLOOKUP(D5421,'[110]Legacy Location Lookups'!$A$1:$C$340,2,0)</f>
        <v>76</v>
      </c>
      <c r="B5421" s="41" t="str">
        <f>VLOOKUP(A5421,'[110]Legacy Location Lookups'!$B$1:$C$340,2,0)</f>
        <v>East Boca Raton, FL</v>
      </c>
      <c r="C5421" s="41" t="s">
        <v>151</v>
      </c>
      <c r="D5421" s="41" t="s">
        <v>175</v>
      </c>
      <c r="E5421" s="41" t="s">
        <v>144</v>
      </c>
      <c r="F5421" s="38">
        <v>44243</v>
      </c>
      <c r="G5421" s="41" t="s">
        <v>145</v>
      </c>
      <c r="H5421" s="41">
        <v>37</v>
      </c>
    </row>
    <row r="5422" spans="1:8" x14ac:dyDescent="0.25">
      <c r="A5422" s="41">
        <f>VLOOKUP(D5422,'[110]Legacy Location Lookups'!$A$1:$C$340,2,0)</f>
        <v>77</v>
      </c>
      <c r="B5422" s="41" t="str">
        <f>VLOOKUP(A5422,'[110]Legacy Location Lookups'!$B$1:$C$340,2,0)</f>
        <v>West Boca Raton, FL</v>
      </c>
      <c r="C5422" s="41" t="s">
        <v>151</v>
      </c>
      <c r="D5422" s="41" t="s">
        <v>154</v>
      </c>
      <c r="E5422" s="41" t="s">
        <v>144</v>
      </c>
      <c r="F5422" s="38">
        <v>44243</v>
      </c>
      <c r="G5422" s="41" t="s">
        <v>145</v>
      </c>
      <c r="H5422" s="41">
        <v>27</v>
      </c>
    </row>
    <row r="5423" spans="1:8" x14ac:dyDescent="0.25">
      <c r="A5423" s="41">
        <f>VLOOKUP(D5423,'[110]Legacy Location Lookups'!$A$1:$C$340,2,0)</f>
        <v>72</v>
      </c>
      <c r="B5423" s="41" t="str">
        <f>VLOOKUP(A5423,'[110]Legacy Location Lookups'!$B$1:$C$340,2,0)</f>
        <v>Boca Raton, FL</v>
      </c>
      <c r="C5423" s="41" t="s">
        <v>151</v>
      </c>
      <c r="D5423" s="41" t="s">
        <v>155</v>
      </c>
      <c r="E5423" s="41" t="s">
        <v>144</v>
      </c>
      <c r="F5423" s="38">
        <v>44243</v>
      </c>
      <c r="G5423" s="41" t="s">
        <v>145</v>
      </c>
      <c r="H5423" s="41">
        <v>17</v>
      </c>
    </row>
    <row r="5424" spans="1:8" x14ac:dyDescent="0.25">
      <c r="A5424" s="41">
        <f>VLOOKUP(D5424,'[110]Legacy Location Lookups'!$A$1:$C$340,2,0)</f>
        <v>72</v>
      </c>
      <c r="B5424" s="41" t="str">
        <f>VLOOKUP(A5424,'[110]Legacy Location Lookups'!$B$1:$C$340,2,0)</f>
        <v>Boca Raton, FL</v>
      </c>
      <c r="C5424" s="41" t="s">
        <v>151</v>
      </c>
      <c r="D5424" s="41" t="s">
        <v>155</v>
      </c>
      <c r="E5424" s="41" t="s">
        <v>144</v>
      </c>
      <c r="F5424" s="38">
        <v>44243</v>
      </c>
      <c r="G5424" s="41" t="s">
        <v>159</v>
      </c>
      <c r="H5424" s="41">
        <v>0</v>
      </c>
    </row>
    <row r="5425" spans="1:8" x14ac:dyDescent="0.25">
      <c r="A5425" s="41">
        <f>VLOOKUP(D5425,'[110]Legacy Location Lookups'!$A$1:$C$340,2,0)</f>
        <v>72</v>
      </c>
      <c r="B5425" s="41" t="str">
        <f>VLOOKUP(A5425,'[110]Legacy Location Lookups'!$B$1:$C$340,2,0)</f>
        <v>Boca Raton, FL</v>
      </c>
      <c r="C5425" s="41" t="s">
        <v>151</v>
      </c>
      <c r="D5425" s="41" t="s">
        <v>155</v>
      </c>
      <c r="E5425" s="41" t="s">
        <v>147</v>
      </c>
      <c r="F5425" s="38">
        <v>44243</v>
      </c>
      <c r="G5425" s="41" t="s">
        <v>147</v>
      </c>
      <c r="H5425" s="41">
        <v>0</v>
      </c>
    </row>
    <row r="5426" spans="1:8" x14ac:dyDescent="0.25">
      <c r="A5426" s="41">
        <f>VLOOKUP(D5426,'[110]Legacy Location Lookups'!$A$1:$C$340,2,0)</f>
        <v>104</v>
      </c>
      <c r="B5426" s="41" t="str">
        <f>VLOOKUP(A5426,'[110]Legacy Location Lookups'!$B$1:$C$340,2,0)</f>
        <v>Miami, FL</v>
      </c>
      <c r="C5426" s="41" t="s">
        <v>151</v>
      </c>
      <c r="D5426" s="41" t="s">
        <v>223</v>
      </c>
      <c r="E5426" s="41" t="s">
        <v>144</v>
      </c>
      <c r="F5426" s="38">
        <v>44243</v>
      </c>
      <c r="G5426" s="41" t="s">
        <v>145</v>
      </c>
      <c r="H5426" s="41">
        <v>15</v>
      </c>
    </row>
    <row r="5427" spans="1:8" x14ac:dyDescent="0.25">
      <c r="A5427" s="41">
        <f>VLOOKUP(D5427,'[110]Legacy Location Lookups'!$A$1:$C$340,2,0)</f>
        <v>104</v>
      </c>
      <c r="B5427" s="41" t="str">
        <f>VLOOKUP(A5427,'[110]Legacy Location Lookups'!$B$1:$C$340,2,0)</f>
        <v>Miami, FL</v>
      </c>
      <c r="C5427" s="41" t="s">
        <v>151</v>
      </c>
      <c r="D5427" s="41" t="s">
        <v>223</v>
      </c>
      <c r="E5427" s="41" t="s">
        <v>144</v>
      </c>
      <c r="F5427" s="38">
        <v>44243</v>
      </c>
      <c r="G5427" s="41" t="s">
        <v>159</v>
      </c>
      <c r="H5427" s="41">
        <v>0</v>
      </c>
    </row>
    <row r="5428" spans="1:8" x14ac:dyDescent="0.25">
      <c r="A5428" s="41">
        <f>VLOOKUP(D5428,'[110]Legacy Location Lookups'!$A$1:$C$340,2,0)</f>
        <v>73</v>
      </c>
      <c r="B5428" s="41" t="str">
        <f>VLOOKUP(A5428,'[110]Legacy Location Lookups'!$B$1:$C$340,2,0)</f>
        <v>Boynton Beach, FL</v>
      </c>
      <c r="C5428" s="41" t="s">
        <v>151</v>
      </c>
      <c r="D5428" s="41" t="s">
        <v>152</v>
      </c>
      <c r="E5428" s="41" t="s">
        <v>144</v>
      </c>
      <c r="F5428" s="38">
        <v>44244</v>
      </c>
      <c r="G5428" s="41" t="s">
        <v>145</v>
      </c>
      <c r="H5428" s="41">
        <v>69</v>
      </c>
    </row>
    <row r="5429" spans="1:8" x14ac:dyDescent="0.25">
      <c r="A5429" s="41">
        <f>VLOOKUP(D5429,'[110]Legacy Location Lookups'!$A$1:$C$340,2,0)</f>
        <v>73</v>
      </c>
      <c r="B5429" s="41" t="str">
        <f>VLOOKUP(A5429,'[110]Legacy Location Lookups'!$B$1:$C$340,2,0)</f>
        <v>Boynton Beach, FL</v>
      </c>
      <c r="C5429" s="41" t="s">
        <v>151</v>
      </c>
      <c r="D5429" s="41" t="s">
        <v>152</v>
      </c>
      <c r="E5429" s="41" t="s">
        <v>144</v>
      </c>
      <c r="F5429" s="38">
        <v>44244</v>
      </c>
      <c r="G5429" s="41" t="s">
        <v>159</v>
      </c>
      <c r="H5429" s="41">
        <v>8</v>
      </c>
    </row>
    <row r="5430" spans="1:8" x14ac:dyDescent="0.25">
      <c r="A5430" s="41">
        <f>VLOOKUP(D5430,'[110]Legacy Location Lookups'!$A$1:$C$340,2,0)</f>
        <v>73</v>
      </c>
      <c r="B5430" s="41" t="str">
        <f>VLOOKUP(A5430,'[110]Legacy Location Lookups'!$B$1:$C$340,2,0)</f>
        <v>Boynton Beach, FL</v>
      </c>
      <c r="C5430" s="41" t="s">
        <v>151</v>
      </c>
      <c r="D5430" s="41" t="s">
        <v>152</v>
      </c>
      <c r="E5430" s="41" t="s">
        <v>147</v>
      </c>
      <c r="F5430" s="38">
        <v>44244</v>
      </c>
      <c r="G5430" s="41" t="s">
        <v>147</v>
      </c>
      <c r="H5430" s="41">
        <v>0</v>
      </c>
    </row>
    <row r="5431" spans="1:8" x14ac:dyDescent="0.25">
      <c r="A5431" s="41">
        <f>VLOOKUP(D5431,'[110]Legacy Location Lookups'!$A$1:$C$340,2,0)</f>
        <v>73</v>
      </c>
      <c r="B5431" s="41" t="str">
        <f>VLOOKUP(A5431,'[110]Legacy Location Lookups'!$B$1:$C$340,2,0)</f>
        <v>Boynton Beach, FL</v>
      </c>
      <c r="C5431" s="41" t="s">
        <v>151</v>
      </c>
      <c r="D5431" s="41" t="s">
        <v>152</v>
      </c>
      <c r="E5431" s="41" t="s">
        <v>144</v>
      </c>
      <c r="F5431" s="38">
        <v>44244</v>
      </c>
      <c r="G5431" s="41" t="s">
        <v>146</v>
      </c>
      <c r="H5431" s="41">
        <v>15</v>
      </c>
    </row>
    <row r="5432" spans="1:8" x14ac:dyDescent="0.25">
      <c r="A5432" s="41">
        <f>VLOOKUP(D5432,'[110]Legacy Location Lookups'!$A$1:$C$340,2,0)</f>
        <v>75</v>
      </c>
      <c r="B5432" s="41" t="str">
        <f>VLOOKUP(A5432,'[110]Legacy Location Lookups'!$B$1:$C$340,2,0)</f>
        <v>Delray Beach, FL</v>
      </c>
      <c r="C5432" s="41" t="s">
        <v>151</v>
      </c>
      <c r="D5432" s="41" t="s">
        <v>153</v>
      </c>
      <c r="E5432" s="41" t="s">
        <v>144</v>
      </c>
      <c r="F5432" s="38">
        <v>44244</v>
      </c>
      <c r="G5432" s="41" t="s">
        <v>145</v>
      </c>
      <c r="H5432" s="41">
        <v>38</v>
      </c>
    </row>
    <row r="5433" spans="1:8" x14ac:dyDescent="0.25">
      <c r="A5433" s="41">
        <f>VLOOKUP(D5433,'[110]Legacy Location Lookups'!$A$1:$C$340,2,0)</f>
        <v>75</v>
      </c>
      <c r="B5433" s="41" t="str">
        <f>VLOOKUP(A5433,'[110]Legacy Location Lookups'!$B$1:$C$340,2,0)</f>
        <v>Delray Beach, FL</v>
      </c>
      <c r="C5433" s="41" t="s">
        <v>151</v>
      </c>
      <c r="D5433" s="41" t="s">
        <v>153</v>
      </c>
      <c r="E5433" s="41" t="s">
        <v>147</v>
      </c>
      <c r="F5433" s="38">
        <v>44244</v>
      </c>
      <c r="G5433" s="41" t="s">
        <v>147</v>
      </c>
      <c r="H5433" s="41">
        <v>0</v>
      </c>
    </row>
    <row r="5434" spans="1:8" x14ac:dyDescent="0.25">
      <c r="A5434" s="41">
        <f>VLOOKUP(D5434,'[110]Legacy Location Lookups'!$A$1:$C$340,2,0)</f>
        <v>75</v>
      </c>
      <c r="B5434" s="41" t="str">
        <f>VLOOKUP(A5434,'[110]Legacy Location Lookups'!$B$1:$C$340,2,0)</f>
        <v>Delray Beach, FL</v>
      </c>
      <c r="C5434" s="41" t="s">
        <v>151</v>
      </c>
      <c r="D5434" s="41" t="s">
        <v>153</v>
      </c>
      <c r="E5434" s="41" t="s">
        <v>144</v>
      </c>
      <c r="F5434" s="38">
        <v>44244</v>
      </c>
      <c r="G5434" s="41" t="s">
        <v>159</v>
      </c>
      <c r="H5434" s="41">
        <v>3</v>
      </c>
    </row>
    <row r="5435" spans="1:8" x14ac:dyDescent="0.25">
      <c r="A5435" s="41">
        <f>VLOOKUP(D5435,'[110]Legacy Location Lookups'!$A$1:$C$340,2,0)</f>
        <v>76</v>
      </c>
      <c r="B5435" s="41" t="str">
        <f>VLOOKUP(A5435,'[110]Legacy Location Lookups'!$B$1:$C$340,2,0)</f>
        <v>East Boca Raton, FL</v>
      </c>
      <c r="C5435" s="41" t="s">
        <v>151</v>
      </c>
      <c r="D5435" s="41" t="s">
        <v>175</v>
      </c>
      <c r="E5435" s="41" t="s">
        <v>144</v>
      </c>
      <c r="F5435" s="38">
        <v>44244</v>
      </c>
      <c r="G5435" s="41" t="s">
        <v>145</v>
      </c>
      <c r="H5435" s="41">
        <v>8</v>
      </c>
    </row>
    <row r="5436" spans="1:8" x14ac:dyDescent="0.25">
      <c r="A5436" s="41">
        <f>VLOOKUP(D5436,'[110]Legacy Location Lookups'!$A$1:$C$340,2,0)</f>
        <v>76</v>
      </c>
      <c r="B5436" s="41" t="str">
        <f>VLOOKUP(A5436,'[110]Legacy Location Lookups'!$B$1:$C$340,2,0)</f>
        <v>East Boca Raton, FL</v>
      </c>
      <c r="C5436" s="41" t="s">
        <v>151</v>
      </c>
      <c r="D5436" s="41" t="s">
        <v>175</v>
      </c>
      <c r="E5436" s="41" t="s">
        <v>147</v>
      </c>
      <c r="F5436" s="38">
        <v>44244</v>
      </c>
      <c r="G5436" s="41" t="s">
        <v>145</v>
      </c>
      <c r="H5436" s="41">
        <v>1</v>
      </c>
    </row>
    <row r="5437" spans="1:8" x14ac:dyDescent="0.25">
      <c r="A5437" s="41">
        <f>VLOOKUP(D5437,'[110]Legacy Location Lookups'!$A$1:$C$340,2,0)</f>
        <v>77</v>
      </c>
      <c r="B5437" s="41" t="str">
        <f>VLOOKUP(A5437,'[110]Legacy Location Lookups'!$B$1:$C$340,2,0)</f>
        <v>West Boca Raton, FL</v>
      </c>
      <c r="C5437" s="41" t="s">
        <v>151</v>
      </c>
      <c r="D5437" s="41" t="s">
        <v>154</v>
      </c>
      <c r="E5437" s="41" t="s">
        <v>144</v>
      </c>
      <c r="F5437" s="38">
        <v>44244</v>
      </c>
      <c r="G5437" s="41" t="s">
        <v>145</v>
      </c>
      <c r="H5437" s="41">
        <v>22</v>
      </c>
    </row>
    <row r="5438" spans="1:8" x14ac:dyDescent="0.25">
      <c r="A5438" s="41">
        <f>VLOOKUP(D5438,'[110]Legacy Location Lookups'!$A$1:$C$340,2,0)</f>
        <v>72</v>
      </c>
      <c r="B5438" s="41" t="str">
        <f>VLOOKUP(A5438,'[110]Legacy Location Lookups'!$B$1:$C$340,2,0)</f>
        <v>Boca Raton, FL</v>
      </c>
      <c r="C5438" s="41" t="s">
        <v>151</v>
      </c>
      <c r="D5438" s="41" t="s">
        <v>155</v>
      </c>
      <c r="E5438" s="41" t="s">
        <v>144</v>
      </c>
      <c r="F5438" s="38">
        <v>44244</v>
      </c>
      <c r="G5438" s="41" t="s">
        <v>145</v>
      </c>
      <c r="H5438" s="41">
        <v>29</v>
      </c>
    </row>
    <row r="5439" spans="1:8" x14ac:dyDescent="0.25">
      <c r="A5439" s="41">
        <f>VLOOKUP(D5439,'[110]Legacy Location Lookups'!$A$1:$C$340,2,0)</f>
        <v>72</v>
      </c>
      <c r="B5439" s="41" t="str">
        <f>VLOOKUP(A5439,'[110]Legacy Location Lookups'!$B$1:$C$340,2,0)</f>
        <v>Boca Raton, FL</v>
      </c>
      <c r="C5439" s="41" t="s">
        <v>151</v>
      </c>
      <c r="D5439" s="41" t="s">
        <v>155</v>
      </c>
      <c r="E5439" s="41" t="s">
        <v>144</v>
      </c>
      <c r="F5439" s="38">
        <v>44244</v>
      </c>
      <c r="G5439" s="41" t="s">
        <v>159</v>
      </c>
      <c r="H5439" s="41">
        <v>3</v>
      </c>
    </row>
    <row r="5440" spans="1:8" x14ac:dyDescent="0.25">
      <c r="A5440" s="41">
        <f>VLOOKUP(D5440,'[110]Legacy Location Lookups'!$A$1:$C$340,2,0)</f>
        <v>72</v>
      </c>
      <c r="B5440" s="41" t="str">
        <f>VLOOKUP(A5440,'[110]Legacy Location Lookups'!$B$1:$C$340,2,0)</f>
        <v>Boca Raton, FL</v>
      </c>
      <c r="C5440" s="41" t="s">
        <v>151</v>
      </c>
      <c r="D5440" s="41" t="s">
        <v>155</v>
      </c>
      <c r="E5440" s="41" t="s">
        <v>147</v>
      </c>
      <c r="F5440" s="38">
        <v>44244</v>
      </c>
      <c r="G5440" s="41" t="s">
        <v>147</v>
      </c>
      <c r="H5440" s="41">
        <v>0</v>
      </c>
    </row>
    <row r="5441" spans="1:8" x14ac:dyDescent="0.25">
      <c r="A5441" s="41">
        <f>VLOOKUP(D5441,'[110]Legacy Location Lookups'!$A$1:$C$340,2,0)</f>
        <v>104</v>
      </c>
      <c r="B5441" s="41" t="str">
        <f>VLOOKUP(A5441,'[110]Legacy Location Lookups'!$B$1:$C$340,2,0)</f>
        <v>Miami, FL</v>
      </c>
      <c r="C5441" s="41" t="s">
        <v>151</v>
      </c>
      <c r="D5441" s="41" t="s">
        <v>223</v>
      </c>
      <c r="E5441" s="41" t="s">
        <v>144</v>
      </c>
      <c r="F5441" s="38">
        <v>44244</v>
      </c>
      <c r="G5441" s="41" t="s">
        <v>145</v>
      </c>
      <c r="H5441" s="41">
        <v>20</v>
      </c>
    </row>
    <row r="5442" spans="1:8" x14ac:dyDescent="0.25">
      <c r="A5442" s="41">
        <f>VLOOKUP(D5442,'[110]Legacy Location Lookups'!$A$1:$C$340,2,0)</f>
        <v>104</v>
      </c>
      <c r="B5442" s="41" t="str">
        <f>VLOOKUP(A5442,'[110]Legacy Location Lookups'!$B$1:$C$340,2,0)</f>
        <v>Miami, FL</v>
      </c>
      <c r="C5442" s="41" t="s">
        <v>151</v>
      </c>
      <c r="D5442" s="41" t="s">
        <v>223</v>
      </c>
      <c r="E5442" s="41" t="s">
        <v>144</v>
      </c>
      <c r="F5442" s="38">
        <v>44244</v>
      </c>
      <c r="G5442" s="41" t="s">
        <v>159</v>
      </c>
      <c r="H5442" s="41">
        <v>0</v>
      </c>
    </row>
    <row r="5443" spans="1:8" x14ac:dyDescent="0.25">
      <c r="A5443" s="41">
        <f>VLOOKUP(D5443,'[110]Legacy Location Lookups'!$A$1:$C$340,2,0)</f>
        <v>73</v>
      </c>
      <c r="B5443" s="41" t="str">
        <f>VLOOKUP(A5443,'[110]Legacy Location Lookups'!$B$1:$C$340,2,0)</f>
        <v>Boynton Beach, FL</v>
      </c>
      <c r="C5443" s="41" t="s">
        <v>151</v>
      </c>
      <c r="D5443" s="41" t="s">
        <v>152</v>
      </c>
      <c r="E5443" s="41" t="s">
        <v>144</v>
      </c>
      <c r="F5443" s="38">
        <v>44245</v>
      </c>
      <c r="G5443" s="41" t="s">
        <v>145</v>
      </c>
      <c r="H5443" s="41">
        <v>60</v>
      </c>
    </row>
    <row r="5444" spans="1:8" x14ac:dyDescent="0.25">
      <c r="A5444" s="41">
        <f>VLOOKUP(D5444,'[110]Legacy Location Lookups'!$A$1:$C$340,2,0)</f>
        <v>73</v>
      </c>
      <c r="B5444" s="41" t="str">
        <f>VLOOKUP(A5444,'[110]Legacy Location Lookups'!$B$1:$C$340,2,0)</f>
        <v>Boynton Beach, FL</v>
      </c>
      <c r="C5444" s="41" t="s">
        <v>151</v>
      </c>
      <c r="D5444" s="41" t="s">
        <v>152</v>
      </c>
      <c r="E5444" s="41" t="s">
        <v>147</v>
      </c>
      <c r="F5444" s="38">
        <v>44245</v>
      </c>
      <c r="G5444" s="41" t="s">
        <v>147</v>
      </c>
      <c r="H5444" s="41">
        <v>0</v>
      </c>
    </row>
    <row r="5445" spans="1:8" x14ac:dyDescent="0.25">
      <c r="A5445" s="41">
        <f>VLOOKUP(D5445,'[110]Legacy Location Lookups'!$A$1:$C$340,2,0)</f>
        <v>73</v>
      </c>
      <c r="B5445" s="41" t="str">
        <f>VLOOKUP(A5445,'[110]Legacy Location Lookups'!$B$1:$C$340,2,0)</f>
        <v>Boynton Beach, FL</v>
      </c>
      <c r="C5445" s="41" t="s">
        <v>151</v>
      </c>
      <c r="D5445" s="41" t="s">
        <v>152</v>
      </c>
      <c r="E5445" s="41" t="s">
        <v>144</v>
      </c>
      <c r="F5445" s="38">
        <v>44245</v>
      </c>
      <c r="G5445" s="41" t="s">
        <v>159</v>
      </c>
      <c r="H5445" s="41">
        <v>4</v>
      </c>
    </row>
    <row r="5446" spans="1:8" x14ac:dyDescent="0.25">
      <c r="A5446" s="41">
        <f>VLOOKUP(D5446,'[110]Legacy Location Lookups'!$A$1:$C$340,2,0)</f>
        <v>75</v>
      </c>
      <c r="B5446" s="41" t="str">
        <f>VLOOKUP(A5446,'[110]Legacy Location Lookups'!$B$1:$C$340,2,0)</f>
        <v>Delray Beach, FL</v>
      </c>
      <c r="C5446" s="41" t="s">
        <v>151</v>
      </c>
      <c r="D5446" s="41" t="s">
        <v>153</v>
      </c>
      <c r="E5446" s="41" t="s">
        <v>144</v>
      </c>
      <c r="F5446" s="38">
        <v>44245</v>
      </c>
      <c r="G5446" s="41" t="s">
        <v>145</v>
      </c>
      <c r="H5446" s="41">
        <v>44</v>
      </c>
    </row>
    <row r="5447" spans="1:8" x14ac:dyDescent="0.25">
      <c r="A5447" s="41">
        <f>VLOOKUP(D5447,'[110]Legacy Location Lookups'!$A$1:$C$340,2,0)</f>
        <v>75</v>
      </c>
      <c r="B5447" s="41" t="str">
        <f>VLOOKUP(A5447,'[110]Legacy Location Lookups'!$B$1:$C$340,2,0)</f>
        <v>Delray Beach, FL</v>
      </c>
      <c r="C5447" s="41" t="s">
        <v>151</v>
      </c>
      <c r="D5447" s="41" t="s">
        <v>153</v>
      </c>
      <c r="E5447" s="41" t="s">
        <v>147</v>
      </c>
      <c r="F5447" s="38">
        <v>44245</v>
      </c>
      <c r="G5447" s="41" t="s">
        <v>147</v>
      </c>
      <c r="H5447" s="41">
        <v>0</v>
      </c>
    </row>
    <row r="5448" spans="1:8" x14ac:dyDescent="0.25">
      <c r="A5448" s="41">
        <f>VLOOKUP(D5448,'[110]Legacy Location Lookups'!$A$1:$C$340,2,0)</f>
        <v>75</v>
      </c>
      <c r="B5448" s="41" t="str">
        <f>VLOOKUP(A5448,'[110]Legacy Location Lookups'!$B$1:$C$340,2,0)</f>
        <v>Delray Beach, FL</v>
      </c>
      <c r="C5448" s="41" t="s">
        <v>151</v>
      </c>
      <c r="D5448" s="41" t="s">
        <v>153</v>
      </c>
      <c r="E5448" s="41" t="s">
        <v>144</v>
      </c>
      <c r="F5448" s="38">
        <v>44245</v>
      </c>
      <c r="G5448" s="41" t="s">
        <v>159</v>
      </c>
      <c r="H5448" s="41">
        <v>3</v>
      </c>
    </row>
    <row r="5449" spans="1:8" x14ac:dyDescent="0.25">
      <c r="A5449" s="41">
        <f>VLOOKUP(D5449,'[110]Legacy Location Lookups'!$A$1:$C$340,2,0)</f>
        <v>76</v>
      </c>
      <c r="B5449" s="41" t="str">
        <f>VLOOKUP(A5449,'[110]Legacy Location Lookups'!$B$1:$C$340,2,0)</f>
        <v>East Boca Raton, FL</v>
      </c>
      <c r="C5449" s="41" t="s">
        <v>151</v>
      </c>
      <c r="D5449" s="41" t="s">
        <v>175</v>
      </c>
      <c r="E5449" s="41" t="s">
        <v>144</v>
      </c>
      <c r="F5449" s="38">
        <v>44245</v>
      </c>
      <c r="G5449" s="41" t="s">
        <v>145</v>
      </c>
      <c r="H5449" s="41">
        <v>39</v>
      </c>
    </row>
    <row r="5450" spans="1:8" x14ac:dyDescent="0.25">
      <c r="A5450" s="41">
        <f>VLOOKUP(D5450,'[110]Legacy Location Lookups'!$A$1:$C$340,2,0)</f>
        <v>77</v>
      </c>
      <c r="B5450" s="41" t="str">
        <f>VLOOKUP(A5450,'[110]Legacy Location Lookups'!$B$1:$C$340,2,0)</f>
        <v>West Boca Raton, FL</v>
      </c>
      <c r="C5450" s="41" t="s">
        <v>151</v>
      </c>
      <c r="D5450" s="41" t="s">
        <v>154</v>
      </c>
      <c r="E5450" s="41" t="s">
        <v>144</v>
      </c>
      <c r="F5450" s="38">
        <v>44245</v>
      </c>
      <c r="G5450" s="41" t="s">
        <v>145</v>
      </c>
      <c r="H5450" s="41">
        <v>1</v>
      </c>
    </row>
    <row r="5451" spans="1:8" x14ac:dyDescent="0.25">
      <c r="A5451" s="41">
        <f>VLOOKUP(D5451,'[110]Legacy Location Lookups'!$A$1:$C$340,2,0)</f>
        <v>72</v>
      </c>
      <c r="B5451" s="41" t="str">
        <f>VLOOKUP(A5451,'[110]Legacy Location Lookups'!$B$1:$C$340,2,0)</f>
        <v>Boca Raton, FL</v>
      </c>
      <c r="C5451" s="41" t="s">
        <v>151</v>
      </c>
      <c r="D5451" s="41" t="s">
        <v>155</v>
      </c>
      <c r="E5451" s="41" t="s">
        <v>144</v>
      </c>
      <c r="F5451" s="38">
        <v>44245</v>
      </c>
      <c r="G5451" s="41" t="s">
        <v>145</v>
      </c>
      <c r="H5451" s="41">
        <v>31</v>
      </c>
    </row>
    <row r="5452" spans="1:8" x14ac:dyDescent="0.25">
      <c r="A5452" s="41">
        <f>VLOOKUP(D5452,'[110]Legacy Location Lookups'!$A$1:$C$340,2,0)</f>
        <v>72</v>
      </c>
      <c r="B5452" s="41" t="str">
        <f>VLOOKUP(A5452,'[110]Legacy Location Lookups'!$B$1:$C$340,2,0)</f>
        <v>Boca Raton, FL</v>
      </c>
      <c r="C5452" s="41" t="s">
        <v>151</v>
      </c>
      <c r="D5452" s="41" t="s">
        <v>155</v>
      </c>
      <c r="E5452" s="41" t="s">
        <v>144</v>
      </c>
      <c r="F5452" s="38">
        <v>44245</v>
      </c>
      <c r="G5452" s="41" t="s">
        <v>146</v>
      </c>
      <c r="H5452" s="41">
        <v>16</v>
      </c>
    </row>
    <row r="5453" spans="1:8" x14ac:dyDescent="0.25">
      <c r="A5453" s="41">
        <f>VLOOKUP(D5453,'[110]Legacy Location Lookups'!$A$1:$C$340,2,0)</f>
        <v>72</v>
      </c>
      <c r="B5453" s="41" t="str">
        <f>VLOOKUP(A5453,'[110]Legacy Location Lookups'!$B$1:$C$340,2,0)</f>
        <v>Boca Raton, FL</v>
      </c>
      <c r="C5453" s="41" t="s">
        <v>151</v>
      </c>
      <c r="D5453" s="41" t="s">
        <v>155</v>
      </c>
      <c r="E5453" s="41" t="s">
        <v>147</v>
      </c>
      <c r="F5453" s="38">
        <v>44245</v>
      </c>
      <c r="G5453" s="41" t="s">
        <v>147</v>
      </c>
      <c r="H5453" s="41">
        <v>2</v>
      </c>
    </row>
    <row r="5454" spans="1:8" x14ac:dyDescent="0.25">
      <c r="A5454" s="41">
        <f>VLOOKUP(D5454,'[110]Legacy Location Lookups'!$A$1:$C$340,2,0)</f>
        <v>104</v>
      </c>
      <c r="B5454" s="41" t="str">
        <f>VLOOKUP(A5454,'[110]Legacy Location Lookups'!$B$1:$C$340,2,0)</f>
        <v>Miami, FL</v>
      </c>
      <c r="C5454" s="41" t="s">
        <v>151</v>
      </c>
      <c r="D5454" s="41" t="s">
        <v>223</v>
      </c>
      <c r="E5454" s="41" t="s">
        <v>144</v>
      </c>
      <c r="F5454" s="38">
        <v>44245</v>
      </c>
      <c r="G5454" s="41" t="s">
        <v>145</v>
      </c>
      <c r="H5454" s="41">
        <v>25</v>
      </c>
    </row>
    <row r="5455" spans="1:8" x14ac:dyDescent="0.25">
      <c r="A5455" s="41">
        <f>VLOOKUP(D5455,'[110]Legacy Location Lookups'!$A$1:$C$340,2,0)</f>
        <v>104</v>
      </c>
      <c r="B5455" s="41" t="str">
        <f>VLOOKUP(A5455,'[110]Legacy Location Lookups'!$B$1:$C$340,2,0)</f>
        <v>Miami, FL</v>
      </c>
      <c r="C5455" s="41" t="s">
        <v>151</v>
      </c>
      <c r="D5455" s="41" t="s">
        <v>223</v>
      </c>
      <c r="E5455" s="41" t="s">
        <v>144</v>
      </c>
      <c r="F5455" s="38">
        <v>44245</v>
      </c>
      <c r="G5455" s="41" t="s">
        <v>159</v>
      </c>
      <c r="H5455" s="41">
        <v>0</v>
      </c>
    </row>
    <row r="5456" spans="1:8" x14ac:dyDescent="0.25">
      <c r="A5456" s="41">
        <f>VLOOKUP(D5456,'[110]Legacy Location Lookups'!$A$1:$C$340,2,0)</f>
        <v>73</v>
      </c>
      <c r="B5456" s="41" t="str">
        <f>VLOOKUP(A5456,'[110]Legacy Location Lookups'!$B$1:$C$340,2,0)</f>
        <v>Boynton Beach, FL</v>
      </c>
      <c r="C5456" s="41" t="s">
        <v>151</v>
      </c>
      <c r="D5456" s="41" t="s">
        <v>152</v>
      </c>
      <c r="E5456" s="41" t="s">
        <v>144</v>
      </c>
      <c r="F5456" s="38">
        <v>44246</v>
      </c>
      <c r="G5456" s="41" t="s">
        <v>145</v>
      </c>
      <c r="H5456" s="41">
        <v>81</v>
      </c>
    </row>
    <row r="5457" spans="1:8" x14ac:dyDescent="0.25">
      <c r="A5457" s="41">
        <f>VLOOKUP(D5457,'[110]Legacy Location Lookups'!$A$1:$C$340,2,0)</f>
        <v>73</v>
      </c>
      <c r="B5457" s="41" t="str">
        <f>VLOOKUP(A5457,'[110]Legacy Location Lookups'!$B$1:$C$340,2,0)</f>
        <v>Boynton Beach, FL</v>
      </c>
      <c r="C5457" s="41" t="s">
        <v>151</v>
      </c>
      <c r="D5457" s="41" t="s">
        <v>152</v>
      </c>
      <c r="E5457" s="41" t="s">
        <v>144</v>
      </c>
      <c r="F5457" s="38">
        <v>44246</v>
      </c>
      <c r="G5457" s="41" t="s">
        <v>159</v>
      </c>
      <c r="H5457" s="41">
        <v>5</v>
      </c>
    </row>
    <row r="5458" spans="1:8" x14ac:dyDescent="0.25">
      <c r="A5458" s="41">
        <f>VLOOKUP(D5458,'[110]Legacy Location Lookups'!$A$1:$C$340,2,0)</f>
        <v>73</v>
      </c>
      <c r="B5458" s="41" t="str">
        <f>VLOOKUP(A5458,'[110]Legacy Location Lookups'!$B$1:$C$340,2,0)</f>
        <v>Boynton Beach, FL</v>
      </c>
      <c r="C5458" s="41" t="s">
        <v>151</v>
      </c>
      <c r="D5458" s="41" t="s">
        <v>152</v>
      </c>
      <c r="E5458" s="41" t="s">
        <v>144</v>
      </c>
      <c r="F5458" s="38">
        <v>44246</v>
      </c>
      <c r="G5458" s="41" t="s">
        <v>146</v>
      </c>
      <c r="H5458" s="41">
        <v>17</v>
      </c>
    </row>
    <row r="5459" spans="1:8" x14ac:dyDescent="0.25">
      <c r="A5459" s="41">
        <f>VLOOKUP(D5459,'[110]Legacy Location Lookups'!$A$1:$C$340,2,0)</f>
        <v>75</v>
      </c>
      <c r="B5459" s="41" t="str">
        <f>VLOOKUP(A5459,'[110]Legacy Location Lookups'!$B$1:$C$340,2,0)</f>
        <v>Delray Beach, FL</v>
      </c>
      <c r="C5459" s="41" t="s">
        <v>151</v>
      </c>
      <c r="D5459" s="41" t="s">
        <v>153</v>
      </c>
      <c r="E5459" s="41" t="s">
        <v>144</v>
      </c>
      <c r="F5459" s="38">
        <v>44246</v>
      </c>
      <c r="G5459" s="41" t="s">
        <v>145</v>
      </c>
      <c r="H5459" s="41">
        <v>47</v>
      </c>
    </row>
    <row r="5460" spans="1:8" x14ac:dyDescent="0.25">
      <c r="A5460" s="41">
        <f>VLOOKUP(D5460,'[110]Legacy Location Lookups'!$A$1:$C$340,2,0)</f>
        <v>75</v>
      </c>
      <c r="B5460" s="41" t="str">
        <f>VLOOKUP(A5460,'[110]Legacy Location Lookups'!$B$1:$C$340,2,0)</f>
        <v>Delray Beach, FL</v>
      </c>
      <c r="C5460" s="41" t="s">
        <v>151</v>
      </c>
      <c r="D5460" s="41" t="s">
        <v>153</v>
      </c>
      <c r="E5460" s="41" t="s">
        <v>147</v>
      </c>
      <c r="F5460" s="38">
        <v>44246</v>
      </c>
      <c r="G5460" s="41" t="s">
        <v>147</v>
      </c>
      <c r="H5460" s="41">
        <v>0</v>
      </c>
    </row>
    <row r="5461" spans="1:8" x14ac:dyDescent="0.25">
      <c r="A5461" s="41">
        <f>VLOOKUP(D5461,'[110]Legacy Location Lookups'!$A$1:$C$340,2,0)</f>
        <v>76</v>
      </c>
      <c r="B5461" s="41" t="str">
        <f>VLOOKUP(A5461,'[110]Legacy Location Lookups'!$B$1:$C$340,2,0)</f>
        <v>East Boca Raton, FL</v>
      </c>
      <c r="C5461" s="41" t="s">
        <v>151</v>
      </c>
      <c r="D5461" s="41" t="s">
        <v>175</v>
      </c>
      <c r="E5461" s="41" t="s">
        <v>144</v>
      </c>
      <c r="F5461" s="38">
        <v>44246</v>
      </c>
      <c r="G5461" s="41" t="s">
        <v>145</v>
      </c>
      <c r="H5461" s="41">
        <v>0</v>
      </c>
    </row>
    <row r="5462" spans="1:8" x14ac:dyDescent="0.25">
      <c r="A5462" s="41">
        <f>VLOOKUP(D5462,'[110]Legacy Location Lookups'!$A$1:$C$340,2,0)</f>
        <v>77</v>
      </c>
      <c r="B5462" s="41" t="str">
        <f>VLOOKUP(A5462,'[110]Legacy Location Lookups'!$B$1:$C$340,2,0)</f>
        <v>West Boca Raton, FL</v>
      </c>
      <c r="C5462" s="41" t="s">
        <v>151</v>
      </c>
      <c r="D5462" s="41" t="s">
        <v>154</v>
      </c>
      <c r="E5462" s="41" t="s">
        <v>144</v>
      </c>
      <c r="F5462" s="38">
        <v>44246</v>
      </c>
      <c r="G5462" s="41" t="s">
        <v>145</v>
      </c>
      <c r="H5462" s="41">
        <v>32</v>
      </c>
    </row>
    <row r="5463" spans="1:8" x14ac:dyDescent="0.25">
      <c r="A5463" s="41">
        <f>VLOOKUP(D5463,'[110]Legacy Location Lookups'!$A$1:$C$340,2,0)</f>
        <v>72</v>
      </c>
      <c r="B5463" s="41" t="str">
        <f>VLOOKUP(A5463,'[110]Legacy Location Lookups'!$B$1:$C$340,2,0)</f>
        <v>Boca Raton, FL</v>
      </c>
      <c r="C5463" s="41" t="s">
        <v>151</v>
      </c>
      <c r="D5463" s="41" t="s">
        <v>155</v>
      </c>
      <c r="E5463" s="41" t="s">
        <v>144</v>
      </c>
      <c r="F5463" s="38">
        <v>44246</v>
      </c>
      <c r="G5463" s="41" t="s">
        <v>145</v>
      </c>
      <c r="H5463" s="41">
        <v>16</v>
      </c>
    </row>
    <row r="5464" spans="1:8" x14ac:dyDescent="0.25">
      <c r="A5464" s="41">
        <f>VLOOKUP(D5464,'[110]Legacy Location Lookups'!$A$1:$C$340,2,0)</f>
        <v>72</v>
      </c>
      <c r="B5464" s="41" t="str">
        <f>VLOOKUP(A5464,'[110]Legacy Location Lookups'!$B$1:$C$340,2,0)</f>
        <v>Boca Raton, FL</v>
      </c>
      <c r="C5464" s="41" t="s">
        <v>151</v>
      </c>
      <c r="D5464" s="41" t="s">
        <v>155</v>
      </c>
      <c r="E5464" s="41" t="s">
        <v>147</v>
      </c>
      <c r="F5464" s="38">
        <v>44246</v>
      </c>
      <c r="G5464" s="41" t="s">
        <v>147</v>
      </c>
      <c r="H5464" s="41">
        <v>0</v>
      </c>
    </row>
    <row r="5465" spans="1:8" x14ac:dyDescent="0.25">
      <c r="A5465" s="41">
        <f>VLOOKUP(D5465,'[110]Legacy Location Lookups'!$A$1:$C$340,2,0)</f>
        <v>72</v>
      </c>
      <c r="B5465" s="41" t="str">
        <f>VLOOKUP(A5465,'[110]Legacy Location Lookups'!$B$1:$C$340,2,0)</f>
        <v>Boca Raton, FL</v>
      </c>
      <c r="C5465" s="41" t="s">
        <v>151</v>
      </c>
      <c r="D5465" s="41" t="s">
        <v>155</v>
      </c>
      <c r="E5465" s="41" t="s">
        <v>144</v>
      </c>
      <c r="F5465" s="38">
        <v>44246</v>
      </c>
      <c r="G5465" s="41" t="s">
        <v>159</v>
      </c>
      <c r="H5465" s="41">
        <v>0</v>
      </c>
    </row>
    <row r="5466" spans="1:8" x14ac:dyDescent="0.25">
      <c r="A5466" s="41">
        <f>VLOOKUP(D5466,'[110]Legacy Location Lookups'!$A$1:$C$340,2,0)</f>
        <v>104</v>
      </c>
      <c r="B5466" s="41" t="str">
        <f>VLOOKUP(A5466,'[110]Legacy Location Lookups'!$B$1:$C$340,2,0)</f>
        <v>Miami, FL</v>
      </c>
      <c r="C5466" s="41" t="s">
        <v>151</v>
      </c>
      <c r="D5466" s="41" t="s">
        <v>223</v>
      </c>
      <c r="E5466" s="41" t="s">
        <v>144</v>
      </c>
      <c r="F5466" s="38">
        <v>44246</v>
      </c>
      <c r="G5466" s="41" t="s">
        <v>145</v>
      </c>
      <c r="H5466" s="41">
        <v>16</v>
      </c>
    </row>
    <row r="5467" spans="1:8" x14ac:dyDescent="0.25">
      <c r="A5467" s="41">
        <f>VLOOKUP(D5467,'[110]Legacy Location Lookups'!$A$1:$C$340,2,0)</f>
        <v>104</v>
      </c>
      <c r="B5467" s="41" t="str">
        <f>VLOOKUP(A5467,'[110]Legacy Location Lookups'!$B$1:$C$340,2,0)</f>
        <v>Miami, FL</v>
      </c>
      <c r="C5467" s="41" t="s">
        <v>151</v>
      </c>
      <c r="D5467" s="41" t="s">
        <v>223</v>
      </c>
      <c r="E5467" s="41" t="s">
        <v>144</v>
      </c>
      <c r="F5467" s="38">
        <v>44246</v>
      </c>
      <c r="G5467" s="41" t="s">
        <v>159</v>
      </c>
      <c r="H5467" s="41">
        <v>0</v>
      </c>
    </row>
    <row r="5468" spans="1:8" x14ac:dyDescent="0.25">
      <c r="A5468" s="41">
        <f>VLOOKUP(D5468,'[110]Legacy Location Lookups'!$A$1:$C$340,2,0)</f>
        <v>165</v>
      </c>
      <c r="B5468" s="41" t="str">
        <f>VLOOKUP(A5468,'[110]Legacy Location Lookups'!$B$1:$C$340,2,0)</f>
        <v>LA Baton Rouge JeffHwy</v>
      </c>
      <c r="C5468" s="41" t="s">
        <v>354</v>
      </c>
      <c r="D5468" s="41" t="s">
        <v>355</v>
      </c>
      <c r="E5468" s="41" t="s">
        <v>144</v>
      </c>
      <c r="F5468" s="38">
        <v>44242</v>
      </c>
      <c r="G5468" s="41" t="s">
        <v>145</v>
      </c>
      <c r="H5468" s="41">
        <v>0</v>
      </c>
    </row>
    <row r="5469" spans="1:8" x14ac:dyDescent="0.25">
      <c r="A5469" s="41">
        <f>VLOOKUP(D5469,'[110]Legacy Location Lookups'!$A$1:$C$340,2,0)</f>
        <v>166</v>
      </c>
      <c r="B5469" s="41" t="str">
        <f>VLOOKUP(A5469,'[110]Legacy Location Lookups'!$B$1:$C$340,2,0)</f>
        <v>LA Baton Rouge WStClareBlvd</v>
      </c>
      <c r="C5469" s="41" t="s">
        <v>354</v>
      </c>
      <c r="D5469" s="41" t="s">
        <v>356</v>
      </c>
      <c r="E5469" s="41" t="s">
        <v>144</v>
      </c>
      <c r="F5469" s="38">
        <v>44242</v>
      </c>
      <c r="G5469" s="41" t="s">
        <v>145</v>
      </c>
      <c r="H5469" s="41">
        <v>0</v>
      </c>
    </row>
    <row r="5470" spans="1:8" x14ac:dyDescent="0.25">
      <c r="A5470" s="41">
        <f>VLOOKUP(D5470,'[110]Legacy Location Lookups'!$A$1:$C$340,2,0)</f>
        <v>167</v>
      </c>
      <c r="B5470" s="41" t="str">
        <f>VLOOKUP(A5470,'[110]Legacy Location Lookups'!$B$1:$C$340,2,0)</f>
        <v>LA DenhamSprgsVetsBlvd</v>
      </c>
      <c r="C5470" s="41" t="s">
        <v>354</v>
      </c>
      <c r="D5470" s="41" t="s">
        <v>357</v>
      </c>
      <c r="E5470" s="41" t="s">
        <v>144</v>
      </c>
      <c r="F5470" s="38">
        <v>44242</v>
      </c>
      <c r="G5470" s="41" t="s">
        <v>145</v>
      </c>
      <c r="H5470" s="41">
        <v>0</v>
      </c>
    </row>
    <row r="5471" spans="1:8" x14ac:dyDescent="0.25">
      <c r="A5471" s="41">
        <f>VLOOKUP(D5471,'[110]Legacy Location Lookups'!$A$1:$C$340,2,0)</f>
        <v>168</v>
      </c>
      <c r="B5471" s="41" t="str">
        <f>VLOOKUP(A5471,'[110]Legacy Location Lookups'!$B$1:$C$340,2,0)</f>
        <v>LA Baton Rouge Joor Rd</v>
      </c>
      <c r="C5471" s="41" t="s">
        <v>354</v>
      </c>
      <c r="D5471" s="41" t="s">
        <v>358</v>
      </c>
      <c r="E5471" s="41" t="s">
        <v>144</v>
      </c>
      <c r="F5471" s="38">
        <v>44242</v>
      </c>
      <c r="G5471" s="41" t="s">
        <v>145</v>
      </c>
      <c r="H5471" s="30">
        <v>0</v>
      </c>
    </row>
    <row r="5472" spans="1:8" x14ac:dyDescent="0.25">
      <c r="A5472" s="41">
        <f>VLOOKUP(D5472,'[110]Legacy Location Lookups'!$A$1:$C$340,2,0)</f>
        <v>169</v>
      </c>
      <c r="B5472" s="41" t="str">
        <f>VLOOKUP(A5472,'[110]Legacy Location Lookups'!$B$1:$C$340,2,0)</f>
        <v>La Plaquemine RiverWDr</v>
      </c>
      <c r="C5472" s="41" t="s">
        <v>354</v>
      </c>
      <c r="D5472" s="41" t="s">
        <v>359</v>
      </c>
      <c r="E5472" s="41" t="s">
        <v>144</v>
      </c>
      <c r="F5472" s="38">
        <v>44242</v>
      </c>
      <c r="G5472" s="41" t="s">
        <v>145</v>
      </c>
      <c r="H5472" s="30">
        <v>0</v>
      </c>
    </row>
    <row r="5473" spans="1:8" x14ac:dyDescent="0.25">
      <c r="A5473" s="41" t="str">
        <f>VLOOKUP(D5473,'[110]Legacy Location Lookups'!$A$1:$C$340,2,0)</f>
        <v>?</v>
      </c>
      <c r="B5473" s="41" t="str">
        <f>VLOOKUP(A5473,'[110]Legacy Location Lookups'!$B$1:$C$340,2,0)</f>
        <v>LA Baton Rouge LCC JeffHwy</v>
      </c>
      <c r="C5473" s="41" t="s">
        <v>354</v>
      </c>
      <c r="D5473" s="41" t="s">
        <v>360</v>
      </c>
      <c r="E5473" s="41" t="s">
        <v>144</v>
      </c>
      <c r="F5473" s="38">
        <v>44242</v>
      </c>
      <c r="G5473" s="41" t="s">
        <v>159</v>
      </c>
      <c r="H5473" s="41">
        <v>0</v>
      </c>
    </row>
    <row r="5474" spans="1:8" x14ac:dyDescent="0.25">
      <c r="A5474" s="41">
        <f>VLOOKUP(D5474,'[110]Legacy Location Lookups'!$A$1:$C$340,2,0)</f>
        <v>165</v>
      </c>
      <c r="B5474" s="41" t="str">
        <f>VLOOKUP(A5474,'[110]Legacy Location Lookups'!$B$1:$C$340,2,0)</f>
        <v>LA Baton Rouge JeffHwy</v>
      </c>
      <c r="C5474" s="41" t="s">
        <v>354</v>
      </c>
      <c r="D5474" s="41" t="s">
        <v>355</v>
      </c>
      <c r="E5474" s="41" t="s">
        <v>144</v>
      </c>
      <c r="F5474" s="38">
        <v>44243</v>
      </c>
      <c r="G5474" s="41" t="s">
        <v>145</v>
      </c>
      <c r="H5474" s="30">
        <v>0</v>
      </c>
    </row>
    <row r="5475" spans="1:8" x14ac:dyDescent="0.25">
      <c r="A5475" s="41">
        <f>VLOOKUP(D5475,'[110]Legacy Location Lookups'!$A$1:$C$340,2,0)</f>
        <v>166</v>
      </c>
      <c r="B5475" s="41" t="str">
        <f>VLOOKUP(A5475,'[110]Legacy Location Lookups'!$B$1:$C$340,2,0)</f>
        <v>LA Baton Rouge WStClareBlvd</v>
      </c>
      <c r="C5475" s="41" t="s">
        <v>354</v>
      </c>
      <c r="D5475" s="41" t="s">
        <v>356</v>
      </c>
      <c r="E5475" s="41" t="s">
        <v>144</v>
      </c>
      <c r="F5475" s="38">
        <v>44243</v>
      </c>
      <c r="G5475" s="41" t="s">
        <v>145</v>
      </c>
      <c r="H5475" s="30">
        <v>0</v>
      </c>
    </row>
    <row r="5476" spans="1:8" x14ac:dyDescent="0.25">
      <c r="A5476" s="41">
        <f>VLOOKUP(D5476,'[110]Legacy Location Lookups'!$A$1:$C$340,2,0)</f>
        <v>167</v>
      </c>
      <c r="B5476" s="41" t="str">
        <f>VLOOKUP(A5476,'[110]Legacy Location Lookups'!$B$1:$C$340,2,0)</f>
        <v>LA DenhamSprgsVetsBlvd</v>
      </c>
      <c r="C5476" s="41" t="s">
        <v>354</v>
      </c>
      <c r="D5476" s="41" t="s">
        <v>357</v>
      </c>
      <c r="E5476" s="41" t="s">
        <v>144</v>
      </c>
      <c r="F5476" s="38">
        <v>44243</v>
      </c>
      <c r="G5476" s="41" t="s">
        <v>145</v>
      </c>
      <c r="H5476" s="30">
        <v>0</v>
      </c>
    </row>
    <row r="5477" spans="1:8" x14ac:dyDescent="0.25">
      <c r="A5477" s="41">
        <f>VLOOKUP(D5477,'[110]Legacy Location Lookups'!$A$1:$C$340,2,0)</f>
        <v>168</v>
      </c>
      <c r="B5477" s="41" t="str">
        <f>VLOOKUP(A5477,'[110]Legacy Location Lookups'!$B$1:$C$340,2,0)</f>
        <v>LA Baton Rouge Joor Rd</v>
      </c>
      <c r="C5477" s="41" t="s">
        <v>354</v>
      </c>
      <c r="D5477" s="41" t="s">
        <v>358</v>
      </c>
      <c r="E5477" s="41" t="s">
        <v>144</v>
      </c>
      <c r="F5477" s="38">
        <v>44243</v>
      </c>
      <c r="G5477" s="41" t="s">
        <v>145</v>
      </c>
      <c r="H5477" s="30">
        <v>0</v>
      </c>
    </row>
    <row r="5478" spans="1:8" x14ac:dyDescent="0.25">
      <c r="A5478" s="41">
        <f>VLOOKUP(D5478,'[110]Legacy Location Lookups'!$A$1:$C$340,2,0)</f>
        <v>169</v>
      </c>
      <c r="B5478" s="41" t="str">
        <f>VLOOKUP(A5478,'[110]Legacy Location Lookups'!$B$1:$C$340,2,0)</f>
        <v>La Plaquemine RiverWDr</v>
      </c>
      <c r="C5478" s="41" t="s">
        <v>354</v>
      </c>
      <c r="D5478" s="41" t="s">
        <v>359</v>
      </c>
      <c r="E5478" s="41" t="s">
        <v>144</v>
      </c>
      <c r="F5478" s="38">
        <v>44243</v>
      </c>
      <c r="G5478" s="41" t="s">
        <v>145</v>
      </c>
      <c r="H5478" s="30">
        <v>0</v>
      </c>
    </row>
    <row r="5479" spans="1:8" x14ac:dyDescent="0.25">
      <c r="A5479" s="41" t="str">
        <f>VLOOKUP(D5479,'[110]Legacy Location Lookups'!$A$1:$C$340,2,0)</f>
        <v>?</v>
      </c>
      <c r="B5479" s="41" t="str">
        <f>VLOOKUP(A5479,'[110]Legacy Location Lookups'!$B$1:$C$340,2,0)</f>
        <v>LA Baton Rouge LCC JeffHwy</v>
      </c>
      <c r="C5479" s="41" t="s">
        <v>354</v>
      </c>
      <c r="D5479" s="41" t="s">
        <v>360</v>
      </c>
      <c r="E5479" s="41" t="s">
        <v>144</v>
      </c>
      <c r="F5479" s="38">
        <v>44243</v>
      </c>
      <c r="G5479" s="41" t="s">
        <v>159</v>
      </c>
      <c r="H5479" s="30">
        <v>0</v>
      </c>
    </row>
    <row r="5480" spans="1:8" x14ac:dyDescent="0.25">
      <c r="A5480" s="41">
        <f>VLOOKUP(D5480,'[110]Legacy Location Lookups'!$A$1:$C$340,2,0)</f>
        <v>165</v>
      </c>
      <c r="B5480" s="41" t="str">
        <f>VLOOKUP(A5480,'[110]Legacy Location Lookups'!$B$1:$C$340,2,0)</f>
        <v>LA Baton Rouge JeffHwy</v>
      </c>
      <c r="C5480" s="41" t="s">
        <v>354</v>
      </c>
      <c r="D5480" s="41" t="s">
        <v>355</v>
      </c>
      <c r="E5480" s="41" t="s">
        <v>144</v>
      </c>
      <c r="F5480" s="38">
        <v>44244</v>
      </c>
      <c r="G5480" s="41" t="s">
        <v>145</v>
      </c>
      <c r="H5480" s="30">
        <v>53</v>
      </c>
    </row>
    <row r="5481" spans="1:8" x14ac:dyDescent="0.25">
      <c r="A5481" s="41">
        <f>VLOOKUP(D5481,'[110]Legacy Location Lookups'!$A$1:$C$340,2,0)</f>
        <v>166</v>
      </c>
      <c r="B5481" s="41" t="str">
        <f>VLOOKUP(A5481,'[110]Legacy Location Lookups'!$B$1:$C$340,2,0)</f>
        <v>LA Baton Rouge WStClareBlvd</v>
      </c>
      <c r="C5481" s="41" t="s">
        <v>354</v>
      </c>
      <c r="D5481" s="41" t="s">
        <v>356</v>
      </c>
      <c r="E5481" s="41" t="s">
        <v>144</v>
      </c>
      <c r="F5481" s="38">
        <v>44244</v>
      </c>
      <c r="G5481" s="41" t="s">
        <v>145</v>
      </c>
      <c r="H5481" s="30">
        <v>26</v>
      </c>
    </row>
    <row r="5482" spans="1:8" x14ac:dyDescent="0.25">
      <c r="A5482" s="41">
        <f>VLOOKUP(D5482,'[110]Legacy Location Lookups'!$A$1:$C$340,2,0)</f>
        <v>167</v>
      </c>
      <c r="B5482" s="41" t="str">
        <f>VLOOKUP(A5482,'[110]Legacy Location Lookups'!$B$1:$C$340,2,0)</f>
        <v>LA DenhamSprgsVetsBlvd</v>
      </c>
      <c r="C5482" s="41" t="s">
        <v>354</v>
      </c>
      <c r="D5482" s="41" t="s">
        <v>357</v>
      </c>
      <c r="E5482" s="41" t="s">
        <v>144</v>
      </c>
      <c r="F5482" s="38">
        <v>44244</v>
      </c>
      <c r="G5482" s="41" t="s">
        <v>145</v>
      </c>
      <c r="H5482" s="30">
        <v>0</v>
      </c>
    </row>
    <row r="5483" spans="1:8" x14ac:dyDescent="0.25">
      <c r="A5483" s="41">
        <f>VLOOKUP(D5483,'[110]Legacy Location Lookups'!$A$1:$C$340,2,0)</f>
        <v>168</v>
      </c>
      <c r="B5483" s="41" t="str">
        <f>VLOOKUP(A5483,'[110]Legacy Location Lookups'!$B$1:$C$340,2,0)</f>
        <v>LA Baton Rouge Joor Rd</v>
      </c>
      <c r="C5483" s="41" t="s">
        <v>354</v>
      </c>
      <c r="D5483" s="41" t="s">
        <v>358</v>
      </c>
      <c r="E5483" s="41" t="s">
        <v>144</v>
      </c>
      <c r="F5483" s="38">
        <v>44244</v>
      </c>
      <c r="G5483" s="41" t="s">
        <v>145</v>
      </c>
      <c r="H5483" s="30">
        <v>15</v>
      </c>
    </row>
    <row r="5484" spans="1:8" x14ac:dyDescent="0.25">
      <c r="A5484" s="41">
        <f>VLOOKUP(D5484,'[110]Legacy Location Lookups'!$A$1:$C$340,2,0)</f>
        <v>169</v>
      </c>
      <c r="B5484" s="41" t="str">
        <f>VLOOKUP(A5484,'[110]Legacy Location Lookups'!$B$1:$C$340,2,0)</f>
        <v>La Plaquemine RiverWDr</v>
      </c>
      <c r="C5484" s="41" t="s">
        <v>354</v>
      </c>
      <c r="D5484" s="41" t="s">
        <v>359</v>
      </c>
      <c r="E5484" s="41" t="s">
        <v>144</v>
      </c>
      <c r="F5484" s="38">
        <v>44244</v>
      </c>
      <c r="G5484" s="41" t="s">
        <v>145</v>
      </c>
      <c r="H5484" s="30">
        <v>0</v>
      </c>
    </row>
    <row r="5485" spans="1:8" x14ac:dyDescent="0.25">
      <c r="A5485" s="41" t="str">
        <f>VLOOKUP(D5485,'[110]Legacy Location Lookups'!$A$1:$C$340,2,0)</f>
        <v>?</v>
      </c>
      <c r="B5485" s="41" t="str">
        <f>VLOOKUP(A5485,'[110]Legacy Location Lookups'!$B$1:$C$340,2,0)</f>
        <v>LA Baton Rouge LCC JeffHwy</v>
      </c>
      <c r="C5485" s="41" t="s">
        <v>354</v>
      </c>
      <c r="D5485" s="41" t="s">
        <v>360</v>
      </c>
      <c r="E5485" s="41" t="s">
        <v>144</v>
      </c>
      <c r="F5485" s="38">
        <v>44244</v>
      </c>
      <c r="G5485" s="41" t="s">
        <v>159</v>
      </c>
      <c r="H5485" s="30">
        <v>4</v>
      </c>
    </row>
    <row r="5486" spans="1:8" x14ac:dyDescent="0.25">
      <c r="A5486" s="41">
        <f>VLOOKUP(D5486,'[110]Legacy Location Lookups'!$A$1:$C$340,2,0)</f>
        <v>165</v>
      </c>
      <c r="B5486" s="41" t="str">
        <f>VLOOKUP(A5486,'[110]Legacy Location Lookups'!$B$1:$C$340,2,0)</f>
        <v>LA Baton Rouge JeffHwy</v>
      </c>
      <c r="C5486" s="41" t="s">
        <v>354</v>
      </c>
      <c r="D5486" s="41" t="s">
        <v>355</v>
      </c>
      <c r="E5486" s="41" t="s">
        <v>144</v>
      </c>
      <c r="F5486" s="38">
        <v>44245</v>
      </c>
      <c r="G5486" s="41" t="s">
        <v>145</v>
      </c>
      <c r="H5486" s="30">
        <v>59</v>
      </c>
    </row>
    <row r="5487" spans="1:8" x14ac:dyDescent="0.25">
      <c r="A5487" s="41">
        <f>VLOOKUP(D5487,'[110]Legacy Location Lookups'!$A$1:$C$340,2,0)</f>
        <v>166</v>
      </c>
      <c r="B5487" s="41" t="str">
        <f>VLOOKUP(A5487,'[110]Legacy Location Lookups'!$B$1:$C$340,2,0)</f>
        <v>LA Baton Rouge WStClareBlvd</v>
      </c>
      <c r="C5487" s="41" t="s">
        <v>354</v>
      </c>
      <c r="D5487" s="41" t="s">
        <v>356</v>
      </c>
      <c r="E5487" s="41" t="s">
        <v>144</v>
      </c>
      <c r="F5487" s="38">
        <v>44245</v>
      </c>
      <c r="G5487" s="41" t="s">
        <v>145</v>
      </c>
      <c r="H5487" s="30">
        <v>36</v>
      </c>
    </row>
    <row r="5488" spans="1:8" x14ac:dyDescent="0.25">
      <c r="A5488" s="41">
        <f>VLOOKUP(D5488,'[110]Legacy Location Lookups'!$A$1:$C$340,2,0)</f>
        <v>167</v>
      </c>
      <c r="B5488" s="41" t="str">
        <f>VLOOKUP(A5488,'[110]Legacy Location Lookups'!$B$1:$C$340,2,0)</f>
        <v>LA DenhamSprgsVetsBlvd</v>
      </c>
      <c r="C5488" s="41" t="s">
        <v>354</v>
      </c>
      <c r="D5488" s="41" t="s">
        <v>357</v>
      </c>
      <c r="E5488" s="41" t="s">
        <v>144</v>
      </c>
      <c r="F5488" s="38">
        <v>44245</v>
      </c>
      <c r="G5488" s="41" t="s">
        <v>145</v>
      </c>
      <c r="H5488" s="30">
        <v>36</v>
      </c>
    </row>
    <row r="5489" spans="1:8" x14ac:dyDescent="0.25">
      <c r="A5489" s="41">
        <f>VLOOKUP(D5489,'[110]Legacy Location Lookups'!$A$1:$C$340,2,0)</f>
        <v>168</v>
      </c>
      <c r="B5489" s="41" t="str">
        <f>VLOOKUP(A5489,'[110]Legacy Location Lookups'!$B$1:$C$340,2,0)</f>
        <v>LA Baton Rouge Joor Rd</v>
      </c>
      <c r="C5489" s="41" t="s">
        <v>354</v>
      </c>
      <c r="D5489" s="41" t="s">
        <v>358</v>
      </c>
      <c r="E5489" s="41" t="s">
        <v>144</v>
      </c>
      <c r="F5489" s="38">
        <v>44245</v>
      </c>
      <c r="G5489" s="41" t="s">
        <v>145</v>
      </c>
      <c r="H5489" s="30">
        <v>0</v>
      </c>
    </row>
    <row r="5490" spans="1:8" x14ac:dyDescent="0.25">
      <c r="A5490" s="41">
        <f>VLOOKUP(D5490,'[110]Legacy Location Lookups'!$A$1:$C$340,2,0)</f>
        <v>169</v>
      </c>
      <c r="B5490" s="41" t="str">
        <f>VLOOKUP(A5490,'[110]Legacy Location Lookups'!$B$1:$C$340,2,0)</f>
        <v>La Plaquemine RiverWDr</v>
      </c>
      <c r="C5490" s="41" t="s">
        <v>354</v>
      </c>
      <c r="D5490" s="41" t="s">
        <v>359</v>
      </c>
      <c r="E5490" s="41" t="s">
        <v>144</v>
      </c>
      <c r="F5490" s="38">
        <v>44245</v>
      </c>
      <c r="G5490" s="41" t="s">
        <v>145</v>
      </c>
      <c r="H5490" s="30">
        <v>0</v>
      </c>
    </row>
    <row r="5491" spans="1:8" x14ac:dyDescent="0.25">
      <c r="A5491" s="41" t="str">
        <f>VLOOKUP(D5491,'[110]Legacy Location Lookups'!$A$1:$C$340,2,0)</f>
        <v>?</v>
      </c>
      <c r="B5491" s="41" t="str">
        <f>VLOOKUP(A5491,'[110]Legacy Location Lookups'!$B$1:$C$340,2,0)</f>
        <v>LA Baton Rouge LCC JeffHwy</v>
      </c>
      <c r="C5491" s="41" t="s">
        <v>354</v>
      </c>
      <c r="D5491" s="41" t="s">
        <v>360</v>
      </c>
      <c r="E5491" s="41" t="s">
        <v>144</v>
      </c>
      <c r="F5491" s="38">
        <v>44245</v>
      </c>
      <c r="G5491" s="41" t="s">
        <v>159</v>
      </c>
      <c r="H5491" s="30">
        <v>14</v>
      </c>
    </row>
    <row r="5492" spans="1:8" x14ac:dyDescent="0.25">
      <c r="A5492" s="41">
        <f>VLOOKUP(D5492,'[110]Legacy Location Lookups'!$A$1:$C$340,2,0)</f>
        <v>165</v>
      </c>
      <c r="B5492" s="41" t="str">
        <f>VLOOKUP(A5492,'[110]Legacy Location Lookups'!$B$1:$C$340,2,0)</f>
        <v>LA Baton Rouge JeffHwy</v>
      </c>
      <c r="C5492" s="41" t="s">
        <v>354</v>
      </c>
      <c r="D5492" s="41" t="s">
        <v>355</v>
      </c>
      <c r="E5492" s="41" t="s">
        <v>144</v>
      </c>
      <c r="F5492" s="38">
        <v>44246</v>
      </c>
      <c r="G5492" s="41" t="s">
        <v>145</v>
      </c>
      <c r="H5492" s="30">
        <v>103</v>
      </c>
    </row>
    <row r="5493" spans="1:8" x14ac:dyDescent="0.25">
      <c r="A5493" s="41">
        <f>VLOOKUP(D5493,'[110]Legacy Location Lookups'!$A$1:$C$340,2,0)</f>
        <v>166</v>
      </c>
      <c r="B5493" s="41" t="str">
        <f>VLOOKUP(A5493,'[110]Legacy Location Lookups'!$B$1:$C$340,2,0)</f>
        <v>LA Baton Rouge WStClareBlvd</v>
      </c>
      <c r="C5493" s="41" t="s">
        <v>354</v>
      </c>
      <c r="D5493" s="41" t="s">
        <v>356</v>
      </c>
      <c r="E5493" s="41" t="s">
        <v>144</v>
      </c>
      <c r="F5493" s="38">
        <v>44246</v>
      </c>
      <c r="G5493" s="41" t="s">
        <v>145</v>
      </c>
      <c r="H5493" s="30">
        <v>42</v>
      </c>
    </row>
    <row r="5494" spans="1:8" x14ac:dyDescent="0.25">
      <c r="A5494" s="41">
        <f>VLOOKUP(D5494,'[110]Legacy Location Lookups'!$A$1:$C$340,2,0)</f>
        <v>167</v>
      </c>
      <c r="B5494" s="41" t="str">
        <f>VLOOKUP(A5494,'[110]Legacy Location Lookups'!$B$1:$C$340,2,0)</f>
        <v>LA DenhamSprgsVetsBlvd</v>
      </c>
      <c r="C5494" s="41" t="s">
        <v>354</v>
      </c>
      <c r="D5494" s="41" t="s">
        <v>357</v>
      </c>
      <c r="E5494" s="41" t="s">
        <v>144</v>
      </c>
      <c r="F5494" s="38">
        <v>44246</v>
      </c>
      <c r="G5494" s="41" t="s">
        <v>145</v>
      </c>
      <c r="H5494" s="30">
        <v>27</v>
      </c>
    </row>
    <row r="5495" spans="1:8" x14ac:dyDescent="0.25">
      <c r="A5495" s="41">
        <f>VLOOKUP(D5495,'[110]Legacy Location Lookups'!$A$1:$C$340,2,0)</f>
        <v>168</v>
      </c>
      <c r="B5495" s="41" t="str">
        <f>VLOOKUP(A5495,'[110]Legacy Location Lookups'!$B$1:$C$340,2,0)</f>
        <v>LA Baton Rouge Joor Rd</v>
      </c>
      <c r="C5495" s="41" t="s">
        <v>354</v>
      </c>
      <c r="D5495" s="41" t="s">
        <v>358</v>
      </c>
      <c r="E5495" s="41" t="s">
        <v>144</v>
      </c>
      <c r="F5495" s="38">
        <v>44246</v>
      </c>
      <c r="G5495" s="41" t="s">
        <v>145</v>
      </c>
      <c r="H5495" s="30">
        <v>0</v>
      </c>
    </row>
    <row r="5496" spans="1:8" x14ac:dyDescent="0.25">
      <c r="A5496" s="41">
        <f>VLOOKUP(D5496,'[110]Legacy Location Lookups'!$A$1:$C$340,2,0)</f>
        <v>169</v>
      </c>
      <c r="B5496" s="41" t="str">
        <f>VLOOKUP(A5496,'[110]Legacy Location Lookups'!$B$1:$C$340,2,0)</f>
        <v>La Plaquemine RiverWDr</v>
      </c>
      <c r="C5496" s="41" t="s">
        <v>354</v>
      </c>
      <c r="D5496" s="41" t="s">
        <v>359</v>
      </c>
      <c r="E5496" s="41" t="s">
        <v>144</v>
      </c>
      <c r="F5496" s="38">
        <v>44246</v>
      </c>
      <c r="G5496" s="41" t="s">
        <v>145</v>
      </c>
      <c r="H5496" s="30">
        <v>17</v>
      </c>
    </row>
    <row r="5497" spans="1:8" x14ac:dyDescent="0.25">
      <c r="A5497" s="41" t="str">
        <f>VLOOKUP(D5497,'[110]Legacy Location Lookups'!$A$1:$C$340,2,0)</f>
        <v>?</v>
      </c>
      <c r="B5497" s="41" t="str">
        <f>VLOOKUP(A5497,'[110]Legacy Location Lookups'!$B$1:$C$340,2,0)</f>
        <v>LA Baton Rouge LCC JeffHwy</v>
      </c>
      <c r="C5497" s="41" t="s">
        <v>354</v>
      </c>
      <c r="D5497" s="41" t="s">
        <v>360</v>
      </c>
      <c r="E5497" s="41" t="s">
        <v>144</v>
      </c>
      <c r="F5497" s="38">
        <v>44246</v>
      </c>
      <c r="G5497" s="41" t="s">
        <v>159</v>
      </c>
      <c r="H5497" s="30">
        <v>14</v>
      </c>
    </row>
    <row r="5498" spans="1:8" x14ac:dyDescent="0.25">
      <c r="A5498" s="41">
        <f>VLOOKUP(D5498,'[110]Legacy Location Lookups'!$A$1:$C$340,2,0)</f>
        <v>156</v>
      </c>
      <c r="B5498" s="41" t="str">
        <f>VLOOKUP(A5498,'[110]Legacy Location Lookups'!$B$1:$C$340,2,0)</f>
        <v>WA Seattle Madison St</v>
      </c>
      <c r="C5498" s="41" t="s">
        <v>366</v>
      </c>
      <c r="D5498" s="41" t="s">
        <v>364</v>
      </c>
      <c r="E5498" s="41" t="s">
        <v>144</v>
      </c>
      <c r="F5498" s="38">
        <v>44242</v>
      </c>
      <c r="G5498" s="41" t="s">
        <v>145</v>
      </c>
      <c r="H5498" s="30">
        <v>0</v>
      </c>
    </row>
    <row r="5499" spans="1:8" x14ac:dyDescent="0.25">
      <c r="A5499" s="41">
        <f>VLOOKUP(D5499,'[110]Legacy Location Lookups'!$A$1:$C$340,2,0)</f>
        <v>156</v>
      </c>
      <c r="B5499" s="41" t="str">
        <f>VLOOKUP(A5499,'[110]Legacy Location Lookups'!$B$1:$C$340,2,0)</f>
        <v>WA Seattle Madison St</v>
      </c>
      <c r="C5499" s="41" t="s">
        <v>366</v>
      </c>
      <c r="D5499" s="41" t="s">
        <v>364</v>
      </c>
      <c r="E5499" s="41" t="s">
        <v>144</v>
      </c>
      <c r="F5499" s="38">
        <v>44243</v>
      </c>
      <c r="G5499" s="41" t="s">
        <v>145</v>
      </c>
      <c r="H5499" s="30">
        <v>30</v>
      </c>
    </row>
    <row r="5500" spans="1:8" x14ac:dyDescent="0.25">
      <c r="A5500" s="41">
        <f>VLOOKUP(D5500,'[110]Legacy Location Lookups'!$A$1:$C$340,2,0)</f>
        <v>156</v>
      </c>
      <c r="B5500" s="41" t="str">
        <f>VLOOKUP(A5500,'[110]Legacy Location Lookups'!$B$1:$C$340,2,0)</f>
        <v>WA Seattle Madison St</v>
      </c>
      <c r="C5500" s="41" t="s">
        <v>366</v>
      </c>
      <c r="D5500" s="41" t="s">
        <v>364</v>
      </c>
      <c r="E5500" s="41" t="s">
        <v>144</v>
      </c>
      <c r="F5500" s="38">
        <v>44244</v>
      </c>
      <c r="G5500" s="41" t="s">
        <v>145</v>
      </c>
      <c r="H5500" s="30">
        <v>33</v>
      </c>
    </row>
    <row r="5501" spans="1:8" x14ac:dyDescent="0.25">
      <c r="A5501" s="41">
        <f>VLOOKUP(D5501,'[110]Legacy Location Lookups'!$A$1:$C$340,2,0)</f>
        <v>156</v>
      </c>
      <c r="B5501" s="41" t="str">
        <f>VLOOKUP(A5501,'[110]Legacy Location Lookups'!$B$1:$C$340,2,0)</f>
        <v>WA Seattle Madison St</v>
      </c>
      <c r="C5501" s="41" t="s">
        <v>366</v>
      </c>
      <c r="D5501" s="41" t="s">
        <v>364</v>
      </c>
      <c r="E5501" s="41" t="s">
        <v>144</v>
      </c>
      <c r="F5501" s="38">
        <v>44245</v>
      </c>
      <c r="G5501" s="41" t="s">
        <v>145</v>
      </c>
      <c r="H5501" s="30">
        <v>30</v>
      </c>
    </row>
    <row r="5502" spans="1:8" x14ac:dyDescent="0.25">
      <c r="A5502" s="41">
        <f>VLOOKUP(D5502,'[110]Legacy Location Lookups'!$A$1:$C$340,2,0)</f>
        <v>156</v>
      </c>
      <c r="B5502" s="41" t="str">
        <f>VLOOKUP(A5502,'[110]Legacy Location Lookups'!$B$1:$C$340,2,0)</f>
        <v>WA Seattle Madison St</v>
      </c>
      <c r="C5502" s="41" t="s">
        <v>366</v>
      </c>
      <c r="D5502" s="41" t="s">
        <v>364</v>
      </c>
      <c r="E5502" s="41" t="s">
        <v>144</v>
      </c>
      <c r="F5502" s="38">
        <v>44246</v>
      </c>
      <c r="G5502" s="41" t="s">
        <v>145</v>
      </c>
      <c r="H5502" s="30">
        <v>0</v>
      </c>
    </row>
    <row r="5503" spans="1:8" x14ac:dyDescent="0.25">
      <c r="A5503" s="41">
        <f>VLOOKUP(D5503,'[110]Legacy Location Lookups'!$A$1:$C$340,2,0)</f>
        <v>157</v>
      </c>
      <c r="B5503" s="41" t="str">
        <f>VLOOKUP(A5503,'[110]Legacy Location Lookups'!$B$1:$C$340,2,0)</f>
        <v xml:space="preserve">WA Bellevue 116 AV NE </v>
      </c>
      <c r="C5503" s="41" t="s">
        <v>366</v>
      </c>
      <c r="D5503" s="41" t="s">
        <v>365</v>
      </c>
      <c r="E5503" s="41" t="s">
        <v>144</v>
      </c>
      <c r="F5503" s="38">
        <v>44242</v>
      </c>
      <c r="G5503" s="41" t="s">
        <v>145</v>
      </c>
      <c r="H5503" s="30">
        <v>0</v>
      </c>
    </row>
    <row r="5504" spans="1:8" x14ac:dyDescent="0.25">
      <c r="A5504" s="41">
        <f>VLOOKUP(D5504,'[110]Legacy Location Lookups'!$A$1:$C$340,2,0)</f>
        <v>157</v>
      </c>
      <c r="B5504" s="41" t="str">
        <f>VLOOKUP(A5504,'[110]Legacy Location Lookups'!$B$1:$C$340,2,0)</f>
        <v xml:space="preserve">WA Bellevue 116 AV NE </v>
      </c>
      <c r="C5504" s="41" t="s">
        <v>366</v>
      </c>
      <c r="D5504" s="41" t="s">
        <v>365</v>
      </c>
      <c r="E5504" s="41" t="s">
        <v>144</v>
      </c>
      <c r="F5504" s="38">
        <v>44243</v>
      </c>
      <c r="G5504" s="41" t="s">
        <v>145</v>
      </c>
      <c r="H5504" s="30">
        <v>45</v>
      </c>
    </row>
    <row r="5505" spans="1:8" x14ac:dyDescent="0.25">
      <c r="A5505" s="41">
        <f>VLOOKUP(D5505,'[110]Legacy Location Lookups'!$A$1:$C$340,2,0)</f>
        <v>157</v>
      </c>
      <c r="B5505" s="41" t="str">
        <f>VLOOKUP(A5505,'[110]Legacy Location Lookups'!$B$1:$C$340,2,0)</f>
        <v xml:space="preserve">WA Bellevue 116 AV NE </v>
      </c>
      <c r="C5505" s="41" t="s">
        <v>366</v>
      </c>
      <c r="D5505" s="41" t="s">
        <v>365</v>
      </c>
      <c r="E5505" s="41" t="s">
        <v>144</v>
      </c>
      <c r="F5505" s="38">
        <v>44244</v>
      </c>
      <c r="G5505" s="41" t="s">
        <v>145</v>
      </c>
      <c r="H5505" s="30">
        <v>32</v>
      </c>
    </row>
    <row r="5506" spans="1:8" x14ac:dyDescent="0.25">
      <c r="A5506" s="41">
        <f>VLOOKUP(D5506,'[110]Legacy Location Lookups'!$A$1:$C$340,2,0)</f>
        <v>157</v>
      </c>
      <c r="B5506" s="41" t="str">
        <f>VLOOKUP(A5506,'[110]Legacy Location Lookups'!$B$1:$C$340,2,0)</f>
        <v xml:space="preserve">WA Bellevue 116 AV NE </v>
      </c>
      <c r="C5506" s="41" t="s">
        <v>366</v>
      </c>
      <c r="D5506" s="41" t="s">
        <v>365</v>
      </c>
      <c r="E5506" s="41" t="s">
        <v>144</v>
      </c>
      <c r="F5506" s="38">
        <v>44245</v>
      </c>
      <c r="G5506" s="41" t="s">
        <v>145</v>
      </c>
      <c r="H5506" s="30">
        <v>35</v>
      </c>
    </row>
    <row r="5507" spans="1:8" x14ac:dyDescent="0.25">
      <c r="A5507" s="41">
        <f>VLOOKUP(D5507,'[110]Legacy Location Lookups'!$A$1:$C$340,2,0)</f>
        <v>157</v>
      </c>
      <c r="B5507" s="41" t="str">
        <f>VLOOKUP(A5507,'[110]Legacy Location Lookups'!$B$1:$C$340,2,0)</f>
        <v xml:space="preserve">WA Bellevue 116 AV NE </v>
      </c>
      <c r="C5507" s="41" t="s">
        <v>366</v>
      </c>
      <c r="D5507" s="41" t="s">
        <v>365</v>
      </c>
      <c r="E5507" s="41" t="s">
        <v>144</v>
      </c>
      <c r="F5507" s="38">
        <v>44246</v>
      </c>
      <c r="G5507" s="41" t="s">
        <v>145</v>
      </c>
      <c r="H5507" s="30">
        <v>14</v>
      </c>
    </row>
    <row r="5508" spans="1:8" x14ac:dyDescent="0.25">
      <c r="A5508" s="41">
        <f>VLOOKUP(D5508,'[110]Legacy Location Lookups'!$A$1:$C$340,2,0)</f>
        <v>5</v>
      </c>
      <c r="B5508" s="41" t="str">
        <f>VLOOKUP(A5508,'[110]Legacy Location Lookups'!$B$1:$C$340,2,0)</f>
        <v>Bloomington, IL</v>
      </c>
      <c r="C5508" s="41" t="s">
        <v>142</v>
      </c>
      <c r="D5508" s="41" t="s">
        <v>143</v>
      </c>
      <c r="E5508" s="41" t="s">
        <v>144</v>
      </c>
      <c r="F5508" s="38">
        <v>44242</v>
      </c>
      <c r="G5508" s="41" t="s">
        <v>145</v>
      </c>
      <c r="H5508" s="41">
        <v>85</v>
      </c>
    </row>
    <row r="5509" spans="1:8" x14ac:dyDescent="0.25">
      <c r="A5509" s="41">
        <f>VLOOKUP(D5509,'[110]Legacy Location Lookups'!$A$1:$C$340,2,0)</f>
        <v>5</v>
      </c>
      <c r="B5509" s="41" t="str">
        <f>VLOOKUP(A5509,'[110]Legacy Location Lookups'!$B$1:$C$340,2,0)</f>
        <v>Bloomington, IL</v>
      </c>
      <c r="C5509" s="41" t="s">
        <v>142</v>
      </c>
      <c r="D5509" s="41" t="s">
        <v>143</v>
      </c>
      <c r="E5509" s="41" t="s">
        <v>144</v>
      </c>
      <c r="F5509" s="38">
        <v>44242</v>
      </c>
      <c r="G5509" s="41" t="s">
        <v>146</v>
      </c>
      <c r="H5509" s="41">
        <v>0</v>
      </c>
    </row>
    <row r="5510" spans="1:8" x14ac:dyDescent="0.25">
      <c r="A5510" s="41">
        <f>VLOOKUP(D5510,'[110]Legacy Location Lookups'!$A$1:$C$340,2,0)</f>
        <v>5</v>
      </c>
      <c r="B5510" s="41" t="str">
        <f>VLOOKUP(A5510,'[110]Legacy Location Lookups'!$B$1:$C$340,2,0)</f>
        <v>Bloomington, IL</v>
      </c>
      <c r="C5510" s="41" t="s">
        <v>142</v>
      </c>
      <c r="D5510" s="41" t="s">
        <v>143</v>
      </c>
      <c r="E5510" s="41" t="s">
        <v>147</v>
      </c>
      <c r="F5510" s="38">
        <v>44242</v>
      </c>
      <c r="G5510" s="41" t="s">
        <v>147</v>
      </c>
      <c r="H5510" s="41">
        <v>0</v>
      </c>
    </row>
    <row r="5511" spans="1:8" x14ac:dyDescent="0.25">
      <c r="A5511" s="41">
        <f>VLOOKUP(D5511,'[110]Legacy Location Lookups'!$A$1:$C$340,2,0)</f>
        <v>14</v>
      </c>
      <c r="B5511" s="41" t="str">
        <f>VLOOKUP(A5511,'[110]Legacy Location Lookups'!$B$1:$C$340,2,0)</f>
        <v>Peru, IL</v>
      </c>
      <c r="C5511" s="41" t="s">
        <v>142</v>
      </c>
      <c r="D5511" s="41" t="s">
        <v>148</v>
      </c>
      <c r="E5511" s="41" t="s">
        <v>144</v>
      </c>
      <c r="F5511" s="38">
        <v>44242</v>
      </c>
      <c r="G5511" s="41" t="s">
        <v>145</v>
      </c>
      <c r="H5511" s="41">
        <v>27</v>
      </c>
    </row>
    <row r="5512" spans="1:8" x14ac:dyDescent="0.25">
      <c r="A5512" s="41">
        <f>VLOOKUP(D5512,'[110]Legacy Location Lookups'!$A$1:$C$340,2,0)</f>
        <v>14</v>
      </c>
      <c r="B5512" s="41" t="str">
        <f>VLOOKUP(A5512,'[110]Legacy Location Lookups'!$B$1:$C$340,2,0)</f>
        <v>Peru, IL</v>
      </c>
      <c r="C5512" s="41" t="s">
        <v>142</v>
      </c>
      <c r="D5512" s="41" t="s">
        <v>148</v>
      </c>
      <c r="E5512" s="41" t="s">
        <v>147</v>
      </c>
      <c r="F5512" s="38">
        <v>44242</v>
      </c>
      <c r="G5512" s="41" t="s">
        <v>147</v>
      </c>
      <c r="H5512" s="41">
        <v>0</v>
      </c>
    </row>
    <row r="5513" spans="1:8" x14ac:dyDescent="0.25">
      <c r="A5513" s="41">
        <f>VLOOKUP(D5513,'[110]Legacy Location Lookups'!$A$1:$C$340,2,0)</f>
        <v>13</v>
      </c>
      <c r="B5513" s="41" t="str">
        <f>VLOOKUP(A5513,'[110]Legacy Location Lookups'!$B$1:$C$340,2,0)</f>
        <v>Peoria, IL</v>
      </c>
      <c r="C5513" s="41" t="s">
        <v>142</v>
      </c>
      <c r="D5513" s="41" t="s">
        <v>149</v>
      </c>
      <c r="E5513" s="41" t="s">
        <v>144</v>
      </c>
      <c r="F5513" s="38">
        <v>44242</v>
      </c>
      <c r="G5513" s="41" t="s">
        <v>145</v>
      </c>
      <c r="H5513" s="41">
        <v>12</v>
      </c>
    </row>
    <row r="5514" spans="1:8" x14ac:dyDescent="0.25">
      <c r="A5514" s="41">
        <f>VLOOKUP(D5514,'[110]Legacy Location Lookups'!$A$1:$C$340,2,0)</f>
        <v>13</v>
      </c>
      <c r="B5514" s="41" t="str">
        <f>VLOOKUP(A5514,'[110]Legacy Location Lookups'!$B$1:$C$340,2,0)</f>
        <v>Peoria, IL</v>
      </c>
      <c r="C5514" s="41" t="s">
        <v>142</v>
      </c>
      <c r="D5514" s="41" t="s">
        <v>149</v>
      </c>
      <c r="E5514" s="41" t="s">
        <v>144</v>
      </c>
      <c r="F5514" s="38">
        <v>44242</v>
      </c>
      <c r="G5514" s="41" t="s">
        <v>146</v>
      </c>
      <c r="H5514" s="41">
        <v>0</v>
      </c>
    </row>
    <row r="5515" spans="1:8" x14ac:dyDescent="0.25">
      <c r="A5515" s="41">
        <f>VLOOKUP(D5515,'[110]Legacy Location Lookups'!$A$1:$C$340,2,0)</f>
        <v>6</v>
      </c>
      <c r="B5515" s="41" t="str">
        <f>VLOOKUP(A5515,'[110]Legacy Location Lookups'!$B$1:$C$340,2,0)</f>
        <v>Charleston, IL</v>
      </c>
      <c r="C5515" s="41" t="s">
        <v>142</v>
      </c>
      <c r="D5515" s="41" t="s">
        <v>150</v>
      </c>
      <c r="E5515" s="41" t="s">
        <v>144</v>
      </c>
      <c r="F5515" s="38">
        <v>44242</v>
      </c>
      <c r="G5515" s="41" t="s">
        <v>145</v>
      </c>
      <c r="H5515" s="41">
        <v>20</v>
      </c>
    </row>
    <row r="5516" spans="1:8" x14ac:dyDescent="0.25">
      <c r="A5516" s="41">
        <f>VLOOKUP(D5516,'[110]Legacy Location Lookups'!$A$1:$C$340,2,0)</f>
        <v>6</v>
      </c>
      <c r="B5516" s="41" t="str">
        <f>VLOOKUP(A5516,'[110]Legacy Location Lookups'!$B$1:$C$340,2,0)</f>
        <v>Charleston, IL</v>
      </c>
      <c r="C5516" s="41" t="s">
        <v>142</v>
      </c>
      <c r="D5516" s="41" t="s">
        <v>150</v>
      </c>
      <c r="E5516" s="41" t="s">
        <v>144</v>
      </c>
      <c r="F5516" s="38">
        <v>44242</v>
      </c>
      <c r="G5516" s="41" t="s">
        <v>146</v>
      </c>
      <c r="H5516" s="41">
        <v>0</v>
      </c>
    </row>
    <row r="5517" spans="1:8" x14ac:dyDescent="0.25">
      <c r="A5517" s="41">
        <f>VLOOKUP(D5517,'[110]Legacy Location Lookups'!$A$1:$C$340,2,0)</f>
        <v>6</v>
      </c>
      <c r="B5517" s="41" t="str">
        <f>VLOOKUP(A5517,'[110]Legacy Location Lookups'!$B$1:$C$340,2,0)</f>
        <v>Charleston, IL</v>
      </c>
      <c r="C5517" s="41" t="s">
        <v>142</v>
      </c>
      <c r="D5517" s="41" t="s">
        <v>150</v>
      </c>
      <c r="E5517" s="41" t="s">
        <v>147</v>
      </c>
      <c r="F5517" s="38">
        <v>44242</v>
      </c>
      <c r="G5517" s="41" t="s">
        <v>147</v>
      </c>
      <c r="H5517" s="41">
        <v>0</v>
      </c>
    </row>
    <row r="5518" spans="1:8" x14ac:dyDescent="0.25">
      <c r="A5518" s="41">
        <f>VLOOKUP(D5518,'[110]Legacy Location Lookups'!$A$1:$C$340,2,0)</f>
        <v>15</v>
      </c>
      <c r="B5518" s="41" t="str">
        <f>VLOOKUP(A5518,'[110]Legacy Location Lookups'!$B$1:$C$340,2,0)</f>
        <v>Pontiac, IL</v>
      </c>
      <c r="C5518" s="41" t="s">
        <v>142</v>
      </c>
      <c r="D5518" s="41" t="s">
        <v>13</v>
      </c>
      <c r="E5518" s="41" t="s">
        <v>144</v>
      </c>
      <c r="F5518" s="38">
        <v>44242</v>
      </c>
      <c r="G5518" s="41" t="s">
        <v>145</v>
      </c>
      <c r="H5518" s="41">
        <v>25</v>
      </c>
    </row>
    <row r="5519" spans="1:8" x14ac:dyDescent="0.25">
      <c r="A5519" s="41">
        <f>VLOOKUP(D5519,'[110]Legacy Location Lookups'!$A$1:$C$340,2,0)</f>
        <v>5</v>
      </c>
      <c r="B5519" s="41" t="str">
        <f>VLOOKUP(A5519,'[110]Legacy Location Lookups'!$B$1:$C$340,2,0)</f>
        <v>Bloomington, IL</v>
      </c>
      <c r="C5519" s="41" t="s">
        <v>142</v>
      </c>
      <c r="D5519" s="41" t="s">
        <v>143</v>
      </c>
      <c r="E5519" s="41" t="s">
        <v>144</v>
      </c>
      <c r="F5519" s="38">
        <v>44243</v>
      </c>
      <c r="G5519" s="41" t="s">
        <v>145</v>
      </c>
      <c r="H5519" s="41">
        <v>87</v>
      </c>
    </row>
    <row r="5520" spans="1:8" x14ac:dyDescent="0.25">
      <c r="A5520" s="41">
        <f>VLOOKUP(D5520,'[110]Legacy Location Lookups'!$A$1:$C$340,2,0)</f>
        <v>5</v>
      </c>
      <c r="B5520" s="41" t="str">
        <f>VLOOKUP(A5520,'[110]Legacy Location Lookups'!$B$1:$C$340,2,0)</f>
        <v>Bloomington, IL</v>
      </c>
      <c r="C5520" s="41" t="s">
        <v>142</v>
      </c>
      <c r="D5520" s="41" t="s">
        <v>143</v>
      </c>
      <c r="E5520" s="41" t="s">
        <v>144</v>
      </c>
      <c r="F5520" s="38">
        <v>44243</v>
      </c>
      <c r="G5520" s="41" t="s">
        <v>146</v>
      </c>
      <c r="H5520" s="41">
        <v>5</v>
      </c>
    </row>
    <row r="5521" spans="1:8" x14ac:dyDescent="0.25">
      <c r="A5521" s="41">
        <f>VLOOKUP(D5521,'[110]Legacy Location Lookups'!$A$1:$C$340,2,0)</f>
        <v>5</v>
      </c>
      <c r="B5521" s="41" t="str">
        <f>VLOOKUP(A5521,'[110]Legacy Location Lookups'!$B$1:$C$340,2,0)</f>
        <v>Bloomington, IL</v>
      </c>
      <c r="C5521" s="41" t="s">
        <v>142</v>
      </c>
      <c r="D5521" s="41" t="s">
        <v>143</v>
      </c>
      <c r="E5521" s="41" t="s">
        <v>147</v>
      </c>
      <c r="F5521" s="38">
        <v>44243</v>
      </c>
      <c r="G5521" s="41" t="s">
        <v>147</v>
      </c>
      <c r="H5521" s="41">
        <v>0</v>
      </c>
    </row>
    <row r="5522" spans="1:8" x14ac:dyDescent="0.25">
      <c r="A5522" s="41">
        <f>VLOOKUP(D5522,'[110]Legacy Location Lookups'!$A$1:$C$340,2,0)</f>
        <v>14</v>
      </c>
      <c r="B5522" s="41" t="str">
        <f>VLOOKUP(A5522,'[110]Legacy Location Lookups'!$B$1:$C$340,2,0)</f>
        <v>Peru, IL</v>
      </c>
      <c r="C5522" s="41" t="s">
        <v>142</v>
      </c>
      <c r="D5522" s="41" t="s">
        <v>148</v>
      </c>
      <c r="E5522" s="41" t="s">
        <v>144</v>
      </c>
      <c r="F5522" s="38">
        <v>44243</v>
      </c>
      <c r="G5522" s="41" t="s">
        <v>145</v>
      </c>
      <c r="H5522" s="41">
        <v>0</v>
      </c>
    </row>
    <row r="5523" spans="1:8" x14ac:dyDescent="0.25">
      <c r="A5523" s="41">
        <f>VLOOKUP(D5523,'[110]Legacy Location Lookups'!$A$1:$C$340,2,0)</f>
        <v>14</v>
      </c>
      <c r="B5523" s="41" t="str">
        <f>VLOOKUP(A5523,'[110]Legacy Location Lookups'!$B$1:$C$340,2,0)</f>
        <v>Peru, IL</v>
      </c>
      <c r="C5523" s="41" t="s">
        <v>142</v>
      </c>
      <c r="D5523" s="41" t="s">
        <v>148</v>
      </c>
      <c r="E5523" s="41" t="s">
        <v>147</v>
      </c>
      <c r="F5523" s="38">
        <v>44243</v>
      </c>
      <c r="G5523" s="41" t="s">
        <v>147</v>
      </c>
      <c r="H5523" s="41">
        <v>0</v>
      </c>
    </row>
    <row r="5524" spans="1:8" x14ac:dyDescent="0.25">
      <c r="A5524" s="41">
        <f>VLOOKUP(D5524,'[110]Legacy Location Lookups'!$A$1:$C$340,2,0)</f>
        <v>13</v>
      </c>
      <c r="B5524" s="41" t="str">
        <f>VLOOKUP(A5524,'[110]Legacy Location Lookups'!$B$1:$C$340,2,0)</f>
        <v>Peoria, IL</v>
      </c>
      <c r="C5524" s="41" t="s">
        <v>142</v>
      </c>
      <c r="D5524" s="41" t="s">
        <v>149</v>
      </c>
      <c r="E5524" s="41" t="s">
        <v>144</v>
      </c>
      <c r="F5524" s="38">
        <v>44243</v>
      </c>
      <c r="G5524" s="41" t="s">
        <v>145</v>
      </c>
      <c r="H5524" s="41">
        <v>0</v>
      </c>
    </row>
    <row r="5525" spans="1:8" x14ac:dyDescent="0.25">
      <c r="A5525" s="41">
        <f>VLOOKUP(D5525,'[110]Legacy Location Lookups'!$A$1:$C$340,2,0)</f>
        <v>13</v>
      </c>
      <c r="B5525" s="41" t="str">
        <f>VLOOKUP(A5525,'[110]Legacy Location Lookups'!$B$1:$C$340,2,0)</f>
        <v>Peoria, IL</v>
      </c>
      <c r="C5525" s="41" t="s">
        <v>142</v>
      </c>
      <c r="D5525" s="41" t="s">
        <v>149</v>
      </c>
      <c r="E5525" s="41" t="s">
        <v>144</v>
      </c>
      <c r="F5525" s="38">
        <v>44243</v>
      </c>
      <c r="G5525" s="41" t="s">
        <v>146</v>
      </c>
      <c r="H5525" s="41">
        <v>0</v>
      </c>
    </row>
    <row r="5526" spans="1:8" x14ac:dyDescent="0.25">
      <c r="A5526" s="41">
        <f>VLOOKUP(D5526,'[110]Legacy Location Lookups'!$A$1:$C$340,2,0)</f>
        <v>6</v>
      </c>
      <c r="B5526" s="41" t="str">
        <f>VLOOKUP(A5526,'[110]Legacy Location Lookups'!$B$1:$C$340,2,0)</f>
        <v>Charleston, IL</v>
      </c>
      <c r="C5526" s="41" t="s">
        <v>142</v>
      </c>
      <c r="D5526" s="41" t="s">
        <v>150</v>
      </c>
      <c r="E5526" s="41" t="s">
        <v>144</v>
      </c>
      <c r="F5526" s="38">
        <v>44243</v>
      </c>
      <c r="G5526" s="41" t="s">
        <v>145</v>
      </c>
      <c r="H5526" s="41">
        <v>0</v>
      </c>
    </row>
    <row r="5527" spans="1:8" x14ac:dyDescent="0.25">
      <c r="A5527" s="41">
        <f>VLOOKUP(D5527,'[110]Legacy Location Lookups'!$A$1:$C$340,2,0)</f>
        <v>6</v>
      </c>
      <c r="B5527" s="41" t="str">
        <f>VLOOKUP(A5527,'[110]Legacy Location Lookups'!$B$1:$C$340,2,0)</f>
        <v>Charleston, IL</v>
      </c>
      <c r="C5527" s="41" t="s">
        <v>142</v>
      </c>
      <c r="D5527" s="41" t="s">
        <v>150</v>
      </c>
      <c r="E5527" s="41" t="s">
        <v>144</v>
      </c>
      <c r="F5527" s="38">
        <v>44243</v>
      </c>
      <c r="G5527" s="41" t="s">
        <v>146</v>
      </c>
      <c r="H5527" s="41">
        <v>0</v>
      </c>
    </row>
    <row r="5528" spans="1:8" x14ac:dyDescent="0.25">
      <c r="A5528" s="41">
        <f>VLOOKUP(D5528,'[110]Legacy Location Lookups'!$A$1:$C$340,2,0)</f>
        <v>6</v>
      </c>
      <c r="B5528" s="41" t="str">
        <f>VLOOKUP(A5528,'[110]Legacy Location Lookups'!$B$1:$C$340,2,0)</f>
        <v>Charleston, IL</v>
      </c>
      <c r="C5528" s="41" t="s">
        <v>142</v>
      </c>
      <c r="D5528" s="41" t="s">
        <v>150</v>
      </c>
      <c r="E5528" s="41" t="s">
        <v>147</v>
      </c>
      <c r="F5528" s="38">
        <v>44243</v>
      </c>
      <c r="G5528" s="41" t="s">
        <v>147</v>
      </c>
      <c r="H5528" s="41">
        <v>0</v>
      </c>
    </row>
    <row r="5529" spans="1:8" x14ac:dyDescent="0.25">
      <c r="A5529" s="41">
        <f>VLOOKUP(D5529,'[110]Legacy Location Lookups'!$A$1:$C$340,2,0)</f>
        <v>15</v>
      </c>
      <c r="B5529" s="41" t="str">
        <f>VLOOKUP(A5529,'[110]Legacy Location Lookups'!$B$1:$C$340,2,0)</f>
        <v>Pontiac, IL</v>
      </c>
      <c r="C5529" s="41" t="s">
        <v>142</v>
      </c>
      <c r="D5529" s="41" t="s">
        <v>13</v>
      </c>
      <c r="E5529" s="41" t="s">
        <v>144</v>
      </c>
      <c r="F5529" s="38">
        <v>44243</v>
      </c>
      <c r="G5529" s="41" t="s">
        <v>145</v>
      </c>
      <c r="H5529" s="41">
        <v>0</v>
      </c>
    </row>
    <row r="5530" spans="1:8" x14ac:dyDescent="0.25">
      <c r="A5530" s="41">
        <f>VLOOKUP(D5530,'[110]Legacy Location Lookups'!$A$1:$C$340,2,0)</f>
        <v>15</v>
      </c>
      <c r="B5530" s="41" t="str">
        <f>VLOOKUP(A5530,'[110]Legacy Location Lookups'!$B$1:$C$340,2,0)</f>
        <v>Pontiac, IL</v>
      </c>
      <c r="C5530" s="41" t="s">
        <v>142</v>
      </c>
      <c r="D5530" s="41" t="s">
        <v>13</v>
      </c>
      <c r="E5530" s="41" t="s">
        <v>147</v>
      </c>
      <c r="F5530" s="38">
        <v>44243</v>
      </c>
      <c r="G5530" s="41" t="s">
        <v>147</v>
      </c>
      <c r="H5530" s="41">
        <v>0</v>
      </c>
    </row>
    <row r="5531" spans="1:8" x14ac:dyDescent="0.25">
      <c r="A5531" s="41">
        <f>VLOOKUP(D5531,'[110]Legacy Location Lookups'!$A$1:$C$340,2,0)</f>
        <v>8</v>
      </c>
      <c r="B5531" s="41" t="str">
        <f>VLOOKUP(A5531,'[110]Legacy Location Lookups'!$B$1:$C$340,2,0)</f>
        <v>Eureka, IL</v>
      </c>
      <c r="C5531" s="41" t="s">
        <v>142</v>
      </c>
      <c r="D5531" s="41" t="s">
        <v>6</v>
      </c>
      <c r="E5531" s="41" t="s">
        <v>144</v>
      </c>
      <c r="F5531" s="38">
        <v>44243</v>
      </c>
      <c r="G5531" s="41" t="s">
        <v>145</v>
      </c>
      <c r="H5531" s="41">
        <v>0</v>
      </c>
    </row>
    <row r="5532" spans="1:8" x14ac:dyDescent="0.25">
      <c r="A5532" s="41">
        <f>VLOOKUP(D5532,'[110]Legacy Location Lookups'!$A$1:$C$340,2,0)</f>
        <v>8</v>
      </c>
      <c r="B5532" s="41" t="str">
        <f>VLOOKUP(A5532,'[110]Legacy Location Lookups'!$B$1:$C$340,2,0)</f>
        <v>Eureka, IL</v>
      </c>
      <c r="C5532" s="41" t="s">
        <v>142</v>
      </c>
      <c r="D5532" s="41" t="s">
        <v>6</v>
      </c>
      <c r="E5532" s="41" t="s">
        <v>147</v>
      </c>
      <c r="F5532" s="38">
        <v>44243</v>
      </c>
      <c r="G5532" s="41" t="s">
        <v>147</v>
      </c>
      <c r="H5532" s="41">
        <v>0</v>
      </c>
    </row>
    <row r="5533" spans="1:8" x14ac:dyDescent="0.25">
      <c r="A5533" s="41">
        <f>VLOOKUP(D5533,'[110]Legacy Location Lookups'!$A$1:$C$340,2,0)</f>
        <v>10</v>
      </c>
      <c r="B5533" s="41" t="str">
        <f>VLOOKUP(A5533,'[110]Legacy Location Lookups'!$B$1:$C$340,2,0)</f>
        <v>Lincoln, IL</v>
      </c>
      <c r="C5533" s="41" t="s">
        <v>142</v>
      </c>
      <c r="D5533" s="41" t="s">
        <v>174</v>
      </c>
      <c r="E5533" s="41" t="s">
        <v>144</v>
      </c>
      <c r="F5533" s="38">
        <v>44243</v>
      </c>
      <c r="G5533" s="41" t="s">
        <v>145</v>
      </c>
      <c r="H5533" s="41">
        <v>0</v>
      </c>
    </row>
    <row r="5534" spans="1:8" x14ac:dyDescent="0.25">
      <c r="A5534" s="41">
        <f>VLOOKUP(D5534,'[110]Legacy Location Lookups'!$A$1:$C$340,2,0)</f>
        <v>10</v>
      </c>
      <c r="B5534" s="41" t="str">
        <f>VLOOKUP(A5534,'[110]Legacy Location Lookups'!$B$1:$C$340,2,0)</f>
        <v>Lincoln, IL</v>
      </c>
      <c r="C5534" s="41" t="s">
        <v>142</v>
      </c>
      <c r="D5534" s="41" t="s">
        <v>174</v>
      </c>
      <c r="E5534" s="41" t="s">
        <v>144</v>
      </c>
      <c r="F5534" s="38">
        <v>44243</v>
      </c>
      <c r="G5534" s="41" t="s">
        <v>147</v>
      </c>
      <c r="H5534" s="41">
        <v>0</v>
      </c>
    </row>
    <row r="5535" spans="1:8" x14ac:dyDescent="0.25">
      <c r="A5535" s="41">
        <f>VLOOKUP(D5535,'[110]Legacy Location Lookups'!$A$1:$C$340,2,0)</f>
        <v>17</v>
      </c>
      <c r="B5535" s="41" t="str">
        <f>VLOOKUP(A5535,'[110]Legacy Location Lookups'!$B$1:$C$340,2,0)</f>
        <v>Streator, IL</v>
      </c>
      <c r="C5535" s="41" t="s">
        <v>142</v>
      </c>
      <c r="D5535" s="41" t="s">
        <v>171</v>
      </c>
      <c r="E5535" s="41" t="s">
        <v>144</v>
      </c>
      <c r="F5535" s="38">
        <v>44243</v>
      </c>
      <c r="G5535" s="41" t="s">
        <v>145</v>
      </c>
      <c r="H5535" s="41">
        <v>0</v>
      </c>
    </row>
    <row r="5536" spans="1:8" x14ac:dyDescent="0.25">
      <c r="A5536" s="41">
        <f>VLOOKUP(D5536,'[110]Legacy Location Lookups'!$A$1:$C$340,2,0)</f>
        <v>17</v>
      </c>
      <c r="B5536" s="41" t="str">
        <f>VLOOKUP(A5536,'[110]Legacy Location Lookups'!$B$1:$C$340,2,0)</f>
        <v>Streator, IL</v>
      </c>
      <c r="C5536" s="41" t="s">
        <v>142</v>
      </c>
      <c r="D5536" s="41" t="s">
        <v>171</v>
      </c>
      <c r="E5536" s="41" t="s">
        <v>147</v>
      </c>
      <c r="F5536" s="38">
        <v>44243</v>
      </c>
      <c r="G5536" s="41" t="s">
        <v>147</v>
      </c>
      <c r="H5536" s="41">
        <v>0</v>
      </c>
    </row>
    <row r="5537" spans="1:8" x14ac:dyDescent="0.25">
      <c r="A5537" s="41">
        <f>VLOOKUP(D5537,'[110]Legacy Location Lookups'!$A$1:$C$340,2,0)</f>
        <v>16</v>
      </c>
      <c r="B5537" s="41" t="str">
        <f>VLOOKUP(A5537,'[110]Legacy Location Lookups'!$B$1:$C$340,2,0)</f>
        <v>Princeton, IL</v>
      </c>
      <c r="C5537" s="41" t="s">
        <v>142</v>
      </c>
      <c r="D5537" s="41" t="s">
        <v>169</v>
      </c>
      <c r="E5537" s="41" t="s">
        <v>144</v>
      </c>
      <c r="F5537" s="38">
        <v>44243</v>
      </c>
      <c r="G5537" s="41" t="s">
        <v>145</v>
      </c>
      <c r="H5537" s="41">
        <v>0</v>
      </c>
    </row>
    <row r="5538" spans="1:8" x14ac:dyDescent="0.25">
      <c r="A5538" s="41">
        <f>VLOOKUP(D5538,'[110]Legacy Location Lookups'!$A$1:$C$340,2,0)</f>
        <v>16</v>
      </c>
      <c r="B5538" s="41" t="str">
        <f>VLOOKUP(A5538,'[110]Legacy Location Lookups'!$B$1:$C$340,2,0)</f>
        <v>Princeton, IL</v>
      </c>
      <c r="C5538" s="41" t="s">
        <v>142</v>
      </c>
      <c r="D5538" s="41" t="s">
        <v>169</v>
      </c>
      <c r="E5538" s="41" t="s">
        <v>147</v>
      </c>
      <c r="F5538" s="38">
        <v>44243</v>
      </c>
      <c r="G5538" s="41" t="s">
        <v>147</v>
      </c>
      <c r="H5538" s="41">
        <v>0</v>
      </c>
    </row>
    <row r="5539" spans="1:8" x14ac:dyDescent="0.25">
      <c r="A5539" s="41">
        <f>VLOOKUP(D5539,'[110]Legacy Location Lookups'!$A$1:$C$340,2,0)</f>
        <v>11</v>
      </c>
      <c r="B5539" s="41" t="str">
        <f>VLOOKUP(A5539,'[110]Legacy Location Lookups'!$B$1:$C$340,2,0)</f>
        <v>Mt Zion, IL</v>
      </c>
      <c r="C5539" s="41" t="s">
        <v>142</v>
      </c>
      <c r="D5539" s="41" t="s">
        <v>170</v>
      </c>
      <c r="E5539" s="41" t="s">
        <v>144</v>
      </c>
      <c r="F5539" s="38">
        <v>44243</v>
      </c>
      <c r="G5539" s="41" t="s">
        <v>145</v>
      </c>
      <c r="H5539" s="41">
        <v>20</v>
      </c>
    </row>
    <row r="5540" spans="1:8" x14ac:dyDescent="0.25">
      <c r="A5540" s="41">
        <f>VLOOKUP(D5540,'[110]Legacy Location Lookups'!$A$1:$C$340,2,0)</f>
        <v>5</v>
      </c>
      <c r="B5540" s="41" t="str">
        <f>VLOOKUP(A5540,'[110]Legacy Location Lookups'!$B$1:$C$340,2,0)</f>
        <v>Bloomington, IL</v>
      </c>
      <c r="C5540" s="41" t="s">
        <v>142</v>
      </c>
      <c r="D5540" s="41" t="s">
        <v>143</v>
      </c>
      <c r="E5540" s="41" t="s">
        <v>144</v>
      </c>
      <c r="F5540" s="38">
        <v>44244</v>
      </c>
      <c r="G5540" s="41" t="s">
        <v>145</v>
      </c>
      <c r="H5540" s="41">
        <v>106</v>
      </c>
    </row>
    <row r="5541" spans="1:8" x14ac:dyDescent="0.25">
      <c r="A5541" s="41">
        <f>VLOOKUP(D5541,'[110]Legacy Location Lookups'!$A$1:$C$340,2,0)</f>
        <v>5</v>
      </c>
      <c r="B5541" s="41" t="str">
        <f>VLOOKUP(A5541,'[110]Legacy Location Lookups'!$B$1:$C$340,2,0)</f>
        <v>Bloomington, IL</v>
      </c>
      <c r="C5541" s="41" t="s">
        <v>142</v>
      </c>
      <c r="D5541" s="41" t="s">
        <v>143</v>
      </c>
      <c r="E5541" s="41" t="s">
        <v>144</v>
      </c>
      <c r="F5541" s="38">
        <v>44244</v>
      </c>
      <c r="G5541" s="41" t="s">
        <v>146</v>
      </c>
      <c r="H5541" s="41">
        <v>8</v>
      </c>
    </row>
    <row r="5542" spans="1:8" x14ac:dyDescent="0.25">
      <c r="A5542" s="41">
        <f>VLOOKUP(D5542,'[110]Legacy Location Lookups'!$A$1:$C$340,2,0)</f>
        <v>5</v>
      </c>
      <c r="B5542" s="41" t="str">
        <f>VLOOKUP(A5542,'[110]Legacy Location Lookups'!$B$1:$C$340,2,0)</f>
        <v>Bloomington, IL</v>
      </c>
      <c r="C5542" s="41" t="s">
        <v>142</v>
      </c>
      <c r="D5542" s="41" t="s">
        <v>143</v>
      </c>
      <c r="E5542" s="41" t="s">
        <v>147</v>
      </c>
      <c r="F5542" s="38">
        <v>44244</v>
      </c>
      <c r="G5542" s="41" t="s">
        <v>147</v>
      </c>
      <c r="H5542" s="41">
        <v>0</v>
      </c>
    </row>
    <row r="5543" spans="1:8" x14ac:dyDescent="0.25">
      <c r="A5543" s="41">
        <f>VLOOKUP(D5543,'[110]Legacy Location Lookups'!$A$1:$C$340,2,0)</f>
        <v>14</v>
      </c>
      <c r="B5543" s="41" t="str">
        <f>VLOOKUP(A5543,'[110]Legacy Location Lookups'!$B$1:$C$340,2,0)</f>
        <v>Peru, IL</v>
      </c>
      <c r="C5543" s="41" t="s">
        <v>142</v>
      </c>
      <c r="D5543" s="41" t="s">
        <v>148</v>
      </c>
      <c r="E5543" s="41" t="s">
        <v>144</v>
      </c>
      <c r="F5543" s="38">
        <v>44244</v>
      </c>
      <c r="G5543" s="41" t="s">
        <v>145</v>
      </c>
      <c r="H5543" s="41">
        <v>24</v>
      </c>
    </row>
    <row r="5544" spans="1:8" x14ac:dyDescent="0.25">
      <c r="A5544" s="41">
        <f>VLOOKUP(D5544,'[110]Legacy Location Lookups'!$A$1:$C$340,2,0)</f>
        <v>14</v>
      </c>
      <c r="B5544" s="41" t="str">
        <f>VLOOKUP(A5544,'[110]Legacy Location Lookups'!$B$1:$C$340,2,0)</f>
        <v>Peru, IL</v>
      </c>
      <c r="C5544" s="41" t="s">
        <v>142</v>
      </c>
      <c r="D5544" s="41" t="s">
        <v>148</v>
      </c>
      <c r="E5544" s="41" t="s">
        <v>147</v>
      </c>
      <c r="F5544" s="38">
        <v>44244</v>
      </c>
      <c r="G5544" s="41" t="s">
        <v>147</v>
      </c>
      <c r="H5544" s="41">
        <v>0</v>
      </c>
    </row>
    <row r="5545" spans="1:8" x14ac:dyDescent="0.25">
      <c r="A5545" s="41">
        <f>VLOOKUP(D5545,'[110]Legacy Location Lookups'!$A$1:$C$340,2,0)</f>
        <v>13</v>
      </c>
      <c r="B5545" s="41" t="str">
        <f>VLOOKUP(A5545,'[110]Legacy Location Lookups'!$B$1:$C$340,2,0)</f>
        <v>Peoria, IL</v>
      </c>
      <c r="C5545" s="41" t="s">
        <v>142</v>
      </c>
      <c r="D5545" s="41" t="s">
        <v>149</v>
      </c>
      <c r="E5545" s="41" t="s">
        <v>144</v>
      </c>
      <c r="F5545" s="38">
        <v>44244</v>
      </c>
      <c r="G5545" s="41" t="s">
        <v>145</v>
      </c>
      <c r="H5545" s="41">
        <v>20</v>
      </c>
    </row>
    <row r="5546" spans="1:8" x14ac:dyDescent="0.25">
      <c r="A5546" s="41">
        <f>VLOOKUP(D5546,'[110]Legacy Location Lookups'!$A$1:$C$340,2,0)</f>
        <v>13</v>
      </c>
      <c r="B5546" s="41" t="str">
        <f>VLOOKUP(A5546,'[110]Legacy Location Lookups'!$B$1:$C$340,2,0)</f>
        <v>Peoria, IL</v>
      </c>
      <c r="C5546" s="41" t="s">
        <v>142</v>
      </c>
      <c r="D5546" s="41" t="s">
        <v>149</v>
      </c>
      <c r="E5546" s="41" t="s">
        <v>144</v>
      </c>
      <c r="F5546" s="38">
        <v>44244</v>
      </c>
      <c r="G5546" s="41" t="s">
        <v>146</v>
      </c>
      <c r="H5546" s="41">
        <v>0</v>
      </c>
    </row>
    <row r="5547" spans="1:8" x14ac:dyDescent="0.25">
      <c r="A5547" s="41">
        <f>VLOOKUP(D5547,'[110]Legacy Location Lookups'!$A$1:$C$340,2,0)</f>
        <v>6</v>
      </c>
      <c r="B5547" s="41" t="str">
        <f>VLOOKUP(A5547,'[110]Legacy Location Lookups'!$B$1:$C$340,2,0)</f>
        <v>Charleston, IL</v>
      </c>
      <c r="C5547" s="41" t="s">
        <v>142</v>
      </c>
      <c r="D5547" s="41" t="s">
        <v>150</v>
      </c>
      <c r="E5547" s="41" t="s">
        <v>144</v>
      </c>
      <c r="F5547" s="38">
        <v>44244</v>
      </c>
      <c r="G5547" s="41" t="s">
        <v>145</v>
      </c>
      <c r="H5547" s="41">
        <v>58</v>
      </c>
    </row>
    <row r="5548" spans="1:8" x14ac:dyDescent="0.25">
      <c r="A5548" s="41">
        <f>VLOOKUP(D5548,'[110]Legacy Location Lookups'!$A$1:$C$340,2,0)</f>
        <v>6</v>
      </c>
      <c r="B5548" s="41" t="str">
        <f>VLOOKUP(A5548,'[110]Legacy Location Lookups'!$B$1:$C$340,2,0)</f>
        <v>Charleston, IL</v>
      </c>
      <c r="C5548" s="41" t="s">
        <v>142</v>
      </c>
      <c r="D5548" s="41" t="s">
        <v>150</v>
      </c>
      <c r="E5548" s="41" t="s">
        <v>144</v>
      </c>
      <c r="F5548" s="38">
        <v>44244</v>
      </c>
      <c r="G5548" s="41" t="s">
        <v>146</v>
      </c>
      <c r="H5548" s="41">
        <v>0</v>
      </c>
    </row>
    <row r="5549" spans="1:8" x14ac:dyDescent="0.25">
      <c r="A5549" s="41">
        <f>VLOOKUP(D5549,'[110]Legacy Location Lookups'!$A$1:$C$340,2,0)</f>
        <v>6</v>
      </c>
      <c r="B5549" s="41" t="str">
        <f>VLOOKUP(A5549,'[110]Legacy Location Lookups'!$B$1:$C$340,2,0)</f>
        <v>Charleston, IL</v>
      </c>
      <c r="C5549" s="41" t="s">
        <v>142</v>
      </c>
      <c r="D5549" s="41" t="s">
        <v>150</v>
      </c>
      <c r="E5549" s="41" t="s">
        <v>147</v>
      </c>
      <c r="F5549" s="38">
        <v>44244</v>
      </c>
      <c r="G5549" s="41" t="s">
        <v>147</v>
      </c>
      <c r="H5549" s="41">
        <v>0</v>
      </c>
    </row>
    <row r="5550" spans="1:8" x14ac:dyDescent="0.25">
      <c r="A5550" s="41">
        <f>VLOOKUP(D5550,'[110]Legacy Location Lookups'!$A$1:$C$340,2,0)</f>
        <v>15</v>
      </c>
      <c r="B5550" s="41" t="str">
        <f>VLOOKUP(A5550,'[110]Legacy Location Lookups'!$B$1:$C$340,2,0)</f>
        <v>Pontiac, IL</v>
      </c>
      <c r="C5550" s="41" t="s">
        <v>142</v>
      </c>
      <c r="D5550" s="41" t="s">
        <v>13</v>
      </c>
      <c r="E5550" s="41" t="s">
        <v>144</v>
      </c>
      <c r="F5550" s="38">
        <v>44244</v>
      </c>
      <c r="G5550" s="41" t="s">
        <v>145</v>
      </c>
      <c r="H5550" s="41">
        <v>18</v>
      </c>
    </row>
    <row r="5551" spans="1:8" x14ac:dyDescent="0.25">
      <c r="A5551" s="41">
        <f>VLOOKUP(D5551,'[110]Legacy Location Lookups'!$A$1:$C$340,2,0)</f>
        <v>5</v>
      </c>
      <c r="B5551" s="41" t="str">
        <f>VLOOKUP(A5551,'[110]Legacy Location Lookups'!$B$1:$C$340,2,0)</f>
        <v>Bloomington, IL</v>
      </c>
      <c r="C5551" s="41" t="s">
        <v>142</v>
      </c>
      <c r="D5551" s="41" t="s">
        <v>143</v>
      </c>
      <c r="E5551" s="41" t="s">
        <v>144</v>
      </c>
      <c r="F5551" s="38">
        <v>44245</v>
      </c>
      <c r="G5551" s="41" t="s">
        <v>145</v>
      </c>
      <c r="H5551" s="41">
        <v>97</v>
      </c>
    </row>
    <row r="5552" spans="1:8" x14ac:dyDescent="0.25">
      <c r="A5552" s="41">
        <f>VLOOKUP(D5552,'[110]Legacy Location Lookups'!$A$1:$C$340,2,0)</f>
        <v>5</v>
      </c>
      <c r="B5552" s="41" t="str">
        <f>VLOOKUP(A5552,'[110]Legacy Location Lookups'!$B$1:$C$340,2,0)</f>
        <v>Bloomington, IL</v>
      </c>
      <c r="C5552" s="41" t="s">
        <v>142</v>
      </c>
      <c r="D5552" s="41" t="s">
        <v>143</v>
      </c>
      <c r="E5552" s="41" t="s">
        <v>144</v>
      </c>
      <c r="F5552" s="38">
        <v>44245</v>
      </c>
      <c r="G5552" s="41" t="s">
        <v>146</v>
      </c>
      <c r="H5552" s="41">
        <v>6</v>
      </c>
    </row>
    <row r="5553" spans="1:8" x14ac:dyDescent="0.25">
      <c r="A5553" s="41">
        <f>VLOOKUP(D5553,'[110]Legacy Location Lookups'!$A$1:$C$340,2,0)</f>
        <v>5</v>
      </c>
      <c r="B5553" s="41" t="str">
        <f>VLOOKUP(A5553,'[110]Legacy Location Lookups'!$B$1:$C$340,2,0)</f>
        <v>Bloomington, IL</v>
      </c>
      <c r="C5553" s="41" t="s">
        <v>142</v>
      </c>
      <c r="D5553" s="41" t="s">
        <v>143</v>
      </c>
      <c r="E5553" s="41" t="s">
        <v>147</v>
      </c>
      <c r="F5553" s="38">
        <v>44245</v>
      </c>
      <c r="G5553" s="41" t="s">
        <v>147</v>
      </c>
      <c r="H5553" s="41">
        <v>0</v>
      </c>
    </row>
    <row r="5554" spans="1:8" x14ac:dyDescent="0.25">
      <c r="A5554" s="41">
        <f>VLOOKUP(D5554,'[110]Legacy Location Lookups'!$A$1:$C$340,2,0)</f>
        <v>14</v>
      </c>
      <c r="B5554" s="41" t="str">
        <f>VLOOKUP(A5554,'[110]Legacy Location Lookups'!$B$1:$C$340,2,0)</f>
        <v>Peru, IL</v>
      </c>
      <c r="C5554" s="41" t="s">
        <v>142</v>
      </c>
      <c r="D5554" s="41" t="s">
        <v>148</v>
      </c>
      <c r="E5554" s="41" t="s">
        <v>144</v>
      </c>
      <c r="F5554" s="38">
        <v>44245</v>
      </c>
      <c r="G5554" s="41" t="s">
        <v>145</v>
      </c>
      <c r="H5554" s="41">
        <v>41</v>
      </c>
    </row>
    <row r="5555" spans="1:8" x14ac:dyDescent="0.25">
      <c r="A5555" s="41">
        <f>VLOOKUP(D5555,'[110]Legacy Location Lookups'!$A$1:$C$340,2,0)</f>
        <v>14</v>
      </c>
      <c r="B5555" s="41" t="str">
        <f>VLOOKUP(A5555,'[110]Legacy Location Lookups'!$B$1:$C$340,2,0)</f>
        <v>Peru, IL</v>
      </c>
      <c r="C5555" s="41" t="s">
        <v>142</v>
      </c>
      <c r="D5555" s="41" t="s">
        <v>148</v>
      </c>
      <c r="E5555" s="41" t="s">
        <v>147</v>
      </c>
      <c r="F5555" s="38">
        <v>44245</v>
      </c>
      <c r="G5555" s="41" t="s">
        <v>147</v>
      </c>
      <c r="H5555" s="41">
        <v>0</v>
      </c>
    </row>
    <row r="5556" spans="1:8" x14ac:dyDescent="0.25">
      <c r="A5556" s="41">
        <f>VLOOKUP(D5556,'[110]Legacy Location Lookups'!$A$1:$C$340,2,0)</f>
        <v>13</v>
      </c>
      <c r="B5556" s="41" t="str">
        <f>VLOOKUP(A5556,'[110]Legacy Location Lookups'!$B$1:$C$340,2,0)</f>
        <v>Peoria, IL</v>
      </c>
      <c r="C5556" s="41" t="s">
        <v>142</v>
      </c>
      <c r="D5556" s="41" t="s">
        <v>149</v>
      </c>
      <c r="E5556" s="41" t="s">
        <v>144</v>
      </c>
      <c r="F5556" s="38">
        <v>44245</v>
      </c>
      <c r="G5556" s="41" t="s">
        <v>145</v>
      </c>
      <c r="H5556" s="41">
        <v>36</v>
      </c>
    </row>
    <row r="5557" spans="1:8" x14ac:dyDescent="0.25">
      <c r="A5557" s="41">
        <f>VLOOKUP(D5557,'[110]Legacy Location Lookups'!$A$1:$C$340,2,0)</f>
        <v>13</v>
      </c>
      <c r="B5557" s="41" t="str">
        <f>VLOOKUP(A5557,'[110]Legacy Location Lookups'!$B$1:$C$340,2,0)</f>
        <v>Peoria, IL</v>
      </c>
      <c r="C5557" s="41" t="s">
        <v>142</v>
      </c>
      <c r="D5557" s="41" t="s">
        <v>149</v>
      </c>
      <c r="E5557" s="41" t="s">
        <v>144</v>
      </c>
      <c r="F5557" s="38">
        <v>44245</v>
      </c>
      <c r="G5557" s="41" t="s">
        <v>146</v>
      </c>
      <c r="H5557" s="41">
        <v>0</v>
      </c>
    </row>
    <row r="5558" spans="1:8" x14ac:dyDescent="0.25">
      <c r="A5558" s="41">
        <f>VLOOKUP(D5558,'[110]Legacy Location Lookups'!$A$1:$C$340,2,0)</f>
        <v>6</v>
      </c>
      <c r="B5558" s="41" t="str">
        <f>VLOOKUP(A5558,'[110]Legacy Location Lookups'!$B$1:$C$340,2,0)</f>
        <v>Charleston, IL</v>
      </c>
      <c r="C5558" s="41" t="s">
        <v>142</v>
      </c>
      <c r="D5558" s="41" t="s">
        <v>150</v>
      </c>
      <c r="E5558" s="41" t="s">
        <v>144</v>
      </c>
      <c r="F5558" s="38">
        <v>44245</v>
      </c>
      <c r="G5558" s="41" t="s">
        <v>145</v>
      </c>
      <c r="H5558" s="41">
        <v>40</v>
      </c>
    </row>
    <row r="5559" spans="1:8" x14ac:dyDescent="0.25">
      <c r="A5559" s="41">
        <f>VLOOKUP(D5559,'[110]Legacy Location Lookups'!$A$1:$C$340,2,0)</f>
        <v>6</v>
      </c>
      <c r="B5559" s="41" t="str">
        <f>VLOOKUP(A5559,'[110]Legacy Location Lookups'!$B$1:$C$340,2,0)</f>
        <v>Charleston, IL</v>
      </c>
      <c r="C5559" s="41" t="s">
        <v>142</v>
      </c>
      <c r="D5559" s="41" t="s">
        <v>150</v>
      </c>
      <c r="E5559" s="41" t="s">
        <v>144</v>
      </c>
      <c r="F5559" s="38">
        <v>44245</v>
      </c>
      <c r="G5559" s="41" t="s">
        <v>146</v>
      </c>
      <c r="H5559" s="41">
        <v>0</v>
      </c>
    </row>
    <row r="5560" spans="1:8" x14ac:dyDescent="0.25">
      <c r="A5560" s="41">
        <f>VLOOKUP(D5560,'[110]Legacy Location Lookups'!$A$1:$C$340,2,0)</f>
        <v>6</v>
      </c>
      <c r="B5560" s="41" t="str">
        <f>VLOOKUP(A5560,'[110]Legacy Location Lookups'!$B$1:$C$340,2,0)</f>
        <v>Charleston, IL</v>
      </c>
      <c r="C5560" s="41" t="s">
        <v>142</v>
      </c>
      <c r="D5560" s="41" t="s">
        <v>150</v>
      </c>
      <c r="E5560" s="41" t="s">
        <v>147</v>
      </c>
      <c r="F5560" s="38">
        <v>44245</v>
      </c>
      <c r="G5560" s="41" t="s">
        <v>147</v>
      </c>
      <c r="H5560" s="41">
        <v>0</v>
      </c>
    </row>
    <row r="5561" spans="1:8" x14ac:dyDescent="0.25">
      <c r="A5561" s="41">
        <f>VLOOKUP(D5561,'[110]Legacy Location Lookups'!$A$1:$C$340,2,0)</f>
        <v>15</v>
      </c>
      <c r="B5561" s="41" t="str">
        <f>VLOOKUP(A5561,'[110]Legacy Location Lookups'!$B$1:$C$340,2,0)</f>
        <v>Pontiac, IL</v>
      </c>
      <c r="C5561" s="41" t="s">
        <v>142</v>
      </c>
      <c r="D5561" s="41" t="s">
        <v>13</v>
      </c>
      <c r="E5561" s="41" t="s">
        <v>144</v>
      </c>
      <c r="F5561" s="38">
        <v>44245</v>
      </c>
      <c r="G5561" s="41" t="s">
        <v>145</v>
      </c>
      <c r="H5561" s="41">
        <v>0</v>
      </c>
    </row>
    <row r="5562" spans="1:8" x14ac:dyDescent="0.25">
      <c r="A5562" s="41">
        <f>VLOOKUP(D5562,'[110]Legacy Location Lookups'!$A$1:$C$340,2,0)</f>
        <v>15</v>
      </c>
      <c r="B5562" s="41" t="str">
        <f>VLOOKUP(A5562,'[110]Legacy Location Lookups'!$B$1:$C$340,2,0)</f>
        <v>Pontiac, IL</v>
      </c>
      <c r="C5562" s="41" t="s">
        <v>142</v>
      </c>
      <c r="D5562" s="41" t="s">
        <v>13</v>
      </c>
      <c r="E5562" s="41" t="s">
        <v>147</v>
      </c>
      <c r="F5562" s="38">
        <v>44245</v>
      </c>
      <c r="G5562" s="41" t="s">
        <v>147</v>
      </c>
      <c r="H5562" s="41">
        <v>0</v>
      </c>
    </row>
    <row r="5563" spans="1:8" x14ac:dyDescent="0.25">
      <c r="A5563" s="41">
        <f>VLOOKUP(D5563,'[110]Legacy Location Lookups'!$A$1:$C$340,2,0)</f>
        <v>8</v>
      </c>
      <c r="B5563" s="41" t="str">
        <f>VLOOKUP(A5563,'[110]Legacy Location Lookups'!$B$1:$C$340,2,0)</f>
        <v>Eureka, IL</v>
      </c>
      <c r="C5563" s="41" t="s">
        <v>142</v>
      </c>
      <c r="D5563" s="41" t="s">
        <v>6</v>
      </c>
      <c r="E5563" s="41" t="s">
        <v>144</v>
      </c>
      <c r="F5563" s="38">
        <v>44245</v>
      </c>
      <c r="G5563" s="41" t="s">
        <v>145</v>
      </c>
      <c r="H5563" s="41">
        <v>0</v>
      </c>
    </row>
    <row r="5564" spans="1:8" x14ac:dyDescent="0.25">
      <c r="A5564" s="41">
        <f>VLOOKUP(D5564,'[110]Legacy Location Lookups'!$A$1:$C$340,2,0)</f>
        <v>8</v>
      </c>
      <c r="B5564" s="41" t="str">
        <f>VLOOKUP(A5564,'[110]Legacy Location Lookups'!$B$1:$C$340,2,0)</f>
        <v>Eureka, IL</v>
      </c>
      <c r="C5564" s="41" t="s">
        <v>142</v>
      </c>
      <c r="D5564" s="41" t="s">
        <v>6</v>
      </c>
      <c r="E5564" s="41" t="s">
        <v>147</v>
      </c>
      <c r="F5564" s="38">
        <v>44245</v>
      </c>
      <c r="G5564" s="41" t="s">
        <v>147</v>
      </c>
      <c r="H5564" s="41">
        <v>0</v>
      </c>
    </row>
    <row r="5565" spans="1:8" x14ac:dyDescent="0.25">
      <c r="A5565" s="41">
        <f>VLOOKUP(D5565,'[110]Legacy Location Lookups'!$A$1:$C$340,2,0)</f>
        <v>10</v>
      </c>
      <c r="B5565" s="41" t="str">
        <f>VLOOKUP(A5565,'[110]Legacy Location Lookups'!$B$1:$C$340,2,0)</f>
        <v>Lincoln, IL</v>
      </c>
      <c r="C5565" s="41" t="s">
        <v>142</v>
      </c>
      <c r="D5565" s="41" t="s">
        <v>174</v>
      </c>
      <c r="E5565" s="41" t="s">
        <v>144</v>
      </c>
      <c r="F5565" s="38">
        <v>44245</v>
      </c>
      <c r="G5565" s="41" t="s">
        <v>145</v>
      </c>
      <c r="H5565" s="41">
        <v>0</v>
      </c>
    </row>
    <row r="5566" spans="1:8" x14ac:dyDescent="0.25">
      <c r="A5566" s="41">
        <f>VLOOKUP(D5566,'[110]Legacy Location Lookups'!$A$1:$C$340,2,0)</f>
        <v>10</v>
      </c>
      <c r="B5566" s="41" t="str">
        <f>VLOOKUP(A5566,'[110]Legacy Location Lookups'!$B$1:$C$340,2,0)</f>
        <v>Lincoln, IL</v>
      </c>
      <c r="C5566" s="41" t="s">
        <v>142</v>
      </c>
      <c r="D5566" s="41" t="s">
        <v>174</v>
      </c>
      <c r="E5566" s="41" t="s">
        <v>144</v>
      </c>
      <c r="F5566" s="38">
        <v>44245</v>
      </c>
      <c r="G5566" s="41" t="s">
        <v>147</v>
      </c>
      <c r="H5566" s="41">
        <v>0</v>
      </c>
    </row>
    <row r="5567" spans="1:8" x14ac:dyDescent="0.25">
      <c r="A5567" s="41">
        <f>VLOOKUP(D5567,'[110]Legacy Location Lookups'!$A$1:$C$340,2,0)</f>
        <v>17</v>
      </c>
      <c r="B5567" s="41" t="str">
        <f>VLOOKUP(A5567,'[110]Legacy Location Lookups'!$B$1:$C$340,2,0)</f>
        <v>Streator, IL</v>
      </c>
      <c r="C5567" s="41" t="s">
        <v>142</v>
      </c>
      <c r="D5567" s="41" t="s">
        <v>171</v>
      </c>
      <c r="E5567" s="41" t="s">
        <v>144</v>
      </c>
      <c r="F5567" s="38">
        <v>44245</v>
      </c>
      <c r="G5567" s="41" t="s">
        <v>145</v>
      </c>
      <c r="H5567" s="41">
        <v>0</v>
      </c>
    </row>
    <row r="5568" spans="1:8" x14ac:dyDescent="0.25">
      <c r="A5568" s="41">
        <f>VLOOKUP(D5568,'[110]Legacy Location Lookups'!$A$1:$C$340,2,0)</f>
        <v>17</v>
      </c>
      <c r="B5568" s="41" t="str">
        <f>VLOOKUP(A5568,'[110]Legacy Location Lookups'!$B$1:$C$340,2,0)</f>
        <v>Streator, IL</v>
      </c>
      <c r="C5568" s="41" t="s">
        <v>142</v>
      </c>
      <c r="D5568" s="41" t="s">
        <v>171</v>
      </c>
      <c r="E5568" s="41" t="s">
        <v>147</v>
      </c>
      <c r="F5568" s="38">
        <v>44245</v>
      </c>
      <c r="G5568" s="41" t="s">
        <v>147</v>
      </c>
      <c r="H5568" s="41">
        <v>0</v>
      </c>
    </row>
    <row r="5569" spans="1:8" x14ac:dyDescent="0.25">
      <c r="A5569" s="41">
        <f>VLOOKUP(D5569,'[110]Legacy Location Lookups'!$A$1:$C$340,2,0)</f>
        <v>16</v>
      </c>
      <c r="B5569" s="41" t="str">
        <f>VLOOKUP(A5569,'[110]Legacy Location Lookups'!$B$1:$C$340,2,0)</f>
        <v>Princeton, IL</v>
      </c>
      <c r="C5569" s="41" t="s">
        <v>142</v>
      </c>
      <c r="D5569" s="41" t="s">
        <v>169</v>
      </c>
      <c r="E5569" s="41" t="s">
        <v>144</v>
      </c>
      <c r="F5569" s="38">
        <v>44245</v>
      </c>
      <c r="G5569" s="41" t="s">
        <v>145</v>
      </c>
      <c r="H5569" s="41">
        <v>25</v>
      </c>
    </row>
    <row r="5570" spans="1:8" x14ac:dyDescent="0.25">
      <c r="A5570" s="41">
        <f>VLOOKUP(D5570,'[110]Legacy Location Lookups'!$A$1:$C$340,2,0)</f>
        <v>16</v>
      </c>
      <c r="B5570" s="41" t="str">
        <f>VLOOKUP(A5570,'[110]Legacy Location Lookups'!$B$1:$C$340,2,0)</f>
        <v>Princeton, IL</v>
      </c>
      <c r="C5570" s="41" t="s">
        <v>142</v>
      </c>
      <c r="D5570" s="41" t="s">
        <v>169</v>
      </c>
      <c r="E5570" s="41" t="s">
        <v>147</v>
      </c>
      <c r="F5570" s="38">
        <v>44245</v>
      </c>
      <c r="G5570" s="41" t="s">
        <v>147</v>
      </c>
      <c r="H5570" s="41">
        <v>0</v>
      </c>
    </row>
    <row r="5571" spans="1:8" x14ac:dyDescent="0.25">
      <c r="A5571" s="41">
        <f>VLOOKUP(D5571,'[110]Legacy Location Lookups'!$A$1:$C$340,2,0)</f>
        <v>11</v>
      </c>
      <c r="B5571" s="41" t="str">
        <f>VLOOKUP(A5571,'[110]Legacy Location Lookups'!$B$1:$C$340,2,0)</f>
        <v>Mt Zion, IL</v>
      </c>
      <c r="C5571" s="41" t="s">
        <v>142</v>
      </c>
      <c r="D5571" s="41" t="s">
        <v>170</v>
      </c>
      <c r="E5571" s="41" t="s">
        <v>144</v>
      </c>
      <c r="F5571" s="38">
        <v>44245</v>
      </c>
      <c r="G5571" s="41" t="s">
        <v>145</v>
      </c>
      <c r="H5571" s="41">
        <v>0</v>
      </c>
    </row>
    <row r="5572" spans="1:8" x14ac:dyDescent="0.25">
      <c r="A5572" s="41">
        <f>VLOOKUP(D5572,'[110]Legacy Location Lookups'!$A$1:$C$340,2,0)</f>
        <v>11</v>
      </c>
      <c r="B5572" s="41" t="str">
        <f>VLOOKUP(A5572,'[110]Legacy Location Lookups'!$B$1:$C$340,2,0)</f>
        <v>Mt Zion, IL</v>
      </c>
      <c r="C5572" s="41" t="s">
        <v>142</v>
      </c>
      <c r="D5572" s="41" t="s">
        <v>170</v>
      </c>
      <c r="E5572" s="41" t="s">
        <v>147</v>
      </c>
      <c r="F5572" s="38">
        <v>44245</v>
      </c>
      <c r="G5572" s="41" t="s">
        <v>147</v>
      </c>
      <c r="H5572" s="41">
        <v>0</v>
      </c>
    </row>
    <row r="5573" spans="1:8" x14ac:dyDescent="0.25">
      <c r="A5573" s="41">
        <f>VLOOKUP(D5573,'[110]Legacy Location Lookups'!$A$1:$C$340,2,0)</f>
        <v>9</v>
      </c>
      <c r="B5573" s="41" t="str">
        <f>VLOOKUP(A5573,'[110]Legacy Location Lookups'!$B$1:$C$340,2,0)</f>
        <v>Gibson City, IL</v>
      </c>
      <c r="C5573" s="41" t="s">
        <v>142</v>
      </c>
      <c r="D5573" s="41" t="s">
        <v>168</v>
      </c>
      <c r="E5573" s="41" t="s">
        <v>144</v>
      </c>
      <c r="F5573" s="38">
        <v>44245</v>
      </c>
      <c r="G5573" s="41" t="s">
        <v>145</v>
      </c>
      <c r="H5573" s="41">
        <v>0</v>
      </c>
    </row>
    <row r="5574" spans="1:8" x14ac:dyDescent="0.25">
      <c r="A5574" s="41">
        <f>VLOOKUP(D5574,'[110]Legacy Location Lookups'!$A$1:$C$340,2,0)</f>
        <v>127</v>
      </c>
      <c r="B5574" s="41" t="str">
        <f>VLOOKUP(A5574,'[110]Legacy Location Lookups'!$B$1:$C$340,2,0)</f>
        <v>Canton, IL</v>
      </c>
      <c r="C5574" s="41" t="s">
        <v>142</v>
      </c>
      <c r="D5574" s="41" t="s">
        <v>166</v>
      </c>
      <c r="E5574" s="41" t="s">
        <v>144</v>
      </c>
      <c r="F5574" s="38">
        <v>44245</v>
      </c>
      <c r="G5574" s="41" t="s">
        <v>145</v>
      </c>
      <c r="H5574" s="41">
        <v>0</v>
      </c>
    </row>
    <row r="5575" spans="1:8" x14ac:dyDescent="0.25">
      <c r="A5575" s="41">
        <f>VLOOKUP(D5575,'[110]Legacy Location Lookups'!$A$1:$C$340,2,0)</f>
        <v>12</v>
      </c>
      <c r="B5575" s="41" t="str">
        <f>VLOOKUP(A5575,'[110]Legacy Location Lookups'!$B$1:$C$340,2,0)</f>
        <v>Pekin, IL</v>
      </c>
      <c r="C5575" s="41" t="s">
        <v>142</v>
      </c>
      <c r="D5575" s="41" t="s">
        <v>242</v>
      </c>
      <c r="E5575" s="41" t="s">
        <v>144</v>
      </c>
      <c r="F5575" s="38">
        <v>44245</v>
      </c>
      <c r="G5575" s="41" t="s">
        <v>145</v>
      </c>
      <c r="H5575" s="41">
        <v>0</v>
      </c>
    </row>
    <row r="5576" spans="1:8" x14ac:dyDescent="0.25">
      <c r="A5576" s="41">
        <f>VLOOKUP(D5576,'[110]Legacy Location Lookups'!$A$1:$C$340,2,0)</f>
        <v>7</v>
      </c>
      <c r="B5576" s="41" t="str">
        <f>VLOOKUP(A5576,'[110]Legacy Location Lookups'!$B$1:$C$340,2,0)</f>
        <v>Clinton, IL</v>
      </c>
      <c r="C5576" s="41" t="s">
        <v>142</v>
      </c>
      <c r="D5576" s="41" t="s">
        <v>221</v>
      </c>
      <c r="E5576" s="41" t="s">
        <v>144</v>
      </c>
      <c r="F5576" s="38">
        <v>44245</v>
      </c>
      <c r="G5576" s="41" t="s">
        <v>145</v>
      </c>
      <c r="H5576" s="41">
        <v>30</v>
      </c>
    </row>
    <row r="5577" spans="1:8" x14ac:dyDescent="0.25">
      <c r="A5577" s="41">
        <f>VLOOKUP(D5577,'[110]Legacy Location Lookups'!$A$1:$C$340,2,0)</f>
        <v>171</v>
      </c>
      <c r="B5577" s="41" t="str">
        <f>VLOOKUP(A5577,'[110]Legacy Location Lookups'!$B$1:$C$340,2,0)</f>
        <v>IL Champaign E Main St</v>
      </c>
      <c r="C5577" s="41" t="s">
        <v>142</v>
      </c>
      <c r="D5577" s="41" t="s">
        <v>384</v>
      </c>
      <c r="E5577" s="41" t="s">
        <v>144</v>
      </c>
      <c r="F5577" s="38">
        <v>44245</v>
      </c>
      <c r="G5577" s="41" t="s">
        <v>145</v>
      </c>
      <c r="H5577" s="41">
        <v>0</v>
      </c>
    </row>
    <row r="5578" spans="1:8" x14ac:dyDescent="0.25">
      <c r="A5578" s="41">
        <f>VLOOKUP(D5578,'[110]Legacy Location Lookups'!$A$1:$C$340,2,0)</f>
        <v>162</v>
      </c>
      <c r="B5578" s="41" t="str">
        <f>VLOOKUP(A5578,'[110]Legacy Location Lookups'!$B$1:$C$340,2,0)</f>
        <v>IL GalesburgSeminarySt</v>
      </c>
      <c r="C5578" s="41" t="s">
        <v>142</v>
      </c>
      <c r="D5578" s="41" t="s">
        <v>385</v>
      </c>
      <c r="E5578" s="41" t="s">
        <v>144</v>
      </c>
      <c r="F5578" s="38">
        <v>44245</v>
      </c>
      <c r="G5578" s="41" t="s">
        <v>145</v>
      </c>
      <c r="H5578" s="41">
        <v>0</v>
      </c>
    </row>
    <row r="5579" spans="1:8" x14ac:dyDescent="0.25">
      <c r="A5579" s="41">
        <f>VLOOKUP(D5579,'[110]Legacy Location Lookups'!$A$1:$C$340,2,0)</f>
        <v>164</v>
      </c>
      <c r="B5579" s="41" t="str">
        <f>VLOOKUP(A5579,'[110]Legacy Location Lookups'!$B$1:$C$340,2,0)</f>
        <v>ILSpringfield EMadison</v>
      </c>
      <c r="C5579" s="41" t="s">
        <v>142</v>
      </c>
      <c r="D5579" s="41" t="s">
        <v>386</v>
      </c>
      <c r="E5579" s="41" t="s">
        <v>144</v>
      </c>
      <c r="F5579" s="38">
        <v>44245</v>
      </c>
      <c r="G5579" s="41" t="s">
        <v>145</v>
      </c>
      <c r="H5579" s="41">
        <v>0</v>
      </c>
    </row>
    <row r="5580" spans="1:8" x14ac:dyDescent="0.25">
      <c r="A5580" s="41">
        <f>VLOOKUP(D5580,'[110]Legacy Location Lookups'!$A$1:$C$340,2,0)</f>
        <v>5</v>
      </c>
      <c r="B5580" s="41" t="str">
        <f>VLOOKUP(A5580,'[110]Legacy Location Lookups'!$B$1:$C$340,2,0)</f>
        <v>Bloomington, IL</v>
      </c>
      <c r="C5580" s="41" t="s">
        <v>142</v>
      </c>
      <c r="D5580" s="41" t="s">
        <v>143</v>
      </c>
      <c r="E5580" s="41" t="s">
        <v>144</v>
      </c>
      <c r="F5580" s="38">
        <v>44247</v>
      </c>
      <c r="G5580" s="41" t="s">
        <v>145</v>
      </c>
      <c r="H5580" s="41">
        <v>34</v>
      </c>
    </row>
    <row r="5581" spans="1:8" x14ac:dyDescent="0.25">
      <c r="A5581" s="41">
        <f>VLOOKUP(D5581,'[110]Legacy Location Lookups'!$A$1:$C$340,2,0)</f>
        <v>5</v>
      </c>
      <c r="B5581" s="41" t="str">
        <f>VLOOKUP(A5581,'[110]Legacy Location Lookups'!$B$1:$C$340,2,0)</f>
        <v>Bloomington, IL</v>
      </c>
      <c r="C5581" s="41" t="s">
        <v>142</v>
      </c>
      <c r="D5581" s="41" t="s">
        <v>143</v>
      </c>
      <c r="E5581" s="41" t="s">
        <v>144</v>
      </c>
      <c r="F5581" s="38">
        <v>44246</v>
      </c>
      <c r="G5581" s="41" t="s">
        <v>145</v>
      </c>
      <c r="H5581" s="41">
        <v>58</v>
      </c>
    </row>
    <row r="5582" spans="1:8" x14ac:dyDescent="0.25">
      <c r="A5582" s="41">
        <f>VLOOKUP(D5582,'[110]Legacy Location Lookups'!$A$1:$C$340,2,0)</f>
        <v>5</v>
      </c>
      <c r="B5582" s="41" t="str">
        <f>VLOOKUP(A5582,'[110]Legacy Location Lookups'!$B$1:$C$340,2,0)</f>
        <v>Bloomington, IL</v>
      </c>
      <c r="C5582" s="41" t="s">
        <v>142</v>
      </c>
      <c r="D5582" s="41" t="s">
        <v>143</v>
      </c>
      <c r="E5582" s="41" t="s">
        <v>144</v>
      </c>
      <c r="F5582" s="38">
        <v>44246</v>
      </c>
      <c r="G5582" s="41" t="s">
        <v>146</v>
      </c>
      <c r="H5582" s="41">
        <v>0</v>
      </c>
    </row>
    <row r="5583" spans="1:8" x14ac:dyDescent="0.25">
      <c r="A5583" s="41">
        <f>VLOOKUP(D5583,'[110]Legacy Location Lookups'!$A$1:$C$340,2,0)</f>
        <v>5</v>
      </c>
      <c r="B5583" s="41" t="str">
        <f>VLOOKUP(A5583,'[110]Legacy Location Lookups'!$B$1:$C$340,2,0)</f>
        <v>Bloomington, IL</v>
      </c>
      <c r="C5583" s="41" t="s">
        <v>142</v>
      </c>
      <c r="D5583" s="41" t="s">
        <v>143</v>
      </c>
      <c r="E5583" s="41" t="s">
        <v>147</v>
      </c>
      <c r="F5583" s="38">
        <v>44246</v>
      </c>
      <c r="G5583" s="41" t="s">
        <v>147</v>
      </c>
      <c r="H5583" s="41">
        <v>0</v>
      </c>
    </row>
    <row r="5584" spans="1:8" x14ac:dyDescent="0.25">
      <c r="A5584" s="41">
        <f>VLOOKUP(D5584,'[110]Legacy Location Lookups'!$A$1:$C$340,2,0)</f>
        <v>14</v>
      </c>
      <c r="B5584" s="41" t="str">
        <f>VLOOKUP(A5584,'[110]Legacy Location Lookups'!$B$1:$C$340,2,0)</f>
        <v>Peru, IL</v>
      </c>
      <c r="C5584" s="41" t="s">
        <v>142</v>
      </c>
      <c r="D5584" s="41" t="s">
        <v>148</v>
      </c>
      <c r="E5584" s="41" t="s">
        <v>144</v>
      </c>
      <c r="F5584" s="38">
        <v>44246</v>
      </c>
      <c r="G5584" s="41" t="s">
        <v>145</v>
      </c>
      <c r="H5584" s="41">
        <v>46</v>
      </c>
    </row>
    <row r="5585" spans="1:8" x14ac:dyDescent="0.25">
      <c r="A5585" s="41">
        <f>VLOOKUP(D5585,'[110]Legacy Location Lookups'!$A$1:$C$340,2,0)</f>
        <v>14</v>
      </c>
      <c r="B5585" s="41" t="str">
        <f>VLOOKUP(A5585,'[110]Legacy Location Lookups'!$B$1:$C$340,2,0)</f>
        <v>Peru, IL</v>
      </c>
      <c r="C5585" s="41" t="s">
        <v>142</v>
      </c>
      <c r="D5585" s="41" t="s">
        <v>148</v>
      </c>
      <c r="E5585" s="41" t="s">
        <v>147</v>
      </c>
      <c r="F5585" s="38">
        <v>44246</v>
      </c>
      <c r="G5585" s="41" t="s">
        <v>147</v>
      </c>
      <c r="H5585" s="41">
        <v>0</v>
      </c>
    </row>
    <row r="5586" spans="1:8" x14ac:dyDescent="0.25">
      <c r="A5586" s="41">
        <f>VLOOKUP(D5586,'[110]Legacy Location Lookups'!$A$1:$C$340,2,0)</f>
        <v>13</v>
      </c>
      <c r="B5586" s="41" t="str">
        <f>VLOOKUP(A5586,'[110]Legacy Location Lookups'!$B$1:$C$340,2,0)</f>
        <v>Peoria, IL</v>
      </c>
      <c r="C5586" s="41" t="s">
        <v>142</v>
      </c>
      <c r="D5586" s="41" t="s">
        <v>149</v>
      </c>
      <c r="E5586" s="41" t="s">
        <v>144</v>
      </c>
      <c r="F5586" s="38">
        <v>44246</v>
      </c>
      <c r="G5586" s="41" t="s">
        <v>145</v>
      </c>
      <c r="H5586" s="41">
        <v>0</v>
      </c>
    </row>
    <row r="5587" spans="1:8" x14ac:dyDescent="0.25">
      <c r="A5587" s="41">
        <f>VLOOKUP(D5587,'[110]Legacy Location Lookups'!$A$1:$C$340,2,0)</f>
        <v>13</v>
      </c>
      <c r="B5587" s="41" t="str">
        <f>VLOOKUP(A5587,'[110]Legacy Location Lookups'!$B$1:$C$340,2,0)</f>
        <v>Peoria, IL</v>
      </c>
      <c r="C5587" s="41" t="s">
        <v>142</v>
      </c>
      <c r="D5587" s="41" t="s">
        <v>149</v>
      </c>
      <c r="E5587" s="41" t="s">
        <v>144</v>
      </c>
      <c r="F5587" s="38">
        <v>44246</v>
      </c>
      <c r="G5587" s="41" t="s">
        <v>146</v>
      </c>
      <c r="H5587" s="41">
        <v>0</v>
      </c>
    </row>
    <row r="5588" spans="1:8" x14ac:dyDescent="0.25">
      <c r="A5588" s="41">
        <f>VLOOKUP(D5588,'[110]Legacy Location Lookups'!$A$1:$C$340,2,0)</f>
        <v>6</v>
      </c>
      <c r="B5588" s="41" t="str">
        <f>VLOOKUP(A5588,'[110]Legacy Location Lookups'!$B$1:$C$340,2,0)</f>
        <v>Charleston, IL</v>
      </c>
      <c r="C5588" s="41" t="s">
        <v>142</v>
      </c>
      <c r="D5588" s="41" t="s">
        <v>150</v>
      </c>
      <c r="E5588" s="41" t="s">
        <v>144</v>
      </c>
      <c r="F5588" s="38">
        <v>44246</v>
      </c>
      <c r="G5588" s="41" t="s">
        <v>145</v>
      </c>
      <c r="H5588" s="41">
        <v>0</v>
      </c>
    </row>
    <row r="5589" spans="1:8" x14ac:dyDescent="0.25">
      <c r="A5589" s="41">
        <f>VLOOKUP(D5589,'[110]Legacy Location Lookups'!$A$1:$C$340,2,0)</f>
        <v>6</v>
      </c>
      <c r="B5589" s="41" t="str">
        <f>VLOOKUP(A5589,'[110]Legacy Location Lookups'!$B$1:$C$340,2,0)</f>
        <v>Charleston, IL</v>
      </c>
      <c r="C5589" s="41" t="s">
        <v>142</v>
      </c>
      <c r="D5589" s="41" t="s">
        <v>150</v>
      </c>
      <c r="E5589" s="41" t="s">
        <v>144</v>
      </c>
      <c r="F5589" s="38">
        <v>44246</v>
      </c>
      <c r="G5589" s="41" t="s">
        <v>146</v>
      </c>
      <c r="H5589" s="41">
        <v>0</v>
      </c>
    </row>
    <row r="5590" spans="1:8" x14ac:dyDescent="0.25">
      <c r="A5590" s="41">
        <f>VLOOKUP(D5590,'[110]Legacy Location Lookups'!$A$1:$C$340,2,0)</f>
        <v>6</v>
      </c>
      <c r="B5590" s="41" t="str">
        <f>VLOOKUP(A5590,'[110]Legacy Location Lookups'!$B$1:$C$340,2,0)</f>
        <v>Charleston, IL</v>
      </c>
      <c r="C5590" s="41" t="s">
        <v>142</v>
      </c>
      <c r="D5590" s="41" t="s">
        <v>150</v>
      </c>
      <c r="E5590" s="41" t="s">
        <v>147</v>
      </c>
      <c r="F5590" s="38">
        <v>44246</v>
      </c>
      <c r="G5590" s="41" t="s">
        <v>147</v>
      </c>
      <c r="H5590" s="41">
        <v>0</v>
      </c>
    </row>
    <row r="5591" spans="1:8" x14ac:dyDescent="0.25">
      <c r="A5591" s="41">
        <f>VLOOKUP(D5591,'[110]Legacy Location Lookups'!$A$1:$C$340,2,0)</f>
        <v>15</v>
      </c>
      <c r="B5591" s="41" t="str">
        <f>VLOOKUP(A5591,'[110]Legacy Location Lookups'!$B$1:$C$340,2,0)</f>
        <v>Pontiac, IL</v>
      </c>
      <c r="C5591" s="41" t="s">
        <v>142</v>
      </c>
      <c r="D5591" s="41" t="s">
        <v>13</v>
      </c>
      <c r="E5591" s="41" t="s">
        <v>144</v>
      </c>
      <c r="F5591" s="38">
        <v>44246</v>
      </c>
      <c r="G5591" s="41" t="s">
        <v>145</v>
      </c>
      <c r="H5591" s="41">
        <v>30</v>
      </c>
    </row>
    <row r="5592" spans="1:8" x14ac:dyDescent="0.25">
      <c r="A5592" s="41">
        <f>VLOOKUP(D5592,'[110]Legacy Location Lookups'!$A$1:$C$340,2,0)</f>
        <v>15</v>
      </c>
      <c r="B5592" s="41" t="str">
        <f>VLOOKUP(A5592,'[110]Legacy Location Lookups'!$B$1:$C$340,2,0)</f>
        <v>Pontiac, IL</v>
      </c>
      <c r="C5592" s="41" t="s">
        <v>142</v>
      </c>
      <c r="D5592" s="41" t="s">
        <v>13</v>
      </c>
      <c r="E5592" s="41" t="s">
        <v>147</v>
      </c>
      <c r="F5592" s="38">
        <v>44246</v>
      </c>
      <c r="G5592" s="41" t="s">
        <v>147</v>
      </c>
      <c r="H5592" s="41">
        <v>0</v>
      </c>
    </row>
    <row r="5593" spans="1:8" x14ac:dyDescent="0.25">
      <c r="A5593" s="41">
        <f>VLOOKUP(D5593,'[110]Legacy Location Lookups'!$A$1:$C$340,2,0)</f>
        <v>8</v>
      </c>
      <c r="B5593" s="41" t="str">
        <f>VLOOKUP(A5593,'[110]Legacy Location Lookups'!$B$1:$C$340,2,0)</f>
        <v>Eureka, IL</v>
      </c>
      <c r="C5593" s="41" t="s">
        <v>142</v>
      </c>
      <c r="D5593" s="41" t="s">
        <v>6</v>
      </c>
      <c r="E5593" s="41" t="s">
        <v>144</v>
      </c>
      <c r="F5593" s="38">
        <v>44246</v>
      </c>
      <c r="G5593" s="41" t="s">
        <v>145</v>
      </c>
      <c r="H5593" s="41">
        <v>0</v>
      </c>
    </row>
    <row r="5594" spans="1:8" x14ac:dyDescent="0.25">
      <c r="A5594" s="41">
        <f>VLOOKUP(D5594,'[110]Legacy Location Lookups'!$A$1:$C$340,2,0)</f>
        <v>8</v>
      </c>
      <c r="B5594" s="41" t="str">
        <f>VLOOKUP(A5594,'[110]Legacy Location Lookups'!$B$1:$C$340,2,0)</f>
        <v>Eureka, IL</v>
      </c>
      <c r="C5594" s="41" t="s">
        <v>142</v>
      </c>
      <c r="D5594" s="41" t="s">
        <v>6</v>
      </c>
      <c r="E5594" s="41" t="s">
        <v>147</v>
      </c>
      <c r="F5594" s="38">
        <v>44246</v>
      </c>
      <c r="G5594" s="41" t="s">
        <v>147</v>
      </c>
      <c r="H5594" s="41">
        <v>0</v>
      </c>
    </row>
    <row r="5595" spans="1:8" x14ac:dyDescent="0.25">
      <c r="A5595" s="41">
        <f>VLOOKUP(D5595,'[110]Legacy Location Lookups'!$A$1:$C$340,2,0)</f>
        <v>10</v>
      </c>
      <c r="B5595" s="41" t="str">
        <f>VLOOKUP(A5595,'[110]Legacy Location Lookups'!$B$1:$C$340,2,0)</f>
        <v>Lincoln, IL</v>
      </c>
      <c r="C5595" s="41" t="s">
        <v>142</v>
      </c>
      <c r="D5595" s="41" t="s">
        <v>174</v>
      </c>
      <c r="E5595" s="41" t="s">
        <v>144</v>
      </c>
      <c r="F5595" s="38">
        <v>44246</v>
      </c>
      <c r="G5595" s="41" t="s">
        <v>145</v>
      </c>
      <c r="H5595" s="41">
        <v>0</v>
      </c>
    </row>
    <row r="5596" spans="1:8" x14ac:dyDescent="0.25">
      <c r="A5596" s="41">
        <f>VLOOKUP(D5596,'[110]Legacy Location Lookups'!$A$1:$C$340,2,0)</f>
        <v>10</v>
      </c>
      <c r="B5596" s="41" t="str">
        <f>VLOOKUP(A5596,'[110]Legacy Location Lookups'!$B$1:$C$340,2,0)</f>
        <v>Lincoln, IL</v>
      </c>
      <c r="C5596" s="41" t="s">
        <v>142</v>
      </c>
      <c r="D5596" s="41" t="s">
        <v>174</v>
      </c>
      <c r="E5596" s="41" t="s">
        <v>144</v>
      </c>
      <c r="F5596" s="38">
        <v>44246</v>
      </c>
      <c r="G5596" s="41" t="s">
        <v>147</v>
      </c>
      <c r="H5596" s="41">
        <v>0</v>
      </c>
    </row>
    <row r="5597" spans="1:8" x14ac:dyDescent="0.25">
      <c r="A5597" s="41">
        <f>VLOOKUP(D5597,'[110]Legacy Location Lookups'!$A$1:$C$340,2,0)</f>
        <v>17</v>
      </c>
      <c r="B5597" s="41" t="str">
        <f>VLOOKUP(A5597,'[110]Legacy Location Lookups'!$B$1:$C$340,2,0)</f>
        <v>Streator, IL</v>
      </c>
      <c r="C5597" s="41" t="s">
        <v>142</v>
      </c>
      <c r="D5597" s="41" t="s">
        <v>171</v>
      </c>
      <c r="E5597" s="41" t="s">
        <v>144</v>
      </c>
      <c r="F5597" s="38">
        <v>44246</v>
      </c>
      <c r="G5597" s="41" t="s">
        <v>145</v>
      </c>
      <c r="H5597" s="41">
        <v>0</v>
      </c>
    </row>
    <row r="5598" spans="1:8" x14ac:dyDescent="0.25">
      <c r="A5598" s="41">
        <f>VLOOKUP(D5598,'[110]Legacy Location Lookups'!$A$1:$C$340,2,0)</f>
        <v>17</v>
      </c>
      <c r="B5598" s="41" t="str">
        <f>VLOOKUP(A5598,'[110]Legacy Location Lookups'!$B$1:$C$340,2,0)</f>
        <v>Streator, IL</v>
      </c>
      <c r="C5598" s="41" t="s">
        <v>142</v>
      </c>
      <c r="D5598" s="41" t="s">
        <v>171</v>
      </c>
      <c r="E5598" s="41" t="s">
        <v>147</v>
      </c>
      <c r="F5598" s="38">
        <v>44246</v>
      </c>
      <c r="G5598" s="41" t="s">
        <v>147</v>
      </c>
      <c r="H5598" s="41">
        <v>0</v>
      </c>
    </row>
    <row r="5599" spans="1:8" x14ac:dyDescent="0.25">
      <c r="A5599" s="41">
        <f>VLOOKUP(D5599,'[110]Legacy Location Lookups'!$A$1:$C$340,2,0)</f>
        <v>16</v>
      </c>
      <c r="B5599" s="41" t="str">
        <f>VLOOKUP(A5599,'[110]Legacy Location Lookups'!$B$1:$C$340,2,0)</f>
        <v>Princeton, IL</v>
      </c>
      <c r="C5599" s="41" t="s">
        <v>142</v>
      </c>
      <c r="D5599" s="41" t="s">
        <v>169</v>
      </c>
      <c r="E5599" s="41" t="s">
        <v>144</v>
      </c>
      <c r="F5599" s="38">
        <v>44246</v>
      </c>
      <c r="G5599" s="41" t="s">
        <v>145</v>
      </c>
      <c r="H5599" s="41">
        <v>0</v>
      </c>
    </row>
    <row r="5600" spans="1:8" x14ac:dyDescent="0.25">
      <c r="A5600" s="41">
        <f>VLOOKUP(D5600,'[110]Legacy Location Lookups'!$A$1:$C$340,2,0)</f>
        <v>16</v>
      </c>
      <c r="B5600" s="41" t="str">
        <f>VLOOKUP(A5600,'[110]Legacy Location Lookups'!$B$1:$C$340,2,0)</f>
        <v>Princeton, IL</v>
      </c>
      <c r="C5600" s="41" t="s">
        <v>142</v>
      </c>
      <c r="D5600" s="41" t="s">
        <v>169</v>
      </c>
      <c r="E5600" s="41" t="s">
        <v>147</v>
      </c>
      <c r="F5600" s="38">
        <v>44246</v>
      </c>
      <c r="G5600" s="41" t="s">
        <v>147</v>
      </c>
      <c r="H5600" s="41">
        <v>0</v>
      </c>
    </row>
    <row r="5601" spans="1:8" x14ac:dyDescent="0.25">
      <c r="A5601" s="41">
        <f>VLOOKUP(D5601,'[110]Legacy Location Lookups'!$A$1:$C$340,2,0)</f>
        <v>11</v>
      </c>
      <c r="B5601" s="41" t="str">
        <f>VLOOKUP(A5601,'[110]Legacy Location Lookups'!$B$1:$C$340,2,0)</f>
        <v>Mt Zion, IL</v>
      </c>
      <c r="C5601" s="41" t="s">
        <v>142</v>
      </c>
      <c r="D5601" s="41" t="s">
        <v>170</v>
      </c>
      <c r="E5601" s="41" t="s">
        <v>144</v>
      </c>
      <c r="F5601" s="38">
        <v>44246</v>
      </c>
      <c r="G5601" s="41" t="s">
        <v>145</v>
      </c>
      <c r="H5601" s="41">
        <v>0</v>
      </c>
    </row>
    <row r="5602" spans="1:8" x14ac:dyDescent="0.25">
      <c r="A5602" s="41">
        <f>VLOOKUP(D5602,'[110]Legacy Location Lookups'!$A$1:$C$340,2,0)</f>
        <v>11</v>
      </c>
      <c r="B5602" s="41" t="str">
        <f>VLOOKUP(A5602,'[110]Legacy Location Lookups'!$B$1:$C$340,2,0)</f>
        <v>Mt Zion, IL</v>
      </c>
      <c r="C5602" s="41" t="s">
        <v>142</v>
      </c>
      <c r="D5602" s="41" t="s">
        <v>170</v>
      </c>
      <c r="E5602" s="41" t="s">
        <v>147</v>
      </c>
      <c r="F5602" s="38">
        <v>44246</v>
      </c>
      <c r="G5602" s="41" t="s">
        <v>147</v>
      </c>
      <c r="H5602" s="41">
        <v>0</v>
      </c>
    </row>
    <row r="5603" spans="1:8" x14ac:dyDescent="0.25">
      <c r="A5603" s="41">
        <f>VLOOKUP(D5603,'[110]Legacy Location Lookups'!$A$1:$C$340,2,0)</f>
        <v>9</v>
      </c>
      <c r="B5603" s="41" t="str">
        <f>VLOOKUP(A5603,'[110]Legacy Location Lookups'!$B$1:$C$340,2,0)</f>
        <v>Gibson City, IL</v>
      </c>
      <c r="C5603" s="41" t="s">
        <v>142</v>
      </c>
      <c r="D5603" s="41" t="s">
        <v>168</v>
      </c>
      <c r="E5603" s="41" t="s">
        <v>144</v>
      </c>
      <c r="F5603" s="38">
        <v>44246</v>
      </c>
      <c r="G5603" s="41" t="s">
        <v>145</v>
      </c>
      <c r="H5603" s="41">
        <v>31</v>
      </c>
    </row>
    <row r="5604" spans="1:8" x14ac:dyDescent="0.25">
      <c r="A5604" s="41">
        <f>VLOOKUP(D5604,'[110]Legacy Location Lookups'!$A$1:$C$340,2,0)</f>
        <v>127</v>
      </c>
      <c r="B5604" s="41" t="str">
        <f>VLOOKUP(A5604,'[110]Legacy Location Lookups'!$B$1:$C$340,2,0)</f>
        <v>Canton, IL</v>
      </c>
      <c r="C5604" s="41" t="s">
        <v>142</v>
      </c>
      <c r="D5604" s="41" t="s">
        <v>166</v>
      </c>
      <c r="E5604" s="41" t="s">
        <v>144</v>
      </c>
      <c r="F5604" s="38">
        <v>44246</v>
      </c>
      <c r="G5604" s="41" t="s">
        <v>145</v>
      </c>
      <c r="H5604" s="41">
        <v>0</v>
      </c>
    </row>
    <row r="5605" spans="1:8" x14ac:dyDescent="0.25">
      <c r="A5605" s="41">
        <f>VLOOKUP(D5605,'[110]Legacy Location Lookups'!$A$1:$C$340,2,0)</f>
        <v>12</v>
      </c>
      <c r="B5605" s="41" t="str">
        <f>VLOOKUP(A5605,'[110]Legacy Location Lookups'!$B$1:$C$340,2,0)</f>
        <v>Pekin, IL</v>
      </c>
      <c r="C5605" s="41" t="s">
        <v>142</v>
      </c>
      <c r="D5605" s="41" t="s">
        <v>242</v>
      </c>
      <c r="E5605" s="41" t="s">
        <v>144</v>
      </c>
      <c r="F5605" s="38">
        <v>44246</v>
      </c>
      <c r="G5605" s="41" t="s">
        <v>145</v>
      </c>
      <c r="H5605" s="41">
        <v>18</v>
      </c>
    </row>
    <row r="5606" spans="1:8" x14ac:dyDescent="0.25">
      <c r="A5606" s="41">
        <f>VLOOKUP(D5606,'[110]Legacy Location Lookups'!$A$1:$C$340,2,0)</f>
        <v>5</v>
      </c>
      <c r="B5606" s="41" t="str">
        <f>VLOOKUP(A5606,'[110]Legacy Location Lookups'!$B$1:$C$340,2,0)</f>
        <v>Bloomington, IL</v>
      </c>
      <c r="C5606" s="41" t="s">
        <v>142</v>
      </c>
      <c r="D5606" s="41" t="s">
        <v>143</v>
      </c>
      <c r="E5606" s="41" t="s">
        <v>144</v>
      </c>
      <c r="F5606" s="38">
        <v>44250</v>
      </c>
      <c r="G5606" s="41" t="s">
        <v>145</v>
      </c>
      <c r="H5606" s="41">
        <v>89</v>
      </c>
    </row>
    <row r="5607" spans="1:8" x14ac:dyDescent="0.25">
      <c r="A5607" s="41">
        <f>VLOOKUP(D5607,'[110]Legacy Location Lookups'!$A$1:$C$340,2,0)</f>
        <v>5</v>
      </c>
      <c r="B5607" s="41" t="str">
        <f>VLOOKUP(A5607,'[110]Legacy Location Lookups'!$B$1:$C$340,2,0)</f>
        <v>Bloomington, IL</v>
      </c>
      <c r="C5607" s="41" t="s">
        <v>142</v>
      </c>
      <c r="D5607" s="41" t="s">
        <v>143</v>
      </c>
      <c r="E5607" s="41" t="s">
        <v>144</v>
      </c>
      <c r="F5607" s="38">
        <v>44250</v>
      </c>
      <c r="G5607" s="41" t="s">
        <v>146</v>
      </c>
      <c r="H5607" s="41">
        <v>0</v>
      </c>
    </row>
    <row r="5608" spans="1:8" x14ac:dyDescent="0.25">
      <c r="A5608" s="41">
        <f>VLOOKUP(D5608,'[110]Legacy Location Lookups'!$A$1:$C$340,2,0)</f>
        <v>5</v>
      </c>
      <c r="B5608" s="41" t="str">
        <f>VLOOKUP(A5608,'[110]Legacy Location Lookups'!$B$1:$C$340,2,0)</f>
        <v>Bloomington, IL</v>
      </c>
      <c r="C5608" s="41" t="s">
        <v>142</v>
      </c>
      <c r="D5608" s="41" t="s">
        <v>143</v>
      </c>
      <c r="E5608" s="41" t="s">
        <v>147</v>
      </c>
      <c r="F5608" s="38">
        <v>44250</v>
      </c>
      <c r="G5608" s="41" t="s">
        <v>147</v>
      </c>
      <c r="H5608" s="41">
        <v>0</v>
      </c>
    </row>
    <row r="5609" spans="1:8" x14ac:dyDescent="0.25">
      <c r="A5609" s="41">
        <f>VLOOKUP(D5609,'[110]Legacy Location Lookups'!$A$1:$C$340,2,0)</f>
        <v>14</v>
      </c>
      <c r="B5609" s="41" t="str">
        <f>VLOOKUP(A5609,'[110]Legacy Location Lookups'!$B$1:$C$340,2,0)</f>
        <v>Peru, IL</v>
      </c>
      <c r="C5609" s="41" t="s">
        <v>142</v>
      </c>
      <c r="D5609" s="41" t="s">
        <v>148</v>
      </c>
      <c r="E5609" s="41" t="s">
        <v>144</v>
      </c>
      <c r="F5609" s="38">
        <v>44250</v>
      </c>
      <c r="G5609" s="41" t="s">
        <v>145</v>
      </c>
      <c r="H5609" s="41">
        <v>0</v>
      </c>
    </row>
    <row r="5610" spans="1:8" x14ac:dyDescent="0.25">
      <c r="A5610" s="41">
        <f>VLOOKUP(D5610,'[110]Legacy Location Lookups'!$A$1:$C$340,2,0)</f>
        <v>14</v>
      </c>
      <c r="B5610" s="41" t="str">
        <f>VLOOKUP(A5610,'[110]Legacy Location Lookups'!$B$1:$C$340,2,0)</f>
        <v>Peru, IL</v>
      </c>
      <c r="C5610" s="41" t="s">
        <v>142</v>
      </c>
      <c r="D5610" s="41" t="s">
        <v>148</v>
      </c>
      <c r="E5610" s="41" t="s">
        <v>147</v>
      </c>
      <c r="F5610" s="38">
        <v>44250</v>
      </c>
      <c r="G5610" s="41" t="s">
        <v>147</v>
      </c>
      <c r="H5610" s="41">
        <v>0</v>
      </c>
    </row>
    <row r="5611" spans="1:8" x14ac:dyDescent="0.25">
      <c r="A5611" s="41">
        <f>VLOOKUP(D5611,'[110]Legacy Location Lookups'!$A$1:$C$340,2,0)</f>
        <v>13</v>
      </c>
      <c r="B5611" s="41" t="str">
        <f>VLOOKUP(A5611,'[110]Legacy Location Lookups'!$B$1:$C$340,2,0)</f>
        <v>Peoria, IL</v>
      </c>
      <c r="C5611" s="41" t="s">
        <v>142</v>
      </c>
      <c r="D5611" s="41" t="s">
        <v>149</v>
      </c>
      <c r="E5611" s="41" t="s">
        <v>144</v>
      </c>
      <c r="F5611" s="38">
        <v>44250</v>
      </c>
      <c r="G5611" s="41" t="s">
        <v>145</v>
      </c>
      <c r="H5611" s="41">
        <v>0</v>
      </c>
    </row>
    <row r="5612" spans="1:8" x14ac:dyDescent="0.25">
      <c r="A5612" s="41">
        <f>VLOOKUP(D5612,'[110]Legacy Location Lookups'!$A$1:$C$340,2,0)</f>
        <v>13</v>
      </c>
      <c r="B5612" s="41" t="str">
        <f>VLOOKUP(A5612,'[110]Legacy Location Lookups'!$B$1:$C$340,2,0)</f>
        <v>Peoria, IL</v>
      </c>
      <c r="C5612" s="41" t="s">
        <v>142</v>
      </c>
      <c r="D5612" s="41" t="s">
        <v>149</v>
      </c>
      <c r="E5612" s="41" t="s">
        <v>144</v>
      </c>
      <c r="F5612" s="38">
        <v>44250</v>
      </c>
      <c r="G5612" s="41" t="s">
        <v>146</v>
      </c>
      <c r="H5612" s="41">
        <v>0</v>
      </c>
    </row>
    <row r="5613" spans="1:8" x14ac:dyDescent="0.25">
      <c r="A5613" s="41">
        <f>VLOOKUP(D5613,'[110]Legacy Location Lookups'!$A$1:$C$340,2,0)</f>
        <v>6</v>
      </c>
      <c r="B5613" s="41" t="str">
        <f>VLOOKUP(A5613,'[110]Legacy Location Lookups'!$B$1:$C$340,2,0)</f>
        <v>Charleston, IL</v>
      </c>
      <c r="C5613" s="41" t="s">
        <v>142</v>
      </c>
      <c r="D5613" s="41" t="s">
        <v>150</v>
      </c>
      <c r="E5613" s="41" t="s">
        <v>144</v>
      </c>
      <c r="F5613" s="38">
        <v>44250</v>
      </c>
      <c r="G5613" s="41" t="s">
        <v>145</v>
      </c>
      <c r="H5613" s="41">
        <v>0</v>
      </c>
    </row>
    <row r="5614" spans="1:8" x14ac:dyDescent="0.25">
      <c r="A5614" s="41">
        <f>VLOOKUP(D5614,'[110]Legacy Location Lookups'!$A$1:$C$340,2,0)</f>
        <v>6</v>
      </c>
      <c r="B5614" s="41" t="str">
        <f>VLOOKUP(A5614,'[110]Legacy Location Lookups'!$B$1:$C$340,2,0)</f>
        <v>Charleston, IL</v>
      </c>
      <c r="C5614" s="41" t="s">
        <v>142</v>
      </c>
      <c r="D5614" s="41" t="s">
        <v>150</v>
      </c>
      <c r="E5614" s="41" t="s">
        <v>144</v>
      </c>
      <c r="F5614" s="38">
        <v>44250</v>
      </c>
      <c r="G5614" s="41" t="s">
        <v>146</v>
      </c>
      <c r="H5614" s="41">
        <v>31</v>
      </c>
    </row>
    <row r="5615" spans="1:8" x14ac:dyDescent="0.25">
      <c r="A5615" s="41">
        <f>VLOOKUP(D5615,'[110]Legacy Location Lookups'!$A$1:$C$340,2,0)</f>
        <v>6</v>
      </c>
      <c r="B5615" s="41" t="str">
        <f>VLOOKUP(A5615,'[110]Legacy Location Lookups'!$B$1:$C$340,2,0)</f>
        <v>Charleston, IL</v>
      </c>
      <c r="C5615" s="41" t="s">
        <v>142</v>
      </c>
      <c r="D5615" s="41" t="s">
        <v>150</v>
      </c>
      <c r="E5615" s="41" t="s">
        <v>147</v>
      </c>
      <c r="F5615" s="38">
        <v>44250</v>
      </c>
      <c r="G5615" s="41" t="s">
        <v>147</v>
      </c>
      <c r="H5615" s="41">
        <v>0</v>
      </c>
    </row>
    <row r="5616" spans="1:8" x14ac:dyDescent="0.25">
      <c r="A5616" s="41">
        <f>VLOOKUP(D5616,'[110]Legacy Location Lookups'!$A$1:$C$340,2,0)</f>
        <v>15</v>
      </c>
      <c r="B5616" s="41" t="str">
        <f>VLOOKUP(A5616,'[110]Legacy Location Lookups'!$B$1:$C$340,2,0)</f>
        <v>Pontiac, IL</v>
      </c>
      <c r="C5616" s="41" t="s">
        <v>142</v>
      </c>
      <c r="D5616" s="41" t="s">
        <v>13</v>
      </c>
      <c r="E5616" s="41" t="s">
        <v>144</v>
      </c>
      <c r="F5616" s="38">
        <v>44250</v>
      </c>
      <c r="G5616" s="41" t="s">
        <v>145</v>
      </c>
      <c r="H5616" s="41">
        <v>0</v>
      </c>
    </row>
    <row r="5617" spans="1:8" x14ac:dyDescent="0.25">
      <c r="A5617" s="41">
        <f>VLOOKUP(D5617,'[110]Legacy Location Lookups'!$A$1:$C$340,2,0)</f>
        <v>15</v>
      </c>
      <c r="B5617" s="41" t="str">
        <f>VLOOKUP(A5617,'[110]Legacy Location Lookups'!$B$1:$C$340,2,0)</f>
        <v>Pontiac, IL</v>
      </c>
      <c r="C5617" s="41" t="s">
        <v>142</v>
      </c>
      <c r="D5617" s="41" t="s">
        <v>13</v>
      </c>
      <c r="E5617" s="41" t="s">
        <v>147</v>
      </c>
      <c r="F5617" s="38">
        <v>44250</v>
      </c>
      <c r="G5617" s="41" t="s">
        <v>147</v>
      </c>
      <c r="H5617" s="41">
        <v>0</v>
      </c>
    </row>
    <row r="5618" spans="1:8" x14ac:dyDescent="0.25">
      <c r="A5618" s="41">
        <f>VLOOKUP(D5618,'[110]Legacy Location Lookups'!$A$1:$C$340,2,0)</f>
        <v>8</v>
      </c>
      <c r="B5618" s="41" t="str">
        <f>VLOOKUP(A5618,'[110]Legacy Location Lookups'!$B$1:$C$340,2,0)</f>
        <v>Eureka, IL</v>
      </c>
      <c r="C5618" s="41" t="s">
        <v>142</v>
      </c>
      <c r="D5618" s="41" t="s">
        <v>6</v>
      </c>
      <c r="E5618" s="41" t="s">
        <v>144</v>
      </c>
      <c r="F5618" s="38">
        <v>44250</v>
      </c>
      <c r="G5618" s="41" t="s">
        <v>145</v>
      </c>
      <c r="H5618" s="41">
        <v>29</v>
      </c>
    </row>
    <row r="5619" spans="1:8" x14ac:dyDescent="0.25">
      <c r="A5619" s="41">
        <f>VLOOKUP(D5619,'[110]Legacy Location Lookups'!$A$1:$C$340,2,0)</f>
        <v>8</v>
      </c>
      <c r="B5619" s="41" t="str">
        <f>VLOOKUP(A5619,'[110]Legacy Location Lookups'!$B$1:$C$340,2,0)</f>
        <v>Eureka, IL</v>
      </c>
      <c r="C5619" s="41" t="s">
        <v>142</v>
      </c>
      <c r="D5619" s="41" t="s">
        <v>6</v>
      </c>
      <c r="E5619" s="41" t="s">
        <v>147</v>
      </c>
      <c r="F5619" s="38">
        <v>44250</v>
      </c>
      <c r="G5619" s="41" t="s">
        <v>147</v>
      </c>
      <c r="H5619" s="41">
        <v>0</v>
      </c>
    </row>
    <row r="5620" spans="1:8" x14ac:dyDescent="0.25">
      <c r="A5620" s="41">
        <f>VLOOKUP(D5620,'[110]Legacy Location Lookups'!$A$1:$C$340,2,0)</f>
        <v>10</v>
      </c>
      <c r="B5620" s="41" t="str">
        <f>VLOOKUP(A5620,'[110]Legacy Location Lookups'!$B$1:$C$340,2,0)</f>
        <v>Lincoln, IL</v>
      </c>
      <c r="C5620" s="41" t="s">
        <v>142</v>
      </c>
      <c r="D5620" s="41" t="s">
        <v>174</v>
      </c>
      <c r="E5620" s="41" t="s">
        <v>144</v>
      </c>
      <c r="F5620" s="38">
        <v>44250</v>
      </c>
      <c r="G5620" s="41" t="s">
        <v>145</v>
      </c>
      <c r="H5620" s="41">
        <v>27</v>
      </c>
    </row>
    <row r="5621" spans="1:8" x14ac:dyDescent="0.25">
      <c r="A5621" s="41">
        <f>VLOOKUP(D5621,'[110]Legacy Location Lookups'!$A$1:$C$340,2,0)</f>
        <v>10</v>
      </c>
      <c r="B5621" s="41" t="str">
        <f>VLOOKUP(A5621,'[110]Legacy Location Lookups'!$B$1:$C$340,2,0)</f>
        <v>Lincoln, IL</v>
      </c>
      <c r="C5621" s="41" t="s">
        <v>142</v>
      </c>
      <c r="D5621" s="41" t="s">
        <v>174</v>
      </c>
      <c r="E5621" s="41" t="s">
        <v>144</v>
      </c>
      <c r="F5621" s="38">
        <v>44250</v>
      </c>
      <c r="G5621" s="41" t="s">
        <v>147</v>
      </c>
      <c r="H5621" s="41">
        <v>0</v>
      </c>
    </row>
    <row r="5622" spans="1:8" x14ac:dyDescent="0.25">
      <c r="A5622" s="41">
        <f>VLOOKUP(D5622,'[110]Legacy Location Lookups'!$A$1:$C$340,2,0)</f>
        <v>17</v>
      </c>
      <c r="B5622" s="41" t="str">
        <f>VLOOKUP(A5622,'[110]Legacy Location Lookups'!$B$1:$C$340,2,0)</f>
        <v>Streator, IL</v>
      </c>
      <c r="C5622" s="41" t="s">
        <v>142</v>
      </c>
      <c r="D5622" s="41" t="s">
        <v>171</v>
      </c>
      <c r="E5622" s="41" t="s">
        <v>144</v>
      </c>
      <c r="F5622" s="38">
        <v>44250</v>
      </c>
      <c r="G5622" s="41" t="s">
        <v>145</v>
      </c>
      <c r="H5622" s="41">
        <v>18</v>
      </c>
    </row>
    <row r="5623" spans="1:8" x14ac:dyDescent="0.25">
      <c r="A5623" s="41">
        <f>VLOOKUP(D5623,'[110]Legacy Location Lookups'!$A$1:$C$340,2,0)</f>
        <v>17</v>
      </c>
      <c r="B5623" s="41" t="str">
        <f>VLOOKUP(A5623,'[110]Legacy Location Lookups'!$B$1:$C$340,2,0)</f>
        <v>Streator, IL</v>
      </c>
      <c r="C5623" s="41" t="s">
        <v>142</v>
      </c>
      <c r="D5623" s="41" t="s">
        <v>171</v>
      </c>
      <c r="E5623" s="41" t="s">
        <v>147</v>
      </c>
      <c r="F5623" s="38">
        <v>44250</v>
      </c>
      <c r="G5623" s="41" t="s">
        <v>147</v>
      </c>
      <c r="H5623" s="41">
        <v>0</v>
      </c>
    </row>
    <row r="5624" spans="1:8" x14ac:dyDescent="0.25">
      <c r="A5624" s="41">
        <f>VLOOKUP(D5624,'[110]Legacy Location Lookups'!$A$1:$C$340,2,0)</f>
        <v>16</v>
      </c>
      <c r="B5624" s="41" t="str">
        <f>VLOOKUP(A5624,'[110]Legacy Location Lookups'!$B$1:$C$340,2,0)</f>
        <v>Princeton, IL</v>
      </c>
      <c r="C5624" s="41" t="s">
        <v>142</v>
      </c>
      <c r="D5624" s="41" t="s">
        <v>169</v>
      </c>
      <c r="E5624" s="41" t="s">
        <v>144</v>
      </c>
      <c r="F5624" s="38">
        <v>44250</v>
      </c>
      <c r="G5624" s="41" t="s">
        <v>145</v>
      </c>
      <c r="H5624" s="41">
        <v>0</v>
      </c>
    </row>
    <row r="5625" spans="1:8" x14ac:dyDescent="0.25">
      <c r="A5625" s="41">
        <f>VLOOKUP(D5625,'[110]Legacy Location Lookups'!$A$1:$C$340,2,0)</f>
        <v>16</v>
      </c>
      <c r="B5625" s="41" t="str">
        <f>VLOOKUP(A5625,'[110]Legacy Location Lookups'!$B$1:$C$340,2,0)</f>
        <v>Princeton, IL</v>
      </c>
      <c r="C5625" s="41" t="s">
        <v>142</v>
      </c>
      <c r="D5625" s="41" t="s">
        <v>169</v>
      </c>
      <c r="E5625" s="41" t="s">
        <v>147</v>
      </c>
      <c r="F5625" s="38">
        <v>44250</v>
      </c>
      <c r="G5625" s="41" t="s">
        <v>147</v>
      </c>
      <c r="H5625" s="41">
        <v>0</v>
      </c>
    </row>
    <row r="5626" spans="1:8" x14ac:dyDescent="0.25">
      <c r="A5626" s="41">
        <f>VLOOKUP(D5626,'[110]Legacy Location Lookups'!$A$1:$C$340,2,0)</f>
        <v>11</v>
      </c>
      <c r="B5626" s="41" t="str">
        <f>VLOOKUP(A5626,'[110]Legacy Location Lookups'!$B$1:$C$340,2,0)</f>
        <v>Mt Zion, IL</v>
      </c>
      <c r="C5626" s="41" t="s">
        <v>142</v>
      </c>
      <c r="D5626" s="41" t="s">
        <v>170</v>
      </c>
      <c r="E5626" s="41" t="s">
        <v>144</v>
      </c>
      <c r="F5626" s="38">
        <v>44250</v>
      </c>
      <c r="G5626" s="41" t="s">
        <v>145</v>
      </c>
      <c r="H5626" s="41">
        <v>0</v>
      </c>
    </row>
    <row r="5627" spans="1:8" x14ac:dyDescent="0.25">
      <c r="A5627" s="41">
        <f>VLOOKUP(D5627,'[110]Legacy Location Lookups'!$A$1:$C$340,2,0)</f>
        <v>11</v>
      </c>
      <c r="B5627" s="41" t="str">
        <f>VLOOKUP(A5627,'[110]Legacy Location Lookups'!$B$1:$C$340,2,0)</f>
        <v>Mt Zion, IL</v>
      </c>
      <c r="C5627" s="41" t="s">
        <v>142</v>
      </c>
      <c r="D5627" s="41" t="s">
        <v>170</v>
      </c>
      <c r="E5627" s="41" t="s">
        <v>147</v>
      </c>
      <c r="F5627" s="38">
        <v>44250</v>
      </c>
      <c r="G5627" s="41" t="s">
        <v>147</v>
      </c>
      <c r="H5627" s="41">
        <v>0</v>
      </c>
    </row>
    <row r="5628" spans="1:8" x14ac:dyDescent="0.25">
      <c r="A5628" s="41">
        <f>VLOOKUP(D5628,'[110]Legacy Location Lookups'!$A$1:$C$340,2,0)</f>
        <v>9</v>
      </c>
      <c r="B5628" s="41" t="str">
        <f>VLOOKUP(A5628,'[110]Legacy Location Lookups'!$B$1:$C$340,2,0)</f>
        <v>Gibson City, IL</v>
      </c>
      <c r="C5628" s="41" t="s">
        <v>142</v>
      </c>
      <c r="D5628" s="41" t="s">
        <v>168</v>
      </c>
      <c r="E5628" s="41" t="s">
        <v>144</v>
      </c>
      <c r="F5628" s="38">
        <v>44250</v>
      </c>
      <c r="G5628" s="41" t="s">
        <v>145</v>
      </c>
      <c r="H5628" s="41">
        <v>0</v>
      </c>
    </row>
    <row r="5629" spans="1:8" x14ac:dyDescent="0.25">
      <c r="A5629" s="41">
        <f>VLOOKUP(D5629,'[110]Legacy Location Lookups'!$A$1:$C$340,2,0)</f>
        <v>127</v>
      </c>
      <c r="B5629" s="41" t="str">
        <f>VLOOKUP(A5629,'[110]Legacy Location Lookups'!$B$1:$C$340,2,0)</f>
        <v>Canton, IL</v>
      </c>
      <c r="C5629" s="41" t="s">
        <v>142</v>
      </c>
      <c r="D5629" s="41" t="s">
        <v>166</v>
      </c>
      <c r="E5629" s="41" t="s">
        <v>144</v>
      </c>
      <c r="F5629" s="38">
        <v>44250</v>
      </c>
      <c r="G5629" s="41" t="s">
        <v>145</v>
      </c>
      <c r="H5629" s="41">
        <v>0</v>
      </c>
    </row>
    <row r="5630" spans="1:8" x14ac:dyDescent="0.25">
      <c r="A5630" s="41">
        <f>VLOOKUP(D5630,'[110]Legacy Location Lookups'!$A$1:$C$340,2,0)</f>
        <v>12</v>
      </c>
      <c r="B5630" s="41" t="str">
        <f>VLOOKUP(A5630,'[110]Legacy Location Lookups'!$B$1:$C$340,2,0)</f>
        <v>Pekin, IL</v>
      </c>
      <c r="C5630" s="41" t="s">
        <v>142</v>
      </c>
      <c r="D5630" s="41" t="s">
        <v>242</v>
      </c>
      <c r="E5630" s="41" t="s">
        <v>144</v>
      </c>
      <c r="F5630" s="38">
        <v>44250</v>
      </c>
      <c r="G5630" s="41" t="s">
        <v>145</v>
      </c>
      <c r="H5630" s="41">
        <v>0</v>
      </c>
    </row>
    <row r="5631" spans="1:8" x14ac:dyDescent="0.25">
      <c r="A5631" s="41">
        <f>VLOOKUP(D5631,'[110]Legacy Location Lookups'!$A$1:$C$340,2,0)</f>
        <v>7</v>
      </c>
      <c r="B5631" s="41" t="str">
        <f>VLOOKUP(A5631,'[110]Legacy Location Lookups'!$B$1:$C$340,2,0)</f>
        <v>Clinton, IL</v>
      </c>
      <c r="C5631" s="41" t="s">
        <v>142</v>
      </c>
      <c r="D5631" s="41" t="s">
        <v>221</v>
      </c>
      <c r="E5631" s="41" t="s">
        <v>144</v>
      </c>
      <c r="F5631" s="38">
        <v>44250</v>
      </c>
      <c r="G5631" s="41" t="s">
        <v>145</v>
      </c>
      <c r="H5631" s="41">
        <v>0</v>
      </c>
    </row>
    <row r="5632" spans="1:8" x14ac:dyDescent="0.25">
      <c r="A5632" s="41">
        <f>VLOOKUP(D5632,'[110]Legacy Location Lookups'!$A$1:$C$340,2,0)</f>
        <v>171</v>
      </c>
      <c r="B5632" s="41" t="str">
        <f>VLOOKUP(A5632,'[110]Legacy Location Lookups'!$B$1:$C$340,2,0)</f>
        <v>IL Champaign E Main St</v>
      </c>
      <c r="C5632" s="41" t="s">
        <v>142</v>
      </c>
      <c r="D5632" s="41" t="s">
        <v>384</v>
      </c>
      <c r="E5632" s="41" t="s">
        <v>144</v>
      </c>
      <c r="F5632" s="38">
        <v>44250</v>
      </c>
      <c r="G5632" s="41" t="s">
        <v>145</v>
      </c>
      <c r="H5632" s="41">
        <v>0</v>
      </c>
    </row>
    <row r="5633" spans="1:8" x14ac:dyDescent="0.25">
      <c r="A5633" s="41">
        <f>VLOOKUP(D5633,'[110]Legacy Location Lookups'!$A$1:$C$340,2,0)</f>
        <v>162</v>
      </c>
      <c r="B5633" s="41" t="str">
        <f>VLOOKUP(A5633,'[110]Legacy Location Lookups'!$B$1:$C$340,2,0)</f>
        <v>IL GalesburgSeminarySt</v>
      </c>
      <c r="C5633" s="41" t="s">
        <v>142</v>
      </c>
      <c r="D5633" s="41" t="s">
        <v>385</v>
      </c>
      <c r="E5633" s="41" t="s">
        <v>144</v>
      </c>
      <c r="F5633" s="38">
        <v>44250</v>
      </c>
      <c r="G5633" s="41" t="s">
        <v>145</v>
      </c>
      <c r="H5633" s="41">
        <v>2</v>
      </c>
    </row>
    <row r="5634" spans="1:8" x14ac:dyDescent="0.25">
      <c r="A5634" s="41">
        <f>VLOOKUP(D5634,'[110]Legacy Location Lookups'!$A$1:$C$340,2,0)</f>
        <v>164</v>
      </c>
      <c r="B5634" s="41" t="str">
        <f>VLOOKUP(A5634,'[110]Legacy Location Lookups'!$B$1:$C$340,2,0)</f>
        <v>ILSpringfield EMadison</v>
      </c>
      <c r="C5634" s="41" t="s">
        <v>142</v>
      </c>
      <c r="D5634" s="41" t="s">
        <v>386</v>
      </c>
      <c r="E5634" s="41" t="s">
        <v>144</v>
      </c>
      <c r="F5634" s="38">
        <v>44250</v>
      </c>
      <c r="G5634" s="41" t="s">
        <v>145</v>
      </c>
      <c r="H5634" s="41">
        <v>0</v>
      </c>
    </row>
    <row r="5635" spans="1:8" x14ac:dyDescent="0.25">
      <c r="A5635" s="41">
        <f>VLOOKUP(D5635,'[110]Legacy Location Lookups'!$A$1:$C$340,2,0)</f>
        <v>5</v>
      </c>
      <c r="B5635" s="41" t="str">
        <f>VLOOKUP(A5635,'[110]Legacy Location Lookups'!$B$1:$C$340,2,0)</f>
        <v>Bloomington, IL</v>
      </c>
      <c r="C5635" s="41" t="s">
        <v>142</v>
      </c>
      <c r="D5635" s="41" t="s">
        <v>143</v>
      </c>
      <c r="E5635" s="41" t="s">
        <v>144</v>
      </c>
      <c r="F5635" s="38">
        <v>44251</v>
      </c>
      <c r="G5635" s="41" t="s">
        <v>145</v>
      </c>
      <c r="H5635" s="41">
        <v>49</v>
      </c>
    </row>
    <row r="5636" spans="1:8" x14ac:dyDescent="0.25">
      <c r="A5636" s="41">
        <f>VLOOKUP(D5636,'[110]Legacy Location Lookups'!$A$1:$C$340,2,0)</f>
        <v>5</v>
      </c>
      <c r="B5636" s="41" t="str">
        <f>VLOOKUP(A5636,'[110]Legacy Location Lookups'!$B$1:$C$340,2,0)</f>
        <v>Bloomington, IL</v>
      </c>
      <c r="C5636" s="41" t="s">
        <v>142</v>
      </c>
      <c r="D5636" s="41" t="s">
        <v>143</v>
      </c>
      <c r="E5636" s="41" t="s">
        <v>144</v>
      </c>
      <c r="F5636" s="38">
        <v>44251</v>
      </c>
      <c r="G5636" s="41" t="s">
        <v>146</v>
      </c>
      <c r="H5636" s="41">
        <v>0</v>
      </c>
    </row>
    <row r="5637" spans="1:8" x14ac:dyDescent="0.25">
      <c r="A5637" s="41">
        <f>VLOOKUP(D5637,'[110]Legacy Location Lookups'!$A$1:$C$340,2,0)</f>
        <v>5</v>
      </c>
      <c r="B5637" s="41" t="str">
        <f>VLOOKUP(A5637,'[110]Legacy Location Lookups'!$B$1:$C$340,2,0)</f>
        <v>Bloomington, IL</v>
      </c>
      <c r="C5637" s="41" t="s">
        <v>142</v>
      </c>
      <c r="D5637" s="41" t="s">
        <v>143</v>
      </c>
      <c r="E5637" s="41" t="s">
        <v>147</v>
      </c>
      <c r="F5637" s="38">
        <v>44251</v>
      </c>
      <c r="G5637" s="41" t="s">
        <v>147</v>
      </c>
      <c r="H5637" s="41">
        <v>0</v>
      </c>
    </row>
    <row r="5638" spans="1:8" x14ac:dyDescent="0.25">
      <c r="A5638" s="41">
        <f>VLOOKUP(D5638,'[110]Legacy Location Lookups'!$A$1:$C$340,2,0)</f>
        <v>14</v>
      </c>
      <c r="B5638" s="41" t="str">
        <f>VLOOKUP(A5638,'[110]Legacy Location Lookups'!$B$1:$C$340,2,0)</f>
        <v>Peru, IL</v>
      </c>
      <c r="C5638" s="41" t="s">
        <v>142</v>
      </c>
      <c r="D5638" s="41" t="s">
        <v>148</v>
      </c>
      <c r="E5638" s="41" t="s">
        <v>144</v>
      </c>
      <c r="F5638" s="38">
        <v>44251</v>
      </c>
      <c r="G5638" s="41" t="s">
        <v>145</v>
      </c>
      <c r="H5638" s="41">
        <v>28</v>
      </c>
    </row>
    <row r="5639" spans="1:8" x14ac:dyDescent="0.25">
      <c r="A5639" s="41">
        <f>VLOOKUP(D5639,'[110]Legacy Location Lookups'!$A$1:$C$340,2,0)</f>
        <v>14</v>
      </c>
      <c r="B5639" s="41" t="str">
        <f>VLOOKUP(A5639,'[110]Legacy Location Lookups'!$B$1:$C$340,2,0)</f>
        <v>Peru, IL</v>
      </c>
      <c r="C5639" s="41" t="s">
        <v>142</v>
      </c>
      <c r="D5639" s="41" t="s">
        <v>148</v>
      </c>
      <c r="E5639" s="41" t="s">
        <v>147</v>
      </c>
      <c r="F5639" s="38">
        <v>44251</v>
      </c>
      <c r="G5639" s="41" t="s">
        <v>147</v>
      </c>
      <c r="H5639" s="41">
        <v>0</v>
      </c>
    </row>
    <row r="5640" spans="1:8" x14ac:dyDescent="0.25">
      <c r="A5640" s="41">
        <f>VLOOKUP(D5640,'[110]Legacy Location Lookups'!$A$1:$C$340,2,0)</f>
        <v>13</v>
      </c>
      <c r="B5640" s="41" t="str">
        <f>VLOOKUP(A5640,'[110]Legacy Location Lookups'!$B$1:$C$340,2,0)</f>
        <v>Peoria, IL</v>
      </c>
      <c r="C5640" s="41" t="s">
        <v>142</v>
      </c>
      <c r="D5640" s="41" t="s">
        <v>149</v>
      </c>
      <c r="E5640" s="41" t="s">
        <v>144</v>
      </c>
      <c r="F5640" s="38">
        <v>44251</v>
      </c>
      <c r="G5640" s="41" t="s">
        <v>145</v>
      </c>
      <c r="H5640" s="41">
        <v>1</v>
      </c>
    </row>
    <row r="5641" spans="1:8" x14ac:dyDescent="0.25">
      <c r="A5641" s="41">
        <f>VLOOKUP(D5641,'[110]Legacy Location Lookups'!$A$1:$C$340,2,0)</f>
        <v>13</v>
      </c>
      <c r="B5641" s="41" t="str">
        <f>VLOOKUP(A5641,'[110]Legacy Location Lookups'!$B$1:$C$340,2,0)</f>
        <v>Peoria, IL</v>
      </c>
      <c r="C5641" s="41" t="s">
        <v>142</v>
      </c>
      <c r="D5641" s="41" t="s">
        <v>149</v>
      </c>
      <c r="E5641" s="41" t="s">
        <v>144</v>
      </c>
      <c r="F5641" s="38">
        <v>44251</v>
      </c>
      <c r="G5641" s="41" t="s">
        <v>146</v>
      </c>
      <c r="H5641" s="41">
        <v>7</v>
      </c>
    </row>
    <row r="5642" spans="1:8" x14ac:dyDescent="0.25">
      <c r="A5642" s="41">
        <f>VLOOKUP(D5642,'[110]Legacy Location Lookups'!$A$1:$C$340,2,0)</f>
        <v>6</v>
      </c>
      <c r="B5642" s="41" t="str">
        <f>VLOOKUP(A5642,'[110]Legacy Location Lookups'!$B$1:$C$340,2,0)</f>
        <v>Charleston, IL</v>
      </c>
      <c r="C5642" s="41" t="s">
        <v>142</v>
      </c>
      <c r="D5642" s="41" t="s">
        <v>150</v>
      </c>
      <c r="E5642" s="41" t="s">
        <v>144</v>
      </c>
      <c r="F5642" s="38">
        <v>44251</v>
      </c>
      <c r="G5642" s="41" t="s">
        <v>145</v>
      </c>
      <c r="H5642" s="41">
        <v>68</v>
      </c>
    </row>
    <row r="5643" spans="1:8" x14ac:dyDescent="0.25">
      <c r="A5643" s="41">
        <f>VLOOKUP(D5643,'[110]Legacy Location Lookups'!$A$1:$C$340,2,0)</f>
        <v>5</v>
      </c>
      <c r="B5643" s="41" t="str">
        <f>VLOOKUP(A5643,'[110]Legacy Location Lookups'!$B$1:$C$340,2,0)</f>
        <v>Bloomington, IL</v>
      </c>
      <c r="C5643" s="41" t="s">
        <v>142</v>
      </c>
      <c r="D5643" s="41" t="s">
        <v>143</v>
      </c>
      <c r="E5643" s="41" t="s">
        <v>144</v>
      </c>
      <c r="F5643" s="38">
        <v>44252</v>
      </c>
      <c r="G5643" s="41" t="s">
        <v>145</v>
      </c>
      <c r="H5643" s="41">
        <v>89</v>
      </c>
    </row>
    <row r="5644" spans="1:8" x14ac:dyDescent="0.25">
      <c r="A5644" s="41">
        <f>VLOOKUP(D5644,'[110]Legacy Location Lookups'!$A$1:$C$340,2,0)</f>
        <v>5</v>
      </c>
      <c r="B5644" s="41" t="str">
        <f>VLOOKUP(A5644,'[110]Legacy Location Lookups'!$B$1:$C$340,2,0)</f>
        <v>Bloomington, IL</v>
      </c>
      <c r="C5644" s="41" t="s">
        <v>142</v>
      </c>
      <c r="D5644" s="41" t="s">
        <v>143</v>
      </c>
      <c r="E5644" s="41" t="s">
        <v>144</v>
      </c>
      <c r="F5644" s="38">
        <v>44252</v>
      </c>
      <c r="G5644" s="41" t="s">
        <v>146</v>
      </c>
      <c r="H5644" s="41">
        <v>0</v>
      </c>
    </row>
    <row r="5645" spans="1:8" x14ac:dyDescent="0.25">
      <c r="A5645" s="41">
        <f>VLOOKUP(D5645,'[110]Legacy Location Lookups'!$A$1:$C$340,2,0)</f>
        <v>5</v>
      </c>
      <c r="B5645" s="41" t="str">
        <f>VLOOKUP(A5645,'[110]Legacy Location Lookups'!$B$1:$C$340,2,0)</f>
        <v>Bloomington, IL</v>
      </c>
      <c r="C5645" s="41" t="s">
        <v>142</v>
      </c>
      <c r="D5645" s="41" t="s">
        <v>143</v>
      </c>
      <c r="E5645" s="41" t="s">
        <v>147</v>
      </c>
      <c r="F5645" s="38">
        <v>44252</v>
      </c>
      <c r="G5645" s="41" t="s">
        <v>147</v>
      </c>
      <c r="H5645" s="41">
        <v>0</v>
      </c>
    </row>
    <row r="5646" spans="1:8" x14ac:dyDescent="0.25">
      <c r="A5646" s="41">
        <f>VLOOKUP(D5646,'[110]Legacy Location Lookups'!$A$1:$C$340,2,0)</f>
        <v>14</v>
      </c>
      <c r="B5646" s="41" t="str">
        <f>VLOOKUP(A5646,'[110]Legacy Location Lookups'!$B$1:$C$340,2,0)</f>
        <v>Peru, IL</v>
      </c>
      <c r="C5646" s="41" t="s">
        <v>142</v>
      </c>
      <c r="D5646" s="41" t="s">
        <v>148</v>
      </c>
      <c r="E5646" s="41" t="s">
        <v>144</v>
      </c>
      <c r="F5646" s="38">
        <v>44252</v>
      </c>
      <c r="G5646" s="41" t="s">
        <v>145</v>
      </c>
      <c r="H5646" s="41">
        <v>0</v>
      </c>
    </row>
    <row r="5647" spans="1:8" x14ac:dyDescent="0.25">
      <c r="A5647" s="41">
        <f>VLOOKUP(D5647,'[110]Legacy Location Lookups'!$A$1:$C$340,2,0)</f>
        <v>14</v>
      </c>
      <c r="B5647" s="41" t="str">
        <f>VLOOKUP(A5647,'[110]Legacy Location Lookups'!$B$1:$C$340,2,0)</f>
        <v>Peru, IL</v>
      </c>
      <c r="C5647" s="41" t="s">
        <v>142</v>
      </c>
      <c r="D5647" s="41" t="s">
        <v>148</v>
      </c>
      <c r="E5647" s="41" t="s">
        <v>147</v>
      </c>
      <c r="F5647" s="38">
        <v>44252</v>
      </c>
      <c r="G5647" s="41" t="s">
        <v>147</v>
      </c>
      <c r="H5647" s="41">
        <v>0</v>
      </c>
    </row>
    <row r="5648" spans="1:8" x14ac:dyDescent="0.25">
      <c r="A5648" s="41">
        <f>VLOOKUP(D5648,'[110]Legacy Location Lookups'!$A$1:$C$340,2,0)</f>
        <v>13</v>
      </c>
      <c r="B5648" s="41" t="str">
        <f>VLOOKUP(A5648,'[110]Legacy Location Lookups'!$B$1:$C$340,2,0)</f>
        <v>Peoria, IL</v>
      </c>
      <c r="C5648" s="41" t="s">
        <v>142</v>
      </c>
      <c r="D5648" s="41" t="s">
        <v>149</v>
      </c>
      <c r="E5648" s="41" t="s">
        <v>144</v>
      </c>
      <c r="F5648" s="38">
        <v>44252</v>
      </c>
      <c r="G5648" s="41" t="s">
        <v>145</v>
      </c>
      <c r="H5648" s="41">
        <v>78</v>
      </c>
    </row>
    <row r="5649" spans="1:8" x14ac:dyDescent="0.25">
      <c r="A5649" s="41">
        <f>VLOOKUP(D5649,'[110]Legacy Location Lookups'!$A$1:$C$340,2,0)</f>
        <v>13</v>
      </c>
      <c r="B5649" s="41" t="str">
        <f>VLOOKUP(A5649,'[110]Legacy Location Lookups'!$B$1:$C$340,2,0)</f>
        <v>Peoria, IL</v>
      </c>
      <c r="C5649" s="41" t="s">
        <v>142</v>
      </c>
      <c r="D5649" s="41" t="s">
        <v>149</v>
      </c>
      <c r="E5649" s="41" t="s">
        <v>144</v>
      </c>
      <c r="F5649" s="38">
        <v>44252</v>
      </c>
      <c r="G5649" s="41" t="s">
        <v>146</v>
      </c>
      <c r="H5649" s="41">
        <v>0</v>
      </c>
    </row>
    <row r="5650" spans="1:8" x14ac:dyDescent="0.25">
      <c r="A5650" s="41">
        <f>VLOOKUP(D5650,'[110]Legacy Location Lookups'!$A$1:$C$340,2,0)</f>
        <v>6</v>
      </c>
      <c r="B5650" s="41" t="str">
        <f>VLOOKUP(A5650,'[110]Legacy Location Lookups'!$B$1:$C$340,2,0)</f>
        <v>Charleston, IL</v>
      </c>
      <c r="C5650" s="41" t="s">
        <v>142</v>
      </c>
      <c r="D5650" s="41" t="s">
        <v>150</v>
      </c>
      <c r="E5650" s="41" t="s">
        <v>144</v>
      </c>
      <c r="F5650" s="38">
        <v>44252</v>
      </c>
      <c r="G5650" s="41" t="s">
        <v>145</v>
      </c>
      <c r="H5650" s="41">
        <v>39</v>
      </c>
    </row>
    <row r="5651" spans="1:8" x14ac:dyDescent="0.25">
      <c r="A5651" s="41">
        <f>VLOOKUP(D5651,'[110]Legacy Location Lookups'!$A$1:$C$340,2,0)</f>
        <v>6</v>
      </c>
      <c r="B5651" s="41" t="str">
        <f>VLOOKUP(A5651,'[110]Legacy Location Lookups'!$B$1:$C$340,2,0)</f>
        <v>Charleston, IL</v>
      </c>
      <c r="C5651" s="41" t="s">
        <v>142</v>
      </c>
      <c r="D5651" s="41" t="s">
        <v>150</v>
      </c>
      <c r="E5651" s="41" t="s">
        <v>144</v>
      </c>
      <c r="F5651" s="38">
        <v>44252</v>
      </c>
      <c r="G5651" s="41" t="s">
        <v>146</v>
      </c>
      <c r="H5651" s="41">
        <v>0</v>
      </c>
    </row>
    <row r="5652" spans="1:8" x14ac:dyDescent="0.25">
      <c r="A5652" s="41">
        <f>VLOOKUP(D5652,'[110]Legacy Location Lookups'!$A$1:$C$340,2,0)</f>
        <v>6</v>
      </c>
      <c r="B5652" s="41" t="str">
        <f>VLOOKUP(A5652,'[110]Legacy Location Lookups'!$B$1:$C$340,2,0)</f>
        <v>Charleston, IL</v>
      </c>
      <c r="C5652" s="41" t="s">
        <v>142</v>
      </c>
      <c r="D5652" s="41" t="s">
        <v>150</v>
      </c>
      <c r="E5652" s="41" t="s">
        <v>147</v>
      </c>
      <c r="F5652" s="38">
        <v>44252</v>
      </c>
      <c r="G5652" s="41" t="s">
        <v>147</v>
      </c>
      <c r="H5652" s="41">
        <v>0</v>
      </c>
    </row>
    <row r="5653" spans="1:8" x14ac:dyDescent="0.25">
      <c r="A5653" s="41">
        <f>VLOOKUP(D5653,'[110]Legacy Location Lookups'!$A$1:$C$340,2,0)</f>
        <v>15</v>
      </c>
      <c r="B5653" s="41" t="str">
        <f>VLOOKUP(A5653,'[110]Legacy Location Lookups'!$B$1:$C$340,2,0)</f>
        <v>Pontiac, IL</v>
      </c>
      <c r="C5653" s="41" t="s">
        <v>142</v>
      </c>
      <c r="D5653" s="41" t="s">
        <v>13</v>
      </c>
      <c r="E5653" s="41" t="s">
        <v>144</v>
      </c>
      <c r="F5653" s="38">
        <v>44252</v>
      </c>
      <c r="G5653" s="41" t="s">
        <v>145</v>
      </c>
      <c r="H5653" s="41">
        <v>0</v>
      </c>
    </row>
    <row r="5654" spans="1:8" x14ac:dyDescent="0.25">
      <c r="A5654" s="41">
        <f>VLOOKUP(D5654,'[110]Legacy Location Lookups'!$A$1:$C$340,2,0)</f>
        <v>15</v>
      </c>
      <c r="B5654" s="41" t="str">
        <f>VLOOKUP(A5654,'[110]Legacy Location Lookups'!$B$1:$C$340,2,0)</f>
        <v>Pontiac, IL</v>
      </c>
      <c r="C5654" s="41" t="s">
        <v>142</v>
      </c>
      <c r="D5654" s="41" t="s">
        <v>13</v>
      </c>
      <c r="E5654" s="41" t="s">
        <v>147</v>
      </c>
      <c r="F5654" s="38">
        <v>44252</v>
      </c>
      <c r="G5654" s="41" t="s">
        <v>147</v>
      </c>
      <c r="H5654" s="41">
        <v>0</v>
      </c>
    </row>
    <row r="5655" spans="1:8" x14ac:dyDescent="0.25">
      <c r="A5655" s="41">
        <f>VLOOKUP(D5655,'[110]Legacy Location Lookups'!$A$1:$C$340,2,0)</f>
        <v>8</v>
      </c>
      <c r="B5655" s="41" t="str">
        <f>VLOOKUP(A5655,'[110]Legacy Location Lookups'!$B$1:$C$340,2,0)</f>
        <v>Eureka, IL</v>
      </c>
      <c r="C5655" s="41" t="s">
        <v>142</v>
      </c>
      <c r="D5655" s="41" t="s">
        <v>6</v>
      </c>
      <c r="E5655" s="41" t="s">
        <v>144</v>
      </c>
      <c r="F5655" s="38">
        <v>44252</v>
      </c>
      <c r="G5655" s="41" t="s">
        <v>145</v>
      </c>
      <c r="H5655" s="41">
        <v>0</v>
      </c>
    </row>
    <row r="5656" spans="1:8" x14ac:dyDescent="0.25">
      <c r="A5656" s="41">
        <f>VLOOKUP(D5656,'[110]Legacy Location Lookups'!$A$1:$C$340,2,0)</f>
        <v>8</v>
      </c>
      <c r="B5656" s="41" t="str">
        <f>VLOOKUP(A5656,'[110]Legacy Location Lookups'!$B$1:$C$340,2,0)</f>
        <v>Eureka, IL</v>
      </c>
      <c r="C5656" s="41" t="s">
        <v>142</v>
      </c>
      <c r="D5656" s="41" t="s">
        <v>6</v>
      </c>
      <c r="E5656" s="41" t="s">
        <v>147</v>
      </c>
      <c r="F5656" s="38">
        <v>44252</v>
      </c>
      <c r="G5656" s="41" t="s">
        <v>147</v>
      </c>
      <c r="H5656" s="41">
        <v>0</v>
      </c>
    </row>
    <row r="5657" spans="1:8" x14ac:dyDescent="0.25">
      <c r="A5657" s="41">
        <f>VLOOKUP(D5657,'[110]Legacy Location Lookups'!$A$1:$C$340,2,0)</f>
        <v>10</v>
      </c>
      <c r="B5657" s="41" t="str">
        <f>VLOOKUP(A5657,'[110]Legacy Location Lookups'!$B$1:$C$340,2,0)</f>
        <v>Lincoln, IL</v>
      </c>
      <c r="C5657" s="41" t="s">
        <v>142</v>
      </c>
      <c r="D5657" s="41" t="s">
        <v>174</v>
      </c>
      <c r="E5657" s="41" t="s">
        <v>144</v>
      </c>
      <c r="F5657" s="38">
        <v>44252</v>
      </c>
      <c r="G5657" s="41" t="s">
        <v>145</v>
      </c>
      <c r="H5657" s="41">
        <v>0</v>
      </c>
    </row>
    <row r="5658" spans="1:8" x14ac:dyDescent="0.25">
      <c r="A5658" s="41">
        <f>VLOOKUP(D5658,'[110]Legacy Location Lookups'!$A$1:$C$340,2,0)</f>
        <v>10</v>
      </c>
      <c r="B5658" s="41" t="str">
        <f>VLOOKUP(A5658,'[110]Legacy Location Lookups'!$B$1:$C$340,2,0)</f>
        <v>Lincoln, IL</v>
      </c>
      <c r="C5658" s="41" t="s">
        <v>142</v>
      </c>
      <c r="D5658" s="41" t="s">
        <v>174</v>
      </c>
      <c r="E5658" s="41" t="s">
        <v>144</v>
      </c>
      <c r="F5658" s="38">
        <v>44252</v>
      </c>
      <c r="G5658" s="41" t="s">
        <v>147</v>
      </c>
      <c r="H5658" s="41">
        <v>0</v>
      </c>
    </row>
    <row r="5659" spans="1:8" x14ac:dyDescent="0.25">
      <c r="A5659" s="41">
        <f>VLOOKUP(D5659,'[110]Legacy Location Lookups'!$A$1:$C$340,2,0)</f>
        <v>17</v>
      </c>
      <c r="B5659" s="41" t="str">
        <f>VLOOKUP(A5659,'[110]Legacy Location Lookups'!$B$1:$C$340,2,0)</f>
        <v>Streator, IL</v>
      </c>
      <c r="C5659" s="41" t="s">
        <v>142</v>
      </c>
      <c r="D5659" s="41" t="s">
        <v>171</v>
      </c>
      <c r="E5659" s="41" t="s">
        <v>144</v>
      </c>
      <c r="F5659" s="38">
        <v>44252</v>
      </c>
      <c r="G5659" s="41" t="s">
        <v>145</v>
      </c>
      <c r="H5659" s="41">
        <v>0</v>
      </c>
    </row>
    <row r="5660" spans="1:8" x14ac:dyDescent="0.25">
      <c r="A5660" s="41">
        <f>VLOOKUP(D5660,'[110]Legacy Location Lookups'!$A$1:$C$340,2,0)</f>
        <v>17</v>
      </c>
      <c r="B5660" s="41" t="str">
        <f>VLOOKUP(A5660,'[110]Legacy Location Lookups'!$B$1:$C$340,2,0)</f>
        <v>Streator, IL</v>
      </c>
      <c r="C5660" s="41" t="s">
        <v>142</v>
      </c>
      <c r="D5660" s="41" t="s">
        <v>171</v>
      </c>
      <c r="E5660" s="41" t="s">
        <v>147</v>
      </c>
      <c r="F5660" s="38">
        <v>44252</v>
      </c>
      <c r="G5660" s="41" t="s">
        <v>147</v>
      </c>
      <c r="H5660" s="41">
        <v>0</v>
      </c>
    </row>
    <row r="5661" spans="1:8" x14ac:dyDescent="0.25">
      <c r="A5661" s="41">
        <f>VLOOKUP(D5661,'[110]Legacy Location Lookups'!$A$1:$C$340,2,0)</f>
        <v>16</v>
      </c>
      <c r="B5661" s="41" t="str">
        <f>VLOOKUP(A5661,'[110]Legacy Location Lookups'!$B$1:$C$340,2,0)</f>
        <v>Princeton, IL</v>
      </c>
      <c r="C5661" s="41" t="s">
        <v>142</v>
      </c>
      <c r="D5661" s="41" t="s">
        <v>169</v>
      </c>
      <c r="E5661" s="41" t="s">
        <v>144</v>
      </c>
      <c r="F5661" s="38">
        <v>44252</v>
      </c>
      <c r="G5661" s="41" t="s">
        <v>145</v>
      </c>
      <c r="H5661" s="41">
        <v>0</v>
      </c>
    </row>
    <row r="5662" spans="1:8" x14ac:dyDescent="0.25">
      <c r="A5662" s="41">
        <f>VLOOKUP(D5662,'[110]Legacy Location Lookups'!$A$1:$C$340,2,0)</f>
        <v>16</v>
      </c>
      <c r="B5662" s="41" t="str">
        <f>VLOOKUP(A5662,'[110]Legacy Location Lookups'!$B$1:$C$340,2,0)</f>
        <v>Princeton, IL</v>
      </c>
      <c r="C5662" s="41" t="s">
        <v>142</v>
      </c>
      <c r="D5662" s="41" t="s">
        <v>169</v>
      </c>
      <c r="E5662" s="41" t="s">
        <v>147</v>
      </c>
      <c r="F5662" s="38">
        <v>44252</v>
      </c>
      <c r="G5662" s="41" t="s">
        <v>147</v>
      </c>
      <c r="H5662" s="41">
        <v>0</v>
      </c>
    </row>
    <row r="5663" spans="1:8" x14ac:dyDescent="0.25">
      <c r="A5663" s="41">
        <f>VLOOKUP(D5663,'[110]Legacy Location Lookups'!$A$1:$C$340,2,0)</f>
        <v>11</v>
      </c>
      <c r="B5663" s="41" t="str">
        <f>VLOOKUP(A5663,'[110]Legacy Location Lookups'!$B$1:$C$340,2,0)</f>
        <v>Mt Zion, IL</v>
      </c>
      <c r="C5663" s="41" t="s">
        <v>142</v>
      </c>
      <c r="D5663" s="41" t="s">
        <v>170</v>
      </c>
      <c r="E5663" s="41" t="s">
        <v>144</v>
      </c>
      <c r="F5663" s="38">
        <v>44252</v>
      </c>
      <c r="G5663" s="41" t="s">
        <v>145</v>
      </c>
      <c r="H5663" s="41">
        <v>14</v>
      </c>
    </row>
    <row r="5664" spans="1:8" x14ac:dyDescent="0.25">
      <c r="A5664" s="41">
        <f>VLOOKUP(D5664,'[110]Legacy Location Lookups'!$A$1:$C$340,2,0)</f>
        <v>11</v>
      </c>
      <c r="B5664" s="41" t="str">
        <f>VLOOKUP(A5664,'[110]Legacy Location Lookups'!$B$1:$C$340,2,0)</f>
        <v>Mt Zion, IL</v>
      </c>
      <c r="C5664" s="41" t="s">
        <v>142</v>
      </c>
      <c r="D5664" s="41" t="s">
        <v>170</v>
      </c>
      <c r="E5664" s="41" t="s">
        <v>147</v>
      </c>
      <c r="F5664" s="38">
        <v>44252</v>
      </c>
      <c r="G5664" s="41" t="s">
        <v>147</v>
      </c>
      <c r="H5664" s="41">
        <v>0</v>
      </c>
    </row>
    <row r="5665" spans="1:8" x14ac:dyDescent="0.25">
      <c r="A5665" s="41">
        <f>VLOOKUP(D5665,'[110]Legacy Location Lookups'!$A$1:$C$340,2,0)</f>
        <v>9</v>
      </c>
      <c r="B5665" s="41" t="str">
        <f>VLOOKUP(A5665,'[110]Legacy Location Lookups'!$B$1:$C$340,2,0)</f>
        <v>Gibson City, IL</v>
      </c>
      <c r="C5665" s="41" t="s">
        <v>142</v>
      </c>
      <c r="D5665" s="41" t="s">
        <v>168</v>
      </c>
      <c r="E5665" s="41" t="s">
        <v>144</v>
      </c>
      <c r="F5665" s="38">
        <v>44252</v>
      </c>
      <c r="G5665" s="41" t="s">
        <v>145</v>
      </c>
      <c r="H5665" s="41">
        <v>0</v>
      </c>
    </row>
    <row r="5666" spans="1:8" x14ac:dyDescent="0.25">
      <c r="A5666" s="41">
        <f>VLOOKUP(D5666,'[110]Legacy Location Lookups'!$A$1:$C$340,2,0)</f>
        <v>127</v>
      </c>
      <c r="B5666" s="41" t="str">
        <f>VLOOKUP(A5666,'[110]Legacy Location Lookups'!$B$1:$C$340,2,0)</f>
        <v>Canton, IL</v>
      </c>
      <c r="C5666" s="41" t="s">
        <v>142</v>
      </c>
      <c r="D5666" s="41" t="s">
        <v>166</v>
      </c>
      <c r="E5666" s="41" t="s">
        <v>144</v>
      </c>
      <c r="F5666" s="38">
        <v>44252</v>
      </c>
      <c r="G5666" s="41" t="s">
        <v>145</v>
      </c>
      <c r="H5666" s="41">
        <v>16</v>
      </c>
    </row>
    <row r="5667" spans="1:8" x14ac:dyDescent="0.25">
      <c r="A5667" s="41">
        <f>VLOOKUP(D5667,'[110]Legacy Location Lookups'!$A$1:$C$340,2,0)</f>
        <v>5</v>
      </c>
      <c r="B5667" s="41" t="str">
        <f>VLOOKUP(A5667,'[110]Legacy Location Lookups'!$B$1:$C$340,2,0)</f>
        <v>Bloomington, IL</v>
      </c>
      <c r="C5667" s="41" t="s">
        <v>142</v>
      </c>
      <c r="D5667" s="41" t="s">
        <v>143</v>
      </c>
      <c r="E5667" s="41" t="s">
        <v>144</v>
      </c>
      <c r="F5667" s="38">
        <v>44249</v>
      </c>
      <c r="G5667" s="41" t="s">
        <v>145</v>
      </c>
      <c r="H5667" s="41">
        <v>65</v>
      </c>
    </row>
    <row r="5668" spans="1:8" x14ac:dyDescent="0.25">
      <c r="A5668" s="41">
        <f>VLOOKUP(D5668,'[110]Legacy Location Lookups'!$A$1:$C$340,2,0)</f>
        <v>5</v>
      </c>
      <c r="B5668" s="41" t="str">
        <f>VLOOKUP(A5668,'[110]Legacy Location Lookups'!$B$1:$C$340,2,0)</f>
        <v>Bloomington, IL</v>
      </c>
      <c r="C5668" s="41" t="s">
        <v>142</v>
      </c>
      <c r="D5668" s="41" t="s">
        <v>143</v>
      </c>
      <c r="E5668" s="41" t="s">
        <v>144</v>
      </c>
      <c r="F5668" s="38">
        <v>44249</v>
      </c>
      <c r="G5668" s="41" t="s">
        <v>146</v>
      </c>
      <c r="H5668" s="41">
        <v>0</v>
      </c>
    </row>
    <row r="5669" spans="1:8" x14ac:dyDescent="0.25">
      <c r="A5669" s="41">
        <f>VLOOKUP(D5669,'[110]Legacy Location Lookups'!$A$1:$C$340,2,0)</f>
        <v>5</v>
      </c>
      <c r="B5669" s="41" t="str">
        <f>VLOOKUP(A5669,'[110]Legacy Location Lookups'!$B$1:$C$340,2,0)</f>
        <v>Bloomington, IL</v>
      </c>
      <c r="C5669" s="41" t="s">
        <v>142</v>
      </c>
      <c r="D5669" s="41" t="s">
        <v>143</v>
      </c>
      <c r="E5669" s="41" t="s">
        <v>147</v>
      </c>
      <c r="F5669" s="38">
        <v>44249</v>
      </c>
      <c r="G5669" s="41" t="s">
        <v>147</v>
      </c>
      <c r="H5669" s="41">
        <v>0</v>
      </c>
    </row>
    <row r="5670" spans="1:8" x14ac:dyDescent="0.25">
      <c r="A5670" s="41">
        <f>VLOOKUP(D5670,'[110]Legacy Location Lookups'!$A$1:$C$340,2,0)</f>
        <v>14</v>
      </c>
      <c r="B5670" s="41" t="str">
        <f>VLOOKUP(A5670,'[110]Legacy Location Lookups'!$B$1:$C$340,2,0)</f>
        <v>Peru, IL</v>
      </c>
      <c r="C5670" s="41" t="s">
        <v>142</v>
      </c>
      <c r="D5670" s="41" t="s">
        <v>148</v>
      </c>
      <c r="E5670" s="41" t="s">
        <v>144</v>
      </c>
      <c r="F5670" s="38">
        <v>44249</v>
      </c>
      <c r="G5670" s="41" t="s">
        <v>145</v>
      </c>
      <c r="H5670" s="41">
        <v>0</v>
      </c>
    </row>
    <row r="5671" spans="1:8" x14ac:dyDescent="0.25">
      <c r="A5671" s="41">
        <f>VLOOKUP(D5671,'[110]Legacy Location Lookups'!$A$1:$C$340,2,0)</f>
        <v>14</v>
      </c>
      <c r="B5671" s="41" t="str">
        <f>VLOOKUP(A5671,'[110]Legacy Location Lookups'!$B$1:$C$340,2,0)</f>
        <v>Peru, IL</v>
      </c>
      <c r="C5671" s="41" t="s">
        <v>142</v>
      </c>
      <c r="D5671" s="41" t="s">
        <v>148</v>
      </c>
      <c r="E5671" s="41" t="s">
        <v>147</v>
      </c>
      <c r="F5671" s="38">
        <v>44249</v>
      </c>
      <c r="G5671" s="41" t="s">
        <v>147</v>
      </c>
      <c r="H5671" s="41">
        <v>0</v>
      </c>
    </row>
    <row r="5672" spans="1:8" x14ac:dyDescent="0.25">
      <c r="A5672" s="41">
        <f>VLOOKUP(D5672,'[110]Legacy Location Lookups'!$A$1:$C$340,2,0)</f>
        <v>13</v>
      </c>
      <c r="B5672" s="41" t="str">
        <f>VLOOKUP(A5672,'[110]Legacy Location Lookups'!$B$1:$C$340,2,0)</f>
        <v>Peoria, IL</v>
      </c>
      <c r="C5672" s="41" t="s">
        <v>142</v>
      </c>
      <c r="D5672" s="41" t="s">
        <v>149</v>
      </c>
      <c r="E5672" s="41" t="s">
        <v>144</v>
      </c>
      <c r="F5672" s="38">
        <v>44249</v>
      </c>
      <c r="G5672" s="41" t="s">
        <v>145</v>
      </c>
      <c r="H5672" s="41">
        <v>19</v>
      </c>
    </row>
    <row r="5673" spans="1:8" x14ac:dyDescent="0.25">
      <c r="A5673" s="41">
        <f>VLOOKUP(D5673,'[110]Legacy Location Lookups'!$A$1:$C$340,2,0)</f>
        <v>13</v>
      </c>
      <c r="B5673" s="41" t="str">
        <f>VLOOKUP(A5673,'[110]Legacy Location Lookups'!$B$1:$C$340,2,0)</f>
        <v>Peoria, IL</v>
      </c>
      <c r="C5673" s="41" t="s">
        <v>142</v>
      </c>
      <c r="D5673" s="41" t="s">
        <v>149</v>
      </c>
      <c r="E5673" s="41" t="s">
        <v>144</v>
      </c>
      <c r="F5673" s="38">
        <v>44249</v>
      </c>
      <c r="G5673" s="41" t="s">
        <v>146</v>
      </c>
      <c r="H5673" s="41">
        <v>18</v>
      </c>
    </row>
    <row r="5674" spans="1:8" x14ac:dyDescent="0.25">
      <c r="A5674" s="41">
        <f>VLOOKUP(D5674,'[110]Legacy Location Lookups'!$A$1:$C$340,2,0)</f>
        <v>6</v>
      </c>
      <c r="B5674" s="41" t="str">
        <f>VLOOKUP(A5674,'[110]Legacy Location Lookups'!$B$1:$C$340,2,0)</f>
        <v>Charleston, IL</v>
      </c>
      <c r="C5674" s="41" t="s">
        <v>142</v>
      </c>
      <c r="D5674" s="41" t="s">
        <v>150</v>
      </c>
      <c r="E5674" s="41" t="s">
        <v>144</v>
      </c>
      <c r="F5674" s="38">
        <v>44249</v>
      </c>
      <c r="G5674" s="41" t="s">
        <v>145</v>
      </c>
      <c r="H5674" s="41">
        <v>0</v>
      </c>
    </row>
    <row r="5675" spans="1:8" x14ac:dyDescent="0.25">
      <c r="A5675" s="41">
        <f>VLOOKUP(D5675,'[110]Legacy Location Lookups'!$A$1:$C$340,2,0)</f>
        <v>6</v>
      </c>
      <c r="B5675" s="41" t="str">
        <f>VLOOKUP(A5675,'[110]Legacy Location Lookups'!$B$1:$C$340,2,0)</f>
        <v>Charleston, IL</v>
      </c>
      <c r="C5675" s="41" t="s">
        <v>142</v>
      </c>
      <c r="D5675" s="41" t="s">
        <v>150</v>
      </c>
      <c r="E5675" s="41" t="s">
        <v>144</v>
      </c>
      <c r="F5675" s="38">
        <v>44249</v>
      </c>
      <c r="G5675" s="41" t="s">
        <v>146</v>
      </c>
      <c r="H5675" s="41">
        <v>0</v>
      </c>
    </row>
    <row r="5676" spans="1:8" x14ac:dyDescent="0.25">
      <c r="A5676" s="41">
        <f>VLOOKUP(D5676,'[110]Legacy Location Lookups'!$A$1:$C$340,2,0)</f>
        <v>6</v>
      </c>
      <c r="B5676" s="41" t="str">
        <f>VLOOKUP(A5676,'[110]Legacy Location Lookups'!$B$1:$C$340,2,0)</f>
        <v>Charleston, IL</v>
      </c>
      <c r="C5676" s="41" t="s">
        <v>142</v>
      </c>
      <c r="D5676" s="41" t="s">
        <v>150</v>
      </c>
      <c r="E5676" s="41" t="s">
        <v>147</v>
      </c>
      <c r="F5676" s="38">
        <v>44249</v>
      </c>
      <c r="G5676" s="41" t="s">
        <v>147</v>
      </c>
      <c r="H5676" s="41">
        <v>0</v>
      </c>
    </row>
    <row r="5677" spans="1:8" x14ac:dyDescent="0.25">
      <c r="A5677" s="41">
        <f>VLOOKUP(D5677,'[110]Legacy Location Lookups'!$A$1:$C$340,2,0)</f>
        <v>15</v>
      </c>
      <c r="B5677" s="41" t="str">
        <f>VLOOKUP(A5677,'[110]Legacy Location Lookups'!$B$1:$C$340,2,0)</f>
        <v>Pontiac, IL</v>
      </c>
      <c r="C5677" s="41" t="s">
        <v>142</v>
      </c>
      <c r="D5677" s="41" t="s">
        <v>13</v>
      </c>
      <c r="E5677" s="41" t="s">
        <v>144</v>
      </c>
      <c r="F5677" s="38">
        <v>44249</v>
      </c>
      <c r="G5677" s="41" t="s">
        <v>145</v>
      </c>
      <c r="H5677" s="41">
        <v>35</v>
      </c>
    </row>
    <row r="5678" spans="1:8" x14ac:dyDescent="0.25">
      <c r="A5678" s="41">
        <f>VLOOKUP(D5678,'[110]Legacy Location Lookups'!$A$1:$C$340,2,0)</f>
        <v>15</v>
      </c>
      <c r="B5678" s="41" t="str">
        <f>VLOOKUP(A5678,'[110]Legacy Location Lookups'!$B$1:$C$340,2,0)</f>
        <v>Pontiac, IL</v>
      </c>
      <c r="C5678" s="41" t="s">
        <v>142</v>
      </c>
      <c r="D5678" s="41" t="s">
        <v>13</v>
      </c>
      <c r="E5678" s="41" t="s">
        <v>147</v>
      </c>
      <c r="F5678" s="38">
        <v>44249</v>
      </c>
      <c r="G5678" s="41" t="s">
        <v>147</v>
      </c>
      <c r="H5678" s="41">
        <v>0</v>
      </c>
    </row>
    <row r="5679" spans="1:8" x14ac:dyDescent="0.25">
      <c r="A5679" s="41">
        <f>VLOOKUP(D5679,'[110]Legacy Location Lookups'!$A$1:$C$340,2,0)</f>
        <v>8</v>
      </c>
      <c r="B5679" s="41" t="str">
        <f>VLOOKUP(A5679,'[110]Legacy Location Lookups'!$B$1:$C$340,2,0)</f>
        <v>Eureka, IL</v>
      </c>
      <c r="C5679" s="41" t="s">
        <v>142</v>
      </c>
      <c r="D5679" s="41" t="s">
        <v>6</v>
      </c>
      <c r="E5679" s="41" t="s">
        <v>144</v>
      </c>
      <c r="F5679" s="38">
        <v>44249</v>
      </c>
      <c r="G5679" s="41" t="s">
        <v>145</v>
      </c>
      <c r="H5679" s="41">
        <v>0</v>
      </c>
    </row>
    <row r="5680" spans="1:8" x14ac:dyDescent="0.25">
      <c r="A5680" s="41">
        <f>VLOOKUP(D5680,'[110]Legacy Location Lookups'!$A$1:$C$340,2,0)</f>
        <v>8</v>
      </c>
      <c r="B5680" s="41" t="str">
        <f>VLOOKUP(A5680,'[110]Legacy Location Lookups'!$B$1:$C$340,2,0)</f>
        <v>Eureka, IL</v>
      </c>
      <c r="C5680" s="41" t="s">
        <v>142</v>
      </c>
      <c r="D5680" s="41" t="s">
        <v>6</v>
      </c>
      <c r="E5680" s="41" t="s">
        <v>147</v>
      </c>
      <c r="F5680" s="38">
        <v>44249</v>
      </c>
      <c r="G5680" s="41" t="s">
        <v>147</v>
      </c>
      <c r="H5680" s="41">
        <v>0</v>
      </c>
    </row>
    <row r="5681" spans="1:8" x14ac:dyDescent="0.25">
      <c r="A5681" s="41">
        <f>VLOOKUP(D5681,'[110]Legacy Location Lookups'!$A$1:$C$340,2,0)</f>
        <v>10</v>
      </c>
      <c r="B5681" s="41" t="str">
        <f>VLOOKUP(A5681,'[110]Legacy Location Lookups'!$B$1:$C$340,2,0)</f>
        <v>Lincoln, IL</v>
      </c>
      <c r="C5681" s="41" t="s">
        <v>142</v>
      </c>
      <c r="D5681" s="41" t="s">
        <v>174</v>
      </c>
      <c r="E5681" s="41" t="s">
        <v>144</v>
      </c>
      <c r="F5681" s="38">
        <v>44249</v>
      </c>
      <c r="G5681" s="41" t="s">
        <v>145</v>
      </c>
      <c r="H5681" s="41">
        <v>0</v>
      </c>
    </row>
    <row r="5682" spans="1:8" x14ac:dyDescent="0.25">
      <c r="A5682" s="41">
        <f>VLOOKUP(D5682,'[110]Legacy Location Lookups'!$A$1:$C$340,2,0)</f>
        <v>10</v>
      </c>
      <c r="B5682" s="41" t="str">
        <f>VLOOKUP(A5682,'[110]Legacy Location Lookups'!$B$1:$C$340,2,0)</f>
        <v>Lincoln, IL</v>
      </c>
      <c r="C5682" s="41" t="s">
        <v>142</v>
      </c>
      <c r="D5682" s="41" t="s">
        <v>174</v>
      </c>
      <c r="E5682" s="41" t="s">
        <v>144</v>
      </c>
      <c r="F5682" s="38">
        <v>44249</v>
      </c>
      <c r="G5682" s="41" t="s">
        <v>147</v>
      </c>
      <c r="H5682" s="41">
        <v>0</v>
      </c>
    </row>
    <row r="5683" spans="1:8" x14ac:dyDescent="0.25">
      <c r="A5683" s="41">
        <f>VLOOKUP(D5683,'[110]Legacy Location Lookups'!$A$1:$C$340,2,0)</f>
        <v>17</v>
      </c>
      <c r="B5683" s="41" t="str">
        <f>VLOOKUP(A5683,'[110]Legacy Location Lookups'!$B$1:$C$340,2,0)</f>
        <v>Streator, IL</v>
      </c>
      <c r="C5683" s="41" t="s">
        <v>142</v>
      </c>
      <c r="D5683" s="41" t="s">
        <v>171</v>
      </c>
      <c r="E5683" s="41" t="s">
        <v>144</v>
      </c>
      <c r="F5683" s="38">
        <v>44249</v>
      </c>
      <c r="G5683" s="41" t="s">
        <v>145</v>
      </c>
      <c r="H5683" s="41">
        <v>0</v>
      </c>
    </row>
    <row r="5684" spans="1:8" x14ac:dyDescent="0.25">
      <c r="A5684" s="41">
        <f>VLOOKUP(D5684,'[110]Legacy Location Lookups'!$A$1:$C$340,2,0)</f>
        <v>17</v>
      </c>
      <c r="B5684" s="41" t="str">
        <f>VLOOKUP(A5684,'[110]Legacy Location Lookups'!$B$1:$C$340,2,0)</f>
        <v>Streator, IL</v>
      </c>
      <c r="C5684" s="41" t="s">
        <v>142</v>
      </c>
      <c r="D5684" s="41" t="s">
        <v>171</v>
      </c>
      <c r="E5684" s="41" t="s">
        <v>147</v>
      </c>
      <c r="F5684" s="38">
        <v>44249</v>
      </c>
      <c r="G5684" s="41" t="s">
        <v>147</v>
      </c>
      <c r="H5684" s="41">
        <v>0</v>
      </c>
    </row>
    <row r="5685" spans="1:8" x14ac:dyDescent="0.25">
      <c r="A5685" s="41">
        <f>VLOOKUP(D5685,'[110]Legacy Location Lookups'!$A$1:$C$340,2,0)</f>
        <v>16</v>
      </c>
      <c r="B5685" s="41" t="str">
        <f>VLOOKUP(A5685,'[110]Legacy Location Lookups'!$B$1:$C$340,2,0)</f>
        <v>Princeton, IL</v>
      </c>
      <c r="C5685" s="41" t="s">
        <v>142</v>
      </c>
      <c r="D5685" s="41" t="s">
        <v>169</v>
      </c>
      <c r="E5685" s="41" t="s">
        <v>144</v>
      </c>
      <c r="F5685" s="38">
        <v>44249</v>
      </c>
      <c r="G5685" s="41" t="s">
        <v>145</v>
      </c>
      <c r="H5685" s="41">
        <v>41</v>
      </c>
    </row>
    <row r="5686" spans="1:8" x14ac:dyDescent="0.25">
      <c r="A5686" s="41">
        <f>VLOOKUP(D5686,'[110]Legacy Location Lookups'!$A$1:$C$340,2,0)</f>
        <v>16</v>
      </c>
      <c r="B5686" s="41" t="str">
        <f>VLOOKUP(A5686,'[110]Legacy Location Lookups'!$B$1:$C$340,2,0)</f>
        <v>Princeton, IL</v>
      </c>
      <c r="C5686" s="41" t="s">
        <v>142</v>
      </c>
      <c r="D5686" s="41" t="s">
        <v>169</v>
      </c>
      <c r="E5686" s="41" t="s">
        <v>147</v>
      </c>
      <c r="F5686" s="38">
        <v>44249</v>
      </c>
      <c r="G5686" s="41" t="s">
        <v>147</v>
      </c>
      <c r="H5686" s="41">
        <v>0</v>
      </c>
    </row>
    <row r="5687" spans="1:8" x14ac:dyDescent="0.25">
      <c r="A5687" s="41">
        <f>VLOOKUP(D5687,'[110]Legacy Location Lookups'!$A$1:$C$340,2,0)</f>
        <v>11</v>
      </c>
      <c r="B5687" s="41" t="str">
        <f>VLOOKUP(A5687,'[110]Legacy Location Lookups'!$B$1:$C$340,2,0)</f>
        <v>Mt Zion, IL</v>
      </c>
      <c r="C5687" s="41" t="s">
        <v>142</v>
      </c>
      <c r="D5687" s="41" t="s">
        <v>170</v>
      </c>
      <c r="E5687" s="41" t="s">
        <v>144</v>
      </c>
      <c r="F5687" s="38">
        <v>44249</v>
      </c>
      <c r="G5687" s="41" t="s">
        <v>145</v>
      </c>
      <c r="H5687" s="41">
        <v>0</v>
      </c>
    </row>
    <row r="5688" spans="1:8" x14ac:dyDescent="0.25">
      <c r="A5688" s="41">
        <f>VLOOKUP(D5688,'[110]Legacy Location Lookups'!$A$1:$C$340,2,0)</f>
        <v>11</v>
      </c>
      <c r="B5688" s="41" t="str">
        <f>VLOOKUP(A5688,'[110]Legacy Location Lookups'!$B$1:$C$340,2,0)</f>
        <v>Mt Zion, IL</v>
      </c>
      <c r="C5688" s="41" t="s">
        <v>142</v>
      </c>
      <c r="D5688" s="41" t="s">
        <v>170</v>
      </c>
      <c r="E5688" s="41" t="s">
        <v>147</v>
      </c>
      <c r="F5688" s="38">
        <v>44249</v>
      </c>
      <c r="G5688" s="41" t="s">
        <v>147</v>
      </c>
      <c r="H5688" s="41">
        <v>0</v>
      </c>
    </row>
    <row r="5689" spans="1:8" x14ac:dyDescent="0.25">
      <c r="A5689" s="41">
        <f>VLOOKUP(D5689,'[110]Legacy Location Lookups'!$A$1:$C$340,2,0)</f>
        <v>9</v>
      </c>
      <c r="B5689" s="41" t="str">
        <f>VLOOKUP(A5689,'[110]Legacy Location Lookups'!$B$1:$C$340,2,0)</f>
        <v>Gibson City, IL</v>
      </c>
      <c r="C5689" s="41" t="s">
        <v>142</v>
      </c>
      <c r="D5689" s="41" t="s">
        <v>168</v>
      </c>
      <c r="E5689" s="41" t="s">
        <v>144</v>
      </c>
      <c r="F5689" s="38">
        <v>44249</v>
      </c>
      <c r="G5689" s="41" t="s">
        <v>145</v>
      </c>
      <c r="H5689" s="41">
        <v>0</v>
      </c>
    </row>
    <row r="5690" spans="1:8" x14ac:dyDescent="0.25">
      <c r="A5690" s="41">
        <f>VLOOKUP(D5690,'[110]Legacy Location Lookups'!$A$1:$C$340,2,0)</f>
        <v>127</v>
      </c>
      <c r="B5690" s="41" t="str">
        <f>VLOOKUP(A5690,'[110]Legacy Location Lookups'!$B$1:$C$340,2,0)</f>
        <v>Canton, IL</v>
      </c>
      <c r="C5690" s="41" t="s">
        <v>142</v>
      </c>
      <c r="D5690" s="41" t="s">
        <v>166</v>
      </c>
      <c r="E5690" s="41" t="s">
        <v>144</v>
      </c>
      <c r="F5690" s="38">
        <v>44249</v>
      </c>
      <c r="G5690" s="41" t="s">
        <v>145</v>
      </c>
      <c r="H5690" s="41">
        <v>0</v>
      </c>
    </row>
    <row r="5691" spans="1:8" x14ac:dyDescent="0.25">
      <c r="A5691" s="41">
        <f>VLOOKUP(D5691,'[110]Legacy Location Lookups'!$A$1:$C$340,2,0)</f>
        <v>12</v>
      </c>
      <c r="B5691" s="41" t="str">
        <f>VLOOKUP(A5691,'[110]Legacy Location Lookups'!$B$1:$C$340,2,0)</f>
        <v>Pekin, IL</v>
      </c>
      <c r="C5691" s="41" t="s">
        <v>142</v>
      </c>
      <c r="D5691" s="41" t="s">
        <v>242</v>
      </c>
      <c r="E5691" s="41" t="s">
        <v>144</v>
      </c>
      <c r="F5691" s="38">
        <v>44249</v>
      </c>
      <c r="G5691" s="41" t="s">
        <v>145</v>
      </c>
      <c r="H5691" s="41">
        <v>0</v>
      </c>
    </row>
    <row r="5692" spans="1:8" x14ac:dyDescent="0.25">
      <c r="A5692" s="41">
        <f>VLOOKUP(D5692,'[110]Legacy Location Lookups'!$A$1:$C$340,2,0)</f>
        <v>7</v>
      </c>
      <c r="B5692" s="41" t="str">
        <f>VLOOKUP(A5692,'[110]Legacy Location Lookups'!$B$1:$C$340,2,0)</f>
        <v>Clinton, IL</v>
      </c>
      <c r="C5692" s="41" t="s">
        <v>142</v>
      </c>
      <c r="D5692" s="41" t="s">
        <v>221</v>
      </c>
      <c r="E5692" s="41" t="s">
        <v>144</v>
      </c>
      <c r="F5692" s="38">
        <v>44249</v>
      </c>
      <c r="G5692" s="41" t="s">
        <v>145</v>
      </c>
      <c r="H5692" s="41">
        <v>0</v>
      </c>
    </row>
    <row r="5693" spans="1:8" x14ac:dyDescent="0.25">
      <c r="A5693" s="41">
        <f>VLOOKUP(D5693,'[110]Legacy Location Lookups'!$A$1:$C$340,2,0)</f>
        <v>171</v>
      </c>
      <c r="B5693" s="41" t="str">
        <f>VLOOKUP(A5693,'[110]Legacy Location Lookups'!$B$1:$C$340,2,0)</f>
        <v>IL Champaign E Main St</v>
      </c>
      <c r="C5693" s="41" t="s">
        <v>142</v>
      </c>
      <c r="D5693" s="41" t="s">
        <v>384</v>
      </c>
      <c r="E5693" s="41" t="s">
        <v>144</v>
      </c>
      <c r="F5693" s="38">
        <v>44249</v>
      </c>
      <c r="G5693" s="41" t="s">
        <v>145</v>
      </c>
      <c r="H5693" s="41">
        <v>8</v>
      </c>
    </row>
    <row r="5694" spans="1:8" x14ac:dyDescent="0.25">
      <c r="A5694" s="41">
        <f>VLOOKUP(D5694,'[110]Legacy Location Lookups'!$A$1:$C$340,2,0)</f>
        <v>162</v>
      </c>
      <c r="B5694" s="41" t="str">
        <f>VLOOKUP(A5694,'[110]Legacy Location Lookups'!$B$1:$C$340,2,0)</f>
        <v>IL GalesburgSeminarySt</v>
      </c>
      <c r="C5694" s="41" t="s">
        <v>142</v>
      </c>
      <c r="D5694" s="41" t="s">
        <v>385</v>
      </c>
      <c r="E5694" s="41" t="s">
        <v>144</v>
      </c>
      <c r="F5694" s="38">
        <v>44249</v>
      </c>
      <c r="G5694" s="41" t="s">
        <v>145</v>
      </c>
      <c r="H5694" s="41">
        <v>0</v>
      </c>
    </row>
    <row r="5695" spans="1:8" x14ac:dyDescent="0.25">
      <c r="A5695" s="41">
        <f>VLOOKUP(D5695,'[110]Legacy Location Lookups'!$A$1:$C$340,2,0)</f>
        <v>164</v>
      </c>
      <c r="B5695" s="41" t="str">
        <f>VLOOKUP(A5695,'[110]Legacy Location Lookups'!$B$1:$C$340,2,0)</f>
        <v>ILSpringfield EMadison</v>
      </c>
      <c r="C5695" s="41" t="s">
        <v>142</v>
      </c>
      <c r="D5695" s="41" t="s">
        <v>386</v>
      </c>
      <c r="E5695" s="41" t="s">
        <v>144</v>
      </c>
      <c r="F5695" s="38">
        <v>44249</v>
      </c>
      <c r="G5695" s="41" t="s">
        <v>145</v>
      </c>
      <c r="H5695" s="41">
        <v>13</v>
      </c>
    </row>
    <row r="5696" spans="1:8" x14ac:dyDescent="0.25">
      <c r="A5696" s="41">
        <f>VLOOKUP(D5696,'[110]Legacy Location Lookups'!$A$1:$C$340,2,0)</f>
        <v>165</v>
      </c>
      <c r="B5696" s="41" t="str">
        <f>VLOOKUP(A5696,'[110]Legacy Location Lookups'!$B$1:$C$340,2,0)</f>
        <v>LA Baton Rouge JeffHwy</v>
      </c>
      <c r="C5696" s="41" t="s">
        <v>354</v>
      </c>
      <c r="D5696" s="41" t="s">
        <v>355</v>
      </c>
      <c r="E5696" s="41" t="s">
        <v>144</v>
      </c>
      <c r="F5696" s="38">
        <v>44249</v>
      </c>
      <c r="G5696" s="41" t="s">
        <v>145</v>
      </c>
      <c r="H5696" s="41">
        <v>119</v>
      </c>
    </row>
    <row r="5697" spans="1:8" x14ac:dyDescent="0.25">
      <c r="A5697" s="41">
        <f>VLOOKUP(D5697,'[110]Legacy Location Lookups'!$A$1:$C$340,2,0)</f>
        <v>166</v>
      </c>
      <c r="B5697" s="41" t="str">
        <f>VLOOKUP(A5697,'[110]Legacy Location Lookups'!$B$1:$C$340,2,0)</f>
        <v>LA Baton Rouge WStClareBlvd</v>
      </c>
      <c r="C5697" s="41" t="s">
        <v>354</v>
      </c>
      <c r="D5697" s="41" t="s">
        <v>356</v>
      </c>
      <c r="E5697" s="41" t="s">
        <v>144</v>
      </c>
      <c r="F5697" s="38">
        <v>44249</v>
      </c>
      <c r="G5697" s="41" t="s">
        <v>145</v>
      </c>
      <c r="H5697" s="41">
        <v>38</v>
      </c>
    </row>
    <row r="5698" spans="1:8" x14ac:dyDescent="0.25">
      <c r="A5698" s="41">
        <f>VLOOKUP(D5698,'[110]Legacy Location Lookups'!$A$1:$C$340,2,0)</f>
        <v>167</v>
      </c>
      <c r="B5698" s="41" t="str">
        <f>VLOOKUP(A5698,'[110]Legacy Location Lookups'!$B$1:$C$340,2,0)</f>
        <v>LA DenhamSprgsVetsBlvd</v>
      </c>
      <c r="C5698" s="41" t="s">
        <v>354</v>
      </c>
      <c r="D5698" s="41" t="s">
        <v>357</v>
      </c>
      <c r="E5698" s="41" t="s">
        <v>144</v>
      </c>
      <c r="F5698" s="38">
        <v>44249</v>
      </c>
      <c r="G5698" s="41" t="s">
        <v>145</v>
      </c>
      <c r="H5698" s="41">
        <v>33</v>
      </c>
    </row>
    <row r="5699" spans="1:8" x14ac:dyDescent="0.25">
      <c r="A5699" s="41">
        <f>VLOOKUP(D5699,'[110]Legacy Location Lookups'!$A$1:$C$340,2,0)</f>
        <v>168</v>
      </c>
      <c r="B5699" s="41" t="str">
        <f>VLOOKUP(A5699,'[110]Legacy Location Lookups'!$B$1:$C$340,2,0)</f>
        <v>LA Baton Rouge Joor Rd</v>
      </c>
      <c r="C5699" s="41" t="s">
        <v>354</v>
      </c>
      <c r="D5699" s="41" t="s">
        <v>358</v>
      </c>
      <c r="E5699" s="41" t="s">
        <v>144</v>
      </c>
      <c r="F5699" s="38">
        <v>44249</v>
      </c>
      <c r="G5699" s="41" t="s">
        <v>145</v>
      </c>
      <c r="H5699" s="30">
        <v>0</v>
      </c>
    </row>
    <row r="5700" spans="1:8" x14ac:dyDescent="0.25">
      <c r="A5700" s="41">
        <f>VLOOKUP(D5700,'[110]Legacy Location Lookups'!$A$1:$C$340,2,0)</f>
        <v>169</v>
      </c>
      <c r="B5700" s="41" t="str">
        <f>VLOOKUP(A5700,'[110]Legacy Location Lookups'!$B$1:$C$340,2,0)</f>
        <v>La Plaquemine RiverWDr</v>
      </c>
      <c r="C5700" s="41" t="s">
        <v>354</v>
      </c>
      <c r="D5700" s="41" t="s">
        <v>359</v>
      </c>
      <c r="E5700" s="41" t="s">
        <v>144</v>
      </c>
      <c r="F5700" s="38">
        <v>44249</v>
      </c>
      <c r="G5700" s="41" t="s">
        <v>145</v>
      </c>
      <c r="H5700" s="30">
        <v>0</v>
      </c>
    </row>
    <row r="5701" spans="1:8" x14ac:dyDescent="0.25">
      <c r="A5701" s="41" t="str">
        <f>VLOOKUP(D5701,'[110]Legacy Location Lookups'!$A$1:$C$340,2,0)</f>
        <v>?</v>
      </c>
      <c r="B5701" s="41" t="str">
        <f>VLOOKUP(A5701,'[110]Legacy Location Lookups'!$B$1:$C$340,2,0)</f>
        <v>LA Baton Rouge LCC JeffHwy</v>
      </c>
      <c r="C5701" s="41" t="s">
        <v>354</v>
      </c>
      <c r="D5701" s="41" t="s">
        <v>360</v>
      </c>
      <c r="E5701" s="41" t="s">
        <v>144</v>
      </c>
      <c r="F5701" s="38">
        <v>44249</v>
      </c>
      <c r="G5701" s="41" t="s">
        <v>159</v>
      </c>
      <c r="H5701" s="41">
        <v>20</v>
      </c>
    </row>
    <row r="5702" spans="1:8" x14ac:dyDescent="0.25">
      <c r="A5702" s="41">
        <f>VLOOKUP(D5702,'[110]Legacy Location Lookups'!$A$1:$C$340,2,0)</f>
        <v>165</v>
      </c>
      <c r="B5702" s="41" t="str">
        <f>VLOOKUP(A5702,'[110]Legacy Location Lookups'!$B$1:$C$340,2,0)</f>
        <v>LA Baton Rouge JeffHwy</v>
      </c>
      <c r="C5702" s="41" t="s">
        <v>354</v>
      </c>
      <c r="D5702" s="41" t="s">
        <v>355</v>
      </c>
      <c r="E5702" s="41" t="s">
        <v>144</v>
      </c>
      <c r="F5702" s="38">
        <v>44250</v>
      </c>
      <c r="G5702" s="41" t="s">
        <v>145</v>
      </c>
      <c r="H5702" s="30">
        <v>79</v>
      </c>
    </row>
    <row r="5703" spans="1:8" x14ac:dyDescent="0.25">
      <c r="A5703" s="41">
        <f>VLOOKUP(D5703,'[110]Legacy Location Lookups'!$A$1:$C$340,2,0)</f>
        <v>166</v>
      </c>
      <c r="B5703" s="41" t="str">
        <f>VLOOKUP(A5703,'[110]Legacy Location Lookups'!$B$1:$C$340,2,0)</f>
        <v>LA Baton Rouge WStClareBlvd</v>
      </c>
      <c r="C5703" s="41" t="s">
        <v>354</v>
      </c>
      <c r="D5703" s="41" t="s">
        <v>356</v>
      </c>
      <c r="E5703" s="41" t="s">
        <v>144</v>
      </c>
      <c r="F5703" s="38">
        <v>44250</v>
      </c>
      <c r="G5703" s="41" t="s">
        <v>145</v>
      </c>
      <c r="H5703" s="30">
        <v>72</v>
      </c>
    </row>
    <row r="5704" spans="1:8" x14ac:dyDescent="0.25">
      <c r="A5704" s="41">
        <f>VLOOKUP(D5704,'[110]Legacy Location Lookups'!$A$1:$C$340,2,0)</f>
        <v>167</v>
      </c>
      <c r="B5704" s="41" t="str">
        <f>VLOOKUP(A5704,'[110]Legacy Location Lookups'!$B$1:$C$340,2,0)</f>
        <v>LA DenhamSprgsVetsBlvd</v>
      </c>
      <c r="C5704" s="41" t="s">
        <v>354</v>
      </c>
      <c r="D5704" s="41" t="s">
        <v>357</v>
      </c>
      <c r="E5704" s="41" t="s">
        <v>144</v>
      </c>
      <c r="F5704" s="38">
        <v>44250</v>
      </c>
      <c r="G5704" s="41" t="s">
        <v>145</v>
      </c>
      <c r="H5704" s="30">
        <v>35</v>
      </c>
    </row>
    <row r="5705" spans="1:8" x14ac:dyDescent="0.25">
      <c r="A5705" s="41">
        <f>VLOOKUP(D5705,'[110]Legacy Location Lookups'!$A$1:$C$340,2,0)</f>
        <v>168</v>
      </c>
      <c r="B5705" s="41" t="str">
        <f>VLOOKUP(A5705,'[110]Legacy Location Lookups'!$B$1:$C$340,2,0)</f>
        <v>LA Baton Rouge Joor Rd</v>
      </c>
      <c r="C5705" s="41" t="s">
        <v>354</v>
      </c>
      <c r="D5705" s="41" t="s">
        <v>358</v>
      </c>
      <c r="E5705" s="41" t="s">
        <v>144</v>
      </c>
      <c r="F5705" s="38">
        <v>44250</v>
      </c>
      <c r="G5705" s="41" t="s">
        <v>145</v>
      </c>
      <c r="H5705" s="30">
        <v>0</v>
      </c>
    </row>
    <row r="5706" spans="1:8" x14ac:dyDescent="0.25">
      <c r="A5706" s="41">
        <f>VLOOKUP(D5706,'[110]Legacy Location Lookups'!$A$1:$C$340,2,0)</f>
        <v>169</v>
      </c>
      <c r="B5706" s="41" t="str">
        <f>VLOOKUP(A5706,'[110]Legacy Location Lookups'!$B$1:$C$340,2,0)</f>
        <v>La Plaquemine RiverWDr</v>
      </c>
      <c r="C5706" s="41" t="s">
        <v>354</v>
      </c>
      <c r="D5706" s="41" t="s">
        <v>359</v>
      </c>
      <c r="E5706" s="41" t="s">
        <v>144</v>
      </c>
      <c r="F5706" s="38">
        <v>44250</v>
      </c>
      <c r="G5706" s="41" t="s">
        <v>145</v>
      </c>
      <c r="H5706" s="30">
        <v>0</v>
      </c>
    </row>
    <row r="5707" spans="1:8" x14ac:dyDescent="0.25">
      <c r="A5707" s="41" t="str">
        <f>VLOOKUP(D5707,'[110]Legacy Location Lookups'!$A$1:$C$340,2,0)</f>
        <v>?</v>
      </c>
      <c r="B5707" s="41" t="str">
        <f>VLOOKUP(A5707,'[110]Legacy Location Lookups'!$B$1:$C$340,2,0)</f>
        <v>LA Baton Rouge LCC JeffHwy</v>
      </c>
      <c r="C5707" s="41" t="s">
        <v>354</v>
      </c>
      <c r="D5707" s="41" t="s">
        <v>360</v>
      </c>
      <c r="E5707" s="41" t="s">
        <v>144</v>
      </c>
      <c r="F5707" s="38">
        <v>44250</v>
      </c>
      <c r="G5707" s="41" t="s">
        <v>159</v>
      </c>
      <c r="H5707" s="41">
        <v>18</v>
      </c>
    </row>
    <row r="5708" spans="1:8" x14ac:dyDescent="0.25">
      <c r="A5708" s="41">
        <f>VLOOKUP(D5708,'[110]Legacy Location Lookups'!$A$1:$C$340,2,0)</f>
        <v>165</v>
      </c>
      <c r="B5708" s="41" t="str">
        <f>VLOOKUP(A5708,'[110]Legacy Location Lookups'!$B$1:$C$340,2,0)</f>
        <v>LA Baton Rouge JeffHwy</v>
      </c>
      <c r="C5708" s="41" t="s">
        <v>354</v>
      </c>
      <c r="D5708" s="41" t="s">
        <v>355</v>
      </c>
      <c r="E5708" s="41" t="s">
        <v>144</v>
      </c>
      <c r="F5708" s="38">
        <v>44251</v>
      </c>
      <c r="G5708" s="41" t="s">
        <v>145</v>
      </c>
      <c r="H5708" s="30">
        <v>103</v>
      </c>
    </row>
    <row r="5709" spans="1:8" x14ac:dyDescent="0.25">
      <c r="A5709" s="41">
        <f>VLOOKUP(D5709,'[110]Legacy Location Lookups'!$A$1:$C$340,2,0)</f>
        <v>166</v>
      </c>
      <c r="B5709" s="41" t="str">
        <f>VLOOKUP(A5709,'[110]Legacy Location Lookups'!$B$1:$C$340,2,0)</f>
        <v>LA Baton Rouge WStClareBlvd</v>
      </c>
      <c r="C5709" s="41" t="s">
        <v>354</v>
      </c>
      <c r="D5709" s="41" t="s">
        <v>356</v>
      </c>
      <c r="E5709" s="41" t="s">
        <v>144</v>
      </c>
      <c r="F5709" s="38">
        <v>44251</v>
      </c>
      <c r="G5709" s="41" t="s">
        <v>145</v>
      </c>
      <c r="H5709" s="41">
        <v>41</v>
      </c>
    </row>
    <row r="5710" spans="1:8" x14ac:dyDescent="0.25">
      <c r="A5710" s="41">
        <f>VLOOKUP(D5710,'[110]Legacy Location Lookups'!$A$1:$C$340,2,0)</f>
        <v>167</v>
      </c>
      <c r="B5710" s="41" t="str">
        <f>VLOOKUP(A5710,'[110]Legacy Location Lookups'!$B$1:$C$340,2,0)</f>
        <v>LA DenhamSprgsVetsBlvd</v>
      </c>
      <c r="C5710" s="41" t="s">
        <v>354</v>
      </c>
      <c r="D5710" s="41" t="s">
        <v>357</v>
      </c>
      <c r="E5710" s="41" t="s">
        <v>144</v>
      </c>
      <c r="F5710" s="38">
        <v>44251</v>
      </c>
      <c r="G5710" s="41" t="s">
        <v>145</v>
      </c>
      <c r="H5710" s="41">
        <v>45</v>
      </c>
    </row>
    <row r="5711" spans="1:8" x14ac:dyDescent="0.25">
      <c r="A5711" s="41">
        <f>VLOOKUP(D5711,'[110]Legacy Location Lookups'!$A$1:$C$340,2,0)</f>
        <v>168</v>
      </c>
      <c r="B5711" s="41" t="str">
        <f>VLOOKUP(A5711,'[110]Legacy Location Lookups'!$B$1:$C$340,2,0)</f>
        <v>LA Baton Rouge Joor Rd</v>
      </c>
      <c r="C5711" s="41" t="s">
        <v>354</v>
      </c>
      <c r="D5711" s="41" t="s">
        <v>358</v>
      </c>
      <c r="E5711" s="41" t="s">
        <v>144</v>
      </c>
      <c r="F5711" s="38">
        <v>44251</v>
      </c>
      <c r="G5711" s="41" t="s">
        <v>145</v>
      </c>
      <c r="H5711" s="30">
        <v>17</v>
      </c>
    </row>
    <row r="5712" spans="1:8" x14ac:dyDescent="0.25">
      <c r="A5712" s="41">
        <f>VLOOKUP(D5712,'[110]Legacy Location Lookups'!$A$1:$C$340,2,0)</f>
        <v>169</v>
      </c>
      <c r="B5712" s="41" t="str">
        <f>VLOOKUP(A5712,'[110]Legacy Location Lookups'!$B$1:$C$340,2,0)</f>
        <v>La Plaquemine RiverWDr</v>
      </c>
      <c r="C5712" s="41" t="s">
        <v>354</v>
      </c>
      <c r="D5712" s="41" t="s">
        <v>359</v>
      </c>
      <c r="E5712" s="41" t="s">
        <v>144</v>
      </c>
      <c r="F5712" s="38">
        <v>44251</v>
      </c>
      <c r="G5712" s="41" t="s">
        <v>145</v>
      </c>
      <c r="H5712" s="30">
        <v>16</v>
      </c>
    </row>
    <row r="5713" spans="1:8" x14ac:dyDescent="0.25">
      <c r="A5713" s="41" t="str">
        <f>VLOOKUP(D5713,'[110]Legacy Location Lookups'!$A$1:$C$340,2,0)</f>
        <v>?</v>
      </c>
      <c r="B5713" s="41" t="str">
        <f>VLOOKUP(A5713,'[110]Legacy Location Lookups'!$B$1:$C$340,2,0)</f>
        <v>LA Baton Rouge LCC JeffHwy</v>
      </c>
      <c r="C5713" s="41" t="s">
        <v>354</v>
      </c>
      <c r="D5713" s="41" t="s">
        <v>360</v>
      </c>
      <c r="E5713" s="41" t="s">
        <v>144</v>
      </c>
      <c r="F5713" s="38">
        <v>44251</v>
      </c>
      <c r="G5713" s="41" t="s">
        <v>159</v>
      </c>
      <c r="H5713" s="41">
        <v>13</v>
      </c>
    </row>
    <row r="5714" spans="1:8" x14ac:dyDescent="0.25">
      <c r="A5714" s="41">
        <f>VLOOKUP(D5714,'[110]Legacy Location Lookups'!$A$1:$C$340,2,0)</f>
        <v>165</v>
      </c>
      <c r="B5714" s="41" t="str">
        <f>VLOOKUP(A5714,'[110]Legacy Location Lookups'!$B$1:$C$340,2,0)</f>
        <v>LA Baton Rouge JeffHwy</v>
      </c>
      <c r="C5714" s="41" t="s">
        <v>354</v>
      </c>
      <c r="D5714" s="41" t="s">
        <v>355</v>
      </c>
      <c r="E5714" s="41" t="s">
        <v>144</v>
      </c>
      <c r="F5714" s="38">
        <v>44252</v>
      </c>
      <c r="G5714" s="41" t="s">
        <v>145</v>
      </c>
      <c r="H5714" s="41">
        <v>89</v>
      </c>
    </row>
    <row r="5715" spans="1:8" x14ac:dyDescent="0.25">
      <c r="A5715" s="41">
        <f>VLOOKUP(D5715,'[110]Legacy Location Lookups'!$A$1:$C$340,2,0)</f>
        <v>166</v>
      </c>
      <c r="B5715" s="41" t="str">
        <f>VLOOKUP(A5715,'[110]Legacy Location Lookups'!$B$1:$C$340,2,0)</f>
        <v>LA Baton Rouge WStClareBlvd</v>
      </c>
      <c r="C5715" s="41" t="s">
        <v>354</v>
      </c>
      <c r="D5715" s="41" t="s">
        <v>356</v>
      </c>
      <c r="E5715" s="41" t="s">
        <v>144</v>
      </c>
      <c r="F5715" s="38">
        <v>44252</v>
      </c>
      <c r="G5715" s="41" t="s">
        <v>145</v>
      </c>
      <c r="H5715" s="41">
        <v>28</v>
      </c>
    </row>
    <row r="5716" spans="1:8" x14ac:dyDescent="0.25">
      <c r="A5716" s="41">
        <f>VLOOKUP(D5716,'[110]Legacy Location Lookups'!$A$1:$C$340,2,0)</f>
        <v>167</v>
      </c>
      <c r="B5716" s="41" t="str">
        <f>VLOOKUP(A5716,'[110]Legacy Location Lookups'!$B$1:$C$340,2,0)</f>
        <v>LA DenhamSprgsVetsBlvd</v>
      </c>
      <c r="C5716" s="41" t="s">
        <v>354</v>
      </c>
      <c r="D5716" s="41" t="s">
        <v>357</v>
      </c>
      <c r="E5716" s="41" t="s">
        <v>144</v>
      </c>
      <c r="F5716" s="38">
        <v>44252</v>
      </c>
      <c r="G5716" s="41" t="s">
        <v>145</v>
      </c>
      <c r="H5716" s="41">
        <v>39</v>
      </c>
    </row>
    <row r="5717" spans="1:8" x14ac:dyDescent="0.25">
      <c r="A5717" s="41">
        <f>VLOOKUP(D5717,'[110]Legacy Location Lookups'!$A$1:$C$340,2,0)</f>
        <v>168</v>
      </c>
      <c r="B5717" s="41" t="str">
        <f>VLOOKUP(A5717,'[110]Legacy Location Lookups'!$B$1:$C$340,2,0)</f>
        <v>LA Baton Rouge Joor Rd</v>
      </c>
      <c r="C5717" s="41" t="s">
        <v>354</v>
      </c>
      <c r="D5717" s="41" t="s">
        <v>358</v>
      </c>
      <c r="E5717" s="41" t="s">
        <v>144</v>
      </c>
      <c r="F5717" s="38">
        <v>44252</v>
      </c>
      <c r="G5717" s="41" t="s">
        <v>145</v>
      </c>
      <c r="H5717" s="41">
        <v>0</v>
      </c>
    </row>
    <row r="5718" spans="1:8" x14ac:dyDescent="0.25">
      <c r="A5718" s="41">
        <f>VLOOKUP(D5718,'[110]Legacy Location Lookups'!$A$1:$C$340,2,0)</f>
        <v>169</v>
      </c>
      <c r="B5718" s="41" t="str">
        <f>VLOOKUP(A5718,'[110]Legacy Location Lookups'!$B$1:$C$340,2,0)</f>
        <v>La Plaquemine RiverWDr</v>
      </c>
      <c r="C5718" s="41" t="s">
        <v>354</v>
      </c>
      <c r="D5718" s="41" t="s">
        <v>359</v>
      </c>
      <c r="E5718" s="41" t="s">
        <v>144</v>
      </c>
      <c r="F5718" s="38">
        <v>44252</v>
      </c>
      <c r="G5718" s="41" t="s">
        <v>145</v>
      </c>
      <c r="H5718" s="41">
        <v>0</v>
      </c>
    </row>
    <row r="5719" spans="1:8" x14ac:dyDescent="0.25">
      <c r="A5719" s="41" t="str">
        <f>VLOOKUP(D5719,'[110]Legacy Location Lookups'!$A$1:$C$340,2,0)</f>
        <v>?</v>
      </c>
      <c r="B5719" s="41" t="str">
        <f>VLOOKUP(A5719,'[110]Legacy Location Lookups'!$B$1:$C$340,2,0)</f>
        <v>LA Baton Rouge LCC JeffHwy</v>
      </c>
      <c r="C5719" s="41" t="s">
        <v>354</v>
      </c>
      <c r="D5719" s="41" t="s">
        <v>360</v>
      </c>
      <c r="E5719" s="41" t="s">
        <v>144</v>
      </c>
      <c r="F5719" s="38">
        <v>44252</v>
      </c>
      <c r="G5719" s="41" t="s">
        <v>159</v>
      </c>
      <c r="H5719" s="41">
        <v>15</v>
      </c>
    </row>
    <row r="5720" spans="1:8" x14ac:dyDescent="0.25">
      <c r="A5720" s="41">
        <f>VLOOKUP(D5720,'[110]Legacy Location Lookups'!$A$1:$C$340,2,0)</f>
        <v>165</v>
      </c>
      <c r="B5720" s="41" t="str">
        <f>VLOOKUP(A5720,'[110]Legacy Location Lookups'!$B$1:$C$340,2,0)</f>
        <v>LA Baton Rouge JeffHwy</v>
      </c>
      <c r="C5720" s="41" t="s">
        <v>354</v>
      </c>
      <c r="D5720" s="41" t="s">
        <v>355</v>
      </c>
      <c r="E5720" s="41" t="s">
        <v>144</v>
      </c>
      <c r="F5720" s="38">
        <v>44253</v>
      </c>
      <c r="G5720" s="41" t="s">
        <v>145</v>
      </c>
      <c r="H5720" s="41">
        <v>121</v>
      </c>
    </row>
    <row r="5721" spans="1:8" x14ac:dyDescent="0.25">
      <c r="A5721" s="41">
        <f>VLOOKUP(D5721,'[110]Legacy Location Lookups'!$A$1:$C$340,2,0)</f>
        <v>166</v>
      </c>
      <c r="B5721" s="41" t="str">
        <f>VLOOKUP(A5721,'[110]Legacy Location Lookups'!$B$1:$C$340,2,0)</f>
        <v>LA Baton Rouge WStClareBlvd</v>
      </c>
      <c r="C5721" s="41" t="s">
        <v>354</v>
      </c>
      <c r="D5721" s="41" t="s">
        <v>356</v>
      </c>
      <c r="E5721" s="41" t="s">
        <v>144</v>
      </c>
      <c r="F5721" s="38">
        <v>44253</v>
      </c>
      <c r="G5721" s="41" t="s">
        <v>145</v>
      </c>
      <c r="H5721" s="41">
        <v>39</v>
      </c>
    </row>
    <row r="5722" spans="1:8" x14ac:dyDescent="0.25">
      <c r="A5722" s="41">
        <f>VLOOKUP(D5722,'[110]Legacy Location Lookups'!$A$1:$C$340,2,0)</f>
        <v>167</v>
      </c>
      <c r="B5722" s="41" t="str">
        <f>VLOOKUP(A5722,'[110]Legacy Location Lookups'!$B$1:$C$340,2,0)</f>
        <v>LA DenhamSprgsVetsBlvd</v>
      </c>
      <c r="C5722" s="41" t="s">
        <v>354</v>
      </c>
      <c r="D5722" s="41" t="s">
        <v>357</v>
      </c>
      <c r="E5722" s="41" t="s">
        <v>144</v>
      </c>
      <c r="F5722" s="38">
        <v>44253</v>
      </c>
      <c r="G5722" s="41" t="s">
        <v>145</v>
      </c>
      <c r="H5722" s="41">
        <v>28</v>
      </c>
    </row>
    <row r="5723" spans="1:8" x14ac:dyDescent="0.25">
      <c r="A5723" s="41">
        <f>VLOOKUP(D5723,'[110]Legacy Location Lookups'!$A$1:$C$340,2,0)</f>
        <v>168</v>
      </c>
      <c r="B5723" s="41" t="str">
        <f>VLOOKUP(A5723,'[110]Legacy Location Lookups'!$B$1:$C$340,2,0)</f>
        <v>LA Baton Rouge Joor Rd</v>
      </c>
      <c r="C5723" s="41" t="s">
        <v>354</v>
      </c>
      <c r="D5723" s="41" t="s">
        <v>358</v>
      </c>
      <c r="E5723" s="41" t="s">
        <v>144</v>
      </c>
      <c r="F5723" s="38">
        <v>44253</v>
      </c>
      <c r="G5723" s="41" t="s">
        <v>145</v>
      </c>
      <c r="H5723" s="41">
        <v>0</v>
      </c>
    </row>
    <row r="5724" spans="1:8" x14ac:dyDescent="0.25">
      <c r="A5724" s="41">
        <f>VLOOKUP(D5724,'[110]Legacy Location Lookups'!$A$1:$C$340,2,0)</f>
        <v>169</v>
      </c>
      <c r="B5724" s="41" t="str">
        <f>VLOOKUP(A5724,'[110]Legacy Location Lookups'!$B$1:$C$340,2,0)</f>
        <v>La Plaquemine RiverWDr</v>
      </c>
      <c r="C5724" s="41" t="s">
        <v>354</v>
      </c>
      <c r="D5724" s="41" t="s">
        <v>359</v>
      </c>
      <c r="E5724" s="41" t="s">
        <v>144</v>
      </c>
      <c r="F5724" s="38">
        <v>44253</v>
      </c>
      <c r="G5724" s="41" t="s">
        <v>145</v>
      </c>
      <c r="H5724" s="41">
        <v>0</v>
      </c>
    </row>
    <row r="5725" spans="1:8" x14ac:dyDescent="0.25">
      <c r="A5725" s="41" t="str">
        <f>VLOOKUP(D5725,'[110]Legacy Location Lookups'!$A$1:$C$340,2,0)</f>
        <v>?</v>
      </c>
      <c r="B5725" s="41" t="str">
        <f>VLOOKUP(A5725,'[110]Legacy Location Lookups'!$B$1:$C$340,2,0)</f>
        <v>LA Baton Rouge LCC JeffHwy</v>
      </c>
      <c r="C5725" s="41" t="s">
        <v>354</v>
      </c>
      <c r="D5725" s="41" t="s">
        <v>360</v>
      </c>
      <c r="E5725" s="41" t="s">
        <v>144</v>
      </c>
      <c r="F5725" s="38">
        <v>44253</v>
      </c>
      <c r="G5725" s="41" t="s">
        <v>159</v>
      </c>
      <c r="H5725" s="41">
        <v>17</v>
      </c>
    </row>
    <row r="5726" spans="1:8" x14ac:dyDescent="0.25">
      <c r="A5726" s="41">
        <f>VLOOKUP(D5726,'[110]Legacy Location Lookups'!$A$1:$C$340,2,0)</f>
        <v>73</v>
      </c>
      <c r="B5726" s="41" t="str">
        <f>VLOOKUP(A5726,'[110]Legacy Location Lookups'!$B$1:$C$340,2,0)</f>
        <v>Boynton Beach, FL</v>
      </c>
      <c r="C5726" s="41" t="s">
        <v>151</v>
      </c>
      <c r="D5726" s="41" t="s">
        <v>152</v>
      </c>
      <c r="E5726" s="41" t="s">
        <v>144</v>
      </c>
      <c r="F5726" s="38">
        <v>44249</v>
      </c>
      <c r="G5726" s="41" t="s">
        <v>145</v>
      </c>
      <c r="H5726" s="41">
        <v>80</v>
      </c>
    </row>
    <row r="5727" spans="1:8" x14ac:dyDescent="0.25">
      <c r="A5727" s="41">
        <f>VLOOKUP(D5727,'[110]Legacy Location Lookups'!$A$1:$C$340,2,0)</f>
        <v>73</v>
      </c>
      <c r="B5727" s="41" t="str">
        <f>VLOOKUP(A5727,'[110]Legacy Location Lookups'!$B$1:$C$340,2,0)</f>
        <v>Boynton Beach, FL</v>
      </c>
      <c r="C5727" s="41" t="s">
        <v>151</v>
      </c>
      <c r="D5727" s="41" t="s">
        <v>152</v>
      </c>
      <c r="E5727" s="41" t="s">
        <v>144</v>
      </c>
      <c r="F5727" s="38">
        <v>44249</v>
      </c>
      <c r="G5727" s="41" t="s">
        <v>159</v>
      </c>
      <c r="H5727" s="41">
        <v>6</v>
      </c>
    </row>
    <row r="5728" spans="1:8" x14ac:dyDescent="0.25">
      <c r="A5728" s="41">
        <f>VLOOKUP(D5728,'[110]Legacy Location Lookups'!$A$1:$C$340,2,0)</f>
        <v>73</v>
      </c>
      <c r="B5728" s="41" t="str">
        <f>VLOOKUP(A5728,'[110]Legacy Location Lookups'!$B$1:$C$340,2,0)</f>
        <v>Boynton Beach, FL</v>
      </c>
      <c r="C5728" s="41" t="s">
        <v>151</v>
      </c>
      <c r="D5728" s="41" t="s">
        <v>152</v>
      </c>
      <c r="E5728" s="41" t="s">
        <v>147</v>
      </c>
      <c r="F5728" s="38">
        <v>44249</v>
      </c>
      <c r="G5728" s="41" t="s">
        <v>147</v>
      </c>
      <c r="H5728" s="41">
        <v>0</v>
      </c>
    </row>
    <row r="5729" spans="1:8" x14ac:dyDescent="0.25">
      <c r="A5729" s="41">
        <f>VLOOKUP(D5729,'[110]Legacy Location Lookups'!$A$1:$C$340,2,0)</f>
        <v>75</v>
      </c>
      <c r="B5729" s="41" t="str">
        <f>VLOOKUP(A5729,'[110]Legacy Location Lookups'!$B$1:$C$340,2,0)</f>
        <v>Delray Beach, FL</v>
      </c>
      <c r="C5729" s="41" t="s">
        <v>151</v>
      </c>
      <c r="D5729" s="41" t="s">
        <v>153</v>
      </c>
      <c r="E5729" s="41" t="s">
        <v>144</v>
      </c>
      <c r="F5729" s="38">
        <v>44249</v>
      </c>
      <c r="G5729" s="41" t="s">
        <v>145</v>
      </c>
      <c r="H5729" s="41">
        <v>16</v>
      </c>
    </row>
    <row r="5730" spans="1:8" x14ac:dyDescent="0.25">
      <c r="A5730" s="41">
        <f>VLOOKUP(D5730,'[110]Legacy Location Lookups'!$A$1:$C$340,2,0)</f>
        <v>75</v>
      </c>
      <c r="B5730" s="41" t="str">
        <f>VLOOKUP(A5730,'[110]Legacy Location Lookups'!$B$1:$C$340,2,0)</f>
        <v>Delray Beach, FL</v>
      </c>
      <c r="C5730" s="41" t="s">
        <v>151</v>
      </c>
      <c r="D5730" s="41" t="s">
        <v>153</v>
      </c>
      <c r="E5730" s="41" t="s">
        <v>147</v>
      </c>
      <c r="F5730" s="38">
        <v>44249</v>
      </c>
      <c r="G5730" s="41" t="s">
        <v>147</v>
      </c>
      <c r="H5730" s="41">
        <v>2</v>
      </c>
    </row>
    <row r="5731" spans="1:8" x14ac:dyDescent="0.25">
      <c r="A5731" s="41">
        <f>VLOOKUP(D5731,'[110]Legacy Location Lookups'!$A$1:$C$340,2,0)</f>
        <v>75</v>
      </c>
      <c r="B5731" s="41" t="str">
        <f>VLOOKUP(A5731,'[110]Legacy Location Lookups'!$B$1:$C$340,2,0)</f>
        <v>Delray Beach, FL</v>
      </c>
      <c r="C5731" s="41" t="s">
        <v>151</v>
      </c>
      <c r="D5731" s="41" t="s">
        <v>153</v>
      </c>
      <c r="E5731" s="41" t="s">
        <v>144</v>
      </c>
      <c r="F5731" s="38">
        <v>44249</v>
      </c>
      <c r="G5731" s="41" t="s">
        <v>159</v>
      </c>
      <c r="H5731" s="41">
        <v>6</v>
      </c>
    </row>
    <row r="5732" spans="1:8" x14ac:dyDescent="0.25">
      <c r="A5732" s="41">
        <f>VLOOKUP(D5732,'[110]Legacy Location Lookups'!$A$1:$C$340,2,0)</f>
        <v>76</v>
      </c>
      <c r="B5732" s="41" t="str">
        <f>VLOOKUP(A5732,'[110]Legacy Location Lookups'!$B$1:$C$340,2,0)</f>
        <v>East Boca Raton, FL</v>
      </c>
      <c r="C5732" s="41" t="s">
        <v>151</v>
      </c>
      <c r="D5732" s="41" t="s">
        <v>175</v>
      </c>
      <c r="E5732" s="41" t="s">
        <v>144</v>
      </c>
      <c r="F5732" s="38">
        <v>44249</v>
      </c>
      <c r="G5732" s="41" t="s">
        <v>145</v>
      </c>
      <c r="H5732" s="41">
        <v>18</v>
      </c>
    </row>
    <row r="5733" spans="1:8" x14ac:dyDescent="0.25">
      <c r="A5733" s="41">
        <f>VLOOKUP(D5733,'[110]Legacy Location Lookups'!$A$1:$C$340,2,0)</f>
        <v>77</v>
      </c>
      <c r="B5733" s="41" t="str">
        <f>VLOOKUP(A5733,'[110]Legacy Location Lookups'!$B$1:$C$340,2,0)</f>
        <v>West Boca Raton, FL</v>
      </c>
      <c r="C5733" s="41" t="s">
        <v>151</v>
      </c>
      <c r="D5733" s="41" t="s">
        <v>154</v>
      </c>
      <c r="E5733" s="41" t="s">
        <v>144</v>
      </c>
      <c r="F5733" s="38">
        <v>44249</v>
      </c>
      <c r="G5733" s="41" t="s">
        <v>145</v>
      </c>
      <c r="H5733" s="41">
        <v>23</v>
      </c>
    </row>
    <row r="5734" spans="1:8" x14ac:dyDescent="0.25">
      <c r="A5734" s="41">
        <f>VLOOKUP(D5734,'[110]Legacy Location Lookups'!$A$1:$C$340,2,0)</f>
        <v>72</v>
      </c>
      <c r="B5734" s="41" t="str">
        <f>VLOOKUP(A5734,'[110]Legacy Location Lookups'!$B$1:$C$340,2,0)</f>
        <v>Boca Raton, FL</v>
      </c>
      <c r="C5734" s="41" t="s">
        <v>151</v>
      </c>
      <c r="D5734" s="41" t="s">
        <v>155</v>
      </c>
      <c r="E5734" s="41" t="s">
        <v>144</v>
      </c>
      <c r="F5734" s="38">
        <v>44249</v>
      </c>
      <c r="G5734" s="41" t="s">
        <v>145</v>
      </c>
      <c r="H5734" s="41">
        <v>13</v>
      </c>
    </row>
    <row r="5735" spans="1:8" x14ac:dyDescent="0.25">
      <c r="A5735" s="41">
        <f>VLOOKUP(D5735,'[110]Legacy Location Lookups'!$A$1:$C$340,2,0)</f>
        <v>72</v>
      </c>
      <c r="B5735" s="41" t="str">
        <f>VLOOKUP(A5735,'[110]Legacy Location Lookups'!$B$1:$C$340,2,0)</f>
        <v>Boca Raton, FL</v>
      </c>
      <c r="C5735" s="41" t="s">
        <v>151</v>
      </c>
      <c r="D5735" s="41" t="s">
        <v>155</v>
      </c>
      <c r="E5735" s="41" t="s">
        <v>144</v>
      </c>
      <c r="F5735" s="38">
        <v>44249</v>
      </c>
      <c r="G5735" s="41" t="s">
        <v>159</v>
      </c>
      <c r="H5735" s="41">
        <v>0</v>
      </c>
    </row>
    <row r="5736" spans="1:8" x14ac:dyDescent="0.25">
      <c r="A5736" s="41">
        <f>VLOOKUP(D5736,'[110]Legacy Location Lookups'!$A$1:$C$340,2,0)</f>
        <v>104</v>
      </c>
      <c r="B5736" s="41" t="str">
        <f>VLOOKUP(A5736,'[110]Legacy Location Lookups'!$B$1:$C$340,2,0)</f>
        <v>Miami, FL</v>
      </c>
      <c r="C5736" s="41" t="s">
        <v>151</v>
      </c>
      <c r="D5736" s="41" t="s">
        <v>223</v>
      </c>
      <c r="E5736" s="41" t="s">
        <v>144</v>
      </c>
      <c r="F5736" s="38">
        <v>44249</v>
      </c>
      <c r="G5736" s="41" t="s">
        <v>145</v>
      </c>
      <c r="H5736" s="41">
        <v>25</v>
      </c>
    </row>
    <row r="5737" spans="1:8" x14ac:dyDescent="0.25">
      <c r="A5737" s="41">
        <f>VLOOKUP(D5737,'[110]Legacy Location Lookups'!$A$1:$C$340,2,0)</f>
        <v>104</v>
      </c>
      <c r="B5737" s="41" t="str">
        <f>VLOOKUP(A5737,'[110]Legacy Location Lookups'!$B$1:$C$340,2,0)</f>
        <v>Miami, FL</v>
      </c>
      <c r="C5737" s="41" t="s">
        <v>151</v>
      </c>
      <c r="D5737" s="41" t="s">
        <v>223</v>
      </c>
      <c r="E5737" s="41" t="s">
        <v>144</v>
      </c>
      <c r="F5737" s="38">
        <v>44249</v>
      </c>
      <c r="G5737" s="41" t="s">
        <v>159</v>
      </c>
      <c r="H5737" s="41">
        <v>0</v>
      </c>
    </row>
    <row r="5738" spans="1:8" x14ac:dyDescent="0.25">
      <c r="A5738" s="41">
        <f>VLOOKUP(D5738,'[110]Legacy Location Lookups'!$A$1:$C$340,2,0)</f>
        <v>73</v>
      </c>
      <c r="B5738" s="41" t="str">
        <f>VLOOKUP(A5738,'[110]Legacy Location Lookups'!$B$1:$C$340,2,0)</f>
        <v>Boynton Beach, FL</v>
      </c>
      <c r="C5738" s="41" t="s">
        <v>151</v>
      </c>
      <c r="D5738" s="41" t="s">
        <v>152</v>
      </c>
      <c r="E5738" s="41" t="s">
        <v>144</v>
      </c>
      <c r="F5738" s="38">
        <v>44250</v>
      </c>
      <c r="G5738" s="41" t="s">
        <v>145</v>
      </c>
      <c r="H5738" s="41">
        <v>72</v>
      </c>
    </row>
    <row r="5739" spans="1:8" x14ac:dyDescent="0.25">
      <c r="A5739" s="41">
        <f>VLOOKUP(D5739,'[110]Legacy Location Lookups'!$A$1:$C$340,2,0)</f>
        <v>73</v>
      </c>
      <c r="B5739" s="41" t="str">
        <f>VLOOKUP(A5739,'[110]Legacy Location Lookups'!$B$1:$C$340,2,0)</f>
        <v>Boynton Beach, FL</v>
      </c>
      <c r="C5739" s="41" t="s">
        <v>151</v>
      </c>
      <c r="D5739" s="41" t="s">
        <v>152</v>
      </c>
      <c r="E5739" s="41" t="s">
        <v>144</v>
      </c>
      <c r="F5739" s="38">
        <v>44250</v>
      </c>
      <c r="G5739" s="41" t="s">
        <v>159</v>
      </c>
      <c r="H5739" s="41">
        <v>4</v>
      </c>
    </row>
    <row r="5740" spans="1:8" x14ac:dyDescent="0.25">
      <c r="A5740" s="41">
        <f>VLOOKUP(D5740,'[110]Legacy Location Lookups'!$A$1:$C$340,2,0)</f>
        <v>73</v>
      </c>
      <c r="B5740" s="41" t="str">
        <f>VLOOKUP(A5740,'[110]Legacy Location Lookups'!$B$1:$C$340,2,0)</f>
        <v>Boynton Beach, FL</v>
      </c>
      <c r="C5740" s="41" t="s">
        <v>151</v>
      </c>
      <c r="D5740" s="41" t="s">
        <v>152</v>
      </c>
      <c r="E5740" s="41" t="s">
        <v>147</v>
      </c>
      <c r="F5740" s="38">
        <v>44250</v>
      </c>
      <c r="G5740" s="41" t="s">
        <v>147</v>
      </c>
      <c r="H5740" s="41">
        <v>0</v>
      </c>
    </row>
    <row r="5741" spans="1:8" x14ac:dyDescent="0.25">
      <c r="A5741" s="41">
        <f>VLOOKUP(D5741,'[110]Legacy Location Lookups'!$A$1:$C$340,2,0)</f>
        <v>75</v>
      </c>
      <c r="B5741" s="41" t="str">
        <f>VLOOKUP(A5741,'[110]Legacy Location Lookups'!$B$1:$C$340,2,0)</f>
        <v>Delray Beach, FL</v>
      </c>
      <c r="C5741" s="41" t="s">
        <v>151</v>
      </c>
      <c r="D5741" s="41" t="s">
        <v>153</v>
      </c>
      <c r="E5741" s="41" t="s">
        <v>144</v>
      </c>
      <c r="F5741" s="38">
        <v>44250</v>
      </c>
      <c r="G5741" s="41" t="s">
        <v>145</v>
      </c>
      <c r="H5741" s="41">
        <v>50</v>
      </c>
    </row>
    <row r="5742" spans="1:8" x14ac:dyDescent="0.25">
      <c r="A5742" s="41">
        <f>VLOOKUP(D5742,'[110]Legacy Location Lookups'!$A$1:$C$340,2,0)</f>
        <v>75</v>
      </c>
      <c r="B5742" s="41" t="str">
        <f>VLOOKUP(A5742,'[110]Legacy Location Lookups'!$B$1:$C$340,2,0)</f>
        <v>Delray Beach, FL</v>
      </c>
      <c r="C5742" s="41" t="s">
        <v>151</v>
      </c>
      <c r="D5742" s="41" t="s">
        <v>153</v>
      </c>
      <c r="E5742" s="41" t="s">
        <v>144</v>
      </c>
      <c r="F5742" s="38">
        <v>44250</v>
      </c>
      <c r="G5742" s="41" t="s">
        <v>159</v>
      </c>
      <c r="H5742" s="41">
        <v>1</v>
      </c>
    </row>
    <row r="5743" spans="1:8" x14ac:dyDescent="0.25">
      <c r="A5743" s="41">
        <f>VLOOKUP(D5743,'[110]Legacy Location Lookups'!$A$1:$C$340,2,0)</f>
        <v>76</v>
      </c>
      <c r="B5743" s="41" t="str">
        <f>VLOOKUP(A5743,'[110]Legacy Location Lookups'!$B$1:$C$340,2,0)</f>
        <v>East Boca Raton, FL</v>
      </c>
      <c r="C5743" s="41" t="s">
        <v>151</v>
      </c>
      <c r="D5743" s="41" t="s">
        <v>175</v>
      </c>
      <c r="E5743" s="41" t="s">
        <v>144</v>
      </c>
      <c r="F5743" s="38">
        <v>44250</v>
      </c>
      <c r="G5743" s="41" t="s">
        <v>145</v>
      </c>
      <c r="H5743" s="41">
        <v>24</v>
      </c>
    </row>
    <row r="5744" spans="1:8" x14ac:dyDescent="0.25">
      <c r="A5744" s="41">
        <f>VLOOKUP(D5744,'[110]Legacy Location Lookups'!$A$1:$C$340,2,0)</f>
        <v>77</v>
      </c>
      <c r="B5744" s="41" t="str">
        <f>VLOOKUP(A5744,'[110]Legacy Location Lookups'!$B$1:$C$340,2,0)</f>
        <v>West Boca Raton, FL</v>
      </c>
      <c r="C5744" s="41" t="s">
        <v>151</v>
      </c>
      <c r="D5744" s="41" t="s">
        <v>154</v>
      </c>
      <c r="E5744" s="41" t="s">
        <v>144</v>
      </c>
      <c r="F5744" s="38">
        <v>44250</v>
      </c>
      <c r="G5744" s="41" t="s">
        <v>145</v>
      </c>
      <c r="H5744" s="41">
        <v>30</v>
      </c>
    </row>
    <row r="5745" spans="1:8" x14ac:dyDescent="0.25">
      <c r="A5745" s="41">
        <f>VLOOKUP(D5745,'[110]Legacy Location Lookups'!$A$1:$C$340,2,0)</f>
        <v>72</v>
      </c>
      <c r="B5745" s="41" t="str">
        <f>VLOOKUP(A5745,'[110]Legacy Location Lookups'!$B$1:$C$340,2,0)</f>
        <v>Boca Raton, FL</v>
      </c>
      <c r="C5745" s="41" t="s">
        <v>151</v>
      </c>
      <c r="D5745" s="41" t="s">
        <v>155</v>
      </c>
      <c r="E5745" s="41" t="s">
        <v>144</v>
      </c>
      <c r="F5745" s="38">
        <v>44250</v>
      </c>
      <c r="G5745" s="41" t="s">
        <v>145</v>
      </c>
      <c r="H5745" s="41">
        <v>26</v>
      </c>
    </row>
    <row r="5746" spans="1:8" x14ac:dyDescent="0.25">
      <c r="A5746" s="41">
        <f>VLOOKUP(D5746,'[110]Legacy Location Lookups'!$A$1:$C$340,2,0)</f>
        <v>72</v>
      </c>
      <c r="B5746" s="41" t="str">
        <f>VLOOKUP(A5746,'[110]Legacy Location Lookups'!$B$1:$C$340,2,0)</f>
        <v>Boca Raton, FL</v>
      </c>
      <c r="C5746" s="41" t="s">
        <v>151</v>
      </c>
      <c r="D5746" s="41" t="s">
        <v>155</v>
      </c>
      <c r="E5746" s="41" t="s">
        <v>144</v>
      </c>
      <c r="F5746" s="38">
        <v>44250</v>
      </c>
      <c r="G5746" s="41" t="s">
        <v>159</v>
      </c>
      <c r="H5746" s="41">
        <v>2</v>
      </c>
    </row>
    <row r="5747" spans="1:8" x14ac:dyDescent="0.25">
      <c r="A5747" s="41">
        <f>VLOOKUP(D5747,'[110]Legacy Location Lookups'!$A$1:$C$340,2,0)</f>
        <v>72</v>
      </c>
      <c r="B5747" s="41" t="str">
        <f>VLOOKUP(A5747,'[110]Legacy Location Lookups'!$B$1:$C$340,2,0)</f>
        <v>Boca Raton, FL</v>
      </c>
      <c r="C5747" s="41" t="s">
        <v>151</v>
      </c>
      <c r="D5747" s="41" t="s">
        <v>155</v>
      </c>
      <c r="E5747" s="41" t="s">
        <v>147</v>
      </c>
      <c r="F5747" s="38">
        <v>44250</v>
      </c>
      <c r="G5747" s="41" t="s">
        <v>147</v>
      </c>
      <c r="H5747" s="41">
        <v>3</v>
      </c>
    </row>
    <row r="5748" spans="1:8" x14ac:dyDescent="0.25">
      <c r="A5748" s="41">
        <f>VLOOKUP(D5748,'[110]Legacy Location Lookups'!$A$1:$C$340,2,0)</f>
        <v>104</v>
      </c>
      <c r="B5748" s="41" t="str">
        <f>VLOOKUP(A5748,'[110]Legacy Location Lookups'!$B$1:$C$340,2,0)</f>
        <v>Miami, FL</v>
      </c>
      <c r="C5748" s="41" t="s">
        <v>151</v>
      </c>
      <c r="D5748" s="41" t="s">
        <v>223</v>
      </c>
      <c r="E5748" s="41" t="s">
        <v>144</v>
      </c>
      <c r="F5748" s="38">
        <v>44250</v>
      </c>
      <c r="G5748" s="41" t="s">
        <v>145</v>
      </c>
      <c r="H5748" s="41">
        <v>21</v>
      </c>
    </row>
    <row r="5749" spans="1:8" x14ac:dyDescent="0.25">
      <c r="A5749" s="41">
        <f>VLOOKUP(D5749,'[110]Legacy Location Lookups'!$A$1:$C$340,2,0)</f>
        <v>104</v>
      </c>
      <c r="B5749" s="41" t="str">
        <f>VLOOKUP(A5749,'[110]Legacy Location Lookups'!$B$1:$C$340,2,0)</f>
        <v>Miami, FL</v>
      </c>
      <c r="C5749" s="41" t="s">
        <v>151</v>
      </c>
      <c r="D5749" s="41" t="s">
        <v>223</v>
      </c>
      <c r="E5749" s="41" t="s">
        <v>144</v>
      </c>
      <c r="F5749" s="38">
        <v>44250</v>
      </c>
      <c r="G5749" s="41" t="s">
        <v>159</v>
      </c>
      <c r="H5749" s="41">
        <v>0</v>
      </c>
    </row>
    <row r="5750" spans="1:8" x14ac:dyDescent="0.25">
      <c r="A5750" s="41">
        <f>VLOOKUP(D5750,'[110]Legacy Location Lookups'!$A$1:$C$340,2,0)</f>
        <v>73</v>
      </c>
      <c r="B5750" s="41" t="str">
        <f>VLOOKUP(A5750,'[110]Legacy Location Lookups'!$B$1:$C$340,2,0)</f>
        <v>Boynton Beach, FL</v>
      </c>
      <c r="C5750" s="41" t="s">
        <v>151</v>
      </c>
      <c r="D5750" s="41" t="s">
        <v>152</v>
      </c>
      <c r="E5750" s="41" t="s">
        <v>144</v>
      </c>
      <c r="F5750" s="38">
        <v>44251</v>
      </c>
      <c r="G5750" s="41" t="s">
        <v>145</v>
      </c>
      <c r="H5750" s="41">
        <v>67</v>
      </c>
    </row>
    <row r="5751" spans="1:8" x14ac:dyDescent="0.25">
      <c r="A5751" s="41">
        <f>VLOOKUP(D5751,'[110]Legacy Location Lookups'!$A$1:$C$340,2,0)</f>
        <v>73</v>
      </c>
      <c r="B5751" s="41" t="str">
        <f>VLOOKUP(A5751,'[110]Legacy Location Lookups'!$B$1:$C$340,2,0)</f>
        <v>Boynton Beach, FL</v>
      </c>
      <c r="C5751" s="41" t="s">
        <v>151</v>
      </c>
      <c r="D5751" s="41" t="s">
        <v>152</v>
      </c>
      <c r="E5751" s="41" t="s">
        <v>144</v>
      </c>
      <c r="F5751" s="38">
        <v>44251</v>
      </c>
      <c r="G5751" s="41" t="s">
        <v>159</v>
      </c>
      <c r="H5751" s="41">
        <v>3</v>
      </c>
    </row>
    <row r="5752" spans="1:8" x14ac:dyDescent="0.25">
      <c r="A5752" s="41">
        <f>VLOOKUP(D5752,'[110]Legacy Location Lookups'!$A$1:$C$340,2,0)</f>
        <v>73</v>
      </c>
      <c r="B5752" s="41" t="str">
        <f>VLOOKUP(A5752,'[110]Legacy Location Lookups'!$B$1:$C$340,2,0)</f>
        <v>Boynton Beach, FL</v>
      </c>
      <c r="C5752" s="41" t="s">
        <v>151</v>
      </c>
      <c r="D5752" s="41" t="s">
        <v>152</v>
      </c>
      <c r="E5752" s="41" t="s">
        <v>147</v>
      </c>
      <c r="F5752" s="38">
        <v>44251</v>
      </c>
      <c r="G5752" s="41" t="s">
        <v>147</v>
      </c>
      <c r="H5752" s="41">
        <v>0</v>
      </c>
    </row>
    <row r="5753" spans="1:8" x14ac:dyDescent="0.25">
      <c r="A5753" s="41">
        <f>VLOOKUP(D5753,'[110]Legacy Location Lookups'!$A$1:$C$340,2,0)</f>
        <v>73</v>
      </c>
      <c r="B5753" s="41" t="str">
        <f>VLOOKUP(A5753,'[110]Legacy Location Lookups'!$B$1:$C$340,2,0)</f>
        <v>Boynton Beach, FL</v>
      </c>
      <c r="C5753" s="41" t="s">
        <v>151</v>
      </c>
      <c r="D5753" s="41" t="s">
        <v>152</v>
      </c>
      <c r="E5753" s="41" t="s">
        <v>144</v>
      </c>
      <c r="F5753" s="38">
        <v>44251</v>
      </c>
      <c r="G5753" s="41" t="s">
        <v>146</v>
      </c>
      <c r="H5753" s="41">
        <v>0</v>
      </c>
    </row>
    <row r="5754" spans="1:8" x14ac:dyDescent="0.25">
      <c r="A5754" s="41">
        <f>VLOOKUP(D5754,'[110]Legacy Location Lookups'!$A$1:$C$340,2,0)</f>
        <v>75</v>
      </c>
      <c r="B5754" s="41" t="str">
        <f>VLOOKUP(A5754,'[110]Legacy Location Lookups'!$B$1:$C$340,2,0)</f>
        <v>Delray Beach, FL</v>
      </c>
      <c r="C5754" s="41" t="s">
        <v>151</v>
      </c>
      <c r="D5754" s="41" t="s">
        <v>153</v>
      </c>
      <c r="E5754" s="41" t="s">
        <v>144</v>
      </c>
      <c r="F5754" s="38">
        <v>44251</v>
      </c>
      <c r="G5754" s="41" t="s">
        <v>145</v>
      </c>
      <c r="H5754" s="41">
        <v>49</v>
      </c>
    </row>
    <row r="5755" spans="1:8" x14ac:dyDescent="0.25">
      <c r="A5755" s="41">
        <f>VLOOKUP(D5755,'[110]Legacy Location Lookups'!$A$1:$C$340,2,0)</f>
        <v>75</v>
      </c>
      <c r="B5755" s="41" t="str">
        <f>VLOOKUP(A5755,'[110]Legacy Location Lookups'!$B$1:$C$340,2,0)</f>
        <v>Delray Beach, FL</v>
      </c>
      <c r="C5755" s="41" t="s">
        <v>151</v>
      </c>
      <c r="D5755" s="41" t="s">
        <v>153</v>
      </c>
      <c r="E5755" s="41" t="s">
        <v>147</v>
      </c>
      <c r="F5755" s="38">
        <v>44251</v>
      </c>
      <c r="G5755" s="41" t="s">
        <v>147</v>
      </c>
      <c r="H5755" s="41">
        <v>0</v>
      </c>
    </row>
    <row r="5756" spans="1:8" x14ac:dyDescent="0.25">
      <c r="A5756" s="41">
        <f>VLOOKUP(D5756,'[110]Legacy Location Lookups'!$A$1:$C$340,2,0)</f>
        <v>75</v>
      </c>
      <c r="B5756" s="41" t="str">
        <f>VLOOKUP(A5756,'[110]Legacy Location Lookups'!$B$1:$C$340,2,0)</f>
        <v>Delray Beach, FL</v>
      </c>
      <c r="C5756" s="41" t="s">
        <v>151</v>
      </c>
      <c r="D5756" s="41" t="s">
        <v>153</v>
      </c>
      <c r="E5756" s="41" t="s">
        <v>144</v>
      </c>
      <c r="F5756" s="38">
        <v>44251</v>
      </c>
      <c r="G5756" s="41" t="s">
        <v>159</v>
      </c>
      <c r="H5756" s="41">
        <v>0</v>
      </c>
    </row>
    <row r="5757" spans="1:8" x14ac:dyDescent="0.25">
      <c r="A5757" s="41">
        <f>VLOOKUP(D5757,'[110]Legacy Location Lookups'!$A$1:$C$340,2,0)</f>
        <v>76</v>
      </c>
      <c r="B5757" s="41" t="str">
        <f>VLOOKUP(A5757,'[110]Legacy Location Lookups'!$B$1:$C$340,2,0)</f>
        <v>East Boca Raton, FL</v>
      </c>
      <c r="C5757" s="41" t="s">
        <v>151</v>
      </c>
      <c r="D5757" s="41" t="s">
        <v>175</v>
      </c>
      <c r="E5757" s="41" t="s">
        <v>144</v>
      </c>
      <c r="F5757" s="38">
        <v>44251</v>
      </c>
      <c r="G5757" s="41" t="s">
        <v>145</v>
      </c>
      <c r="H5757" s="41">
        <v>3</v>
      </c>
    </row>
    <row r="5758" spans="1:8" x14ac:dyDescent="0.25">
      <c r="A5758" s="41">
        <f>VLOOKUP(D5758,'[110]Legacy Location Lookups'!$A$1:$C$340,2,0)</f>
        <v>76</v>
      </c>
      <c r="B5758" s="41" t="str">
        <f>VLOOKUP(A5758,'[110]Legacy Location Lookups'!$B$1:$C$340,2,0)</f>
        <v>East Boca Raton, FL</v>
      </c>
      <c r="C5758" s="41" t="s">
        <v>151</v>
      </c>
      <c r="D5758" s="41" t="s">
        <v>175</v>
      </c>
      <c r="E5758" s="41" t="s">
        <v>147</v>
      </c>
      <c r="F5758" s="38">
        <v>44251</v>
      </c>
      <c r="G5758" s="41" t="s">
        <v>145</v>
      </c>
      <c r="H5758" s="41">
        <v>0</v>
      </c>
    </row>
    <row r="5759" spans="1:8" x14ac:dyDescent="0.25">
      <c r="A5759" s="41">
        <f>VLOOKUP(D5759,'[110]Legacy Location Lookups'!$A$1:$C$340,2,0)</f>
        <v>77</v>
      </c>
      <c r="B5759" s="41" t="str">
        <f>VLOOKUP(A5759,'[110]Legacy Location Lookups'!$B$1:$C$340,2,0)</f>
        <v>West Boca Raton, FL</v>
      </c>
      <c r="C5759" s="41" t="s">
        <v>151</v>
      </c>
      <c r="D5759" s="41" t="s">
        <v>154</v>
      </c>
      <c r="E5759" s="41" t="s">
        <v>144</v>
      </c>
      <c r="F5759" s="38">
        <v>44251</v>
      </c>
      <c r="G5759" s="41" t="s">
        <v>145</v>
      </c>
      <c r="H5759" s="41">
        <v>16</v>
      </c>
    </row>
    <row r="5760" spans="1:8" x14ac:dyDescent="0.25">
      <c r="A5760" s="41">
        <f>VLOOKUP(D5760,'[110]Legacy Location Lookups'!$A$1:$C$340,2,0)</f>
        <v>72</v>
      </c>
      <c r="B5760" s="41" t="str">
        <f>VLOOKUP(A5760,'[110]Legacy Location Lookups'!$B$1:$C$340,2,0)</f>
        <v>Boca Raton, FL</v>
      </c>
      <c r="C5760" s="41" t="s">
        <v>151</v>
      </c>
      <c r="D5760" s="41" t="s">
        <v>155</v>
      </c>
      <c r="E5760" s="41" t="s">
        <v>144</v>
      </c>
      <c r="F5760" s="38">
        <v>44251</v>
      </c>
      <c r="G5760" s="41" t="s">
        <v>145</v>
      </c>
      <c r="H5760" s="41">
        <v>22</v>
      </c>
    </row>
    <row r="5761" spans="1:8" x14ac:dyDescent="0.25">
      <c r="A5761" s="41">
        <f>VLOOKUP(D5761,'[110]Legacy Location Lookups'!$A$1:$C$340,2,0)</f>
        <v>72</v>
      </c>
      <c r="B5761" s="41" t="str">
        <f>VLOOKUP(A5761,'[110]Legacy Location Lookups'!$B$1:$C$340,2,0)</f>
        <v>Boca Raton, FL</v>
      </c>
      <c r="C5761" s="41" t="s">
        <v>151</v>
      </c>
      <c r="D5761" s="41" t="s">
        <v>155</v>
      </c>
      <c r="E5761" s="41" t="s">
        <v>144</v>
      </c>
      <c r="F5761" s="38">
        <v>44251</v>
      </c>
      <c r="G5761" s="41" t="s">
        <v>159</v>
      </c>
      <c r="H5761" s="41">
        <v>1</v>
      </c>
    </row>
    <row r="5762" spans="1:8" x14ac:dyDescent="0.25">
      <c r="A5762" s="41">
        <f>VLOOKUP(D5762,'[110]Legacy Location Lookups'!$A$1:$C$340,2,0)</f>
        <v>72</v>
      </c>
      <c r="B5762" s="41" t="str">
        <f>VLOOKUP(A5762,'[110]Legacy Location Lookups'!$B$1:$C$340,2,0)</f>
        <v>Boca Raton, FL</v>
      </c>
      <c r="C5762" s="41" t="s">
        <v>151</v>
      </c>
      <c r="D5762" s="41" t="s">
        <v>155</v>
      </c>
      <c r="E5762" s="41" t="s">
        <v>147</v>
      </c>
      <c r="F5762" s="38">
        <v>44251</v>
      </c>
      <c r="G5762" s="41" t="s">
        <v>147</v>
      </c>
      <c r="H5762" s="41">
        <v>0</v>
      </c>
    </row>
    <row r="5763" spans="1:8" x14ac:dyDescent="0.25">
      <c r="A5763" s="41">
        <f>VLOOKUP(D5763,'[110]Legacy Location Lookups'!$A$1:$C$340,2,0)</f>
        <v>104</v>
      </c>
      <c r="B5763" s="41" t="str">
        <f>VLOOKUP(A5763,'[110]Legacy Location Lookups'!$B$1:$C$340,2,0)</f>
        <v>Miami, FL</v>
      </c>
      <c r="C5763" s="41" t="s">
        <v>151</v>
      </c>
      <c r="D5763" s="41" t="s">
        <v>223</v>
      </c>
      <c r="E5763" s="41" t="s">
        <v>144</v>
      </c>
      <c r="F5763" s="38">
        <v>44251</v>
      </c>
      <c r="G5763" s="41" t="s">
        <v>145</v>
      </c>
      <c r="H5763" s="41">
        <v>25</v>
      </c>
    </row>
    <row r="5764" spans="1:8" x14ac:dyDescent="0.25">
      <c r="A5764" s="41">
        <f>VLOOKUP(D5764,'[110]Legacy Location Lookups'!$A$1:$C$340,2,0)</f>
        <v>104</v>
      </c>
      <c r="B5764" s="41" t="str">
        <f>VLOOKUP(A5764,'[110]Legacy Location Lookups'!$B$1:$C$340,2,0)</f>
        <v>Miami, FL</v>
      </c>
      <c r="C5764" s="41" t="s">
        <v>151</v>
      </c>
      <c r="D5764" s="41" t="s">
        <v>223</v>
      </c>
      <c r="E5764" s="41" t="s">
        <v>144</v>
      </c>
      <c r="F5764" s="38">
        <v>44251</v>
      </c>
      <c r="G5764" s="41" t="s">
        <v>159</v>
      </c>
      <c r="H5764" s="41">
        <v>0</v>
      </c>
    </row>
    <row r="5765" spans="1:8" x14ac:dyDescent="0.25">
      <c r="A5765" s="41">
        <f>VLOOKUP(D5765,'[110]Legacy Location Lookups'!$A$1:$C$340,2,0)</f>
        <v>73</v>
      </c>
      <c r="B5765" s="41" t="str">
        <f>VLOOKUP(A5765,'[110]Legacy Location Lookups'!$B$1:$C$340,2,0)</f>
        <v>Boynton Beach, FL</v>
      </c>
      <c r="C5765" s="41" t="s">
        <v>151</v>
      </c>
      <c r="D5765" s="41" t="s">
        <v>152</v>
      </c>
      <c r="E5765" s="41" t="s">
        <v>144</v>
      </c>
      <c r="F5765" s="38">
        <v>44252</v>
      </c>
      <c r="G5765" s="41" t="s">
        <v>145</v>
      </c>
      <c r="H5765" s="41">
        <v>74</v>
      </c>
    </row>
    <row r="5766" spans="1:8" x14ac:dyDescent="0.25">
      <c r="A5766" s="41">
        <f>VLOOKUP(D5766,'[110]Legacy Location Lookups'!$A$1:$C$340,2,0)</f>
        <v>73</v>
      </c>
      <c r="B5766" s="41" t="str">
        <f>VLOOKUP(A5766,'[110]Legacy Location Lookups'!$B$1:$C$340,2,0)</f>
        <v>Boynton Beach, FL</v>
      </c>
      <c r="C5766" s="41" t="s">
        <v>151</v>
      </c>
      <c r="D5766" s="41" t="s">
        <v>152</v>
      </c>
      <c r="E5766" s="41" t="s">
        <v>147</v>
      </c>
      <c r="F5766" s="38">
        <v>44252</v>
      </c>
      <c r="G5766" s="41" t="s">
        <v>147</v>
      </c>
      <c r="H5766" s="41">
        <v>1</v>
      </c>
    </row>
    <row r="5767" spans="1:8" x14ac:dyDescent="0.25">
      <c r="A5767" s="41">
        <f>VLOOKUP(D5767,'[110]Legacy Location Lookups'!$A$1:$C$340,2,0)</f>
        <v>73</v>
      </c>
      <c r="B5767" s="41" t="str">
        <f>VLOOKUP(A5767,'[110]Legacy Location Lookups'!$B$1:$C$340,2,0)</f>
        <v>Boynton Beach, FL</v>
      </c>
      <c r="C5767" s="41" t="s">
        <v>151</v>
      </c>
      <c r="D5767" s="41" t="s">
        <v>152</v>
      </c>
      <c r="E5767" s="41" t="s">
        <v>144</v>
      </c>
      <c r="F5767" s="38">
        <v>44252</v>
      </c>
      <c r="G5767" s="41" t="s">
        <v>159</v>
      </c>
      <c r="H5767" s="41">
        <v>3</v>
      </c>
    </row>
    <row r="5768" spans="1:8" x14ac:dyDescent="0.25">
      <c r="A5768" s="41">
        <f>VLOOKUP(D5768,'[110]Legacy Location Lookups'!$A$1:$C$340,2,0)</f>
        <v>75</v>
      </c>
      <c r="B5768" s="41" t="str">
        <f>VLOOKUP(A5768,'[110]Legacy Location Lookups'!$B$1:$C$340,2,0)</f>
        <v>Delray Beach, FL</v>
      </c>
      <c r="C5768" s="41" t="s">
        <v>151</v>
      </c>
      <c r="D5768" s="41" t="s">
        <v>153</v>
      </c>
      <c r="E5768" s="41" t="s">
        <v>144</v>
      </c>
      <c r="F5768" s="38">
        <v>44252</v>
      </c>
      <c r="G5768" s="41" t="s">
        <v>145</v>
      </c>
      <c r="H5768" s="41">
        <v>31</v>
      </c>
    </row>
    <row r="5769" spans="1:8" x14ac:dyDescent="0.25">
      <c r="A5769" s="41">
        <f>VLOOKUP(D5769,'[110]Legacy Location Lookups'!$A$1:$C$340,2,0)</f>
        <v>75</v>
      </c>
      <c r="B5769" s="41" t="str">
        <f>VLOOKUP(A5769,'[110]Legacy Location Lookups'!$B$1:$C$340,2,0)</f>
        <v>Delray Beach, FL</v>
      </c>
      <c r="C5769" s="41" t="s">
        <v>151</v>
      </c>
      <c r="D5769" s="41" t="s">
        <v>153</v>
      </c>
      <c r="E5769" s="41" t="s">
        <v>147</v>
      </c>
      <c r="F5769" s="38">
        <v>44252</v>
      </c>
      <c r="G5769" s="41" t="s">
        <v>147</v>
      </c>
      <c r="H5769" s="41">
        <v>0</v>
      </c>
    </row>
    <row r="5770" spans="1:8" x14ac:dyDescent="0.25">
      <c r="A5770" s="41">
        <f>VLOOKUP(D5770,'[110]Legacy Location Lookups'!$A$1:$C$340,2,0)</f>
        <v>75</v>
      </c>
      <c r="B5770" s="41" t="str">
        <f>VLOOKUP(A5770,'[110]Legacy Location Lookups'!$B$1:$C$340,2,0)</f>
        <v>Delray Beach, FL</v>
      </c>
      <c r="C5770" s="41" t="s">
        <v>151</v>
      </c>
      <c r="D5770" s="41" t="s">
        <v>153</v>
      </c>
      <c r="E5770" s="41" t="s">
        <v>144</v>
      </c>
      <c r="F5770" s="38">
        <v>44252</v>
      </c>
      <c r="G5770" s="41" t="s">
        <v>159</v>
      </c>
      <c r="H5770" s="41">
        <v>2</v>
      </c>
    </row>
    <row r="5771" spans="1:8" x14ac:dyDescent="0.25">
      <c r="A5771" s="41">
        <f>VLOOKUP(D5771,'[110]Legacy Location Lookups'!$A$1:$C$340,2,0)</f>
        <v>76</v>
      </c>
      <c r="B5771" s="41" t="str">
        <f>VLOOKUP(A5771,'[110]Legacy Location Lookups'!$B$1:$C$340,2,0)</f>
        <v>East Boca Raton, FL</v>
      </c>
      <c r="C5771" s="41" t="s">
        <v>151</v>
      </c>
      <c r="D5771" s="41" t="s">
        <v>175</v>
      </c>
      <c r="E5771" s="41" t="s">
        <v>144</v>
      </c>
      <c r="F5771" s="38">
        <v>44252</v>
      </c>
      <c r="G5771" s="41" t="s">
        <v>145</v>
      </c>
      <c r="H5771" s="41">
        <v>29</v>
      </c>
    </row>
    <row r="5772" spans="1:8" x14ac:dyDescent="0.25">
      <c r="A5772" s="41">
        <f>VLOOKUP(D5772,'[110]Legacy Location Lookups'!$A$1:$C$340,2,0)</f>
        <v>77</v>
      </c>
      <c r="B5772" s="41" t="str">
        <f>VLOOKUP(A5772,'[110]Legacy Location Lookups'!$B$1:$C$340,2,0)</f>
        <v>West Boca Raton, FL</v>
      </c>
      <c r="C5772" s="41" t="s">
        <v>151</v>
      </c>
      <c r="D5772" s="41" t="s">
        <v>154</v>
      </c>
      <c r="E5772" s="41" t="s">
        <v>144</v>
      </c>
      <c r="F5772" s="38">
        <v>44252</v>
      </c>
      <c r="G5772" s="41" t="s">
        <v>145</v>
      </c>
      <c r="H5772" s="41">
        <v>2</v>
      </c>
    </row>
    <row r="5773" spans="1:8" x14ac:dyDescent="0.25">
      <c r="A5773" s="41">
        <f>VLOOKUP(D5773,'[110]Legacy Location Lookups'!$A$1:$C$340,2,0)</f>
        <v>72</v>
      </c>
      <c r="B5773" s="41" t="str">
        <f>VLOOKUP(A5773,'[110]Legacy Location Lookups'!$B$1:$C$340,2,0)</f>
        <v>Boca Raton, FL</v>
      </c>
      <c r="C5773" s="41" t="s">
        <v>151</v>
      </c>
      <c r="D5773" s="41" t="s">
        <v>155</v>
      </c>
      <c r="E5773" s="41" t="s">
        <v>144</v>
      </c>
      <c r="F5773" s="38">
        <v>44252</v>
      </c>
      <c r="G5773" s="41" t="s">
        <v>145</v>
      </c>
      <c r="H5773" s="41">
        <v>18</v>
      </c>
    </row>
    <row r="5774" spans="1:8" x14ac:dyDescent="0.25">
      <c r="A5774" s="41">
        <f>VLOOKUP(D5774,'[110]Legacy Location Lookups'!$A$1:$C$340,2,0)</f>
        <v>72</v>
      </c>
      <c r="B5774" s="41" t="str">
        <f>VLOOKUP(A5774,'[110]Legacy Location Lookups'!$B$1:$C$340,2,0)</f>
        <v>Boca Raton, FL</v>
      </c>
      <c r="C5774" s="41" t="s">
        <v>151</v>
      </c>
      <c r="D5774" s="41" t="s">
        <v>155</v>
      </c>
      <c r="E5774" s="41" t="s">
        <v>144</v>
      </c>
      <c r="F5774" s="38">
        <v>44252</v>
      </c>
      <c r="G5774" s="41" t="s">
        <v>146</v>
      </c>
      <c r="H5774" s="41">
        <v>0</v>
      </c>
    </row>
    <row r="5775" spans="1:8" x14ac:dyDescent="0.25">
      <c r="A5775" s="41">
        <f>VLOOKUP(D5775,'[110]Legacy Location Lookups'!$A$1:$C$340,2,0)</f>
        <v>72</v>
      </c>
      <c r="B5775" s="41" t="str">
        <f>VLOOKUP(A5775,'[110]Legacy Location Lookups'!$B$1:$C$340,2,0)</f>
        <v>Boca Raton, FL</v>
      </c>
      <c r="C5775" s="41" t="s">
        <v>151</v>
      </c>
      <c r="D5775" s="41" t="s">
        <v>155</v>
      </c>
      <c r="E5775" s="41" t="s">
        <v>147</v>
      </c>
      <c r="F5775" s="38">
        <v>44252</v>
      </c>
      <c r="G5775" s="41" t="s">
        <v>147</v>
      </c>
      <c r="H5775" s="41">
        <v>1</v>
      </c>
    </row>
    <row r="5776" spans="1:8" x14ac:dyDescent="0.25">
      <c r="A5776" s="41">
        <f>VLOOKUP(D5776,'[110]Legacy Location Lookups'!$A$1:$C$340,2,0)</f>
        <v>104</v>
      </c>
      <c r="B5776" s="41" t="str">
        <f>VLOOKUP(A5776,'[110]Legacy Location Lookups'!$B$1:$C$340,2,0)</f>
        <v>Miami, FL</v>
      </c>
      <c r="C5776" s="41" t="s">
        <v>151</v>
      </c>
      <c r="D5776" s="41" t="s">
        <v>223</v>
      </c>
      <c r="E5776" s="41" t="s">
        <v>144</v>
      </c>
      <c r="F5776" s="38">
        <v>44252</v>
      </c>
      <c r="G5776" s="41" t="s">
        <v>145</v>
      </c>
      <c r="H5776" s="41">
        <v>25</v>
      </c>
    </row>
    <row r="5777" spans="1:8" x14ac:dyDescent="0.25">
      <c r="A5777" s="41">
        <f>VLOOKUP(D5777,'[110]Legacy Location Lookups'!$A$1:$C$340,2,0)</f>
        <v>104</v>
      </c>
      <c r="B5777" s="41" t="str">
        <f>VLOOKUP(A5777,'[110]Legacy Location Lookups'!$B$1:$C$340,2,0)</f>
        <v>Miami, FL</v>
      </c>
      <c r="C5777" s="41" t="s">
        <v>151</v>
      </c>
      <c r="D5777" s="41" t="s">
        <v>223</v>
      </c>
      <c r="E5777" s="41" t="s">
        <v>144</v>
      </c>
      <c r="F5777" s="38">
        <v>44252</v>
      </c>
      <c r="G5777" s="41" t="s">
        <v>159</v>
      </c>
      <c r="H5777" s="41">
        <v>0</v>
      </c>
    </row>
    <row r="5778" spans="1:8" x14ac:dyDescent="0.25">
      <c r="A5778" s="41">
        <f>VLOOKUP(D5778,'[110]Legacy Location Lookups'!$A$1:$C$340,2,0)</f>
        <v>73</v>
      </c>
      <c r="B5778" s="41" t="str">
        <f>VLOOKUP(A5778,'[110]Legacy Location Lookups'!$B$1:$C$340,2,0)</f>
        <v>Boynton Beach, FL</v>
      </c>
      <c r="C5778" s="41" t="s">
        <v>151</v>
      </c>
      <c r="D5778" s="41" t="s">
        <v>152</v>
      </c>
      <c r="E5778" s="41" t="s">
        <v>144</v>
      </c>
      <c r="F5778" s="38">
        <v>44253</v>
      </c>
      <c r="G5778" s="41" t="s">
        <v>145</v>
      </c>
      <c r="H5778" s="41">
        <v>72</v>
      </c>
    </row>
    <row r="5779" spans="1:8" x14ac:dyDescent="0.25">
      <c r="A5779" s="41">
        <f>VLOOKUP(D5779,'[110]Legacy Location Lookups'!$A$1:$C$340,2,0)</f>
        <v>73</v>
      </c>
      <c r="B5779" s="41" t="str">
        <f>VLOOKUP(A5779,'[110]Legacy Location Lookups'!$B$1:$C$340,2,0)</f>
        <v>Boynton Beach, FL</v>
      </c>
      <c r="C5779" s="41" t="s">
        <v>151</v>
      </c>
      <c r="D5779" s="41" t="s">
        <v>152</v>
      </c>
      <c r="E5779" s="41" t="s">
        <v>144</v>
      </c>
      <c r="F5779" s="38">
        <v>44253</v>
      </c>
      <c r="G5779" s="41" t="s">
        <v>159</v>
      </c>
      <c r="H5779" s="41">
        <v>4</v>
      </c>
    </row>
    <row r="5780" spans="1:8" x14ac:dyDescent="0.25">
      <c r="A5780" s="41">
        <f>VLOOKUP(D5780,'[110]Legacy Location Lookups'!$A$1:$C$340,2,0)</f>
        <v>73</v>
      </c>
      <c r="B5780" s="41" t="str">
        <f>VLOOKUP(A5780,'[110]Legacy Location Lookups'!$B$1:$C$340,2,0)</f>
        <v>Boynton Beach, FL</v>
      </c>
      <c r="C5780" s="41" t="s">
        <v>151</v>
      </c>
      <c r="D5780" s="41" t="s">
        <v>152</v>
      </c>
      <c r="E5780" s="41" t="s">
        <v>144</v>
      </c>
      <c r="F5780" s="38">
        <v>44253</v>
      </c>
      <c r="G5780" s="41" t="s">
        <v>146</v>
      </c>
      <c r="H5780" s="41">
        <v>0</v>
      </c>
    </row>
    <row r="5781" spans="1:8" x14ac:dyDescent="0.25">
      <c r="A5781" s="41">
        <f>VLOOKUP(D5781,'[110]Legacy Location Lookups'!$A$1:$C$340,2,0)</f>
        <v>75</v>
      </c>
      <c r="B5781" s="41" t="str">
        <f>VLOOKUP(A5781,'[110]Legacy Location Lookups'!$B$1:$C$340,2,0)</f>
        <v>Delray Beach, FL</v>
      </c>
      <c r="C5781" s="41" t="s">
        <v>151</v>
      </c>
      <c r="D5781" s="41" t="s">
        <v>153</v>
      </c>
      <c r="E5781" s="41" t="s">
        <v>144</v>
      </c>
      <c r="F5781" s="38">
        <v>44253</v>
      </c>
      <c r="G5781" s="41" t="s">
        <v>145</v>
      </c>
      <c r="H5781" s="41">
        <v>47</v>
      </c>
    </row>
    <row r="5782" spans="1:8" x14ac:dyDescent="0.25">
      <c r="A5782" s="41">
        <f>VLOOKUP(D5782,'[110]Legacy Location Lookups'!$A$1:$C$340,2,0)</f>
        <v>75</v>
      </c>
      <c r="B5782" s="41" t="str">
        <f>VLOOKUP(A5782,'[110]Legacy Location Lookups'!$B$1:$C$340,2,0)</f>
        <v>Delray Beach, FL</v>
      </c>
      <c r="C5782" s="41" t="s">
        <v>151</v>
      </c>
      <c r="D5782" s="41" t="s">
        <v>153</v>
      </c>
      <c r="E5782" s="41" t="s">
        <v>144</v>
      </c>
      <c r="F5782" s="38">
        <v>44253</v>
      </c>
      <c r="G5782" s="41" t="s">
        <v>159</v>
      </c>
      <c r="H5782" s="41">
        <v>1</v>
      </c>
    </row>
    <row r="5783" spans="1:8" x14ac:dyDescent="0.25">
      <c r="A5783" s="41">
        <f>VLOOKUP(D5783,'[110]Legacy Location Lookups'!$A$1:$C$340,2,0)</f>
        <v>76</v>
      </c>
      <c r="B5783" s="41" t="str">
        <f>VLOOKUP(A5783,'[110]Legacy Location Lookups'!$B$1:$C$340,2,0)</f>
        <v>East Boca Raton, FL</v>
      </c>
      <c r="C5783" s="41" t="s">
        <v>151</v>
      </c>
      <c r="D5783" s="41" t="s">
        <v>175</v>
      </c>
      <c r="E5783" s="41" t="s">
        <v>144</v>
      </c>
      <c r="F5783" s="38">
        <v>44253</v>
      </c>
      <c r="G5783" s="41" t="s">
        <v>145</v>
      </c>
      <c r="H5783" s="41">
        <v>0</v>
      </c>
    </row>
    <row r="5784" spans="1:8" x14ac:dyDescent="0.25">
      <c r="A5784" s="41">
        <f>VLOOKUP(D5784,'[110]Legacy Location Lookups'!$A$1:$C$340,2,0)</f>
        <v>77</v>
      </c>
      <c r="B5784" s="41" t="str">
        <f>VLOOKUP(A5784,'[110]Legacy Location Lookups'!$B$1:$C$340,2,0)</f>
        <v>West Boca Raton, FL</v>
      </c>
      <c r="C5784" s="41" t="s">
        <v>151</v>
      </c>
      <c r="D5784" s="41" t="s">
        <v>154</v>
      </c>
      <c r="E5784" s="41" t="s">
        <v>144</v>
      </c>
      <c r="F5784" s="38">
        <v>44253</v>
      </c>
      <c r="G5784" s="41" t="s">
        <v>145</v>
      </c>
      <c r="H5784" s="41">
        <v>35</v>
      </c>
    </row>
    <row r="5785" spans="1:8" x14ac:dyDescent="0.25">
      <c r="A5785" s="41">
        <f>VLOOKUP(D5785,'[110]Legacy Location Lookups'!$A$1:$C$340,2,0)</f>
        <v>72</v>
      </c>
      <c r="B5785" s="41" t="str">
        <f>VLOOKUP(A5785,'[110]Legacy Location Lookups'!$B$1:$C$340,2,0)</f>
        <v>Boca Raton, FL</v>
      </c>
      <c r="C5785" s="41" t="s">
        <v>151</v>
      </c>
      <c r="D5785" s="41" t="s">
        <v>155</v>
      </c>
      <c r="E5785" s="41" t="s">
        <v>144</v>
      </c>
      <c r="F5785" s="38">
        <v>44253</v>
      </c>
      <c r="G5785" s="41" t="s">
        <v>145</v>
      </c>
      <c r="H5785" s="41">
        <v>13</v>
      </c>
    </row>
    <row r="5786" spans="1:8" x14ac:dyDescent="0.25">
      <c r="A5786" s="41">
        <f>VLOOKUP(D5786,'[110]Legacy Location Lookups'!$A$1:$C$340,2,0)</f>
        <v>72</v>
      </c>
      <c r="B5786" s="41" t="str">
        <f>VLOOKUP(A5786,'[110]Legacy Location Lookups'!$B$1:$C$340,2,0)</f>
        <v>Boca Raton, FL</v>
      </c>
      <c r="C5786" s="41" t="s">
        <v>151</v>
      </c>
      <c r="D5786" s="41" t="s">
        <v>155</v>
      </c>
      <c r="E5786" s="41" t="s">
        <v>147</v>
      </c>
      <c r="F5786" s="38">
        <v>44253</v>
      </c>
      <c r="G5786" s="41" t="s">
        <v>147</v>
      </c>
      <c r="H5786" s="41">
        <v>0</v>
      </c>
    </row>
    <row r="5787" spans="1:8" x14ac:dyDescent="0.25">
      <c r="A5787" s="41">
        <f>VLOOKUP(D5787,'[110]Legacy Location Lookups'!$A$1:$C$340,2,0)</f>
        <v>72</v>
      </c>
      <c r="B5787" s="41" t="str">
        <f>VLOOKUP(A5787,'[110]Legacy Location Lookups'!$B$1:$C$340,2,0)</f>
        <v>Boca Raton, FL</v>
      </c>
      <c r="C5787" s="41" t="s">
        <v>151</v>
      </c>
      <c r="D5787" s="41" t="s">
        <v>155</v>
      </c>
      <c r="E5787" s="41" t="s">
        <v>144</v>
      </c>
      <c r="F5787" s="38">
        <v>44253</v>
      </c>
      <c r="G5787" s="41" t="s">
        <v>159</v>
      </c>
      <c r="H5787" s="41">
        <v>0</v>
      </c>
    </row>
    <row r="5788" spans="1:8" x14ac:dyDescent="0.25">
      <c r="A5788" s="41">
        <f>VLOOKUP(D5788,'[110]Legacy Location Lookups'!$A$1:$C$340,2,0)</f>
        <v>104</v>
      </c>
      <c r="B5788" s="41" t="str">
        <f>VLOOKUP(A5788,'[110]Legacy Location Lookups'!$B$1:$C$340,2,0)</f>
        <v>Miami, FL</v>
      </c>
      <c r="C5788" s="41" t="s">
        <v>151</v>
      </c>
      <c r="D5788" s="41" t="s">
        <v>223</v>
      </c>
      <c r="E5788" s="41" t="s">
        <v>144</v>
      </c>
      <c r="F5788" s="38">
        <v>44253</v>
      </c>
      <c r="G5788" s="41" t="s">
        <v>145</v>
      </c>
      <c r="H5788" s="41">
        <v>11</v>
      </c>
    </row>
    <row r="5789" spans="1:8" x14ac:dyDescent="0.25">
      <c r="A5789" s="41">
        <f>VLOOKUP(D5789,'[110]Legacy Location Lookups'!$A$1:$C$340,2,0)</f>
        <v>104</v>
      </c>
      <c r="B5789" s="41" t="str">
        <f>VLOOKUP(A5789,'[110]Legacy Location Lookups'!$B$1:$C$340,2,0)</f>
        <v>Miami, FL</v>
      </c>
      <c r="C5789" s="41" t="s">
        <v>151</v>
      </c>
      <c r="D5789" s="41" t="s">
        <v>223</v>
      </c>
      <c r="E5789" s="41" t="s">
        <v>144</v>
      </c>
      <c r="F5789" s="38">
        <v>44253</v>
      </c>
      <c r="G5789" s="41" t="s">
        <v>159</v>
      </c>
      <c r="H5789" s="41">
        <v>0</v>
      </c>
    </row>
    <row r="5790" spans="1:8" x14ac:dyDescent="0.25">
      <c r="A5790" s="41">
        <f>VLOOKUP(D5790,'[110]Legacy Location Lookups'!$A$1:$C$340,2,0)</f>
        <v>156</v>
      </c>
      <c r="B5790" s="41" t="str">
        <f>VLOOKUP(A5790,'[110]Legacy Location Lookups'!$B$1:$C$340,2,0)</f>
        <v>WA Seattle Madison St</v>
      </c>
      <c r="C5790" s="41" t="s">
        <v>366</v>
      </c>
      <c r="D5790" s="41" t="s">
        <v>364</v>
      </c>
      <c r="E5790" s="41" t="s">
        <v>144</v>
      </c>
      <c r="F5790" s="38">
        <v>44249</v>
      </c>
      <c r="G5790" s="41" t="s">
        <v>145</v>
      </c>
      <c r="H5790" s="30">
        <v>0</v>
      </c>
    </row>
    <row r="5791" spans="1:8" x14ac:dyDescent="0.25">
      <c r="A5791" s="41">
        <f>VLOOKUP(D5791,'[110]Legacy Location Lookups'!$A$1:$C$340,2,0)</f>
        <v>156</v>
      </c>
      <c r="B5791" s="41" t="str">
        <f>VLOOKUP(A5791,'[110]Legacy Location Lookups'!$B$1:$C$340,2,0)</f>
        <v>WA Seattle Madison St</v>
      </c>
      <c r="C5791" s="41" t="s">
        <v>366</v>
      </c>
      <c r="D5791" s="41" t="s">
        <v>364</v>
      </c>
      <c r="E5791" s="41" t="s">
        <v>144</v>
      </c>
      <c r="F5791" s="38">
        <v>44250</v>
      </c>
      <c r="G5791" s="41" t="s">
        <v>145</v>
      </c>
      <c r="H5791" s="30">
        <v>10</v>
      </c>
    </row>
    <row r="5792" spans="1:8" x14ac:dyDescent="0.25">
      <c r="A5792" s="41">
        <f>VLOOKUP(D5792,'[110]Legacy Location Lookups'!$A$1:$C$340,2,0)</f>
        <v>156</v>
      </c>
      <c r="B5792" s="41" t="str">
        <f>VLOOKUP(A5792,'[110]Legacy Location Lookups'!$B$1:$C$340,2,0)</f>
        <v>WA Seattle Madison St</v>
      </c>
      <c r="C5792" s="41" t="s">
        <v>366</v>
      </c>
      <c r="D5792" s="41" t="s">
        <v>364</v>
      </c>
      <c r="E5792" s="41" t="s">
        <v>144</v>
      </c>
      <c r="F5792" s="38">
        <v>44251</v>
      </c>
      <c r="G5792" s="41" t="s">
        <v>145</v>
      </c>
      <c r="H5792" s="30">
        <v>28</v>
      </c>
    </row>
    <row r="5793" spans="1:8" x14ac:dyDescent="0.25">
      <c r="A5793" s="41">
        <f>VLOOKUP(D5793,'[110]Legacy Location Lookups'!$A$1:$C$340,2,0)</f>
        <v>156</v>
      </c>
      <c r="B5793" s="41" t="str">
        <f>VLOOKUP(A5793,'[110]Legacy Location Lookups'!$B$1:$C$340,2,0)</f>
        <v>WA Seattle Madison St</v>
      </c>
      <c r="C5793" s="41" t="s">
        <v>366</v>
      </c>
      <c r="D5793" s="41" t="s">
        <v>364</v>
      </c>
      <c r="E5793" s="41" t="s">
        <v>144</v>
      </c>
      <c r="F5793" s="38">
        <v>44252</v>
      </c>
      <c r="G5793" s="41" t="s">
        <v>145</v>
      </c>
      <c r="H5793" s="30">
        <v>34</v>
      </c>
    </row>
    <row r="5794" spans="1:8" x14ac:dyDescent="0.25">
      <c r="A5794" s="41">
        <f>VLOOKUP(D5794,'[110]Legacy Location Lookups'!$A$1:$C$340,2,0)</f>
        <v>156</v>
      </c>
      <c r="B5794" s="41" t="str">
        <f>VLOOKUP(A5794,'[110]Legacy Location Lookups'!$B$1:$C$340,2,0)</f>
        <v>WA Seattle Madison St</v>
      </c>
      <c r="C5794" s="41" t="s">
        <v>366</v>
      </c>
      <c r="D5794" s="41" t="s">
        <v>364</v>
      </c>
      <c r="E5794" s="41" t="s">
        <v>144</v>
      </c>
      <c r="F5794" s="38">
        <v>44253</v>
      </c>
      <c r="G5794" s="41" t="s">
        <v>145</v>
      </c>
      <c r="H5794" s="30">
        <v>0</v>
      </c>
    </row>
    <row r="5795" spans="1:8" x14ac:dyDescent="0.25">
      <c r="A5795" s="41">
        <f>VLOOKUP(D5795,'[110]Legacy Location Lookups'!$A$1:$C$340,2,0)</f>
        <v>157</v>
      </c>
      <c r="B5795" s="41" t="str">
        <f>VLOOKUP(A5795,'[110]Legacy Location Lookups'!$B$1:$C$340,2,0)</f>
        <v xml:space="preserve">WA Bellevue 116 AV NE </v>
      </c>
      <c r="C5795" s="41" t="s">
        <v>366</v>
      </c>
      <c r="D5795" s="41" t="s">
        <v>365</v>
      </c>
      <c r="E5795" s="41" t="s">
        <v>144</v>
      </c>
      <c r="F5795" s="38">
        <v>44249</v>
      </c>
      <c r="G5795" s="41" t="s">
        <v>145</v>
      </c>
      <c r="H5795" s="30">
        <v>36</v>
      </c>
    </row>
    <row r="5796" spans="1:8" x14ac:dyDescent="0.25">
      <c r="A5796" s="41">
        <f>VLOOKUP(D5796,'[110]Legacy Location Lookups'!$A$1:$C$340,2,0)</f>
        <v>157</v>
      </c>
      <c r="B5796" s="41" t="str">
        <f>VLOOKUP(A5796,'[110]Legacy Location Lookups'!$B$1:$C$340,2,0)</f>
        <v xml:space="preserve">WA Bellevue 116 AV NE </v>
      </c>
      <c r="C5796" s="41" t="s">
        <v>366</v>
      </c>
      <c r="D5796" s="41" t="s">
        <v>365</v>
      </c>
      <c r="E5796" s="41" t="s">
        <v>144</v>
      </c>
      <c r="F5796" s="38">
        <v>44250</v>
      </c>
      <c r="G5796" s="41" t="s">
        <v>145</v>
      </c>
      <c r="H5796" s="30">
        <v>40</v>
      </c>
    </row>
    <row r="5797" spans="1:8" x14ac:dyDescent="0.25">
      <c r="A5797" s="41">
        <f>VLOOKUP(D5797,'[110]Legacy Location Lookups'!$A$1:$C$340,2,0)</f>
        <v>157</v>
      </c>
      <c r="B5797" s="41" t="str">
        <f>VLOOKUP(A5797,'[110]Legacy Location Lookups'!$B$1:$C$340,2,0)</f>
        <v xml:space="preserve">WA Bellevue 116 AV NE </v>
      </c>
      <c r="C5797" s="41" t="s">
        <v>366</v>
      </c>
      <c r="D5797" s="41" t="s">
        <v>365</v>
      </c>
      <c r="E5797" s="41" t="s">
        <v>144</v>
      </c>
      <c r="F5797" s="38">
        <v>44251</v>
      </c>
      <c r="G5797" s="41" t="s">
        <v>145</v>
      </c>
      <c r="H5797" s="30">
        <v>33</v>
      </c>
    </row>
    <row r="5798" spans="1:8" x14ac:dyDescent="0.25">
      <c r="A5798" s="41">
        <f>VLOOKUP(D5798,'[110]Legacy Location Lookups'!$A$1:$C$340,2,0)</f>
        <v>157</v>
      </c>
      <c r="B5798" s="41" t="str">
        <f>VLOOKUP(A5798,'[110]Legacy Location Lookups'!$B$1:$C$340,2,0)</f>
        <v xml:space="preserve">WA Bellevue 116 AV NE </v>
      </c>
      <c r="C5798" s="41" t="s">
        <v>366</v>
      </c>
      <c r="D5798" s="41" t="s">
        <v>365</v>
      </c>
      <c r="E5798" s="41" t="s">
        <v>144</v>
      </c>
      <c r="F5798" s="38">
        <v>44252</v>
      </c>
      <c r="G5798" s="41" t="s">
        <v>145</v>
      </c>
      <c r="H5798" s="30">
        <v>36</v>
      </c>
    </row>
    <row r="5799" spans="1:8" x14ac:dyDescent="0.25">
      <c r="A5799" s="41">
        <f>VLOOKUP(D5799,'[110]Legacy Location Lookups'!$A$1:$C$340,2,0)</f>
        <v>157</v>
      </c>
      <c r="B5799" s="41" t="str">
        <f>VLOOKUP(A5799,'[110]Legacy Location Lookups'!$B$1:$C$340,2,0)</f>
        <v xml:space="preserve">WA Bellevue 116 AV NE </v>
      </c>
      <c r="C5799" s="41" t="s">
        <v>366</v>
      </c>
      <c r="D5799" s="41" t="s">
        <v>365</v>
      </c>
      <c r="E5799" s="41" t="s">
        <v>144</v>
      </c>
      <c r="F5799" s="38">
        <v>44253</v>
      </c>
      <c r="G5799" s="41" t="s">
        <v>145</v>
      </c>
      <c r="H5799" s="30">
        <v>19</v>
      </c>
    </row>
    <row r="5800" spans="1:8" x14ac:dyDescent="0.25">
      <c r="A5800" s="41">
        <f>VLOOKUP(D5800,'[110]Legacy Location Lookups'!$A$1:$C$340,2,0)</f>
        <v>5</v>
      </c>
      <c r="B5800" s="41" t="str">
        <f>VLOOKUP(A5800,'[110]Legacy Location Lookups'!$B$1:$C$340,2,0)</f>
        <v>Bloomington, IL</v>
      </c>
      <c r="C5800" s="41" t="s">
        <v>142</v>
      </c>
      <c r="D5800" s="41" t="s">
        <v>143</v>
      </c>
      <c r="E5800" s="41" t="s">
        <v>144</v>
      </c>
      <c r="F5800" s="38">
        <v>44252</v>
      </c>
      <c r="G5800" s="41" t="s">
        <v>145</v>
      </c>
      <c r="H5800" s="41">
        <v>0</v>
      </c>
    </row>
    <row r="5801" spans="1:8" x14ac:dyDescent="0.25">
      <c r="A5801" s="41">
        <f>VLOOKUP(D5801,'[110]Legacy Location Lookups'!$A$1:$C$340,2,0)</f>
        <v>5</v>
      </c>
      <c r="B5801" s="41" t="str">
        <f>VLOOKUP(A5801,'[110]Legacy Location Lookups'!$B$1:$C$340,2,0)</f>
        <v>Bloomington, IL</v>
      </c>
      <c r="C5801" s="41" t="s">
        <v>142</v>
      </c>
      <c r="D5801" s="41" t="s">
        <v>143</v>
      </c>
      <c r="E5801" s="41" t="s">
        <v>144</v>
      </c>
      <c r="F5801" s="38">
        <v>44252</v>
      </c>
      <c r="G5801" s="41" t="s">
        <v>146</v>
      </c>
      <c r="H5801" s="41">
        <v>0</v>
      </c>
    </row>
    <row r="5802" spans="1:8" x14ac:dyDescent="0.25">
      <c r="A5802" s="41">
        <f>VLOOKUP(D5802,'[110]Legacy Location Lookups'!$A$1:$C$340,2,0)</f>
        <v>5</v>
      </c>
      <c r="B5802" s="41" t="str">
        <f>VLOOKUP(A5802,'[110]Legacy Location Lookups'!$B$1:$C$340,2,0)</f>
        <v>Bloomington, IL</v>
      </c>
      <c r="C5802" s="41" t="s">
        <v>142</v>
      </c>
      <c r="D5802" s="41" t="s">
        <v>143</v>
      </c>
      <c r="E5802" s="41" t="s">
        <v>147</v>
      </c>
      <c r="F5802" s="38">
        <v>44252</v>
      </c>
      <c r="G5802" s="41" t="s">
        <v>147</v>
      </c>
      <c r="H5802" s="41">
        <v>0</v>
      </c>
    </row>
    <row r="5803" spans="1:8" x14ac:dyDescent="0.25">
      <c r="A5803" s="41">
        <f>VLOOKUP(D5803,'[110]Legacy Location Lookups'!$A$1:$C$340,2,0)</f>
        <v>14</v>
      </c>
      <c r="B5803" s="41" t="str">
        <f>VLOOKUP(A5803,'[110]Legacy Location Lookups'!$B$1:$C$340,2,0)</f>
        <v>Peru, IL</v>
      </c>
      <c r="C5803" s="41" t="s">
        <v>142</v>
      </c>
      <c r="D5803" s="41" t="s">
        <v>148</v>
      </c>
      <c r="E5803" s="41" t="s">
        <v>144</v>
      </c>
      <c r="F5803" s="38">
        <v>44252</v>
      </c>
      <c r="G5803" s="41" t="s">
        <v>145</v>
      </c>
      <c r="H5803" s="41">
        <v>20</v>
      </c>
    </row>
    <row r="5804" spans="1:8" x14ac:dyDescent="0.25">
      <c r="A5804" s="41">
        <f>VLOOKUP(D5804,'[110]Legacy Location Lookups'!$A$1:$C$340,2,0)</f>
        <v>14</v>
      </c>
      <c r="B5804" s="41" t="str">
        <f>VLOOKUP(A5804,'[110]Legacy Location Lookups'!$B$1:$C$340,2,0)</f>
        <v>Peru, IL</v>
      </c>
      <c r="C5804" s="41" t="s">
        <v>142</v>
      </c>
      <c r="D5804" s="41" t="s">
        <v>148</v>
      </c>
      <c r="E5804" s="41" t="s">
        <v>147</v>
      </c>
      <c r="F5804" s="38">
        <v>44252</v>
      </c>
      <c r="G5804" s="41" t="s">
        <v>147</v>
      </c>
      <c r="H5804" s="41">
        <v>0</v>
      </c>
    </row>
    <row r="5805" spans="1:8" x14ac:dyDescent="0.25">
      <c r="A5805" s="41">
        <f>VLOOKUP(D5805,'[110]Legacy Location Lookups'!$A$1:$C$340,2,0)</f>
        <v>13</v>
      </c>
      <c r="B5805" s="41" t="str">
        <f>VLOOKUP(A5805,'[110]Legacy Location Lookups'!$B$1:$C$340,2,0)</f>
        <v>Peoria, IL</v>
      </c>
      <c r="C5805" s="41" t="s">
        <v>142</v>
      </c>
      <c r="D5805" s="41" t="s">
        <v>149</v>
      </c>
      <c r="E5805" s="41" t="s">
        <v>144</v>
      </c>
      <c r="F5805" s="38">
        <v>44252</v>
      </c>
      <c r="G5805" s="41" t="s">
        <v>145</v>
      </c>
      <c r="H5805" s="41">
        <v>36</v>
      </c>
    </row>
    <row r="5806" spans="1:8" x14ac:dyDescent="0.25">
      <c r="A5806" s="41">
        <f>VLOOKUP(D5806,'[110]Legacy Location Lookups'!$A$1:$C$340,2,0)</f>
        <v>13</v>
      </c>
      <c r="B5806" s="41" t="str">
        <f>VLOOKUP(A5806,'[110]Legacy Location Lookups'!$B$1:$C$340,2,0)</f>
        <v>Peoria, IL</v>
      </c>
      <c r="C5806" s="41" t="s">
        <v>142</v>
      </c>
      <c r="D5806" s="41" t="s">
        <v>149</v>
      </c>
      <c r="E5806" s="41" t="s">
        <v>144</v>
      </c>
      <c r="F5806" s="38">
        <v>44252</v>
      </c>
      <c r="G5806" s="41" t="s">
        <v>146</v>
      </c>
      <c r="H5806" s="41">
        <v>0</v>
      </c>
    </row>
    <row r="5807" spans="1:8" x14ac:dyDescent="0.25">
      <c r="A5807" s="41">
        <f>VLOOKUP(D5807,'[110]Legacy Location Lookups'!$A$1:$C$340,2,0)</f>
        <v>6</v>
      </c>
      <c r="B5807" s="41" t="str">
        <f>VLOOKUP(A5807,'[110]Legacy Location Lookups'!$B$1:$C$340,2,0)</f>
        <v>Charleston, IL</v>
      </c>
      <c r="C5807" s="41" t="s">
        <v>142</v>
      </c>
      <c r="D5807" s="41" t="s">
        <v>150</v>
      </c>
      <c r="E5807" s="41" t="s">
        <v>144</v>
      </c>
      <c r="F5807" s="38">
        <v>44252</v>
      </c>
      <c r="G5807" s="41" t="s">
        <v>145</v>
      </c>
      <c r="H5807" s="41">
        <v>30</v>
      </c>
    </row>
    <row r="5808" spans="1:8" x14ac:dyDescent="0.25">
      <c r="A5808" s="41">
        <f>VLOOKUP(D5808,'[110]Legacy Location Lookups'!$A$1:$C$340,2,0)</f>
        <v>6</v>
      </c>
      <c r="B5808" s="41" t="str">
        <f>VLOOKUP(A5808,'[110]Legacy Location Lookups'!$B$1:$C$340,2,0)</f>
        <v>Charleston, IL</v>
      </c>
      <c r="C5808" s="41" t="s">
        <v>142</v>
      </c>
      <c r="D5808" s="41" t="s">
        <v>150</v>
      </c>
      <c r="E5808" s="41" t="s">
        <v>144</v>
      </c>
      <c r="F5808" s="38">
        <v>44252</v>
      </c>
      <c r="G5808" s="41" t="s">
        <v>146</v>
      </c>
      <c r="H5808" s="41">
        <v>0</v>
      </c>
    </row>
    <row r="5809" spans="1:8" x14ac:dyDescent="0.25">
      <c r="A5809" s="41">
        <f>VLOOKUP(D5809,'[110]Legacy Location Lookups'!$A$1:$C$340,2,0)</f>
        <v>6</v>
      </c>
      <c r="B5809" s="41" t="str">
        <f>VLOOKUP(A5809,'[110]Legacy Location Lookups'!$B$1:$C$340,2,0)</f>
        <v>Charleston, IL</v>
      </c>
      <c r="C5809" s="41" t="s">
        <v>142</v>
      </c>
      <c r="D5809" s="41" t="s">
        <v>150</v>
      </c>
      <c r="E5809" s="41" t="s">
        <v>147</v>
      </c>
      <c r="F5809" s="38">
        <v>44252</v>
      </c>
      <c r="G5809" s="41" t="s">
        <v>147</v>
      </c>
      <c r="H5809" s="41">
        <v>0</v>
      </c>
    </row>
    <row r="5810" spans="1:8" x14ac:dyDescent="0.25">
      <c r="A5810" s="41">
        <f>VLOOKUP(D5810,'[110]Legacy Location Lookups'!$A$1:$C$340,2,0)</f>
        <v>15</v>
      </c>
      <c r="B5810" s="41" t="str">
        <f>VLOOKUP(A5810,'[110]Legacy Location Lookups'!$B$1:$C$340,2,0)</f>
        <v>Pontiac, IL</v>
      </c>
      <c r="C5810" s="41" t="s">
        <v>142</v>
      </c>
      <c r="D5810" s="41" t="s">
        <v>13</v>
      </c>
      <c r="E5810" s="41" t="s">
        <v>144</v>
      </c>
      <c r="F5810" s="38">
        <v>44252</v>
      </c>
      <c r="G5810" s="41" t="s">
        <v>145</v>
      </c>
      <c r="H5810" s="41">
        <v>29</v>
      </c>
    </row>
    <row r="5811" spans="1:8" x14ac:dyDescent="0.25">
      <c r="A5811" s="41">
        <f>VLOOKUP(D5811,'[110]Legacy Location Lookups'!$A$1:$C$340,2,0)</f>
        <v>15</v>
      </c>
      <c r="B5811" s="41" t="str">
        <f>VLOOKUP(A5811,'[110]Legacy Location Lookups'!$B$1:$C$340,2,0)</f>
        <v>Pontiac, IL</v>
      </c>
      <c r="C5811" s="41" t="s">
        <v>142</v>
      </c>
      <c r="D5811" s="41" t="s">
        <v>13</v>
      </c>
      <c r="E5811" s="41" t="s">
        <v>147</v>
      </c>
      <c r="F5811" s="38">
        <v>44252</v>
      </c>
      <c r="G5811" s="41" t="s">
        <v>147</v>
      </c>
      <c r="H5811" s="41">
        <v>0</v>
      </c>
    </row>
    <row r="5812" spans="1:8" x14ac:dyDescent="0.25">
      <c r="A5812" s="41">
        <f>VLOOKUP(D5812,'[110]Legacy Location Lookups'!$A$1:$C$340,2,0)</f>
        <v>8</v>
      </c>
      <c r="B5812" s="41" t="str">
        <f>VLOOKUP(A5812,'[110]Legacy Location Lookups'!$B$1:$C$340,2,0)</f>
        <v>Eureka, IL</v>
      </c>
      <c r="C5812" s="41" t="s">
        <v>142</v>
      </c>
      <c r="D5812" s="41" t="s">
        <v>6</v>
      </c>
      <c r="E5812" s="41" t="s">
        <v>144</v>
      </c>
      <c r="F5812" s="38">
        <v>44252</v>
      </c>
      <c r="G5812" s="41" t="s">
        <v>145</v>
      </c>
      <c r="H5812" s="41">
        <v>0</v>
      </c>
    </row>
    <row r="5813" spans="1:8" x14ac:dyDescent="0.25">
      <c r="A5813" s="41">
        <f>VLOOKUP(D5813,'[110]Legacy Location Lookups'!$A$1:$C$340,2,0)</f>
        <v>8</v>
      </c>
      <c r="B5813" s="41" t="str">
        <f>VLOOKUP(A5813,'[110]Legacy Location Lookups'!$B$1:$C$340,2,0)</f>
        <v>Eureka, IL</v>
      </c>
      <c r="C5813" s="41" t="s">
        <v>142</v>
      </c>
      <c r="D5813" s="41" t="s">
        <v>6</v>
      </c>
      <c r="E5813" s="41" t="s">
        <v>147</v>
      </c>
      <c r="F5813" s="38">
        <v>44252</v>
      </c>
      <c r="G5813" s="41" t="s">
        <v>147</v>
      </c>
      <c r="H5813" s="41">
        <v>0</v>
      </c>
    </row>
    <row r="5814" spans="1:8" x14ac:dyDescent="0.25">
      <c r="A5814" s="41">
        <f>VLOOKUP(D5814,'[110]Legacy Location Lookups'!$A$1:$C$340,2,0)</f>
        <v>10</v>
      </c>
      <c r="B5814" s="41" t="str">
        <f>VLOOKUP(A5814,'[110]Legacy Location Lookups'!$B$1:$C$340,2,0)</f>
        <v>Lincoln, IL</v>
      </c>
      <c r="C5814" s="41" t="s">
        <v>142</v>
      </c>
      <c r="D5814" s="41" t="s">
        <v>174</v>
      </c>
      <c r="E5814" s="41" t="s">
        <v>144</v>
      </c>
      <c r="F5814" s="38">
        <v>44252</v>
      </c>
      <c r="G5814" s="41" t="s">
        <v>145</v>
      </c>
      <c r="H5814" s="41">
        <v>0</v>
      </c>
    </row>
    <row r="5815" spans="1:8" x14ac:dyDescent="0.25">
      <c r="A5815" s="41">
        <f>VLOOKUP(D5815,'[110]Legacy Location Lookups'!$A$1:$C$340,2,0)</f>
        <v>10</v>
      </c>
      <c r="B5815" s="41" t="str">
        <f>VLOOKUP(A5815,'[110]Legacy Location Lookups'!$B$1:$C$340,2,0)</f>
        <v>Lincoln, IL</v>
      </c>
      <c r="C5815" s="41" t="s">
        <v>142</v>
      </c>
      <c r="D5815" s="41" t="s">
        <v>174</v>
      </c>
      <c r="E5815" s="41" t="s">
        <v>144</v>
      </c>
      <c r="F5815" s="38">
        <v>44252</v>
      </c>
      <c r="G5815" s="41" t="s">
        <v>147</v>
      </c>
      <c r="H5815" s="41">
        <v>0</v>
      </c>
    </row>
    <row r="5816" spans="1:8" x14ac:dyDescent="0.25">
      <c r="A5816" s="41">
        <f>VLOOKUP(D5816,'[110]Legacy Location Lookups'!$A$1:$C$340,2,0)</f>
        <v>17</v>
      </c>
      <c r="B5816" s="41" t="str">
        <f>VLOOKUP(A5816,'[110]Legacy Location Lookups'!$B$1:$C$340,2,0)</f>
        <v>Streator, IL</v>
      </c>
      <c r="C5816" s="41" t="s">
        <v>142</v>
      </c>
      <c r="D5816" s="41" t="s">
        <v>171</v>
      </c>
      <c r="E5816" s="41" t="s">
        <v>144</v>
      </c>
      <c r="F5816" s="38">
        <v>44252</v>
      </c>
      <c r="G5816" s="41" t="s">
        <v>145</v>
      </c>
      <c r="H5816" s="41">
        <v>0</v>
      </c>
    </row>
    <row r="5817" spans="1:8" x14ac:dyDescent="0.25">
      <c r="A5817" s="41">
        <f>VLOOKUP(D5817,'[110]Legacy Location Lookups'!$A$1:$C$340,2,0)</f>
        <v>17</v>
      </c>
      <c r="B5817" s="41" t="str">
        <f>VLOOKUP(A5817,'[110]Legacy Location Lookups'!$B$1:$C$340,2,0)</f>
        <v>Streator, IL</v>
      </c>
      <c r="C5817" s="41" t="s">
        <v>142</v>
      </c>
      <c r="D5817" s="41" t="s">
        <v>171</v>
      </c>
      <c r="E5817" s="41" t="s">
        <v>147</v>
      </c>
      <c r="F5817" s="38">
        <v>44252</v>
      </c>
      <c r="G5817" s="41" t="s">
        <v>147</v>
      </c>
      <c r="H5817" s="41">
        <v>0</v>
      </c>
    </row>
    <row r="5818" spans="1:8" x14ac:dyDescent="0.25">
      <c r="A5818" s="41">
        <f>VLOOKUP(D5818,'[110]Legacy Location Lookups'!$A$1:$C$340,2,0)</f>
        <v>16</v>
      </c>
      <c r="B5818" s="41" t="str">
        <f>VLOOKUP(A5818,'[110]Legacy Location Lookups'!$B$1:$C$340,2,0)</f>
        <v>Princeton, IL</v>
      </c>
      <c r="C5818" s="41" t="s">
        <v>142</v>
      </c>
      <c r="D5818" s="41" t="s">
        <v>169</v>
      </c>
      <c r="E5818" s="41" t="s">
        <v>144</v>
      </c>
      <c r="F5818" s="38">
        <v>44252</v>
      </c>
      <c r="G5818" s="41" t="s">
        <v>145</v>
      </c>
      <c r="H5818" s="41">
        <v>23</v>
      </c>
    </row>
    <row r="5819" spans="1:8" x14ac:dyDescent="0.25">
      <c r="A5819" s="41">
        <f>VLOOKUP(D5819,'[110]Legacy Location Lookups'!$A$1:$C$340,2,0)</f>
        <v>16</v>
      </c>
      <c r="B5819" s="41" t="str">
        <f>VLOOKUP(A5819,'[110]Legacy Location Lookups'!$B$1:$C$340,2,0)</f>
        <v>Princeton, IL</v>
      </c>
      <c r="C5819" s="41" t="s">
        <v>142</v>
      </c>
      <c r="D5819" s="41" t="s">
        <v>169</v>
      </c>
      <c r="E5819" s="41" t="s">
        <v>147</v>
      </c>
      <c r="F5819" s="38">
        <v>44252</v>
      </c>
      <c r="G5819" s="41" t="s">
        <v>147</v>
      </c>
      <c r="H5819" s="41">
        <v>0</v>
      </c>
    </row>
    <row r="5820" spans="1:8" x14ac:dyDescent="0.25">
      <c r="A5820" s="41">
        <f>VLOOKUP(D5820,'[110]Legacy Location Lookups'!$A$1:$C$340,2,0)</f>
        <v>11</v>
      </c>
      <c r="B5820" s="41" t="str">
        <f>VLOOKUP(A5820,'[110]Legacy Location Lookups'!$B$1:$C$340,2,0)</f>
        <v>Mt Zion, IL</v>
      </c>
      <c r="C5820" s="41" t="s">
        <v>142</v>
      </c>
      <c r="D5820" s="41" t="s">
        <v>170</v>
      </c>
      <c r="E5820" s="41" t="s">
        <v>144</v>
      </c>
      <c r="F5820" s="38">
        <v>44252</v>
      </c>
      <c r="G5820" s="41" t="s">
        <v>145</v>
      </c>
      <c r="H5820" s="41">
        <v>0</v>
      </c>
    </row>
    <row r="5821" spans="1:8" x14ac:dyDescent="0.25">
      <c r="A5821" s="41">
        <f>VLOOKUP(D5821,'[110]Legacy Location Lookups'!$A$1:$C$340,2,0)</f>
        <v>11</v>
      </c>
      <c r="B5821" s="41" t="str">
        <f>VLOOKUP(A5821,'[110]Legacy Location Lookups'!$B$1:$C$340,2,0)</f>
        <v>Mt Zion, IL</v>
      </c>
      <c r="C5821" s="41" t="s">
        <v>142</v>
      </c>
      <c r="D5821" s="41" t="s">
        <v>170</v>
      </c>
      <c r="E5821" s="41" t="s">
        <v>147</v>
      </c>
      <c r="F5821" s="38">
        <v>44252</v>
      </c>
      <c r="G5821" s="41" t="s">
        <v>147</v>
      </c>
      <c r="H5821" s="41">
        <v>0</v>
      </c>
    </row>
    <row r="5822" spans="1:8" x14ac:dyDescent="0.25">
      <c r="A5822" s="41">
        <f>VLOOKUP(D5822,'[110]Legacy Location Lookups'!$A$1:$C$340,2,0)</f>
        <v>9</v>
      </c>
      <c r="B5822" s="41" t="str">
        <f>VLOOKUP(A5822,'[110]Legacy Location Lookups'!$B$1:$C$340,2,0)</f>
        <v>Gibson City, IL</v>
      </c>
      <c r="C5822" s="41" t="s">
        <v>142</v>
      </c>
      <c r="D5822" s="41" t="s">
        <v>168</v>
      </c>
      <c r="E5822" s="41" t="s">
        <v>144</v>
      </c>
      <c r="F5822" s="38">
        <v>44252</v>
      </c>
      <c r="G5822" s="41" t="s">
        <v>145</v>
      </c>
      <c r="H5822" s="41">
        <v>0</v>
      </c>
    </row>
    <row r="5823" spans="1:8" x14ac:dyDescent="0.25">
      <c r="A5823" s="41">
        <f>VLOOKUP(D5823,'[110]Legacy Location Lookups'!$A$1:$C$340,2,0)</f>
        <v>127</v>
      </c>
      <c r="B5823" s="41" t="str">
        <f>VLOOKUP(A5823,'[110]Legacy Location Lookups'!$B$1:$C$340,2,0)</f>
        <v>Canton, IL</v>
      </c>
      <c r="C5823" s="41" t="s">
        <v>142</v>
      </c>
      <c r="D5823" s="41" t="s">
        <v>166</v>
      </c>
      <c r="E5823" s="41" t="s">
        <v>144</v>
      </c>
      <c r="F5823" s="38">
        <v>44252</v>
      </c>
      <c r="G5823" s="41" t="s">
        <v>145</v>
      </c>
      <c r="H5823" s="41">
        <v>0</v>
      </c>
    </row>
    <row r="5824" spans="1:8" x14ac:dyDescent="0.25">
      <c r="A5824" s="41">
        <f>VLOOKUP(D5824,'[110]Legacy Location Lookups'!$A$1:$C$340,2,0)</f>
        <v>12</v>
      </c>
      <c r="B5824" s="41" t="str">
        <f>VLOOKUP(A5824,'[110]Legacy Location Lookups'!$B$1:$C$340,2,0)</f>
        <v>Pekin, IL</v>
      </c>
      <c r="C5824" s="41" t="s">
        <v>142</v>
      </c>
      <c r="D5824" s="41" t="s">
        <v>242</v>
      </c>
      <c r="E5824" s="41" t="s">
        <v>144</v>
      </c>
      <c r="F5824" s="38">
        <v>44252</v>
      </c>
      <c r="G5824" s="41" t="s">
        <v>145</v>
      </c>
      <c r="H5824" s="41">
        <v>20</v>
      </c>
    </row>
    <row r="5825" spans="1:8" x14ac:dyDescent="0.25">
      <c r="A5825" s="41">
        <f>VLOOKUP(D5825,'[110]Legacy Location Lookups'!$A$1:$C$340,2,0)</f>
        <v>7</v>
      </c>
      <c r="B5825" s="41" t="str">
        <f>VLOOKUP(A5825,'[110]Legacy Location Lookups'!$B$1:$C$340,2,0)</f>
        <v>Clinton, IL</v>
      </c>
      <c r="C5825" s="41" t="s">
        <v>142</v>
      </c>
      <c r="D5825" s="41" t="s">
        <v>221</v>
      </c>
      <c r="E5825" s="41" t="s">
        <v>144</v>
      </c>
      <c r="F5825" s="38">
        <v>44252</v>
      </c>
      <c r="G5825" s="41" t="s">
        <v>145</v>
      </c>
      <c r="H5825" s="41">
        <v>0</v>
      </c>
    </row>
    <row r="5826" spans="1:8" x14ac:dyDescent="0.25">
      <c r="A5826" s="41">
        <f>VLOOKUP(D5826,'[110]Legacy Location Lookups'!$A$1:$C$340,2,0)</f>
        <v>171</v>
      </c>
      <c r="B5826" s="41" t="str">
        <f>VLOOKUP(A5826,'[110]Legacy Location Lookups'!$B$1:$C$340,2,0)</f>
        <v>IL Champaign E Main St</v>
      </c>
      <c r="C5826" s="41" t="s">
        <v>142</v>
      </c>
      <c r="D5826" s="41" t="s">
        <v>384</v>
      </c>
      <c r="E5826" s="41" t="s">
        <v>144</v>
      </c>
      <c r="F5826" s="38">
        <v>44252</v>
      </c>
      <c r="G5826" s="41" t="s">
        <v>145</v>
      </c>
      <c r="H5826" s="41">
        <v>0</v>
      </c>
    </row>
    <row r="5827" spans="1:8" x14ac:dyDescent="0.25">
      <c r="A5827" s="41">
        <f>VLOOKUP(D5827,'[110]Legacy Location Lookups'!$A$1:$C$340,2,0)</f>
        <v>162</v>
      </c>
      <c r="B5827" s="41" t="str">
        <f>VLOOKUP(A5827,'[110]Legacy Location Lookups'!$B$1:$C$340,2,0)</f>
        <v>IL GalesburgSeminarySt</v>
      </c>
      <c r="C5827" s="41" t="s">
        <v>142</v>
      </c>
      <c r="D5827" s="41" t="s">
        <v>385</v>
      </c>
      <c r="E5827" s="41" t="s">
        <v>144</v>
      </c>
      <c r="F5827" s="38">
        <v>44252</v>
      </c>
      <c r="G5827" s="41" t="s">
        <v>145</v>
      </c>
      <c r="H5827" s="41">
        <v>0</v>
      </c>
    </row>
    <row r="5828" spans="1:8" x14ac:dyDescent="0.25">
      <c r="A5828" s="41">
        <f>VLOOKUP(D5828,'[110]Legacy Location Lookups'!$A$1:$C$340,2,0)</f>
        <v>164</v>
      </c>
      <c r="B5828" s="41" t="str">
        <f>VLOOKUP(A5828,'[110]Legacy Location Lookups'!$B$1:$C$340,2,0)</f>
        <v>ILSpringfield EMadison</v>
      </c>
      <c r="C5828" s="41" t="s">
        <v>142</v>
      </c>
      <c r="D5828" s="41" t="s">
        <v>386</v>
      </c>
      <c r="E5828" s="41" t="s">
        <v>144</v>
      </c>
      <c r="F5828" s="38">
        <v>44252</v>
      </c>
      <c r="G5828" s="41" t="s">
        <v>145</v>
      </c>
      <c r="H5828" s="41">
        <v>0</v>
      </c>
    </row>
    <row r="5829" spans="1:8" x14ac:dyDescent="0.25">
      <c r="A5829" s="41">
        <f>VLOOKUP(D5829,'[110]Legacy Location Lookups'!$A$1:$C$340,2,0)</f>
        <v>165</v>
      </c>
      <c r="B5829" s="41" t="str">
        <f>VLOOKUP(A5829,'[110]Legacy Location Lookups'!$B$1:$C$340,2,0)</f>
        <v>LA Baton Rouge JeffHwy</v>
      </c>
      <c r="C5829" s="41" t="s">
        <v>354</v>
      </c>
      <c r="D5829" s="41" t="s">
        <v>355</v>
      </c>
      <c r="E5829" s="41" t="s">
        <v>144</v>
      </c>
      <c r="F5829" s="38">
        <v>44256</v>
      </c>
      <c r="G5829" s="41" t="s">
        <v>145</v>
      </c>
      <c r="H5829" s="41">
        <v>86</v>
      </c>
    </row>
    <row r="5830" spans="1:8" x14ac:dyDescent="0.25">
      <c r="A5830" s="41">
        <f>VLOOKUP(D5830,'[110]Legacy Location Lookups'!$A$1:$C$340,2,0)</f>
        <v>166</v>
      </c>
      <c r="B5830" s="41" t="str">
        <f>VLOOKUP(A5830,'[110]Legacy Location Lookups'!$B$1:$C$340,2,0)</f>
        <v>LA Baton Rouge WStClareBlvd</v>
      </c>
      <c r="C5830" s="41" t="s">
        <v>354</v>
      </c>
      <c r="D5830" s="41" t="s">
        <v>356</v>
      </c>
      <c r="E5830" s="41" t="s">
        <v>144</v>
      </c>
      <c r="F5830" s="38">
        <v>44256</v>
      </c>
      <c r="G5830" s="41" t="s">
        <v>145</v>
      </c>
      <c r="H5830" s="41">
        <v>38</v>
      </c>
    </row>
    <row r="5831" spans="1:8" x14ac:dyDescent="0.25">
      <c r="A5831" s="41">
        <f>VLOOKUP(D5831,'[110]Legacy Location Lookups'!$A$1:$C$340,2,0)</f>
        <v>167</v>
      </c>
      <c r="B5831" s="41" t="str">
        <f>VLOOKUP(A5831,'[110]Legacy Location Lookups'!$B$1:$C$340,2,0)</f>
        <v>LA DenhamSprgsVetsBlvd</v>
      </c>
      <c r="C5831" s="41" t="s">
        <v>354</v>
      </c>
      <c r="D5831" s="41" t="s">
        <v>357</v>
      </c>
      <c r="E5831" s="41" t="s">
        <v>144</v>
      </c>
      <c r="F5831" s="38">
        <v>44256</v>
      </c>
      <c r="G5831" s="41" t="s">
        <v>145</v>
      </c>
      <c r="H5831" s="41">
        <v>35</v>
      </c>
    </row>
    <row r="5832" spans="1:8" x14ac:dyDescent="0.25">
      <c r="A5832" s="41">
        <f>VLOOKUP(D5832,'[110]Legacy Location Lookups'!$A$1:$C$340,2,0)</f>
        <v>168</v>
      </c>
      <c r="B5832" s="41" t="str">
        <f>VLOOKUP(A5832,'[110]Legacy Location Lookups'!$B$1:$C$340,2,0)</f>
        <v>LA Baton Rouge Joor Rd</v>
      </c>
      <c r="C5832" s="41" t="s">
        <v>354</v>
      </c>
      <c r="D5832" s="41" t="s">
        <v>358</v>
      </c>
      <c r="E5832" s="41" t="s">
        <v>144</v>
      </c>
      <c r="F5832" s="38">
        <v>44256</v>
      </c>
      <c r="G5832" s="41" t="s">
        <v>145</v>
      </c>
      <c r="H5832" s="30">
        <v>0</v>
      </c>
    </row>
    <row r="5833" spans="1:8" x14ac:dyDescent="0.25">
      <c r="A5833" s="41">
        <f>VLOOKUP(D5833,'[110]Legacy Location Lookups'!$A$1:$C$340,2,0)</f>
        <v>169</v>
      </c>
      <c r="B5833" s="41" t="str">
        <f>VLOOKUP(A5833,'[110]Legacy Location Lookups'!$B$1:$C$340,2,0)</f>
        <v>La Plaquemine RiverWDr</v>
      </c>
      <c r="C5833" s="41" t="s">
        <v>354</v>
      </c>
      <c r="D5833" s="41" t="s">
        <v>359</v>
      </c>
      <c r="E5833" s="41" t="s">
        <v>144</v>
      </c>
      <c r="F5833" s="38">
        <v>44256</v>
      </c>
      <c r="G5833" s="41" t="s">
        <v>145</v>
      </c>
      <c r="H5833" s="30">
        <v>0</v>
      </c>
    </row>
    <row r="5834" spans="1:8" x14ac:dyDescent="0.25">
      <c r="A5834" s="41" t="str">
        <f>VLOOKUP(D5834,'[110]Legacy Location Lookups'!$A$1:$C$340,2,0)</f>
        <v>?</v>
      </c>
      <c r="B5834" s="41" t="str">
        <f>VLOOKUP(A5834,'[110]Legacy Location Lookups'!$B$1:$C$340,2,0)</f>
        <v>LA Baton Rouge LCC JeffHwy</v>
      </c>
      <c r="C5834" s="41" t="s">
        <v>354</v>
      </c>
      <c r="D5834" s="41" t="s">
        <v>360</v>
      </c>
      <c r="E5834" s="41" t="s">
        <v>144</v>
      </c>
      <c r="F5834" s="38">
        <v>44256</v>
      </c>
      <c r="G5834" s="41" t="s">
        <v>159</v>
      </c>
      <c r="H5834" s="41">
        <v>20</v>
      </c>
    </row>
    <row r="5835" spans="1:8" x14ac:dyDescent="0.25">
      <c r="A5835" s="41">
        <f>VLOOKUP(D5835,'[110]Legacy Location Lookups'!$A$1:$C$340,2,0)</f>
        <v>165</v>
      </c>
      <c r="B5835" s="41" t="str">
        <f>VLOOKUP(A5835,'[110]Legacy Location Lookups'!$B$1:$C$340,2,0)</f>
        <v>LA Baton Rouge JeffHwy</v>
      </c>
      <c r="C5835" s="41" t="s">
        <v>354</v>
      </c>
      <c r="D5835" s="41" t="s">
        <v>355</v>
      </c>
      <c r="E5835" s="41" t="s">
        <v>144</v>
      </c>
      <c r="F5835" s="38">
        <v>44257</v>
      </c>
      <c r="G5835" s="41" t="s">
        <v>145</v>
      </c>
      <c r="H5835" s="30">
        <v>106</v>
      </c>
    </row>
    <row r="5836" spans="1:8" x14ac:dyDescent="0.25">
      <c r="A5836" s="41">
        <f>VLOOKUP(D5836,'[110]Legacy Location Lookups'!$A$1:$C$340,2,0)</f>
        <v>166</v>
      </c>
      <c r="B5836" s="41" t="str">
        <f>VLOOKUP(A5836,'[110]Legacy Location Lookups'!$B$1:$C$340,2,0)</f>
        <v>LA Baton Rouge WStClareBlvd</v>
      </c>
      <c r="C5836" s="41" t="s">
        <v>354</v>
      </c>
      <c r="D5836" s="41" t="s">
        <v>356</v>
      </c>
      <c r="E5836" s="41" t="s">
        <v>144</v>
      </c>
      <c r="F5836" s="38">
        <v>44257</v>
      </c>
      <c r="G5836" s="41" t="s">
        <v>145</v>
      </c>
      <c r="H5836" s="41">
        <v>79</v>
      </c>
    </row>
    <row r="5837" spans="1:8" x14ac:dyDescent="0.25">
      <c r="A5837" s="41">
        <f>VLOOKUP(D5837,'[110]Legacy Location Lookups'!$A$1:$C$340,2,0)</f>
        <v>167</v>
      </c>
      <c r="B5837" s="41" t="str">
        <f>VLOOKUP(A5837,'[110]Legacy Location Lookups'!$B$1:$C$340,2,0)</f>
        <v>LA DenhamSprgsVetsBlvd</v>
      </c>
      <c r="C5837" s="41" t="s">
        <v>354</v>
      </c>
      <c r="D5837" s="41" t="s">
        <v>357</v>
      </c>
      <c r="E5837" s="41" t="s">
        <v>144</v>
      </c>
      <c r="F5837" s="38">
        <v>44257</v>
      </c>
      <c r="G5837" s="41" t="s">
        <v>145</v>
      </c>
      <c r="H5837" s="30">
        <v>30</v>
      </c>
    </row>
    <row r="5838" spans="1:8" x14ac:dyDescent="0.25">
      <c r="A5838" s="41">
        <f>VLOOKUP(D5838,'[110]Legacy Location Lookups'!$A$1:$C$340,2,0)</f>
        <v>168</v>
      </c>
      <c r="B5838" s="41" t="str">
        <f>VLOOKUP(A5838,'[110]Legacy Location Lookups'!$B$1:$C$340,2,0)</f>
        <v>LA Baton Rouge Joor Rd</v>
      </c>
      <c r="C5838" s="41" t="s">
        <v>354</v>
      </c>
      <c r="D5838" s="41" t="s">
        <v>358</v>
      </c>
      <c r="E5838" s="41" t="s">
        <v>144</v>
      </c>
      <c r="F5838" s="38">
        <v>44257</v>
      </c>
      <c r="G5838" s="41" t="s">
        <v>145</v>
      </c>
      <c r="H5838" s="30">
        <v>0</v>
      </c>
    </row>
    <row r="5839" spans="1:8" x14ac:dyDescent="0.25">
      <c r="A5839" s="41">
        <f>VLOOKUP(D5839,'[110]Legacy Location Lookups'!$A$1:$C$340,2,0)</f>
        <v>169</v>
      </c>
      <c r="B5839" s="41" t="str">
        <f>VLOOKUP(A5839,'[110]Legacy Location Lookups'!$B$1:$C$340,2,0)</f>
        <v>La Plaquemine RiverWDr</v>
      </c>
      <c r="C5839" s="41" t="s">
        <v>354</v>
      </c>
      <c r="D5839" s="41" t="s">
        <v>359</v>
      </c>
      <c r="E5839" s="41" t="s">
        <v>144</v>
      </c>
      <c r="F5839" s="38">
        <v>44257</v>
      </c>
      <c r="G5839" s="41" t="s">
        <v>145</v>
      </c>
      <c r="H5839" s="30">
        <v>0</v>
      </c>
    </row>
    <row r="5840" spans="1:8" x14ac:dyDescent="0.25">
      <c r="A5840" s="41" t="str">
        <f>VLOOKUP(D5840,'[110]Legacy Location Lookups'!$A$1:$C$340,2,0)</f>
        <v>?</v>
      </c>
      <c r="B5840" s="41" t="str">
        <f>VLOOKUP(A5840,'[110]Legacy Location Lookups'!$B$1:$C$340,2,0)</f>
        <v>LA Baton Rouge LCC JeffHwy</v>
      </c>
      <c r="C5840" s="41" t="s">
        <v>354</v>
      </c>
      <c r="D5840" s="41" t="s">
        <v>360</v>
      </c>
      <c r="E5840" s="41" t="s">
        <v>144</v>
      </c>
      <c r="F5840" s="38">
        <v>44257</v>
      </c>
      <c r="G5840" s="41" t="s">
        <v>159</v>
      </c>
      <c r="H5840" s="41">
        <v>18</v>
      </c>
    </row>
    <row r="5841" spans="1:8" x14ac:dyDescent="0.25">
      <c r="A5841" s="41">
        <f>VLOOKUP(D5841,'[110]Legacy Location Lookups'!$A$1:$C$340,2,0)</f>
        <v>165</v>
      </c>
      <c r="B5841" s="41" t="str">
        <f>VLOOKUP(A5841,'[110]Legacy Location Lookups'!$B$1:$C$340,2,0)</f>
        <v>LA Baton Rouge JeffHwy</v>
      </c>
      <c r="C5841" s="41" t="s">
        <v>354</v>
      </c>
      <c r="D5841" s="41" t="s">
        <v>355</v>
      </c>
      <c r="E5841" s="41" t="s">
        <v>144</v>
      </c>
      <c r="F5841" s="38">
        <v>44258</v>
      </c>
      <c r="G5841" s="41" t="s">
        <v>145</v>
      </c>
      <c r="H5841" s="30">
        <v>116</v>
      </c>
    </row>
    <row r="5842" spans="1:8" x14ac:dyDescent="0.25">
      <c r="A5842" s="41">
        <f>VLOOKUP(D5842,'[110]Legacy Location Lookups'!$A$1:$C$340,2,0)</f>
        <v>166</v>
      </c>
      <c r="B5842" s="41" t="str">
        <f>VLOOKUP(A5842,'[110]Legacy Location Lookups'!$B$1:$C$340,2,0)</f>
        <v>LA Baton Rouge WStClareBlvd</v>
      </c>
      <c r="C5842" s="41" t="s">
        <v>354</v>
      </c>
      <c r="D5842" s="41" t="s">
        <v>356</v>
      </c>
      <c r="E5842" s="41" t="s">
        <v>144</v>
      </c>
      <c r="F5842" s="38">
        <v>44258</v>
      </c>
      <c r="G5842" s="41" t="s">
        <v>145</v>
      </c>
      <c r="H5842" s="30">
        <v>37</v>
      </c>
    </row>
    <row r="5843" spans="1:8" x14ac:dyDescent="0.25">
      <c r="A5843" s="41">
        <f>VLOOKUP(D5843,'[110]Legacy Location Lookups'!$A$1:$C$340,2,0)</f>
        <v>167</v>
      </c>
      <c r="B5843" s="41" t="str">
        <f>VLOOKUP(A5843,'[110]Legacy Location Lookups'!$B$1:$C$340,2,0)</f>
        <v>LA DenhamSprgsVetsBlvd</v>
      </c>
      <c r="C5843" s="41" t="s">
        <v>354</v>
      </c>
      <c r="D5843" s="41" t="s">
        <v>357</v>
      </c>
      <c r="E5843" s="41" t="s">
        <v>144</v>
      </c>
      <c r="F5843" s="38">
        <v>44258</v>
      </c>
      <c r="G5843" s="41" t="s">
        <v>145</v>
      </c>
      <c r="H5843" s="41">
        <v>36</v>
      </c>
    </row>
    <row r="5844" spans="1:8" x14ac:dyDescent="0.25">
      <c r="A5844" s="41">
        <f>VLOOKUP(D5844,'[110]Legacy Location Lookups'!$A$1:$C$340,2,0)</f>
        <v>168</v>
      </c>
      <c r="B5844" s="41" t="str">
        <f>VLOOKUP(A5844,'[110]Legacy Location Lookups'!$B$1:$C$340,2,0)</f>
        <v>LA Baton Rouge Joor Rd</v>
      </c>
      <c r="C5844" s="41" t="s">
        <v>354</v>
      </c>
      <c r="D5844" s="41" t="s">
        <v>358</v>
      </c>
      <c r="E5844" s="41" t="s">
        <v>144</v>
      </c>
      <c r="F5844" s="38">
        <v>44258</v>
      </c>
      <c r="G5844" s="41" t="s">
        <v>145</v>
      </c>
      <c r="H5844" s="30">
        <v>33</v>
      </c>
    </row>
    <row r="5845" spans="1:8" x14ac:dyDescent="0.25">
      <c r="A5845" s="41">
        <f>VLOOKUP(D5845,'[110]Legacy Location Lookups'!$A$1:$C$340,2,0)</f>
        <v>169</v>
      </c>
      <c r="B5845" s="41" t="str">
        <f>VLOOKUP(A5845,'[110]Legacy Location Lookups'!$B$1:$C$340,2,0)</f>
        <v>La Plaquemine RiverWDr</v>
      </c>
      <c r="C5845" s="41" t="s">
        <v>354</v>
      </c>
      <c r="D5845" s="41" t="s">
        <v>359</v>
      </c>
      <c r="E5845" s="41" t="s">
        <v>144</v>
      </c>
      <c r="F5845" s="38">
        <v>44258</v>
      </c>
      <c r="G5845" s="41" t="s">
        <v>145</v>
      </c>
      <c r="H5845" s="30">
        <v>15</v>
      </c>
    </row>
    <row r="5846" spans="1:8" x14ac:dyDescent="0.25">
      <c r="A5846" s="41" t="str">
        <f>VLOOKUP(D5846,'[110]Legacy Location Lookups'!$A$1:$C$340,2,0)</f>
        <v>?</v>
      </c>
      <c r="B5846" s="41" t="str">
        <f>VLOOKUP(A5846,'[110]Legacy Location Lookups'!$B$1:$C$340,2,0)</f>
        <v>LA Baton Rouge LCC JeffHwy</v>
      </c>
      <c r="C5846" s="41" t="s">
        <v>354</v>
      </c>
      <c r="D5846" s="41" t="s">
        <v>360</v>
      </c>
      <c r="E5846" s="41" t="s">
        <v>144</v>
      </c>
      <c r="F5846" s="38">
        <v>44258</v>
      </c>
      <c r="G5846" s="41" t="s">
        <v>159</v>
      </c>
      <c r="H5846" s="41">
        <v>15</v>
      </c>
    </row>
    <row r="5847" spans="1:8" x14ac:dyDescent="0.25">
      <c r="A5847" s="41">
        <f>VLOOKUP(D5847,'[110]Legacy Location Lookups'!$A$1:$C$340,2,0)</f>
        <v>165</v>
      </c>
      <c r="B5847" s="41" t="str">
        <f>VLOOKUP(A5847,'[110]Legacy Location Lookups'!$B$1:$C$340,2,0)</f>
        <v>LA Baton Rouge JeffHwy</v>
      </c>
      <c r="C5847" s="41" t="s">
        <v>354</v>
      </c>
      <c r="D5847" s="41" t="s">
        <v>355</v>
      </c>
      <c r="E5847" s="41" t="s">
        <v>144</v>
      </c>
      <c r="F5847" s="38">
        <v>44259</v>
      </c>
      <c r="G5847" s="41" t="s">
        <v>145</v>
      </c>
      <c r="H5847" s="41">
        <v>88</v>
      </c>
    </row>
    <row r="5848" spans="1:8" x14ac:dyDescent="0.25">
      <c r="A5848" s="41">
        <f>VLOOKUP(D5848,'[110]Legacy Location Lookups'!$A$1:$C$340,2,0)</f>
        <v>166</v>
      </c>
      <c r="B5848" s="41" t="str">
        <f>VLOOKUP(A5848,'[110]Legacy Location Lookups'!$B$1:$C$340,2,0)</f>
        <v>LA Baton Rouge WStClareBlvd</v>
      </c>
      <c r="C5848" s="41" t="s">
        <v>354</v>
      </c>
      <c r="D5848" s="41" t="s">
        <v>356</v>
      </c>
      <c r="E5848" s="41" t="s">
        <v>144</v>
      </c>
      <c r="F5848" s="38">
        <v>44259</v>
      </c>
      <c r="G5848" s="41" t="s">
        <v>145</v>
      </c>
      <c r="H5848" s="41">
        <v>37</v>
      </c>
    </row>
    <row r="5849" spans="1:8" x14ac:dyDescent="0.25">
      <c r="A5849" s="41">
        <f>VLOOKUP(D5849,'[110]Legacy Location Lookups'!$A$1:$C$340,2,0)</f>
        <v>167</v>
      </c>
      <c r="B5849" s="41" t="str">
        <f>VLOOKUP(A5849,'[110]Legacy Location Lookups'!$B$1:$C$340,2,0)</f>
        <v>LA DenhamSprgsVetsBlvd</v>
      </c>
      <c r="C5849" s="41" t="s">
        <v>354</v>
      </c>
      <c r="D5849" s="41" t="s">
        <v>357</v>
      </c>
      <c r="E5849" s="41" t="s">
        <v>144</v>
      </c>
      <c r="F5849" s="38">
        <v>44259</v>
      </c>
      <c r="G5849" s="41" t="s">
        <v>145</v>
      </c>
      <c r="H5849" s="41">
        <v>43</v>
      </c>
    </row>
    <row r="5850" spans="1:8" x14ac:dyDescent="0.25">
      <c r="A5850" s="41">
        <f>VLOOKUP(D5850,'[110]Legacy Location Lookups'!$A$1:$C$340,2,0)</f>
        <v>168</v>
      </c>
      <c r="B5850" s="41" t="str">
        <f>VLOOKUP(A5850,'[110]Legacy Location Lookups'!$B$1:$C$340,2,0)</f>
        <v>LA Baton Rouge Joor Rd</v>
      </c>
      <c r="C5850" s="41" t="s">
        <v>354</v>
      </c>
      <c r="D5850" s="41" t="s">
        <v>358</v>
      </c>
      <c r="E5850" s="41" t="s">
        <v>144</v>
      </c>
      <c r="F5850" s="38">
        <v>44259</v>
      </c>
      <c r="G5850" s="41" t="s">
        <v>145</v>
      </c>
      <c r="H5850" s="41">
        <v>0</v>
      </c>
    </row>
    <row r="5851" spans="1:8" x14ac:dyDescent="0.25">
      <c r="A5851" s="41">
        <f>VLOOKUP(D5851,'[110]Legacy Location Lookups'!$A$1:$C$340,2,0)</f>
        <v>169</v>
      </c>
      <c r="B5851" s="41" t="str">
        <f>VLOOKUP(A5851,'[110]Legacy Location Lookups'!$B$1:$C$340,2,0)</f>
        <v>La Plaquemine RiverWDr</v>
      </c>
      <c r="C5851" s="41" t="s">
        <v>354</v>
      </c>
      <c r="D5851" s="41" t="s">
        <v>359</v>
      </c>
      <c r="E5851" s="41" t="s">
        <v>144</v>
      </c>
      <c r="F5851" s="38">
        <v>44259</v>
      </c>
      <c r="G5851" s="41" t="s">
        <v>145</v>
      </c>
      <c r="H5851" s="41">
        <v>23</v>
      </c>
    </row>
    <row r="5852" spans="1:8" x14ac:dyDescent="0.25">
      <c r="A5852" s="41" t="str">
        <f>VLOOKUP(D5852,'[110]Legacy Location Lookups'!$A$1:$C$340,2,0)</f>
        <v>?</v>
      </c>
      <c r="B5852" s="41" t="str">
        <f>VLOOKUP(A5852,'[110]Legacy Location Lookups'!$B$1:$C$340,2,0)</f>
        <v>LA Baton Rouge LCC JeffHwy</v>
      </c>
      <c r="C5852" s="41" t="s">
        <v>354</v>
      </c>
      <c r="D5852" s="41" t="s">
        <v>360</v>
      </c>
      <c r="E5852" s="41" t="s">
        <v>144</v>
      </c>
      <c r="F5852" s="38">
        <v>44259</v>
      </c>
      <c r="G5852" s="41" t="s">
        <v>159</v>
      </c>
      <c r="H5852" s="41">
        <v>0</v>
      </c>
    </row>
    <row r="5853" spans="1:8" x14ac:dyDescent="0.25">
      <c r="A5853" s="41">
        <f>VLOOKUP(D5853,'[110]Legacy Location Lookups'!$A$1:$C$340,2,0)</f>
        <v>165</v>
      </c>
      <c r="B5853" s="41" t="str">
        <f>VLOOKUP(A5853,'[110]Legacy Location Lookups'!$B$1:$C$340,2,0)</f>
        <v>LA Baton Rouge JeffHwy</v>
      </c>
      <c r="C5853" s="41" t="s">
        <v>354</v>
      </c>
      <c r="D5853" s="41" t="s">
        <v>355</v>
      </c>
      <c r="E5853" s="41" t="s">
        <v>144</v>
      </c>
      <c r="F5853" s="38">
        <v>44260</v>
      </c>
      <c r="G5853" s="41" t="s">
        <v>145</v>
      </c>
      <c r="H5853" s="41">
        <v>138</v>
      </c>
    </row>
    <row r="5854" spans="1:8" x14ac:dyDescent="0.25">
      <c r="A5854" s="41">
        <f>VLOOKUP(D5854,'[110]Legacy Location Lookups'!$A$1:$C$340,2,0)</f>
        <v>166</v>
      </c>
      <c r="B5854" s="41" t="str">
        <f>VLOOKUP(A5854,'[110]Legacy Location Lookups'!$B$1:$C$340,2,0)</f>
        <v>LA Baton Rouge WStClareBlvd</v>
      </c>
      <c r="C5854" s="41" t="s">
        <v>354</v>
      </c>
      <c r="D5854" s="41" t="s">
        <v>356</v>
      </c>
      <c r="E5854" s="41" t="s">
        <v>144</v>
      </c>
      <c r="F5854" s="38">
        <v>44260</v>
      </c>
      <c r="G5854" s="41" t="s">
        <v>145</v>
      </c>
      <c r="H5854" s="41">
        <v>36</v>
      </c>
    </row>
    <row r="5855" spans="1:8" x14ac:dyDescent="0.25">
      <c r="A5855" s="41">
        <f>VLOOKUP(D5855,'[110]Legacy Location Lookups'!$A$1:$C$340,2,0)</f>
        <v>167</v>
      </c>
      <c r="B5855" s="41" t="str">
        <f>VLOOKUP(A5855,'[110]Legacy Location Lookups'!$B$1:$C$340,2,0)</f>
        <v>LA DenhamSprgsVetsBlvd</v>
      </c>
      <c r="C5855" s="41" t="s">
        <v>354</v>
      </c>
      <c r="D5855" s="41" t="s">
        <v>357</v>
      </c>
      <c r="E5855" s="41" t="s">
        <v>144</v>
      </c>
      <c r="F5855" s="38">
        <v>44260</v>
      </c>
      <c r="G5855" s="41" t="s">
        <v>145</v>
      </c>
      <c r="H5855" s="41">
        <v>0</v>
      </c>
    </row>
    <row r="5856" spans="1:8" x14ac:dyDescent="0.25">
      <c r="A5856" s="41">
        <f>VLOOKUP(D5856,'[110]Legacy Location Lookups'!$A$1:$C$340,2,0)</f>
        <v>168</v>
      </c>
      <c r="B5856" s="41" t="str">
        <f>VLOOKUP(A5856,'[110]Legacy Location Lookups'!$B$1:$C$340,2,0)</f>
        <v>LA Baton Rouge Joor Rd</v>
      </c>
      <c r="C5856" s="41" t="s">
        <v>354</v>
      </c>
      <c r="D5856" s="41" t="s">
        <v>358</v>
      </c>
      <c r="E5856" s="41" t="s">
        <v>144</v>
      </c>
      <c r="F5856" s="38">
        <v>44260</v>
      </c>
      <c r="G5856" s="41" t="s">
        <v>145</v>
      </c>
      <c r="H5856" s="41">
        <v>0</v>
      </c>
    </row>
    <row r="5857" spans="1:8" x14ac:dyDescent="0.25">
      <c r="A5857" s="41">
        <f>VLOOKUP(D5857,'[110]Legacy Location Lookups'!$A$1:$C$340,2,0)</f>
        <v>169</v>
      </c>
      <c r="B5857" s="41" t="str">
        <f>VLOOKUP(A5857,'[110]Legacy Location Lookups'!$B$1:$C$340,2,0)</f>
        <v>La Plaquemine RiverWDr</v>
      </c>
      <c r="C5857" s="41" t="s">
        <v>354</v>
      </c>
      <c r="D5857" s="41" t="s">
        <v>359</v>
      </c>
      <c r="E5857" s="41" t="s">
        <v>144</v>
      </c>
      <c r="F5857" s="38">
        <v>44260</v>
      </c>
      <c r="G5857" s="41" t="s">
        <v>145</v>
      </c>
      <c r="H5857" s="41">
        <v>13</v>
      </c>
    </row>
    <row r="5858" spans="1:8" x14ac:dyDescent="0.25">
      <c r="A5858" s="41" t="str">
        <f>VLOOKUP(D5858,'[110]Legacy Location Lookups'!$A$1:$C$340,2,0)</f>
        <v>?</v>
      </c>
      <c r="B5858" s="41" t="str">
        <f>VLOOKUP(A5858,'[110]Legacy Location Lookups'!$B$1:$C$340,2,0)</f>
        <v>LA Baton Rouge LCC JeffHwy</v>
      </c>
      <c r="C5858" s="41" t="s">
        <v>354</v>
      </c>
      <c r="D5858" s="41" t="s">
        <v>360</v>
      </c>
      <c r="E5858" s="41" t="s">
        <v>144</v>
      </c>
      <c r="F5858" s="38">
        <v>44260</v>
      </c>
      <c r="G5858" s="41" t="s">
        <v>159</v>
      </c>
      <c r="H5858" s="41">
        <v>27</v>
      </c>
    </row>
    <row r="5859" spans="1:8" x14ac:dyDescent="0.25">
      <c r="A5859" s="41">
        <f>VLOOKUP(D5859,'[110]Legacy Location Lookups'!$A$1:$C$340,2,0)</f>
        <v>73</v>
      </c>
      <c r="B5859" s="41" t="str">
        <f>VLOOKUP(A5859,'[110]Legacy Location Lookups'!$B$1:$C$340,2,0)</f>
        <v>Boynton Beach, FL</v>
      </c>
      <c r="C5859" s="41" t="s">
        <v>151</v>
      </c>
      <c r="D5859" s="41" t="s">
        <v>152</v>
      </c>
      <c r="E5859" s="41" t="s">
        <v>144</v>
      </c>
      <c r="F5859" s="38">
        <v>44256</v>
      </c>
      <c r="G5859" s="41" t="s">
        <v>145</v>
      </c>
      <c r="H5859" s="41">
        <v>92</v>
      </c>
    </row>
    <row r="5860" spans="1:8" x14ac:dyDescent="0.25">
      <c r="A5860" s="41">
        <f>VLOOKUP(D5860,'[110]Legacy Location Lookups'!$A$1:$C$340,2,0)</f>
        <v>73</v>
      </c>
      <c r="B5860" s="41" t="str">
        <f>VLOOKUP(A5860,'[110]Legacy Location Lookups'!$B$1:$C$340,2,0)</f>
        <v>Boynton Beach, FL</v>
      </c>
      <c r="C5860" s="41" t="s">
        <v>151</v>
      </c>
      <c r="D5860" s="41" t="s">
        <v>152</v>
      </c>
      <c r="E5860" s="41" t="s">
        <v>144</v>
      </c>
      <c r="F5860" s="38">
        <v>44256</v>
      </c>
      <c r="G5860" s="41" t="s">
        <v>159</v>
      </c>
      <c r="H5860" s="41">
        <v>4</v>
      </c>
    </row>
    <row r="5861" spans="1:8" x14ac:dyDescent="0.25">
      <c r="A5861" s="41">
        <f>VLOOKUP(D5861,'[110]Legacy Location Lookups'!$A$1:$C$340,2,0)</f>
        <v>73</v>
      </c>
      <c r="B5861" s="41" t="str">
        <f>VLOOKUP(A5861,'[110]Legacy Location Lookups'!$B$1:$C$340,2,0)</f>
        <v>Boynton Beach, FL</v>
      </c>
      <c r="C5861" s="41" t="s">
        <v>151</v>
      </c>
      <c r="D5861" s="41" t="s">
        <v>152</v>
      </c>
      <c r="E5861" s="41" t="s">
        <v>147</v>
      </c>
      <c r="F5861" s="38">
        <v>44256</v>
      </c>
      <c r="G5861" s="41" t="s">
        <v>147</v>
      </c>
      <c r="H5861" s="41">
        <v>0</v>
      </c>
    </row>
    <row r="5862" spans="1:8" x14ac:dyDescent="0.25">
      <c r="A5862" s="41">
        <f>VLOOKUP(D5862,'[110]Legacy Location Lookups'!$A$1:$C$340,2,0)</f>
        <v>73</v>
      </c>
      <c r="B5862" s="41" t="str">
        <f>VLOOKUP(A5862,'[110]Legacy Location Lookups'!$B$1:$C$340,2,0)</f>
        <v>Boynton Beach, FL</v>
      </c>
      <c r="C5862" s="41" t="s">
        <v>151</v>
      </c>
      <c r="D5862" s="41" t="s">
        <v>152</v>
      </c>
      <c r="E5862" s="41" t="s">
        <v>144</v>
      </c>
      <c r="F5862" s="38">
        <v>44256</v>
      </c>
      <c r="G5862" s="41" t="s">
        <v>145</v>
      </c>
      <c r="H5862" s="41">
        <v>4</v>
      </c>
    </row>
    <row r="5863" spans="1:8" x14ac:dyDescent="0.25">
      <c r="A5863" s="41">
        <f>VLOOKUP(D5863,'[110]Legacy Location Lookups'!$A$1:$C$340,2,0)</f>
        <v>75</v>
      </c>
      <c r="B5863" s="41" t="str">
        <f>VLOOKUP(A5863,'[110]Legacy Location Lookups'!$B$1:$C$340,2,0)</f>
        <v>Delray Beach, FL</v>
      </c>
      <c r="C5863" s="41" t="s">
        <v>151</v>
      </c>
      <c r="D5863" s="41" t="s">
        <v>153</v>
      </c>
      <c r="E5863" s="41" t="s">
        <v>144</v>
      </c>
      <c r="F5863" s="38">
        <v>44256</v>
      </c>
      <c r="G5863" s="41" t="s">
        <v>145</v>
      </c>
      <c r="H5863" s="41">
        <v>14</v>
      </c>
    </row>
    <row r="5864" spans="1:8" x14ac:dyDescent="0.25">
      <c r="A5864" s="41">
        <f>VLOOKUP(D5864,'[110]Legacy Location Lookups'!$A$1:$C$340,2,0)</f>
        <v>75</v>
      </c>
      <c r="B5864" s="41" t="str">
        <f>VLOOKUP(A5864,'[110]Legacy Location Lookups'!$B$1:$C$340,2,0)</f>
        <v>Delray Beach, FL</v>
      </c>
      <c r="C5864" s="41" t="s">
        <v>151</v>
      </c>
      <c r="D5864" s="41" t="s">
        <v>153</v>
      </c>
      <c r="E5864" s="41" t="s">
        <v>147</v>
      </c>
      <c r="F5864" s="38">
        <v>44256</v>
      </c>
      <c r="G5864" s="41" t="s">
        <v>147</v>
      </c>
      <c r="H5864" s="41">
        <v>0</v>
      </c>
    </row>
    <row r="5865" spans="1:8" x14ac:dyDescent="0.25">
      <c r="A5865" s="41">
        <f>VLOOKUP(D5865,'[110]Legacy Location Lookups'!$A$1:$C$340,2,0)</f>
        <v>75</v>
      </c>
      <c r="B5865" s="41" t="str">
        <f>VLOOKUP(A5865,'[110]Legacy Location Lookups'!$B$1:$C$340,2,0)</f>
        <v>Delray Beach, FL</v>
      </c>
      <c r="C5865" s="41" t="s">
        <v>151</v>
      </c>
      <c r="D5865" s="41" t="s">
        <v>153</v>
      </c>
      <c r="E5865" s="41" t="s">
        <v>144</v>
      </c>
      <c r="F5865" s="38">
        <v>44256</v>
      </c>
      <c r="G5865" s="41" t="s">
        <v>159</v>
      </c>
      <c r="H5865" s="41">
        <v>4</v>
      </c>
    </row>
    <row r="5866" spans="1:8" x14ac:dyDescent="0.25">
      <c r="A5866" s="41">
        <f>VLOOKUP(D5866,'[110]Legacy Location Lookups'!$A$1:$C$340,2,0)</f>
        <v>76</v>
      </c>
      <c r="B5866" s="41" t="str">
        <f>VLOOKUP(A5866,'[110]Legacy Location Lookups'!$B$1:$C$340,2,0)</f>
        <v>East Boca Raton, FL</v>
      </c>
      <c r="C5866" s="41" t="s">
        <v>151</v>
      </c>
      <c r="D5866" s="41" t="s">
        <v>175</v>
      </c>
      <c r="E5866" s="41" t="s">
        <v>144</v>
      </c>
      <c r="F5866" s="38">
        <v>44256</v>
      </c>
      <c r="G5866" s="41" t="s">
        <v>145</v>
      </c>
      <c r="H5866" s="41">
        <v>13</v>
      </c>
    </row>
    <row r="5867" spans="1:8" x14ac:dyDescent="0.25">
      <c r="A5867" s="41">
        <f>VLOOKUP(D5867,'[110]Legacy Location Lookups'!$A$1:$C$340,2,0)</f>
        <v>77</v>
      </c>
      <c r="B5867" s="41" t="str">
        <f>VLOOKUP(A5867,'[110]Legacy Location Lookups'!$B$1:$C$340,2,0)</f>
        <v>West Boca Raton, FL</v>
      </c>
      <c r="C5867" s="41" t="s">
        <v>151</v>
      </c>
      <c r="D5867" s="41" t="s">
        <v>154</v>
      </c>
      <c r="E5867" s="41" t="s">
        <v>144</v>
      </c>
      <c r="F5867" s="38">
        <v>44256</v>
      </c>
      <c r="G5867" s="41" t="s">
        <v>145</v>
      </c>
      <c r="H5867" s="41">
        <v>16</v>
      </c>
    </row>
    <row r="5868" spans="1:8" x14ac:dyDescent="0.25">
      <c r="A5868" s="41">
        <f>VLOOKUP(D5868,'[110]Legacy Location Lookups'!$A$1:$C$340,2,0)</f>
        <v>72</v>
      </c>
      <c r="B5868" s="41" t="str">
        <f>VLOOKUP(A5868,'[110]Legacy Location Lookups'!$B$1:$C$340,2,0)</f>
        <v>Boca Raton, FL</v>
      </c>
      <c r="C5868" s="41" t="s">
        <v>151</v>
      </c>
      <c r="D5868" s="41" t="s">
        <v>155</v>
      </c>
      <c r="E5868" s="41" t="s">
        <v>144</v>
      </c>
      <c r="F5868" s="38">
        <v>44256</v>
      </c>
      <c r="G5868" s="41" t="s">
        <v>145</v>
      </c>
      <c r="H5868" s="41">
        <v>12</v>
      </c>
    </row>
    <row r="5869" spans="1:8" x14ac:dyDescent="0.25">
      <c r="A5869" s="41">
        <f>VLOOKUP(D5869,'[110]Legacy Location Lookups'!$A$1:$C$340,2,0)</f>
        <v>72</v>
      </c>
      <c r="B5869" s="41" t="str">
        <f>VLOOKUP(A5869,'[110]Legacy Location Lookups'!$B$1:$C$340,2,0)</f>
        <v>Boca Raton, FL</v>
      </c>
      <c r="C5869" s="41" t="s">
        <v>151</v>
      </c>
      <c r="D5869" s="41" t="s">
        <v>155</v>
      </c>
      <c r="E5869" s="41" t="s">
        <v>144</v>
      </c>
      <c r="F5869" s="38">
        <v>44256</v>
      </c>
      <c r="G5869" s="41" t="s">
        <v>159</v>
      </c>
      <c r="H5869" s="41">
        <v>0</v>
      </c>
    </row>
    <row r="5870" spans="1:8" x14ac:dyDescent="0.25">
      <c r="A5870" s="41">
        <f>VLOOKUP(D5870,'[110]Legacy Location Lookups'!$A$1:$C$340,2,0)</f>
        <v>104</v>
      </c>
      <c r="B5870" s="41" t="str">
        <f>VLOOKUP(A5870,'[110]Legacy Location Lookups'!$B$1:$C$340,2,0)</f>
        <v>Miami, FL</v>
      </c>
      <c r="C5870" s="41" t="s">
        <v>151</v>
      </c>
      <c r="D5870" s="41" t="s">
        <v>223</v>
      </c>
      <c r="E5870" s="41" t="s">
        <v>144</v>
      </c>
      <c r="F5870" s="38">
        <v>44256</v>
      </c>
      <c r="G5870" s="41" t="s">
        <v>145</v>
      </c>
      <c r="H5870" s="41">
        <v>19</v>
      </c>
    </row>
    <row r="5871" spans="1:8" x14ac:dyDescent="0.25">
      <c r="A5871" s="41">
        <f>VLOOKUP(D5871,'[110]Legacy Location Lookups'!$A$1:$C$340,2,0)</f>
        <v>104</v>
      </c>
      <c r="B5871" s="41" t="str">
        <f>VLOOKUP(A5871,'[110]Legacy Location Lookups'!$B$1:$C$340,2,0)</f>
        <v>Miami, FL</v>
      </c>
      <c r="C5871" s="41" t="s">
        <v>151</v>
      </c>
      <c r="D5871" s="41" t="s">
        <v>223</v>
      </c>
      <c r="E5871" s="41" t="s">
        <v>144</v>
      </c>
      <c r="F5871" s="38">
        <v>44256</v>
      </c>
      <c r="G5871" s="41" t="s">
        <v>159</v>
      </c>
      <c r="H5871" s="41">
        <v>2</v>
      </c>
    </row>
    <row r="5872" spans="1:8" x14ac:dyDescent="0.25">
      <c r="A5872" s="41">
        <f>VLOOKUP(D5872,'[110]Legacy Location Lookups'!$A$1:$C$340,2,0)</f>
        <v>73</v>
      </c>
      <c r="B5872" s="41" t="str">
        <f>VLOOKUP(A5872,'[110]Legacy Location Lookups'!$B$1:$C$340,2,0)</f>
        <v>Boynton Beach, FL</v>
      </c>
      <c r="C5872" s="41" t="s">
        <v>151</v>
      </c>
      <c r="D5872" s="41" t="s">
        <v>152</v>
      </c>
      <c r="E5872" s="41" t="s">
        <v>144</v>
      </c>
      <c r="F5872" s="38">
        <v>44257</v>
      </c>
      <c r="G5872" s="41" t="s">
        <v>145</v>
      </c>
      <c r="H5872" s="41">
        <v>74</v>
      </c>
    </row>
    <row r="5873" spans="1:8" x14ac:dyDescent="0.25">
      <c r="A5873" s="41">
        <f>VLOOKUP(D5873,'[110]Legacy Location Lookups'!$A$1:$C$340,2,0)</f>
        <v>73</v>
      </c>
      <c r="B5873" s="41" t="str">
        <f>VLOOKUP(A5873,'[110]Legacy Location Lookups'!$B$1:$C$340,2,0)</f>
        <v>Boynton Beach, FL</v>
      </c>
      <c r="C5873" s="41" t="s">
        <v>151</v>
      </c>
      <c r="D5873" s="41" t="s">
        <v>152</v>
      </c>
      <c r="E5873" s="41" t="s">
        <v>144</v>
      </c>
      <c r="F5873" s="38">
        <v>44257</v>
      </c>
      <c r="G5873" s="41" t="s">
        <v>159</v>
      </c>
      <c r="H5873" s="41">
        <v>0</v>
      </c>
    </row>
    <row r="5874" spans="1:8" x14ac:dyDescent="0.25">
      <c r="A5874" s="41">
        <f>VLOOKUP(D5874,'[110]Legacy Location Lookups'!$A$1:$C$340,2,0)</f>
        <v>73</v>
      </c>
      <c r="B5874" s="41" t="str">
        <f>VLOOKUP(A5874,'[110]Legacy Location Lookups'!$B$1:$C$340,2,0)</f>
        <v>Boynton Beach, FL</v>
      </c>
      <c r="C5874" s="41" t="s">
        <v>151</v>
      </c>
      <c r="D5874" s="41" t="s">
        <v>152</v>
      </c>
      <c r="E5874" s="41" t="s">
        <v>147</v>
      </c>
      <c r="F5874" s="38">
        <v>44257</v>
      </c>
      <c r="G5874" s="41" t="s">
        <v>147</v>
      </c>
      <c r="H5874" s="41">
        <v>0</v>
      </c>
    </row>
    <row r="5875" spans="1:8" x14ac:dyDescent="0.25">
      <c r="A5875" s="41">
        <f>VLOOKUP(D5875,'[110]Legacy Location Lookups'!$A$1:$C$340,2,0)</f>
        <v>73</v>
      </c>
      <c r="B5875" s="41" t="str">
        <f>VLOOKUP(A5875,'[110]Legacy Location Lookups'!$B$1:$C$340,2,0)</f>
        <v>Boynton Beach, FL</v>
      </c>
      <c r="C5875" s="41" t="s">
        <v>151</v>
      </c>
      <c r="D5875" s="41" t="s">
        <v>152</v>
      </c>
      <c r="E5875" s="41" t="s">
        <v>144</v>
      </c>
      <c r="F5875" s="38">
        <v>44257</v>
      </c>
      <c r="G5875" s="41" t="s">
        <v>145</v>
      </c>
      <c r="H5875" s="41">
        <v>6</v>
      </c>
    </row>
    <row r="5876" spans="1:8" x14ac:dyDescent="0.25">
      <c r="A5876" s="41">
        <f>VLOOKUP(D5876,'[110]Legacy Location Lookups'!$A$1:$C$340,2,0)</f>
        <v>75</v>
      </c>
      <c r="B5876" s="41" t="str">
        <f>VLOOKUP(A5876,'[110]Legacy Location Lookups'!$B$1:$C$340,2,0)</f>
        <v>Delray Beach, FL</v>
      </c>
      <c r="C5876" s="41" t="s">
        <v>151</v>
      </c>
      <c r="D5876" s="41" t="s">
        <v>153</v>
      </c>
      <c r="E5876" s="41" t="s">
        <v>144</v>
      </c>
      <c r="F5876" s="38">
        <v>44257</v>
      </c>
      <c r="G5876" s="41" t="s">
        <v>145</v>
      </c>
      <c r="H5876" s="41">
        <v>54</v>
      </c>
    </row>
    <row r="5877" spans="1:8" x14ac:dyDescent="0.25">
      <c r="A5877" s="41">
        <f>VLOOKUP(D5877,'[110]Legacy Location Lookups'!$A$1:$C$340,2,0)</f>
        <v>75</v>
      </c>
      <c r="B5877" s="41" t="str">
        <f>VLOOKUP(A5877,'[110]Legacy Location Lookups'!$B$1:$C$340,2,0)</f>
        <v>Delray Beach, FL</v>
      </c>
      <c r="C5877" s="41" t="s">
        <v>151</v>
      </c>
      <c r="D5877" s="41" t="s">
        <v>153</v>
      </c>
      <c r="E5877" s="41" t="s">
        <v>144</v>
      </c>
      <c r="F5877" s="38">
        <v>44257</v>
      </c>
      <c r="G5877" s="41" t="s">
        <v>159</v>
      </c>
      <c r="H5877" s="41">
        <v>2</v>
      </c>
    </row>
    <row r="5878" spans="1:8" x14ac:dyDescent="0.25">
      <c r="A5878" s="41">
        <f>VLOOKUP(D5878,'[110]Legacy Location Lookups'!$A$1:$C$340,2,0)</f>
        <v>76</v>
      </c>
      <c r="B5878" s="41" t="str">
        <f>VLOOKUP(A5878,'[110]Legacy Location Lookups'!$B$1:$C$340,2,0)</f>
        <v>East Boca Raton, FL</v>
      </c>
      <c r="C5878" s="41" t="s">
        <v>151</v>
      </c>
      <c r="D5878" s="41" t="s">
        <v>175</v>
      </c>
      <c r="E5878" s="41" t="s">
        <v>144</v>
      </c>
      <c r="F5878" s="38">
        <v>44257</v>
      </c>
      <c r="G5878" s="41" t="s">
        <v>145</v>
      </c>
      <c r="H5878" s="41">
        <v>26</v>
      </c>
    </row>
    <row r="5879" spans="1:8" x14ac:dyDescent="0.25">
      <c r="A5879" s="41">
        <f>VLOOKUP(D5879,'[110]Legacy Location Lookups'!$A$1:$C$340,2,0)</f>
        <v>77</v>
      </c>
      <c r="B5879" s="41" t="str">
        <f>VLOOKUP(A5879,'[110]Legacy Location Lookups'!$B$1:$C$340,2,0)</f>
        <v>West Boca Raton, FL</v>
      </c>
      <c r="C5879" s="41" t="s">
        <v>151</v>
      </c>
      <c r="D5879" s="41" t="s">
        <v>154</v>
      </c>
      <c r="E5879" s="41" t="s">
        <v>144</v>
      </c>
      <c r="F5879" s="38">
        <v>44257</v>
      </c>
      <c r="G5879" s="41" t="s">
        <v>145</v>
      </c>
      <c r="H5879" s="41">
        <v>18</v>
      </c>
    </row>
    <row r="5880" spans="1:8" x14ac:dyDescent="0.25">
      <c r="A5880" s="41">
        <f>VLOOKUP(D5880,'[110]Legacy Location Lookups'!$A$1:$C$340,2,0)</f>
        <v>72</v>
      </c>
      <c r="B5880" s="41" t="str">
        <f>VLOOKUP(A5880,'[110]Legacy Location Lookups'!$B$1:$C$340,2,0)</f>
        <v>Boca Raton, FL</v>
      </c>
      <c r="C5880" s="41" t="s">
        <v>151</v>
      </c>
      <c r="D5880" s="41" t="s">
        <v>155</v>
      </c>
      <c r="E5880" s="41" t="s">
        <v>144</v>
      </c>
      <c r="F5880" s="38">
        <v>44257</v>
      </c>
      <c r="G5880" s="41" t="s">
        <v>145</v>
      </c>
      <c r="H5880" s="41">
        <v>22</v>
      </c>
    </row>
    <row r="5881" spans="1:8" x14ac:dyDescent="0.25">
      <c r="A5881" s="41">
        <f>VLOOKUP(D5881,'[110]Legacy Location Lookups'!$A$1:$C$340,2,0)</f>
        <v>72</v>
      </c>
      <c r="B5881" s="41" t="str">
        <f>VLOOKUP(A5881,'[110]Legacy Location Lookups'!$B$1:$C$340,2,0)</f>
        <v>Boca Raton, FL</v>
      </c>
      <c r="C5881" s="41" t="s">
        <v>151</v>
      </c>
      <c r="D5881" s="41" t="s">
        <v>155</v>
      </c>
      <c r="E5881" s="41" t="s">
        <v>144</v>
      </c>
      <c r="F5881" s="38">
        <v>44257</v>
      </c>
      <c r="G5881" s="41" t="s">
        <v>159</v>
      </c>
      <c r="H5881" s="41">
        <v>2</v>
      </c>
    </row>
    <row r="5882" spans="1:8" x14ac:dyDescent="0.25">
      <c r="A5882" s="41">
        <f>VLOOKUP(D5882,'[110]Legacy Location Lookups'!$A$1:$C$340,2,0)</f>
        <v>72</v>
      </c>
      <c r="B5882" s="41" t="str">
        <f>VLOOKUP(A5882,'[110]Legacy Location Lookups'!$B$1:$C$340,2,0)</f>
        <v>Boca Raton, FL</v>
      </c>
      <c r="C5882" s="41" t="s">
        <v>151</v>
      </c>
      <c r="D5882" s="41" t="s">
        <v>155</v>
      </c>
      <c r="E5882" s="41" t="s">
        <v>147</v>
      </c>
      <c r="F5882" s="38">
        <v>44257</v>
      </c>
      <c r="G5882" s="41" t="s">
        <v>147</v>
      </c>
      <c r="H5882" s="41">
        <v>0</v>
      </c>
    </row>
    <row r="5883" spans="1:8" x14ac:dyDescent="0.25">
      <c r="A5883" s="41">
        <f>VLOOKUP(D5883,'[110]Legacy Location Lookups'!$A$1:$C$340,2,0)</f>
        <v>104</v>
      </c>
      <c r="B5883" s="41" t="str">
        <f>VLOOKUP(A5883,'[110]Legacy Location Lookups'!$B$1:$C$340,2,0)</f>
        <v>Miami, FL</v>
      </c>
      <c r="C5883" s="41" t="s">
        <v>151</v>
      </c>
      <c r="D5883" s="41" t="s">
        <v>223</v>
      </c>
      <c r="E5883" s="41" t="s">
        <v>144</v>
      </c>
      <c r="F5883" s="38">
        <v>44257</v>
      </c>
      <c r="G5883" s="41" t="s">
        <v>145</v>
      </c>
      <c r="H5883" s="41">
        <v>19</v>
      </c>
    </row>
    <row r="5884" spans="1:8" x14ac:dyDescent="0.25">
      <c r="A5884" s="41">
        <f>VLOOKUP(D5884,'[110]Legacy Location Lookups'!$A$1:$C$340,2,0)</f>
        <v>104</v>
      </c>
      <c r="B5884" s="41" t="str">
        <f>VLOOKUP(A5884,'[110]Legacy Location Lookups'!$B$1:$C$340,2,0)</f>
        <v>Miami, FL</v>
      </c>
      <c r="C5884" s="41" t="s">
        <v>151</v>
      </c>
      <c r="D5884" s="41" t="s">
        <v>223</v>
      </c>
      <c r="E5884" s="41" t="s">
        <v>144</v>
      </c>
      <c r="F5884" s="38">
        <v>44257</v>
      </c>
      <c r="G5884" s="41" t="s">
        <v>159</v>
      </c>
      <c r="H5884" s="41">
        <v>1</v>
      </c>
    </row>
    <row r="5885" spans="1:8" x14ac:dyDescent="0.25">
      <c r="A5885" s="41">
        <f>VLOOKUP(D5885,'[110]Legacy Location Lookups'!$A$1:$C$340,2,0)</f>
        <v>73</v>
      </c>
      <c r="B5885" s="41" t="str">
        <f>VLOOKUP(A5885,'[110]Legacy Location Lookups'!$B$1:$C$340,2,0)</f>
        <v>Boynton Beach, FL</v>
      </c>
      <c r="C5885" s="41" t="s">
        <v>151</v>
      </c>
      <c r="D5885" s="41" t="s">
        <v>152</v>
      </c>
      <c r="E5885" s="41" t="s">
        <v>144</v>
      </c>
      <c r="F5885" s="38">
        <v>44258</v>
      </c>
      <c r="G5885" s="41" t="s">
        <v>145</v>
      </c>
      <c r="H5885" s="41">
        <v>48</v>
      </c>
    </row>
    <row r="5886" spans="1:8" x14ac:dyDescent="0.25">
      <c r="A5886" s="41">
        <f>VLOOKUP(D5886,'[110]Legacy Location Lookups'!$A$1:$C$340,2,0)</f>
        <v>73</v>
      </c>
      <c r="B5886" s="41" t="str">
        <f>VLOOKUP(A5886,'[110]Legacy Location Lookups'!$B$1:$C$340,2,0)</f>
        <v>Boynton Beach, FL</v>
      </c>
      <c r="C5886" s="41" t="s">
        <v>151</v>
      </c>
      <c r="D5886" s="41" t="s">
        <v>152</v>
      </c>
      <c r="E5886" s="41" t="s">
        <v>144</v>
      </c>
      <c r="F5886" s="38">
        <v>44258</v>
      </c>
      <c r="G5886" s="41" t="s">
        <v>159</v>
      </c>
      <c r="H5886" s="41">
        <v>2</v>
      </c>
    </row>
    <row r="5887" spans="1:8" x14ac:dyDescent="0.25">
      <c r="A5887" s="41">
        <f>VLOOKUP(D5887,'[110]Legacy Location Lookups'!$A$1:$C$340,2,0)</f>
        <v>73</v>
      </c>
      <c r="B5887" s="41" t="str">
        <f>VLOOKUP(A5887,'[110]Legacy Location Lookups'!$B$1:$C$340,2,0)</f>
        <v>Boynton Beach, FL</v>
      </c>
      <c r="C5887" s="41" t="s">
        <v>151</v>
      </c>
      <c r="D5887" s="41" t="s">
        <v>152</v>
      </c>
      <c r="E5887" s="41" t="s">
        <v>144</v>
      </c>
      <c r="F5887" s="38">
        <v>44258</v>
      </c>
      <c r="G5887" s="41" t="s">
        <v>145</v>
      </c>
      <c r="H5887" s="41">
        <v>4</v>
      </c>
    </row>
    <row r="5888" spans="1:8" x14ac:dyDescent="0.25">
      <c r="A5888" s="41">
        <f>VLOOKUP(D5888,'[110]Legacy Location Lookups'!$A$1:$C$340,2,0)</f>
        <v>73</v>
      </c>
      <c r="B5888" s="41" t="str">
        <f>VLOOKUP(A5888,'[110]Legacy Location Lookups'!$B$1:$C$340,2,0)</f>
        <v>Boynton Beach, FL</v>
      </c>
      <c r="C5888" s="41" t="s">
        <v>151</v>
      </c>
      <c r="D5888" s="41" t="s">
        <v>152</v>
      </c>
      <c r="E5888" s="41" t="s">
        <v>144</v>
      </c>
      <c r="F5888" s="38">
        <v>44258</v>
      </c>
      <c r="G5888" s="41" t="s">
        <v>145</v>
      </c>
      <c r="H5888" s="41">
        <v>24</v>
      </c>
    </row>
    <row r="5889" spans="1:8" x14ac:dyDescent="0.25">
      <c r="A5889" s="41">
        <f>VLOOKUP(D5889,'[110]Legacy Location Lookups'!$A$1:$C$340,2,0)</f>
        <v>73</v>
      </c>
      <c r="B5889" s="41" t="str">
        <f>VLOOKUP(A5889,'[110]Legacy Location Lookups'!$B$1:$C$340,2,0)</f>
        <v>Boynton Beach, FL</v>
      </c>
      <c r="C5889" s="41" t="s">
        <v>151</v>
      </c>
      <c r="D5889" s="41" t="s">
        <v>152</v>
      </c>
      <c r="E5889" s="41" t="s">
        <v>144</v>
      </c>
      <c r="F5889" s="38">
        <v>44258</v>
      </c>
      <c r="G5889" s="41" t="s">
        <v>146</v>
      </c>
      <c r="H5889" s="41">
        <v>20</v>
      </c>
    </row>
    <row r="5890" spans="1:8" x14ac:dyDescent="0.25">
      <c r="A5890" s="41">
        <f>VLOOKUP(D5890,'[110]Legacy Location Lookups'!$A$1:$C$340,2,0)</f>
        <v>75</v>
      </c>
      <c r="B5890" s="41" t="str">
        <f>VLOOKUP(A5890,'[110]Legacy Location Lookups'!$B$1:$C$340,2,0)</f>
        <v>Delray Beach, FL</v>
      </c>
      <c r="C5890" s="41" t="s">
        <v>151</v>
      </c>
      <c r="D5890" s="41" t="s">
        <v>153</v>
      </c>
      <c r="E5890" s="41" t="s">
        <v>144</v>
      </c>
      <c r="F5890" s="110">
        <v>44258</v>
      </c>
      <c r="G5890" s="41" t="s">
        <v>145</v>
      </c>
      <c r="H5890" s="41">
        <v>52</v>
      </c>
    </row>
    <row r="5891" spans="1:8" x14ac:dyDescent="0.25">
      <c r="A5891" s="41">
        <f>VLOOKUP(D5891,'[110]Legacy Location Lookups'!$A$1:$C$340,2,0)</f>
        <v>75</v>
      </c>
      <c r="B5891" s="41" t="str">
        <f>VLOOKUP(A5891,'[110]Legacy Location Lookups'!$B$1:$C$340,2,0)</f>
        <v>Delray Beach, FL</v>
      </c>
      <c r="C5891" s="41" t="s">
        <v>151</v>
      </c>
      <c r="D5891" s="41" t="s">
        <v>153</v>
      </c>
      <c r="E5891" s="41" t="s">
        <v>147</v>
      </c>
      <c r="F5891" s="110">
        <v>44258</v>
      </c>
      <c r="G5891" s="41" t="s">
        <v>147</v>
      </c>
      <c r="H5891" s="41">
        <v>0</v>
      </c>
    </row>
    <row r="5892" spans="1:8" x14ac:dyDescent="0.25">
      <c r="A5892" s="41">
        <f>VLOOKUP(D5892,'[110]Legacy Location Lookups'!$A$1:$C$340,2,0)</f>
        <v>75</v>
      </c>
      <c r="B5892" s="41" t="str">
        <f>VLOOKUP(A5892,'[110]Legacy Location Lookups'!$B$1:$C$340,2,0)</f>
        <v>Delray Beach, FL</v>
      </c>
      <c r="C5892" s="41" t="s">
        <v>151</v>
      </c>
      <c r="D5892" s="41" t="s">
        <v>153</v>
      </c>
      <c r="E5892" s="41" t="s">
        <v>144</v>
      </c>
      <c r="F5892" s="38">
        <v>44258</v>
      </c>
      <c r="G5892" s="41" t="s">
        <v>159</v>
      </c>
      <c r="H5892" s="41">
        <v>1</v>
      </c>
    </row>
    <row r="5893" spans="1:8" x14ac:dyDescent="0.25">
      <c r="A5893" s="41">
        <f>VLOOKUP(D5893,'[110]Legacy Location Lookups'!$A$1:$C$340,2,0)</f>
        <v>76</v>
      </c>
      <c r="B5893" s="41" t="str">
        <f>VLOOKUP(A5893,'[110]Legacy Location Lookups'!$B$1:$C$340,2,0)</f>
        <v>East Boca Raton, FL</v>
      </c>
      <c r="C5893" s="41" t="s">
        <v>151</v>
      </c>
      <c r="D5893" s="41" t="s">
        <v>175</v>
      </c>
      <c r="E5893" s="41" t="s">
        <v>144</v>
      </c>
      <c r="F5893" s="38">
        <v>44258</v>
      </c>
      <c r="G5893" s="41" t="s">
        <v>145</v>
      </c>
      <c r="H5893" s="41">
        <v>5</v>
      </c>
    </row>
    <row r="5894" spans="1:8" x14ac:dyDescent="0.25">
      <c r="A5894" s="41">
        <f>VLOOKUP(D5894,'[110]Legacy Location Lookups'!$A$1:$C$340,2,0)</f>
        <v>76</v>
      </c>
      <c r="B5894" s="41" t="str">
        <f>VLOOKUP(A5894,'[110]Legacy Location Lookups'!$B$1:$C$340,2,0)</f>
        <v>East Boca Raton, FL</v>
      </c>
      <c r="C5894" s="41" t="s">
        <v>151</v>
      </c>
      <c r="D5894" s="41" t="s">
        <v>175</v>
      </c>
      <c r="E5894" s="41" t="s">
        <v>147</v>
      </c>
      <c r="F5894" s="38">
        <v>44258</v>
      </c>
      <c r="G5894" s="41" t="s">
        <v>147</v>
      </c>
      <c r="H5894" s="41">
        <v>0</v>
      </c>
    </row>
    <row r="5895" spans="1:8" x14ac:dyDescent="0.25">
      <c r="A5895" s="41">
        <f>VLOOKUP(D5895,'[110]Legacy Location Lookups'!$A$1:$C$340,2,0)</f>
        <v>77</v>
      </c>
      <c r="B5895" s="41" t="str">
        <f>VLOOKUP(A5895,'[110]Legacy Location Lookups'!$B$1:$C$340,2,0)</f>
        <v>West Boca Raton, FL</v>
      </c>
      <c r="C5895" s="41" t="s">
        <v>151</v>
      </c>
      <c r="D5895" s="41" t="s">
        <v>154</v>
      </c>
      <c r="E5895" s="41" t="s">
        <v>144</v>
      </c>
      <c r="F5895" s="38">
        <v>44258</v>
      </c>
      <c r="G5895" s="41" t="s">
        <v>145</v>
      </c>
      <c r="H5895" s="41">
        <v>29</v>
      </c>
    </row>
    <row r="5896" spans="1:8" x14ac:dyDescent="0.25">
      <c r="A5896" s="41">
        <f>VLOOKUP(D5896,'[110]Legacy Location Lookups'!$A$1:$C$340,2,0)</f>
        <v>72</v>
      </c>
      <c r="B5896" s="41" t="str">
        <f>VLOOKUP(A5896,'[110]Legacy Location Lookups'!$B$1:$C$340,2,0)</f>
        <v>Boca Raton, FL</v>
      </c>
      <c r="C5896" s="41" t="s">
        <v>151</v>
      </c>
      <c r="D5896" s="41" t="s">
        <v>155</v>
      </c>
      <c r="E5896" s="41" t="s">
        <v>144</v>
      </c>
      <c r="F5896" s="38">
        <v>44258</v>
      </c>
      <c r="G5896" s="41" t="s">
        <v>145</v>
      </c>
      <c r="H5896" s="41">
        <v>15</v>
      </c>
    </row>
    <row r="5897" spans="1:8" x14ac:dyDescent="0.25">
      <c r="A5897" s="41">
        <f>VLOOKUP(D5897,'[110]Legacy Location Lookups'!$A$1:$C$340,2,0)</f>
        <v>72</v>
      </c>
      <c r="B5897" s="41" t="str">
        <f>VLOOKUP(A5897,'[110]Legacy Location Lookups'!$B$1:$C$340,2,0)</f>
        <v>Boca Raton, FL</v>
      </c>
      <c r="C5897" s="41" t="s">
        <v>151</v>
      </c>
      <c r="D5897" s="41" t="s">
        <v>155</v>
      </c>
      <c r="E5897" s="41" t="s">
        <v>144</v>
      </c>
      <c r="F5897" s="38">
        <v>44258</v>
      </c>
      <c r="G5897" s="41" t="s">
        <v>159</v>
      </c>
      <c r="H5897" s="41">
        <v>1</v>
      </c>
    </row>
    <row r="5898" spans="1:8" x14ac:dyDescent="0.25">
      <c r="A5898" s="41">
        <f>VLOOKUP(D5898,'[110]Legacy Location Lookups'!$A$1:$C$340,2,0)</f>
        <v>72</v>
      </c>
      <c r="B5898" s="41" t="str">
        <f>VLOOKUP(A5898,'[110]Legacy Location Lookups'!$B$1:$C$340,2,0)</f>
        <v>Boca Raton, FL</v>
      </c>
      <c r="C5898" s="41" t="s">
        <v>151</v>
      </c>
      <c r="D5898" s="41" t="s">
        <v>155</v>
      </c>
      <c r="E5898" s="41" t="s">
        <v>147</v>
      </c>
      <c r="F5898" s="38">
        <v>44258</v>
      </c>
      <c r="G5898" s="41" t="s">
        <v>147</v>
      </c>
      <c r="H5898" s="41">
        <v>1</v>
      </c>
    </row>
    <row r="5899" spans="1:8" x14ac:dyDescent="0.25">
      <c r="A5899" s="41">
        <f>VLOOKUP(D5899,'[110]Legacy Location Lookups'!$A$1:$C$340,2,0)</f>
        <v>104</v>
      </c>
      <c r="B5899" s="41" t="str">
        <f>VLOOKUP(A5899,'[110]Legacy Location Lookups'!$B$1:$C$340,2,0)</f>
        <v>Miami, FL</v>
      </c>
      <c r="C5899" s="41" t="s">
        <v>151</v>
      </c>
      <c r="D5899" s="41" t="s">
        <v>223</v>
      </c>
      <c r="E5899" s="41" t="s">
        <v>144</v>
      </c>
      <c r="F5899" s="38">
        <v>44258</v>
      </c>
      <c r="G5899" s="41" t="s">
        <v>145</v>
      </c>
      <c r="H5899" s="41">
        <v>17</v>
      </c>
    </row>
    <row r="5900" spans="1:8" x14ac:dyDescent="0.25">
      <c r="A5900" s="41">
        <f>VLOOKUP(D5900,'[110]Legacy Location Lookups'!$A$1:$C$340,2,0)</f>
        <v>104</v>
      </c>
      <c r="B5900" s="41" t="str">
        <f>VLOOKUP(A5900,'[110]Legacy Location Lookups'!$B$1:$C$340,2,0)</f>
        <v>Miami, FL</v>
      </c>
      <c r="C5900" s="41" t="s">
        <v>151</v>
      </c>
      <c r="D5900" s="41" t="s">
        <v>223</v>
      </c>
      <c r="E5900" s="41" t="s">
        <v>144</v>
      </c>
      <c r="F5900" s="38">
        <v>44258</v>
      </c>
      <c r="G5900" s="41" t="s">
        <v>159</v>
      </c>
      <c r="H5900" s="41">
        <v>1</v>
      </c>
    </row>
    <row r="5901" spans="1:8" x14ac:dyDescent="0.25">
      <c r="A5901" s="41">
        <f>VLOOKUP(D5901,'[110]Legacy Location Lookups'!$A$1:$C$340,2,0)</f>
        <v>73</v>
      </c>
      <c r="B5901" s="41" t="str">
        <f>VLOOKUP(A5901,'[110]Legacy Location Lookups'!$B$1:$C$340,2,0)</f>
        <v>Boynton Beach, FL</v>
      </c>
      <c r="C5901" s="41" t="s">
        <v>151</v>
      </c>
      <c r="D5901" s="41" t="s">
        <v>152</v>
      </c>
      <c r="E5901" s="41" t="s">
        <v>144</v>
      </c>
      <c r="F5901" s="38">
        <v>44259</v>
      </c>
      <c r="G5901" s="41" t="s">
        <v>145</v>
      </c>
      <c r="H5901" s="41">
        <v>51</v>
      </c>
    </row>
    <row r="5902" spans="1:8" x14ac:dyDescent="0.25">
      <c r="A5902" s="41">
        <f>VLOOKUP(D5902,'[110]Legacy Location Lookups'!$A$1:$C$340,2,0)</f>
        <v>73</v>
      </c>
      <c r="B5902" s="41" t="str">
        <f>VLOOKUP(A5902,'[110]Legacy Location Lookups'!$B$1:$C$340,2,0)</f>
        <v>Boynton Beach, FL</v>
      </c>
      <c r="C5902" s="41" t="s">
        <v>151</v>
      </c>
      <c r="D5902" s="41" t="s">
        <v>152</v>
      </c>
      <c r="E5902" s="41" t="s">
        <v>144</v>
      </c>
      <c r="F5902" s="38">
        <v>44259</v>
      </c>
      <c r="G5902" s="41" t="s">
        <v>146</v>
      </c>
      <c r="H5902" s="41">
        <v>15</v>
      </c>
    </row>
    <row r="5903" spans="1:8" x14ac:dyDescent="0.25">
      <c r="A5903" s="41">
        <f>VLOOKUP(D5903,'[110]Legacy Location Lookups'!$A$1:$C$340,2,0)</f>
        <v>73</v>
      </c>
      <c r="B5903" s="41" t="str">
        <f>VLOOKUP(A5903,'[110]Legacy Location Lookups'!$B$1:$C$340,2,0)</f>
        <v>Boynton Beach, FL</v>
      </c>
      <c r="C5903" s="41" t="s">
        <v>151</v>
      </c>
      <c r="D5903" s="41" t="s">
        <v>152</v>
      </c>
      <c r="E5903" s="41" t="s">
        <v>144</v>
      </c>
      <c r="F5903" s="38">
        <v>44259</v>
      </c>
      <c r="G5903" s="41" t="s">
        <v>159</v>
      </c>
      <c r="H5903" s="41">
        <v>5</v>
      </c>
    </row>
    <row r="5904" spans="1:8" x14ac:dyDescent="0.25">
      <c r="A5904" s="41">
        <f>VLOOKUP(D5904,'[110]Legacy Location Lookups'!$A$1:$C$340,2,0)</f>
        <v>73</v>
      </c>
      <c r="B5904" s="41" t="str">
        <f>VLOOKUP(A5904,'[110]Legacy Location Lookups'!$B$1:$C$340,2,0)</f>
        <v>Boynton Beach, FL</v>
      </c>
      <c r="C5904" s="41" t="s">
        <v>151</v>
      </c>
      <c r="D5904" s="41" t="s">
        <v>152</v>
      </c>
      <c r="E5904" s="41" t="s">
        <v>144</v>
      </c>
      <c r="F5904" s="38">
        <v>44259</v>
      </c>
      <c r="G5904" s="41" t="s">
        <v>145</v>
      </c>
      <c r="H5904" s="41">
        <v>18</v>
      </c>
    </row>
    <row r="5905" spans="1:8" x14ac:dyDescent="0.25">
      <c r="A5905" s="41">
        <f>VLOOKUP(D5905,'[110]Legacy Location Lookups'!$A$1:$C$340,2,0)</f>
        <v>73</v>
      </c>
      <c r="B5905" s="41" t="str">
        <f>VLOOKUP(A5905,'[110]Legacy Location Lookups'!$B$1:$C$340,2,0)</f>
        <v>Boynton Beach, FL</v>
      </c>
      <c r="C5905" s="41" t="s">
        <v>151</v>
      </c>
      <c r="D5905" s="41" t="s">
        <v>152</v>
      </c>
      <c r="E5905" s="41" t="s">
        <v>144</v>
      </c>
      <c r="F5905" s="38">
        <v>44259</v>
      </c>
      <c r="G5905" s="41" t="s">
        <v>145</v>
      </c>
      <c r="H5905" s="41">
        <v>4</v>
      </c>
    </row>
    <row r="5906" spans="1:8" x14ac:dyDescent="0.25">
      <c r="A5906" s="41">
        <f>VLOOKUP(D5906,'[110]Legacy Location Lookups'!$A$1:$C$340,2,0)</f>
        <v>75</v>
      </c>
      <c r="B5906" s="41" t="str">
        <f>VLOOKUP(A5906,'[110]Legacy Location Lookups'!$B$1:$C$340,2,0)</f>
        <v>Delray Beach, FL</v>
      </c>
      <c r="C5906" s="41" t="s">
        <v>151</v>
      </c>
      <c r="D5906" s="41" t="s">
        <v>153</v>
      </c>
      <c r="E5906" s="41" t="s">
        <v>144</v>
      </c>
      <c r="F5906" s="38">
        <v>44259</v>
      </c>
      <c r="G5906" s="41" t="s">
        <v>145</v>
      </c>
      <c r="H5906" s="41">
        <v>40</v>
      </c>
    </row>
    <row r="5907" spans="1:8" x14ac:dyDescent="0.25">
      <c r="A5907" s="41">
        <f>VLOOKUP(D5907,'[110]Legacy Location Lookups'!$A$1:$C$340,2,0)</f>
        <v>75</v>
      </c>
      <c r="B5907" s="41" t="str">
        <f>VLOOKUP(A5907,'[110]Legacy Location Lookups'!$B$1:$C$340,2,0)</f>
        <v>Delray Beach, FL</v>
      </c>
      <c r="C5907" s="41" t="s">
        <v>151</v>
      </c>
      <c r="D5907" s="41" t="s">
        <v>153</v>
      </c>
      <c r="E5907" s="41" t="s">
        <v>147</v>
      </c>
      <c r="F5907" s="38">
        <v>44259</v>
      </c>
      <c r="G5907" s="41" t="s">
        <v>147</v>
      </c>
      <c r="H5907" s="41">
        <v>1</v>
      </c>
    </row>
    <row r="5908" spans="1:8" x14ac:dyDescent="0.25">
      <c r="A5908" s="41">
        <f>VLOOKUP(D5908,'[110]Legacy Location Lookups'!$A$1:$C$340,2,0)</f>
        <v>75</v>
      </c>
      <c r="B5908" s="41" t="str">
        <f>VLOOKUP(A5908,'[110]Legacy Location Lookups'!$B$1:$C$340,2,0)</f>
        <v>Delray Beach, FL</v>
      </c>
      <c r="C5908" s="41" t="s">
        <v>151</v>
      </c>
      <c r="D5908" s="41" t="s">
        <v>153</v>
      </c>
      <c r="E5908" s="41" t="s">
        <v>144</v>
      </c>
      <c r="F5908" s="38">
        <v>44259</v>
      </c>
      <c r="G5908" s="41" t="s">
        <v>159</v>
      </c>
      <c r="H5908" s="41">
        <v>3</v>
      </c>
    </row>
    <row r="5909" spans="1:8" x14ac:dyDescent="0.25">
      <c r="A5909" s="41">
        <f>VLOOKUP(D5909,'[110]Legacy Location Lookups'!$A$1:$C$340,2,0)</f>
        <v>76</v>
      </c>
      <c r="B5909" s="41" t="str">
        <f>VLOOKUP(A5909,'[110]Legacy Location Lookups'!$B$1:$C$340,2,0)</f>
        <v>East Boca Raton, FL</v>
      </c>
      <c r="C5909" s="41" t="s">
        <v>151</v>
      </c>
      <c r="D5909" s="41" t="s">
        <v>175</v>
      </c>
      <c r="E5909" s="41" t="s">
        <v>144</v>
      </c>
      <c r="F5909" s="38">
        <v>44259</v>
      </c>
      <c r="G5909" s="41" t="s">
        <v>145</v>
      </c>
      <c r="H5909" s="41">
        <v>35</v>
      </c>
    </row>
    <row r="5910" spans="1:8" x14ac:dyDescent="0.25">
      <c r="A5910" s="41">
        <f>VLOOKUP(D5910,'[110]Legacy Location Lookups'!$A$1:$C$340,2,0)</f>
        <v>77</v>
      </c>
      <c r="B5910" s="41" t="str">
        <f>VLOOKUP(A5910,'[110]Legacy Location Lookups'!$B$1:$C$340,2,0)</f>
        <v>West Boca Raton, FL</v>
      </c>
      <c r="C5910" s="41" t="s">
        <v>151</v>
      </c>
      <c r="D5910" s="41" t="s">
        <v>154</v>
      </c>
      <c r="E5910" s="41" t="s">
        <v>144</v>
      </c>
      <c r="F5910" s="38">
        <v>44259</v>
      </c>
      <c r="G5910" s="41" t="s">
        <v>145</v>
      </c>
      <c r="H5910" s="41">
        <v>0</v>
      </c>
    </row>
    <row r="5911" spans="1:8" x14ac:dyDescent="0.25">
      <c r="A5911" s="41">
        <f>VLOOKUP(D5911,'[110]Legacy Location Lookups'!$A$1:$C$340,2,0)</f>
        <v>72</v>
      </c>
      <c r="B5911" s="41" t="str">
        <f>VLOOKUP(A5911,'[110]Legacy Location Lookups'!$B$1:$C$340,2,0)</f>
        <v>Boca Raton, FL</v>
      </c>
      <c r="C5911" s="41" t="s">
        <v>151</v>
      </c>
      <c r="D5911" s="41" t="s">
        <v>155</v>
      </c>
      <c r="E5911" s="41" t="s">
        <v>144</v>
      </c>
      <c r="F5911" s="38">
        <v>44259</v>
      </c>
      <c r="G5911" s="41" t="s">
        <v>145</v>
      </c>
      <c r="H5911" s="41">
        <v>38</v>
      </c>
    </row>
    <row r="5912" spans="1:8" x14ac:dyDescent="0.25">
      <c r="A5912" s="41">
        <f>VLOOKUP(D5912,'[110]Legacy Location Lookups'!$A$1:$C$340,2,0)</f>
        <v>72</v>
      </c>
      <c r="B5912" s="41" t="str">
        <f>VLOOKUP(A5912,'[110]Legacy Location Lookups'!$B$1:$C$340,2,0)</f>
        <v>Boca Raton, FL</v>
      </c>
      <c r="C5912" s="41" t="s">
        <v>151</v>
      </c>
      <c r="D5912" s="41" t="s">
        <v>155</v>
      </c>
      <c r="E5912" s="41" t="s">
        <v>144</v>
      </c>
      <c r="F5912" s="38">
        <v>44259</v>
      </c>
      <c r="G5912" s="41" t="s">
        <v>146</v>
      </c>
      <c r="H5912" s="41">
        <v>0</v>
      </c>
    </row>
    <row r="5913" spans="1:8" x14ac:dyDescent="0.25">
      <c r="A5913" s="41">
        <f>VLOOKUP(D5913,'[110]Legacy Location Lookups'!$A$1:$C$340,2,0)</f>
        <v>72</v>
      </c>
      <c r="B5913" s="41" t="str">
        <f>VLOOKUP(A5913,'[110]Legacy Location Lookups'!$B$1:$C$340,2,0)</f>
        <v>Boca Raton, FL</v>
      </c>
      <c r="C5913" s="41" t="s">
        <v>151</v>
      </c>
      <c r="D5913" s="41" t="s">
        <v>155</v>
      </c>
      <c r="E5913" s="41" t="s">
        <v>147</v>
      </c>
      <c r="F5913" s="38">
        <v>44259</v>
      </c>
      <c r="G5913" s="41" t="s">
        <v>147</v>
      </c>
      <c r="H5913" s="41">
        <v>0</v>
      </c>
    </row>
    <row r="5914" spans="1:8" x14ac:dyDescent="0.25">
      <c r="A5914" s="41">
        <f>VLOOKUP(D5914,'[110]Legacy Location Lookups'!$A$1:$C$340,2,0)</f>
        <v>104</v>
      </c>
      <c r="B5914" s="41" t="str">
        <f>VLOOKUP(A5914,'[110]Legacy Location Lookups'!$B$1:$C$340,2,0)</f>
        <v>Miami, FL</v>
      </c>
      <c r="C5914" s="41" t="s">
        <v>151</v>
      </c>
      <c r="D5914" s="41" t="s">
        <v>223</v>
      </c>
      <c r="E5914" s="41" t="s">
        <v>144</v>
      </c>
      <c r="F5914" s="38">
        <v>44259</v>
      </c>
      <c r="G5914" s="41" t="s">
        <v>145</v>
      </c>
      <c r="H5914" s="41">
        <v>15</v>
      </c>
    </row>
    <row r="5915" spans="1:8" x14ac:dyDescent="0.25">
      <c r="A5915" s="41">
        <f>VLOOKUP(D5915,'[110]Legacy Location Lookups'!$A$1:$C$340,2,0)</f>
        <v>104</v>
      </c>
      <c r="B5915" s="41" t="str">
        <f>VLOOKUP(A5915,'[110]Legacy Location Lookups'!$B$1:$C$340,2,0)</f>
        <v>Miami, FL</v>
      </c>
      <c r="C5915" s="41" t="s">
        <v>151</v>
      </c>
      <c r="D5915" s="41" t="s">
        <v>223</v>
      </c>
      <c r="E5915" s="41" t="s">
        <v>144</v>
      </c>
      <c r="F5915" s="38">
        <v>44259</v>
      </c>
      <c r="G5915" s="41" t="s">
        <v>159</v>
      </c>
      <c r="H5915" s="41">
        <v>3</v>
      </c>
    </row>
    <row r="5916" spans="1:8" x14ac:dyDescent="0.25">
      <c r="A5916" s="41">
        <f>VLOOKUP(D5916,'[110]Legacy Location Lookups'!$A$1:$C$340,2,0)</f>
        <v>73</v>
      </c>
      <c r="B5916" s="41" t="str">
        <f>VLOOKUP(A5916,'[110]Legacy Location Lookups'!$B$1:$C$340,2,0)</f>
        <v>Boynton Beach, FL</v>
      </c>
      <c r="C5916" s="41" t="s">
        <v>151</v>
      </c>
      <c r="D5916" s="41" t="s">
        <v>152</v>
      </c>
      <c r="E5916" s="41" t="s">
        <v>144</v>
      </c>
      <c r="F5916" s="38">
        <v>44260</v>
      </c>
      <c r="G5916" s="41" t="s">
        <v>145</v>
      </c>
      <c r="H5916" s="41">
        <v>88</v>
      </c>
    </row>
    <row r="5917" spans="1:8" x14ac:dyDescent="0.25">
      <c r="A5917" s="41">
        <f>VLOOKUP(D5917,'[110]Legacy Location Lookups'!$A$1:$C$340,2,0)</f>
        <v>73</v>
      </c>
      <c r="B5917" s="41" t="str">
        <f>VLOOKUP(A5917,'[110]Legacy Location Lookups'!$B$1:$C$340,2,0)</f>
        <v>Boynton Beach, FL</v>
      </c>
      <c r="C5917" s="41" t="s">
        <v>151</v>
      </c>
      <c r="D5917" s="41" t="s">
        <v>152</v>
      </c>
      <c r="E5917" s="41" t="s">
        <v>144</v>
      </c>
      <c r="F5917" s="38">
        <v>44260</v>
      </c>
      <c r="G5917" s="41" t="s">
        <v>159</v>
      </c>
      <c r="H5917" s="41">
        <v>10</v>
      </c>
    </row>
    <row r="5918" spans="1:8" x14ac:dyDescent="0.25">
      <c r="A5918" s="41">
        <f>VLOOKUP(D5918,'[110]Legacy Location Lookups'!$A$1:$C$340,2,0)</f>
        <v>73</v>
      </c>
      <c r="B5918" s="41" t="str">
        <f>VLOOKUP(A5918,'[110]Legacy Location Lookups'!$B$1:$C$340,2,0)</f>
        <v>Boynton Beach, FL</v>
      </c>
      <c r="C5918" s="41" t="s">
        <v>151</v>
      </c>
      <c r="D5918" s="41" t="s">
        <v>152</v>
      </c>
      <c r="E5918" s="41" t="s">
        <v>144</v>
      </c>
      <c r="F5918" s="38">
        <v>44260</v>
      </c>
      <c r="G5918" s="41" t="s">
        <v>146</v>
      </c>
      <c r="H5918" s="41">
        <v>0</v>
      </c>
    </row>
    <row r="5919" spans="1:8" x14ac:dyDescent="0.25">
      <c r="A5919" s="41">
        <f>VLOOKUP(D5919,'[110]Legacy Location Lookups'!$A$1:$C$340,2,0)</f>
        <v>73</v>
      </c>
      <c r="B5919" s="41" t="str">
        <f>VLOOKUP(A5919,'[110]Legacy Location Lookups'!$B$1:$C$340,2,0)</f>
        <v>Boynton Beach, FL</v>
      </c>
      <c r="C5919" s="41" t="s">
        <v>151</v>
      </c>
      <c r="D5919" s="41" t="s">
        <v>152</v>
      </c>
      <c r="E5919" s="41" t="s">
        <v>144</v>
      </c>
      <c r="F5919" s="38">
        <v>44260</v>
      </c>
      <c r="G5919" s="41"/>
      <c r="H5919" s="41">
        <v>3</v>
      </c>
    </row>
    <row r="5920" spans="1:8" x14ac:dyDescent="0.25">
      <c r="A5920" s="41">
        <f>VLOOKUP(D5920,'[110]Legacy Location Lookups'!$A$1:$C$340,2,0)</f>
        <v>75</v>
      </c>
      <c r="B5920" s="41" t="str">
        <f>VLOOKUP(A5920,'[110]Legacy Location Lookups'!$B$1:$C$340,2,0)</f>
        <v>Delray Beach, FL</v>
      </c>
      <c r="C5920" s="41" t="s">
        <v>151</v>
      </c>
      <c r="D5920" s="41" t="s">
        <v>153</v>
      </c>
      <c r="E5920" s="41" t="s">
        <v>144</v>
      </c>
      <c r="F5920" s="38">
        <v>44260</v>
      </c>
      <c r="G5920" s="41" t="s">
        <v>145</v>
      </c>
      <c r="H5920" s="41">
        <v>38</v>
      </c>
    </row>
    <row r="5921" spans="1:8" x14ac:dyDescent="0.25">
      <c r="A5921" s="41">
        <f>VLOOKUP(D5921,'[110]Legacy Location Lookups'!$A$1:$C$340,2,0)</f>
        <v>75</v>
      </c>
      <c r="B5921" s="41" t="str">
        <f>VLOOKUP(A5921,'[110]Legacy Location Lookups'!$B$1:$C$340,2,0)</f>
        <v>Delray Beach, FL</v>
      </c>
      <c r="C5921" s="41" t="s">
        <v>151</v>
      </c>
      <c r="D5921" s="41" t="s">
        <v>153</v>
      </c>
      <c r="E5921" s="41" t="s">
        <v>144</v>
      </c>
      <c r="F5921" s="38">
        <v>44260</v>
      </c>
      <c r="G5921" s="41" t="s">
        <v>159</v>
      </c>
      <c r="H5921" s="41">
        <v>1</v>
      </c>
    </row>
    <row r="5922" spans="1:8" x14ac:dyDescent="0.25">
      <c r="A5922" s="41">
        <f>VLOOKUP(D5922,'[110]Legacy Location Lookups'!$A$1:$C$340,2,0)</f>
        <v>76</v>
      </c>
      <c r="B5922" s="41" t="str">
        <f>VLOOKUP(A5922,'[110]Legacy Location Lookups'!$B$1:$C$340,2,0)</f>
        <v>East Boca Raton, FL</v>
      </c>
      <c r="C5922" s="41" t="s">
        <v>151</v>
      </c>
      <c r="D5922" s="41" t="s">
        <v>175</v>
      </c>
      <c r="E5922" s="41" t="s">
        <v>144</v>
      </c>
      <c r="F5922" s="38">
        <v>44260</v>
      </c>
      <c r="G5922" s="41" t="s">
        <v>145</v>
      </c>
      <c r="H5922" s="41">
        <v>0</v>
      </c>
    </row>
    <row r="5923" spans="1:8" x14ac:dyDescent="0.25">
      <c r="A5923" s="41">
        <f>VLOOKUP(D5923,'[110]Legacy Location Lookups'!$A$1:$C$340,2,0)</f>
        <v>77</v>
      </c>
      <c r="B5923" s="41" t="str">
        <f>VLOOKUP(A5923,'[110]Legacy Location Lookups'!$B$1:$C$340,2,0)</f>
        <v>West Boca Raton, FL</v>
      </c>
      <c r="C5923" s="41" t="s">
        <v>151</v>
      </c>
      <c r="D5923" s="41" t="s">
        <v>154</v>
      </c>
      <c r="E5923" s="41" t="s">
        <v>144</v>
      </c>
      <c r="F5923" s="38">
        <v>44260</v>
      </c>
      <c r="G5923" s="41" t="s">
        <v>145</v>
      </c>
      <c r="H5923" s="41">
        <v>28</v>
      </c>
    </row>
    <row r="5924" spans="1:8" x14ac:dyDescent="0.25">
      <c r="A5924" s="41">
        <f>VLOOKUP(D5924,'[110]Legacy Location Lookups'!$A$1:$C$340,2,0)</f>
        <v>72</v>
      </c>
      <c r="B5924" s="41" t="str">
        <f>VLOOKUP(A5924,'[110]Legacy Location Lookups'!$B$1:$C$340,2,0)</f>
        <v>Boca Raton, FL</v>
      </c>
      <c r="C5924" s="41" t="s">
        <v>151</v>
      </c>
      <c r="D5924" s="41" t="s">
        <v>155</v>
      </c>
      <c r="E5924" s="41" t="s">
        <v>144</v>
      </c>
      <c r="F5924" s="38">
        <v>44260</v>
      </c>
      <c r="G5924" s="41" t="s">
        <v>145</v>
      </c>
      <c r="H5924" s="41">
        <v>21</v>
      </c>
    </row>
    <row r="5925" spans="1:8" x14ac:dyDescent="0.25">
      <c r="A5925" s="41">
        <f>VLOOKUP(D5925,'[110]Legacy Location Lookups'!$A$1:$C$340,2,0)</f>
        <v>72</v>
      </c>
      <c r="B5925" s="41" t="str">
        <f>VLOOKUP(A5925,'[110]Legacy Location Lookups'!$B$1:$C$340,2,0)</f>
        <v>Boca Raton, FL</v>
      </c>
      <c r="C5925" s="41" t="s">
        <v>151</v>
      </c>
      <c r="D5925" s="41" t="s">
        <v>155</v>
      </c>
      <c r="E5925" s="41" t="s">
        <v>147</v>
      </c>
      <c r="F5925" s="38">
        <v>44260</v>
      </c>
      <c r="G5925" s="41" t="s">
        <v>147</v>
      </c>
      <c r="H5925" s="41">
        <v>2</v>
      </c>
    </row>
    <row r="5926" spans="1:8" x14ac:dyDescent="0.25">
      <c r="A5926" s="41">
        <f>VLOOKUP(D5926,'[110]Legacy Location Lookups'!$A$1:$C$340,2,0)</f>
        <v>72</v>
      </c>
      <c r="B5926" s="41" t="str">
        <f>VLOOKUP(A5926,'[110]Legacy Location Lookups'!$B$1:$C$340,2,0)</f>
        <v>Boca Raton, FL</v>
      </c>
      <c r="C5926" s="41" t="s">
        <v>151</v>
      </c>
      <c r="D5926" s="41" t="s">
        <v>155</v>
      </c>
      <c r="E5926" s="41" t="s">
        <v>144</v>
      </c>
      <c r="F5926" s="38">
        <v>44260</v>
      </c>
      <c r="G5926" s="41" t="s">
        <v>159</v>
      </c>
      <c r="H5926" s="41">
        <v>0</v>
      </c>
    </row>
    <row r="5927" spans="1:8" x14ac:dyDescent="0.25">
      <c r="A5927" s="41">
        <f>VLOOKUP(D5927,'[110]Legacy Location Lookups'!$A$1:$C$340,2,0)</f>
        <v>104</v>
      </c>
      <c r="B5927" s="41" t="str">
        <f>VLOOKUP(A5927,'[110]Legacy Location Lookups'!$B$1:$C$340,2,0)</f>
        <v>Miami, FL</v>
      </c>
      <c r="C5927" s="41" t="s">
        <v>151</v>
      </c>
      <c r="D5927" s="41" t="s">
        <v>223</v>
      </c>
      <c r="E5927" s="41" t="s">
        <v>144</v>
      </c>
      <c r="F5927" s="38">
        <v>44260</v>
      </c>
      <c r="G5927" s="41" t="s">
        <v>145</v>
      </c>
      <c r="H5927" s="41">
        <v>7</v>
      </c>
    </row>
    <row r="5928" spans="1:8" x14ac:dyDescent="0.25">
      <c r="A5928" s="41">
        <f>VLOOKUP(D5928,'[110]Legacy Location Lookups'!$A$1:$C$340,2,0)</f>
        <v>104</v>
      </c>
      <c r="B5928" s="41" t="str">
        <f>VLOOKUP(A5928,'[110]Legacy Location Lookups'!$B$1:$C$340,2,0)</f>
        <v>Miami, FL</v>
      </c>
      <c r="C5928" s="41" t="s">
        <v>151</v>
      </c>
      <c r="D5928" s="41" t="s">
        <v>223</v>
      </c>
      <c r="E5928" s="41" t="s">
        <v>144</v>
      </c>
      <c r="F5928" s="38">
        <v>44260</v>
      </c>
      <c r="G5928" s="41" t="s">
        <v>159</v>
      </c>
      <c r="H5928" s="41">
        <v>3</v>
      </c>
    </row>
    <row r="5929" spans="1:8" x14ac:dyDescent="0.25">
      <c r="A5929" s="41">
        <f>VLOOKUP(D5929,'[110]Legacy Location Lookups'!$A$1:$C$340,2,0)</f>
        <v>75</v>
      </c>
      <c r="B5929" s="41" t="str">
        <f>VLOOKUP(A5929,'[110]Legacy Location Lookups'!$B$1:$C$340,2,0)</f>
        <v>Delray Beach, FL</v>
      </c>
      <c r="C5929" s="41" t="s">
        <v>151</v>
      </c>
      <c r="D5929" s="41" t="s">
        <v>153</v>
      </c>
      <c r="E5929" s="41" t="s">
        <v>144</v>
      </c>
      <c r="F5929" s="38">
        <v>44261</v>
      </c>
      <c r="G5929" s="41" t="s">
        <v>159</v>
      </c>
      <c r="H5929" s="41">
        <v>10</v>
      </c>
    </row>
    <row r="5930" spans="1:8" x14ac:dyDescent="0.25">
      <c r="A5930" s="41">
        <f>VLOOKUP(D5930,'[110]Legacy Location Lookups'!$A$1:$C$340,2,0)</f>
        <v>75</v>
      </c>
      <c r="B5930" s="41" t="str">
        <f>VLOOKUP(A5930,'[110]Legacy Location Lookups'!$B$1:$C$340,2,0)</f>
        <v>Delray Beach, FL</v>
      </c>
      <c r="C5930" s="41" t="s">
        <v>151</v>
      </c>
      <c r="D5930" s="41" t="s">
        <v>153</v>
      </c>
      <c r="E5930" s="41" t="s">
        <v>144</v>
      </c>
      <c r="F5930" s="38">
        <v>44261</v>
      </c>
      <c r="G5930" s="41" t="s">
        <v>145</v>
      </c>
      <c r="H5930" s="41">
        <v>1</v>
      </c>
    </row>
    <row r="5931" spans="1:8" x14ac:dyDescent="0.25">
      <c r="A5931" s="41">
        <f>VLOOKUP(D5931,'[110]Legacy Location Lookups'!$A$1:$C$340,2,0)</f>
        <v>5</v>
      </c>
      <c r="B5931" s="41" t="str">
        <f>VLOOKUP(A5931,'[110]Legacy Location Lookups'!$B$1:$C$340,2,0)</f>
        <v>Bloomington, IL</v>
      </c>
      <c r="C5931" s="41" t="s">
        <v>142</v>
      </c>
      <c r="D5931" s="41" t="s">
        <v>143</v>
      </c>
      <c r="E5931" s="41" t="s">
        <v>144</v>
      </c>
      <c r="F5931" s="38">
        <v>44260</v>
      </c>
      <c r="G5931" s="41" t="s">
        <v>145</v>
      </c>
      <c r="H5931" s="41">
        <v>121</v>
      </c>
    </row>
    <row r="5932" spans="1:8" x14ac:dyDescent="0.25">
      <c r="A5932" s="41">
        <f>VLOOKUP(D5932,'[110]Legacy Location Lookups'!$A$1:$C$340,2,0)</f>
        <v>5</v>
      </c>
      <c r="B5932" s="41" t="str">
        <f>VLOOKUP(A5932,'[110]Legacy Location Lookups'!$B$1:$C$340,2,0)</f>
        <v>Bloomington, IL</v>
      </c>
      <c r="C5932" s="41" t="s">
        <v>142</v>
      </c>
      <c r="D5932" s="41" t="s">
        <v>143</v>
      </c>
      <c r="E5932" s="41" t="s">
        <v>144</v>
      </c>
      <c r="F5932" s="38">
        <v>44260</v>
      </c>
      <c r="G5932" s="41" t="s">
        <v>146</v>
      </c>
      <c r="H5932" s="41">
        <v>8</v>
      </c>
    </row>
    <row r="5933" spans="1:8" x14ac:dyDescent="0.25">
      <c r="A5933" s="41">
        <f>VLOOKUP(D5933,'[110]Legacy Location Lookups'!$A$1:$C$340,2,0)</f>
        <v>5</v>
      </c>
      <c r="B5933" s="41" t="str">
        <f>VLOOKUP(A5933,'[110]Legacy Location Lookups'!$B$1:$C$340,2,0)</f>
        <v>Bloomington, IL</v>
      </c>
      <c r="C5933" s="41" t="s">
        <v>142</v>
      </c>
      <c r="D5933" s="41" t="s">
        <v>143</v>
      </c>
      <c r="E5933" s="41" t="s">
        <v>147</v>
      </c>
      <c r="F5933" s="38">
        <v>44260</v>
      </c>
      <c r="G5933" s="41" t="s">
        <v>147</v>
      </c>
      <c r="H5933" s="41">
        <v>0</v>
      </c>
    </row>
    <row r="5934" spans="1:8" x14ac:dyDescent="0.25">
      <c r="A5934" s="41">
        <f>VLOOKUP(D5934,'[110]Legacy Location Lookups'!$A$1:$C$340,2,0)</f>
        <v>14</v>
      </c>
      <c r="B5934" s="41" t="str">
        <f>VLOOKUP(A5934,'[110]Legacy Location Lookups'!$B$1:$C$340,2,0)</f>
        <v>Peru, IL</v>
      </c>
      <c r="C5934" s="41" t="s">
        <v>142</v>
      </c>
      <c r="D5934" s="41" t="s">
        <v>148</v>
      </c>
      <c r="E5934" s="41" t="s">
        <v>144</v>
      </c>
      <c r="F5934" s="38">
        <v>44260</v>
      </c>
      <c r="G5934" s="41" t="s">
        <v>145</v>
      </c>
      <c r="H5934" s="41">
        <v>39</v>
      </c>
    </row>
    <row r="5935" spans="1:8" x14ac:dyDescent="0.25">
      <c r="A5935" s="41">
        <f>VLOOKUP(D5935,'[110]Legacy Location Lookups'!$A$1:$C$340,2,0)</f>
        <v>14</v>
      </c>
      <c r="B5935" s="41" t="str">
        <f>VLOOKUP(A5935,'[110]Legacy Location Lookups'!$B$1:$C$340,2,0)</f>
        <v>Peru, IL</v>
      </c>
      <c r="C5935" s="41" t="s">
        <v>142</v>
      </c>
      <c r="D5935" s="41" t="s">
        <v>148</v>
      </c>
      <c r="E5935" s="41" t="s">
        <v>147</v>
      </c>
      <c r="F5935" s="38">
        <v>44260</v>
      </c>
      <c r="G5935" s="41" t="s">
        <v>147</v>
      </c>
      <c r="H5935" s="41">
        <v>0</v>
      </c>
    </row>
    <row r="5936" spans="1:8" x14ac:dyDescent="0.25">
      <c r="A5936" s="41">
        <f>VLOOKUP(D5936,'[110]Legacy Location Lookups'!$A$1:$C$340,2,0)</f>
        <v>13</v>
      </c>
      <c r="B5936" s="41" t="str">
        <f>VLOOKUP(A5936,'[110]Legacy Location Lookups'!$B$1:$C$340,2,0)</f>
        <v>Peoria, IL</v>
      </c>
      <c r="C5936" s="41" t="s">
        <v>142</v>
      </c>
      <c r="D5936" s="41" t="s">
        <v>149</v>
      </c>
      <c r="E5936" s="41" t="s">
        <v>144</v>
      </c>
      <c r="F5936" s="38">
        <v>44260</v>
      </c>
      <c r="G5936" s="41" t="s">
        <v>145</v>
      </c>
      <c r="H5936" s="41">
        <v>20</v>
      </c>
    </row>
    <row r="5937" spans="1:8" x14ac:dyDescent="0.25">
      <c r="A5937" s="41">
        <f>VLOOKUP(D5937,'[110]Legacy Location Lookups'!$A$1:$C$340,2,0)</f>
        <v>13</v>
      </c>
      <c r="B5937" s="41" t="str">
        <f>VLOOKUP(A5937,'[110]Legacy Location Lookups'!$B$1:$C$340,2,0)</f>
        <v>Peoria, IL</v>
      </c>
      <c r="C5937" s="41" t="s">
        <v>142</v>
      </c>
      <c r="D5937" s="41" t="s">
        <v>149</v>
      </c>
      <c r="E5937" s="41" t="s">
        <v>144</v>
      </c>
      <c r="F5937" s="38">
        <v>44260</v>
      </c>
      <c r="G5937" s="41" t="s">
        <v>146</v>
      </c>
      <c r="H5937" s="41">
        <v>0</v>
      </c>
    </row>
    <row r="5938" spans="1:8" x14ac:dyDescent="0.25">
      <c r="A5938" s="41">
        <f>VLOOKUP(D5938,'[110]Legacy Location Lookups'!$A$1:$C$340,2,0)</f>
        <v>6</v>
      </c>
      <c r="B5938" s="41" t="str">
        <f>VLOOKUP(A5938,'[110]Legacy Location Lookups'!$B$1:$C$340,2,0)</f>
        <v>Charleston, IL</v>
      </c>
      <c r="C5938" s="41" t="s">
        <v>142</v>
      </c>
      <c r="D5938" s="41" t="s">
        <v>150</v>
      </c>
      <c r="E5938" s="41" t="s">
        <v>144</v>
      </c>
      <c r="F5938" s="38">
        <v>44260</v>
      </c>
      <c r="G5938" s="41" t="s">
        <v>145</v>
      </c>
      <c r="H5938" s="41">
        <v>34</v>
      </c>
    </row>
    <row r="5939" spans="1:8" x14ac:dyDescent="0.25">
      <c r="A5939" s="41">
        <f>VLOOKUP(D5939,'[110]Legacy Location Lookups'!$A$1:$C$340,2,0)</f>
        <v>6</v>
      </c>
      <c r="B5939" s="41" t="str">
        <f>VLOOKUP(A5939,'[110]Legacy Location Lookups'!$B$1:$C$340,2,0)</f>
        <v>Charleston, IL</v>
      </c>
      <c r="C5939" s="41" t="s">
        <v>142</v>
      </c>
      <c r="D5939" s="41" t="s">
        <v>150</v>
      </c>
      <c r="E5939" s="41" t="s">
        <v>144</v>
      </c>
      <c r="F5939" s="38">
        <v>44260</v>
      </c>
      <c r="G5939" s="41" t="s">
        <v>146</v>
      </c>
      <c r="H5939" s="41">
        <v>0</v>
      </c>
    </row>
    <row r="5940" spans="1:8" x14ac:dyDescent="0.25">
      <c r="A5940" s="41">
        <f>VLOOKUP(D5940,'[110]Legacy Location Lookups'!$A$1:$C$340,2,0)</f>
        <v>6</v>
      </c>
      <c r="B5940" s="41" t="str">
        <f>VLOOKUP(A5940,'[110]Legacy Location Lookups'!$B$1:$C$340,2,0)</f>
        <v>Charleston, IL</v>
      </c>
      <c r="C5940" s="41" t="s">
        <v>142</v>
      </c>
      <c r="D5940" s="41" t="s">
        <v>150</v>
      </c>
      <c r="E5940" s="41" t="s">
        <v>147</v>
      </c>
      <c r="F5940" s="38">
        <v>44260</v>
      </c>
      <c r="G5940" s="41" t="s">
        <v>147</v>
      </c>
      <c r="H5940" s="41">
        <v>0</v>
      </c>
    </row>
    <row r="5941" spans="1:8" x14ac:dyDescent="0.25">
      <c r="A5941" s="41">
        <f>VLOOKUP(D5941,'[110]Legacy Location Lookups'!$A$1:$C$340,2,0)</f>
        <v>15</v>
      </c>
      <c r="B5941" s="41" t="str">
        <f>VLOOKUP(A5941,'[110]Legacy Location Lookups'!$B$1:$C$340,2,0)</f>
        <v>Pontiac, IL</v>
      </c>
      <c r="C5941" s="41" t="s">
        <v>142</v>
      </c>
      <c r="D5941" s="41" t="s">
        <v>13</v>
      </c>
      <c r="E5941" s="41" t="s">
        <v>144</v>
      </c>
      <c r="F5941" s="38">
        <v>44260</v>
      </c>
      <c r="G5941" s="41" t="s">
        <v>145</v>
      </c>
      <c r="H5941" s="41">
        <v>48</v>
      </c>
    </row>
    <row r="5942" spans="1:8" x14ac:dyDescent="0.25">
      <c r="A5942" s="41">
        <f>VLOOKUP(D5942,'[110]Legacy Location Lookups'!$A$1:$C$340,2,0)</f>
        <v>15</v>
      </c>
      <c r="B5942" s="41" t="str">
        <f>VLOOKUP(A5942,'[110]Legacy Location Lookups'!$B$1:$C$340,2,0)</f>
        <v>Pontiac, IL</v>
      </c>
      <c r="C5942" s="41" t="s">
        <v>142</v>
      </c>
      <c r="D5942" s="41" t="s">
        <v>13</v>
      </c>
      <c r="E5942" s="41" t="s">
        <v>147</v>
      </c>
      <c r="F5942" s="38">
        <v>44260</v>
      </c>
      <c r="G5942" s="41" t="s">
        <v>147</v>
      </c>
      <c r="H5942" s="41">
        <v>0</v>
      </c>
    </row>
    <row r="5943" spans="1:8" x14ac:dyDescent="0.25">
      <c r="A5943" s="41">
        <f>VLOOKUP(D5943,'[110]Legacy Location Lookups'!$A$1:$C$340,2,0)</f>
        <v>8</v>
      </c>
      <c r="B5943" s="41" t="str">
        <f>VLOOKUP(A5943,'[110]Legacy Location Lookups'!$B$1:$C$340,2,0)</f>
        <v>Eureka, IL</v>
      </c>
      <c r="C5943" s="41" t="s">
        <v>142</v>
      </c>
      <c r="D5943" s="41" t="s">
        <v>6</v>
      </c>
      <c r="E5943" s="41" t="s">
        <v>144</v>
      </c>
      <c r="F5943" s="38">
        <v>44260</v>
      </c>
      <c r="G5943" s="41" t="s">
        <v>145</v>
      </c>
      <c r="H5943" s="41">
        <v>0</v>
      </c>
    </row>
    <row r="5944" spans="1:8" x14ac:dyDescent="0.25">
      <c r="A5944" s="41">
        <f>VLOOKUP(D5944,'[110]Legacy Location Lookups'!$A$1:$C$340,2,0)</f>
        <v>8</v>
      </c>
      <c r="B5944" s="41" t="str">
        <f>VLOOKUP(A5944,'[110]Legacy Location Lookups'!$B$1:$C$340,2,0)</f>
        <v>Eureka, IL</v>
      </c>
      <c r="C5944" s="41" t="s">
        <v>142</v>
      </c>
      <c r="D5944" s="41" t="s">
        <v>6</v>
      </c>
      <c r="E5944" s="41" t="s">
        <v>147</v>
      </c>
      <c r="F5944" s="38">
        <v>44260</v>
      </c>
      <c r="G5944" s="41" t="s">
        <v>147</v>
      </c>
      <c r="H5944" s="41">
        <v>0</v>
      </c>
    </row>
    <row r="5945" spans="1:8" x14ac:dyDescent="0.25">
      <c r="A5945" s="41">
        <f>VLOOKUP(D5945,'[110]Legacy Location Lookups'!$A$1:$C$340,2,0)</f>
        <v>10</v>
      </c>
      <c r="B5945" s="41" t="str">
        <f>VLOOKUP(A5945,'[110]Legacy Location Lookups'!$B$1:$C$340,2,0)</f>
        <v>Lincoln, IL</v>
      </c>
      <c r="C5945" s="41" t="s">
        <v>142</v>
      </c>
      <c r="D5945" s="41" t="s">
        <v>174</v>
      </c>
      <c r="E5945" s="41" t="s">
        <v>144</v>
      </c>
      <c r="F5945" s="38">
        <v>44260</v>
      </c>
      <c r="G5945" s="41" t="s">
        <v>145</v>
      </c>
      <c r="H5945" s="41">
        <v>0</v>
      </c>
    </row>
    <row r="5946" spans="1:8" x14ac:dyDescent="0.25">
      <c r="A5946" s="41">
        <f>VLOOKUP(D5946,'[110]Legacy Location Lookups'!$A$1:$C$340,2,0)</f>
        <v>10</v>
      </c>
      <c r="B5946" s="41" t="str">
        <f>VLOOKUP(A5946,'[110]Legacy Location Lookups'!$B$1:$C$340,2,0)</f>
        <v>Lincoln, IL</v>
      </c>
      <c r="C5946" s="41" t="s">
        <v>142</v>
      </c>
      <c r="D5946" s="41" t="s">
        <v>174</v>
      </c>
      <c r="E5946" s="41" t="s">
        <v>144</v>
      </c>
      <c r="F5946" s="38">
        <v>44260</v>
      </c>
      <c r="G5946" s="41" t="s">
        <v>147</v>
      </c>
      <c r="H5946" s="41">
        <v>0</v>
      </c>
    </row>
    <row r="5947" spans="1:8" x14ac:dyDescent="0.25">
      <c r="A5947" s="41">
        <f>VLOOKUP(D5947,'[110]Legacy Location Lookups'!$A$1:$C$340,2,0)</f>
        <v>17</v>
      </c>
      <c r="B5947" s="41" t="str">
        <f>VLOOKUP(A5947,'[110]Legacy Location Lookups'!$B$1:$C$340,2,0)</f>
        <v>Streator, IL</v>
      </c>
      <c r="C5947" s="41" t="s">
        <v>142</v>
      </c>
      <c r="D5947" s="41" t="s">
        <v>171</v>
      </c>
      <c r="E5947" s="41" t="s">
        <v>144</v>
      </c>
      <c r="F5947" s="38">
        <v>44260</v>
      </c>
      <c r="G5947" s="41" t="s">
        <v>145</v>
      </c>
      <c r="H5947" s="41">
        <v>0</v>
      </c>
    </row>
    <row r="5948" spans="1:8" x14ac:dyDescent="0.25">
      <c r="A5948" s="41">
        <f>VLOOKUP(D5948,'[110]Legacy Location Lookups'!$A$1:$C$340,2,0)</f>
        <v>17</v>
      </c>
      <c r="B5948" s="41" t="str">
        <f>VLOOKUP(A5948,'[110]Legacy Location Lookups'!$B$1:$C$340,2,0)</f>
        <v>Streator, IL</v>
      </c>
      <c r="C5948" s="41" t="s">
        <v>142</v>
      </c>
      <c r="D5948" s="41" t="s">
        <v>171</v>
      </c>
      <c r="E5948" s="41" t="s">
        <v>147</v>
      </c>
      <c r="F5948" s="38">
        <v>44260</v>
      </c>
      <c r="G5948" s="41" t="s">
        <v>147</v>
      </c>
      <c r="H5948" s="41">
        <v>0</v>
      </c>
    </row>
    <row r="5949" spans="1:8" x14ac:dyDescent="0.25">
      <c r="A5949" s="41">
        <f>VLOOKUP(D5949,'[110]Legacy Location Lookups'!$A$1:$C$340,2,0)</f>
        <v>16</v>
      </c>
      <c r="B5949" s="41" t="str">
        <f>VLOOKUP(A5949,'[110]Legacy Location Lookups'!$B$1:$C$340,2,0)</f>
        <v>Princeton, IL</v>
      </c>
      <c r="C5949" s="41" t="s">
        <v>142</v>
      </c>
      <c r="D5949" s="41" t="s">
        <v>169</v>
      </c>
      <c r="E5949" s="41" t="s">
        <v>144</v>
      </c>
      <c r="F5949" s="38">
        <v>44260</v>
      </c>
      <c r="G5949" s="41" t="s">
        <v>145</v>
      </c>
      <c r="H5949" s="41">
        <v>0</v>
      </c>
    </row>
    <row r="5950" spans="1:8" x14ac:dyDescent="0.25">
      <c r="A5950" s="41">
        <f>VLOOKUP(D5950,'[110]Legacy Location Lookups'!$A$1:$C$340,2,0)</f>
        <v>16</v>
      </c>
      <c r="B5950" s="41" t="str">
        <f>VLOOKUP(A5950,'[110]Legacy Location Lookups'!$B$1:$C$340,2,0)</f>
        <v>Princeton, IL</v>
      </c>
      <c r="C5950" s="41" t="s">
        <v>142</v>
      </c>
      <c r="D5950" s="41" t="s">
        <v>169</v>
      </c>
      <c r="E5950" s="41" t="s">
        <v>147</v>
      </c>
      <c r="F5950" s="38">
        <v>44260</v>
      </c>
      <c r="G5950" s="41" t="s">
        <v>147</v>
      </c>
      <c r="H5950" s="41">
        <v>0</v>
      </c>
    </row>
    <row r="5951" spans="1:8" x14ac:dyDescent="0.25">
      <c r="A5951" s="41">
        <f>VLOOKUP(D5951,'[110]Legacy Location Lookups'!$A$1:$C$340,2,0)</f>
        <v>11</v>
      </c>
      <c r="B5951" s="41" t="str">
        <f>VLOOKUP(A5951,'[110]Legacy Location Lookups'!$B$1:$C$340,2,0)</f>
        <v>Mt Zion, IL</v>
      </c>
      <c r="C5951" s="41" t="s">
        <v>142</v>
      </c>
      <c r="D5951" s="41" t="s">
        <v>170</v>
      </c>
      <c r="E5951" s="41" t="s">
        <v>144</v>
      </c>
      <c r="F5951" s="38">
        <v>44260</v>
      </c>
      <c r="G5951" s="41" t="s">
        <v>145</v>
      </c>
      <c r="H5951" s="41">
        <v>0</v>
      </c>
    </row>
    <row r="5952" spans="1:8" x14ac:dyDescent="0.25">
      <c r="A5952" s="41">
        <f>VLOOKUP(D5952,'[110]Legacy Location Lookups'!$A$1:$C$340,2,0)</f>
        <v>11</v>
      </c>
      <c r="B5952" s="41" t="str">
        <f>VLOOKUP(A5952,'[110]Legacy Location Lookups'!$B$1:$C$340,2,0)</f>
        <v>Mt Zion, IL</v>
      </c>
      <c r="C5952" s="41" t="s">
        <v>142</v>
      </c>
      <c r="D5952" s="41" t="s">
        <v>170</v>
      </c>
      <c r="E5952" s="41" t="s">
        <v>147</v>
      </c>
      <c r="F5952" s="38">
        <v>44260</v>
      </c>
      <c r="G5952" s="41" t="s">
        <v>147</v>
      </c>
      <c r="H5952" s="41">
        <v>0</v>
      </c>
    </row>
    <row r="5953" spans="1:8" x14ac:dyDescent="0.25">
      <c r="A5953" s="41">
        <f>VLOOKUP(D5953,'[110]Legacy Location Lookups'!$A$1:$C$340,2,0)</f>
        <v>9</v>
      </c>
      <c r="B5953" s="41" t="str">
        <f>VLOOKUP(A5953,'[110]Legacy Location Lookups'!$B$1:$C$340,2,0)</f>
        <v>Gibson City, IL</v>
      </c>
      <c r="C5953" s="41" t="s">
        <v>142</v>
      </c>
      <c r="D5953" s="41" t="s">
        <v>168</v>
      </c>
      <c r="E5953" s="41" t="s">
        <v>144</v>
      </c>
      <c r="F5953" s="38">
        <v>44260</v>
      </c>
      <c r="G5953" s="41" t="s">
        <v>145</v>
      </c>
      <c r="H5953" s="41">
        <v>43</v>
      </c>
    </row>
    <row r="5954" spans="1:8" x14ac:dyDescent="0.25">
      <c r="A5954" s="41">
        <f>VLOOKUP(D5954,'[110]Legacy Location Lookups'!$A$1:$C$340,2,0)</f>
        <v>127</v>
      </c>
      <c r="B5954" s="41" t="str">
        <f>VLOOKUP(A5954,'[110]Legacy Location Lookups'!$B$1:$C$340,2,0)</f>
        <v>Canton, IL</v>
      </c>
      <c r="C5954" s="41" t="s">
        <v>142</v>
      </c>
      <c r="D5954" s="41" t="s">
        <v>166</v>
      </c>
      <c r="E5954" s="41" t="s">
        <v>144</v>
      </c>
      <c r="F5954" s="38">
        <v>44260</v>
      </c>
      <c r="G5954" s="41" t="s">
        <v>145</v>
      </c>
      <c r="H5954" s="41">
        <v>0</v>
      </c>
    </row>
    <row r="5955" spans="1:8" x14ac:dyDescent="0.25">
      <c r="A5955" s="41">
        <f>VLOOKUP(D5955,'[110]Legacy Location Lookups'!$A$1:$C$340,2,0)</f>
        <v>12</v>
      </c>
      <c r="B5955" s="41" t="str">
        <f>VLOOKUP(A5955,'[110]Legacy Location Lookups'!$B$1:$C$340,2,0)</f>
        <v>Pekin, IL</v>
      </c>
      <c r="C5955" s="41" t="s">
        <v>142</v>
      </c>
      <c r="D5955" s="41" t="s">
        <v>242</v>
      </c>
      <c r="E5955" s="41" t="s">
        <v>144</v>
      </c>
      <c r="F5955" s="38">
        <v>44260</v>
      </c>
      <c r="G5955" s="41" t="s">
        <v>145</v>
      </c>
      <c r="H5955" s="41">
        <v>0</v>
      </c>
    </row>
    <row r="5956" spans="1:8" x14ac:dyDescent="0.25">
      <c r="A5956" s="41">
        <f>VLOOKUP(D5956,'[110]Legacy Location Lookups'!$A$1:$C$340,2,0)</f>
        <v>7</v>
      </c>
      <c r="B5956" s="41" t="str">
        <f>VLOOKUP(A5956,'[110]Legacy Location Lookups'!$B$1:$C$340,2,0)</f>
        <v>Clinton, IL</v>
      </c>
      <c r="C5956" s="41" t="s">
        <v>142</v>
      </c>
      <c r="D5956" s="41" t="s">
        <v>221</v>
      </c>
      <c r="E5956" s="41" t="s">
        <v>144</v>
      </c>
      <c r="F5956" s="38">
        <v>44260</v>
      </c>
      <c r="G5956" s="41" t="s">
        <v>145</v>
      </c>
      <c r="H5956" s="41">
        <v>0</v>
      </c>
    </row>
    <row r="5957" spans="1:8" x14ac:dyDescent="0.25">
      <c r="A5957" s="41">
        <f>VLOOKUP(D5957,'[110]Legacy Location Lookups'!$A$1:$C$340,2,0)</f>
        <v>171</v>
      </c>
      <c r="B5957" s="41" t="str">
        <f>VLOOKUP(A5957,'[110]Legacy Location Lookups'!$B$1:$C$340,2,0)</f>
        <v>IL Champaign E Main St</v>
      </c>
      <c r="C5957" s="41" t="s">
        <v>142</v>
      </c>
      <c r="D5957" s="41" t="s">
        <v>384</v>
      </c>
      <c r="E5957" s="41" t="s">
        <v>144</v>
      </c>
      <c r="F5957" s="38">
        <v>44260</v>
      </c>
      <c r="G5957" s="41" t="s">
        <v>145</v>
      </c>
      <c r="H5957" s="41">
        <v>0</v>
      </c>
    </row>
    <row r="5958" spans="1:8" x14ac:dyDescent="0.25">
      <c r="A5958" s="41">
        <f>VLOOKUP(D5958,'[110]Legacy Location Lookups'!$A$1:$C$340,2,0)</f>
        <v>162</v>
      </c>
      <c r="B5958" s="41" t="str">
        <f>VLOOKUP(A5958,'[110]Legacy Location Lookups'!$B$1:$C$340,2,0)</f>
        <v>IL GalesburgSeminarySt</v>
      </c>
      <c r="C5958" s="41" t="s">
        <v>142</v>
      </c>
      <c r="D5958" s="41" t="s">
        <v>385</v>
      </c>
      <c r="E5958" s="41" t="s">
        <v>144</v>
      </c>
      <c r="F5958" s="38">
        <v>44260</v>
      </c>
      <c r="G5958" s="41" t="s">
        <v>145</v>
      </c>
      <c r="H5958" s="41">
        <v>0</v>
      </c>
    </row>
    <row r="5959" spans="1:8" x14ac:dyDescent="0.25">
      <c r="A5959" s="41">
        <f>VLOOKUP(D5959,'[110]Legacy Location Lookups'!$A$1:$C$340,2,0)</f>
        <v>164</v>
      </c>
      <c r="B5959" s="41" t="str">
        <f>VLOOKUP(A5959,'[110]Legacy Location Lookups'!$B$1:$C$340,2,0)</f>
        <v>ILSpringfield EMadison</v>
      </c>
      <c r="C5959" s="41" t="s">
        <v>142</v>
      </c>
      <c r="D5959" s="41" t="s">
        <v>386</v>
      </c>
      <c r="E5959" s="41" t="s">
        <v>144</v>
      </c>
      <c r="F5959" s="38">
        <v>44260</v>
      </c>
      <c r="G5959" s="41" t="s">
        <v>145</v>
      </c>
      <c r="H5959" s="41">
        <v>0</v>
      </c>
    </row>
    <row r="5960" spans="1:8" x14ac:dyDescent="0.25">
      <c r="A5960" s="41">
        <f>VLOOKUP(D5960,'[110]Legacy Location Lookups'!$A$1:$C$340,2,0)</f>
        <v>5</v>
      </c>
      <c r="B5960" s="41" t="str">
        <f>VLOOKUP(A5960,'[110]Legacy Location Lookups'!$B$1:$C$340,2,0)</f>
        <v>Bloomington, IL</v>
      </c>
      <c r="C5960" s="41" t="s">
        <v>142</v>
      </c>
      <c r="D5960" s="41" t="s">
        <v>143</v>
      </c>
      <c r="E5960" s="41" t="s">
        <v>144</v>
      </c>
      <c r="F5960" s="38">
        <v>44261</v>
      </c>
      <c r="G5960" s="41" t="s">
        <v>145</v>
      </c>
      <c r="H5960" s="41">
        <v>33</v>
      </c>
    </row>
    <row r="5961" spans="1:8" x14ac:dyDescent="0.25">
      <c r="A5961" s="41">
        <f>VLOOKUP(D5961,'[110]Legacy Location Lookups'!$A$1:$C$340,2,0)</f>
        <v>5</v>
      </c>
      <c r="B5961" s="41" t="str">
        <f>VLOOKUP(A5961,'[110]Legacy Location Lookups'!$B$1:$C$340,2,0)</f>
        <v>Bloomington, IL</v>
      </c>
      <c r="C5961" s="41" t="s">
        <v>142</v>
      </c>
      <c r="D5961" s="41" t="s">
        <v>143</v>
      </c>
      <c r="E5961" s="41" t="s">
        <v>144</v>
      </c>
      <c r="F5961" s="38">
        <v>44259</v>
      </c>
      <c r="G5961" s="41" t="s">
        <v>145</v>
      </c>
      <c r="H5961" s="41">
        <v>111</v>
      </c>
    </row>
    <row r="5962" spans="1:8" x14ac:dyDescent="0.25">
      <c r="A5962" s="41">
        <f>VLOOKUP(D5962,'[110]Legacy Location Lookups'!$A$1:$C$340,2,0)</f>
        <v>5</v>
      </c>
      <c r="B5962" s="41" t="str">
        <f>VLOOKUP(A5962,'[110]Legacy Location Lookups'!$B$1:$C$340,2,0)</f>
        <v>Bloomington, IL</v>
      </c>
      <c r="C5962" s="41" t="s">
        <v>142</v>
      </c>
      <c r="D5962" s="41" t="s">
        <v>143</v>
      </c>
      <c r="E5962" s="41" t="s">
        <v>144</v>
      </c>
      <c r="F5962" s="38">
        <v>44259</v>
      </c>
      <c r="G5962" s="41" t="s">
        <v>146</v>
      </c>
      <c r="H5962" s="41">
        <v>8</v>
      </c>
    </row>
    <row r="5963" spans="1:8" x14ac:dyDescent="0.25">
      <c r="A5963" s="41">
        <f>VLOOKUP(D5963,'[110]Legacy Location Lookups'!$A$1:$C$340,2,0)</f>
        <v>5</v>
      </c>
      <c r="B5963" s="41" t="str">
        <f>VLOOKUP(A5963,'[110]Legacy Location Lookups'!$B$1:$C$340,2,0)</f>
        <v>Bloomington, IL</v>
      </c>
      <c r="C5963" s="41" t="s">
        <v>142</v>
      </c>
      <c r="D5963" s="41" t="s">
        <v>143</v>
      </c>
      <c r="E5963" s="41" t="s">
        <v>147</v>
      </c>
      <c r="F5963" s="38">
        <v>44259</v>
      </c>
      <c r="G5963" s="41" t="s">
        <v>147</v>
      </c>
      <c r="H5963" s="41">
        <v>0</v>
      </c>
    </row>
    <row r="5964" spans="1:8" x14ac:dyDescent="0.25">
      <c r="A5964" s="41">
        <f>VLOOKUP(D5964,'[110]Legacy Location Lookups'!$A$1:$C$340,2,0)</f>
        <v>14</v>
      </c>
      <c r="B5964" s="41" t="str">
        <f>VLOOKUP(A5964,'[110]Legacy Location Lookups'!$B$1:$C$340,2,0)</f>
        <v>Peru, IL</v>
      </c>
      <c r="C5964" s="41" t="s">
        <v>142</v>
      </c>
      <c r="D5964" s="41" t="s">
        <v>148</v>
      </c>
      <c r="E5964" s="41" t="s">
        <v>144</v>
      </c>
      <c r="F5964" s="38">
        <v>44259</v>
      </c>
      <c r="G5964" s="41" t="s">
        <v>145</v>
      </c>
      <c r="H5964" s="41">
        <v>36</v>
      </c>
    </row>
    <row r="5965" spans="1:8" x14ac:dyDescent="0.25">
      <c r="A5965" s="41">
        <f>VLOOKUP(D5965,'[110]Legacy Location Lookups'!$A$1:$C$340,2,0)</f>
        <v>14</v>
      </c>
      <c r="B5965" s="41" t="str">
        <f>VLOOKUP(A5965,'[110]Legacy Location Lookups'!$B$1:$C$340,2,0)</f>
        <v>Peru, IL</v>
      </c>
      <c r="C5965" s="41" t="s">
        <v>142</v>
      </c>
      <c r="D5965" s="41" t="s">
        <v>148</v>
      </c>
      <c r="E5965" s="41" t="s">
        <v>147</v>
      </c>
      <c r="F5965" s="38">
        <v>44259</v>
      </c>
      <c r="G5965" s="41" t="s">
        <v>147</v>
      </c>
      <c r="H5965" s="41">
        <v>0</v>
      </c>
    </row>
    <row r="5966" spans="1:8" x14ac:dyDescent="0.25">
      <c r="A5966" s="41">
        <f>VLOOKUP(D5966,'[110]Legacy Location Lookups'!$A$1:$C$340,2,0)</f>
        <v>13</v>
      </c>
      <c r="B5966" s="41" t="str">
        <f>VLOOKUP(A5966,'[110]Legacy Location Lookups'!$B$1:$C$340,2,0)</f>
        <v>Peoria, IL</v>
      </c>
      <c r="C5966" s="41" t="s">
        <v>142</v>
      </c>
      <c r="D5966" s="41" t="s">
        <v>149</v>
      </c>
      <c r="E5966" s="41" t="s">
        <v>144</v>
      </c>
      <c r="F5966" s="38">
        <v>44259</v>
      </c>
      <c r="G5966" s="41" t="s">
        <v>145</v>
      </c>
      <c r="H5966" s="41">
        <v>30</v>
      </c>
    </row>
    <row r="5967" spans="1:8" x14ac:dyDescent="0.25">
      <c r="A5967" s="41">
        <f>VLOOKUP(D5967,'[110]Legacy Location Lookups'!$A$1:$C$340,2,0)</f>
        <v>13</v>
      </c>
      <c r="B5967" s="41" t="str">
        <f>VLOOKUP(A5967,'[110]Legacy Location Lookups'!$B$1:$C$340,2,0)</f>
        <v>Peoria, IL</v>
      </c>
      <c r="C5967" s="41" t="s">
        <v>142</v>
      </c>
      <c r="D5967" s="41" t="s">
        <v>149</v>
      </c>
      <c r="E5967" s="41" t="s">
        <v>144</v>
      </c>
      <c r="F5967" s="38">
        <v>44259</v>
      </c>
      <c r="G5967" s="41" t="s">
        <v>146</v>
      </c>
      <c r="H5967" s="41">
        <v>0</v>
      </c>
    </row>
    <row r="5968" spans="1:8" x14ac:dyDescent="0.25">
      <c r="A5968" s="41">
        <f>VLOOKUP(D5968,'[110]Legacy Location Lookups'!$A$1:$C$340,2,0)</f>
        <v>6</v>
      </c>
      <c r="B5968" s="41" t="str">
        <f>VLOOKUP(A5968,'[110]Legacy Location Lookups'!$B$1:$C$340,2,0)</f>
        <v>Charleston, IL</v>
      </c>
      <c r="C5968" s="41" t="s">
        <v>142</v>
      </c>
      <c r="D5968" s="41" t="s">
        <v>150</v>
      </c>
      <c r="E5968" s="41" t="s">
        <v>144</v>
      </c>
      <c r="F5968" s="38">
        <v>44259</v>
      </c>
      <c r="G5968" s="41" t="s">
        <v>145</v>
      </c>
      <c r="H5968" s="41">
        <v>40</v>
      </c>
    </row>
    <row r="5969" spans="1:8" x14ac:dyDescent="0.25">
      <c r="A5969" s="41">
        <f>VLOOKUP(D5969,'[110]Legacy Location Lookups'!$A$1:$C$340,2,0)</f>
        <v>6</v>
      </c>
      <c r="B5969" s="41" t="str">
        <f>VLOOKUP(A5969,'[110]Legacy Location Lookups'!$B$1:$C$340,2,0)</f>
        <v>Charleston, IL</v>
      </c>
      <c r="C5969" s="41" t="s">
        <v>142</v>
      </c>
      <c r="D5969" s="41" t="s">
        <v>150</v>
      </c>
      <c r="E5969" s="41" t="s">
        <v>144</v>
      </c>
      <c r="F5969" s="38">
        <v>44259</v>
      </c>
      <c r="G5969" s="41" t="s">
        <v>146</v>
      </c>
      <c r="H5969" s="41">
        <v>0</v>
      </c>
    </row>
    <row r="5970" spans="1:8" x14ac:dyDescent="0.25">
      <c r="A5970" s="41">
        <f>VLOOKUP(D5970,'[110]Legacy Location Lookups'!$A$1:$C$340,2,0)</f>
        <v>6</v>
      </c>
      <c r="B5970" s="41" t="str">
        <f>VLOOKUP(A5970,'[110]Legacy Location Lookups'!$B$1:$C$340,2,0)</f>
        <v>Charleston, IL</v>
      </c>
      <c r="C5970" s="41" t="s">
        <v>142</v>
      </c>
      <c r="D5970" s="41" t="s">
        <v>150</v>
      </c>
      <c r="E5970" s="41" t="s">
        <v>147</v>
      </c>
      <c r="F5970" s="38">
        <v>44259</v>
      </c>
      <c r="G5970" s="41" t="s">
        <v>147</v>
      </c>
      <c r="H5970" s="41">
        <v>0</v>
      </c>
    </row>
    <row r="5971" spans="1:8" x14ac:dyDescent="0.25">
      <c r="A5971" s="41">
        <f>VLOOKUP(D5971,'[110]Legacy Location Lookups'!$A$1:$C$340,2,0)</f>
        <v>15</v>
      </c>
      <c r="B5971" s="41" t="str">
        <f>VLOOKUP(A5971,'[110]Legacy Location Lookups'!$B$1:$C$340,2,0)</f>
        <v>Pontiac, IL</v>
      </c>
      <c r="C5971" s="41" t="s">
        <v>142</v>
      </c>
      <c r="D5971" s="41" t="s">
        <v>13</v>
      </c>
      <c r="E5971" s="41" t="s">
        <v>144</v>
      </c>
      <c r="F5971" s="38">
        <v>44259</v>
      </c>
      <c r="G5971" s="41" t="s">
        <v>145</v>
      </c>
      <c r="H5971" s="41">
        <v>0</v>
      </c>
    </row>
    <row r="5972" spans="1:8" x14ac:dyDescent="0.25">
      <c r="A5972" s="41">
        <f>VLOOKUP(D5972,'[110]Legacy Location Lookups'!$A$1:$C$340,2,0)</f>
        <v>15</v>
      </c>
      <c r="B5972" s="41" t="str">
        <f>VLOOKUP(A5972,'[110]Legacy Location Lookups'!$B$1:$C$340,2,0)</f>
        <v>Pontiac, IL</v>
      </c>
      <c r="C5972" s="41" t="s">
        <v>142</v>
      </c>
      <c r="D5972" s="41" t="s">
        <v>13</v>
      </c>
      <c r="E5972" s="41" t="s">
        <v>147</v>
      </c>
      <c r="F5972" s="38">
        <v>44259</v>
      </c>
      <c r="G5972" s="41" t="s">
        <v>147</v>
      </c>
      <c r="H5972" s="41">
        <v>0</v>
      </c>
    </row>
    <row r="5973" spans="1:8" x14ac:dyDescent="0.25">
      <c r="A5973" s="41">
        <f>VLOOKUP(D5973,'[110]Legacy Location Lookups'!$A$1:$C$340,2,0)</f>
        <v>8</v>
      </c>
      <c r="B5973" s="41" t="str">
        <f>VLOOKUP(A5973,'[110]Legacy Location Lookups'!$B$1:$C$340,2,0)</f>
        <v>Eureka, IL</v>
      </c>
      <c r="C5973" s="41" t="s">
        <v>142</v>
      </c>
      <c r="D5973" s="41" t="s">
        <v>6</v>
      </c>
      <c r="E5973" s="41" t="s">
        <v>144</v>
      </c>
      <c r="F5973" s="38">
        <v>44259</v>
      </c>
      <c r="G5973" s="41" t="s">
        <v>145</v>
      </c>
      <c r="H5973" s="41">
        <v>0</v>
      </c>
    </row>
    <row r="5974" spans="1:8" x14ac:dyDescent="0.25">
      <c r="A5974" s="41">
        <f>VLOOKUP(D5974,'[110]Legacy Location Lookups'!$A$1:$C$340,2,0)</f>
        <v>8</v>
      </c>
      <c r="B5974" s="41" t="str">
        <f>VLOOKUP(A5974,'[110]Legacy Location Lookups'!$B$1:$C$340,2,0)</f>
        <v>Eureka, IL</v>
      </c>
      <c r="C5974" s="41" t="s">
        <v>142</v>
      </c>
      <c r="D5974" s="41" t="s">
        <v>6</v>
      </c>
      <c r="E5974" s="41" t="s">
        <v>147</v>
      </c>
      <c r="F5974" s="38">
        <v>44259</v>
      </c>
      <c r="G5974" s="41" t="s">
        <v>147</v>
      </c>
      <c r="H5974" s="41">
        <v>0</v>
      </c>
    </row>
    <row r="5975" spans="1:8" x14ac:dyDescent="0.25">
      <c r="A5975" s="41">
        <f>VLOOKUP(D5975,'[110]Legacy Location Lookups'!$A$1:$C$340,2,0)</f>
        <v>10</v>
      </c>
      <c r="B5975" s="41" t="str">
        <f>VLOOKUP(A5975,'[110]Legacy Location Lookups'!$B$1:$C$340,2,0)</f>
        <v>Lincoln, IL</v>
      </c>
      <c r="C5975" s="41" t="s">
        <v>142</v>
      </c>
      <c r="D5975" s="41" t="s">
        <v>174</v>
      </c>
      <c r="E5975" s="41" t="s">
        <v>144</v>
      </c>
      <c r="F5975" s="38">
        <v>44259</v>
      </c>
      <c r="G5975" s="41" t="s">
        <v>145</v>
      </c>
      <c r="H5975" s="41">
        <v>0</v>
      </c>
    </row>
    <row r="5976" spans="1:8" x14ac:dyDescent="0.25">
      <c r="A5976" s="41">
        <f>VLOOKUP(D5976,'[110]Legacy Location Lookups'!$A$1:$C$340,2,0)</f>
        <v>10</v>
      </c>
      <c r="B5976" s="41" t="str">
        <f>VLOOKUP(A5976,'[110]Legacy Location Lookups'!$B$1:$C$340,2,0)</f>
        <v>Lincoln, IL</v>
      </c>
      <c r="C5976" s="41" t="s">
        <v>142</v>
      </c>
      <c r="D5976" s="41" t="s">
        <v>174</v>
      </c>
      <c r="E5976" s="41" t="s">
        <v>144</v>
      </c>
      <c r="F5976" s="38">
        <v>44259</v>
      </c>
      <c r="G5976" s="41" t="s">
        <v>147</v>
      </c>
      <c r="H5976" s="41">
        <v>0</v>
      </c>
    </row>
    <row r="5977" spans="1:8" x14ac:dyDescent="0.25">
      <c r="A5977" s="41">
        <f>VLOOKUP(D5977,'[110]Legacy Location Lookups'!$A$1:$C$340,2,0)</f>
        <v>17</v>
      </c>
      <c r="B5977" s="41" t="str">
        <f>VLOOKUP(A5977,'[110]Legacy Location Lookups'!$B$1:$C$340,2,0)</f>
        <v>Streator, IL</v>
      </c>
      <c r="C5977" s="41" t="s">
        <v>142</v>
      </c>
      <c r="D5977" s="41" t="s">
        <v>171</v>
      </c>
      <c r="E5977" s="41" t="s">
        <v>144</v>
      </c>
      <c r="F5977" s="38">
        <v>44259</v>
      </c>
      <c r="G5977" s="41" t="s">
        <v>145</v>
      </c>
      <c r="H5977" s="41">
        <v>0</v>
      </c>
    </row>
    <row r="5978" spans="1:8" x14ac:dyDescent="0.25">
      <c r="A5978" s="41">
        <f>VLOOKUP(D5978,'[110]Legacy Location Lookups'!$A$1:$C$340,2,0)</f>
        <v>17</v>
      </c>
      <c r="B5978" s="41" t="str">
        <f>VLOOKUP(A5978,'[110]Legacy Location Lookups'!$B$1:$C$340,2,0)</f>
        <v>Streator, IL</v>
      </c>
      <c r="C5978" s="41" t="s">
        <v>142</v>
      </c>
      <c r="D5978" s="41" t="s">
        <v>171</v>
      </c>
      <c r="E5978" s="41" t="s">
        <v>147</v>
      </c>
      <c r="F5978" s="38">
        <v>44259</v>
      </c>
      <c r="G5978" s="41" t="s">
        <v>147</v>
      </c>
      <c r="H5978" s="41">
        <v>0</v>
      </c>
    </row>
    <row r="5979" spans="1:8" x14ac:dyDescent="0.25">
      <c r="A5979" s="41">
        <f>VLOOKUP(D5979,'[110]Legacy Location Lookups'!$A$1:$C$340,2,0)</f>
        <v>16</v>
      </c>
      <c r="B5979" s="41" t="str">
        <f>VLOOKUP(A5979,'[110]Legacy Location Lookups'!$B$1:$C$340,2,0)</f>
        <v>Princeton, IL</v>
      </c>
      <c r="C5979" s="41" t="s">
        <v>142</v>
      </c>
      <c r="D5979" s="41" t="s">
        <v>169</v>
      </c>
      <c r="E5979" s="41" t="s">
        <v>144</v>
      </c>
      <c r="F5979" s="38">
        <v>44259</v>
      </c>
      <c r="G5979" s="41" t="s">
        <v>145</v>
      </c>
      <c r="H5979" s="41">
        <v>0</v>
      </c>
    </row>
    <row r="5980" spans="1:8" x14ac:dyDescent="0.25">
      <c r="A5980" s="41">
        <f>VLOOKUP(D5980,'[110]Legacy Location Lookups'!$A$1:$C$340,2,0)</f>
        <v>16</v>
      </c>
      <c r="B5980" s="41" t="str">
        <f>VLOOKUP(A5980,'[110]Legacy Location Lookups'!$B$1:$C$340,2,0)</f>
        <v>Princeton, IL</v>
      </c>
      <c r="C5980" s="41" t="s">
        <v>142</v>
      </c>
      <c r="D5980" s="41" t="s">
        <v>169</v>
      </c>
      <c r="E5980" s="41" t="s">
        <v>147</v>
      </c>
      <c r="F5980" s="38">
        <v>44259</v>
      </c>
      <c r="G5980" s="41" t="s">
        <v>147</v>
      </c>
      <c r="H5980" s="41">
        <v>0</v>
      </c>
    </row>
    <row r="5981" spans="1:8" x14ac:dyDescent="0.25">
      <c r="A5981" s="41">
        <f>VLOOKUP(D5981,'[110]Legacy Location Lookups'!$A$1:$C$340,2,0)</f>
        <v>11</v>
      </c>
      <c r="B5981" s="41" t="str">
        <f>VLOOKUP(A5981,'[110]Legacy Location Lookups'!$B$1:$C$340,2,0)</f>
        <v>Mt Zion, IL</v>
      </c>
      <c r="C5981" s="41" t="s">
        <v>142</v>
      </c>
      <c r="D5981" s="41" t="s">
        <v>170</v>
      </c>
      <c r="E5981" s="41" t="s">
        <v>144</v>
      </c>
      <c r="F5981" s="38">
        <v>44259</v>
      </c>
      <c r="G5981" s="41" t="s">
        <v>145</v>
      </c>
      <c r="H5981" s="41">
        <v>0</v>
      </c>
    </row>
    <row r="5982" spans="1:8" x14ac:dyDescent="0.25">
      <c r="A5982" s="41">
        <f>VLOOKUP(D5982,'[110]Legacy Location Lookups'!$A$1:$C$340,2,0)</f>
        <v>11</v>
      </c>
      <c r="B5982" s="41" t="str">
        <f>VLOOKUP(A5982,'[110]Legacy Location Lookups'!$B$1:$C$340,2,0)</f>
        <v>Mt Zion, IL</v>
      </c>
      <c r="C5982" s="41" t="s">
        <v>142</v>
      </c>
      <c r="D5982" s="41" t="s">
        <v>170</v>
      </c>
      <c r="E5982" s="41" t="s">
        <v>147</v>
      </c>
      <c r="F5982" s="38">
        <v>44259</v>
      </c>
      <c r="G5982" s="41" t="s">
        <v>147</v>
      </c>
      <c r="H5982" s="41">
        <v>0</v>
      </c>
    </row>
    <row r="5983" spans="1:8" x14ac:dyDescent="0.25">
      <c r="A5983" s="41">
        <f>VLOOKUP(D5983,'[110]Legacy Location Lookups'!$A$1:$C$340,2,0)</f>
        <v>9</v>
      </c>
      <c r="B5983" s="41" t="str">
        <f>VLOOKUP(A5983,'[110]Legacy Location Lookups'!$B$1:$C$340,2,0)</f>
        <v>Gibson City, IL</v>
      </c>
      <c r="C5983" s="41" t="s">
        <v>142</v>
      </c>
      <c r="D5983" s="41" t="s">
        <v>168</v>
      </c>
      <c r="E5983" s="41" t="s">
        <v>144</v>
      </c>
      <c r="F5983" s="38">
        <v>44259</v>
      </c>
      <c r="G5983" s="41" t="s">
        <v>145</v>
      </c>
      <c r="H5983" s="41">
        <v>0</v>
      </c>
    </row>
    <row r="5984" spans="1:8" x14ac:dyDescent="0.25">
      <c r="A5984" s="41">
        <f>VLOOKUP(D5984,'[110]Legacy Location Lookups'!$A$1:$C$340,2,0)</f>
        <v>127</v>
      </c>
      <c r="B5984" s="41" t="str">
        <f>VLOOKUP(A5984,'[110]Legacy Location Lookups'!$B$1:$C$340,2,0)</f>
        <v>Canton, IL</v>
      </c>
      <c r="C5984" s="41" t="s">
        <v>142</v>
      </c>
      <c r="D5984" s="41" t="s">
        <v>166</v>
      </c>
      <c r="E5984" s="41" t="s">
        <v>144</v>
      </c>
      <c r="F5984" s="38">
        <v>44259</v>
      </c>
      <c r="G5984" s="41" t="s">
        <v>145</v>
      </c>
      <c r="H5984" s="41">
        <v>39</v>
      </c>
    </row>
    <row r="5985" spans="1:8" x14ac:dyDescent="0.25">
      <c r="A5985" s="41">
        <f>VLOOKUP(D5985,'[110]Legacy Location Lookups'!$A$1:$C$340,2,0)</f>
        <v>12</v>
      </c>
      <c r="B5985" s="41" t="str">
        <f>VLOOKUP(A5985,'[110]Legacy Location Lookups'!$B$1:$C$340,2,0)</f>
        <v>Pekin, IL</v>
      </c>
      <c r="C5985" s="41" t="s">
        <v>142</v>
      </c>
      <c r="D5985" s="41" t="s">
        <v>242</v>
      </c>
      <c r="E5985" s="41" t="s">
        <v>144</v>
      </c>
      <c r="F5985" s="38">
        <v>44259</v>
      </c>
      <c r="G5985" s="41" t="s">
        <v>145</v>
      </c>
      <c r="H5985" s="41">
        <v>0</v>
      </c>
    </row>
    <row r="5986" spans="1:8" x14ac:dyDescent="0.25">
      <c r="A5986" s="41">
        <f>VLOOKUP(D5986,'[110]Legacy Location Lookups'!$A$1:$C$340,2,0)</f>
        <v>7</v>
      </c>
      <c r="B5986" s="41" t="str">
        <f>VLOOKUP(A5986,'[110]Legacy Location Lookups'!$B$1:$C$340,2,0)</f>
        <v>Clinton, IL</v>
      </c>
      <c r="C5986" s="41" t="s">
        <v>142</v>
      </c>
      <c r="D5986" s="41" t="s">
        <v>221</v>
      </c>
      <c r="E5986" s="41" t="s">
        <v>144</v>
      </c>
      <c r="F5986" s="38">
        <v>44259</v>
      </c>
      <c r="G5986" s="41" t="s">
        <v>145</v>
      </c>
      <c r="H5986" s="41">
        <v>0</v>
      </c>
    </row>
    <row r="5987" spans="1:8" x14ac:dyDescent="0.25">
      <c r="A5987" s="41">
        <f>VLOOKUP(D5987,'[110]Legacy Location Lookups'!$A$1:$C$340,2,0)</f>
        <v>171</v>
      </c>
      <c r="B5987" s="41" t="str">
        <f>VLOOKUP(A5987,'[110]Legacy Location Lookups'!$B$1:$C$340,2,0)</f>
        <v>IL Champaign E Main St</v>
      </c>
      <c r="C5987" s="41" t="s">
        <v>142</v>
      </c>
      <c r="D5987" s="41" t="s">
        <v>384</v>
      </c>
      <c r="E5987" s="41" t="s">
        <v>144</v>
      </c>
      <c r="F5987" s="38">
        <v>44259</v>
      </c>
      <c r="G5987" s="41" t="s">
        <v>145</v>
      </c>
      <c r="H5987" s="41">
        <v>4</v>
      </c>
    </row>
    <row r="5988" spans="1:8" x14ac:dyDescent="0.25">
      <c r="A5988" s="41">
        <f>VLOOKUP(D5988,'[110]Legacy Location Lookups'!$A$1:$C$340,2,0)</f>
        <v>162</v>
      </c>
      <c r="B5988" s="41" t="str">
        <f>VLOOKUP(A5988,'[110]Legacy Location Lookups'!$B$1:$C$340,2,0)</f>
        <v>IL GalesburgSeminarySt</v>
      </c>
      <c r="C5988" s="41" t="s">
        <v>142</v>
      </c>
      <c r="D5988" s="41" t="s">
        <v>385</v>
      </c>
      <c r="E5988" s="41" t="s">
        <v>144</v>
      </c>
      <c r="F5988" s="38">
        <v>44259</v>
      </c>
      <c r="G5988" s="41" t="s">
        <v>145</v>
      </c>
      <c r="H5988" s="41">
        <v>0</v>
      </c>
    </row>
    <row r="5989" spans="1:8" x14ac:dyDescent="0.25">
      <c r="A5989" s="41">
        <f>VLOOKUP(D5989,'[110]Legacy Location Lookups'!$A$1:$C$340,2,0)</f>
        <v>164</v>
      </c>
      <c r="B5989" s="41" t="str">
        <f>VLOOKUP(A5989,'[110]Legacy Location Lookups'!$B$1:$C$340,2,0)</f>
        <v>ILSpringfield EMadison</v>
      </c>
      <c r="C5989" s="41" t="s">
        <v>142</v>
      </c>
      <c r="D5989" s="41" t="s">
        <v>386</v>
      </c>
      <c r="E5989" s="41" t="s">
        <v>144</v>
      </c>
      <c r="F5989" s="38">
        <v>44259</v>
      </c>
      <c r="G5989" s="41" t="s">
        <v>145</v>
      </c>
      <c r="H5989" s="41">
        <v>0</v>
      </c>
    </row>
    <row r="5990" spans="1:8" x14ac:dyDescent="0.25">
      <c r="A5990" s="41">
        <f>VLOOKUP(D5990,'[110]Legacy Location Lookups'!$A$1:$C$340,2,0)</f>
        <v>5</v>
      </c>
      <c r="B5990" s="41" t="str">
        <f>VLOOKUP(A5990,'[110]Legacy Location Lookups'!$B$1:$C$340,2,0)</f>
        <v>Bloomington, IL</v>
      </c>
      <c r="C5990" s="41" t="s">
        <v>142</v>
      </c>
      <c r="D5990" s="41" t="s">
        <v>143</v>
      </c>
      <c r="E5990" s="41" t="s">
        <v>144</v>
      </c>
      <c r="F5990" s="38">
        <v>44258</v>
      </c>
      <c r="G5990" s="41" t="s">
        <v>145</v>
      </c>
      <c r="H5990" s="41">
        <v>103</v>
      </c>
    </row>
    <row r="5991" spans="1:8" x14ac:dyDescent="0.25">
      <c r="A5991" s="41">
        <f>VLOOKUP(D5991,'[110]Legacy Location Lookups'!$A$1:$C$340,2,0)</f>
        <v>5</v>
      </c>
      <c r="B5991" s="41" t="str">
        <f>VLOOKUP(A5991,'[110]Legacy Location Lookups'!$B$1:$C$340,2,0)</f>
        <v>Bloomington, IL</v>
      </c>
      <c r="C5991" s="41" t="s">
        <v>142</v>
      </c>
      <c r="D5991" s="41" t="s">
        <v>143</v>
      </c>
      <c r="E5991" s="41" t="s">
        <v>144</v>
      </c>
      <c r="F5991" s="38">
        <v>44258</v>
      </c>
      <c r="G5991" s="41" t="s">
        <v>146</v>
      </c>
      <c r="H5991" s="41">
        <v>14</v>
      </c>
    </row>
    <row r="5992" spans="1:8" x14ac:dyDescent="0.25">
      <c r="A5992" s="41">
        <f>VLOOKUP(D5992,'[110]Legacy Location Lookups'!$A$1:$C$340,2,0)</f>
        <v>5</v>
      </c>
      <c r="B5992" s="41" t="str">
        <f>VLOOKUP(A5992,'[110]Legacy Location Lookups'!$B$1:$C$340,2,0)</f>
        <v>Bloomington, IL</v>
      </c>
      <c r="C5992" s="41" t="s">
        <v>142</v>
      </c>
      <c r="D5992" s="41" t="s">
        <v>143</v>
      </c>
      <c r="E5992" s="41" t="s">
        <v>147</v>
      </c>
      <c r="F5992" s="38">
        <v>44258</v>
      </c>
      <c r="G5992" s="41" t="s">
        <v>147</v>
      </c>
      <c r="H5992" s="41">
        <v>0</v>
      </c>
    </row>
    <row r="5993" spans="1:8" x14ac:dyDescent="0.25">
      <c r="A5993" s="41">
        <f>VLOOKUP(D5993,'[110]Legacy Location Lookups'!$A$1:$C$340,2,0)</f>
        <v>14</v>
      </c>
      <c r="B5993" s="41" t="str">
        <f>VLOOKUP(A5993,'[110]Legacy Location Lookups'!$B$1:$C$340,2,0)</f>
        <v>Peru, IL</v>
      </c>
      <c r="C5993" s="41" t="s">
        <v>142</v>
      </c>
      <c r="D5993" s="41" t="s">
        <v>148</v>
      </c>
      <c r="E5993" s="41" t="s">
        <v>144</v>
      </c>
      <c r="F5993" s="38">
        <v>44258</v>
      </c>
      <c r="G5993" s="41" t="s">
        <v>145</v>
      </c>
      <c r="H5993" s="41">
        <v>17</v>
      </c>
    </row>
    <row r="5994" spans="1:8" x14ac:dyDescent="0.25">
      <c r="A5994" s="41">
        <f>VLOOKUP(D5994,'[110]Legacy Location Lookups'!$A$1:$C$340,2,0)</f>
        <v>14</v>
      </c>
      <c r="B5994" s="41" t="str">
        <f>VLOOKUP(A5994,'[110]Legacy Location Lookups'!$B$1:$C$340,2,0)</f>
        <v>Peru, IL</v>
      </c>
      <c r="C5994" s="41" t="s">
        <v>142</v>
      </c>
      <c r="D5994" s="41" t="s">
        <v>148</v>
      </c>
      <c r="E5994" s="41" t="s">
        <v>147</v>
      </c>
      <c r="F5994" s="38">
        <v>44258</v>
      </c>
      <c r="G5994" s="41" t="s">
        <v>147</v>
      </c>
      <c r="H5994" s="41">
        <v>0</v>
      </c>
    </row>
    <row r="5995" spans="1:8" x14ac:dyDescent="0.25">
      <c r="A5995" s="41">
        <f>VLOOKUP(D5995,'[110]Legacy Location Lookups'!$A$1:$C$340,2,0)</f>
        <v>13</v>
      </c>
      <c r="B5995" s="41" t="str">
        <f>VLOOKUP(A5995,'[110]Legacy Location Lookups'!$B$1:$C$340,2,0)</f>
        <v>Peoria, IL</v>
      </c>
      <c r="C5995" s="41" t="s">
        <v>142</v>
      </c>
      <c r="D5995" s="41" t="s">
        <v>149</v>
      </c>
      <c r="E5995" s="41" t="s">
        <v>144</v>
      </c>
      <c r="F5995" s="38">
        <v>44258</v>
      </c>
      <c r="G5995" s="41" t="s">
        <v>145</v>
      </c>
      <c r="H5995" s="41">
        <v>38</v>
      </c>
    </row>
    <row r="5996" spans="1:8" x14ac:dyDescent="0.25">
      <c r="A5996" s="41">
        <f>VLOOKUP(D5996,'[110]Legacy Location Lookups'!$A$1:$C$340,2,0)</f>
        <v>13</v>
      </c>
      <c r="B5996" s="41" t="str">
        <f>VLOOKUP(A5996,'[110]Legacy Location Lookups'!$B$1:$C$340,2,0)</f>
        <v>Peoria, IL</v>
      </c>
      <c r="C5996" s="41" t="s">
        <v>142</v>
      </c>
      <c r="D5996" s="41" t="s">
        <v>149</v>
      </c>
      <c r="E5996" s="41" t="s">
        <v>144</v>
      </c>
      <c r="F5996" s="38">
        <v>44258</v>
      </c>
      <c r="G5996" s="41" t="s">
        <v>146</v>
      </c>
      <c r="H5996" s="41">
        <v>0</v>
      </c>
    </row>
    <row r="5997" spans="1:8" x14ac:dyDescent="0.25">
      <c r="A5997" s="41">
        <f>VLOOKUP(D5997,'[110]Legacy Location Lookups'!$A$1:$C$340,2,0)</f>
        <v>6</v>
      </c>
      <c r="B5997" s="41" t="str">
        <f>VLOOKUP(A5997,'[110]Legacy Location Lookups'!$B$1:$C$340,2,0)</f>
        <v>Charleston, IL</v>
      </c>
      <c r="C5997" s="41" t="s">
        <v>142</v>
      </c>
      <c r="D5997" s="41" t="s">
        <v>150</v>
      </c>
      <c r="E5997" s="41" t="s">
        <v>144</v>
      </c>
      <c r="F5997" s="38">
        <v>44258</v>
      </c>
      <c r="G5997" s="41" t="s">
        <v>145</v>
      </c>
      <c r="H5997" s="41">
        <v>29</v>
      </c>
    </row>
    <row r="5998" spans="1:8" x14ac:dyDescent="0.25">
      <c r="A5998" s="41">
        <f>VLOOKUP(D5998,'[110]Legacy Location Lookups'!$A$1:$C$340,2,0)</f>
        <v>6</v>
      </c>
      <c r="B5998" s="41" t="str">
        <f>VLOOKUP(A5998,'[110]Legacy Location Lookups'!$B$1:$C$340,2,0)</f>
        <v>Charleston, IL</v>
      </c>
      <c r="C5998" s="41" t="s">
        <v>142</v>
      </c>
      <c r="D5998" s="41" t="s">
        <v>150</v>
      </c>
      <c r="E5998" s="41" t="s">
        <v>144</v>
      </c>
      <c r="F5998" s="38">
        <v>44258</v>
      </c>
      <c r="G5998" s="41" t="s">
        <v>146</v>
      </c>
      <c r="H5998" s="41">
        <v>0</v>
      </c>
    </row>
    <row r="5999" spans="1:8" x14ac:dyDescent="0.25">
      <c r="A5999" s="41">
        <f>VLOOKUP(D5999,'[110]Legacy Location Lookups'!$A$1:$C$340,2,0)</f>
        <v>6</v>
      </c>
      <c r="B5999" s="41" t="str">
        <f>VLOOKUP(A5999,'[110]Legacy Location Lookups'!$B$1:$C$340,2,0)</f>
        <v>Charleston, IL</v>
      </c>
      <c r="C5999" s="41" t="s">
        <v>142</v>
      </c>
      <c r="D5999" s="41" t="s">
        <v>150</v>
      </c>
      <c r="E5999" s="41" t="s">
        <v>147</v>
      </c>
      <c r="F5999" s="38">
        <v>44258</v>
      </c>
      <c r="G5999" s="41" t="s">
        <v>147</v>
      </c>
      <c r="H5999" s="41">
        <v>0</v>
      </c>
    </row>
    <row r="6000" spans="1:8" x14ac:dyDescent="0.25">
      <c r="A6000" s="41">
        <f>VLOOKUP(D6000,'[110]Legacy Location Lookups'!$A$1:$C$340,2,0)</f>
        <v>15</v>
      </c>
      <c r="B6000" s="41" t="str">
        <f>VLOOKUP(A6000,'[110]Legacy Location Lookups'!$B$1:$C$340,2,0)</f>
        <v>Pontiac, IL</v>
      </c>
      <c r="C6000" s="41" t="s">
        <v>142</v>
      </c>
      <c r="D6000" s="41" t="s">
        <v>13</v>
      </c>
      <c r="E6000" s="41" t="s">
        <v>144</v>
      </c>
      <c r="F6000" s="38">
        <v>44258</v>
      </c>
      <c r="G6000" s="41" t="s">
        <v>145</v>
      </c>
      <c r="H6000" s="41">
        <v>20</v>
      </c>
    </row>
    <row r="6001" spans="1:8" x14ac:dyDescent="0.25">
      <c r="A6001" s="41">
        <f>VLOOKUP(D6001,'[110]Legacy Location Lookups'!$A$1:$C$340,2,0)</f>
        <v>15</v>
      </c>
      <c r="B6001" s="41" t="str">
        <f>VLOOKUP(A6001,'[110]Legacy Location Lookups'!$B$1:$C$340,2,0)</f>
        <v>Pontiac, IL</v>
      </c>
      <c r="C6001" s="41" t="s">
        <v>142</v>
      </c>
      <c r="D6001" s="41" t="s">
        <v>13</v>
      </c>
      <c r="E6001" s="41" t="s">
        <v>147</v>
      </c>
      <c r="F6001" s="38">
        <v>44258</v>
      </c>
      <c r="G6001" s="41" t="s">
        <v>147</v>
      </c>
      <c r="H6001" s="41">
        <v>0</v>
      </c>
    </row>
    <row r="6002" spans="1:8" x14ac:dyDescent="0.25">
      <c r="A6002" s="41">
        <f>VLOOKUP(D6002,'[110]Legacy Location Lookups'!$A$1:$C$340,2,0)</f>
        <v>8</v>
      </c>
      <c r="B6002" s="41" t="str">
        <f>VLOOKUP(A6002,'[110]Legacy Location Lookups'!$B$1:$C$340,2,0)</f>
        <v>Eureka, IL</v>
      </c>
      <c r="C6002" s="41" t="s">
        <v>142</v>
      </c>
      <c r="D6002" s="41" t="s">
        <v>6</v>
      </c>
      <c r="E6002" s="41" t="s">
        <v>144</v>
      </c>
      <c r="F6002" s="38">
        <v>44258</v>
      </c>
      <c r="G6002" s="41" t="s">
        <v>145</v>
      </c>
      <c r="H6002" s="41">
        <v>0</v>
      </c>
    </row>
    <row r="6003" spans="1:8" x14ac:dyDescent="0.25">
      <c r="A6003" s="41">
        <f>VLOOKUP(D6003,'[110]Legacy Location Lookups'!$A$1:$C$340,2,0)</f>
        <v>8</v>
      </c>
      <c r="B6003" s="41" t="str">
        <f>VLOOKUP(A6003,'[110]Legacy Location Lookups'!$B$1:$C$340,2,0)</f>
        <v>Eureka, IL</v>
      </c>
      <c r="C6003" s="41" t="s">
        <v>142</v>
      </c>
      <c r="D6003" s="41" t="s">
        <v>6</v>
      </c>
      <c r="E6003" s="41" t="s">
        <v>147</v>
      </c>
      <c r="F6003" s="38">
        <v>44258</v>
      </c>
      <c r="G6003" s="41" t="s">
        <v>147</v>
      </c>
      <c r="H6003" s="41">
        <v>0</v>
      </c>
    </row>
    <row r="6004" spans="1:8" x14ac:dyDescent="0.25">
      <c r="A6004" s="41">
        <f>VLOOKUP(D6004,'[110]Legacy Location Lookups'!$A$1:$C$340,2,0)</f>
        <v>10</v>
      </c>
      <c r="B6004" s="41" t="str">
        <f>VLOOKUP(A6004,'[110]Legacy Location Lookups'!$B$1:$C$340,2,0)</f>
        <v>Lincoln, IL</v>
      </c>
      <c r="C6004" s="41" t="s">
        <v>142</v>
      </c>
      <c r="D6004" s="41" t="s">
        <v>174</v>
      </c>
      <c r="E6004" s="41" t="s">
        <v>144</v>
      </c>
      <c r="F6004" s="38">
        <v>44258</v>
      </c>
      <c r="G6004" s="41" t="s">
        <v>145</v>
      </c>
      <c r="H6004" s="41">
        <v>0</v>
      </c>
    </row>
    <row r="6005" spans="1:8" x14ac:dyDescent="0.25">
      <c r="A6005" s="41">
        <f>VLOOKUP(D6005,'[110]Legacy Location Lookups'!$A$1:$C$340,2,0)</f>
        <v>10</v>
      </c>
      <c r="B6005" s="41" t="str">
        <f>VLOOKUP(A6005,'[110]Legacy Location Lookups'!$B$1:$C$340,2,0)</f>
        <v>Lincoln, IL</v>
      </c>
      <c r="C6005" s="41" t="s">
        <v>142</v>
      </c>
      <c r="D6005" s="41" t="s">
        <v>174</v>
      </c>
      <c r="E6005" s="41" t="s">
        <v>144</v>
      </c>
      <c r="F6005" s="38">
        <v>44258</v>
      </c>
      <c r="G6005" s="41" t="s">
        <v>147</v>
      </c>
      <c r="H6005" s="41">
        <v>0</v>
      </c>
    </row>
    <row r="6006" spans="1:8" x14ac:dyDescent="0.25">
      <c r="A6006" s="41">
        <f>VLOOKUP(D6006,'[110]Legacy Location Lookups'!$A$1:$C$340,2,0)</f>
        <v>17</v>
      </c>
      <c r="B6006" s="41" t="str">
        <f>VLOOKUP(A6006,'[110]Legacy Location Lookups'!$B$1:$C$340,2,0)</f>
        <v>Streator, IL</v>
      </c>
      <c r="C6006" s="41" t="s">
        <v>142</v>
      </c>
      <c r="D6006" s="41" t="s">
        <v>171</v>
      </c>
      <c r="E6006" s="41" t="s">
        <v>144</v>
      </c>
      <c r="F6006" s="38">
        <v>44258</v>
      </c>
      <c r="G6006" s="41" t="s">
        <v>145</v>
      </c>
      <c r="H6006" s="41">
        <v>0</v>
      </c>
    </row>
    <row r="6007" spans="1:8" x14ac:dyDescent="0.25">
      <c r="A6007" s="41">
        <f>VLOOKUP(D6007,'[110]Legacy Location Lookups'!$A$1:$C$340,2,0)</f>
        <v>17</v>
      </c>
      <c r="B6007" s="41" t="str">
        <f>VLOOKUP(A6007,'[110]Legacy Location Lookups'!$B$1:$C$340,2,0)</f>
        <v>Streator, IL</v>
      </c>
      <c r="C6007" s="41" t="s">
        <v>142</v>
      </c>
      <c r="D6007" s="41" t="s">
        <v>171</v>
      </c>
      <c r="E6007" s="41" t="s">
        <v>147</v>
      </c>
      <c r="F6007" s="38">
        <v>44258</v>
      </c>
      <c r="G6007" s="41" t="s">
        <v>147</v>
      </c>
      <c r="H6007" s="41">
        <v>0</v>
      </c>
    </row>
    <row r="6008" spans="1:8" x14ac:dyDescent="0.25">
      <c r="A6008" s="41">
        <f>VLOOKUP(D6008,'[110]Legacy Location Lookups'!$A$1:$C$340,2,0)</f>
        <v>16</v>
      </c>
      <c r="B6008" s="41" t="str">
        <f>VLOOKUP(A6008,'[110]Legacy Location Lookups'!$B$1:$C$340,2,0)</f>
        <v>Princeton, IL</v>
      </c>
      <c r="C6008" s="41" t="s">
        <v>142</v>
      </c>
      <c r="D6008" s="41" t="s">
        <v>169</v>
      </c>
      <c r="E6008" s="41" t="s">
        <v>144</v>
      </c>
      <c r="F6008" s="38">
        <v>44258</v>
      </c>
      <c r="G6008" s="41" t="s">
        <v>145</v>
      </c>
      <c r="H6008" s="41">
        <v>21</v>
      </c>
    </row>
    <row r="6009" spans="1:8" x14ac:dyDescent="0.25">
      <c r="A6009" s="41">
        <f>VLOOKUP(D6009,'[110]Legacy Location Lookups'!$A$1:$C$340,2,0)</f>
        <v>16</v>
      </c>
      <c r="B6009" s="41" t="str">
        <f>VLOOKUP(A6009,'[110]Legacy Location Lookups'!$B$1:$C$340,2,0)</f>
        <v>Princeton, IL</v>
      </c>
      <c r="C6009" s="41" t="s">
        <v>142</v>
      </c>
      <c r="D6009" s="41" t="s">
        <v>169</v>
      </c>
      <c r="E6009" s="41" t="s">
        <v>147</v>
      </c>
      <c r="F6009" s="38">
        <v>44258</v>
      </c>
      <c r="G6009" s="41" t="s">
        <v>147</v>
      </c>
      <c r="H6009" s="41">
        <v>0</v>
      </c>
    </row>
    <row r="6010" spans="1:8" x14ac:dyDescent="0.25">
      <c r="A6010" s="41">
        <f>VLOOKUP(D6010,'[110]Legacy Location Lookups'!$A$1:$C$340,2,0)</f>
        <v>11</v>
      </c>
      <c r="B6010" s="41" t="str">
        <f>VLOOKUP(A6010,'[110]Legacy Location Lookups'!$B$1:$C$340,2,0)</f>
        <v>Mt Zion, IL</v>
      </c>
      <c r="C6010" s="41" t="s">
        <v>142</v>
      </c>
      <c r="D6010" s="41" t="s">
        <v>170</v>
      </c>
      <c r="E6010" s="41" t="s">
        <v>144</v>
      </c>
      <c r="F6010" s="38">
        <v>44258</v>
      </c>
      <c r="G6010" s="41" t="s">
        <v>145</v>
      </c>
      <c r="H6010" s="41">
        <v>0</v>
      </c>
    </row>
    <row r="6011" spans="1:8" x14ac:dyDescent="0.25">
      <c r="A6011" s="41">
        <f>VLOOKUP(D6011,'[110]Legacy Location Lookups'!$A$1:$C$340,2,0)</f>
        <v>11</v>
      </c>
      <c r="B6011" s="41" t="str">
        <f>VLOOKUP(A6011,'[110]Legacy Location Lookups'!$B$1:$C$340,2,0)</f>
        <v>Mt Zion, IL</v>
      </c>
      <c r="C6011" s="41" t="s">
        <v>142</v>
      </c>
      <c r="D6011" s="41" t="s">
        <v>170</v>
      </c>
      <c r="E6011" s="41" t="s">
        <v>147</v>
      </c>
      <c r="F6011" s="38">
        <v>44258</v>
      </c>
      <c r="G6011" s="41" t="s">
        <v>147</v>
      </c>
      <c r="H6011" s="41">
        <v>0</v>
      </c>
    </row>
    <row r="6012" spans="1:8" x14ac:dyDescent="0.25">
      <c r="A6012" s="41">
        <f>VLOOKUP(D6012,'[110]Legacy Location Lookups'!$A$1:$C$340,2,0)</f>
        <v>9</v>
      </c>
      <c r="B6012" s="41" t="str">
        <f>VLOOKUP(A6012,'[110]Legacy Location Lookups'!$B$1:$C$340,2,0)</f>
        <v>Gibson City, IL</v>
      </c>
      <c r="C6012" s="41" t="s">
        <v>142</v>
      </c>
      <c r="D6012" s="41" t="s">
        <v>168</v>
      </c>
      <c r="E6012" s="41" t="s">
        <v>144</v>
      </c>
      <c r="F6012" s="38">
        <v>44258</v>
      </c>
      <c r="G6012" s="41" t="s">
        <v>145</v>
      </c>
      <c r="H6012" s="41">
        <v>0</v>
      </c>
    </row>
    <row r="6013" spans="1:8" x14ac:dyDescent="0.25">
      <c r="A6013" s="41">
        <f>VLOOKUP(D6013,'[110]Legacy Location Lookups'!$A$1:$C$340,2,0)</f>
        <v>127</v>
      </c>
      <c r="B6013" s="41" t="str">
        <f>VLOOKUP(A6013,'[110]Legacy Location Lookups'!$B$1:$C$340,2,0)</f>
        <v>Canton, IL</v>
      </c>
      <c r="C6013" s="41" t="s">
        <v>142</v>
      </c>
      <c r="D6013" s="41" t="s">
        <v>166</v>
      </c>
      <c r="E6013" s="41" t="s">
        <v>144</v>
      </c>
      <c r="F6013" s="38">
        <v>44258</v>
      </c>
      <c r="G6013" s="41" t="s">
        <v>145</v>
      </c>
      <c r="H6013" s="41">
        <v>0</v>
      </c>
    </row>
    <row r="6014" spans="1:8" x14ac:dyDescent="0.25">
      <c r="A6014" s="41">
        <f>VLOOKUP(D6014,'[110]Legacy Location Lookups'!$A$1:$C$340,2,0)</f>
        <v>12</v>
      </c>
      <c r="B6014" s="41" t="str">
        <f>VLOOKUP(A6014,'[110]Legacy Location Lookups'!$B$1:$C$340,2,0)</f>
        <v>Pekin, IL</v>
      </c>
      <c r="C6014" s="41" t="s">
        <v>142</v>
      </c>
      <c r="D6014" s="41" t="s">
        <v>242</v>
      </c>
      <c r="E6014" s="41" t="s">
        <v>144</v>
      </c>
      <c r="F6014" s="38">
        <v>44258</v>
      </c>
      <c r="G6014" s="41" t="s">
        <v>145</v>
      </c>
      <c r="H6014" s="41">
        <v>0</v>
      </c>
    </row>
    <row r="6015" spans="1:8" x14ac:dyDescent="0.25">
      <c r="A6015" s="41">
        <f>VLOOKUP(D6015,'[110]Legacy Location Lookups'!$A$1:$C$340,2,0)</f>
        <v>7</v>
      </c>
      <c r="B6015" s="41" t="str">
        <f>VLOOKUP(A6015,'[110]Legacy Location Lookups'!$B$1:$C$340,2,0)</f>
        <v>Clinton, IL</v>
      </c>
      <c r="C6015" s="41" t="s">
        <v>142</v>
      </c>
      <c r="D6015" s="41" t="s">
        <v>221</v>
      </c>
      <c r="E6015" s="41" t="s">
        <v>144</v>
      </c>
      <c r="F6015" s="38">
        <v>44258</v>
      </c>
      <c r="G6015" s="41" t="s">
        <v>145</v>
      </c>
      <c r="H6015" s="41">
        <v>0</v>
      </c>
    </row>
    <row r="6016" spans="1:8" x14ac:dyDescent="0.25">
      <c r="A6016" s="41">
        <f>VLOOKUP(D6016,'[110]Legacy Location Lookups'!$A$1:$C$340,2,0)</f>
        <v>171</v>
      </c>
      <c r="B6016" s="41" t="str">
        <f>VLOOKUP(A6016,'[110]Legacy Location Lookups'!$B$1:$C$340,2,0)</f>
        <v>IL Champaign E Main St</v>
      </c>
      <c r="C6016" s="41" t="s">
        <v>142</v>
      </c>
      <c r="D6016" s="41" t="s">
        <v>384</v>
      </c>
      <c r="E6016" s="41" t="s">
        <v>144</v>
      </c>
      <c r="F6016" s="38">
        <v>44258</v>
      </c>
      <c r="G6016" s="41" t="s">
        <v>145</v>
      </c>
      <c r="H6016" s="41">
        <v>0</v>
      </c>
    </row>
    <row r="6017" spans="1:8" x14ac:dyDescent="0.25">
      <c r="A6017" s="41">
        <f>VLOOKUP(D6017,'[110]Legacy Location Lookups'!$A$1:$C$340,2,0)</f>
        <v>162</v>
      </c>
      <c r="B6017" s="41" t="str">
        <f>VLOOKUP(A6017,'[110]Legacy Location Lookups'!$B$1:$C$340,2,0)</f>
        <v>IL GalesburgSeminarySt</v>
      </c>
      <c r="C6017" s="41" t="s">
        <v>142</v>
      </c>
      <c r="D6017" s="41" t="s">
        <v>385</v>
      </c>
      <c r="E6017" s="41" t="s">
        <v>144</v>
      </c>
      <c r="F6017" s="38">
        <v>44258</v>
      </c>
      <c r="G6017" s="41" t="s">
        <v>145</v>
      </c>
      <c r="H6017" s="41">
        <v>0</v>
      </c>
    </row>
    <row r="6018" spans="1:8" x14ac:dyDescent="0.25">
      <c r="A6018" s="41">
        <f>VLOOKUP(D6018,'[110]Legacy Location Lookups'!$A$1:$C$340,2,0)</f>
        <v>164</v>
      </c>
      <c r="B6018" s="41" t="str">
        <f>VLOOKUP(A6018,'[110]Legacy Location Lookups'!$B$1:$C$340,2,0)</f>
        <v>ILSpringfield EMadison</v>
      </c>
      <c r="C6018" s="41" t="s">
        <v>142</v>
      </c>
      <c r="D6018" s="41" t="s">
        <v>386</v>
      </c>
      <c r="E6018" s="41" t="s">
        <v>144</v>
      </c>
      <c r="F6018" s="38">
        <v>44258</v>
      </c>
      <c r="G6018" s="41" t="s">
        <v>145</v>
      </c>
      <c r="H6018" s="41">
        <v>0</v>
      </c>
    </row>
    <row r="6019" spans="1:8" x14ac:dyDescent="0.25">
      <c r="A6019" s="41">
        <f>VLOOKUP(D6019,'[110]Legacy Location Lookups'!$A$1:$C$340,2,0)</f>
        <v>5</v>
      </c>
      <c r="B6019" s="41" t="str">
        <f>VLOOKUP(A6019,'[110]Legacy Location Lookups'!$B$1:$C$340,2,0)</f>
        <v>Bloomington, IL</v>
      </c>
      <c r="C6019" s="41" t="s">
        <v>142</v>
      </c>
      <c r="D6019" s="41" t="s">
        <v>143</v>
      </c>
      <c r="E6019" s="41" t="s">
        <v>144</v>
      </c>
      <c r="F6019" s="38">
        <v>44257</v>
      </c>
      <c r="G6019" s="41" t="s">
        <v>145</v>
      </c>
      <c r="H6019" s="41">
        <v>127</v>
      </c>
    </row>
    <row r="6020" spans="1:8" x14ac:dyDescent="0.25">
      <c r="A6020" s="41">
        <f>VLOOKUP(D6020,'[110]Legacy Location Lookups'!$A$1:$C$340,2,0)</f>
        <v>5</v>
      </c>
      <c r="B6020" s="41" t="str">
        <f>VLOOKUP(A6020,'[110]Legacy Location Lookups'!$B$1:$C$340,2,0)</f>
        <v>Bloomington, IL</v>
      </c>
      <c r="C6020" s="41" t="s">
        <v>142</v>
      </c>
      <c r="D6020" s="41" t="s">
        <v>143</v>
      </c>
      <c r="E6020" s="41" t="s">
        <v>144</v>
      </c>
      <c r="F6020" s="38">
        <v>44257</v>
      </c>
      <c r="G6020" s="41" t="s">
        <v>146</v>
      </c>
      <c r="H6020" s="41">
        <v>7</v>
      </c>
    </row>
    <row r="6021" spans="1:8" x14ac:dyDescent="0.25">
      <c r="A6021" s="41">
        <f>VLOOKUP(D6021,'[110]Legacy Location Lookups'!$A$1:$C$340,2,0)</f>
        <v>5</v>
      </c>
      <c r="B6021" s="41" t="str">
        <f>VLOOKUP(A6021,'[110]Legacy Location Lookups'!$B$1:$C$340,2,0)</f>
        <v>Bloomington, IL</v>
      </c>
      <c r="C6021" s="41" t="s">
        <v>142</v>
      </c>
      <c r="D6021" s="41" t="s">
        <v>143</v>
      </c>
      <c r="E6021" s="41" t="s">
        <v>147</v>
      </c>
      <c r="F6021" s="38">
        <v>44257</v>
      </c>
      <c r="G6021" s="41" t="s">
        <v>147</v>
      </c>
      <c r="H6021" s="41">
        <v>0</v>
      </c>
    </row>
    <row r="6022" spans="1:8" x14ac:dyDescent="0.25">
      <c r="A6022" s="41">
        <f>VLOOKUP(D6022,'[110]Legacy Location Lookups'!$A$1:$C$340,2,0)</f>
        <v>14</v>
      </c>
      <c r="B6022" s="41" t="str">
        <f>VLOOKUP(A6022,'[110]Legacy Location Lookups'!$B$1:$C$340,2,0)</f>
        <v>Peru, IL</v>
      </c>
      <c r="C6022" s="41" t="s">
        <v>142</v>
      </c>
      <c r="D6022" s="41" t="s">
        <v>148</v>
      </c>
      <c r="E6022" s="41" t="s">
        <v>144</v>
      </c>
      <c r="F6022" s="38">
        <v>44257</v>
      </c>
      <c r="G6022" s="41" t="s">
        <v>145</v>
      </c>
      <c r="H6022" s="41">
        <v>30</v>
      </c>
    </row>
    <row r="6023" spans="1:8" x14ac:dyDescent="0.25">
      <c r="A6023" s="41">
        <f>VLOOKUP(D6023,'[110]Legacy Location Lookups'!$A$1:$C$340,2,0)</f>
        <v>14</v>
      </c>
      <c r="B6023" s="41" t="str">
        <f>VLOOKUP(A6023,'[110]Legacy Location Lookups'!$B$1:$C$340,2,0)</f>
        <v>Peru, IL</v>
      </c>
      <c r="C6023" s="41" t="s">
        <v>142</v>
      </c>
      <c r="D6023" s="41" t="s">
        <v>148</v>
      </c>
      <c r="E6023" s="41" t="s">
        <v>147</v>
      </c>
      <c r="F6023" s="38">
        <v>44257</v>
      </c>
      <c r="G6023" s="41" t="s">
        <v>147</v>
      </c>
      <c r="H6023" s="41">
        <v>0</v>
      </c>
    </row>
    <row r="6024" spans="1:8" x14ac:dyDescent="0.25">
      <c r="A6024" s="41">
        <f>VLOOKUP(D6024,'[110]Legacy Location Lookups'!$A$1:$C$340,2,0)</f>
        <v>13</v>
      </c>
      <c r="B6024" s="41" t="str">
        <f>VLOOKUP(A6024,'[110]Legacy Location Lookups'!$B$1:$C$340,2,0)</f>
        <v>Peoria, IL</v>
      </c>
      <c r="C6024" s="41" t="s">
        <v>142</v>
      </c>
      <c r="D6024" s="41" t="s">
        <v>149</v>
      </c>
      <c r="E6024" s="41" t="s">
        <v>144</v>
      </c>
      <c r="F6024" s="38">
        <v>44257</v>
      </c>
      <c r="G6024" s="41" t="s">
        <v>145</v>
      </c>
      <c r="H6024" s="41">
        <v>0</v>
      </c>
    </row>
    <row r="6025" spans="1:8" x14ac:dyDescent="0.25">
      <c r="A6025" s="41">
        <f>VLOOKUP(D6025,'[110]Legacy Location Lookups'!$A$1:$C$340,2,0)</f>
        <v>13</v>
      </c>
      <c r="B6025" s="41" t="str">
        <f>VLOOKUP(A6025,'[110]Legacy Location Lookups'!$B$1:$C$340,2,0)</f>
        <v>Peoria, IL</v>
      </c>
      <c r="C6025" s="41" t="s">
        <v>142</v>
      </c>
      <c r="D6025" s="41" t="s">
        <v>149</v>
      </c>
      <c r="E6025" s="41" t="s">
        <v>144</v>
      </c>
      <c r="F6025" s="38">
        <v>44257</v>
      </c>
      <c r="G6025" s="41" t="s">
        <v>146</v>
      </c>
      <c r="H6025" s="41">
        <v>0</v>
      </c>
    </row>
    <row r="6026" spans="1:8" x14ac:dyDescent="0.25">
      <c r="A6026" s="41">
        <f>VLOOKUP(D6026,'[110]Legacy Location Lookups'!$A$1:$C$340,2,0)</f>
        <v>6</v>
      </c>
      <c r="B6026" s="41" t="str">
        <f>VLOOKUP(A6026,'[110]Legacy Location Lookups'!$B$1:$C$340,2,0)</f>
        <v>Charleston, IL</v>
      </c>
      <c r="C6026" s="41" t="s">
        <v>142</v>
      </c>
      <c r="D6026" s="41" t="s">
        <v>150</v>
      </c>
      <c r="E6026" s="41" t="s">
        <v>144</v>
      </c>
      <c r="F6026" s="38">
        <v>44257</v>
      </c>
      <c r="G6026" s="41" t="s">
        <v>145</v>
      </c>
      <c r="H6026" s="41">
        <v>33</v>
      </c>
    </row>
    <row r="6027" spans="1:8" x14ac:dyDescent="0.25">
      <c r="A6027" s="41">
        <f>VLOOKUP(D6027,'[110]Legacy Location Lookups'!$A$1:$C$340,2,0)</f>
        <v>6</v>
      </c>
      <c r="B6027" s="41" t="str">
        <f>VLOOKUP(A6027,'[110]Legacy Location Lookups'!$B$1:$C$340,2,0)</f>
        <v>Charleston, IL</v>
      </c>
      <c r="C6027" s="41" t="s">
        <v>142</v>
      </c>
      <c r="D6027" s="41" t="s">
        <v>150</v>
      </c>
      <c r="E6027" s="41" t="s">
        <v>144</v>
      </c>
      <c r="F6027" s="38">
        <v>44257</v>
      </c>
      <c r="G6027" s="41" t="s">
        <v>146</v>
      </c>
      <c r="H6027" s="41">
        <v>13</v>
      </c>
    </row>
    <row r="6028" spans="1:8" x14ac:dyDescent="0.25">
      <c r="A6028" s="41">
        <f>VLOOKUP(D6028,'[110]Legacy Location Lookups'!$A$1:$C$340,2,0)</f>
        <v>6</v>
      </c>
      <c r="B6028" s="41" t="str">
        <f>VLOOKUP(A6028,'[110]Legacy Location Lookups'!$B$1:$C$340,2,0)</f>
        <v>Charleston, IL</v>
      </c>
      <c r="C6028" s="41" t="s">
        <v>142</v>
      </c>
      <c r="D6028" s="41" t="s">
        <v>150</v>
      </c>
      <c r="E6028" s="41" t="s">
        <v>147</v>
      </c>
      <c r="F6028" s="38">
        <v>44257</v>
      </c>
      <c r="G6028" s="41" t="s">
        <v>147</v>
      </c>
      <c r="H6028" s="41">
        <v>0</v>
      </c>
    </row>
    <row r="6029" spans="1:8" x14ac:dyDescent="0.25">
      <c r="A6029" s="41">
        <f>VLOOKUP(D6029,'[110]Legacy Location Lookups'!$A$1:$C$340,2,0)</f>
        <v>15</v>
      </c>
      <c r="B6029" s="41" t="str">
        <f>VLOOKUP(A6029,'[110]Legacy Location Lookups'!$B$1:$C$340,2,0)</f>
        <v>Pontiac, IL</v>
      </c>
      <c r="C6029" s="41" t="s">
        <v>142</v>
      </c>
      <c r="D6029" s="41" t="s">
        <v>13</v>
      </c>
      <c r="E6029" s="41" t="s">
        <v>144</v>
      </c>
      <c r="F6029" s="38">
        <v>44257</v>
      </c>
      <c r="G6029" s="41" t="s">
        <v>145</v>
      </c>
      <c r="H6029" s="41">
        <v>0</v>
      </c>
    </row>
    <row r="6030" spans="1:8" x14ac:dyDescent="0.25">
      <c r="A6030" s="41">
        <f>VLOOKUP(D6030,'[110]Legacy Location Lookups'!$A$1:$C$340,2,0)</f>
        <v>15</v>
      </c>
      <c r="B6030" s="41" t="str">
        <f>VLOOKUP(A6030,'[110]Legacy Location Lookups'!$B$1:$C$340,2,0)</f>
        <v>Pontiac, IL</v>
      </c>
      <c r="C6030" s="41" t="s">
        <v>142</v>
      </c>
      <c r="D6030" s="41" t="s">
        <v>13</v>
      </c>
      <c r="E6030" s="41" t="s">
        <v>147</v>
      </c>
      <c r="F6030" s="38">
        <v>44257</v>
      </c>
      <c r="G6030" s="41" t="s">
        <v>147</v>
      </c>
      <c r="H6030" s="41">
        <v>0</v>
      </c>
    </row>
    <row r="6031" spans="1:8" x14ac:dyDescent="0.25">
      <c r="A6031" s="41">
        <f>VLOOKUP(D6031,'[110]Legacy Location Lookups'!$A$1:$C$340,2,0)</f>
        <v>8</v>
      </c>
      <c r="B6031" s="41" t="str">
        <f>VLOOKUP(A6031,'[110]Legacy Location Lookups'!$B$1:$C$340,2,0)</f>
        <v>Eureka, IL</v>
      </c>
      <c r="C6031" s="41" t="s">
        <v>142</v>
      </c>
      <c r="D6031" s="41" t="s">
        <v>6</v>
      </c>
      <c r="E6031" s="41" t="s">
        <v>144</v>
      </c>
      <c r="F6031" s="38">
        <v>44257</v>
      </c>
      <c r="G6031" s="41" t="s">
        <v>145</v>
      </c>
      <c r="H6031" s="41">
        <v>13</v>
      </c>
    </row>
    <row r="6032" spans="1:8" x14ac:dyDescent="0.25">
      <c r="A6032" s="41">
        <f>VLOOKUP(D6032,'[110]Legacy Location Lookups'!$A$1:$C$340,2,0)</f>
        <v>8</v>
      </c>
      <c r="B6032" s="41" t="str">
        <f>VLOOKUP(A6032,'[110]Legacy Location Lookups'!$B$1:$C$340,2,0)</f>
        <v>Eureka, IL</v>
      </c>
      <c r="C6032" s="41" t="s">
        <v>142</v>
      </c>
      <c r="D6032" s="41" t="s">
        <v>6</v>
      </c>
      <c r="E6032" s="41" t="s">
        <v>147</v>
      </c>
      <c r="F6032" s="38">
        <v>44257</v>
      </c>
      <c r="G6032" s="41" t="s">
        <v>147</v>
      </c>
      <c r="H6032" s="41">
        <v>0</v>
      </c>
    </row>
    <row r="6033" spans="1:8" x14ac:dyDescent="0.25">
      <c r="A6033" s="41">
        <f>VLOOKUP(D6033,'[110]Legacy Location Lookups'!$A$1:$C$340,2,0)</f>
        <v>10</v>
      </c>
      <c r="B6033" s="41" t="str">
        <f>VLOOKUP(A6033,'[110]Legacy Location Lookups'!$B$1:$C$340,2,0)</f>
        <v>Lincoln, IL</v>
      </c>
      <c r="C6033" s="41" t="s">
        <v>142</v>
      </c>
      <c r="D6033" s="41" t="s">
        <v>174</v>
      </c>
      <c r="E6033" s="41" t="s">
        <v>144</v>
      </c>
      <c r="F6033" s="38">
        <v>44257</v>
      </c>
      <c r="G6033" s="41" t="s">
        <v>145</v>
      </c>
      <c r="H6033" s="41">
        <v>26</v>
      </c>
    </row>
    <row r="6034" spans="1:8" x14ac:dyDescent="0.25">
      <c r="A6034" s="41">
        <f>VLOOKUP(D6034,'[110]Legacy Location Lookups'!$A$1:$C$340,2,0)</f>
        <v>10</v>
      </c>
      <c r="B6034" s="41" t="str">
        <f>VLOOKUP(A6034,'[110]Legacy Location Lookups'!$B$1:$C$340,2,0)</f>
        <v>Lincoln, IL</v>
      </c>
      <c r="C6034" s="41" t="s">
        <v>142</v>
      </c>
      <c r="D6034" s="41" t="s">
        <v>174</v>
      </c>
      <c r="E6034" s="41" t="s">
        <v>144</v>
      </c>
      <c r="F6034" s="38">
        <v>44257</v>
      </c>
      <c r="G6034" s="41" t="s">
        <v>147</v>
      </c>
      <c r="H6034" s="41">
        <v>0</v>
      </c>
    </row>
    <row r="6035" spans="1:8" x14ac:dyDescent="0.25">
      <c r="A6035" s="41">
        <f>VLOOKUP(D6035,'[110]Legacy Location Lookups'!$A$1:$C$340,2,0)</f>
        <v>17</v>
      </c>
      <c r="B6035" s="41" t="str">
        <f>VLOOKUP(A6035,'[110]Legacy Location Lookups'!$B$1:$C$340,2,0)</f>
        <v>Streator, IL</v>
      </c>
      <c r="C6035" s="41" t="s">
        <v>142</v>
      </c>
      <c r="D6035" s="41" t="s">
        <v>171</v>
      </c>
      <c r="E6035" s="41" t="s">
        <v>144</v>
      </c>
      <c r="F6035" s="38">
        <v>44257</v>
      </c>
      <c r="G6035" s="41" t="s">
        <v>145</v>
      </c>
      <c r="H6035" s="41">
        <v>32</v>
      </c>
    </row>
    <row r="6036" spans="1:8" x14ac:dyDescent="0.25">
      <c r="A6036" s="41">
        <f>VLOOKUP(D6036,'[110]Legacy Location Lookups'!$A$1:$C$340,2,0)</f>
        <v>17</v>
      </c>
      <c r="B6036" s="41" t="str">
        <f>VLOOKUP(A6036,'[110]Legacy Location Lookups'!$B$1:$C$340,2,0)</f>
        <v>Streator, IL</v>
      </c>
      <c r="C6036" s="41" t="s">
        <v>142</v>
      </c>
      <c r="D6036" s="41" t="s">
        <v>171</v>
      </c>
      <c r="E6036" s="41" t="s">
        <v>147</v>
      </c>
      <c r="F6036" s="38">
        <v>44257</v>
      </c>
      <c r="G6036" s="41" t="s">
        <v>147</v>
      </c>
      <c r="H6036" s="41">
        <v>0</v>
      </c>
    </row>
    <row r="6037" spans="1:8" x14ac:dyDescent="0.25">
      <c r="A6037" s="41">
        <f>VLOOKUP(D6037,'[110]Legacy Location Lookups'!$A$1:$C$340,2,0)</f>
        <v>16</v>
      </c>
      <c r="B6037" s="41" t="str">
        <f>VLOOKUP(A6037,'[110]Legacy Location Lookups'!$B$1:$C$340,2,0)</f>
        <v>Princeton, IL</v>
      </c>
      <c r="C6037" s="41" t="s">
        <v>142</v>
      </c>
      <c r="D6037" s="41" t="s">
        <v>169</v>
      </c>
      <c r="E6037" s="41" t="s">
        <v>144</v>
      </c>
      <c r="F6037" s="38">
        <v>44257</v>
      </c>
      <c r="G6037" s="41" t="s">
        <v>145</v>
      </c>
      <c r="H6037" s="41">
        <v>0</v>
      </c>
    </row>
    <row r="6038" spans="1:8" x14ac:dyDescent="0.25">
      <c r="A6038" s="41">
        <f>VLOOKUP(D6038,'[110]Legacy Location Lookups'!$A$1:$C$340,2,0)</f>
        <v>16</v>
      </c>
      <c r="B6038" s="41" t="str">
        <f>VLOOKUP(A6038,'[110]Legacy Location Lookups'!$B$1:$C$340,2,0)</f>
        <v>Princeton, IL</v>
      </c>
      <c r="C6038" s="41" t="s">
        <v>142</v>
      </c>
      <c r="D6038" s="41" t="s">
        <v>169</v>
      </c>
      <c r="E6038" s="41" t="s">
        <v>147</v>
      </c>
      <c r="F6038" s="38">
        <v>44257</v>
      </c>
      <c r="G6038" s="41" t="s">
        <v>147</v>
      </c>
      <c r="H6038" s="41">
        <v>0</v>
      </c>
    </row>
    <row r="6039" spans="1:8" x14ac:dyDescent="0.25">
      <c r="A6039" s="41">
        <f>VLOOKUP(D6039,'[110]Legacy Location Lookups'!$A$1:$C$340,2,0)</f>
        <v>11</v>
      </c>
      <c r="B6039" s="41" t="str">
        <f>VLOOKUP(A6039,'[110]Legacy Location Lookups'!$B$1:$C$340,2,0)</f>
        <v>Mt Zion, IL</v>
      </c>
      <c r="C6039" s="41" t="s">
        <v>142</v>
      </c>
      <c r="D6039" s="41" t="s">
        <v>170</v>
      </c>
      <c r="E6039" s="41" t="s">
        <v>144</v>
      </c>
      <c r="F6039" s="38">
        <v>44257</v>
      </c>
      <c r="G6039" s="41" t="s">
        <v>145</v>
      </c>
      <c r="H6039" s="41">
        <v>0</v>
      </c>
    </row>
    <row r="6040" spans="1:8" x14ac:dyDescent="0.25">
      <c r="A6040" s="41">
        <f>VLOOKUP(D6040,'[110]Legacy Location Lookups'!$A$1:$C$340,2,0)</f>
        <v>11</v>
      </c>
      <c r="B6040" s="41" t="str">
        <f>VLOOKUP(A6040,'[110]Legacy Location Lookups'!$B$1:$C$340,2,0)</f>
        <v>Mt Zion, IL</v>
      </c>
      <c r="C6040" s="41" t="s">
        <v>142</v>
      </c>
      <c r="D6040" s="41" t="s">
        <v>170</v>
      </c>
      <c r="E6040" s="41" t="s">
        <v>147</v>
      </c>
      <c r="F6040" s="38">
        <v>44257</v>
      </c>
      <c r="G6040" s="41" t="s">
        <v>147</v>
      </c>
      <c r="H6040" s="41">
        <v>0</v>
      </c>
    </row>
    <row r="6041" spans="1:8" x14ac:dyDescent="0.25">
      <c r="A6041" s="41">
        <f>VLOOKUP(D6041,'[110]Legacy Location Lookups'!$A$1:$C$340,2,0)</f>
        <v>9</v>
      </c>
      <c r="B6041" s="41" t="str">
        <f>VLOOKUP(A6041,'[110]Legacy Location Lookups'!$B$1:$C$340,2,0)</f>
        <v>Gibson City, IL</v>
      </c>
      <c r="C6041" s="41" t="s">
        <v>142</v>
      </c>
      <c r="D6041" s="41" t="s">
        <v>168</v>
      </c>
      <c r="E6041" s="41" t="s">
        <v>144</v>
      </c>
      <c r="F6041" s="38">
        <v>44257</v>
      </c>
      <c r="G6041" s="41" t="s">
        <v>145</v>
      </c>
      <c r="H6041" s="41">
        <v>0</v>
      </c>
    </row>
    <row r="6042" spans="1:8" x14ac:dyDescent="0.25">
      <c r="A6042" s="41">
        <f>VLOOKUP(D6042,'[110]Legacy Location Lookups'!$A$1:$C$340,2,0)</f>
        <v>127</v>
      </c>
      <c r="B6042" s="41" t="str">
        <f>VLOOKUP(A6042,'[110]Legacy Location Lookups'!$B$1:$C$340,2,0)</f>
        <v>Canton, IL</v>
      </c>
      <c r="C6042" s="41" t="s">
        <v>142</v>
      </c>
      <c r="D6042" s="41" t="s">
        <v>166</v>
      </c>
      <c r="E6042" s="41" t="s">
        <v>144</v>
      </c>
      <c r="F6042" s="38">
        <v>44257</v>
      </c>
      <c r="G6042" s="41" t="s">
        <v>145</v>
      </c>
      <c r="H6042" s="41">
        <v>0</v>
      </c>
    </row>
    <row r="6043" spans="1:8" x14ac:dyDescent="0.25">
      <c r="A6043" s="41">
        <f>VLOOKUP(D6043,'[110]Legacy Location Lookups'!$A$1:$C$340,2,0)</f>
        <v>12</v>
      </c>
      <c r="B6043" s="41" t="str">
        <f>VLOOKUP(A6043,'[110]Legacy Location Lookups'!$B$1:$C$340,2,0)</f>
        <v>Pekin, IL</v>
      </c>
      <c r="C6043" s="41" t="s">
        <v>142</v>
      </c>
      <c r="D6043" s="41" t="s">
        <v>242</v>
      </c>
      <c r="E6043" s="41" t="s">
        <v>144</v>
      </c>
      <c r="F6043" s="38">
        <v>44257</v>
      </c>
      <c r="G6043" s="41" t="s">
        <v>145</v>
      </c>
      <c r="H6043" s="41">
        <v>0</v>
      </c>
    </row>
    <row r="6044" spans="1:8" x14ac:dyDescent="0.25">
      <c r="A6044" s="41">
        <f>VLOOKUP(D6044,'[110]Legacy Location Lookups'!$A$1:$C$340,2,0)</f>
        <v>7</v>
      </c>
      <c r="B6044" s="41" t="str">
        <f>VLOOKUP(A6044,'[110]Legacy Location Lookups'!$B$1:$C$340,2,0)</f>
        <v>Clinton, IL</v>
      </c>
      <c r="C6044" s="41" t="s">
        <v>142</v>
      </c>
      <c r="D6044" s="41" t="s">
        <v>221</v>
      </c>
      <c r="E6044" s="41" t="s">
        <v>144</v>
      </c>
      <c r="F6044" s="38">
        <v>44257</v>
      </c>
      <c r="G6044" s="41" t="s">
        <v>145</v>
      </c>
      <c r="H6044" s="41">
        <v>0</v>
      </c>
    </row>
    <row r="6045" spans="1:8" x14ac:dyDescent="0.25">
      <c r="A6045" s="41">
        <f>VLOOKUP(D6045,'[110]Legacy Location Lookups'!$A$1:$C$340,2,0)</f>
        <v>171</v>
      </c>
      <c r="B6045" s="41" t="str">
        <f>VLOOKUP(A6045,'[110]Legacy Location Lookups'!$B$1:$C$340,2,0)</f>
        <v>IL Champaign E Main St</v>
      </c>
      <c r="C6045" s="41" t="s">
        <v>142</v>
      </c>
      <c r="D6045" s="41" t="s">
        <v>384</v>
      </c>
      <c r="E6045" s="41" t="s">
        <v>144</v>
      </c>
      <c r="F6045" s="38">
        <v>44257</v>
      </c>
      <c r="G6045" s="41" t="s">
        <v>145</v>
      </c>
      <c r="H6045" s="41">
        <v>0</v>
      </c>
    </row>
    <row r="6046" spans="1:8" x14ac:dyDescent="0.25">
      <c r="A6046" s="41">
        <f>VLOOKUP(D6046,'[110]Legacy Location Lookups'!$A$1:$C$340,2,0)</f>
        <v>162</v>
      </c>
      <c r="B6046" s="41" t="str">
        <f>VLOOKUP(A6046,'[110]Legacy Location Lookups'!$B$1:$C$340,2,0)</f>
        <v>IL GalesburgSeminarySt</v>
      </c>
      <c r="C6046" s="41" t="s">
        <v>142</v>
      </c>
      <c r="D6046" s="41" t="s">
        <v>385</v>
      </c>
      <c r="E6046" s="41" t="s">
        <v>144</v>
      </c>
      <c r="F6046" s="38">
        <v>44257</v>
      </c>
      <c r="G6046" s="41" t="s">
        <v>145</v>
      </c>
      <c r="H6046" s="41">
        <v>0</v>
      </c>
    </row>
    <row r="6047" spans="1:8" x14ac:dyDescent="0.25">
      <c r="A6047" s="41">
        <f>VLOOKUP(D6047,'[110]Legacy Location Lookups'!$A$1:$C$340,2,0)</f>
        <v>164</v>
      </c>
      <c r="B6047" s="41" t="str">
        <f>VLOOKUP(A6047,'[110]Legacy Location Lookups'!$B$1:$C$340,2,0)</f>
        <v>ILSpringfield EMadison</v>
      </c>
      <c r="C6047" s="41" t="s">
        <v>142</v>
      </c>
      <c r="D6047" s="41" t="s">
        <v>386</v>
      </c>
      <c r="E6047" s="41" t="s">
        <v>144</v>
      </c>
      <c r="F6047" s="38">
        <v>44257</v>
      </c>
      <c r="G6047" s="41" t="s">
        <v>145</v>
      </c>
      <c r="H6047" s="41">
        <v>0</v>
      </c>
    </row>
    <row r="6048" spans="1:8" x14ac:dyDescent="0.25">
      <c r="A6048" s="41">
        <f>VLOOKUP(D6048,'[110]Legacy Location Lookups'!$A$1:$C$340,2,0)</f>
        <v>5</v>
      </c>
      <c r="B6048" s="41" t="str">
        <f>VLOOKUP(A6048,'[110]Legacy Location Lookups'!$B$1:$C$340,2,0)</f>
        <v>Bloomington, IL</v>
      </c>
      <c r="C6048" s="41" t="s">
        <v>142</v>
      </c>
      <c r="D6048" s="41" t="s">
        <v>143</v>
      </c>
      <c r="E6048" s="41" t="s">
        <v>144</v>
      </c>
      <c r="F6048" s="38">
        <v>44256</v>
      </c>
      <c r="G6048" s="41" t="s">
        <v>145</v>
      </c>
      <c r="H6048" s="41">
        <v>114</v>
      </c>
    </row>
    <row r="6049" spans="1:8" x14ac:dyDescent="0.25">
      <c r="A6049" s="41">
        <f>VLOOKUP(D6049,'[110]Legacy Location Lookups'!$A$1:$C$340,2,0)</f>
        <v>5</v>
      </c>
      <c r="B6049" s="41" t="str">
        <f>VLOOKUP(A6049,'[110]Legacy Location Lookups'!$B$1:$C$340,2,0)</f>
        <v>Bloomington, IL</v>
      </c>
      <c r="C6049" s="41" t="s">
        <v>142</v>
      </c>
      <c r="D6049" s="41" t="s">
        <v>143</v>
      </c>
      <c r="E6049" s="41" t="s">
        <v>144</v>
      </c>
      <c r="F6049" s="38">
        <v>44256</v>
      </c>
      <c r="G6049" s="41" t="s">
        <v>146</v>
      </c>
      <c r="H6049" s="41">
        <v>0</v>
      </c>
    </row>
    <row r="6050" spans="1:8" x14ac:dyDescent="0.25">
      <c r="A6050" s="41">
        <f>VLOOKUP(D6050,'[110]Legacy Location Lookups'!$A$1:$C$340,2,0)</f>
        <v>5</v>
      </c>
      <c r="B6050" s="41" t="str">
        <f>VLOOKUP(A6050,'[110]Legacy Location Lookups'!$B$1:$C$340,2,0)</f>
        <v>Bloomington, IL</v>
      </c>
      <c r="C6050" s="41" t="s">
        <v>142</v>
      </c>
      <c r="D6050" s="41" t="s">
        <v>143</v>
      </c>
      <c r="E6050" s="41" t="s">
        <v>147</v>
      </c>
      <c r="F6050" s="38">
        <v>44256</v>
      </c>
      <c r="G6050" s="41" t="s">
        <v>147</v>
      </c>
      <c r="H6050" s="41">
        <v>0</v>
      </c>
    </row>
    <row r="6051" spans="1:8" x14ac:dyDescent="0.25">
      <c r="A6051" s="41">
        <f>VLOOKUP(D6051,'[110]Legacy Location Lookups'!$A$1:$C$340,2,0)</f>
        <v>14</v>
      </c>
      <c r="B6051" s="41" t="str">
        <f>VLOOKUP(A6051,'[110]Legacy Location Lookups'!$B$1:$C$340,2,0)</f>
        <v>Peru, IL</v>
      </c>
      <c r="C6051" s="41" t="s">
        <v>142</v>
      </c>
      <c r="D6051" s="41" t="s">
        <v>148</v>
      </c>
      <c r="E6051" s="41" t="s">
        <v>144</v>
      </c>
      <c r="F6051" s="38">
        <v>44256</v>
      </c>
      <c r="G6051" s="41" t="s">
        <v>145</v>
      </c>
      <c r="H6051" s="41">
        <v>39</v>
      </c>
    </row>
    <row r="6052" spans="1:8" x14ac:dyDescent="0.25">
      <c r="A6052" s="41">
        <f>VLOOKUP(D6052,'[110]Legacy Location Lookups'!$A$1:$C$340,2,0)</f>
        <v>14</v>
      </c>
      <c r="B6052" s="41" t="str">
        <f>VLOOKUP(A6052,'[110]Legacy Location Lookups'!$B$1:$C$340,2,0)</f>
        <v>Peru, IL</v>
      </c>
      <c r="C6052" s="41" t="s">
        <v>142</v>
      </c>
      <c r="D6052" s="41" t="s">
        <v>148</v>
      </c>
      <c r="E6052" s="41" t="s">
        <v>147</v>
      </c>
      <c r="F6052" s="38">
        <v>44256</v>
      </c>
      <c r="G6052" s="41" t="s">
        <v>147</v>
      </c>
      <c r="H6052" s="41">
        <v>0</v>
      </c>
    </row>
    <row r="6053" spans="1:8" x14ac:dyDescent="0.25">
      <c r="A6053" s="41">
        <f>VLOOKUP(D6053,'[110]Legacy Location Lookups'!$A$1:$C$340,2,0)</f>
        <v>13</v>
      </c>
      <c r="B6053" s="41" t="str">
        <f>VLOOKUP(A6053,'[110]Legacy Location Lookups'!$B$1:$C$340,2,0)</f>
        <v>Peoria, IL</v>
      </c>
      <c r="C6053" s="41" t="s">
        <v>142</v>
      </c>
      <c r="D6053" s="41" t="s">
        <v>149</v>
      </c>
      <c r="E6053" s="41" t="s">
        <v>144</v>
      </c>
      <c r="F6053" s="38">
        <v>44256</v>
      </c>
      <c r="G6053" s="41" t="s">
        <v>145</v>
      </c>
      <c r="H6053" s="41">
        <v>25</v>
      </c>
    </row>
    <row r="6054" spans="1:8" x14ac:dyDescent="0.25">
      <c r="A6054" s="41">
        <f>VLOOKUP(D6054,'[110]Legacy Location Lookups'!$A$1:$C$340,2,0)</f>
        <v>13</v>
      </c>
      <c r="B6054" s="41" t="str">
        <f>VLOOKUP(A6054,'[110]Legacy Location Lookups'!$B$1:$C$340,2,0)</f>
        <v>Peoria, IL</v>
      </c>
      <c r="C6054" s="41" t="s">
        <v>142</v>
      </c>
      <c r="D6054" s="41" t="s">
        <v>149</v>
      </c>
      <c r="E6054" s="41" t="s">
        <v>144</v>
      </c>
      <c r="F6054" s="38">
        <v>44256</v>
      </c>
      <c r="G6054" s="41" t="s">
        <v>146</v>
      </c>
      <c r="H6054" s="41">
        <v>11</v>
      </c>
    </row>
    <row r="6055" spans="1:8" x14ac:dyDescent="0.25">
      <c r="A6055" s="41">
        <f>VLOOKUP(D6055,'[110]Legacy Location Lookups'!$A$1:$C$340,2,0)</f>
        <v>6</v>
      </c>
      <c r="B6055" s="41" t="str">
        <f>VLOOKUP(A6055,'[110]Legacy Location Lookups'!$B$1:$C$340,2,0)</f>
        <v>Charleston, IL</v>
      </c>
      <c r="C6055" s="41" t="s">
        <v>142</v>
      </c>
      <c r="D6055" s="41" t="s">
        <v>150</v>
      </c>
      <c r="E6055" s="41" t="s">
        <v>144</v>
      </c>
      <c r="F6055" s="38">
        <v>44256</v>
      </c>
      <c r="G6055" s="41" t="s">
        <v>145</v>
      </c>
      <c r="H6055" s="41">
        <v>43</v>
      </c>
    </row>
    <row r="6056" spans="1:8" x14ac:dyDescent="0.25">
      <c r="A6056" s="41">
        <f>VLOOKUP(D6056,'[110]Legacy Location Lookups'!$A$1:$C$340,2,0)</f>
        <v>6</v>
      </c>
      <c r="B6056" s="41" t="str">
        <f>VLOOKUP(A6056,'[110]Legacy Location Lookups'!$B$1:$C$340,2,0)</f>
        <v>Charleston, IL</v>
      </c>
      <c r="C6056" s="41" t="s">
        <v>142</v>
      </c>
      <c r="D6056" s="41" t="s">
        <v>150</v>
      </c>
      <c r="E6056" s="41" t="s">
        <v>144</v>
      </c>
      <c r="F6056" s="38">
        <v>44256</v>
      </c>
      <c r="G6056" s="41" t="s">
        <v>146</v>
      </c>
      <c r="H6056" s="41">
        <v>0</v>
      </c>
    </row>
    <row r="6057" spans="1:8" x14ac:dyDescent="0.25">
      <c r="A6057" s="41">
        <f>VLOOKUP(D6057,'[110]Legacy Location Lookups'!$A$1:$C$340,2,0)</f>
        <v>6</v>
      </c>
      <c r="B6057" s="41" t="str">
        <f>VLOOKUP(A6057,'[110]Legacy Location Lookups'!$B$1:$C$340,2,0)</f>
        <v>Charleston, IL</v>
      </c>
      <c r="C6057" s="41" t="s">
        <v>142</v>
      </c>
      <c r="D6057" s="41" t="s">
        <v>150</v>
      </c>
      <c r="E6057" s="41" t="s">
        <v>147</v>
      </c>
      <c r="F6057" s="38">
        <v>44256</v>
      </c>
      <c r="G6057" s="41" t="s">
        <v>147</v>
      </c>
      <c r="H6057" s="41">
        <v>0</v>
      </c>
    </row>
    <row r="6058" spans="1:8" x14ac:dyDescent="0.25">
      <c r="A6058" s="41">
        <f>VLOOKUP(D6058,'[110]Legacy Location Lookups'!$A$1:$C$340,2,0)</f>
        <v>15</v>
      </c>
      <c r="B6058" s="41" t="str">
        <f>VLOOKUP(A6058,'[110]Legacy Location Lookups'!$B$1:$C$340,2,0)</f>
        <v>Pontiac, IL</v>
      </c>
      <c r="C6058" s="41" t="s">
        <v>142</v>
      </c>
      <c r="D6058" s="41" t="s">
        <v>13</v>
      </c>
      <c r="E6058" s="41" t="s">
        <v>144</v>
      </c>
      <c r="F6058" s="38">
        <v>44256</v>
      </c>
      <c r="G6058" s="41" t="s">
        <v>145</v>
      </c>
      <c r="H6058" s="41">
        <v>44</v>
      </c>
    </row>
    <row r="6059" spans="1:8" x14ac:dyDescent="0.25">
      <c r="A6059" s="41">
        <f>VLOOKUP(D6059,'[110]Legacy Location Lookups'!$A$1:$C$340,2,0)</f>
        <v>15</v>
      </c>
      <c r="B6059" s="41" t="str">
        <f>VLOOKUP(A6059,'[110]Legacy Location Lookups'!$B$1:$C$340,2,0)</f>
        <v>Pontiac, IL</v>
      </c>
      <c r="C6059" s="41" t="s">
        <v>142</v>
      </c>
      <c r="D6059" s="41" t="s">
        <v>13</v>
      </c>
      <c r="E6059" s="41" t="s">
        <v>147</v>
      </c>
      <c r="F6059" s="38">
        <v>44256</v>
      </c>
      <c r="G6059" s="41" t="s">
        <v>147</v>
      </c>
      <c r="H6059" s="41">
        <v>0</v>
      </c>
    </row>
    <row r="6060" spans="1:8" x14ac:dyDescent="0.25">
      <c r="A6060" s="41">
        <f>VLOOKUP(D6060,'[110]Legacy Location Lookups'!$A$1:$C$340,2,0)</f>
        <v>8</v>
      </c>
      <c r="B6060" s="41" t="str">
        <f>VLOOKUP(A6060,'[110]Legacy Location Lookups'!$B$1:$C$340,2,0)</f>
        <v>Eureka, IL</v>
      </c>
      <c r="C6060" s="41" t="s">
        <v>142</v>
      </c>
      <c r="D6060" s="41" t="s">
        <v>6</v>
      </c>
      <c r="E6060" s="41" t="s">
        <v>144</v>
      </c>
      <c r="F6060" s="38">
        <v>44256</v>
      </c>
      <c r="G6060" s="41" t="s">
        <v>145</v>
      </c>
      <c r="H6060" s="41">
        <v>0</v>
      </c>
    </row>
    <row r="6061" spans="1:8" x14ac:dyDescent="0.25">
      <c r="A6061" s="41">
        <f>VLOOKUP(D6061,'[110]Legacy Location Lookups'!$A$1:$C$340,2,0)</f>
        <v>8</v>
      </c>
      <c r="B6061" s="41" t="str">
        <f>VLOOKUP(A6061,'[110]Legacy Location Lookups'!$B$1:$C$340,2,0)</f>
        <v>Eureka, IL</v>
      </c>
      <c r="C6061" s="41" t="s">
        <v>142</v>
      </c>
      <c r="D6061" s="41" t="s">
        <v>6</v>
      </c>
      <c r="E6061" s="41" t="s">
        <v>147</v>
      </c>
      <c r="F6061" s="38">
        <v>44256</v>
      </c>
      <c r="G6061" s="41" t="s">
        <v>147</v>
      </c>
      <c r="H6061" s="41">
        <v>0</v>
      </c>
    </row>
    <row r="6062" spans="1:8" x14ac:dyDescent="0.25">
      <c r="A6062" s="41">
        <f>VLOOKUP(D6062,'[110]Legacy Location Lookups'!$A$1:$C$340,2,0)</f>
        <v>10</v>
      </c>
      <c r="B6062" s="41" t="str">
        <f>VLOOKUP(A6062,'[110]Legacy Location Lookups'!$B$1:$C$340,2,0)</f>
        <v>Lincoln, IL</v>
      </c>
      <c r="C6062" s="41" t="s">
        <v>142</v>
      </c>
      <c r="D6062" s="41" t="s">
        <v>174</v>
      </c>
      <c r="E6062" s="41" t="s">
        <v>144</v>
      </c>
      <c r="F6062" s="38">
        <v>44256</v>
      </c>
      <c r="G6062" s="41" t="s">
        <v>145</v>
      </c>
      <c r="H6062" s="41">
        <v>0</v>
      </c>
    </row>
    <row r="6063" spans="1:8" x14ac:dyDescent="0.25">
      <c r="A6063" s="41">
        <f>VLOOKUP(D6063,'[110]Legacy Location Lookups'!$A$1:$C$340,2,0)</f>
        <v>10</v>
      </c>
      <c r="B6063" s="41" t="str">
        <f>VLOOKUP(A6063,'[110]Legacy Location Lookups'!$B$1:$C$340,2,0)</f>
        <v>Lincoln, IL</v>
      </c>
      <c r="C6063" s="41" t="s">
        <v>142</v>
      </c>
      <c r="D6063" s="41" t="s">
        <v>174</v>
      </c>
      <c r="E6063" s="41" t="s">
        <v>144</v>
      </c>
      <c r="F6063" s="38">
        <v>44256</v>
      </c>
      <c r="G6063" s="41" t="s">
        <v>147</v>
      </c>
      <c r="H6063" s="41">
        <v>0</v>
      </c>
    </row>
    <row r="6064" spans="1:8" x14ac:dyDescent="0.25">
      <c r="A6064" s="41">
        <f>VLOOKUP(D6064,'[110]Legacy Location Lookups'!$A$1:$C$340,2,0)</f>
        <v>17</v>
      </c>
      <c r="B6064" s="41" t="str">
        <f>VLOOKUP(A6064,'[110]Legacy Location Lookups'!$B$1:$C$340,2,0)</f>
        <v>Streator, IL</v>
      </c>
      <c r="C6064" s="41" t="s">
        <v>142</v>
      </c>
      <c r="D6064" s="41" t="s">
        <v>171</v>
      </c>
      <c r="E6064" s="41" t="s">
        <v>144</v>
      </c>
      <c r="F6064" s="38">
        <v>44256</v>
      </c>
      <c r="G6064" s="41" t="s">
        <v>145</v>
      </c>
      <c r="H6064" s="41">
        <v>0</v>
      </c>
    </row>
    <row r="6065" spans="1:8" x14ac:dyDescent="0.25">
      <c r="A6065" s="41">
        <f>VLOOKUP(D6065,'[110]Legacy Location Lookups'!$A$1:$C$340,2,0)</f>
        <v>17</v>
      </c>
      <c r="B6065" s="41" t="str">
        <f>VLOOKUP(A6065,'[110]Legacy Location Lookups'!$B$1:$C$340,2,0)</f>
        <v>Streator, IL</v>
      </c>
      <c r="C6065" s="41" t="s">
        <v>142</v>
      </c>
      <c r="D6065" s="41" t="s">
        <v>171</v>
      </c>
      <c r="E6065" s="41" t="s">
        <v>147</v>
      </c>
      <c r="F6065" s="38">
        <v>44256</v>
      </c>
      <c r="G6065" s="41" t="s">
        <v>147</v>
      </c>
      <c r="H6065" s="41">
        <v>0</v>
      </c>
    </row>
    <row r="6066" spans="1:8" x14ac:dyDescent="0.25">
      <c r="A6066" s="41">
        <f>VLOOKUP(D6066,'[110]Legacy Location Lookups'!$A$1:$C$340,2,0)</f>
        <v>16</v>
      </c>
      <c r="B6066" s="41" t="str">
        <f>VLOOKUP(A6066,'[110]Legacy Location Lookups'!$B$1:$C$340,2,0)</f>
        <v>Princeton, IL</v>
      </c>
      <c r="C6066" s="41" t="s">
        <v>142</v>
      </c>
      <c r="D6066" s="41" t="s">
        <v>169</v>
      </c>
      <c r="E6066" s="41" t="s">
        <v>144</v>
      </c>
      <c r="F6066" s="38">
        <v>44256</v>
      </c>
      <c r="G6066" s="41" t="s">
        <v>145</v>
      </c>
      <c r="H6066" s="41">
        <v>36</v>
      </c>
    </row>
    <row r="6067" spans="1:8" x14ac:dyDescent="0.25">
      <c r="A6067" s="41">
        <f>VLOOKUP(D6067,'[110]Legacy Location Lookups'!$A$1:$C$340,2,0)</f>
        <v>16</v>
      </c>
      <c r="B6067" s="41" t="str">
        <f>VLOOKUP(A6067,'[110]Legacy Location Lookups'!$B$1:$C$340,2,0)</f>
        <v>Princeton, IL</v>
      </c>
      <c r="C6067" s="41" t="s">
        <v>142</v>
      </c>
      <c r="D6067" s="41" t="s">
        <v>169</v>
      </c>
      <c r="E6067" s="41" t="s">
        <v>147</v>
      </c>
      <c r="F6067" s="38">
        <v>44256</v>
      </c>
      <c r="G6067" s="41" t="s">
        <v>147</v>
      </c>
      <c r="H6067" s="41">
        <v>0</v>
      </c>
    </row>
    <row r="6068" spans="1:8" x14ac:dyDescent="0.25">
      <c r="A6068" s="41">
        <f>VLOOKUP(D6068,'[110]Legacy Location Lookups'!$A$1:$C$340,2,0)</f>
        <v>11</v>
      </c>
      <c r="B6068" s="41" t="str">
        <f>VLOOKUP(A6068,'[110]Legacy Location Lookups'!$B$1:$C$340,2,0)</f>
        <v>Mt Zion, IL</v>
      </c>
      <c r="C6068" s="41" t="s">
        <v>142</v>
      </c>
      <c r="D6068" s="41" t="s">
        <v>170</v>
      </c>
      <c r="E6068" s="41" t="s">
        <v>144</v>
      </c>
      <c r="F6068" s="38">
        <v>44256</v>
      </c>
      <c r="G6068" s="41" t="s">
        <v>145</v>
      </c>
      <c r="H6068" s="41">
        <v>0</v>
      </c>
    </row>
    <row r="6069" spans="1:8" x14ac:dyDescent="0.25">
      <c r="A6069" s="41">
        <f>VLOOKUP(D6069,'[110]Legacy Location Lookups'!$A$1:$C$340,2,0)</f>
        <v>11</v>
      </c>
      <c r="B6069" s="41" t="str">
        <f>VLOOKUP(A6069,'[110]Legacy Location Lookups'!$B$1:$C$340,2,0)</f>
        <v>Mt Zion, IL</v>
      </c>
      <c r="C6069" s="41" t="s">
        <v>142</v>
      </c>
      <c r="D6069" s="41" t="s">
        <v>170</v>
      </c>
      <c r="E6069" s="41" t="s">
        <v>147</v>
      </c>
      <c r="F6069" s="38">
        <v>44256</v>
      </c>
      <c r="G6069" s="41" t="s">
        <v>147</v>
      </c>
      <c r="H6069" s="41">
        <v>0</v>
      </c>
    </row>
    <row r="6070" spans="1:8" x14ac:dyDescent="0.25">
      <c r="A6070" s="41">
        <f>VLOOKUP(D6070,'[110]Legacy Location Lookups'!$A$1:$C$340,2,0)</f>
        <v>9</v>
      </c>
      <c r="B6070" s="41" t="str">
        <f>VLOOKUP(A6070,'[110]Legacy Location Lookups'!$B$1:$C$340,2,0)</f>
        <v>Gibson City, IL</v>
      </c>
      <c r="C6070" s="41" t="s">
        <v>142</v>
      </c>
      <c r="D6070" s="41" t="s">
        <v>168</v>
      </c>
      <c r="E6070" s="41" t="s">
        <v>144</v>
      </c>
      <c r="F6070" s="38">
        <v>44256</v>
      </c>
      <c r="G6070" s="41" t="s">
        <v>145</v>
      </c>
      <c r="H6070" s="41">
        <v>0</v>
      </c>
    </row>
    <row r="6071" spans="1:8" x14ac:dyDescent="0.25">
      <c r="A6071" s="41">
        <f>VLOOKUP(D6071,'[110]Legacy Location Lookups'!$A$1:$C$340,2,0)</f>
        <v>127</v>
      </c>
      <c r="B6071" s="41" t="str">
        <f>VLOOKUP(A6071,'[110]Legacy Location Lookups'!$B$1:$C$340,2,0)</f>
        <v>Canton, IL</v>
      </c>
      <c r="C6071" s="41" t="s">
        <v>142</v>
      </c>
      <c r="D6071" s="41" t="s">
        <v>166</v>
      </c>
      <c r="E6071" s="41" t="s">
        <v>144</v>
      </c>
      <c r="F6071" s="38">
        <v>44256</v>
      </c>
      <c r="G6071" s="41" t="s">
        <v>145</v>
      </c>
      <c r="H6071" s="41">
        <v>0</v>
      </c>
    </row>
    <row r="6072" spans="1:8" x14ac:dyDescent="0.25">
      <c r="A6072" s="41">
        <f>VLOOKUP(D6072,'[110]Legacy Location Lookups'!$A$1:$C$340,2,0)</f>
        <v>12</v>
      </c>
      <c r="B6072" s="41" t="str">
        <f>VLOOKUP(A6072,'[110]Legacy Location Lookups'!$B$1:$C$340,2,0)</f>
        <v>Pekin, IL</v>
      </c>
      <c r="C6072" s="41" t="s">
        <v>142</v>
      </c>
      <c r="D6072" s="41" t="s">
        <v>242</v>
      </c>
      <c r="E6072" s="41" t="s">
        <v>144</v>
      </c>
      <c r="F6072" s="38">
        <v>44256</v>
      </c>
      <c r="G6072" s="41" t="s">
        <v>145</v>
      </c>
      <c r="H6072" s="41">
        <v>0</v>
      </c>
    </row>
    <row r="6073" spans="1:8" x14ac:dyDescent="0.25">
      <c r="A6073" s="41">
        <f>VLOOKUP(D6073,'[110]Legacy Location Lookups'!$A$1:$C$340,2,0)</f>
        <v>7</v>
      </c>
      <c r="B6073" s="41" t="str">
        <f>VLOOKUP(A6073,'[110]Legacy Location Lookups'!$B$1:$C$340,2,0)</f>
        <v>Clinton, IL</v>
      </c>
      <c r="C6073" s="41" t="s">
        <v>142</v>
      </c>
      <c r="D6073" s="41" t="s">
        <v>221</v>
      </c>
      <c r="E6073" s="41" t="s">
        <v>144</v>
      </c>
      <c r="F6073" s="38">
        <v>44256</v>
      </c>
      <c r="G6073" s="41" t="s">
        <v>145</v>
      </c>
      <c r="H6073" s="41">
        <v>0</v>
      </c>
    </row>
    <row r="6074" spans="1:8" x14ac:dyDescent="0.25">
      <c r="A6074" s="41">
        <f>VLOOKUP(D6074,'[110]Legacy Location Lookups'!$A$1:$C$340,2,0)</f>
        <v>171</v>
      </c>
      <c r="B6074" s="41" t="str">
        <f>VLOOKUP(A6074,'[110]Legacy Location Lookups'!$B$1:$C$340,2,0)</f>
        <v>IL Champaign E Main St</v>
      </c>
      <c r="C6074" s="41" t="s">
        <v>142</v>
      </c>
      <c r="D6074" s="41" t="s">
        <v>384</v>
      </c>
      <c r="E6074" s="41" t="s">
        <v>144</v>
      </c>
      <c r="F6074" s="38">
        <v>44256</v>
      </c>
      <c r="G6074" s="41" t="s">
        <v>145</v>
      </c>
      <c r="H6074" s="41">
        <v>0</v>
      </c>
    </row>
    <row r="6075" spans="1:8" x14ac:dyDescent="0.25">
      <c r="A6075" s="41">
        <f>VLOOKUP(D6075,'[110]Legacy Location Lookups'!$A$1:$C$340,2,0)</f>
        <v>162</v>
      </c>
      <c r="B6075" s="41" t="str">
        <f>VLOOKUP(A6075,'[110]Legacy Location Lookups'!$B$1:$C$340,2,0)</f>
        <v>IL GalesburgSeminarySt</v>
      </c>
      <c r="C6075" s="41" t="s">
        <v>142</v>
      </c>
      <c r="D6075" s="41" t="s">
        <v>385</v>
      </c>
      <c r="E6075" s="41" t="s">
        <v>144</v>
      </c>
      <c r="F6075" s="38">
        <v>44256</v>
      </c>
      <c r="G6075" s="41" t="s">
        <v>145</v>
      </c>
      <c r="H6075" s="41">
        <v>0</v>
      </c>
    </row>
    <row r="6076" spans="1:8" x14ac:dyDescent="0.25">
      <c r="A6076" s="41">
        <f>VLOOKUP(D6076,'[110]Legacy Location Lookups'!$A$1:$C$340,2,0)</f>
        <v>164</v>
      </c>
      <c r="B6076" s="41" t="str">
        <f>VLOOKUP(A6076,'[110]Legacy Location Lookups'!$B$1:$C$340,2,0)</f>
        <v>ILSpringfield EMadison</v>
      </c>
      <c r="C6076" s="41" t="s">
        <v>142</v>
      </c>
      <c r="D6076" s="41" t="s">
        <v>386</v>
      </c>
      <c r="E6076" s="41" t="s">
        <v>144</v>
      </c>
      <c r="F6076" s="38">
        <v>44256</v>
      </c>
      <c r="G6076" s="41" t="s">
        <v>145</v>
      </c>
      <c r="H6076" s="41">
        <v>10</v>
      </c>
    </row>
    <row r="6077" spans="1:8" x14ac:dyDescent="0.25">
      <c r="A6077" s="41">
        <f>VLOOKUP(D6077,'[110]Legacy Location Lookups'!$A$1:$C$340,2,0)</f>
        <v>156</v>
      </c>
      <c r="B6077" s="41" t="str">
        <f>VLOOKUP(A6077,'[110]Legacy Location Lookups'!$B$1:$C$340,2,0)</f>
        <v>WA Seattle Madison St</v>
      </c>
      <c r="C6077" s="41" t="s">
        <v>366</v>
      </c>
      <c r="D6077" s="41" t="s">
        <v>364</v>
      </c>
      <c r="E6077" s="41" t="s">
        <v>144</v>
      </c>
      <c r="F6077" s="38">
        <v>44256</v>
      </c>
      <c r="G6077" s="41" t="s">
        <v>145</v>
      </c>
      <c r="H6077" s="41">
        <v>5</v>
      </c>
    </row>
    <row r="6078" spans="1:8" x14ac:dyDescent="0.25">
      <c r="A6078" s="41">
        <f>VLOOKUP(D6078,'[110]Legacy Location Lookups'!$A$1:$C$340,2,0)</f>
        <v>156</v>
      </c>
      <c r="B6078" s="41" t="str">
        <f>VLOOKUP(A6078,'[110]Legacy Location Lookups'!$B$1:$C$340,2,0)</f>
        <v>WA Seattle Madison St</v>
      </c>
      <c r="C6078" s="41" t="s">
        <v>366</v>
      </c>
      <c r="D6078" s="41" t="s">
        <v>364</v>
      </c>
      <c r="E6078" s="41" t="s">
        <v>144</v>
      </c>
      <c r="F6078" s="38">
        <v>44257</v>
      </c>
      <c r="G6078" s="41" t="s">
        <v>145</v>
      </c>
      <c r="H6078" s="41">
        <v>26</v>
      </c>
    </row>
    <row r="6079" spans="1:8" x14ac:dyDescent="0.25">
      <c r="A6079" s="41">
        <f>VLOOKUP(D6079,'[110]Legacy Location Lookups'!$A$1:$C$340,2,0)</f>
        <v>156</v>
      </c>
      <c r="B6079" s="41" t="str">
        <f>VLOOKUP(A6079,'[110]Legacy Location Lookups'!$B$1:$C$340,2,0)</f>
        <v>WA Seattle Madison St</v>
      </c>
      <c r="C6079" s="41" t="s">
        <v>366</v>
      </c>
      <c r="D6079" s="41" t="s">
        <v>364</v>
      </c>
      <c r="E6079" s="41" t="s">
        <v>144</v>
      </c>
      <c r="F6079" s="38">
        <v>44258</v>
      </c>
      <c r="G6079" s="41" t="s">
        <v>145</v>
      </c>
      <c r="H6079" s="41">
        <v>21</v>
      </c>
    </row>
    <row r="6080" spans="1:8" x14ac:dyDescent="0.25">
      <c r="A6080" s="41">
        <f>VLOOKUP(D6080,'[110]Legacy Location Lookups'!$A$1:$C$340,2,0)</f>
        <v>156</v>
      </c>
      <c r="B6080" s="41" t="str">
        <f>VLOOKUP(A6080,'[110]Legacy Location Lookups'!$B$1:$C$340,2,0)</f>
        <v>WA Seattle Madison St</v>
      </c>
      <c r="C6080" s="41" t="s">
        <v>366</v>
      </c>
      <c r="D6080" s="41" t="s">
        <v>364</v>
      </c>
      <c r="E6080" s="41" t="s">
        <v>144</v>
      </c>
      <c r="F6080" s="38">
        <v>44259</v>
      </c>
      <c r="G6080" s="41" t="s">
        <v>145</v>
      </c>
      <c r="H6080" s="41">
        <v>28</v>
      </c>
    </row>
    <row r="6081" spans="1:8" x14ac:dyDescent="0.25">
      <c r="A6081" s="41">
        <f>VLOOKUP(D6081,'[110]Legacy Location Lookups'!$A$1:$C$340,2,0)</f>
        <v>156</v>
      </c>
      <c r="B6081" s="41" t="str">
        <f>VLOOKUP(A6081,'[110]Legacy Location Lookups'!$B$1:$C$340,2,0)</f>
        <v>WA Seattle Madison St</v>
      </c>
      <c r="C6081" s="41" t="s">
        <v>366</v>
      </c>
      <c r="D6081" s="41" t="s">
        <v>364</v>
      </c>
      <c r="E6081" s="41" t="s">
        <v>144</v>
      </c>
      <c r="F6081" s="38">
        <v>44260</v>
      </c>
      <c r="G6081" s="41" t="s">
        <v>145</v>
      </c>
      <c r="H6081" s="41">
        <v>0</v>
      </c>
    </row>
    <row r="6082" spans="1:8" x14ac:dyDescent="0.25">
      <c r="A6082" s="41">
        <f>VLOOKUP(D6082,'[110]Legacy Location Lookups'!$A$1:$C$340,2,0)</f>
        <v>157</v>
      </c>
      <c r="B6082" s="41" t="str">
        <f>VLOOKUP(A6082,'[110]Legacy Location Lookups'!$B$1:$C$340,2,0)</f>
        <v xml:space="preserve">WA Bellevue 116 AV NE </v>
      </c>
      <c r="C6082" s="41" t="s">
        <v>366</v>
      </c>
      <c r="D6082" s="41" t="s">
        <v>365</v>
      </c>
      <c r="E6082" s="41" t="s">
        <v>144</v>
      </c>
      <c r="F6082" s="38">
        <v>44256</v>
      </c>
      <c r="G6082" s="41" t="s">
        <v>145</v>
      </c>
      <c r="H6082" s="41">
        <v>26</v>
      </c>
    </row>
    <row r="6083" spans="1:8" x14ac:dyDescent="0.25">
      <c r="A6083" s="41">
        <f>VLOOKUP(D6083,'[110]Legacy Location Lookups'!$A$1:$C$340,2,0)</f>
        <v>157</v>
      </c>
      <c r="B6083" s="41" t="str">
        <f>VLOOKUP(A6083,'[110]Legacy Location Lookups'!$B$1:$C$340,2,0)</f>
        <v xml:space="preserve">WA Bellevue 116 AV NE </v>
      </c>
      <c r="C6083" s="41" t="s">
        <v>366</v>
      </c>
      <c r="D6083" s="41" t="s">
        <v>365</v>
      </c>
      <c r="E6083" s="41" t="s">
        <v>144</v>
      </c>
      <c r="F6083" s="38">
        <v>44257</v>
      </c>
      <c r="G6083" s="41" t="s">
        <v>145</v>
      </c>
      <c r="H6083" s="41">
        <v>29</v>
      </c>
    </row>
    <row r="6084" spans="1:8" x14ac:dyDescent="0.25">
      <c r="A6084" s="41">
        <f>VLOOKUP(D6084,'[110]Legacy Location Lookups'!$A$1:$C$340,2,0)</f>
        <v>157</v>
      </c>
      <c r="B6084" s="41" t="str">
        <f>VLOOKUP(A6084,'[110]Legacy Location Lookups'!$B$1:$C$340,2,0)</f>
        <v xml:space="preserve">WA Bellevue 116 AV NE </v>
      </c>
      <c r="C6084" s="41" t="s">
        <v>366</v>
      </c>
      <c r="D6084" s="41" t="s">
        <v>365</v>
      </c>
      <c r="E6084" s="41" t="s">
        <v>144</v>
      </c>
      <c r="F6084" s="38">
        <v>44258</v>
      </c>
      <c r="G6084" s="41" t="s">
        <v>145</v>
      </c>
      <c r="H6084" s="41">
        <v>30</v>
      </c>
    </row>
    <row r="6085" spans="1:8" x14ac:dyDescent="0.25">
      <c r="A6085" s="41">
        <f>VLOOKUP(D6085,'[110]Legacy Location Lookups'!$A$1:$C$340,2,0)</f>
        <v>157</v>
      </c>
      <c r="B6085" s="41" t="str">
        <f>VLOOKUP(A6085,'[110]Legacy Location Lookups'!$B$1:$C$340,2,0)</f>
        <v xml:space="preserve">WA Bellevue 116 AV NE </v>
      </c>
      <c r="C6085" s="41" t="s">
        <v>366</v>
      </c>
      <c r="D6085" s="41" t="s">
        <v>365</v>
      </c>
      <c r="E6085" s="41" t="s">
        <v>144</v>
      </c>
      <c r="F6085" s="38">
        <v>44259</v>
      </c>
      <c r="G6085" s="41" t="s">
        <v>145</v>
      </c>
      <c r="H6085" s="41">
        <v>25</v>
      </c>
    </row>
    <row r="6086" spans="1:8" x14ac:dyDescent="0.25">
      <c r="A6086" s="41">
        <f>VLOOKUP(D6086,'[110]Legacy Location Lookups'!$A$1:$C$340,2,0)</f>
        <v>157</v>
      </c>
      <c r="B6086" s="41" t="str">
        <f>VLOOKUP(A6086,'[110]Legacy Location Lookups'!$B$1:$C$340,2,0)</f>
        <v xml:space="preserve">WA Bellevue 116 AV NE </v>
      </c>
      <c r="C6086" s="41" t="s">
        <v>366</v>
      </c>
      <c r="D6086" s="41" t="s">
        <v>365</v>
      </c>
      <c r="E6086" s="41" t="s">
        <v>144</v>
      </c>
      <c r="F6086" s="38">
        <v>44260</v>
      </c>
      <c r="G6086" s="41" t="s">
        <v>145</v>
      </c>
      <c r="H6086" s="41">
        <v>11</v>
      </c>
    </row>
    <row r="6087" spans="1:8" x14ac:dyDescent="0.25">
      <c r="A6087" s="41">
        <f>VLOOKUP(D6087,'[110]Legacy Location Lookups'!$A$1:$C$340,2,0)</f>
        <v>5</v>
      </c>
      <c r="B6087" s="41" t="str">
        <f>VLOOKUP(A6087,'[110]Legacy Location Lookups'!$B$1:$C$340,2,0)</f>
        <v>Bloomington, IL</v>
      </c>
      <c r="C6087" s="41" t="s">
        <v>142</v>
      </c>
      <c r="D6087" s="41" t="s">
        <v>143</v>
      </c>
      <c r="E6087" s="41" t="s">
        <v>144</v>
      </c>
      <c r="F6087" s="38">
        <v>44265</v>
      </c>
      <c r="G6087" s="41" t="s">
        <v>145</v>
      </c>
      <c r="H6087" s="41">
        <v>90</v>
      </c>
    </row>
    <row r="6088" spans="1:8" x14ac:dyDescent="0.25">
      <c r="A6088" s="41">
        <f>VLOOKUP(D6088,'[110]Legacy Location Lookups'!$A$1:$C$340,2,0)</f>
        <v>5</v>
      </c>
      <c r="B6088" s="41" t="str">
        <f>VLOOKUP(A6088,'[110]Legacy Location Lookups'!$B$1:$C$340,2,0)</f>
        <v>Bloomington, IL</v>
      </c>
      <c r="C6088" s="41" t="s">
        <v>142</v>
      </c>
      <c r="D6088" s="41" t="s">
        <v>143</v>
      </c>
      <c r="E6088" s="41" t="s">
        <v>144</v>
      </c>
      <c r="F6088" s="38">
        <v>44265</v>
      </c>
      <c r="G6088" s="41" t="s">
        <v>146</v>
      </c>
      <c r="H6088" s="41">
        <v>16</v>
      </c>
    </row>
    <row r="6089" spans="1:8" x14ac:dyDescent="0.25">
      <c r="A6089" s="41">
        <f>VLOOKUP(D6089,'[110]Legacy Location Lookups'!$A$1:$C$340,2,0)</f>
        <v>5</v>
      </c>
      <c r="B6089" s="41" t="str">
        <f>VLOOKUP(A6089,'[110]Legacy Location Lookups'!$B$1:$C$340,2,0)</f>
        <v>Bloomington, IL</v>
      </c>
      <c r="C6089" s="41" t="s">
        <v>142</v>
      </c>
      <c r="D6089" s="41" t="s">
        <v>143</v>
      </c>
      <c r="E6089" s="41" t="s">
        <v>147</v>
      </c>
      <c r="F6089" s="38">
        <v>44265</v>
      </c>
      <c r="G6089" s="41" t="s">
        <v>147</v>
      </c>
      <c r="H6089" s="41">
        <v>0</v>
      </c>
    </row>
    <row r="6090" spans="1:8" x14ac:dyDescent="0.25">
      <c r="A6090" s="41">
        <f>VLOOKUP(D6090,'[110]Legacy Location Lookups'!$A$1:$C$340,2,0)</f>
        <v>14</v>
      </c>
      <c r="B6090" s="41" t="str">
        <f>VLOOKUP(A6090,'[110]Legacy Location Lookups'!$B$1:$C$340,2,0)</f>
        <v>Peru, IL</v>
      </c>
      <c r="C6090" s="41" t="s">
        <v>142</v>
      </c>
      <c r="D6090" s="41" t="s">
        <v>148</v>
      </c>
      <c r="E6090" s="41" t="s">
        <v>144</v>
      </c>
      <c r="F6090" s="38">
        <v>44265</v>
      </c>
      <c r="G6090" s="41" t="s">
        <v>145</v>
      </c>
      <c r="H6090" s="41">
        <v>20</v>
      </c>
    </row>
    <row r="6091" spans="1:8" x14ac:dyDescent="0.25">
      <c r="A6091" s="41">
        <f>VLOOKUP(D6091,'[110]Legacy Location Lookups'!$A$1:$C$340,2,0)</f>
        <v>14</v>
      </c>
      <c r="B6091" s="41" t="str">
        <f>VLOOKUP(A6091,'[110]Legacy Location Lookups'!$B$1:$C$340,2,0)</f>
        <v>Peru, IL</v>
      </c>
      <c r="C6091" s="41" t="s">
        <v>142</v>
      </c>
      <c r="D6091" s="41" t="s">
        <v>148</v>
      </c>
      <c r="E6091" s="41" t="s">
        <v>147</v>
      </c>
      <c r="F6091" s="38">
        <v>44265</v>
      </c>
      <c r="G6091" s="41" t="s">
        <v>147</v>
      </c>
      <c r="H6091" s="41">
        <v>0</v>
      </c>
    </row>
    <row r="6092" spans="1:8" x14ac:dyDescent="0.25">
      <c r="A6092" s="41">
        <f>VLOOKUP(D6092,'[110]Legacy Location Lookups'!$A$1:$C$340,2,0)</f>
        <v>13</v>
      </c>
      <c r="B6092" s="41" t="str">
        <f>VLOOKUP(A6092,'[110]Legacy Location Lookups'!$B$1:$C$340,2,0)</f>
        <v>Peoria, IL</v>
      </c>
      <c r="C6092" s="41" t="s">
        <v>142</v>
      </c>
      <c r="D6092" s="41" t="s">
        <v>149</v>
      </c>
      <c r="E6092" s="41" t="s">
        <v>144</v>
      </c>
      <c r="F6092" s="38">
        <v>44265</v>
      </c>
      <c r="G6092" s="41" t="s">
        <v>145</v>
      </c>
      <c r="H6092" s="41">
        <v>2</v>
      </c>
    </row>
    <row r="6093" spans="1:8" x14ac:dyDescent="0.25">
      <c r="A6093" s="41">
        <f>VLOOKUP(D6093,'[110]Legacy Location Lookups'!$A$1:$C$340,2,0)</f>
        <v>13</v>
      </c>
      <c r="B6093" s="41" t="str">
        <f>VLOOKUP(A6093,'[110]Legacy Location Lookups'!$B$1:$C$340,2,0)</f>
        <v>Peoria, IL</v>
      </c>
      <c r="C6093" s="41" t="s">
        <v>142</v>
      </c>
      <c r="D6093" s="41" t="s">
        <v>149</v>
      </c>
      <c r="E6093" s="41" t="s">
        <v>144</v>
      </c>
      <c r="F6093" s="38">
        <v>44265</v>
      </c>
      <c r="G6093" s="41" t="s">
        <v>146</v>
      </c>
      <c r="H6093" s="41">
        <v>7</v>
      </c>
    </row>
    <row r="6094" spans="1:8" x14ac:dyDescent="0.25">
      <c r="A6094" s="41">
        <f>VLOOKUP(D6094,'[110]Legacy Location Lookups'!$A$1:$C$340,2,0)</f>
        <v>6</v>
      </c>
      <c r="B6094" s="41" t="str">
        <f>VLOOKUP(A6094,'[110]Legacy Location Lookups'!$B$1:$C$340,2,0)</f>
        <v>Charleston, IL</v>
      </c>
      <c r="C6094" s="41" t="s">
        <v>142</v>
      </c>
      <c r="D6094" s="41" t="s">
        <v>150</v>
      </c>
      <c r="E6094" s="41" t="s">
        <v>144</v>
      </c>
      <c r="F6094" s="38">
        <v>44265</v>
      </c>
      <c r="G6094" s="41" t="s">
        <v>145</v>
      </c>
      <c r="H6094" s="41">
        <v>69</v>
      </c>
    </row>
    <row r="6095" spans="1:8" x14ac:dyDescent="0.25">
      <c r="A6095" s="41">
        <f>VLOOKUP(D6095,'[110]Legacy Location Lookups'!$A$1:$C$340,2,0)</f>
        <v>5</v>
      </c>
      <c r="B6095" s="41" t="str">
        <f>VLOOKUP(A6095,'[110]Legacy Location Lookups'!$B$1:$C$340,2,0)</f>
        <v>Bloomington, IL</v>
      </c>
      <c r="C6095" s="41" t="s">
        <v>142</v>
      </c>
      <c r="D6095" s="41" t="s">
        <v>143</v>
      </c>
      <c r="E6095" s="41" t="s">
        <v>144</v>
      </c>
      <c r="F6095" s="38">
        <v>44264</v>
      </c>
      <c r="G6095" s="41" t="s">
        <v>145</v>
      </c>
      <c r="H6095" s="41">
        <v>106</v>
      </c>
    </row>
    <row r="6096" spans="1:8" x14ac:dyDescent="0.25">
      <c r="A6096" s="41">
        <f>VLOOKUP(D6096,'[110]Legacy Location Lookups'!$A$1:$C$340,2,0)</f>
        <v>5</v>
      </c>
      <c r="B6096" s="41" t="str">
        <f>VLOOKUP(A6096,'[110]Legacy Location Lookups'!$B$1:$C$340,2,0)</f>
        <v>Bloomington, IL</v>
      </c>
      <c r="C6096" s="41" t="s">
        <v>142</v>
      </c>
      <c r="D6096" s="41" t="s">
        <v>143</v>
      </c>
      <c r="E6096" s="41" t="s">
        <v>144</v>
      </c>
      <c r="F6096" s="38">
        <v>44264</v>
      </c>
      <c r="G6096" s="41" t="s">
        <v>146</v>
      </c>
      <c r="H6096" s="41">
        <v>6</v>
      </c>
    </row>
    <row r="6097" spans="1:8" x14ac:dyDescent="0.25">
      <c r="A6097" s="41">
        <f>VLOOKUP(D6097,'[110]Legacy Location Lookups'!$A$1:$C$340,2,0)</f>
        <v>5</v>
      </c>
      <c r="B6097" s="41" t="str">
        <f>VLOOKUP(A6097,'[110]Legacy Location Lookups'!$B$1:$C$340,2,0)</f>
        <v>Bloomington, IL</v>
      </c>
      <c r="C6097" s="41" t="s">
        <v>142</v>
      </c>
      <c r="D6097" s="41" t="s">
        <v>143</v>
      </c>
      <c r="E6097" s="41" t="s">
        <v>147</v>
      </c>
      <c r="F6097" s="38">
        <v>44264</v>
      </c>
      <c r="G6097" s="41" t="s">
        <v>147</v>
      </c>
      <c r="H6097" s="41">
        <v>0</v>
      </c>
    </row>
    <row r="6098" spans="1:8" x14ac:dyDescent="0.25">
      <c r="A6098" s="41">
        <f>VLOOKUP(D6098,'[110]Legacy Location Lookups'!$A$1:$C$340,2,0)</f>
        <v>14</v>
      </c>
      <c r="B6098" s="41" t="str">
        <f>VLOOKUP(A6098,'[110]Legacy Location Lookups'!$B$1:$C$340,2,0)</f>
        <v>Peru, IL</v>
      </c>
      <c r="C6098" s="41" t="s">
        <v>142</v>
      </c>
      <c r="D6098" s="41" t="s">
        <v>148</v>
      </c>
      <c r="E6098" s="41" t="s">
        <v>144</v>
      </c>
      <c r="F6098" s="38">
        <v>44264</v>
      </c>
      <c r="G6098" s="41" t="s">
        <v>145</v>
      </c>
      <c r="H6098" s="41">
        <v>39</v>
      </c>
    </row>
    <row r="6099" spans="1:8" x14ac:dyDescent="0.25">
      <c r="A6099" s="41">
        <f>VLOOKUP(D6099,'[110]Legacy Location Lookups'!$A$1:$C$340,2,0)</f>
        <v>14</v>
      </c>
      <c r="B6099" s="41" t="str">
        <f>VLOOKUP(A6099,'[110]Legacy Location Lookups'!$B$1:$C$340,2,0)</f>
        <v>Peru, IL</v>
      </c>
      <c r="C6099" s="41" t="s">
        <v>142</v>
      </c>
      <c r="D6099" s="41" t="s">
        <v>148</v>
      </c>
      <c r="E6099" s="41" t="s">
        <v>147</v>
      </c>
      <c r="F6099" s="38">
        <v>44264</v>
      </c>
      <c r="G6099" s="41" t="s">
        <v>147</v>
      </c>
      <c r="H6099" s="41">
        <v>0</v>
      </c>
    </row>
    <row r="6100" spans="1:8" x14ac:dyDescent="0.25">
      <c r="A6100" s="41">
        <f>VLOOKUP(D6100,'[110]Legacy Location Lookups'!$A$1:$C$340,2,0)</f>
        <v>13</v>
      </c>
      <c r="B6100" s="41" t="str">
        <f>VLOOKUP(A6100,'[110]Legacy Location Lookups'!$B$1:$C$340,2,0)</f>
        <v>Peoria, IL</v>
      </c>
      <c r="C6100" s="41" t="s">
        <v>142</v>
      </c>
      <c r="D6100" s="41" t="s">
        <v>149</v>
      </c>
      <c r="E6100" s="41" t="s">
        <v>144</v>
      </c>
      <c r="F6100" s="38">
        <v>44264</v>
      </c>
      <c r="G6100" s="41" t="s">
        <v>145</v>
      </c>
      <c r="H6100" s="41">
        <v>0</v>
      </c>
    </row>
    <row r="6101" spans="1:8" x14ac:dyDescent="0.25">
      <c r="A6101" s="41">
        <f>VLOOKUP(D6101,'[110]Legacy Location Lookups'!$A$1:$C$340,2,0)</f>
        <v>13</v>
      </c>
      <c r="B6101" s="41" t="str">
        <f>VLOOKUP(A6101,'[110]Legacy Location Lookups'!$B$1:$C$340,2,0)</f>
        <v>Peoria, IL</v>
      </c>
      <c r="C6101" s="41" t="s">
        <v>142</v>
      </c>
      <c r="D6101" s="41" t="s">
        <v>149</v>
      </c>
      <c r="E6101" s="41" t="s">
        <v>144</v>
      </c>
      <c r="F6101" s="38">
        <v>44264</v>
      </c>
      <c r="G6101" s="41" t="s">
        <v>146</v>
      </c>
      <c r="H6101" s="41">
        <v>0</v>
      </c>
    </row>
    <row r="6102" spans="1:8" x14ac:dyDescent="0.25">
      <c r="A6102" s="41">
        <f>VLOOKUP(D6102,'[110]Legacy Location Lookups'!$A$1:$C$340,2,0)</f>
        <v>6</v>
      </c>
      <c r="B6102" s="41" t="str">
        <f>VLOOKUP(A6102,'[110]Legacy Location Lookups'!$B$1:$C$340,2,0)</f>
        <v>Charleston, IL</v>
      </c>
      <c r="C6102" s="41" t="s">
        <v>142</v>
      </c>
      <c r="D6102" s="41" t="s">
        <v>150</v>
      </c>
      <c r="E6102" s="41" t="s">
        <v>144</v>
      </c>
      <c r="F6102" s="38">
        <v>44264</v>
      </c>
      <c r="G6102" s="41" t="s">
        <v>145</v>
      </c>
      <c r="H6102" s="41">
        <v>33</v>
      </c>
    </row>
    <row r="6103" spans="1:8" x14ac:dyDescent="0.25">
      <c r="A6103" s="41">
        <f>VLOOKUP(D6103,'[110]Legacy Location Lookups'!$A$1:$C$340,2,0)</f>
        <v>6</v>
      </c>
      <c r="B6103" s="41" t="str">
        <f>VLOOKUP(A6103,'[110]Legacy Location Lookups'!$B$1:$C$340,2,0)</f>
        <v>Charleston, IL</v>
      </c>
      <c r="C6103" s="41" t="s">
        <v>142</v>
      </c>
      <c r="D6103" s="41" t="s">
        <v>150</v>
      </c>
      <c r="E6103" s="41" t="s">
        <v>144</v>
      </c>
      <c r="F6103" s="38">
        <v>44264</v>
      </c>
      <c r="G6103" s="41" t="s">
        <v>146</v>
      </c>
      <c r="H6103" s="41">
        <v>15</v>
      </c>
    </row>
    <row r="6104" spans="1:8" x14ac:dyDescent="0.25">
      <c r="A6104" s="41">
        <f>VLOOKUP(D6104,'[110]Legacy Location Lookups'!$A$1:$C$340,2,0)</f>
        <v>6</v>
      </c>
      <c r="B6104" s="41" t="str">
        <f>VLOOKUP(A6104,'[110]Legacy Location Lookups'!$B$1:$C$340,2,0)</f>
        <v>Charleston, IL</v>
      </c>
      <c r="C6104" s="41" t="s">
        <v>142</v>
      </c>
      <c r="D6104" s="41" t="s">
        <v>150</v>
      </c>
      <c r="E6104" s="41" t="s">
        <v>147</v>
      </c>
      <c r="F6104" s="38">
        <v>44264</v>
      </c>
      <c r="G6104" s="41" t="s">
        <v>147</v>
      </c>
      <c r="H6104" s="41">
        <v>0</v>
      </c>
    </row>
    <row r="6105" spans="1:8" x14ac:dyDescent="0.25">
      <c r="A6105" s="41">
        <f>VLOOKUP(D6105,'[110]Legacy Location Lookups'!$A$1:$C$340,2,0)</f>
        <v>15</v>
      </c>
      <c r="B6105" s="41" t="str">
        <f>VLOOKUP(A6105,'[110]Legacy Location Lookups'!$B$1:$C$340,2,0)</f>
        <v>Pontiac, IL</v>
      </c>
      <c r="C6105" s="41" t="s">
        <v>142</v>
      </c>
      <c r="D6105" s="41" t="s">
        <v>13</v>
      </c>
      <c r="E6105" s="41" t="s">
        <v>144</v>
      </c>
      <c r="F6105" s="38">
        <v>44264</v>
      </c>
      <c r="G6105" s="41" t="s">
        <v>145</v>
      </c>
      <c r="H6105" s="41">
        <v>0</v>
      </c>
    </row>
    <row r="6106" spans="1:8" x14ac:dyDescent="0.25">
      <c r="A6106" s="41">
        <f>VLOOKUP(D6106,'[110]Legacy Location Lookups'!$A$1:$C$340,2,0)</f>
        <v>15</v>
      </c>
      <c r="B6106" s="41" t="str">
        <f>VLOOKUP(A6106,'[110]Legacy Location Lookups'!$B$1:$C$340,2,0)</f>
        <v>Pontiac, IL</v>
      </c>
      <c r="C6106" s="41" t="s">
        <v>142</v>
      </c>
      <c r="D6106" s="41" t="s">
        <v>13</v>
      </c>
      <c r="E6106" s="41" t="s">
        <v>147</v>
      </c>
      <c r="F6106" s="38">
        <v>44264</v>
      </c>
      <c r="G6106" s="41" t="s">
        <v>147</v>
      </c>
      <c r="H6106" s="41">
        <v>0</v>
      </c>
    </row>
    <row r="6107" spans="1:8" x14ac:dyDescent="0.25">
      <c r="A6107" s="41">
        <f>VLOOKUP(D6107,'[110]Legacy Location Lookups'!$A$1:$C$340,2,0)</f>
        <v>8</v>
      </c>
      <c r="B6107" s="41" t="str">
        <f>VLOOKUP(A6107,'[110]Legacy Location Lookups'!$B$1:$C$340,2,0)</f>
        <v>Eureka, IL</v>
      </c>
      <c r="C6107" s="41" t="s">
        <v>142</v>
      </c>
      <c r="D6107" s="41" t="s">
        <v>6</v>
      </c>
      <c r="E6107" s="41" t="s">
        <v>144</v>
      </c>
      <c r="F6107" s="38">
        <v>44264</v>
      </c>
      <c r="G6107" s="41" t="s">
        <v>145</v>
      </c>
      <c r="H6107" s="41">
        <v>38</v>
      </c>
    </row>
    <row r="6108" spans="1:8" x14ac:dyDescent="0.25">
      <c r="A6108" s="41">
        <f>VLOOKUP(D6108,'[110]Legacy Location Lookups'!$A$1:$C$340,2,0)</f>
        <v>8</v>
      </c>
      <c r="B6108" s="41" t="str">
        <f>VLOOKUP(A6108,'[110]Legacy Location Lookups'!$B$1:$C$340,2,0)</f>
        <v>Eureka, IL</v>
      </c>
      <c r="C6108" s="41" t="s">
        <v>142</v>
      </c>
      <c r="D6108" s="41" t="s">
        <v>6</v>
      </c>
      <c r="E6108" s="41" t="s">
        <v>147</v>
      </c>
      <c r="F6108" s="38">
        <v>44264</v>
      </c>
      <c r="G6108" s="41" t="s">
        <v>147</v>
      </c>
      <c r="H6108" s="41">
        <v>0</v>
      </c>
    </row>
    <row r="6109" spans="1:8" x14ac:dyDescent="0.25">
      <c r="A6109" s="41">
        <f>VLOOKUP(D6109,'[110]Legacy Location Lookups'!$A$1:$C$340,2,0)</f>
        <v>10</v>
      </c>
      <c r="B6109" s="41" t="str">
        <f>VLOOKUP(A6109,'[110]Legacy Location Lookups'!$B$1:$C$340,2,0)</f>
        <v>Lincoln, IL</v>
      </c>
      <c r="C6109" s="41" t="s">
        <v>142</v>
      </c>
      <c r="D6109" s="41" t="s">
        <v>174</v>
      </c>
      <c r="E6109" s="41" t="s">
        <v>144</v>
      </c>
      <c r="F6109" s="38">
        <v>44264</v>
      </c>
      <c r="G6109" s="41" t="s">
        <v>145</v>
      </c>
      <c r="H6109" s="41">
        <v>26</v>
      </c>
    </row>
    <row r="6110" spans="1:8" x14ac:dyDescent="0.25">
      <c r="A6110" s="41">
        <f>VLOOKUP(D6110,'[110]Legacy Location Lookups'!$A$1:$C$340,2,0)</f>
        <v>10</v>
      </c>
      <c r="B6110" s="41" t="str">
        <f>VLOOKUP(A6110,'[110]Legacy Location Lookups'!$B$1:$C$340,2,0)</f>
        <v>Lincoln, IL</v>
      </c>
      <c r="C6110" s="41" t="s">
        <v>142</v>
      </c>
      <c r="D6110" s="41" t="s">
        <v>174</v>
      </c>
      <c r="E6110" s="41" t="s">
        <v>144</v>
      </c>
      <c r="F6110" s="38">
        <v>44264</v>
      </c>
      <c r="G6110" s="41" t="s">
        <v>147</v>
      </c>
      <c r="H6110" s="41">
        <v>0</v>
      </c>
    </row>
    <row r="6111" spans="1:8" x14ac:dyDescent="0.25">
      <c r="A6111" s="41">
        <f>VLOOKUP(D6111,'[110]Legacy Location Lookups'!$A$1:$C$340,2,0)</f>
        <v>17</v>
      </c>
      <c r="B6111" s="41" t="str">
        <f>VLOOKUP(A6111,'[110]Legacy Location Lookups'!$B$1:$C$340,2,0)</f>
        <v>Streator, IL</v>
      </c>
      <c r="C6111" s="41" t="s">
        <v>142</v>
      </c>
      <c r="D6111" s="41" t="s">
        <v>171</v>
      </c>
      <c r="E6111" s="41" t="s">
        <v>144</v>
      </c>
      <c r="F6111" s="38">
        <v>44264</v>
      </c>
      <c r="G6111" s="41" t="s">
        <v>145</v>
      </c>
      <c r="H6111" s="41">
        <v>20</v>
      </c>
    </row>
    <row r="6112" spans="1:8" x14ac:dyDescent="0.25">
      <c r="A6112" s="41">
        <f>VLOOKUP(D6112,'[110]Legacy Location Lookups'!$A$1:$C$340,2,0)</f>
        <v>17</v>
      </c>
      <c r="B6112" s="41" t="str">
        <f>VLOOKUP(A6112,'[110]Legacy Location Lookups'!$B$1:$C$340,2,0)</f>
        <v>Streator, IL</v>
      </c>
      <c r="C6112" s="41" t="s">
        <v>142</v>
      </c>
      <c r="D6112" s="41" t="s">
        <v>171</v>
      </c>
      <c r="E6112" s="41" t="s">
        <v>147</v>
      </c>
      <c r="F6112" s="38">
        <v>44264</v>
      </c>
      <c r="G6112" s="41" t="s">
        <v>147</v>
      </c>
      <c r="H6112" s="41">
        <v>0</v>
      </c>
    </row>
    <row r="6113" spans="1:8" x14ac:dyDescent="0.25">
      <c r="A6113" s="41">
        <f>VLOOKUP(D6113,'[110]Legacy Location Lookups'!$A$1:$C$340,2,0)</f>
        <v>16</v>
      </c>
      <c r="B6113" s="41" t="str">
        <f>VLOOKUP(A6113,'[110]Legacy Location Lookups'!$B$1:$C$340,2,0)</f>
        <v>Princeton, IL</v>
      </c>
      <c r="C6113" s="41" t="s">
        <v>142</v>
      </c>
      <c r="D6113" s="41" t="s">
        <v>169</v>
      </c>
      <c r="E6113" s="41" t="s">
        <v>144</v>
      </c>
      <c r="F6113" s="38">
        <v>44264</v>
      </c>
      <c r="G6113" s="41" t="s">
        <v>145</v>
      </c>
      <c r="H6113" s="41">
        <v>0</v>
      </c>
    </row>
    <row r="6114" spans="1:8" x14ac:dyDescent="0.25">
      <c r="A6114" s="41">
        <f>VLOOKUP(D6114,'[110]Legacy Location Lookups'!$A$1:$C$340,2,0)</f>
        <v>16</v>
      </c>
      <c r="B6114" s="41" t="str">
        <f>VLOOKUP(A6114,'[110]Legacy Location Lookups'!$B$1:$C$340,2,0)</f>
        <v>Princeton, IL</v>
      </c>
      <c r="C6114" s="41" t="s">
        <v>142</v>
      </c>
      <c r="D6114" s="41" t="s">
        <v>169</v>
      </c>
      <c r="E6114" s="41" t="s">
        <v>147</v>
      </c>
      <c r="F6114" s="38">
        <v>44264</v>
      </c>
      <c r="G6114" s="41" t="s">
        <v>147</v>
      </c>
      <c r="H6114" s="41">
        <v>0</v>
      </c>
    </row>
    <row r="6115" spans="1:8" x14ac:dyDescent="0.25">
      <c r="A6115" s="41">
        <f>VLOOKUP(D6115,'[110]Legacy Location Lookups'!$A$1:$C$340,2,0)</f>
        <v>11</v>
      </c>
      <c r="B6115" s="41" t="str">
        <f>VLOOKUP(A6115,'[110]Legacy Location Lookups'!$B$1:$C$340,2,0)</f>
        <v>Mt Zion, IL</v>
      </c>
      <c r="C6115" s="41" t="s">
        <v>142</v>
      </c>
      <c r="D6115" s="41" t="s">
        <v>170</v>
      </c>
      <c r="E6115" s="41" t="s">
        <v>144</v>
      </c>
      <c r="F6115" s="38">
        <v>44264</v>
      </c>
      <c r="G6115" s="41" t="s">
        <v>145</v>
      </c>
      <c r="H6115" s="41">
        <v>0</v>
      </c>
    </row>
    <row r="6116" spans="1:8" x14ac:dyDescent="0.25">
      <c r="A6116" s="41">
        <f>VLOOKUP(D6116,'[110]Legacy Location Lookups'!$A$1:$C$340,2,0)</f>
        <v>11</v>
      </c>
      <c r="B6116" s="41" t="str">
        <f>VLOOKUP(A6116,'[110]Legacy Location Lookups'!$B$1:$C$340,2,0)</f>
        <v>Mt Zion, IL</v>
      </c>
      <c r="C6116" s="41" t="s">
        <v>142</v>
      </c>
      <c r="D6116" s="41" t="s">
        <v>170</v>
      </c>
      <c r="E6116" s="41" t="s">
        <v>147</v>
      </c>
      <c r="F6116" s="38">
        <v>44264</v>
      </c>
      <c r="G6116" s="41" t="s">
        <v>147</v>
      </c>
      <c r="H6116" s="41">
        <v>0</v>
      </c>
    </row>
    <row r="6117" spans="1:8" x14ac:dyDescent="0.25">
      <c r="A6117" s="41">
        <f>VLOOKUP(D6117,'[110]Legacy Location Lookups'!$A$1:$C$340,2,0)</f>
        <v>9</v>
      </c>
      <c r="B6117" s="41" t="str">
        <f>VLOOKUP(A6117,'[110]Legacy Location Lookups'!$B$1:$C$340,2,0)</f>
        <v>Gibson City, IL</v>
      </c>
      <c r="C6117" s="41" t="s">
        <v>142</v>
      </c>
      <c r="D6117" s="41" t="s">
        <v>168</v>
      </c>
      <c r="E6117" s="41" t="s">
        <v>144</v>
      </c>
      <c r="F6117" s="38">
        <v>44264</v>
      </c>
      <c r="G6117" s="41" t="s">
        <v>145</v>
      </c>
      <c r="H6117" s="41">
        <v>0</v>
      </c>
    </row>
    <row r="6118" spans="1:8" x14ac:dyDescent="0.25">
      <c r="A6118" s="41">
        <f>VLOOKUP(D6118,'[110]Legacy Location Lookups'!$A$1:$C$340,2,0)</f>
        <v>127</v>
      </c>
      <c r="B6118" s="41" t="str">
        <f>VLOOKUP(A6118,'[110]Legacy Location Lookups'!$B$1:$C$340,2,0)</f>
        <v>Canton, IL</v>
      </c>
      <c r="C6118" s="41" t="s">
        <v>142</v>
      </c>
      <c r="D6118" s="41" t="s">
        <v>166</v>
      </c>
      <c r="E6118" s="41" t="s">
        <v>144</v>
      </c>
      <c r="F6118" s="38">
        <v>44264</v>
      </c>
      <c r="G6118" s="41" t="s">
        <v>145</v>
      </c>
      <c r="H6118" s="41">
        <v>0</v>
      </c>
    </row>
    <row r="6119" spans="1:8" x14ac:dyDescent="0.25">
      <c r="A6119" s="41">
        <f>VLOOKUP(D6119,'[110]Legacy Location Lookups'!$A$1:$C$340,2,0)</f>
        <v>12</v>
      </c>
      <c r="B6119" s="41" t="str">
        <f>VLOOKUP(A6119,'[110]Legacy Location Lookups'!$B$1:$C$340,2,0)</f>
        <v>Pekin, IL</v>
      </c>
      <c r="C6119" s="41" t="s">
        <v>142</v>
      </c>
      <c r="D6119" s="41" t="s">
        <v>242</v>
      </c>
      <c r="E6119" s="41" t="s">
        <v>144</v>
      </c>
      <c r="F6119" s="38">
        <v>44264</v>
      </c>
      <c r="G6119" s="41" t="s">
        <v>145</v>
      </c>
      <c r="H6119" s="41">
        <v>0</v>
      </c>
    </row>
    <row r="6120" spans="1:8" x14ac:dyDescent="0.25">
      <c r="A6120" s="41">
        <f>VLOOKUP(D6120,'[110]Legacy Location Lookups'!$A$1:$C$340,2,0)</f>
        <v>7</v>
      </c>
      <c r="B6120" s="41" t="str">
        <f>VLOOKUP(A6120,'[110]Legacy Location Lookups'!$B$1:$C$340,2,0)</f>
        <v>Clinton, IL</v>
      </c>
      <c r="C6120" s="41" t="s">
        <v>142</v>
      </c>
      <c r="D6120" s="41" t="s">
        <v>221</v>
      </c>
      <c r="E6120" s="41" t="s">
        <v>144</v>
      </c>
      <c r="F6120" s="38">
        <v>44264</v>
      </c>
      <c r="G6120" s="41" t="s">
        <v>145</v>
      </c>
      <c r="H6120" s="41">
        <v>0</v>
      </c>
    </row>
    <row r="6121" spans="1:8" x14ac:dyDescent="0.25">
      <c r="A6121" s="41">
        <f>VLOOKUP(D6121,'[110]Legacy Location Lookups'!$A$1:$C$340,2,0)</f>
        <v>171</v>
      </c>
      <c r="B6121" s="41" t="str">
        <f>VLOOKUP(A6121,'[110]Legacy Location Lookups'!$B$1:$C$340,2,0)</f>
        <v>IL Champaign E Main St</v>
      </c>
      <c r="C6121" s="41" t="s">
        <v>142</v>
      </c>
      <c r="D6121" s="41" t="s">
        <v>384</v>
      </c>
      <c r="E6121" s="41" t="s">
        <v>144</v>
      </c>
      <c r="F6121" s="38">
        <v>44264</v>
      </c>
      <c r="G6121" s="41" t="s">
        <v>145</v>
      </c>
      <c r="H6121" s="41">
        <v>0</v>
      </c>
    </row>
    <row r="6122" spans="1:8" x14ac:dyDescent="0.25">
      <c r="A6122" s="41">
        <f>VLOOKUP(D6122,'[110]Legacy Location Lookups'!$A$1:$C$340,2,0)</f>
        <v>162</v>
      </c>
      <c r="B6122" s="41" t="str">
        <f>VLOOKUP(A6122,'[110]Legacy Location Lookups'!$B$1:$C$340,2,0)</f>
        <v>IL GalesburgSeminarySt</v>
      </c>
      <c r="C6122" s="41" t="s">
        <v>142</v>
      </c>
      <c r="D6122" s="41" t="s">
        <v>385</v>
      </c>
      <c r="E6122" s="41" t="s">
        <v>144</v>
      </c>
      <c r="F6122" s="38">
        <v>44264</v>
      </c>
      <c r="G6122" s="41" t="s">
        <v>145</v>
      </c>
      <c r="H6122" s="41">
        <v>4</v>
      </c>
    </row>
    <row r="6123" spans="1:8" x14ac:dyDescent="0.25">
      <c r="A6123" s="41">
        <f>VLOOKUP(D6123,'[110]Legacy Location Lookups'!$A$1:$C$340,2,0)</f>
        <v>5</v>
      </c>
      <c r="B6123" s="41" t="str">
        <f>VLOOKUP(A6123,'[110]Legacy Location Lookups'!$B$1:$C$340,2,0)</f>
        <v>Bloomington, IL</v>
      </c>
      <c r="C6123" s="41" t="s">
        <v>142</v>
      </c>
      <c r="D6123" s="41" t="s">
        <v>143</v>
      </c>
      <c r="E6123" s="41" t="s">
        <v>144</v>
      </c>
      <c r="F6123" s="38">
        <v>44263</v>
      </c>
      <c r="G6123" s="41" t="s">
        <v>145</v>
      </c>
      <c r="H6123" s="41">
        <v>93</v>
      </c>
    </row>
    <row r="6124" spans="1:8" x14ac:dyDescent="0.25">
      <c r="A6124" s="41">
        <f>VLOOKUP(D6124,'[110]Legacy Location Lookups'!$A$1:$C$340,2,0)</f>
        <v>5</v>
      </c>
      <c r="B6124" s="41" t="str">
        <f>VLOOKUP(A6124,'[110]Legacy Location Lookups'!$B$1:$C$340,2,0)</f>
        <v>Bloomington, IL</v>
      </c>
      <c r="C6124" s="41" t="s">
        <v>142</v>
      </c>
      <c r="D6124" s="41" t="s">
        <v>143</v>
      </c>
      <c r="E6124" s="41" t="s">
        <v>144</v>
      </c>
      <c r="F6124" s="38">
        <v>44263</v>
      </c>
      <c r="G6124" s="41" t="s">
        <v>146</v>
      </c>
      <c r="H6124" s="41">
        <v>13</v>
      </c>
    </row>
    <row r="6125" spans="1:8" x14ac:dyDescent="0.25">
      <c r="A6125" s="41">
        <f>VLOOKUP(D6125,'[110]Legacy Location Lookups'!$A$1:$C$340,2,0)</f>
        <v>5</v>
      </c>
      <c r="B6125" s="41" t="str">
        <f>VLOOKUP(A6125,'[110]Legacy Location Lookups'!$B$1:$C$340,2,0)</f>
        <v>Bloomington, IL</v>
      </c>
      <c r="C6125" s="41" t="s">
        <v>142</v>
      </c>
      <c r="D6125" s="41" t="s">
        <v>143</v>
      </c>
      <c r="E6125" s="41" t="s">
        <v>147</v>
      </c>
      <c r="F6125" s="38">
        <v>44263</v>
      </c>
      <c r="G6125" s="41" t="s">
        <v>147</v>
      </c>
      <c r="H6125" s="41">
        <v>0</v>
      </c>
    </row>
    <row r="6126" spans="1:8" x14ac:dyDescent="0.25">
      <c r="A6126" s="41">
        <f>VLOOKUP(D6126,'[110]Legacy Location Lookups'!$A$1:$C$340,2,0)</f>
        <v>14</v>
      </c>
      <c r="B6126" s="41" t="str">
        <f>VLOOKUP(A6126,'[110]Legacy Location Lookups'!$B$1:$C$340,2,0)</f>
        <v>Peru, IL</v>
      </c>
      <c r="C6126" s="41" t="s">
        <v>142</v>
      </c>
      <c r="D6126" s="41" t="s">
        <v>148</v>
      </c>
      <c r="E6126" s="41" t="s">
        <v>144</v>
      </c>
      <c r="F6126" s="38">
        <v>44263</v>
      </c>
      <c r="G6126" s="41" t="s">
        <v>145</v>
      </c>
      <c r="H6126" s="41">
        <v>41</v>
      </c>
    </row>
    <row r="6127" spans="1:8" x14ac:dyDescent="0.25">
      <c r="A6127" s="41">
        <f>VLOOKUP(D6127,'[110]Legacy Location Lookups'!$A$1:$C$340,2,0)</f>
        <v>14</v>
      </c>
      <c r="B6127" s="41" t="str">
        <f>VLOOKUP(A6127,'[110]Legacy Location Lookups'!$B$1:$C$340,2,0)</f>
        <v>Peru, IL</v>
      </c>
      <c r="C6127" s="41" t="s">
        <v>142</v>
      </c>
      <c r="D6127" s="41" t="s">
        <v>148</v>
      </c>
      <c r="E6127" s="41" t="s">
        <v>147</v>
      </c>
      <c r="F6127" s="38">
        <v>44263</v>
      </c>
      <c r="G6127" s="41" t="s">
        <v>147</v>
      </c>
      <c r="H6127" s="41">
        <v>0</v>
      </c>
    </row>
    <row r="6128" spans="1:8" x14ac:dyDescent="0.25">
      <c r="A6128" s="41">
        <f>VLOOKUP(D6128,'[110]Legacy Location Lookups'!$A$1:$C$340,2,0)</f>
        <v>13</v>
      </c>
      <c r="B6128" s="41" t="str">
        <f>VLOOKUP(A6128,'[110]Legacy Location Lookups'!$B$1:$C$340,2,0)</f>
        <v>Peoria, IL</v>
      </c>
      <c r="C6128" s="41" t="s">
        <v>142</v>
      </c>
      <c r="D6128" s="41" t="s">
        <v>149</v>
      </c>
      <c r="E6128" s="41" t="s">
        <v>144</v>
      </c>
      <c r="F6128" s="38">
        <v>44263</v>
      </c>
      <c r="G6128" s="41" t="s">
        <v>145</v>
      </c>
      <c r="H6128" s="41">
        <v>11</v>
      </c>
    </row>
    <row r="6129" spans="1:8" x14ac:dyDescent="0.25">
      <c r="A6129" s="41">
        <f>VLOOKUP(D6129,'[110]Legacy Location Lookups'!$A$1:$C$340,2,0)</f>
        <v>13</v>
      </c>
      <c r="B6129" s="41" t="str">
        <f>VLOOKUP(A6129,'[110]Legacy Location Lookups'!$B$1:$C$340,2,0)</f>
        <v>Peoria, IL</v>
      </c>
      <c r="C6129" s="41" t="s">
        <v>142</v>
      </c>
      <c r="D6129" s="41" t="s">
        <v>149</v>
      </c>
      <c r="E6129" s="41" t="s">
        <v>144</v>
      </c>
      <c r="F6129" s="38">
        <v>44263</v>
      </c>
      <c r="G6129" s="41" t="s">
        <v>146</v>
      </c>
      <c r="H6129" s="41">
        <v>8</v>
      </c>
    </row>
    <row r="6130" spans="1:8" x14ac:dyDescent="0.25">
      <c r="A6130" s="41">
        <f>VLOOKUP(D6130,'[110]Legacy Location Lookups'!$A$1:$C$340,2,0)</f>
        <v>6</v>
      </c>
      <c r="B6130" s="41" t="str">
        <f>VLOOKUP(A6130,'[110]Legacy Location Lookups'!$B$1:$C$340,2,0)</f>
        <v>Charleston, IL</v>
      </c>
      <c r="C6130" s="41" t="s">
        <v>142</v>
      </c>
      <c r="D6130" s="41" t="s">
        <v>150</v>
      </c>
      <c r="E6130" s="41" t="s">
        <v>144</v>
      </c>
      <c r="F6130" s="38">
        <v>44263</v>
      </c>
      <c r="G6130" s="41" t="s">
        <v>145</v>
      </c>
      <c r="H6130" s="41">
        <v>33</v>
      </c>
    </row>
    <row r="6131" spans="1:8" x14ac:dyDescent="0.25">
      <c r="A6131" s="41">
        <f>VLOOKUP(D6131,'[110]Legacy Location Lookups'!$A$1:$C$340,2,0)</f>
        <v>6</v>
      </c>
      <c r="B6131" s="41" t="str">
        <f>VLOOKUP(A6131,'[110]Legacy Location Lookups'!$B$1:$C$340,2,0)</f>
        <v>Charleston, IL</v>
      </c>
      <c r="C6131" s="41" t="s">
        <v>142</v>
      </c>
      <c r="D6131" s="41" t="s">
        <v>150</v>
      </c>
      <c r="E6131" s="41" t="s">
        <v>144</v>
      </c>
      <c r="F6131" s="38">
        <v>44263</v>
      </c>
      <c r="G6131" s="41" t="s">
        <v>146</v>
      </c>
      <c r="H6131" s="41">
        <v>0</v>
      </c>
    </row>
    <row r="6132" spans="1:8" x14ac:dyDescent="0.25">
      <c r="A6132" s="41">
        <f>VLOOKUP(D6132,'[110]Legacy Location Lookups'!$A$1:$C$340,2,0)</f>
        <v>6</v>
      </c>
      <c r="B6132" s="41" t="str">
        <f>VLOOKUP(A6132,'[110]Legacy Location Lookups'!$B$1:$C$340,2,0)</f>
        <v>Charleston, IL</v>
      </c>
      <c r="C6132" s="41" t="s">
        <v>142</v>
      </c>
      <c r="D6132" s="41" t="s">
        <v>150</v>
      </c>
      <c r="E6132" s="41" t="s">
        <v>147</v>
      </c>
      <c r="F6132" s="38">
        <v>44263</v>
      </c>
      <c r="G6132" s="41" t="s">
        <v>147</v>
      </c>
      <c r="H6132" s="41">
        <v>0</v>
      </c>
    </row>
    <row r="6133" spans="1:8" x14ac:dyDescent="0.25">
      <c r="A6133" s="41">
        <f>VLOOKUP(D6133,'[110]Legacy Location Lookups'!$A$1:$C$340,2,0)</f>
        <v>15</v>
      </c>
      <c r="B6133" s="41" t="str">
        <f>VLOOKUP(A6133,'[110]Legacy Location Lookups'!$B$1:$C$340,2,0)</f>
        <v>Pontiac, IL</v>
      </c>
      <c r="C6133" s="41" t="s">
        <v>142</v>
      </c>
      <c r="D6133" s="41" t="s">
        <v>13</v>
      </c>
      <c r="E6133" s="41" t="s">
        <v>144</v>
      </c>
      <c r="F6133" s="38">
        <v>44263</v>
      </c>
      <c r="G6133" s="41" t="s">
        <v>145</v>
      </c>
      <c r="H6133" s="41">
        <v>37</v>
      </c>
    </row>
    <row r="6134" spans="1:8" x14ac:dyDescent="0.25">
      <c r="A6134" s="41">
        <f>VLOOKUP(D6134,'[110]Legacy Location Lookups'!$A$1:$C$340,2,0)</f>
        <v>15</v>
      </c>
      <c r="B6134" s="41" t="str">
        <f>VLOOKUP(A6134,'[110]Legacy Location Lookups'!$B$1:$C$340,2,0)</f>
        <v>Pontiac, IL</v>
      </c>
      <c r="C6134" s="41" t="s">
        <v>142</v>
      </c>
      <c r="D6134" s="41" t="s">
        <v>13</v>
      </c>
      <c r="E6134" s="41" t="s">
        <v>147</v>
      </c>
      <c r="F6134" s="38">
        <v>44263</v>
      </c>
      <c r="G6134" s="41" t="s">
        <v>147</v>
      </c>
      <c r="H6134" s="41">
        <v>0</v>
      </c>
    </row>
    <row r="6135" spans="1:8" x14ac:dyDescent="0.25">
      <c r="A6135" s="41">
        <f>VLOOKUP(D6135,'[110]Legacy Location Lookups'!$A$1:$C$340,2,0)</f>
        <v>8</v>
      </c>
      <c r="B6135" s="41" t="str">
        <f>VLOOKUP(A6135,'[110]Legacy Location Lookups'!$B$1:$C$340,2,0)</f>
        <v>Eureka, IL</v>
      </c>
      <c r="C6135" s="41" t="s">
        <v>142</v>
      </c>
      <c r="D6135" s="41" t="s">
        <v>6</v>
      </c>
      <c r="E6135" s="41" t="s">
        <v>144</v>
      </c>
      <c r="F6135" s="38">
        <v>44263</v>
      </c>
      <c r="G6135" s="41" t="s">
        <v>145</v>
      </c>
      <c r="H6135" s="41">
        <v>0</v>
      </c>
    </row>
    <row r="6136" spans="1:8" x14ac:dyDescent="0.25">
      <c r="A6136" s="41">
        <f>VLOOKUP(D6136,'[110]Legacy Location Lookups'!$A$1:$C$340,2,0)</f>
        <v>8</v>
      </c>
      <c r="B6136" s="41" t="str">
        <f>VLOOKUP(A6136,'[110]Legacy Location Lookups'!$B$1:$C$340,2,0)</f>
        <v>Eureka, IL</v>
      </c>
      <c r="C6136" s="41" t="s">
        <v>142</v>
      </c>
      <c r="D6136" s="41" t="s">
        <v>6</v>
      </c>
      <c r="E6136" s="41" t="s">
        <v>147</v>
      </c>
      <c r="F6136" s="38">
        <v>44263</v>
      </c>
      <c r="G6136" s="41" t="s">
        <v>147</v>
      </c>
      <c r="H6136" s="41">
        <v>0</v>
      </c>
    </row>
    <row r="6137" spans="1:8" x14ac:dyDescent="0.25">
      <c r="A6137" s="41">
        <f>VLOOKUP(D6137,'[110]Legacy Location Lookups'!$A$1:$C$340,2,0)</f>
        <v>10</v>
      </c>
      <c r="B6137" s="41" t="str">
        <f>VLOOKUP(A6137,'[110]Legacy Location Lookups'!$B$1:$C$340,2,0)</f>
        <v>Lincoln, IL</v>
      </c>
      <c r="C6137" s="41" t="s">
        <v>142</v>
      </c>
      <c r="D6137" s="41" t="s">
        <v>174</v>
      </c>
      <c r="E6137" s="41" t="s">
        <v>144</v>
      </c>
      <c r="F6137" s="38">
        <v>44263</v>
      </c>
      <c r="G6137" s="41" t="s">
        <v>145</v>
      </c>
      <c r="H6137" s="41">
        <v>0</v>
      </c>
    </row>
    <row r="6138" spans="1:8" x14ac:dyDescent="0.25">
      <c r="A6138" s="41">
        <f>VLOOKUP(D6138,'[110]Legacy Location Lookups'!$A$1:$C$340,2,0)</f>
        <v>10</v>
      </c>
      <c r="B6138" s="41" t="str">
        <f>VLOOKUP(A6138,'[110]Legacy Location Lookups'!$B$1:$C$340,2,0)</f>
        <v>Lincoln, IL</v>
      </c>
      <c r="C6138" s="41" t="s">
        <v>142</v>
      </c>
      <c r="D6138" s="41" t="s">
        <v>174</v>
      </c>
      <c r="E6138" s="41" t="s">
        <v>144</v>
      </c>
      <c r="F6138" s="38">
        <v>44263</v>
      </c>
      <c r="G6138" s="41" t="s">
        <v>147</v>
      </c>
      <c r="H6138" s="41">
        <v>0</v>
      </c>
    </row>
    <row r="6139" spans="1:8" x14ac:dyDescent="0.25">
      <c r="A6139" s="41">
        <f>VLOOKUP(D6139,'[110]Legacy Location Lookups'!$A$1:$C$340,2,0)</f>
        <v>17</v>
      </c>
      <c r="B6139" s="41" t="str">
        <f>VLOOKUP(A6139,'[110]Legacy Location Lookups'!$B$1:$C$340,2,0)</f>
        <v>Streator, IL</v>
      </c>
      <c r="C6139" s="41" t="s">
        <v>142</v>
      </c>
      <c r="D6139" s="41" t="s">
        <v>171</v>
      </c>
      <c r="E6139" s="41" t="s">
        <v>144</v>
      </c>
      <c r="F6139" s="38">
        <v>44263</v>
      </c>
      <c r="G6139" s="41" t="s">
        <v>145</v>
      </c>
      <c r="H6139" s="41">
        <v>0</v>
      </c>
    </row>
    <row r="6140" spans="1:8" x14ac:dyDescent="0.25">
      <c r="A6140" s="41">
        <f>VLOOKUP(D6140,'[110]Legacy Location Lookups'!$A$1:$C$340,2,0)</f>
        <v>17</v>
      </c>
      <c r="B6140" s="41" t="str">
        <f>VLOOKUP(A6140,'[110]Legacy Location Lookups'!$B$1:$C$340,2,0)</f>
        <v>Streator, IL</v>
      </c>
      <c r="C6140" s="41" t="s">
        <v>142</v>
      </c>
      <c r="D6140" s="41" t="s">
        <v>171</v>
      </c>
      <c r="E6140" s="41" t="s">
        <v>147</v>
      </c>
      <c r="F6140" s="38">
        <v>44263</v>
      </c>
      <c r="G6140" s="41" t="s">
        <v>147</v>
      </c>
      <c r="H6140" s="41">
        <v>0</v>
      </c>
    </row>
    <row r="6141" spans="1:8" x14ac:dyDescent="0.25">
      <c r="A6141" s="41">
        <f>VLOOKUP(D6141,'[110]Legacy Location Lookups'!$A$1:$C$340,2,0)</f>
        <v>16</v>
      </c>
      <c r="B6141" s="41" t="str">
        <f>VLOOKUP(A6141,'[110]Legacy Location Lookups'!$B$1:$C$340,2,0)</f>
        <v>Princeton, IL</v>
      </c>
      <c r="C6141" s="41" t="s">
        <v>142</v>
      </c>
      <c r="D6141" s="41" t="s">
        <v>169</v>
      </c>
      <c r="E6141" s="41" t="s">
        <v>144</v>
      </c>
      <c r="F6141" s="38">
        <v>44263</v>
      </c>
      <c r="G6141" s="41" t="s">
        <v>145</v>
      </c>
      <c r="H6141" s="41">
        <v>0</v>
      </c>
    </row>
    <row r="6142" spans="1:8" x14ac:dyDescent="0.25">
      <c r="A6142" s="41">
        <f>VLOOKUP(D6142,'[110]Legacy Location Lookups'!$A$1:$C$340,2,0)</f>
        <v>16</v>
      </c>
      <c r="B6142" s="41" t="str">
        <f>VLOOKUP(A6142,'[110]Legacy Location Lookups'!$B$1:$C$340,2,0)</f>
        <v>Princeton, IL</v>
      </c>
      <c r="C6142" s="41" t="s">
        <v>142</v>
      </c>
      <c r="D6142" s="41" t="s">
        <v>169</v>
      </c>
      <c r="E6142" s="41" t="s">
        <v>147</v>
      </c>
      <c r="F6142" s="38">
        <v>44263</v>
      </c>
      <c r="G6142" s="41" t="s">
        <v>147</v>
      </c>
      <c r="H6142" s="41">
        <v>0</v>
      </c>
    </row>
    <row r="6143" spans="1:8" x14ac:dyDescent="0.25">
      <c r="A6143" s="41">
        <f>VLOOKUP(D6143,'[110]Legacy Location Lookups'!$A$1:$C$340,2,0)</f>
        <v>11</v>
      </c>
      <c r="B6143" s="41" t="str">
        <f>VLOOKUP(A6143,'[110]Legacy Location Lookups'!$B$1:$C$340,2,0)</f>
        <v>Mt Zion, IL</v>
      </c>
      <c r="C6143" s="41" t="s">
        <v>142</v>
      </c>
      <c r="D6143" s="41" t="s">
        <v>170</v>
      </c>
      <c r="E6143" s="41" t="s">
        <v>144</v>
      </c>
      <c r="F6143" s="38">
        <v>44263</v>
      </c>
      <c r="G6143" s="41" t="s">
        <v>145</v>
      </c>
      <c r="H6143" s="41">
        <v>0</v>
      </c>
    </row>
    <row r="6144" spans="1:8" x14ac:dyDescent="0.25">
      <c r="A6144" s="41">
        <f>VLOOKUP(D6144,'[110]Legacy Location Lookups'!$A$1:$C$340,2,0)</f>
        <v>11</v>
      </c>
      <c r="B6144" s="41" t="str">
        <f>VLOOKUP(A6144,'[110]Legacy Location Lookups'!$B$1:$C$340,2,0)</f>
        <v>Mt Zion, IL</v>
      </c>
      <c r="C6144" s="41" t="s">
        <v>142</v>
      </c>
      <c r="D6144" s="41" t="s">
        <v>170</v>
      </c>
      <c r="E6144" s="41" t="s">
        <v>147</v>
      </c>
      <c r="F6144" s="38">
        <v>44263</v>
      </c>
      <c r="G6144" s="41" t="s">
        <v>147</v>
      </c>
      <c r="H6144" s="41">
        <v>0</v>
      </c>
    </row>
    <row r="6145" spans="1:8" x14ac:dyDescent="0.25">
      <c r="A6145" s="41">
        <f>VLOOKUP(D6145,'[110]Legacy Location Lookups'!$A$1:$C$340,2,0)</f>
        <v>9</v>
      </c>
      <c r="B6145" s="41" t="str">
        <f>VLOOKUP(A6145,'[110]Legacy Location Lookups'!$B$1:$C$340,2,0)</f>
        <v>Gibson City, IL</v>
      </c>
      <c r="C6145" s="41" t="s">
        <v>142</v>
      </c>
      <c r="D6145" s="41" t="s">
        <v>168</v>
      </c>
      <c r="E6145" s="41" t="s">
        <v>144</v>
      </c>
      <c r="F6145" s="38">
        <v>44263</v>
      </c>
      <c r="G6145" s="41" t="s">
        <v>145</v>
      </c>
      <c r="H6145" s="41">
        <v>0</v>
      </c>
    </row>
    <row r="6146" spans="1:8" x14ac:dyDescent="0.25">
      <c r="A6146" s="41">
        <f>VLOOKUP(D6146,'[110]Legacy Location Lookups'!$A$1:$C$340,2,0)</f>
        <v>127</v>
      </c>
      <c r="B6146" s="41" t="str">
        <f>VLOOKUP(A6146,'[110]Legacy Location Lookups'!$B$1:$C$340,2,0)</f>
        <v>Canton, IL</v>
      </c>
      <c r="C6146" s="41" t="s">
        <v>142</v>
      </c>
      <c r="D6146" s="41" t="s">
        <v>166</v>
      </c>
      <c r="E6146" s="41" t="s">
        <v>144</v>
      </c>
      <c r="F6146" s="38">
        <v>44263</v>
      </c>
      <c r="G6146" s="41" t="s">
        <v>145</v>
      </c>
      <c r="H6146" s="41">
        <v>0</v>
      </c>
    </row>
    <row r="6147" spans="1:8" x14ac:dyDescent="0.25">
      <c r="A6147" s="41">
        <f>VLOOKUP(D6147,'[110]Legacy Location Lookups'!$A$1:$C$340,2,0)</f>
        <v>12</v>
      </c>
      <c r="B6147" s="41" t="str">
        <f>VLOOKUP(A6147,'[110]Legacy Location Lookups'!$B$1:$C$340,2,0)</f>
        <v>Pekin, IL</v>
      </c>
      <c r="C6147" s="41" t="s">
        <v>142</v>
      </c>
      <c r="D6147" s="41" t="s">
        <v>242</v>
      </c>
      <c r="E6147" s="41" t="s">
        <v>144</v>
      </c>
      <c r="F6147" s="38">
        <v>44263</v>
      </c>
      <c r="G6147" s="41" t="s">
        <v>145</v>
      </c>
      <c r="H6147" s="41">
        <v>0</v>
      </c>
    </row>
    <row r="6148" spans="1:8" x14ac:dyDescent="0.25">
      <c r="A6148" s="41">
        <f>VLOOKUP(D6148,'[110]Legacy Location Lookups'!$A$1:$C$340,2,0)</f>
        <v>7</v>
      </c>
      <c r="B6148" s="41" t="str">
        <f>VLOOKUP(A6148,'[110]Legacy Location Lookups'!$B$1:$C$340,2,0)</f>
        <v>Clinton, IL</v>
      </c>
      <c r="C6148" s="41" t="s">
        <v>142</v>
      </c>
      <c r="D6148" s="41" t="s">
        <v>221</v>
      </c>
      <c r="E6148" s="41" t="s">
        <v>144</v>
      </c>
      <c r="F6148" s="38">
        <v>44263</v>
      </c>
      <c r="G6148" s="41" t="s">
        <v>145</v>
      </c>
      <c r="H6148" s="41">
        <v>0</v>
      </c>
    </row>
    <row r="6149" spans="1:8" x14ac:dyDescent="0.25">
      <c r="A6149" s="41">
        <f>VLOOKUP(D6149,'[110]Legacy Location Lookups'!$A$1:$C$340,2,0)</f>
        <v>171</v>
      </c>
      <c r="B6149" s="41" t="str">
        <f>VLOOKUP(A6149,'[110]Legacy Location Lookups'!$B$1:$C$340,2,0)</f>
        <v>IL Champaign E Main St</v>
      </c>
      <c r="C6149" s="41" t="s">
        <v>142</v>
      </c>
      <c r="D6149" s="41" t="s">
        <v>384</v>
      </c>
      <c r="E6149" s="41" t="s">
        <v>144</v>
      </c>
      <c r="F6149" s="38">
        <v>44263</v>
      </c>
      <c r="G6149" s="41" t="s">
        <v>145</v>
      </c>
      <c r="H6149" s="41">
        <v>8</v>
      </c>
    </row>
    <row r="6150" spans="1:8" x14ac:dyDescent="0.25">
      <c r="A6150" s="41">
        <f>VLOOKUP(D6150,'[110]Legacy Location Lookups'!$A$1:$C$340,2,0)</f>
        <v>162</v>
      </c>
      <c r="B6150" s="41" t="str">
        <f>VLOOKUP(A6150,'[110]Legacy Location Lookups'!$B$1:$C$340,2,0)</f>
        <v>IL GalesburgSeminarySt</v>
      </c>
      <c r="C6150" s="41" t="s">
        <v>142</v>
      </c>
      <c r="D6150" s="41" t="s">
        <v>385</v>
      </c>
      <c r="E6150" s="41" t="s">
        <v>144</v>
      </c>
      <c r="F6150" s="38">
        <v>44263</v>
      </c>
      <c r="G6150" s="41" t="s">
        <v>145</v>
      </c>
      <c r="H6150" s="41">
        <v>0</v>
      </c>
    </row>
    <row r="6151" spans="1:8" x14ac:dyDescent="0.25">
      <c r="A6151" s="41">
        <f>VLOOKUP(D6151,'[110]Legacy Location Lookups'!$A$1:$C$340,2,0)</f>
        <v>164</v>
      </c>
      <c r="B6151" s="41" t="str">
        <f>VLOOKUP(A6151,'[110]Legacy Location Lookups'!$B$1:$C$340,2,0)</f>
        <v>ILSpringfield EMadison</v>
      </c>
      <c r="C6151" s="41" t="s">
        <v>142</v>
      </c>
      <c r="D6151" s="41" t="s">
        <v>386</v>
      </c>
      <c r="E6151" s="41" t="s">
        <v>144</v>
      </c>
      <c r="F6151" s="38">
        <v>44263</v>
      </c>
      <c r="G6151" s="41" t="s">
        <v>145</v>
      </c>
      <c r="H6151" s="41">
        <v>9</v>
      </c>
    </row>
    <row r="6152" spans="1:8" x14ac:dyDescent="0.25">
      <c r="A6152" s="41">
        <f>VLOOKUP(D6152,'[110]Legacy Location Lookups'!$A$1:$C$340,2,0)</f>
        <v>5</v>
      </c>
      <c r="B6152" s="41" t="str">
        <f>VLOOKUP(A6152,'[110]Legacy Location Lookups'!$B$1:$C$340,2,0)</f>
        <v>Bloomington, IL</v>
      </c>
      <c r="C6152" s="41" t="s">
        <v>142</v>
      </c>
      <c r="D6152" s="41" t="s">
        <v>143</v>
      </c>
      <c r="E6152" s="41" t="s">
        <v>144</v>
      </c>
      <c r="F6152" s="38">
        <v>44268</v>
      </c>
      <c r="G6152" s="41" t="s">
        <v>145</v>
      </c>
      <c r="H6152" s="41">
        <v>21</v>
      </c>
    </row>
    <row r="6153" spans="1:8" x14ac:dyDescent="0.25">
      <c r="A6153" s="41">
        <f>VLOOKUP(D6153,'[110]Legacy Location Lookups'!$A$1:$C$340,2,0)</f>
        <v>5</v>
      </c>
      <c r="B6153" s="41" t="str">
        <f>VLOOKUP(A6153,'[110]Legacy Location Lookups'!$B$1:$C$340,2,0)</f>
        <v>Bloomington, IL</v>
      </c>
      <c r="C6153" s="41" t="s">
        <v>142</v>
      </c>
      <c r="D6153" s="41" t="s">
        <v>143</v>
      </c>
      <c r="E6153" s="41" t="s">
        <v>144</v>
      </c>
      <c r="F6153" s="38">
        <v>44267</v>
      </c>
      <c r="G6153" s="41" t="s">
        <v>145</v>
      </c>
      <c r="H6153" s="41">
        <v>103</v>
      </c>
    </row>
    <row r="6154" spans="1:8" x14ac:dyDescent="0.25">
      <c r="A6154" s="41">
        <f>VLOOKUP(D6154,'[110]Legacy Location Lookups'!$A$1:$C$340,2,0)</f>
        <v>5</v>
      </c>
      <c r="B6154" s="41" t="str">
        <f>VLOOKUP(A6154,'[110]Legacy Location Lookups'!$B$1:$C$340,2,0)</f>
        <v>Bloomington, IL</v>
      </c>
      <c r="C6154" s="41" t="s">
        <v>142</v>
      </c>
      <c r="D6154" s="41" t="s">
        <v>143</v>
      </c>
      <c r="E6154" s="41" t="s">
        <v>144</v>
      </c>
      <c r="F6154" s="38">
        <v>44267</v>
      </c>
      <c r="G6154" s="41" t="s">
        <v>146</v>
      </c>
      <c r="H6154" s="41">
        <v>7</v>
      </c>
    </row>
    <row r="6155" spans="1:8" x14ac:dyDescent="0.25">
      <c r="A6155" s="41">
        <f>VLOOKUP(D6155,'[110]Legacy Location Lookups'!$A$1:$C$340,2,0)</f>
        <v>5</v>
      </c>
      <c r="B6155" s="41" t="str">
        <f>VLOOKUP(A6155,'[110]Legacy Location Lookups'!$B$1:$C$340,2,0)</f>
        <v>Bloomington, IL</v>
      </c>
      <c r="C6155" s="41" t="s">
        <v>142</v>
      </c>
      <c r="D6155" s="41" t="s">
        <v>143</v>
      </c>
      <c r="E6155" s="41" t="s">
        <v>147</v>
      </c>
      <c r="F6155" s="38">
        <v>44267</v>
      </c>
      <c r="G6155" s="41" t="s">
        <v>147</v>
      </c>
      <c r="H6155" s="41">
        <v>0</v>
      </c>
    </row>
    <row r="6156" spans="1:8" x14ac:dyDescent="0.25">
      <c r="A6156" s="41">
        <f>VLOOKUP(D6156,'[110]Legacy Location Lookups'!$A$1:$C$340,2,0)</f>
        <v>14</v>
      </c>
      <c r="B6156" s="41" t="str">
        <f>VLOOKUP(A6156,'[110]Legacy Location Lookups'!$B$1:$C$340,2,0)</f>
        <v>Peru, IL</v>
      </c>
      <c r="C6156" s="41" t="s">
        <v>142</v>
      </c>
      <c r="D6156" s="41" t="s">
        <v>148</v>
      </c>
      <c r="E6156" s="41" t="s">
        <v>144</v>
      </c>
      <c r="F6156" s="38">
        <v>44267</v>
      </c>
      <c r="G6156" s="41" t="s">
        <v>145</v>
      </c>
      <c r="H6156" s="41">
        <v>21</v>
      </c>
    </row>
    <row r="6157" spans="1:8" x14ac:dyDescent="0.25">
      <c r="A6157" s="41">
        <f>VLOOKUP(D6157,'[110]Legacy Location Lookups'!$A$1:$C$340,2,0)</f>
        <v>14</v>
      </c>
      <c r="B6157" s="41" t="str">
        <f>VLOOKUP(A6157,'[110]Legacy Location Lookups'!$B$1:$C$340,2,0)</f>
        <v>Peru, IL</v>
      </c>
      <c r="C6157" s="41" t="s">
        <v>142</v>
      </c>
      <c r="D6157" s="41" t="s">
        <v>148</v>
      </c>
      <c r="E6157" s="41" t="s">
        <v>147</v>
      </c>
      <c r="F6157" s="38">
        <v>44267</v>
      </c>
      <c r="G6157" s="41" t="s">
        <v>147</v>
      </c>
      <c r="H6157" s="41">
        <v>0</v>
      </c>
    </row>
    <row r="6158" spans="1:8" x14ac:dyDescent="0.25">
      <c r="A6158" s="41">
        <f>VLOOKUP(D6158,'[110]Legacy Location Lookups'!$A$1:$C$340,2,0)</f>
        <v>13</v>
      </c>
      <c r="B6158" s="41" t="str">
        <f>VLOOKUP(A6158,'[110]Legacy Location Lookups'!$B$1:$C$340,2,0)</f>
        <v>Peoria, IL</v>
      </c>
      <c r="C6158" s="41" t="s">
        <v>142</v>
      </c>
      <c r="D6158" s="41" t="s">
        <v>149</v>
      </c>
      <c r="E6158" s="41" t="s">
        <v>144</v>
      </c>
      <c r="F6158" s="38">
        <v>44267</v>
      </c>
      <c r="G6158" s="41" t="s">
        <v>145</v>
      </c>
      <c r="H6158" s="41">
        <v>69</v>
      </c>
    </row>
    <row r="6159" spans="1:8" x14ac:dyDescent="0.25">
      <c r="A6159" s="41">
        <f>VLOOKUP(D6159,'[110]Legacy Location Lookups'!$A$1:$C$340,2,0)</f>
        <v>13</v>
      </c>
      <c r="B6159" s="41" t="str">
        <f>VLOOKUP(A6159,'[110]Legacy Location Lookups'!$B$1:$C$340,2,0)</f>
        <v>Peoria, IL</v>
      </c>
      <c r="C6159" s="41" t="s">
        <v>142</v>
      </c>
      <c r="D6159" s="41" t="s">
        <v>149</v>
      </c>
      <c r="E6159" s="41" t="s">
        <v>144</v>
      </c>
      <c r="F6159" s="38">
        <v>44267</v>
      </c>
      <c r="G6159" s="41" t="s">
        <v>146</v>
      </c>
      <c r="H6159" s="41">
        <v>0</v>
      </c>
    </row>
    <row r="6160" spans="1:8" x14ac:dyDescent="0.25">
      <c r="A6160" s="41">
        <f>VLOOKUP(D6160,'[110]Legacy Location Lookups'!$A$1:$C$340,2,0)</f>
        <v>6</v>
      </c>
      <c r="B6160" s="41" t="str">
        <f>VLOOKUP(A6160,'[110]Legacy Location Lookups'!$B$1:$C$340,2,0)</f>
        <v>Charleston, IL</v>
      </c>
      <c r="C6160" s="41" t="s">
        <v>142</v>
      </c>
      <c r="D6160" s="41" t="s">
        <v>150</v>
      </c>
      <c r="E6160" s="41" t="s">
        <v>144</v>
      </c>
      <c r="F6160" s="38">
        <v>44267</v>
      </c>
      <c r="G6160" s="41" t="s">
        <v>145</v>
      </c>
      <c r="H6160" s="41">
        <v>39</v>
      </c>
    </row>
    <row r="6161" spans="1:8" x14ac:dyDescent="0.25">
      <c r="A6161" s="41">
        <f>VLOOKUP(D6161,'[110]Legacy Location Lookups'!$A$1:$C$340,2,0)</f>
        <v>6</v>
      </c>
      <c r="B6161" s="41" t="str">
        <f>VLOOKUP(A6161,'[110]Legacy Location Lookups'!$B$1:$C$340,2,0)</f>
        <v>Charleston, IL</v>
      </c>
      <c r="C6161" s="41" t="s">
        <v>142</v>
      </c>
      <c r="D6161" s="41" t="s">
        <v>150</v>
      </c>
      <c r="E6161" s="41" t="s">
        <v>144</v>
      </c>
      <c r="F6161" s="38">
        <v>44267</v>
      </c>
      <c r="G6161" s="41" t="s">
        <v>146</v>
      </c>
      <c r="H6161" s="41">
        <v>0</v>
      </c>
    </row>
    <row r="6162" spans="1:8" x14ac:dyDescent="0.25">
      <c r="A6162" s="41">
        <f>VLOOKUP(D6162,'[110]Legacy Location Lookups'!$A$1:$C$340,2,0)</f>
        <v>6</v>
      </c>
      <c r="B6162" s="41" t="str">
        <f>VLOOKUP(A6162,'[110]Legacy Location Lookups'!$B$1:$C$340,2,0)</f>
        <v>Charleston, IL</v>
      </c>
      <c r="C6162" s="41" t="s">
        <v>142</v>
      </c>
      <c r="D6162" s="41" t="s">
        <v>150</v>
      </c>
      <c r="E6162" s="41" t="s">
        <v>147</v>
      </c>
      <c r="F6162" s="38">
        <v>44267</v>
      </c>
      <c r="G6162" s="41" t="s">
        <v>147</v>
      </c>
      <c r="H6162" s="41">
        <v>0</v>
      </c>
    </row>
    <row r="6163" spans="1:8" x14ac:dyDescent="0.25">
      <c r="A6163" s="41">
        <f>VLOOKUP(D6163,'[110]Legacy Location Lookups'!$A$1:$C$340,2,0)</f>
        <v>15</v>
      </c>
      <c r="B6163" s="41" t="str">
        <f>VLOOKUP(A6163,'[110]Legacy Location Lookups'!$B$1:$C$340,2,0)</f>
        <v>Pontiac, IL</v>
      </c>
      <c r="C6163" s="41" t="s">
        <v>142</v>
      </c>
      <c r="D6163" s="41" t="s">
        <v>13</v>
      </c>
      <c r="E6163" s="41" t="s">
        <v>144</v>
      </c>
      <c r="F6163" s="38">
        <v>44267</v>
      </c>
      <c r="G6163" s="41" t="s">
        <v>145</v>
      </c>
      <c r="H6163" s="41">
        <v>29</v>
      </c>
    </row>
    <row r="6164" spans="1:8" x14ac:dyDescent="0.25">
      <c r="A6164" s="41">
        <f>VLOOKUP(D6164,'[110]Legacy Location Lookups'!$A$1:$C$340,2,0)</f>
        <v>15</v>
      </c>
      <c r="B6164" s="41" t="str">
        <f>VLOOKUP(A6164,'[110]Legacy Location Lookups'!$B$1:$C$340,2,0)</f>
        <v>Pontiac, IL</v>
      </c>
      <c r="C6164" s="41" t="s">
        <v>142</v>
      </c>
      <c r="D6164" s="41" t="s">
        <v>13</v>
      </c>
      <c r="E6164" s="41" t="s">
        <v>147</v>
      </c>
      <c r="F6164" s="38">
        <v>44267</v>
      </c>
      <c r="G6164" s="41" t="s">
        <v>147</v>
      </c>
      <c r="H6164" s="41">
        <v>0</v>
      </c>
    </row>
    <row r="6165" spans="1:8" x14ac:dyDescent="0.25">
      <c r="A6165" s="41">
        <f>VLOOKUP(D6165,'[110]Legacy Location Lookups'!$A$1:$C$340,2,0)</f>
        <v>8</v>
      </c>
      <c r="B6165" s="41" t="str">
        <f>VLOOKUP(A6165,'[110]Legacy Location Lookups'!$B$1:$C$340,2,0)</f>
        <v>Eureka, IL</v>
      </c>
      <c r="C6165" s="41" t="s">
        <v>142</v>
      </c>
      <c r="D6165" s="41" t="s">
        <v>6</v>
      </c>
      <c r="E6165" s="41" t="s">
        <v>144</v>
      </c>
      <c r="F6165" s="38">
        <v>44267</v>
      </c>
      <c r="G6165" s="41" t="s">
        <v>145</v>
      </c>
      <c r="H6165" s="41">
        <v>0</v>
      </c>
    </row>
    <row r="6166" spans="1:8" x14ac:dyDescent="0.25">
      <c r="A6166" s="41">
        <f>VLOOKUP(D6166,'[110]Legacy Location Lookups'!$A$1:$C$340,2,0)</f>
        <v>8</v>
      </c>
      <c r="B6166" s="41" t="str">
        <f>VLOOKUP(A6166,'[110]Legacy Location Lookups'!$B$1:$C$340,2,0)</f>
        <v>Eureka, IL</v>
      </c>
      <c r="C6166" s="41" t="s">
        <v>142</v>
      </c>
      <c r="D6166" s="41" t="s">
        <v>6</v>
      </c>
      <c r="E6166" s="41" t="s">
        <v>147</v>
      </c>
      <c r="F6166" s="38">
        <v>44267</v>
      </c>
      <c r="G6166" s="41" t="s">
        <v>147</v>
      </c>
      <c r="H6166" s="41">
        <v>0</v>
      </c>
    </row>
    <row r="6167" spans="1:8" x14ac:dyDescent="0.25">
      <c r="A6167" s="41">
        <f>VLOOKUP(D6167,'[110]Legacy Location Lookups'!$A$1:$C$340,2,0)</f>
        <v>10</v>
      </c>
      <c r="B6167" s="41" t="str">
        <f>VLOOKUP(A6167,'[110]Legacy Location Lookups'!$B$1:$C$340,2,0)</f>
        <v>Lincoln, IL</v>
      </c>
      <c r="C6167" s="41" t="s">
        <v>142</v>
      </c>
      <c r="D6167" s="41" t="s">
        <v>174</v>
      </c>
      <c r="E6167" s="41" t="s">
        <v>144</v>
      </c>
      <c r="F6167" s="38">
        <v>44267</v>
      </c>
      <c r="G6167" s="41" t="s">
        <v>145</v>
      </c>
      <c r="H6167" s="41">
        <v>0</v>
      </c>
    </row>
    <row r="6168" spans="1:8" x14ac:dyDescent="0.25">
      <c r="A6168" s="41">
        <f>VLOOKUP(D6168,'[110]Legacy Location Lookups'!$A$1:$C$340,2,0)</f>
        <v>10</v>
      </c>
      <c r="B6168" s="41" t="str">
        <f>VLOOKUP(A6168,'[110]Legacy Location Lookups'!$B$1:$C$340,2,0)</f>
        <v>Lincoln, IL</v>
      </c>
      <c r="C6168" s="41" t="s">
        <v>142</v>
      </c>
      <c r="D6168" s="41" t="s">
        <v>174</v>
      </c>
      <c r="E6168" s="41" t="s">
        <v>144</v>
      </c>
      <c r="F6168" s="38">
        <v>44267</v>
      </c>
      <c r="G6168" s="41" t="s">
        <v>147</v>
      </c>
      <c r="H6168" s="41">
        <v>0</v>
      </c>
    </row>
    <row r="6169" spans="1:8" x14ac:dyDescent="0.25">
      <c r="A6169" s="41">
        <f>VLOOKUP(D6169,'[110]Legacy Location Lookups'!$A$1:$C$340,2,0)</f>
        <v>17</v>
      </c>
      <c r="B6169" s="41" t="str">
        <f>VLOOKUP(A6169,'[110]Legacy Location Lookups'!$B$1:$C$340,2,0)</f>
        <v>Streator, IL</v>
      </c>
      <c r="C6169" s="41" t="s">
        <v>142</v>
      </c>
      <c r="D6169" s="41" t="s">
        <v>171</v>
      </c>
      <c r="E6169" s="41" t="s">
        <v>144</v>
      </c>
      <c r="F6169" s="38">
        <v>44267</v>
      </c>
      <c r="G6169" s="41" t="s">
        <v>145</v>
      </c>
      <c r="H6169" s="41">
        <v>0</v>
      </c>
    </row>
    <row r="6170" spans="1:8" x14ac:dyDescent="0.25">
      <c r="A6170" s="41">
        <f>VLOOKUP(D6170,'[110]Legacy Location Lookups'!$A$1:$C$340,2,0)</f>
        <v>17</v>
      </c>
      <c r="B6170" s="41" t="str">
        <f>VLOOKUP(A6170,'[110]Legacy Location Lookups'!$B$1:$C$340,2,0)</f>
        <v>Streator, IL</v>
      </c>
      <c r="C6170" s="41" t="s">
        <v>142</v>
      </c>
      <c r="D6170" s="41" t="s">
        <v>171</v>
      </c>
      <c r="E6170" s="41" t="s">
        <v>147</v>
      </c>
      <c r="F6170" s="38">
        <v>44267</v>
      </c>
      <c r="G6170" s="41" t="s">
        <v>147</v>
      </c>
      <c r="H6170" s="41">
        <v>0</v>
      </c>
    </row>
    <row r="6171" spans="1:8" x14ac:dyDescent="0.25">
      <c r="A6171" s="41">
        <f>VLOOKUP(D6171,'[110]Legacy Location Lookups'!$A$1:$C$340,2,0)</f>
        <v>16</v>
      </c>
      <c r="B6171" s="41" t="str">
        <f>VLOOKUP(A6171,'[110]Legacy Location Lookups'!$B$1:$C$340,2,0)</f>
        <v>Princeton, IL</v>
      </c>
      <c r="C6171" s="41" t="s">
        <v>142</v>
      </c>
      <c r="D6171" s="41" t="s">
        <v>169</v>
      </c>
      <c r="E6171" s="41" t="s">
        <v>144</v>
      </c>
      <c r="F6171" s="38">
        <v>44267</v>
      </c>
      <c r="G6171" s="41" t="s">
        <v>145</v>
      </c>
      <c r="H6171" s="41">
        <v>23</v>
      </c>
    </row>
    <row r="6172" spans="1:8" x14ac:dyDescent="0.25">
      <c r="A6172" s="41">
        <f>VLOOKUP(D6172,'[110]Legacy Location Lookups'!$A$1:$C$340,2,0)</f>
        <v>16</v>
      </c>
      <c r="B6172" s="41" t="str">
        <f>VLOOKUP(A6172,'[110]Legacy Location Lookups'!$B$1:$C$340,2,0)</f>
        <v>Princeton, IL</v>
      </c>
      <c r="C6172" s="41" t="s">
        <v>142</v>
      </c>
      <c r="D6172" s="41" t="s">
        <v>169</v>
      </c>
      <c r="E6172" s="41" t="s">
        <v>147</v>
      </c>
      <c r="F6172" s="38">
        <v>44267</v>
      </c>
      <c r="G6172" s="41" t="s">
        <v>147</v>
      </c>
      <c r="H6172" s="41">
        <v>0</v>
      </c>
    </row>
    <row r="6173" spans="1:8" x14ac:dyDescent="0.25">
      <c r="A6173" s="41">
        <f>VLOOKUP(D6173,'[110]Legacy Location Lookups'!$A$1:$C$340,2,0)</f>
        <v>11</v>
      </c>
      <c r="B6173" s="41" t="str">
        <f>VLOOKUP(A6173,'[110]Legacy Location Lookups'!$B$1:$C$340,2,0)</f>
        <v>Mt Zion, IL</v>
      </c>
      <c r="C6173" s="41" t="s">
        <v>142</v>
      </c>
      <c r="D6173" s="41" t="s">
        <v>170</v>
      </c>
      <c r="E6173" s="41" t="s">
        <v>144</v>
      </c>
      <c r="F6173" s="38">
        <v>44267</v>
      </c>
      <c r="G6173" s="41" t="s">
        <v>145</v>
      </c>
      <c r="H6173" s="41">
        <v>0</v>
      </c>
    </row>
    <row r="6174" spans="1:8" x14ac:dyDescent="0.25">
      <c r="A6174" s="41">
        <f>VLOOKUP(D6174,'[110]Legacy Location Lookups'!$A$1:$C$340,2,0)</f>
        <v>11</v>
      </c>
      <c r="B6174" s="41" t="str">
        <f>VLOOKUP(A6174,'[110]Legacy Location Lookups'!$B$1:$C$340,2,0)</f>
        <v>Mt Zion, IL</v>
      </c>
      <c r="C6174" s="41" t="s">
        <v>142</v>
      </c>
      <c r="D6174" s="41" t="s">
        <v>170</v>
      </c>
      <c r="E6174" s="41" t="s">
        <v>147</v>
      </c>
      <c r="F6174" s="38">
        <v>44267</v>
      </c>
      <c r="G6174" s="41" t="s">
        <v>147</v>
      </c>
      <c r="H6174" s="41">
        <v>0</v>
      </c>
    </row>
    <row r="6175" spans="1:8" x14ac:dyDescent="0.25">
      <c r="A6175" s="41">
        <f>VLOOKUP(D6175,'[110]Legacy Location Lookups'!$A$1:$C$340,2,0)</f>
        <v>9</v>
      </c>
      <c r="B6175" s="41" t="str">
        <f>VLOOKUP(A6175,'[110]Legacy Location Lookups'!$B$1:$C$340,2,0)</f>
        <v>Gibson City, IL</v>
      </c>
      <c r="C6175" s="41" t="s">
        <v>142</v>
      </c>
      <c r="D6175" s="41" t="s">
        <v>168</v>
      </c>
      <c r="E6175" s="41" t="s">
        <v>144</v>
      </c>
      <c r="F6175" s="38">
        <v>44267</v>
      </c>
      <c r="G6175" s="41" t="s">
        <v>145</v>
      </c>
      <c r="H6175" s="41">
        <v>0</v>
      </c>
    </row>
    <row r="6176" spans="1:8" x14ac:dyDescent="0.25">
      <c r="A6176" s="41">
        <f>VLOOKUP(D6176,'[110]Legacy Location Lookups'!$A$1:$C$340,2,0)</f>
        <v>127</v>
      </c>
      <c r="B6176" s="41" t="str">
        <f>VLOOKUP(A6176,'[110]Legacy Location Lookups'!$B$1:$C$340,2,0)</f>
        <v>Canton, IL</v>
      </c>
      <c r="C6176" s="41" t="s">
        <v>142</v>
      </c>
      <c r="D6176" s="41" t="s">
        <v>166</v>
      </c>
      <c r="E6176" s="41" t="s">
        <v>144</v>
      </c>
      <c r="F6176" s="38">
        <v>44267</v>
      </c>
      <c r="G6176" s="41" t="s">
        <v>145</v>
      </c>
      <c r="H6176" s="41">
        <v>0</v>
      </c>
    </row>
    <row r="6177" spans="1:8" x14ac:dyDescent="0.25">
      <c r="A6177" s="41">
        <f>VLOOKUP(D6177,'[110]Legacy Location Lookups'!$A$1:$C$340,2,0)</f>
        <v>12</v>
      </c>
      <c r="B6177" s="41" t="str">
        <f>VLOOKUP(A6177,'[110]Legacy Location Lookups'!$B$1:$C$340,2,0)</f>
        <v>Pekin, IL</v>
      </c>
      <c r="C6177" s="41" t="s">
        <v>142</v>
      </c>
      <c r="D6177" s="41" t="s">
        <v>242</v>
      </c>
      <c r="E6177" s="41" t="s">
        <v>144</v>
      </c>
      <c r="F6177" s="38">
        <v>44267</v>
      </c>
      <c r="G6177" s="41" t="s">
        <v>145</v>
      </c>
      <c r="H6177" s="41">
        <v>19</v>
      </c>
    </row>
    <row r="6178" spans="1:8" x14ac:dyDescent="0.25">
      <c r="A6178" s="41">
        <f>VLOOKUP(D6178,'[110]Legacy Location Lookups'!$A$1:$C$340,2,0)</f>
        <v>7</v>
      </c>
      <c r="B6178" s="41" t="str">
        <f>VLOOKUP(A6178,'[110]Legacy Location Lookups'!$B$1:$C$340,2,0)</f>
        <v>Clinton, IL</v>
      </c>
      <c r="C6178" s="41" t="s">
        <v>142</v>
      </c>
      <c r="D6178" s="41" t="s">
        <v>221</v>
      </c>
      <c r="E6178" s="41" t="s">
        <v>144</v>
      </c>
      <c r="F6178" s="38">
        <v>44267</v>
      </c>
      <c r="G6178" s="41" t="s">
        <v>145</v>
      </c>
      <c r="H6178" s="41">
        <v>0</v>
      </c>
    </row>
    <row r="6179" spans="1:8" x14ac:dyDescent="0.25">
      <c r="A6179" s="41">
        <f>VLOOKUP(D6179,'[110]Legacy Location Lookups'!$A$1:$C$340,2,0)</f>
        <v>171</v>
      </c>
      <c r="B6179" s="41" t="str">
        <f>VLOOKUP(A6179,'[110]Legacy Location Lookups'!$B$1:$C$340,2,0)</f>
        <v>IL Champaign E Main St</v>
      </c>
      <c r="C6179" s="41" t="s">
        <v>142</v>
      </c>
      <c r="D6179" s="41" t="s">
        <v>384</v>
      </c>
      <c r="E6179" s="41" t="s">
        <v>144</v>
      </c>
      <c r="F6179" s="38">
        <v>44267</v>
      </c>
      <c r="G6179" s="41" t="s">
        <v>145</v>
      </c>
      <c r="H6179" s="41">
        <v>0</v>
      </c>
    </row>
    <row r="6180" spans="1:8" x14ac:dyDescent="0.25">
      <c r="A6180" s="41">
        <f>VLOOKUP(D6180,'[110]Legacy Location Lookups'!$A$1:$C$340,2,0)</f>
        <v>162</v>
      </c>
      <c r="B6180" s="41" t="str">
        <f>VLOOKUP(A6180,'[110]Legacy Location Lookups'!$B$1:$C$340,2,0)</f>
        <v>IL GalesburgSeminarySt</v>
      </c>
      <c r="C6180" s="41" t="s">
        <v>142</v>
      </c>
      <c r="D6180" s="41" t="s">
        <v>385</v>
      </c>
      <c r="E6180" s="41" t="s">
        <v>144</v>
      </c>
      <c r="F6180" s="38">
        <v>44267</v>
      </c>
      <c r="G6180" s="41" t="s">
        <v>145</v>
      </c>
      <c r="H6180" s="41">
        <v>0</v>
      </c>
    </row>
    <row r="6181" spans="1:8" x14ac:dyDescent="0.25">
      <c r="A6181" s="41">
        <f>VLOOKUP(D6181,'[110]Legacy Location Lookups'!$A$1:$C$340,2,0)</f>
        <v>164</v>
      </c>
      <c r="B6181" s="41" t="str">
        <f>VLOOKUP(A6181,'[110]Legacy Location Lookups'!$B$1:$C$340,2,0)</f>
        <v>ILSpringfield EMadison</v>
      </c>
      <c r="C6181" s="41" t="s">
        <v>142</v>
      </c>
      <c r="D6181" s="41" t="s">
        <v>386</v>
      </c>
      <c r="E6181" s="41" t="s">
        <v>144</v>
      </c>
      <c r="F6181" s="38">
        <v>44267</v>
      </c>
      <c r="G6181" s="41" t="s">
        <v>145</v>
      </c>
      <c r="H6181" s="41">
        <v>0</v>
      </c>
    </row>
    <row r="6182" spans="1:8" x14ac:dyDescent="0.25">
      <c r="A6182" s="41">
        <f>VLOOKUP(D6182,'[110]Legacy Location Lookups'!$A$1:$C$340,2,0)</f>
        <v>5</v>
      </c>
      <c r="B6182" s="41" t="str">
        <f>VLOOKUP(A6182,'[110]Legacy Location Lookups'!$B$1:$C$340,2,0)</f>
        <v>Bloomington, IL</v>
      </c>
      <c r="C6182" s="41" t="s">
        <v>142</v>
      </c>
      <c r="D6182" s="41" t="s">
        <v>143</v>
      </c>
      <c r="E6182" s="41" t="s">
        <v>144</v>
      </c>
      <c r="F6182" s="38">
        <v>44266</v>
      </c>
      <c r="G6182" s="41" t="s">
        <v>145</v>
      </c>
      <c r="H6182" s="41">
        <v>126</v>
      </c>
    </row>
    <row r="6183" spans="1:8" x14ac:dyDescent="0.25">
      <c r="A6183" s="41">
        <f>VLOOKUP(D6183,'[110]Legacy Location Lookups'!$A$1:$C$340,2,0)</f>
        <v>5</v>
      </c>
      <c r="B6183" s="41" t="str">
        <f>VLOOKUP(A6183,'[110]Legacy Location Lookups'!$B$1:$C$340,2,0)</f>
        <v>Bloomington, IL</v>
      </c>
      <c r="C6183" s="41" t="s">
        <v>142</v>
      </c>
      <c r="D6183" s="41" t="s">
        <v>143</v>
      </c>
      <c r="E6183" s="41" t="s">
        <v>144</v>
      </c>
      <c r="F6183" s="38">
        <v>44266</v>
      </c>
      <c r="G6183" s="41" t="s">
        <v>146</v>
      </c>
      <c r="H6183" s="41">
        <v>7</v>
      </c>
    </row>
    <row r="6184" spans="1:8" x14ac:dyDescent="0.25">
      <c r="A6184" s="41">
        <f>VLOOKUP(D6184,'[110]Legacy Location Lookups'!$A$1:$C$340,2,0)</f>
        <v>5</v>
      </c>
      <c r="B6184" s="41" t="str">
        <f>VLOOKUP(A6184,'[110]Legacy Location Lookups'!$B$1:$C$340,2,0)</f>
        <v>Bloomington, IL</v>
      </c>
      <c r="C6184" s="41" t="s">
        <v>142</v>
      </c>
      <c r="D6184" s="41" t="s">
        <v>143</v>
      </c>
      <c r="E6184" s="41" t="s">
        <v>147</v>
      </c>
      <c r="F6184" s="38">
        <v>44266</v>
      </c>
      <c r="G6184" s="41" t="s">
        <v>147</v>
      </c>
      <c r="H6184" s="41">
        <v>0</v>
      </c>
    </row>
    <row r="6185" spans="1:8" x14ac:dyDescent="0.25">
      <c r="A6185" s="41">
        <f>VLOOKUP(D6185,'[110]Legacy Location Lookups'!$A$1:$C$340,2,0)</f>
        <v>14</v>
      </c>
      <c r="B6185" s="41" t="str">
        <f>VLOOKUP(A6185,'[110]Legacy Location Lookups'!$B$1:$C$340,2,0)</f>
        <v>Peru, IL</v>
      </c>
      <c r="C6185" s="41" t="s">
        <v>142</v>
      </c>
      <c r="D6185" s="41" t="s">
        <v>148</v>
      </c>
      <c r="E6185" s="41" t="s">
        <v>144</v>
      </c>
      <c r="F6185" s="38">
        <v>44266</v>
      </c>
      <c r="G6185" s="41" t="s">
        <v>145</v>
      </c>
      <c r="H6185" s="41">
        <v>42</v>
      </c>
    </row>
    <row r="6186" spans="1:8" x14ac:dyDescent="0.25">
      <c r="A6186" s="41">
        <f>VLOOKUP(D6186,'[110]Legacy Location Lookups'!$A$1:$C$340,2,0)</f>
        <v>14</v>
      </c>
      <c r="B6186" s="41" t="str">
        <f>VLOOKUP(A6186,'[110]Legacy Location Lookups'!$B$1:$C$340,2,0)</f>
        <v>Peru, IL</v>
      </c>
      <c r="C6186" s="41" t="s">
        <v>142</v>
      </c>
      <c r="D6186" s="41" t="s">
        <v>148</v>
      </c>
      <c r="E6186" s="41" t="s">
        <v>147</v>
      </c>
      <c r="F6186" s="38">
        <v>44266</v>
      </c>
      <c r="G6186" s="41" t="s">
        <v>147</v>
      </c>
      <c r="H6186" s="41">
        <v>0</v>
      </c>
    </row>
    <row r="6187" spans="1:8" x14ac:dyDescent="0.25">
      <c r="A6187" s="41">
        <f>VLOOKUP(D6187,'[110]Legacy Location Lookups'!$A$1:$C$340,2,0)</f>
        <v>13</v>
      </c>
      <c r="B6187" s="41" t="str">
        <f>VLOOKUP(A6187,'[110]Legacy Location Lookups'!$B$1:$C$340,2,0)</f>
        <v>Peoria, IL</v>
      </c>
      <c r="C6187" s="41" t="s">
        <v>142</v>
      </c>
      <c r="D6187" s="41" t="s">
        <v>149</v>
      </c>
      <c r="E6187" s="41" t="s">
        <v>144</v>
      </c>
      <c r="F6187" s="38">
        <v>44266</v>
      </c>
      <c r="G6187" s="41" t="s">
        <v>145</v>
      </c>
      <c r="H6187" s="41">
        <v>71</v>
      </c>
    </row>
    <row r="6188" spans="1:8" x14ac:dyDescent="0.25">
      <c r="A6188" s="41">
        <f>VLOOKUP(D6188,'[110]Legacy Location Lookups'!$A$1:$C$340,2,0)</f>
        <v>13</v>
      </c>
      <c r="B6188" s="41" t="str">
        <f>VLOOKUP(A6188,'[110]Legacy Location Lookups'!$B$1:$C$340,2,0)</f>
        <v>Peoria, IL</v>
      </c>
      <c r="C6188" s="41" t="s">
        <v>142</v>
      </c>
      <c r="D6188" s="41" t="s">
        <v>149</v>
      </c>
      <c r="E6188" s="41" t="s">
        <v>144</v>
      </c>
      <c r="F6188" s="38">
        <v>44266</v>
      </c>
      <c r="G6188" s="41" t="s">
        <v>146</v>
      </c>
      <c r="H6188" s="41">
        <v>0</v>
      </c>
    </row>
    <row r="6189" spans="1:8" x14ac:dyDescent="0.25">
      <c r="A6189" s="41">
        <f>VLOOKUP(D6189,'[110]Legacy Location Lookups'!$A$1:$C$340,2,0)</f>
        <v>6</v>
      </c>
      <c r="B6189" s="41" t="str">
        <f>VLOOKUP(A6189,'[110]Legacy Location Lookups'!$B$1:$C$340,2,0)</f>
        <v>Charleston, IL</v>
      </c>
      <c r="C6189" s="41" t="s">
        <v>142</v>
      </c>
      <c r="D6189" s="41" t="s">
        <v>150</v>
      </c>
      <c r="E6189" s="41" t="s">
        <v>144</v>
      </c>
      <c r="F6189" s="38">
        <v>44266</v>
      </c>
      <c r="G6189" s="41" t="s">
        <v>145</v>
      </c>
      <c r="H6189" s="41">
        <v>31</v>
      </c>
    </row>
    <row r="6190" spans="1:8" x14ac:dyDescent="0.25">
      <c r="A6190" s="41">
        <f>VLOOKUP(D6190,'[110]Legacy Location Lookups'!$A$1:$C$340,2,0)</f>
        <v>6</v>
      </c>
      <c r="B6190" s="41" t="str">
        <f>VLOOKUP(A6190,'[110]Legacy Location Lookups'!$B$1:$C$340,2,0)</f>
        <v>Charleston, IL</v>
      </c>
      <c r="C6190" s="41" t="s">
        <v>142</v>
      </c>
      <c r="D6190" s="41" t="s">
        <v>150</v>
      </c>
      <c r="E6190" s="41" t="s">
        <v>144</v>
      </c>
      <c r="F6190" s="38">
        <v>44266</v>
      </c>
      <c r="G6190" s="41" t="s">
        <v>146</v>
      </c>
      <c r="H6190" s="41">
        <v>0</v>
      </c>
    </row>
    <row r="6191" spans="1:8" x14ac:dyDescent="0.25">
      <c r="A6191" s="41">
        <f>VLOOKUP(D6191,'[110]Legacy Location Lookups'!$A$1:$C$340,2,0)</f>
        <v>6</v>
      </c>
      <c r="B6191" s="41" t="str">
        <f>VLOOKUP(A6191,'[110]Legacy Location Lookups'!$B$1:$C$340,2,0)</f>
        <v>Charleston, IL</v>
      </c>
      <c r="C6191" s="41" t="s">
        <v>142</v>
      </c>
      <c r="D6191" s="41" t="s">
        <v>150</v>
      </c>
      <c r="E6191" s="41" t="s">
        <v>147</v>
      </c>
      <c r="F6191" s="38">
        <v>44266</v>
      </c>
      <c r="G6191" s="41" t="s">
        <v>147</v>
      </c>
      <c r="H6191" s="41">
        <v>0</v>
      </c>
    </row>
    <row r="6192" spans="1:8" x14ac:dyDescent="0.25">
      <c r="A6192" s="41">
        <f>VLOOKUP(D6192,'[110]Legacy Location Lookups'!$A$1:$C$340,2,0)</f>
        <v>15</v>
      </c>
      <c r="B6192" s="41" t="str">
        <f>VLOOKUP(A6192,'[110]Legacy Location Lookups'!$B$1:$C$340,2,0)</f>
        <v>Pontiac, IL</v>
      </c>
      <c r="C6192" s="41" t="s">
        <v>142</v>
      </c>
      <c r="D6192" s="41" t="s">
        <v>13</v>
      </c>
      <c r="E6192" s="41" t="s">
        <v>144</v>
      </c>
      <c r="F6192" s="38">
        <v>44266</v>
      </c>
      <c r="G6192" s="41" t="s">
        <v>145</v>
      </c>
      <c r="H6192" s="41">
        <v>0</v>
      </c>
    </row>
    <row r="6193" spans="1:8" x14ac:dyDescent="0.25">
      <c r="A6193" s="41">
        <f>VLOOKUP(D6193,'[110]Legacy Location Lookups'!$A$1:$C$340,2,0)</f>
        <v>15</v>
      </c>
      <c r="B6193" s="41" t="str">
        <f>VLOOKUP(A6193,'[110]Legacy Location Lookups'!$B$1:$C$340,2,0)</f>
        <v>Pontiac, IL</v>
      </c>
      <c r="C6193" s="41" t="s">
        <v>142</v>
      </c>
      <c r="D6193" s="41" t="s">
        <v>13</v>
      </c>
      <c r="E6193" s="41" t="s">
        <v>147</v>
      </c>
      <c r="F6193" s="38">
        <v>44266</v>
      </c>
      <c r="G6193" s="41" t="s">
        <v>147</v>
      </c>
      <c r="H6193" s="41">
        <v>0</v>
      </c>
    </row>
    <row r="6194" spans="1:8" x14ac:dyDescent="0.25">
      <c r="A6194" s="41">
        <f>VLOOKUP(D6194,'[110]Legacy Location Lookups'!$A$1:$C$340,2,0)</f>
        <v>8</v>
      </c>
      <c r="B6194" s="41" t="str">
        <f>VLOOKUP(A6194,'[110]Legacy Location Lookups'!$B$1:$C$340,2,0)</f>
        <v>Eureka, IL</v>
      </c>
      <c r="C6194" s="41" t="s">
        <v>142</v>
      </c>
      <c r="D6194" s="41" t="s">
        <v>6</v>
      </c>
      <c r="E6194" s="41" t="s">
        <v>144</v>
      </c>
      <c r="F6194" s="38">
        <v>44266</v>
      </c>
      <c r="G6194" s="41" t="s">
        <v>145</v>
      </c>
      <c r="H6194" s="41">
        <v>0</v>
      </c>
    </row>
    <row r="6195" spans="1:8" x14ac:dyDescent="0.25">
      <c r="A6195" s="41">
        <f>VLOOKUP(D6195,'[110]Legacy Location Lookups'!$A$1:$C$340,2,0)</f>
        <v>8</v>
      </c>
      <c r="B6195" s="41" t="str">
        <f>VLOOKUP(A6195,'[110]Legacy Location Lookups'!$B$1:$C$340,2,0)</f>
        <v>Eureka, IL</v>
      </c>
      <c r="C6195" s="41" t="s">
        <v>142</v>
      </c>
      <c r="D6195" s="41" t="s">
        <v>6</v>
      </c>
      <c r="E6195" s="41" t="s">
        <v>147</v>
      </c>
      <c r="F6195" s="38">
        <v>44266</v>
      </c>
      <c r="G6195" s="41" t="s">
        <v>147</v>
      </c>
      <c r="H6195" s="41">
        <v>0</v>
      </c>
    </row>
    <row r="6196" spans="1:8" x14ac:dyDescent="0.25">
      <c r="A6196" s="41">
        <f>VLOOKUP(D6196,'[110]Legacy Location Lookups'!$A$1:$C$340,2,0)</f>
        <v>10</v>
      </c>
      <c r="B6196" s="41" t="str">
        <f>VLOOKUP(A6196,'[110]Legacy Location Lookups'!$B$1:$C$340,2,0)</f>
        <v>Lincoln, IL</v>
      </c>
      <c r="C6196" s="41" t="s">
        <v>142</v>
      </c>
      <c r="D6196" s="41" t="s">
        <v>174</v>
      </c>
      <c r="E6196" s="41" t="s">
        <v>144</v>
      </c>
      <c r="F6196" s="38">
        <v>44266</v>
      </c>
      <c r="G6196" s="41" t="s">
        <v>145</v>
      </c>
      <c r="H6196" s="41">
        <v>0</v>
      </c>
    </row>
    <row r="6197" spans="1:8" x14ac:dyDescent="0.25">
      <c r="A6197" s="41">
        <f>VLOOKUP(D6197,'[110]Legacy Location Lookups'!$A$1:$C$340,2,0)</f>
        <v>10</v>
      </c>
      <c r="B6197" s="41" t="str">
        <f>VLOOKUP(A6197,'[110]Legacy Location Lookups'!$B$1:$C$340,2,0)</f>
        <v>Lincoln, IL</v>
      </c>
      <c r="C6197" s="41" t="s">
        <v>142</v>
      </c>
      <c r="D6197" s="41" t="s">
        <v>174</v>
      </c>
      <c r="E6197" s="41" t="s">
        <v>144</v>
      </c>
      <c r="F6197" s="38">
        <v>44266</v>
      </c>
      <c r="G6197" s="41" t="s">
        <v>147</v>
      </c>
      <c r="H6197" s="41">
        <v>0</v>
      </c>
    </row>
    <row r="6198" spans="1:8" x14ac:dyDescent="0.25">
      <c r="A6198" s="41">
        <f>VLOOKUP(D6198,'[110]Legacy Location Lookups'!$A$1:$C$340,2,0)</f>
        <v>17</v>
      </c>
      <c r="B6198" s="41" t="str">
        <f>VLOOKUP(A6198,'[110]Legacy Location Lookups'!$B$1:$C$340,2,0)</f>
        <v>Streator, IL</v>
      </c>
      <c r="C6198" s="41" t="s">
        <v>142</v>
      </c>
      <c r="D6198" s="41" t="s">
        <v>171</v>
      </c>
      <c r="E6198" s="41" t="s">
        <v>144</v>
      </c>
      <c r="F6198" s="38">
        <v>44266</v>
      </c>
      <c r="G6198" s="41" t="s">
        <v>145</v>
      </c>
      <c r="H6198" s="41">
        <v>0</v>
      </c>
    </row>
    <row r="6199" spans="1:8" x14ac:dyDescent="0.25">
      <c r="A6199" s="41">
        <f>VLOOKUP(D6199,'[110]Legacy Location Lookups'!$A$1:$C$340,2,0)</f>
        <v>17</v>
      </c>
      <c r="B6199" s="41" t="str">
        <f>VLOOKUP(A6199,'[110]Legacy Location Lookups'!$B$1:$C$340,2,0)</f>
        <v>Streator, IL</v>
      </c>
      <c r="C6199" s="41" t="s">
        <v>142</v>
      </c>
      <c r="D6199" s="41" t="s">
        <v>171</v>
      </c>
      <c r="E6199" s="41" t="s">
        <v>147</v>
      </c>
      <c r="F6199" s="38">
        <v>44266</v>
      </c>
      <c r="G6199" s="41" t="s">
        <v>147</v>
      </c>
      <c r="H6199" s="41">
        <v>0</v>
      </c>
    </row>
    <row r="6200" spans="1:8" x14ac:dyDescent="0.25">
      <c r="A6200" s="41">
        <f>VLOOKUP(D6200,'[110]Legacy Location Lookups'!$A$1:$C$340,2,0)</f>
        <v>16</v>
      </c>
      <c r="B6200" s="41" t="str">
        <f>VLOOKUP(A6200,'[110]Legacy Location Lookups'!$B$1:$C$340,2,0)</f>
        <v>Princeton, IL</v>
      </c>
      <c r="C6200" s="41" t="s">
        <v>142</v>
      </c>
      <c r="D6200" s="41" t="s">
        <v>169</v>
      </c>
      <c r="E6200" s="41" t="s">
        <v>144</v>
      </c>
      <c r="F6200" s="38">
        <v>44266</v>
      </c>
      <c r="G6200" s="41" t="s">
        <v>145</v>
      </c>
      <c r="H6200" s="41">
        <v>0</v>
      </c>
    </row>
    <row r="6201" spans="1:8" x14ac:dyDescent="0.25">
      <c r="A6201" s="41">
        <f>VLOOKUP(D6201,'[110]Legacy Location Lookups'!$A$1:$C$340,2,0)</f>
        <v>16</v>
      </c>
      <c r="B6201" s="41" t="str">
        <f>VLOOKUP(A6201,'[110]Legacy Location Lookups'!$B$1:$C$340,2,0)</f>
        <v>Princeton, IL</v>
      </c>
      <c r="C6201" s="41" t="s">
        <v>142</v>
      </c>
      <c r="D6201" s="41" t="s">
        <v>169</v>
      </c>
      <c r="E6201" s="41" t="s">
        <v>147</v>
      </c>
      <c r="F6201" s="38">
        <v>44266</v>
      </c>
      <c r="G6201" s="41" t="s">
        <v>147</v>
      </c>
      <c r="H6201" s="41">
        <v>0</v>
      </c>
    </row>
    <row r="6202" spans="1:8" x14ac:dyDescent="0.25">
      <c r="A6202" s="41">
        <f>VLOOKUP(D6202,'[110]Legacy Location Lookups'!$A$1:$C$340,2,0)</f>
        <v>11</v>
      </c>
      <c r="B6202" s="41" t="str">
        <f>VLOOKUP(A6202,'[110]Legacy Location Lookups'!$B$1:$C$340,2,0)</f>
        <v>Mt Zion, IL</v>
      </c>
      <c r="C6202" s="41" t="s">
        <v>142</v>
      </c>
      <c r="D6202" s="41" t="s">
        <v>170</v>
      </c>
      <c r="E6202" s="41" t="s">
        <v>144</v>
      </c>
      <c r="F6202" s="38">
        <v>44266</v>
      </c>
      <c r="G6202" s="41" t="s">
        <v>145</v>
      </c>
      <c r="H6202" s="41">
        <v>23</v>
      </c>
    </row>
    <row r="6203" spans="1:8" x14ac:dyDescent="0.25">
      <c r="A6203" s="41">
        <f>VLOOKUP(D6203,'[110]Legacy Location Lookups'!$A$1:$C$340,2,0)</f>
        <v>11</v>
      </c>
      <c r="B6203" s="41" t="str">
        <f>VLOOKUP(A6203,'[110]Legacy Location Lookups'!$B$1:$C$340,2,0)</f>
        <v>Mt Zion, IL</v>
      </c>
      <c r="C6203" s="41" t="s">
        <v>142</v>
      </c>
      <c r="D6203" s="41" t="s">
        <v>170</v>
      </c>
      <c r="E6203" s="41" t="s">
        <v>147</v>
      </c>
      <c r="F6203" s="38">
        <v>44266</v>
      </c>
      <c r="G6203" s="41" t="s">
        <v>147</v>
      </c>
      <c r="H6203" s="41">
        <v>0</v>
      </c>
    </row>
    <row r="6204" spans="1:8" x14ac:dyDescent="0.25">
      <c r="A6204" s="41">
        <f>VLOOKUP(D6204,'[110]Legacy Location Lookups'!$A$1:$C$340,2,0)</f>
        <v>9</v>
      </c>
      <c r="B6204" s="41" t="str">
        <f>VLOOKUP(A6204,'[110]Legacy Location Lookups'!$B$1:$C$340,2,0)</f>
        <v>Gibson City, IL</v>
      </c>
      <c r="C6204" s="41" t="s">
        <v>142</v>
      </c>
      <c r="D6204" s="41" t="s">
        <v>168</v>
      </c>
      <c r="E6204" s="41" t="s">
        <v>144</v>
      </c>
      <c r="F6204" s="38">
        <v>44266</v>
      </c>
      <c r="G6204" s="41" t="s">
        <v>145</v>
      </c>
      <c r="H6204" s="41">
        <v>0</v>
      </c>
    </row>
    <row r="6205" spans="1:8" x14ac:dyDescent="0.25">
      <c r="A6205" s="41">
        <f>VLOOKUP(D6205,'[110]Legacy Location Lookups'!$A$1:$C$340,2,0)</f>
        <v>127</v>
      </c>
      <c r="B6205" s="41" t="str">
        <f>VLOOKUP(A6205,'[110]Legacy Location Lookups'!$B$1:$C$340,2,0)</f>
        <v>Canton, IL</v>
      </c>
      <c r="C6205" s="41" t="s">
        <v>142</v>
      </c>
      <c r="D6205" s="41" t="s">
        <v>166</v>
      </c>
      <c r="E6205" s="41" t="s">
        <v>144</v>
      </c>
      <c r="F6205" s="38">
        <v>44266</v>
      </c>
      <c r="G6205" s="41" t="s">
        <v>145</v>
      </c>
      <c r="H6205" s="41">
        <v>16</v>
      </c>
    </row>
    <row r="6206" spans="1:8" x14ac:dyDescent="0.25">
      <c r="A6206" s="41">
        <f>VLOOKUP(D6206,'[110]Legacy Location Lookups'!$A$1:$C$340,2,0)</f>
        <v>12</v>
      </c>
      <c r="B6206" s="41" t="str">
        <f>VLOOKUP(A6206,'[110]Legacy Location Lookups'!$B$1:$C$340,2,0)</f>
        <v>Pekin, IL</v>
      </c>
      <c r="C6206" s="41" t="s">
        <v>142</v>
      </c>
      <c r="D6206" s="41" t="s">
        <v>242</v>
      </c>
      <c r="E6206" s="41" t="s">
        <v>144</v>
      </c>
      <c r="F6206" s="38">
        <v>44266</v>
      </c>
      <c r="G6206" s="41" t="s">
        <v>145</v>
      </c>
      <c r="H6206" s="41">
        <v>0</v>
      </c>
    </row>
    <row r="6207" spans="1:8" x14ac:dyDescent="0.25">
      <c r="A6207" s="41">
        <f>VLOOKUP(D6207,'[110]Legacy Location Lookups'!$A$1:$C$340,2,0)</f>
        <v>7</v>
      </c>
      <c r="B6207" s="41" t="str">
        <f>VLOOKUP(A6207,'[110]Legacy Location Lookups'!$B$1:$C$340,2,0)</f>
        <v>Clinton, IL</v>
      </c>
      <c r="C6207" s="41" t="s">
        <v>142</v>
      </c>
      <c r="D6207" s="41" t="s">
        <v>221</v>
      </c>
      <c r="E6207" s="41" t="s">
        <v>144</v>
      </c>
      <c r="F6207" s="38">
        <v>44266</v>
      </c>
      <c r="G6207" s="41" t="s">
        <v>145</v>
      </c>
      <c r="H6207" s="41">
        <v>0</v>
      </c>
    </row>
    <row r="6208" spans="1:8" x14ac:dyDescent="0.25">
      <c r="A6208" s="41">
        <f>VLOOKUP(D6208,'[110]Legacy Location Lookups'!$A$1:$C$340,2,0)</f>
        <v>171</v>
      </c>
      <c r="B6208" s="41" t="str">
        <f>VLOOKUP(A6208,'[110]Legacy Location Lookups'!$B$1:$C$340,2,0)</f>
        <v>IL Champaign E Main St</v>
      </c>
      <c r="C6208" s="41" t="s">
        <v>142</v>
      </c>
      <c r="D6208" s="41" t="s">
        <v>384</v>
      </c>
      <c r="E6208" s="41" t="s">
        <v>144</v>
      </c>
      <c r="F6208" s="38">
        <v>44266</v>
      </c>
      <c r="G6208" s="41" t="s">
        <v>145</v>
      </c>
      <c r="H6208" s="41">
        <v>0</v>
      </c>
    </row>
    <row r="6209" spans="1:8" x14ac:dyDescent="0.25">
      <c r="A6209" s="41">
        <f>VLOOKUP(D6209,'[110]Legacy Location Lookups'!$A$1:$C$340,2,0)</f>
        <v>162</v>
      </c>
      <c r="B6209" s="41" t="str">
        <f>VLOOKUP(A6209,'[110]Legacy Location Lookups'!$B$1:$C$340,2,0)</f>
        <v>IL GalesburgSeminarySt</v>
      </c>
      <c r="C6209" s="41" t="s">
        <v>142</v>
      </c>
      <c r="D6209" s="41" t="s">
        <v>385</v>
      </c>
      <c r="E6209" s="41" t="s">
        <v>144</v>
      </c>
      <c r="F6209" s="38">
        <v>44266</v>
      </c>
      <c r="G6209" s="41" t="s">
        <v>145</v>
      </c>
      <c r="H6209" s="41">
        <v>0</v>
      </c>
    </row>
    <row r="6210" spans="1:8" x14ac:dyDescent="0.25">
      <c r="A6210" s="41">
        <f>VLOOKUP(D6210,'[110]Legacy Location Lookups'!$A$1:$C$340,2,0)</f>
        <v>164</v>
      </c>
      <c r="B6210" s="41" t="str">
        <f>VLOOKUP(A6210,'[110]Legacy Location Lookups'!$B$1:$C$340,2,0)</f>
        <v>ILSpringfield EMadison</v>
      </c>
      <c r="C6210" s="41" t="s">
        <v>142</v>
      </c>
      <c r="D6210" s="41" t="s">
        <v>386</v>
      </c>
      <c r="E6210" s="41" t="s">
        <v>144</v>
      </c>
      <c r="F6210" s="38">
        <v>44266</v>
      </c>
      <c r="G6210" s="41" t="s">
        <v>145</v>
      </c>
      <c r="H6210" s="41">
        <v>0</v>
      </c>
    </row>
    <row r="6211" spans="1:8" x14ac:dyDescent="0.25">
      <c r="A6211" s="41">
        <f>VLOOKUP(D6211,'[110]Legacy Location Lookups'!$A$1:$C$340,2,0)</f>
        <v>73</v>
      </c>
      <c r="B6211" s="41" t="str">
        <f>VLOOKUP(A6211,'[110]Legacy Location Lookups'!$B$1:$C$340,2,0)</f>
        <v>Boynton Beach, FL</v>
      </c>
      <c r="C6211" s="41" t="s">
        <v>151</v>
      </c>
      <c r="D6211" s="41" t="s">
        <v>152</v>
      </c>
      <c r="E6211" s="41" t="s">
        <v>144</v>
      </c>
      <c r="F6211" s="38">
        <v>44263</v>
      </c>
      <c r="G6211" s="41" t="s">
        <v>145</v>
      </c>
      <c r="H6211" s="41">
        <v>57</v>
      </c>
    </row>
    <row r="6212" spans="1:8" x14ac:dyDescent="0.25">
      <c r="A6212" s="41">
        <f>VLOOKUP(D6212,'[110]Legacy Location Lookups'!$A$1:$C$340,2,0)</f>
        <v>73</v>
      </c>
      <c r="B6212" s="41" t="str">
        <f>VLOOKUP(A6212,'[110]Legacy Location Lookups'!$B$1:$C$340,2,0)</f>
        <v>Boynton Beach, FL</v>
      </c>
      <c r="C6212" s="41" t="s">
        <v>151</v>
      </c>
      <c r="D6212" s="41" t="s">
        <v>152</v>
      </c>
      <c r="E6212" s="41" t="s">
        <v>144</v>
      </c>
      <c r="F6212" s="38">
        <v>44263</v>
      </c>
      <c r="G6212" s="41" t="s">
        <v>159</v>
      </c>
      <c r="H6212" s="41">
        <v>4</v>
      </c>
    </row>
    <row r="6213" spans="1:8" x14ac:dyDescent="0.25">
      <c r="A6213" s="41">
        <f>VLOOKUP(D6213,'[110]Legacy Location Lookups'!$A$1:$C$340,2,0)</f>
        <v>73</v>
      </c>
      <c r="B6213" s="41" t="str">
        <f>VLOOKUP(A6213,'[110]Legacy Location Lookups'!$B$1:$C$340,2,0)</f>
        <v>Boynton Beach, FL</v>
      </c>
      <c r="C6213" s="41" t="s">
        <v>151</v>
      </c>
      <c r="D6213" s="41" t="s">
        <v>152</v>
      </c>
      <c r="E6213" s="41" t="s">
        <v>147</v>
      </c>
      <c r="F6213" s="38">
        <v>44263</v>
      </c>
      <c r="G6213" s="41" t="s">
        <v>145</v>
      </c>
      <c r="H6213" s="41">
        <v>19</v>
      </c>
    </row>
    <row r="6214" spans="1:8" x14ac:dyDescent="0.25">
      <c r="A6214" s="41">
        <f>VLOOKUP(D6214,'[110]Legacy Location Lookups'!$A$1:$C$340,2,0)</f>
        <v>73</v>
      </c>
      <c r="B6214" s="41" t="str">
        <f>VLOOKUP(A6214,'[110]Legacy Location Lookups'!$B$1:$C$340,2,0)</f>
        <v>Boynton Beach, FL</v>
      </c>
      <c r="C6214" s="41" t="s">
        <v>151</v>
      </c>
      <c r="D6214" s="41" t="s">
        <v>152</v>
      </c>
      <c r="E6214" s="41" t="s">
        <v>144</v>
      </c>
      <c r="F6214" s="38">
        <v>44263</v>
      </c>
      <c r="G6214" s="41"/>
      <c r="H6214" s="41">
        <v>5</v>
      </c>
    </row>
    <row r="6215" spans="1:8" x14ac:dyDescent="0.25">
      <c r="A6215" s="41">
        <f>VLOOKUP(D6215,'[110]Legacy Location Lookups'!$A$1:$C$340,2,0)</f>
        <v>75</v>
      </c>
      <c r="B6215" s="41" t="str">
        <f>VLOOKUP(A6215,'[110]Legacy Location Lookups'!$B$1:$C$340,2,0)</f>
        <v>Delray Beach, FL</v>
      </c>
      <c r="C6215" s="41" t="s">
        <v>151</v>
      </c>
      <c r="D6215" s="41" t="s">
        <v>153</v>
      </c>
      <c r="E6215" s="41" t="s">
        <v>144</v>
      </c>
      <c r="F6215" s="38">
        <v>44263</v>
      </c>
      <c r="G6215" s="41" t="s">
        <v>145</v>
      </c>
      <c r="H6215" s="41">
        <v>11</v>
      </c>
    </row>
    <row r="6216" spans="1:8" x14ac:dyDescent="0.25">
      <c r="A6216" s="41">
        <f>VLOOKUP(D6216,'[110]Legacy Location Lookups'!$A$1:$C$340,2,0)</f>
        <v>75</v>
      </c>
      <c r="B6216" s="41" t="str">
        <f>VLOOKUP(A6216,'[110]Legacy Location Lookups'!$B$1:$C$340,2,0)</f>
        <v>Delray Beach, FL</v>
      </c>
      <c r="C6216" s="41" t="s">
        <v>151</v>
      </c>
      <c r="D6216" s="41" t="s">
        <v>153</v>
      </c>
      <c r="E6216" s="41" t="s">
        <v>147</v>
      </c>
      <c r="F6216" s="38">
        <v>44263</v>
      </c>
      <c r="G6216" s="41" t="s">
        <v>147</v>
      </c>
      <c r="H6216" s="41">
        <v>0</v>
      </c>
    </row>
    <row r="6217" spans="1:8" x14ac:dyDescent="0.25">
      <c r="A6217" s="41">
        <f>VLOOKUP(D6217,'[110]Legacy Location Lookups'!$A$1:$C$340,2,0)</f>
        <v>75</v>
      </c>
      <c r="B6217" s="41" t="str">
        <f>VLOOKUP(A6217,'[110]Legacy Location Lookups'!$B$1:$C$340,2,0)</f>
        <v>Delray Beach, FL</v>
      </c>
      <c r="C6217" s="41" t="s">
        <v>151</v>
      </c>
      <c r="D6217" s="41" t="s">
        <v>153</v>
      </c>
      <c r="E6217" s="41" t="s">
        <v>144</v>
      </c>
      <c r="F6217" s="38">
        <v>44263</v>
      </c>
      <c r="G6217" s="41" t="s">
        <v>159</v>
      </c>
      <c r="H6217" s="41">
        <v>3</v>
      </c>
    </row>
    <row r="6218" spans="1:8" x14ac:dyDescent="0.25">
      <c r="A6218" s="41">
        <f>VLOOKUP(D6218,'[110]Legacy Location Lookups'!$A$1:$C$340,2,0)</f>
        <v>76</v>
      </c>
      <c r="B6218" s="41" t="str">
        <f>VLOOKUP(A6218,'[110]Legacy Location Lookups'!$B$1:$C$340,2,0)</f>
        <v>East Boca Raton, FL</v>
      </c>
      <c r="C6218" s="41" t="s">
        <v>151</v>
      </c>
      <c r="D6218" s="41" t="s">
        <v>175</v>
      </c>
      <c r="E6218" s="41" t="s">
        <v>144</v>
      </c>
      <c r="F6218" s="38">
        <v>44263</v>
      </c>
      <c r="G6218" s="41" t="s">
        <v>145</v>
      </c>
      <c r="H6218" s="41">
        <v>18</v>
      </c>
    </row>
    <row r="6219" spans="1:8" x14ac:dyDescent="0.25">
      <c r="A6219" s="41">
        <f>VLOOKUP(D6219,'[110]Legacy Location Lookups'!$A$1:$C$340,2,0)</f>
        <v>77</v>
      </c>
      <c r="B6219" s="41" t="str">
        <f>VLOOKUP(A6219,'[110]Legacy Location Lookups'!$B$1:$C$340,2,0)</f>
        <v>West Boca Raton, FL</v>
      </c>
      <c r="C6219" s="41" t="s">
        <v>151</v>
      </c>
      <c r="D6219" s="41" t="s">
        <v>154</v>
      </c>
      <c r="E6219" s="41" t="s">
        <v>144</v>
      </c>
      <c r="F6219" s="38">
        <v>44263</v>
      </c>
      <c r="G6219" s="41" t="s">
        <v>145</v>
      </c>
      <c r="H6219" s="41">
        <v>11</v>
      </c>
    </row>
    <row r="6220" spans="1:8" x14ac:dyDescent="0.25">
      <c r="A6220" s="41">
        <f>VLOOKUP(D6220,'[110]Legacy Location Lookups'!$A$1:$C$340,2,0)</f>
        <v>72</v>
      </c>
      <c r="B6220" s="41" t="str">
        <f>VLOOKUP(A6220,'[110]Legacy Location Lookups'!$B$1:$C$340,2,0)</f>
        <v>Boca Raton, FL</v>
      </c>
      <c r="C6220" s="41" t="s">
        <v>151</v>
      </c>
      <c r="D6220" s="41" t="s">
        <v>155</v>
      </c>
      <c r="E6220" s="41" t="s">
        <v>144</v>
      </c>
      <c r="F6220" s="38">
        <v>44263</v>
      </c>
      <c r="G6220" s="41" t="s">
        <v>145</v>
      </c>
      <c r="H6220" s="41">
        <v>13</v>
      </c>
    </row>
    <row r="6221" spans="1:8" x14ac:dyDescent="0.25">
      <c r="A6221" s="41">
        <f>VLOOKUP(D6221,'[110]Legacy Location Lookups'!$A$1:$C$340,2,0)</f>
        <v>72</v>
      </c>
      <c r="B6221" s="41" t="str">
        <f>VLOOKUP(A6221,'[110]Legacy Location Lookups'!$B$1:$C$340,2,0)</f>
        <v>Boca Raton, FL</v>
      </c>
      <c r="C6221" s="41" t="s">
        <v>151</v>
      </c>
      <c r="D6221" s="41" t="s">
        <v>155</v>
      </c>
      <c r="E6221" s="41" t="s">
        <v>144</v>
      </c>
      <c r="F6221" s="38">
        <v>44263</v>
      </c>
      <c r="G6221" s="41" t="s">
        <v>159</v>
      </c>
      <c r="H6221" s="41">
        <v>0</v>
      </c>
    </row>
    <row r="6222" spans="1:8" x14ac:dyDescent="0.25">
      <c r="A6222" s="41">
        <f>VLOOKUP(D6222,'[110]Legacy Location Lookups'!$A$1:$C$340,2,0)</f>
        <v>104</v>
      </c>
      <c r="B6222" s="41" t="str">
        <f>VLOOKUP(A6222,'[110]Legacy Location Lookups'!$B$1:$C$340,2,0)</f>
        <v>Miami, FL</v>
      </c>
      <c r="C6222" s="41" t="s">
        <v>151</v>
      </c>
      <c r="D6222" s="41" t="s">
        <v>223</v>
      </c>
      <c r="E6222" s="41" t="s">
        <v>144</v>
      </c>
      <c r="F6222" s="38">
        <v>44263</v>
      </c>
      <c r="G6222" s="41" t="s">
        <v>145</v>
      </c>
      <c r="H6222" s="41">
        <v>24</v>
      </c>
    </row>
    <row r="6223" spans="1:8" x14ac:dyDescent="0.25">
      <c r="A6223" s="41">
        <f>VLOOKUP(D6223,'[110]Legacy Location Lookups'!$A$1:$C$340,2,0)</f>
        <v>104</v>
      </c>
      <c r="B6223" s="41" t="str">
        <f>VLOOKUP(A6223,'[110]Legacy Location Lookups'!$B$1:$C$340,2,0)</f>
        <v>Miami, FL</v>
      </c>
      <c r="C6223" s="41" t="s">
        <v>151</v>
      </c>
      <c r="D6223" s="41" t="s">
        <v>223</v>
      </c>
      <c r="E6223" s="41" t="s">
        <v>144</v>
      </c>
      <c r="F6223" s="38">
        <v>44263</v>
      </c>
      <c r="G6223" s="41" t="s">
        <v>159</v>
      </c>
      <c r="H6223" s="41">
        <v>1</v>
      </c>
    </row>
    <row r="6224" spans="1:8" x14ac:dyDescent="0.25">
      <c r="A6224" s="41">
        <f>VLOOKUP(D6224,'[110]Legacy Location Lookups'!$A$1:$C$340,2,0)</f>
        <v>73</v>
      </c>
      <c r="B6224" s="41" t="str">
        <f>VLOOKUP(A6224,'[110]Legacy Location Lookups'!$B$1:$C$340,2,0)</f>
        <v>Boynton Beach, FL</v>
      </c>
      <c r="C6224" s="41" t="s">
        <v>151</v>
      </c>
      <c r="D6224" s="41" t="s">
        <v>152</v>
      </c>
      <c r="E6224" s="41" t="s">
        <v>144</v>
      </c>
      <c r="F6224" s="38">
        <v>44264</v>
      </c>
      <c r="G6224" s="41" t="s">
        <v>145</v>
      </c>
      <c r="H6224" s="41">
        <v>62</v>
      </c>
    </row>
    <row r="6225" spans="1:8" x14ac:dyDescent="0.25">
      <c r="A6225" s="41">
        <f>VLOOKUP(D6225,'[110]Legacy Location Lookups'!$A$1:$C$340,2,0)</f>
        <v>73</v>
      </c>
      <c r="B6225" s="41" t="str">
        <f>VLOOKUP(A6225,'[110]Legacy Location Lookups'!$B$1:$C$340,2,0)</f>
        <v>Boynton Beach, FL</v>
      </c>
      <c r="C6225" s="41" t="s">
        <v>151</v>
      </c>
      <c r="D6225" s="41" t="s">
        <v>152</v>
      </c>
      <c r="E6225" s="41" t="s">
        <v>144</v>
      </c>
      <c r="F6225" s="38">
        <v>44264</v>
      </c>
      <c r="G6225" s="41" t="s">
        <v>159</v>
      </c>
      <c r="H6225" s="41">
        <v>7</v>
      </c>
    </row>
    <row r="6226" spans="1:8" x14ac:dyDescent="0.25">
      <c r="A6226" s="41">
        <f>VLOOKUP(D6226,'[110]Legacy Location Lookups'!$A$1:$C$340,2,0)</f>
        <v>73</v>
      </c>
      <c r="B6226" s="41" t="str">
        <f>VLOOKUP(A6226,'[110]Legacy Location Lookups'!$B$1:$C$340,2,0)</f>
        <v>Boynton Beach, FL</v>
      </c>
      <c r="C6226" s="41" t="s">
        <v>151</v>
      </c>
      <c r="D6226" s="41" t="s">
        <v>152</v>
      </c>
      <c r="E6226" s="41" t="s">
        <v>147</v>
      </c>
      <c r="F6226" s="38">
        <v>44264</v>
      </c>
      <c r="G6226" s="41" t="s">
        <v>147</v>
      </c>
      <c r="H6226" s="41">
        <v>0</v>
      </c>
    </row>
    <row r="6227" spans="1:8" x14ac:dyDescent="0.25">
      <c r="A6227" s="41">
        <f>VLOOKUP(D6227,'[110]Legacy Location Lookups'!$A$1:$C$340,2,0)</f>
        <v>73</v>
      </c>
      <c r="B6227" s="41" t="str">
        <f>VLOOKUP(A6227,'[110]Legacy Location Lookups'!$B$1:$C$340,2,0)</f>
        <v>Boynton Beach, FL</v>
      </c>
      <c r="C6227" s="41" t="s">
        <v>151</v>
      </c>
      <c r="D6227" s="41" t="s">
        <v>152</v>
      </c>
      <c r="E6227" s="41" t="s">
        <v>144</v>
      </c>
      <c r="F6227" s="38">
        <v>44264</v>
      </c>
      <c r="G6227" s="41" t="s">
        <v>145</v>
      </c>
      <c r="H6227" s="41">
        <v>5</v>
      </c>
    </row>
    <row r="6228" spans="1:8" x14ac:dyDescent="0.25">
      <c r="A6228" s="41">
        <f>VLOOKUP(D6228,'[110]Legacy Location Lookups'!$A$1:$C$340,2,0)</f>
        <v>75</v>
      </c>
      <c r="B6228" s="41" t="str">
        <f>VLOOKUP(A6228,'[110]Legacy Location Lookups'!$B$1:$C$340,2,0)</f>
        <v>Delray Beach, FL</v>
      </c>
      <c r="C6228" s="41" t="s">
        <v>151</v>
      </c>
      <c r="D6228" s="41" t="s">
        <v>153</v>
      </c>
      <c r="E6228" s="41" t="s">
        <v>144</v>
      </c>
      <c r="F6228" s="38">
        <v>44264</v>
      </c>
      <c r="G6228" s="41" t="s">
        <v>145</v>
      </c>
      <c r="H6228" s="41">
        <v>55</v>
      </c>
    </row>
    <row r="6229" spans="1:8" x14ac:dyDescent="0.25">
      <c r="A6229" s="41">
        <f>VLOOKUP(D6229,'[110]Legacy Location Lookups'!$A$1:$C$340,2,0)</f>
        <v>75</v>
      </c>
      <c r="B6229" s="41" t="str">
        <f>VLOOKUP(A6229,'[110]Legacy Location Lookups'!$B$1:$C$340,2,0)</f>
        <v>Delray Beach, FL</v>
      </c>
      <c r="C6229" s="41" t="s">
        <v>151</v>
      </c>
      <c r="D6229" s="41" t="s">
        <v>153</v>
      </c>
      <c r="E6229" s="41" t="s">
        <v>144</v>
      </c>
      <c r="F6229" s="38">
        <v>44264</v>
      </c>
      <c r="G6229" s="41" t="s">
        <v>159</v>
      </c>
      <c r="H6229" s="41">
        <v>1</v>
      </c>
    </row>
    <row r="6230" spans="1:8" x14ac:dyDescent="0.25">
      <c r="A6230" s="41">
        <f>VLOOKUP(D6230,'[110]Legacy Location Lookups'!$A$1:$C$340,2,0)</f>
        <v>76</v>
      </c>
      <c r="B6230" s="41" t="str">
        <f>VLOOKUP(A6230,'[110]Legacy Location Lookups'!$B$1:$C$340,2,0)</f>
        <v>East Boca Raton, FL</v>
      </c>
      <c r="C6230" s="41" t="s">
        <v>151</v>
      </c>
      <c r="D6230" s="41" t="s">
        <v>175</v>
      </c>
      <c r="E6230" s="41" t="s">
        <v>144</v>
      </c>
      <c r="F6230" s="38">
        <v>44264</v>
      </c>
      <c r="G6230" s="41" t="s">
        <v>145</v>
      </c>
      <c r="H6230" s="41">
        <v>20</v>
      </c>
    </row>
    <row r="6231" spans="1:8" x14ac:dyDescent="0.25">
      <c r="A6231" s="41">
        <f>VLOOKUP(D6231,'[110]Legacy Location Lookups'!$A$1:$C$340,2,0)</f>
        <v>77</v>
      </c>
      <c r="B6231" s="41" t="str">
        <f>VLOOKUP(A6231,'[110]Legacy Location Lookups'!$B$1:$C$340,2,0)</f>
        <v>West Boca Raton, FL</v>
      </c>
      <c r="C6231" s="41" t="s">
        <v>151</v>
      </c>
      <c r="D6231" s="41" t="s">
        <v>154</v>
      </c>
      <c r="E6231" s="41" t="s">
        <v>144</v>
      </c>
      <c r="F6231" s="38">
        <v>44264</v>
      </c>
      <c r="G6231" s="41" t="s">
        <v>145</v>
      </c>
      <c r="H6231" s="41">
        <v>24</v>
      </c>
    </row>
    <row r="6232" spans="1:8" x14ac:dyDescent="0.25">
      <c r="A6232" s="41">
        <f>VLOOKUP(D6232,'[110]Legacy Location Lookups'!$A$1:$C$340,2,0)</f>
        <v>72</v>
      </c>
      <c r="B6232" s="41" t="str">
        <f>VLOOKUP(A6232,'[110]Legacy Location Lookups'!$B$1:$C$340,2,0)</f>
        <v>Boca Raton, FL</v>
      </c>
      <c r="C6232" s="41" t="s">
        <v>151</v>
      </c>
      <c r="D6232" s="41" t="s">
        <v>155</v>
      </c>
      <c r="E6232" s="41" t="s">
        <v>144</v>
      </c>
      <c r="F6232" s="38">
        <v>44264</v>
      </c>
      <c r="G6232" s="41" t="s">
        <v>145</v>
      </c>
      <c r="H6232" s="41">
        <v>22</v>
      </c>
    </row>
    <row r="6233" spans="1:8" x14ac:dyDescent="0.25">
      <c r="A6233" s="41">
        <f>VLOOKUP(D6233,'[110]Legacy Location Lookups'!$A$1:$C$340,2,0)</f>
        <v>72</v>
      </c>
      <c r="B6233" s="41" t="str">
        <f>VLOOKUP(A6233,'[110]Legacy Location Lookups'!$B$1:$C$340,2,0)</f>
        <v>Boca Raton, FL</v>
      </c>
      <c r="C6233" s="41" t="s">
        <v>151</v>
      </c>
      <c r="D6233" s="41" t="s">
        <v>155</v>
      </c>
      <c r="E6233" s="41" t="s">
        <v>144</v>
      </c>
      <c r="F6233" s="38">
        <v>44264</v>
      </c>
      <c r="G6233" s="41" t="s">
        <v>159</v>
      </c>
      <c r="H6233" s="41">
        <v>2</v>
      </c>
    </row>
    <row r="6234" spans="1:8" x14ac:dyDescent="0.25">
      <c r="A6234" s="41">
        <f>VLOOKUP(D6234,'[110]Legacy Location Lookups'!$A$1:$C$340,2,0)</f>
        <v>72</v>
      </c>
      <c r="B6234" s="41" t="str">
        <f>VLOOKUP(A6234,'[110]Legacy Location Lookups'!$B$1:$C$340,2,0)</f>
        <v>Boca Raton, FL</v>
      </c>
      <c r="C6234" s="41" t="s">
        <v>151</v>
      </c>
      <c r="D6234" s="41" t="s">
        <v>155</v>
      </c>
      <c r="E6234" s="41" t="s">
        <v>147</v>
      </c>
      <c r="F6234" s="38">
        <v>44264</v>
      </c>
      <c r="G6234" s="41" t="s">
        <v>147</v>
      </c>
      <c r="H6234" s="41">
        <v>0</v>
      </c>
    </row>
    <row r="6235" spans="1:8" x14ac:dyDescent="0.25">
      <c r="A6235" s="41">
        <f>VLOOKUP(D6235,'[110]Legacy Location Lookups'!$A$1:$C$340,2,0)</f>
        <v>104</v>
      </c>
      <c r="B6235" s="41" t="str">
        <f>VLOOKUP(A6235,'[110]Legacy Location Lookups'!$B$1:$C$340,2,0)</f>
        <v>Miami, FL</v>
      </c>
      <c r="C6235" s="41" t="s">
        <v>151</v>
      </c>
      <c r="D6235" s="41" t="s">
        <v>223</v>
      </c>
      <c r="E6235" s="41" t="s">
        <v>144</v>
      </c>
      <c r="F6235" s="38">
        <v>44264</v>
      </c>
      <c r="G6235" s="41" t="s">
        <v>145</v>
      </c>
      <c r="H6235" s="41">
        <v>18</v>
      </c>
    </row>
    <row r="6236" spans="1:8" x14ac:dyDescent="0.25">
      <c r="A6236" s="41">
        <f>VLOOKUP(D6236,'[110]Legacy Location Lookups'!$A$1:$C$340,2,0)</f>
        <v>104</v>
      </c>
      <c r="B6236" s="41" t="str">
        <f>VLOOKUP(A6236,'[110]Legacy Location Lookups'!$B$1:$C$340,2,0)</f>
        <v>Miami, FL</v>
      </c>
      <c r="C6236" s="41" t="s">
        <v>151</v>
      </c>
      <c r="D6236" s="41" t="s">
        <v>223</v>
      </c>
      <c r="E6236" s="41" t="s">
        <v>144</v>
      </c>
      <c r="F6236" s="38">
        <v>44264</v>
      </c>
      <c r="G6236" s="41" t="s">
        <v>159</v>
      </c>
      <c r="H6236" s="41">
        <v>4</v>
      </c>
    </row>
    <row r="6237" spans="1:8" x14ac:dyDescent="0.25">
      <c r="A6237" s="41">
        <f>VLOOKUP(D6237,'[110]Legacy Location Lookups'!$A$1:$C$340,2,0)</f>
        <v>73</v>
      </c>
      <c r="B6237" s="41" t="str">
        <f>VLOOKUP(A6237,'[110]Legacy Location Lookups'!$B$1:$C$340,2,0)</f>
        <v>Boynton Beach, FL</v>
      </c>
      <c r="C6237" s="41" t="s">
        <v>151</v>
      </c>
      <c r="D6237" s="41" t="s">
        <v>152</v>
      </c>
      <c r="E6237" s="41" t="s">
        <v>144</v>
      </c>
      <c r="F6237" s="38">
        <v>44265</v>
      </c>
      <c r="G6237" s="41" t="s">
        <v>145</v>
      </c>
      <c r="H6237" s="41">
        <v>55</v>
      </c>
    </row>
    <row r="6238" spans="1:8" x14ac:dyDescent="0.25">
      <c r="A6238" s="41">
        <f>VLOOKUP(D6238,'[110]Legacy Location Lookups'!$A$1:$C$340,2,0)</f>
        <v>73</v>
      </c>
      <c r="B6238" s="41" t="str">
        <f>VLOOKUP(A6238,'[110]Legacy Location Lookups'!$B$1:$C$340,2,0)</f>
        <v>Boynton Beach, FL</v>
      </c>
      <c r="C6238" s="41" t="s">
        <v>151</v>
      </c>
      <c r="D6238" s="41" t="s">
        <v>152</v>
      </c>
      <c r="E6238" s="41" t="s">
        <v>144</v>
      </c>
      <c r="F6238" s="38">
        <v>44265</v>
      </c>
      <c r="G6238" s="41" t="s">
        <v>159</v>
      </c>
      <c r="H6238" s="41">
        <v>7</v>
      </c>
    </row>
    <row r="6239" spans="1:8" x14ac:dyDescent="0.25">
      <c r="A6239" s="41">
        <f>VLOOKUP(D6239,'[110]Legacy Location Lookups'!$A$1:$C$340,2,0)</f>
        <v>73</v>
      </c>
      <c r="B6239" s="41" t="str">
        <f>VLOOKUP(A6239,'[110]Legacy Location Lookups'!$B$1:$C$340,2,0)</f>
        <v>Boynton Beach, FL</v>
      </c>
      <c r="C6239" s="41" t="s">
        <v>151</v>
      </c>
      <c r="D6239" s="41" t="s">
        <v>152</v>
      </c>
      <c r="E6239" s="41" t="s">
        <v>144</v>
      </c>
      <c r="F6239" s="38">
        <v>44265</v>
      </c>
      <c r="G6239" s="41" t="s">
        <v>145</v>
      </c>
      <c r="H6239" s="41">
        <v>3</v>
      </c>
    </row>
    <row r="6240" spans="1:8" x14ac:dyDescent="0.25">
      <c r="A6240" s="41">
        <f>VLOOKUP(D6240,'[110]Legacy Location Lookups'!$A$1:$C$340,2,0)</f>
        <v>73</v>
      </c>
      <c r="B6240" s="41" t="str">
        <f>VLOOKUP(A6240,'[110]Legacy Location Lookups'!$B$1:$C$340,2,0)</f>
        <v>Boynton Beach, FL</v>
      </c>
      <c r="C6240" s="41" t="s">
        <v>151</v>
      </c>
      <c r="D6240" s="41" t="s">
        <v>152</v>
      </c>
      <c r="E6240" s="41" t="s">
        <v>144</v>
      </c>
      <c r="F6240" s="38">
        <v>44265</v>
      </c>
      <c r="G6240" s="41" t="s">
        <v>145</v>
      </c>
      <c r="H6240" s="41">
        <v>0</v>
      </c>
    </row>
    <row r="6241" spans="1:8" x14ac:dyDescent="0.25">
      <c r="A6241" s="41">
        <f>VLOOKUP(D6241,'[110]Legacy Location Lookups'!$A$1:$C$340,2,0)</f>
        <v>73</v>
      </c>
      <c r="B6241" s="41" t="str">
        <f>VLOOKUP(A6241,'[110]Legacy Location Lookups'!$B$1:$C$340,2,0)</f>
        <v>Boynton Beach, FL</v>
      </c>
      <c r="C6241" s="41" t="s">
        <v>151</v>
      </c>
      <c r="D6241" s="41" t="s">
        <v>152</v>
      </c>
      <c r="E6241" s="41" t="s">
        <v>144</v>
      </c>
      <c r="F6241" s="38">
        <v>44265</v>
      </c>
      <c r="G6241" s="41" t="s">
        <v>146</v>
      </c>
      <c r="H6241" s="41">
        <v>0</v>
      </c>
    </row>
    <row r="6242" spans="1:8" x14ac:dyDescent="0.25">
      <c r="A6242" s="41">
        <f>VLOOKUP(D6242,'[110]Legacy Location Lookups'!$A$1:$C$340,2,0)</f>
        <v>75</v>
      </c>
      <c r="B6242" s="41" t="str">
        <f>VLOOKUP(A6242,'[110]Legacy Location Lookups'!$B$1:$C$340,2,0)</f>
        <v>Delray Beach, FL</v>
      </c>
      <c r="C6242" s="41" t="s">
        <v>151</v>
      </c>
      <c r="D6242" s="41" t="s">
        <v>153</v>
      </c>
      <c r="E6242" s="41" t="s">
        <v>144</v>
      </c>
      <c r="F6242" s="38">
        <v>44265</v>
      </c>
      <c r="G6242" s="41" t="s">
        <v>145</v>
      </c>
      <c r="H6242" s="41">
        <v>50</v>
      </c>
    </row>
    <row r="6243" spans="1:8" x14ac:dyDescent="0.25">
      <c r="A6243" s="41">
        <f>VLOOKUP(D6243,'[110]Legacy Location Lookups'!$A$1:$C$340,2,0)</f>
        <v>75</v>
      </c>
      <c r="B6243" s="41" t="str">
        <f>VLOOKUP(A6243,'[110]Legacy Location Lookups'!$B$1:$C$340,2,0)</f>
        <v>Delray Beach, FL</v>
      </c>
      <c r="C6243" s="41" t="s">
        <v>151</v>
      </c>
      <c r="D6243" s="41" t="s">
        <v>153</v>
      </c>
      <c r="E6243" s="41" t="s">
        <v>147</v>
      </c>
      <c r="F6243" s="38">
        <v>44265</v>
      </c>
      <c r="G6243" s="41" t="s">
        <v>147</v>
      </c>
      <c r="H6243" s="41">
        <v>0</v>
      </c>
    </row>
    <row r="6244" spans="1:8" x14ac:dyDescent="0.25">
      <c r="A6244" s="41">
        <f>VLOOKUP(D6244,'[110]Legacy Location Lookups'!$A$1:$C$340,2,0)</f>
        <v>75</v>
      </c>
      <c r="B6244" s="41" t="str">
        <f>VLOOKUP(A6244,'[110]Legacy Location Lookups'!$B$1:$C$340,2,0)</f>
        <v>Delray Beach, FL</v>
      </c>
      <c r="C6244" s="41" t="s">
        <v>151</v>
      </c>
      <c r="D6244" s="41" t="s">
        <v>153</v>
      </c>
      <c r="E6244" s="41" t="s">
        <v>144</v>
      </c>
      <c r="F6244" s="38">
        <v>44265</v>
      </c>
      <c r="G6244" s="41" t="s">
        <v>159</v>
      </c>
      <c r="H6244" s="41">
        <v>0</v>
      </c>
    </row>
    <row r="6245" spans="1:8" x14ac:dyDescent="0.25">
      <c r="A6245" s="41">
        <f>VLOOKUP(D6245,'[110]Legacy Location Lookups'!$A$1:$C$340,2,0)</f>
        <v>76</v>
      </c>
      <c r="B6245" s="41" t="str">
        <f>VLOOKUP(A6245,'[110]Legacy Location Lookups'!$B$1:$C$340,2,0)</f>
        <v>East Boca Raton, FL</v>
      </c>
      <c r="C6245" s="41" t="s">
        <v>151</v>
      </c>
      <c r="D6245" s="41" t="s">
        <v>175</v>
      </c>
      <c r="E6245" s="41" t="s">
        <v>144</v>
      </c>
      <c r="F6245" s="38">
        <v>44265</v>
      </c>
      <c r="G6245" s="41" t="s">
        <v>145</v>
      </c>
      <c r="H6245" s="41">
        <v>5</v>
      </c>
    </row>
    <row r="6246" spans="1:8" x14ac:dyDescent="0.25">
      <c r="A6246" s="41">
        <f>VLOOKUP(D6246,'[110]Legacy Location Lookups'!$A$1:$C$340,2,0)</f>
        <v>76</v>
      </c>
      <c r="B6246" s="41" t="str">
        <f>VLOOKUP(A6246,'[110]Legacy Location Lookups'!$B$1:$C$340,2,0)</f>
        <v>East Boca Raton, FL</v>
      </c>
      <c r="C6246" s="41" t="s">
        <v>151</v>
      </c>
      <c r="D6246" s="41" t="s">
        <v>175</v>
      </c>
      <c r="E6246" s="41" t="s">
        <v>147</v>
      </c>
      <c r="F6246" s="38">
        <v>44265</v>
      </c>
      <c r="G6246" s="41" t="s">
        <v>147</v>
      </c>
      <c r="H6246" s="41">
        <v>1</v>
      </c>
    </row>
    <row r="6247" spans="1:8" x14ac:dyDescent="0.25">
      <c r="A6247" s="41">
        <f>VLOOKUP(D6247,'[110]Legacy Location Lookups'!$A$1:$C$340,2,0)</f>
        <v>76</v>
      </c>
      <c r="B6247" s="41" t="str">
        <f>VLOOKUP(A6247,'[110]Legacy Location Lookups'!$B$1:$C$340,2,0)</f>
        <v>East Boca Raton, FL</v>
      </c>
      <c r="C6247" s="41" t="s">
        <v>151</v>
      </c>
      <c r="D6247" s="41" t="s">
        <v>175</v>
      </c>
      <c r="E6247" s="41" t="s">
        <v>144</v>
      </c>
      <c r="F6247" s="38">
        <v>44265</v>
      </c>
      <c r="G6247" s="41" t="s">
        <v>159</v>
      </c>
      <c r="H6247" s="41">
        <v>3</v>
      </c>
    </row>
    <row r="6248" spans="1:8" x14ac:dyDescent="0.25">
      <c r="A6248" s="41">
        <f>VLOOKUP(D6248,'[110]Legacy Location Lookups'!$A$1:$C$340,2,0)</f>
        <v>77</v>
      </c>
      <c r="B6248" s="41" t="str">
        <f>VLOOKUP(A6248,'[110]Legacy Location Lookups'!$B$1:$C$340,2,0)</f>
        <v>West Boca Raton, FL</v>
      </c>
      <c r="C6248" s="41" t="s">
        <v>151</v>
      </c>
      <c r="D6248" s="41" t="s">
        <v>154</v>
      </c>
      <c r="E6248" s="41" t="s">
        <v>144</v>
      </c>
      <c r="F6248" s="38">
        <v>44265</v>
      </c>
      <c r="G6248" s="41" t="s">
        <v>145</v>
      </c>
      <c r="H6248" s="41">
        <v>18</v>
      </c>
    </row>
    <row r="6249" spans="1:8" x14ac:dyDescent="0.25">
      <c r="A6249" s="41">
        <f>VLOOKUP(D6249,'[110]Legacy Location Lookups'!$A$1:$C$340,2,0)</f>
        <v>72</v>
      </c>
      <c r="B6249" s="41" t="str">
        <f>VLOOKUP(A6249,'[110]Legacy Location Lookups'!$B$1:$C$340,2,0)</f>
        <v>Boca Raton, FL</v>
      </c>
      <c r="C6249" s="41" t="s">
        <v>151</v>
      </c>
      <c r="D6249" s="41" t="s">
        <v>155</v>
      </c>
      <c r="E6249" s="41" t="s">
        <v>144</v>
      </c>
      <c r="F6249" s="38">
        <v>44265</v>
      </c>
      <c r="G6249" s="41" t="s">
        <v>145</v>
      </c>
      <c r="H6249" s="41">
        <v>22</v>
      </c>
    </row>
    <row r="6250" spans="1:8" x14ac:dyDescent="0.25">
      <c r="A6250" s="41">
        <f>VLOOKUP(D6250,'[110]Legacy Location Lookups'!$A$1:$C$340,2,0)</f>
        <v>72</v>
      </c>
      <c r="B6250" s="41" t="str">
        <f>VLOOKUP(A6250,'[110]Legacy Location Lookups'!$B$1:$C$340,2,0)</f>
        <v>Boca Raton, FL</v>
      </c>
      <c r="C6250" s="41" t="s">
        <v>151</v>
      </c>
      <c r="D6250" s="41" t="s">
        <v>155</v>
      </c>
      <c r="E6250" s="41" t="s">
        <v>144</v>
      </c>
      <c r="F6250" s="38">
        <v>44265</v>
      </c>
      <c r="G6250" s="41" t="s">
        <v>159</v>
      </c>
      <c r="H6250" s="41">
        <v>3</v>
      </c>
    </row>
    <row r="6251" spans="1:8" x14ac:dyDescent="0.25">
      <c r="A6251" s="41">
        <f>VLOOKUP(D6251,'[110]Legacy Location Lookups'!$A$1:$C$340,2,0)</f>
        <v>72</v>
      </c>
      <c r="B6251" s="41" t="str">
        <f>VLOOKUP(A6251,'[110]Legacy Location Lookups'!$B$1:$C$340,2,0)</f>
        <v>Boca Raton, FL</v>
      </c>
      <c r="C6251" s="41" t="s">
        <v>151</v>
      </c>
      <c r="D6251" s="41" t="s">
        <v>155</v>
      </c>
      <c r="E6251" s="41" t="s">
        <v>147</v>
      </c>
      <c r="F6251" s="38">
        <v>44265</v>
      </c>
      <c r="G6251" s="41" t="s">
        <v>147</v>
      </c>
      <c r="H6251" s="41">
        <v>1</v>
      </c>
    </row>
    <row r="6252" spans="1:8" x14ac:dyDescent="0.25">
      <c r="A6252" s="41">
        <f>VLOOKUP(D6252,'[110]Legacy Location Lookups'!$A$1:$C$340,2,0)</f>
        <v>104</v>
      </c>
      <c r="B6252" s="41" t="str">
        <f>VLOOKUP(A6252,'[110]Legacy Location Lookups'!$B$1:$C$340,2,0)</f>
        <v>Miami, FL</v>
      </c>
      <c r="C6252" s="41" t="s">
        <v>151</v>
      </c>
      <c r="D6252" s="41" t="s">
        <v>223</v>
      </c>
      <c r="E6252" s="41" t="s">
        <v>144</v>
      </c>
      <c r="F6252" s="38">
        <v>44265</v>
      </c>
      <c r="G6252" s="41" t="s">
        <v>145</v>
      </c>
      <c r="H6252" s="41">
        <v>19</v>
      </c>
    </row>
    <row r="6253" spans="1:8" x14ac:dyDescent="0.25">
      <c r="A6253" s="41">
        <f>VLOOKUP(D6253,'[110]Legacy Location Lookups'!$A$1:$C$340,2,0)</f>
        <v>104</v>
      </c>
      <c r="B6253" s="41" t="str">
        <f>VLOOKUP(A6253,'[110]Legacy Location Lookups'!$B$1:$C$340,2,0)</f>
        <v>Miami, FL</v>
      </c>
      <c r="C6253" s="41" t="s">
        <v>151</v>
      </c>
      <c r="D6253" s="41" t="s">
        <v>223</v>
      </c>
      <c r="E6253" s="41" t="s">
        <v>144</v>
      </c>
      <c r="F6253" s="38">
        <v>44265</v>
      </c>
      <c r="G6253" s="41" t="s">
        <v>159</v>
      </c>
      <c r="H6253" s="41">
        <v>0</v>
      </c>
    </row>
    <row r="6254" spans="1:8" x14ac:dyDescent="0.25">
      <c r="A6254" s="41">
        <f>VLOOKUP(D6254,'[110]Legacy Location Lookups'!$A$1:$C$340,2,0)</f>
        <v>73</v>
      </c>
      <c r="B6254" s="41" t="str">
        <f>VLOOKUP(A6254,'[110]Legacy Location Lookups'!$B$1:$C$340,2,0)</f>
        <v>Boynton Beach, FL</v>
      </c>
      <c r="C6254" s="41" t="s">
        <v>151</v>
      </c>
      <c r="D6254" s="41" t="s">
        <v>152</v>
      </c>
      <c r="E6254" s="41" t="s">
        <v>144</v>
      </c>
      <c r="F6254" s="38">
        <v>44266</v>
      </c>
      <c r="G6254" s="41" t="s">
        <v>145</v>
      </c>
      <c r="H6254" s="41">
        <v>56</v>
      </c>
    </row>
    <row r="6255" spans="1:8" x14ac:dyDescent="0.25">
      <c r="A6255" s="41">
        <f>VLOOKUP(D6255,'[110]Legacy Location Lookups'!$A$1:$C$340,2,0)</f>
        <v>73</v>
      </c>
      <c r="B6255" s="41" t="str">
        <f>VLOOKUP(A6255,'[110]Legacy Location Lookups'!$B$1:$C$340,2,0)</f>
        <v>Boynton Beach, FL</v>
      </c>
      <c r="C6255" s="41" t="s">
        <v>151</v>
      </c>
      <c r="D6255" s="41" t="s">
        <v>152</v>
      </c>
      <c r="E6255" s="41" t="s">
        <v>144</v>
      </c>
      <c r="F6255" s="38">
        <v>44266</v>
      </c>
      <c r="G6255" s="41" t="s">
        <v>146</v>
      </c>
      <c r="H6255" s="41">
        <v>0</v>
      </c>
    </row>
    <row r="6256" spans="1:8" x14ac:dyDescent="0.25">
      <c r="A6256" s="41">
        <f>VLOOKUP(D6256,'[110]Legacy Location Lookups'!$A$1:$C$340,2,0)</f>
        <v>73</v>
      </c>
      <c r="B6256" s="41" t="str">
        <f>VLOOKUP(A6256,'[110]Legacy Location Lookups'!$B$1:$C$340,2,0)</f>
        <v>Boynton Beach, FL</v>
      </c>
      <c r="C6256" s="41" t="s">
        <v>151</v>
      </c>
      <c r="D6256" s="41" t="s">
        <v>152</v>
      </c>
      <c r="E6256" s="41" t="s">
        <v>144</v>
      </c>
      <c r="F6256" s="38">
        <v>44266</v>
      </c>
      <c r="G6256" s="41" t="s">
        <v>159</v>
      </c>
      <c r="H6256" s="41">
        <v>3</v>
      </c>
    </row>
    <row r="6257" spans="1:8" x14ac:dyDescent="0.25">
      <c r="A6257" s="41">
        <f>VLOOKUP(D6257,'[110]Legacy Location Lookups'!$A$1:$C$340,2,0)</f>
        <v>73</v>
      </c>
      <c r="B6257" s="41" t="str">
        <f>VLOOKUP(A6257,'[110]Legacy Location Lookups'!$B$1:$C$340,2,0)</f>
        <v>Boynton Beach, FL</v>
      </c>
      <c r="C6257" s="41" t="s">
        <v>151</v>
      </c>
      <c r="D6257" s="41" t="s">
        <v>152</v>
      </c>
      <c r="E6257" s="41" t="s">
        <v>144</v>
      </c>
      <c r="F6257" s="38">
        <v>44266</v>
      </c>
      <c r="G6257" s="41" t="s">
        <v>145</v>
      </c>
      <c r="H6257" s="41">
        <v>0</v>
      </c>
    </row>
    <row r="6258" spans="1:8" x14ac:dyDescent="0.25">
      <c r="A6258" s="41">
        <f>VLOOKUP(D6258,'[110]Legacy Location Lookups'!$A$1:$C$340,2,0)</f>
        <v>73</v>
      </c>
      <c r="B6258" s="41" t="str">
        <f>VLOOKUP(A6258,'[110]Legacy Location Lookups'!$B$1:$C$340,2,0)</f>
        <v>Boynton Beach, FL</v>
      </c>
      <c r="C6258" s="41" t="s">
        <v>151</v>
      </c>
      <c r="D6258" s="41" t="s">
        <v>152</v>
      </c>
      <c r="E6258" s="41" t="s">
        <v>144</v>
      </c>
      <c r="F6258" s="38">
        <v>44266</v>
      </c>
      <c r="G6258" s="41" t="s">
        <v>145</v>
      </c>
      <c r="H6258" s="41">
        <v>0</v>
      </c>
    </row>
    <row r="6259" spans="1:8" x14ac:dyDescent="0.25">
      <c r="A6259" s="41">
        <f>VLOOKUP(D6259,'[110]Legacy Location Lookups'!$A$1:$C$340,2,0)</f>
        <v>75</v>
      </c>
      <c r="B6259" s="41" t="str">
        <f>VLOOKUP(A6259,'[110]Legacy Location Lookups'!$B$1:$C$340,2,0)</f>
        <v>Delray Beach, FL</v>
      </c>
      <c r="C6259" s="41" t="s">
        <v>151</v>
      </c>
      <c r="D6259" s="41" t="s">
        <v>153</v>
      </c>
      <c r="E6259" s="41" t="s">
        <v>144</v>
      </c>
      <c r="F6259" s="38">
        <v>44266</v>
      </c>
      <c r="G6259" s="41" t="s">
        <v>145</v>
      </c>
      <c r="H6259" s="41">
        <v>35</v>
      </c>
    </row>
    <row r="6260" spans="1:8" x14ac:dyDescent="0.25">
      <c r="A6260" s="41">
        <f>VLOOKUP(D6260,'[110]Legacy Location Lookups'!$A$1:$C$340,2,0)</f>
        <v>75</v>
      </c>
      <c r="B6260" s="41" t="str">
        <f>VLOOKUP(A6260,'[110]Legacy Location Lookups'!$B$1:$C$340,2,0)</f>
        <v>Delray Beach, FL</v>
      </c>
      <c r="C6260" s="41" t="s">
        <v>151</v>
      </c>
      <c r="D6260" s="41" t="s">
        <v>153</v>
      </c>
      <c r="E6260" s="41" t="s">
        <v>147</v>
      </c>
      <c r="F6260" s="38">
        <v>44266</v>
      </c>
      <c r="G6260" s="41" t="s">
        <v>147</v>
      </c>
      <c r="H6260" s="41">
        <v>0</v>
      </c>
    </row>
    <row r="6261" spans="1:8" x14ac:dyDescent="0.25">
      <c r="A6261" s="41">
        <f>VLOOKUP(D6261,'[110]Legacy Location Lookups'!$A$1:$C$340,2,0)</f>
        <v>75</v>
      </c>
      <c r="B6261" s="41" t="str">
        <f>VLOOKUP(A6261,'[110]Legacy Location Lookups'!$B$1:$C$340,2,0)</f>
        <v>Delray Beach, FL</v>
      </c>
      <c r="C6261" s="41" t="s">
        <v>151</v>
      </c>
      <c r="D6261" s="41" t="s">
        <v>153</v>
      </c>
      <c r="E6261" s="41" t="s">
        <v>144</v>
      </c>
      <c r="F6261" s="38">
        <v>44266</v>
      </c>
      <c r="G6261" s="41" t="s">
        <v>159</v>
      </c>
      <c r="H6261" s="41">
        <v>1</v>
      </c>
    </row>
    <row r="6262" spans="1:8" x14ac:dyDescent="0.25">
      <c r="A6262" s="41">
        <f>VLOOKUP(D6262,'[110]Legacy Location Lookups'!$A$1:$C$340,2,0)</f>
        <v>76</v>
      </c>
      <c r="B6262" s="41" t="str">
        <f>VLOOKUP(A6262,'[110]Legacy Location Lookups'!$B$1:$C$340,2,0)</f>
        <v>East Boca Raton, FL</v>
      </c>
      <c r="C6262" s="41" t="s">
        <v>151</v>
      </c>
      <c r="D6262" s="41" t="s">
        <v>175</v>
      </c>
      <c r="E6262" s="41" t="s">
        <v>144</v>
      </c>
      <c r="F6262" s="38">
        <v>44266</v>
      </c>
      <c r="G6262" s="41" t="s">
        <v>145</v>
      </c>
      <c r="H6262" s="41">
        <v>33</v>
      </c>
    </row>
    <row r="6263" spans="1:8" x14ac:dyDescent="0.25">
      <c r="A6263" s="41">
        <f>VLOOKUP(D6263,'[110]Legacy Location Lookups'!$A$1:$C$340,2,0)</f>
        <v>77</v>
      </c>
      <c r="B6263" s="41" t="str">
        <f>VLOOKUP(A6263,'[110]Legacy Location Lookups'!$B$1:$C$340,2,0)</f>
        <v>West Boca Raton, FL</v>
      </c>
      <c r="C6263" s="41" t="s">
        <v>151</v>
      </c>
      <c r="D6263" s="41" t="s">
        <v>154</v>
      </c>
      <c r="E6263" s="41" t="s">
        <v>144</v>
      </c>
      <c r="F6263" s="38">
        <v>44266</v>
      </c>
      <c r="G6263" s="41" t="s">
        <v>145</v>
      </c>
      <c r="H6263" s="41">
        <v>0</v>
      </c>
    </row>
    <row r="6264" spans="1:8" x14ac:dyDescent="0.25">
      <c r="A6264" s="41">
        <f>VLOOKUP(D6264,'[110]Legacy Location Lookups'!$A$1:$C$340,2,0)</f>
        <v>72</v>
      </c>
      <c r="B6264" s="41" t="str">
        <f>VLOOKUP(A6264,'[110]Legacy Location Lookups'!$B$1:$C$340,2,0)</f>
        <v>Boca Raton, FL</v>
      </c>
      <c r="C6264" s="41" t="s">
        <v>151</v>
      </c>
      <c r="D6264" s="41" t="s">
        <v>155</v>
      </c>
      <c r="E6264" s="41" t="s">
        <v>144</v>
      </c>
      <c r="F6264" s="38">
        <v>44266</v>
      </c>
      <c r="G6264" s="41" t="s">
        <v>145</v>
      </c>
      <c r="H6264" s="41">
        <v>22</v>
      </c>
    </row>
    <row r="6265" spans="1:8" x14ac:dyDescent="0.25">
      <c r="A6265" s="41">
        <f>VLOOKUP(D6265,'[110]Legacy Location Lookups'!$A$1:$C$340,2,0)</f>
        <v>72</v>
      </c>
      <c r="B6265" s="41" t="str">
        <f>VLOOKUP(A6265,'[110]Legacy Location Lookups'!$B$1:$C$340,2,0)</f>
        <v>Boca Raton, FL</v>
      </c>
      <c r="C6265" s="41" t="s">
        <v>151</v>
      </c>
      <c r="D6265" s="41" t="s">
        <v>155</v>
      </c>
      <c r="E6265" s="41" t="s">
        <v>144</v>
      </c>
      <c r="F6265" s="38">
        <v>44266</v>
      </c>
      <c r="G6265" s="41" t="s">
        <v>146</v>
      </c>
      <c r="H6265" s="41">
        <v>0</v>
      </c>
    </row>
    <row r="6266" spans="1:8" x14ac:dyDescent="0.25">
      <c r="A6266" s="41">
        <f>VLOOKUP(D6266,'[110]Legacy Location Lookups'!$A$1:$C$340,2,0)</f>
        <v>72</v>
      </c>
      <c r="B6266" s="41" t="str">
        <f>VLOOKUP(A6266,'[110]Legacy Location Lookups'!$B$1:$C$340,2,0)</f>
        <v>Boca Raton, FL</v>
      </c>
      <c r="C6266" s="41" t="s">
        <v>151</v>
      </c>
      <c r="D6266" s="41" t="s">
        <v>155</v>
      </c>
      <c r="E6266" s="41" t="s">
        <v>147</v>
      </c>
      <c r="F6266" s="38">
        <v>44266</v>
      </c>
      <c r="G6266" s="41" t="s">
        <v>147</v>
      </c>
      <c r="H6266" s="41">
        <v>1</v>
      </c>
    </row>
    <row r="6267" spans="1:8" x14ac:dyDescent="0.25">
      <c r="A6267" s="41">
        <f>VLOOKUP(D6267,'[110]Legacy Location Lookups'!$A$1:$C$340,2,0)</f>
        <v>104</v>
      </c>
      <c r="B6267" s="41" t="str">
        <f>VLOOKUP(A6267,'[110]Legacy Location Lookups'!$B$1:$C$340,2,0)</f>
        <v>Miami, FL</v>
      </c>
      <c r="C6267" s="41" t="s">
        <v>151</v>
      </c>
      <c r="D6267" s="41" t="s">
        <v>223</v>
      </c>
      <c r="E6267" s="41" t="s">
        <v>144</v>
      </c>
      <c r="F6267" s="38">
        <v>44266</v>
      </c>
      <c r="G6267" s="41" t="s">
        <v>145</v>
      </c>
      <c r="H6267" s="41">
        <v>17</v>
      </c>
    </row>
    <row r="6268" spans="1:8" x14ac:dyDescent="0.25">
      <c r="A6268" s="41">
        <f>VLOOKUP(D6268,'[110]Legacy Location Lookups'!$A$1:$C$340,2,0)</f>
        <v>104</v>
      </c>
      <c r="B6268" s="41" t="str">
        <f>VLOOKUP(A6268,'[110]Legacy Location Lookups'!$B$1:$C$340,2,0)</f>
        <v>Miami, FL</v>
      </c>
      <c r="C6268" s="41" t="s">
        <v>151</v>
      </c>
      <c r="D6268" s="41" t="s">
        <v>223</v>
      </c>
      <c r="E6268" s="41" t="s">
        <v>144</v>
      </c>
      <c r="F6268" s="38">
        <v>44266</v>
      </c>
      <c r="G6268" s="41" t="s">
        <v>159</v>
      </c>
      <c r="H6268" s="41">
        <v>2</v>
      </c>
    </row>
    <row r="6269" spans="1:8" x14ac:dyDescent="0.25">
      <c r="A6269" s="41">
        <f>VLOOKUP(D6269,'[110]Legacy Location Lookups'!$A$1:$C$340,2,0)</f>
        <v>73</v>
      </c>
      <c r="B6269" s="41" t="str">
        <f>VLOOKUP(A6269,'[110]Legacy Location Lookups'!$B$1:$C$340,2,0)</f>
        <v>Boynton Beach, FL</v>
      </c>
      <c r="C6269" s="41" t="s">
        <v>151</v>
      </c>
      <c r="D6269" s="41" t="s">
        <v>152</v>
      </c>
      <c r="E6269" s="41" t="s">
        <v>144</v>
      </c>
      <c r="F6269" s="38">
        <v>44267</v>
      </c>
      <c r="G6269" s="41" t="s">
        <v>145</v>
      </c>
      <c r="H6269" s="41">
        <v>69</v>
      </c>
    </row>
    <row r="6270" spans="1:8" x14ac:dyDescent="0.25">
      <c r="A6270" s="41">
        <f>VLOOKUP(D6270,'[110]Legacy Location Lookups'!$A$1:$C$340,2,0)</f>
        <v>73</v>
      </c>
      <c r="B6270" s="41" t="str">
        <f>VLOOKUP(A6270,'[110]Legacy Location Lookups'!$B$1:$C$340,2,0)</f>
        <v>Boynton Beach, FL</v>
      </c>
      <c r="C6270" s="41" t="s">
        <v>151</v>
      </c>
      <c r="D6270" s="41" t="s">
        <v>152</v>
      </c>
      <c r="E6270" s="41" t="s">
        <v>144</v>
      </c>
      <c r="F6270" s="38">
        <v>44267</v>
      </c>
      <c r="G6270" s="41" t="s">
        <v>159</v>
      </c>
      <c r="H6270" s="41">
        <v>9</v>
      </c>
    </row>
    <row r="6271" spans="1:8" x14ac:dyDescent="0.25">
      <c r="A6271" s="41">
        <f>VLOOKUP(D6271,'[110]Legacy Location Lookups'!$A$1:$C$340,2,0)</f>
        <v>73</v>
      </c>
      <c r="B6271" s="41" t="str">
        <f>VLOOKUP(A6271,'[110]Legacy Location Lookups'!$B$1:$C$340,2,0)</f>
        <v>Boynton Beach, FL</v>
      </c>
      <c r="C6271" s="41" t="s">
        <v>151</v>
      </c>
      <c r="D6271" s="41" t="s">
        <v>152</v>
      </c>
      <c r="E6271" s="41" t="s">
        <v>144</v>
      </c>
      <c r="F6271" s="38">
        <v>44267</v>
      </c>
      <c r="G6271" s="41" t="s">
        <v>146</v>
      </c>
      <c r="H6271" s="41">
        <v>0</v>
      </c>
    </row>
    <row r="6272" spans="1:8" x14ac:dyDescent="0.25">
      <c r="A6272" s="41">
        <f>VLOOKUP(D6272,'[110]Legacy Location Lookups'!$A$1:$C$340,2,0)</f>
        <v>73</v>
      </c>
      <c r="B6272" s="41" t="str">
        <f>VLOOKUP(A6272,'[110]Legacy Location Lookups'!$B$1:$C$340,2,0)</f>
        <v>Boynton Beach, FL</v>
      </c>
      <c r="C6272" s="41" t="s">
        <v>151</v>
      </c>
      <c r="D6272" s="41" t="s">
        <v>152</v>
      </c>
      <c r="E6272" s="41" t="s">
        <v>144</v>
      </c>
      <c r="F6272" s="38">
        <v>44267</v>
      </c>
      <c r="G6272" s="41" t="s">
        <v>145</v>
      </c>
      <c r="H6272" s="41">
        <v>0</v>
      </c>
    </row>
    <row r="6273" spans="1:8" x14ac:dyDescent="0.25">
      <c r="A6273" s="41">
        <f>VLOOKUP(D6273,'[110]Legacy Location Lookups'!$A$1:$C$340,2,0)</f>
        <v>75</v>
      </c>
      <c r="B6273" s="41" t="str">
        <f>VLOOKUP(A6273,'[110]Legacy Location Lookups'!$B$1:$C$340,2,0)</f>
        <v>Delray Beach, FL</v>
      </c>
      <c r="C6273" s="41" t="s">
        <v>151</v>
      </c>
      <c r="D6273" s="41" t="s">
        <v>153</v>
      </c>
      <c r="E6273" s="41" t="s">
        <v>144</v>
      </c>
      <c r="F6273" s="38">
        <v>44267</v>
      </c>
      <c r="G6273" s="41" t="s">
        <v>145</v>
      </c>
      <c r="H6273" s="41">
        <v>44</v>
      </c>
    </row>
    <row r="6274" spans="1:8" x14ac:dyDescent="0.25">
      <c r="A6274" s="41">
        <f>VLOOKUP(D6274,'[110]Legacy Location Lookups'!$A$1:$C$340,2,0)</f>
        <v>75</v>
      </c>
      <c r="B6274" s="41" t="str">
        <f>VLOOKUP(A6274,'[110]Legacy Location Lookups'!$B$1:$C$340,2,0)</f>
        <v>Delray Beach, FL</v>
      </c>
      <c r="C6274" s="41" t="s">
        <v>151</v>
      </c>
      <c r="D6274" s="41" t="s">
        <v>153</v>
      </c>
      <c r="E6274" s="41" t="s">
        <v>144</v>
      </c>
      <c r="F6274" s="38">
        <v>44267</v>
      </c>
      <c r="G6274" s="41" t="s">
        <v>159</v>
      </c>
      <c r="H6274" s="41">
        <v>1</v>
      </c>
    </row>
    <row r="6275" spans="1:8" x14ac:dyDescent="0.25">
      <c r="A6275" s="41">
        <f>VLOOKUP(D6275,'[110]Legacy Location Lookups'!$A$1:$C$340,2,0)</f>
        <v>76</v>
      </c>
      <c r="B6275" s="41" t="str">
        <f>VLOOKUP(A6275,'[110]Legacy Location Lookups'!$B$1:$C$340,2,0)</f>
        <v>East Boca Raton, FL</v>
      </c>
      <c r="C6275" s="41" t="s">
        <v>151</v>
      </c>
      <c r="D6275" s="41" t="s">
        <v>175</v>
      </c>
      <c r="E6275" s="41" t="s">
        <v>144</v>
      </c>
      <c r="F6275" s="38">
        <v>44267</v>
      </c>
      <c r="G6275" s="41" t="s">
        <v>145</v>
      </c>
      <c r="H6275" s="41">
        <v>2</v>
      </c>
    </row>
    <row r="6276" spans="1:8" x14ac:dyDescent="0.25">
      <c r="A6276" s="41">
        <f>VLOOKUP(D6276,'[110]Legacy Location Lookups'!$A$1:$C$340,2,0)</f>
        <v>76</v>
      </c>
      <c r="B6276" s="41" t="str">
        <f>VLOOKUP(A6276,'[110]Legacy Location Lookups'!$B$1:$C$340,2,0)</f>
        <v>East Boca Raton, FL</v>
      </c>
      <c r="C6276" s="41" t="s">
        <v>151</v>
      </c>
      <c r="D6276" s="41" t="s">
        <v>175</v>
      </c>
      <c r="E6276" s="41" t="s">
        <v>144</v>
      </c>
      <c r="F6276" s="38">
        <v>44267</v>
      </c>
      <c r="G6276" s="41" t="s">
        <v>159</v>
      </c>
      <c r="H6276" s="41">
        <v>1</v>
      </c>
    </row>
    <row r="6277" spans="1:8" x14ac:dyDescent="0.25">
      <c r="A6277" s="41">
        <f>VLOOKUP(D6277,'[110]Legacy Location Lookups'!$A$1:$C$340,2,0)</f>
        <v>77</v>
      </c>
      <c r="B6277" s="41" t="str">
        <f>VLOOKUP(A6277,'[110]Legacy Location Lookups'!$B$1:$C$340,2,0)</f>
        <v>West Boca Raton, FL</v>
      </c>
      <c r="C6277" s="41" t="s">
        <v>151</v>
      </c>
      <c r="D6277" s="41" t="s">
        <v>154</v>
      </c>
      <c r="E6277" s="41" t="s">
        <v>144</v>
      </c>
      <c r="F6277" s="38">
        <v>44267</v>
      </c>
      <c r="G6277" s="41" t="s">
        <v>145</v>
      </c>
      <c r="H6277" s="41">
        <v>36</v>
      </c>
    </row>
    <row r="6278" spans="1:8" x14ac:dyDescent="0.25">
      <c r="A6278" s="41">
        <f>VLOOKUP(D6278,'[110]Legacy Location Lookups'!$A$1:$C$340,2,0)</f>
        <v>72</v>
      </c>
      <c r="B6278" s="41" t="str">
        <f>VLOOKUP(A6278,'[110]Legacy Location Lookups'!$B$1:$C$340,2,0)</f>
        <v>Boca Raton, FL</v>
      </c>
      <c r="C6278" s="41" t="s">
        <v>151</v>
      </c>
      <c r="D6278" s="41" t="s">
        <v>155</v>
      </c>
      <c r="E6278" s="41" t="s">
        <v>144</v>
      </c>
      <c r="F6278" s="38">
        <v>44267</v>
      </c>
      <c r="G6278" s="41" t="s">
        <v>145</v>
      </c>
      <c r="H6278" s="41">
        <v>28</v>
      </c>
    </row>
    <row r="6279" spans="1:8" x14ac:dyDescent="0.25">
      <c r="A6279" s="41">
        <f>VLOOKUP(D6279,'[110]Legacy Location Lookups'!$A$1:$C$340,2,0)</f>
        <v>72</v>
      </c>
      <c r="B6279" s="41" t="str">
        <f>VLOOKUP(A6279,'[110]Legacy Location Lookups'!$B$1:$C$340,2,0)</f>
        <v>Boca Raton, FL</v>
      </c>
      <c r="C6279" s="41" t="s">
        <v>151</v>
      </c>
      <c r="D6279" s="41" t="s">
        <v>155</v>
      </c>
      <c r="E6279" s="41" t="s">
        <v>147</v>
      </c>
      <c r="F6279" s="38">
        <v>44267</v>
      </c>
      <c r="G6279" s="41" t="s">
        <v>147</v>
      </c>
      <c r="H6279" s="41">
        <v>0</v>
      </c>
    </row>
    <row r="6280" spans="1:8" x14ac:dyDescent="0.25">
      <c r="A6280" s="41">
        <f>VLOOKUP(D6280,'[110]Legacy Location Lookups'!$A$1:$C$340,2,0)</f>
        <v>72</v>
      </c>
      <c r="B6280" s="41" t="str">
        <f>VLOOKUP(A6280,'[110]Legacy Location Lookups'!$B$1:$C$340,2,0)</f>
        <v>Boca Raton, FL</v>
      </c>
      <c r="C6280" s="41" t="s">
        <v>151</v>
      </c>
      <c r="D6280" s="41" t="s">
        <v>155</v>
      </c>
      <c r="E6280" s="41" t="s">
        <v>144</v>
      </c>
      <c r="F6280" s="38">
        <v>44267</v>
      </c>
      <c r="G6280" s="41" t="s">
        <v>159</v>
      </c>
      <c r="H6280" s="41">
        <v>0</v>
      </c>
    </row>
    <row r="6281" spans="1:8" x14ac:dyDescent="0.25">
      <c r="A6281" s="41">
        <f>VLOOKUP(D6281,'[110]Legacy Location Lookups'!$A$1:$C$340,2,0)</f>
        <v>104</v>
      </c>
      <c r="B6281" s="41" t="str">
        <f>VLOOKUP(A6281,'[110]Legacy Location Lookups'!$B$1:$C$340,2,0)</f>
        <v>Miami, FL</v>
      </c>
      <c r="C6281" s="41" t="s">
        <v>151</v>
      </c>
      <c r="D6281" s="41" t="s">
        <v>223</v>
      </c>
      <c r="E6281" s="41" t="s">
        <v>144</v>
      </c>
      <c r="F6281" s="38">
        <v>44267</v>
      </c>
      <c r="G6281" s="41" t="s">
        <v>145</v>
      </c>
      <c r="H6281" s="41">
        <v>9</v>
      </c>
    </row>
    <row r="6282" spans="1:8" x14ac:dyDescent="0.25">
      <c r="A6282" s="41">
        <f>VLOOKUP(D6282,'[110]Legacy Location Lookups'!$A$1:$C$340,2,0)</f>
        <v>104</v>
      </c>
      <c r="B6282" s="41" t="str">
        <f>VLOOKUP(A6282,'[110]Legacy Location Lookups'!$B$1:$C$340,2,0)</f>
        <v>Miami, FL</v>
      </c>
      <c r="C6282" s="41" t="s">
        <v>151</v>
      </c>
      <c r="D6282" s="41" t="s">
        <v>223</v>
      </c>
      <c r="E6282" s="41" t="s">
        <v>144</v>
      </c>
      <c r="F6282" s="38">
        <v>44267</v>
      </c>
      <c r="G6282" s="41" t="s">
        <v>159</v>
      </c>
      <c r="H6282" s="41">
        <v>3</v>
      </c>
    </row>
    <row r="6283" spans="1:8" x14ac:dyDescent="0.25">
      <c r="A6283" s="41">
        <f>VLOOKUP(D6283,'[110]Legacy Location Lookups'!$A$1:$C$340,2,0)</f>
        <v>165</v>
      </c>
      <c r="B6283" s="41" t="str">
        <f>VLOOKUP(A6283,'[110]Legacy Location Lookups'!$B$1:$C$340,2,0)</f>
        <v>LA Baton Rouge JeffHwy</v>
      </c>
      <c r="C6283" s="41" t="s">
        <v>354</v>
      </c>
      <c r="D6283" s="41" t="s">
        <v>355</v>
      </c>
      <c r="E6283" s="41" t="s">
        <v>144</v>
      </c>
      <c r="F6283" s="38">
        <v>44263</v>
      </c>
      <c r="G6283" s="41" t="s">
        <v>145</v>
      </c>
      <c r="H6283" s="41">
        <v>119</v>
      </c>
    </row>
    <row r="6284" spans="1:8" x14ac:dyDescent="0.25">
      <c r="A6284" s="41">
        <f>VLOOKUP(D6284,'[110]Legacy Location Lookups'!$A$1:$C$340,2,0)</f>
        <v>166</v>
      </c>
      <c r="B6284" s="41" t="str">
        <f>VLOOKUP(A6284,'[110]Legacy Location Lookups'!$B$1:$C$340,2,0)</f>
        <v>LA Baton Rouge WStClareBlvd</v>
      </c>
      <c r="C6284" s="41" t="s">
        <v>354</v>
      </c>
      <c r="D6284" s="41" t="s">
        <v>356</v>
      </c>
      <c r="E6284" s="41" t="s">
        <v>144</v>
      </c>
      <c r="F6284" s="38">
        <v>44263</v>
      </c>
      <c r="G6284" s="41" t="s">
        <v>145</v>
      </c>
      <c r="H6284" s="41">
        <v>34</v>
      </c>
    </row>
    <row r="6285" spans="1:8" x14ac:dyDescent="0.25">
      <c r="A6285" s="41">
        <f>VLOOKUP(D6285,'[110]Legacy Location Lookups'!$A$1:$C$340,2,0)</f>
        <v>167</v>
      </c>
      <c r="B6285" s="41" t="str">
        <f>VLOOKUP(A6285,'[110]Legacy Location Lookups'!$B$1:$C$340,2,0)</f>
        <v>LA DenhamSprgsVetsBlvd</v>
      </c>
      <c r="C6285" s="41" t="s">
        <v>354</v>
      </c>
      <c r="D6285" s="41" t="s">
        <v>357</v>
      </c>
      <c r="E6285" s="41" t="s">
        <v>144</v>
      </c>
      <c r="F6285" s="38">
        <v>44263</v>
      </c>
      <c r="G6285" s="41" t="s">
        <v>145</v>
      </c>
      <c r="H6285" s="41">
        <v>39</v>
      </c>
    </row>
    <row r="6286" spans="1:8" x14ac:dyDescent="0.25">
      <c r="A6286" s="41">
        <f>VLOOKUP(D6286,'[110]Legacy Location Lookups'!$A$1:$C$340,2,0)</f>
        <v>168</v>
      </c>
      <c r="B6286" s="41" t="str">
        <f>VLOOKUP(A6286,'[110]Legacy Location Lookups'!$B$1:$C$340,2,0)</f>
        <v>LA Baton Rouge Joor Rd</v>
      </c>
      <c r="C6286" s="41" t="s">
        <v>354</v>
      </c>
      <c r="D6286" s="41" t="s">
        <v>358</v>
      </c>
      <c r="E6286" s="41" t="s">
        <v>144</v>
      </c>
      <c r="F6286" s="38">
        <v>44263</v>
      </c>
      <c r="G6286" s="41" t="s">
        <v>145</v>
      </c>
      <c r="H6286" s="30">
        <v>0</v>
      </c>
    </row>
    <row r="6287" spans="1:8" x14ac:dyDescent="0.25">
      <c r="A6287" s="41">
        <f>VLOOKUP(D6287,'[110]Legacy Location Lookups'!$A$1:$C$340,2,0)</f>
        <v>169</v>
      </c>
      <c r="B6287" s="41" t="str">
        <f>VLOOKUP(A6287,'[110]Legacy Location Lookups'!$B$1:$C$340,2,0)</f>
        <v>La Plaquemine RiverWDr</v>
      </c>
      <c r="C6287" s="41" t="s">
        <v>354</v>
      </c>
      <c r="D6287" s="41" t="s">
        <v>359</v>
      </c>
      <c r="E6287" s="41" t="s">
        <v>144</v>
      </c>
      <c r="F6287" s="38">
        <v>44263</v>
      </c>
      <c r="G6287" s="41" t="s">
        <v>145</v>
      </c>
      <c r="H6287" s="30">
        <v>0</v>
      </c>
    </row>
    <row r="6288" spans="1:8" x14ac:dyDescent="0.25">
      <c r="A6288" s="41" t="str">
        <f>VLOOKUP(D6288,'[110]Legacy Location Lookups'!$A$1:$C$340,2,0)</f>
        <v>?</v>
      </c>
      <c r="B6288" s="41" t="str">
        <f>VLOOKUP(A6288,'[110]Legacy Location Lookups'!$B$1:$C$340,2,0)</f>
        <v>LA Baton Rouge LCC JeffHwy</v>
      </c>
      <c r="C6288" s="41" t="s">
        <v>354</v>
      </c>
      <c r="D6288" s="41" t="s">
        <v>360</v>
      </c>
      <c r="E6288" s="41" t="s">
        <v>144</v>
      </c>
      <c r="F6288" s="38">
        <v>44263</v>
      </c>
      <c r="G6288" s="41" t="s">
        <v>159</v>
      </c>
      <c r="H6288" s="41">
        <v>10</v>
      </c>
    </row>
    <row r="6289" spans="1:8" x14ac:dyDescent="0.25">
      <c r="A6289" s="41">
        <f>VLOOKUP(D6289,'[110]Legacy Location Lookups'!$A$1:$C$340,2,0)</f>
        <v>165</v>
      </c>
      <c r="B6289" s="41" t="str">
        <f>VLOOKUP(A6289,'[110]Legacy Location Lookups'!$B$1:$C$340,2,0)</f>
        <v>LA Baton Rouge JeffHwy</v>
      </c>
      <c r="C6289" s="41" t="s">
        <v>354</v>
      </c>
      <c r="D6289" s="41" t="s">
        <v>355</v>
      </c>
      <c r="E6289" s="41" t="s">
        <v>144</v>
      </c>
      <c r="F6289" s="38">
        <v>44264</v>
      </c>
      <c r="G6289" s="41" t="s">
        <v>145</v>
      </c>
      <c r="H6289" s="30">
        <v>98</v>
      </c>
    </row>
    <row r="6290" spans="1:8" x14ac:dyDescent="0.25">
      <c r="A6290" s="41">
        <f>VLOOKUP(D6290,'[110]Legacy Location Lookups'!$A$1:$C$340,2,0)</f>
        <v>166</v>
      </c>
      <c r="B6290" s="41" t="str">
        <f>VLOOKUP(A6290,'[110]Legacy Location Lookups'!$B$1:$C$340,2,0)</f>
        <v>LA Baton Rouge WStClareBlvd</v>
      </c>
      <c r="C6290" s="41" t="s">
        <v>354</v>
      </c>
      <c r="D6290" s="41" t="s">
        <v>356</v>
      </c>
      <c r="E6290" s="41" t="s">
        <v>144</v>
      </c>
      <c r="F6290" s="38">
        <v>44264</v>
      </c>
      <c r="G6290" s="41" t="s">
        <v>145</v>
      </c>
      <c r="H6290" s="30">
        <v>66</v>
      </c>
    </row>
    <row r="6291" spans="1:8" x14ac:dyDescent="0.25">
      <c r="A6291" s="41">
        <f>VLOOKUP(D6291,'[110]Legacy Location Lookups'!$A$1:$C$340,2,0)</f>
        <v>167</v>
      </c>
      <c r="B6291" s="41" t="str">
        <f>VLOOKUP(A6291,'[110]Legacy Location Lookups'!$B$1:$C$340,2,0)</f>
        <v>LA DenhamSprgsVetsBlvd</v>
      </c>
      <c r="C6291" s="41" t="s">
        <v>354</v>
      </c>
      <c r="D6291" s="41" t="s">
        <v>357</v>
      </c>
      <c r="E6291" s="41" t="s">
        <v>144</v>
      </c>
      <c r="F6291" s="38">
        <v>44264</v>
      </c>
      <c r="G6291" s="41" t="s">
        <v>145</v>
      </c>
      <c r="H6291" s="30">
        <v>30</v>
      </c>
    </row>
    <row r="6292" spans="1:8" x14ac:dyDescent="0.25">
      <c r="A6292" s="41">
        <f>VLOOKUP(D6292,'[110]Legacy Location Lookups'!$A$1:$C$340,2,0)</f>
        <v>168</v>
      </c>
      <c r="B6292" s="41" t="str">
        <f>VLOOKUP(A6292,'[110]Legacy Location Lookups'!$B$1:$C$340,2,0)</f>
        <v>LA Baton Rouge Joor Rd</v>
      </c>
      <c r="C6292" s="41" t="s">
        <v>354</v>
      </c>
      <c r="D6292" s="41" t="s">
        <v>358</v>
      </c>
      <c r="E6292" s="41" t="s">
        <v>144</v>
      </c>
      <c r="F6292" s="38">
        <v>44264</v>
      </c>
      <c r="G6292" s="41" t="s">
        <v>145</v>
      </c>
      <c r="H6292" s="30">
        <v>0</v>
      </c>
    </row>
    <row r="6293" spans="1:8" x14ac:dyDescent="0.25">
      <c r="A6293" s="41">
        <f>VLOOKUP(D6293,'[110]Legacy Location Lookups'!$A$1:$C$340,2,0)</f>
        <v>169</v>
      </c>
      <c r="B6293" s="41" t="str">
        <f>VLOOKUP(A6293,'[110]Legacy Location Lookups'!$B$1:$C$340,2,0)</f>
        <v>La Plaquemine RiverWDr</v>
      </c>
      <c r="C6293" s="41" t="s">
        <v>354</v>
      </c>
      <c r="D6293" s="41" t="s">
        <v>359</v>
      </c>
      <c r="E6293" s="41" t="s">
        <v>144</v>
      </c>
      <c r="F6293" s="38">
        <v>44264</v>
      </c>
      <c r="G6293" s="41" t="s">
        <v>145</v>
      </c>
      <c r="H6293" s="30">
        <v>0</v>
      </c>
    </row>
    <row r="6294" spans="1:8" x14ac:dyDescent="0.25">
      <c r="A6294" s="41" t="str">
        <f>VLOOKUP(D6294,'[110]Legacy Location Lookups'!$A$1:$C$340,2,0)</f>
        <v>?</v>
      </c>
      <c r="B6294" s="41" t="str">
        <f>VLOOKUP(A6294,'[110]Legacy Location Lookups'!$B$1:$C$340,2,0)</f>
        <v>LA Baton Rouge LCC JeffHwy</v>
      </c>
      <c r="C6294" s="41" t="s">
        <v>354</v>
      </c>
      <c r="D6294" s="41" t="s">
        <v>360</v>
      </c>
      <c r="E6294" s="41" t="s">
        <v>144</v>
      </c>
      <c r="F6294" s="38">
        <v>44264</v>
      </c>
      <c r="G6294" s="41" t="s">
        <v>159</v>
      </c>
      <c r="H6294" s="41">
        <v>17</v>
      </c>
    </row>
    <row r="6295" spans="1:8" x14ac:dyDescent="0.25">
      <c r="A6295" s="41">
        <f>VLOOKUP(D6295,'[110]Legacy Location Lookups'!$A$1:$C$340,2,0)</f>
        <v>165</v>
      </c>
      <c r="B6295" s="41" t="str">
        <f>VLOOKUP(A6295,'[110]Legacy Location Lookups'!$B$1:$C$340,2,0)</f>
        <v>LA Baton Rouge JeffHwy</v>
      </c>
      <c r="C6295" s="41" t="s">
        <v>354</v>
      </c>
      <c r="D6295" s="41" t="s">
        <v>355</v>
      </c>
      <c r="E6295" s="41" t="s">
        <v>144</v>
      </c>
      <c r="F6295" s="38">
        <v>44265</v>
      </c>
      <c r="G6295" s="41" t="s">
        <v>145</v>
      </c>
      <c r="H6295" s="41">
        <v>113</v>
      </c>
    </row>
    <row r="6296" spans="1:8" x14ac:dyDescent="0.25">
      <c r="A6296" s="41">
        <f>VLOOKUP(D6296,'[110]Legacy Location Lookups'!$A$1:$C$340,2,0)</f>
        <v>166</v>
      </c>
      <c r="B6296" s="41" t="str">
        <f>VLOOKUP(A6296,'[110]Legacy Location Lookups'!$B$1:$C$340,2,0)</f>
        <v>LA Baton Rouge WStClareBlvd</v>
      </c>
      <c r="C6296" s="41" t="s">
        <v>354</v>
      </c>
      <c r="D6296" s="41" t="s">
        <v>356</v>
      </c>
      <c r="E6296" s="41" t="s">
        <v>144</v>
      </c>
      <c r="F6296" s="38">
        <v>44265</v>
      </c>
      <c r="G6296" s="41" t="s">
        <v>145</v>
      </c>
      <c r="H6296" s="41">
        <v>41</v>
      </c>
    </row>
    <row r="6297" spans="1:8" x14ac:dyDescent="0.25">
      <c r="A6297" s="41">
        <f>VLOOKUP(D6297,'[110]Legacy Location Lookups'!$A$1:$C$340,2,0)</f>
        <v>167</v>
      </c>
      <c r="B6297" s="41" t="str">
        <f>VLOOKUP(A6297,'[110]Legacy Location Lookups'!$B$1:$C$340,2,0)</f>
        <v>LA DenhamSprgsVetsBlvd</v>
      </c>
      <c r="C6297" s="41" t="s">
        <v>354</v>
      </c>
      <c r="D6297" s="41" t="s">
        <v>357</v>
      </c>
      <c r="E6297" s="41" t="s">
        <v>144</v>
      </c>
      <c r="F6297" s="38">
        <v>44265</v>
      </c>
      <c r="G6297" s="41" t="s">
        <v>145</v>
      </c>
      <c r="H6297" s="41">
        <v>38</v>
      </c>
    </row>
    <row r="6298" spans="1:8" x14ac:dyDescent="0.25">
      <c r="A6298" s="41">
        <f>VLOOKUP(D6298,'[110]Legacy Location Lookups'!$A$1:$C$340,2,0)</f>
        <v>168</v>
      </c>
      <c r="B6298" s="41" t="str">
        <f>VLOOKUP(A6298,'[110]Legacy Location Lookups'!$B$1:$C$340,2,0)</f>
        <v>LA Baton Rouge Joor Rd</v>
      </c>
      <c r="C6298" s="41" t="s">
        <v>354</v>
      </c>
      <c r="D6298" s="41" t="s">
        <v>358</v>
      </c>
      <c r="E6298" s="41" t="s">
        <v>144</v>
      </c>
      <c r="F6298" s="38">
        <v>44265</v>
      </c>
      <c r="G6298" s="41" t="s">
        <v>145</v>
      </c>
      <c r="H6298" s="30">
        <v>22</v>
      </c>
    </row>
    <row r="6299" spans="1:8" x14ac:dyDescent="0.25">
      <c r="A6299" s="41">
        <f>VLOOKUP(D6299,'[110]Legacy Location Lookups'!$A$1:$C$340,2,0)</f>
        <v>169</v>
      </c>
      <c r="B6299" s="41" t="str">
        <f>VLOOKUP(A6299,'[110]Legacy Location Lookups'!$B$1:$C$340,2,0)</f>
        <v>La Plaquemine RiverWDr</v>
      </c>
      <c r="C6299" s="41" t="s">
        <v>354</v>
      </c>
      <c r="D6299" s="41" t="s">
        <v>359</v>
      </c>
      <c r="E6299" s="41" t="s">
        <v>144</v>
      </c>
      <c r="F6299" s="38">
        <v>44265</v>
      </c>
      <c r="G6299" s="41" t="s">
        <v>145</v>
      </c>
      <c r="H6299" s="30">
        <v>13</v>
      </c>
    </row>
    <row r="6300" spans="1:8" x14ac:dyDescent="0.25">
      <c r="A6300" s="41" t="str">
        <f>VLOOKUP(D6300,'[110]Legacy Location Lookups'!$A$1:$C$340,2,0)</f>
        <v>?</v>
      </c>
      <c r="B6300" s="41" t="str">
        <f>VLOOKUP(A6300,'[110]Legacy Location Lookups'!$B$1:$C$340,2,0)</f>
        <v>LA Baton Rouge LCC JeffHwy</v>
      </c>
      <c r="C6300" s="41" t="s">
        <v>354</v>
      </c>
      <c r="D6300" s="41" t="s">
        <v>360</v>
      </c>
      <c r="E6300" s="41" t="s">
        <v>144</v>
      </c>
      <c r="F6300" s="38">
        <v>44265</v>
      </c>
      <c r="G6300" s="41" t="s">
        <v>159</v>
      </c>
      <c r="H6300" s="41">
        <v>14</v>
      </c>
    </row>
    <row r="6301" spans="1:8" x14ac:dyDescent="0.25">
      <c r="A6301" s="41">
        <f>VLOOKUP(D6301,'[110]Legacy Location Lookups'!$A$1:$C$340,2,0)</f>
        <v>165</v>
      </c>
      <c r="B6301" s="41" t="str">
        <f>VLOOKUP(A6301,'[110]Legacy Location Lookups'!$B$1:$C$340,2,0)</f>
        <v>LA Baton Rouge JeffHwy</v>
      </c>
      <c r="C6301" s="41" t="s">
        <v>354</v>
      </c>
      <c r="D6301" s="41" t="s">
        <v>355</v>
      </c>
      <c r="E6301" s="41" t="s">
        <v>144</v>
      </c>
      <c r="F6301" s="38">
        <v>44266</v>
      </c>
      <c r="G6301" s="41" t="s">
        <v>145</v>
      </c>
      <c r="H6301" s="41">
        <v>91</v>
      </c>
    </row>
    <row r="6302" spans="1:8" x14ac:dyDescent="0.25">
      <c r="A6302" s="41">
        <f>VLOOKUP(D6302,'[110]Legacy Location Lookups'!$A$1:$C$340,2,0)</f>
        <v>166</v>
      </c>
      <c r="B6302" s="41" t="str">
        <f>VLOOKUP(A6302,'[110]Legacy Location Lookups'!$B$1:$C$340,2,0)</f>
        <v>LA Baton Rouge WStClareBlvd</v>
      </c>
      <c r="C6302" s="41" t="s">
        <v>354</v>
      </c>
      <c r="D6302" s="41" t="s">
        <v>356</v>
      </c>
      <c r="E6302" s="41" t="s">
        <v>144</v>
      </c>
      <c r="F6302" s="38">
        <v>44266</v>
      </c>
      <c r="G6302" s="41" t="s">
        <v>145</v>
      </c>
      <c r="H6302" s="41">
        <v>34</v>
      </c>
    </row>
    <row r="6303" spans="1:8" x14ac:dyDescent="0.25">
      <c r="A6303" s="41">
        <f>VLOOKUP(D6303,'[110]Legacy Location Lookups'!$A$1:$C$340,2,0)</f>
        <v>167</v>
      </c>
      <c r="B6303" s="41" t="str">
        <f>VLOOKUP(A6303,'[110]Legacy Location Lookups'!$B$1:$C$340,2,0)</f>
        <v>LA DenhamSprgsVetsBlvd</v>
      </c>
      <c r="C6303" s="41" t="s">
        <v>354</v>
      </c>
      <c r="D6303" s="41" t="s">
        <v>357</v>
      </c>
      <c r="E6303" s="41" t="s">
        <v>144</v>
      </c>
      <c r="F6303" s="38">
        <v>44266</v>
      </c>
      <c r="G6303" s="41" t="s">
        <v>145</v>
      </c>
      <c r="H6303" s="41">
        <v>39</v>
      </c>
    </row>
    <row r="6304" spans="1:8" x14ac:dyDescent="0.25">
      <c r="A6304" s="41">
        <f>VLOOKUP(D6304,'[110]Legacy Location Lookups'!$A$1:$C$340,2,0)</f>
        <v>168</v>
      </c>
      <c r="B6304" s="41" t="str">
        <f>VLOOKUP(A6304,'[110]Legacy Location Lookups'!$B$1:$C$340,2,0)</f>
        <v>LA Baton Rouge Joor Rd</v>
      </c>
      <c r="C6304" s="41" t="s">
        <v>354</v>
      </c>
      <c r="D6304" s="41" t="s">
        <v>358</v>
      </c>
      <c r="E6304" s="41" t="s">
        <v>144</v>
      </c>
      <c r="F6304" s="38">
        <v>44266</v>
      </c>
      <c r="G6304" s="41" t="s">
        <v>145</v>
      </c>
      <c r="H6304" s="41">
        <v>0</v>
      </c>
    </row>
    <row r="6305" spans="1:8" x14ac:dyDescent="0.25">
      <c r="A6305" s="41">
        <f>VLOOKUP(D6305,'[110]Legacy Location Lookups'!$A$1:$C$340,2,0)</f>
        <v>169</v>
      </c>
      <c r="B6305" s="41" t="str">
        <f>VLOOKUP(A6305,'[110]Legacy Location Lookups'!$B$1:$C$340,2,0)</f>
        <v>La Plaquemine RiverWDr</v>
      </c>
      <c r="C6305" s="41" t="s">
        <v>354</v>
      </c>
      <c r="D6305" s="41" t="s">
        <v>359</v>
      </c>
      <c r="E6305" s="41" t="s">
        <v>144</v>
      </c>
      <c r="F6305" s="38">
        <v>44266</v>
      </c>
      <c r="G6305" s="41" t="s">
        <v>145</v>
      </c>
      <c r="H6305" s="41">
        <v>0</v>
      </c>
    </row>
    <row r="6306" spans="1:8" x14ac:dyDescent="0.25">
      <c r="A6306" s="41" t="str">
        <f>VLOOKUP(D6306,'[110]Legacy Location Lookups'!$A$1:$C$340,2,0)</f>
        <v>?</v>
      </c>
      <c r="B6306" s="41" t="str">
        <f>VLOOKUP(A6306,'[110]Legacy Location Lookups'!$B$1:$C$340,2,0)</f>
        <v>LA Baton Rouge LCC JeffHwy</v>
      </c>
      <c r="C6306" s="41" t="s">
        <v>354</v>
      </c>
      <c r="D6306" s="41" t="s">
        <v>360</v>
      </c>
      <c r="E6306" s="41" t="s">
        <v>144</v>
      </c>
      <c r="F6306" s="38">
        <v>44266</v>
      </c>
      <c r="G6306" s="41" t="s">
        <v>159</v>
      </c>
      <c r="H6306" s="41">
        <v>16</v>
      </c>
    </row>
    <row r="6307" spans="1:8" x14ac:dyDescent="0.25">
      <c r="A6307" s="41">
        <f>VLOOKUP(D6307,'[110]Legacy Location Lookups'!$A$1:$C$340,2,0)</f>
        <v>165</v>
      </c>
      <c r="B6307" s="41" t="str">
        <f>VLOOKUP(A6307,'[110]Legacy Location Lookups'!$B$1:$C$340,2,0)</f>
        <v>LA Baton Rouge JeffHwy</v>
      </c>
      <c r="C6307" s="41" t="s">
        <v>354</v>
      </c>
      <c r="D6307" s="41" t="s">
        <v>355</v>
      </c>
      <c r="E6307" s="41" t="s">
        <v>144</v>
      </c>
      <c r="F6307" s="38">
        <v>44267</v>
      </c>
      <c r="G6307" s="41" t="s">
        <v>145</v>
      </c>
      <c r="H6307" s="41">
        <v>105</v>
      </c>
    </row>
    <row r="6308" spans="1:8" x14ac:dyDescent="0.25">
      <c r="A6308" s="41">
        <f>VLOOKUP(D6308,'[110]Legacy Location Lookups'!$A$1:$C$340,2,0)</f>
        <v>166</v>
      </c>
      <c r="B6308" s="41" t="str">
        <f>VLOOKUP(A6308,'[110]Legacy Location Lookups'!$B$1:$C$340,2,0)</f>
        <v>LA Baton Rouge WStClareBlvd</v>
      </c>
      <c r="C6308" s="41" t="s">
        <v>354</v>
      </c>
      <c r="D6308" s="41" t="s">
        <v>356</v>
      </c>
      <c r="E6308" s="41" t="s">
        <v>144</v>
      </c>
      <c r="F6308" s="38">
        <v>44267</v>
      </c>
      <c r="G6308" s="41" t="s">
        <v>145</v>
      </c>
      <c r="H6308" s="41">
        <v>40</v>
      </c>
    </row>
    <row r="6309" spans="1:8" x14ac:dyDescent="0.25">
      <c r="A6309" s="41">
        <f>VLOOKUP(D6309,'[110]Legacy Location Lookups'!$A$1:$C$340,2,0)</f>
        <v>167</v>
      </c>
      <c r="B6309" s="41" t="str">
        <f>VLOOKUP(A6309,'[110]Legacy Location Lookups'!$B$1:$C$340,2,0)</f>
        <v>LA DenhamSprgsVetsBlvd</v>
      </c>
      <c r="C6309" s="41" t="s">
        <v>354</v>
      </c>
      <c r="D6309" s="41" t="s">
        <v>357</v>
      </c>
      <c r="E6309" s="41" t="s">
        <v>144</v>
      </c>
      <c r="F6309" s="38">
        <v>44267</v>
      </c>
      <c r="G6309" s="41" t="s">
        <v>145</v>
      </c>
      <c r="H6309" s="41">
        <v>26</v>
      </c>
    </row>
    <row r="6310" spans="1:8" x14ac:dyDescent="0.25">
      <c r="A6310" s="41">
        <f>VLOOKUP(D6310,'[110]Legacy Location Lookups'!$A$1:$C$340,2,0)</f>
        <v>168</v>
      </c>
      <c r="B6310" s="41" t="str">
        <f>VLOOKUP(A6310,'[110]Legacy Location Lookups'!$B$1:$C$340,2,0)</f>
        <v>LA Baton Rouge Joor Rd</v>
      </c>
      <c r="C6310" s="41" t="s">
        <v>354</v>
      </c>
      <c r="D6310" s="41" t="s">
        <v>358</v>
      </c>
      <c r="E6310" s="41" t="s">
        <v>144</v>
      </c>
      <c r="F6310" s="38">
        <v>44267</v>
      </c>
      <c r="G6310" s="41" t="s">
        <v>145</v>
      </c>
      <c r="H6310" s="41">
        <v>0</v>
      </c>
    </row>
    <row r="6311" spans="1:8" x14ac:dyDescent="0.25">
      <c r="A6311" s="41">
        <f>VLOOKUP(D6311,'[110]Legacy Location Lookups'!$A$1:$C$340,2,0)</f>
        <v>169</v>
      </c>
      <c r="B6311" s="41" t="str">
        <f>VLOOKUP(A6311,'[110]Legacy Location Lookups'!$B$1:$C$340,2,0)</f>
        <v>La Plaquemine RiverWDr</v>
      </c>
      <c r="C6311" s="41" t="s">
        <v>354</v>
      </c>
      <c r="D6311" s="41" t="s">
        <v>359</v>
      </c>
      <c r="E6311" s="41" t="s">
        <v>144</v>
      </c>
      <c r="F6311" s="38">
        <v>44267</v>
      </c>
      <c r="G6311" s="41" t="s">
        <v>145</v>
      </c>
      <c r="H6311" s="41">
        <v>16</v>
      </c>
    </row>
    <row r="6312" spans="1:8" x14ac:dyDescent="0.25">
      <c r="A6312" s="41" t="str">
        <f>VLOOKUP(D6312,'[110]Legacy Location Lookups'!$A$1:$C$340,2,0)</f>
        <v>?</v>
      </c>
      <c r="B6312" s="41" t="str">
        <f>VLOOKUP(A6312,'[110]Legacy Location Lookups'!$B$1:$C$340,2,0)</f>
        <v>LA Baton Rouge LCC JeffHwy</v>
      </c>
      <c r="C6312" s="41" t="s">
        <v>354</v>
      </c>
      <c r="D6312" s="41" t="s">
        <v>360</v>
      </c>
      <c r="E6312" s="41" t="s">
        <v>144</v>
      </c>
      <c r="F6312" s="38">
        <v>44267</v>
      </c>
      <c r="G6312" s="41" t="s">
        <v>159</v>
      </c>
      <c r="H6312" s="41">
        <v>17</v>
      </c>
    </row>
    <row r="6313" spans="1:8" x14ac:dyDescent="0.25">
      <c r="A6313" s="41">
        <f>VLOOKUP(D6313,'[110]Legacy Location Lookups'!$A$1:$C$340,2,0)</f>
        <v>156</v>
      </c>
      <c r="B6313" s="41" t="str">
        <f>VLOOKUP(A6313,'[110]Legacy Location Lookups'!$B$1:$C$340,2,0)</f>
        <v>WA Seattle Madison St</v>
      </c>
      <c r="C6313" s="41" t="s">
        <v>366</v>
      </c>
      <c r="D6313" s="41" t="s">
        <v>364</v>
      </c>
      <c r="E6313" s="41" t="s">
        <v>144</v>
      </c>
      <c r="F6313" s="38">
        <v>44263</v>
      </c>
      <c r="G6313" s="41" t="s">
        <v>145</v>
      </c>
      <c r="H6313" s="41">
        <v>0</v>
      </c>
    </row>
    <row r="6314" spans="1:8" x14ac:dyDescent="0.25">
      <c r="A6314" s="41">
        <f>VLOOKUP(D6314,'[110]Legacy Location Lookups'!$A$1:$C$340,2,0)</f>
        <v>156</v>
      </c>
      <c r="B6314" s="41" t="str">
        <f>VLOOKUP(A6314,'[110]Legacy Location Lookups'!$B$1:$C$340,2,0)</f>
        <v>WA Seattle Madison St</v>
      </c>
      <c r="C6314" s="41" t="s">
        <v>366</v>
      </c>
      <c r="D6314" s="41" t="s">
        <v>364</v>
      </c>
      <c r="E6314" s="41" t="s">
        <v>144</v>
      </c>
      <c r="F6314" s="38">
        <v>44264</v>
      </c>
      <c r="G6314" s="41" t="s">
        <v>145</v>
      </c>
      <c r="H6314" s="41">
        <v>27</v>
      </c>
    </row>
    <row r="6315" spans="1:8" x14ac:dyDescent="0.25">
      <c r="A6315" s="41">
        <f>VLOOKUP(D6315,'[110]Legacy Location Lookups'!$A$1:$C$340,2,0)</f>
        <v>156</v>
      </c>
      <c r="B6315" s="41" t="str">
        <f>VLOOKUP(A6315,'[110]Legacy Location Lookups'!$B$1:$C$340,2,0)</f>
        <v>WA Seattle Madison St</v>
      </c>
      <c r="C6315" s="41" t="s">
        <v>366</v>
      </c>
      <c r="D6315" s="41" t="s">
        <v>364</v>
      </c>
      <c r="E6315" s="41" t="s">
        <v>144</v>
      </c>
      <c r="F6315" s="38">
        <v>44265</v>
      </c>
      <c r="G6315" s="41" t="s">
        <v>145</v>
      </c>
      <c r="H6315" s="41">
        <v>30</v>
      </c>
    </row>
    <row r="6316" spans="1:8" x14ac:dyDescent="0.25">
      <c r="A6316" s="41">
        <f>VLOOKUP(D6316,'[110]Legacy Location Lookups'!$A$1:$C$340,2,0)</f>
        <v>156</v>
      </c>
      <c r="B6316" s="41" t="str">
        <f>VLOOKUP(A6316,'[110]Legacy Location Lookups'!$B$1:$C$340,2,0)</f>
        <v>WA Seattle Madison St</v>
      </c>
      <c r="C6316" s="41" t="s">
        <v>366</v>
      </c>
      <c r="D6316" s="41" t="s">
        <v>364</v>
      </c>
      <c r="E6316" s="41" t="s">
        <v>144</v>
      </c>
      <c r="F6316" s="38">
        <v>44266</v>
      </c>
      <c r="G6316" s="41" t="s">
        <v>145</v>
      </c>
      <c r="H6316" s="41">
        <v>14</v>
      </c>
    </row>
    <row r="6317" spans="1:8" x14ac:dyDescent="0.25">
      <c r="A6317" s="41">
        <f>VLOOKUP(D6317,'[110]Legacy Location Lookups'!$A$1:$C$340,2,0)</f>
        <v>156</v>
      </c>
      <c r="B6317" s="41" t="str">
        <f>VLOOKUP(A6317,'[110]Legacy Location Lookups'!$B$1:$C$340,2,0)</f>
        <v>WA Seattle Madison St</v>
      </c>
      <c r="C6317" s="41" t="s">
        <v>366</v>
      </c>
      <c r="D6317" s="41" t="s">
        <v>364</v>
      </c>
      <c r="E6317" s="41" t="s">
        <v>144</v>
      </c>
      <c r="F6317" s="38">
        <v>44267</v>
      </c>
      <c r="G6317" s="41" t="s">
        <v>145</v>
      </c>
      <c r="H6317" s="41">
        <v>0</v>
      </c>
    </row>
    <row r="6318" spans="1:8" x14ac:dyDescent="0.25">
      <c r="A6318" s="41">
        <f>VLOOKUP(D6318,'[110]Legacy Location Lookups'!$A$1:$C$340,2,0)</f>
        <v>157</v>
      </c>
      <c r="B6318" s="41" t="str">
        <f>VLOOKUP(A6318,'[110]Legacy Location Lookups'!$B$1:$C$340,2,0)</f>
        <v xml:space="preserve">WA Bellevue 116 AV NE </v>
      </c>
      <c r="C6318" s="41" t="s">
        <v>366</v>
      </c>
      <c r="D6318" s="41" t="s">
        <v>365</v>
      </c>
      <c r="E6318" s="41" t="s">
        <v>144</v>
      </c>
      <c r="F6318" s="38">
        <v>44263</v>
      </c>
      <c r="G6318" s="41" t="s">
        <v>145</v>
      </c>
      <c r="H6318" s="41">
        <v>33</v>
      </c>
    </row>
    <row r="6319" spans="1:8" x14ac:dyDescent="0.25">
      <c r="A6319" s="41">
        <f>VLOOKUP(D6319,'[110]Legacy Location Lookups'!$A$1:$C$340,2,0)</f>
        <v>157</v>
      </c>
      <c r="B6319" s="41" t="str">
        <f>VLOOKUP(A6319,'[110]Legacy Location Lookups'!$B$1:$C$340,2,0)</f>
        <v xml:space="preserve">WA Bellevue 116 AV NE </v>
      </c>
      <c r="C6319" s="41" t="s">
        <v>366</v>
      </c>
      <c r="D6319" s="41" t="s">
        <v>365</v>
      </c>
      <c r="E6319" s="41" t="s">
        <v>144</v>
      </c>
      <c r="F6319" s="38">
        <v>44264</v>
      </c>
      <c r="G6319" s="41" t="s">
        <v>145</v>
      </c>
      <c r="H6319" s="41">
        <v>36</v>
      </c>
    </row>
    <row r="6320" spans="1:8" x14ac:dyDescent="0.25">
      <c r="A6320" s="41">
        <f>VLOOKUP(D6320,'[110]Legacy Location Lookups'!$A$1:$C$340,2,0)</f>
        <v>157</v>
      </c>
      <c r="B6320" s="41" t="str">
        <f>VLOOKUP(A6320,'[110]Legacy Location Lookups'!$B$1:$C$340,2,0)</f>
        <v xml:space="preserve">WA Bellevue 116 AV NE </v>
      </c>
      <c r="C6320" s="41" t="s">
        <v>366</v>
      </c>
      <c r="D6320" s="41" t="s">
        <v>365</v>
      </c>
      <c r="E6320" s="41" t="s">
        <v>144</v>
      </c>
      <c r="F6320" s="38">
        <v>44265</v>
      </c>
      <c r="G6320" s="41" t="s">
        <v>145</v>
      </c>
      <c r="H6320" s="41">
        <v>33</v>
      </c>
    </row>
    <row r="6321" spans="1:8" x14ac:dyDescent="0.25">
      <c r="A6321" s="41">
        <f>VLOOKUP(D6321,'[110]Legacy Location Lookups'!$A$1:$C$340,2,0)</f>
        <v>157</v>
      </c>
      <c r="B6321" s="41" t="str">
        <f>VLOOKUP(A6321,'[110]Legacy Location Lookups'!$B$1:$C$340,2,0)</f>
        <v xml:space="preserve">WA Bellevue 116 AV NE </v>
      </c>
      <c r="C6321" s="41" t="s">
        <v>366</v>
      </c>
      <c r="D6321" s="41" t="s">
        <v>365</v>
      </c>
      <c r="E6321" s="41" t="s">
        <v>144</v>
      </c>
      <c r="F6321" s="38">
        <v>44266</v>
      </c>
      <c r="G6321" s="41" t="s">
        <v>145</v>
      </c>
      <c r="H6321" s="41">
        <v>30</v>
      </c>
    </row>
    <row r="6322" spans="1:8" x14ac:dyDescent="0.25">
      <c r="A6322" s="41">
        <f>VLOOKUP(D6322,'[110]Legacy Location Lookups'!$A$1:$C$340,2,0)</f>
        <v>157</v>
      </c>
      <c r="B6322" s="41" t="str">
        <f>VLOOKUP(A6322,'[110]Legacy Location Lookups'!$B$1:$C$340,2,0)</f>
        <v xml:space="preserve">WA Bellevue 116 AV NE </v>
      </c>
      <c r="C6322" s="41" t="s">
        <v>366</v>
      </c>
      <c r="D6322" s="41" t="s">
        <v>365</v>
      </c>
      <c r="E6322" s="41" t="s">
        <v>144</v>
      </c>
      <c r="F6322" s="38">
        <v>44267</v>
      </c>
      <c r="G6322" s="41" t="s">
        <v>145</v>
      </c>
      <c r="H6322" s="41">
        <v>14</v>
      </c>
    </row>
    <row r="6323" spans="1:8" x14ac:dyDescent="0.25">
      <c r="A6323" s="41">
        <f>VLOOKUP(D6323,'[110]Legacy Location Lookups'!$A$1:$C$340,2,0)</f>
        <v>5</v>
      </c>
      <c r="B6323" s="41" t="str">
        <f>VLOOKUP(A6323,'[110]Legacy Location Lookups'!$B$1:$C$340,2,0)</f>
        <v>Bloomington, IL</v>
      </c>
      <c r="C6323" s="41" t="s">
        <v>142</v>
      </c>
      <c r="D6323" s="41" t="s">
        <v>143</v>
      </c>
      <c r="E6323" s="41" t="s">
        <v>144</v>
      </c>
      <c r="F6323" s="38">
        <v>44274</v>
      </c>
      <c r="G6323" s="41" t="s">
        <v>145</v>
      </c>
      <c r="H6323" s="41">
        <v>21</v>
      </c>
    </row>
    <row r="6324" spans="1:8" x14ac:dyDescent="0.25">
      <c r="A6324" s="41">
        <f>VLOOKUP(D6324,'[110]Legacy Location Lookups'!$A$1:$C$340,2,0)</f>
        <v>5</v>
      </c>
      <c r="B6324" s="41" t="str">
        <f>VLOOKUP(A6324,'[110]Legacy Location Lookups'!$B$1:$C$340,2,0)</f>
        <v>Bloomington, IL</v>
      </c>
      <c r="C6324" s="41" t="s">
        <v>142</v>
      </c>
      <c r="D6324" s="41" t="s">
        <v>143</v>
      </c>
      <c r="E6324" s="41" t="s">
        <v>144</v>
      </c>
      <c r="F6324" s="38">
        <v>44274</v>
      </c>
      <c r="G6324" s="41" t="s">
        <v>145</v>
      </c>
      <c r="H6324" s="41">
        <v>92</v>
      </c>
    </row>
    <row r="6325" spans="1:8" x14ac:dyDescent="0.25">
      <c r="A6325" s="41">
        <f>VLOOKUP(D6325,'[110]Legacy Location Lookups'!$A$1:$C$340,2,0)</f>
        <v>5</v>
      </c>
      <c r="B6325" s="41" t="str">
        <f>VLOOKUP(A6325,'[110]Legacy Location Lookups'!$B$1:$C$340,2,0)</f>
        <v>Bloomington, IL</v>
      </c>
      <c r="C6325" s="41" t="s">
        <v>142</v>
      </c>
      <c r="D6325" s="41" t="s">
        <v>143</v>
      </c>
      <c r="E6325" s="41" t="s">
        <v>144</v>
      </c>
      <c r="F6325" s="38">
        <v>44274</v>
      </c>
      <c r="G6325" s="41" t="s">
        <v>146</v>
      </c>
      <c r="H6325" s="41">
        <v>8</v>
      </c>
    </row>
    <row r="6326" spans="1:8" x14ac:dyDescent="0.25">
      <c r="A6326" s="41">
        <f>VLOOKUP(D6326,'[110]Legacy Location Lookups'!$A$1:$C$340,2,0)</f>
        <v>5</v>
      </c>
      <c r="B6326" s="41" t="str">
        <f>VLOOKUP(A6326,'[110]Legacy Location Lookups'!$B$1:$C$340,2,0)</f>
        <v>Bloomington, IL</v>
      </c>
      <c r="C6326" s="41" t="s">
        <v>142</v>
      </c>
      <c r="D6326" s="41" t="s">
        <v>143</v>
      </c>
      <c r="E6326" s="41" t="s">
        <v>147</v>
      </c>
      <c r="F6326" s="38">
        <v>44274</v>
      </c>
      <c r="G6326" s="41" t="s">
        <v>147</v>
      </c>
      <c r="H6326" s="41">
        <v>0</v>
      </c>
    </row>
    <row r="6327" spans="1:8" x14ac:dyDescent="0.25">
      <c r="A6327" s="41">
        <f>VLOOKUP(D6327,'[110]Legacy Location Lookups'!$A$1:$C$340,2,0)</f>
        <v>14</v>
      </c>
      <c r="B6327" s="41" t="str">
        <f>VLOOKUP(A6327,'[110]Legacy Location Lookups'!$B$1:$C$340,2,0)</f>
        <v>Peru, IL</v>
      </c>
      <c r="C6327" s="41" t="s">
        <v>142</v>
      </c>
      <c r="D6327" s="41" t="s">
        <v>148</v>
      </c>
      <c r="E6327" s="41" t="s">
        <v>144</v>
      </c>
      <c r="F6327" s="38">
        <v>44274</v>
      </c>
      <c r="G6327" s="41" t="s">
        <v>145</v>
      </c>
      <c r="H6327" s="41">
        <v>39</v>
      </c>
    </row>
    <row r="6328" spans="1:8" x14ac:dyDescent="0.25">
      <c r="A6328" s="41">
        <f>VLOOKUP(D6328,'[110]Legacy Location Lookups'!$A$1:$C$340,2,0)</f>
        <v>14</v>
      </c>
      <c r="B6328" s="41" t="str">
        <f>VLOOKUP(A6328,'[110]Legacy Location Lookups'!$B$1:$C$340,2,0)</f>
        <v>Peru, IL</v>
      </c>
      <c r="C6328" s="41" t="s">
        <v>142</v>
      </c>
      <c r="D6328" s="41" t="s">
        <v>148</v>
      </c>
      <c r="E6328" s="41" t="s">
        <v>147</v>
      </c>
      <c r="F6328" s="38">
        <v>44274</v>
      </c>
      <c r="G6328" s="41" t="s">
        <v>147</v>
      </c>
      <c r="H6328" s="41">
        <v>0</v>
      </c>
    </row>
    <row r="6329" spans="1:8" x14ac:dyDescent="0.25">
      <c r="A6329" s="41">
        <f>VLOOKUP(D6329,'[110]Legacy Location Lookups'!$A$1:$C$340,2,0)</f>
        <v>13</v>
      </c>
      <c r="B6329" s="41" t="str">
        <f>VLOOKUP(A6329,'[110]Legacy Location Lookups'!$B$1:$C$340,2,0)</f>
        <v>Peoria, IL</v>
      </c>
      <c r="C6329" s="41" t="s">
        <v>142</v>
      </c>
      <c r="D6329" s="41" t="s">
        <v>149</v>
      </c>
      <c r="E6329" s="41" t="s">
        <v>144</v>
      </c>
      <c r="F6329" s="38">
        <v>44274</v>
      </c>
      <c r="G6329" s="41" t="s">
        <v>145</v>
      </c>
      <c r="H6329" s="41">
        <v>11</v>
      </c>
    </row>
    <row r="6330" spans="1:8" x14ac:dyDescent="0.25">
      <c r="A6330" s="41">
        <f>VLOOKUP(D6330,'[110]Legacy Location Lookups'!$A$1:$C$340,2,0)</f>
        <v>13</v>
      </c>
      <c r="B6330" s="41" t="str">
        <f>VLOOKUP(A6330,'[110]Legacy Location Lookups'!$B$1:$C$340,2,0)</f>
        <v>Peoria, IL</v>
      </c>
      <c r="C6330" s="41" t="s">
        <v>142</v>
      </c>
      <c r="D6330" s="41" t="s">
        <v>149</v>
      </c>
      <c r="E6330" s="41" t="s">
        <v>144</v>
      </c>
      <c r="F6330" s="38">
        <v>44274</v>
      </c>
      <c r="G6330" s="41" t="s">
        <v>146</v>
      </c>
      <c r="H6330" s="41">
        <v>0</v>
      </c>
    </row>
    <row r="6331" spans="1:8" x14ac:dyDescent="0.25">
      <c r="A6331" s="41">
        <f>VLOOKUP(D6331,'[110]Legacy Location Lookups'!$A$1:$C$340,2,0)</f>
        <v>6</v>
      </c>
      <c r="B6331" s="41" t="str">
        <f>VLOOKUP(A6331,'[110]Legacy Location Lookups'!$B$1:$C$340,2,0)</f>
        <v>Charleston, IL</v>
      </c>
      <c r="C6331" s="41" t="s">
        <v>142</v>
      </c>
      <c r="D6331" s="41" t="s">
        <v>150</v>
      </c>
      <c r="E6331" s="41" t="s">
        <v>144</v>
      </c>
      <c r="F6331" s="38">
        <v>44274</v>
      </c>
      <c r="G6331" s="41" t="s">
        <v>145</v>
      </c>
      <c r="H6331" s="41">
        <v>47</v>
      </c>
    </row>
    <row r="6332" spans="1:8" x14ac:dyDescent="0.25">
      <c r="A6332" s="41">
        <f>VLOOKUP(D6332,'[110]Legacy Location Lookups'!$A$1:$C$340,2,0)</f>
        <v>6</v>
      </c>
      <c r="B6332" s="41" t="str">
        <f>VLOOKUP(A6332,'[110]Legacy Location Lookups'!$B$1:$C$340,2,0)</f>
        <v>Charleston, IL</v>
      </c>
      <c r="C6332" s="41" t="s">
        <v>142</v>
      </c>
      <c r="D6332" s="41" t="s">
        <v>150</v>
      </c>
      <c r="E6332" s="41" t="s">
        <v>144</v>
      </c>
      <c r="F6332" s="38">
        <v>44274</v>
      </c>
      <c r="G6332" s="41" t="s">
        <v>146</v>
      </c>
      <c r="H6332" s="41">
        <v>0</v>
      </c>
    </row>
    <row r="6333" spans="1:8" x14ac:dyDescent="0.25">
      <c r="A6333" s="41">
        <f>VLOOKUP(D6333,'[110]Legacy Location Lookups'!$A$1:$C$340,2,0)</f>
        <v>6</v>
      </c>
      <c r="B6333" s="41" t="str">
        <f>VLOOKUP(A6333,'[110]Legacy Location Lookups'!$B$1:$C$340,2,0)</f>
        <v>Charleston, IL</v>
      </c>
      <c r="C6333" s="41" t="s">
        <v>142</v>
      </c>
      <c r="D6333" s="41" t="s">
        <v>150</v>
      </c>
      <c r="E6333" s="41" t="s">
        <v>147</v>
      </c>
      <c r="F6333" s="38">
        <v>44274</v>
      </c>
      <c r="G6333" s="41" t="s">
        <v>147</v>
      </c>
      <c r="H6333" s="41">
        <v>0</v>
      </c>
    </row>
    <row r="6334" spans="1:8" x14ac:dyDescent="0.25">
      <c r="A6334" s="41">
        <f>VLOOKUP(D6334,'[110]Legacy Location Lookups'!$A$1:$C$340,2,0)</f>
        <v>15</v>
      </c>
      <c r="B6334" s="41" t="str">
        <f>VLOOKUP(A6334,'[110]Legacy Location Lookups'!$B$1:$C$340,2,0)</f>
        <v>Pontiac, IL</v>
      </c>
      <c r="C6334" s="41" t="s">
        <v>142</v>
      </c>
      <c r="D6334" s="41" t="s">
        <v>13</v>
      </c>
      <c r="E6334" s="41" t="s">
        <v>144</v>
      </c>
      <c r="F6334" s="38">
        <v>44274</v>
      </c>
      <c r="G6334" s="41" t="s">
        <v>145</v>
      </c>
      <c r="H6334" s="41">
        <v>0</v>
      </c>
    </row>
    <row r="6335" spans="1:8" x14ac:dyDescent="0.25">
      <c r="A6335" s="41">
        <f>VLOOKUP(D6335,'[110]Legacy Location Lookups'!$A$1:$C$340,2,0)</f>
        <v>15</v>
      </c>
      <c r="B6335" s="41" t="str">
        <f>VLOOKUP(A6335,'[110]Legacy Location Lookups'!$B$1:$C$340,2,0)</f>
        <v>Pontiac, IL</v>
      </c>
      <c r="C6335" s="41" t="s">
        <v>142</v>
      </c>
      <c r="D6335" s="41" t="s">
        <v>13</v>
      </c>
      <c r="E6335" s="41" t="s">
        <v>147</v>
      </c>
      <c r="F6335" s="38">
        <v>44274</v>
      </c>
      <c r="G6335" s="41" t="s">
        <v>147</v>
      </c>
      <c r="H6335" s="41">
        <v>0</v>
      </c>
    </row>
    <row r="6336" spans="1:8" x14ac:dyDescent="0.25">
      <c r="A6336" s="41">
        <f>VLOOKUP(D6336,'[110]Legacy Location Lookups'!$A$1:$C$340,2,0)</f>
        <v>8</v>
      </c>
      <c r="B6336" s="41" t="str">
        <f>VLOOKUP(A6336,'[110]Legacy Location Lookups'!$B$1:$C$340,2,0)</f>
        <v>Eureka, IL</v>
      </c>
      <c r="C6336" s="41" t="s">
        <v>142</v>
      </c>
      <c r="D6336" s="41" t="s">
        <v>6</v>
      </c>
      <c r="E6336" s="41" t="s">
        <v>144</v>
      </c>
      <c r="F6336" s="38">
        <v>44274</v>
      </c>
      <c r="G6336" s="41" t="s">
        <v>145</v>
      </c>
      <c r="H6336" s="41">
        <v>0</v>
      </c>
    </row>
    <row r="6337" spans="1:8" x14ac:dyDescent="0.25">
      <c r="A6337" s="41">
        <f>VLOOKUP(D6337,'[110]Legacy Location Lookups'!$A$1:$C$340,2,0)</f>
        <v>8</v>
      </c>
      <c r="B6337" s="41" t="str">
        <f>VLOOKUP(A6337,'[110]Legacy Location Lookups'!$B$1:$C$340,2,0)</f>
        <v>Eureka, IL</v>
      </c>
      <c r="C6337" s="41" t="s">
        <v>142</v>
      </c>
      <c r="D6337" s="41" t="s">
        <v>6</v>
      </c>
      <c r="E6337" s="41" t="s">
        <v>147</v>
      </c>
      <c r="F6337" s="38">
        <v>44274</v>
      </c>
      <c r="G6337" s="41" t="s">
        <v>147</v>
      </c>
      <c r="H6337" s="41">
        <v>0</v>
      </c>
    </row>
    <row r="6338" spans="1:8" x14ac:dyDescent="0.25">
      <c r="A6338" s="41">
        <f>VLOOKUP(D6338,'[110]Legacy Location Lookups'!$A$1:$C$340,2,0)</f>
        <v>10</v>
      </c>
      <c r="B6338" s="41" t="str">
        <f>VLOOKUP(A6338,'[110]Legacy Location Lookups'!$B$1:$C$340,2,0)</f>
        <v>Lincoln, IL</v>
      </c>
      <c r="C6338" s="41" t="s">
        <v>142</v>
      </c>
      <c r="D6338" s="41" t="s">
        <v>174</v>
      </c>
      <c r="E6338" s="41" t="s">
        <v>144</v>
      </c>
      <c r="F6338" s="38">
        <v>44274</v>
      </c>
      <c r="G6338" s="41" t="s">
        <v>145</v>
      </c>
      <c r="H6338" s="41">
        <v>0</v>
      </c>
    </row>
    <row r="6339" spans="1:8" x14ac:dyDescent="0.25">
      <c r="A6339" s="41">
        <f>VLOOKUP(D6339,'[110]Legacy Location Lookups'!$A$1:$C$340,2,0)</f>
        <v>10</v>
      </c>
      <c r="B6339" s="41" t="str">
        <f>VLOOKUP(A6339,'[110]Legacy Location Lookups'!$B$1:$C$340,2,0)</f>
        <v>Lincoln, IL</v>
      </c>
      <c r="C6339" s="41" t="s">
        <v>142</v>
      </c>
      <c r="D6339" s="41" t="s">
        <v>174</v>
      </c>
      <c r="E6339" s="41" t="s">
        <v>144</v>
      </c>
      <c r="F6339" s="38">
        <v>44274</v>
      </c>
      <c r="G6339" s="41" t="s">
        <v>147</v>
      </c>
      <c r="H6339" s="41">
        <v>0</v>
      </c>
    </row>
    <row r="6340" spans="1:8" x14ac:dyDescent="0.25">
      <c r="A6340" s="41">
        <f>VLOOKUP(D6340,'[110]Legacy Location Lookups'!$A$1:$C$340,2,0)</f>
        <v>17</v>
      </c>
      <c r="B6340" s="41" t="str">
        <f>VLOOKUP(A6340,'[110]Legacy Location Lookups'!$B$1:$C$340,2,0)</f>
        <v>Streator, IL</v>
      </c>
      <c r="C6340" s="41" t="s">
        <v>142</v>
      </c>
      <c r="D6340" s="41" t="s">
        <v>171</v>
      </c>
      <c r="E6340" s="41" t="s">
        <v>144</v>
      </c>
      <c r="F6340" s="38">
        <v>44274</v>
      </c>
      <c r="G6340" s="41" t="s">
        <v>145</v>
      </c>
      <c r="H6340" s="41">
        <v>0</v>
      </c>
    </row>
    <row r="6341" spans="1:8" x14ac:dyDescent="0.25">
      <c r="A6341" s="41">
        <f>VLOOKUP(D6341,'[110]Legacy Location Lookups'!$A$1:$C$340,2,0)</f>
        <v>17</v>
      </c>
      <c r="B6341" s="41" t="str">
        <f>VLOOKUP(A6341,'[110]Legacy Location Lookups'!$B$1:$C$340,2,0)</f>
        <v>Streator, IL</v>
      </c>
      <c r="C6341" s="41" t="s">
        <v>142</v>
      </c>
      <c r="D6341" s="41" t="s">
        <v>171</v>
      </c>
      <c r="E6341" s="41" t="s">
        <v>147</v>
      </c>
      <c r="F6341" s="38">
        <v>44274</v>
      </c>
      <c r="G6341" s="41" t="s">
        <v>147</v>
      </c>
      <c r="H6341" s="41">
        <v>0</v>
      </c>
    </row>
    <row r="6342" spans="1:8" x14ac:dyDescent="0.25">
      <c r="A6342" s="41">
        <f>VLOOKUP(D6342,'[110]Legacy Location Lookups'!$A$1:$C$340,2,0)</f>
        <v>16</v>
      </c>
      <c r="B6342" s="41" t="str">
        <f>VLOOKUP(A6342,'[110]Legacy Location Lookups'!$B$1:$C$340,2,0)</f>
        <v>Princeton, IL</v>
      </c>
      <c r="C6342" s="41" t="s">
        <v>142</v>
      </c>
      <c r="D6342" s="41" t="s">
        <v>169</v>
      </c>
      <c r="E6342" s="41" t="s">
        <v>144</v>
      </c>
      <c r="F6342" s="38">
        <v>44274</v>
      </c>
      <c r="G6342" s="41" t="s">
        <v>145</v>
      </c>
      <c r="H6342" s="41">
        <v>0</v>
      </c>
    </row>
    <row r="6343" spans="1:8" x14ac:dyDescent="0.25">
      <c r="A6343" s="41">
        <f>VLOOKUP(D6343,'[110]Legacy Location Lookups'!$A$1:$C$340,2,0)</f>
        <v>16</v>
      </c>
      <c r="B6343" s="41" t="str">
        <f>VLOOKUP(A6343,'[110]Legacy Location Lookups'!$B$1:$C$340,2,0)</f>
        <v>Princeton, IL</v>
      </c>
      <c r="C6343" s="41" t="s">
        <v>142</v>
      </c>
      <c r="D6343" s="41" t="s">
        <v>169</v>
      </c>
      <c r="E6343" s="41" t="s">
        <v>147</v>
      </c>
      <c r="F6343" s="38">
        <v>44274</v>
      </c>
      <c r="G6343" s="41" t="s">
        <v>147</v>
      </c>
      <c r="H6343" s="41">
        <v>0</v>
      </c>
    </row>
    <row r="6344" spans="1:8" x14ac:dyDescent="0.25">
      <c r="A6344" s="41">
        <f>VLOOKUP(D6344,'[110]Legacy Location Lookups'!$A$1:$C$340,2,0)</f>
        <v>11</v>
      </c>
      <c r="B6344" s="41" t="str">
        <f>VLOOKUP(A6344,'[110]Legacy Location Lookups'!$B$1:$C$340,2,0)</f>
        <v>Mt Zion, IL</v>
      </c>
      <c r="C6344" s="41" t="s">
        <v>142</v>
      </c>
      <c r="D6344" s="41" t="s">
        <v>170</v>
      </c>
      <c r="E6344" s="41" t="s">
        <v>144</v>
      </c>
      <c r="F6344" s="38">
        <v>44274</v>
      </c>
      <c r="G6344" s="41" t="s">
        <v>145</v>
      </c>
      <c r="H6344" s="41">
        <v>0</v>
      </c>
    </row>
    <row r="6345" spans="1:8" x14ac:dyDescent="0.25">
      <c r="A6345" s="41">
        <f>VLOOKUP(D6345,'[110]Legacy Location Lookups'!$A$1:$C$340,2,0)</f>
        <v>11</v>
      </c>
      <c r="B6345" s="41" t="str">
        <f>VLOOKUP(A6345,'[110]Legacy Location Lookups'!$B$1:$C$340,2,0)</f>
        <v>Mt Zion, IL</v>
      </c>
      <c r="C6345" s="41" t="s">
        <v>142</v>
      </c>
      <c r="D6345" s="41" t="s">
        <v>170</v>
      </c>
      <c r="E6345" s="41" t="s">
        <v>147</v>
      </c>
      <c r="F6345" s="38">
        <v>44274</v>
      </c>
      <c r="G6345" s="41" t="s">
        <v>147</v>
      </c>
      <c r="H6345" s="41">
        <v>0</v>
      </c>
    </row>
    <row r="6346" spans="1:8" x14ac:dyDescent="0.25">
      <c r="A6346" s="41">
        <f>VLOOKUP(D6346,'[110]Legacy Location Lookups'!$A$1:$C$340,2,0)</f>
        <v>9</v>
      </c>
      <c r="B6346" s="41" t="str">
        <f>VLOOKUP(A6346,'[110]Legacy Location Lookups'!$B$1:$C$340,2,0)</f>
        <v>Gibson City, IL</v>
      </c>
      <c r="C6346" s="41" t="s">
        <v>142</v>
      </c>
      <c r="D6346" s="41" t="s">
        <v>168</v>
      </c>
      <c r="E6346" s="41" t="s">
        <v>144</v>
      </c>
      <c r="F6346" s="38">
        <v>44274</v>
      </c>
      <c r="G6346" s="41" t="s">
        <v>145</v>
      </c>
      <c r="H6346" s="41">
        <v>42</v>
      </c>
    </row>
    <row r="6347" spans="1:8" x14ac:dyDescent="0.25">
      <c r="A6347" s="41">
        <f>VLOOKUP(D6347,'[110]Legacy Location Lookups'!$A$1:$C$340,2,0)</f>
        <v>127</v>
      </c>
      <c r="B6347" s="41" t="str">
        <f>VLOOKUP(A6347,'[110]Legacy Location Lookups'!$B$1:$C$340,2,0)</f>
        <v>Canton, IL</v>
      </c>
      <c r="C6347" s="41" t="s">
        <v>142</v>
      </c>
      <c r="D6347" s="41" t="s">
        <v>166</v>
      </c>
      <c r="E6347" s="41" t="s">
        <v>144</v>
      </c>
      <c r="F6347" s="38">
        <v>44274</v>
      </c>
      <c r="G6347" s="41" t="s">
        <v>145</v>
      </c>
      <c r="H6347" s="41">
        <v>0</v>
      </c>
    </row>
    <row r="6348" spans="1:8" x14ac:dyDescent="0.25">
      <c r="A6348" s="41">
        <f>VLOOKUP(D6348,'[110]Legacy Location Lookups'!$A$1:$C$340,2,0)</f>
        <v>12</v>
      </c>
      <c r="B6348" s="41" t="str">
        <f>VLOOKUP(A6348,'[110]Legacy Location Lookups'!$B$1:$C$340,2,0)</f>
        <v>Pekin, IL</v>
      </c>
      <c r="C6348" s="41" t="s">
        <v>142</v>
      </c>
      <c r="D6348" s="41" t="s">
        <v>242</v>
      </c>
      <c r="E6348" s="41" t="s">
        <v>144</v>
      </c>
      <c r="F6348" s="38">
        <v>44274</v>
      </c>
      <c r="G6348" s="41" t="s">
        <v>145</v>
      </c>
      <c r="H6348" s="41">
        <v>20</v>
      </c>
    </row>
    <row r="6349" spans="1:8" x14ac:dyDescent="0.25">
      <c r="A6349" s="41">
        <f>VLOOKUP(D6349,'[110]Legacy Location Lookups'!$A$1:$C$340,2,0)</f>
        <v>7</v>
      </c>
      <c r="B6349" s="41" t="str">
        <f>VLOOKUP(A6349,'[110]Legacy Location Lookups'!$B$1:$C$340,2,0)</f>
        <v>Clinton, IL</v>
      </c>
      <c r="C6349" s="41" t="s">
        <v>142</v>
      </c>
      <c r="D6349" s="41" t="s">
        <v>221</v>
      </c>
      <c r="E6349" s="41" t="s">
        <v>144</v>
      </c>
      <c r="F6349" s="38">
        <v>44274</v>
      </c>
      <c r="G6349" s="41" t="s">
        <v>145</v>
      </c>
      <c r="H6349" s="41">
        <v>0</v>
      </c>
    </row>
    <row r="6350" spans="1:8" x14ac:dyDescent="0.25">
      <c r="A6350" s="41">
        <f>VLOOKUP(D6350,'[110]Legacy Location Lookups'!$A$1:$C$340,2,0)</f>
        <v>171</v>
      </c>
      <c r="B6350" s="41" t="str">
        <f>VLOOKUP(A6350,'[110]Legacy Location Lookups'!$B$1:$C$340,2,0)</f>
        <v>IL Champaign E Main St</v>
      </c>
      <c r="C6350" s="41" t="s">
        <v>142</v>
      </c>
      <c r="D6350" s="41" t="s">
        <v>384</v>
      </c>
      <c r="E6350" s="41" t="s">
        <v>144</v>
      </c>
      <c r="F6350" s="38">
        <v>44274</v>
      </c>
      <c r="G6350" s="41" t="s">
        <v>145</v>
      </c>
      <c r="H6350" s="41">
        <v>0</v>
      </c>
    </row>
    <row r="6351" spans="1:8" x14ac:dyDescent="0.25">
      <c r="A6351" s="41">
        <f>VLOOKUP(D6351,'[110]Legacy Location Lookups'!$A$1:$C$340,2,0)</f>
        <v>162</v>
      </c>
      <c r="B6351" s="41" t="str">
        <f>VLOOKUP(A6351,'[110]Legacy Location Lookups'!$B$1:$C$340,2,0)</f>
        <v>IL GalesburgSeminarySt</v>
      </c>
      <c r="C6351" s="41" t="s">
        <v>142</v>
      </c>
      <c r="D6351" s="41" t="s">
        <v>385</v>
      </c>
      <c r="E6351" s="41" t="s">
        <v>144</v>
      </c>
      <c r="F6351" s="38">
        <v>44274</v>
      </c>
      <c r="G6351" s="41" t="s">
        <v>145</v>
      </c>
      <c r="H6351" s="41">
        <v>0</v>
      </c>
    </row>
    <row r="6352" spans="1:8" x14ac:dyDescent="0.25">
      <c r="A6352" s="41">
        <f>VLOOKUP(D6352,'[110]Legacy Location Lookups'!$A$1:$C$340,2,0)</f>
        <v>164</v>
      </c>
      <c r="B6352" s="41" t="str">
        <f>VLOOKUP(A6352,'[110]Legacy Location Lookups'!$B$1:$C$340,2,0)</f>
        <v>ILSpringfield EMadison</v>
      </c>
      <c r="C6352" s="41" t="s">
        <v>142</v>
      </c>
      <c r="D6352" s="41" t="s">
        <v>386</v>
      </c>
      <c r="E6352" s="41" t="s">
        <v>144</v>
      </c>
      <c r="F6352" s="38">
        <v>44274</v>
      </c>
      <c r="G6352" s="41" t="s">
        <v>145</v>
      </c>
      <c r="H6352" s="41">
        <v>0</v>
      </c>
    </row>
    <row r="6353" spans="1:8" x14ac:dyDescent="0.25">
      <c r="A6353" s="41">
        <f>VLOOKUP(D6353,'[110]Legacy Location Lookups'!$A$1:$C$340,2,0)</f>
        <v>5</v>
      </c>
      <c r="B6353" s="41" t="str">
        <f>VLOOKUP(A6353,'[110]Legacy Location Lookups'!$B$1:$C$340,2,0)</f>
        <v>Bloomington, IL</v>
      </c>
      <c r="C6353" s="41" t="s">
        <v>142</v>
      </c>
      <c r="D6353" s="41" t="s">
        <v>143</v>
      </c>
      <c r="E6353" s="41" t="s">
        <v>144</v>
      </c>
      <c r="F6353" s="38">
        <v>44273</v>
      </c>
      <c r="G6353" s="41" t="s">
        <v>145</v>
      </c>
      <c r="H6353" s="41">
        <v>44</v>
      </c>
    </row>
    <row r="6354" spans="1:8" x14ac:dyDescent="0.25">
      <c r="A6354" s="41">
        <f>VLOOKUP(D6354,'[110]Legacy Location Lookups'!$A$1:$C$340,2,0)</f>
        <v>5</v>
      </c>
      <c r="B6354" s="41" t="str">
        <f>VLOOKUP(A6354,'[110]Legacy Location Lookups'!$B$1:$C$340,2,0)</f>
        <v>Bloomington, IL</v>
      </c>
      <c r="C6354" s="41" t="s">
        <v>142</v>
      </c>
      <c r="D6354" s="41" t="s">
        <v>143</v>
      </c>
      <c r="E6354" s="41" t="s">
        <v>144</v>
      </c>
      <c r="F6354" s="38">
        <v>44273</v>
      </c>
      <c r="G6354" s="41" t="s">
        <v>146</v>
      </c>
      <c r="H6354" s="41">
        <v>0</v>
      </c>
    </row>
    <row r="6355" spans="1:8" x14ac:dyDescent="0.25">
      <c r="A6355" s="41">
        <f>VLOOKUP(D6355,'[110]Legacy Location Lookups'!$A$1:$C$340,2,0)</f>
        <v>5</v>
      </c>
      <c r="B6355" s="41" t="str">
        <f>VLOOKUP(A6355,'[110]Legacy Location Lookups'!$B$1:$C$340,2,0)</f>
        <v>Bloomington, IL</v>
      </c>
      <c r="C6355" s="41" t="s">
        <v>142</v>
      </c>
      <c r="D6355" s="41" t="s">
        <v>143</v>
      </c>
      <c r="E6355" s="41" t="s">
        <v>147</v>
      </c>
      <c r="F6355" s="38">
        <v>44273</v>
      </c>
      <c r="G6355" s="41" t="s">
        <v>147</v>
      </c>
      <c r="H6355" s="41">
        <v>0</v>
      </c>
    </row>
    <row r="6356" spans="1:8" x14ac:dyDescent="0.25">
      <c r="A6356" s="41">
        <f>VLOOKUP(D6356,'[110]Legacy Location Lookups'!$A$1:$C$340,2,0)</f>
        <v>14</v>
      </c>
      <c r="B6356" s="41" t="str">
        <f>VLOOKUP(A6356,'[110]Legacy Location Lookups'!$B$1:$C$340,2,0)</f>
        <v>Peru, IL</v>
      </c>
      <c r="C6356" s="41" t="s">
        <v>142</v>
      </c>
      <c r="D6356" s="41" t="s">
        <v>148</v>
      </c>
      <c r="E6356" s="41" t="s">
        <v>144</v>
      </c>
      <c r="F6356" s="38">
        <v>44273</v>
      </c>
      <c r="G6356" s="41" t="s">
        <v>145</v>
      </c>
      <c r="H6356" s="41">
        <v>0</v>
      </c>
    </row>
    <row r="6357" spans="1:8" x14ac:dyDescent="0.25">
      <c r="A6357" s="41">
        <f>VLOOKUP(D6357,'[110]Legacy Location Lookups'!$A$1:$C$340,2,0)</f>
        <v>14</v>
      </c>
      <c r="B6357" s="41" t="str">
        <f>VLOOKUP(A6357,'[110]Legacy Location Lookups'!$B$1:$C$340,2,0)</f>
        <v>Peru, IL</v>
      </c>
      <c r="C6357" s="41" t="s">
        <v>142</v>
      </c>
      <c r="D6357" s="41" t="s">
        <v>148</v>
      </c>
      <c r="E6357" s="41" t="s">
        <v>147</v>
      </c>
      <c r="F6357" s="38">
        <v>44273</v>
      </c>
      <c r="G6357" s="41" t="s">
        <v>147</v>
      </c>
      <c r="H6357" s="41">
        <v>0</v>
      </c>
    </row>
    <row r="6358" spans="1:8" x14ac:dyDescent="0.25">
      <c r="A6358" s="41">
        <f>VLOOKUP(D6358,'[110]Legacy Location Lookups'!$A$1:$C$340,2,0)</f>
        <v>13</v>
      </c>
      <c r="B6358" s="41" t="str">
        <f>VLOOKUP(A6358,'[110]Legacy Location Lookups'!$B$1:$C$340,2,0)</f>
        <v>Peoria, IL</v>
      </c>
      <c r="C6358" s="41" t="s">
        <v>142</v>
      </c>
      <c r="D6358" s="41" t="s">
        <v>149</v>
      </c>
      <c r="E6358" s="41" t="s">
        <v>144</v>
      </c>
      <c r="F6358" s="38">
        <v>44273</v>
      </c>
      <c r="G6358" s="41" t="s">
        <v>145</v>
      </c>
      <c r="H6358" s="41">
        <v>24</v>
      </c>
    </row>
    <row r="6359" spans="1:8" x14ac:dyDescent="0.25">
      <c r="A6359" s="41">
        <f>VLOOKUP(D6359,'[110]Legacy Location Lookups'!$A$1:$C$340,2,0)</f>
        <v>13</v>
      </c>
      <c r="B6359" s="41" t="str">
        <f>VLOOKUP(A6359,'[110]Legacy Location Lookups'!$B$1:$C$340,2,0)</f>
        <v>Peoria, IL</v>
      </c>
      <c r="C6359" s="41" t="s">
        <v>142</v>
      </c>
      <c r="D6359" s="41" t="s">
        <v>149</v>
      </c>
      <c r="E6359" s="41" t="s">
        <v>144</v>
      </c>
      <c r="F6359" s="38">
        <v>44273</v>
      </c>
      <c r="G6359" s="41" t="s">
        <v>146</v>
      </c>
      <c r="H6359" s="41">
        <v>0</v>
      </c>
    </row>
    <row r="6360" spans="1:8" x14ac:dyDescent="0.25">
      <c r="A6360" s="41">
        <f>VLOOKUP(D6360,'[110]Legacy Location Lookups'!$A$1:$C$340,2,0)</f>
        <v>6</v>
      </c>
      <c r="B6360" s="41" t="str">
        <f>VLOOKUP(A6360,'[110]Legacy Location Lookups'!$B$1:$C$340,2,0)</f>
        <v>Charleston, IL</v>
      </c>
      <c r="C6360" s="41" t="s">
        <v>142</v>
      </c>
      <c r="D6360" s="41" t="s">
        <v>150</v>
      </c>
      <c r="E6360" s="41" t="s">
        <v>144</v>
      </c>
      <c r="F6360" s="38">
        <v>44273</v>
      </c>
      <c r="G6360" s="41" t="s">
        <v>145</v>
      </c>
      <c r="H6360" s="41">
        <v>37</v>
      </c>
    </row>
    <row r="6361" spans="1:8" x14ac:dyDescent="0.25">
      <c r="A6361" s="41">
        <f>VLOOKUP(D6361,'[110]Legacy Location Lookups'!$A$1:$C$340,2,0)</f>
        <v>6</v>
      </c>
      <c r="B6361" s="41" t="str">
        <f>VLOOKUP(A6361,'[110]Legacy Location Lookups'!$B$1:$C$340,2,0)</f>
        <v>Charleston, IL</v>
      </c>
      <c r="C6361" s="41" t="s">
        <v>142</v>
      </c>
      <c r="D6361" s="41" t="s">
        <v>150</v>
      </c>
      <c r="E6361" s="41" t="s">
        <v>144</v>
      </c>
      <c r="F6361" s="38">
        <v>44273</v>
      </c>
      <c r="G6361" s="41" t="s">
        <v>146</v>
      </c>
      <c r="H6361" s="41">
        <v>0</v>
      </c>
    </row>
    <row r="6362" spans="1:8" x14ac:dyDescent="0.25">
      <c r="A6362" s="41">
        <f>VLOOKUP(D6362,'[110]Legacy Location Lookups'!$A$1:$C$340,2,0)</f>
        <v>6</v>
      </c>
      <c r="B6362" s="41" t="str">
        <f>VLOOKUP(A6362,'[110]Legacy Location Lookups'!$B$1:$C$340,2,0)</f>
        <v>Charleston, IL</v>
      </c>
      <c r="C6362" s="41" t="s">
        <v>142</v>
      </c>
      <c r="D6362" s="41" t="s">
        <v>150</v>
      </c>
      <c r="E6362" s="41" t="s">
        <v>147</v>
      </c>
      <c r="F6362" s="38">
        <v>44273</v>
      </c>
      <c r="G6362" s="41" t="s">
        <v>147</v>
      </c>
      <c r="H6362" s="41">
        <v>0</v>
      </c>
    </row>
    <row r="6363" spans="1:8" x14ac:dyDescent="0.25">
      <c r="A6363" s="41">
        <f>VLOOKUP(D6363,'[110]Legacy Location Lookups'!$A$1:$C$340,2,0)</f>
        <v>15</v>
      </c>
      <c r="B6363" s="41" t="str">
        <f>VLOOKUP(A6363,'[110]Legacy Location Lookups'!$B$1:$C$340,2,0)</f>
        <v>Pontiac, IL</v>
      </c>
      <c r="C6363" s="41" t="s">
        <v>142</v>
      </c>
      <c r="D6363" s="41" t="s">
        <v>13</v>
      </c>
      <c r="E6363" s="41" t="s">
        <v>144</v>
      </c>
      <c r="F6363" s="38">
        <v>44273</v>
      </c>
      <c r="G6363" s="41" t="s">
        <v>145</v>
      </c>
      <c r="H6363" s="41">
        <v>0</v>
      </c>
    </row>
    <row r="6364" spans="1:8" x14ac:dyDescent="0.25">
      <c r="A6364" s="41">
        <f>VLOOKUP(D6364,'[110]Legacy Location Lookups'!$A$1:$C$340,2,0)</f>
        <v>15</v>
      </c>
      <c r="B6364" s="41" t="str">
        <f>VLOOKUP(A6364,'[110]Legacy Location Lookups'!$B$1:$C$340,2,0)</f>
        <v>Pontiac, IL</v>
      </c>
      <c r="C6364" s="41" t="s">
        <v>142</v>
      </c>
      <c r="D6364" s="41" t="s">
        <v>13</v>
      </c>
      <c r="E6364" s="41" t="s">
        <v>147</v>
      </c>
      <c r="F6364" s="38">
        <v>44273</v>
      </c>
      <c r="G6364" s="41" t="s">
        <v>147</v>
      </c>
      <c r="H6364" s="41">
        <v>0</v>
      </c>
    </row>
    <row r="6365" spans="1:8" x14ac:dyDescent="0.25">
      <c r="A6365" s="41">
        <f>VLOOKUP(D6365,'[110]Legacy Location Lookups'!$A$1:$C$340,2,0)</f>
        <v>8</v>
      </c>
      <c r="B6365" s="41" t="str">
        <f>VLOOKUP(A6365,'[110]Legacy Location Lookups'!$B$1:$C$340,2,0)</f>
        <v>Eureka, IL</v>
      </c>
      <c r="C6365" s="41" t="s">
        <v>142</v>
      </c>
      <c r="D6365" s="41" t="s">
        <v>6</v>
      </c>
      <c r="E6365" s="41" t="s">
        <v>144</v>
      </c>
      <c r="F6365" s="38">
        <v>44273</v>
      </c>
      <c r="G6365" s="41" t="s">
        <v>145</v>
      </c>
      <c r="H6365" s="41">
        <v>0</v>
      </c>
    </row>
    <row r="6366" spans="1:8" x14ac:dyDescent="0.25">
      <c r="A6366" s="41">
        <f>VLOOKUP(D6366,'[110]Legacy Location Lookups'!$A$1:$C$340,2,0)</f>
        <v>8</v>
      </c>
      <c r="B6366" s="41" t="str">
        <f>VLOOKUP(A6366,'[110]Legacy Location Lookups'!$B$1:$C$340,2,0)</f>
        <v>Eureka, IL</v>
      </c>
      <c r="C6366" s="41" t="s">
        <v>142</v>
      </c>
      <c r="D6366" s="41" t="s">
        <v>6</v>
      </c>
      <c r="E6366" s="41" t="s">
        <v>147</v>
      </c>
      <c r="F6366" s="38">
        <v>44273</v>
      </c>
      <c r="G6366" s="41" t="s">
        <v>147</v>
      </c>
      <c r="H6366" s="41">
        <v>0</v>
      </c>
    </row>
    <row r="6367" spans="1:8" x14ac:dyDescent="0.25">
      <c r="A6367" s="41">
        <f>VLOOKUP(D6367,'[110]Legacy Location Lookups'!$A$1:$C$340,2,0)</f>
        <v>10</v>
      </c>
      <c r="B6367" s="41" t="str">
        <f>VLOOKUP(A6367,'[110]Legacy Location Lookups'!$B$1:$C$340,2,0)</f>
        <v>Lincoln, IL</v>
      </c>
      <c r="C6367" s="41" t="s">
        <v>142</v>
      </c>
      <c r="D6367" s="41" t="s">
        <v>174</v>
      </c>
      <c r="E6367" s="41" t="s">
        <v>144</v>
      </c>
      <c r="F6367" s="38">
        <v>44273</v>
      </c>
      <c r="G6367" s="41" t="s">
        <v>145</v>
      </c>
      <c r="H6367" s="41">
        <v>0</v>
      </c>
    </row>
    <row r="6368" spans="1:8" x14ac:dyDescent="0.25">
      <c r="A6368" s="41">
        <f>VLOOKUP(D6368,'[110]Legacy Location Lookups'!$A$1:$C$340,2,0)</f>
        <v>10</v>
      </c>
      <c r="B6368" s="41" t="str">
        <f>VLOOKUP(A6368,'[110]Legacy Location Lookups'!$B$1:$C$340,2,0)</f>
        <v>Lincoln, IL</v>
      </c>
      <c r="C6368" s="41" t="s">
        <v>142</v>
      </c>
      <c r="D6368" s="41" t="s">
        <v>174</v>
      </c>
      <c r="E6368" s="41" t="s">
        <v>144</v>
      </c>
      <c r="F6368" s="38">
        <v>44273</v>
      </c>
      <c r="G6368" s="41" t="s">
        <v>147</v>
      </c>
      <c r="H6368" s="41">
        <v>0</v>
      </c>
    </row>
    <row r="6369" spans="1:8" x14ac:dyDescent="0.25">
      <c r="A6369" s="41">
        <f>VLOOKUP(D6369,'[110]Legacy Location Lookups'!$A$1:$C$340,2,0)</f>
        <v>17</v>
      </c>
      <c r="B6369" s="41" t="str">
        <f>VLOOKUP(A6369,'[110]Legacy Location Lookups'!$B$1:$C$340,2,0)</f>
        <v>Streator, IL</v>
      </c>
      <c r="C6369" s="41" t="s">
        <v>142</v>
      </c>
      <c r="D6369" s="41" t="s">
        <v>171</v>
      </c>
      <c r="E6369" s="41" t="s">
        <v>144</v>
      </c>
      <c r="F6369" s="38">
        <v>44273</v>
      </c>
      <c r="G6369" s="41" t="s">
        <v>145</v>
      </c>
      <c r="H6369" s="41">
        <v>0</v>
      </c>
    </row>
    <row r="6370" spans="1:8" x14ac:dyDescent="0.25">
      <c r="A6370" s="41">
        <f>VLOOKUP(D6370,'[110]Legacy Location Lookups'!$A$1:$C$340,2,0)</f>
        <v>17</v>
      </c>
      <c r="B6370" s="41" t="str">
        <f>VLOOKUP(A6370,'[110]Legacy Location Lookups'!$B$1:$C$340,2,0)</f>
        <v>Streator, IL</v>
      </c>
      <c r="C6370" s="41" t="s">
        <v>142</v>
      </c>
      <c r="D6370" s="41" t="s">
        <v>171</v>
      </c>
      <c r="E6370" s="41" t="s">
        <v>147</v>
      </c>
      <c r="F6370" s="38">
        <v>44273</v>
      </c>
      <c r="G6370" s="41" t="s">
        <v>147</v>
      </c>
      <c r="H6370" s="41">
        <v>0</v>
      </c>
    </row>
    <row r="6371" spans="1:8" x14ac:dyDescent="0.25">
      <c r="A6371" s="41">
        <f>VLOOKUP(D6371,'[110]Legacy Location Lookups'!$A$1:$C$340,2,0)</f>
        <v>16</v>
      </c>
      <c r="B6371" s="41" t="str">
        <f>VLOOKUP(A6371,'[110]Legacy Location Lookups'!$B$1:$C$340,2,0)</f>
        <v>Princeton, IL</v>
      </c>
      <c r="C6371" s="41" t="s">
        <v>142</v>
      </c>
      <c r="D6371" s="41" t="s">
        <v>169</v>
      </c>
      <c r="E6371" s="41" t="s">
        <v>144</v>
      </c>
      <c r="F6371" s="38">
        <v>44273</v>
      </c>
      <c r="G6371" s="41" t="s">
        <v>145</v>
      </c>
      <c r="H6371" s="41">
        <v>29</v>
      </c>
    </row>
    <row r="6372" spans="1:8" x14ac:dyDescent="0.25">
      <c r="A6372" s="41">
        <f>VLOOKUP(D6372,'[110]Legacy Location Lookups'!$A$1:$C$340,2,0)</f>
        <v>16</v>
      </c>
      <c r="B6372" s="41" t="str">
        <f>VLOOKUP(A6372,'[110]Legacy Location Lookups'!$B$1:$C$340,2,0)</f>
        <v>Princeton, IL</v>
      </c>
      <c r="C6372" s="41" t="s">
        <v>142</v>
      </c>
      <c r="D6372" s="41" t="s">
        <v>169</v>
      </c>
      <c r="E6372" s="41" t="s">
        <v>147</v>
      </c>
      <c r="F6372" s="38">
        <v>44273</v>
      </c>
      <c r="G6372" s="41" t="s">
        <v>147</v>
      </c>
      <c r="H6372" s="41">
        <v>0</v>
      </c>
    </row>
    <row r="6373" spans="1:8" x14ac:dyDescent="0.25">
      <c r="A6373" s="41">
        <f>VLOOKUP(D6373,'[110]Legacy Location Lookups'!$A$1:$C$340,2,0)</f>
        <v>11</v>
      </c>
      <c r="B6373" s="41" t="str">
        <f>VLOOKUP(A6373,'[110]Legacy Location Lookups'!$B$1:$C$340,2,0)</f>
        <v>Mt Zion, IL</v>
      </c>
      <c r="C6373" s="41" t="s">
        <v>142</v>
      </c>
      <c r="D6373" s="41" t="s">
        <v>170</v>
      </c>
      <c r="E6373" s="41" t="s">
        <v>144</v>
      </c>
      <c r="F6373" s="38">
        <v>44273</v>
      </c>
      <c r="G6373" s="41" t="s">
        <v>145</v>
      </c>
      <c r="H6373" s="41">
        <v>0</v>
      </c>
    </row>
    <row r="6374" spans="1:8" x14ac:dyDescent="0.25">
      <c r="A6374" s="41">
        <f>VLOOKUP(D6374,'[110]Legacy Location Lookups'!$A$1:$C$340,2,0)</f>
        <v>11</v>
      </c>
      <c r="B6374" s="41" t="str">
        <f>VLOOKUP(A6374,'[110]Legacy Location Lookups'!$B$1:$C$340,2,0)</f>
        <v>Mt Zion, IL</v>
      </c>
      <c r="C6374" s="41" t="s">
        <v>142</v>
      </c>
      <c r="D6374" s="41" t="s">
        <v>170</v>
      </c>
      <c r="E6374" s="41" t="s">
        <v>147</v>
      </c>
      <c r="F6374" s="38">
        <v>44273</v>
      </c>
      <c r="G6374" s="41" t="s">
        <v>147</v>
      </c>
      <c r="H6374" s="41">
        <v>0</v>
      </c>
    </row>
    <row r="6375" spans="1:8" x14ac:dyDescent="0.25">
      <c r="A6375" s="41">
        <f>VLOOKUP(D6375,'[110]Legacy Location Lookups'!$A$1:$C$340,2,0)</f>
        <v>9</v>
      </c>
      <c r="B6375" s="41" t="str">
        <f>VLOOKUP(A6375,'[110]Legacy Location Lookups'!$B$1:$C$340,2,0)</f>
        <v>Gibson City, IL</v>
      </c>
      <c r="C6375" s="41" t="s">
        <v>142</v>
      </c>
      <c r="D6375" s="41" t="s">
        <v>168</v>
      </c>
      <c r="E6375" s="41" t="s">
        <v>144</v>
      </c>
      <c r="F6375" s="38">
        <v>44273</v>
      </c>
      <c r="G6375" s="41" t="s">
        <v>145</v>
      </c>
      <c r="H6375" s="41">
        <v>0</v>
      </c>
    </row>
    <row r="6376" spans="1:8" x14ac:dyDescent="0.25">
      <c r="A6376" s="41">
        <f>VLOOKUP(D6376,'[110]Legacy Location Lookups'!$A$1:$C$340,2,0)</f>
        <v>127</v>
      </c>
      <c r="B6376" s="41" t="str">
        <f>VLOOKUP(A6376,'[110]Legacy Location Lookups'!$B$1:$C$340,2,0)</f>
        <v>Canton, IL</v>
      </c>
      <c r="C6376" s="41" t="s">
        <v>142</v>
      </c>
      <c r="D6376" s="41" t="s">
        <v>166</v>
      </c>
      <c r="E6376" s="41" t="s">
        <v>144</v>
      </c>
      <c r="F6376" s="38">
        <v>44273</v>
      </c>
      <c r="G6376" s="41" t="s">
        <v>145</v>
      </c>
      <c r="H6376" s="41">
        <v>36</v>
      </c>
    </row>
    <row r="6377" spans="1:8" x14ac:dyDescent="0.25">
      <c r="A6377" s="41">
        <f>VLOOKUP(D6377,'[110]Legacy Location Lookups'!$A$1:$C$340,2,0)</f>
        <v>12</v>
      </c>
      <c r="B6377" s="41" t="str">
        <f>VLOOKUP(A6377,'[110]Legacy Location Lookups'!$B$1:$C$340,2,0)</f>
        <v>Pekin, IL</v>
      </c>
      <c r="C6377" s="41" t="s">
        <v>142</v>
      </c>
      <c r="D6377" s="41" t="s">
        <v>242</v>
      </c>
      <c r="E6377" s="41" t="s">
        <v>144</v>
      </c>
      <c r="F6377" s="38">
        <v>44273</v>
      </c>
      <c r="G6377" s="41" t="s">
        <v>145</v>
      </c>
      <c r="H6377" s="41">
        <v>0</v>
      </c>
    </row>
    <row r="6378" spans="1:8" x14ac:dyDescent="0.25">
      <c r="A6378" s="41">
        <f>VLOOKUP(D6378,'[110]Legacy Location Lookups'!$A$1:$C$340,2,0)</f>
        <v>7</v>
      </c>
      <c r="B6378" s="41" t="str">
        <f>VLOOKUP(A6378,'[110]Legacy Location Lookups'!$B$1:$C$340,2,0)</f>
        <v>Clinton, IL</v>
      </c>
      <c r="C6378" s="41" t="s">
        <v>142</v>
      </c>
      <c r="D6378" s="41" t="s">
        <v>221</v>
      </c>
      <c r="E6378" s="41" t="s">
        <v>144</v>
      </c>
      <c r="F6378" s="38">
        <v>44273</v>
      </c>
      <c r="G6378" s="41" t="s">
        <v>145</v>
      </c>
      <c r="H6378" s="41">
        <v>21</v>
      </c>
    </row>
    <row r="6379" spans="1:8" x14ac:dyDescent="0.25">
      <c r="A6379" s="41">
        <f>VLOOKUP(D6379,'[110]Legacy Location Lookups'!$A$1:$C$340,2,0)</f>
        <v>171</v>
      </c>
      <c r="B6379" s="41" t="str">
        <f>VLOOKUP(A6379,'[110]Legacy Location Lookups'!$B$1:$C$340,2,0)</f>
        <v>IL Champaign E Main St</v>
      </c>
      <c r="C6379" s="41" t="s">
        <v>142</v>
      </c>
      <c r="D6379" s="41" t="s">
        <v>384</v>
      </c>
      <c r="E6379" s="41" t="s">
        <v>144</v>
      </c>
      <c r="F6379" s="38">
        <v>44273</v>
      </c>
      <c r="G6379" s="41" t="s">
        <v>145</v>
      </c>
      <c r="H6379" s="41">
        <v>9</v>
      </c>
    </row>
    <row r="6380" spans="1:8" x14ac:dyDescent="0.25">
      <c r="A6380" s="41">
        <f>VLOOKUP(D6380,'[110]Legacy Location Lookups'!$A$1:$C$340,2,0)</f>
        <v>162</v>
      </c>
      <c r="B6380" s="41" t="str">
        <f>VLOOKUP(A6380,'[110]Legacy Location Lookups'!$B$1:$C$340,2,0)</f>
        <v>IL GalesburgSeminarySt</v>
      </c>
      <c r="C6380" s="41" t="s">
        <v>142</v>
      </c>
      <c r="D6380" s="41" t="s">
        <v>385</v>
      </c>
      <c r="E6380" s="41" t="s">
        <v>144</v>
      </c>
      <c r="F6380" s="38">
        <v>44273</v>
      </c>
      <c r="G6380" s="41" t="s">
        <v>145</v>
      </c>
      <c r="H6380" s="41">
        <v>0</v>
      </c>
    </row>
    <row r="6381" spans="1:8" x14ac:dyDescent="0.25">
      <c r="A6381" s="41">
        <f>VLOOKUP(D6381,'[110]Legacy Location Lookups'!$A$1:$C$340,2,0)</f>
        <v>164</v>
      </c>
      <c r="B6381" s="41" t="str">
        <f>VLOOKUP(A6381,'[110]Legacy Location Lookups'!$B$1:$C$340,2,0)</f>
        <v>ILSpringfield EMadison</v>
      </c>
      <c r="C6381" s="41" t="s">
        <v>142</v>
      </c>
      <c r="D6381" s="41" t="s">
        <v>386</v>
      </c>
      <c r="E6381" s="41" t="s">
        <v>144</v>
      </c>
      <c r="F6381" s="38">
        <v>44273</v>
      </c>
      <c r="G6381" s="41" t="s">
        <v>145</v>
      </c>
      <c r="H6381" s="41">
        <v>0</v>
      </c>
    </row>
    <row r="6382" spans="1:8" x14ac:dyDescent="0.25">
      <c r="A6382" s="41">
        <f>VLOOKUP(D6382,'[110]Legacy Location Lookups'!$A$1:$C$340,2,0)</f>
        <v>5</v>
      </c>
      <c r="B6382" s="41" t="str">
        <f>VLOOKUP(A6382,'[110]Legacy Location Lookups'!$B$1:$C$340,2,0)</f>
        <v>Bloomington, IL</v>
      </c>
      <c r="C6382" s="41" t="s">
        <v>142</v>
      </c>
      <c r="D6382" s="41" t="s">
        <v>143</v>
      </c>
      <c r="E6382" s="41" t="s">
        <v>144</v>
      </c>
      <c r="F6382" s="38">
        <v>44272</v>
      </c>
      <c r="G6382" s="41" t="s">
        <v>145</v>
      </c>
      <c r="H6382" s="41">
        <v>97</v>
      </c>
    </row>
    <row r="6383" spans="1:8" x14ac:dyDescent="0.25">
      <c r="A6383" s="41">
        <f>VLOOKUP(D6383,'[110]Legacy Location Lookups'!$A$1:$C$340,2,0)</f>
        <v>5</v>
      </c>
      <c r="B6383" s="41" t="str">
        <f>VLOOKUP(A6383,'[110]Legacy Location Lookups'!$B$1:$C$340,2,0)</f>
        <v>Bloomington, IL</v>
      </c>
      <c r="C6383" s="41" t="s">
        <v>142</v>
      </c>
      <c r="D6383" s="41" t="s">
        <v>143</v>
      </c>
      <c r="E6383" s="41" t="s">
        <v>144</v>
      </c>
      <c r="F6383" s="38">
        <v>44272</v>
      </c>
      <c r="G6383" s="41" t="s">
        <v>146</v>
      </c>
      <c r="H6383" s="41">
        <v>13</v>
      </c>
    </row>
    <row r="6384" spans="1:8" x14ac:dyDescent="0.25">
      <c r="A6384" s="41">
        <f>VLOOKUP(D6384,'[110]Legacy Location Lookups'!$A$1:$C$340,2,0)</f>
        <v>5</v>
      </c>
      <c r="B6384" s="41" t="str">
        <f>VLOOKUP(A6384,'[110]Legacy Location Lookups'!$B$1:$C$340,2,0)</f>
        <v>Bloomington, IL</v>
      </c>
      <c r="C6384" s="41" t="s">
        <v>142</v>
      </c>
      <c r="D6384" s="41" t="s">
        <v>143</v>
      </c>
      <c r="E6384" s="41" t="s">
        <v>147</v>
      </c>
      <c r="F6384" s="38">
        <v>44272</v>
      </c>
      <c r="G6384" s="41" t="s">
        <v>147</v>
      </c>
      <c r="H6384" s="41">
        <v>0</v>
      </c>
    </row>
    <row r="6385" spans="1:8" x14ac:dyDescent="0.25">
      <c r="A6385" s="41">
        <f>VLOOKUP(D6385,'[110]Legacy Location Lookups'!$A$1:$C$340,2,0)</f>
        <v>14</v>
      </c>
      <c r="B6385" s="41" t="str">
        <f>VLOOKUP(A6385,'[110]Legacy Location Lookups'!$B$1:$C$340,2,0)</f>
        <v>Peru, IL</v>
      </c>
      <c r="C6385" s="41" t="s">
        <v>142</v>
      </c>
      <c r="D6385" s="41" t="s">
        <v>148</v>
      </c>
      <c r="E6385" s="41" t="s">
        <v>144</v>
      </c>
      <c r="F6385" s="38">
        <v>44272</v>
      </c>
      <c r="G6385" s="41" t="s">
        <v>145</v>
      </c>
      <c r="H6385" s="41">
        <v>21</v>
      </c>
    </row>
    <row r="6386" spans="1:8" x14ac:dyDescent="0.25">
      <c r="A6386" s="41">
        <f>VLOOKUP(D6386,'[110]Legacy Location Lookups'!$A$1:$C$340,2,0)</f>
        <v>14</v>
      </c>
      <c r="B6386" s="41" t="str">
        <f>VLOOKUP(A6386,'[110]Legacy Location Lookups'!$B$1:$C$340,2,0)</f>
        <v>Peru, IL</v>
      </c>
      <c r="C6386" s="41" t="s">
        <v>142</v>
      </c>
      <c r="D6386" s="41" t="s">
        <v>148</v>
      </c>
      <c r="E6386" s="41" t="s">
        <v>147</v>
      </c>
      <c r="F6386" s="38">
        <v>44272</v>
      </c>
      <c r="G6386" s="41" t="s">
        <v>147</v>
      </c>
      <c r="H6386" s="41">
        <v>0</v>
      </c>
    </row>
    <row r="6387" spans="1:8" x14ac:dyDescent="0.25">
      <c r="A6387" s="41">
        <f>VLOOKUP(D6387,'[110]Legacy Location Lookups'!$A$1:$C$340,2,0)</f>
        <v>13</v>
      </c>
      <c r="B6387" s="41" t="str">
        <f>VLOOKUP(A6387,'[110]Legacy Location Lookups'!$B$1:$C$340,2,0)</f>
        <v>Peoria, IL</v>
      </c>
      <c r="C6387" s="41" t="s">
        <v>142</v>
      </c>
      <c r="D6387" s="41" t="s">
        <v>149</v>
      </c>
      <c r="E6387" s="41" t="s">
        <v>144</v>
      </c>
      <c r="F6387" s="38">
        <v>44272</v>
      </c>
      <c r="G6387" s="41" t="s">
        <v>145</v>
      </c>
      <c r="H6387" s="41">
        <v>37</v>
      </c>
    </row>
    <row r="6388" spans="1:8" x14ac:dyDescent="0.25">
      <c r="A6388" s="41">
        <f>VLOOKUP(D6388,'[110]Legacy Location Lookups'!$A$1:$C$340,2,0)</f>
        <v>13</v>
      </c>
      <c r="B6388" s="41" t="str">
        <f>VLOOKUP(A6388,'[110]Legacy Location Lookups'!$B$1:$C$340,2,0)</f>
        <v>Peoria, IL</v>
      </c>
      <c r="C6388" s="41" t="s">
        <v>142</v>
      </c>
      <c r="D6388" s="41" t="s">
        <v>149</v>
      </c>
      <c r="E6388" s="41" t="s">
        <v>144</v>
      </c>
      <c r="F6388" s="38">
        <v>44272</v>
      </c>
      <c r="G6388" s="41" t="s">
        <v>146</v>
      </c>
      <c r="H6388" s="41">
        <v>0</v>
      </c>
    </row>
    <row r="6389" spans="1:8" x14ac:dyDescent="0.25">
      <c r="A6389" s="41">
        <f>VLOOKUP(D6389,'[110]Legacy Location Lookups'!$A$1:$C$340,2,0)</f>
        <v>6</v>
      </c>
      <c r="B6389" s="41" t="str">
        <f>VLOOKUP(A6389,'[110]Legacy Location Lookups'!$B$1:$C$340,2,0)</f>
        <v>Charleston, IL</v>
      </c>
      <c r="C6389" s="41" t="s">
        <v>142</v>
      </c>
      <c r="D6389" s="41" t="s">
        <v>150</v>
      </c>
      <c r="E6389" s="41" t="s">
        <v>144</v>
      </c>
      <c r="F6389" s="38">
        <v>44272</v>
      </c>
      <c r="G6389" s="41" t="s">
        <v>145</v>
      </c>
      <c r="H6389" s="41">
        <v>33</v>
      </c>
    </row>
    <row r="6390" spans="1:8" x14ac:dyDescent="0.25">
      <c r="A6390" s="41">
        <f>VLOOKUP(D6390,'[110]Legacy Location Lookups'!$A$1:$C$340,2,0)</f>
        <v>6</v>
      </c>
      <c r="B6390" s="41" t="str">
        <f>VLOOKUP(A6390,'[110]Legacy Location Lookups'!$B$1:$C$340,2,0)</f>
        <v>Charleston, IL</v>
      </c>
      <c r="C6390" s="41" t="s">
        <v>142</v>
      </c>
      <c r="D6390" s="41" t="s">
        <v>150</v>
      </c>
      <c r="E6390" s="41" t="s">
        <v>144</v>
      </c>
      <c r="F6390" s="38">
        <v>44272</v>
      </c>
      <c r="G6390" s="41" t="s">
        <v>146</v>
      </c>
      <c r="H6390" s="41">
        <v>0</v>
      </c>
    </row>
    <row r="6391" spans="1:8" x14ac:dyDescent="0.25">
      <c r="A6391" s="41">
        <f>VLOOKUP(D6391,'[110]Legacy Location Lookups'!$A$1:$C$340,2,0)</f>
        <v>6</v>
      </c>
      <c r="B6391" s="41" t="str">
        <f>VLOOKUP(A6391,'[110]Legacy Location Lookups'!$B$1:$C$340,2,0)</f>
        <v>Charleston, IL</v>
      </c>
      <c r="C6391" s="41" t="s">
        <v>142</v>
      </c>
      <c r="D6391" s="41" t="s">
        <v>150</v>
      </c>
      <c r="E6391" s="41" t="s">
        <v>147</v>
      </c>
      <c r="F6391" s="38">
        <v>44272</v>
      </c>
      <c r="G6391" s="41" t="s">
        <v>147</v>
      </c>
      <c r="H6391" s="41">
        <v>0</v>
      </c>
    </row>
    <row r="6392" spans="1:8" x14ac:dyDescent="0.25">
      <c r="A6392" s="41">
        <f>VLOOKUP(D6392,'[110]Legacy Location Lookups'!$A$1:$C$340,2,0)</f>
        <v>15</v>
      </c>
      <c r="B6392" s="41" t="str">
        <f>VLOOKUP(A6392,'[110]Legacy Location Lookups'!$B$1:$C$340,2,0)</f>
        <v>Pontiac, IL</v>
      </c>
      <c r="C6392" s="41" t="s">
        <v>142</v>
      </c>
      <c r="D6392" s="41" t="s">
        <v>13</v>
      </c>
      <c r="E6392" s="41" t="s">
        <v>144</v>
      </c>
      <c r="F6392" s="38">
        <v>44272</v>
      </c>
      <c r="G6392" s="41" t="s">
        <v>145</v>
      </c>
      <c r="H6392" s="41">
        <v>20</v>
      </c>
    </row>
    <row r="6393" spans="1:8" x14ac:dyDescent="0.25">
      <c r="A6393" s="41">
        <f>VLOOKUP(D6393,'[110]Legacy Location Lookups'!$A$1:$C$340,2,0)</f>
        <v>5</v>
      </c>
      <c r="B6393" s="41" t="str">
        <f>VLOOKUP(A6393,'[110]Legacy Location Lookups'!$B$1:$C$340,2,0)</f>
        <v>Bloomington, IL</v>
      </c>
      <c r="C6393" s="41" t="s">
        <v>142</v>
      </c>
      <c r="D6393" s="41" t="s">
        <v>143</v>
      </c>
      <c r="E6393" s="41" t="s">
        <v>144</v>
      </c>
      <c r="F6393" s="38">
        <v>44271</v>
      </c>
      <c r="G6393" s="41" t="s">
        <v>145</v>
      </c>
      <c r="H6393" s="41">
        <v>101</v>
      </c>
    </row>
    <row r="6394" spans="1:8" x14ac:dyDescent="0.25">
      <c r="A6394" s="41">
        <f>VLOOKUP(D6394,'[110]Legacy Location Lookups'!$A$1:$C$340,2,0)</f>
        <v>5</v>
      </c>
      <c r="B6394" s="41" t="str">
        <f>VLOOKUP(A6394,'[110]Legacy Location Lookups'!$B$1:$C$340,2,0)</f>
        <v>Bloomington, IL</v>
      </c>
      <c r="C6394" s="41" t="s">
        <v>142</v>
      </c>
      <c r="D6394" s="41" t="s">
        <v>143</v>
      </c>
      <c r="E6394" s="41" t="s">
        <v>144</v>
      </c>
      <c r="F6394" s="38">
        <v>44271</v>
      </c>
      <c r="G6394" s="41" t="s">
        <v>146</v>
      </c>
      <c r="H6394" s="41">
        <v>0</v>
      </c>
    </row>
    <row r="6395" spans="1:8" x14ac:dyDescent="0.25">
      <c r="A6395" s="41">
        <f>VLOOKUP(D6395,'[110]Legacy Location Lookups'!$A$1:$C$340,2,0)</f>
        <v>5</v>
      </c>
      <c r="B6395" s="41" t="str">
        <f>VLOOKUP(A6395,'[110]Legacy Location Lookups'!$B$1:$C$340,2,0)</f>
        <v>Bloomington, IL</v>
      </c>
      <c r="C6395" s="41" t="s">
        <v>142</v>
      </c>
      <c r="D6395" s="41" t="s">
        <v>143</v>
      </c>
      <c r="E6395" s="41" t="s">
        <v>147</v>
      </c>
      <c r="F6395" s="38">
        <v>44271</v>
      </c>
      <c r="G6395" s="41" t="s">
        <v>147</v>
      </c>
      <c r="H6395" s="41">
        <v>0</v>
      </c>
    </row>
    <row r="6396" spans="1:8" x14ac:dyDescent="0.25">
      <c r="A6396" s="41">
        <f>VLOOKUP(D6396,'[110]Legacy Location Lookups'!$A$1:$C$340,2,0)</f>
        <v>14</v>
      </c>
      <c r="B6396" s="41" t="str">
        <f>VLOOKUP(A6396,'[110]Legacy Location Lookups'!$B$1:$C$340,2,0)</f>
        <v>Peru, IL</v>
      </c>
      <c r="C6396" s="41" t="s">
        <v>142</v>
      </c>
      <c r="D6396" s="41" t="s">
        <v>148</v>
      </c>
      <c r="E6396" s="41" t="s">
        <v>144</v>
      </c>
      <c r="F6396" s="38">
        <v>44271</v>
      </c>
      <c r="G6396" s="41" t="s">
        <v>145</v>
      </c>
      <c r="H6396" s="41">
        <v>42</v>
      </c>
    </row>
    <row r="6397" spans="1:8" x14ac:dyDescent="0.25">
      <c r="A6397" s="41">
        <f>VLOOKUP(D6397,'[110]Legacy Location Lookups'!$A$1:$C$340,2,0)</f>
        <v>14</v>
      </c>
      <c r="B6397" s="41" t="str">
        <f>VLOOKUP(A6397,'[110]Legacy Location Lookups'!$B$1:$C$340,2,0)</f>
        <v>Peru, IL</v>
      </c>
      <c r="C6397" s="41" t="s">
        <v>142</v>
      </c>
      <c r="D6397" s="41" t="s">
        <v>148</v>
      </c>
      <c r="E6397" s="41" t="s">
        <v>147</v>
      </c>
      <c r="F6397" s="38">
        <v>44271</v>
      </c>
      <c r="G6397" s="41" t="s">
        <v>147</v>
      </c>
      <c r="H6397" s="41">
        <v>0</v>
      </c>
    </row>
    <row r="6398" spans="1:8" x14ac:dyDescent="0.25">
      <c r="A6398" s="41">
        <f>VLOOKUP(D6398,'[110]Legacy Location Lookups'!$A$1:$C$340,2,0)</f>
        <v>13</v>
      </c>
      <c r="B6398" s="41" t="str">
        <f>VLOOKUP(A6398,'[110]Legacy Location Lookups'!$B$1:$C$340,2,0)</f>
        <v>Peoria, IL</v>
      </c>
      <c r="C6398" s="41" t="s">
        <v>142</v>
      </c>
      <c r="D6398" s="41" t="s">
        <v>149</v>
      </c>
      <c r="E6398" s="41" t="s">
        <v>144</v>
      </c>
      <c r="F6398" s="38">
        <v>44271</v>
      </c>
      <c r="G6398" s="41" t="s">
        <v>145</v>
      </c>
      <c r="H6398" s="41">
        <v>0</v>
      </c>
    </row>
    <row r="6399" spans="1:8" x14ac:dyDescent="0.25">
      <c r="A6399" s="41">
        <f>VLOOKUP(D6399,'[110]Legacy Location Lookups'!$A$1:$C$340,2,0)</f>
        <v>13</v>
      </c>
      <c r="B6399" s="41" t="str">
        <f>VLOOKUP(A6399,'[110]Legacy Location Lookups'!$B$1:$C$340,2,0)</f>
        <v>Peoria, IL</v>
      </c>
      <c r="C6399" s="41" t="s">
        <v>142</v>
      </c>
      <c r="D6399" s="41" t="s">
        <v>149</v>
      </c>
      <c r="E6399" s="41" t="s">
        <v>144</v>
      </c>
      <c r="F6399" s="38">
        <v>44271</v>
      </c>
      <c r="G6399" s="41" t="s">
        <v>146</v>
      </c>
      <c r="H6399" s="41">
        <v>0</v>
      </c>
    </row>
    <row r="6400" spans="1:8" x14ac:dyDescent="0.25">
      <c r="A6400" s="41">
        <f>VLOOKUP(D6400,'[110]Legacy Location Lookups'!$A$1:$C$340,2,0)</f>
        <v>6</v>
      </c>
      <c r="B6400" s="41" t="str">
        <f>VLOOKUP(A6400,'[110]Legacy Location Lookups'!$B$1:$C$340,2,0)</f>
        <v>Charleston, IL</v>
      </c>
      <c r="C6400" s="41" t="s">
        <v>142</v>
      </c>
      <c r="D6400" s="41" t="s">
        <v>150</v>
      </c>
      <c r="E6400" s="41" t="s">
        <v>144</v>
      </c>
      <c r="F6400" s="38">
        <v>44271</v>
      </c>
      <c r="G6400" s="41" t="s">
        <v>145</v>
      </c>
      <c r="H6400" s="41">
        <v>37</v>
      </c>
    </row>
    <row r="6401" spans="1:8" x14ac:dyDescent="0.25">
      <c r="A6401" s="41">
        <f>VLOOKUP(D6401,'[110]Legacy Location Lookups'!$A$1:$C$340,2,0)</f>
        <v>6</v>
      </c>
      <c r="B6401" s="41" t="str">
        <f>VLOOKUP(A6401,'[110]Legacy Location Lookups'!$B$1:$C$340,2,0)</f>
        <v>Charleston, IL</v>
      </c>
      <c r="C6401" s="41" t="s">
        <v>142</v>
      </c>
      <c r="D6401" s="41" t="s">
        <v>150</v>
      </c>
      <c r="E6401" s="41" t="s">
        <v>144</v>
      </c>
      <c r="F6401" s="38">
        <v>44271</v>
      </c>
      <c r="G6401" s="41" t="s">
        <v>146</v>
      </c>
      <c r="H6401" s="41">
        <v>14</v>
      </c>
    </row>
    <row r="6402" spans="1:8" x14ac:dyDescent="0.25">
      <c r="A6402" s="41">
        <f>VLOOKUP(D6402,'[110]Legacy Location Lookups'!$A$1:$C$340,2,0)</f>
        <v>6</v>
      </c>
      <c r="B6402" s="41" t="str">
        <f>VLOOKUP(A6402,'[110]Legacy Location Lookups'!$B$1:$C$340,2,0)</f>
        <v>Charleston, IL</v>
      </c>
      <c r="C6402" s="41" t="s">
        <v>142</v>
      </c>
      <c r="D6402" s="41" t="s">
        <v>150</v>
      </c>
      <c r="E6402" s="41" t="s">
        <v>147</v>
      </c>
      <c r="F6402" s="38">
        <v>44271</v>
      </c>
      <c r="G6402" s="41" t="s">
        <v>147</v>
      </c>
      <c r="H6402" s="41">
        <v>0</v>
      </c>
    </row>
    <row r="6403" spans="1:8" x14ac:dyDescent="0.25">
      <c r="A6403" s="41">
        <f>VLOOKUP(D6403,'[110]Legacy Location Lookups'!$A$1:$C$340,2,0)</f>
        <v>15</v>
      </c>
      <c r="B6403" s="41" t="str">
        <f>VLOOKUP(A6403,'[110]Legacy Location Lookups'!$B$1:$C$340,2,0)</f>
        <v>Pontiac, IL</v>
      </c>
      <c r="C6403" s="41" t="s">
        <v>142</v>
      </c>
      <c r="D6403" s="41" t="s">
        <v>13</v>
      </c>
      <c r="E6403" s="41" t="s">
        <v>144</v>
      </c>
      <c r="F6403" s="38">
        <v>44271</v>
      </c>
      <c r="G6403" s="41" t="s">
        <v>145</v>
      </c>
      <c r="H6403" s="41">
        <v>0</v>
      </c>
    </row>
    <row r="6404" spans="1:8" x14ac:dyDescent="0.25">
      <c r="A6404" s="41">
        <f>VLOOKUP(D6404,'[110]Legacy Location Lookups'!$A$1:$C$340,2,0)</f>
        <v>15</v>
      </c>
      <c r="B6404" s="41" t="str">
        <f>VLOOKUP(A6404,'[110]Legacy Location Lookups'!$B$1:$C$340,2,0)</f>
        <v>Pontiac, IL</v>
      </c>
      <c r="C6404" s="41" t="s">
        <v>142</v>
      </c>
      <c r="D6404" s="41" t="s">
        <v>13</v>
      </c>
      <c r="E6404" s="41" t="s">
        <v>147</v>
      </c>
      <c r="F6404" s="38">
        <v>44271</v>
      </c>
      <c r="G6404" s="41" t="s">
        <v>147</v>
      </c>
      <c r="H6404" s="41">
        <v>0</v>
      </c>
    </row>
    <row r="6405" spans="1:8" x14ac:dyDescent="0.25">
      <c r="A6405" s="41">
        <f>VLOOKUP(D6405,'[110]Legacy Location Lookups'!$A$1:$C$340,2,0)</f>
        <v>8</v>
      </c>
      <c r="B6405" s="41" t="str">
        <f>VLOOKUP(A6405,'[110]Legacy Location Lookups'!$B$1:$C$340,2,0)</f>
        <v>Eureka, IL</v>
      </c>
      <c r="C6405" s="41" t="s">
        <v>142</v>
      </c>
      <c r="D6405" s="41" t="s">
        <v>6</v>
      </c>
      <c r="E6405" s="41" t="s">
        <v>144</v>
      </c>
      <c r="F6405" s="38">
        <v>44271</v>
      </c>
      <c r="G6405" s="41" t="s">
        <v>145</v>
      </c>
      <c r="H6405" s="41">
        <v>7</v>
      </c>
    </row>
    <row r="6406" spans="1:8" x14ac:dyDescent="0.25">
      <c r="A6406" s="41">
        <f>VLOOKUP(D6406,'[110]Legacy Location Lookups'!$A$1:$C$340,2,0)</f>
        <v>8</v>
      </c>
      <c r="B6406" s="41" t="str">
        <f>VLOOKUP(A6406,'[110]Legacy Location Lookups'!$B$1:$C$340,2,0)</f>
        <v>Eureka, IL</v>
      </c>
      <c r="C6406" s="41" t="s">
        <v>142</v>
      </c>
      <c r="D6406" s="41" t="s">
        <v>6</v>
      </c>
      <c r="E6406" s="41" t="s">
        <v>147</v>
      </c>
      <c r="F6406" s="38">
        <v>44271</v>
      </c>
      <c r="G6406" s="41" t="s">
        <v>147</v>
      </c>
      <c r="H6406" s="41">
        <v>0</v>
      </c>
    </row>
    <row r="6407" spans="1:8" x14ac:dyDescent="0.25">
      <c r="A6407" s="41">
        <f>VLOOKUP(D6407,'[110]Legacy Location Lookups'!$A$1:$C$340,2,0)</f>
        <v>10</v>
      </c>
      <c r="B6407" s="41" t="str">
        <f>VLOOKUP(A6407,'[110]Legacy Location Lookups'!$B$1:$C$340,2,0)</f>
        <v>Lincoln, IL</v>
      </c>
      <c r="C6407" s="41" t="s">
        <v>142</v>
      </c>
      <c r="D6407" s="41" t="s">
        <v>174</v>
      </c>
      <c r="E6407" s="41" t="s">
        <v>144</v>
      </c>
      <c r="F6407" s="38">
        <v>44271</v>
      </c>
      <c r="G6407" s="41" t="s">
        <v>145</v>
      </c>
      <c r="H6407" s="41">
        <v>23</v>
      </c>
    </row>
    <row r="6408" spans="1:8" x14ac:dyDescent="0.25">
      <c r="A6408" s="41">
        <f>VLOOKUP(D6408,'[110]Legacy Location Lookups'!$A$1:$C$340,2,0)</f>
        <v>10</v>
      </c>
      <c r="B6408" s="41" t="str">
        <f>VLOOKUP(A6408,'[110]Legacy Location Lookups'!$B$1:$C$340,2,0)</f>
        <v>Lincoln, IL</v>
      </c>
      <c r="C6408" s="41" t="s">
        <v>142</v>
      </c>
      <c r="D6408" s="41" t="s">
        <v>174</v>
      </c>
      <c r="E6408" s="41" t="s">
        <v>144</v>
      </c>
      <c r="F6408" s="38">
        <v>44271</v>
      </c>
      <c r="G6408" s="41" t="s">
        <v>147</v>
      </c>
      <c r="H6408" s="41">
        <v>0</v>
      </c>
    </row>
    <row r="6409" spans="1:8" x14ac:dyDescent="0.25">
      <c r="A6409" s="41">
        <f>VLOOKUP(D6409,'[110]Legacy Location Lookups'!$A$1:$C$340,2,0)</f>
        <v>17</v>
      </c>
      <c r="B6409" s="41" t="str">
        <f>VLOOKUP(A6409,'[110]Legacy Location Lookups'!$B$1:$C$340,2,0)</f>
        <v>Streator, IL</v>
      </c>
      <c r="C6409" s="41" t="s">
        <v>142</v>
      </c>
      <c r="D6409" s="41" t="s">
        <v>171</v>
      </c>
      <c r="E6409" s="41" t="s">
        <v>144</v>
      </c>
      <c r="F6409" s="38">
        <v>44271</v>
      </c>
      <c r="G6409" s="41" t="s">
        <v>145</v>
      </c>
      <c r="H6409" s="41">
        <v>37</v>
      </c>
    </row>
    <row r="6410" spans="1:8" x14ac:dyDescent="0.25">
      <c r="A6410" s="41">
        <f>VLOOKUP(D6410,'[110]Legacy Location Lookups'!$A$1:$C$340,2,0)</f>
        <v>17</v>
      </c>
      <c r="B6410" s="41" t="str">
        <f>VLOOKUP(A6410,'[110]Legacy Location Lookups'!$B$1:$C$340,2,0)</f>
        <v>Streator, IL</v>
      </c>
      <c r="C6410" s="41" t="s">
        <v>142</v>
      </c>
      <c r="D6410" s="41" t="s">
        <v>171</v>
      </c>
      <c r="E6410" s="41" t="s">
        <v>147</v>
      </c>
      <c r="F6410" s="38">
        <v>44271</v>
      </c>
      <c r="G6410" s="41" t="s">
        <v>147</v>
      </c>
      <c r="H6410" s="41">
        <v>0</v>
      </c>
    </row>
    <row r="6411" spans="1:8" x14ac:dyDescent="0.25">
      <c r="A6411" s="41">
        <f>VLOOKUP(D6411,'[110]Legacy Location Lookups'!$A$1:$C$340,2,0)</f>
        <v>16</v>
      </c>
      <c r="B6411" s="41" t="str">
        <f>VLOOKUP(A6411,'[110]Legacy Location Lookups'!$B$1:$C$340,2,0)</f>
        <v>Princeton, IL</v>
      </c>
      <c r="C6411" s="41" t="s">
        <v>142</v>
      </c>
      <c r="D6411" s="41" t="s">
        <v>169</v>
      </c>
      <c r="E6411" s="41" t="s">
        <v>144</v>
      </c>
      <c r="F6411" s="38">
        <v>44271</v>
      </c>
      <c r="G6411" s="41" t="s">
        <v>145</v>
      </c>
      <c r="H6411" s="41">
        <v>0</v>
      </c>
    </row>
    <row r="6412" spans="1:8" x14ac:dyDescent="0.25">
      <c r="A6412" s="41">
        <f>VLOOKUP(D6412,'[110]Legacy Location Lookups'!$A$1:$C$340,2,0)</f>
        <v>16</v>
      </c>
      <c r="B6412" s="41" t="str">
        <f>VLOOKUP(A6412,'[110]Legacy Location Lookups'!$B$1:$C$340,2,0)</f>
        <v>Princeton, IL</v>
      </c>
      <c r="C6412" s="41" t="s">
        <v>142</v>
      </c>
      <c r="D6412" s="41" t="s">
        <v>169</v>
      </c>
      <c r="E6412" s="41" t="s">
        <v>147</v>
      </c>
      <c r="F6412" s="38">
        <v>44271</v>
      </c>
      <c r="G6412" s="41" t="s">
        <v>147</v>
      </c>
      <c r="H6412" s="41">
        <v>0</v>
      </c>
    </row>
    <row r="6413" spans="1:8" x14ac:dyDescent="0.25">
      <c r="A6413" s="41">
        <f>VLOOKUP(D6413,'[110]Legacy Location Lookups'!$A$1:$C$340,2,0)</f>
        <v>11</v>
      </c>
      <c r="B6413" s="41" t="str">
        <f>VLOOKUP(A6413,'[110]Legacy Location Lookups'!$B$1:$C$340,2,0)</f>
        <v>Mt Zion, IL</v>
      </c>
      <c r="C6413" s="41" t="s">
        <v>142</v>
      </c>
      <c r="D6413" s="41" t="s">
        <v>170</v>
      </c>
      <c r="E6413" s="41" t="s">
        <v>144</v>
      </c>
      <c r="F6413" s="38">
        <v>44271</v>
      </c>
      <c r="G6413" s="41" t="s">
        <v>145</v>
      </c>
      <c r="H6413" s="41">
        <v>33</v>
      </c>
    </row>
    <row r="6414" spans="1:8" x14ac:dyDescent="0.25">
      <c r="A6414" s="41">
        <f>VLOOKUP(D6414,'[110]Legacy Location Lookups'!$A$1:$C$340,2,0)</f>
        <v>5</v>
      </c>
      <c r="B6414" s="41" t="str">
        <f>VLOOKUP(A6414,'[110]Legacy Location Lookups'!$B$1:$C$340,2,0)</f>
        <v>Bloomington, IL</v>
      </c>
      <c r="C6414" s="41" t="s">
        <v>142</v>
      </c>
      <c r="D6414" s="41" t="s">
        <v>143</v>
      </c>
      <c r="E6414" s="41" t="s">
        <v>144</v>
      </c>
      <c r="F6414" s="38">
        <v>44270</v>
      </c>
      <c r="G6414" s="41" t="s">
        <v>145</v>
      </c>
      <c r="H6414" s="41">
        <v>90</v>
      </c>
    </row>
    <row r="6415" spans="1:8" x14ac:dyDescent="0.25">
      <c r="A6415" s="41">
        <f>VLOOKUP(D6415,'[110]Legacy Location Lookups'!$A$1:$C$340,2,0)</f>
        <v>5</v>
      </c>
      <c r="B6415" s="41" t="str">
        <f>VLOOKUP(A6415,'[110]Legacy Location Lookups'!$B$1:$C$340,2,0)</f>
        <v>Bloomington, IL</v>
      </c>
      <c r="C6415" s="41" t="s">
        <v>142</v>
      </c>
      <c r="D6415" s="41" t="s">
        <v>143</v>
      </c>
      <c r="E6415" s="41" t="s">
        <v>144</v>
      </c>
      <c r="F6415" s="38">
        <v>44270</v>
      </c>
      <c r="G6415" s="41" t="s">
        <v>146</v>
      </c>
      <c r="H6415" s="41">
        <v>0</v>
      </c>
    </row>
    <row r="6416" spans="1:8" x14ac:dyDescent="0.25">
      <c r="A6416" s="41">
        <f>VLOOKUP(D6416,'[110]Legacy Location Lookups'!$A$1:$C$340,2,0)</f>
        <v>5</v>
      </c>
      <c r="B6416" s="41" t="str">
        <f>VLOOKUP(A6416,'[110]Legacy Location Lookups'!$B$1:$C$340,2,0)</f>
        <v>Bloomington, IL</v>
      </c>
      <c r="C6416" s="41" t="s">
        <v>142</v>
      </c>
      <c r="D6416" s="41" t="s">
        <v>143</v>
      </c>
      <c r="E6416" s="41" t="s">
        <v>147</v>
      </c>
      <c r="F6416" s="38">
        <v>44270</v>
      </c>
      <c r="G6416" s="41" t="s">
        <v>147</v>
      </c>
      <c r="H6416" s="41">
        <v>0</v>
      </c>
    </row>
    <row r="6417" spans="1:8" x14ac:dyDescent="0.25">
      <c r="A6417" s="41">
        <f>VLOOKUP(D6417,'[110]Legacy Location Lookups'!$A$1:$C$340,2,0)</f>
        <v>14</v>
      </c>
      <c r="B6417" s="41" t="str">
        <f>VLOOKUP(A6417,'[110]Legacy Location Lookups'!$B$1:$C$340,2,0)</f>
        <v>Peru, IL</v>
      </c>
      <c r="C6417" s="41" t="s">
        <v>142</v>
      </c>
      <c r="D6417" s="41" t="s">
        <v>148</v>
      </c>
      <c r="E6417" s="41" t="s">
        <v>144</v>
      </c>
      <c r="F6417" s="38">
        <v>44270</v>
      </c>
      <c r="G6417" s="41" t="s">
        <v>145</v>
      </c>
      <c r="H6417" s="41">
        <v>24</v>
      </c>
    </row>
    <row r="6418" spans="1:8" x14ac:dyDescent="0.25">
      <c r="A6418" s="41">
        <f>VLOOKUP(D6418,'[110]Legacy Location Lookups'!$A$1:$C$340,2,0)</f>
        <v>14</v>
      </c>
      <c r="B6418" s="41" t="str">
        <f>VLOOKUP(A6418,'[110]Legacy Location Lookups'!$B$1:$C$340,2,0)</f>
        <v>Peru, IL</v>
      </c>
      <c r="C6418" s="41" t="s">
        <v>142</v>
      </c>
      <c r="D6418" s="41" t="s">
        <v>148</v>
      </c>
      <c r="E6418" s="41" t="s">
        <v>147</v>
      </c>
      <c r="F6418" s="38">
        <v>44270</v>
      </c>
      <c r="G6418" s="41" t="s">
        <v>147</v>
      </c>
      <c r="H6418" s="41">
        <v>0</v>
      </c>
    </row>
    <row r="6419" spans="1:8" x14ac:dyDescent="0.25">
      <c r="A6419" s="41">
        <f>VLOOKUP(D6419,'[110]Legacy Location Lookups'!$A$1:$C$340,2,0)</f>
        <v>13</v>
      </c>
      <c r="B6419" s="41" t="str">
        <f>VLOOKUP(A6419,'[110]Legacy Location Lookups'!$B$1:$C$340,2,0)</f>
        <v>Peoria, IL</v>
      </c>
      <c r="C6419" s="41" t="s">
        <v>142</v>
      </c>
      <c r="D6419" s="41" t="s">
        <v>149</v>
      </c>
      <c r="E6419" s="41" t="s">
        <v>144</v>
      </c>
      <c r="F6419" s="38">
        <v>44270</v>
      </c>
      <c r="G6419" s="41" t="s">
        <v>145</v>
      </c>
      <c r="H6419" s="41">
        <v>19</v>
      </c>
    </row>
    <row r="6420" spans="1:8" x14ac:dyDescent="0.25">
      <c r="A6420" s="41">
        <f>VLOOKUP(D6420,'[110]Legacy Location Lookups'!$A$1:$C$340,2,0)</f>
        <v>13</v>
      </c>
      <c r="B6420" s="41" t="str">
        <f>VLOOKUP(A6420,'[110]Legacy Location Lookups'!$B$1:$C$340,2,0)</f>
        <v>Peoria, IL</v>
      </c>
      <c r="C6420" s="41" t="s">
        <v>142</v>
      </c>
      <c r="D6420" s="41" t="s">
        <v>149</v>
      </c>
      <c r="E6420" s="41" t="s">
        <v>144</v>
      </c>
      <c r="F6420" s="38">
        <v>44270</v>
      </c>
      <c r="G6420" s="41" t="s">
        <v>146</v>
      </c>
      <c r="H6420" s="41">
        <v>8</v>
      </c>
    </row>
    <row r="6421" spans="1:8" x14ac:dyDescent="0.25">
      <c r="A6421" s="41">
        <f>VLOOKUP(D6421,'[110]Legacy Location Lookups'!$A$1:$C$340,2,0)</f>
        <v>6</v>
      </c>
      <c r="B6421" s="41" t="str">
        <f>VLOOKUP(A6421,'[110]Legacy Location Lookups'!$B$1:$C$340,2,0)</f>
        <v>Charleston, IL</v>
      </c>
      <c r="C6421" s="41" t="s">
        <v>142</v>
      </c>
      <c r="D6421" s="41" t="s">
        <v>150</v>
      </c>
      <c r="E6421" s="41" t="s">
        <v>144</v>
      </c>
      <c r="F6421" s="38">
        <v>44270</v>
      </c>
      <c r="G6421" s="41" t="s">
        <v>145</v>
      </c>
      <c r="H6421" s="41">
        <v>67</v>
      </c>
    </row>
    <row r="6422" spans="1:8" x14ac:dyDescent="0.25">
      <c r="A6422" s="41">
        <f>VLOOKUP(D6422,'[110]Legacy Location Lookups'!$A$1:$C$340,2,0)</f>
        <v>6</v>
      </c>
      <c r="B6422" s="41" t="str">
        <f>VLOOKUP(A6422,'[110]Legacy Location Lookups'!$B$1:$C$340,2,0)</f>
        <v>Charleston, IL</v>
      </c>
      <c r="C6422" s="41" t="s">
        <v>142</v>
      </c>
      <c r="D6422" s="41" t="s">
        <v>150</v>
      </c>
      <c r="E6422" s="41" t="s">
        <v>144</v>
      </c>
      <c r="F6422" s="38">
        <v>44270</v>
      </c>
      <c r="G6422" s="41" t="s">
        <v>146</v>
      </c>
      <c r="H6422" s="41">
        <v>0</v>
      </c>
    </row>
    <row r="6423" spans="1:8" x14ac:dyDescent="0.25">
      <c r="A6423" s="41">
        <f>VLOOKUP(D6423,'[110]Legacy Location Lookups'!$A$1:$C$340,2,0)</f>
        <v>6</v>
      </c>
      <c r="B6423" s="41" t="str">
        <f>VLOOKUP(A6423,'[110]Legacy Location Lookups'!$B$1:$C$340,2,0)</f>
        <v>Charleston, IL</v>
      </c>
      <c r="C6423" s="41" t="s">
        <v>142</v>
      </c>
      <c r="D6423" s="41" t="s">
        <v>150</v>
      </c>
      <c r="E6423" s="41" t="s">
        <v>147</v>
      </c>
      <c r="F6423" s="38">
        <v>44270</v>
      </c>
      <c r="G6423" s="41" t="s">
        <v>147</v>
      </c>
      <c r="H6423" s="41">
        <v>0</v>
      </c>
    </row>
    <row r="6424" spans="1:8" x14ac:dyDescent="0.25">
      <c r="A6424" s="41">
        <f>VLOOKUP(D6424,'[110]Legacy Location Lookups'!$A$1:$C$340,2,0)</f>
        <v>15</v>
      </c>
      <c r="B6424" s="41" t="str">
        <f>VLOOKUP(A6424,'[110]Legacy Location Lookups'!$B$1:$C$340,2,0)</f>
        <v>Pontiac, IL</v>
      </c>
      <c r="C6424" s="41" t="s">
        <v>142</v>
      </c>
      <c r="D6424" s="41" t="s">
        <v>13</v>
      </c>
      <c r="E6424" s="41" t="s">
        <v>144</v>
      </c>
      <c r="F6424" s="38">
        <v>44270</v>
      </c>
      <c r="G6424" s="41" t="s">
        <v>145</v>
      </c>
      <c r="H6424" s="41">
        <v>32</v>
      </c>
    </row>
    <row r="6425" spans="1:8" x14ac:dyDescent="0.25">
      <c r="A6425" s="41">
        <f>VLOOKUP(D6425,'[110]Legacy Location Lookups'!$A$1:$C$340,2,0)</f>
        <v>15</v>
      </c>
      <c r="B6425" s="41" t="str">
        <f>VLOOKUP(A6425,'[110]Legacy Location Lookups'!$B$1:$C$340,2,0)</f>
        <v>Pontiac, IL</v>
      </c>
      <c r="C6425" s="41" t="s">
        <v>142</v>
      </c>
      <c r="D6425" s="41" t="s">
        <v>13</v>
      </c>
      <c r="E6425" s="41" t="s">
        <v>147</v>
      </c>
      <c r="F6425" s="38">
        <v>44270</v>
      </c>
      <c r="G6425" s="41" t="s">
        <v>147</v>
      </c>
      <c r="H6425" s="41">
        <v>0</v>
      </c>
    </row>
    <row r="6426" spans="1:8" x14ac:dyDescent="0.25">
      <c r="A6426" s="41">
        <f>VLOOKUP(D6426,'[110]Legacy Location Lookups'!$A$1:$C$340,2,0)</f>
        <v>165</v>
      </c>
      <c r="B6426" s="41" t="str">
        <f>VLOOKUP(A6426,'[110]Legacy Location Lookups'!$B$1:$C$340,2,0)</f>
        <v>LA Baton Rouge JeffHwy</v>
      </c>
      <c r="C6426" s="41" t="s">
        <v>354</v>
      </c>
      <c r="D6426" s="41" t="s">
        <v>355</v>
      </c>
      <c r="E6426" s="41" t="s">
        <v>144</v>
      </c>
      <c r="F6426" s="38">
        <v>44270</v>
      </c>
      <c r="G6426" s="41" t="s">
        <v>145</v>
      </c>
      <c r="H6426" s="41">
        <v>124</v>
      </c>
    </row>
    <row r="6427" spans="1:8" x14ac:dyDescent="0.25">
      <c r="A6427" s="41">
        <f>VLOOKUP(D6427,'[110]Legacy Location Lookups'!$A$1:$C$340,2,0)</f>
        <v>166</v>
      </c>
      <c r="B6427" s="41" t="str">
        <f>VLOOKUP(A6427,'[110]Legacy Location Lookups'!$B$1:$C$340,2,0)</f>
        <v>LA Baton Rouge WStClareBlvd</v>
      </c>
      <c r="C6427" s="41" t="s">
        <v>354</v>
      </c>
      <c r="D6427" s="41" t="s">
        <v>356</v>
      </c>
      <c r="E6427" s="41" t="s">
        <v>144</v>
      </c>
      <c r="F6427" s="38">
        <v>44270</v>
      </c>
      <c r="G6427" s="41" t="s">
        <v>145</v>
      </c>
      <c r="H6427" s="41">
        <v>33</v>
      </c>
    </row>
    <row r="6428" spans="1:8" x14ac:dyDescent="0.25">
      <c r="A6428" s="41">
        <f>VLOOKUP(D6428,'[110]Legacy Location Lookups'!$A$1:$C$340,2,0)</f>
        <v>167</v>
      </c>
      <c r="B6428" s="41" t="str">
        <f>VLOOKUP(A6428,'[110]Legacy Location Lookups'!$B$1:$C$340,2,0)</f>
        <v>LA DenhamSprgsVetsBlvd</v>
      </c>
      <c r="C6428" s="41" t="s">
        <v>354</v>
      </c>
      <c r="D6428" s="41" t="s">
        <v>357</v>
      </c>
      <c r="E6428" s="41" t="s">
        <v>144</v>
      </c>
      <c r="F6428" s="38">
        <v>44270</v>
      </c>
      <c r="G6428" s="41" t="s">
        <v>145</v>
      </c>
      <c r="H6428" s="41">
        <v>40</v>
      </c>
    </row>
    <row r="6429" spans="1:8" x14ac:dyDescent="0.25">
      <c r="A6429" s="41">
        <f>VLOOKUP(D6429,'[110]Legacy Location Lookups'!$A$1:$C$340,2,0)</f>
        <v>168</v>
      </c>
      <c r="B6429" s="41" t="str">
        <f>VLOOKUP(A6429,'[110]Legacy Location Lookups'!$B$1:$C$340,2,0)</f>
        <v>LA Baton Rouge Joor Rd</v>
      </c>
      <c r="C6429" s="41" t="s">
        <v>354</v>
      </c>
      <c r="D6429" s="41" t="s">
        <v>358</v>
      </c>
      <c r="E6429" s="41" t="s">
        <v>144</v>
      </c>
      <c r="F6429" s="38">
        <v>44270</v>
      </c>
      <c r="G6429" s="41" t="s">
        <v>145</v>
      </c>
      <c r="H6429" s="30">
        <v>0</v>
      </c>
    </row>
    <row r="6430" spans="1:8" x14ac:dyDescent="0.25">
      <c r="A6430" s="41">
        <f>VLOOKUP(D6430,'[110]Legacy Location Lookups'!$A$1:$C$340,2,0)</f>
        <v>169</v>
      </c>
      <c r="B6430" s="41" t="str">
        <f>VLOOKUP(A6430,'[110]Legacy Location Lookups'!$B$1:$C$340,2,0)</f>
        <v>La Plaquemine RiverWDr</v>
      </c>
      <c r="C6430" s="41" t="s">
        <v>354</v>
      </c>
      <c r="D6430" s="41" t="s">
        <v>359</v>
      </c>
      <c r="E6430" s="41" t="s">
        <v>144</v>
      </c>
      <c r="F6430" s="38">
        <v>44270</v>
      </c>
      <c r="G6430" s="41" t="s">
        <v>145</v>
      </c>
      <c r="H6430" s="30">
        <v>0</v>
      </c>
    </row>
    <row r="6431" spans="1:8" x14ac:dyDescent="0.25">
      <c r="A6431" s="41" t="str">
        <f>VLOOKUP(D6431,'[110]Legacy Location Lookups'!$A$1:$C$340,2,0)</f>
        <v>?</v>
      </c>
      <c r="B6431" s="41" t="str">
        <f>VLOOKUP(A6431,'[110]Legacy Location Lookups'!$B$1:$C$340,2,0)</f>
        <v>LA Baton Rouge LCC JeffHwy</v>
      </c>
      <c r="C6431" s="41" t="s">
        <v>354</v>
      </c>
      <c r="D6431" s="41" t="s">
        <v>360</v>
      </c>
      <c r="E6431" s="41" t="s">
        <v>144</v>
      </c>
      <c r="F6431" s="38">
        <v>44270</v>
      </c>
      <c r="G6431" s="41" t="s">
        <v>159</v>
      </c>
      <c r="H6431" s="41">
        <v>7</v>
      </c>
    </row>
    <row r="6432" spans="1:8" x14ac:dyDescent="0.25">
      <c r="A6432" s="41">
        <f>VLOOKUP(D6432,'[110]Legacy Location Lookups'!$A$1:$C$340,2,0)</f>
        <v>165</v>
      </c>
      <c r="B6432" s="41" t="str">
        <f>VLOOKUP(A6432,'[110]Legacy Location Lookups'!$B$1:$C$340,2,0)</f>
        <v>LA Baton Rouge JeffHwy</v>
      </c>
      <c r="C6432" s="41" t="s">
        <v>354</v>
      </c>
      <c r="D6432" s="41" t="s">
        <v>355</v>
      </c>
      <c r="E6432" s="41" t="s">
        <v>144</v>
      </c>
      <c r="F6432" s="38">
        <v>44271</v>
      </c>
      <c r="G6432" s="41" t="s">
        <v>145</v>
      </c>
      <c r="H6432" s="41">
        <v>90</v>
      </c>
    </row>
    <row r="6433" spans="1:8" x14ac:dyDescent="0.25">
      <c r="A6433" s="41">
        <f>VLOOKUP(D6433,'[110]Legacy Location Lookups'!$A$1:$C$340,2,0)</f>
        <v>166</v>
      </c>
      <c r="B6433" s="41" t="str">
        <f>VLOOKUP(A6433,'[110]Legacy Location Lookups'!$B$1:$C$340,2,0)</f>
        <v>LA Baton Rouge WStClareBlvd</v>
      </c>
      <c r="C6433" s="41" t="s">
        <v>354</v>
      </c>
      <c r="D6433" s="41" t="s">
        <v>356</v>
      </c>
      <c r="E6433" s="41" t="s">
        <v>144</v>
      </c>
      <c r="F6433" s="38">
        <v>44271</v>
      </c>
      <c r="G6433" s="41" t="s">
        <v>145</v>
      </c>
      <c r="H6433" s="41">
        <v>73</v>
      </c>
    </row>
    <row r="6434" spans="1:8" x14ac:dyDescent="0.25">
      <c r="A6434" s="41">
        <f>VLOOKUP(D6434,'[110]Legacy Location Lookups'!$A$1:$C$340,2,0)</f>
        <v>167</v>
      </c>
      <c r="B6434" s="41" t="str">
        <f>VLOOKUP(A6434,'[110]Legacy Location Lookups'!$B$1:$C$340,2,0)</f>
        <v>LA DenhamSprgsVetsBlvd</v>
      </c>
      <c r="C6434" s="41" t="s">
        <v>354</v>
      </c>
      <c r="D6434" s="41" t="s">
        <v>357</v>
      </c>
      <c r="E6434" s="41" t="s">
        <v>144</v>
      </c>
      <c r="F6434" s="38">
        <v>44271</v>
      </c>
      <c r="G6434" s="41" t="s">
        <v>145</v>
      </c>
      <c r="H6434" s="41">
        <v>31</v>
      </c>
    </row>
    <row r="6435" spans="1:8" x14ac:dyDescent="0.25">
      <c r="A6435" s="41">
        <f>VLOOKUP(D6435,'[110]Legacy Location Lookups'!$A$1:$C$340,2,0)</f>
        <v>168</v>
      </c>
      <c r="B6435" s="41" t="str">
        <f>VLOOKUP(A6435,'[110]Legacy Location Lookups'!$B$1:$C$340,2,0)</f>
        <v>LA Baton Rouge Joor Rd</v>
      </c>
      <c r="C6435" s="41" t="s">
        <v>354</v>
      </c>
      <c r="D6435" s="41" t="s">
        <v>358</v>
      </c>
      <c r="E6435" s="41" t="s">
        <v>144</v>
      </c>
      <c r="F6435" s="38">
        <v>44271</v>
      </c>
      <c r="G6435" s="41" t="s">
        <v>145</v>
      </c>
      <c r="H6435" s="30">
        <v>31</v>
      </c>
    </row>
    <row r="6436" spans="1:8" x14ac:dyDescent="0.25">
      <c r="A6436" s="41">
        <f>VLOOKUP(D6436,'[110]Legacy Location Lookups'!$A$1:$C$340,2,0)</f>
        <v>169</v>
      </c>
      <c r="B6436" s="41" t="str">
        <f>VLOOKUP(A6436,'[110]Legacy Location Lookups'!$B$1:$C$340,2,0)</f>
        <v>La Plaquemine RiverWDr</v>
      </c>
      <c r="C6436" s="41" t="s">
        <v>354</v>
      </c>
      <c r="D6436" s="41" t="s">
        <v>359</v>
      </c>
      <c r="E6436" s="41" t="s">
        <v>144</v>
      </c>
      <c r="F6436" s="38">
        <v>44271</v>
      </c>
      <c r="G6436" s="41" t="s">
        <v>145</v>
      </c>
      <c r="H6436" s="30">
        <v>0</v>
      </c>
    </row>
    <row r="6437" spans="1:8" x14ac:dyDescent="0.25">
      <c r="A6437" s="41" t="str">
        <f>VLOOKUP(D6437,'[110]Legacy Location Lookups'!$A$1:$C$340,2,0)</f>
        <v>?</v>
      </c>
      <c r="B6437" s="41" t="str">
        <f>VLOOKUP(A6437,'[110]Legacy Location Lookups'!$B$1:$C$340,2,0)</f>
        <v>LA Baton Rouge LCC JeffHwy</v>
      </c>
      <c r="C6437" s="41" t="s">
        <v>354</v>
      </c>
      <c r="D6437" s="41" t="s">
        <v>360</v>
      </c>
      <c r="E6437" s="41" t="s">
        <v>144</v>
      </c>
      <c r="F6437" s="38">
        <v>44271</v>
      </c>
      <c r="G6437" s="41" t="s">
        <v>159</v>
      </c>
      <c r="H6437" s="41">
        <v>16</v>
      </c>
    </row>
    <row r="6438" spans="1:8" x14ac:dyDescent="0.25">
      <c r="A6438" s="41">
        <f>VLOOKUP(D6438,'[110]Legacy Location Lookups'!$A$1:$C$340,2,0)</f>
        <v>165</v>
      </c>
      <c r="B6438" s="41" t="str">
        <f>VLOOKUP(A6438,'[110]Legacy Location Lookups'!$B$1:$C$340,2,0)</f>
        <v>LA Baton Rouge JeffHwy</v>
      </c>
      <c r="C6438" s="41" t="s">
        <v>354</v>
      </c>
      <c r="D6438" s="41" t="s">
        <v>355</v>
      </c>
      <c r="E6438" s="41" t="s">
        <v>144</v>
      </c>
      <c r="F6438" s="38">
        <v>44272</v>
      </c>
      <c r="G6438" s="41" t="s">
        <v>145</v>
      </c>
      <c r="H6438" s="41">
        <v>98</v>
      </c>
    </row>
    <row r="6439" spans="1:8" x14ac:dyDescent="0.25">
      <c r="A6439" s="41">
        <f>VLOOKUP(D6439,'[110]Legacy Location Lookups'!$A$1:$C$340,2,0)</f>
        <v>166</v>
      </c>
      <c r="B6439" s="41" t="str">
        <f>VLOOKUP(A6439,'[110]Legacy Location Lookups'!$B$1:$C$340,2,0)</f>
        <v>LA Baton Rouge WStClareBlvd</v>
      </c>
      <c r="C6439" s="41" t="s">
        <v>354</v>
      </c>
      <c r="D6439" s="41" t="s">
        <v>356</v>
      </c>
      <c r="E6439" s="41" t="s">
        <v>144</v>
      </c>
      <c r="F6439" s="38">
        <v>44272</v>
      </c>
      <c r="G6439" s="41" t="s">
        <v>145</v>
      </c>
      <c r="H6439" s="41">
        <v>40</v>
      </c>
    </row>
    <row r="6440" spans="1:8" x14ac:dyDescent="0.25">
      <c r="A6440" s="41">
        <f>VLOOKUP(D6440,'[110]Legacy Location Lookups'!$A$1:$C$340,2,0)</f>
        <v>167</v>
      </c>
      <c r="B6440" s="41" t="str">
        <f>VLOOKUP(A6440,'[110]Legacy Location Lookups'!$B$1:$C$340,2,0)</f>
        <v>LA DenhamSprgsVetsBlvd</v>
      </c>
      <c r="C6440" s="41" t="s">
        <v>354</v>
      </c>
      <c r="D6440" s="41" t="s">
        <v>357</v>
      </c>
      <c r="E6440" s="41" t="s">
        <v>144</v>
      </c>
      <c r="F6440" s="38">
        <v>44272</v>
      </c>
      <c r="G6440" s="41" t="s">
        <v>145</v>
      </c>
      <c r="H6440" s="41">
        <v>30</v>
      </c>
    </row>
    <row r="6441" spans="1:8" x14ac:dyDescent="0.25">
      <c r="A6441" s="41">
        <f>VLOOKUP(D6441,'[110]Legacy Location Lookups'!$A$1:$C$340,2,0)</f>
        <v>168</v>
      </c>
      <c r="B6441" s="41" t="str">
        <f>VLOOKUP(A6441,'[110]Legacy Location Lookups'!$B$1:$C$340,2,0)</f>
        <v>LA Baton Rouge Joor Rd</v>
      </c>
      <c r="C6441" s="41" t="s">
        <v>354</v>
      </c>
      <c r="D6441" s="41" t="s">
        <v>358</v>
      </c>
      <c r="E6441" s="41" t="s">
        <v>144</v>
      </c>
      <c r="F6441" s="38">
        <v>44272</v>
      </c>
      <c r="G6441" s="41" t="s">
        <v>145</v>
      </c>
      <c r="H6441" s="30">
        <v>25</v>
      </c>
    </row>
    <row r="6442" spans="1:8" x14ac:dyDescent="0.25">
      <c r="A6442" s="41">
        <f>VLOOKUP(D6442,'[110]Legacy Location Lookups'!$A$1:$C$340,2,0)</f>
        <v>169</v>
      </c>
      <c r="B6442" s="41" t="str">
        <f>VLOOKUP(A6442,'[110]Legacy Location Lookups'!$B$1:$C$340,2,0)</f>
        <v>La Plaquemine RiverWDr</v>
      </c>
      <c r="C6442" s="41" t="s">
        <v>354</v>
      </c>
      <c r="D6442" s="41" t="s">
        <v>359</v>
      </c>
      <c r="E6442" s="41" t="s">
        <v>144</v>
      </c>
      <c r="F6442" s="38">
        <v>44272</v>
      </c>
      <c r="G6442" s="41" t="s">
        <v>145</v>
      </c>
      <c r="H6442" s="30">
        <v>14</v>
      </c>
    </row>
    <row r="6443" spans="1:8" x14ac:dyDescent="0.25">
      <c r="A6443" s="41" t="str">
        <f>VLOOKUP(D6443,'[110]Legacy Location Lookups'!$A$1:$C$340,2,0)</f>
        <v>?</v>
      </c>
      <c r="B6443" s="41" t="str">
        <f>VLOOKUP(A6443,'[110]Legacy Location Lookups'!$B$1:$C$340,2,0)</f>
        <v>LA Baton Rouge LCC JeffHwy</v>
      </c>
      <c r="C6443" s="41" t="s">
        <v>354</v>
      </c>
      <c r="D6443" s="41" t="s">
        <v>360</v>
      </c>
      <c r="E6443" s="41" t="s">
        <v>144</v>
      </c>
      <c r="F6443" s="38">
        <v>44272</v>
      </c>
      <c r="G6443" s="41" t="s">
        <v>159</v>
      </c>
      <c r="H6443" s="41">
        <v>13</v>
      </c>
    </row>
    <row r="6444" spans="1:8" x14ac:dyDescent="0.25">
      <c r="A6444" s="41">
        <f>VLOOKUP(D6444,'[110]Legacy Location Lookups'!$A$1:$C$340,2,0)</f>
        <v>165</v>
      </c>
      <c r="B6444" s="41" t="str">
        <f>VLOOKUP(A6444,'[110]Legacy Location Lookups'!$B$1:$C$340,2,0)</f>
        <v>LA Baton Rouge JeffHwy</v>
      </c>
      <c r="C6444" s="41" t="s">
        <v>354</v>
      </c>
      <c r="D6444" s="41" t="s">
        <v>355</v>
      </c>
      <c r="E6444" s="41" t="s">
        <v>144</v>
      </c>
      <c r="F6444" s="38">
        <v>44273</v>
      </c>
      <c r="G6444" s="41" t="s">
        <v>145</v>
      </c>
      <c r="H6444" s="41">
        <v>92</v>
      </c>
    </row>
    <row r="6445" spans="1:8" x14ac:dyDescent="0.25">
      <c r="A6445" s="41">
        <f>VLOOKUP(D6445,'[110]Legacy Location Lookups'!$A$1:$C$340,2,0)</f>
        <v>166</v>
      </c>
      <c r="B6445" s="41" t="str">
        <f>VLOOKUP(A6445,'[110]Legacy Location Lookups'!$B$1:$C$340,2,0)</f>
        <v>LA Baton Rouge WStClareBlvd</v>
      </c>
      <c r="C6445" s="41" t="s">
        <v>354</v>
      </c>
      <c r="D6445" s="41" t="s">
        <v>356</v>
      </c>
      <c r="E6445" s="41" t="s">
        <v>144</v>
      </c>
      <c r="F6445" s="38">
        <v>44273</v>
      </c>
      <c r="G6445" s="41" t="s">
        <v>145</v>
      </c>
      <c r="H6445" s="41">
        <v>36</v>
      </c>
    </row>
    <row r="6446" spans="1:8" x14ac:dyDescent="0.25">
      <c r="A6446" s="41">
        <f>VLOOKUP(D6446,'[110]Legacy Location Lookups'!$A$1:$C$340,2,0)</f>
        <v>167</v>
      </c>
      <c r="B6446" s="41" t="str">
        <f>VLOOKUP(A6446,'[110]Legacy Location Lookups'!$B$1:$C$340,2,0)</f>
        <v>LA DenhamSprgsVetsBlvd</v>
      </c>
      <c r="C6446" s="41" t="s">
        <v>354</v>
      </c>
      <c r="D6446" s="41" t="s">
        <v>357</v>
      </c>
      <c r="E6446" s="41" t="s">
        <v>144</v>
      </c>
      <c r="F6446" s="38">
        <v>44273</v>
      </c>
      <c r="G6446" s="41" t="s">
        <v>145</v>
      </c>
      <c r="H6446" s="41">
        <v>40</v>
      </c>
    </row>
    <row r="6447" spans="1:8" x14ac:dyDescent="0.25">
      <c r="A6447" s="41">
        <f>VLOOKUP(D6447,'[110]Legacy Location Lookups'!$A$1:$C$340,2,0)</f>
        <v>168</v>
      </c>
      <c r="B6447" s="41" t="str">
        <f>VLOOKUP(A6447,'[110]Legacy Location Lookups'!$B$1:$C$340,2,0)</f>
        <v>LA Baton Rouge Joor Rd</v>
      </c>
      <c r="C6447" s="41" t="s">
        <v>354</v>
      </c>
      <c r="D6447" s="41" t="s">
        <v>358</v>
      </c>
      <c r="E6447" s="41" t="s">
        <v>144</v>
      </c>
      <c r="F6447" s="38">
        <v>44273</v>
      </c>
      <c r="G6447" s="41" t="s">
        <v>145</v>
      </c>
      <c r="H6447" s="41">
        <v>0</v>
      </c>
    </row>
    <row r="6448" spans="1:8" x14ac:dyDescent="0.25">
      <c r="A6448" s="41">
        <f>VLOOKUP(D6448,'[110]Legacy Location Lookups'!$A$1:$C$340,2,0)</f>
        <v>169</v>
      </c>
      <c r="B6448" s="41" t="str">
        <f>VLOOKUP(A6448,'[110]Legacy Location Lookups'!$B$1:$C$340,2,0)</f>
        <v>La Plaquemine RiverWDr</v>
      </c>
      <c r="C6448" s="41" t="s">
        <v>354</v>
      </c>
      <c r="D6448" s="41" t="s">
        <v>359</v>
      </c>
      <c r="E6448" s="41" t="s">
        <v>144</v>
      </c>
      <c r="F6448" s="38">
        <v>44273</v>
      </c>
      <c r="G6448" s="41" t="s">
        <v>145</v>
      </c>
      <c r="H6448" s="41">
        <v>0</v>
      </c>
    </row>
    <row r="6449" spans="1:8" x14ac:dyDescent="0.25">
      <c r="A6449" s="41" t="str">
        <f>VLOOKUP(D6449,'[110]Legacy Location Lookups'!$A$1:$C$340,2,0)</f>
        <v>?</v>
      </c>
      <c r="B6449" s="41" t="str">
        <f>VLOOKUP(A6449,'[110]Legacy Location Lookups'!$B$1:$C$340,2,0)</f>
        <v>LA Baton Rouge LCC JeffHwy</v>
      </c>
      <c r="C6449" s="41" t="s">
        <v>354</v>
      </c>
      <c r="D6449" s="41" t="s">
        <v>360</v>
      </c>
      <c r="E6449" s="41" t="s">
        <v>144</v>
      </c>
      <c r="F6449" s="38">
        <v>44273</v>
      </c>
      <c r="G6449" s="41" t="s">
        <v>159</v>
      </c>
      <c r="H6449" s="41">
        <v>14</v>
      </c>
    </row>
    <row r="6450" spans="1:8" x14ac:dyDescent="0.25">
      <c r="A6450" s="41">
        <f>VLOOKUP(D6450,'[110]Legacy Location Lookups'!$A$1:$C$340,2,0)</f>
        <v>165</v>
      </c>
      <c r="B6450" s="41" t="str">
        <f>VLOOKUP(A6450,'[110]Legacy Location Lookups'!$B$1:$C$340,2,0)</f>
        <v>LA Baton Rouge JeffHwy</v>
      </c>
      <c r="C6450" s="41" t="s">
        <v>354</v>
      </c>
      <c r="D6450" s="41" t="s">
        <v>355</v>
      </c>
      <c r="E6450" s="41" t="s">
        <v>144</v>
      </c>
      <c r="F6450" s="38">
        <v>44274</v>
      </c>
      <c r="G6450" s="41" t="s">
        <v>145</v>
      </c>
      <c r="H6450" s="41">
        <v>124</v>
      </c>
    </row>
    <row r="6451" spans="1:8" x14ac:dyDescent="0.25">
      <c r="A6451" s="41">
        <f>VLOOKUP(D6451,'[110]Legacy Location Lookups'!$A$1:$C$340,2,0)</f>
        <v>166</v>
      </c>
      <c r="B6451" s="41" t="str">
        <f>VLOOKUP(A6451,'[110]Legacy Location Lookups'!$B$1:$C$340,2,0)</f>
        <v>LA Baton Rouge WStClareBlvd</v>
      </c>
      <c r="C6451" s="41" t="s">
        <v>354</v>
      </c>
      <c r="D6451" s="41" t="s">
        <v>356</v>
      </c>
      <c r="E6451" s="41" t="s">
        <v>144</v>
      </c>
      <c r="F6451" s="38">
        <v>44274</v>
      </c>
      <c r="G6451" s="41" t="s">
        <v>145</v>
      </c>
      <c r="H6451" s="41">
        <v>37</v>
      </c>
    </row>
    <row r="6452" spans="1:8" x14ac:dyDescent="0.25">
      <c r="A6452" s="41">
        <f>VLOOKUP(D6452,'[110]Legacy Location Lookups'!$A$1:$C$340,2,0)</f>
        <v>167</v>
      </c>
      <c r="B6452" s="41" t="str">
        <f>VLOOKUP(A6452,'[110]Legacy Location Lookups'!$B$1:$C$340,2,0)</f>
        <v>LA DenhamSprgsVetsBlvd</v>
      </c>
      <c r="C6452" s="41" t="s">
        <v>354</v>
      </c>
      <c r="D6452" s="41" t="s">
        <v>357</v>
      </c>
      <c r="E6452" s="41" t="s">
        <v>144</v>
      </c>
      <c r="F6452" s="38">
        <v>44274</v>
      </c>
      <c r="G6452" s="41" t="s">
        <v>145</v>
      </c>
      <c r="H6452" s="41">
        <v>28</v>
      </c>
    </row>
    <row r="6453" spans="1:8" x14ac:dyDescent="0.25">
      <c r="A6453" s="41">
        <f>VLOOKUP(D6453,'[110]Legacy Location Lookups'!$A$1:$C$340,2,0)</f>
        <v>168</v>
      </c>
      <c r="B6453" s="41" t="str">
        <f>VLOOKUP(A6453,'[110]Legacy Location Lookups'!$B$1:$C$340,2,0)</f>
        <v>LA Baton Rouge Joor Rd</v>
      </c>
      <c r="C6453" s="41" t="s">
        <v>354</v>
      </c>
      <c r="D6453" s="41" t="s">
        <v>358</v>
      </c>
      <c r="E6453" s="41" t="s">
        <v>144</v>
      </c>
      <c r="F6453" s="38">
        <v>44274</v>
      </c>
      <c r="G6453" s="41" t="s">
        <v>145</v>
      </c>
      <c r="H6453" s="41">
        <v>0</v>
      </c>
    </row>
    <row r="6454" spans="1:8" x14ac:dyDescent="0.25">
      <c r="A6454" s="41">
        <f>VLOOKUP(D6454,'[110]Legacy Location Lookups'!$A$1:$C$340,2,0)</f>
        <v>169</v>
      </c>
      <c r="B6454" s="41" t="str">
        <f>VLOOKUP(A6454,'[110]Legacy Location Lookups'!$B$1:$C$340,2,0)</f>
        <v>La Plaquemine RiverWDr</v>
      </c>
      <c r="C6454" s="41" t="s">
        <v>354</v>
      </c>
      <c r="D6454" s="41" t="s">
        <v>359</v>
      </c>
      <c r="E6454" s="41" t="s">
        <v>144</v>
      </c>
      <c r="F6454" s="38">
        <v>44274</v>
      </c>
      <c r="G6454" s="41" t="s">
        <v>145</v>
      </c>
      <c r="H6454" s="41">
        <v>15</v>
      </c>
    </row>
    <row r="6455" spans="1:8" x14ac:dyDescent="0.25">
      <c r="A6455" s="41" t="str">
        <f>VLOOKUP(D6455,'[110]Legacy Location Lookups'!$A$1:$C$340,2,0)</f>
        <v>?</v>
      </c>
      <c r="B6455" s="41" t="str">
        <f>VLOOKUP(A6455,'[110]Legacy Location Lookups'!$B$1:$C$340,2,0)</f>
        <v>LA Baton Rouge LCC JeffHwy</v>
      </c>
      <c r="C6455" s="41" t="s">
        <v>354</v>
      </c>
      <c r="D6455" s="41" t="s">
        <v>360</v>
      </c>
      <c r="E6455" s="41" t="s">
        <v>144</v>
      </c>
      <c r="F6455" s="38">
        <v>44274</v>
      </c>
      <c r="G6455" s="41" t="s">
        <v>159</v>
      </c>
      <c r="H6455" s="41">
        <v>5</v>
      </c>
    </row>
    <row r="6456" spans="1:8" x14ac:dyDescent="0.25">
      <c r="A6456" s="41">
        <f>VLOOKUP(D6456,'[110]Legacy Location Lookups'!$A$1:$C$340,2,0)</f>
        <v>73</v>
      </c>
      <c r="B6456" s="41" t="str">
        <f>VLOOKUP(A6456,'[110]Legacy Location Lookups'!$B$1:$C$340,2,0)</f>
        <v>Boynton Beach, FL</v>
      </c>
      <c r="C6456" s="41" t="s">
        <v>151</v>
      </c>
      <c r="D6456" s="41" t="s">
        <v>152</v>
      </c>
      <c r="E6456" s="41" t="s">
        <v>144</v>
      </c>
      <c r="F6456" s="38">
        <v>44270</v>
      </c>
      <c r="G6456" s="41" t="s">
        <v>145</v>
      </c>
      <c r="H6456" s="41">
        <v>81</v>
      </c>
    </row>
    <row r="6457" spans="1:8" x14ac:dyDescent="0.25">
      <c r="A6457" s="41">
        <f>VLOOKUP(D6457,'[110]Legacy Location Lookups'!$A$1:$C$340,2,0)</f>
        <v>73</v>
      </c>
      <c r="B6457" s="41" t="str">
        <f>VLOOKUP(A6457,'[110]Legacy Location Lookups'!$B$1:$C$340,2,0)</f>
        <v>Boynton Beach, FL</v>
      </c>
      <c r="C6457" s="41" t="s">
        <v>151</v>
      </c>
      <c r="D6457" s="41" t="s">
        <v>152</v>
      </c>
      <c r="E6457" s="41" t="s">
        <v>144</v>
      </c>
      <c r="F6457" s="38">
        <v>44270</v>
      </c>
      <c r="G6457" s="41" t="s">
        <v>159</v>
      </c>
      <c r="H6457" s="41">
        <v>4</v>
      </c>
    </row>
    <row r="6458" spans="1:8" x14ac:dyDescent="0.25">
      <c r="A6458" s="41">
        <f>VLOOKUP(D6458,'[110]Legacy Location Lookups'!$A$1:$C$340,2,0)</f>
        <v>73</v>
      </c>
      <c r="B6458" s="41" t="str">
        <f>VLOOKUP(A6458,'[110]Legacy Location Lookups'!$B$1:$C$340,2,0)</f>
        <v>Boynton Beach, FL</v>
      </c>
      <c r="C6458" s="41" t="s">
        <v>151</v>
      </c>
      <c r="D6458" s="41" t="s">
        <v>152</v>
      </c>
      <c r="E6458" s="41" t="s">
        <v>147</v>
      </c>
      <c r="F6458" s="38">
        <v>44270</v>
      </c>
      <c r="G6458" s="41" t="s">
        <v>145</v>
      </c>
      <c r="H6458" s="41">
        <v>0</v>
      </c>
    </row>
    <row r="6459" spans="1:8" x14ac:dyDescent="0.25">
      <c r="A6459" s="41">
        <f>VLOOKUP(D6459,'[110]Legacy Location Lookups'!$A$1:$C$340,2,0)</f>
        <v>73</v>
      </c>
      <c r="B6459" s="41" t="str">
        <f>VLOOKUP(A6459,'[110]Legacy Location Lookups'!$B$1:$C$340,2,0)</f>
        <v>Boynton Beach, FL</v>
      </c>
      <c r="C6459" s="41" t="s">
        <v>151</v>
      </c>
      <c r="D6459" s="41" t="s">
        <v>152</v>
      </c>
      <c r="E6459" s="41" t="s">
        <v>144</v>
      </c>
      <c r="F6459" s="38">
        <v>44270</v>
      </c>
      <c r="G6459" s="41" t="s">
        <v>145</v>
      </c>
      <c r="H6459" s="41">
        <v>3</v>
      </c>
    </row>
    <row r="6460" spans="1:8" x14ac:dyDescent="0.25">
      <c r="A6460" s="41">
        <f>VLOOKUP(D6460,'[110]Legacy Location Lookups'!$A$1:$C$340,2,0)</f>
        <v>75</v>
      </c>
      <c r="B6460" s="41" t="str">
        <f>VLOOKUP(A6460,'[110]Legacy Location Lookups'!$B$1:$C$340,2,0)</f>
        <v>Delray Beach, FL</v>
      </c>
      <c r="C6460" s="41" t="s">
        <v>151</v>
      </c>
      <c r="D6460" s="41" t="s">
        <v>153</v>
      </c>
      <c r="E6460" s="41" t="s">
        <v>144</v>
      </c>
      <c r="F6460" s="38">
        <v>44270</v>
      </c>
      <c r="G6460" s="41" t="s">
        <v>145</v>
      </c>
      <c r="H6460" s="41">
        <v>15</v>
      </c>
    </row>
    <row r="6461" spans="1:8" x14ac:dyDescent="0.25">
      <c r="A6461" s="41">
        <f>VLOOKUP(D6461,'[110]Legacy Location Lookups'!$A$1:$C$340,2,0)</f>
        <v>75</v>
      </c>
      <c r="B6461" s="41" t="str">
        <f>VLOOKUP(A6461,'[110]Legacy Location Lookups'!$B$1:$C$340,2,0)</f>
        <v>Delray Beach, FL</v>
      </c>
      <c r="C6461" s="41" t="s">
        <v>151</v>
      </c>
      <c r="D6461" s="41" t="s">
        <v>153</v>
      </c>
      <c r="E6461" s="41" t="s">
        <v>147</v>
      </c>
      <c r="F6461" s="38">
        <v>44270</v>
      </c>
      <c r="G6461" s="41" t="s">
        <v>147</v>
      </c>
      <c r="H6461" s="41">
        <v>2</v>
      </c>
    </row>
    <row r="6462" spans="1:8" x14ac:dyDescent="0.25">
      <c r="A6462" s="41">
        <f>VLOOKUP(D6462,'[110]Legacy Location Lookups'!$A$1:$C$340,2,0)</f>
        <v>75</v>
      </c>
      <c r="B6462" s="41" t="str">
        <f>VLOOKUP(A6462,'[110]Legacy Location Lookups'!$B$1:$C$340,2,0)</f>
        <v>Delray Beach, FL</v>
      </c>
      <c r="C6462" s="41" t="s">
        <v>151</v>
      </c>
      <c r="D6462" s="41" t="s">
        <v>153</v>
      </c>
      <c r="E6462" s="41" t="s">
        <v>144</v>
      </c>
      <c r="F6462" s="38">
        <v>44270</v>
      </c>
      <c r="G6462" s="41" t="s">
        <v>159</v>
      </c>
      <c r="H6462" s="41">
        <v>2</v>
      </c>
    </row>
    <row r="6463" spans="1:8" x14ac:dyDescent="0.25">
      <c r="A6463" s="41">
        <f>VLOOKUP(D6463,'[110]Legacy Location Lookups'!$A$1:$C$340,2,0)</f>
        <v>76</v>
      </c>
      <c r="B6463" s="41" t="str">
        <f>VLOOKUP(A6463,'[110]Legacy Location Lookups'!$B$1:$C$340,2,0)</f>
        <v>East Boca Raton, FL</v>
      </c>
      <c r="C6463" s="41" t="s">
        <v>151</v>
      </c>
      <c r="D6463" s="41" t="s">
        <v>175</v>
      </c>
      <c r="E6463" s="41" t="s">
        <v>144</v>
      </c>
      <c r="F6463" s="38">
        <v>44270</v>
      </c>
      <c r="G6463" s="41" t="s">
        <v>145</v>
      </c>
      <c r="H6463" s="41">
        <v>15</v>
      </c>
    </row>
    <row r="6464" spans="1:8" x14ac:dyDescent="0.25">
      <c r="A6464" s="41">
        <f>VLOOKUP(D6464,'[110]Legacy Location Lookups'!$A$1:$C$340,2,0)</f>
        <v>77</v>
      </c>
      <c r="B6464" s="41" t="str">
        <f>VLOOKUP(A6464,'[110]Legacy Location Lookups'!$B$1:$C$340,2,0)</f>
        <v>West Boca Raton, FL</v>
      </c>
      <c r="C6464" s="41" t="s">
        <v>151</v>
      </c>
      <c r="D6464" s="41" t="s">
        <v>154</v>
      </c>
      <c r="E6464" s="41" t="s">
        <v>144</v>
      </c>
      <c r="F6464" s="38">
        <v>44270</v>
      </c>
      <c r="G6464" s="41" t="s">
        <v>145</v>
      </c>
      <c r="H6464" s="41">
        <v>23</v>
      </c>
    </row>
    <row r="6465" spans="1:8" x14ac:dyDescent="0.25">
      <c r="A6465" s="41">
        <f>VLOOKUP(D6465,'[110]Legacy Location Lookups'!$A$1:$C$340,2,0)</f>
        <v>72</v>
      </c>
      <c r="B6465" s="41" t="str">
        <f>VLOOKUP(A6465,'[110]Legacy Location Lookups'!$B$1:$C$340,2,0)</f>
        <v>Boca Raton, FL</v>
      </c>
      <c r="C6465" s="41" t="s">
        <v>151</v>
      </c>
      <c r="D6465" s="41" t="s">
        <v>155</v>
      </c>
      <c r="E6465" s="41" t="s">
        <v>144</v>
      </c>
      <c r="F6465" s="38">
        <v>44270</v>
      </c>
      <c r="G6465" s="41" t="s">
        <v>145</v>
      </c>
      <c r="H6465" s="41">
        <v>0</v>
      </c>
    </row>
    <row r="6466" spans="1:8" x14ac:dyDescent="0.25">
      <c r="A6466" s="41">
        <f>VLOOKUP(D6466,'[110]Legacy Location Lookups'!$A$1:$C$340,2,0)</f>
        <v>72</v>
      </c>
      <c r="B6466" s="41" t="str">
        <f>VLOOKUP(A6466,'[110]Legacy Location Lookups'!$B$1:$C$340,2,0)</f>
        <v>Boca Raton, FL</v>
      </c>
      <c r="C6466" s="41" t="s">
        <v>151</v>
      </c>
      <c r="D6466" s="41" t="s">
        <v>155</v>
      </c>
      <c r="E6466" s="41" t="s">
        <v>144</v>
      </c>
      <c r="F6466" s="38">
        <v>44270</v>
      </c>
      <c r="G6466" s="41" t="s">
        <v>159</v>
      </c>
      <c r="H6466" s="41">
        <v>0</v>
      </c>
    </row>
    <row r="6467" spans="1:8" x14ac:dyDescent="0.25">
      <c r="A6467" s="41">
        <f>VLOOKUP(D6467,'[110]Legacy Location Lookups'!$A$1:$C$340,2,0)</f>
        <v>104</v>
      </c>
      <c r="B6467" s="41" t="str">
        <f>VLOOKUP(A6467,'[110]Legacy Location Lookups'!$B$1:$C$340,2,0)</f>
        <v>Miami, FL</v>
      </c>
      <c r="C6467" s="41" t="s">
        <v>151</v>
      </c>
      <c r="D6467" s="41" t="s">
        <v>223</v>
      </c>
      <c r="E6467" s="41" t="s">
        <v>144</v>
      </c>
      <c r="F6467" s="38">
        <v>44270</v>
      </c>
      <c r="G6467" s="41" t="s">
        <v>145</v>
      </c>
      <c r="H6467" s="41">
        <v>18</v>
      </c>
    </row>
    <row r="6468" spans="1:8" x14ac:dyDescent="0.25">
      <c r="A6468" s="41">
        <f>VLOOKUP(D6468,'[110]Legacy Location Lookups'!$A$1:$C$340,2,0)</f>
        <v>104</v>
      </c>
      <c r="B6468" s="41" t="str">
        <f>VLOOKUP(A6468,'[110]Legacy Location Lookups'!$B$1:$C$340,2,0)</f>
        <v>Miami, FL</v>
      </c>
      <c r="C6468" s="41" t="s">
        <v>151</v>
      </c>
      <c r="D6468" s="41" t="s">
        <v>223</v>
      </c>
      <c r="E6468" s="41" t="s">
        <v>144</v>
      </c>
      <c r="F6468" s="38">
        <v>44270</v>
      </c>
      <c r="G6468" s="41" t="s">
        <v>159</v>
      </c>
      <c r="H6468" s="41">
        <v>3</v>
      </c>
    </row>
    <row r="6469" spans="1:8" x14ac:dyDescent="0.25">
      <c r="A6469" s="41">
        <f>VLOOKUP(D6469,'[110]Legacy Location Lookups'!$A$1:$C$340,2,0)</f>
        <v>73</v>
      </c>
      <c r="B6469" s="41" t="str">
        <f>VLOOKUP(A6469,'[110]Legacy Location Lookups'!$B$1:$C$340,2,0)</f>
        <v>Boynton Beach, FL</v>
      </c>
      <c r="C6469" s="41" t="s">
        <v>151</v>
      </c>
      <c r="D6469" s="41" t="s">
        <v>152</v>
      </c>
      <c r="E6469" s="41" t="s">
        <v>144</v>
      </c>
      <c r="F6469" s="38">
        <v>44271</v>
      </c>
      <c r="G6469" s="41" t="s">
        <v>145</v>
      </c>
      <c r="H6469" s="41">
        <v>70</v>
      </c>
    </row>
    <row r="6470" spans="1:8" x14ac:dyDescent="0.25">
      <c r="A6470" s="41">
        <f>VLOOKUP(D6470,'[110]Legacy Location Lookups'!$A$1:$C$340,2,0)</f>
        <v>73</v>
      </c>
      <c r="B6470" s="41" t="str">
        <f>VLOOKUP(A6470,'[110]Legacy Location Lookups'!$B$1:$C$340,2,0)</f>
        <v>Boynton Beach, FL</v>
      </c>
      <c r="C6470" s="41" t="s">
        <v>151</v>
      </c>
      <c r="D6470" s="41" t="s">
        <v>152</v>
      </c>
      <c r="E6470" s="41" t="s">
        <v>144</v>
      </c>
      <c r="F6470" s="38">
        <v>44271</v>
      </c>
      <c r="G6470" s="41" t="s">
        <v>159</v>
      </c>
      <c r="H6470" s="41">
        <v>4</v>
      </c>
    </row>
    <row r="6471" spans="1:8" x14ac:dyDescent="0.25">
      <c r="A6471" s="41">
        <f>VLOOKUP(D6471,'[110]Legacy Location Lookups'!$A$1:$C$340,2,0)</f>
        <v>73</v>
      </c>
      <c r="B6471" s="41" t="str">
        <f>VLOOKUP(A6471,'[110]Legacy Location Lookups'!$B$1:$C$340,2,0)</f>
        <v>Boynton Beach, FL</v>
      </c>
      <c r="C6471" s="41" t="s">
        <v>151</v>
      </c>
      <c r="D6471" s="41" t="s">
        <v>152</v>
      </c>
      <c r="E6471" s="41" t="s">
        <v>147</v>
      </c>
      <c r="F6471" s="38">
        <v>44271</v>
      </c>
      <c r="G6471" s="41" t="s">
        <v>147</v>
      </c>
      <c r="H6471" s="41">
        <v>0</v>
      </c>
    </row>
    <row r="6472" spans="1:8" x14ac:dyDescent="0.25">
      <c r="A6472" s="41">
        <f>VLOOKUP(D6472,'[110]Legacy Location Lookups'!$A$1:$C$340,2,0)</f>
        <v>73</v>
      </c>
      <c r="B6472" s="41" t="str">
        <f>VLOOKUP(A6472,'[110]Legacy Location Lookups'!$B$1:$C$340,2,0)</f>
        <v>Boynton Beach, FL</v>
      </c>
      <c r="C6472" s="41" t="s">
        <v>151</v>
      </c>
      <c r="D6472" s="41" t="s">
        <v>152</v>
      </c>
      <c r="E6472" s="41" t="s">
        <v>144</v>
      </c>
      <c r="F6472" s="38">
        <v>44271</v>
      </c>
      <c r="G6472" s="41" t="s">
        <v>145</v>
      </c>
      <c r="H6472" s="41">
        <v>9</v>
      </c>
    </row>
    <row r="6473" spans="1:8" x14ac:dyDescent="0.25">
      <c r="A6473" s="41">
        <f>VLOOKUP(D6473,'[110]Legacy Location Lookups'!$A$1:$C$340,2,0)</f>
        <v>75</v>
      </c>
      <c r="B6473" s="41" t="str">
        <f>VLOOKUP(A6473,'[110]Legacy Location Lookups'!$B$1:$C$340,2,0)</f>
        <v>Delray Beach, FL</v>
      </c>
      <c r="C6473" s="41" t="s">
        <v>151</v>
      </c>
      <c r="D6473" s="41" t="s">
        <v>153</v>
      </c>
      <c r="E6473" s="41" t="s">
        <v>144</v>
      </c>
      <c r="F6473" s="38">
        <v>44271</v>
      </c>
      <c r="G6473" s="41" t="s">
        <v>145</v>
      </c>
      <c r="H6473" s="41">
        <v>42</v>
      </c>
    </row>
    <row r="6474" spans="1:8" x14ac:dyDescent="0.25">
      <c r="A6474" s="41">
        <f>VLOOKUP(D6474,'[110]Legacy Location Lookups'!$A$1:$C$340,2,0)</f>
        <v>75</v>
      </c>
      <c r="B6474" s="41" t="str">
        <f>VLOOKUP(A6474,'[110]Legacy Location Lookups'!$B$1:$C$340,2,0)</f>
        <v>Delray Beach, FL</v>
      </c>
      <c r="C6474" s="41" t="s">
        <v>151</v>
      </c>
      <c r="D6474" s="41" t="s">
        <v>153</v>
      </c>
      <c r="E6474" s="41" t="s">
        <v>144</v>
      </c>
      <c r="F6474" s="38">
        <v>44271</v>
      </c>
      <c r="G6474" s="41" t="s">
        <v>159</v>
      </c>
      <c r="H6474" s="41">
        <v>0</v>
      </c>
    </row>
    <row r="6475" spans="1:8" x14ac:dyDescent="0.25">
      <c r="A6475" s="41">
        <f>VLOOKUP(D6475,'[110]Legacy Location Lookups'!$A$1:$C$340,2,0)</f>
        <v>76</v>
      </c>
      <c r="B6475" s="41" t="str">
        <f>VLOOKUP(A6475,'[110]Legacy Location Lookups'!$B$1:$C$340,2,0)</f>
        <v>East Boca Raton, FL</v>
      </c>
      <c r="C6475" s="41" t="s">
        <v>151</v>
      </c>
      <c r="D6475" s="41" t="s">
        <v>175</v>
      </c>
      <c r="E6475" s="41" t="s">
        <v>144</v>
      </c>
      <c r="F6475" s="38">
        <v>44271</v>
      </c>
      <c r="G6475" s="41" t="s">
        <v>145</v>
      </c>
      <c r="H6475" s="41">
        <v>39</v>
      </c>
    </row>
    <row r="6476" spans="1:8" x14ac:dyDescent="0.25">
      <c r="A6476" s="41">
        <f>VLOOKUP(D6476,'[110]Legacy Location Lookups'!$A$1:$C$340,2,0)</f>
        <v>77</v>
      </c>
      <c r="B6476" s="41" t="str">
        <f>VLOOKUP(A6476,'[110]Legacy Location Lookups'!$B$1:$C$340,2,0)</f>
        <v>West Boca Raton, FL</v>
      </c>
      <c r="C6476" s="41" t="s">
        <v>151</v>
      </c>
      <c r="D6476" s="41" t="s">
        <v>154</v>
      </c>
      <c r="E6476" s="41" t="s">
        <v>144</v>
      </c>
      <c r="F6476" s="38">
        <v>44271</v>
      </c>
      <c r="G6476" s="41" t="s">
        <v>145</v>
      </c>
      <c r="H6476" s="41">
        <v>0</v>
      </c>
    </row>
    <row r="6477" spans="1:8" x14ac:dyDescent="0.25">
      <c r="A6477" s="41">
        <f>VLOOKUP(D6477,'[110]Legacy Location Lookups'!$A$1:$C$340,2,0)</f>
        <v>72</v>
      </c>
      <c r="B6477" s="41" t="str">
        <f>VLOOKUP(A6477,'[110]Legacy Location Lookups'!$B$1:$C$340,2,0)</f>
        <v>Boca Raton, FL</v>
      </c>
      <c r="C6477" s="41" t="s">
        <v>151</v>
      </c>
      <c r="D6477" s="41" t="s">
        <v>155</v>
      </c>
      <c r="E6477" s="41" t="s">
        <v>144</v>
      </c>
      <c r="F6477" s="38">
        <v>44271</v>
      </c>
      <c r="G6477" s="41" t="s">
        <v>145</v>
      </c>
      <c r="H6477" s="41">
        <v>23</v>
      </c>
    </row>
    <row r="6478" spans="1:8" x14ac:dyDescent="0.25">
      <c r="A6478" s="41">
        <f>VLOOKUP(D6478,'[110]Legacy Location Lookups'!$A$1:$C$340,2,0)</f>
        <v>72</v>
      </c>
      <c r="B6478" s="41" t="str">
        <f>VLOOKUP(A6478,'[110]Legacy Location Lookups'!$B$1:$C$340,2,0)</f>
        <v>Boca Raton, FL</v>
      </c>
      <c r="C6478" s="41" t="s">
        <v>151</v>
      </c>
      <c r="D6478" s="41" t="s">
        <v>155</v>
      </c>
      <c r="E6478" s="41" t="s">
        <v>144</v>
      </c>
      <c r="F6478" s="38">
        <v>44271</v>
      </c>
      <c r="G6478" s="41" t="s">
        <v>159</v>
      </c>
      <c r="H6478" s="41">
        <v>1</v>
      </c>
    </row>
    <row r="6479" spans="1:8" x14ac:dyDescent="0.25">
      <c r="A6479" s="41">
        <f>VLOOKUP(D6479,'[110]Legacy Location Lookups'!$A$1:$C$340,2,0)</f>
        <v>72</v>
      </c>
      <c r="B6479" s="41" t="str">
        <f>VLOOKUP(A6479,'[110]Legacy Location Lookups'!$B$1:$C$340,2,0)</f>
        <v>Boca Raton, FL</v>
      </c>
      <c r="C6479" s="41" t="s">
        <v>151</v>
      </c>
      <c r="D6479" s="41" t="s">
        <v>155</v>
      </c>
      <c r="E6479" s="41" t="s">
        <v>147</v>
      </c>
      <c r="F6479" s="38">
        <v>44271</v>
      </c>
      <c r="G6479" s="41" t="s">
        <v>147</v>
      </c>
      <c r="H6479" s="41">
        <v>1</v>
      </c>
    </row>
    <row r="6480" spans="1:8" x14ac:dyDescent="0.25">
      <c r="A6480" s="41">
        <f>VLOOKUP(D6480,'[110]Legacy Location Lookups'!$A$1:$C$340,2,0)</f>
        <v>104</v>
      </c>
      <c r="B6480" s="41" t="str">
        <f>VLOOKUP(A6480,'[110]Legacy Location Lookups'!$B$1:$C$340,2,0)</f>
        <v>Miami, FL</v>
      </c>
      <c r="C6480" s="41" t="s">
        <v>151</v>
      </c>
      <c r="D6480" s="41" t="s">
        <v>223</v>
      </c>
      <c r="E6480" s="41" t="s">
        <v>144</v>
      </c>
      <c r="F6480" s="38">
        <v>44271</v>
      </c>
      <c r="G6480" s="41" t="s">
        <v>145</v>
      </c>
      <c r="H6480" s="41">
        <v>15</v>
      </c>
    </row>
    <row r="6481" spans="1:8" x14ac:dyDescent="0.25">
      <c r="A6481" s="41">
        <f>VLOOKUP(D6481,'[110]Legacy Location Lookups'!$A$1:$C$340,2,0)</f>
        <v>104</v>
      </c>
      <c r="B6481" s="41" t="str">
        <f>VLOOKUP(A6481,'[110]Legacy Location Lookups'!$B$1:$C$340,2,0)</f>
        <v>Miami, FL</v>
      </c>
      <c r="C6481" s="41" t="s">
        <v>151</v>
      </c>
      <c r="D6481" s="41" t="s">
        <v>223</v>
      </c>
      <c r="E6481" s="41" t="s">
        <v>144</v>
      </c>
      <c r="F6481" s="38">
        <v>44271</v>
      </c>
      <c r="G6481" s="41" t="s">
        <v>159</v>
      </c>
      <c r="H6481" s="41">
        <v>3</v>
      </c>
    </row>
    <row r="6482" spans="1:8" x14ac:dyDescent="0.25">
      <c r="A6482" s="41">
        <f>VLOOKUP(D6482,'[110]Legacy Location Lookups'!$A$1:$C$340,2,0)</f>
        <v>73</v>
      </c>
      <c r="B6482" s="41" t="str">
        <f>VLOOKUP(A6482,'[110]Legacy Location Lookups'!$B$1:$C$340,2,0)</f>
        <v>Boynton Beach, FL</v>
      </c>
      <c r="C6482" s="41" t="s">
        <v>151</v>
      </c>
      <c r="D6482" s="41" t="s">
        <v>152</v>
      </c>
      <c r="E6482" s="41" t="s">
        <v>144</v>
      </c>
      <c r="F6482" s="38">
        <v>44272</v>
      </c>
      <c r="G6482" s="41" t="s">
        <v>145</v>
      </c>
      <c r="H6482" s="41">
        <v>48</v>
      </c>
    </row>
    <row r="6483" spans="1:8" x14ac:dyDescent="0.25">
      <c r="A6483" s="41">
        <f>VLOOKUP(D6483,'[110]Legacy Location Lookups'!$A$1:$C$340,2,0)</f>
        <v>73</v>
      </c>
      <c r="B6483" s="41" t="str">
        <f>VLOOKUP(A6483,'[110]Legacy Location Lookups'!$B$1:$C$340,2,0)</f>
        <v>Boynton Beach, FL</v>
      </c>
      <c r="C6483" s="41" t="s">
        <v>151</v>
      </c>
      <c r="D6483" s="41" t="s">
        <v>152</v>
      </c>
      <c r="E6483" s="41" t="s">
        <v>144</v>
      </c>
      <c r="F6483" s="38">
        <v>44272</v>
      </c>
      <c r="G6483" s="41" t="s">
        <v>159</v>
      </c>
      <c r="H6483" s="41">
        <v>3</v>
      </c>
    </row>
    <row r="6484" spans="1:8" x14ac:dyDescent="0.25">
      <c r="A6484" s="41">
        <f>VLOOKUP(D6484,'[110]Legacy Location Lookups'!$A$1:$C$340,2,0)</f>
        <v>73</v>
      </c>
      <c r="B6484" s="41" t="str">
        <f>VLOOKUP(A6484,'[110]Legacy Location Lookups'!$B$1:$C$340,2,0)</f>
        <v>Boynton Beach, FL</v>
      </c>
      <c r="C6484" s="41" t="s">
        <v>151</v>
      </c>
      <c r="D6484" s="41" t="s">
        <v>152</v>
      </c>
      <c r="E6484" s="41" t="s">
        <v>144</v>
      </c>
      <c r="F6484" s="38">
        <v>44272</v>
      </c>
      <c r="G6484" s="41" t="s">
        <v>145</v>
      </c>
      <c r="H6484" s="41">
        <v>1</v>
      </c>
    </row>
    <row r="6485" spans="1:8" x14ac:dyDescent="0.25">
      <c r="A6485" s="41">
        <f>VLOOKUP(D6485,'[110]Legacy Location Lookups'!$A$1:$C$340,2,0)</f>
        <v>73</v>
      </c>
      <c r="B6485" s="41" t="str">
        <f>VLOOKUP(A6485,'[110]Legacy Location Lookups'!$B$1:$C$340,2,0)</f>
        <v>Boynton Beach, FL</v>
      </c>
      <c r="C6485" s="41" t="s">
        <v>151</v>
      </c>
      <c r="D6485" s="41" t="s">
        <v>152</v>
      </c>
      <c r="E6485" s="41" t="s">
        <v>144</v>
      </c>
      <c r="F6485" s="38">
        <v>44272</v>
      </c>
      <c r="G6485" s="41" t="s">
        <v>145</v>
      </c>
      <c r="H6485" s="41">
        <v>30</v>
      </c>
    </row>
    <row r="6486" spans="1:8" x14ac:dyDescent="0.25">
      <c r="A6486" s="41">
        <f>VLOOKUP(D6486,'[110]Legacy Location Lookups'!$A$1:$C$340,2,0)</f>
        <v>73</v>
      </c>
      <c r="B6486" s="41" t="str">
        <f>VLOOKUP(A6486,'[110]Legacy Location Lookups'!$B$1:$C$340,2,0)</f>
        <v>Boynton Beach, FL</v>
      </c>
      <c r="C6486" s="41" t="s">
        <v>151</v>
      </c>
      <c r="D6486" s="41" t="s">
        <v>152</v>
      </c>
      <c r="E6486" s="41" t="s">
        <v>144</v>
      </c>
      <c r="F6486" s="38">
        <v>44272</v>
      </c>
      <c r="G6486" s="41" t="s">
        <v>146</v>
      </c>
      <c r="H6486" s="41">
        <v>26</v>
      </c>
    </row>
    <row r="6487" spans="1:8" x14ac:dyDescent="0.25">
      <c r="A6487" s="41">
        <f>VLOOKUP(D6487,'[110]Legacy Location Lookups'!$A$1:$C$340,2,0)</f>
        <v>75</v>
      </c>
      <c r="B6487" s="41" t="str">
        <f>VLOOKUP(A6487,'[110]Legacy Location Lookups'!$B$1:$C$340,2,0)</f>
        <v>Delray Beach, FL</v>
      </c>
      <c r="C6487" s="41" t="s">
        <v>151</v>
      </c>
      <c r="D6487" s="41" t="s">
        <v>153</v>
      </c>
      <c r="E6487" s="41" t="s">
        <v>144</v>
      </c>
      <c r="F6487" s="38">
        <v>44272</v>
      </c>
      <c r="G6487" s="41" t="s">
        <v>145</v>
      </c>
      <c r="H6487" s="41">
        <v>49</v>
      </c>
    </row>
    <row r="6488" spans="1:8" x14ac:dyDescent="0.25">
      <c r="A6488" s="41">
        <f>VLOOKUP(D6488,'[110]Legacy Location Lookups'!$A$1:$C$340,2,0)</f>
        <v>75</v>
      </c>
      <c r="B6488" s="41" t="str">
        <f>VLOOKUP(A6488,'[110]Legacy Location Lookups'!$B$1:$C$340,2,0)</f>
        <v>Delray Beach, FL</v>
      </c>
      <c r="C6488" s="41" t="s">
        <v>151</v>
      </c>
      <c r="D6488" s="41" t="s">
        <v>153</v>
      </c>
      <c r="E6488" s="41" t="s">
        <v>147</v>
      </c>
      <c r="F6488" s="38">
        <v>44272</v>
      </c>
      <c r="G6488" s="41" t="s">
        <v>147</v>
      </c>
      <c r="H6488" s="41">
        <v>0</v>
      </c>
    </row>
    <row r="6489" spans="1:8" x14ac:dyDescent="0.25">
      <c r="A6489" s="41">
        <f>VLOOKUP(D6489,'[110]Legacy Location Lookups'!$A$1:$C$340,2,0)</f>
        <v>75</v>
      </c>
      <c r="B6489" s="41" t="str">
        <f>VLOOKUP(A6489,'[110]Legacy Location Lookups'!$B$1:$C$340,2,0)</f>
        <v>Delray Beach, FL</v>
      </c>
      <c r="C6489" s="41" t="s">
        <v>151</v>
      </c>
      <c r="D6489" s="41" t="s">
        <v>153</v>
      </c>
      <c r="E6489" s="41" t="s">
        <v>144</v>
      </c>
      <c r="F6489" s="38">
        <v>44272</v>
      </c>
      <c r="G6489" s="41" t="s">
        <v>159</v>
      </c>
      <c r="H6489" s="41">
        <v>1</v>
      </c>
    </row>
    <row r="6490" spans="1:8" x14ac:dyDescent="0.25">
      <c r="A6490" s="41">
        <f>VLOOKUP(D6490,'[110]Legacy Location Lookups'!$A$1:$C$340,2,0)</f>
        <v>76</v>
      </c>
      <c r="B6490" s="41" t="str">
        <f>VLOOKUP(A6490,'[110]Legacy Location Lookups'!$B$1:$C$340,2,0)</f>
        <v>East Boca Raton, FL</v>
      </c>
      <c r="C6490" s="41" t="s">
        <v>151</v>
      </c>
      <c r="D6490" s="41" t="s">
        <v>175</v>
      </c>
      <c r="E6490" s="41" t="s">
        <v>144</v>
      </c>
      <c r="F6490" s="38">
        <v>44272</v>
      </c>
      <c r="G6490" s="41" t="s">
        <v>145</v>
      </c>
      <c r="H6490" s="41">
        <v>5</v>
      </c>
    </row>
    <row r="6491" spans="1:8" x14ac:dyDescent="0.25">
      <c r="A6491" s="41">
        <f>VLOOKUP(D6491,'[110]Legacy Location Lookups'!$A$1:$C$340,2,0)</f>
        <v>76</v>
      </c>
      <c r="B6491" s="41" t="str">
        <f>VLOOKUP(A6491,'[110]Legacy Location Lookups'!$B$1:$C$340,2,0)</f>
        <v>East Boca Raton, FL</v>
      </c>
      <c r="C6491" s="41" t="s">
        <v>151</v>
      </c>
      <c r="D6491" s="41" t="s">
        <v>175</v>
      </c>
      <c r="E6491" s="41" t="s">
        <v>147</v>
      </c>
      <c r="F6491" s="38">
        <v>44272</v>
      </c>
      <c r="G6491" s="41" t="s">
        <v>147</v>
      </c>
      <c r="H6491" s="41">
        <v>2</v>
      </c>
    </row>
    <row r="6492" spans="1:8" x14ac:dyDescent="0.25">
      <c r="A6492" s="41">
        <f>VLOOKUP(D6492,'[110]Legacy Location Lookups'!$A$1:$C$340,2,0)</f>
        <v>76</v>
      </c>
      <c r="B6492" s="41" t="str">
        <f>VLOOKUP(A6492,'[110]Legacy Location Lookups'!$B$1:$C$340,2,0)</f>
        <v>East Boca Raton, FL</v>
      </c>
      <c r="C6492" s="41" t="s">
        <v>151</v>
      </c>
      <c r="D6492" s="41" t="s">
        <v>175</v>
      </c>
      <c r="E6492" s="41" t="s">
        <v>144</v>
      </c>
      <c r="F6492" s="38">
        <v>44272</v>
      </c>
      <c r="G6492" s="41" t="s">
        <v>159</v>
      </c>
      <c r="H6492" s="41">
        <v>1</v>
      </c>
    </row>
    <row r="6493" spans="1:8" x14ac:dyDescent="0.25">
      <c r="A6493" s="41">
        <f>VLOOKUP(D6493,'[110]Legacy Location Lookups'!$A$1:$C$340,2,0)</f>
        <v>77</v>
      </c>
      <c r="B6493" s="41" t="str">
        <f>VLOOKUP(A6493,'[110]Legacy Location Lookups'!$B$1:$C$340,2,0)</f>
        <v>West Boca Raton, FL</v>
      </c>
      <c r="C6493" s="41" t="s">
        <v>151</v>
      </c>
      <c r="D6493" s="41" t="s">
        <v>154</v>
      </c>
      <c r="E6493" s="41" t="s">
        <v>144</v>
      </c>
      <c r="F6493" s="38">
        <v>44272</v>
      </c>
      <c r="G6493" s="41" t="s">
        <v>145</v>
      </c>
      <c r="H6493" s="41">
        <v>0</v>
      </c>
    </row>
    <row r="6494" spans="1:8" x14ac:dyDescent="0.25">
      <c r="A6494" s="41">
        <f>VLOOKUP(D6494,'[110]Legacy Location Lookups'!$A$1:$C$340,2,0)</f>
        <v>72</v>
      </c>
      <c r="B6494" s="41" t="str">
        <f>VLOOKUP(A6494,'[110]Legacy Location Lookups'!$B$1:$C$340,2,0)</f>
        <v>Boca Raton, FL</v>
      </c>
      <c r="C6494" s="41" t="s">
        <v>151</v>
      </c>
      <c r="D6494" s="41" t="s">
        <v>155</v>
      </c>
      <c r="E6494" s="41" t="s">
        <v>144</v>
      </c>
      <c r="F6494" s="38">
        <v>44272</v>
      </c>
      <c r="G6494" s="41" t="s">
        <v>145</v>
      </c>
      <c r="H6494" s="41">
        <v>2</v>
      </c>
    </row>
    <row r="6495" spans="1:8" x14ac:dyDescent="0.25">
      <c r="A6495" s="41">
        <f>VLOOKUP(D6495,'[110]Legacy Location Lookups'!$A$1:$C$340,2,0)</f>
        <v>72</v>
      </c>
      <c r="B6495" s="41" t="str">
        <f>VLOOKUP(A6495,'[110]Legacy Location Lookups'!$B$1:$C$340,2,0)</f>
        <v>Boca Raton, FL</v>
      </c>
      <c r="C6495" s="41" t="s">
        <v>151</v>
      </c>
      <c r="D6495" s="41" t="s">
        <v>155</v>
      </c>
      <c r="E6495" s="41" t="s">
        <v>144</v>
      </c>
      <c r="F6495" s="38">
        <v>44272</v>
      </c>
      <c r="G6495" s="41" t="s">
        <v>159</v>
      </c>
      <c r="H6495" s="41">
        <v>0</v>
      </c>
    </row>
    <row r="6496" spans="1:8" x14ac:dyDescent="0.25">
      <c r="A6496" s="41">
        <f>VLOOKUP(D6496,'[110]Legacy Location Lookups'!$A$1:$C$340,2,0)</f>
        <v>72</v>
      </c>
      <c r="B6496" s="41" t="str">
        <f>VLOOKUP(A6496,'[110]Legacy Location Lookups'!$B$1:$C$340,2,0)</f>
        <v>Boca Raton, FL</v>
      </c>
      <c r="C6496" s="41" t="s">
        <v>151</v>
      </c>
      <c r="D6496" s="41" t="s">
        <v>155</v>
      </c>
      <c r="E6496" s="41" t="s">
        <v>147</v>
      </c>
      <c r="F6496" s="38">
        <v>44272</v>
      </c>
      <c r="G6496" s="41" t="s">
        <v>147</v>
      </c>
      <c r="H6496" s="41">
        <v>0</v>
      </c>
    </row>
    <row r="6497" spans="1:8" x14ac:dyDescent="0.25">
      <c r="A6497" s="41">
        <f>VLOOKUP(D6497,'[110]Legacy Location Lookups'!$A$1:$C$340,2,0)</f>
        <v>104</v>
      </c>
      <c r="B6497" s="41" t="str">
        <f>VLOOKUP(A6497,'[110]Legacy Location Lookups'!$B$1:$C$340,2,0)</f>
        <v>Miami, FL</v>
      </c>
      <c r="C6497" s="41" t="s">
        <v>151</v>
      </c>
      <c r="D6497" s="41" t="s">
        <v>223</v>
      </c>
      <c r="E6497" s="41" t="s">
        <v>144</v>
      </c>
      <c r="F6497" s="38">
        <v>44272</v>
      </c>
      <c r="G6497" s="41" t="s">
        <v>145</v>
      </c>
      <c r="H6497" s="41">
        <v>21</v>
      </c>
    </row>
    <row r="6498" spans="1:8" x14ac:dyDescent="0.25">
      <c r="A6498" s="41">
        <f>VLOOKUP(D6498,'[110]Legacy Location Lookups'!$A$1:$C$340,2,0)</f>
        <v>104</v>
      </c>
      <c r="B6498" s="41" t="str">
        <f>VLOOKUP(A6498,'[110]Legacy Location Lookups'!$B$1:$C$340,2,0)</f>
        <v>Miami, FL</v>
      </c>
      <c r="C6498" s="41" t="s">
        <v>151</v>
      </c>
      <c r="D6498" s="41" t="s">
        <v>223</v>
      </c>
      <c r="E6498" s="41" t="s">
        <v>144</v>
      </c>
      <c r="F6498" s="38">
        <v>44272</v>
      </c>
      <c r="G6498" s="41" t="s">
        <v>159</v>
      </c>
      <c r="H6498" s="41">
        <v>4</v>
      </c>
    </row>
    <row r="6499" spans="1:8" x14ac:dyDescent="0.25">
      <c r="A6499" s="41">
        <f>VLOOKUP(D6499,'[110]Legacy Location Lookups'!$A$1:$C$340,2,0)</f>
        <v>73</v>
      </c>
      <c r="B6499" s="41" t="str">
        <f>VLOOKUP(A6499,'[110]Legacy Location Lookups'!$B$1:$C$340,2,0)</f>
        <v>Boynton Beach, FL</v>
      </c>
      <c r="C6499" s="41" t="s">
        <v>151</v>
      </c>
      <c r="D6499" s="41" t="s">
        <v>152</v>
      </c>
      <c r="E6499" s="41" t="s">
        <v>144</v>
      </c>
      <c r="F6499" s="38">
        <v>44273</v>
      </c>
      <c r="G6499" s="41" t="s">
        <v>145</v>
      </c>
      <c r="H6499" s="41">
        <v>59</v>
      </c>
    </row>
    <row r="6500" spans="1:8" x14ac:dyDescent="0.25">
      <c r="A6500" s="41">
        <f>VLOOKUP(D6500,'[110]Legacy Location Lookups'!$A$1:$C$340,2,0)</f>
        <v>73</v>
      </c>
      <c r="B6500" s="41" t="str">
        <f>VLOOKUP(A6500,'[110]Legacy Location Lookups'!$B$1:$C$340,2,0)</f>
        <v>Boynton Beach, FL</v>
      </c>
      <c r="C6500" s="41" t="s">
        <v>151</v>
      </c>
      <c r="D6500" s="41" t="s">
        <v>152</v>
      </c>
      <c r="E6500" s="41" t="s">
        <v>144</v>
      </c>
      <c r="F6500" s="38">
        <v>44273</v>
      </c>
      <c r="G6500" s="41" t="s">
        <v>146</v>
      </c>
      <c r="H6500" s="41">
        <v>0</v>
      </c>
    </row>
    <row r="6501" spans="1:8" x14ac:dyDescent="0.25">
      <c r="A6501" s="41">
        <f>VLOOKUP(D6501,'[110]Legacy Location Lookups'!$A$1:$C$340,2,0)</f>
        <v>73</v>
      </c>
      <c r="B6501" s="41" t="str">
        <f>VLOOKUP(A6501,'[110]Legacy Location Lookups'!$B$1:$C$340,2,0)</f>
        <v>Boynton Beach, FL</v>
      </c>
      <c r="C6501" s="41" t="s">
        <v>151</v>
      </c>
      <c r="D6501" s="41" t="s">
        <v>152</v>
      </c>
      <c r="E6501" s="41" t="s">
        <v>144</v>
      </c>
      <c r="F6501" s="38">
        <v>44273</v>
      </c>
      <c r="G6501" s="41" t="s">
        <v>159</v>
      </c>
      <c r="H6501" s="41">
        <v>3</v>
      </c>
    </row>
    <row r="6502" spans="1:8" x14ac:dyDescent="0.25">
      <c r="A6502" s="41">
        <f>VLOOKUP(D6502,'[110]Legacy Location Lookups'!$A$1:$C$340,2,0)</f>
        <v>73</v>
      </c>
      <c r="B6502" s="41" t="str">
        <f>VLOOKUP(A6502,'[110]Legacy Location Lookups'!$B$1:$C$340,2,0)</f>
        <v>Boynton Beach, FL</v>
      </c>
      <c r="C6502" s="41" t="s">
        <v>151</v>
      </c>
      <c r="D6502" s="41" t="s">
        <v>152</v>
      </c>
      <c r="E6502" s="41" t="s">
        <v>144</v>
      </c>
      <c r="F6502" s="38">
        <v>44273</v>
      </c>
      <c r="G6502" s="41" t="s">
        <v>145</v>
      </c>
      <c r="H6502" s="41">
        <v>0</v>
      </c>
    </row>
    <row r="6503" spans="1:8" x14ac:dyDescent="0.25">
      <c r="A6503" s="41">
        <f>VLOOKUP(D6503,'[110]Legacy Location Lookups'!$A$1:$C$340,2,0)</f>
        <v>73</v>
      </c>
      <c r="B6503" s="41" t="str">
        <f>VLOOKUP(A6503,'[110]Legacy Location Lookups'!$B$1:$C$340,2,0)</f>
        <v>Boynton Beach, FL</v>
      </c>
      <c r="C6503" s="41" t="s">
        <v>151</v>
      </c>
      <c r="D6503" s="41" t="s">
        <v>152</v>
      </c>
      <c r="E6503" s="41" t="s">
        <v>144</v>
      </c>
      <c r="F6503" s="38">
        <v>44273</v>
      </c>
      <c r="G6503" s="41" t="s">
        <v>145</v>
      </c>
      <c r="H6503" s="41">
        <v>4</v>
      </c>
    </row>
    <row r="6504" spans="1:8" x14ac:dyDescent="0.25">
      <c r="A6504" s="41">
        <f>VLOOKUP(D6504,'[110]Legacy Location Lookups'!$A$1:$C$340,2,0)</f>
        <v>75</v>
      </c>
      <c r="B6504" s="41" t="str">
        <f>VLOOKUP(A6504,'[110]Legacy Location Lookups'!$B$1:$C$340,2,0)</f>
        <v>Delray Beach, FL</v>
      </c>
      <c r="C6504" s="41" t="s">
        <v>151</v>
      </c>
      <c r="D6504" s="41" t="s">
        <v>153</v>
      </c>
      <c r="E6504" s="41" t="s">
        <v>144</v>
      </c>
      <c r="F6504" s="38">
        <v>44273</v>
      </c>
      <c r="G6504" s="41" t="s">
        <v>145</v>
      </c>
      <c r="H6504" s="41">
        <v>35</v>
      </c>
    </row>
    <row r="6505" spans="1:8" x14ac:dyDescent="0.25">
      <c r="A6505" s="41">
        <f>VLOOKUP(D6505,'[110]Legacy Location Lookups'!$A$1:$C$340,2,0)</f>
        <v>75</v>
      </c>
      <c r="B6505" s="41" t="str">
        <f>VLOOKUP(A6505,'[110]Legacy Location Lookups'!$B$1:$C$340,2,0)</f>
        <v>Delray Beach, FL</v>
      </c>
      <c r="C6505" s="41" t="s">
        <v>151</v>
      </c>
      <c r="D6505" s="41" t="s">
        <v>153</v>
      </c>
      <c r="E6505" s="41" t="s">
        <v>147</v>
      </c>
      <c r="F6505" s="38">
        <v>44273</v>
      </c>
      <c r="G6505" s="41" t="s">
        <v>147</v>
      </c>
      <c r="H6505" s="41">
        <v>2</v>
      </c>
    </row>
    <row r="6506" spans="1:8" x14ac:dyDescent="0.25">
      <c r="A6506" s="41">
        <f>VLOOKUP(D6506,'[110]Legacy Location Lookups'!$A$1:$C$340,2,0)</f>
        <v>75</v>
      </c>
      <c r="B6506" s="41" t="str">
        <f>VLOOKUP(A6506,'[110]Legacy Location Lookups'!$B$1:$C$340,2,0)</f>
        <v>Delray Beach, FL</v>
      </c>
      <c r="C6506" s="41" t="s">
        <v>151</v>
      </c>
      <c r="D6506" s="41" t="s">
        <v>153</v>
      </c>
      <c r="E6506" s="41" t="s">
        <v>144</v>
      </c>
      <c r="F6506" s="38">
        <v>44273</v>
      </c>
      <c r="G6506" s="41" t="s">
        <v>159</v>
      </c>
      <c r="H6506" s="41">
        <v>0</v>
      </c>
    </row>
    <row r="6507" spans="1:8" x14ac:dyDescent="0.25">
      <c r="A6507" s="41">
        <f>VLOOKUP(D6507,'[110]Legacy Location Lookups'!$A$1:$C$340,2,0)</f>
        <v>76</v>
      </c>
      <c r="B6507" s="41" t="str">
        <f>VLOOKUP(A6507,'[110]Legacy Location Lookups'!$B$1:$C$340,2,0)</f>
        <v>East Boca Raton, FL</v>
      </c>
      <c r="C6507" s="41" t="s">
        <v>151</v>
      </c>
      <c r="D6507" s="41" t="s">
        <v>175</v>
      </c>
      <c r="E6507" s="41" t="s">
        <v>144</v>
      </c>
      <c r="F6507" s="38">
        <v>44273</v>
      </c>
      <c r="G6507" s="41" t="s">
        <v>145</v>
      </c>
      <c r="H6507" s="41">
        <v>38</v>
      </c>
    </row>
    <row r="6508" spans="1:8" x14ac:dyDescent="0.25">
      <c r="A6508" s="41">
        <f>VLOOKUP(D6508,'[110]Legacy Location Lookups'!$A$1:$C$340,2,0)</f>
        <v>77</v>
      </c>
      <c r="B6508" s="41" t="str">
        <f>VLOOKUP(A6508,'[110]Legacy Location Lookups'!$B$1:$C$340,2,0)</f>
        <v>West Boca Raton, FL</v>
      </c>
      <c r="C6508" s="41" t="s">
        <v>151</v>
      </c>
      <c r="D6508" s="41" t="s">
        <v>154</v>
      </c>
      <c r="E6508" s="41" t="s">
        <v>144</v>
      </c>
      <c r="F6508" s="38">
        <v>44273</v>
      </c>
      <c r="G6508" s="41" t="s">
        <v>145</v>
      </c>
      <c r="H6508" s="41">
        <v>0</v>
      </c>
    </row>
    <row r="6509" spans="1:8" x14ac:dyDescent="0.25">
      <c r="A6509" s="41">
        <f>VLOOKUP(D6509,'[110]Legacy Location Lookups'!$A$1:$C$340,2,0)</f>
        <v>72</v>
      </c>
      <c r="B6509" s="41" t="str">
        <f>VLOOKUP(A6509,'[110]Legacy Location Lookups'!$B$1:$C$340,2,0)</f>
        <v>Boca Raton, FL</v>
      </c>
      <c r="C6509" s="41" t="s">
        <v>151</v>
      </c>
      <c r="D6509" s="41" t="s">
        <v>155</v>
      </c>
      <c r="E6509" s="41" t="s">
        <v>144</v>
      </c>
      <c r="F6509" s="38">
        <v>44273</v>
      </c>
      <c r="G6509" s="41" t="s">
        <v>145</v>
      </c>
      <c r="H6509" s="41">
        <v>0</v>
      </c>
    </row>
    <row r="6510" spans="1:8" x14ac:dyDescent="0.25">
      <c r="A6510" s="41">
        <f>VLOOKUP(D6510,'[110]Legacy Location Lookups'!$A$1:$C$340,2,0)</f>
        <v>72</v>
      </c>
      <c r="B6510" s="41" t="str">
        <f>VLOOKUP(A6510,'[110]Legacy Location Lookups'!$B$1:$C$340,2,0)</f>
        <v>Boca Raton, FL</v>
      </c>
      <c r="C6510" s="41" t="s">
        <v>151</v>
      </c>
      <c r="D6510" s="41" t="s">
        <v>155</v>
      </c>
      <c r="E6510" s="41" t="s">
        <v>144</v>
      </c>
      <c r="F6510" s="38">
        <v>44273</v>
      </c>
      <c r="G6510" s="41" t="s">
        <v>145</v>
      </c>
      <c r="H6510" s="41">
        <v>13</v>
      </c>
    </row>
    <row r="6511" spans="1:8" x14ac:dyDescent="0.25">
      <c r="A6511" s="41">
        <f>VLOOKUP(D6511,'[110]Legacy Location Lookups'!$A$1:$C$340,2,0)</f>
        <v>72</v>
      </c>
      <c r="B6511" s="41" t="str">
        <f>VLOOKUP(A6511,'[110]Legacy Location Lookups'!$B$1:$C$340,2,0)</f>
        <v>Boca Raton, FL</v>
      </c>
      <c r="C6511" s="41" t="s">
        <v>151</v>
      </c>
      <c r="D6511" s="41" t="s">
        <v>155</v>
      </c>
      <c r="E6511" s="41" t="s">
        <v>144</v>
      </c>
      <c r="F6511" s="38">
        <v>44273</v>
      </c>
      <c r="G6511" s="41" t="s">
        <v>146</v>
      </c>
      <c r="H6511" s="41">
        <v>16</v>
      </c>
    </row>
    <row r="6512" spans="1:8" x14ac:dyDescent="0.25">
      <c r="A6512" s="41">
        <f>VLOOKUP(D6512,'[110]Legacy Location Lookups'!$A$1:$C$340,2,0)</f>
        <v>72</v>
      </c>
      <c r="B6512" s="41" t="str">
        <f>VLOOKUP(A6512,'[110]Legacy Location Lookups'!$B$1:$C$340,2,0)</f>
        <v>Boca Raton, FL</v>
      </c>
      <c r="C6512" s="41" t="s">
        <v>151</v>
      </c>
      <c r="D6512" s="41" t="s">
        <v>155</v>
      </c>
      <c r="E6512" s="41" t="s">
        <v>147</v>
      </c>
      <c r="F6512" s="38">
        <v>44273</v>
      </c>
      <c r="G6512" s="41" t="s">
        <v>147</v>
      </c>
      <c r="H6512" s="41">
        <v>0</v>
      </c>
    </row>
    <row r="6513" spans="1:8" x14ac:dyDescent="0.25">
      <c r="A6513" s="41">
        <f>VLOOKUP(D6513,'[110]Legacy Location Lookups'!$A$1:$C$340,2,0)</f>
        <v>104</v>
      </c>
      <c r="B6513" s="41" t="str">
        <f>VLOOKUP(A6513,'[110]Legacy Location Lookups'!$B$1:$C$340,2,0)</f>
        <v>Miami, FL</v>
      </c>
      <c r="C6513" s="41" t="s">
        <v>151</v>
      </c>
      <c r="D6513" s="41" t="s">
        <v>223</v>
      </c>
      <c r="E6513" s="41" t="s">
        <v>144</v>
      </c>
      <c r="F6513" s="38">
        <v>44273</v>
      </c>
      <c r="G6513" s="41" t="s">
        <v>145</v>
      </c>
      <c r="H6513" s="41">
        <v>18</v>
      </c>
    </row>
    <row r="6514" spans="1:8" x14ac:dyDescent="0.25">
      <c r="A6514" s="41">
        <f>VLOOKUP(D6514,'[110]Legacy Location Lookups'!$A$1:$C$340,2,0)</f>
        <v>104</v>
      </c>
      <c r="B6514" s="41" t="str">
        <f>VLOOKUP(A6514,'[110]Legacy Location Lookups'!$B$1:$C$340,2,0)</f>
        <v>Miami, FL</v>
      </c>
      <c r="C6514" s="41" t="s">
        <v>151</v>
      </c>
      <c r="D6514" s="41" t="s">
        <v>223</v>
      </c>
      <c r="E6514" s="41" t="s">
        <v>144</v>
      </c>
      <c r="F6514" s="38">
        <v>44273</v>
      </c>
      <c r="G6514" s="41" t="s">
        <v>159</v>
      </c>
      <c r="H6514" s="41">
        <v>2</v>
      </c>
    </row>
    <row r="6515" spans="1:8" x14ac:dyDescent="0.25">
      <c r="A6515" s="41">
        <f>VLOOKUP(D6515,'[110]Legacy Location Lookups'!$A$1:$C$340,2,0)</f>
        <v>73</v>
      </c>
      <c r="B6515" s="41" t="str">
        <f>VLOOKUP(A6515,'[110]Legacy Location Lookups'!$B$1:$C$340,2,0)</f>
        <v>Boynton Beach, FL</v>
      </c>
      <c r="C6515" s="41" t="s">
        <v>151</v>
      </c>
      <c r="D6515" s="41" t="s">
        <v>152</v>
      </c>
      <c r="E6515" s="41" t="s">
        <v>144</v>
      </c>
      <c r="F6515" s="38">
        <v>44274</v>
      </c>
      <c r="G6515" s="41" t="s">
        <v>145</v>
      </c>
      <c r="H6515" s="41">
        <v>58</v>
      </c>
    </row>
    <row r="6516" spans="1:8" x14ac:dyDescent="0.25">
      <c r="A6516" s="41">
        <f>VLOOKUP(D6516,'[110]Legacy Location Lookups'!$A$1:$C$340,2,0)</f>
        <v>73</v>
      </c>
      <c r="B6516" s="41" t="str">
        <f>VLOOKUP(A6516,'[110]Legacy Location Lookups'!$B$1:$C$340,2,0)</f>
        <v>Boynton Beach, FL</v>
      </c>
      <c r="C6516" s="41" t="s">
        <v>151</v>
      </c>
      <c r="D6516" s="41" t="s">
        <v>152</v>
      </c>
      <c r="E6516" s="41" t="s">
        <v>144</v>
      </c>
      <c r="F6516" s="38">
        <v>44274</v>
      </c>
      <c r="G6516" s="41" t="s">
        <v>159</v>
      </c>
      <c r="H6516" s="41">
        <v>7</v>
      </c>
    </row>
    <row r="6517" spans="1:8" x14ac:dyDescent="0.25">
      <c r="A6517" s="41">
        <f>VLOOKUP(D6517,'[110]Legacy Location Lookups'!$A$1:$C$340,2,0)</f>
        <v>73</v>
      </c>
      <c r="B6517" s="41" t="str">
        <f>VLOOKUP(A6517,'[110]Legacy Location Lookups'!$B$1:$C$340,2,0)</f>
        <v>Boynton Beach, FL</v>
      </c>
      <c r="C6517" s="41" t="s">
        <v>151</v>
      </c>
      <c r="D6517" s="41" t="s">
        <v>152</v>
      </c>
      <c r="E6517" s="41" t="s">
        <v>144</v>
      </c>
      <c r="F6517" s="38">
        <v>44274</v>
      </c>
      <c r="G6517" s="41" t="s">
        <v>146</v>
      </c>
      <c r="H6517" s="41">
        <v>19</v>
      </c>
    </row>
    <row r="6518" spans="1:8" x14ac:dyDescent="0.25">
      <c r="A6518" s="41">
        <f>VLOOKUP(D6518,'[110]Legacy Location Lookups'!$A$1:$C$340,2,0)</f>
        <v>73</v>
      </c>
      <c r="B6518" s="41" t="str">
        <f>VLOOKUP(A6518,'[110]Legacy Location Lookups'!$B$1:$C$340,2,0)</f>
        <v>Boynton Beach, FL</v>
      </c>
      <c r="C6518" s="41" t="s">
        <v>151</v>
      </c>
      <c r="D6518" s="41" t="s">
        <v>152</v>
      </c>
      <c r="E6518" s="41" t="s">
        <v>144</v>
      </c>
      <c r="F6518" s="38">
        <v>44274</v>
      </c>
      <c r="G6518" s="41" t="s">
        <v>145</v>
      </c>
      <c r="H6518" s="41">
        <v>26</v>
      </c>
    </row>
    <row r="6519" spans="1:8" x14ac:dyDescent="0.25">
      <c r="A6519" s="41">
        <f>VLOOKUP(D6519,'[110]Legacy Location Lookups'!$A$1:$C$340,2,0)</f>
        <v>73</v>
      </c>
      <c r="B6519" s="41" t="str">
        <f>VLOOKUP(A6519,'[110]Legacy Location Lookups'!$B$1:$C$340,2,0)</f>
        <v>Boynton Beach, FL</v>
      </c>
      <c r="C6519" s="41" t="s">
        <v>151</v>
      </c>
      <c r="D6519" s="41" t="s">
        <v>152</v>
      </c>
      <c r="E6519" s="41" t="s">
        <v>144</v>
      </c>
      <c r="F6519" s="38">
        <v>44274</v>
      </c>
      <c r="G6519" s="41" t="s">
        <v>145</v>
      </c>
      <c r="H6519" s="41">
        <v>5</v>
      </c>
    </row>
    <row r="6520" spans="1:8" x14ac:dyDescent="0.25">
      <c r="A6520" s="41">
        <f>VLOOKUP(D6520,'[110]Legacy Location Lookups'!$A$1:$C$340,2,0)</f>
        <v>75</v>
      </c>
      <c r="B6520" s="41" t="str">
        <f>VLOOKUP(A6520,'[110]Legacy Location Lookups'!$B$1:$C$340,2,0)</f>
        <v>Delray Beach, FL</v>
      </c>
      <c r="C6520" s="41" t="s">
        <v>151</v>
      </c>
      <c r="D6520" s="41" t="s">
        <v>153</v>
      </c>
      <c r="E6520" s="41" t="s">
        <v>144</v>
      </c>
      <c r="F6520" s="38">
        <v>44274</v>
      </c>
      <c r="G6520" s="41" t="s">
        <v>145</v>
      </c>
      <c r="H6520" s="41">
        <v>36</v>
      </c>
    </row>
    <row r="6521" spans="1:8" x14ac:dyDescent="0.25">
      <c r="A6521" s="41">
        <f>VLOOKUP(D6521,'[110]Legacy Location Lookups'!$A$1:$C$340,2,0)</f>
        <v>75</v>
      </c>
      <c r="B6521" s="41" t="str">
        <f>VLOOKUP(A6521,'[110]Legacy Location Lookups'!$B$1:$C$340,2,0)</f>
        <v>Delray Beach, FL</v>
      </c>
      <c r="C6521" s="41" t="s">
        <v>151</v>
      </c>
      <c r="D6521" s="41" t="s">
        <v>153</v>
      </c>
      <c r="E6521" s="41" t="s">
        <v>144</v>
      </c>
      <c r="F6521" s="38">
        <v>44274</v>
      </c>
      <c r="G6521" s="41" t="s">
        <v>159</v>
      </c>
      <c r="H6521" s="41">
        <v>0</v>
      </c>
    </row>
    <row r="6522" spans="1:8" x14ac:dyDescent="0.25">
      <c r="A6522" s="41">
        <f>VLOOKUP(D6522,'[110]Legacy Location Lookups'!$A$1:$C$340,2,0)</f>
        <v>76</v>
      </c>
      <c r="B6522" s="41" t="str">
        <f>VLOOKUP(A6522,'[110]Legacy Location Lookups'!$B$1:$C$340,2,0)</f>
        <v>East Boca Raton, FL</v>
      </c>
      <c r="C6522" s="41" t="s">
        <v>151</v>
      </c>
      <c r="D6522" s="41" t="s">
        <v>175</v>
      </c>
      <c r="E6522" s="41" t="s">
        <v>144</v>
      </c>
      <c r="F6522" s="38">
        <v>44274</v>
      </c>
      <c r="G6522" s="41" t="s">
        <v>145</v>
      </c>
      <c r="H6522" s="41">
        <v>0</v>
      </c>
    </row>
    <row r="6523" spans="1:8" x14ac:dyDescent="0.25">
      <c r="A6523" s="41">
        <f>VLOOKUP(D6523,'[110]Legacy Location Lookups'!$A$1:$C$340,2,0)</f>
        <v>76</v>
      </c>
      <c r="B6523" s="41" t="str">
        <f>VLOOKUP(A6523,'[110]Legacy Location Lookups'!$B$1:$C$340,2,0)</f>
        <v>East Boca Raton, FL</v>
      </c>
      <c r="C6523" s="41" t="s">
        <v>151</v>
      </c>
      <c r="D6523" s="41" t="s">
        <v>175</v>
      </c>
      <c r="E6523" s="41" t="s">
        <v>144</v>
      </c>
      <c r="F6523" s="38">
        <v>44274</v>
      </c>
      <c r="G6523" s="41" t="s">
        <v>159</v>
      </c>
      <c r="H6523" s="41">
        <v>1</v>
      </c>
    </row>
    <row r="6524" spans="1:8" x14ac:dyDescent="0.25">
      <c r="A6524" s="41">
        <f>VLOOKUP(D6524,'[110]Legacy Location Lookups'!$A$1:$C$340,2,0)</f>
        <v>77</v>
      </c>
      <c r="B6524" s="41" t="str">
        <f>VLOOKUP(A6524,'[110]Legacy Location Lookups'!$B$1:$C$340,2,0)</f>
        <v>West Boca Raton, FL</v>
      </c>
      <c r="C6524" s="41" t="s">
        <v>151</v>
      </c>
      <c r="D6524" s="41" t="s">
        <v>154</v>
      </c>
      <c r="E6524" s="41" t="s">
        <v>144</v>
      </c>
      <c r="F6524" s="38">
        <v>44274</v>
      </c>
      <c r="G6524" s="41" t="s">
        <v>145</v>
      </c>
      <c r="H6524" s="41">
        <v>41</v>
      </c>
    </row>
    <row r="6525" spans="1:8" x14ac:dyDescent="0.25">
      <c r="A6525" s="41">
        <f>VLOOKUP(D6525,'[110]Legacy Location Lookups'!$A$1:$C$340,2,0)</f>
        <v>72</v>
      </c>
      <c r="B6525" s="41" t="str">
        <f>VLOOKUP(A6525,'[110]Legacy Location Lookups'!$B$1:$C$340,2,0)</f>
        <v>Boca Raton, FL</v>
      </c>
      <c r="C6525" s="41" t="s">
        <v>151</v>
      </c>
      <c r="D6525" s="41" t="s">
        <v>155</v>
      </c>
      <c r="E6525" s="41" t="s">
        <v>144</v>
      </c>
      <c r="F6525" s="38">
        <v>44274</v>
      </c>
      <c r="G6525" s="41" t="s">
        <v>145</v>
      </c>
      <c r="H6525" s="41">
        <v>19</v>
      </c>
    </row>
    <row r="6526" spans="1:8" x14ac:dyDescent="0.25">
      <c r="A6526" s="41">
        <f>VLOOKUP(D6526,'[110]Legacy Location Lookups'!$A$1:$C$340,2,0)</f>
        <v>72</v>
      </c>
      <c r="B6526" s="41" t="str">
        <f>VLOOKUP(A6526,'[110]Legacy Location Lookups'!$B$1:$C$340,2,0)</f>
        <v>Boca Raton, FL</v>
      </c>
      <c r="C6526" s="41" t="s">
        <v>151</v>
      </c>
      <c r="D6526" s="41" t="s">
        <v>155</v>
      </c>
      <c r="E6526" s="41" t="s">
        <v>147</v>
      </c>
      <c r="F6526" s="38">
        <v>44274</v>
      </c>
      <c r="G6526" s="41" t="s">
        <v>147</v>
      </c>
      <c r="H6526" s="41">
        <v>2</v>
      </c>
    </row>
    <row r="6527" spans="1:8" x14ac:dyDescent="0.25">
      <c r="A6527" s="41">
        <f>VLOOKUP(D6527,'[110]Legacy Location Lookups'!$A$1:$C$340,2,0)</f>
        <v>72</v>
      </c>
      <c r="B6527" s="41" t="str">
        <f>VLOOKUP(A6527,'[110]Legacy Location Lookups'!$B$1:$C$340,2,0)</f>
        <v>Boca Raton, FL</v>
      </c>
      <c r="C6527" s="41" t="s">
        <v>151</v>
      </c>
      <c r="D6527" s="41" t="s">
        <v>155</v>
      </c>
      <c r="E6527" s="41" t="s">
        <v>144</v>
      </c>
      <c r="F6527" s="38">
        <v>44274</v>
      </c>
      <c r="G6527" s="41" t="s">
        <v>159</v>
      </c>
      <c r="H6527" s="41">
        <v>0</v>
      </c>
    </row>
    <row r="6528" spans="1:8" x14ac:dyDescent="0.25">
      <c r="A6528" s="41">
        <f>VLOOKUP(D6528,'[110]Legacy Location Lookups'!$A$1:$C$340,2,0)</f>
        <v>104</v>
      </c>
      <c r="B6528" s="41" t="str">
        <f>VLOOKUP(A6528,'[110]Legacy Location Lookups'!$B$1:$C$340,2,0)</f>
        <v>Miami, FL</v>
      </c>
      <c r="C6528" s="41" t="s">
        <v>151</v>
      </c>
      <c r="D6528" s="41" t="s">
        <v>223</v>
      </c>
      <c r="E6528" s="41" t="s">
        <v>144</v>
      </c>
      <c r="F6528" s="38">
        <v>44274</v>
      </c>
      <c r="G6528" s="41" t="s">
        <v>145</v>
      </c>
      <c r="H6528" s="41">
        <v>15</v>
      </c>
    </row>
    <row r="6529" spans="1:8" x14ac:dyDescent="0.25">
      <c r="A6529" s="41">
        <f>VLOOKUP(D6529,'[110]Legacy Location Lookups'!$A$1:$C$340,2,0)</f>
        <v>104</v>
      </c>
      <c r="B6529" s="41" t="str">
        <f>VLOOKUP(A6529,'[110]Legacy Location Lookups'!$B$1:$C$340,2,0)</f>
        <v>Miami, FL</v>
      </c>
      <c r="C6529" s="41" t="s">
        <v>151</v>
      </c>
      <c r="D6529" s="41" t="s">
        <v>223</v>
      </c>
      <c r="E6529" s="41" t="s">
        <v>144</v>
      </c>
      <c r="F6529" s="38">
        <v>44274</v>
      </c>
      <c r="G6529" s="41" t="s">
        <v>159</v>
      </c>
      <c r="H6529" s="41">
        <v>2</v>
      </c>
    </row>
    <row r="6530" spans="1:8" x14ac:dyDescent="0.25">
      <c r="A6530" s="41">
        <f>VLOOKUP(D6530,'[110]Legacy Location Lookups'!$A$1:$C$340,2,0)</f>
        <v>156</v>
      </c>
      <c r="B6530" s="41" t="str">
        <f>VLOOKUP(A6530,'[110]Legacy Location Lookups'!$B$1:$C$340,2,0)</f>
        <v>WA Seattle Madison St</v>
      </c>
      <c r="C6530" s="41" t="s">
        <v>366</v>
      </c>
      <c r="D6530" s="41" t="s">
        <v>364</v>
      </c>
      <c r="E6530" s="41" t="s">
        <v>144</v>
      </c>
      <c r="F6530" s="38">
        <v>44270</v>
      </c>
      <c r="G6530" s="41" t="s">
        <v>145</v>
      </c>
      <c r="H6530" s="41">
        <v>4</v>
      </c>
    </row>
    <row r="6531" spans="1:8" x14ac:dyDescent="0.25">
      <c r="A6531" s="41">
        <f>VLOOKUP(D6531,'[110]Legacy Location Lookups'!$A$1:$C$340,2,0)</f>
        <v>156</v>
      </c>
      <c r="B6531" s="41" t="str">
        <f>VLOOKUP(A6531,'[110]Legacy Location Lookups'!$B$1:$C$340,2,0)</f>
        <v>WA Seattle Madison St</v>
      </c>
      <c r="C6531" s="41" t="s">
        <v>366</v>
      </c>
      <c r="D6531" s="41" t="s">
        <v>364</v>
      </c>
      <c r="E6531" s="41" t="s">
        <v>144</v>
      </c>
      <c r="F6531" s="38">
        <v>44271</v>
      </c>
      <c r="G6531" s="41" t="s">
        <v>145</v>
      </c>
      <c r="H6531" s="41">
        <v>18</v>
      </c>
    </row>
    <row r="6532" spans="1:8" x14ac:dyDescent="0.25">
      <c r="A6532" s="41">
        <f>VLOOKUP(D6532,'[110]Legacy Location Lookups'!$A$1:$C$340,2,0)</f>
        <v>156</v>
      </c>
      <c r="B6532" s="41" t="str">
        <f>VLOOKUP(A6532,'[110]Legacy Location Lookups'!$B$1:$C$340,2,0)</f>
        <v>WA Seattle Madison St</v>
      </c>
      <c r="C6532" s="41" t="s">
        <v>366</v>
      </c>
      <c r="D6532" s="41" t="s">
        <v>364</v>
      </c>
      <c r="E6532" s="41" t="s">
        <v>144</v>
      </c>
      <c r="F6532" s="38">
        <v>44272</v>
      </c>
      <c r="G6532" s="41" t="s">
        <v>145</v>
      </c>
      <c r="H6532" s="41">
        <v>27</v>
      </c>
    </row>
    <row r="6533" spans="1:8" x14ac:dyDescent="0.25">
      <c r="A6533" s="41">
        <f>VLOOKUP(D6533,'[110]Legacy Location Lookups'!$A$1:$C$340,2,0)</f>
        <v>156</v>
      </c>
      <c r="B6533" s="41" t="str">
        <f>VLOOKUP(A6533,'[110]Legacy Location Lookups'!$B$1:$C$340,2,0)</f>
        <v>WA Seattle Madison St</v>
      </c>
      <c r="C6533" s="41" t="s">
        <v>366</v>
      </c>
      <c r="D6533" s="41" t="s">
        <v>364</v>
      </c>
      <c r="E6533" s="41" t="s">
        <v>144</v>
      </c>
      <c r="F6533" s="38">
        <v>44273</v>
      </c>
      <c r="G6533" s="41" t="s">
        <v>145</v>
      </c>
      <c r="H6533" s="41">
        <v>28</v>
      </c>
    </row>
    <row r="6534" spans="1:8" x14ac:dyDescent="0.25">
      <c r="A6534" s="41">
        <f>VLOOKUP(D6534,'[110]Legacy Location Lookups'!$A$1:$C$340,2,0)</f>
        <v>156</v>
      </c>
      <c r="B6534" s="41" t="str">
        <f>VLOOKUP(A6534,'[110]Legacy Location Lookups'!$B$1:$C$340,2,0)</f>
        <v>WA Seattle Madison St</v>
      </c>
      <c r="C6534" s="41" t="s">
        <v>366</v>
      </c>
      <c r="D6534" s="41" t="s">
        <v>364</v>
      </c>
      <c r="E6534" s="41" t="s">
        <v>144</v>
      </c>
      <c r="F6534" s="38">
        <v>44274</v>
      </c>
      <c r="G6534" s="41" t="s">
        <v>145</v>
      </c>
      <c r="H6534" s="41">
        <v>0</v>
      </c>
    </row>
    <row r="6535" spans="1:8" x14ac:dyDescent="0.25">
      <c r="A6535" s="41">
        <f>VLOOKUP(D6535,'[110]Legacy Location Lookups'!$A$1:$C$340,2,0)</f>
        <v>157</v>
      </c>
      <c r="B6535" s="41" t="str">
        <f>VLOOKUP(A6535,'[110]Legacy Location Lookups'!$B$1:$C$340,2,0)</f>
        <v xml:space="preserve">WA Bellevue 116 AV NE </v>
      </c>
      <c r="C6535" s="41" t="s">
        <v>366</v>
      </c>
      <c r="D6535" s="41" t="s">
        <v>365</v>
      </c>
      <c r="E6535" s="41" t="s">
        <v>144</v>
      </c>
      <c r="F6535" s="38">
        <v>44270</v>
      </c>
      <c r="G6535" s="41" t="s">
        <v>145</v>
      </c>
      <c r="H6535" s="41">
        <v>42</v>
      </c>
    </row>
    <row r="6536" spans="1:8" x14ac:dyDescent="0.25">
      <c r="A6536" s="41">
        <f>VLOOKUP(D6536,'[110]Legacy Location Lookups'!$A$1:$C$340,2,0)</f>
        <v>157</v>
      </c>
      <c r="B6536" s="41" t="str">
        <f>VLOOKUP(A6536,'[110]Legacy Location Lookups'!$B$1:$C$340,2,0)</f>
        <v xml:space="preserve">WA Bellevue 116 AV NE </v>
      </c>
      <c r="C6536" s="41" t="s">
        <v>366</v>
      </c>
      <c r="D6536" s="41" t="s">
        <v>365</v>
      </c>
      <c r="E6536" s="41" t="s">
        <v>144</v>
      </c>
      <c r="F6536" s="38">
        <v>44271</v>
      </c>
      <c r="G6536" s="41" t="s">
        <v>145</v>
      </c>
      <c r="H6536" s="41">
        <v>33</v>
      </c>
    </row>
    <row r="6537" spans="1:8" x14ac:dyDescent="0.25">
      <c r="A6537" s="41">
        <f>VLOOKUP(D6537,'[110]Legacy Location Lookups'!$A$1:$C$340,2,0)</f>
        <v>157</v>
      </c>
      <c r="B6537" s="41" t="str">
        <f>VLOOKUP(A6537,'[110]Legacy Location Lookups'!$B$1:$C$340,2,0)</f>
        <v xml:space="preserve">WA Bellevue 116 AV NE </v>
      </c>
      <c r="C6537" s="41" t="s">
        <v>366</v>
      </c>
      <c r="D6537" s="41" t="s">
        <v>365</v>
      </c>
      <c r="E6537" s="41" t="s">
        <v>144</v>
      </c>
      <c r="F6537" s="38">
        <v>44272</v>
      </c>
      <c r="G6537" s="41" t="s">
        <v>145</v>
      </c>
      <c r="H6537" s="41">
        <v>33</v>
      </c>
    </row>
    <row r="6538" spans="1:8" x14ac:dyDescent="0.25">
      <c r="A6538" s="41">
        <f>VLOOKUP(D6538,'[110]Legacy Location Lookups'!$A$1:$C$340,2,0)</f>
        <v>157</v>
      </c>
      <c r="B6538" s="41" t="str">
        <f>VLOOKUP(A6538,'[110]Legacy Location Lookups'!$B$1:$C$340,2,0)</f>
        <v xml:space="preserve">WA Bellevue 116 AV NE </v>
      </c>
      <c r="C6538" s="41" t="s">
        <v>366</v>
      </c>
      <c r="D6538" s="41" t="s">
        <v>365</v>
      </c>
      <c r="E6538" s="41" t="s">
        <v>144</v>
      </c>
      <c r="F6538" s="38">
        <v>44273</v>
      </c>
      <c r="G6538" s="41" t="s">
        <v>145</v>
      </c>
      <c r="H6538" s="41">
        <v>35</v>
      </c>
    </row>
    <row r="6539" spans="1:8" x14ac:dyDescent="0.25">
      <c r="A6539" s="41">
        <f>VLOOKUP(D6539,'[110]Legacy Location Lookups'!$A$1:$C$340,2,0)</f>
        <v>157</v>
      </c>
      <c r="B6539" s="41" t="str">
        <f>VLOOKUP(A6539,'[110]Legacy Location Lookups'!$B$1:$C$340,2,0)</f>
        <v xml:space="preserve">WA Bellevue 116 AV NE </v>
      </c>
      <c r="C6539" s="41" t="s">
        <v>366</v>
      </c>
      <c r="D6539" s="41" t="s">
        <v>365</v>
      </c>
      <c r="E6539" s="41" t="s">
        <v>144</v>
      </c>
      <c r="F6539" s="38">
        <v>44274</v>
      </c>
      <c r="G6539" s="41" t="s">
        <v>145</v>
      </c>
      <c r="H6539" s="41">
        <v>18</v>
      </c>
    </row>
    <row r="6540" spans="1:8" x14ac:dyDescent="0.25">
      <c r="A6540" s="41">
        <f>VLOOKUP(D6540,'[110]Legacy Location Lookups'!$A$1:$C$340,2,0)</f>
        <v>5</v>
      </c>
      <c r="B6540" s="41" t="str">
        <f>VLOOKUP(A6540,'[110]Legacy Location Lookups'!$B$1:$C$340,2,0)</f>
        <v>Bloomington, IL</v>
      </c>
      <c r="C6540" s="41" t="s">
        <v>142</v>
      </c>
      <c r="D6540" s="41" t="s">
        <v>143</v>
      </c>
      <c r="E6540" s="41" t="s">
        <v>144</v>
      </c>
      <c r="F6540" s="38">
        <v>44281</v>
      </c>
      <c r="G6540" s="41" t="s">
        <v>145</v>
      </c>
      <c r="H6540" s="41">
        <v>47</v>
      </c>
    </row>
    <row r="6541" spans="1:8" x14ac:dyDescent="0.25">
      <c r="A6541" s="41">
        <f>VLOOKUP(D6541,'[110]Legacy Location Lookups'!$A$1:$C$340,2,0)</f>
        <v>5</v>
      </c>
      <c r="B6541" s="41" t="str">
        <f>VLOOKUP(A6541,'[110]Legacy Location Lookups'!$B$1:$C$340,2,0)</f>
        <v>Bloomington, IL</v>
      </c>
      <c r="C6541" s="41" t="s">
        <v>142</v>
      </c>
      <c r="D6541" s="41" t="s">
        <v>143</v>
      </c>
      <c r="E6541" s="41" t="s">
        <v>144</v>
      </c>
      <c r="F6541" s="38">
        <v>44281</v>
      </c>
      <c r="G6541" s="41" t="s">
        <v>146</v>
      </c>
      <c r="H6541" s="41">
        <v>0</v>
      </c>
    </row>
    <row r="6542" spans="1:8" x14ac:dyDescent="0.25">
      <c r="A6542" s="41">
        <f>VLOOKUP(D6542,'[110]Legacy Location Lookups'!$A$1:$C$340,2,0)</f>
        <v>5</v>
      </c>
      <c r="B6542" s="41" t="str">
        <f>VLOOKUP(A6542,'[110]Legacy Location Lookups'!$B$1:$C$340,2,0)</f>
        <v>Bloomington, IL</v>
      </c>
      <c r="C6542" s="41" t="s">
        <v>142</v>
      </c>
      <c r="D6542" s="41" t="s">
        <v>143</v>
      </c>
      <c r="E6542" s="41" t="s">
        <v>147</v>
      </c>
      <c r="F6542" s="38">
        <v>44281</v>
      </c>
      <c r="G6542" s="41" t="s">
        <v>147</v>
      </c>
      <c r="H6542" s="41">
        <v>0</v>
      </c>
    </row>
    <row r="6543" spans="1:8" x14ac:dyDescent="0.25">
      <c r="A6543" s="41">
        <f>VLOOKUP(D6543,'[110]Legacy Location Lookups'!$A$1:$C$340,2,0)</f>
        <v>14</v>
      </c>
      <c r="B6543" s="41" t="str">
        <f>VLOOKUP(A6543,'[110]Legacy Location Lookups'!$B$1:$C$340,2,0)</f>
        <v>Peru, IL</v>
      </c>
      <c r="C6543" s="41" t="s">
        <v>142</v>
      </c>
      <c r="D6543" s="41" t="s">
        <v>148</v>
      </c>
      <c r="E6543" s="41" t="s">
        <v>144</v>
      </c>
      <c r="F6543" s="38">
        <v>44281</v>
      </c>
      <c r="G6543" s="41" t="s">
        <v>145</v>
      </c>
      <c r="H6543" s="41">
        <v>23</v>
      </c>
    </row>
    <row r="6544" spans="1:8" x14ac:dyDescent="0.25">
      <c r="A6544" s="41">
        <f>VLOOKUP(D6544,'[110]Legacy Location Lookups'!$A$1:$C$340,2,0)</f>
        <v>14</v>
      </c>
      <c r="B6544" s="41" t="str">
        <f>VLOOKUP(A6544,'[110]Legacy Location Lookups'!$B$1:$C$340,2,0)</f>
        <v>Peru, IL</v>
      </c>
      <c r="C6544" s="41" t="s">
        <v>142</v>
      </c>
      <c r="D6544" s="41" t="s">
        <v>148</v>
      </c>
      <c r="E6544" s="41" t="s">
        <v>147</v>
      </c>
      <c r="F6544" s="38">
        <v>44281</v>
      </c>
      <c r="G6544" s="41" t="s">
        <v>147</v>
      </c>
      <c r="H6544" s="41">
        <v>0</v>
      </c>
    </row>
    <row r="6545" spans="1:8" x14ac:dyDescent="0.25">
      <c r="A6545" s="41">
        <f>VLOOKUP(D6545,'[110]Legacy Location Lookups'!$A$1:$C$340,2,0)</f>
        <v>13</v>
      </c>
      <c r="B6545" s="41" t="str">
        <f>VLOOKUP(A6545,'[110]Legacy Location Lookups'!$B$1:$C$340,2,0)</f>
        <v>Peoria, IL</v>
      </c>
      <c r="C6545" s="41" t="s">
        <v>142</v>
      </c>
      <c r="D6545" s="41" t="s">
        <v>149</v>
      </c>
      <c r="E6545" s="41" t="s">
        <v>144</v>
      </c>
      <c r="F6545" s="38">
        <v>44281</v>
      </c>
      <c r="G6545" s="41" t="s">
        <v>145</v>
      </c>
      <c r="H6545" s="41">
        <v>67</v>
      </c>
    </row>
    <row r="6546" spans="1:8" x14ac:dyDescent="0.25">
      <c r="A6546" s="41">
        <f>VLOOKUP(D6546,'[110]Legacy Location Lookups'!$A$1:$C$340,2,0)</f>
        <v>13</v>
      </c>
      <c r="B6546" s="41" t="str">
        <f>VLOOKUP(A6546,'[110]Legacy Location Lookups'!$B$1:$C$340,2,0)</f>
        <v>Peoria, IL</v>
      </c>
      <c r="C6546" s="41" t="s">
        <v>142</v>
      </c>
      <c r="D6546" s="41" t="s">
        <v>149</v>
      </c>
      <c r="E6546" s="41" t="s">
        <v>144</v>
      </c>
      <c r="F6546" s="38">
        <v>44281</v>
      </c>
      <c r="G6546" s="41" t="s">
        <v>146</v>
      </c>
      <c r="H6546" s="41">
        <v>0</v>
      </c>
    </row>
    <row r="6547" spans="1:8" x14ac:dyDescent="0.25">
      <c r="A6547" s="41">
        <f>VLOOKUP(D6547,'[110]Legacy Location Lookups'!$A$1:$C$340,2,0)</f>
        <v>6</v>
      </c>
      <c r="B6547" s="41" t="str">
        <f>VLOOKUP(A6547,'[110]Legacy Location Lookups'!$B$1:$C$340,2,0)</f>
        <v>Charleston, IL</v>
      </c>
      <c r="C6547" s="41" t="s">
        <v>142</v>
      </c>
      <c r="D6547" s="41" t="s">
        <v>150</v>
      </c>
      <c r="E6547" s="41" t="s">
        <v>144</v>
      </c>
      <c r="F6547" s="38">
        <v>44281</v>
      </c>
      <c r="G6547" s="41" t="s">
        <v>145</v>
      </c>
      <c r="H6547" s="41">
        <v>40</v>
      </c>
    </row>
    <row r="6548" spans="1:8" x14ac:dyDescent="0.25">
      <c r="A6548" s="41">
        <f>VLOOKUP(D6548,'[110]Legacy Location Lookups'!$A$1:$C$340,2,0)</f>
        <v>6</v>
      </c>
      <c r="B6548" s="41" t="str">
        <f>VLOOKUP(A6548,'[110]Legacy Location Lookups'!$B$1:$C$340,2,0)</f>
        <v>Charleston, IL</v>
      </c>
      <c r="C6548" s="41" t="s">
        <v>142</v>
      </c>
      <c r="D6548" s="41" t="s">
        <v>150</v>
      </c>
      <c r="E6548" s="41" t="s">
        <v>144</v>
      </c>
      <c r="F6548" s="38">
        <v>44281</v>
      </c>
      <c r="G6548" s="41" t="s">
        <v>146</v>
      </c>
      <c r="H6548" s="41">
        <v>0</v>
      </c>
    </row>
    <row r="6549" spans="1:8" x14ac:dyDescent="0.25">
      <c r="A6549" s="41">
        <f>VLOOKUP(D6549,'[110]Legacy Location Lookups'!$A$1:$C$340,2,0)</f>
        <v>6</v>
      </c>
      <c r="B6549" s="41" t="str">
        <f>VLOOKUP(A6549,'[110]Legacy Location Lookups'!$B$1:$C$340,2,0)</f>
        <v>Charleston, IL</v>
      </c>
      <c r="C6549" s="41" t="s">
        <v>142</v>
      </c>
      <c r="D6549" s="41" t="s">
        <v>150</v>
      </c>
      <c r="E6549" s="41" t="s">
        <v>147</v>
      </c>
      <c r="F6549" s="38">
        <v>44281</v>
      </c>
      <c r="G6549" s="41" t="s">
        <v>147</v>
      </c>
      <c r="H6549" s="41">
        <v>0</v>
      </c>
    </row>
    <row r="6550" spans="1:8" x14ac:dyDescent="0.25">
      <c r="A6550" s="41">
        <f>VLOOKUP(D6550,'[110]Legacy Location Lookups'!$A$1:$C$340,2,0)</f>
        <v>15</v>
      </c>
      <c r="B6550" s="41" t="str">
        <f>VLOOKUP(A6550,'[110]Legacy Location Lookups'!$B$1:$C$340,2,0)</f>
        <v>Pontiac, IL</v>
      </c>
      <c r="C6550" s="41" t="s">
        <v>142</v>
      </c>
      <c r="D6550" s="41" t="s">
        <v>13</v>
      </c>
      <c r="E6550" s="41" t="s">
        <v>144</v>
      </c>
      <c r="F6550" s="38">
        <v>44281</v>
      </c>
      <c r="G6550" s="41" t="s">
        <v>145</v>
      </c>
      <c r="H6550" s="41">
        <v>0</v>
      </c>
    </row>
    <row r="6551" spans="1:8" x14ac:dyDescent="0.25">
      <c r="A6551" s="41">
        <f>VLOOKUP(D6551,'[110]Legacy Location Lookups'!$A$1:$C$340,2,0)</f>
        <v>15</v>
      </c>
      <c r="B6551" s="41" t="str">
        <f>VLOOKUP(A6551,'[110]Legacy Location Lookups'!$B$1:$C$340,2,0)</f>
        <v>Pontiac, IL</v>
      </c>
      <c r="C6551" s="41" t="s">
        <v>142</v>
      </c>
      <c r="D6551" s="41" t="s">
        <v>13</v>
      </c>
      <c r="E6551" s="41" t="s">
        <v>147</v>
      </c>
      <c r="F6551" s="38">
        <v>44281</v>
      </c>
      <c r="G6551" s="41" t="s">
        <v>147</v>
      </c>
      <c r="H6551" s="41">
        <v>0</v>
      </c>
    </row>
    <row r="6552" spans="1:8" x14ac:dyDescent="0.25">
      <c r="A6552" s="41">
        <f>VLOOKUP(D6552,'[110]Legacy Location Lookups'!$A$1:$C$340,2,0)</f>
        <v>8</v>
      </c>
      <c r="B6552" s="41" t="str">
        <f>VLOOKUP(A6552,'[110]Legacy Location Lookups'!$B$1:$C$340,2,0)</f>
        <v>Eureka, IL</v>
      </c>
      <c r="C6552" s="41" t="s">
        <v>142</v>
      </c>
      <c r="D6552" s="41" t="s">
        <v>6</v>
      </c>
      <c r="E6552" s="41" t="s">
        <v>144</v>
      </c>
      <c r="F6552" s="38">
        <v>44281</v>
      </c>
      <c r="G6552" s="41" t="s">
        <v>145</v>
      </c>
      <c r="H6552" s="41">
        <v>0</v>
      </c>
    </row>
    <row r="6553" spans="1:8" x14ac:dyDescent="0.25">
      <c r="A6553" s="41">
        <f>VLOOKUP(D6553,'[110]Legacy Location Lookups'!$A$1:$C$340,2,0)</f>
        <v>8</v>
      </c>
      <c r="B6553" s="41" t="str">
        <f>VLOOKUP(A6553,'[110]Legacy Location Lookups'!$B$1:$C$340,2,0)</f>
        <v>Eureka, IL</v>
      </c>
      <c r="C6553" s="41" t="s">
        <v>142</v>
      </c>
      <c r="D6553" s="41" t="s">
        <v>6</v>
      </c>
      <c r="E6553" s="41" t="s">
        <v>147</v>
      </c>
      <c r="F6553" s="38">
        <v>44281</v>
      </c>
      <c r="G6553" s="41" t="s">
        <v>147</v>
      </c>
      <c r="H6553" s="41">
        <v>0</v>
      </c>
    </row>
    <row r="6554" spans="1:8" x14ac:dyDescent="0.25">
      <c r="A6554" s="41">
        <f>VLOOKUP(D6554,'[110]Legacy Location Lookups'!$A$1:$C$340,2,0)</f>
        <v>10</v>
      </c>
      <c r="B6554" s="41" t="str">
        <f>VLOOKUP(A6554,'[110]Legacy Location Lookups'!$B$1:$C$340,2,0)</f>
        <v>Lincoln, IL</v>
      </c>
      <c r="C6554" s="41" t="s">
        <v>142</v>
      </c>
      <c r="D6554" s="41" t="s">
        <v>174</v>
      </c>
      <c r="E6554" s="41" t="s">
        <v>144</v>
      </c>
      <c r="F6554" s="38">
        <v>44281</v>
      </c>
      <c r="G6554" s="41" t="s">
        <v>145</v>
      </c>
      <c r="H6554" s="41">
        <v>0</v>
      </c>
    </row>
    <row r="6555" spans="1:8" x14ac:dyDescent="0.25">
      <c r="A6555" s="41">
        <f>VLOOKUP(D6555,'[110]Legacy Location Lookups'!$A$1:$C$340,2,0)</f>
        <v>10</v>
      </c>
      <c r="B6555" s="41" t="str">
        <f>VLOOKUP(A6555,'[110]Legacy Location Lookups'!$B$1:$C$340,2,0)</f>
        <v>Lincoln, IL</v>
      </c>
      <c r="C6555" s="41" t="s">
        <v>142</v>
      </c>
      <c r="D6555" s="41" t="s">
        <v>174</v>
      </c>
      <c r="E6555" s="41" t="s">
        <v>144</v>
      </c>
      <c r="F6555" s="38">
        <v>44281</v>
      </c>
      <c r="G6555" s="41" t="s">
        <v>147</v>
      </c>
      <c r="H6555" s="41">
        <v>0</v>
      </c>
    </row>
    <row r="6556" spans="1:8" x14ac:dyDescent="0.25">
      <c r="A6556" s="41">
        <f>VLOOKUP(D6556,'[110]Legacy Location Lookups'!$A$1:$C$340,2,0)</f>
        <v>17</v>
      </c>
      <c r="B6556" s="41" t="str">
        <f>VLOOKUP(A6556,'[110]Legacy Location Lookups'!$B$1:$C$340,2,0)</f>
        <v>Streator, IL</v>
      </c>
      <c r="C6556" s="41" t="s">
        <v>142</v>
      </c>
      <c r="D6556" s="41" t="s">
        <v>171</v>
      </c>
      <c r="E6556" s="41" t="s">
        <v>144</v>
      </c>
      <c r="F6556" s="38">
        <v>44281</v>
      </c>
      <c r="G6556" s="41" t="s">
        <v>145</v>
      </c>
      <c r="H6556" s="41">
        <v>0</v>
      </c>
    </row>
    <row r="6557" spans="1:8" x14ac:dyDescent="0.25">
      <c r="A6557" s="41">
        <f>VLOOKUP(D6557,'[110]Legacy Location Lookups'!$A$1:$C$340,2,0)</f>
        <v>17</v>
      </c>
      <c r="B6557" s="41" t="str">
        <f>VLOOKUP(A6557,'[110]Legacy Location Lookups'!$B$1:$C$340,2,0)</f>
        <v>Streator, IL</v>
      </c>
      <c r="C6557" s="41" t="s">
        <v>142</v>
      </c>
      <c r="D6557" s="41" t="s">
        <v>171</v>
      </c>
      <c r="E6557" s="41" t="s">
        <v>147</v>
      </c>
      <c r="F6557" s="38">
        <v>44281</v>
      </c>
      <c r="G6557" s="41" t="s">
        <v>147</v>
      </c>
      <c r="H6557" s="41">
        <v>0</v>
      </c>
    </row>
    <row r="6558" spans="1:8" x14ac:dyDescent="0.25">
      <c r="A6558" s="41">
        <f>VLOOKUP(D6558,'[110]Legacy Location Lookups'!$A$1:$C$340,2,0)</f>
        <v>16</v>
      </c>
      <c r="B6558" s="41" t="str">
        <f>VLOOKUP(A6558,'[110]Legacy Location Lookups'!$B$1:$C$340,2,0)</f>
        <v>Princeton, IL</v>
      </c>
      <c r="C6558" s="41" t="s">
        <v>142</v>
      </c>
      <c r="D6558" s="41" t="s">
        <v>169</v>
      </c>
      <c r="E6558" s="41" t="s">
        <v>144</v>
      </c>
      <c r="F6558" s="38">
        <v>44281</v>
      </c>
      <c r="G6558" s="41" t="s">
        <v>145</v>
      </c>
      <c r="H6558" s="41">
        <v>22</v>
      </c>
    </row>
    <row r="6559" spans="1:8" x14ac:dyDescent="0.25">
      <c r="A6559" s="41">
        <f>VLOOKUP(D6559,'[110]Legacy Location Lookups'!$A$1:$C$340,2,0)</f>
        <v>16</v>
      </c>
      <c r="B6559" s="41" t="str">
        <f>VLOOKUP(A6559,'[110]Legacy Location Lookups'!$B$1:$C$340,2,0)</f>
        <v>Princeton, IL</v>
      </c>
      <c r="C6559" s="41" t="s">
        <v>142</v>
      </c>
      <c r="D6559" s="41" t="s">
        <v>169</v>
      </c>
      <c r="E6559" s="41" t="s">
        <v>147</v>
      </c>
      <c r="F6559" s="38">
        <v>44281</v>
      </c>
      <c r="G6559" s="41" t="s">
        <v>147</v>
      </c>
      <c r="H6559" s="41">
        <v>0</v>
      </c>
    </row>
    <row r="6560" spans="1:8" x14ac:dyDescent="0.25">
      <c r="A6560" s="41">
        <f>VLOOKUP(D6560,'[110]Legacy Location Lookups'!$A$1:$C$340,2,0)</f>
        <v>11</v>
      </c>
      <c r="B6560" s="41" t="str">
        <f>VLOOKUP(A6560,'[110]Legacy Location Lookups'!$B$1:$C$340,2,0)</f>
        <v>Mt Zion, IL</v>
      </c>
      <c r="C6560" s="41" t="s">
        <v>142</v>
      </c>
      <c r="D6560" s="41" t="s">
        <v>170</v>
      </c>
      <c r="E6560" s="41" t="s">
        <v>144</v>
      </c>
      <c r="F6560" s="38">
        <v>44281</v>
      </c>
      <c r="G6560" s="41" t="s">
        <v>145</v>
      </c>
      <c r="H6560" s="41">
        <v>0</v>
      </c>
    </row>
    <row r="6561" spans="1:8" x14ac:dyDescent="0.25">
      <c r="A6561" s="41">
        <f>VLOOKUP(D6561,'[110]Legacy Location Lookups'!$A$1:$C$340,2,0)</f>
        <v>11</v>
      </c>
      <c r="B6561" s="41" t="str">
        <f>VLOOKUP(A6561,'[110]Legacy Location Lookups'!$B$1:$C$340,2,0)</f>
        <v>Mt Zion, IL</v>
      </c>
      <c r="C6561" s="41" t="s">
        <v>142</v>
      </c>
      <c r="D6561" s="41" t="s">
        <v>170</v>
      </c>
      <c r="E6561" s="41" t="s">
        <v>147</v>
      </c>
      <c r="F6561" s="38">
        <v>44281</v>
      </c>
      <c r="G6561" s="41" t="s">
        <v>147</v>
      </c>
      <c r="H6561" s="41">
        <v>0</v>
      </c>
    </row>
    <row r="6562" spans="1:8" x14ac:dyDescent="0.25">
      <c r="A6562" s="41">
        <f>VLOOKUP(D6562,'[110]Legacy Location Lookups'!$A$1:$C$340,2,0)</f>
        <v>9</v>
      </c>
      <c r="B6562" s="41" t="str">
        <f>VLOOKUP(A6562,'[110]Legacy Location Lookups'!$B$1:$C$340,2,0)</f>
        <v>Gibson City, IL</v>
      </c>
      <c r="C6562" s="41" t="s">
        <v>142</v>
      </c>
      <c r="D6562" s="41" t="s">
        <v>168</v>
      </c>
      <c r="E6562" s="41" t="s">
        <v>144</v>
      </c>
      <c r="F6562" s="38">
        <v>44281</v>
      </c>
      <c r="G6562" s="41" t="s">
        <v>145</v>
      </c>
      <c r="H6562" s="41">
        <v>0</v>
      </c>
    </row>
    <row r="6563" spans="1:8" x14ac:dyDescent="0.25">
      <c r="A6563" s="41">
        <f>VLOOKUP(D6563,'[110]Legacy Location Lookups'!$A$1:$C$340,2,0)</f>
        <v>127</v>
      </c>
      <c r="B6563" s="41" t="str">
        <f>VLOOKUP(A6563,'[110]Legacy Location Lookups'!$B$1:$C$340,2,0)</f>
        <v>Canton, IL</v>
      </c>
      <c r="C6563" s="41" t="s">
        <v>142</v>
      </c>
      <c r="D6563" s="41" t="s">
        <v>166</v>
      </c>
      <c r="E6563" s="41" t="s">
        <v>144</v>
      </c>
      <c r="F6563" s="38">
        <v>44281</v>
      </c>
      <c r="G6563" s="41" t="s">
        <v>145</v>
      </c>
      <c r="H6563" s="41">
        <v>0</v>
      </c>
    </row>
    <row r="6564" spans="1:8" x14ac:dyDescent="0.25">
      <c r="A6564" s="41">
        <f>VLOOKUP(D6564,'[110]Legacy Location Lookups'!$A$1:$C$340,2,0)</f>
        <v>12</v>
      </c>
      <c r="B6564" s="41" t="str">
        <f>VLOOKUP(A6564,'[110]Legacy Location Lookups'!$B$1:$C$340,2,0)</f>
        <v>Pekin, IL</v>
      </c>
      <c r="C6564" s="41" t="s">
        <v>142</v>
      </c>
      <c r="D6564" s="41" t="s">
        <v>242</v>
      </c>
      <c r="E6564" s="41" t="s">
        <v>144</v>
      </c>
      <c r="F6564" s="38">
        <v>44281</v>
      </c>
      <c r="G6564" s="41" t="s">
        <v>145</v>
      </c>
      <c r="H6564" s="41">
        <v>24</v>
      </c>
    </row>
    <row r="6565" spans="1:8" x14ac:dyDescent="0.25">
      <c r="A6565" s="41">
        <f>VLOOKUP(D6565,'[110]Legacy Location Lookups'!$A$1:$C$340,2,0)</f>
        <v>7</v>
      </c>
      <c r="B6565" s="41" t="str">
        <f>VLOOKUP(A6565,'[110]Legacy Location Lookups'!$B$1:$C$340,2,0)</f>
        <v>Clinton, IL</v>
      </c>
      <c r="C6565" s="41" t="s">
        <v>142</v>
      </c>
      <c r="D6565" s="41" t="s">
        <v>221</v>
      </c>
      <c r="E6565" s="41" t="s">
        <v>144</v>
      </c>
      <c r="F6565" s="38">
        <v>44281</v>
      </c>
      <c r="G6565" s="41" t="s">
        <v>145</v>
      </c>
      <c r="H6565" s="41">
        <v>0</v>
      </c>
    </row>
    <row r="6566" spans="1:8" x14ac:dyDescent="0.25">
      <c r="A6566" s="41">
        <f>VLOOKUP(D6566,'[110]Legacy Location Lookups'!$A$1:$C$340,2,0)</f>
        <v>171</v>
      </c>
      <c r="B6566" s="41" t="str">
        <f>VLOOKUP(A6566,'[110]Legacy Location Lookups'!$B$1:$C$340,2,0)</f>
        <v>IL Champaign E Main St</v>
      </c>
      <c r="C6566" s="41" t="s">
        <v>142</v>
      </c>
      <c r="D6566" s="41" t="s">
        <v>384</v>
      </c>
      <c r="E6566" s="41" t="s">
        <v>144</v>
      </c>
      <c r="F6566" s="38">
        <v>44281</v>
      </c>
      <c r="G6566" s="41" t="s">
        <v>145</v>
      </c>
      <c r="H6566" s="41">
        <v>0</v>
      </c>
    </row>
    <row r="6567" spans="1:8" x14ac:dyDescent="0.25">
      <c r="A6567" s="41">
        <f>VLOOKUP(D6567,'[110]Legacy Location Lookups'!$A$1:$C$340,2,0)</f>
        <v>162</v>
      </c>
      <c r="B6567" s="41" t="str">
        <f>VLOOKUP(A6567,'[110]Legacy Location Lookups'!$B$1:$C$340,2,0)</f>
        <v>IL GalesburgSeminarySt</v>
      </c>
      <c r="C6567" s="41" t="s">
        <v>142</v>
      </c>
      <c r="D6567" s="41" t="s">
        <v>385</v>
      </c>
      <c r="E6567" s="41" t="s">
        <v>144</v>
      </c>
      <c r="F6567" s="38">
        <v>44281</v>
      </c>
      <c r="G6567" s="41" t="s">
        <v>145</v>
      </c>
      <c r="H6567" s="41">
        <v>0</v>
      </c>
    </row>
    <row r="6568" spans="1:8" x14ac:dyDescent="0.25">
      <c r="A6568" s="41">
        <f>VLOOKUP(D6568,'[110]Legacy Location Lookups'!$A$1:$C$340,2,0)</f>
        <v>164</v>
      </c>
      <c r="B6568" s="41" t="str">
        <f>VLOOKUP(A6568,'[110]Legacy Location Lookups'!$B$1:$C$340,2,0)</f>
        <v>ILSpringfield EMadison</v>
      </c>
      <c r="C6568" s="41" t="s">
        <v>142</v>
      </c>
      <c r="D6568" s="41" t="s">
        <v>386</v>
      </c>
      <c r="E6568" s="41" t="s">
        <v>144</v>
      </c>
      <c r="F6568" s="38">
        <v>44281</v>
      </c>
      <c r="G6568" s="41" t="s">
        <v>145</v>
      </c>
      <c r="H6568" s="41">
        <v>0</v>
      </c>
    </row>
    <row r="6569" spans="1:8" x14ac:dyDescent="0.25">
      <c r="A6569" s="41">
        <f>VLOOKUP(D6569,'[110]Legacy Location Lookups'!$A$1:$C$340,2,0)</f>
        <v>5</v>
      </c>
      <c r="B6569" s="41" t="str">
        <f>VLOOKUP(A6569,'[110]Legacy Location Lookups'!$B$1:$C$340,2,0)</f>
        <v>Bloomington, IL</v>
      </c>
      <c r="C6569" s="41" t="s">
        <v>142</v>
      </c>
      <c r="D6569" s="41" t="s">
        <v>143</v>
      </c>
      <c r="E6569" s="41" t="s">
        <v>144</v>
      </c>
      <c r="F6569" s="38">
        <v>44280</v>
      </c>
      <c r="G6569" s="41" t="s">
        <v>145</v>
      </c>
      <c r="H6569" s="41">
        <v>86</v>
      </c>
    </row>
    <row r="6570" spans="1:8" x14ac:dyDescent="0.25">
      <c r="A6570" s="41">
        <f>VLOOKUP(D6570,'[110]Legacy Location Lookups'!$A$1:$C$340,2,0)</f>
        <v>5</v>
      </c>
      <c r="B6570" s="41" t="str">
        <f>VLOOKUP(A6570,'[110]Legacy Location Lookups'!$B$1:$C$340,2,0)</f>
        <v>Bloomington, IL</v>
      </c>
      <c r="C6570" s="41" t="s">
        <v>142</v>
      </c>
      <c r="D6570" s="41" t="s">
        <v>143</v>
      </c>
      <c r="E6570" s="41" t="s">
        <v>144</v>
      </c>
      <c r="F6570" s="38">
        <v>44280</v>
      </c>
      <c r="G6570" s="41" t="s">
        <v>146</v>
      </c>
      <c r="H6570" s="41">
        <v>0</v>
      </c>
    </row>
    <row r="6571" spans="1:8" x14ac:dyDescent="0.25">
      <c r="A6571" s="41">
        <f>VLOOKUP(D6571,'[110]Legacy Location Lookups'!$A$1:$C$340,2,0)</f>
        <v>5</v>
      </c>
      <c r="B6571" s="41" t="str">
        <f>VLOOKUP(A6571,'[110]Legacy Location Lookups'!$B$1:$C$340,2,0)</f>
        <v>Bloomington, IL</v>
      </c>
      <c r="C6571" s="41" t="s">
        <v>142</v>
      </c>
      <c r="D6571" s="41" t="s">
        <v>143</v>
      </c>
      <c r="E6571" s="41" t="s">
        <v>147</v>
      </c>
      <c r="F6571" s="38">
        <v>44280</v>
      </c>
      <c r="G6571" s="41" t="s">
        <v>147</v>
      </c>
      <c r="H6571" s="41">
        <v>0</v>
      </c>
    </row>
    <row r="6572" spans="1:8" x14ac:dyDescent="0.25">
      <c r="A6572" s="41">
        <f>VLOOKUP(D6572,'[110]Legacy Location Lookups'!$A$1:$C$340,2,0)</f>
        <v>14</v>
      </c>
      <c r="B6572" s="41" t="str">
        <f>VLOOKUP(A6572,'[110]Legacy Location Lookups'!$B$1:$C$340,2,0)</f>
        <v>Peru, IL</v>
      </c>
      <c r="C6572" s="41" t="s">
        <v>142</v>
      </c>
      <c r="D6572" s="41" t="s">
        <v>148</v>
      </c>
      <c r="E6572" s="41" t="s">
        <v>144</v>
      </c>
      <c r="F6572" s="38">
        <v>44280</v>
      </c>
      <c r="G6572" s="41" t="s">
        <v>145</v>
      </c>
      <c r="H6572" s="41">
        <v>37</v>
      </c>
    </row>
    <row r="6573" spans="1:8" x14ac:dyDescent="0.25">
      <c r="A6573" s="41">
        <f>VLOOKUP(D6573,'[110]Legacy Location Lookups'!$A$1:$C$340,2,0)</f>
        <v>14</v>
      </c>
      <c r="B6573" s="41" t="str">
        <f>VLOOKUP(A6573,'[110]Legacy Location Lookups'!$B$1:$C$340,2,0)</f>
        <v>Peru, IL</v>
      </c>
      <c r="C6573" s="41" t="s">
        <v>142</v>
      </c>
      <c r="D6573" s="41" t="s">
        <v>148</v>
      </c>
      <c r="E6573" s="41" t="s">
        <v>147</v>
      </c>
      <c r="F6573" s="38">
        <v>44280</v>
      </c>
      <c r="G6573" s="41" t="s">
        <v>147</v>
      </c>
      <c r="H6573" s="41">
        <v>0</v>
      </c>
    </row>
    <row r="6574" spans="1:8" x14ac:dyDescent="0.25">
      <c r="A6574" s="41">
        <f>VLOOKUP(D6574,'[110]Legacy Location Lookups'!$A$1:$C$340,2,0)</f>
        <v>13</v>
      </c>
      <c r="B6574" s="41" t="str">
        <f>VLOOKUP(A6574,'[110]Legacy Location Lookups'!$B$1:$C$340,2,0)</f>
        <v>Peoria, IL</v>
      </c>
      <c r="C6574" s="41" t="s">
        <v>142</v>
      </c>
      <c r="D6574" s="41" t="s">
        <v>149</v>
      </c>
      <c r="E6574" s="41" t="s">
        <v>144</v>
      </c>
      <c r="F6574" s="38">
        <v>44280</v>
      </c>
      <c r="G6574" s="41" t="s">
        <v>145</v>
      </c>
      <c r="H6574" s="41">
        <v>37</v>
      </c>
    </row>
    <row r="6575" spans="1:8" x14ac:dyDescent="0.25">
      <c r="A6575" s="41">
        <f>VLOOKUP(D6575,'[110]Legacy Location Lookups'!$A$1:$C$340,2,0)</f>
        <v>13</v>
      </c>
      <c r="B6575" s="41" t="str">
        <f>VLOOKUP(A6575,'[110]Legacy Location Lookups'!$B$1:$C$340,2,0)</f>
        <v>Peoria, IL</v>
      </c>
      <c r="C6575" s="41" t="s">
        <v>142</v>
      </c>
      <c r="D6575" s="41" t="s">
        <v>149</v>
      </c>
      <c r="E6575" s="41" t="s">
        <v>144</v>
      </c>
      <c r="F6575" s="38">
        <v>44280</v>
      </c>
      <c r="G6575" s="41" t="s">
        <v>146</v>
      </c>
      <c r="H6575" s="41">
        <v>0</v>
      </c>
    </row>
    <row r="6576" spans="1:8" x14ac:dyDescent="0.25">
      <c r="A6576" s="41">
        <f>VLOOKUP(D6576,'[110]Legacy Location Lookups'!$A$1:$C$340,2,0)</f>
        <v>6</v>
      </c>
      <c r="B6576" s="41" t="str">
        <f>VLOOKUP(A6576,'[110]Legacy Location Lookups'!$B$1:$C$340,2,0)</f>
        <v>Charleston, IL</v>
      </c>
      <c r="C6576" s="41" t="s">
        <v>142</v>
      </c>
      <c r="D6576" s="41" t="s">
        <v>150</v>
      </c>
      <c r="E6576" s="41" t="s">
        <v>144</v>
      </c>
      <c r="F6576" s="38">
        <v>44280</v>
      </c>
      <c r="G6576" s="41" t="s">
        <v>145</v>
      </c>
      <c r="H6576" s="41">
        <v>43</v>
      </c>
    </row>
    <row r="6577" spans="1:8" x14ac:dyDescent="0.25">
      <c r="A6577" s="41">
        <f>VLOOKUP(D6577,'[110]Legacy Location Lookups'!$A$1:$C$340,2,0)</f>
        <v>6</v>
      </c>
      <c r="B6577" s="41" t="str">
        <f>VLOOKUP(A6577,'[110]Legacy Location Lookups'!$B$1:$C$340,2,0)</f>
        <v>Charleston, IL</v>
      </c>
      <c r="C6577" s="41" t="s">
        <v>142</v>
      </c>
      <c r="D6577" s="41" t="s">
        <v>150</v>
      </c>
      <c r="E6577" s="41" t="s">
        <v>144</v>
      </c>
      <c r="F6577" s="38">
        <v>44280</v>
      </c>
      <c r="G6577" s="41" t="s">
        <v>146</v>
      </c>
      <c r="H6577" s="41">
        <v>0</v>
      </c>
    </row>
    <row r="6578" spans="1:8" x14ac:dyDescent="0.25">
      <c r="A6578" s="41">
        <f>VLOOKUP(D6578,'[110]Legacy Location Lookups'!$A$1:$C$340,2,0)</f>
        <v>6</v>
      </c>
      <c r="B6578" s="41" t="str">
        <f>VLOOKUP(A6578,'[110]Legacy Location Lookups'!$B$1:$C$340,2,0)</f>
        <v>Charleston, IL</v>
      </c>
      <c r="C6578" s="41" t="s">
        <v>142</v>
      </c>
      <c r="D6578" s="41" t="s">
        <v>150</v>
      </c>
      <c r="E6578" s="41" t="s">
        <v>147</v>
      </c>
      <c r="F6578" s="38">
        <v>44280</v>
      </c>
      <c r="G6578" s="41" t="s">
        <v>147</v>
      </c>
      <c r="H6578" s="41">
        <v>0</v>
      </c>
    </row>
    <row r="6579" spans="1:8" x14ac:dyDescent="0.25">
      <c r="A6579" s="41">
        <f>VLOOKUP(D6579,'[110]Legacy Location Lookups'!$A$1:$C$340,2,0)</f>
        <v>15</v>
      </c>
      <c r="B6579" s="41" t="str">
        <f>VLOOKUP(A6579,'[110]Legacy Location Lookups'!$B$1:$C$340,2,0)</f>
        <v>Pontiac, IL</v>
      </c>
      <c r="C6579" s="41" t="s">
        <v>142</v>
      </c>
      <c r="D6579" s="41" t="s">
        <v>13</v>
      </c>
      <c r="E6579" s="41" t="s">
        <v>144</v>
      </c>
      <c r="F6579" s="38">
        <v>44280</v>
      </c>
      <c r="G6579" s="41" t="s">
        <v>145</v>
      </c>
      <c r="H6579" s="41">
        <v>0</v>
      </c>
    </row>
    <row r="6580" spans="1:8" x14ac:dyDescent="0.25">
      <c r="A6580" s="41">
        <f>VLOOKUP(D6580,'[110]Legacy Location Lookups'!$A$1:$C$340,2,0)</f>
        <v>15</v>
      </c>
      <c r="B6580" s="41" t="str">
        <f>VLOOKUP(A6580,'[110]Legacy Location Lookups'!$B$1:$C$340,2,0)</f>
        <v>Pontiac, IL</v>
      </c>
      <c r="C6580" s="41" t="s">
        <v>142</v>
      </c>
      <c r="D6580" s="41" t="s">
        <v>13</v>
      </c>
      <c r="E6580" s="41" t="s">
        <v>147</v>
      </c>
      <c r="F6580" s="38">
        <v>44280</v>
      </c>
      <c r="G6580" s="41" t="s">
        <v>147</v>
      </c>
      <c r="H6580" s="41">
        <v>0</v>
      </c>
    </row>
    <row r="6581" spans="1:8" x14ac:dyDescent="0.25">
      <c r="A6581" s="41">
        <f>VLOOKUP(D6581,'[110]Legacy Location Lookups'!$A$1:$C$340,2,0)</f>
        <v>8</v>
      </c>
      <c r="B6581" s="41" t="str">
        <f>VLOOKUP(A6581,'[110]Legacy Location Lookups'!$B$1:$C$340,2,0)</f>
        <v>Eureka, IL</v>
      </c>
      <c r="C6581" s="41" t="s">
        <v>142</v>
      </c>
      <c r="D6581" s="41" t="s">
        <v>6</v>
      </c>
      <c r="E6581" s="41" t="s">
        <v>144</v>
      </c>
      <c r="F6581" s="38">
        <v>44280</v>
      </c>
      <c r="G6581" s="41" t="s">
        <v>145</v>
      </c>
      <c r="H6581" s="41">
        <v>0</v>
      </c>
    </row>
    <row r="6582" spans="1:8" x14ac:dyDescent="0.25">
      <c r="A6582" s="41">
        <f>VLOOKUP(D6582,'[110]Legacy Location Lookups'!$A$1:$C$340,2,0)</f>
        <v>8</v>
      </c>
      <c r="B6582" s="41" t="str">
        <f>VLOOKUP(A6582,'[110]Legacy Location Lookups'!$B$1:$C$340,2,0)</f>
        <v>Eureka, IL</v>
      </c>
      <c r="C6582" s="41" t="s">
        <v>142</v>
      </c>
      <c r="D6582" s="41" t="s">
        <v>6</v>
      </c>
      <c r="E6582" s="41" t="s">
        <v>147</v>
      </c>
      <c r="F6582" s="38">
        <v>44280</v>
      </c>
      <c r="G6582" s="41" t="s">
        <v>147</v>
      </c>
      <c r="H6582" s="41">
        <v>0</v>
      </c>
    </row>
    <row r="6583" spans="1:8" x14ac:dyDescent="0.25">
      <c r="A6583" s="41">
        <f>VLOOKUP(D6583,'[110]Legacy Location Lookups'!$A$1:$C$340,2,0)</f>
        <v>10</v>
      </c>
      <c r="B6583" s="41" t="str">
        <f>VLOOKUP(A6583,'[110]Legacy Location Lookups'!$B$1:$C$340,2,0)</f>
        <v>Lincoln, IL</v>
      </c>
      <c r="C6583" s="41" t="s">
        <v>142</v>
      </c>
      <c r="D6583" s="41" t="s">
        <v>174</v>
      </c>
      <c r="E6583" s="41" t="s">
        <v>144</v>
      </c>
      <c r="F6583" s="38">
        <v>44280</v>
      </c>
      <c r="G6583" s="41" t="s">
        <v>145</v>
      </c>
      <c r="H6583" s="41">
        <v>0</v>
      </c>
    </row>
    <row r="6584" spans="1:8" x14ac:dyDescent="0.25">
      <c r="A6584" s="41">
        <f>VLOOKUP(D6584,'[110]Legacy Location Lookups'!$A$1:$C$340,2,0)</f>
        <v>10</v>
      </c>
      <c r="B6584" s="41" t="str">
        <f>VLOOKUP(A6584,'[110]Legacy Location Lookups'!$B$1:$C$340,2,0)</f>
        <v>Lincoln, IL</v>
      </c>
      <c r="C6584" s="41" t="s">
        <v>142</v>
      </c>
      <c r="D6584" s="41" t="s">
        <v>174</v>
      </c>
      <c r="E6584" s="41" t="s">
        <v>144</v>
      </c>
      <c r="F6584" s="38">
        <v>44280</v>
      </c>
      <c r="G6584" s="41" t="s">
        <v>147</v>
      </c>
      <c r="H6584" s="41">
        <v>0</v>
      </c>
    </row>
    <row r="6585" spans="1:8" x14ac:dyDescent="0.25">
      <c r="A6585" s="41">
        <f>VLOOKUP(D6585,'[110]Legacy Location Lookups'!$A$1:$C$340,2,0)</f>
        <v>17</v>
      </c>
      <c r="B6585" s="41" t="str">
        <f>VLOOKUP(A6585,'[110]Legacy Location Lookups'!$B$1:$C$340,2,0)</f>
        <v>Streator, IL</v>
      </c>
      <c r="C6585" s="41" t="s">
        <v>142</v>
      </c>
      <c r="D6585" s="41" t="s">
        <v>171</v>
      </c>
      <c r="E6585" s="41" t="s">
        <v>144</v>
      </c>
      <c r="F6585" s="38">
        <v>44280</v>
      </c>
      <c r="G6585" s="41" t="s">
        <v>145</v>
      </c>
      <c r="H6585" s="41">
        <v>0</v>
      </c>
    </row>
    <row r="6586" spans="1:8" x14ac:dyDescent="0.25">
      <c r="A6586" s="41">
        <f>VLOOKUP(D6586,'[110]Legacy Location Lookups'!$A$1:$C$340,2,0)</f>
        <v>17</v>
      </c>
      <c r="B6586" s="41" t="str">
        <f>VLOOKUP(A6586,'[110]Legacy Location Lookups'!$B$1:$C$340,2,0)</f>
        <v>Streator, IL</v>
      </c>
      <c r="C6586" s="41" t="s">
        <v>142</v>
      </c>
      <c r="D6586" s="41" t="s">
        <v>171</v>
      </c>
      <c r="E6586" s="41" t="s">
        <v>147</v>
      </c>
      <c r="F6586" s="38">
        <v>44280</v>
      </c>
      <c r="G6586" s="41" t="s">
        <v>147</v>
      </c>
      <c r="H6586" s="41">
        <v>0</v>
      </c>
    </row>
    <row r="6587" spans="1:8" x14ac:dyDescent="0.25">
      <c r="A6587" s="41">
        <f>VLOOKUP(D6587,'[110]Legacy Location Lookups'!$A$1:$C$340,2,0)</f>
        <v>16</v>
      </c>
      <c r="B6587" s="41" t="str">
        <f>VLOOKUP(A6587,'[110]Legacy Location Lookups'!$B$1:$C$340,2,0)</f>
        <v>Princeton, IL</v>
      </c>
      <c r="C6587" s="41" t="s">
        <v>142</v>
      </c>
      <c r="D6587" s="41" t="s">
        <v>169</v>
      </c>
      <c r="E6587" s="41" t="s">
        <v>144</v>
      </c>
      <c r="F6587" s="38">
        <v>44280</v>
      </c>
      <c r="G6587" s="41" t="s">
        <v>145</v>
      </c>
      <c r="H6587" s="41">
        <v>0</v>
      </c>
    </row>
    <row r="6588" spans="1:8" x14ac:dyDescent="0.25">
      <c r="A6588" s="41">
        <f>VLOOKUP(D6588,'[110]Legacy Location Lookups'!$A$1:$C$340,2,0)</f>
        <v>16</v>
      </c>
      <c r="B6588" s="41" t="str">
        <f>VLOOKUP(A6588,'[110]Legacy Location Lookups'!$B$1:$C$340,2,0)</f>
        <v>Princeton, IL</v>
      </c>
      <c r="C6588" s="41" t="s">
        <v>142</v>
      </c>
      <c r="D6588" s="41" t="s">
        <v>169</v>
      </c>
      <c r="E6588" s="41" t="s">
        <v>147</v>
      </c>
      <c r="F6588" s="38">
        <v>44280</v>
      </c>
      <c r="G6588" s="41" t="s">
        <v>147</v>
      </c>
      <c r="H6588" s="41">
        <v>0</v>
      </c>
    </row>
    <row r="6589" spans="1:8" x14ac:dyDescent="0.25">
      <c r="A6589" s="41">
        <f>VLOOKUP(D6589,'[110]Legacy Location Lookups'!$A$1:$C$340,2,0)</f>
        <v>11</v>
      </c>
      <c r="B6589" s="41" t="str">
        <f>VLOOKUP(A6589,'[110]Legacy Location Lookups'!$B$1:$C$340,2,0)</f>
        <v>Mt Zion, IL</v>
      </c>
      <c r="C6589" s="41" t="s">
        <v>142</v>
      </c>
      <c r="D6589" s="41" t="s">
        <v>170</v>
      </c>
      <c r="E6589" s="41" t="s">
        <v>144</v>
      </c>
      <c r="F6589" s="38">
        <v>44280</v>
      </c>
      <c r="G6589" s="41" t="s">
        <v>145</v>
      </c>
      <c r="H6589" s="41">
        <v>26</v>
      </c>
    </row>
    <row r="6590" spans="1:8" x14ac:dyDescent="0.25">
      <c r="A6590" s="41">
        <f>VLOOKUP(D6590,'[110]Legacy Location Lookups'!$A$1:$C$340,2,0)</f>
        <v>11</v>
      </c>
      <c r="B6590" s="41" t="str">
        <f>VLOOKUP(A6590,'[110]Legacy Location Lookups'!$B$1:$C$340,2,0)</f>
        <v>Mt Zion, IL</v>
      </c>
      <c r="C6590" s="41" t="s">
        <v>142</v>
      </c>
      <c r="D6590" s="41" t="s">
        <v>170</v>
      </c>
      <c r="E6590" s="41" t="s">
        <v>147</v>
      </c>
      <c r="F6590" s="38">
        <v>44280</v>
      </c>
      <c r="G6590" s="41" t="s">
        <v>147</v>
      </c>
      <c r="H6590" s="41">
        <v>0</v>
      </c>
    </row>
    <row r="6591" spans="1:8" x14ac:dyDescent="0.25">
      <c r="A6591" s="41">
        <f>VLOOKUP(D6591,'[110]Legacy Location Lookups'!$A$1:$C$340,2,0)</f>
        <v>9</v>
      </c>
      <c r="B6591" s="41" t="str">
        <f>VLOOKUP(A6591,'[110]Legacy Location Lookups'!$B$1:$C$340,2,0)</f>
        <v>Gibson City, IL</v>
      </c>
      <c r="C6591" s="41" t="s">
        <v>142</v>
      </c>
      <c r="D6591" s="41" t="s">
        <v>168</v>
      </c>
      <c r="E6591" s="41" t="s">
        <v>144</v>
      </c>
      <c r="F6591" s="38">
        <v>44280</v>
      </c>
      <c r="G6591" s="41" t="s">
        <v>145</v>
      </c>
      <c r="H6591" s="41">
        <v>0</v>
      </c>
    </row>
    <row r="6592" spans="1:8" x14ac:dyDescent="0.25">
      <c r="A6592" s="41">
        <f>VLOOKUP(D6592,'[110]Legacy Location Lookups'!$A$1:$C$340,2,0)</f>
        <v>127</v>
      </c>
      <c r="B6592" s="41" t="str">
        <f>VLOOKUP(A6592,'[110]Legacy Location Lookups'!$B$1:$C$340,2,0)</f>
        <v>Canton, IL</v>
      </c>
      <c r="C6592" s="41" t="s">
        <v>142</v>
      </c>
      <c r="D6592" s="41" t="s">
        <v>166</v>
      </c>
      <c r="E6592" s="41" t="s">
        <v>144</v>
      </c>
      <c r="F6592" s="38">
        <v>44280</v>
      </c>
      <c r="G6592" s="41" t="s">
        <v>145</v>
      </c>
      <c r="H6592" s="41">
        <v>19</v>
      </c>
    </row>
    <row r="6593" spans="1:8" x14ac:dyDescent="0.25">
      <c r="A6593" s="41">
        <f>VLOOKUP(D6593,'[110]Legacy Location Lookups'!$A$1:$C$340,2,0)</f>
        <v>12</v>
      </c>
      <c r="B6593" s="41" t="str">
        <f>VLOOKUP(A6593,'[110]Legacy Location Lookups'!$B$1:$C$340,2,0)</f>
        <v>Pekin, IL</v>
      </c>
      <c r="C6593" s="41" t="s">
        <v>142</v>
      </c>
      <c r="D6593" s="41" t="s">
        <v>242</v>
      </c>
      <c r="E6593" s="41" t="s">
        <v>144</v>
      </c>
      <c r="F6593" s="38">
        <v>44280</v>
      </c>
      <c r="G6593" s="41" t="s">
        <v>145</v>
      </c>
      <c r="H6593" s="41">
        <v>0</v>
      </c>
    </row>
    <row r="6594" spans="1:8" x14ac:dyDescent="0.25">
      <c r="A6594" s="41">
        <f>VLOOKUP(D6594,'[110]Legacy Location Lookups'!$A$1:$C$340,2,0)</f>
        <v>7</v>
      </c>
      <c r="B6594" s="41" t="str">
        <f>VLOOKUP(A6594,'[110]Legacy Location Lookups'!$B$1:$C$340,2,0)</f>
        <v>Clinton, IL</v>
      </c>
      <c r="C6594" s="41" t="s">
        <v>142</v>
      </c>
      <c r="D6594" s="41" t="s">
        <v>221</v>
      </c>
      <c r="E6594" s="41" t="s">
        <v>144</v>
      </c>
      <c r="F6594" s="38">
        <v>44280</v>
      </c>
      <c r="G6594" s="41" t="s">
        <v>145</v>
      </c>
      <c r="H6594" s="41">
        <v>0</v>
      </c>
    </row>
    <row r="6595" spans="1:8" x14ac:dyDescent="0.25">
      <c r="A6595" s="41">
        <f>VLOOKUP(D6595,'[110]Legacy Location Lookups'!$A$1:$C$340,2,0)</f>
        <v>171</v>
      </c>
      <c r="B6595" s="41" t="str">
        <f>VLOOKUP(A6595,'[110]Legacy Location Lookups'!$B$1:$C$340,2,0)</f>
        <v>IL Champaign E Main St</v>
      </c>
      <c r="C6595" s="41" t="s">
        <v>142</v>
      </c>
      <c r="D6595" s="41" t="s">
        <v>384</v>
      </c>
      <c r="E6595" s="41" t="s">
        <v>144</v>
      </c>
      <c r="F6595" s="38">
        <v>44280</v>
      </c>
      <c r="G6595" s="41" t="s">
        <v>145</v>
      </c>
      <c r="H6595" s="41">
        <v>6</v>
      </c>
    </row>
    <row r="6596" spans="1:8" x14ac:dyDescent="0.25">
      <c r="A6596" s="41">
        <f>VLOOKUP(D6596,'[110]Legacy Location Lookups'!$A$1:$C$340,2,0)</f>
        <v>162</v>
      </c>
      <c r="B6596" s="41" t="str">
        <f>VLOOKUP(A6596,'[110]Legacy Location Lookups'!$B$1:$C$340,2,0)</f>
        <v>IL GalesburgSeminarySt</v>
      </c>
      <c r="C6596" s="41" t="s">
        <v>142</v>
      </c>
      <c r="D6596" s="41" t="s">
        <v>385</v>
      </c>
      <c r="E6596" s="41" t="s">
        <v>144</v>
      </c>
      <c r="F6596" s="38">
        <v>44280</v>
      </c>
      <c r="G6596" s="41" t="s">
        <v>145</v>
      </c>
      <c r="H6596" s="41">
        <v>0</v>
      </c>
    </row>
    <row r="6597" spans="1:8" x14ac:dyDescent="0.25">
      <c r="A6597" s="41">
        <f>VLOOKUP(D6597,'[110]Legacy Location Lookups'!$A$1:$C$340,2,0)</f>
        <v>164</v>
      </c>
      <c r="B6597" s="41" t="str">
        <f>VLOOKUP(A6597,'[110]Legacy Location Lookups'!$B$1:$C$340,2,0)</f>
        <v>ILSpringfield EMadison</v>
      </c>
      <c r="C6597" s="41" t="s">
        <v>142</v>
      </c>
      <c r="D6597" s="41" t="s">
        <v>386</v>
      </c>
      <c r="E6597" s="41" t="s">
        <v>144</v>
      </c>
      <c r="F6597" s="38">
        <v>44280</v>
      </c>
      <c r="G6597" s="41" t="s">
        <v>145</v>
      </c>
      <c r="H6597" s="41">
        <v>0</v>
      </c>
    </row>
    <row r="6598" spans="1:8" x14ac:dyDescent="0.25">
      <c r="A6598" s="41">
        <f>VLOOKUP(D6598,'[110]Legacy Location Lookups'!$A$1:$C$340,2,0)</f>
        <v>5</v>
      </c>
      <c r="B6598" s="41" t="str">
        <f>VLOOKUP(A6598,'[110]Legacy Location Lookups'!$B$1:$C$340,2,0)</f>
        <v>Bloomington, IL</v>
      </c>
      <c r="C6598" s="41" t="s">
        <v>142</v>
      </c>
      <c r="D6598" s="41" t="s">
        <v>143</v>
      </c>
      <c r="E6598" s="41" t="s">
        <v>144</v>
      </c>
      <c r="F6598" s="38">
        <v>44282</v>
      </c>
      <c r="G6598" s="41" t="s">
        <v>145</v>
      </c>
      <c r="H6598" s="41">
        <v>21</v>
      </c>
    </row>
    <row r="6599" spans="1:8" x14ac:dyDescent="0.25">
      <c r="A6599" s="41">
        <f>VLOOKUP(D6599,'[110]Legacy Location Lookups'!$A$1:$C$340,2,0)</f>
        <v>5</v>
      </c>
      <c r="B6599" s="41" t="str">
        <f>VLOOKUP(A6599,'[110]Legacy Location Lookups'!$B$1:$C$340,2,0)</f>
        <v>Bloomington, IL</v>
      </c>
      <c r="C6599" s="41" t="s">
        <v>142</v>
      </c>
      <c r="D6599" s="41" t="s">
        <v>143</v>
      </c>
      <c r="E6599" s="41" t="s">
        <v>144</v>
      </c>
      <c r="F6599" s="38">
        <v>44282</v>
      </c>
      <c r="G6599" s="41" t="s">
        <v>146</v>
      </c>
      <c r="H6599" s="41">
        <v>0</v>
      </c>
    </row>
    <row r="6600" spans="1:8" x14ac:dyDescent="0.25">
      <c r="A6600" s="41">
        <f>VLOOKUP(D6600,'[110]Legacy Location Lookups'!$A$1:$C$340,2,0)</f>
        <v>5</v>
      </c>
      <c r="B6600" s="41" t="str">
        <f>VLOOKUP(A6600,'[110]Legacy Location Lookups'!$B$1:$C$340,2,0)</f>
        <v>Bloomington, IL</v>
      </c>
      <c r="C6600" s="41" t="s">
        <v>142</v>
      </c>
      <c r="D6600" s="41" t="s">
        <v>143</v>
      </c>
      <c r="E6600" s="41" t="s">
        <v>147</v>
      </c>
      <c r="F6600" s="38">
        <v>44282</v>
      </c>
      <c r="G6600" s="41" t="s">
        <v>147</v>
      </c>
      <c r="H6600" s="41">
        <v>0</v>
      </c>
    </row>
    <row r="6601" spans="1:8" x14ac:dyDescent="0.25">
      <c r="A6601" s="41">
        <f>VLOOKUP(D6601,'[110]Legacy Location Lookups'!$A$1:$C$340,2,0)</f>
        <v>14</v>
      </c>
      <c r="B6601" s="41" t="str">
        <f>VLOOKUP(A6601,'[110]Legacy Location Lookups'!$B$1:$C$340,2,0)</f>
        <v>Peru, IL</v>
      </c>
      <c r="C6601" s="41" t="s">
        <v>142</v>
      </c>
      <c r="D6601" s="41" t="s">
        <v>148</v>
      </c>
      <c r="E6601" s="41" t="s">
        <v>144</v>
      </c>
      <c r="F6601" s="38">
        <v>44282</v>
      </c>
      <c r="G6601" s="41" t="s">
        <v>145</v>
      </c>
      <c r="H6601" s="41">
        <v>0</v>
      </c>
    </row>
    <row r="6602" spans="1:8" x14ac:dyDescent="0.25">
      <c r="A6602" s="41">
        <f>VLOOKUP(D6602,'[110]Legacy Location Lookups'!$A$1:$C$340,2,0)</f>
        <v>14</v>
      </c>
      <c r="B6602" s="41" t="str">
        <f>VLOOKUP(A6602,'[110]Legacy Location Lookups'!$B$1:$C$340,2,0)</f>
        <v>Peru, IL</v>
      </c>
      <c r="C6602" s="41" t="s">
        <v>142</v>
      </c>
      <c r="D6602" s="41" t="s">
        <v>148</v>
      </c>
      <c r="E6602" s="41" t="s">
        <v>147</v>
      </c>
      <c r="F6602" s="38">
        <v>44282</v>
      </c>
      <c r="G6602" s="41" t="s">
        <v>147</v>
      </c>
      <c r="H6602" s="41">
        <v>0</v>
      </c>
    </row>
    <row r="6603" spans="1:8" x14ac:dyDescent="0.25">
      <c r="A6603" s="41">
        <f>VLOOKUP(D6603,'[110]Legacy Location Lookups'!$A$1:$C$340,2,0)</f>
        <v>13</v>
      </c>
      <c r="B6603" s="41" t="str">
        <f>VLOOKUP(A6603,'[110]Legacy Location Lookups'!$B$1:$C$340,2,0)</f>
        <v>Peoria, IL</v>
      </c>
      <c r="C6603" s="41" t="s">
        <v>142</v>
      </c>
      <c r="D6603" s="41" t="s">
        <v>149</v>
      </c>
      <c r="E6603" s="41" t="s">
        <v>144</v>
      </c>
      <c r="F6603" s="38">
        <v>44282</v>
      </c>
      <c r="G6603" s="41" t="s">
        <v>145</v>
      </c>
      <c r="H6603" s="41">
        <v>8</v>
      </c>
    </row>
    <row r="6604" spans="1:8" x14ac:dyDescent="0.25">
      <c r="A6604" s="41">
        <f>VLOOKUP(D6604,'[110]Legacy Location Lookups'!$A$1:$C$340,2,0)</f>
        <v>5</v>
      </c>
      <c r="B6604" s="41" t="str">
        <f>VLOOKUP(A6604,'[110]Legacy Location Lookups'!$B$1:$C$340,2,0)</f>
        <v>Bloomington, IL</v>
      </c>
      <c r="C6604" s="41" t="s">
        <v>142</v>
      </c>
      <c r="D6604" s="41" t="s">
        <v>143</v>
      </c>
      <c r="E6604" s="41" t="s">
        <v>144</v>
      </c>
      <c r="F6604" s="38">
        <v>44278</v>
      </c>
      <c r="G6604" s="41" t="s">
        <v>145</v>
      </c>
      <c r="H6604" s="41">
        <v>52</v>
      </c>
    </row>
    <row r="6605" spans="1:8" x14ac:dyDescent="0.25">
      <c r="A6605" s="41">
        <f>VLOOKUP(D6605,'[110]Legacy Location Lookups'!$A$1:$C$340,2,0)</f>
        <v>5</v>
      </c>
      <c r="B6605" s="41" t="str">
        <f>VLOOKUP(A6605,'[110]Legacy Location Lookups'!$B$1:$C$340,2,0)</f>
        <v>Bloomington, IL</v>
      </c>
      <c r="C6605" s="41" t="s">
        <v>142</v>
      </c>
      <c r="D6605" s="41" t="s">
        <v>143</v>
      </c>
      <c r="E6605" s="41" t="s">
        <v>144</v>
      </c>
      <c r="F6605" s="38">
        <v>44278</v>
      </c>
      <c r="G6605" s="41" t="s">
        <v>146</v>
      </c>
      <c r="H6605" s="41">
        <v>0</v>
      </c>
    </row>
    <row r="6606" spans="1:8" x14ac:dyDescent="0.25">
      <c r="A6606" s="41">
        <f>VLOOKUP(D6606,'[110]Legacy Location Lookups'!$A$1:$C$340,2,0)</f>
        <v>5</v>
      </c>
      <c r="B6606" s="41" t="str">
        <f>VLOOKUP(A6606,'[110]Legacy Location Lookups'!$B$1:$C$340,2,0)</f>
        <v>Bloomington, IL</v>
      </c>
      <c r="C6606" s="41" t="s">
        <v>142</v>
      </c>
      <c r="D6606" s="41" t="s">
        <v>143</v>
      </c>
      <c r="E6606" s="41" t="s">
        <v>147</v>
      </c>
      <c r="F6606" s="38">
        <v>44278</v>
      </c>
      <c r="G6606" s="41" t="s">
        <v>147</v>
      </c>
      <c r="H6606" s="41">
        <v>0</v>
      </c>
    </row>
    <row r="6607" spans="1:8" x14ac:dyDescent="0.25">
      <c r="A6607" s="41">
        <f>VLOOKUP(D6607,'[110]Legacy Location Lookups'!$A$1:$C$340,2,0)</f>
        <v>14</v>
      </c>
      <c r="B6607" s="41" t="str">
        <f>VLOOKUP(A6607,'[110]Legacy Location Lookups'!$B$1:$C$340,2,0)</f>
        <v>Peru, IL</v>
      </c>
      <c r="C6607" s="41" t="s">
        <v>142</v>
      </c>
      <c r="D6607" s="41" t="s">
        <v>148</v>
      </c>
      <c r="E6607" s="41" t="s">
        <v>144</v>
      </c>
      <c r="F6607" s="38">
        <v>44278</v>
      </c>
      <c r="G6607" s="41" t="s">
        <v>145</v>
      </c>
      <c r="H6607" s="41">
        <v>0</v>
      </c>
    </row>
    <row r="6608" spans="1:8" x14ac:dyDescent="0.25">
      <c r="A6608" s="41">
        <f>VLOOKUP(D6608,'[110]Legacy Location Lookups'!$A$1:$C$340,2,0)</f>
        <v>14</v>
      </c>
      <c r="B6608" s="41" t="str">
        <f>VLOOKUP(A6608,'[110]Legacy Location Lookups'!$B$1:$C$340,2,0)</f>
        <v>Peru, IL</v>
      </c>
      <c r="C6608" s="41" t="s">
        <v>142</v>
      </c>
      <c r="D6608" s="41" t="s">
        <v>148</v>
      </c>
      <c r="E6608" s="41" t="s">
        <v>147</v>
      </c>
      <c r="F6608" s="38">
        <v>44278</v>
      </c>
      <c r="G6608" s="41" t="s">
        <v>147</v>
      </c>
      <c r="H6608" s="41">
        <v>0</v>
      </c>
    </row>
    <row r="6609" spans="1:8" x14ac:dyDescent="0.25">
      <c r="A6609" s="41">
        <f>VLOOKUP(D6609,'[110]Legacy Location Lookups'!$A$1:$C$340,2,0)</f>
        <v>13</v>
      </c>
      <c r="B6609" s="41" t="str">
        <f>VLOOKUP(A6609,'[110]Legacy Location Lookups'!$B$1:$C$340,2,0)</f>
        <v>Peoria, IL</v>
      </c>
      <c r="C6609" s="41" t="s">
        <v>142</v>
      </c>
      <c r="D6609" s="41" t="s">
        <v>149</v>
      </c>
      <c r="E6609" s="41" t="s">
        <v>144</v>
      </c>
      <c r="F6609" s="38">
        <v>44278</v>
      </c>
      <c r="G6609" s="41" t="s">
        <v>145</v>
      </c>
      <c r="H6609" s="41">
        <v>0</v>
      </c>
    </row>
    <row r="6610" spans="1:8" x14ac:dyDescent="0.25">
      <c r="A6610" s="41">
        <f>VLOOKUP(D6610,'[110]Legacy Location Lookups'!$A$1:$C$340,2,0)</f>
        <v>13</v>
      </c>
      <c r="B6610" s="41" t="str">
        <f>VLOOKUP(A6610,'[110]Legacy Location Lookups'!$B$1:$C$340,2,0)</f>
        <v>Peoria, IL</v>
      </c>
      <c r="C6610" s="41" t="s">
        <v>142</v>
      </c>
      <c r="D6610" s="41" t="s">
        <v>149</v>
      </c>
      <c r="E6610" s="41" t="s">
        <v>144</v>
      </c>
      <c r="F6610" s="38">
        <v>44278</v>
      </c>
      <c r="G6610" s="41" t="s">
        <v>146</v>
      </c>
      <c r="H6610" s="41">
        <v>0</v>
      </c>
    </row>
    <row r="6611" spans="1:8" x14ac:dyDescent="0.25">
      <c r="A6611" s="41">
        <f>VLOOKUP(D6611,'[110]Legacy Location Lookups'!$A$1:$C$340,2,0)</f>
        <v>6</v>
      </c>
      <c r="B6611" s="41" t="str">
        <f>VLOOKUP(A6611,'[110]Legacy Location Lookups'!$B$1:$C$340,2,0)</f>
        <v>Charleston, IL</v>
      </c>
      <c r="C6611" s="41" t="s">
        <v>142</v>
      </c>
      <c r="D6611" s="41" t="s">
        <v>150</v>
      </c>
      <c r="E6611" s="41" t="s">
        <v>144</v>
      </c>
      <c r="F6611" s="38">
        <v>44278</v>
      </c>
      <c r="G6611" s="41" t="s">
        <v>145</v>
      </c>
      <c r="H6611" s="41">
        <v>40</v>
      </c>
    </row>
    <row r="6612" spans="1:8" x14ac:dyDescent="0.25">
      <c r="A6612" s="41">
        <f>VLOOKUP(D6612,'[110]Legacy Location Lookups'!$A$1:$C$340,2,0)</f>
        <v>6</v>
      </c>
      <c r="B6612" s="41" t="str">
        <f>VLOOKUP(A6612,'[110]Legacy Location Lookups'!$B$1:$C$340,2,0)</f>
        <v>Charleston, IL</v>
      </c>
      <c r="C6612" s="41" t="s">
        <v>142</v>
      </c>
      <c r="D6612" s="41" t="s">
        <v>150</v>
      </c>
      <c r="E6612" s="41" t="s">
        <v>144</v>
      </c>
      <c r="F6612" s="38">
        <v>44278</v>
      </c>
      <c r="G6612" s="41" t="s">
        <v>146</v>
      </c>
      <c r="H6612" s="41">
        <v>15</v>
      </c>
    </row>
    <row r="6613" spans="1:8" x14ac:dyDescent="0.25">
      <c r="A6613" s="41">
        <f>VLOOKUP(D6613,'[110]Legacy Location Lookups'!$A$1:$C$340,2,0)</f>
        <v>6</v>
      </c>
      <c r="B6613" s="41" t="str">
        <f>VLOOKUP(A6613,'[110]Legacy Location Lookups'!$B$1:$C$340,2,0)</f>
        <v>Charleston, IL</v>
      </c>
      <c r="C6613" s="41" t="s">
        <v>142</v>
      </c>
      <c r="D6613" s="41" t="s">
        <v>150</v>
      </c>
      <c r="E6613" s="41" t="s">
        <v>147</v>
      </c>
      <c r="F6613" s="38">
        <v>44278</v>
      </c>
      <c r="G6613" s="41" t="s">
        <v>147</v>
      </c>
      <c r="H6613" s="41">
        <v>0</v>
      </c>
    </row>
    <row r="6614" spans="1:8" x14ac:dyDescent="0.25">
      <c r="A6614" s="41">
        <f>VLOOKUP(D6614,'[110]Legacy Location Lookups'!$A$1:$C$340,2,0)</f>
        <v>15</v>
      </c>
      <c r="B6614" s="41" t="str">
        <f>VLOOKUP(A6614,'[110]Legacy Location Lookups'!$B$1:$C$340,2,0)</f>
        <v>Pontiac, IL</v>
      </c>
      <c r="C6614" s="41" t="s">
        <v>142</v>
      </c>
      <c r="D6614" s="41" t="s">
        <v>13</v>
      </c>
      <c r="E6614" s="41" t="s">
        <v>144</v>
      </c>
      <c r="F6614" s="38">
        <v>44278</v>
      </c>
      <c r="G6614" s="41" t="s">
        <v>145</v>
      </c>
      <c r="H6614" s="41">
        <v>0</v>
      </c>
    </row>
    <row r="6615" spans="1:8" x14ac:dyDescent="0.25">
      <c r="A6615" s="41">
        <f>VLOOKUP(D6615,'[110]Legacy Location Lookups'!$A$1:$C$340,2,0)</f>
        <v>15</v>
      </c>
      <c r="B6615" s="41" t="str">
        <f>VLOOKUP(A6615,'[110]Legacy Location Lookups'!$B$1:$C$340,2,0)</f>
        <v>Pontiac, IL</v>
      </c>
      <c r="C6615" s="41" t="s">
        <v>142</v>
      </c>
      <c r="D6615" s="41" t="s">
        <v>13</v>
      </c>
      <c r="E6615" s="41" t="s">
        <v>147</v>
      </c>
      <c r="F6615" s="38">
        <v>44278</v>
      </c>
      <c r="G6615" s="41" t="s">
        <v>147</v>
      </c>
      <c r="H6615" s="41">
        <v>0</v>
      </c>
    </row>
    <row r="6616" spans="1:8" x14ac:dyDescent="0.25">
      <c r="A6616" s="41">
        <f>VLOOKUP(D6616,'[110]Legacy Location Lookups'!$A$1:$C$340,2,0)</f>
        <v>8</v>
      </c>
      <c r="B6616" s="41" t="str">
        <f>VLOOKUP(A6616,'[110]Legacy Location Lookups'!$B$1:$C$340,2,0)</f>
        <v>Eureka, IL</v>
      </c>
      <c r="C6616" s="41" t="s">
        <v>142</v>
      </c>
      <c r="D6616" s="41" t="s">
        <v>6</v>
      </c>
      <c r="E6616" s="41" t="s">
        <v>144</v>
      </c>
      <c r="F6616" s="38">
        <v>44278</v>
      </c>
      <c r="G6616" s="41" t="s">
        <v>145</v>
      </c>
      <c r="H6616" s="41">
        <v>30</v>
      </c>
    </row>
    <row r="6617" spans="1:8" x14ac:dyDescent="0.25">
      <c r="A6617" s="41">
        <f>VLOOKUP(D6617,'[110]Legacy Location Lookups'!$A$1:$C$340,2,0)</f>
        <v>8</v>
      </c>
      <c r="B6617" s="41" t="str">
        <f>VLOOKUP(A6617,'[110]Legacy Location Lookups'!$B$1:$C$340,2,0)</f>
        <v>Eureka, IL</v>
      </c>
      <c r="C6617" s="41" t="s">
        <v>142</v>
      </c>
      <c r="D6617" s="41" t="s">
        <v>6</v>
      </c>
      <c r="E6617" s="41" t="s">
        <v>147</v>
      </c>
      <c r="F6617" s="38">
        <v>44278</v>
      </c>
      <c r="G6617" s="41" t="s">
        <v>147</v>
      </c>
      <c r="H6617" s="41">
        <v>0</v>
      </c>
    </row>
    <row r="6618" spans="1:8" x14ac:dyDescent="0.25">
      <c r="A6618" s="41">
        <f>VLOOKUP(D6618,'[110]Legacy Location Lookups'!$A$1:$C$340,2,0)</f>
        <v>10</v>
      </c>
      <c r="B6618" s="41" t="str">
        <f>VLOOKUP(A6618,'[110]Legacy Location Lookups'!$B$1:$C$340,2,0)</f>
        <v>Lincoln, IL</v>
      </c>
      <c r="C6618" s="41" t="s">
        <v>142</v>
      </c>
      <c r="D6618" s="41" t="s">
        <v>174</v>
      </c>
      <c r="E6618" s="41" t="s">
        <v>144</v>
      </c>
      <c r="F6618" s="38">
        <v>44278</v>
      </c>
      <c r="G6618" s="41" t="s">
        <v>145</v>
      </c>
      <c r="H6618" s="41">
        <v>27</v>
      </c>
    </row>
    <row r="6619" spans="1:8" x14ac:dyDescent="0.25">
      <c r="A6619" s="41">
        <f>VLOOKUP(D6619,'[110]Legacy Location Lookups'!$A$1:$C$340,2,0)</f>
        <v>10</v>
      </c>
      <c r="B6619" s="41" t="str">
        <f>VLOOKUP(A6619,'[110]Legacy Location Lookups'!$B$1:$C$340,2,0)</f>
        <v>Lincoln, IL</v>
      </c>
      <c r="C6619" s="41" t="s">
        <v>142</v>
      </c>
      <c r="D6619" s="41" t="s">
        <v>174</v>
      </c>
      <c r="E6619" s="41" t="s">
        <v>144</v>
      </c>
      <c r="F6619" s="38">
        <v>44278</v>
      </c>
      <c r="G6619" s="41" t="s">
        <v>147</v>
      </c>
      <c r="H6619" s="41">
        <v>0</v>
      </c>
    </row>
    <row r="6620" spans="1:8" x14ac:dyDescent="0.25">
      <c r="A6620" s="41">
        <f>VLOOKUP(D6620,'[110]Legacy Location Lookups'!$A$1:$C$340,2,0)</f>
        <v>17</v>
      </c>
      <c r="B6620" s="41" t="str">
        <f>VLOOKUP(A6620,'[110]Legacy Location Lookups'!$B$1:$C$340,2,0)</f>
        <v>Streator, IL</v>
      </c>
      <c r="C6620" s="41" t="s">
        <v>142</v>
      </c>
      <c r="D6620" s="41" t="s">
        <v>171</v>
      </c>
      <c r="E6620" s="41" t="s">
        <v>144</v>
      </c>
      <c r="F6620" s="38">
        <v>44278</v>
      </c>
      <c r="G6620" s="41" t="s">
        <v>145</v>
      </c>
      <c r="H6620" s="41">
        <v>20</v>
      </c>
    </row>
    <row r="6621" spans="1:8" x14ac:dyDescent="0.25">
      <c r="A6621" s="41">
        <f>VLOOKUP(D6621,'[110]Legacy Location Lookups'!$A$1:$C$340,2,0)</f>
        <v>17</v>
      </c>
      <c r="B6621" s="41" t="str">
        <f>VLOOKUP(A6621,'[110]Legacy Location Lookups'!$B$1:$C$340,2,0)</f>
        <v>Streator, IL</v>
      </c>
      <c r="C6621" s="41" t="s">
        <v>142</v>
      </c>
      <c r="D6621" s="41" t="s">
        <v>171</v>
      </c>
      <c r="E6621" s="41" t="s">
        <v>147</v>
      </c>
      <c r="F6621" s="38">
        <v>44278</v>
      </c>
      <c r="G6621" s="41" t="s">
        <v>147</v>
      </c>
      <c r="H6621" s="41">
        <v>0</v>
      </c>
    </row>
    <row r="6622" spans="1:8" x14ac:dyDescent="0.25">
      <c r="A6622" s="41">
        <f>VLOOKUP(D6622,'[110]Legacy Location Lookups'!$A$1:$C$340,2,0)</f>
        <v>16</v>
      </c>
      <c r="B6622" s="41" t="str">
        <f>VLOOKUP(A6622,'[110]Legacy Location Lookups'!$B$1:$C$340,2,0)</f>
        <v>Princeton, IL</v>
      </c>
      <c r="C6622" s="41" t="s">
        <v>142</v>
      </c>
      <c r="D6622" s="41" t="s">
        <v>169</v>
      </c>
      <c r="E6622" s="41" t="s">
        <v>144</v>
      </c>
      <c r="F6622" s="38">
        <v>44278</v>
      </c>
      <c r="G6622" s="41" t="s">
        <v>145</v>
      </c>
      <c r="H6622" s="41">
        <v>0</v>
      </c>
    </row>
    <row r="6623" spans="1:8" x14ac:dyDescent="0.25">
      <c r="A6623" s="41">
        <f>VLOOKUP(D6623,'[110]Legacy Location Lookups'!$A$1:$C$340,2,0)</f>
        <v>16</v>
      </c>
      <c r="B6623" s="41" t="str">
        <f>VLOOKUP(A6623,'[110]Legacy Location Lookups'!$B$1:$C$340,2,0)</f>
        <v>Princeton, IL</v>
      </c>
      <c r="C6623" s="41" t="s">
        <v>142</v>
      </c>
      <c r="D6623" s="41" t="s">
        <v>169</v>
      </c>
      <c r="E6623" s="41" t="s">
        <v>147</v>
      </c>
      <c r="F6623" s="38">
        <v>44278</v>
      </c>
      <c r="G6623" s="41" t="s">
        <v>147</v>
      </c>
      <c r="H6623" s="41">
        <v>0</v>
      </c>
    </row>
    <row r="6624" spans="1:8" x14ac:dyDescent="0.25">
      <c r="A6624" s="41">
        <f>VLOOKUP(D6624,'[110]Legacy Location Lookups'!$A$1:$C$340,2,0)</f>
        <v>11</v>
      </c>
      <c r="B6624" s="41" t="str">
        <f>VLOOKUP(A6624,'[110]Legacy Location Lookups'!$B$1:$C$340,2,0)</f>
        <v>Mt Zion, IL</v>
      </c>
      <c r="C6624" s="41" t="s">
        <v>142</v>
      </c>
      <c r="D6624" s="41" t="s">
        <v>170</v>
      </c>
      <c r="E6624" s="41" t="s">
        <v>144</v>
      </c>
      <c r="F6624" s="38">
        <v>44278</v>
      </c>
      <c r="G6624" s="41" t="s">
        <v>145</v>
      </c>
      <c r="H6624" s="41">
        <v>0</v>
      </c>
    </row>
    <row r="6625" spans="1:8" x14ac:dyDescent="0.25">
      <c r="A6625" s="41">
        <f>VLOOKUP(D6625,'[110]Legacy Location Lookups'!$A$1:$C$340,2,0)</f>
        <v>11</v>
      </c>
      <c r="B6625" s="41" t="str">
        <f>VLOOKUP(A6625,'[110]Legacy Location Lookups'!$B$1:$C$340,2,0)</f>
        <v>Mt Zion, IL</v>
      </c>
      <c r="C6625" s="41" t="s">
        <v>142</v>
      </c>
      <c r="D6625" s="41" t="s">
        <v>170</v>
      </c>
      <c r="E6625" s="41" t="s">
        <v>147</v>
      </c>
      <c r="F6625" s="38">
        <v>44278</v>
      </c>
      <c r="G6625" s="41" t="s">
        <v>147</v>
      </c>
      <c r="H6625" s="41">
        <v>0</v>
      </c>
    </row>
    <row r="6626" spans="1:8" x14ac:dyDescent="0.25">
      <c r="A6626" s="41">
        <f>VLOOKUP(D6626,'[110]Legacy Location Lookups'!$A$1:$C$340,2,0)</f>
        <v>9</v>
      </c>
      <c r="B6626" s="41" t="str">
        <f>VLOOKUP(A6626,'[110]Legacy Location Lookups'!$B$1:$C$340,2,0)</f>
        <v>Gibson City, IL</v>
      </c>
      <c r="C6626" s="41" t="s">
        <v>142</v>
      </c>
      <c r="D6626" s="41" t="s">
        <v>168</v>
      </c>
      <c r="E6626" s="41" t="s">
        <v>144</v>
      </c>
      <c r="F6626" s="38">
        <v>44278</v>
      </c>
      <c r="G6626" s="41" t="s">
        <v>145</v>
      </c>
      <c r="H6626" s="41">
        <v>0</v>
      </c>
    </row>
    <row r="6627" spans="1:8" x14ac:dyDescent="0.25">
      <c r="A6627" s="41">
        <f>VLOOKUP(D6627,'[110]Legacy Location Lookups'!$A$1:$C$340,2,0)</f>
        <v>127</v>
      </c>
      <c r="B6627" s="41" t="str">
        <f>VLOOKUP(A6627,'[110]Legacy Location Lookups'!$B$1:$C$340,2,0)</f>
        <v>Canton, IL</v>
      </c>
      <c r="C6627" s="41" t="s">
        <v>142</v>
      </c>
      <c r="D6627" s="41" t="s">
        <v>166</v>
      </c>
      <c r="E6627" s="41" t="s">
        <v>144</v>
      </c>
      <c r="F6627" s="38">
        <v>44278</v>
      </c>
      <c r="G6627" s="41" t="s">
        <v>145</v>
      </c>
      <c r="H6627" s="41">
        <v>0</v>
      </c>
    </row>
    <row r="6628" spans="1:8" x14ac:dyDescent="0.25">
      <c r="A6628" s="41">
        <f>VLOOKUP(D6628,'[110]Legacy Location Lookups'!$A$1:$C$340,2,0)</f>
        <v>12</v>
      </c>
      <c r="B6628" s="41" t="str">
        <f>VLOOKUP(A6628,'[110]Legacy Location Lookups'!$B$1:$C$340,2,0)</f>
        <v>Pekin, IL</v>
      </c>
      <c r="C6628" s="41" t="s">
        <v>142</v>
      </c>
      <c r="D6628" s="41" t="s">
        <v>242</v>
      </c>
      <c r="E6628" s="41" t="s">
        <v>144</v>
      </c>
      <c r="F6628" s="38">
        <v>44278</v>
      </c>
      <c r="G6628" s="41" t="s">
        <v>145</v>
      </c>
      <c r="H6628" s="41">
        <v>0</v>
      </c>
    </row>
    <row r="6629" spans="1:8" x14ac:dyDescent="0.25">
      <c r="A6629" s="41">
        <f>VLOOKUP(D6629,'[110]Legacy Location Lookups'!$A$1:$C$340,2,0)</f>
        <v>7</v>
      </c>
      <c r="B6629" s="41" t="str">
        <f>VLOOKUP(A6629,'[110]Legacy Location Lookups'!$B$1:$C$340,2,0)</f>
        <v>Clinton, IL</v>
      </c>
      <c r="C6629" s="41" t="s">
        <v>142</v>
      </c>
      <c r="D6629" s="41" t="s">
        <v>221</v>
      </c>
      <c r="E6629" s="41" t="s">
        <v>144</v>
      </c>
      <c r="F6629" s="38">
        <v>44278</v>
      </c>
      <c r="G6629" s="41" t="s">
        <v>145</v>
      </c>
      <c r="H6629" s="41">
        <v>0</v>
      </c>
    </row>
    <row r="6630" spans="1:8" x14ac:dyDescent="0.25">
      <c r="A6630" s="41">
        <f>VLOOKUP(D6630,'[110]Legacy Location Lookups'!$A$1:$C$340,2,0)</f>
        <v>171</v>
      </c>
      <c r="B6630" s="41" t="str">
        <f>VLOOKUP(A6630,'[110]Legacy Location Lookups'!$B$1:$C$340,2,0)</f>
        <v>IL Champaign E Main St</v>
      </c>
      <c r="C6630" s="41" t="s">
        <v>142</v>
      </c>
      <c r="D6630" s="41" t="s">
        <v>384</v>
      </c>
      <c r="E6630" s="41" t="s">
        <v>144</v>
      </c>
      <c r="F6630" s="38">
        <v>44278</v>
      </c>
      <c r="G6630" s="41" t="s">
        <v>145</v>
      </c>
      <c r="H6630" s="41">
        <v>0</v>
      </c>
    </row>
    <row r="6631" spans="1:8" x14ac:dyDescent="0.25">
      <c r="A6631" s="41">
        <f>VLOOKUP(D6631,'[110]Legacy Location Lookups'!$A$1:$C$340,2,0)</f>
        <v>162</v>
      </c>
      <c r="B6631" s="41" t="str">
        <f>VLOOKUP(A6631,'[110]Legacy Location Lookups'!$B$1:$C$340,2,0)</f>
        <v>IL GalesburgSeminarySt</v>
      </c>
      <c r="C6631" s="41" t="s">
        <v>142</v>
      </c>
      <c r="D6631" s="41" t="s">
        <v>385</v>
      </c>
      <c r="E6631" s="41" t="s">
        <v>144</v>
      </c>
      <c r="F6631" s="38">
        <v>44278</v>
      </c>
      <c r="G6631" s="41" t="s">
        <v>145</v>
      </c>
      <c r="H6631" s="41">
        <v>9</v>
      </c>
    </row>
    <row r="6632" spans="1:8" x14ac:dyDescent="0.25">
      <c r="A6632" s="41">
        <f>VLOOKUP(D6632,'[110]Legacy Location Lookups'!$A$1:$C$340,2,0)</f>
        <v>164</v>
      </c>
      <c r="B6632" s="41" t="str">
        <f>VLOOKUP(A6632,'[110]Legacy Location Lookups'!$B$1:$C$340,2,0)</f>
        <v>ILSpringfield EMadison</v>
      </c>
      <c r="C6632" s="41" t="s">
        <v>142</v>
      </c>
      <c r="D6632" s="41" t="s">
        <v>386</v>
      </c>
      <c r="E6632" s="41" t="s">
        <v>144</v>
      </c>
      <c r="F6632" s="38">
        <v>44278</v>
      </c>
      <c r="G6632" s="41" t="s">
        <v>145</v>
      </c>
      <c r="H6632" s="41">
        <v>0</v>
      </c>
    </row>
    <row r="6633" spans="1:8" x14ac:dyDescent="0.25">
      <c r="A6633" s="41">
        <f>VLOOKUP(D6633,'[110]Legacy Location Lookups'!$A$1:$C$340,2,0)</f>
        <v>5</v>
      </c>
      <c r="B6633" s="41" t="str">
        <f>VLOOKUP(A6633,'[110]Legacy Location Lookups'!$B$1:$C$340,2,0)</f>
        <v>Bloomington, IL</v>
      </c>
      <c r="C6633" s="41" t="s">
        <v>142</v>
      </c>
      <c r="D6633" s="41" t="s">
        <v>143</v>
      </c>
      <c r="E6633" s="41" t="s">
        <v>144</v>
      </c>
      <c r="F6633" s="38">
        <v>44277</v>
      </c>
      <c r="G6633" s="41" t="s">
        <v>145</v>
      </c>
      <c r="H6633" s="41">
        <v>75</v>
      </c>
    </row>
    <row r="6634" spans="1:8" x14ac:dyDescent="0.25">
      <c r="A6634" s="41">
        <f>VLOOKUP(D6634,'[110]Legacy Location Lookups'!$A$1:$C$340,2,0)</f>
        <v>5</v>
      </c>
      <c r="B6634" s="41" t="str">
        <f>VLOOKUP(A6634,'[110]Legacy Location Lookups'!$B$1:$C$340,2,0)</f>
        <v>Bloomington, IL</v>
      </c>
      <c r="C6634" s="41" t="s">
        <v>142</v>
      </c>
      <c r="D6634" s="41" t="s">
        <v>143</v>
      </c>
      <c r="E6634" s="41" t="s">
        <v>144</v>
      </c>
      <c r="F6634" s="38">
        <v>44277</v>
      </c>
      <c r="G6634" s="41" t="s">
        <v>146</v>
      </c>
      <c r="H6634" s="41">
        <v>0</v>
      </c>
    </row>
    <row r="6635" spans="1:8" x14ac:dyDescent="0.25">
      <c r="A6635" s="41">
        <f>VLOOKUP(D6635,'[110]Legacy Location Lookups'!$A$1:$C$340,2,0)</f>
        <v>5</v>
      </c>
      <c r="B6635" s="41" t="str">
        <f>VLOOKUP(A6635,'[110]Legacy Location Lookups'!$B$1:$C$340,2,0)</f>
        <v>Bloomington, IL</v>
      </c>
      <c r="C6635" s="41" t="s">
        <v>142</v>
      </c>
      <c r="D6635" s="41" t="s">
        <v>143</v>
      </c>
      <c r="E6635" s="41" t="s">
        <v>147</v>
      </c>
      <c r="F6635" s="38">
        <v>44277</v>
      </c>
      <c r="G6635" s="41" t="s">
        <v>147</v>
      </c>
      <c r="H6635" s="41">
        <v>0</v>
      </c>
    </row>
    <row r="6636" spans="1:8" x14ac:dyDescent="0.25">
      <c r="A6636" s="41">
        <f>VLOOKUP(D6636,'[110]Legacy Location Lookups'!$A$1:$C$340,2,0)</f>
        <v>14</v>
      </c>
      <c r="B6636" s="41" t="str">
        <f>VLOOKUP(A6636,'[110]Legacy Location Lookups'!$B$1:$C$340,2,0)</f>
        <v>Peru, IL</v>
      </c>
      <c r="C6636" s="41" t="s">
        <v>142</v>
      </c>
      <c r="D6636" s="41" t="s">
        <v>148</v>
      </c>
      <c r="E6636" s="41" t="s">
        <v>144</v>
      </c>
      <c r="F6636" s="38">
        <v>44277</v>
      </c>
      <c r="G6636" s="41" t="s">
        <v>145</v>
      </c>
      <c r="H6636" s="41">
        <v>25</v>
      </c>
    </row>
    <row r="6637" spans="1:8" x14ac:dyDescent="0.25">
      <c r="A6637" s="41">
        <f>VLOOKUP(D6637,'[110]Legacy Location Lookups'!$A$1:$C$340,2,0)</f>
        <v>14</v>
      </c>
      <c r="B6637" s="41" t="str">
        <f>VLOOKUP(A6637,'[110]Legacy Location Lookups'!$B$1:$C$340,2,0)</f>
        <v>Peru, IL</v>
      </c>
      <c r="C6637" s="41" t="s">
        <v>142</v>
      </c>
      <c r="D6637" s="41" t="s">
        <v>148</v>
      </c>
      <c r="E6637" s="41" t="s">
        <v>147</v>
      </c>
      <c r="F6637" s="38">
        <v>44277</v>
      </c>
      <c r="G6637" s="41" t="s">
        <v>147</v>
      </c>
      <c r="H6637" s="41">
        <v>0</v>
      </c>
    </row>
    <row r="6638" spans="1:8" x14ac:dyDescent="0.25">
      <c r="A6638" s="41">
        <f>VLOOKUP(D6638,'[110]Legacy Location Lookups'!$A$1:$C$340,2,0)</f>
        <v>13</v>
      </c>
      <c r="B6638" s="41" t="str">
        <f>VLOOKUP(A6638,'[110]Legacy Location Lookups'!$B$1:$C$340,2,0)</f>
        <v>Peoria, IL</v>
      </c>
      <c r="C6638" s="41" t="s">
        <v>142</v>
      </c>
      <c r="D6638" s="41" t="s">
        <v>149</v>
      </c>
      <c r="E6638" s="41" t="s">
        <v>144</v>
      </c>
      <c r="F6638" s="38">
        <v>44277</v>
      </c>
      <c r="G6638" s="41" t="s">
        <v>145</v>
      </c>
      <c r="H6638" s="41">
        <v>24</v>
      </c>
    </row>
    <row r="6639" spans="1:8" x14ac:dyDescent="0.25">
      <c r="A6639" s="41">
        <f>VLOOKUP(D6639,'[110]Legacy Location Lookups'!$A$1:$C$340,2,0)</f>
        <v>13</v>
      </c>
      <c r="B6639" s="41" t="str">
        <f>VLOOKUP(A6639,'[110]Legacy Location Lookups'!$B$1:$C$340,2,0)</f>
        <v>Peoria, IL</v>
      </c>
      <c r="C6639" s="41" t="s">
        <v>142</v>
      </c>
      <c r="D6639" s="41" t="s">
        <v>149</v>
      </c>
      <c r="E6639" s="41" t="s">
        <v>144</v>
      </c>
      <c r="F6639" s="38">
        <v>44277</v>
      </c>
      <c r="G6639" s="41" t="s">
        <v>146</v>
      </c>
      <c r="H6639" s="41">
        <v>14</v>
      </c>
    </row>
    <row r="6640" spans="1:8" x14ac:dyDescent="0.25">
      <c r="A6640" s="41">
        <f>VLOOKUP(D6640,'[110]Legacy Location Lookups'!$A$1:$C$340,2,0)</f>
        <v>6</v>
      </c>
      <c r="B6640" s="41" t="str">
        <f>VLOOKUP(A6640,'[110]Legacy Location Lookups'!$B$1:$C$340,2,0)</f>
        <v>Charleston, IL</v>
      </c>
      <c r="C6640" s="41" t="s">
        <v>142</v>
      </c>
      <c r="D6640" s="41" t="s">
        <v>150</v>
      </c>
      <c r="E6640" s="41" t="s">
        <v>144</v>
      </c>
      <c r="F6640" s="38">
        <v>44277</v>
      </c>
      <c r="G6640" s="41" t="s">
        <v>145</v>
      </c>
      <c r="H6640" s="41">
        <v>36</v>
      </c>
    </row>
    <row r="6641" spans="1:8" x14ac:dyDescent="0.25">
      <c r="A6641" s="41">
        <f>VLOOKUP(D6641,'[110]Legacy Location Lookups'!$A$1:$C$340,2,0)</f>
        <v>6</v>
      </c>
      <c r="B6641" s="41" t="str">
        <f>VLOOKUP(A6641,'[110]Legacy Location Lookups'!$B$1:$C$340,2,0)</f>
        <v>Charleston, IL</v>
      </c>
      <c r="C6641" s="41" t="s">
        <v>142</v>
      </c>
      <c r="D6641" s="41" t="s">
        <v>150</v>
      </c>
      <c r="E6641" s="41" t="s">
        <v>144</v>
      </c>
      <c r="F6641" s="38">
        <v>44277</v>
      </c>
      <c r="G6641" s="41" t="s">
        <v>146</v>
      </c>
      <c r="H6641" s="41">
        <v>0</v>
      </c>
    </row>
    <row r="6642" spans="1:8" x14ac:dyDescent="0.25">
      <c r="A6642" s="41">
        <f>VLOOKUP(D6642,'[110]Legacy Location Lookups'!$A$1:$C$340,2,0)</f>
        <v>6</v>
      </c>
      <c r="B6642" s="41" t="str">
        <f>VLOOKUP(A6642,'[110]Legacy Location Lookups'!$B$1:$C$340,2,0)</f>
        <v>Charleston, IL</v>
      </c>
      <c r="C6642" s="41" t="s">
        <v>142</v>
      </c>
      <c r="D6642" s="41" t="s">
        <v>150</v>
      </c>
      <c r="E6642" s="41" t="s">
        <v>147</v>
      </c>
      <c r="F6642" s="38">
        <v>44277</v>
      </c>
      <c r="G6642" s="41" t="s">
        <v>147</v>
      </c>
      <c r="H6642" s="41">
        <v>0</v>
      </c>
    </row>
    <row r="6643" spans="1:8" x14ac:dyDescent="0.25">
      <c r="A6643" s="41">
        <f>VLOOKUP(D6643,'[110]Legacy Location Lookups'!$A$1:$C$340,2,0)</f>
        <v>15</v>
      </c>
      <c r="B6643" s="41" t="str">
        <f>VLOOKUP(A6643,'[110]Legacy Location Lookups'!$B$1:$C$340,2,0)</f>
        <v>Pontiac, IL</v>
      </c>
      <c r="C6643" s="41" t="s">
        <v>142</v>
      </c>
      <c r="D6643" s="41" t="s">
        <v>13</v>
      </c>
      <c r="E6643" s="41" t="s">
        <v>144</v>
      </c>
      <c r="F6643" s="38">
        <v>44277</v>
      </c>
      <c r="G6643" s="41" t="s">
        <v>145</v>
      </c>
      <c r="H6643" s="41">
        <v>43</v>
      </c>
    </row>
    <row r="6644" spans="1:8" x14ac:dyDescent="0.25">
      <c r="A6644" s="41">
        <f>VLOOKUP(D6644,'[110]Legacy Location Lookups'!$A$1:$C$340,2,0)</f>
        <v>15</v>
      </c>
      <c r="B6644" s="41" t="str">
        <f>VLOOKUP(A6644,'[110]Legacy Location Lookups'!$B$1:$C$340,2,0)</f>
        <v>Pontiac, IL</v>
      </c>
      <c r="C6644" s="41" t="s">
        <v>142</v>
      </c>
      <c r="D6644" s="41" t="s">
        <v>13</v>
      </c>
      <c r="E6644" s="41" t="s">
        <v>147</v>
      </c>
      <c r="F6644" s="38">
        <v>44277</v>
      </c>
      <c r="G6644" s="41" t="s">
        <v>147</v>
      </c>
      <c r="H6644" s="41">
        <v>0</v>
      </c>
    </row>
    <row r="6645" spans="1:8" x14ac:dyDescent="0.25">
      <c r="A6645" s="41">
        <f>VLOOKUP(D6645,'[110]Legacy Location Lookups'!$A$1:$C$340,2,0)</f>
        <v>8</v>
      </c>
      <c r="B6645" s="41" t="str">
        <f>VLOOKUP(A6645,'[110]Legacy Location Lookups'!$B$1:$C$340,2,0)</f>
        <v>Eureka, IL</v>
      </c>
      <c r="C6645" s="41" t="s">
        <v>142</v>
      </c>
      <c r="D6645" s="41" t="s">
        <v>6</v>
      </c>
      <c r="E6645" s="41" t="s">
        <v>144</v>
      </c>
      <c r="F6645" s="38">
        <v>44277</v>
      </c>
      <c r="G6645" s="41" t="s">
        <v>145</v>
      </c>
      <c r="H6645" s="41">
        <v>0</v>
      </c>
    </row>
    <row r="6646" spans="1:8" x14ac:dyDescent="0.25">
      <c r="A6646" s="41">
        <f>VLOOKUP(D6646,'[110]Legacy Location Lookups'!$A$1:$C$340,2,0)</f>
        <v>8</v>
      </c>
      <c r="B6646" s="41" t="str">
        <f>VLOOKUP(A6646,'[110]Legacy Location Lookups'!$B$1:$C$340,2,0)</f>
        <v>Eureka, IL</v>
      </c>
      <c r="C6646" s="41" t="s">
        <v>142</v>
      </c>
      <c r="D6646" s="41" t="s">
        <v>6</v>
      </c>
      <c r="E6646" s="41" t="s">
        <v>147</v>
      </c>
      <c r="F6646" s="38">
        <v>44277</v>
      </c>
      <c r="G6646" s="41" t="s">
        <v>147</v>
      </c>
      <c r="H6646" s="41">
        <v>0</v>
      </c>
    </row>
    <row r="6647" spans="1:8" x14ac:dyDescent="0.25">
      <c r="A6647" s="41">
        <f>VLOOKUP(D6647,'[110]Legacy Location Lookups'!$A$1:$C$340,2,0)</f>
        <v>10</v>
      </c>
      <c r="B6647" s="41" t="str">
        <f>VLOOKUP(A6647,'[110]Legacy Location Lookups'!$B$1:$C$340,2,0)</f>
        <v>Lincoln, IL</v>
      </c>
      <c r="C6647" s="41" t="s">
        <v>142</v>
      </c>
      <c r="D6647" s="41" t="s">
        <v>174</v>
      </c>
      <c r="E6647" s="41" t="s">
        <v>144</v>
      </c>
      <c r="F6647" s="38">
        <v>44277</v>
      </c>
      <c r="G6647" s="41" t="s">
        <v>145</v>
      </c>
      <c r="H6647" s="41">
        <v>0</v>
      </c>
    </row>
    <row r="6648" spans="1:8" x14ac:dyDescent="0.25">
      <c r="A6648" s="41">
        <f>VLOOKUP(D6648,'[110]Legacy Location Lookups'!$A$1:$C$340,2,0)</f>
        <v>10</v>
      </c>
      <c r="B6648" s="41" t="str">
        <f>VLOOKUP(A6648,'[110]Legacy Location Lookups'!$B$1:$C$340,2,0)</f>
        <v>Lincoln, IL</v>
      </c>
      <c r="C6648" s="41" t="s">
        <v>142</v>
      </c>
      <c r="D6648" s="41" t="s">
        <v>174</v>
      </c>
      <c r="E6648" s="41" t="s">
        <v>144</v>
      </c>
      <c r="F6648" s="38">
        <v>44277</v>
      </c>
      <c r="G6648" s="41" t="s">
        <v>147</v>
      </c>
      <c r="H6648" s="41">
        <v>0</v>
      </c>
    </row>
    <row r="6649" spans="1:8" x14ac:dyDescent="0.25">
      <c r="A6649" s="41">
        <f>VLOOKUP(D6649,'[110]Legacy Location Lookups'!$A$1:$C$340,2,0)</f>
        <v>17</v>
      </c>
      <c r="B6649" s="41" t="str">
        <f>VLOOKUP(A6649,'[110]Legacy Location Lookups'!$B$1:$C$340,2,0)</f>
        <v>Streator, IL</v>
      </c>
      <c r="C6649" s="41" t="s">
        <v>142</v>
      </c>
      <c r="D6649" s="41" t="s">
        <v>171</v>
      </c>
      <c r="E6649" s="41" t="s">
        <v>144</v>
      </c>
      <c r="F6649" s="38">
        <v>44277</v>
      </c>
      <c r="G6649" s="41" t="s">
        <v>145</v>
      </c>
      <c r="H6649" s="41">
        <v>0</v>
      </c>
    </row>
    <row r="6650" spans="1:8" x14ac:dyDescent="0.25">
      <c r="A6650" s="41">
        <f>VLOOKUP(D6650,'[110]Legacy Location Lookups'!$A$1:$C$340,2,0)</f>
        <v>17</v>
      </c>
      <c r="B6650" s="41" t="str">
        <f>VLOOKUP(A6650,'[110]Legacy Location Lookups'!$B$1:$C$340,2,0)</f>
        <v>Streator, IL</v>
      </c>
      <c r="C6650" s="41" t="s">
        <v>142</v>
      </c>
      <c r="D6650" s="41" t="s">
        <v>171</v>
      </c>
      <c r="E6650" s="41" t="s">
        <v>147</v>
      </c>
      <c r="F6650" s="38">
        <v>44277</v>
      </c>
      <c r="G6650" s="41" t="s">
        <v>147</v>
      </c>
      <c r="H6650" s="41">
        <v>0</v>
      </c>
    </row>
    <row r="6651" spans="1:8" x14ac:dyDescent="0.25">
      <c r="A6651" s="41">
        <f>VLOOKUP(D6651,'[110]Legacy Location Lookups'!$A$1:$C$340,2,0)</f>
        <v>16</v>
      </c>
      <c r="B6651" s="41" t="str">
        <f>VLOOKUP(A6651,'[110]Legacy Location Lookups'!$B$1:$C$340,2,0)</f>
        <v>Princeton, IL</v>
      </c>
      <c r="C6651" s="41" t="s">
        <v>142</v>
      </c>
      <c r="D6651" s="41" t="s">
        <v>169</v>
      </c>
      <c r="E6651" s="41" t="s">
        <v>144</v>
      </c>
      <c r="F6651" s="38">
        <v>44277</v>
      </c>
      <c r="G6651" s="41" t="s">
        <v>145</v>
      </c>
      <c r="H6651" s="41">
        <v>0</v>
      </c>
    </row>
    <row r="6652" spans="1:8" x14ac:dyDescent="0.25">
      <c r="A6652" s="41">
        <f>VLOOKUP(D6652,'[110]Legacy Location Lookups'!$A$1:$C$340,2,0)</f>
        <v>16</v>
      </c>
      <c r="B6652" s="41" t="str">
        <f>VLOOKUP(A6652,'[110]Legacy Location Lookups'!$B$1:$C$340,2,0)</f>
        <v>Princeton, IL</v>
      </c>
      <c r="C6652" s="41" t="s">
        <v>142</v>
      </c>
      <c r="D6652" s="41" t="s">
        <v>169</v>
      </c>
      <c r="E6652" s="41" t="s">
        <v>147</v>
      </c>
      <c r="F6652" s="38">
        <v>44277</v>
      </c>
      <c r="G6652" s="41" t="s">
        <v>147</v>
      </c>
      <c r="H6652" s="41">
        <v>0</v>
      </c>
    </row>
    <row r="6653" spans="1:8" x14ac:dyDescent="0.25">
      <c r="A6653" s="41">
        <f>VLOOKUP(D6653,'[110]Legacy Location Lookups'!$A$1:$C$340,2,0)</f>
        <v>11</v>
      </c>
      <c r="B6653" s="41" t="str">
        <f>VLOOKUP(A6653,'[110]Legacy Location Lookups'!$B$1:$C$340,2,0)</f>
        <v>Mt Zion, IL</v>
      </c>
      <c r="C6653" s="41" t="s">
        <v>142</v>
      </c>
      <c r="D6653" s="41" t="s">
        <v>170</v>
      </c>
      <c r="E6653" s="41" t="s">
        <v>144</v>
      </c>
      <c r="F6653" s="38">
        <v>44277</v>
      </c>
      <c r="G6653" s="41" t="s">
        <v>145</v>
      </c>
      <c r="H6653" s="41">
        <v>0</v>
      </c>
    </row>
    <row r="6654" spans="1:8" x14ac:dyDescent="0.25">
      <c r="A6654" s="41">
        <f>VLOOKUP(D6654,'[110]Legacy Location Lookups'!$A$1:$C$340,2,0)</f>
        <v>11</v>
      </c>
      <c r="B6654" s="41" t="str">
        <f>VLOOKUP(A6654,'[110]Legacy Location Lookups'!$B$1:$C$340,2,0)</f>
        <v>Mt Zion, IL</v>
      </c>
      <c r="C6654" s="41" t="s">
        <v>142</v>
      </c>
      <c r="D6654" s="41" t="s">
        <v>170</v>
      </c>
      <c r="E6654" s="41" t="s">
        <v>147</v>
      </c>
      <c r="F6654" s="38">
        <v>44277</v>
      </c>
      <c r="G6654" s="41" t="s">
        <v>147</v>
      </c>
      <c r="H6654" s="41">
        <v>0</v>
      </c>
    </row>
    <row r="6655" spans="1:8" x14ac:dyDescent="0.25">
      <c r="A6655" s="41">
        <f>VLOOKUP(D6655,'[110]Legacy Location Lookups'!$A$1:$C$340,2,0)</f>
        <v>9</v>
      </c>
      <c r="B6655" s="41" t="str">
        <f>VLOOKUP(A6655,'[110]Legacy Location Lookups'!$B$1:$C$340,2,0)</f>
        <v>Gibson City, IL</v>
      </c>
      <c r="C6655" s="41" t="s">
        <v>142</v>
      </c>
      <c r="D6655" s="41" t="s">
        <v>168</v>
      </c>
      <c r="E6655" s="41" t="s">
        <v>144</v>
      </c>
      <c r="F6655" s="38">
        <v>44277</v>
      </c>
      <c r="G6655" s="41" t="s">
        <v>145</v>
      </c>
      <c r="H6655" s="41">
        <v>0</v>
      </c>
    </row>
    <row r="6656" spans="1:8" x14ac:dyDescent="0.25">
      <c r="A6656" s="41">
        <f>VLOOKUP(D6656,'[110]Legacy Location Lookups'!$A$1:$C$340,2,0)</f>
        <v>127</v>
      </c>
      <c r="B6656" s="41" t="str">
        <f>VLOOKUP(A6656,'[110]Legacy Location Lookups'!$B$1:$C$340,2,0)</f>
        <v>Canton, IL</v>
      </c>
      <c r="C6656" s="41" t="s">
        <v>142</v>
      </c>
      <c r="D6656" s="41" t="s">
        <v>166</v>
      </c>
      <c r="E6656" s="41" t="s">
        <v>144</v>
      </c>
      <c r="F6656" s="38">
        <v>44277</v>
      </c>
      <c r="G6656" s="41" t="s">
        <v>145</v>
      </c>
      <c r="H6656" s="41">
        <v>0</v>
      </c>
    </row>
    <row r="6657" spans="1:8" x14ac:dyDescent="0.25">
      <c r="A6657" s="41">
        <f>VLOOKUP(D6657,'[110]Legacy Location Lookups'!$A$1:$C$340,2,0)</f>
        <v>12</v>
      </c>
      <c r="B6657" s="41" t="str">
        <f>VLOOKUP(A6657,'[110]Legacy Location Lookups'!$B$1:$C$340,2,0)</f>
        <v>Pekin, IL</v>
      </c>
      <c r="C6657" s="41" t="s">
        <v>142</v>
      </c>
      <c r="D6657" s="41" t="s">
        <v>242</v>
      </c>
      <c r="E6657" s="41" t="s">
        <v>144</v>
      </c>
      <c r="F6657" s="38">
        <v>44277</v>
      </c>
      <c r="G6657" s="41" t="s">
        <v>145</v>
      </c>
      <c r="H6657" s="41">
        <v>0</v>
      </c>
    </row>
    <row r="6658" spans="1:8" x14ac:dyDescent="0.25">
      <c r="A6658" s="41">
        <f>VLOOKUP(D6658,'[110]Legacy Location Lookups'!$A$1:$C$340,2,0)</f>
        <v>7</v>
      </c>
      <c r="B6658" s="41" t="str">
        <f>VLOOKUP(A6658,'[110]Legacy Location Lookups'!$B$1:$C$340,2,0)</f>
        <v>Clinton, IL</v>
      </c>
      <c r="C6658" s="41" t="s">
        <v>142</v>
      </c>
      <c r="D6658" s="41" t="s">
        <v>221</v>
      </c>
      <c r="E6658" s="41" t="s">
        <v>144</v>
      </c>
      <c r="F6658" s="38">
        <v>44277</v>
      </c>
      <c r="G6658" s="41" t="s">
        <v>145</v>
      </c>
      <c r="H6658" s="41">
        <v>0</v>
      </c>
    </row>
    <row r="6659" spans="1:8" x14ac:dyDescent="0.25">
      <c r="A6659" s="41">
        <f>VLOOKUP(D6659,'[110]Legacy Location Lookups'!$A$1:$C$340,2,0)</f>
        <v>171</v>
      </c>
      <c r="B6659" s="41" t="str">
        <f>VLOOKUP(A6659,'[110]Legacy Location Lookups'!$B$1:$C$340,2,0)</f>
        <v>IL Champaign E Main St</v>
      </c>
      <c r="C6659" s="41" t="s">
        <v>142</v>
      </c>
      <c r="D6659" s="41" t="s">
        <v>384</v>
      </c>
      <c r="E6659" s="41" t="s">
        <v>144</v>
      </c>
      <c r="F6659" s="38">
        <v>44277</v>
      </c>
      <c r="G6659" s="41" t="s">
        <v>145</v>
      </c>
      <c r="H6659" s="41">
        <v>7</v>
      </c>
    </row>
    <row r="6660" spans="1:8" x14ac:dyDescent="0.25">
      <c r="A6660" s="41">
        <f>VLOOKUP(D6660,'[110]Legacy Location Lookups'!$A$1:$C$340,2,0)</f>
        <v>162</v>
      </c>
      <c r="B6660" s="41" t="str">
        <f>VLOOKUP(A6660,'[110]Legacy Location Lookups'!$B$1:$C$340,2,0)</f>
        <v>IL GalesburgSeminarySt</v>
      </c>
      <c r="C6660" s="41" t="s">
        <v>142</v>
      </c>
      <c r="D6660" s="41" t="s">
        <v>385</v>
      </c>
      <c r="E6660" s="41" t="s">
        <v>144</v>
      </c>
      <c r="F6660" s="38">
        <v>44277</v>
      </c>
      <c r="G6660" s="41" t="s">
        <v>145</v>
      </c>
      <c r="H6660" s="41">
        <v>0</v>
      </c>
    </row>
    <row r="6661" spans="1:8" x14ac:dyDescent="0.25">
      <c r="A6661" s="41">
        <f>VLOOKUP(D6661,'[110]Legacy Location Lookups'!$A$1:$C$340,2,0)</f>
        <v>164</v>
      </c>
      <c r="B6661" s="41" t="str">
        <f>VLOOKUP(A6661,'[110]Legacy Location Lookups'!$B$1:$C$340,2,0)</f>
        <v>ILSpringfield EMadison</v>
      </c>
      <c r="C6661" s="41" t="s">
        <v>142</v>
      </c>
      <c r="D6661" s="41" t="s">
        <v>386</v>
      </c>
      <c r="E6661" s="41" t="s">
        <v>144</v>
      </c>
      <c r="F6661" s="38">
        <v>44277</v>
      </c>
      <c r="G6661" s="41" t="s">
        <v>145</v>
      </c>
      <c r="H6661" s="41">
        <v>13</v>
      </c>
    </row>
    <row r="6662" spans="1:8" x14ac:dyDescent="0.25">
      <c r="A6662" s="41">
        <f>VLOOKUP(D6662,'[110]Legacy Location Lookups'!$A$1:$C$340,2,0)</f>
        <v>73</v>
      </c>
      <c r="B6662" s="41" t="str">
        <f>VLOOKUP(A6662,'[110]Legacy Location Lookups'!$B$1:$C$340,2,0)</f>
        <v>Boynton Beach, FL</v>
      </c>
      <c r="C6662" s="41" t="s">
        <v>151</v>
      </c>
      <c r="D6662" s="41" t="s">
        <v>152</v>
      </c>
      <c r="E6662" s="41" t="s">
        <v>144</v>
      </c>
      <c r="F6662" s="38">
        <v>44277</v>
      </c>
      <c r="G6662" s="41" t="s">
        <v>145</v>
      </c>
      <c r="H6662" s="41">
        <v>85</v>
      </c>
    </row>
    <row r="6663" spans="1:8" x14ac:dyDescent="0.25">
      <c r="A6663" s="41">
        <f>VLOOKUP(D6663,'[110]Legacy Location Lookups'!$A$1:$C$340,2,0)</f>
        <v>73</v>
      </c>
      <c r="B6663" s="41" t="str">
        <f>VLOOKUP(A6663,'[110]Legacy Location Lookups'!$B$1:$C$340,2,0)</f>
        <v>Boynton Beach, FL</v>
      </c>
      <c r="C6663" s="41" t="s">
        <v>151</v>
      </c>
      <c r="D6663" s="41" t="s">
        <v>152</v>
      </c>
      <c r="E6663" s="41" t="s">
        <v>144</v>
      </c>
      <c r="F6663" s="38">
        <v>44277</v>
      </c>
      <c r="G6663" s="41" t="s">
        <v>159</v>
      </c>
      <c r="H6663" s="41">
        <v>5</v>
      </c>
    </row>
    <row r="6664" spans="1:8" x14ac:dyDescent="0.25">
      <c r="A6664" s="41">
        <f>VLOOKUP(D6664,'[110]Legacy Location Lookups'!$A$1:$C$340,2,0)</f>
        <v>73</v>
      </c>
      <c r="B6664" s="41" t="str">
        <f>VLOOKUP(A6664,'[110]Legacy Location Lookups'!$B$1:$C$340,2,0)</f>
        <v>Boynton Beach, FL</v>
      </c>
      <c r="C6664" s="41" t="s">
        <v>151</v>
      </c>
      <c r="D6664" s="41" t="s">
        <v>152</v>
      </c>
      <c r="E6664" s="41" t="s">
        <v>147</v>
      </c>
      <c r="F6664" s="38">
        <v>44277</v>
      </c>
      <c r="G6664" s="41" t="s">
        <v>145</v>
      </c>
      <c r="H6664" s="41">
        <v>0</v>
      </c>
    </row>
    <row r="6665" spans="1:8" x14ac:dyDescent="0.25">
      <c r="A6665" s="41">
        <f>VLOOKUP(D6665,'[110]Legacy Location Lookups'!$A$1:$C$340,2,0)</f>
        <v>73</v>
      </c>
      <c r="B6665" s="41" t="str">
        <f>VLOOKUP(A6665,'[110]Legacy Location Lookups'!$B$1:$C$340,2,0)</f>
        <v>Boynton Beach, FL</v>
      </c>
      <c r="C6665" s="41" t="s">
        <v>151</v>
      </c>
      <c r="D6665" s="41" t="s">
        <v>152</v>
      </c>
      <c r="E6665" s="41" t="s">
        <v>144</v>
      </c>
      <c r="F6665" s="38">
        <v>44277</v>
      </c>
      <c r="G6665" s="41" t="s">
        <v>145</v>
      </c>
      <c r="H6665" s="41">
        <v>5</v>
      </c>
    </row>
    <row r="6666" spans="1:8" x14ac:dyDescent="0.25">
      <c r="A6666" s="41">
        <f>VLOOKUP(D6666,'[110]Legacy Location Lookups'!$A$1:$C$340,2,0)</f>
        <v>75</v>
      </c>
      <c r="B6666" s="41" t="str">
        <f>VLOOKUP(A6666,'[110]Legacy Location Lookups'!$B$1:$C$340,2,0)</f>
        <v>Delray Beach, FL</v>
      </c>
      <c r="C6666" s="41" t="s">
        <v>151</v>
      </c>
      <c r="D6666" s="41" t="s">
        <v>153</v>
      </c>
      <c r="E6666" s="41" t="s">
        <v>144</v>
      </c>
      <c r="F6666" s="38">
        <v>44277</v>
      </c>
      <c r="G6666" s="41" t="s">
        <v>145</v>
      </c>
      <c r="H6666" s="41">
        <v>10</v>
      </c>
    </row>
    <row r="6667" spans="1:8" x14ac:dyDescent="0.25">
      <c r="A6667" s="41">
        <f>VLOOKUP(D6667,'[110]Legacy Location Lookups'!$A$1:$C$340,2,0)</f>
        <v>75</v>
      </c>
      <c r="B6667" s="41" t="str">
        <f>VLOOKUP(A6667,'[110]Legacy Location Lookups'!$B$1:$C$340,2,0)</f>
        <v>Delray Beach, FL</v>
      </c>
      <c r="C6667" s="41" t="s">
        <v>151</v>
      </c>
      <c r="D6667" s="41" t="s">
        <v>153</v>
      </c>
      <c r="E6667" s="41" t="s">
        <v>147</v>
      </c>
      <c r="F6667" s="38">
        <v>44277</v>
      </c>
      <c r="G6667" s="41" t="s">
        <v>147</v>
      </c>
      <c r="H6667" s="41">
        <v>1</v>
      </c>
    </row>
    <row r="6668" spans="1:8" x14ac:dyDescent="0.25">
      <c r="A6668" s="41">
        <f>VLOOKUP(D6668,'[110]Legacy Location Lookups'!$A$1:$C$340,2,0)</f>
        <v>75</v>
      </c>
      <c r="B6668" s="41" t="str">
        <f>VLOOKUP(A6668,'[110]Legacy Location Lookups'!$B$1:$C$340,2,0)</f>
        <v>Delray Beach, FL</v>
      </c>
      <c r="C6668" s="41" t="s">
        <v>151</v>
      </c>
      <c r="D6668" s="41" t="s">
        <v>153</v>
      </c>
      <c r="E6668" s="41" t="s">
        <v>144</v>
      </c>
      <c r="F6668" s="38">
        <v>44277</v>
      </c>
      <c r="G6668" s="41" t="s">
        <v>159</v>
      </c>
      <c r="H6668" s="41">
        <v>3</v>
      </c>
    </row>
    <row r="6669" spans="1:8" x14ac:dyDescent="0.25">
      <c r="A6669" s="41">
        <f>VLOOKUP(D6669,'[110]Legacy Location Lookups'!$A$1:$C$340,2,0)</f>
        <v>76</v>
      </c>
      <c r="B6669" s="41" t="str">
        <f>VLOOKUP(A6669,'[110]Legacy Location Lookups'!$B$1:$C$340,2,0)</f>
        <v>East Boca Raton, FL</v>
      </c>
      <c r="C6669" s="41" t="s">
        <v>151</v>
      </c>
      <c r="D6669" s="41" t="s">
        <v>175</v>
      </c>
      <c r="E6669" s="41" t="s">
        <v>144</v>
      </c>
      <c r="F6669" s="38">
        <v>44277</v>
      </c>
      <c r="G6669" s="41" t="s">
        <v>145</v>
      </c>
      <c r="H6669" s="41">
        <v>14</v>
      </c>
    </row>
    <row r="6670" spans="1:8" x14ac:dyDescent="0.25">
      <c r="A6670" s="41">
        <f>VLOOKUP(D6670,'[110]Legacy Location Lookups'!$A$1:$C$340,2,0)</f>
        <v>77</v>
      </c>
      <c r="B6670" s="41" t="str">
        <f>VLOOKUP(A6670,'[110]Legacy Location Lookups'!$B$1:$C$340,2,0)</f>
        <v>West Boca Raton, FL</v>
      </c>
      <c r="C6670" s="41" t="s">
        <v>151</v>
      </c>
      <c r="D6670" s="41" t="s">
        <v>154</v>
      </c>
      <c r="E6670" s="41" t="s">
        <v>144</v>
      </c>
      <c r="F6670" s="38">
        <v>44277</v>
      </c>
      <c r="G6670" s="41" t="s">
        <v>145</v>
      </c>
      <c r="H6670" s="41">
        <v>19</v>
      </c>
    </row>
    <row r="6671" spans="1:8" x14ac:dyDescent="0.25">
      <c r="A6671" s="41">
        <f>VLOOKUP(D6671,'[110]Legacy Location Lookups'!$A$1:$C$340,2,0)</f>
        <v>72</v>
      </c>
      <c r="B6671" s="41" t="str">
        <f>VLOOKUP(A6671,'[110]Legacy Location Lookups'!$B$1:$C$340,2,0)</f>
        <v>Boca Raton, FL</v>
      </c>
      <c r="C6671" s="41" t="s">
        <v>151</v>
      </c>
      <c r="D6671" s="41" t="s">
        <v>155</v>
      </c>
      <c r="E6671" s="41" t="s">
        <v>144</v>
      </c>
      <c r="F6671" s="38">
        <v>44277</v>
      </c>
      <c r="G6671" s="41" t="s">
        <v>145</v>
      </c>
      <c r="H6671" s="41">
        <v>26</v>
      </c>
    </row>
    <row r="6672" spans="1:8" x14ac:dyDescent="0.25">
      <c r="A6672" s="41">
        <f>VLOOKUP(D6672,'[110]Legacy Location Lookups'!$A$1:$C$340,2,0)</f>
        <v>72</v>
      </c>
      <c r="B6672" s="41" t="str">
        <f>VLOOKUP(A6672,'[110]Legacy Location Lookups'!$B$1:$C$340,2,0)</f>
        <v>Boca Raton, FL</v>
      </c>
      <c r="C6672" s="41" t="s">
        <v>151</v>
      </c>
      <c r="D6672" s="41" t="s">
        <v>155</v>
      </c>
      <c r="E6672" s="41" t="s">
        <v>144</v>
      </c>
      <c r="F6672" s="38">
        <v>44277</v>
      </c>
      <c r="G6672" s="41" t="s">
        <v>159</v>
      </c>
      <c r="H6672" s="41">
        <v>0</v>
      </c>
    </row>
    <row r="6673" spans="1:8" x14ac:dyDescent="0.25">
      <c r="A6673" s="41">
        <f>VLOOKUP(D6673,'[110]Legacy Location Lookups'!$A$1:$C$340,2,0)</f>
        <v>104</v>
      </c>
      <c r="B6673" s="41" t="str">
        <f>VLOOKUP(A6673,'[110]Legacy Location Lookups'!$B$1:$C$340,2,0)</f>
        <v>Miami, FL</v>
      </c>
      <c r="C6673" s="41" t="s">
        <v>151</v>
      </c>
      <c r="D6673" s="41" t="s">
        <v>223</v>
      </c>
      <c r="E6673" s="41" t="s">
        <v>144</v>
      </c>
      <c r="F6673" s="38">
        <v>44277</v>
      </c>
      <c r="G6673" s="41" t="s">
        <v>145</v>
      </c>
      <c r="H6673" s="41">
        <v>21</v>
      </c>
    </row>
    <row r="6674" spans="1:8" x14ac:dyDescent="0.25">
      <c r="A6674" s="41">
        <f>VLOOKUP(D6674,'[110]Legacy Location Lookups'!$A$1:$C$340,2,0)</f>
        <v>104</v>
      </c>
      <c r="B6674" s="41" t="str">
        <f>VLOOKUP(A6674,'[110]Legacy Location Lookups'!$B$1:$C$340,2,0)</f>
        <v>Miami, FL</v>
      </c>
      <c r="C6674" s="41" t="s">
        <v>151</v>
      </c>
      <c r="D6674" s="41" t="s">
        <v>223</v>
      </c>
      <c r="E6674" s="41" t="s">
        <v>144</v>
      </c>
      <c r="F6674" s="38">
        <v>44277</v>
      </c>
      <c r="G6674" s="41" t="s">
        <v>159</v>
      </c>
      <c r="H6674" s="41">
        <v>3</v>
      </c>
    </row>
    <row r="6675" spans="1:8" x14ac:dyDescent="0.25">
      <c r="A6675" s="41">
        <f>VLOOKUP(D6675,'[110]Legacy Location Lookups'!$A$1:$C$340,2,0)</f>
        <v>73</v>
      </c>
      <c r="B6675" s="41" t="str">
        <f>VLOOKUP(A6675,'[110]Legacy Location Lookups'!$B$1:$C$340,2,0)</f>
        <v>Boynton Beach, FL</v>
      </c>
      <c r="C6675" s="41" t="s">
        <v>151</v>
      </c>
      <c r="D6675" s="41" t="s">
        <v>152</v>
      </c>
      <c r="E6675" s="41" t="s">
        <v>144</v>
      </c>
      <c r="F6675" s="38">
        <v>44278</v>
      </c>
      <c r="G6675" s="41" t="s">
        <v>145</v>
      </c>
      <c r="H6675" s="41">
        <v>75</v>
      </c>
    </row>
    <row r="6676" spans="1:8" x14ac:dyDescent="0.25">
      <c r="A6676" s="41">
        <f>VLOOKUP(D6676,'[110]Legacy Location Lookups'!$A$1:$C$340,2,0)</f>
        <v>73</v>
      </c>
      <c r="B6676" s="41" t="str">
        <f>VLOOKUP(A6676,'[110]Legacy Location Lookups'!$B$1:$C$340,2,0)</f>
        <v>Boynton Beach, FL</v>
      </c>
      <c r="C6676" s="41" t="s">
        <v>151</v>
      </c>
      <c r="D6676" s="41" t="s">
        <v>152</v>
      </c>
      <c r="E6676" s="41" t="s">
        <v>144</v>
      </c>
      <c r="F6676" s="38">
        <v>44278</v>
      </c>
      <c r="G6676" s="41" t="s">
        <v>159</v>
      </c>
      <c r="H6676" s="41">
        <v>4</v>
      </c>
    </row>
    <row r="6677" spans="1:8" x14ac:dyDescent="0.25">
      <c r="A6677" s="41">
        <f>VLOOKUP(D6677,'[110]Legacy Location Lookups'!$A$1:$C$340,2,0)</f>
        <v>73</v>
      </c>
      <c r="B6677" s="41" t="str">
        <f>VLOOKUP(A6677,'[110]Legacy Location Lookups'!$B$1:$C$340,2,0)</f>
        <v>Boynton Beach, FL</v>
      </c>
      <c r="C6677" s="41" t="s">
        <v>151</v>
      </c>
      <c r="D6677" s="41" t="s">
        <v>152</v>
      </c>
      <c r="E6677" s="41" t="s">
        <v>147</v>
      </c>
      <c r="F6677" s="38">
        <v>44278</v>
      </c>
      <c r="G6677" s="41" t="s">
        <v>147</v>
      </c>
      <c r="H6677" s="41">
        <v>0</v>
      </c>
    </row>
    <row r="6678" spans="1:8" x14ac:dyDescent="0.25">
      <c r="A6678" s="41">
        <f>VLOOKUP(D6678,'[110]Legacy Location Lookups'!$A$1:$C$340,2,0)</f>
        <v>73</v>
      </c>
      <c r="B6678" s="41" t="str">
        <f>VLOOKUP(A6678,'[110]Legacy Location Lookups'!$B$1:$C$340,2,0)</f>
        <v>Boynton Beach, FL</v>
      </c>
      <c r="C6678" s="41" t="s">
        <v>151</v>
      </c>
      <c r="D6678" s="41" t="s">
        <v>152</v>
      </c>
      <c r="E6678" s="41" t="s">
        <v>144</v>
      </c>
      <c r="F6678" s="38">
        <v>44278</v>
      </c>
      <c r="G6678" s="41" t="s">
        <v>145</v>
      </c>
      <c r="H6678" s="41">
        <v>6</v>
      </c>
    </row>
    <row r="6679" spans="1:8" x14ac:dyDescent="0.25">
      <c r="A6679" s="41">
        <f>VLOOKUP(D6679,'[110]Legacy Location Lookups'!$A$1:$C$340,2,0)</f>
        <v>75</v>
      </c>
      <c r="B6679" s="41" t="str">
        <f>VLOOKUP(A6679,'[110]Legacy Location Lookups'!$B$1:$C$340,2,0)</f>
        <v>Delray Beach, FL</v>
      </c>
      <c r="C6679" s="41" t="s">
        <v>151</v>
      </c>
      <c r="D6679" s="41" t="s">
        <v>153</v>
      </c>
      <c r="E6679" s="41" t="s">
        <v>144</v>
      </c>
      <c r="F6679" s="38">
        <v>44278</v>
      </c>
      <c r="G6679" s="41" t="s">
        <v>145</v>
      </c>
      <c r="H6679" s="41">
        <v>42</v>
      </c>
    </row>
    <row r="6680" spans="1:8" x14ac:dyDescent="0.25">
      <c r="A6680" s="41">
        <f>VLOOKUP(D6680,'[110]Legacy Location Lookups'!$A$1:$C$340,2,0)</f>
        <v>75</v>
      </c>
      <c r="B6680" s="41" t="str">
        <f>VLOOKUP(A6680,'[110]Legacy Location Lookups'!$B$1:$C$340,2,0)</f>
        <v>Delray Beach, FL</v>
      </c>
      <c r="C6680" s="41" t="s">
        <v>151</v>
      </c>
      <c r="D6680" s="41" t="s">
        <v>153</v>
      </c>
      <c r="E6680" s="41" t="s">
        <v>144</v>
      </c>
      <c r="F6680" s="38">
        <v>44278</v>
      </c>
      <c r="G6680" s="41" t="s">
        <v>159</v>
      </c>
      <c r="H6680" s="41">
        <v>0</v>
      </c>
    </row>
    <row r="6681" spans="1:8" x14ac:dyDescent="0.25">
      <c r="A6681" s="41">
        <f>VLOOKUP(D6681,'[110]Legacy Location Lookups'!$A$1:$C$340,2,0)</f>
        <v>76</v>
      </c>
      <c r="B6681" s="41" t="str">
        <f>VLOOKUP(A6681,'[110]Legacy Location Lookups'!$B$1:$C$340,2,0)</f>
        <v>East Boca Raton, FL</v>
      </c>
      <c r="C6681" s="41" t="s">
        <v>151</v>
      </c>
      <c r="D6681" s="41" t="s">
        <v>175</v>
      </c>
      <c r="E6681" s="41" t="s">
        <v>144</v>
      </c>
      <c r="F6681" s="38">
        <v>44278</v>
      </c>
      <c r="G6681" s="41" t="s">
        <v>145</v>
      </c>
      <c r="H6681" s="41">
        <v>36</v>
      </c>
    </row>
    <row r="6682" spans="1:8" x14ac:dyDescent="0.25">
      <c r="A6682" s="41">
        <f>VLOOKUP(D6682,'[110]Legacy Location Lookups'!$A$1:$C$340,2,0)</f>
        <v>77</v>
      </c>
      <c r="B6682" s="41" t="str">
        <f>VLOOKUP(A6682,'[110]Legacy Location Lookups'!$B$1:$C$340,2,0)</f>
        <v>West Boca Raton, FL</v>
      </c>
      <c r="C6682" s="41" t="s">
        <v>151</v>
      </c>
      <c r="D6682" s="41" t="s">
        <v>154</v>
      </c>
      <c r="E6682" s="41" t="s">
        <v>144</v>
      </c>
      <c r="F6682" s="38">
        <v>44278</v>
      </c>
      <c r="G6682" s="41" t="s">
        <v>145</v>
      </c>
      <c r="H6682" s="41">
        <v>37</v>
      </c>
    </row>
    <row r="6683" spans="1:8" x14ac:dyDescent="0.25">
      <c r="A6683" s="41">
        <f>VLOOKUP(D6683,'[110]Legacy Location Lookups'!$A$1:$C$340,2,0)</f>
        <v>72</v>
      </c>
      <c r="B6683" s="41" t="str">
        <f>VLOOKUP(A6683,'[110]Legacy Location Lookups'!$B$1:$C$340,2,0)</f>
        <v>Boca Raton, FL</v>
      </c>
      <c r="C6683" s="41" t="s">
        <v>151</v>
      </c>
      <c r="D6683" s="41" t="s">
        <v>155</v>
      </c>
      <c r="E6683" s="41" t="s">
        <v>144</v>
      </c>
      <c r="F6683" s="38">
        <v>44278</v>
      </c>
      <c r="G6683" s="41" t="s">
        <v>145</v>
      </c>
      <c r="H6683" s="41">
        <v>16</v>
      </c>
    </row>
    <row r="6684" spans="1:8" x14ac:dyDescent="0.25">
      <c r="A6684" s="41">
        <f>VLOOKUP(D6684,'[110]Legacy Location Lookups'!$A$1:$C$340,2,0)</f>
        <v>72</v>
      </c>
      <c r="B6684" s="41" t="str">
        <f>VLOOKUP(A6684,'[110]Legacy Location Lookups'!$B$1:$C$340,2,0)</f>
        <v>Boca Raton, FL</v>
      </c>
      <c r="C6684" s="41" t="s">
        <v>151</v>
      </c>
      <c r="D6684" s="41" t="s">
        <v>155</v>
      </c>
      <c r="E6684" s="41" t="s">
        <v>144</v>
      </c>
      <c r="F6684" s="38">
        <v>44278</v>
      </c>
      <c r="G6684" s="41" t="s">
        <v>159</v>
      </c>
      <c r="H6684" s="41">
        <v>0</v>
      </c>
    </row>
    <row r="6685" spans="1:8" x14ac:dyDescent="0.25">
      <c r="A6685" s="41">
        <f>VLOOKUP(D6685,'[110]Legacy Location Lookups'!$A$1:$C$340,2,0)</f>
        <v>72</v>
      </c>
      <c r="B6685" s="41" t="str">
        <f>VLOOKUP(A6685,'[110]Legacy Location Lookups'!$B$1:$C$340,2,0)</f>
        <v>Boca Raton, FL</v>
      </c>
      <c r="C6685" s="41" t="s">
        <v>151</v>
      </c>
      <c r="D6685" s="41" t="s">
        <v>155</v>
      </c>
      <c r="E6685" s="41" t="s">
        <v>147</v>
      </c>
      <c r="F6685" s="38">
        <v>44278</v>
      </c>
      <c r="G6685" s="41" t="s">
        <v>147</v>
      </c>
      <c r="H6685" s="41">
        <v>2</v>
      </c>
    </row>
    <row r="6686" spans="1:8" x14ac:dyDescent="0.25">
      <c r="A6686" s="41">
        <f>VLOOKUP(D6686,'[110]Legacy Location Lookups'!$A$1:$C$340,2,0)</f>
        <v>104</v>
      </c>
      <c r="B6686" s="41" t="str">
        <f>VLOOKUP(A6686,'[110]Legacy Location Lookups'!$B$1:$C$340,2,0)</f>
        <v>Miami, FL</v>
      </c>
      <c r="C6686" s="41" t="s">
        <v>151</v>
      </c>
      <c r="D6686" s="41" t="s">
        <v>223</v>
      </c>
      <c r="E6686" s="41" t="s">
        <v>144</v>
      </c>
      <c r="F6686" s="38">
        <v>44278</v>
      </c>
      <c r="G6686" s="41" t="s">
        <v>145</v>
      </c>
      <c r="H6686" s="41">
        <v>15</v>
      </c>
    </row>
    <row r="6687" spans="1:8" x14ac:dyDescent="0.25">
      <c r="A6687" s="41">
        <f>VLOOKUP(D6687,'[110]Legacy Location Lookups'!$A$1:$C$340,2,0)</f>
        <v>104</v>
      </c>
      <c r="B6687" s="41" t="str">
        <f>VLOOKUP(A6687,'[110]Legacy Location Lookups'!$B$1:$C$340,2,0)</f>
        <v>Miami, FL</v>
      </c>
      <c r="C6687" s="41" t="s">
        <v>151</v>
      </c>
      <c r="D6687" s="41" t="s">
        <v>223</v>
      </c>
      <c r="E6687" s="41" t="s">
        <v>144</v>
      </c>
      <c r="F6687" s="38">
        <v>44278</v>
      </c>
      <c r="G6687" s="41" t="s">
        <v>159</v>
      </c>
      <c r="H6687" s="41">
        <v>2</v>
      </c>
    </row>
    <row r="6688" spans="1:8" x14ac:dyDescent="0.25">
      <c r="A6688" s="41">
        <f>VLOOKUP(D6688,'[110]Legacy Location Lookups'!$A$1:$C$340,2,0)</f>
        <v>73</v>
      </c>
      <c r="B6688" s="41" t="str">
        <f>VLOOKUP(A6688,'[110]Legacy Location Lookups'!$B$1:$C$340,2,0)</f>
        <v>Boynton Beach, FL</v>
      </c>
      <c r="C6688" s="41" t="s">
        <v>151</v>
      </c>
      <c r="D6688" s="41" t="s">
        <v>152</v>
      </c>
      <c r="E6688" s="41" t="s">
        <v>144</v>
      </c>
      <c r="F6688" s="38">
        <v>44279</v>
      </c>
      <c r="G6688" s="41" t="s">
        <v>145</v>
      </c>
      <c r="H6688" s="41">
        <v>58</v>
      </c>
    </row>
    <row r="6689" spans="1:8" x14ac:dyDescent="0.25">
      <c r="A6689" s="41">
        <f>VLOOKUP(D6689,'[110]Legacy Location Lookups'!$A$1:$C$340,2,0)</f>
        <v>73</v>
      </c>
      <c r="B6689" s="41" t="str">
        <f>VLOOKUP(A6689,'[110]Legacy Location Lookups'!$B$1:$C$340,2,0)</f>
        <v>Boynton Beach, FL</v>
      </c>
      <c r="C6689" s="41" t="s">
        <v>151</v>
      </c>
      <c r="D6689" s="41" t="s">
        <v>152</v>
      </c>
      <c r="E6689" s="41" t="s">
        <v>144</v>
      </c>
      <c r="F6689" s="38">
        <v>44279</v>
      </c>
      <c r="G6689" s="41" t="s">
        <v>145</v>
      </c>
      <c r="H6689" s="41">
        <v>3</v>
      </c>
    </row>
    <row r="6690" spans="1:8" x14ac:dyDescent="0.25">
      <c r="A6690" s="41">
        <f>VLOOKUP(D6690,'[110]Legacy Location Lookups'!$A$1:$C$340,2,0)</f>
        <v>73</v>
      </c>
      <c r="B6690" s="41" t="str">
        <f>VLOOKUP(A6690,'[110]Legacy Location Lookups'!$B$1:$C$340,2,0)</f>
        <v>Boynton Beach, FL</v>
      </c>
      <c r="C6690" s="41" t="s">
        <v>151</v>
      </c>
      <c r="D6690" s="41" t="s">
        <v>152</v>
      </c>
      <c r="E6690" s="41" t="s">
        <v>144</v>
      </c>
      <c r="F6690" s="38">
        <v>44279</v>
      </c>
      <c r="G6690" s="41" t="s">
        <v>145</v>
      </c>
      <c r="H6690" s="41">
        <v>6</v>
      </c>
    </row>
    <row r="6691" spans="1:8" x14ac:dyDescent="0.25">
      <c r="A6691" s="41">
        <f>VLOOKUP(D6691,'[110]Legacy Location Lookups'!$A$1:$C$340,2,0)</f>
        <v>73</v>
      </c>
      <c r="B6691" s="41" t="str">
        <f>VLOOKUP(A6691,'[110]Legacy Location Lookups'!$B$1:$C$340,2,0)</f>
        <v>Boynton Beach, FL</v>
      </c>
      <c r="C6691" s="41" t="s">
        <v>151</v>
      </c>
      <c r="D6691" s="41" t="s">
        <v>152</v>
      </c>
      <c r="E6691" s="41" t="s">
        <v>144</v>
      </c>
      <c r="F6691" s="38">
        <v>44279</v>
      </c>
      <c r="G6691" s="41" t="s">
        <v>145</v>
      </c>
      <c r="H6691" s="41">
        <v>0</v>
      </c>
    </row>
    <row r="6692" spans="1:8" x14ac:dyDescent="0.25">
      <c r="A6692" s="41">
        <f>VLOOKUP(D6692,'[110]Legacy Location Lookups'!$A$1:$C$340,2,0)</f>
        <v>73</v>
      </c>
      <c r="B6692" s="41" t="str">
        <f>VLOOKUP(A6692,'[110]Legacy Location Lookups'!$B$1:$C$340,2,0)</f>
        <v>Boynton Beach, FL</v>
      </c>
      <c r="C6692" s="41" t="s">
        <v>151</v>
      </c>
      <c r="D6692" s="41" t="s">
        <v>152</v>
      </c>
      <c r="E6692" s="41" t="s">
        <v>144</v>
      </c>
      <c r="F6692" s="38">
        <v>44279</v>
      </c>
      <c r="G6692" s="41" t="s">
        <v>146</v>
      </c>
      <c r="H6692" s="41">
        <v>0</v>
      </c>
    </row>
    <row r="6693" spans="1:8" x14ac:dyDescent="0.25">
      <c r="A6693" s="41">
        <f>VLOOKUP(D6693,'[110]Legacy Location Lookups'!$A$1:$C$340,2,0)</f>
        <v>75</v>
      </c>
      <c r="B6693" s="41" t="str">
        <f>VLOOKUP(A6693,'[110]Legacy Location Lookups'!$B$1:$C$340,2,0)</f>
        <v>Delray Beach, FL</v>
      </c>
      <c r="C6693" s="41" t="s">
        <v>151</v>
      </c>
      <c r="D6693" s="41" t="s">
        <v>153</v>
      </c>
      <c r="E6693" s="41" t="s">
        <v>144</v>
      </c>
      <c r="F6693" s="38">
        <v>44279</v>
      </c>
      <c r="G6693" s="41" t="s">
        <v>145</v>
      </c>
      <c r="H6693" s="41">
        <v>51</v>
      </c>
    </row>
    <row r="6694" spans="1:8" x14ac:dyDescent="0.25">
      <c r="A6694" s="41">
        <f>VLOOKUP(D6694,'[110]Legacy Location Lookups'!$A$1:$C$340,2,0)</f>
        <v>75</v>
      </c>
      <c r="B6694" s="41" t="str">
        <f>VLOOKUP(A6694,'[110]Legacy Location Lookups'!$B$1:$C$340,2,0)</f>
        <v>Delray Beach, FL</v>
      </c>
      <c r="C6694" s="41" t="s">
        <v>151</v>
      </c>
      <c r="D6694" s="41" t="s">
        <v>153</v>
      </c>
      <c r="E6694" s="41" t="s">
        <v>147</v>
      </c>
      <c r="F6694" s="38">
        <v>44279</v>
      </c>
      <c r="G6694" s="41" t="s">
        <v>147</v>
      </c>
      <c r="H6694" s="41">
        <v>0</v>
      </c>
    </row>
    <row r="6695" spans="1:8" x14ac:dyDescent="0.25">
      <c r="A6695" s="41">
        <f>VLOOKUP(D6695,'[110]Legacy Location Lookups'!$A$1:$C$340,2,0)</f>
        <v>75</v>
      </c>
      <c r="B6695" s="41" t="str">
        <f>VLOOKUP(A6695,'[110]Legacy Location Lookups'!$B$1:$C$340,2,0)</f>
        <v>Delray Beach, FL</v>
      </c>
      <c r="C6695" s="41" t="s">
        <v>151</v>
      </c>
      <c r="D6695" s="41" t="s">
        <v>153</v>
      </c>
      <c r="E6695" s="41" t="s">
        <v>144</v>
      </c>
      <c r="F6695" s="38">
        <v>44279</v>
      </c>
      <c r="G6695" s="41" t="s">
        <v>159</v>
      </c>
      <c r="H6695" s="41">
        <v>1</v>
      </c>
    </row>
    <row r="6696" spans="1:8" x14ac:dyDescent="0.25">
      <c r="A6696" s="41">
        <f>VLOOKUP(D6696,'[110]Legacy Location Lookups'!$A$1:$C$340,2,0)</f>
        <v>76</v>
      </c>
      <c r="B6696" s="41" t="str">
        <f>VLOOKUP(A6696,'[110]Legacy Location Lookups'!$B$1:$C$340,2,0)</f>
        <v>East Boca Raton, FL</v>
      </c>
      <c r="C6696" s="41" t="s">
        <v>151</v>
      </c>
      <c r="D6696" s="41" t="s">
        <v>175</v>
      </c>
      <c r="E6696" s="41" t="s">
        <v>144</v>
      </c>
      <c r="F6696" s="38">
        <v>44279</v>
      </c>
      <c r="G6696" s="41" t="s">
        <v>145</v>
      </c>
      <c r="H6696" s="41">
        <v>2</v>
      </c>
    </row>
    <row r="6697" spans="1:8" x14ac:dyDescent="0.25">
      <c r="A6697" s="41">
        <f>VLOOKUP(D6697,'[110]Legacy Location Lookups'!$A$1:$C$340,2,0)</f>
        <v>76</v>
      </c>
      <c r="B6697" s="41" t="str">
        <f>VLOOKUP(A6697,'[110]Legacy Location Lookups'!$B$1:$C$340,2,0)</f>
        <v>East Boca Raton, FL</v>
      </c>
      <c r="C6697" s="41" t="s">
        <v>151</v>
      </c>
      <c r="D6697" s="41" t="s">
        <v>175</v>
      </c>
      <c r="E6697" s="41" t="s">
        <v>147</v>
      </c>
      <c r="F6697" s="38">
        <v>44279</v>
      </c>
      <c r="G6697" s="41" t="s">
        <v>147</v>
      </c>
      <c r="H6697" s="41">
        <v>0</v>
      </c>
    </row>
    <row r="6698" spans="1:8" x14ac:dyDescent="0.25">
      <c r="A6698" s="41">
        <f>VLOOKUP(D6698,'[110]Legacy Location Lookups'!$A$1:$C$340,2,0)</f>
        <v>76</v>
      </c>
      <c r="B6698" s="41" t="str">
        <f>VLOOKUP(A6698,'[110]Legacy Location Lookups'!$B$1:$C$340,2,0)</f>
        <v>East Boca Raton, FL</v>
      </c>
      <c r="C6698" s="41" t="s">
        <v>151</v>
      </c>
      <c r="D6698" s="41" t="s">
        <v>175</v>
      </c>
      <c r="E6698" s="41" t="s">
        <v>144</v>
      </c>
      <c r="F6698" s="38">
        <v>44279</v>
      </c>
      <c r="G6698" s="41" t="s">
        <v>159</v>
      </c>
      <c r="H6698" s="41">
        <v>1</v>
      </c>
    </row>
    <row r="6699" spans="1:8" x14ac:dyDescent="0.25">
      <c r="A6699" s="41">
        <f>VLOOKUP(D6699,'[110]Legacy Location Lookups'!$A$1:$C$340,2,0)</f>
        <v>77</v>
      </c>
      <c r="B6699" s="41" t="str">
        <f>VLOOKUP(A6699,'[110]Legacy Location Lookups'!$B$1:$C$340,2,0)</f>
        <v>West Boca Raton, FL</v>
      </c>
      <c r="C6699" s="41" t="s">
        <v>151</v>
      </c>
      <c r="D6699" s="41" t="s">
        <v>154</v>
      </c>
      <c r="E6699" s="41" t="s">
        <v>144</v>
      </c>
      <c r="F6699" s="38">
        <v>44279</v>
      </c>
      <c r="G6699" s="41" t="s">
        <v>145</v>
      </c>
      <c r="H6699" s="41">
        <v>17</v>
      </c>
    </row>
    <row r="6700" spans="1:8" x14ac:dyDescent="0.25">
      <c r="A6700" s="41">
        <f>VLOOKUP(D6700,'[110]Legacy Location Lookups'!$A$1:$C$340,2,0)</f>
        <v>72</v>
      </c>
      <c r="B6700" s="41" t="str">
        <f>VLOOKUP(A6700,'[110]Legacy Location Lookups'!$B$1:$C$340,2,0)</f>
        <v>Boca Raton, FL</v>
      </c>
      <c r="C6700" s="41" t="s">
        <v>151</v>
      </c>
      <c r="D6700" s="41" t="s">
        <v>155</v>
      </c>
      <c r="E6700" s="41" t="s">
        <v>144</v>
      </c>
      <c r="F6700" s="38">
        <v>44279</v>
      </c>
      <c r="G6700" s="41" t="s">
        <v>145</v>
      </c>
      <c r="H6700" s="41">
        <v>14</v>
      </c>
    </row>
    <row r="6701" spans="1:8" x14ac:dyDescent="0.25">
      <c r="A6701" s="41">
        <f>VLOOKUP(D6701,'[110]Legacy Location Lookups'!$A$1:$C$340,2,0)</f>
        <v>72</v>
      </c>
      <c r="B6701" s="41" t="str">
        <f>VLOOKUP(A6701,'[110]Legacy Location Lookups'!$B$1:$C$340,2,0)</f>
        <v>Boca Raton, FL</v>
      </c>
      <c r="C6701" s="41" t="s">
        <v>151</v>
      </c>
      <c r="D6701" s="41" t="s">
        <v>155</v>
      </c>
      <c r="E6701" s="41" t="s">
        <v>144</v>
      </c>
      <c r="F6701" s="38">
        <v>44279</v>
      </c>
      <c r="G6701" s="41" t="s">
        <v>159</v>
      </c>
      <c r="H6701" s="41">
        <v>0</v>
      </c>
    </row>
    <row r="6702" spans="1:8" x14ac:dyDescent="0.25">
      <c r="A6702" s="41">
        <f>VLOOKUP(D6702,'[110]Legacy Location Lookups'!$A$1:$C$340,2,0)</f>
        <v>72</v>
      </c>
      <c r="B6702" s="41" t="str">
        <f>VLOOKUP(A6702,'[110]Legacy Location Lookups'!$B$1:$C$340,2,0)</f>
        <v>Boca Raton, FL</v>
      </c>
      <c r="C6702" s="41" t="s">
        <v>151</v>
      </c>
      <c r="D6702" s="41" t="s">
        <v>155</v>
      </c>
      <c r="E6702" s="41" t="s">
        <v>147</v>
      </c>
      <c r="F6702" s="38">
        <v>44279</v>
      </c>
      <c r="G6702" s="41" t="s">
        <v>147</v>
      </c>
      <c r="H6702" s="41">
        <v>0</v>
      </c>
    </row>
    <row r="6703" spans="1:8" x14ac:dyDescent="0.25">
      <c r="A6703" s="41">
        <f>VLOOKUP(D6703,'[110]Legacy Location Lookups'!$A$1:$C$340,2,0)</f>
        <v>104</v>
      </c>
      <c r="B6703" s="41" t="str">
        <f>VLOOKUP(A6703,'[110]Legacy Location Lookups'!$B$1:$C$340,2,0)</f>
        <v>Miami, FL</v>
      </c>
      <c r="C6703" s="41" t="s">
        <v>151</v>
      </c>
      <c r="D6703" s="41" t="s">
        <v>223</v>
      </c>
      <c r="E6703" s="41" t="s">
        <v>144</v>
      </c>
      <c r="F6703" s="38">
        <v>44279</v>
      </c>
      <c r="G6703" s="41" t="s">
        <v>145</v>
      </c>
      <c r="H6703" s="41">
        <v>20</v>
      </c>
    </row>
    <row r="6704" spans="1:8" x14ac:dyDescent="0.25">
      <c r="A6704" s="41">
        <f>VLOOKUP(D6704,'[110]Legacy Location Lookups'!$A$1:$C$340,2,0)</f>
        <v>104</v>
      </c>
      <c r="B6704" s="41" t="str">
        <f>VLOOKUP(A6704,'[110]Legacy Location Lookups'!$B$1:$C$340,2,0)</f>
        <v>Miami, FL</v>
      </c>
      <c r="C6704" s="41" t="s">
        <v>151</v>
      </c>
      <c r="D6704" s="41" t="s">
        <v>223</v>
      </c>
      <c r="E6704" s="41" t="s">
        <v>144</v>
      </c>
      <c r="F6704" s="38">
        <v>44279</v>
      </c>
      <c r="G6704" s="41" t="s">
        <v>159</v>
      </c>
      <c r="H6704" s="41">
        <v>3</v>
      </c>
    </row>
    <row r="6705" spans="1:8" x14ac:dyDescent="0.25">
      <c r="A6705" s="41">
        <f>VLOOKUP(D6705,'[110]Legacy Location Lookups'!$A$1:$C$340,2,0)</f>
        <v>73</v>
      </c>
      <c r="B6705" s="41" t="str">
        <f>VLOOKUP(A6705,'[110]Legacy Location Lookups'!$B$1:$C$340,2,0)</f>
        <v>Boynton Beach, FL</v>
      </c>
      <c r="C6705" s="41" t="s">
        <v>151</v>
      </c>
      <c r="D6705" s="41" t="s">
        <v>152</v>
      </c>
      <c r="E6705" s="41" t="s">
        <v>144</v>
      </c>
      <c r="F6705" s="38">
        <v>44280</v>
      </c>
      <c r="G6705" s="41" t="s">
        <v>145</v>
      </c>
      <c r="H6705" s="41">
        <v>68</v>
      </c>
    </row>
    <row r="6706" spans="1:8" x14ac:dyDescent="0.25">
      <c r="A6706" s="41">
        <f>VLOOKUP(D6706,'[110]Legacy Location Lookups'!$A$1:$C$340,2,0)</f>
        <v>73</v>
      </c>
      <c r="B6706" s="41" t="str">
        <f>VLOOKUP(A6706,'[110]Legacy Location Lookups'!$B$1:$C$340,2,0)</f>
        <v>Boynton Beach, FL</v>
      </c>
      <c r="C6706" s="41" t="s">
        <v>151</v>
      </c>
      <c r="D6706" s="41" t="s">
        <v>152</v>
      </c>
      <c r="E6706" s="41" t="s">
        <v>144</v>
      </c>
      <c r="F6706" s="38">
        <v>44280</v>
      </c>
      <c r="G6706" s="41" t="s">
        <v>146</v>
      </c>
      <c r="H6706" s="41">
        <v>0</v>
      </c>
    </row>
    <row r="6707" spans="1:8" x14ac:dyDescent="0.25">
      <c r="A6707" s="41">
        <f>VLOOKUP(D6707,'[110]Legacy Location Lookups'!$A$1:$C$340,2,0)</f>
        <v>73</v>
      </c>
      <c r="B6707" s="41" t="str">
        <f>VLOOKUP(A6707,'[110]Legacy Location Lookups'!$B$1:$C$340,2,0)</f>
        <v>Boynton Beach, FL</v>
      </c>
      <c r="C6707" s="41" t="s">
        <v>151</v>
      </c>
      <c r="D6707" s="41" t="s">
        <v>152</v>
      </c>
      <c r="E6707" s="41" t="s">
        <v>144</v>
      </c>
      <c r="F6707" s="38">
        <v>44280</v>
      </c>
      <c r="G6707" s="41" t="s">
        <v>159</v>
      </c>
      <c r="H6707" s="41">
        <v>0</v>
      </c>
    </row>
    <row r="6708" spans="1:8" x14ac:dyDescent="0.25">
      <c r="A6708" s="41">
        <f>VLOOKUP(D6708,'[110]Legacy Location Lookups'!$A$1:$C$340,2,0)</f>
        <v>73</v>
      </c>
      <c r="B6708" s="41" t="str">
        <f>VLOOKUP(A6708,'[110]Legacy Location Lookups'!$B$1:$C$340,2,0)</f>
        <v>Boynton Beach, FL</v>
      </c>
      <c r="C6708" s="41" t="s">
        <v>151</v>
      </c>
      <c r="D6708" s="41" t="s">
        <v>152</v>
      </c>
      <c r="E6708" s="41" t="s">
        <v>144</v>
      </c>
      <c r="F6708" s="38">
        <v>44280</v>
      </c>
      <c r="G6708" s="41" t="s">
        <v>145</v>
      </c>
      <c r="H6708" s="41">
        <v>0</v>
      </c>
    </row>
    <row r="6709" spans="1:8" x14ac:dyDescent="0.25">
      <c r="A6709" s="41">
        <f>VLOOKUP(D6709,'[110]Legacy Location Lookups'!$A$1:$C$340,2,0)</f>
        <v>73</v>
      </c>
      <c r="B6709" s="41" t="str">
        <f>VLOOKUP(A6709,'[110]Legacy Location Lookups'!$B$1:$C$340,2,0)</f>
        <v>Boynton Beach, FL</v>
      </c>
      <c r="C6709" s="41" t="s">
        <v>151</v>
      </c>
      <c r="D6709" s="41" t="s">
        <v>152</v>
      </c>
      <c r="E6709" s="41" t="s">
        <v>144</v>
      </c>
      <c r="F6709" s="38">
        <v>44280</v>
      </c>
      <c r="G6709" s="41" t="s">
        <v>145</v>
      </c>
      <c r="H6709" s="41">
        <v>2</v>
      </c>
    </row>
    <row r="6710" spans="1:8" x14ac:dyDescent="0.25">
      <c r="A6710" s="41">
        <f>VLOOKUP(D6710,'[110]Legacy Location Lookups'!$A$1:$C$340,2,0)</f>
        <v>75</v>
      </c>
      <c r="B6710" s="41" t="str">
        <f>VLOOKUP(A6710,'[110]Legacy Location Lookups'!$B$1:$C$340,2,0)</f>
        <v>Delray Beach, FL</v>
      </c>
      <c r="C6710" s="41" t="s">
        <v>151</v>
      </c>
      <c r="D6710" s="41" t="s">
        <v>153</v>
      </c>
      <c r="E6710" s="41" t="s">
        <v>144</v>
      </c>
      <c r="F6710" s="38">
        <v>44280</v>
      </c>
      <c r="G6710" s="41" t="s">
        <v>145</v>
      </c>
      <c r="H6710" s="41">
        <v>30</v>
      </c>
    </row>
    <row r="6711" spans="1:8" x14ac:dyDescent="0.25">
      <c r="A6711" s="41">
        <f>VLOOKUP(D6711,'[110]Legacy Location Lookups'!$A$1:$C$340,2,0)</f>
        <v>75</v>
      </c>
      <c r="B6711" s="41" t="str">
        <f>VLOOKUP(A6711,'[110]Legacy Location Lookups'!$B$1:$C$340,2,0)</f>
        <v>Delray Beach, FL</v>
      </c>
      <c r="C6711" s="41" t="s">
        <v>151</v>
      </c>
      <c r="D6711" s="41" t="s">
        <v>153</v>
      </c>
      <c r="E6711" s="41" t="s">
        <v>147</v>
      </c>
      <c r="F6711" s="38">
        <v>44280</v>
      </c>
      <c r="G6711" s="41" t="s">
        <v>147</v>
      </c>
      <c r="H6711" s="41">
        <v>0</v>
      </c>
    </row>
    <row r="6712" spans="1:8" x14ac:dyDescent="0.25">
      <c r="A6712" s="41">
        <f>VLOOKUP(D6712,'[110]Legacy Location Lookups'!$A$1:$C$340,2,0)</f>
        <v>75</v>
      </c>
      <c r="B6712" s="41" t="str">
        <f>VLOOKUP(A6712,'[110]Legacy Location Lookups'!$B$1:$C$340,2,0)</f>
        <v>Delray Beach, FL</v>
      </c>
      <c r="C6712" s="41" t="s">
        <v>151</v>
      </c>
      <c r="D6712" s="41" t="s">
        <v>153</v>
      </c>
      <c r="E6712" s="41" t="s">
        <v>144</v>
      </c>
      <c r="F6712" s="38">
        <v>44280</v>
      </c>
      <c r="G6712" s="41" t="s">
        <v>159</v>
      </c>
      <c r="H6712" s="41">
        <v>0</v>
      </c>
    </row>
    <row r="6713" spans="1:8" x14ac:dyDescent="0.25">
      <c r="A6713" s="41">
        <f>VLOOKUP(D6713,'[110]Legacy Location Lookups'!$A$1:$C$340,2,0)</f>
        <v>76</v>
      </c>
      <c r="B6713" s="41" t="str">
        <f>VLOOKUP(A6713,'[110]Legacy Location Lookups'!$B$1:$C$340,2,0)</f>
        <v>East Boca Raton, FL</v>
      </c>
      <c r="C6713" s="41" t="s">
        <v>151</v>
      </c>
      <c r="D6713" s="41" t="s">
        <v>175</v>
      </c>
      <c r="E6713" s="41" t="s">
        <v>144</v>
      </c>
      <c r="F6713" s="38">
        <v>44280</v>
      </c>
      <c r="G6713" s="41" t="s">
        <v>145</v>
      </c>
      <c r="H6713" s="41">
        <v>38</v>
      </c>
    </row>
    <row r="6714" spans="1:8" x14ac:dyDescent="0.25">
      <c r="A6714" s="41">
        <f>VLOOKUP(D6714,'[110]Legacy Location Lookups'!$A$1:$C$340,2,0)</f>
        <v>77</v>
      </c>
      <c r="B6714" s="41" t="str">
        <f>VLOOKUP(A6714,'[110]Legacy Location Lookups'!$B$1:$C$340,2,0)</f>
        <v>West Boca Raton, FL</v>
      </c>
      <c r="C6714" s="41" t="s">
        <v>151</v>
      </c>
      <c r="D6714" s="41" t="s">
        <v>154</v>
      </c>
      <c r="E6714" s="41" t="s">
        <v>144</v>
      </c>
      <c r="F6714" s="38">
        <v>44280</v>
      </c>
      <c r="G6714" s="41" t="s">
        <v>145</v>
      </c>
      <c r="H6714" s="41">
        <v>1</v>
      </c>
    </row>
    <row r="6715" spans="1:8" x14ac:dyDescent="0.25">
      <c r="A6715" s="41">
        <f>VLOOKUP(D6715,'[110]Legacy Location Lookups'!$A$1:$C$340,2,0)</f>
        <v>72</v>
      </c>
      <c r="B6715" s="41" t="str">
        <f>VLOOKUP(A6715,'[110]Legacy Location Lookups'!$B$1:$C$340,2,0)</f>
        <v>Boca Raton, FL</v>
      </c>
      <c r="C6715" s="41" t="s">
        <v>151</v>
      </c>
      <c r="D6715" s="41" t="s">
        <v>155</v>
      </c>
      <c r="E6715" s="41" t="s">
        <v>144</v>
      </c>
      <c r="F6715" s="38">
        <v>44280</v>
      </c>
      <c r="G6715" s="41" t="s">
        <v>145</v>
      </c>
      <c r="H6715" s="41">
        <v>17</v>
      </c>
    </row>
    <row r="6716" spans="1:8" x14ac:dyDescent="0.25">
      <c r="A6716" s="41">
        <f>VLOOKUP(D6716,'[110]Legacy Location Lookups'!$A$1:$C$340,2,0)</f>
        <v>72</v>
      </c>
      <c r="B6716" s="41" t="str">
        <f>VLOOKUP(A6716,'[110]Legacy Location Lookups'!$B$1:$C$340,2,0)</f>
        <v>Boca Raton, FL</v>
      </c>
      <c r="C6716" s="41" t="s">
        <v>151</v>
      </c>
      <c r="D6716" s="41" t="s">
        <v>155</v>
      </c>
      <c r="E6716" s="41" t="s">
        <v>144</v>
      </c>
      <c r="F6716" s="38">
        <v>44280</v>
      </c>
      <c r="G6716" s="41" t="s">
        <v>159</v>
      </c>
      <c r="H6716" s="41">
        <v>1</v>
      </c>
    </row>
    <row r="6717" spans="1:8" x14ac:dyDescent="0.25">
      <c r="A6717" s="41">
        <f>VLOOKUP(D6717,'[110]Legacy Location Lookups'!$A$1:$C$340,2,0)</f>
        <v>72</v>
      </c>
      <c r="B6717" s="41" t="str">
        <f>VLOOKUP(A6717,'[110]Legacy Location Lookups'!$B$1:$C$340,2,0)</f>
        <v>Boca Raton, FL</v>
      </c>
      <c r="C6717" s="41" t="s">
        <v>151</v>
      </c>
      <c r="D6717" s="41" t="s">
        <v>155</v>
      </c>
      <c r="E6717" s="41" t="s">
        <v>147</v>
      </c>
      <c r="F6717" s="38">
        <v>44280</v>
      </c>
      <c r="G6717" s="41" t="s">
        <v>147</v>
      </c>
      <c r="H6717" s="41">
        <v>2</v>
      </c>
    </row>
    <row r="6718" spans="1:8" x14ac:dyDescent="0.25">
      <c r="A6718" s="41">
        <f>VLOOKUP(D6718,'[110]Legacy Location Lookups'!$A$1:$C$340,2,0)</f>
        <v>104</v>
      </c>
      <c r="B6718" s="41" t="str">
        <f>VLOOKUP(A6718,'[110]Legacy Location Lookups'!$B$1:$C$340,2,0)</f>
        <v>Miami, FL</v>
      </c>
      <c r="C6718" s="41" t="s">
        <v>151</v>
      </c>
      <c r="D6718" s="41" t="s">
        <v>223</v>
      </c>
      <c r="E6718" s="41" t="s">
        <v>144</v>
      </c>
      <c r="F6718" s="38">
        <v>44280</v>
      </c>
      <c r="G6718" s="41" t="s">
        <v>145</v>
      </c>
      <c r="H6718" s="41">
        <v>19</v>
      </c>
    </row>
    <row r="6719" spans="1:8" x14ac:dyDescent="0.25">
      <c r="A6719" s="41">
        <f>VLOOKUP(D6719,'[110]Legacy Location Lookups'!$A$1:$C$340,2,0)</f>
        <v>104</v>
      </c>
      <c r="B6719" s="41" t="str">
        <f>VLOOKUP(A6719,'[110]Legacy Location Lookups'!$B$1:$C$340,2,0)</f>
        <v>Miami, FL</v>
      </c>
      <c r="C6719" s="41" t="s">
        <v>151</v>
      </c>
      <c r="D6719" s="41" t="s">
        <v>223</v>
      </c>
      <c r="E6719" s="41" t="s">
        <v>144</v>
      </c>
      <c r="F6719" s="38">
        <v>44280</v>
      </c>
      <c r="G6719" s="41" t="s">
        <v>159</v>
      </c>
      <c r="H6719" s="41">
        <v>4</v>
      </c>
    </row>
    <row r="6720" spans="1:8" x14ac:dyDescent="0.25">
      <c r="A6720" s="41">
        <f>VLOOKUP(D6720,'[110]Legacy Location Lookups'!$A$1:$C$340,2,0)</f>
        <v>73</v>
      </c>
      <c r="B6720" s="41" t="str">
        <f>VLOOKUP(A6720,'[110]Legacy Location Lookups'!$B$1:$C$340,2,0)</f>
        <v>Boynton Beach, FL</v>
      </c>
      <c r="C6720" s="41" t="s">
        <v>151</v>
      </c>
      <c r="D6720" s="41" t="s">
        <v>152</v>
      </c>
      <c r="E6720" s="41" t="s">
        <v>144</v>
      </c>
      <c r="F6720" s="38">
        <v>44281</v>
      </c>
      <c r="G6720" s="41" t="s">
        <v>145</v>
      </c>
      <c r="H6720" s="41">
        <v>60</v>
      </c>
    </row>
    <row r="6721" spans="1:8" x14ac:dyDescent="0.25">
      <c r="A6721" s="41">
        <f>VLOOKUP(D6721,'[110]Legacy Location Lookups'!$A$1:$C$340,2,0)</f>
        <v>73</v>
      </c>
      <c r="B6721" s="41" t="str">
        <f>VLOOKUP(A6721,'[110]Legacy Location Lookups'!$B$1:$C$340,2,0)</f>
        <v>Boynton Beach, FL</v>
      </c>
      <c r="C6721" s="41" t="s">
        <v>151</v>
      </c>
      <c r="D6721" s="41" t="s">
        <v>152</v>
      </c>
      <c r="E6721" s="41" t="s">
        <v>144</v>
      </c>
      <c r="F6721" s="38">
        <v>44281</v>
      </c>
      <c r="G6721" s="41" t="s">
        <v>159</v>
      </c>
      <c r="H6721" s="41">
        <v>4</v>
      </c>
    </row>
    <row r="6722" spans="1:8" x14ac:dyDescent="0.25">
      <c r="A6722" s="41">
        <f>VLOOKUP(D6722,'[110]Legacy Location Lookups'!$A$1:$C$340,2,0)</f>
        <v>73</v>
      </c>
      <c r="B6722" s="41" t="str">
        <f>VLOOKUP(A6722,'[110]Legacy Location Lookups'!$B$1:$C$340,2,0)</f>
        <v>Boynton Beach, FL</v>
      </c>
      <c r="C6722" s="41" t="s">
        <v>151</v>
      </c>
      <c r="D6722" s="41" t="s">
        <v>152</v>
      </c>
      <c r="E6722" s="41" t="s">
        <v>144</v>
      </c>
      <c r="F6722" s="38">
        <v>44281</v>
      </c>
      <c r="G6722" s="41" t="s">
        <v>146</v>
      </c>
      <c r="H6722" s="41">
        <v>0</v>
      </c>
    </row>
    <row r="6723" spans="1:8" x14ac:dyDescent="0.25">
      <c r="A6723" s="41">
        <f>VLOOKUP(D6723,'[110]Legacy Location Lookups'!$A$1:$C$340,2,0)</f>
        <v>73</v>
      </c>
      <c r="B6723" s="41" t="str">
        <f>VLOOKUP(A6723,'[110]Legacy Location Lookups'!$B$1:$C$340,2,0)</f>
        <v>Boynton Beach, FL</v>
      </c>
      <c r="C6723" s="41" t="s">
        <v>151</v>
      </c>
      <c r="D6723" s="41" t="s">
        <v>152</v>
      </c>
      <c r="E6723" s="41" t="s">
        <v>144</v>
      </c>
      <c r="F6723" s="38">
        <v>44281</v>
      </c>
      <c r="G6723" s="41" t="s">
        <v>145</v>
      </c>
      <c r="H6723" s="41">
        <v>8</v>
      </c>
    </row>
    <row r="6724" spans="1:8" x14ac:dyDescent="0.25">
      <c r="A6724" s="41">
        <f>VLOOKUP(D6724,'[110]Legacy Location Lookups'!$A$1:$C$340,2,0)</f>
        <v>75</v>
      </c>
      <c r="B6724" s="41" t="str">
        <f>VLOOKUP(A6724,'[110]Legacy Location Lookups'!$B$1:$C$340,2,0)</f>
        <v>Delray Beach, FL</v>
      </c>
      <c r="C6724" s="41" t="s">
        <v>151</v>
      </c>
      <c r="D6724" s="41" t="s">
        <v>153</v>
      </c>
      <c r="E6724" s="41" t="s">
        <v>144</v>
      </c>
      <c r="F6724" s="38">
        <v>44281</v>
      </c>
      <c r="G6724" s="41" t="s">
        <v>145</v>
      </c>
      <c r="H6724" s="41">
        <v>49</v>
      </c>
    </row>
    <row r="6725" spans="1:8" x14ac:dyDescent="0.25">
      <c r="A6725" s="41">
        <f>VLOOKUP(D6725,'[110]Legacy Location Lookups'!$A$1:$C$340,2,0)</f>
        <v>75</v>
      </c>
      <c r="B6725" s="41" t="str">
        <f>VLOOKUP(A6725,'[110]Legacy Location Lookups'!$B$1:$C$340,2,0)</f>
        <v>Delray Beach, FL</v>
      </c>
      <c r="C6725" s="41" t="s">
        <v>151</v>
      </c>
      <c r="D6725" s="41" t="s">
        <v>153</v>
      </c>
      <c r="E6725" s="41" t="s">
        <v>144</v>
      </c>
      <c r="F6725" s="38">
        <v>44281</v>
      </c>
      <c r="G6725" s="41" t="s">
        <v>159</v>
      </c>
      <c r="H6725" s="41">
        <v>2</v>
      </c>
    </row>
    <row r="6726" spans="1:8" x14ac:dyDescent="0.25">
      <c r="A6726" s="41">
        <f>VLOOKUP(D6726,'[110]Legacy Location Lookups'!$A$1:$C$340,2,0)</f>
        <v>76</v>
      </c>
      <c r="B6726" s="41" t="str">
        <f>VLOOKUP(A6726,'[110]Legacy Location Lookups'!$B$1:$C$340,2,0)</f>
        <v>East Boca Raton, FL</v>
      </c>
      <c r="C6726" s="41" t="s">
        <v>151</v>
      </c>
      <c r="D6726" s="41" t="s">
        <v>175</v>
      </c>
      <c r="E6726" s="41" t="s">
        <v>144</v>
      </c>
      <c r="F6726" s="38">
        <v>44281</v>
      </c>
      <c r="G6726" s="41" t="s">
        <v>145</v>
      </c>
      <c r="H6726" s="41">
        <v>0</v>
      </c>
    </row>
    <row r="6727" spans="1:8" x14ac:dyDescent="0.25">
      <c r="A6727" s="41">
        <f>VLOOKUP(D6727,'[110]Legacy Location Lookups'!$A$1:$C$340,2,0)</f>
        <v>76</v>
      </c>
      <c r="B6727" s="41" t="str">
        <f>VLOOKUP(A6727,'[110]Legacy Location Lookups'!$B$1:$C$340,2,0)</f>
        <v>East Boca Raton, FL</v>
      </c>
      <c r="C6727" s="41" t="s">
        <v>151</v>
      </c>
      <c r="D6727" s="41" t="s">
        <v>175</v>
      </c>
      <c r="E6727" s="41" t="s">
        <v>144</v>
      </c>
      <c r="F6727" s="38">
        <v>44281</v>
      </c>
      <c r="G6727" s="41" t="s">
        <v>159</v>
      </c>
      <c r="H6727" s="41">
        <v>0</v>
      </c>
    </row>
    <row r="6728" spans="1:8" x14ac:dyDescent="0.25">
      <c r="A6728" s="41">
        <f>VLOOKUP(D6728,'[110]Legacy Location Lookups'!$A$1:$C$340,2,0)</f>
        <v>77</v>
      </c>
      <c r="B6728" s="41" t="str">
        <f>VLOOKUP(A6728,'[110]Legacy Location Lookups'!$B$1:$C$340,2,0)</f>
        <v>West Boca Raton, FL</v>
      </c>
      <c r="C6728" s="41" t="s">
        <v>151</v>
      </c>
      <c r="D6728" s="41" t="s">
        <v>154</v>
      </c>
      <c r="E6728" s="41" t="s">
        <v>144</v>
      </c>
      <c r="F6728" s="38">
        <v>44281</v>
      </c>
      <c r="G6728" s="41" t="s">
        <v>145</v>
      </c>
      <c r="H6728" s="41">
        <v>38</v>
      </c>
    </row>
    <row r="6729" spans="1:8" x14ac:dyDescent="0.25">
      <c r="A6729" s="41">
        <f>VLOOKUP(D6729,'[110]Legacy Location Lookups'!$A$1:$C$340,2,0)</f>
        <v>72</v>
      </c>
      <c r="B6729" s="41" t="str">
        <f>VLOOKUP(A6729,'[110]Legacy Location Lookups'!$B$1:$C$340,2,0)</f>
        <v>Boca Raton, FL</v>
      </c>
      <c r="C6729" s="41" t="s">
        <v>151</v>
      </c>
      <c r="D6729" s="41" t="s">
        <v>155</v>
      </c>
      <c r="E6729" s="41" t="s">
        <v>144</v>
      </c>
      <c r="F6729" s="38">
        <v>44281</v>
      </c>
      <c r="G6729" s="41" t="s">
        <v>145</v>
      </c>
      <c r="H6729" s="41">
        <v>6</v>
      </c>
    </row>
    <row r="6730" spans="1:8" x14ac:dyDescent="0.25">
      <c r="A6730" s="41">
        <f>VLOOKUP(D6730,'[110]Legacy Location Lookups'!$A$1:$C$340,2,0)</f>
        <v>72</v>
      </c>
      <c r="B6730" s="41" t="str">
        <f>VLOOKUP(A6730,'[110]Legacy Location Lookups'!$B$1:$C$340,2,0)</f>
        <v>Boca Raton, FL</v>
      </c>
      <c r="C6730" s="41" t="s">
        <v>151</v>
      </c>
      <c r="D6730" s="41" t="s">
        <v>155</v>
      </c>
      <c r="E6730" s="41" t="s">
        <v>147</v>
      </c>
      <c r="F6730" s="38">
        <v>44281</v>
      </c>
      <c r="G6730" s="41" t="s">
        <v>147</v>
      </c>
      <c r="H6730" s="41">
        <v>1</v>
      </c>
    </row>
    <row r="6731" spans="1:8" x14ac:dyDescent="0.25">
      <c r="A6731" s="41">
        <f>VLOOKUP(D6731,'[110]Legacy Location Lookups'!$A$1:$C$340,2,0)</f>
        <v>72</v>
      </c>
      <c r="B6731" s="41" t="str">
        <f>VLOOKUP(A6731,'[110]Legacy Location Lookups'!$B$1:$C$340,2,0)</f>
        <v>Boca Raton, FL</v>
      </c>
      <c r="C6731" s="41" t="s">
        <v>151</v>
      </c>
      <c r="D6731" s="41" t="s">
        <v>155</v>
      </c>
      <c r="E6731" s="41" t="s">
        <v>144</v>
      </c>
      <c r="F6731" s="38">
        <v>44281</v>
      </c>
      <c r="G6731" s="41" t="s">
        <v>159</v>
      </c>
      <c r="H6731" s="41">
        <v>1</v>
      </c>
    </row>
    <row r="6732" spans="1:8" x14ac:dyDescent="0.25">
      <c r="A6732" s="41">
        <f>VLOOKUP(D6732,'[110]Legacy Location Lookups'!$A$1:$C$340,2,0)</f>
        <v>104</v>
      </c>
      <c r="B6732" s="41" t="str">
        <f>VLOOKUP(A6732,'[110]Legacy Location Lookups'!$B$1:$C$340,2,0)</f>
        <v>Miami, FL</v>
      </c>
      <c r="C6732" s="41" t="s">
        <v>151</v>
      </c>
      <c r="D6732" s="41" t="s">
        <v>223</v>
      </c>
      <c r="E6732" s="41" t="s">
        <v>144</v>
      </c>
      <c r="F6732" s="38">
        <v>44281</v>
      </c>
      <c r="G6732" s="41" t="s">
        <v>145</v>
      </c>
      <c r="H6732" s="41">
        <v>10</v>
      </c>
    </row>
    <row r="6733" spans="1:8" x14ac:dyDescent="0.25">
      <c r="A6733" s="41">
        <f>VLOOKUP(D6733,'[110]Legacy Location Lookups'!$A$1:$C$340,2,0)</f>
        <v>104</v>
      </c>
      <c r="B6733" s="41" t="str">
        <f>VLOOKUP(A6733,'[110]Legacy Location Lookups'!$B$1:$C$340,2,0)</f>
        <v>Miami, FL</v>
      </c>
      <c r="C6733" s="41" t="s">
        <v>151</v>
      </c>
      <c r="D6733" s="41" t="s">
        <v>223</v>
      </c>
      <c r="E6733" s="41" t="s">
        <v>144</v>
      </c>
      <c r="F6733" s="38">
        <v>44281</v>
      </c>
      <c r="G6733" s="41" t="s">
        <v>159</v>
      </c>
      <c r="H6733" s="41">
        <v>3</v>
      </c>
    </row>
    <row r="6734" spans="1:8" x14ac:dyDescent="0.25">
      <c r="A6734" s="41">
        <f>VLOOKUP(D6734,'[110]Legacy Location Lookups'!$A$1:$C$340,2,0)</f>
        <v>5</v>
      </c>
      <c r="B6734" s="41" t="str">
        <f>VLOOKUP(A6734,'[110]Legacy Location Lookups'!$B$1:$C$340,2,0)</f>
        <v>Bloomington, IL</v>
      </c>
      <c r="C6734" s="41" t="s">
        <v>142</v>
      </c>
      <c r="D6734" s="41" t="s">
        <v>143</v>
      </c>
      <c r="E6734" s="41" t="s">
        <v>144</v>
      </c>
      <c r="F6734" s="38">
        <v>44279</v>
      </c>
      <c r="G6734" s="41" t="s">
        <v>145</v>
      </c>
      <c r="H6734" s="41">
        <v>48</v>
      </c>
    </row>
    <row r="6735" spans="1:8" x14ac:dyDescent="0.25">
      <c r="A6735" s="41">
        <f>VLOOKUP(D6735,'[110]Legacy Location Lookups'!$A$1:$C$340,2,0)</f>
        <v>5</v>
      </c>
      <c r="B6735" s="41" t="str">
        <f>VLOOKUP(A6735,'[110]Legacy Location Lookups'!$B$1:$C$340,2,0)</f>
        <v>Bloomington, IL</v>
      </c>
      <c r="C6735" s="41" t="s">
        <v>142</v>
      </c>
      <c r="D6735" s="41" t="s">
        <v>143</v>
      </c>
      <c r="E6735" s="41" t="s">
        <v>144</v>
      </c>
      <c r="F6735" s="38">
        <v>44279</v>
      </c>
      <c r="G6735" s="41" t="s">
        <v>146</v>
      </c>
      <c r="H6735" s="41">
        <v>0</v>
      </c>
    </row>
    <row r="6736" spans="1:8" x14ac:dyDescent="0.25">
      <c r="A6736" s="41">
        <f>VLOOKUP(D6736,'[110]Legacy Location Lookups'!$A$1:$C$340,2,0)</f>
        <v>5</v>
      </c>
      <c r="B6736" s="41" t="str">
        <f>VLOOKUP(A6736,'[110]Legacy Location Lookups'!$B$1:$C$340,2,0)</f>
        <v>Bloomington, IL</v>
      </c>
      <c r="C6736" s="41" t="s">
        <v>142</v>
      </c>
      <c r="D6736" s="41" t="s">
        <v>143</v>
      </c>
      <c r="E6736" s="41" t="s">
        <v>147</v>
      </c>
      <c r="F6736" s="38">
        <v>44279</v>
      </c>
      <c r="G6736" s="41" t="s">
        <v>147</v>
      </c>
      <c r="H6736" s="41">
        <v>0</v>
      </c>
    </row>
    <row r="6737" spans="1:8" x14ac:dyDescent="0.25">
      <c r="A6737" s="41">
        <f>VLOOKUP(D6737,'[110]Legacy Location Lookups'!$A$1:$C$340,2,0)</f>
        <v>14</v>
      </c>
      <c r="B6737" s="41" t="str">
        <f>VLOOKUP(A6737,'[110]Legacy Location Lookups'!$B$1:$C$340,2,0)</f>
        <v>Peru, IL</v>
      </c>
      <c r="C6737" s="41" t="s">
        <v>142</v>
      </c>
      <c r="D6737" s="41" t="s">
        <v>148</v>
      </c>
      <c r="E6737" s="41" t="s">
        <v>144</v>
      </c>
      <c r="F6737" s="38">
        <v>44279</v>
      </c>
      <c r="G6737" s="41" t="s">
        <v>145</v>
      </c>
      <c r="H6737" s="41">
        <v>22</v>
      </c>
    </row>
    <row r="6738" spans="1:8" x14ac:dyDescent="0.25">
      <c r="A6738" s="41">
        <f>VLOOKUP(D6738,'[110]Legacy Location Lookups'!$A$1:$C$340,2,0)</f>
        <v>14</v>
      </c>
      <c r="B6738" s="41" t="str">
        <f>VLOOKUP(A6738,'[110]Legacy Location Lookups'!$B$1:$C$340,2,0)</f>
        <v>Peru, IL</v>
      </c>
      <c r="C6738" s="41" t="s">
        <v>142</v>
      </c>
      <c r="D6738" s="41" t="s">
        <v>148</v>
      </c>
      <c r="E6738" s="41" t="s">
        <v>147</v>
      </c>
      <c r="F6738" s="38">
        <v>44279</v>
      </c>
      <c r="G6738" s="41" t="s">
        <v>147</v>
      </c>
      <c r="H6738" s="41">
        <v>0</v>
      </c>
    </row>
    <row r="6739" spans="1:8" x14ac:dyDescent="0.25">
      <c r="A6739" s="41">
        <f>VLOOKUP(D6739,'[110]Legacy Location Lookups'!$A$1:$C$340,2,0)</f>
        <v>13</v>
      </c>
      <c r="B6739" s="41" t="str">
        <f>VLOOKUP(A6739,'[110]Legacy Location Lookups'!$B$1:$C$340,2,0)</f>
        <v>Peoria, IL</v>
      </c>
      <c r="C6739" s="41" t="s">
        <v>142</v>
      </c>
      <c r="D6739" s="41" t="s">
        <v>149</v>
      </c>
      <c r="E6739" s="41" t="s">
        <v>144</v>
      </c>
      <c r="F6739" s="38">
        <v>44279</v>
      </c>
      <c r="G6739" s="41" t="s">
        <v>145</v>
      </c>
      <c r="H6739" s="41">
        <v>5</v>
      </c>
    </row>
    <row r="6740" spans="1:8" x14ac:dyDescent="0.25">
      <c r="A6740" s="41">
        <f>VLOOKUP(D6740,'[110]Legacy Location Lookups'!$A$1:$C$340,2,0)</f>
        <v>13</v>
      </c>
      <c r="B6740" s="41" t="str">
        <f>VLOOKUP(A6740,'[110]Legacy Location Lookups'!$B$1:$C$340,2,0)</f>
        <v>Peoria, IL</v>
      </c>
      <c r="C6740" s="41" t="s">
        <v>142</v>
      </c>
      <c r="D6740" s="41" t="s">
        <v>149</v>
      </c>
      <c r="E6740" s="41" t="s">
        <v>144</v>
      </c>
      <c r="F6740" s="38">
        <v>44279</v>
      </c>
      <c r="G6740" s="41" t="s">
        <v>146</v>
      </c>
      <c r="H6740" s="41">
        <v>6</v>
      </c>
    </row>
    <row r="6741" spans="1:8" x14ac:dyDescent="0.25">
      <c r="A6741" s="41">
        <f>VLOOKUP(D6741,'[110]Legacy Location Lookups'!$A$1:$C$340,2,0)</f>
        <v>6</v>
      </c>
      <c r="B6741" s="41" t="str">
        <f>VLOOKUP(A6741,'[110]Legacy Location Lookups'!$B$1:$C$340,2,0)</f>
        <v>Charleston, IL</v>
      </c>
      <c r="C6741" s="41" t="s">
        <v>142</v>
      </c>
      <c r="D6741" s="41" t="s">
        <v>150</v>
      </c>
      <c r="E6741" s="41" t="s">
        <v>144</v>
      </c>
      <c r="F6741" s="38">
        <v>44279</v>
      </c>
      <c r="G6741" s="41" t="s">
        <v>145</v>
      </c>
      <c r="H6741" s="41">
        <v>58</v>
      </c>
    </row>
    <row r="6742" spans="1:8" x14ac:dyDescent="0.25">
      <c r="A6742" s="41">
        <f>VLOOKUP(D6742,'[110]Legacy Location Lookups'!$A$1:$C$340,2,0)</f>
        <v>6</v>
      </c>
      <c r="B6742" s="41" t="str">
        <f>VLOOKUP(A6742,'[110]Legacy Location Lookups'!$B$1:$C$340,2,0)</f>
        <v>Charleston, IL</v>
      </c>
      <c r="C6742" s="41" t="s">
        <v>142</v>
      </c>
      <c r="D6742" s="41" t="s">
        <v>150</v>
      </c>
      <c r="E6742" s="41" t="s">
        <v>144</v>
      </c>
      <c r="F6742" s="38">
        <v>44279</v>
      </c>
      <c r="G6742" s="41" t="s">
        <v>146</v>
      </c>
      <c r="H6742" s="41">
        <v>0</v>
      </c>
    </row>
    <row r="6743" spans="1:8" x14ac:dyDescent="0.25">
      <c r="A6743" s="41">
        <f>VLOOKUP(D6743,'[110]Legacy Location Lookups'!$A$1:$C$340,2,0)</f>
        <v>6</v>
      </c>
      <c r="B6743" s="41" t="str">
        <f>VLOOKUP(A6743,'[110]Legacy Location Lookups'!$B$1:$C$340,2,0)</f>
        <v>Charleston, IL</v>
      </c>
      <c r="C6743" s="41" t="s">
        <v>142</v>
      </c>
      <c r="D6743" s="41" t="s">
        <v>150</v>
      </c>
      <c r="E6743" s="41" t="s">
        <v>147</v>
      </c>
      <c r="F6743" s="38">
        <v>44279</v>
      </c>
      <c r="G6743" s="41" t="s">
        <v>147</v>
      </c>
      <c r="H6743" s="41">
        <v>0</v>
      </c>
    </row>
    <row r="6744" spans="1:8" x14ac:dyDescent="0.25">
      <c r="A6744" s="41">
        <f>VLOOKUP(D6744,'[110]Legacy Location Lookups'!$A$1:$C$340,2,0)</f>
        <v>15</v>
      </c>
      <c r="B6744" s="41" t="str">
        <f>VLOOKUP(A6744,'[110]Legacy Location Lookups'!$B$1:$C$340,2,0)</f>
        <v>Pontiac, IL</v>
      </c>
      <c r="C6744" s="41" t="s">
        <v>142</v>
      </c>
      <c r="D6744" s="41" t="s">
        <v>13</v>
      </c>
      <c r="E6744" s="41" t="s">
        <v>144</v>
      </c>
      <c r="F6744" s="38">
        <v>44279</v>
      </c>
      <c r="G6744" s="41" t="s">
        <v>145</v>
      </c>
      <c r="H6744" s="41">
        <v>0</v>
      </c>
    </row>
    <row r="6745" spans="1:8" x14ac:dyDescent="0.25">
      <c r="A6745" s="41">
        <f>VLOOKUP(D6745,'[110]Legacy Location Lookups'!$A$1:$C$340,2,0)</f>
        <v>15</v>
      </c>
      <c r="B6745" s="41" t="str">
        <f>VLOOKUP(A6745,'[110]Legacy Location Lookups'!$B$1:$C$340,2,0)</f>
        <v>Pontiac, IL</v>
      </c>
      <c r="C6745" s="41" t="s">
        <v>142</v>
      </c>
      <c r="D6745" s="41" t="s">
        <v>13</v>
      </c>
      <c r="E6745" s="41" t="s">
        <v>147</v>
      </c>
      <c r="F6745" s="38">
        <v>44279</v>
      </c>
      <c r="G6745" s="41" t="s">
        <v>147</v>
      </c>
      <c r="H6745" s="41">
        <v>0</v>
      </c>
    </row>
    <row r="6746" spans="1:8" x14ac:dyDescent="0.25">
      <c r="A6746" s="41">
        <f>VLOOKUP(D6746,'[110]Legacy Location Lookups'!$A$1:$C$340,2,0)</f>
        <v>8</v>
      </c>
      <c r="B6746" s="41" t="str">
        <f>VLOOKUP(A6746,'[110]Legacy Location Lookups'!$B$1:$C$340,2,0)</f>
        <v>Eureka, IL</v>
      </c>
      <c r="C6746" s="41" t="s">
        <v>142</v>
      </c>
      <c r="D6746" s="41" t="s">
        <v>6</v>
      </c>
      <c r="E6746" s="41" t="s">
        <v>144</v>
      </c>
      <c r="F6746" s="38">
        <v>44279</v>
      </c>
      <c r="G6746" s="41" t="s">
        <v>145</v>
      </c>
      <c r="H6746" s="41">
        <v>0</v>
      </c>
    </row>
    <row r="6747" spans="1:8" x14ac:dyDescent="0.25">
      <c r="A6747" s="41">
        <f>VLOOKUP(D6747,'[110]Legacy Location Lookups'!$A$1:$C$340,2,0)</f>
        <v>8</v>
      </c>
      <c r="B6747" s="41" t="str">
        <f>VLOOKUP(A6747,'[110]Legacy Location Lookups'!$B$1:$C$340,2,0)</f>
        <v>Eureka, IL</v>
      </c>
      <c r="C6747" s="41" t="s">
        <v>142</v>
      </c>
      <c r="D6747" s="41" t="s">
        <v>6</v>
      </c>
      <c r="E6747" s="41" t="s">
        <v>147</v>
      </c>
      <c r="F6747" s="38">
        <v>44279</v>
      </c>
      <c r="G6747" s="41" t="s">
        <v>147</v>
      </c>
      <c r="H6747" s="41">
        <v>0</v>
      </c>
    </row>
    <row r="6748" spans="1:8" x14ac:dyDescent="0.25">
      <c r="A6748" s="41">
        <f>VLOOKUP(D6748,'[110]Legacy Location Lookups'!$A$1:$C$340,2,0)</f>
        <v>10</v>
      </c>
      <c r="B6748" s="41" t="str">
        <f>VLOOKUP(A6748,'[110]Legacy Location Lookups'!$B$1:$C$340,2,0)</f>
        <v>Lincoln, IL</v>
      </c>
      <c r="C6748" s="41" t="s">
        <v>142</v>
      </c>
      <c r="D6748" s="41" t="s">
        <v>174</v>
      </c>
      <c r="E6748" s="41" t="s">
        <v>144</v>
      </c>
      <c r="F6748" s="38">
        <v>44279</v>
      </c>
      <c r="G6748" s="41" t="s">
        <v>145</v>
      </c>
      <c r="H6748" s="41">
        <v>0</v>
      </c>
    </row>
    <row r="6749" spans="1:8" x14ac:dyDescent="0.25">
      <c r="A6749" s="41">
        <f>VLOOKUP(D6749,'[110]Legacy Location Lookups'!$A$1:$C$340,2,0)</f>
        <v>10</v>
      </c>
      <c r="B6749" s="41" t="str">
        <f>VLOOKUP(A6749,'[110]Legacy Location Lookups'!$B$1:$C$340,2,0)</f>
        <v>Lincoln, IL</v>
      </c>
      <c r="C6749" s="41" t="s">
        <v>142</v>
      </c>
      <c r="D6749" s="41" t="s">
        <v>174</v>
      </c>
      <c r="E6749" s="41" t="s">
        <v>144</v>
      </c>
      <c r="F6749" s="38">
        <v>44279</v>
      </c>
      <c r="G6749" s="41" t="s">
        <v>147</v>
      </c>
      <c r="H6749" s="41">
        <v>0</v>
      </c>
    </row>
    <row r="6750" spans="1:8" x14ac:dyDescent="0.25">
      <c r="A6750" s="41">
        <f>VLOOKUP(D6750,'[110]Legacy Location Lookups'!$A$1:$C$340,2,0)</f>
        <v>17</v>
      </c>
      <c r="B6750" s="41" t="str">
        <f>VLOOKUP(A6750,'[110]Legacy Location Lookups'!$B$1:$C$340,2,0)</f>
        <v>Streator, IL</v>
      </c>
      <c r="C6750" s="41" t="s">
        <v>142</v>
      </c>
      <c r="D6750" s="41" t="s">
        <v>171</v>
      </c>
      <c r="E6750" s="41" t="s">
        <v>144</v>
      </c>
      <c r="F6750" s="38">
        <v>44279</v>
      </c>
      <c r="G6750" s="41" t="s">
        <v>145</v>
      </c>
      <c r="H6750" s="41">
        <v>0</v>
      </c>
    </row>
    <row r="6751" spans="1:8" x14ac:dyDescent="0.25">
      <c r="A6751" s="41">
        <f>VLOOKUP(D6751,'[110]Legacy Location Lookups'!$A$1:$C$340,2,0)</f>
        <v>17</v>
      </c>
      <c r="B6751" s="41" t="str">
        <f>VLOOKUP(A6751,'[110]Legacy Location Lookups'!$B$1:$C$340,2,0)</f>
        <v>Streator, IL</v>
      </c>
      <c r="C6751" s="41" t="s">
        <v>142</v>
      </c>
      <c r="D6751" s="41" t="s">
        <v>171</v>
      </c>
      <c r="E6751" s="41" t="s">
        <v>147</v>
      </c>
      <c r="F6751" s="38">
        <v>44279</v>
      </c>
      <c r="G6751" s="41" t="s">
        <v>147</v>
      </c>
      <c r="H6751" s="41">
        <v>0</v>
      </c>
    </row>
    <row r="6752" spans="1:8" x14ac:dyDescent="0.25">
      <c r="A6752" s="41">
        <f>VLOOKUP(D6752,'[110]Legacy Location Lookups'!$A$1:$C$340,2,0)</f>
        <v>16</v>
      </c>
      <c r="B6752" s="41" t="str">
        <f>VLOOKUP(A6752,'[110]Legacy Location Lookups'!$B$1:$C$340,2,0)</f>
        <v>Princeton, IL</v>
      </c>
      <c r="C6752" s="41" t="s">
        <v>142</v>
      </c>
      <c r="D6752" s="41" t="s">
        <v>169</v>
      </c>
      <c r="E6752" s="41" t="s">
        <v>144</v>
      </c>
      <c r="F6752" s="38">
        <v>44279</v>
      </c>
      <c r="G6752" s="41" t="s">
        <v>145</v>
      </c>
      <c r="H6752" s="41">
        <v>0</v>
      </c>
    </row>
    <row r="6753" spans="1:8" x14ac:dyDescent="0.25">
      <c r="A6753" s="41">
        <f>VLOOKUP(D6753,'[110]Legacy Location Lookups'!$A$1:$C$340,2,0)</f>
        <v>16</v>
      </c>
      <c r="B6753" s="41" t="str">
        <f>VLOOKUP(A6753,'[110]Legacy Location Lookups'!$B$1:$C$340,2,0)</f>
        <v>Princeton, IL</v>
      </c>
      <c r="C6753" s="41" t="s">
        <v>142</v>
      </c>
      <c r="D6753" s="41" t="s">
        <v>169</v>
      </c>
      <c r="E6753" s="41" t="s">
        <v>147</v>
      </c>
      <c r="F6753" s="38">
        <v>44279</v>
      </c>
      <c r="G6753" s="41" t="s">
        <v>147</v>
      </c>
      <c r="H6753" s="41">
        <v>0</v>
      </c>
    </row>
    <row r="6754" spans="1:8" x14ac:dyDescent="0.25">
      <c r="A6754" s="41">
        <f>VLOOKUP(D6754,'[110]Legacy Location Lookups'!$A$1:$C$340,2,0)</f>
        <v>11</v>
      </c>
      <c r="B6754" s="41" t="str">
        <f>VLOOKUP(A6754,'[110]Legacy Location Lookups'!$B$1:$C$340,2,0)</f>
        <v>Mt Zion, IL</v>
      </c>
      <c r="C6754" s="41" t="s">
        <v>142</v>
      </c>
      <c r="D6754" s="41" t="s">
        <v>170</v>
      </c>
      <c r="E6754" s="41" t="s">
        <v>144</v>
      </c>
      <c r="F6754" s="38">
        <v>44279</v>
      </c>
      <c r="G6754" s="41" t="s">
        <v>145</v>
      </c>
      <c r="H6754" s="41">
        <v>0</v>
      </c>
    </row>
    <row r="6755" spans="1:8" x14ac:dyDescent="0.25">
      <c r="A6755" s="41">
        <f>VLOOKUP(D6755,'[110]Legacy Location Lookups'!$A$1:$C$340,2,0)</f>
        <v>11</v>
      </c>
      <c r="B6755" s="41" t="str">
        <f>VLOOKUP(A6755,'[110]Legacy Location Lookups'!$B$1:$C$340,2,0)</f>
        <v>Mt Zion, IL</v>
      </c>
      <c r="C6755" s="41" t="s">
        <v>142</v>
      </c>
      <c r="D6755" s="41" t="s">
        <v>170</v>
      </c>
      <c r="E6755" s="41" t="s">
        <v>147</v>
      </c>
      <c r="F6755" s="38">
        <v>44279</v>
      </c>
      <c r="G6755" s="41" t="s">
        <v>147</v>
      </c>
      <c r="H6755" s="41">
        <v>0</v>
      </c>
    </row>
    <row r="6756" spans="1:8" x14ac:dyDescent="0.25">
      <c r="A6756" s="41">
        <f>VLOOKUP(D6756,'[110]Legacy Location Lookups'!$A$1:$C$340,2,0)</f>
        <v>9</v>
      </c>
      <c r="B6756" s="41" t="str">
        <f>VLOOKUP(A6756,'[110]Legacy Location Lookups'!$B$1:$C$340,2,0)</f>
        <v>Gibson City, IL</v>
      </c>
      <c r="C6756" s="41" t="s">
        <v>142</v>
      </c>
      <c r="D6756" s="41" t="s">
        <v>168</v>
      </c>
      <c r="E6756" s="41" t="s">
        <v>144</v>
      </c>
      <c r="F6756" s="38">
        <v>44279</v>
      </c>
      <c r="G6756" s="41" t="s">
        <v>145</v>
      </c>
      <c r="H6756" s="41">
        <v>0</v>
      </c>
    </row>
    <row r="6757" spans="1:8" x14ac:dyDescent="0.25">
      <c r="A6757" s="41">
        <f>VLOOKUP(D6757,'[110]Legacy Location Lookups'!$A$1:$C$340,2,0)</f>
        <v>127</v>
      </c>
      <c r="B6757" s="41" t="str">
        <f>VLOOKUP(A6757,'[110]Legacy Location Lookups'!$B$1:$C$340,2,0)</f>
        <v>Canton, IL</v>
      </c>
      <c r="C6757" s="41" t="s">
        <v>142</v>
      </c>
      <c r="D6757" s="41" t="s">
        <v>166</v>
      </c>
      <c r="E6757" s="41" t="s">
        <v>144</v>
      </c>
      <c r="F6757" s="38">
        <v>44279</v>
      </c>
      <c r="G6757" s="41" t="s">
        <v>145</v>
      </c>
      <c r="H6757" s="41">
        <v>0</v>
      </c>
    </row>
    <row r="6758" spans="1:8" x14ac:dyDescent="0.25">
      <c r="A6758" s="41">
        <f>VLOOKUP(D6758,'[110]Legacy Location Lookups'!$A$1:$C$340,2,0)</f>
        <v>12</v>
      </c>
      <c r="B6758" s="41" t="str">
        <f>VLOOKUP(A6758,'[110]Legacy Location Lookups'!$B$1:$C$340,2,0)</f>
        <v>Pekin, IL</v>
      </c>
      <c r="C6758" s="41" t="s">
        <v>142</v>
      </c>
      <c r="D6758" s="41" t="s">
        <v>242</v>
      </c>
      <c r="E6758" s="41" t="s">
        <v>144</v>
      </c>
      <c r="F6758" s="38">
        <v>44279</v>
      </c>
      <c r="G6758" s="41" t="s">
        <v>145</v>
      </c>
      <c r="H6758" s="41">
        <v>0</v>
      </c>
    </row>
    <row r="6759" spans="1:8" x14ac:dyDescent="0.25">
      <c r="A6759" s="41">
        <f>VLOOKUP(D6759,'[110]Legacy Location Lookups'!$A$1:$C$340,2,0)</f>
        <v>7</v>
      </c>
      <c r="B6759" s="41" t="str">
        <f>VLOOKUP(A6759,'[110]Legacy Location Lookups'!$B$1:$C$340,2,0)</f>
        <v>Clinton, IL</v>
      </c>
      <c r="C6759" s="41" t="s">
        <v>142</v>
      </c>
      <c r="D6759" s="41" t="s">
        <v>221</v>
      </c>
      <c r="E6759" s="41" t="s">
        <v>144</v>
      </c>
      <c r="F6759" s="38">
        <v>44279</v>
      </c>
      <c r="G6759" s="41" t="s">
        <v>145</v>
      </c>
      <c r="H6759" s="41">
        <v>0</v>
      </c>
    </row>
    <row r="6760" spans="1:8" x14ac:dyDescent="0.25">
      <c r="A6760" s="41">
        <f>VLOOKUP(D6760,'[110]Legacy Location Lookups'!$A$1:$C$340,2,0)</f>
        <v>171</v>
      </c>
      <c r="B6760" s="41" t="str">
        <f>VLOOKUP(A6760,'[110]Legacy Location Lookups'!$B$1:$C$340,2,0)</f>
        <v>IL Champaign E Main St</v>
      </c>
      <c r="C6760" s="41" t="s">
        <v>142</v>
      </c>
      <c r="D6760" s="41" t="s">
        <v>384</v>
      </c>
      <c r="E6760" s="41" t="s">
        <v>144</v>
      </c>
      <c r="F6760" s="38">
        <v>44279</v>
      </c>
      <c r="G6760" s="41" t="s">
        <v>145</v>
      </c>
      <c r="H6760" s="41">
        <v>0</v>
      </c>
    </row>
    <row r="6761" spans="1:8" x14ac:dyDescent="0.25">
      <c r="A6761" s="41">
        <f>VLOOKUP(D6761,'[110]Legacy Location Lookups'!$A$1:$C$340,2,0)</f>
        <v>162</v>
      </c>
      <c r="B6761" s="41" t="str">
        <f>VLOOKUP(A6761,'[110]Legacy Location Lookups'!$B$1:$C$340,2,0)</f>
        <v>IL GalesburgSeminarySt</v>
      </c>
      <c r="C6761" s="41" t="s">
        <v>142</v>
      </c>
      <c r="D6761" s="41" t="s">
        <v>385</v>
      </c>
      <c r="E6761" s="41" t="s">
        <v>144</v>
      </c>
      <c r="F6761" s="38">
        <v>44279</v>
      </c>
      <c r="G6761" s="41" t="s">
        <v>145</v>
      </c>
      <c r="H6761" s="41">
        <v>0</v>
      </c>
    </row>
    <row r="6762" spans="1:8" x14ac:dyDescent="0.25">
      <c r="A6762" s="41">
        <f>VLOOKUP(D6762,'[110]Legacy Location Lookups'!$A$1:$C$340,2,0)</f>
        <v>164</v>
      </c>
      <c r="B6762" s="41" t="str">
        <f>VLOOKUP(A6762,'[110]Legacy Location Lookups'!$B$1:$C$340,2,0)</f>
        <v>ILSpringfield EMadison</v>
      </c>
      <c r="C6762" s="41" t="s">
        <v>142</v>
      </c>
      <c r="D6762" s="41" t="s">
        <v>386</v>
      </c>
      <c r="E6762" s="41" t="s">
        <v>144</v>
      </c>
      <c r="F6762" s="38">
        <v>44279</v>
      </c>
      <c r="G6762" s="41" t="s">
        <v>145</v>
      </c>
      <c r="H6762" s="41">
        <v>0</v>
      </c>
    </row>
    <row r="6763" spans="1:8" x14ac:dyDescent="0.25">
      <c r="A6763" s="41">
        <f>VLOOKUP(D6763,'[110]Legacy Location Lookups'!$A$1:$C$340,2,0)</f>
        <v>5</v>
      </c>
      <c r="B6763" s="41" t="str">
        <f>VLOOKUP(A6763,'[110]Legacy Location Lookups'!$B$1:$C$340,2,0)</f>
        <v>Bloomington, IL</v>
      </c>
      <c r="C6763" s="41" t="s">
        <v>142</v>
      </c>
      <c r="D6763" s="41" t="s">
        <v>143</v>
      </c>
      <c r="E6763" s="41" t="s">
        <v>144</v>
      </c>
      <c r="F6763" s="38">
        <v>44287</v>
      </c>
      <c r="G6763" s="41" t="s">
        <v>145</v>
      </c>
      <c r="H6763" s="41">
        <v>81</v>
      </c>
    </row>
    <row r="6764" spans="1:8" x14ac:dyDescent="0.25">
      <c r="A6764" s="41">
        <f>VLOOKUP(D6764,'[110]Legacy Location Lookups'!$A$1:$C$340,2,0)</f>
        <v>5</v>
      </c>
      <c r="B6764" s="41" t="str">
        <f>VLOOKUP(A6764,'[110]Legacy Location Lookups'!$B$1:$C$340,2,0)</f>
        <v>Bloomington, IL</v>
      </c>
      <c r="C6764" s="41" t="s">
        <v>142</v>
      </c>
      <c r="D6764" s="41" t="s">
        <v>143</v>
      </c>
      <c r="E6764" s="41" t="s">
        <v>144</v>
      </c>
      <c r="F6764" s="38">
        <v>44287</v>
      </c>
      <c r="G6764" s="41" t="s">
        <v>146</v>
      </c>
      <c r="H6764" s="41">
        <v>7</v>
      </c>
    </row>
    <row r="6765" spans="1:8" x14ac:dyDescent="0.25">
      <c r="A6765" s="41">
        <f>VLOOKUP(D6765,'[110]Legacy Location Lookups'!$A$1:$C$340,2,0)</f>
        <v>5</v>
      </c>
      <c r="B6765" s="41" t="str">
        <f>VLOOKUP(A6765,'[110]Legacy Location Lookups'!$B$1:$C$340,2,0)</f>
        <v>Bloomington, IL</v>
      </c>
      <c r="C6765" s="41" t="s">
        <v>142</v>
      </c>
      <c r="D6765" s="41" t="s">
        <v>143</v>
      </c>
      <c r="E6765" s="41" t="s">
        <v>147</v>
      </c>
      <c r="F6765" s="38">
        <v>44287</v>
      </c>
      <c r="G6765" s="41" t="s">
        <v>147</v>
      </c>
      <c r="H6765" s="41">
        <v>0</v>
      </c>
    </row>
    <row r="6766" spans="1:8" x14ac:dyDescent="0.25">
      <c r="A6766" s="41">
        <f>VLOOKUP(D6766,'[110]Legacy Location Lookups'!$A$1:$C$340,2,0)</f>
        <v>14</v>
      </c>
      <c r="B6766" s="41" t="str">
        <f>VLOOKUP(A6766,'[110]Legacy Location Lookups'!$B$1:$C$340,2,0)</f>
        <v>Peru, IL</v>
      </c>
      <c r="C6766" s="41" t="s">
        <v>142</v>
      </c>
      <c r="D6766" s="41" t="s">
        <v>148</v>
      </c>
      <c r="E6766" s="41" t="s">
        <v>144</v>
      </c>
      <c r="F6766" s="38">
        <v>44287</v>
      </c>
      <c r="G6766" s="41" t="s">
        <v>145</v>
      </c>
      <c r="H6766" s="41">
        <v>45</v>
      </c>
    </row>
    <row r="6767" spans="1:8" x14ac:dyDescent="0.25">
      <c r="A6767" s="41">
        <f>VLOOKUP(D6767,'[110]Legacy Location Lookups'!$A$1:$C$340,2,0)</f>
        <v>14</v>
      </c>
      <c r="B6767" s="41" t="str">
        <f>VLOOKUP(A6767,'[110]Legacy Location Lookups'!$B$1:$C$340,2,0)</f>
        <v>Peru, IL</v>
      </c>
      <c r="C6767" s="41" t="s">
        <v>142</v>
      </c>
      <c r="D6767" s="41" t="s">
        <v>148</v>
      </c>
      <c r="E6767" s="41" t="s">
        <v>147</v>
      </c>
      <c r="F6767" s="38">
        <v>44287</v>
      </c>
      <c r="G6767" s="41" t="s">
        <v>147</v>
      </c>
      <c r="H6767" s="41">
        <v>0</v>
      </c>
    </row>
    <row r="6768" spans="1:8" x14ac:dyDescent="0.25">
      <c r="A6768" s="41">
        <f>VLOOKUP(D6768,'[110]Legacy Location Lookups'!$A$1:$C$340,2,0)</f>
        <v>13</v>
      </c>
      <c r="B6768" s="41" t="str">
        <f>VLOOKUP(A6768,'[110]Legacy Location Lookups'!$B$1:$C$340,2,0)</f>
        <v>Peoria, IL</v>
      </c>
      <c r="C6768" s="41" t="s">
        <v>142</v>
      </c>
      <c r="D6768" s="41" t="s">
        <v>149</v>
      </c>
      <c r="E6768" s="41" t="s">
        <v>144</v>
      </c>
      <c r="F6768" s="38">
        <v>44287</v>
      </c>
      <c r="G6768" s="41" t="s">
        <v>145</v>
      </c>
      <c r="H6768" s="41">
        <v>31</v>
      </c>
    </row>
    <row r="6769" spans="1:8" x14ac:dyDescent="0.25">
      <c r="A6769" s="41">
        <f>VLOOKUP(D6769,'[110]Legacy Location Lookups'!$A$1:$C$340,2,0)</f>
        <v>13</v>
      </c>
      <c r="B6769" s="41" t="str">
        <f>VLOOKUP(A6769,'[110]Legacy Location Lookups'!$B$1:$C$340,2,0)</f>
        <v>Peoria, IL</v>
      </c>
      <c r="C6769" s="41" t="s">
        <v>142</v>
      </c>
      <c r="D6769" s="41" t="s">
        <v>149</v>
      </c>
      <c r="E6769" s="41" t="s">
        <v>144</v>
      </c>
      <c r="F6769" s="38">
        <v>44287</v>
      </c>
      <c r="G6769" s="41" t="s">
        <v>146</v>
      </c>
      <c r="H6769" s="41">
        <v>0</v>
      </c>
    </row>
    <row r="6770" spans="1:8" x14ac:dyDescent="0.25">
      <c r="A6770" s="41">
        <f>VLOOKUP(D6770,'[110]Legacy Location Lookups'!$A$1:$C$340,2,0)</f>
        <v>6</v>
      </c>
      <c r="B6770" s="41" t="str">
        <f>VLOOKUP(A6770,'[110]Legacy Location Lookups'!$B$1:$C$340,2,0)</f>
        <v>Charleston, IL</v>
      </c>
      <c r="C6770" s="41" t="s">
        <v>142</v>
      </c>
      <c r="D6770" s="41" t="s">
        <v>150</v>
      </c>
      <c r="E6770" s="41" t="s">
        <v>144</v>
      </c>
      <c r="F6770" s="38">
        <v>44287</v>
      </c>
      <c r="G6770" s="41" t="s">
        <v>145</v>
      </c>
      <c r="H6770" s="41">
        <v>37</v>
      </c>
    </row>
    <row r="6771" spans="1:8" x14ac:dyDescent="0.25">
      <c r="A6771" s="41">
        <f>VLOOKUP(D6771,'[110]Legacy Location Lookups'!$A$1:$C$340,2,0)</f>
        <v>6</v>
      </c>
      <c r="B6771" s="41" t="str">
        <f>VLOOKUP(A6771,'[110]Legacy Location Lookups'!$B$1:$C$340,2,0)</f>
        <v>Charleston, IL</v>
      </c>
      <c r="C6771" s="41" t="s">
        <v>142</v>
      </c>
      <c r="D6771" s="41" t="s">
        <v>150</v>
      </c>
      <c r="E6771" s="41" t="s">
        <v>144</v>
      </c>
      <c r="F6771" s="38">
        <v>44287</v>
      </c>
      <c r="G6771" s="41" t="s">
        <v>146</v>
      </c>
      <c r="H6771" s="41">
        <v>0</v>
      </c>
    </row>
    <row r="6772" spans="1:8" x14ac:dyDescent="0.25">
      <c r="A6772" s="41">
        <f>VLOOKUP(D6772,'[110]Legacy Location Lookups'!$A$1:$C$340,2,0)</f>
        <v>6</v>
      </c>
      <c r="B6772" s="41" t="str">
        <f>VLOOKUP(A6772,'[110]Legacy Location Lookups'!$B$1:$C$340,2,0)</f>
        <v>Charleston, IL</v>
      </c>
      <c r="C6772" s="41" t="s">
        <v>142</v>
      </c>
      <c r="D6772" s="41" t="s">
        <v>150</v>
      </c>
      <c r="E6772" s="41" t="s">
        <v>147</v>
      </c>
      <c r="F6772" s="38">
        <v>44287</v>
      </c>
      <c r="G6772" s="41" t="s">
        <v>147</v>
      </c>
      <c r="H6772" s="41">
        <v>0</v>
      </c>
    </row>
    <row r="6773" spans="1:8" x14ac:dyDescent="0.25">
      <c r="A6773" s="41">
        <f>VLOOKUP(D6773,'[110]Legacy Location Lookups'!$A$1:$C$340,2,0)</f>
        <v>15</v>
      </c>
      <c r="B6773" s="41" t="str">
        <f>VLOOKUP(A6773,'[110]Legacy Location Lookups'!$B$1:$C$340,2,0)</f>
        <v>Pontiac, IL</v>
      </c>
      <c r="C6773" s="41" t="s">
        <v>142</v>
      </c>
      <c r="D6773" s="41" t="s">
        <v>13</v>
      </c>
      <c r="E6773" s="41" t="s">
        <v>144</v>
      </c>
      <c r="F6773" s="38">
        <v>44287</v>
      </c>
      <c r="G6773" s="41" t="s">
        <v>145</v>
      </c>
      <c r="H6773" s="41">
        <v>0</v>
      </c>
    </row>
    <row r="6774" spans="1:8" x14ac:dyDescent="0.25">
      <c r="A6774" s="41">
        <f>VLOOKUP(D6774,'[110]Legacy Location Lookups'!$A$1:$C$340,2,0)</f>
        <v>15</v>
      </c>
      <c r="B6774" s="41" t="str">
        <f>VLOOKUP(A6774,'[110]Legacy Location Lookups'!$B$1:$C$340,2,0)</f>
        <v>Pontiac, IL</v>
      </c>
      <c r="C6774" s="41" t="s">
        <v>142</v>
      </c>
      <c r="D6774" s="41" t="s">
        <v>13</v>
      </c>
      <c r="E6774" s="41" t="s">
        <v>147</v>
      </c>
      <c r="F6774" s="38">
        <v>44287</v>
      </c>
      <c r="G6774" s="41" t="s">
        <v>147</v>
      </c>
      <c r="H6774" s="41">
        <v>0</v>
      </c>
    </row>
    <row r="6775" spans="1:8" x14ac:dyDescent="0.25">
      <c r="A6775" s="41">
        <f>VLOOKUP(D6775,'[110]Legacy Location Lookups'!$A$1:$C$340,2,0)</f>
        <v>8</v>
      </c>
      <c r="B6775" s="41" t="str">
        <f>VLOOKUP(A6775,'[110]Legacy Location Lookups'!$B$1:$C$340,2,0)</f>
        <v>Eureka, IL</v>
      </c>
      <c r="C6775" s="41" t="s">
        <v>142</v>
      </c>
      <c r="D6775" s="41" t="s">
        <v>6</v>
      </c>
      <c r="E6775" s="41" t="s">
        <v>144</v>
      </c>
      <c r="F6775" s="38">
        <v>44287</v>
      </c>
      <c r="G6775" s="41" t="s">
        <v>145</v>
      </c>
      <c r="H6775" s="41">
        <v>0</v>
      </c>
    </row>
    <row r="6776" spans="1:8" x14ac:dyDescent="0.25">
      <c r="A6776" s="41">
        <f>VLOOKUP(D6776,'[110]Legacy Location Lookups'!$A$1:$C$340,2,0)</f>
        <v>8</v>
      </c>
      <c r="B6776" s="41" t="str">
        <f>VLOOKUP(A6776,'[110]Legacy Location Lookups'!$B$1:$C$340,2,0)</f>
        <v>Eureka, IL</v>
      </c>
      <c r="C6776" s="41" t="s">
        <v>142</v>
      </c>
      <c r="D6776" s="41" t="s">
        <v>6</v>
      </c>
      <c r="E6776" s="41" t="s">
        <v>147</v>
      </c>
      <c r="F6776" s="38">
        <v>44287</v>
      </c>
      <c r="G6776" s="41" t="s">
        <v>147</v>
      </c>
      <c r="H6776" s="41">
        <v>0</v>
      </c>
    </row>
    <row r="6777" spans="1:8" x14ac:dyDescent="0.25">
      <c r="A6777" s="41">
        <f>VLOOKUP(D6777,'[110]Legacy Location Lookups'!$A$1:$C$340,2,0)</f>
        <v>10</v>
      </c>
      <c r="B6777" s="41" t="str">
        <f>VLOOKUP(A6777,'[110]Legacy Location Lookups'!$B$1:$C$340,2,0)</f>
        <v>Lincoln, IL</v>
      </c>
      <c r="C6777" s="41" t="s">
        <v>142</v>
      </c>
      <c r="D6777" s="41" t="s">
        <v>174</v>
      </c>
      <c r="E6777" s="41" t="s">
        <v>144</v>
      </c>
      <c r="F6777" s="38">
        <v>44287</v>
      </c>
      <c r="G6777" s="41" t="s">
        <v>145</v>
      </c>
      <c r="H6777" s="41">
        <v>0</v>
      </c>
    </row>
    <row r="6778" spans="1:8" x14ac:dyDescent="0.25">
      <c r="A6778" s="41">
        <f>VLOOKUP(D6778,'[110]Legacy Location Lookups'!$A$1:$C$340,2,0)</f>
        <v>10</v>
      </c>
      <c r="B6778" s="41" t="str">
        <f>VLOOKUP(A6778,'[110]Legacy Location Lookups'!$B$1:$C$340,2,0)</f>
        <v>Lincoln, IL</v>
      </c>
      <c r="C6778" s="41" t="s">
        <v>142</v>
      </c>
      <c r="D6778" s="41" t="s">
        <v>174</v>
      </c>
      <c r="E6778" s="41" t="s">
        <v>144</v>
      </c>
      <c r="F6778" s="38">
        <v>44287</v>
      </c>
      <c r="G6778" s="41" t="s">
        <v>147</v>
      </c>
      <c r="H6778" s="41">
        <v>0</v>
      </c>
    </row>
    <row r="6779" spans="1:8" x14ac:dyDescent="0.25">
      <c r="A6779" s="41">
        <f>VLOOKUP(D6779,'[110]Legacy Location Lookups'!$A$1:$C$340,2,0)</f>
        <v>17</v>
      </c>
      <c r="B6779" s="41" t="str">
        <f>VLOOKUP(A6779,'[110]Legacy Location Lookups'!$B$1:$C$340,2,0)</f>
        <v>Streator, IL</v>
      </c>
      <c r="C6779" s="41" t="s">
        <v>142</v>
      </c>
      <c r="D6779" s="41" t="s">
        <v>171</v>
      </c>
      <c r="E6779" s="41" t="s">
        <v>144</v>
      </c>
      <c r="F6779" s="38">
        <v>44287</v>
      </c>
      <c r="G6779" s="41" t="s">
        <v>145</v>
      </c>
      <c r="H6779" s="41">
        <v>0</v>
      </c>
    </row>
    <row r="6780" spans="1:8" x14ac:dyDescent="0.25">
      <c r="A6780" s="41">
        <f>VLOOKUP(D6780,'[110]Legacy Location Lookups'!$A$1:$C$340,2,0)</f>
        <v>17</v>
      </c>
      <c r="B6780" s="41" t="str">
        <f>VLOOKUP(A6780,'[110]Legacy Location Lookups'!$B$1:$C$340,2,0)</f>
        <v>Streator, IL</v>
      </c>
      <c r="C6780" s="41" t="s">
        <v>142</v>
      </c>
      <c r="D6780" s="41" t="s">
        <v>171</v>
      </c>
      <c r="E6780" s="41" t="s">
        <v>147</v>
      </c>
      <c r="F6780" s="38">
        <v>44287</v>
      </c>
      <c r="G6780" s="41" t="s">
        <v>147</v>
      </c>
      <c r="H6780" s="41">
        <v>0</v>
      </c>
    </row>
    <row r="6781" spans="1:8" x14ac:dyDescent="0.25">
      <c r="A6781" s="41">
        <f>VLOOKUP(D6781,'[110]Legacy Location Lookups'!$A$1:$C$340,2,0)</f>
        <v>16</v>
      </c>
      <c r="B6781" s="41" t="str">
        <f>VLOOKUP(A6781,'[110]Legacy Location Lookups'!$B$1:$C$340,2,0)</f>
        <v>Princeton, IL</v>
      </c>
      <c r="C6781" s="41" t="s">
        <v>142</v>
      </c>
      <c r="D6781" s="41" t="s">
        <v>169</v>
      </c>
      <c r="E6781" s="41" t="s">
        <v>144</v>
      </c>
      <c r="F6781" s="38">
        <v>44287</v>
      </c>
      <c r="G6781" s="41" t="s">
        <v>145</v>
      </c>
      <c r="H6781" s="41">
        <v>19</v>
      </c>
    </row>
    <row r="6782" spans="1:8" x14ac:dyDescent="0.25">
      <c r="A6782" s="41">
        <f>VLOOKUP(D6782,'[110]Legacy Location Lookups'!$A$1:$C$340,2,0)</f>
        <v>16</v>
      </c>
      <c r="B6782" s="41" t="str">
        <f>VLOOKUP(A6782,'[110]Legacy Location Lookups'!$B$1:$C$340,2,0)</f>
        <v>Princeton, IL</v>
      </c>
      <c r="C6782" s="41" t="s">
        <v>142</v>
      </c>
      <c r="D6782" s="41" t="s">
        <v>169</v>
      </c>
      <c r="E6782" s="41" t="s">
        <v>147</v>
      </c>
      <c r="F6782" s="38">
        <v>44287</v>
      </c>
      <c r="G6782" s="41" t="s">
        <v>147</v>
      </c>
      <c r="H6782" s="41">
        <v>0</v>
      </c>
    </row>
    <row r="6783" spans="1:8" x14ac:dyDescent="0.25">
      <c r="A6783" s="41">
        <f>VLOOKUP(D6783,'[110]Legacy Location Lookups'!$A$1:$C$340,2,0)</f>
        <v>11</v>
      </c>
      <c r="B6783" s="41" t="str">
        <f>VLOOKUP(A6783,'[110]Legacy Location Lookups'!$B$1:$C$340,2,0)</f>
        <v>Mt Zion, IL</v>
      </c>
      <c r="C6783" s="41" t="s">
        <v>142</v>
      </c>
      <c r="D6783" s="41" t="s">
        <v>170</v>
      </c>
      <c r="E6783" s="41" t="s">
        <v>144</v>
      </c>
      <c r="F6783" s="38">
        <v>44287</v>
      </c>
      <c r="G6783" s="41" t="s">
        <v>145</v>
      </c>
      <c r="H6783" s="41">
        <v>0</v>
      </c>
    </row>
    <row r="6784" spans="1:8" x14ac:dyDescent="0.25">
      <c r="A6784" s="41">
        <f>VLOOKUP(D6784,'[110]Legacy Location Lookups'!$A$1:$C$340,2,0)</f>
        <v>11</v>
      </c>
      <c r="B6784" s="41" t="str">
        <f>VLOOKUP(A6784,'[110]Legacy Location Lookups'!$B$1:$C$340,2,0)</f>
        <v>Mt Zion, IL</v>
      </c>
      <c r="C6784" s="41" t="s">
        <v>142</v>
      </c>
      <c r="D6784" s="41" t="s">
        <v>170</v>
      </c>
      <c r="E6784" s="41" t="s">
        <v>147</v>
      </c>
      <c r="F6784" s="38">
        <v>44287</v>
      </c>
      <c r="G6784" s="41" t="s">
        <v>147</v>
      </c>
      <c r="H6784" s="41">
        <v>0</v>
      </c>
    </row>
    <row r="6785" spans="1:8" x14ac:dyDescent="0.25">
      <c r="A6785" s="41">
        <f>VLOOKUP(D6785,'[110]Legacy Location Lookups'!$A$1:$C$340,2,0)</f>
        <v>9</v>
      </c>
      <c r="B6785" s="41" t="str">
        <f>VLOOKUP(A6785,'[110]Legacy Location Lookups'!$B$1:$C$340,2,0)</f>
        <v>Gibson City, IL</v>
      </c>
      <c r="C6785" s="41" t="s">
        <v>142</v>
      </c>
      <c r="D6785" s="41" t="s">
        <v>168</v>
      </c>
      <c r="E6785" s="41" t="s">
        <v>144</v>
      </c>
      <c r="F6785" s="38">
        <v>44287</v>
      </c>
      <c r="G6785" s="41" t="s">
        <v>145</v>
      </c>
      <c r="H6785" s="41">
        <v>0</v>
      </c>
    </row>
    <row r="6786" spans="1:8" x14ac:dyDescent="0.25">
      <c r="A6786" s="41">
        <f>VLOOKUP(D6786,'[110]Legacy Location Lookups'!$A$1:$C$340,2,0)</f>
        <v>127</v>
      </c>
      <c r="B6786" s="41" t="str">
        <f>VLOOKUP(A6786,'[110]Legacy Location Lookups'!$B$1:$C$340,2,0)</f>
        <v>Canton, IL</v>
      </c>
      <c r="C6786" s="41" t="s">
        <v>142</v>
      </c>
      <c r="D6786" s="41" t="s">
        <v>166</v>
      </c>
      <c r="E6786" s="41" t="s">
        <v>144</v>
      </c>
      <c r="F6786" s="38">
        <v>44287</v>
      </c>
      <c r="G6786" s="41" t="s">
        <v>145</v>
      </c>
      <c r="H6786" s="41">
        <v>31</v>
      </c>
    </row>
    <row r="6787" spans="1:8" x14ac:dyDescent="0.25">
      <c r="A6787" s="41">
        <f>VLOOKUP(D6787,'[110]Legacy Location Lookups'!$A$1:$C$340,2,0)</f>
        <v>12</v>
      </c>
      <c r="B6787" s="41" t="str">
        <f>VLOOKUP(A6787,'[110]Legacy Location Lookups'!$B$1:$C$340,2,0)</f>
        <v>Pekin, IL</v>
      </c>
      <c r="C6787" s="41" t="s">
        <v>142</v>
      </c>
      <c r="D6787" s="41" t="s">
        <v>242</v>
      </c>
      <c r="E6787" s="41" t="s">
        <v>144</v>
      </c>
      <c r="F6787" s="38">
        <v>44287</v>
      </c>
      <c r="G6787" s="41" t="s">
        <v>145</v>
      </c>
      <c r="H6787" s="41">
        <v>0</v>
      </c>
    </row>
    <row r="6788" spans="1:8" x14ac:dyDescent="0.25">
      <c r="A6788" s="41">
        <f>VLOOKUP(D6788,'[110]Legacy Location Lookups'!$A$1:$C$340,2,0)</f>
        <v>7</v>
      </c>
      <c r="B6788" s="41" t="str">
        <f>VLOOKUP(A6788,'[110]Legacy Location Lookups'!$B$1:$C$340,2,0)</f>
        <v>Clinton, IL</v>
      </c>
      <c r="C6788" s="41" t="s">
        <v>142</v>
      </c>
      <c r="D6788" s="41" t="s">
        <v>221</v>
      </c>
      <c r="E6788" s="41" t="s">
        <v>144</v>
      </c>
      <c r="F6788" s="38">
        <v>44287</v>
      </c>
      <c r="G6788" s="41" t="s">
        <v>145</v>
      </c>
      <c r="H6788" s="41">
        <v>31</v>
      </c>
    </row>
    <row r="6789" spans="1:8" x14ac:dyDescent="0.25">
      <c r="A6789" s="41">
        <f>VLOOKUP(D6789,'[110]Legacy Location Lookups'!$A$1:$C$340,2,0)</f>
        <v>171</v>
      </c>
      <c r="B6789" s="41" t="str">
        <f>VLOOKUP(A6789,'[110]Legacy Location Lookups'!$B$1:$C$340,2,0)</f>
        <v>IL Champaign E Main St</v>
      </c>
      <c r="C6789" s="41" t="s">
        <v>142</v>
      </c>
      <c r="D6789" s="41" t="s">
        <v>384</v>
      </c>
      <c r="E6789" s="41" t="s">
        <v>144</v>
      </c>
      <c r="F6789" s="38">
        <v>44287</v>
      </c>
      <c r="G6789" s="41" t="s">
        <v>145</v>
      </c>
      <c r="H6789" s="41">
        <v>7</v>
      </c>
    </row>
    <row r="6790" spans="1:8" x14ac:dyDescent="0.25">
      <c r="A6790" s="41">
        <f>VLOOKUP(D6790,'[110]Legacy Location Lookups'!$A$1:$C$340,2,0)</f>
        <v>162</v>
      </c>
      <c r="B6790" s="41" t="str">
        <f>VLOOKUP(A6790,'[110]Legacy Location Lookups'!$B$1:$C$340,2,0)</f>
        <v>IL GalesburgSeminarySt</v>
      </c>
      <c r="C6790" s="41" t="s">
        <v>142</v>
      </c>
      <c r="D6790" s="41" t="s">
        <v>385</v>
      </c>
      <c r="E6790" s="41" t="s">
        <v>144</v>
      </c>
      <c r="F6790" s="38">
        <v>44287</v>
      </c>
      <c r="G6790" s="41" t="s">
        <v>145</v>
      </c>
      <c r="H6790" s="41">
        <v>0</v>
      </c>
    </row>
    <row r="6791" spans="1:8" x14ac:dyDescent="0.25">
      <c r="A6791" s="41">
        <f>VLOOKUP(D6791,'[110]Legacy Location Lookups'!$A$1:$C$340,2,0)</f>
        <v>164</v>
      </c>
      <c r="B6791" s="41" t="str">
        <f>VLOOKUP(A6791,'[110]Legacy Location Lookups'!$B$1:$C$340,2,0)</f>
        <v>ILSpringfield EMadison</v>
      </c>
      <c r="C6791" s="41" t="s">
        <v>142</v>
      </c>
      <c r="D6791" s="41" t="s">
        <v>386</v>
      </c>
      <c r="E6791" s="41" t="s">
        <v>144</v>
      </c>
      <c r="F6791" s="38">
        <v>44287</v>
      </c>
      <c r="G6791" s="41" t="s">
        <v>145</v>
      </c>
      <c r="H6791" s="41">
        <v>0</v>
      </c>
    </row>
    <row r="6792" spans="1:8" x14ac:dyDescent="0.25">
      <c r="A6792" s="41">
        <f>VLOOKUP(D6792,'[110]Legacy Location Lookups'!$A$1:$C$340,2,0)</f>
        <v>5</v>
      </c>
      <c r="B6792" s="41" t="str">
        <f>VLOOKUP(A6792,'[110]Legacy Location Lookups'!$B$1:$C$340,2,0)</f>
        <v>Bloomington, IL</v>
      </c>
      <c r="C6792" s="41" t="s">
        <v>142</v>
      </c>
      <c r="D6792" s="41" t="s">
        <v>143</v>
      </c>
      <c r="E6792" s="41" t="s">
        <v>144</v>
      </c>
      <c r="F6792" s="38">
        <v>44286</v>
      </c>
      <c r="G6792" s="41" t="s">
        <v>145</v>
      </c>
      <c r="H6792" s="41">
        <v>100</v>
      </c>
    </row>
    <row r="6793" spans="1:8" x14ac:dyDescent="0.25">
      <c r="A6793" s="41">
        <f>VLOOKUP(D6793,'[110]Legacy Location Lookups'!$A$1:$C$340,2,0)</f>
        <v>5</v>
      </c>
      <c r="B6793" s="41" t="str">
        <f>VLOOKUP(A6793,'[110]Legacy Location Lookups'!$B$1:$C$340,2,0)</f>
        <v>Bloomington, IL</v>
      </c>
      <c r="C6793" s="41" t="s">
        <v>142</v>
      </c>
      <c r="D6793" s="41" t="s">
        <v>143</v>
      </c>
      <c r="E6793" s="41" t="s">
        <v>144</v>
      </c>
      <c r="F6793" s="38">
        <v>44286</v>
      </c>
      <c r="G6793" s="41" t="s">
        <v>146</v>
      </c>
      <c r="H6793" s="41">
        <v>14</v>
      </c>
    </row>
    <row r="6794" spans="1:8" x14ac:dyDescent="0.25">
      <c r="A6794" s="41">
        <f>VLOOKUP(D6794,'[110]Legacy Location Lookups'!$A$1:$C$340,2,0)</f>
        <v>5</v>
      </c>
      <c r="B6794" s="41" t="str">
        <f>VLOOKUP(A6794,'[110]Legacy Location Lookups'!$B$1:$C$340,2,0)</f>
        <v>Bloomington, IL</v>
      </c>
      <c r="C6794" s="41" t="s">
        <v>142</v>
      </c>
      <c r="D6794" s="41" t="s">
        <v>143</v>
      </c>
      <c r="E6794" s="41" t="s">
        <v>147</v>
      </c>
      <c r="F6794" s="38">
        <v>44286</v>
      </c>
      <c r="G6794" s="41" t="s">
        <v>147</v>
      </c>
      <c r="H6794" s="41">
        <v>0</v>
      </c>
    </row>
    <row r="6795" spans="1:8" x14ac:dyDescent="0.25">
      <c r="A6795" s="41">
        <f>VLOOKUP(D6795,'[110]Legacy Location Lookups'!$A$1:$C$340,2,0)</f>
        <v>14</v>
      </c>
      <c r="B6795" s="41" t="str">
        <f>VLOOKUP(A6795,'[110]Legacy Location Lookups'!$B$1:$C$340,2,0)</f>
        <v>Peru, IL</v>
      </c>
      <c r="C6795" s="41" t="s">
        <v>142</v>
      </c>
      <c r="D6795" s="41" t="s">
        <v>148</v>
      </c>
      <c r="E6795" s="41" t="s">
        <v>144</v>
      </c>
      <c r="F6795" s="38">
        <v>44286</v>
      </c>
      <c r="G6795" s="41" t="s">
        <v>145</v>
      </c>
      <c r="H6795" s="41">
        <v>0</v>
      </c>
    </row>
    <row r="6796" spans="1:8" x14ac:dyDescent="0.25">
      <c r="A6796" s="41">
        <f>VLOOKUP(D6796,'[110]Legacy Location Lookups'!$A$1:$C$340,2,0)</f>
        <v>14</v>
      </c>
      <c r="B6796" s="41" t="str">
        <f>VLOOKUP(A6796,'[110]Legacy Location Lookups'!$B$1:$C$340,2,0)</f>
        <v>Peru, IL</v>
      </c>
      <c r="C6796" s="41" t="s">
        <v>142</v>
      </c>
      <c r="D6796" s="41" t="s">
        <v>148</v>
      </c>
      <c r="E6796" s="41" t="s">
        <v>147</v>
      </c>
      <c r="F6796" s="38">
        <v>44286</v>
      </c>
      <c r="G6796" s="41" t="s">
        <v>147</v>
      </c>
      <c r="H6796" s="41">
        <v>0</v>
      </c>
    </row>
    <row r="6797" spans="1:8" x14ac:dyDescent="0.25">
      <c r="A6797" s="41">
        <f>VLOOKUP(D6797,'[110]Legacy Location Lookups'!$A$1:$C$340,2,0)</f>
        <v>13</v>
      </c>
      <c r="B6797" s="41" t="str">
        <f>VLOOKUP(A6797,'[110]Legacy Location Lookups'!$B$1:$C$340,2,0)</f>
        <v>Peoria, IL</v>
      </c>
      <c r="C6797" s="41" t="s">
        <v>142</v>
      </c>
      <c r="D6797" s="41" t="s">
        <v>149</v>
      </c>
      <c r="E6797" s="41" t="s">
        <v>144</v>
      </c>
      <c r="F6797" s="38">
        <v>44286</v>
      </c>
      <c r="G6797" s="41" t="s">
        <v>145</v>
      </c>
      <c r="H6797" s="41">
        <v>33</v>
      </c>
    </row>
    <row r="6798" spans="1:8" x14ac:dyDescent="0.25">
      <c r="A6798" s="41">
        <f>VLOOKUP(D6798,'[110]Legacy Location Lookups'!$A$1:$C$340,2,0)</f>
        <v>13</v>
      </c>
      <c r="B6798" s="41" t="str">
        <f>VLOOKUP(A6798,'[110]Legacy Location Lookups'!$B$1:$C$340,2,0)</f>
        <v>Peoria, IL</v>
      </c>
      <c r="C6798" s="41" t="s">
        <v>142</v>
      </c>
      <c r="D6798" s="41" t="s">
        <v>149</v>
      </c>
      <c r="E6798" s="41" t="s">
        <v>144</v>
      </c>
      <c r="F6798" s="38">
        <v>44286</v>
      </c>
      <c r="G6798" s="41" t="s">
        <v>146</v>
      </c>
      <c r="H6798" s="41">
        <v>0</v>
      </c>
    </row>
    <row r="6799" spans="1:8" x14ac:dyDescent="0.25">
      <c r="A6799" s="41">
        <f>VLOOKUP(D6799,'[110]Legacy Location Lookups'!$A$1:$C$340,2,0)</f>
        <v>6</v>
      </c>
      <c r="B6799" s="41" t="str">
        <f>VLOOKUP(A6799,'[110]Legacy Location Lookups'!$B$1:$C$340,2,0)</f>
        <v>Charleston, IL</v>
      </c>
      <c r="C6799" s="41" t="s">
        <v>142</v>
      </c>
      <c r="D6799" s="41" t="s">
        <v>150</v>
      </c>
      <c r="E6799" s="41" t="s">
        <v>144</v>
      </c>
      <c r="F6799" s="38">
        <v>44286</v>
      </c>
      <c r="G6799" s="41" t="s">
        <v>145</v>
      </c>
      <c r="H6799" s="41">
        <v>59</v>
      </c>
    </row>
    <row r="6800" spans="1:8" x14ac:dyDescent="0.25">
      <c r="A6800" s="41">
        <f>VLOOKUP(D6800,'[110]Legacy Location Lookups'!$A$1:$C$340,2,0)</f>
        <v>6</v>
      </c>
      <c r="B6800" s="41" t="str">
        <f>VLOOKUP(A6800,'[110]Legacy Location Lookups'!$B$1:$C$340,2,0)</f>
        <v>Charleston, IL</v>
      </c>
      <c r="C6800" s="41" t="s">
        <v>142</v>
      </c>
      <c r="D6800" s="41" t="s">
        <v>150</v>
      </c>
      <c r="E6800" s="41" t="s">
        <v>144</v>
      </c>
      <c r="F6800" s="38">
        <v>44286</v>
      </c>
      <c r="G6800" s="41" t="s">
        <v>146</v>
      </c>
      <c r="H6800" s="41">
        <v>0</v>
      </c>
    </row>
    <row r="6801" spans="1:8" x14ac:dyDescent="0.25">
      <c r="A6801" s="41">
        <f>VLOOKUP(D6801,'[110]Legacy Location Lookups'!$A$1:$C$340,2,0)</f>
        <v>5</v>
      </c>
      <c r="B6801" s="41" t="str">
        <f>VLOOKUP(A6801,'[110]Legacy Location Lookups'!$B$1:$C$340,2,0)</f>
        <v>Bloomington, IL</v>
      </c>
      <c r="C6801" s="41" t="s">
        <v>142</v>
      </c>
      <c r="D6801" s="41" t="s">
        <v>143</v>
      </c>
      <c r="E6801" s="41" t="s">
        <v>144</v>
      </c>
      <c r="F6801" s="38">
        <v>44285</v>
      </c>
      <c r="G6801" s="41" t="s">
        <v>145</v>
      </c>
      <c r="H6801" s="41">
        <v>80</v>
      </c>
    </row>
    <row r="6802" spans="1:8" x14ac:dyDescent="0.25">
      <c r="A6802" s="41">
        <f>VLOOKUP(D6802,'[110]Legacy Location Lookups'!$A$1:$C$340,2,0)</f>
        <v>5</v>
      </c>
      <c r="B6802" s="41" t="str">
        <f>VLOOKUP(A6802,'[110]Legacy Location Lookups'!$B$1:$C$340,2,0)</f>
        <v>Bloomington, IL</v>
      </c>
      <c r="C6802" s="41" t="s">
        <v>142</v>
      </c>
      <c r="D6802" s="41" t="s">
        <v>143</v>
      </c>
      <c r="E6802" s="41" t="s">
        <v>144</v>
      </c>
      <c r="F6802" s="38">
        <v>44285</v>
      </c>
      <c r="G6802" s="41" t="s">
        <v>146</v>
      </c>
      <c r="H6802" s="41">
        <v>0</v>
      </c>
    </row>
    <row r="6803" spans="1:8" x14ac:dyDescent="0.25">
      <c r="A6803" s="41">
        <f>VLOOKUP(D6803,'[110]Legacy Location Lookups'!$A$1:$C$340,2,0)</f>
        <v>5</v>
      </c>
      <c r="B6803" s="41" t="str">
        <f>VLOOKUP(A6803,'[110]Legacy Location Lookups'!$B$1:$C$340,2,0)</f>
        <v>Bloomington, IL</v>
      </c>
      <c r="C6803" s="41" t="s">
        <v>142</v>
      </c>
      <c r="D6803" s="41" t="s">
        <v>143</v>
      </c>
      <c r="E6803" s="41" t="s">
        <v>147</v>
      </c>
      <c r="F6803" s="38">
        <v>44285</v>
      </c>
      <c r="G6803" s="41" t="s">
        <v>147</v>
      </c>
      <c r="H6803" s="41">
        <v>0</v>
      </c>
    </row>
    <row r="6804" spans="1:8" x14ac:dyDescent="0.25">
      <c r="A6804" s="41">
        <f>VLOOKUP(D6804,'[110]Legacy Location Lookups'!$A$1:$C$340,2,0)</f>
        <v>14</v>
      </c>
      <c r="B6804" s="41" t="str">
        <f>VLOOKUP(A6804,'[110]Legacy Location Lookups'!$B$1:$C$340,2,0)</f>
        <v>Peru, IL</v>
      </c>
      <c r="C6804" s="41" t="s">
        <v>142</v>
      </c>
      <c r="D6804" s="41" t="s">
        <v>148</v>
      </c>
      <c r="E6804" s="41" t="s">
        <v>144</v>
      </c>
      <c r="F6804" s="38">
        <v>44285</v>
      </c>
      <c r="G6804" s="41" t="s">
        <v>145</v>
      </c>
      <c r="H6804" s="41">
        <v>32</v>
      </c>
    </row>
    <row r="6805" spans="1:8" x14ac:dyDescent="0.25">
      <c r="A6805" s="41">
        <f>VLOOKUP(D6805,'[110]Legacy Location Lookups'!$A$1:$C$340,2,0)</f>
        <v>14</v>
      </c>
      <c r="B6805" s="41" t="str">
        <f>VLOOKUP(A6805,'[110]Legacy Location Lookups'!$B$1:$C$340,2,0)</f>
        <v>Peru, IL</v>
      </c>
      <c r="C6805" s="41" t="s">
        <v>142</v>
      </c>
      <c r="D6805" s="41" t="s">
        <v>148</v>
      </c>
      <c r="E6805" s="41" t="s">
        <v>147</v>
      </c>
      <c r="F6805" s="38">
        <v>44285</v>
      </c>
      <c r="G6805" s="41" t="s">
        <v>147</v>
      </c>
      <c r="H6805" s="41">
        <v>0</v>
      </c>
    </row>
    <row r="6806" spans="1:8" x14ac:dyDescent="0.25">
      <c r="A6806" s="41">
        <f>VLOOKUP(D6806,'[110]Legacy Location Lookups'!$A$1:$C$340,2,0)</f>
        <v>13</v>
      </c>
      <c r="B6806" s="41" t="str">
        <f>VLOOKUP(A6806,'[110]Legacy Location Lookups'!$B$1:$C$340,2,0)</f>
        <v>Peoria, IL</v>
      </c>
      <c r="C6806" s="41" t="s">
        <v>142</v>
      </c>
      <c r="D6806" s="41" t="s">
        <v>149</v>
      </c>
      <c r="E6806" s="41" t="s">
        <v>144</v>
      </c>
      <c r="F6806" s="38">
        <v>44285</v>
      </c>
      <c r="G6806" s="41" t="s">
        <v>145</v>
      </c>
      <c r="H6806" s="41">
        <v>0</v>
      </c>
    </row>
    <row r="6807" spans="1:8" x14ac:dyDescent="0.25">
      <c r="A6807" s="41">
        <f>VLOOKUP(D6807,'[110]Legacy Location Lookups'!$A$1:$C$340,2,0)</f>
        <v>13</v>
      </c>
      <c r="B6807" s="41" t="str">
        <f>VLOOKUP(A6807,'[110]Legacy Location Lookups'!$B$1:$C$340,2,0)</f>
        <v>Peoria, IL</v>
      </c>
      <c r="C6807" s="41" t="s">
        <v>142</v>
      </c>
      <c r="D6807" s="41" t="s">
        <v>149</v>
      </c>
      <c r="E6807" s="41" t="s">
        <v>144</v>
      </c>
      <c r="F6807" s="38">
        <v>44285</v>
      </c>
      <c r="G6807" s="41" t="s">
        <v>146</v>
      </c>
      <c r="H6807" s="41">
        <v>0</v>
      </c>
    </row>
    <row r="6808" spans="1:8" x14ac:dyDescent="0.25">
      <c r="A6808" s="41">
        <f>VLOOKUP(D6808,'[110]Legacy Location Lookups'!$A$1:$C$340,2,0)</f>
        <v>6</v>
      </c>
      <c r="B6808" s="41" t="str">
        <f>VLOOKUP(A6808,'[110]Legacy Location Lookups'!$B$1:$C$340,2,0)</f>
        <v>Charleston, IL</v>
      </c>
      <c r="C6808" s="41" t="s">
        <v>142</v>
      </c>
      <c r="D6808" s="41" t="s">
        <v>150</v>
      </c>
      <c r="E6808" s="41" t="s">
        <v>144</v>
      </c>
      <c r="F6808" s="38">
        <v>44285</v>
      </c>
      <c r="G6808" s="41" t="s">
        <v>145</v>
      </c>
      <c r="H6808" s="41">
        <v>32</v>
      </c>
    </row>
    <row r="6809" spans="1:8" x14ac:dyDescent="0.25">
      <c r="A6809" s="41">
        <f>VLOOKUP(D6809,'[110]Legacy Location Lookups'!$A$1:$C$340,2,0)</f>
        <v>6</v>
      </c>
      <c r="B6809" s="41" t="str">
        <f>VLOOKUP(A6809,'[110]Legacy Location Lookups'!$B$1:$C$340,2,0)</f>
        <v>Charleston, IL</v>
      </c>
      <c r="C6809" s="41" t="s">
        <v>142</v>
      </c>
      <c r="D6809" s="41" t="s">
        <v>150</v>
      </c>
      <c r="E6809" s="41" t="s">
        <v>144</v>
      </c>
      <c r="F6809" s="38">
        <v>44285</v>
      </c>
      <c r="G6809" s="41" t="s">
        <v>146</v>
      </c>
      <c r="H6809" s="41">
        <v>16</v>
      </c>
    </row>
    <row r="6810" spans="1:8" x14ac:dyDescent="0.25">
      <c r="A6810" s="41">
        <f>VLOOKUP(D6810,'[110]Legacy Location Lookups'!$A$1:$C$340,2,0)</f>
        <v>6</v>
      </c>
      <c r="B6810" s="41" t="str">
        <f>VLOOKUP(A6810,'[110]Legacy Location Lookups'!$B$1:$C$340,2,0)</f>
        <v>Charleston, IL</v>
      </c>
      <c r="C6810" s="41" t="s">
        <v>142</v>
      </c>
      <c r="D6810" s="41" t="s">
        <v>150</v>
      </c>
      <c r="E6810" s="41" t="s">
        <v>147</v>
      </c>
      <c r="F6810" s="38">
        <v>44285</v>
      </c>
      <c r="G6810" s="41" t="s">
        <v>147</v>
      </c>
      <c r="H6810" s="41">
        <v>0</v>
      </c>
    </row>
    <row r="6811" spans="1:8" x14ac:dyDescent="0.25">
      <c r="A6811" s="41">
        <f>VLOOKUP(D6811,'[110]Legacy Location Lookups'!$A$1:$C$340,2,0)</f>
        <v>15</v>
      </c>
      <c r="B6811" s="41" t="str">
        <f>VLOOKUP(A6811,'[110]Legacy Location Lookups'!$B$1:$C$340,2,0)</f>
        <v>Pontiac, IL</v>
      </c>
      <c r="C6811" s="41" t="s">
        <v>142</v>
      </c>
      <c r="D6811" s="41" t="s">
        <v>13</v>
      </c>
      <c r="E6811" s="41" t="s">
        <v>144</v>
      </c>
      <c r="F6811" s="38">
        <v>44285</v>
      </c>
      <c r="G6811" s="41" t="s">
        <v>145</v>
      </c>
      <c r="H6811" s="41">
        <v>0</v>
      </c>
    </row>
    <row r="6812" spans="1:8" x14ac:dyDescent="0.25">
      <c r="A6812" s="41">
        <f>VLOOKUP(D6812,'[110]Legacy Location Lookups'!$A$1:$C$340,2,0)</f>
        <v>15</v>
      </c>
      <c r="B6812" s="41" t="str">
        <f>VLOOKUP(A6812,'[110]Legacy Location Lookups'!$B$1:$C$340,2,0)</f>
        <v>Pontiac, IL</v>
      </c>
      <c r="C6812" s="41" t="s">
        <v>142</v>
      </c>
      <c r="D6812" s="41" t="s">
        <v>13</v>
      </c>
      <c r="E6812" s="41" t="s">
        <v>147</v>
      </c>
      <c r="F6812" s="38">
        <v>44285</v>
      </c>
      <c r="G6812" s="41" t="s">
        <v>147</v>
      </c>
      <c r="H6812" s="41">
        <v>0</v>
      </c>
    </row>
    <row r="6813" spans="1:8" x14ac:dyDescent="0.25">
      <c r="A6813" s="41">
        <f>VLOOKUP(D6813,'[110]Legacy Location Lookups'!$A$1:$C$340,2,0)</f>
        <v>8</v>
      </c>
      <c r="B6813" s="41" t="str">
        <f>VLOOKUP(A6813,'[110]Legacy Location Lookups'!$B$1:$C$340,2,0)</f>
        <v>Eureka, IL</v>
      </c>
      <c r="C6813" s="41" t="s">
        <v>142</v>
      </c>
      <c r="D6813" s="41" t="s">
        <v>6</v>
      </c>
      <c r="E6813" s="41" t="s">
        <v>144</v>
      </c>
      <c r="F6813" s="38">
        <v>44285</v>
      </c>
      <c r="G6813" s="41" t="s">
        <v>145</v>
      </c>
      <c r="H6813" s="41">
        <v>11</v>
      </c>
    </row>
    <row r="6814" spans="1:8" x14ac:dyDescent="0.25">
      <c r="A6814" s="41">
        <f>VLOOKUP(D6814,'[110]Legacy Location Lookups'!$A$1:$C$340,2,0)</f>
        <v>8</v>
      </c>
      <c r="B6814" s="41" t="str">
        <f>VLOOKUP(A6814,'[110]Legacy Location Lookups'!$B$1:$C$340,2,0)</f>
        <v>Eureka, IL</v>
      </c>
      <c r="C6814" s="41" t="s">
        <v>142</v>
      </c>
      <c r="D6814" s="41" t="s">
        <v>6</v>
      </c>
      <c r="E6814" s="41" t="s">
        <v>147</v>
      </c>
      <c r="F6814" s="38">
        <v>44285</v>
      </c>
      <c r="G6814" s="41" t="s">
        <v>147</v>
      </c>
      <c r="H6814" s="41">
        <v>0</v>
      </c>
    </row>
    <row r="6815" spans="1:8" x14ac:dyDescent="0.25">
      <c r="A6815" s="41">
        <f>VLOOKUP(D6815,'[110]Legacy Location Lookups'!$A$1:$C$340,2,0)</f>
        <v>10</v>
      </c>
      <c r="B6815" s="41" t="str">
        <f>VLOOKUP(A6815,'[110]Legacy Location Lookups'!$B$1:$C$340,2,0)</f>
        <v>Lincoln, IL</v>
      </c>
      <c r="C6815" s="41" t="s">
        <v>142</v>
      </c>
      <c r="D6815" s="41" t="s">
        <v>174</v>
      </c>
      <c r="E6815" s="41" t="s">
        <v>144</v>
      </c>
      <c r="F6815" s="38">
        <v>44285</v>
      </c>
      <c r="G6815" s="41" t="s">
        <v>145</v>
      </c>
      <c r="H6815" s="41">
        <v>24</v>
      </c>
    </row>
    <row r="6816" spans="1:8" x14ac:dyDescent="0.25">
      <c r="A6816" s="41">
        <f>VLOOKUP(D6816,'[110]Legacy Location Lookups'!$A$1:$C$340,2,0)</f>
        <v>10</v>
      </c>
      <c r="B6816" s="41" t="str">
        <f>VLOOKUP(A6816,'[110]Legacy Location Lookups'!$B$1:$C$340,2,0)</f>
        <v>Lincoln, IL</v>
      </c>
      <c r="C6816" s="41" t="s">
        <v>142</v>
      </c>
      <c r="D6816" s="41" t="s">
        <v>174</v>
      </c>
      <c r="E6816" s="41" t="s">
        <v>144</v>
      </c>
      <c r="F6816" s="38">
        <v>44285</v>
      </c>
      <c r="G6816" s="41" t="s">
        <v>147</v>
      </c>
      <c r="H6816" s="41">
        <v>0</v>
      </c>
    </row>
    <row r="6817" spans="1:8" x14ac:dyDescent="0.25">
      <c r="A6817" s="41">
        <f>VLOOKUP(D6817,'[110]Legacy Location Lookups'!$A$1:$C$340,2,0)</f>
        <v>17</v>
      </c>
      <c r="B6817" s="41" t="str">
        <f>VLOOKUP(A6817,'[110]Legacy Location Lookups'!$B$1:$C$340,2,0)</f>
        <v>Streator, IL</v>
      </c>
      <c r="C6817" s="41" t="s">
        <v>142</v>
      </c>
      <c r="D6817" s="41" t="s">
        <v>171</v>
      </c>
      <c r="E6817" s="41" t="s">
        <v>144</v>
      </c>
      <c r="F6817" s="38">
        <v>44285</v>
      </c>
      <c r="G6817" s="41" t="s">
        <v>145</v>
      </c>
      <c r="H6817" s="41">
        <v>36</v>
      </c>
    </row>
    <row r="6818" spans="1:8" x14ac:dyDescent="0.25">
      <c r="A6818" s="41">
        <f>VLOOKUP(D6818,'[110]Legacy Location Lookups'!$A$1:$C$340,2,0)</f>
        <v>17</v>
      </c>
      <c r="B6818" s="41" t="str">
        <f>VLOOKUP(A6818,'[110]Legacy Location Lookups'!$B$1:$C$340,2,0)</f>
        <v>Streator, IL</v>
      </c>
      <c r="C6818" s="41" t="s">
        <v>142</v>
      </c>
      <c r="D6818" s="41" t="s">
        <v>171</v>
      </c>
      <c r="E6818" s="41" t="s">
        <v>147</v>
      </c>
      <c r="F6818" s="38">
        <v>44285</v>
      </c>
      <c r="G6818" s="41" t="s">
        <v>147</v>
      </c>
      <c r="H6818" s="41">
        <v>0</v>
      </c>
    </row>
    <row r="6819" spans="1:8" x14ac:dyDescent="0.25">
      <c r="A6819" s="41">
        <f>VLOOKUP(D6819,'[110]Legacy Location Lookups'!$A$1:$C$340,2,0)</f>
        <v>16</v>
      </c>
      <c r="B6819" s="41" t="str">
        <f>VLOOKUP(A6819,'[110]Legacy Location Lookups'!$B$1:$C$340,2,0)</f>
        <v>Princeton, IL</v>
      </c>
      <c r="C6819" s="41" t="s">
        <v>142</v>
      </c>
      <c r="D6819" s="41" t="s">
        <v>169</v>
      </c>
      <c r="E6819" s="41" t="s">
        <v>144</v>
      </c>
      <c r="F6819" s="38">
        <v>44285</v>
      </c>
      <c r="G6819" s="41" t="s">
        <v>145</v>
      </c>
      <c r="H6819" s="41">
        <v>0</v>
      </c>
    </row>
    <row r="6820" spans="1:8" x14ac:dyDescent="0.25">
      <c r="A6820" s="41">
        <f>VLOOKUP(D6820,'[110]Legacy Location Lookups'!$A$1:$C$340,2,0)</f>
        <v>16</v>
      </c>
      <c r="B6820" s="41" t="str">
        <f>VLOOKUP(A6820,'[110]Legacy Location Lookups'!$B$1:$C$340,2,0)</f>
        <v>Princeton, IL</v>
      </c>
      <c r="C6820" s="41" t="s">
        <v>142</v>
      </c>
      <c r="D6820" s="41" t="s">
        <v>169</v>
      </c>
      <c r="E6820" s="41" t="s">
        <v>147</v>
      </c>
      <c r="F6820" s="38">
        <v>44285</v>
      </c>
      <c r="G6820" s="41" t="s">
        <v>147</v>
      </c>
      <c r="H6820" s="41">
        <v>0</v>
      </c>
    </row>
    <row r="6821" spans="1:8" x14ac:dyDescent="0.25">
      <c r="A6821" s="41">
        <f>VLOOKUP(D6821,'[110]Legacy Location Lookups'!$A$1:$C$340,2,0)</f>
        <v>11</v>
      </c>
      <c r="B6821" s="41" t="str">
        <f>VLOOKUP(A6821,'[110]Legacy Location Lookups'!$B$1:$C$340,2,0)</f>
        <v>Mt Zion, IL</v>
      </c>
      <c r="C6821" s="41" t="s">
        <v>142</v>
      </c>
      <c r="D6821" s="41" t="s">
        <v>170</v>
      </c>
      <c r="E6821" s="41" t="s">
        <v>144</v>
      </c>
      <c r="F6821" s="38">
        <v>44285</v>
      </c>
      <c r="G6821" s="41" t="s">
        <v>145</v>
      </c>
      <c r="H6821" s="41">
        <v>44</v>
      </c>
    </row>
    <row r="6822" spans="1:8" x14ac:dyDescent="0.25">
      <c r="A6822" s="41">
        <f>VLOOKUP(D6822,'[110]Legacy Location Lookups'!$A$1:$C$340,2,0)</f>
        <v>5</v>
      </c>
      <c r="B6822" s="41" t="str">
        <f>VLOOKUP(A6822,'[110]Legacy Location Lookups'!$B$1:$C$340,2,0)</f>
        <v>Bloomington, IL</v>
      </c>
      <c r="C6822" s="41" t="s">
        <v>142</v>
      </c>
      <c r="D6822" s="41" t="s">
        <v>143</v>
      </c>
      <c r="E6822" s="41" t="s">
        <v>144</v>
      </c>
      <c r="F6822" s="38">
        <v>44284</v>
      </c>
      <c r="G6822" s="41" t="s">
        <v>145</v>
      </c>
      <c r="H6822" s="41">
        <v>101</v>
      </c>
    </row>
    <row r="6823" spans="1:8" x14ac:dyDescent="0.25">
      <c r="A6823" s="41">
        <f>VLOOKUP(D6823,'[110]Legacy Location Lookups'!$A$1:$C$340,2,0)</f>
        <v>5</v>
      </c>
      <c r="B6823" s="41" t="str">
        <f>VLOOKUP(A6823,'[110]Legacy Location Lookups'!$B$1:$C$340,2,0)</f>
        <v>Bloomington, IL</v>
      </c>
      <c r="C6823" s="41" t="s">
        <v>142</v>
      </c>
      <c r="D6823" s="41" t="s">
        <v>143</v>
      </c>
      <c r="E6823" s="41" t="s">
        <v>144</v>
      </c>
      <c r="F6823" s="38">
        <v>44284</v>
      </c>
      <c r="G6823" s="41" t="s">
        <v>146</v>
      </c>
      <c r="H6823" s="41">
        <v>0</v>
      </c>
    </row>
    <row r="6824" spans="1:8" x14ac:dyDescent="0.25">
      <c r="A6824" s="41">
        <f>VLOOKUP(D6824,'[110]Legacy Location Lookups'!$A$1:$C$340,2,0)</f>
        <v>5</v>
      </c>
      <c r="B6824" s="41" t="str">
        <f>VLOOKUP(A6824,'[110]Legacy Location Lookups'!$B$1:$C$340,2,0)</f>
        <v>Bloomington, IL</v>
      </c>
      <c r="C6824" s="41" t="s">
        <v>142</v>
      </c>
      <c r="D6824" s="41" t="s">
        <v>143</v>
      </c>
      <c r="E6824" s="41" t="s">
        <v>147</v>
      </c>
      <c r="F6824" s="38">
        <v>44284</v>
      </c>
      <c r="G6824" s="41" t="s">
        <v>147</v>
      </c>
      <c r="H6824" s="41">
        <v>0</v>
      </c>
    </row>
    <row r="6825" spans="1:8" x14ac:dyDescent="0.25">
      <c r="A6825" s="41">
        <f>VLOOKUP(D6825,'[110]Legacy Location Lookups'!$A$1:$C$340,2,0)</f>
        <v>14</v>
      </c>
      <c r="B6825" s="41" t="str">
        <f>VLOOKUP(A6825,'[110]Legacy Location Lookups'!$B$1:$C$340,2,0)</f>
        <v>Peru, IL</v>
      </c>
      <c r="C6825" s="41" t="s">
        <v>142</v>
      </c>
      <c r="D6825" s="41" t="s">
        <v>148</v>
      </c>
      <c r="E6825" s="41" t="s">
        <v>144</v>
      </c>
      <c r="F6825" s="38">
        <v>44284</v>
      </c>
      <c r="G6825" s="41" t="s">
        <v>145</v>
      </c>
      <c r="H6825" s="41">
        <v>0</v>
      </c>
    </row>
    <row r="6826" spans="1:8" x14ac:dyDescent="0.25">
      <c r="A6826" s="41">
        <f>VLOOKUP(D6826,'[110]Legacy Location Lookups'!$A$1:$C$340,2,0)</f>
        <v>14</v>
      </c>
      <c r="B6826" s="41" t="str">
        <f>VLOOKUP(A6826,'[110]Legacy Location Lookups'!$B$1:$C$340,2,0)</f>
        <v>Peru, IL</v>
      </c>
      <c r="C6826" s="41" t="s">
        <v>142</v>
      </c>
      <c r="D6826" s="41" t="s">
        <v>148</v>
      </c>
      <c r="E6826" s="41" t="s">
        <v>147</v>
      </c>
      <c r="F6826" s="38">
        <v>44284</v>
      </c>
      <c r="G6826" s="41" t="s">
        <v>147</v>
      </c>
      <c r="H6826" s="41">
        <v>0</v>
      </c>
    </row>
    <row r="6827" spans="1:8" x14ac:dyDescent="0.25">
      <c r="A6827" s="41">
        <f>VLOOKUP(D6827,'[110]Legacy Location Lookups'!$A$1:$C$340,2,0)</f>
        <v>13</v>
      </c>
      <c r="B6827" s="41" t="str">
        <f>VLOOKUP(A6827,'[110]Legacy Location Lookups'!$B$1:$C$340,2,0)</f>
        <v>Peoria, IL</v>
      </c>
      <c r="C6827" s="41" t="s">
        <v>142</v>
      </c>
      <c r="D6827" s="41" t="s">
        <v>149</v>
      </c>
      <c r="E6827" s="41" t="s">
        <v>144</v>
      </c>
      <c r="F6827" s="38">
        <v>44284</v>
      </c>
      <c r="G6827" s="41" t="s">
        <v>145</v>
      </c>
      <c r="H6827" s="41">
        <v>24</v>
      </c>
    </row>
    <row r="6828" spans="1:8" x14ac:dyDescent="0.25">
      <c r="A6828" s="41">
        <f>VLOOKUP(D6828,'[110]Legacy Location Lookups'!$A$1:$C$340,2,0)</f>
        <v>13</v>
      </c>
      <c r="B6828" s="41" t="str">
        <f>VLOOKUP(A6828,'[110]Legacy Location Lookups'!$B$1:$C$340,2,0)</f>
        <v>Peoria, IL</v>
      </c>
      <c r="C6828" s="41" t="s">
        <v>142</v>
      </c>
      <c r="D6828" s="41" t="s">
        <v>149</v>
      </c>
      <c r="E6828" s="41" t="s">
        <v>144</v>
      </c>
      <c r="F6828" s="38">
        <v>44284</v>
      </c>
      <c r="G6828" s="41" t="s">
        <v>146</v>
      </c>
      <c r="H6828" s="41">
        <v>14</v>
      </c>
    </row>
    <row r="6829" spans="1:8" x14ac:dyDescent="0.25">
      <c r="A6829" s="41">
        <f>VLOOKUP(D6829,'[110]Legacy Location Lookups'!$A$1:$C$340,2,0)</f>
        <v>6</v>
      </c>
      <c r="B6829" s="41" t="str">
        <f>VLOOKUP(A6829,'[110]Legacy Location Lookups'!$B$1:$C$340,2,0)</f>
        <v>Charleston, IL</v>
      </c>
      <c r="C6829" s="41" t="s">
        <v>142</v>
      </c>
      <c r="D6829" s="41" t="s">
        <v>150</v>
      </c>
      <c r="E6829" s="41" t="s">
        <v>144</v>
      </c>
      <c r="F6829" s="38">
        <v>44284</v>
      </c>
      <c r="G6829" s="41" t="s">
        <v>145</v>
      </c>
      <c r="H6829" s="41">
        <v>35</v>
      </c>
    </row>
    <row r="6830" spans="1:8" x14ac:dyDescent="0.25">
      <c r="A6830" s="41">
        <f>VLOOKUP(D6830,'[110]Legacy Location Lookups'!$A$1:$C$340,2,0)</f>
        <v>6</v>
      </c>
      <c r="B6830" s="41" t="str">
        <f>VLOOKUP(A6830,'[110]Legacy Location Lookups'!$B$1:$C$340,2,0)</f>
        <v>Charleston, IL</v>
      </c>
      <c r="C6830" s="41" t="s">
        <v>142</v>
      </c>
      <c r="D6830" s="41" t="s">
        <v>150</v>
      </c>
      <c r="E6830" s="41" t="s">
        <v>144</v>
      </c>
      <c r="F6830" s="38">
        <v>44284</v>
      </c>
      <c r="G6830" s="41" t="s">
        <v>146</v>
      </c>
      <c r="H6830" s="41">
        <v>0</v>
      </c>
    </row>
    <row r="6831" spans="1:8" x14ac:dyDescent="0.25">
      <c r="A6831" s="41">
        <f>VLOOKUP(D6831,'[110]Legacy Location Lookups'!$A$1:$C$340,2,0)</f>
        <v>6</v>
      </c>
      <c r="B6831" s="41" t="str">
        <f>VLOOKUP(A6831,'[110]Legacy Location Lookups'!$B$1:$C$340,2,0)</f>
        <v>Charleston, IL</v>
      </c>
      <c r="C6831" s="41" t="s">
        <v>142</v>
      </c>
      <c r="D6831" s="41" t="s">
        <v>150</v>
      </c>
      <c r="E6831" s="41" t="s">
        <v>147</v>
      </c>
      <c r="F6831" s="38">
        <v>44284</v>
      </c>
      <c r="G6831" s="41" t="s">
        <v>147</v>
      </c>
      <c r="H6831" s="41">
        <v>0</v>
      </c>
    </row>
    <row r="6832" spans="1:8" x14ac:dyDescent="0.25">
      <c r="A6832" s="41">
        <f>VLOOKUP(D6832,'[110]Legacy Location Lookups'!$A$1:$C$340,2,0)</f>
        <v>15</v>
      </c>
      <c r="B6832" s="41" t="str">
        <f>VLOOKUP(A6832,'[110]Legacy Location Lookups'!$B$1:$C$340,2,0)</f>
        <v>Pontiac, IL</v>
      </c>
      <c r="C6832" s="41" t="s">
        <v>142</v>
      </c>
      <c r="D6832" s="41" t="s">
        <v>13</v>
      </c>
      <c r="E6832" s="41" t="s">
        <v>144</v>
      </c>
      <c r="F6832" s="38">
        <v>44284</v>
      </c>
      <c r="G6832" s="41" t="s">
        <v>145</v>
      </c>
      <c r="H6832" s="41">
        <v>48</v>
      </c>
    </row>
    <row r="6833" spans="1:8" x14ac:dyDescent="0.25">
      <c r="A6833" s="41">
        <f>VLOOKUP(D6833,'[110]Legacy Location Lookups'!$A$1:$C$340,2,0)</f>
        <v>15</v>
      </c>
      <c r="B6833" s="41" t="str">
        <f>VLOOKUP(A6833,'[110]Legacy Location Lookups'!$B$1:$C$340,2,0)</f>
        <v>Pontiac, IL</v>
      </c>
      <c r="C6833" s="41" t="s">
        <v>142</v>
      </c>
      <c r="D6833" s="41" t="s">
        <v>13</v>
      </c>
      <c r="E6833" s="41" t="s">
        <v>147</v>
      </c>
      <c r="F6833" s="38">
        <v>44284</v>
      </c>
      <c r="G6833" s="41" t="s">
        <v>147</v>
      </c>
      <c r="H6833" s="41">
        <v>0</v>
      </c>
    </row>
    <row r="6834" spans="1:8" x14ac:dyDescent="0.25">
      <c r="A6834" s="41">
        <f>VLOOKUP(D6834,'[110]Legacy Location Lookups'!$A$1:$C$340,2,0)</f>
        <v>8</v>
      </c>
      <c r="B6834" s="41" t="str">
        <f>VLOOKUP(A6834,'[110]Legacy Location Lookups'!$B$1:$C$340,2,0)</f>
        <v>Eureka, IL</v>
      </c>
      <c r="C6834" s="41" t="s">
        <v>142</v>
      </c>
      <c r="D6834" s="41" t="s">
        <v>6</v>
      </c>
      <c r="E6834" s="41" t="s">
        <v>144</v>
      </c>
      <c r="F6834" s="38">
        <v>44284</v>
      </c>
      <c r="G6834" s="41" t="s">
        <v>145</v>
      </c>
      <c r="H6834" s="41">
        <v>0</v>
      </c>
    </row>
    <row r="6835" spans="1:8" x14ac:dyDescent="0.25">
      <c r="A6835" s="41">
        <f>VLOOKUP(D6835,'[110]Legacy Location Lookups'!$A$1:$C$340,2,0)</f>
        <v>8</v>
      </c>
      <c r="B6835" s="41" t="str">
        <f>VLOOKUP(A6835,'[110]Legacy Location Lookups'!$B$1:$C$340,2,0)</f>
        <v>Eureka, IL</v>
      </c>
      <c r="C6835" s="41" t="s">
        <v>142</v>
      </c>
      <c r="D6835" s="41" t="s">
        <v>6</v>
      </c>
      <c r="E6835" s="41" t="s">
        <v>147</v>
      </c>
      <c r="F6835" s="38">
        <v>44284</v>
      </c>
      <c r="G6835" s="41" t="s">
        <v>147</v>
      </c>
      <c r="H6835" s="41">
        <v>0</v>
      </c>
    </row>
    <row r="6836" spans="1:8" x14ac:dyDescent="0.25">
      <c r="A6836" s="41">
        <f>VLOOKUP(D6836,'[110]Legacy Location Lookups'!$A$1:$C$340,2,0)</f>
        <v>10</v>
      </c>
      <c r="B6836" s="41" t="str">
        <f>VLOOKUP(A6836,'[110]Legacy Location Lookups'!$B$1:$C$340,2,0)</f>
        <v>Lincoln, IL</v>
      </c>
      <c r="C6836" s="41" t="s">
        <v>142</v>
      </c>
      <c r="D6836" s="41" t="s">
        <v>174</v>
      </c>
      <c r="E6836" s="41" t="s">
        <v>144</v>
      </c>
      <c r="F6836" s="38">
        <v>44284</v>
      </c>
      <c r="G6836" s="41" t="s">
        <v>145</v>
      </c>
      <c r="H6836" s="41">
        <v>0</v>
      </c>
    </row>
    <row r="6837" spans="1:8" x14ac:dyDescent="0.25">
      <c r="A6837" s="41">
        <f>VLOOKUP(D6837,'[110]Legacy Location Lookups'!$A$1:$C$340,2,0)</f>
        <v>10</v>
      </c>
      <c r="B6837" s="41" t="str">
        <f>VLOOKUP(A6837,'[110]Legacy Location Lookups'!$B$1:$C$340,2,0)</f>
        <v>Lincoln, IL</v>
      </c>
      <c r="C6837" s="41" t="s">
        <v>142</v>
      </c>
      <c r="D6837" s="41" t="s">
        <v>174</v>
      </c>
      <c r="E6837" s="41" t="s">
        <v>144</v>
      </c>
      <c r="F6837" s="38">
        <v>44284</v>
      </c>
      <c r="G6837" s="41" t="s">
        <v>147</v>
      </c>
      <c r="H6837" s="41">
        <v>0</v>
      </c>
    </row>
    <row r="6838" spans="1:8" x14ac:dyDescent="0.25">
      <c r="A6838" s="41">
        <f>VLOOKUP(D6838,'[110]Legacy Location Lookups'!$A$1:$C$340,2,0)</f>
        <v>17</v>
      </c>
      <c r="B6838" s="41" t="str">
        <f>VLOOKUP(A6838,'[110]Legacy Location Lookups'!$B$1:$C$340,2,0)</f>
        <v>Streator, IL</v>
      </c>
      <c r="C6838" s="41" t="s">
        <v>142</v>
      </c>
      <c r="D6838" s="41" t="s">
        <v>171</v>
      </c>
      <c r="E6838" s="41" t="s">
        <v>144</v>
      </c>
      <c r="F6838" s="38">
        <v>44284</v>
      </c>
      <c r="G6838" s="41" t="s">
        <v>145</v>
      </c>
      <c r="H6838" s="41">
        <v>0</v>
      </c>
    </row>
    <row r="6839" spans="1:8" x14ac:dyDescent="0.25">
      <c r="A6839" s="41">
        <f>VLOOKUP(D6839,'[110]Legacy Location Lookups'!$A$1:$C$340,2,0)</f>
        <v>17</v>
      </c>
      <c r="B6839" s="41" t="str">
        <f>VLOOKUP(A6839,'[110]Legacy Location Lookups'!$B$1:$C$340,2,0)</f>
        <v>Streator, IL</v>
      </c>
      <c r="C6839" s="41" t="s">
        <v>142</v>
      </c>
      <c r="D6839" s="41" t="s">
        <v>171</v>
      </c>
      <c r="E6839" s="41" t="s">
        <v>147</v>
      </c>
      <c r="F6839" s="38">
        <v>44284</v>
      </c>
      <c r="G6839" s="41" t="s">
        <v>147</v>
      </c>
      <c r="H6839" s="41">
        <v>0</v>
      </c>
    </row>
    <row r="6840" spans="1:8" x14ac:dyDescent="0.25">
      <c r="A6840" s="41">
        <f>VLOOKUP(D6840,'[110]Legacy Location Lookups'!$A$1:$C$340,2,0)</f>
        <v>16</v>
      </c>
      <c r="B6840" s="41" t="str">
        <f>VLOOKUP(A6840,'[110]Legacy Location Lookups'!$B$1:$C$340,2,0)</f>
        <v>Princeton, IL</v>
      </c>
      <c r="C6840" s="41" t="s">
        <v>142</v>
      </c>
      <c r="D6840" s="41" t="s">
        <v>169</v>
      </c>
      <c r="E6840" s="41" t="s">
        <v>144</v>
      </c>
      <c r="F6840" s="38">
        <v>44284</v>
      </c>
      <c r="G6840" s="41" t="s">
        <v>145</v>
      </c>
      <c r="H6840" s="41">
        <v>40</v>
      </c>
    </row>
    <row r="6841" spans="1:8" x14ac:dyDescent="0.25">
      <c r="A6841" s="41">
        <f>VLOOKUP(D6841,'[110]Legacy Location Lookups'!$A$1:$C$340,2,0)</f>
        <v>16</v>
      </c>
      <c r="B6841" s="41" t="str">
        <f>VLOOKUP(A6841,'[110]Legacy Location Lookups'!$B$1:$C$340,2,0)</f>
        <v>Princeton, IL</v>
      </c>
      <c r="C6841" s="41" t="s">
        <v>142</v>
      </c>
      <c r="D6841" s="41" t="s">
        <v>169</v>
      </c>
      <c r="E6841" s="41" t="s">
        <v>147</v>
      </c>
      <c r="F6841" s="38">
        <v>44284</v>
      </c>
      <c r="G6841" s="41" t="s">
        <v>147</v>
      </c>
      <c r="H6841" s="41">
        <v>0</v>
      </c>
    </row>
    <row r="6842" spans="1:8" x14ac:dyDescent="0.25">
      <c r="A6842" s="41">
        <f>VLOOKUP(D6842,'[110]Legacy Location Lookups'!$A$1:$C$340,2,0)</f>
        <v>11</v>
      </c>
      <c r="B6842" s="41" t="str">
        <f>VLOOKUP(A6842,'[110]Legacy Location Lookups'!$B$1:$C$340,2,0)</f>
        <v>Mt Zion, IL</v>
      </c>
      <c r="C6842" s="41" t="s">
        <v>142</v>
      </c>
      <c r="D6842" s="41" t="s">
        <v>170</v>
      </c>
      <c r="E6842" s="41" t="s">
        <v>144</v>
      </c>
      <c r="F6842" s="38">
        <v>44284</v>
      </c>
      <c r="G6842" s="41" t="s">
        <v>145</v>
      </c>
      <c r="H6842" s="41">
        <v>0</v>
      </c>
    </row>
    <row r="6843" spans="1:8" x14ac:dyDescent="0.25">
      <c r="A6843" s="41">
        <f>VLOOKUP(D6843,'[110]Legacy Location Lookups'!$A$1:$C$340,2,0)</f>
        <v>11</v>
      </c>
      <c r="B6843" s="41" t="str">
        <f>VLOOKUP(A6843,'[110]Legacy Location Lookups'!$B$1:$C$340,2,0)</f>
        <v>Mt Zion, IL</v>
      </c>
      <c r="C6843" s="41" t="s">
        <v>142</v>
      </c>
      <c r="D6843" s="41" t="s">
        <v>170</v>
      </c>
      <c r="E6843" s="41" t="s">
        <v>147</v>
      </c>
      <c r="F6843" s="38">
        <v>44284</v>
      </c>
      <c r="G6843" s="41" t="s">
        <v>147</v>
      </c>
      <c r="H6843" s="41">
        <v>0</v>
      </c>
    </row>
    <row r="6844" spans="1:8" x14ac:dyDescent="0.25">
      <c r="A6844" s="41">
        <f>VLOOKUP(D6844,'[110]Legacy Location Lookups'!$A$1:$C$340,2,0)</f>
        <v>9</v>
      </c>
      <c r="B6844" s="41" t="str">
        <f>VLOOKUP(A6844,'[110]Legacy Location Lookups'!$B$1:$C$340,2,0)</f>
        <v>Gibson City, IL</v>
      </c>
      <c r="C6844" s="41" t="s">
        <v>142</v>
      </c>
      <c r="D6844" s="41" t="s">
        <v>168</v>
      </c>
      <c r="E6844" s="41" t="s">
        <v>144</v>
      </c>
      <c r="F6844" s="38">
        <v>44284</v>
      </c>
      <c r="G6844" s="41" t="s">
        <v>145</v>
      </c>
      <c r="H6844" s="41">
        <v>0</v>
      </c>
    </row>
    <row r="6845" spans="1:8" x14ac:dyDescent="0.25">
      <c r="A6845" s="41">
        <f>VLOOKUP(D6845,'[110]Legacy Location Lookups'!$A$1:$C$340,2,0)</f>
        <v>127</v>
      </c>
      <c r="B6845" s="41" t="str">
        <f>VLOOKUP(A6845,'[110]Legacy Location Lookups'!$B$1:$C$340,2,0)</f>
        <v>Canton, IL</v>
      </c>
      <c r="C6845" s="41" t="s">
        <v>142</v>
      </c>
      <c r="D6845" s="41" t="s">
        <v>166</v>
      </c>
      <c r="E6845" s="41" t="s">
        <v>144</v>
      </c>
      <c r="F6845" s="38">
        <v>44284</v>
      </c>
      <c r="G6845" s="41" t="s">
        <v>145</v>
      </c>
      <c r="H6845" s="41">
        <v>0</v>
      </c>
    </row>
    <row r="6846" spans="1:8" x14ac:dyDescent="0.25">
      <c r="A6846" s="41">
        <f>VLOOKUP(D6846,'[110]Legacy Location Lookups'!$A$1:$C$340,2,0)</f>
        <v>12</v>
      </c>
      <c r="B6846" s="41" t="str">
        <f>VLOOKUP(A6846,'[110]Legacy Location Lookups'!$B$1:$C$340,2,0)</f>
        <v>Pekin, IL</v>
      </c>
      <c r="C6846" s="41" t="s">
        <v>142</v>
      </c>
      <c r="D6846" s="41" t="s">
        <v>242</v>
      </c>
      <c r="E6846" s="41" t="s">
        <v>144</v>
      </c>
      <c r="F6846" s="38">
        <v>44284</v>
      </c>
      <c r="G6846" s="41" t="s">
        <v>145</v>
      </c>
      <c r="H6846" s="41">
        <v>0</v>
      </c>
    </row>
    <row r="6847" spans="1:8" x14ac:dyDescent="0.25">
      <c r="A6847" s="41">
        <f>VLOOKUP(D6847,'[110]Legacy Location Lookups'!$A$1:$C$340,2,0)</f>
        <v>7</v>
      </c>
      <c r="B6847" s="41" t="str">
        <f>VLOOKUP(A6847,'[110]Legacy Location Lookups'!$B$1:$C$340,2,0)</f>
        <v>Clinton, IL</v>
      </c>
      <c r="C6847" s="41" t="s">
        <v>142</v>
      </c>
      <c r="D6847" s="41" t="s">
        <v>221</v>
      </c>
      <c r="E6847" s="41" t="s">
        <v>144</v>
      </c>
      <c r="F6847" s="38">
        <v>44284</v>
      </c>
      <c r="G6847" s="41" t="s">
        <v>145</v>
      </c>
      <c r="H6847" s="41">
        <v>0</v>
      </c>
    </row>
    <row r="6848" spans="1:8" x14ac:dyDescent="0.25">
      <c r="A6848" s="41">
        <f>VLOOKUP(D6848,'[110]Legacy Location Lookups'!$A$1:$C$340,2,0)</f>
        <v>171</v>
      </c>
      <c r="B6848" s="41" t="str">
        <f>VLOOKUP(A6848,'[110]Legacy Location Lookups'!$B$1:$C$340,2,0)</f>
        <v>IL Champaign E Main St</v>
      </c>
      <c r="C6848" s="41" t="s">
        <v>142</v>
      </c>
      <c r="D6848" s="41" t="s">
        <v>384</v>
      </c>
      <c r="E6848" s="41" t="s">
        <v>144</v>
      </c>
      <c r="F6848" s="38">
        <v>44284</v>
      </c>
      <c r="G6848" s="41" t="s">
        <v>145</v>
      </c>
      <c r="H6848" s="41">
        <v>0</v>
      </c>
    </row>
    <row r="6849" spans="1:8" x14ac:dyDescent="0.25">
      <c r="A6849" s="41">
        <f>VLOOKUP(D6849,'[110]Legacy Location Lookups'!$A$1:$C$340,2,0)</f>
        <v>162</v>
      </c>
      <c r="B6849" s="41" t="str">
        <f>VLOOKUP(A6849,'[110]Legacy Location Lookups'!$B$1:$C$340,2,0)</f>
        <v>IL GalesburgSeminarySt</v>
      </c>
      <c r="C6849" s="41" t="s">
        <v>142</v>
      </c>
      <c r="D6849" s="41" t="s">
        <v>385</v>
      </c>
      <c r="E6849" s="41" t="s">
        <v>144</v>
      </c>
      <c r="F6849" s="38">
        <v>44284</v>
      </c>
      <c r="G6849" s="41" t="s">
        <v>145</v>
      </c>
      <c r="H6849" s="41">
        <v>0</v>
      </c>
    </row>
    <row r="6850" spans="1:8" x14ac:dyDescent="0.25">
      <c r="A6850" s="41">
        <f>VLOOKUP(D6850,'[110]Legacy Location Lookups'!$A$1:$C$340,2,0)</f>
        <v>164</v>
      </c>
      <c r="B6850" s="41" t="str">
        <f>VLOOKUP(A6850,'[110]Legacy Location Lookups'!$B$1:$C$340,2,0)</f>
        <v>ILSpringfield EMadison</v>
      </c>
      <c r="C6850" s="41" t="s">
        <v>142</v>
      </c>
      <c r="D6850" s="41" t="s">
        <v>386</v>
      </c>
      <c r="E6850" s="41" t="s">
        <v>144</v>
      </c>
      <c r="F6850" s="38">
        <v>44284</v>
      </c>
      <c r="G6850" s="41" t="s">
        <v>145</v>
      </c>
      <c r="H6850" s="41">
        <v>12</v>
      </c>
    </row>
    <row r="6851" spans="1:8" x14ac:dyDescent="0.25">
      <c r="A6851" s="41">
        <f>VLOOKUP(D6851,'[110]Legacy Location Lookups'!$A$1:$C$340,2,0)</f>
        <v>73</v>
      </c>
      <c r="B6851" s="41" t="str">
        <f>VLOOKUP(A6851,'[110]Legacy Location Lookups'!$B$1:$C$340,2,0)</f>
        <v>Boynton Beach, FL</v>
      </c>
      <c r="C6851" s="41" t="s">
        <v>151</v>
      </c>
      <c r="D6851" s="41" t="s">
        <v>152</v>
      </c>
      <c r="E6851" s="41" t="s">
        <v>144</v>
      </c>
      <c r="F6851" s="38">
        <v>44284</v>
      </c>
      <c r="G6851" s="41" t="s">
        <v>145</v>
      </c>
      <c r="H6851" s="41">
        <v>71</v>
      </c>
    </row>
    <row r="6852" spans="1:8" x14ac:dyDescent="0.25">
      <c r="A6852" s="41">
        <f>VLOOKUP(D6852,'[110]Legacy Location Lookups'!$A$1:$C$340,2,0)</f>
        <v>73</v>
      </c>
      <c r="B6852" s="41" t="str">
        <f>VLOOKUP(A6852,'[110]Legacy Location Lookups'!$B$1:$C$340,2,0)</f>
        <v>Boynton Beach, FL</v>
      </c>
      <c r="C6852" s="41" t="s">
        <v>151</v>
      </c>
      <c r="D6852" s="41" t="s">
        <v>152</v>
      </c>
      <c r="E6852" s="41" t="s">
        <v>144</v>
      </c>
      <c r="F6852" s="38">
        <v>44284</v>
      </c>
      <c r="G6852" s="41" t="s">
        <v>159</v>
      </c>
      <c r="H6852" s="41">
        <v>4</v>
      </c>
    </row>
    <row r="6853" spans="1:8" x14ac:dyDescent="0.25">
      <c r="A6853" s="41">
        <f>VLOOKUP(D6853,'[110]Legacy Location Lookups'!$A$1:$C$340,2,0)</f>
        <v>73</v>
      </c>
      <c r="B6853" s="41" t="str">
        <f>VLOOKUP(A6853,'[110]Legacy Location Lookups'!$B$1:$C$340,2,0)</f>
        <v>Boynton Beach, FL</v>
      </c>
      <c r="C6853" s="41" t="s">
        <v>151</v>
      </c>
      <c r="D6853" s="41" t="s">
        <v>152</v>
      </c>
      <c r="E6853" s="41" t="s">
        <v>147</v>
      </c>
      <c r="F6853" s="38">
        <v>44284</v>
      </c>
      <c r="G6853" s="41" t="s">
        <v>145</v>
      </c>
      <c r="H6853" s="41">
        <v>27</v>
      </c>
    </row>
    <row r="6854" spans="1:8" x14ac:dyDescent="0.25">
      <c r="A6854" s="41">
        <f>VLOOKUP(D6854,'[110]Legacy Location Lookups'!$A$1:$C$340,2,0)</f>
        <v>73</v>
      </c>
      <c r="B6854" s="41" t="str">
        <f>VLOOKUP(A6854,'[110]Legacy Location Lookups'!$B$1:$C$340,2,0)</f>
        <v>Boynton Beach, FL</v>
      </c>
      <c r="C6854" s="41" t="s">
        <v>151</v>
      </c>
      <c r="D6854" s="41" t="s">
        <v>152</v>
      </c>
      <c r="E6854" s="41" t="s">
        <v>144</v>
      </c>
      <c r="F6854" s="38">
        <v>44284</v>
      </c>
      <c r="G6854" s="41" t="s">
        <v>145</v>
      </c>
      <c r="H6854" s="41">
        <v>5</v>
      </c>
    </row>
    <row r="6855" spans="1:8" x14ac:dyDescent="0.25">
      <c r="A6855" s="41">
        <f>VLOOKUP(D6855,'[110]Legacy Location Lookups'!$A$1:$C$340,2,0)</f>
        <v>75</v>
      </c>
      <c r="B6855" s="41" t="str">
        <f>VLOOKUP(A6855,'[110]Legacy Location Lookups'!$B$1:$C$340,2,0)</f>
        <v>Delray Beach, FL</v>
      </c>
      <c r="C6855" s="41" t="s">
        <v>151</v>
      </c>
      <c r="D6855" s="41" t="s">
        <v>153</v>
      </c>
      <c r="E6855" s="41" t="s">
        <v>144</v>
      </c>
      <c r="F6855" s="38">
        <v>44284</v>
      </c>
      <c r="G6855" s="41" t="s">
        <v>145</v>
      </c>
      <c r="H6855" s="41">
        <v>13</v>
      </c>
    </row>
    <row r="6856" spans="1:8" x14ac:dyDescent="0.25">
      <c r="A6856" s="41">
        <f>VLOOKUP(D6856,'[110]Legacy Location Lookups'!$A$1:$C$340,2,0)</f>
        <v>75</v>
      </c>
      <c r="B6856" s="41" t="str">
        <f>VLOOKUP(A6856,'[110]Legacy Location Lookups'!$B$1:$C$340,2,0)</f>
        <v>Delray Beach, FL</v>
      </c>
      <c r="C6856" s="41" t="s">
        <v>151</v>
      </c>
      <c r="D6856" s="41" t="s">
        <v>153</v>
      </c>
      <c r="E6856" s="41" t="s">
        <v>147</v>
      </c>
      <c r="F6856" s="38">
        <v>44284</v>
      </c>
      <c r="G6856" s="41" t="s">
        <v>147</v>
      </c>
      <c r="H6856" s="41">
        <v>0</v>
      </c>
    </row>
    <row r="6857" spans="1:8" x14ac:dyDescent="0.25">
      <c r="A6857" s="41">
        <f>VLOOKUP(D6857,'[110]Legacy Location Lookups'!$A$1:$C$340,2,0)</f>
        <v>75</v>
      </c>
      <c r="B6857" s="41" t="str">
        <f>VLOOKUP(A6857,'[110]Legacy Location Lookups'!$B$1:$C$340,2,0)</f>
        <v>Delray Beach, FL</v>
      </c>
      <c r="C6857" s="41" t="s">
        <v>151</v>
      </c>
      <c r="D6857" s="41" t="s">
        <v>153</v>
      </c>
      <c r="E6857" s="41" t="s">
        <v>144</v>
      </c>
      <c r="F6857" s="38">
        <v>44284</v>
      </c>
      <c r="G6857" s="41" t="s">
        <v>159</v>
      </c>
      <c r="H6857" s="41">
        <v>5</v>
      </c>
    </row>
    <row r="6858" spans="1:8" x14ac:dyDescent="0.25">
      <c r="A6858" s="41">
        <f>VLOOKUP(D6858,'[110]Legacy Location Lookups'!$A$1:$C$340,2,0)</f>
        <v>76</v>
      </c>
      <c r="B6858" s="41" t="str">
        <f>VLOOKUP(A6858,'[110]Legacy Location Lookups'!$B$1:$C$340,2,0)</f>
        <v>East Boca Raton, FL</v>
      </c>
      <c r="C6858" s="41" t="s">
        <v>151</v>
      </c>
      <c r="D6858" s="41" t="s">
        <v>175</v>
      </c>
      <c r="E6858" s="41" t="s">
        <v>144</v>
      </c>
      <c r="F6858" s="38">
        <v>44284</v>
      </c>
      <c r="G6858" s="41" t="s">
        <v>145</v>
      </c>
      <c r="H6858" s="41">
        <v>15</v>
      </c>
    </row>
    <row r="6859" spans="1:8" x14ac:dyDescent="0.25">
      <c r="A6859" s="41">
        <f>VLOOKUP(D6859,'[110]Legacy Location Lookups'!$A$1:$C$340,2,0)</f>
        <v>77</v>
      </c>
      <c r="B6859" s="41" t="str">
        <f>VLOOKUP(A6859,'[110]Legacy Location Lookups'!$B$1:$C$340,2,0)</f>
        <v>West Boca Raton, FL</v>
      </c>
      <c r="C6859" s="41" t="s">
        <v>151</v>
      </c>
      <c r="D6859" s="41" t="s">
        <v>154</v>
      </c>
      <c r="E6859" s="41" t="s">
        <v>144</v>
      </c>
      <c r="F6859" s="38">
        <v>44284</v>
      </c>
      <c r="G6859" s="41" t="s">
        <v>145</v>
      </c>
      <c r="H6859" s="41">
        <v>27</v>
      </c>
    </row>
    <row r="6860" spans="1:8" x14ac:dyDescent="0.25">
      <c r="A6860" s="41">
        <f>VLOOKUP(D6860,'[110]Legacy Location Lookups'!$A$1:$C$340,2,0)</f>
        <v>72</v>
      </c>
      <c r="B6860" s="41" t="str">
        <f>VLOOKUP(A6860,'[110]Legacy Location Lookups'!$B$1:$C$340,2,0)</f>
        <v>Boca Raton, FL</v>
      </c>
      <c r="C6860" s="41" t="s">
        <v>151</v>
      </c>
      <c r="D6860" s="41" t="s">
        <v>155</v>
      </c>
      <c r="E6860" s="41" t="s">
        <v>144</v>
      </c>
      <c r="F6860" s="38">
        <v>44284</v>
      </c>
      <c r="G6860" s="41" t="s">
        <v>145</v>
      </c>
      <c r="H6860" s="41">
        <v>26</v>
      </c>
    </row>
    <row r="6861" spans="1:8" x14ac:dyDescent="0.25">
      <c r="A6861" s="41">
        <f>VLOOKUP(D6861,'[110]Legacy Location Lookups'!$A$1:$C$340,2,0)</f>
        <v>72</v>
      </c>
      <c r="B6861" s="41" t="str">
        <f>VLOOKUP(A6861,'[110]Legacy Location Lookups'!$B$1:$C$340,2,0)</f>
        <v>Boca Raton, FL</v>
      </c>
      <c r="C6861" s="41" t="s">
        <v>151</v>
      </c>
      <c r="D6861" s="41" t="s">
        <v>155</v>
      </c>
      <c r="E6861" s="41" t="s">
        <v>144</v>
      </c>
      <c r="F6861" s="38">
        <v>44284</v>
      </c>
      <c r="G6861" s="41" t="s">
        <v>159</v>
      </c>
      <c r="H6861" s="41">
        <v>0</v>
      </c>
    </row>
    <row r="6862" spans="1:8" x14ac:dyDescent="0.25">
      <c r="A6862" s="41">
        <f>VLOOKUP(D6862,'[110]Legacy Location Lookups'!$A$1:$C$340,2,0)</f>
        <v>104</v>
      </c>
      <c r="B6862" s="41" t="str">
        <f>VLOOKUP(A6862,'[110]Legacy Location Lookups'!$B$1:$C$340,2,0)</f>
        <v>Miami, FL</v>
      </c>
      <c r="C6862" s="41" t="s">
        <v>151</v>
      </c>
      <c r="D6862" s="41" t="s">
        <v>223</v>
      </c>
      <c r="E6862" s="41" t="s">
        <v>144</v>
      </c>
      <c r="F6862" s="38">
        <v>44284</v>
      </c>
      <c r="G6862" s="41" t="s">
        <v>145</v>
      </c>
      <c r="H6862" s="41">
        <v>23</v>
      </c>
    </row>
    <row r="6863" spans="1:8" x14ac:dyDescent="0.25">
      <c r="A6863" s="41">
        <f>VLOOKUP(D6863,'[110]Legacy Location Lookups'!$A$1:$C$340,2,0)</f>
        <v>104</v>
      </c>
      <c r="B6863" s="41" t="str">
        <f>VLOOKUP(A6863,'[110]Legacy Location Lookups'!$B$1:$C$340,2,0)</f>
        <v>Miami, FL</v>
      </c>
      <c r="C6863" s="41" t="s">
        <v>151</v>
      </c>
      <c r="D6863" s="41" t="s">
        <v>223</v>
      </c>
      <c r="E6863" s="41" t="s">
        <v>144</v>
      </c>
      <c r="F6863" s="38">
        <v>44284</v>
      </c>
      <c r="G6863" s="41" t="s">
        <v>159</v>
      </c>
      <c r="H6863" s="41">
        <v>3</v>
      </c>
    </row>
    <row r="6864" spans="1:8" x14ac:dyDescent="0.25">
      <c r="A6864" s="41">
        <f>VLOOKUP(D6864,'[110]Legacy Location Lookups'!$A$1:$C$340,2,0)</f>
        <v>73</v>
      </c>
      <c r="B6864" s="41" t="str">
        <f>VLOOKUP(A6864,'[110]Legacy Location Lookups'!$B$1:$C$340,2,0)</f>
        <v>Boynton Beach, FL</v>
      </c>
      <c r="C6864" s="41" t="s">
        <v>151</v>
      </c>
      <c r="D6864" s="41" t="s">
        <v>152</v>
      </c>
      <c r="E6864" s="41" t="s">
        <v>144</v>
      </c>
      <c r="F6864" s="38">
        <v>44285</v>
      </c>
      <c r="G6864" s="41" t="s">
        <v>145</v>
      </c>
      <c r="H6864" s="41">
        <v>66</v>
      </c>
    </row>
    <row r="6865" spans="1:8" x14ac:dyDescent="0.25">
      <c r="A6865" s="41">
        <f>VLOOKUP(D6865,'[110]Legacy Location Lookups'!$A$1:$C$340,2,0)</f>
        <v>73</v>
      </c>
      <c r="B6865" s="41" t="str">
        <f>VLOOKUP(A6865,'[110]Legacy Location Lookups'!$B$1:$C$340,2,0)</f>
        <v>Boynton Beach, FL</v>
      </c>
      <c r="C6865" s="41" t="s">
        <v>151</v>
      </c>
      <c r="D6865" s="41" t="s">
        <v>152</v>
      </c>
      <c r="E6865" s="41" t="s">
        <v>144</v>
      </c>
      <c r="F6865" s="38">
        <v>44285</v>
      </c>
      <c r="G6865" s="41" t="s">
        <v>159</v>
      </c>
      <c r="H6865" s="41">
        <v>5</v>
      </c>
    </row>
    <row r="6866" spans="1:8" x14ac:dyDescent="0.25">
      <c r="A6866" s="41">
        <f>VLOOKUP(D6866,'[110]Legacy Location Lookups'!$A$1:$C$340,2,0)</f>
        <v>73</v>
      </c>
      <c r="B6866" s="41" t="str">
        <f>VLOOKUP(A6866,'[110]Legacy Location Lookups'!$B$1:$C$340,2,0)</f>
        <v>Boynton Beach, FL</v>
      </c>
      <c r="C6866" s="41" t="s">
        <v>151</v>
      </c>
      <c r="D6866" s="41" t="s">
        <v>152</v>
      </c>
      <c r="E6866" s="41" t="s">
        <v>147</v>
      </c>
      <c r="F6866" s="38">
        <v>44285</v>
      </c>
      <c r="G6866" s="41" t="s">
        <v>147</v>
      </c>
      <c r="H6866" s="41">
        <v>0</v>
      </c>
    </row>
    <row r="6867" spans="1:8" x14ac:dyDescent="0.25">
      <c r="A6867" s="41">
        <f>VLOOKUP(D6867,'[110]Legacy Location Lookups'!$A$1:$C$340,2,0)</f>
        <v>73</v>
      </c>
      <c r="B6867" s="41" t="str">
        <f>VLOOKUP(A6867,'[110]Legacy Location Lookups'!$B$1:$C$340,2,0)</f>
        <v>Boynton Beach, FL</v>
      </c>
      <c r="C6867" s="41" t="s">
        <v>151</v>
      </c>
      <c r="D6867" s="41" t="s">
        <v>152</v>
      </c>
      <c r="E6867" s="41" t="s">
        <v>144</v>
      </c>
      <c r="F6867" s="38">
        <v>44285</v>
      </c>
      <c r="G6867" s="41" t="s">
        <v>145</v>
      </c>
      <c r="H6867" s="41">
        <v>11</v>
      </c>
    </row>
    <row r="6868" spans="1:8" x14ac:dyDescent="0.25">
      <c r="A6868" s="41">
        <f>VLOOKUP(D6868,'[110]Legacy Location Lookups'!$A$1:$C$340,2,0)</f>
        <v>75</v>
      </c>
      <c r="B6868" s="41" t="str">
        <f>VLOOKUP(A6868,'[110]Legacy Location Lookups'!$B$1:$C$340,2,0)</f>
        <v>Delray Beach, FL</v>
      </c>
      <c r="C6868" s="41" t="s">
        <v>151</v>
      </c>
      <c r="D6868" s="41" t="s">
        <v>153</v>
      </c>
      <c r="E6868" s="41" t="s">
        <v>144</v>
      </c>
      <c r="F6868" s="38">
        <v>44285</v>
      </c>
      <c r="G6868" s="41" t="s">
        <v>145</v>
      </c>
      <c r="H6868" s="41">
        <v>54</v>
      </c>
    </row>
    <row r="6869" spans="1:8" x14ac:dyDescent="0.25">
      <c r="A6869" s="41">
        <f>VLOOKUP(D6869,'[110]Legacy Location Lookups'!$A$1:$C$340,2,0)</f>
        <v>75</v>
      </c>
      <c r="B6869" s="41" t="str">
        <f>VLOOKUP(A6869,'[110]Legacy Location Lookups'!$B$1:$C$340,2,0)</f>
        <v>Delray Beach, FL</v>
      </c>
      <c r="C6869" s="41" t="s">
        <v>151</v>
      </c>
      <c r="D6869" s="41" t="s">
        <v>153</v>
      </c>
      <c r="E6869" s="41" t="s">
        <v>144</v>
      </c>
      <c r="F6869" s="38">
        <v>44285</v>
      </c>
      <c r="G6869" s="41" t="s">
        <v>159</v>
      </c>
      <c r="H6869" s="41">
        <v>0</v>
      </c>
    </row>
    <row r="6870" spans="1:8" x14ac:dyDescent="0.25">
      <c r="A6870" s="41">
        <f>VLOOKUP(D6870,'[110]Legacy Location Lookups'!$A$1:$C$340,2,0)</f>
        <v>76</v>
      </c>
      <c r="B6870" s="41" t="str">
        <f>VLOOKUP(A6870,'[110]Legacy Location Lookups'!$B$1:$C$340,2,0)</f>
        <v>East Boca Raton, FL</v>
      </c>
      <c r="C6870" s="41" t="s">
        <v>151</v>
      </c>
      <c r="D6870" s="41" t="s">
        <v>175</v>
      </c>
      <c r="E6870" s="41" t="s">
        <v>144</v>
      </c>
      <c r="F6870" s="38">
        <v>44285</v>
      </c>
      <c r="G6870" s="41" t="s">
        <v>145</v>
      </c>
      <c r="H6870" s="41">
        <v>25</v>
      </c>
    </row>
    <row r="6871" spans="1:8" x14ac:dyDescent="0.25">
      <c r="A6871" s="41">
        <f>VLOOKUP(D6871,'[110]Legacy Location Lookups'!$A$1:$C$340,2,0)</f>
        <v>77</v>
      </c>
      <c r="B6871" s="41" t="str">
        <f>VLOOKUP(A6871,'[110]Legacy Location Lookups'!$B$1:$C$340,2,0)</f>
        <v>West Boca Raton, FL</v>
      </c>
      <c r="C6871" s="41" t="s">
        <v>151</v>
      </c>
      <c r="D6871" s="41" t="s">
        <v>154</v>
      </c>
      <c r="E6871" s="41" t="s">
        <v>144</v>
      </c>
      <c r="F6871" s="38">
        <v>44285</v>
      </c>
      <c r="G6871" s="41" t="s">
        <v>145</v>
      </c>
      <c r="H6871" s="41">
        <v>37</v>
      </c>
    </row>
    <row r="6872" spans="1:8" x14ac:dyDescent="0.25">
      <c r="A6872" s="41">
        <f>VLOOKUP(D6872,'[110]Legacy Location Lookups'!$A$1:$C$340,2,0)</f>
        <v>72</v>
      </c>
      <c r="B6872" s="41" t="str">
        <f>VLOOKUP(A6872,'[110]Legacy Location Lookups'!$B$1:$C$340,2,0)</f>
        <v>Boca Raton, FL</v>
      </c>
      <c r="C6872" s="41" t="s">
        <v>151</v>
      </c>
      <c r="D6872" s="41" t="s">
        <v>155</v>
      </c>
      <c r="E6872" s="41" t="s">
        <v>144</v>
      </c>
      <c r="F6872" s="38">
        <v>44285</v>
      </c>
      <c r="G6872" s="41" t="s">
        <v>145</v>
      </c>
      <c r="H6872" s="41">
        <v>10</v>
      </c>
    </row>
    <row r="6873" spans="1:8" x14ac:dyDescent="0.25">
      <c r="A6873" s="41">
        <f>VLOOKUP(D6873,'[110]Legacy Location Lookups'!$A$1:$C$340,2,0)</f>
        <v>72</v>
      </c>
      <c r="B6873" s="41" t="str">
        <f>VLOOKUP(A6873,'[110]Legacy Location Lookups'!$B$1:$C$340,2,0)</f>
        <v>Boca Raton, FL</v>
      </c>
      <c r="C6873" s="41" t="s">
        <v>151</v>
      </c>
      <c r="D6873" s="41" t="s">
        <v>155</v>
      </c>
      <c r="E6873" s="41" t="s">
        <v>144</v>
      </c>
      <c r="F6873" s="38">
        <v>44285</v>
      </c>
      <c r="G6873" s="41" t="s">
        <v>159</v>
      </c>
      <c r="H6873" s="41">
        <v>3</v>
      </c>
    </row>
    <row r="6874" spans="1:8" x14ac:dyDescent="0.25">
      <c r="A6874" s="41">
        <f>VLOOKUP(D6874,'[110]Legacy Location Lookups'!$A$1:$C$340,2,0)</f>
        <v>72</v>
      </c>
      <c r="B6874" s="41" t="str">
        <f>VLOOKUP(A6874,'[110]Legacy Location Lookups'!$B$1:$C$340,2,0)</f>
        <v>Boca Raton, FL</v>
      </c>
      <c r="C6874" s="41" t="s">
        <v>151</v>
      </c>
      <c r="D6874" s="41" t="s">
        <v>155</v>
      </c>
      <c r="E6874" s="41" t="s">
        <v>147</v>
      </c>
      <c r="F6874" s="38">
        <v>44285</v>
      </c>
      <c r="G6874" s="41" t="s">
        <v>147</v>
      </c>
      <c r="H6874" s="41">
        <v>1</v>
      </c>
    </row>
    <row r="6875" spans="1:8" x14ac:dyDescent="0.25">
      <c r="A6875" s="41">
        <f>VLOOKUP(D6875,'[110]Legacy Location Lookups'!$A$1:$C$340,2,0)</f>
        <v>104</v>
      </c>
      <c r="B6875" s="41" t="str">
        <f>VLOOKUP(A6875,'[110]Legacy Location Lookups'!$B$1:$C$340,2,0)</f>
        <v>Miami, FL</v>
      </c>
      <c r="C6875" s="41" t="s">
        <v>151</v>
      </c>
      <c r="D6875" s="41" t="s">
        <v>223</v>
      </c>
      <c r="E6875" s="41" t="s">
        <v>144</v>
      </c>
      <c r="F6875" s="38">
        <v>44285</v>
      </c>
      <c r="G6875" s="41" t="s">
        <v>145</v>
      </c>
      <c r="H6875" s="41">
        <v>11</v>
      </c>
    </row>
    <row r="6876" spans="1:8" x14ac:dyDescent="0.25">
      <c r="A6876" s="41">
        <f>VLOOKUP(D6876,'[110]Legacy Location Lookups'!$A$1:$C$340,2,0)</f>
        <v>104</v>
      </c>
      <c r="B6876" s="41" t="str">
        <f>VLOOKUP(A6876,'[110]Legacy Location Lookups'!$B$1:$C$340,2,0)</f>
        <v>Miami, FL</v>
      </c>
      <c r="C6876" s="41" t="s">
        <v>151</v>
      </c>
      <c r="D6876" s="41" t="s">
        <v>223</v>
      </c>
      <c r="E6876" s="41" t="s">
        <v>144</v>
      </c>
      <c r="F6876" s="38">
        <v>44285</v>
      </c>
      <c r="G6876" s="41" t="s">
        <v>159</v>
      </c>
      <c r="H6876" s="41">
        <v>2</v>
      </c>
    </row>
    <row r="6877" spans="1:8" x14ac:dyDescent="0.25">
      <c r="A6877" s="41">
        <f>VLOOKUP(D6877,'[110]Legacy Location Lookups'!$A$1:$C$340,2,0)</f>
        <v>73</v>
      </c>
      <c r="B6877" s="41" t="str">
        <f>VLOOKUP(A6877,'[110]Legacy Location Lookups'!$B$1:$C$340,2,0)</f>
        <v>Boynton Beach, FL</v>
      </c>
      <c r="C6877" s="41" t="s">
        <v>151</v>
      </c>
      <c r="D6877" s="41" t="s">
        <v>152</v>
      </c>
      <c r="E6877" s="41" t="s">
        <v>144</v>
      </c>
      <c r="F6877" s="38">
        <v>44286</v>
      </c>
      <c r="G6877" s="41" t="s">
        <v>145</v>
      </c>
      <c r="H6877" s="41">
        <v>66</v>
      </c>
    </row>
    <row r="6878" spans="1:8" x14ac:dyDescent="0.25">
      <c r="A6878" s="41">
        <f>VLOOKUP(D6878,'[110]Legacy Location Lookups'!$A$1:$C$340,2,0)</f>
        <v>73</v>
      </c>
      <c r="B6878" s="41" t="str">
        <f>VLOOKUP(A6878,'[110]Legacy Location Lookups'!$B$1:$C$340,2,0)</f>
        <v>Boynton Beach, FL</v>
      </c>
      <c r="C6878" s="41" t="s">
        <v>151</v>
      </c>
      <c r="D6878" s="41" t="s">
        <v>152</v>
      </c>
      <c r="E6878" s="41" t="s">
        <v>144</v>
      </c>
      <c r="F6878" s="38">
        <v>44286</v>
      </c>
      <c r="G6878" s="41" t="s">
        <v>159</v>
      </c>
      <c r="H6878" s="41">
        <v>5</v>
      </c>
    </row>
    <row r="6879" spans="1:8" x14ac:dyDescent="0.25">
      <c r="A6879" s="41">
        <f>VLOOKUP(D6879,'[110]Legacy Location Lookups'!$A$1:$C$340,2,0)</f>
        <v>73</v>
      </c>
      <c r="B6879" s="41" t="str">
        <f>VLOOKUP(A6879,'[110]Legacy Location Lookups'!$B$1:$C$340,2,0)</f>
        <v>Boynton Beach, FL</v>
      </c>
      <c r="C6879" s="41" t="s">
        <v>151</v>
      </c>
      <c r="D6879" s="41" t="s">
        <v>152</v>
      </c>
      <c r="E6879" s="41" t="s">
        <v>144</v>
      </c>
      <c r="F6879" s="38">
        <v>44286</v>
      </c>
      <c r="G6879" s="41" t="s">
        <v>145</v>
      </c>
      <c r="H6879" s="41">
        <v>1</v>
      </c>
    </row>
    <row r="6880" spans="1:8" x14ac:dyDescent="0.25">
      <c r="A6880" s="41">
        <f>VLOOKUP(D6880,'[110]Legacy Location Lookups'!$A$1:$C$340,2,0)</f>
        <v>73</v>
      </c>
      <c r="B6880" s="41" t="str">
        <f>VLOOKUP(A6880,'[110]Legacy Location Lookups'!$B$1:$C$340,2,0)</f>
        <v>Boynton Beach, FL</v>
      </c>
      <c r="C6880" s="41" t="s">
        <v>151</v>
      </c>
      <c r="D6880" s="41" t="s">
        <v>152</v>
      </c>
      <c r="E6880" s="41" t="s">
        <v>144</v>
      </c>
      <c r="F6880" s="38">
        <v>44286</v>
      </c>
      <c r="G6880" s="41" t="s">
        <v>145</v>
      </c>
      <c r="H6880" s="41">
        <v>0</v>
      </c>
    </row>
    <row r="6881" spans="1:8" x14ac:dyDescent="0.25">
      <c r="A6881" s="41">
        <f>VLOOKUP(D6881,'[110]Legacy Location Lookups'!$A$1:$C$340,2,0)</f>
        <v>73</v>
      </c>
      <c r="B6881" s="41" t="str">
        <f>VLOOKUP(A6881,'[110]Legacy Location Lookups'!$B$1:$C$340,2,0)</f>
        <v>Boynton Beach, FL</v>
      </c>
      <c r="C6881" s="41" t="s">
        <v>151</v>
      </c>
      <c r="D6881" s="41" t="s">
        <v>152</v>
      </c>
      <c r="E6881" s="41" t="s">
        <v>144</v>
      </c>
      <c r="F6881" s="38">
        <v>44286</v>
      </c>
      <c r="G6881" s="41" t="s">
        <v>146</v>
      </c>
      <c r="H6881" s="41">
        <v>0</v>
      </c>
    </row>
    <row r="6882" spans="1:8" x14ac:dyDescent="0.25">
      <c r="A6882" s="41">
        <f>VLOOKUP(D6882,'[110]Legacy Location Lookups'!$A$1:$C$340,2,0)</f>
        <v>75</v>
      </c>
      <c r="B6882" s="41" t="str">
        <f>VLOOKUP(A6882,'[110]Legacy Location Lookups'!$B$1:$C$340,2,0)</f>
        <v>Delray Beach, FL</v>
      </c>
      <c r="C6882" s="41" t="s">
        <v>151</v>
      </c>
      <c r="D6882" s="41" t="s">
        <v>153</v>
      </c>
      <c r="E6882" s="41" t="s">
        <v>144</v>
      </c>
      <c r="F6882" s="38">
        <v>44286</v>
      </c>
      <c r="G6882" s="41" t="s">
        <v>145</v>
      </c>
      <c r="H6882" s="41">
        <v>37</v>
      </c>
    </row>
    <row r="6883" spans="1:8" x14ac:dyDescent="0.25">
      <c r="A6883" s="41">
        <f>VLOOKUP(D6883,'[110]Legacy Location Lookups'!$A$1:$C$340,2,0)</f>
        <v>75</v>
      </c>
      <c r="B6883" s="41" t="str">
        <f>VLOOKUP(A6883,'[110]Legacy Location Lookups'!$B$1:$C$340,2,0)</f>
        <v>Delray Beach, FL</v>
      </c>
      <c r="C6883" s="41" t="s">
        <v>151</v>
      </c>
      <c r="D6883" s="41" t="s">
        <v>153</v>
      </c>
      <c r="E6883" s="41" t="s">
        <v>147</v>
      </c>
      <c r="F6883" s="38">
        <v>44279</v>
      </c>
      <c r="G6883" s="41" t="s">
        <v>147</v>
      </c>
      <c r="H6883" s="41">
        <v>1</v>
      </c>
    </row>
    <row r="6884" spans="1:8" x14ac:dyDescent="0.25">
      <c r="A6884" s="41">
        <f>VLOOKUP(D6884,'[110]Legacy Location Lookups'!$A$1:$C$340,2,0)</f>
        <v>75</v>
      </c>
      <c r="B6884" s="41" t="str">
        <f>VLOOKUP(A6884,'[110]Legacy Location Lookups'!$B$1:$C$340,2,0)</f>
        <v>Delray Beach, FL</v>
      </c>
      <c r="C6884" s="41" t="s">
        <v>151</v>
      </c>
      <c r="D6884" s="41" t="s">
        <v>153</v>
      </c>
      <c r="E6884" s="41" t="s">
        <v>144</v>
      </c>
      <c r="F6884" s="38">
        <v>44286</v>
      </c>
      <c r="G6884" s="41" t="s">
        <v>159</v>
      </c>
      <c r="H6884" s="41">
        <v>2</v>
      </c>
    </row>
    <row r="6885" spans="1:8" x14ac:dyDescent="0.25">
      <c r="A6885" s="41">
        <f>VLOOKUP(D6885,'[110]Legacy Location Lookups'!$A$1:$C$340,2,0)</f>
        <v>76</v>
      </c>
      <c r="B6885" s="41" t="str">
        <f>VLOOKUP(A6885,'[110]Legacy Location Lookups'!$B$1:$C$340,2,0)</f>
        <v>East Boca Raton, FL</v>
      </c>
      <c r="C6885" s="41" t="s">
        <v>151</v>
      </c>
      <c r="D6885" s="41" t="s">
        <v>175</v>
      </c>
      <c r="E6885" s="41" t="s">
        <v>144</v>
      </c>
      <c r="F6885" s="38">
        <v>44286</v>
      </c>
      <c r="G6885" s="41" t="s">
        <v>145</v>
      </c>
      <c r="H6885" s="41">
        <v>3</v>
      </c>
    </row>
    <row r="6886" spans="1:8" x14ac:dyDescent="0.25">
      <c r="A6886" s="41">
        <f>VLOOKUP(D6886,'[110]Legacy Location Lookups'!$A$1:$C$340,2,0)</f>
        <v>76</v>
      </c>
      <c r="B6886" s="41" t="str">
        <f>VLOOKUP(A6886,'[110]Legacy Location Lookups'!$B$1:$C$340,2,0)</f>
        <v>East Boca Raton, FL</v>
      </c>
      <c r="C6886" s="41" t="s">
        <v>151</v>
      </c>
      <c r="D6886" s="41" t="s">
        <v>175</v>
      </c>
      <c r="E6886" s="41" t="s">
        <v>147</v>
      </c>
      <c r="F6886" s="38">
        <v>44286</v>
      </c>
      <c r="G6886" s="41" t="s">
        <v>147</v>
      </c>
      <c r="H6886" s="41">
        <v>0</v>
      </c>
    </row>
    <row r="6887" spans="1:8" x14ac:dyDescent="0.25">
      <c r="A6887" s="41">
        <f>VLOOKUP(D6887,'[110]Legacy Location Lookups'!$A$1:$C$340,2,0)</f>
        <v>76</v>
      </c>
      <c r="B6887" s="41" t="str">
        <f>VLOOKUP(A6887,'[110]Legacy Location Lookups'!$B$1:$C$340,2,0)</f>
        <v>East Boca Raton, FL</v>
      </c>
      <c r="C6887" s="41" t="s">
        <v>151</v>
      </c>
      <c r="D6887" s="41" t="s">
        <v>175</v>
      </c>
      <c r="E6887" s="41" t="s">
        <v>144</v>
      </c>
      <c r="F6887" s="38">
        <v>44286</v>
      </c>
      <c r="G6887" s="41" t="s">
        <v>159</v>
      </c>
      <c r="H6887" s="41">
        <v>1</v>
      </c>
    </row>
    <row r="6888" spans="1:8" x14ac:dyDescent="0.25">
      <c r="A6888" s="41">
        <f>VLOOKUP(D6888,'[110]Legacy Location Lookups'!$A$1:$C$340,2,0)</f>
        <v>77</v>
      </c>
      <c r="B6888" s="41" t="str">
        <f>VLOOKUP(A6888,'[110]Legacy Location Lookups'!$B$1:$C$340,2,0)</f>
        <v>West Boca Raton, FL</v>
      </c>
      <c r="C6888" s="41" t="s">
        <v>151</v>
      </c>
      <c r="D6888" s="41" t="s">
        <v>154</v>
      </c>
      <c r="E6888" s="41" t="s">
        <v>144</v>
      </c>
      <c r="F6888" s="38">
        <v>44286</v>
      </c>
      <c r="G6888" s="41" t="s">
        <v>145</v>
      </c>
      <c r="H6888" s="41">
        <v>23</v>
      </c>
    </row>
    <row r="6889" spans="1:8" x14ac:dyDescent="0.25">
      <c r="A6889" s="41">
        <f>VLOOKUP(D6889,'[110]Legacy Location Lookups'!$A$1:$C$340,2,0)</f>
        <v>72</v>
      </c>
      <c r="B6889" s="41" t="str">
        <f>VLOOKUP(A6889,'[110]Legacy Location Lookups'!$B$1:$C$340,2,0)</f>
        <v>Boca Raton, FL</v>
      </c>
      <c r="C6889" s="41" t="s">
        <v>151</v>
      </c>
      <c r="D6889" s="41" t="s">
        <v>155</v>
      </c>
      <c r="E6889" s="41" t="s">
        <v>144</v>
      </c>
      <c r="F6889" s="38">
        <v>44286</v>
      </c>
      <c r="G6889" s="41" t="s">
        <v>145</v>
      </c>
      <c r="H6889" s="41">
        <v>0</v>
      </c>
    </row>
    <row r="6890" spans="1:8" x14ac:dyDescent="0.25">
      <c r="A6890" s="41">
        <f>VLOOKUP(D6890,'[110]Legacy Location Lookups'!$A$1:$C$340,2,0)</f>
        <v>72</v>
      </c>
      <c r="B6890" s="41" t="str">
        <f>VLOOKUP(A6890,'[110]Legacy Location Lookups'!$B$1:$C$340,2,0)</f>
        <v>Boca Raton, FL</v>
      </c>
      <c r="C6890" s="41" t="s">
        <v>151</v>
      </c>
      <c r="D6890" s="41" t="s">
        <v>155</v>
      </c>
      <c r="E6890" s="41" t="s">
        <v>144</v>
      </c>
      <c r="F6890" s="38">
        <v>44286</v>
      </c>
      <c r="G6890" s="41" t="s">
        <v>159</v>
      </c>
      <c r="H6890" s="41">
        <v>0</v>
      </c>
    </row>
    <row r="6891" spans="1:8" x14ac:dyDescent="0.25">
      <c r="A6891" s="41">
        <f>VLOOKUP(D6891,'[110]Legacy Location Lookups'!$A$1:$C$340,2,0)</f>
        <v>72</v>
      </c>
      <c r="B6891" s="41" t="str">
        <f>VLOOKUP(A6891,'[110]Legacy Location Lookups'!$B$1:$C$340,2,0)</f>
        <v>Boca Raton, FL</v>
      </c>
      <c r="C6891" s="41" t="s">
        <v>151</v>
      </c>
      <c r="D6891" s="41" t="s">
        <v>155</v>
      </c>
      <c r="E6891" s="41" t="s">
        <v>147</v>
      </c>
      <c r="F6891" s="38">
        <v>44286</v>
      </c>
      <c r="G6891" s="41" t="s">
        <v>147</v>
      </c>
      <c r="H6891" s="41">
        <v>0</v>
      </c>
    </row>
    <row r="6892" spans="1:8" x14ac:dyDescent="0.25">
      <c r="A6892" s="41">
        <f>VLOOKUP(D6892,'[110]Legacy Location Lookups'!$A$1:$C$340,2,0)</f>
        <v>104</v>
      </c>
      <c r="B6892" s="41" t="str">
        <f>VLOOKUP(A6892,'[110]Legacy Location Lookups'!$B$1:$C$340,2,0)</f>
        <v>Miami, FL</v>
      </c>
      <c r="C6892" s="41" t="s">
        <v>151</v>
      </c>
      <c r="D6892" s="41" t="s">
        <v>223</v>
      </c>
      <c r="E6892" s="41" t="s">
        <v>144</v>
      </c>
      <c r="F6892" s="38">
        <v>44286</v>
      </c>
      <c r="G6892" s="41" t="s">
        <v>145</v>
      </c>
      <c r="H6892" s="41">
        <v>21</v>
      </c>
    </row>
    <row r="6893" spans="1:8" x14ac:dyDescent="0.25">
      <c r="A6893" s="41">
        <f>VLOOKUP(D6893,'[110]Legacy Location Lookups'!$A$1:$C$340,2,0)</f>
        <v>104</v>
      </c>
      <c r="B6893" s="41" t="str">
        <f>VLOOKUP(A6893,'[110]Legacy Location Lookups'!$B$1:$C$340,2,0)</f>
        <v>Miami, FL</v>
      </c>
      <c r="C6893" s="41" t="s">
        <v>151</v>
      </c>
      <c r="D6893" s="41" t="s">
        <v>223</v>
      </c>
      <c r="E6893" s="41" t="s">
        <v>144</v>
      </c>
      <c r="F6893" s="38">
        <v>44286</v>
      </c>
      <c r="G6893" s="41" t="s">
        <v>159</v>
      </c>
      <c r="H6893" s="41">
        <v>5</v>
      </c>
    </row>
    <row r="6894" spans="1:8" x14ac:dyDescent="0.25">
      <c r="A6894" s="41">
        <f>VLOOKUP(D6894,'[110]Legacy Location Lookups'!$A$1:$C$340,2,0)</f>
        <v>73</v>
      </c>
      <c r="B6894" s="41" t="str">
        <f>VLOOKUP(A6894,'[110]Legacy Location Lookups'!$B$1:$C$340,2,0)</f>
        <v>Boynton Beach, FL</v>
      </c>
      <c r="C6894" s="41" t="s">
        <v>151</v>
      </c>
      <c r="D6894" s="41" t="s">
        <v>152</v>
      </c>
      <c r="E6894" s="41" t="s">
        <v>144</v>
      </c>
      <c r="F6894" s="38">
        <v>44287</v>
      </c>
      <c r="G6894" s="41" t="s">
        <v>145</v>
      </c>
      <c r="H6894" s="41">
        <v>61</v>
      </c>
    </row>
    <row r="6895" spans="1:8" x14ac:dyDescent="0.25">
      <c r="A6895" s="41">
        <f>VLOOKUP(D6895,'[110]Legacy Location Lookups'!$A$1:$C$340,2,0)</f>
        <v>73</v>
      </c>
      <c r="B6895" s="41" t="str">
        <f>VLOOKUP(A6895,'[110]Legacy Location Lookups'!$B$1:$C$340,2,0)</f>
        <v>Boynton Beach, FL</v>
      </c>
      <c r="C6895" s="41" t="s">
        <v>151</v>
      </c>
      <c r="D6895" s="41" t="s">
        <v>152</v>
      </c>
      <c r="E6895" s="41" t="s">
        <v>144</v>
      </c>
      <c r="F6895" s="38">
        <v>44287</v>
      </c>
      <c r="G6895" s="41" t="s">
        <v>146</v>
      </c>
      <c r="H6895" s="41">
        <v>0</v>
      </c>
    </row>
    <row r="6896" spans="1:8" x14ac:dyDescent="0.25">
      <c r="A6896" s="41">
        <f>VLOOKUP(D6896,'[110]Legacy Location Lookups'!$A$1:$C$340,2,0)</f>
        <v>73</v>
      </c>
      <c r="B6896" s="41" t="str">
        <f>VLOOKUP(A6896,'[110]Legacy Location Lookups'!$B$1:$C$340,2,0)</f>
        <v>Boynton Beach, FL</v>
      </c>
      <c r="C6896" s="41" t="s">
        <v>151</v>
      </c>
      <c r="D6896" s="41" t="s">
        <v>152</v>
      </c>
      <c r="E6896" s="41" t="s">
        <v>144</v>
      </c>
      <c r="F6896" s="38">
        <v>44287</v>
      </c>
      <c r="G6896" s="41" t="s">
        <v>159</v>
      </c>
      <c r="H6896" s="41">
        <v>4</v>
      </c>
    </row>
    <row r="6897" spans="1:8" x14ac:dyDescent="0.25">
      <c r="A6897" s="41">
        <f>VLOOKUP(D6897,'[110]Legacy Location Lookups'!$A$1:$C$340,2,0)</f>
        <v>73</v>
      </c>
      <c r="B6897" s="41" t="str">
        <f>VLOOKUP(A6897,'[110]Legacy Location Lookups'!$B$1:$C$340,2,0)</f>
        <v>Boynton Beach, FL</v>
      </c>
      <c r="C6897" s="41" t="s">
        <v>151</v>
      </c>
      <c r="D6897" s="41" t="s">
        <v>152</v>
      </c>
      <c r="E6897" s="41" t="s">
        <v>144</v>
      </c>
      <c r="F6897" s="38">
        <v>44287</v>
      </c>
      <c r="G6897" s="41" t="s">
        <v>145</v>
      </c>
      <c r="H6897" s="41">
        <v>0</v>
      </c>
    </row>
    <row r="6898" spans="1:8" x14ac:dyDescent="0.25">
      <c r="A6898" s="41">
        <f>VLOOKUP(D6898,'[110]Legacy Location Lookups'!$A$1:$C$340,2,0)</f>
        <v>73</v>
      </c>
      <c r="B6898" s="41" t="str">
        <f>VLOOKUP(A6898,'[110]Legacy Location Lookups'!$B$1:$C$340,2,0)</f>
        <v>Boynton Beach, FL</v>
      </c>
      <c r="C6898" s="41" t="s">
        <v>151</v>
      </c>
      <c r="D6898" s="41" t="s">
        <v>152</v>
      </c>
      <c r="E6898" s="41" t="s">
        <v>144</v>
      </c>
      <c r="F6898" s="38">
        <v>44287</v>
      </c>
      <c r="G6898" s="41" t="s">
        <v>145</v>
      </c>
      <c r="H6898" s="41">
        <v>2</v>
      </c>
    </row>
    <row r="6899" spans="1:8" x14ac:dyDescent="0.25">
      <c r="A6899" s="41">
        <f>VLOOKUP(D6899,'[110]Legacy Location Lookups'!$A$1:$C$340,2,0)</f>
        <v>75</v>
      </c>
      <c r="B6899" s="41" t="str">
        <f>VLOOKUP(A6899,'[110]Legacy Location Lookups'!$B$1:$C$340,2,0)</f>
        <v>Delray Beach, FL</v>
      </c>
      <c r="C6899" s="41" t="s">
        <v>151</v>
      </c>
      <c r="D6899" s="41" t="s">
        <v>153</v>
      </c>
      <c r="E6899" s="41" t="s">
        <v>144</v>
      </c>
      <c r="F6899" s="38">
        <v>44287</v>
      </c>
      <c r="G6899" s="41" t="s">
        <v>145</v>
      </c>
      <c r="H6899" s="41">
        <v>20</v>
      </c>
    </row>
    <row r="6900" spans="1:8" x14ac:dyDescent="0.25">
      <c r="A6900" s="41">
        <f>VLOOKUP(D6900,'[110]Legacy Location Lookups'!$A$1:$C$340,2,0)</f>
        <v>75</v>
      </c>
      <c r="B6900" s="41" t="str">
        <f>VLOOKUP(A6900,'[110]Legacy Location Lookups'!$B$1:$C$340,2,0)</f>
        <v>Delray Beach, FL</v>
      </c>
      <c r="C6900" s="41" t="s">
        <v>151</v>
      </c>
      <c r="D6900" s="41" t="s">
        <v>153</v>
      </c>
      <c r="E6900" s="41" t="s">
        <v>147</v>
      </c>
      <c r="F6900" s="38">
        <v>44287</v>
      </c>
      <c r="G6900" s="41" t="s">
        <v>147</v>
      </c>
      <c r="H6900" s="41">
        <v>0</v>
      </c>
    </row>
    <row r="6901" spans="1:8" x14ac:dyDescent="0.25">
      <c r="A6901" s="41">
        <f>VLOOKUP(D6901,'[110]Legacy Location Lookups'!$A$1:$C$340,2,0)</f>
        <v>75</v>
      </c>
      <c r="B6901" s="41" t="str">
        <f>VLOOKUP(A6901,'[110]Legacy Location Lookups'!$B$1:$C$340,2,0)</f>
        <v>Delray Beach, FL</v>
      </c>
      <c r="C6901" s="41" t="s">
        <v>151</v>
      </c>
      <c r="D6901" s="41" t="s">
        <v>153</v>
      </c>
      <c r="E6901" s="41" t="s">
        <v>144</v>
      </c>
      <c r="F6901" s="38">
        <v>44287</v>
      </c>
      <c r="G6901" s="41" t="s">
        <v>159</v>
      </c>
      <c r="H6901" s="41">
        <v>0</v>
      </c>
    </row>
    <row r="6902" spans="1:8" x14ac:dyDescent="0.25">
      <c r="A6902" s="41">
        <f>VLOOKUP(D6902,'[110]Legacy Location Lookups'!$A$1:$C$340,2,0)</f>
        <v>76</v>
      </c>
      <c r="B6902" s="41" t="str">
        <f>VLOOKUP(A6902,'[110]Legacy Location Lookups'!$B$1:$C$340,2,0)</f>
        <v>East Boca Raton, FL</v>
      </c>
      <c r="C6902" s="41" t="s">
        <v>151</v>
      </c>
      <c r="D6902" s="41" t="s">
        <v>175</v>
      </c>
      <c r="E6902" s="41" t="s">
        <v>144</v>
      </c>
      <c r="F6902" s="38">
        <v>44287</v>
      </c>
      <c r="G6902" s="41" t="s">
        <v>145</v>
      </c>
      <c r="H6902" s="41">
        <v>32</v>
      </c>
    </row>
    <row r="6903" spans="1:8" x14ac:dyDescent="0.25">
      <c r="A6903" s="41">
        <f>VLOOKUP(D6903,'[110]Legacy Location Lookups'!$A$1:$C$340,2,0)</f>
        <v>77</v>
      </c>
      <c r="B6903" s="41" t="str">
        <f>VLOOKUP(A6903,'[110]Legacy Location Lookups'!$B$1:$C$340,2,0)</f>
        <v>West Boca Raton, FL</v>
      </c>
      <c r="C6903" s="41" t="s">
        <v>151</v>
      </c>
      <c r="D6903" s="41" t="s">
        <v>154</v>
      </c>
      <c r="E6903" s="41" t="s">
        <v>144</v>
      </c>
      <c r="F6903" s="38">
        <v>44287</v>
      </c>
      <c r="G6903" s="41" t="s">
        <v>145</v>
      </c>
      <c r="H6903" s="41">
        <v>2</v>
      </c>
    </row>
    <row r="6904" spans="1:8" x14ac:dyDescent="0.25">
      <c r="A6904" s="41">
        <f>VLOOKUP(D6904,'[110]Legacy Location Lookups'!$A$1:$C$340,2,0)</f>
        <v>72</v>
      </c>
      <c r="B6904" s="41" t="str">
        <f>VLOOKUP(A6904,'[110]Legacy Location Lookups'!$B$1:$C$340,2,0)</f>
        <v>Boca Raton, FL</v>
      </c>
      <c r="C6904" s="41" t="s">
        <v>151</v>
      </c>
      <c r="D6904" s="41" t="s">
        <v>155</v>
      </c>
      <c r="E6904" s="41" t="s">
        <v>144</v>
      </c>
      <c r="F6904" s="38">
        <v>44287</v>
      </c>
      <c r="G6904" s="41" t="s">
        <v>145</v>
      </c>
      <c r="H6904" s="41">
        <v>18</v>
      </c>
    </row>
    <row r="6905" spans="1:8" x14ac:dyDescent="0.25">
      <c r="A6905" s="41">
        <f>VLOOKUP(D6905,'[110]Legacy Location Lookups'!$A$1:$C$340,2,0)</f>
        <v>72</v>
      </c>
      <c r="B6905" s="41" t="str">
        <f>VLOOKUP(A6905,'[110]Legacy Location Lookups'!$B$1:$C$340,2,0)</f>
        <v>Boca Raton, FL</v>
      </c>
      <c r="C6905" s="41" t="s">
        <v>151</v>
      </c>
      <c r="D6905" s="41" t="s">
        <v>155</v>
      </c>
      <c r="E6905" s="41" t="s">
        <v>144</v>
      </c>
      <c r="F6905" s="38">
        <v>44287</v>
      </c>
      <c r="G6905" s="41" t="s">
        <v>159</v>
      </c>
      <c r="H6905" s="41">
        <v>0</v>
      </c>
    </row>
    <row r="6906" spans="1:8" x14ac:dyDescent="0.25">
      <c r="A6906" s="41">
        <f>VLOOKUP(D6906,'[110]Legacy Location Lookups'!$A$1:$C$340,2,0)</f>
        <v>72</v>
      </c>
      <c r="B6906" s="41" t="str">
        <f>VLOOKUP(A6906,'[110]Legacy Location Lookups'!$B$1:$C$340,2,0)</f>
        <v>Boca Raton, FL</v>
      </c>
      <c r="C6906" s="41" t="s">
        <v>151</v>
      </c>
      <c r="D6906" s="41" t="s">
        <v>155</v>
      </c>
      <c r="E6906" s="41" t="s">
        <v>147</v>
      </c>
      <c r="F6906" s="38">
        <v>44287</v>
      </c>
      <c r="G6906" s="41" t="s">
        <v>147</v>
      </c>
      <c r="H6906" s="41">
        <v>1</v>
      </c>
    </row>
    <row r="6907" spans="1:8" x14ac:dyDescent="0.25">
      <c r="A6907" s="41">
        <f>VLOOKUP(D6907,'[110]Legacy Location Lookups'!$A$1:$C$340,2,0)</f>
        <v>104</v>
      </c>
      <c r="B6907" s="41" t="str">
        <f>VLOOKUP(A6907,'[110]Legacy Location Lookups'!$B$1:$C$340,2,0)</f>
        <v>Miami, FL</v>
      </c>
      <c r="C6907" s="41" t="s">
        <v>151</v>
      </c>
      <c r="D6907" s="41" t="s">
        <v>223</v>
      </c>
      <c r="E6907" s="41" t="s">
        <v>144</v>
      </c>
      <c r="F6907" s="38">
        <v>44287</v>
      </c>
      <c r="G6907" s="41" t="s">
        <v>145</v>
      </c>
      <c r="H6907" s="41">
        <v>19</v>
      </c>
    </row>
    <row r="6908" spans="1:8" x14ac:dyDescent="0.25">
      <c r="A6908" s="41">
        <f>VLOOKUP(D6908,'[110]Legacy Location Lookups'!$A$1:$C$340,2,0)</f>
        <v>104</v>
      </c>
      <c r="B6908" s="41" t="str">
        <f>VLOOKUP(A6908,'[110]Legacy Location Lookups'!$B$1:$C$340,2,0)</f>
        <v>Miami, FL</v>
      </c>
      <c r="C6908" s="41" t="s">
        <v>151</v>
      </c>
      <c r="D6908" s="41" t="s">
        <v>223</v>
      </c>
      <c r="E6908" s="41" t="s">
        <v>144</v>
      </c>
      <c r="F6908" s="38">
        <v>44287</v>
      </c>
      <c r="G6908" s="41" t="s">
        <v>159</v>
      </c>
      <c r="H6908" s="41">
        <v>4</v>
      </c>
    </row>
    <row r="6909" spans="1:8" x14ac:dyDescent="0.25">
      <c r="A6909" s="41">
        <f>VLOOKUP(D6909,'[110]Legacy Location Lookups'!$A$1:$C$340,2,0)</f>
        <v>73</v>
      </c>
      <c r="B6909" s="41" t="str">
        <f>VLOOKUP(A6909,'[110]Legacy Location Lookups'!$B$1:$C$340,2,0)</f>
        <v>Boynton Beach, FL</v>
      </c>
      <c r="C6909" s="41" t="s">
        <v>151</v>
      </c>
      <c r="D6909" s="41" t="s">
        <v>152</v>
      </c>
      <c r="E6909" s="41" t="s">
        <v>144</v>
      </c>
      <c r="F6909" s="38">
        <v>44288</v>
      </c>
      <c r="G6909" s="41" t="s">
        <v>145</v>
      </c>
      <c r="H6909" s="41">
        <v>62</v>
      </c>
    </row>
    <row r="6910" spans="1:8" x14ac:dyDescent="0.25">
      <c r="A6910" s="41">
        <f>VLOOKUP(D6910,'[110]Legacy Location Lookups'!$A$1:$C$340,2,0)</f>
        <v>73</v>
      </c>
      <c r="B6910" s="41" t="str">
        <f>VLOOKUP(A6910,'[110]Legacy Location Lookups'!$B$1:$C$340,2,0)</f>
        <v>Boynton Beach, FL</v>
      </c>
      <c r="C6910" s="41" t="s">
        <v>151</v>
      </c>
      <c r="D6910" s="41" t="s">
        <v>152</v>
      </c>
      <c r="E6910" s="41" t="s">
        <v>144</v>
      </c>
      <c r="F6910" s="38">
        <v>44288</v>
      </c>
      <c r="G6910" s="41" t="s">
        <v>159</v>
      </c>
      <c r="H6910" s="41">
        <v>10</v>
      </c>
    </row>
    <row r="6911" spans="1:8" x14ac:dyDescent="0.25">
      <c r="A6911" s="41">
        <f>VLOOKUP(D6911,'[110]Legacy Location Lookups'!$A$1:$C$340,2,0)</f>
        <v>73</v>
      </c>
      <c r="B6911" s="41" t="str">
        <f>VLOOKUP(A6911,'[110]Legacy Location Lookups'!$B$1:$C$340,2,0)</f>
        <v>Boynton Beach, FL</v>
      </c>
      <c r="C6911" s="41" t="s">
        <v>151</v>
      </c>
      <c r="D6911" s="41" t="s">
        <v>152</v>
      </c>
      <c r="E6911" s="41" t="s">
        <v>144</v>
      </c>
      <c r="F6911" s="38">
        <v>44288</v>
      </c>
      <c r="G6911" s="41" t="s">
        <v>145</v>
      </c>
      <c r="H6911" s="41">
        <v>30</v>
      </c>
    </row>
    <row r="6912" spans="1:8" x14ac:dyDescent="0.25">
      <c r="A6912" s="41">
        <f>VLOOKUP(D6912,'[110]Legacy Location Lookups'!$A$1:$C$340,2,0)</f>
        <v>73</v>
      </c>
      <c r="B6912" s="41" t="str">
        <f>VLOOKUP(A6912,'[110]Legacy Location Lookups'!$B$1:$C$340,2,0)</f>
        <v>Boynton Beach, FL</v>
      </c>
      <c r="C6912" s="41" t="s">
        <v>151</v>
      </c>
      <c r="D6912" s="41" t="s">
        <v>152</v>
      </c>
      <c r="E6912" s="41" t="s">
        <v>144</v>
      </c>
      <c r="F6912" s="38">
        <v>44288</v>
      </c>
      <c r="G6912" s="41" t="s">
        <v>145</v>
      </c>
      <c r="H6912" s="41">
        <v>5</v>
      </c>
    </row>
    <row r="6913" spans="1:8" x14ac:dyDescent="0.25">
      <c r="A6913" s="41">
        <f>VLOOKUP(D6913,'[110]Legacy Location Lookups'!$A$1:$C$340,2,0)</f>
        <v>75</v>
      </c>
      <c r="B6913" s="41" t="str">
        <f>VLOOKUP(A6913,'[110]Legacy Location Lookups'!$B$1:$C$340,2,0)</f>
        <v>Delray Beach, FL</v>
      </c>
      <c r="C6913" s="41" t="s">
        <v>151</v>
      </c>
      <c r="D6913" s="41" t="s">
        <v>153</v>
      </c>
      <c r="E6913" s="41" t="s">
        <v>144</v>
      </c>
      <c r="F6913" s="38">
        <v>44288</v>
      </c>
      <c r="G6913" s="41" t="s">
        <v>145</v>
      </c>
      <c r="H6913" s="41">
        <v>45</v>
      </c>
    </row>
    <row r="6914" spans="1:8" x14ac:dyDescent="0.25">
      <c r="A6914" s="41">
        <f>VLOOKUP(D6914,'[110]Legacy Location Lookups'!$A$1:$C$340,2,0)</f>
        <v>75</v>
      </c>
      <c r="B6914" s="41" t="str">
        <f>VLOOKUP(A6914,'[110]Legacy Location Lookups'!$B$1:$C$340,2,0)</f>
        <v>Delray Beach, FL</v>
      </c>
      <c r="C6914" s="41" t="s">
        <v>151</v>
      </c>
      <c r="D6914" s="41" t="s">
        <v>153</v>
      </c>
      <c r="E6914" s="41" t="s">
        <v>144</v>
      </c>
      <c r="F6914" s="38">
        <v>44288</v>
      </c>
      <c r="G6914" s="41" t="s">
        <v>159</v>
      </c>
      <c r="H6914" s="41">
        <v>3</v>
      </c>
    </row>
    <row r="6915" spans="1:8" x14ac:dyDescent="0.25">
      <c r="A6915" s="41">
        <f>VLOOKUP(D6915,'[110]Legacy Location Lookups'!$A$1:$C$340,2,0)</f>
        <v>75</v>
      </c>
      <c r="B6915" s="41" t="str">
        <f>VLOOKUP(A6915,'[110]Legacy Location Lookups'!$B$1:$C$340,2,0)</f>
        <v>Delray Beach, FL</v>
      </c>
      <c r="C6915" s="41" t="s">
        <v>151</v>
      </c>
      <c r="D6915" s="41" t="s">
        <v>153</v>
      </c>
      <c r="E6915" s="41" t="s">
        <v>147</v>
      </c>
      <c r="F6915" s="38">
        <v>44288</v>
      </c>
      <c r="G6915" s="41" t="s">
        <v>147</v>
      </c>
      <c r="H6915" s="41">
        <v>1</v>
      </c>
    </row>
    <row r="6916" spans="1:8" x14ac:dyDescent="0.25">
      <c r="A6916" s="41">
        <f>VLOOKUP(D6916,'[110]Legacy Location Lookups'!$A$1:$C$340,2,0)</f>
        <v>76</v>
      </c>
      <c r="B6916" s="41" t="str">
        <f>VLOOKUP(A6916,'[110]Legacy Location Lookups'!$B$1:$C$340,2,0)</f>
        <v>East Boca Raton, FL</v>
      </c>
      <c r="C6916" s="41" t="s">
        <v>151</v>
      </c>
      <c r="D6916" s="41" t="s">
        <v>175</v>
      </c>
      <c r="E6916" s="41" t="s">
        <v>144</v>
      </c>
      <c r="F6916" s="38">
        <v>44288</v>
      </c>
      <c r="G6916" s="41" t="s">
        <v>145</v>
      </c>
      <c r="H6916" s="41">
        <v>0</v>
      </c>
    </row>
    <row r="6917" spans="1:8" x14ac:dyDescent="0.25">
      <c r="A6917" s="41">
        <f>VLOOKUP(D6917,'[110]Legacy Location Lookups'!$A$1:$C$340,2,0)</f>
        <v>76</v>
      </c>
      <c r="B6917" s="41" t="str">
        <f>VLOOKUP(A6917,'[110]Legacy Location Lookups'!$B$1:$C$340,2,0)</f>
        <v>East Boca Raton, FL</v>
      </c>
      <c r="C6917" s="41" t="s">
        <v>151</v>
      </c>
      <c r="D6917" s="41" t="s">
        <v>175</v>
      </c>
      <c r="E6917" s="41" t="s">
        <v>144</v>
      </c>
      <c r="F6917" s="38">
        <v>44288</v>
      </c>
      <c r="G6917" s="41" t="s">
        <v>159</v>
      </c>
      <c r="H6917" s="41">
        <v>0</v>
      </c>
    </row>
    <row r="6918" spans="1:8" x14ac:dyDescent="0.25">
      <c r="A6918" s="41">
        <f>VLOOKUP(D6918,'[110]Legacy Location Lookups'!$A$1:$C$340,2,0)</f>
        <v>77</v>
      </c>
      <c r="B6918" s="41" t="str">
        <f>VLOOKUP(A6918,'[110]Legacy Location Lookups'!$B$1:$C$340,2,0)</f>
        <v>West Boca Raton, FL</v>
      </c>
      <c r="C6918" s="41" t="s">
        <v>151</v>
      </c>
      <c r="D6918" s="41" t="s">
        <v>154</v>
      </c>
      <c r="E6918" s="41" t="s">
        <v>144</v>
      </c>
      <c r="F6918" s="38">
        <v>44288</v>
      </c>
      <c r="G6918" s="41" t="s">
        <v>145</v>
      </c>
      <c r="H6918" s="41">
        <v>28</v>
      </c>
    </row>
    <row r="6919" spans="1:8" x14ac:dyDescent="0.25">
      <c r="A6919" s="41">
        <f>VLOOKUP(D6919,'[110]Legacy Location Lookups'!$A$1:$C$340,2,0)</f>
        <v>72</v>
      </c>
      <c r="B6919" s="41" t="str">
        <f>VLOOKUP(A6919,'[110]Legacy Location Lookups'!$B$1:$C$340,2,0)</f>
        <v>Boca Raton, FL</v>
      </c>
      <c r="C6919" s="41" t="s">
        <v>151</v>
      </c>
      <c r="D6919" s="41" t="s">
        <v>155</v>
      </c>
      <c r="E6919" s="41" t="s">
        <v>144</v>
      </c>
      <c r="F6919" s="38">
        <v>44288</v>
      </c>
      <c r="G6919" s="41" t="s">
        <v>145</v>
      </c>
      <c r="H6919" s="41">
        <v>8</v>
      </c>
    </row>
    <row r="6920" spans="1:8" x14ac:dyDescent="0.25">
      <c r="A6920" s="41">
        <f>VLOOKUP(D6920,'[110]Legacy Location Lookups'!$A$1:$C$340,2,0)</f>
        <v>72</v>
      </c>
      <c r="B6920" s="41" t="str">
        <f>VLOOKUP(A6920,'[110]Legacy Location Lookups'!$B$1:$C$340,2,0)</f>
        <v>Boca Raton, FL</v>
      </c>
      <c r="C6920" s="41" t="s">
        <v>151</v>
      </c>
      <c r="D6920" s="41" t="s">
        <v>155</v>
      </c>
      <c r="E6920" s="41" t="s">
        <v>147</v>
      </c>
      <c r="F6920" s="38">
        <v>44288</v>
      </c>
      <c r="G6920" s="41" t="s">
        <v>147</v>
      </c>
      <c r="H6920" s="41">
        <v>0</v>
      </c>
    </row>
    <row r="6921" spans="1:8" x14ac:dyDescent="0.25">
      <c r="A6921" s="41">
        <f>VLOOKUP(D6921,'[110]Legacy Location Lookups'!$A$1:$C$340,2,0)</f>
        <v>72</v>
      </c>
      <c r="B6921" s="41" t="str">
        <f>VLOOKUP(A6921,'[110]Legacy Location Lookups'!$B$1:$C$340,2,0)</f>
        <v>Boca Raton, FL</v>
      </c>
      <c r="C6921" s="41" t="s">
        <v>151</v>
      </c>
      <c r="D6921" s="41" t="s">
        <v>155</v>
      </c>
      <c r="E6921" s="41" t="s">
        <v>144</v>
      </c>
      <c r="F6921" s="38">
        <v>44288</v>
      </c>
      <c r="G6921" s="41" t="s">
        <v>159</v>
      </c>
      <c r="H6921" s="41">
        <v>2</v>
      </c>
    </row>
    <row r="6922" spans="1:8" x14ac:dyDescent="0.25">
      <c r="A6922" s="41">
        <f>VLOOKUP(D6922,'[110]Legacy Location Lookups'!$A$1:$C$340,2,0)</f>
        <v>104</v>
      </c>
      <c r="B6922" s="41" t="str">
        <f>VLOOKUP(A6922,'[110]Legacy Location Lookups'!$B$1:$C$340,2,0)</f>
        <v>Miami, FL</v>
      </c>
      <c r="C6922" s="41" t="s">
        <v>151</v>
      </c>
      <c r="D6922" s="41" t="s">
        <v>223</v>
      </c>
      <c r="E6922" s="41" t="s">
        <v>144</v>
      </c>
      <c r="F6922" s="38">
        <v>44288</v>
      </c>
      <c r="G6922" s="41" t="s">
        <v>145</v>
      </c>
      <c r="H6922" s="41">
        <v>13</v>
      </c>
    </row>
    <row r="6923" spans="1:8" x14ac:dyDescent="0.25">
      <c r="A6923" s="41">
        <f>VLOOKUP(D6923,'[110]Legacy Location Lookups'!$A$1:$C$340,2,0)</f>
        <v>104</v>
      </c>
      <c r="B6923" s="41" t="str">
        <f>VLOOKUP(A6923,'[110]Legacy Location Lookups'!$B$1:$C$340,2,0)</f>
        <v>Miami, FL</v>
      </c>
      <c r="C6923" s="41" t="s">
        <v>151</v>
      </c>
      <c r="D6923" s="41" t="s">
        <v>223</v>
      </c>
      <c r="E6923" s="41" t="s">
        <v>144</v>
      </c>
      <c r="F6923" s="38">
        <v>44288</v>
      </c>
      <c r="G6923" s="41" t="s">
        <v>159</v>
      </c>
      <c r="H6923" s="41">
        <v>0</v>
      </c>
    </row>
    <row r="6924" spans="1:8" x14ac:dyDescent="0.25">
      <c r="A6924" s="41">
        <f>VLOOKUP(D6924,'[110]Legacy Location Lookups'!$A$1:$C$340,2,0)</f>
        <v>5</v>
      </c>
      <c r="B6924" s="41" t="str">
        <f>VLOOKUP(A6924,'[110]Legacy Location Lookups'!$B$1:$C$340,2,0)</f>
        <v>Bloomington, IL</v>
      </c>
      <c r="C6924" s="41" t="s">
        <v>142</v>
      </c>
      <c r="D6924" s="41" t="s">
        <v>143</v>
      </c>
      <c r="E6924" s="41" t="s">
        <v>144</v>
      </c>
      <c r="F6924" s="38">
        <v>44288</v>
      </c>
      <c r="G6924" s="41" t="s">
        <v>145</v>
      </c>
      <c r="H6924" s="41">
        <v>124</v>
      </c>
    </row>
    <row r="6925" spans="1:8" x14ac:dyDescent="0.25">
      <c r="A6925" s="41">
        <f>VLOOKUP(D6925,'[110]Legacy Location Lookups'!$A$1:$C$340,2,0)</f>
        <v>5</v>
      </c>
      <c r="B6925" s="41" t="str">
        <f>VLOOKUP(A6925,'[110]Legacy Location Lookups'!$B$1:$C$340,2,0)</f>
        <v>Bloomington, IL</v>
      </c>
      <c r="C6925" s="41" t="s">
        <v>142</v>
      </c>
      <c r="D6925" s="41" t="s">
        <v>143</v>
      </c>
      <c r="E6925" s="41" t="s">
        <v>144</v>
      </c>
      <c r="F6925" s="38">
        <v>44288</v>
      </c>
      <c r="G6925" s="41" t="s">
        <v>146</v>
      </c>
      <c r="H6925" s="41">
        <v>8</v>
      </c>
    </row>
    <row r="6926" spans="1:8" x14ac:dyDescent="0.25">
      <c r="A6926" s="41">
        <f>VLOOKUP(D6926,'[110]Legacy Location Lookups'!$A$1:$C$340,2,0)</f>
        <v>5</v>
      </c>
      <c r="B6926" s="41" t="str">
        <f>VLOOKUP(A6926,'[110]Legacy Location Lookups'!$B$1:$C$340,2,0)</f>
        <v>Bloomington, IL</v>
      </c>
      <c r="C6926" s="41" t="s">
        <v>142</v>
      </c>
      <c r="D6926" s="41" t="s">
        <v>143</v>
      </c>
      <c r="E6926" s="41" t="s">
        <v>147</v>
      </c>
      <c r="F6926" s="38">
        <v>44288</v>
      </c>
      <c r="G6926" s="41" t="s">
        <v>147</v>
      </c>
      <c r="H6926" s="41">
        <v>0</v>
      </c>
    </row>
    <row r="6927" spans="1:8" x14ac:dyDescent="0.25">
      <c r="A6927" s="41">
        <f>VLOOKUP(D6927,'[110]Legacy Location Lookups'!$A$1:$C$340,2,0)</f>
        <v>14</v>
      </c>
      <c r="B6927" s="41" t="str">
        <f>VLOOKUP(A6927,'[110]Legacy Location Lookups'!$B$1:$C$340,2,0)</f>
        <v>Peru, IL</v>
      </c>
      <c r="C6927" s="41" t="s">
        <v>142</v>
      </c>
      <c r="D6927" s="41" t="s">
        <v>148</v>
      </c>
      <c r="E6927" s="41" t="s">
        <v>144</v>
      </c>
      <c r="F6927" s="38">
        <v>44288</v>
      </c>
      <c r="G6927" s="41" t="s">
        <v>145</v>
      </c>
      <c r="H6927" s="41">
        <v>32</v>
      </c>
    </row>
    <row r="6928" spans="1:8" x14ac:dyDescent="0.25">
      <c r="A6928" s="41">
        <f>VLOOKUP(D6928,'[110]Legacy Location Lookups'!$A$1:$C$340,2,0)</f>
        <v>14</v>
      </c>
      <c r="B6928" s="41" t="str">
        <f>VLOOKUP(A6928,'[110]Legacy Location Lookups'!$B$1:$C$340,2,0)</f>
        <v>Peru, IL</v>
      </c>
      <c r="C6928" s="41" t="s">
        <v>142</v>
      </c>
      <c r="D6928" s="41" t="s">
        <v>148</v>
      </c>
      <c r="E6928" s="41" t="s">
        <v>147</v>
      </c>
      <c r="F6928" s="38">
        <v>44288</v>
      </c>
      <c r="G6928" s="41" t="s">
        <v>147</v>
      </c>
      <c r="H6928" s="41">
        <v>0</v>
      </c>
    </row>
    <row r="6929" spans="1:8" x14ac:dyDescent="0.25">
      <c r="A6929" s="41">
        <f>VLOOKUP(D6929,'[110]Legacy Location Lookups'!$A$1:$C$340,2,0)</f>
        <v>13</v>
      </c>
      <c r="B6929" s="41" t="str">
        <f>VLOOKUP(A6929,'[110]Legacy Location Lookups'!$B$1:$C$340,2,0)</f>
        <v>Peoria, IL</v>
      </c>
      <c r="C6929" s="41" t="s">
        <v>142</v>
      </c>
      <c r="D6929" s="41" t="s">
        <v>149</v>
      </c>
      <c r="E6929" s="41" t="s">
        <v>144</v>
      </c>
      <c r="F6929" s="38">
        <v>44288</v>
      </c>
      <c r="G6929" s="41" t="s">
        <v>145</v>
      </c>
      <c r="H6929" s="41">
        <v>18</v>
      </c>
    </row>
    <row r="6930" spans="1:8" x14ac:dyDescent="0.25">
      <c r="A6930" s="41">
        <f>VLOOKUP(D6930,'[110]Legacy Location Lookups'!$A$1:$C$340,2,0)</f>
        <v>13</v>
      </c>
      <c r="B6930" s="41" t="str">
        <f>VLOOKUP(A6930,'[110]Legacy Location Lookups'!$B$1:$C$340,2,0)</f>
        <v>Peoria, IL</v>
      </c>
      <c r="C6930" s="41" t="s">
        <v>142</v>
      </c>
      <c r="D6930" s="41" t="s">
        <v>149</v>
      </c>
      <c r="E6930" s="41" t="s">
        <v>144</v>
      </c>
      <c r="F6930" s="38">
        <v>44288</v>
      </c>
      <c r="G6930" s="41" t="s">
        <v>146</v>
      </c>
      <c r="H6930" s="41">
        <v>0</v>
      </c>
    </row>
    <row r="6931" spans="1:8" x14ac:dyDescent="0.25">
      <c r="A6931" s="41">
        <f>VLOOKUP(D6931,'[110]Legacy Location Lookups'!$A$1:$C$340,2,0)</f>
        <v>6</v>
      </c>
      <c r="B6931" s="41" t="str">
        <f>VLOOKUP(A6931,'[110]Legacy Location Lookups'!$B$1:$C$340,2,0)</f>
        <v>Charleston, IL</v>
      </c>
      <c r="C6931" s="41" t="s">
        <v>142</v>
      </c>
      <c r="D6931" s="41" t="s">
        <v>150</v>
      </c>
      <c r="E6931" s="41" t="s">
        <v>144</v>
      </c>
      <c r="F6931" s="38">
        <v>44288</v>
      </c>
      <c r="G6931" s="41" t="s">
        <v>145</v>
      </c>
      <c r="H6931" s="41">
        <v>30</v>
      </c>
    </row>
    <row r="6932" spans="1:8" x14ac:dyDescent="0.25">
      <c r="A6932" s="41">
        <f>VLOOKUP(D6932,'[110]Legacy Location Lookups'!$A$1:$C$340,2,0)</f>
        <v>6</v>
      </c>
      <c r="B6932" s="41" t="str">
        <f>VLOOKUP(A6932,'[110]Legacy Location Lookups'!$B$1:$C$340,2,0)</f>
        <v>Charleston, IL</v>
      </c>
      <c r="C6932" s="41" t="s">
        <v>142</v>
      </c>
      <c r="D6932" s="41" t="s">
        <v>150</v>
      </c>
      <c r="E6932" s="41" t="s">
        <v>144</v>
      </c>
      <c r="F6932" s="38">
        <v>44288</v>
      </c>
      <c r="G6932" s="41" t="s">
        <v>146</v>
      </c>
      <c r="H6932" s="41">
        <v>0</v>
      </c>
    </row>
    <row r="6933" spans="1:8" x14ac:dyDescent="0.25">
      <c r="A6933" s="41">
        <f>VLOOKUP(D6933,'[110]Legacy Location Lookups'!$A$1:$C$340,2,0)</f>
        <v>6</v>
      </c>
      <c r="B6933" s="41" t="str">
        <f>VLOOKUP(A6933,'[110]Legacy Location Lookups'!$B$1:$C$340,2,0)</f>
        <v>Charleston, IL</v>
      </c>
      <c r="C6933" s="41" t="s">
        <v>142</v>
      </c>
      <c r="D6933" s="41" t="s">
        <v>150</v>
      </c>
      <c r="E6933" s="41" t="s">
        <v>147</v>
      </c>
      <c r="F6933" s="38">
        <v>44288</v>
      </c>
      <c r="G6933" s="41" t="s">
        <v>147</v>
      </c>
      <c r="H6933" s="41">
        <v>0</v>
      </c>
    </row>
    <row r="6934" spans="1:8" x14ac:dyDescent="0.25">
      <c r="A6934" s="41">
        <f>VLOOKUP(D6934,'[110]Legacy Location Lookups'!$A$1:$C$340,2,0)</f>
        <v>15</v>
      </c>
      <c r="B6934" s="41" t="str">
        <f>VLOOKUP(A6934,'[110]Legacy Location Lookups'!$B$1:$C$340,2,0)</f>
        <v>Pontiac, IL</v>
      </c>
      <c r="C6934" s="41" t="s">
        <v>142</v>
      </c>
      <c r="D6934" s="41" t="s">
        <v>13</v>
      </c>
      <c r="E6934" s="41" t="s">
        <v>144</v>
      </c>
      <c r="F6934" s="38">
        <v>44288</v>
      </c>
      <c r="G6934" s="41" t="s">
        <v>145</v>
      </c>
      <c r="H6934" s="41">
        <v>41</v>
      </c>
    </row>
    <row r="6935" spans="1:8" x14ac:dyDescent="0.25">
      <c r="A6935" s="41">
        <f>VLOOKUP(D6935,'[110]Legacy Location Lookups'!$A$1:$C$340,2,0)</f>
        <v>15</v>
      </c>
      <c r="B6935" s="41" t="str">
        <f>VLOOKUP(A6935,'[110]Legacy Location Lookups'!$B$1:$C$340,2,0)</f>
        <v>Pontiac, IL</v>
      </c>
      <c r="C6935" s="41" t="s">
        <v>142</v>
      </c>
      <c r="D6935" s="41" t="s">
        <v>13</v>
      </c>
      <c r="E6935" s="41" t="s">
        <v>147</v>
      </c>
      <c r="F6935" s="38">
        <v>44288</v>
      </c>
      <c r="G6935" s="41" t="s">
        <v>147</v>
      </c>
      <c r="H6935" s="41">
        <v>0</v>
      </c>
    </row>
    <row r="6936" spans="1:8" x14ac:dyDescent="0.25">
      <c r="A6936" s="41">
        <f>VLOOKUP(D6936,'[110]Legacy Location Lookups'!$A$1:$C$340,2,0)</f>
        <v>8</v>
      </c>
      <c r="B6936" s="41" t="str">
        <f>VLOOKUP(A6936,'[110]Legacy Location Lookups'!$B$1:$C$340,2,0)</f>
        <v>Eureka, IL</v>
      </c>
      <c r="C6936" s="41" t="s">
        <v>142</v>
      </c>
      <c r="D6936" s="41" t="s">
        <v>6</v>
      </c>
      <c r="E6936" s="41" t="s">
        <v>144</v>
      </c>
      <c r="F6936" s="38">
        <v>44288</v>
      </c>
      <c r="G6936" s="41" t="s">
        <v>145</v>
      </c>
      <c r="H6936" s="41">
        <v>0</v>
      </c>
    </row>
    <row r="6937" spans="1:8" x14ac:dyDescent="0.25">
      <c r="A6937" s="41">
        <f>VLOOKUP(D6937,'[110]Legacy Location Lookups'!$A$1:$C$340,2,0)</f>
        <v>8</v>
      </c>
      <c r="B6937" s="41" t="str">
        <f>VLOOKUP(A6937,'[110]Legacy Location Lookups'!$B$1:$C$340,2,0)</f>
        <v>Eureka, IL</v>
      </c>
      <c r="C6937" s="41" t="s">
        <v>142</v>
      </c>
      <c r="D6937" s="41" t="s">
        <v>6</v>
      </c>
      <c r="E6937" s="41" t="s">
        <v>147</v>
      </c>
      <c r="F6937" s="38">
        <v>44288</v>
      </c>
      <c r="G6937" s="41" t="s">
        <v>147</v>
      </c>
      <c r="H6937" s="41">
        <v>0</v>
      </c>
    </row>
    <row r="6938" spans="1:8" x14ac:dyDescent="0.25">
      <c r="A6938" s="41">
        <f>VLOOKUP(D6938,'[110]Legacy Location Lookups'!$A$1:$C$340,2,0)</f>
        <v>10</v>
      </c>
      <c r="B6938" s="41" t="str">
        <f>VLOOKUP(A6938,'[110]Legacy Location Lookups'!$B$1:$C$340,2,0)</f>
        <v>Lincoln, IL</v>
      </c>
      <c r="C6938" s="41" t="s">
        <v>142</v>
      </c>
      <c r="D6938" s="41" t="s">
        <v>174</v>
      </c>
      <c r="E6938" s="41" t="s">
        <v>144</v>
      </c>
      <c r="F6938" s="38">
        <v>44288</v>
      </c>
      <c r="G6938" s="41" t="s">
        <v>145</v>
      </c>
      <c r="H6938" s="41">
        <v>0</v>
      </c>
    </row>
    <row r="6939" spans="1:8" x14ac:dyDescent="0.25">
      <c r="A6939" s="41">
        <f>VLOOKUP(D6939,'[110]Legacy Location Lookups'!$A$1:$C$340,2,0)</f>
        <v>10</v>
      </c>
      <c r="B6939" s="41" t="str">
        <f>VLOOKUP(A6939,'[110]Legacy Location Lookups'!$B$1:$C$340,2,0)</f>
        <v>Lincoln, IL</v>
      </c>
      <c r="C6939" s="41" t="s">
        <v>142</v>
      </c>
      <c r="D6939" s="41" t="s">
        <v>174</v>
      </c>
      <c r="E6939" s="41" t="s">
        <v>144</v>
      </c>
      <c r="F6939" s="38">
        <v>44288</v>
      </c>
      <c r="G6939" s="41" t="s">
        <v>147</v>
      </c>
      <c r="H6939" s="41">
        <v>0</v>
      </c>
    </row>
    <row r="6940" spans="1:8" x14ac:dyDescent="0.25">
      <c r="A6940" s="41">
        <f>VLOOKUP(D6940,'[110]Legacy Location Lookups'!$A$1:$C$340,2,0)</f>
        <v>17</v>
      </c>
      <c r="B6940" s="41" t="str">
        <f>VLOOKUP(A6940,'[110]Legacy Location Lookups'!$B$1:$C$340,2,0)</f>
        <v>Streator, IL</v>
      </c>
      <c r="C6940" s="41" t="s">
        <v>142</v>
      </c>
      <c r="D6940" s="41" t="s">
        <v>171</v>
      </c>
      <c r="E6940" s="41" t="s">
        <v>144</v>
      </c>
      <c r="F6940" s="38">
        <v>44288</v>
      </c>
      <c r="G6940" s="41" t="s">
        <v>145</v>
      </c>
      <c r="H6940" s="41">
        <v>0</v>
      </c>
    </row>
    <row r="6941" spans="1:8" x14ac:dyDescent="0.25">
      <c r="A6941" s="41">
        <f>VLOOKUP(D6941,'[110]Legacy Location Lookups'!$A$1:$C$340,2,0)</f>
        <v>17</v>
      </c>
      <c r="B6941" s="41" t="str">
        <f>VLOOKUP(A6941,'[110]Legacy Location Lookups'!$B$1:$C$340,2,0)</f>
        <v>Streator, IL</v>
      </c>
      <c r="C6941" s="41" t="s">
        <v>142</v>
      </c>
      <c r="D6941" s="41" t="s">
        <v>171</v>
      </c>
      <c r="E6941" s="41" t="s">
        <v>147</v>
      </c>
      <c r="F6941" s="38">
        <v>44288</v>
      </c>
      <c r="G6941" s="41" t="s">
        <v>147</v>
      </c>
      <c r="H6941" s="41">
        <v>0</v>
      </c>
    </row>
    <row r="6942" spans="1:8" x14ac:dyDescent="0.25">
      <c r="A6942" s="41">
        <f>VLOOKUP(D6942,'[110]Legacy Location Lookups'!$A$1:$C$340,2,0)</f>
        <v>16</v>
      </c>
      <c r="B6942" s="41" t="str">
        <f>VLOOKUP(A6942,'[110]Legacy Location Lookups'!$B$1:$C$340,2,0)</f>
        <v>Princeton, IL</v>
      </c>
      <c r="C6942" s="41" t="s">
        <v>142</v>
      </c>
      <c r="D6942" s="41" t="s">
        <v>169</v>
      </c>
      <c r="E6942" s="41" t="s">
        <v>144</v>
      </c>
      <c r="F6942" s="38">
        <v>44288</v>
      </c>
      <c r="G6942" s="41" t="s">
        <v>145</v>
      </c>
      <c r="H6942" s="41">
        <v>0</v>
      </c>
    </row>
    <row r="6943" spans="1:8" x14ac:dyDescent="0.25">
      <c r="A6943" s="41">
        <f>VLOOKUP(D6943,'[110]Legacy Location Lookups'!$A$1:$C$340,2,0)</f>
        <v>16</v>
      </c>
      <c r="B6943" s="41" t="str">
        <f>VLOOKUP(A6943,'[110]Legacy Location Lookups'!$B$1:$C$340,2,0)</f>
        <v>Princeton, IL</v>
      </c>
      <c r="C6943" s="41" t="s">
        <v>142</v>
      </c>
      <c r="D6943" s="41" t="s">
        <v>169</v>
      </c>
      <c r="E6943" s="41" t="s">
        <v>147</v>
      </c>
      <c r="F6943" s="38">
        <v>44288</v>
      </c>
      <c r="G6943" s="41" t="s">
        <v>147</v>
      </c>
      <c r="H6943" s="41">
        <v>0</v>
      </c>
    </row>
    <row r="6944" spans="1:8" x14ac:dyDescent="0.25">
      <c r="A6944" s="41">
        <f>VLOOKUP(D6944,'[110]Legacy Location Lookups'!$A$1:$C$340,2,0)</f>
        <v>11</v>
      </c>
      <c r="B6944" s="41" t="str">
        <f>VLOOKUP(A6944,'[110]Legacy Location Lookups'!$B$1:$C$340,2,0)</f>
        <v>Mt Zion, IL</v>
      </c>
      <c r="C6944" s="41" t="s">
        <v>142</v>
      </c>
      <c r="D6944" s="41" t="s">
        <v>170</v>
      </c>
      <c r="E6944" s="41" t="s">
        <v>144</v>
      </c>
      <c r="F6944" s="38">
        <v>44288</v>
      </c>
      <c r="G6944" s="41" t="s">
        <v>145</v>
      </c>
      <c r="H6944" s="41">
        <v>0</v>
      </c>
    </row>
    <row r="6945" spans="1:8" x14ac:dyDescent="0.25">
      <c r="A6945" s="41">
        <f>VLOOKUP(D6945,'[110]Legacy Location Lookups'!$A$1:$C$340,2,0)</f>
        <v>11</v>
      </c>
      <c r="B6945" s="41" t="str">
        <f>VLOOKUP(A6945,'[110]Legacy Location Lookups'!$B$1:$C$340,2,0)</f>
        <v>Mt Zion, IL</v>
      </c>
      <c r="C6945" s="41" t="s">
        <v>142</v>
      </c>
      <c r="D6945" s="41" t="s">
        <v>170</v>
      </c>
      <c r="E6945" s="41" t="s">
        <v>147</v>
      </c>
      <c r="F6945" s="38">
        <v>44288</v>
      </c>
      <c r="G6945" s="41" t="s">
        <v>147</v>
      </c>
      <c r="H6945" s="41">
        <v>0</v>
      </c>
    </row>
    <row r="6946" spans="1:8" x14ac:dyDescent="0.25">
      <c r="A6946" s="41">
        <f>VLOOKUP(D6946,'[110]Legacy Location Lookups'!$A$1:$C$340,2,0)</f>
        <v>9</v>
      </c>
      <c r="B6946" s="41" t="str">
        <f>VLOOKUP(A6946,'[110]Legacy Location Lookups'!$B$1:$C$340,2,0)</f>
        <v>Gibson City, IL</v>
      </c>
      <c r="C6946" s="41" t="s">
        <v>142</v>
      </c>
      <c r="D6946" s="41" t="s">
        <v>168</v>
      </c>
      <c r="E6946" s="41" t="s">
        <v>144</v>
      </c>
      <c r="F6946" s="38">
        <v>44288</v>
      </c>
      <c r="G6946" s="41" t="s">
        <v>145</v>
      </c>
      <c r="H6946" s="41">
        <v>39</v>
      </c>
    </row>
    <row r="6947" spans="1:8" x14ac:dyDescent="0.25">
      <c r="A6947" s="41">
        <f>VLOOKUP(D6947,'[110]Legacy Location Lookups'!$A$1:$C$340,2,0)</f>
        <v>127</v>
      </c>
      <c r="B6947" s="41" t="str">
        <f>VLOOKUP(A6947,'[110]Legacy Location Lookups'!$B$1:$C$340,2,0)</f>
        <v>Canton, IL</v>
      </c>
      <c r="C6947" s="41" t="s">
        <v>142</v>
      </c>
      <c r="D6947" s="41" t="s">
        <v>166</v>
      </c>
      <c r="E6947" s="41" t="s">
        <v>144</v>
      </c>
      <c r="F6947" s="38">
        <v>44288</v>
      </c>
      <c r="G6947" s="41" t="s">
        <v>145</v>
      </c>
      <c r="H6947" s="41">
        <v>0</v>
      </c>
    </row>
    <row r="6948" spans="1:8" x14ac:dyDescent="0.25">
      <c r="A6948" s="41">
        <f>VLOOKUP(D6948,'[110]Legacy Location Lookups'!$A$1:$C$340,2,0)</f>
        <v>12</v>
      </c>
      <c r="B6948" s="41" t="str">
        <f>VLOOKUP(A6948,'[110]Legacy Location Lookups'!$B$1:$C$340,2,0)</f>
        <v>Pekin, IL</v>
      </c>
      <c r="C6948" s="41" t="s">
        <v>142</v>
      </c>
      <c r="D6948" s="41" t="s">
        <v>242</v>
      </c>
      <c r="E6948" s="41" t="s">
        <v>144</v>
      </c>
      <c r="F6948" s="38">
        <v>44288</v>
      </c>
      <c r="G6948" s="41" t="s">
        <v>145</v>
      </c>
      <c r="H6948" s="41">
        <v>21</v>
      </c>
    </row>
    <row r="6949" spans="1:8" x14ac:dyDescent="0.25">
      <c r="A6949" s="41">
        <f>VLOOKUP(D6949,'[110]Legacy Location Lookups'!$A$1:$C$340,2,0)</f>
        <v>5</v>
      </c>
      <c r="B6949" s="41" t="str">
        <f>VLOOKUP(A6949,'[110]Legacy Location Lookups'!$B$1:$C$340,2,0)</f>
        <v>Bloomington, IL</v>
      </c>
      <c r="C6949" s="41" t="s">
        <v>142</v>
      </c>
      <c r="D6949" s="41" t="s">
        <v>143</v>
      </c>
      <c r="E6949" s="41" t="s">
        <v>144</v>
      </c>
      <c r="F6949" s="38">
        <v>44289</v>
      </c>
      <c r="G6949" s="41" t="s">
        <v>145</v>
      </c>
      <c r="H6949" s="41">
        <v>48</v>
      </c>
    </row>
    <row r="6950" spans="1:8" x14ac:dyDescent="0.25">
      <c r="A6950" s="41">
        <f>VLOOKUP(D6950,'[110]Legacy Location Lookups'!$A$1:$C$340,2,0)</f>
        <v>5</v>
      </c>
      <c r="B6950" s="41" t="str">
        <f>VLOOKUP(A6950,'[110]Legacy Location Lookups'!$B$1:$C$340,2,0)</f>
        <v>Bloomington, IL</v>
      </c>
      <c r="C6950" s="41" t="s">
        <v>142</v>
      </c>
      <c r="D6950" s="41" t="s">
        <v>143</v>
      </c>
      <c r="E6950" s="41" t="s">
        <v>144</v>
      </c>
      <c r="F6950" s="38">
        <v>44293</v>
      </c>
      <c r="G6950" s="41" t="s">
        <v>145</v>
      </c>
      <c r="H6950" s="41">
        <v>77</v>
      </c>
    </row>
    <row r="6951" spans="1:8" x14ac:dyDescent="0.25">
      <c r="A6951" s="41">
        <f>VLOOKUP(D6951,'[110]Legacy Location Lookups'!$A$1:$C$340,2,0)</f>
        <v>5</v>
      </c>
      <c r="B6951" s="41" t="str">
        <f>VLOOKUP(A6951,'[110]Legacy Location Lookups'!$B$1:$C$340,2,0)</f>
        <v>Bloomington, IL</v>
      </c>
      <c r="C6951" s="41" t="s">
        <v>142</v>
      </c>
      <c r="D6951" s="41" t="s">
        <v>143</v>
      </c>
      <c r="E6951" s="41" t="s">
        <v>144</v>
      </c>
      <c r="F6951" s="38">
        <v>44293</v>
      </c>
      <c r="G6951" s="41" t="s">
        <v>146</v>
      </c>
      <c r="H6951" s="41">
        <v>15</v>
      </c>
    </row>
    <row r="6952" spans="1:8" x14ac:dyDescent="0.25">
      <c r="A6952" s="41">
        <f>VLOOKUP(D6952,'[110]Legacy Location Lookups'!$A$1:$C$340,2,0)</f>
        <v>5</v>
      </c>
      <c r="B6952" s="41" t="str">
        <f>VLOOKUP(A6952,'[110]Legacy Location Lookups'!$B$1:$C$340,2,0)</f>
        <v>Bloomington, IL</v>
      </c>
      <c r="C6952" s="41" t="s">
        <v>142</v>
      </c>
      <c r="D6952" s="41" t="s">
        <v>143</v>
      </c>
      <c r="E6952" s="41" t="s">
        <v>147</v>
      </c>
      <c r="F6952" s="38">
        <v>44293</v>
      </c>
      <c r="G6952" s="41" t="s">
        <v>147</v>
      </c>
      <c r="H6952" s="41">
        <v>0</v>
      </c>
    </row>
    <row r="6953" spans="1:8" x14ac:dyDescent="0.25">
      <c r="A6953" s="41">
        <f>VLOOKUP(D6953,'[110]Legacy Location Lookups'!$A$1:$C$340,2,0)</f>
        <v>14</v>
      </c>
      <c r="B6953" s="41" t="str">
        <f>VLOOKUP(A6953,'[110]Legacy Location Lookups'!$B$1:$C$340,2,0)</f>
        <v>Peru, IL</v>
      </c>
      <c r="C6953" s="41" t="s">
        <v>142</v>
      </c>
      <c r="D6953" s="41" t="s">
        <v>148</v>
      </c>
      <c r="E6953" s="41" t="s">
        <v>144</v>
      </c>
      <c r="F6953" s="38">
        <v>44293</v>
      </c>
      <c r="G6953" s="41" t="s">
        <v>145</v>
      </c>
      <c r="H6953" s="41">
        <v>20</v>
      </c>
    </row>
    <row r="6954" spans="1:8" x14ac:dyDescent="0.25">
      <c r="A6954" s="41">
        <f>VLOOKUP(D6954,'[110]Legacy Location Lookups'!$A$1:$C$340,2,0)</f>
        <v>14</v>
      </c>
      <c r="B6954" s="41" t="str">
        <f>VLOOKUP(A6954,'[110]Legacy Location Lookups'!$B$1:$C$340,2,0)</f>
        <v>Peru, IL</v>
      </c>
      <c r="C6954" s="41" t="s">
        <v>142</v>
      </c>
      <c r="D6954" s="41" t="s">
        <v>148</v>
      </c>
      <c r="E6954" s="41" t="s">
        <v>147</v>
      </c>
      <c r="F6954" s="38">
        <v>44293</v>
      </c>
      <c r="G6954" s="41" t="s">
        <v>147</v>
      </c>
      <c r="H6954" s="41">
        <v>0</v>
      </c>
    </row>
    <row r="6955" spans="1:8" x14ac:dyDescent="0.25">
      <c r="A6955" s="41">
        <f>VLOOKUP(D6955,'[110]Legacy Location Lookups'!$A$1:$C$340,2,0)</f>
        <v>13</v>
      </c>
      <c r="B6955" s="41" t="str">
        <f>VLOOKUP(A6955,'[110]Legacy Location Lookups'!$B$1:$C$340,2,0)</f>
        <v>Peoria, IL</v>
      </c>
      <c r="C6955" s="41" t="s">
        <v>142</v>
      </c>
      <c r="D6955" s="41" t="s">
        <v>149</v>
      </c>
      <c r="E6955" s="41" t="s">
        <v>144</v>
      </c>
      <c r="F6955" s="38">
        <v>44293</v>
      </c>
      <c r="G6955" s="41" t="s">
        <v>145</v>
      </c>
      <c r="H6955" s="41">
        <v>0</v>
      </c>
    </row>
    <row r="6956" spans="1:8" x14ac:dyDescent="0.25">
      <c r="A6956" s="41">
        <f>VLOOKUP(D6956,'[110]Legacy Location Lookups'!$A$1:$C$340,2,0)</f>
        <v>13</v>
      </c>
      <c r="B6956" s="41" t="str">
        <f>VLOOKUP(A6956,'[110]Legacy Location Lookups'!$B$1:$C$340,2,0)</f>
        <v>Peoria, IL</v>
      </c>
      <c r="C6956" s="41" t="s">
        <v>142</v>
      </c>
      <c r="D6956" s="41" t="s">
        <v>149</v>
      </c>
      <c r="E6956" s="41" t="s">
        <v>144</v>
      </c>
      <c r="F6956" s="38">
        <v>44293</v>
      </c>
      <c r="G6956" s="41" t="s">
        <v>146</v>
      </c>
      <c r="H6956" s="41">
        <v>0</v>
      </c>
    </row>
    <row r="6957" spans="1:8" x14ac:dyDescent="0.25">
      <c r="A6957" s="41">
        <f>VLOOKUP(D6957,'[110]Legacy Location Lookups'!$A$1:$C$340,2,0)</f>
        <v>6</v>
      </c>
      <c r="B6957" s="41" t="str">
        <f>VLOOKUP(A6957,'[110]Legacy Location Lookups'!$B$1:$C$340,2,0)</f>
        <v>Charleston, IL</v>
      </c>
      <c r="C6957" s="41" t="s">
        <v>142</v>
      </c>
      <c r="D6957" s="41" t="s">
        <v>150</v>
      </c>
      <c r="E6957" s="41" t="s">
        <v>144</v>
      </c>
      <c r="F6957" s="38">
        <v>44293</v>
      </c>
      <c r="G6957" s="41" t="s">
        <v>145</v>
      </c>
      <c r="H6957" s="41">
        <v>55</v>
      </c>
    </row>
    <row r="6958" spans="1:8" x14ac:dyDescent="0.25">
      <c r="A6958" s="41">
        <f>VLOOKUP(D6958,'[110]Legacy Location Lookups'!$A$1:$C$340,2,0)</f>
        <v>6</v>
      </c>
      <c r="B6958" s="41" t="str">
        <f>VLOOKUP(A6958,'[110]Legacy Location Lookups'!$B$1:$C$340,2,0)</f>
        <v>Charleston, IL</v>
      </c>
      <c r="C6958" s="41" t="s">
        <v>142</v>
      </c>
      <c r="D6958" s="41" t="s">
        <v>150</v>
      </c>
      <c r="E6958" s="41" t="s">
        <v>144</v>
      </c>
      <c r="F6958" s="38">
        <v>44293</v>
      </c>
      <c r="G6958" s="41" t="s">
        <v>146</v>
      </c>
      <c r="H6958" s="41">
        <v>0</v>
      </c>
    </row>
    <row r="6959" spans="1:8" x14ac:dyDescent="0.25">
      <c r="A6959" s="41">
        <f>VLOOKUP(D6959,'[110]Legacy Location Lookups'!$A$1:$C$340,2,0)</f>
        <v>6</v>
      </c>
      <c r="B6959" s="41" t="str">
        <f>VLOOKUP(A6959,'[110]Legacy Location Lookups'!$B$1:$C$340,2,0)</f>
        <v>Charleston, IL</v>
      </c>
      <c r="C6959" s="41" t="s">
        <v>142</v>
      </c>
      <c r="D6959" s="41" t="s">
        <v>150</v>
      </c>
      <c r="E6959" s="41" t="s">
        <v>147</v>
      </c>
      <c r="F6959" s="38">
        <v>44293</v>
      </c>
      <c r="G6959" s="41" t="s">
        <v>147</v>
      </c>
      <c r="H6959" s="41">
        <v>0</v>
      </c>
    </row>
    <row r="6960" spans="1:8" x14ac:dyDescent="0.25">
      <c r="A6960" s="41">
        <f>VLOOKUP(D6960,'[110]Legacy Location Lookups'!$A$1:$C$340,2,0)</f>
        <v>15</v>
      </c>
      <c r="B6960" s="41" t="str">
        <f>VLOOKUP(A6960,'[110]Legacy Location Lookups'!$B$1:$C$340,2,0)</f>
        <v>Pontiac, IL</v>
      </c>
      <c r="C6960" s="41" t="s">
        <v>142</v>
      </c>
      <c r="D6960" s="41" t="s">
        <v>13</v>
      </c>
      <c r="E6960" s="41" t="s">
        <v>144</v>
      </c>
      <c r="F6960" s="38">
        <v>44293</v>
      </c>
      <c r="G6960" s="41" t="s">
        <v>145</v>
      </c>
      <c r="H6960" s="41">
        <v>22</v>
      </c>
    </row>
    <row r="6961" spans="1:8" x14ac:dyDescent="0.25">
      <c r="A6961" s="41">
        <f>VLOOKUP(D6961,'[110]Legacy Location Lookups'!$A$1:$C$340,2,0)</f>
        <v>15</v>
      </c>
      <c r="B6961" s="41" t="str">
        <f>VLOOKUP(A6961,'[110]Legacy Location Lookups'!$B$1:$C$340,2,0)</f>
        <v>Pontiac, IL</v>
      </c>
      <c r="C6961" s="41" t="s">
        <v>142</v>
      </c>
      <c r="D6961" s="41" t="s">
        <v>13</v>
      </c>
      <c r="E6961" s="41" t="s">
        <v>147</v>
      </c>
      <c r="F6961" s="38">
        <v>44293</v>
      </c>
      <c r="G6961" s="41" t="s">
        <v>147</v>
      </c>
      <c r="H6961" s="41">
        <v>0</v>
      </c>
    </row>
    <row r="6962" spans="1:8" x14ac:dyDescent="0.25">
      <c r="A6962" s="41">
        <f>VLOOKUP(D6962,'[110]Legacy Location Lookups'!$A$1:$C$340,2,0)</f>
        <v>8</v>
      </c>
      <c r="B6962" s="41" t="str">
        <f>VLOOKUP(A6962,'[110]Legacy Location Lookups'!$B$1:$C$340,2,0)</f>
        <v>Eureka, IL</v>
      </c>
      <c r="C6962" s="41" t="s">
        <v>142</v>
      </c>
      <c r="D6962" s="41" t="s">
        <v>6</v>
      </c>
      <c r="E6962" s="41" t="s">
        <v>144</v>
      </c>
      <c r="F6962" s="38">
        <v>44293</v>
      </c>
      <c r="G6962" s="41" t="s">
        <v>145</v>
      </c>
      <c r="H6962" s="41">
        <v>0</v>
      </c>
    </row>
    <row r="6963" spans="1:8" x14ac:dyDescent="0.25">
      <c r="A6963" s="41">
        <f>VLOOKUP(D6963,'[110]Legacy Location Lookups'!$A$1:$C$340,2,0)</f>
        <v>8</v>
      </c>
      <c r="B6963" s="41" t="str">
        <f>VLOOKUP(A6963,'[110]Legacy Location Lookups'!$B$1:$C$340,2,0)</f>
        <v>Eureka, IL</v>
      </c>
      <c r="C6963" s="41" t="s">
        <v>142</v>
      </c>
      <c r="D6963" s="41" t="s">
        <v>6</v>
      </c>
      <c r="E6963" s="41" t="s">
        <v>147</v>
      </c>
      <c r="F6963" s="38">
        <v>44293</v>
      </c>
      <c r="G6963" s="41" t="s">
        <v>147</v>
      </c>
      <c r="H6963" s="41">
        <v>0</v>
      </c>
    </row>
    <row r="6964" spans="1:8" x14ac:dyDescent="0.25">
      <c r="A6964" s="41">
        <f>VLOOKUP(D6964,'[110]Legacy Location Lookups'!$A$1:$C$340,2,0)</f>
        <v>10</v>
      </c>
      <c r="B6964" s="41" t="str">
        <f>VLOOKUP(A6964,'[110]Legacy Location Lookups'!$B$1:$C$340,2,0)</f>
        <v>Lincoln, IL</v>
      </c>
      <c r="C6964" s="41" t="s">
        <v>142</v>
      </c>
      <c r="D6964" s="41" t="s">
        <v>174</v>
      </c>
      <c r="E6964" s="41" t="s">
        <v>144</v>
      </c>
      <c r="F6964" s="38">
        <v>44293</v>
      </c>
      <c r="G6964" s="41" t="s">
        <v>145</v>
      </c>
      <c r="H6964" s="41">
        <v>0</v>
      </c>
    </row>
    <row r="6965" spans="1:8" x14ac:dyDescent="0.25">
      <c r="A6965" s="41">
        <f>VLOOKUP(D6965,'[110]Legacy Location Lookups'!$A$1:$C$340,2,0)</f>
        <v>10</v>
      </c>
      <c r="B6965" s="41" t="str">
        <f>VLOOKUP(A6965,'[110]Legacy Location Lookups'!$B$1:$C$340,2,0)</f>
        <v>Lincoln, IL</v>
      </c>
      <c r="C6965" s="41" t="s">
        <v>142</v>
      </c>
      <c r="D6965" s="41" t="s">
        <v>174</v>
      </c>
      <c r="E6965" s="41" t="s">
        <v>144</v>
      </c>
      <c r="F6965" s="38">
        <v>44293</v>
      </c>
      <c r="G6965" s="41" t="s">
        <v>147</v>
      </c>
      <c r="H6965" s="41">
        <v>0</v>
      </c>
    </row>
    <row r="6966" spans="1:8" x14ac:dyDescent="0.25">
      <c r="A6966" s="41">
        <f>VLOOKUP(D6966,'[110]Legacy Location Lookups'!$A$1:$C$340,2,0)</f>
        <v>17</v>
      </c>
      <c r="B6966" s="41" t="str">
        <f>VLOOKUP(A6966,'[110]Legacy Location Lookups'!$B$1:$C$340,2,0)</f>
        <v>Streator, IL</v>
      </c>
      <c r="C6966" s="41" t="s">
        <v>142</v>
      </c>
      <c r="D6966" s="41" t="s">
        <v>171</v>
      </c>
      <c r="E6966" s="41" t="s">
        <v>144</v>
      </c>
      <c r="F6966" s="38">
        <v>44293</v>
      </c>
      <c r="G6966" s="41" t="s">
        <v>145</v>
      </c>
      <c r="H6966" s="41">
        <v>0</v>
      </c>
    </row>
    <row r="6967" spans="1:8" x14ac:dyDescent="0.25">
      <c r="A6967" s="41">
        <f>VLOOKUP(D6967,'[110]Legacy Location Lookups'!$A$1:$C$340,2,0)</f>
        <v>17</v>
      </c>
      <c r="B6967" s="41" t="str">
        <f>VLOOKUP(A6967,'[110]Legacy Location Lookups'!$B$1:$C$340,2,0)</f>
        <v>Streator, IL</v>
      </c>
      <c r="C6967" s="41" t="s">
        <v>142</v>
      </c>
      <c r="D6967" s="41" t="s">
        <v>171</v>
      </c>
      <c r="E6967" s="41" t="s">
        <v>147</v>
      </c>
      <c r="F6967" s="38">
        <v>44293</v>
      </c>
      <c r="G6967" s="41" t="s">
        <v>147</v>
      </c>
      <c r="H6967" s="41">
        <v>0</v>
      </c>
    </row>
    <row r="6968" spans="1:8" x14ac:dyDescent="0.25">
      <c r="A6968" s="41">
        <f>VLOOKUP(D6968,'[110]Legacy Location Lookups'!$A$1:$C$340,2,0)</f>
        <v>16</v>
      </c>
      <c r="B6968" s="41" t="str">
        <f>VLOOKUP(A6968,'[110]Legacy Location Lookups'!$B$1:$C$340,2,0)</f>
        <v>Princeton, IL</v>
      </c>
      <c r="C6968" s="41" t="s">
        <v>142</v>
      </c>
      <c r="D6968" s="41" t="s">
        <v>169</v>
      </c>
      <c r="E6968" s="41" t="s">
        <v>144</v>
      </c>
      <c r="F6968" s="38">
        <v>44293</v>
      </c>
      <c r="G6968" s="41" t="s">
        <v>145</v>
      </c>
      <c r="H6968" s="41">
        <v>28</v>
      </c>
    </row>
    <row r="6969" spans="1:8" x14ac:dyDescent="0.25">
      <c r="A6969" s="41">
        <f>VLOOKUP(D6969,'[110]Legacy Location Lookups'!$A$1:$C$340,2,0)</f>
        <v>16</v>
      </c>
      <c r="B6969" s="41" t="str">
        <f>VLOOKUP(A6969,'[110]Legacy Location Lookups'!$B$1:$C$340,2,0)</f>
        <v>Princeton, IL</v>
      </c>
      <c r="C6969" s="41" t="s">
        <v>142</v>
      </c>
      <c r="D6969" s="41" t="s">
        <v>169</v>
      </c>
      <c r="E6969" s="41" t="s">
        <v>147</v>
      </c>
      <c r="F6969" s="38">
        <v>44293</v>
      </c>
      <c r="G6969" s="41" t="s">
        <v>147</v>
      </c>
      <c r="H6969" s="41">
        <v>0</v>
      </c>
    </row>
    <row r="6970" spans="1:8" x14ac:dyDescent="0.25">
      <c r="A6970" s="41">
        <f>VLOOKUP(D6970,'[110]Legacy Location Lookups'!$A$1:$C$340,2,0)</f>
        <v>11</v>
      </c>
      <c r="B6970" s="41" t="str">
        <f>VLOOKUP(A6970,'[110]Legacy Location Lookups'!$B$1:$C$340,2,0)</f>
        <v>Mt Zion, IL</v>
      </c>
      <c r="C6970" s="41" t="s">
        <v>142</v>
      </c>
      <c r="D6970" s="41" t="s">
        <v>170</v>
      </c>
      <c r="E6970" s="41" t="s">
        <v>144</v>
      </c>
      <c r="F6970" s="38">
        <v>44293</v>
      </c>
      <c r="G6970" s="41" t="s">
        <v>145</v>
      </c>
      <c r="H6970" s="41">
        <v>0</v>
      </c>
    </row>
    <row r="6971" spans="1:8" x14ac:dyDescent="0.25">
      <c r="A6971" s="41">
        <f>VLOOKUP(D6971,'[110]Legacy Location Lookups'!$A$1:$C$340,2,0)</f>
        <v>11</v>
      </c>
      <c r="B6971" s="41" t="str">
        <f>VLOOKUP(A6971,'[110]Legacy Location Lookups'!$B$1:$C$340,2,0)</f>
        <v>Mt Zion, IL</v>
      </c>
      <c r="C6971" s="41" t="s">
        <v>142</v>
      </c>
      <c r="D6971" s="41" t="s">
        <v>170</v>
      </c>
      <c r="E6971" s="41" t="s">
        <v>147</v>
      </c>
      <c r="F6971" s="38">
        <v>44293</v>
      </c>
      <c r="G6971" s="41" t="s">
        <v>147</v>
      </c>
      <c r="H6971" s="41">
        <v>0</v>
      </c>
    </row>
    <row r="6972" spans="1:8" x14ac:dyDescent="0.25">
      <c r="A6972" s="41">
        <f>VLOOKUP(D6972,'[110]Legacy Location Lookups'!$A$1:$C$340,2,0)</f>
        <v>9</v>
      </c>
      <c r="B6972" s="41" t="str">
        <f>VLOOKUP(A6972,'[110]Legacy Location Lookups'!$B$1:$C$340,2,0)</f>
        <v>Gibson City, IL</v>
      </c>
      <c r="C6972" s="41" t="s">
        <v>142</v>
      </c>
      <c r="D6972" s="41" t="s">
        <v>168</v>
      </c>
      <c r="E6972" s="41" t="s">
        <v>144</v>
      </c>
      <c r="F6972" s="38">
        <v>44293</v>
      </c>
      <c r="G6972" s="41" t="s">
        <v>145</v>
      </c>
      <c r="H6972" s="41">
        <v>0</v>
      </c>
    </row>
    <row r="6973" spans="1:8" x14ac:dyDescent="0.25">
      <c r="A6973" s="41">
        <f>VLOOKUP(D6973,'[110]Legacy Location Lookups'!$A$1:$C$340,2,0)</f>
        <v>127</v>
      </c>
      <c r="B6973" s="41" t="str">
        <f>VLOOKUP(A6973,'[110]Legacy Location Lookups'!$B$1:$C$340,2,0)</f>
        <v>Canton, IL</v>
      </c>
      <c r="C6973" s="41" t="s">
        <v>142</v>
      </c>
      <c r="D6973" s="41" t="s">
        <v>166</v>
      </c>
      <c r="E6973" s="41" t="s">
        <v>144</v>
      </c>
      <c r="F6973" s="38">
        <v>44293</v>
      </c>
      <c r="G6973" s="41" t="s">
        <v>145</v>
      </c>
      <c r="H6973" s="41">
        <v>0</v>
      </c>
    </row>
    <row r="6974" spans="1:8" x14ac:dyDescent="0.25">
      <c r="A6974" s="41">
        <f>VLOOKUP(D6974,'[110]Legacy Location Lookups'!$A$1:$C$340,2,0)</f>
        <v>12</v>
      </c>
      <c r="B6974" s="41" t="str">
        <f>VLOOKUP(A6974,'[110]Legacy Location Lookups'!$B$1:$C$340,2,0)</f>
        <v>Pekin, IL</v>
      </c>
      <c r="C6974" s="41" t="s">
        <v>142</v>
      </c>
      <c r="D6974" s="41" t="s">
        <v>242</v>
      </c>
      <c r="E6974" s="41" t="s">
        <v>144</v>
      </c>
      <c r="F6974" s="38">
        <v>44293</v>
      </c>
      <c r="G6974" s="41" t="s">
        <v>145</v>
      </c>
      <c r="H6974" s="41">
        <v>0</v>
      </c>
    </row>
    <row r="6975" spans="1:8" x14ac:dyDescent="0.25">
      <c r="A6975" s="41">
        <f>VLOOKUP(D6975,'[110]Legacy Location Lookups'!$A$1:$C$340,2,0)</f>
        <v>7</v>
      </c>
      <c r="B6975" s="41" t="str">
        <f>VLOOKUP(A6975,'[110]Legacy Location Lookups'!$B$1:$C$340,2,0)</f>
        <v>Clinton, IL</v>
      </c>
      <c r="C6975" s="41" t="s">
        <v>142</v>
      </c>
      <c r="D6975" s="41" t="s">
        <v>221</v>
      </c>
      <c r="E6975" s="41" t="s">
        <v>144</v>
      </c>
      <c r="F6975" s="38">
        <v>44293</v>
      </c>
      <c r="G6975" s="41" t="s">
        <v>145</v>
      </c>
      <c r="H6975" s="41">
        <v>0</v>
      </c>
    </row>
    <row r="6976" spans="1:8" x14ac:dyDescent="0.25">
      <c r="A6976" s="41">
        <f>VLOOKUP(D6976,'[110]Legacy Location Lookups'!$A$1:$C$340,2,0)</f>
        <v>171</v>
      </c>
      <c r="B6976" s="41" t="str">
        <f>VLOOKUP(A6976,'[110]Legacy Location Lookups'!$B$1:$C$340,2,0)</f>
        <v>IL Champaign E Main St</v>
      </c>
      <c r="C6976" s="41" t="s">
        <v>142</v>
      </c>
      <c r="D6976" s="41" t="s">
        <v>384</v>
      </c>
      <c r="E6976" s="41" t="s">
        <v>144</v>
      </c>
      <c r="F6976" s="38">
        <v>44293</v>
      </c>
      <c r="G6976" s="41" t="s">
        <v>145</v>
      </c>
      <c r="H6976" s="41">
        <v>0</v>
      </c>
    </row>
    <row r="6977" spans="1:8" x14ac:dyDescent="0.25">
      <c r="A6977" s="41">
        <f>VLOOKUP(D6977,'[110]Legacy Location Lookups'!$A$1:$C$340,2,0)</f>
        <v>162</v>
      </c>
      <c r="B6977" s="41" t="str">
        <f>VLOOKUP(A6977,'[110]Legacy Location Lookups'!$B$1:$C$340,2,0)</f>
        <v>IL GalesburgSeminarySt</v>
      </c>
      <c r="C6977" s="41" t="s">
        <v>142</v>
      </c>
      <c r="D6977" s="41" t="s">
        <v>385</v>
      </c>
      <c r="E6977" s="41" t="s">
        <v>144</v>
      </c>
      <c r="F6977" s="38">
        <v>44293</v>
      </c>
      <c r="G6977" s="41" t="s">
        <v>145</v>
      </c>
      <c r="H6977" s="41">
        <v>0</v>
      </c>
    </row>
    <row r="6978" spans="1:8" x14ac:dyDescent="0.25">
      <c r="A6978" s="41">
        <f>VLOOKUP(D6978,'[110]Legacy Location Lookups'!$A$1:$C$340,2,0)</f>
        <v>164</v>
      </c>
      <c r="B6978" s="41" t="str">
        <f>VLOOKUP(A6978,'[110]Legacy Location Lookups'!$B$1:$C$340,2,0)</f>
        <v>ILSpringfield EMadison</v>
      </c>
      <c r="C6978" s="41" t="s">
        <v>142</v>
      </c>
      <c r="D6978" s="41" t="s">
        <v>386</v>
      </c>
      <c r="E6978" s="41" t="s">
        <v>144</v>
      </c>
      <c r="F6978" s="38">
        <v>44293</v>
      </c>
      <c r="G6978" s="41" t="s">
        <v>145</v>
      </c>
      <c r="H6978" s="41">
        <v>0</v>
      </c>
    </row>
    <row r="6979" spans="1:8" x14ac:dyDescent="0.25">
      <c r="A6979" s="41">
        <f>VLOOKUP(D6979,'[110]Legacy Location Lookups'!$A$1:$C$340,2,0)</f>
        <v>5</v>
      </c>
      <c r="B6979" s="41" t="str">
        <f>VLOOKUP(A6979,'[110]Legacy Location Lookups'!$B$1:$C$340,2,0)</f>
        <v>Bloomington, IL</v>
      </c>
      <c r="C6979" s="41" t="s">
        <v>142</v>
      </c>
      <c r="D6979" s="41" t="s">
        <v>143</v>
      </c>
      <c r="E6979" s="41" t="s">
        <v>144</v>
      </c>
      <c r="F6979" s="38">
        <v>44292</v>
      </c>
      <c r="G6979" s="41" t="s">
        <v>145</v>
      </c>
      <c r="H6979" s="41">
        <v>104</v>
      </c>
    </row>
    <row r="6980" spans="1:8" x14ac:dyDescent="0.25">
      <c r="A6980" s="41">
        <f>VLOOKUP(D6980,'[110]Legacy Location Lookups'!$A$1:$C$340,2,0)</f>
        <v>5</v>
      </c>
      <c r="B6980" s="41" t="str">
        <f>VLOOKUP(A6980,'[110]Legacy Location Lookups'!$B$1:$C$340,2,0)</f>
        <v>Bloomington, IL</v>
      </c>
      <c r="C6980" s="41" t="s">
        <v>142</v>
      </c>
      <c r="D6980" s="41" t="s">
        <v>143</v>
      </c>
      <c r="E6980" s="41" t="s">
        <v>144</v>
      </c>
      <c r="F6980" s="38">
        <v>44292</v>
      </c>
      <c r="G6980" s="41" t="s">
        <v>146</v>
      </c>
      <c r="H6980" s="41">
        <v>0</v>
      </c>
    </row>
    <row r="6981" spans="1:8" x14ac:dyDescent="0.25">
      <c r="A6981" s="41">
        <f>VLOOKUP(D6981,'[110]Legacy Location Lookups'!$A$1:$C$340,2,0)</f>
        <v>5</v>
      </c>
      <c r="B6981" s="41" t="str">
        <f>VLOOKUP(A6981,'[110]Legacy Location Lookups'!$B$1:$C$340,2,0)</f>
        <v>Bloomington, IL</v>
      </c>
      <c r="C6981" s="41" t="s">
        <v>142</v>
      </c>
      <c r="D6981" s="41" t="s">
        <v>143</v>
      </c>
      <c r="E6981" s="41" t="s">
        <v>147</v>
      </c>
      <c r="F6981" s="38">
        <v>44292</v>
      </c>
      <c r="G6981" s="41" t="s">
        <v>147</v>
      </c>
      <c r="H6981" s="41">
        <v>0</v>
      </c>
    </row>
    <row r="6982" spans="1:8" x14ac:dyDescent="0.25">
      <c r="A6982" s="41">
        <f>VLOOKUP(D6982,'[110]Legacy Location Lookups'!$A$1:$C$340,2,0)</f>
        <v>14</v>
      </c>
      <c r="B6982" s="41" t="str">
        <f>VLOOKUP(A6982,'[110]Legacy Location Lookups'!$B$1:$C$340,2,0)</f>
        <v>Peru, IL</v>
      </c>
      <c r="C6982" s="41" t="s">
        <v>142</v>
      </c>
      <c r="D6982" s="41" t="s">
        <v>148</v>
      </c>
      <c r="E6982" s="41" t="s">
        <v>144</v>
      </c>
      <c r="F6982" s="38">
        <v>44292</v>
      </c>
      <c r="G6982" s="41" t="s">
        <v>145</v>
      </c>
      <c r="H6982" s="41">
        <v>48</v>
      </c>
    </row>
    <row r="6983" spans="1:8" x14ac:dyDescent="0.25">
      <c r="A6983" s="41">
        <f>VLOOKUP(D6983,'[110]Legacy Location Lookups'!$A$1:$C$340,2,0)</f>
        <v>14</v>
      </c>
      <c r="B6983" s="41" t="str">
        <f>VLOOKUP(A6983,'[110]Legacy Location Lookups'!$B$1:$C$340,2,0)</f>
        <v>Peru, IL</v>
      </c>
      <c r="C6983" s="41" t="s">
        <v>142</v>
      </c>
      <c r="D6983" s="41" t="s">
        <v>148</v>
      </c>
      <c r="E6983" s="41" t="s">
        <v>147</v>
      </c>
      <c r="F6983" s="38">
        <v>44292</v>
      </c>
      <c r="G6983" s="41" t="s">
        <v>147</v>
      </c>
      <c r="H6983" s="41">
        <v>0</v>
      </c>
    </row>
    <row r="6984" spans="1:8" x14ac:dyDescent="0.25">
      <c r="A6984" s="41">
        <f>VLOOKUP(D6984,'[110]Legacy Location Lookups'!$A$1:$C$340,2,0)</f>
        <v>13</v>
      </c>
      <c r="B6984" s="41" t="str">
        <f>VLOOKUP(A6984,'[110]Legacy Location Lookups'!$B$1:$C$340,2,0)</f>
        <v>Peoria, IL</v>
      </c>
      <c r="C6984" s="41" t="s">
        <v>142</v>
      </c>
      <c r="D6984" s="41" t="s">
        <v>149</v>
      </c>
      <c r="E6984" s="41" t="s">
        <v>144</v>
      </c>
      <c r="F6984" s="38">
        <v>44292</v>
      </c>
      <c r="G6984" s="41" t="s">
        <v>145</v>
      </c>
      <c r="H6984" s="41">
        <v>0</v>
      </c>
    </row>
    <row r="6985" spans="1:8" x14ac:dyDescent="0.25">
      <c r="A6985" s="41">
        <f>VLOOKUP(D6985,'[110]Legacy Location Lookups'!$A$1:$C$340,2,0)</f>
        <v>13</v>
      </c>
      <c r="B6985" s="41" t="str">
        <f>VLOOKUP(A6985,'[110]Legacy Location Lookups'!$B$1:$C$340,2,0)</f>
        <v>Peoria, IL</v>
      </c>
      <c r="C6985" s="41" t="s">
        <v>142</v>
      </c>
      <c r="D6985" s="41" t="s">
        <v>149</v>
      </c>
      <c r="E6985" s="41" t="s">
        <v>144</v>
      </c>
      <c r="F6985" s="38">
        <v>44292</v>
      </c>
      <c r="G6985" s="41" t="s">
        <v>146</v>
      </c>
      <c r="H6985" s="41">
        <v>0</v>
      </c>
    </row>
    <row r="6986" spans="1:8" x14ac:dyDescent="0.25">
      <c r="A6986" s="41">
        <f>VLOOKUP(D6986,'[110]Legacy Location Lookups'!$A$1:$C$340,2,0)</f>
        <v>6</v>
      </c>
      <c r="B6986" s="41" t="str">
        <f>VLOOKUP(A6986,'[110]Legacy Location Lookups'!$B$1:$C$340,2,0)</f>
        <v>Charleston, IL</v>
      </c>
      <c r="C6986" s="41" t="s">
        <v>142</v>
      </c>
      <c r="D6986" s="41" t="s">
        <v>150</v>
      </c>
      <c r="E6986" s="41" t="s">
        <v>144</v>
      </c>
      <c r="F6986" s="38">
        <v>44292</v>
      </c>
      <c r="G6986" s="41" t="s">
        <v>145</v>
      </c>
      <c r="H6986" s="41">
        <v>38</v>
      </c>
    </row>
    <row r="6987" spans="1:8" x14ac:dyDescent="0.25">
      <c r="A6987" s="41">
        <f>VLOOKUP(D6987,'[110]Legacy Location Lookups'!$A$1:$C$340,2,0)</f>
        <v>6</v>
      </c>
      <c r="B6987" s="41" t="str">
        <f>VLOOKUP(A6987,'[110]Legacy Location Lookups'!$B$1:$C$340,2,0)</f>
        <v>Charleston, IL</v>
      </c>
      <c r="C6987" s="41" t="s">
        <v>142</v>
      </c>
      <c r="D6987" s="41" t="s">
        <v>150</v>
      </c>
      <c r="E6987" s="41" t="s">
        <v>144</v>
      </c>
      <c r="F6987" s="38">
        <v>44292</v>
      </c>
      <c r="G6987" s="41" t="s">
        <v>146</v>
      </c>
      <c r="H6987" s="41">
        <v>15</v>
      </c>
    </row>
    <row r="6988" spans="1:8" x14ac:dyDescent="0.25">
      <c r="A6988" s="41">
        <f>VLOOKUP(D6988,'[110]Legacy Location Lookups'!$A$1:$C$340,2,0)</f>
        <v>6</v>
      </c>
      <c r="B6988" s="41" t="str">
        <f>VLOOKUP(A6988,'[110]Legacy Location Lookups'!$B$1:$C$340,2,0)</f>
        <v>Charleston, IL</v>
      </c>
      <c r="C6988" s="41" t="s">
        <v>142</v>
      </c>
      <c r="D6988" s="41" t="s">
        <v>150</v>
      </c>
      <c r="E6988" s="41" t="s">
        <v>147</v>
      </c>
      <c r="F6988" s="38">
        <v>44292</v>
      </c>
      <c r="G6988" s="41" t="s">
        <v>147</v>
      </c>
      <c r="H6988" s="41">
        <v>0</v>
      </c>
    </row>
    <row r="6989" spans="1:8" x14ac:dyDescent="0.25">
      <c r="A6989" s="41">
        <f>VLOOKUP(D6989,'[110]Legacy Location Lookups'!$A$1:$C$340,2,0)</f>
        <v>15</v>
      </c>
      <c r="B6989" s="41" t="str">
        <f>VLOOKUP(A6989,'[110]Legacy Location Lookups'!$B$1:$C$340,2,0)</f>
        <v>Pontiac, IL</v>
      </c>
      <c r="C6989" s="41" t="s">
        <v>142</v>
      </c>
      <c r="D6989" s="41" t="s">
        <v>13</v>
      </c>
      <c r="E6989" s="41" t="s">
        <v>144</v>
      </c>
      <c r="F6989" s="38">
        <v>44292</v>
      </c>
      <c r="G6989" s="41" t="s">
        <v>145</v>
      </c>
      <c r="H6989" s="41">
        <v>0</v>
      </c>
    </row>
    <row r="6990" spans="1:8" x14ac:dyDescent="0.25">
      <c r="A6990" s="41">
        <f>VLOOKUP(D6990,'[110]Legacy Location Lookups'!$A$1:$C$340,2,0)</f>
        <v>15</v>
      </c>
      <c r="B6990" s="41" t="str">
        <f>VLOOKUP(A6990,'[110]Legacy Location Lookups'!$B$1:$C$340,2,0)</f>
        <v>Pontiac, IL</v>
      </c>
      <c r="C6990" s="41" t="s">
        <v>142</v>
      </c>
      <c r="D6990" s="41" t="s">
        <v>13</v>
      </c>
      <c r="E6990" s="41" t="s">
        <v>147</v>
      </c>
      <c r="F6990" s="38">
        <v>44292</v>
      </c>
      <c r="G6990" s="41" t="s">
        <v>147</v>
      </c>
      <c r="H6990" s="41">
        <v>0</v>
      </c>
    </row>
    <row r="6991" spans="1:8" x14ac:dyDescent="0.25">
      <c r="A6991" s="41">
        <f>VLOOKUP(D6991,'[110]Legacy Location Lookups'!$A$1:$C$340,2,0)</f>
        <v>8</v>
      </c>
      <c r="B6991" s="41" t="str">
        <f>VLOOKUP(A6991,'[110]Legacy Location Lookups'!$B$1:$C$340,2,0)</f>
        <v>Eureka, IL</v>
      </c>
      <c r="C6991" s="41" t="s">
        <v>142</v>
      </c>
      <c r="D6991" s="41" t="s">
        <v>6</v>
      </c>
      <c r="E6991" s="41" t="s">
        <v>144</v>
      </c>
      <c r="F6991" s="38">
        <v>44292</v>
      </c>
      <c r="G6991" s="41" t="s">
        <v>145</v>
      </c>
      <c r="H6991" s="41">
        <v>42</v>
      </c>
    </row>
    <row r="6992" spans="1:8" x14ac:dyDescent="0.25">
      <c r="A6992" s="41">
        <f>VLOOKUP(D6992,'[110]Legacy Location Lookups'!$A$1:$C$340,2,0)</f>
        <v>8</v>
      </c>
      <c r="B6992" s="41" t="str">
        <f>VLOOKUP(A6992,'[110]Legacy Location Lookups'!$B$1:$C$340,2,0)</f>
        <v>Eureka, IL</v>
      </c>
      <c r="C6992" s="41" t="s">
        <v>142</v>
      </c>
      <c r="D6992" s="41" t="s">
        <v>6</v>
      </c>
      <c r="E6992" s="41" t="s">
        <v>147</v>
      </c>
      <c r="F6992" s="38">
        <v>44292</v>
      </c>
      <c r="G6992" s="41" t="s">
        <v>147</v>
      </c>
      <c r="H6992" s="41">
        <v>0</v>
      </c>
    </row>
    <row r="6993" spans="1:8" x14ac:dyDescent="0.25">
      <c r="A6993" s="41">
        <f>VLOOKUP(D6993,'[110]Legacy Location Lookups'!$A$1:$C$340,2,0)</f>
        <v>10</v>
      </c>
      <c r="B6993" s="41" t="str">
        <f>VLOOKUP(A6993,'[110]Legacy Location Lookups'!$B$1:$C$340,2,0)</f>
        <v>Lincoln, IL</v>
      </c>
      <c r="C6993" s="41" t="s">
        <v>142</v>
      </c>
      <c r="D6993" s="41" t="s">
        <v>174</v>
      </c>
      <c r="E6993" s="41" t="s">
        <v>144</v>
      </c>
      <c r="F6993" s="38">
        <v>44292</v>
      </c>
      <c r="G6993" s="41" t="s">
        <v>145</v>
      </c>
      <c r="H6993" s="41">
        <v>26</v>
      </c>
    </row>
    <row r="6994" spans="1:8" x14ac:dyDescent="0.25">
      <c r="A6994" s="41">
        <f>VLOOKUP(D6994,'[110]Legacy Location Lookups'!$A$1:$C$340,2,0)</f>
        <v>10</v>
      </c>
      <c r="B6994" s="41" t="str">
        <f>VLOOKUP(A6994,'[110]Legacy Location Lookups'!$B$1:$C$340,2,0)</f>
        <v>Lincoln, IL</v>
      </c>
      <c r="C6994" s="41" t="s">
        <v>142</v>
      </c>
      <c r="D6994" s="41" t="s">
        <v>174</v>
      </c>
      <c r="E6994" s="41" t="s">
        <v>144</v>
      </c>
      <c r="F6994" s="38">
        <v>44292</v>
      </c>
      <c r="G6994" s="41" t="s">
        <v>147</v>
      </c>
      <c r="H6994" s="41">
        <v>0</v>
      </c>
    </row>
    <row r="6995" spans="1:8" x14ac:dyDescent="0.25">
      <c r="A6995" s="41">
        <f>VLOOKUP(D6995,'[110]Legacy Location Lookups'!$A$1:$C$340,2,0)</f>
        <v>17</v>
      </c>
      <c r="B6995" s="41" t="str">
        <f>VLOOKUP(A6995,'[110]Legacy Location Lookups'!$B$1:$C$340,2,0)</f>
        <v>Streator, IL</v>
      </c>
      <c r="C6995" s="41" t="s">
        <v>142</v>
      </c>
      <c r="D6995" s="41" t="s">
        <v>171</v>
      </c>
      <c r="E6995" s="41" t="s">
        <v>144</v>
      </c>
      <c r="F6995" s="38">
        <v>44292</v>
      </c>
      <c r="G6995" s="41" t="s">
        <v>145</v>
      </c>
      <c r="H6995" s="41">
        <v>14</v>
      </c>
    </row>
    <row r="6996" spans="1:8" x14ac:dyDescent="0.25">
      <c r="A6996" s="41">
        <f>VLOOKUP(D6996,'[110]Legacy Location Lookups'!$A$1:$C$340,2,0)</f>
        <v>17</v>
      </c>
      <c r="B6996" s="41" t="str">
        <f>VLOOKUP(A6996,'[110]Legacy Location Lookups'!$B$1:$C$340,2,0)</f>
        <v>Streator, IL</v>
      </c>
      <c r="C6996" s="41" t="s">
        <v>142</v>
      </c>
      <c r="D6996" s="41" t="s">
        <v>171</v>
      </c>
      <c r="E6996" s="41" t="s">
        <v>147</v>
      </c>
      <c r="F6996" s="38">
        <v>44292</v>
      </c>
      <c r="G6996" s="41" t="s">
        <v>147</v>
      </c>
      <c r="H6996" s="41">
        <v>0</v>
      </c>
    </row>
    <row r="6997" spans="1:8" x14ac:dyDescent="0.25">
      <c r="A6997" s="41">
        <f>VLOOKUP(D6997,'[110]Legacy Location Lookups'!$A$1:$C$340,2,0)</f>
        <v>16</v>
      </c>
      <c r="B6997" s="41" t="str">
        <f>VLOOKUP(A6997,'[110]Legacy Location Lookups'!$B$1:$C$340,2,0)</f>
        <v>Princeton, IL</v>
      </c>
      <c r="C6997" s="41" t="s">
        <v>142</v>
      </c>
      <c r="D6997" s="41" t="s">
        <v>169</v>
      </c>
      <c r="E6997" s="41" t="s">
        <v>144</v>
      </c>
      <c r="F6997" s="38">
        <v>44292</v>
      </c>
      <c r="G6997" s="41" t="s">
        <v>145</v>
      </c>
      <c r="H6997" s="41">
        <v>0</v>
      </c>
    </row>
    <row r="6998" spans="1:8" x14ac:dyDescent="0.25">
      <c r="A6998" s="41">
        <f>VLOOKUP(D6998,'[110]Legacy Location Lookups'!$A$1:$C$340,2,0)</f>
        <v>16</v>
      </c>
      <c r="B6998" s="41" t="str">
        <f>VLOOKUP(A6998,'[110]Legacy Location Lookups'!$B$1:$C$340,2,0)</f>
        <v>Princeton, IL</v>
      </c>
      <c r="C6998" s="41" t="s">
        <v>142</v>
      </c>
      <c r="D6998" s="41" t="s">
        <v>169</v>
      </c>
      <c r="E6998" s="41" t="s">
        <v>147</v>
      </c>
      <c r="F6998" s="38">
        <v>44292</v>
      </c>
      <c r="G6998" s="41" t="s">
        <v>147</v>
      </c>
      <c r="H6998" s="41">
        <v>0</v>
      </c>
    </row>
    <row r="6999" spans="1:8" x14ac:dyDescent="0.25">
      <c r="A6999" s="41">
        <f>VLOOKUP(D6999,'[110]Legacy Location Lookups'!$A$1:$C$340,2,0)</f>
        <v>11</v>
      </c>
      <c r="B6999" s="41" t="str">
        <f>VLOOKUP(A6999,'[110]Legacy Location Lookups'!$B$1:$C$340,2,0)</f>
        <v>Mt Zion, IL</v>
      </c>
      <c r="C6999" s="41" t="s">
        <v>142</v>
      </c>
      <c r="D6999" s="41" t="s">
        <v>170</v>
      </c>
      <c r="E6999" s="41" t="s">
        <v>144</v>
      </c>
      <c r="F6999" s="38">
        <v>44292</v>
      </c>
      <c r="G6999" s="41" t="s">
        <v>145</v>
      </c>
      <c r="H6999" s="41">
        <v>0</v>
      </c>
    </row>
    <row r="7000" spans="1:8" x14ac:dyDescent="0.25">
      <c r="A7000" s="41">
        <f>VLOOKUP(D7000,'[110]Legacy Location Lookups'!$A$1:$C$340,2,0)</f>
        <v>11</v>
      </c>
      <c r="B7000" s="41" t="str">
        <f>VLOOKUP(A7000,'[110]Legacy Location Lookups'!$B$1:$C$340,2,0)</f>
        <v>Mt Zion, IL</v>
      </c>
      <c r="C7000" s="41" t="s">
        <v>142</v>
      </c>
      <c r="D7000" s="41" t="s">
        <v>170</v>
      </c>
      <c r="E7000" s="41" t="s">
        <v>147</v>
      </c>
      <c r="F7000" s="38">
        <v>44292</v>
      </c>
      <c r="G7000" s="41" t="s">
        <v>147</v>
      </c>
      <c r="H7000" s="41">
        <v>0</v>
      </c>
    </row>
    <row r="7001" spans="1:8" x14ac:dyDescent="0.25">
      <c r="A7001" s="41">
        <f>VLOOKUP(D7001,'[110]Legacy Location Lookups'!$A$1:$C$340,2,0)</f>
        <v>9</v>
      </c>
      <c r="B7001" s="41" t="str">
        <f>VLOOKUP(A7001,'[110]Legacy Location Lookups'!$B$1:$C$340,2,0)</f>
        <v>Gibson City, IL</v>
      </c>
      <c r="C7001" s="41" t="s">
        <v>142</v>
      </c>
      <c r="D7001" s="41" t="s">
        <v>168</v>
      </c>
      <c r="E7001" s="41" t="s">
        <v>144</v>
      </c>
      <c r="F7001" s="38">
        <v>44292</v>
      </c>
      <c r="G7001" s="41" t="s">
        <v>145</v>
      </c>
      <c r="H7001" s="41">
        <v>0</v>
      </c>
    </row>
    <row r="7002" spans="1:8" x14ac:dyDescent="0.25">
      <c r="A7002" s="41">
        <f>VLOOKUP(D7002,'[110]Legacy Location Lookups'!$A$1:$C$340,2,0)</f>
        <v>127</v>
      </c>
      <c r="B7002" s="41" t="str">
        <f>VLOOKUP(A7002,'[110]Legacy Location Lookups'!$B$1:$C$340,2,0)</f>
        <v>Canton, IL</v>
      </c>
      <c r="C7002" s="41" t="s">
        <v>142</v>
      </c>
      <c r="D7002" s="41" t="s">
        <v>166</v>
      </c>
      <c r="E7002" s="41" t="s">
        <v>144</v>
      </c>
      <c r="F7002" s="38">
        <v>44292</v>
      </c>
      <c r="G7002" s="41" t="s">
        <v>145</v>
      </c>
      <c r="H7002" s="41">
        <v>0</v>
      </c>
    </row>
    <row r="7003" spans="1:8" x14ac:dyDescent="0.25">
      <c r="A7003" s="41">
        <f>VLOOKUP(D7003,'[110]Legacy Location Lookups'!$A$1:$C$340,2,0)</f>
        <v>12</v>
      </c>
      <c r="B7003" s="41" t="str">
        <f>VLOOKUP(A7003,'[110]Legacy Location Lookups'!$B$1:$C$340,2,0)</f>
        <v>Pekin, IL</v>
      </c>
      <c r="C7003" s="41" t="s">
        <v>142</v>
      </c>
      <c r="D7003" s="41" t="s">
        <v>242</v>
      </c>
      <c r="E7003" s="41" t="s">
        <v>144</v>
      </c>
      <c r="F7003" s="38">
        <v>44292</v>
      </c>
      <c r="G7003" s="41" t="s">
        <v>145</v>
      </c>
      <c r="H7003" s="41">
        <v>0</v>
      </c>
    </row>
    <row r="7004" spans="1:8" x14ac:dyDescent="0.25">
      <c r="A7004" s="41">
        <f>VLOOKUP(D7004,'[110]Legacy Location Lookups'!$A$1:$C$340,2,0)</f>
        <v>7</v>
      </c>
      <c r="B7004" s="41" t="str">
        <f>VLOOKUP(A7004,'[110]Legacy Location Lookups'!$B$1:$C$340,2,0)</f>
        <v>Clinton, IL</v>
      </c>
      <c r="C7004" s="41" t="s">
        <v>142</v>
      </c>
      <c r="D7004" s="41" t="s">
        <v>221</v>
      </c>
      <c r="E7004" s="41" t="s">
        <v>144</v>
      </c>
      <c r="F7004" s="38">
        <v>44292</v>
      </c>
      <c r="G7004" s="41" t="s">
        <v>145</v>
      </c>
      <c r="H7004" s="41">
        <v>0</v>
      </c>
    </row>
    <row r="7005" spans="1:8" x14ac:dyDescent="0.25">
      <c r="A7005" s="41">
        <f>VLOOKUP(D7005,'[110]Legacy Location Lookups'!$A$1:$C$340,2,0)</f>
        <v>171</v>
      </c>
      <c r="B7005" s="41" t="str">
        <f>VLOOKUP(A7005,'[110]Legacy Location Lookups'!$B$1:$C$340,2,0)</f>
        <v>IL Champaign E Main St</v>
      </c>
      <c r="C7005" s="41" t="s">
        <v>142</v>
      </c>
      <c r="D7005" s="41" t="s">
        <v>384</v>
      </c>
      <c r="E7005" s="41" t="s">
        <v>144</v>
      </c>
      <c r="F7005" s="38">
        <v>44292</v>
      </c>
      <c r="G7005" s="41" t="s">
        <v>145</v>
      </c>
      <c r="H7005" s="41">
        <v>0</v>
      </c>
    </row>
    <row r="7006" spans="1:8" x14ac:dyDescent="0.25">
      <c r="A7006" s="41">
        <f>VLOOKUP(D7006,'[110]Legacy Location Lookups'!$A$1:$C$340,2,0)</f>
        <v>162</v>
      </c>
      <c r="B7006" s="41" t="str">
        <f>VLOOKUP(A7006,'[110]Legacy Location Lookups'!$B$1:$C$340,2,0)</f>
        <v>IL GalesburgSeminarySt</v>
      </c>
      <c r="C7006" s="41" t="s">
        <v>142</v>
      </c>
      <c r="D7006" s="41" t="s">
        <v>385</v>
      </c>
      <c r="E7006" s="41" t="s">
        <v>144</v>
      </c>
      <c r="F7006" s="38">
        <v>44292</v>
      </c>
      <c r="G7006" s="41" t="s">
        <v>145</v>
      </c>
      <c r="H7006" s="41">
        <v>7</v>
      </c>
    </row>
    <row r="7007" spans="1:8" x14ac:dyDescent="0.25">
      <c r="A7007" s="41">
        <f>VLOOKUP(D7007,'[110]Legacy Location Lookups'!$A$1:$C$340,2,0)</f>
        <v>5</v>
      </c>
      <c r="B7007" s="41" t="str">
        <f>VLOOKUP(A7007,'[110]Legacy Location Lookups'!$B$1:$C$340,2,0)</f>
        <v>Bloomington, IL</v>
      </c>
      <c r="C7007" s="41" t="s">
        <v>142</v>
      </c>
      <c r="D7007" s="41" t="s">
        <v>143</v>
      </c>
      <c r="E7007" s="41" t="s">
        <v>144</v>
      </c>
      <c r="F7007" s="38">
        <v>44291</v>
      </c>
      <c r="G7007" s="41" t="s">
        <v>145</v>
      </c>
      <c r="H7007" s="41">
        <v>77</v>
      </c>
    </row>
    <row r="7008" spans="1:8" x14ac:dyDescent="0.25">
      <c r="A7008" s="41">
        <f>VLOOKUP(D7008,'[110]Legacy Location Lookups'!$A$1:$C$340,2,0)</f>
        <v>5</v>
      </c>
      <c r="B7008" s="41" t="str">
        <f>VLOOKUP(A7008,'[110]Legacy Location Lookups'!$B$1:$C$340,2,0)</f>
        <v>Bloomington, IL</v>
      </c>
      <c r="C7008" s="41" t="s">
        <v>142</v>
      </c>
      <c r="D7008" s="41" t="s">
        <v>143</v>
      </c>
      <c r="E7008" s="41" t="s">
        <v>144</v>
      </c>
      <c r="F7008" s="38">
        <v>44291</v>
      </c>
      <c r="G7008" s="41" t="s">
        <v>146</v>
      </c>
      <c r="H7008" s="41">
        <v>0</v>
      </c>
    </row>
    <row r="7009" spans="1:8" x14ac:dyDescent="0.25">
      <c r="A7009" s="41">
        <f>VLOOKUP(D7009,'[110]Legacy Location Lookups'!$A$1:$C$340,2,0)</f>
        <v>5</v>
      </c>
      <c r="B7009" s="41" t="str">
        <f>VLOOKUP(A7009,'[110]Legacy Location Lookups'!$B$1:$C$340,2,0)</f>
        <v>Bloomington, IL</v>
      </c>
      <c r="C7009" s="41" t="s">
        <v>142</v>
      </c>
      <c r="D7009" s="41" t="s">
        <v>143</v>
      </c>
      <c r="E7009" s="41" t="s">
        <v>147</v>
      </c>
      <c r="F7009" s="38">
        <v>44291</v>
      </c>
      <c r="G7009" s="41" t="s">
        <v>147</v>
      </c>
      <c r="H7009" s="41">
        <v>0</v>
      </c>
    </row>
    <row r="7010" spans="1:8" x14ac:dyDescent="0.25">
      <c r="A7010" s="41">
        <f>VLOOKUP(D7010,'[110]Legacy Location Lookups'!$A$1:$C$340,2,0)</f>
        <v>14</v>
      </c>
      <c r="B7010" s="41" t="str">
        <f>VLOOKUP(A7010,'[110]Legacy Location Lookups'!$B$1:$C$340,2,0)</f>
        <v>Peru, IL</v>
      </c>
      <c r="C7010" s="41" t="s">
        <v>142</v>
      </c>
      <c r="D7010" s="41" t="s">
        <v>148</v>
      </c>
      <c r="E7010" s="41" t="s">
        <v>144</v>
      </c>
      <c r="F7010" s="38">
        <v>44291</v>
      </c>
      <c r="G7010" s="41" t="s">
        <v>145</v>
      </c>
      <c r="H7010" s="41">
        <v>0</v>
      </c>
    </row>
    <row r="7011" spans="1:8" x14ac:dyDescent="0.25">
      <c r="A7011" s="41">
        <f>VLOOKUP(D7011,'[110]Legacy Location Lookups'!$A$1:$C$340,2,0)</f>
        <v>14</v>
      </c>
      <c r="B7011" s="41" t="str">
        <f>VLOOKUP(A7011,'[110]Legacy Location Lookups'!$B$1:$C$340,2,0)</f>
        <v>Peru, IL</v>
      </c>
      <c r="C7011" s="41" t="s">
        <v>142</v>
      </c>
      <c r="D7011" s="41" t="s">
        <v>148</v>
      </c>
      <c r="E7011" s="41" t="s">
        <v>147</v>
      </c>
      <c r="F7011" s="38">
        <v>44291</v>
      </c>
      <c r="G7011" s="41" t="s">
        <v>147</v>
      </c>
      <c r="H7011" s="41">
        <v>0</v>
      </c>
    </row>
    <row r="7012" spans="1:8" x14ac:dyDescent="0.25">
      <c r="A7012" s="41">
        <f>VLOOKUP(D7012,'[110]Legacy Location Lookups'!$A$1:$C$340,2,0)</f>
        <v>13</v>
      </c>
      <c r="B7012" s="41" t="str">
        <f>VLOOKUP(A7012,'[110]Legacy Location Lookups'!$B$1:$C$340,2,0)</f>
        <v>Peoria, IL</v>
      </c>
      <c r="C7012" s="41" t="s">
        <v>142</v>
      </c>
      <c r="D7012" s="41" t="s">
        <v>149</v>
      </c>
      <c r="E7012" s="41" t="s">
        <v>144</v>
      </c>
      <c r="F7012" s="38">
        <v>44291</v>
      </c>
      <c r="G7012" s="41" t="s">
        <v>145</v>
      </c>
      <c r="H7012" s="41">
        <v>29</v>
      </c>
    </row>
    <row r="7013" spans="1:8" x14ac:dyDescent="0.25">
      <c r="A7013" s="41">
        <f>VLOOKUP(D7013,'[110]Legacy Location Lookups'!$A$1:$C$340,2,0)</f>
        <v>13</v>
      </c>
      <c r="B7013" s="41" t="str">
        <f>VLOOKUP(A7013,'[110]Legacy Location Lookups'!$B$1:$C$340,2,0)</f>
        <v>Peoria, IL</v>
      </c>
      <c r="C7013" s="41" t="s">
        <v>142</v>
      </c>
      <c r="D7013" s="41" t="s">
        <v>149</v>
      </c>
      <c r="E7013" s="41" t="s">
        <v>144</v>
      </c>
      <c r="F7013" s="38">
        <v>44291</v>
      </c>
      <c r="G7013" s="41" t="s">
        <v>146</v>
      </c>
      <c r="H7013" s="41">
        <v>11</v>
      </c>
    </row>
    <row r="7014" spans="1:8" x14ac:dyDescent="0.25">
      <c r="A7014" s="41">
        <f>VLOOKUP(D7014,'[110]Legacy Location Lookups'!$A$1:$C$340,2,0)</f>
        <v>6</v>
      </c>
      <c r="B7014" s="41" t="str">
        <f>VLOOKUP(A7014,'[110]Legacy Location Lookups'!$B$1:$C$340,2,0)</f>
        <v>Charleston, IL</v>
      </c>
      <c r="C7014" s="41" t="s">
        <v>142</v>
      </c>
      <c r="D7014" s="41" t="s">
        <v>150</v>
      </c>
      <c r="E7014" s="41" t="s">
        <v>144</v>
      </c>
      <c r="F7014" s="38">
        <v>44291</v>
      </c>
      <c r="G7014" s="41" t="s">
        <v>145</v>
      </c>
      <c r="H7014" s="41">
        <v>0</v>
      </c>
    </row>
    <row r="7015" spans="1:8" x14ac:dyDescent="0.25">
      <c r="A7015" s="41">
        <f>VLOOKUP(D7015,'[110]Legacy Location Lookups'!$A$1:$C$340,2,0)</f>
        <v>6</v>
      </c>
      <c r="B7015" s="41" t="str">
        <f>VLOOKUP(A7015,'[110]Legacy Location Lookups'!$B$1:$C$340,2,0)</f>
        <v>Charleston, IL</v>
      </c>
      <c r="C7015" s="41" t="s">
        <v>142</v>
      </c>
      <c r="D7015" s="41" t="s">
        <v>150</v>
      </c>
      <c r="E7015" s="41" t="s">
        <v>144</v>
      </c>
      <c r="F7015" s="38">
        <v>44291</v>
      </c>
      <c r="G7015" s="41" t="s">
        <v>146</v>
      </c>
      <c r="H7015" s="41">
        <v>0</v>
      </c>
    </row>
    <row r="7016" spans="1:8" x14ac:dyDescent="0.25">
      <c r="A7016" s="41">
        <f>VLOOKUP(D7016,'[110]Legacy Location Lookups'!$A$1:$C$340,2,0)</f>
        <v>6</v>
      </c>
      <c r="B7016" s="41" t="str">
        <f>VLOOKUP(A7016,'[110]Legacy Location Lookups'!$B$1:$C$340,2,0)</f>
        <v>Charleston, IL</v>
      </c>
      <c r="C7016" s="41" t="s">
        <v>142</v>
      </c>
      <c r="D7016" s="41" t="s">
        <v>150</v>
      </c>
      <c r="E7016" s="41" t="s">
        <v>147</v>
      </c>
      <c r="F7016" s="38">
        <v>44291</v>
      </c>
      <c r="G7016" s="41" t="s">
        <v>147</v>
      </c>
      <c r="H7016" s="41">
        <v>0</v>
      </c>
    </row>
    <row r="7017" spans="1:8" x14ac:dyDescent="0.25">
      <c r="A7017" s="41">
        <f>VLOOKUP(D7017,'[110]Legacy Location Lookups'!$A$1:$C$340,2,0)</f>
        <v>15</v>
      </c>
      <c r="B7017" s="41" t="str">
        <f>VLOOKUP(A7017,'[110]Legacy Location Lookups'!$B$1:$C$340,2,0)</f>
        <v>Pontiac, IL</v>
      </c>
      <c r="C7017" s="41" t="s">
        <v>142</v>
      </c>
      <c r="D7017" s="41" t="s">
        <v>13</v>
      </c>
      <c r="E7017" s="41" t="s">
        <v>144</v>
      </c>
      <c r="F7017" s="38">
        <v>44291</v>
      </c>
      <c r="G7017" s="41" t="s">
        <v>145</v>
      </c>
      <c r="H7017" s="41">
        <v>38</v>
      </c>
    </row>
    <row r="7018" spans="1:8" x14ac:dyDescent="0.25">
      <c r="A7018" s="41">
        <f>VLOOKUP(D7018,'[110]Legacy Location Lookups'!$A$1:$C$340,2,0)</f>
        <v>15</v>
      </c>
      <c r="B7018" s="41" t="str">
        <f>VLOOKUP(A7018,'[110]Legacy Location Lookups'!$B$1:$C$340,2,0)</f>
        <v>Pontiac, IL</v>
      </c>
      <c r="C7018" s="41" t="s">
        <v>142</v>
      </c>
      <c r="D7018" s="41" t="s">
        <v>13</v>
      </c>
      <c r="E7018" s="41" t="s">
        <v>147</v>
      </c>
      <c r="F7018" s="38">
        <v>44291</v>
      </c>
      <c r="G7018" s="41" t="s">
        <v>147</v>
      </c>
      <c r="H7018" s="41">
        <v>0</v>
      </c>
    </row>
    <row r="7019" spans="1:8" x14ac:dyDescent="0.25">
      <c r="A7019" s="41">
        <f>VLOOKUP(D7019,'[110]Legacy Location Lookups'!$A$1:$C$340,2,0)</f>
        <v>8</v>
      </c>
      <c r="B7019" s="41" t="str">
        <f>VLOOKUP(A7019,'[110]Legacy Location Lookups'!$B$1:$C$340,2,0)</f>
        <v>Eureka, IL</v>
      </c>
      <c r="C7019" s="41" t="s">
        <v>142</v>
      </c>
      <c r="D7019" s="41" t="s">
        <v>6</v>
      </c>
      <c r="E7019" s="41" t="s">
        <v>144</v>
      </c>
      <c r="F7019" s="38">
        <v>44291</v>
      </c>
      <c r="G7019" s="41" t="s">
        <v>145</v>
      </c>
      <c r="H7019" s="41">
        <v>0</v>
      </c>
    </row>
    <row r="7020" spans="1:8" x14ac:dyDescent="0.25">
      <c r="A7020" s="41">
        <f>VLOOKUP(D7020,'[110]Legacy Location Lookups'!$A$1:$C$340,2,0)</f>
        <v>8</v>
      </c>
      <c r="B7020" s="41" t="str">
        <f>VLOOKUP(A7020,'[110]Legacy Location Lookups'!$B$1:$C$340,2,0)</f>
        <v>Eureka, IL</v>
      </c>
      <c r="C7020" s="41" t="s">
        <v>142</v>
      </c>
      <c r="D7020" s="41" t="s">
        <v>6</v>
      </c>
      <c r="E7020" s="41" t="s">
        <v>147</v>
      </c>
      <c r="F7020" s="38">
        <v>44291</v>
      </c>
      <c r="G7020" s="41" t="s">
        <v>147</v>
      </c>
      <c r="H7020" s="41">
        <v>0</v>
      </c>
    </row>
    <row r="7021" spans="1:8" x14ac:dyDescent="0.25">
      <c r="A7021" s="41">
        <f>VLOOKUP(D7021,'[110]Legacy Location Lookups'!$A$1:$C$340,2,0)</f>
        <v>10</v>
      </c>
      <c r="B7021" s="41" t="str">
        <f>VLOOKUP(A7021,'[110]Legacy Location Lookups'!$B$1:$C$340,2,0)</f>
        <v>Lincoln, IL</v>
      </c>
      <c r="C7021" s="41" t="s">
        <v>142</v>
      </c>
      <c r="D7021" s="41" t="s">
        <v>174</v>
      </c>
      <c r="E7021" s="41" t="s">
        <v>144</v>
      </c>
      <c r="F7021" s="38">
        <v>44291</v>
      </c>
      <c r="G7021" s="41" t="s">
        <v>145</v>
      </c>
      <c r="H7021" s="41">
        <v>0</v>
      </c>
    </row>
    <row r="7022" spans="1:8" x14ac:dyDescent="0.25">
      <c r="A7022" s="41">
        <f>VLOOKUP(D7022,'[110]Legacy Location Lookups'!$A$1:$C$340,2,0)</f>
        <v>10</v>
      </c>
      <c r="B7022" s="41" t="str">
        <f>VLOOKUP(A7022,'[110]Legacy Location Lookups'!$B$1:$C$340,2,0)</f>
        <v>Lincoln, IL</v>
      </c>
      <c r="C7022" s="41" t="s">
        <v>142</v>
      </c>
      <c r="D7022" s="41" t="s">
        <v>174</v>
      </c>
      <c r="E7022" s="41" t="s">
        <v>144</v>
      </c>
      <c r="F7022" s="38">
        <v>44291</v>
      </c>
      <c r="G7022" s="41" t="s">
        <v>147</v>
      </c>
      <c r="H7022" s="41">
        <v>0</v>
      </c>
    </row>
    <row r="7023" spans="1:8" x14ac:dyDescent="0.25">
      <c r="A7023" s="41">
        <f>VLOOKUP(D7023,'[110]Legacy Location Lookups'!$A$1:$C$340,2,0)</f>
        <v>17</v>
      </c>
      <c r="B7023" s="41" t="str">
        <f>VLOOKUP(A7023,'[110]Legacy Location Lookups'!$B$1:$C$340,2,0)</f>
        <v>Streator, IL</v>
      </c>
      <c r="C7023" s="41" t="s">
        <v>142</v>
      </c>
      <c r="D7023" s="41" t="s">
        <v>171</v>
      </c>
      <c r="E7023" s="41" t="s">
        <v>144</v>
      </c>
      <c r="F7023" s="38">
        <v>44291</v>
      </c>
      <c r="G7023" s="41" t="s">
        <v>145</v>
      </c>
      <c r="H7023" s="41">
        <v>0</v>
      </c>
    </row>
    <row r="7024" spans="1:8" x14ac:dyDescent="0.25">
      <c r="A7024" s="41">
        <f>VLOOKUP(D7024,'[110]Legacy Location Lookups'!$A$1:$C$340,2,0)</f>
        <v>17</v>
      </c>
      <c r="B7024" s="41" t="str">
        <f>VLOOKUP(A7024,'[110]Legacy Location Lookups'!$B$1:$C$340,2,0)</f>
        <v>Streator, IL</v>
      </c>
      <c r="C7024" s="41" t="s">
        <v>142</v>
      </c>
      <c r="D7024" s="41" t="s">
        <v>171</v>
      </c>
      <c r="E7024" s="41" t="s">
        <v>147</v>
      </c>
      <c r="F7024" s="38">
        <v>44291</v>
      </c>
      <c r="G7024" s="41" t="s">
        <v>147</v>
      </c>
      <c r="H7024" s="41">
        <v>0</v>
      </c>
    </row>
    <row r="7025" spans="1:8" x14ac:dyDescent="0.25">
      <c r="A7025" s="41">
        <f>VLOOKUP(D7025,'[110]Legacy Location Lookups'!$A$1:$C$340,2,0)</f>
        <v>16</v>
      </c>
      <c r="B7025" s="41" t="str">
        <f>VLOOKUP(A7025,'[110]Legacy Location Lookups'!$B$1:$C$340,2,0)</f>
        <v>Princeton, IL</v>
      </c>
      <c r="C7025" s="41" t="s">
        <v>142</v>
      </c>
      <c r="D7025" s="41" t="s">
        <v>169</v>
      </c>
      <c r="E7025" s="41" t="s">
        <v>144</v>
      </c>
      <c r="F7025" s="38">
        <v>44291</v>
      </c>
      <c r="G7025" s="41" t="s">
        <v>145</v>
      </c>
      <c r="H7025" s="41">
        <v>38</v>
      </c>
    </row>
    <row r="7026" spans="1:8" x14ac:dyDescent="0.25">
      <c r="A7026" s="41">
        <f>VLOOKUP(D7026,'[110]Legacy Location Lookups'!$A$1:$C$340,2,0)</f>
        <v>16</v>
      </c>
      <c r="B7026" s="41" t="str">
        <f>VLOOKUP(A7026,'[110]Legacy Location Lookups'!$B$1:$C$340,2,0)</f>
        <v>Princeton, IL</v>
      </c>
      <c r="C7026" s="41" t="s">
        <v>142</v>
      </c>
      <c r="D7026" s="41" t="s">
        <v>169</v>
      </c>
      <c r="E7026" s="41" t="s">
        <v>147</v>
      </c>
      <c r="F7026" s="38">
        <v>44291</v>
      </c>
      <c r="G7026" s="41" t="s">
        <v>147</v>
      </c>
      <c r="H7026" s="41">
        <v>0</v>
      </c>
    </row>
    <row r="7027" spans="1:8" x14ac:dyDescent="0.25">
      <c r="A7027" s="41">
        <f>VLOOKUP(D7027,'[110]Legacy Location Lookups'!$A$1:$C$340,2,0)</f>
        <v>11</v>
      </c>
      <c r="B7027" s="41" t="str">
        <f>VLOOKUP(A7027,'[110]Legacy Location Lookups'!$B$1:$C$340,2,0)</f>
        <v>Mt Zion, IL</v>
      </c>
      <c r="C7027" s="41" t="s">
        <v>142</v>
      </c>
      <c r="D7027" s="41" t="s">
        <v>170</v>
      </c>
      <c r="E7027" s="41" t="s">
        <v>144</v>
      </c>
      <c r="F7027" s="38">
        <v>44291</v>
      </c>
      <c r="G7027" s="41" t="s">
        <v>145</v>
      </c>
      <c r="H7027" s="41">
        <v>0</v>
      </c>
    </row>
    <row r="7028" spans="1:8" x14ac:dyDescent="0.25">
      <c r="A7028" s="41">
        <f>VLOOKUP(D7028,'[110]Legacy Location Lookups'!$A$1:$C$340,2,0)</f>
        <v>11</v>
      </c>
      <c r="B7028" s="41" t="str">
        <f>VLOOKUP(A7028,'[110]Legacy Location Lookups'!$B$1:$C$340,2,0)</f>
        <v>Mt Zion, IL</v>
      </c>
      <c r="C7028" s="41" t="s">
        <v>142</v>
      </c>
      <c r="D7028" s="41" t="s">
        <v>170</v>
      </c>
      <c r="E7028" s="41" t="s">
        <v>147</v>
      </c>
      <c r="F7028" s="38">
        <v>44291</v>
      </c>
      <c r="G7028" s="41" t="s">
        <v>147</v>
      </c>
      <c r="H7028" s="41">
        <v>0</v>
      </c>
    </row>
    <row r="7029" spans="1:8" x14ac:dyDescent="0.25">
      <c r="A7029" s="41">
        <f>VLOOKUP(D7029,'[110]Legacy Location Lookups'!$A$1:$C$340,2,0)</f>
        <v>9</v>
      </c>
      <c r="B7029" s="41" t="str">
        <f>VLOOKUP(A7029,'[110]Legacy Location Lookups'!$B$1:$C$340,2,0)</f>
        <v>Gibson City, IL</v>
      </c>
      <c r="C7029" s="41" t="s">
        <v>142</v>
      </c>
      <c r="D7029" s="41" t="s">
        <v>168</v>
      </c>
      <c r="E7029" s="41" t="s">
        <v>144</v>
      </c>
      <c r="F7029" s="38">
        <v>44291</v>
      </c>
      <c r="G7029" s="41" t="s">
        <v>145</v>
      </c>
      <c r="H7029" s="41">
        <v>0</v>
      </c>
    </row>
    <row r="7030" spans="1:8" x14ac:dyDescent="0.25">
      <c r="A7030" s="41">
        <f>VLOOKUP(D7030,'[110]Legacy Location Lookups'!$A$1:$C$340,2,0)</f>
        <v>127</v>
      </c>
      <c r="B7030" s="41" t="str">
        <f>VLOOKUP(A7030,'[110]Legacy Location Lookups'!$B$1:$C$340,2,0)</f>
        <v>Canton, IL</v>
      </c>
      <c r="C7030" s="41" t="s">
        <v>142</v>
      </c>
      <c r="D7030" s="41" t="s">
        <v>166</v>
      </c>
      <c r="E7030" s="41" t="s">
        <v>144</v>
      </c>
      <c r="F7030" s="38">
        <v>44291</v>
      </c>
      <c r="G7030" s="41" t="s">
        <v>145</v>
      </c>
      <c r="H7030" s="41">
        <v>0</v>
      </c>
    </row>
    <row r="7031" spans="1:8" x14ac:dyDescent="0.25">
      <c r="A7031" s="41">
        <f>VLOOKUP(D7031,'[110]Legacy Location Lookups'!$A$1:$C$340,2,0)</f>
        <v>12</v>
      </c>
      <c r="B7031" s="41" t="str">
        <f>VLOOKUP(A7031,'[110]Legacy Location Lookups'!$B$1:$C$340,2,0)</f>
        <v>Pekin, IL</v>
      </c>
      <c r="C7031" s="41" t="s">
        <v>142</v>
      </c>
      <c r="D7031" s="41" t="s">
        <v>242</v>
      </c>
      <c r="E7031" s="41" t="s">
        <v>144</v>
      </c>
      <c r="F7031" s="38">
        <v>44291</v>
      </c>
      <c r="G7031" s="41" t="s">
        <v>145</v>
      </c>
      <c r="H7031" s="41">
        <v>0</v>
      </c>
    </row>
    <row r="7032" spans="1:8" x14ac:dyDescent="0.25">
      <c r="A7032" s="41">
        <f>VLOOKUP(D7032,'[110]Legacy Location Lookups'!$A$1:$C$340,2,0)</f>
        <v>7</v>
      </c>
      <c r="B7032" s="41" t="str">
        <f>VLOOKUP(A7032,'[110]Legacy Location Lookups'!$B$1:$C$340,2,0)</f>
        <v>Clinton, IL</v>
      </c>
      <c r="C7032" s="41" t="s">
        <v>142</v>
      </c>
      <c r="D7032" s="41" t="s">
        <v>221</v>
      </c>
      <c r="E7032" s="41" t="s">
        <v>144</v>
      </c>
      <c r="F7032" s="38">
        <v>44291</v>
      </c>
      <c r="G7032" s="41" t="s">
        <v>145</v>
      </c>
      <c r="H7032" s="41">
        <v>0</v>
      </c>
    </row>
    <row r="7033" spans="1:8" x14ac:dyDescent="0.25">
      <c r="A7033" s="41">
        <f>VLOOKUP(D7033,'[110]Legacy Location Lookups'!$A$1:$C$340,2,0)</f>
        <v>171</v>
      </c>
      <c r="B7033" s="41" t="str">
        <f>VLOOKUP(A7033,'[110]Legacy Location Lookups'!$B$1:$C$340,2,0)</f>
        <v>IL Champaign E Main St</v>
      </c>
      <c r="C7033" s="41" t="s">
        <v>142</v>
      </c>
      <c r="D7033" s="41" t="s">
        <v>384</v>
      </c>
      <c r="E7033" s="41" t="s">
        <v>144</v>
      </c>
      <c r="F7033" s="38">
        <v>44291</v>
      </c>
      <c r="G7033" s="41" t="s">
        <v>145</v>
      </c>
      <c r="H7033" s="41">
        <v>9</v>
      </c>
    </row>
    <row r="7034" spans="1:8" x14ac:dyDescent="0.25">
      <c r="A7034" s="41">
        <f>VLOOKUP(D7034,'[110]Legacy Location Lookups'!$A$1:$C$340,2,0)</f>
        <v>162</v>
      </c>
      <c r="B7034" s="41" t="str">
        <f>VLOOKUP(A7034,'[110]Legacy Location Lookups'!$B$1:$C$340,2,0)</f>
        <v>IL GalesburgSeminarySt</v>
      </c>
      <c r="C7034" s="41" t="s">
        <v>142</v>
      </c>
      <c r="D7034" s="41" t="s">
        <v>385</v>
      </c>
      <c r="E7034" s="41" t="s">
        <v>144</v>
      </c>
      <c r="F7034" s="38">
        <v>44291</v>
      </c>
      <c r="G7034" s="41" t="s">
        <v>145</v>
      </c>
      <c r="H7034" s="41">
        <v>0</v>
      </c>
    </row>
    <row r="7035" spans="1:8" x14ac:dyDescent="0.25">
      <c r="A7035" s="41">
        <f>VLOOKUP(D7035,'[110]Legacy Location Lookups'!$A$1:$C$340,2,0)</f>
        <v>164</v>
      </c>
      <c r="B7035" s="41" t="str">
        <f>VLOOKUP(A7035,'[110]Legacy Location Lookups'!$B$1:$C$340,2,0)</f>
        <v>ILSpringfield EMadison</v>
      </c>
      <c r="C7035" s="41" t="s">
        <v>142</v>
      </c>
      <c r="D7035" s="41" t="s">
        <v>386</v>
      </c>
      <c r="E7035" s="41" t="s">
        <v>144</v>
      </c>
      <c r="F7035" s="38">
        <v>44291</v>
      </c>
      <c r="G7035" s="41" t="s">
        <v>145</v>
      </c>
      <c r="H7035" s="41">
        <v>15</v>
      </c>
    </row>
    <row r="7036" spans="1:8" x14ac:dyDescent="0.25">
      <c r="A7036" s="41">
        <f>VLOOKUP(D7036,'[110]Legacy Location Lookups'!$A$1:$C$340,2,0)</f>
        <v>5</v>
      </c>
      <c r="B7036" s="41" t="str">
        <f>VLOOKUP(A7036,'[110]Legacy Location Lookups'!$B$1:$C$340,2,0)</f>
        <v>Bloomington, IL</v>
      </c>
      <c r="C7036" s="41" t="s">
        <v>142</v>
      </c>
      <c r="D7036" s="41" t="s">
        <v>143</v>
      </c>
      <c r="E7036" s="41" t="s">
        <v>144</v>
      </c>
      <c r="F7036" s="38">
        <v>44294</v>
      </c>
      <c r="G7036" s="41" t="s">
        <v>145</v>
      </c>
      <c r="H7036" s="41">
        <v>93</v>
      </c>
    </row>
    <row r="7037" spans="1:8" x14ac:dyDescent="0.25">
      <c r="A7037" s="41">
        <f>VLOOKUP(D7037,'[110]Legacy Location Lookups'!$A$1:$C$340,2,0)</f>
        <v>5</v>
      </c>
      <c r="B7037" s="41" t="str">
        <f>VLOOKUP(A7037,'[110]Legacy Location Lookups'!$B$1:$C$340,2,0)</f>
        <v>Bloomington, IL</v>
      </c>
      <c r="C7037" s="41" t="s">
        <v>142</v>
      </c>
      <c r="D7037" s="41" t="s">
        <v>143</v>
      </c>
      <c r="E7037" s="41" t="s">
        <v>144</v>
      </c>
      <c r="F7037" s="38">
        <v>44294</v>
      </c>
      <c r="G7037" s="41" t="s">
        <v>146</v>
      </c>
      <c r="H7037" s="41">
        <v>8</v>
      </c>
    </row>
    <row r="7038" spans="1:8" x14ac:dyDescent="0.25">
      <c r="A7038" s="41">
        <f>VLOOKUP(D7038,'[110]Legacy Location Lookups'!$A$1:$C$340,2,0)</f>
        <v>5</v>
      </c>
      <c r="B7038" s="41" t="str">
        <f>VLOOKUP(A7038,'[110]Legacy Location Lookups'!$B$1:$C$340,2,0)</f>
        <v>Bloomington, IL</v>
      </c>
      <c r="C7038" s="41" t="s">
        <v>142</v>
      </c>
      <c r="D7038" s="41" t="s">
        <v>143</v>
      </c>
      <c r="E7038" s="41" t="s">
        <v>147</v>
      </c>
      <c r="F7038" s="38">
        <v>44294</v>
      </c>
      <c r="G7038" s="41" t="s">
        <v>147</v>
      </c>
      <c r="H7038" s="41">
        <v>0</v>
      </c>
    </row>
    <row r="7039" spans="1:8" x14ac:dyDescent="0.25">
      <c r="A7039" s="41">
        <f>VLOOKUP(D7039,'[110]Legacy Location Lookups'!$A$1:$C$340,2,0)</f>
        <v>14</v>
      </c>
      <c r="B7039" s="41" t="str">
        <f>VLOOKUP(A7039,'[110]Legacy Location Lookups'!$B$1:$C$340,2,0)</f>
        <v>Peru, IL</v>
      </c>
      <c r="C7039" s="41" t="s">
        <v>142</v>
      </c>
      <c r="D7039" s="41" t="s">
        <v>148</v>
      </c>
      <c r="E7039" s="41" t="s">
        <v>144</v>
      </c>
      <c r="F7039" s="38">
        <v>44294</v>
      </c>
      <c r="G7039" s="41" t="s">
        <v>145</v>
      </c>
      <c r="H7039" s="41">
        <v>35</v>
      </c>
    </row>
    <row r="7040" spans="1:8" x14ac:dyDescent="0.25">
      <c r="A7040" s="41">
        <f>VLOOKUP(D7040,'[110]Legacy Location Lookups'!$A$1:$C$340,2,0)</f>
        <v>14</v>
      </c>
      <c r="B7040" s="41" t="str">
        <f>VLOOKUP(A7040,'[110]Legacy Location Lookups'!$B$1:$C$340,2,0)</f>
        <v>Peru, IL</v>
      </c>
      <c r="C7040" s="41" t="s">
        <v>142</v>
      </c>
      <c r="D7040" s="41" t="s">
        <v>148</v>
      </c>
      <c r="E7040" s="41" t="s">
        <v>147</v>
      </c>
      <c r="F7040" s="38">
        <v>44294</v>
      </c>
      <c r="G7040" s="41" t="s">
        <v>147</v>
      </c>
      <c r="H7040" s="41">
        <v>0</v>
      </c>
    </row>
    <row r="7041" spans="1:8" x14ac:dyDescent="0.25">
      <c r="A7041" s="41">
        <f>VLOOKUP(D7041,'[110]Legacy Location Lookups'!$A$1:$C$340,2,0)</f>
        <v>13</v>
      </c>
      <c r="B7041" s="41" t="str">
        <f>VLOOKUP(A7041,'[110]Legacy Location Lookups'!$B$1:$C$340,2,0)</f>
        <v>Peoria, IL</v>
      </c>
      <c r="C7041" s="41" t="s">
        <v>142</v>
      </c>
      <c r="D7041" s="41" t="s">
        <v>149</v>
      </c>
      <c r="E7041" s="41" t="s">
        <v>144</v>
      </c>
      <c r="F7041" s="38">
        <v>44294</v>
      </c>
      <c r="G7041" s="41" t="s">
        <v>145</v>
      </c>
      <c r="H7041" s="41">
        <v>51</v>
      </c>
    </row>
    <row r="7042" spans="1:8" x14ac:dyDescent="0.25">
      <c r="A7042" s="41">
        <f>VLOOKUP(D7042,'[110]Legacy Location Lookups'!$A$1:$C$340,2,0)</f>
        <v>13</v>
      </c>
      <c r="B7042" s="41" t="str">
        <f>VLOOKUP(A7042,'[110]Legacy Location Lookups'!$B$1:$C$340,2,0)</f>
        <v>Peoria, IL</v>
      </c>
      <c r="C7042" s="41" t="s">
        <v>142</v>
      </c>
      <c r="D7042" s="41" t="s">
        <v>149</v>
      </c>
      <c r="E7042" s="41" t="s">
        <v>144</v>
      </c>
      <c r="F7042" s="38">
        <v>44294</v>
      </c>
      <c r="G7042" s="41" t="s">
        <v>146</v>
      </c>
      <c r="H7042" s="41">
        <v>0</v>
      </c>
    </row>
    <row r="7043" spans="1:8" x14ac:dyDescent="0.25">
      <c r="A7043" s="41">
        <f>VLOOKUP(D7043,'[110]Legacy Location Lookups'!$A$1:$C$340,2,0)</f>
        <v>6</v>
      </c>
      <c r="B7043" s="41" t="str">
        <f>VLOOKUP(A7043,'[110]Legacy Location Lookups'!$B$1:$C$340,2,0)</f>
        <v>Charleston, IL</v>
      </c>
      <c r="C7043" s="41" t="s">
        <v>142</v>
      </c>
      <c r="D7043" s="41" t="s">
        <v>150</v>
      </c>
      <c r="E7043" s="41" t="s">
        <v>144</v>
      </c>
      <c r="F7043" s="38">
        <v>44294</v>
      </c>
      <c r="G7043" s="41" t="s">
        <v>145</v>
      </c>
      <c r="H7043" s="41">
        <v>35</v>
      </c>
    </row>
    <row r="7044" spans="1:8" x14ac:dyDescent="0.25">
      <c r="A7044" s="41">
        <f>VLOOKUP(D7044,'[110]Legacy Location Lookups'!$A$1:$C$340,2,0)</f>
        <v>6</v>
      </c>
      <c r="B7044" s="41" t="str">
        <f>VLOOKUP(A7044,'[110]Legacy Location Lookups'!$B$1:$C$340,2,0)</f>
        <v>Charleston, IL</v>
      </c>
      <c r="C7044" s="41" t="s">
        <v>142</v>
      </c>
      <c r="D7044" s="41" t="s">
        <v>150</v>
      </c>
      <c r="E7044" s="41" t="s">
        <v>144</v>
      </c>
      <c r="F7044" s="38">
        <v>44294</v>
      </c>
      <c r="G7044" s="41" t="s">
        <v>146</v>
      </c>
      <c r="H7044" s="41">
        <v>0</v>
      </c>
    </row>
    <row r="7045" spans="1:8" x14ac:dyDescent="0.25">
      <c r="A7045" s="41">
        <f>VLOOKUP(D7045,'[110]Legacy Location Lookups'!$A$1:$C$340,2,0)</f>
        <v>6</v>
      </c>
      <c r="B7045" s="41" t="str">
        <f>VLOOKUP(A7045,'[110]Legacy Location Lookups'!$B$1:$C$340,2,0)</f>
        <v>Charleston, IL</v>
      </c>
      <c r="C7045" s="41" t="s">
        <v>142</v>
      </c>
      <c r="D7045" s="41" t="s">
        <v>150</v>
      </c>
      <c r="E7045" s="41" t="s">
        <v>147</v>
      </c>
      <c r="F7045" s="38">
        <v>44294</v>
      </c>
      <c r="G7045" s="41" t="s">
        <v>147</v>
      </c>
      <c r="H7045" s="41">
        <v>0</v>
      </c>
    </row>
    <row r="7046" spans="1:8" x14ac:dyDescent="0.25">
      <c r="A7046" s="41">
        <f>VLOOKUP(D7046,'[110]Legacy Location Lookups'!$A$1:$C$340,2,0)</f>
        <v>15</v>
      </c>
      <c r="B7046" s="41" t="str">
        <f>VLOOKUP(A7046,'[110]Legacy Location Lookups'!$B$1:$C$340,2,0)</f>
        <v>Pontiac, IL</v>
      </c>
      <c r="C7046" s="41" t="s">
        <v>142</v>
      </c>
      <c r="D7046" s="41" t="s">
        <v>13</v>
      </c>
      <c r="E7046" s="41" t="s">
        <v>144</v>
      </c>
      <c r="F7046" s="38">
        <v>44294</v>
      </c>
      <c r="G7046" s="41" t="s">
        <v>145</v>
      </c>
      <c r="H7046" s="41">
        <v>0</v>
      </c>
    </row>
    <row r="7047" spans="1:8" x14ac:dyDescent="0.25">
      <c r="A7047" s="41">
        <f>VLOOKUP(D7047,'[110]Legacy Location Lookups'!$A$1:$C$340,2,0)</f>
        <v>15</v>
      </c>
      <c r="B7047" s="41" t="str">
        <f>VLOOKUP(A7047,'[110]Legacy Location Lookups'!$B$1:$C$340,2,0)</f>
        <v>Pontiac, IL</v>
      </c>
      <c r="C7047" s="41" t="s">
        <v>142</v>
      </c>
      <c r="D7047" s="41" t="s">
        <v>13</v>
      </c>
      <c r="E7047" s="41" t="s">
        <v>147</v>
      </c>
      <c r="F7047" s="38">
        <v>44294</v>
      </c>
      <c r="G7047" s="41" t="s">
        <v>147</v>
      </c>
      <c r="H7047" s="41">
        <v>0</v>
      </c>
    </row>
    <row r="7048" spans="1:8" x14ac:dyDescent="0.25">
      <c r="A7048" s="41">
        <f>VLOOKUP(D7048,'[110]Legacy Location Lookups'!$A$1:$C$340,2,0)</f>
        <v>8</v>
      </c>
      <c r="B7048" s="41" t="str">
        <f>VLOOKUP(A7048,'[110]Legacy Location Lookups'!$B$1:$C$340,2,0)</f>
        <v>Eureka, IL</v>
      </c>
      <c r="C7048" s="41" t="s">
        <v>142</v>
      </c>
      <c r="D7048" s="41" t="s">
        <v>6</v>
      </c>
      <c r="E7048" s="41" t="s">
        <v>144</v>
      </c>
      <c r="F7048" s="38">
        <v>44294</v>
      </c>
      <c r="G7048" s="41" t="s">
        <v>145</v>
      </c>
      <c r="H7048" s="41">
        <v>0</v>
      </c>
    </row>
    <row r="7049" spans="1:8" x14ac:dyDescent="0.25">
      <c r="A7049" s="41">
        <f>VLOOKUP(D7049,'[110]Legacy Location Lookups'!$A$1:$C$340,2,0)</f>
        <v>8</v>
      </c>
      <c r="B7049" s="41" t="str">
        <f>VLOOKUP(A7049,'[110]Legacy Location Lookups'!$B$1:$C$340,2,0)</f>
        <v>Eureka, IL</v>
      </c>
      <c r="C7049" s="41" t="s">
        <v>142</v>
      </c>
      <c r="D7049" s="41" t="s">
        <v>6</v>
      </c>
      <c r="E7049" s="41" t="s">
        <v>147</v>
      </c>
      <c r="F7049" s="38">
        <v>44294</v>
      </c>
      <c r="G7049" s="41" t="s">
        <v>147</v>
      </c>
      <c r="H7049" s="41">
        <v>0</v>
      </c>
    </row>
    <row r="7050" spans="1:8" x14ac:dyDescent="0.25">
      <c r="A7050" s="41">
        <f>VLOOKUP(D7050,'[110]Legacy Location Lookups'!$A$1:$C$340,2,0)</f>
        <v>10</v>
      </c>
      <c r="B7050" s="41" t="str">
        <f>VLOOKUP(A7050,'[110]Legacy Location Lookups'!$B$1:$C$340,2,0)</f>
        <v>Lincoln, IL</v>
      </c>
      <c r="C7050" s="41" t="s">
        <v>142</v>
      </c>
      <c r="D7050" s="41" t="s">
        <v>174</v>
      </c>
      <c r="E7050" s="41" t="s">
        <v>144</v>
      </c>
      <c r="F7050" s="38">
        <v>44294</v>
      </c>
      <c r="G7050" s="41" t="s">
        <v>145</v>
      </c>
      <c r="H7050" s="41">
        <v>0</v>
      </c>
    </row>
    <row r="7051" spans="1:8" x14ac:dyDescent="0.25">
      <c r="A7051" s="41">
        <f>VLOOKUP(D7051,'[110]Legacy Location Lookups'!$A$1:$C$340,2,0)</f>
        <v>10</v>
      </c>
      <c r="B7051" s="41" t="str">
        <f>VLOOKUP(A7051,'[110]Legacy Location Lookups'!$B$1:$C$340,2,0)</f>
        <v>Lincoln, IL</v>
      </c>
      <c r="C7051" s="41" t="s">
        <v>142</v>
      </c>
      <c r="D7051" s="41" t="s">
        <v>174</v>
      </c>
      <c r="E7051" s="41" t="s">
        <v>144</v>
      </c>
      <c r="F7051" s="38">
        <v>44294</v>
      </c>
      <c r="G7051" s="41" t="s">
        <v>147</v>
      </c>
      <c r="H7051" s="41">
        <v>0</v>
      </c>
    </row>
    <row r="7052" spans="1:8" x14ac:dyDescent="0.25">
      <c r="A7052" s="41">
        <f>VLOOKUP(D7052,'[110]Legacy Location Lookups'!$A$1:$C$340,2,0)</f>
        <v>17</v>
      </c>
      <c r="B7052" s="41" t="str">
        <f>VLOOKUP(A7052,'[110]Legacy Location Lookups'!$B$1:$C$340,2,0)</f>
        <v>Streator, IL</v>
      </c>
      <c r="C7052" s="41" t="s">
        <v>142</v>
      </c>
      <c r="D7052" s="41" t="s">
        <v>171</v>
      </c>
      <c r="E7052" s="41" t="s">
        <v>144</v>
      </c>
      <c r="F7052" s="38">
        <v>44294</v>
      </c>
      <c r="G7052" s="41" t="s">
        <v>145</v>
      </c>
      <c r="H7052" s="41">
        <v>0</v>
      </c>
    </row>
    <row r="7053" spans="1:8" x14ac:dyDescent="0.25">
      <c r="A7053" s="41">
        <f>VLOOKUP(D7053,'[110]Legacy Location Lookups'!$A$1:$C$340,2,0)</f>
        <v>17</v>
      </c>
      <c r="B7053" s="41" t="str">
        <f>VLOOKUP(A7053,'[110]Legacy Location Lookups'!$B$1:$C$340,2,0)</f>
        <v>Streator, IL</v>
      </c>
      <c r="C7053" s="41" t="s">
        <v>142</v>
      </c>
      <c r="D7053" s="41" t="s">
        <v>171</v>
      </c>
      <c r="E7053" s="41" t="s">
        <v>147</v>
      </c>
      <c r="F7053" s="38">
        <v>44294</v>
      </c>
      <c r="G7053" s="41" t="s">
        <v>147</v>
      </c>
      <c r="H7053" s="41">
        <v>0</v>
      </c>
    </row>
    <row r="7054" spans="1:8" x14ac:dyDescent="0.25">
      <c r="A7054" s="41">
        <f>VLOOKUP(D7054,'[110]Legacy Location Lookups'!$A$1:$C$340,2,0)</f>
        <v>16</v>
      </c>
      <c r="B7054" s="41" t="str">
        <f>VLOOKUP(A7054,'[110]Legacy Location Lookups'!$B$1:$C$340,2,0)</f>
        <v>Princeton, IL</v>
      </c>
      <c r="C7054" s="41" t="s">
        <v>142</v>
      </c>
      <c r="D7054" s="41" t="s">
        <v>169</v>
      </c>
      <c r="E7054" s="41" t="s">
        <v>144</v>
      </c>
      <c r="F7054" s="38">
        <v>44294</v>
      </c>
      <c r="G7054" s="41" t="s">
        <v>145</v>
      </c>
      <c r="H7054" s="41">
        <v>0</v>
      </c>
    </row>
    <row r="7055" spans="1:8" x14ac:dyDescent="0.25">
      <c r="A7055" s="41">
        <f>VLOOKUP(D7055,'[110]Legacy Location Lookups'!$A$1:$C$340,2,0)</f>
        <v>16</v>
      </c>
      <c r="B7055" s="41" t="str">
        <f>VLOOKUP(A7055,'[110]Legacy Location Lookups'!$B$1:$C$340,2,0)</f>
        <v>Princeton, IL</v>
      </c>
      <c r="C7055" s="41" t="s">
        <v>142</v>
      </c>
      <c r="D7055" s="41" t="s">
        <v>169</v>
      </c>
      <c r="E7055" s="41" t="s">
        <v>147</v>
      </c>
      <c r="F7055" s="38">
        <v>44294</v>
      </c>
      <c r="G7055" s="41" t="s">
        <v>147</v>
      </c>
      <c r="H7055" s="41">
        <v>0</v>
      </c>
    </row>
    <row r="7056" spans="1:8" x14ac:dyDescent="0.25">
      <c r="A7056" s="41">
        <f>VLOOKUP(D7056,'[110]Legacy Location Lookups'!$A$1:$C$340,2,0)</f>
        <v>11</v>
      </c>
      <c r="B7056" s="41" t="str">
        <f>VLOOKUP(A7056,'[110]Legacy Location Lookups'!$B$1:$C$340,2,0)</f>
        <v>Mt Zion, IL</v>
      </c>
      <c r="C7056" s="41" t="s">
        <v>142</v>
      </c>
      <c r="D7056" s="41" t="s">
        <v>170</v>
      </c>
      <c r="E7056" s="41" t="s">
        <v>144</v>
      </c>
      <c r="F7056" s="38">
        <v>44294</v>
      </c>
      <c r="G7056" s="41" t="s">
        <v>145</v>
      </c>
      <c r="H7056" s="41">
        <v>26</v>
      </c>
    </row>
    <row r="7057" spans="1:8" x14ac:dyDescent="0.25">
      <c r="A7057" s="41">
        <f>VLOOKUP(D7057,'[110]Legacy Location Lookups'!$A$1:$C$340,2,0)</f>
        <v>11</v>
      </c>
      <c r="B7057" s="41" t="str">
        <f>VLOOKUP(A7057,'[110]Legacy Location Lookups'!$B$1:$C$340,2,0)</f>
        <v>Mt Zion, IL</v>
      </c>
      <c r="C7057" s="41" t="s">
        <v>142</v>
      </c>
      <c r="D7057" s="41" t="s">
        <v>170</v>
      </c>
      <c r="E7057" s="41" t="s">
        <v>147</v>
      </c>
      <c r="F7057" s="38">
        <v>44294</v>
      </c>
      <c r="G7057" s="41" t="s">
        <v>147</v>
      </c>
      <c r="H7057" s="41">
        <v>0</v>
      </c>
    </row>
    <row r="7058" spans="1:8" x14ac:dyDescent="0.25">
      <c r="A7058" s="41">
        <f>VLOOKUP(D7058,'[110]Legacy Location Lookups'!$A$1:$C$340,2,0)</f>
        <v>9</v>
      </c>
      <c r="B7058" s="41" t="str">
        <f>VLOOKUP(A7058,'[110]Legacy Location Lookups'!$B$1:$C$340,2,0)</f>
        <v>Gibson City, IL</v>
      </c>
      <c r="C7058" s="41" t="s">
        <v>142</v>
      </c>
      <c r="D7058" s="41" t="s">
        <v>168</v>
      </c>
      <c r="E7058" s="41" t="s">
        <v>144</v>
      </c>
      <c r="F7058" s="38">
        <v>44294</v>
      </c>
      <c r="G7058" s="41" t="s">
        <v>145</v>
      </c>
      <c r="H7058" s="41">
        <v>0</v>
      </c>
    </row>
    <row r="7059" spans="1:8" x14ac:dyDescent="0.25">
      <c r="A7059" s="41">
        <f>VLOOKUP(D7059,'[110]Legacy Location Lookups'!$A$1:$C$340,2,0)</f>
        <v>127</v>
      </c>
      <c r="B7059" s="41" t="str">
        <f>VLOOKUP(A7059,'[110]Legacy Location Lookups'!$B$1:$C$340,2,0)</f>
        <v>Canton, IL</v>
      </c>
      <c r="C7059" s="41" t="s">
        <v>142</v>
      </c>
      <c r="D7059" s="41" t="s">
        <v>166</v>
      </c>
      <c r="E7059" s="41" t="s">
        <v>144</v>
      </c>
      <c r="F7059" s="38">
        <v>44294</v>
      </c>
      <c r="G7059" s="41" t="s">
        <v>145</v>
      </c>
      <c r="H7059" s="41">
        <v>10</v>
      </c>
    </row>
    <row r="7060" spans="1:8" x14ac:dyDescent="0.25">
      <c r="A7060" s="41">
        <f>VLOOKUP(D7060,'[110]Legacy Location Lookups'!$A$1:$C$340,2,0)</f>
        <v>5</v>
      </c>
      <c r="B7060" s="41" t="str">
        <f>VLOOKUP(A7060,'[110]Legacy Location Lookups'!$B$1:$C$340,2,0)</f>
        <v>Bloomington, IL</v>
      </c>
      <c r="C7060" s="41" t="s">
        <v>142</v>
      </c>
      <c r="D7060" s="41" t="s">
        <v>143</v>
      </c>
      <c r="E7060" s="41" t="s">
        <v>144</v>
      </c>
      <c r="F7060" s="38">
        <v>44294</v>
      </c>
      <c r="G7060" s="41" t="s">
        <v>145</v>
      </c>
      <c r="H7060" s="41">
        <v>69</v>
      </c>
    </row>
    <row r="7061" spans="1:8" x14ac:dyDescent="0.25">
      <c r="A7061" s="41">
        <f>VLOOKUP(D7061,'[110]Legacy Location Lookups'!$A$1:$C$340,2,0)</f>
        <v>5</v>
      </c>
      <c r="B7061" s="41" t="str">
        <f>VLOOKUP(A7061,'[110]Legacy Location Lookups'!$B$1:$C$340,2,0)</f>
        <v>Bloomington, IL</v>
      </c>
      <c r="C7061" s="41" t="s">
        <v>142</v>
      </c>
      <c r="D7061" s="41" t="s">
        <v>143</v>
      </c>
      <c r="E7061" s="41" t="s">
        <v>144</v>
      </c>
      <c r="F7061" s="38">
        <v>44294</v>
      </c>
      <c r="G7061" s="41" t="s">
        <v>146</v>
      </c>
      <c r="H7061" s="41">
        <v>8</v>
      </c>
    </row>
    <row r="7062" spans="1:8" x14ac:dyDescent="0.25">
      <c r="A7062" s="41">
        <f>VLOOKUP(D7062,'[110]Legacy Location Lookups'!$A$1:$C$340,2,0)</f>
        <v>5</v>
      </c>
      <c r="B7062" s="41" t="str">
        <f>VLOOKUP(A7062,'[110]Legacy Location Lookups'!$B$1:$C$340,2,0)</f>
        <v>Bloomington, IL</v>
      </c>
      <c r="C7062" s="41" t="s">
        <v>142</v>
      </c>
      <c r="D7062" s="41" t="s">
        <v>143</v>
      </c>
      <c r="E7062" s="41" t="s">
        <v>147</v>
      </c>
      <c r="F7062" s="38">
        <v>44294</v>
      </c>
      <c r="G7062" s="41" t="s">
        <v>147</v>
      </c>
      <c r="H7062" s="41">
        <v>0</v>
      </c>
    </row>
    <row r="7063" spans="1:8" x14ac:dyDescent="0.25">
      <c r="A7063" s="41">
        <f>VLOOKUP(D7063,'[110]Legacy Location Lookups'!$A$1:$C$340,2,0)</f>
        <v>14</v>
      </c>
      <c r="B7063" s="41" t="str">
        <f>VLOOKUP(A7063,'[110]Legacy Location Lookups'!$B$1:$C$340,2,0)</f>
        <v>Peru, IL</v>
      </c>
      <c r="C7063" s="41" t="s">
        <v>142</v>
      </c>
      <c r="D7063" s="41" t="s">
        <v>148</v>
      </c>
      <c r="E7063" s="41" t="s">
        <v>144</v>
      </c>
      <c r="F7063" s="38">
        <v>44294</v>
      </c>
      <c r="G7063" s="41" t="s">
        <v>145</v>
      </c>
      <c r="H7063" s="41">
        <v>22</v>
      </c>
    </row>
    <row r="7064" spans="1:8" x14ac:dyDescent="0.25">
      <c r="A7064" s="41">
        <f>VLOOKUP(D7064,'[110]Legacy Location Lookups'!$A$1:$C$340,2,0)</f>
        <v>14</v>
      </c>
      <c r="B7064" s="41" t="str">
        <f>VLOOKUP(A7064,'[110]Legacy Location Lookups'!$B$1:$C$340,2,0)</f>
        <v>Peru, IL</v>
      </c>
      <c r="C7064" s="41" t="s">
        <v>142</v>
      </c>
      <c r="D7064" s="41" t="s">
        <v>148</v>
      </c>
      <c r="E7064" s="41" t="s">
        <v>147</v>
      </c>
      <c r="F7064" s="38">
        <v>44294</v>
      </c>
      <c r="G7064" s="41" t="s">
        <v>147</v>
      </c>
      <c r="H7064" s="41">
        <v>0</v>
      </c>
    </row>
    <row r="7065" spans="1:8" x14ac:dyDescent="0.25">
      <c r="A7065" s="41">
        <f>VLOOKUP(D7065,'[110]Legacy Location Lookups'!$A$1:$C$340,2,0)</f>
        <v>13</v>
      </c>
      <c r="B7065" s="41" t="str">
        <f>VLOOKUP(A7065,'[110]Legacy Location Lookups'!$B$1:$C$340,2,0)</f>
        <v>Peoria, IL</v>
      </c>
      <c r="C7065" s="41" t="s">
        <v>142</v>
      </c>
      <c r="D7065" s="41" t="s">
        <v>149</v>
      </c>
      <c r="E7065" s="41" t="s">
        <v>144</v>
      </c>
      <c r="F7065" s="38">
        <v>44294</v>
      </c>
      <c r="G7065" s="41" t="s">
        <v>145</v>
      </c>
      <c r="H7065" s="41">
        <v>37</v>
      </c>
    </row>
    <row r="7066" spans="1:8" x14ac:dyDescent="0.25">
      <c r="A7066" s="41">
        <f>VLOOKUP(D7066,'[110]Legacy Location Lookups'!$A$1:$C$340,2,0)</f>
        <v>13</v>
      </c>
      <c r="B7066" s="41" t="str">
        <f>VLOOKUP(A7066,'[110]Legacy Location Lookups'!$B$1:$C$340,2,0)</f>
        <v>Peoria, IL</v>
      </c>
      <c r="C7066" s="41" t="s">
        <v>142</v>
      </c>
      <c r="D7066" s="41" t="s">
        <v>149</v>
      </c>
      <c r="E7066" s="41" t="s">
        <v>144</v>
      </c>
      <c r="F7066" s="38">
        <v>44294</v>
      </c>
      <c r="G7066" s="41" t="s">
        <v>146</v>
      </c>
      <c r="H7066" s="41">
        <v>0</v>
      </c>
    </row>
    <row r="7067" spans="1:8" x14ac:dyDescent="0.25">
      <c r="A7067" s="41">
        <f>VLOOKUP(D7067,'[110]Legacy Location Lookups'!$A$1:$C$340,2,0)</f>
        <v>6</v>
      </c>
      <c r="B7067" s="41" t="str">
        <f>VLOOKUP(A7067,'[110]Legacy Location Lookups'!$B$1:$C$340,2,0)</f>
        <v>Charleston, IL</v>
      </c>
      <c r="C7067" s="41" t="s">
        <v>142</v>
      </c>
      <c r="D7067" s="41" t="s">
        <v>150</v>
      </c>
      <c r="E7067" s="41" t="s">
        <v>144</v>
      </c>
      <c r="F7067" s="38">
        <v>44294</v>
      </c>
      <c r="G7067" s="41" t="s">
        <v>145</v>
      </c>
      <c r="H7067" s="41">
        <v>35</v>
      </c>
    </row>
    <row r="7068" spans="1:8" x14ac:dyDescent="0.25">
      <c r="A7068" s="41">
        <f>VLOOKUP(D7068,'[110]Legacy Location Lookups'!$A$1:$C$340,2,0)</f>
        <v>6</v>
      </c>
      <c r="B7068" s="41" t="str">
        <f>VLOOKUP(A7068,'[110]Legacy Location Lookups'!$B$1:$C$340,2,0)</f>
        <v>Charleston, IL</v>
      </c>
      <c r="C7068" s="41" t="s">
        <v>142</v>
      </c>
      <c r="D7068" s="41" t="s">
        <v>150</v>
      </c>
      <c r="E7068" s="41" t="s">
        <v>144</v>
      </c>
      <c r="F7068" s="38">
        <v>44294</v>
      </c>
      <c r="G7068" s="41" t="s">
        <v>146</v>
      </c>
      <c r="H7068" s="41">
        <v>0</v>
      </c>
    </row>
    <row r="7069" spans="1:8" x14ac:dyDescent="0.25">
      <c r="A7069" s="41">
        <f>VLOOKUP(D7069,'[110]Legacy Location Lookups'!$A$1:$C$340,2,0)</f>
        <v>6</v>
      </c>
      <c r="B7069" s="41" t="str">
        <f>VLOOKUP(A7069,'[110]Legacy Location Lookups'!$B$1:$C$340,2,0)</f>
        <v>Charleston, IL</v>
      </c>
      <c r="C7069" s="41" t="s">
        <v>142</v>
      </c>
      <c r="D7069" s="41" t="s">
        <v>150</v>
      </c>
      <c r="E7069" s="41" t="s">
        <v>147</v>
      </c>
      <c r="F7069" s="38">
        <v>44294</v>
      </c>
      <c r="G7069" s="41" t="s">
        <v>147</v>
      </c>
      <c r="H7069" s="41">
        <v>0</v>
      </c>
    </row>
    <row r="7070" spans="1:8" x14ac:dyDescent="0.25">
      <c r="A7070" s="41">
        <f>VLOOKUP(D7070,'[110]Legacy Location Lookups'!$A$1:$C$340,2,0)</f>
        <v>15</v>
      </c>
      <c r="B7070" s="41" t="str">
        <f>VLOOKUP(A7070,'[110]Legacy Location Lookups'!$B$1:$C$340,2,0)</f>
        <v>Pontiac, IL</v>
      </c>
      <c r="C7070" s="41" t="s">
        <v>142</v>
      </c>
      <c r="D7070" s="41" t="s">
        <v>13</v>
      </c>
      <c r="E7070" s="41" t="s">
        <v>144</v>
      </c>
      <c r="F7070" s="38">
        <v>44294</v>
      </c>
      <c r="G7070" s="41" t="s">
        <v>145</v>
      </c>
      <c r="H7070" s="41">
        <v>31</v>
      </c>
    </row>
    <row r="7071" spans="1:8" x14ac:dyDescent="0.25">
      <c r="A7071" s="41">
        <f>VLOOKUP(D7071,'[110]Legacy Location Lookups'!$A$1:$C$340,2,0)</f>
        <v>15</v>
      </c>
      <c r="B7071" s="41" t="str">
        <f>VLOOKUP(A7071,'[110]Legacy Location Lookups'!$B$1:$C$340,2,0)</f>
        <v>Pontiac, IL</v>
      </c>
      <c r="C7071" s="41" t="s">
        <v>142</v>
      </c>
      <c r="D7071" s="41" t="s">
        <v>13</v>
      </c>
      <c r="E7071" s="41" t="s">
        <v>147</v>
      </c>
      <c r="F7071" s="38">
        <v>44294</v>
      </c>
      <c r="G7071" s="41" t="s">
        <v>147</v>
      </c>
      <c r="H7071" s="41">
        <v>0</v>
      </c>
    </row>
    <row r="7072" spans="1:8" x14ac:dyDescent="0.25">
      <c r="A7072" s="41">
        <f>VLOOKUP(D7072,'[110]Legacy Location Lookups'!$A$1:$C$340,2,0)</f>
        <v>8</v>
      </c>
      <c r="B7072" s="41" t="str">
        <f>VLOOKUP(A7072,'[110]Legacy Location Lookups'!$B$1:$C$340,2,0)</f>
        <v>Eureka, IL</v>
      </c>
      <c r="C7072" s="41" t="s">
        <v>142</v>
      </c>
      <c r="D7072" s="41" t="s">
        <v>6</v>
      </c>
      <c r="E7072" s="41" t="s">
        <v>144</v>
      </c>
      <c r="F7072" s="38">
        <v>44294</v>
      </c>
      <c r="G7072" s="41" t="s">
        <v>145</v>
      </c>
      <c r="H7072" s="41">
        <v>0</v>
      </c>
    </row>
    <row r="7073" spans="1:8" x14ac:dyDescent="0.25">
      <c r="A7073" s="41">
        <f>VLOOKUP(D7073,'[110]Legacy Location Lookups'!$A$1:$C$340,2,0)</f>
        <v>8</v>
      </c>
      <c r="B7073" s="41" t="str">
        <f>VLOOKUP(A7073,'[110]Legacy Location Lookups'!$B$1:$C$340,2,0)</f>
        <v>Eureka, IL</v>
      </c>
      <c r="C7073" s="41" t="s">
        <v>142</v>
      </c>
      <c r="D7073" s="41" t="s">
        <v>6</v>
      </c>
      <c r="E7073" s="41" t="s">
        <v>147</v>
      </c>
      <c r="F7073" s="38">
        <v>44294</v>
      </c>
      <c r="G7073" s="41" t="s">
        <v>147</v>
      </c>
      <c r="H7073" s="41">
        <v>0</v>
      </c>
    </row>
    <row r="7074" spans="1:8" x14ac:dyDescent="0.25">
      <c r="A7074" s="41">
        <f>VLOOKUP(D7074,'[110]Legacy Location Lookups'!$A$1:$C$340,2,0)</f>
        <v>10</v>
      </c>
      <c r="B7074" s="41" t="str">
        <f>VLOOKUP(A7074,'[110]Legacy Location Lookups'!$B$1:$C$340,2,0)</f>
        <v>Lincoln, IL</v>
      </c>
      <c r="C7074" s="41" t="s">
        <v>142</v>
      </c>
      <c r="D7074" s="41" t="s">
        <v>174</v>
      </c>
      <c r="E7074" s="41" t="s">
        <v>144</v>
      </c>
      <c r="F7074" s="38">
        <v>44294</v>
      </c>
      <c r="G7074" s="41" t="s">
        <v>145</v>
      </c>
      <c r="H7074" s="41">
        <v>0</v>
      </c>
    </row>
    <row r="7075" spans="1:8" x14ac:dyDescent="0.25">
      <c r="A7075" s="41">
        <f>VLOOKUP(D7075,'[110]Legacy Location Lookups'!$A$1:$C$340,2,0)</f>
        <v>10</v>
      </c>
      <c r="B7075" s="41" t="str">
        <f>VLOOKUP(A7075,'[110]Legacy Location Lookups'!$B$1:$C$340,2,0)</f>
        <v>Lincoln, IL</v>
      </c>
      <c r="C7075" s="41" t="s">
        <v>142</v>
      </c>
      <c r="D7075" s="41" t="s">
        <v>174</v>
      </c>
      <c r="E7075" s="41" t="s">
        <v>144</v>
      </c>
      <c r="F7075" s="38">
        <v>44294</v>
      </c>
      <c r="G7075" s="41" t="s">
        <v>147</v>
      </c>
      <c r="H7075" s="41">
        <v>0</v>
      </c>
    </row>
    <row r="7076" spans="1:8" x14ac:dyDescent="0.25">
      <c r="A7076" s="41">
        <f>VLOOKUP(D7076,'[110]Legacy Location Lookups'!$A$1:$C$340,2,0)</f>
        <v>17</v>
      </c>
      <c r="B7076" s="41" t="str">
        <f>VLOOKUP(A7076,'[110]Legacy Location Lookups'!$B$1:$C$340,2,0)</f>
        <v>Streator, IL</v>
      </c>
      <c r="C7076" s="41" t="s">
        <v>142</v>
      </c>
      <c r="D7076" s="41" t="s">
        <v>171</v>
      </c>
      <c r="E7076" s="41" t="s">
        <v>144</v>
      </c>
      <c r="F7076" s="38">
        <v>44294</v>
      </c>
      <c r="G7076" s="41" t="s">
        <v>145</v>
      </c>
      <c r="H7076" s="41">
        <v>0</v>
      </c>
    </row>
    <row r="7077" spans="1:8" x14ac:dyDescent="0.25">
      <c r="A7077" s="41">
        <f>VLOOKUP(D7077,'[110]Legacy Location Lookups'!$A$1:$C$340,2,0)</f>
        <v>17</v>
      </c>
      <c r="B7077" s="41" t="str">
        <f>VLOOKUP(A7077,'[110]Legacy Location Lookups'!$B$1:$C$340,2,0)</f>
        <v>Streator, IL</v>
      </c>
      <c r="C7077" s="41" t="s">
        <v>142</v>
      </c>
      <c r="D7077" s="41" t="s">
        <v>171</v>
      </c>
      <c r="E7077" s="41" t="s">
        <v>147</v>
      </c>
      <c r="F7077" s="38">
        <v>44294</v>
      </c>
      <c r="G7077" s="41" t="s">
        <v>147</v>
      </c>
      <c r="H7077" s="41">
        <v>0</v>
      </c>
    </row>
    <row r="7078" spans="1:8" x14ac:dyDescent="0.25">
      <c r="A7078" s="41">
        <f>VLOOKUP(D7078,'[110]Legacy Location Lookups'!$A$1:$C$340,2,0)</f>
        <v>16</v>
      </c>
      <c r="B7078" s="41" t="str">
        <f>VLOOKUP(A7078,'[110]Legacy Location Lookups'!$B$1:$C$340,2,0)</f>
        <v>Princeton, IL</v>
      </c>
      <c r="C7078" s="41" t="s">
        <v>142</v>
      </c>
      <c r="D7078" s="41" t="s">
        <v>169</v>
      </c>
      <c r="E7078" s="41" t="s">
        <v>144</v>
      </c>
      <c r="F7078" s="38">
        <v>44294</v>
      </c>
      <c r="G7078" s="41" t="s">
        <v>145</v>
      </c>
      <c r="H7078" s="41">
        <v>24</v>
      </c>
    </row>
    <row r="7079" spans="1:8" x14ac:dyDescent="0.25">
      <c r="A7079" s="41">
        <f>VLOOKUP(D7079,'[110]Legacy Location Lookups'!$A$1:$C$340,2,0)</f>
        <v>16</v>
      </c>
      <c r="B7079" s="41" t="str">
        <f>VLOOKUP(A7079,'[110]Legacy Location Lookups'!$B$1:$C$340,2,0)</f>
        <v>Princeton, IL</v>
      </c>
      <c r="C7079" s="41" t="s">
        <v>142</v>
      </c>
      <c r="D7079" s="41" t="s">
        <v>169</v>
      </c>
      <c r="E7079" s="41" t="s">
        <v>147</v>
      </c>
      <c r="F7079" s="38">
        <v>44294</v>
      </c>
      <c r="G7079" s="41" t="s">
        <v>147</v>
      </c>
      <c r="H7079" s="41">
        <v>0</v>
      </c>
    </row>
    <row r="7080" spans="1:8" x14ac:dyDescent="0.25">
      <c r="A7080" s="41">
        <f>VLOOKUP(D7080,'[110]Legacy Location Lookups'!$A$1:$C$340,2,0)</f>
        <v>11</v>
      </c>
      <c r="B7080" s="41" t="str">
        <f>VLOOKUP(A7080,'[110]Legacy Location Lookups'!$B$1:$C$340,2,0)</f>
        <v>Mt Zion, IL</v>
      </c>
      <c r="C7080" s="41" t="s">
        <v>142</v>
      </c>
      <c r="D7080" s="41" t="s">
        <v>170</v>
      </c>
      <c r="E7080" s="41" t="s">
        <v>144</v>
      </c>
      <c r="F7080" s="38">
        <v>44294</v>
      </c>
      <c r="G7080" s="41" t="s">
        <v>145</v>
      </c>
      <c r="H7080" s="41">
        <v>0</v>
      </c>
    </row>
    <row r="7081" spans="1:8" x14ac:dyDescent="0.25">
      <c r="A7081" s="41">
        <f>VLOOKUP(D7081,'[110]Legacy Location Lookups'!$A$1:$C$340,2,0)</f>
        <v>11</v>
      </c>
      <c r="B7081" s="41" t="str">
        <f>VLOOKUP(A7081,'[110]Legacy Location Lookups'!$B$1:$C$340,2,0)</f>
        <v>Mt Zion, IL</v>
      </c>
      <c r="C7081" s="41" t="s">
        <v>142</v>
      </c>
      <c r="D7081" s="41" t="s">
        <v>170</v>
      </c>
      <c r="E7081" s="41" t="s">
        <v>147</v>
      </c>
      <c r="F7081" s="38">
        <v>44294</v>
      </c>
      <c r="G7081" s="41" t="s">
        <v>147</v>
      </c>
      <c r="H7081" s="41">
        <v>0</v>
      </c>
    </row>
    <row r="7082" spans="1:8" x14ac:dyDescent="0.25">
      <c r="A7082" s="41">
        <f>VLOOKUP(D7082,'[110]Legacy Location Lookups'!$A$1:$C$340,2,0)</f>
        <v>9</v>
      </c>
      <c r="B7082" s="41" t="str">
        <f>VLOOKUP(A7082,'[110]Legacy Location Lookups'!$B$1:$C$340,2,0)</f>
        <v>Gibson City, IL</v>
      </c>
      <c r="C7082" s="41" t="s">
        <v>142</v>
      </c>
      <c r="D7082" s="41" t="s">
        <v>168</v>
      </c>
      <c r="E7082" s="41" t="s">
        <v>144</v>
      </c>
      <c r="F7082" s="38">
        <v>44294</v>
      </c>
      <c r="G7082" s="41" t="s">
        <v>145</v>
      </c>
      <c r="H7082" s="41">
        <v>0</v>
      </c>
    </row>
    <row r="7083" spans="1:8" x14ac:dyDescent="0.25">
      <c r="A7083" s="41">
        <f>VLOOKUP(D7083,'[110]Legacy Location Lookups'!$A$1:$C$340,2,0)</f>
        <v>127</v>
      </c>
      <c r="B7083" s="41" t="str">
        <f>VLOOKUP(A7083,'[110]Legacy Location Lookups'!$B$1:$C$340,2,0)</f>
        <v>Canton, IL</v>
      </c>
      <c r="C7083" s="41" t="s">
        <v>142</v>
      </c>
      <c r="D7083" s="41" t="s">
        <v>166</v>
      </c>
      <c r="E7083" s="41" t="s">
        <v>144</v>
      </c>
      <c r="F7083" s="38">
        <v>44294</v>
      </c>
      <c r="G7083" s="41" t="s">
        <v>145</v>
      </c>
      <c r="H7083" s="41">
        <v>0</v>
      </c>
    </row>
    <row r="7084" spans="1:8" x14ac:dyDescent="0.25">
      <c r="A7084" s="41">
        <f>VLOOKUP(D7084,'[110]Legacy Location Lookups'!$A$1:$C$340,2,0)</f>
        <v>12</v>
      </c>
      <c r="B7084" s="41" t="str">
        <f>VLOOKUP(A7084,'[110]Legacy Location Lookups'!$B$1:$C$340,2,0)</f>
        <v>Pekin, IL</v>
      </c>
      <c r="C7084" s="41" t="s">
        <v>142</v>
      </c>
      <c r="D7084" s="41" t="s">
        <v>242</v>
      </c>
      <c r="E7084" s="41" t="s">
        <v>144</v>
      </c>
      <c r="F7084" s="38">
        <v>44294</v>
      </c>
      <c r="G7084" s="41" t="s">
        <v>145</v>
      </c>
      <c r="H7084" s="41">
        <v>14</v>
      </c>
    </row>
    <row r="7085" spans="1:8" x14ac:dyDescent="0.25">
      <c r="A7085" s="41">
        <f>VLOOKUP(D7085,'[110]Legacy Location Lookups'!$A$1:$C$340,2,0)</f>
        <v>5</v>
      </c>
      <c r="B7085" s="41" t="str">
        <f>VLOOKUP(A7085,'[110]Legacy Location Lookups'!$B$1:$C$340,2,0)</f>
        <v>Bloomington, IL</v>
      </c>
      <c r="C7085" s="41" t="s">
        <v>142</v>
      </c>
      <c r="D7085" s="41" t="s">
        <v>143</v>
      </c>
      <c r="E7085" s="41" t="s">
        <v>144</v>
      </c>
      <c r="F7085" s="38">
        <v>44294</v>
      </c>
      <c r="G7085" s="41" t="s">
        <v>145</v>
      </c>
      <c r="H7085" s="41">
        <v>22</v>
      </c>
    </row>
    <row r="7086" spans="1:8" x14ac:dyDescent="0.25">
      <c r="A7086" s="41">
        <f>VLOOKUP(D7086,'[110]Legacy Location Lookups'!$A$1:$C$340,2,0)</f>
        <v>73</v>
      </c>
      <c r="B7086" s="41" t="str">
        <f>VLOOKUP(A7086,'[110]Legacy Location Lookups'!$B$1:$C$340,2,0)</f>
        <v>Boynton Beach, FL</v>
      </c>
      <c r="C7086" s="41" t="s">
        <v>151</v>
      </c>
      <c r="D7086" s="41" t="s">
        <v>152</v>
      </c>
      <c r="E7086" s="41" t="s">
        <v>144</v>
      </c>
      <c r="F7086" s="38">
        <v>44291</v>
      </c>
      <c r="G7086" s="41" t="s">
        <v>145</v>
      </c>
      <c r="H7086" s="41">
        <v>86</v>
      </c>
    </row>
    <row r="7087" spans="1:8" x14ac:dyDescent="0.25">
      <c r="A7087" s="41">
        <f>VLOOKUP(D7087,'[110]Legacy Location Lookups'!$A$1:$C$340,2,0)</f>
        <v>73</v>
      </c>
      <c r="B7087" s="41" t="str">
        <f>VLOOKUP(A7087,'[110]Legacy Location Lookups'!$B$1:$C$340,2,0)</f>
        <v>Boynton Beach, FL</v>
      </c>
      <c r="C7087" s="41" t="s">
        <v>151</v>
      </c>
      <c r="D7087" s="41" t="s">
        <v>152</v>
      </c>
      <c r="E7087" s="41" t="s">
        <v>144</v>
      </c>
      <c r="F7087" s="38">
        <v>44291</v>
      </c>
      <c r="G7087" s="41" t="s">
        <v>159</v>
      </c>
      <c r="H7087" s="41">
        <v>1</v>
      </c>
    </row>
    <row r="7088" spans="1:8" x14ac:dyDescent="0.25">
      <c r="A7088" s="41">
        <f>VLOOKUP(D7088,'[110]Legacy Location Lookups'!$A$1:$C$340,2,0)</f>
        <v>73</v>
      </c>
      <c r="B7088" s="41" t="str">
        <f>VLOOKUP(A7088,'[110]Legacy Location Lookups'!$B$1:$C$340,2,0)</f>
        <v>Boynton Beach, FL</v>
      </c>
      <c r="C7088" s="41" t="s">
        <v>151</v>
      </c>
      <c r="D7088" s="41" t="s">
        <v>152</v>
      </c>
      <c r="E7088" s="41" t="s">
        <v>147</v>
      </c>
      <c r="F7088" s="38">
        <v>44291</v>
      </c>
      <c r="G7088" s="41" t="s">
        <v>145</v>
      </c>
      <c r="H7088" s="41">
        <v>0</v>
      </c>
    </row>
    <row r="7089" spans="1:8" x14ac:dyDescent="0.25">
      <c r="A7089" s="41">
        <f>VLOOKUP(D7089,'[110]Legacy Location Lookups'!$A$1:$C$340,2,0)</f>
        <v>73</v>
      </c>
      <c r="B7089" s="41" t="str">
        <f>VLOOKUP(A7089,'[110]Legacy Location Lookups'!$B$1:$C$340,2,0)</f>
        <v>Boynton Beach, FL</v>
      </c>
      <c r="C7089" s="41" t="s">
        <v>151</v>
      </c>
      <c r="D7089" s="41" t="s">
        <v>152</v>
      </c>
      <c r="E7089" s="41" t="s">
        <v>144</v>
      </c>
      <c r="F7089" s="38">
        <v>44291</v>
      </c>
      <c r="G7089" s="41" t="s">
        <v>145</v>
      </c>
      <c r="H7089" s="41">
        <v>9</v>
      </c>
    </row>
    <row r="7090" spans="1:8" x14ac:dyDescent="0.25">
      <c r="A7090" s="41">
        <f>VLOOKUP(D7090,'[110]Legacy Location Lookups'!$A$1:$C$340,2,0)</f>
        <v>75</v>
      </c>
      <c r="B7090" s="41" t="str">
        <f>VLOOKUP(A7090,'[110]Legacy Location Lookups'!$B$1:$C$340,2,0)</f>
        <v>Delray Beach, FL</v>
      </c>
      <c r="C7090" s="41" t="s">
        <v>151</v>
      </c>
      <c r="D7090" s="41" t="s">
        <v>153</v>
      </c>
      <c r="E7090" s="41" t="s">
        <v>144</v>
      </c>
      <c r="F7090" s="38">
        <v>44291</v>
      </c>
      <c r="G7090" s="41" t="s">
        <v>145</v>
      </c>
      <c r="H7090" s="41">
        <v>19</v>
      </c>
    </row>
    <row r="7091" spans="1:8" x14ac:dyDescent="0.25">
      <c r="A7091" s="41">
        <f>VLOOKUP(D7091,'[110]Legacy Location Lookups'!$A$1:$C$340,2,0)</f>
        <v>75</v>
      </c>
      <c r="B7091" s="41" t="str">
        <f>VLOOKUP(A7091,'[110]Legacy Location Lookups'!$B$1:$C$340,2,0)</f>
        <v>Delray Beach, FL</v>
      </c>
      <c r="C7091" s="41" t="s">
        <v>151</v>
      </c>
      <c r="D7091" s="41" t="s">
        <v>153</v>
      </c>
      <c r="E7091" s="41" t="s">
        <v>147</v>
      </c>
      <c r="F7091" s="38">
        <v>44291</v>
      </c>
      <c r="G7091" s="41" t="s">
        <v>147</v>
      </c>
      <c r="H7091" s="41">
        <v>2</v>
      </c>
    </row>
    <row r="7092" spans="1:8" x14ac:dyDescent="0.25">
      <c r="A7092" s="41">
        <f>VLOOKUP(D7092,'[110]Legacy Location Lookups'!$A$1:$C$340,2,0)</f>
        <v>75</v>
      </c>
      <c r="B7092" s="41" t="str">
        <f>VLOOKUP(A7092,'[110]Legacy Location Lookups'!$B$1:$C$340,2,0)</f>
        <v>Delray Beach, FL</v>
      </c>
      <c r="C7092" s="41" t="s">
        <v>151</v>
      </c>
      <c r="D7092" s="41" t="s">
        <v>153</v>
      </c>
      <c r="E7092" s="41" t="s">
        <v>144</v>
      </c>
      <c r="F7092" s="38">
        <v>44291</v>
      </c>
      <c r="G7092" s="41" t="s">
        <v>159</v>
      </c>
      <c r="H7092" s="41">
        <v>1</v>
      </c>
    </row>
    <row r="7093" spans="1:8" x14ac:dyDescent="0.25">
      <c r="A7093" s="41">
        <f>VLOOKUP(D7093,'[110]Legacy Location Lookups'!$A$1:$C$340,2,0)</f>
        <v>76</v>
      </c>
      <c r="B7093" s="41" t="str">
        <f>VLOOKUP(A7093,'[110]Legacy Location Lookups'!$B$1:$C$340,2,0)</f>
        <v>East Boca Raton, FL</v>
      </c>
      <c r="C7093" s="41" t="s">
        <v>151</v>
      </c>
      <c r="D7093" s="41" t="s">
        <v>175</v>
      </c>
      <c r="E7093" s="41" t="s">
        <v>144</v>
      </c>
      <c r="F7093" s="38">
        <v>44291</v>
      </c>
      <c r="G7093" s="41" t="s">
        <v>145</v>
      </c>
      <c r="H7093" s="41">
        <v>15</v>
      </c>
    </row>
    <row r="7094" spans="1:8" x14ac:dyDescent="0.25">
      <c r="A7094" s="41">
        <f>VLOOKUP(D7094,'[110]Legacy Location Lookups'!$A$1:$C$340,2,0)</f>
        <v>77</v>
      </c>
      <c r="B7094" s="41" t="str">
        <f>VLOOKUP(A7094,'[110]Legacy Location Lookups'!$B$1:$C$340,2,0)</f>
        <v>West Boca Raton, FL</v>
      </c>
      <c r="C7094" s="41" t="s">
        <v>151</v>
      </c>
      <c r="D7094" s="41" t="s">
        <v>154</v>
      </c>
      <c r="E7094" s="41" t="s">
        <v>144</v>
      </c>
      <c r="F7094" s="38">
        <v>44291</v>
      </c>
      <c r="G7094" s="41" t="s">
        <v>145</v>
      </c>
      <c r="H7094" s="41">
        <v>20</v>
      </c>
    </row>
    <row r="7095" spans="1:8" x14ac:dyDescent="0.25">
      <c r="A7095" s="41">
        <f>VLOOKUP(D7095,'[110]Legacy Location Lookups'!$A$1:$C$340,2,0)</f>
        <v>72</v>
      </c>
      <c r="B7095" s="41" t="str">
        <f>VLOOKUP(A7095,'[110]Legacy Location Lookups'!$B$1:$C$340,2,0)</f>
        <v>Boca Raton, FL</v>
      </c>
      <c r="C7095" s="41" t="s">
        <v>151</v>
      </c>
      <c r="D7095" s="41" t="s">
        <v>155</v>
      </c>
      <c r="E7095" s="41" t="s">
        <v>144</v>
      </c>
      <c r="F7095" s="38">
        <v>44291</v>
      </c>
      <c r="G7095" s="41" t="s">
        <v>145</v>
      </c>
      <c r="H7095" s="41">
        <v>26</v>
      </c>
    </row>
    <row r="7096" spans="1:8" x14ac:dyDescent="0.25">
      <c r="A7096" s="41">
        <f>VLOOKUP(D7096,'[110]Legacy Location Lookups'!$A$1:$C$340,2,0)</f>
        <v>72</v>
      </c>
      <c r="B7096" s="41" t="str">
        <f>VLOOKUP(A7096,'[110]Legacy Location Lookups'!$B$1:$C$340,2,0)</f>
        <v>Boca Raton, FL</v>
      </c>
      <c r="C7096" s="41" t="s">
        <v>151</v>
      </c>
      <c r="D7096" s="41" t="s">
        <v>155</v>
      </c>
      <c r="E7096" s="41" t="s">
        <v>144</v>
      </c>
      <c r="F7096" s="38">
        <v>44291</v>
      </c>
      <c r="G7096" s="41" t="s">
        <v>159</v>
      </c>
      <c r="H7096" s="41">
        <v>0</v>
      </c>
    </row>
    <row r="7097" spans="1:8" x14ac:dyDescent="0.25">
      <c r="A7097" s="41">
        <f>VLOOKUP(D7097,'[110]Legacy Location Lookups'!$A$1:$C$340,2,0)</f>
        <v>104</v>
      </c>
      <c r="B7097" s="41" t="str">
        <f>VLOOKUP(A7097,'[110]Legacy Location Lookups'!$B$1:$C$340,2,0)</f>
        <v>Miami, FL</v>
      </c>
      <c r="C7097" s="41" t="s">
        <v>151</v>
      </c>
      <c r="D7097" s="41" t="s">
        <v>223</v>
      </c>
      <c r="E7097" s="41" t="s">
        <v>144</v>
      </c>
      <c r="F7097" s="38">
        <v>44291</v>
      </c>
      <c r="G7097" s="41" t="s">
        <v>145</v>
      </c>
      <c r="H7097" s="41">
        <v>23</v>
      </c>
    </row>
    <row r="7098" spans="1:8" x14ac:dyDescent="0.25">
      <c r="A7098" s="41">
        <f>VLOOKUP(D7098,'[110]Legacy Location Lookups'!$A$1:$C$340,2,0)</f>
        <v>104</v>
      </c>
      <c r="B7098" s="41" t="str">
        <f>VLOOKUP(A7098,'[110]Legacy Location Lookups'!$B$1:$C$340,2,0)</f>
        <v>Miami, FL</v>
      </c>
      <c r="C7098" s="41" t="s">
        <v>151</v>
      </c>
      <c r="D7098" s="41" t="s">
        <v>223</v>
      </c>
      <c r="E7098" s="41" t="s">
        <v>144</v>
      </c>
      <c r="F7098" s="38">
        <v>44291</v>
      </c>
      <c r="G7098" s="41" t="s">
        <v>159</v>
      </c>
      <c r="H7098" s="41">
        <v>2</v>
      </c>
    </row>
    <row r="7099" spans="1:8" x14ac:dyDescent="0.25">
      <c r="A7099" s="41">
        <f>VLOOKUP(D7099,'[110]Legacy Location Lookups'!$A$1:$C$340,2,0)</f>
        <v>73</v>
      </c>
      <c r="B7099" s="41" t="str">
        <f>VLOOKUP(A7099,'[110]Legacy Location Lookups'!$B$1:$C$340,2,0)</f>
        <v>Boynton Beach, FL</v>
      </c>
      <c r="C7099" s="41" t="s">
        <v>151</v>
      </c>
      <c r="D7099" s="41" t="s">
        <v>152</v>
      </c>
      <c r="E7099" s="41" t="s">
        <v>144</v>
      </c>
      <c r="F7099" s="38">
        <v>44292</v>
      </c>
      <c r="G7099" s="41" t="s">
        <v>145</v>
      </c>
      <c r="H7099" s="41">
        <v>73</v>
      </c>
    </row>
    <row r="7100" spans="1:8" x14ac:dyDescent="0.25">
      <c r="A7100" s="41">
        <f>VLOOKUP(D7100,'[110]Legacy Location Lookups'!$A$1:$C$340,2,0)</f>
        <v>73</v>
      </c>
      <c r="B7100" s="41" t="str">
        <f>VLOOKUP(A7100,'[110]Legacy Location Lookups'!$B$1:$C$340,2,0)</f>
        <v>Boynton Beach, FL</v>
      </c>
      <c r="C7100" s="41" t="s">
        <v>151</v>
      </c>
      <c r="D7100" s="41" t="s">
        <v>152</v>
      </c>
      <c r="E7100" s="41" t="s">
        <v>144</v>
      </c>
      <c r="F7100" s="38">
        <v>44292</v>
      </c>
      <c r="G7100" s="41" t="s">
        <v>159</v>
      </c>
      <c r="H7100" s="41">
        <v>4</v>
      </c>
    </row>
    <row r="7101" spans="1:8" x14ac:dyDescent="0.25">
      <c r="A7101" s="41">
        <f>VLOOKUP(D7101,'[110]Legacy Location Lookups'!$A$1:$C$340,2,0)</f>
        <v>73</v>
      </c>
      <c r="B7101" s="41" t="str">
        <f>VLOOKUP(A7101,'[110]Legacy Location Lookups'!$B$1:$C$340,2,0)</f>
        <v>Boynton Beach, FL</v>
      </c>
      <c r="C7101" s="41" t="s">
        <v>151</v>
      </c>
      <c r="D7101" s="41" t="s">
        <v>152</v>
      </c>
      <c r="E7101" s="41" t="s">
        <v>147</v>
      </c>
      <c r="F7101" s="38">
        <v>44292</v>
      </c>
      <c r="G7101" s="41" t="s">
        <v>147</v>
      </c>
      <c r="H7101" s="41">
        <v>0</v>
      </c>
    </row>
    <row r="7102" spans="1:8" x14ac:dyDescent="0.25">
      <c r="A7102" s="41">
        <f>VLOOKUP(D7102,'[110]Legacy Location Lookups'!$A$1:$C$340,2,0)</f>
        <v>73</v>
      </c>
      <c r="B7102" s="41" t="str">
        <f>VLOOKUP(A7102,'[110]Legacy Location Lookups'!$B$1:$C$340,2,0)</f>
        <v>Boynton Beach, FL</v>
      </c>
      <c r="C7102" s="41" t="s">
        <v>151</v>
      </c>
      <c r="D7102" s="41" t="s">
        <v>152</v>
      </c>
      <c r="E7102" s="41" t="s">
        <v>144</v>
      </c>
      <c r="F7102" s="38">
        <v>44292</v>
      </c>
      <c r="G7102" s="41" t="s">
        <v>145</v>
      </c>
      <c r="H7102" s="41">
        <v>14</v>
      </c>
    </row>
    <row r="7103" spans="1:8" x14ac:dyDescent="0.25">
      <c r="A7103" s="41">
        <f>VLOOKUP(D7103,'[110]Legacy Location Lookups'!$A$1:$C$340,2,0)</f>
        <v>75</v>
      </c>
      <c r="B7103" s="41" t="str">
        <f>VLOOKUP(A7103,'[110]Legacy Location Lookups'!$B$1:$C$340,2,0)</f>
        <v>Delray Beach, FL</v>
      </c>
      <c r="C7103" s="41" t="s">
        <v>151</v>
      </c>
      <c r="D7103" s="41" t="s">
        <v>153</v>
      </c>
      <c r="E7103" s="41" t="s">
        <v>144</v>
      </c>
      <c r="F7103" s="38">
        <v>44292</v>
      </c>
      <c r="G7103" s="41" t="s">
        <v>145</v>
      </c>
      <c r="H7103" s="41">
        <v>49</v>
      </c>
    </row>
    <row r="7104" spans="1:8" x14ac:dyDescent="0.25">
      <c r="A7104" s="41">
        <f>VLOOKUP(D7104,'[110]Legacy Location Lookups'!$A$1:$C$340,2,0)</f>
        <v>75</v>
      </c>
      <c r="B7104" s="41" t="str">
        <f>VLOOKUP(A7104,'[110]Legacy Location Lookups'!$B$1:$C$340,2,0)</f>
        <v>Delray Beach, FL</v>
      </c>
      <c r="C7104" s="41" t="s">
        <v>151</v>
      </c>
      <c r="D7104" s="41" t="s">
        <v>153</v>
      </c>
      <c r="E7104" s="41" t="s">
        <v>144</v>
      </c>
      <c r="F7104" s="38">
        <v>44292</v>
      </c>
      <c r="G7104" s="41" t="s">
        <v>159</v>
      </c>
      <c r="H7104" s="41">
        <v>0</v>
      </c>
    </row>
    <row r="7105" spans="1:8" x14ac:dyDescent="0.25">
      <c r="A7105" s="41">
        <f>VLOOKUP(D7105,'[110]Legacy Location Lookups'!$A$1:$C$340,2,0)</f>
        <v>76</v>
      </c>
      <c r="B7105" s="41" t="str">
        <f>VLOOKUP(A7105,'[110]Legacy Location Lookups'!$B$1:$C$340,2,0)</f>
        <v>East Boca Raton, FL</v>
      </c>
      <c r="C7105" s="41" t="s">
        <v>151</v>
      </c>
      <c r="D7105" s="41" t="s">
        <v>175</v>
      </c>
      <c r="E7105" s="41" t="s">
        <v>144</v>
      </c>
      <c r="F7105" s="38">
        <v>44292</v>
      </c>
      <c r="G7105" s="41" t="s">
        <v>145</v>
      </c>
      <c r="H7105" s="41">
        <v>29</v>
      </c>
    </row>
    <row r="7106" spans="1:8" x14ac:dyDescent="0.25">
      <c r="A7106" s="41">
        <f>VLOOKUP(D7106,'[110]Legacy Location Lookups'!$A$1:$C$340,2,0)</f>
        <v>77</v>
      </c>
      <c r="B7106" s="41" t="str">
        <f>VLOOKUP(A7106,'[110]Legacy Location Lookups'!$B$1:$C$340,2,0)</f>
        <v>West Boca Raton, FL</v>
      </c>
      <c r="C7106" s="41" t="s">
        <v>151</v>
      </c>
      <c r="D7106" s="41" t="s">
        <v>154</v>
      </c>
      <c r="E7106" s="41" t="s">
        <v>144</v>
      </c>
      <c r="F7106" s="38">
        <v>44292</v>
      </c>
      <c r="G7106" s="41" t="s">
        <v>145</v>
      </c>
      <c r="H7106" s="41">
        <v>37</v>
      </c>
    </row>
    <row r="7107" spans="1:8" x14ac:dyDescent="0.25">
      <c r="A7107" s="41">
        <f>VLOOKUP(D7107,'[110]Legacy Location Lookups'!$A$1:$C$340,2,0)</f>
        <v>72</v>
      </c>
      <c r="B7107" s="41" t="str">
        <f>VLOOKUP(A7107,'[110]Legacy Location Lookups'!$B$1:$C$340,2,0)</f>
        <v>Boca Raton, FL</v>
      </c>
      <c r="C7107" s="41" t="s">
        <v>151</v>
      </c>
      <c r="D7107" s="41" t="s">
        <v>155</v>
      </c>
      <c r="E7107" s="41" t="s">
        <v>144</v>
      </c>
      <c r="F7107" s="38">
        <v>44292</v>
      </c>
      <c r="G7107" s="41" t="s">
        <v>145</v>
      </c>
      <c r="H7107" s="41">
        <v>15</v>
      </c>
    </row>
    <row r="7108" spans="1:8" x14ac:dyDescent="0.25">
      <c r="A7108" s="41">
        <f>VLOOKUP(D7108,'[110]Legacy Location Lookups'!$A$1:$C$340,2,0)</f>
        <v>72</v>
      </c>
      <c r="B7108" s="41" t="str">
        <f>VLOOKUP(A7108,'[110]Legacy Location Lookups'!$B$1:$C$340,2,0)</f>
        <v>Boca Raton, FL</v>
      </c>
      <c r="C7108" s="41" t="s">
        <v>151</v>
      </c>
      <c r="D7108" s="41" t="s">
        <v>155</v>
      </c>
      <c r="E7108" s="41" t="s">
        <v>144</v>
      </c>
      <c r="F7108" s="38">
        <v>44292</v>
      </c>
      <c r="G7108" s="41" t="s">
        <v>159</v>
      </c>
      <c r="H7108" s="41">
        <v>3</v>
      </c>
    </row>
    <row r="7109" spans="1:8" x14ac:dyDescent="0.25">
      <c r="A7109" s="41">
        <f>VLOOKUP(D7109,'[110]Legacy Location Lookups'!$A$1:$C$340,2,0)</f>
        <v>72</v>
      </c>
      <c r="B7109" s="41" t="str">
        <f>VLOOKUP(A7109,'[110]Legacy Location Lookups'!$B$1:$C$340,2,0)</f>
        <v>Boca Raton, FL</v>
      </c>
      <c r="C7109" s="41" t="s">
        <v>151</v>
      </c>
      <c r="D7109" s="41" t="s">
        <v>155</v>
      </c>
      <c r="E7109" s="41" t="s">
        <v>147</v>
      </c>
      <c r="F7109" s="38">
        <v>44292</v>
      </c>
      <c r="G7109" s="41" t="s">
        <v>147</v>
      </c>
      <c r="H7109" s="41">
        <v>1</v>
      </c>
    </row>
    <row r="7110" spans="1:8" x14ac:dyDescent="0.25">
      <c r="A7110" s="41">
        <f>VLOOKUP(D7110,'[110]Legacy Location Lookups'!$A$1:$C$340,2,0)</f>
        <v>104</v>
      </c>
      <c r="B7110" s="41" t="str">
        <f>VLOOKUP(A7110,'[110]Legacy Location Lookups'!$B$1:$C$340,2,0)</f>
        <v>Miami, FL</v>
      </c>
      <c r="C7110" s="41" t="s">
        <v>151</v>
      </c>
      <c r="D7110" s="41" t="s">
        <v>223</v>
      </c>
      <c r="E7110" s="41" t="s">
        <v>144</v>
      </c>
      <c r="F7110" s="38">
        <v>44292</v>
      </c>
      <c r="G7110" s="41" t="s">
        <v>145</v>
      </c>
      <c r="H7110" s="41">
        <v>14</v>
      </c>
    </row>
    <row r="7111" spans="1:8" x14ac:dyDescent="0.25">
      <c r="A7111" s="41">
        <f>VLOOKUP(D7111,'[110]Legacy Location Lookups'!$A$1:$C$340,2,0)</f>
        <v>104</v>
      </c>
      <c r="B7111" s="41" t="str">
        <f>VLOOKUP(A7111,'[110]Legacy Location Lookups'!$B$1:$C$340,2,0)</f>
        <v>Miami, FL</v>
      </c>
      <c r="C7111" s="41" t="s">
        <v>151</v>
      </c>
      <c r="D7111" s="41" t="s">
        <v>223</v>
      </c>
      <c r="E7111" s="41" t="s">
        <v>144</v>
      </c>
      <c r="F7111" s="38">
        <v>44292</v>
      </c>
      <c r="G7111" s="41" t="s">
        <v>159</v>
      </c>
      <c r="H7111" s="41">
        <v>2</v>
      </c>
    </row>
    <row r="7112" spans="1:8" x14ac:dyDescent="0.25">
      <c r="A7112" s="41">
        <f>VLOOKUP(D7112,'[110]Legacy Location Lookups'!$A$1:$C$340,2,0)</f>
        <v>73</v>
      </c>
      <c r="B7112" s="41" t="str">
        <f>VLOOKUP(A7112,'[110]Legacy Location Lookups'!$B$1:$C$340,2,0)</f>
        <v>Boynton Beach, FL</v>
      </c>
      <c r="C7112" s="41" t="s">
        <v>151</v>
      </c>
      <c r="D7112" s="41" t="s">
        <v>152</v>
      </c>
      <c r="E7112" s="41" t="s">
        <v>144</v>
      </c>
      <c r="F7112" s="38">
        <v>44293</v>
      </c>
      <c r="G7112" s="41" t="s">
        <v>145</v>
      </c>
      <c r="H7112" s="41">
        <v>46</v>
      </c>
    </row>
    <row r="7113" spans="1:8" x14ac:dyDescent="0.25">
      <c r="A7113" s="41">
        <f>VLOOKUP(D7113,'[110]Legacy Location Lookups'!$A$1:$C$340,2,0)</f>
        <v>73</v>
      </c>
      <c r="B7113" s="41" t="str">
        <f>VLOOKUP(A7113,'[110]Legacy Location Lookups'!$B$1:$C$340,2,0)</f>
        <v>Boynton Beach, FL</v>
      </c>
      <c r="C7113" s="41" t="s">
        <v>151</v>
      </c>
      <c r="D7113" s="41" t="s">
        <v>152</v>
      </c>
      <c r="E7113" s="41" t="s">
        <v>144</v>
      </c>
      <c r="F7113" s="38">
        <v>44293</v>
      </c>
      <c r="G7113" s="41" t="s">
        <v>159</v>
      </c>
      <c r="H7113" s="41">
        <v>2</v>
      </c>
    </row>
    <row r="7114" spans="1:8" x14ac:dyDescent="0.25">
      <c r="A7114" s="41">
        <f>VLOOKUP(D7114,'[110]Legacy Location Lookups'!$A$1:$C$340,2,0)</f>
        <v>73</v>
      </c>
      <c r="B7114" s="41" t="str">
        <f>VLOOKUP(A7114,'[110]Legacy Location Lookups'!$B$1:$C$340,2,0)</f>
        <v>Boynton Beach, FL</v>
      </c>
      <c r="C7114" s="41" t="s">
        <v>151</v>
      </c>
      <c r="D7114" s="41" t="s">
        <v>152</v>
      </c>
      <c r="E7114" s="41" t="s">
        <v>144</v>
      </c>
      <c r="F7114" s="38">
        <v>44293</v>
      </c>
      <c r="G7114" s="41" t="s">
        <v>145</v>
      </c>
      <c r="H7114" s="41">
        <v>5</v>
      </c>
    </row>
    <row r="7115" spans="1:8" x14ac:dyDescent="0.25">
      <c r="A7115" s="41">
        <f>VLOOKUP(D7115,'[110]Legacy Location Lookups'!$A$1:$C$340,2,0)</f>
        <v>73</v>
      </c>
      <c r="B7115" s="41" t="str">
        <f>VLOOKUP(A7115,'[110]Legacy Location Lookups'!$B$1:$C$340,2,0)</f>
        <v>Boynton Beach, FL</v>
      </c>
      <c r="C7115" s="41" t="s">
        <v>151</v>
      </c>
      <c r="D7115" s="41" t="s">
        <v>152</v>
      </c>
      <c r="E7115" s="41" t="s">
        <v>144</v>
      </c>
      <c r="F7115" s="38">
        <v>44293</v>
      </c>
      <c r="G7115" s="41" t="s">
        <v>145</v>
      </c>
      <c r="H7115" s="41">
        <v>26</v>
      </c>
    </row>
    <row r="7116" spans="1:8" x14ac:dyDescent="0.25">
      <c r="A7116" s="41">
        <f>VLOOKUP(D7116,'[110]Legacy Location Lookups'!$A$1:$C$340,2,0)</f>
        <v>73</v>
      </c>
      <c r="B7116" s="41" t="str">
        <f>VLOOKUP(A7116,'[110]Legacy Location Lookups'!$B$1:$C$340,2,0)</f>
        <v>Boynton Beach, FL</v>
      </c>
      <c r="C7116" s="41" t="s">
        <v>151</v>
      </c>
      <c r="D7116" s="41" t="s">
        <v>152</v>
      </c>
      <c r="E7116" s="41" t="s">
        <v>144</v>
      </c>
      <c r="F7116" s="38">
        <v>44293</v>
      </c>
      <c r="G7116" s="41" t="s">
        <v>146</v>
      </c>
      <c r="H7116" s="41">
        <v>24</v>
      </c>
    </row>
    <row r="7117" spans="1:8" x14ac:dyDescent="0.25">
      <c r="A7117" s="41">
        <f>VLOOKUP(D7117,'[110]Legacy Location Lookups'!$A$1:$C$340,2,0)</f>
        <v>75</v>
      </c>
      <c r="B7117" s="41" t="str">
        <f>VLOOKUP(A7117,'[110]Legacy Location Lookups'!$B$1:$C$340,2,0)</f>
        <v>Delray Beach, FL</v>
      </c>
      <c r="C7117" s="41" t="s">
        <v>151</v>
      </c>
      <c r="D7117" s="41" t="s">
        <v>153</v>
      </c>
      <c r="E7117" s="41" t="s">
        <v>144</v>
      </c>
      <c r="F7117" s="38">
        <v>44293</v>
      </c>
      <c r="G7117" s="41" t="s">
        <v>145</v>
      </c>
      <c r="H7117" s="41">
        <v>47</v>
      </c>
    </row>
    <row r="7118" spans="1:8" x14ac:dyDescent="0.25">
      <c r="A7118" s="41">
        <f>VLOOKUP(D7118,'[110]Legacy Location Lookups'!$A$1:$C$340,2,0)</f>
        <v>75</v>
      </c>
      <c r="B7118" s="41" t="str">
        <f>VLOOKUP(A7118,'[110]Legacy Location Lookups'!$B$1:$C$340,2,0)</f>
        <v>Delray Beach, FL</v>
      </c>
      <c r="C7118" s="41" t="s">
        <v>151</v>
      </c>
      <c r="D7118" s="41" t="s">
        <v>153</v>
      </c>
      <c r="E7118" s="41" t="s">
        <v>147</v>
      </c>
      <c r="F7118" s="38">
        <v>44293</v>
      </c>
      <c r="G7118" s="41" t="s">
        <v>147</v>
      </c>
      <c r="H7118" s="41">
        <v>2</v>
      </c>
    </row>
    <row r="7119" spans="1:8" x14ac:dyDescent="0.25">
      <c r="A7119" s="41">
        <f>VLOOKUP(D7119,'[110]Legacy Location Lookups'!$A$1:$C$340,2,0)</f>
        <v>75</v>
      </c>
      <c r="B7119" s="41" t="str">
        <f>VLOOKUP(A7119,'[110]Legacy Location Lookups'!$B$1:$C$340,2,0)</f>
        <v>Delray Beach, FL</v>
      </c>
      <c r="C7119" s="41" t="s">
        <v>151</v>
      </c>
      <c r="D7119" s="41" t="s">
        <v>153</v>
      </c>
      <c r="E7119" s="41" t="s">
        <v>144</v>
      </c>
      <c r="F7119" s="38">
        <v>44293</v>
      </c>
      <c r="G7119" s="41" t="s">
        <v>159</v>
      </c>
      <c r="H7119" s="41">
        <v>0</v>
      </c>
    </row>
    <row r="7120" spans="1:8" x14ac:dyDescent="0.25">
      <c r="A7120" s="41">
        <f>VLOOKUP(D7120,'[110]Legacy Location Lookups'!$A$1:$C$340,2,0)</f>
        <v>76</v>
      </c>
      <c r="B7120" s="41" t="str">
        <f>VLOOKUP(A7120,'[110]Legacy Location Lookups'!$B$1:$C$340,2,0)</f>
        <v>East Boca Raton, FL</v>
      </c>
      <c r="C7120" s="41" t="s">
        <v>151</v>
      </c>
      <c r="D7120" s="41" t="s">
        <v>175</v>
      </c>
      <c r="E7120" s="41" t="s">
        <v>144</v>
      </c>
      <c r="F7120" s="38">
        <v>44293</v>
      </c>
      <c r="G7120" s="41" t="s">
        <v>145</v>
      </c>
      <c r="H7120" s="41">
        <v>3</v>
      </c>
    </row>
    <row r="7121" spans="1:8" x14ac:dyDescent="0.25">
      <c r="A7121" s="41">
        <f>VLOOKUP(D7121,'[110]Legacy Location Lookups'!$A$1:$C$340,2,0)</f>
        <v>76</v>
      </c>
      <c r="B7121" s="41" t="str">
        <f>VLOOKUP(A7121,'[110]Legacy Location Lookups'!$B$1:$C$340,2,0)</f>
        <v>East Boca Raton, FL</v>
      </c>
      <c r="C7121" s="41" t="s">
        <v>151</v>
      </c>
      <c r="D7121" s="41" t="s">
        <v>175</v>
      </c>
      <c r="E7121" s="41" t="s">
        <v>147</v>
      </c>
      <c r="F7121" s="38">
        <v>44293</v>
      </c>
      <c r="G7121" s="41" t="s">
        <v>147</v>
      </c>
      <c r="H7121" s="41">
        <v>0</v>
      </c>
    </row>
    <row r="7122" spans="1:8" x14ac:dyDescent="0.25">
      <c r="A7122" s="41">
        <f>VLOOKUP(D7122,'[110]Legacy Location Lookups'!$A$1:$C$340,2,0)</f>
        <v>76</v>
      </c>
      <c r="B7122" s="41" t="str">
        <f>VLOOKUP(A7122,'[110]Legacy Location Lookups'!$B$1:$C$340,2,0)</f>
        <v>East Boca Raton, FL</v>
      </c>
      <c r="C7122" s="41" t="s">
        <v>151</v>
      </c>
      <c r="D7122" s="41" t="s">
        <v>175</v>
      </c>
      <c r="E7122" s="41" t="s">
        <v>144</v>
      </c>
      <c r="F7122" s="38">
        <v>44293</v>
      </c>
      <c r="G7122" s="41" t="s">
        <v>159</v>
      </c>
      <c r="H7122" s="41">
        <v>1</v>
      </c>
    </row>
    <row r="7123" spans="1:8" x14ac:dyDescent="0.25">
      <c r="A7123" s="41">
        <f>VLOOKUP(D7123,'[110]Legacy Location Lookups'!$A$1:$C$340,2,0)</f>
        <v>77</v>
      </c>
      <c r="B7123" s="41" t="str">
        <f>VLOOKUP(A7123,'[110]Legacy Location Lookups'!$B$1:$C$340,2,0)</f>
        <v>West Boca Raton, FL</v>
      </c>
      <c r="C7123" s="41" t="s">
        <v>151</v>
      </c>
      <c r="D7123" s="41" t="s">
        <v>154</v>
      </c>
      <c r="E7123" s="41" t="s">
        <v>144</v>
      </c>
      <c r="F7123" s="38">
        <v>44293</v>
      </c>
      <c r="G7123" s="41" t="s">
        <v>145</v>
      </c>
      <c r="H7123" s="41">
        <v>7</v>
      </c>
    </row>
    <row r="7124" spans="1:8" x14ac:dyDescent="0.25">
      <c r="A7124" s="41">
        <f>VLOOKUP(D7124,'[110]Legacy Location Lookups'!$A$1:$C$340,2,0)</f>
        <v>72</v>
      </c>
      <c r="B7124" s="41" t="str">
        <f>VLOOKUP(A7124,'[110]Legacy Location Lookups'!$B$1:$C$340,2,0)</f>
        <v>Boca Raton, FL</v>
      </c>
      <c r="C7124" s="41" t="s">
        <v>151</v>
      </c>
      <c r="D7124" s="41" t="s">
        <v>155</v>
      </c>
      <c r="E7124" s="41" t="s">
        <v>144</v>
      </c>
      <c r="F7124" s="38">
        <v>44293</v>
      </c>
      <c r="G7124" s="41" t="s">
        <v>145</v>
      </c>
      <c r="H7124" s="41">
        <v>19</v>
      </c>
    </row>
    <row r="7125" spans="1:8" x14ac:dyDescent="0.25">
      <c r="A7125" s="41">
        <f>VLOOKUP(D7125,'[110]Legacy Location Lookups'!$A$1:$C$340,2,0)</f>
        <v>72</v>
      </c>
      <c r="B7125" s="41" t="str">
        <f>VLOOKUP(A7125,'[110]Legacy Location Lookups'!$B$1:$C$340,2,0)</f>
        <v>Boca Raton, FL</v>
      </c>
      <c r="C7125" s="41" t="s">
        <v>151</v>
      </c>
      <c r="D7125" s="41" t="s">
        <v>155</v>
      </c>
      <c r="E7125" s="41" t="s">
        <v>144</v>
      </c>
      <c r="F7125" s="38">
        <v>44293</v>
      </c>
      <c r="G7125" s="41" t="s">
        <v>159</v>
      </c>
      <c r="H7125" s="41">
        <v>0</v>
      </c>
    </row>
    <row r="7126" spans="1:8" x14ac:dyDescent="0.25">
      <c r="A7126" s="41">
        <f>VLOOKUP(D7126,'[110]Legacy Location Lookups'!$A$1:$C$340,2,0)</f>
        <v>72</v>
      </c>
      <c r="B7126" s="41" t="str">
        <f>VLOOKUP(A7126,'[110]Legacy Location Lookups'!$B$1:$C$340,2,0)</f>
        <v>Boca Raton, FL</v>
      </c>
      <c r="C7126" s="41" t="s">
        <v>151</v>
      </c>
      <c r="D7126" s="41" t="s">
        <v>155</v>
      </c>
      <c r="E7126" s="41" t="s">
        <v>147</v>
      </c>
      <c r="F7126" s="38">
        <v>44293</v>
      </c>
      <c r="G7126" s="41" t="s">
        <v>147</v>
      </c>
      <c r="H7126" s="41">
        <v>0</v>
      </c>
    </row>
    <row r="7127" spans="1:8" x14ac:dyDescent="0.25">
      <c r="A7127" s="41">
        <f>VLOOKUP(D7127,'[110]Legacy Location Lookups'!$A$1:$C$340,2,0)</f>
        <v>104</v>
      </c>
      <c r="B7127" s="41" t="str">
        <f>VLOOKUP(A7127,'[110]Legacy Location Lookups'!$B$1:$C$340,2,0)</f>
        <v>Miami, FL</v>
      </c>
      <c r="C7127" s="41" t="s">
        <v>151</v>
      </c>
      <c r="D7127" s="41" t="s">
        <v>223</v>
      </c>
      <c r="E7127" s="41" t="s">
        <v>144</v>
      </c>
      <c r="F7127" s="38">
        <v>44293</v>
      </c>
      <c r="G7127" s="41" t="s">
        <v>145</v>
      </c>
      <c r="H7127" s="41">
        <v>21</v>
      </c>
    </row>
    <row r="7128" spans="1:8" x14ac:dyDescent="0.25">
      <c r="A7128" s="41">
        <f>VLOOKUP(D7128,'[110]Legacy Location Lookups'!$A$1:$C$340,2,0)</f>
        <v>104</v>
      </c>
      <c r="B7128" s="41" t="str">
        <f>VLOOKUP(A7128,'[110]Legacy Location Lookups'!$B$1:$C$340,2,0)</f>
        <v>Miami, FL</v>
      </c>
      <c r="C7128" s="41" t="s">
        <v>151</v>
      </c>
      <c r="D7128" s="41" t="s">
        <v>223</v>
      </c>
      <c r="E7128" s="41" t="s">
        <v>144</v>
      </c>
      <c r="F7128" s="38">
        <v>44293</v>
      </c>
      <c r="G7128" s="41" t="s">
        <v>159</v>
      </c>
      <c r="H7128" s="41">
        <v>2</v>
      </c>
    </row>
    <row r="7129" spans="1:8" x14ac:dyDescent="0.25">
      <c r="A7129" s="41">
        <f>VLOOKUP(D7129,'[110]Legacy Location Lookups'!$A$1:$C$340,2,0)</f>
        <v>73</v>
      </c>
      <c r="B7129" s="41" t="str">
        <f>VLOOKUP(A7129,'[110]Legacy Location Lookups'!$B$1:$C$340,2,0)</f>
        <v>Boynton Beach, FL</v>
      </c>
      <c r="C7129" s="41" t="s">
        <v>151</v>
      </c>
      <c r="D7129" s="41" t="s">
        <v>152</v>
      </c>
      <c r="E7129" s="41" t="s">
        <v>144</v>
      </c>
      <c r="F7129" s="38">
        <v>44294</v>
      </c>
      <c r="G7129" s="41" t="s">
        <v>145</v>
      </c>
      <c r="H7129" s="41">
        <v>54</v>
      </c>
    </row>
    <row r="7130" spans="1:8" x14ac:dyDescent="0.25">
      <c r="A7130" s="41">
        <f>VLOOKUP(D7130,'[110]Legacy Location Lookups'!$A$1:$C$340,2,0)</f>
        <v>73</v>
      </c>
      <c r="B7130" s="41" t="str">
        <f>VLOOKUP(A7130,'[110]Legacy Location Lookups'!$B$1:$C$340,2,0)</f>
        <v>Boynton Beach, FL</v>
      </c>
      <c r="C7130" s="41" t="s">
        <v>151</v>
      </c>
      <c r="D7130" s="41" t="s">
        <v>152</v>
      </c>
      <c r="E7130" s="41" t="s">
        <v>144</v>
      </c>
      <c r="F7130" s="38">
        <v>44294</v>
      </c>
      <c r="G7130" s="41" t="s">
        <v>146</v>
      </c>
      <c r="H7130" s="41">
        <v>25</v>
      </c>
    </row>
    <row r="7131" spans="1:8" x14ac:dyDescent="0.25">
      <c r="A7131" s="41">
        <f>VLOOKUP(D7131,'[110]Legacy Location Lookups'!$A$1:$C$340,2,0)</f>
        <v>73</v>
      </c>
      <c r="B7131" s="41" t="str">
        <f>VLOOKUP(A7131,'[110]Legacy Location Lookups'!$B$1:$C$340,2,0)</f>
        <v>Boynton Beach, FL</v>
      </c>
      <c r="C7131" s="41" t="s">
        <v>151</v>
      </c>
      <c r="D7131" s="41" t="s">
        <v>152</v>
      </c>
      <c r="E7131" s="41" t="s">
        <v>144</v>
      </c>
      <c r="F7131" s="38">
        <v>44294</v>
      </c>
      <c r="G7131" s="41" t="s">
        <v>159</v>
      </c>
      <c r="H7131" s="41">
        <v>3</v>
      </c>
    </row>
    <row r="7132" spans="1:8" x14ac:dyDescent="0.25">
      <c r="A7132" s="41">
        <f>VLOOKUP(D7132,'[110]Legacy Location Lookups'!$A$1:$C$340,2,0)</f>
        <v>73</v>
      </c>
      <c r="B7132" s="41" t="str">
        <f>VLOOKUP(A7132,'[110]Legacy Location Lookups'!$B$1:$C$340,2,0)</f>
        <v>Boynton Beach, FL</v>
      </c>
      <c r="C7132" s="41" t="s">
        <v>151</v>
      </c>
      <c r="D7132" s="41" t="s">
        <v>152</v>
      </c>
      <c r="E7132" s="41" t="s">
        <v>144</v>
      </c>
      <c r="F7132" s="38">
        <v>44294</v>
      </c>
      <c r="G7132" s="41" t="s">
        <v>145</v>
      </c>
      <c r="H7132" s="41">
        <v>25</v>
      </c>
    </row>
    <row r="7133" spans="1:8" x14ac:dyDescent="0.25">
      <c r="A7133" s="41">
        <f>VLOOKUP(D7133,'[110]Legacy Location Lookups'!$A$1:$C$340,2,0)</f>
        <v>73</v>
      </c>
      <c r="B7133" s="41" t="str">
        <f>VLOOKUP(A7133,'[110]Legacy Location Lookups'!$B$1:$C$340,2,0)</f>
        <v>Boynton Beach, FL</v>
      </c>
      <c r="C7133" s="41" t="s">
        <v>151</v>
      </c>
      <c r="D7133" s="41" t="s">
        <v>152</v>
      </c>
      <c r="E7133" s="41" t="s">
        <v>144</v>
      </c>
      <c r="F7133" s="38">
        <v>44294</v>
      </c>
      <c r="G7133" s="41" t="s">
        <v>145</v>
      </c>
      <c r="H7133" s="41">
        <v>5</v>
      </c>
    </row>
    <row r="7134" spans="1:8" x14ac:dyDescent="0.25">
      <c r="A7134" s="41">
        <f>VLOOKUP(D7134,'[110]Legacy Location Lookups'!$A$1:$C$340,2,0)</f>
        <v>75</v>
      </c>
      <c r="B7134" s="41" t="str">
        <f>VLOOKUP(A7134,'[110]Legacy Location Lookups'!$B$1:$C$340,2,0)</f>
        <v>Delray Beach, FL</v>
      </c>
      <c r="C7134" s="41" t="s">
        <v>151</v>
      </c>
      <c r="D7134" s="41" t="s">
        <v>153</v>
      </c>
      <c r="E7134" s="41" t="s">
        <v>144</v>
      </c>
      <c r="F7134" s="38">
        <v>44294</v>
      </c>
      <c r="G7134" s="41" t="s">
        <v>145</v>
      </c>
      <c r="H7134" s="41">
        <v>30</v>
      </c>
    </row>
    <row r="7135" spans="1:8" x14ac:dyDescent="0.25">
      <c r="A7135" s="41">
        <f>VLOOKUP(D7135,'[110]Legacy Location Lookups'!$A$1:$C$340,2,0)</f>
        <v>75</v>
      </c>
      <c r="B7135" s="41" t="str">
        <f>VLOOKUP(A7135,'[110]Legacy Location Lookups'!$B$1:$C$340,2,0)</f>
        <v>Delray Beach, FL</v>
      </c>
      <c r="C7135" s="41" t="s">
        <v>151</v>
      </c>
      <c r="D7135" s="41" t="s">
        <v>153</v>
      </c>
      <c r="E7135" s="41" t="s">
        <v>147</v>
      </c>
      <c r="F7135" s="38">
        <v>44294</v>
      </c>
      <c r="G7135" s="41" t="s">
        <v>147</v>
      </c>
      <c r="H7135" s="41">
        <v>0</v>
      </c>
    </row>
    <row r="7136" spans="1:8" x14ac:dyDescent="0.25">
      <c r="A7136" s="41">
        <f>VLOOKUP(D7136,'[110]Legacy Location Lookups'!$A$1:$C$340,2,0)</f>
        <v>75</v>
      </c>
      <c r="B7136" s="41" t="str">
        <f>VLOOKUP(A7136,'[110]Legacy Location Lookups'!$B$1:$C$340,2,0)</f>
        <v>Delray Beach, FL</v>
      </c>
      <c r="C7136" s="41" t="s">
        <v>151</v>
      </c>
      <c r="D7136" s="41" t="s">
        <v>153</v>
      </c>
      <c r="E7136" s="41" t="s">
        <v>144</v>
      </c>
      <c r="F7136" s="38">
        <v>44294</v>
      </c>
      <c r="G7136" s="41" t="s">
        <v>159</v>
      </c>
      <c r="H7136" s="41">
        <v>0</v>
      </c>
    </row>
    <row r="7137" spans="1:8" x14ac:dyDescent="0.25">
      <c r="A7137" s="41">
        <f>VLOOKUP(D7137,'[110]Legacy Location Lookups'!$A$1:$C$340,2,0)</f>
        <v>76</v>
      </c>
      <c r="B7137" s="41" t="str">
        <f>VLOOKUP(A7137,'[110]Legacy Location Lookups'!$B$1:$C$340,2,0)</f>
        <v>East Boca Raton, FL</v>
      </c>
      <c r="C7137" s="41" t="s">
        <v>151</v>
      </c>
      <c r="D7137" s="41" t="s">
        <v>175</v>
      </c>
      <c r="E7137" s="41" t="s">
        <v>144</v>
      </c>
      <c r="F7137" s="38">
        <v>44294</v>
      </c>
      <c r="G7137" s="41" t="s">
        <v>145</v>
      </c>
      <c r="H7137" s="41">
        <v>41</v>
      </c>
    </row>
    <row r="7138" spans="1:8" x14ac:dyDescent="0.25">
      <c r="A7138" s="41">
        <f>VLOOKUP(D7138,'[110]Legacy Location Lookups'!$A$1:$C$340,2,0)</f>
        <v>77</v>
      </c>
      <c r="B7138" s="41" t="str">
        <f>VLOOKUP(A7138,'[110]Legacy Location Lookups'!$B$1:$C$340,2,0)</f>
        <v>West Boca Raton, FL</v>
      </c>
      <c r="C7138" s="41" t="s">
        <v>151</v>
      </c>
      <c r="D7138" s="41" t="s">
        <v>154</v>
      </c>
      <c r="E7138" s="41" t="s">
        <v>144</v>
      </c>
      <c r="F7138" s="38">
        <v>44294</v>
      </c>
      <c r="G7138" s="41" t="s">
        <v>145</v>
      </c>
      <c r="H7138" s="41">
        <v>2</v>
      </c>
    </row>
    <row r="7139" spans="1:8" x14ac:dyDescent="0.25">
      <c r="A7139" s="41">
        <f>VLOOKUP(D7139,'[110]Legacy Location Lookups'!$A$1:$C$340,2,0)</f>
        <v>72</v>
      </c>
      <c r="B7139" s="41" t="str">
        <f>VLOOKUP(A7139,'[110]Legacy Location Lookups'!$B$1:$C$340,2,0)</f>
        <v>Boca Raton, FL</v>
      </c>
      <c r="C7139" s="41" t="s">
        <v>151</v>
      </c>
      <c r="D7139" s="41" t="s">
        <v>155</v>
      </c>
      <c r="E7139" s="41" t="s">
        <v>144</v>
      </c>
      <c r="F7139" s="38">
        <v>44294</v>
      </c>
      <c r="G7139" s="41" t="s">
        <v>145</v>
      </c>
      <c r="H7139" s="41">
        <v>17</v>
      </c>
    </row>
    <row r="7140" spans="1:8" x14ac:dyDescent="0.25">
      <c r="A7140" s="41">
        <f>VLOOKUP(D7140,'[110]Legacy Location Lookups'!$A$1:$C$340,2,0)</f>
        <v>72</v>
      </c>
      <c r="B7140" s="41" t="str">
        <f>VLOOKUP(A7140,'[110]Legacy Location Lookups'!$B$1:$C$340,2,0)</f>
        <v>Boca Raton, FL</v>
      </c>
      <c r="C7140" s="41" t="s">
        <v>151</v>
      </c>
      <c r="D7140" s="41" t="s">
        <v>155</v>
      </c>
      <c r="E7140" s="41" t="s">
        <v>144</v>
      </c>
      <c r="F7140" s="38">
        <v>44294</v>
      </c>
      <c r="G7140" s="41" t="s">
        <v>159</v>
      </c>
      <c r="H7140" s="41">
        <v>2</v>
      </c>
    </row>
    <row r="7141" spans="1:8" x14ac:dyDescent="0.25">
      <c r="A7141" s="41">
        <f>VLOOKUP(D7141,'[110]Legacy Location Lookups'!$A$1:$C$340,2,0)</f>
        <v>72</v>
      </c>
      <c r="B7141" s="41" t="str">
        <f>VLOOKUP(A7141,'[110]Legacy Location Lookups'!$B$1:$C$340,2,0)</f>
        <v>Boca Raton, FL</v>
      </c>
      <c r="C7141" s="41" t="s">
        <v>151</v>
      </c>
      <c r="D7141" s="41" t="s">
        <v>155</v>
      </c>
      <c r="E7141" s="41" t="s">
        <v>147</v>
      </c>
      <c r="F7141" s="38">
        <v>44294</v>
      </c>
      <c r="G7141" s="41" t="s">
        <v>147</v>
      </c>
      <c r="H7141" s="41">
        <v>1</v>
      </c>
    </row>
    <row r="7142" spans="1:8" x14ac:dyDescent="0.25">
      <c r="A7142" s="41">
        <f>VLOOKUP(D7142,'[110]Legacy Location Lookups'!$A$1:$C$340,2,0)</f>
        <v>104</v>
      </c>
      <c r="B7142" s="41" t="str">
        <f>VLOOKUP(A7142,'[110]Legacy Location Lookups'!$B$1:$C$340,2,0)</f>
        <v>Miami, FL</v>
      </c>
      <c r="C7142" s="41" t="s">
        <v>151</v>
      </c>
      <c r="D7142" s="41" t="s">
        <v>223</v>
      </c>
      <c r="E7142" s="41" t="s">
        <v>144</v>
      </c>
      <c r="F7142" s="38">
        <v>44294</v>
      </c>
      <c r="G7142" s="41" t="s">
        <v>145</v>
      </c>
      <c r="H7142" s="41">
        <v>16</v>
      </c>
    </row>
    <row r="7143" spans="1:8" x14ac:dyDescent="0.25">
      <c r="A7143" s="41">
        <f>VLOOKUP(D7143,'[110]Legacy Location Lookups'!$A$1:$C$340,2,0)</f>
        <v>104</v>
      </c>
      <c r="B7143" s="41" t="str">
        <f>VLOOKUP(A7143,'[110]Legacy Location Lookups'!$B$1:$C$340,2,0)</f>
        <v>Miami, FL</v>
      </c>
      <c r="C7143" s="41" t="s">
        <v>151</v>
      </c>
      <c r="D7143" s="41" t="s">
        <v>223</v>
      </c>
      <c r="E7143" s="41" t="s">
        <v>144</v>
      </c>
      <c r="F7143" s="38">
        <v>44294</v>
      </c>
      <c r="G7143" s="41" t="s">
        <v>159</v>
      </c>
      <c r="H7143" s="41">
        <v>3</v>
      </c>
    </row>
    <row r="7144" spans="1:8" x14ac:dyDescent="0.25">
      <c r="A7144" s="41">
        <f>VLOOKUP(D7144,'[110]Legacy Location Lookups'!$A$1:$C$340,2,0)</f>
        <v>73</v>
      </c>
      <c r="B7144" s="41" t="str">
        <f>VLOOKUP(A7144,'[110]Legacy Location Lookups'!$B$1:$C$340,2,0)</f>
        <v>Boynton Beach, FL</v>
      </c>
      <c r="C7144" s="41" t="s">
        <v>151</v>
      </c>
      <c r="D7144" s="41" t="s">
        <v>152</v>
      </c>
      <c r="E7144" s="41" t="s">
        <v>144</v>
      </c>
      <c r="F7144" s="38">
        <v>44295</v>
      </c>
      <c r="G7144" s="41" t="s">
        <v>145</v>
      </c>
      <c r="H7144" s="41">
        <v>51</v>
      </c>
    </row>
    <row r="7145" spans="1:8" x14ac:dyDescent="0.25">
      <c r="A7145" s="41">
        <f>VLOOKUP(D7145,'[110]Legacy Location Lookups'!$A$1:$C$340,2,0)</f>
        <v>73</v>
      </c>
      <c r="B7145" s="41" t="str">
        <f>VLOOKUP(A7145,'[110]Legacy Location Lookups'!$B$1:$C$340,2,0)</f>
        <v>Boynton Beach, FL</v>
      </c>
      <c r="C7145" s="41" t="s">
        <v>151</v>
      </c>
      <c r="D7145" s="41" t="s">
        <v>152</v>
      </c>
      <c r="E7145" s="41" t="s">
        <v>144</v>
      </c>
      <c r="F7145" s="38">
        <v>44295</v>
      </c>
      <c r="G7145" s="41" t="s">
        <v>159</v>
      </c>
      <c r="H7145" s="41">
        <v>7</v>
      </c>
    </row>
    <row r="7146" spans="1:8" x14ac:dyDescent="0.25">
      <c r="A7146" s="41">
        <f>VLOOKUP(D7146,'[110]Legacy Location Lookups'!$A$1:$C$340,2,0)</f>
        <v>73</v>
      </c>
      <c r="B7146" s="41" t="str">
        <f>VLOOKUP(A7146,'[110]Legacy Location Lookups'!$B$1:$C$340,2,0)</f>
        <v>Boynton Beach, FL</v>
      </c>
      <c r="C7146" s="41" t="s">
        <v>151</v>
      </c>
      <c r="D7146" s="41" t="s">
        <v>152</v>
      </c>
      <c r="E7146" s="41" t="s">
        <v>144</v>
      </c>
      <c r="F7146" s="38">
        <v>44295</v>
      </c>
      <c r="G7146" s="41" t="s">
        <v>146</v>
      </c>
      <c r="H7146" s="41">
        <v>23</v>
      </c>
    </row>
    <row r="7147" spans="1:8" x14ac:dyDescent="0.25">
      <c r="A7147" s="41">
        <f>VLOOKUP(D7147,'[110]Legacy Location Lookups'!$A$1:$C$340,2,0)</f>
        <v>73</v>
      </c>
      <c r="B7147" s="41" t="str">
        <f>VLOOKUP(A7147,'[110]Legacy Location Lookups'!$B$1:$C$340,2,0)</f>
        <v>Boynton Beach, FL</v>
      </c>
      <c r="C7147" s="41" t="s">
        <v>151</v>
      </c>
      <c r="D7147" s="41" t="s">
        <v>152</v>
      </c>
      <c r="E7147" s="41" t="s">
        <v>144</v>
      </c>
      <c r="F7147" s="38">
        <v>44295</v>
      </c>
      <c r="G7147" s="41" t="s">
        <v>145</v>
      </c>
      <c r="H7147" s="41">
        <v>6</v>
      </c>
    </row>
    <row r="7148" spans="1:8" x14ac:dyDescent="0.25">
      <c r="A7148" s="41">
        <f>VLOOKUP(D7148,'[110]Legacy Location Lookups'!$A$1:$C$340,2,0)</f>
        <v>73</v>
      </c>
      <c r="B7148" s="41" t="str">
        <f>VLOOKUP(A7148,'[110]Legacy Location Lookups'!$B$1:$C$340,2,0)</f>
        <v>Boynton Beach, FL</v>
      </c>
      <c r="C7148" s="41" t="s">
        <v>151</v>
      </c>
      <c r="D7148" s="41" t="s">
        <v>152</v>
      </c>
      <c r="E7148" s="41" t="s">
        <v>144</v>
      </c>
      <c r="F7148" s="38">
        <v>44295</v>
      </c>
      <c r="G7148" s="41" t="s">
        <v>145</v>
      </c>
      <c r="H7148" s="41">
        <v>28</v>
      </c>
    </row>
    <row r="7149" spans="1:8" x14ac:dyDescent="0.25">
      <c r="A7149" s="41">
        <f>VLOOKUP(D7149,'[110]Legacy Location Lookups'!$A$1:$C$340,2,0)</f>
        <v>75</v>
      </c>
      <c r="B7149" s="41" t="str">
        <f>VLOOKUP(A7149,'[110]Legacy Location Lookups'!$B$1:$C$340,2,0)</f>
        <v>Delray Beach, FL</v>
      </c>
      <c r="C7149" s="41" t="s">
        <v>151</v>
      </c>
      <c r="D7149" s="41" t="s">
        <v>153</v>
      </c>
      <c r="E7149" s="41" t="s">
        <v>144</v>
      </c>
      <c r="F7149" s="38">
        <v>44295</v>
      </c>
      <c r="G7149" s="41" t="s">
        <v>145</v>
      </c>
      <c r="H7149" s="41">
        <v>48</v>
      </c>
    </row>
    <row r="7150" spans="1:8" x14ac:dyDescent="0.25">
      <c r="A7150" s="41">
        <f>VLOOKUP(D7150,'[110]Legacy Location Lookups'!$A$1:$C$340,2,0)</f>
        <v>75</v>
      </c>
      <c r="B7150" s="41" t="str">
        <f>VLOOKUP(A7150,'[110]Legacy Location Lookups'!$B$1:$C$340,2,0)</f>
        <v>Delray Beach, FL</v>
      </c>
      <c r="C7150" s="41" t="s">
        <v>151</v>
      </c>
      <c r="D7150" s="41" t="s">
        <v>153</v>
      </c>
      <c r="E7150" s="41" t="s">
        <v>144</v>
      </c>
      <c r="F7150" s="38">
        <v>44295</v>
      </c>
      <c r="G7150" s="41" t="s">
        <v>159</v>
      </c>
      <c r="H7150" s="41">
        <v>4</v>
      </c>
    </row>
    <row r="7151" spans="1:8" x14ac:dyDescent="0.25">
      <c r="A7151" s="41">
        <f>VLOOKUP(D7151,'[110]Legacy Location Lookups'!$A$1:$C$340,2,0)</f>
        <v>75</v>
      </c>
      <c r="B7151" s="41" t="str">
        <f>VLOOKUP(A7151,'[110]Legacy Location Lookups'!$B$1:$C$340,2,0)</f>
        <v>Delray Beach, FL</v>
      </c>
      <c r="C7151" s="41" t="s">
        <v>151</v>
      </c>
      <c r="D7151" s="41" t="s">
        <v>153</v>
      </c>
      <c r="E7151" s="41" t="s">
        <v>147</v>
      </c>
      <c r="F7151" s="38">
        <v>44295</v>
      </c>
      <c r="G7151" s="41" t="s">
        <v>147</v>
      </c>
      <c r="H7151" s="41">
        <v>0</v>
      </c>
    </row>
    <row r="7152" spans="1:8" x14ac:dyDescent="0.25">
      <c r="A7152" s="41">
        <f>VLOOKUP(D7152,'[110]Legacy Location Lookups'!$A$1:$C$340,2,0)</f>
        <v>76</v>
      </c>
      <c r="B7152" s="41" t="str">
        <f>VLOOKUP(A7152,'[110]Legacy Location Lookups'!$B$1:$C$340,2,0)</f>
        <v>East Boca Raton, FL</v>
      </c>
      <c r="C7152" s="41" t="s">
        <v>151</v>
      </c>
      <c r="D7152" s="41" t="s">
        <v>175</v>
      </c>
      <c r="E7152" s="41" t="s">
        <v>144</v>
      </c>
      <c r="F7152" s="38">
        <v>44295</v>
      </c>
      <c r="G7152" s="41" t="s">
        <v>145</v>
      </c>
      <c r="H7152" s="41">
        <v>0</v>
      </c>
    </row>
    <row r="7153" spans="1:8" x14ac:dyDescent="0.25">
      <c r="A7153" s="41">
        <f>VLOOKUP(D7153,'[110]Legacy Location Lookups'!$A$1:$C$340,2,0)</f>
        <v>76</v>
      </c>
      <c r="B7153" s="41" t="str">
        <f>VLOOKUP(A7153,'[110]Legacy Location Lookups'!$B$1:$C$340,2,0)</f>
        <v>East Boca Raton, FL</v>
      </c>
      <c r="C7153" s="41" t="s">
        <v>151</v>
      </c>
      <c r="D7153" s="41" t="s">
        <v>175</v>
      </c>
      <c r="E7153" s="41" t="s">
        <v>144</v>
      </c>
      <c r="F7153" s="38">
        <v>44295</v>
      </c>
      <c r="G7153" s="41" t="s">
        <v>159</v>
      </c>
      <c r="H7153" s="41">
        <v>0</v>
      </c>
    </row>
    <row r="7154" spans="1:8" x14ac:dyDescent="0.25">
      <c r="A7154" s="41">
        <f>VLOOKUP(D7154,'[110]Legacy Location Lookups'!$A$1:$C$340,2,0)</f>
        <v>77</v>
      </c>
      <c r="B7154" s="41" t="str">
        <f>VLOOKUP(A7154,'[110]Legacy Location Lookups'!$B$1:$C$340,2,0)</f>
        <v>West Boca Raton, FL</v>
      </c>
      <c r="C7154" s="41" t="s">
        <v>151</v>
      </c>
      <c r="D7154" s="41" t="s">
        <v>154</v>
      </c>
      <c r="E7154" s="41" t="s">
        <v>144</v>
      </c>
      <c r="F7154" s="38">
        <v>44295</v>
      </c>
      <c r="G7154" s="41" t="s">
        <v>145</v>
      </c>
      <c r="H7154" s="41">
        <v>37</v>
      </c>
    </row>
    <row r="7155" spans="1:8" x14ac:dyDescent="0.25">
      <c r="A7155" s="41">
        <f>VLOOKUP(D7155,'[110]Legacy Location Lookups'!$A$1:$C$340,2,0)</f>
        <v>72</v>
      </c>
      <c r="B7155" s="41" t="str">
        <f>VLOOKUP(A7155,'[110]Legacy Location Lookups'!$B$1:$C$340,2,0)</f>
        <v>Boca Raton, FL</v>
      </c>
      <c r="C7155" s="41" t="s">
        <v>151</v>
      </c>
      <c r="D7155" s="41" t="s">
        <v>155</v>
      </c>
      <c r="E7155" s="41" t="s">
        <v>144</v>
      </c>
      <c r="F7155" s="38">
        <v>44295</v>
      </c>
      <c r="G7155" s="41" t="s">
        <v>145</v>
      </c>
      <c r="H7155" s="41">
        <v>10</v>
      </c>
    </row>
    <row r="7156" spans="1:8" x14ac:dyDescent="0.25">
      <c r="A7156" s="41">
        <f>VLOOKUP(D7156,'[110]Legacy Location Lookups'!$A$1:$C$340,2,0)</f>
        <v>72</v>
      </c>
      <c r="B7156" s="41" t="str">
        <f>VLOOKUP(A7156,'[110]Legacy Location Lookups'!$B$1:$C$340,2,0)</f>
        <v>Boca Raton, FL</v>
      </c>
      <c r="C7156" s="41" t="s">
        <v>151</v>
      </c>
      <c r="D7156" s="41" t="s">
        <v>155</v>
      </c>
      <c r="E7156" s="41" t="s">
        <v>147</v>
      </c>
      <c r="F7156" s="38">
        <v>44295</v>
      </c>
      <c r="G7156" s="41" t="s">
        <v>147</v>
      </c>
      <c r="H7156" s="41">
        <v>0</v>
      </c>
    </row>
    <row r="7157" spans="1:8" x14ac:dyDescent="0.25">
      <c r="A7157" s="41">
        <f>VLOOKUP(D7157,'[110]Legacy Location Lookups'!$A$1:$C$340,2,0)</f>
        <v>72</v>
      </c>
      <c r="B7157" s="41" t="str">
        <f>VLOOKUP(A7157,'[110]Legacy Location Lookups'!$B$1:$C$340,2,0)</f>
        <v>Boca Raton, FL</v>
      </c>
      <c r="C7157" s="41" t="s">
        <v>151</v>
      </c>
      <c r="D7157" s="41" t="s">
        <v>155</v>
      </c>
      <c r="E7157" s="41" t="s">
        <v>144</v>
      </c>
      <c r="F7157" s="38">
        <v>44295</v>
      </c>
      <c r="G7157" s="41" t="s">
        <v>159</v>
      </c>
      <c r="H7157" s="41">
        <v>1</v>
      </c>
    </row>
    <row r="7158" spans="1:8" x14ac:dyDescent="0.25">
      <c r="A7158" s="41">
        <f>VLOOKUP(D7158,'[110]Legacy Location Lookups'!$A$1:$C$340,2,0)</f>
        <v>104</v>
      </c>
      <c r="B7158" s="41" t="str">
        <f>VLOOKUP(A7158,'[110]Legacy Location Lookups'!$B$1:$C$340,2,0)</f>
        <v>Miami, FL</v>
      </c>
      <c r="C7158" s="41" t="s">
        <v>151</v>
      </c>
      <c r="D7158" s="41" t="s">
        <v>223</v>
      </c>
      <c r="E7158" s="41" t="s">
        <v>144</v>
      </c>
      <c r="F7158" s="38">
        <v>44295</v>
      </c>
      <c r="G7158" s="41" t="s">
        <v>145</v>
      </c>
      <c r="H7158" s="41">
        <v>0</v>
      </c>
    </row>
    <row r="7159" spans="1:8" x14ac:dyDescent="0.25">
      <c r="A7159" s="41">
        <f>VLOOKUP(D7159,'[110]Legacy Location Lookups'!$A$1:$C$340,2,0)</f>
        <v>104</v>
      </c>
      <c r="B7159" s="41" t="str">
        <f>VLOOKUP(A7159,'[110]Legacy Location Lookups'!$B$1:$C$340,2,0)</f>
        <v>Miami, FL</v>
      </c>
      <c r="C7159" s="41" t="s">
        <v>151</v>
      </c>
      <c r="D7159" s="41" t="s">
        <v>223</v>
      </c>
      <c r="E7159" s="41" t="s">
        <v>144</v>
      </c>
      <c r="F7159" s="38">
        <v>44295</v>
      </c>
      <c r="G7159" s="41" t="s">
        <v>159</v>
      </c>
      <c r="H7159" s="41">
        <v>0</v>
      </c>
    </row>
    <row r="7160" spans="1:8" x14ac:dyDescent="0.25">
      <c r="A7160" s="41">
        <f>VLOOKUP(D7160,'[110]Legacy Location Lookups'!$A$1:$C$340,2,0)</f>
        <v>5</v>
      </c>
      <c r="B7160" s="41" t="str">
        <f>VLOOKUP(A7160,'[110]Legacy Location Lookups'!$B$1:$C$340,2,0)</f>
        <v>Bloomington, IL</v>
      </c>
      <c r="C7160" s="41" t="s">
        <v>142</v>
      </c>
      <c r="D7160" s="41" t="s">
        <v>143</v>
      </c>
      <c r="E7160" s="41" t="s">
        <v>144</v>
      </c>
      <c r="F7160" s="38">
        <v>44301</v>
      </c>
      <c r="G7160" s="41" t="s">
        <v>145</v>
      </c>
      <c r="H7160" s="41">
        <v>94</v>
      </c>
    </row>
    <row r="7161" spans="1:8" x14ac:dyDescent="0.25">
      <c r="A7161" s="41">
        <f>VLOOKUP(D7161,'[110]Legacy Location Lookups'!$A$1:$C$340,2,0)</f>
        <v>5</v>
      </c>
      <c r="B7161" s="41" t="str">
        <f>VLOOKUP(A7161,'[110]Legacy Location Lookups'!$B$1:$C$340,2,0)</f>
        <v>Bloomington, IL</v>
      </c>
      <c r="C7161" s="41" t="s">
        <v>142</v>
      </c>
      <c r="D7161" s="41" t="s">
        <v>143</v>
      </c>
      <c r="E7161" s="41" t="s">
        <v>144</v>
      </c>
      <c r="F7161" s="38">
        <v>44301</v>
      </c>
      <c r="G7161" s="41" t="s">
        <v>146</v>
      </c>
      <c r="H7161" s="41">
        <v>8</v>
      </c>
    </row>
    <row r="7162" spans="1:8" x14ac:dyDescent="0.25">
      <c r="A7162" s="41">
        <f>VLOOKUP(D7162,'[110]Legacy Location Lookups'!$A$1:$C$340,2,0)</f>
        <v>5</v>
      </c>
      <c r="B7162" s="41" t="str">
        <f>VLOOKUP(A7162,'[110]Legacy Location Lookups'!$B$1:$C$340,2,0)</f>
        <v>Bloomington, IL</v>
      </c>
      <c r="C7162" s="41" t="s">
        <v>142</v>
      </c>
      <c r="D7162" s="41" t="s">
        <v>143</v>
      </c>
      <c r="E7162" s="41" t="s">
        <v>147</v>
      </c>
      <c r="F7162" s="38">
        <v>44301</v>
      </c>
      <c r="G7162" s="41" t="s">
        <v>147</v>
      </c>
      <c r="H7162" s="41">
        <v>0</v>
      </c>
    </row>
    <row r="7163" spans="1:8" x14ac:dyDescent="0.25">
      <c r="A7163" s="41">
        <f>VLOOKUP(D7163,'[110]Legacy Location Lookups'!$A$1:$C$340,2,0)</f>
        <v>14</v>
      </c>
      <c r="B7163" s="41" t="str">
        <f>VLOOKUP(A7163,'[110]Legacy Location Lookups'!$B$1:$C$340,2,0)</f>
        <v>Peru, IL</v>
      </c>
      <c r="C7163" s="41" t="s">
        <v>142</v>
      </c>
      <c r="D7163" s="41" t="s">
        <v>148</v>
      </c>
      <c r="E7163" s="41" t="s">
        <v>144</v>
      </c>
      <c r="F7163" s="38">
        <v>44301</v>
      </c>
      <c r="G7163" s="41" t="s">
        <v>145</v>
      </c>
      <c r="H7163" s="41">
        <v>26</v>
      </c>
    </row>
    <row r="7164" spans="1:8" x14ac:dyDescent="0.25">
      <c r="A7164" s="41">
        <f>VLOOKUP(D7164,'[110]Legacy Location Lookups'!$A$1:$C$340,2,0)</f>
        <v>14</v>
      </c>
      <c r="B7164" s="41" t="str">
        <f>VLOOKUP(A7164,'[110]Legacy Location Lookups'!$B$1:$C$340,2,0)</f>
        <v>Peru, IL</v>
      </c>
      <c r="C7164" s="41" t="s">
        <v>142</v>
      </c>
      <c r="D7164" s="41" t="s">
        <v>148</v>
      </c>
      <c r="E7164" s="41" t="s">
        <v>147</v>
      </c>
      <c r="F7164" s="38">
        <v>44301</v>
      </c>
      <c r="G7164" s="41" t="s">
        <v>147</v>
      </c>
      <c r="H7164" s="41">
        <v>0</v>
      </c>
    </row>
    <row r="7165" spans="1:8" x14ac:dyDescent="0.25">
      <c r="A7165" s="41">
        <f>VLOOKUP(D7165,'[110]Legacy Location Lookups'!$A$1:$C$340,2,0)</f>
        <v>13</v>
      </c>
      <c r="B7165" s="41" t="str">
        <f>VLOOKUP(A7165,'[110]Legacy Location Lookups'!$B$1:$C$340,2,0)</f>
        <v>Peoria, IL</v>
      </c>
      <c r="C7165" s="41" t="s">
        <v>142</v>
      </c>
      <c r="D7165" s="41" t="s">
        <v>149</v>
      </c>
      <c r="E7165" s="41" t="s">
        <v>144</v>
      </c>
      <c r="F7165" s="38">
        <v>44301</v>
      </c>
      <c r="G7165" s="41" t="s">
        <v>145</v>
      </c>
      <c r="H7165" s="41">
        <v>17</v>
      </c>
    </row>
    <row r="7166" spans="1:8" x14ac:dyDescent="0.25">
      <c r="A7166" s="41">
        <f>VLOOKUP(D7166,'[110]Legacy Location Lookups'!$A$1:$C$340,2,0)</f>
        <v>13</v>
      </c>
      <c r="B7166" s="41" t="str">
        <f>VLOOKUP(A7166,'[110]Legacy Location Lookups'!$B$1:$C$340,2,0)</f>
        <v>Peoria, IL</v>
      </c>
      <c r="C7166" s="41" t="s">
        <v>142</v>
      </c>
      <c r="D7166" s="41" t="s">
        <v>149</v>
      </c>
      <c r="E7166" s="41" t="s">
        <v>144</v>
      </c>
      <c r="F7166" s="38">
        <v>44301</v>
      </c>
      <c r="G7166" s="41" t="s">
        <v>146</v>
      </c>
      <c r="H7166" s="41">
        <v>0</v>
      </c>
    </row>
    <row r="7167" spans="1:8" x14ac:dyDescent="0.25">
      <c r="A7167" s="41">
        <f>VLOOKUP(D7167,'[110]Legacy Location Lookups'!$A$1:$C$340,2,0)</f>
        <v>6</v>
      </c>
      <c r="B7167" s="41" t="str">
        <f>VLOOKUP(A7167,'[110]Legacy Location Lookups'!$B$1:$C$340,2,0)</f>
        <v>Charleston, IL</v>
      </c>
      <c r="C7167" s="41" t="s">
        <v>142</v>
      </c>
      <c r="D7167" s="41" t="s">
        <v>150</v>
      </c>
      <c r="E7167" s="41" t="s">
        <v>144</v>
      </c>
      <c r="F7167" s="38">
        <v>44301</v>
      </c>
      <c r="G7167" s="41" t="s">
        <v>145</v>
      </c>
      <c r="H7167" s="41">
        <v>32</v>
      </c>
    </row>
    <row r="7168" spans="1:8" x14ac:dyDescent="0.25">
      <c r="A7168" s="41">
        <f>VLOOKUP(D7168,'[110]Legacy Location Lookups'!$A$1:$C$340,2,0)</f>
        <v>6</v>
      </c>
      <c r="B7168" s="41" t="str">
        <f>VLOOKUP(A7168,'[110]Legacy Location Lookups'!$B$1:$C$340,2,0)</f>
        <v>Charleston, IL</v>
      </c>
      <c r="C7168" s="41" t="s">
        <v>142</v>
      </c>
      <c r="D7168" s="41" t="s">
        <v>150</v>
      </c>
      <c r="E7168" s="41" t="s">
        <v>144</v>
      </c>
      <c r="F7168" s="38">
        <v>44301</v>
      </c>
      <c r="G7168" s="41" t="s">
        <v>146</v>
      </c>
      <c r="H7168" s="41">
        <v>0</v>
      </c>
    </row>
    <row r="7169" spans="1:8" x14ac:dyDescent="0.25">
      <c r="A7169" s="41">
        <f>VLOOKUP(D7169,'[110]Legacy Location Lookups'!$A$1:$C$340,2,0)</f>
        <v>6</v>
      </c>
      <c r="B7169" s="41" t="str">
        <f>VLOOKUP(A7169,'[110]Legacy Location Lookups'!$B$1:$C$340,2,0)</f>
        <v>Charleston, IL</v>
      </c>
      <c r="C7169" s="41" t="s">
        <v>142</v>
      </c>
      <c r="D7169" s="41" t="s">
        <v>150</v>
      </c>
      <c r="E7169" s="41" t="s">
        <v>147</v>
      </c>
      <c r="F7169" s="38">
        <v>44301</v>
      </c>
      <c r="G7169" s="41" t="s">
        <v>147</v>
      </c>
      <c r="H7169" s="41">
        <v>0</v>
      </c>
    </row>
    <row r="7170" spans="1:8" x14ac:dyDescent="0.25">
      <c r="A7170" s="41">
        <f>VLOOKUP(D7170,'[110]Legacy Location Lookups'!$A$1:$C$340,2,0)</f>
        <v>15</v>
      </c>
      <c r="B7170" s="41" t="str">
        <f>VLOOKUP(A7170,'[110]Legacy Location Lookups'!$B$1:$C$340,2,0)</f>
        <v>Pontiac, IL</v>
      </c>
      <c r="C7170" s="41" t="s">
        <v>142</v>
      </c>
      <c r="D7170" s="41" t="s">
        <v>13</v>
      </c>
      <c r="E7170" s="41" t="s">
        <v>144</v>
      </c>
      <c r="F7170" s="38">
        <v>44301</v>
      </c>
      <c r="G7170" s="41" t="s">
        <v>145</v>
      </c>
      <c r="H7170" s="41">
        <v>0</v>
      </c>
    </row>
    <row r="7171" spans="1:8" x14ac:dyDescent="0.25">
      <c r="A7171" s="41">
        <f>VLOOKUP(D7171,'[110]Legacy Location Lookups'!$A$1:$C$340,2,0)</f>
        <v>15</v>
      </c>
      <c r="B7171" s="41" t="str">
        <f>VLOOKUP(A7171,'[110]Legacy Location Lookups'!$B$1:$C$340,2,0)</f>
        <v>Pontiac, IL</v>
      </c>
      <c r="C7171" s="41" t="s">
        <v>142</v>
      </c>
      <c r="D7171" s="41" t="s">
        <v>13</v>
      </c>
      <c r="E7171" s="41" t="s">
        <v>147</v>
      </c>
      <c r="F7171" s="38">
        <v>44301</v>
      </c>
      <c r="G7171" s="41" t="s">
        <v>147</v>
      </c>
      <c r="H7171" s="41">
        <v>0</v>
      </c>
    </row>
    <row r="7172" spans="1:8" x14ac:dyDescent="0.25">
      <c r="A7172" s="41">
        <f>VLOOKUP(D7172,'[110]Legacy Location Lookups'!$A$1:$C$340,2,0)</f>
        <v>8</v>
      </c>
      <c r="B7172" s="41" t="str">
        <f>VLOOKUP(A7172,'[110]Legacy Location Lookups'!$B$1:$C$340,2,0)</f>
        <v>Eureka, IL</v>
      </c>
      <c r="C7172" s="41" t="s">
        <v>142</v>
      </c>
      <c r="D7172" s="41" t="s">
        <v>6</v>
      </c>
      <c r="E7172" s="41" t="s">
        <v>144</v>
      </c>
      <c r="F7172" s="38">
        <v>44301</v>
      </c>
      <c r="G7172" s="41" t="s">
        <v>145</v>
      </c>
      <c r="H7172" s="41">
        <v>0</v>
      </c>
    </row>
    <row r="7173" spans="1:8" x14ac:dyDescent="0.25">
      <c r="A7173" s="41">
        <f>VLOOKUP(D7173,'[110]Legacy Location Lookups'!$A$1:$C$340,2,0)</f>
        <v>8</v>
      </c>
      <c r="B7173" s="41" t="str">
        <f>VLOOKUP(A7173,'[110]Legacy Location Lookups'!$B$1:$C$340,2,0)</f>
        <v>Eureka, IL</v>
      </c>
      <c r="C7173" s="41" t="s">
        <v>142</v>
      </c>
      <c r="D7173" s="41" t="s">
        <v>6</v>
      </c>
      <c r="E7173" s="41" t="s">
        <v>147</v>
      </c>
      <c r="F7173" s="38">
        <v>44301</v>
      </c>
      <c r="G7173" s="41" t="s">
        <v>147</v>
      </c>
      <c r="H7173" s="41">
        <v>0</v>
      </c>
    </row>
    <row r="7174" spans="1:8" x14ac:dyDescent="0.25">
      <c r="A7174" s="41">
        <f>VLOOKUP(D7174,'[110]Legacy Location Lookups'!$A$1:$C$340,2,0)</f>
        <v>10</v>
      </c>
      <c r="B7174" s="41" t="str">
        <f>VLOOKUP(A7174,'[110]Legacy Location Lookups'!$B$1:$C$340,2,0)</f>
        <v>Lincoln, IL</v>
      </c>
      <c r="C7174" s="41" t="s">
        <v>142</v>
      </c>
      <c r="D7174" s="41" t="s">
        <v>174</v>
      </c>
      <c r="E7174" s="41" t="s">
        <v>144</v>
      </c>
      <c r="F7174" s="38">
        <v>44301</v>
      </c>
      <c r="G7174" s="41" t="s">
        <v>145</v>
      </c>
      <c r="H7174" s="41">
        <v>0</v>
      </c>
    </row>
    <row r="7175" spans="1:8" x14ac:dyDescent="0.25">
      <c r="A7175" s="41">
        <f>VLOOKUP(D7175,'[110]Legacy Location Lookups'!$A$1:$C$340,2,0)</f>
        <v>10</v>
      </c>
      <c r="B7175" s="41" t="str">
        <f>VLOOKUP(A7175,'[110]Legacy Location Lookups'!$B$1:$C$340,2,0)</f>
        <v>Lincoln, IL</v>
      </c>
      <c r="C7175" s="41" t="s">
        <v>142</v>
      </c>
      <c r="D7175" s="41" t="s">
        <v>174</v>
      </c>
      <c r="E7175" s="41" t="s">
        <v>144</v>
      </c>
      <c r="F7175" s="38">
        <v>44301</v>
      </c>
      <c r="G7175" s="41" t="s">
        <v>147</v>
      </c>
      <c r="H7175" s="41">
        <v>0</v>
      </c>
    </row>
    <row r="7176" spans="1:8" x14ac:dyDescent="0.25">
      <c r="A7176" s="41">
        <f>VLOOKUP(D7176,'[110]Legacy Location Lookups'!$A$1:$C$340,2,0)</f>
        <v>17</v>
      </c>
      <c r="B7176" s="41" t="str">
        <f>VLOOKUP(A7176,'[110]Legacy Location Lookups'!$B$1:$C$340,2,0)</f>
        <v>Streator, IL</v>
      </c>
      <c r="C7176" s="41" t="s">
        <v>142</v>
      </c>
      <c r="D7176" s="41" t="s">
        <v>171</v>
      </c>
      <c r="E7176" s="41" t="s">
        <v>144</v>
      </c>
      <c r="F7176" s="38">
        <v>44301</v>
      </c>
      <c r="G7176" s="41" t="s">
        <v>145</v>
      </c>
      <c r="H7176" s="41">
        <v>0</v>
      </c>
    </row>
    <row r="7177" spans="1:8" x14ac:dyDescent="0.25">
      <c r="A7177" s="41">
        <f>VLOOKUP(D7177,'[110]Legacy Location Lookups'!$A$1:$C$340,2,0)</f>
        <v>17</v>
      </c>
      <c r="B7177" s="41" t="str">
        <f>VLOOKUP(A7177,'[110]Legacy Location Lookups'!$B$1:$C$340,2,0)</f>
        <v>Streator, IL</v>
      </c>
      <c r="C7177" s="41" t="s">
        <v>142</v>
      </c>
      <c r="D7177" s="41" t="s">
        <v>171</v>
      </c>
      <c r="E7177" s="41" t="s">
        <v>147</v>
      </c>
      <c r="F7177" s="38">
        <v>44301</v>
      </c>
      <c r="G7177" s="41" t="s">
        <v>147</v>
      </c>
      <c r="H7177" s="41">
        <v>0</v>
      </c>
    </row>
    <row r="7178" spans="1:8" x14ac:dyDescent="0.25">
      <c r="A7178" s="41">
        <f>VLOOKUP(D7178,'[110]Legacy Location Lookups'!$A$1:$C$340,2,0)</f>
        <v>16</v>
      </c>
      <c r="B7178" s="41" t="str">
        <f>VLOOKUP(A7178,'[110]Legacy Location Lookups'!$B$1:$C$340,2,0)</f>
        <v>Princeton, IL</v>
      </c>
      <c r="C7178" s="41" t="s">
        <v>142</v>
      </c>
      <c r="D7178" s="41" t="s">
        <v>169</v>
      </c>
      <c r="E7178" s="41" t="s">
        <v>144</v>
      </c>
      <c r="F7178" s="38">
        <v>44301</v>
      </c>
      <c r="G7178" s="41" t="s">
        <v>145</v>
      </c>
      <c r="H7178" s="41">
        <v>29</v>
      </c>
    </row>
    <row r="7179" spans="1:8" x14ac:dyDescent="0.25">
      <c r="A7179" s="41">
        <f>VLOOKUP(D7179,'[110]Legacy Location Lookups'!$A$1:$C$340,2,0)</f>
        <v>16</v>
      </c>
      <c r="B7179" s="41" t="str">
        <f>VLOOKUP(A7179,'[110]Legacy Location Lookups'!$B$1:$C$340,2,0)</f>
        <v>Princeton, IL</v>
      </c>
      <c r="C7179" s="41" t="s">
        <v>142</v>
      </c>
      <c r="D7179" s="41" t="s">
        <v>169</v>
      </c>
      <c r="E7179" s="41" t="s">
        <v>147</v>
      </c>
      <c r="F7179" s="38">
        <v>44301</v>
      </c>
      <c r="G7179" s="41" t="s">
        <v>147</v>
      </c>
      <c r="H7179" s="41">
        <v>0</v>
      </c>
    </row>
    <row r="7180" spans="1:8" x14ac:dyDescent="0.25">
      <c r="A7180" s="41">
        <f>VLOOKUP(D7180,'[110]Legacy Location Lookups'!$A$1:$C$340,2,0)</f>
        <v>11</v>
      </c>
      <c r="B7180" s="41" t="str">
        <f>VLOOKUP(A7180,'[110]Legacy Location Lookups'!$B$1:$C$340,2,0)</f>
        <v>Mt Zion, IL</v>
      </c>
      <c r="C7180" s="41" t="s">
        <v>142</v>
      </c>
      <c r="D7180" s="41" t="s">
        <v>170</v>
      </c>
      <c r="E7180" s="41" t="s">
        <v>144</v>
      </c>
      <c r="F7180" s="38">
        <v>44301</v>
      </c>
      <c r="G7180" s="41" t="s">
        <v>145</v>
      </c>
      <c r="H7180" s="41">
        <v>0</v>
      </c>
    </row>
    <row r="7181" spans="1:8" x14ac:dyDescent="0.25">
      <c r="A7181" s="41">
        <f>VLOOKUP(D7181,'[110]Legacy Location Lookups'!$A$1:$C$340,2,0)</f>
        <v>11</v>
      </c>
      <c r="B7181" s="41" t="str">
        <f>VLOOKUP(A7181,'[110]Legacy Location Lookups'!$B$1:$C$340,2,0)</f>
        <v>Mt Zion, IL</v>
      </c>
      <c r="C7181" s="41" t="s">
        <v>142</v>
      </c>
      <c r="D7181" s="41" t="s">
        <v>170</v>
      </c>
      <c r="E7181" s="41" t="s">
        <v>147</v>
      </c>
      <c r="F7181" s="38">
        <v>44301</v>
      </c>
      <c r="G7181" s="41" t="s">
        <v>147</v>
      </c>
      <c r="H7181" s="41">
        <v>0</v>
      </c>
    </row>
    <row r="7182" spans="1:8" x14ac:dyDescent="0.25">
      <c r="A7182" s="41">
        <f>VLOOKUP(D7182,'[110]Legacy Location Lookups'!$A$1:$C$340,2,0)</f>
        <v>9</v>
      </c>
      <c r="B7182" s="41" t="str">
        <f>VLOOKUP(A7182,'[110]Legacy Location Lookups'!$B$1:$C$340,2,0)</f>
        <v>Gibson City, IL</v>
      </c>
      <c r="C7182" s="41" t="s">
        <v>142</v>
      </c>
      <c r="D7182" s="41" t="s">
        <v>168</v>
      </c>
      <c r="E7182" s="41" t="s">
        <v>144</v>
      </c>
      <c r="F7182" s="38">
        <v>44301</v>
      </c>
      <c r="G7182" s="41" t="s">
        <v>145</v>
      </c>
      <c r="H7182" s="41">
        <v>0</v>
      </c>
    </row>
    <row r="7183" spans="1:8" x14ac:dyDescent="0.25">
      <c r="A7183" s="41">
        <f>VLOOKUP(D7183,'[110]Legacy Location Lookups'!$A$1:$C$340,2,0)</f>
        <v>127</v>
      </c>
      <c r="B7183" s="41" t="str">
        <f>VLOOKUP(A7183,'[110]Legacy Location Lookups'!$B$1:$C$340,2,0)</f>
        <v>Canton, IL</v>
      </c>
      <c r="C7183" s="41" t="s">
        <v>142</v>
      </c>
      <c r="D7183" s="41" t="s">
        <v>166</v>
      </c>
      <c r="E7183" s="41" t="s">
        <v>144</v>
      </c>
      <c r="F7183" s="38">
        <v>44301</v>
      </c>
      <c r="G7183" s="41" t="s">
        <v>145</v>
      </c>
      <c r="H7183" s="41">
        <v>29</v>
      </c>
    </row>
    <row r="7184" spans="1:8" x14ac:dyDescent="0.25">
      <c r="A7184" s="41">
        <f>VLOOKUP(D7184,'[110]Legacy Location Lookups'!$A$1:$C$340,2,0)</f>
        <v>12</v>
      </c>
      <c r="B7184" s="41" t="str">
        <f>VLOOKUP(A7184,'[110]Legacy Location Lookups'!$B$1:$C$340,2,0)</f>
        <v>Pekin, IL</v>
      </c>
      <c r="C7184" s="41" t="s">
        <v>142</v>
      </c>
      <c r="D7184" s="41" t="s">
        <v>242</v>
      </c>
      <c r="E7184" s="41" t="s">
        <v>144</v>
      </c>
      <c r="F7184" s="38">
        <v>44301</v>
      </c>
      <c r="G7184" s="41" t="s">
        <v>145</v>
      </c>
      <c r="H7184" s="41">
        <v>0</v>
      </c>
    </row>
    <row r="7185" spans="1:8" x14ac:dyDescent="0.25">
      <c r="A7185" s="41">
        <f>VLOOKUP(D7185,'[110]Legacy Location Lookups'!$A$1:$C$340,2,0)</f>
        <v>7</v>
      </c>
      <c r="B7185" s="41" t="str">
        <f>VLOOKUP(A7185,'[110]Legacy Location Lookups'!$B$1:$C$340,2,0)</f>
        <v>Clinton, IL</v>
      </c>
      <c r="C7185" s="41" t="s">
        <v>142</v>
      </c>
      <c r="D7185" s="41" t="s">
        <v>221</v>
      </c>
      <c r="E7185" s="41" t="s">
        <v>144</v>
      </c>
      <c r="F7185" s="38">
        <v>44301</v>
      </c>
      <c r="G7185" s="41" t="s">
        <v>145</v>
      </c>
      <c r="H7185" s="41">
        <v>26</v>
      </c>
    </row>
    <row r="7186" spans="1:8" x14ac:dyDescent="0.25">
      <c r="A7186" s="41">
        <f>VLOOKUP(D7186,'[110]Legacy Location Lookups'!$A$1:$C$340,2,0)</f>
        <v>171</v>
      </c>
      <c r="B7186" s="41" t="str">
        <f>VLOOKUP(A7186,'[110]Legacy Location Lookups'!$B$1:$C$340,2,0)</f>
        <v>IL Champaign E Main St</v>
      </c>
      <c r="C7186" s="41" t="s">
        <v>142</v>
      </c>
      <c r="D7186" s="41" t="s">
        <v>384</v>
      </c>
      <c r="E7186" s="41" t="s">
        <v>144</v>
      </c>
      <c r="F7186" s="38">
        <v>44301</v>
      </c>
      <c r="G7186" s="41" t="s">
        <v>145</v>
      </c>
      <c r="H7186" s="41">
        <v>0</v>
      </c>
    </row>
    <row r="7187" spans="1:8" x14ac:dyDescent="0.25">
      <c r="A7187" s="41">
        <f>VLOOKUP(D7187,'[110]Legacy Location Lookups'!$A$1:$C$340,2,0)</f>
        <v>162</v>
      </c>
      <c r="B7187" s="41" t="str">
        <f>VLOOKUP(A7187,'[110]Legacy Location Lookups'!$B$1:$C$340,2,0)</f>
        <v>IL GalesburgSeminarySt</v>
      </c>
      <c r="C7187" s="41" t="s">
        <v>142</v>
      </c>
      <c r="D7187" s="41" t="s">
        <v>385</v>
      </c>
      <c r="E7187" s="41" t="s">
        <v>144</v>
      </c>
      <c r="F7187" s="38">
        <v>44301</v>
      </c>
      <c r="G7187" s="41" t="s">
        <v>145</v>
      </c>
      <c r="H7187" s="41">
        <v>0</v>
      </c>
    </row>
    <row r="7188" spans="1:8" x14ac:dyDescent="0.25">
      <c r="A7188" s="41">
        <f>VLOOKUP(D7188,'[110]Legacy Location Lookups'!$A$1:$C$340,2,0)</f>
        <v>164</v>
      </c>
      <c r="B7188" s="41" t="str">
        <f>VLOOKUP(A7188,'[110]Legacy Location Lookups'!$B$1:$C$340,2,0)</f>
        <v>ILSpringfield EMadison</v>
      </c>
      <c r="C7188" s="41" t="s">
        <v>142</v>
      </c>
      <c r="D7188" s="41" t="s">
        <v>386</v>
      </c>
      <c r="E7188" s="41" t="s">
        <v>144</v>
      </c>
      <c r="F7188" s="38">
        <v>44301</v>
      </c>
      <c r="G7188" s="41" t="s">
        <v>145</v>
      </c>
      <c r="H7188" s="41">
        <v>0</v>
      </c>
    </row>
    <row r="7189" spans="1:8" x14ac:dyDescent="0.25">
      <c r="A7189" s="41">
        <f>VLOOKUP(D7189,'[110]Legacy Location Lookups'!$A$1:$C$340,2,0)</f>
        <v>5</v>
      </c>
      <c r="B7189" s="41" t="str">
        <f>VLOOKUP(A7189,'[110]Legacy Location Lookups'!$B$1:$C$340,2,0)</f>
        <v>Bloomington, IL</v>
      </c>
      <c r="C7189" s="41" t="s">
        <v>142</v>
      </c>
      <c r="D7189" s="41" t="s">
        <v>143</v>
      </c>
      <c r="E7189" s="41" t="s">
        <v>144</v>
      </c>
      <c r="F7189" s="38">
        <v>44300</v>
      </c>
      <c r="G7189" s="41" t="s">
        <v>145</v>
      </c>
      <c r="H7189" s="41">
        <v>77</v>
      </c>
    </row>
    <row r="7190" spans="1:8" x14ac:dyDescent="0.25">
      <c r="A7190" s="41">
        <f>VLOOKUP(D7190,'[110]Legacy Location Lookups'!$A$1:$C$340,2,0)</f>
        <v>5</v>
      </c>
      <c r="B7190" s="41" t="str">
        <f>VLOOKUP(A7190,'[110]Legacy Location Lookups'!$B$1:$C$340,2,0)</f>
        <v>Bloomington, IL</v>
      </c>
      <c r="C7190" s="41" t="s">
        <v>142</v>
      </c>
      <c r="D7190" s="41" t="s">
        <v>143</v>
      </c>
      <c r="E7190" s="41" t="s">
        <v>144</v>
      </c>
      <c r="F7190" s="38">
        <v>44300</v>
      </c>
      <c r="G7190" s="41" t="s">
        <v>146</v>
      </c>
      <c r="H7190" s="41">
        <v>15</v>
      </c>
    </row>
    <row r="7191" spans="1:8" x14ac:dyDescent="0.25">
      <c r="A7191" s="41">
        <f>VLOOKUP(D7191,'[110]Legacy Location Lookups'!$A$1:$C$340,2,0)</f>
        <v>5</v>
      </c>
      <c r="B7191" s="41" t="str">
        <f>VLOOKUP(A7191,'[110]Legacy Location Lookups'!$B$1:$C$340,2,0)</f>
        <v>Bloomington, IL</v>
      </c>
      <c r="C7191" s="41" t="s">
        <v>142</v>
      </c>
      <c r="D7191" s="41" t="s">
        <v>143</v>
      </c>
      <c r="E7191" s="41" t="s">
        <v>147</v>
      </c>
      <c r="F7191" s="38">
        <v>44300</v>
      </c>
      <c r="G7191" s="41" t="s">
        <v>147</v>
      </c>
      <c r="H7191" s="41">
        <v>0</v>
      </c>
    </row>
    <row r="7192" spans="1:8" x14ac:dyDescent="0.25">
      <c r="A7192" s="41">
        <f>VLOOKUP(D7192,'[110]Legacy Location Lookups'!$A$1:$C$340,2,0)</f>
        <v>14</v>
      </c>
      <c r="B7192" s="41" t="str">
        <f>VLOOKUP(A7192,'[110]Legacy Location Lookups'!$B$1:$C$340,2,0)</f>
        <v>Peru, IL</v>
      </c>
      <c r="C7192" s="41" t="s">
        <v>142</v>
      </c>
      <c r="D7192" s="41" t="s">
        <v>148</v>
      </c>
      <c r="E7192" s="41" t="s">
        <v>144</v>
      </c>
      <c r="F7192" s="38">
        <v>44300</v>
      </c>
      <c r="G7192" s="41" t="s">
        <v>145</v>
      </c>
      <c r="H7192" s="41">
        <v>23</v>
      </c>
    </row>
    <row r="7193" spans="1:8" x14ac:dyDescent="0.25">
      <c r="A7193" s="41">
        <f>VLOOKUP(D7193,'[110]Legacy Location Lookups'!$A$1:$C$340,2,0)</f>
        <v>14</v>
      </c>
      <c r="B7193" s="41" t="str">
        <f>VLOOKUP(A7193,'[110]Legacy Location Lookups'!$B$1:$C$340,2,0)</f>
        <v>Peru, IL</v>
      </c>
      <c r="C7193" s="41" t="s">
        <v>142</v>
      </c>
      <c r="D7193" s="41" t="s">
        <v>148</v>
      </c>
      <c r="E7193" s="41" t="s">
        <v>147</v>
      </c>
      <c r="F7193" s="38">
        <v>44300</v>
      </c>
      <c r="G7193" s="41" t="s">
        <v>147</v>
      </c>
      <c r="H7193" s="41">
        <v>0</v>
      </c>
    </row>
    <row r="7194" spans="1:8" x14ac:dyDescent="0.25">
      <c r="A7194" s="41">
        <f>VLOOKUP(D7194,'[110]Legacy Location Lookups'!$A$1:$C$340,2,0)</f>
        <v>13</v>
      </c>
      <c r="B7194" s="41" t="str">
        <f>VLOOKUP(A7194,'[110]Legacy Location Lookups'!$B$1:$C$340,2,0)</f>
        <v>Peoria, IL</v>
      </c>
      <c r="C7194" s="41" t="s">
        <v>142</v>
      </c>
      <c r="D7194" s="41" t="s">
        <v>149</v>
      </c>
      <c r="E7194" s="41" t="s">
        <v>144</v>
      </c>
      <c r="F7194" s="38">
        <v>44300</v>
      </c>
      <c r="G7194" s="41" t="s">
        <v>145</v>
      </c>
      <c r="H7194" s="41">
        <v>42</v>
      </c>
    </row>
    <row r="7195" spans="1:8" x14ac:dyDescent="0.25">
      <c r="A7195" s="41">
        <f>VLOOKUP(D7195,'[110]Legacy Location Lookups'!$A$1:$C$340,2,0)</f>
        <v>13</v>
      </c>
      <c r="B7195" s="41" t="str">
        <f>VLOOKUP(A7195,'[110]Legacy Location Lookups'!$B$1:$C$340,2,0)</f>
        <v>Peoria, IL</v>
      </c>
      <c r="C7195" s="41" t="s">
        <v>142</v>
      </c>
      <c r="D7195" s="41" t="s">
        <v>149</v>
      </c>
      <c r="E7195" s="41" t="s">
        <v>144</v>
      </c>
      <c r="F7195" s="38">
        <v>44300</v>
      </c>
      <c r="G7195" s="41" t="s">
        <v>146</v>
      </c>
      <c r="H7195" s="41">
        <v>11</v>
      </c>
    </row>
    <row r="7196" spans="1:8" x14ac:dyDescent="0.25">
      <c r="A7196" s="41">
        <f>VLOOKUP(D7196,'[110]Legacy Location Lookups'!$A$1:$C$340,2,0)</f>
        <v>6</v>
      </c>
      <c r="B7196" s="41" t="str">
        <f>VLOOKUP(A7196,'[110]Legacy Location Lookups'!$B$1:$C$340,2,0)</f>
        <v>Charleston, IL</v>
      </c>
      <c r="C7196" s="41" t="s">
        <v>142</v>
      </c>
      <c r="D7196" s="41" t="s">
        <v>150</v>
      </c>
      <c r="E7196" s="41" t="s">
        <v>144</v>
      </c>
      <c r="F7196" s="38">
        <v>44300</v>
      </c>
      <c r="G7196" s="41" t="s">
        <v>145</v>
      </c>
      <c r="H7196" s="41">
        <v>45</v>
      </c>
    </row>
    <row r="7197" spans="1:8" x14ac:dyDescent="0.25">
      <c r="A7197" s="41">
        <f>VLOOKUP(D7197,'[110]Legacy Location Lookups'!$A$1:$C$340,2,0)</f>
        <v>6</v>
      </c>
      <c r="B7197" s="41" t="str">
        <f>VLOOKUP(A7197,'[110]Legacy Location Lookups'!$B$1:$C$340,2,0)</f>
        <v>Charleston, IL</v>
      </c>
      <c r="C7197" s="41" t="s">
        <v>142</v>
      </c>
      <c r="D7197" s="41" t="s">
        <v>150</v>
      </c>
      <c r="E7197" s="41" t="s">
        <v>144</v>
      </c>
      <c r="F7197" s="38">
        <v>44300</v>
      </c>
      <c r="G7197" s="41" t="s">
        <v>146</v>
      </c>
      <c r="H7197" s="41">
        <v>0</v>
      </c>
    </row>
    <row r="7198" spans="1:8" x14ac:dyDescent="0.25">
      <c r="A7198" s="41">
        <f>VLOOKUP(D7198,'[110]Legacy Location Lookups'!$A$1:$C$340,2,0)</f>
        <v>6</v>
      </c>
      <c r="B7198" s="41" t="str">
        <f>VLOOKUP(A7198,'[110]Legacy Location Lookups'!$B$1:$C$340,2,0)</f>
        <v>Charleston, IL</v>
      </c>
      <c r="C7198" s="41" t="s">
        <v>142</v>
      </c>
      <c r="D7198" s="41" t="s">
        <v>150</v>
      </c>
      <c r="E7198" s="41" t="s">
        <v>147</v>
      </c>
      <c r="F7198" s="38">
        <v>44300</v>
      </c>
      <c r="G7198" s="41" t="s">
        <v>147</v>
      </c>
      <c r="H7198" s="41">
        <v>0</v>
      </c>
    </row>
    <row r="7199" spans="1:8" x14ac:dyDescent="0.25">
      <c r="A7199" s="41">
        <f>VLOOKUP(D7199,'[110]Legacy Location Lookups'!$A$1:$C$340,2,0)</f>
        <v>15</v>
      </c>
      <c r="B7199" s="41" t="str">
        <f>VLOOKUP(A7199,'[110]Legacy Location Lookups'!$B$1:$C$340,2,0)</f>
        <v>Pontiac, IL</v>
      </c>
      <c r="C7199" s="41" t="s">
        <v>142</v>
      </c>
      <c r="D7199" s="41" t="s">
        <v>13</v>
      </c>
      <c r="E7199" s="41" t="s">
        <v>144</v>
      </c>
      <c r="F7199" s="38">
        <v>44300</v>
      </c>
      <c r="G7199" s="41" t="s">
        <v>145</v>
      </c>
      <c r="H7199" s="41">
        <v>0</v>
      </c>
    </row>
    <row r="7200" spans="1:8" x14ac:dyDescent="0.25">
      <c r="A7200" s="41">
        <f>VLOOKUP(D7200,'[110]Legacy Location Lookups'!$A$1:$C$340,2,0)</f>
        <v>15</v>
      </c>
      <c r="B7200" s="41" t="str">
        <f>VLOOKUP(A7200,'[110]Legacy Location Lookups'!$B$1:$C$340,2,0)</f>
        <v>Pontiac, IL</v>
      </c>
      <c r="C7200" s="41" t="s">
        <v>142</v>
      </c>
      <c r="D7200" s="41" t="s">
        <v>13</v>
      </c>
      <c r="E7200" s="41" t="s">
        <v>147</v>
      </c>
      <c r="F7200" s="38">
        <v>44300</v>
      </c>
      <c r="G7200" s="41" t="s">
        <v>147</v>
      </c>
      <c r="H7200" s="41">
        <v>0</v>
      </c>
    </row>
    <row r="7201" spans="1:8" x14ac:dyDescent="0.25">
      <c r="A7201" s="41">
        <f>VLOOKUP(D7201,'[110]Legacy Location Lookups'!$A$1:$C$340,2,0)</f>
        <v>8</v>
      </c>
      <c r="B7201" s="41" t="str">
        <f>VLOOKUP(A7201,'[110]Legacy Location Lookups'!$B$1:$C$340,2,0)</f>
        <v>Eureka, IL</v>
      </c>
      <c r="C7201" s="41" t="s">
        <v>142</v>
      </c>
      <c r="D7201" s="41" t="s">
        <v>6</v>
      </c>
      <c r="E7201" s="41" t="s">
        <v>144</v>
      </c>
      <c r="F7201" s="38">
        <v>44300</v>
      </c>
      <c r="G7201" s="41" t="s">
        <v>145</v>
      </c>
      <c r="H7201" s="41">
        <v>0</v>
      </c>
    </row>
    <row r="7202" spans="1:8" x14ac:dyDescent="0.25">
      <c r="A7202" s="41">
        <f>VLOOKUP(D7202,'[110]Legacy Location Lookups'!$A$1:$C$340,2,0)</f>
        <v>8</v>
      </c>
      <c r="B7202" s="41" t="str">
        <f>VLOOKUP(A7202,'[110]Legacy Location Lookups'!$B$1:$C$340,2,0)</f>
        <v>Eureka, IL</v>
      </c>
      <c r="C7202" s="41" t="s">
        <v>142</v>
      </c>
      <c r="D7202" s="41" t="s">
        <v>6</v>
      </c>
      <c r="E7202" s="41" t="s">
        <v>147</v>
      </c>
      <c r="F7202" s="38">
        <v>44300</v>
      </c>
      <c r="G7202" s="41" t="s">
        <v>147</v>
      </c>
      <c r="H7202" s="41">
        <v>0</v>
      </c>
    </row>
    <row r="7203" spans="1:8" x14ac:dyDescent="0.25">
      <c r="A7203" s="41">
        <f>VLOOKUP(D7203,'[110]Legacy Location Lookups'!$A$1:$C$340,2,0)</f>
        <v>10</v>
      </c>
      <c r="B7203" s="41" t="str">
        <f>VLOOKUP(A7203,'[110]Legacy Location Lookups'!$B$1:$C$340,2,0)</f>
        <v>Lincoln, IL</v>
      </c>
      <c r="C7203" s="41" t="s">
        <v>142</v>
      </c>
      <c r="D7203" s="41" t="s">
        <v>174</v>
      </c>
      <c r="E7203" s="41" t="s">
        <v>144</v>
      </c>
      <c r="F7203" s="38">
        <v>44300</v>
      </c>
      <c r="G7203" s="41" t="s">
        <v>145</v>
      </c>
      <c r="H7203" s="41">
        <v>0</v>
      </c>
    </row>
    <row r="7204" spans="1:8" x14ac:dyDescent="0.25">
      <c r="A7204" s="41">
        <f>VLOOKUP(D7204,'[110]Legacy Location Lookups'!$A$1:$C$340,2,0)</f>
        <v>10</v>
      </c>
      <c r="B7204" s="41" t="str">
        <f>VLOOKUP(A7204,'[110]Legacy Location Lookups'!$B$1:$C$340,2,0)</f>
        <v>Lincoln, IL</v>
      </c>
      <c r="C7204" s="41" t="s">
        <v>142</v>
      </c>
      <c r="D7204" s="41" t="s">
        <v>174</v>
      </c>
      <c r="E7204" s="41" t="s">
        <v>144</v>
      </c>
      <c r="F7204" s="38">
        <v>44300</v>
      </c>
      <c r="G7204" s="41" t="s">
        <v>147</v>
      </c>
      <c r="H7204" s="41">
        <v>0</v>
      </c>
    </row>
    <row r="7205" spans="1:8" x14ac:dyDescent="0.25">
      <c r="A7205" s="41">
        <f>VLOOKUP(D7205,'[110]Legacy Location Lookups'!$A$1:$C$340,2,0)</f>
        <v>17</v>
      </c>
      <c r="B7205" s="41" t="str">
        <f>VLOOKUP(A7205,'[110]Legacy Location Lookups'!$B$1:$C$340,2,0)</f>
        <v>Streator, IL</v>
      </c>
      <c r="C7205" s="41" t="s">
        <v>142</v>
      </c>
      <c r="D7205" s="41" t="s">
        <v>171</v>
      </c>
      <c r="E7205" s="41" t="s">
        <v>144</v>
      </c>
      <c r="F7205" s="38">
        <v>44300</v>
      </c>
      <c r="G7205" s="41" t="s">
        <v>145</v>
      </c>
      <c r="H7205" s="41">
        <v>0</v>
      </c>
    </row>
    <row r="7206" spans="1:8" x14ac:dyDescent="0.25">
      <c r="A7206" s="41">
        <f>VLOOKUP(D7206,'[110]Legacy Location Lookups'!$A$1:$C$340,2,0)</f>
        <v>17</v>
      </c>
      <c r="B7206" s="41" t="str">
        <f>VLOOKUP(A7206,'[110]Legacy Location Lookups'!$B$1:$C$340,2,0)</f>
        <v>Streator, IL</v>
      </c>
      <c r="C7206" s="41" t="s">
        <v>142</v>
      </c>
      <c r="D7206" s="41" t="s">
        <v>171</v>
      </c>
      <c r="E7206" s="41" t="s">
        <v>147</v>
      </c>
      <c r="F7206" s="38">
        <v>44300</v>
      </c>
      <c r="G7206" s="41" t="s">
        <v>147</v>
      </c>
      <c r="H7206" s="41">
        <v>0</v>
      </c>
    </row>
    <row r="7207" spans="1:8" x14ac:dyDescent="0.25">
      <c r="A7207" s="41">
        <f>VLOOKUP(D7207,'[110]Legacy Location Lookups'!$A$1:$C$340,2,0)</f>
        <v>16</v>
      </c>
      <c r="B7207" s="41" t="str">
        <f>VLOOKUP(A7207,'[110]Legacy Location Lookups'!$B$1:$C$340,2,0)</f>
        <v>Princeton, IL</v>
      </c>
      <c r="C7207" s="41" t="s">
        <v>142</v>
      </c>
      <c r="D7207" s="41" t="s">
        <v>169</v>
      </c>
      <c r="E7207" s="41" t="s">
        <v>144</v>
      </c>
      <c r="F7207" s="38">
        <v>44300</v>
      </c>
      <c r="G7207" s="41" t="s">
        <v>145</v>
      </c>
      <c r="H7207" s="41">
        <v>0</v>
      </c>
    </row>
    <row r="7208" spans="1:8" x14ac:dyDescent="0.25">
      <c r="A7208" s="41">
        <f>VLOOKUP(D7208,'[110]Legacy Location Lookups'!$A$1:$C$340,2,0)</f>
        <v>16</v>
      </c>
      <c r="B7208" s="41" t="str">
        <f>VLOOKUP(A7208,'[110]Legacy Location Lookups'!$B$1:$C$340,2,0)</f>
        <v>Princeton, IL</v>
      </c>
      <c r="C7208" s="41" t="s">
        <v>142</v>
      </c>
      <c r="D7208" s="41" t="s">
        <v>169</v>
      </c>
      <c r="E7208" s="41" t="s">
        <v>147</v>
      </c>
      <c r="F7208" s="38">
        <v>44300</v>
      </c>
      <c r="G7208" s="41" t="s">
        <v>147</v>
      </c>
      <c r="H7208" s="41">
        <v>0</v>
      </c>
    </row>
    <row r="7209" spans="1:8" x14ac:dyDescent="0.25">
      <c r="A7209" s="41">
        <f>VLOOKUP(D7209,'[110]Legacy Location Lookups'!$A$1:$C$340,2,0)</f>
        <v>11</v>
      </c>
      <c r="B7209" s="41" t="str">
        <f>VLOOKUP(A7209,'[110]Legacy Location Lookups'!$B$1:$C$340,2,0)</f>
        <v>Mt Zion, IL</v>
      </c>
      <c r="C7209" s="41" t="s">
        <v>142</v>
      </c>
      <c r="D7209" s="41" t="s">
        <v>170</v>
      </c>
      <c r="E7209" s="41" t="s">
        <v>144</v>
      </c>
      <c r="F7209" s="38">
        <v>44300</v>
      </c>
      <c r="G7209" s="41" t="s">
        <v>145</v>
      </c>
      <c r="H7209" s="41">
        <v>0</v>
      </c>
    </row>
    <row r="7210" spans="1:8" x14ac:dyDescent="0.25">
      <c r="A7210" s="41">
        <f>VLOOKUP(D7210,'[110]Legacy Location Lookups'!$A$1:$C$340,2,0)</f>
        <v>11</v>
      </c>
      <c r="B7210" s="41" t="str">
        <f>VLOOKUP(A7210,'[110]Legacy Location Lookups'!$B$1:$C$340,2,0)</f>
        <v>Mt Zion, IL</v>
      </c>
      <c r="C7210" s="41" t="s">
        <v>142</v>
      </c>
      <c r="D7210" s="41" t="s">
        <v>170</v>
      </c>
      <c r="E7210" s="41" t="s">
        <v>147</v>
      </c>
      <c r="F7210" s="38">
        <v>44300</v>
      </c>
      <c r="G7210" s="41" t="s">
        <v>147</v>
      </c>
      <c r="H7210" s="41">
        <v>0</v>
      </c>
    </row>
    <row r="7211" spans="1:8" x14ac:dyDescent="0.25">
      <c r="A7211" s="41">
        <f>VLOOKUP(D7211,'[110]Legacy Location Lookups'!$A$1:$C$340,2,0)</f>
        <v>9</v>
      </c>
      <c r="B7211" s="41" t="str">
        <f>VLOOKUP(A7211,'[110]Legacy Location Lookups'!$B$1:$C$340,2,0)</f>
        <v>Gibson City, IL</v>
      </c>
      <c r="C7211" s="41" t="s">
        <v>142</v>
      </c>
      <c r="D7211" s="41" t="s">
        <v>168</v>
      </c>
      <c r="E7211" s="41" t="s">
        <v>144</v>
      </c>
      <c r="F7211" s="38">
        <v>44300</v>
      </c>
      <c r="G7211" s="41" t="s">
        <v>145</v>
      </c>
      <c r="H7211" s="41">
        <v>0</v>
      </c>
    </row>
    <row r="7212" spans="1:8" x14ac:dyDescent="0.25">
      <c r="A7212" s="41">
        <f>VLOOKUP(D7212,'[110]Legacy Location Lookups'!$A$1:$C$340,2,0)</f>
        <v>127</v>
      </c>
      <c r="B7212" s="41" t="str">
        <f>VLOOKUP(A7212,'[110]Legacy Location Lookups'!$B$1:$C$340,2,0)</f>
        <v>Canton, IL</v>
      </c>
      <c r="C7212" s="41" t="s">
        <v>142</v>
      </c>
      <c r="D7212" s="41" t="s">
        <v>166</v>
      </c>
      <c r="E7212" s="41" t="s">
        <v>144</v>
      </c>
      <c r="F7212" s="38">
        <v>44300</v>
      </c>
      <c r="G7212" s="41" t="s">
        <v>145</v>
      </c>
      <c r="H7212" s="41">
        <v>0</v>
      </c>
    </row>
    <row r="7213" spans="1:8" x14ac:dyDescent="0.25">
      <c r="A7213" s="41">
        <f>VLOOKUP(D7213,'[110]Legacy Location Lookups'!$A$1:$C$340,2,0)</f>
        <v>12</v>
      </c>
      <c r="B7213" s="41" t="str">
        <f>VLOOKUP(A7213,'[110]Legacy Location Lookups'!$B$1:$C$340,2,0)</f>
        <v>Pekin, IL</v>
      </c>
      <c r="C7213" s="41" t="s">
        <v>142</v>
      </c>
      <c r="D7213" s="41" t="s">
        <v>242</v>
      </c>
      <c r="E7213" s="41" t="s">
        <v>144</v>
      </c>
      <c r="F7213" s="38">
        <v>44300</v>
      </c>
      <c r="G7213" s="41" t="s">
        <v>145</v>
      </c>
      <c r="H7213" s="41">
        <v>0</v>
      </c>
    </row>
    <row r="7214" spans="1:8" x14ac:dyDescent="0.25">
      <c r="A7214" s="41">
        <f>VLOOKUP(D7214,'[110]Legacy Location Lookups'!$A$1:$C$340,2,0)</f>
        <v>7</v>
      </c>
      <c r="B7214" s="41" t="str">
        <f>VLOOKUP(A7214,'[110]Legacy Location Lookups'!$B$1:$C$340,2,0)</f>
        <v>Clinton, IL</v>
      </c>
      <c r="C7214" s="41" t="s">
        <v>142</v>
      </c>
      <c r="D7214" s="41" t="s">
        <v>221</v>
      </c>
      <c r="E7214" s="41" t="s">
        <v>144</v>
      </c>
      <c r="F7214" s="38">
        <v>44300</v>
      </c>
      <c r="G7214" s="41" t="s">
        <v>145</v>
      </c>
      <c r="H7214" s="41">
        <v>0</v>
      </c>
    </row>
    <row r="7215" spans="1:8" x14ac:dyDescent="0.25">
      <c r="A7215" s="41">
        <f>VLOOKUP(D7215,'[110]Legacy Location Lookups'!$A$1:$C$340,2,0)</f>
        <v>171</v>
      </c>
      <c r="B7215" s="41" t="str">
        <f>VLOOKUP(A7215,'[110]Legacy Location Lookups'!$B$1:$C$340,2,0)</f>
        <v>IL Champaign E Main St</v>
      </c>
      <c r="C7215" s="41" t="s">
        <v>142</v>
      </c>
      <c r="D7215" s="41" t="s">
        <v>384</v>
      </c>
      <c r="E7215" s="41" t="s">
        <v>144</v>
      </c>
      <c r="F7215" s="38">
        <v>44300</v>
      </c>
      <c r="G7215" s="41" t="s">
        <v>145</v>
      </c>
      <c r="H7215" s="41">
        <v>0</v>
      </c>
    </row>
    <row r="7216" spans="1:8" x14ac:dyDescent="0.25">
      <c r="A7216" s="41">
        <f>VLOOKUP(D7216,'[110]Legacy Location Lookups'!$A$1:$C$340,2,0)</f>
        <v>162</v>
      </c>
      <c r="B7216" s="41" t="str">
        <f>VLOOKUP(A7216,'[110]Legacy Location Lookups'!$B$1:$C$340,2,0)</f>
        <v>IL GalesburgSeminarySt</v>
      </c>
      <c r="C7216" s="41" t="s">
        <v>142</v>
      </c>
      <c r="D7216" s="41" t="s">
        <v>385</v>
      </c>
      <c r="E7216" s="41" t="s">
        <v>144</v>
      </c>
      <c r="F7216" s="38">
        <v>44300</v>
      </c>
      <c r="G7216" s="41" t="s">
        <v>145</v>
      </c>
      <c r="H7216" s="41">
        <v>0</v>
      </c>
    </row>
    <row r="7217" spans="1:8" x14ac:dyDescent="0.25">
      <c r="A7217" s="41">
        <f>VLOOKUP(D7217,'[110]Legacy Location Lookups'!$A$1:$C$340,2,0)</f>
        <v>164</v>
      </c>
      <c r="B7217" s="41" t="str">
        <f>VLOOKUP(A7217,'[110]Legacy Location Lookups'!$B$1:$C$340,2,0)</f>
        <v>ILSpringfield EMadison</v>
      </c>
      <c r="C7217" s="41" t="s">
        <v>142</v>
      </c>
      <c r="D7217" s="41" t="s">
        <v>386</v>
      </c>
      <c r="E7217" s="41" t="s">
        <v>144</v>
      </c>
      <c r="F7217" s="38">
        <v>44300</v>
      </c>
      <c r="G7217" s="41" t="s">
        <v>145</v>
      </c>
      <c r="H7217" s="41">
        <v>0</v>
      </c>
    </row>
    <row r="7218" spans="1:8" x14ac:dyDescent="0.25">
      <c r="A7218" s="41">
        <f>VLOOKUP(D7218,'[110]Legacy Location Lookups'!$A$1:$C$340,2,0)</f>
        <v>5</v>
      </c>
      <c r="B7218" s="41" t="str">
        <f>VLOOKUP(A7218,'[110]Legacy Location Lookups'!$B$1:$C$340,2,0)</f>
        <v>Bloomington, IL</v>
      </c>
      <c r="C7218" s="41" t="s">
        <v>142</v>
      </c>
      <c r="D7218" s="41" t="s">
        <v>143</v>
      </c>
      <c r="E7218" s="41" t="s">
        <v>144</v>
      </c>
      <c r="F7218" s="38">
        <v>44299</v>
      </c>
      <c r="G7218" s="41" t="s">
        <v>145</v>
      </c>
      <c r="H7218" s="41">
        <v>94</v>
      </c>
    </row>
    <row r="7219" spans="1:8" x14ac:dyDescent="0.25">
      <c r="A7219" s="41">
        <f>VLOOKUP(D7219,'[110]Legacy Location Lookups'!$A$1:$C$340,2,0)</f>
        <v>5</v>
      </c>
      <c r="B7219" s="41" t="str">
        <f>VLOOKUP(A7219,'[110]Legacy Location Lookups'!$B$1:$C$340,2,0)</f>
        <v>Bloomington, IL</v>
      </c>
      <c r="C7219" s="41" t="s">
        <v>142</v>
      </c>
      <c r="D7219" s="41" t="s">
        <v>143</v>
      </c>
      <c r="E7219" s="41" t="s">
        <v>144</v>
      </c>
      <c r="F7219" s="38">
        <v>44299</v>
      </c>
      <c r="G7219" s="41" t="s">
        <v>146</v>
      </c>
      <c r="H7219" s="41">
        <v>7</v>
      </c>
    </row>
    <row r="7220" spans="1:8" x14ac:dyDescent="0.25">
      <c r="A7220" s="41">
        <f>VLOOKUP(D7220,'[110]Legacy Location Lookups'!$A$1:$C$340,2,0)</f>
        <v>5</v>
      </c>
      <c r="B7220" s="41" t="str">
        <f>VLOOKUP(A7220,'[110]Legacy Location Lookups'!$B$1:$C$340,2,0)</f>
        <v>Bloomington, IL</v>
      </c>
      <c r="C7220" s="41" t="s">
        <v>142</v>
      </c>
      <c r="D7220" s="41" t="s">
        <v>143</v>
      </c>
      <c r="E7220" s="41" t="s">
        <v>147</v>
      </c>
      <c r="F7220" s="38">
        <v>44299</v>
      </c>
      <c r="G7220" s="41" t="s">
        <v>147</v>
      </c>
      <c r="H7220" s="41">
        <v>0</v>
      </c>
    </row>
    <row r="7221" spans="1:8" x14ac:dyDescent="0.25">
      <c r="A7221" s="41">
        <f>VLOOKUP(D7221,'[110]Legacy Location Lookups'!$A$1:$C$340,2,0)</f>
        <v>14</v>
      </c>
      <c r="B7221" s="41" t="str">
        <f>VLOOKUP(A7221,'[110]Legacy Location Lookups'!$B$1:$C$340,2,0)</f>
        <v>Peru, IL</v>
      </c>
      <c r="C7221" s="41" t="s">
        <v>142</v>
      </c>
      <c r="D7221" s="41" t="s">
        <v>148</v>
      </c>
      <c r="E7221" s="41" t="s">
        <v>144</v>
      </c>
      <c r="F7221" s="38">
        <v>44299</v>
      </c>
      <c r="G7221" s="41" t="s">
        <v>145</v>
      </c>
      <c r="H7221" s="41">
        <v>27</v>
      </c>
    </row>
    <row r="7222" spans="1:8" x14ac:dyDescent="0.25">
      <c r="A7222" s="41">
        <f>VLOOKUP(D7222,'[110]Legacy Location Lookups'!$A$1:$C$340,2,0)</f>
        <v>14</v>
      </c>
      <c r="B7222" s="41" t="str">
        <f>VLOOKUP(A7222,'[110]Legacy Location Lookups'!$B$1:$C$340,2,0)</f>
        <v>Peru, IL</v>
      </c>
      <c r="C7222" s="41" t="s">
        <v>142</v>
      </c>
      <c r="D7222" s="41" t="s">
        <v>148</v>
      </c>
      <c r="E7222" s="41" t="s">
        <v>147</v>
      </c>
      <c r="F7222" s="38">
        <v>44299</v>
      </c>
      <c r="G7222" s="41" t="s">
        <v>147</v>
      </c>
      <c r="H7222" s="41">
        <v>0</v>
      </c>
    </row>
    <row r="7223" spans="1:8" x14ac:dyDescent="0.25">
      <c r="A7223" s="41">
        <f>VLOOKUP(D7223,'[110]Legacy Location Lookups'!$A$1:$C$340,2,0)</f>
        <v>13</v>
      </c>
      <c r="B7223" s="41" t="str">
        <f>VLOOKUP(A7223,'[110]Legacy Location Lookups'!$B$1:$C$340,2,0)</f>
        <v>Peoria, IL</v>
      </c>
      <c r="C7223" s="41" t="s">
        <v>142</v>
      </c>
      <c r="D7223" s="41" t="s">
        <v>149</v>
      </c>
      <c r="E7223" s="41" t="s">
        <v>144</v>
      </c>
      <c r="F7223" s="38">
        <v>44299</v>
      </c>
      <c r="G7223" s="41" t="s">
        <v>145</v>
      </c>
      <c r="H7223" s="41">
        <v>0</v>
      </c>
    </row>
    <row r="7224" spans="1:8" x14ac:dyDescent="0.25">
      <c r="A7224" s="41">
        <f>VLOOKUP(D7224,'[110]Legacy Location Lookups'!$A$1:$C$340,2,0)</f>
        <v>13</v>
      </c>
      <c r="B7224" s="41" t="str">
        <f>VLOOKUP(A7224,'[110]Legacy Location Lookups'!$B$1:$C$340,2,0)</f>
        <v>Peoria, IL</v>
      </c>
      <c r="C7224" s="41" t="s">
        <v>142</v>
      </c>
      <c r="D7224" s="41" t="s">
        <v>149</v>
      </c>
      <c r="E7224" s="41" t="s">
        <v>144</v>
      </c>
      <c r="F7224" s="38">
        <v>44299</v>
      </c>
      <c r="G7224" s="41" t="s">
        <v>146</v>
      </c>
      <c r="H7224" s="41">
        <v>0</v>
      </c>
    </row>
    <row r="7225" spans="1:8" x14ac:dyDescent="0.25">
      <c r="A7225" s="41">
        <f>VLOOKUP(D7225,'[110]Legacy Location Lookups'!$A$1:$C$340,2,0)</f>
        <v>6</v>
      </c>
      <c r="B7225" s="41" t="str">
        <f>VLOOKUP(A7225,'[110]Legacy Location Lookups'!$B$1:$C$340,2,0)</f>
        <v>Charleston, IL</v>
      </c>
      <c r="C7225" s="41" t="s">
        <v>142</v>
      </c>
      <c r="D7225" s="41" t="s">
        <v>150</v>
      </c>
      <c r="E7225" s="41" t="s">
        <v>144</v>
      </c>
      <c r="F7225" s="38">
        <v>44299</v>
      </c>
      <c r="G7225" s="41" t="s">
        <v>145</v>
      </c>
      <c r="H7225" s="41">
        <v>32</v>
      </c>
    </row>
    <row r="7226" spans="1:8" x14ac:dyDescent="0.25">
      <c r="A7226" s="41">
        <f>VLOOKUP(D7226,'[110]Legacy Location Lookups'!$A$1:$C$340,2,0)</f>
        <v>6</v>
      </c>
      <c r="B7226" s="41" t="str">
        <f>VLOOKUP(A7226,'[110]Legacy Location Lookups'!$B$1:$C$340,2,0)</f>
        <v>Charleston, IL</v>
      </c>
      <c r="C7226" s="41" t="s">
        <v>142</v>
      </c>
      <c r="D7226" s="41" t="s">
        <v>150</v>
      </c>
      <c r="E7226" s="41" t="s">
        <v>144</v>
      </c>
      <c r="F7226" s="38">
        <v>44299</v>
      </c>
      <c r="G7226" s="41" t="s">
        <v>146</v>
      </c>
      <c r="H7226" s="41">
        <v>15</v>
      </c>
    </row>
    <row r="7227" spans="1:8" x14ac:dyDescent="0.25">
      <c r="A7227" s="41">
        <f>VLOOKUP(D7227,'[110]Legacy Location Lookups'!$A$1:$C$340,2,0)</f>
        <v>6</v>
      </c>
      <c r="B7227" s="41" t="str">
        <f>VLOOKUP(A7227,'[110]Legacy Location Lookups'!$B$1:$C$340,2,0)</f>
        <v>Charleston, IL</v>
      </c>
      <c r="C7227" s="41" t="s">
        <v>142</v>
      </c>
      <c r="D7227" s="41" t="s">
        <v>150</v>
      </c>
      <c r="E7227" s="41" t="s">
        <v>147</v>
      </c>
      <c r="F7227" s="38">
        <v>44299</v>
      </c>
      <c r="G7227" s="41" t="s">
        <v>147</v>
      </c>
      <c r="H7227" s="41">
        <v>0</v>
      </c>
    </row>
    <row r="7228" spans="1:8" x14ac:dyDescent="0.25">
      <c r="A7228" s="41">
        <f>VLOOKUP(D7228,'[110]Legacy Location Lookups'!$A$1:$C$340,2,0)</f>
        <v>15</v>
      </c>
      <c r="B7228" s="41" t="str">
        <f>VLOOKUP(A7228,'[110]Legacy Location Lookups'!$B$1:$C$340,2,0)</f>
        <v>Pontiac, IL</v>
      </c>
      <c r="C7228" s="41" t="s">
        <v>142</v>
      </c>
      <c r="D7228" s="41" t="s">
        <v>13</v>
      </c>
      <c r="E7228" s="41" t="s">
        <v>144</v>
      </c>
      <c r="F7228" s="38">
        <v>44299</v>
      </c>
      <c r="G7228" s="41" t="s">
        <v>145</v>
      </c>
      <c r="H7228" s="41">
        <v>0</v>
      </c>
    </row>
    <row r="7229" spans="1:8" x14ac:dyDescent="0.25">
      <c r="A7229" s="41">
        <f>VLOOKUP(D7229,'[110]Legacy Location Lookups'!$A$1:$C$340,2,0)</f>
        <v>15</v>
      </c>
      <c r="B7229" s="41" t="str">
        <f>VLOOKUP(A7229,'[110]Legacy Location Lookups'!$B$1:$C$340,2,0)</f>
        <v>Pontiac, IL</v>
      </c>
      <c r="C7229" s="41" t="s">
        <v>142</v>
      </c>
      <c r="D7229" s="41" t="s">
        <v>13</v>
      </c>
      <c r="E7229" s="41" t="s">
        <v>147</v>
      </c>
      <c r="F7229" s="38">
        <v>44299</v>
      </c>
      <c r="G7229" s="41" t="s">
        <v>147</v>
      </c>
      <c r="H7229" s="41">
        <v>0</v>
      </c>
    </row>
    <row r="7230" spans="1:8" x14ac:dyDescent="0.25">
      <c r="A7230" s="41">
        <f>VLOOKUP(D7230,'[110]Legacy Location Lookups'!$A$1:$C$340,2,0)</f>
        <v>8</v>
      </c>
      <c r="B7230" s="41" t="str">
        <f>VLOOKUP(A7230,'[110]Legacy Location Lookups'!$B$1:$C$340,2,0)</f>
        <v>Eureka, IL</v>
      </c>
      <c r="C7230" s="41" t="s">
        <v>142</v>
      </c>
      <c r="D7230" s="41" t="s">
        <v>6</v>
      </c>
      <c r="E7230" s="41" t="s">
        <v>144</v>
      </c>
      <c r="F7230" s="38">
        <v>44299</v>
      </c>
      <c r="G7230" s="41" t="s">
        <v>145</v>
      </c>
      <c r="H7230" s="41">
        <v>5</v>
      </c>
    </row>
    <row r="7231" spans="1:8" x14ac:dyDescent="0.25">
      <c r="A7231" s="41">
        <f>VLOOKUP(D7231,'[110]Legacy Location Lookups'!$A$1:$C$340,2,0)</f>
        <v>8</v>
      </c>
      <c r="B7231" s="41" t="str">
        <f>VLOOKUP(A7231,'[110]Legacy Location Lookups'!$B$1:$C$340,2,0)</f>
        <v>Eureka, IL</v>
      </c>
      <c r="C7231" s="41" t="s">
        <v>142</v>
      </c>
      <c r="D7231" s="41" t="s">
        <v>6</v>
      </c>
      <c r="E7231" s="41" t="s">
        <v>147</v>
      </c>
      <c r="F7231" s="38">
        <v>44299</v>
      </c>
      <c r="G7231" s="41" t="s">
        <v>147</v>
      </c>
      <c r="H7231" s="41">
        <v>0</v>
      </c>
    </row>
    <row r="7232" spans="1:8" x14ac:dyDescent="0.25">
      <c r="A7232" s="41">
        <f>VLOOKUP(D7232,'[110]Legacy Location Lookups'!$A$1:$C$340,2,0)</f>
        <v>10</v>
      </c>
      <c r="B7232" s="41" t="str">
        <f>VLOOKUP(A7232,'[110]Legacy Location Lookups'!$B$1:$C$340,2,0)</f>
        <v>Lincoln, IL</v>
      </c>
      <c r="C7232" s="41" t="s">
        <v>142</v>
      </c>
      <c r="D7232" s="41" t="s">
        <v>174</v>
      </c>
      <c r="E7232" s="41" t="s">
        <v>144</v>
      </c>
      <c r="F7232" s="38">
        <v>44299</v>
      </c>
      <c r="G7232" s="41" t="s">
        <v>145</v>
      </c>
      <c r="H7232" s="41">
        <v>14</v>
      </c>
    </row>
    <row r="7233" spans="1:8" x14ac:dyDescent="0.25">
      <c r="A7233" s="41">
        <f>VLOOKUP(D7233,'[110]Legacy Location Lookups'!$A$1:$C$340,2,0)</f>
        <v>10</v>
      </c>
      <c r="B7233" s="41" t="str">
        <f>VLOOKUP(A7233,'[110]Legacy Location Lookups'!$B$1:$C$340,2,0)</f>
        <v>Lincoln, IL</v>
      </c>
      <c r="C7233" s="41" t="s">
        <v>142</v>
      </c>
      <c r="D7233" s="41" t="s">
        <v>174</v>
      </c>
      <c r="E7233" s="41" t="s">
        <v>144</v>
      </c>
      <c r="F7233" s="38">
        <v>44299</v>
      </c>
      <c r="G7233" s="41" t="s">
        <v>147</v>
      </c>
      <c r="H7233" s="41">
        <v>0</v>
      </c>
    </row>
    <row r="7234" spans="1:8" x14ac:dyDescent="0.25">
      <c r="A7234" s="41">
        <f>VLOOKUP(D7234,'[110]Legacy Location Lookups'!$A$1:$C$340,2,0)</f>
        <v>17</v>
      </c>
      <c r="B7234" s="41" t="str">
        <f>VLOOKUP(A7234,'[110]Legacy Location Lookups'!$B$1:$C$340,2,0)</f>
        <v>Streator, IL</v>
      </c>
      <c r="C7234" s="41" t="s">
        <v>142</v>
      </c>
      <c r="D7234" s="41" t="s">
        <v>171</v>
      </c>
      <c r="E7234" s="41" t="s">
        <v>144</v>
      </c>
      <c r="F7234" s="38">
        <v>44299</v>
      </c>
      <c r="G7234" s="41" t="s">
        <v>145</v>
      </c>
      <c r="H7234" s="41">
        <v>42</v>
      </c>
    </row>
    <row r="7235" spans="1:8" x14ac:dyDescent="0.25">
      <c r="A7235" s="41">
        <f>VLOOKUP(D7235,'[110]Legacy Location Lookups'!$A$1:$C$340,2,0)</f>
        <v>17</v>
      </c>
      <c r="B7235" s="41" t="str">
        <f>VLOOKUP(A7235,'[110]Legacy Location Lookups'!$B$1:$C$340,2,0)</f>
        <v>Streator, IL</v>
      </c>
      <c r="C7235" s="41" t="s">
        <v>142</v>
      </c>
      <c r="D7235" s="41" t="s">
        <v>171</v>
      </c>
      <c r="E7235" s="41" t="s">
        <v>147</v>
      </c>
      <c r="F7235" s="38">
        <v>44299</v>
      </c>
      <c r="G7235" s="41" t="s">
        <v>147</v>
      </c>
      <c r="H7235" s="41">
        <v>0</v>
      </c>
    </row>
    <row r="7236" spans="1:8" x14ac:dyDescent="0.25">
      <c r="A7236" s="41">
        <f>VLOOKUP(D7236,'[110]Legacy Location Lookups'!$A$1:$C$340,2,0)</f>
        <v>16</v>
      </c>
      <c r="B7236" s="41" t="str">
        <f>VLOOKUP(A7236,'[110]Legacy Location Lookups'!$B$1:$C$340,2,0)</f>
        <v>Princeton, IL</v>
      </c>
      <c r="C7236" s="41" t="s">
        <v>142</v>
      </c>
      <c r="D7236" s="41" t="s">
        <v>169</v>
      </c>
      <c r="E7236" s="41" t="s">
        <v>144</v>
      </c>
      <c r="F7236" s="38">
        <v>44299</v>
      </c>
      <c r="G7236" s="41" t="s">
        <v>145</v>
      </c>
      <c r="H7236" s="41">
        <v>0</v>
      </c>
    </row>
    <row r="7237" spans="1:8" x14ac:dyDescent="0.25">
      <c r="A7237" s="41">
        <f>VLOOKUP(D7237,'[110]Legacy Location Lookups'!$A$1:$C$340,2,0)</f>
        <v>16</v>
      </c>
      <c r="B7237" s="41" t="str">
        <f>VLOOKUP(A7237,'[110]Legacy Location Lookups'!$B$1:$C$340,2,0)</f>
        <v>Princeton, IL</v>
      </c>
      <c r="C7237" s="41" t="s">
        <v>142</v>
      </c>
      <c r="D7237" s="41" t="s">
        <v>169</v>
      </c>
      <c r="E7237" s="41" t="s">
        <v>147</v>
      </c>
      <c r="F7237" s="38">
        <v>44299</v>
      </c>
      <c r="G7237" s="41" t="s">
        <v>147</v>
      </c>
      <c r="H7237" s="41">
        <v>0</v>
      </c>
    </row>
    <row r="7238" spans="1:8" x14ac:dyDescent="0.25">
      <c r="A7238" s="41">
        <f>VLOOKUP(D7238,'[110]Legacy Location Lookups'!$A$1:$C$340,2,0)</f>
        <v>11</v>
      </c>
      <c r="B7238" s="41" t="str">
        <f>VLOOKUP(A7238,'[110]Legacy Location Lookups'!$B$1:$C$340,2,0)</f>
        <v>Mt Zion, IL</v>
      </c>
      <c r="C7238" s="41" t="s">
        <v>142</v>
      </c>
      <c r="D7238" s="41" t="s">
        <v>170</v>
      </c>
      <c r="E7238" s="41" t="s">
        <v>144</v>
      </c>
      <c r="F7238" s="38">
        <v>44299</v>
      </c>
      <c r="G7238" s="41" t="s">
        <v>145</v>
      </c>
      <c r="H7238" s="41">
        <v>32</v>
      </c>
    </row>
    <row r="7239" spans="1:8" x14ac:dyDescent="0.25">
      <c r="A7239" s="41">
        <f>VLOOKUP(D7239,'[110]Legacy Location Lookups'!$A$1:$C$340,2,0)</f>
        <v>11</v>
      </c>
      <c r="B7239" s="41" t="str">
        <f>VLOOKUP(A7239,'[110]Legacy Location Lookups'!$B$1:$C$340,2,0)</f>
        <v>Mt Zion, IL</v>
      </c>
      <c r="C7239" s="41" t="s">
        <v>142</v>
      </c>
      <c r="D7239" s="41" t="s">
        <v>170</v>
      </c>
      <c r="E7239" s="41" t="s">
        <v>147</v>
      </c>
      <c r="F7239" s="38">
        <v>44299</v>
      </c>
      <c r="G7239" s="41" t="s">
        <v>147</v>
      </c>
      <c r="H7239" s="41">
        <v>0</v>
      </c>
    </row>
    <row r="7240" spans="1:8" x14ac:dyDescent="0.25">
      <c r="A7240" s="41">
        <f>VLOOKUP(D7240,'[110]Legacy Location Lookups'!$A$1:$C$340,2,0)</f>
        <v>9</v>
      </c>
      <c r="B7240" s="41" t="str">
        <f>VLOOKUP(A7240,'[110]Legacy Location Lookups'!$B$1:$C$340,2,0)</f>
        <v>Gibson City, IL</v>
      </c>
      <c r="C7240" s="41" t="s">
        <v>142</v>
      </c>
      <c r="D7240" s="41" t="s">
        <v>168</v>
      </c>
      <c r="E7240" s="41" t="s">
        <v>144</v>
      </c>
      <c r="F7240" s="38">
        <v>44299</v>
      </c>
      <c r="G7240" s="41" t="s">
        <v>145</v>
      </c>
      <c r="H7240" s="41">
        <v>0</v>
      </c>
    </row>
    <row r="7241" spans="1:8" x14ac:dyDescent="0.25">
      <c r="A7241" s="41">
        <f>VLOOKUP(D7241,'[110]Legacy Location Lookups'!$A$1:$C$340,2,0)</f>
        <v>127</v>
      </c>
      <c r="B7241" s="41" t="str">
        <f>VLOOKUP(A7241,'[110]Legacy Location Lookups'!$B$1:$C$340,2,0)</f>
        <v>Canton, IL</v>
      </c>
      <c r="C7241" s="41" t="s">
        <v>142</v>
      </c>
      <c r="D7241" s="41" t="s">
        <v>166</v>
      </c>
      <c r="E7241" s="41" t="s">
        <v>144</v>
      </c>
      <c r="F7241" s="38">
        <v>44299</v>
      </c>
      <c r="G7241" s="41" t="s">
        <v>145</v>
      </c>
      <c r="H7241" s="41">
        <v>0</v>
      </c>
    </row>
    <row r="7242" spans="1:8" x14ac:dyDescent="0.25">
      <c r="A7242" s="41">
        <f>VLOOKUP(D7242,'[110]Legacy Location Lookups'!$A$1:$C$340,2,0)</f>
        <v>12</v>
      </c>
      <c r="B7242" s="41" t="str">
        <f>VLOOKUP(A7242,'[110]Legacy Location Lookups'!$B$1:$C$340,2,0)</f>
        <v>Pekin, IL</v>
      </c>
      <c r="C7242" s="41" t="s">
        <v>142</v>
      </c>
      <c r="D7242" s="41" t="s">
        <v>242</v>
      </c>
      <c r="E7242" s="41" t="s">
        <v>144</v>
      </c>
      <c r="F7242" s="38">
        <v>44299</v>
      </c>
      <c r="G7242" s="41" t="s">
        <v>145</v>
      </c>
      <c r="H7242" s="41">
        <v>0</v>
      </c>
    </row>
    <row r="7243" spans="1:8" x14ac:dyDescent="0.25">
      <c r="A7243" s="41">
        <f>VLOOKUP(D7243,'[110]Legacy Location Lookups'!$A$1:$C$340,2,0)</f>
        <v>7</v>
      </c>
      <c r="B7243" s="41" t="str">
        <f>VLOOKUP(A7243,'[110]Legacy Location Lookups'!$B$1:$C$340,2,0)</f>
        <v>Clinton, IL</v>
      </c>
      <c r="C7243" s="41" t="s">
        <v>142</v>
      </c>
      <c r="D7243" s="41" t="s">
        <v>221</v>
      </c>
      <c r="E7243" s="41" t="s">
        <v>144</v>
      </c>
      <c r="F7243" s="38">
        <v>44299</v>
      </c>
      <c r="G7243" s="41" t="s">
        <v>145</v>
      </c>
      <c r="H7243" s="41">
        <v>0</v>
      </c>
    </row>
    <row r="7244" spans="1:8" x14ac:dyDescent="0.25">
      <c r="A7244" s="41">
        <f>VLOOKUP(D7244,'[110]Legacy Location Lookups'!$A$1:$C$340,2,0)</f>
        <v>171</v>
      </c>
      <c r="B7244" s="41" t="str">
        <f>VLOOKUP(A7244,'[110]Legacy Location Lookups'!$B$1:$C$340,2,0)</f>
        <v>IL Champaign E Main St</v>
      </c>
      <c r="C7244" s="41" t="s">
        <v>142</v>
      </c>
      <c r="D7244" s="41" t="s">
        <v>384</v>
      </c>
      <c r="E7244" s="41" t="s">
        <v>144</v>
      </c>
      <c r="F7244" s="38">
        <v>44299</v>
      </c>
      <c r="G7244" s="41" t="s">
        <v>145</v>
      </c>
      <c r="H7244" s="41">
        <v>0</v>
      </c>
    </row>
    <row r="7245" spans="1:8" x14ac:dyDescent="0.25">
      <c r="A7245" s="41">
        <f>VLOOKUP(D7245,'[110]Legacy Location Lookups'!$A$1:$C$340,2,0)</f>
        <v>162</v>
      </c>
      <c r="B7245" s="41" t="str">
        <f>VLOOKUP(A7245,'[110]Legacy Location Lookups'!$B$1:$C$340,2,0)</f>
        <v>IL GalesburgSeminarySt</v>
      </c>
      <c r="C7245" s="41" t="s">
        <v>142</v>
      </c>
      <c r="D7245" s="41" t="s">
        <v>385</v>
      </c>
      <c r="E7245" s="41" t="s">
        <v>144</v>
      </c>
      <c r="F7245" s="38">
        <v>44299</v>
      </c>
      <c r="G7245" s="41" t="s">
        <v>145</v>
      </c>
      <c r="H7245" s="41">
        <v>3</v>
      </c>
    </row>
    <row r="7246" spans="1:8" x14ac:dyDescent="0.25">
      <c r="A7246" s="41">
        <f>VLOOKUP(D7246,'[110]Legacy Location Lookups'!$A$1:$C$340,2,0)</f>
        <v>164</v>
      </c>
      <c r="B7246" s="41" t="str">
        <f>VLOOKUP(A7246,'[110]Legacy Location Lookups'!$B$1:$C$340,2,0)</f>
        <v>ILSpringfield EMadison</v>
      </c>
      <c r="C7246" s="41" t="s">
        <v>142</v>
      </c>
      <c r="D7246" s="41" t="s">
        <v>386</v>
      </c>
      <c r="E7246" s="41" t="s">
        <v>144</v>
      </c>
      <c r="F7246" s="38">
        <v>44299</v>
      </c>
      <c r="G7246" s="41" t="s">
        <v>145</v>
      </c>
      <c r="H7246" s="41">
        <v>0</v>
      </c>
    </row>
    <row r="7247" spans="1:8" x14ac:dyDescent="0.25">
      <c r="A7247" s="41">
        <f>VLOOKUP(D7247,'[110]Legacy Location Lookups'!$A$1:$C$340,2,0)</f>
        <v>5</v>
      </c>
      <c r="B7247" s="41" t="str">
        <f>VLOOKUP(A7247,'[110]Legacy Location Lookups'!$B$1:$C$340,2,0)</f>
        <v>Bloomington, IL</v>
      </c>
      <c r="C7247" s="41" t="s">
        <v>142</v>
      </c>
      <c r="D7247" s="41" t="s">
        <v>143</v>
      </c>
      <c r="E7247" s="41" t="s">
        <v>144</v>
      </c>
      <c r="F7247" s="38">
        <v>44298</v>
      </c>
      <c r="G7247" s="41" t="s">
        <v>145</v>
      </c>
      <c r="H7247" s="41">
        <v>79</v>
      </c>
    </row>
    <row r="7248" spans="1:8" x14ac:dyDescent="0.25">
      <c r="A7248" s="41">
        <f>VLOOKUP(D7248,'[110]Legacy Location Lookups'!$A$1:$C$340,2,0)</f>
        <v>5</v>
      </c>
      <c r="B7248" s="41" t="str">
        <f>VLOOKUP(A7248,'[110]Legacy Location Lookups'!$B$1:$C$340,2,0)</f>
        <v>Bloomington, IL</v>
      </c>
      <c r="C7248" s="41" t="s">
        <v>142</v>
      </c>
      <c r="D7248" s="41" t="s">
        <v>143</v>
      </c>
      <c r="E7248" s="41" t="s">
        <v>144</v>
      </c>
      <c r="F7248" s="38">
        <v>44298</v>
      </c>
      <c r="G7248" s="41" t="s">
        <v>146</v>
      </c>
      <c r="H7248" s="41">
        <v>8</v>
      </c>
    </row>
    <row r="7249" spans="1:8" x14ac:dyDescent="0.25">
      <c r="A7249" s="41">
        <f>VLOOKUP(D7249,'[110]Legacy Location Lookups'!$A$1:$C$340,2,0)</f>
        <v>5</v>
      </c>
      <c r="B7249" s="41" t="str">
        <f>VLOOKUP(A7249,'[110]Legacy Location Lookups'!$B$1:$C$340,2,0)</f>
        <v>Bloomington, IL</v>
      </c>
      <c r="C7249" s="41" t="s">
        <v>142</v>
      </c>
      <c r="D7249" s="41" t="s">
        <v>143</v>
      </c>
      <c r="E7249" s="41" t="s">
        <v>147</v>
      </c>
      <c r="F7249" s="38">
        <v>44298</v>
      </c>
      <c r="G7249" s="41" t="s">
        <v>147</v>
      </c>
      <c r="H7249" s="41">
        <v>0</v>
      </c>
    </row>
    <row r="7250" spans="1:8" x14ac:dyDescent="0.25">
      <c r="A7250" s="41">
        <f>VLOOKUP(D7250,'[110]Legacy Location Lookups'!$A$1:$C$340,2,0)</f>
        <v>14</v>
      </c>
      <c r="B7250" s="41" t="str">
        <f>VLOOKUP(A7250,'[110]Legacy Location Lookups'!$B$1:$C$340,2,0)</f>
        <v>Peru, IL</v>
      </c>
      <c r="C7250" s="41" t="s">
        <v>142</v>
      </c>
      <c r="D7250" s="41" t="s">
        <v>148</v>
      </c>
      <c r="E7250" s="41" t="s">
        <v>144</v>
      </c>
      <c r="F7250" s="38">
        <v>44298</v>
      </c>
      <c r="G7250" s="41" t="s">
        <v>145</v>
      </c>
      <c r="H7250" s="41">
        <v>26</v>
      </c>
    </row>
    <row r="7251" spans="1:8" x14ac:dyDescent="0.25">
      <c r="A7251" s="41">
        <f>VLOOKUP(D7251,'[110]Legacy Location Lookups'!$A$1:$C$340,2,0)</f>
        <v>14</v>
      </c>
      <c r="B7251" s="41" t="str">
        <f>VLOOKUP(A7251,'[110]Legacy Location Lookups'!$B$1:$C$340,2,0)</f>
        <v>Peru, IL</v>
      </c>
      <c r="C7251" s="41" t="s">
        <v>142</v>
      </c>
      <c r="D7251" s="41" t="s">
        <v>148</v>
      </c>
      <c r="E7251" s="41" t="s">
        <v>147</v>
      </c>
      <c r="F7251" s="38">
        <v>44298</v>
      </c>
      <c r="G7251" s="41" t="s">
        <v>147</v>
      </c>
      <c r="H7251" s="41">
        <v>0</v>
      </c>
    </row>
    <row r="7252" spans="1:8" x14ac:dyDescent="0.25">
      <c r="A7252" s="41">
        <f>VLOOKUP(D7252,'[110]Legacy Location Lookups'!$A$1:$C$340,2,0)</f>
        <v>13</v>
      </c>
      <c r="B7252" s="41" t="str">
        <f>VLOOKUP(A7252,'[110]Legacy Location Lookups'!$B$1:$C$340,2,0)</f>
        <v>Peoria, IL</v>
      </c>
      <c r="C7252" s="41" t="s">
        <v>142</v>
      </c>
      <c r="D7252" s="41" t="s">
        <v>149</v>
      </c>
      <c r="E7252" s="41" t="s">
        <v>144</v>
      </c>
      <c r="F7252" s="38">
        <v>44298</v>
      </c>
      <c r="G7252" s="41" t="s">
        <v>145</v>
      </c>
      <c r="H7252" s="41">
        <v>22</v>
      </c>
    </row>
    <row r="7253" spans="1:8" x14ac:dyDescent="0.25">
      <c r="A7253" s="41">
        <f>VLOOKUP(D7253,'[110]Legacy Location Lookups'!$A$1:$C$340,2,0)</f>
        <v>13</v>
      </c>
      <c r="B7253" s="41" t="str">
        <f>VLOOKUP(A7253,'[110]Legacy Location Lookups'!$B$1:$C$340,2,0)</f>
        <v>Peoria, IL</v>
      </c>
      <c r="C7253" s="41" t="s">
        <v>142</v>
      </c>
      <c r="D7253" s="41" t="s">
        <v>149</v>
      </c>
      <c r="E7253" s="41" t="s">
        <v>144</v>
      </c>
      <c r="F7253" s="38">
        <v>44298</v>
      </c>
      <c r="G7253" s="41" t="s">
        <v>146</v>
      </c>
      <c r="H7253" s="41">
        <v>13</v>
      </c>
    </row>
    <row r="7254" spans="1:8" x14ac:dyDescent="0.25">
      <c r="A7254" s="41">
        <f>VLOOKUP(D7254,'[110]Legacy Location Lookups'!$A$1:$C$340,2,0)</f>
        <v>6</v>
      </c>
      <c r="B7254" s="41" t="str">
        <f>VLOOKUP(A7254,'[110]Legacy Location Lookups'!$B$1:$C$340,2,0)</f>
        <v>Charleston, IL</v>
      </c>
      <c r="C7254" s="41" t="s">
        <v>142</v>
      </c>
      <c r="D7254" s="41" t="s">
        <v>150</v>
      </c>
      <c r="E7254" s="41" t="s">
        <v>144</v>
      </c>
      <c r="F7254" s="38">
        <v>44298</v>
      </c>
      <c r="G7254" s="41" t="s">
        <v>145</v>
      </c>
      <c r="H7254" s="41">
        <v>36</v>
      </c>
    </row>
    <row r="7255" spans="1:8" x14ac:dyDescent="0.25">
      <c r="A7255" s="41">
        <f>VLOOKUP(D7255,'[110]Legacy Location Lookups'!$A$1:$C$340,2,0)</f>
        <v>6</v>
      </c>
      <c r="B7255" s="41" t="str">
        <f>VLOOKUP(A7255,'[110]Legacy Location Lookups'!$B$1:$C$340,2,0)</f>
        <v>Charleston, IL</v>
      </c>
      <c r="C7255" s="41" t="s">
        <v>142</v>
      </c>
      <c r="D7255" s="41" t="s">
        <v>150</v>
      </c>
      <c r="E7255" s="41" t="s">
        <v>144</v>
      </c>
      <c r="F7255" s="38">
        <v>44298</v>
      </c>
      <c r="G7255" s="41" t="s">
        <v>146</v>
      </c>
      <c r="H7255" s="41">
        <v>0</v>
      </c>
    </row>
    <row r="7256" spans="1:8" x14ac:dyDescent="0.25">
      <c r="A7256" s="41">
        <f>VLOOKUP(D7256,'[110]Legacy Location Lookups'!$A$1:$C$340,2,0)</f>
        <v>6</v>
      </c>
      <c r="B7256" s="41" t="str">
        <f>VLOOKUP(A7256,'[110]Legacy Location Lookups'!$B$1:$C$340,2,0)</f>
        <v>Charleston, IL</v>
      </c>
      <c r="C7256" s="41" t="s">
        <v>142</v>
      </c>
      <c r="D7256" s="41" t="s">
        <v>150</v>
      </c>
      <c r="E7256" s="41" t="s">
        <v>147</v>
      </c>
      <c r="F7256" s="38">
        <v>44298</v>
      </c>
      <c r="G7256" s="41" t="s">
        <v>147</v>
      </c>
      <c r="H7256" s="41">
        <v>0</v>
      </c>
    </row>
    <row r="7257" spans="1:8" x14ac:dyDescent="0.25">
      <c r="A7257" s="41">
        <f>VLOOKUP(D7257,'[110]Legacy Location Lookups'!$A$1:$C$340,2,0)</f>
        <v>15</v>
      </c>
      <c r="B7257" s="41" t="str">
        <f>VLOOKUP(A7257,'[110]Legacy Location Lookups'!$B$1:$C$340,2,0)</f>
        <v>Pontiac, IL</v>
      </c>
      <c r="C7257" s="41" t="s">
        <v>142</v>
      </c>
      <c r="D7257" s="41" t="s">
        <v>13</v>
      </c>
      <c r="E7257" s="41" t="s">
        <v>144</v>
      </c>
      <c r="F7257" s="38">
        <v>44298</v>
      </c>
      <c r="G7257" s="41" t="s">
        <v>145</v>
      </c>
      <c r="H7257" s="41">
        <v>31</v>
      </c>
    </row>
    <row r="7258" spans="1:8" x14ac:dyDescent="0.25">
      <c r="A7258" s="41">
        <f>VLOOKUP(D7258,'[110]Legacy Location Lookups'!$A$1:$C$340,2,0)</f>
        <v>15</v>
      </c>
      <c r="B7258" s="41" t="str">
        <f>VLOOKUP(A7258,'[110]Legacy Location Lookups'!$B$1:$C$340,2,0)</f>
        <v>Pontiac, IL</v>
      </c>
      <c r="C7258" s="41" t="s">
        <v>142</v>
      </c>
      <c r="D7258" s="41" t="s">
        <v>13</v>
      </c>
      <c r="E7258" s="41" t="s">
        <v>147</v>
      </c>
      <c r="F7258" s="38">
        <v>44298</v>
      </c>
      <c r="G7258" s="41" t="s">
        <v>147</v>
      </c>
      <c r="H7258" s="41">
        <v>0</v>
      </c>
    </row>
    <row r="7259" spans="1:8" x14ac:dyDescent="0.25">
      <c r="A7259" s="41">
        <f>VLOOKUP(D7259,'[110]Legacy Location Lookups'!$A$1:$C$340,2,0)</f>
        <v>8</v>
      </c>
      <c r="B7259" s="41" t="str">
        <f>VLOOKUP(A7259,'[110]Legacy Location Lookups'!$B$1:$C$340,2,0)</f>
        <v>Eureka, IL</v>
      </c>
      <c r="C7259" s="41" t="s">
        <v>142</v>
      </c>
      <c r="D7259" s="41" t="s">
        <v>6</v>
      </c>
      <c r="E7259" s="41" t="s">
        <v>144</v>
      </c>
      <c r="F7259" s="38">
        <v>44298</v>
      </c>
      <c r="G7259" s="41" t="s">
        <v>145</v>
      </c>
      <c r="H7259" s="41">
        <v>0</v>
      </c>
    </row>
    <row r="7260" spans="1:8" x14ac:dyDescent="0.25">
      <c r="A7260" s="41">
        <f>VLOOKUP(D7260,'[110]Legacy Location Lookups'!$A$1:$C$340,2,0)</f>
        <v>8</v>
      </c>
      <c r="B7260" s="41" t="str">
        <f>VLOOKUP(A7260,'[110]Legacy Location Lookups'!$B$1:$C$340,2,0)</f>
        <v>Eureka, IL</v>
      </c>
      <c r="C7260" s="41" t="s">
        <v>142</v>
      </c>
      <c r="D7260" s="41" t="s">
        <v>6</v>
      </c>
      <c r="E7260" s="41" t="s">
        <v>147</v>
      </c>
      <c r="F7260" s="38">
        <v>44298</v>
      </c>
      <c r="G7260" s="41" t="s">
        <v>147</v>
      </c>
      <c r="H7260" s="41">
        <v>0</v>
      </c>
    </row>
    <row r="7261" spans="1:8" x14ac:dyDescent="0.25">
      <c r="A7261" s="41">
        <f>VLOOKUP(D7261,'[110]Legacy Location Lookups'!$A$1:$C$340,2,0)</f>
        <v>10</v>
      </c>
      <c r="B7261" s="41" t="str">
        <f>VLOOKUP(A7261,'[110]Legacy Location Lookups'!$B$1:$C$340,2,0)</f>
        <v>Lincoln, IL</v>
      </c>
      <c r="C7261" s="41" t="s">
        <v>142</v>
      </c>
      <c r="D7261" s="41" t="s">
        <v>174</v>
      </c>
      <c r="E7261" s="41" t="s">
        <v>144</v>
      </c>
      <c r="F7261" s="38">
        <v>44298</v>
      </c>
      <c r="G7261" s="41" t="s">
        <v>145</v>
      </c>
      <c r="H7261" s="41">
        <v>0</v>
      </c>
    </row>
    <row r="7262" spans="1:8" x14ac:dyDescent="0.25">
      <c r="A7262" s="41">
        <f>VLOOKUP(D7262,'[110]Legacy Location Lookups'!$A$1:$C$340,2,0)</f>
        <v>10</v>
      </c>
      <c r="B7262" s="41" t="str">
        <f>VLOOKUP(A7262,'[110]Legacy Location Lookups'!$B$1:$C$340,2,0)</f>
        <v>Lincoln, IL</v>
      </c>
      <c r="C7262" s="41" t="s">
        <v>142</v>
      </c>
      <c r="D7262" s="41" t="s">
        <v>174</v>
      </c>
      <c r="E7262" s="41" t="s">
        <v>144</v>
      </c>
      <c r="F7262" s="38">
        <v>44298</v>
      </c>
      <c r="G7262" s="41" t="s">
        <v>147</v>
      </c>
      <c r="H7262" s="41">
        <v>0</v>
      </c>
    </row>
    <row r="7263" spans="1:8" x14ac:dyDescent="0.25">
      <c r="A7263" s="41">
        <f>VLOOKUP(D7263,'[110]Legacy Location Lookups'!$A$1:$C$340,2,0)</f>
        <v>17</v>
      </c>
      <c r="B7263" s="41" t="str">
        <f>VLOOKUP(A7263,'[110]Legacy Location Lookups'!$B$1:$C$340,2,0)</f>
        <v>Streator, IL</v>
      </c>
      <c r="C7263" s="41" t="s">
        <v>142</v>
      </c>
      <c r="D7263" s="41" t="s">
        <v>171</v>
      </c>
      <c r="E7263" s="41" t="s">
        <v>144</v>
      </c>
      <c r="F7263" s="38">
        <v>44298</v>
      </c>
      <c r="G7263" s="41" t="s">
        <v>145</v>
      </c>
      <c r="H7263" s="41">
        <v>0</v>
      </c>
    </row>
    <row r="7264" spans="1:8" x14ac:dyDescent="0.25">
      <c r="A7264" s="41">
        <f>VLOOKUP(D7264,'[110]Legacy Location Lookups'!$A$1:$C$340,2,0)</f>
        <v>17</v>
      </c>
      <c r="B7264" s="41" t="str">
        <f>VLOOKUP(A7264,'[110]Legacy Location Lookups'!$B$1:$C$340,2,0)</f>
        <v>Streator, IL</v>
      </c>
      <c r="C7264" s="41" t="s">
        <v>142</v>
      </c>
      <c r="D7264" s="41" t="s">
        <v>171</v>
      </c>
      <c r="E7264" s="41" t="s">
        <v>147</v>
      </c>
      <c r="F7264" s="38">
        <v>44298</v>
      </c>
      <c r="G7264" s="41" t="s">
        <v>147</v>
      </c>
      <c r="H7264" s="41">
        <v>0</v>
      </c>
    </row>
    <row r="7265" spans="1:8" x14ac:dyDescent="0.25">
      <c r="A7265" s="41">
        <f>VLOOKUP(D7265,'[110]Legacy Location Lookups'!$A$1:$C$340,2,0)</f>
        <v>16</v>
      </c>
      <c r="B7265" s="41" t="str">
        <f>VLOOKUP(A7265,'[110]Legacy Location Lookups'!$B$1:$C$340,2,0)</f>
        <v>Princeton, IL</v>
      </c>
      <c r="C7265" s="41" t="s">
        <v>142</v>
      </c>
      <c r="D7265" s="41" t="s">
        <v>169</v>
      </c>
      <c r="E7265" s="41" t="s">
        <v>144</v>
      </c>
      <c r="F7265" s="38">
        <v>44298</v>
      </c>
      <c r="G7265" s="41" t="s">
        <v>145</v>
      </c>
      <c r="H7265" s="41">
        <v>0</v>
      </c>
    </row>
    <row r="7266" spans="1:8" x14ac:dyDescent="0.25">
      <c r="A7266" s="41">
        <f>VLOOKUP(D7266,'[110]Legacy Location Lookups'!$A$1:$C$340,2,0)</f>
        <v>16</v>
      </c>
      <c r="B7266" s="41" t="str">
        <f>VLOOKUP(A7266,'[110]Legacy Location Lookups'!$B$1:$C$340,2,0)</f>
        <v>Princeton, IL</v>
      </c>
      <c r="C7266" s="41" t="s">
        <v>142</v>
      </c>
      <c r="D7266" s="41" t="s">
        <v>169</v>
      </c>
      <c r="E7266" s="41" t="s">
        <v>147</v>
      </c>
      <c r="F7266" s="38">
        <v>44298</v>
      </c>
      <c r="G7266" s="41" t="s">
        <v>147</v>
      </c>
      <c r="H7266" s="41">
        <v>0</v>
      </c>
    </row>
    <row r="7267" spans="1:8" x14ac:dyDescent="0.25">
      <c r="A7267" s="41">
        <f>VLOOKUP(D7267,'[110]Legacy Location Lookups'!$A$1:$C$340,2,0)</f>
        <v>11</v>
      </c>
      <c r="B7267" s="41" t="str">
        <f>VLOOKUP(A7267,'[110]Legacy Location Lookups'!$B$1:$C$340,2,0)</f>
        <v>Mt Zion, IL</v>
      </c>
      <c r="C7267" s="41" t="s">
        <v>142</v>
      </c>
      <c r="D7267" s="41" t="s">
        <v>170</v>
      </c>
      <c r="E7267" s="41" t="s">
        <v>144</v>
      </c>
      <c r="F7267" s="38">
        <v>44298</v>
      </c>
      <c r="G7267" s="41" t="s">
        <v>145</v>
      </c>
      <c r="H7267" s="41">
        <v>0</v>
      </c>
    </row>
    <row r="7268" spans="1:8" x14ac:dyDescent="0.25">
      <c r="A7268" s="41">
        <f>VLOOKUP(D7268,'[110]Legacy Location Lookups'!$A$1:$C$340,2,0)</f>
        <v>11</v>
      </c>
      <c r="B7268" s="41" t="str">
        <f>VLOOKUP(A7268,'[110]Legacy Location Lookups'!$B$1:$C$340,2,0)</f>
        <v>Mt Zion, IL</v>
      </c>
      <c r="C7268" s="41" t="s">
        <v>142</v>
      </c>
      <c r="D7268" s="41" t="s">
        <v>170</v>
      </c>
      <c r="E7268" s="41" t="s">
        <v>147</v>
      </c>
      <c r="F7268" s="38">
        <v>44298</v>
      </c>
      <c r="G7268" s="41" t="s">
        <v>147</v>
      </c>
      <c r="H7268" s="41">
        <v>0</v>
      </c>
    </row>
    <row r="7269" spans="1:8" x14ac:dyDescent="0.25">
      <c r="A7269" s="41">
        <f>VLOOKUP(D7269,'[110]Legacy Location Lookups'!$A$1:$C$340,2,0)</f>
        <v>9</v>
      </c>
      <c r="B7269" s="41" t="str">
        <f>VLOOKUP(A7269,'[110]Legacy Location Lookups'!$B$1:$C$340,2,0)</f>
        <v>Gibson City, IL</v>
      </c>
      <c r="C7269" s="41" t="s">
        <v>142</v>
      </c>
      <c r="D7269" s="41" t="s">
        <v>168</v>
      </c>
      <c r="E7269" s="41" t="s">
        <v>144</v>
      </c>
      <c r="F7269" s="38">
        <v>44298</v>
      </c>
      <c r="G7269" s="41" t="s">
        <v>145</v>
      </c>
      <c r="H7269" s="41">
        <v>0</v>
      </c>
    </row>
    <row r="7270" spans="1:8" x14ac:dyDescent="0.25">
      <c r="A7270" s="41">
        <f>VLOOKUP(D7270,'[110]Legacy Location Lookups'!$A$1:$C$340,2,0)</f>
        <v>127</v>
      </c>
      <c r="B7270" s="41" t="str">
        <f>VLOOKUP(A7270,'[110]Legacy Location Lookups'!$B$1:$C$340,2,0)</f>
        <v>Canton, IL</v>
      </c>
      <c r="C7270" s="41" t="s">
        <v>142</v>
      </c>
      <c r="D7270" s="41" t="s">
        <v>166</v>
      </c>
      <c r="E7270" s="41" t="s">
        <v>144</v>
      </c>
      <c r="F7270" s="38">
        <v>44298</v>
      </c>
      <c r="G7270" s="41" t="s">
        <v>145</v>
      </c>
      <c r="H7270" s="41">
        <v>0</v>
      </c>
    </row>
    <row r="7271" spans="1:8" x14ac:dyDescent="0.25">
      <c r="A7271" s="41">
        <f>VLOOKUP(D7271,'[110]Legacy Location Lookups'!$A$1:$C$340,2,0)</f>
        <v>12</v>
      </c>
      <c r="B7271" s="41" t="str">
        <f>VLOOKUP(A7271,'[110]Legacy Location Lookups'!$B$1:$C$340,2,0)</f>
        <v>Pekin, IL</v>
      </c>
      <c r="C7271" s="41" t="s">
        <v>142</v>
      </c>
      <c r="D7271" s="41" t="s">
        <v>242</v>
      </c>
      <c r="E7271" s="41" t="s">
        <v>144</v>
      </c>
      <c r="F7271" s="38">
        <v>44298</v>
      </c>
      <c r="G7271" s="41" t="s">
        <v>145</v>
      </c>
      <c r="H7271" s="41">
        <v>0</v>
      </c>
    </row>
    <row r="7272" spans="1:8" x14ac:dyDescent="0.25">
      <c r="A7272" s="41">
        <f>VLOOKUP(D7272,'[110]Legacy Location Lookups'!$A$1:$C$340,2,0)</f>
        <v>7</v>
      </c>
      <c r="B7272" s="41" t="str">
        <f>VLOOKUP(A7272,'[110]Legacy Location Lookups'!$B$1:$C$340,2,0)</f>
        <v>Clinton, IL</v>
      </c>
      <c r="C7272" s="41" t="s">
        <v>142</v>
      </c>
      <c r="D7272" s="41" t="s">
        <v>221</v>
      </c>
      <c r="E7272" s="41" t="s">
        <v>144</v>
      </c>
      <c r="F7272" s="38">
        <v>44298</v>
      </c>
      <c r="G7272" s="41" t="s">
        <v>145</v>
      </c>
      <c r="H7272" s="41">
        <v>0</v>
      </c>
    </row>
    <row r="7273" spans="1:8" x14ac:dyDescent="0.25">
      <c r="A7273" s="41">
        <f>VLOOKUP(D7273,'[110]Legacy Location Lookups'!$A$1:$C$340,2,0)</f>
        <v>171</v>
      </c>
      <c r="B7273" s="41" t="str">
        <f>VLOOKUP(A7273,'[110]Legacy Location Lookups'!$B$1:$C$340,2,0)</f>
        <v>IL Champaign E Main St</v>
      </c>
      <c r="C7273" s="41" t="s">
        <v>142</v>
      </c>
      <c r="D7273" s="41" t="s">
        <v>384</v>
      </c>
      <c r="E7273" s="41" t="s">
        <v>144</v>
      </c>
      <c r="F7273" s="38">
        <v>44298</v>
      </c>
      <c r="G7273" s="41" t="s">
        <v>145</v>
      </c>
      <c r="H7273" s="41">
        <v>9</v>
      </c>
    </row>
    <row r="7274" spans="1:8" x14ac:dyDescent="0.25">
      <c r="A7274" s="41">
        <f>VLOOKUP(D7274,'[110]Legacy Location Lookups'!$A$1:$C$340,2,0)</f>
        <v>162</v>
      </c>
      <c r="B7274" s="41" t="str">
        <f>VLOOKUP(A7274,'[110]Legacy Location Lookups'!$B$1:$C$340,2,0)</f>
        <v>IL GalesburgSeminarySt</v>
      </c>
      <c r="C7274" s="41" t="s">
        <v>142</v>
      </c>
      <c r="D7274" s="41" t="s">
        <v>385</v>
      </c>
      <c r="E7274" s="41" t="s">
        <v>144</v>
      </c>
      <c r="F7274" s="38">
        <v>44298</v>
      </c>
      <c r="G7274" s="41" t="s">
        <v>145</v>
      </c>
      <c r="H7274" s="41">
        <v>0</v>
      </c>
    </row>
    <row r="7275" spans="1:8" x14ac:dyDescent="0.25">
      <c r="A7275" s="41">
        <f>VLOOKUP(D7275,'[110]Legacy Location Lookups'!$A$1:$C$340,2,0)</f>
        <v>164</v>
      </c>
      <c r="B7275" s="41" t="str">
        <f>VLOOKUP(A7275,'[110]Legacy Location Lookups'!$B$1:$C$340,2,0)</f>
        <v>ILSpringfield EMadison</v>
      </c>
      <c r="C7275" s="41" t="s">
        <v>142</v>
      </c>
      <c r="D7275" s="41" t="s">
        <v>386</v>
      </c>
      <c r="E7275" s="41" t="s">
        <v>144</v>
      </c>
      <c r="F7275" s="38">
        <v>44298</v>
      </c>
      <c r="G7275" s="41" t="s">
        <v>145</v>
      </c>
      <c r="H7275" s="41">
        <v>10</v>
      </c>
    </row>
    <row r="7276" spans="1:8" x14ac:dyDescent="0.25">
      <c r="A7276" s="41">
        <f>VLOOKUP(D7276,'[110]Legacy Location Lookups'!$A$1:$C$340,2,0)</f>
        <v>5</v>
      </c>
      <c r="B7276" s="41" t="str">
        <f>VLOOKUP(A7276,'[110]Legacy Location Lookups'!$B$1:$C$340,2,0)</f>
        <v>Bloomington, IL</v>
      </c>
      <c r="C7276" s="41" t="s">
        <v>142</v>
      </c>
      <c r="D7276" s="41" t="s">
        <v>143</v>
      </c>
      <c r="E7276" s="41" t="s">
        <v>144</v>
      </c>
      <c r="F7276" s="38">
        <v>44303</v>
      </c>
      <c r="G7276" s="41" t="s">
        <v>145</v>
      </c>
      <c r="H7276" s="41">
        <v>31</v>
      </c>
    </row>
    <row r="7277" spans="1:8" x14ac:dyDescent="0.25">
      <c r="A7277" s="41">
        <f>VLOOKUP(D7277,'[110]Legacy Location Lookups'!$A$1:$C$340,2,0)</f>
        <v>5</v>
      </c>
      <c r="B7277" s="41" t="str">
        <f>VLOOKUP(A7277,'[110]Legacy Location Lookups'!$B$1:$C$340,2,0)</f>
        <v>Bloomington, IL</v>
      </c>
      <c r="C7277" s="41" t="s">
        <v>142</v>
      </c>
      <c r="D7277" s="41" t="s">
        <v>143</v>
      </c>
      <c r="E7277" s="41" t="s">
        <v>144</v>
      </c>
      <c r="F7277" s="38">
        <v>44302</v>
      </c>
      <c r="G7277" s="41" t="s">
        <v>145</v>
      </c>
      <c r="H7277" s="41">
        <v>121</v>
      </c>
    </row>
    <row r="7278" spans="1:8" x14ac:dyDescent="0.25">
      <c r="A7278" s="41">
        <f>VLOOKUP(D7278,'[110]Legacy Location Lookups'!$A$1:$C$340,2,0)</f>
        <v>5</v>
      </c>
      <c r="B7278" s="41" t="str">
        <f>VLOOKUP(A7278,'[110]Legacy Location Lookups'!$B$1:$C$340,2,0)</f>
        <v>Bloomington, IL</v>
      </c>
      <c r="C7278" s="41" t="s">
        <v>142</v>
      </c>
      <c r="D7278" s="41" t="s">
        <v>143</v>
      </c>
      <c r="E7278" s="41" t="s">
        <v>144</v>
      </c>
      <c r="F7278" s="38">
        <v>44302</v>
      </c>
      <c r="G7278" s="41" t="s">
        <v>146</v>
      </c>
      <c r="H7278" s="41">
        <v>9</v>
      </c>
    </row>
    <row r="7279" spans="1:8" x14ac:dyDescent="0.25">
      <c r="A7279" s="41">
        <f>VLOOKUP(D7279,'[110]Legacy Location Lookups'!$A$1:$C$340,2,0)</f>
        <v>5</v>
      </c>
      <c r="B7279" s="41" t="str">
        <f>VLOOKUP(A7279,'[110]Legacy Location Lookups'!$B$1:$C$340,2,0)</f>
        <v>Bloomington, IL</v>
      </c>
      <c r="C7279" s="41" t="s">
        <v>142</v>
      </c>
      <c r="D7279" s="41" t="s">
        <v>143</v>
      </c>
      <c r="E7279" s="41" t="s">
        <v>147</v>
      </c>
      <c r="F7279" s="38">
        <v>44302</v>
      </c>
      <c r="G7279" s="41" t="s">
        <v>147</v>
      </c>
      <c r="H7279" s="41">
        <v>0</v>
      </c>
    </row>
    <row r="7280" spans="1:8" x14ac:dyDescent="0.25">
      <c r="A7280" s="41">
        <f>VLOOKUP(D7280,'[110]Legacy Location Lookups'!$A$1:$C$340,2,0)</f>
        <v>14</v>
      </c>
      <c r="B7280" s="41" t="str">
        <f>VLOOKUP(A7280,'[110]Legacy Location Lookups'!$B$1:$C$340,2,0)</f>
        <v>Peru, IL</v>
      </c>
      <c r="C7280" s="41" t="s">
        <v>142</v>
      </c>
      <c r="D7280" s="41" t="s">
        <v>148</v>
      </c>
      <c r="E7280" s="41" t="s">
        <v>144</v>
      </c>
      <c r="F7280" s="38">
        <v>44302</v>
      </c>
      <c r="G7280" s="41" t="s">
        <v>145</v>
      </c>
      <c r="H7280" s="41">
        <v>37</v>
      </c>
    </row>
    <row r="7281" spans="1:8" x14ac:dyDescent="0.25">
      <c r="A7281" s="41">
        <f>VLOOKUP(D7281,'[110]Legacy Location Lookups'!$A$1:$C$340,2,0)</f>
        <v>14</v>
      </c>
      <c r="B7281" s="41" t="str">
        <f>VLOOKUP(A7281,'[110]Legacy Location Lookups'!$B$1:$C$340,2,0)</f>
        <v>Peru, IL</v>
      </c>
      <c r="C7281" s="41" t="s">
        <v>142</v>
      </c>
      <c r="D7281" s="41" t="s">
        <v>148</v>
      </c>
      <c r="E7281" s="41" t="s">
        <v>147</v>
      </c>
      <c r="F7281" s="38">
        <v>44302</v>
      </c>
      <c r="G7281" s="41" t="s">
        <v>147</v>
      </c>
      <c r="H7281" s="41">
        <v>0</v>
      </c>
    </row>
    <row r="7282" spans="1:8" x14ac:dyDescent="0.25">
      <c r="A7282" s="41">
        <f>VLOOKUP(D7282,'[110]Legacy Location Lookups'!$A$1:$C$340,2,0)</f>
        <v>13</v>
      </c>
      <c r="B7282" s="41" t="str">
        <f>VLOOKUP(A7282,'[110]Legacy Location Lookups'!$B$1:$C$340,2,0)</f>
        <v>Peoria, IL</v>
      </c>
      <c r="C7282" s="41" t="s">
        <v>142</v>
      </c>
      <c r="D7282" s="41" t="s">
        <v>149</v>
      </c>
      <c r="E7282" s="41" t="s">
        <v>144</v>
      </c>
      <c r="F7282" s="38">
        <v>44302</v>
      </c>
      <c r="G7282" s="41" t="s">
        <v>145</v>
      </c>
      <c r="H7282" s="41">
        <v>0</v>
      </c>
    </row>
    <row r="7283" spans="1:8" x14ac:dyDescent="0.25">
      <c r="A7283" s="41">
        <f>VLOOKUP(D7283,'[110]Legacy Location Lookups'!$A$1:$C$340,2,0)</f>
        <v>13</v>
      </c>
      <c r="B7283" s="41" t="str">
        <f>VLOOKUP(A7283,'[110]Legacy Location Lookups'!$B$1:$C$340,2,0)</f>
        <v>Peoria, IL</v>
      </c>
      <c r="C7283" s="41" t="s">
        <v>142</v>
      </c>
      <c r="D7283" s="41" t="s">
        <v>149</v>
      </c>
      <c r="E7283" s="41" t="s">
        <v>144</v>
      </c>
      <c r="F7283" s="38">
        <v>44302</v>
      </c>
      <c r="G7283" s="41" t="s">
        <v>146</v>
      </c>
      <c r="H7283" s="41">
        <v>0</v>
      </c>
    </row>
    <row r="7284" spans="1:8" x14ac:dyDescent="0.25">
      <c r="A7284" s="41">
        <f>VLOOKUP(D7284,'[110]Legacy Location Lookups'!$A$1:$C$340,2,0)</f>
        <v>6</v>
      </c>
      <c r="B7284" s="41" t="str">
        <f>VLOOKUP(A7284,'[110]Legacy Location Lookups'!$B$1:$C$340,2,0)</f>
        <v>Charleston, IL</v>
      </c>
      <c r="C7284" s="41" t="s">
        <v>142</v>
      </c>
      <c r="D7284" s="41" t="s">
        <v>150</v>
      </c>
      <c r="E7284" s="41" t="s">
        <v>144</v>
      </c>
      <c r="F7284" s="38">
        <v>44302</v>
      </c>
      <c r="G7284" s="41" t="s">
        <v>145</v>
      </c>
      <c r="H7284" s="41">
        <v>37</v>
      </c>
    </row>
    <row r="7285" spans="1:8" x14ac:dyDescent="0.25">
      <c r="A7285" s="41">
        <f>VLOOKUP(D7285,'[110]Legacy Location Lookups'!$A$1:$C$340,2,0)</f>
        <v>6</v>
      </c>
      <c r="B7285" s="41" t="str">
        <f>VLOOKUP(A7285,'[110]Legacy Location Lookups'!$B$1:$C$340,2,0)</f>
        <v>Charleston, IL</v>
      </c>
      <c r="C7285" s="41" t="s">
        <v>142</v>
      </c>
      <c r="D7285" s="41" t="s">
        <v>150</v>
      </c>
      <c r="E7285" s="41" t="s">
        <v>144</v>
      </c>
      <c r="F7285" s="38">
        <v>44302</v>
      </c>
      <c r="G7285" s="41" t="s">
        <v>146</v>
      </c>
      <c r="H7285" s="41">
        <v>0</v>
      </c>
    </row>
    <row r="7286" spans="1:8" x14ac:dyDescent="0.25">
      <c r="A7286" s="41">
        <f>VLOOKUP(D7286,'[110]Legacy Location Lookups'!$A$1:$C$340,2,0)</f>
        <v>6</v>
      </c>
      <c r="B7286" s="41" t="str">
        <f>VLOOKUP(A7286,'[110]Legacy Location Lookups'!$B$1:$C$340,2,0)</f>
        <v>Charleston, IL</v>
      </c>
      <c r="C7286" s="41" t="s">
        <v>142</v>
      </c>
      <c r="D7286" s="41" t="s">
        <v>150</v>
      </c>
      <c r="E7286" s="41" t="s">
        <v>147</v>
      </c>
      <c r="F7286" s="38">
        <v>44302</v>
      </c>
      <c r="G7286" s="41" t="s">
        <v>147</v>
      </c>
      <c r="H7286" s="41">
        <v>0</v>
      </c>
    </row>
    <row r="7287" spans="1:8" x14ac:dyDescent="0.25">
      <c r="A7287" s="41">
        <f>VLOOKUP(D7287,'[110]Legacy Location Lookups'!$A$1:$C$340,2,0)</f>
        <v>15</v>
      </c>
      <c r="B7287" s="41" t="str">
        <f>VLOOKUP(A7287,'[110]Legacy Location Lookups'!$B$1:$C$340,2,0)</f>
        <v>Pontiac, IL</v>
      </c>
      <c r="C7287" s="41" t="s">
        <v>142</v>
      </c>
      <c r="D7287" s="41" t="s">
        <v>13</v>
      </c>
      <c r="E7287" s="41" t="s">
        <v>144</v>
      </c>
      <c r="F7287" s="38">
        <v>44302</v>
      </c>
      <c r="G7287" s="41" t="s">
        <v>145</v>
      </c>
      <c r="H7287" s="41">
        <v>21</v>
      </c>
    </row>
    <row r="7288" spans="1:8" x14ac:dyDescent="0.25">
      <c r="A7288" s="41">
        <f>VLOOKUP(D7288,'[110]Legacy Location Lookups'!$A$1:$C$340,2,0)</f>
        <v>15</v>
      </c>
      <c r="B7288" s="41" t="str">
        <f>VLOOKUP(A7288,'[110]Legacy Location Lookups'!$B$1:$C$340,2,0)</f>
        <v>Pontiac, IL</v>
      </c>
      <c r="C7288" s="41" t="s">
        <v>142</v>
      </c>
      <c r="D7288" s="41" t="s">
        <v>13</v>
      </c>
      <c r="E7288" s="41" t="s">
        <v>147</v>
      </c>
      <c r="F7288" s="38">
        <v>44302</v>
      </c>
      <c r="G7288" s="41" t="s">
        <v>147</v>
      </c>
      <c r="H7288" s="41">
        <v>0</v>
      </c>
    </row>
    <row r="7289" spans="1:8" x14ac:dyDescent="0.25">
      <c r="A7289" s="41">
        <f>VLOOKUP(D7289,'[110]Legacy Location Lookups'!$A$1:$C$340,2,0)</f>
        <v>8</v>
      </c>
      <c r="B7289" s="41" t="str">
        <f>VLOOKUP(A7289,'[110]Legacy Location Lookups'!$B$1:$C$340,2,0)</f>
        <v>Eureka, IL</v>
      </c>
      <c r="C7289" s="41" t="s">
        <v>142</v>
      </c>
      <c r="D7289" s="41" t="s">
        <v>6</v>
      </c>
      <c r="E7289" s="41" t="s">
        <v>144</v>
      </c>
      <c r="F7289" s="38">
        <v>44302</v>
      </c>
      <c r="G7289" s="41" t="s">
        <v>145</v>
      </c>
      <c r="H7289" s="41">
        <v>0</v>
      </c>
    </row>
    <row r="7290" spans="1:8" x14ac:dyDescent="0.25">
      <c r="A7290" s="41">
        <f>VLOOKUP(D7290,'[110]Legacy Location Lookups'!$A$1:$C$340,2,0)</f>
        <v>8</v>
      </c>
      <c r="B7290" s="41" t="str">
        <f>VLOOKUP(A7290,'[110]Legacy Location Lookups'!$B$1:$C$340,2,0)</f>
        <v>Eureka, IL</v>
      </c>
      <c r="C7290" s="41" t="s">
        <v>142</v>
      </c>
      <c r="D7290" s="41" t="s">
        <v>6</v>
      </c>
      <c r="E7290" s="41" t="s">
        <v>147</v>
      </c>
      <c r="F7290" s="38">
        <v>44302</v>
      </c>
      <c r="G7290" s="41" t="s">
        <v>147</v>
      </c>
      <c r="H7290" s="41">
        <v>0</v>
      </c>
    </row>
    <row r="7291" spans="1:8" x14ac:dyDescent="0.25">
      <c r="A7291" s="41">
        <f>VLOOKUP(D7291,'[110]Legacy Location Lookups'!$A$1:$C$340,2,0)</f>
        <v>10</v>
      </c>
      <c r="B7291" s="41" t="str">
        <f>VLOOKUP(A7291,'[110]Legacy Location Lookups'!$B$1:$C$340,2,0)</f>
        <v>Lincoln, IL</v>
      </c>
      <c r="C7291" s="41" t="s">
        <v>142</v>
      </c>
      <c r="D7291" s="41" t="s">
        <v>174</v>
      </c>
      <c r="E7291" s="41" t="s">
        <v>144</v>
      </c>
      <c r="F7291" s="38">
        <v>44302</v>
      </c>
      <c r="G7291" s="41" t="s">
        <v>145</v>
      </c>
      <c r="H7291" s="41">
        <v>0</v>
      </c>
    </row>
    <row r="7292" spans="1:8" x14ac:dyDescent="0.25">
      <c r="A7292" s="41">
        <f>VLOOKUP(D7292,'[110]Legacy Location Lookups'!$A$1:$C$340,2,0)</f>
        <v>10</v>
      </c>
      <c r="B7292" s="41" t="str">
        <f>VLOOKUP(A7292,'[110]Legacy Location Lookups'!$B$1:$C$340,2,0)</f>
        <v>Lincoln, IL</v>
      </c>
      <c r="C7292" s="41" t="s">
        <v>142</v>
      </c>
      <c r="D7292" s="41" t="s">
        <v>174</v>
      </c>
      <c r="E7292" s="41" t="s">
        <v>144</v>
      </c>
      <c r="F7292" s="38">
        <v>44302</v>
      </c>
      <c r="G7292" s="41" t="s">
        <v>147</v>
      </c>
      <c r="H7292" s="41">
        <v>0</v>
      </c>
    </row>
    <row r="7293" spans="1:8" x14ac:dyDescent="0.25">
      <c r="A7293" s="41">
        <f>VLOOKUP(D7293,'[110]Legacy Location Lookups'!$A$1:$C$340,2,0)</f>
        <v>17</v>
      </c>
      <c r="B7293" s="41" t="str">
        <f>VLOOKUP(A7293,'[110]Legacy Location Lookups'!$B$1:$C$340,2,0)</f>
        <v>Streator, IL</v>
      </c>
      <c r="C7293" s="41" t="s">
        <v>142</v>
      </c>
      <c r="D7293" s="41" t="s">
        <v>171</v>
      </c>
      <c r="E7293" s="41" t="s">
        <v>144</v>
      </c>
      <c r="F7293" s="38">
        <v>44302</v>
      </c>
      <c r="G7293" s="41" t="s">
        <v>145</v>
      </c>
      <c r="H7293" s="41">
        <v>0</v>
      </c>
    </row>
    <row r="7294" spans="1:8" x14ac:dyDescent="0.25">
      <c r="A7294" s="41">
        <f>VLOOKUP(D7294,'[110]Legacy Location Lookups'!$A$1:$C$340,2,0)</f>
        <v>17</v>
      </c>
      <c r="B7294" s="41" t="str">
        <f>VLOOKUP(A7294,'[110]Legacy Location Lookups'!$B$1:$C$340,2,0)</f>
        <v>Streator, IL</v>
      </c>
      <c r="C7294" s="41" t="s">
        <v>142</v>
      </c>
      <c r="D7294" s="41" t="s">
        <v>171</v>
      </c>
      <c r="E7294" s="41" t="s">
        <v>147</v>
      </c>
      <c r="F7294" s="38">
        <v>44302</v>
      </c>
      <c r="G7294" s="41" t="s">
        <v>147</v>
      </c>
      <c r="H7294" s="41">
        <v>0</v>
      </c>
    </row>
    <row r="7295" spans="1:8" x14ac:dyDescent="0.25">
      <c r="A7295" s="41">
        <f>VLOOKUP(D7295,'[110]Legacy Location Lookups'!$A$1:$C$340,2,0)</f>
        <v>16</v>
      </c>
      <c r="B7295" s="41" t="str">
        <f>VLOOKUP(A7295,'[110]Legacy Location Lookups'!$B$1:$C$340,2,0)</f>
        <v>Princeton, IL</v>
      </c>
      <c r="C7295" s="41" t="s">
        <v>142</v>
      </c>
      <c r="D7295" s="41" t="s">
        <v>169</v>
      </c>
      <c r="E7295" s="41" t="s">
        <v>144</v>
      </c>
      <c r="F7295" s="38">
        <v>44302</v>
      </c>
      <c r="G7295" s="41" t="s">
        <v>145</v>
      </c>
      <c r="H7295" s="41">
        <v>0</v>
      </c>
    </row>
    <row r="7296" spans="1:8" x14ac:dyDescent="0.25">
      <c r="A7296" s="41">
        <f>VLOOKUP(D7296,'[110]Legacy Location Lookups'!$A$1:$C$340,2,0)</f>
        <v>16</v>
      </c>
      <c r="B7296" s="41" t="str">
        <f>VLOOKUP(A7296,'[110]Legacy Location Lookups'!$B$1:$C$340,2,0)</f>
        <v>Princeton, IL</v>
      </c>
      <c r="C7296" s="41" t="s">
        <v>142</v>
      </c>
      <c r="D7296" s="41" t="s">
        <v>169</v>
      </c>
      <c r="E7296" s="41" t="s">
        <v>147</v>
      </c>
      <c r="F7296" s="38">
        <v>44302</v>
      </c>
      <c r="G7296" s="41" t="s">
        <v>147</v>
      </c>
      <c r="H7296" s="41">
        <v>0</v>
      </c>
    </row>
    <row r="7297" spans="1:8" x14ac:dyDescent="0.25">
      <c r="A7297" s="41">
        <f>VLOOKUP(D7297,'[110]Legacy Location Lookups'!$A$1:$C$340,2,0)</f>
        <v>11</v>
      </c>
      <c r="B7297" s="41" t="str">
        <f>VLOOKUP(A7297,'[110]Legacy Location Lookups'!$B$1:$C$340,2,0)</f>
        <v>Mt Zion, IL</v>
      </c>
      <c r="C7297" s="41" t="s">
        <v>142</v>
      </c>
      <c r="D7297" s="41" t="s">
        <v>170</v>
      </c>
      <c r="E7297" s="41" t="s">
        <v>144</v>
      </c>
      <c r="F7297" s="38">
        <v>44302</v>
      </c>
      <c r="G7297" s="41" t="s">
        <v>145</v>
      </c>
      <c r="H7297" s="41">
        <v>0</v>
      </c>
    </row>
    <row r="7298" spans="1:8" x14ac:dyDescent="0.25">
      <c r="A7298" s="41">
        <f>VLOOKUP(D7298,'[110]Legacy Location Lookups'!$A$1:$C$340,2,0)</f>
        <v>11</v>
      </c>
      <c r="B7298" s="41" t="str">
        <f>VLOOKUP(A7298,'[110]Legacy Location Lookups'!$B$1:$C$340,2,0)</f>
        <v>Mt Zion, IL</v>
      </c>
      <c r="C7298" s="41" t="s">
        <v>142</v>
      </c>
      <c r="D7298" s="41" t="s">
        <v>170</v>
      </c>
      <c r="E7298" s="41" t="s">
        <v>147</v>
      </c>
      <c r="F7298" s="38">
        <v>44302</v>
      </c>
      <c r="G7298" s="41" t="s">
        <v>147</v>
      </c>
      <c r="H7298" s="41">
        <v>0</v>
      </c>
    </row>
    <row r="7299" spans="1:8" x14ac:dyDescent="0.25">
      <c r="A7299" s="41">
        <f>VLOOKUP(D7299,'[110]Legacy Location Lookups'!$A$1:$C$340,2,0)</f>
        <v>9</v>
      </c>
      <c r="B7299" s="41" t="str">
        <f>VLOOKUP(A7299,'[110]Legacy Location Lookups'!$B$1:$C$340,2,0)</f>
        <v>Gibson City, IL</v>
      </c>
      <c r="C7299" s="41" t="s">
        <v>142</v>
      </c>
      <c r="D7299" s="41" t="s">
        <v>168</v>
      </c>
      <c r="E7299" s="41" t="s">
        <v>144</v>
      </c>
      <c r="F7299" s="38">
        <v>44302</v>
      </c>
      <c r="G7299" s="41" t="s">
        <v>145</v>
      </c>
      <c r="H7299" s="41">
        <v>30</v>
      </c>
    </row>
    <row r="7300" spans="1:8" x14ac:dyDescent="0.25">
      <c r="A7300" s="41">
        <f>VLOOKUP(D7300,'[110]Legacy Location Lookups'!$A$1:$C$340,2,0)</f>
        <v>127</v>
      </c>
      <c r="B7300" s="41" t="str">
        <f>VLOOKUP(A7300,'[110]Legacy Location Lookups'!$B$1:$C$340,2,0)</f>
        <v>Canton, IL</v>
      </c>
      <c r="C7300" s="41" t="s">
        <v>142</v>
      </c>
      <c r="D7300" s="41" t="s">
        <v>166</v>
      </c>
      <c r="E7300" s="41" t="s">
        <v>144</v>
      </c>
      <c r="F7300" s="38">
        <v>44302</v>
      </c>
      <c r="G7300" s="41" t="s">
        <v>145</v>
      </c>
      <c r="H7300" s="41">
        <v>0</v>
      </c>
    </row>
    <row r="7301" spans="1:8" x14ac:dyDescent="0.25">
      <c r="A7301" s="41">
        <f>VLOOKUP(D7301,'[110]Legacy Location Lookups'!$A$1:$C$340,2,0)</f>
        <v>12</v>
      </c>
      <c r="B7301" s="41" t="str">
        <f>VLOOKUP(A7301,'[110]Legacy Location Lookups'!$B$1:$C$340,2,0)</f>
        <v>Pekin, IL</v>
      </c>
      <c r="C7301" s="41" t="s">
        <v>142</v>
      </c>
      <c r="D7301" s="41" t="s">
        <v>242</v>
      </c>
      <c r="E7301" s="41" t="s">
        <v>144</v>
      </c>
      <c r="F7301" s="38">
        <v>44302</v>
      </c>
      <c r="G7301" s="41" t="s">
        <v>145</v>
      </c>
      <c r="H7301" s="41">
        <v>14</v>
      </c>
    </row>
    <row r="7302" spans="1:8" x14ac:dyDescent="0.25">
      <c r="A7302" s="41">
        <f>VLOOKUP(D7302,'[110]Legacy Location Lookups'!$A$1:$C$340,2,0)</f>
        <v>7</v>
      </c>
      <c r="B7302" s="41" t="str">
        <f>VLOOKUP(A7302,'[110]Legacy Location Lookups'!$B$1:$C$340,2,0)</f>
        <v>Clinton, IL</v>
      </c>
      <c r="C7302" s="41" t="s">
        <v>142</v>
      </c>
      <c r="D7302" s="41" t="s">
        <v>221</v>
      </c>
      <c r="E7302" s="41" t="s">
        <v>144</v>
      </c>
      <c r="F7302" s="38">
        <v>44302</v>
      </c>
      <c r="G7302" s="41" t="s">
        <v>145</v>
      </c>
      <c r="H7302" s="41">
        <v>0</v>
      </c>
    </row>
    <row r="7303" spans="1:8" x14ac:dyDescent="0.25">
      <c r="A7303" s="41">
        <f>VLOOKUP(D7303,'[110]Legacy Location Lookups'!$A$1:$C$340,2,0)</f>
        <v>171</v>
      </c>
      <c r="B7303" s="41" t="str">
        <f>VLOOKUP(A7303,'[110]Legacy Location Lookups'!$B$1:$C$340,2,0)</f>
        <v>IL Champaign E Main St</v>
      </c>
      <c r="C7303" s="41" t="s">
        <v>142</v>
      </c>
      <c r="D7303" s="41" t="s">
        <v>384</v>
      </c>
      <c r="E7303" s="41" t="s">
        <v>144</v>
      </c>
      <c r="F7303" s="38">
        <v>44302</v>
      </c>
      <c r="G7303" s="41" t="s">
        <v>145</v>
      </c>
      <c r="H7303" s="41">
        <v>0</v>
      </c>
    </row>
    <row r="7304" spans="1:8" x14ac:dyDescent="0.25">
      <c r="A7304" s="41">
        <f>VLOOKUP(D7304,'[110]Legacy Location Lookups'!$A$1:$C$340,2,0)</f>
        <v>162</v>
      </c>
      <c r="B7304" s="41" t="str">
        <f>VLOOKUP(A7304,'[110]Legacy Location Lookups'!$B$1:$C$340,2,0)</f>
        <v>IL GalesburgSeminarySt</v>
      </c>
      <c r="C7304" s="41" t="s">
        <v>142</v>
      </c>
      <c r="D7304" s="41" t="s">
        <v>385</v>
      </c>
      <c r="E7304" s="41" t="s">
        <v>144</v>
      </c>
      <c r="F7304" s="38">
        <v>44302</v>
      </c>
      <c r="G7304" s="41" t="s">
        <v>145</v>
      </c>
      <c r="H7304" s="41">
        <v>0</v>
      </c>
    </row>
    <row r="7305" spans="1:8" x14ac:dyDescent="0.25">
      <c r="A7305" s="41">
        <f>VLOOKUP(D7305,'[110]Legacy Location Lookups'!$A$1:$C$340,2,0)</f>
        <v>164</v>
      </c>
      <c r="B7305" s="41" t="str">
        <f>VLOOKUP(A7305,'[110]Legacy Location Lookups'!$B$1:$C$340,2,0)</f>
        <v>ILSpringfield EMadison</v>
      </c>
      <c r="C7305" s="41" t="s">
        <v>142</v>
      </c>
      <c r="D7305" s="41" t="s">
        <v>386</v>
      </c>
      <c r="E7305" s="41" t="s">
        <v>144</v>
      </c>
      <c r="F7305" s="38">
        <v>44302</v>
      </c>
      <c r="G7305" s="41" t="s">
        <v>145</v>
      </c>
      <c r="H7305" s="41">
        <v>0</v>
      </c>
    </row>
    <row r="7306" spans="1:8" x14ac:dyDescent="0.25">
      <c r="A7306" s="41">
        <f>VLOOKUP(D7306,'[110]Legacy Location Lookups'!$A$1:$C$340,2,0)</f>
        <v>73</v>
      </c>
      <c r="B7306" s="41" t="str">
        <f>VLOOKUP(A7306,'[110]Legacy Location Lookups'!$B$1:$C$340,2,0)</f>
        <v>Boynton Beach, FL</v>
      </c>
      <c r="C7306" s="41" t="s">
        <v>151</v>
      </c>
      <c r="D7306" s="41" t="s">
        <v>152</v>
      </c>
      <c r="E7306" s="41" t="s">
        <v>144</v>
      </c>
      <c r="F7306" s="38">
        <v>44298</v>
      </c>
      <c r="G7306" s="41" t="s">
        <v>145</v>
      </c>
      <c r="H7306" s="41">
        <v>71</v>
      </c>
    </row>
    <row r="7307" spans="1:8" x14ac:dyDescent="0.25">
      <c r="A7307" s="41">
        <f>VLOOKUP(D7307,'[110]Legacy Location Lookups'!$A$1:$C$340,2,0)</f>
        <v>73</v>
      </c>
      <c r="B7307" s="41" t="str">
        <f>VLOOKUP(A7307,'[110]Legacy Location Lookups'!$B$1:$C$340,2,0)</f>
        <v>Boynton Beach, FL</v>
      </c>
      <c r="C7307" s="41" t="s">
        <v>151</v>
      </c>
      <c r="D7307" s="41" t="s">
        <v>152</v>
      </c>
      <c r="E7307" s="41" t="s">
        <v>144</v>
      </c>
      <c r="F7307" s="38">
        <v>44298</v>
      </c>
      <c r="G7307" s="41" t="s">
        <v>159</v>
      </c>
      <c r="H7307" s="41">
        <v>4</v>
      </c>
    </row>
    <row r="7308" spans="1:8" x14ac:dyDescent="0.25">
      <c r="A7308" s="41">
        <f>VLOOKUP(D7308,'[110]Legacy Location Lookups'!$A$1:$C$340,2,0)</f>
        <v>73</v>
      </c>
      <c r="B7308" s="41" t="str">
        <f>VLOOKUP(A7308,'[110]Legacy Location Lookups'!$B$1:$C$340,2,0)</f>
        <v>Boynton Beach, FL</v>
      </c>
      <c r="C7308" s="41" t="s">
        <v>151</v>
      </c>
      <c r="D7308" s="41" t="s">
        <v>152</v>
      </c>
      <c r="E7308" s="41" t="s">
        <v>147</v>
      </c>
      <c r="F7308" s="38">
        <v>44298</v>
      </c>
      <c r="G7308" s="41" t="s">
        <v>145</v>
      </c>
      <c r="H7308" s="41">
        <v>25</v>
      </c>
    </row>
    <row r="7309" spans="1:8" x14ac:dyDescent="0.25">
      <c r="A7309" s="41">
        <f>VLOOKUP(D7309,'[110]Legacy Location Lookups'!$A$1:$C$340,2,0)</f>
        <v>73</v>
      </c>
      <c r="B7309" s="41" t="str">
        <f>VLOOKUP(A7309,'[110]Legacy Location Lookups'!$B$1:$C$340,2,0)</f>
        <v>Boynton Beach, FL</v>
      </c>
      <c r="C7309" s="41" t="s">
        <v>151</v>
      </c>
      <c r="D7309" s="41" t="s">
        <v>152</v>
      </c>
      <c r="E7309" s="41" t="s">
        <v>144</v>
      </c>
      <c r="F7309" s="38">
        <v>44298</v>
      </c>
      <c r="G7309" s="41" t="s">
        <v>145</v>
      </c>
      <c r="H7309" s="41">
        <v>7</v>
      </c>
    </row>
    <row r="7310" spans="1:8" x14ac:dyDescent="0.25">
      <c r="A7310" s="41">
        <f>VLOOKUP(D7310,'[110]Legacy Location Lookups'!$A$1:$C$340,2,0)</f>
        <v>75</v>
      </c>
      <c r="B7310" s="41" t="str">
        <f>VLOOKUP(A7310,'[110]Legacy Location Lookups'!$B$1:$C$340,2,0)</f>
        <v>Delray Beach, FL</v>
      </c>
      <c r="C7310" s="41" t="s">
        <v>151</v>
      </c>
      <c r="D7310" s="41" t="s">
        <v>153</v>
      </c>
      <c r="E7310" s="41" t="s">
        <v>144</v>
      </c>
      <c r="F7310" s="38">
        <v>44298</v>
      </c>
      <c r="G7310" s="41" t="s">
        <v>145</v>
      </c>
      <c r="H7310" s="41">
        <v>20</v>
      </c>
    </row>
    <row r="7311" spans="1:8" x14ac:dyDescent="0.25">
      <c r="A7311" s="41">
        <f>VLOOKUP(D7311,'[110]Legacy Location Lookups'!$A$1:$C$340,2,0)</f>
        <v>75</v>
      </c>
      <c r="B7311" s="41" t="str">
        <f>VLOOKUP(A7311,'[110]Legacy Location Lookups'!$B$1:$C$340,2,0)</f>
        <v>Delray Beach, FL</v>
      </c>
      <c r="C7311" s="41" t="s">
        <v>151</v>
      </c>
      <c r="D7311" s="41" t="s">
        <v>153</v>
      </c>
      <c r="E7311" s="41" t="s">
        <v>147</v>
      </c>
      <c r="F7311" s="38">
        <v>44298</v>
      </c>
      <c r="G7311" s="41" t="s">
        <v>147</v>
      </c>
      <c r="H7311" s="41">
        <v>0</v>
      </c>
    </row>
    <row r="7312" spans="1:8" x14ac:dyDescent="0.25">
      <c r="A7312" s="41">
        <f>VLOOKUP(D7312,'[110]Legacy Location Lookups'!$A$1:$C$340,2,0)</f>
        <v>75</v>
      </c>
      <c r="B7312" s="41" t="str">
        <f>VLOOKUP(A7312,'[110]Legacy Location Lookups'!$B$1:$C$340,2,0)</f>
        <v>Delray Beach, FL</v>
      </c>
      <c r="C7312" s="41" t="s">
        <v>151</v>
      </c>
      <c r="D7312" s="41" t="s">
        <v>153</v>
      </c>
      <c r="E7312" s="41" t="s">
        <v>144</v>
      </c>
      <c r="F7312" s="38">
        <v>44298</v>
      </c>
      <c r="G7312" s="41" t="s">
        <v>159</v>
      </c>
      <c r="H7312" s="41">
        <v>4</v>
      </c>
    </row>
    <row r="7313" spans="1:8" x14ac:dyDescent="0.25">
      <c r="A7313" s="41">
        <f>VLOOKUP(D7313,'[110]Legacy Location Lookups'!$A$1:$C$340,2,0)</f>
        <v>76</v>
      </c>
      <c r="B7313" s="41" t="str">
        <f>VLOOKUP(A7313,'[110]Legacy Location Lookups'!$B$1:$C$340,2,0)</f>
        <v>East Boca Raton, FL</v>
      </c>
      <c r="C7313" s="41" t="s">
        <v>151</v>
      </c>
      <c r="D7313" s="41" t="s">
        <v>175</v>
      </c>
      <c r="E7313" s="41" t="s">
        <v>144</v>
      </c>
      <c r="F7313" s="38">
        <v>44298</v>
      </c>
      <c r="G7313" s="41" t="s">
        <v>145</v>
      </c>
      <c r="H7313" s="41">
        <v>17</v>
      </c>
    </row>
    <row r="7314" spans="1:8" x14ac:dyDescent="0.25">
      <c r="A7314" s="41">
        <f>VLOOKUP(D7314,'[110]Legacy Location Lookups'!$A$1:$C$340,2,0)</f>
        <v>77</v>
      </c>
      <c r="B7314" s="41" t="str">
        <f>VLOOKUP(A7314,'[110]Legacy Location Lookups'!$B$1:$C$340,2,0)</f>
        <v>West Boca Raton, FL</v>
      </c>
      <c r="C7314" s="41" t="s">
        <v>151</v>
      </c>
      <c r="D7314" s="41" t="s">
        <v>154</v>
      </c>
      <c r="E7314" s="41" t="s">
        <v>144</v>
      </c>
      <c r="F7314" s="38">
        <v>44298</v>
      </c>
      <c r="G7314" s="41" t="s">
        <v>145</v>
      </c>
      <c r="H7314" s="41">
        <v>23</v>
      </c>
    </row>
    <row r="7315" spans="1:8" x14ac:dyDescent="0.25">
      <c r="A7315" s="41">
        <f>VLOOKUP(D7315,'[110]Legacy Location Lookups'!$A$1:$C$340,2,0)</f>
        <v>72</v>
      </c>
      <c r="B7315" s="41" t="str">
        <f>VLOOKUP(A7315,'[110]Legacy Location Lookups'!$B$1:$C$340,2,0)</f>
        <v>Boca Raton, FL</v>
      </c>
      <c r="C7315" s="41" t="s">
        <v>151</v>
      </c>
      <c r="D7315" s="41" t="s">
        <v>155</v>
      </c>
      <c r="E7315" s="41" t="s">
        <v>144</v>
      </c>
      <c r="F7315" s="38">
        <v>44298</v>
      </c>
      <c r="G7315" s="41" t="s">
        <v>145</v>
      </c>
      <c r="H7315" s="41">
        <v>22</v>
      </c>
    </row>
    <row r="7316" spans="1:8" x14ac:dyDescent="0.25">
      <c r="A7316" s="41">
        <f>VLOOKUP(D7316,'[110]Legacy Location Lookups'!$A$1:$C$340,2,0)</f>
        <v>72</v>
      </c>
      <c r="B7316" s="41" t="str">
        <f>VLOOKUP(A7316,'[110]Legacy Location Lookups'!$B$1:$C$340,2,0)</f>
        <v>Boca Raton, FL</v>
      </c>
      <c r="C7316" s="41" t="s">
        <v>151</v>
      </c>
      <c r="D7316" s="41" t="s">
        <v>155</v>
      </c>
      <c r="E7316" s="41" t="s">
        <v>144</v>
      </c>
      <c r="F7316" s="38">
        <v>44298</v>
      </c>
      <c r="G7316" s="41" t="s">
        <v>159</v>
      </c>
      <c r="H7316" s="41">
        <v>0</v>
      </c>
    </row>
    <row r="7317" spans="1:8" x14ac:dyDescent="0.25">
      <c r="A7317" s="41">
        <f>VLOOKUP(D7317,'[110]Legacy Location Lookups'!$A$1:$C$340,2,0)</f>
        <v>104</v>
      </c>
      <c r="B7317" s="41" t="str">
        <f>VLOOKUP(A7317,'[110]Legacy Location Lookups'!$B$1:$C$340,2,0)</f>
        <v>Miami, FL</v>
      </c>
      <c r="C7317" s="41" t="s">
        <v>151</v>
      </c>
      <c r="D7317" s="41" t="s">
        <v>223</v>
      </c>
      <c r="E7317" s="41" t="s">
        <v>144</v>
      </c>
      <c r="F7317" s="38">
        <v>44298</v>
      </c>
      <c r="G7317" s="41" t="s">
        <v>145</v>
      </c>
      <c r="H7317" s="41">
        <v>0</v>
      </c>
    </row>
    <row r="7318" spans="1:8" x14ac:dyDescent="0.25">
      <c r="A7318" s="41">
        <f>VLOOKUP(D7318,'[110]Legacy Location Lookups'!$A$1:$C$340,2,0)</f>
        <v>104</v>
      </c>
      <c r="B7318" s="41" t="str">
        <f>VLOOKUP(A7318,'[110]Legacy Location Lookups'!$B$1:$C$340,2,0)</f>
        <v>Miami, FL</v>
      </c>
      <c r="C7318" s="41" t="s">
        <v>151</v>
      </c>
      <c r="D7318" s="41" t="s">
        <v>223</v>
      </c>
      <c r="E7318" s="41" t="s">
        <v>144</v>
      </c>
      <c r="F7318" s="38">
        <v>44298</v>
      </c>
      <c r="G7318" s="41" t="s">
        <v>159</v>
      </c>
      <c r="H7318" s="41">
        <v>0</v>
      </c>
    </row>
    <row r="7319" spans="1:8" x14ac:dyDescent="0.25">
      <c r="A7319" s="41">
        <f>VLOOKUP(D7319,'[110]Legacy Location Lookups'!$A$1:$C$340,2,0)</f>
        <v>73</v>
      </c>
      <c r="B7319" s="41" t="str">
        <f>VLOOKUP(A7319,'[110]Legacy Location Lookups'!$B$1:$C$340,2,0)</f>
        <v>Boynton Beach, FL</v>
      </c>
      <c r="C7319" s="41" t="s">
        <v>151</v>
      </c>
      <c r="D7319" s="41" t="s">
        <v>152</v>
      </c>
      <c r="E7319" s="41" t="s">
        <v>144</v>
      </c>
      <c r="F7319" s="38">
        <v>44299</v>
      </c>
      <c r="G7319" s="41" t="s">
        <v>145</v>
      </c>
      <c r="H7319" s="41">
        <v>80</v>
      </c>
    </row>
    <row r="7320" spans="1:8" x14ac:dyDescent="0.25">
      <c r="A7320" s="41">
        <f>VLOOKUP(D7320,'[110]Legacy Location Lookups'!$A$1:$C$340,2,0)</f>
        <v>73</v>
      </c>
      <c r="B7320" s="41" t="str">
        <f>VLOOKUP(A7320,'[110]Legacy Location Lookups'!$B$1:$C$340,2,0)</f>
        <v>Boynton Beach, FL</v>
      </c>
      <c r="C7320" s="41" t="s">
        <v>151</v>
      </c>
      <c r="D7320" s="41" t="s">
        <v>152</v>
      </c>
      <c r="E7320" s="41" t="s">
        <v>144</v>
      </c>
      <c r="F7320" s="38">
        <v>44299</v>
      </c>
      <c r="G7320" s="41" t="s">
        <v>159</v>
      </c>
      <c r="H7320" s="41">
        <v>2</v>
      </c>
    </row>
    <row r="7321" spans="1:8" x14ac:dyDescent="0.25">
      <c r="A7321" s="41">
        <f>VLOOKUP(D7321,'[110]Legacy Location Lookups'!$A$1:$C$340,2,0)</f>
        <v>73</v>
      </c>
      <c r="B7321" s="41" t="str">
        <f>VLOOKUP(A7321,'[110]Legacy Location Lookups'!$B$1:$C$340,2,0)</f>
        <v>Boynton Beach, FL</v>
      </c>
      <c r="C7321" s="41" t="s">
        <v>151</v>
      </c>
      <c r="D7321" s="41" t="s">
        <v>152</v>
      </c>
      <c r="E7321" s="41" t="s">
        <v>147</v>
      </c>
      <c r="F7321" s="38">
        <v>44299</v>
      </c>
      <c r="G7321" s="41" t="s">
        <v>147</v>
      </c>
      <c r="H7321" s="41">
        <v>0</v>
      </c>
    </row>
    <row r="7322" spans="1:8" x14ac:dyDescent="0.25">
      <c r="A7322" s="41">
        <f>VLOOKUP(D7322,'[110]Legacy Location Lookups'!$A$1:$C$340,2,0)</f>
        <v>73</v>
      </c>
      <c r="B7322" s="41" t="str">
        <f>VLOOKUP(A7322,'[110]Legacy Location Lookups'!$B$1:$C$340,2,0)</f>
        <v>Boynton Beach, FL</v>
      </c>
      <c r="C7322" s="41" t="s">
        <v>151</v>
      </c>
      <c r="D7322" s="41" t="s">
        <v>152</v>
      </c>
      <c r="E7322" s="41" t="s">
        <v>144</v>
      </c>
      <c r="F7322" s="38">
        <v>44299</v>
      </c>
      <c r="G7322" s="41" t="s">
        <v>145</v>
      </c>
      <c r="H7322" s="41">
        <v>3</v>
      </c>
    </row>
    <row r="7323" spans="1:8" x14ac:dyDescent="0.25">
      <c r="A7323" s="41">
        <f>VLOOKUP(D7323,'[110]Legacy Location Lookups'!$A$1:$C$340,2,0)</f>
        <v>75</v>
      </c>
      <c r="B7323" s="41" t="str">
        <f>VLOOKUP(A7323,'[110]Legacy Location Lookups'!$B$1:$C$340,2,0)</f>
        <v>Delray Beach, FL</v>
      </c>
      <c r="C7323" s="41" t="s">
        <v>151</v>
      </c>
      <c r="D7323" s="41" t="s">
        <v>153</v>
      </c>
      <c r="E7323" s="41" t="s">
        <v>144</v>
      </c>
      <c r="F7323" s="38">
        <v>44299</v>
      </c>
      <c r="G7323" s="41" t="s">
        <v>145</v>
      </c>
      <c r="H7323" s="41">
        <v>50</v>
      </c>
    </row>
    <row r="7324" spans="1:8" x14ac:dyDescent="0.25">
      <c r="A7324" s="41">
        <f>VLOOKUP(D7324,'[110]Legacy Location Lookups'!$A$1:$C$340,2,0)</f>
        <v>75</v>
      </c>
      <c r="B7324" s="41" t="str">
        <f>VLOOKUP(A7324,'[110]Legacy Location Lookups'!$B$1:$C$340,2,0)</f>
        <v>Delray Beach, FL</v>
      </c>
      <c r="C7324" s="41" t="s">
        <v>151</v>
      </c>
      <c r="D7324" s="41" t="s">
        <v>153</v>
      </c>
      <c r="E7324" s="41" t="s">
        <v>144</v>
      </c>
      <c r="F7324" s="38">
        <v>44299</v>
      </c>
      <c r="G7324" s="41" t="s">
        <v>159</v>
      </c>
      <c r="H7324" s="41">
        <v>0</v>
      </c>
    </row>
    <row r="7325" spans="1:8" x14ac:dyDescent="0.25">
      <c r="A7325" s="41">
        <f>VLOOKUP(D7325,'[110]Legacy Location Lookups'!$A$1:$C$340,2,0)</f>
        <v>76</v>
      </c>
      <c r="B7325" s="41" t="str">
        <f>VLOOKUP(A7325,'[110]Legacy Location Lookups'!$B$1:$C$340,2,0)</f>
        <v>East Boca Raton, FL</v>
      </c>
      <c r="C7325" s="41" t="s">
        <v>151</v>
      </c>
      <c r="D7325" s="41" t="s">
        <v>175</v>
      </c>
      <c r="E7325" s="41" t="s">
        <v>144</v>
      </c>
      <c r="F7325" s="38">
        <v>44299</v>
      </c>
      <c r="G7325" s="41" t="s">
        <v>145</v>
      </c>
      <c r="H7325" s="41">
        <v>38</v>
      </c>
    </row>
    <row r="7326" spans="1:8" x14ac:dyDescent="0.25">
      <c r="A7326" s="41">
        <f>VLOOKUP(D7326,'[110]Legacy Location Lookups'!$A$1:$C$340,2,0)</f>
        <v>77</v>
      </c>
      <c r="B7326" s="41" t="str">
        <f>VLOOKUP(A7326,'[110]Legacy Location Lookups'!$B$1:$C$340,2,0)</f>
        <v>West Boca Raton, FL</v>
      </c>
      <c r="C7326" s="41" t="s">
        <v>151</v>
      </c>
      <c r="D7326" s="41" t="s">
        <v>154</v>
      </c>
      <c r="E7326" s="41" t="s">
        <v>144</v>
      </c>
      <c r="F7326" s="38">
        <v>44299</v>
      </c>
      <c r="G7326" s="41" t="s">
        <v>145</v>
      </c>
      <c r="H7326" s="41">
        <v>42</v>
      </c>
    </row>
    <row r="7327" spans="1:8" x14ac:dyDescent="0.25">
      <c r="A7327" s="41">
        <f>VLOOKUP(D7327,'[110]Legacy Location Lookups'!$A$1:$C$340,2,0)</f>
        <v>72</v>
      </c>
      <c r="B7327" s="41" t="str">
        <f>VLOOKUP(A7327,'[110]Legacy Location Lookups'!$B$1:$C$340,2,0)</f>
        <v>Boca Raton, FL</v>
      </c>
      <c r="C7327" s="41" t="s">
        <v>151</v>
      </c>
      <c r="D7327" s="41" t="s">
        <v>155</v>
      </c>
      <c r="E7327" s="41" t="s">
        <v>144</v>
      </c>
      <c r="F7327" s="38">
        <v>44299</v>
      </c>
      <c r="G7327" s="41" t="s">
        <v>145</v>
      </c>
      <c r="H7327" s="41">
        <v>12</v>
      </c>
    </row>
    <row r="7328" spans="1:8" x14ac:dyDescent="0.25">
      <c r="A7328" s="41">
        <f>VLOOKUP(D7328,'[110]Legacy Location Lookups'!$A$1:$C$340,2,0)</f>
        <v>72</v>
      </c>
      <c r="B7328" s="41" t="str">
        <f>VLOOKUP(A7328,'[110]Legacy Location Lookups'!$B$1:$C$340,2,0)</f>
        <v>Boca Raton, FL</v>
      </c>
      <c r="C7328" s="41" t="s">
        <v>151</v>
      </c>
      <c r="D7328" s="41" t="s">
        <v>155</v>
      </c>
      <c r="E7328" s="41" t="s">
        <v>144</v>
      </c>
      <c r="F7328" s="38">
        <v>44299</v>
      </c>
      <c r="G7328" s="41" t="s">
        <v>159</v>
      </c>
      <c r="H7328" s="41">
        <v>1</v>
      </c>
    </row>
    <row r="7329" spans="1:8" x14ac:dyDescent="0.25">
      <c r="A7329" s="41">
        <f>VLOOKUP(D7329,'[110]Legacy Location Lookups'!$A$1:$C$340,2,0)</f>
        <v>72</v>
      </c>
      <c r="B7329" s="41" t="str">
        <f>VLOOKUP(A7329,'[110]Legacy Location Lookups'!$B$1:$C$340,2,0)</f>
        <v>Boca Raton, FL</v>
      </c>
      <c r="C7329" s="41" t="s">
        <v>151</v>
      </c>
      <c r="D7329" s="41" t="s">
        <v>155</v>
      </c>
      <c r="E7329" s="41" t="s">
        <v>147</v>
      </c>
      <c r="F7329" s="38">
        <v>44299</v>
      </c>
      <c r="G7329" s="41" t="s">
        <v>147</v>
      </c>
      <c r="H7329" s="41">
        <v>0</v>
      </c>
    </row>
    <row r="7330" spans="1:8" x14ac:dyDescent="0.25">
      <c r="A7330" s="41">
        <f>VLOOKUP(D7330,'[110]Legacy Location Lookups'!$A$1:$C$340,2,0)</f>
        <v>104</v>
      </c>
      <c r="B7330" s="41" t="str">
        <f>VLOOKUP(A7330,'[110]Legacy Location Lookups'!$B$1:$C$340,2,0)</f>
        <v>Miami, FL</v>
      </c>
      <c r="C7330" s="41" t="s">
        <v>151</v>
      </c>
      <c r="D7330" s="41" t="s">
        <v>223</v>
      </c>
      <c r="E7330" s="41" t="s">
        <v>144</v>
      </c>
      <c r="F7330" s="38">
        <v>44299</v>
      </c>
      <c r="G7330" s="41" t="s">
        <v>145</v>
      </c>
      <c r="H7330" s="41">
        <v>23</v>
      </c>
    </row>
    <row r="7331" spans="1:8" x14ac:dyDescent="0.25">
      <c r="A7331" s="41">
        <f>VLOOKUP(D7331,'[110]Legacy Location Lookups'!$A$1:$C$340,2,0)</f>
        <v>104</v>
      </c>
      <c r="B7331" s="41" t="str">
        <f>VLOOKUP(A7331,'[110]Legacy Location Lookups'!$B$1:$C$340,2,0)</f>
        <v>Miami, FL</v>
      </c>
      <c r="C7331" s="41" t="s">
        <v>151</v>
      </c>
      <c r="D7331" s="41" t="s">
        <v>223</v>
      </c>
      <c r="E7331" s="41" t="s">
        <v>144</v>
      </c>
      <c r="F7331" s="38">
        <v>44299</v>
      </c>
      <c r="G7331" s="41" t="s">
        <v>159</v>
      </c>
      <c r="H7331" s="41">
        <v>6</v>
      </c>
    </row>
    <row r="7332" spans="1:8" x14ac:dyDescent="0.25">
      <c r="A7332" s="41">
        <f>VLOOKUP(D7332,'[110]Legacy Location Lookups'!$A$1:$C$340,2,0)</f>
        <v>73</v>
      </c>
      <c r="B7332" s="41" t="str">
        <f>VLOOKUP(A7332,'[110]Legacy Location Lookups'!$B$1:$C$340,2,0)</f>
        <v>Boynton Beach, FL</v>
      </c>
      <c r="C7332" s="41" t="s">
        <v>151</v>
      </c>
      <c r="D7332" s="41" t="s">
        <v>152</v>
      </c>
      <c r="E7332" s="41" t="s">
        <v>144</v>
      </c>
      <c r="F7332" s="38">
        <v>44300</v>
      </c>
      <c r="G7332" s="41" t="s">
        <v>145</v>
      </c>
      <c r="H7332" s="41">
        <v>53</v>
      </c>
    </row>
    <row r="7333" spans="1:8" x14ac:dyDescent="0.25">
      <c r="A7333" s="41">
        <f>VLOOKUP(D7333,'[110]Legacy Location Lookups'!$A$1:$C$340,2,0)</f>
        <v>73</v>
      </c>
      <c r="B7333" s="41" t="str">
        <f>VLOOKUP(A7333,'[110]Legacy Location Lookups'!$B$1:$C$340,2,0)</f>
        <v>Boynton Beach, FL</v>
      </c>
      <c r="C7333" s="41" t="s">
        <v>151</v>
      </c>
      <c r="D7333" s="41" t="s">
        <v>152</v>
      </c>
      <c r="E7333" s="41" t="s">
        <v>144</v>
      </c>
      <c r="F7333" s="38">
        <v>44300</v>
      </c>
      <c r="G7333" s="41" t="s">
        <v>159</v>
      </c>
      <c r="H7333" s="41">
        <v>0</v>
      </c>
    </row>
    <row r="7334" spans="1:8" x14ac:dyDescent="0.25">
      <c r="A7334" s="41">
        <f>VLOOKUP(D7334,'[110]Legacy Location Lookups'!$A$1:$C$340,2,0)</f>
        <v>73</v>
      </c>
      <c r="B7334" s="41" t="str">
        <f>VLOOKUP(A7334,'[110]Legacy Location Lookups'!$B$1:$C$340,2,0)</f>
        <v>Boynton Beach, FL</v>
      </c>
      <c r="C7334" s="41" t="s">
        <v>151</v>
      </c>
      <c r="D7334" s="41" t="s">
        <v>152</v>
      </c>
      <c r="E7334" s="41" t="s">
        <v>144</v>
      </c>
      <c r="F7334" s="38">
        <v>44300</v>
      </c>
      <c r="G7334" s="41" t="s">
        <v>145</v>
      </c>
      <c r="H7334" s="41">
        <v>2</v>
      </c>
    </row>
    <row r="7335" spans="1:8" x14ac:dyDescent="0.25">
      <c r="A7335" s="41">
        <f>VLOOKUP(D7335,'[110]Legacy Location Lookups'!$A$1:$C$340,2,0)</f>
        <v>73</v>
      </c>
      <c r="B7335" s="41" t="str">
        <f>VLOOKUP(A7335,'[110]Legacy Location Lookups'!$B$1:$C$340,2,0)</f>
        <v>Boynton Beach, FL</v>
      </c>
      <c r="C7335" s="41" t="s">
        <v>151</v>
      </c>
      <c r="D7335" s="41" t="s">
        <v>152</v>
      </c>
      <c r="E7335" s="41" t="s">
        <v>144</v>
      </c>
      <c r="F7335" s="38">
        <v>44300</v>
      </c>
      <c r="G7335" s="41" t="s">
        <v>145</v>
      </c>
      <c r="H7335" s="41">
        <v>0</v>
      </c>
    </row>
    <row r="7336" spans="1:8" x14ac:dyDescent="0.25">
      <c r="A7336" s="41">
        <f>VLOOKUP(D7336,'[110]Legacy Location Lookups'!$A$1:$C$340,2,0)</f>
        <v>73</v>
      </c>
      <c r="B7336" s="41" t="str">
        <f>VLOOKUP(A7336,'[110]Legacy Location Lookups'!$B$1:$C$340,2,0)</f>
        <v>Boynton Beach, FL</v>
      </c>
      <c r="C7336" s="41" t="s">
        <v>151</v>
      </c>
      <c r="D7336" s="41" t="s">
        <v>152</v>
      </c>
      <c r="E7336" s="41" t="s">
        <v>144</v>
      </c>
      <c r="F7336" s="38">
        <v>44300</v>
      </c>
      <c r="G7336" s="41" t="s">
        <v>146</v>
      </c>
      <c r="H7336" s="41">
        <v>0</v>
      </c>
    </row>
    <row r="7337" spans="1:8" x14ac:dyDescent="0.25">
      <c r="A7337" s="41">
        <f>VLOOKUP(D7337,'[110]Legacy Location Lookups'!$A$1:$C$340,2,0)</f>
        <v>75</v>
      </c>
      <c r="B7337" s="41" t="str">
        <f>VLOOKUP(A7337,'[110]Legacy Location Lookups'!$B$1:$C$340,2,0)</f>
        <v>Delray Beach, FL</v>
      </c>
      <c r="C7337" s="41" t="s">
        <v>151</v>
      </c>
      <c r="D7337" s="41" t="s">
        <v>153</v>
      </c>
      <c r="E7337" s="41" t="s">
        <v>144</v>
      </c>
      <c r="F7337" s="38">
        <v>44300</v>
      </c>
      <c r="G7337" s="41" t="s">
        <v>145</v>
      </c>
      <c r="H7337" s="41">
        <v>46</v>
      </c>
    </row>
    <row r="7338" spans="1:8" x14ac:dyDescent="0.25">
      <c r="A7338" s="41">
        <f>VLOOKUP(D7338,'[110]Legacy Location Lookups'!$A$1:$C$340,2,0)</f>
        <v>75</v>
      </c>
      <c r="B7338" s="41" t="str">
        <f>VLOOKUP(A7338,'[110]Legacy Location Lookups'!$B$1:$C$340,2,0)</f>
        <v>Delray Beach, FL</v>
      </c>
      <c r="C7338" s="41" t="s">
        <v>151</v>
      </c>
      <c r="D7338" s="41" t="s">
        <v>153</v>
      </c>
      <c r="E7338" s="41" t="s">
        <v>147</v>
      </c>
      <c r="F7338" s="38">
        <v>44300</v>
      </c>
      <c r="G7338" s="41" t="s">
        <v>147</v>
      </c>
      <c r="H7338" s="41">
        <v>0</v>
      </c>
    </row>
    <row r="7339" spans="1:8" x14ac:dyDescent="0.25">
      <c r="A7339" s="41">
        <f>VLOOKUP(D7339,'[110]Legacy Location Lookups'!$A$1:$C$340,2,0)</f>
        <v>75</v>
      </c>
      <c r="B7339" s="41" t="str">
        <f>VLOOKUP(A7339,'[110]Legacy Location Lookups'!$B$1:$C$340,2,0)</f>
        <v>Delray Beach, FL</v>
      </c>
      <c r="C7339" s="41" t="s">
        <v>151</v>
      </c>
      <c r="D7339" s="41" t="s">
        <v>153</v>
      </c>
      <c r="E7339" s="41" t="s">
        <v>144</v>
      </c>
      <c r="F7339" s="38">
        <v>44300</v>
      </c>
      <c r="G7339" s="41" t="s">
        <v>159</v>
      </c>
      <c r="H7339" s="41">
        <v>0</v>
      </c>
    </row>
    <row r="7340" spans="1:8" x14ac:dyDescent="0.25">
      <c r="A7340" s="41">
        <f>VLOOKUP(D7340,'[110]Legacy Location Lookups'!$A$1:$C$340,2,0)</f>
        <v>76</v>
      </c>
      <c r="B7340" s="41" t="str">
        <f>VLOOKUP(A7340,'[110]Legacy Location Lookups'!$B$1:$C$340,2,0)</f>
        <v>East Boca Raton, FL</v>
      </c>
      <c r="C7340" s="41" t="s">
        <v>151</v>
      </c>
      <c r="D7340" s="41" t="s">
        <v>175</v>
      </c>
      <c r="E7340" s="41" t="s">
        <v>144</v>
      </c>
      <c r="F7340" s="38">
        <v>44300</v>
      </c>
      <c r="G7340" s="41" t="s">
        <v>145</v>
      </c>
      <c r="H7340" s="41">
        <v>5</v>
      </c>
    </row>
    <row r="7341" spans="1:8" x14ac:dyDescent="0.25">
      <c r="A7341" s="41">
        <f>VLOOKUP(D7341,'[110]Legacy Location Lookups'!$A$1:$C$340,2,0)</f>
        <v>76</v>
      </c>
      <c r="B7341" s="41" t="str">
        <f>VLOOKUP(A7341,'[110]Legacy Location Lookups'!$B$1:$C$340,2,0)</f>
        <v>East Boca Raton, FL</v>
      </c>
      <c r="C7341" s="41" t="s">
        <v>151</v>
      </c>
      <c r="D7341" s="41" t="s">
        <v>175</v>
      </c>
      <c r="E7341" s="41" t="s">
        <v>147</v>
      </c>
      <c r="F7341" s="38">
        <v>44300</v>
      </c>
      <c r="G7341" s="41" t="s">
        <v>147</v>
      </c>
      <c r="H7341" s="41">
        <v>0</v>
      </c>
    </row>
    <row r="7342" spans="1:8" x14ac:dyDescent="0.25">
      <c r="A7342" s="41">
        <f>VLOOKUP(D7342,'[110]Legacy Location Lookups'!$A$1:$C$340,2,0)</f>
        <v>76</v>
      </c>
      <c r="B7342" s="41" t="str">
        <f>VLOOKUP(A7342,'[110]Legacy Location Lookups'!$B$1:$C$340,2,0)</f>
        <v>East Boca Raton, FL</v>
      </c>
      <c r="C7342" s="41" t="s">
        <v>151</v>
      </c>
      <c r="D7342" s="41" t="s">
        <v>175</v>
      </c>
      <c r="E7342" s="41" t="s">
        <v>144</v>
      </c>
      <c r="F7342" s="38">
        <v>44300</v>
      </c>
      <c r="G7342" s="41" t="s">
        <v>159</v>
      </c>
      <c r="H7342" s="41">
        <v>1</v>
      </c>
    </row>
    <row r="7343" spans="1:8" x14ac:dyDescent="0.25">
      <c r="A7343" s="41">
        <f>VLOOKUP(D7343,'[110]Legacy Location Lookups'!$A$1:$C$340,2,0)</f>
        <v>77</v>
      </c>
      <c r="B7343" s="41" t="str">
        <f>VLOOKUP(A7343,'[110]Legacy Location Lookups'!$B$1:$C$340,2,0)</f>
        <v>West Boca Raton, FL</v>
      </c>
      <c r="C7343" s="41" t="s">
        <v>151</v>
      </c>
      <c r="D7343" s="41" t="s">
        <v>154</v>
      </c>
      <c r="E7343" s="41" t="s">
        <v>144</v>
      </c>
      <c r="F7343" s="38">
        <v>44300</v>
      </c>
      <c r="G7343" s="41" t="s">
        <v>145</v>
      </c>
      <c r="H7343" s="41">
        <v>23</v>
      </c>
    </row>
    <row r="7344" spans="1:8" x14ac:dyDescent="0.25">
      <c r="A7344" s="41">
        <f>VLOOKUP(D7344,'[110]Legacy Location Lookups'!$A$1:$C$340,2,0)</f>
        <v>72</v>
      </c>
      <c r="B7344" s="41" t="str">
        <f>VLOOKUP(A7344,'[110]Legacy Location Lookups'!$B$1:$C$340,2,0)</f>
        <v>Boca Raton, FL</v>
      </c>
      <c r="C7344" s="41" t="s">
        <v>151</v>
      </c>
      <c r="D7344" s="41" t="s">
        <v>155</v>
      </c>
      <c r="E7344" s="41" t="s">
        <v>144</v>
      </c>
      <c r="F7344" s="38">
        <v>44300</v>
      </c>
      <c r="G7344" s="41" t="s">
        <v>145</v>
      </c>
      <c r="H7344" s="41">
        <v>2</v>
      </c>
    </row>
    <row r="7345" spans="1:8" x14ac:dyDescent="0.25">
      <c r="A7345" s="41">
        <f>VLOOKUP(D7345,'[110]Legacy Location Lookups'!$A$1:$C$340,2,0)</f>
        <v>72</v>
      </c>
      <c r="B7345" s="41" t="str">
        <f>VLOOKUP(A7345,'[110]Legacy Location Lookups'!$B$1:$C$340,2,0)</f>
        <v>Boca Raton, FL</v>
      </c>
      <c r="C7345" s="41" t="s">
        <v>151</v>
      </c>
      <c r="D7345" s="41" t="s">
        <v>155</v>
      </c>
      <c r="E7345" s="41" t="s">
        <v>144</v>
      </c>
      <c r="F7345" s="38">
        <v>44300</v>
      </c>
      <c r="G7345" s="41" t="s">
        <v>159</v>
      </c>
      <c r="H7345" s="41">
        <v>0</v>
      </c>
    </row>
    <row r="7346" spans="1:8" x14ac:dyDescent="0.25">
      <c r="A7346" s="41">
        <f>VLOOKUP(D7346,'[110]Legacy Location Lookups'!$A$1:$C$340,2,0)</f>
        <v>72</v>
      </c>
      <c r="B7346" s="41" t="str">
        <f>VLOOKUP(A7346,'[110]Legacy Location Lookups'!$B$1:$C$340,2,0)</f>
        <v>Boca Raton, FL</v>
      </c>
      <c r="C7346" s="41" t="s">
        <v>151</v>
      </c>
      <c r="D7346" s="41" t="s">
        <v>155</v>
      </c>
      <c r="E7346" s="41" t="s">
        <v>147</v>
      </c>
      <c r="F7346" s="38">
        <v>44300</v>
      </c>
      <c r="G7346" s="41" t="s">
        <v>147</v>
      </c>
      <c r="H7346" s="41">
        <v>0</v>
      </c>
    </row>
    <row r="7347" spans="1:8" x14ac:dyDescent="0.25">
      <c r="A7347" s="41">
        <f>VLOOKUP(D7347,'[110]Legacy Location Lookups'!$A$1:$C$340,2,0)</f>
        <v>104</v>
      </c>
      <c r="B7347" s="41" t="str">
        <f>VLOOKUP(A7347,'[110]Legacy Location Lookups'!$B$1:$C$340,2,0)</f>
        <v>Miami, FL</v>
      </c>
      <c r="C7347" s="41" t="s">
        <v>151</v>
      </c>
      <c r="D7347" s="41" t="s">
        <v>223</v>
      </c>
      <c r="E7347" s="41" t="s">
        <v>144</v>
      </c>
      <c r="F7347" s="38">
        <v>44300</v>
      </c>
      <c r="G7347" s="41" t="s">
        <v>145</v>
      </c>
      <c r="H7347" s="41">
        <v>18</v>
      </c>
    </row>
    <row r="7348" spans="1:8" x14ac:dyDescent="0.25">
      <c r="A7348" s="41">
        <f>VLOOKUP(D7348,'[110]Legacy Location Lookups'!$A$1:$C$340,2,0)</f>
        <v>104</v>
      </c>
      <c r="B7348" s="41" t="str">
        <f>VLOOKUP(A7348,'[110]Legacy Location Lookups'!$B$1:$C$340,2,0)</f>
        <v>Miami, FL</v>
      </c>
      <c r="C7348" s="41" t="s">
        <v>151</v>
      </c>
      <c r="D7348" s="41" t="s">
        <v>223</v>
      </c>
      <c r="E7348" s="41" t="s">
        <v>144</v>
      </c>
      <c r="F7348" s="38">
        <v>44300</v>
      </c>
      <c r="G7348" s="41" t="s">
        <v>159</v>
      </c>
      <c r="H7348" s="41">
        <v>5</v>
      </c>
    </row>
    <row r="7349" spans="1:8" x14ac:dyDescent="0.25">
      <c r="A7349" s="41">
        <f>VLOOKUP(D7349,'[110]Legacy Location Lookups'!$A$1:$C$340,2,0)</f>
        <v>73</v>
      </c>
      <c r="B7349" s="41" t="str">
        <f>VLOOKUP(A7349,'[110]Legacy Location Lookups'!$B$1:$C$340,2,0)</f>
        <v>Boynton Beach, FL</v>
      </c>
      <c r="C7349" s="41" t="s">
        <v>151</v>
      </c>
      <c r="D7349" s="41" t="s">
        <v>152</v>
      </c>
      <c r="E7349" s="41" t="s">
        <v>144</v>
      </c>
      <c r="F7349" s="38">
        <v>44301</v>
      </c>
      <c r="G7349" s="41" t="s">
        <v>145</v>
      </c>
      <c r="H7349" s="41">
        <v>68</v>
      </c>
    </row>
    <row r="7350" spans="1:8" x14ac:dyDescent="0.25">
      <c r="A7350" s="41">
        <f>VLOOKUP(D7350,'[110]Legacy Location Lookups'!$A$1:$C$340,2,0)</f>
        <v>73</v>
      </c>
      <c r="B7350" s="41" t="str">
        <f>VLOOKUP(A7350,'[110]Legacy Location Lookups'!$B$1:$C$340,2,0)</f>
        <v>Boynton Beach, FL</v>
      </c>
      <c r="C7350" s="41" t="s">
        <v>151</v>
      </c>
      <c r="D7350" s="41" t="s">
        <v>152</v>
      </c>
      <c r="E7350" s="41" t="s">
        <v>144</v>
      </c>
      <c r="F7350" s="38">
        <v>44301</v>
      </c>
      <c r="G7350" s="41" t="s">
        <v>146</v>
      </c>
      <c r="H7350" s="41">
        <v>0</v>
      </c>
    </row>
    <row r="7351" spans="1:8" x14ac:dyDescent="0.25">
      <c r="A7351" s="41">
        <f>VLOOKUP(D7351,'[110]Legacy Location Lookups'!$A$1:$C$340,2,0)</f>
        <v>73</v>
      </c>
      <c r="B7351" s="41" t="str">
        <f>VLOOKUP(A7351,'[110]Legacy Location Lookups'!$B$1:$C$340,2,0)</f>
        <v>Boynton Beach, FL</v>
      </c>
      <c r="C7351" s="41" t="s">
        <v>151</v>
      </c>
      <c r="D7351" s="41" t="s">
        <v>152</v>
      </c>
      <c r="E7351" s="41" t="s">
        <v>144</v>
      </c>
      <c r="F7351" s="38">
        <v>44301</v>
      </c>
      <c r="G7351" s="41" t="s">
        <v>159</v>
      </c>
      <c r="H7351" s="41">
        <v>5</v>
      </c>
    </row>
    <row r="7352" spans="1:8" x14ac:dyDescent="0.25">
      <c r="A7352" s="41">
        <f>VLOOKUP(D7352,'[110]Legacy Location Lookups'!$A$1:$C$340,2,0)</f>
        <v>73</v>
      </c>
      <c r="B7352" s="41" t="str">
        <f>VLOOKUP(A7352,'[110]Legacy Location Lookups'!$B$1:$C$340,2,0)</f>
        <v>Boynton Beach, FL</v>
      </c>
      <c r="C7352" s="41" t="s">
        <v>151</v>
      </c>
      <c r="D7352" s="41" t="s">
        <v>152</v>
      </c>
      <c r="E7352" s="41" t="s">
        <v>144</v>
      </c>
      <c r="F7352" s="38">
        <v>44301</v>
      </c>
      <c r="G7352" s="41" t="s">
        <v>145</v>
      </c>
      <c r="H7352" s="41">
        <v>0</v>
      </c>
    </row>
    <row r="7353" spans="1:8" x14ac:dyDescent="0.25">
      <c r="A7353" s="41">
        <f>VLOOKUP(D7353,'[110]Legacy Location Lookups'!$A$1:$C$340,2,0)</f>
        <v>73</v>
      </c>
      <c r="B7353" s="41" t="str">
        <f>VLOOKUP(A7353,'[110]Legacy Location Lookups'!$B$1:$C$340,2,0)</f>
        <v>Boynton Beach, FL</v>
      </c>
      <c r="C7353" s="41" t="s">
        <v>151</v>
      </c>
      <c r="D7353" s="41" t="s">
        <v>152</v>
      </c>
      <c r="E7353" s="41" t="s">
        <v>144</v>
      </c>
      <c r="F7353" s="38">
        <v>44301</v>
      </c>
      <c r="G7353" s="41" t="s">
        <v>145</v>
      </c>
      <c r="H7353" s="41">
        <v>4</v>
      </c>
    </row>
    <row r="7354" spans="1:8" x14ac:dyDescent="0.25">
      <c r="A7354" s="41">
        <f>VLOOKUP(D7354,'[110]Legacy Location Lookups'!$A$1:$C$340,2,0)</f>
        <v>75</v>
      </c>
      <c r="B7354" s="41" t="str">
        <f>VLOOKUP(A7354,'[110]Legacy Location Lookups'!$B$1:$C$340,2,0)</f>
        <v>Delray Beach, FL</v>
      </c>
      <c r="C7354" s="41" t="s">
        <v>151</v>
      </c>
      <c r="D7354" s="41" t="s">
        <v>153</v>
      </c>
      <c r="E7354" s="41" t="s">
        <v>144</v>
      </c>
      <c r="F7354" s="38">
        <v>44301</v>
      </c>
      <c r="G7354" s="41" t="s">
        <v>145</v>
      </c>
      <c r="H7354" s="41">
        <v>35</v>
      </c>
    </row>
    <row r="7355" spans="1:8" x14ac:dyDescent="0.25">
      <c r="A7355" s="41">
        <f>VLOOKUP(D7355,'[110]Legacy Location Lookups'!$A$1:$C$340,2,0)</f>
        <v>75</v>
      </c>
      <c r="B7355" s="41" t="str">
        <f>VLOOKUP(A7355,'[110]Legacy Location Lookups'!$B$1:$C$340,2,0)</f>
        <v>Delray Beach, FL</v>
      </c>
      <c r="C7355" s="41" t="s">
        <v>151</v>
      </c>
      <c r="D7355" s="41" t="s">
        <v>153</v>
      </c>
      <c r="E7355" s="41" t="s">
        <v>147</v>
      </c>
      <c r="F7355" s="38">
        <v>44301</v>
      </c>
      <c r="G7355" s="41" t="s">
        <v>147</v>
      </c>
      <c r="H7355" s="41">
        <v>0</v>
      </c>
    </row>
    <row r="7356" spans="1:8" x14ac:dyDescent="0.25">
      <c r="A7356" s="41">
        <f>VLOOKUP(D7356,'[110]Legacy Location Lookups'!$A$1:$C$340,2,0)</f>
        <v>75</v>
      </c>
      <c r="B7356" s="41" t="str">
        <f>VLOOKUP(A7356,'[110]Legacy Location Lookups'!$B$1:$C$340,2,0)</f>
        <v>Delray Beach, FL</v>
      </c>
      <c r="C7356" s="41" t="s">
        <v>151</v>
      </c>
      <c r="D7356" s="41" t="s">
        <v>153</v>
      </c>
      <c r="E7356" s="41" t="s">
        <v>144</v>
      </c>
      <c r="F7356" s="38">
        <v>44301</v>
      </c>
      <c r="G7356" s="41" t="s">
        <v>159</v>
      </c>
      <c r="H7356" s="41">
        <v>0</v>
      </c>
    </row>
    <row r="7357" spans="1:8" x14ac:dyDescent="0.25">
      <c r="A7357" s="41">
        <f>VLOOKUP(D7357,'[110]Legacy Location Lookups'!$A$1:$C$340,2,0)</f>
        <v>76</v>
      </c>
      <c r="B7357" s="41" t="str">
        <f>VLOOKUP(A7357,'[110]Legacy Location Lookups'!$B$1:$C$340,2,0)</f>
        <v>East Boca Raton, FL</v>
      </c>
      <c r="C7357" s="41" t="s">
        <v>151</v>
      </c>
      <c r="D7357" s="41" t="s">
        <v>175</v>
      </c>
      <c r="E7357" s="41" t="s">
        <v>144</v>
      </c>
      <c r="F7357" s="38">
        <v>44301</v>
      </c>
      <c r="G7357" s="41" t="s">
        <v>145</v>
      </c>
      <c r="H7357" s="41">
        <v>31</v>
      </c>
    </row>
    <row r="7358" spans="1:8" x14ac:dyDescent="0.25">
      <c r="A7358" s="41">
        <f>VLOOKUP(D7358,'[110]Legacy Location Lookups'!$A$1:$C$340,2,0)</f>
        <v>77</v>
      </c>
      <c r="B7358" s="41" t="str">
        <f>VLOOKUP(A7358,'[110]Legacy Location Lookups'!$B$1:$C$340,2,0)</f>
        <v>West Boca Raton, FL</v>
      </c>
      <c r="C7358" s="41" t="s">
        <v>151</v>
      </c>
      <c r="D7358" s="41" t="s">
        <v>154</v>
      </c>
      <c r="E7358" s="41" t="s">
        <v>144</v>
      </c>
      <c r="F7358" s="38">
        <v>44301</v>
      </c>
      <c r="G7358" s="41" t="s">
        <v>145</v>
      </c>
      <c r="H7358" s="41">
        <v>1</v>
      </c>
    </row>
    <row r="7359" spans="1:8" x14ac:dyDescent="0.25">
      <c r="A7359" s="41">
        <f>VLOOKUP(D7359,'[110]Legacy Location Lookups'!$A$1:$C$340,2,0)</f>
        <v>72</v>
      </c>
      <c r="B7359" s="41" t="str">
        <f>VLOOKUP(A7359,'[110]Legacy Location Lookups'!$B$1:$C$340,2,0)</f>
        <v>Boca Raton, FL</v>
      </c>
      <c r="C7359" s="41" t="s">
        <v>151</v>
      </c>
      <c r="D7359" s="41" t="s">
        <v>155</v>
      </c>
      <c r="E7359" s="41" t="s">
        <v>144</v>
      </c>
      <c r="F7359" s="38">
        <v>44301</v>
      </c>
      <c r="G7359" s="41" t="s">
        <v>145</v>
      </c>
      <c r="H7359" s="41">
        <v>12</v>
      </c>
    </row>
    <row r="7360" spans="1:8" x14ac:dyDescent="0.25">
      <c r="A7360" s="41">
        <f>VLOOKUP(D7360,'[110]Legacy Location Lookups'!$A$1:$C$340,2,0)</f>
        <v>72</v>
      </c>
      <c r="B7360" s="41" t="str">
        <f>VLOOKUP(A7360,'[110]Legacy Location Lookups'!$B$1:$C$340,2,0)</f>
        <v>Boca Raton, FL</v>
      </c>
      <c r="C7360" s="41" t="s">
        <v>151</v>
      </c>
      <c r="D7360" s="41" t="s">
        <v>155</v>
      </c>
      <c r="E7360" s="41" t="s">
        <v>144</v>
      </c>
      <c r="F7360" s="38">
        <v>44301</v>
      </c>
      <c r="G7360" s="41" t="s">
        <v>159</v>
      </c>
      <c r="H7360" s="41">
        <v>1</v>
      </c>
    </row>
    <row r="7361" spans="1:8" x14ac:dyDescent="0.25">
      <c r="A7361" s="41">
        <f>VLOOKUP(D7361,'[110]Legacy Location Lookups'!$A$1:$C$340,2,0)</f>
        <v>72</v>
      </c>
      <c r="B7361" s="41" t="str">
        <f>VLOOKUP(A7361,'[110]Legacy Location Lookups'!$B$1:$C$340,2,0)</f>
        <v>Boca Raton, FL</v>
      </c>
      <c r="C7361" s="41" t="s">
        <v>151</v>
      </c>
      <c r="D7361" s="41" t="s">
        <v>155</v>
      </c>
      <c r="E7361" s="41" t="s">
        <v>147</v>
      </c>
      <c r="F7361" s="38">
        <v>44301</v>
      </c>
      <c r="G7361" s="41" t="s">
        <v>147</v>
      </c>
      <c r="H7361" s="41">
        <v>1</v>
      </c>
    </row>
    <row r="7362" spans="1:8" x14ac:dyDescent="0.25">
      <c r="A7362" s="41">
        <f>VLOOKUP(D7362,'[110]Legacy Location Lookups'!$A$1:$C$340,2,0)</f>
        <v>104</v>
      </c>
      <c r="B7362" s="41" t="str">
        <f>VLOOKUP(A7362,'[110]Legacy Location Lookups'!$B$1:$C$340,2,0)</f>
        <v>Miami, FL</v>
      </c>
      <c r="C7362" s="41" t="s">
        <v>151</v>
      </c>
      <c r="D7362" s="41" t="s">
        <v>223</v>
      </c>
      <c r="E7362" s="41" t="s">
        <v>144</v>
      </c>
      <c r="F7362" s="38">
        <v>44301</v>
      </c>
      <c r="G7362" s="41" t="s">
        <v>145</v>
      </c>
      <c r="H7362" s="41">
        <v>27</v>
      </c>
    </row>
    <row r="7363" spans="1:8" x14ac:dyDescent="0.25">
      <c r="A7363" s="41">
        <f>VLOOKUP(D7363,'[110]Legacy Location Lookups'!$A$1:$C$340,2,0)</f>
        <v>104</v>
      </c>
      <c r="B7363" s="41" t="str">
        <f>VLOOKUP(A7363,'[110]Legacy Location Lookups'!$B$1:$C$340,2,0)</f>
        <v>Miami, FL</v>
      </c>
      <c r="C7363" s="41" t="s">
        <v>151</v>
      </c>
      <c r="D7363" s="41" t="s">
        <v>223</v>
      </c>
      <c r="E7363" s="41" t="s">
        <v>144</v>
      </c>
      <c r="F7363" s="38">
        <v>44301</v>
      </c>
      <c r="G7363" s="41" t="s">
        <v>159</v>
      </c>
      <c r="H7363" s="41">
        <v>2</v>
      </c>
    </row>
    <row r="7364" spans="1:8" x14ac:dyDescent="0.25">
      <c r="A7364" s="41">
        <f>VLOOKUP(D7364,'[110]Legacy Location Lookups'!$A$1:$C$340,2,0)</f>
        <v>73</v>
      </c>
      <c r="B7364" s="41" t="str">
        <f>VLOOKUP(A7364,'[110]Legacy Location Lookups'!$B$1:$C$340,2,0)</f>
        <v>Boynton Beach, FL</v>
      </c>
      <c r="C7364" s="41" t="s">
        <v>151</v>
      </c>
      <c r="D7364" s="41" t="s">
        <v>152</v>
      </c>
      <c r="E7364" s="41" t="s">
        <v>144</v>
      </c>
      <c r="F7364" s="38">
        <v>44302</v>
      </c>
      <c r="G7364" s="41" t="s">
        <v>145</v>
      </c>
      <c r="H7364" s="41">
        <v>80</v>
      </c>
    </row>
    <row r="7365" spans="1:8" x14ac:dyDescent="0.25">
      <c r="A7365" s="41">
        <f>VLOOKUP(D7365,'[110]Legacy Location Lookups'!$A$1:$C$340,2,0)</f>
        <v>73</v>
      </c>
      <c r="B7365" s="41" t="str">
        <f>VLOOKUP(A7365,'[110]Legacy Location Lookups'!$B$1:$C$340,2,0)</f>
        <v>Boynton Beach, FL</v>
      </c>
      <c r="C7365" s="41" t="s">
        <v>151</v>
      </c>
      <c r="D7365" s="41" t="s">
        <v>152</v>
      </c>
      <c r="E7365" s="41" t="s">
        <v>144</v>
      </c>
      <c r="F7365" s="38">
        <v>44302</v>
      </c>
      <c r="G7365" s="41" t="s">
        <v>159</v>
      </c>
      <c r="H7365" s="41">
        <v>7</v>
      </c>
    </row>
    <row r="7366" spans="1:8" x14ac:dyDescent="0.25">
      <c r="A7366" s="41">
        <f>VLOOKUP(D7366,'[110]Legacy Location Lookups'!$A$1:$C$340,2,0)</f>
        <v>73</v>
      </c>
      <c r="B7366" s="41" t="str">
        <f>VLOOKUP(A7366,'[110]Legacy Location Lookups'!$B$1:$C$340,2,0)</f>
        <v>Boynton Beach, FL</v>
      </c>
      <c r="C7366" s="41" t="s">
        <v>151</v>
      </c>
      <c r="D7366" s="41" t="s">
        <v>152</v>
      </c>
      <c r="E7366" s="41" t="s">
        <v>144</v>
      </c>
      <c r="F7366" s="38">
        <v>44302</v>
      </c>
      <c r="G7366" s="41" t="s">
        <v>146</v>
      </c>
      <c r="H7366" s="41">
        <v>0</v>
      </c>
    </row>
    <row r="7367" spans="1:8" x14ac:dyDescent="0.25">
      <c r="A7367" s="41">
        <f>VLOOKUP(D7367,'[110]Legacy Location Lookups'!$A$1:$C$340,2,0)</f>
        <v>73</v>
      </c>
      <c r="B7367" s="41" t="str">
        <f>VLOOKUP(A7367,'[110]Legacy Location Lookups'!$B$1:$C$340,2,0)</f>
        <v>Boynton Beach, FL</v>
      </c>
      <c r="C7367" s="41" t="s">
        <v>151</v>
      </c>
      <c r="D7367" s="41" t="s">
        <v>152</v>
      </c>
      <c r="E7367" s="41" t="s">
        <v>144</v>
      </c>
      <c r="F7367" s="38">
        <v>44302</v>
      </c>
      <c r="G7367" s="41" t="s">
        <v>145</v>
      </c>
      <c r="H7367" s="41">
        <v>8</v>
      </c>
    </row>
    <row r="7368" spans="1:8" x14ac:dyDescent="0.25">
      <c r="A7368" s="41">
        <f>VLOOKUP(D7368,'[110]Legacy Location Lookups'!$A$1:$C$340,2,0)</f>
        <v>73</v>
      </c>
      <c r="B7368" s="41" t="str">
        <f>VLOOKUP(A7368,'[110]Legacy Location Lookups'!$B$1:$C$340,2,0)</f>
        <v>Boynton Beach, FL</v>
      </c>
      <c r="C7368" s="41" t="s">
        <v>151</v>
      </c>
      <c r="D7368" s="41" t="s">
        <v>152</v>
      </c>
      <c r="E7368" s="41" t="s">
        <v>144</v>
      </c>
      <c r="F7368" s="38">
        <v>44302</v>
      </c>
      <c r="G7368" s="41" t="s">
        <v>145</v>
      </c>
      <c r="H7368" s="41">
        <v>0</v>
      </c>
    </row>
    <row r="7369" spans="1:8" x14ac:dyDescent="0.25">
      <c r="A7369" s="41">
        <f>VLOOKUP(D7369,'[110]Legacy Location Lookups'!$A$1:$C$340,2,0)</f>
        <v>75</v>
      </c>
      <c r="B7369" s="41" t="str">
        <f>VLOOKUP(A7369,'[110]Legacy Location Lookups'!$B$1:$C$340,2,0)</f>
        <v>Delray Beach, FL</v>
      </c>
      <c r="C7369" s="41" t="s">
        <v>151</v>
      </c>
      <c r="D7369" s="41" t="s">
        <v>153</v>
      </c>
      <c r="E7369" s="41" t="s">
        <v>144</v>
      </c>
      <c r="F7369" s="38">
        <v>44302</v>
      </c>
      <c r="G7369" s="41" t="s">
        <v>145</v>
      </c>
      <c r="H7369" s="41">
        <v>39</v>
      </c>
    </row>
    <row r="7370" spans="1:8" x14ac:dyDescent="0.25">
      <c r="A7370" s="41">
        <f>VLOOKUP(D7370,'[110]Legacy Location Lookups'!$A$1:$C$340,2,0)</f>
        <v>75</v>
      </c>
      <c r="B7370" s="41" t="str">
        <f>VLOOKUP(A7370,'[110]Legacy Location Lookups'!$B$1:$C$340,2,0)</f>
        <v>Delray Beach, FL</v>
      </c>
      <c r="C7370" s="41" t="s">
        <v>151</v>
      </c>
      <c r="D7370" s="41" t="s">
        <v>153</v>
      </c>
      <c r="E7370" s="41" t="s">
        <v>144</v>
      </c>
      <c r="F7370" s="38">
        <v>44302</v>
      </c>
      <c r="G7370" s="41" t="s">
        <v>159</v>
      </c>
      <c r="H7370" s="41">
        <v>1</v>
      </c>
    </row>
    <row r="7371" spans="1:8" x14ac:dyDescent="0.25">
      <c r="A7371" s="41">
        <f>VLOOKUP(D7371,'[110]Legacy Location Lookups'!$A$1:$C$340,2,0)</f>
        <v>75</v>
      </c>
      <c r="B7371" s="41" t="str">
        <f>VLOOKUP(A7371,'[110]Legacy Location Lookups'!$B$1:$C$340,2,0)</f>
        <v>Delray Beach, FL</v>
      </c>
      <c r="C7371" s="41" t="s">
        <v>151</v>
      </c>
      <c r="D7371" s="41" t="s">
        <v>153</v>
      </c>
      <c r="E7371" s="41" t="s">
        <v>147</v>
      </c>
      <c r="F7371" s="38">
        <v>44302</v>
      </c>
      <c r="G7371" s="41" t="s">
        <v>147</v>
      </c>
      <c r="H7371" s="41">
        <v>1</v>
      </c>
    </row>
    <row r="7372" spans="1:8" x14ac:dyDescent="0.25">
      <c r="A7372" s="41">
        <f>VLOOKUP(D7372,'[110]Legacy Location Lookups'!$A$1:$C$340,2,0)</f>
        <v>76</v>
      </c>
      <c r="B7372" s="41" t="str">
        <f>VLOOKUP(A7372,'[110]Legacy Location Lookups'!$B$1:$C$340,2,0)</f>
        <v>East Boca Raton, FL</v>
      </c>
      <c r="C7372" s="41" t="s">
        <v>151</v>
      </c>
      <c r="D7372" s="41" t="s">
        <v>175</v>
      </c>
      <c r="E7372" s="41" t="s">
        <v>144</v>
      </c>
      <c r="F7372" s="38">
        <v>44302</v>
      </c>
      <c r="G7372" s="41" t="s">
        <v>145</v>
      </c>
      <c r="H7372" s="41">
        <v>0</v>
      </c>
    </row>
    <row r="7373" spans="1:8" x14ac:dyDescent="0.25">
      <c r="A7373" s="41">
        <f>VLOOKUP(D7373,'[110]Legacy Location Lookups'!$A$1:$C$340,2,0)</f>
        <v>76</v>
      </c>
      <c r="B7373" s="41" t="str">
        <f>VLOOKUP(A7373,'[110]Legacy Location Lookups'!$B$1:$C$340,2,0)</f>
        <v>East Boca Raton, FL</v>
      </c>
      <c r="C7373" s="41" t="s">
        <v>151</v>
      </c>
      <c r="D7373" s="41" t="s">
        <v>175</v>
      </c>
      <c r="E7373" s="41" t="s">
        <v>144</v>
      </c>
      <c r="F7373" s="38">
        <v>44302</v>
      </c>
      <c r="G7373" s="41" t="s">
        <v>159</v>
      </c>
      <c r="H7373" s="41">
        <v>0</v>
      </c>
    </row>
    <row r="7374" spans="1:8" x14ac:dyDescent="0.25">
      <c r="A7374" s="41">
        <f>VLOOKUP(D7374,'[110]Legacy Location Lookups'!$A$1:$C$340,2,0)</f>
        <v>77</v>
      </c>
      <c r="B7374" s="41" t="str">
        <f>VLOOKUP(A7374,'[110]Legacy Location Lookups'!$B$1:$C$340,2,0)</f>
        <v>West Boca Raton, FL</v>
      </c>
      <c r="C7374" s="41" t="s">
        <v>151</v>
      </c>
      <c r="D7374" s="41" t="s">
        <v>154</v>
      </c>
      <c r="E7374" s="41" t="s">
        <v>144</v>
      </c>
      <c r="F7374" s="38">
        <v>44302</v>
      </c>
      <c r="G7374" s="41" t="s">
        <v>145</v>
      </c>
      <c r="H7374" s="41">
        <v>34</v>
      </c>
    </row>
    <row r="7375" spans="1:8" x14ac:dyDescent="0.25">
      <c r="A7375" s="41">
        <f>VLOOKUP(D7375,'[110]Legacy Location Lookups'!$A$1:$C$340,2,0)</f>
        <v>72</v>
      </c>
      <c r="B7375" s="41" t="str">
        <f>VLOOKUP(A7375,'[110]Legacy Location Lookups'!$B$1:$C$340,2,0)</f>
        <v>Boca Raton, FL</v>
      </c>
      <c r="C7375" s="41" t="s">
        <v>151</v>
      </c>
      <c r="D7375" s="41" t="s">
        <v>155</v>
      </c>
      <c r="E7375" s="41" t="s">
        <v>144</v>
      </c>
      <c r="F7375" s="38">
        <v>44302</v>
      </c>
      <c r="G7375" s="41" t="s">
        <v>145</v>
      </c>
      <c r="H7375" s="41">
        <v>7</v>
      </c>
    </row>
    <row r="7376" spans="1:8" x14ac:dyDescent="0.25">
      <c r="A7376" s="41">
        <f>VLOOKUP(D7376,'[110]Legacy Location Lookups'!$A$1:$C$340,2,0)</f>
        <v>72</v>
      </c>
      <c r="B7376" s="41" t="str">
        <f>VLOOKUP(A7376,'[110]Legacy Location Lookups'!$B$1:$C$340,2,0)</f>
        <v>Boca Raton, FL</v>
      </c>
      <c r="C7376" s="41" t="s">
        <v>151</v>
      </c>
      <c r="D7376" s="41" t="s">
        <v>155</v>
      </c>
      <c r="E7376" s="41" t="s">
        <v>147</v>
      </c>
      <c r="F7376" s="38">
        <v>44302</v>
      </c>
      <c r="G7376" s="41" t="s">
        <v>147</v>
      </c>
      <c r="H7376" s="41">
        <v>0</v>
      </c>
    </row>
    <row r="7377" spans="1:8" x14ac:dyDescent="0.25">
      <c r="A7377" s="41">
        <f>VLOOKUP(D7377,'[110]Legacy Location Lookups'!$A$1:$C$340,2,0)</f>
        <v>72</v>
      </c>
      <c r="B7377" s="41" t="str">
        <f>VLOOKUP(A7377,'[110]Legacy Location Lookups'!$B$1:$C$340,2,0)</f>
        <v>Boca Raton, FL</v>
      </c>
      <c r="C7377" s="41" t="s">
        <v>151</v>
      </c>
      <c r="D7377" s="41" t="s">
        <v>155</v>
      </c>
      <c r="E7377" s="41" t="s">
        <v>144</v>
      </c>
      <c r="F7377" s="38">
        <v>44302</v>
      </c>
      <c r="G7377" s="41" t="s">
        <v>159</v>
      </c>
      <c r="H7377" s="41">
        <v>1</v>
      </c>
    </row>
    <row r="7378" spans="1:8" x14ac:dyDescent="0.25">
      <c r="A7378" s="41">
        <f>VLOOKUP(D7378,'[110]Legacy Location Lookups'!$A$1:$C$340,2,0)</f>
        <v>104</v>
      </c>
      <c r="B7378" s="41" t="str">
        <f>VLOOKUP(A7378,'[110]Legacy Location Lookups'!$B$1:$C$340,2,0)</f>
        <v>Miami, FL</v>
      </c>
      <c r="C7378" s="41" t="s">
        <v>151</v>
      </c>
      <c r="D7378" s="41" t="s">
        <v>223</v>
      </c>
      <c r="E7378" s="41" t="s">
        <v>144</v>
      </c>
      <c r="F7378" s="38">
        <v>44302</v>
      </c>
      <c r="G7378" s="41" t="s">
        <v>145</v>
      </c>
      <c r="H7378" s="41">
        <v>8</v>
      </c>
    </row>
    <row r="7379" spans="1:8" x14ac:dyDescent="0.25">
      <c r="A7379" s="41">
        <f>VLOOKUP(D7379,'[110]Legacy Location Lookups'!$A$1:$C$340,2,0)</f>
        <v>104</v>
      </c>
      <c r="B7379" s="41" t="str">
        <f>VLOOKUP(A7379,'[110]Legacy Location Lookups'!$B$1:$C$340,2,0)</f>
        <v>Miami, FL</v>
      </c>
      <c r="C7379" s="41" t="s">
        <v>151</v>
      </c>
      <c r="D7379" s="41" t="s">
        <v>223</v>
      </c>
      <c r="E7379" s="41" t="s">
        <v>144</v>
      </c>
      <c r="F7379" s="38">
        <v>44302</v>
      </c>
      <c r="G7379" s="41" t="s">
        <v>159</v>
      </c>
      <c r="H7379" s="41">
        <v>3</v>
      </c>
    </row>
    <row r="7380" spans="1:8" x14ac:dyDescent="0.25">
      <c r="A7380" s="41">
        <f>VLOOKUP(D7380,'[110]Legacy Location Lookups'!$A$1:$C$340,2,0)</f>
        <v>5</v>
      </c>
      <c r="B7380" s="41" t="str">
        <f>VLOOKUP(A7380,'[110]Legacy Location Lookups'!$B$1:$C$340,2,0)</f>
        <v>Bloomington, IL</v>
      </c>
      <c r="C7380" s="41" t="s">
        <v>142</v>
      </c>
      <c r="D7380" s="41" t="s">
        <v>143</v>
      </c>
      <c r="E7380" s="41" t="s">
        <v>144</v>
      </c>
      <c r="F7380" s="38">
        <v>44306</v>
      </c>
      <c r="G7380" s="41" t="s">
        <v>145</v>
      </c>
      <c r="H7380" s="41">
        <v>97</v>
      </c>
    </row>
    <row r="7381" spans="1:8" x14ac:dyDescent="0.25">
      <c r="A7381" s="41">
        <f>VLOOKUP(D7381,'[110]Legacy Location Lookups'!$A$1:$C$340,2,0)</f>
        <v>5</v>
      </c>
      <c r="B7381" s="41" t="str">
        <f>VLOOKUP(A7381,'[110]Legacy Location Lookups'!$B$1:$C$340,2,0)</f>
        <v>Bloomington, IL</v>
      </c>
      <c r="C7381" s="41" t="s">
        <v>142</v>
      </c>
      <c r="D7381" s="41" t="s">
        <v>143</v>
      </c>
      <c r="E7381" s="41" t="s">
        <v>144</v>
      </c>
      <c r="F7381" s="38">
        <v>44306</v>
      </c>
      <c r="G7381" s="41" t="s">
        <v>146</v>
      </c>
      <c r="H7381" s="41">
        <v>8</v>
      </c>
    </row>
    <row r="7382" spans="1:8" x14ac:dyDescent="0.25">
      <c r="A7382" s="41">
        <f>VLOOKUP(D7382,'[110]Legacy Location Lookups'!$A$1:$C$340,2,0)</f>
        <v>5</v>
      </c>
      <c r="B7382" s="41" t="str">
        <f>VLOOKUP(A7382,'[110]Legacy Location Lookups'!$B$1:$C$340,2,0)</f>
        <v>Bloomington, IL</v>
      </c>
      <c r="C7382" s="41" t="s">
        <v>142</v>
      </c>
      <c r="D7382" s="41" t="s">
        <v>143</v>
      </c>
      <c r="E7382" s="41" t="s">
        <v>147</v>
      </c>
      <c r="F7382" s="38">
        <v>44306</v>
      </c>
      <c r="G7382" s="41" t="s">
        <v>147</v>
      </c>
      <c r="H7382" s="41">
        <v>0</v>
      </c>
    </row>
    <row r="7383" spans="1:8" x14ac:dyDescent="0.25">
      <c r="A7383" s="41">
        <f>VLOOKUP(D7383,'[110]Legacy Location Lookups'!$A$1:$C$340,2,0)</f>
        <v>14</v>
      </c>
      <c r="B7383" s="41" t="str">
        <f>VLOOKUP(A7383,'[110]Legacy Location Lookups'!$B$1:$C$340,2,0)</f>
        <v>Peru, IL</v>
      </c>
      <c r="C7383" s="41" t="s">
        <v>142</v>
      </c>
      <c r="D7383" s="41" t="s">
        <v>148</v>
      </c>
      <c r="E7383" s="41" t="s">
        <v>144</v>
      </c>
      <c r="F7383" s="38">
        <v>44306</v>
      </c>
      <c r="G7383" s="41" t="s">
        <v>145</v>
      </c>
      <c r="H7383" s="41">
        <v>43</v>
      </c>
    </row>
    <row r="7384" spans="1:8" x14ac:dyDescent="0.25">
      <c r="A7384" s="41">
        <f>VLOOKUP(D7384,'[110]Legacy Location Lookups'!$A$1:$C$340,2,0)</f>
        <v>14</v>
      </c>
      <c r="B7384" s="41" t="str">
        <f>VLOOKUP(A7384,'[110]Legacy Location Lookups'!$B$1:$C$340,2,0)</f>
        <v>Peru, IL</v>
      </c>
      <c r="C7384" s="41" t="s">
        <v>142</v>
      </c>
      <c r="D7384" s="41" t="s">
        <v>148</v>
      </c>
      <c r="E7384" s="41" t="s">
        <v>147</v>
      </c>
      <c r="F7384" s="38">
        <v>44306</v>
      </c>
      <c r="G7384" s="41" t="s">
        <v>147</v>
      </c>
      <c r="H7384" s="41">
        <v>0</v>
      </c>
    </row>
    <row r="7385" spans="1:8" x14ac:dyDescent="0.25">
      <c r="A7385" s="41">
        <f>VLOOKUP(D7385,'[110]Legacy Location Lookups'!$A$1:$C$340,2,0)</f>
        <v>13</v>
      </c>
      <c r="B7385" s="41" t="str">
        <f>VLOOKUP(A7385,'[110]Legacy Location Lookups'!$B$1:$C$340,2,0)</f>
        <v>Peoria, IL</v>
      </c>
      <c r="C7385" s="41" t="s">
        <v>142</v>
      </c>
      <c r="D7385" s="41" t="s">
        <v>149</v>
      </c>
      <c r="E7385" s="41" t="s">
        <v>144</v>
      </c>
      <c r="F7385" s="38">
        <v>44306</v>
      </c>
      <c r="G7385" s="41" t="s">
        <v>145</v>
      </c>
      <c r="H7385" s="41">
        <v>0</v>
      </c>
    </row>
    <row r="7386" spans="1:8" x14ac:dyDescent="0.25">
      <c r="A7386" s="41">
        <f>VLOOKUP(D7386,'[110]Legacy Location Lookups'!$A$1:$C$340,2,0)</f>
        <v>13</v>
      </c>
      <c r="B7386" s="41" t="str">
        <f>VLOOKUP(A7386,'[110]Legacy Location Lookups'!$B$1:$C$340,2,0)</f>
        <v>Peoria, IL</v>
      </c>
      <c r="C7386" s="41" t="s">
        <v>142</v>
      </c>
      <c r="D7386" s="41" t="s">
        <v>149</v>
      </c>
      <c r="E7386" s="41" t="s">
        <v>144</v>
      </c>
      <c r="F7386" s="38">
        <v>44306</v>
      </c>
      <c r="G7386" s="41" t="s">
        <v>146</v>
      </c>
      <c r="H7386" s="41">
        <v>0</v>
      </c>
    </row>
    <row r="7387" spans="1:8" x14ac:dyDescent="0.25">
      <c r="A7387" s="41">
        <f>VLOOKUP(D7387,'[110]Legacy Location Lookups'!$A$1:$C$340,2,0)</f>
        <v>6</v>
      </c>
      <c r="B7387" s="41" t="str">
        <f>VLOOKUP(A7387,'[110]Legacy Location Lookups'!$B$1:$C$340,2,0)</f>
        <v>Charleston, IL</v>
      </c>
      <c r="C7387" s="41" t="s">
        <v>142</v>
      </c>
      <c r="D7387" s="41" t="s">
        <v>150</v>
      </c>
      <c r="E7387" s="41" t="s">
        <v>144</v>
      </c>
      <c r="F7387" s="38">
        <v>44306</v>
      </c>
      <c r="G7387" s="41" t="s">
        <v>145</v>
      </c>
      <c r="H7387" s="41">
        <v>32</v>
      </c>
    </row>
    <row r="7388" spans="1:8" x14ac:dyDescent="0.25">
      <c r="A7388" s="41">
        <f>VLOOKUP(D7388,'[110]Legacy Location Lookups'!$A$1:$C$340,2,0)</f>
        <v>6</v>
      </c>
      <c r="B7388" s="41" t="str">
        <f>VLOOKUP(A7388,'[110]Legacy Location Lookups'!$B$1:$C$340,2,0)</f>
        <v>Charleston, IL</v>
      </c>
      <c r="C7388" s="41" t="s">
        <v>142</v>
      </c>
      <c r="D7388" s="41" t="s">
        <v>150</v>
      </c>
      <c r="E7388" s="41" t="s">
        <v>144</v>
      </c>
      <c r="F7388" s="38">
        <v>44306</v>
      </c>
      <c r="G7388" s="41" t="s">
        <v>146</v>
      </c>
      <c r="H7388" s="41">
        <v>15</v>
      </c>
    </row>
    <row r="7389" spans="1:8" x14ac:dyDescent="0.25">
      <c r="A7389" s="41">
        <f>VLOOKUP(D7389,'[110]Legacy Location Lookups'!$A$1:$C$340,2,0)</f>
        <v>6</v>
      </c>
      <c r="B7389" s="41" t="str">
        <f>VLOOKUP(A7389,'[110]Legacy Location Lookups'!$B$1:$C$340,2,0)</f>
        <v>Charleston, IL</v>
      </c>
      <c r="C7389" s="41" t="s">
        <v>142</v>
      </c>
      <c r="D7389" s="41" t="s">
        <v>150</v>
      </c>
      <c r="E7389" s="41" t="s">
        <v>147</v>
      </c>
      <c r="F7389" s="38">
        <v>44306</v>
      </c>
      <c r="G7389" s="41" t="s">
        <v>147</v>
      </c>
      <c r="H7389" s="41">
        <v>0</v>
      </c>
    </row>
    <row r="7390" spans="1:8" x14ac:dyDescent="0.25">
      <c r="A7390" s="41">
        <f>VLOOKUP(D7390,'[110]Legacy Location Lookups'!$A$1:$C$340,2,0)</f>
        <v>15</v>
      </c>
      <c r="B7390" s="41" t="str">
        <f>VLOOKUP(A7390,'[110]Legacy Location Lookups'!$B$1:$C$340,2,0)</f>
        <v>Pontiac, IL</v>
      </c>
      <c r="C7390" s="41" t="s">
        <v>142</v>
      </c>
      <c r="D7390" s="41" t="s">
        <v>13</v>
      </c>
      <c r="E7390" s="41" t="s">
        <v>144</v>
      </c>
      <c r="F7390" s="38">
        <v>44306</v>
      </c>
      <c r="G7390" s="41" t="s">
        <v>145</v>
      </c>
      <c r="H7390" s="41">
        <v>0</v>
      </c>
    </row>
    <row r="7391" spans="1:8" x14ac:dyDescent="0.25">
      <c r="A7391" s="41">
        <f>VLOOKUP(D7391,'[110]Legacy Location Lookups'!$A$1:$C$340,2,0)</f>
        <v>15</v>
      </c>
      <c r="B7391" s="41" t="str">
        <f>VLOOKUP(A7391,'[110]Legacy Location Lookups'!$B$1:$C$340,2,0)</f>
        <v>Pontiac, IL</v>
      </c>
      <c r="C7391" s="41" t="s">
        <v>142</v>
      </c>
      <c r="D7391" s="41" t="s">
        <v>13</v>
      </c>
      <c r="E7391" s="41" t="s">
        <v>147</v>
      </c>
      <c r="F7391" s="38">
        <v>44306</v>
      </c>
      <c r="G7391" s="41" t="s">
        <v>147</v>
      </c>
      <c r="H7391" s="41">
        <v>0</v>
      </c>
    </row>
    <row r="7392" spans="1:8" x14ac:dyDescent="0.25">
      <c r="A7392" s="41">
        <f>VLOOKUP(D7392,'[110]Legacy Location Lookups'!$A$1:$C$340,2,0)</f>
        <v>8</v>
      </c>
      <c r="B7392" s="41" t="str">
        <f>VLOOKUP(A7392,'[110]Legacy Location Lookups'!$B$1:$C$340,2,0)</f>
        <v>Eureka, IL</v>
      </c>
      <c r="C7392" s="41" t="s">
        <v>142</v>
      </c>
      <c r="D7392" s="41" t="s">
        <v>6</v>
      </c>
      <c r="E7392" s="41" t="s">
        <v>144</v>
      </c>
      <c r="F7392" s="38">
        <v>44306</v>
      </c>
      <c r="G7392" s="41" t="s">
        <v>145</v>
      </c>
      <c r="H7392" s="41">
        <v>37</v>
      </c>
    </row>
    <row r="7393" spans="1:8" x14ac:dyDescent="0.25">
      <c r="A7393" s="41">
        <f>VLOOKUP(D7393,'[110]Legacy Location Lookups'!$A$1:$C$340,2,0)</f>
        <v>8</v>
      </c>
      <c r="B7393" s="41" t="str">
        <f>VLOOKUP(A7393,'[110]Legacy Location Lookups'!$B$1:$C$340,2,0)</f>
        <v>Eureka, IL</v>
      </c>
      <c r="C7393" s="41" t="s">
        <v>142</v>
      </c>
      <c r="D7393" s="41" t="s">
        <v>6</v>
      </c>
      <c r="E7393" s="41" t="s">
        <v>147</v>
      </c>
      <c r="F7393" s="38">
        <v>44306</v>
      </c>
      <c r="G7393" s="41" t="s">
        <v>147</v>
      </c>
      <c r="H7393" s="41">
        <v>0</v>
      </c>
    </row>
    <row r="7394" spans="1:8" x14ac:dyDescent="0.25">
      <c r="A7394" s="41">
        <f>VLOOKUP(D7394,'[110]Legacy Location Lookups'!$A$1:$C$340,2,0)</f>
        <v>10</v>
      </c>
      <c r="B7394" s="41" t="str">
        <f>VLOOKUP(A7394,'[110]Legacy Location Lookups'!$B$1:$C$340,2,0)</f>
        <v>Lincoln, IL</v>
      </c>
      <c r="C7394" s="41" t="s">
        <v>142</v>
      </c>
      <c r="D7394" s="41" t="s">
        <v>174</v>
      </c>
      <c r="E7394" s="41" t="s">
        <v>144</v>
      </c>
      <c r="F7394" s="38">
        <v>44306</v>
      </c>
      <c r="G7394" s="41" t="s">
        <v>145</v>
      </c>
      <c r="H7394" s="41">
        <v>21</v>
      </c>
    </row>
    <row r="7395" spans="1:8" x14ac:dyDescent="0.25">
      <c r="A7395" s="41">
        <f>VLOOKUP(D7395,'[110]Legacy Location Lookups'!$A$1:$C$340,2,0)</f>
        <v>10</v>
      </c>
      <c r="B7395" s="41" t="str">
        <f>VLOOKUP(A7395,'[110]Legacy Location Lookups'!$B$1:$C$340,2,0)</f>
        <v>Lincoln, IL</v>
      </c>
      <c r="C7395" s="41" t="s">
        <v>142</v>
      </c>
      <c r="D7395" s="41" t="s">
        <v>174</v>
      </c>
      <c r="E7395" s="41" t="s">
        <v>144</v>
      </c>
      <c r="F7395" s="38">
        <v>44306</v>
      </c>
      <c r="G7395" s="41" t="s">
        <v>147</v>
      </c>
      <c r="H7395" s="41">
        <v>0</v>
      </c>
    </row>
    <row r="7396" spans="1:8" x14ac:dyDescent="0.25">
      <c r="A7396" s="41">
        <f>VLOOKUP(D7396,'[110]Legacy Location Lookups'!$A$1:$C$340,2,0)</f>
        <v>17</v>
      </c>
      <c r="B7396" s="41" t="str">
        <f>VLOOKUP(A7396,'[110]Legacy Location Lookups'!$B$1:$C$340,2,0)</f>
        <v>Streator, IL</v>
      </c>
      <c r="C7396" s="41" t="s">
        <v>142</v>
      </c>
      <c r="D7396" s="41" t="s">
        <v>171</v>
      </c>
      <c r="E7396" s="41" t="s">
        <v>144</v>
      </c>
      <c r="F7396" s="38">
        <v>44306</v>
      </c>
      <c r="G7396" s="41" t="s">
        <v>145</v>
      </c>
      <c r="H7396" s="41">
        <v>0</v>
      </c>
    </row>
    <row r="7397" spans="1:8" x14ac:dyDescent="0.25">
      <c r="A7397" s="41">
        <f>VLOOKUP(D7397,'[110]Legacy Location Lookups'!$A$1:$C$340,2,0)</f>
        <v>17</v>
      </c>
      <c r="B7397" s="41" t="str">
        <f>VLOOKUP(A7397,'[110]Legacy Location Lookups'!$B$1:$C$340,2,0)</f>
        <v>Streator, IL</v>
      </c>
      <c r="C7397" s="41" t="s">
        <v>142</v>
      </c>
      <c r="D7397" s="41" t="s">
        <v>171</v>
      </c>
      <c r="E7397" s="41" t="s">
        <v>147</v>
      </c>
      <c r="F7397" s="38">
        <v>44306</v>
      </c>
      <c r="G7397" s="41" t="s">
        <v>147</v>
      </c>
      <c r="H7397" s="41">
        <v>0</v>
      </c>
    </row>
    <row r="7398" spans="1:8" x14ac:dyDescent="0.25">
      <c r="A7398" s="41">
        <f>VLOOKUP(D7398,'[110]Legacy Location Lookups'!$A$1:$C$340,2,0)</f>
        <v>16</v>
      </c>
      <c r="B7398" s="41" t="str">
        <f>VLOOKUP(A7398,'[110]Legacy Location Lookups'!$B$1:$C$340,2,0)</f>
        <v>Princeton, IL</v>
      </c>
      <c r="C7398" s="41" t="s">
        <v>142</v>
      </c>
      <c r="D7398" s="41" t="s">
        <v>169</v>
      </c>
      <c r="E7398" s="41" t="s">
        <v>144</v>
      </c>
      <c r="F7398" s="38">
        <v>44306</v>
      </c>
      <c r="G7398" s="41" t="s">
        <v>145</v>
      </c>
      <c r="H7398" s="41">
        <v>0</v>
      </c>
    </row>
    <row r="7399" spans="1:8" x14ac:dyDescent="0.25">
      <c r="A7399" s="41">
        <f>VLOOKUP(D7399,'[110]Legacy Location Lookups'!$A$1:$C$340,2,0)</f>
        <v>16</v>
      </c>
      <c r="B7399" s="41" t="str">
        <f>VLOOKUP(A7399,'[110]Legacy Location Lookups'!$B$1:$C$340,2,0)</f>
        <v>Princeton, IL</v>
      </c>
      <c r="C7399" s="41" t="s">
        <v>142</v>
      </c>
      <c r="D7399" s="41" t="s">
        <v>169</v>
      </c>
      <c r="E7399" s="41" t="s">
        <v>147</v>
      </c>
      <c r="F7399" s="38">
        <v>44306</v>
      </c>
      <c r="G7399" s="41" t="s">
        <v>147</v>
      </c>
      <c r="H7399" s="41">
        <v>0</v>
      </c>
    </row>
    <row r="7400" spans="1:8" x14ac:dyDescent="0.25">
      <c r="A7400" s="41">
        <f>VLOOKUP(D7400,'[110]Legacy Location Lookups'!$A$1:$C$340,2,0)</f>
        <v>11</v>
      </c>
      <c r="B7400" s="41" t="str">
        <f>VLOOKUP(A7400,'[110]Legacy Location Lookups'!$B$1:$C$340,2,0)</f>
        <v>Mt Zion, IL</v>
      </c>
      <c r="C7400" s="41" t="s">
        <v>142</v>
      </c>
      <c r="D7400" s="41" t="s">
        <v>170</v>
      </c>
      <c r="E7400" s="41" t="s">
        <v>144</v>
      </c>
      <c r="F7400" s="38">
        <v>44306</v>
      </c>
      <c r="G7400" s="41" t="s">
        <v>145</v>
      </c>
      <c r="H7400" s="41">
        <v>0</v>
      </c>
    </row>
    <row r="7401" spans="1:8" x14ac:dyDescent="0.25">
      <c r="A7401" s="41">
        <f>VLOOKUP(D7401,'[110]Legacy Location Lookups'!$A$1:$C$340,2,0)</f>
        <v>11</v>
      </c>
      <c r="B7401" s="41" t="str">
        <f>VLOOKUP(A7401,'[110]Legacy Location Lookups'!$B$1:$C$340,2,0)</f>
        <v>Mt Zion, IL</v>
      </c>
      <c r="C7401" s="41" t="s">
        <v>142</v>
      </c>
      <c r="D7401" s="41" t="s">
        <v>170</v>
      </c>
      <c r="E7401" s="41" t="s">
        <v>147</v>
      </c>
      <c r="F7401" s="38">
        <v>44306</v>
      </c>
      <c r="G7401" s="41" t="s">
        <v>147</v>
      </c>
      <c r="H7401" s="41">
        <v>0</v>
      </c>
    </row>
    <row r="7402" spans="1:8" x14ac:dyDescent="0.25">
      <c r="A7402" s="41">
        <f>VLOOKUP(D7402,'[110]Legacy Location Lookups'!$A$1:$C$340,2,0)</f>
        <v>9</v>
      </c>
      <c r="B7402" s="41" t="str">
        <f>VLOOKUP(A7402,'[110]Legacy Location Lookups'!$B$1:$C$340,2,0)</f>
        <v>Gibson City, IL</v>
      </c>
      <c r="C7402" s="41" t="s">
        <v>142</v>
      </c>
      <c r="D7402" s="41" t="s">
        <v>168</v>
      </c>
      <c r="E7402" s="41" t="s">
        <v>144</v>
      </c>
      <c r="F7402" s="38">
        <v>44306</v>
      </c>
      <c r="G7402" s="41" t="s">
        <v>145</v>
      </c>
      <c r="H7402" s="41">
        <v>0</v>
      </c>
    </row>
    <row r="7403" spans="1:8" x14ac:dyDescent="0.25">
      <c r="A7403" s="41">
        <f>VLOOKUP(D7403,'[110]Legacy Location Lookups'!$A$1:$C$340,2,0)</f>
        <v>127</v>
      </c>
      <c r="B7403" s="41" t="str">
        <f>VLOOKUP(A7403,'[110]Legacy Location Lookups'!$B$1:$C$340,2,0)</f>
        <v>Canton, IL</v>
      </c>
      <c r="C7403" s="41" t="s">
        <v>142</v>
      </c>
      <c r="D7403" s="41" t="s">
        <v>166</v>
      </c>
      <c r="E7403" s="41" t="s">
        <v>144</v>
      </c>
      <c r="F7403" s="38">
        <v>44306</v>
      </c>
      <c r="G7403" s="41" t="s">
        <v>145</v>
      </c>
      <c r="H7403" s="41">
        <v>0</v>
      </c>
    </row>
    <row r="7404" spans="1:8" x14ac:dyDescent="0.25">
      <c r="A7404" s="41">
        <f>VLOOKUP(D7404,'[110]Legacy Location Lookups'!$A$1:$C$340,2,0)</f>
        <v>12</v>
      </c>
      <c r="B7404" s="41" t="str">
        <f>VLOOKUP(A7404,'[110]Legacy Location Lookups'!$B$1:$C$340,2,0)</f>
        <v>Pekin, IL</v>
      </c>
      <c r="C7404" s="41" t="s">
        <v>142</v>
      </c>
      <c r="D7404" s="41" t="s">
        <v>242</v>
      </c>
      <c r="E7404" s="41" t="s">
        <v>144</v>
      </c>
      <c r="F7404" s="38">
        <v>44306</v>
      </c>
      <c r="G7404" s="41" t="s">
        <v>145</v>
      </c>
      <c r="H7404" s="41">
        <v>0</v>
      </c>
    </row>
    <row r="7405" spans="1:8" x14ac:dyDescent="0.25">
      <c r="A7405" s="41">
        <f>VLOOKUP(D7405,'[110]Legacy Location Lookups'!$A$1:$C$340,2,0)</f>
        <v>7</v>
      </c>
      <c r="B7405" s="41" t="str">
        <f>VLOOKUP(A7405,'[110]Legacy Location Lookups'!$B$1:$C$340,2,0)</f>
        <v>Clinton, IL</v>
      </c>
      <c r="C7405" s="41" t="s">
        <v>142</v>
      </c>
      <c r="D7405" s="41" t="s">
        <v>221</v>
      </c>
      <c r="E7405" s="41" t="s">
        <v>144</v>
      </c>
      <c r="F7405" s="38">
        <v>44306</v>
      </c>
      <c r="G7405" s="41" t="s">
        <v>145</v>
      </c>
      <c r="H7405" s="41">
        <v>0</v>
      </c>
    </row>
    <row r="7406" spans="1:8" x14ac:dyDescent="0.25">
      <c r="A7406" s="41">
        <f>VLOOKUP(D7406,'[110]Legacy Location Lookups'!$A$1:$C$340,2,0)</f>
        <v>171</v>
      </c>
      <c r="B7406" s="41" t="str">
        <f>VLOOKUP(A7406,'[110]Legacy Location Lookups'!$B$1:$C$340,2,0)</f>
        <v>IL Champaign E Main St</v>
      </c>
      <c r="C7406" s="41" t="s">
        <v>142</v>
      </c>
      <c r="D7406" s="41" t="s">
        <v>384</v>
      </c>
      <c r="E7406" s="41" t="s">
        <v>144</v>
      </c>
      <c r="F7406" s="38">
        <v>44306</v>
      </c>
      <c r="G7406" s="41" t="s">
        <v>145</v>
      </c>
      <c r="H7406" s="41">
        <v>0</v>
      </c>
    </row>
    <row r="7407" spans="1:8" x14ac:dyDescent="0.25">
      <c r="A7407" s="41">
        <f>VLOOKUP(D7407,'[110]Legacy Location Lookups'!$A$1:$C$340,2,0)</f>
        <v>162</v>
      </c>
      <c r="B7407" s="41" t="str">
        <f>VLOOKUP(A7407,'[110]Legacy Location Lookups'!$B$1:$C$340,2,0)</f>
        <v>IL GalesburgSeminarySt</v>
      </c>
      <c r="C7407" s="41" t="s">
        <v>142</v>
      </c>
      <c r="D7407" s="41" t="s">
        <v>385</v>
      </c>
      <c r="E7407" s="41" t="s">
        <v>144</v>
      </c>
      <c r="F7407" s="38">
        <v>44306</v>
      </c>
      <c r="G7407" s="41" t="s">
        <v>145</v>
      </c>
      <c r="H7407" s="41">
        <v>3</v>
      </c>
    </row>
    <row r="7408" spans="1:8" x14ac:dyDescent="0.25">
      <c r="A7408" s="41">
        <f>VLOOKUP(D7408,'[110]Legacy Location Lookups'!$A$1:$C$340,2,0)</f>
        <v>164</v>
      </c>
      <c r="B7408" s="41" t="str">
        <f>VLOOKUP(A7408,'[110]Legacy Location Lookups'!$B$1:$C$340,2,0)</f>
        <v>ILSpringfield EMadison</v>
      </c>
      <c r="C7408" s="41" t="s">
        <v>142</v>
      </c>
      <c r="D7408" s="41" t="s">
        <v>386</v>
      </c>
      <c r="E7408" s="41" t="s">
        <v>144</v>
      </c>
      <c r="F7408" s="38">
        <v>44306</v>
      </c>
      <c r="G7408" s="41" t="s">
        <v>145</v>
      </c>
      <c r="H7408" s="41">
        <v>0</v>
      </c>
    </row>
    <row r="7409" spans="1:8" x14ac:dyDescent="0.25">
      <c r="A7409" s="41">
        <f>VLOOKUP(D7409,'[110]Legacy Location Lookups'!$A$1:$C$340,2,0)</f>
        <v>5</v>
      </c>
      <c r="B7409" s="41" t="str">
        <f>VLOOKUP(A7409,'[110]Legacy Location Lookups'!$B$1:$C$340,2,0)</f>
        <v>Bloomington, IL</v>
      </c>
      <c r="C7409" s="41" t="s">
        <v>142</v>
      </c>
      <c r="D7409" s="41" t="s">
        <v>143</v>
      </c>
      <c r="E7409" s="41" t="s">
        <v>144</v>
      </c>
      <c r="F7409" s="38">
        <v>44305</v>
      </c>
      <c r="G7409" s="41" t="s">
        <v>145</v>
      </c>
      <c r="H7409" s="41">
        <v>63</v>
      </c>
    </row>
    <row r="7410" spans="1:8" x14ac:dyDescent="0.25">
      <c r="A7410" s="41">
        <f>VLOOKUP(D7410,'[110]Legacy Location Lookups'!$A$1:$C$340,2,0)</f>
        <v>5</v>
      </c>
      <c r="B7410" s="41" t="str">
        <f>VLOOKUP(A7410,'[110]Legacy Location Lookups'!$B$1:$C$340,2,0)</f>
        <v>Bloomington, IL</v>
      </c>
      <c r="C7410" s="41" t="s">
        <v>142</v>
      </c>
      <c r="D7410" s="41" t="s">
        <v>143</v>
      </c>
      <c r="E7410" s="41" t="s">
        <v>144</v>
      </c>
      <c r="F7410" s="38">
        <v>44305</v>
      </c>
      <c r="G7410" s="41" t="s">
        <v>146</v>
      </c>
      <c r="H7410" s="41">
        <v>0</v>
      </c>
    </row>
    <row r="7411" spans="1:8" x14ac:dyDescent="0.25">
      <c r="A7411" s="41">
        <f>VLOOKUP(D7411,'[110]Legacy Location Lookups'!$A$1:$C$340,2,0)</f>
        <v>5</v>
      </c>
      <c r="B7411" s="41" t="str">
        <f>VLOOKUP(A7411,'[110]Legacy Location Lookups'!$B$1:$C$340,2,0)</f>
        <v>Bloomington, IL</v>
      </c>
      <c r="C7411" s="41" t="s">
        <v>142</v>
      </c>
      <c r="D7411" s="41" t="s">
        <v>143</v>
      </c>
      <c r="E7411" s="41" t="s">
        <v>147</v>
      </c>
      <c r="F7411" s="38">
        <v>44305</v>
      </c>
      <c r="G7411" s="41" t="s">
        <v>147</v>
      </c>
      <c r="H7411" s="41">
        <v>0</v>
      </c>
    </row>
    <row r="7412" spans="1:8" x14ac:dyDescent="0.25">
      <c r="A7412" s="41">
        <f>VLOOKUP(D7412,'[110]Legacy Location Lookups'!$A$1:$C$340,2,0)</f>
        <v>14</v>
      </c>
      <c r="B7412" s="41" t="str">
        <f>VLOOKUP(A7412,'[110]Legacy Location Lookups'!$B$1:$C$340,2,0)</f>
        <v>Peru, IL</v>
      </c>
      <c r="C7412" s="41" t="s">
        <v>142</v>
      </c>
      <c r="D7412" s="41" t="s">
        <v>148</v>
      </c>
      <c r="E7412" s="41" t="s">
        <v>144</v>
      </c>
      <c r="F7412" s="38">
        <v>44305</v>
      </c>
      <c r="G7412" s="41" t="s">
        <v>145</v>
      </c>
      <c r="H7412" s="41">
        <v>26</v>
      </c>
    </row>
    <row r="7413" spans="1:8" x14ac:dyDescent="0.25">
      <c r="A7413" s="41">
        <f>VLOOKUP(D7413,'[110]Legacy Location Lookups'!$A$1:$C$340,2,0)</f>
        <v>14</v>
      </c>
      <c r="B7413" s="41" t="str">
        <f>VLOOKUP(A7413,'[110]Legacy Location Lookups'!$B$1:$C$340,2,0)</f>
        <v>Peru, IL</v>
      </c>
      <c r="C7413" s="41" t="s">
        <v>142</v>
      </c>
      <c r="D7413" s="41" t="s">
        <v>148</v>
      </c>
      <c r="E7413" s="41" t="s">
        <v>147</v>
      </c>
      <c r="F7413" s="38">
        <v>44305</v>
      </c>
      <c r="G7413" s="41" t="s">
        <v>147</v>
      </c>
      <c r="H7413" s="41">
        <v>0</v>
      </c>
    </row>
    <row r="7414" spans="1:8" x14ac:dyDescent="0.25">
      <c r="A7414" s="41">
        <f>VLOOKUP(D7414,'[110]Legacy Location Lookups'!$A$1:$C$340,2,0)</f>
        <v>13</v>
      </c>
      <c r="B7414" s="41" t="str">
        <f>VLOOKUP(A7414,'[110]Legacy Location Lookups'!$B$1:$C$340,2,0)</f>
        <v>Peoria, IL</v>
      </c>
      <c r="C7414" s="41" t="s">
        <v>142</v>
      </c>
      <c r="D7414" s="41" t="s">
        <v>149</v>
      </c>
      <c r="E7414" s="41" t="s">
        <v>144</v>
      </c>
      <c r="F7414" s="38">
        <v>44305</v>
      </c>
      <c r="G7414" s="41" t="s">
        <v>145</v>
      </c>
      <c r="H7414" s="41">
        <v>28</v>
      </c>
    </row>
    <row r="7415" spans="1:8" x14ac:dyDescent="0.25">
      <c r="A7415" s="41">
        <f>VLOOKUP(D7415,'[110]Legacy Location Lookups'!$A$1:$C$340,2,0)</f>
        <v>13</v>
      </c>
      <c r="B7415" s="41" t="str">
        <f>VLOOKUP(A7415,'[110]Legacy Location Lookups'!$B$1:$C$340,2,0)</f>
        <v>Peoria, IL</v>
      </c>
      <c r="C7415" s="41" t="s">
        <v>142</v>
      </c>
      <c r="D7415" s="41" t="s">
        <v>149</v>
      </c>
      <c r="E7415" s="41" t="s">
        <v>144</v>
      </c>
      <c r="F7415" s="38">
        <v>44305</v>
      </c>
      <c r="G7415" s="41" t="s">
        <v>146</v>
      </c>
      <c r="H7415" s="41">
        <v>13</v>
      </c>
    </row>
    <row r="7416" spans="1:8" x14ac:dyDescent="0.25">
      <c r="A7416" s="41">
        <f>VLOOKUP(D7416,'[110]Legacy Location Lookups'!$A$1:$C$340,2,0)</f>
        <v>6</v>
      </c>
      <c r="B7416" s="41" t="str">
        <f>VLOOKUP(A7416,'[110]Legacy Location Lookups'!$B$1:$C$340,2,0)</f>
        <v>Charleston, IL</v>
      </c>
      <c r="C7416" s="41" t="s">
        <v>142</v>
      </c>
      <c r="D7416" s="41" t="s">
        <v>150</v>
      </c>
      <c r="E7416" s="41" t="s">
        <v>144</v>
      </c>
      <c r="F7416" s="38">
        <v>44305</v>
      </c>
      <c r="G7416" s="41" t="s">
        <v>145</v>
      </c>
      <c r="H7416" s="41">
        <v>68</v>
      </c>
    </row>
    <row r="7417" spans="1:8" x14ac:dyDescent="0.25">
      <c r="A7417" s="41">
        <f>VLOOKUP(D7417,'[110]Legacy Location Lookups'!$A$1:$C$340,2,0)</f>
        <v>6</v>
      </c>
      <c r="B7417" s="41" t="str">
        <f>VLOOKUP(A7417,'[110]Legacy Location Lookups'!$B$1:$C$340,2,0)</f>
        <v>Charleston, IL</v>
      </c>
      <c r="C7417" s="41" t="s">
        <v>142</v>
      </c>
      <c r="D7417" s="41" t="s">
        <v>150</v>
      </c>
      <c r="E7417" s="41" t="s">
        <v>144</v>
      </c>
      <c r="F7417" s="38">
        <v>44305</v>
      </c>
      <c r="G7417" s="41" t="s">
        <v>146</v>
      </c>
      <c r="H7417" s="41">
        <v>0</v>
      </c>
    </row>
    <row r="7418" spans="1:8" x14ac:dyDescent="0.25">
      <c r="A7418" s="41">
        <f>VLOOKUP(D7418,'[110]Legacy Location Lookups'!$A$1:$C$340,2,0)</f>
        <v>6</v>
      </c>
      <c r="B7418" s="41" t="str">
        <f>VLOOKUP(A7418,'[110]Legacy Location Lookups'!$B$1:$C$340,2,0)</f>
        <v>Charleston, IL</v>
      </c>
      <c r="C7418" s="41" t="s">
        <v>142</v>
      </c>
      <c r="D7418" s="41" t="s">
        <v>150</v>
      </c>
      <c r="E7418" s="41" t="s">
        <v>147</v>
      </c>
      <c r="F7418" s="38">
        <v>44305</v>
      </c>
      <c r="G7418" s="41" t="s">
        <v>147</v>
      </c>
      <c r="H7418" s="41">
        <v>0</v>
      </c>
    </row>
    <row r="7419" spans="1:8" x14ac:dyDescent="0.25">
      <c r="A7419" s="41">
        <f>VLOOKUP(D7419,'[110]Legacy Location Lookups'!$A$1:$C$340,2,0)</f>
        <v>15</v>
      </c>
      <c r="B7419" s="41" t="str">
        <f>VLOOKUP(A7419,'[110]Legacy Location Lookups'!$B$1:$C$340,2,0)</f>
        <v>Pontiac, IL</v>
      </c>
      <c r="C7419" s="41" t="s">
        <v>142</v>
      </c>
      <c r="D7419" s="41" t="s">
        <v>13</v>
      </c>
      <c r="E7419" s="41" t="s">
        <v>144</v>
      </c>
      <c r="F7419" s="38">
        <v>44305</v>
      </c>
      <c r="G7419" s="41" t="s">
        <v>145</v>
      </c>
      <c r="H7419" s="41">
        <v>35</v>
      </c>
    </row>
    <row r="7420" spans="1:8" x14ac:dyDescent="0.25">
      <c r="A7420" s="41">
        <f>VLOOKUP(D7420,'[110]Legacy Location Lookups'!$A$1:$C$340,2,0)</f>
        <v>15</v>
      </c>
      <c r="B7420" s="41" t="str">
        <f>VLOOKUP(A7420,'[110]Legacy Location Lookups'!$B$1:$C$340,2,0)</f>
        <v>Pontiac, IL</v>
      </c>
      <c r="C7420" s="41" t="s">
        <v>142</v>
      </c>
      <c r="D7420" s="41" t="s">
        <v>13</v>
      </c>
      <c r="E7420" s="41" t="s">
        <v>147</v>
      </c>
      <c r="F7420" s="38">
        <v>44305</v>
      </c>
      <c r="G7420" s="41" t="s">
        <v>147</v>
      </c>
      <c r="H7420" s="41">
        <v>0</v>
      </c>
    </row>
    <row r="7421" spans="1:8" x14ac:dyDescent="0.25">
      <c r="A7421" s="41">
        <f>VLOOKUP(D7421,'[110]Legacy Location Lookups'!$A$1:$C$340,2,0)</f>
        <v>8</v>
      </c>
      <c r="B7421" s="41" t="str">
        <f>VLOOKUP(A7421,'[110]Legacy Location Lookups'!$B$1:$C$340,2,0)</f>
        <v>Eureka, IL</v>
      </c>
      <c r="C7421" s="41" t="s">
        <v>142</v>
      </c>
      <c r="D7421" s="41" t="s">
        <v>6</v>
      </c>
      <c r="E7421" s="41" t="s">
        <v>144</v>
      </c>
      <c r="F7421" s="38">
        <v>44305</v>
      </c>
      <c r="G7421" s="41" t="s">
        <v>145</v>
      </c>
      <c r="H7421" s="41">
        <v>0</v>
      </c>
    </row>
    <row r="7422" spans="1:8" x14ac:dyDescent="0.25">
      <c r="A7422" s="41">
        <f>VLOOKUP(D7422,'[110]Legacy Location Lookups'!$A$1:$C$340,2,0)</f>
        <v>8</v>
      </c>
      <c r="B7422" s="41" t="str">
        <f>VLOOKUP(A7422,'[110]Legacy Location Lookups'!$B$1:$C$340,2,0)</f>
        <v>Eureka, IL</v>
      </c>
      <c r="C7422" s="41" t="s">
        <v>142</v>
      </c>
      <c r="D7422" s="41" t="s">
        <v>6</v>
      </c>
      <c r="E7422" s="41" t="s">
        <v>147</v>
      </c>
      <c r="F7422" s="38">
        <v>44305</v>
      </c>
      <c r="G7422" s="41" t="s">
        <v>147</v>
      </c>
      <c r="H7422" s="41">
        <v>0</v>
      </c>
    </row>
    <row r="7423" spans="1:8" x14ac:dyDescent="0.25">
      <c r="A7423" s="41">
        <f>VLOOKUP(D7423,'[110]Legacy Location Lookups'!$A$1:$C$340,2,0)</f>
        <v>10</v>
      </c>
      <c r="B7423" s="41" t="str">
        <f>VLOOKUP(A7423,'[110]Legacy Location Lookups'!$B$1:$C$340,2,0)</f>
        <v>Lincoln, IL</v>
      </c>
      <c r="C7423" s="41" t="s">
        <v>142</v>
      </c>
      <c r="D7423" s="41" t="s">
        <v>174</v>
      </c>
      <c r="E7423" s="41" t="s">
        <v>144</v>
      </c>
      <c r="F7423" s="38">
        <v>44305</v>
      </c>
      <c r="G7423" s="41" t="s">
        <v>145</v>
      </c>
      <c r="H7423" s="41">
        <v>0</v>
      </c>
    </row>
    <row r="7424" spans="1:8" x14ac:dyDescent="0.25">
      <c r="A7424" s="41">
        <f>VLOOKUP(D7424,'[110]Legacy Location Lookups'!$A$1:$C$340,2,0)</f>
        <v>10</v>
      </c>
      <c r="B7424" s="41" t="str">
        <f>VLOOKUP(A7424,'[110]Legacy Location Lookups'!$B$1:$C$340,2,0)</f>
        <v>Lincoln, IL</v>
      </c>
      <c r="C7424" s="41" t="s">
        <v>142</v>
      </c>
      <c r="D7424" s="41" t="s">
        <v>174</v>
      </c>
      <c r="E7424" s="41" t="s">
        <v>144</v>
      </c>
      <c r="F7424" s="38">
        <v>44305</v>
      </c>
      <c r="G7424" s="41" t="s">
        <v>147</v>
      </c>
      <c r="H7424" s="41">
        <v>0</v>
      </c>
    </row>
    <row r="7425" spans="1:8" x14ac:dyDescent="0.25">
      <c r="A7425" s="41">
        <f>VLOOKUP(D7425,'[110]Legacy Location Lookups'!$A$1:$C$340,2,0)</f>
        <v>17</v>
      </c>
      <c r="B7425" s="41" t="str">
        <f>VLOOKUP(A7425,'[110]Legacy Location Lookups'!$B$1:$C$340,2,0)</f>
        <v>Streator, IL</v>
      </c>
      <c r="C7425" s="41" t="s">
        <v>142</v>
      </c>
      <c r="D7425" s="41" t="s">
        <v>171</v>
      </c>
      <c r="E7425" s="41" t="s">
        <v>144</v>
      </c>
      <c r="F7425" s="38">
        <v>44305</v>
      </c>
      <c r="G7425" s="41" t="s">
        <v>145</v>
      </c>
      <c r="H7425" s="41">
        <v>0</v>
      </c>
    </row>
    <row r="7426" spans="1:8" x14ac:dyDescent="0.25">
      <c r="A7426" s="41">
        <f>VLOOKUP(D7426,'[110]Legacy Location Lookups'!$A$1:$C$340,2,0)</f>
        <v>17</v>
      </c>
      <c r="B7426" s="41" t="str">
        <f>VLOOKUP(A7426,'[110]Legacy Location Lookups'!$B$1:$C$340,2,0)</f>
        <v>Streator, IL</v>
      </c>
      <c r="C7426" s="41" t="s">
        <v>142</v>
      </c>
      <c r="D7426" s="41" t="s">
        <v>171</v>
      </c>
      <c r="E7426" s="41" t="s">
        <v>147</v>
      </c>
      <c r="F7426" s="38">
        <v>44305</v>
      </c>
      <c r="G7426" s="41" t="s">
        <v>147</v>
      </c>
      <c r="H7426" s="41">
        <v>0</v>
      </c>
    </row>
    <row r="7427" spans="1:8" x14ac:dyDescent="0.25">
      <c r="A7427" s="41">
        <f>VLOOKUP(D7427,'[110]Legacy Location Lookups'!$A$1:$C$340,2,0)</f>
        <v>16</v>
      </c>
      <c r="B7427" s="41" t="str">
        <f>VLOOKUP(A7427,'[110]Legacy Location Lookups'!$B$1:$C$340,2,0)</f>
        <v>Princeton, IL</v>
      </c>
      <c r="C7427" s="41" t="s">
        <v>142</v>
      </c>
      <c r="D7427" s="41" t="s">
        <v>169</v>
      </c>
      <c r="E7427" s="41" t="s">
        <v>144</v>
      </c>
      <c r="F7427" s="38">
        <v>44305</v>
      </c>
      <c r="G7427" s="41" t="s">
        <v>145</v>
      </c>
      <c r="H7427" s="41">
        <v>0</v>
      </c>
    </row>
    <row r="7428" spans="1:8" x14ac:dyDescent="0.25">
      <c r="A7428" s="41">
        <f>VLOOKUP(D7428,'[110]Legacy Location Lookups'!$A$1:$C$340,2,0)</f>
        <v>16</v>
      </c>
      <c r="B7428" s="41" t="str">
        <f>VLOOKUP(A7428,'[110]Legacy Location Lookups'!$B$1:$C$340,2,0)</f>
        <v>Princeton, IL</v>
      </c>
      <c r="C7428" s="41" t="s">
        <v>142</v>
      </c>
      <c r="D7428" s="41" t="s">
        <v>169</v>
      </c>
      <c r="E7428" s="41" t="s">
        <v>147</v>
      </c>
      <c r="F7428" s="38">
        <v>44305</v>
      </c>
      <c r="G7428" s="41" t="s">
        <v>147</v>
      </c>
      <c r="H7428" s="41">
        <v>0</v>
      </c>
    </row>
    <row r="7429" spans="1:8" x14ac:dyDescent="0.25">
      <c r="A7429" s="41">
        <f>VLOOKUP(D7429,'[110]Legacy Location Lookups'!$A$1:$C$340,2,0)</f>
        <v>11</v>
      </c>
      <c r="B7429" s="41" t="str">
        <f>VLOOKUP(A7429,'[110]Legacy Location Lookups'!$B$1:$C$340,2,0)</f>
        <v>Mt Zion, IL</v>
      </c>
      <c r="C7429" s="41" t="s">
        <v>142</v>
      </c>
      <c r="D7429" s="41" t="s">
        <v>170</v>
      </c>
      <c r="E7429" s="41" t="s">
        <v>144</v>
      </c>
      <c r="F7429" s="38">
        <v>44305</v>
      </c>
      <c r="G7429" s="41" t="s">
        <v>145</v>
      </c>
      <c r="H7429" s="41">
        <v>0</v>
      </c>
    </row>
    <row r="7430" spans="1:8" x14ac:dyDescent="0.25">
      <c r="A7430" s="41">
        <f>VLOOKUP(D7430,'[110]Legacy Location Lookups'!$A$1:$C$340,2,0)</f>
        <v>11</v>
      </c>
      <c r="B7430" s="41" t="str">
        <f>VLOOKUP(A7430,'[110]Legacy Location Lookups'!$B$1:$C$340,2,0)</f>
        <v>Mt Zion, IL</v>
      </c>
      <c r="C7430" s="41" t="s">
        <v>142</v>
      </c>
      <c r="D7430" s="41" t="s">
        <v>170</v>
      </c>
      <c r="E7430" s="41" t="s">
        <v>147</v>
      </c>
      <c r="F7430" s="38">
        <v>44305</v>
      </c>
      <c r="G7430" s="41" t="s">
        <v>147</v>
      </c>
      <c r="H7430" s="41">
        <v>0</v>
      </c>
    </row>
    <row r="7431" spans="1:8" x14ac:dyDescent="0.25">
      <c r="A7431" s="41">
        <f>VLOOKUP(D7431,'[110]Legacy Location Lookups'!$A$1:$C$340,2,0)</f>
        <v>9</v>
      </c>
      <c r="B7431" s="41" t="str">
        <f>VLOOKUP(A7431,'[110]Legacy Location Lookups'!$B$1:$C$340,2,0)</f>
        <v>Gibson City, IL</v>
      </c>
      <c r="C7431" s="41" t="s">
        <v>142</v>
      </c>
      <c r="D7431" s="41" t="s">
        <v>168</v>
      </c>
      <c r="E7431" s="41" t="s">
        <v>144</v>
      </c>
      <c r="F7431" s="38">
        <v>44305</v>
      </c>
      <c r="G7431" s="41" t="s">
        <v>145</v>
      </c>
      <c r="H7431" s="41">
        <v>0</v>
      </c>
    </row>
    <row r="7432" spans="1:8" x14ac:dyDescent="0.25">
      <c r="A7432" s="41">
        <f>VLOOKUP(D7432,'[110]Legacy Location Lookups'!$A$1:$C$340,2,0)</f>
        <v>127</v>
      </c>
      <c r="B7432" s="41" t="str">
        <f>VLOOKUP(A7432,'[110]Legacy Location Lookups'!$B$1:$C$340,2,0)</f>
        <v>Canton, IL</v>
      </c>
      <c r="C7432" s="41" t="s">
        <v>142</v>
      </c>
      <c r="D7432" s="41" t="s">
        <v>166</v>
      </c>
      <c r="E7432" s="41" t="s">
        <v>144</v>
      </c>
      <c r="F7432" s="38">
        <v>44305</v>
      </c>
      <c r="G7432" s="41" t="s">
        <v>145</v>
      </c>
      <c r="H7432" s="41">
        <v>0</v>
      </c>
    </row>
    <row r="7433" spans="1:8" x14ac:dyDescent="0.25">
      <c r="A7433" s="41">
        <f>VLOOKUP(D7433,'[110]Legacy Location Lookups'!$A$1:$C$340,2,0)</f>
        <v>12</v>
      </c>
      <c r="B7433" s="41" t="str">
        <f>VLOOKUP(A7433,'[110]Legacy Location Lookups'!$B$1:$C$340,2,0)</f>
        <v>Pekin, IL</v>
      </c>
      <c r="C7433" s="41" t="s">
        <v>142</v>
      </c>
      <c r="D7433" s="41" t="s">
        <v>242</v>
      </c>
      <c r="E7433" s="41" t="s">
        <v>144</v>
      </c>
      <c r="F7433" s="38">
        <v>44305</v>
      </c>
      <c r="G7433" s="41" t="s">
        <v>145</v>
      </c>
      <c r="H7433" s="41">
        <v>0</v>
      </c>
    </row>
    <row r="7434" spans="1:8" x14ac:dyDescent="0.25">
      <c r="A7434" s="41">
        <f>VLOOKUP(D7434,'[110]Legacy Location Lookups'!$A$1:$C$340,2,0)</f>
        <v>7</v>
      </c>
      <c r="B7434" s="41" t="str">
        <f>VLOOKUP(A7434,'[110]Legacy Location Lookups'!$B$1:$C$340,2,0)</f>
        <v>Clinton, IL</v>
      </c>
      <c r="C7434" s="41" t="s">
        <v>142</v>
      </c>
      <c r="D7434" s="41" t="s">
        <v>221</v>
      </c>
      <c r="E7434" s="41" t="s">
        <v>144</v>
      </c>
      <c r="F7434" s="38">
        <v>44305</v>
      </c>
      <c r="G7434" s="41" t="s">
        <v>145</v>
      </c>
      <c r="H7434" s="41">
        <v>0</v>
      </c>
    </row>
    <row r="7435" spans="1:8" x14ac:dyDescent="0.25">
      <c r="A7435" s="41">
        <f>VLOOKUP(D7435,'[110]Legacy Location Lookups'!$A$1:$C$340,2,0)</f>
        <v>171</v>
      </c>
      <c r="B7435" s="41" t="str">
        <f>VLOOKUP(A7435,'[110]Legacy Location Lookups'!$B$1:$C$340,2,0)</f>
        <v>IL Champaign E Main St</v>
      </c>
      <c r="C7435" s="41" t="s">
        <v>142</v>
      </c>
      <c r="D7435" s="41" t="s">
        <v>384</v>
      </c>
      <c r="E7435" s="41" t="s">
        <v>144</v>
      </c>
      <c r="F7435" s="38">
        <v>44305</v>
      </c>
      <c r="G7435" s="41" t="s">
        <v>145</v>
      </c>
      <c r="H7435" s="41">
        <v>14</v>
      </c>
    </row>
    <row r="7436" spans="1:8" x14ac:dyDescent="0.25">
      <c r="A7436" s="41">
        <f>VLOOKUP(D7436,'[110]Legacy Location Lookups'!$A$1:$C$340,2,0)</f>
        <v>162</v>
      </c>
      <c r="B7436" s="41" t="str">
        <f>VLOOKUP(A7436,'[110]Legacy Location Lookups'!$B$1:$C$340,2,0)</f>
        <v>IL GalesburgSeminarySt</v>
      </c>
      <c r="C7436" s="41" t="s">
        <v>142</v>
      </c>
      <c r="D7436" s="41" t="s">
        <v>385</v>
      </c>
      <c r="E7436" s="41" t="s">
        <v>144</v>
      </c>
      <c r="F7436" s="38">
        <v>44305</v>
      </c>
      <c r="G7436" s="41" t="s">
        <v>145</v>
      </c>
      <c r="H7436" s="41">
        <v>0</v>
      </c>
    </row>
    <row r="7437" spans="1:8" x14ac:dyDescent="0.25">
      <c r="A7437" s="41">
        <f>VLOOKUP(D7437,'[110]Legacy Location Lookups'!$A$1:$C$340,2,0)</f>
        <v>164</v>
      </c>
      <c r="B7437" s="41" t="str">
        <f>VLOOKUP(A7437,'[110]Legacy Location Lookups'!$B$1:$C$340,2,0)</f>
        <v>ILSpringfield EMadison</v>
      </c>
      <c r="C7437" s="41" t="s">
        <v>142</v>
      </c>
      <c r="D7437" s="41" t="s">
        <v>386</v>
      </c>
      <c r="E7437" s="41" t="s">
        <v>144</v>
      </c>
      <c r="F7437" s="38">
        <v>44305</v>
      </c>
      <c r="G7437" s="41" t="s">
        <v>145</v>
      </c>
      <c r="H7437" s="41">
        <v>0</v>
      </c>
    </row>
    <row r="7438" spans="1:8" x14ac:dyDescent="0.25">
      <c r="A7438" s="41">
        <f>VLOOKUP(D7438,'[110]Legacy Location Lookups'!$A$1:$C$340,2,0)</f>
        <v>73</v>
      </c>
      <c r="B7438" s="41" t="str">
        <f>VLOOKUP(A7438,'[110]Legacy Location Lookups'!$B$1:$C$340,2,0)</f>
        <v>Boynton Beach, FL</v>
      </c>
      <c r="C7438" s="41" t="s">
        <v>151</v>
      </c>
      <c r="D7438" s="41" t="s">
        <v>152</v>
      </c>
      <c r="E7438" s="41" t="s">
        <v>144</v>
      </c>
      <c r="F7438" s="38">
        <v>44305</v>
      </c>
      <c r="G7438" s="41" t="s">
        <v>145</v>
      </c>
      <c r="H7438" s="41">
        <v>73</v>
      </c>
    </row>
    <row r="7439" spans="1:8" x14ac:dyDescent="0.25">
      <c r="A7439" s="41">
        <f>VLOOKUP(D7439,'[110]Legacy Location Lookups'!$A$1:$C$340,2,0)</f>
        <v>73</v>
      </c>
      <c r="B7439" s="41" t="str">
        <f>VLOOKUP(A7439,'[110]Legacy Location Lookups'!$B$1:$C$340,2,0)</f>
        <v>Boynton Beach, FL</v>
      </c>
      <c r="C7439" s="41" t="s">
        <v>151</v>
      </c>
      <c r="D7439" s="41" t="s">
        <v>152</v>
      </c>
      <c r="E7439" s="41" t="s">
        <v>144</v>
      </c>
      <c r="F7439" s="38">
        <v>44305</v>
      </c>
      <c r="G7439" s="41" t="s">
        <v>159</v>
      </c>
      <c r="H7439" s="41">
        <v>4</v>
      </c>
    </row>
    <row r="7440" spans="1:8" x14ac:dyDescent="0.25">
      <c r="A7440" s="41">
        <f>VLOOKUP(D7440,'[110]Legacy Location Lookups'!$A$1:$C$340,2,0)</f>
        <v>73</v>
      </c>
      <c r="B7440" s="41" t="str">
        <f>VLOOKUP(A7440,'[110]Legacy Location Lookups'!$B$1:$C$340,2,0)</f>
        <v>Boynton Beach, FL</v>
      </c>
      <c r="C7440" s="41" t="s">
        <v>151</v>
      </c>
      <c r="D7440" s="41" t="s">
        <v>152</v>
      </c>
      <c r="E7440" s="41" t="s">
        <v>147</v>
      </c>
      <c r="F7440" s="38">
        <v>44305</v>
      </c>
      <c r="G7440" s="41" t="s">
        <v>145</v>
      </c>
      <c r="H7440" s="41">
        <v>0</v>
      </c>
    </row>
    <row r="7441" spans="1:8" x14ac:dyDescent="0.25">
      <c r="A7441" s="41">
        <f>VLOOKUP(D7441,'[110]Legacy Location Lookups'!$A$1:$C$340,2,0)</f>
        <v>73</v>
      </c>
      <c r="B7441" s="41" t="str">
        <f>VLOOKUP(A7441,'[110]Legacy Location Lookups'!$B$1:$C$340,2,0)</f>
        <v>Boynton Beach, FL</v>
      </c>
      <c r="C7441" s="41" t="s">
        <v>151</v>
      </c>
      <c r="D7441" s="41" t="s">
        <v>152</v>
      </c>
      <c r="E7441" s="41" t="s">
        <v>144</v>
      </c>
      <c r="F7441" s="38">
        <v>44305</v>
      </c>
      <c r="G7441" s="41" t="s">
        <v>145</v>
      </c>
      <c r="H7441" s="41">
        <v>6</v>
      </c>
    </row>
    <row r="7442" spans="1:8" x14ac:dyDescent="0.25">
      <c r="A7442" s="41">
        <f>VLOOKUP(D7442,'[110]Legacy Location Lookups'!$A$1:$C$340,2,0)</f>
        <v>75</v>
      </c>
      <c r="B7442" s="41" t="str">
        <f>VLOOKUP(A7442,'[110]Legacy Location Lookups'!$B$1:$C$340,2,0)</f>
        <v>Delray Beach, FL</v>
      </c>
      <c r="C7442" s="41" t="s">
        <v>151</v>
      </c>
      <c r="D7442" s="41" t="s">
        <v>153</v>
      </c>
      <c r="E7442" s="41" t="s">
        <v>144</v>
      </c>
      <c r="F7442" s="38">
        <v>44305</v>
      </c>
      <c r="G7442" s="41" t="s">
        <v>145</v>
      </c>
      <c r="H7442" s="41">
        <v>7</v>
      </c>
    </row>
    <row r="7443" spans="1:8" x14ac:dyDescent="0.25">
      <c r="A7443" s="41">
        <f>VLOOKUP(D7443,'[110]Legacy Location Lookups'!$A$1:$C$340,2,0)</f>
        <v>75</v>
      </c>
      <c r="B7443" s="41" t="str">
        <f>VLOOKUP(A7443,'[110]Legacy Location Lookups'!$B$1:$C$340,2,0)</f>
        <v>Delray Beach, FL</v>
      </c>
      <c r="C7443" s="41" t="s">
        <v>151</v>
      </c>
      <c r="D7443" s="41" t="s">
        <v>153</v>
      </c>
      <c r="E7443" s="41" t="s">
        <v>147</v>
      </c>
      <c r="F7443" s="38">
        <v>44305</v>
      </c>
      <c r="G7443" s="41" t="s">
        <v>147</v>
      </c>
      <c r="H7443" s="41">
        <v>0</v>
      </c>
    </row>
    <row r="7444" spans="1:8" x14ac:dyDescent="0.25">
      <c r="A7444" s="41">
        <f>VLOOKUP(D7444,'[110]Legacy Location Lookups'!$A$1:$C$340,2,0)</f>
        <v>75</v>
      </c>
      <c r="B7444" s="41" t="str">
        <f>VLOOKUP(A7444,'[110]Legacy Location Lookups'!$B$1:$C$340,2,0)</f>
        <v>Delray Beach, FL</v>
      </c>
      <c r="C7444" s="41" t="s">
        <v>151</v>
      </c>
      <c r="D7444" s="41" t="s">
        <v>153</v>
      </c>
      <c r="E7444" s="41" t="s">
        <v>144</v>
      </c>
      <c r="F7444" s="38">
        <v>44305</v>
      </c>
      <c r="G7444" s="41" t="s">
        <v>159</v>
      </c>
      <c r="H7444" s="41">
        <v>0</v>
      </c>
    </row>
    <row r="7445" spans="1:8" x14ac:dyDescent="0.25">
      <c r="A7445" s="41">
        <f>VLOOKUP(D7445,'[110]Legacy Location Lookups'!$A$1:$C$340,2,0)</f>
        <v>76</v>
      </c>
      <c r="B7445" s="41" t="str">
        <f>VLOOKUP(A7445,'[110]Legacy Location Lookups'!$B$1:$C$340,2,0)</f>
        <v>East Boca Raton, FL</v>
      </c>
      <c r="C7445" s="41" t="s">
        <v>151</v>
      </c>
      <c r="D7445" s="41" t="s">
        <v>175</v>
      </c>
      <c r="E7445" s="41" t="s">
        <v>144</v>
      </c>
      <c r="F7445" s="38">
        <v>44305</v>
      </c>
      <c r="G7445" s="41" t="s">
        <v>145</v>
      </c>
      <c r="H7445" s="41">
        <v>19</v>
      </c>
    </row>
    <row r="7446" spans="1:8" x14ac:dyDescent="0.25">
      <c r="A7446" s="41">
        <f>VLOOKUP(D7446,'[110]Legacy Location Lookups'!$A$1:$C$340,2,0)</f>
        <v>77</v>
      </c>
      <c r="B7446" s="41" t="str">
        <f>VLOOKUP(A7446,'[110]Legacy Location Lookups'!$B$1:$C$340,2,0)</f>
        <v>West Boca Raton, FL</v>
      </c>
      <c r="C7446" s="41" t="s">
        <v>151</v>
      </c>
      <c r="D7446" s="41" t="s">
        <v>154</v>
      </c>
      <c r="E7446" s="41" t="s">
        <v>144</v>
      </c>
      <c r="F7446" s="38">
        <v>44305</v>
      </c>
      <c r="G7446" s="41" t="s">
        <v>145</v>
      </c>
      <c r="H7446" s="41">
        <v>26</v>
      </c>
    </row>
    <row r="7447" spans="1:8" x14ac:dyDescent="0.25">
      <c r="A7447" s="41">
        <f>VLOOKUP(D7447,'[110]Legacy Location Lookups'!$A$1:$C$340,2,0)</f>
        <v>72</v>
      </c>
      <c r="B7447" s="41" t="str">
        <f>VLOOKUP(A7447,'[110]Legacy Location Lookups'!$B$1:$C$340,2,0)</f>
        <v>Boca Raton, FL</v>
      </c>
      <c r="C7447" s="41" t="s">
        <v>151</v>
      </c>
      <c r="D7447" s="41" t="s">
        <v>155</v>
      </c>
      <c r="E7447" s="41" t="s">
        <v>144</v>
      </c>
      <c r="F7447" s="38">
        <v>44305</v>
      </c>
      <c r="G7447" s="41" t="s">
        <v>145</v>
      </c>
      <c r="H7447" s="41">
        <v>21</v>
      </c>
    </row>
    <row r="7448" spans="1:8" x14ac:dyDescent="0.25">
      <c r="A7448" s="41">
        <f>VLOOKUP(D7448,'[110]Legacy Location Lookups'!$A$1:$C$340,2,0)</f>
        <v>72</v>
      </c>
      <c r="B7448" s="41" t="str">
        <f>VLOOKUP(A7448,'[110]Legacy Location Lookups'!$B$1:$C$340,2,0)</f>
        <v>Boca Raton, FL</v>
      </c>
      <c r="C7448" s="41" t="s">
        <v>151</v>
      </c>
      <c r="D7448" s="41" t="s">
        <v>155</v>
      </c>
      <c r="E7448" s="41" t="s">
        <v>144</v>
      </c>
      <c r="F7448" s="38">
        <v>44305</v>
      </c>
      <c r="G7448" s="41" t="s">
        <v>159</v>
      </c>
      <c r="H7448" s="41">
        <v>0</v>
      </c>
    </row>
    <row r="7449" spans="1:8" x14ac:dyDescent="0.25">
      <c r="A7449" s="41">
        <f>VLOOKUP(D7449,'[110]Legacy Location Lookups'!$A$1:$C$340,2,0)</f>
        <v>104</v>
      </c>
      <c r="B7449" s="41" t="str">
        <f>VLOOKUP(A7449,'[110]Legacy Location Lookups'!$B$1:$C$340,2,0)</f>
        <v>Miami, FL</v>
      </c>
      <c r="C7449" s="41" t="s">
        <v>151</v>
      </c>
      <c r="D7449" s="41" t="s">
        <v>223</v>
      </c>
      <c r="E7449" s="41" t="s">
        <v>144</v>
      </c>
      <c r="F7449" s="38">
        <v>44305</v>
      </c>
      <c r="G7449" s="41" t="s">
        <v>145</v>
      </c>
      <c r="H7449" s="41">
        <v>17</v>
      </c>
    </row>
    <row r="7450" spans="1:8" x14ac:dyDescent="0.25">
      <c r="A7450" s="41">
        <f>VLOOKUP(D7450,'[110]Legacy Location Lookups'!$A$1:$C$340,2,0)</f>
        <v>104</v>
      </c>
      <c r="B7450" s="41" t="str">
        <f>VLOOKUP(A7450,'[110]Legacy Location Lookups'!$B$1:$C$340,2,0)</f>
        <v>Miami, FL</v>
      </c>
      <c r="C7450" s="41" t="s">
        <v>151</v>
      </c>
      <c r="D7450" s="41" t="s">
        <v>223</v>
      </c>
      <c r="E7450" s="41" t="s">
        <v>144</v>
      </c>
      <c r="F7450" s="38">
        <v>44305</v>
      </c>
      <c r="G7450" s="41" t="s">
        <v>159</v>
      </c>
      <c r="H7450" s="41">
        <v>2</v>
      </c>
    </row>
    <row r="7451" spans="1:8" x14ac:dyDescent="0.25">
      <c r="A7451" s="41">
        <f>VLOOKUP(D7451,'[110]Legacy Location Lookups'!$A$1:$C$340,2,0)</f>
        <v>73</v>
      </c>
      <c r="B7451" s="41" t="str">
        <f>VLOOKUP(A7451,'[110]Legacy Location Lookups'!$B$1:$C$340,2,0)</f>
        <v>Boynton Beach, FL</v>
      </c>
      <c r="C7451" s="41" t="s">
        <v>151</v>
      </c>
      <c r="D7451" s="41" t="s">
        <v>152</v>
      </c>
      <c r="E7451" s="41" t="s">
        <v>144</v>
      </c>
      <c r="F7451" s="38">
        <v>44306</v>
      </c>
      <c r="G7451" s="41" t="s">
        <v>145</v>
      </c>
      <c r="H7451" s="41">
        <v>88</v>
      </c>
    </row>
    <row r="7452" spans="1:8" x14ac:dyDescent="0.25">
      <c r="A7452" s="41">
        <f>VLOOKUP(D7452,'[110]Legacy Location Lookups'!$A$1:$C$340,2,0)</f>
        <v>73</v>
      </c>
      <c r="B7452" s="41" t="str">
        <f>VLOOKUP(A7452,'[110]Legacy Location Lookups'!$B$1:$C$340,2,0)</f>
        <v>Boynton Beach, FL</v>
      </c>
      <c r="C7452" s="41" t="s">
        <v>151</v>
      </c>
      <c r="D7452" s="41" t="s">
        <v>152</v>
      </c>
      <c r="E7452" s="41" t="s">
        <v>144</v>
      </c>
      <c r="F7452" s="38">
        <v>44306</v>
      </c>
      <c r="G7452" s="41" t="s">
        <v>159</v>
      </c>
      <c r="H7452" s="41">
        <v>4</v>
      </c>
    </row>
    <row r="7453" spans="1:8" x14ac:dyDescent="0.25">
      <c r="A7453" s="41">
        <f>VLOOKUP(D7453,'[110]Legacy Location Lookups'!$A$1:$C$340,2,0)</f>
        <v>73</v>
      </c>
      <c r="B7453" s="41" t="str">
        <f>VLOOKUP(A7453,'[110]Legacy Location Lookups'!$B$1:$C$340,2,0)</f>
        <v>Boynton Beach, FL</v>
      </c>
      <c r="C7453" s="41" t="s">
        <v>151</v>
      </c>
      <c r="D7453" s="41" t="s">
        <v>152</v>
      </c>
      <c r="E7453" s="41" t="s">
        <v>147</v>
      </c>
      <c r="F7453" s="38">
        <v>44306</v>
      </c>
      <c r="G7453" s="41" t="s">
        <v>147</v>
      </c>
      <c r="H7453" s="41">
        <v>0</v>
      </c>
    </row>
    <row r="7454" spans="1:8" x14ac:dyDescent="0.25">
      <c r="A7454" s="41">
        <f>VLOOKUP(D7454,'[110]Legacy Location Lookups'!$A$1:$C$340,2,0)</f>
        <v>73</v>
      </c>
      <c r="B7454" s="41" t="str">
        <f>VLOOKUP(A7454,'[110]Legacy Location Lookups'!$B$1:$C$340,2,0)</f>
        <v>Boynton Beach, FL</v>
      </c>
      <c r="C7454" s="41" t="s">
        <v>151</v>
      </c>
      <c r="D7454" s="41" t="s">
        <v>152</v>
      </c>
      <c r="E7454" s="41" t="s">
        <v>144</v>
      </c>
      <c r="F7454" s="38">
        <v>44306</v>
      </c>
      <c r="G7454" s="41" t="s">
        <v>145</v>
      </c>
      <c r="H7454" s="41">
        <v>5</v>
      </c>
    </row>
    <row r="7455" spans="1:8" x14ac:dyDescent="0.25">
      <c r="A7455" s="41">
        <f>VLOOKUP(D7455,'[110]Legacy Location Lookups'!$A$1:$C$340,2,0)</f>
        <v>75</v>
      </c>
      <c r="B7455" s="41" t="str">
        <f>VLOOKUP(A7455,'[110]Legacy Location Lookups'!$B$1:$C$340,2,0)</f>
        <v>Delray Beach, FL</v>
      </c>
      <c r="C7455" s="41" t="s">
        <v>151</v>
      </c>
      <c r="D7455" s="41" t="s">
        <v>153</v>
      </c>
      <c r="E7455" s="41" t="s">
        <v>144</v>
      </c>
      <c r="F7455" s="38">
        <v>44306</v>
      </c>
      <c r="G7455" s="41" t="s">
        <v>145</v>
      </c>
      <c r="H7455" s="41">
        <v>48</v>
      </c>
    </row>
    <row r="7456" spans="1:8" x14ac:dyDescent="0.25">
      <c r="A7456" s="41">
        <f>VLOOKUP(D7456,'[110]Legacy Location Lookups'!$A$1:$C$340,2,0)</f>
        <v>75</v>
      </c>
      <c r="B7456" s="41" t="str">
        <f>VLOOKUP(A7456,'[110]Legacy Location Lookups'!$B$1:$C$340,2,0)</f>
        <v>Delray Beach, FL</v>
      </c>
      <c r="C7456" s="41" t="s">
        <v>151</v>
      </c>
      <c r="D7456" s="41" t="s">
        <v>153</v>
      </c>
      <c r="E7456" s="41" t="s">
        <v>144</v>
      </c>
      <c r="F7456" s="38">
        <v>44306</v>
      </c>
      <c r="G7456" s="41" t="s">
        <v>159</v>
      </c>
      <c r="H7456" s="41">
        <v>0</v>
      </c>
    </row>
    <row r="7457" spans="1:8" x14ac:dyDescent="0.25">
      <c r="A7457" s="41">
        <f>VLOOKUP(D7457,'[110]Legacy Location Lookups'!$A$1:$C$340,2,0)</f>
        <v>76</v>
      </c>
      <c r="B7457" s="41" t="str">
        <f>VLOOKUP(A7457,'[110]Legacy Location Lookups'!$B$1:$C$340,2,0)</f>
        <v>East Boca Raton, FL</v>
      </c>
      <c r="C7457" s="41" t="s">
        <v>151</v>
      </c>
      <c r="D7457" s="41" t="s">
        <v>175</v>
      </c>
      <c r="E7457" s="41" t="s">
        <v>144</v>
      </c>
      <c r="F7457" s="38">
        <v>44306</v>
      </c>
      <c r="G7457" s="41" t="s">
        <v>145</v>
      </c>
      <c r="H7457" s="41">
        <v>40</v>
      </c>
    </row>
    <row r="7458" spans="1:8" x14ac:dyDescent="0.25">
      <c r="A7458" s="41">
        <f>VLOOKUP(D7458,'[110]Legacy Location Lookups'!$A$1:$C$340,2,0)</f>
        <v>77</v>
      </c>
      <c r="B7458" s="41" t="str">
        <f>VLOOKUP(A7458,'[110]Legacy Location Lookups'!$B$1:$C$340,2,0)</f>
        <v>West Boca Raton, FL</v>
      </c>
      <c r="C7458" s="41" t="s">
        <v>151</v>
      </c>
      <c r="D7458" s="41" t="s">
        <v>154</v>
      </c>
      <c r="E7458" s="41" t="s">
        <v>144</v>
      </c>
      <c r="F7458" s="38">
        <v>44306</v>
      </c>
      <c r="G7458" s="41" t="s">
        <v>145</v>
      </c>
      <c r="H7458" s="41">
        <v>27</v>
      </c>
    </row>
    <row r="7459" spans="1:8" x14ac:dyDescent="0.25">
      <c r="A7459" s="41">
        <f>VLOOKUP(D7459,'[110]Legacy Location Lookups'!$A$1:$C$340,2,0)</f>
        <v>72</v>
      </c>
      <c r="B7459" s="41" t="str">
        <f>VLOOKUP(A7459,'[110]Legacy Location Lookups'!$B$1:$C$340,2,0)</f>
        <v>Boca Raton, FL</v>
      </c>
      <c r="C7459" s="41" t="s">
        <v>151</v>
      </c>
      <c r="D7459" s="41" t="s">
        <v>155</v>
      </c>
      <c r="E7459" s="41" t="s">
        <v>144</v>
      </c>
      <c r="F7459" s="38">
        <v>44306</v>
      </c>
      <c r="G7459" s="41" t="s">
        <v>145</v>
      </c>
      <c r="H7459" s="41">
        <v>9</v>
      </c>
    </row>
    <row r="7460" spans="1:8" x14ac:dyDescent="0.25">
      <c r="A7460" s="41">
        <f>VLOOKUP(D7460,'[110]Legacy Location Lookups'!$A$1:$C$340,2,0)</f>
        <v>72</v>
      </c>
      <c r="B7460" s="41" t="str">
        <f>VLOOKUP(A7460,'[110]Legacy Location Lookups'!$B$1:$C$340,2,0)</f>
        <v>Boca Raton, FL</v>
      </c>
      <c r="C7460" s="41" t="s">
        <v>151</v>
      </c>
      <c r="D7460" s="41" t="s">
        <v>155</v>
      </c>
      <c r="E7460" s="41" t="s">
        <v>144</v>
      </c>
      <c r="F7460" s="38">
        <v>44306</v>
      </c>
      <c r="G7460" s="41" t="s">
        <v>159</v>
      </c>
      <c r="H7460" s="41">
        <v>4</v>
      </c>
    </row>
    <row r="7461" spans="1:8" x14ac:dyDescent="0.25">
      <c r="A7461" s="41">
        <f>VLOOKUP(D7461,'[110]Legacy Location Lookups'!$A$1:$C$340,2,0)</f>
        <v>72</v>
      </c>
      <c r="B7461" s="41" t="str">
        <f>VLOOKUP(A7461,'[110]Legacy Location Lookups'!$B$1:$C$340,2,0)</f>
        <v>Boca Raton, FL</v>
      </c>
      <c r="C7461" s="41" t="s">
        <v>151</v>
      </c>
      <c r="D7461" s="41" t="s">
        <v>155</v>
      </c>
      <c r="E7461" s="41" t="s">
        <v>147</v>
      </c>
      <c r="F7461" s="38">
        <v>44306</v>
      </c>
      <c r="G7461" s="41" t="s">
        <v>147</v>
      </c>
      <c r="H7461" s="41">
        <v>0</v>
      </c>
    </row>
    <row r="7462" spans="1:8" x14ac:dyDescent="0.25">
      <c r="A7462" s="41">
        <f>VLOOKUP(D7462,'[110]Legacy Location Lookups'!$A$1:$C$340,2,0)</f>
        <v>104</v>
      </c>
      <c r="B7462" s="41" t="str">
        <f>VLOOKUP(A7462,'[110]Legacy Location Lookups'!$B$1:$C$340,2,0)</f>
        <v>Miami, FL</v>
      </c>
      <c r="C7462" s="41" t="s">
        <v>151</v>
      </c>
      <c r="D7462" s="41" t="s">
        <v>223</v>
      </c>
      <c r="E7462" s="41" t="s">
        <v>144</v>
      </c>
      <c r="F7462" s="38">
        <v>44306</v>
      </c>
      <c r="G7462" s="41" t="s">
        <v>145</v>
      </c>
      <c r="H7462" s="41">
        <v>12</v>
      </c>
    </row>
    <row r="7463" spans="1:8" x14ac:dyDescent="0.25">
      <c r="A7463" s="41">
        <f>VLOOKUP(D7463,'[110]Legacy Location Lookups'!$A$1:$C$340,2,0)</f>
        <v>104</v>
      </c>
      <c r="B7463" s="41" t="str">
        <f>VLOOKUP(A7463,'[110]Legacy Location Lookups'!$B$1:$C$340,2,0)</f>
        <v>Miami, FL</v>
      </c>
      <c r="C7463" s="41" t="s">
        <v>151</v>
      </c>
      <c r="D7463" s="41" t="s">
        <v>223</v>
      </c>
      <c r="E7463" s="41" t="s">
        <v>144</v>
      </c>
      <c r="F7463" s="38">
        <v>44306</v>
      </c>
      <c r="G7463" s="41" t="s">
        <v>159</v>
      </c>
      <c r="H7463" s="41">
        <v>3</v>
      </c>
    </row>
    <row r="7464" spans="1:8" x14ac:dyDescent="0.25">
      <c r="A7464" s="41">
        <f>VLOOKUP(D7464,'[110]Legacy Location Lookups'!$A$1:$C$340,2,0)</f>
        <v>73</v>
      </c>
      <c r="B7464" s="41" t="str">
        <f>VLOOKUP(A7464,'[110]Legacy Location Lookups'!$B$1:$C$340,2,0)</f>
        <v>Boynton Beach, FL</v>
      </c>
      <c r="C7464" s="41" t="s">
        <v>151</v>
      </c>
      <c r="D7464" s="41" t="s">
        <v>152</v>
      </c>
      <c r="E7464" s="41" t="s">
        <v>144</v>
      </c>
      <c r="F7464" s="38">
        <v>44307</v>
      </c>
      <c r="G7464" s="41" t="s">
        <v>145</v>
      </c>
      <c r="H7464" s="41">
        <v>39</v>
      </c>
    </row>
    <row r="7465" spans="1:8" x14ac:dyDescent="0.25">
      <c r="A7465" s="41">
        <f>VLOOKUP(D7465,'[110]Legacy Location Lookups'!$A$1:$C$340,2,0)</f>
        <v>73</v>
      </c>
      <c r="B7465" s="41" t="str">
        <f>VLOOKUP(A7465,'[110]Legacy Location Lookups'!$B$1:$C$340,2,0)</f>
        <v>Boynton Beach, FL</v>
      </c>
      <c r="C7465" s="41" t="s">
        <v>151</v>
      </c>
      <c r="D7465" s="41" t="s">
        <v>152</v>
      </c>
      <c r="E7465" s="41" t="s">
        <v>144</v>
      </c>
      <c r="F7465" s="38">
        <v>44307</v>
      </c>
      <c r="G7465" s="41" t="s">
        <v>159</v>
      </c>
      <c r="H7465" s="41">
        <v>3</v>
      </c>
    </row>
    <row r="7466" spans="1:8" x14ac:dyDescent="0.25">
      <c r="A7466" s="41">
        <f>VLOOKUP(D7466,'[110]Legacy Location Lookups'!$A$1:$C$340,2,0)</f>
        <v>73</v>
      </c>
      <c r="B7466" s="41" t="str">
        <f>VLOOKUP(A7466,'[110]Legacy Location Lookups'!$B$1:$C$340,2,0)</f>
        <v>Boynton Beach, FL</v>
      </c>
      <c r="C7466" s="41" t="s">
        <v>151</v>
      </c>
      <c r="D7466" s="41" t="s">
        <v>152</v>
      </c>
      <c r="E7466" s="41" t="s">
        <v>144</v>
      </c>
      <c r="F7466" s="38">
        <v>44307</v>
      </c>
      <c r="G7466" s="41" t="s">
        <v>145</v>
      </c>
      <c r="H7466" s="41">
        <v>1</v>
      </c>
    </row>
    <row r="7467" spans="1:8" x14ac:dyDescent="0.25">
      <c r="A7467" s="41">
        <f>VLOOKUP(D7467,'[110]Legacy Location Lookups'!$A$1:$C$340,2,0)</f>
        <v>73</v>
      </c>
      <c r="B7467" s="41" t="str">
        <f>VLOOKUP(A7467,'[110]Legacy Location Lookups'!$B$1:$C$340,2,0)</f>
        <v>Boynton Beach, FL</v>
      </c>
      <c r="C7467" s="41" t="s">
        <v>151</v>
      </c>
      <c r="D7467" s="41" t="s">
        <v>152</v>
      </c>
      <c r="E7467" s="41" t="s">
        <v>144</v>
      </c>
      <c r="F7467" s="38">
        <v>44307</v>
      </c>
      <c r="G7467" s="41" t="s">
        <v>145</v>
      </c>
      <c r="H7467" s="41">
        <v>27</v>
      </c>
    </row>
    <row r="7468" spans="1:8" x14ac:dyDescent="0.25">
      <c r="A7468" s="41">
        <f>VLOOKUP(D7468,'[110]Legacy Location Lookups'!$A$1:$C$340,2,0)</f>
        <v>73</v>
      </c>
      <c r="B7468" s="41" t="str">
        <f>VLOOKUP(A7468,'[110]Legacy Location Lookups'!$B$1:$C$340,2,0)</f>
        <v>Boynton Beach, FL</v>
      </c>
      <c r="C7468" s="41" t="s">
        <v>151</v>
      </c>
      <c r="D7468" s="41" t="s">
        <v>152</v>
      </c>
      <c r="E7468" s="41" t="s">
        <v>144</v>
      </c>
      <c r="F7468" s="38">
        <v>44307</v>
      </c>
      <c r="G7468" s="41" t="s">
        <v>146</v>
      </c>
      <c r="H7468" s="41">
        <v>24</v>
      </c>
    </row>
    <row r="7469" spans="1:8" x14ac:dyDescent="0.25">
      <c r="A7469" s="41">
        <f>VLOOKUP(D7469,'[110]Legacy Location Lookups'!$A$1:$C$340,2,0)</f>
        <v>75</v>
      </c>
      <c r="B7469" s="41" t="str">
        <f>VLOOKUP(A7469,'[110]Legacy Location Lookups'!$B$1:$C$340,2,0)</f>
        <v>Delray Beach, FL</v>
      </c>
      <c r="C7469" s="41" t="s">
        <v>151</v>
      </c>
      <c r="D7469" s="41" t="s">
        <v>153</v>
      </c>
      <c r="E7469" s="41" t="s">
        <v>144</v>
      </c>
      <c r="F7469" s="38">
        <v>44307</v>
      </c>
      <c r="G7469" s="41" t="s">
        <v>145</v>
      </c>
      <c r="H7469" s="41">
        <v>49</v>
      </c>
    </row>
    <row r="7470" spans="1:8" x14ac:dyDescent="0.25">
      <c r="A7470" s="41">
        <f>VLOOKUP(D7470,'[110]Legacy Location Lookups'!$A$1:$C$340,2,0)</f>
        <v>75</v>
      </c>
      <c r="B7470" s="41" t="str">
        <f>VLOOKUP(A7470,'[110]Legacy Location Lookups'!$B$1:$C$340,2,0)</f>
        <v>Delray Beach, FL</v>
      </c>
      <c r="C7470" s="41" t="s">
        <v>151</v>
      </c>
      <c r="D7470" s="41" t="s">
        <v>153</v>
      </c>
      <c r="E7470" s="41" t="s">
        <v>147</v>
      </c>
      <c r="F7470" s="38">
        <v>44307</v>
      </c>
      <c r="G7470" s="41" t="s">
        <v>147</v>
      </c>
      <c r="H7470" s="41">
        <v>0</v>
      </c>
    </row>
    <row r="7471" spans="1:8" x14ac:dyDescent="0.25">
      <c r="A7471" s="41">
        <f>VLOOKUP(D7471,'[110]Legacy Location Lookups'!$A$1:$C$340,2,0)</f>
        <v>75</v>
      </c>
      <c r="B7471" s="41" t="str">
        <f>VLOOKUP(A7471,'[110]Legacy Location Lookups'!$B$1:$C$340,2,0)</f>
        <v>Delray Beach, FL</v>
      </c>
      <c r="C7471" s="41" t="s">
        <v>151</v>
      </c>
      <c r="D7471" s="41" t="s">
        <v>153</v>
      </c>
      <c r="E7471" s="41" t="s">
        <v>144</v>
      </c>
      <c r="F7471" s="38">
        <v>44307</v>
      </c>
      <c r="G7471" s="41" t="s">
        <v>159</v>
      </c>
      <c r="H7471" s="41">
        <v>1</v>
      </c>
    </row>
    <row r="7472" spans="1:8" x14ac:dyDescent="0.25">
      <c r="A7472" s="41">
        <f>VLOOKUP(D7472,'[110]Legacy Location Lookups'!$A$1:$C$340,2,0)</f>
        <v>76</v>
      </c>
      <c r="B7472" s="41" t="str">
        <f>VLOOKUP(A7472,'[110]Legacy Location Lookups'!$B$1:$C$340,2,0)</f>
        <v>East Boca Raton, FL</v>
      </c>
      <c r="C7472" s="41" t="s">
        <v>151</v>
      </c>
      <c r="D7472" s="41" t="s">
        <v>175</v>
      </c>
      <c r="E7472" s="41" t="s">
        <v>144</v>
      </c>
      <c r="F7472" s="38">
        <v>44307</v>
      </c>
      <c r="G7472" s="41" t="s">
        <v>145</v>
      </c>
      <c r="H7472" s="41">
        <v>6</v>
      </c>
    </row>
    <row r="7473" spans="1:8" x14ac:dyDescent="0.25">
      <c r="A7473" s="41">
        <f>VLOOKUP(D7473,'[110]Legacy Location Lookups'!$A$1:$C$340,2,0)</f>
        <v>76</v>
      </c>
      <c r="B7473" s="41" t="str">
        <f>VLOOKUP(A7473,'[110]Legacy Location Lookups'!$B$1:$C$340,2,0)</f>
        <v>East Boca Raton, FL</v>
      </c>
      <c r="C7473" s="41" t="s">
        <v>151</v>
      </c>
      <c r="D7473" s="41" t="s">
        <v>175</v>
      </c>
      <c r="E7473" s="41" t="s">
        <v>147</v>
      </c>
      <c r="F7473" s="38">
        <v>44307</v>
      </c>
      <c r="G7473" s="41" t="s">
        <v>147</v>
      </c>
      <c r="H7473" s="41">
        <v>0</v>
      </c>
    </row>
    <row r="7474" spans="1:8" x14ac:dyDescent="0.25">
      <c r="A7474" s="41">
        <f>VLOOKUP(D7474,'[110]Legacy Location Lookups'!$A$1:$C$340,2,0)</f>
        <v>76</v>
      </c>
      <c r="B7474" s="41" t="str">
        <f>VLOOKUP(A7474,'[110]Legacy Location Lookups'!$B$1:$C$340,2,0)</f>
        <v>East Boca Raton, FL</v>
      </c>
      <c r="C7474" s="41" t="s">
        <v>151</v>
      </c>
      <c r="D7474" s="41" t="s">
        <v>175</v>
      </c>
      <c r="E7474" s="41" t="s">
        <v>144</v>
      </c>
      <c r="F7474" s="38">
        <v>44307</v>
      </c>
      <c r="G7474" s="41" t="s">
        <v>159</v>
      </c>
      <c r="H7474" s="41">
        <v>1</v>
      </c>
    </row>
    <row r="7475" spans="1:8" x14ac:dyDescent="0.25">
      <c r="A7475" s="41">
        <f>VLOOKUP(D7475,'[110]Legacy Location Lookups'!$A$1:$C$340,2,0)</f>
        <v>77</v>
      </c>
      <c r="B7475" s="41" t="str">
        <f>VLOOKUP(A7475,'[110]Legacy Location Lookups'!$B$1:$C$340,2,0)</f>
        <v>West Boca Raton, FL</v>
      </c>
      <c r="C7475" s="41" t="s">
        <v>151</v>
      </c>
      <c r="D7475" s="41" t="s">
        <v>154</v>
      </c>
      <c r="E7475" s="41" t="s">
        <v>144</v>
      </c>
      <c r="F7475" s="38">
        <v>44307</v>
      </c>
      <c r="G7475" s="41" t="s">
        <v>145</v>
      </c>
      <c r="H7475" s="41">
        <v>15</v>
      </c>
    </row>
    <row r="7476" spans="1:8" x14ac:dyDescent="0.25">
      <c r="A7476" s="41">
        <f>VLOOKUP(D7476,'[110]Legacy Location Lookups'!$A$1:$C$340,2,0)</f>
        <v>72</v>
      </c>
      <c r="B7476" s="41" t="str">
        <f>VLOOKUP(A7476,'[110]Legacy Location Lookups'!$B$1:$C$340,2,0)</f>
        <v>Boca Raton, FL</v>
      </c>
      <c r="C7476" s="41" t="s">
        <v>151</v>
      </c>
      <c r="D7476" s="41" t="s">
        <v>155</v>
      </c>
      <c r="E7476" s="41" t="s">
        <v>144</v>
      </c>
      <c r="F7476" s="38">
        <v>44307</v>
      </c>
      <c r="G7476" s="41" t="s">
        <v>145</v>
      </c>
      <c r="H7476" s="41">
        <v>16</v>
      </c>
    </row>
    <row r="7477" spans="1:8" x14ac:dyDescent="0.25">
      <c r="A7477" s="41">
        <f>VLOOKUP(D7477,'[110]Legacy Location Lookups'!$A$1:$C$340,2,0)</f>
        <v>72</v>
      </c>
      <c r="B7477" s="41" t="str">
        <f>VLOOKUP(A7477,'[110]Legacy Location Lookups'!$B$1:$C$340,2,0)</f>
        <v>Boca Raton, FL</v>
      </c>
      <c r="C7477" s="41" t="s">
        <v>151</v>
      </c>
      <c r="D7477" s="41" t="s">
        <v>155</v>
      </c>
      <c r="E7477" s="41" t="s">
        <v>144</v>
      </c>
      <c r="F7477" s="38">
        <v>44307</v>
      </c>
      <c r="G7477" s="41" t="s">
        <v>159</v>
      </c>
      <c r="H7477" s="41">
        <v>0</v>
      </c>
    </row>
    <row r="7478" spans="1:8" x14ac:dyDescent="0.25">
      <c r="A7478" s="41">
        <f>VLOOKUP(D7478,'[110]Legacy Location Lookups'!$A$1:$C$340,2,0)</f>
        <v>72</v>
      </c>
      <c r="B7478" s="41" t="str">
        <f>VLOOKUP(A7478,'[110]Legacy Location Lookups'!$B$1:$C$340,2,0)</f>
        <v>Boca Raton, FL</v>
      </c>
      <c r="C7478" s="41" t="s">
        <v>151</v>
      </c>
      <c r="D7478" s="41" t="s">
        <v>155</v>
      </c>
      <c r="E7478" s="41" t="s">
        <v>147</v>
      </c>
      <c r="F7478" s="38">
        <v>44307</v>
      </c>
      <c r="G7478" s="41" t="s">
        <v>147</v>
      </c>
      <c r="H7478" s="41">
        <v>0</v>
      </c>
    </row>
    <row r="7479" spans="1:8" x14ac:dyDescent="0.25">
      <c r="A7479" s="41">
        <f>VLOOKUP(D7479,'[110]Legacy Location Lookups'!$A$1:$C$340,2,0)</f>
        <v>104</v>
      </c>
      <c r="B7479" s="41" t="str">
        <f>VLOOKUP(A7479,'[110]Legacy Location Lookups'!$B$1:$C$340,2,0)</f>
        <v>Miami, FL</v>
      </c>
      <c r="C7479" s="41" t="s">
        <v>151</v>
      </c>
      <c r="D7479" s="41" t="s">
        <v>223</v>
      </c>
      <c r="E7479" s="41" t="s">
        <v>144</v>
      </c>
      <c r="F7479" s="38">
        <v>44307</v>
      </c>
      <c r="G7479" s="41" t="s">
        <v>145</v>
      </c>
      <c r="H7479" s="41">
        <v>24</v>
      </c>
    </row>
    <row r="7480" spans="1:8" x14ac:dyDescent="0.25">
      <c r="A7480" s="41">
        <f>VLOOKUP(D7480,'[110]Legacy Location Lookups'!$A$1:$C$340,2,0)</f>
        <v>104</v>
      </c>
      <c r="B7480" s="41" t="str">
        <f>VLOOKUP(A7480,'[110]Legacy Location Lookups'!$B$1:$C$340,2,0)</f>
        <v>Miami, FL</v>
      </c>
      <c r="C7480" s="41" t="s">
        <v>151</v>
      </c>
      <c r="D7480" s="41" t="s">
        <v>223</v>
      </c>
      <c r="E7480" s="41" t="s">
        <v>144</v>
      </c>
      <c r="F7480" s="38">
        <v>44307</v>
      </c>
      <c r="G7480" s="41" t="s">
        <v>159</v>
      </c>
      <c r="H7480" s="41">
        <v>1</v>
      </c>
    </row>
    <row r="7481" spans="1:8" x14ac:dyDescent="0.25">
      <c r="A7481" s="41">
        <f>VLOOKUP(D7481,'[110]Legacy Location Lookups'!$A$1:$C$340,2,0)</f>
        <v>73</v>
      </c>
      <c r="B7481" s="41" t="str">
        <f>VLOOKUP(A7481,'[110]Legacy Location Lookups'!$B$1:$C$340,2,0)</f>
        <v>Boynton Beach, FL</v>
      </c>
      <c r="C7481" s="41" t="s">
        <v>151</v>
      </c>
      <c r="D7481" s="41" t="s">
        <v>152</v>
      </c>
      <c r="E7481" s="41" t="s">
        <v>144</v>
      </c>
      <c r="F7481" s="38">
        <v>44308</v>
      </c>
      <c r="G7481" s="41" t="s">
        <v>145</v>
      </c>
      <c r="H7481" s="41">
        <v>52</v>
      </c>
    </row>
    <row r="7482" spans="1:8" x14ac:dyDescent="0.25">
      <c r="A7482" s="41">
        <f>VLOOKUP(D7482,'[110]Legacy Location Lookups'!$A$1:$C$340,2,0)</f>
        <v>73</v>
      </c>
      <c r="B7482" s="41" t="str">
        <f>VLOOKUP(A7482,'[110]Legacy Location Lookups'!$B$1:$C$340,2,0)</f>
        <v>Boynton Beach, FL</v>
      </c>
      <c r="C7482" s="41" t="s">
        <v>151</v>
      </c>
      <c r="D7482" s="41" t="s">
        <v>152</v>
      </c>
      <c r="E7482" s="41" t="s">
        <v>144</v>
      </c>
      <c r="F7482" s="38">
        <v>44308</v>
      </c>
      <c r="G7482" s="41" t="s">
        <v>146</v>
      </c>
      <c r="H7482" s="41">
        <v>0</v>
      </c>
    </row>
    <row r="7483" spans="1:8" x14ac:dyDescent="0.25">
      <c r="A7483" s="41">
        <f>VLOOKUP(D7483,'[110]Legacy Location Lookups'!$A$1:$C$340,2,0)</f>
        <v>73</v>
      </c>
      <c r="B7483" s="41" t="str">
        <f>VLOOKUP(A7483,'[110]Legacy Location Lookups'!$B$1:$C$340,2,0)</f>
        <v>Boynton Beach, FL</v>
      </c>
      <c r="C7483" s="41" t="s">
        <v>151</v>
      </c>
      <c r="D7483" s="41" t="s">
        <v>152</v>
      </c>
      <c r="E7483" s="41" t="s">
        <v>144</v>
      </c>
      <c r="F7483" s="38">
        <v>44308</v>
      </c>
      <c r="G7483" s="41" t="s">
        <v>159</v>
      </c>
      <c r="H7483" s="41">
        <v>2</v>
      </c>
    </row>
    <row r="7484" spans="1:8" x14ac:dyDescent="0.25">
      <c r="A7484" s="41">
        <f>VLOOKUP(D7484,'[110]Legacy Location Lookups'!$A$1:$C$340,2,0)</f>
        <v>73</v>
      </c>
      <c r="B7484" s="41" t="str">
        <f>VLOOKUP(A7484,'[110]Legacy Location Lookups'!$B$1:$C$340,2,0)</f>
        <v>Boynton Beach, FL</v>
      </c>
      <c r="C7484" s="41" t="s">
        <v>151</v>
      </c>
      <c r="D7484" s="41" t="s">
        <v>152</v>
      </c>
      <c r="E7484" s="41" t="s">
        <v>144</v>
      </c>
      <c r="F7484" s="38">
        <v>44308</v>
      </c>
      <c r="G7484" s="41" t="s">
        <v>145</v>
      </c>
      <c r="H7484" s="41">
        <v>0</v>
      </c>
    </row>
    <row r="7485" spans="1:8" x14ac:dyDescent="0.25">
      <c r="A7485" s="41">
        <f>VLOOKUP(D7485,'[110]Legacy Location Lookups'!$A$1:$C$340,2,0)</f>
        <v>73</v>
      </c>
      <c r="B7485" s="41" t="str">
        <f>VLOOKUP(A7485,'[110]Legacy Location Lookups'!$B$1:$C$340,2,0)</f>
        <v>Boynton Beach, FL</v>
      </c>
      <c r="C7485" s="41" t="s">
        <v>151</v>
      </c>
      <c r="D7485" s="41" t="s">
        <v>152</v>
      </c>
      <c r="E7485" s="41" t="s">
        <v>144</v>
      </c>
      <c r="F7485" s="38">
        <v>44308</v>
      </c>
      <c r="G7485" s="41" t="s">
        <v>145</v>
      </c>
      <c r="H7485" s="41">
        <v>7</v>
      </c>
    </row>
    <row r="7486" spans="1:8" x14ac:dyDescent="0.25">
      <c r="A7486" s="41">
        <f>VLOOKUP(D7486,'[110]Legacy Location Lookups'!$A$1:$C$340,2,0)</f>
        <v>75</v>
      </c>
      <c r="B7486" s="41" t="str">
        <f>VLOOKUP(A7486,'[110]Legacy Location Lookups'!$B$1:$C$340,2,0)</f>
        <v>Delray Beach, FL</v>
      </c>
      <c r="C7486" s="41" t="s">
        <v>151</v>
      </c>
      <c r="D7486" s="41" t="s">
        <v>153</v>
      </c>
      <c r="E7486" s="41" t="s">
        <v>144</v>
      </c>
      <c r="F7486" s="38">
        <v>44308</v>
      </c>
      <c r="G7486" s="41" t="s">
        <v>145</v>
      </c>
      <c r="H7486" s="41">
        <v>31</v>
      </c>
    </row>
    <row r="7487" spans="1:8" x14ac:dyDescent="0.25">
      <c r="A7487" s="41">
        <f>VLOOKUP(D7487,'[110]Legacy Location Lookups'!$A$1:$C$340,2,0)</f>
        <v>75</v>
      </c>
      <c r="B7487" s="41" t="str">
        <f>VLOOKUP(A7487,'[110]Legacy Location Lookups'!$B$1:$C$340,2,0)</f>
        <v>Delray Beach, FL</v>
      </c>
      <c r="C7487" s="41" t="s">
        <v>151</v>
      </c>
      <c r="D7487" s="41" t="s">
        <v>153</v>
      </c>
      <c r="E7487" s="41" t="s">
        <v>147</v>
      </c>
      <c r="F7487" s="38">
        <v>44308</v>
      </c>
      <c r="G7487" s="41" t="s">
        <v>147</v>
      </c>
      <c r="H7487" s="41">
        <v>0</v>
      </c>
    </row>
    <row r="7488" spans="1:8" x14ac:dyDescent="0.25">
      <c r="A7488" s="41">
        <f>VLOOKUP(D7488,'[110]Legacy Location Lookups'!$A$1:$C$340,2,0)</f>
        <v>75</v>
      </c>
      <c r="B7488" s="41" t="str">
        <f>VLOOKUP(A7488,'[110]Legacy Location Lookups'!$B$1:$C$340,2,0)</f>
        <v>Delray Beach, FL</v>
      </c>
      <c r="C7488" s="41" t="s">
        <v>151</v>
      </c>
      <c r="D7488" s="41" t="s">
        <v>153</v>
      </c>
      <c r="E7488" s="41" t="s">
        <v>144</v>
      </c>
      <c r="F7488" s="38">
        <v>44308</v>
      </c>
      <c r="G7488" s="41" t="s">
        <v>159</v>
      </c>
      <c r="H7488" s="41">
        <v>0</v>
      </c>
    </row>
    <row r="7489" spans="1:8" x14ac:dyDescent="0.25">
      <c r="A7489" s="41">
        <f>VLOOKUP(D7489,'[110]Legacy Location Lookups'!$A$1:$C$340,2,0)</f>
        <v>76</v>
      </c>
      <c r="B7489" s="41" t="str">
        <f>VLOOKUP(A7489,'[110]Legacy Location Lookups'!$B$1:$C$340,2,0)</f>
        <v>East Boca Raton, FL</v>
      </c>
      <c r="C7489" s="41" t="s">
        <v>151</v>
      </c>
      <c r="D7489" s="41" t="s">
        <v>175</v>
      </c>
      <c r="E7489" s="41" t="s">
        <v>144</v>
      </c>
      <c r="F7489" s="38">
        <v>44308</v>
      </c>
      <c r="G7489" s="41" t="s">
        <v>145</v>
      </c>
      <c r="H7489" s="41">
        <v>35</v>
      </c>
    </row>
    <row r="7490" spans="1:8" x14ac:dyDescent="0.25">
      <c r="A7490" s="41">
        <f>VLOOKUP(D7490,'[110]Legacy Location Lookups'!$A$1:$C$340,2,0)</f>
        <v>77</v>
      </c>
      <c r="B7490" s="41" t="str">
        <f>VLOOKUP(A7490,'[110]Legacy Location Lookups'!$B$1:$C$340,2,0)</f>
        <v>West Boca Raton, FL</v>
      </c>
      <c r="C7490" s="41" t="s">
        <v>151</v>
      </c>
      <c r="D7490" s="41" t="s">
        <v>154</v>
      </c>
      <c r="E7490" s="41" t="s">
        <v>144</v>
      </c>
      <c r="F7490" s="38">
        <v>44308</v>
      </c>
      <c r="G7490" s="41" t="s">
        <v>145</v>
      </c>
      <c r="H7490" s="41">
        <v>2</v>
      </c>
    </row>
    <row r="7491" spans="1:8" x14ac:dyDescent="0.25">
      <c r="A7491" s="41">
        <f>VLOOKUP(D7491,'[110]Legacy Location Lookups'!$A$1:$C$340,2,0)</f>
        <v>72</v>
      </c>
      <c r="B7491" s="41" t="str">
        <f>VLOOKUP(A7491,'[110]Legacy Location Lookups'!$B$1:$C$340,2,0)</f>
        <v>Boca Raton, FL</v>
      </c>
      <c r="C7491" s="41" t="s">
        <v>151</v>
      </c>
      <c r="D7491" s="41" t="s">
        <v>155</v>
      </c>
      <c r="E7491" s="41" t="s">
        <v>144</v>
      </c>
      <c r="F7491" s="38">
        <v>44308</v>
      </c>
      <c r="G7491" s="41" t="s">
        <v>145</v>
      </c>
      <c r="H7491" s="41">
        <v>1</v>
      </c>
    </row>
    <row r="7492" spans="1:8" x14ac:dyDescent="0.25">
      <c r="A7492" s="41">
        <f>VLOOKUP(D7492,'[110]Legacy Location Lookups'!$A$1:$C$340,2,0)</f>
        <v>72</v>
      </c>
      <c r="B7492" s="41" t="str">
        <f>VLOOKUP(A7492,'[110]Legacy Location Lookups'!$B$1:$C$340,2,0)</f>
        <v>Boca Raton, FL</v>
      </c>
      <c r="C7492" s="41" t="s">
        <v>151</v>
      </c>
      <c r="D7492" s="41" t="s">
        <v>155</v>
      </c>
      <c r="E7492" s="41" t="s">
        <v>144</v>
      </c>
      <c r="F7492" s="38">
        <v>44308</v>
      </c>
      <c r="G7492" s="41" t="s">
        <v>145</v>
      </c>
      <c r="H7492" s="41">
        <v>25</v>
      </c>
    </row>
    <row r="7493" spans="1:8" x14ac:dyDescent="0.25">
      <c r="A7493" s="41">
        <f>VLOOKUP(D7493,'[110]Legacy Location Lookups'!$A$1:$C$340,2,0)</f>
        <v>72</v>
      </c>
      <c r="B7493" s="41" t="str">
        <f>VLOOKUP(A7493,'[110]Legacy Location Lookups'!$B$1:$C$340,2,0)</f>
        <v>Boca Raton, FL</v>
      </c>
      <c r="C7493" s="41" t="s">
        <v>151</v>
      </c>
      <c r="D7493" s="41" t="s">
        <v>155</v>
      </c>
      <c r="E7493" s="41" t="s">
        <v>144</v>
      </c>
      <c r="F7493" s="38">
        <v>44308</v>
      </c>
      <c r="G7493" s="41" t="s">
        <v>146</v>
      </c>
      <c r="H7493" s="41">
        <v>20</v>
      </c>
    </row>
    <row r="7494" spans="1:8" x14ac:dyDescent="0.25">
      <c r="A7494" s="41">
        <f>VLOOKUP(D7494,'[110]Legacy Location Lookups'!$A$1:$C$340,2,0)</f>
        <v>104</v>
      </c>
      <c r="B7494" s="41" t="str">
        <f>VLOOKUP(A7494,'[110]Legacy Location Lookups'!$B$1:$C$340,2,0)</f>
        <v>Miami, FL</v>
      </c>
      <c r="C7494" s="41" t="s">
        <v>151</v>
      </c>
      <c r="D7494" s="41" t="s">
        <v>223</v>
      </c>
      <c r="E7494" s="41" t="s">
        <v>144</v>
      </c>
      <c r="F7494" s="38">
        <v>44308</v>
      </c>
      <c r="G7494" s="41" t="s">
        <v>145</v>
      </c>
      <c r="H7494" s="41">
        <v>24</v>
      </c>
    </row>
    <row r="7495" spans="1:8" x14ac:dyDescent="0.25">
      <c r="A7495" s="41">
        <f>VLOOKUP(D7495,'[110]Legacy Location Lookups'!$A$1:$C$340,2,0)</f>
        <v>104</v>
      </c>
      <c r="B7495" s="41" t="str">
        <f>VLOOKUP(A7495,'[110]Legacy Location Lookups'!$B$1:$C$340,2,0)</f>
        <v>Miami, FL</v>
      </c>
      <c r="C7495" s="41" t="s">
        <v>151</v>
      </c>
      <c r="D7495" s="41" t="s">
        <v>223</v>
      </c>
      <c r="E7495" s="41" t="s">
        <v>144</v>
      </c>
      <c r="F7495" s="38">
        <v>44308</v>
      </c>
      <c r="G7495" s="41" t="s">
        <v>159</v>
      </c>
      <c r="H7495" s="41">
        <v>4</v>
      </c>
    </row>
    <row r="7496" spans="1:8" x14ac:dyDescent="0.25">
      <c r="A7496" s="41">
        <f>VLOOKUP(D7496,'[110]Legacy Location Lookups'!$A$1:$C$340,2,0)</f>
        <v>73</v>
      </c>
      <c r="B7496" s="41" t="str">
        <f>VLOOKUP(A7496,'[110]Legacy Location Lookups'!$B$1:$C$340,2,0)</f>
        <v>Boynton Beach, FL</v>
      </c>
      <c r="C7496" s="41" t="s">
        <v>151</v>
      </c>
      <c r="D7496" s="41" t="s">
        <v>152</v>
      </c>
      <c r="E7496" s="41" t="s">
        <v>144</v>
      </c>
      <c r="F7496" s="38">
        <v>44309</v>
      </c>
      <c r="G7496" s="41" t="s">
        <v>145</v>
      </c>
      <c r="H7496" s="41">
        <v>60</v>
      </c>
    </row>
    <row r="7497" spans="1:8" x14ac:dyDescent="0.25">
      <c r="A7497" s="41">
        <f>VLOOKUP(D7497,'[110]Legacy Location Lookups'!$A$1:$C$340,2,0)</f>
        <v>73</v>
      </c>
      <c r="B7497" s="41" t="str">
        <f>VLOOKUP(A7497,'[110]Legacy Location Lookups'!$B$1:$C$340,2,0)</f>
        <v>Boynton Beach, FL</v>
      </c>
      <c r="C7497" s="41" t="s">
        <v>151</v>
      </c>
      <c r="D7497" s="41" t="s">
        <v>152</v>
      </c>
      <c r="E7497" s="41" t="s">
        <v>144</v>
      </c>
      <c r="F7497" s="38">
        <v>44309</v>
      </c>
      <c r="G7497" s="41" t="s">
        <v>159</v>
      </c>
      <c r="H7497" s="41">
        <v>8</v>
      </c>
    </row>
    <row r="7498" spans="1:8" x14ac:dyDescent="0.25">
      <c r="A7498" s="41">
        <f>VLOOKUP(D7498,'[110]Legacy Location Lookups'!$A$1:$C$340,2,0)</f>
        <v>73</v>
      </c>
      <c r="B7498" s="41" t="str">
        <f>VLOOKUP(A7498,'[110]Legacy Location Lookups'!$B$1:$C$340,2,0)</f>
        <v>Boynton Beach, FL</v>
      </c>
      <c r="C7498" s="41" t="s">
        <v>151</v>
      </c>
      <c r="D7498" s="41" t="s">
        <v>152</v>
      </c>
      <c r="E7498" s="41" t="s">
        <v>144</v>
      </c>
      <c r="F7498" s="38">
        <v>44309</v>
      </c>
      <c r="G7498" s="41" t="s">
        <v>146</v>
      </c>
      <c r="H7498" s="41">
        <v>26</v>
      </c>
    </row>
    <row r="7499" spans="1:8" x14ac:dyDescent="0.25">
      <c r="A7499" s="41">
        <f>VLOOKUP(D7499,'[110]Legacy Location Lookups'!$A$1:$C$340,2,0)</f>
        <v>73</v>
      </c>
      <c r="B7499" s="41" t="str">
        <f>VLOOKUP(A7499,'[110]Legacy Location Lookups'!$B$1:$C$340,2,0)</f>
        <v>Boynton Beach, FL</v>
      </c>
      <c r="C7499" s="41" t="s">
        <v>151</v>
      </c>
      <c r="D7499" s="41" t="s">
        <v>152</v>
      </c>
      <c r="E7499" s="41" t="s">
        <v>144</v>
      </c>
      <c r="F7499" s="38">
        <v>44309</v>
      </c>
      <c r="G7499" s="41" t="s">
        <v>145</v>
      </c>
      <c r="H7499" s="41">
        <v>4</v>
      </c>
    </row>
    <row r="7500" spans="1:8" x14ac:dyDescent="0.25">
      <c r="A7500" s="41">
        <f>VLOOKUP(D7500,'[110]Legacy Location Lookups'!$A$1:$C$340,2,0)</f>
        <v>73</v>
      </c>
      <c r="B7500" s="41" t="str">
        <f>VLOOKUP(A7500,'[110]Legacy Location Lookups'!$B$1:$C$340,2,0)</f>
        <v>Boynton Beach, FL</v>
      </c>
      <c r="C7500" s="41" t="s">
        <v>151</v>
      </c>
      <c r="D7500" s="41" t="s">
        <v>152</v>
      </c>
      <c r="E7500" s="41" t="s">
        <v>144</v>
      </c>
      <c r="F7500" s="38">
        <v>44309</v>
      </c>
      <c r="G7500" s="41" t="s">
        <v>145</v>
      </c>
      <c r="H7500" s="41">
        <v>30</v>
      </c>
    </row>
    <row r="7501" spans="1:8" x14ac:dyDescent="0.25">
      <c r="A7501" s="41">
        <f>VLOOKUP(D7501,'[110]Legacy Location Lookups'!$A$1:$C$340,2,0)</f>
        <v>75</v>
      </c>
      <c r="B7501" s="41" t="str">
        <f>VLOOKUP(A7501,'[110]Legacy Location Lookups'!$B$1:$C$340,2,0)</f>
        <v>Delray Beach, FL</v>
      </c>
      <c r="C7501" s="41" t="s">
        <v>151</v>
      </c>
      <c r="D7501" s="41" t="s">
        <v>153</v>
      </c>
      <c r="E7501" s="41" t="s">
        <v>144</v>
      </c>
      <c r="F7501" s="38">
        <v>44309</v>
      </c>
      <c r="G7501" s="41" t="s">
        <v>145</v>
      </c>
      <c r="H7501" s="41">
        <v>51</v>
      </c>
    </row>
    <row r="7502" spans="1:8" x14ac:dyDescent="0.25">
      <c r="A7502" s="41">
        <f>VLOOKUP(D7502,'[110]Legacy Location Lookups'!$A$1:$C$340,2,0)</f>
        <v>75</v>
      </c>
      <c r="B7502" s="41" t="str">
        <f>VLOOKUP(A7502,'[110]Legacy Location Lookups'!$B$1:$C$340,2,0)</f>
        <v>Delray Beach, FL</v>
      </c>
      <c r="C7502" s="41" t="s">
        <v>151</v>
      </c>
      <c r="D7502" s="41" t="s">
        <v>153</v>
      </c>
      <c r="E7502" s="41" t="s">
        <v>144</v>
      </c>
      <c r="F7502" s="38">
        <v>44309</v>
      </c>
      <c r="G7502" s="41" t="s">
        <v>159</v>
      </c>
      <c r="H7502" s="41">
        <v>1</v>
      </c>
    </row>
    <row r="7503" spans="1:8" x14ac:dyDescent="0.25">
      <c r="A7503" s="41">
        <f>VLOOKUP(D7503,'[110]Legacy Location Lookups'!$A$1:$C$340,2,0)</f>
        <v>75</v>
      </c>
      <c r="B7503" s="41" t="str">
        <f>VLOOKUP(A7503,'[110]Legacy Location Lookups'!$B$1:$C$340,2,0)</f>
        <v>Delray Beach, FL</v>
      </c>
      <c r="C7503" s="41" t="s">
        <v>151</v>
      </c>
      <c r="D7503" s="41" t="s">
        <v>153</v>
      </c>
      <c r="E7503" s="41" t="s">
        <v>147</v>
      </c>
      <c r="F7503" s="38">
        <v>44309</v>
      </c>
      <c r="G7503" s="41" t="s">
        <v>147</v>
      </c>
      <c r="H7503" s="41">
        <v>0</v>
      </c>
    </row>
    <row r="7504" spans="1:8" x14ac:dyDescent="0.25">
      <c r="A7504" s="41">
        <f>VLOOKUP(D7504,'[110]Legacy Location Lookups'!$A$1:$C$340,2,0)</f>
        <v>76</v>
      </c>
      <c r="B7504" s="41" t="str">
        <f>VLOOKUP(A7504,'[110]Legacy Location Lookups'!$B$1:$C$340,2,0)</f>
        <v>East Boca Raton, FL</v>
      </c>
      <c r="C7504" s="41" t="s">
        <v>151</v>
      </c>
      <c r="D7504" s="41" t="s">
        <v>175</v>
      </c>
      <c r="E7504" s="41" t="s">
        <v>144</v>
      </c>
      <c r="F7504" s="38">
        <v>44309</v>
      </c>
      <c r="G7504" s="41" t="s">
        <v>145</v>
      </c>
      <c r="H7504" s="41">
        <v>0</v>
      </c>
    </row>
    <row r="7505" spans="1:8" x14ac:dyDescent="0.25">
      <c r="A7505" s="41">
        <f>VLOOKUP(D7505,'[110]Legacy Location Lookups'!$A$1:$C$340,2,0)</f>
        <v>76</v>
      </c>
      <c r="B7505" s="41" t="str">
        <f>VLOOKUP(A7505,'[110]Legacy Location Lookups'!$B$1:$C$340,2,0)</f>
        <v>East Boca Raton, FL</v>
      </c>
      <c r="C7505" s="41" t="s">
        <v>151</v>
      </c>
      <c r="D7505" s="41" t="s">
        <v>175</v>
      </c>
      <c r="E7505" s="41" t="s">
        <v>144</v>
      </c>
      <c r="F7505" s="38">
        <v>44309</v>
      </c>
      <c r="G7505" s="41" t="s">
        <v>159</v>
      </c>
      <c r="H7505" s="41">
        <v>0</v>
      </c>
    </row>
    <row r="7506" spans="1:8" x14ac:dyDescent="0.25">
      <c r="A7506" s="41">
        <f>VLOOKUP(D7506,'[110]Legacy Location Lookups'!$A$1:$C$340,2,0)</f>
        <v>77</v>
      </c>
      <c r="B7506" s="41" t="str">
        <f>VLOOKUP(A7506,'[110]Legacy Location Lookups'!$B$1:$C$340,2,0)</f>
        <v>West Boca Raton, FL</v>
      </c>
      <c r="C7506" s="41" t="s">
        <v>151</v>
      </c>
      <c r="D7506" s="41" t="s">
        <v>154</v>
      </c>
      <c r="E7506" s="41" t="s">
        <v>144</v>
      </c>
      <c r="F7506" s="38">
        <v>44309</v>
      </c>
      <c r="G7506" s="41" t="s">
        <v>145</v>
      </c>
      <c r="H7506" s="41">
        <v>27</v>
      </c>
    </row>
    <row r="7507" spans="1:8" x14ac:dyDescent="0.25">
      <c r="A7507" s="41">
        <f>VLOOKUP(D7507,'[110]Legacy Location Lookups'!$A$1:$C$340,2,0)</f>
        <v>72</v>
      </c>
      <c r="B7507" s="41" t="str">
        <f>VLOOKUP(A7507,'[110]Legacy Location Lookups'!$B$1:$C$340,2,0)</f>
        <v>Boca Raton, FL</v>
      </c>
      <c r="C7507" s="41" t="s">
        <v>151</v>
      </c>
      <c r="D7507" s="41" t="s">
        <v>155</v>
      </c>
      <c r="E7507" s="41" t="s">
        <v>144</v>
      </c>
      <c r="F7507" s="38">
        <v>44309</v>
      </c>
      <c r="G7507" s="41" t="s">
        <v>145</v>
      </c>
      <c r="H7507" s="41">
        <v>7</v>
      </c>
    </row>
    <row r="7508" spans="1:8" x14ac:dyDescent="0.25">
      <c r="A7508" s="41">
        <f>VLOOKUP(D7508,'[110]Legacy Location Lookups'!$A$1:$C$340,2,0)</f>
        <v>72</v>
      </c>
      <c r="B7508" s="41" t="str">
        <f>VLOOKUP(A7508,'[110]Legacy Location Lookups'!$B$1:$C$340,2,0)</f>
        <v>Boca Raton, FL</v>
      </c>
      <c r="C7508" s="41" t="s">
        <v>151</v>
      </c>
      <c r="D7508" s="41" t="s">
        <v>155</v>
      </c>
      <c r="E7508" s="41" t="s">
        <v>147</v>
      </c>
      <c r="F7508" s="38">
        <v>44309</v>
      </c>
      <c r="G7508" s="41" t="s">
        <v>147</v>
      </c>
      <c r="H7508" s="41">
        <v>0</v>
      </c>
    </row>
    <row r="7509" spans="1:8" x14ac:dyDescent="0.25">
      <c r="A7509" s="41">
        <f>VLOOKUP(D7509,'[110]Legacy Location Lookups'!$A$1:$C$340,2,0)</f>
        <v>72</v>
      </c>
      <c r="B7509" s="41" t="str">
        <f>VLOOKUP(A7509,'[110]Legacy Location Lookups'!$B$1:$C$340,2,0)</f>
        <v>Boca Raton, FL</v>
      </c>
      <c r="C7509" s="41" t="s">
        <v>151</v>
      </c>
      <c r="D7509" s="41" t="s">
        <v>155</v>
      </c>
      <c r="E7509" s="41" t="s">
        <v>144</v>
      </c>
      <c r="F7509" s="38">
        <v>44309</v>
      </c>
      <c r="G7509" s="41" t="s">
        <v>159</v>
      </c>
      <c r="H7509" s="41">
        <v>3</v>
      </c>
    </row>
    <row r="7510" spans="1:8" x14ac:dyDescent="0.25">
      <c r="A7510" s="41">
        <f>VLOOKUP(D7510,'[110]Legacy Location Lookups'!$A$1:$C$340,2,0)</f>
        <v>104</v>
      </c>
      <c r="B7510" s="41" t="str">
        <f>VLOOKUP(A7510,'[110]Legacy Location Lookups'!$B$1:$C$340,2,0)</f>
        <v>Miami, FL</v>
      </c>
      <c r="C7510" s="41" t="s">
        <v>151</v>
      </c>
      <c r="D7510" s="41" t="s">
        <v>223</v>
      </c>
      <c r="E7510" s="41" t="s">
        <v>144</v>
      </c>
      <c r="F7510" s="38">
        <v>44309</v>
      </c>
      <c r="G7510" s="41" t="s">
        <v>145</v>
      </c>
      <c r="H7510" s="41">
        <v>11</v>
      </c>
    </row>
    <row r="7511" spans="1:8" x14ac:dyDescent="0.25">
      <c r="A7511" s="41">
        <f>VLOOKUP(D7511,'[110]Legacy Location Lookups'!$A$1:$C$340,2,0)</f>
        <v>104</v>
      </c>
      <c r="B7511" s="41" t="str">
        <f>VLOOKUP(A7511,'[110]Legacy Location Lookups'!$B$1:$C$340,2,0)</f>
        <v>Miami, FL</v>
      </c>
      <c r="C7511" s="41" t="s">
        <v>151</v>
      </c>
      <c r="D7511" s="41" t="s">
        <v>223</v>
      </c>
      <c r="E7511" s="41" t="s">
        <v>144</v>
      </c>
      <c r="F7511" s="38">
        <v>44309</v>
      </c>
      <c r="G7511" s="41" t="s">
        <v>159</v>
      </c>
      <c r="H7511" s="41">
        <v>0</v>
      </c>
    </row>
    <row r="7512" spans="1:8" x14ac:dyDescent="0.25">
      <c r="A7512" s="41">
        <f>VLOOKUP(D7512,'[110]Legacy Location Lookups'!$A$1:$C$340,2,0)</f>
        <v>73</v>
      </c>
      <c r="B7512" s="41" t="str">
        <f>VLOOKUP(A7512,'[110]Legacy Location Lookups'!$B$1:$C$340,2,0)</f>
        <v>Boynton Beach, FL</v>
      </c>
      <c r="C7512" s="41" t="s">
        <v>151</v>
      </c>
      <c r="D7512" s="41" t="s">
        <v>152</v>
      </c>
      <c r="E7512" s="41" t="s">
        <v>144</v>
      </c>
      <c r="F7512" s="38">
        <v>44312</v>
      </c>
      <c r="G7512" s="41" t="s">
        <v>145</v>
      </c>
      <c r="H7512" s="41">
        <v>90</v>
      </c>
    </row>
    <row r="7513" spans="1:8" x14ac:dyDescent="0.25">
      <c r="A7513" s="41">
        <f>VLOOKUP(D7513,'[110]Legacy Location Lookups'!$A$1:$C$340,2,0)</f>
        <v>73</v>
      </c>
      <c r="B7513" s="41" t="str">
        <f>VLOOKUP(A7513,'[110]Legacy Location Lookups'!$B$1:$C$340,2,0)</f>
        <v>Boynton Beach, FL</v>
      </c>
      <c r="C7513" s="41" t="s">
        <v>151</v>
      </c>
      <c r="D7513" s="41" t="s">
        <v>152</v>
      </c>
      <c r="E7513" s="41" t="s">
        <v>144</v>
      </c>
      <c r="F7513" s="38">
        <v>44312</v>
      </c>
      <c r="G7513" s="41" t="s">
        <v>159</v>
      </c>
      <c r="H7513" s="41">
        <v>4</v>
      </c>
    </row>
    <row r="7514" spans="1:8" x14ac:dyDescent="0.25">
      <c r="A7514" s="41">
        <f>VLOOKUP(D7514,'[110]Legacy Location Lookups'!$A$1:$C$340,2,0)</f>
        <v>73</v>
      </c>
      <c r="B7514" s="41" t="str">
        <f>VLOOKUP(A7514,'[110]Legacy Location Lookups'!$B$1:$C$340,2,0)</f>
        <v>Boynton Beach, FL</v>
      </c>
      <c r="C7514" s="41" t="s">
        <v>151</v>
      </c>
      <c r="D7514" s="41" t="s">
        <v>152</v>
      </c>
      <c r="E7514" s="41" t="s">
        <v>147</v>
      </c>
      <c r="F7514" s="38">
        <v>44312</v>
      </c>
      <c r="G7514" s="41" t="s">
        <v>145</v>
      </c>
      <c r="H7514" s="41">
        <v>0</v>
      </c>
    </row>
    <row r="7515" spans="1:8" x14ac:dyDescent="0.25">
      <c r="A7515" s="41">
        <f>VLOOKUP(D7515,'[110]Legacy Location Lookups'!$A$1:$C$340,2,0)</f>
        <v>73</v>
      </c>
      <c r="B7515" s="41" t="str">
        <f>VLOOKUP(A7515,'[110]Legacy Location Lookups'!$B$1:$C$340,2,0)</f>
        <v>Boynton Beach, FL</v>
      </c>
      <c r="C7515" s="41" t="s">
        <v>151</v>
      </c>
      <c r="D7515" s="41" t="s">
        <v>152</v>
      </c>
      <c r="E7515" s="41" t="s">
        <v>144</v>
      </c>
      <c r="F7515" s="38">
        <v>44312</v>
      </c>
      <c r="G7515" s="41" t="s">
        <v>145</v>
      </c>
      <c r="H7515" s="41">
        <v>7</v>
      </c>
    </row>
    <row r="7516" spans="1:8" x14ac:dyDescent="0.25">
      <c r="A7516" s="41">
        <f>VLOOKUP(D7516,'[110]Legacy Location Lookups'!$A$1:$C$340,2,0)</f>
        <v>75</v>
      </c>
      <c r="B7516" s="41" t="str">
        <f>VLOOKUP(A7516,'[110]Legacy Location Lookups'!$B$1:$C$340,2,0)</f>
        <v>Delray Beach, FL</v>
      </c>
      <c r="C7516" s="41" t="s">
        <v>151</v>
      </c>
      <c r="D7516" s="41" t="s">
        <v>153</v>
      </c>
      <c r="E7516" s="41" t="s">
        <v>144</v>
      </c>
      <c r="F7516" s="38">
        <v>44312</v>
      </c>
      <c r="G7516" s="41" t="s">
        <v>145</v>
      </c>
      <c r="H7516" s="41">
        <v>10</v>
      </c>
    </row>
    <row r="7517" spans="1:8" x14ac:dyDescent="0.25">
      <c r="A7517" s="41">
        <f>VLOOKUP(D7517,'[110]Legacy Location Lookups'!$A$1:$C$340,2,0)</f>
        <v>75</v>
      </c>
      <c r="B7517" s="41" t="str">
        <f>VLOOKUP(A7517,'[110]Legacy Location Lookups'!$B$1:$C$340,2,0)</f>
        <v>Delray Beach, FL</v>
      </c>
      <c r="C7517" s="41" t="s">
        <v>151</v>
      </c>
      <c r="D7517" s="41" t="s">
        <v>153</v>
      </c>
      <c r="E7517" s="41" t="s">
        <v>147</v>
      </c>
      <c r="F7517" s="38">
        <v>44312</v>
      </c>
      <c r="G7517" s="41" t="s">
        <v>147</v>
      </c>
      <c r="H7517" s="41">
        <v>1</v>
      </c>
    </row>
    <row r="7518" spans="1:8" x14ac:dyDescent="0.25">
      <c r="A7518" s="41">
        <f>VLOOKUP(D7518,'[110]Legacy Location Lookups'!$A$1:$C$340,2,0)</f>
        <v>75</v>
      </c>
      <c r="B7518" s="41" t="str">
        <f>VLOOKUP(A7518,'[110]Legacy Location Lookups'!$B$1:$C$340,2,0)</f>
        <v>Delray Beach, FL</v>
      </c>
      <c r="C7518" s="41" t="s">
        <v>151</v>
      </c>
      <c r="D7518" s="41" t="s">
        <v>153</v>
      </c>
      <c r="E7518" s="41" t="s">
        <v>144</v>
      </c>
      <c r="F7518" s="38">
        <v>44312</v>
      </c>
      <c r="G7518" s="41" t="s">
        <v>159</v>
      </c>
      <c r="H7518" s="41">
        <v>3</v>
      </c>
    </row>
    <row r="7519" spans="1:8" x14ac:dyDescent="0.25">
      <c r="A7519" s="41">
        <f>VLOOKUP(D7519,'[110]Legacy Location Lookups'!$A$1:$C$340,2,0)</f>
        <v>76</v>
      </c>
      <c r="B7519" s="41" t="str">
        <f>VLOOKUP(A7519,'[110]Legacy Location Lookups'!$B$1:$C$340,2,0)</f>
        <v>East Boca Raton, FL</v>
      </c>
      <c r="C7519" s="41" t="s">
        <v>151</v>
      </c>
      <c r="D7519" s="41" t="s">
        <v>175</v>
      </c>
      <c r="E7519" s="41" t="s">
        <v>144</v>
      </c>
      <c r="F7519" s="38">
        <v>44312</v>
      </c>
      <c r="G7519" s="41" t="s">
        <v>145</v>
      </c>
      <c r="H7519" s="41">
        <v>18</v>
      </c>
    </row>
    <row r="7520" spans="1:8" x14ac:dyDescent="0.25">
      <c r="A7520" s="41">
        <f>VLOOKUP(D7520,'[110]Legacy Location Lookups'!$A$1:$C$340,2,0)</f>
        <v>77</v>
      </c>
      <c r="B7520" s="41" t="str">
        <f>VLOOKUP(A7520,'[110]Legacy Location Lookups'!$B$1:$C$340,2,0)</f>
        <v>West Boca Raton, FL</v>
      </c>
      <c r="C7520" s="41" t="s">
        <v>151</v>
      </c>
      <c r="D7520" s="41" t="s">
        <v>154</v>
      </c>
      <c r="E7520" s="41" t="s">
        <v>144</v>
      </c>
      <c r="F7520" s="38">
        <v>44312</v>
      </c>
      <c r="G7520" s="41" t="s">
        <v>145</v>
      </c>
      <c r="H7520" s="41">
        <v>12</v>
      </c>
    </row>
    <row r="7521" spans="1:8" x14ac:dyDescent="0.25">
      <c r="A7521" s="41">
        <f>VLOOKUP(D7521,'[110]Legacy Location Lookups'!$A$1:$C$340,2,0)</f>
        <v>72</v>
      </c>
      <c r="B7521" s="41" t="str">
        <f>VLOOKUP(A7521,'[110]Legacy Location Lookups'!$B$1:$C$340,2,0)</f>
        <v>Boca Raton, FL</v>
      </c>
      <c r="C7521" s="41" t="s">
        <v>151</v>
      </c>
      <c r="D7521" s="41" t="s">
        <v>155</v>
      </c>
      <c r="E7521" s="41" t="s">
        <v>144</v>
      </c>
      <c r="F7521" s="38">
        <v>44312</v>
      </c>
      <c r="G7521" s="41" t="s">
        <v>145</v>
      </c>
      <c r="H7521" s="41">
        <v>24</v>
      </c>
    </row>
    <row r="7522" spans="1:8" x14ac:dyDescent="0.25">
      <c r="A7522" s="41">
        <f>VLOOKUP(D7522,'[110]Legacy Location Lookups'!$A$1:$C$340,2,0)</f>
        <v>72</v>
      </c>
      <c r="B7522" s="41" t="str">
        <f>VLOOKUP(A7522,'[110]Legacy Location Lookups'!$B$1:$C$340,2,0)</f>
        <v>Boca Raton, FL</v>
      </c>
      <c r="C7522" s="41" t="s">
        <v>151</v>
      </c>
      <c r="D7522" s="41" t="s">
        <v>155</v>
      </c>
      <c r="E7522" s="41" t="s">
        <v>144</v>
      </c>
      <c r="F7522" s="38">
        <v>44312</v>
      </c>
      <c r="G7522" s="41" t="s">
        <v>159</v>
      </c>
      <c r="H7522" s="41">
        <v>0</v>
      </c>
    </row>
    <row r="7523" spans="1:8" x14ac:dyDescent="0.25">
      <c r="A7523" s="41">
        <f>VLOOKUP(D7523,'[110]Legacy Location Lookups'!$A$1:$C$340,2,0)</f>
        <v>72</v>
      </c>
      <c r="B7523" s="41" t="str">
        <f>VLOOKUP(A7523,'[110]Legacy Location Lookups'!$B$1:$C$340,2,0)</f>
        <v>Boca Raton, FL</v>
      </c>
      <c r="C7523" s="41" t="s">
        <v>151</v>
      </c>
      <c r="D7523" s="41" t="s">
        <v>155</v>
      </c>
      <c r="E7523" s="41" t="s">
        <v>147</v>
      </c>
      <c r="F7523" s="38">
        <v>44312</v>
      </c>
      <c r="G7523" s="41" t="s">
        <v>147</v>
      </c>
      <c r="H7523" s="41">
        <v>0</v>
      </c>
    </row>
    <row r="7524" spans="1:8" x14ac:dyDescent="0.25">
      <c r="A7524" s="41">
        <f>VLOOKUP(D7524,'[110]Legacy Location Lookups'!$A$1:$C$340,2,0)</f>
        <v>104</v>
      </c>
      <c r="B7524" s="41" t="str">
        <f>VLOOKUP(A7524,'[110]Legacy Location Lookups'!$B$1:$C$340,2,0)</f>
        <v>Miami, FL</v>
      </c>
      <c r="C7524" s="41" t="s">
        <v>151</v>
      </c>
      <c r="D7524" s="41" t="s">
        <v>223</v>
      </c>
      <c r="E7524" s="41" t="s">
        <v>144</v>
      </c>
      <c r="F7524" s="38">
        <v>44312</v>
      </c>
      <c r="G7524" s="41" t="s">
        <v>145</v>
      </c>
      <c r="H7524" s="41">
        <v>21</v>
      </c>
    </row>
    <row r="7525" spans="1:8" x14ac:dyDescent="0.25">
      <c r="A7525" s="41">
        <f>VLOOKUP(D7525,'[110]Legacy Location Lookups'!$A$1:$C$340,2,0)</f>
        <v>104</v>
      </c>
      <c r="B7525" s="41" t="str">
        <f>VLOOKUP(A7525,'[110]Legacy Location Lookups'!$B$1:$C$340,2,0)</f>
        <v>Miami, FL</v>
      </c>
      <c r="C7525" s="41" t="s">
        <v>151</v>
      </c>
      <c r="D7525" s="41" t="s">
        <v>223</v>
      </c>
      <c r="E7525" s="41" t="s">
        <v>144</v>
      </c>
      <c r="F7525" s="38">
        <v>44312</v>
      </c>
      <c r="G7525" s="41" t="s">
        <v>159</v>
      </c>
      <c r="H7525" s="41">
        <v>2</v>
      </c>
    </row>
    <row r="7526" spans="1:8" x14ac:dyDescent="0.25">
      <c r="A7526" s="41">
        <f>VLOOKUP(D7526,'[110]Legacy Location Lookups'!$A$1:$C$340,2,0)</f>
        <v>73</v>
      </c>
      <c r="B7526" s="41" t="str">
        <f>VLOOKUP(A7526,'[110]Legacy Location Lookups'!$B$1:$C$340,2,0)</f>
        <v>Boynton Beach, FL</v>
      </c>
      <c r="C7526" s="41" t="s">
        <v>151</v>
      </c>
      <c r="D7526" s="41" t="s">
        <v>152</v>
      </c>
      <c r="E7526" s="41" t="s">
        <v>144</v>
      </c>
      <c r="F7526" s="38">
        <v>44313</v>
      </c>
      <c r="G7526" s="41" t="s">
        <v>145</v>
      </c>
      <c r="H7526" s="41">
        <v>66</v>
      </c>
    </row>
    <row r="7527" spans="1:8" x14ac:dyDescent="0.25">
      <c r="A7527" s="41">
        <f>VLOOKUP(D7527,'[110]Legacy Location Lookups'!$A$1:$C$340,2,0)</f>
        <v>73</v>
      </c>
      <c r="B7527" s="41" t="str">
        <f>VLOOKUP(A7527,'[110]Legacy Location Lookups'!$B$1:$C$340,2,0)</f>
        <v>Boynton Beach, FL</v>
      </c>
      <c r="C7527" s="41" t="s">
        <v>151</v>
      </c>
      <c r="D7527" s="41" t="s">
        <v>152</v>
      </c>
      <c r="E7527" s="41" t="s">
        <v>144</v>
      </c>
      <c r="F7527" s="38">
        <v>44313</v>
      </c>
      <c r="G7527" s="41" t="s">
        <v>159</v>
      </c>
      <c r="H7527" s="41">
        <v>3</v>
      </c>
    </row>
    <row r="7528" spans="1:8" x14ac:dyDescent="0.25">
      <c r="A7528" s="41">
        <f>VLOOKUP(D7528,'[110]Legacy Location Lookups'!$A$1:$C$340,2,0)</f>
        <v>73</v>
      </c>
      <c r="B7528" s="41" t="str">
        <f>VLOOKUP(A7528,'[110]Legacy Location Lookups'!$B$1:$C$340,2,0)</f>
        <v>Boynton Beach, FL</v>
      </c>
      <c r="C7528" s="41" t="s">
        <v>151</v>
      </c>
      <c r="D7528" s="41" t="s">
        <v>152</v>
      </c>
      <c r="E7528" s="41" t="s">
        <v>147</v>
      </c>
      <c r="F7528" s="38">
        <v>44313</v>
      </c>
      <c r="G7528" s="41" t="s">
        <v>147</v>
      </c>
      <c r="H7528" s="41">
        <v>0</v>
      </c>
    </row>
    <row r="7529" spans="1:8" x14ac:dyDescent="0.25">
      <c r="A7529" s="41">
        <f>VLOOKUP(D7529,'[110]Legacy Location Lookups'!$A$1:$C$340,2,0)</f>
        <v>73</v>
      </c>
      <c r="B7529" s="41" t="str">
        <f>VLOOKUP(A7529,'[110]Legacy Location Lookups'!$B$1:$C$340,2,0)</f>
        <v>Boynton Beach, FL</v>
      </c>
      <c r="C7529" s="41" t="s">
        <v>151</v>
      </c>
      <c r="D7529" s="41" t="s">
        <v>152</v>
      </c>
      <c r="E7529" s="41" t="s">
        <v>144</v>
      </c>
      <c r="F7529" s="38">
        <v>44313</v>
      </c>
      <c r="G7529" s="41" t="s">
        <v>145</v>
      </c>
      <c r="H7529" s="41">
        <v>9</v>
      </c>
    </row>
    <row r="7530" spans="1:8" x14ac:dyDescent="0.25">
      <c r="A7530" s="41">
        <f>VLOOKUP(D7530,'[110]Legacy Location Lookups'!$A$1:$C$340,2,0)</f>
        <v>75</v>
      </c>
      <c r="B7530" s="41" t="str">
        <f>VLOOKUP(A7530,'[110]Legacy Location Lookups'!$B$1:$C$340,2,0)</f>
        <v>Delray Beach, FL</v>
      </c>
      <c r="C7530" s="41" t="s">
        <v>151</v>
      </c>
      <c r="D7530" s="41" t="s">
        <v>153</v>
      </c>
      <c r="E7530" s="41" t="s">
        <v>144</v>
      </c>
      <c r="F7530" s="38">
        <v>44313</v>
      </c>
      <c r="G7530" s="41" t="s">
        <v>145</v>
      </c>
      <c r="H7530" s="41">
        <v>51</v>
      </c>
    </row>
    <row r="7531" spans="1:8" x14ac:dyDescent="0.25">
      <c r="A7531" s="41">
        <f>VLOOKUP(D7531,'[110]Legacy Location Lookups'!$A$1:$C$340,2,0)</f>
        <v>75</v>
      </c>
      <c r="B7531" s="41" t="str">
        <f>VLOOKUP(A7531,'[110]Legacy Location Lookups'!$B$1:$C$340,2,0)</f>
        <v>Delray Beach, FL</v>
      </c>
      <c r="C7531" s="41" t="s">
        <v>151</v>
      </c>
      <c r="D7531" s="41" t="s">
        <v>153</v>
      </c>
      <c r="E7531" s="41" t="s">
        <v>144</v>
      </c>
      <c r="F7531" s="38">
        <v>44313</v>
      </c>
      <c r="G7531" s="41" t="s">
        <v>159</v>
      </c>
      <c r="H7531" s="41">
        <v>0</v>
      </c>
    </row>
    <row r="7532" spans="1:8" x14ac:dyDescent="0.25">
      <c r="A7532" s="41">
        <f>VLOOKUP(D7532,'[110]Legacy Location Lookups'!$A$1:$C$340,2,0)</f>
        <v>76</v>
      </c>
      <c r="B7532" s="41" t="str">
        <f>VLOOKUP(A7532,'[110]Legacy Location Lookups'!$B$1:$C$340,2,0)</f>
        <v>East Boca Raton, FL</v>
      </c>
      <c r="C7532" s="41" t="s">
        <v>151</v>
      </c>
      <c r="D7532" s="41" t="s">
        <v>175</v>
      </c>
      <c r="E7532" s="41" t="s">
        <v>144</v>
      </c>
      <c r="F7532" s="38">
        <v>44313</v>
      </c>
      <c r="G7532" s="41" t="s">
        <v>145</v>
      </c>
      <c r="H7532" s="41">
        <v>27</v>
      </c>
    </row>
    <row r="7533" spans="1:8" x14ac:dyDescent="0.25">
      <c r="A7533" s="41">
        <f>VLOOKUP(D7533,'[110]Legacy Location Lookups'!$A$1:$C$340,2,0)</f>
        <v>77</v>
      </c>
      <c r="B7533" s="41" t="str">
        <f>VLOOKUP(A7533,'[110]Legacy Location Lookups'!$B$1:$C$340,2,0)</f>
        <v>West Boca Raton, FL</v>
      </c>
      <c r="C7533" s="41" t="s">
        <v>151</v>
      </c>
      <c r="D7533" s="41" t="s">
        <v>154</v>
      </c>
      <c r="E7533" s="41" t="s">
        <v>144</v>
      </c>
      <c r="F7533" s="38">
        <v>44313</v>
      </c>
      <c r="G7533" s="41" t="s">
        <v>145</v>
      </c>
      <c r="H7533" s="41">
        <v>22</v>
      </c>
    </row>
    <row r="7534" spans="1:8" x14ac:dyDescent="0.25">
      <c r="A7534" s="41">
        <f>VLOOKUP(D7534,'[110]Legacy Location Lookups'!$A$1:$C$340,2,0)</f>
        <v>72</v>
      </c>
      <c r="B7534" s="41" t="str">
        <f>VLOOKUP(A7534,'[110]Legacy Location Lookups'!$B$1:$C$340,2,0)</f>
        <v>Boca Raton, FL</v>
      </c>
      <c r="C7534" s="41" t="s">
        <v>151</v>
      </c>
      <c r="D7534" s="41" t="s">
        <v>155</v>
      </c>
      <c r="E7534" s="41" t="s">
        <v>144</v>
      </c>
      <c r="F7534" s="38">
        <v>44313</v>
      </c>
      <c r="G7534" s="41" t="s">
        <v>145</v>
      </c>
      <c r="H7534" s="41">
        <v>15</v>
      </c>
    </row>
    <row r="7535" spans="1:8" x14ac:dyDescent="0.25">
      <c r="A7535" s="41">
        <f>VLOOKUP(D7535,'[110]Legacy Location Lookups'!$A$1:$C$340,2,0)</f>
        <v>72</v>
      </c>
      <c r="B7535" s="41" t="str">
        <f>VLOOKUP(A7535,'[110]Legacy Location Lookups'!$B$1:$C$340,2,0)</f>
        <v>Boca Raton, FL</v>
      </c>
      <c r="C7535" s="41" t="s">
        <v>151</v>
      </c>
      <c r="D7535" s="41" t="s">
        <v>155</v>
      </c>
      <c r="E7535" s="41" t="s">
        <v>144</v>
      </c>
      <c r="F7535" s="38">
        <v>44313</v>
      </c>
      <c r="G7535" s="41" t="s">
        <v>159</v>
      </c>
      <c r="H7535" s="41">
        <v>1</v>
      </c>
    </row>
    <row r="7536" spans="1:8" x14ac:dyDescent="0.25">
      <c r="A7536" s="41">
        <f>VLOOKUP(D7536,'[110]Legacy Location Lookups'!$A$1:$C$340,2,0)</f>
        <v>72</v>
      </c>
      <c r="B7536" s="41" t="str">
        <f>VLOOKUP(A7536,'[110]Legacy Location Lookups'!$B$1:$C$340,2,0)</f>
        <v>Boca Raton, FL</v>
      </c>
      <c r="C7536" s="41" t="s">
        <v>151</v>
      </c>
      <c r="D7536" s="41" t="s">
        <v>155</v>
      </c>
      <c r="E7536" s="41" t="s">
        <v>147</v>
      </c>
      <c r="F7536" s="38">
        <v>44313</v>
      </c>
      <c r="G7536" s="41" t="s">
        <v>147</v>
      </c>
      <c r="H7536" s="41">
        <v>1</v>
      </c>
    </row>
    <row r="7537" spans="1:8" x14ac:dyDescent="0.25">
      <c r="A7537" s="41">
        <f>VLOOKUP(D7537,'[110]Legacy Location Lookups'!$A$1:$C$340,2,0)</f>
        <v>104</v>
      </c>
      <c r="B7537" s="41" t="str">
        <f>VLOOKUP(A7537,'[110]Legacy Location Lookups'!$B$1:$C$340,2,0)</f>
        <v>Miami, FL</v>
      </c>
      <c r="C7537" s="41" t="s">
        <v>151</v>
      </c>
      <c r="D7537" s="41" t="s">
        <v>223</v>
      </c>
      <c r="E7537" s="41" t="s">
        <v>144</v>
      </c>
      <c r="F7537" s="38">
        <v>44313</v>
      </c>
      <c r="G7537" s="41" t="s">
        <v>145</v>
      </c>
      <c r="H7537" s="41">
        <v>16</v>
      </c>
    </row>
    <row r="7538" spans="1:8" x14ac:dyDescent="0.25">
      <c r="A7538" s="41">
        <f>VLOOKUP(D7538,'[110]Legacy Location Lookups'!$A$1:$C$340,2,0)</f>
        <v>104</v>
      </c>
      <c r="B7538" s="41" t="str">
        <f>VLOOKUP(A7538,'[110]Legacy Location Lookups'!$B$1:$C$340,2,0)</f>
        <v>Miami, FL</v>
      </c>
      <c r="C7538" s="41" t="s">
        <v>151</v>
      </c>
      <c r="D7538" s="41" t="s">
        <v>223</v>
      </c>
      <c r="E7538" s="41" t="s">
        <v>144</v>
      </c>
      <c r="F7538" s="38">
        <v>44313</v>
      </c>
      <c r="G7538" s="41" t="s">
        <v>159</v>
      </c>
      <c r="H7538" s="41">
        <v>3</v>
      </c>
    </row>
    <row r="7539" spans="1:8" x14ac:dyDescent="0.25">
      <c r="A7539" s="41">
        <f>VLOOKUP(D7539,'[110]Legacy Location Lookups'!$A$1:$C$340,2,0)</f>
        <v>73</v>
      </c>
      <c r="B7539" s="41" t="str">
        <f>VLOOKUP(A7539,'[110]Legacy Location Lookups'!$B$1:$C$340,2,0)</f>
        <v>Boynton Beach, FL</v>
      </c>
      <c r="C7539" s="41" t="s">
        <v>151</v>
      </c>
      <c r="D7539" s="41" t="s">
        <v>152</v>
      </c>
      <c r="E7539" s="41" t="s">
        <v>144</v>
      </c>
      <c r="F7539" s="38">
        <v>44314</v>
      </c>
      <c r="G7539" s="41" t="s">
        <v>145</v>
      </c>
      <c r="H7539" s="41">
        <v>53</v>
      </c>
    </row>
    <row r="7540" spans="1:8" x14ac:dyDescent="0.25">
      <c r="A7540" s="41">
        <f>VLOOKUP(D7540,'[110]Legacy Location Lookups'!$A$1:$C$340,2,0)</f>
        <v>73</v>
      </c>
      <c r="B7540" s="41" t="str">
        <f>VLOOKUP(A7540,'[110]Legacy Location Lookups'!$B$1:$C$340,2,0)</f>
        <v>Boynton Beach, FL</v>
      </c>
      <c r="C7540" s="41" t="s">
        <v>151</v>
      </c>
      <c r="D7540" s="41" t="s">
        <v>152</v>
      </c>
      <c r="E7540" s="41" t="s">
        <v>144</v>
      </c>
      <c r="F7540" s="38">
        <v>44314</v>
      </c>
      <c r="G7540" s="41" t="s">
        <v>159</v>
      </c>
      <c r="H7540" s="41">
        <v>1</v>
      </c>
    </row>
    <row r="7541" spans="1:8" x14ac:dyDescent="0.25">
      <c r="A7541" s="41">
        <f>VLOOKUP(D7541,'[110]Legacy Location Lookups'!$A$1:$C$340,2,0)</f>
        <v>73</v>
      </c>
      <c r="B7541" s="41" t="str">
        <f>VLOOKUP(A7541,'[110]Legacy Location Lookups'!$B$1:$C$340,2,0)</f>
        <v>Boynton Beach, FL</v>
      </c>
      <c r="C7541" s="41" t="s">
        <v>151</v>
      </c>
      <c r="D7541" s="41" t="s">
        <v>152</v>
      </c>
      <c r="E7541" s="41" t="s">
        <v>144</v>
      </c>
      <c r="F7541" s="38">
        <v>44314</v>
      </c>
      <c r="G7541" s="41" t="s">
        <v>145</v>
      </c>
      <c r="H7541" s="41">
        <v>2</v>
      </c>
    </row>
    <row r="7542" spans="1:8" x14ac:dyDescent="0.25">
      <c r="A7542" s="41">
        <f>VLOOKUP(D7542,'[110]Legacy Location Lookups'!$A$1:$C$340,2,0)</f>
        <v>73</v>
      </c>
      <c r="B7542" s="41" t="str">
        <f>VLOOKUP(A7542,'[110]Legacy Location Lookups'!$B$1:$C$340,2,0)</f>
        <v>Boynton Beach, FL</v>
      </c>
      <c r="C7542" s="41" t="s">
        <v>151</v>
      </c>
      <c r="D7542" s="41" t="s">
        <v>152</v>
      </c>
      <c r="E7542" s="41" t="s">
        <v>144</v>
      </c>
      <c r="F7542" s="38">
        <v>44314</v>
      </c>
      <c r="G7542" s="41" t="s">
        <v>145</v>
      </c>
      <c r="H7542" s="41">
        <v>0</v>
      </c>
    </row>
    <row r="7543" spans="1:8" x14ac:dyDescent="0.25">
      <c r="A7543" s="41">
        <f>VLOOKUP(D7543,'[110]Legacy Location Lookups'!$A$1:$C$340,2,0)</f>
        <v>73</v>
      </c>
      <c r="B7543" s="41" t="str">
        <f>VLOOKUP(A7543,'[110]Legacy Location Lookups'!$B$1:$C$340,2,0)</f>
        <v>Boynton Beach, FL</v>
      </c>
      <c r="C7543" s="41" t="s">
        <v>151</v>
      </c>
      <c r="D7543" s="41" t="s">
        <v>152</v>
      </c>
      <c r="E7543" s="41" t="s">
        <v>144</v>
      </c>
      <c r="F7543" s="38">
        <v>44314</v>
      </c>
      <c r="G7543" s="41" t="s">
        <v>146</v>
      </c>
      <c r="H7543" s="41">
        <v>0</v>
      </c>
    </row>
    <row r="7544" spans="1:8" x14ac:dyDescent="0.25">
      <c r="A7544" s="41">
        <f>VLOOKUP(D7544,'[110]Legacy Location Lookups'!$A$1:$C$340,2,0)</f>
        <v>75</v>
      </c>
      <c r="B7544" s="41" t="str">
        <f>VLOOKUP(A7544,'[110]Legacy Location Lookups'!$B$1:$C$340,2,0)</f>
        <v>Delray Beach, FL</v>
      </c>
      <c r="C7544" s="41" t="s">
        <v>151</v>
      </c>
      <c r="D7544" s="41" t="s">
        <v>153</v>
      </c>
      <c r="E7544" s="41" t="s">
        <v>144</v>
      </c>
      <c r="F7544" s="38">
        <v>44314</v>
      </c>
      <c r="G7544" s="41" t="s">
        <v>145</v>
      </c>
      <c r="H7544" s="41">
        <v>42</v>
      </c>
    </row>
    <row r="7545" spans="1:8" x14ac:dyDescent="0.25">
      <c r="A7545" s="41">
        <f>VLOOKUP(D7545,'[110]Legacy Location Lookups'!$A$1:$C$340,2,0)</f>
        <v>75</v>
      </c>
      <c r="B7545" s="41" t="str">
        <f>VLOOKUP(A7545,'[110]Legacy Location Lookups'!$B$1:$C$340,2,0)</f>
        <v>Delray Beach, FL</v>
      </c>
      <c r="C7545" s="41" t="s">
        <v>151</v>
      </c>
      <c r="D7545" s="41" t="s">
        <v>153</v>
      </c>
      <c r="E7545" s="41" t="s">
        <v>147</v>
      </c>
      <c r="F7545" s="38">
        <v>44314</v>
      </c>
      <c r="G7545" s="41" t="s">
        <v>147</v>
      </c>
      <c r="H7545" s="41">
        <v>0</v>
      </c>
    </row>
    <row r="7546" spans="1:8" x14ac:dyDescent="0.25">
      <c r="A7546" s="41">
        <f>VLOOKUP(D7546,'[110]Legacy Location Lookups'!$A$1:$C$340,2,0)</f>
        <v>75</v>
      </c>
      <c r="B7546" s="41" t="str">
        <f>VLOOKUP(A7546,'[110]Legacy Location Lookups'!$B$1:$C$340,2,0)</f>
        <v>Delray Beach, FL</v>
      </c>
      <c r="C7546" s="41" t="s">
        <v>151</v>
      </c>
      <c r="D7546" s="41" t="s">
        <v>153</v>
      </c>
      <c r="E7546" s="41" t="s">
        <v>144</v>
      </c>
      <c r="F7546" s="38">
        <v>44314</v>
      </c>
      <c r="G7546" s="41" t="s">
        <v>159</v>
      </c>
      <c r="H7546" s="41">
        <v>1</v>
      </c>
    </row>
    <row r="7547" spans="1:8" x14ac:dyDescent="0.25">
      <c r="A7547" s="41">
        <f>VLOOKUP(D7547,'[110]Legacy Location Lookups'!$A$1:$C$340,2,0)</f>
        <v>76</v>
      </c>
      <c r="B7547" s="41" t="str">
        <f>VLOOKUP(A7547,'[110]Legacy Location Lookups'!$B$1:$C$340,2,0)</f>
        <v>East Boca Raton, FL</v>
      </c>
      <c r="C7547" s="41" t="s">
        <v>151</v>
      </c>
      <c r="D7547" s="41" t="s">
        <v>175</v>
      </c>
      <c r="E7547" s="41" t="s">
        <v>144</v>
      </c>
      <c r="F7547" s="38">
        <v>44314</v>
      </c>
      <c r="G7547" s="41" t="s">
        <v>145</v>
      </c>
      <c r="H7547" s="41">
        <v>8</v>
      </c>
    </row>
    <row r="7548" spans="1:8" x14ac:dyDescent="0.25">
      <c r="A7548" s="41">
        <f>VLOOKUP(D7548,'[110]Legacy Location Lookups'!$A$1:$C$340,2,0)</f>
        <v>76</v>
      </c>
      <c r="B7548" s="41" t="str">
        <f>VLOOKUP(A7548,'[110]Legacy Location Lookups'!$B$1:$C$340,2,0)</f>
        <v>East Boca Raton, FL</v>
      </c>
      <c r="C7548" s="41" t="s">
        <v>151</v>
      </c>
      <c r="D7548" s="41" t="s">
        <v>175</v>
      </c>
      <c r="E7548" s="41" t="s">
        <v>147</v>
      </c>
      <c r="F7548" s="38">
        <v>44314</v>
      </c>
      <c r="G7548" s="41" t="s">
        <v>147</v>
      </c>
      <c r="H7548" s="41">
        <v>0</v>
      </c>
    </row>
    <row r="7549" spans="1:8" x14ac:dyDescent="0.25">
      <c r="A7549" s="41">
        <f>VLOOKUP(D7549,'[110]Legacy Location Lookups'!$A$1:$C$340,2,0)</f>
        <v>76</v>
      </c>
      <c r="B7549" s="41" t="str">
        <f>VLOOKUP(A7549,'[110]Legacy Location Lookups'!$B$1:$C$340,2,0)</f>
        <v>East Boca Raton, FL</v>
      </c>
      <c r="C7549" s="41" t="s">
        <v>151</v>
      </c>
      <c r="D7549" s="41" t="s">
        <v>175</v>
      </c>
      <c r="E7549" s="41" t="s">
        <v>144</v>
      </c>
      <c r="F7549" s="38">
        <v>44314</v>
      </c>
      <c r="G7549" s="41" t="s">
        <v>159</v>
      </c>
      <c r="H7549" s="41">
        <v>1</v>
      </c>
    </row>
    <row r="7550" spans="1:8" x14ac:dyDescent="0.25">
      <c r="A7550" s="41">
        <f>VLOOKUP(D7550,'[110]Legacy Location Lookups'!$A$1:$C$340,2,0)</f>
        <v>77</v>
      </c>
      <c r="B7550" s="41" t="str">
        <f>VLOOKUP(A7550,'[110]Legacy Location Lookups'!$B$1:$C$340,2,0)</f>
        <v>West Boca Raton, FL</v>
      </c>
      <c r="C7550" s="41" t="s">
        <v>151</v>
      </c>
      <c r="D7550" s="41" t="s">
        <v>154</v>
      </c>
      <c r="E7550" s="41" t="s">
        <v>144</v>
      </c>
      <c r="F7550" s="38">
        <v>44314</v>
      </c>
      <c r="G7550" s="41" t="s">
        <v>145</v>
      </c>
      <c r="H7550" s="41">
        <v>16</v>
      </c>
    </row>
    <row r="7551" spans="1:8" x14ac:dyDescent="0.25">
      <c r="A7551" s="41">
        <f>VLOOKUP(D7551,'[110]Legacy Location Lookups'!$A$1:$C$340,2,0)</f>
        <v>72</v>
      </c>
      <c r="B7551" s="41" t="str">
        <f>VLOOKUP(A7551,'[110]Legacy Location Lookups'!$B$1:$C$340,2,0)</f>
        <v>Boca Raton, FL</v>
      </c>
      <c r="C7551" s="41" t="s">
        <v>151</v>
      </c>
      <c r="D7551" s="41" t="s">
        <v>155</v>
      </c>
      <c r="E7551" s="41" t="s">
        <v>144</v>
      </c>
      <c r="F7551" s="38">
        <v>44314</v>
      </c>
      <c r="G7551" s="41" t="s">
        <v>145</v>
      </c>
      <c r="H7551" s="41">
        <v>0</v>
      </c>
    </row>
    <row r="7552" spans="1:8" x14ac:dyDescent="0.25">
      <c r="A7552" s="41">
        <f>VLOOKUP(D7552,'[110]Legacy Location Lookups'!$A$1:$C$340,2,0)</f>
        <v>72</v>
      </c>
      <c r="B7552" s="41" t="str">
        <f>VLOOKUP(A7552,'[110]Legacy Location Lookups'!$B$1:$C$340,2,0)</f>
        <v>Boca Raton, FL</v>
      </c>
      <c r="C7552" s="41" t="s">
        <v>151</v>
      </c>
      <c r="D7552" s="41" t="s">
        <v>155</v>
      </c>
      <c r="E7552" s="41" t="s">
        <v>144</v>
      </c>
      <c r="F7552" s="38">
        <v>44314</v>
      </c>
      <c r="G7552" s="41" t="s">
        <v>159</v>
      </c>
      <c r="H7552" s="41">
        <v>0</v>
      </c>
    </row>
    <row r="7553" spans="1:8" x14ac:dyDescent="0.25">
      <c r="A7553" s="41">
        <f>VLOOKUP(D7553,'[110]Legacy Location Lookups'!$A$1:$C$340,2,0)</f>
        <v>72</v>
      </c>
      <c r="B7553" s="41" t="str">
        <f>VLOOKUP(A7553,'[110]Legacy Location Lookups'!$B$1:$C$340,2,0)</f>
        <v>Boca Raton, FL</v>
      </c>
      <c r="C7553" s="41" t="s">
        <v>151</v>
      </c>
      <c r="D7553" s="41" t="s">
        <v>155</v>
      </c>
      <c r="E7553" s="41" t="s">
        <v>147</v>
      </c>
      <c r="F7553" s="38">
        <v>44314</v>
      </c>
      <c r="G7553" s="41" t="s">
        <v>147</v>
      </c>
      <c r="H7553" s="41">
        <v>0</v>
      </c>
    </row>
    <row r="7554" spans="1:8" x14ac:dyDescent="0.25">
      <c r="A7554" s="41">
        <f>VLOOKUP(D7554,'[110]Legacy Location Lookups'!$A$1:$C$340,2,0)</f>
        <v>104</v>
      </c>
      <c r="B7554" s="41" t="str">
        <f>VLOOKUP(A7554,'[110]Legacy Location Lookups'!$B$1:$C$340,2,0)</f>
        <v>Miami, FL</v>
      </c>
      <c r="C7554" s="41" t="s">
        <v>151</v>
      </c>
      <c r="D7554" s="41" t="s">
        <v>223</v>
      </c>
      <c r="E7554" s="41" t="s">
        <v>144</v>
      </c>
      <c r="F7554" s="38">
        <v>44314</v>
      </c>
      <c r="G7554" s="41" t="s">
        <v>145</v>
      </c>
      <c r="H7554" s="41">
        <v>19</v>
      </c>
    </row>
    <row r="7555" spans="1:8" x14ac:dyDescent="0.25">
      <c r="A7555" s="41">
        <f>VLOOKUP(D7555,'[110]Legacy Location Lookups'!$A$1:$C$340,2,0)</f>
        <v>104</v>
      </c>
      <c r="B7555" s="41" t="str">
        <f>VLOOKUP(A7555,'[110]Legacy Location Lookups'!$B$1:$C$340,2,0)</f>
        <v>Miami, FL</v>
      </c>
      <c r="C7555" s="41" t="s">
        <v>151</v>
      </c>
      <c r="D7555" s="41" t="s">
        <v>223</v>
      </c>
      <c r="E7555" s="41" t="s">
        <v>144</v>
      </c>
      <c r="F7555" s="38">
        <v>44314</v>
      </c>
      <c r="G7555" s="41" t="s">
        <v>159</v>
      </c>
      <c r="H7555" s="41">
        <v>2</v>
      </c>
    </row>
    <row r="7556" spans="1:8" x14ac:dyDescent="0.25">
      <c r="A7556" s="41">
        <f>VLOOKUP(D7556,'[110]Legacy Location Lookups'!$A$1:$C$340,2,0)</f>
        <v>73</v>
      </c>
      <c r="B7556" s="41" t="str">
        <f>VLOOKUP(A7556,'[110]Legacy Location Lookups'!$B$1:$C$340,2,0)</f>
        <v>Boynton Beach, FL</v>
      </c>
      <c r="C7556" s="41" t="s">
        <v>151</v>
      </c>
      <c r="D7556" s="41" t="s">
        <v>152</v>
      </c>
      <c r="E7556" s="41" t="s">
        <v>144</v>
      </c>
      <c r="F7556" s="38">
        <v>44315</v>
      </c>
      <c r="G7556" s="41" t="s">
        <v>145</v>
      </c>
      <c r="H7556" s="41">
        <v>60</v>
      </c>
    </row>
    <row r="7557" spans="1:8" x14ac:dyDescent="0.25">
      <c r="A7557" s="41">
        <f>VLOOKUP(D7557,'[110]Legacy Location Lookups'!$A$1:$C$340,2,0)</f>
        <v>73</v>
      </c>
      <c r="B7557" s="41" t="str">
        <f>VLOOKUP(A7557,'[110]Legacy Location Lookups'!$B$1:$C$340,2,0)</f>
        <v>Boynton Beach, FL</v>
      </c>
      <c r="C7557" s="41" t="s">
        <v>151</v>
      </c>
      <c r="D7557" s="41" t="s">
        <v>152</v>
      </c>
      <c r="E7557" s="41" t="s">
        <v>144</v>
      </c>
      <c r="F7557" s="38">
        <v>44315</v>
      </c>
      <c r="G7557" s="41" t="s">
        <v>146</v>
      </c>
      <c r="H7557" s="41">
        <v>0</v>
      </c>
    </row>
    <row r="7558" spans="1:8" x14ac:dyDescent="0.25">
      <c r="A7558" s="41">
        <f>VLOOKUP(D7558,'[110]Legacy Location Lookups'!$A$1:$C$340,2,0)</f>
        <v>73</v>
      </c>
      <c r="B7558" s="41" t="str">
        <f>VLOOKUP(A7558,'[110]Legacy Location Lookups'!$B$1:$C$340,2,0)</f>
        <v>Boynton Beach, FL</v>
      </c>
      <c r="C7558" s="41" t="s">
        <v>151</v>
      </c>
      <c r="D7558" s="41" t="s">
        <v>152</v>
      </c>
      <c r="E7558" s="41" t="s">
        <v>144</v>
      </c>
      <c r="F7558" s="38">
        <v>44315</v>
      </c>
      <c r="G7558" s="41" t="s">
        <v>159</v>
      </c>
      <c r="H7558" s="41">
        <v>7</v>
      </c>
    </row>
    <row r="7559" spans="1:8" x14ac:dyDescent="0.25">
      <c r="A7559" s="41">
        <f>VLOOKUP(D7559,'[110]Legacy Location Lookups'!$A$1:$C$340,2,0)</f>
        <v>73</v>
      </c>
      <c r="B7559" s="41" t="str">
        <f>VLOOKUP(A7559,'[110]Legacy Location Lookups'!$B$1:$C$340,2,0)</f>
        <v>Boynton Beach, FL</v>
      </c>
      <c r="C7559" s="41" t="s">
        <v>151</v>
      </c>
      <c r="D7559" s="41" t="s">
        <v>152</v>
      </c>
      <c r="E7559" s="41" t="s">
        <v>144</v>
      </c>
      <c r="F7559" s="38">
        <v>44315</v>
      </c>
      <c r="G7559" s="41" t="s">
        <v>145</v>
      </c>
      <c r="H7559" s="41">
        <v>0</v>
      </c>
    </row>
    <row r="7560" spans="1:8" x14ac:dyDescent="0.25">
      <c r="A7560" s="41">
        <f>VLOOKUP(D7560,'[110]Legacy Location Lookups'!$A$1:$C$340,2,0)</f>
        <v>73</v>
      </c>
      <c r="B7560" s="41" t="str">
        <f>VLOOKUP(A7560,'[110]Legacy Location Lookups'!$B$1:$C$340,2,0)</f>
        <v>Boynton Beach, FL</v>
      </c>
      <c r="C7560" s="41" t="s">
        <v>151</v>
      </c>
      <c r="D7560" s="41" t="s">
        <v>152</v>
      </c>
      <c r="E7560" s="41" t="s">
        <v>144</v>
      </c>
      <c r="F7560" s="38">
        <v>44315</v>
      </c>
      <c r="G7560" s="41" t="s">
        <v>145</v>
      </c>
      <c r="H7560" s="41">
        <v>6</v>
      </c>
    </row>
    <row r="7561" spans="1:8" x14ac:dyDescent="0.25">
      <c r="A7561" s="41">
        <f>VLOOKUP(D7561,'[110]Legacy Location Lookups'!$A$1:$C$340,2,0)</f>
        <v>75</v>
      </c>
      <c r="B7561" s="41" t="str">
        <f>VLOOKUP(A7561,'[110]Legacy Location Lookups'!$B$1:$C$340,2,0)</f>
        <v>Delray Beach, FL</v>
      </c>
      <c r="C7561" s="41" t="s">
        <v>151</v>
      </c>
      <c r="D7561" s="41" t="s">
        <v>153</v>
      </c>
      <c r="E7561" s="41" t="s">
        <v>144</v>
      </c>
      <c r="F7561" s="38">
        <v>44315</v>
      </c>
      <c r="G7561" s="41" t="s">
        <v>145</v>
      </c>
      <c r="H7561" s="41">
        <v>25</v>
      </c>
    </row>
    <row r="7562" spans="1:8" x14ac:dyDescent="0.25">
      <c r="A7562" s="41">
        <f>VLOOKUP(D7562,'[110]Legacy Location Lookups'!$A$1:$C$340,2,0)</f>
        <v>75</v>
      </c>
      <c r="B7562" s="41" t="str">
        <f>VLOOKUP(A7562,'[110]Legacy Location Lookups'!$B$1:$C$340,2,0)</f>
        <v>Delray Beach, FL</v>
      </c>
      <c r="C7562" s="41" t="s">
        <v>151</v>
      </c>
      <c r="D7562" s="41" t="s">
        <v>153</v>
      </c>
      <c r="E7562" s="41" t="s">
        <v>147</v>
      </c>
      <c r="F7562" s="38">
        <v>44315</v>
      </c>
      <c r="G7562" s="41" t="s">
        <v>147</v>
      </c>
      <c r="H7562" s="41">
        <v>0</v>
      </c>
    </row>
    <row r="7563" spans="1:8" x14ac:dyDescent="0.25">
      <c r="A7563" s="41">
        <f>VLOOKUP(D7563,'[110]Legacy Location Lookups'!$A$1:$C$340,2,0)</f>
        <v>75</v>
      </c>
      <c r="B7563" s="41" t="str">
        <f>VLOOKUP(A7563,'[110]Legacy Location Lookups'!$B$1:$C$340,2,0)</f>
        <v>Delray Beach, FL</v>
      </c>
      <c r="C7563" s="41" t="s">
        <v>151</v>
      </c>
      <c r="D7563" s="41" t="s">
        <v>153</v>
      </c>
      <c r="E7563" s="41" t="s">
        <v>144</v>
      </c>
      <c r="F7563" s="38">
        <v>44315</v>
      </c>
      <c r="G7563" s="41" t="s">
        <v>159</v>
      </c>
      <c r="H7563" s="41">
        <v>0</v>
      </c>
    </row>
    <row r="7564" spans="1:8" x14ac:dyDescent="0.25">
      <c r="A7564" s="41">
        <f>VLOOKUP(D7564,'[110]Legacy Location Lookups'!$A$1:$C$340,2,0)</f>
        <v>76</v>
      </c>
      <c r="B7564" s="41" t="str">
        <f>VLOOKUP(A7564,'[110]Legacy Location Lookups'!$B$1:$C$340,2,0)</f>
        <v>East Boca Raton, FL</v>
      </c>
      <c r="C7564" s="41" t="s">
        <v>151</v>
      </c>
      <c r="D7564" s="41" t="s">
        <v>175</v>
      </c>
      <c r="E7564" s="41" t="s">
        <v>144</v>
      </c>
      <c r="F7564" s="38">
        <v>44315</v>
      </c>
      <c r="G7564" s="41" t="s">
        <v>145</v>
      </c>
      <c r="H7564" s="41">
        <v>38</v>
      </c>
    </row>
    <row r="7565" spans="1:8" x14ac:dyDescent="0.25">
      <c r="A7565" s="41">
        <f>VLOOKUP(D7565,'[110]Legacy Location Lookups'!$A$1:$C$340,2,0)</f>
        <v>77</v>
      </c>
      <c r="B7565" s="41" t="str">
        <f>VLOOKUP(A7565,'[110]Legacy Location Lookups'!$B$1:$C$340,2,0)</f>
        <v>West Boca Raton, FL</v>
      </c>
      <c r="C7565" s="41" t="s">
        <v>151</v>
      </c>
      <c r="D7565" s="41" t="s">
        <v>154</v>
      </c>
      <c r="E7565" s="41" t="s">
        <v>144</v>
      </c>
      <c r="F7565" s="38">
        <v>44315</v>
      </c>
      <c r="G7565" s="41" t="s">
        <v>145</v>
      </c>
      <c r="H7565" s="41">
        <v>1</v>
      </c>
    </row>
    <row r="7566" spans="1:8" x14ac:dyDescent="0.25">
      <c r="A7566" s="41">
        <f>VLOOKUP(D7566,'[110]Legacy Location Lookups'!$A$1:$C$340,2,0)</f>
        <v>72</v>
      </c>
      <c r="B7566" s="41" t="str">
        <f>VLOOKUP(A7566,'[110]Legacy Location Lookups'!$B$1:$C$340,2,0)</f>
        <v>Boca Raton, FL</v>
      </c>
      <c r="C7566" s="41" t="s">
        <v>151</v>
      </c>
      <c r="D7566" s="41" t="s">
        <v>155</v>
      </c>
      <c r="E7566" s="41" t="s">
        <v>144</v>
      </c>
      <c r="F7566" s="38">
        <v>44315</v>
      </c>
      <c r="G7566" s="41" t="s">
        <v>145</v>
      </c>
      <c r="H7566" s="41">
        <v>20</v>
      </c>
    </row>
    <row r="7567" spans="1:8" x14ac:dyDescent="0.25">
      <c r="A7567" s="41">
        <f>VLOOKUP(D7567,'[110]Legacy Location Lookups'!$A$1:$C$340,2,0)</f>
        <v>72</v>
      </c>
      <c r="B7567" s="41" t="str">
        <f>VLOOKUP(A7567,'[110]Legacy Location Lookups'!$B$1:$C$340,2,0)</f>
        <v>Boca Raton, FL</v>
      </c>
      <c r="C7567" s="41" t="s">
        <v>151</v>
      </c>
      <c r="D7567" s="41" t="s">
        <v>155</v>
      </c>
      <c r="E7567" s="41" t="s">
        <v>144</v>
      </c>
      <c r="F7567" s="38">
        <v>44315</v>
      </c>
      <c r="G7567" s="41" t="s">
        <v>159</v>
      </c>
      <c r="H7567" s="41">
        <v>1</v>
      </c>
    </row>
    <row r="7568" spans="1:8" x14ac:dyDescent="0.25">
      <c r="A7568" s="41">
        <f>VLOOKUP(D7568,'[110]Legacy Location Lookups'!$A$1:$C$340,2,0)</f>
        <v>72</v>
      </c>
      <c r="B7568" s="41" t="str">
        <f>VLOOKUP(A7568,'[110]Legacy Location Lookups'!$B$1:$C$340,2,0)</f>
        <v>Boca Raton, FL</v>
      </c>
      <c r="C7568" s="41" t="s">
        <v>151</v>
      </c>
      <c r="D7568" s="41" t="s">
        <v>155</v>
      </c>
      <c r="E7568" s="41" t="s">
        <v>147</v>
      </c>
      <c r="F7568" s="38">
        <v>44315</v>
      </c>
      <c r="G7568" s="41" t="s">
        <v>147</v>
      </c>
      <c r="H7568" s="41">
        <v>1</v>
      </c>
    </row>
    <row r="7569" spans="1:8" x14ac:dyDescent="0.25">
      <c r="A7569" s="41">
        <f>VLOOKUP(D7569,'[110]Legacy Location Lookups'!$A$1:$C$340,2,0)</f>
        <v>104</v>
      </c>
      <c r="B7569" s="41" t="str">
        <f>VLOOKUP(A7569,'[110]Legacy Location Lookups'!$B$1:$C$340,2,0)</f>
        <v>Miami, FL</v>
      </c>
      <c r="C7569" s="41" t="s">
        <v>151</v>
      </c>
      <c r="D7569" s="41" t="s">
        <v>223</v>
      </c>
      <c r="E7569" s="41" t="s">
        <v>144</v>
      </c>
      <c r="F7569" s="38">
        <v>44315</v>
      </c>
      <c r="G7569" s="41" t="s">
        <v>145</v>
      </c>
      <c r="H7569" s="41">
        <v>20</v>
      </c>
    </row>
    <row r="7570" spans="1:8" x14ac:dyDescent="0.25">
      <c r="A7570" s="41">
        <f>VLOOKUP(D7570,'[110]Legacy Location Lookups'!$A$1:$C$340,2,0)</f>
        <v>104</v>
      </c>
      <c r="B7570" s="41" t="str">
        <f>VLOOKUP(A7570,'[110]Legacy Location Lookups'!$B$1:$C$340,2,0)</f>
        <v>Miami, FL</v>
      </c>
      <c r="C7570" s="41" t="s">
        <v>151</v>
      </c>
      <c r="D7570" s="41" t="s">
        <v>223</v>
      </c>
      <c r="E7570" s="41" t="s">
        <v>144</v>
      </c>
      <c r="F7570" s="38">
        <v>44315</v>
      </c>
      <c r="G7570" s="41" t="s">
        <v>159</v>
      </c>
      <c r="H7570" s="41">
        <v>4</v>
      </c>
    </row>
    <row r="7571" spans="1:8" x14ac:dyDescent="0.25">
      <c r="A7571" s="41">
        <f>VLOOKUP(D7571,'[110]Legacy Location Lookups'!$A$1:$C$340,2,0)</f>
        <v>73</v>
      </c>
      <c r="B7571" s="41" t="str">
        <f>VLOOKUP(A7571,'[110]Legacy Location Lookups'!$B$1:$C$340,2,0)</f>
        <v>Boynton Beach, FL</v>
      </c>
      <c r="C7571" s="41" t="s">
        <v>151</v>
      </c>
      <c r="D7571" s="41" t="s">
        <v>152</v>
      </c>
      <c r="E7571" s="41" t="s">
        <v>144</v>
      </c>
      <c r="F7571" s="38">
        <v>44316</v>
      </c>
      <c r="G7571" s="41" t="s">
        <v>145</v>
      </c>
      <c r="H7571" s="41">
        <v>56</v>
      </c>
    </row>
    <row r="7572" spans="1:8" x14ac:dyDescent="0.25">
      <c r="A7572" s="41">
        <f>VLOOKUP(D7572,'[110]Legacy Location Lookups'!$A$1:$C$340,2,0)</f>
        <v>73</v>
      </c>
      <c r="B7572" s="41" t="str">
        <f>VLOOKUP(A7572,'[110]Legacy Location Lookups'!$B$1:$C$340,2,0)</f>
        <v>Boynton Beach, FL</v>
      </c>
      <c r="C7572" s="41" t="s">
        <v>151</v>
      </c>
      <c r="D7572" s="41" t="s">
        <v>152</v>
      </c>
      <c r="E7572" s="41" t="s">
        <v>144</v>
      </c>
      <c r="F7572" s="38">
        <v>44316</v>
      </c>
      <c r="G7572" s="41" t="s">
        <v>159</v>
      </c>
      <c r="H7572" s="41">
        <v>8</v>
      </c>
    </row>
    <row r="7573" spans="1:8" x14ac:dyDescent="0.25">
      <c r="A7573" s="41">
        <f>VLOOKUP(D7573,'[110]Legacy Location Lookups'!$A$1:$C$340,2,0)</f>
        <v>73</v>
      </c>
      <c r="B7573" s="41" t="str">
        <f>VLOOKUP(A7573,'[110]Legacy Location Lookups'!$B$1:$C$340,2,0)</f>
        <v>Boynton Beach, FL</v>
      </c>
      <c r="C7573" s="41" t="s">
        <v>151</v>
      </c>
      <c r="D7573" s="41" t="s">
        <v>152</v>
      </c>
      <c r="E7573" s="41" t="s">
        <v>144</v>
      </c>
      <c r="F7573" s="38">
        <v>44316</v>
      </c>
      <c r="G7573" s="41" t="s">
        <v>145</v>
      </c>
      <c r="H7573" s="41">
        <v>27</v>
      </c>
    </row>
    <row r="7574" spans="1:8" x14ac:dyDescent="0.25">
      <c r="A7574" s="41">
        <f>VLOOKUP(D7574,'[110]Legacy Location Lookups'!$A$1:$C$340,2,0)</f>
        <v>73</v>
      </c>
      <c r="B7574" s="41" t="str">
        <f>VLOOKUP(A7574,'[110]Legacy Location Lookups'!$B$1:$C$340,2,0)</f>
        <v>Boynton Beach, FL</v>
      </c>
      <c r="C7574" s="41" t="s">
        <v>151</v>
      </c>
      <c r="D7574" s="41" t="s">
        <v>152</v>
      </c>
      <c r="E7574" s="41" t="s">
        <v>144</v>
      </c>
      <c r="F7574" s="38">
        <v>44316</v>
      </c>
      <c r="G7574" s="41" t="s">
        <v>145</v>
      </c>
      <c r="H7574" s="41">
        <v>5</v>
      </c>
    </row>
    <row r="7575" spans="1:8" x14ac:dyDescent="0.25">
      <c r="A7575" s="41">
        <f>VLOOKUP(D7575,'[110]Legacy Location Lookups'!$A$1:$C$340,2,0)</f>
        <v>75</v>
      </c>
      <c r="B7575" s="41" t="str">
        <f>VLOOKUP(A7575,'[110]Legacy Location Lookups'!$B$1:$C$340,2,0)</f>
        <v>Delray Beach, FL</v>
      </c>
      <c r="C7575" s="41" t="s">
        <v>151</v>
      </c>
      <c r="D7575" s="41" t="s">
        <v>153</v>
      </c>
      <c r="E7575" s="41" t="s">
        <v>144</v>
      </c>
      <c r="F7575" s="38">
        <v>44316</v>
      </c>
      <c r="G7575" s="41" t="s">
        <v>145</v>
      </c>
      <c r="H7575" s="41">
        <v>43</v>
      </c>
    </row>
    <row r="7576" spans="1:8" x14ac:dyDescent="0.25">
      <c r="A7576" s="41">
        <f>VLOOKUP(D7576,'[110]Legacy Location Lookups'!$A$1:$C$340,2,0)</f>
        <v>75</v>
      </c>
      <c r="B7576" s="41" t="str">
        <f>VLOOKUP(A7576,'[110]Legacy Location Lookups'!$B$1:$C$340,2,0)</f>
        <v>Delray Beach, FL</v>
      </c>
      <c r="C7576" s="41" t="s">
        <v>151</v>
      </c>
      <c r="D7576" s="41" t="s">
        <v>153</v>
      </c>
      <c r="E7576" s="41" t="s">
        <v>144</v>
      </c>
      <c r="F7576" s="38">
        <v>44316</v>
      </c>
      <c r="G7576" s="41" t="s">
        <v>159</v>
      </c>
      <c r="H7576" s="41">
        <v>0</v>
      </c>
    </row>
    <row r="7577" spans="1:8" x14ac:dyDescent="0.25">
      <c r="A7577" s="41">
        <f>VLOOKUP(D7577,'[110]Legacy Location Lookups'!$A$1:$C$340,2,0)</f>
        <v>76</v>
      </c>
      <c r="B7577" s="41" t="str">
        <f>VLOOKUP(A7577,'[110]Legacy Location Lookups'!$B$1:$C$340,2,0)</f>
        <v>East Boca Raton, FL</v>
      </c>
      <c r="C7577" s="41" t="s">
        <v>151</v>
      </c>
      <c r="D7577" s="41" t="s">
        <v>175</v>
      </c>
      <c r="E7577" s="41" t="s">
        <v>144</v>
      </c>
      <c r="F7577" s="38">
        <v>44316</v>
      </c>
      <c r="G7577" s="41" t="s">
        <v>145</v>
      </c>
      <c r="H7577" s="41">
        <v>0</v>
      </c>
    </row>
    <row r="7578" spans="1:8" x14ac:dyDescent="0.25">
      <c r="A7578" s="41">
        <f>VLOOKUP(D7578,'[110]Legacy Location Lookups'!$A$1:$C$340,2,0)</f>
        <v>76</v>
      </c>
      <c r="B7578" s="41" t="str">
        <f>VLOOKUP(A7578,'[110]Legacy Location Lookups'!$B$1:$C$340,2,0)</f>
        <v>East Boca Raton, FL</v>
      </c>
      <c r="C7578" s="41" t="s">
        <v>151</v>
      </c>
      <c r="D7578" s="41" t="s">
        <v>175</v>
      </c>
      <c r="E7578" s="41" t="s">
        <v>144</v>
      </c>
      <c r="F7578" s="38">
        <v>44316</v>
      </c>
      <c r="G7578" s="41" t="s">
        <v>159</v>
      </c>
      <c r="H7578" s="41">
        <v>0</v>
      </c>
    </row>
    <row r="7579" spans="1:8" x14ac:dyDescent="0.25">
      <c r="A7579" s="41">
        <f>VLOOKUP(D7579,'[110]Legacy Location Lookups'!$A$1:$C$340,2,0)</f>
        <v>77</v>
      </c>
      <c r="B7579" s="41" t="str">
        <f>VLOOKUP(A7579,'[110]Legacy Location Lookups'!$B$1:$C$340,2,0)</f>
        <v>West Boca Raton, FL</v>
      </c>
      <c r="C7579" s="41" t="s">
        <v>151</v>
      </c>
      <c r="D7579" s="41" t="s">
        <v>154</v>
      </c>
      <c r="E7579" s="41" t="s">
        <v>144</v>
      </c>
      <c r="F7579" s="38">
        <v>44316</v>
      </c>
      <c r="G7579" s="41" t="s">
        <v>145</v>
      </c>
      <c r="H7579" s="41">
        <v>31</v>
      </c>
    </row>
    <row r="7580" spans="1:8" x14ac:dyDescent="0.25">
      <c r="A7580" s="41">
        <f>VLOOKUP(D7580,'[110]Legacy Location Lookups'!$A$1:$C$340,2,0)</f>
        <v>72</v>
      </c>
      <c r="B7580" s="41" t="str">
        <f>VLOOKUP(A7580,'[110]Legacy Location Lookups'!$B$1:$C$340,2,0)</f>
        <v>Boca Raton, FL</v>
      </c>
      <c r="C7580" s="41" t="s">
        <v>151</v>
      </c>
      <c r="D7580" s="41" t="s">
        <v>155</v>
      </c>
      <c r="E7580" s="41" t="s">
        <v>144</v>
      </c>
      <c r="F7580" s="38">
        <v>44316</v>
      </c>
      <c r="G7580" s="41" t="s">
        <v>145</v>
      </c>
      <c r="H7580" s="41">
        <v>13</v>
      </c>
    </row>
    <row r="7581" spans="1:8" x14ac:dyDescent="0.25">
      <c r="A7581" s="41">
        <f>VLOOKUP(D7581,'[110]Legacy Location Lookups'!$A$1:$C$340,2,0)</f>
        <v>72</v>
      </c>
      <c r="B7581" s="41" t="str">
        <f>VLOOKUP(A7581,'[110]Legacy Location Lookups'!$B$1:$C$340,2,0)</f>
        <v>Boca Raton, FL</v>
      </c>
      <c r="C7581" s="41" t="s">
        <v>151</v>
      </c>
      <c r="D7581" s="41" t="s">
        <v>155</v>
      </c>
      <c r="E7581" s="41" t="s">
        <v>147</v>
      </c>
      <c r="F7581" s="38">
        <v>44316</v>
      </c>
      <c r="G7581" s="41" t="s">
        <v>147</v>
      </c>
      <c r="H7581" s="41">
        <v>0</v>
      </c>
    </row>
    <row r="7582" spans="1:8" x14ac:dyDescent="0.25">
      <c r="A7582" s="41">
        <f>VLOOKUP(D7582,'[110]Legacy Location Lookups'!$A$1:$C$340,2,0)</f>
        <v>72</v>
      </c>
      <c r="B7582" s="41" t="str">
        <f>VLOOKUP(A7582,'[110]Legacy Location Lookups'!$B$1:$C$340,2,0)</f>
        <v>Boca Raton, FL</v>
      </c>
      <c r="C7582" s="41" t="s">
        <v>151</v>
      </c>
      <c r="D7582" s="41" t="s">
        <v>155</v>
      </c>
      <c r="E7582" s="41" t="s">
        <v>144</v>
      </c>
      <c r="F7582" s="38">
        <v>44316</v>
      </c>
      <c r="G7582" s="41" t="s">
        <v>159</v>
      </c>
      <c r="H7582" s="41">
        <v>0</v>
      </c>
    </row>
    <row r="7583" spans="1:8" x14ac:dyDescent="0.25">
      <c r="A7583" s="41">
        <f>VLOOKUP(D7583,'[110]Legacy Location Lookups'!$A$1:$C$340,2,0)</f>
        <v>104</v>
      </c>
      <c r="B7583" s="41" t="str">
        <f>VLOOKUP(A7583,'[110]Legacy Location Lookups'!$B$1:$C$340,2,0)</f>
        <v>Miami, FL</v>
      </c>
      <c r="C7583" s="41" t="s">
        <v>151</v>
      </c>
      <c r="D7583" s="41" t="s">
        <v>223</v>
      </c>
      <c r="E7583" s="41" t="s">
        <v>144</v>
      </c>
      <c r="F7583" s="38">
        <v>44316</v>
      </c>
      <c r="G7583" s="41" t="s">
        <v>145</v>
      </c>
      <c r="H7583" s="41">
        <v>12</v>
      </c>
    </row>
    <row r="7584" spans="1:8" x14ac:dyDescent="0.25">
      <c r="A7584" s="41">
        <f>VLOOKUP(D7584,'[110]Legacy Location Lookups'!$A$1:$C$340,2,0)</f>
        <v>104</v>
      </c>
      <c r="B7584" s="41" t="str">
        <f>VLOOKUP(A7584,'[110]Legacy Location Lookups'!$B$1:$C$340,2,0)</f>
        <v>Miami, FL</v>
      </c>
      <c r="C7584" s="41" t="s">
        <v>151</v>
      </c>
      <c r="D7584" s="41" t="s">
        <v>223</v>
      </c>
      <c r="E7584" s="41" t="s">
        <v>144</v>
      </c>
      <c r="F7584" s="38">
        <v>44316</v>
      </c>
      <c r="G7584" s="41" t="s">
        <v>159</v>
      </c>
      <c r="H7584" s="41">
        <v>1</v>
      </c>
    </row>
    <row r="7585" spans="1:8" x14ac:dyDescent="0.25">
      <c r="A7585" s="41">
        <f>VLOOKUP(D7585,'[110]Legacy Location Lookups'!$A$1:$C$340,2,0)</f>
        <v>73</v>
      </c>
      <c r="B7585" s="41" t="str">
        <f>VLOOKUP(A7585,'[110]Legacy Location Lookups'!$B$1:$C$340,2,0)</f>
        <v>Boynton Beach, FL</v>
      </c>
      <c r="C7585" s="41" t="s">
        <v>151</v>
      </c>
      <c r="D7585" s="41" t="s">
        <v>152</v>
      </c>
      <c r="E7585" s="41" t="s">
        <v>144</v>
      </c>
      <c r="F7585" s="38">
        <v>44319</v>
      </c>
      <c r="G7585" s="41" t="s">
        <v>145</v>
      </c>
      <c r="H7585" s="41">
        <v>80</v>
      </c>
    </row>
    <row r="7586" spans="1:8" x14ac:dyDescent="0.25">
      <c r="A7586" s="41">
        <f>VLOOKUP(D7586,'[110]Legacy Location Lookups'!$A$1:$C$340,2,0)</f>
        <v>73</v>
      </c>
      <c r="B7586" s="41" t="str">
        <f>VLOOKUP(A7586,'[110]Legacy Location Lookups'!$B$1:$C$340,2,0)</f>
        <v>Boynton Beach, FL</v>
      </c>
      <c r="C7586" s="41" t="s">
        <v>151</v>
      </c>
      <c r="D7586" s="41" t="s">
        <v>152</v>
      </c>
      <c r="E7586" s="41" t="s">
        <v>144</v>
      </c>
      <c r="F7586" s="38">
        <v>44319</v>
      </c>
      <c r="G7586" s="41" t="s">
        <v>159</v>
      </c>
      <c r="H7586" s="41">
        <v>7</v>
      </c>
    </row>
    <row r="7587" spans="1:8" x14ac:dyDescent="0.25">
      <c r="A7587" s="41">
        <f>VLOOKUP(D7587,'[110]Legacy Location Lookups'!$A$1:$C$340,2,0)</f>
        <v>73</v>
      </c>
      <c r="B7587" s="41" t="str">
        <f>VLOOKUP(A7587,'[110]Legacy Location Lookups'!$B$1:$C$340,2,0)</f>
        <v>Boynton Beach, FL</v>
      </c>
      <c r="C7587" s="41" t="s">
        <v>151</v>
      </c>
      <c r="D7587" s="41" t="s">
        <v>152</v>
      </c>
      <c r="E7587" s="41" t="s">
        <v>147</v>
      </c>
      <c r="F7587" s="38">
        <v>44319</v>
      </c>
      <c r="G7587" s="41" t="s">
        <v>145</v>
      </c>
      <c r="H7587" s="41">
        <v>0</v>
      </c>
    </row>
    <row r="7588" spans="1:8" x14ac:dyDescent="0.25">
      <c r="A7588" s="41">
        <f>VLOOKUP(D7588,'[110]Legacy Location Lookups'!$A$1:$C$340,2,0)</f>
        <v>73</v>
      </c>
      <c r="B7588" s="41" t="str">
        <f>VLOOKUP(A7588,'[110]Legacy Location Lookups'!$B$1:$C$340,2,0)</f>
        <v>Boynton Beach, FL</v>
      </c>
      <c r="C7588" s="41" t="s">
        <v>151</v>
      </c>
      <c r="D7588" s="41" t="s">
        <v>152</v>
      </c>
      <c r="E7588" s="41" t="s">
        <v>144</v>
      </c>
      <c r="F7588" s="38">
        <v>44319</v>
      </c>
      <c r="G7588" s="41" t="s">
        <v>145</v>
      </c>
      <c r="H7588" s="41">
        <v>5</v>
      </c>
    </row>
    <row r="7589" spans="1:8" x14ac:dyDescent="0.25">
      <c r="A7589" s="41">
        <f>VLOOKUP(D7589,'[110]Legacy Location Lookups'!$A$1:$C$340,2,0)</f>
        <v>75</v>
      </c>
      <c r="B7589" s="41" t="str">
        <f>VLOOKUP(A7589,'[110]Legacy Location Lookups'!$B$1:$C$340,2,0)</f>
        <v>Delray Beach, FL</v>
      </c>
      <c r="C7589" s="41" t="s">
        <v>151</v>
      </c>
      <c r="D7589" s="41" t="s">
        <v>153</v>
      </c>
      <c r="E7589" s="41" t="s">
        <v>144</v>
      </c>
      <c r="F7589" s="38">
        <v>44319</v>
      </c>
      <c r="G7589" s="41" t="s">
        <v>145</v>
      </c>
      <c r="H7589" s="41">
        <v>6</v>
      </c>
    </row>
    <row r="7590" spans="1:8" x14ac:dyDescent="0.25">
      <c r="A7590" s="41">
        <f>VLOOKUP(D7590,'[110]Legacy Location Lookups'!$A$1:$C$340,2,0)</f>
        <v>75</v>
      </c>
      <c r="B7590" s="41" t="str">
        <f>VLOOKUP(A7590,'[110]Legacy Location Lookups'!$B$1:$C$340,2,0)</f>
        <v>Delray Beach, FL</v>
      </c>
      <c r="C7590" s="41" t="s">
        <v>151</v>
      </c>
      <c r="D7590" s="41" t="s">
        <v>153</v>
      </c>
      <c r="E7590" s="41" t="s">
        <v>147</v>
      </c>
      <c r="F7590" s="38">
        <v>44319</v>
      </c>
      <c r="G7590" s="41" t="s">
        <v>147</v>
      </c>
      <c r="H7590" s="41">
        <v>2</v>
      </c>
    </row>
    <row r="7591" spans="1:8" x14ac:dyDescent="0.25">
      <c r="A7591" s="41">
        <f>VLOOKUP(D7591,'[110]Legacy Location Lookups'!$A$1:$C$340,2,0)</f>
        <v>75</v>
      </c>
      <c r="B7591" s="41" t="str">
        <f>VLOOKUP(A7591,'[110]Legacy Location Lookups'!$B$1:$C$340,2,0)</f>
        <v>Delray Beach, FL</v>
      </c>
      <c r="C7591" s="41" t="s">
        <v>151</v>
      </c>
      <c r="D7591" s="41" t="s">
        <v>153</v>
      </c>
      <c r="E7591" s="41" t="s">
        <v>144</v>
      </c>
      <c r="F7591" s="38">
        <v>44319</v>
      </c>
      <c r="G7591" s="41" t="s">
        <v>159</v>
      </c>
      <c r="H7591" s="41">
        <v>3</v>
      </c>
    </row>
    <row r="7592" spans="1:8" x14ac:dyDescent="0.25">
      <c r="A7592" s="41">
        <f>VLOOKUP(D7592,'[110]Legacy Location Lookups'!$A$1:$C$340,2,0)</f>
        <v>76</v>
      </c>
      <c r="B7592" s="41" t="str">
        <f>VLOOKUP(A7592,'[110]Legacy Location Lookups'!$B$1:$C$340,2,0)</f>
        <v>East Boca Raton, FL</v>
      </c>
      <c r="C7592" s="41" t="s">
        <v>151</v>
      </c>
      <c r="D7592" s="41" t="s">
        <v>175</v>
      </c>
      <c r="E7592" s="41" t="s">
        <v>144</v>
      </c>
      <c r="F7592" s="38">
        <v>44319</v>
      </c>
      <c r="G7592" s="41" t="s">
        <v>145</v>
      </c>
      <c r="H7592" s="41">
        <v>13</v>
      </c>
    </row>
    <row r="7593" spans="1:8" x14ac:dyDescent="0.25">
      <c r="A7593" s="41">
        <f>VLOOKUP(D7593,'[110]Legacy Location Lookups'!$A$1:$C$340,2,0)</f>
        <v>77</v>
      </c>
      <c r="B7593" s="41" t="str">
        <f>VLOOKUP(A7593,'[110]Legacy Location Lookups'!$B$1:$C$340,2,0)</f>
        <v>West Boca Raton, FL</v>
      </c>
      <c r="C7593" s="41" t="s">
        <v>151</v>
      </c>
      <c r="D7593" s="41" t="s">
        <v>154</v>
      </c>
      <c r="E7593" s="41" t="s">
        <v>144</v>
      </c>
      <c r="F7593" s="38">
        <v>44319</v>
      </c>
      <c r="G7593" s="41" t="s">
        <v>145</v>
      </c>
      <c r="H7593" s="41">
        <v>13</v>
      </c>
    </row>
    <row r="7594" spans="1:8" x14ac:dyDescent="0.25">
      <c r="A7594" s="41">
        <f>VLOOKUP(D7594,'[110]Legacy Location Lookups'!$A$1:$C$340,2,0)</f>
        <v>72</v>
      </c>
      <c r="B7594" s="41" t="str">
        <f>VLOOKUP(A7594,'[110]Legacy Location Lookups'!$B$1:$C$340,2,0)</f>
        <v>Boca Raton, FL</v>
      </c>
      <c r="C7594" s="41" t="s">
        <v>151</v>
      </c>
      <c r="D7594" s="41" t="s">
        <v>155</v>
      </c>
      <c r="E7594" s="41" t="s">
        <v>144</v>
      </c>
      <c r="F7594" s="38">
        <v>44319</v>
      </c>
      <c r="G7594" s="41" t="s">
        <v>145</v>
      </c>
      <c r="H7594" s="41">
        <v>28</v>
      </c>
    </row>
    <row r="7595" spans="1:8" x14ac:dyDescent="0.25">
      <c r="A7595" s="41">
        <f>VLOOKUP(D7595,'[110]Legacy Location Lookups'!$A$1:$C$340,2,0)</f>
        <v>72</v>
      </c>
      <c r="B7595" s="41" t="str">
        <f>VLOOKUP(A7595,'[110]Legacy Location Lookups'!$B$1:$C$340,2,0)</f>
        <v>Boca Raton, FL</v>
      </c>
      <c r="C7595" s="41" t="s">
        <v>151</v>
      </c>
      <c r="D7595" s="41" t="s">
        <v>155</v>
      </c>
      <c r="E7595" s="41" t="s">
        <v>144</v>
      </c>
      <c r="F7595" s="38">
        <v>44319</v>
      </c>
      <c r="G7595" s="41" t="s">
        <v>159</v>
      </c>
      <c r="H7595" s="41">
        <v>0</v>
      </c>
    </row>
    <row r="7596" spans="1:8" x14ac:dyDescent="0.25">
      <c r="A7596" s="41">
        <f>VLOOKUP(D7596,'[110]Legacy Location Lookups'!$A$1:$C$340,2,0)</f>
        <v>72</v>
      </c>
      <c r="B7596" s="41" t="str">
        <f>VLOOKUP(A7596,'[110]Legacy Location Lookups'!$B$1:$C$340,2,0)</f>
        <v>Boca Raton, FL</v>
      </c>
      <c r="C7596" s="41" t="s">
        <v>151</v>
      </c>
      <c r="D7596" s="41" t="s">
        <v>155</v>
      </c>
      <c r="E7596" s="41" t="s">
        <v>147</v>
      </c>
      <c r="F7596" s="38">
        <v>44319</v>
      </c>
      <c r="G7596" s="41" t="s">
        <v>147</v>
      </c>
      <c r="H7596" s="41">
        <v>0</v>
      </c>
    </row>
    <row r="7597" spans="1:8" x14ac:dyDescent="0.25">
      <c r="A7597" s="41">
        <f>VLOOKUP(D7597,'[110]Legacy Location Lookups'!$A$1:$C$340,2,0)</f>
        <v>104</v>
      </c>
      <c r="B7597" s="41" t="str">
        <f>VLOOKUP(A7597,'[110]Legacy Location Lookups'!$B$1:$C$340,2,0)</f>
        <v>Miami, FL</v>
      </c>
      <c r="C7597" s="41" t="s">
        <v>151</v>
      </c>
      <c r="D7597" s="41" t="s">
        <v>223</v>
      </c>
      <c r="E7597" s="41" t="s">
        <v>144</v>
      </c>
      <c r="F7597" s="38">
        <v>44319</v>
      </c>
      <c r="G7597" s="41" t="s">
        <v>145</v>
      </c>
      <c r="H7597" s="41">
        <v>18</v>
      </c>
    </row>
    <row r="7598" spans="1:8" x14ac:dyDescent="0.25">
      <c r="A7598" s="41">
        <f>VLOOKUP(D7598,'[110]Legacy Location Lookups'!$A$1:$C$340,2,0)</f>
        <v>104</v>
      </c>
      <c r="B7598" s="41" t="str">
        <f>VLOOKUP(A7598,'[110]Legacy Location Lookups'!$B$1:$C$340,2,0)</f>
        <v>Miami, FL</v>
      </c>
      <c r="C7598" s="41" t="s">
        <v>151</v>
      </c>
      <c r="D7598" s="41" t="s">
        <v>223</v>
      </c>
      <c r="E7598" s="41" t="s">
        <v>144</v>
      </c>
      <c r="F7598" s="38">
        <v>44319</v>
      </c>
      <c r="G7598" s="41" t="s">
        <v>159</v>
      </c>
      <c r="H7598" s="41">
        <v>6</v>
      </c>
    </row>
    <row r="7599" spans="1:8" x14ac:dyDescent="0.25">
      <c r="A7599" s="41">
        <f>VLOOKUP(D7599,'[110]Legacy Location Lookups'!$A$1:$C$340,2,0)</f>
        <v>73</v>
      </c>
      <c r="B7599" s="41" t="str">
        <f>VLOOKUP(A7599,'[110]Legacy Location Lookups'!$B$1:$C$340,2,0)</f>
        <v>Boynton Beach, FL</v>
      </c>
      <c r="C7599" s="41" t="s">
        <v>151</v>
      </c>
      <c r="D7599" s="41" t="s">
        <v>152</v>
      </c>
      <c r="E7599" s="41" t="s">
        <v>144</v>
      </c>
      <c r="F7599" s="38">
        <v>44320</v>
      </c>
      <c r="G7599" s="41" t="s">
        <v>145</v>
      </c>
      <c r="H7599" s="41">
        <v>48</v>
      </c>
    </row>
    <row r="7600" spans="1:8" x14ac:dyDescent="0.25">
      <c r="A7600" s="41">
        <f>VLOOKUP(D7600,'[110]Legacy Location Lookups'!$A$1:$C$340,2,0)</f>
        <v>73</v>
      </c>
      <c r="B7600" s="41" t="str">
        <f>VLOOKUP(A7600,'[110]Legacy Location Lookups'!$B$1:$C$340,2,0)</f>
        <v>Boynton Beach, FL</v>
      </c>
      <c r="C7600" s="41" t="s">
        <v>151</v>
      </c>
      <c r="D7600" s="41" t="s">
        <v>152</v>
      </c>
      <c r="E7600" s="41" t="s">
        <v>144</v>
      </c>
      <c r="F7600" s="38">
        <v>44320</v>
      </c>
      <c r="G7600" s="41" t="s">
        <v>159</v>
      </c>
      <c r="H7600" s="41">
        <v>6</v>
      </c>
    </row>
    <row r="7601" spans="1:8" x14ac:dyDescent="0.25">
      <c r="A7601" s="41">
        <f>VLOOKUP(D7601,'[110]Legacy Location Lookups'!$A$1:$C$340,2,0)</f>
        <v>73</v>
      </c>
      <c r="B7601" s="41" t="str">
        <f>VLOOKUP(A7601,'[110]Legacy Location Lookups'!$B$1:$C$340,2,0)</f>
        <v>Boynton Beach, FL</v>
      </c>
      <c r="C7601" s="41" t="s">
        <v>151</v>
      </c>
      <c r="D7601" s="41" t="s">
        <v>152</v>
      </c>
      <c r="E7601" s="41" t="s">
        <v>147</v>
      </c>
      <c r="F7601" s="38">
        <v>44320</v>
      </c>
      <c r="G7601" s="41" t="s">
        <v>147</v>
      </c>
      <c r="H7601" s="41">
        <v>0</v>
      </c>
    </row>
    <row r="7602" spans="1:8" x14ac:dyDescent="0.25">
      <c r="A7602" s="41">
        <f>VLOOKUP(D7602,'[110]Legacy Location Lookups'!$A$1:$C$340,2,0)</f>
        <v>73</v>
      </c>
      <c r="B7602" s="41" t="str">
        <f>VLOOKUP(A7602,'[110]Legacy Location Lookups'!$B$1:$C$340,2,0)</f>
        <v>Boynton Beach, FL</v>
      </c>
      <c r="C7602" s="41" t="s">
        <v>151</v>
      </c>
      <c r="D7602" s="41" t="s">
        <v>152</v>
      </c>
      <c r="E7602" s="41" t="s">
        <v>144</v>
      </c>
      <c r="F7602" s="38">
        <v>44320</v>
      </c>
      <c r="G7602" s="41" t="s">
        <v>145</v>
      </c>
      <c r="H7602" s="41">
        <v>9</v>
      </c>
    </row>
    <row r="7603" spans="1:8" x14ac:dyDescent="0.25">
      <c r="A7603" s="41">
        <f>VLOOKUP(D7603,'[110]Legacy Location Lookups'!$A$1:$C$340,2,0)</f>
        <v>75</v>
      </c>
      <c r="B7603" s="41" t="str">
        <f>VLOOKUP(A7603,'[110]Legacy Location Lookups'!$B$1:$C$340,2,0)</f>
        <v>Delray Beach, FL</v>
      </c>
      <c r="C7603" s="41" t="s">
        <v>151</v>
      </c>
      <c r="D7603" s="41" t="s">
        <v>153</v>
      </c>
      <c r="E7603" s="41" t="s">
        <v>144</v>
      </c>
      <c r="F7603" s="38">
        <v>44320</v>
      </c>
      <c r="G7603" s="41" t="s">
        <v>145</v>
      </c>
      <c r="H7603" s="41">
        <v>56</v>
      </c>
    </row>
    <row r="7604" spans="1:8" x14ac:dyDescent="0.25">
      <c r="A7604" s="41">
        <f>VLOOKUP(D7604,'[110]Legacy Location Lookups'!$A$1:$C$340,2,0)</f>
        <v>75</v>
      </c>
      <c r="B7604" s="41" t="str">
        <f>VLOOKUP(A7604,'[110]Legacy Location Lookups'!$B$1:$C$340,2,0)</f>
        <v>Delray Beach, FL</v>
      </c>
      <c r="C7604" s="41" t="s">
        <v>151</v>
      </c>
      <c r="D7604" s="41" t="s">
        <v>153</v>
      </c>
      <c r="E7604" s="41" t="s">
        <v>144</v>
      </c>
      <c r="F7604" s="38">
        <v>44320</v>
      </c>
      <c r="G7604" s="41" t="s">
        <v>159</v>
      </c>
      <c r="H7604" s="41">
        <v>0</v>
      </c>
    </row>
    <row r="7605" spans="1:8" x14ac:dyDescent="0.25">
      <c r="A7605" s="41">
        <f>VLOOKUP(D7605,'[110]Legacy Location Lookups'!$A$1:$C$340,2,0)</f>
        <v>76</v>
      </c>
      <c r="B7605" s="41" t="str">
        <f>VLOOKUP(A7605,'[110]Legacy Location Lookups'!$B$1:$C$340,2,0)</f>
        <v>East Boca Raton, FL</v>
      </c>
      <c r="C7605" s="41" t="s">
        <v>151</v>
      </c>
      <c r="D7605" s="41" t="s">
        <v>175</v>
      </c>
      <c r="E7605" s="41" t="s">
        <v>144</v>
      </c>
      <c r="F7605" s="38">
        <v>44320</v>
      </c>
      <c r="G7605" s="41" t="s">
        <v>145</v>
      </c>
      <c r="H7605" s="41">
        <v>37</v>
      </c>
    </row>
    <row r="7606" spans="1:8" x14ac:dyDescent="0.25">
      <c r="A7606" s="41">
        <f>VLOOKUP(D7606,'[110]Legacy Location Lookups'!$A$1:$C$340,2,0)</f>
        <v>77</v>
      </c>
      <c r="B7606" s="41" t="str">
        <f>VLOOKUP(A7606,'[110]Legacy Location Lookups'!$B$1:$C$340,2,0)</f>
        <v>West Boca Raton, FL</v>
      </c>
      <c r="C7606" s="41" t="s">
        <v>151</v>
      </c>
      <c r="D7606" s="41" t="s">
        <v>154</v>
      </c>
      <c r="E7606" s="41" t="s">
        <v>144</v>
      </c>
      <c r="F7606" s="38">
        <v>44320</v>
      </c>
      <c r="G7606" s="41" t="s">
        <v>145</v>
      </c>
      <c r="H7606" s="41">
        <v>21</v>
      </c>
    </row>
    <row r="7607" spans="1:8" x14ac:dyDescent="0.25">
      <c r="A7607" s="41">
        <f>VLOOKUP(D7607,'[110]Legacy Location Lookups'!$A$1:$C$340,2,0)</f>
        <v>72</v>
      </c>
      <c r="B7607" s="41" t="str">
        <f>VLOOKUP(A7607,'[110]Legacy Location Lookups'!$B$1:$C$340,2,0)</f>
        <v>Boca Raton, FL</v>
      </c>
      <c r="C7607" s="41" t="s">
        <v>151</v>
      </c>
      <c r="D7607" s="41" t="s">
        <v>155</v>
      </c>
      <c r="E7607" s="41" t="s">
        <v>144</v>
      </c>
      <c r="F7607" s="38">
        <v>44320</v>
      </c>
      <c r="G7607" s="41" t="s">
        <v>145</v>
      </c>
      <c r="H7607" s="41">
        <v>12</v>
      </c>
    </row>
    <row r="7608" spans="1:8" x14ac:dyDescent="0.25">
      <c r="A7608" s="41">
        <f>VLOOKUP(D7608,'[110]Legacy Location Lookups'!$A$1:$C$340,2,0)</f>
        <v>72</v>
      </c>
      <c r="B7608" s="41" t="str">
        <f>VLOOKUP(A7608,'[110]Legacy Location Lookups'!$B$1:$C$340,2,0)</f>
        <v>Boca Raton, FL</v>
      </c>
      <c r="C7608" s="41" t="s">
        <v>151</v>
      </c>
      <c r="D7608" s="41" t="s">
        <v>155</v>
      </c>
      <c r="E7608" s="41" t="s">
        <v>144</v>
      </c>
      <c r="F7608" s="38">
        <v>44320</v>
      </c>
      <c r="G7608" s="41" t="s">
        <v>159</v>
      </c>
      <c r="H7608" s="41">
        <v>4</v>
      </c>
    </row>
    <row r="7609" spans="1:8" x14ac:dyDescent="0.25">
      <c r="A7609" s="41">
        <f>VLOOKUP(D7609,'[110]Legacy Location Lookups'!$A$1:$C$340,2,0)</f>
        <v>72</v>
      </c>
      <c r="B7609" s="41" t="str">
        <f>VLOOKUP(A7609,'[110]Legacy Location Lookups'!$B$1:$C$340,2,0)</f>
        <v>Boca Raton, FL</v>
      </c>
      <c r="C7609" s="41" t="s">
        <v>151</v>
      </c>
      <c r="D7609" s="41" t="s">
        <v>155</v>
      </c>
      <c r="E7609" s="41" t="s">
        <v>147</v>
      </c>
      <c r="F7609" s="38">
        <v>44320</v>
      </c>
      <c r="G7609" s="41" t="s">
        <v>147</v>
      </c>
      <c r="H7609" s="41">
        <v>0</v>
      </c>
    </row>
    <row r="7610" spans="1:8" x14ac:dyDescent="0.25">
      <c r="A7610" s="41">
        <f>VLOOKUP(D7610,'[110]Legacy Location Lookups'!$A$1:$C$340,2,0)</f>
        <v>104</v>
      </c>
      <c r="B7610" s="41" t="str">
        <f>VLOOKUP(A7610,'[110]Legacy Location Lookups'!$B$1:$C$340,2,0)</f>
        <v>Miami, FL</v>
      </c>
      <c r="C7610" s="41" t="s">
        <v>151</v>
      </c>
      <c r="D7610" s="41" t="s">
        <v>223</v>
      </c>
      <c r="E7610" s="41" t="s">
        <v>144</v>
      </c>
      <c r="F7610" s="38">
        <v>44320</v>
      </c>
      <c r="G7610" s="41" t="s">
        <v>145</v>
      </c>
      <c r="H7610" s="41">
        <v>16</v>
      </c>
    </row>
    <row r="7611" spans="1:8" x14ac:dyDescent="0.25">
      <c r="A7611" s="41">
        <f>VLOOKUP(D7611,'[110]Legacy Location Lookups'!$A$1:$C$340,2,0)</f>
        <v>104</v>
      </c>
      <c r="B7611" s="41" t="str">
        <f>VLOOKUP(A7611,'[110]Legacy Location Lookups'!$B$1:$C$340,2,0)</f>
        <v>Miami, FL</v>
      </c>
      <c r="C7611" s="41" t="s">
        <v>151</v>
      </c>
      <c r="D7611" s="41" t="s">
        <v>223</v>
      </c>
      <c r="E7611" s="41" t="s">
        <v>144</v>
      </c>
      <c r="F7611" s="38">
        <v>44320</v>
      </c>
      <c r="G7611" s="41" t="s">
        <v>159</v>
      </c>
      <c r="H7611" s="41">
        <v>2</v>
      </c>
    </row>
    <row r="7612" spans="1:8" x14ac:dyDescent="0.25">
      <c r="A7612" s="41">
        <f>VLOOKUP(D7612,'[110]Legacy Location Lookups'!$A$1:$C$340,2,0)</f>
        <v>73</v>
      </c>
      <c r="B7612" s="41" t="str">
        <f>VLOOKUP(A7612,'[110]Legacy Location Lookups'!$B$1:$C$340,2,0)</f>
        <v>Boynton Beach, FL</v>
      </c>
      <c r="C7612" s="41" t="s">
        <v>151</v>
      </c>
      <c r="D7612" s="41" t="s">
        <v>152</v>
      </c>
      <c r="E7612" s="41" t="s">
        <v>144</v>
      </c>
      <c r="F7612" s="38">
        <v>44321</v>
      </c>
      <c r="G7612" s="41" t="s">
        <v>145</v>
      </c>
      <c r="H7612" s="41">
        <v>47</v>
      </c>
    </row>
    <row r="7613" spans="1:8" x14ac:dyDescent="0.25">
      <c r="A7613" s="41">
        <f>VLOOKUP(D7613,'[110]Legacy Location Lookups'!$A$1:$C$340,2,0)</f>
        <v>73</v>
      </c>
      <c r="B7613" s="41" t="str">
        <f>VLOOKUP(A7613,'[110]Legacy Location Lookups'!$B$1:$C$340,2,0)</f>
        <v>Boynton Beach, FL</v>
      </c>
      <c r="C7613" s="41" t="s">
        <v>151</v>
      </c>
      <c r="D7613" s="41" t="s">
        <v>152</v>
      </c>
      <c r="E7613" s="41" t="s">
        <v>144</v>
      </c>
      <c r="F7613" s="38">
        <v>44321</v>
      </c>
      <c r="G7613" s="41" t="s">
        <v>159</v>
      </c>
      <c r="H7613" s="41">
        <v>5</v>
      </c>
    </row>
    <row r="7614" spans="1:8" x14ac:dyDescent="0.25">
      <c r="A7614" s="41">
        <f>VLOOKUP(D7614,'[110]Legacy Location Lookups'!$A$1:$C$340,2,0)</f>
        <v>73</v>
      </c>
      <c r="B7614" s="41" t="str">
        <f>VLOOKUP(A7614,'[110]Legacy Location Lookups'!$B$1:$C$340,2,0)</f>
        <v>Boynton Beach, FL</v>
      </c>
      <c r="C7614" s="41" t="s">
        <v>151</v>
      </c>
      <c r="D7614" s="41" t="s">
        <v>152</v>
      </c>
      <c r="E7614" s="41" t="s">
        <v>144</v>
      </c>
      <c r="F7614" s="38">
        <v>44321</v>
      </c>
      <c r="G7614" s="41" t="s">
        <v>145</v>
      </c>
      <c r="H7614" s="41">
        <v>5</v>
      </c>
    </row>
    <row r="7615" spans="1:8" x14ac:dyDescent="0.25">
      <c r="A7615" s="41">
        <f>VLOOKUP(D7615,'[110]Legacy Location Lookups'!$A$1:$C$340,2,0)</f>
        <v>73</v>
      </c>
      <c r="B7615" s="41" t="str">
        <f>VLOOKUP(A7615,'[110]Legacy Location Lookups'!$B$1:$C$340,2,0)</f>
        <v>Boynton Beach, FL</v>
      </c>
      <c r="C7615" s="41" t="s">
        <v>151</v>
      </c>
      <c r="D7615" s="41" t="s">
        <v>152</v>
      </c>
      <c r="E7615" s="41" t="s">
        <v>144</v>
      </c>
      <c r="F7615" s="38">
        <v>44321</v>
      </c>
      <c r="G7615" s="41" t="s">
        <v>145</v>
      </c>
      <c r="H7615" s="41">
        <v>19</v>
      </c>
    </row>
    <row r="7616" spans="1:8" x14ac:dyDescent="0.25">
      <c r="A7616" s="41">
        <f>VLOOKUP(D7616,'[110]Legacy Location Lookups'!$A$1:$C$340,2,0)</f>
        <v>73</v>
      </c>
      <c r="B7616" s="41" t="str">
        <f>VLOOKUP(A7616,'[110]Legacy Location Lookups'!$B$1:$C$340,2,0)</f>
        <v>Boynton Beach, FL</v>
      </c>
      <c r="C7616" s="41" t="s">
        <v>151</v>
      </c>
      <c r="D7616" s="41" t="s">
        <v>152</v>
      </c>
      <c r="E7616" s="41" t="s">
        <v>144</v>
      </c>
      <c r="F7616" s="38">
        <v>44321</v>
      </c>
      <c r="G7616" s="41" t="s">
        <v>146</v>
      </c>
      <c r="H7616" s="41">
        <v>18</v>
      </c>
    </row>
    <row r="7617" spans="1:8" x14ac:dyDescent="0.25">
      <c r="A7617" s="41">
        <f>VLOOKUP(D7617,'[110]Legacy Location Lookups'!$A$1:$C$340,2,0)</f>
        <v>75</v>
      </c>
      <c r="B7617" s="41" t="str">
        <f>VLOOKUP(A7617,'[110]Legacy Location Lookups'!$B$1:$C$340,2,0)</f>
        <v>Delray Beach, FL</v>
      </c>
      <c r="C7617" s="41" t="s">
        <v>151</v>
      </c>
      <c r="D7617" s="41" t="s">
        <v>153</v>
      </c>
      <c r="E7617" s="41" t="s">
        <v>144</v>
      </c>
      <c r="F7617" s="38">
        <v>44321</v>
      </c>
      <c r="G7617" s="41" t="s">
        <v>145</v>
      </c>
      <c r="H7617" s="41">
        <v>54</v>
      </c>
    </row>
    <row r="7618" spans="1:8" x14ac:dyDescent="0.25">
      <c r="A7618" s="41">
        <f>VLOOKUP(D7618,'[110]Legacy Location Lookups'!$A$1:$C$340,2,0)</f>
        <v>75</v>
      </c>
      <c r="B7618" s="41" t="str">
        <f>VLOOKUP(A7618,'[110]Legacy Location Lookups'!$B$1:$C$340,2,0)</f>
        <v>Delray Beach, FL</v>
      </c>
      <c r="C7618" s="41" t="s">
        <v>151</v>
      </c>
      <c r="D7618" s="41" t="s">
        <v>153</v>
      </c>
      <c r="E7618" s="41" t="s">
        <v>147</v>
      </c>
      <c r="F7618" s="38">
        <v>44321</v>
      </c>
      <c r="G7618" s="41" t="s">
        <v>147</v>
      </c>
      <c r="H7618" s="41">
        <v>1</v>
      </c>
    </row>
    <row r="7619" spans="1:8" x14ac:dyDescent="0.25">
      <c r="A7619" s="41">
        <f>VLOOKUP(D7619,'[110]Legacy Location Lookups'!$A$1:$C$340,2,0)</f>
        <v>75</v>
      </c>
      <c r="B7619" s="41" t="str">
        <f>VLOOKUP(A7619,'[110]Legacy Location Lookups'!$B$1:$C$340,2,0)</f>
        <v>Delray Beach, FL</v>
      </c>
      <c r="C7619" s="41" t="s">
        <v>151</v>
      </c>
      <c r="D7619" s="41" t="s">
        <v>153</v>
      </c>
      <c r="E7619" s="41" t="s">
        <v>144</v>
      </c>
      <c r="F7619" s="38">
        <v>44321</v>
      </c>
      <c r="G7619" s="41" t="s">
        <v>159</v>
      </c>
      <c r="H7619" s="41">
        <v>2</v>
      </c>
    </row>
    <row r="7620" spans="1:8" x14ac:dyDescent="0.25">
      <c r="A7620" s="41">
        <f>VLOOKUP(D7620,'[110]Legacy Location Lookups'!$A$1:$C$340,2,0)</f>
        <v>76</v>
      </c>
      <c r="B7620" s="41" t="str">
        <f>VLOOKUP(A7620,'[110]Legacy Location Lookups'!$B$1:$C$340,2,0)</f>
        <v>East Boca Raton, FL</v>
      </c>
      <c r="C7620" s="41" t="s">
        <v>151</v>
      </c>
      <c r="D7620" s="41" t="s">
        <v>175</v>
      </c>
      <c r="E7620" s="41" t="s">
        <v>144</v>
      </c>
      <c r="F7620" s="38">
        <v>44321</v>
      </c>
      <c r="G7620" s="41" t="s">
        <v>145</v>
      </c>
      <c r="H7620" s="41">
        <v>6</v>
      </c>
    </row>
    <row r="7621" spans="1:8" x14ac:dyDescent="0.25">
      <c r="A7621" s="41">
        <f>VLOOKUP(D7621,'[110]Legacy Location Lookups'!$A$1:$C$340,2,0)</f>
        <v>76</v>
      </c>
      <c r="B7621" s="41" t="str">
        <f>VLOOKUP(A7621,'[110]Legacy Location Lookups'!$B$1:$C$340,2,0)</f>
        <v>East Boca Raton, FL</v>
      </c>
      <c r="C7621" s="41" t="s">
        <v>151</v>
      </c>
      <c r="D7621" s="41" t="s">
        <v>175</v>
      </c>
      <c r="E7621" s="41" t="s">
        <v>147</v>
      </c>
      <c r="F7621" s="38">
        <v>44321</v>
      </c>
      <c r="G7621" s="41" t="s">
        <v>147</v>
      </c>
      <c r="H7621" s="41">
        <v>0</v>
      </c>
    </row>
    <row r="7622" spans="1:8" x14ac:dyDescent="0.25">
      <c r="A7622" s="41">
        <f>VLOOKUP(D7622,'[110]Legacy Location Lookups'!$A$1:$C$340,2,0)</f>
        <v>76</v>
      </c>
      <c r="B7622" s="41" t="str">
        <f>VLOOKUP(A7622,'[110]Legacy Location Lookups'!$B$1:$C$340,2,0)</f>
        <v>East Boca Raton, FL</v>
      </c>
      <c r="C7622" s="41" t="s">
        <v>151</v>
      </c>
      <c r="D7622" s="41" t="s">
        <v>175</v>
      </c>
      <c r="E7622" s="41" t="s">
        <v>144</v>
      </c>
      <c r="F7622" s="38">
        <v>44321</v>
      </c>
      <c r="G7622" s="41" t="s">
        <v>159</v>
      </c>
      <c r="H7622" s="41">
        <v>3</v>
      </c>
    </row>
    <row r="7623" spans="1:8" x14ac:dyDescent="0.25">
      <c r="A7623" s="41">
        <f>VLOOKUP(D7623,'[110]Legacy Location Lookups'!$A$1:$C$340,2,0)</f>
        <v>77</v>
      </c>
      <c r="B7623" s="41" t="str">
        <f>VLOOKUP(A7623,'[110]Legacy Location Lookups'!$B$1:$C$340,2,0)</f>
        <v>West Boca Raton, FL</v>
      </c>
      <c r="C7623" s="41" t="s">
        <v>151</v>
      </c>
      <c r="D7623" s="41" t="s">
        <v>154</v>
      </c>
      <c r="E7623" s="41" t="s">
        <v>144</v>
      </c>
      <c r="F7623" s="38">
        <v>44321</v>
      </c>
      <c r="G7623" s="41" t="s">
        <v>145</v>
      </c>
      <c r="H7623" s="41">
        <v>9</v>
      </c>
    </row>
    <row r="7624" spans="1:8" x14ac:dyDescent="0.25">
      <c r="A7624" s="41">
        <f>VLOOKUP(D7624,'[110]Legacy Location Lookups'!$A$1:$C$340,2,0)</f>
        <v>72</v>
      </c>
      <c r="B7624" s="41" t="str">
        <f>VLOOKUP(A7624,'[110]Legacy Location Lookups'!$B$1:$C$340,2,0)</f>
        <v>Boca Raton, FL</v>
      </c>
      <c r="C7624" s="41" t="s">
        <v>151</v>
      </c>
      <c r="D7624" s="41" t="s">
        <v>155</v>
      </c>
      <c r="E7624" s="41" t="s">
        <v>144</v>
      </c>
      <c r="F7624" s="38">
        <v>44321</v>
      </c>
      <c r="G7624" s="41" t="s">
        <v>145</v>
      </c>
      <c r="H7624" s="41">
        <v>19</v>
      </c>
    </row>
    <row r="7625" spans="1:8" x14ac:dyDescent="0.25">
      <c r="A7625" s="41">
        <f>VLOOKUP(D7625,'[110]Legacy Location Lookups'!$A$1:$C$340,2,0)</f>
        <v>72</v>
      </c>
      <c r="B7625" s="41" t="str">
        <f>VLOOKUP(A7625,'[110]Legacy Location Lookups'!$B$1:$C$340,2,0)</f>
        <v>Boca Raton, FL</v>
      </c>
      <c r="C7625" s="41" t="s">
        <v>151</v>
      </c>
      <c r="D7625" s="41" t="s">
        <v>155</v>
      </c>
      <c r="E7625" s="41" t="s">
        <v>144</v>
      </c>
      <c r="F7625" s="38">
        <v>44321</v>
      </c>
      <c r="G7625" s="41" t="s">
        <v>159</v>
      </c>
      <c r="H7625" s="41">
        <v>0</v>
      </c>
    </row>
    <row r="7626" spans="1:8" x14ac:dyDescent="0.25">
      <c r="A7626" s="41">
        <f>VLOOKUP(D7626,'[110]Legacy Location Lookups'!$A$1:$C$340,2,0)</f>
        <v>72</v>
      </c>
      <c r="B7626" s="41" t="str">
        <f>VLOOKUP(A7626,'[110]Legacy Location Lookups'!$B$1:$C$340,2,0)</f>
        <v>Boca Raton, FL</v>
      </c>
      <c r="C7626" s="41" t="s">
        <v>151</v>
      </c>
      <c r="D7626" s="41" t="s">
        <v>155</v>
      </c>
      <c r="E7626" s="41" t="s">
        <v>147</v>
      </c>
      <c r="F7626" s="38">
        <v>44321</v>
      </c>
      <c r="G7626" s="41" t="s">
        <v>147</v>
      </c>
      <c r="H7626" s="41">
        <v>0</v>
      </c>
    </row>
    <row r="7627" spans="1:8" x14ac:dyDescent="0.25">
      <c r="A7627" s="41">
        <f>VLOOKUP(D7627,'[110]Legacy Location Lookups'!$A$1:$C$340,2,0)</f>
        <v>104</v>
      </c>
      <c r="B7627" s="41" t="str">
        <f>VLOOKUP(A7627,'[110]Legacy Location Lookups'!$B$1:$C$340,2,0)</f>
        <v>Miami, FL</v>
      </c>
      <c r="C7627" s="41" t="s">
        <v>151</v>
      </c>
      <c r="D7627" s="41" t="s">
        <v>223</v>
      </c>
      <c r="E7627" s="41" t="s">
        <v>144</v>
      </c>
      <c r="F7627" s="38">
        <v>44321</v>
      </c>
      <c r="G7627" s="41" t="s">
        <v>145</v>
      </c>
      <c r="H7627" s="41">
        <v>23</v>
      </c>
    </row>
    <row r="7628" spans="1:8" x14ac:dyDescent="0.25">
      <c r="A7628" s="41">
        <f>VLOOKUP(D7628,'[110]Legacy Location Lookups'!$A$1:$C$340,2,0)</f>
        <v>104</v>
      </c>
      <c r="B7628" s="41" t="str">
        <f>VLOOKUP(A7628,'[110]Legacy Location Lookups'!$B$1:$C$340,2,0)</f>
        <v>Miami, FL</v>
      </c>
      <c r="C7628" s="41" t="s">
        <v>151</v>
      </c>
      <c r="D7628" s="41" t="s">
        <v>223</v>
      </c>
      <c r="E7628" s="41" t="s">
        <v>144</v>
      </c>
      <c r="F7628" s="38">
        <v>44321</v>
      </c>
      <c r="G7628" s="41" t="s">
        <v>159</v>
      </c>
      <c r="H7628" s="41">
        <v>1</v>
      </c>
    </row>
    <row r="7629" spans="1:8" x14ac:dyDescent="0.25">
      <c r="A7629" s="41">
        <f>VLOOKUP(D7629,'[110]Legacy Location Lookups'!$A$1:$C$340,2,0)</f>
        <v>73</v>
      </c>
      <c r="B7629" s="41" t="str">
        <f>VLOOKUP(A7629,'[110]Legacy Location Lookups'!$B$1:$C$340,2,0)</f>
        <v>Boynton Beach, FL</v>
      </c>
      <c r="C7629" s="41" t="s">
        <v>151</v>
      </c>
      <c r="D7629" s="41" t="s">
        <v>152</v>
      </c>
      <c r="E7629" s="41" t="s">
        <v>144</v>
      </c>
      <c r="F7629" s="38">
        <v>44322</v>
      </c>
      <c r="G7629" s="41" t="s">
        <v>145</v>
      </c>
      <c r="H7629" s="41">
        <v>54</v>
      </c>
    </row>
    <row r="7630" spans="1:8" x14ac:dyDescent="0.25">
      <c r="A7630" s="41">
        <f>VLOOKUP(D7630,'[110]Legacy Location Lookups'!$A$1:$C$340,2,0)</f>
        <v>73</v>
      </c>
      <c r="B7630" s="41" t="str">
        <f>VLOOKUP(A7630,'[110]Legacy Location Lookups'!$B$1:$C$340,2,0)</f>
        <v>Boynton Beach, FL</v>
      </c>
      <c r="C7630" s="41" t="s">
        <v>151</v>
      </c>
      <c r="D7630" s="41" t="s">
        <v>152</v>
      </c>
      <c r="E7630" s="41" t="s">
        <v>144</v>
      </c>
      <c r="F7630" s="38">
        <v>44322</v>
      </c>
      <c r="G7630" s="41" t="s">
        <v>146</v>
      </c>
      <c r="H7630" s="41">
        <v>16</v>
      </c>
    </row>
    <row r="7631" spans="1:8" x14ac:dyDescent="0.25">
      <c r="A7631" s="41">
        <f>VLOOKUP(D7631,'[110]Legacy Location Lookups'!$A$1:$C$340,2,0)</f>
        <v>73</v>
      </c>
      <c r="B7631" s="41" t="str">
        <f>VLOOKUP(A7631,'[110]Legacy Location Lookups'!$B$1:$C$340,2,0)</f>
        <v>Boynton Beach, FL</v>
      </c>
      <c r="C7631" s="41" t="s">
        <v>151</v>
      </c>
      <c r="D7631" s="41" t="s">
        <v>152</v>
      </c>
      <c r="E7631" s="41" t="s">
        <v>144</v>
      </c>
      <c r="F7631" s="38">
        <v>44322</v>
      </c>
      <c r="G7631" s="41" t="s">
        <v>159</v>
      </c>
      <c r="H7631" s="41">
        <v>5</v>
      </c>
    </row>
    <row r="7632" spans="1:8" x14ac:dyDescent="0.25">
      <c r="A7632" s="41">
        <f>VLOOKUP(D7632,'[110]Legacy Location Lookups'!$A$1:$C$340,2,0)</f>
        <v>73</v>
      </c>
      <c r="B7632" s="41" t="str">
        <f>VLOOKUP(A7632,'[110]Legacy Location Lookups'!$B$1:$C$340,2,0)</f>
        <v>Boynton Beach, FL</v>
      </c>
      <c r="C7632" s="41" t="s">
        <v>151</v>
      </c>
      <c r="D7632" s="41" t="s">
        <v>152</v>
      </c>
      <c r="E7632" s="41" t="s">
        <v>144</v>
      </c>
      <c r="F7632" s="38">
        <v>44322</v>
      </c>
      <c r="G7632" s="41" t="s">
        <v>145</v>
      </c>
      <c r="H7632" s="41">
        <v>17</v>
      </c>
    </row>
    <row r="7633" spans="1:8" x14ac:dyDescent="0.25">
      <c r="A7633" s="41">
        <f>VLOOKUP(D7633,'[110]Legacy Location Lookups'!$A$1:$C$340,2,0)</f>
        <v>73</v>
      </c>
      <c r="B7633" s="41" t="str">
        <f>VLOOKUP(A7633,'[110]Legacy Location Lookups'!$B$1:$C$340,2,0)</f>
        <v>Boynton Beach, FL</v>
      </c>
      <c r="C7633" s="41" t="s">
        <v>151</v>
      </c>
      <c r="D7633" s="41" t="s">
        <v>152</v>
      </c>
      <c r="E7633" s="41" t="s">
        <v>144</v>
      </c>
      <c r="F7633" s="38">
        <v>44322</v>
      </c>
      <c r="G7633" s="41" t="s">
        <v>145</v>
      </c>
      <c r="H7633" s="41">
        <v>3</v>
      </c>
    </row>
    <row r="7634" spans="1:8" x14ac:dyDescent="0.25">
      <c r="A7634" s="41">
        <f>VLOOKUP(D7634,'[110]Legacy Location Lookups'!$A$1:$C$340,2,0)</f>
        <v>75</v>
      </c>
      <c r="B7634" s="41" t="str">
        <f>VLOOKUP(A7634,'[110]Legacy Location Lookups'!$B$1:$C$340,2,0)</f>
        <v>Delray Beach, FL</v>
      </c>
      <c r="C7634" s="41" t="s">
        <v>151</v>
      </c>
      <c r="D7634" s="41" t="s">
        <v>153</v>
      </c>
      <c r="E7634" s="41" t="s">
        <v>144</v>
      </c>
      <c r="F7634" s="38">
        <v>44322</v>
      </c>
      <c r="G7634" s="41" t="s">
        <v>145</v>
      </c>
      <c r="H7634" s="41">
        <v>30</v>
      </c>
    </row>
    <row r="7635" spans="1:8" x14ac:dyDescent="0.25">
      <c r="A7635" s="41">
        <f>VLOOKUP(D7635,'[110]Legacy Location Lookups'!$A$1:$C$340,2,0)</f>
        <v>75</v>
      </c>
      <c r="B7635" s="41" t="str">
        <f>VLOOKUP(A7635,'[110]Legacy Location Lookups'!$B$1:$C$340,2,0)</f>
        <v>Delray Beach, FL</v>
      </c>
      <c r="C7635" s="41" t="s">
        <v>151</v>
      </c>
      <c r="D7635" s="41" t="s">
        <v>153</v>
      </c>
      <c r="E7635" s="41" t="s">
        <v>147</v>
      </c>
      <c r="F7635" s="38">
        <v>44322</v>
      </c>
      <c r="G7635" s="41" t="s">
        <v>147</v>
      </c>
      <c r="H7635" s="41">
        <v>0</v>
      </c>
    </row>
    <row r="7636" spans="1:8" x14ac:dyDescent="0.25">
      <c r="A7636" s="41">
        <f>VLOOKUP(D7636,'[110]Legacy Location Lookups'!$A$1:$C$340,2,0)</f>
        <v>75</v>
      </c>
      <c r="B7636" s="41" t="str">
        <f>VLOOKUP(A7636,'[110]Legacy Location Lookups'!$B$1:$C$340,2,0)</f>
        <v>Delray Beach, FL</v>
      </c>
      <c r="C7636" s="41" t="s">
        <v>151</v>
      </c>
      <c r="D7636" s="41" t="s">
        <v>153</v>
      </c>
      <c r="E7636" s="41" t="s">
        <v>144</v>
      </c>
      <c r="F7636" s="38">
        <v>44322</v>
      </c>
      <c r="G7636" s="41" t="s">
        <v>159</v>
      </c>
      <c r="H7636" s="41">
        <v>0</v>
      </c>
    </row>
    <row r="7637" spans="1:8" x14ac:dyDescent="0.25">
      <c r="A7637" s="41">
        <f>VLOOKUP(D7637,'[110]Legacy Location Lookups'!$A$1:$C$340,2,0)</f>
        <v>76</v>
      </c>
      <c r="B7637" s="41" t="str">
        <f>VLOOKUP(A7637,'[110]Legacy Location Lookups'!$B$1:$C$340,2,0)</f>
        <v>East Boca Raton, FL</v>
      </c>
      <c r="C7637" s="41" t="s">
        <v>151</v>
      </c>
      <c r="D7637" s="41" t="s">
        <v>175</v>
      </c>
      <c r="E7637" s="41" t="s">
        <v>144</v>
      </c>
      <c r="F7637" s="38">
        <v>44322</v>
      </c>
      <c r="G7637" s="41" t="s">
        <v>145</v>
      </c>
      <c r="H7637" s="41">
        <v>28</v>
      </c>
    </row>
    <row r="7638" spans="1:8" x14ac:dyDescent="0.25">
      <c r="A7638" s="41">
        <f>VLOOKUP(D7638,'[110]Legacy Location Lookups'!$A$1:$C$340,2,0)</f>
        <v>77</v>
      </c>
      <c r="B7638" s="41" t="str">
        <f>VLOOKUP(A7638,'[110]Legacy Location Lookups'!$B$1:$C$340,2,0)</f>
        <v>West Boca Raton, FL</v>
      </c>
      <c r="C7638" s="41" t="s">
        <v>151</v>
      </c>
      <c r="D7638" s="41" t="s">
        <v>154</v>
      </c>
      <c r="E7638" s="41" t="s">
        <v>144</v>
      </c>
      <c r="F7638" s="38">
        <v>44322</v>
      </c>
      <c r="G7638" s="41" t="s">
        <v>145</v>
      </c>
      <c r="H7638" s="41">
        <v>1</v>
      </c>
    </row>
    <row r="7639" spans="1:8" x14ac:dyDescent="0.25">
      <c r="A7639" s="41">
        <f>VLOOKUP(D7639,'[110]Legacy Location Lookups'!$A$1:$C$340,2,0)</f>
        <v>72</v>
      </c>
      <c r="B7639" s="41" t="str">
        <f>VLOOKUP(A7639,'[110]Legacy Location Lookups'!$B$1:$C$340,2,0)</f>
        <v>Boca Raton, FL</v>
      </c>
      <c r="C7639" s="41" t="s">
        <v>151</v>
      </c>
      <c r="D7639" s="41" t="s">
        <v>155</v>
      </c>
      <c r="E7639" s="41" t="s">
        <v>144</v>
      </c>
      <c r="F7639" s="38">
        <v>44322</v>
      </c>
      <c r="G7639" s="41" t="s">
        <v>145</v>
      </c>
      <c r="H7639" s="41">
        <v>33</v>
      </c>
    </row>
    <row r="7640" spans="1:8" x14ac:dyDescent="0.25">
      <c r="A7640" s="41">
        <f>VLOOKUP(D7640,'[110]Legacy Location Lookups'!$A$1:$C$340,2,0)</f>
        <v>72</v>
      </c>
      <c r="B7640" s="41" t="str">
        <f>VLOOKUP(A7640,'[110]Legacy Location Lookups'!$B$1:$C$340,2,0)</f>
        <v>Boca Raton, FL</v>
      </c>
      <c r="C7640" s="41" t="s">
        <v>151</v>
      </c>
      <c r="D7640" s="41" t="s">
        <v>155</v>
      </c>
      <c r="E7640" s="41" t="s">
        <v>144</v>
      </c>
      <c r="F7640" s="38">
        <v>44322</v>
      </c>
      <c r="G7640" s="41" t="s">
        <v>159</v>
      </c>
      <c r="H7640" s="41">
        <v>4</v>
      </c>
    </row>
    <row r="7641" spans="1:8" x14ac:dyDescent="0.25">
      <c r="A7641" s="41">
        <f>VLOOKUP(D7641,'[110]Legacy Location Lookups'!$A$1:$C$340,2,0)</f>
        <v>72</v>
      </c>
      <c r="B7641" s="41" t="str">
        <f>VLOOKUP(A7641,'[110]Legacy Location Lookups'!$B$1:$C$340,2,0)</f>
        <v>Boca Raton, FL</v>
      </c>
      <c r="C7641" s="41" t="s">
        <v>151</v>
      </c>
      <c r="D7641" s="41" t="s">
        <v>155</v>
      </c>
      <c r="E7641" s="41" t="s">
        <v>147</v>
      </c>
      <c r="F7641" s="38">
        <v>44322</v>
      </c>
      <c r="G7641" s="41" t="s">
        <v>147</v>
      </c>
      <c r="H7641" s="41">
        <v>1</v>
      </c>
    </row>
    <row r="7642" spans="1:8" x14ac:dyDescent="0.25">
      <c r="A7642" s="41">
        <f>VLOOKUP(D7642,'[110]Legacy Location Lookups'!$A$1:$C$340,2,0)</f>
        <v>104</v>
      </c>
      <c r="B7642" s="41" t="str">
        <f>VLOOKUP(A7642,'[110]Legacy Location Lookups'!$B$1:$C$340,2,0)</f>
        <v>Miami, FL</v>
      </c>
      <c r="C7642" s="41" t="s">
        <v>151</v>
      </c>
      <c r="D7642" s="41" t="s">
        <v>223</v>
      </c>
      <c r="E7642" s="41" t="s">
        <v>144</v>
      </c>
      <c r="F7642" s="38">
        <v>44322</v>
      </c>
      <c r="G7642" s="41" t="s">
        <v>145</v>
      </c>
      <c r="H7642" s="41">
        <v>18</v>
      </c>
    </row>
    <row r="7643" spans="1:8" x14ac:dyDescent="0.25">
      <c r="A7643" s="41">
        <f>VLOOKUP(D7643,'[110]Legacy Location Lookups'!$A$1:$C$340,2,0)</f>
        <v>104</v>
      </c>
      <c r="B7643" s="41" t="str">
        <f>VLOOKUP(A7643,'[110]Legacy Location Lookups'!$B$1:$C$340,2,0)</f>
        <v>Miami, FL</v>
      </c>
      <c r="C7643" s="41" t="s">
        <v>151</v>
      </c>
      <c r="D7643" s="41" t="s">
        <v>223</v>
      </c>
      <c r="E7643" s="41" t="s">
        <v>144</v>
      </c>
      <c r="F7643" s="38">
        <v>44322</v>
      </c>
      <c r="G7643" s="41" t="s">
        <v>159</v>
      </c>
      <c r="H7643" s="41">
        <v>5</v>
      </c>
    </row>
    <row r="7644" spans="1:8" x14ac:dyDescent="0.25">
      <c r="A7644" s="41">
        <f>VLOOKUP(D7644,'[110]Legacy Location Lookups'!$A$1:$C$340,2,0)</f>
        <v>73</v>
      </c>
      <c r="B7644" s="41" t="str">
        <f>VLOOKUP(A7644,'[110]Legacy Location Lookups'!$B$1:$C$340,2,0)</f>
        <v>Boynton Beach, FL</v>
      </c>
      <c r="C7644" s="41" t="s">
        <v>151</v>
      </c>
      <c r="D7644" s="41" t="s">
        <v>152</v>
      </c>
      <c r="E7644" s="41" t="s">
        <v>144</v>
      </c>
      <c r="F7644" s="38">
        <v>44323</v>
      </c>
      <c r="G7644" s="41" t="s">
        <v>145</v>
      </c>
      <c r="H7644" s="41">
        <v>64</v>
      </c>
    </row>
    <row r="7645" spans="1:8" x14ac:dyDescent="0.25">
      <c r="A7645" s="41">
        <f>VLOOKUP(D7645,'[110]Legacy Location Lookups'!$A$1:$C$340,2,0)</f>
        <v>73</v>
      </c>
      <c r="B7645" s="41" t="str">
        <f>VLOOKUP(A7645,'[110]Legacy Location Lookups'!$B$1:$C$340,2,0)</f>
        <v>Boynton Beach, FL</v>
      </c>
      <c r="C7645" s="41" t="s">
        <v>151</v>
      </c>
      <c r="D7645" s="41" t="s">
        <v>152</v>
      </c>
      <c r="E7645" s="41" t="s">
        <v>144</v>
      </c>
      <c r="F7645" s="38">
        <v>44323</v>
      </c>
      <c r="G7645" s="41" t="s">
        <v>159</v>
      </c>
      <c r="H7645" s="41">
        <v>2</v>
      </c>
    </row>
    <row r="7646" spans="1:8" x14ac:dyDescent="0.25">
      <c r="A7646" s="41">
        <f>VLOOKUP(D7646,'[110]Legacy Location Lookups'!$A$1:$C$340,2,0)</f>
        <v>73</v>
      </c>
      <c r="B7646" s="41" t="str">
        <f>VLOOKUP(A7646,'[110]Legacy Location Lookups'!$B$1:$C$340,2,0)</f>
        <v>Boynton Beach, FL</v>
      </c>
      <c r="C7646" s="41" t="s">
        <v>151</v>
      </c>
      <c r="D7646" s="41" t="s">
        <v>152</v>
      </c>
      <c r="E7646" s="41" t="s">
        <v>144</v>
      </c>
      <c r="F7646" s="38">
        <v>44323</v>
      </c>
      <c r="G7646" s="41" t="s">
        <v>145</v>
      </c>
      <c r="H7646" s="41">
        <v>0</v>
      </c>
    </row>
    <row r="7647" spans="1:8" x14ac:dyDescent="0.25">
      <c r="A7647" s="41">
        <f>VLOOKUP(D7647,'[110]Legacy Location Lookups'!$A$1:$C$340,2,0)</f>
        <v>73</v>
      </c>
      <c r="B7647" s="41" t="str">
        <f>VLOOKUP(A7647,'[110]Legacy Location Lookups'!$B$1:$C$340,2,0)</f>
        <v>Boynton Beach, FL</v>
      </c>
      <c r="C7647" s="41" t="s">
        <v>151</v>
      </c>
      <c r="D7647" s="41" t="s">
        <v>152</v>
      </c>
      <c r="E7647" s="41" t="s">
        <v>144</v>
      </c>
      <c r="F7647" s="38">
        <v>44323</v>
      </c>
      <c r="G7647" s="41" t="s">
        <v>145</v>
      </c>
      <c r="H7647" s="41">
        <v>0</v>
      </c>
    </row>
    <row r="7648" spans="1:8" x14ac:dyDescent="0.25">
      <c r="A7648" s="41">
        <f>VLOOKUP(D7648,'[110]Legacy Location Lookups'!$A$1:$C$340,2,0)</f>
        <v>75</v>
      </c>
      <c r="B7648" s="41" t="str">
        <f>VLOOKUP(A7648,'[110]Legacy Location Lookups'!$B$1:$C$340,2,0)</f>
        <v>Delray Beach, FL</v>
      </c>
      <c r="C7648" s="41" t="s">
        <v>151</v>
      </c>
      <c r="D7648" s="41" t="s">
        <v>153</v>
      </c>
      <c r="E7648" s="41" t="s">
        <v>144</v>
      </c>
      <c r="F7648" s="38">
        <v>44323</v>
      </c>
      <c r="G7648" s="41" t="s">
        <v>145</v>
      </c>
      <c r="H7648" s="41">
        <v>61</v>
      </c>
    </row>
    <row r="7649" spans="1:8" x14ac:dyDescent="0.25">
      <c r="A7649" s="41">
        <f>VLOOKUP(D7649,'[110]Legacy Location Lookups'!$A$1:$C$340,2,0)</f>
        <v>75</v>
      </c>
      <c r="B7649" s="41" t="str">
        <f>VLOOKUP(A7649,'[110]Legacy Location Lookups'!$B$1:$C$340,2,0)</f>
        <v>Delray Beach, FL</v>
      </c>
      <c r="C7649" s="41" t="s">
        <v>151</v>
      </c>
      <c r="D7649" s="41" t="s">
        <v>153</v>
      </c>
      <c r="E7649" s="41" t="s">
        <v>144</v>
      </c>
      <c r="F7649" s="38">
        <v>44323</v>
      </c>
      <c r="G7649" s="41" t="s">
        <v>159</v>
      </c>
      <c r="H7649" s="41">
        <v>1</v>
      </c>
    </row>
    <row r="7650" spans="1:8" x14ac:dyDescent="0.25">
      <c r="A7650" s="41">
        <f>VLOOKUP(D7650,'[110]Legacy Location Lookups'!$A$1:$C$340,2,0)</f>
        <v>76</v>
      </c>
      <c r="B7650" s="41" t="str">
        <f>VLOOKUP(A7650,'[110]Legacy Location Lookups'!$B$1:$C$340,2,0)</f>
        <v>East Boca Raton, FL</v>
      </c>
      <c r="C7650" s="41" t="s">
        <v>151</v>
      </c>
      <c r="D7650" s="41" t="s">
        <v>175</v>
      </c>
      <c r="E7650" s="41" t="s">
        <v>144</v>
      </c>
      <c r="F7650" s="38">
        <v>44323</v>
      </c>
      <c r="G7650" s="41" t="s">
        <v>145</v>
      </c>
      <c r="H7650" s="41">
        <v>0</v>
      </c>
    </row>
    <row r="7651" spans="1:8" x14ac:dyDescent="0.25">
      <c r="A7651" s="41">
        <f>VLOOKUP(D7651,'[110]Legacy Location Lookups'!$A$1:$C$340,2,0)</f>
        <v>76</v>
      </c>
      <c r="B7651" s="41" t="str">
        <f>VLOOKUP(A7651,'[110]Legacy Location Lookups'!$B$1:$C$340,2,0)</f>
        <v>East Boca Raton, FL</v>
      </c>
      <c r="C7651" s="41" t="s">
        <v>151</v>
      </c>
      <c r="D7651" s="41" t="s">
        <v>175</v>
      </c>
      <c r="E7651" s="41" t="s">
        <v>144</v>
      </c>
      <c r="F7651" s="38">
        <v>44323</v>
      </c>
      <c r="G7651" s="41" t="s">
        <v>159</v>
      </c>
      <c r="H7651" s="41">
        <v>0</v>
      </c>
    </row>
    <row r="7652" spans="1:8" x14ac:dyDescent="0.25">
      <c r="A7652" s="41">
        <f>VLOOKUP(D7652,'[110]Legacy Location Lookups'!$A$1:$C$340,2,0)</f>
        <v>77</v>
      </c>
      <c r="B7652" s="41" t="str">
        <f>VLOOKUP(A7652,'[110]Legacy Location Lookups'!$B$1:$C$340,2,0)</f>
        <v>West Boca Raton, FL</v>
      </c>
      <c r="C7652" s="41" t="s">
        <v>151</v>
      </c>
      <c r="D7652" s="41" t="s">
        <v>154</v>
      </c>
      <c r="E7652" s="41" t="s">
        <v>144</v>
      </c>
      <c r="F7652" s="38">
        <v>44323</v>
      </c>
      <c r="G7652" s="41" t="s">
        <v>145</v>
      </c>
      <c r="H7652" s="41">
        <v>28</v>
      </c>
    </row>
    <row r="7653" spans="1:8" x14ac:dyDescent="0.25">
      <c r="A7653" s="41">
        <f>VLOOKUP(D7653,'[110]Legacy Location Lookups'!$A$1:$C$340,2,0)</f>
        <v>72</v>
      </c>
      <c r="B7653" s="41" t="str">
        <f>VLOOKUP(A7653,'[110]Legacy Location Lookups'!$B$1:$C$340,2,0)</f>
        <v>Boca Raton, FL</v>
      </c>
      <c r="C7653" s="41" t="s">
        <v>151</v>
      </c>
      <c r="D7653" s="41" t="s">
        <v>155</v>
      </c>
      <c r="E7653" s="41" t="s">
        <v>144</v>
      </c>
      <c r="F7653" s="38">
        <v>44323</v>
      </c>
      <c r="G7653" s="41" t="s">
        <v>145</v>
      </c>
      <c r="H7653" s="41">
        <v>6</v>
      </c>
    </row>
    <row r="7654" spans="1:8" x14ac:dyDescent="0.25">
      <c r="A7654" s="41">
        <f>VLOOKUP(D7654,'[110]Legacy Location Lookups'!$A$1:$C$340,2,0)</f>
        <v>72</v>
      </c>
      <c r="B7654" s="41" t="str">
        <f>VLOOKUP(A7654,'[110]Legacy Location Lookups'!$B$1:$C$340,2,0)</f>
        <v>Boca Raton, FL</v>
      </c>
      <c r="C7654" s="41" t="s">
        <v>151</v>
      </c>
      <c r="D7654" s="41" t="s">
        <v>155</v>
      </c>
      <c r="E7654" s="41" t="s">
        <v>147</v>
      </c>
      <c r="F7654" s="38">
        <v>44323</v>
      </c>
      <c r="G7654" s="41" t="s">
        <v>147</v>
      </c>
      <c r="H7654" s="41">
        <v>0</v>
      </c>
    </row>
    <row r="7655" spans="1:8" x14ac:dyDescent="0.25">
      <c r="A7655" s="41">
        <f>VLOOKUP(D7655,'[110]Legacy Location Lookups'!$A$1:$C$340,2,0)</f>
        <v>72</v>
      </c>
      <c r="B7655" s="41" t="str">
        <f>VLOOKUP(A7655,'[110]Legacy Location Lookups'!$B$1:$C$340,2,0)</f>
        <v>Boca Raton, FL</v>
      </c>
      <c r="C7655" s="41" t="s">
        <v>151</v>
      </c>
      <c r="D7655" s="41" t="s">
        <v>155</v>
      </c>
      <c r="E7655" s="41" t="s">
        <v>144</v>
      </c>
      <c r="F7655" s="38">
        <v>44323</v>
      </c>
      <c r="G7655" s="41" t="s">
        <v>159</v>
      </c>
      <c r="H7655" s="41">
        <v>1</v>
      </c>
    </row>
    <row r="7656" spans="1:8" x14ac:dyDescent="0.25">
      <c r="A7656" s="41">
        <f>VLOOKUP(D7656,'[110]Legacy Location Lookups'!$A$1:$C$340,2,0)</f>
        <v>104</v>
      </c>
      <c r="B7656" s="41" t="str">
        <f>VLOOKUP(A7656,'[110]Legacy Location Lookups'!$B$1:$C$340,2,0)</f>
        <v>Miami, FL</v>
      </c>
      <c r="C7656" s="41" t="s">
        <v>151</v>
      </c>
      <c r="D7656" s="41" t="s">
        <v>223</v>
      </c>
      <c r="E7656" s="41" t="s">
        <v>144</v>
      </c>
      <c r="F7656" s="38">
        <v>44323</v>
      </c>
      <c r="G7656" s="41" t="s">
        <v>145</v>
      </c>
      <c r="H7656" s="41">
        <v>9</v>
      </c>
    </row>
    <row r="7657" spans="1:8" x14ac:dyDescent="0.25">
      <c r="A7657" s="41">
        <f>VLOOKUP(D7657,'[110]Legacy Location Lookups'!$A$1:$C$340,2,0)</f>
        <v>104</v>
      </c>
      <c r="B7657" s="41" t="str">
        <f>VLOOKUP(A7657,'[110]Legacy Location Lookups'!$B$1:$C$340,2,0)</f>
        <v>Miami, FL</v>
      </c>
      <c r="C7657" s="41" t="s">
        <v>151</v>
      </c>
      <c r="D7657" s="41" t="s">
        <v>223</v>
      </c>
      <c r="E7657" s="41" t="s">
        <v>144</v>
      </c>
      <c r="F7657" s="38">
        <v>44323</v>
      </c>
      <c r="G7657" s="41" t="s">
        <v>159</v>
      </c>
      <c r="H7657" s="41">
        <v>4</v>
      </c>
    </row>
    <row r="7658" spans="1:8" x14ac:dyDescent="0.25">
      <c r="A7658" s="41">
        <f>VLOOKUP(D7658,'[110]Legacy Location Lookups'!$A$1:$C$340,2,0)</f>
        <v>73</v>
      </c>
      <c r="B7658" s="41" t="str">
        <f>VLOOKUP(A7658,'[110]Legacy Location Lookups'!$B$1:$C$340,2,0)</f>
        <v>Boynton Beach, FL</v>
      </c>
      <c r="C7658" s="41" t="s">
        <v>151</v>
      </c>
      <c r="D7658" s="41" t="s">
        <v>152</v>
      </c>
      <c r="E7658" s="41" t="s">
        <v>144</v>
      </c>
      <c r="F7658" s="38">
        <v>44326</v>
      </c>
      <c r="G7658" s="41" t="s">
        <v>145</v>
      </c>
      <c r="H7658" s="41">
        <v>72</v>
      </c>
    </row>
    <row r="7659" spans="1:8" x14ac:dyDescent="0.25">
      <c r="A7659" s="41">
        <f>VLOOKUP(D7659,'[110]Legacy Location Lookups'!$A$1:$C$340,2,0)</f>
        <v>73</v>
      </c>
      <c r="B7659" s="41" t="str">
        <f>VLOOKUP(A7659,'[110]Legacy Location Lookups'!$B$1:$C$340,2,0)</f>
        <v>Boynton Beach, FL</v>
      </c>
      <c r="C7659" s="41" t="s">
        <v>151</v>
      </c>
      <c r="D7659" s="41" t="s">
        <v>152</v>
      </c>
      <c r="E7659" s="41" t="s">
        <v>144</v>
      </c>
      <c r="F7659" s="38">
        <v>44326</v>
      </c>
      <c r="G7659" s="41" t="s">
        <v>159</v>
      </c>
      <c r="H7659" s="41">
        <v>2</v>
      </c>
    </row>
    <row r="7660" spans="1:8" x14ac:dyDescent="0.25">
      <c r="A7660" s="41">
        <f>VLOOKUP(D7660,'[110]Legacy Location Lookups'!$A$1:$C$340,2,0)</f>
        <v>73</v>
      </c>
      <c r="B7660" s="41" t="str">
        <f>VLOOKUP(A7660,'[110]Legacy Location Lookups'!$B$1:$C$340,2,0)</f>
        <v>Boynton Beach, FL</v>
      </c>
      <c r="C7660" s="41" t="s">
        <v>151</v>
      </c>
      <c r="D7660" s="41" t="s">
        <v>152</v>
      </c>
      <c r="E7660" s="41" t="s">
        <v>147</v>
      </c>
      <c r="F7660" s="38">
        <v>44326</v>
      </c>
      <c r="G7660" s="41" t="s">
        <v>145</v>
      </c>
      <c r="H7660" s="41">
        <v>24</v>
      </c>
    </row>
    <row r="7661" spans="1:8" x14ac:dyDescent="0.25">
      <c r="A7661" s="41">
        <f>VLOOKUP(D7661,'[110]Legacy Location Lookups'!$A$1:$C$340,2,0)</f>
        <v>73</v>
      </c>
      <c r="B7661" s="41" t="str">
        <f>VLOOKUP(A7661,'[110]Legacy Location Lookups'!$B$1:$C$340,2,0)</f>
        <v>Boynton Beach, FL</v>
      </c>
      <c r="C7661" s="41" t="s">
        <v>151</v>
      </c>
      <c r="D7661" s="41" t="s">
        <v>152</v>
      </c>
      <c r="E7661" s="41" t="s">
        <v>144</v>
      </c>
      <c r="F7661" s="38">
        <v>44326</v>
      </c>
      <c r="G7661" s="41" t="s">
        <v>145</v>
      </c>
      <c r="H7661" s="41">
        <v>0</v>
      </c>
    </row>
    <row r="7662" spans="1:8" x14ac:dyDescent="0.25">
      <c r="A7662" s="41">
        <f>VLOOKUP(D7662,'[110]Legacy Location Lookups'!$A$1:$C$340,2,0)</f>
        <v>75</v>
      </c>
      <c r="B7662" s="41" t="str">
        <f>VLOOKUP(A7662,'[110]Legacy Location Lookups'!$B$1:$C$340,2,0)</f>
        <v>Delray Beach, FL</v>
      </c>
      <c r="C7662" s="41" t="s">
        <v>151</v>
      </c>
      <c r="D7662" s="41" t="s">
        <v>153</v>
      </c>
      <c r="E7662" s="41" t="s">
        <v>144</v>
      </c>
      <c r="F7662" s="38">
        <v>44326</v>
      </c>
      <c r="G7662" s="41" t="s">
        <v>145</v>
      </c>
      <c r="H7662" s="41">
        <v>16</v>
      </c>
    </row>
    <row r="7663" spans="1:8" x14ac:dyDescent="0.25">
      <c r="A7663" s="41">
        <f>VLOOKUP(D7663,'[110]Legacy Location Lookups'!$A$1:$C$340,2,0)</f>
        <v>75</v>
      </c>
      <c r="B7663" s="41" t="str">
        <f>VLOOKUP(A7663,'[110]Legacy Location Lookups'!$B$1:$C$340,2,0)</f>
        <v>Delray Beach, FL</v>
      </c>
      <c r="C7663" s="41" t="s">
        <v>151</v>
      </c>
      <c r="D7663" s="41" t="s">
        <v>153</v>
      </c>
      <c r="E7663" s="41" t="s">
        <v>147</v>
      </c>
      <c r="F7663" s="38">
        <v>44326</v>
      </c>
      <c r="G7663" s="41" t="s">
        <v>147</v>
      </c>
      <c r="H7663" s="41">
        <v>0</v>
      </c>
    </row>
    <row r="7664" spans="1:8" x14ac:dyDescent="0.25">
      <c r="A7664" s="41">
        <f>VLOOKUP(D7664,'[110]Legacy Location Lookups'!$A$1:$C$340,2,0)</f>
        <v>75</v>
      </c>
      <c r="B7664" s="41" t="str">
        <f>VLOOKUP(A7664,'[110]Legacy Location Lookups'!$B$1:$C$340,2,0)</f>
        <v>Delray Beach, FL</v>
      </c>
      <c r="C7664" s="41" t="s">
        <v>151</v>
      </c>
      <c r="D7664" s="41" t="s">
        <v>153</v>
      </c>
      <c r="E7664" s="41" t="s">
        <v>144</v>
      </c>
      <c r="F7664" s="38">
        <v>44326</v>
      </c>
      <c r="G7664" s="41" t="s">
        <v>159</v>
      </c>
      <c r="H7664" s="41">
        <v>4</v>
      </c>
    </row>
    <row r="7665" spans="1:8" x14ac:dyDescent="0.25">
      <c r="A7665" s="41">
        <f>VLOOKUP(D7665,'[110]Legacy Location Lookups'!$A$1:$C$340,2,0)</f>
        <v>76</v>
      </c>
      <c r="B7665" s="41" t="str">
        <f>VLOOKUP(A7665,'[110]Legacy Location Lookups'!$B$1:$C$340,2,0)</f>
        <v>East Boca Raton, FL</v>
      </c>
      <c r="C7665" s="41" t="s">
        <v>151</v>
      </c>
      <c r="D7665" s="41" t="s">
        <v>175</v>
      </c>
      <c r="E7665" s="41" t="s">
        <v>144</v>
      </c>
      <c r="F7665" s="38">
        <v>44326</v>
      </c>
      <c r="G7665" s="41" t="s">
        <v>145</v>
      </c>
      <c r="H7665" s="41">
        <v>17</v>
      </c>
    </row>
    <row r="7666" spans="1:8" x14ac:dyDescent="0.25">
      <c r="A7666" s="41">
        <f>VLOOKUP(D7666,'[110]Legacy Location Lookups'!$A$1:$C$340,2,0)</f>
        <v>77</v>
      </c>
      <c r="B7666" s="41" t="str">
        <f>VLOOKUP(A7666,'[110]Legacy Location Lookups'!$B$1:$C$340,2,0)</f>
        <v>West Boca Raton, FL</v>
      </c>
      <c r="C7666" s="41" t="s">
        <v>151</v>
      </c>
      <c r="D7666" s="41" t="s">
        <v>154</v>
      </c>
      <c r="E7666" s="41" t="s">
        <v>144</v>
      </c>
      <c r="F7666" s="38">
        <v>44326</v>
      </c>
      <c r="G7666" s="41" t="s">
        <v>145</v>
      </c>
      <c r="H7666" s="41">
        <v>22</v>
      </c>
    </row>
    <row r="7667" spans="1:8" x14ac:dyDescent="0.25">
      <c r="A7667" s="41">
        <f>VLOOKUP(D7667,'[110]Legacy Location Lookups'!$A$1:$C$340,2,0)</f>
        <v>72</v>
      </c>
      <c r="B7667" s="41" t="str">
        <f>VLOOKUP(A7667,'[110]Legacy Location Lookups'!$B$1:$C$340,2,0)</f>
        <v>Boca Raton, FL</v>
      </c>
      <c r="C7667" s="41" t="s">
        <v>151</v>
      </c>
      <c r="D7667" s="41" t="s">
        <v>155</v>
      </c>
      <c r="E7667" s="41" t="s">
        <v>144</v>
      </c>
      <c r="F7667" s="38">
        <v>44326</v>
      </c>
      <c r="G7667" s="41" t="s">
        <v>145</v>
      </c>
      <c r="H7667" s="41">
        <v>25</v>
      </c>
    </row>
    <row r="7668" spans="1:8" x14ac:dyDescent="0.25">
      <c r="A7668" s="41">
        <f>VLOOKUP(D7668,'[110]Legacy Location Lookups'!$A$1:$C$340,2,0)</f>
        <v>72</v>
      </c>
      <c r="B7668" s="41" t="str">
        <f>VLOOKUP(A7668,'[110]Legacy Location Lookups'!$B$1:$C$340,2,0)</f>
        <v>Boca Raton, FL</v>
      </c>
      <c r="C7668" s="41" t="s">
        <v>151</v>
      </c>
      <c r="D7668" s="41" t="s">
        <v>155</v>
      </c>
      <c r="E7668" s="41" t="s">
        <v>144</v>
      </c>
      <c r="F7668" s="38">
        <v>44326</v>
      </c>
      <c r="G7668" s="41" t="s">
        <v>159</v>
      </c>
      <c r="H7668" s="41">
        <v>0</v>
      </c>
    </row>
    <row r="7669" spans="1:8" x14ac:dyDescent="0.25">
      <c r="A7669" s="41">
        <f>VLOOKUP(D7669,'[110]Legacy Location Lookups'!$A$1:$C$340,2,0)</f>
        <v>72</v>
      </c>
      <c r="B7669" s="41" t="str">
        <f>VLOOKUP(A7669,'[110]Legacy Location Lookups'!$B$1:$C$340,2,0)</f>
        <v>Boca Raton, FL</v>
      </c>
      <c r="C7669" s="41" t="s">
        <v>151</v>
      </c>
      <c r="D7669" s="41" t="s">
        <v>155</v>
      </c>
      <c r="E7669" s="41" t="s">
        <v>147</v>
      </c>
      <c r="F7669" s="38">
        <v>44326</v>
      </c>
      <c r="G7669" s="41" t="s">
        <v>147</v>
      </c>
      <c r="H7669" s="41">
        <v>0</v>
      </c>
    </row>
    <row r="7670" spans="1:8" x14ac:dyDescent="0.25">
      <c r="A7670" s="41">
        <f>VLOOKUP(D7670,'[110]Legacy Location Lookups'!$A$1:$C$340,2,0)</f>
        <v>104</v>
      </c>
      <c r="B7670" s="41" t="str">
        <f>VLOOKUP(A7670,'[110]Legacy Location Lookups'!$B$1:$C$340,2,0)</f>
        <v>Miami, FL</v>
      </c>
      <c r="C7670" s="41" t="s">
        <v>151</v>
      </c>
      <c r="D7670" s="41" t="s">
        <v>223</v>
      </c>
      <c r="E7670" s="41" t="s">
        <v>144</v>
      </c>
      <c r="F7670" s="38">
        <v>44326</v>
      </c>
      <c r="G7670" s="41" t="s">
        <v>145</v>
      </c>
      <c r="H7670" s="41">
        <v>21</v>
      </c>
    </row>
    <row r="7671" spans="1:8" x14ac:dyDescent="0.25">
      <c r="A7671" s="41">
        <f>VLOOKUP(D7671,'[110]Legacy Location Lookups'!$A$1:$C$340,2,0)</f>
        <v>104</v>
      </c>
      <c r="B7671" s="41" t="str">
        <f>VLOOKUP(A7671,'[110]Legacy Location Lookups'!$B$1:$C$340,2,0)</f>
        <v>Miami, FL</v>
      </c>
      <c r="C7671" s="41" t="s">
        <v>151</v>
      </c>
      <c r="D7671" s="41" t="s">
        <v>223</v>
      </c>
      <c r="E7671" s="41" t="s">
        <v>144</v>
      </c>
      <c r="F7671" s="38">
        <v>44326</v>
      </c>
      <c r="G7671" s="41" t="s">
        <v>159</v>
      </c>
      <c r="H7671" s="41">
        <v>4</v>
      </c>
    </row>
    <row r="7672" spans="1:8" x14ac:dyDescent="0.25">
      <c r="A7672" s="41">
        <f>VLOOKUP(D7672,'[110]Legacy Location Lookups'!$A$1:$C$340,2,0)</f>
        <v>73</v>
      </c>
      <c r="B7672" s="41" t="str">
        <f>VLOOKUP(A7672,'[110]Legacy Location Lookups'!$B$1:$C$340,2,0)</f>
        <v>Boynton Beach, FL</v>
      </c>
      <c r="C7672" s="41" t="s">
        <v>151</v>
      </c>
      <c r="D7672" s="41" t="s">
        <v>152</v>
      </c>
      <c r="E7672" s="41" t="s">
        <v>144</v>
      </c>
      <c r="F7672" s="38">
        <v>44327</v>
      </c>
      <c r="G7672" s="41" t="s">
        <v>145</v>
      </c>
      <c r="H7672" s="41">
        <v>54</v>
      </c>
    </row>
    <row r="7673" spans="1:8" x14ac:dyDescent="0.25">
      <c r="A7673" s="41">
        <f>VLOOKUP(D7673,'[110]Legacy Location Lookups'!$A$1:$C$340,2,0)</f>
        <v>73</v>
      </c>
      <c r="B7673" s="41" t="str">
        <f>VLOOKUP(A7673,'[110]Legacy Location Lookups'!$B$1:$C$340,2,0)</f>
        <v>Boynton Beach, FL</v>
      </c>
      <c r="C7673" s="41" t="s">
        <v>151</v>
      </c>
      <c r="D7673" s="41" t="s">
        <v>152</v>
      </c>
      <c r="E7673" s="41" t="s">
        <v>144</v>
      </c>
      <c r="F7673" s="38">
        <v>44327</v>
      </c>
      <c r="G7673" s="41" t="s">
        <v>159</v>
      </c>
      <c r="H7673" s="41">
        <v>2</v>
      </c>
    </row>
    <row r="7674" spans="1:8" x14ac:dyDescent="0.25">
      <c r="A7674" s="41">
        <f>VLOOKUP(D7674,'[110]Legacy Location Lookups'!$A$1:$C$340,2,0)</f>
        <v>73</v>
      </c>
      <c r="B7674" s="41" t="str">
        <f>VLOOKUP(A7674,'[110]Legacy Location Lookups'!$B$1:$C$340,2,0)</f>
        <v>Boynton Beach, FL</v>
      </c>
      <c r="C7674" s="41" t="s">
        <v>151</v>
      </c>
      <c r="D7674" s="41" t="s">
        <v>152</v>
      </c>
      <c r="E7674" s="41" t="s">
        <v>147</v>
      </c>
      <c r="F7674" s="38">
        <v>44327</v>
      </c>
      <c r="G7674" s="41" t="s">
        <v>147</v>
      </c>
      <c r="H7674" s="41">
        <v>0</v>
      </c>
    </row>
    <row r="7675" spans="1:8" x14ac:dyDescent="0.25">
      <c r="A7675" s="41">
        <f>VLOOKUP(D7675,'[110]Legacy Location Lookups'!$A$1:$C$340,2,0)</f>
        <v>73</v>
      </c>
      <c r="B7675" s="41" t="str">
        <f>VLOOKUP(A7675,'[110]Legacy Location Lookups'!$B$1:$C$340,2,0)</f>
        <v>Boynton Beach, FL</v>
      </c>
      <c r="C7675" s="41" t="s">
        <v>151</v>
      </c>
      <c r="D7675" s="41" t="s">
        <v>152</v>
      </c>
      <c r="E7675" s="41" t="s">
        <v>144</v>
      </c>
      <c r="F7675" s="38">
        <v>44327</v>
      </c>
      <c r="G7675" s="41" t="s">
        <v>145</v>
      </c>
      <c r="H7675" s="41">
        <v>5</v>
      </c>
    </row>
    <row r="7676" spans="1:8" x14ac:dyDescent="0.25">
      <c r="A7676" s="41">
        <f>VLOOKUP(D7676,'[110]Legacy Location Lookups'!$A$1:$C$340,2,0)</f>
        <v>75</v>
      </c>
      <c r="B7676" s="41" t="str">
        <f>VLOOKUP(A7676,'[110]Legacy Location Lookups'!$B$1:$C$340,2,0)</f>
        <v>Delray Beach, FL</v>
      </c>
      <c r="C7676" s="41" t="s">
        <v>151</v>
      </c>
      <c r="D7676" s="41" t="s">
        <v>153</v>
      </c>
      <c r="E7676" s="41" t="s">
        <v>144</v>
      </c>
      <c r="F7676" s="38">
        <v>44327</v>
      </c>
      <c r="G7676" s="41" t="s">
        <v>145</v>
      </c>
      <c r="H7676" s="41">
        <v>52</v>
      </c>
    </row>
    <row r="7677" spans="1:8" x14ac:dyDescent="0.25">
      <c r="A7677" s="41">
        <f>VLOOKUP(D7677,'[110]Legacy Location Lookups'!$A$1:$C$340,2,0)</f>
        <v>75</v>
      </c>
      <c r="B7677" s="41" t="str">
        <f>VLOOKUP(A7677,'[110]Legacy Location Lookups'!$B$1:$C$340,2,0)</f>
        <v>Delray Beach, FL</v>
      </c>
      <c r="C7677" s="41" t="s">
        <v>151</v>
      </c>
      <c r="D7677" s="41" t="s">
        <v>153</v>
      </c>
      <c r="E7677" s="41" t="s">
        <v>144</v>
      </c>
      <c r="F7677" s="38">
        <v>44327</v>
      </c>
      <c r="G7677" s="41" t="s">
        <v>159</v>
      </c>
      <c r="H7677" s="41">
        <v>0</v>
      </c>
    </row>
    <row r="7678" spans="1:8" x14ac:dyDescent="0.25">
      <c r="A7678" s="41">
        <f>VLOOKUP(D7678,'[110]Legacy Location Lookups'!$A$1:$C$340,2,0)</f>
        <v>76</v>
      </c>
      <c r="B7678" s="41" t="str">
        <f>VLOOKUP(A7678,'[110]Legacy Location Lookups'!$B$1:$C$340,2,0)</f>
        <v>East Boca Raton, FL</v>
      </c>
      <c r="C7678" s="41" t="s">
        <v>151</v>
      </c>
      <c r="D7678" s="41" t="s">
        <v>175</v>
      </c>
      <c r="E7678" s="41" t="s">
        <v>144</v>
      </c>
      <c r="F7678" s="38">
        <v>44327</v>
      </c>
      <c r="G7678" s="41" t="s">
        <v>145</v>
      </c>
      <c r="H7678" s="41">
        <v>38</v>
      </c>
    </row>
    <row r="7679" spans="1:8" x14ac:dyDescent="0.25">
      <c r="A7679" s="41">
        <f>VLOOKUP(D7679,'[110]Legacy Location Lookups'!$A$1:$C$340,2,0)</f>
        <v>77</v>
      </c>
      <c r="B7679" s="41" t="str">
        <f>VLOOKUP(A7679,'[110]Legacy Location Lookups'!$B$1:$C$340,2,0)</f>
        <v>West Boca Raton, FL</v>
      </c>
      <c r="C7679" s="41" t="s">
        <v>151</v>
      </c>
      <c r="D7679" s="41" t="s">
        <v>154</v>
      </c>
      <c r="E7679" s="41" t="s">
        <v>144</v>
      </c>
      <c r="F7679" s="38">
        <v>44327</v>
      </c>
      <c r="G7679" s="41" t="s">
        <v>145</v>
      </c>
      <c r="H7679" s="41">
        <v>24</v>
      </c>
    </row>
    <row r="7680" spans="1:8" x14ac:dyDescent="0.25">
      <c r="A7680" s="41">
        <f>VLOOKUP(D7680,'[110]Legacy Location Lookups'!$A$1:$C$340,2,0)</f>
        <v>72</v>
      </c>
      <c r="B7680" s="41" t="str">
        <f>VLOOKUP(A7680,'[110]Legacy Location Lookups'!$B$1:$C$340,2,0)</f>
        <v>Boca Raton, FL</v>
      </c>
      <c r="C7680" s="41" t="s">
        <v>151</v>
      </c>
      <c r="D7680" s="41" t="s">
        <v>155</v>
      </c>
      <c r="E7680" s="41" t="s">
        <v>144</v>
      </c>
      <c r="F7680" s="38">
        <v>44327</v>
      </c>
      <c r="G7680" s="41" t="s">
        <v>145</v>
      </c>
      <c r="H7680" s="41">
        <v>13</v>
      </c>
    </row>
    <row r="7681" spans="1:8" x14ac:dyDescent="0.25">
      <c r="A7681" s="41">
        <f>VLOOKUP(D7681,'[110]Legacy Location Lookups'!$A$1:$C$340,2,0)</f>
        <v>72</v>
      </c>
      <c r="B7681" s="41" t="str">
        <f>VLOOKUP(A7681,'[110]Legacy Location Lookups'!$B$1:$C$340,2,0)</f>
        <v>Boca Raton, FL</v>
      </c>
      <c r="C7681" s="41" t="s">
        <v>151</v>
      </c>
      <c r="D7681" s="41" t="s">
        <v>155</v>
      </c>
      <c r="E7681" s="41" t="s">
        <v>144</v>
      </c>
      <c r="F7681" s="38">
        <v>44327</v>
      </c>
      <c r="G7681" s="41" t="s">
        <v>159</v>
      </c>
      <c r="H7681" s="41">
        <v>3</v>
      </c>
    </row>
    <row r="7682" spans="1:8" x14ac:dyDescent="0.25">
      <c r="A7682" s="41">
        <f>VLOOKUP(D7682,'[110]Legacy Location Lookups'!$A$1:$C$340,2,0)</f>
        <v>72</v>
      </c>
      <c r="B7682" s="41" t="str">
        <f>VLOOKUP(A7682,'[110]Legacy Location Lookups'!$B$1:$C$340,2,0)</f>
        <v>Boca Raton, FL</v>
      </c>
      <c r="C7682" s="41" t="s">
        <v>151</v>
      </c>
      <c r="D7682" s="41" t="s">
        <v>155</v>
      </c>
      <c r="E7682" s="41" t="s">
        <v>147</v>
      </c>
      <c r="F7682" s="38">
        <v>44327</v>
      </c>
      <c r="G7682" s="41" t="s">
        <v>147</v>
      </c>
      <c r="H7682" s="41">
        <v>0</v>
      </c>
    </row>
    <row r="7683" spans="1:8" x14ac:dyDescent="0.25">
      <c r="A7683" s="41">
        <f>VLOOKUP(D7683,'[110]Legacy Location Lookups'!$A$1:$C$340,2,0)</f>
        <v>104</v>
      </c>
      <c r="B7683" s="41" t="str">
        <f>VLOOKUP(A7683,'[110]Legacy Location Lookups'!$B$1:$C$340,2,0)</f>
        <v>Miami, FL</v>
      </c>
      <c r="C7683" s="41" t="s">
        <v>151</v>
      </c>
      <c r="D7683" s="41" t="s">
        <v>223</v>
      </c>
      <c r="E7683" s="41" t="s">
        <v>144</v>
      </c>
      <c r="F7683" s="38">
        <v>44327</v>
      </c>
      <c r="G7683" s="41" t="s">
        <v>145</v>
      </c>
      <c r="H7683" s="41">
        <v>15</v>
      </c>
    </row>
    <row r="7684" spans="1:8" x14ac:dyDescent="0.25">
      <c r="A7684" s="41">
        <f>VLOOKUP(D7684,'[110]Legacy Location Lookups'!$A$1:$C$340,2,0)</f>
        <v>104</v>
      </c>
      <c r="B7684" s="41" t="str">
        <f>VLOOKUP(A7684,'[110]Legacy Location Lookups'!$B$1:$C$340,2,0)</f>
        <v>Miami, FL</v>
      </c>
      <c r="C7684" s="41" t="s">
        <v>151</v>
      </c>
      <c r="D7684" s="41" t="s">
        <v>223</v>
      </c>
      <c r="E7684" s="41" t="s">
        <v>144</v>
      </c>
      <c r="F7684" s="38">
        <v>44327</v>
      </c>
      <c r="G7684" s="41" t="s">
        <v>159</v>
      </c>
      <c r="H7684" s="41">
        <v>0</v>
      </c>
    </row>
    <row r="7685" spans="1:8" x14ac:dyDescent="0.25">
      <c r="A7685" s="41">
        <f>VLOOKUP(D7685,'[110]Legacy Location Lookups'!$A$1:$C$340,2,0)</f>
        <v>73</v>
      </c>
      <c r="B7685" s="41" t="str">
        <f>VLOOKUP(A7685,'[110]Legacy Location Lookups'!$B$1:$C$340,2,0)</f>
        <v>Boynton Beach, FL</v>
      </c>
      <c r="C7685" s="41" t="s">
        <v>151</v>
      </c>
      <c r="D7685" s="41" t="s">
        <v>152</v>
      </c>
      <c r="E7685" s="41" t="s">
        <v>144</v>
      </c>
      <c r="F7685" s="38">
        <v>44328</v>
      </c>
      <c r="G7685" s="41" t="s">
        <v>145</v>
      </c>
      <c r="H7685" s="41">
        <v>57</v>
      </c>
    </row>
    <row r="7686" spans="1:8" x14ac:dyDescent="0.25">
      <c r="A7686" s="41">
        <f>VLOOKUP(D7686,'[110]Legacy Location Lookups'!$A$1:$C$340,2,0)</f>
        <v>73</v>
      </c>
      <c r="B7686" s="41" t="str">
        <f>VLOOKUP(A7686,'[110]Legacy Location Lookups'!$B$1:$C$340,2,0)</f>
        <v>Boynton Beach, FL</v>
      </c>
      <c r="C7686" s="41" t="s">
        <v>151</v>
      </c>
      <c r="D7686" s="41" t="s">
        <v>152</v>
      </c>
      <c r="E7686" s="41" t="s">
        <v>144</v>
      </c>
      <c r="F7686" s="38">
        <v>44328</v>
      </c>
      <c r="G7686" s="41" t="s">
        <v>159</v>
      </c>
      <c r="H7686" s="41">
        <v>0</v>
      </c>
    </row>
    <row r="7687" spans="1:8" x14ac:dyDescent="0.25">
      <c r="A7687" s="41">
        <f>VLOOKUP(D7687,'[110]Legacy Location Lookups'!$A$1:$C$340,2,0)</f>
        <v>73</v>
      </c>
      <c r="B7687" s="41" t="str">
        <f>VLOOKUP(A7687,'[110]Legacy Location Lookups'!$B$1:$C$340,2,0)</f>
        <v>Boynton Beach, FL</v>
      </c>
      <c r="C7687" s="41" t="s">
        <v>151</v>
      </c>
      <c r="D7687" s="41" t="s">
        <v>152</v>
      </c>
      <c r="E7687" s="41" t="s">
        <v>144</v>
      </c>
      <c r="F7687" s="38">
        <v>44328</v>
      </c>
      <c r="G7687" s="41" t="s">
        <v>145</v>
      </c>
      <c r="H7687" s="41">
        <v>0</v>
      </c>
    </row>
    <row r="7688" spans="1:8" x14ac:dyDescent="0.25">
      <c r="A7688" s="41">
        <f>VLOOKUP(D7688,'[110]Legacy Location Lookups'!$A$1:$C$340,2,0)</f>
        <v>73</v>
      </c>
      <c r="B7688" s="41" t="str">
        <f>VLOOKUP(A7688,'[110]Legacy Location Lookups'!$B$1:$C$340,2,0)</f>
        <v>Boynton Beach, FL</v>
      </c>
      <c r="C7688" s="41" t="s">
        <v>151</v>
      </c>
      <c r="D7688" s="41" t="s">
        <v>152</v>
      </c>
      <c r="E7688" s="41" t="s">
        <v>144</v>
      </c>
      <c r="F7688" s="38">
        <v>44328</v>
      </c>
      <c r="G7688" s="41" t="s">
        <v>145</v>
      </c>
      <c r="H7688" s="41">
        <v>0</v>
      </c>
    </row>
    <row r="7689" spans="1:8" x14ac:dyDescent="0.25">
      <c r="A7689" s="41">
        <f>VLOOKUP(D7689,'[110]Legacy Location Lookups'!$A$1:$C$340,2,0)</f>
        <v>73</v>
      </c>
      <c r="B7689" s="41" t="str">
        <f>VLOOKUP(A7689,'[110]Legacy Location Lookups'!$B$1:$C$340,2,0)</f>
        <v>Boynton Beach, FL</v>
      </c>
      <c r="C7689" s="41" t="s">
        <v>151</v>
      </c>
      <c r="D7689" s="41" t="s">
        <v>152</v>
      </c>
      <c r="E7689" s="41" t="s">
        <v>144</v>
      </c>
      <c r="F7689" s="38">
        <v>44328</v>
      </c>
      <c r="G7689" s="41" t="s">
        <v>146</v>
      </c>
      <c r="H7689" s="41">
        <v>0</v>
      </c>
    </row>
    <row r="7690" spans="1:8" x14ac:dyDescent="0.25">
      <c r="A7690" s="41">
        <f>VLOOKUP(D7690,'[110]Legacy Location Lookups'!$A$1:$C$340,2,0)</f>
        <v>75</v>
      </c>
      <c r="B7690" s="41" t="str">
        <f>VLOOKUP(A7690,'[110]Legacy Location Lookups'!$B$1:$C$340,2,0)</f>
        <v>Delray Beach, FL</v>
      </c>
      <c r="C7690" s="41" t="s">
        <v>151</v>
      </c>
      <c r="D7690" s="41" t="s">
        <v>153</v>
      </c>
      <c r="E7690" s="41" t="s">
        <v>144</v>
      </c>
      <c r="F7690" s="38">
        <v>44328</v>
      </c>
      <c r="G7690" s="41" t="s">
        <v>145</v>
      </c>
      <c r="H7690" s="41">
        <v>43</v>
      </c>
    </row>
    <row r="7691" spans="1:8" x14ac:dyDescent="0.25">
      <c r="A7691" s="41">
        <f>VLOOKUP(D7691,'[110]Legacy Location Lookups'!$A$1:$C$340,2,0)</f>
        <v>75</v>
      </c>
      <c r="B7691" s="41" t="str">
        <f>VLOOKUP(A7691,'[110]Legacy Location Lookups'!$B$1:$C$340,2,0)</f>
        <v>Delray Beach, FL</v>
      </c>
      <c r="C7691" s="41" t="s">
        <v>151</v>
      </c>
      <c r="D7691" s="41" t="s">
        <v>153</v>
      </c>
      <c r="E7691" s="41" t="s">
        <v>147</v>
      </c>
      <c r="F7691" s="38">
        <v>44328</v>
      </c>
      <c r="G7691" s="41" t="s">
        <v>147</v>
      </c>
      <c r="H7691" s="41">
        <v>0</v>
      </c>
    </row>
    <row r="7692" spans="1:8" x14ac:dyDescent="0.25">
      <c r="A7692" s="41">
        <f>VLOOKUP(D7692,'[110]Legacy Location Lookups'!$A$1:$C$340,2,0)</f>
        <v>75</v>
      </c>
      <c r="B7692" s="41" t="str">
        <f>VLOOKUP(A7692,'[110]Legacy Location Lookups'!$B$1:$C$340,2,0)</f>
        <v>Delray Beach, FL</v>
      </c>
      <c r="C7692" s="41" t="s">
        <v>151</v>
      </c>
      <c r="D7692" s="41" t="s">
        <v>153</v>
      </c>
      <c r="E7692" s="41" t="s">
        <v>144</v>
      </c>
      <c r="F7692" s="38">
        <v>44328</v>
      </c>
      <c r="G7692" s="41" t="s">
        <v>159</v>
      </c>
      <c r="H7692" s="41">
        <v>1</v>
      </c>
    </row>
    <row r="7693" spans="1:8" x14ac:dyDescent="0.25">
      <c r="A7693" s="41">
        <f>VLOOKUP(D7693,'[110]Legacy Location Lookups'!$A$1:$C$340,2,0)</f>
        <v>76</v>
      </c>
      <c r="B7693" s="41" t="str">
        <f>VLOOKUP(A7693,'[110]Legacy Location Lookups'!$B$1:$C$340,2,0)</f>
        <v>East Boca Raton, FL</v>
      </c>
      <c r="C7693" s="41" t="s">
        <v>151</v>
      </c>
      <c r="D7693" s="41" t="s">
        <v>175</v>
      </c>
      <c r="E7693" s="41" t="s">
        <v>144</v>
      </c>
      <c r="F7693" s="38">
        <v>44328</v>
      </c>
      <c r="G7693" s="41" t="s">
        <v>145</v>
      </c>
      <c r="H7693" s="41">
        <v>9</v>
      </c>
    </row>
    <row r="7694" spans="1:8" x14ac:dyDescent="0.25">
      <c r="A7694" s="41">
        <f>VLOOKUP(D7694,'[110]Legacy Location Lookups'!$A$1:$C$340,2,0)</f>
        <v>76</v>
      </c>
      <c r="B7694" s="41" t="str">
        <f>VLOOKUP(A7694,'[110]Legacy Location Lookups'!$B$1:$C$340,2,0)</f>
        <v>East Boca Raton, FL</v>
      </c>
      <c r="C7694" s="41" t="s">
        <v>151</v>
      </c>
      <c r="D7694" s="41" t="s">
        <v>175</v>
      </c>
      <c r="E7694" s="41" t="s">
        <v>147</v>
      </c>
      <c r="F7694" s="38">
        <v>44328</v>
      </c>
      <c r="G7694" s="41" t="s">
        <v>147</v>
      </c>
      <c r="H7694" s="41">
        <v>0</v>
      </c>
    </row>
    <row r="7695" spans="1:8" x14ac:dyDescent="0.25">
      <c r="A7695" s="41">
        <f>VLOOKUP(D7695,'[110]Legacy Location Lookups'!$A$1:$C$340,2,0)</f>
        <v>76</v>
      </c>
      <c r="B7695" s="41" t="str">
        <f>VLOOKUP(A7695,'[110]Legacy Location Lookups'!$B$1:$C$340,2,0)</f>
        <v>East Boca Raton, FL</v>
      </c>
      <c r="C7695" s="41" t="s">
        <v>151</v>
      </c>
      <c r="D7695" s="41" t="s">
        <v>175</v>
      </c>
      <c r="E7695" s="41" t="s">
        <v>144</v>
      </c>
      <c r="F7695" s="38">
        <v>44328</v>
      </c>
      <c r="G7695" s="41" t="s">
        <v>159</v>
      </c>
      <c r="H7695" s="41">
        <v>1</v>
      </c>
    </row>
    <row r="7696" spans="1:8" x14ac:dyDescent="0.25">
      <c r="A7696" s="41">
        <f>VLOOKUP(D7696,'[110]Legacy Location Lookups'!$A$1:$C$340,2,0)</f>
        <v>77</v>
      </c>
      <c r="B7696" s="41" t="str">
        <f>VLOOKUP(A7696,'[110]Legacy Location Lookups'!$B$1:$C$340,2,0)</f>
        <v>West Boca Raton, FL</v>
      </c>
      <c r="C7696" s="41" t="s">
        <v>151</v>
      </c>
      <c r="D7696" s="41" t="s">
        <v>154</v>
      </c>
      <c r="E7696" s="41" t="s">
        <v>144</v>
      </c>
      <c r="F7696" s="38">
        <v>44328</v>
      </c>
      <c r="G7696" s="41" t="s">
        <v>145</v>
      </c>
      <c r="H7696" s="41">
        <v>20</v>
      </c>
    </row>
    <row r="7697" spans="1:8" x14ac:dyDescent="0.25">
      <c r="A7697" s="41">
        <f>VLOOKUP(D7697,'[110]Legacy Location Lookups'!$A$1:$C$340,2,0)</f>
        <v>72</v>
      </c>
      <c r="B7697" s="41" t="str">
        <f>VLOOKUP(A7697,'[110]Legacy Location Lookups'!$B$1:$C$340,2,0)</f>
        <v>Boca Raton, FL</v>
      </c>
      <c r="C7697" s="41" t="s">
        <v>151</v>
      </c>
      <c r="D7697" s="41" t="s">
        <v>155</v>
      </c>
      <c r="E7697" s="41" t="s">
        <v>144</v>
      </c>
      <c r="F7697" s="38">
        <v>44328</v>
      </c>
      <c r="G7697" s="41" t="s">
        <v>145</v>
      </c>
      <c r="H7697" s="41">
        <v>0</v>
      </c>
    </row>
    <row r="7698" spans="1:8" x14ac:dyDescent="0.25">
      <c r="A7698" s="41">
        <f>VLOOKUP(D7698,'[110]Legacy Location Lookups'!$A$1:$C$340,2,0)</f>
        <v>72</v>
      </c>
      <c r="B7698" s="41" t="str">
        <f>VLOOKUP(A7698,'[110]Legacy Location Lookups'!$B$1:$C$340,2,0)</f>
        <v>Boca Raton, FL</v>
      </c>
      <c r="C7698" s="41" t="s">
        <v>151</v>
      </c>
      <c r="D7698" s="41" t="s">
        <v>155</v>
      </c>
      <c r="E7698" s="41" t="s">
        <v>144</v>
      </c>
      <c r="F7698" s="38">
        <v>44328</v>
      </c>
      <c r="G7698" s="41" t="s">
        <v>159</v>
      </c>
      <c r="H7698" s="41">
        <v>3</v>
      </c>
    </row>
    <row r="7699" spans="1:8" x14ac:dyDescent="0.25">
      <c r="A7699" s="41">
        <f>VLOOKUP(D7699,'[110]Legacy Location Lookups'!$A$1:$C$340,2,0)</f>
        <v>72</v>
      </c>
      <c r="B7699" s="41" t="str">
        <f>VLOOKUP(A7699,'[110]Legacy Location Lookups'!$B$1:$C$340,2,0)</f>
        <v>Boca Raton, FL</v>
      </c>
      <c r="C7699" s="41" t="s">
        <v>151</v>
      </c>
      <c r="D7699" s="41" t="s">
        <v>155</v>
      </c>
      <c r="E7699" s="41" t="s">
        <v>147</v>
      </c>
      <c r="F7699" s="38">
        <v>44328</v>
      </c>
      <c r="G7699" s="41" t="s">
        <v>147</v>
      </c>
      <c r="H7699" s="41">
        <v>0</v>
      </c>
    </row>
    <row r="7700" spans="1:8" x14ac:dyDescent="0.25">
      <c r="A7700" s="41">
        <f>VLOOKUP(D7700,'[110]Legacy Location Lookups'!$A$1:$C$340,2,0)</f>
        <v>104</v>
      </c>
      <c r="B7700" s="41" t="str">
        <f>VLOOKUP(A7700,'[110]Legacy Location Lookups'!$B$1:$C$340,2,0)</f>
        <v>Miami, FL</v>
      </c>
      <c r="C7700" s="41" t="s">
        <v>151</v>
      </c>
      <c r="D7700" s="41" t="s">
        <v>223</v>
      </c>
      <c r="E7700" s="41" t="s">
        <v>144</v>
      </c>
      <c r="F7700" s="38">
        <v>44328</v>
      </c>
      <c r="G7700" s="41" t="s">
        <v>145</v>
      </c>
      <c r="H7700" s="41">
        <v>24</v>
      </c>
    </row>
    <row r="7701" spans="1:8" x14ac:dyDescent="0.25">
      <c r="A7701" s="41">
        <f>VLOOKUP(D7701,'[110]Legacy Location Lookups'!$A$1:$C$340,2,0)</f>
        <v>104</v>
      </c>
      <c r="B7701" s="41" t="str">
        <f>VLOOKUP(A7701,'[110]Legacy Location Lookups'!$B$1:$C$340,2,0)</f>
        <v>Miami, FL</v>
      </c>
      <c r="C7701" s="41" t="s">
        <v>151</v>
      </c>
      <c r="D7701" s="41" t="s">
        <v>223</v>
      </c>
      <c r="E7701" s="41" t="s">
        <v>144</v>
      </c>
      <c r="F7701" s="38">
        <v>44328</v>
      </c>
      <c r="G7701" s="41" t="s">
        <v>159</v>
      </c>
      <c r="H7701" s="41">
        <v>0</v>
      </c>
    </row>
    <row r="7702" spans="1:8" x14ac:dyDescent="0.25">
      <c r="A7702" s="41">
        <f>VLOOKUP(D7702,'[110]Legacy Location Lookups'!$A$1:$C$340,2,0)</f>
        <v>73</v>
      </c>
      <c r="B7702" s="41" t="str">
        <f>VLOOKUP(A7702,'[110]Legacy Location Lookups'!$B$1:$C$340,2,0)</f>
        <v>Boynton Beach, FL</v>
      </c>
      <c r="C7702" s="41" t="s">
        <v>151</v>
      </c>
      <c r="D7702" s="41" t="s">
        <v>152</v>
      </c>
      <c r="E7702" s="41" t="s">
        <v>144</v>
      </c>
      <c r="F7702" s="38">
        <v>44329</v>
      </c>
      <c r="G7702" s="41" t="s">
        <v>145</v>
      </c>
      <c r="H7702" s="41">
        <v>61</v>
      </c>
    </row>
    <row r="7703" spans="1:8" x14ac:dyDescent="0.25">
      <c r="A7703" s="41">
        <f>VLOOKUP(D7703,'[110]Legacy Location Lookups'!$A$1:$C$340,2,0)</f>
        <v>73</v>
      </c>
      <c r="B7703" s="41" t="str">
        <f>VLOOKUP(A7703,'[110]Legacy Location Lookups'!$B$1:$C$340,2,0)</f>
        <v>Boynton Beach, FL</v>
      </c>
      <c r="C7703" s="41" t="s">
        <v>151</v>
      </c>
      <c r="D7703" s="41" t="s">
        <v>152</v>
      </c>
      <c r="E7703" s="41" t="s">
        <v>144</v>
      </c>
      <c r="F7703" s="38">
        <v>44329</v>
      </c>
      <c r="G7703" s="41" t="s">
        <v>146</v>
      </c>
      <c r="H7703" s="41">
        <v>0</v>
      </c>
    </row>
    <row r="7704" spans="1:8" x14ac:dyDescent="0.25">
      <c r="A7704" s="41">
        <f>VLOOKUP(D7704,'[110]Legacy Location Lookups'!$A$1:$C$340,2,0)</f>
        <v>73</v>
      </c>
      <c r="B7704" s="41" t="str">
        <f>VLOOKUP(A7704,'[110]Legacy Location Lookups'!$B$1:$C$340,2,0)</f>
        <v>Boynton Beach, FL</v>
      </c>
      <c r="C7704" s="41" t="s">
        <v>151</v>
      </c>
      <c r="D7704" s="41" t="s">
        <v>152</v>
      </c>
      <c r="E7704" s="41" t="s">
        <v>144</v>
      </c>
      <c r="F7704" s="38">
        <v>44329</v>
      </c>
      <c r="G7704" s="41" t="s">
        <v>159</v>
      </c>
      <c r="H7704" s="41">
        <v>6</v>
      </c>
    </row>
    <row r="7705" spans="1:8" x14ac:dyDescent="0.25">
      <c r="A7705" s="41">
        <f>VLOOKUP(D7705,'[110]Legacy Location Lookups'!$A$1:$C$340,2,0)</f>
        <v>73</v>
      </c>
      <c r="B7705" s="41" t="str">
        <f>VLOOKUP(A7705,'[110]Legacy Location Lookups'!$B$1:$C$340,2,0)</f>
        <v>Boynton Beach, FL</v>
      </c>
      <c r="C7705" s="41" t="s">
        <v>151</v>
      </c>
      <c r="D7705" s="41" t="s">
        <v>152</v>
      </c>
      <c r="E7705" s="41" t="s">
        <v>144</v>
      </c>
      <c r="F7705" s="38">
        <v>44329</v>
      </c>
      <c r="G7705" s="41" t="s">
        <v>145</v>
      </c>
      <c r="H7705" s="41">
        <v>0</v>
      </c>
    </row>
    <row r="7706" spans="1:8" x14ac:dyDescent="0.25">
      <c r="A7706" s="41">
        <f>VLOOKUP(D7706,'[110]Legacy Location Lookups'!$A$1:$C$340,2,0)</f>
        <v>73</v>
      </c>
      <c r="B7706" s="41" t="str">
        <f>VLOOKUP(A7706,'[110]Legacy Location Lookups'!$B$1:$C$340,2,0)</f>
        <v>Boynton Beach, FL</v>
      </c>
      <c r="C7706" s="41" t="s">
        <v>151</v>
      </c>
      <c r="D7706" s="41" t="s">
        <v>152</v>
      </c>
      <c r="E7706" s="41" t="s">
        <v>144</v>
      </c>
      <c r="F7706" s="38">
        <v>44329</v>
      </c>
      <c r="G7706" s="41" t="s">
        <v>145</v>
      </c>
      <c r="H7706" s="41">
        <v>4</v>
      </c>
    </row>
    <row r="7707" spans="1:8" x14ac:dyDescent="0.25">
      <c r="A7707" s="41">
        <f>VLOOKUP(D7707,'[110]Legacy Location Lookups'!$A$1:$C$340,2,0)</f>
        <v>75</v>
      </c>
      <c r="B7707" s="41" t="str">
        <f>VLOOKUP(A7707,'[110]Legacy Location Lookups'!$B$1:$C$340,2,0)</f>
        <v>Delray Beach, FL</v>
      </c>
      <c r="C7707" s="41" t="s">
        <v>151</v>
      </c>
      <c r="D7707" s="41" t="s">
        <v>153</v>
      </c>
      <c r="E7707" s="41" t="s">
        <v>144</v>
      </c>
      <c r="F7707" s="38">
        <v>44329</v>
      </c>
      <c r="G7707" s="41" t="s">
        <v>145</v>
      </c>
      <c r="H7707" s="41">
        <v>33</v>
      </c>
    </row>
    <row r="7708" spans="1:8" x14ac:dyDescent="0.25">
      <c r="A7708" s="41">
        <f>VLOOKUP(D7708,'[110]Legacy Location Lookups'!$A$1:$C$340,2,0)</f>
        <v>75</v>
      </c>
      <c r="B7708" s="41" t="str">
        <f>VLOOKUP(A7708,'[110]Legacy Location Lookups'!$B$1:$C$340,2,0)</f>
        <v>Delray Beach, FL</v>
      </c>
      <c r="C7708" s="41" t="s">
        <v>151</v>
      </c>
      <c r="D7708" s="41" t="s">
        <v>153</v>
      </c>
      <c r="E7708" s="41" t="s">
        <v>147</v>
      </c>
      <c r="F7708" s="38">
        <v>44329</v>
      </c>
      <c r="G7708" s="41" t="s">
        <v>147</v>
      </c>
      <c r="H7708" s="41">
        <v>0</v>
      </c>
    </row>
    <row r="7709" spans="1:8" x14ac:dyDescent="0.25">
      <c r="A7709" s="41">
        <f>VLOOKUP(D7709,'[110]Legacy Location Lookups'!$A$1:$C$340,2,0)</f>
        <v>75</v>
      </c>
      <c r="B7709" s="41" t="str">
        <f>VLOOKUP(A7709,'[110]Legacy Location Lookups'!$B$1:$C$340,2,0)</f>
        <v>Delray Beach, FL</v>
      </c>
      <c r="C7709" s="41" t="s">
        <v>151</v>
      </c>
      <c r="D7709" s="41" t="s">
        <v>153</v>
      </c>
      <c r="E7709" s="41" t="s">
        <v>144</v>
      </c>
      <c r="F7709" s="38">
        <v>44329</v>
      </c>
      <c r="G7709" s="41" t="s">
        <v>159</v>
      </c>
      <c r="H7709" s="41">
        <v>0</v>
      </c>
    </row>
    <row r="7710" spans="1:8" x14ac:dyDescent="0.25">
      <c r="A7710" s="41">
        <f>VLOOKUP(D7710,'[110]Legacy Location Lookups'!$A$1:$C$340,2,0)</f>
        <v>76</v>
      </c>
      <c r="B7710" s="41" t="str">
        <f>VLOOKUP(A7710,'[110]Legacy Location Lookups'!$B$1:$C$340,2,0)</f>
        <v>East Boca Raton, FL</v>
      </c>
      <c r="C7710" s="41" t="s">
        <v>151</v>
      </c>
      <c r="D7710" s="41" t="s">
        <v>175</v>
      </c>
      <c r="E7710" s="41" t="s">
        <v>144</v>
      </c>
      <c r="F7710" s="38">
        <v>44329</v>
      </c>
      <c r="G7710" s="41" t="s">
        <v>145</v>
      </c>
      <c r="H7710" s="41">
        <v>30</v>
      </c>
    </row>
    <row r="7711" spans="1:8" x14ac:dyDescent="0.25">
      <c r="A7711" s="41">
        <f>VLOOKUP(D7711,'[110]Legacy Location Lookups'!$A$1:$C$340,2,0)</f>
        <v>77</v>
      </c>
      <c r="B7711" s="41" t="str">
        <f>VLOOKUP(A7711,'[110]Legacy Location Lookups'!$B$1:$C$340,2,0)</f>
        <v>West Boca Raton, FL</v>
      </c>
      <c r="C7711" s="41" t="s">
        <v>151</v>
      </c>
      <c r="D7711" s="41" t="s">
        <v>154</v>
      </c>
      <c r="E7711" s="41" t="s">
        <v>144</v>
      </c>
      <c r="F7711" s="38">
        <v>44329</v>
      </c>
      <c r="G7711" s="41" t="s">
        <v>145</v>
      </c>
      <c r="H7711" s="41">
        <v>0</v>
      </c>
    </row>
    <row r="7712" spans="1:8" x14ac:dyDescent="0.25">
      <c r="A7712" s="41">
        <f>VLOOKUP(D7712,'[110]Legacy Location Lookups'!$A$1:$C$340,2,0)</f>
        <v>72</v>
      </c>
      <c r="B7712" s="41" t="str">
        <f>VLOOKUP(A7712,'[110]Legacy Location Lookups'!$B$1:$C$340,2,0)</f>
        <v>Boca Raton, FL</v>
      </c>
      <c r="C7712" s="41" t="s">
        <v>151</v>
      </c>
      <c r="D7712" s="41" t="s">
        <v>155</v>
      </c>
      <c r="E7712" s="41" t="s">
        <v>144</v>
      </c>
      <c r="F7712" s="38">
        <v>44329</v>
      </c>
      <c r="G7712" s="41" t="s">
        <v>145</v>
      </c>
      <c r="H7712" s="41">
        <v>7</v>
      </c>
    </row>
    <row r="7713" spans="1:8" x14ac:dyDescent="0.25">
      <c r="A7713" s="41">
        <f>VLOOKUP(D7713,'[110]Legacy Location Lookups'!$A$1:$C$340,2,0)</f>
        <v>72</v>
      </c>
      <c r="B7713" s="41" t="str">
        <f>VLOOKUP(A7713,'[110]Legacy Location Lookups'!$B$1:$C$340,2,0)</f>
        <v>Boca Raton, FL</v>
      </c>
      <c r="C7713" s="41" t="s">
        <v>151</v>
      </c>
      <c r="D7713" s="41" t="s">
        <v>155</v>
      </c>
      <c r="E7713" s="41" t="s">
        <v>144</v>
      </c>
      <c r="F7713" s="38">
        <v>44329</v>
      </c>
      <c r="G7713" s="41" t="s">
        <v>159</v>
      </c>
      <c r="H7713" s="41">
        <v>2</v>
      </c>
    </row>
    <row r="7714" spans="1:8" x14ac:dyDescent="0.25">
      <c r="A7714" s="41">
        <f>VLOOKUP(D7714,'[110]Legacy Location Lookups'!$A$1:$C$340,2,0)</f>
        <v>72</v>
      </c>
      <c r="B7714" s="41" t="str">
        <f>VLOOKUP(A7714,'[110]Legacy Location Lookups'!$B$1:$C$340,2,0)</f>
        <v>Boca Raton, FL</v>
      </c>
      <c r="C7714" s="41" t="s">
        <v>151</v>
      </c>
      <c r="D7714" s="41" t="s">
        <v>155</v>
      </c>
      <c r="E7714" s="41" t="s">
        <v>147</v>
      </c>
      <c r="F7714" s="38">
        <v>44329</v>
      </c>
      <c r="G7714" s="41" t="s">
        <v>147</v>
      </c>
      <c r="H7714" s="41">
        <v>0</v>
      </c>
    </row>
    <row r="7715" spans="1:8" x14ac:dyDescent="0.25">
      <c r="A7715" s="41">
        <f>VLOOKUP(D7715,'[110]Legacy Location Lookups'!$A$1:$C$340,2,0)</f>
        <v>104</v>
      </c>
      <c r="B7715" s="41" t="str">
        <f>VLOOKUP(A7715,'[110]Legacy Location Lookups'!$B$1:$C$340,2,0)</f>
        <v>Miami, FL</v>
      </c>
      <c r="C7715" s="41" t="s">
        <v>151</v>
      </c>
      <c r="D7715" s="41" t="s">
        <v>223</v>
      </c>
      <c r="E7715" s="41" t="s">
        <v>144</v>
      </c>
      <c r="F7715" s="38">
        <v>44329</v>
      </c>
      <c r="G7715" s="41" t="s">
        <v>145</v>
      </c>
      <c r="H7715" s="41">
        <v>25</v>
      </c>
    </row>
    <row r="7716" spans="1:8" x14ac:dyDescent="0.25">
      <c r="A7716" s="41">
        <f>VLOOKUP(D7716,'[110]Legacy Location Lookups'!$A$1:$C$340,2,0)</f>
        <v>104</v>
      </c>
      <c r="B7716" s="41" t="str">
        <f>VLOOKUP(A7716,'[110]Legacy Location Lookups'!$B$1:$C$340,2,0)</f>
        <v>Miami, FL</v>
      </c>
      <c r="C7716" s="41" t="s">
        <v>151</v>
      </c>
      <c r="D7716" s="41" t="s">
        <v>223</v>
      </c>
      <c r="E7716" s="41" t="s">
        <v>144</v>
      </c>
      <c r="F7716" s="38">
        <v>44329</v>
      </c>
      <c r="G7716" s="41" t="s">
        <v>159</v>
      </c>
      <c r="H7716" s="41">
        <v>2</v>
      </c>
    </row>
    <row r="7717" spans="1:8" x14ac:dyDescent="0.25">
      <c r="A7717" s="41">
        <f>VLOOKUP(D7717,'[110]Legacy Location Lookups'!$A$1:$C$340,2,0)</f>
        <v>73</v>
      </c>
      <c r="B7717" s="41" t="str">
        <f>VLOOKUP(A7717,'[110]Legacy Location Lookups'!$B$1:$C$340,2,0)</f>
        <v>Boynton Beach, FL</v>
      </c>
      <c r="C7717" s="41" t="s">
        <v>151</v>
      </c>
      <c r="D7717" s="41" t="s">
        <v>152</v>
      </c>
      <c r="E7717" s="41" t="s">
        <v>144</v>
      </c>
      <c r="F7717" s="38">
        <v>44330</v>
      </c>
      <c r="G7717" s="41" t="s">
        <v>145</v>
      </c>
      <c r="H7717" s="41">
        <v>77</v>
      </c>
    </row>
    <row r="7718" spans="1:8" x14ac:dyDescent="0.25">
      <c r="A7718" s="41">
        <f>VLOOKUP(D7718,'[110]Legacy Location Lookups'!$A$1:$C$340,2,0)</f>
        <v>73</v>
      </c>
      <c r="B7718" s="41" t="str">
        <f>VLOOKUP(A7718,'[110]Legacy Location Lookups'!$B$1:$C$340,2,0)</f>
        <v>Boynton Beach, FL</v>
      </c>
      <c r="C7718" s="41" t="s">
        <v>151</v>
      </c>
      <c r="D7718" s="41" t="s">
        <v>152</v>
      </c>
      <c r="E7718" s="41" t="s">
        <v>144</v>
      </c>
      <c r="F7718" s="38">
        <v>44330</v>
      </c>
      <c r="G7718" s="41" t="s">
        <v>159</v>
      </c>
      <c r="H7718" s="41">
        <v>13</v>
      </c>
    </row>
    <row r="7719" spans="1:8" x14ac:dyDescent="0.25">
      <c r="A7719" s="41">
        <f>VLOOKUP(D7719,'[110]Legacy Location Lookups'!$A$1:$C$340,2,0)</f>
        <v>73</v>
      </c>
      <c r="B7719" s="41" t="str">
        <f>VLOOKUP(A7719,'[110]Legacy Location Lookups'!$B$1:$C$340,2,0)</f>
        <v>Boynton Beach, FL</v>
      </c>
      <c r="C7719" s="41" t="s">
        <v>151</v>
      </c>
      <c r="D7719" s="41" t="s">
        <v>152</v>
      </c>
      <c r="E7719" s="41" t="s">
        <v>144</v>
      </c>
      <c r="F7719" s="38">
        <v>44330</v>
      </c>
      <c r="G7719" s="41" t="s">
        <v>145</v>
      </c>
      <c r="H7719" s="41">
        <v>0</v>
      </c>
    </row>
    <row r="7720" spans="1:8" x14ac:dyDescent="0.25">
      <c r="A7720" s="41">
        <f>VLOOKUP(D7720,'[110]Legacy Location Lookups'!$A$1:$C$340,2,0)</f>
        <v>73</v>
      </c>
      <c r="B7720" s="41" t="str">
        <f>VLOOKUP(A7720,'[110]Legacy Location Lookups'!$B$1:$C$340,2,0)</f>
        <v>Boynton Beach, FL</v>
      </c>
      <c r="C7720" s="41" t="s">
        <v>151</v>
      </c>
      <c r="D7720" s="41" t="s">
        <v>152</v>
      </c>
      <c r="E7720" s="41" t="s">
        <v>144</v>
      </c>
      <c r="F7720" s="38">
        <v>44330</v>
      </c>
      <c r="G7720" s="41" t="s">
        <v>145</v>
      </c>
      <c r="H7720" s="41">
        <v>5</v>
      </c>
    </row>
    <row r="7721" spans="1:8" x14ac:dyDescent="0.25">
      <c r="A7721" s="41">
        <f>VLOOKUP(D7721,'[110]Legacy Location Lookups'!$A$1:$C$340,2,0)</f>
        <v>75</v>
      </c>
      <c r="B7721" s="41" t="str">
        <f>VLOOKUP(A7721,'[110]Legacy Location Lookups'!$B$1:$C$340,2,0)</f>
        <v>Delray Beach, FL</v>
      </c>
      <c r="C7721" s="41" t="s">
        <v>151</v>
      </c>
      <c r="D7721" s="41" t="s">
        <v>153</v>
      </c>
      <c r="E7721" s="41" t="s">
        <v>144</v>
      </c>
      <c r="F7721" s="38">
        <v>44330</v>
      </c>
      <c r="G7721" s="41" t="s">
        <v>145</v>
      </c>
      <c r="H7721" s="41">
        <v>37</v>
      </c>
    </row>
    <row r="7722" spans="1:8" x14ac:dyDescent="0.25">
      <c r="A7722" s="41">
        <f>VLOOKUP(D7722,'[110]Legacy Location Lookups'!$A$1:$C$340,2,0)</f>
        <v>75</v>
      </c>
      <c r="B7722" s="41" t="str">
        <f>VLOOKUP(A7722,'[110]Legacy Location Lookups'!$B$1:$C$340,2,0)</f>
        <v>Delray Beach, FL</v>
      </c>
      <c r="C7722" s="41" t="s">
        <v>151</v>
      </c>
      <c r="D7722" s="41" t="s">
        <v>153</v>
      </c>
      <c r="E7722" s="41" t="s">
        <v>144</v>
      </c>
      <c r="F7722" s="38">
        <v>44330</v>
      </c>
      <c r="G7722" s="41" t="s">
        <v>159</v>
      </c>
      <c r="H7722" s="41">
        <v>1</v>
      </c>
    </row>
    <row r="7723" spans="1:8" x14ac:dyDescent="0.25">
      <c r="A7723" s="41">
        <f>VLOOKUP(D7723,'[110]Legacy Location Lookups'!$A$1:$C$340,2,0)</f>
        <v>76</v>
      </c>
      <c r="B7723" s="41" t="str">
        <f>VLOOKUP(A7723,'[110]Legacy Location Lookups'!$B$1:$C$340,2,0)</f>
        <v>East Boca Raton, FL</v>
      </c>
      <c r="C7723" s="41" t="s">
        <v>151</v>
      </c>
      <c r="D7723" s="41" t="s">
        <v>175</v>
      </c>
      <c r="E7723" s="41" t="s">
        <v>144</v>
      </c>
      <c r="F7723" s="38">
        <v>44330</v>
      </c>
      <c r="G7723" s="41" t="s">
        <v>145</v>
      </c>
      <c r="H7723" s="41">
        <v>0</v>
      </c>
    </row>
    <row r="7724" spans="1:8" x14ac:dyDescent="0.25">
      <c r="A7724" s="41">
        <f>VLOOKUP(D7724,'[110]Legacy Location Lookups'!$A$1:$C$340,2,0)</f>
        <v>76</v>
      </c>
      <c r="B7724" s="41" t="str">
        <f>VLOOKUP(A7724,'[110]Legacy Location Lookups'!$B$1:$C$340,2,0)</f>
        <v>East Boca Raton, FL</v>
      </c>
      <c r="C7724" s="41" t="s">
        <v>151</v>
      </c>
      <c r="D7724" s="41" t="s">
        <v>175</v>
      </c>
      <c r="E7724" s="41" t="s">
        <v>144</v>
      </c>
      <c r="F7724" s="38">
        <v>44330</v>
      </c>
      <c r="G7724" s="41" t="s">
        <v>159</v>
      </c>
      <c r="H7724" s="41">
        <v>0</v>
      </c>
    </row>
    <row r="7725" spans="1:8" x14ac:dyDescent="0.25">
      <c r="A7725" s="41">
        <f>VLOOKUP(D7725,'[110]Legacy Location Lookups'!$A$1:$C$340,2,0)</f>
        <v>77</v>
      </c>
      <c r="B7725" s="41" t="str">
        <f>VLOOKUP(A7725,'[110]Legacy Location Lookups'!$B$1:$C$340,2,0)</f>
        <v>West Boca Raton, FL</v>
      </c>
      <c r="C7725" s="41" t="s">
        <v>151</v>
      </c>
      <c r="D7725" s="41" t="s">
        <v>154</v>
      </c>
      <c r="E7725" s="41" t="s">
        <v>144</v>
      </c>
      <c r="F7725" s="38">
        <v>44330</v>
      </c>
      <c r="G7725" s="41" t="s">
        <v>145</v>
      </c>
      <c r="H7725" s="41">
        <v>36</v>
      </c>
    </row>
    <row r="7726" spans="1:8" x14ac:dyDescent="0.25">
      <c r="A7726" s="41">
        <f>VLOOKUP(D7726,'[110]Legacy Location Lookups'!$A$1:$C$340,2,0)</f>
        <v>72</v>
      </c>
      <c r="B7726" s="41" t="str">
        <f>VLOOKUP(A7726,'[110]Legacy Location Lookups'!$B$1:$C$340,2,0)</f>
        <v>Boca Raton, FL</v>
      </c>
      <c r="C7726" s="41" t="s">
        <v>151</v>
      </c>
      <c r="D7726" s="41" t="s">
        <v>155</v>
      </c>
      <c r="E7726" s="41" t="s">
        <v>144</v>
      </c>
      <c r="F7726" s="38">
        <v>44330</v>
      </c>
      <c r="G7726" s="41" t="s">
        <v>145</v>
      </c>
      <c r="H7726" s="41">
        <v>7</v>
      </c>
    </row>
    <row r="7727" spans="1:8" x14ac:dyDescent="0.25">
      <c r="A7727" s="41">
        <f>VLOOKUP(D7727,'[110]Legacy Location Lookups'!$A$1:$C$340,2,0)</f>
        <v>72</v>
      </c>
      <c r="B7727" s="41" t="str">
        <f>VLOOKUP(A7727,'[110]Legacy Location Lookups'!$B$1:$C$340,2,0)</f>
        <v>Boca Raton, FL</v>
      </c>
      <c r="C7727" s="41" t="s">
        <v>151</v>
      </c>
      <c r="D7727" s="41" t="s">
        <v>155</v>
      </c>
      <c r="E7727" s="41" t="s">
        <v>147</v>
      </c>
      <c r="F7727" s="38">
        <v>44330</v>
      </c>
      <c r="G7727" s="41" t="s">
        <v>147</v>
      </c>
      <c r="H7727" s="41">
        <v>0</v>
      </c>
    </row>
    <row r="7728" spans="1:8" x14ac:dyDescent="0.25">
      <c r="A7728" s="41">
        <f>VLOOKUP(D7728,'[110]Legacy Location Lookups'!$A$1:$C$340,2,0)</f>
        <v>72</v>
      </c>
      <c r="B7728" s="41" t="str">
        <f>VLOOKUP(A7728,'[110]Legacy Location Lookups'!$B$1:$C$340,2,0)</f>
        <v>Boca Raton, FL</v>
      </c>
      <c r="C7728" s="41" t="s">
        <v>151</v>
      </c>
      <c r="D7728" s="41" t="s">
        <v>155</v>
      </c>
      <c r="E7728" s="41" t="s">
        <v>144</v>
      </c>
      <c r="F7728" s="38">
        <v>44330</v>
      </c>
      <c r="G7728" s="41" t="s">
        <v>159</v>
      </c>
      <c r="H7728" s="41">
        <v>1</v>
      </c>
    </row>
    <row r="7729" spans="1:8" x14ac:dyDescent="0.25">
      <c r="A7729" s="41">
        <f>VLOOKUP(D7729,'[110]Legacy Location Lookups'!$A$1:$C$340,2,0)</f>
        <v>104</v>
      </c>
      <c r="B7729" s="41" t="str">
        <f>VLOOKUP(A7729,'[110]Legacy Location Lookups'!$B$1:$C$340,2,0)</f>
        <v>Miami, FL</v>
      </c>
      <c r="C7729" s="41" t="s">
        <v>151</v>
      </c>
      <c r="D7729" s="41" t="s">
        <v>223</v>
      </c>
      <c r="E7729" s="41" t="s">
        <v>144</v>
      </c>
      <c r="F7729" s="38">
        <v>44330</v>
      </c>
      <c r="G7729" s="41" t="s">
        <v>145</v>
      </c>
      <c r="H7729" s="41">
        <v>11</v>
      </c>
    </row>
    <row r="7730" spans="1:8" x14ac:dyDescent="0.25">
      <c r="A7730" s="41">
        <f>VLOOKUP(D7730,'[110]Legacy Location Lookups'!$A$1:$C$340,2,0)</f>
        <v>104</v>
      </c>
      <c r="B7730" s="41" t="str">
        <f>VLOOKUP(A7730,'[110]Legacy Location Lookups'!$B$1:$C$340,2,0)</f>
        <v>Miami, FL</v>
      </c>
      <c r="C7730" s="41" t="s">
        <v>151</v>
      </c>
      <c r="D7730" s="41" t="s">
        <v>223</v>
      </c>
      <c r="E7730" s="41" t="s">
        <v>144</v>
      </c>
      <c r="F7730" s="38">
        <v>44330</v>
      </c>
      <c r="G7730" s="41" t="s">
        <v>159</v>
      </c>
      <c r="H7730" s="41">
        <v>2</v>
      </c>
    </row>
    <row r="7731" spans="1:8" x14ac:dyDescent="0.25">
      <c r="A7731" s="41">
        <f>VLOOKUP(D7731,'[110]Legacy Location Lookups'!$A$1:$C$340,2,0)</f>
        <v>75</v>
      </c>
      <c r="B7731" s="41" t="str">
        <f>VLOOKUP(A7731,'[110]Legacy Location Lookups'!$B$1:$C$340,2,0)</f>
        <v>Delray Beach, FL</v>
      </c>
      <c r="C7731" s="41" t="s">
        <v>151</v>
      </c>
      <c r="D7731" s="41" t="s">
        <v>153</v>
      </c>
      <c r="E7731" s="41" t="s">
        <v>144</v>
      </c>
      <c r="F7731" s="38">
        <v>44331</v>
      </c>
      <c r="G7731" s="41" t="s">
        <v>159</v>
      </c>
      <c r="H7731" s="41">
        <v>21</v>
      </c>
    </row>
    <row r="7732" spans="1:8" x14ac:dyDescent="0.25">
      <c r="A7732" s="41">
        <f>VLOOKUP(D7732,'[110]Legacy Location Lookups'!$A$1:$C$340,2,0)</f>
        <v>75</v>
      </c>
      <c r="B7732" s="41" t="str">
        <f>VLOOKUP(A7732,'[110]Legacy Location Lookups'!$B$1:$C$340,2,0)</f>
        <v>Delray Beach, FL</v>
      </c>
      <c r="C7732" s="41" t="s">
        <v>151</v>
      </c>
      <c r="D7732" s="41" t="s">
        <v>153</v>
      </c>
      <c r="E7732" s="41" t="s">
        <v>144</v>
      </c>
      <c r="F7732" s="38">
        <v>44331</v>
      </c>
      <c r="G7732" s="41" t="s">
        <v>145</v>
      </c>
      <c r="H7732" s="41">
        <v>13</v>
      </c>
    </row>
    <row r="7733" spans="1:8" x14ac:dyDescent="0.25">
      <c r="A7733" s="41">
        <f>VLOOKUP(D7733,'[110]Legacy Location Lookups'!$A$1:$C$340,2,0)</f>
        <v>73</v>
      </c>
      <c r="B7733" s="41" t="str">
        <f>VLOOKUP(A7733,'[110]Legacy Location Lookups'!$B$1:$C$340,2,0)</f>
        <v>Boynton Beach, FL</v>
      </c>
      <c r="C7733" s="41" t="s">
        <v>151</v>
      </c>
      <c r="D7733" s="41" t="s">
        <v>152</v>
      </c>
      <c r="E7733" s="41" t="s">
        <v>144</v>
      </c>
      <c r="F7733" s="38">
        <v>44333</v>
      </c>
      <c r="G7733" s="41" t="s">
        <v>145</v>
      </c>
      <c r="H7733" s="41">
        <v>77</v>
      </c>
    </row>
    <row r="7734" spans="1:8" x14ac:dyDescent="0.25">
      <c r="A7734" s="41">
        <f>VLOOKUP(D7734,'[110]Legacy Location Lookups'!$A$1:$C$340,2,0)</f>
        <v>73</v>
      </c>
      <c r="B7734" s="41" t="str">
        <f>VLOOKUP(A7734,'[110]Legacy Location Lookups'!$B$1:$C$340,2,0)</f>
        <v>Boynton Beach, FL</v>
      </c>
      <c r="C7734" s="41" t="s">
        <v>151</v>
      </c>
      <c r="D7734" s="41" t="s">
        <v>152</v>
      </c>
      <c r="E7734" s="41" t="s">
        <v>144</v>
      </c>
      <c r="F7734" s="38">
        <v>44333</v>
      </c>
      <c r="G7734" s="41" t="s">
        <v>159</v>
      </c>
      <c r="H7734" s="41">
        <v>4</v>
      </c>
    </row>
    <row r="7735" spans="1:8" x14ac:dyDescent="0.25">
      <c r="A7735" s="41">
        <f>VLOOKUP(D7735,'[110]Legacy Location Lookups'!$A$1:$C$340,2,0)</f>
        <v>73</v>
      </c>
      <c r="B7735" s="41" t="str">
        <f>VLOOKUP(A7735,'[110]Legacy Location Lookups'!$B$1:$C$340,2,0)</f>
        <v>Boynton Beach, FL</v>
      </c>
      <c r="C7735" s="41" t="s">
        <v>151</v>
      </c>
      <c r="D7735" s="41" t="s">
        <v>152</v>
      </c>
      <c r="E7735" s="41" t="s">
        <v>147</v>
      </c>
      <c r="F7735" s="38">
        <v>44333</v>
      </c>
      <c r="G7735" s="41" t="s">
        <v>145</v>
      </c>
      <c r="H7735" s="41">
        <v>0</v>
      </c>
    </row>
    <row r="7736" spans="1:8" x14ac:dyDescent="0.25">
      <c r="A7736" s="41">
        <f>VLOOKUP(D7736,'[110]Legacy Location Lookups'!$A$1:$C$340,2,0)</f>
        <v>73</v>
      </c>
      <c r="B7736" s="41" t="str">
        <f>VLOOKUP(A7736,'[110]Legacy Location Lookups'!$B$1:$C$340,2,0)</f>
        <v>Boynton Beach, FL</v>
      </c>
      <c r="C7736" s="41" t="s">
        <v>151</v>
      </c>
      <c r="D7736" s="41" t="s">
        <v>152</v>
      </c>
      <c r="E7736" s="41" t="s">
        <v>144</v>
      </c>
      <c r="F7736" s="38">
        <v>44333</v>
      </c>
      <c r="G7736" s="41" t="s">
        <v>145</v>
      </c>
      <c r="H7736" s="41">
        <v>6</v>
      </c>
    </row>
    <row r="7737" spans="1:8" x14ac:dyDescent="0.25">
      <c r="A7737" s="41">
        <f>VLOOKUP(D7737,'[110]Legacy Location Lookups'!$A$1:$C$340,2,0)</f>
        <v>75</v>
      </c>
      <c r="B7737" s="41" t="str">
        <f>VLOOKUP(A7737,'[110]Legacy Location Lookups'!$B$1:$C$340,2,0)</f>
        <v>Delray Beach, FL</v>
      </c>
      <c r="C7737" s="41" t="s">
        <v>151</v>
      </c>
      <c r="D7737" s="41" t="s">
        <v>153</v>
      </c>
      <c r="E7737" s="41" t="s">
        <v>144</v>
      </c>
      <c r="F7737" s="38">
        <v>44333</v>
      </c>
      <c r="G7737" s="41" t="s">
        <v>145</v>
      </c>
      <c r="H7737" s="41">
        <v>28</v>
      </c>
    </row>
    <row r="7738" spans="1:8" x14ac:dyDescent="0.25">
      <c r="A7738" s="41">
        <f>VLOOKUP(D7738,'[110]Legacy Location Lookups'!$A$1:$C$340,2,0)</f>
        <v>75</v>
      </c>
      <c r="B7738" s="41" t="str">
        <f>VLOOKUP(A7738,'[110]Legacy Location Lookups'!$B$1:$C$340,2,0)</f>
        <v>Delray Beach, FL</v>
      </c>
      <c r="C7738" s="41" t="s">
        <v>151</v>
      </c>
      <c r="D7738" s="41" t="s">
        <v>153</v>
      </c>
      <c r="E7738" s="41" t="s">
        <v>147</v>
      </c>
      <c r="F7738" s="38">
        <v>44333</v>
      </c>
      <c r="G7738" s="41" t="s">
        <v>147</v>
      </c>
      <c r="H7738" s="41">
        <v>1</v>
      </c>
    </row>
    <row r="7739" spans="1:8" x14ac:dyDescent="0.25">
      <c r="A7739" s="41">
        <f>VLOOKUP(D7739,'[110]Legacy Location Lookups'!$A$1:$C$340,2,0)</f>
        <v>75</v>
      </c>
      <c r="B7739" s="41" t="str">
        <f>VLOOKUP(A7739,'[110]Legacy Location Lookups'!$B$1:$C$340,2,0)</f>
        <v>Delray Beach, FL</v>
      </c>
      <c r="C7739" s="41" t="s">
        <v>151</v>
      </c>
      <c r="D7739" s="41" t="s">
        <v>153</v>
      </c>
      <c r="E7739" s="41" t="s">
        <v>144</v>
      </c>
      <c r="F7739" s="38">
        <v>44333</v>
      </c>
      <c r="G7739" s="41" t="s">
        <v>159</v>
      </c>
      <c r="H7739" s="41">
        <v>6</v>
      </c>
    </row>
    <row r="7740" spans="1:8" x14ac:dyDescent="0.25">
      <c r="A7740" s="41">
        <f>VLOOKUP(D7740,'[110]Legacy Location Lookups'!$A$1:$C$340,2,0)</f>
        <v>76</v>
      </c>
      <c r="B7740" s="41" t="str">
        <f>VLOOKUP(A7740,'[110]Legacy Location Lookups'!$B$1:$C$340,2,0)</f>
        <v>East Boca Raton, FL</v>
      </c>
      <c r="C7740" s="41" t="s">
        <v>151</v>
      </c>
      <c r="D7740" s="41" t="s">
        <v>175</v>
      </c>
      <c r="E7740" s="41" t="s">
        <v>144</v>
      </c>
      <c r="F7740" s="38">
        <v>44333</v>
      </c>
      <c r="G7740" s="41" t="s">
        <v>145</v>
      </c>
      <c r="H7740" s="41">
        <v>11</v>
      </c>
    </row>
    <row r="7741" spans="1:8" x14ac:dyDescent="0.25">
      <c r="A7741" s="41">
        <f>VLOOKUP(D7741,'[110]Legacy Location Lookups'!$A$1:$C$340,2,0)</f>
        <v>77</v>
      </c>
      <c r="B7741" s="41" t="str">
        <f>VLOOKUP(A7741,'[110]Legacy Location Lookups'!$B$1:$C$340,2,0)</f>
        <v>West Boca Raton, FL</v>
      </c>
      <c r="C7741" s="41" t="s">
        <v>151</v>
      </c>
      <c r="D7741" s="41" t="s">
        <v>154</v>
      </c>
      <c r="E7741" s="41" t="s">
        <v>144</v>
      </c>
      <c r="F7741" s="38">
        <v>44333</v>
      </c>
      <c r="G7741" s="41" t="s">
        <v>145</v>
      </c>
      <c r="H7741" s="41">
        <v>22</v>
      </c>
    </row>
    <row r="7742" spans="1:8" x14ac:dyDescent="0.25">
      <c r="A7742" s="41">
        <f>VLOOKUP(D7742,'[110]Legacy Location Lookups'!$A$1:$C$340,2,0)</f>
        <v>72</v>
      </c>
      <c r="B7742" s="41" t="str">
        <f>VLOOKUP(A7742,'[110]Legacy Location Lookups'!$B$1:$C$340,2,0)</f>
        <v>Boca Raton, FL</v>
      </c>
      <c r="C7742" s="41" t="s">
        <v>151</v>
      </c>
      <c r="D7742" s="41" t="s">
        <v>155</v>
      </c>
      <c r="E7742" s="41" t="s">
        <v>144</v>
      </c>
      <c r="F7742" s="38">
        <v>44333</v>
      </c>
      <c r="G7742" s="41" t="s">
        <v>145</v>
      </c>
      <c r="H7742" s="41">
        <v>18</v>
      </c>
    </row>
    <row r="7743" spans="1:8" x14ac:dyDescent="0.25">
      <c r="A7743" s="41">
        <f>VLOOKUP(D7743,'[110]Legacy Location Lookups'!$A$1:$C$340,2,0)</f>
        <v>72</v>
      </c>
      <c r="B7743" s="41" t="str">
        <f>VLOOKUP(A7743,'[110]Legacy Location Lookups'!$B$1:$C$340,2,0)</f>
        <v>Boca Raton, FL</v>
      </c>
      <c r="C7743" s="41" t="s">
        <v>151</v>
      </c>
      <c r="D7743" s="41" t="s">
        <v>155</v>
      </c>
      <c r="E7743" s="41" t="s">
        <v>144</v>
      </c>
      <c r="F7743" s="38">
        <v>44333</v>
      </c>
      <c r="G7743" s="41" t="s">
        <v>159</v>
      </c>
      <c r="H7743" s="41">
        <v>0</v>
      </c>
    </row>
    <row r="7744" spans="1:8" x14ac:dyDescent="0.25">
      <c r="A7744" s="41">
        <f>VLOOKUP(D7744,'[110]Legacy Location Lookups'!$A$1:$C$340,2,0)</f>
        <v>104</v>
      </c>
      <c r="B7744" s="41" t="str">
        <f>VLOOKUP(A7744,'[110]Legacy Location Lookups'!$B$1:$C$340,2,0)</f>
        <v>Miami, FL</v>
      </c>
      <c r="C7744" s="41" t="s">
        <v>151</v>
      </c>
      <c r="D7744" s="41" t="s">
        <v>223</v>
      </c>
      <c r="E7744" s="41" t="s">
        <v>144</v>
      </c>
      <c r="F7744" s="38">
        <v>44333</v>
      </c>
      <c r="G7744" s="41" t="s">
        <v>145</v>
      </c>
      <c r="H7744" s="41">
        <v>23</v>
      </c>
    </row>
    <row r="7745" spans="1:8" x14ac:dyDescent="0.25">
      <c r="A7745" s="41">
        <f>VLOOKUP(D7745,'[110]Legacy Location Lookups'!$A$1:$C$340,2,0)</f>
        <v>104</v>
      </c>
      <c r="B7745" s="41" t="str">
        <f>VLOOKUP(A7745,'[110]Legacy Location Lookups'!$B$1:$C$340,2,0)</f>
        <v>Miami, FL</v>
      </c>
      <c r="C7745" s="41" t="s">
        <v>151</v>
      </c>
      <c r="D7745" s="41" t="s">
        <v>223</v>
      </c>
      <c r="E7745" s="41" t="s">
        <v>144</v>
      </c>
      <c r="F7745" s="38">
        <v>44333</v>
      </c>
      <c r="G7745" s="41" t="s">
        <v>159</v>
      </c>
      <c r="H7745" s="41">
        <v>2</v>
      </c>
    </row>
    <row r="7746" spans="1:8" x14ac:dyDescent="0.25">
      <c r="A7746" s="41">
        <f>VLOOKUP(D7746,'[110]Legacy Location Lookups'!$A$1:$C$340,2,0)</f>
        <v>73</v>
      </c>
      <c r="B7746" s="41" t="str">
        <f>VLOOKUP(A7746,'[110]Legacy Location Lookups'!$B$1:$C$340,2,0)</f>
        <v>Boynton Beach, FL</v>
      </c>
      <c r="C7746" s="41" t="s">
        <v>151</v>
      </c>
      <c r="D7746" s="41" t="s">
        <v>152</v>
      </c>
      <c r="E7746" s="41" t="s">
        <v>144</v>
      </c>
      <c r="F7746" s="38">
        <v>44334</v>
      </c>
      <c r="G7746" s="41" t="s">
        <v>145</v>
      </c>
      <c r="H7746" s="41">
        <v>64</v>
      </c>
    </row>
    <row r="7747" spans="1:8" x14ac:dyDescent="0.25">
      <c r="A7747" s="41">
        <f>VLOOKUP(D7747,'[110]Legacy Location Lookups'!$A$1:$C$340,2,0)</f>
        <v>73</v>
      </c>
      <c r="B7747" s="41" t="str">
        <f>VLOOKUP(A7747,'[110]Legacy Location Lookups'!$B$1:$C$340,2,0)</f>
        <v>Boynton Beach, FL</v>
      </c>
      <c r="C7747" s="41" t="s">
        <v>151</v>
      </c>
      <c r="D7747" s="41" t="s">
        <v>152</v>
      </c>
      <c r="E7747" s="41" t="s">
        <v>144</v>
      </c>
      <c r="F7747" s="38">
        <v>44334</v>
      </c>
      <c r="G7747" s="41" t="s">
        <v>159</v>
      </c>
      <c r="H7747" s="41">
        <v>4</v>
      </c>
    </row>
    <row r="7748" spans="1:8" x14ac:dyDescent="0.25">
      <c r="A7748" s="41">
        <f>VLOOKUP(D7748,'[110]Legacy Location Lookups'!$A$1:$C$340,2,0)</f>
        <v>73</v>
      </c>
      <c r="B7748" s="41" t="str">
        <f>VLOOKUP(A7748,'[110]Legacy Location Lookups'!$B$1:$C$340,2,0)</f>
        <v>Boynton Beach, FL</v>
      </c>
      <c r="C7748" s="41" t="s">
        <v>151</v>
      </c>
      <c r="D7748" s="41" t="s">
        <v>152</v>
      </c>
      <c r="E7748" s="41" t="s">
        <v>147</v>
      </c>
      <c r="F7748" s="38">
        <v>44334</v>
      </c>
      <c r="G7748" s="41" t="s">
        <v>147</v>
      </c>
      <c r="H7748" s="41">
        <v>0</v>
      </c>
    </row>
    <row r="7749" spans="1:8" x14ac:dyDescent="0.25">
      <c r="A7749" s="41">
        <f>VLOOKUP(D7749,'[110]Legacy Location Lookups'!$A$1:$C$340,2,0)</f>
        <v>73</v>
      </c>
      <c r="B7749" s="41" t="str">
        <f>VLOOKUP(A7749,'[110]Legacy Location Lookups'!$B$1:$C$340,2,0)</f>
        <v>Boynton Beach, FL</v>
      </c>
      <c r="C7749" s="41" t="s">
        <v>151</v>
      </c>
      <c r="D7749" s="41" t="s">
        <v>152</v>
      </c>
      <c r="E7749" s="41" t="s">
        <v>144</v>
      </c>
      <c r="F7749" s="38">
        <v>44334</v>
      </c>
      <c r="G7749" s="41" t="s">
        <v>145</v>
      </c>
      <c r="H7749" s="41">
        <v>5</v>
      </c>
    </row>
    <row r="7750" spans="1:8" x14ac:dyDescent="0.25">
      <c r="A7750" s="41">
        <f>VLOOKUP(D7750,'[110]Legacy Location Lookups'!$A$1:$C$340,2,0)</f>
        <v>75</v>
      </c>
      <c r="B7750" s="41" t="str">
        <f>VLOOKUP(A7750,'[110]Legacy Location Lookups'!$B$1:$C$340,2,0)</f>
        <v>Delray Beach, FL</v>
      </c>
      <c r="C7750" s="41" t="s">
        <v>151</v>
      </c>
      <c r="D7750" s="41" t="s">
        <v>153</v>
      </c>
      <c r="E7750" s="41" t="s">
        <v>144</v>
      </c>
      <c r="F7750" s="38">
        <v>44334</v>
      </c>
      <c r="G7750" s="41" t="s">
        <v>145</v>
      </c>
      <c r="H7750" s="41">
        <v>44</v>
      </c>
    </row>
    <row r="7751" spans="1:8" x14ac:dyDescent="0.25">
      <c r="A7751" s="41">
        <f>VLOOKUP(D7751,'[110]Legacy Location Lookups'!$A$1:$C$340,2,0)</f>
        <v>75</v>
      </c>
      <c r="B7751" s="41" t="str">
        <f>VLOOKUP(A7751,'[110]Legacy Location Lookups'!$B$1:$C$340,2,0)</f>
        <v>Delray Beach, FL</v>
      </c>
      <c r="C7751" s="41" t="s">
        <v>151</v>
      </c>
      <c r="D7751" s="41" t="s">
        <v>153</v>
      </c>
      <c r="E7751" s="41" t="s">
        <v>144</v>
      </c>
      <c r="F7751" s="38">
        <v>44334</v>
      </c>
      <c r="G7751" s="41" t="s">
        <v>159</v>
      </c>
      <c r="H7751" s="41">
        <v>0</v>
      </c>
    </row>
    <row r="7752" spans="1:8" x14ac:dyDescent="0.25">
      <c r="A7752" s="41">
        <f>VLOOKUP(D7752,'[110]Legacy Location Lookups'!$A$1:$C$340,2,0)</f>
        <v>76</v>
      </c>
      <c r="B7752" s="41" t="str">
        <f>VLOOKUP(A7752,'[110]Legacy Location Lookups'!$B$1:$C$340,2,0)</f>
        <v>East Boca Raton, FL</v>
      </c>
      <c r="C7752" s="41" t="s">
        <v>151</v>
      </c>
      <c r="D7752" s="41" t="s">
        <v>175</v>
      </c>
      <c r="E7752" s="41" t="s">
        <v>144</v>
      </c>
      <c r="F7752" s="38">
        <v>44334</v>
      </c>
      <c r="G7752" s="41" t="s">
        <v>145</v>
      </c>
      <c r="H7752" s="41">
        <v>34</v>
      </c>
    </row>
    <row r="7753" spans="1:8" x14ac:dyDescent="0.25">
      <c r="A7753" s="41">
        <f>VLOOKUP(D7753,'[110]Legacy Location Lookups'!$A$1:$C$340,2,0)</f>
        <v>77</v>
      </c>
      <c r="B7753" s="41" t="str">
        <f>VLOOKUP(A7753,'[110]Legacy Location Lookups'!$B$1:$C$340,2,0)</f>
        <v>West Boca Raton, FL</v>
      </c>
      <c r="C7753" s="41" t="s">
        <v>151</v>
      </c>
      <c r="D7753" s="41" t="s">
        <v>154</v>
      </c>
      <c r="E7753" s="41" t="s">
        <v>144</v>
      </c>
      <c r="F7753" s="38">
        <v>44334</v>
      </c>
      <c r="G7753" s="41" t="s">
        <v>145</v>
      </c>
      <c r="H7753" s="41">
        <v>24</v>
      </c>
    </row>
    <row r="7754" spans="1:8" x14ac:dyDescent="0.25">
      <c r="A7754" s="41">
        <f>VLOOKUP(D7754,'[110]Legacy Location Lookups'!$A$1:$C$340,2,0)</f>
        <v>72</v>
      </c>
      <c r="B7754" s="41" t="str">
        <f>VLOOKUP(A7754,'[110]Legacy Location Lookups'!$B$1:$C$340,2,0)</f>
        <v>Boca Raton, FL</v>
      </c>
      <c r="C7754" s="41" t="s">
        <v>151</v>
      </c>
      <c r="D7754" s="41" t="s">
        <v>155</v>
      </c>
      <c r="E7754" s="41" t="s">
        <v>144</v>
      </c>
      <c r="F7754" s="38">
        <v>44334</v>
      </c>
      <c r="G7754" s="41" t="s">
        <v>145</v>
      </c>
      <c r="H7754" s="41">
        <v>23</v>
      </c>
    </row>
    <row r="7755" spans="1:8" x14ac:dyDescent="0.25">
      <c r="A7755" s="41">
        <f>VLOOKUP(D7755,'[110]Legacy Location Lookups'!$A$1:$C$340,2,0)</f>
        <v>72</v>
      </c>
      <c r="B7755" s="41" t="str">
        <f>VLOOKUP(A7755,'[110]Legacy Location Lookups'!$B$1:$C$340,2,0)</f>
        <v>Boca Raton, FL</v>
      </c>
      <c r="C7755" s="41" t="s">
        <v>151</v>
      </c>
      <c r="D7755" s="41" t="s">
        <v>155</v>
      </c>
      <c r="E7755" s="41" t="s">
        <v>144</v>
      </c>
      <c r="F7755" s="38">
        <v>44334</v>
      </c>
      <c r="G7755" s="41" t="s">
        <v>159</v>
      </c>
      <c r="H7755" s="41">
        <v>4</v>
      </c>
    </row>
    <row r="7756" spans="1:8" x14ac:dyDescent="0.25">
      <c r="A7756" s="41">
        <f>VLOOKUP(D7756,'[110]Legacy Location Lookups'!$A$1:$C$340,2,0)</f>
        <v>72</v>
      </c>
      <c r="B7756" s="41" t="str">
        <f>VLOOKUP(A7756,'[110]Legacy Location Lookups'!$B$1:$C$340,2,0)</f>
        <v>Boca Raton, FL</v>
      </c>
      <c r="C7756" s="41" t="s">
        <v>151</v>
      </c>
      <c r="D7756" s="41" t="s">
        <v>155</v>
      </c>
      <c r="E7756" s="41" t="s">
        <v>147</v>
      </c>
      <c r="F7756" s="38">
        <v>44334</v>
      </c>
      <c r="G7756" s="41" t="s">
        <v>147</v>
      </c>
      <c r="H7756" s="41">
        <v>1</v>
      </c>
    </row>
    <row r="7757" spans="1:8" x14ac:dyDescent="0.25">
      <c r="A7757" s="41">
        <f>VLOOKUP(D7757,'[110]Legacy Location Lookups'!$A$1:$C$340,2,0)</f>
        <v>104</v>
      </c>
      <c r="B7757" s="41" t="str">
        <f>VLOOKUP(A7757,'[110]Legacy Location Lookups'!$B$1:$C$340,2,0)</f>
        <v>Miami, FL</v>
      </c>
      <c r="C7757" s="41" t="s">
        <v>151</v>
      </c>
      <c r="D7757" s="41" t="s">
        <v>223</v>
      </c>
      <c r="E7757" s="41" t="s">
        <v>144</v>
      </c>
      <c r="F7757" s="38">
        <v>44334</v>
      </c>
      <c r="G7757" s="41" t="s">
        <v>145</v>
      </c>
      <c r="H7757" s="41">
        <v>21</v>
      </c>
    </row>
    <row r="7758" spans="1:8" x14ac:dyDescent="0.25">
      <c r="A7758" s="41">
        <f>VLOOKUP(D7758,'[110]Legacy Location Lookups'!$A$1:$C$340,2,0)</f>
        <v>104</v>
      </c>
      <c r="B7758" s="41" t="str">
        <f>VLOOKUP(A7758,'[110]Legacy Location Lookups'!$B$1:$C$340,2,0)</f>
        <v>Miami, FL</v>
      </c>
      <c r="C7758" s="41" t="s">
        <v>151</v>
      </c>
      <c r="D7758" s="41" t="s">
        <v>223</v>
      </c>
      <c r="E7758" s="41" t="s">
        <v>144</v>
      </c>
      <c r="F7758" s="38">
        <v>44334</v>
      </c>
      <c r="G7758" s="41" t="s">
        <v>159</v>
      </c>
      <c r="H7758" s="41">
        <v>2</v>
      </c>
    </row>
    <row r="7759" spans="1:8" x14ac:dyDescent="0.25">
      <c r="A7759" s="41">
        <f>VLOOKUP(D7759,'[110]Legacy Location Lookups'!$A$1:$C$340,2,0)</f>
        <v>73</v>
      </c>
      <c r="B7759" s="41" t="str">
        <f>VLOOKUP(A7759,'[110]Legacy Location Lookups'!$B$1:$C$340,2,0)</f>
        <v>Boynton Beach, FL</v>
      </c>
      <c r="C7759" s="41" t="s">
        <v>151</v>
      </c>
      <c r="D7759" s="41" t="s">
        <v>152</v>
      </c>
      <c r="E7759" s="41" t="s">
        <v>144</v>
      </c>
      <c r="F7759" s="38">
        <v>44335</v>
      </c>
      <c r="G7759" s="41" t="s">
        <v>145</v>
      </c>
      <c r="H7759" s="41">
        <v>50</v>
      </c>
    </row>
    <row r="7760" spans="1:8" x14ac:dyDescent="0.25">
      <c r="A7760" s="41">
        <f>VLOOKUP(D7760,'[110]Legacy Location Lookups'!$A$1:$C$340,2,0)</f>
        <v>73</v>
      </c>
      <c r="B7760" s="41" t="str">
        <f>VLOOKUP(A7760,'[110]Legacy Location Lookups'!$B$1:$C$340,2,0)</f>
        <v>Boynton Beach, FL</v>
      </c>
      <c r="C7760" s="41" t="s">
        <v>151</v>
      </c>
      <c r="D7760" s="41" t="s">
        <v>152</v>
      </c>
      <c r="E7760" s="41" t="s">
        <v>144</v>
      </c>
      <c r="F7760" s="38">
        <v>44335</v>
      </c>
      <c r="G7760" s="41" t="s">
        <v>159</v>
      </c>
      <c r="H7760" s="41">
        <v>4</v>
      </c>
    </row>
    <row r="7761" spans="1:8" x14ac:dyDescent="0.25">
      <c r="A7761" s="41">
        <f>VLOOKUP(D7761,'[110]Legacy Location Lookups'!$A$1:$C$340,2,0)</f>
        <v>73</v>
      </c>
      <c r="B7761" s="41" t="str">
        <f>VLOOKUP(A7761,'[110]Legacy Location Lookups'!$B$1:$C$340,2,0)</f>
        <v>Boynton Beach, FL</v>
      </c>
      <c r="C7761" s="41" t="s">
        <v>151</v>
      </c>
      <c r="D7761" s="41" t="s">
        <v>152</v>
      </c>
      <c r="E7761" s="41" t="s">
        <v>144</v>
      </c>
      <c r="F7761" s="38">
        <v>44335</v>
      </c>
      <c r="G7761" s="41" t="s">
        <v>145</v>
      </c>
      <c r="H7761" s="41">
        <v>1</v>
      </c>
    </row>
    <row r="7762" spans="1:8" x14ac:dyDescent="0.25">
      <c r="A7762" s="41">
        <f>VLOOKUP(D7762,'[110]Legacy Location Lookups'!$A$1:$C$340,2,0)</f>
        <v>73</v>
      </c>
      <c r="B7762" s="41" t="str">
        <f>VLOOKUP(A7762,'[110]Legacy Location Lookups'!$B$1:$C$340,2,0)</f>
        <v>Boynton Beach, FL</v>
      </c>
      <c r="C7762" s="41" t="s">
        <v>151</v>
      </c>
      <c r="D7762" s="41" t="s">
        <v>152</v>
      </c>
      <c r="E7762" s="41" t="s">
        <v>144</v>
      </c>
      <c r="F7762" s="38">
        <v>44335</v>
      </c>
      <c r="G7762" s="41" t="s">
        <v>145</v>
      </c>
      <c r="H7762" s="41">
        <v>30</v>
      </c>
    </row>
    <row r="7763" spans="1:8" x14ac:dyDescent="0.25">
      <c r="A7763" s="41">
        <f>VLOOKUP(D7763,'[110]Legacy Location Lookups'!$A$1:$C$340,2,0)</f>
        <v>73</v>
      </c>
      <c r="B7763" s="41" t="str">
        <f>VLOOKUP(A7763,'[110]Legacy Location Lookups'!$B$1:$C$340,2,0)</f>
        <v>Boynton Beach, FL</v>
      </c>
      <c r="C7763" s="41" t="s">
        <v>151</v>
      </c>
      <c r="D7763" s="41" t="s">
        <v>152</v>
      </c>
      <c r="E7763" s="41" t="s">
        <v>144</v>
      </c>
      <c r="F7763" s="38">
        <v>44335</v>
      </c>
      <c r="G7763" s="41" t="s">
        <v>146</v>
      </c>
      <c r="H7763" s="41">
        <v>28</v>
      </c>
    </row>
    <row r="7764" spans="1:8" x14ac:dyDescent="0.25">
      <c r="A7764" s="41">
        <f>VLOOKUP(D7764,'[110]Legacy Location Lookups'!$A$1:$C$340,2,0)</f>
        <v>75</v>
      </c>
      <c r="B7764" s="41" t="str">
        <f>VLOOKUP(A7764,'[110]Legacy Location Lookups'!$B$1:$C$340,2,0)</f>
        <v>Delray Beach, FL</v>
      </c>
      <c r="C7764" s="41" t="s">
        <v>151</v>
      </c>
      <c r="D7764" s="41" t="s">
        <v>153</v>
      </c>
      <c r="E7764" s="41" t="s">
        <v>144</v>
      </c>
      <c r="F7764" s="38">
        <v>44335</v>
      </c>
      <c r="G7764" s="41" t="s">
        <v>145</v>
      </c>
      <c r="H7764" s="41">
        <v>46</v>
      </c>
    </row>
    <row r="7765" spans="1:8" x14ac:dyDescent="0.25">
      <c r="A7765" s="41">
        <f>VLOOKUP(D7765,'[110]Legacy Location Lookups'!$A$1:$C$340,2,0)</f>
        <v>75</v>
      </c>
      <c r="B7765" s="41" t="str">
        <f>VLOOKUP(A7765,'[110]Legacy Location Lookups'!$B$1:$C$340,2,0)</f>
        <v>Delray Beach, FL</v>
      </c>
      <c r="C7765" s="41" t="s">
        <v>151</v>
      </c>
      <c r="D7765" s="41" t="s">
        <v>153</v>
      </c>
      <c r="E7765" s="41" t="s">
        <v>147</v>
      </c>
      <c r="F7765" s="38">
        <v>44335</v>
      </c>
      <c r="G7765" s="41" t="s">
        <v>147</v>
      </c>
      <c r="H7765" s="41">
        <v>0</v>
      </c>
    </row>
    <row r="7766" spans="1:8" x14ac:dyDescent="0.25">
      <c r="A7766" s="41">
        <f>VLOOKUP(D7766,'[110]Legacy Location Lookups'!$A$1:$C$340,2,0)</f>
        <v>75</v>
      </c>
      <c r="B7766" s="41" t="str">
        <f>VLOOKUP(A7766,'[110]Legacy Location Lookups'!$B$1:$C$340,2,0)</f>
        <v>Delray Beach, FL</v>
      </c>
      <c r="C7766" s="41" t="s">
        <v>151</v>
      </c>
      <c r="D7766" s="41" t="s">
        <v>153</v>
      </c>
      <c r="E7766" s="41" t="s">
        <v>144</v>
      </c>
      <c r="F7766" s="38">
        <v>44335</v>
      </c>
      <c r="G7766" s="41" t="s">
        <v>159</v>
      </c>
      <c r="H7766" s="41">
        <v>2</v>
      </c>
    </row>
    <row r="7767" spans="1:8" x14ac:dyDescent="0.25">
      <c r="A7767" s="41">
        <f>VLOOKUP(D7767,'[110]Legacy Location Lookups'!$A$1:$C$340,2,0)</f>
        <v>76</v>
      </c>
      <c r="B7767" s="41" t="str">
        <f>VLOOKUP(A7767,'[110]Legacy Location Lookups'!$B$1:$C$340,2,0)</f>
        <v>East Boca Raton, FL</v>
      </c>
      <c r="C7767" s="41" t="s">
        <v>151</v>
      </c>
      <c r="D7767" s="41" t="s">
        <v>175</v>
      </c>
      <c r="E7767" s="41" t="s">
        <v>144</v>
      </c>
      <c r="F7767" s="38">
        <v>44335</v>
      </c>
      <c r="G7767" s="41" t="s">
        <v>145</v>
      </c>
      <c r="H7767" s="41">
        <v>8</v>
      </c>
    </row>
    <row r="7768" spans="1:8" x14ac:dyDescent="0.25">
      <c r="A7768" s="41">
        <f>VLOOKUP(D7768,'[110]Legacy Location Lookups'!$A$1:$C$340,2,0)</f>
        <v>76</v>
      </c>
      <c r="B7768" s="41" t="str">
        <f>VLOOKUP(A7768,'[110]Legacy Location Lookups'!$B$1:$C$340,2,0)</f>
        <v>East Boca Raton, FL</v>
      </c>
      <c r="C7768" s="41" t="s">
        <v>151</v>
      </c>
      <c r="D7768" s="41" t="s">
        <v>175</v>
      </c>
      <c r="E7768" s="41" t="s">
        <v>147</v>
      </c>
      <c r="F7768" s="38">
        <v>44335</v>
      </c>
      <c r="G7768" s="41" t="s">
        <v>147</v>
      </c>
      <c r="H7768" s="41">
        <v>0</v>
      </c>
    </row>
    <row r="7769" spans="1:8" x14ac:dyDescent="0.25">
      <c r="A7769" s="41">
        <f>VLOOKUP(D7769,'[110]Legacy Location Lookups'!$A$1:$C$340,2,0)</f>
        <v>76</v>
      </c>
      <c r="B7769" s="41" t="str">
        <f>VLOOKUP(A7769,'[110]Legacy Location Lookups'!$B$1:$C$340,2,0)</f>
        <v>East Boca Raton, FL</v>
      </c>
      <c r="C7769" s="41" t="s">
        <v>151</v>
      </c>
      <c r="D7769" s="41" t="s">
        <v>175</v>
      </c>
      <c r="E7769" s="41" t="s">
        <v>144</v>
      </c>
      <c r="F7769" s="38">
        <v>44335</v>
      </c>
      <c r="G7769" s="41" t="s">
        <v>159</v>
      </c>
      <c r="H7769" s="41">
        <v>1</v>
      </c>
    </row>
    <row r="7770" spans="1:8" x14ac:dyDescent="0.25">
      <c r="A7770" s="41">
        <f>VLOOKUP(D7770,'[110]Legacy Location Lookups'!$A$1:$C$340,2,0)</f>
        <v>77</v>
      </c>
      <c r="B7770" s="41" t="str">
        <f>VLOOKUP(A7770,'[110]Legacy Location Lookups'!$B$1:$C$340,2,0)</f>
        <v>West Boca Raton, FL</v>
      </c>
      <c r="C7770" s="41" t="s">
        <v>151</v>
      </c>
      <c r="D7770" s="41" t="s">
        <v>154</v>
      </c>
      <c r="E7770" s="41" t="s">
        <v>144</v>
      </c>
      <c r="F7770" s="38">
        <v>44335</v>
      </c>
      <c r="G7770" s="41" t="s">
        <v>145</v>
      </c>
      <c r="H7770" s="41">
        <v>19</v>
      </c>
    </row>
    <row r="7771" spans="1:8" x14ac:dyDescent="0.25">
      <c r="A7771" s="41">
        <f>VLOOKUP(D7771,'[110]Legacy Location Lookups'!$A$1:$C$340,2,0)</f>
        <v>72</v>
      </c>
      <c r="B7771" s="41" t="str">
        <f>VLOOKUP(A7771,'[110]Legacy Location Lookups'!$B$1:$C$340,2,0)</f>
        <v>Boca Raton, FL</v>
      </c>
      <c r="C7771" s="41" t="s">
        <v>151</v>
      </c>
      <c r="D7771" s="41" t="s">
        <v>155</v>
      </c>
      <c r="E7771" s="41" t="s">
        <v>144</v>
      </c>
      <c r="F7771" s="38">
        <v>44335</v>
      </c>
      <c r="G7771" s="41" t="s">
        <v>145</v>
      </c>
      <c r="H7771" s="41">
        <v>15</v>
      </c>
    </row>
    <row r="7772" spans="1:8" x14ac:dyDescent="0.25">
      <c r="A7772" s="41">
        <f>VLOOKUP(D7772,'[110]Legacy Location Lookups'!$A$1:$C$340,2,0)</f>
        <v>72</v>
      </c>
      <c r="B7772" s="41" t="str">
        <f>VLOOKUP(A7772,'[110]Legacy Location Lookups'!$B$1:$C$340,2,0)</f>
        <v>Boca Raton, FL</v>
      </c>
      <c r="C7772" s="41" t="s">
        <v>151</v>
      </c>
      <c r="D7772" s="41" t="s">
        <v>155</v>
      </c>
      <c r="E7772" s="41" t="s">
        <v>144</v>
      </c>
      <c r="F7772" s="38">
        <v>44335</v>
      </c>
      <c r="G7772" s="41" t="s">
        <v>159</v>
      </c>
      <c r="H7772" s="41">
        <v>0</v>
      </c>
    </row>
    <row r="7773" spans="1:8" x14ac:dyDescent="0.25">
      <c r="A7773" s="41">
        <f>VLOOKUP(D7773,'[110]Legacy Location Lookups'!$A$1:$C$340,2,0)</f>
        <v>72</v>
      </c>
      <c r="B7773" s="41" t="str">
        <f>VLOOKUP(A7773,'[110]Legacy Location Lookups'!$B$1:$C$340,2,0)</f>
        <v>Boca Raton, FL</v>
      </c>
      <c r="C7773" s="41" t="s">
        <v>151</v>
      </c>
      <c r="D7773" s="41" t="s">
        <v>155</v>
      </c>
      <c r="E7773" s="41" t="s">
        <v>147</v>
      </c>
      <c r="F7773" s="38">
        <v>44335</v>
      </c>
      <c r="G7773" s="41" t="s">
        <v>147</v>
      </c>
      <c r="H7773" s="41">
        <v>0</v>
      </c>
    </row>
    <row r="7774" spans="1:8" x14ac:dyDescent="0.25">
      <c r="A7774" s="41">
        <f>VLOOKUP(D7774,'[110]Legacy Location Lookups'!$A$1:$C$340,2,0)</f>
        <v>104</v>
      </c>
      <c r="B7774" s="41" t="str">
        <f>VLOOKUP(A7774,'[110]Legacy Location Lookups'!$B$1:$C$340,2,0)</f>
        <v>Miami, FL</v>
      </c>
      <c r="C7774" s="41" t="s">
        <v>151</v>
      </c>
      <c r="D7774" s="41" t="s">
        <v>223</v>
      </c>
      <c r="E7774" s="41" t="s">
        <v>144</v>
      </c>
      <c r="F7774" s="38">
        <v>44335</v>
      </c>
      <c r="G7774" s="41" t="s">
        <v>145</v>
      </c>
      <c r="H7774" s="41">
        <v>16</v>
      </c>
    </row>
    <row r="7775" spans="1:8" x14ac:dyDescent="0.25">
      <c r="A7775" s="41">
        <f>VLOOKUP(D7775,'[110]Legacy Location Lookups'!$A$1:$C$340,2,0)</f>
        <v>104</v>
      </c>
      <c r="B7775" s="41" t="str">
        <f>VLOOKUP(A7775,'[110]Legacy Location Lookups'!$B$1:$C$340,2,0)</f>
        <v>Miami, FL</v>
      </c>
      <c r="C7775" s="41" t="s">
        <v>151</v>
      </c>
      <c r="D7775" s="41" t="s">
        <v>223</v>
      </c>
      <c r="E7775" s="41" t="s">
        <v>144</v>
      </c>
      <c r="F7775" s="38">
        <v>44335</v>
      </c>
      <c r="G7775" s="41" t="s">
        <v>159</v>
      </c>
      <c r="H7775" s="41">
        <v>2</v>
      </c>
    </row>
    <row r="7776" spans="1:8" x14ac:dyDescent="0.25">
      <c r="A7776" s="41">
        <f>VLOOKUP(D7776,'[110]Legacy Location Lookups'!$A$1:$C$340,2,0)</f>
        <v>73</v>
      </c>
      <c r="B7776" s="41" t="str">
        <f>VLOOKUP(A7776,'[110]Legacy Location Lookups'!$B$1:$C$340,2,0)</f>
        <v>Boynton Beach, FL</v>
      </c>
      <c r="C7776" s="41" t="s">
        <v>151</v>
      </c>
      <c r="D7776" s="41" t="s">
        <v>152</v>
      </c>
      <c r="E7776" s="41" t="s">
        <v>144</v>
      </c>
      <c r="F7776" s="38">
        <v>44336</v>
      </c>
      <c r="G7776" s="41" t="s">
        <v>145</v>
      </c>
      <c r="H7776" s="41">
        <v>62</v>
      </c>
    </row>
    <row r="7777" spans="1:8" x14ac:dyDescent="0.25">
      <c r="A7777" s="41">
        <f>VLOOKUP(D7777,'[110]Legacy Location Lookups'!$A$1:$C$340,2,0)</f>
        <v>73</v>
      </c>
      <c r="B7777" s="41" t="str">
        <f>VLOOKUP(A7777,'[110]Legacy Location Lookups'!$B$1:$C$340,2,0)</f>
        <v>Boynton Beach, FL</v>
      </c>
      <c r="C7777" s="41" t="s">
        <v>151</v>
      </c>
      <c r="D7777" s="41" t="s">
        <v>152</v>
      </c>
      <c r="E7777" s="41" t="s">
        <v>144</v>
      </c>
      <c r="F7777" s="38">
        <v>44336</v>
      </c>
      <c r="G7777" s="41" t="s">
        <v>146</v>
      </c>
      <c r="H7777" s="41"/>
    </row>
    <row r="7778" spans="1:8" x14ac:dyDescent="0.25">
      <c r="A7778" s="41">
        <f>VLOOKUP(D7778,'[110]Legacy Location Lookups'!$A$1:$C$340,2,0)</f>
        <v>73</v>
      </c>
      <c r="B7778" s="41" t="str">
        <f>VLOOKUP(A7778,'[110]Legacy Location Lookups'!$B$1:$C$340,2,0)</f>
        <v>Boynton Beach, FL</v>
      </c>
      <c r="C7778" s="41" t="s">
        <v>151</v>
      </c>
      <c r="D7778" s="41" t="s">
        <v>152</v>
      </c>
      <c r="E7778" s="41" t="s">
        <v>144</v>
      </c>
      <c r="F7778" s="38">
        <v>44336</v>
      </c>
      <c r="G7778" s="41" t="s">
        <v>159</v>
      </c>
      <c r="H7778" s="41">
        <v>9</v>
      </c>
    </row>
    <row r="7779" spans="1:8" x14ac:dyDescent="0.25">
      <c r="A7779" s="41">
        <f>VLOOKUP(D7779,'[110]Legacy Location Lookups'!$A$1:$C$340,2,0)</f>
        <v>73</v>
      </c>
      <c r="B7779" s="41" t="str">
        <f>VLOOKUP(A7779,'[110]Legacy Location Lookups'!$B$1:$C$340,2,0)</f>
        <v>Boynton Beach, FL</v>
      </c>
      <c r="C7779" s="41" t="s">
        <v>151</v>
      </c>
      <c r="D7779" s="41" t="s">
        <v>152</v>
      </c>
      <c r="E7779" s="41" t="s">
        <v>144</v>
      </c>
      <c r="F7779" s="38">
        <v>44336</v>
      </c>
      <c r="G7779" s="41" t="s">
        <v>145</v>
      </c>
      <c r="H7779" s="41">
        <v>0</v>
      </c>
    </row>
    <row r="7780" spans="1:8" x14ac:dyDescent="0.25">
      <c r="A7780" s="41">
        <f>VLOOKUP(D7780,'[110]Legacy Location Lookups'!$A$1:$C$340,2,0)</f>
        <v>73</v>
      </c>
      <c r="B7780" s="41" t="str">
        <f>VLOOKUP(A7780,'[110]Legacy Location Lookups'!$B$1:$C$340,2,0)</f>
        <v>Boynton Beach, FL</v>
      </c>
      <c r="C7780" s="41" t="s">
        <v>151</v>
      </c>
      <c r="D7780" s="41" t="s">
        <v>152</v>
      </c>
      <c r="E7780" s="41" t="s">
        <v>144</v>
      </c>
      <c r="F7780" s="38">
        <v>44336</v>
      </c>
      <c r="G7780" s="41" t="s">
        <v>145</v>
      </c>
      <c r="H7780" s="41">
        <v>6</v>
      </c>
    </row>
    <row r="7781" spans="1:8" x14ac:dyDescent="0.25">
      <c r="A7781" s="41">
        <f>VLOOKUP(D7781,'[110]Legacy Location Lookups'!$A$1:$C$340,2,0)</f>
        <v>75</v>
      </c>
      <c r="B7781" s="41" t="str">
        <f>VLOOKUP(A7781,'[110]Legacy Location Lookups'!$B$1:$C$340,2,0)</f>
        <v>Delray Beach, FL</v>
      </c>
      <c r="C7781" s="41" t="s">
        <v>151</v>
      </c>
      <c r="D7781" s="41" t="s">
        <v>153</v>
      </c>
      <c r="E7781" s="41" t="s">
        <v>144</v>
      </c>
      <c r="F7781" s="38">
        <v>44336</v>
      </c>
      <c r="G7781" s="41" t="s">
        <v>145</v>
      </c>
      <c r="H7781" s="41">
        <v>34</v>
      </c>
    </row>
    <row r="7782" spans="1:8" x14ac:dyDescent="0.25">
      <c r="A7782" s="41">
        <f>VLOOKUP(D7782,'[110]Legacy Location Lookups'!$A$1:$C$340,2,0)</f>
        <v>75</v>
      </c>
      <c r="B7782" s="41" t="str">
        <f>VLOOKUP(A7782,'[110]Legacy Location Lookups'!$B$1:$C$340,2,0)</f>
        <v>Delray Beach, FL</v>
      </c>
      <c r="C7782" s="41" t="s">
        <v>151</v>
      </c>
      <c r="D7782" s="41" t="s">
        <v>153</v>
      </c>
      <c r="E7782" s="41" t="s">
        <v>147</v>
      </c>
      <c r="F7782" s="38">
        <v>44336</v>
      </c>
      <c r="G7782" s="41" t="s">
        <v>147</v>
      </c>
      <c r="H7782" s="41">
        <v>0</v>
      </c>
    </row>
    <row r="7783" spans="1:8" x14ac:dyDescent="0.25">
      <c r="A7783" s="41">
        <f>VLOOKUP(D7783,'[110]Legacy Location Lookups'!$A$1:$C$340,2,0)</f>
        <v>75</v>
      </c>
      <c r="B7783" s="41" t="str">
        <f>VLOOKUP(A7783,'[110]Legacy Location Lookups'!$B$1:$C$340,2,0)</f>
        <v>Delray Beach, FL</v>
      </c>
      <c r="C7783" s="41" t="s">
        <v>151</v>
      </c>
      <c r="D7783" s="41" t="s">
        <v>153</v>
      </c>
      <c r="E7783" s="41" t="s">
        <v>144</v>
      </c>
      <c r="F7783" s="38">
        <v>44336</v>
      </c>
      <c r="G7783" s="41" t="s">
        <v>159</v>
      </c>
      <c r="H7783" s="41">
        <v>0</v>
      </c>
    </row>
    <row r="7784" spans="1:8" x14ac:dyDescent="0.25">
      <c r="A7784" s="41">
        <f>VLOOKUP(D7784,'[110]Legacy Location Lookups'!$A$1:$C$340,2,0)</f>
        <v>76</v>
      </c>
      <c r="B7784" s="41" t="str">
        <f>VLOOKUP(A7784,'[110]Legacy Location Lookups'!$B$1:$C$340,2,0)</f>
        <v>East Boca Raton, FL</v>
      </c>
      <c r="C7784" s="41" t="s">
        <v>151</v>
      </c>
      <c r="D7784" s="41" t="s">
        <v>175</v>
      </c>
      <c r="E7784" s="41" t="s">
        <v>144</v>
      </c>
      <c r="F7784" s="38">
        <v>44336</v>
      </c>
      <c r="G7784" s="41" t="s">
        <v>145</v>
      </c>
      <c r="H7784" s="41">
        <v>39</v>
      </c>
    </row>
    <row r="7785" spans="1:8" x14ac:dyDescent="0.25">
      <c r="A7785" s="41">
        <f>VLOOKUP(D7785,'[110]Legacy Location Lookups'!$A$1:$C$340,2,0)</f>
        <v>77</v>
      </c>
      <c r="B7785" s="41" t="str">
        <f>VLOOKUP(A7785,'[110]Legacy Location Lookups'!$B$1:$C$340,2,0)</f>
        <v>West Boca Raton, FL</v>
      </c>
      <c r="C7785" s="41" t="s">
        <v>151</v>
      </c>
      <c r="D7785" s="41" t="s">
        <v>154</v>
      </c>
      <c r="E7785" s="41" t="s">
        <v>144</v>
      </c>
      <c r="F7785" s="38">
        <v>44336</v>
      </c>
      <c r="G7785" s="41" t="s">
        <v>145</v>
      </c>
      <c r="H7785" s="41">
        <v>0</v>
      </c>
    </row>
    <row r="7786" spans="1:8" x14ac:dyDescent="0.25">
      <c r="A7786" s="41">
        <f>VLOOKUP(D7786,'[110]Legacy Location Lookups'!$A$1:$C$340,2,0)</f>
        <v>72</v>
      </c>
      <c r="B7786" s="41" t="str">
        <f>VLOOKUP(A7786,'[110]Legacy Location Lookups'!$B$1:$C$340,2,0)</f>
        <v>Boca Raton, FL</v>
      </c>
      <c r="C7786" s="41" t="s">
        <v>151</v>
      </c>
      <c r="D7786" s="41" t="s">
        <v>155</v>
      </c>
      <c r="E7786" s="41" t="s">
        <v>144</v>
      </c>
      <c r="F7786" s="38">
        <v>44336</v>
      </c>
      <c r="G7786" s="41" t="s">
        <v>145</v>
      </c>
      <c r="H7786" s="41">
        <v>9</v>
      </c>
    </row>
    <row r="7787" spans="1:8" x14ac:dyDescent="0.25">
      <c r="A7787" s="41">
        <f>VLOOKUP(D7787,'[110]Legacy Location Lookups'!$A$1:$C$340,2,0)</f>
        <v>72</v>
      </c>
      <c r="B7787" s="41" t="str">
        <f>VLOOKUP(A7787,'[110]Legacy Location Lookups'!$B$1:$C$340,2,0)</f>
        <v>Boca Raton, FL</v>
      </c>
      <c r="C7787" s="41" t="s">
        <v>151</v>
      </c>
      <c r="D7787" s="41" t="s">
        <v>155</v>
      </c>
      <c r="E7787" s="41" t="s">
        <v>144</v>
      </c>
      <c r="F7787" s="38">
        <v>44336</v>
      </c>
      <c r="G7787" s="41" t="s">
        <v>159</v>
      </c>
      <c r="H7787" s="41">
        <v>0</v>
      </c>
    </row>
    <row r="7788" spans="1:8" x14ac:dyDescent="0.25">
      <c r="A7788" s="41">
        <f>VLOOKUP(D7788,'[110]Legacy Location Lookups'!$A$1:$C$340,2,0)</f>
        <v>72</v>
      </c>
      <c r="B7788" s="41" t="str">
        <f>VLOOKUP(A7788,'[110]Legacy Location Lookups'!$B$1:$C$340,2,0)</f>
        <v>Boca Raton, FL</v>
      </c>
      <c r="C7788" s="41" t="s">
        <v>151</v>
      </c>
      <c r="D7788" s="41" t="s">
        <v>155</v>
      </c>
      <c r="E7788" s="41" t="s">
        <v>147</v>
      </c>
      <c r="F7788" s="38">
        <v>44336</v>
      </c>
      <c r="G7788" s="41" t="s">
        <v>146</v>
      </c>
      <c r="H7788" s="41">
        <v>6</v>
      </c>
    </row>
    <row r="7789" spans="1:8" x14ac:dyDescent="0.25">
      <c r="A7789" s="41">
        <f>VLOOKUP(D7789,'[110]Legacy Location Lookups'!$A$1:$C$340,2,0)</f>
        <v>104</v>
      </c>
      <c r="B7789" s="41" t="str">
        <f>VLOOKUP(A7789,'[110]Legacy Location Lookups'!$B$1:$C$340,2,0)</f>
        <v>Miami, FL</v>
      </c>
      <c r="C7789" s="41" t="s">
        <v>151</v>
      </c>
      <c r="D7789" s="41" t="s">
        <v>223</v>
      </c>
      <c r="E7789" s="41" t="s">
        <v>144</v>
      </c>
      <c r="F7789" s="38">
        <v>44336</v>
      </c>
      <c r="G7789" s="41" t="s">
        <v>145</v>
      </c>
      <c r="H7789" s="41">
        <v>20</v>
      </c>
    </row>
    <row r="7790" spans="1:8" x14ac:dyDescent="0.25">
      <c r="A7790" s="41">
        <f>VLOOKUP(D7790,'[110]Legacy Location Lookups'!$A$1:$C$340,2,0)</f>
        <v>104</v>
      </c>
      <c r="B7790" s="41" t="str">
        <f>VLOOKUP(A7790,'[110]Legacy Location Lookups'!$B$1:$C$340,2,0)</f>
        <v>Miami, FL</v>
      </c>
      <c r="C7790" s="41" t="s">
        <v>151</v>
      </c>
      <c r="D7790" s="41" t="s">
        <v>223</v>
      </c>
      <c r="E7790" s="41" t="s">
        <v>144</v>
      </c>
      <c r="F7790" s="38">
        <v>44336</v>
      </c>
      <c r="G7790" s="41" t="s">
        <v>159</v>
      </c>
      <c r="H7790" s="41">
        <v>7</v>
      </c>
    </row>
    <row r="7791" spans="1:8" x14ac:dyDescent="0.25">
      <c r="A7791" s="41">
        <f>VLOOKUP(D7791,'[110]Legacy Location Lookups'!$A$1:$C$340,2,0)</f>
        <v>73</v>
      </c>
      <c r="B7791" s="41" t="str">
        <f>VLOOKUP(A7791,'[110]Legacy Location Lookups'!$B$1:$C$340,2,0)</f>
        <v>Boynton Beach, FL</v>
      </c>
      <c r="C7791" s="41" t="s">
        <v>151</v>
      </c>
      <c r="D7791" s="41" t="s">
        <v>152</v>
      </c>
      <c r="E7791" s="41" t="s">
        <v>144</v>
      </c>
      <c r="F7791" s="38">
        <v>44337</v>
      </c>
      <c r="G7791" s="41" t="s">
        <v>145</v>
      </c>
      <c r="H7791" s="41">
        <v>62</v>
      </c>
    </row>
    <row r="7792" spans="1:8" x14ac:dyDescent="0.25">
      <c r="A7792" s="41">
        <f>VLOOKUP(D7792,'[110]Legacy Location Lookups'!$A$1:$C$340,2,0)</f>
        <v>73</v>
      </c>
      <c r="B7792" s="41" t="str">
        <f>VLOOKUP(A7792,'[110]Legacy Location Lookups'!$B$1:$C$340,2,0)</f>
        <v>Boynton Beach, FL</v>
      </c>
      <c r="C7792" s="41" t="s">
        <v>151</v>
      </c>
      <c r="D7792" s="41" t="s">
        <v>152</v>
      </c>
      <c r="E7792" s="41" t="s">
        <v>144</v>
      </c>
      <c r="F7792" s="38">
        <v>44337</v>
      </c>
      <c r="G7792" s="41" t="s">
        <v>146</v>
      </c>
      <c r="H7792" s="41">
        <v>18</v>
      </c>
    </row>
    <row r="7793" spans="1:8" x14ac:dyDescent="0.25">
      <c r="A7793" s="41">
        <f>VLOOKUP(D7793,'[110]Legacy Location Lookups'!$A$1:$C$340,2,0)</f>
        <v>73</v>
      </c>
      <c r="B7793" s="41" t="str">
        <f>VLOOKUP(A7793,'[110]Legacy Location Lookups'!$B$1:$C$340,2,0)</f>
        <v>Boynton Beach, FL</v>
      </c>
      <c r="C7793" s="41" t="s">
        <v>151</v>
      </c>
      <c r="D7793" s="41" t="s">
        <v>152</v>
      </c>
      <c r="E7793" s="41" t="s">
        <v>144</v>
      </c>
      <c r="F7793" s="38">
        <v>44337</v>
      </c>
      <c r="G7793" s="41" t="s">
        <v>145</v>
      </c>
      <c r="H7793" s="41">
        <v>23</v>
      </c>
    </row>
    <row r="7794" spans="1:8" x14ac:dyDescent="0.25">
      <c r="A7794" s="41">
        <f>VLOOKUP(D7794,'[110]Legacy Location Lookups'!$A$1:$C$340,2,0)</f>
        <v>73</v>
      </c>
      <c r="B7794" s="41" t="str">
        <f>VLOOKUP(A7794,'[110]Legacy Location Lookups'!$B$1:$C$340,2,0)</f>
        <v>Boynton Beach, FL</v>
      </c>
      <c r="C7794" s="41" t="s">
        <v>151</v>
      </c>
      <c r="D7794" s="41" t="s">
        <v>152</v>
      </c>
      <c r="E7794" s="41" t="s">
        <v>144</v>
      </c>
      <c r="F7794" s="38">
        <v>44337</v>
      </c>
      <c r="G7794" s="41" t="s">
        <v>145</v>
      </c>
      <c r="H7794" s="41">
        <v>7</v>
      </c>
    </row>
    <row r="7795" spans="1:8" x14ac:dyDescent="0.25">
      <c r="A7795" s="41">
        <f>VLOOKUP(D7795,'[110]Legacy Location Lookups'!$A$1:$C$340,2,0)</f>
        <v>75</v>
      </c>
      <c r="B7795" s="41" t="str">
        <f>VLOOKUP(A7795,'[110]Legacy Location Lookups'!$B$1:$C$340,2,0)</f>
        <v>Delray Beach, FL</v>
      </c>
      <c r="C7795" s="41" t="s">
        <v>151</v>
      </c>
      <c r="D7795" s="41" t="s">
        <v>153</v>
      </c>
      <c r="E7795" s="41" t="s">
        <v>144</v>
      </c>
      <c r="F7795" s="38">
        <v>44337</v>
      </c>
      <c r="G7795" s="41" t="s">
        <v>145</v>
      </c>
      <c r="H7795" s="41">
        <v>56</v>
      </c>
    </row>
    <row r="7796" spans="1:8" x14ac:dyDescent="0.25">
      <c r="A7796" s="41">
        <f>VLOOKUP(D7796,'[110]Legacy Location Lookups'!$A$1:$C$340,2,0)</f>
        <v>75</v>
      </c>
      <c r="B7796" s="41" t="str">
        <f>VLOOKUP(A7796,'[110]Legacy Location Lookups'!$B$1:$C$340,2,0)</f>
        <v>Delray Beach, FL</v>
      </c>
      <c r="C7796" s="41" t="s">
        <v>151</v>
      </c>
      <c r="D7796" s="41" t="s">
        <v>153</v>
      </c>
      <c r="E7796" s="41" t="s">
        <v>144</v>
      </c>
      <c r="F7796" s="38">
        <v>44337</v>
      </c>
      <c r="G7796" s="41" t="s">
        <v>159</v>
      </c>
      <c r="H7796" s="41">
        <v>1</v>
      </c>
    </row>
    <row r="7797" spans="1:8" x14ac:dyDescent="0.25">
      <c r="A7797" s="41">
        <f>VLOOKUP(D7797,'[110]Legacy Location Lookups'!$A$1:$C$340,2,0)</f>
        <v>75</v>
      </c>
      <c r="B7797" s="41" t="str">
        <f>VLOOKUP(A7797,'[110]Legacy Location Lookups'!$B$1:$C$340,2,0)</f>
        <v>Delray Beach, FL</v>
      </c>
      <c r="C7797" s="41" t="s">
        <v>151</v>
      </c>
      <c r="D7797" s="41" t="s">
        <v>153</v>
      </c>
      <c r="E7797" s="41" t="s">
        <v>147</v>
      </c>
      <c r="F7797" s="38">
        <v>44337</v>
      </c>
      <c r="G7797" s="41" t="s">
        <v>147</v>
      </c>
      <c r="H7797" s="41">
        <v>1</v>
      </c>
    </row>
    <row r="7798" spans="1:8" x14ac:dyDescent="0.25">
      <c r="A7798" s="41">
        <f>VLOOKUP(D7798,'[110]Legacy Location Lookups'!$A$1:$C$340,2,0)</f>
        <v>76</v>
      </c>
      <c r="B7798" s="41" t="str">
        <f>VLOOKUP(A7798,'[110]Legacy Location Lookups'!$B$1:$C$340,2,0)</f>
        <v>East Boca Raton, FL</v>
      </c>
      <c r="C7798" s="41" t="s">
        <v>151</v>
      </c>
      <c r="D7798" s="41" t="s">
        <v>175</v>
      </c>
      <c r="E7798" s="41" t="s">
        <v>144</v>
      </c>
      <c r="F7798" s="38">
        <v>44337</v>
      </c>
      <c r="G7798" s="41" t="s">
        <v>145</v>
      </c>
      <c r="H7798" s="41">
        <v>0</v>
      </c>
    </row>
    <row r="7799" spans="1:8" x14ac:dyDescent="0.25">
      <c r="A7799" s="41">
        <f>VLOOKUP(D7799,'[110]Legacy Location Lookups'!$A$1:$C$340,2,0)</f>
        <v>76</v>
      </c>
      <c r="B7799" s="41" t="str">
        <f>VLOOKUP(A7799,'[110]Legacy Location Lookups'!$B$1:$C$340,2,0)</f>
        <v>East Boca Raton, FL</v>
      </c>
      <c r="C7799" s="41" t="s">
        <v>151</v>
      </c>
      <c r="D7799" s="41" t="s">
        <v>175</v>
      </c>
      <c r="E7799" s="41" t="s">
        <v>144</v>
      </c>
      <c r="F7799" s="38">
        <v>44337</v>
      </c>
      <c r="G7799" s="41" t="s">
        <v>159</v>
      </c>
      <c r="H7799" s="41">
        <v>0</v>
      </c>
    </row>
    <row r="7800" spans="1:8" x14ac:dyDescent="0.25">
      <c r="A7800" s="41">
        <f>VLOOKUP(D7800,'[110]Legacy Location Lookups'!$A$1:$C$340,2,0)</f>
        <v>77</v>
      </c>
      <c r="B7800" s="41" t="str">
        <f>VLOOKUP(A7800,'[110]Legacy Location Lookups'!$B$1:$C$340,2,0)</f>
        <v>West Boca Raton, FL</v>
      </c>
      <c r="C7800" s="41" t="s">
        <v>151</v>
      </c>
      <c r="D7800" s="41" t="s">
        <v>154</v>
      </c>
      <c r="E7800" s="41" t="s">
        <v>144</v>
      </c>
      <c r="F7800" s="38">
        <v>44337</v>
      </c>
      <c r="G7800" s="41" t="s">
        <v>145</v>
      </c>
      <c r="H7800" s="41">
        <v>35</v>
      </c>
    </row>
    <row r="7801" spans="1:8" x14ac:dyDescent="0.25">
      <c r="A7801" s="41">
        <f>VLOOKUP(D7801,'[110]Legacy Location Lookups'!$A$1:$C$340,2,0)</f>
        <v>72</v>
      </c>
      <c r="B7801" s="41" t="str">
        <f>VLOOKUP(A7801,'[110]Legacy Location Lookups'!$B$1:$C$340,2,0)</f>
        <v>Boca Raton, FL</v>
      </c>
      <c r="C7801" s="41" t="s">
        <v>151</v>
      </c>
      <c r="D7801" s="41" t="s">
        <v>155</v>
      </c>
      <c r="E7801" s="41" t="s">
        <v>144</v>
      </c>
      <c r="F7801" s="38">
        <v>44337</v>
      </c>
      <c r="G7801" s="41" t="s">
        <v>145</v>
      </c>
      <c r="H7801" s="41">
        <v>21</v>
      </c>
    </row>
    <row r="7802" spans="1:8" x14ac:dyDescent="0.25">
      <c r="A7802" s="41">
        <f>VLOOKUP(D7802,'[110]Legacy Location Lookups'!$A$1:$C$340,2,0)</f>
        <v>72</v>
      </c>
      <c r="B7802" s="41" t="str">
        <f>VLOOKUP(A7802,'[110]Legacy Location Lookups'!$B$1:$C$340,2,0)</f>
        <v>Boca Raton, FL</v>
      </c>
      <c r="C7802" s="41" t="s">
        <v>151</v>
      </c>
      <c r="D7802" s="41" t="s">
        <v>155</v>
      </c>
      <c r="E7802" s="41" t="s">
        <v>147</v>
      </c>
      <c r="F7802" s="38">
        <v>44337</v>
      </c>
      <c r="G7802" s="41" t="s">
        <v>147</v>
      </c>
      <c r="H7802" s="41">
        <v>0</v>
      </c>
    </row>
    <row r="7803" spans="1:8" x14ac:dyDescent="0.25">
      <c r="A7803" s="41">
        <f>VLOOKUP(D7803,'[110]Legacy Location Lookups'!$A$1:$C$340,2,0)</f>
        <v>72</v>
      </c>
      <c r="B7803" s="41" t="str">
        <f>VLOOKUP(A7803,'[110]Legacy Location Lookups'!$B$1:$C$340,2,0)</f>
        <v>Boca Raton, FL</v>
      </c>
      <c r="C7803" s="41" t="s">
        <v>151</v>
      </c>
      <c r="D7803" s="41" t="s">
        <v>155</v>
      </c>
      <c r="E7803" s="41" t="s">
        <v>144</v>
      </c>
      <c r="F7803" s="38">
        <v>44337</v>
      </c>
      <c r="G7803" s="41" t="s">
        <v>159</v>
      </c>
      <c r="H7803" s="41">
        <v>0</v>
      </c>
    </row>
    <row r="7804" spans="1:8" x14ac:dyDescent="0.25">
      <c r="A7804" s="41">
        <f>VLOOKUP(D7804,'[110]Legacy Location Lookups'!$A$1:$C$340,2,0)</f>
        <v>104</v>
      </c>
      <c r="B7804" s="41" t="str">
        <f>VLOOKUP(A7804,'[110]Legacy Location Lookups'!$B$1:$C$340,2,0)</f>
        <v>Miami, FL</v>
      </c>
      <c r="C7804" s="41" t="s">
        <v>151</v>
      </c>
      <c r="D7804" s="41" t="s">
        <v>223</v>
      </c>
      <c r="E7804" s="41" t="s">
        <v>144</v>
      </c>
      <c r="F7804" s="38">
        <v>44337</v>
      </c>
      <c r="G7804" s="41" t="s">
        <v>145</v>
      </c>
      <c r="H7804" s="41">
        <v>14</v>
      </c>
    </row>
    <row r="7805" spans="1:8" x14ac:dyDescent="0.25">
      <c r="A7805" s="41">
        <f>VLOOKUP(D7805,'[110]Legacy Location Lookups'!$A$1:$C$340,2,0)</f>
        <v>104</v>
      </c>
      <c r="B7805" s="41" t="str">
        <f>VLOOKUP(A7805,'[110]Legacy Location Lookups'!$B$1:$C$340,2,0)</f>
        <v>Miami, FL</v>
      </c>
      <c r="C7805" s="41" t="s">
        <v>151</v>
      </c>
      <c r="D7805" s="41" t="s">
        <v>223</v>
      </c>
      <c r="E7805" s="41" t="s">
        <v>144</v>
      </c>
      <c r="F7805" s="38">
        <v>44337</v>
      </c>
      <c r="G7805" s="41" t="s">
        <v>159</v>
      </c>
      <c r="H7805" s="41">
        <v>0</v>
      </c>
    </row>
    <row r="7806" spans="1:8" x14ac:dyDescent="0.25">
      <c r="A7806" s="41">
        <f>VLOOKUP(D7806,'[110]Legacy Location Lookups'!$A$1:$C$340,2,0)</f>
        <v>73</v>
      </c>
      <c r="B7806" s="41" t="str">
        <f>VLOOKUP(A7806,'[110]Legacy Location Lookups'!$B$1:$C$340,2,0)</f>
        <v>Boynton Beach, FL</v>
      </c>
      <c r="C7806" s="41" t="s">
        <v>151</v>
      </c>
      <c r="D7806" s="41" t="s">
        <v>152</v>
      </c>
      <c r="E7806" s="41" t="s">
        <v>144</v>
      </c>
      <c r="F7806" s="38">
        <v>44340</v>
      </c>
      <c r="G7806" s="41" t="s">
        <v>145</v>
      </c>
      <c r="H7806" s="41">
        <v>81</v>
      </c>
    </row>
    <row r="7807" spans="1:8" x14ac:dyDescent="0.25">
      <c r="A7807" s="41">
        <f>VLOOKUP(D7807,'[110]Legacy Location Lookups'!$A$1:$C$340,2,0)</f>
        <v>73</v>
      </c>
      <c r="B7807" s="41" t="str">
        <f>VLOOKUP(A7807,'[110]Legacy Location Lookups'!$B$1:$C$340,2,0)</f>
        <v>Boynton Beach, FL</v>
      </c>
      <c r="C7807" s="41" t="s">
        <v>151</v>
      </c>
      <c r="D7807" s="41" t="s">
        <v>152</v>
      </c>
      <c r="E7807" s="41" t="s">
        <v>144</v>
      </c>
      <c r="F7807" s="38">
        <v>44340</v>
      </c>
      <c r="G7807" s="41" t="s">
        <v>159</v>
      </c>
      <c r="H7807" s="41">
        <v>4</v>
      </c>
    </row>
    <row r="7808" spans="1:8" x14ac:dyDescent="0.25">
      <c r="A7808" s="41">
        <f>VLOOKUP(D7808,'[110]Legacy Location Lookups'!$A$1:$C$340,2,0)</f>
        <v>73</v>
      </c>
      <c r="B7808" s="41" t="str">
        <f>VLOOKUP(A7808,'[110]Legacy Location Lookups'!$B$1:$C$340,2,0)</f>
        <v>Boynton Beach, FL</v>
      </c>
      <c r="C7808" s="41" t="s">
        <v>151</v>
      </c>
      <c r="D7808" s="41" t="s">
        <v>152</v>
      </c>
      <c r="E7808" s="41" t="s">
        <v>147</v>
      </c>
      <c r="F7808" s="38">
        <v>44340</v>
      </c>
      <c r="G7808" s="41" t="s">
        <v>145</v>
      </c>
      <c r="H7808" s="41">
        <v>0</v>
      </c>
    </row>
    <row r="7809" spans="1:8" x14ac:dyDescent="0.25">
      <c r="A7809" s="41">
        <f>VLOOKUP(D7809,'[110]Legacy Location Lookups'!$A$1:$C$340,2,0)</f>
        <v>73</v>
      </c>
      <c r="B7809" s="41" t="str">
        <f>VLOOKUP(A7809,'[110]Legacy Location Lookups'!$B$1:$C$340,2,0)</f>
        <v>Boynton Beach, FL</v>
      </c>
      <c r="C7809" s="41" t="s">
        <v>151</v>
      </c>
      <c r="D7809" s="41" t="s">
        <v>152</v>
      </c>
      <c r="E7809" s="41" t="s">
        <v>144</v>
      </c>
      <c r="F7809" s="38">
        <v>44340</v>
      </c>
      <c r="G7809" s="41" t="s">
        <v>145</v>
      </c>
      <c r="H7809" s="41">
        <v>17</v>
      </c>
    </row>
    <row r="7810" spans="1:8" x14ac:dyDescent="0.25">
      <c r="A7810" s="41">
        <f>VLOOKUP(D7810,'[110]Legacy Location Lookups'!$A$1:$C$340,2,0)</f>
        <v>75</v>
      </c>
      <c r="B7810" s="41" t="str">
        <f>VLOOKUP(A7810,'[110]Legacy Location Lookups'!$B$1:$C$340,2,0)</f>
        <v>Delray Beach, FL</v>
      </c>
      <c r="C7810" s="41" t="s">
        <v>151</v>
      </c>
      <c r="D7810" s="41" t="s">
        <v>153</v>
      </c>
      <c r="E7810" s="41" t="s">
        <v>144</v>
      </c>
      <c r="F7810" s="38">
        <v>44340</v>
      </c>
      <c r="G7810" s="41" t="s">
        <v>145</v>
      </c>
      <c r="H7810" s="41">
        <v>13</v>
      </c>
    </row>
    <row r="7811" spans="1:8" x14ac:dyDescent="0.25">
      <c r="A7811" s="41">
        <f>VLOOKUP(D7811,'[110]Legacy Location Lookups'!$A$1:$C$340,2,0)</f>
        <v>75</v>
      </c>
      <c r="B7811" s="41" t="str">
        <f>VLOOKUP(A7811,'[110]Legacy Location Lookups'!$B$1:$C$340,2,0)</f>
        <v>Delray Beach, FL</v>
      </c>
      <c r="C7811" s="41" t="s">
        <v>151</v>
      </c>
      <c r="D7811" s="41" t="s">
        <v>153</v>
      </c>
      <c r="E7811" s="41" t="s">
        <v>147</v>
      </c>
      <c r="F7811" s="38">
        <v>44340</v>
      </c>
      <c r="G7811" s="41" t="s">
        <v>147</v>
      </c>
      <c r="H7811" s="41">
        <v>0</v>
      </c>
    </row>
    <row r="7812" spans="1:8" x14ac:dyDescent="0.25">
      <c r="A7812" s="41">
        <f>VLOOKUP(D7812,'[110]Legacy Location Lookups'!$A$1:$C$340,2,0)</f>
        <v>75</v>
      </c>
      <c r="B7812" s="41" t="str">
        <f>VLOOKUP(A7812,'[110]Legacy Location Lookups'!$B$1:$C$340,2,0)</f>
        <v>Delray Beach, FL</v>
      </c>
      <c r="C7812" s="41" t="s">
        <v>151</v>
      </c>
      <c r="D7812" s="41" t="s">
        <v>153</v>
      </c>
      <c r="E7812" s="41" t="s">
        <v>144</v>
      </c>
      <c r="F7812" s="38">
        <v>44340</v>
      </c>
      <c r="G7812" s="41" t="s">
        <v>159</v>
      </c>
      <c r="H7812" s="41">
        <v>0</v>
      </c>
    </row>
    <row r="7813" spans="1:8" x14ac:dyDescent="0.25">
      <c r="A7813" s="41">
        <f>VLOOKUP(D7813,'[110]Legacy Location Lookups'!$A$1:$C$340,2,0)</f>
        <v>76</v>
      </c>
      <c r="B7813" s="41" t="str">
        <f>VLOOKUP(A7813,'[110]Legacy Location Lookups'!$B$1:$C$340,2,0)</f>
        <v>East Boca Raton, FL</v>
      </c>
      <c r="C7813" s="41" t="s">
        <v>151</v>
      </c>
      <c r="D7813" s="41" t="s">
        <v>175</v>
      </c>
      <c r="E7813" s="41" t="s">
        <v>144</v>
      </c>
      <c r="F7813" s="38">
        <v>44340</v>
      </c>
      <c r="G7813" s="41" t="s">
        <v>145</v>
      </c>
      <c r="H7813" s="41">
        <v>18</v>
      </c>
    </row>
    <row r="7814" spans="1:8" x14ac:dyDescent="0.25">
      <c r="A7814" s="41">
        <f>VLOOKUP(D7814,'[110]Legacy Location Lookups'!$A$1:$C$340,2,0)</f>
        <v>77</v>
      </c>
      <c r="B7814" s="41" t="str">
        <f>VLOOKUP(A7814,'[110]Legacy Location Lookups'!$B$1:$C$340,2,0)</f>
        <v>West Boca Raton, FL</v>
      </c>
      <c r="C7814" s="41" t="s">
        <v>151</v>
      </c>
      <c r="D7814" s="41" t="s">
        <v>154</v>
      </c>
      <c r="E7814" s="41" t="s">
        <v>144</v>
      </c>
      <c r="F7814" s="38">
        <v>44340</v>
      </c>
      <c r="G7814" s="41" t="s">
        <v>145</v>
      </c>
      <c r="H7814" s="41">
        <v>22</v>
      </c>
    </row>
    <row r="7815" spans="1:8" x14ac:dyDescent="0.25">
      <c r="A7815" s="41">
        <f>VLOOKUP(D7815,'[110]Legacy Location Lookups'!$A$1:$C$340,2,0)</f>
        <v>72</v>
      </c>
      <c r="B7815" s="41" t="str">
        <f>VLOOKUP(A7815,'[110]Legacy Location Lookups'!$B$1:$C$340,2,0)</f>
        <v>Boca Raton, FL</v>
      </c>
      <c r="C7815" s="41" t="s">
        <v>151</v>
      </c>
      <c r="D7815" s="41" t="s">
        <v>155</v>
      </c>
      <c r="E7815" s="41" t="s">
        <v>144</v>
      </c>
      <c r="F7815" s="38">
        <v>44340</v>
      </c>
      <c r="G7815" s="41" t="s">
        <v>145</v>
      </c>
      <c r="H7815" s="41">
        <v>23</v>
      </c>
    </row>
    <row r="7816" spans="1:8" x14ac:dyDescent="0.25">
      <c r="A7816" s="41">
        <f>VLOOKUP(D7816,'[110]Legacy Location Lookups'!$A$1:$C$340,2,0)</f>
        <v>72</v>
      </c>
      <c r="B7816" s="41" t="str">
        <f>VLOOKUP(A7816,'[110]Legacy Location Lookups'!$B$1:$C$340,2,0)</f>
        <v>Boca Raton, FL</v>
      </c>
      <c r="C7816" s="41" t="s">
        <v>151</v>
      </c>
      <c r="D7816" s="41" t="s">
        <v>155</v>
      </c>
      <c r="E7816" s="41" t="s">
        <v>144</v>
      </c>
      <c r="F7816" s="38">
        <v>44340</v>
      </c>
      <c r="G7816" s="41" t="s">
        <v>159</v>
      </c>
      <c r="H7816" s="41">
        <v>0</v>
      </c>
    </row>
    <row r="7817" spans="1:8" x14ac:dyDescent="0.25">
      <c r="A7817" s="41">
        <f>VLOOKUP(D7817,'[110]Legacy Location Lookups'!$A$1:$C$340,2,0)</f>
        <v>72</v>
      </c>
      <c r="B7817" s="41" t="str">
        <f>VLOOKUP(A7817,'[110]Legacy Location Lookups'!$B$1:$C$340,2,0)</f>
        <v>Boca Raton, FL</v>
      </c>
      <c r="C7817" s="41" t="s">
        <v>151</v>
      </c>
      <c r="D7817" s="41" t="s">
        <v>155</v>
      </c>
      <c r="E7817" s="41" t="s">
        <v>147</v>
      </c>
      <c r="F7817" s="38">
        <v>44340</v>
      </c>
      <c r="G7817" s="41" t="s">
        <v>147</v>
      </c>
      <c r="H7817" s="41">
        <v>0</v>
      </c>
    </row>
    <row r="7818" spans="1:8" x14ac:dyDescent="0.25">
      <c r="A7818" s="41">
        <f>VLOOKUP(D7818,'[110]Legacy Location Lookups'!$A$1:$C$340,2,0)</f>
        <v>104</v>
      </c>
      <c r="B7818" s="41" t="str">
        <f>VLOOKUP(A7818,'[110]Legacy Location Lookups'!$B$1:$C$340,2,0)</f>
        <v>Miami, FL</v>
      </c>
      <c r="C7818" s="41" t="s">
        <v>151</v>
      </c>
      <c r="D7818" s="41" t="s">
        <v>223</v>
      </c>
      <c r="E7818" s="41" t="s">
        <v>144</v>
      </c>
      <c r="F7818" s="38">
        <v>44340</v>
      </c>
      <c r="G7818" s="41" t="s">
        <v>145</v>
      </c>
      <c r="H7818" s="41">
        <v>28</v>
      </c>
    </row>
    <row r="7819" spans="1:8" x14ac:dyDescent="0.25">
      <c r="A7819" s="41">
        <f>VLOOKUP(D7819,'[110]Legacy Location Lookups'!$A$1:$C$340,2,0)</f>
        <v>104</v>
      </c>
      <c r="B7819" s="41" t="str">
        <f>VLOOKUP(A7819,'[110]Legacy Location Lookups'!$B$1:$C$340,2,0)</f>
        <v>Miami, FL</v>
      </c>
      <c r="C7819" s="41" t="s">
        <v>151</v>
      </c>
      <c r="D7819" s="41" t="s">
        <v>223</v>
      </c>
      <c r="E7819" s="41" t="s">
        <v>144</v>
      </c>
      <c r="F7819" s="38">
        <v>44340</v>
      </c>
      <c r="G7819" s="41" t="s">
        <v>159</v>
      </c>
      <c r="H7819" s="41">
        <v>1</v>
      </c>
    </row>
    <row r="7820" spans="1:8" x14ac:dyDescent="0.25">
      <c r="A7820" s="41">
        <f>VLOOKUP(D7820,'[110]Legacy Location Lookups'!$A$1:$C$340,2,0)</f>
        <v>73</v>
      </c>
      <c r="B7820" s="41" t="str">
        <f>VLOOKUP(A7820,'[110]Legacy Location Lookups'!$B$1:$C$340,2,0)</f>
        <v>Boynton Beach, FL</v>
      </c>
      <c r="C7820" s="41" t="s">
        <v>151</v>
      </c>
      <c r="D7820" s="41" t="s">
        <v>152</v>
      </c>
      <c r="E7820" s="41" t="s">
        <v>144</v>
      </c>
      <c r="F7820" s="38">
        <v>44341</v>
      </c>
      <c r="G7820" s="41" t="s">
        <v>145</v>
      </c>
      <c r="H7820" s="41">
        <v>72</v>
      </c>
    </row>
    <row r="7821" spans="1:8" x14ac:dyDescent="0.25">
      <c r="A7821" s="41">
        <f>VLOOKUP(D7821,'[110]Legacy Location Lookups'!$A$1:$C$340,2,0)</f>
        <v>73</v>
      </c>
      <c r="B7821" s="41" t="str">
        <f>VLOOKUP(A7821,'[110]Legacy Location Lookups'!$B$1:$C$340,2,0)</f>
        <v>Boynton Beach, FL</v>
      </c>
      <c r="C7821" s="41" t="s">
        <v>151</v>
      </c>
      <c r="D7821" s="41" t="s">
        <v>152</v>
      </c>
      <c r="E7821" s="41" t="s">
        <v>144</v>
      </c>
      <c r="F7821" s="38">
        <v>44341</v>
      </c>
      <c r="G7821" s="41" t="s">
        <v>159</v>
      </c>
      <c r="H7821" s="41">
        <v>2</v>
      </c>
    </row>
    <row r="7822" spans="1:8" x14ac:dyDescent="0.25">
      <c r="A7822" s="41">
        <f>VLOOKUP(D7822,'[110]Legacy Location Lookups'!$A$1:$C$340,2,0)</f>
        <v>73</v>
      </c>
      <c r="B7822" s="41" t="str">
        <f>VLOOKUP(A7822,'[110]Legacy Location Lookups'!$B$1:$C$340,2,0)</f>
        <v>Boynton Beach, FL</v>
      </c>
      <c r="C7822" s="41" t="s">
        <v>151</v>
      </c>
      <c r="D7822" s="41" t="s">
        <v>152</v>
      </c>
      <c r="E7822" s="41" t="s">
        <v>147</v>
      </c>
      <c r="F7822" s="38">
        <v>44341</v>
      </c>
      <c r="G7822" s="41" t="s">
        <v>147</v>
      </c>
      <c r="H7822" s="41">
        <v>0</v>
      </c>
    </row>
    <row r="7823" spans="1:8" x14ac:dyDescent="0.25">
      <c r="A7823" s="41">
        <f>VLOOKUP(D7823,'[110]Legacy Location Lookups'!$A$1:$C$340,2,0)</f>
        <v>73</v>
      </c>
      <c r="B7823" s="41" t="str">
        <f>VLOOKUP(A7823,'[110]Legacy Location Lookups'!$B$1:$C$340,2,0)</f>
        <v>Boynton Beach, FL</v>
      </c>
      <c r="C7823" s="41" t="s">
        <v>151</v>
      </c>
      <c r="D7823" s="41" t="s">
        <v>152</v>
      </c>
      <c r="E7823" s="41" t="s">
        <v>144</v>
      </c>
      <c r="F7823" s="38">
        <v>44341</v>
      </c>
      <c r="G7823" s="41" t="s">
        <v>145</v>
      </c>
      <c r="H7823" s="41">
        <v>6</v>
      </c>
    </row>
    <row r="7824" spans="1:8" x14ac:dyDescent="0.25">
      <c r="A7824" s="41">
        <f>VLOOKUP(D7824,'[110]Legacy Location Lookups'!$A$1:$C$340,2,0)</f>
        <v>75</v>
      </c>
      <c r="B7824" s="41" t="str">
        <f>VLOOKUP(A7824,'[110]Legacy Location Lookups'!$B$1:$C$340,2,0)</f>
        <v>Delray Beach, FL</v>
      </c>
      <c r="C7824" s="41" t="s">
        <v>151</v>
      </c>
      <c r="D7824" s="41" t="s">
        <v>153</v>
      </c>
      <c r="E7824" s="41" t="s">
        <v>144</v>
      </c>
      <c r="F7824" s="38">
        <v>44341</v>
      </c>
      <c r="G7824" s="41" t="s">
        <v>145</v>
      </c>
      <c r="H7824" s="41">
        <v>52</v>
      </c>
    </row>
    <row r="7825" spans="1:8" x14ac:dyDescent="0.25">
      <c r="A7825" s="41">
        <f>VLOOKUP(D7825,'[110]Legacy Location Lookups'!$A$1:$C$340,2,0)</f>
        <v>75</v>
      </c>
      <c r="B7825" s="41" t="str">
        <f>VLOOKUP(A7825,'[110]Legacy Location Lookups'!$B$1:$C$340,2,0)</f>
        <v>Delray Beach, FL</v>
      </c>
      <c r="C7825" s="41" t="s">
        <v>151</v>
      </c>
      <c r="D7825" s="41" t="s">
        <v>153</v>
      </c>
      <c r="E7825" s="41" t="s">
        <v>144</v>
      </c>
      <c r="F7825" s="38">
        <v>44341</v>
      </c>
      <c r="G7825" s="41" t="s">
        <v>159</v>
      </c>
      <c r="H7825" s="41">
        <v>0</v>
      </c>
    </row>
    <row r="7826" spans="1:8" x14ac:dyDescent="0.25">
      <c r="A7826" s="41">
        <f>VLOOKUP(D7826,'[110]Legacy Location Lookups'!$A$1:$C$340,2,0)</f>
        <v>76</v>
      </c>
      <c r="B7826" s="41" t="str">
        <f>VLOOKUP(A7826,'[110]Legacy Location Lookups'!$B$1:$C$340,2,0)</f>
        <v>East Boca Raton, FL</v>
      </c>
      <c r="C7826" s="41" t="s">
        <v>151</v>
      </c>
      <c r="D7826" s="41" t="s">
        <v>175</v>
      </c>
      <c r="E7826" s="41" t="s">
        <v>144</v>
      </c>
      <c r="F7826" s="38">
        <v>44341</v>
      </c>
      <c r="G7826" s="41" t="s">
        <v>145</v>
      </c>
      <c r="H7826" s="41">
        <v>32</v>
      </c>
    </row>
    <row r="7827" spans="1:8" x14ac:dyDescent="0.25">
      <c r="A7827" s="41">
        <f>VLOOKUP(D7827,'[110]Legacy Location Lookups'!$A$1:$C$340,2,0)</f>
        <v>77</v>
      </c>
      <c r="B7827" s="41" t="str">
        <f>VLOOKUP(A7827,'[110]Legacy Location Lookups'!$B$1:$C$340,2,0)</f>
        <v>West Boca Raton, FL</v>
      </c>
      <c r="C7827" s="41" t="s">
        <v>151</v>
      </c>
      <c r="D7827" s="41" t="s">
        <v>154</v>
      </c>
      <c r="E7827" s="41" t="s">
        <v>144</v>
      </c>
      <c r="F7827" s="38">
        <v>44341</v>
      </c>
      <c r="G7827" s="41" t="s">
        <v>145</v>
      </c>
      <c r="H7827" s="41">
        <v>24</v>
      </c>
    </row>
    <row r="7828" spans="1:8" x14ac:dyDescent="0.25">
      <c r="A7828" s="41">
        <f>VLOOKUP(D7828,'[110]Legacy Location Lookups'!$A$1:$C$340,2,0)</f>
        <v>72</v>
      </c>
      <c r="B7828" s="41" t="str">
        <f>VLOOKUP(A7828,'[110]Legacy Location Lookups'!$B$1:$C$340,2,0)</f>
        <v>Boca Raton, FL</v>
      </c>
      <c r="C7828" s="41" t="s">
        <v>151</v>
      </c>
      <c r="D7828" s="41" t="s">
        <v>155</v>
      </c>
      <c r="E7828" s="41" t="s">
        <v>144</v>
      </c>
      <c r="F7828" s="38">
        <v>44341</v>
      </c>
      <c r="G7828" s="41" t="s">
        <v>145</v>
      </c>
      <c r="H7828" s="41">
        <v>31</v>
      </c>
    </row>
    <row r="7829" spans="1:8" x14ac:dyDescent="0.25">
      <c r="A7829" s="41">
        <f>VLOOKUP(D7829,'[110]Legacy Location Lookups'!$A$1:$C$340,2,0)</f>
        <v>72</v>
      </c>
      <c r="B7829" s="41" t="str">
        <f>VLOOKUP(A7829,'[110]Legacy Location Lookups'!$B$1:$C$340,2,0)</f>
        <v>Boca Raton, FL</v>
      </c>
      <c r="C7829" s="41" t="s">
        <v>151</v>
      </c>
      <c r="D7829" s="41" t="s">
        <v>155</v>
      </c>
      <c r="E7829" s="41" t="s">
        <v>144</v>
      </c>
      <c r="F7829" s="38">
        <v>44341</v>
      </c>
      <c r="G7829" s="41" t="s">
        <v>159</v>
      </c>
      <c r="H7829" s="41">
        <v>4</v>
      </c>
    </row>
    <row r="7830" spans="1:8" x14ac:dyDescent="0.25">
      <c r="A7830" s="41">
        <f>VLOOKUP(D7830,'[110]Legacy Location Lookups'!$A$1:$C$340,2,0)</f>
        <v>72</v>
      </c>
      <c r="B7830" s="41" t="str">
        <f>VLOOKUP(A7830,'[110]Legacy Location Lookups'!$B$1:$C$340,2,0)</f>
        <v>Boca Raton, FL</v>
      </c>
      <c r="C7830" s="41" t="s">
        <v>151</v>
      </c>
      <c r="D7830" s="41" t="s">
        <v>155</v>
      </c>
      <c r="E7830" s="41" t="s">
        <v>147</v>
      </c>
      <c r="F7830" s="38">
        <v>44341</v>
      </c>
      <c r="G7830" s="41" t="s">
        <v>147</v>
      </c>
      <c r="H7830" s="41">
        <v>0</v>
      </c>
    </row>
    <row r="7831" spans="1:8" x14ac:dyDescent="0.25">
      <c r="A7831" s="41">
        <f>VLOOKUP(D7831,'[110]Legacy Location Lookups'!$A$1:$C$340,2,0)</f>
        <v>104</v>
      </c>
      <c r="B7831" s="41" t="str">
        <f>VLOOKUP(A7831,'[110]Legacy Location Lookups'!$B$1:$C$340,2,0)</f>
        <v>Miami, FL</v>
      </c>
      <c r="C7831" s="41" t="s">
        <v>151</v>
      </c>
      <c r="D7831" s="41" t="s">
        <v>223</v>
      </c>
      <c r="E7831" s="41" t="s">
        <v>144</v>
      </c>
      <c r="F7831" s="38">
        <v>44341</v>
      </c>
      <c r="G7831" s="41" t="s">
        <v>145</v>
      </c>
      <c r="H7831" s="41">
        <v>15</v>
      </c>
    </row>
    <row r="7832" spans="1:8" x14ac:dyDescent="0.25">
      <c r="A7832" s="41">
        <f>VLOOKUP(D7832,'[110]Legacy Location Lookups'!$A$1:$C$340,2,0)</f>
        <v>104</v>
      </c>
      <c r="B7832" s="41" t="str">
        <f>VLOOKUP(A7832,'[110]Legacy Location Lookups'!$B$1:$C$340,2,0)</f>
        <v>Miami, FL</v>
      </c>
      <c r="C7832" s="41" t="s">
        <v>151</v>
      </c>
      <c r="D7832" s="41" t="s">
        <v>223</v>
      </c>
      <c r="E7832" s="41" t="s">
        <v>144</v>
      </c>
      <c r="F7832" s="38">
        <v>44341</v>
      </c>
      <c r="G7832" s="41" t="s">
        <v>159</v>
      </c>
      <c r="H7832" s="41">
        <v>0</v>
      </c>
    </row>
    <row r="7833" spans="1:8" x14ac:dyDescent="0.25">
      <c r="A7833" s="41">
        <f>VLOOKUP(D7833,'[110]Legacy Location Lookups'!$A$1:$C$340,2,0)</f>
        <v>73</v>
      </c>
      <c r="B7833" s="41" t="str">
        <f>VLOOKUP(A7833,'[110]Legacy Location Lookups'!$B$1:$C$340,2,0)</f>
        <v>Boynton Beach, FL</v>
      </c>
      <c r="C7833" s="41" t="s">
        <v>151</v>
      </c>
      <c r="D7833" s="41" t="s">
        <v>152</v>
      </c>
      <c r="E7833" s="41" t="s">
        <v>144</v>
      </c>
      <c r="F7833" s="38">
        <v>44342</v>
      </c>
      <c r="G7833" s="41" t="s">
        <v>145</v>
      </c>
      <c r="H7833" s="41">
        <v>53</v>
      </c>
    </row>
    <row r="7834" spans="1:8" x14ac:dyDescent="0.25">
      <c r="A7834" s="41">
        <f>VLOOKUP(D7834,'[110]Legacy Location Lookups'!$A$1:$C$340,2,0)</f>
        <v>73</v>
      </c>
      <c r="B7834" s="41" t="str">
        <f>VLOOKUP(A7834,'[110]Legacy Location Lookups'!$B$1:$C$340,2,0)</f>
        <v>Boynton Beach, FL</v>
      </c>
      <c r="C7834" s="41" t="s">
        <v>151</v>
      </c>
      <c r="D7834" s="41" t="s">
        <v>152</v>
      </c>
      <c r="E7834" s="41" t="s">
        <v>144</v>
      </c>
      <c r="F7834" s="38">
        <v>44342</v>
      </c>
      <c r="G7834" s="41" t="s">
        <v>159</v>
      </c>
      <c r="H7834" s="41">
        <v>6</v>
      </c>
    </row>
    <row r="7835" spans="1:8" x14ac:dyDescent="0.25">
      <c r="A7835" s="41">
        <f>VLOOKUP(D7835,'[110]Legacy Location Lookups'!$A$1:$C$340,2,0)</f>
        <v>73</v>
      </c>
      <c r="B7835" s="41" t="str">
        <f>VLOOKUP(A7835,'[110]Legacy Location Lookups'!$B$1:$C$340,2,0)</f>
        <v>Boynton Beach, FL</v>
      </c>
      <c r="C7835" s="41" t="s">
        <v>151</v>
      </c>
      <c r="D7835" s="41" t="s">
        <v>152</v>
      </c>
      <c r="E7835" s="41" t="s">
        <v>144</v>
      </c>
      <c r="F7835" s="38">
        <v>44342</v>
      </c>
      <c r="G7835" s="41" t="s">
        <v>145</v>
      </c>
      <c r="H7835" s="41">
        <v>3</v>
      </c>
    </row>
    <row r="7836" spans="1:8" x14ac:dyDescent="0.25">
      <c r="A7836" s="41">
        <f>VLOOKUP(D7836,'[110]Legacy Location Lookups'!$A$1:$C$340,2,0)</f>
        <v>73</v>
      </c>
      <c r="B7836" s="41" t="str">
        <f>VLOOKUP(A7836,'[110]Legacy Location Lookups'!$B$1:$C$340,2,0)</f>
        <v>Boynton Beach, FL</v>
      </c>
      <c r="C7836" s="41" t="s">
        <v>151</v>
      </c>
      <c r="D7836" s="41" t="s">
        <v>152</v>
      </c>
      <c r="E7836" s="41" t="s">
        <v>144</v>
      </c>
      <c r="F7836" s="38">
        <v>44342</v>
      </c>
      <c r="G7836" s="41" t="s">
        <v>145</v>
      </c>
      <c r="H7836" s="41">
        <v>0</v>
      </c>
    </row>
    <row r="7837" spans="1:8" x14ac:dyDescent="0.25">
      <c r="A7837" s="41">
        <f>VLOOKUP(D7837,'[110]Legacy Location Lookups'!$A$1:$C$340,2,0)</f>
        <v>73</v>
      </c>
      <c r="B7837" s="41" t="str">
        <f>VLOOKUP(A7837,'[110]Legacy Location Lookups'!$B$1:$C$340,2,0)</f>
        <v>Boynton Beach, FL</v>
      </c>
      <c r="C7837" s="41" t="s">
        <v>151</v>
      </c>
      <c r="D7837" s="41" t="s">
        <v>152</v>
      </c>
      <c r="E7837" s="41" t="s">
        <v>144</v>
      </c>
      <c r="F7837" s="38">
        <v>44342</v>
      </c>
      <c r="G7837" s="41" t="s">
        <v>146</v>
      </c>
      <c r="H7837" s="41">
        <v>0</v>
      </c>
    </row>
    <row r="7838" spans="1:8" x14ac:dyDescent="0.25">
      <c r="A7838" s="41">
        <f>VLOOKUP(D7838,'[110]Legacy Location Lookups'!$A$1:$C$340,2,0)</f>
        <v>75</v>
      </c>
      <c r="B7838" s="41" t="str">
        <f>VLOOKUP(A7838,'[110]Legacy Location Lookups'!$B$1:$C$340,2,0)</f>
        <v>Delray Beach, FL</v>
      </c>
      <c r="C7838" s="41" t="s">
        <v>151</v>
      </c>
      <c r="D7838" s="41" t="s">
        <v>153</v>
      </c>
      <c r="E7838" s="41" t="s">
        <v>144</v>
      </c>
      <c r="F7838" s="38">
        <v>44342</v>
      </c>
      <c r="G7838" s="41" t="s">
        <v>145</v>
      </c>
      <c r="H7838" s="41">
        <v>53</v>
      </c>
    </row>
    <row r="7839" spans="1:8" x14ac:dyDescent="0.25">
      <c r="A7839" s="41">
        <f>VLOOKUP(D7839,'[110]Legacy Location Lookups'!$A$1:$C$340,2,0)</f>
        <v>75</v>
      </c>
      <c r="B7839" s="41" t="str">
        <f>VLOOKUP(A7839,'[110]Legacy Location Lookups'!$B$1:$C$340,2,0)</f>
        <v>Delray Beach, FL</v>
      </c>
      <c r="C7839" s="41" t="s">
        <v>151</v>
      </c>
      <c r="D7839" s="41" t="s">
        <v>153</v>
      </c>
      <c r="E7839" s="41" t="s">
        <v>147</v>
      </c>
      <c r="F7839" s="38">
        <v>44342</v>
      </c>
      <c r="G7839" s="41" t="s">
        <v>147</v>
      </c>
      <c r="H7839" s="41">
        <v>0</v>
      </c>
    </row>
    <row r="7840" spans="1:8" x14ac:dyDescent="0.25">
      <c r="A7840" s="41">
        <f>VLOOKUP(D7840,'[110]Legacy Location Lookups'!$A$1:$C$340,2,0)</f>
        <v>75</v>
      </c>
      <c r="B7840" s="41" t="str">
        <f>VLOOKUP(A7840,'[110]Legacy Location Lookups'!$B$1:$C$340,2,0)</f>
        <v>Delray Beach, FL</v>
      </c>
      <c r="C7840" s="41" t="s">
        <v>151</v>
      </c>
      <c r="D7840" s="41" t="s">
        <v>153</v>
      </c>
      <c r="E7840" s="41" t="s">
        <v>144</v>
      </c>
      <c r="F7840" s="38">
        <v>44342</v>
      </c>
      <c r="G7840" s="41" t="s">
        <v>159</v>
      </c>
      <c r="H7840" s="41">
        <v>0</v>
      </c>
    </row>
    <row r="7841" spans="1:8" x14ac:dyDescent="0.25">
      <c r="A7841" s="41">
        <f>VLOOKUP(D7841,'[110]Legacy Location Lookups'!$A$1:$C$340,2,0)</f>
        <v>76</v>
      </c>
      <c r="B7841" s="41" t="str">
        <f>VLOOKUP(A7841,'[110]Legacy Location Lookups'!$B$1:$C$340,2,0)</f>
        <v>East Boca Raton, FL</v>
      </c>
      <c r="C7841" s="41" t="s">
        <v>151</v>
      </c>
      <c r="D7841" s="41" t="s">
        <v>175</v>
      </c>
      <c r="E7841" s="41" t="s">
        <v>144</v>
      </c>
      <c r="F7841" s="38">
        <v>44342</v>
      </c>
      <c r="G7841" s="41" t="s">
        <v>145</v>
      </c>
      <c r="H7841" s="41">
        <v>7</v>
      </c>
    </row>
    <row r="7842" spans="1:8" x14ac:dyDescent="0.25">
      <c r="A7842" s="41">
        <f>VLOOKUP(D7842,'[110]Legacy Location Lookups'!$A$1:$C$340,2,0)</f>
        <v>76</v>
      </c>
      <c r="B7842" s="41" t="str">
        <f>VLOOKUP(A7842,'[110]Legacy Location Lookups'!$B$1:$C$340,2,0)</f>
        <v>East Boca Raton, FL</v>
      </c>
      <c r="C7842" s="41" t="s">
        <v>151</v>
      </c>
      <c r="D7842" s="41" t="s">
        <v>175</v>
      </c>
      <c r="E7842" s="41" t="s">
        <v>147</v>
      </c>
      <c r="F7842" s="38">
        <v>44342</v>
      </c>
      <c r="G7842" s="41" t="s">
        <v>147</v>
      </c>
      <c r="H7842" s="41">
        <v>0</v>
      </c>
    </row>
    <row r="7843" spans="1:8" x14ac:dyDescent="0.25">
      <c r="A7843" s="41">
        <f>VLOOKUP(D7843,'[110]Legacy Location Lookups'!$A$1:$C$340,2,0)</f>
        <v>76</v>
      </c>
      <c r="B7843" s="41" t="str">
        <f>VLOOKUP(A7843,'[110]Legacy Location Lookups'!$B$1:$C$340,2,0)</f>
        <v>East Boca Raton, FL</v>
      </c>
      <c r="C7843" s="41" t="s">
        <v>151</v>
      </c>
      <c r="D7843" s="41" t="s">
        <v>175</v>
      </c>
      <c r="E7843" s="41" t="s">
        <v>144</v>
      </c>
      <c r="F7843" s="38">
        <v>44342</v>
      </c>
      <c r="G7843" s="41" t="s">
        <v>159</v>
      </c>
      <c r="H7843" s="41">
        <v>2</v>
      </c>
    </row>
    <row r="7844" spans="1:8" x14ac:dyDescent="0.25">
      <c r="A7844" s="41">
        <f>VLOOKUP(D7844,'[110]Legacy Location Lookups'!$A$1:$C$340,2,0)</f>
        <v>77</v>
      </c>
      <c r="B7844" s="41" t="str">
        <f>VLOOKUP(A7844,'[110]Legacy Location Lookups'!$B$1:$C$340,2,0)</f>
        <v>West Boca Raton, FL</v>
      </c>
      <c r="C7844" s="41" t="s">
        <v>151</v>
      </c>
      <c r="D7844" s="41" t="s">
        <v>154</v>
      </c>
      <c r="E7844" s="41" t="s">
        <v>144</v>
      </c>
      <c r="F7844" s="38">
        <v>44342</v>
      </c>
      <c r="G7844" s="41" t="s">
        <v>145</v>
      </c>
      <c r="H7844" s="41">
        <v>22</v>
      </c>
    </row>
    <row r="7845" spans="1:8" x14ac:dyDescent="0.25">
      <c r="A7845" s="41">
        <f>VLOOKUP(D7845,'[110]Legacy Location Lookups'!$A$1:$C$340,2,0)</f>
        <v>72</v>
      </c>
      <c r="B7845" s="41" t="str">
        <f>VLOOKUP(A7845,'[110]Legacy Location Lookups'!$B$1:$C$340,2,0)</f>
        <v>Boca Raton, FL</v>
      </c>
      <c r="C7845" s="41" t="s">
        <v>151</v>
      </c>
      <c r="D7845" s="41" t="s">
        <v>155</v>
      </c>
      <c r="E7845" s="41" t="s">
        <v>144</v>
      </c>
      <c r="F7845" s="38">
        <v>44342</v>
      </c>
      <c r="G7845" s="41" t="s">
        <v>145</v>
      </c>
      <c r="H7845" s="41">
        <v>3</v>
      </c>
    </row>
    <row r="7846" spans="1:8" x14ac:dyDescent="0.25">
      <c r="A7846" s="41">
        <f>VLOOKUP(D7846,'[110]Legacy Location Lookups'!$A$1:$C$340,2,0)</f>
        <v>72</v>
      </c>
      <c r="B7846" s="41" t="str">
        <f>VLOOKUP(A7846,'[110]Legacy Location Lookups'!$B$1:$C$340,2,0)</f>
        <v>Boca Raton, FL</v>
      </c>
      <c r="C7846" s="41" t="s">
        <v>151</v>
      </c>
      <c r="D7846" s="41" t="s">
        <v>155</v>
      </c>
      <c r="E7846" s="41" t="s">
        <v>144</v>
      </c>
      <c r="F7846" s="38">
        <v>44342</v>
      </c>
      <c r="G7846" s="41" t="s">
        <v>159</v>
      </c>
      <c r="H7846" s="41">
        <v>0</v>
      </c>
    </row>
    <row r="7847" spans="1:8" x14ac:dyDescent="0.25">
      <c r="A7847" s="41">
        <f>VLOOKUP(D7847,'[110]Legacy Location Lookups'!$A$1:$C$340,2,0)</f>
        <v>72</v>
      </c>
      <c r="B7847" s="41" t="str">
        <f>VLOOKUP(A7847,'[110]Legacy Location Lookups'!$B$1:$C$340,2,0)</f>
        <v>Boca Raton, FL</v>
      </c>
      <c r="C7847" s="41" t="s">
        <v>151</v>
      </c>
      <c r="D7847" s="41" t="s">
        <v>155</v>
      </c>
      <c r="E7847" s="41" t="s">
        <v>147</v>
      </c>
      <c r="F7847" s="38">
        <v>44342</v>
      </c>
      <c r="G7847" s="41" t="s">
        <v>147</v>
      </c>
      <c r="H7847" s="41">
        <v>0</v>
      </c>
    </row>
    <row r="7848" spans="1:8" x14ac:dyDescent="0.25">
      <c r="A7848" s="41">
        <f>VLOOKUP(D7848,'[110]Legacy Location Lookups'!$A$1:$C$340,2,0)</f>
        <v>104</v>
      </c>
      <c r="B7848" s="41" t="str">
        <f>VLOOKUP(A7848,'[110]Legacy Location Lookups'!$B$1:$C$340,2,0)</f>
        <v>Miami, FL</v>
      </c>
      <c r="C7848" s="41" t="s">
        <v>151</v>
      </c>
      <c r="D7848" s="41" t="s">
        <v>223</v>
      </c>
      <c r="E7848" s="41" t="s">
        <v>144</v>
      </c>
      <c r="F7848" s="38">
        <v>44342</v>
      </c>
      <c r="G7848" s="41" t="s">
        <v>145</v>
      </c>
      <c r="H7848" s="41">
        <v>22</v>
      </c>
    </row>
    <row r="7849" spans="1:8" x14ac:dyDescent="0.25">
      <c r="A7849" s="41">
        <f>VLOOKUP(D7849,'[110]Legacy Location Lookups'!$A$1:$C$340,2,0)</f>
        <v>104</v>
      </c>
      <c r="B7849" s="41" t="str">
        <f>VLOOKUP(A7849,'[110]Legacy Location Lookups'!$B$1:$C$340,2,0)</f>
        <v>Miami, FL</v>
      </c>
      <c r="C7849" s="41" t="s">
        <v>151</v>
      </c>
      <c r="D7849" s="41" t="s">
        <v>223</v>
      </c>
      <c r="E7849" s="41" t="s">
        <v>144</v>
      </c>
      <c r="F7849" s="38">
        <v>44342</v>
      </c>
      <c r="G7849" s="41" t="s">
        <v>159</v>
      </c>
      <c r="H7849" s="41">
        <v>4</v>
      </c>
    </row>
    <row r="7850" spans="1:8" x14ac:dyDescent="0.25">
      <c r="A7850" s="41">
        <f>VLOOKUP(D7850,'[110]Legacy Location Lookups'!$A$1:$C$340,2,0)</f>
        <v>73</v>
      </c>
      <c r="B7850" s="41" t="str">
        <f>VLOOKUP(A7850,'[110]Legacy Location Lookups'!$B$1:$C$340,2,0)</f>
        <v>Boynton Beach, FL</v>
      </c>
      <c r="C7850" s="41" t="s">
        <v>151</v>
      </c>
      <c r="D7850" s="41" t="s">
        <v>152</v>
      </c>
      <c r="E7850" s="41" t="s">
        <v>144</v>
      </c>
      <c r="F7850" s="38">
        <v>44343</v>
      </c>
      <c r="G7850" s="41" t="s">
        <v>145</v>
      </c>
      <c r="H7850" s="41">
        <v>58</v>
      </c>
    </row>
    <row r="7851" spans="1:8" x14ac:dyDescent="0.25">
      <c r="A7851" s="41">
        <f>VLOOKUP(D7851,'[110]Legacy Location Lookups'!$A$1:$C$340,2,0)</f>
        <v>73</v>
      </c>
      <c r="B7851" s="41" t="str">
        <f>VLOOKUP(A7851,'[110]Legacy Location Lookups'!$B$1:$C$340,2,0)</f>
        <v>Boynton Beach, FL</v>
      </c>
      <c r="C7851" s="41" t="s">
        <v>151</v>
      </c>
      <c r="D7851" s="41" t="s">
        <v>152</v>
      </c>
      <c r="E7851" s="41" t="s">
        <v>144</v>
      </c>
      <c r="F7851" s="38">
        <v>44343</v>
      </c>
      <c r="G7851" s="41" t="s">
        <v>146</v>
      </c>
      <c r="H7851" s="41">
        <v>0</v>
      </c>
    </row>
    <row r="7852" spans="1:8" x14ac:dyDescent="0.25">
      <c r="A7852" s="41">
        <f>VLOOKUP(D7852,'[110]Legacy Location Lookups'!$A$1:$C$340,2,0)</f>
        <v>73</v>
      </c>
      <c r="B7852" s="41" t="str">
        <f>VLOOKUP(A7852,'[110]Legacy Location Lookups'!$B$1:$C$340,2,0)</f>
        <v>Boynton Beach, FL</v>
      </c>
      <c r="C7852" s="41" t="s">
        <v>151</v>
      </c>
      <c r="D7852" s="41" t="s">
        <v>152</v>
      </c>
      <c r="E7852" s="41" t="s">
        <v>144</v>
      </c>
      <c r="F7852" s="38">
        <v>44343</v>
      </c>
      <c r="G7852" s="41" t="s">
        <v>159</v>
      </c>
      <c r="H7852" s="41">
        <v>5</v>
      </c>
    </row>
    <row r="7853" spans="1:8" x14ac:dyDescent="0.25">
      <c r="A7853" s="41">
        <f>VLOOKUP(D7853,'[110]Legacy Location Lookups'!$A$1:$C$340,2,0)</f>
        <v>73</v>
      </c>
      <c r="B7853" s="41" t="str">
        <f>VLOOKUP(A7853,'[110]Legacy Location Lookups'!$B$1:$C$340,2,0)</f>
        <v>Boynton Beach, FL</v>
      </c>
      <c r="C7853" s="41" t="s">
        <v>151</v>
      </c>
      <c r="D7853" s="41" t="s">
        <v>152</v>
      </c>
      <c r="E7853" s="41" t="s">
        <v>144</v>
      </c>
      <c r="F7853" s="38">
        <v>44343</v>
      </c>
      <c r="G7853" s="41" t="s">
        <v>145</v>
      </c>
      <c r="H7853" s="41">
        <v>0</v>
      </c>
    </row>
    <row r="7854" spans="1:8" x14ac:dyDescent="0.25">
      <c r="A7854" s="41">
        <f>VLOOKUP(D7854,'[110]Legacy Location Lookups'!$A$1:$C$340,2,0)</f>
        <v>73</v>
      </c>
      <c r="B7854" s="41" t="str">
        <f>VLOOKUP(A7854,'[110]Legacy Location Lookups'!$B$1:$C$340,2,0)</f>
        <v>Boynton Beach, FL</v>
      </c>
      <c r="C7854" s="41" t="s">
        <v>151</v>
      </c>
      <c r="D7854" s="41" t="s">
        <v>152</v>
      </c>
      <c r="E7854" s="41" t="s">
        <v>144</v>
      </c>
      <c r="F7854" s="38">
        <v>44343</v>
      </c>
      <c r="G7854" s="41" t="s">
        <v>145</v>
      </c>
      <c r="H7854" s="41">
        <v>6</v>
      </c>
    </row>
    <row r="7855" spans="1:8" x14ac:dyDescent="0.25">
      <c r="A7855" s="41">
        <f>VLOOKUP(D7855,'[110]Legacy Location Lookups'!$A$1:$C$340,2,0)</f>
        <v>75</v>
      </c>
      <c r="B7855" s="41" t="str">
        <f>VLOOKUP(A7855,'[110]Legacy Location Lookups'!$B$1:$C$340,2,0)</f>
        <v>Delray Beach, FL</v>
      </c>
      <c r="C7855" s="41" t="s">
        <v>151</v>
      </c>
      <c r="D7855" s="41" t="s">
        <v>153</v>
      </c>
      <c r="E7855" s="41" t="s">
        <v>144</v>
      </c>
      <c r="F7855" s="38">
        <v>44343</v>
      </c>
      <c r="G7855" s="41" t="s">
        <v>145</v>
      </c>
      <c r="H7855" s="41">
        <v>36</v>
      </c>
    </row>
    <row r="7856" spans="1:8" x14ac:dyDescent="0.25">
      <c r="A7856" s="41">
        <f>VLOOKUP(D7856,'[110]Legacy Location Lookups'!$A$1:$C$340,2,0)</f>
        <v>75</v>
      </c>
      <c r="B7856" s="41" t="str">
        <f>VLOOKUP(A7856,'[110]Legacy Location Lookups'!$B$1:$C$340,2,0)</f>
        <v>Delray Beach, FL</v>
      </c>
      <c r="C7856" s="41" t="s">
        <v>151</v>
      </c>
      <c r="D7856" s="41" t="s">
        <v>153</v>
      </c>
      <c r="E7856" s="41" t="s">
        <v>147</v>
      </c>
      <c r="F7856" s="38">
        <v>44343</v>
      </c>
      <c r="G7856" s="41" t="s">
        <v>147</v>
      </c>
      <c r="H7856" s="41">
        <v>0</v>
      </c>
    </row>
    <row r="7857" spans="1:8" x14ac:dyDescent="0.25">
      <c r="A7857" s="41">
        <f>VLOOKUP(D7857,'[110]Legacy Location Lookups'!$A$1:$C$340,2,0)</f>
        <v>75</v>
      </c>
      <c r="B7857" s="41" t="str">
        <f>VLOOKUP(A7857,'[110]Legacy Location Lookups'!$B$1:$C$340,2,0)</f>
        <v>Delray Beach, FL</v>
      </c>
      <c r="C7857" s="41" t="s">
        <v>151</v>
      </c>
      <c r="D7857" s="41" t="s">
        <v>153</v>
      </c>
      <c r="E7857" s="41" t="s">
        <v>144</v>
      </c>
      <c r="F7857" s="38">
        <v>44343</v>
      </c>
      <c r="G7857" s="41" t="s">
        <v>159</v>
      </c>
      <c r="H7857" s="41">
        <v>2</v>
      </c>
    </row>
    <row r="7858" spans="1:8" x14ac:dyDescent="0.25">
      <c r="A7858" s="41">
        <f>VLOOKUP(D7858,'[110]Legacy Location Lookups'!$A$1:$C$340,2,0)</f>
        <v>76</v>
      </c>
      <c r="B7858" s="41" t="str">
        <f>VLOOKUP(A7858,'[110]Legacy Location Lookups'!$B$1:$C$340,2,0)</f>
        <v>East Boca Raton, FL</v>
      </c>
      <c r="C7858" s="41" t="s">
        <v>151</v>
      </c>
      <c r="D7858" s="41" t="s">
        <v>175</v>
      </c>
      <c r="E7858" s="41" t="s">
        <v>144</v>
      </c>
      <c r="F7858" s="38">
        <v>44343</v>
      </c>
      <c r="G7858" s="41" t="s">
        <v>145</v>
      </c>
      <c r="H7858" s="41">
        <v>40</v>
      </c>
    </row>
    <row r="7859" spans="1:8" x14ac:dyDescent="0.25">
      <c r="A7859" s="41">
        <f>VLOOKUP(D7859,'[110]Legacy Location Lookups'!$A$1:$C$340,2,0)</f>
        <v>77</v>
      </c>
      <c r="B7859" s="41" t="str">
        <f>VLOOKUP(A7859,'[110]Legacy Location Lookups'!$B$1:$C$340,2,0)</f>
        <v>West Boca Raton, FL</v>
      </c>
      <c r="C7859" s="41" t="s">
        <v>151</v>
      </c>
      <c r="D7859" s="41" t="s">
        <v>154</v>
      </c>
      <c r="E7859" s="41" t="s">
        <v>144</v>
      </c>
      <c r="F7859" s="38">
        <v>44343</v>
      </c>
      <c r="G7859" s="41" t="s">
        <v>145</v>
      </c>
      <c r="H7859" s="41">
        <v>0</v>
      </c>
    </row>
    <row r="7860" spans="1:8" x14ac:dyDescent="0.25">
      <c r="A7860" s="41">
        <f>VLOOKUP(D7860,'[110]Legacy Location Lookups'!$A$1:$C$340,2,0)</f>
        <v>72</v>
      </c>
      <c r="B7860" s="41" t="str">
        <f>VLOOKUP(A7860,'[110]Legacy Location Lookups'!$B$1:$C$340,2,0)</f>
        <v>Boca Raton, FL</v>
      </c>
      <c r="C7860" s="41" t="s">
        <v>151</v>
      </c>
      <c r="D7860" s="41" t="s">
        <v>155</v>
      </c>
      <c r="E7860" s="41" t="s">
        <v>144</v>
      </c>
      <c r="F7860" s="38">
        <v>44343</v>
      </c>
      <c r="G7860" s="41" t="s">
        <v>145</v>
      </c>
      <c r="H7860" s="41">
        <v>30</v>
      </c>
    </row>
    <row r="7861" spans="1:8" x14ac:dyDescent="0.25">
      <c r="A7861" s="41">
        <f>VLOOKUP(D7861,'[110]Legacy Location Lookups'!$A$1:$C$340,2,0)</f>
        <v>72</v>
      </c>
      <c r="B7861" s="41" t="str">
        <f>VLOOKUP(A7861,'[110]Legacy Location Lookups'!$B$1:$C$340,2,0)</f>
        <v>Boca Raton, FL</v>
      </c>
      <c r="C7861" s="41" t="s">
        <v>151</v>
      </c>
      <c r="D7861" s="41" t="s">
        <v>155</v>
      </c>
      <c r="E7861" s="41" t="s">
        <v>144</v>
      </c>
      <c r="F7861" s="38">
        <v>44343</v>
      </c>
      <c r="G7861" s="41" t="s">
        <v>159</v>
      </c>
      <c r="H7861" s="41">
        <v>0</v>
      </c>
    </row>
    <row r="7862" spans="1:8" x14ac:dyDescent="0.25">
      <c r="A7862" s="41">
        <f>VLOOKUP(D7862,'[110]Legacy Location Lookups'!$A$1:$C$340,2,0)</f>
        <v>72</v>
      </c>
      <c r="B7862" s="41" t="str">
        <f>VLOOKUP(A7862,'[110]Legacy Location Lookups'!$B$1:$C$340,2,0)</f>
        <v>Boca Raton, FL</v>
      </c>
      <c r="C7862" s="41" t="s">
        <v>151</v>
      </c>
      <c r="D7862" s="41" t="s">
        <v>155</v>
      </c>
      <c r="E7862" s="41" t="s">
        <v>147</v>
      </c>
      <c r="F7862" s="38">
        <v>44343</v>
      </c>
      <c r="G7862" s="41" t="s">
        <v>147</v>
      </c>
      <c r="H7862" s="41">
        <v>0</v>
      </c>
    </row>
    <row r="7863" spans="1:8" x14ac:dyDescent="0.25">
      <c r="A7863" s="41">
        <f>VLOOKUP(D7863,'[110]Legacy Location Lookups'!$A$1:$C$340,2,0)</f>
        <v>104</v>
      </c>
      <c r="B7863" s="41" t="str">
        <f>VLOOKUP(A7863,'[110]Legacy Location Lookups'!$B$1:$C$340,2,0)</f>
        <v>Miami, FL</v>
      </c>
      <c r="C7863" s="41" t="s">
        <v>151</v>
      </c>
      <c r="D7863" s="41" t="s">
        <v>223</v>
      </c>
      <c r="E7863" s="41" t="s">
        <v>144</v>
      </c>
      <c r="F7863" s="38">
        <v>44343</v>
      </c>
      <c r="G7863" s="41" t="s">
        <v>145</v>
      </c>
      <c r="H7863" s="41">
        <v>25</v>
      </c>
    </row>
    <row r="7864" spans="1:8" x14ac:dyDescent="0.25">
      <c r="A7864" s="41">
        <f>VLOOKUP(D7864,'[110]Legacy Location Lookups'!$A$1:$C$340,2,0)</f>
        <v>104</v>
      </c>
      <c r="B7864" s="41" t="str">
        <f>VLOOKUP(A7864,'[110]Legacy Location Lookups'!$B$1:$C$340,2,0)</f>
        <v>Miami, FL</v>
      </c>
      <c r="C7864" s="41" t="s">
        <v>151</v>
      </c>
      <c r="D7864" s="41" t="s">
        <v>223</v>
      </c>
      <c r="E7864" s="41" t="s">
        <v>144</v>
      </c>
      <c r="F7864" s="38">
        <v>44343</v>
      </c>
      <c r="G7864" s="41" t="s">
        <v>159</v>
      </c>
      <c r="H7864" s="41">
        <v>0</v>
      </c>
    </row>
    <row r="7865" spans="1:8" x14ac:dyDescent="0.25">
      <c r="A7865" s="41">
        <f>VLOOKUP(D7865,'[110]Legacy Location Lookups'!$A$1:$C$340,2,0)</f>
        <v>73</v>
      </c>
      <c r="B7865" s="41" t="str">
        <f>VLOOKUP(A7865,'[110]Legacy Location Lookups'!$B$1:$C$340,2,0)</f>
        <v>Boynton Beach, FL</v>
      </c>
      <c r="C7865" s="41" t="s">
        <v>151</v>
      </c>
      <c r="D7865" s="41" t="s">
        <v>152</v>
      </c>
      <c r="E7865" s="41" t="s">
        <v>144</v>
      </c>
      <c r="F7865" s="38">
        <v>44344</v>
      </c>
      <c r="G7865" s="41" t="s">
        <v>145</v>
      </c>
      <c r="H7865" s="41">
        <v>71</v>
      </c>
    </row>
    <row r="7866" spans="1:8" x14ac:dyDescent="0.25">
      <c r="A7866" s="41">
        <f>VLOOKUP(D7866,'[110]Legacy Location Lookups'!$A$1:$C$340,2,0)</f>
        <v>73</v>
      </c>
      <c r="B7866" s="41" t="str">
        <f>VLOOKUP(A7866,'[110]Legacy Location Lookups'!$B$1:$C$340,2,0)</f>
        <v>Boynton Beach, FL</v>
      </c>
      <c r="C7866" s="41" t="s">
        <v>151</v>
      </c>
      <c r="D7866" s="41" t="s">
        <v>152</v>
      </c>
      <c r="E7866" s="41" t="s">
        <v>144</v>
      </c>
      <c r="F7866" s="38">
        <v>44344</v>
      </c>
      <c r="G7866" s="41" t="s">
        <v>159</v>
      </c>
      <c r="H7866" s="41">
        <v>8</v>
      </c>
    </row>
    <row r="7867" spans="1:8" x14ac:dyDescent="0.25">
      <c r="A7867" s="41">
        <f>VLOOKUP(D7867,'[110]Legacy Location Lookups'!$A$1:$C$340,2,0)</f>
        <v>73</v>
      </c>
      <c r="B7867" s="41" t="str">
        <f>VLOOKUP(A7867,'[110]Legacy Location Lookups'!$B$1:$C$340,2,0)</f>
        <v>Boynton Beach, FL</v>
      </c>
      <c r="C7867" s="41" t="s">
        <v>151</v>
      </c>
      <c r="D7867" s="41" t="s">
        <v>152</v>
      </c>
      <c r="E7867" s="41" t="s">
        <v>144</v>
      </c>
      <c r="F7867" s="38">
        <v>44344</v>
      </c>
      <c r="G7867" s="41" t="s">
        <v>145</v>
      </c>
      <c r="H7867" s="41">
        <v>0</v>
      </c>
    </row>
    <row r="7868" spans="1:8" x14ac:dyDescent="0.25">
      <c r="A7868" s="41">
        <f>VLOOKUP(D7868,'[110]Legacy Location Lookups'!$A$1:$C$340,2,0)</f>
        <v>73</v>
      </c>
      <c r="B7868" s="41" t="str">
        <f>VLOOKUP(A7868,'[110]Legacy Location Lookups'!$B$1:$C$340,2,0)</f>
        <v>Boynton Beach, FL</v>
      </c>
      <c r="C7868" s="41" t="s">
        <v>151</v>
      </c>
      <c r="D7868" s="41" t="s">
        <v>152</v>
      </c>
      <c r="E7868" s="41" t="s">
        <v>144</v>
      </c>
      <c r="F7868" s="38">
        <v>44344</v>
      </c>
      <c r="G7868" s="41" t="s">
        <v>145</v>
      </c>
      <c r="H7868" s="41">
        <v>5</v>
      </c>
    </row>
    <row r="7869" spans="1:8" x14ac:dyDescent="0.25">
      <c r="A7869" s="41">
        <f>VLOOKUP(D7869,'[110]Legacy Location Lookups'!$A$1:$C$340,2,0)</f>
        <v>75</v>
      </c>
      <c r="B7869" s="41" t="str">
        <f>VLOOKUP(A7869,'[110]Legacy Location Lookups'!$B$1:$C$340,2,0)</f>
        <v>Delray Beach, FL</v>
      </c>
      <c r="C7869" s="41" t="s">
        <v>151</v>
      </c>
      <c r="D7869" s="41" t="s">
        <v>153</v>
      </c>
      <c r="E7869" s="41" t="s">
        <v>144</v>
      </c>
      <c r="F7869" s="38">
        <v>44344</v>
      </c>
      <c r="G7869" s="41" t="s">
        <v>145</v>
      </c>
      <c r="H7869" s="41">
        <v>45</v>
      </c>
    </row>
    <row r="7870" spans="1:8" x14ac:dyDescent="0.25">
      <c r="A7870" s="41">
        <f>VLOOKUP(D7870,'[110]Legacy Location Lookups'!$A$1:$C$340,2,0)</f>
        <v>75</v>
      </c>
      <c r="B7870" s="41" t="str">
        <f>VLOOKUP(A7870,'[110]Legacy Location Lookups'!$B$1:$C$340,2,0)</f>
        <v>Delray Beach, FL</v>
      </c>
      <c r="C7870" s="41" t="s">
        <v>151</v>
      </c>
      <c r="D7870" s="41" t="s">
        <v>153</v>
      </c>
      <c r="E7870" s="41" t="s">
        <v>144</v>
      </c>
      <c r="F7870" s="38">
        <v>44344</v>
      </c>
      <c r="G7870" s="41" t="s">
        <v>159</v>
      </c>
      <c r="H7870" s="41">
        <v>0</v>
      </c>
    </row>
    <row r="7871" spans="1:8" x14ac:dyDescent="0.25">
      <c r="A7871" s="41">
        <f>VLOOKUP(D7871,'[110]Legacy Location Lookups'!$A$1:$C$340,2,0)</f>
        <v>76</v>
      </c>
      <c r="B7871" s="41" t="str">
        <f>VLOOKUP(A7871,'[110]Legacy Location Lookups'!$B$1:$C$340,2,0)</f>
        <v>East Boca Raton, FL</v>
      </c>
      <c r="C7871" s="41" t="s">
        <v>151</v>
      </c>
      <c r="D7871" s="41" t="s">
        <v>175</v>
      </c>
      <c r="E7871" s="41" t="s">
        <v>144</v>
      </c>
      <c r="F7871" s="38">
        <v>44344</v>
      </c>
      <c r="G7871" s="41" t="s">
        <v>145</v>
      </c>
      <c r="H7871" s="41">
        <v>0</v>
      </c>
    </row>
    <row r="7872" spans="1:8" x14ac:dyDescent="0.25">
      <c r="A7872" s="41">
        <f>VLOOKUP(D7872,'[110]Legacy Location Lookups'!$A$1:$C$340,2,0)</f>
        <v>76</v>
      </c>
      <c r="B7872" s="41" t="str">
        <f>VLOOKUP(A7872,'[110]Legacy Location Lookups'!$B$1:$C$340,2,0)</f>
        <v>East Boca Raton, FL</v>
      </c>
      <c r="C7872" s="41" t="s">
        <v>151</v>
      </c>
      <c r="D7872" s="41" t="s">
        <v>175</v>
      </c>
      <c r="E7872" s="41" t="s">
        <v>144</v>
      </c>
      <c r="F7872" s="38">
        <v>44344</v>
      </c>
      <c r="G7872" s="41" t="s">
        <v>159</v>
      </c>
      <c r="H7872" s="41">
        <v>0</v>
      </c>
    </row>
    <row r="7873" spans="1:8" x14ac:dyDescent="0.25">
      <c r="A7873" s="41">
        <f>VLOOKUP(D7873,'[110]Legacy Location Lookups'!$A$1:$C$340,2,0)</f>
        <v>77</v>
      </c>
      <c r="B7873" s="41" t="str">
        <f>VLOOKUP(A7873,'[110]Legacy Location Lookups'!$B$1:$C$340,2,0)</f>
        <v>West Boca Raton, FL</v>
      </c>
      <c r="C7873" s="41" t="s">
        <v>151</v>
      </c>
      <c r="D7873" s="41" t="s">
        <v>154</v>
      </c>
      <c r="E7873" s="41" t="s">
        <v>144</v>
      </c>
      <c r="F7873" s="38">
        <v>44344</v>
      </c>
      <c r="G7873" s="41" t="s">
        <v>145</v>
      </c>
      <c r="H7873" s="41">
        <v>22</v>
      </c>
    </row>
    <row r="7874" spans="1:8" x14ac:dyDescent="0.25">
      <c r="A7874" s="41">
        <f>VLOOKUP(D7874,'[110]Legacy Location Lookups'!$A$1:$C$340,2,0)</f>
        <v>72</v>
      </c>
      <c r="B7874" s="41" t="str">
        <f>VLOOKUP(A7874,'[110]Legacy Location Lookups'!$B$1:$C$340,2,0)</f>
        <v>Boca Raton, FL</v>
      </c>
      <c r="C7874" s="41" t="s">
        <v>151</v>
      </c>
      <c r="D7874" s="41" t="s">
        <v>155</v>
      </c>
      <c r="E7874" s="41" t="s">
        <v>144</v>
      </c>
      <c r="F7874" s="38">
        <v>44344</v>
      </c>
      <c r="G7874" s="41" t="s">
        <v>145</v>
      </c>
      <c r="H7874" s="41">
        <v>0</v>
      </c>
    </row>
    <row r="7875" spans="1:8" x14ac:dyDescent="0.25">
      <c r="A7875" s="41">
        <f>VLOOKUP(D7875,'[110]Legacy Location Lookups'!$A$1:$C$340,2,0)</f>
        <v>72</v>
      </c>
      <c r="B7875" s="41" t="str">
        <f>VLOOKUP(A7875,'[110]Legacy Location Lookups'!$B$1:$C$340,2,0)</f>
        <v>Boca Raton, FL</v>
      </c>
      <c r="C7875" s="41" t="s">
        <v>151</v>
      </c>
      <c r="D7875" s="41" t="s">
        <v>155</v>
      </c>
      <c r="E7875" s="41" t="s">
        <v>147</v>
      </c>
      <c r="F7875" s="38">
        <v>44344</v>
      </c>
      <c r="G7875" s="41" t="s">
        <v>147</v>
      </c>
      <c r="H7875" s="41">
        <v>0</v>
      </c>
    </row>
    <row r="7876" spans="1:8" x14ac:dyDescent="0.25">
      <c r="A7876" s="41">
        <f>VLOOKUP(D7876,'[110]Legacy Location Lookups'!$A$1:$C$340,2,0)</f>
        <v>72</v>
      </c>
      <c r="B7876" s="41" t="str">
        <f>VLOOKUP(A7876,'[110]Legacy Location Lookups'!$B$1:$C$340,2,0)</f>
        <v>Boca Raton, FL</v>
      </c>
      <c r="C7876" s="41" t="s">
        <v>151</v>
      </c>
      <c r="D7876" s="41" t="s">
        <v>155</v>
      </c>
      <c r="E7876" s="41" t="s">
        <v>144</v>
      </c>
      <c r="F7876" s="38">
        <v>44344</v>
      </c>
      <c r="G7876" s="41" t="s">
        <v>159</v>
      </c>
      <c r="H7876" s="41">
        <v>0</v>
      </c>
    </row>
    <row r="7877" spans="1:8" x14ac:dyDescent="0.25">
      <c r="A7877" s="41">
        <f>VLOOKUP(D7877,'[110]Legacy Location Lookups'!$A$1:$C$340,2,0)</f>
        <v>104</v>
      </c>
      <c r="B7877" s="41" t="str">
        <f>VLOOKUP(A7877,'[110]Legacy Location Lookups'!$B$1:$C$340,2,0)</f>
        <v>Miami, FL</v>
      </c>
      <c r="C7877" s="41" t="s">
        <v>151</v>
      </c>
      <c r="D7877" s="41" t="s">
        <v>223</v>
      </c>
      <c r="E7877" s="41" t="s">
        <v>144</v>
      </c>
      <c r="F7877" s="38">
        <v>44344</v>
      </c>
      <c r="G7877" s="41" t="s">
        <v>145</v>
      </c>
      <c r="H7877" s="41">
        <v>19</v>
      </c>
    </row>
    <row r="7878" spans="1:8" x14ac:dyDescent="0.25">
      <c r="A7878" s="41">
        <f>VLOOKUP(D7878,'[110]Legacy Location Lookups'!$A$1:$C$340,2,0)</f>
        <v>104</v>
      </c>
      <c r="B7878" s="41" t="str">
        <f>VLOOKUP(A7878,'[110]Legacy Location Lookups'!$B$1:$C$340,2,0)</f>
        <v>Miami, FL</v>
      </c>
      <c r="C7878" s="41" t="s">
        <v>151</v>
      </c>
      <c r="D7878" s="41" t="s">
        <v>223</v>
      </c>
      <c r="E7878" s="41" t="s">
        <v>144</v>
      </c>
      <c r="F7878" s="38">
        <v>44344</v>
      </c>
      <c r="G7878" s="41" t="s">
        <v>159</v>
      </c>
      <c r="H7878" s="41">
        <v>1</v>
      </c>
    </row>
    <row r="7879" spans="1:8" x14ac:dyDescent="0.25">
      <c r="A7879" s="41">
        <f>VLOOKUP(D7879,'[110]Legacy Location Lookups'!$A$1:$C$340,2,0)</f>
        <v>73</v>
      </c>
      <c r="B7879" s="41" t="str">
        <f>VLOOKUP(A7879,'[110]Legacy Location Lookups'!$B$1:$C$340,2,0)</f>
        <v>Boynton Beach, FL</v>
      </c>
      <c r="C7879" s="41" t="s">
        <v>151</v>
      </c>
      <c r="D7879" s="41" t="s">
        <v>152</v>
      </c>
      <c r="E7879" s="41" t="s">
        <v>144</v>
      </c>
      <c r="F7879" s="38">
        <v>44348</v>
      </c>
      <c r="G7879" s="41" t="s">
        <v>145</v>
      </c>
      <c r="H7879" s="41">
        <v>78</v>
      </c>
    </row>
    <row r="7880" spans="1:8" x14ac:dyDescent="0.25">
      <c r="A7880" s="41">
        <f>VLOOKUP(D7880,'[110]Legacy Location Lookups'!$A$1:$C$340,2,0)</f>
        <v>73</v>
      </c>
      <c r="B7880" s="41" t="str">
        <f>VLOOKUP(A7880,'[110]Legacy Location Lookups'!$B$1:$C$340,2,0)</f>
        <v>Boynton Beach, FL</v>
      </c>
      <c r="C7880" s="41" t="s">
        <v>151</v>
      </c>
      <c r="D7880" s="41" t="s">
        <v>152</v>
      </c>
      <c r="E7880" s="41" t="s">
        <v>144</v>
      </c>
      <c r="F7880" s="38">
        <v>44348</v>
      </c>
      <c r="G7880" s="41" t="s">
        <v>159</v>
      </c>
      <c r="H7880" s="41">
        <v>1</v>
      </c>
    </row>
    <row r="7881" spans="1:8" x14ac:dyDescent="0.25">
      <c r="A7881" s="41">
        <f>VLOOKUP(D7881,'[110]Legacy Location Lookups'!$A$1:$C$340,2,0)</f>
        <v>73</v>
      </c>
      <c r="B7881" s="41" t="str">
        <f>VLOOKUP(A7881,'[110]Legacy Location Lookups'!$B$1:$C$340,2,0)</f>
        <v>Boynton Beach, FL</v>
      </c>
      <c r="C7881" s="41" t="s">
        <v>151</v>
      </c>
      <c r="D7881" s="41" t="s">
        <v>152</v>
      </c>
      <c r="E7881" s="41" t="s">
        <v>147</v>
      </c>
      <c r="F7881" s="38">
        <v>44348</v>
      </c>
      <c r="G7881" s="41" t="s">
        <v>145</v>
      </c>
      <c r="H7881" s="41">
        <v>0</v>
      </c>
    </row>
    <row r="7882" spans="1:8" x14ac:dyDescent="0.25">
      <c r="A7882" s="41">
        <f>VLOOKUP(D7882,'[110]Legacy Location Lookups'!$A$1:$C$340,2,0)</f>
        <v>73</v>
      </c>
      <c r="B7882" s="41" t="str">
        <f>VLOOKUP(A7882,'[110]Legacy Location Lookups'!$B$1:$C$340,2,0)</f>
        <v>Boynton Beach, FL</v>
      </c>
      <c r="C7882" s="41" t="s">
        <v>151</v>
      </c>
      <c r="D7882" s="41" t="s">
        <v>152</v>
      </c>
      <c r="E7882" s="41" t="s">
        <v>144</v>
      </c>
      <c r="F7882" s="38">
        <v>44348</v>
      </c>
      <c r="G7882" s="41" t="s">
        <v>145</v>
      </c>
      <c r="H7882" s="41">
        <v>1</v>
      </c>
    </row>
    <row r="7883" spans="1:8" x14ac:dyDescent="0.25">
      <c r="A7883" s="41">
        <f>VLOOKUP(D7883,'[110]Legacy Location Lookups'!$A$1:$C$340,2,0)</f>
        <v>75</v>
      </c>
      <c r="B7883" s="41" t="str">
        <f>VLOOKUP(A7883,'[110]Legacy Location Lookups'!$B$1:$C$340,2,0)</f>
        <v>Delray Beach, FL</v>
      </c>
      <c r="C7883" s="41" t="s">
        <v>151</v>
      </c>
      <c r="D7883" s="41" t="s">
        <v>153</v>
      </c>
      <c r="E7883" s="41" t="s">
        <v>144</v>
      </c>
      <c r="F7883" s="38">
        <v>44348</v>
      </c>
      <c r="G7883" s="41" t="s">
        <v>145</v>
      </c>
      <c r="H7883" s="41">
        <v>37</v>
      </c>
    </row>
    <row r="7884" spans="1:8" x14ac:dyDescent="0.25">
      <c r="A7884" s="41">
        <f>VLOOKUP(D7884,'[110]Legacy Location Lookups'!$A$1:$C$340,2,0)</f>
        <v>75</v>
      </c>
      <c r="B7884" s="41" t="str">
        <f>VLOOKUP(A7884,'[110]Legacy Location Lookups'!$B$1:$C$340,2,0)</f>
        <v>Delray Beach, FL</v>
      </c>
      <c r="C7884" s="41" t="s">
        <v>151</v>
      </c>
      <c r="D7884" s="41" t="s">
        <v>153</v>
      </c>
      <c r="E7884" s="41" t="s">
        <v>147</v>
      </c>
      <c r="F7884" s="38">
        <v>44348</v>
      </c>
      <c r="G7884" s="41" t="s">
        <v>147</v>
      </c>
      <c r="H7884" s="41">
        <v>0</v>
      </c>
    </row>
    <row r="7885" spans="1:8" x14ac:dyDescent="0.25">
      <c r="A7885" s="41">
        <f>VLOOKUP(D7885,'[110]Legacy Location Lookups'!$A$1:$C$340,2,0)</f>
        <v>75</v>
      </c>
      <c r="B7885" s="41" t="str">
        <f>VLOOKUP(A7885,'[110]Legacy Location Lookups'!$B$1:$C$340,2,0)</f>
        <v>Delray Beach, FL</v>
      </c>
      <c r="C7885" s="41" t="s">
        <v>151</v>
      </c>
      <c r="D7885" s="41" t="s">
        <v>153</v>
      </c>
      <c r="E7885" s="41" t="s">
        <v>144</v>
      </c>
      <c r="F7885" s="38">
        <v>44348</v>
      </c>
      <c r="G7885" s="41" t="s">
        <v>159</v>
      </c>
      <c r="H7885" s="41">
        <v>0</v>
      </c>
    </row>
    <row r="7886" spans="1:8" x14ac:dyDescent="0.25">
      <c r="A7886" s="41">
        <f>VLOOKUP(D7886,'[110]Legacy Location Lookups'!$A$1:$C$340,2,0)</f>
        <v>76</v>
      </c>
      <c r="B7886" s="41" t="str">
        <f>VLOOKUP(A7886,'[110]Legacy Location Lookups'!$B$1:$C$340,2,0)</f>
        <v>East Boca Raton, FL</v>
      </c>
      <c r="C7886" s="41" t="s">
        <v>151</v>
      </c>
      <c r="D7886" s="41" t="s">
        <v>175</v>
      </c>
      <c r="E7886" s="41" t="s">
        <v>144</v>
      </c>
      <c r="F7886" s="38">
        <v>44348</v>
      </c>
      <c r="G7886" s="41" t="s">
        <v>145</v>
      </c>
      <c r="H7886" s="41">
        <v>33</v>
      </c>
    </row>
    <row r="7887" spans="1:8" x14ac:dyDescent="0.25">
      <c r="A7887" s="41">
        <f>VLOOKUP(D7887,'[110]Legacy Location Lookups'!$A$1:$C$340,2,0)</f>
        <v>77</v>
      </c>
      <c r="B7887" s="41" t="str">
        <f>VLOOKUP(A7887,'[110]Legacy Location Lookups'!$B$1:$C$340,2,0)</f>
        <v>West Boca Raton, FL</v>
      </c>
      <c r="C7887" s="41" t="s">
        <v>151</v>
      </c>
      <c r="D7887" s="41" t="s">
        <v>154</v>
      </c>
      <c r="E7887" s="41" t="s">
        <v>144</v>
      </c>
      <c r="F7887" s="38">
        <v>44348</v>
      </c>
      <c r="G7887" s="41" t="s">
        <v>145</v>
      </c>
      <c r="H7887" s="41">
        <v>21</v>
      </c>
    </row>
    <row r="7888" spans="1:8" x14ac:dyDescent="0.25">
      <c r="A7888" s="41">
        <f>VLOOKUP(D7888,'[110]Legacy Location Lookups'!$A$1:$C$340,2,0)</f>
        <v>72</v>
      </c>
      <c r="B7888" s="41" t="str">
        <f>VLOOKUP(A7888,'[110]Legacy Location Lookups'!$B$1:$C$340,2,0)</f>
        <v>Boca Raton, FL</v>
      </c>
      <c r="C7888" s="41" t="s">
        <v>151</v>
      </c>
      <c r="D7888" s="41" t="s">
        <v>155</v>
      </c>
      <c r="E7888" s="41" t="s">
        <v>144</v>
      </c>
      <c r="F7888" s="38">
        <v>44348</v>
      </c>
      <c r="G7888" s="41" t="s">
        <v>145</v>
      </c>
      <c r="H7888" s="41">
        <v>27</v>
      </c>
    </row>
    <row r="7889" spans="1:8" x14ac:dyDescent="0.25">
      <c r="A7889" s="41">
        <f>VLOOKUP(D7889,'[110]Legacy Location Lookups'!$A$1:$C$340,2,0)</f>
        <v>72</v>
      </c>
      <c r="B7889" s="41" t="str">
        <f>VLOOKUP(A7889,'[110]Legacy Location Lookups'!$B$1:$C$340,2,0)</f>
        <v>Boca Raton, FL</v>
      </c>
      <c r="C7889" s="41" t="s">
        <v>151</v>
      </c>
      <c r="D7889" s="41" t="s">
        <v>155</v>
      </c>
      <c r="E7889" s="41" t="s">
        <v>144</v>
      </c>
      <c r="F7889" s="38">
        <v>44348</v>
      </c>
      <c r="G7889" s="41" t="s">
        <v>159</v>
      </c>
      <c r="H7889" s="41">
        <v>0</v>
      </c>
    </row>
    <row r="7890" spans="1:8" x14ac:dyDescent="0.25">
      <c r="A7890" s="41">
        <f>VLOOKUP(D7890,'[110]Legacy Location Lookups'!$A$1:$C$340,2,0)</f>
        <v>72</v>
      </c>
      <c r="B7890" s="41" t="str">
        <f>VLOOKUP(A7890,'[110]Legacy Location Lookups'!$B$1:$C$340,2,0)</f>
        <v>Boca Raton, FL</v>
      </c>
      <c r="C7890" s="41" t="s">
        <v>151</v>
      </c>
      <c r="D7890" s="41" t="s">
        <v>155</v>
      </c>
      <c r="E7890" s="41" t="s">
        <v>147</v>
      </c>
      <c r="F7890" s="38">
        <v>44348</v>
      </c>
      <c r="G7890" s="41" t="s">
        <v>147</v>
      </c>
      <c r="H7890" s="41">
        <v>0</v>
      </c>
    </row>
    <row r="7891" spans="1:8" x14ac:dyDescent="0.25">
      <c r="A7891" s="41">
        <f>VLOOKUP(D7891,'[110]Legacy Location Lookups'!$A$1:$C$340,2,0)</f>
        <v>104</v>
      </c>
      <c r="B7891" s="41" t="str">
        <f>VLOOKUP(A7891,'[110]Legacy Location Lookups'!$B$1:$C$340,2,0)</f>
        <v>Miami, FL</v>
      </c>
      <c r="C7891" s="41" t="s">
        <v>151</v>
      </c>
      <c r="D7891" s="41" t="s">
        <v>223</v>
      </c>
      <c r="E7891" s="41" t="s">
        <v>144</v>
      </c>
      <c r="F7891" s="38">
        <v>44348</v>
      </c>
      <c r="G7891" s="41" t="s">
        <v>145</v>
      </c>
      <c r="H7891" s="41">
        <v>18</v>
      </c>
    </row>
    <row r="7892" spans="1:8" x14ac:dyDescent="0.25">
      <c r="A7892" s="41">
        <f>VLOOKUP(D7892,'[110]Legacy Location Lookups'!$A$1:$C$340,2,0)</f>
        <v>104</v>
      </c>
      <c r="B7892" s="41" t="str">
        <f>VLOOKUP(A7892,'[110]Legacy Location Lookups'!$B$1:$C$340,2,0)</f>
        <v>Miami, FL</v>
      </c>
      <c r="C7892" s="41" t="s">
        <v>151</v>
      </c>
      <c r="D7892" s="41" t="s">
        <v>223</v>
      </c>
      <c r="E7892" s="41" t="s">
        <v>144</v>
      </c>
      <c r="F7892" s="38">
        <v>44348</v>
      </c>
      <c r="G7892" s="41" t="s">
        <v>159</v>
      </c>
      <c r="H7892" s="41">
        <v>1</v>
      </c>
    </row>
    <row r="7893" spans="1:8" x14ac:dyDescent="0.25">
      <c r="A7893" s="41">
        <f>VLOOKUP(D7893,'[110]Legacy Location Lookups'!$A$1:$C$340,2,0)</f>
        <v>73</v>
      </c>
      <c r="B7893" s="41" t="str">
        <f>VLOOKUP(A7893,'[110]Legacy Location Lookups'!$B$1:$C$340,2,0)</f>
        <v>Boynton Beach, FL</v>
      </c>
      <c r="C7893" s="41" t="s">
        <v>151</v>
      </c>
      <c r="D7893" s="41" t="s">
        <v>152</v>
      </c>
      <c r="E7893" s="41" t="s">
        <v>144</v>
      </c>
      <c r="F7893" s="38">
        <v>44349</v>
      </c>
      <c r="G7893" s="41" t="s">
        <v>145</v>
      </c>
      <c r="H7893" s="41">
        <v>50</v>
      </c>
    </row>
    <row r="7894" spans="1:8" x14ac:dyDescent="0.25">
      <c r="A7894" s="41">
        <f>VLOOKUP(D7894,'[110]Legacy Location Lookups'!$A$1:$C$340,2,0)</f>
        <v>73</v>
      </c>
      <c r="B7894" s="41" t="str">
        <f>VLOOKUP(A7894,'[110]Legacy Location Lookups'!$B$1:$C$340,2,0)</f>
        <v>Boynton Beach, FL</v>
      </c>
      <c r="C7894" s="41" t="s">
        <v>151</v>
      </c>
      <c r="D7894" s="41" t="s">
        <v>152</v>
      </c>
      <c r="E7894" s="41" t="s">
        <v>144</v>
      </c>
      <c r="F7894" s="38">
        <v>44349</v>
      </c>
      <c r="G7894" s="41" t="s">
        <v>159</v>
      </c>
      <c r="H7894" s="41">
        <v>2</v>
      </c>
    </row>
    <row r="7895" spans="1:8" x14ac:dyDescent="0.25">
      <c r="A7895" s="41">
        <f>VLOOKUP(D7895,'[110]Legacy Location Lookups'!$A$1:$C$340,2,0)</f>
        <v>73</v>
      </c>
      <c r="B7895" s="41" t="str">
        <f>VLOOKUP(A7895,'[110]Legacy Location Lookups'!$B$1:$C$340,2,0)</f>
        <v>Boynton Beach, FL</v>
      </c>
      <c r="C7895" s="41" t="s">
        <v>151</v>
      </c>
      <c r="D7895" s="41" t="s">
        <v>152</v>
      </c>
      <c r="E7895" s="41" t="s">
        <v>144</v>
      </c>
      <c r="F7895" s="38">
        <v>44349</v>
      </c>
      <c r="G7895" s="41" t="s">
        <v>145</v>
      </c>
      <c r="H7895" s="41">
        <v>24</v>
      </c>
    </row>
    <row r="7896" spans="1:8" x14ac:dyDescent="0.25">
      <c r="A7896" s="41">
        <f>VLOOKUP(D7896,'[110]Legacy Location Lookups'!$A$1:$C$340,2,0)</f>
        <v>73</v>
      </c>
      <c r="B7896" s="41" t="str">
        <f>VLOOKUP(A7896,'[110]Legacy Location Lookups'!$B$1:$C$340,2,0)</f>
        <v>Boynton Beach, FL</v>
      </c>
      <c r="C7896" s="41" t="s">
        <v>151</v>
      </c>
      <c r="D7896" s="41" t="s">
        <v>152</v>
      </c>
      <c r="E7896" s="41" t="s">
        <v>147</v>
      </c>
      <c r="F7896" s="38">
        <v>44349</v>
      </c>
      <c r="G7896" s="41" t="s">
        <v>147</v>
      </c>
      <c r="H7896" s="41">
        <v>21</v>
      </c>
    </row>
    <row r="7897" spans="1:8" x14ac:dyDescent="0.25">
      <c r="A7897" s="41">
        <f>VLOOKUP(D7897,'[110]Legacy Location Lookups'!$A$1:$C$340,2,0)</f>
        <v>73</v>
      </c>
      <c r="B7897" s="41" t="str">
        <f>VLOOKUP(A7897,'[110]Legacy Location Lookups'!$B$1:$C$340,2,0)</f>
        <v>Boynton Beach, FL</v>
      </c>
      <c r="C7897" s="41" t="s">
        <v>151</v>
      </c>
      <c r="D7897" s="41" t="s">
        <v>152</v>
      </c>
      <c r="E7897" s="41" t="s">
        <v>144</v>
      </c>
      <c r="F7897" s="38">
        <v>44349</v>
      </c>
      <c r="G7897" s="41" t="s">
        <v>145</v>
      </c>
      <c r="H7897" s="41">
        <v>6</v>
      </c>
    </row>
    <row r="7898" spans="1:8" x14ac:dyDescent="0.25">
      <c r="A7898" s="41">
        <f>VLOOKUP(D7898,'[110]Legacy Location Lookups'!$A$1:$C$340,2,0)</f>
        <v>75</v>
      </c>
      <c r="B7898" s="41" t="str">
        <f>VLOOKUP(A7898,'[110]Legacy Location Lookups'!$B$1:$C$340,2,0)</f>
        <v>Delray Beach, FL</v>
      </c>
      <c r="C7898" s="41" t="s">
        <v>151</v>
      </c>
      <c r="D7898" s="41" t="s">
        <v>153</v>
      </c>
      <c r="E7898" s="41" t="s">
        <v>144</v>
      </c>
      <c r="F7898" s="38">
        <v>44349</v>
      </c>
      <c r="G7898" s="41" t="s">
        <v>145</v>
      </c>
      <c r="H7898" s="41">
        <v>47</v>
      </c>
    </row>
    <row r="7899" spans="1:8" x14ac:dyDescent="0.25">
      <c r="A7899" s="41">
        <f>VLOOKUP(D7899,'[110]Legacy Location Lookups'!$A$1:$C$340,2,0)</f>
        <v>75</v>
      </c>
      <c r="B7899" s="41" t="str">
        <f>VLOOKUP(A7899,'[110]Legacy Location Lookups'!$B$1:$C$340,2,0)</f>
        <v>Delray Beach, FL</v>
      </c>
      <c r="C7899" s="41" t="s">
        <v>151</v>
      </c>
      <c r="D7899" s="41" t="s">
        <v>153</v>
      </c>
      <c r="E7899" s="41" t="s">
        <v>144</v>
      </c>
      <c r="F7899" s="38">
        <v>44349</v>
      </c>
      <c r="G7899" s="41" t="s">
        <v>159</v>
      </c>
      <c r="H7899" s="41">
        <v>1</v>
      </c>
    </row>
    <row r="7900" spans="1:8" x14ac:dyDescent="0.25">
      <c r="A7900" s="41">
        <f>VLOOKUP(D7900,'[110]Legacy Location Lookups'!$A$1:$C$340,2,0)</f>
        <v>76</v>
      </c>
      <c r="B7900" s="41" t="str">
        <f>VLOOKUP(A7900,'[110]Legacy Location Lookups'!$B$1:$C$340,2,0)</f>
        <v>East Boca Raton, FL</v>
      </c>
      <c r="C7900" s="41" t="s">
        <v>151</v>
      </c>
      <c r="D7900" s="41" t="s">
        <v>175</v>
      </c>
      <c r="E7900" s="41" t="s">
        <v>144</v>
      </c>
      <c r="F7900" s="38">
        <v>44349</v>
      </c>
      <c r="G7900" s="41" t="s">
        <v>145</v>
      </c>
      <c r="H7900" s="41">
        <v>5</v>
      </c>
    </row>
    <row r="7901" spans="1:8" x14ac:dyDescent="0.25">
      <c r="A7901" s="41">
        <f>VLOOKUP(D7901,'[110]Legacy Location Lookups'!$A$1:$C$340,2,0)</f>
        <v>77</v>
      </c>
      <c r="B7901" s="41" t="str">
        <f>VLOOKUP(A7901,'[110]Legacy Location Lookups'!$B$1:$C$340,2,0)</f>
        <v>West Boca Raton, FL</v>
      </c>
      <c r="C7901" s="41" t="s">
        <v>151</v>
      </c>
      <c r="D7901" s="41" t="s">
        <v>154</v>
      </c>
      <c r="E7901" s="41" t="s">
        <v>144</v>
      </c>
      <c r="F7901" s="38">
        <v>44349</v>
      </c>
      <c r="G7901" s="41" t="s">
        <v>145</v>
      </c>
      <c r="H7901" s="41">
        <v>17</v>
      </c>
    </row>
    <row r="7902" spans="1:8" x14ac:dyDescent="0.25">
      <c r="A7902" s="41">
        <f>VLOOKUP(D7902,'[110]Legacy Location Lookups'!$A$1:$C$340,2,0)</f>
        <v>72</v>
      </c>
      <c r="B7902" s="41" t="str">
        <f>VLOOKUP(A7902,'[110]Legacy Location Lookups'!$B$1:$C$340,2,0)</f>
        <v>Boca Raton, FL</v>
      </c>
      <c r="C7902" s="41" t="s">
        <v>151</v>
      </c>
      <c r="D7902" s="41" t="s">
        <v>155</v>
      </c>
      <c r="E7902" s="41" t="s">
        <v>144</v>
      </c>
      <c r="F7902" s="38">
        <v>44349</v>
      </c>
      <c r="G7902" s="41" t="s">
        <v>145</v>
      </c>
      <c r="H7902" s="41">
        <v>15</v>
      </c>
    </row>
    <row r="7903" spans="1:8" x14ac:dyDescent="0.25">
      <c r="A7903" s="41">
        <f>VLOOKUP(D7903,'[110]Legacy Location Lookups'!$A$1:$C$340,2,0)</f>
        <v>72</v>
      </c>
      <c r="B7903" s="41" t="str">
        <f>VLOOKUP(A7903,'[110]Legacy Location Lookups'!$B$1:$C$340,2,0)</f>
        <v>Boca Raton, FL</v>
      </c>
      <c r="C7903" s="41" t="s">
        <v>151</v>
      </c>
      <c r="D7903" s="41" t="s">
        <v>155</v>
      </c>
      <c r="E7903" s="41" t="s">
        <v>144</v>
      </c>
      <c r="F7903" s="38">
        <v>44349</v>
      </c>
      <c r="G7903" s="41" t="s">
        <v>159</v>
      </c>
      <c r="H7903" s="41">
        <v>1</v>
      </c>
    </row>
    <row r="7904" spans="1:8" x14ac:dyDescent="0.25">
      <c r="A7904" s="41">
        <f>VLOOKUP(D7904,'[110]Legacy Location Lookups'!$A$1:$C$340,2,0)</f>
        <v>72</v>
      </c>
      <c r="B7904" s="41" t="str">
        <f>VLOOKUP(A7904,'[110]Legacy Location Lookups'!$B$1:$C$340,2,0)</f>
        <v>Boca Raton, FL</v>
      </c>
      <c r="C7904" s="41" t="s">
        <v>151</v>
      </c>
      <c r="D7904" s="41" t="s">
        <v>155</v>
      </c>
      <c r="E7904" s="41" t="s">
        <v>147</v>
      </c>
      <c r="F7904" s="38">
        <v>44349</v>
      </c>
      <c r="G7904" s="41" t="s">
        <v>147</v>
      </c>
      <c r="H7904" s="41">
        <v>0</v>
      </c>
    </row>
    <row r="7905" spans="1:8" x14ac:dyDescent="0.25">
      <c r="A7905" s="41">
        <f>VLOOKUP(D7905,'[110]Legacy Location Lookups'!$A$1:$C$340,2,0)</f>
        <v>104</v>
      </c>
      <c r="B7905" s="41" t="str">
        <f>VLOOKUP(A7905,'[110]Legacy Location Lookups'!$B$1:$C$340,2,0)</f>
        <v>Miami, FL</v>
      </c>
      <c r="C7905" s="41" t="s">
        <v>151</v>
      </c>
      <c r="D7905" s="41" t="s">
        <v>223</v>
      </c>
      <c r="E7905" s="41" t="s">
        <v>144</v>
      </c>
      <c r="F7905" s="38">
        <v>44349</v>
      </c>
      <c r="G7905" s="41" t="s">
        <v>145</v>
      </c>
      <c r="H7905" s="41">
        <v>19</v>
      </c>
    </row>
    <row r="7906" spans="1:8" x14ac:dyDescent="0.25">
      <c r="A7906" s="41">
        <f>VLOOKUP(D7906,'[110]Legacy Location Lookups'!$A$1:$C$340,2,0)</f>
        <v>104</v>
      </c>
      <c r="B7906" s="41" t="str">
        <f>VLOOKUP(A7906,'[110]Legacy Location Lookups'!$B$1:$C$340,2,0)</f>
        <v>Miami, FL</v>
      </c>
      <c r="C7906" s="41" t="s">
        <v>151</v>
      </c>
      <c r="D7906" s="41" t="s">
        <v>223</v>
      </c>
      <c r="E7906" s="41" t="s">
        <v>144</v>
      </c>
      <c r="F7906" s="38">
        <v>44349</v>
      </c>
      <c r="G7906" s="41" t="s">
        <v>159</v>
      </c>
      <c r="H7906" s="41">
        <v>6</v>
      </c>
    </row>
    <row r="7907" spans="1:8" x14ac:dyDescent="0.25">
      <c r="A7907" s="41">
        <f>VLOOKUP(D7907,'[110]Legacy Location Lookups'!$A$1:$C$340,2,0)</f>
        <v>73</v>
      </c>
      <c r="B7907" s="41" t="str">
        <f>VLOOKUP(A7907,'[110]Legacy Location Lookups'!$B$1:$C$340,2,0)</f>
        <v>Boynton Beach, FL</v>
      </c>
      <c r="C7907" s="41" t="s">
        <v>151</v>
      </c>
      <c r="D7907" s="41" t="s">
        <v>152</v>
      </c>
      <c r="E7907" s="41" t="s">
        <v>144</v>
      </c>
      <c r="F7907" s="38">
        <v>44350</v>
      </c>
      <c r="G7907" s="41" t="s">
        <v>145</v>
      </c>
      <c r="H7907" s="41">
        <v>77</v>
      </c>
    </row>
    <row r="7908" spans="1:8" x14ac:dyDescent="0.25">
      <c r="A7908" s="41">
        <f>VLOOKUP(D7908,'[110]Legacy Location Lookups'!$A$1:$C$340,2,0)</f>
        <v>73</v>
      </c>
      <c r="B7908" s="41" t="str">
        <f>VLOOKUP(A7908,'[110]Legacy Location Lookups'!$B$1:$C$340,2,0)</f>
        <v>Boynton Beach, FL</v>
      </c>
      <c r="C7908" s="41" t="s">
        <v>151</v>
      </c>
      <c r="D7908" s="41" t="s">
        <v>152</v>
      </c>
      <c r="E7908" s="41" t="s">
        <v>144</v>
      </c>
      <c r="F7908" s="38">
        <v>44350</v>
      </c>
      <c r="G7908" s="41" t="s">
        <v>159</v>
      </c>
      <c r="H7908" s="41">
        <v>3</v>
      </c>
    </row>
    <row r="7909" spans="1:8" x14ac:dyDescent="0.25">
      <c r="A7909" s="41">
        <f>VLOOKUP(D7909,'[110]Legacy Location Lookups'!$A$1:$C$340,2,0)</f>
        <v>73</v>
      </c>
      <c r="B7909" s="41" t="str">
        <f>VLOOKUP(A7909,'[110]Legacy Location Lookups'!$B$1:$C$340,2,0)</f>
        <v>Boynton Beach, FL</v>
      </c>
      <c r="C7909" s="41" t="s">
        <v>151</v>
      </c>
      <c r="D7909" s="41" t="s">
        <v>152</v>
      </c>
      <c r="E7909" s="41" t="s">
        <v>144</v>
      </c>
      <c r="F7909" s="38">
        <v>44350</v>
      </c>
      <c r="G7909" s="41" t="s">
        <v>145</v>
      </c>
      <c r="H7909" s="41">
        <v>4</v>
      </c>
    </row>
    <row r="7910" spans="1:8" x14ac:dyDescent="0.25">
      <c r="A7910" s="41">
        <f>VLOOKUP(D7910,'[110]Legacy Location Lookups'!$A$1:$C$340,2,0)</f>
        <v>73</v>
      </c>
      <c r="B7910" s="41" t="str">
        <f>VLOOKUP(A7910,'[110]Legacy Location Lookups'!$B$1:$C$340,2,0)</f>
        <v>Boynton Beach, FL</v>
      </c>
      <c r="C7910" s="41" t="s">
        <v>151</v>
      </c>
      <c r="D7910" s="41" t="s">
        <v>152</v>
      </c>
      <c r="E7910" s="41" t="s">
        <v>144</v>
      </c>
      <c r="F7910" s="38">
        <v>44350</v>
      </c>
      <c r="G7910" s="41" t="s">
        <v>145</v>
      </c>
      <c r="H7910" s="41">
        <v>12</v>
      </c>
    </row>
    <row r="7911" spans="1:8" x14ac:dyDescent="0.25">
      <c r="A7911" s="41">
        <f>VLOOKUP(D7911,'[110]Legacy Location Lookups'!$A$1:$C$340,2,0)</f>
        <v>73</v>
      </c>
      <c r="B7911" s="41" t="str">
        <f>VLOOKUP(A7911,'[110]Legacy Location Lookups'!$B$1:$C$340,2,0)</f>
        <v>Boynton Beach, FL</v>
      </c>
      <c r="C7911" s="41" t="s">
        <v>151</v>
      </c>
      <c r="D7911" s="41" t="s">
        <v>152</v>
      </c>
      <c r="E7911" s="41" t="s">
        <v>144</v>
      </c>
      <c r="F7911" s="38">
        <v>44350</v>
      </c>
      <c r="G7911" s="41" t="s">
        <v>146</v>
      </c>
      <c r="H7911" s="41">
        <v>12</v>
      </c>
    </row>
    <row r="7912" spans="1:8" x14ac:dyDescent="0.25">
      <c r="A7912" s="41">
        <f>VLOOKUP(D7912,'[110]Legacy Location Lookups'!$A$1:$C$340,2,0)</f>
        <v>75</v>
      </c>
      <c r="B7912" s="41" t="str">
        <f>VLOOKUP(A7912,'[110]Legacy Location Lookups'!$B$1:$C$340,2,0)</f>
        <v>Delray Beach, FL</v>
      </c>
      <c r="C7912" s="41" t="s">
        <v>151</v>
      </c>
      <c r="D7912" s="41" t="s">
        <v>153</v>
      </c>
      <c r="E7912" s="41" t="s">
        <v>144</v>
      </c>
      <c r="F7912" s="38">
        <v>44350</v>
      </c>
      <c r="G7912" s="41" t="s">
        <v>145</v>
      </c>
      <c r="H7912" s="41">
        <v>28</v>
      </c>
    </row>
    <row r="7913" spans="1:8" x14ac:dyDescent="0.25">
      <c r="A7913" s="41">
        <f>VLOOKUP(D7913,'[110]Legacy Location Lookups'!$A$1:$C$340,2,0)</f>
        <v>75</v>
      </c>
      <c r="B7913" s="41" t="str">
        <f>VLOOKUP(A7913,'[110]Legacy Location Lookups'!$B$1:$C$340,2,0)</f>
        <v>Delray Beach, FL</v>
      </c>
      <c r="C7913" s="41" t="s">
        <v>151</v>
      </c>
      <c r="D7913" s="41" t="s">
        <v>153</v>
      </c>
      <c r="E7913" s="41" t="s">
        <v>147</v>
      </c>
      <c r="F7913" s="38">
        <v>44350</v>
      </c>
      <c r="G7913" s="41" t="s">
        <v>147</v>
      </c>
      <c r="H7913" s="41">
        <v>0</v>
      </c>
    </row>
    <row r="7914" spans="1:8" x14ac:dyDescent="0.25">
      <c r="A7914" s="41">
        <f>VLOOKUP(D7914,'[110]Legacy Location Lookups'!$A$1:$C$340,2,0)</f>
        <v>75</v>
      </c>
      <c r="B7914" s="41" t="str">
        <f>VLOOKUP(A7914,'[110]Legacy Location Lookups'!$B$1:$C$340,2,0)</f>
        <v>Delray Beach, FL</v>
      </c>
      <c r="C7914" s="41" t="s">
        <v>151</v>
      </c>
      <c r="D7914" s="41" t="s">
        <v>153</v>
      </c>
      <c r="E7914" s="41" t="s">
        <v>144</v>
      </c>
      <c r="F7914" s="38">
        <v>44350</v>
      </c>
      <c r="G7914" s="41" t="s">
        <v>159</v>
      </c>
      <c r="H7914" s="41">
        <v>3</v>
      </c>
    </row>
    <row r="7915" spans="1:8" x14ac:dyDescent="0.25">
      <c r="A7915" s="41">
        <f>VLOOKUP(D7915,'[110]Legacy Location Lookups'!$A$1:$C$340,2,0)</f>
        <v>76</v>
      </c>
      <c r="B7915" s="41" t="str">
        <f>VLOOKUP(A7915,'[110]Legacy Location Lookups'!$B$1:$C$340,2,0)</f>
        <v>East Boca Raton, FL</v>
      </c>
      <c r="C7915" s="41" t="s">
        <v>151</v>
      </c>
      <c r="D7915" s="41" t="s">
        <v>175</v>
      </c>
      <c r="E7915" s="41" t="s">
        <v>144</v>
      </c>
      <c r="F7915" s="38">
        <v>44350</v>
      </c>
      <c r="G7915" s="41" t="s">
        <v>145</v>
      </c>
      <c r="H7915" s="41">
        <v>38</v>
      </c>
    </row>
    <row r="7916" spans="1:8" x14ac:dyDescent="0.25">
      <c r="A7916" s="41">
        <f>VLOOKUP(D7916,'[110]Legacy Location Lookups'!$A$1:$C$340,2,0)</f>
        <v>76</v>
      </c>
      <c r="B7916" s="41" t="str">
        <f>VLOOKUP(A7916,'[110]Legacy Location Lookups'!$B$1:$C$340,2,0)</f>
        <v>East Boca Raton, FL</v>
      </c>
      <c r="C7916" s="41" t="s">
        <v>151</v>
      </c>
      <c r="D7916" s="41" t="s">
        <v>175</v>
      </c>
      <c r="E7916" s="41" t="s">
        <v>147</v>
      </c>
      <c r="F7916" s="38">
        <v>44350</v>
      </c>
      <c r="G7916" s="41" t="s">
        <v>147</v>
      </c>
      <c r="H7916" s="41">
        <v>0</v>
      </c>
    </row>
    <row r="7917" spans="1:8" x14ac:dyDescent="0.25">
      <c r="A7917" s="41">
        <f>VLOOKUP(D7917,'[110]Legacy Location Lookups'!$A$1:$C$340,2,0)</f>
        <v>76</v>
      </c>
      <c r="B7917" s="41" t="str">
        <f>VLOOKUP(A7917,'[110]Legacy Location Lookups'!$B$1:$C$340,2,0)</f>
        <v>East Boca Raton, FL</v>
      </c>
      <c r="C7917" s="41" t="s">
        <v>151</v>
      </c>
      <c r="D7917" s="41" t="s">
        <v>175</v>
      </c>
      <c r="E7917" s="41" t="s">
        <v>144</v>
      </c>
      <c r="F7917" s="38">
        <v>44350</v>
      </c>
      <c r="G7917" s="41" t="s">
        <v>159</v>
      </c>
      <c r="H7917" s="41">
        <v>0</v>
      </c>
    </row>
    <row r="7918" spans="1:8" x14ac:dyDescent="0.25">
      <c r="A7918" s="41">
        <f>VLOOKUP(D7918,'[110]Legacy Location Lookups'!$A$1:$C$340,2,0)</f>
        <v>77</v>
      </c>
      <c r="B7918" s="41" t="str">
        <f>VLOOKUP(A7918,'[110]Legacy Location Lookups'!$B$1:$C$340,2,0)</f>
        <v>West Boca Raton, FL</v>
      </c>
      <c r="C7918" s="41" t="s">
        <v>151</v>
      </c>
      <c r="D7918" s="41" t="s">
        <v>154</v>
      </c>
      <c r="E7918" s="41" t="s">
        <v>144</v>
      </c>
      <c r="F7918" s="38">
        <v>44350</v>
      </c>
      <c r="G7918" s="41" t="s">
        <v>145</v>
      </c>
      <c r="H7918" s="41"/>
    </row>
    <row r="7919" spans="1:8" x14ac:dyDescent="0.25">
      <c r="A7919" s="41">
        <f>VLOOKUP(D7919,'[110]Legacy Location Lookups'!$A$1:$C$340,2,0)</f>
        <v>72</v>
      </c>
      <c r="B7919" s="41" t="str">
        <f>VLOOKUP(A7919,'[110]Legacy Location Lookups'!$B$1:$C$340,2,0)</f>
        <v>Boca Raton, FL</v>
      </c>
      <c r="C7919" s="41" t="s">
        <v>151</v>
      </c>
      <c r="D7919" s="41" t="s">
        <v>155</v>
      </c>
      <c r="E7919" s="41" t="s">
        <v>144</v>
      </c>
      <c r="F7919" s="38">
        <v>44350</v>
      </c>
      <c r="G7919" s="41" t="s">
        <v>145</v>
      </c>
      <c r="H7919" s="41">
        <v>32</v>
      </c>
    </row>
    <row r="7920" spans="1:8" x14ac:dyDescent="0.25">
      <c r="A7920" s="41">
        <f>VLOOKUP(D7920,'[110]Legacy Location Lookups'!$A$1:$C$340,2,0)</f>
        <v>72</v>
      </c>
      <c r="B7920" s="41" t="str">
        <f>VLOOKUP(A7920,'[110]Legacy Location Lookups'!$B$1:$C$340,2,0)</f>
        <v>Boca Raton, FL</v>
      </c>
      <c r="C7920" s="41" t="s">
        <v>151</v>
      </c>
      <c r="D7920" s="41" t="s">
        <v>155</v>
      </c>
      <c r="E7920" s="41" t="s">
        <v>144</v>
      </c>
      <c r="F7920" s="38">
        <v>44350</v>
      </c>
      <c r="G7920" s="41" t="s">
        <v>159</v>
      </c>
      <c r="H7920" s="41">
        <v>0</v>
      </c>
    </row>
    <row r="7921" spans="1:8" x14ac:dyDescent="0.25">
      <c r="A7921" s="41">
        <f>VLOOKUP(D7921,'[110]Legacy Location Lookups'!$A$1:$C$340,2,0)</f>
        <v>72</v>
      </c>
      <c r="B7921" s="41" t="str">
        <f>VLOOKUP(A7921,'[110]Legacy Location Lookups'!$B$1:$C$340,2,0)</f>
        <v>Boca Raton, FL</v>
      </c>
      <c r="C7921" s="41" t="s">
        <v>151</v>
      </c>
      <c r="D7921" s="41" t="s">
        <v>155</v>
      </c>
      <c r="E7921" s="41" t="s">
        <v>147</v>
      </c>
      <c r="F7921" s="38">
        <v>44350</v>
      </c>
      <c r="G7921" s="41" t="s">
        <v>147</v>
      </c>
      <c r="H7921" s="41">
        <v>0</v>
      </c>
    </row>
    <row r="7922" spans="1:8" x14ac:dyDescent="0.25">
      <c r="A7922" s="41">
        <f>VLOOKUP(D7922,'[110]Legacy Location Lookups'!$A$1:$C$340,2,0)</f>
        <v>104</v>
      </c>
      <c r="B7922" s="41" t="str">
        <f>VLOOKUP(A7922,'[110]Legacy Location Lookups'!$B$1:$C$340,2,0)</f>
        <v>Miami, FL</v>
      </c>
      <c r="C7922" s="41" t="s">
        <v>151</v>
      </c>
      <c r="D7922" s="41" t="s">
        <v>223</v>
      </c>
      <c r="E7922" s="41" t="s">
        <v>144</v>
      </c>
      <c r="F7922" s="38">
        <v>44350</v>
      </c>
      <c r="G7922" s="41" t="s">
        <v>145</v>
      </c>
      <c r="H7922" s="41">
        <v>26</v>
      </c>
    </row>
    <row r="7923" spans="1:8" x14ac:dyDescent="0.25">
      <c r="A7923" s="41">
        <f>VLOOKUP(D7923,'[110]Legacy Location Lookups'!$A$1:$C$340,2,0)</f>
        <v>104</v>
      </c>
      <c r="B7923" s="41" t="str">
        <f>VLOOKUP(A7923,'[110]Legacy Location Lookups'!$B$1:$C$340,2,0)</f>
        <v>Miami, FL</v>
      </c>
      <c r="C7923" s="41" t="s">
        <v>151</v>
      </c>
      <c r="D7923" s="41" t="s">
        <v>223</v>
      </c>
      <c r="E7923" s="41" t="s">
        <v>144</v>
      </c>
      <c r="F7923" s="38">
        <v>44350</v>
      </c>
      <c r="G7923" s="41" t="s">
        <v>159</v>
      </c>
      <c r="H7923" s="41">
        <v>2</v>
      </c>
    </row>
    <row r="7924" spans="1:8" x14ac:dyDescent="0.25">
      <c r="A7924" s="41">
        <f>VLOOKUP(D7924,'[110]Legacy Location Lookups'!$A$1:$C$340,2,0)</f>
        <v>73</v>
      </c>
      <c r="B7924" s="41" t="str">
        <f>VLOOKUP(A7924,'[110]Legacy Location Lookups'!$B$1:$C$340,2,0)</f>
        <v>Boynton Beach, FL</v>
      </c>
      <c r="C7924" s="41" t="s">
        <v>151</v>
      </c>
      <c r="D7924" s="41" t="s">
        <v>152</v>
      </c>
      <c r="E7924" s="41" t="s">
        <v>144</v>
      </c>
      <c r="F7924" s="38">
        <v>44351</v>
      </c>
      <c r="G7924" s="41" t="s">
        <v>145</v>
      </c>
      <c r="H7924" s="41">
        <v>65</v>
      </c>
    </row>
    <row r="7925" spans="1:8" x14ac:dyDescent="0.25">
      <c r="A7925" s="41">
        <f>VLOOKUP(D7925,'[110]Legacy Location Lookups'!$A$1:$C$340,2,0)</f>
        <v>73</v>
      </c>
      <c r="B7925" s="41" t="str">
        <f>VLOOKUP(A7925,'[110]Legacy Location Lookups'!$B$1:$C$340,2,0)</f>
        <v>Boynton Beach, FL</v>
      </c>
      <c r="C7925" s="41" t="s">
        <v>151</v>
      </c>
      <c r="D7925" s="41" t="s">
        <v>152</v>
      </c>
      <c r="E7925" s="41" t="s">
        <v>144</v>
      </c>
      <c r="F7925" s="38">
        <v>44351</v>
      </c>
      <c r="G7925" s="41" t="s">
        <v>146</v>
      </c>
      <c r="H7925" s="41">
        <v>0</v>
      </c>
    </row>
    <row r="7926" spans="1:8" x14ac:dyDescent="0.25">
      <c r="A7926" s="41">
        <f>VLOOKUP(D7926,'[110]Legacy Location Lookups'!$A$1:$C$340,2,0)</f>
        <v>73</v>
      </c>
      <c r="B7926" s="41" t="str">
        <f>VLOOKUP(A7926,'[110]Legacy Location Lookups'!$B$1:$C$340,2,0)</f>
        <v>Boynton Beach, FL</v>
      </c>
      <c r="C7926" s="41" t="s">
        <v>151</v>
      </c>
      <c r="D7926" s="41" t="s">
        <v>152</v>
      </c>
      <c r="E7926" s="41" t="s">
        <v>144</v>
      </c>
      <c r="F7926" s="38">
        <v>44351</v>
      </c>
      <c r="G7926" s="41" t="s">
        <v>159</v>
      </c>
      <c r="H7926" s="41">
        <v>9</v>
      </c>
    </row>
    <row r="7927" spans="1:8" x14ac:dyDescent="0.25">
      <c r="A7927" s="41">
        <f>VLOOKUP(D7927,'[110]Legacy Location Lookups'!$A$1:$C$340,2,0)</f>
        <v>73</v>
      </c>
      <c r="B7927" s="41" t="str">
        <f>VLOOKUP(A7927,'[110]Legacy Location Lookups'!$B$1:$C$340,2,0)</f>
        <v>Boynton Beach, FL</v>
      </c>
      <c r="C7927" s="41" t="s">
        <v>151</v>
      </c>
      <c r="D7927" s="41" t="s">
        <v>152</v>
      </c>
      <c r="E7927" s="41" t="s">
        <v>144</v>
      </c>
      <c r="F7927" s="38">
        <v>44351</v>
      </c>
      <c r="G7927" s="41" t="s">
        <v>145</v>
      </c>
      <c r="H7927" s="41">
        <v>0</v>
      </c>
    </row>
    <row r="7928" spans="1:8" x14ac:dyDescent="0.25">
      <c r="A7928" s="41">
        <f>VLOOKUP(D7928,'[110]Legacy Location Lookups'!$A$1:$C$340,2,0)</f>
        <v>73</v>
      </c>
      <c r="B7928" s="41" t="str">
        <f>VLOOKUP(A7928,'[110]Legacy Location Lookups'!$B$1:$C$340,2,0)</f>
        <v>Boynton Beach, FL</v>
      </c>
      <c r="C7928" s="41" t="s">
        <v>151</v>
      </c>
      <c r="D7928" s="41" t="s">
        <v>152</v>
      </c>
      <c r="E7928" s="41" t="s">
        <v>144</v>
      </c>
      <c r="F7928" s="38">
        <v>44351</v>
      </c>
      <c r="G7928" s="41" t="s">
        <v>145</v>
      </c>
      <c r="H7928" s="41">
        <v>0</v>
      </c>
    </row>
    <row r="7929" spans="1:8" x14ac:dyDescent="0.25">
      <c r="A7929" s="41">
        <f>VLOOKUP(D7929,'[110]Legacy Location Lookups'!$A$1:$C$340,2,0)</f>
        <v>75</v>
      </c>
      <c r="B7929" s="41" t="str">
        <f>VLOOKUP(A7929,'[110]Legacy Location Lookups'!$B$1:$C$340,2,0)</f>
        <v>Delray Beach, FL</v>
      </c>
      <c r="C7929" s="41" t="s">
        <v>151</v>
      </c>
      <c r="D7929" s="41" t="s">
        <v>153</v>
      </c>
      <c r="E7929" s="41" t="s">
        <v>144</v>
      </c>
      <c r="F7929" s="38">
        <v>44351</v>
      </c>
      <c r="G7929" s="41" t="s">
        <v>145</v>
      </c>
      <c r="H7929" s="41">
        <v>48</v>
      </c>
    </row>
    <row r="7930" spans="1:8" x14ac:dyDescent="0.25">
      <c r="A7930" s="41">
        <f>VLOOKUP(D7930,'[110]Legacy Location Lookups'!$A$1:$C$340,2,0)</f>
        <v>75</v>
      </c>
      <c r="B7930" s="41" t="str">
        <f>VLOOKUP(A7930,'[110]Legacy Location Lookups'!$B$1:$C$340,2,0)</f>
        <v>Delray Beach, FL</v>
      </c>
      <c r="C7930" s="41" t="s">
        <v>151</v>
      </c>
      <c r="D7930" s="41" t="s">
        <v>153</v>
      </c>
      <c r="E7930" s="41" t="s">
        <v>147</v>
      </c>
      <c r="F7930" s="38">
        <v>44351</v>
      </c>
      <c r="G7930" s="41" t="s">
        <v>147</v>
      </c>
      <c r="H7930" s="41">
        <v>0</v>
      </c>
    </row>
    <row r="7931" spans="1:8" x14ac:dyDescent="0.25">
      <c r="A7931" s="41">
        <f>VLOOKUP(D7931,'[110]Legacy Location Lookups'!$A$1:$C$340,2,0)</f>
        <v>75</v>
      </c>
      <c r="B7931" s="41" t="str">
        <f>VLOOKUP(A7931,'[110]Legacy Location Lookups'!$B$1:$C$340,2,0)</f>
        <v>Delray Beach, FL</v>
      </c>
      <c r="C7931" s="41" t="s">
        <v>151</v>
      </c>
      <c r="D7931" s="41" t="s">
        <v>153</v>
      </c>
      <c r="E7931" s="41" t="s">
        <v>144</v>
      </c>
      <c r="F7931" s="38">
        <v>44351</v>
      </c>
      <c r="G7931" s="41" t="s">
        <v>159</v>
      </c>
      <c r="H7931" s="41">
        <v>1</v>
      </c>
    </row>
    <row r="7932" spans="1:8" x14ac:dyDescent="0.25">
      <c r="A7932" s="41">
        <f>VLOOKUP(D7932,'[110]Legacy Location Lookups'!$A$1:$C$340,2,0)</f>
        <v>76</v>
      </c>
      <c r="B7932" s="41" t="str">
        <f>VLOOKUP(A7932,'[110]Legacy Location Lookups'!$B$1:$C$340,2,0)</f>
        <v>East Boca Raton, FL</v>
      </c>
      <c r="C7932" s="41" t="s">
        <v>151</v>
      </c>
      <c r="D7932" s="41" t="s">
        <v>175</v>
      </c>
      <c r="E7932" s="41" t="s">
        <v>144</v>
      </c>
      <c r="F7932" s="38">
        <v>44351</v>
      </c>
      <c r="G7932" s="41" t="s">
        <v>145</v>
      </c>
      <c r="H7932" s="41">
        <v>0</v>
      </c>
    </row>
    <row r="7933" spans="1:8" x14ac:dyDescent="0.25">
      <c r="A7933" s="41">
        <f>VLOOKUP(D7933,'[110]Legacy Location Lookups'!$A$1:$C$340,2,0)</f>
        <v>77</v>
      </c>
      <c r="B7933" s="41" t="str">
        <f>VLOOKUP(A7933,'[110]Legacy Location Lookups'!$B$1:$C$340,2,0)</f>
        <v>West Boca Raton, FL</v>
      </c>
      <c r="C7933" s="41" t="s">
        <v>151</v>
      </c>
      <c r="D7933" s="41" t="s">
        <v>154</v>
      </c>
      <c r="E7933" s="41" t="s">
        <v>144</v>
      </c>
      <c r="F7933" s="38">
        <v>44351</v>
      </c>
      <c r="G7933" s="41" t="s">
        <v>145</v>
      </c>
      <c r="H7933" s="41">
        <v>40</v>
      </c>
    </row>
    <row r="7934" spans="1:8" x14ac:dyDescent="0.25">
      <c r="A7934" s="41">
        <f>VLOOKUP(D7934,'[110]Legacy Location Lookups'!$A$1:$C$340,2,0)</f>
        <v>72</v>
      </c>
      <c r="B7934" s="41" t="str">
        <f>VLOOKUP(A7934,'[110]Legacy Location Lookups'!$B$1:$C$340,2,0)</f>
        <v>Boca Raton, FL</v>
      </c>
      <c r="C7934" s="41" t="s">
        <v>151</v>
      </c>
      <c r="D7934" s="41" t="s">
        <v>155</v>
      </c>
      <c r="E7934" s="41" t="s">
        <v>144</v>
      </c>
      <c r="F7934" s="38">
        <v>44351</v>
      </c>
      <c r="G7934" s="41" t="s">
        <v>145</v>
      </c>
      <c r="H7934" s="41">
        <v>3</v>
      </c>
    </row>
    <row r="7935" spans="1:8" x14ac:dyDescent="0.25">
      <c r="A7935" s="41">
        <f>VLOOKUP(D7935,'[110]Legacy Location Lookups'!$A$1:$C$340,2,0)</f>
        <v>72</v>
      </c>
      <c r="B7935" s="41" t="str">
        <f>VLOOKUP(A7935,'[110]Legacy Location Lookups'!$B$1:$C$340,2,0)</f>
        <v>Boca Raton, FL</v>
      </c>
      <c r="C7935" s="41" t="s">
        <v>151</v>
      </c>
      <c r="D7935" s="41" t="s">
        <v>155</v>
      </c>
      <c r="E7935" s="41" t="s">
        <v>144</v>
      </c>
      <c r="F7935" s="38">
        <v>44351</v>
      </c>
      <c r="G7935" s="41" t="s">
        <v>159</v>
      </c>
      <c r="H7935" s="41">
        <v>1</v>
      </c>
    </row>
    <row r="7936" spans="1:8" x14ac:dyDescent="0.25">
      <c r="A7936" s="41">
        <f>VLOOKUP(D7936,'[110]Legacy Location Lookups'!$A$1:$C$340,2,0)</f>
        <v>72</v>
      </c>
      <c r="B7936" s="41" t="str">
        <f>VLOOKUP(A7936,'[110]Legacy Location Lookups'!$B$1:$C$340,2,0)</f>
        <v>Boca Raton, FL</v>
      </c>
      <c r="C7936" s="41" t="s">
        <v>151</v>
      </c>
      <c r="D7936" s="41" t="s">
        <v>155</v>
      </c>
      <c r="E7936" s="41" t="s">
        <v>147</v>
      </c>
      <c r="F7936" s="38">
        <v>44351</v>
      </c>
      <c r="G7936" s="41" t="s">
        <v>147</v>
      </c>
      <c r="H7936" s="41">
        <v>0</v>
      </c>
    </row>
    <row r="7937" spans="1:8" x14ac:dyDescent="0.25">
      <c r="A7937" s="41">
        <f>VLOOKUP(D7937,'[110]Legacy Location Lookups'!$A$1:$C$340,2,0)</f>
        <v>104</v>
      </c>
      <c r="B7937" s="41" t="str">
        <f>VLOOKUP(A7937,'[110]Legacy Location Lookups'!$B$1:$C$340,2,0)</f>
        <v>Miami, FL</v>
      </c>
      <c r="C7937" s="41" t="s">
        <v>151</v>
      </c>
      <c r="D7937" s="41" t="s">
        <v>223</v>
      </c>
      <c r="E7937" s="41" t="s">
        <v>144</v>
      </c>
      <c r="F7937" s="38">
        <v>44351</v>
      </c>
      <c r="G7937" s="41" t="s">
        <v>145</v>
      </c>
      <c r="H7937" s="41">
        <v>12</v>
      </c>
    </row>
    <row r="7938" spans="1:8" x14ac:dyDescent="0.25">
      <c r="A7938" s="41">
        <f>VLOOKUP(D7938,'[110]Legacy Location Lookups'!$A$1:$C$340,2,0)</f>
        <v>104</v>
      </c>
      <c r="B7938" s="41" t="str">
        <f>VLOOKUP(A7938,'[110]Legacy Location Lookups'!$B$1:$C$340,2,0)</f>
        <v>Miami, FL</v>
      </c>
      <c r="C7938" s="41" t="s">
        <v>151</v>
      </c>
      <c r="D7938" s="41" t="s">
        <v>223</v>
      </c>
      <c r="E7938" s="41" t="s">
        <v>144</v>
      </c>
      <c r="F7938" s="38">
        <v>44351</v>
      </c>
      <c r="G7938" s="41" t="s">
        <v>159</v>
      </c>
      <c r="H7938" s="41">
        <v>1</v>
      </c>
    </row>
    <row r="7939" spans="1:8" x14ac:dyDescent="0.25">
      <c r="A7939" s="41">
        <f>VLOOKUP(D7939,'[110]Legacy Location Lookups'!$A$1:$C$340,2,0)</f>
        <v>73</v>
      </c>
      <c r="B7939" s="41" t="str">
        <f>VLOOKUP(A7939,'[110]Legacy Location Lookups'!$B$1:$C$340,2,0)</f>
        <v>Boynton Beach, FL</v>
      </c>
      <c r="C7939" s="41" t="s">
        <v>151</v>
      </c>
      <c r="D7939" s="41" t="s">
        <v>152</v>
      </c>
      <c r="E7939" s="41" t="s">
        <v>144</v>
      </c>
      <c r="F7939" s="38">
        <v>44354</v>
      </c>
      <c r="G7939" s="41" t="s">
        <v>145</v>
      </c>
      <c r="H7939" s="41">
        <v>73</v>
      </c>
    </row>
    <row r="7940" spans="1:8" x14ac:dyDescent="0.25">
      <c r="A7940" s="41">
        <f>VLOOKUP(D7940,'[110]Legacy Location Lookups'!$A$1:$C$340,2,0)</f>
        <v>73</v>
      </c>
      <c r="B7940" s="41" t="str">
        <f>VLOOKUP(A7940,'[110]Legacy Location Lookups'!$B$1:$C$340,2,0)</f>
        <v>Boynton Beach, FL</v>
      </c>
      <c r="C7940" s="41" t="s">
        <v>151</v>
      </c>
      <c r="D7940" s="41" t="s">
        <v>152</v>
      </c>
      <c r="E7940" s="41" t="s">
        <v>144</v>
      </c>
      <c r="F7940" s="38">
        <v>44354</v>
      </c>
      <c r="G7940" s="41" t="s">
        <v>159</v>
      </c>
      <c r="H7940" s="41">
        <v>6</v>
      </c>
    </row>
    <row r="7941" spans="1:8" x14ac:dyDescent="0.25">
      <c r="A7941" s="41">
        <f>VLOOKUP(D7941,'[110]Legacy Location Lookups'!$A$1:$C$340,2,0)</f>
        <v>73</v>
      </c>
      <c r="B7941" s="41" t="str">
        <f>VLOOKUP(A7941,'[110]Legacy Location Lookups'!$B$1:$C$340,2,0)</f>
        <v>Boynton Beach, FL</v>
      </c>
      <c r="C7941" s="41" t="s">
        <v>151</v>
      </c>
      <c r="D7941" s="41" t="s">
        <v>152</v>
      </c>
      <c r="E7941" s="41" t="s">
        <v>147</v>
      </c>
      <c r="F7941" s="38">
        <v>44354</v>
      </c>
      <c r="G7941" s="41" t="s">
        <v>145</v>
      </c>
      <c r="H7941" s="41">
        <v>0</v>
      </c>
    </row>
    <row r="7942" spans="1:8" x14ac:dyDescent="0.25">
      <c r="A7942" s="41">
        <f>VLOOKUP(D7942,'[110]Legacy Location Lookups'!$A$1:$C$340,2,0)</f>
        <v>73</v>
      </c>
      <c r="B7942" s="41" t="str">
        <f>VLOOKUP(A7942,'[110]Legacy Location Lookups'!$B$1:$C$340,2,0)</f>
        <v>Boynton Beach, FL</v>
      </c>
      <c r="C7942" s="41" t="s">
        <v>151</v>
      </c>
      <c r="D7942" s="41" t="s">
        <v>152</v>
      </c>
      <c r="E7942" s="41" t="s">
        <v>144</v>
      </c>
      <c r="F7942" s="38">
        <v>44354</v>
      </c>
      <c r="G7942" s="41" t="s">
        <v>145</v>
      </c>
      <c r="H7942" s="41">
        <v>5</v>
      </c>
    </row>
    <row r="7943" spans="1:8" x14ac:dyDescent="0.25">
      <c r="A7943" s="41">
        <f>VLOOKUP(D7943,'[110]Legacy Location Lookups'!$A$1:$C$340,2,0)</f>
        <v>75</v>
      </c>
      <c r="B7943" s="41" t="str">
        <f>VLOOKUP(A7943,'[110]Legacy Location Lookups'!$B$1:$C$340,2,0)</f>
        <v>Delray Beach, FL</v>
      </c>
      <c r="C7943" s="41" t="s">
        <v>151</v>
      </c>
      <c r="D7943" s="41" t="s">
        <v>153</v>
      </c>
      <c r="E7943" s="41" t="s">
        <v>144</v>
      </c>
      <c r="F7943" s="38">
        <v>44354</v>
      </c>
      <c r="G7943" s="41" t="s">
        <v>145</v>
      </c>
      <c r="H7943" s="41">
        <v>17</v>
      </c>
    </row>
    <row r="7944" spans="1:8" x14ac:dyDescent="0.25">
      <c r="A7944" s="41">
        <f>VLOOKUP(D7944,'[110]Legacy Location Lookups'!$A$1:$C$340,2,0)</f>
        <v>75</v>
      </c>
      <c r="B7944" s="41" t="str">
        <f>VLOOKUP(A7944,'[110]Legacy Location Lookups'!$B$1:$C$340,2,0)</f>
        <v>Delray Beach, FL</v>
      </c>
      <c r="C7944" s="41" t="s">
        <v>151</v>
      </c>
      <c r="D7944" s="41" t="s">
        <v>153</v>
      </c>
      <c r="E7944" s="41" t="s">
        <v>147</v>
      </c>
      <c r="F7944" s="38">
        <v>44354</v>
      </c>
      <c r="G7944" s="41" t="s">
        <v>147</v>
      </c>
      <c r="H7944" s="41">
        <v>0</v>
      </c>
    </row>
    <row r="7945" spans="1:8" x14ac:dyDescent="0.25">
      <c r="A7945" s="41">
        <f>VLOOKUP(D7945,'[110]Legacy Location Lookups'!$A$1:$C$340,2,0)</f>
        <v>75</v>
      </c>
      <c r="B7945" s="41" t="str">
        <f>VLOOKUP(A7945,'[110]Legacy Location Lookups'!$B$1:$C$340,2,0)</f>
        <v>Delray Beach, FL</v>
      </c>
      <c r="C7945" s="41" t="s">
        <v>151</v>
      </c>
      <c r="D7945" s="41" t="s">
        <v>153</v>
      </c>
      <c r="E7945" s="41" t="s">
        <v>144</v>
      </c>
      <c r="F7945" s="38">
        <v>44354</v>
      </c>
      <c r="G7945" s="41" t="s">
        <v>159</v>
      </c>
      <c r="H7945" s="41">
        <v>1</v>
      </c>
    </row>
    <row r="7946" spans="1:8" x14ac:dyDescent="0.25">
      <c r="A7946" s="41">
        <f>VLOOKUP(D7946,'[110]Legacy Location Lookups'!$A$1:$C$340,2,0)</f>
        <v>76</v>
      </c>
      <c r="B7946" s="41" t="str">
        <f>VLOOKUP(A7946,'[110]Legacy Location Lookups'!$B$1:$C$340,2,0)</f>
        <v>East Boca Raton, FL</v>
      </c>
      <c r="C7946" s="41" t="s">
        <v>151</v>
      </c>
      <c r="D7946" s="41" t="s">
        <v>175</v>
      </c>
      <c r="E7946" s="41" t="s">
        <v>144</v>
      </c>
      <c r="F7946" s="38">
        <v>44354</v>
      </c>
      <c r="G7946" s="41" t="s">
        <v>145</v>
      </c>
      <c r="H7946" s="41">
        <v>13</v>
      </c>
    </row>
    <row r="7947" spans="1:8" x14ac:dyDescent="0.25">
      <c r="A7947" s="41">
        <f>VLOOKUP(D7947,'[110]Legacy Location Lookups'!$A$1:$C$340,2,0)</f>
        <v>77</v>
      </c>
      <c r="B7947" s="41" t="str">
        <f>VLOOKUP(A7947,'[110]Legacy Location Lookups'!$B$1:$C$340,2,0)</f>
        <v>West Boca Raton, FL</v>
      </c>
      <c r="C7947" s="41" t="s">
        <v>151</v>
      </c>
      <c r="D7947" s="41" t="s">
        <v>154</v>
      </c>
      <c r="E7947" s="41" t="s">
        <v>144</v>
      </c>
      <c r="F7947" s="38">
        <v>44354</v>
      </c>
      <c r="G7947" s="41" t="s">
        <v>145</v>
      </c>
      <c r="H7947" s="41">
        <v>21</v>
      </c>
    </row>
    <row r="7948" spans="1:8" x14ac:dyDescent="0.25">
      <c r="A7948" s="41">
        <f>VLOOKUP(D7948,'[110]Legacy Location Lookups'!$A$1:$C$340,2,0)</f>
        <v>72</v>
      </c>
      <c r="B7948" s="41" t="str">
        <f>VLOOKUP(A7948,'[110]Legacy Location Lookups'!$B$1:$C$340,2,0)</f>
        <v>Boca Raton, FL</v>
      </c>
      <c r="C7948" s="41" t="s">
        <v>151</v>
      </c>
      <c r="D7948" s="41" t="s">
        <v>155</v>
      </c>
      <c r="E7948" s="41" t="s">
        <v>144</v>
      </c>
      <c r="F7948" s="38">
        <v>44354</v>
      </c>
      <c r="G7948" s="41" t="s">
        <v>145</v>
      </c>
      <c r="H7948" s="41">
        <v>20</v>
      </c>
    </row>
    <row r="7949" spans="1:8" x14ac:dyDescent="0.25">
      <c r="A7949" s="41">
        <f>VLOOKUP(D7949,'[110]Legacy Location Lookups'!$A$1:$C$340,2,0)</f>
        <v>72</v>
      </c>
      <c r="B7949" s="41" t="str">
        <f>VLOOKUP(A7949,'[110]Legacy Location Lookups'!$B$1:$C$340,2,0)</f>
        <v>Boca Raton, FL</v>
      </c>
      <c r="C7949" s="41" t="s">
        <v>151</v>
      </c>
      <c r="D7949" s="41" t="s">
        <v>155</v>
      </c>
      <c r="E7949" s="41" t="s">
        <v>144</v>
      </c>
      <c r="F7949" s="38">
        <v>44354</v>
      </c>
      <c r="G7949" s="41" t="s">
        <v>159</v>
      </c>
      <c r="H7949" s="41">
        <v>0</v>
      </c>
    </row>
    <row r="7950" spans="1:8" x14ac:dyDescent="0.25">
      <c r="A7950" s="41">
        <f>VLOOKUP(D7950,'[110]Legacy Location Lookups'!$A$1:$C$340,2,0)</f>
        <v>72</v>
      </c>
      <c r="B7950" s="41" t="str">
        <f>VLOOKUP(A7950,'[110]Legacy Location Lookups'!$B$1:$C$340,2,0)</f>
        <v>Boca Raton, FL</v>
      </c>
      <c r="C7950" s="41" t="s">
        <v>151</v>
      </c>
      <c r="D7950" s="41" t="s">
        <v>155</v>
      </c>
      <c r="E7950" s="41" t="s">
        <v>147</v>
      </c>
      <c r="F7950" s="38">
        <v>44354</v>
      </c>
      <c r="G7950" s="41" t="s">
        <v>147</v>
      </c>
      <c r="H7950" s="41">
        <v>0</v>
      </c>
    </row>
    <row r="7951" spans="1:8" x14ac:dyDescent="0.25">
      <c r="A7951" s="41">
        <f>VLOOKUP(D7951,'[110]Legacy Location Lookups'!$A$1:$C$340,2,0)</f>
        <v>104</v>
      </c>
      <c r="B7951" s="41" t="str">
        <f>VLOOKUP(A7951,'[110]Legacy Location Lookups'!$B$1:$C$340,2,0)</f>
        <v>Miami, FL</v>
      </c>
      <c r="C7951" s="41" t="s">
        <v>151</v>
      </c>
      <c r="D7951" s="41" t="s">
        <v>223</v>
      </c>
      <c r="E7951" s="41" t="s">
        <v>144</v>
      </c>
      <c r="F7951" s="38">
        <v>44354</v>
      </c>
      <c r="G7951" s="41" t="s">
        <v>145</v>
      </c>
      <c r="H7951" s="41">
        <v>18</v>
      </c>
    </row>
    <row r="7952" spans="1:8" x14ac:dyDescent="0.25">
      <c r="A7952" s="41">
        <f>VLOOKUP(D7952,'[110]Legacy Location Lookups'!$A$1:$C$340,2,0)</f>
        <v>104</v>
      </c>
      <c r="B7952" s="41" t="str">
        <f>VLOOKUP(A7952,'[110]Legacy Location Lookups'!$B$1:$C$340,2,0)</f>
        <v>Miami, FL</v>
      </c>
      <c r="C7952" s="41" t="s">
        <v>151</v>
      </c>
      <c r="D7952" s="41" t="s">
        <v>223</v>
      </c>
      <c r="E7952" s="41" t="s">
        <v>144</v>
      </c>
      <c r="F7952" s="38">
        <v>44354</v>
      </c>
      <c r="G7952" s="41" t="s">
        <v>159</v>
      </c>
      <c r="H7952" s="41">
        <v>5</v>
      </c>
    </row>
    <row r="7953" spans="1:8" x14ac:dyDescent="0.25">
      <c r="A7953" s="41">
        <f>VLOOKUP(D7953,'[110]Legacy Location Lookups'!$A$1:$C$340,2,0)</f>
        <v>73</v>
      </c>
      <c r="B7953" s="41" t="str">
        <f>VLOOKUP(A7953,'[110]Legacy Location Lookups'!$B$1:$C$340,2,0)</f>
        <v>Boynton Beach, FL</v>
      </c>
      <c r="C7953" s="41" t="s">
        <v>151</v>
      </c>
      <c r="D7953" s="41" t="s">
        <v>152</v>
      </c>
      <c r="E7953" s="41" t="s">
        <v>144</v>
      </c>
      <c r="F7953" s="38">
        <v>44355</v>
      </c>
      <c r="G7953" s="41" t="s">
        <v>145</v>
      </c>
      <c r="H7953" s="41">
        <v>70</v>
      </c>
    </row>
    <row r="7954" spans="1:8" x14ac:dyDescent="0.25">
      <c r="A7954" s="41">
        <f>VLOOKUP(D7954,'[110]Legacy Location Lookups'!$A$1:$C$340,2,0)</f>
        <v>73</v>
      </c>
      <c r="B7954" s="41" t="str">
        <f>VLOOKUP(A7954,'[110]Legacy Location Lookups'!$B$1:$C$340,2,0)</f>
        <v>Boynton Beach, FL</v>
      </c>
      <c r="C7954" s="41" t="s">
        <v>151</v>
      </c>
      <c r="D7954" s="41" t="s">
        <v>152</v>
      </c>
      <c r="E7954" s="41" t="s">
        <v>144</v>
      </c>
      <c r="F7954" s="38">
        <v>44355</v>
      </c>
      <c r="G7954" s="41" t="s">
        <v>159</v>
      </c>
      <c r="H7954" s="41">
        <v>4</v>
      </c>
    </row>
    <row r="7955" spans="1:8" x14ac:dyDescent="0.25">
      <c r="A7955" s="41">
        <f>VLOOKUP(D7955,'[110]Legacy Location Lookups'!$A$1:$C$340,2,0)</f>
        <v>73</v>
      </c>
      <c r="B7955" s="41" t="str">
        <f>VLOOKUP(A7955,'[110]Legacy Location Lookups'!$B$1:$C$340,2,0)</f>
        <v>Boynton Beach, FL</v>
      </c>
      <c r="C7955" s="41" t="s">
        <v>151</v>
      </c>
      <c r="D7955" s="41" t="s">
        <v>152</v>
      </c>
      <c r="E7955" s="41" t="s">
        <v>147</v>
      </c>
      <c r="F7955" s="38">
        <v>44355</v>
      </c>
      <c r="G7955" s="41" t="s">
        <v>147</v>
      </c>
      <c r="H7955" s="41">
        <v>0</v>
      </c>
    </row>
    <row r="7956" spans="1:8" x14ac:dyDescent="0.25">
      <c r="A7956" s="41">
        <f>VLOOKUP(D7956,'[110]Legacy Location Lookups'!$A$1:$C$340,2,0)</f>
        <v>73</v>
      </c>
      <c r="B7956" s="41" t="str">
        <f>VLOOKUP(A7956,'[110]Legacy Location Lookups'!$B$1:$C$340,2,0)</f>
        <v>Boynton Beach, FL</v>
      </c>
      <c r="C7956" s="41" t="s">
        <v>151</v>
      </c>
      <c r="D7956" s="41" t="s">
        <v>152</v>
      </c>
      <c r="E7956" s="41" t="s">
        <v>144</v>
      </c>
      <c r="F7956" s="38">
        <v>44355</v>
      </c>
      <c r="G7956" s="41" t="s">
        <v>145</v>
      </c>
      <c r="H7956" s="41">
        <v>8</v>
      </c>
    </row>
    <row r="7957" spans="1:8" x14ac:dyDescent="0.25">
      <c r="A7957" s="41">
        <f>VLOOKUP(D7957,'[110]Legacy Location Lookups'!$A$1:$C$340,2,0)</f>
        <v>75</v>
      </c>
      <c r="B7957" s="41" t="str">
        <f>VLOOKUP(A7957,'[110]Legacy Location Lookups'!$B$1:$C$340,2,0)</f>
        <v>Delray Beach, FL</v>
      </c>
      <c r="C7957" s="41" t="s">
        <v>151</v>
      </c>
      <c r="D7957" s="41" t="s">
        <v>153</v>
      </c>
      <c r="E7957" s="41" t="s">
        <v>144</v>
      </c>
      <c r="F7957" s="38">
        <v>44355</v>
      </c>
      <c r="G7957" s="41" t="s">
        <v>145</v>
      </c>
      <c r="H7957" s="41">
        <v>58</v>
      </c>
    </row>
    <row r="7958" spans="1:8" x14ac:dyDescent="0.25">
      <c r="A7958" s="41">
        <f>VLOOKUP(D7958,'[110]Legacy Location Lookups'!$A$1:$C$340,2,0)</f>
        <v>75</v>
      </c>
      <c r="B7958" s="41" t="str">
        <f>VLOOKUP(A7958,'[110]Legacy Location Lookups'!$B$1:$C$340,2,0)</f>
        <v>Delray Beach, FL</v>
      </c>
      <c r="C7958" s="41" t="s">
        <v>151</v>
      </c>
      <c r="D7958" s="41" t="s">
        <v>153</v>
      </c>
      <c r="E7958" s="41" t="s">
        <v>144</v>
      </c>
      <c r="F7958" s="38">
        <v>44355</v>
      </c>
      <c r="G7958" s="41" t="s">
        <v>159</v>
      </c>
      <c r="H7958" s="41">
        <v>0</v>
      </c>
    </row>
    <row r="7959" spans="1:8" x14ac:dyDescent="0.25">
      <c r="A7959" s="41">
        <f>VLOOKUP(D7959,'[110]Legacy Location Lookups'!$A$1:$C$340,2,0)</f>
        <v>76</v>
      </c>
      <c r="B7959" s="41" t="str">
        <f>VLOOKUP(A7959,'[110]Legacy Location Lookups'!$B$1:$C$340,2,0)</f>
        <v>East Boca Raton, FL</v>
      </c>
      <c r="C7959" s="41" t="s">
        <v>151</v>
      </c>
      <c r="D7959" s="41" t="s">
        <v>175</v>
      </c>
      <c r="E7959" s="41" t="s">
        <v>144</v>
      </c>
      <c r="F7959" s="38">
        <v>44355</v>
      </c>
      <c r="G7959" s="41" t="s">
        <v>145</v>
      </c>
      <c r="H7959" s="41">
        <v>40</v>
      </c>
    </row>
    <row r="7960" spans="1:8" x14ac:dyDescent="0.25">
      <c r="A7960" s="41">
        <f>VLOOKUP(D7960,'[110]Legacy Location Lookups'!$A$1:$C$340,2,0)</f>
        <v>77</v>
      </c>
      <c r="B7960" s="41" t="str">
        <f>VLOOKUP(A7960,'[110]Legacy Location Lookups'!$B$1:$C$340,2,0)</f>
        <v>West Boca Raton, FL</v>
      </c>
      <c r="C7960" s="41" t="s">
        <v>151</v>
      </c>
      <c r="D7960" s="41" t="s">
        <v>154</v>
      </c>
      <c r="E7960" s="41" t="s">
        <v>144</v>
      </c>
      <c r="F7960" s="38">
        <v>44355</v>
      </c>
      <c r="G7960" s="41" t="s">
        <v>145</v>
      </c>
      <c r="H7960" s="41">
        <v>28</v>
      </c>
    </row>
    <row r="7961" spans="1:8" x14ac:dyDescent="0.25">
      <c r="A7961" s="41">
        <f>VLOOKUP(D7961,'[110]Legacy Location Lookups'!$A$1:$C$340,2,0)</f>
        <v>72</v>
      </c>
      <c r="B7961" s="41" t="str">
        <f>VLOOKUP(A7961,'[110]Legacy Location Lookups'!$B$1:$C$340,2,0)</f>
        <v>Boca Raton, FL</v>
      </c>
      <c r="C7961" s="41" t="s">
        <v>151</v>
      </c>
      <c r="D7961" s="41" t="s">
        <v>155</v>
      </c>
      <c r="E7961" s="41" t="s">
        <v>144</v>
      </c>
      <c r="F7961" s="38">
        <v>44355</v>
      </c>
      <c r="G7961" s="41" t="s">
        <v>145</v>
      </c>
      <c r="H7961" s="41">
        <v>22</v>
      </c>
    </row>
    <row r="7962" spans="1:8" x14ac:dyDescent="0.25">
      <c r="A7962" s="41">
        <f>VLOOKUP(D7962,'[110]Legacy Location Lookups'!$A$1:$C$340,2,0)</f>
        <v>72</v>
      </c>
      <c r="B7962" s="41" t="str">
        <f>VLOOKUP(A7962,'[110]Legacy Location Lookups'!$B$1:$C$340,2,0)</f>
        <v>Boca Raton, FL</v>
      </c>
      <c r="C7962" s="41" t="s">
        <v>151</v>
      </c>
      <c r="D7962" s="41" t="s">
        <v>155</v>
      </c>
      <c r="E7962" s="41" t="s">
        <v>144</v>
      </c>
      <c r="F7962" s="38">
        <v>44355</v>
      </c>
      <c r="G7962" s="41" t="s">
        <v>159</v>
      </c>
      <c r="H7962" s="41">
        <v>6</v>
      </c>
    </row>
    <row r="7963" spans="1:8" x14ac:dyDescent="0.25">
      <c r="A7963" s="41">
        <f>VLOOKUP(D7963,'[110]Legacy Location Lookups'!$A$1:$C$340,2,0)</f>
        <v>72</v>
      </c>
      <c r="B7963" s="41" t="str">
        <f>VLOOKUP(A7963,'[110]Legacy Location Lookups'!$B$1:$C$340,2,0)</f>
        <v>Boca Raton, FL</v>
      </c>
      <c r="C7963" s="41" t="s">
        <v>151</v>
      </c>
      <c r="D7963" s="41" t="s">
        <v>155</v>
      </c>
      <c r="E7963" s="41" t="s">
        <v>147</v>
      </c>
      <c r="F7963" s="38">
        <v>44355</v>
      </c>
      <c r="G7963" s="41" t="s">
        <v>147</v>
      </c>
      <c r="H7963" s="41">
        <v>0</v>
      </c>
    </row>
    <row r="7964" spans="1:8" x14ac:dyDescent="0.25">
      <c r="A7964" s="41">
        <f>VLOOKUP(D7964,'[110]Legacy Location Lookups'!$A$1:$C$340,2,0)</f>
        <v>104</v>
      </c>
      <c r="B7964" s="41" t="str">
        <f>VLOOKUP(A7964,'[110]Legacy Location Lookups'!$B$1:$C$340,2,0)</f>
        <v>Miami, FL</v>
      </c>
      <c r="C7964" s="41" t="s">
        <v>151</v>
      </c>
      <c r="D7964" s="41" t="s">
        <v>223</v>
      </c>
      <c r="E7964" s="41" t="s">
        <v>144</v>
      </c>
      <c r="F7964" s="38">
        <v>44355</v>
      </c>
      <c r="G7964" s="41" t="s">
        <v>145</v>
      </c>
      <c r="H7964" s="41">
        <v>17</v>
      </c>
    </row>
    <row r="7965" spans="1:8" x14ac:dyDescent="0.25">
      <c r="A7965" s="41">
        <f>VLOOKUP(D7965,'[110]Legacy Location Lookups'!$A$1:$C$340,2,0)</f>
        <v>104</v>
      </c>
      <c r="B7965" s="41" t="str">
        <f>VLOOKUP(A7965,'[110]Legacy Location Lookups'!$B$1:$C$340,2,0)</f>
        <v>Miami, FL</v>
      </c>
      <c r="C7965" s="41" t="s">
        <v>151</v>
      </c>
      <c r="D7965" s="41" t="s">
        <v>223</v>
      </c>
      <c r="E7965" s="41" t="s">
        <v>144</v>
      </c>
      <c r="F7965" s="38">
        <v>44355</v>
      </c>
      <c r="G7965" s="41" t="s">
        <v>159</v>
      </c>
      <c r="H7965" s="41">
        <v>0</v>
      </c>
    </row>
    <row r="7966" spans="1:8" x14ac:dyDescent="0.25">
      <c r="A7966" s="41">
        <f>VLOOKUP(D7966,'[110]Legacy Location Lookups'!$A$1:$C$340,2,0)</f>
        <v>73</v>
      </c>
      <c r="B7966" s="41" t="str">
        <f>VLOOKUP(A7966,'[110]Legacy Location Lookups'!$B$1:$C$340,2,0)</f>
        <v>Boynton Beach, FL</v>
      </c>
      <c r="C7966" s="41" t="s">
        <v>151</v>
      </c>
      <c r="D7966" s="41" t="s">
        <v>152</v>
      </c>
      <c r="E7966" s="41" t="s">
        <v>144</v>
      </c>
      <c r="F7966" s="38">
        <v>44356</v>
      </c>
      <c r="G7966" s="41" t="s">
        <v>145</v>
      </c>
      <c r="H7966" s="41">
        <v>75</v>
      </c>
    </row>
    <row r="7967" spans="1:8" x14ac:dyDescent="0.25">
      <c r="A7967" s="41">
        <f>VLOOKUP(D7967,'[110]Legacy Location Lookups'!$A$1:$C$340,2,0)</f>
        <v>73</v>
      </c>
      <c r="B7967" s="41" t="str">
        <f>VLOOKUP(A7967,'[110]Legacy Location Lookups'!$B$1:$C$340,2,0)</f>
        <v>Boynton Beach, FL</v>
      </c>
      <c r="C7967" s="41" t="s">
        <v>151</v>
      </c>
      <c r="D7967" s="41" t="s">
        <v>152</v>
      </c>
      <c r="E7967" s="41" t="s">
        <v>144</v>
      </c>
      <c r="F7967" s="38">
        <v>44356</v>
      </c>
      <c r="G7967" s="41" t="s">
        <v>159</v>
      </c>
      <c r="H7967" s="41">
        <v>6</v>
      </c>
    </row>
    <row r="7968" spans="1:8" x14ac:dyDescent="0.25">
      <c r="A7968" s="41">
        <f>VLOOKUP(D7968,'[110]Legacy Location Lookups'!$A$1:$C$340,2,0)</f>
        <v>73</v>
      </c>
      <c r="B7968" s="41" t="str">
        <f>VLOOKUP(A7968,'[110]Legacy Location Lookups'!$B$1:$C$340,2,0)</f>
        <v>Boynton Beach, FL</v>
      </c>
      <c r="C7968" s="41" t="s">
        <v>151</v>
      </c>
      <c r="D7968" s="41" t="s">
        <v>152</v>
      </c>
      <c r="E7968" s="41" t="s">
        <v>144</v>
      </c>
      <c r="F7968" s="38">
        <v>44356</v>
      </c>
      <c r="G7968" s="41" t="s">
        <v>145</v>
      </c>
      <c r="H7968" s="41">
        <v>3</v>
      </c>
    </row>
    <row r="7969" spans="1:8" x14ac:dyDescent="0.25">
      <c r="A7969" s="41">
        <f>VLOOKUP(D7969,'[110]Legacy Location Lookups'!$A$1:$C$340,2,0)</f>
        <v>73</v>
      </c>
      <c r="B7969" s="41" t="str">
        <f>VLOOKUP(A7969,'[110]Legacy Location Lookups'!$B$1:$C$340,2,0)</f>
        <v>Boynton Beach, FL</v>
      </c>
      <c r="C7969" s="41" t="s">
        <v>151</v>
      </c>
      <c r="D7969" s="41" t="s">
        <v>152</v>
      </c>
      <c r="E7969" s="41" t="s">
        <v>144</v>
      </c>
      <c r="F7969" s="38">
        <v>44356</v>
      </c>
      <c r="G7969" s="41" t="s">
        <v>145</v>
      </c>
      <c r="H7969" s="41">
        <v>0</v>
      </c>
    </row>
    <row r="7970" spans="1:8" x14ac:dyDescent="0.25">
      <c r="A7970" s="41">
        <f>VLOOKUP(D7970,'[110]Legacy Location Lookups'!$A$1:$C$340,2,0)</f>
        <v>73</v>
      </c>
      <c r="B7970" s="41" t="str">
        <f>VLOOKUP(A7970,'[110]Legacy Location Lookups'!$B$1:$C$340,2,0)</f>
        <v>Boynton Beach, FL</v>
      </c>
      <c r="C7970" s="41" t="s">
        <v>151</v>
      </c>
      <c r="D7970" s="41" t="s">
        <v>152</v>
      </c>
      <c r="E7970" s="41" t="s">
        <v>144</v>
      </c>
      <c r="F7970" s="38">
        <v>44356</v>
      </c>
      <c r="G7970" s="41" t="s">
        <v>146</v>
      </c>
      <c r="H7970" s="41">
        <v>0</v>
      </c>
    </row>
    <row r="7971" spans="1:8" x14ac:dyDescent="0.25">
      <c r="A7971" s="41">
        <f>VLOOKUP(D7971,'[110]Legacy Location Lookups'!$A$1:$C$340,2,0)</f>
        <v>75</v>
      </c>
      <c r="B7971" s="41" t="str">
        <f>VLOOKUP(A7971,'[110]Legacy Location Lookups'!$B$1:$C$340,2,0)</f>
        <v>Delray Beach, FL</v>
      </c>
      <c r="C7971" s="41" t="s">
        <v>151</v>
      </c>
      <c r="D7971" s="41" t="s">
        <v>153</v>
      </c>
      <c r="E7971" s="41" t="s">
        <v>144</v>
      </c>
      <c r="F7971" s="38">
        <v>44356</v>
      </c>
      <c r="G7971" s="41" t="s">
        <v>145</v>
      </c>
      <c r="H7971" s="41">
        <v>44</v>
      </c>
    </row>
    <row r="7972" spans="1:8" x14ac:dyDescent="0.25">
      <c r="A7972" s="41">
        <f>VLOOKUP(D7972,'[110]Legacy Location Lookups'!$A$1:$C$340,2,0)</f>
        <v>75</v>
      </c>
      <c r="B7972" s="41" t="str">
        <f>VLOOKUP(A7972,'[110]Legacy Location Lookups'!$B$1:$C$340,2,0)</f>
        <v>Delray Beach, FL</v>
      </c>
      <c r="C7972" s="41" t="s">
        <v>151</v>
      </c>
      <c r="D7972" s="41" t="s">
        <v>153</v>
      </c>
      <c r="E7972" s="41" t="s">
        <v>147</v>
      </c>
      <c r="F7972" s="38">
        <v>44356</v>
      </c>
      <c r="G7972" s="41" t="s">
        <v>147</v>
      </c>
      <c r="H7972" s="41">
        <v>0</v>
      </c>
    </row>
    <row r="7973" spans="1:8" x14ac:dyDescent="0.25">
      <c r="A7973" s="41">
        <f>VLOOKUP(D7973,'[110]Legacy Location Lookups'!$A$1:$C$340,2,0)</f>
        <v>75</v>
      </c>
      <c r="B7973" s="41" t="str">
        <f>VLOOKUP(A7973,'[110]Legacy Location Lookups'!$B$1:$C$340,2,0)</f>
        <v>Delray Beach, FL</v>
      </c>
      <c r="C7973" s="41" t="s">
        <v>151</v>
      </c>
      <c r="D7973" s="41" t="s">
        <v>153</v>
      </c>
      <c r="E7973" s="41" t="s">
        <v>144</v>
      </c>
      <c r="F7973" s="38">
        <v>44356</v>
      </c>
      <c r="G7973" s="41" t="s">
        <v>159</v>
      </c>
      <c r="H7973" s="41">
        <v>0</v>
      </c>
    </row>
    <row r="7974" spans="1:8" x14ac:dyDescent="0.25">
      <c r="A7974" s="41">
        <f>VLOOKUP(D7974,'[110]Legacy Location Lookups'!$A$1:$C$340,2,0)</f>
        <v>76</v>
      </c>
      <c r="B7974" s="41" t="str">
        <f>VLOOKUP(A7974,'[110]Legacy Location Lookups'!$B$1:$C$340,2,0)</f>
        <v>East Boca Raton, FL</v>
      </c>
      <c r="C7974" s="41" t="s">
        <v>151</v>
      </c>
      <c r="D7974" s="41" t="s">
        <v>175</v>
      </c>
      <c r="E7974" s="41" t="s">
        <v>144</v>
      </c>
      <c r="F7974" s="38">
        <v>44356</v>
      </c>
      <c r="G7974" s="41" t="s">
        <v>145</v>
      </c>
      <c r="H7974" s="41">
        <v>8</v>
      </c>
    </row>
    <row r="7975" spans="1:8" x14ac:dyDescent="0.25">
      <c r="A7975" s="41">
        <f>VLOOKUP(D7975,'[110]Legacy Location Lookups'!$A$1:$C$340,2,0)</f>
        <v>76</v>
      </c>
      <c r="B7975" s="41" t="str">
        <f>VLOOKUP(A7975,'[110]Legacy Location Lookups'!$B$1:$C$340,2,0)</f>
        <v>East Boca Raton, FL</v>
      </c>
      <c r="C7975" s="41" t="s">
        <v>151</v>
      </c>
      <c r="D7975" s="41" t="s">
        <v>175</v>
      </c>
      <c r="E7975" s="41" t="s">
        <v>147</v>
      </c>
      <c r="F7975" s="38">
        <v>44356</v>
      </c>
      <c r="G7975" s="41" t="s">
        <v>147</v>
      </c>
      <c r="H7975" s="41">
        <v>0</v>
      </c>
    </row>
    <row r="7976" spans="1:8" x14ac:dyDescent="0.25">
      <c r="A7976" s="41">
        <f>VLOOKUP(D7976,'[110]Legacy Location Lookups'!$A$1:$C$340,2,0)</f>
        <v>76</v>
      </c>
      <c r="B7976" s="41" t="str">
        <f>VLOOKUP(A7976,'[110]Legacy Location Lookups'!$B$1:$C$340,2,0)</f>
        <v>East Boca Raton, FL</v>
      </c>
      <c r="C7976" s="41" t="s">
        <v>151</v>
      </c>
      <c r="D7976" s="41" t="s">
        <v>175</v>
      </c>
      <c r="E7976" s="41" t="s">
        <v>144</v>
      </c>
      <c r="F7976" s="38">
        <v>44356</v>
      </c>
      <c r="G7976" s="41" t="s">
        <v>159</v>
      </c>
      <c r="H7976" s="41">
        <v>1</v>
      </c>
    </row>
    <row r="7977" spans="1:8" x14ac:dyDescent="0.25">
      <c r="A7977" s="41">
        <f>VLOOKUP(D7977,'[110]Legacy Location Lookups'!$A$1:$C$340,2,0)</f>
        <v>77</v>
      </c>
      <c r="B7977" s="41" t="str">
        <f>VLOOKUP(A7977,'[110]Legacy Location Lookups'!$B$1:$C$340,2,0)</f>
        <v>West Boca Raton, FL</v>
      </c>
      <c r="C7977" s="41" t="s">
        <v>151</v>
      </c>
      <c r="D7977" s="41" t="s">
        <v>154</v>
      </c>
      <c r="E7977" s="41" t="s">
        <v>144</v>
      </c>
      <c r="F7977" s="38">
        <v>44356</v>
      </c>
      <c r="G7977" s="41" t="s">
        <v>145</v>
      </c>
      <c r="H7977" s="41">
        <v>28</v>
      </c>
    </row>
    <row r="7978" spans="1:8" x14ac:dyDescent="0.25">
      <c r="A7978" s="41">
        <f>VLOOKUP(D7978,'[110]Legacy Location Lookups'!$A$1:$C$340,2,0)</f>
        <v>72</v>
      </c>
      <c r="B7978" s="41" t="str">
        <f>VLOOKUP(A7978,'[110]Legacy Location Lookups'!$B$1:$C$340,2,0)</f>
        <v>Boca Raton, FL</v>
      </c>
      <c r="C7978" s="41" t="s">
        <v>151</v>
      </c>
      <c r="D7978" s="41" t="s">
        <v>155</v>
      </c>
      <c r="E7978" s="41" t="s">
        <v>144</v>
      </c>
      <c r="F7978" s="38">
        <v>44356</v>
      </c>
      <c r="G7978" s="41" t="s">
        <v>145</v>
      </c>
      <c r="H7978" s="41">
        <v>4</v>
      </c>
    </row>
    <row r="7979" spans="1:8" x14ac:dyDescent="0.25">
      <c r="A7979" s="41">
        <f>VLOOKUP(D7979,'[110]Legacy Location Lookups'!$A$1:$C$340,2,0)</f>
        <v>72</v>
      </c>
      <c r="B7979" s="41" t="str">
        <f>VLOOKUP(A7979,'[110]Legacy Location Lookups'!$B$1:$C$340,2,0)</f>
        <v>Boca Raton, FL</v>
      </c>
      <c r="C7979" s="41" t="s">
        <v>151</v>
      </c>
      <c r="D7979" s="41" t="s">
        <v>155</v>
      </c>
      <c r="E7979" s="41" t="s">
        <v>144</v>
      </c>
      <c r="F7979" s="38">
        <v>44356</v>
      </c>
      <c r="G7979" s="41" t="s">
        <v>159</v>
      </c>
      <c r="H7979" s="41">
        <v>1</v>
      </c>
    </row>
    <row r="7980" spans="1:8" x14ac:dyDescent="0.25">
      <c r="A7980" s="41">
        <f>VLOOKUP(D7980,'[110]Legacy Location Lookups'!$A$1:$C$340,2,0)</f>
        <v>72</v>
      </c>
      <c r="B7980" s="41" t="str">
        <f>VLOOKUP(A7980,'[110]Legacy Location Lookups'!$B$1:$C$340,2,0)</f>
        <v>Boca Raton, FL</v>
      </c>
      <c r="C7980" s="41" t="s">
        <v>151</v>
      </c>
      <c r="D7980" s="41" t="s">
        <v>155</v>
      </c>
      <c r="E7980" s="41" t="s">
        <v>147</v>
      </c>
      <c r="F7980" s="38">
        <v>44356</v>
      </c>
      <c r="G7980" s="41" t="s">
        <v>147</v>
      </c>
      <c r="H7980" s="41">
        <v>0</v>
      </c>
    </row>
    <row r="7981" spans="1:8" x14ac:dyDescent="0.25">
      <c r="A7981" s="41">
        <f>VLOOKUP(D7981,'[110]Legacy Location Lookups'!$A$1:$C$340,2,0)</f>
        <v>104</v>
      </c>
      <c r="B7981" s="41" t="str">
        <f>VLOOKUP(A7981,'[110]Legacy Location Lookups'!$B$1:$C$340,2,0)</f>
        <v>Miami, FL</v>
      </c>
      <c r="C7981" s="41" t="s">
        <v>151</v>
      </c>
      <c r="D7981" s="41" t="s">
        <v>223</v>
      </c>
      <c r="E7981" s="41" t="s">
        <v>144</v>
      </c>
      <c r="F7981" s="38">
        <v>44356</v>
      </c>
      <c r="G7981" s="41" t="s">
        <v>145</v>
      </c>
      <c r="H7981" s="41">
        <v>17</v>
      </c>
    </row>
    <row r="7982" spans="1:8" x14ac:dyDescent="0.25">
      <c r="A7982" s="41">
        <f>VLOOKUP(D7982,'[110]Legacy Location Lookups'!$A$1:$C$340,2,0)</f>
        <v>104</v>
      </c>
      <c r="B7982" s="41" t="str">
        <f>VLOOKUP(A7982,'[110]Legacy Location Lookups'!$B$1:$C$340,2,0)</f>
        <v>Miami, FL</v>
      </c>
      <c r="C7982" s="41" t="s">
        <v>151</v>
      </c>
      <c r="D7982" s="41" t="s">
        <v>223</v>
      </c>
      <c r="E7982" s="41" t="s">
        <v>144</v>
      </c>
      <c r="F7982" s="38">
        <v>44356</v>
      </c>
      <c r="G7982" s="41" t="s">
        <v>159</v>
      </c>
      <c r="H7982" s="41">
        <v>0</v>
      </c>
    </row>
    <row r="7983" spans="1:8" x14ac:dyDescent="0.25">
      <c r="A7983" s="41">
        <f>VLOOKUP(D7983,'[110]Legacy Location Lookups'!$A$1:$C$340,2,0)</f>
        <v>73</v>
      </c>
      <c r="B7983" s="41" t="str">
        <f>VLOOKUP(A7983,'[110]Legacy Location Lookups'!$B$1:$C$340,2,0)</f>
        <v>Boynton Beach, FL</v>
      </c>
      <c r="C7983" s="41" t="s">
        <v>151</v>
      </c>
      <c r="D7983" s="41" t="s">
        <v>152</v>
      </c>
      <c r="E7983" s="41" t="s">
        <v>144</v>
      </c>
      <c r="F7983" s="38">
        <v>44357</v>
      </c>
      <c r="G7983" s="41" t="s">
        <v>145</v>
      </c>
      <c r="H7983" s="41">
        <v>59</v>
      </c>
    </row>
    <row r="7984" spans="1:8" x14ac:dyDescent="0.25">
      <c r="A7984" s="41">
        <f>VLOOKUP(D7984,'[110]Legacy Location Lookups'!$A$1:$C$340,2,0)</f>
        <v>73</v>
      </c>
      <c r="B7984" s="41" t="str">
        <f>VLOOKUP(A7984,'[110]Legacy Location Lookups'!$B$1:$C$340,2,0)</f>
        <v>Boynton Beach, FL</v>
      </c>
      <c r="C7984" s="41" t="s">
        <v>151</v>
      </c>
      <c r="D7984" s="41" t="s">
        <v>152</v>
      </c>
      <c r="E7984" s="41" t="s">
        <v>144</v>
      </c>
      <c r="F7984" s="38">
        <v>44357</v>
      </c>
      <c r="G7984" s="41" t="s">
        <v>146</v>
      </c>
      <c r="H7984" s="41">
        <v>0</v>
      </c>
    </row>
    <row r="7985" spans="1:8" x14ac:dyDescent="0.25">
      <c r="A7985" s="41">
        <f>VLOOKUP(D7985,'[110]Legacy Location Lookups'!$A$1:$C$340,2,0)</f>
        <v>73</v>
      </c>
      <c r="B7985" s="41" t="str">
        <f>VLOOKUP(A7985,'[110]Legacy Location Lookups'!$B$1:$C$340,2,0)</f>
        <v>Boynton Beach, FL</v>
      </c>
      <c r="C7985" s="41" t="s">
        <v>151</v>
      </c>
      <c r="D7985" s="41" t="s">
        <v>152</v>
      </c>
      <c r="E7985" s="41" t="s">
        <v>144</v>
      </c>
      <c r="F7985" s="38">
        <v>44357</v>
      </c>
      <c r="G7985" s="41" t="s">
        <v>159</v>
      </c>
      <c r="H7985" s="41">
        <v>6</v>
      </c>
    </row>
    <row r="7986" spans="1:8" x14ac:dyDescent="0.25">
      <c r="A7986" s="41">
        <f>VLOOKUP(D7986,'[110]Legacy Location Lookups'!$A$1:$C$340,2,0)</f>
        <v>73</v>
      </c>
      <c r="B7986" s="41" t="str">
        <f>VLOOKUP(A7986,'[110]Legacy Location Lookups'!$B$1:$C$340,2,0)</f>
        <v>Boynton Beach, FL</v>
      </c>
      <c r="C7986" s="41" t="s">
        <v>151</v>
      </c>
      <c r="D7986" s="41" t="s">
        <v>152</v>
      </c>
      <c r="E7986" s="41" t="s">
        <v>144</v>
      </c>
      <c r="F7986" s="38">
        <v>44357</v>
      </c>
      <c r="G7986" s="41" t="s">
        <v>145</v>
      </c>
      <c r="H7986" s="41">
        <v>0</v>
      </c>
    </row>
    <row r="7987" spans="1:8" x14ac:dyDescent="0.25">
      <c r="A7987" s="41">
        <f>VLOOKUP(D7987,'[110]Legacy Location Lookups'!$A$1:$C$340,2,0)</f>
        <v>73</v>
      </c>
      <c r="B7987" s="41" t="str">
        <f>VLOOKUP(A7987,'[110]Legacy Location Lookups'!$B$1:$C$340,2,0)</f>
        <v>Boynton Beach, FL</v>
      </c>
      <c r="C7987" s="41" t="s">
        <v>151</v>
      </c>
      <c r="D7987" s="41" t="s">
        <v>152</v>
      </c>
      <c r="E7987" s="41" t="s">
        <v>144</v>
      </c>
      <c r="F7987" s="38">
        <v>44357</v>
      </c>
      <c r="G7987" s="41" t="s">
        <v>145</v>
      </c>
      <c r="H7987" s="41">
        <v>7</v>
      </c>
    </row>
    <row r="7988" spans="1:8" x14ac:dyDescent="0.25">
      <c r="A7988" s="41">
        <f>VLOOKUP(D7988,'[110]Legacy Location Lookups'!$A$1:$C$340,2,0)</f>
        <v>75</v>
      </c>
      <c r="B7988" s="41" t="str">
        <f>VLOOKUP(A7988,'[110]Legacy Location Lookups'!$B$1:$C$340,2,0)</f>
        <v>Delray Beach, FL</v>
      </c>
      <c r="C7988" s="41" t="s">
        <v>151</v>
      </c>
      <c r="D7988" s="41" t="s">
        <v>153</v>
      </c>
      <c r="E7988" s="41" t="s">
        <v>144</v>
      </c>
      <c r="F7988" s="38">
        <v>44357</v>
      </c>
      <c r="G7988" s="41" t="s">
        <v>145</v>
      </c>
      <c r="H7988" s="41">
        <v>31</v>
      </c>
    </row>
    <row r="7989" spans="1:8" x14ac:dyDescent="0.25">
      <c r="A7989" s="41">
        <f>VLOOKUP(D7989,'[110]Legacy Location Lookups'!$A$1:$C$340,2,0)</f>
        <v>75</v>
      </c>
      <c r="B7989" s="41" t="str">
        <f>VLOOKUP(A7989,'[110]Legacy Location Lookups'!$B$1:$C$340,2,0)</f>
        <v>Delray Beach, FL</v>
      </c>
      <c r="C7989" s="41" t="s">
        <v>151</v>
      </c>
      <c r="D7989" s="41" t="s">
        <v>153</v>
      </c>
      <c r="E7989" s="41" t="s">
        <v>147</v>
      </c>
      <c r="F7989" s="38">
        <v>44357</v>
      </c>
      <c r="G7989" s="41" t="s">
        <v>147</v>
      </c>
      <c r="H7989" s="41">
        <v>0</v>
      </c>
    </row>
    <row r="7990" spans="1:8" x14ac:dyDescent="0.25">
      <c r="A7990" s="41">
        <f>VLOOKUP(D7990,'[110]Legacy Location Lookups'!$A$1:$C$340,2,0)</f>
        <v>75</v>
      </c>
      <c r="B7990" s="41" t="str">
        <f>VLOOKUP(A7990,'[110]Legacy Location Lookups'!$B$1:$C$340,2,0)</f>
        <v>Delray Beach, FL</v>
      </c>
      <c r="C7990" s="41" t="s">
        <v>151</v>
      </c>
      <c r="D7990" s="41" t="s">
        <v>153</v>
      </c>
      <c r="E7990" s="41" t="s">
        <v>144</v>
      </c>
      <c r="F7990" s="38">
        <v>44357</v>
      </c>
      <c r="G7990" s="41" t="s">
        <v>159</v>
      </c>
      <c r="H7990" s="41">
        <v>4</v>
      </c>
    </row>
    <row r="7991" spans="1:8" x14ac:dyDescent="0.25">
      <c r="A7991" s="41">
        <f>VLOOKUP(D7991,'[110]Legacy Location Lookups'!$A$1:$C$340,2,0)</f>
        <v>76</v>
      </c>
      <c r="B7991" s="41" t="str">
        <f>VLOOKUP(A7991,'[110]Legacy Location Lookups'!$B$1:$C$340,2,0)</f>
        <v>East Boca Raton, FL</v>
      </c>
      <c r="C7991" s="41" t="s">
        <v>151</v>
      </c>
      <c r="D7991" s="41" t="s">
        <v>175</v>
      </c>
      <c r="E7991" s="41" t="s">
        <v>144</v>
      </c>
      <c r="F7991" s="38">
        <v>44357</v>
      </c>
      <c r="G7991" s="41" t="s">
        <v>145</v>
      </c>
      <c r="H7991" s="41">
        <v>42</v>
      </c>
    </row>
    <row r="7992" spans="1:8" x14ac:dyDescent="0.25">
      <c r="A7992" s="41">
        <f>VLOOKUP(D7992,'[110]Legacy Location Lookups'!$A$1:$C$340,2,0)</f>
        <v>77</v>
      </c>
      <c r="B7992" s="41" t="str">
        <f>VLOOKUP(A7992,'[110]Legacy Location Lookups'!$B$1:$C$340,2,0)</f>
        <v>West Boca Raton, FL</v>
      </c>
      <c r="C7992" s="41" t="s">
        <v>151</v>
      </c>
      <c r="D7992" s="41" t="s">
        <v>154</v>
      </c>
      <c r="E7992" s="41" t="s">
        <v>144</v>
      </c>
      <c r="F7992" s="38">
        <v>44357</v>
      </c>
      <c r="G7992" s="41" t="s">
        <v>145</v>
      </c>
      <c r="H7992" s="41">
        <v>0</v>
      </c>
    </row>
    <row r="7993" spans="1:8" x14ac:dyDescent="0.25">
      <c r="A7993" s="41">
        <f>VLOOKUP(D7993,'[110]Legacy Location Lookups'!$A$1:$C$340,2,0)</f>
        <v>72</v>
      </c>
      <c r="B7993" s="41" t="str">
        <f>VLOOKUP(A7993,'[110]Legacy Location Lookups'!$B$1:$C$340,2,0)</f>
        <v>Boca Raton, FL</v>
      </c>
      <c r="C7993" s="41" t="s">
        <v>151</v>
      </c>
      <c r="D7993" s="41" t="s">
        <v>155</v>
      </c>
      <c r="E7993" s="41" t="s">
        <v>144</v>
      </c>
      <c r="F7993" s="38">
        <v>44357</v>
      </c>
      <c r="G7993" s="41" t="s">
        <v>145</v>
      </c>
      <c r="H7993" s="41">
        <v>29</v>
      </c>
    </row>
    <row r="7994" spans="1:8" x14ac:dyDescent="0.25">
      <c r="A7994" s="41">
        <f>VLOOKUP(D7994,'[110]Legacy Location Lookups'!$A$1:$C$340,2,0)</f>
        <v>72</v>
      </c>
      <c r="B7994" s="41" t="str">
        <f>VLOOKUP(A7994,'[110]Legacy Location Lookups'!$B$1:$C$340,2,0)</f>
        <v>Boca Raton, FL</v>
      </c>
      <c r="C7994" s="41" t="s">
        <v>151</v>
      </c>
      <c r="D7994" s="41" t="s">
        <v>155</v>
      </c>
      <c r="E7994" s="41" t="s">
        <v>144</v>
      </c>
      <c r="F7994" s="38">
        <v>44357</v>
      </c>
      <c r="G7994" s="41" t="s">
        <v>159</v>
      </c>
      <c r="H7994" s="41">
        <v>0</v>
      </c>
    </row>
    <row r="7995" spans="1:8" x14ac:dyDescent="0.25">
      <c r="A7995" s="41">
        <f>VLOOKUP(D7995,'[110]Legacy Location Lookups'!$A$1:$C$340,2,0)</f>
        <v>72</v>
      </c>
      <c r="B7995" s="41" t="str">
        <f>VLOOKUP(A7995,'[110]Legacy Location Lookups'!$B$1:$C$340,2,0)</f>
        <v>Boca Raton, FL</v>
      </c>
      <c r="C7995" s="41" t="s">
        <v>151</v>
      </c>
      <c r="D7995" s="41" t="s">
        <v>155</v>
      </c>
      <c r="E7995" s="41" t="s">
        <v>147</v>
      </c>
      <c r="F7995" s="38">
        <v>44357</v>
      </c>
      <c r="G7995" s="41" t="s">
        <v>147</v>
      </c>
      <c r="H7995" s="41">
        <v>0</v>
      </c>
    </row>
    <row r="7996" spans="1:8" x14ac:dyDescent="0.25">
      <c r="A7996" s="41">
        <f>VLOOKUP(D7996,'[110]Legacy Location Lookups'!$A$1:$C$340,2,0)</f>
        <v>104</v>
      </c>
      <c r="B7996" s="41" t="str">
        <f>VLOOKUP(A7996,'[110]Legacy Location Lookups'!$B$1:$C$340,2,0)</f>
        <v>Miami, FL</v>
      </c>
      <c r="C7996" s="41" t="s">
        <v>151</v>
      </c>
      <c r="D7996" s="41" t="s">
        <v>223</v>
      </c>
      <c r="E7996" s="41" t="s">
        <v>144</v>
      </c>
      <c r="F7996" s="38">
        <v>44357</v>
      </c>
      <c r="G7996" s="41" t="s">
        <v>145</v>
      </c>
      <c r="H7996" s="41">
        <v>27</v>
      </c>
    </row>
    <row r="7997" spans="1:8" x14ac:dyDescent="0.25">
      <c r="A7997" s="41">
        <f>VLOOKUP(D7997,'[110]Legacy Location Lookups'!$A$1:$C$340,2,0)</f>
        <v>104</v>
      </c>
      <c r="B7997" s="41" t="str">
        <f>VLOOKUP(A7997,'[110]Legacy Location Lookups'!$B$1:$C$340,2,0)</f>
        <v>Miami, FL</v>
      </c>
      <c r="C7997" s="41" t="s">
        <v>151</v>
      </c>
      <c r="D7997" s="41" t="s">
        <v>223</v>
      </c>
      <c r="E7997" s="41" t="s">
        <v>144</v>
      </c>
      <c r="F7997" s="38">
        <v>44357</v>
      </c>
      <c r="G7997" s="41" t="s">
        <v>159</v>
      </c>
      <c r="H7997" s="41">
        <v>0</v>
      </c>
    </row>
    <row r="7998" spans="1:8" x14ac:dyDescent="0.25">
      <c r="A7998" s="41">
        <f>VLOOKUP(D7998,'[110]Legacy Location Lookups'!$A$1:$C$340,2,0)</f>
        <v>73</v>
      </c>
      <c r="B7998" s="41" t="str">
        <f>VLOOKUP(A7998,'[110]Legacy Location Lookups'!$B$1:$C$340,2,0)</f>
        <v>Boynton Beach, FL</v>
      </c>
      <c r="C7998" s="41" t="s">
        <v>151</v>
      </c>
      <c r="D7998" s="41" t="s">
        <v>152</v>
      </c>
      <c r="E7998" s="41" t="s">
        <v>144</v>
      </c>
      <c r="F7998" s="38">
        <v>44358</v>
      </c>
      <c r="G7998" s="41" t="s">
        <v>145</v>
      </c>
      <c r="H7998" s="41">
        <v>53</v>
      </c>
    </row>
    <row r="7999" spans="1:8" x14ac:dyDescent="0.25">
      <c r="A7999" s="41">
        <f>VLOOKUP(D7999,'[110]Legacy Location Lookups'!$A$1:$C$340,2,0)</f>
        <v>73</v>
      </c>
      <c r="B7999" s="41" t="str">
        <f>VLOOKUP(A7999,'[110]Legacy Location Lookups'!$B$1:$C$340,2,0)</f>
        <v>Boynton Beach, FL</v>
      </c>
      <c r="C7999" s="41" t="s">
        <v>151</v>
      </c>
      <c r="D7999" s="41" t="s">
        <v>152</v>
      </c>
      <c r="E7999" s="41" t="s">
        <v>144</v>
      </c>
      <c r="F7999" s="38">
        <v>44358</v>
      </c>
      <c r="G7999" s="41" t="s">
        <v>159</v>
      </c>
      <c r="H7999" s="41">
        <v>5</v>
      </c>
    </row>
    <row r="8000" spans="1:8" x14ac:dyDescent="0.25">
      <c r="A8000" s="41">
        <f>VLOOKUP(D8000,'[110]Legacy Location Lookups'!$A$1:$C$340,2,0)</f>
        <v>73</v>
      </c>
      <c r="B8000" s="41" t="str">
        <f>VLOOKUP(A8000,'[110]Legacy Location Lookups'!$B$1:$C$340,2,0)</f>
        <v>Boynton Beach, FL</v>
      </c>
      <c r="C8000" s="41" t="s">
        <v>151</v>
      </c>
      <c r="D8000" s="41" t="s">
        <v>152</v>
      </c>
      <c r="E8000" s="41" t="s">
        <v>144</v>
      </c>
      <c r="F8000" s="38">
        <v>44358</v>
      </c>
      <c r="G8000" s="41" t="s">
        <v>145</v>
      </c>
      <c r="H8000" s="41">
        <v>0</v>
      </c>
    </row>
    <row r="8001" spans="1:8" x14ac:dyDescent="0.25">
      <c r="A8001" s="41">
        <f>VLOOKUP(D8001,'[110]Legacy Location Lookups'!$A$1:$C$340,2,0)</f>
        <v>73</v>
      </c>
      <c r="B8001" s="41" t="str">
        <f>VLOOKUP(A8001,'[110]Legacy Location Lookups'!$B$1:$C$340,2,0)</f>
        <v>Boynton Beach, FL</v>
      </c>
      <c r="C8001" s="41" t="s">
        <v>151</v>
      </c>
      <c r="D8001" s="41" t="s">
        <v>152</v>
      </c>
      <c r="E8001" s="41" t="s">
        <v>144</v>
      </c>
      <c r="F8001" s="38">
        <v>44358</v>
      </c>
      <c r="G8001" s="41" t="s">
        <v>145</v>
      </c>
      <c r="H8001" s="41">
        <v>3</v>
      </c>
    </row>
    <row r="8002" spans="1:8" x14ac:dyDescent="0.25">
      <c r="A8002" s="41">
        <f>VLOOKUP(D8002,'[110]Legacy Location Lookups'!$A$1:$C$340,2,0)</f>
        <v>75</v>
      </c>
      <c r="B8002" s="41" t="str">
        <f>VLOOKUP(A8002,'[110]Legacy Location Lookups'!$B$1:$C$340,2,0)</f>
        <v>Delray Beach, FL</v>
      </c>
      <c r="C8002" s="41" t="s">
        <v>151</v>
      </c>
      <c r="D8002" s="41" t="s">
        <v>153</v>
      </c>
      <c r="E8002" s="41" t="s">
        <v>144</v>
      </c>
      <c r="F8002" s="38">
        <v>44358</v>
      </c>
      <c r="G8002" s="41" t="s">
        <v>145</v>
      </c>
      <c r="H8002" s="41">
        <v>48</v>
      </c>
    </row>
    <row r="8003" spans="1:8" x14ac:dyDescent="0.25">
      <c r="A8003" s="41">
        <f>VLOOKUP(D8003,'[110]Legacy Location Lookups'!$A$1:$C$340,2,0)</f>
        <v>75</v>
      </c>
      <c r="B8003" s="41" t="str">
        <f>VLOOKUP(A8003,'[110]Legacy Location Lookups'!$B$1:$C$340,2,0)</f>
        <v>Delray Beach, FL</v>
      </c>
      <c r="C8003" s="41" t="s">
        <v>151</v>
      </c>
      <c r="D8003" s="41" t="s">
        <v>153</v>
      </c>
      <c r="E8003" s="41" t="s">
        <v>144</v>
      </c>
      <c r="F8003" s="38">
        <v>44358</v>
      </c>
      <c r="G8003" s="41" t="s">
        <v>159</v>
      </c>
      <c r="H8003" s="41">
        <v>0</v>
      </c>
    </row>
    <row r="8004" spans="1:8" x14ac:dyDescent="0.25">
      <c r="A8004" s="41">
        <f>VLOOKUP(D8004,'[110]Legacy Location Lookups'!$A$1:$C$340,2,0)</f>
        <v>76</v>
      </c>
      <c r="B8004" s="41" t="str">
        <f>VLOOKUP(A8004,'[110]Legacy Location Lookups'!$B$1:$C$340,2,0)</f>
        <v>East Boca Raton, FL</v>
      </c>
      <c r="C8004" s="41" t="s">
        <v>151</v>
      </c>
      <c r="D8004" s="41" t="s">
        <v>175</v>
      </c>
      <c r="E8004" s="41" t="s">
        <v>144</v>
      </c>
      <c r="F8004" s="38">
        <v>44358</v>
      </c>
      <c r="G8004" s="41" t="s">
        <v>145</v>
      </c>
      <c r="H8004" s="41">
        <v>0</v>
      </c>
    </row>
    <row r="8005" spans="1:8" x14ac:dyDescent="0.25">
      <c r="A8005" s="41">
        <f>VLOOKUP(D8005,'[110]Legacy Location Lookups'!$A$1:$C$340,2,0)</f>
        <v>76</v>
      </c>
      <c r="B8005" s="41" t="str">
        <f>VLOOKUP(A8005,'[110]Legacy Location Lookups'!$B$1:$C$340,2,0)</f>
        <v>East Boca Raton, FL</v>
      </c>
      <c r="C8005" s="41" t="s">
        <v>151</v>
      </c>
      <c r="D8005" s="41" t="s">
        <v>175</v>
      </c>
      <c r="E8005" s="41" t="s">
        <v>144</v>
      </c>
      <c r="F8005" s="38">
        <v>44358</v>
      </c>
      <c r="G8005" s="41" t="s">
        <v>159</v>
      </c>
      <c r="H8005" s="41">
        <v>0</v>
      </c>
    </row>
    <row r="8006" spans="1:8" x14ac:dyDescent="0.25">
      <c r="A8006" s="41">
        <f>VLOOKUP(D8006,'[110]Legacy Location Lookups'!$A$1:$C$340,2,0)</f>
        <v>77</v>
      </c>
      <c r="B8006" s="41" t="str">
        <f>VLOOKUP(A8006,'[110]Legacy Location Lookups'!$B$1:$C$340,2,0)</f>
        <v>West Boca Raton, FL</v>
      </c>
      <c r="C8006" s="41" t="s">
        <v>151</v>
      </c>
      <c r="D8006" s="41" t="s">
        <v>154</v>
      </c>
      <c r="E8006" s="41" t="s">
        <v>144</v>
      </c>
      <c r="F8006" s="38">
        <v>44358</v>
      </c>
      <c r="G8006" s="41" t="s">
        <v>145</v>
      </c>
      <c r="H8006" s="41">
        <v>48</v>
      </c>
    </row>
    <row r="8007" spans="1:8" x14ac:dyDescent="0.25">
      <c r="A8007" s="41">
        <f>VLOOKUP(D8007,'[110]Legacy Location Lookups'!$A$1:$C$340,2,0)</f>
        <v>72</v>
      </c>
      <c r="B8007" s="41" t="str">
        <f>VLOOKUP(A8007,'[110]Legacy Location Lookups'!$B$1:$C$340,2,0)</f>
        <v>Boca Raton, FL</v>
      </c>
      <c r="C8007" s="41" t="s">
        <v>151</v>
      </c>
      <c r="D8007" s="41" t="s">
        <v>155</v>
      </c>
      <c r="E8007" s="41" t="s">
        <v>144</v>
      </c>
      <c r="F8007" s="38">
        <v>44358</v>
      </c>
      <c r="G8007" s="41" t="s">
        <v>145</v>
      </c>
      <c r="H8007" s="41">
        <v>5</v>
      </c>
    </row>
    <row r="8008" spans="1:8" x14ac:dyDescent="0.25">
      <c r="A8008" s="41">
        <f>VLOOKUP(D8008,'[110]Legacy Location Lookups'!$A$1:$C$340,2,0)</f>
        <v>72</v>
      </c>
      <c r="B8008" s="41" t="str">
        <f>VLOOKUP(A8008,'[110]Legacy Location Lookups'!$B$1:$C$340,2,0)</f>
        <v>Boca Raton, FL</v>
      </c>
      <c r="C8008" s="41" t="s">
        <v>151</v>
      </c>
      <c r="D8008" s="41" t="s">
        <v>155</v>
      </c>
      <c r="E8008" s="41" t="s">
        <v>147</v>
      </c>
      <c r="F8008" s="38">
        <v>44358</v>
      </c>
      <c r="G8008" s="41" t="s">
        <v>147</v>
      </c>
      <c r="H8008" s="41">
        <v>0</v>
      </c>
    </row>
    <row r="8009" spans="1:8" x14ac:dyDescent="0.25">
      <c r="A8009" s="41">
        <f>VLOOKUP(D8009,'[110]Legacy Location Lookups'!$A$1:$C$340,2,0)</f>
        <v>72</v>
      </c>
      <c r="B8009" s="41" t="str">
        <f>VLOOKUP(A8009,'[110]Legacy Location Lookups'!$B$1:$C$340,2,0)</f>
        <v>Boca Raton, FL</v>
      </c>
      <c r="C8009" s="41" t="s">
        <v>151</v>
      </c>
      <c r="D8009" s="41" t="s">
        <v>155</v>
      </c>
      <c r="E8009" s="41" t="s">
        <v>144</v>
      </c>
      <c r="F8009" s="38">
        <v>44358</v>
      </c>
      <c r="G8009" s="41" t="s">
        <v>159</v>
      </c>
      <c r="H8009" s="41">
        <v>3</v>
      </c>
    </row>
    <row r="8010" spans="1:8" x14ac:dyDescent="0.25">
      <c r="A8010" s="41">
        <f>VLOOKUP(D8010,'[110]Legacy Location Lookups'!$A$1:$C$340,2,0)</f>
        <v>104</v>
      </c>
      <c r="B8010" s="41" t="str">
        <f>VLOOKUP(A8010,'[110]Legacy Location Lookups'!$B$1:$C$340,2,0)</f>
        <v>Miami, FL</v>
      </c>
      <c r="C8010" s="41" t="s">
        <v>151</v>
      </c>
      <c r="D8010" s="41" t="s">
        <v>223</v>
      </c>
      <c r="E8010" s="41" t="s">
        <v>144</v>
      </c>
      <c r="F8010" s="38">
        <v>44358</v>
      </c>
      <c r="G8010" s="41" t="s">
        <v>145</v>
      </c>
      <c r="H8010" s="41">
        <v>15</v>
      </c>
    </row>
    <row r="8011" spans="1:8" x14ac:dyDescent="0.25">
      <c r="A8011" s="41">
        <f>VLOOKUP(D8011,'[110]Legacy Location Lookups'!$A$1:$C$340,2,0)</f>
        <v>104</v>
      </c>
      <c r="B8011" s="41" t="str">
        <f>VLOOKUP(A8011,'[110]Legacy Location Lookups'!$B$1:$C$340,2,0)</f>
        <v>Miami, FL</v>
      </c>
      <c r="C8011" s="41" t="s">
        <v>151</v>
      </c>
      <c r="D8011" s="41" t="s">
        <v>223</v>
      </c>
      <c r="E8011" s="41" t="s">
        <v>144</v>
      </c>
      <c r="F8011" s="38">
        <v>44358</v>
      </c>
      <c r="G8011" s="41" t="s">
        <v>159</v>
      </c>
      <c r="H8011" s="41">
        <v>0</v>
      </c>
    </row>
    <row r="8012" spans="1:8" x14ac:dyDescent="0.25">
      <c r="A8012" s="41">
        <f>VLOOKUP(D8012,'[110]Legacy Location Lookups'!$A$1:$C$340,2,0)</f>
        <v>73</v>
      </c>
      <c r="B8012" s="41" t="str">
        <f>VLOOKUP(A8012,'[110]Legacy Location Lookups'!$B$1:$C$340,2,0)</f>
        <v>Boynton Beach, FL</v>
      </c>
      <c r="C8012" s="41" t="s">
        <v>151</v>
      </c>
      <c r="D8012" s="41" t="s">
        <v>152</v>
      </c>
      <c r="E8012" s="41" t="s">
        <v>144</v>
      </c>
      <c r="F8012" s="38">
        <v>44361</v>
      </c>
      <c r="G8012" s="41" t="s">
        <v>145</v>
      </c>
      <c r="H8012" s="41">
        <v>61</v>
      </c>
    </row>
    <row r="8013" spans="1:8" x14ac:dyDescent="0.25">
      <c r="A8013" s="41">
        <f>VLOOKUP(D8013,'[110]Legacy Location Lookups'!$A$1:$C$340,2,0)</f>
        <v>73</v>
      </c>
      <c r="B8013" s="41" t="str">
        <f>VLOOKUP(A8013,'[110]Legacy Location Lookups'!$B$1:$C$340,2,0)</f>
        <v>Boynton Beach, FL</v>
      </c>
      <c r="C8013" s="41" t="s">
        <v>151</v>
      </c>
      <c r="D8013" s="41" t="s">
        <v>152</v>
      </c>
      <c r="E8013" s="41" t="s">
        <v>144</v>
      </c>
      <c r="F8013" s="38">
        <v>44361</v>
      </c>
      <c r="G8013" s="41" t="s">
        <v>159</v>
      </c>
      <c r="H8013" s="41">
        <v>7</v>
      </c>
    </row>
    <row r="8014" spans="1:8" x14ac:dyDescent="0.25">
      <c r="A8014" s="41">
        <f>VLOOKUP(D8014,'[110]Legacy Location Lookups'!$A$1:$C$340,2,0)</f>
        <v>73</v>
      </c>
      <c r="B8014" s="41" t="str">
        <f>VLOOKUP(A8014,'[110]Legacy Location Lookups'!$B$1:$C$340,2,0)</f>
        <v>Boynton Beach, FL</v>
      </c>
      <c r="C8014" s="41" t="s">
        <v>151</v>
      </c>
      <c r="D8014" s="41" t="s">
        <v>152</v>
      </c>
      <c r="E8014" s="41" t="s">
        <v>147</v>
      </c>
      <c r="F8014" s="38">
        <v>44361</v>
      </c>
      <c r="G8014" s="41" t="s">
        <v>145</v>
      </c>
      <c r="H8014" s="41">
        <v>24</v>
      </c>
    </row>
    <row r="8015" spans="1:8" x14ac:dyDescent="0.25">
      <c r="A8015" s="41">
        <f>VLOOKUP(D8015,'[110]Legacy Location Lookups'!$A$1:$C$340,2,0)</f>
        <v>73</v>
      </c>
      <c r="B8015" s="41" t="str">
        <f>VLOOKUP(A8015,'[110]Legacy Location Lookups'!$B$1:$C$340,2,0)</f>
        <v>Boynton Beach, FL</v>
      </c>
      <c r="C8015" s="41" t="s">
        <v>151</v>
      </c>
      <c r="D8015" s="41" t="s">
        <v>152</v>
      </c>
      <c r="E8015" s="41" t="s">
        <v>144</v>
      </c>
      <c r="F8015" s="38">
        <v>44361</v>
      </c>
      <c r="G8015" s="41" t="s">
        <v>145</v>
      </c>
      <c r="H8015" s="41">
        <v>14</v>
      </c>
    </row>
    <row r="8016" spans="1:8" x14ac:dyDescent="0.25">
      <c r="A8016" s="41">
        <f>VLOOKUP(D8016,'[110]Legacy Location Lookups'!$A$1:$C$340,2,0)</f>
        <v>75</v>
      </c>
      <c r="B8016" s="41" t="str">
        <f>VLOOKUP(A8016,'[110]Legacy Location Lookups'!$B$1:$C$340,2,0)</f>
        <v>Delray Beach, FL</v>
      </c>
      <c r="C8016" s="41" t="s">
        <v>151</v>
      </c>
      <c r="D8016" s="41" t="s">
        <v>153</v>
      </c>
      <c r="E8016" s="41" t="s">
        <v>144</v>
      </c>
      <c r="F8016" s="38">
        <v>44361</v>
      </c>
      <c r="G8016" s="41" t="s">
        <v>145</v>
      </c>
      <c r="H8016" s="41">
        <v>22</v>
      </c>
    </row>
    <row r="8017" spans="1:8" x14ac:dyDescent="0.25">
      <c r="A8017" s="41">
        <f>VLOOKUP(D8017,'[110]Legacy Location Lookups'!$A$1:$C$340,2,0)</f>
        <v>75</v>
      </c>
      <c r="B8017" s="41" t="str">
        <f>VLOOKUP(A8017,'[110]Legacy Location Lookups'!$B$1:$C$340,2,0)</f>
        <v>Delray Beach, FL</v>
      </c>
      <c r="C8017" s="41" t="s">
        <v>151</v>
      </c>
      <c r="D8017" s="41" t="s">
        <v>153</v>
      </c>
      <c r="E8017" s="41" t="s">
        <v>147</v>
      </c>
      <c r="F8017" s="38">
        <v>44361</v>
      </c>
      <c r="G8017" s="41" t="s">
        <v>147</v>
      </c>
      <c r="H8017" s="41">
        <v>0</v>
      </c>
    </row>
    <row r="8018" spans="1:8" x14ac:dyDescent="0.25">
      <c r="A8018" s="41">
        <f>VLOOKUP(D8018,'[110]Legacy Location Lookups'!$A$1:$C$340,2,0)</f>
        <v>75</v>
      </c>
      <c r="B8018" s="41" t="str">
        <f>VLOOKUP(A8018,'[110]Legacy Location Lookups'!$B$1:$C$340,2,0)</f>
        <v>Delray Beach, FL</v>
      </c>
      <c r="C8018" s="41" t="s">
        <v>151</v>
      </c>
      <c r="D8018" s="41" t="s">
        <v>153</v>
      </c>
      <c r="E8018" s="41" t="s">
        <v>144</v>
      </c>
      <c r="F8018" s="38">
        <v>44361</v>
      </c>
      <c r="G8018" s="41" t="s">
        <v>159</v>
      </c>
      <c r="H8018" s="41">
        <v>3</v>
      </c>
    </row>
    <row r="8019" spans="1:8" x14ac:dyDescent="0.25">
      <c r="A8019" s="41">
        <f>VLOOKUP(D8019,'[110]Legacy Location Lookups'!$A$1:$C$340,2,0)</f>
        <v>76</v>
      </c>
      <c r="B8019" s="41" t="str">
        <f>VLOOKUP(A8019,'[110]Legacy Location Lookups'!$B$1:$C$340,2,0)</f>
        <v>East Boca Raton, FL</v>
      </c>
      <c r="C8019" s="41" t="s">
        <v>151</v>
      </c>
      <c r="D8019" s="41" t="s">
        <v>175</v>
      </c>
      <c r="E8019" s="41" t="s">
        <v>144</v>
      </c>
      <c r="F8019" s="38">
        <v>44361</v>
      </c>
      <c r="G8019" s="41" t="s">
        <v>145</v>
      </c>
      <c r="H8019" s="41">
        <v>19</v>
      </c>
    </row>
    <row r="8020" spans="1:8" x14ac:dyDescent="0.25">
      <c r="A8020" s="41">
        <f>VLOOKUP(D8020,'[110]Legacy Location Lookups'!$A$1:$C$340,2,0)</f>
        <v>77</v>
      </c>
      <c r="B8020" s="41" t="str">
        <f>VLOOKUP(A8020,'[110]Legacy Location Lookups'!$B$1:$C$340,2,0)</f>
        <v>West Boca Raton, FL</v>
      </c>
      <c r="C8020" s="41" t="s">
        <v>151</v>
      </c>
      <c r="D8020" s="41" t="s">
        <v>154</v>
      </c>
      <c r="E8020" s="41" t="s">
        <v>144</v>
      </c>
      <c r="F8020" s="38">
        <v>44361</v>
      </c>
      <c r="G8020" s="41" t="s">
        <v>145</v>
      </c>
      <c r="H8020" s="41">
        <v>22</v>
      </c>
    </row>
    <row r="8021" spans="1:8" x14ac:dyDescent="0.25">
      <c r="A8021" s="41">
        <f>VLOOKUP(D8021,'[110]Legacy Location Lookups'!$A$1:$C$340,2,0)</f>
        <v>72</v>
      </c>
      <c r="B8021" s="41" t="str">
        <f>VLOOKUP(A8021,'[110]Legacy Location Lookups'!$B$1:$C$340,2,0)</f>
        <v>Boca Raton, FL</v>
      </c>
      <c r="C8021" s="41" t="s">
        <v>151</v>
      </c>
      <c r="D8021" s="41" t="s">
        <v>155</v>
      </c>
      <c r="E8021" s="41" t="s">
        <v>144</v>
      </c>
      <c r="F8021" s="38">
        <v>44361</v>
      </c>
      <c r="G8021" s="41" t="s">
        <v>145</v>
      </c>
      <c r="H8021" s="41">
        <v>0</v>
      </c>
    </row>
    <row r="8022" spans="1:8" x14ac:dyDescent="0.25">
      <c r="A8022" s="41">
        <f>VLOOKUP(D8022,'[110]Legacy Location Lookups'!$A$1:$C$340,2,0)</f>
        <v>72</v>
      </c>
      <c r="B8022" s="41" t="str">
        <f>VLOOKUP(A8022,'[110]Legacy Location Lookups'!$B$1:$C$340,2,0)</f>
        <v>Boca Raton, FL</v>
      </c>
      <c r="C8022" s="41" t="s">
        <v>151</v>
      </c>
      <c r="D8022" s="41" t="s">
        <v>155</v>
      </c>
      <c r="E8022" s="41" t="s">
        <v>144</v>
      </c>
      <c r="F8022" s="38">
        <v>44361</v>
      </c>
      <c r="G8022" s="41" t="s">
        <v>159</v>
      </c>
      <c r="H8022" s="41">
        <v>0</v>
      </c>
    </row>
    <row r="8023" spans="1:8" x14ac:dyDescent="0.25">
      <c r="A8023" s="41">
        <f>VLOOKUP(D8023,'[110]Legacy Location Lookups'!$A$1:$C$340,2,0)</f>
        <v>72</v>
      </c>
      <c r="B8023" s="41" t="str">
        <f>VLOOKUP(A8023,'[110]Legacy Location Lookups'!$B$1:$C$340,2,0)</f>
        <v>Boca Raton, FL</v>
      </c>
      <c r="C8023" s="41" t="s">
        <v>151</v>
      </c>
      <c r="D8023" s="41" t="s">
        <v>155</v>
      </c>
      <c r="E8023" s="41" t="s">
        <v>147</v>
      </c>
      <c r="F8023" s="38">
        <v>44361</v>
      </c>
      <c r="G8023" s="41" t="s">
        <v>147</v>
      </c>
      <c r="H8023" s="41">
        <v>0</v>
      </c>
    </row>
    <row r="8024" spans="1:8" x14ac:dyDescent="0.25">
      <c r="A8024" s="41">
        <f>VLOOKUP(D8024,'[110]Legacy Location Lookups'!$A$1:$C$340,2,0)</f>
        <v>104</v>
      </c>
      <c r="B8024" s="41" t="str">
        <f>VLOOKUP(A8024,'[110]Legacy Location Lookups'!$B$1:$C$340,2,0)</f>
        <v>Miami, FL</v>
      </c>
      <c r="C8024" s="41" t="s">
        <v>151</v>
      </c>
      <c r="D8024" s="41" t="s">
        <v>223</v>
      </c>
      <c r="E8024" s="41" t="s">
        <v>144</v>
      </c>
      <c r="F8024" s="38">
        <v>44361</v>
      </c>
      <c r="G8024" s="41" t="s">
        <v>145</v>
      </c>
      <c r="H8024" s="41">
        <v>0</v>
      </c>
    </row>
    <row r="8025" spans="1:8" x14ac:dyDescent="0.25">
      <c r="A8025" s="41">
        <f>VLOOKUP(D8025,'[110]Legacy Location Lookups'!$A$1:$C$340,2,0)</f>
        <v>104</v>
      </c>
      <c r="B8025" s="41" t="str">
        <f>VLOOKUP(A8025,'[110]Legacy Location Lookups'!$B$1:$C$340,2,0)</f>
        <v>Miami, FL</v>
      </c>
      <c r="C8025" s="41" t="s">
        <v>151</v>
      </c>
      <c r="D8025" s="41" t="s">
        <v>223</v>
      </c>
      <c r="E8025" s="41" t="s">
        <v>144</v>
      </c>
      <c r="F8025" s="38">
        <v>44361</v>
      </c>
      <c r="G8025" s="41" t="s">
        <v>159</v>
      </c>
      <c r="H8025" s="41">
        <v>0</v>
      </c>
    </row>
    <row r="8026" spans="1:8" x14ac:dyDescent="0.25">
      <c r="A8026" s="41">
        <f>VLOOKUP(D8026,'[110]Legacy Location Lookups'!$A$1:$C$340,2,0)</f>
        <v>73</v>
      </c>
      <c r="B8026" s="41" t="str">
        <f>VLOOKUP(A8026,'[110]Legacy Location Lookups'!$B$1:$C$340,2,0)</f>
        <v>Boynton Beach, FL</v>
      </c>
      <c r="C8026" s="41" t="s">
        <v>151</v>
      </c>
      <c r="D8026" s="41" t="s">
        <v>152</v>
      </c>
      <c r="E8026" s="41" t="s">
        <v>144</v>
      </c>
      <c r="F8026" s="38">
        <v>44362</v>
      </c>
      <c r="G8026" s="41" t="s">
        <v>145</v>
      </c>
      <c r="H8026" s="41">
        <v>53</v>
      </c>
    </row>
    <row r="8027" spans="1:8" x14ac:dyDescent="0.25">
      <c r="A8027" s="41">
        <f>VLOOKUP(D8027,'[110]Legacy Location Lookups'!$A$1:$C$340,2,0)</f>
        <v>73</v>
      </c>
      <c r="B8027" s="41" t="str">
        <f>VLOOKUP(A8027,'[110]Legacy Location Lookups'!$B$1:$C$340,2,0)</f>
        <v>Boynton Beach, FL</v>
      </c>
      <c r="C8027" s="41" t="s">
        <v>151</v>
      </c>
      <c r="D8027" s="41" t="s">
        <v>152</v>
      </c>
      <c r="E8027" s="41" t="s">
        <v>144</v>
      </c>
      <c r="F8027" s="38">
        <v>44362</v>
      </c>
      <c r="G8027" s="41" t="s">
        <v>159</v>
      </c>
      <c r="H8027" s="41">
        <v>6</v>
      </c>
    </row>
    <row r="8028" spans="1:8" x14ac:dyDescent="0.25">
      <c r="A8028" s="41">
        <f>VLOOKUP(D8028,'[110]Legacy Location Lookups'!$A$1:$C$340,2,0)</f>
        <v>73</v>
      </c>
      <c r="B8028" s="41" t="str">
        <f>VLOOKUP(A8028,'[110]Legacy Location Lookups'!$B$1:$C$340,2,0)</f>
        <v>Boynton Beach, FL</v>
      </c>
      <c r="C8028" s="41" t="s">
        <v>151</v>
      </c>
      <c r="D8028" s="41" t="s">
        <v>152</v>
      </c>
      <c r="E8028" s="41" t="s">
        <v>144</v>
      </c>
      <c r="F8028" s="38">
        <v>44362</v>
      </c>
      <c r="G8028" s="41" t="s">
        <v>145</v>
      </c>
      <c r="H8028" s="41">
        <v>0</v>
      </c>
    </row>
    <row r="8029" spans="1:8" x14ac:dyDescent="0.25">
      <c r="A8029" s="41">
        <f>VLOOKUP(D8029,'[110]Legacy Location Lookups'!$A$1:$C$340,2,0)</f>
        <v>73</v>
      </c>
      <c r="B8029" s="41" t="str">
        <f>VLOOKUP(A8029,'[110]Legacy Location Lookups'!$B$1:$C$340,2,0)</f>
        <v>Boynton Beach, FL</v>
      </c>
      <c r="C8029" s="41" t="s">
        <v>151</v>
      </c>
      <c r="D8029" s="41" t="s">
        <v>152</v>
      </c>
      <c r="E8029" s="41" t="s">
        <v>147</v>
      </c>
      <c r="F8029" s="38">
        <v>44362</v>
      </c>
      <c r="G8029" s="41" t="s">
        <v>147</v>
      </c>
      <c r="H8029" s="41">
        <v>0</v>
      </c>
    </row>
    <row r="8030" spans="1:8" x14ac:dyDescent="0.25">
      <c r="A8030" s="41">
        <f>VLOOKUP(D8030,'[110]Legacy Location Lookups'!$A$1:$C$340,2,0)</f>
        <v>73</v>
      </c>
      <c r="B8030" s="41" t="str">
        <f>VLOOKUP(A8030,'[110]Legacy Location Lookups'!$B$1:$C$340,2,0)</f>
        <v>Boynton Beach, FL</v>
      </c>
      <c r="C8030" s="41" t="s">
        <v>151</v>
      </c>
      <c r="D8030" s="41" t="s">
        <v>152</v>
      </c>
      <c r="E8030" s="41" t="s">
        <v>144</v>
      </c>
      <c r="F8030" s="38">
        <v>44362</v>
      </c>
      <c r="G8030" s="41" t="s">
        <v>145</v>
      </c>
      <c r="H8030" s="41">
        <v>8</v>
      </c>
    </row>
    <row r="8031" spans="1:8" x14ac:dyDescent="0.25">
      <c r="A8031" s="41">
        <f>VLOOKUP(D8031,'[110]Legacy Location Lookups'!$A$1:$C$340,2,0)</f>
        <v>75</v>
      </c>
      <c r="B8031" s="41" t="str">
        <f>VLOOKUP(A8031,'[110]Legacy Location Lookups'!$B$1:$C$340,2,0)</f>
        <v>Delray Beach, FL</v>
      </c>
      <c r="C8031" s="41" t="s">
        <v>151</v>
      </c>
      <c r="D8031" s="41" t="s">
        <v>153</v>
      </c>
      <c r="E8031" s="41" t="s">
        <v>144</v>
      </c>
      <c r="F8031" s="38">
        <v>44362</v>
      </c>
      <c r="G8031" s="41" t="s">
        <v>145</v>
      </c>
      <c r="H8031" s="41">
        <v>55</v>
      </c>
    </row>
    <row r="8032" spans="1:8" x14ac:dyDescent="0.25">
      <c r="A8032" s="41">
        <f>VLOOKUP(D8032,'[110]Legacy Location Lookups'!$A$1:$C$340,2,0)</f>
        <v>75</v>
      </c>
      <c r="B8032" s="41" t="str">
        <f>VLOOKUP(A8032,'[110]Legacy Location Lookups'!$B$1:$C$340,2,0)</f>
        <v>Delray Beach, FL</v>
      </c>
      <c r="C8032" s="41" t="s">
        <v>151</v>
      </c>
      <c r="D8032" s="41" t="s">
        <v>153</v>
      </c>
      <c r="E8032" s="41" t="s">
        <v>144</v>
      </c>
      <c r="F8032" s="38">
        <v>44362</v>
      </c>
      <c r="G8032" s="41" t="s">
        <v>159</v>
      </c>
      <c r="H8032" s="41">
        <v>0</v>
      </c>
    </row>
    <row r="8033" spans="1:8" x14ac:dyDescent="0.25">
      <c r="A8033" s="41">
        <f>VLOOKUP(D8033,'[110]Legacy Location Lookups'!$A$1:$C$340,2,0)</f>
        <v>76</v>
      </c>
      <c r="B8033" s="41" t="str">
        <f>VLOOKUP(A8033,'[110]Legacy Location Lookups'!$B$1:$C$340,2,0)</f>
        <v>East Boca Raton, FL</v>
      </c>
      <c r="C8033" s="41" t="s">
        <v>151</v>
      </c>
      <c r="D8033" s="41" t="s">
        <v>175</v>
      </c>
      <c r="E8033" s="41" t="s">
        <v>144</v>
      </c>
      <c r="F8033" s="38">
        <v>44362</v>
      </c>
      <c r="G8033" s="41" t="s">
        <v>145</v>
      </c>
      <c r="H8033" s="41">
        <v>32</v>
      </c>
    </row>
    <row r="8034" spans="1:8" x14ac:dyDescent="0.25">
      <c r="A8034" s="41">
        <f>VLOOKUP(D8034,'[110]Legacy Location Lookups'!$A$1:$C$340,2,0)</f>
        <v>77</v>
      </c>
      <c r="B8034" s="41" t="str">
        <f>VLOOKUP(A8034,'[110]Legacy Location Lookups'!$B$1:$C$340,2,0)</f>
        <v>West Boca Raton, FL</v>
      </c>
      <c r="C8034" s="41" t="s">
        <v>151</v>
      </c>
      <c r="D8034" s="41" t="s">
        <v>154</v>
      </c>
      <c r="E8034" s="41" t="s">
        <v>144</v>
      </c>
      <c r="F8034" s="38">
        <v>44362</v>
      </c>
      <c r="G8034" s="41" t="s">
        <v>145</v>
      </c>
      <c r="H8034" s="41">
        <v>3</v>
      </c>
    </row>
    <row r="8035" spans="1:8" x14ac:dyDescent="0.25">
      <c r="A8035" s="41">
        <f>VLOOKUP(D8035,'[110]Legacy Location Lookups'!$A$1:$C$340,2,0)</f>
        <v>72</v>
      </c>
      <c r="B8035" s="41" t="str">
        <f>VLOOKUP(A8035,'[110]Legacy Location Lookups'!$B$1:$C$340,2,0)</f>
        <v>Boca Raton, FL</v>
      </c>
      <c r="C8035" s="41" t="s">
        <v>151</v>
      </c>
      <c r="D8035" s="41" t="s">
        <v>155</v>
      </c>
      <c r="E8035" s="41" t="s">
        <v>144</v>
      </c>
      <c r="F8035" s="38">
        <v>44362</v>
      </c>
      <c r="G8035" s="41" t="s">
        <v>145</v>
      </c>
      <c r="H8035" s="41">
        <v>32</v>
      </c>
    </row>
    <row r="8036" spans="1:8" x14ac:dyDescent="0.25">
      <c r="A8036" s="41">
        <f>VLOOKUP(D8036,'[110]Legacy Location Lookups'!$A$1:$C$340,2,0)</f>
        <v>72</v>
      </c>
      <c r="B8036" s="41" t="str">
        <f>VLOOKUP(A8036,'[110]Legacy Location Lookups'!$B$1:$C$340,2,0)</f>
        <v>Boca Raton, FL</v>
      </c>
      <c r="C8036" s="41" t="s">
        <v>151</v>
      </c>
      <c r="D8036" s="41" t="s">
        <v>155</v>
      </c>
      <c r="E8036" s="41" t="s">
        <v>144</v>
      </c>
      <c r="F8036" s="38">
        <v>44362</v>
      </c>
      <c r="G8036" s="41" t="s">
        <v>159</v>
      </c>
      <c r="H8036" s="41">
        <v>5</v>
      </c>
    </row>
    <row r="8037" spans="1:8" x14ac:dyDescent="0.25">
      <c r="A8037" s="41">
        <f>VLOOKUP(D8037,'[110]Legacy Location Lookups'!$A$1:$C$340,2,0)</f>
        <v>72</v>
      </c>
      <c r="B8037" s="41" t="str">
        <f>VLOOKUP(A8037,'[110]Legacy Location Lookups'!$B$1:$C$340,2,0)</f>
        <v>Boca Raton, FL</v>
      </c>
      <c r="C8037" s="41" t="s">
        <v>151</v>
      </c>
      <c r="D8037" s="41" t="s">
        <v>155</v>
      </c>
      <c r="E8037" s="41" t="s">
        <v>147</v>
      </c>
      <c r="F8037" s="38">
        <v>44362</v>
      </c>
      <c r="G8037" s="41" t="s">
        <v>147</v>
      </c>
      <c r="H8037" s="41">
        <v>0</v>
      </c>
    </row>
    <row r="8038" spans="1:8" x14ac:dyDescent="0.25">
      <c r="A8038" s="41">
        <f>VLOOKUP(D8038,'[110]Legacy Location Lookups'!$A$1:$C$340,2,0)</f>
        <v>104</v>
      </c>
      <c r="B8038" s="41" t="str">
        <f>VLOOKUP(A8038,'[110]Legacy Location Lookups'!$B$1:$C$340,2,0)</f>
        <v>Miami, FL</v>
      </c>
      <c r="C8038" s="41" t="s">
        <v>151</v>
      </c>
      <c r="D8038" s="41" t="s">
        <v>223</v>
      </c>
      <c r="E8038" s="41" t="s">
        <v>144</v>
      </c>
      <c r="F8038" s="38">
        <v>44362</v>
      </c>
      <c r="G8038" s="41" t="s">
        <v>145</v>
      </c>
      <c r="H8038" s="41">
        <v>0</v>
      </c>
    </row>
    <row r="8039" spans="1:8" x14ac:dyDescent="0.25">
      <c r="A8039" s="41">
        <f>VLOOKUP(D8039,'[110]Legacy Location Lookups'!$A$1:$C$340,2,0)</f>
        <v>104</v>
      </c>
      <c r="B8039" s="41" t="str">
        <f>VLOOKUP(A8039,'[110]Legacy Location Lookups'!$B$1:$C$340,2,0)</f>
        <v>Miami, FL</v>
      </c>
      <c r="C8039" s="41" t="s">
        <v>151</v>
      </c>
      <c r="D8039" s="41" t="s">
        <v>223</v>
      </c>
      <c r="E8039" s="41" t="s">
        <v>144</v>
      </c>
      <c r="F8039" s="38">
        <v>44362</v>
      </c>
      <c r="G8039" s="41" t="s">
        <v>159</v>
      </c>
      <c r="H8039" s="41">
        <v>0</v>
      </c>
    </row>
    <row r="8040" spans="1:8" x14ac:dyDescent="0.25">
      <c r="A8040" s="41">
        <f>VLOOKUP(D8040,'[110]Legacy Location Lookups'!$A$1:$C$340,2,0)</f>
        <v>73</v>
      </c>
      <c r="B8040" s="41" t="str">
        <f>VLOOKUP(A8040,'[110]Legacy Location Lookups'!$B$1:$C$340,2,0)</f>
        <v>Boynton Beach, FL</v>
      </c>
      <c r="C8040" s="41" t="s">
        <v>151</v>
      </c>
      <c r="D8040" s="41" t="s">
        <v>152</v>
      </c>
      <c r="E8040" s="41" t="s">
        <v>144</v>
      </c>
      <c r="F8040" s="38">
        <v>44363</v>
      </c>
      <c r="G8040" s="41" t="s">
        <v>145</v>
      </c>
      <c r="H8040" s="41">
        <v>78</v>
      </c>
    </row>
    <row r="8041" spans="1:8" x14ac:dyDescent="0.25">
      <c r="A8041" s="41">
        <f>VLOOKUP(D8041,'[110]Legacy Location Lookups'!$A$1:$C$340,2,0)</f>
        <v>73</v>
      </c>
      <c r="B8041" s="41" t="str">
        <f>VLOOKUP(A8041,'[110]Legacy Location Lookups'!$B$1:$C$340,2,0)</f>
        <v>Boynton Beach, FL</v>
      </c>
      <c r="C8041" s="41" t="s">
        <v>151</v>
      </c>
      <c r="D8041" s="41" t="s">
        <v>152</v>
      </c>
      <c r="E8041" s="41" t="s">
        <v>144</v>
      </c>
      <c r="F8041" s="38">
        <v>44363</v>
      </c>
      <c r="G8041" s="41" t="s">
        <v>159</v>
      </c>
      <c r="H8041" s="41">
        <v>3</v>
      </c>
    </row>
    <row r="8042" spans="1:8" x14ac:dyDescent="0.25">
      <c r="A8042" s="41">
        <f>VLOOKUP(D8042,'[110]Legacy Location Lookups'!$A$1:$C$340,2,0)</f>
        <v>73</v>
      </c>
      <c r="B8042" s="41" t="str">
        <f>VLOOKUP(A8042,'[110]Legacy Location Lookups'!$B$1:$C$340,2,0)</f>
        <v>Boynton Beach, FL</v>
      </c>
      <c r="C8042" s="41" t="s">
        <v>151</v>
      </c>
      <c r="D8042" s="41" t="s">
        <v>152</v>
      </c>
      <c r="E8042" s="41" t="s">
        <v>144</v>
      </c>
      <c r="F8042" s="38">
        <v>44363</v>
      </c>
      <c r="G8042" s="41" t="s">
        <v>145</v>
      </c>
      <c r="H8042" s="41">
        <v>2</v>
      </c>
    </row>
    <row r="8043" spans="1:8" x14ac:dyDescent="0.25">
      <c r="A8043" s="41">
        <f>VLOOKUP(D8043,'[110]Legacy Location Lookups'!$A$1:$C$340,2,0)</f>
        <v>73</v>
      </c>
      <c r="B8043" s="41" t="str">
        <f>VLOOKUP(A8043,'[110]Legacy Location Lookups'!$B$1:$C$340,2,0)</f>
        <v>Boynton Beach, FL</v>
      </c>
      <c r="C8043" s="41" t="s">
        <v>151</v>
      </c>
      <c r="D8043" s="41" t="s">
        <v>152</v>
      </c>
      <c r="E8043" s="41" t="s">
        <v>144</v>
      </c>
      <c r="F8043" s="38">
        <v>44363</v>
      </c>
      <c r="G8043" s="41" t="s">
        <v>145</v>
      </c>
      <c r="H8043" s="41">
        <v>0</v>
      </c>
    </row>
    <row r="8044" spans="1:8" x14ac:dyDescent="0.25">
      <c r="A8044" s="41">
        <f>VLOOKUP(D8044,'[110]Legacy Location Lookups'!$A$1:$C$340,2,0)</f>
        <v>73</v>
      </c>
      <c r="B8044" s="41" t="str">
        <f>VLOOKUP(A8044,'[110]Legacy Location Lookups'!$B$1:$C$340,2,0)</f>
        <v>Boynton Beach, FL</v>
      </c>
      <c r="C8044" s="41" t="s">
        <v>151</v>
      </c>
      <c r="D8044" s="41" t="s">
        <v>152</v>
      </c>
      <c r="E8044" s="41" t="s">
        <v>144</v>
      </c>
      <c r="F8044" s="38">
        <v>44363</v>
      </c>
      <c r="G8044" s="41" t="s">
        <v>146</v>
      </c>
      <c r="H8044" s="41">
        <v>0</v>
      </c>
    </row>
    <row r="8045" spans="1:8" x14ac:dyDescent="0.25">
      <c r="A8045" s="41">
        <f>VLOOKUP(D8045,'[110]Legacy Location Lookups'!$A$1:$C$340,2,0)</f>
        <v>75</v>
      </c>
      <c r="B8045" s="41" t="str">
        <f>VLOOKUP(A8045,'[110]Legacy Location Lookups'!$B$1:$C$340,2,0)</f>
        <v>Delray Beach, FL</v>
      </c>
      <c r="C8045" s="41" t="s">
        <v>151</v>
      </c>
      <c r="D8045" s="41" t="s">
        <v>153</v>
      </c>
      <c r="E8045" s="41" t="s">
        <v>144</v>
      </c>
      <c r="F8045" s="38">
        <v>44363</v>
      </c>
      <c r="G8045" s="41" t="s">
        <v>145</v>
      </c>
      <c r="H8045" s="41">
        <v>49</v>
      </c>
    </row>
    <row r="8046" spans="1:8" x14ac:dyDescent="0.25">
      <c r="A8046" s="41">
        <f>VLOOKUP(D8046,'[110]Legacy Location Lookups'!$A$1:$C$340,2,0)</f>
        <v>75</v>
      </c>
      <c r="B8046" s="41" t="str">
        <f>VLOOKUP(A8046,'[110]Legacy Location Lookups'!$B$1:$C$340,2,0)</f>
        <v>Delray Beach, FL</v>
      </c>
      <c r="C8046" s="41" t="s">
        <v>151</v>
      </c>
      <c r="D8046" s="41" t="s">
        <v>153</v>
      </c>
      <c r="E8046" s="41" t="s">
        <v>147</v>
      </c>
      <c r="F8046" s="38">
        <v>44363</v>
      </c>
      <c r="G8046" s="41" t="s">
        <v>147</v>
      </c>
      <c r="H8046" s="41">
        <v>0</v>
      </c>
    </row>
    <row r="8047" spans="1:8" x14ac:dyDescent="0.25">
      <c r="A8047" s="41">
        <f>VLOOKUP(D8047,'[110]Legacy Location Lookups'!$A$1:$C$340,2,0)</f>
        <v>75</v>
      </c>
      <c r="B8047" s="41" t="str">
        <f>VLOOKUP(A8047,'[110]Legacy Location Lookups'!$B$1:$C$340,2,0)</f>
        <v>Delray Beach, FL</v>
      </c>
      <c r="C8047" s="41" t="s">
        <v>151</v>
      </c>
      <c r="D8047" s="41" t="s">
        <v>153</v>
      </c>
      <c r="E8047" s="41" t="s">
        <v>144</v>
      </c>
      <c r="F8047" s="38">
        <v>44363</v>
      </c>
      <c r="G8047" s="41" t="s">
        <v>159</v>
      </c>
      <c r="H8047" s="41">
        <v>1</v>
      </c>
    </row>
    <row r="8048" spans="1:8" x14ac:dyDescent="0.25">
      <c r="A8048" s="41">
        <f>VLOOKUP(D8048,'[110]Legacy Location Lookups'!$A$1:$C$340,2,0)</f>
        <v>76</v>
      </c>
      <c r="B8048" s="41" t="str">
        <f>VLOOKUP(A8048,'[110]Legacy Location Lookups'!$B$1:$C$340,2,0)</f>
        <v>East Boca Raton, FL</v>
      </c>
      <c r="C8048" s="41" t="s">
        <v>151</v>
      </c>
      <c r="D8048" s="41" t="s">
        <v>175</v>
      </c>
      <c r="E8048" s="41" t="s">
        <v>144</v>
      </c>
      <c r="F8048" s="38">
        <v>44363</v>
      </c>
      <c r="G8048" s="41" t="s">
        <v>145</v>
      </c>
      <c r="H8048" s="41">
        <v>7</v>
      </c>
    </row>
    <row r="8049" spans="1:8" x14ac:dyDescent="0.25">
      <c r="A8049" s="41">
        <f>VLOOKUP(D8049,'[110]Legacy Location Lookups'!$A$1:$C$340,2,0)</f>
        <v>76</v>
      </c>
      <c r="B8049" s="41" t="str">
        <f>VLOOKUP(A8049,'[110]Legacy Location Lookups'!$B$1:$C$340,2,0)</f>
        <v>East Boca Raton, FL</v>
      </c>
      <c r="C8049" s="41" t="s">
        <v>151</v>
      </c>
      <c r="D8049" s="41" t="s">
        <v>175</v>
      </c>
      <c r="E8049" s="41" t="s">
        <v>147</v>
      </c>
      <c r="F8049" s="38">
        <v>44363</v>
      </c>
      <c r="G8049" s="41" t="s">
        <v>147</v>
      </c>
      <c r="H8049" s="41">
        <v>0</v>
      </c>
    </row>
    <row r="8050" spans="1:8" x14ac:dyDescent="0.25">
      <c r="A8050" s="41">
        <f>VLOOKUP(D8050,'[110]Legacy Location Lookups'!$A$1:$C$340,2,0)</f>
        <v>76</v>
      </c>
      <c r="B8050" s="41" t="str">
        <f>VLOOKUP(A8050,'[110]Legacy Location Lookups'!$B$1:$C$340,2,0)</f>
        <v>East Boca Raton, FL</v>
      </c>
      <c r="C8050" s="41" t="s">
        <v>151</v>
      </c>
      <c r="D8050" s="41" t="s">
        <v>175</v>
      </c>
      <c r="E8050" s="41" t="s">
        <v>144</v>
      </c>
      <c r="F8050" s="38">
        <v>44363</v>
      </c>
      <c r="G8050" s="41" t="s">
        <v>159</v>
      </c>
      <c r="H8050" s="41">
        <v>0</v>
      </c>
    </row>
    <row r="8051" spans="1:8" x14ac:dyDescent="0.25">
      <c r="A8051" s="41">
        <f>VLOOKUP(D8051,'[110]Legacy Location Lookups'!$A$1:$C$340,2,0)</f>
        <v>77</v>
      </c>
      <c r="B8051" s="41" t="str">
        <f>VLOOKUP(A8051,'[110]Legacy Location Lookups'!$B$1:$C$340,2,0)</f>
        <v>West Boca Raton, FL</v>
      </c>
      <c r="C8051" s="41" t="s">
        <v>151</v>
      </c>
      <c r="D8051" s="41" t="s">
        <v>154</v>
      </c>
      <c r="E8051" s="41" t="s">
        <v>144</v>
      </c>
      <c r="F8051" s="38">
        <v>44363</v>
      </c>
      <c r="G8051" s="41" t="s">
        <v>145</v>
      </c>
      <c r="H8051" s="41">
        <v>0</v>
      </c>
    </row>
    <row r="8052" spans="1:8" x14ac:dyDescent="0.25">
      <c r="A8052" s="41">
        <f>VLOOKUP(D8052,'[110]Legacy Location Lookups'!$A$1:$C$340,2,0)</f>
        <v>72</v>
      </c>
      <c r="B8052" s="41" t="str">
        <f>VLOOKUP(A8052,'[110]Legacy Location Lookups'!$B$1:$C$340,2,0)</f>
        <v>Boca Raton, FL</v>
      </c>
      <c r="C8052" s="41" t="s">
        <v>151</v>
      </c>
      <c r="D8052" s="41" t="s">
        <v>155</v>
      </c>
      <c r="E8052" s="41" t="s">
        <v>144</v>
      </c>
      <c r="F8052" s="38">
        <v>44363</v>
      </c>
      <c r="G8052" s="41" t="s">
        <v>145</v>
      </c>
      <c r="H8052" s="41">
        <v>31</v>
      </c>
    </row>
    <row r="8053" spans="1:8" x14ac:dyDescent="0.25">
      <c r="A8053" s="41">
        <f>VLOOKUP(D8053,'[110]Legacy Location Lookups'!$A$1:$C$340,2,0)</f>
        <v>72</v>
      </c>
      <c r="B8053" s="41" t="str">
        <f>VLOOKUP(A8053,'[110]Legacy Location Lookups'!$B$1:$C$340,2,0)</f>
        <v>Boca Raton, FL</v>
      </c>
      <c r="C8053" s="41" t="s">
        <v>151</v>
      </c>
      <c r="D8053" s="41" t="s">
        <v>155</v>
      </c>
      <c r="E8053" s="41" t="s">
        <v>144</v>
      </c>
      <c r="F8053" s="38">
        <v>44363</v>
      </c>
      <c r="G8053" s="41" t="s">
        <v>159</v>
      </c>
      <c r="H8053" s="41">
        <v>5</v>
      </c>
    </row>
    <row r="8054" spans="1:8" x14ac:dyDescent="0.25">
      <c r="A8054" s="41">
        <f>VLOOKUP(D8054,'[110]Legacy Location Lookups'!$A$1:$C$340,2,0)</f>
        <v>72</v>
      </c>
      <c r="B8054" s="41" t="str">
        <f>VLOOKUP(A8054,'[110]Legacy Location Lookups'!$B$1:$C$340,2,0)</f>
        <v>Boca Raton, FL</v>
      </c>
      <c r="C8054" s="41" t="s">
        <v>151</v>
      </c>
      <c r="D8054" s="41" t="s">
        <v>155</v>
      </c>
      <c r="E8054" s="41" t="s">
        <v>147</v>
      </c>
      <c r="F8054" s="38">
        <v>44363</v>
      </c>
      <c r="G8054" s="41" t="s">
        <v>147</v>
      </c>
      <c r="H8054" s="41">
        <v>1</v>
      </c>
    </row>
    <row r="8055" spans="1:8" x14ac:dyDescent="0.25">
      <c r="A8055" s="41">
        <f>VLOOKUP(D8055,'[110]Legacy Location Lookups'!$A$1:$C$340,2,0)</f>
        <v>104</v>
      </c>
      <c r="B8055" s="41" t="str">
        <f>VLOOKUP(A8055,'[110]Legacy Location Lookups'!$B$1:$C$340,2,0)</f>
        <v>Miami, FL</v>
      </c>
      <c r="C8055" s="41" t="s">
        <v>151</v>
      </c>
      <c r="D8055" s="41" t="s">
        <v>223</v>
      </c>
      <c r="E8055" s="41" t="s">
        <v>144</v>
      </c>
      <c r="F8055" s="38">
        <v>44363</v>
      </c>
      <c r="G8055" s="41" t="s">
        <v>145</v>
      </c>
      <c r="H8055" s="41">
        <v>0</v>
      </c>
    </row>
    <row r="8056" spans="1:8" x14ac:dyDescent="0.25">
      <c r="A8056" s="41">
        <f>VLOOKUP(D8056,'[110]Legacy Location Lookups'!$A$1:$C$340,2,0)</f>
        <v>104</v>
      </c>
      <c r="B8056" s="41" t="str">
        <f>VLOOKUP(A8056,'[110]Legacy Location Lookups'!$B$1:$C$340,2,0)</f>
        <v>Miami, FL</v>
      </c>
      <c r="C8056" s="41" t="s">
        <v>151</v>
      </c>
      <c r="D8056" s="41" t="s">
        <v>223</v>
      </c>
      <c r="E8056" s="41" t="s">
        <v>144</v>
      </c>
      <c r="F8056" s="38">
        <v>44363</v>
      </c>
      <c r="G8056" s="41" t="s">
        <v>159</v>
      </c>
      <c r="H8056" s="41">
        <v>0</v>
      </c>
    </row>
    <row r="8057" spans="1:8" x14ac:dyDescent="0.25">
      <c r="A8057" s="41">
        <f>VLOOKUP(D8057,'[110]Legacy Location Lookups'!$A$1:$C$340,2,0)</f>
        <v>73</v>
      </c>
      <c r="B8057" s="41" t="str">
        <f>VLOOKUP(A8057,'[110]Legacy Location Lookups'!$B$1:$C$340,2,0)</f>
        <v>Boynton Beach, FL</v>
      </c>
      <c r="C8057" s="41" t="s">
        <v>151</v>
      </c>
      <c r="D8057" s="41" t="s">
        <v>152</v>
      </c>
      <c r="E8057" s="41" t="s">
        <v>144</v>
      </c>
      <c r="F8057" s="38">
        <v>44364</v>
      </c>
      <c r="G8057" s="41" t="s">
        <v>145</v>
      </c>
      <c r="H8057" s="41">
        <v>60</v>
      </c>
    </row>
    <row r="8058" spans="1:8" x14ac:dyDescent="0.25">
      <c r="A8058" s="41">
        <f>VLOOKUP(D8058,'[110]Legacy Location Lookups'!$A$1:$C$340,2,0)</f>
        <v>73</v>
      </c>
      <c r="B8058" s="41" t="str">
        <f>VLOOKUP(A8058,'[110]Legacy Location Lookups'!$B$1:$C$340,2,0)</f>
        <v>Boynton Beach, FL</v>
      </c>
      <c r="C8058" s="41" t="s">
        <v>151</v>
      </c>
      <c r="D8058" s="41" t="s">
        <v>152</v>
      </c>
      <c r="E8058" s="41" t="s">
        <v>144</v>
      </c>
      <c r="F8058" s="38">
        <v>44364</v>
      </c>
      <c r="G8058" s="41" t="s">
        <v>146</v>
      </c>
      <c r="H8058" s="41">
        <v>0</v>
      </c>
    </row>
    <row r="8059" spans="1:8" x14ac:dyDescent="0.25">
      <c r="A8059" s="41">
        <f>VLOOKUP(D8059,'[110]Legacy Location Lookups'!$A$1:$C$340,2,0)</f>
        <v>73</v>
      </c>
      <c r="B8059" s="41" t="str">
        <f>VLOOKUP(A8059,'[110]Legacy Location Lookups'!$B$1:$C$340,2,0)</f>
        <v>Boynton Beach, FL</v>
      </c>
      <c r="C8059" s="41" t="s">
        <v>151</v>
      </c>
      <c r="D8059" s="41" t="s">
        <v>152</v>
      </c>
      <c r="E8059" s="41" t="s">
        <v>144</v>
      </c>
      <c r="F8059" s="38">
        <v>44364</v>
      </c>
      <c r="G8059" s="41" t="s">
        <v>159</v>
      </c>
      <c r="H8059" s="41">
        <v>3</v>
      </c>
    </row>
    <row r="8060" spans="1:8" x14ac:dyDescent="0.25">
      <c r="A8060" s="41">
        <f>VLOOKUP(D8060,'[110]Legacy Location Lookups'!$A$1:$C$340,2,0)</f>
        <v>73</v>
      </c>
      <c r="B8060" s="41" t="str">
        <f>VLOOKUP(A8060,'[110]Legacy Location Lookups'!$B$1:$C$340,2,0)</f>
        <v>Boynton Beach, FL</v>
      </c>
      <c r="C8060" s="41" t="s">
        <v>151</v>
      </c>
      <c r="D8060" s="41" t="s">
        <v>152</v>
      </c>
      <c r="E8060" s="41" t="s">
        <v>144</v>
      </c>
      <c r="F8060" s="38">
        <v>44364</v>
      </c>
      <c r="G8060" s="41" t="s">
        <v>145</v>
      </c>
      <c r="H8060" s="41">
        <v>0</v>
      </c>
    </row>
    <row r="8061" spans="1:8" x14ac:dyDescent="0.25">
      <c r="A8061" s="41">
        <f>VLOOKUP(D8061,'[110]Legacy Location Lookups'!$A$1:$C$340,2,0)</f>
        <v>73</v>
      </c>
      <c r="B8061" s="41" t="str">
        <f>VLOOKUP(A8061,'[110]Legacy Location Lookups'!$B$1:$C$340,2,0)</f>
        <v>Boynton Beach, FL</v>
      </c>
      <c r="C8061" s="41" t="s">
        <v>151</v>
      </c>
      <c r="D8061" s="41" t="s">
        <v>152</v>
      </c>
      <c r="E8061" s="41" t="s">
        <v>144</v>
      </c>
      <c r="F8061" s="38">
        <v>44364</v>
      </c>
      <c r="G8061" s="41" t="s">
        <v>145</v>
      </c>
      <c r="H8061" s="41">
        <v>13</v>
      </c>
    </row>
    <row r="8062" spans="1:8" x14ac:dyDescent="0.25">
      <c r="A8062" s="41">
        <f>VLOOKUP(D8062,'[110]Legacy Location Lookups'!$A$1:$C$340,2,0)</f>
        <v>75</v>
      </c>
      <c r="B8062" s="41" t="str">
        <f>VLOOKUP(A8062,'[110]Legacy Location Lookups'!$B$1:$C$340,2,0)</f>
        <v>Delray Beach, FL</v>
      </c>
      <c r="C8062" s="41" t="s">
        <v>151</v>
      </c>
      <c r="D8062" s="41" t="s">
        <v>153</v>
      </c>
      <c r="E8062" s="41" t="s">
        <v>144</v>
      </c>
      <c r="F8062" s="38">
        <v>44364</v>
      </c>
      <c r="G8062" s="41" t="s">
        <v>145</v>
      </c>
      <c r="H8062" s="41">
        <v>18</v>
      </c>
    </row>
    <row r="8063" spans="1:8" x14ac:dyDescent="0.25">
      <c r="A8063" s="41">
        <f>VLOOKUP(D8063,'[110]Legacy Location Lookups'!$A$1:$C$340,2,0)</f>
        <v>75</v>
      </c>
      <c r="B8063" s="41" t="str">
        <f>VLOOKUP(A8063,'[110]Legacy Location Lookups'!$B$1:$C$340,2,0)</f>
        <v>Delray Beach, FL</v>
      </c>
      <c r="C8063" s="41" t="s">
        <v>151</v>
      </c>
      <c r="D8063" s="41" t="s">
        <v>153</v>
      </c>
      <c r="E8063" s="41" t="s">
        <v>147</v>
      </c>
      <c r="F8063" s="38">
        <v>44364</v>
      </c>
      <c r="G8063" s="41" t="s">
        <v>147</v>
      </c>
      <c r="H8063" s="41">
        <v>2</v>
      </c>
    </row>
    <row r="8064" spans="1:8" x14ac:dyDescent="0.25">
      <c r="A8064" s="41">
        <f>VLOOKUP(D8064,'[110]Legacy Location Lookups'!$A$1:$C$340,2,0)</f>
        <v>75</v>
      </c>
      <c r="B8064" s="41" t="str">
        <f>VLOOKUP(A8064,'[110]Legacy Location Lookups'!$B$1:$C$340,2,0)</f>
        <v>Delray Beach, FL</v>
      </c>
      <c r="C8064" s="41" t="s">
        <v>151</v>
      </c>
      <c r="D8064" s="41" t="s">
        <v>153</v>
      </c>
      <c r="E8064" s="41" t="s">
        <v>144</v>
      </c>
      <c r="F8064" s="38">
        <v>44364</v>
      </c>
      <c r="G8064" s="41" t="s">
        <v>159</v>
      </c>
      <c r="H8064" s="41">
        <v>3</v>
      </c>
    </row>
    <row r="8065" spans="1:8" x14ac:dyDescent="0.25">
      <c r="A8065" s="41">
        <f>VLOOKUP(D8065,'[110]Legacy Location Lookups'!$A$1:$C$340,2,0)</f>
        <v>76</v>
      </c>
      <c r="B8065" s="41" t="str">
        <f>VLOOKUP(A8065,'[110]Legacy Location Lookups'!$B$1:$C$340,2,0)</f>
        <v>East Boca Raton, FL</v>
      </c>
      <c r="C8065" s="41" t="s">
        <v>151</v>
      </c>
      <c r="D8065" s="41" t="s">
        <v>175</v>
      </c>
      <c r="E8065" s="41" t="s">
        <v>144</v>
      </c>
      <c r="F8065" s="38">
        <v>44364</v>
      </c>
      <c r="G8065" s="41" t="s">
        <v>145</v>
      </c>
      <c r="H8065" s="41">
        <v>43</v>
      </c>
    </row>
    <row r="8066" spans="1:8" x14ac:dyDescent="0.25">
      <c r="A8066" s="41">
        <f>VLOOKUP(D8066,'[110]Legacy Location Lookups'!$A$1:$C$340,2,0)</f>
        <v>77</v>
      </c>
      <c r="B8066" s="41" t="str">
        <f>VLOOKUP(A8066,'[110]Legacy Location Lookups'!$B$1:$C$340,2,0)</f>
        <v>West Boca Raton, FL</v>
      </c>
      <c r="C8066" s="41" t="s">
        <v>151</v>
      </c>
      <c r="D8066" s="41" t="s">
        <v>154</v>
      </c>
      <c r="E8066" s="41" t="s">
        <v>144</v>
      </c>
      <c r="F8066" s="38">
        <v>44364</v>
      </c>
      <c r="G8066" s="41" t="s">
        <v>145</v>
      </c>
      <c r="H8066" s="41">
        <v>0</v>
      </c>
    </row>
    <row r="8067" spans="1:8" x14ac:dyDescent="0.25">
      <c r="A8067" s="41">
        <f>VLOOKUP(D8067,'[110]Legacy Location Lookups'!$A$1:$C$340,2,0)</f>
        <v>72</v>
      </c>
      <c r="B8067" s="41" t="str">
        <f>VLOOKUP(A8067,'[110]Legacy Location Lookups'!$B$1:$C$340,2,0)</f>
        <v>Boca Raton, FL</v>
      </c>
      <c r="C8067" s="41" t="s">
        <v>151</v>
      </c>
      <c r="D8067" s="41" t="s">
        <v>155</v>
      </c>
      <c r="E8067" s="41" t="s">
        <v>144</v>
      </c>
      <c r="F8067" s="38">
        <v>44364</v>
      </c>
      <c r="G8067" s="41" t="s">
        <v>145</v>
      </c>
      <c r="H8067" s="41">
        <v>27</v>
      </c>
    </row>
    <row r="8068" spans="1:8" x14ac:dyDescent="0.25">
      <c r="A8068" s="41">
        <f>VLOOKUP(D8068,'[110]Legacy Location Lookups'!$A$1:$C$340,2,0)</f>
        <v>72</v>
      </c>
      <c r="B8068" s="41" t="str">
        <f>VLOOKUP(A8068,'[110]Legacy Location Lookups'!$B$1:$C$340,2,0)</f>
        <v>Boca Raton, FL</v>
      </c>
      <c r="C8068" s="41" t="s">
        <v>151</v>
      </c>
      <c r="D8068" s="41" t="s">
        <v>155</v>
      </c>
      <c r="E8068" s="41" t="s">
        <v>144</v>
      </c>
      <c r="F8068" s="38">
        <v>44364</v>
      </c>
      <c r="G8068" s="41" t="s">
        <v>159</v>
      </c>
      <c r="H8068" s="41">
        <v>1</v>
      </c>
    </row>
    <row r="8069" spans="1:8" x14ac:dyDescent="0.25">
      <c r="A8069" s="41">
        <f>VLOOKUP(D8069,'[110]Legacy Location Lookups'!$A$1:$C$340,2,0)</f>
        <v>72</v>
      </c>
      <c r="B8069" s="41" t="str">
        <f>VLOOKUP(A8069,'[110]Legacy Location Lookups'!$B$1:$C$340,2,0)</f>
        <v>Boca Raton, FL</v>
      </c>
      <c r="C8069" s="41" t="s">
        <v>151</v>
      </c>
      <c r="D8069" s="41" t="s">
        <v>155</v>
      </c>
      <c r="E8069" s="41" t="s">
        <v>147</v>
      </c>
      <c r="F8069" s="38">
        <v>44364</v>
      </c>
      <c r="G8069" s="41" t="s">
        <v>147</v>
      </c>
      <c r="H8069" s="41">
        <v>0</v>
      </c>
    </row>
    <row r="8070" spans="1:8" x14ac:dyDescent="0.25">
      <c r="A8070" s="41">
        <f>VLOOKUP(D8070,'[110]Legacy Location Lookups'!$A$1:$C$340,2,0)</f>
        <v>104</v>
      </c>
      <c r="B8070" s="41" t="str">
        <f>VLOOKUP(A8070,'[110]Legacy Location Lookups'!$B$1:$C$340,2,0)</f>
        <v>Miami, FL</v>
      </c>
      <c r="C8070" s="41" t="s">
        <v>151</v>
      </c>
      <c r="D8070" s="41" t="s">
        <v>223</v>
      </c>
      <c r="E8070" s="41" t="s">
        <v>144</v>
      </c>
      <c r="F8070" s="38">
        <v>44364</v>
      </c>
      <c r="G8070" s="41" t="s">
        <v>145</v>
      </c>
      <c r="H8070" s="41">
        <v>0</v>
      </c>
    </row>
    <row r="8071" spans="1:8" x14ac:dyDescent="0.25">
      <c r="A8071" s="41">
        <f>VLOOKUP(D8071,'[110]Legacy Location Lookups'!$A$1:$C$340,2,0)</f>
        <v>104</v>
      </c>
      <c r="B8071" s="41" t="str">
        <f>VLOOKUP(A8071,'[110]Legacy Location Lookups'!$B$1:$C$340,2,0)</f>
        <v>Miami, FL</v>
      </c>
      <c r="C8071" s="41" t="s">
        <v>151</v>
      </c>
      <c r="D8071" s="41" t="s">
        <v>223</v>
      </c>
      <c r="E8071" s="41" t="s">
        <v>144</v>
      </c>
      <c r="F8071" s="38">
        <v>44364</v>
      </c>
      <c r="G8071" s="41" t="s">
        <v>159</v>
      </c>
      <c r="H8071" s="41">
        <v>0</v>
      </c>
    </row>
    <row r="8072" spans="1:8" x14ac:dyDescent="0.25">
      <c r="A8072" s="41">
        <f>VLOOKUP(D8072,'[110]Legacy Location Lookups'!$A$1:$C$340,2,0)</f>
        <v>73</v>
      </c>
      <c r="B8072" s="41" t="str">
        <f>VLOOKUP(A8072,'[110]Legacy Location Lookups'!$B$1:$C$340,2,0)</f>
        <v>Boynton Beach, FL</v>
      </c>
      <c r="C8072" s="41" t="s">
        <v>151</v>
      </c>
      <c r="D8072" s="41" t="s">
        <v>152</v>
      </c>
      <c r="E8072" s="41" t="s">
        <v>144</v>
      </c>
      <c r="F8072" s="38">
        <v>44365</v>
      </c>
      <c r="G8072" s="41" t="s">
        <v>145</v>
      </c>
      <c r="H8072" s="41">
        <v>52</v>
      </c>
    </row>
    <row r="8073" spans="1:8" x14ac:dyDescent="0.25">
      <c r="A8073" s="41">
        <f>VLOOKUP(D8073,'[110]Legacy Location Lookups'!$A$1:$C$340,2,0)</f>
        <v>73</v>
      </c>
      <c r="B8073" s="41" t="str">
        <f>VLOOKUP(A8073,'[110]Legacy Location Lookups'!$B$1:$C$340,2,0)</f>
        <v>Boynton Beach, FL</v>
      </c>
      <c r="C8073" s="41" t="s">
        <v>151</v>
      </c>
      <c r="D8073" s="41" t="s">
        <v>152</v>
      </c>
      <c r="E8073" s="41" t="s">
        <v>144</v>
      </c>
      <c r="F8073" s="38">
        <v>44365</v>
      </c>
      <c r="G8073" s="41" t="s">
        <v>159</v>
      </c>
      <c r="H8073" s="41">
        <v>6</v>
      </c>
    </row>
    <row r="8074" spans="1:8" x14ac:dyDescent="0.25">
      <c r="A8074" s="41">
        <f>VLOOKUP(D8074,'[110]Legacy Location Lookups'!$A$1:$C$340,2,0)</f>
        <v>73</v>
      </c>
      <c r="B8074" s="41" t="str">
        <f>VLOOKUP(A8074,'[110]Legacy Location Lookups'!$B$1:$C$340,2,0)</f>
        <v>Boynton Beach, FL</v>
      </c>
      <c r="C8074" s="41" t="s">
        <v>151</v>
      </c>
      <c r="D8074" s="41" t="s">
        <v>152</v>
      </c>
      <c r="E8074" s="41" t="s">
        <v>144</v>
      </c>
      <c r="F8074" s="38">
        <v>44365</v>
      </c>
      <c r="G8074" s="41" t="s">
        <v>145</v>
      </c>
      <c r="H8074" s="41">
        <v>0</v>
      </c>
    </row>
    <row r="8075" spans="1:8" x14ac:dyDescent="0.25">
      <c r="A8075" s="41">
        <f>VLOOKUP(D8075,'[110]Legacy Location Lookups'!$A$1:$C$340,2,0)</f>
        <v>73</v>
      </c>
      <c r="B8075" s="41" t="str">
        <f>VLOOKUP(A8075,'[110]Legacy Location Lookups'!$B$1:$C$340,2,0)</f>
        <v>Boynton Beach, FL</v>
      </c>
      <c r="C8075" s="41" t="s">
        <v>151</v>
      </c>
      <c r="D8075" s="41" t="s">
        <v>152</v>
      </c>
      <c r="E8075" s="41" t="s">
        <v>144</v>
      </c>
      <c r="F8075" s="38">
        <v>44365</v>
      </c>
      <c r="G8075" s="41" t="s">
        <v>145</v>
      </c>
      <c r="H8075" s="41">
        <v>4</v>
      </c>
    </row>
    <row r="8076" spans="1:8" x14ac:dyDescent="0.25">
      <c r="A8076" s="41">
        <f>VLOOKUP(D8076,'[110]Legacy Location Lookups'!$A$1:$C$340,2,0)</f>
        <v>75</v>
      </c>
      <c r="B8076" s="41" t="str">
        <f>VLOOKUP(A8076,'[110]Legacy Location Lookups'!$B$1:$C$340,2,0)</f>
        <v>Delray Beach, FL</v>
      </c>
      <c r="C8076" s="41" t="s">
        <v>151</v>
      </c>
      <c r="D8076" s="41" t="s">
        <v>153</v>
      </c>
      <c r="E8076" s="41" t="s">
        <v>144</v>
      </c>
      <c r="F8076" s="38">
        <v>44365</v>
      </c>
      <c r="G8076" s="41" t="s">
        <v>145</v>
      </c>
      <c r="H8076" s="41">
        <v>44</v>
      </c>
    </row>
    <row r="8077" spans="1:8" x14ac:dyDescent="0.25">
      <c r="A8077" s="41">
        <f>VLOOKUP(D8077,'[110]Legacy Location Lookups'!$A$1:$C$340,2,0)</f>
        <v>75</v>
      </c>
      <c r="B8077" s="41" t="str">
        <f>VLOOKUP(A8077,'[110]Legacy Location Lookups'!$B$1:$C$340,2,0)</f>
        <v>Delray Beach, FL</v>
      </c>
      <c r="C8077" s="41" t="s">
        <v>151</v>
      </c>
      <c r="D8077" s="41" t="s">
        <v>153</v>
      </c>
      <c r="E8077" s="41" t="s">
        <v>147</v>
      </c>
      <c r="F8077" s="38">
        <v>44365</v>
      </c>
      <c r="G8077" s="41" t="s">
        <v>147</v>
      </c>
      <c r="H8077" s="41">
        <v>1</v>
      </c>
    </row>
    <row r="8078" spans="1:8" x14ac:dyDescent="0.25">
      <c r="A8078" s="41">
        <f>VLOOKUP(D8078,'[110]Legacy Location Lookups'!$A$1:$C$340,2,0)</f>
        <v>76</v>
      </c>
      <c r="B8078" s="41" t="str">
        <f>VLOOKUP(A8078,'[110]Legacy Location Lookups'!$B$1:$C$340,2,0)</f>
        <v>East Boca Raton, FL</v>
      </c>
      <c r="C8078" s="41" t="s">
        <v>151</v>
      </c>
      <c r="D8078" s="41" t="s">
        <v>175</v>
      </c>
      <c r="E8078" s="41" t="s">
        <v>144</v>
      </c>
      <c r="F8078" s="38">
        <v>44365</v>
      </c>
      <c r="G8078" s="41" t="s">
        <v>145</v>
      </c>
      <c r="H8078" s="41">
        <v>0</v>
      </c>
    </row>
    <row r="8079" spans="1:8" x14ac:dyDescent="0.25">
      <c r="A8079" s="41">
        <f>VLOOKUP(D8079,'[110]Legacy Location Lookups'!$A$1:$C$340,2,0)</f>
        <v>76</v>
      </c>
      <c r="B8079" s="41" t="str">
        <f>VLOOKUP(A8079,'[110]Legacy Location Lookups'!$B$1:$C$340,2,0)</f>
        <v>East Boca Raton, FL</v>
      </c>
      <c r="C8079" s="41" t="s">
        <v>151</v>
      </c>
      <c r="D8079" s="41" t="s">
        <v>175</v>
      </c>
      <c r="E8079" s="41" t="s">
        <v>144</v>
      </c>
      <c r="F8079" s="38">
        <v>44365</v>
      </c>
      <c r="G8079" s="41" t="s">
        <v>159</v>
      </c>
      <c r="H8079" s="41">
        <v>0</v>
      </c>
    </row>
    <row r="8080" spans="1:8" x14ac:dyDescent="0.25">
      <c r="A8080" s="41">
        <f>VLOOKUP(D8080,'[110]Legacy Location Lookups'!$A$1:$C$340,2,0)</f>
        <v>77</v>
      </c>
      <c r="B8080" s="41" t="str">
        <f>VLOOKUP(A8080,'[110]Legacy Location Lookups'!$B$1:$C$340,2,0)</f>
        <v>West Boca Raton, FL</v>
      </c>
      <c r="C8080" s="41" t="s">
        <v>151</v>
      </c>
      <c r="D8080" s="41" t="s">
        <v>154</v>
      </c>
      <c r="E8080" s="41" t="s">
        <v>144</v>
      </c>
      <c r="F8080" s="38">
        <v>44365</v>
      </c>
      <c r="G8080" s="41" t="s">
        <v>145</v>
      </c>
      <c r="H8080" s="41">
        <v>0</v>
      </c>
    </row>
    <row r="8081" spans="1:8" x14ac:dyDescent="0.25">
      <c r="A8081" s="41">
        <f>VLOOKUP(D8081,'[110]Legacy Location Lookups'!$A$1:$C$340,2,0)</f>
        <v>72</v>
      </c>
      <c r="B8081" s="41" t="str">
        <f>VLOOKUP(A8081,'[110]Legacy Location Lookups'!$B$1:$C$340,2,0)</f>
        <v>Boca Raton, FL</v>
      </c>
      <c r="C8081" s="41" t="s">
        <v>151</v>
      </c>
      <c r="D8081" s="41" t="s">
        <v>155</v>
      </c>
      <c r="E8081" s="41" t="s">
        <v>144</v>
      </c>
      <c r="F8081" s="38">
        <v>44365</v>
      </c>
      <c r="G8081" s="41" t="s">
        <v>145</v>
      </c>
      <c r="H8081" s="41">
        <v>5</v>
      </c>
    </row>
    <row r="8082" spans="1:8" x14ac:dyDescent="0.25">
      <c r="A8082" s="41">
        <f>VLOOKUP(D8082,'[110]Legacy Location Lookups'!$A$1:$C$340,2,0)</f>
        <v>72</v>
      </c>
      <c r="B8082" s="41" t="str">
        <f>VLOOKUP(A8082,'[110]Legacy Location Lookups'!$B$1:$C$340,2,0)</f>
        <v>Boca Raton, FL</v>
      </c>
      <c r="C8082" s="41" t="s">
        <v>151</v>
      </c>
      <c r="D8082" s="41" t="s">
        <v>155</v>
      </c>
      <c r="E8082" s="41" t="s">
        <v>147</v>
      </c>
      <c r="F8082" s="38">
        <v>44365</v>
      </c>
      <c r="G8082" s="41" t="s">
        <v>147</v>
      </c>
      <c r="H8082" s="41">
        <v>0</v>
      </c>
    </row>
    <row r="8083" spans="1:8" x14ac:dyDescent="0.25">
      <c r="A8083" s="41">
        <f>VLOOKUP(D8083,'[110]Legacy Location Lookups'!$A$1:$C$340,2,0)</f>
        <v>72</v>
      </c>
      <c r="B8083" s="41" t="str">
        <f>VLOOKUP(A8083,'[110]Legacy Location Lookups'!$B$1:$C$340,2,0)</f>
        <v>Boca Raton, FL</v>
      </c>
      <c r="C8083" s="41" t="s">
        <v>151</v>
      </c>
      <c r="D8083" s="41" t="s">
        <v>155</v>
      </c>
      <c r="E8083" s="41" t="s">
        <v>144</v>
      </c>
      <c r="F8083" s="38">
        <v>44365</v>
      </c>
      <c r="G8083" s="41" t="s">
        <v>159</v>
      </c>
      <c r="H8083" s="41">
        <v>2</v>
      </c>
    </row>
    <row r="8084" spans="1:8" x14ac:dyDescent="0.25">
      <c r="A8084" s="41">
        <f>VLOOKUP(D8084,'[110]Legacy Location Lookups'!$A$1:$C$340,2,0)</f>
        <v>104</v>
      </c>
      <c r="B8084" s="41" t="str">
        <f>VLOOKUP(A8084,'[110]Legacy Location Lookups'!$B$1:$C$340,2,0)</f>
        <v>Miami, FL</v>
      </c>
      <c r="C8084" s="41" t="s">
        <v>151</v>
      </c>
      <c r="D8084" s="41" t="s">
        <v>223</v>
      </c>
      <c r="E8084" s="41" t="s">
        <v>144</v>
      </c>
      <c r="F8084" s="38">
        <v>44365</v>
      </c>
      <c r="G8084" s="41" t="s">
        <v>145</v>
      </c>
      <c r="H8084" s="41">
        <v>0</v>
      </c>
    </row>
    <row r="8085" spans="1:8" x14ac:dyDescent="0.25">
      <c r="A8085" s="41">
        <f>VLOOKUP(D8085,'[110]Legacy Location Lookups'!$A$1:$C$340,2,0)</f>
        <v>104</v>
      </c>
      <c r="B8085" s="41" t="str">
        <f>VLOOKUP(A8085,'[110]Legacy Location Lookups'!$B$1:$C$340,2,0)</f>
        <v>Miami, FL</v>
      </c>
      <c r="C8085" s="41" t="s">
        <v>151</v>
      </c>
      <c r="D8085" s="41" t="s">
        <v>223</v>
      </c>
      <c r="E8085" s="41" t="s">
        <v>144</v>
      </c>
      <c r="F8085" s="38">
        <v>44365</v>
      </c>
      <c r="G8085" s="41" t="s">
        <v>159</v>
      </c>
      <c r="H8085" s="41">
        <v>0</v>
      </c>
    </row>
    <row r="8086" spans="1:8" x14ac:dyDescent="0.25">
      <c r="A8086" s="41">
        <f>VLOOKUP(D8086,'[110]Legacy Location Lookups'!$A$1:$C$340,2,0)</f>
        <v>73</v>
      </c>
      <c r="B8086" s="41" t="str">
        <f>VLOOKUP(A8086,'[110]Legacy Location Lookups'!$B$1:$C$340,2,0)</f>
        <v>Boynton Beach, FL</v>
      </c>
      <c r="C8086" s="41" t="s">
        <v>151</v>
      </c>
      <c r="D8086" s="41" t="s">
        <v>152</v>
      </c>
      <c r="E8086" s="41" t="s">
        <v>144</v>
      </c>
      <c r="F8086" s="38">
        <v>44368</v>
      </c>
      <c r="G8086" s="41" t="s">
        <v>145</v>
      </c>
      <c r="H8086" s="41">
        <v>82</v>
      </c>
    </row>
    <row r="8087" spans="1:8" x14ac:dyDescent="0.25">
      <c r="A8087" s="41">
        <f>VLOOKUP(D8087,'[110]Legacy Location Lookups'!$A$1:$C$340,2,0)</f>
        <v>73</v>
      </c>
      <c r="B8087" s="41" t="str">
        <f>VLOOKUP(A8087,'[110]Legacy Location Lookups'!$B$1:$C$340,2,0)</f>
        <v>Boynton Beach, FL</v>
      </c>
      <c r="C8087" s="41" t="s">
        <v>151</v>
      </c>
      <c r="D8087" s="41" t="s">
        <v>152</v>
      </c>
      <c r="E8087" s="41" t="s">
        <v>144</v>
      </c>
      <c r="F8087" s="38">
        <v>44368</v>
      </c>
      <c r="G8087" s="41" t="s">
        <v>159</v>
      </c>
      <c r="H8087" s="41">
        <v>5</v>
      </c>
    </row>
    <row r="8088" spans="1:8" x14ac:dyDescent="0.25">
      <c r="A8088" s="41">
        <f>VLOOKUP(D8088,'[110]Legacy Location Lookups'!$A$1:$C$340,2,0)</f>
        <v>73</v>
      </c>
      <c r="B8088" s="41" t="str">
        <f>VLOOKUP(A8088,'[110]Legacy Location Lookups'!$B$1:$C$340,2,0)</f>
        <v>Boynton Beach, FL</v>
      </c>
      <c r="C8088" s="41" t="s">
        <v>151</v>
      </c>
      <c r="D8088" s="41" t="s">
        <v>152</v>
      </c>
      <c r="E8088" s="41" t="s">
        <v>147</v>
      </c>
      <c r="F8088" s="38">
        <v>44368</v>
      </c>
      <c r="G8088" s="41" t="s">
        <v>145</v>
      </c>
      <c r="H8088" s="41">
        <v>0</v>
      </c>
    </row>
    <row r="8089" spans="1:8" x14ac:dyDescent="0.25">
      <c r="A8089" s="41">
        <f>VLOOKUP(D8089,'[110]Legacy Location Lookups'!$A$1:$C$340,2,0)</f>
        <v>73</v>
      </c>
      <c r="B8089" s="41" t="str">
        <f>VLOOKUP(A8089,'[110]Legacy Location Lookups'!$B$1:$C$340,2,0)</f>
        <v>Boynton Beach, FL</v>
      </c>
      <c r="C8089" s="41" t="s">
        <v>151</v>
      </c>
      <c r="D8089" s="41" t="s">
        <v>152</v>
      </c>
      <c r="E8089" s="41" t="s">
        <v>144</v>
      </c>
      <c r="F8089" s="38">
        <v>44368</v>
      </c>
      <c r="G8089" s="41" t="s">
        <v>145</v>
      </c>
      <c r="H8089" s="41">
        <v>6</v>
      </c>
    </row>
    <row r="8090" spans="1:8" x14ac:dyDescent="0.25">
      <c r="A8090" s="41">
        <f>VLOOKUP(D8090,'[110]Legacy Location Lookups'!$A$1:$C$340,2,0)</f>
        <v>75</v>
      </c>
      <c r="B8090" s="41" t="str">
        <f>VLOOKUP(A8090,'[110]Legacy Location Lookups'!$B$1:$C$340,2,0)</f>
        <v>Delray Beach, FL</v>
      </c>
      <c r="C8090" s="41" t="s">
        <v>151</v>
      </c>
      <c r="D8090" s="41" t="s">
        <v>153</v>
      </c>
      <c r="E8090" s="41" t="s">
        <v>144</v>
      </c>
      <c r="F8090" s="38">
        <v>44368</v>
      </c>
      <c r="G8090" s="41" t="s">
        <v>145</v>
      </c>
      <c r="H8090" s="41">
        <v>14</v>
      </c>
    </row>
    <row r="8091" spans="1:8" x14ac:dyDescent="0.25">
      <c r="A8091" s="41">
        <f>VLOOKUP(D8091,'[110]Legacy Location Lookups'!$A$1:$C$340,2,0)</f>
        <v>75</v>
      </c>
      <c r="B8091" s="41" t="str">
        <f>VLOOKUP(A8091,'[110]Legacy Location Lookups'!$B$1:$C$340,2,0)</f>
        <v>Delray Beach, FL</v>
      </c>
      <c r="C8091" s="41" t="s">
        <v>151</v>
      </c>
      <c r="D8091" s="41" t="s">
        <v>153</v>
      </c>
      <c r="E8091" s="41" t="s">
        <v>147</v>
      </c>
      <c r="F8091" s="38">
        <v>44368</v>
      </c>
      <c r="G8091" s="41" t="s">
        <v>147</v>
      </c>
      <c r="H8091" s="41">
        <v>0</v>
      </c>
    </row>
    <row r="8092" spans="1:8" x14ac:dyDescent="0.25">
      <c r="A8092" s="41">
        <f>VLOOKUP(D8092,'[110]Legacy Location Lookups'!$A$1:$C$340,2,0)</f>
        <v>75</v>
      </c>
      <c r="B8092" s="41" t="str">
        <f>VLOOKUP(A8092,'[110]Legacy Location Lookups'!$B$1:$C$340,2,0)</f>
        <v>Delray Beach, FL</v>
      </c>
      <c r="C8092" s="41" t="s">
        <v>151</v>
      </c>
      <c r="D8092" s="41" t="s">
        <v>153</v>
      </c>
      <c r="E8092" s="41" t="s">
        <v>144</v>
      </c>
      <c r="F8092" s="38">
        <v>44368</v>
      </c>
      <c r="G8092" s="41" t="s">
        <v>159</v>
      </c>
      <c r="H8092" s="41">
        <v>4</v>
      </c>
    </row>
    <row r="8093" spans="1:8" x14ac:dyDescent="0.25">
      <c r="A8093" s="41">
        <f>VLOOKUP(D8093,'[110]Legacy Location Lookups'!$A$1:$C$340,2,0)</f>
        <v>76</v>
      </c>
      <c r="B8093" s="41" t="str">
        <f>VLOOKUP(A8093,'[110]Legacy Location Lookups'!$B$1:$C$340,2,0)</f>
        <v>East Boca Raton, FL</v>
      </c>
      <c r="C8093" s="41" t="s">
        <v>151</v>
      </c>
      <c r="D8093" s="41" t="s">
        <v>175</v>
      </c>
      <c r="E8093" s="41" t="s">
        <v>144</v>
      </c>
      <c r="F8093" s="38">
        <v>44368</v>
      </c>
      <c r="G8093" s="41" t="s">
        <v>145</v>
      </c>
      <c r="H8093" s="41">
        <v>15</v>
      </c>
    </row>
    <row r="8094" spans="1:8" x14ac:dyDescent="0.25">
      <c r="A8094" s="41">
        <f>VLOOKUP(D8094,'[110]Legacy Location Lookups'!$A$1:$C$340,2,0)</f>
        <v>77</v>
      </c>
      <c r="B8094" s="41" t="str">
        <f>VLOOKUP(A8094,'[110]Legacy Location Lookups'!$B$1:$C$340,2,0)</f>
        <v>West Boca Raton, FL</v>
      </c>
      <c r="C8094" s="41" t="s">
        <v>151</v>
      </c>
      <c r="D8094" s="41" t="s">
        <v>154</v>
      </c>
      <c r="E8094" s="41" t="s">
        <v>144</v>
      </c>
      <c r="F8094" s="38">
        <v>44368</v>
      </c>
      <c r="G8094" s="41" t="s">
        <v>145</v>
      </c>
      <c r="H8094" s="41">
        <v>20</v>
      </c>
    </row>
    <row r="8095" spans="1:8" x14ac:dyDescent="0.25">
      <c r="A8095" s="41">
        <f>VLOOKUP(D8095,'[110]Legacy Location Lookups'!$A$1:$C$340,2,0)</f>
        <v>72</v>
      </c>
      <c r="B8095" s="41" t="str">
        <f>VLOOKUP(A8095,'[110]Legacy Location Lookups'!$B$1:$C$340,2,0)</f>
        <v>Boca Raton, FL</v>
      </c>
      <c r="C8095" s="41" t="s">
        <v>151</v>
      </c>
      <c r="D8095" s="41" t="s">
        <v>155</v>
      </c>
      <c r="E8095" s="41" t="s">
        <v>144</v>
      </c>
      <c r="F8095" s="38">
        <v>44368</v>
      </c>
      <c r="G8095" s="41" t="s">
        <v>145</v>
      </c>
      <c r="H8095" s="41">
        <v>1</v>
      </c>
    </row>
    <row r="8096" spans="1:8" x14ac:dyDescent="0.25">
      <c r="A8096" s="41">
        <f>VLOOKUP(D8096,'[110]Legacy Location Lookups'!$A$1:$C$340,2,0)</f>
        <v>72</v>
      </c>
      <c r="B8096" s="41" t="str">
        <f>VLOOKUP(A8096,'[110]Legacy Location Lookups'!$B$1:$C$340,2,0)</f>
        <v>Boca Raton, FL</v>
      </c>
      <c r="C8096" s="41" t="s">
        <v>151</v>
      </c>
      <c r="D8096" s="41" t="s">
        <v>155</v>
      </c>
      <c r="E8096" s="41" t="s">
        <v>144</v>
      </c>
      <c r="F8096" s="38">
        <v>44368</v>
      </c>
      <c r="G8096" s="41" t="s">
        <v>159</v>
      </c>
      <c r="H8096" s="41">
        <v>0</v>
      </c>
    </row>
    <row r="8097" spans="1:8" x14ac:dyDescent="0.25">
      <c r="A8097" s="41">
        <f>VLOOKUP(D8097,'[110]Legacy Location Lookups'!$A$1:$C$340,2,0)</f>
        <v>72</v>
      </c>
      <c r="B8097" s="41" t="str">
        <f>VLOOKUP(A8097,'[110]Legacy Location Lookups'!$B$1:$C$340,2,0)</f>
        <v>Boca Raton, FL</v>
      </c>
      <c r="C8097" s="41" t="s">
        <v>151</v>
      </c>
      <c r="D8097" s="41" t="s">
        <v>155</v>
      </c>
      <c r="E8097" s="41" t="s">
        <v>147</v>
      </c>
      <c r="F8097" s="38">
        <v>44368</v>
      </c>
      <c r="G8097" s="41" t="s">
        <v>147</v>
      </c>
      <c r="H8097" s="41">
        <v>0</v>
      </c>
    </row>
    <row r="8098" spans="1:8" x14ac:dyDescent="0.25">
      <c r="A8098" s="41">
        <f>VLOOKUP(D8098,'[110]Legacy Location Lookups'!$A$1:$C$340,2,0)</f>
        <v>104</v>
      </c>
      <c r="B8098" s="41" t="str">
        <f>VLOOKUP(A8098,'[110]Legacy Location Lookups'!$B$1:$C$340,2,0)</f>
        <v>Miami, FL</v>
      </c>
      <c r="C8098" s="41" t="s">
        <v>151</v>
      </c>
      <c r="D8098" s="41" t="s">
        <v>223</v>
      </c>
      <c r="E8098" s="41" t="s">
        <v>144</v>
      </c>
      <c r="F8098" s="38">
        <v>44368</v>
      </c>
      <c r="G8098" s="41" t="s">
        <v>145</v>
      </c>
      <c r="H8098" s="41">
        <v>18</v>
      </c>
    </row>
    <row r="8099" spans="1:8" x14ac:dyDescent="0.25">
      <c r="A8099" s="41">
        <f>VLOOKUP(D8099,'[110]Legacy Location Lookups'!$A$1:$C$340,2,0)</f>
        <v>104</v>
      </c>
      <c r="B8099" s="41" t="str">
        <f>VLOOKUP(A8099,'[110]Legacy Location Lookups'!$B$1:$C$340,2,0)</f>
        <v>Miami, FL</v>
      </c>
      <c r="C8099" s="41" t="s">
        <v>151</v>
      </c>
      <c r="D8099" s="41" t="s">
        <v>223</v>
      </c>
      <c r="E8099" s="41" t="s">
        <v>144</v>
      </c>
      <c r="F8099" s="38">
        <v>44368</v>
      </c>
      <c r="G8099" s="41" t="s">
        <v>159</v>
      </c>
      <c r="H8099" s="41">
        <v>0</v>
      </c>
    </row>
    <row r="8100" spans="1:8" x14ac:dyDescent="0.25">
      <c r="A8100" s="41">
        <f>VLOOKUP(D8100,'[110]Legacy Location Lookups'!$A$1:$C$340,2,0)</f>
        <v>73</v>
      </c>
      <c r="B8100" s="41" t="str">
        <f>VLOOKUP(A8100,'[110]Legacy Location Lookups'!$B$1:$C$340,2,0)</f>
        <v>Boynton Beach, FL</v>
      </c>
      <c r="C8100" s="41" t="s">
        <v>151</v>
      </c>
      <c r="D8100" s="41" t="s">
        <v>152</v>
      </c>
      <c r="E8100" s="41" t="s">
        <v>144</v>
      </c>
      <c r="F8100" s="38">
        <v>44369</v>
      </c>
      <c r="G8100" s="41" t="s">
        <v>145</v>
      </c>
      <c r="H8100" s="41">
        <v>62</v>
      </c>
    </row>
    <row r="8101" spans="1:8" x14ac:dyDescent="0.25">
      <c r="A8101" s="41">
        <f>VLOOKUP(D8101,'[110]Legacy Location Lookups'!$A$1:$C$340,2,0)</f>
        <v>73</v>
      </c>
      <c r="B8101" s="41" t="str">
        <f>VLOOKUP(A8101,'[110]Legacy Location Lookups'!$B$1:$C$340,2,0)</f>
        <v>Boynton Beach, FL</v>
      </c>
      <c r="C8101" s="41" t="s">
        <v>151</v>
      </c>
      <c r="D8101" s="41" t="s">
        <v>152</v>
      </c>
      <c r="E8101" s="41" t="s">
        <v>144</v>
      </c>
      <c r="F8101" s="38">
        <v>44369</v>
      </c>
      <c r="G8101" s="41" t="s">
        <v>159</v>
      </c>
      <c r="H8101" s="41">
        <v>5</v>
      </c>
    </row>
    <row r="8102" spans="1:8" x14ac:dyDescent="0.25">
      <c r="A8102" s="41">
        <f>VLOOKUP(D8102,'[110]Legacy Location Lookups'!$A$1:$C$340,2,0)</f>
        <v>73</v>
      </c>
      <c r="B8102" s="41" t="str">
        <f>VLOOKUP(A8102,'[110]Legacy Location Lookups'!$B$1:$C$340,2,0)</f>
        <v>Boynton Beach, FL</v>
      </c>
      <c r="C8102" s="41" t="s">
        <v>151</v>
      </c>
      <c r="D8102" s="41" t="s">
        <v>152</v>
      </c>
      <c r="E8102" s="41" t="s">
        <v>147</v>
      </c>
      <c r="F8102" s="38">
        <v>44369</v>
      </c>
      <c r="G8102" s="41" t="s">
        <v>147</v>
      </c>
      <c r="H8102" s="41">
        <v>0</v>
      </c>
    </row>
    <row r="8103" spans="1:8" x14ac:dyDescent="0.25">
      <c r="A8103" s="41">
        <f>VLOOKUP(D8103,'[110]Legacy Location Lookups'!$A$1:$C$340,2,0)</f>
        <v>73</v>
      </c>
      <c r="B8103" s="41" t="str">
        <f>VLOOKUP(A8103,'[110]Legacy Location Lookups'!$B$1:$C$340,2,0)</f>
        <v>Boynton Beach, FL</v>
      </c>
      <c r="C8103" s="41" t="s">
        <v>151</v>
      </c>
      <c r="D8103" s="41" t="s">
        <v>152</v>
      </c>
      <c r="E8103" s="41" t="s">
        <v>144</v>
      </c>
      <c r="F8103" s="38">
        <v>44369</v>
      </c>
      <c r="G8103" s="41" t="s">
        <v>145</v>
      </c>
      <c r="H8103" s="41">
        <v>5</v>
      </c>
    </row>
    <row r="8104" spans="1:8" x14ac:dyDescent="0.25">
      <c r="A8104" s="41">
        <f>VLOOKUP(D8104,'[110]Legacy Location Lookups'!$A$1:$C$340,2,0)</f>
        <v>75</v>
      </c>
      <c r="B8104" s="41" t="str">
        <f>VLOOKUP(A8104,'[110]Legacy Location Lookups'!$B$1:$C$340,2,0)</f>
        <v>Delray Beach, FL</v>
      </c>
      <c r="C8104" s="41" t="s">
        <v>151</v>
      </c>
      <c r="D8104" s="41" t="s">
        <v>153</v>
      </c>
      <c r="E8104" s="41" t="s">
        <v>144</v>
      </c>
      <c r="F8104" s="38">
        <v>44369</v>
      </c>
      <c r="G8104" s="41" t="s">
        <v>145</v>
      </c>
      <c r="H8104" s="41">
        <v>55</v>
      </c>
    </row>
    <row r="8105" spans="1:8" x14ac:dyDescent="0.25">
      <c r="A8105" s="41">
        <f>VLOOKUP(D8105,'[110]Legacy Location Lookups'!$A$1:$C$340,2,0)</f>
        <v>75</v>
      </c>
      <c r="B8105" s="41" t="str">
        <f>VLOOKUP(A8105,'[110]Legacy Location Lookups'!$B$1:$C$340,2,0)</f>
        <v>Delray Beach, FL</v>
      </c>
      <c r="C8105" s="41" t="s">
        <v>151</v>
      </c>
      <c r="D8105" s="41" t="s">
        <v>153</v>
      </c>
      <c r="E8105" s="41" t="s">
        <v>144</v>
      </c>
      <c r="F8105" s="38">
        <v>44369</v>
      </c>
      <c r="G8105" s="41" t="s">
        <v>159</v>
      </c>
      <c r="H8105" s="41">
        <v>0</v>
      </c>
    </row>
    <row r="8106" spans="1:8" x14ac:dyDescent="0.25">
      <c r="A8106" s="41">
        <f>VLOOKUP(D8106,'[110]Legacy Location Lookups'!$A$1:$C$340,2,0)</f>
        <v>76</v>
      </c>
      <c r="B8106" s="41" t="str">
        <f>VLOOKUP(A8106,'[110]Legacy Location Lookups'!$B$1:$C$340,2,0)</f>
        <v>East Boca Raton, FL</v>
      </c>
      <c r="C8106" s="41" t="s">
        <v>151</v>
      </c>
      <c r="D8106" s="41" t="s">
        <v>175</v>
      </c>
      <c r="E8106" s="41" t="s">
        <v>144</v>
      </c>
      <c r="F8106" s="38">
        <v>44369</v>
      </c>
      <c r="G8106" s="41" t="s">
        <v>145</v>
      </c>
      <c r="H8106" s="41">
        <v>18</v>
      </c>
    </row>
    <row r="8107" spans="1:8" x14ac:dyDescent="0.25">
      <c r="A8107" s="41">
        <f>VLOOKUP(D8107,'[110]Legacy Location Lookups'!$A$1:$C$340,2,0)</f>
        <v>77</v>
      </c>
      <c r="B8107" s="41" t="str">
        <f>VLOOKUP(A8107,'[110]Legacy Location Lookups'!$B$1:$C$340,2,0)</f>
        <v>West Boca Raton, FL</v>
      </c>
      <c r="C8107" s="41" t="s">
        <v>151</v>
      </c>
      <c r="D8107" s="41" t="s">
        <v>154</v>
      </c>
      <c r="E8107" s="41" t="s">
        <v>144</v>
      </c>
      <c r="F8107" s="38">
        <v>44369</v>
      </c>
      <c r="G8107" s="41" t="s">
        <v>145</v>
      </c>
      <c r="H8107" s="41">
        <v>1</v>
      </c>
    </row>
    <row r="8108" spans="1:8" x14ac:dyDescent="0.25">
      <c r="A8108" s="41">
        <f>VLOOKUP(D8108,'[110]Legacy Location Lookups'!$A$1:$C$340,2,0)</f>
        <v>72</v>
      </c>
      <c r="B8108" s="41" t="str">
        <f>VLOOKUP(A8108,'[110]Legacy Location Lookups'!$B$1:$C$340,2,0)</f>
        <v>Boca Raton, FL</v>
      </c>
      <c r="C8108" s="41" t="s">
        <v>151</v>
      </c>
      <c r="D8108" s="41" t="s">
        <v>155</v>
      </c>
      <c r="E8108" s="41" t="s">
        <v>144</v>
      </c>
      <c r="F8108" s="38">
        <v>44369</v>
      </c>
      <c r="G8108" s="41" t="s">
        <v>145</v>
      </c>
      <c r="H8108" s="41">
        <v>43</v>
      </c>
    </row>
    <row r="8109" spans="1:8" x14ac:dyDescent="0.25">
      <c r="A8109" s="41">
        <f>VLOOKUP(D8109,'[110]Legacy Location Lookups'!$A$1:$C$340,2,0)</f>
        <v>72</v>
      </c>
      <c r="B8109" s="41" t="str">
        <f>VLOOKUP(A8109,'[110]Legacy Location Lookups'!$B$1:$C$340,2,0)</f>
        <v>Boca Raton, FL</v>
      </c>
      <c r="C8109" s="41" t="s">
        <v>151</v>
      </c>
      <c r="D8109" s="41" t="s">
        <v>155</v>
      </c>
      <c r="E8109" s="41" t="s">
        <v>144</v>
      </c>
      <c r="F8109" s="38">
        <v>44369</v>
      </c>
      <c r="G8109" s="41" t="s">
        <v>159</v>
      </c>
      <c r="H8109" s="41">
        <v>1</v>
      </c>
    </row>
    <row r="8110" spans="1:8" x14ac:dyDescent="0.25">
      <c r="A8110" s="41">
        <f>VLOOKUP(D8110,'[110]Legacy Location Lookups'!$A$1:$C$340,2,0)</f>
        <v>72</v>
      </c>
      <c r="B8110" s="41" t="str">
        <f>VLOOKUP(A8110,'[110]Legacy Location Lookups'!$B$1:$C$340,2,0)</f>
        <v>Boca Raton, FL</v>
      </c>
      <c r="C8110" s="41" t="s">
        <v>151</v>
      </c>
      <c r="D8110" s="41" t="s">
        <v>155</v>
      </c>
      <c r="E8110" s="41" t="s">
        <v>147</v>
      </c>
      <c r="F8110" s="38">
        <v>44369</v>
      </c>
      <c r="G8110" s="41" t="s">
        <v>147</v>
      </c>
      <c r="H8110" s="41">
        <v>0</v>
      </c>
    </row>
    <row r="8111" spans="1:8" x14ac:dyDescent="0.25">
      <c r="A8111" s="41">
        <f>VLOOKUP(D8111,'[110]Legacy Location Lookups'!$A$1:$C$340,2,0)</f>
        <v>104</v>
      </c>
      <c r="B8111" s="41" t="str">
        <f>VLOOKUP(A8111,'[110]Legacy Location Lookups'!$B$1:$C$340,2,0)</f>
        <v>Miami, FL</v>
      </c>
      <c r="C8111" s="41" t="s">
        <v>151</v>
      </c>
      <c r="D8111" s="41" t="s">
        <v>223</v>
      </c>
      <c r="E8111" s="41" t="s">
        <v>144</v>
      </c>
      <c r="F8111" s="38">
        <v>44369</v>
      </c>
      <c r="G8111" s="41" t="s">
        <v>145</v>
      </c>
      <c r="H8111" s="41">
        <v>18</v>
      </c>
    </row>
    <row r="8112" spans="1:8" x14ac:dyDescent="0.25">
      <c r="A8112" s="41">
        <f>VLOOKUP(D8112,'[110]Legacy Location Lookups'!$A$1:$C$340,2,0)</f>
        <v>104</v>
      </c>
      <c r="B8112" s="41" t="str">
        <f>VLOOKUP(A8112,'[110]Legacy Location Lookups'!$B$1:$C$340,2,0)</f>
        <v>Miami, FL</v>
      </c>
      <c r="C8112" s="41" t="s">
        <v>151</v>
      </c>
      <c r="D8112" s="41" t="s">
        <v>223</v>
      </c>
      <c r="E8112" s="41" t="s">
        <v>144</v>
      </c>
      <c r="F8112" s="38">
        <v>44369</v>
      </c>
      <c r="G8112" s="41" t="s">
        <v>159</v>
      </c>
      <c r="H8112" s="41">
        <v>3</v>
      </c>
    </row>
    <row r="8113" spans="1:8" x14ac:dyDescent="0.25">
      <c r="A8113" s="41">
        <f>VLOOKUP(D8113,'[110]Legacy Location Lookups'!$A$1:$C$340,2,0)</f>
        <v>73</v>
      </c>
      <c r="B8113" s="41" t="str">
        <f>VLOOKUP(A8113,'[110]Legacy Location Lookups'!$B$1:$C$340,2,0)</f>
        <v>Boynton Beach, FL</v>
      </c>
      <c r="C8113" s="41" t="s">
        <v>151</v>
      </c>
      <c r="D8113" s="41" t="s">
        <v>152</v>
      </c>
      <c r="E8113" s="41" t="s">
        <v>144</v>
      </c>
      <c r="F8113" s="38">
        <v>44370</v>
      </c>
      <c r="G8113" s="41" t="s">
        <v>145</v>
      </c>
      <c r="H8113" s="41">
        <v>51</v>
      </c>
    </row>
    <row r="8114" spans="1:8" x14ac:dyDescent="0.25">
      <c r="A8114" s="41">
        <f>VLOOKUP(D8114,'[110]Legacy Location Lookups'!$A$1:$C$340,2,0)</f>
        <v>73</v>
      </c>
      <c r="B8114" s="41" t="str">
        <f>VLOOKUP(A8114,'[110]Legacy Location Lookups'!$B$1:$C$340,2,0)</f>
        <v>Boynton Beach, FL</v>
      </c>
      <c r="C8114" s="41" t="s">
        <v>151</v>
      </c>
      <c r="D8114" s="41" t="s">
        <v>152</v>
      </c>
      <c r="E8114" s="41" t="s">
        <v>144</v>
      </c>
      <c r="F8114" s="38">
        <v>44370</v>
      </c>
      <c r="G8114" s="41" t="s">
        <v>159</v>
      </c>
      <c r="H8114" s="41">
        <v>9</v>
      </c>
    </row>
    <row r="8115" spans="1:8" x14ac:dyDescent="0.25">
      <c r="A8115" s="41">
        <f>VLOOKUP(D8115,'[110]Legacy Location Lookups'!$A$1:$C$340,2,0)</f>
        <v>73</v>
      </c>
      <c r="B8115" s="41" t="str">
        <f>VLOOKUP(A8115,'[110]Legacy Location Lookups'!$B$1:$C$340,2,0)</f>
        <v>Boynton Beach, FL</v>
      </c>
      <c r="C8115" s="41" t="s">
        <v>151</v>
      </c>
      <c r="D8115" s="41" t="s">
        <v>152</v>
      </c>
      <c r="E8115" s="41" t="s">
        <v>144</v>
      </c>
      <c r="F8115" s="38">
        <v>44370</v>
      </c>
      <c r="G8115" s="41" t="s">
        <v>145</v>
      </c>
      <c r="H8115" s="41">
        <v>5</v>
      </c>
    </row>
    <row r="8116" spans="1:8" x14ac:dyDescent="0.25">
      <c r="A8116" s="41">
        <f>VLOOKUP(D8116,'[110]Legacy Location Lookups'!$A$1:$C$340,2,0)</f>
        <v>73</v>
      </c>
      <c r="B8116" s="41" t="str">
        <f>VLOOKUP(A8116,'[110]Legacy Location Lookups'!$B$1:$C$340,2,0)</f>
        <v>Boynton Beach, FL</v>
      </c>
      <c r="C8116" s="41" t="s">
        <v>151</v>
      </c>
      <c r="D8116" s="41" t="s">
        <v>152</v>
      </c>
      <c r="E8116" s="41" t="s">
        <v>144</v>
      </c>
      <c r="F8116" s="38">
        <v>44370</v>
      </c>
      <c r="G8116" s="41" t="s">
        <v>145</v>
      </c>
      <c r="H8116" s="41">
        <v>0</v>
      </c>
    </row>
    <row r="8117" spans="1:8" x14ac:dyDescent="0.25">
      <c r="A8117" s="41">
        <f>VLOOKUP(D8117,'[110]Legacy Location Lookups'!$A$1:$C$340,2,0)</f>
        <v>73</v>
      </c>
      <c r="B8117" s="41" t="str">
        <f>VLOOKUP(A8117,'[110]Legacy Location Lookups'!$B$1:$C$340,2,0)</f>
        <v>Boynton Beach, FL</v>
      </c>
      <c r="C8117" s="41" t="s">
        <v>151</v>
      </c>
      <c r="D8117" s="41" t="s">
        <v>152</v>
      </c>
      <c r="E8117" s="41" t="s">
        <v>144</v>
      </c>
      <c r="F8117" s="38">
        <v>44370</v>
      </c>
      <c r="G8117" s="41" t="s">
        <v>146</v>
      </c>
      <c r="H8117" s="41">
        <v>0</v>
      </c>
    </row>
    <row r="8118" spans="1:8" x14ac:dyDescent="0.25">
      <c r="A8118" s="41">
        <f>VLOOKUP(D8118,'[110]Legacy Location Lookups'!$A$1:$C$340,2,0)</f>
        <v>75</v>
      </c>
      <c r="B8118" s="41" t="str">
        <f>VLOOKUP(A8118,'[110]Legacy Location Lookups'!$B$1:$C$340,2,0)</f>
        <v>Delray Beach, FL</v>
      </c>
      <c r="C8118" s="41" t="s">
        <v>151</v>
      </c>
      <c r="D8118" s="41" t="s">
        <v>153</v>
      </c>
      <c r="E8118" s="41" t="s">
        <v>144</v>
      </c>
      <c r="F8118" s="38">
        <v>44370</v>
      </c>
      <c r="G8118" s="41" t="s">
        <v>145</v>
      </c>
      <c r="H8118" s="41">
        <v>48</v>
      </c>
    </row>
    <row r="8119" spans="1:8" x14ac:dyDescent="0.25">
      <c r="A8119" s="41">
        <f>VLOOKUP(D8119,'[110]Legacy Location Lookups'!$A$1:$C$340,2,0)</f>
        <v>75</v>
      </c>
      <c r="B8119" s="41" t="str">
        <f>VLOOKUP(A8119,'[110]Legacy Location Lookups'!$B$1:$C$340,2,0)</f>
        <v>Delray Beach, FL</v>
      </c>
      <c r="C8119" s="41" t="s">
        <v>151</v>
      </c>
      <c r="D8119" s="41" t="s">
        <v>153</v>
      </c>
      <c r="E8119" s="41" t="s">
        <v>147</v>
      </c>
      <c r="F8119" s="38">
        <v>44370</v>
      </c>
      <c r="G8119" s="41" t="s">
        <v>147</v>
      </c>
      <c r="H8119" s="41">
        <v>0</v>
      </c>
    </row>
    <row r="8120" spans="1:8" x14ac:dyDescent="0.25">
      <c r="A8120" s="41">
        <f>VLOOKUP(D8120,'[110]Legacy Location Lookups'!$A$1:$C$340,2,0)</f>
        <v>75</v>
      </c>
      <c r="B8120" s="41" t="str">
        <f>VLOOKUP(A8120,'[110]Legacy Location Lookups'!$B$1:$C$340,2,0)</f>
        <v>Delray Beach, FL</v>
      </c>
      <c r="C8120" s="41" t="s">
        <v>151</v>
      </c>
      <c r="D8120" s="41" t="s">
        <v>153</v>
      </c>
      <c r="E8120" s="41" t="s">
        <v>144</v>
      </c>
      <c r="F8120" s="38">
        <v>44370</v>
      </c>
      <c r="G8120" s="41" t="s">
        <v>159</v>
      </c>
      <c r="H8120" s="41">
        <v>2</v>
      </c>
    </row>
    <row r="8121" spans="1:8" x14ac:dyDescent="0.25">
      <c r="A8121" s="41">
        <f>VLOOKUP(D8121,'[110]Legacy Location Lookups'!$A$1:$C$340,2,0)</f>
        <v>76</v>
      </c>
      <c r="B8121" s="41" t="str">
        <f>VLOOKUP(A8121,'[110]Legacy Location Lookups'!$B$1:$C$340,2,0)</f>
        <v>East Boca Raton, FL</v>
      </c>
      <c r="C8121" s="41" t="s">
        <v>151</v>
      </c>
      <c r="D8121" s="41" t="s">
        <v>175</v>
      </c>
      <c r="E8121" s="41" t="s">
        <v>144</v>
      </c>
      <c r="F8121" s="38">
        <v>44370</v>
      </c>
      <c r="G8121" s="41" t="s">
        <v>145</v>
      </c>
      <c r="H8121" s="41">
        <v>6</v>
      </c>
    </row>
    <row r="8122" spans="1:8" x14ac:dyDescent="0.25">
      <c r="A8122" s="41">
        <f>VLOOKUP(D8122,'[110]Legacy Location Lookups'!$A$1:$C$340,2,0)</f>
        <v>76</v>
      </c>
      <c r="B8122" s="41" t="str">
        <f>VLOOKUP(A8122,'[110]Legacy Location Lookups'!$B$1:$C$340,2,0)</f>
        <v>East Boca Raton, FL</v>
      </c>
      <c r="C8122" s="41" t="s">
        <v>151</v>
      </c>
      <c r="D8122" s="41" t="s">
        <v>175</v>
      </c>
      <c r="E8122" s="41" t="s">
        <v>147</v>
      </c>
      <c r="F8122" s="38">
        <v>44370</v>
      </c>
      <c r="G8122" s="41" t="s">
        <v>147</v>
      </c>
      <c r="H8122" s="41">
        <v>0</v>
      </c>
    </row>
    <row r="8123" spans="1:8" x14ac:dyDescent="0.25">
      <c r="A8123" s="41">
        <f>VLOOKUP(D8123,'[110]Legacy Location Lookups'!$A$1:$C$340,2,0)</f>
        <v>76</v>
      </c>
      <c r="B8123" s="41" t="str">
        <f>VLOOKUP(A8123,'[110]Legacy Location Lookups'!$B$1:$C$340,2,0)</f>
        <v>East Boca Raton, FL</v>
      </c>
      <c r="C8123" s="41" t="s">
        <v>151</v>
      </c>
      <c r="D8123" s="41" t="s">
        <v>175</v>
      </c>
      <c r="E8123" s="41" t="s">
        <v>144</v>
      </c>
      <c r="F8123" s="38">
        <v>44370</v>
      </c>
      <c r="G8123" s="41" t="s">
        <v>159</v>
      </c>
      <c r="H8123" s="41">
        <v>1</v>
      </c>
    </row>
    <row r="8124" spans="1:8" x14ac:dyDescent="0.25">
      <c r="A8124" s="41">
        <f>VLOOKUP(D8124,'[110]Legacy Location Lookups'!$A$1:$C$340,2,0)</f>
        <v>77</v>
      </c>
      <c r="B8124" s="41" t="str">
        <f>VLOOKUP(A8124,'[110]Legacy Location Lookups'!$B$1:$C$340,2,0)</f>
        <v>West Boca Raton, FL</v>
      </c>
      <c r="C8124" s="41" t="s">
        <v>151</v>
      </c>
      <c r="D8124" s="41" t="s">
        <v>154</v>
      </c>
      <c r="E8124" s="41" t="s">
        <v>144</v>
      </c>
      <c r="F8124" s="38">
        <v>44370</v>
      </c>
      <c r="G8124" s="41" t="s">
        <v>145</v>
      </c>
      <c r="H8124" s="41">
        <v>39</v>
      </c>
    </row>
    <row r="8125" spans="1:8" x14ac:dyDescent="0.25">
      <c r="A8125" s="41">
        <f>VLOOKUP(D8125,'[110]Legacy Location Lookups'!$A$1:$C$340,2,0)</f>
        <v>72</v>
      </c>
      <c r="B8125" s="41" t="str">
        <f>VLOOKUP(A8125,'[110]Legacy Location Lookups'!$B$1:$C$340,2,0)</f>
        <v>Boca Raton, FL</v>
      </c>
      <c r="C8125" s="41" t="s">
        <v>151</v>
      </c>
      <c r="D8125" s="41" t="s">
        <v>155</v>
      </c>
      <c r="E8125" s="41" t="s">
        <v>144</v>
      </c>
      <c r="F8125" s="38">
        <v>44370</v>
      </c>
      <c r="G8125" s="41" t="s">
        <v>145</v>
      </c>
      <c r="H8125" s="41">
        <v>1</v>
      </c>
    </row>
    <row r="8126" spans="1:8" x14ac:dyDescent="0.25">
      <c r="A8126" s="41">
        <f>VLOOKUP(D8126,'[110]Legacy Location Lookups'!$A$1:$C$340,2,0)</f>
        <v>72</v>
      </c>
      <c r="B8126" s="41" t="str">
        <f>VLOOKUP(A8126,'[110]Legacy Location Lookups'!$B$1:$C$340,2,0)</f>
        <v>Boca Raton, FL</v>
      </c>
      <c r="C8126" s="41" t="s">
        <v>151</v>
      </c>
      <c r="D8126" s="41" t="s">
        <v>155</v>
      </c>
      <c r="E8126" s="41" t="s">
        <v>144</v>
      </c>
      <c r="F8126" s="38">
        <v>44370</v>
      </c>
      <c r="G8126" s="41" t="s">
        <v>159</v>
      </c>
      <c r="H8126" s="41">
        <v>0</v>
      </c>
    </row>
    <row r="8127" spans="1:8" x14ac:dyDescent="0.25">
      <c r="A8127" s="41">
        <f>VLOOKUP(D8127,'[110]Legacy Location Lookups'!$A$1:$C$340,2,0)</f>
        <v>72</v>
      </c>
      <c r="B8127" s="41" t="str">
        <f>VLOOKUP(A8127,'[110]Legacy Location Lookups'!$B$1:$C$340,2,0)</f>
        <v>Boca Raton, FL</v>
      </c>
      <c r="C8127" s="41" t="s">
        <v>151</v>
      </c>
      <c r="D8127" s="41" t="s">
        <v>155</v>
      </c>
      <c r="E8127" s="41" t="s">
        <v>147</v>
      </c>
      <c r="F8127" s="38">
        <v>44370</v>
      </c>
      <c r="G8127" s="41" t="s">
        <v>147</v>
      </c>
      <c r="H8127" s="41">
        <v>0</v>
      </c>
    </row>
    <row r="8128" spans="1:8" x14ac:dyDescent="0.25">
      <c r="A8128" s="41">
        <f>VLOOKUP(D8128,'[110]Legacy Location Lookups'!$A$1:$C$340,2,0)</f>
        <v>104</v>
      </c>
      <c r="B8128" s="41" t="str">
        <f>VLOOKUP(A8128,'[110]Legacy Location Lookups'!$B$1:$C$340,2,0)</f>
        <v>Miami, FL</v>
      </c>
      <c r="C8128" s="41" t="s">
        <v>151</v>
      </c>
      <c r="D8128" s="41" t="s">
        <v>223</v>
      </c>
      <c r="E8128" s="41" t="s">
        <v>144</v>
      </c>
      <c r="F8128" s="38">
        <v>44370</v>
      </c>
      <c r="G8128" s="41" t="s">
        <v>145</v>
      </c>
      <c r="H8128" s="41">
        <v>24</v>
      </c>
    </row>
    <row r="8129" spans="1:8" x14ac:dyDescent="0.25">
      <c r="A8129" s="41">
        <f>VLOOKUP(D8129,'[110]Legacy Location Lookups'!$A$1:$C$340,2,0)</f>
        <v>104</v>
      </c>
      <c r="B8129" s="41" t="str">
        <f>VLOOKUP(A8129,'[110]Legacy Location Lookups'!$B$1:$C$340,2,0)</f>
        <v>Miami, FL</v>
      </c>
      <c r="C8129" s="41" t="s">
        <v>151</v>
      </c>
      <c r="D8129" s="41" t="s">
        <v>223</v>
      </c>
      <c r="E8129" s="41" t="s">
        <v>144</v>
      </c>
      <c r="F8129" s="38">
        <v>44370</v>
      </c>
      <c r="G8129" s="41" t="s">
        <v>159</v>
      </c>
      <c r="H8129" s="41">
        <v>3</v>
      </c>
    </row>
    <row r="8130" spans="1:8" x14ac:dyDescent="0.25">
      <c r="A8130" s="41">
        <f>VLOOKUP(D8130,'[110]Legacy Location Lookups'!$A$1:$C$340,2,0)</f>
        <v>73</v>
      </c>
      <c r="B8130" s="41" t="str">
        <f>VLOOKUP(A8130,'[110]Legacy Location Lookups'!$B$1:$C$340,2,0)</f>
        <v>Boynton Beach, FL</v>
      </c>
      <c r="C8130" s="41" t="s">
        <v>151</v>
      </c>
      <c r="D8130" s="41" t="s">
        <v>152</v>
      </c>
      <c r="E8130" s="41" t="s">
        <v>144</v>
      </c>
      <c r="F8130" s="38">
        <v>44371</v>
      </c>
      <c r="G8130" s="41" t="s">
        <v>145</v>
      </c>
      <c r="H8130" s="41">
        <v>37</v>
      </c>
    </row>
    <row r="8131" spans="1:8" x14ac:dyDescent="0.25">
      <c r="A8131" s="41">
        <f>VLOOKUP(D8131,'[110]Legacy Location Lookups'!$A$1:$C$340,2,0)</f>
        <v>73</v>
      </c>
      <c r="B8131" s="41" t="str">
        <f>VLOOKUP(A8131,'[110]Legacy Location Lookups'!$B$1:$C$340,2,0)</f>
        <v>Boynton Beach, FL</v>
      </c>
      <c r="C8131" s="41" t="s">
        <v>151</v>
      </c>
      <c r="D8131" s="41" t="s">
        <v>152</v>
      </c>
      <c r="E8131" s="41" t="s">
        <v>144</v>
      </c>
      <c r="F8131" s="38">
        <v>44371</v>
      </c>
      <c r="G8131" s="41" t="s">
        <v>146</v>
      </c>
      <c r="H8131" s="41">
        <v>0</v>
      </c>
    </row>
    <row r="8132" spans="1:8" x14ac:dyDescent="0.25">
      <c r="A8132" s="41">
        <f>VLOOKUP(D8132,'[110]Legacy Location Lookups'!$A$1:$C$340,2,0)</f>
        <v>73</v>
      </c>
      <c r="B8132" s="41" t="str">
        <f>VLOOKUP(A8132,'[110]Legacy Location Lookups'!$B$1:$C$340,2,0)</f>
        <v>Boynton Beach, FL</v>
      </c>
      <c r="C8132" s="41" t="s">
        <v>151</v>
      </c>
      <c r="D8132" s="41" t="s">
        <v>152</v>
      </c>
      <c r="E8132" s="41" t="s">
        <v>144</v>
      </c>
      <c r="F8132" s="38">
        <v>44371</v>
      </c>
      <c r="G8132" s="41" t="s">
        <v>159</v>
      </c>
      <c r="H8132" s="41">
        <v>6</v>
      </c>
    </row>
    <row r="8133" spans="1:8" x14ac:dyDescent="0.25">
      <c r="A8133" s="41">
        <f>VLOOKUP(D8133,'[110]Legacy Location Lookups'!$A$1:$C$340,2,0)</f>
        <v>73</v>
      </c>
      <c r="B8133" s="41" t="str">
        <f>VLOOKUP(A8133,'[110]Legacy Location Lookups'!$B$1:$C$340,2,0)</f>
        <v>Boynton Beach, FL</v>
      </c>
      <c r="C8133" s="41" t="s">
        <v>151</v>
      </c>
      <c r="D8133" s="41" t="s">
        <v>152</v>
      </c>
      <c r="E8133" s="41" t="s">
        <v>144</v>
      </c>
      <c r="F8133" s="38">
        <v>44371</v>
      </c>
      <c r="G8133" s="41" t="s">
        <v>145</v>
      </c>
      <c r="H8133" s="41">
        <v>0</v>
      </c>
    </row>
    <row r="8134" spans="1:8" x14ac:dyDescent="0.25">
      <c r="A8134" s="41">
        <f>VLOOKUP(D8134,'[110]Legacy Location Lookups'!$A$1:$C$340,2,0)</f>
        <v>73</v>
      </c>
      <c r="B8134" s="41" t="str">
        <f>VLOOKUP(A8134,'[110]Legacy Location Lookups'!$B$1:$C$340,2,0)</f>
        <v>Boynton Beach, FL</v>
      </c>
      <c r="C8134" s="41" t="s">
        <v>151</v>
      </c>
      <c r="D8134" s="41" t="s">
        <v>152</v>
      </c>
      <c r="E8134" s="41" t="s">
        <v>144</v>
      </c>
      <c r="F8134" s="38">
        <v>44371</v>
      </c>
      <c r="G8134" s="41" t="s">
        <v>145</v>
      </c>
      <c r="H8134" s="41">
        <v>6</v>
      </c>
    </row>
    <row r="8135" spans="1:8" x14ac:dyDescent="0.25">
      <c r="A8135" s="41">
        <f>VLOOKUP(D8135,'[110]Legacy Location Lookups'!$A$1:$C$340,2,0)</f>
        <v>75</v>
      </c>
      <c r="B8135" s="41" t="str">
        <f>VLOOKUP(A8135,'[110]Legacy Location Lookups'!$B$1:$C$340,2,0)</f>
        <v>Delray Beach, FL</v>
      </c>
      <c r="C8135" s="41" t="s">
        <v>151</v>
      </c>
      <c r="D8135" s="41" t="s">
        <v>153</v>
      </c>
      <c r="E8135" s="41" t="s">
        <v>144</v>
      </c>
      <c r="F8135" s="38">
        <v>44371</v>
      </c>
      <c r="G8135" s="41" t="s">
        <v>145</v>
      </c>
      <c r="H8135" s="41">
        <v>41</v>
      </c>
    </row>
    <row r="8136" spans="1:8" x14ac:dyDescent="0.25">
      <c r="A8136" s="41">
        <f>VLOOKUP(D8136,'[110]Legacy Location Lookups'!$A$1:$C$340,2,0)</f>
        <v>75</v>
      </c>
      <c r="B8136" s="41" t="str">
        <f>VLOOKUP(A8136,'[110]Legacy Location Lookups'!$B$1:$C$340,2,0)</f>
        <v>Delray Beach, FL</v>
      </c>
      <c r="C8136" s="41" t="s">
        <v>151</v>
      </c>
      <c r="D8136" s="41" t="s">
        <v>153</v>
      </c>
      <c r="E8136" s="41" t="s">
        <v>147</v>
      </c>
      <c r="F8136" s="38">
        <v>44371</v>
      </c>
      <c r="G8136" s="41" t="s">
        <v>147</v>
      </c>
      <c r="H8136" s="41">
        <v>0</v>
      </c>
    </row>
    <row r="8137" spans="1:8" x14ac:dyDescent="0.25">
      <c r="A8137" s="41">
        <f>VLOOKUP(D8137,'[110]Legacy Location Lookups'!$A$1:$C$340,2,0)</f>
        <v>75</v>
      </c>
      <c r="B8137" s="41" t="str">
        <f>VLOOKUP(A8137,'[110]Legacy Location Lookups'!$B$1:$C$340,2,0)</f>
        <v>Delray Beach, FL</v>
      </c>
      <c r="C8137" s="41" t="s">
        <v>151</v>
      </c>
      <c r="D8137" s="41" t="s">
        <v>153</v>
      </c>
      <c r="E8137" s="41" t="s">
        <v>144</v>
      </c>
      <c r="F8137" s="38">
        <v>44371</v>
      </c>
      <c r="G8137" s="41" t="s">
        <v>159</v>
      </c>
      <c r="H8137" s="41">
        <v>2</v>
      </c>
    </row>
    <row r="8138" spans="1:8" x14ac:dyDescent="0.25">
      <c r="A8138" s="41">
        <f>VLOOKUP(D8138,'[110]Legacy Location Lookups'!$A$1:$C$340,2,0)</f>
        <v>76</v>
      </c>
      <c r="B8138" s="41" t="str">
        <f>VLOOKUP(A8138,'[110]Legacy Location Lookups'!$B$1:$C$340,2,0)</f>
        <v>East Boca Raton, FL</v>
      </c>
      <c r="C8138" s="41" t="s">
        <v>151</v>
      </c>
      <c r="D8138" s="41" t="s">
        <v>175</v>
      </c>
      <c r="E8138" s="41" t="s">
        <v>144</v>
      </c>
      <c r="F8138" s="38">
        <v>44371</v>
      </c>
      <c r="G8138" s="41" t="s">
        <v>145</v>
      </c>
      <c r="H8138" s="41">
        <v>30</v>
      </c>
    </row>
    <row r="8139" spans="1:8" x14ac:dyDescent="0.25">
      <c r="A8139" s="41">
        <f>VLOOKUP(D8139,'[110]Legacy Location Lookups'!$A$1:$C$340,2,0)</f>
        <v>77</v>
      </c>
      <c r="B8139" s="41" t="str">
        <f>VLOOKUP(A8139,'[110]Legacy Location Lookups'!$B$1:$C$340,2,0)</f>
        <v>West Boca Raton, FL</v>
      </c>
      <c r="C8139" s="41" t="s">
        <v>151</v>
      </c>
      <c r="D8139" s="41" t="s">
        <v>154</v>
      </c>
      <c r="E8139" s="41" t="s">
        <v>144</v>
      </c>
      <c r="F8139" s="38">
        <v>44371</v>
      </c>
      <c r="G8139" s="41" t="s">
        <v>145</v>
      </c>
      <c r="H8139" s="41">
        <v>0</v>
      </c>
    </row>
    <row r="8140" spans="1:8" x14ac:dyDescent="0.25">
      <c r="A8140" s="41">
        <f>VLOOKUP(D8140,'[110]Legacy Location Lookups'!$A$1:$C$340,2,0)</f>
        <v>72</v>
      </c>
      <c r="B8140" s="41" t="str">
        <f>VLOOKUP(A8140,'[110]Legacy Location Lookups'!$B$1:$C$340,2,0)</f>
        <v>Boca Raton, FL</v>
      </c>
      <c r="C8140" s="41" t="s">
        <v>151</v>
      </c>
      <c r="D8140" s="41" t="s">
        <v>155</v>
      </c>
      <c r="E8140" s="41" t="s">
        <v>144</v>
      </c>
      <c r="F8140" s="38">
        <v>44371</v>
      </c>
      <c r="G8140" s="41" t="s">
        <v>145</v>
      </c>
      <c r="H8140" s="41">
        <v>31</v>
      </c>
    </row>
    <row r="8141" spans="1:8" x14ac:dyDescent="0.25">
      <c r="A8141" s="41">
        <f>VLOOKUP(D8141,'[110]Legacy Location Lookups'!$A$1:$C$340,2,0)</f>
        <v>72</v>
      </c>
      <c r="B8141" s="41" t="str">
        <f>VLOOKUP(A8141,'[110]Legacy Location Lookups'!$B$1:$C$340,2,0)</f>
        <v>Boca Raton, FL</v>
      </c>
      <c r="C8141" s="41" t="s">
        <v>151</v>
      </c>
      <c r="D8141" s="41" t="s">
        <v>155</v>
      </c>
      <c r="E8141" s="41" t="s">
        <v>144</v>
      </c>
      <c r="F8141" s="38">
        <v>44371</v>
      </c>
      <c r="G8141" s="41" t="s">
        <v>159</v>
      </c>
      <c r="H8141" s="41">
        <v>1</v>
      </c>
    </row>
    <row r="8142" spans="1:8" x14ac:dyDescent="0.25">
      <c r="A8142" s="41">
        <f>VLOOKUP(D8142,'[110]Legacy Location Lookups'!$A$1:$C$340,2,0)</f>
        <v>72</v>
      </c>
      <c r="B8142" s="41" t="str">
        <f>VLOOKUP(A8142,'[110]Legacy Location Lookups'!$B$1:$C$340,2,0)</f>
        <v>Boca Raton, FL</v>
      </c>
      <c r="C8142" s="41" t="s">
        <v>151</v>
      </c>
      <c r="D8142" s="41" t="s">
        <v>155</v>
      </c>
      <c r="E8142" s="41" t="s">
        <v>147</v>
      </c>
      <c r="F8142" s="38">
        <v>44371</v>
      </c>
      <c r="G8142" s="41" t="s">
        <v>147</v>
      </c>
      <c r="H8142" s="41">
        <v>0</v>
      </c>
    </row>
    <row r="8143" spans="1:8" x14ac:dyDescent="0.25">
      <c r="A8143" s="41">
        <f>VLOOKUP(D8143,'[110]Legacy Location Lookups'!$A$1:$C$340,2,0)</f>
        <v>104</v>
      </c>
      <c r="B8143" s="41" t="str">
        <f>VLOOKUP(A8143,'[110]Legacy Location Lookups'!$B$1:$C$340,2,0)</f>
        <v>Miami, FL</v>
      </c>
      <c r="C8143" s="41" t="s">
        <v>151</v>
      </c>
      <c r="D8143" s="41" t="s">
        <v>223</v>
      </c>
      <c r="E8143" s="41" t="s">
        <v>144</v>
      </c>
      <c r="F8143" s="38">
        <v>44371</v>
      </c>
      <c r="G8143" s="41" t="s">
        <v>145</v>
      </c>
      <c r="H8143" s="41">
        <v>29</v>
      </c>
    </row>
    <row r="8144" spans="1:8" x14ac:dyDescent="0.25">
      <c r="A8144" s="41">
        <f>VLOOKUP(D8144,'[110]Legacy Location Lookups'!$A$1:$C$340,2,0)</f>
        <v>104</v>
      </c>
      <c r="B8144" s="41" t="str">
        <f>VLOOKUP(A8144,'[110]Legacy Location Lookups'!$B$1:$C$340,2,0)</f>
        <v>Miami, FL</v>
      </c>
      <c r="C8144" s="41" t="s">
        <v>151</v>
      </c>
      <c r="D8144" s="41" t="s">
        <v>223</v>
      </c>
      <c r="E8144" s="41" t="s">
        <v>144</v>
      </c>
      <c r="F8144" s="38">
        <v>44371</v>
      </c>
      <c r="G8144" s="41" t="s">
        <v>159</v>
      </c>
      <c r="H8144" s="41">
        <v>3</v>
      </c>
    </row>
    <row r="8145" spans="1:8" x14ac:dyDescent="0.25">
      <c r="A8145" s="41">
        <f>VLOOKUP(D8145,'[110]Legacy Location Lookups'!$A$1:$C$340,2,0)</f>
        <v>73</v>
      </c>
      <c r="B8145" s="41" t="str">
        <f>VLOOKUP(A8145,'[110]Legacy Location Lookups'!$B$1:$C$340,2,0)</f>
        <v>Boynton Beach, FL</v>
      </c>
      <c r="C8145" s="41" t="s">
        <v>151</v>
      </c>
      <c r="D8145" s="41" t="s">
        <v>152</v>
      </c>
      <c r="E8145" s="41" t="s">
        <v>144</v>
      </c>
      <c r="F8145" s="38">
        <v>44372</v>
      </c>
      <c r="G8145" s="41" t="s">
        <v>145</v>
      </c>
      <c r="H8145" s="41">
        <v>61</v>
      </c>
    </row>
    <row r="8146" spans="1:8" x14ac:dyDescent="0.25">
      <c r="A8146" s="41">
        <f>VLOOKUP(D8146,'[110]Legacy Location Lookups'!$A$1:$C$340,2,0)</f>
        <v>73</v>
      </c>
      <c r="B8146" s="41" t="str">
        <f>VLOOKUP(A8146,'[110]Legacy Location Lookups'!$B$1:$C$340,2,0)</f>
        <v>Boynton Beach, FL</v>
      </c>
      <c r="C8146" s="41" t="s">
        <v>151</v>
      </c>
      <c r="D8146" s="41" t="s">
        <v>152</v>
      </c>
      <c r="E8146" s="41" t="s">
        <v>144</v>
      </c>
      <c r="F8146" s="38">
        <v>44372</v>
      </c>
      <c r="G8146" s="41" t="s">
        <v>159</v>
      </c>
      <c r="H8146" s="41">
        <v>8</v>
      </c>
    </row>
    <row r="8147" spans="1:8" x14ac:dyDescent="0.25">
      <c r="A8147" s="41">
        <f>VLOOKUP(D8147,'[110]Legacy Location Lookups'!$A$1:$C$340,2,0)</f>
        <v>73</v>
      </c>
      <c r="B8147" s="41" t="str">
        <f>VLOOKUP(A8147,'[110]Legacy Location Lookups'!$B$1:$C$340,2,0)</f>
        <v>Boynton Beach, FL</v>
      </c>
      <c r="C8147" s="41" t="s">
        <v>151</v>
      </c>
      <c r="D8147" s="41" t="s">
        <v>152</v>
      </c>
      <c r="E8147" s="41" t="s">
        <v>144</v>
      </c>
      <c r="F8147" s="38">
        <v>44372</v>
      </c>
      <c r="G8147" s="41" t="s">
        <v>145</v>
      </c>
      <c r="H8147" s="41">
        <v>20</v>
      </c>
    </row>
    <row r="8148" spans="1:8" x14ac:dyDescent="0.25">
      <c r="A8148" s="41">
        <f>VLOOKUP(D8148,'[110]Legacy Location Lookups'!$A$1:$C$340,2,0)</f>
        <v>73</v>
      </c>
      <c r="B8148" s="41" t="str">
        <f>VLOOKUP(A8148,'[110]Legacy Location Lookups'!$B$1:$C$340,2,0)</f>
        <v>Boynton Beach, FL</v>
      </c>
      <c r="C8148" s="41" t="s">
        <v>151</v>
      </c>
      <c r="D8148" s="41" t="s">
        <v>152</v>
      </c>
      <c r="E8148" s="41" t="s">
        <v>144</v>
      </c>
      <c r="F8148" s="38">
        <v>44372</v>
      </c>
      <c r="G8148" s="41" t="s">
        <v>145</v>
      </c>
      <c r="H8148" s="41">
        <v>6</v>
      </c>
    </row>
    <row r="8149" spans="1:8" x14ac:dyDescent="0.25">
      <c r="A8149" s="41">
        <f>VLOOKUP(D8149,'[110]Legacy Location Lookups'!$A$1:$C$340,2,0)</f>
        <v>75</v>
      </c>
      <c r="B8149" s="41" t="str">
        <f>VLOOKUP(A8149,'[110]Legacy Location Lookups'!$B$1:$C$340,2,0)</f>
        <v>Delray Beach, FL</v>
      </c>
      <c r="C8149" s="41" t="s">
        <v>151</v>
      </c>
      <c r="D8149" s="41" t="s">
        <v>153</v>
      </c>
      <c r="E8149" s="41" t="s">
        <v>144</v>
      </c>
      <c r="F8149" s="38">
        <v>44372</v>
      </c>
      <c r="G8149" s="41" t="s">
        <v>145</v>
      </c>
      <c r="H8149" s="41">
        <v>49</v>
      </c>
    </row>
    <row r="8150" spans="1:8" x14ac:dyDescent="0.25">
      <c r="A8150" s="41">
        <f>VLOOKUP(D8150,'[110]Legacy Location Lookups'!$A$1:$C$340,2,0)</f>
        <v>75</v>
      </c>
      <c r="B8150" s="41" t="str">
        <f>VLOOKUP(A8150,'[110]Legacy Location Lookups'!$B$1:$C$340,2,0)</f>
        <v>Delray Beach, FL</v>
      </c>
      <c r="C8150" s="41" t="s">
        <v>151</v>
      </c>
      <c r="D8150" s="41" t="s">
        <v>153</v>
      </c>
      <c r="E8150" s="41" t="s">
        <v>144</v>
      </c>
      <c r="F8150" s="38">
        <v>44372</v>
      </c>
      <c r="G8150" s="41" t="s">
        <v>159</v>
      </c>
      <c r="H8150" s="41">
        <v>0</v>
      </c>
    </row>
    <row r="8151" spans="1:8" x14ac:dyDescent="0.25">
      <c r="A8151" s="41">
        <f>VLOOKUP(D8151,'[110]Legacy Location Lookups'!$A$1:$C$340,2,0)</f>
        <v>76</v>
      </c>
      <c r="B8151" s="41" t="str">
        <f>VLOOKUP(A8151,'[110]Legacy Location Lookups'!$B$1:$C$340,2,0)</f>
        <v>East Boca Raton, FL</v>
      </c>
      <c r="C8151" s="41" t="s">
        <v>151</v>
      </c>
      <c r="D8151" s="41" t="s">
        <v>175</v>
      </c>
      <c r="E8151" s="41" t="s">
        <v>144</v>
      </c>
      <c r="F8151" s="38">
        <v>44372</v>
      </c>
      <c r="G8151" s="41" t="s">
        <v>145</v>
      </c>
      <c r="H8151" s="41">
        <v>1</v>
      </c>
    </row>
    <row r="8152" spans="1:8" x14ac:dyDescent="0.25">
      <c r="A8152" s="41">
        <f>VLOOKUP(D8152,'[110]Legacy Location Lookups'!$A$1:$C$340,2,0)</f>
        <v>76</v>
      </c>
      <c r="B8152" s="41" t="str">
        <f>VLOOKUP(A8152,'[110]Legacy Location Lookups'!$B$1:$C$340,2,0)</f>
        <v>East Boca Raton, FL</v>
      </c>
      <c r="C8152" s="41" t="s">
        <v>151</v>
      </c>
      <c r="D8152" s="41" t="s">
        <v>175</v>
      </c>
      <c r="E8152" s="41" t="s">
        <v>144</v>
      </c>
      <c r="F8152" s="38">
        <v>44372</v>
      </c>
      <c r="G8152" s="41" t="s">
        <v>159</v>
      </c>
      <c r="H8152" s="41">
        <v>0</v>
      </c>
    </row>
    <row r="8153" spans="1:8" x14ac:dyDescent="0.25">
      <c r="A8153" s="41">
        <f>VLOOKUP(D8153,'[110]Legacy Location Lookups'!$A$1:$C$340,2,0)</f>
        <v>77</v>
      </c>
      <c r="B8153" s="41" t="str">
        <f>VLOOKUP(A8153,'[110]Legacy Location Lookups'!$B$1:$C$340,2,0)</f>
        <v>West Boca Raton, FL</v>
      </c>
      <c r="C8153" s="41" t="s">
        <v>151</v>
      </c>
      <c r="D8153" s="41" t="s">
        <v>154</v>
      </c>
      <c r="E8153" s="41" t="s">
        <v>144</v>
      </c>
      <c r="F8153" s="38">
        <v>44372</v>
      </c>
      <c r="G8153" s="41" t="s">
        <v>145</v>
      </c>
      <c r="H8153" s="41">
        <v>49</v>
      </c>
    </row>
    <row r="8154" spans="1:8" x14ac:dyDescent="0.25">
      <c r="A8154" s="41">
        <f>VLOOKUP(D8154,'[110]Legacy Location Lookups'!$A$1:$C$340,2,0)</f>
        <v>72</v>
      </c>
      <c r="B8154" s="41" t="str">
        <f>VLOOKUP(A8154,'[110]Legacy Location Lookups'!$B$1:$C$340,2,0)</f>
        <v>Boca Raton, FL</v>
      </c>
      <c r="C8154" s="41" t="s">
        <v>151</v>
      </c>
      <c r="D8154" s="41" t="s">
        <v>155</v>
      </c>
      <c r="E8154" s="41" t="s">
        <v>144</v>
      </c>
      <c r="F8154" s="38">
        <v>44372</v>
      </c>
      <c r="G8154" s="41" t="s">
        <v>145</v>
      </c>
      <c r="H8154" s="41">
        <v>11</v>
      </c>
    </row>
    <row r="8155" spans="1:8" x14ac:dyDescent="0.25">
      <c r="A8155" s="41">
        <f>VLOOKUP(D8155,'[110]Legacy Location Lookups'!$A$1:$C$340,2,0)</f>
        <v>72</v>
      </c>
      <c r="B8155" s="41" t="str">
        <f>VLOOKUP(A8155,'[110]Legacy Location Lookups'!$B$1:$C$340,2,0)</f>
        <v>Boca Raton, FL</v>
      </c>
      <c r="C8155" s="41" t="s">
        <v>151</v>
      </c>
      <c r="D8155" s="41" t="s">
        <v>155</v>
      </c>
      <c r="E8155" s="41" t="s">
        <v>147</v>
      </c>
      <c r="F8155" s="38">
        <v>44372</v>
      </c>
      <c r="G8155" s="41" t="s">
        <v>147</v>
      </c>
      <c r="H8155" s="41">
        <v>0</v>
      </c>
    </row>
    <row r="8156" spans="1:8" x14ac:dyDescent="0.25">
      <c r="A8156" s="41">
        <f>VLOOKUP(D8156,'[110]Legacy Location Lookups'!$A$1:$C$340,2,0)</f>
        <v>72</v>
      </c>
      <c r="B8156" s="41" t="str">
        <f>VLOOKUP(A8156,'[110]Legacy Location Lookups'!$B$1:$C$340,2,0)</f>
        <v>Boca Raton, FL</v>
      </c>
      <c r="C8156" s="41" t="s">
        <v>151</v>
      </c>
      <c r="D8156" s="41" t="s">
        <v>155</v>
      </c>
      <c r="E8156" s="41" t="s">
        <v>144</v>
      </c>
      <c r="F8156" s="38">
        <v>44372</v>
      </c>
      <c r="G8156" s="41" t="s">
        <v>159</v>
      </c>
      <c r="H8156" s="41">
        <v>2</v>
      </c>
    </row>
    <row r="8157" spans="1:8" x14ac:dyDescent="0.25">
      <c r="A8157" s="41">
        <f>VLOOKUP(D8157,'[110]Legacy Location Lookups'!$A$1:$C$340,2,0)</f>
        <v>104</v>
      </c>
      <c r="B8157" s="41" t="str">
        <f>VLOOKUP(A8157,'[110]Legacy Location Lookups'!$B$1:$C$340,2,0)</f>
        <v>Miami, FL</v>
      </c>
      <c r="C8157" s="41" t="s">
        <v>151</v>
      </c>
      <c r="D8157" s="41" t="s">
        <v>223</v>
      </c>
      <c r="E8157" s="41" t="s">
        <v>144</v>
      </c>
      <c r="F8157" s="38">
        <v>44372</v>
      </c>
      <c r="G8157" s="41" t="s">
        <v>145</v>
      </c>
      <c r="H8157" s="41">
        <v>16</v>
      </c>
    </row>
    <row r="8158" spans="1:8" x14ac:dyDescent="0.25">
      <c r="A8158" s="41">
        <f>VLOOKUP(D8158,'[110]Legacy Location Lookups'!$A$1:$C$340,2,0)</f>
        <v>104</v>
      </c>
      <c r="B8158" s="41" t="str">
        <f>VLOOKUP(A8158,'[110]Legacy Location Lookups'!$B$1:$C$340,2,0)</f>
        <v>Miami, FL</v>
      </c>
      <c r="C8158" s="41" t="s">
        <v>151</v>
      </c>
      <c r="D8158" s="41" t="s">
        <v>223</v>
      </c>
      <c r="E8158" s="41" t="s">
        <v>144</v>
      </c>
      <c r="F8158" s="38">
        <v>44372</v>
      </c>
      <c r="G8158" s="41" t="s">
        <v>159</v>
      </c>
      <c r="H8158" s="41">
        <v>1</v>
      </c>
    </row>
    <row r="8159" spans="1:8" x14ac:dyDescent="0.25">
      <c r="A8159" s="41">
        <f>VLOOKUP(D8159,'[110]Legacy Location Lookups'!$A$1:$C$340,2,0)</f>
        <v>73</v>
      </c>
      <c r="B8159" s="41" t="str">
        <f>VLOOKUP(A8159,'[110]Legacy Location Lookups'!$B$1:$C$340,2,0)</f>
        <v>Boynton Beach, FL</v>
      </c>
      <c r="C8159" s="41" t="s">
        <v>151</v>
      </c>
      <c r="D8159" s="41" t="s">
        <v>152</v>
      </c>
      <c r="E8159" s="41" t="s">
        <v>144</v>
      </c>
      <c r="F8159" s="38">
        <v>44375</v>
      </c>
      <c r="G8159" s="41" t="s">
        <v>145</v>
      </c>
      <c r="H8159" s="41">
        <v>84</v>
      </c>
    </row>
    <row r="8160" spans="1:8" x14ac:dyDescent="0.25">
      <c r="A8160" s="41">
        <f>VLOOKUP(D8160,'[110]Legacy Location Lookups'!$A$1:$C$340,2,0)</f>
        <v>73</v>
      </c>
      <c r="B8160" s="41" t="str">
        <f>VLOOKUP(A8160,'[110]Legacy Location Lookups'!$B$1:$C$340,2,0)</f>
        <v>Boynton Beach, FL</v>
      </c>
      <c r="C8160" s="41" t="s">
        <v>151</v>
      </c>
      <c r="D8160" s="41" t="s">
        <v>152</v>
      </c>
      <c r="E8160" s="41" t="s">
        <v>144</v>
      </c>
      <c r="F8160" s="38">
        <v>44375</v>
      </c>
      <c r="G8160" s="41" t="s">
        <v>159</v>
      </c>
      <c r="H8160" s="41">
        <v>1</v>
      </c>
    </row>
    <row r="8161" spans="1:8" x14ac:dyDescent="0.25">
      <c r="A8161" s="41">
        <f>VLOOKUP(D8161,'[110]Legacy Location Lookups'!$A$1:$C$340,2,0)</f>
        <v>73</v>
      </c>
      <c r="B8161" s="41" t="str">
        <f>VLOOKUP(A8161,'[110]Legacy Location Lookups'!$B$1:$C$340,2,0)</f>
        <v>Boynton Beach, FL</v>
      </c>
      <c r="C8161" s="41" t="s">
        <v>151</v>
      </c>
      <c r="D8161" s="41" t="s">
        <v>152</v>
      </c>
      <c r="E8161" s="41" t="s">
        <v>147</v>
      </c>
      <c r="F8161" s="38">
        <v>44375</v>
      </c>
      <c r="G8161" s="41" t="s">
        <v>145</v>
      </c>
      <c r="H8161" s="41">
        <v>0</v>
      </c>
    </row>
    <row r="8162" spans="1:8" x14ac:dyDescent="0.25">
      <c r="A8162" s="41">
        <f>VLOOKUP(D8162,'[110]Legacy Location Lookups'!$A$1:$C$340,2,0)</f>
        <v>73</v>
      </c>
      <c r="B8162" s="41" t="str">
        <f>VLOOKUP(A8162,'[110]Legacy Location Lookups'!$B$1:$C$340,2,0)</f>
        <v>Boynton Beach, FL</v>
      </c>
      <c r="C8162" s="41" t="s">
        <v>151</v>
      </c>
      <c r="D8162" s="41" t="s">
        <v>152</v>
      </c>
      <c r="E8162" s="41" t="s">
        <v>144</v>
      </c>
      <c r="F8162" s="38">
        <v>44375</v>
      </c>
      <c r="G8162" s="41" t="s">
        <v>145</v>
      </c>
      <c r="H8162" s="41">
        <v>6</v>
      </c>
    </row>
    <row r="8163" spans="1:8" x14ac:dyDescent="0.25">
      <c r="A8163" s="41">
        <f>VLOOKUP(D8163,'[110]Legacy Location Lookups'!$A$1:$C$340,2,0)</f>
        <v>75</v>
      </c>
      <c r="B8163" s="41" t="str">
        <f>VLOOKUP(A8163,'[110]Legacy Location Lookups'!$B$1:$C$340,2,0)</f>
        <v>Delray Beach, FL</v>
      </c>
      <c r="C8163" s="41" t="s">
        <v>151</v>
      </c>
      <c r="D8163" s="41" t="s">
        <v>153</v>
      </c>
      <c r="E8163" s="41" t="s">
        <v>144</v>
      </c>
      <c r="F8163" s="38">
        <v>44375</v>
      </c>
      <c r="G8163" s="41" t="s">
        <v>145</v>
      </c>
      <c r="H8163" s="41">
        <v>21</v>
      </c>
    </row>
    <row r="8164" spans="1:8" x14ac:dyDescent="0.25">
      <c r="A8164" s="41">
        <f>VLOOKUP(D8164,'[110]Legacy Location Lookups'!$A$1:$C$340,2,0)</f>
        <v>75</v>
      </c>
      <c r="B8164" s="41" t="str">
        <f>VLOOKUP(A8164,'[110]Legacy Location Lookups'!$B$1:$C$340,2,0)</f>
        <v>Delray Beach, FL</v>
      </c>
      <c r="C8164" s="41" t="s">
        <v>151</v>
      </c>
      <c r="D8164" s="41" t="s">
        <v>153</v>
      </c>
      <c r="E8164" s="41" t="s">
        <v>147</v>
      </c>
      <c r="F8164" s="38">
        <v>44375</v>
      </c>
      <c r="G8164" s="41" t="s">
        <v>147</v>
      </c>
      <c r="H8164" s="41">
        <v>0</v>
      </c>
    </row>
    <row r="8165" spans="1:8" x14ac:dyDescent="0.25">
      <c r="A8165" s="41">
        <f>VLOOKUP(D8165,'[110]Legacy Location Lookups'!$A$1:$C$340,2,0)</f>
        <v>75</v>
      </c>
      <c r="B8165" s="41" t="str">
        <f>VLOOKUP(A8165,'[110]Legacy Location Lookups'!$B$1:$C$340,2,0)</f>
        <v>Delray Beach, FL</v>
      </c>
      <c r="C8165" s="41" t="s">
        <v>151</v>
      </c>
      <c r="D8165" s="41" t="s">
        <v>153</v>
      </c>
      <c r="E8165" s="41" t="s">
        <v>144</v>
      </c>
      <c r="F8165" s="38">
        <v>44375</v>
      </c>
      <c r="G8165" s="41" t="s">
        <v>159</v>
      </c>
      <c r="H8165" s="41">
        <v>3</v>
      </c>
    </row>
    <row r="8166" spans="1:8" x14ac:dyDescent="0.25">
      <c r="A8166" s="41">
        <f>VLOOKUP(D8166,'[110]Legacy Location Lookups'!$A$1:$C$340,2,0)</f>
        <v>76</v>
      </c>
      <c r="B8166" s="41" t="str">
        <f>VLOOKUP(A8166,'[110]Legacy Location Lookups'!$B$1:$C$340,2,0)</f>
        <v>East Boca Raton, FL</v>
      </c>
      <c r="C8166" s="41" t="s">
        <v>151</v>
      </c>
      <c r="D8166" s="41" t="s">
        <v>175</v>
      </c>
      <c r="E8166" s="41" t="s">
        <v>144</v>
      </c>
      <c r="F8166" s="38">
        <v>44375</v>
      </c>
      <c r="G8166" s="41" t="s">
        <v>145</v>
      </c>
      <c r="H8166" s="41">
        <v>17</v>
      </c>
    </row>
    <row r="8167" spans="1:8" x14ac:dyDescent="0.25">
      <c r="A8167" s="41">
        <f>VLOOKUP(D8167,'[110]Legacy Location Lookups'!$A$1:$C$340,2,0)</f>
        <v>77</v>
      </c>
      <c r="B8167" s="41" t="str">
        <f>VLOOKUP(A8167,'[110]Legacy Location Lookups'!$B$1:$C$340,2,0)</f>
        <v>West Boca Raton, FL</v>
      </c>
      <c r="C8167" s="41" t="s">
        <v>151</v>
      </c>
      <c r="D8167" s="41" t="s">
        <v>154</v>
      </c>
      <c r="E8167" s="41" t="s">
        <v>144</v>
      </c>
      <c r="F8167" s="38">
        <v>44375</v>
      </c>
      <c r="G8167" s="41" t="s">
        <v>145</v>
      </c>
      <c r="H8167" s="41">
        <v>30</v>
      </c>
    </row>
    <row r="8168" spans="1:8" x14ac:dyDescent="0.25">
      <c r="A8168" s="41">
        <f>VLOOKUP(D8168,'[110]Legacy Location Lookups'!$A$1:$C$340,2,0)</f>
        <v>72</v>
      </c>
      <c r="B8168" s="41" t="str">
        <f>VLOOKUP(A8168,'[110]Legacy Location Lookups'!$B$1:$C$340,2,0)</f>
        <v>Boca Raton, FL</v>
      </c>
      <c r="C8168" s="41" t="s">
        <v>151</v>
      </c>
      <c r="D8168" s="41" t="s">
        <v>155</v>
      </c>
      <c r="E8168" s="41" t="s">
        <v>144</v>
      </c>
      <c r="F8168" s="38">
        <v>44375</v>
      </c>
      <c r="G8168" s="41" t="s">
        <v>145</v>
      </c>
      <c r="H8168" s="41">
        <v>35</v>
      </c>
    </row>
    <row r="8169" spans="1:8" x14ac:dyDescent="0.25">
      <c r="A8169" s="41">
        <f>VLOOKUP(D8169,'[110]Legacy Location Lookups'!$A$1:$C$340,2,0)</f>
        <v>72</v>
      </c>
      <c r="B8169" s="41" t="str">
        <f>VLOOKUP(A8169,'[110]Legacy Location Lookups'!$B$1:$C$340,2,0)</f>
        <v>Boca Raton, FL</v>
      </c>
      <c r="C8169" s="41" t="s">
        <v>151</v>
      </c>
      <c r="D8169" s="41" t="s">
        <v>155</v>
      </c>
      <c r="E8169" s="41" t="s">
        <v>144</v>
      </c>
      <c r="F8169" s="38">
        <v>44375</v>
      </c>
      <c r="G8169" s="41" t="s">
        <v>159</v>
      </c>
      <c r="H8169" s="41">
        <v>0</v>
      </c>
    </row>
    <row r="8170" spans="1:8" x14ac:dyDescent="0.25">
      <c r="A8170" s="41">
        <f>VLOOKUP(D8170,'[110]Legacy Location Lookups'!$A$1:$C$340,2,0)</f>
        <v>72</v>
      </c>
      <c r="B8170" s="41" t="str">
        <f>VLOOKUP(A8170,'[110]Legacy Location Lookups'!$B$1:$C$340,2,0)</f>
        <v>Boca Raton, FL</v>
      </c>
      <c r="C8170" s="41" t="s">
        <v>151</v>
      </c>
      <c r="D8170" s="41" t="s">
        <v>155</v>
      </c>
      <c r="E8170" s="41" t="s">
        <v>147</v>
      </c>
      <c r="F8170" s="38">
        <v>44375</v>
      </c>
      <c r="G8170" s="41" t="s">
        <v>147</v>
      </c>
      <c r="H8170" s="41">
        <v>0</v>
      </c>
    </row>
    <row r="8171" spans="1:8" x14ac:dyDescent="0.25">
      <c r="A8171" s="41">
        <f>VLOOKUP(D8171,'[110]Legacy Location Lookups'!$A$1:$C$340,2,0)</f>
        <v>104</v>
      </c>
      <c r="B8171" s="41" t="str">
        <f>VLOOKUP(A8171,'[110]Legacy Location Lookups'!$B$1:$C$340,2,0)</f>
        <v>Miami, FL</v>
      </c>
      <c r="C8171" s="41" t="s">
        <v>151</v>
      </c>
      <c r="D8171" s="41" t="s">
        <v>223</v>
      </c>
      <c r="E8171" s="41" t="s">
        <v>144</v>
      </c>
      <c r="F8171" s="38">
        <v>44375</v>
      </c>
      <c r="G8171" s="41" t="s">
        <v>145</v>
      </c>
      <c r="H8171" s="41">
        <v>27</v>
      </c>
    </row>
    <row r="8172" spans="1:8" x14ac:dyDescent="0.25">
      <c r="A8172" s="41">
        <f>VLOOKUP(D8172,'[110]Legacy Location Lookups'!$A$1:$C$340,2,0)</f>
        <v>104</v>
      </c>
      <c r="B8172" s="41" t="str">
        <f>VLOOKUP(A8172,'[110]Legacy Location Lookups'!$B$1:$C$340,2,0)</f>
        <v>Miami, FL</v>
      </c>
      <c r="C8172" s="41" t="s">
        <v>151</v>
      </c>
      <c r="D8172" s="41" t="s">
        <v>223</v>
      </c>
      <c r="E8172" s="41" t="s">
        <v>144</v>
      </c>
      <c r="F8172" s="38">
        <v>44375</v>
      </c>
      <c r="G8172" s="41" t="s">
        <v>159</v>
      </c>
      <c r="H8172" s="41">
        <v>0</v>
      </c>
    </row>
    <row r="8173" spans="1:8" x14ac:dyDescent="0.25">
      <c r="A8173" s="41">
        <f>VLOOKUP(D8173,'[110]Legacy Location Lookups'!$A$1:$C$340,2,0)</f>
        <v>73</v>
      </c>
      <c r="B8173" s="41" t="str">
        <f>VLOOKUP(A8173,'[110]Legacy Location Lookups'!$B$1:$C$340,2,0)</f>
        <v>Boynton Beach, FL</v>
      </c>
      <c r="C8173" s="41" t="s">
        <v>151</v>
      </c>
      <c r="D8173" s="41" t="s">
        <v>152</v>
      </c>
      <c r="E8173" s="41" t="s">
        <v>144</v>
      </c>
      <c r="F8173" s="38">
        <v>44376</v>
      </c>
      <c r="G8173" s="41" t="s">
        <v>145</v>
      </c>
      <c r="H8173" s="41">
        <v>70</v>
      </c>
    </row>
    <row r="8174" spans="1:8" x14ac:dyDescent="0.25">
      <c r="A8174" s="41">
        <f>VLOOKUP(D8174,'[110]Legacy Location Lookups'!$A$1:$C$340,2,0)</f>
        <v>73</v>
      </c>
      <c r="B8174" s="41" t="str">
        <f>VLOOKUP(A8174,'[110]Legacy Location Lookups'!$B$1:$C$340,2,0)</f>
        <v>Boynton Beach, FL</v>
      </c>
      <c r="C8174" s="41" t="s">
        <v>151</v>
      </c>
      <c r="D8174" s="41" t="s">
        <v>152</v>
      </c>
      <c r="E8174" s="41" t="s">
        <v>144</v>
      </c>
      <c r="F8174" s="38">
        <v>44376</v>
      </c>
      <c r="G8174" s="41" t="s">
        <v>159</v>
      </c>
      <c r="H8174" s="41">
        <v>9</v>
      </c>
    </row>
    <row r="8175" spans="1:8" x14ac:dyDescent="0.25">
      <c r="A8175" s="41">
        <f>VLOOKUP(D8175,'[110]Legacy Location Lookups'!$A$1:$C$340,2,0)</f>
        <v>73</v>
      </c>
      <c r="B8175" s="41" t="str">
        <f>VLOOKUP(A8175,'[110]Legacy Location Lookups'!$B$1:$C$340,2,0)</f>
        <v>Boynton Beach, FL</v>
      </c>
      <c r="C8175" s="41" t="s">
        <v>151</v>
      </c>
      <c r="D8175" s="41" t="s">
        <v>152</v>
      </c>
      <c r="E8175" s="41" t="s">
        <v>147</v>
      </c>
      <c r="F8175" s="38">
        <v>44376</v>
      </c>
      <c r="G8175" s="41" t="s">
        <v>147</v>
      </c>
      <c r="H8175" s="41">
        <v>0</v>
      </c>
    </row>
    <row r="8176" spans="1:8" x14ac:dyDescent="0.25">
      <c r="A8176" s="41">
        <f>VLOOKUP(D8176,'[110]Legacy Location Lookups'!$A$1:$C$340,2,0)</f>
        <v>73</v>
      </c>
      <c r="B8176" s="41" t="str">
        <f>VLOOKUP(A8176,'[110]Legacy Location Lookups'!$B$1:$C$340,2,0)</f>
        <v>Boynton Beach, FL</v>
      </c>
      <c r="C8176" s="41" t="s">
        <v>151</v>
      </c>
      <c r="D8176" s="41" t="s">
        <v>152</v>
      </c>
      <c r="E8176" s="41" t="s">
        <v>144</v>
      </c>
      <c r="F8176" s="38">
        <v>44376</v>
      </c>
      <c r="G8176" s="41" t="s">
        <v>145</v>
      </c>
      <c r="H8176" s="41">
        <v>10</v>
      </c>
    </row>
    <row r="8177" spans="1:8" x14ac:dyDescent="0.25">
      <c r="A8177" s="41">
        <f>VLOOKUP(D8177,'[110]Legacy Location Lookups'!$A$1:$C$340,2,0)</f>
        <v>75</v>
      </c>
      <c r="B8177" s="41" t="str">
        <f>VLOOKUP(A8177,'[110]Legacy Location Lookups'!$B$1:$C$340,2,0)</f>
        <v>Delray Beach, FL</v>
      </c>
      <c r="C8177" s="41" t="s">
        <v>151</v>
      </c>
      <c r="D8177" s="41" t="s">
        <v>153</v>
      </c>
      <c r="E8177" s="41" t="s">
        <v>144</v>
      </c>
      <c r="F8177" s="38">
        <v>44376</v>
      </c>
      <c r="G8177" s="41" t="s">
        <v>145</v>
      </c>
      <c r="H8177" s="41">
        <v>57</v>
      </c>
    </row>
    <row r="8178" spans="1:8" x14ac:dyDescent="0.25">
      <c r="A8178" s="41">
        <f>VLOOKUP(D8178,'[110]Legacy Location Lookups'!$A$1:$C$340,2,0)</f>
        <v>75</v>
      </c>
      <c r="B8178" s="41" t="str">
        <f>VLOOKUP(A8178,'[110]Legacy Location Lookups'!$B$1:$C$340,2,0)</f>
        <v>Delray Beach, FL</v>
      </c>
      <c r="C8178" s="41" t="s">
        <v>151</v>
      </c>
      <c r="D8178" s="41" t="s">
        <v>153</v>
      </c>
      <c r="E8178" s="41" t="s">
        <v>144</v>
      </c>
      <c r="F8178" s="38">
        <v>44376</v>
      </c>
      <c r="G8178" s="41" t="s">
        <v>159</v>
      </c>
      <c r="H8178" s="41">
        <v>0</v>
      </c>
    </row>
    <row r="8179" spans="1:8" x14ac:dyDescent="0.25">
      <c r="A8179" s="41">
        <f>VLOOKUP(D8179,'[110]Legacy Location Lookups'!$A$1:$C$340,2,0)</f>
        <v>76</v>
      </c>
      <c r="B8179" s="41" t="str">
        <f>VLOOKUP(A8179,'[110]Legacy Location Lookups'!$B$1:$C$340,2,0)</f>
        <v>East Boca Raton, FL</v>
      </c>
      <c r="C8179" s="41" t="s">
        <v>151</v>
      </c>
      <c r="D8179" s="41" t="s">
        <v>175</v>
      </c>
      <c r="E8179" s="41" t="s">
        <v>144</v>
      </c>
      <c r="F8179" s="38">
        <v>44376</v>
      </c>
      <c r="G8179" s="41" t="s">
        <v>145</v>
      </c>
      <c r="H8179" s="41">
        <v>42</v>
      </c>
    </row>
    <row r="8180" spans="1:8" x14ac:dyDescent="0.25">
      <c r="A8180" s="41">
        <f>VLOOKUP(D8180,'[110]Legacy Location Lookups'!$A$1:$C$340,2,0)</f>
        <v>77</v>
      </c>
      <c r="B8180" s="41" t="str">
        <f>VLOOKUP(A8180,'[110]Legacy Location Lookups'!$B$1:$C$340,2,0)</f>
        <v>West Boca Raton, FL</v>
      </c>
      <c r="C8180" s="41" t="s">
        <v>151</v>
      </c>
      <c r="D8180" s="41" t="s">
        <v>154</v>
      </c>
      <c r="E8180" s="41" t="s">
        <v>144</v>
      </c>
      <c r="F8180" s="38">
        <v>44376</v>
      </c>
      <c r="G8180" s="41" t="s">
        <v>145</v>
      </c>
      <c r="H8180" s="41">
        <v>34</v>
      </c>
    </row>
    <row r="8181" spans="1:8" x14ac:dyDescent="0.25">
      <c r="A8181" s="41">
        <f>VLOOKUP(D8181,'[110]Legacy Location Lookups'!$A$1:$C$340,2,0)</f>
        <v>72</v>
      </c>
      <c r="B8181" s="41" t="str">
        <f>VLOOKUP(A8181,'[110]Legacy Location Lookups'!$B$1:$C$340,2,0)</f>
        <v>Boca Raton, FL</v>
      </c>
      <c r="C8181" s="41" t="s">
        <v>151</v>
      </c>
      <c r="D8181" s="41" t="s">
        <v>155</v>
      </c>
      <c r="E8181" s="41" t="s">
        <v>144</v>
      </c>
      <c r="F8181" s="38">
        <v>44376</v>
      </c>
      <c r="G8181" s="41" t="s">
        <v>145</v>
      </c>
      <c r="H8181" s="41">
        <v>27</v>
      </c>
    </row>
    <row r="8182" spans="1:8" x14ac:dyDescent="0.25">
      <c r="A8182" s="41">
        <f>VLOOKUP(D8182,'[110]Legacy Location Lookups'!$A$1:$C$340,2,0)</f>
        <v>72</v>
      </c>
      <c r="B8182" s="41" t="str">
        <f>VLOOKUP(A8182,'[110]Legacy Location Lookups'!$B$1:$C$340,2,0)</f>
        <v>Boca Raton, FL</v>
      </c>
      <c r="C8182" s="41" t="s">
        <v>151</v>
      </c>
      <c r="D8182" s="41" t="s">
        <v>155</v>
      </c>
      <c r="E8182" s="41" t="s">
        <v>144</v>
      </c>
      <c r="F8182" s="38">
        <v>44376</v>
      </c>
      <c r="G8182" s="41" t="s">
        <v>159</v>
      </c>
      <c r="H8182" s="41">
        <v>3</v>
      </c>
    </row>
    <row r="8183" spans="1:8" x14ac:dyDescent="0.25">
      <c r="A8183" s="41">
        <f>VLOOKUP(D8183,'[110]Legacy Location Lookups'!$A$1:$C$340,2,0)</f>
        <v>72</v>
      </c>
      <c r="B8183" s="41" t="str">
        <f>VLOOKUP(A8183,'[110]Legacy Location Lookups'!$B$1:$C$340,2,0)</f>
        <v>Boca Raton, FL</v>
      </c>
      <c r="C8183" s="41" t="s">
        <v>151</v>
      </c>
      <c r="D8183" s="41" t="s">
        <v>155</v>
      </c>
      <c r="E8183" s="41" t="s">
        <v>147</v>
      </c>
      <c r="F8183" s="38">
        <v>44376</v>
      </c>
      <c r="G8183" s="41" t="s">
        <v>147</v>
      </c>
      <c r="H8183" s="41">
        <v>1</v>
      </c>
    </row>
    <row r="8184" spans="1:8" x14ac:dyDescent="0.25">
      <c r="A8184" s="41">
        <f>VLOOKUP(D8184,'[110]Legacy Location Lookups'!$A$1:$C$340,2,0)</f>
        <v>104</v>
      </c>
      <c r="B8184" s="41" t="str">
        <f>VLOOKUP(A8184,'[110]Legacy Location Lookups'!$B$1:$C$340,2,0)</f>
        <v>Miami, FL</v>
      </c>
      <c r="C8184" s="41" t="s">
        <v>151</v>
      </c>
      <c r="D8184" s="41" t="s">
        <v>223</v>
      </c>
      <c r="E8184" s="41" t="s">
        <v>144</v>
      </c>
      <c r="F8184" s="38">
        <v>44376</v>
      </c>
      <c r="G8184" s="41" t="s">
        <v>145</v>
      </c>
      <c r="H8184" s="41">
        <v>20</v>
      </c>
    </row>
    <row r="8185" spans="1:8" x14ac:dyDescent="0.25">
      <c r="A8185" s="41">
        <f>VLOOKUP(D8185,'[110]Legacy Location Lookups'!$A$1:$C$340,2,0)</f>
        <v>104</v>
      </c>
      <c r="B8185" s="41" t="str">
        <f>VLOOKUP(A8185,'[110]Legacy Location Lookups'!$B$1:$C$340,2,0)</f>
        <v>Miami, FL</v>
      </c>
      <c r="C8185" s="41" t="s">
        <v>151</v>
      </c>
      <c r="D8185" s="41" t="s">
        <v>223</v>
      </c>
      <c r="E8185" s="41" t="s">
        <v>144</v>
      </c>
      <c r="F8185" s="38">
        <v>44376</v>
      </c>
      <c r="G8185" s="41" t="s">
        <v>159</v>
      </c>
      <c r="H8185" s="41">
        <v>0</v>
      </c>
    </row>
    <row r="8186" spans="1:8" x14ac:dyDescent="0.25">
      <c r="A8186" s="41">
        <f>VLOOKUP(D8186,'[110]Legacy Location Lookups'!$A$1:$C$340,2,0)</f>
        <v>73</v>
      </c>
      <c r="B8186" s="41" t="str">
        <f>VLOOKUP(A8186,'[110]Legacy Location Lookups'!$B$1:$C$340,2,0)</f>
        <v>Boynton Beach, FL</v>
      </c>
      <c r="C8186" s="41" t="s">
        <v>151</v>
      </c>
      <c r="D8186" s="41" t="s">
        <v>152</v>
      </c>
      <c r="E8186" s="41" t="s">
        <v>144</v>
      </c>
      <c r="F8186" s="38">
        <v>44377</v>
      </c>
      <c r="G8186" s="41" t="s">
        <v>145</v>
      </c>
      <c r="H8186" s="41">
        <v>52</v>
      </c>
    </row>
    <row r="8187" spans="1:8" x14ac:dyDescent="0.25">
      <c r="A8187" s="41">
        <f>VLOOKUP(D8187,'[110]Legacy Location Lookups'!$A$1:$C$340,2,0)</f>
        <v>73</v>
      </c>
      <c r="B8187" s="41" t="str">
        <f>VLOOKUP(A8187,'[110]Legacy Location Lookups'!$B$1:$C$340,2,0)</f>
        <v>Boynton Beach, FL</v>
      </c>
      <c r="C8187" s="41" t="s">
        <v>151</v>
      </c>
      <c r="D8187" s="41" t="s">
        <v>152</v>
      </c>
      <c r="E8187" s="41" t="s">
        <v>144</v>
      </c>
      <c r="F8187" s="38">
        <v>44377</v>
      </c>
      <c r="G8187" s="41" t="s">
        <v>159</v>
      </c>
      <c r="H8187" s="41">
        <v>7</v>
      </c>
    </row>
    <row r="8188" spans="1:8" x14ac:dyDescent="0.25">
      <c r="A8188" s="41">
        <f>VLOOKUP(D8188,'[110]Legacy Location Lookups'!$A$1:$C$340,2,0)</f>
        <v>73</v>
      </c>
      <c r="B8188" s="41" t="str">
        <f>VLOOKUP(A8188,'[110]Legacy Location Lookups'!$B$1:$C$340,2,0)</f>
        <v>Boynton Beach, FL</v>
      </c>
      <c r="C8188" s="41" t="s">
        <v>151</v>
      </c>
      <c r="D8188" s="41" t="s">
        <v>152</v>
      </c>
      <c r="E8188" s="41" t="s">
        <v>144</v>
      </c>
      <c r="F8188" s="38">
        <v>44377</v>
      </c>
      <c r="G8188" s="41" t="s">
        <v>145</v>
      </c>
      <c r="H8188" s="41">
        <v>1</v>
      </c>
    </row>
    <row r="8189" spans="1:8" x14ac:dyDescent="0.25">
      <c r="A8189" s="41">
        <f>VLOOKUP(D8189,'[110]Legacy Location Lookups'!$A$1:$C$340,2,0)</f>
        <v>73</v>
      </c>
      <c r="B8189" s="41" t="str">
        <f>VLOOKUP(A8189,'[110]Legacy Location Lookups'!$B$1:$C$340,2,0)</f>
        <v>Boynton Beach, FL</v>
      </c>
      <c r="C8189" s="41" t="s">
        <v>151</v>
      </c>
      <c r="D8189" s="41" t="s">
        <v>152</v>
      </c>
      <c r="E8189" s="41" t="s">
        <v>144</v>
      </c>
      <c r="F8189" s="38">
        <v>44377</v>
      </c>
      <c r="G8189" s="41" t="s">
        <v>145</v>
      </c>
      <c r="H8189" s="41">
        <v>29</v>
      </c>
    </row>
    <row r="8190" spans="1:8" x14ac:dyDescent="0.25">
      <c r="A8190" s="41">
        <f>VLOOKUP(D8190,'[110]Legacy Location Lookups'!$A$1:$C$340,2,0)</f>
        <v>73</v>
      </c>
      <c r="B8190" s="41" t="str">
        <f>VLOOKUP(A8190,'[110]Legacy Location Lookups'!$B$1:$C$340,2,0)</f>
        <v>Boynton Beach, FL</v>
      </c>
      <c r="C8190" s="41" t="s">
        <v>151</v>
      </c>
      <c r="D8190" s="41" t="s">
        <v>152</v>
      </c>
      <c r="E8190" s="41" t="s">
        <v>144</v>
      </c>
      <c r="F8190" s="38">
        <v>44377</v>
      </c>
      <c r="G8190" s="41" t="s">
        <v>146</v>
      </c>
      <c r="H8190" s="41">
        <v>28</v>
      </c>
    </row>
    <row r="8191" spans="1:8" x14ac:dyDescent="0.25">
      <c r="A8191" s="41">
        <f>VLOOKUP(D8191,'[110]Legacy Location Lookups'!$A$1:$C$340,2,0)</f>
        <v>75</v>
      </c>
      <c r="B8191" s="41" t="str">
        <f>VLOOKUP(A8191,'[110]Legacy Location Lookups'!$B$1:$C$340,2,0)</f>
        <v>Delray Beach, FL</v>
      </c>
      <c r="C8191" s="41" t="s">
        <v>151</v>
      </c>
      <c r="D8191" s="41" t="s">
        <v>153</v>
      </c>
      <c r="E8191" s="41" t="s">
        <v>144</v>
      </c>
      <c r="F8191" s="38">
        <v>44377</v>
      </c>
      <c r="G8191" s="41" t="s">
        <v>145</v>
      </c>
      <c r="H8191" s="41">
        <v>52</v>
      </c>
    </row>
    <row r="8192" spans="1:8" x14ac:dyDescent="0.25">
      <c r="A8192" s="41">
        <f>VLOOKUP(D8192,'[110]Legacy Location Lookups'!$A$1:$C$340,2,0)</f>
        <v>75</v>
      </c>
      <c r="B8192" s="41" t="str">
        <f>VLOOKUP(A8192,'[110]Legacy Location Lookups'!$B$1:$C$340,2,0)</f>
        <v>Delray Beach, FL</v>
      </c>
      <c r="C8192" s="41" t="s">
        <v>151</v>
      </c>
      <c r="D8192" s="41" t="s">
        <v>153</v>
      </c>
      <c r="E8192" s="41" t="s">
        <v>147</v>
      </c>
      <c r="F8192" s="38">
        <v>44377</v>
      </c>
      <c r="G8192" s="41" t="s">
        <v>147</v>
      </c>
      <c r="H8192" s="41">
        <v>1</v>
      </c>
    </row>
    <row r="8193" spans="1:8" x14ac:dyDescent="0.25">
      <c r="A8193" s="41">
        <f>VLOOKUP(D8193,'[110]Legacy Location Lookups'!$A$1:$C$340,2,0)</f>
        <v>75</v>
      </c>
      <c r="B8193" s="41" t="str">
        <f>VLOOKUP(A8193,'[110]Legacy Location Lookups'!$B$1:$C$340,2,0)</f>
        <v>Delray Beach, FL</v>
      </c>
      <c r="C8193" s="41" t="s">
        <v>151</v>
      </c>
      <c r="D8193" s="41" t="s">
        <v>153</v>
      </c>
      <c r="E8193" s="41" t="s">
        <v>144</v>
      </c>
      <c r="F8193" s="38">
        <v>44377</v>
      </c>
      <c r="G8193" s="41" t="s">
        <v>159</v>
      </c>
      <c r="H8193" s="41">
        <v>0</v>
      </c>
    </row>
    <row r="8194" spans="1:8" x14ac:dyDescent="0.25">
      <c r="A8194" s="41">
        <f>VLOOKUP(D8194,'[110]Legacy Location Lookups'!$A$1:$C$340,2,0)</f>
        <v>76</v>
      </c>
      <c r="B8194" s="41" t="str">
        <f>VLOOKUP(A8194,'[110]Legacy Location Lookups'!$B$1:$C$340,2,0)</f>
        <v>East Boca Raton, FL</v>
      </c>
      <c r="C8194" s="41" t="s">
        <v>151</v>
      </c>
      <c r="D8194" s="41" t="s">
        <v>175</v>
      </c>
      <c r="E8194" s="41" t="s">
        <v>144</v>
      </c>
      <c r="F8194" s="38">
        <v>44377</v>
      </c>
      <c r="G8194" s="41" t="s">
        <v>145</v>
      </c>
      <c r="H8194" s="41">
        <v>11</v>
      </c>
    </row>
    <row r="8195" spans="1:8" x14ac:dyDescent="0.25">
      <c r="A8195" s="41">
        <f>VLOOKUP(D8195,'[110]Legacy Location Lookups'!$A$1:$C$340,2,0)</f>
        <v>76</v>
      </c>
      <c r="B8195" s="41" t="str">
        <f>VLOOKUP(A8195,'[110]Legacy Location Lookups'!$B$1:$C$340,2,0)</f>
        <v>East Boca Raton, FL</v>
      </c>
      <c r="C8195" s="41" t="s">
        <v>151</v>
      </c>
      <c r="D8195" s="41" t="s">
        <v>175</v>
      </c>
      <c r="E8195" s="41" t="s">
        <v>147</v>
      </c>
      <c r="F8195" s="38">
        <v>44377</v>
      </c>
      <c r="G8195" s="41" t="s">
        <v>147</v>
      </c>
      <c r="H8195" s="41">
        <v>0</v>
      </c>
    </row>
    <row r="8196" spans="1:8" x14ac:dyDescent="0.25">
      <c r="A8196" s="41">
        <f>VLOOKUP(D8196,'[110]Legacy Location Lookups'!$A$1:$C$340,2,0)</f>
        <v>76</v>
      </c>
      <c r="B8196" s="41" t="str">
        <f>VLOOKUP(A8196,'[110]Legacy Location Lookups'!$B$1:$C$340,2,0)</f>
        <v>East Boca Raton, FL</v>
      </c>
      <c r="C8196" s="41" t="s">
        <v>151</v>
      </c>
      <c r="D8196" s="41" t="s">
        <v>175</v>
      </c>
      <c r="E8196" s="41" t="s">
        <v>144</v>
      </c>
      <c r="F8196" s="38">
        <v>44377</v>
      </c>
      <c r="G8196" s="41" t="s">
        <v>159</v>
      </c>
      <c r="H8196" s="41">
        <v>1</v>
      </c>
    </row>
    <row r="8197" spans="1:8" x14ac:dyDescent="0.25">
      <c r="A8197" s="41">
        <f>VLOOKUP(D8197,'[110]Legacy Location Lookups'!$A$1:$C$340,2,0)</f>
        <v>77</v>
      </c>
      <c r="B8197" s="41" t="str">
        <f>VLOOKUP(A8197,'[110]Legacy Location Lookups'!$B$1:$C$340,2,0)</f>
        <v>West Boca Raton, FL</v>
      </c>
      <c r="C8197" s="41" t="s">
        <v>151</v>
      </c>
      <c r="D8197" s="41" t="s">
        <v>154</v>
      </c>
      <c r="E8197" s="41" t="s">
        <v>144</v>
      </c>
      <c r="F8197" s="38">
        <v>44377</v>
      </c>
      <c r="G8197" s="41" t="s">
        <v>145</v>
      </c>
      <c r="H8197" s="41">
        <v>33</v>
      </c>
    </row>
    <row r="8198" spans="1:8" x14ac:dyDescent="0.25">
      <c r="A8198" s="41">
        <f>VLOOKUP(D8198,'[110]Legacy Location Lookups'!$A$1:$C$340,2,0)</f>
        <v>72</v>
      </c>
      <c r="B8198" s="41" t="str">
        <f>VLOOKUP(A8198,'[110]Legacy Location Lookups'!$B$1:$C$340,2,0)</f>
        <v>Boca Raton, FL</v>
      </c>
      <c r="C8198" s="41" t="s">
        <v>151</v>
      </c>
      <c r="D8198" s="41" t="s">
        <v>155</v>
      </c>
      <c r="E8198" s="41" t="s">
        <v>144</v>
      </c>
      <c r="F8198" s="38">
        <v>44377</v>
      </c>
      <c r="G8198" s="41" t="s">
        <v>145</v>
      </c>
      <c r="H8198" s="41">
        <v>1</v>
      </c>
    </row>
    <row r="8199" spans="1:8" x14ac:dyDescent="0.25">
      <c r="A8199" s="41">
        <f>VLOOKUP(D8199,'[110]Legacy Location Lookups'!$A$1:$C$340,2,0)</f>
        <v>72</v>
      </c>
      <c r="B8199" s="41" t="str">
        <f>VLOOKUP(A8199,'[110]Legacy Location Lookups'!$B$1:$C$340,2,0)</f>
        <v>Boca Raton, FL</v>
      </c>
      <c r="C8199" s="41" t="s">
        <v>151</v>
      </c>
      <c r="D8199" s="41" t="s">
        <v>155</v>
      </c>
      <c r="E8199" s="41" t="s">
        <v>144</v>
      </c>
      <c r="F8199" s="38">
        <v>44377</v>
      </c>
      <c r="G8199" s="41" t="s">
        <v>159</v>
      </c>
      <c r="H8199" s="41">
        <v>1</v>
      </c>
    </row>
    <row r="8200" spans="1:8" x14ac:dyDescent="0.25">
      <c r="A8200" s="41">
        <f>VLOOKUP(D8200,'[110]Legacy Location Lookups'!$A$1:$C$340,2,0)</f>
        <v>72</v>
      </c>
      <c r="B8200" s="41" t="str">
        <f>VLOOKUP(A8200,'[110]Legacy Location Lookups'!$B$1:$C$340,2,0)</f>
        <v>Boca Raton, FL</v>
      </c>
      <c r="C8200" s="41" t="s">
        <v>151</v>
      </c>
      <c r="D8200" s="41" t="s">
        <v>155</v>
      </c>
      <c r="E8200" s="41" t="s">
        <v>147</v>
      </c>
      <c r="F8200" s="38">
        <v>44377</v>
      </c>
      <c r="G8200" s="41" t="s">
        <v>147</v>
      </c>
      <c r="H8200" s="41">
        <v>0</v>
      </c>
    </row>
    <row r="8201" spans="1:8" x14ac:dyDescent="0.25">
      <c r="A8201" s="41">
        <f>VLOOKUP(D8201,'[110]Legacy Location Lookups'!$A$1:$C$340,2,0)</f>
        <v>104</v>
      </c>
      <c r="B8201" s="41" t="str">
        <f>VLOOKUP(A8201,'[110]Legacy Location Lookups'!$B$1:$C$340,2,0)</f>
        <v>Miami, FL</v>
      </c>
      <c r="C8201" s="41" t="s">
        <v>151</v>
      </c>
      <c r="D8201" s="41" t="s">
        <v>223</v>
      </c>
      <c r="E8201" s="41" t="s">
        <v>144</v>
      </c>
      <c r="F8201" s="38">
        <v>44377</v>
      </c>
      <c r="G8201" s="41" t="s">
        <v>145</v>
      </c>
      <c r="H8201" s="41">
        <v>23</v>
      </c>
    </row>
    <row r="8202" spans="1:8" x14ac:dyDescent="0.25">
      <c r="A8202" s="41">
        <f>VLOOKUP(D8202,'[110]Legacy Location Lookups'!$A$1:$C$340,2,0)</f>
        <v>104</v>
      </c>
      <c r="B8202" s="41" t="str">
        <f>VLOOKUP(A8202,'[110]Legacy Location Lookups'!$B$1:$C$340,2,0)</f>
        <v>Miami, FL</v>
      </c>
      <c r="C8202" s="41" t="s">
        <v>151</v>
      </c>
      <c r="D8202" s="41" t="s">
        <v>223</v>
      </c>
      <c r="E8202" s="41" t="s">
        <v>144</v>
      </c>
      <c r="F8202" s="38">
        <v>44377</v>
      </c>
      <c r="G8202" s="41" t="s">
        <v>159</v>
      </c>
      <c r="H8202" s="41">
        <v>0</v>
      </c>
    </row>
    <row r="8203" spans="1:8" x14ac:dyDescent="0.25">
      <c r="A8203" s="41">
        <f>VLOOKUP(D8203,'[110]Legacy Location Lookups'!$A$1:$C$340,2,0)</f>
        <v>73</v>
      </c>
      <c r="B8203" s="41" t="str">
        <f>VLOOKUP(A8203,'[110]Legacy Location Lookups'!$B$1:$C$340,2,0)</f>
        <v>Boynton Beach, FL</v>
      </c>
      <c r="C8203" s="41" t="s">
        <v>151</v>
      </c>
      <c r="D8203" s="41" t="s">
        <v>152</v>
      </c>
      <c r="E8203" s="41" t="s">
        <v>144</v>
      </c>
      <c r="F8203" s="38">
        <v>44378</v>
      </c>
      <c r="G8203" s="41" t="s">
        <v>145</v>
      </c>
      <c r="H8203" s="41">
        <v>51</v>
      </c>
    </row>
    <row r="8204" spans="1:8" x14ac:dyDescent="0.25">
      <c r="A8204" s="41">
        <f>VLOOKUP(D8204,'[110]Legacy Location Lookups'!$A$1:$C$340,2,0)</f>
        <v>73</v>
      </c>
      <c r="B8204" s="41" t="str">
        <f>VLOOKUP(A8204,'[110]Legacy Location Lookups'!$B$1:$C$340,2,0)</f>
        <v>Boynton Beach, FL</v>
      </c>
      <c r="C8204" s="41" t="s">
        <v>151</v>
      </c>
      <c r="D8204" s="41" t="s">
        <v>152</v>
      </c>
      <c r="E8204" s="41" t="s">
        <v>144</v>
      </c>
      <c r="F8204" s="38">
        <v>44378</v>
      </c>
      <c r="G8204" s="41" t="s">
        <v>146</v>
      </c>
      <c r="H8204" s="41">
        <v>0</v>
      </c>
    </row>
    <row r="8205" spans="1:8" x14ac:dyDescent="0.25">
      <c r="A8205" s="41">
        <f>VLOOKUP(D8205,'[110]Legacy Location Lookups'!$A$1:$C$340,2,0)</f>
        <v>73</v>
      </c>
      <c r="B8205" s="41" t="str">
        <f>VLOOKUP(A8205,'[110]Legacy Location Lookups'!$B$1:$C$340,2,0)</f>
        <v>Boynton Beach, FL</v>
      </c>
      <c r="C8205" s="41" t="s">
        <v>151</v>
      </c>
      <c r="D8205" s="41" t="s">
        <v>152</v>
      </c>
      <c r="E8205" s="41" t="s">
        <v>144</v>
      </c>
      <c r="F8205" s="38">
        <v>44378</v>
      </c>
      <c r="G8205" s="41" t="s">
        <v>159</v>
      </c>
      <c r="H8205" s="41">
        <v>2</v>
      </c>
    </row>
    <row r="8206" spans="1:8" x14ac:dyDescent="0.25">
      <c r="A8206" s="41">
        <f>VLOOKUP(D8206,'[110]Legacy Location Lookups'!$A$1:$C$340,2,0)</f>
        <v>73</v>
      </c>
      <c r="B8206" s="41" t="str">
        <f>VLOOKUP(A8206,'[110]Legacy Location Lookups'!$B$1:$C$340,2,0)</f>
        <v>Boynton Beach, FL</v>
      </c>
      <c r="C8206" s="41" t="s">
        <v>151</v>
      </c>
      <c r="D8206" s="41" t="s">
        <v>152</v>
      </c>
      <c r="E8206" s="41" t="s">
        <v>144</v>
      </c>
      <c r="F8206" s="38">
        <v>44378</v>
      </c>
      <c r="G8206" s="41" t="s">
        <v>145</v>
      </c>
      <c r="H8206" s="41">
        <v>0</v>
      </c>
    </row>
    <row r="8207" spans="1:8" x14ac:dyDescent="0.25">
      <c r="A8207" s="41">
        <f>VLOOKUP(D8207,'[110]Legacy Location Lookups'!$A$1:$C$340,2,0)</f>
        <v>73</v>
      </c>
      <c r="B8207" s="41" t="str">
        <f>VLOOKUP(A8207,'[110]Legacy Location Lookups'!$B$1:$C$340,2,0)</f>
        <v>Boynton Beach, FL</v>
      </c>
      <c r="C8207" s="41" t="s">
        <v>151</v>
      </c>
      <c r="D8207" s="41" t="s">
        <v>152</v>
      </c>
      <c r="E8207" s="41" t="s">
        <v>144</v>
      </c>
      <c r="F8207" s="38">
        <v>44378</v>
      </c>
      <c r="G8207" s="41" t="s">
        <v>145</v>
      </c>
      <c r="H8207" s="41">
        <v>6</v>
      </c>
    </row>
    <row r="8208" spans="1:8" x14ac:dyDescent="0.25">
      <c r="A8208" s="41">
        <f>VLOOKUP(D8208,'[110]Legacy Location Lookups'!$A$1:$C$340,2,0)</f>
        <v>75</v>
      </c>
      <c r="B8208" s="41" t="str">
        <f>VLOOKUP(A8208,'[110]Legacy Location Lookups'!$B$1:$C$340,2,0)</f>
        <v>Delray Beach, FL</v>
      </c>
      <c r="C8208" s="41" t="s">
        <v>151</v>
      </c>
      <c r="D8208" s="41" t="s">
        <v>153</v>
      </c>
      <c r="E8208" s="41" t="s">
        <v>144</v>
      </c>
      <c r="F8208" s="38">
        <v>44378</v>
      </c>
      <c r="G8208" s="41" t="s">
        <v>145</v>
      </c>
      <c r="H8208" s="41">
        <v>24</v>
      </c>
    </row>
    <row r="8209" spans="1:8" x14ac:dyDescent="0.25">
      <c r="A8209" s="41">
        <f>VLOOKUP(D8209,'[110]Legacy Location Lookups'!$A$1:$C$340,2,0)</f>
        <v>75</v>
      </c>
      <c r="B8209" s="41" t="str">
        <f>VLOOKUP(A8209,'[110]Legacy Location Lookups'!$B$1:$C$340,2,0)</f>
        <v>Delray Beach, FL</v>
      </c>
      <c r="C8209" s="41" t="s">
        <v>151</v>
      </c>
      <c r="D8209" s="41" t="s">
        <v>153</v>
      </c>
      <c r="E8209" s="41" t="s">
        <v>147</v>
      </c>
      <c r="F8209" s="38">
        <v>44378</v>
      </c>
      <c r="G8209" s="41" t="s">
        <v>147</v>
      </c>
      <c r="H8209" s="41">
        <v>1</v>
      </c>
    </row>
    <row r="8210" spans="1:8" x14ac:dyDescent="0.25">
      <c r="A8210" s="41">
        <f>VLOOKUP(D8210,'[110]Legacy Location Lookups'!$A$1:$C$340,2,0)</f>
        <v>75</v>
      </c>
      <c r="B8210" s="41" t="str">
        <f>VLOOKUP(A8210,'[110]Legacy Location Lookups'!$B$1:$C$340,2,0)</f>
        <v>Delray Beach, FL</v>
      </c>
      <c r="C8210" s="41" t="s">
        <v>151</v>
      </c>
      <c r="D8210" s="41" t="s">
        <v>153</v>
      </c>
      <c r="E8210" s="41" t="s">
        <v>144</v>
      </c>
      <c r="F8210" s="38">
        <v>44378</v>
      </c>
      <c r="G8210" s="41" t="s">
        <v>159</v>
      </c>
      <c r="H8210" s="41">
        <v>4</v>
      </c>
    </row>
    <row r="8211" spans="1:8" x14ac:dyDescent="0.25">
      <c r="A8211" s="41">
        <f>VLOOKUP(D8211,'[110]Legacy Location Lookups'!$A$1:$C$340,2,0)</f>
        <v>76</v>
      </c>
      <c r="B8211" s="41" t="str">
        <f>VLOOKUP(A8211,'[110]Legacy Location Lookups'!$B$1:$C$340,2,0)</f>
        <v>East Boca Raton, FL</v>
      </c>
      <c r="C8211" s="41" t="s">
        <v>151</v>
      </c>
      <c r="D8211" s="41" t="s">
        <v>175</v>
      </c>
      <c r="E8211" s="41" t="s">
        <v>144</v>
      </c>
      <c r="F8211" s="38">
        <v>44378</v>
      </c>
      <c r="G8211" s="41" t="s">
        <v>145</v>
      </c>
      <c r="H8211" s="41">
        <v>31</v>
      </c>
    </row>
    <row r="8212" spans="1:8" x14ac:dyDescent="0.25">
      <c r="A8212" s="41">
        <f>VLOOKUP(D8212,'[110]Legacy Location Lookups'!$A$1:$C$340,2,0)</f>
        <v>77</v>
      </c>
      <c r="B8212" s="41" t="str">
        <f>VLOOKUP(A8212,'[110]Legacy Location Lookups'!$B$1:$C$340,2,0)</f>
        <v>West Boca Raton, FL</v>
      </c>
      <c r="C8212" s="41" t="s">
        <v>151</v>
      </c>
      <c r="D8212" s="41" t="s">
        <v>154</v>
      </c>
      <c r="E8212" s="41" t="s">
        <v>144</v>
      </c>
      <c r="F8212" s="38">
        <v>44378</v>
      </c>
      <c r="G8212" s="41" t="s">
        <v>146</v>
      </c>
      <c r="H8212" s="41">
        <v>19</v>
      </c>
    </row>
    <row r="8213" spans="1:8" x14ac:dyDescent="0.25">
      <c r="A8213" s="41">
        <f>VLOOKUP(D8213,'[110]Legacy Location Lookups'!$A$1:$C$340,2,0)</f>
        <v>72</v>
      </c>
      <c r="B8213" s="41" t="str">
        <f>VLOOKUP(A8213,'[110]Legacy Location Lookups'!$B$1:$C$340,2,0)</f>
        <v>Boca Raton, FL</v>
      </c>
      <c r="C8213" s="41" t="s">
        <v>151</v>
      </c>
      <c r="D8213" s="41" t="s">
        <v>155</v>
      </c>
      <c r="E8213" s="41" t="s">
        <v>144</v>
      </c>
      <c r="F8213" s="38">
        <v>44378</v>
      </c>
      <c r="G8213" s="41" t="s">
        <v>145</v>
      </c>
      <c r="H8213" s="41">
        <v>16</v>
      </c>
    </row>
    <row r="8214" spans="1:8" x14ac:dyDescent="0.25">
      <c r="A8214" s="41">
        <f>VLOOKUP(D8214,'[110]Legacy Location Lookups'!$A$1:$C$340,2,0)</f>
        <v>72</v>
      </c>
      <c r="B8214" s="41" t="str">
        <f>VLOOKUP(A8214,'[110]Legacy Location Lookups'!$B$1:$C$340,2,0)</f>
        <v>Boca Raton, FL</v>
      </c>
      <c r="C8214" s="41" t="s">
        <v>151</v>
      </c>
      <c r="D8214" s="41" t="s">
        <v>155</v>
      </c>
      <c r="E8214" s="41" t="s">
        <v>144</v>
      </c>
      <c r="F8214" s="38">
        <v>44378</v>
      </c>
      <c r="G8214" s="41" t="s">
        <v>159</v>
      </c>
      <c r="H8214" s="41">
        <v>0</v>
      </c>
    </row>
    <row r="8215" spans="1:8" x14ac:dyDescent="0.25">
      <c r="A8215" s="41">
        <f>VLOOKUP(D8215,'[110]Legacy Location Lookups'!$A$1:$C$340,2,0)</f>
        <v>72</v>
      </c>
      <c r="B8215" s="41" t="str">
        <f>VLOOKUP(A8215,'[110]Legacy Location Lookups'!$B$1:$C$340,2,0)</f>
        <v>Boca Raton, FL</v>
      </c>
      <c r="C8215" s="41" t="s">
        <v>151</v>
      </c>
      <c r="D8215" s="41" t="s">
        <v>155</v>
      </c>
      <c r="E8215" s="41" t="s">
        <v>147</v>
      </c>
      <c r="F8215" s="38">
        <v>44378</v>
      </c>
      <c r="G8215" s="41" t="s">
        <v>147</v>
      </c>
      <c r="H8215" s="41">
        <v>0</v>
      </c>
    </row>
    <row r="8216" spans="1:8" x14ac:dyDescent="0.25">
      <c r="A8216" s="41">
        <f>VLOOKUP(D8216,'[110]Legacy Location Lookups'!$A$1:$C$340,2,0)</f>
        <v>104</v>
      </c>
      <c r="B8216" s="41" t="str">
        <f>VLOOKUP(A8216,'[110]Legacy Location Lookups'!$B$1:$C$340,2,0)</f>
        <v>Miami, FL</v>
      </c>
      <c r="C8216" s="41" t="s">
        <v>151</v>
      </c>
      <c r="D8216" s="41" t="s">
        <v>223</v>
      </c>
      <c r="E8216" s="41" t="s">
        <v>144</v>
      </c>
      <c r="F8216" s="38">
        <v>44378</v>
      </c>
      <c r="G8216" s="41" t="s">
        <v>145</v>
      </c>
      <c r="H8216" s="41">
        <v>20</v>
      </c>
    </row>
    <row r="8217" spans="1:8" x14ac:dyDescent="0.25">
      <c r="A8217" s="41">
        <f>VLOOKUP(D8217,'[110]Legacy Location Lookups'!$A$1:$C$340,2,0)</f>
        <v>104</v>
      </c>
      <c r="B8217" s="41" t="str">
        <f>VLOOKUP(A8217,'[110]Legacy Location Lookups'!$B$1:$C$340,2,0)</f>
        <v>Miami, FL</v>
      </c>
      <c r="C8217" s="41" t="s">
        <v>151</v>
      </c>
      <c r="D8217" s="41" t="s">
        <v>223</v>
      </c>
      <c r="E8217" s="41" t="s">
        <v>144</v>
      </c>
      <c r="F8217" s="38">
        <v>44378</v>
      </c>
      <c r="G8217" s="41" t="s">
        <v>159</v>
      </c>
      <c r="H8217" s="41">
        <v>5</v>
      </c>
    </row>
    <row r="8218" spans="1:8" x14ac:dyDescent="0.25">
      <c r="A8218" s="41">
        <f>VLOOKUP(D8218,'[110]Legacy Location Lookups'!$A$1:$C$340,2,0)</f>
        <v>73</v>
      </c>
      <c r="B8218" s="41" t="str">
        <f>VLOOKUP(A8218,'[110]Legacy Location Lookups'!$B$1:$C$340,2,0)</f>
        <v>Boynton Beach, FL</v>
      </c>
      <c r="C8218" s="41" t="s">
        <v>151</v>
      </c>
      <c r="D8218" s="41" t="s">
        <v>152</v>
      </c>
      <c r="E8218" s="41" t="s">
        <v>144</v>
      </c>
      <c r="F8218" s="38">
        <v>44379</v>
      </c>
      <c r="G8218" s="41" t="s">
        <v>145</v>
      </c>
      <c r="H8218" s="41">
        <v>41</v>
      </c>
    </row>
    <row r="8219" spans="1:8" x14ac:dyDescent="0.25">
      <c r="A8219" s="41">
        <f>VLOOKUP(D8219,'[110]Legacy Location Lookups'!$A$1:$C$340,2,0)</f>
        <v>73</v>
      </c>
      <c r="B8219" s="41" t="str">
        <f>VLOOKUP(A8219,'[110]Legacy Location Lookups'!$B$1:$C$340,2,0)</f>
        <v>Boynton Beach, FL</v>
      </c>
      <c r="C8219" s="41" t="s">
        <v>151</v>
      </c>
      <c r="D8219" s="41" t="s">
        <v>152</v>
      </c>
      <c r="E8219" s="41" t="s">
        <v>144</v>
      </c>
      <c r="F8219" s="38">
        <v>44379</v>
      </c>
      <c r="G8219" s="41" t="s">
        <v>159</v>
      </c>
      <c r="H8219" s="41">
        <v>11</v>
      </c>
    </row>
    <row r="8220" spans="1:8" x14ac:dyDescent="0.25">
      <c r="A8220" s="41">
        <f>VLOOKUP(D8220,'[110]Legacy Location Lookups'!$A$1:$C$340,2,0)</f>
        <v>73</v>
      </c>
      <c r="B8220" s="41" t="str">
        <f>VLOOKUP(A8220,'[110]Legacy Location Lookups'!$B$1:$C$340,2,0)</f>
        <v>Boynton Beach, FL</v>
      </c>
      <c r="C8220" s="41" t="s">
        <v>151</v>
      </c>
      <c r="D8220" s="41" t="s">
        <v>152</v>
      </c>
      <c r="E8220" s="41" t="s">
        <v>144</v>
      </c>
      <c r="F8220" s="38">
        <v>44379</v>
      </c>
      <c r="G8220" s="41" t="s">
        <v>145</v>
      </c>
      <c r="H8220" s="41">
        <v>32</v>
      </c>
    </row>
    <row r="8221" spans="1:8" x14ac:dyDescent="0.25">
      <c r="A8221" s="41">
        <f>VLOOKUP(D8221,'[110]Legacy Location Lookups'!$A$1:$C$340,2,0)</f>
        <v>73</v>
      </c>
      <c r="B8221" s="41" t="str">
        <f>VLOOKUP(A8221,'[110]Legacy Location Lookups'!$B$1:$C$340,2,0)</f>
        <v>Boynton Beach, FL</v>
      </c>
      <c r="C8221" s="41" t="s">
        <v>151</v>
      </c>
      <c r="D8221" s="41" t="s">
        <v>152</v>
      </c>
      <c r="E8221" s="41" t="s">
        <v>144</v>
      </c>
      <c r="F8221" s="38">
        <v>44379</v>
      </c>
      <c r="G8221" s="41" t="s">
        <v>146</v>
      </c>
      <c r="H8221" s="41">
        <v>30</v>
      </c>
    </row>
    <row r="8222" spans="1:8" x14ac:dyDescent="0.25">
      <c r="A8222" s="41">
        <f>VLOOKUP(D8222,'[110]Legacy Location Lookups'!$A$1:$C$340,2,0)</f>
        <v>75</v>
      </c>
      <c r="B8222" s="41" t="str">
        <f>VLOOKUP(A8222,'[110]Legacy Location Lookups'!$B$1:$C$340,2,0)</f>
        <v>Delray Beach, FL</v>
      </c>
      <c r="C8222" s="41" t="s">
        <v>151</v>
      </c>
      <c r="D8222" s="41" t="s">
        <v>153</v>
      </c>
      <c r="E8222" s="41" t="s">
        <v>144</v>
      </c>
      <c r="F8222" s="38">
        <v>44379</v>
      </c>
      <c r="G8222" s="41" t="s">
        <v>145</v>
      </c>
      <c r="H8222" s="41">
        <v>43</v>
      </c>
    </row>
    <row r="8223" spans="1:8" x14ac:dyDescent="0.25">
      <c r="A8223" s="41">
        <f>VLOOKUP(D8223,'[110]Legacy Location Lookups'!$A$1:$C$340,2,0)</f>
        <v>75</v>
      </c>
      <c r="B8223" s="41" t="str">
        <f>VLOOKUP(A8223,'[110]Legacy Location Lookups'!$B$1:$C$340,2,0)</f>
        <v>Delray Beach, FL</v>
      </c>
      <c r="C8223" s="41" t="s">
        <v>151</v>
      </c>
      <c r="D8223" s="41" t="s">
        <v>153</v>
      </c>
      <c r="E8223" s="41" t="s">
        <v>144</v>
      </c>
      <c r="F8223" s="38">
        <v>44379</v>
      </c>
      <c r="G8223" s="41" t="s">
        <v>159</v>
      </c>
      <c r="H8223" s="41">
        <v>1</v>
      </c>
    </row>
    <row r="8224" spans="1:8" x14ac:dyDescent="0.25">
      <c r="A8224" s="41">
        <f>VLOOKUP(D8224,'[110]Legacy Location Lookups'!$A$1:$C$340,2,0)</f>
        <v>76</v>
      </c>
      <c r="B8224" s="41" t="str">
        <f>VLOOKUP(A8224,'[110]Legacy Location Lookups'!$B$1:$C$340,2,0)</f>
        <v>East Boca Raton, FL</v>
      </c>
      <c r="C8224" s="41" t="s">
        <v>151</v>
      </c>
      <c r="D8224" s="41" t="s">
        <v>175</v>
      </c>
      <c r="E8224" s="41" t="s">
        <v>144</v>
      </c>
      <c r="F8224" s="38">
        <v>44379</v>
      </c>
      <c r="G8224" s="41" t="s">
        <v>145</v>
      </c>
      <c r="H8224" s="41">
        <v>0</v>
      </c>
    </row>
    <row r="8225" spans="1:8" x14ac:dyDescent="0.25">
      <c r="A8225" s="41">
        <f>VLOOKUP(D8225,'[110]Legacy Location Lookups'!$A$1:$C$340,2,0)</f>
        <v>76</v>
      </c>
      <c r="B8225" s="41" t="str">
        <f>VLOOKUP(A8225,'[110]Legacy Location Lookups'!$B$1:$C$340,2,0)</f>
        <v>East Boca Raton, FL</v>
      </c>
      <c r="C8225" s="41" t="s">
        <v>151</v>
      </c>
      <c r="D8225" s="41" t="s">
        <v>175</v>
      </c>
      <c r="E8225" s="41" t="s">
        <v>144</v>
      </c>
      <c r="F8225" s="38">
        <v>44379</v>
      </c>
      <c r="G8225" s="41" t="s">
        <v>159</v>
      </c>
      <c r="H8225" s="41">
        <v>0</v>
      </c>
    </row>
    <row r="8226" spans="1:8" x14ac:dyDescent="0.25">
      <c r="A8226" s="41">
        <f>VLOOKUP(D8226,'[110]Legacy Location Lookups'!$A$1:$C$340,2,0)</f>
        <v>77</v>
      </c>
      <c r="B8226" s="41" t="str">
        <f>VLOOKUP(A8226,'[110]Legacy Location Lookups'!$B$1:$C$340,2,0)</f>
        <v>West Boca Raton, FL</v>
      </c>
      <c r="C8226" s="41" t="s">
        <v>151</v>
      </c>
      <c r="D8226" s="41" t="s">
        <v>154</v>
      </c>
      <c r="E8226" s="41" t="s">
        <v>144</v>
      </c>
      <c r="F8226" s="38">
        <v>44379</v>
      </c>
      <c r="G8226" s="41" t="s">
        <v>145</v>
      </c>
      <c r="H8226" s="41">
        <v>37</v>
      </c>
    </row>
    <row r="8227" spans="1:8" x14ac:dyDescent="0.25">
      <c r="A8227" s="41">
        <f>VLOOKUP(D8227,'[110]Legacy Location Lookups'!$A$1:$C$340,2,0)</f>
        <v>72</v>
      </c>
      <c r="B8227" s="41" t="str">
        <f>VLOOKUP(A8227,'[110]Legacy Location Lookups'!$B$1:$C$340,2,0)</f>
        <v>Boca Raton, FL</v>
      </c>
      <c r="C8227" s="41" t="s">
        <v>151</v>
      </c>
      <c r="D8227" s="41" t="s">
        <v>155</v>
      </c>
      <c r="E8227" s="41" t="s">
        <v>144</v>
      </c>
      <c r="F8227" s="38">
        <v>44379</v>
      </c>
      <c r="G8227" s="41" t="s">
        <v>145</v>
      </c>
      <c r="H8227" s="41">
        <v>30</v>
      </c>
    </row>
    <row r="8228" spans="1:8" x14ac:dyDescent="0.25">
      <c r="A8228" s="41">
        <f>VLOOKUP(D8228,'[110]Legacy Location Lookups'!$A$1:$C$340,2,0)</f>
        <v>72</v>
      </c>
      <c r="B8228" s="41" t="str">
        <f>VLOOKUP(A8228,'[110]Legacy Location Lookups'!$B$1:$C$340,2,0)</f>
        <v>Boca Raton, FL</v>
      </c>
      <c r="C8228" s="41" t="s">
        <v>151</v>
      </c>
      <c r="D8228" s="41" t="s">
        <v>155</v>
      </c>
      <c r="E8228" s="41" t="s">
        <v>147</v>
      </c>
      <c r="F8228" s="38">
        <v>44379</v>
      </c>
      <c r="G8228" s="41" t="s">
        <v>147</v>
      </c>
      <c r="H8228" s="41">
        <v>0</v>
      </c>
    </row>
    <row r="8229" spans="1:8" x14ac:dyDescent="0.25">
      <c r="A8229" s="41">
        <f>VLOOKUP(D8229,'[110]Legacy Location Lookups'!$A$1:$C$340,2,0)</f>
        <v>72</v>
      </c>
      <c r="B8229" s="41" t="str">
        <f>VLOOKUP(A8229,'[110]Legacy Location Lookups'!$B$1:$C$340,2,0)</f>
        <v>Boca Raton, FL</v>
      </c>
      <c r="C8229" s="41" t="s">
        <v>151</v>
      </c>
      <c r="D8229" s="41" t="s">
        <v>155</v>
      </c>
      <c r="E8229" s="41" t="s">
        <v>144</v>
      </c>
      <c r="F8229" s="38">
        <v>44379</v>
      </c>
      <c r="G8229" s="41" t="s">
        <v>159</v>
      </c>
      <c r="H8229" s="41">
        <v>0</v>
      </c>
    </row>
    <row r="8230" spans="1:8" x14ac:dyDescent="0.25">
      <c r="A8230" s="41">
        <f>VLOOKUP(D8230,'[110]Legacy Location Lookups'!$A$1:$C$340,2,0)</f>
        <v>104</v>
      </c>
      <c r="B8230" s="41" t="str">
        <f>VLOOKUP(A8230,'[110]Legacy Location Lookups'!$B$1:$C$340,2,0)</f>
        <v>Miami, FL</v>
      </c>
      <c r="C8230" s="41" t="s">
        <v>151</v>
      </c>
      <c r="D8230" s="41" t="s">
        <v>223</v>
      </c>
      <c r="E8230" s="41" t="s">
        <v>144</v>
      </c>
      <c r="F8230" s="38">
        <v>44379</v>
      </c>
      <c r="G8230" s="41" t="s">
        <v>145</v>
      </c>
      <c r="H8230" s="41">
        <v>15</v>
      </c>
    </row>
    <row r="8231" spans="1:8" x14ac:dyDescent="0.25">
      <c r="A8231" s="41">
        <f>VLOOKUP(D8231,'[110]Legacy Location Lookups'!$A$1:$C$340,2,0)</f>
        <v>104</v>
      </c>
      <c r="B8231" s="41" t="str">
        <f>VLOOKUP(A8231,'[110]Legacy Location Lookups'!$B$1:$C$340,2,0)</f>
        <v>Miami, FL</v>
      </c>
      <c r="C8231" s="41" t="s">
        <v>151</v>
      </c>
      <c r="D8231" s="41" t="s">
        <v>223</v>
      </c>
      <c r="E8231" s="41" t="s">
        <v>144</v>
      </c>
      <c r="F8231" s="38">
        <v>44379</v>
      </c>
      <c r="G8231" s="41" t="s">
        <v>159</v>
      </c>
      <c r="H8231" s="41">
        <v>2</v>
      </c>
    </row>
    <row r="8232" spans="1:8" x14ac:dyDescent="0.25">
      <c r="A8232" s="41">
        <f>VLOOKUP(D8232,'[110]Legacy Location Lookups'!$A$1:$C$340,2,0)</f>
        <v>73</v>
      </c>
      <c r="B8232" s="41" t="str">
        <f>VLOOKUP(A8232,'[110]Legacy Location Lookups'!$B$1:$C$340,2,0)</f>
        <v>Boynton Beach, FL</v>
      </c>
      <c r="C8232" s="41" t="s">
        <v>151</v>
      </c>
      <c r="D8232" s="41" t="s">
        <v>152</v>
      </c>
      <c r="E8232" s="41" t="s">
        <v>144</v>
      </c>
      <c r="F8232" s="38">
        <v>44382</v>
      </c>
      <c r="G8232" s="41" t="s">
        <v>145</v>
      </c>
      <c r="H8232" s="41">
        <v>0</v>
      </c>
    </row>
    <row r="8233" spans="1:8" x14ac:dyDescent="0.25">
      <c r="A8233" s="41">
        <f>VLOOKUP(D8233,'[110]Legacy Location Lookups'!$A$1:$C$340,2,0)</f>
        <v>73</v>
      </c>
      <c r="B8233" s="41" t="str">
        <f>VLOOKUP(A8233,'[110]Legacy Location Lookups'!$B$1:$C$340,2,0)</f>
        <v>Boynton Beach, FL</v>
      </c>
      <c r="C8233" s="41" t="s">
        <v>151</v>
      </c>
      <c r="D8233" s="41" t="s">
        <v>152</v>
      </c>
      <c r="E8233" s="41" t="s">
        <v>144</v>
      </c>
      <c r="F8233" s="38">
        <v>44382</v>
      </c>
      <c r="G8233" s="41" t="s">
        <v>159</v>
      </c>
      <c r="H8233" s="41">
        <v>0</v>
      </c>
    </row>
    <row r="8234" spans="1:8" x14ac:dyDescent="0.25">
      <c r="A8234" s="41">
        <f>VLOOKUP(D8234,'[110]Legacy Location Lookups'!$A$1:$C$340,2,0)</f>
        <v>73</v>
      </c>
      <c r="B8234" s="41" t="str">
        <f>VLOOKUP(A8234,'[110]Legacy Location Lookups'!$B$1:$C$340,2,0)</f>
        <v>Boynton Beach, FL</v>
      </c>
      <c r="C8234" s="41" t="s">
        <v>151</v>
      </c>
      <c r="D8234" s="41" t="s">
        <v>152</v>
      </c>
      <c r="E8234" s="41" t="s">
        <v>147</v>
      </c>
      <c r="F8234" s="38">
        <v>44382</v>
      </c>
      <c r="G8234" s="41" t="s">
        <v>145</v>
      </c>
      <c r="H8234" s="41">
        <v>0</v>
      </c>
    </row>
    <row r="8235" spans="1:8" x14ac:dyDescent="0.25">
      <c r="A8235" s="41">
        <f>VLOOKUP(D8235,'[110]Legacy Location Lookups'!$A$1:$C$340,2,0)</f>
        <v>73</v>
      </c>
      <c r="B8235" s="41" t="str">
        <f>VLOOKUP(A8235,'[110]Legacy Location Lookups'!$B$1:$C$340,2,0)</f>
        <v>Boynton Beach, FL</v>
      </c>
      <c r="C8235" s="41" t="s">
        <v>151</v>
      </c>
      <c r="D8235" s="41" t="s">
        <v>152</v>
      </c>
      <c r="E8235" s="41" t="s">
        <v>144</v>
      </c>
      <c r="F8235" s="38">
        <v>44382</v>
      </c>
      <c r="G8235" s="41" t="s">
        <v>145</v>
      </c>
      <c r="H8235" s="41">
        <v>0</v>
      </c>
    </row>
    <row r="8236" spans="1:8" x14ac:dyDescent="0.25">
      <c r="A8236" s="41">
        <f>VLOOKUP(D8236,'[110]Legacy Location Lookups'!$A$1:$C$340,2,0)</f>
        <v>75</v>
      </c>
      <c r="B8236" s="41" t="str">
        <f>VLOOKUP(A8236,'[110]Legacy Location Lookups'!$B$1:$C$340,2,0)</f>
        <v>Delray Beach, FL</v>
      </c>
      <c r="C8236" s="41" t="s">
        <v>151</v>
      </c>
      <c r="D8236" s="41" t="s">
        <v>153</v>
      </c>
      <c r="E8236" s="41" t="s">
        <v>144</v>
      </c>
      <c r="F8236" s="38">
        <v>44382</v>
      </c>
      <c r="G8236" s="41" t="s">
        <v>145</v>
      </c>
      <c r="H8236" s="41">
        <v>0</v>
      </c>
    </row>
    <row r="8237" spans="1:8" x14ac:dyDescent="0.25">
      <c r="A8237" s="41">
        <f>VLOOKUP(D8237,'[110]Legacy Location Lookups'!$A$1:$C$340,2,0)</f>
        <v>75</v>
      </c>
      <c r="B8237" s="41" t="str">
        <f>VLOOKUP(A8237,'[110]Legacy Location Lookups'!$B$1:$C$340,2,0)</f>
        <v>Delray Beach, FL</v>
      </c>
      <c r="C8237" s="41" t="s">
        <v>151</v>
      </c>
      <c r="D8237" s="41" t="s">
        <v>153</v>
      </c>
      <c r="E8237" s="41" t="s">
        <v>147</v>
      </c>
      <c r="F8237" s="38">
        <v>44382</v>
      </c>
      <c r="G8237" s="41" t="s">
        <v>147</v>
      </c>
      <c r="H8237" s="41">
        <v>0</v>
      </c>
    </row>
    <row r="8238" spans="1:8" x14ac:dyDescent="0.25">
      <c r="A8238" s="41">
        <f>VLOOKUP(D8238,'[110]Legacy Location Lookups'!$A$1:$C$340,2,0)</f>
        <v>75</v>
      </c>
      <c r="B8238" s="41" t="str">
        <f>VLOOKUP(A8238,'[110]Legacy Location Lookups'!$B$1:$C$340,2,0)</f>
        <v>Delray Beach, FL</v>
      </c>
      <c r="C8238" s="41" t="s">
        <v>151</v>
      </c>
      <c r="D8238" s="41" t="s">
        <v>153</v>
      </c>
      <c r="E8238" s="41" t="s">
        <v>144</v>
      </c>
      <c r="F8238" s="38">
        <v>44382</v>
      </c>
      <c r="G8238" s="41" t="s">
        <v>159</v>
      </c>
      <c r="H8238" s="41">
        <v>0</v>
      </c>
    </row>
    <row r="8239" spans="1:8" x14ac:dyDescent="0.25">
      <c r="A8239" s="41">
        <f>VLOOKUP(D8239,'[110]Legacy Location Lookups'!$A$1:$C$340,2,0)</f>
        <v>76</v>
      </c>
      <c r="B8239" s="41" t="str">
        <f>VLOOKUP(A8239,'[110]Legacy Location Lookups'!$B$1:$C$340,2,0)</f>
        <v>East Boca Raton, FL</v>
      </c>
      <c r="C8239" s="41" t="s">
        <v>151</v>
      </c>
      <c r="D8239" s="41" t="s">
        <v>175</v>
      </c>
      <c r="E8239" s="41" t="s">
        <v>144</v>
      </c>
      <c r="F8239" s="38">
        <v>44382</v>
      </c>
      <c r="G8239" s="41" t="s">
        <v>145</v>
      </c>
      <c r="H8239" s="41">
        <v>0</v>
      </c>
    </row>
    <row r="8240" spans="1:8" x14ac:dyDescent="0.25">
      <c r="A8240" s="41">
        <f>VLOOKUP(D8240,'[110]Legacy Location Lookups'!$A$1:$C$340,2,0)</f>
        <v>77</v>
      </c>
      <c r="B8240" s="41" t="str">
        <f>VLOOKUP(A8240,'[110]Legacy Location Lookups'!$B$1:$C$340,2,0)</f>
        <v>West Boca Raton, FL</v>
      </c>
      <c r="C8240" s="41" t="s">
        <v>151</v>
      </c>
      <c r="D8240" s="41" t="s">
        <v>154</v>
      </c>
      <c r="E8240" s="41" t="s">
        <v>144</v>
      </c>
      <c r="F8240" s="38">
        <v>44382</v>
      </c>
      <c r="G8240" s="41" t="s">
        <v>145</v>
      </c>
      <c r="H8240" s="41">
        <v>0</v>
      </c>
    </row>
    <row r="8241" spans="1:8" x14ac:dyDescent="0.25">
      <c r="A8241" s="41">
        <f>VLOOKUP(D8241,'[110]Legacy Location Lookups'!$A$1:$C$340,2,0)</f>
        <v>72</v>
      </c>
      <c r="B8241" s="41" t="str">
        <f>VLOOKUP(A8241,'[110]Legacy Location Lookups'!$B$1:$C$340,2,0)</f>
        <v>Boca Raton, FL</v>
      </c>
      <c r="C8241" s="41" t="s">
        <v>151</v>
      </c>
      <c r="D8241" s="41" t="s">
        <v>155</v>
      </c>
      <c r="E8241" s="41" t="s">
        <v>144</v>
      </c>
      <c r="F8241" s="38">
        <v>44382</v>
      </c>
      <c r="G8241" s="41" t="s">
        <v>145</v>
      </c>
      <c r="H8241" s="41">
        <v>0</v>
      </c>
    </row>
    <row r="8242" spans="1:8" x14ac:dyDescent="0.25">
      <c r="A8242" s="41">
        <f>VLOOKUP(D8242,'[110]Legacy Location Lookups'!$A$1:$C$340,2,0)</f>
        <v>72</v>
      </c>
      <c r="B8242" s="41" t="str">
        <f>VLOOKUP(A8242,'[110]Legacy Location Lookups'!$B$1:$C$340,2,0)</f>
        <v>Boca Raton, FL</v>
      </c>
      <c r="C8242" s="41" t="s">
        <v>151</v>
      </c>
      <c r="D8242" s="41" t="s">
        <v>155</v>
      </c>
      <c r="E8242" s="41" t="s">
        <v>144</v>
      </c>
      <c r="F8242" s="38">
        <v>44382</v>
      </c>
      <c r="G8242" s="41" t="s">
        <v>159</v>
      </c>
      <c r="H8242" s="41">
        <v>0</v>
      </c>
    </row>
    <row r="8243" spans="1:8" x14ac:dyDescent="0.25">
      <c r="A8243" s="41">
        <f>VLOOKUP(D8243,'[110]Legacy Location Lookups'!$A$1:$C$340,2,0)</f>
        <v>72</v>
      </c>
      <c r="B8243" s="41" t="str">
        <f>VLOOKUP(A8243,'[110]Legacy Location Lookups'!$B$1:$C$340,2,0)</f>
        <v>Boca Raton, FL</v>
      </c>
      <c r="C8243" s="41" t="s">
        <v>151</v>
      </c>
      <c r="D8243" s="41" t="s">
        <v>155</v>
      </c>
      <c r="E8243" s="41" t="s">
        <v>147</v>
      </c>
      <c r="F8243" s="38">
        <v>44382</v>
      </c>
      <c r="G8243" s="41" t="s">
        <v>147</v>
      </c>
      <c r="H8243" s="41">
        <v>0</v>
      </c>
    </row>
    <row r="8244" spans="1:8" x14ac:dyDescent="0.25">
      <c r="A8244" s="41">
        <f>VLOOKUP(D8244,'[110]Legacy Location Lookups'!$A$1:$C$340,2,0)</f>
        <v>104</v>
      </c>
      <c r="B8244" s="41" t="str">
        <f>VLOOKUP(A8244,'[110]Legacy Location Lookups'!$B$1:$C$340,2,0)</f>
        <v>Miami, FL</v>
      </c>
      <c r="C8244" s="41" t="s">
        <v>151</v>
      </c>
      <c r="D8244" s="41" t="s">
        <v>223</v>
      </c>
      <c r="E8244" s="41" t="s">
        <v>144</v>
      </c>
      <c r="F8244" s="38">
        <v>44382</v>
      </c>
      <c r="G8244" s="41" t="s">
        <v>145</v>
      </c>
      <c r="H8244" s="41">
        <v>0</v>
      </c>
    </row>
    <row r="8245" spans="1:8" x14ac:dyDescent="0.25">
      <c r="A8245" s="41">
        <f>VLOOKUP(D8245,'[110]Legacy Location Lookups'!$A$1:$C$340,2,0)</f>
        <v>104</v>
      </c>
      <c r="B8245" s="41" t="str">
        <f>VLOOKUP(A8245,'[110]Legacy Location Lookups'!$B$1:$C$340,2,0)</f>
        <v>Miami, FL</v>
      </c>
      <c r="C8245" s="41" t="s">
        <v>151</v>
      </c>
      <c r="D8245" s="41" t="s">
        <v>223</v>
      </c>
      <c r="E8245" s="41" t="s">
        <v>144</v>
      </c>
      <c r="F8245" s="38">
        <v>44382</v>
      </c>
      <c r="G8245" s="41" t="s">
        <v>159</v>
      </c>
      <c r="H8245" s="41">
        <v>0</v>
      </c>
    </row>
    <row r="8246" spans="1:8" x14ac:dyDescent="0.25">
      <c r="A8246" s="41">
        <f>VLOOKUP(D8246,'[110]Legacy Location Lookups'!$A$1:$C$340,2,0)</f>
        <v>73</v>
      </c>
      <c r="B8246" s="41" t="str">
        <f>VLOOKUP(A8246,'[110]Legacy Location Lookups'!$B$1:$C$340,2,0)</f>
        <v>Boynton Beach, FL</v>
      </c>
      <c r="C8246" s="41" t="s">
        <v>151</v>
      </c>
      <c r="D8246" s="41" t="s">
        <v>152</v>
      </c>
      <c r="E8246" s="41" t="s">
        <v>144</v>
      </c>
      <c r="F8246" s="38">
        <v>44383</v>
      </c>
      <c r="G8246" s="41" t="s">
        <v>145</v>
      </c>
      <c r="H8246" s="41">
        <v>69</v>
      </c>
    </row>
    <row r="8247" spans="1:8" x14ac:dyDescent="0.25">
      <c r="A8247" s="41">
        <f>VLOOKUP(D8247,'[110]Legacy Location Lookups'!$A$1:$C$340,2,0)</f>
        <v>73</v>
      </c>
      <c r="B8247" s="41" t="str">
        <f>VLOOKUP(A8247,'[110]Legacy Location Lookups'!$B$1:$C$340,2,0)</f>
        <v>Boynton Beach, FL</v>
      </c>
      <c r="C8247" s="41" t="s">
        <v>151</v>
      </c>
      <c r="D8247" s="41" t="s">
        <v>152</v>
      </c>
      <c r="E8247" s="41" t="s">
        <v>144</v>
      </c>
      <c r="F8247" s="38">
        <v>44383</v>
      </c>
      <c r="G8247" s="41" t="s">
        <v>159</v>
      </c>
      <c r="H8247" s="41">
        <v>3</v>
      </c>
    </row>
    <row r="8248" spans="1:8" x14ac:dyDescent="0.25">
      <c r="A8248" s="41">
        <f>VLOOKUP(D8248,'[110]Legacy Location Lookups'!$A$1:$C$340,2,0)</f>
        <v>73</v>
      </c>
      <c r="B8248" s="41" t="str">
        <f>VLOOKUP(A8248,'[110]Legacy Location Lookups'!$B$1:$C$340,2,0)</f>
        <v>Boynton Beach, FL</v>
      </c>
      <c r="C8248" s="41" t="s">
        <v>151</v>
      </c>
      <c r="D8248" s="41" t="s">
        <v>152</v>
      </c>
      <c r="E8248" s="41" t="s">
        <v>147</v>
      </c>
      <c r="F8248" s="38">
        <v>44383</v>
      </c>
      <c r="G8248" s="41" t="s">
        <v>147</v>
      </c>
      <c r="H8248" s="41">
        <v>0</v>
      </c>
    </row>
    <row r="8249" spans="1:8" x14ac:dyDescent="0.25">
      <c r="A8249" s="41">
        <f>VLOOKUP(D8249,'[110]Legacy Location Lookups'!$A$1:$C$340,2,0)</f>
        <v>73</v>
      </c>
      <c r="B8249" s="41" t="str">
        <f>VLOOKUP(A8249,'[110]Legacy Location Lookups'!$B$1:$C$340,2,0)</f>
        <v>Boynton Beach, FL</v>
      </c>
      <c r="C8249" s="41" t="s">
        <v>151</v>
      </c>
      <c r="D8249" s="41" t="s">
        <v>152</v>
      </c>
      <c r="E8249" s="41" t="s">
        <v>144</v>
      </c>
      <c r="F8249" s="38">
        <v>44383</v>
      </c>
      <c r="G8249" s="41" t="s">
        <v>145</v>
      </c>
      <c r="H8249" s="41">
        <v>0</v>
      </c>
    </row>
    <row r="8250" spans="1:8" x14ac:dyDescent="0.25">
      <c r="A8250" s="41">
        <f>VLOOKUP(D8250,'[110]Legacy Location Lookups'!$A$1:$C$340,2,0)</f>
        <v>75</v>
      </c>
      <c r="B8250" s="41" t="str">
        <f>VLOOKUP(A8250,'[110]Legacy Location Lookups'!$B$1:$C$340,2,0)</f>
        <v>Delray Beach, FL</v>
      </c>
      <c r="C8250" s="41" t="s">
        <v>151</v>
      </c>
      <c r="D8250" s="41" t="s">
        <v>153</v>
      </c>
      <c r="E8250" s="41" t="s">
        <v>144</v>
      </c>
      <c r="F8250" s="38">
        <v>44383</v>
      </c>
      <c r="G8250" s="41" t="s">
        <v>145</v>
      </c>
      <c r="H8250" s="41">
        <v>46</v>
      </c>
    </row>
    <row r="8251" spans="1:8" x14ac:dyDescent="0.25">
      <c r="A8251" s="41">
        <f>VLOOKUP(D8251,'[110]Legacy Location Lookups'!$A$1:$C$340,2,0)</f>
        <v>75</v>
      </c>
      <c r="B8251" s="41" t="str">
        <f>VLOOKUP(A8251,'[110]Legacy Location Lookups'!$B$1:$C$340,2,0)</f>
        <v>Delray Beach, FL</v>
      </c>
      <c r="C8251" s="41" t="s">
        <v>151</v>
      </c>
      <c r="D8251" s="41" t="s">
        <v>153</v>
      </c>
      <c r="E8251" s="41" t="s">
        <v>144</v>
      </c>
      <c r="F8251" s="38">
        <v>44383</v>
      </c>
      <c r="G8251" s="41" t="s">
        <v>159</v>
      </c>
      <c r="H8251" s="41">
        <v>0</v>
      </c>
    </row>
    <row r="8252" spans="1:8" x14ac:dyDescent="0.25">
      <c r="A8252" s="41">
        <f>VLOOKUP(D8252,'[110]Legacy Location Lookups'!$A$1:$C$340,2,0)</f>
        <v>76</v>
      </c>
      <c r="B8252" s="41" t="str">
        <f>VLOOKUP(A8252,'[110]Legacy Location Lookups'!$B$1:$C$340,2,0)</f>
        <v>East Boca Raton, FL</v>
      </c>
      <c r="C8252" s="41" t="s">
        <v>151</v>
      </c>
      <c r="D8252" s="41" t="s">
        <v>175</v>
      </c>
      <c r="E8252" s="41" t="s">
        <v>144</v>
      </c>
      <c r="F8252" s="38">
        <v>44383</v>
      </c>
      <c r="G8252" s="41" t="s">
        <v>145</v>
      </c>
      <c r="H8252" s="41">
        <v>42</v>
      </c>
    </row>
    <row r="8253" spans="1:8" x14ac:dyDescent="0.25">
      <c r="A8253" s="41">
        <f>VLOOKUP(D8253,'[110]Legacy Location Lookups'!$A$1:$C$340,2,0)</f>
        <v>77</v>
      </c>
      <c r="B8253" s="41" t="str">
        <f>VLOOKUP(A8253,'[110]Legacy Location Lookups'!$B$1:$C$340,2,0)</f>
        <v>West Boca Raton, FL</v>
      </c>
      <c r="C8253" s="41" t="s">
        <v>151</v>
      </c>
      <c r="D8253" s="41" t="s">
        <v>154</v>
      </c>
      <c r="E8253" s="41" t="s">
        <v>144</v>
      </c>
      <c r="F8253" s="38">
        <v>44383</v>
      </c>
      <c r="G8253" s="41" t="s">
        <v>145</v>
      </c>
      <c r="H8253" s="41">
        <v>22</v>
      </c>
    </row>
    <row r="8254" spans="1:8" x14ac:dyDescent="0.25">
      <c r="A8254" s="41">
        <f>VLOOKUP(D8254,'[110]Legacy Location Lookups'!$A$1:$C$340,2,0)</f>
        <v>72</v>
      </c>
      <c r="B8254" s="41" t="str">
        <f>VLOOKUP(A8254,'[110]Legacy Location Lookups'!$B$1:$C$340,2,0)</f>
        <v>Boca Raton, FL</v>
      </c>
      <c r="C8254" s="41" t="s">
        <v>151</v>
      </c>
      <c r="D8254" s="41" t="s">
        <v>155</v>
      </c>
      <c r="E8254" s="41" t="s">
        <v>144</v>
      </c>
      <c r="F8254" s="38">
        <v>44383</v>
      </c>
      <c r="G8254" s="41" t="s">
        <v>145</v>
      </c>
      <c r="H8254" s="41">
        <v>28</v>
      </c>
    </row>
    <row r="8255" spans="1:8" x14ac:dyDescent="0.25">
      <c r="A8255" s="41">
        <f>VLOOKUP(D8255,'[110]Legacy Location Lookups'!$A$1:$C$340,2,0)</f>
        <v>72</v>
      </c>
      <c r="B8255" s="41" t="str">
        <f>VLOOKUP(A8255,'[110]Legacy Location Lookups'!$B$1:$C$340,2,0)</f>
        <v>Boca Raton, FL</v>
      </c>
      <c r="C8255" s="41" t="s">
        <v>151</v>
      </c>
      <c r="D8255" s="41" t="s">
        <v>155</v>
      </c>
      <c r="E8255" s="41" t="s">
        <v>144</v>
      </c>
      <c r="F8255" s="38">
        <v>44383</v>
      </c>
      <c r="G8255" s="41" t="s">
        <v>159</v>
      </c>
      <c r="H8255" s="41">
        <v>0</v>
      </c>
    </row>
    <row r="8256" spans="1:8" x14ac:dyDescent="0.25">
      <c r="A8256" s="41">
        <f>VLOOKUP(D8256,'[110]Legacy Location Lookups'!$A$1:$C$340,2,0)</f>
        <v>72</v>
      </c>
      <c r="B8256" s="41" t="str">
        <f>VLOOKUP(A8256,'[110]Legacy Location Lookups'!$B$1:$C$340,2,0)</f>
        <v>Boca Raton, FL</v>
      </c>
      <c r="C8256" s="41" t="s">
        <v>151</v>
      </c>
      <c r="D8256" s="41" t="s">
        <v>155</v>
      </c>
      <c r="E8256" s="41" t="s">
        <v>147</v>
      </c>
      <c r="F8256" s="38">
        <v>44383</v>
      </c>
      <c r="G8256" s="41" t="s">
        <v>147</v>
      </c>
      <c r="H8256" s="41">
        <v>0</v>
      </c>
    </row>
    <row r="8257" spans="1:8" x14ac:dyDescent="0.25">
      <c r="A8257" s="41">
        <f>VLOOKUP(D8257,'[110]Legacy Location Lookups'!$A$1:$C$340,2,0)</f>
        <v>104</v>
      </c>
      <c r="B8257" s="41" t="str">
        <f>VLOOKUP(A8257,'[110]Legacy Location Lookups'!$B$1:$C$340,2,0)</f>
        <v>Miami, FL</v>
      </c>
      <c r="C8257" s="41" t="s">
        <v>151</v>
      </c>
      <c r="D8257" s="41" t="s">
        <v>223</v>
      </c>
      <c r="E8257" s="41" t="s">
        <v>144</v>
      </c>
      <c r="F8257" s="38">
        <v>44383</v>
      </c>
      <c r="G8257" s="41" t="s">
        <v>145</v>
      </c>
      <c r="H8257" s="41">
        <v>0</v>
      </c>
    </row>
    <row r="8258" spans="1:8" x14ac:dyDescent="0.25">
      <c r="A8258" s="41">
        <f>VLOOKUP(D8258,'[110]Legacy Location Lookups'!$A$1:$C$340,2,0)</f>
        <v>104</v>
      </c>
      <c r="B8258" s="41" t="str">
        <f>VLOOKUP(A8258,'[110]Legacy Location Lookups'!$B$1:$C$340,2,0)</f>
        <v>Miami, FL</v>
      </c>
      <c r="C8258" s="41" t="s">
        <v>151</v>
      </c>
      <c r="D8258" s="41" t="s">
        <v>223</v>
      </c>
      <c r="E8258" s="41" t="s">
        <v>144</v>
      </c>
      <c r="F8258" s="38">
        <v>44383</v>
      </c>
      <c r="G8258" s="41" t="s">
        <v>159</v>
      </c>
      <c r="H8258" s="41">
        <v>0</v>
      </c>
    </row>
    <row r="8259" spans="1:8" x14ac:dyDescent="0.25">
      <c r="A8259" s="41">
        <f>VLOOKUP(D8259,'[110]Legacy Location Lookups'!$A$1:$C$340,2,0)</f>
        <v>73</v>
      </c>
      <c r="B8259" s="41" t="str">
        <f>VLOOKUP(A8259,'[110]Legacy Location Lookups'!$B$1:$C$340,2,0)</f>
        <v>Boynton Beach, FL</v>
      </c>
      <c r="C8259" s="41" t="s">
        <v>151</v>
      </c>
      <c r="D8259" s="41" t="s">
        <v>152</v>
      </c>
      <c r="E8259" s="41" t="s">
        <v>144</v>
      </c>
      <c r="F8259" s="38">
        <v>44384</v>
      </c>
      <c r="G8259" s="41" t="s">
        <v>145</v>
      </c>
      <c r="H8259" s="41">
        <v>67</v>
      </c>
    </row>
    <row r="8260" spans="1:8" x14ac:dyDescent="0.25">
      <c r="A8260" s="41">
        <f>VLOOKUP(D8260,'[110]Legacy Location Lookups'!$A$1:$C$340,2,0)</f>
        <v>73</v>
      </c>
      <c r="B8260" s="41" t="str">
        <f>VLOOKUP(A8260,'[110]Legacy Location Lookups'!$B$1:$C$340,2,0)</f>
        <v>Boynton Beach, FL</v>
      </c>
      <c r="C8260" s="41" t="s">
        <v>151</v>
      </c>
      <c r="D8260" s="41" t="s">
        <v>152</v>
      </c>
      <c r="E8260" s="41" t="s">
        <v>144</v>
      </c>
      <c r="F8260" s="38">
        <v>44384</v>
      </c>
      <c r="G8260" s="41" t="s">
        <v>159</v>
      </c>
      <c r="H8260" s="41">
        <v>6</v>
      </c>
    </row>
    <row r="8261" spans="1:8" x14ac:dyDescent="0.25">
      <c r="A8261" s="41">
        <f>VLOOKUP(D8261,'[110]Legacy Location Lookups'!$A$1:$C$340,2,0)</f>
        <v>73</v>
      </c>
      <c r="B8261" s="41" t="str">
        <f>VLOOKUP(A8261,'[110]Legacy Location Lookups'!$B$1:$C$340,2,0)</f>
        <v>Boynton Beach, FL</v>
      </c>
      <c r="C8261" s="41" t="s">
        <v>151</v>
      </c>
      <c r="D8261" s="41" t="s">
        <v>152</v>
      </c>
      <c r="E8261" s="41" t="s">
        <v>144</v>
      </c>
      <c r="F8261" s="38">
        <v>44384</v>
      </c>
      <c r="G8261" s="41" t="s">
        <v>145</v>
      </c>
      <c r="H8261" s="41">
        <v>0</v>
      </c>
    </row>
    <row r="8262" spans="1:8" x14ac:dyDescent="0.25">
      <c r="A8262" s="41">
        <f>VLOOKUP(D8262,'[110]Legacy Location Lookups'!$A$1:$C$340,2,0)</f>
        <v>73</v>
      </c>
      <c r="B8262" s="41" t="str">
        <f>VLOOKUP(A8262,'[110]Legacy Location Lookups'!$B$1:$C$340,2,0)</f>
        <v>Boynton Beach, FL</v>
      </c>
      <c r="C8262" s="41" t="s">
        <v>151</v>
      </c>
      <c r="D8262" s="41" t="s">
        <v>152</v>
      </c>
      <c r="E8262" s="41" t="s">
        <v>144</v>
      </c>
      <c r="F8262" s="38">
        <v>44384</v>
      </c>
      <c r="G8262" s="41" t="s">
        <v>145</v>
      </c>
      <c r="H8262" s="41">
        <v>0</v>
      </c>
    </row>
    <row r="8263" spans="1:8" x14ac:dyDescent="0.25">
      <c r="A8263" s="41">
        <f>VLOOKUP(D8263,'[110]Legacy Location Lookups'!$A$1:$C$340,2,0)</f>
        <v>73</v>
      </c>
      <c r="B8263" s="41" t="str">
        <f>VLOOKUP(A8263,'[110]Legacy Location Lookups'!$B$1:$C$340,2,0)</f>
        <v>Boynton Beach, FL</v>
      </c>
      <c r="C8263" s="41" t="s">
        <v>151</v>
      </c>
      <c r="D8263" s="41" t="s">
        <v>152</v>
      </c>
      <c r="E8263" s="41" t="s">
        <v>144</v>
      </c>
      <c r="F8263" s="38">
        <v>44384</v>
      </c>
      <c r="G8263" s="41" t="s">
        <v>146</v>
      </c>
      <c r="H8263" s="41">
        <v>0</v>
      </c>
    </row>
    <row r="8264" spans="1:8" x14ac:dyDescent="0.25">
      <c r="A8264" s="41">
        <f>VLOOKUP(D8264,'[110]Legacy Location Lookups'!$A$1:$C$340,2,0)</f>
        <v>75</v>
      </c>
      <c r="B8264" s="41" t="str">
        <f>VLOOKUP(A8264,'[110]Legacy Location Lookups'!$B$1:$C$340,2,0)</f>
        <v>Delray Beach, FL</v>
      </c>
      <c r="C8264" s="41" t="s">
        <v>151</v>
      </c>
      <c r="D8264" s="41" t="s">
        <v>153</v>
      </c>
      <c r="E8264" s="41" t="s">
        <v>144</v>
      </c>
      <c r="F8264" s="38">
        <v>44384</v>
      </c>
      <c r="G8264" s="41" t="s">
        <v>145</v>
      </c>
      <c r="H8264" s="41">
        <v>33</v>
      </c>
    </row>
    <row r="8265" spans="1:8" x14ac:dyDescent="0.25">
      <c r="A8265" s="41">
        <f>VLOOKUP(D8265,'[110]Legacy Location Lookups'!$A$1:$C$340,2,0)</f>
        <v>75</v>
      </c>
      <c r="B8265" s="41" t="str">
        <f>VLOOKUP(A8265,'[110]Legacy Location Lookups'!$B$1:$C$340,2,0)</f>
        <v>Delray Beach, FL</v>
      </c>
      <c r="C8265" s="41" t="s">
        <v>151</v>
      </c>
      <c r="D8265" s="41" t="s">
        <v>153</v>
      </c>
      <c r="E8265" s="41" t="s">
        <v>147</v>
      </c>
      <c r="F8265" s="38">
        <v>44384</v>
      </c>
      <c r="G8265" s="41" t="s">
        <v>147</v>
      </c>
      <c r="H8265" s="41">
        <v>1</v>
      </c>
    </row>
    <row r="8266" spans="1:8" x14ac:dyDescent="0.25">
      <c r="A8266" s="41">
        <f>VLOOKUP(D8266,'[110]Legacy Location Lookups'!$A$1:$C$340,2,0)</f>
        <v>75</v>
      </c>
      <c r="B8266" s="41" t="str">
        <f>VLOOKUP(A8266,'[110]Legacy Location Lookups'!$B$1:$C$340,2,0)</f>
        <v>Delray Beach, FL</v>
      </c>
      <c r="C8266" s="41" t="s">
        <v>151</v>
      </c>
      <c r="D8266" s="41" t="s">
        <v>153</v>
      </c>
      <c r="E8266" s="41" t="s">
        <v>144</v>
      </c>
      <c r="F8266" s="38">
        <v>44384</v>
      </c>
      <c r="G8266" s="41" t="s">
        <v>159</v>
      </c>
      <c r="H8266" s="41">
        <v>0</v>
      </c>
    </row>
    <row r="8267" spans="1:8" x14ac:dyDescent="0.25">
      <c r="A8267" s="41">
        <f>VLOOKUP(D8267,'[110]Legacy Location Lookups'!$A$1:$C$340,2,0)</f>
        <v>76</v>
      </c>
      <c r="B8267" s="41" t="str">
        <f>VLOOKUP(A8267,'[110]Legacy Location Lookups'!$B$1:$C$340,2,0)</f>
        <v>East Boca Raton, FL</v>
      </c>
      <c r="C8267" s="41" t="s">
        <v>151</v>
      </c>
      <c r="D8267" s="41" t="s">
        <v>175</v>
      </c>
      <c r="E8267" s="41" t="s">
        <v>144</v>
      </c>
      <c r="F8267" s="38">
        <v>44384</v>
      </c>
      <c r="G8267" s="41" t="s">
        <v>145</v>
      </c>
      <c r="H8267" s="41">
        <v>6</v>
      </c>
    </row>
    <row r="8268" spans="1:8" x14ac:dyDescent="0.25">
      <c r="A8268" s="41">
        <f>VLOOKUP(D8268,'[110]Legacy Location Lookups'!$A$1:$C$340,2,0)</f>
        <v>76</v>
      </c>
      <c r="B8268" s="41" t="str">
        <f>VLOOKUP(A8268,'[110]Legacy Location Lookups'!$B$1:$C$340,2,0)</f>
        <v>East Boca Raton, FL</v>
      </c>
      <c r="C8268" s="41" t="s">
        <v>151</v>
      </c>
      <c r="D8268" s="41" t="s">
        <v>175</v>
      </c>
      <c r="E8268" s="41" t="s">
        <v>147</v>
      </c>
      <c r="F8268" s="38">
        <v>44384</v>
      </c>
      <c r="G8268" s="41" t="s">
        <v>147</v>
      </c>
      <c r="H8268" s="41">
        <v>0</v>
      </c>
    </row>
    <row r="8269" spans="1:8" x14ac:dyDescent="0.25">
      <c r="A8269" s="41">
        <f>VLOOKUP(D8269,'[110]Legacy Location Lookups'!$A$1:$C$340,2,0)</f>
        <v>76</v>
      </c>
      <c r="B8269" s="41" t="str">
        <f>VLOOKUP(A8269,'[110]Legacy Location Lookups'!$B$1:$C$340,2,0)</f>
        <v>East Boca Raton, FL</v>
      </c>
      <c r="C8269" s="41" t="s">
        <v>151</v>
      </c>
      <c r="D8269" s="41" t="s">
        <v>175</v>
      </c>
      <c r="E8269" s="41" t="s">
        <v>144</v>
      </c>
      <c r="F8269" s="38">
        <v>44384</v>
      </c>
      <c r="G8269" s="41" t="s">
        <v>159</v>
      </c>
      <c r="H8269" s="41">
        <v>1</v>
      </c>
    </row>
    <row r="8270" spans="1:8" x14ac:dyDescent="0.25">
      <c r="A8270" s="41">
        <f>VLOOKUP(D8270,'[110]Legacy Location Lookups'!$A$1:$C$340,2,0)</f>
        <v>77</v>
      </c>
      <c r="B8270" s="41" t="str">
        <f>VLOOKUP(A8270,'[110]Legacy Location Lookups'!$B$1:$C$340,2,0)</f>
        <v>West Boca Raton, FL</v>
      </c>
      <c r="C8270" s="41" t="s">
        <v>151</v>
      </c>
      <c r="D8270" s="41" t="s">
        <v>154</v>
      </c>
      <c r="E8270" s="41" t="s">
        <v>144</v>
      </c>
      <c r="F8270" s="38">
        <v>44384</v>
      </c>
      <c r="G8270" s="41" t="s">
        <v>145</v>
      </c>
      <c r="H8270" s="41">
        <v>19</v>
      </c>
    </row>
    <row r="8271" spans="1:8" x14ac:dyDescent="0.25">
      <c r="A8271" s="41">
        <f>VLOOKUP(D8271,'[110]Legacy Location Lookups'!$A$1:$C$340,2,0)</f>
        <v>72</v>
      </c>
      <c r="B8271" s="41" t="str">
        <f>VLOOKUP(A8271,'[110]Legacy Location Lookups'!$B$1:$C$340,2,0)</f>
        <v>Boca Raton, FL</v>
      </c>
      <c r="C8271" s="41" t="s">
        <v>151</v>
      </c>
      <c r="D8271" s="41" t="s">
        <v>155</v>
      </c>
      <c r="E8271" s="41" t="s">
        <v>144</v>
      </c>
      <c r="F8271" s="38">
        <v>44384</v>
      </c>
      <c r="G8271" s="41" t="s">
        <v>145</v>
      </c>
      <c r="H8271" s="41">
        <v>31</v>
      </c>
    </row>
    <row r="8272" spans="1:8" x14ac:dyDescent="0.25">
      <c r="A8272" s="41">
        <f>VLOOKUP(D8272,'[110]Legacy Location Lookups'!$A$1:$C$340,2,0)</f>
        <v>72</v>
      </c>
      <c r="B8272" s="41" t="str">
        <f>VLOOKUP(A8272,'[110]Legacy Location Lookups'!$B$1:$C$340,2,0)</f>
        <v>Boca Raton, FL</v>
      </c>
      <c r="C8272" s="41" t="s">
        <v>151</v>
      </c>
      <c r="D8272" s="41" t="s">
        <v>155</v>
      </c>
      <c r="E8272" s="41" t="s">
        <v>144</v>
      </c>
      <c r="F8272" s="38">
        <v>44384</v>
      </c>
      <c r="G8272" s="41" t="s">
        <v>159</v>
      </c>
      <c r="H8272" s="41">
        <v>3</v>
      </c>
    </row>
    <row r="8273" spans="1:8" x14ac:dyDescent="0.25">
      <c r="A8273" s="41">
        <f>VLOOKUP(D8273,'[110]Legacy Location Lookups'!$A$1:$C$340,2,0)</f>
        <v>72</v>
      </c>
      <c r="B8273" s="41" t="str">
        <f>VLOOKUP(A8273,'[110]Legacy Location Lookups'!$B$1:$C$340,2,0)</f>
        <v>Boca Raton, FL</v>
      </c>
      <c r="C8273" s="41" t="s">
        <v>151</v>
      </c>
      <c r="D8273" s="41" t="s">
        <v>155</v>
      </c>
      <c r="E8273" s="41" t="s">
        <v>147</v>
      </c>
      <c r="F8273" s="38">
        <v>44384</v>
      </c>
      <c r="G8273" s="41" t="s">
        <v>147</v>
      </c>
      <c r="H8273" s="41">
        <v>0</v>
      </c>
    </row>
    <row r="8274" spans="1:8" x14ac:dyDescent="0.25">
      <c r="A8274" s="41">
        <f>VLOOKUP(D8274,'[110]Legacy Location Lookups'!$A$1:$C$340,2,0)</f>
        <v>104</v>
      </c>
      <c r="B8274" s="41" t="str">
        <f>VLOOKUP(A8274,'[110]Legacy Location Lookups'!$B$1:$C$340,2,0)</f>
        <v>Miami, FL</v>
      </c>
      <c r="C8274" s="41" t="s">
        <v>151</v>
      </c>
      <c r="D8274" s="41" t="s">
        <v>223</v>
      </c>
      <c r="E8274" s="41" t="s">
        <v>144</v>
      </c>
      <c r="F8274" s="38">
        <v>44384</v>
      </c>
      <c r="G8274" s="41" t="s">
        <v>145</v>
      </c>
      <c r="H8274" s="41">
        <v>0</v>
      </c>
    </row>
    <row r="8275" spans="1:8" x14ac:dyDescent="0.25">
      <c r="A8275" s="41">
        <f>VLOOKUP(D8275,'[110]Legacy Location Lookups'!$A$1:$C$340,2,0)</f>
        <v>104</v>
      </c>
      <c r="B8275" s="41" t="str">
        <f>VLOOKUP(A8275,'[110]Legacy Location Lookups'!$B$1:$C$340,2,0)</f>
        <v>Miami, FL</v>
      </c>
      <c r="C8275" s="41" t="s">
        <v>151</v>
      </c>
      <c r="D8275" s="41" t="s">
        <v>223</v>
      </c>
      <c r="E8275" s="41" t="s">
        <v>144</v>
      </c>
      <c r="F8275" s="38">
        <v>44384</v>
      </c>
      <c r="G8275" s="41" t="s">
        <v>159</v>
      </c>
      <c r="H8275" s="41">
        <v>0</v>
      </c>
    </row>
    <row r="8276" spans="1:8" x14ac:dyDescent="0.25">
      <c r="A8276" s="41">
        <f>VLOOKUP(D8276,'[110]Legacy Location Lookups'!$A$1:$C$340,2,0)</f>
        <v>73</v>
      </c>
      <c r="B8276" s="41" t="str">
        <f>VLOOKUP(A8276,'[110]Legacy Location Lookups'!$B$1:$C$340,2,0)</f>
        <v>Boynton Beach, FL</v>
      </c>
      <c r="C8276" s="41" t="s">
        <v>151</v>
      </c>
      <c r="D8276" s="41" t="s">
        <v>152</v>
      </c>
      <c r="E8276" s="41" t="s">
        <v>144</v>
      </c>
      <c r="F8276" s="38">
        <v>44385</v>
      </c>
      <c r="G8276" s="41" t="s">
        <v>145</v>
      </c>
      <c r="H8276" s="41">
        <v>55</v>
      </c>
    </row>
    <row r="8277" spans="1:8" x14ac:dyDescent="0.25">
      <c r="A8277" s="41">
        <f>VLOOKUP(D8277,'[110]Legacy Location Lookups'!$A$1:$C$340,2,0)</f>
        <v>73</v>
      </c>
      <c r="B8277" s="41" t="str">
        <f>VLOOKUP(A8277,'[110]Legacy Location Lookups'!$B$1:$C$340,2,0)</f>
        <v>Boynton Beach, FL</v>
      </c>
      <c r="C8277" s="41" t="s">
        <v>151</v>
      </c>
      <c r="D8277" s="41" t="s">
        <v>152</v>
      </c>
      <c r="E8277" s="41" t="s">
        <v>144</v>
      </c>
      <c r="F8277" s="38">
        <v>44385</v>
      </c>
      <c r="G8277" s="41" t="s">
        <v>146</v>
      </c>
      <c r="H8277" s="41">
        <v>0</v>
      </c>
    </row>
    <row r="8278" spans="1:8" x14ac:dyDescent="0.25">
      <c r="A8278" s="41">
        <f>VLOOKUP(D8278,'[110]Legacy Location Lookups'!$A$1:$C$340,2,0)</f>
        <v>73</v>
      </c>
      <c r="B8278" s="41" t="str">
        <f>VLOOKUP(A8278,'[110]Legacy Location Lookups'!$B$1:$C$340,2,0)</f>
        <v>Boynton Beach, FL</v>
      </c>
      <c r="C8278" s="41" t="s">
        <v>151</v>
      </c>
      <c r="D8278" s="41" t="s">
        <v>152</v>
      </c>
      <c r="E8278" s="41" t="s">
        <v>144</v>
      </c>
      <c r="F8278" s="38">
        <v>44385</v>
      </c>
      <c r="G8278" s="41" t="s">
        <v>159</v>
      </c>
      <c r="H8278" s="41">
        <v>2</v>
      </c>
    </row>
    <row r="8279" spans="1:8" x14ac:dyDescent="0.25">
      <c r="A8279" s="41">
        <f>VLOOKUP(D8279,'[110]Legacy Location Lookups'!$A$1:$C$340,2,0)</f>
        <v>73</v>
      </c>
      <c r="B8279" s="41" t="str">
        <f>VLOOKUP(A8279,'[110]Legacy Location Lookups'!$B$1:$C$340,2,0)</f>
        <v>Boynton Beach, FL</v>
      </c>
      <c r="C8279" s="41" t="s">
        <v>151</v>
      </c>
      <c r="D8279" s="41" t="s">
        <v>152</v>
      </c>
      <c r="E8279" s="41" t="s">
        <v>144</v>
      </c>
      <c r="F8279" s="38">
        <v>44385</v>
      </c>
      <c r="G8279" s="41" t="s">
        <v>145</v>
      </c>
      <c r="H8279" s="41">
        <v>0</v>
      </c>
    </row>
    <row r="8280" spans="1:8" x14ac:dyDescent="0.25">
      <c r="A8280" s="41">
        <f>VLOOKUP(D8280,'[110]Legacy Location Lookups'!$A$1:$C$340,2,0)</f>
        <v>73</v>
      </c>
      <c r="B8280" s="41" t="str">
        <f>VLOOKUP(A8280,'[110]Legacy Location Lookups'!$B$1:$C$340,2,0)</f>
        <v>Boynton Beach, FL</v>
      </c>
      <c r="C8280" s="41" t="s">
        <v>151</v>
      </c>
      <c r="D8280" s="41" t="s">
        <v>152</v>
      </c>
      <c r="E8280" s="41" t="s">
        <v>144</v>
      </c>
      <c r="F8280" s="38">
        <v>44385</v>
      </c>
      <c r="G8280" s="41" t="s">
        <v>145</v>
      </c>
      <c r="H8280" s="41">
        <v>6</v>
      </c>
    </row>
    <row r="8281" spans="1:8" x14ac:dyDescent="0.25">
      <c r="A8281" s="41">
        <f>VLOOKUP(D8281,'[110]Legacy Location Lookups'!$A$1:$C$340,2,0)</f>
        <v>75</v>
      </c>
      <c r="B8281" s="41" t="str">
        <f>VLOOKUP(A8281,'[110]Legacy Location Lookups'!$B$1:$C$340,2,0)</f>
        <v>Delray Beach, FL</v>
      </c>
      <c r="C8281" s="41" t="s">
        <v>151</v>
      </c>
      <c r="D8281" s="41" t="s">
        <v>153</v>
      </c>
      <c r="E8281" s="41" t="s">
        <v>144</v>
      </c>
      <c r="F8281" s="38">
        <v>44385</v>
      </c>
      <c r="G8281" s="41" t="s">
        <v>145</v>
      </c>
      <c r="H8281" s="41">
        <v>19</v>
      </c>
    </row>
    <row r="8282" spans="1:8" x14ac:dyDescent="0.25">
      <c r="A8282" s="41">
        <f>VLOOKUP(D8282,'[110]Legacy Location Lookups'!$A$1:$C$340,2,0)</f>
        <v>75</v>
      </c>
      <c r="B8282" s="41" t="str">
        <f>VLOOKUP(A8282,'[110]Legacy Location Lookups'!$B$1:$C$340,2,0)</f>
        <v>Delray Beach, FL</v>
      </c>
      <c r="C8282" s="41" t="s">
        <v>151</v>
      </c>
      <c r="D8282" s="41" t="s">
        <v>153</v>
      </c>
      <c r="E8282" s="41" t="s">
        <v>147</v>
      </c>
      <c r="F8282" s="38">
        <v>44385</v>
      </c>
      <c r="G8282" s="41" t="s">
        <v>147</v>
      </c>
      <c r="H8282" s="41">
        <v>0</v>
      </c>
    </row>
    <row r="8283" spans="1:8" x14ac:dyDescent="0.25">
      <c r="A8283" s="41">
        <f>VLOOKUP(D8283,'[110]Legacy Location Lookups'!$A$1:$C$340,2,0)</f>
        <v>75</v>
      </c>
      <c r="B8283" s="41" t="str">
        <f>VLOOKUP(A8283,'[110]Legacy Location Lookups'!$B$1:$C$340,2,0)</f>
        <v>Delray Beach, FL</v>
      </c>
      <c r="C8283" s="41" t="s">
        <v>151</v>
      </c>
      <c r="D8283" s="41" t="s">
        <v>153</v>
      </c>
      <c r="E8283" s="41" t="s">
        <v>144</v>
      </c>
      <c r="F8283" s="38">
        <v>44385</v>
      </c>
      <c r="G8283" s="41" t="s">
        <v>159</v>
      </c>
      <c r="H8283" s="41">
        <v>2</v>
      </c>
    </row>
    <row r="8284" spans="1:8" x14ac:dyDescent="0.25">
      <c r="A8284" s="41">
        <f>VLOOKUP(D8284,'[110]Legacy Location Lookups'!$A$1:$C$340,2,0)</f>
        <v>76</v>
      </c>
      <c r="B8284" s="41" t="str">
        <f>VLOOKUP(A8284,'[110]Legacy Location Lookups'!$B$1:$C$340,2,0)</f>
        <v>East Boca Raton, FL</v>
      </c>
      <c r="C8284" s="41" t="s">
        <v>151</v>
      </c>
      <c r="D8284" s="41" t="s">
        <v>175</v>
      </c>
      <c r="E8284" s="41" t="s">
        <v>144</v>
      </c>
      <c r="F8284" s="38">
        <v>44385</v>
      </c>
      <c r="G8284" s="41" t="s">
        <v>145</v>
      </c>
      <c r="H8284" s="41">
        <v>37</v>
      </c>
    </row>
    <row r="8285" spans="1:8" x14ac:dyDescent="0.25">
      <c r="A8285" s="41">
        <f>VLOOKUP(D8285,'[110]Legacy Location Lookups'!$A$1:$C$340,2,0)</f>
        <v>77</v>
      </c>
      <c r="B8285" s="41" t="str">
        <f>VLOOKUP(A8285,'[110]Legacy Location Lookups'!$B$1:$C$340,2,0)</f>
        <v>West Boca Raton, FL</v>
      </c>
      <c r="C8285" s="41" t="s">
        <v>151</v>
      </c>
      <c r="D8285" s="41" t="s">
        <v>154</v>
      </c>
      <c r="E8285" s="41" t="s">
        <v>144</v>
      </c>
      <c r="F8285" s="38">
        <v>44385</v>
      </c>
      <c r="G8285" s="41" t="s">
        <v>145</v>
      </c>
      <c r="H8285" s="41">
        <v>1</v>
      </c>
    </row>
    <row r="8286" spans="1:8" x14ac:dyDescent="0.25">
      <c r="A8286" s="41">
        <f>VLOOKUP(D8286,'[110]Legacy Location Lookups'!$A$1:$C$340,2,0)</f>
        <v>72</v>
      </c>
      <c r="B8286" s="41" t="str">
        <f>VLOOKUP(A8286,'[110]Legacy Location Lookups'!$B$1:$C$340,2,0)</f>
        <v>Boca Raton, FL</v>
      </c>
      <c r="C8286" s="41" t="s">
        <v>151</v>
      </c>
      <c r="D8286" s="41" t="s">
        <v>155</v>
      </c>
      <c r="E8286" s="41" t="s">
        <v>144</v>
      </c>
      <c r="F8286" s="38">
        <v>44385</v>
      </c>
      <c r="G8286" s="41" t="s">
        <v>145</v>
      </c>
      <c r="H8286" s="41">
        <v>32</v>
      </c>
    </row>
    <row r="8287" spans="1:8" x14ac:dyDescent="0.25">
      <c r="A8287" s="41">
        <f>VLOOKUP(D8287,'[110]Legacy Location Lookups'!$A$1:$C$340,2,0)</f>
        <v>72</v>
      </c>
      <c r="B8287" s="41" t="str">
        <f>VLOOKUP(A8287,'[110]Legacy Location Lookups'!$B$1:$C$340,2,0)</f>
        <v>Boca Raton, FL</v>
      </c>
      <c r="C8287" s="41" t="s">
        <v>151</v>
      </c>
      <c r="D8287" s="41" t="s">
        <v>155</v>
      </c>
      <c r="E8287" s="41" t="s">
        <v>144</v>
      </c>
      <c r="F8287" s="38">
        <v>44385</v>
      </c>
      <c r="G8287" s="41" t="s">
        <v>159</v>
      </c>
      <c r="H8287" s="41">
        <v>0</v>
      </c>
    </row>
    <row r="8288" spans="1:8" x14ac:dyDescent="0.25">
      <c r="A8288" s="41">
        <f>VLOOKUP(D8288,'[110]Legacy Location Lookups'!$A$1:$C$340,2,0)</f>
        <v>72</v>
      </c>
      <c r="B8288" s="41" t="str">
        <f>VLOOKUP(A8288,'[110]Legacy Location Lookups'!$B$1:$C$340,2,0)</f>
        <v>Boca Raton, FL</v>
      </c>
      <c r="C8288" s="41" t="s">
        <v>151</v>
      </c>
      <c r="D8288" s="41" t="s">
        <v>155</v>
      </c>
      <c r="E8288" s="41" t="s">
        <v>147</v>
      </c>
      <c r="F8288" s="38">
        <v>44385</v>
      </c>
      <c r="G8288" s="41" t="s">
        <v>147</v>
      </c>
      <c r="H8288" s="41">
        <v>0</v>
      </c>
    </row>
    <row r="8289" spans="1:8" x14ac:dyDescent="0.25">
      <c r="A8289" s="41">
        <f>VLOOKUP(D8289,'[110]Legacy Location Lookups'!$A$1:$C$340,2,0)</f>
        <v>104</v>
      </c>
      <c r="B8289" s="41" t="str">
        <f>VLOOKUP(A8289,'[110]Legacy Location Lookups'!$B$1:$C$340,2,0)</f>
        <v>Miami, FL</v>
      </c>
      <c r="C8289" s="41" t="s">
        <v>151</v>
      </c>
      <c r="D8289" s="41" t="s">
        <v>223</v>
      </c>
      <c r="E8289" s="41" t="s">
        <v>144</v>
      </c>
      <c r="F8289" s="38">
        <v>44385</v>
      </c>
      <c r="G8289" s="41" t="s">
        <v>145</v>
      </c>
      <c r="H8289" s="41">
        <v>0</v>
      </c>
    </row>
    <row r="8290" spans="1:8" x14ac:dyDescent="0.25">
      <c r="A8290" s="41">
        <f>VLOOKUP(D8290,'[110]Legacy Location Lookups'!$A$1:$C$340,2,0)</f>
        <v>104</v>
      </c>
      <c r="B8290" s="41" t="str">
        <f>VLOOKUP(A8290,'[110]Legacy Location Lookups'!$B$1:$C$340,2,0)</f>
        <v>Miami, FL</v>
      </c>
      <c r="C8290" s="41" t="s">
        <v>151</v>
      </c>
      <c r="D8290" s="41" t="s">
        <v>223</v>
      </c>
      <c r="E8290" s="41" t="s">
        <v>144</v>
      </c>
      <c r="F8290" s="38">
        <v>44385</v>
      </c>
      <c r="G8290" s="41" t="s">
        <v>159</v>
      </c>
      <c r="H8290" s="41">
        <v>0</v>
      </c>
    </row>
    <row r="8291" spans="1:8" x14ac:dyDescent="0.25">
      <c r="A8291" s="41">
        <f>VLOOKUP(D8291,'[110]Legacy Location Lookups'!$A$1:$C$340,2,0)</f>
        <v>73</v>
      </c>
      <c r="B8291" s="41" t="str">
        <f>VLOOKUP(A8291,'[110]Legacy Location Lookups'!$B$1:$C$340,2,0)</f>
        <v>Boynton Beach, FL</v>
      </c>
      <c r="C8291" s="41" t="s">
        <v>151</v>
      </c>
      <c r="D8291" s="41" t="s">
        <v>152</v>
      </c>
      <c r="E8291" s="41" t="s">
        <v>144</v>
      </c>
      <c r="F8291" s="38">
        <v>44386</v>
      </c>
      <c r="G8291" s="41" t="s">
        <v>145</v>
      </c>
      <c r="H8291" s="41">
        <v>77</v>
      </c>
    </row>
    <row r="8292" spans="1:8" x14ac:dyDescent="0.25">
      <c r="A8292" s="41">
        <f>VLOOKUP(D8292,'[110]Legacy Location Lookups'!$A$1:$C$340,2,0)</f>
        <v>73</v>
      </c>
      <c r="B8292" s="41" t="str">
        <f>VLOOKUP(A8292,'[110]Legacy Location Lookups'!$B$1:$C$340,2,0)</f>
        <v>Boynton Beach, FL</v>
      </c>
      <c r="C8292" s="41" t="s">
        <v>151</v>
      </c>
      <c r="D8292" s="41" t="s">
        <v>152</v>
      </c>
      <c r="E8292" s="41" t="s">
        <v>144</v>
      </c>
      <c r="F8292" s="38">
        <v>44386</v>
      </c>
      <c r="G8292" s="41" t="s">
        <v>159</v>
      </c>
      <c r="H8292" s="41">
        <v>1</v>
      </c>
    </row>
    <row r="8293" spans="1:8" x14ac:dyDescent="0.25">
      <c r="A8293" s="41">
        <f>VLOOKUP(D8293,'[110]Legacy Location Lookups'!$A$1:$C$340,2,0)</f>
        <v>73</v>
      </c>
      <c r="B8293" s="41" t="str">
        <f>VLOOKUP(A8293,'[110]Legacy Location Lookups'!$B$1:$C$340,2,0)</f>
        <v>Boynton Beach, FL</v>
      </c>
      <c r="C8293" s="41" t="s">
        <v>151</v>
      </c>
      <c r="D8293" s="41" t="s">
        <v>152</v>
      </c>
      <c r="E8293" s="41" t="s">
        <v>144</v>
      </c>
      <c r="F8293" s="38">
        <v>44386</v>
      </c>
      <c r="G8293" s="41" t="s">
        <v>145</v>
      </c>
      <c r="H8293" s="41">
        <v>20</v>
      </c>
    </row>
    <row r="8294" spans="1:8" x14ac:dyDescent="0.25">
      <c r="A8294" s="41">
        <f>VLOOKUP(D8294,'[110]Legacy Location Lookups'!$A$1:$C$340,2,0)</f>
        <v>73</v>
      </c>
      <c r="B8294" s="41" t="str">
        <f>VLOOKUP(A8294,'[110]Legacy Location Lookups'!$B$1:$C$340,2,0)</f>
        <v>Boynton Beach, FL</v>
      </c>
      <c r="C8294" s="41" t="s">
        <v>151</v>
      </c>
      <c r="D8294" s="41" t="s">
        <v>152</v>
      </c>
      <c r="E8294" s="41" t="s">
        <v>144</v>
      </c>
      <c r="F8294" s="38">
        <v>44386</v>
      </c>
      <c r="G8294" s="41"/>
      <c r="H8294" s="41">
        <v>4</v>
      </c>
    </row>
    <row r="8295" spans="1:8" x14ac:dyDescent="0.25">
      <c r="A8295" s="41">
        <f>VLOOKUP(D8295,'[110]Legacy Location Lookups'!$A$1:$C$340,2,0)</f>
        <v>75</v>
      </c>
      <c r="B8295" s="41" t="str">
        <f>VLOOKUP(A8295,'[110]Legacy Location Lookups'!$B$1:$C$340,2,0)</f>
        <v>Delray Beach, FL</v>
      </c>
      <c r="C8295" s="41" t="s">
        <v>151</v>
      </c>
      <c r="D8295" s="41" t="s">
        <v>153</v>
      </c>
      <c r="E8295" s="41" t="s">
        <v>144</v>
      </c>
      <c r="F8295" s="38">
        <v>44386</v>
      </c>
      <c r="G8295" s="41" t="s">
        <v>145</v>
      </c>
      <c r="H8295" s="41">
        <v>47</v>
      </c>
    </row>
    <row r="8296" spans="1:8" x14ac:dyDescent="0.25">
      <c r="A8296" s="41">
        <f>VLOOKUP(D8296,'[110]Legacy Location Lookups'!$A$1:$C$340,2,0)</f>
        <v>75</v>
      </c>
      <c r="B8296" s="41" t="str">
        <f>VLOOKUP(A8296,'[110]Legacy Location Lookups'!$B$1:$C$340,2,0)</f>
        <v>Delray Beach, FL</v>
      </c>
      <c r="C8296" s="41" t="s">
        <v>151</v>
      </c>
      <c r="D8296" s="41" t="s">
        <v>153</v>
      </c>
      <c r="E8296" s="41" t="s">
        <v>144</v>
      </c>
      <c r="F8296" s="38">
        <v>44386</v>
      </c>
      <c r="G8296" s="41" t="s">
        <v>159</v>
      </c>
      <c r="H8296" s="41">
        <v>1</v>
      </c>
    </row>
    <row r="8297" spans="1:8" x14ac:dyDescent="0.25">
      <c r="A8297" s="41">
        <f>VLOOKUP(D8297,'[110]Legacy Location Lookups'!$A$1:$C$340,2,0)</f>
        <v>76</v>
      </c>
      <c r="B8297" s="41" t="str">
        <f>VLOOKUP(A8297,'[110]Legacy Location Lookups'!$B$1:$C$340,2,0)</f>
        <v>East Boca Raton, FL</v>
      </c>
      <c r="C8297" s="41" t="s">
        <v>151</v>
      </c>
      <c r="D8297" s="41" t="s">
        <v>175</v>
      </c>
      <c r="E8297" s="41" t="s">
        <v>144</v>
      </c>
      <c r="F8297" s="38">
        <v>44386</v>
      </c>
      <c r="G8297" s="41" t="s">
        <v>145</v>
      </c>
      <c r="H8297" s="41">
        <v>4</v>
      </c>
    </row>
    <row r="8298" spans="1:8" x14ac:dyDescent="0.25">
      <c r="A8298" s="41">
        <f>VLOOKUP(D8298,'[110]Legacy Location Lookups'!$A$1:$C$340,2,0)</f>
        <v>76</v>
      </c>
      <c r="B8298" s="41" t="str">
        <f>VLOOKUP(A8298,'[110]Legacy Location Lookups'!$B$1:$C$340,2,0)</f>
        <v>East Boca Raton, FL</v>
      </c>
      <c r="C8298" s="41" t="s">
        <v>151</v>
      </c>
      <c r="D8298" s="41" t="s">
        <v>175</v>
      </c>
      <c r="E8298" s="41" t="s">
        <v>144</v>
      </c>
      <c r="F8298" s="38">
        <v>44386</v>
      </c>
      <c r="G8298" s="41" t="s">
        <v>159</v>
      </c>
      <c r="H8298" s="41">
        <v>1</v>
      </c>
    </row>
    <row r="8299" spans="1:8" x14ac:dyDescent="0.25">
      <c r="A8299" s="41">
        <f>VLOOKUP(D8299,'[110]Legacy Location Lookups'!$A$1:$C$340,2,0)</f>
        <v>77</v>
      </c>
      <c r="B8299" s="41" t="str">
        <f>VLOOKUP(A8299,'[110]Legacy Location Lookups'!$B$1:$C$340,2,0)</f>
        <v>West Boca Raton, FL</v>
      </c>
      <c r="C8299" s="41" t="s">
        <v>151</v>
      </c>
      <c r="D8299" s="41" t="s">
        <v>154</v>
      </c>
      <c r="E8299" s="41" t="s">
        <v>144</v>
      </c>
      <c r="F8299" s="38">
        <v>44386</v>
      </c>
      <c r="G8299" s="41" t="s">
        <v>145</v>
      </c>
      <c r="H8299" s="41">
        <v>34</v>
      </c>
    </row>
    <row r="8300" spans="1:8" x14ac:dyDescent="0.25">
      <c r="A8300" s="41">
        <f>VLOOKUP(D8300,'[110]Legacy Location Lookups'!$A$1:$C$340,2,0)</f>
        <v>72</v>
      </c>
      <c r="B8300" s="41" t="str">
        <f>VLOOKUP(A8300,'[110]Legacy Location Lookups'!$B$1:$C$340,2,0)</f>
        <v>Boca Raton, FL</v>
      </c>
      <c r="C8300" s="41" t="s">
        <v>151</v>
      </c>
      <c r="D8300" s="41" t="s">
        <v>155</v>
      </c>
      <c r="E8300" s="41" t="s">
        <v>144</v>
      </c>
      <c r="F8300" s="38">
        <v>44386</v>
      </c>
      <c r="G8300" s="41" t="s">
        <v>145</v>
      </c>
      <c r="H8300" s="41">
        <v>30</v>
      </c>
    </row>
    <row r="8301" spans="1:8" x14ac:dyDescent="0.25">
      <c r="A8301" s="41">
        <f>VLOOKUP(D8301,'[110]Legacy Location Lookups'!$A$1:$C$340,2,0)</f>
        <v>72</v>
      </c>
      <c r="B8301" s="41" t="str">
        <f>VLOOKUP(A8301,'[110]Legacy Location Lookups'!$B$1:$C$340,2,0)</f>
        <v>Boca Raton, FL</v>
      </c>
      <c r="C8301" s="41" t="s">
        <v>151</v>
      </c>
      <c r="D8301" s="41" t="s">
        <v>155</v>
      </c>
      <c r="E8301" s="41" t="s">
        <v>147</v>
      </c>
      <c r="F8301" s="38">
        <v>44386</v>
      </c>
      <c r="G8301" s="41" t="s">
        <v>147</v>
      </c>
      <c r="H8301" s="41">
        <v>0</v>
      </c>
    </row>
    <row r="8302" spans="1:8" x14ac:dyDescent="0.25">
      <c r="A8302" s="41">
        <f>VLOOKUP(D8302,'[110]Legacy Location Lookups'!$A$1:$C$340,2,0)</f>
        <v>72</v>
      </c>
      <c r="B8302" s="41" t="str">
        <f>VLOOKUP(A8302,'[110]Legacy Location Lookups'!$B$1:$C$340,2,0)</f>
        <v>Boca Raton, FL</v>
      </c>
      <c r="C8302" s="41" t="s">
        <v>151</v>
      </c>
      <c r="D8302" s="41" t="s">
        <v>155</v>
      </c>
      <c r="E8302" s="41" t="s">
        <v>144</v>
      </c>
      <c r="F8302" s="38">
        <v>44386</v>
      </c>
      <c r="G8302" s="41" t="s">
        <v>159</v>
      </c>
      <c r="H8302" s="41">
        <v>0</v>
      </c>
    </row>
    <row r="8303" spans="1:8" x14ac:dyDescent="0.25">
      <c r="A8303" s="41">
        <f>VLOOKUP(D8303,'[110]Legacy Location Lookups'!$A$1:$C$340,2,0)</f>
        <v>104</v>
      </c>
      <c r="B8303" s="41" t="str">
        <f>VLOOKUP(A8303,'[110]Legacy Location Lookups'!$B$1:$C$340,2,0)</f>
        <v>Miami, FL</v>
      </c>
      <c r="C8303" s="41" t="s">
        <v>151</v>
      </c>
      <c r="D8303" s="41" t="s">
        <v>223</v>
      </c>
      <c r="E8303" s="41" t="s">
        <v>144</v>
      </c>
      <c r="F8303" s="38">
        <v>44386</v>
      </c>
      <c r="G8303" s="41" t="s">
        <v>145</v>
      </c>
      <c r="H8303" s="41">
        <v>0</v>
      </c>
    </row>
    <row r="8304" spans="1:8" x14ac:dyDescent="0.25">
      <c r="A8304" s="41">
        <f>VLOOKUP(D8304,'[110]Legacy Location Lookups'!$A$1:$C$340,2,0)</f>
        <v>104</v>
      </c>
      <c r="B8304" s="41" t="str">
        <f>VLOOKUP(A8304,'[110]Legacy Location Lookups'!$B$1:$C$340,2,0)</f>
        <v>Miami, FL</v>
      </c>
      <c r="C8304" s="41" t="s">
        <v>151</v>
      </c>
      <c r="D8304" s="41" t="s">
        <v>223</v>
      </c>
      <c r="E8304" s="41" t="s">
        <v>144</v>
      </c>
      <c r="F8304" s="38">
        <v>44386</v>
      </c>
      <c r="G8304" s="41" t="s">
        <v>159</v>
      </c>
      <c r="H8304" s="41">
        <v>0</v>
      </c>
    </row>
    <row r="8305" spans="1:8" x14ac:dyDescent="0.25">
      <c r="A8305" s="41">
        <f>VLOOKUP(D8305,'[110]Legacy Location Lookups'!$A$1:$C$340,2,0)</f>
        <v>75</v>
      </c>
      <c r="B8305" s="41" t="str">
        <f>VLOOKUP(A8305,'[110]Legacy Location Lookups'!$B$1:$C$340,2,0)</f>
        <v>Delray Beach, FL</v>
      </c>
      <c r="C8305" s="41" t="s">
        <v>151</v>
      </c>
      <c r="D8305" s="41" t="s">
        <v>153</v>
      </c>
      <c r="E8305" s="41" t="s">
        <v>144</v>
      </c>
      <c r="F8305" s="38">
        <v>44387</v>
      </c>
      <c r="G8305" s="41" t="s">
        <v>159</v>
      </c>
      <c r="H8305" s="41">
        <v>26</v>
      </c>
    </row>
    <row r="8306" spans="1:8" x14ac:dyDescent="0.25">
      <c r="A8306" s="41">
        <f>VLOOKUP(D8306,'[110]Legacy Location Lookups'!$A$1:$C$340,2,0)</f>
        <v>75</v>
      </c>
      <c r="B8306" s="41" t="str">
        <f>VLOOKUP(A8306,'[110]Legacy Location Lookups'!$B$1:$C$340,2,0)</f>
        <v>Delray Beach, FL</v>
      </c>
      <c r="C8306" s="41" t="s">
        <v>151</v>
      </c>
      <c r="D8306" s="41" t="s">
        <v>153</v>
      </c>
      <c r="E8306" s="41" t="s">
        <v>144</v>
      </c>
      <c r="F8306" s="38">
        <v>44387</v>
      </c>
      <c r="G8306" s="41" t="s">
        <v>145</v>
      </c>
      <c r="H8306" s="41">
        <v>2</v>
      </c>
    </row>
    <row r="8307" spans="1:8" x14ac:dyDescent="0.25">
      <c r="A8307" s="41">
        <f>VLOOKUP(D8307,'[110]Legacy Location Lookups'!$A$1:$C$340,2,0)</f>
        <v>73</v>
      </c>
      <c r="B8307" s="41" t="str">
        <f>VLOOKUP(A8307,'[110]Legacy Location Lookups'!$B$1:$C$340,2,0)</f>
        <v>Boynton Beach, FL</v>
      </c>
      <c r="C8307" s="41" t="s">
        <v>151</v>
      </c>
      <c r="D8307" s="41" t="s">
        <v>152</v>
      </c>
      <c r="E8307" s="41" t="s">
        <v>144</v>
      </c>
      <c r="F8307" s="38">
        <v>44389</v>
      </c>
      <c r="G8307" s="41" t="s">
        <v>145</v>
      </c>
      <c r="H8307" s="41">
        <v>66</v>
      </c>
    </row>
    <row r="8308" spans="1:8" x14ac:dyDescent="0.25">
      <c r="A8308" s="41">
        <f>VLOOKUP(D8308,'[110]Legacy Location Lookups'!$A$1:$C$340,2,0)</f>
        <v>73</v>
      </c>
      <c r="B8308" s="41" t="str">
        <f>VLOOKUP(A8308,'[110]Legacy Location Lookups'!$B$1:$C$340,2,0)</f>
        <v>Boynton Beach, FL</v>
      </c>
      <c r="C8308" s="41" t="s">
        <v>151</v>
      </c>
      <c r="D8308" s="41" t="s">
        <v>152</v>
      </c>
      <c r="E8308" s="41" t="s">
        <v>144</v>
      </c>
      <c r="F8308" s="38">
        <v>44389</v>
      </c>
      <c r="G8308" s="41" t="s">
        <v>159</v>
      </c>
      <c r="H8308" s="41">
        <v>1</v>
      </c>
    </row>
    <row r="8309" spans="1:8" x14ac:dyDescent="0.25">
      <c r="A8309" s="41">
        <f>VLOOKUP(D8309,'[110]Legacy Location Lookups'!$A$1:$C$340,2,0)</f>
        <v>73</v>
      </c>
      <c r="B8309" s="41" t="str">
        <f>VLOOKUP(A8309,'[110]Legacy Location Lookups'!$B$1:$C$340,2,0)</f>
        <v>Boynton Beach, FL</v>
      </c>
      <c r="C8309" s="41" t="s">
        <v>151</v>
      </c>
      <c r="D8309" s="41" t="s">
        <v>152</v>
      </c>
      <c r="E8309" s="41" t="s">
        <v>147</v>
      </c>
      <c r="F8309" s="38">
        <v>44389</v>
      </c>
      <c r="G8309" s="41" t="s">
        <v>145</v>
      </c>
      <c r="H8309" s="41">
        <v>0</v>
      </c>
    </row>
    <row r="8310" spans="1:8" x14ac:dyDescent="0.25">
      <c r="A8310" s="41">
        <f>VLOOKUP(D8310,'[110]Legacy Location Lookups'!$A$1:$C$340,2,0)</f>
        <v>73</v>
      </c>
      <c r="B8310" s="41" t="str">
        <f>VLOOKUP(A8310,'[110]Legacy Location Lookups'!$B$1:$C$340,2,0)</f>
        <v>Boynton Beach, FL</v>
      </c>
      <c r="C8310" s="41" t="s">
        <v>151</v>
      </c>
      <c r="D8310" s="41" t="s">
        <v>152</v>
      </c>
      <c r="E8310" s="41" t="s">
        <v>144</v>
      </c>
      <c r="F8310" s="38">
        <v>44389</v>
      </c>
      <c r="G8310" s="41" t="s">
        <v>145</v>
      </c>
      <c r="H8310" s="41">
        <v>0</v>
      </c>
    </row>
    <row r="8311" spans="1:8" x14ac:dyDescent="0.25">
      <c r="A8311" s="41">
        <f>VLOOKUP(D8311,'[110]Legacy Location Lookups'!$A$1:$C$340,2,0)</f>
        <v>75</v>
      </c>
      <c r="B8311" s="41" t="str">
        <f>VLOOKUP(A8311,'[110]Legacy Location Lookups'!$B$1:$C$340,2,0)</f>
        <v>Delray Beach, FL</v>
      </c>
      <c r="C8311" s="41" t="s">
        <v>151</v>
      </c>
      <c r="D8311" s="41" t="s">
        <v>153</v>
      </c>
      <c r="E8311" s="41" t="s">
        <v>144</v>
      </c>
      <c r="F8311" s="38">
        <v>44389</v>
      </c>
      <c r="G8311" s="41" t="s">
        <v>145</v>
      </c>
      <c r="H8311" s="41">
        <v>14</v>
      </c>
    </row>
    <row r="8312" spans="1:8" x14ac:dyDescent="0.25">
      <c r="A8312" s="41">
        <f>VLOOKUP(D8312,'[110]Legacy Location Lookups'!$A$1:$C$340,2,0)</f>
        <v>75</v>
      </c>
      <c r="B8312" s="41" t="str">
        <f>VLOOKUP(A8312,'[110]Legacy Location Lookups'!$B$1:$C$340,2,0)</f>
        <v>Delray Beach, FL</v>
      </c>
      <c r="C8312" s="41" t="s">
        <v>151</v>
      </c>
      <c r="D8312" s="41" t="s">
        <v>153</v>
      </c>
      <c r="E8312" s="41" t="s">
        <v>147</v>
      </c>
      <c r="F8312" s="38">
        <v>44389</v>
      </c>
      <c r="G8312" s="41" t="s">
        <v>147</v>
      </c>
      <c r="H8312" s="41">
        <v>0</v>
      </c>
    </row>
    <row r="8313" spans="1:8" x14ac:dyDescent="0.25">
      <c r="A8313" s="41">
        <f>VLOOKUP(D8313,'[110]Legacy Location Lookups'!$A$1:$C$340,2,0)</f>
        <v>75</v>
      </c>
      <c r="B8313" s="41" t="str">
        <f>VLOOKUP(A8313,'[110]Legacy Location Lookups'!$B$1:$C$340,2,0)</f>
        <v>Delray Beach, FL</v>
      </c>
      <c r="C8313" s="41" t="s">
        <v>151</v>
      </c>
      <c r="D8313" s="41" t="s">
        <v>153</v>
      </c>
      <c r="E8313" s="41" t="s">
        <v>144</v>
      </c>
      <c r="F8313" s="38">
        <v>44389</v>
      </c>
      <c r="G8313" s="41" t="s">
        <v>159</v>
      </c>
      <c r="H8313" s="41">
        <v>3</v>
      </c>
    </row>
    <row r="8314" spans="1:8" x14ac:dyDescent="0.25">
      <c r="A8314" s="41">
        <f>VLOOKUP(D8314,'[110]Legacy Location Lookups'!$A$1:$C$340,2,0)</f>
        <v>76</v>
      </c>
      <c r="B8314" s="41" t="str">
        <f>VLOOKUP(A8314,'[110]Legacy Location Lookups'!$B$1:$C$340,2,0)</f>
        <v>East Boca Raton, FL</v>
      </c>
      <c r="C8314" s="41" t="s">
        <v>151</v>
      </c>
      <c r="D8314" s="41" t="s">
        <v>175</v>
      </c>
      <c r="E8314" s="41" t="s">
        <v>144</v>
      </c>
      <c r="F8314" s="38">
        <v>44389</v>
      </c>
      <c r="G8314" s="41" t="s">
        <v>145</v>
      </c>
      <c r="H8314" s="41">
        <v>15</v>
      </c>
    </row>
    <row r="8315" spans="1:8" x14ac:dyDescent="0.25">
      <c r="A8315" s="41">
        <f>VLOOKUP(D8315,'[110]Legacy Location Lookups'!$A$1:$C$340,2,0)</f>
        <v>77</v>
      </c>
      <c r="B8315" s="41" t="str">
        <f>VLOOKUP(A8315,'[110]Legacy Location Lookups'!$B$1:$C$340,2,0)</f>
        <v>West Boca Raton, FL</v>
      </c>
      <c r="C8315" s="41" t="s">
        <v>151</v>
      </c>
      <c r="D8315" s="41" t="s">
        <v>154</v>
      </c>
      <c r="E8315" s="41" t="s">
        <v>144</v>
      </c>
      <c r="F8315" s="38">
        <v>44389</v>
      </c>
      <c r="G8315" s="41" t="s">
        <v>145</v>
      </c>
      <c r="H8315" s="41">
        <v>29</v>
      </c>
    </row>
    <row r="8316" spans="1:8" x14ac:dyDescent="0.25">
      <c r="A8316" s="41">
        <f>VLOOKUP(D8316,'[110]Legacy Location Lookups'!$A$1:$C$340,2,0)</f>
        <v>72</v>
      </c>
      <c r="B8316" s="41" t="str">
        <f>VLOOKUP(A8316,'[110]Legacy Location Lookups'!$B$1:$C$340,2,0)</f>
        <v>Boca Raton, FL</v>
      </c>
      <c r="C8316" s="41" t="s">
        <v>151</v>
      </c>
      <c r="D8316" s="41" t="s">
        <v>155</v>
      </c>
      <c r="E8316" s="41" t="s">
        <v>144</v>
      </c>
      <c r="F8316" s="38">
        <v>44389</v>
      </c>
      <c r="G8316" s="41" t="s">
        <v>145</v>
      </c>
      <c r="H8316" s="41">
        <v>29</v>
      </c>
    </row>
    <row r="8317" spans="1:8" x14ac:dyDescent="0.25">
      <c r="A8317" s="41">
        <f>VLOOKUP(D8317,'[110]Legacy Location Lookups'!$A$1:$C$340,2,0)</f>
        <v>72</v>
      </c>
      <c r="B8317" s="41" t="str">
        <f>VLOOKUP(A8317,'[110]Legacy Location Lookups'!$B$1:$C$340,2,0)</f>
        <v>Boca Raton, FL</v>
      </c>
      <c r="C8317" s="41" t="s">
        <v>151</v>
      </c>
      <c r="D8317" s="41" t="s">
        <v>155</v>
      </c>
      <c r="E8317" s="41" t="s">
        <v>144</v>
      </c>
      <c r="F8317" s="38">
        <v>44389</v>
      </c>
      <c r="G8317" s="41" t="s">
        <v>159</v>
      </c>
      <c r="H8317" s="41">
        <v>0</v>
      </c>
    </row>
    <row r="8318" spans="1:8" x14ac:dyDescent="0.25">
      <c r="A8318" s="41">
        <f>VLOOKUP(D8318,'[110]Legacy Location Lookups'!$A$1:$C$340,2,0)</f>
        <v>72</v>
      </c>
      <c r="B8318" s="41" t="str">
        <f>VLOOKUP(A8318,'[110]Legacy Location Lookups'!$B$1:$C$340,2,0)</f>
        <v>Boca Raton, FL</v>
      </c>
      <c r="C8318" s="41" t="s">
        <v>151</v>
      </c>
      <c r="D8318" s="41" t="s">
        <v>155</v>
      </c>
      <c r="E8318" s="41" t="s">
        <v>147</v>
      </c>
      <c r="F8318" s="38">
        <v>44389</v>
      </c>
      <c r="G8318" s="41" t="s">
        <v>147</v>
      </c>
      <c r="H8318" s="41">
        <v>0</v>
      </c>
    </row>
    <row r="8319" spans="1:8" x14ac:dyDescent="0.25">
      <c r="A8319" s="41">
        <f>VLOOKUP(D8319,'[110]Legacy Location Lookups'!$A$1:$C$340,2,0)</f>
        <v>104</v>
      </c>
      <c r="B8319" s="41" t="str">
        <f>VLOOKUP(A8319,'[110]Legacy Location Lookups'!$B$1:$C$340,2,0)</f>
        <v>Miami, FL</v>
      </c>
      <c r="C8319" s="41" t="s">
        <v>151</v>
      </c>
      <c r="D8319" s="41" t="s">
        <v>223</v>
      </c>
      <c r="E8319" s="41" t="s">
        <v>144</v>
      </c>
      <c r="F8319" s="38">
        <v>44389</v>
      </c>
      <c r="G8319" s="41" t="s">
        <v>145</v>
      </c>
      <c r="H8319" s="41">
        <v>28</v>
      </c>
    </row>
    <row r="8320" spans="1:8" x14ac:dyDescent="0.25">
      <c r="A8320" s="41">
        <f>VLOOKUP(D8320,'[110]Legacy Location Lookups'!$A$1:$C$340,2,0)</f>
        <v>104</v>
      </c>
      <c r="B8320" s="41" t="str">
        <f>VLOOKUP(A8320,'[110]Legacy Location Lookups'!$B$1:$C$340,2,0)</f>
        <v>Miami, FL</v>
      </c>
      <c r="C8320" s="41" t="s">
        <v>151</v>
      </c>
      <c r="D8320" s="41" t="s">
        <v>223</v>
      </c>
      <c r="E8320" s="41" t="s">
        <v>144</v>
      </c>
      <c r="F8320" s="38">
        <v>44389</v>
      </c>
      <c r="G8320" s="41" t="s">
        <v>159</v>
      </c>
      <c r="H8320" s="41">
        <v>0</v>
      </c>
    </row>
    <row r="8321" spans="1:8" x14ac:dyDescent="0.25">
      <c r="A8321" s="41">
        <f>VLOOKUP(D8321,'[110]Legacy Location Lookups'!$A$1:$C$340,2,0)</f>
        <v>73</v>
      </c>
      <c r="B8321" s="41" t="str">
        <f>VLOOKUP(A8321,'[110]Legacy Location Lookups'!$B$1:$C$340,2,0)</f>
        <v>Boynton Beach, FL</v>
      </c>
      <c r="C8321" s="41" t="s">
        <v>151</v>
      </c>
      <c r="D8321" s="41" t="s">
        <v>152</v>
      </c>
      <c r="E8321" s="41" t="s">
        <v>144</v>
      </c>
      <c r="F8321" s="38">
        <v>44390</v>
      </c>
      <c r="G8321" s="41" t="s">
        <v>145</v>
      </c>
      <c r="H8321" s="41">
        <v>59</v>
      </c>
    </row>
    <row r="8322" spans="1:8" x14ac:dyDescent="0.25">
      <c r="A8322" s="41">
        <f>VLOOKUP(D8322,'[110]Legacy Location Lookups'!$A$1:$C$340,2,0)</f>
        <v>73</v>
      </c>
      <c r="B8322" s="41" t="str">
        <f>VLOOKUP(A8322,'[110]Legacy Location Lookups'!$B$1:$C$340,2,0)</f>
        <v>Boynton Beach, FL</v>
      </c>
      <c r="C8322" s="41" t="s">
        <v>151</v>
      </c>
      <c r="D8322" s="41" t="s">
        <v>152</v>
      </c>
      <c r="E8322" s="41" t="s">
        <v>144</v>
      </c>
      <c r="F8322" s="38">
        <v>44390</v>
      </c>
      <c r="G8322" s="41" t="s">
        <v>159</v>
      </c>
      <c r="H8322" s="41">
        <v>5</v>
      </c>
    </row>
    <row r="8323" spans="1:8" x14ac:dyDescent="0.25">
      <c r="A8323" s="41">
        <f>VLOOKUP(D8323,'[110]Legacy Location Lookups'!$A$1:$C$340,2,0)</f>
        <v>73</v>
      </c>
      <c r="B8323" s="41" t="str">
        <f>VLOOKUP(A8323,'[110]Legacy Location Lookups'!$B$1:$C$340,2,0)</f>
        <v>Boynton Beach, FL</v>
      </c>
      <c r="C8323" s="41" t="s">
        <v>151</v>
      </c>
      <c r="D8323" s="41" t="s">
        <v>152</v>
      </c>
      <c r="E8323" s="41" t="s">
        <v>147</v>
      </c>
      <c r="F8323" s="38">
        <v>44390</v>
      </c>
      <c r="G8323" s="41" t="s">
        <v>147</v>
      </c>
      <c r="H8323" s="41">
        <v>0</v>
      </c>
    </row>
    <row r="8324" spans="1:8" x14ac:dyDescent="0.25">
      <c r="A8324" s="41">
        <f>VLOOKUP(D8324,'[110]Legacy Location Lookups'!$A$1:$C$340,2,0)</f>
        <v>73</v>
      </c>
      <c r="B8324" s="41" t="str">
        <f>VLOOKUP(A8324,'[110]Legacy Location Lookups'!$B$1:$C$340,2,0)</f>
        <v>Boynton Beach, FL</v>
      </c>
      <c r="C8324" s="41" t="s">
        <v>151</v>
      </c>
      <c r="D8324" s="41" t="s">
        <v>152</v>
      </c>
      <c r="E8324" s="41" t="s">
        <v>144</v>
      </c>
      <c r="F8324" s="38">
        <v>44390</v>
      </c>
      <c r="G8324" s="41" t="s">
        <v>145</v>
      </c>
      <c r="H8324" s="41">
        <v>0</v>
      </c>
    </row>
    <row r="8325" spans="1:8" x14ac:dyDescent="0.25">
      <c r="A8325" s="41">
        <f>VLOOKUP(D8325,'[110]Legacy Location Lookups'!$A$1:$C$340,2,0)</f>
        <v>75</v>
      </c>
      <c r="B8325" s="41" t="str">
        <f>VLOOKUP(A8325,'[110]Legacy Location Lookups'!$B$1:$C$340,2,0)</f>
        <v>Delray Beach, FL</v>
      </c>
      <c r="C8325" s="41" t="s">
        <v>151</v>
      </c>
      <c r="D8325" s="41" t="s">
        <v>153</v>
      </c>
      <c r="E8325" s="41" t="s">
        <v>144</v>
      </c>
      <c r="F8325" s="38">
        <v>44390</v>
      </c>
      <c r="G8325" s="41" t="s">
        <v>145</v>
      </c>
      <c r="H8325" s="41">
        <v>47</v>
      </c>
    </row>
    <row r="8326" spans="1:8" x14ac:dyDescent="0.25">
      <c r="A8326" s="41">
        <f>VLOOKUP(D8326,'[110]Legacy Location Lookups'!$A$1:$C$340,2,0)</f>
        <v>75</v>
      </c>
      <c r="B8326" s="41" t="str">
        <f>VLOOKUP(A8326,'[110]Legacy Location Lookups'!$B$1:$C$340,2,0)</f>
        <v>Delray Beach, FL</v>
      </c>
      <c r="C8326" s="41" t="s">
        <v>151</v>
      </c>
      <c r="D8326" s="41" t="s">
        <v>153</v>
      </c>
      <c r="E8326" s="41" t="s">
        <v>144</v>
      </c>
      <c r="F8326" s="38">
        <v>44390</v>
      </c>
      <c r="G8326" s="41" t="s">
        <v>159</v>
      </c>
      <c r="H8326" s="41">
        <v>0</v>
      </c>
    </row>
    <row r="8327" spans="1:8" x14ac:dyDescent="0.25">
      <c r="A8327" s="41">
        <f>VLOOKUP(D8327,'[110]Legacy Location Lookups'!$A$1:$C$340,2,0)</f>
        <v>76</v>
      </c>
      <c r="B8327" s="41" t="str">
        <f>VLOOKUP(A8327,'[110]Legacy Location Lookups'!$B$1:$C$340,2,0)</f>
        <v>East Boca Raton, FL</v>
      </c>
      <c r="C8327" s="41" t="s">
        <v>151</v>
      </c>
      <c r="D8327" s="41" t="s">
        <v>175</v>
      </c>
      <c r="E8327" s="41" t="s">
        <v>144</v>
      </c>
      <c r="F8327" s="38">
        <v>44390</v>
      </c>
      <c r="G8327" s="41" t="s">
        <v>145</v>
      </c>
      <c r="H8327" s="41">
        <v>33</v>
      </c>
    </row>
    <row r="8328" spans="1:8" x14ac:dyDescent="0.25">
      <c r="A8328" s="41">
        <f>VLOOKUP(D8328,'[110]Legacy Location Lookups'!$A$1:$C$340,2,0)</f>
        <v>77</v>
      </c>
      <c r="B8328" s="41" t="str">
        <f>VLOOKUP(A8328,'[110]Legacy Location Lookups'!$B$1:$C$340,2,0)</f>
        <v>West Boca Raton, FL</v>
      </c>
      <c r="C8328" s="41" t="s">
        <v>151</v>
      </c>
      <c r="D8328" s="41" t="s">
        <v>154</v>
      </c>
      <c r="E8328" s="41" t="s">
        <v>144</v>
      </c>
      <c r="F8328" s="38">
        <v>44390</v>
      </c>
      <c r="G8328" s="41" t="s">
        <v>145</v>
      </c>
      <c r="H8328" s="41">
        <v>24</v>
      </c>
    </row>
    <row r="8329" spans="1:8" x14ac:dyDescent="0.25">
      <c r="A8329" s="41">
        <f>VLOOKUP(D8329,'[110]Legacy Location Lookups'!$A$1:$C$340,2,0)</f>
        <v>72</v>
      </c>
      <c r="B8329" s="41" t="str">
        <f>VLOOKUP(A8329,'[110]Legacy Location Lookups'!$B$1:$C$340,2,0)</f>
        <v>Boca Raton, FL</v>
      </c>
      <c r="C8329" s="41" t="s">
        <v>151</v>
      </c>
      <c r="D8329" s="41" t="s">
        <v>155</v>
      </c>
      <c r="E8329" s="41" t="s">
        <v>144</v>
      </c>
      <c r="F8329" s="38">
        <v>44390</v>
      </c>
      <c r="G8329" s="41" t="s">
        <v>145</v>
      </c>
      <c r="H8329" s="41">
        <v>28</v>
      </c>
    </row>
    <row r="8330" spans="1:8" x14ac:dyDescent="0.25">
      <c r="A8330" s="41">
        <f>VLOOKUP(D8330,'[110]Legacy Location Lookups'!$A$1:$C$340,2,0)</f>
        <v>72</v>
      </c>
      <c r="B8330" s="41" t="str">
        <f>VLOOKUP(A8330,'[110]Legacy Location Lookups'!$B$1:$C$340,2,0)</f>
        <v>Boca Raton, FL</v>
      </c>
      <c r="C8330" s="41" t="s">
        <v>151</v>
      </c>
      <c r="D8330" s="41" t="s">
        <v>155</v>
      </c>
      <c r="E8330" s="41" t="s">
        <v>144</v>
      </c>
      <c r="F8330" s="38">
        <v>44390</v>
      </c>
      <c r="G8330" s="41" t="s">
        <v>159</v>
      </c>
      <c r="H8330" s="41">
        <v>5</v>
      </c>
    </row>
    <row r="8331" spans="1:8" x14ac:dyDescent="0.25">
      <c r="A8331" s="41">
        <f>VLOOKUP(D8331,'[110]Legacy Location Lookups'!$A$1:$C$340,2,0)</f>
        <v>72</v>
      </c>
      <c r="B8331" s="41" t="str">
        <f>VLOOKUP(A8331,'[110]Legacy Location Lookups'!$B$1:$C$340,2,0)</f>
        <v>Boca Raton, FL</v>
      </c>
      <c r="C8331" s="41" t="s">
        <v>151</v>
      </c>
      <c r="D8331" s="41" t="s">
        <v>155</v>
      </c>
      <c r="E8331" s="41" t="s">
        <v>147</v>
      </c>
      <c r="F8331" s="38">
        <v>44390</v>
      </c>
      <c r="G8331" s="41" t="s">
        <v>147</v>
      </c>
      <c r="H8331" s="41">
        <v>0</v>
      </c>
    </row>
    <row r="8332" spans="1:8" x14ac:dyDescent="0.25">
      <c r="A8332" s="41">
        <f>VLOOKUP(D8332,'[110]Legacy Location Lookups'!$A$1:$C$340,2,0)</f>
        <v>104</v>
      </c>
      <c r="B8332" s="41" t="str">
        <f>VLOOKUP(A8332,'[110]Legacy Location Lookups'!$B$1:$C$340,2,0)</f>
        <v>Miami, FL</v>
      </c>
      <c r="C8332" s="41" t="s">
        <v>151</v>
      </c>
      <c r="D8332" s="41" t="s">
        <v>223</v>
      </c>
      <c r="E8332" s="41" t="s">
        <v>144</v>
      </c>
      <c r="F8332" s="38">
        <v>44390</v>
      </c>
      <c r="G8332" s="41" t="s">
        <v>145</v>
      </c>
      <c r="H8332" s="41">
        <v>19</v>
      </c>
    </row>
    <row r="8333" spans="1:8" x14ac:dyDescent="0.25">
      <c r="A8333" s="41">
        <f>VLOOKUP(D8333,'[110]Legacy Location Lookups'!$A$1:$C$340,2,0)</f>
        <v>104</v>
      </c>
      <c r="B8333" s="41" t="str">
        <f>VLOOKUP(A8333,'[110]Legacy Location Lookups'!$B$1:$C$340,2,0)</f>
        <v>Miami, FL</v>
      </c>
      <c r="C8333" s="41" t="s">
        <v>151</v>
      </c>
      <c r="D8333" s="41" t="s">
        <v>223</v>
      </c>
      <c r="E8333" s="41" t="s">
        <v>144</v>
      </c>
      <c r="F8333" s="38">
        <v>44390</v>
      </c>
      <c r="G8333" s="41" t="s">
        <v>159</v>
      </c>
      <c r="H8333" s="41">
        <v>3</v>
      </c>
    </row>
    <row r="8334" spans="1:8" x14ac:dyDescent="0.25">
      <c r="A8334" s="41">
        <f>VLOOKUP(D8334,'[110]Legacy Location Lookups'!$A$1:$C$340,2,0)</f>
        <v>73</v>
      </c>
      <c r="B8334" s="41" t="str">
        <f>VLOOKUP(A8334,'[110]Legacy Location Lookups'!$B$1:$C$340,2,0)</f>
        <v>Boynton Beach, FL</v>
      </c>
      <c r="C8334" s="41" t="s">
        <v>151</v>
      </c>
      <c r="D8334" s="41" t="s">
        <v>152</v>
      </c>
      <c r="E8334" s="41" t="s">
        <v>144</v>
      </c>
      <c r="F8334" s="38">
        <v>44391</v>
      </c>
      <c r="G8334" s="41" t="s">
        <v>145</v>
      </c>
      <c r="H8334" s="41">
        <v>70</v>
      </c>
    </row>
    <row r="8335" spans="1:8" x14ac:dyDescent="0.25">
      <c r="A8335" s="41">
        <f>VLOOKUP(D8335,'[110]Legacy Location Lookups'!$A$1:$C$340,2,0)</f>
        <v>73</v>
      </c>
      <c r="B8335" s="41" t="str">
        <f>VLOOKUP(A8335,'[110]Legacy Location Lookups'!$B$1:$C$340,2,0)</f>
        <v>Boynton Beach, FL</v>
      </c>
      <c r="C8335" s="41" t="s">
        <v>151</v>
      </c>
      <c r="D8335" s="41" t="s">
        <v>152</v>
      </c>
      <c r="E8335" s="41" t="s">
        <v>144</v>
      </c>
      <c r="F8335" s="38">
        <v>44391</v>
      </c>
      <c r="G8335" s="41" t="s">
        <v>159</v>
      </c>
      <c r="H8335" s="41">
        <v>2</v>
      </c>
    </row>
    <row r="8336" spans="1:8" x14ac:dyDescent="0.25">
      <c r="A8336" s="41">
        <f>VLOOKUP(D8336,'[110]Legacy Location Lookups'!$A$1:$C$340,2,0)</f>
        <v>73</v>
      </c>
      <c r="B8336" s="41" t="str">
        <f>VLOOKUP(A8336,'[110]Legacy Location Lookups'!$B$1:$C$340,2,0)</f>
        <v>Boynton Beach, FL</v>
      </c>
      <c r="C8336" s="41" t="s">
        <v>151</v>
      </c>
      <c r="D8336" s="41" t="s">
        <v>152</v>
      </c>
      <c r="E8336" s="41" t="s">
        <v>144</v>
      </c>
      <c r="F8336" s="38">
        <v>44391</v>
      </c>
      <c r="G8336" s="41" t="s">
        <v>145</v>
      </c>
      <c r="H8336" s="41">
        <v>0</v>
      </c>
    </row>
    <row r="8337" spans="1:8" x14ac:dyDescent="0.25">
      <c r="A8337" s="41">
        <f>VLOOKUP(D8337,'[110]Legacy Location Lookups'!$A$1:$C$340,2,0)</f>
        <v>73</v>
      </c>
      <c r="B8337" s="41" t="str">
        <f>VLOOKUP(A8337,'[110]Legacy Location Lookups'!$B$1:$C$340,2,0)</f>
        <v>Boynton Beach, FL</v>
      </c>
      <c r="C8337" s="41" t="s">
        <v>151</v>
      </c>
      <c r="D8337" s="41" t="s">
        <v>152</v>
      </c>
      <c r="E8337" s="41" t="s">
        <v>144</v>
      </c>
      <c r="F8337" s="38">
        <v>44391</v>
      </c>
      <c r="G8337" s="41" t="s">
        <v>145</v>
      </c>
      <c r="H8337" s="41">
        <v>0</v>
      </c>
    </row>
    <row r="8338" spans="1:8" x14ac:dyDescent="0.25">
      <c r="A8338" s="41">
        <f>VLOOKUP(D8338,'[110]Legacy Location Lookups'!$A$1:$C$340,2,0)</f>
        <v>73</v>
      </c>
      <c r="B8338" s="41" t="str">
        <f>VLOOKUP(A8338,'[110]Legacy Location Lookups'!$B$1:$C$340,2,0)</f>
        <v>Boynton Beach, FL</v>
      </c>
      <c r="C8338" s="41" t="s">
        <v>151</v>
      </c>
      <c r="D8338" s="41" t="s">
        <v>152</v>
      </c>
      <c r="E8338" s="41" t="s">
        <v>144</v>
      </c>
      <c r="F8338" s="38">
        <v>44391</v>
      </c>
      <c r="G8338" s="41" t="s">
        <v>146</v>
      </c>
      <c r="H8338" s="41">
        <v>0</v>
      </c>
    </row>
    <row r="8339" spans="1:8" x14ac:dyDescent="0.25">
      <c r="A8339" s="41">
        <f>VLOOKUP(D8339,'[110]Legacy Location Lookups'!$A$1:$C$340,2,0)</f>
        <v>75</v>
      </c>
      <c r="B8339" s="41" t="str">
        <f>VLOOKUP(A8339,'[110]Legacy Location Lookups'!$B$1:$C$340,2,0)</f>
        <v>Delray Beach, FL</v>
      </c>
      <c r="C8339" s="41" t="s">
        <v>151</v>
      </c>
      <c r="D8339" s="41" t="s">
        <v>153</v>
      </c>
      <c r="E8339" s="41" t="s">
        <v>144</v>
      </c>
      <c r="F8339" s="38">
        <v>44391</v>
      </c>
      <c r="G8339" s="41" t="s">
        <v>145</v>
      </c>
      <c r="H8339" s="41">
        <v>43</v>
      </c>
    </row>
    <row r="8340" spans="1:8" x14ac:dyDescent="0.25">
      <c r="A8340" s="41">
        <f>VLOOKUP(D8340,'[110]Legacy Location Lookups'!$A$1:$C$340,2,0)</f>
        <v>75</v>
      </c>
      <c r="B8340" s="41" t="str">
        <f>VLOOKUP(A8340,'[110]Legacy Location Lookups'!$B$1:$C$340,2,0)</f>
        <v>Delray Beach, FL</v>
      </c>
      <c r="C8340" s="41" t="s">
        <v>151</v>
      </c>
      <c r="D8340" s="41" t="s">
        <v>153</v>
      </c>
      <c r="E8340" s="41" t="s">
        <v>147</v>
      </c>
      <c r="F8340" s="38">
        <v>44391</v>
      </c>
      <c r="G8340" s="41" t="s">
        <v>147</v>
      </c>
      <c r="H8340" s="41">
        <v>0</v>
      </c>
    </row>
    <row r="8341" spans="1:8" x14ac:dyDescent="0.25">
      <c r="A8341" s="41">
        <f>VLOOKUP(D8341,'[110]Legacy Location Lookups'!$A$1:$C$340,2,0)</f>
        <v>75</v>
      </c>
      <c r="B8341" s="41" t="str">
        <f>VLOOKUP(A8341,'[110]Legacy Location Lookups'!$B$1:$C$340,2,0)</f>
        <v>Delray Beach, FL</v>
      </c>
      <c r="C8341" s="41" t="s">
        <v>151</v>
      </c>
      <c r="D8341" s="41" t="s">
        <v>153</v>
      </c>
      <c r="E8341" s="41" t="s">
        <v>144</v>
      </c>
      <c r="F8341" s="38">
        <v>44391</v>
      </c>
      <c r="G8341" s="41" t="s">
        <v>159</v>
      </c>
      <c r="H8341" s="41">
        <v>0</v>
      </c>
    </row>
    <row r="8342" spans="1:8" x14ac:dyDescent="0.25">
      <c r="A8342" s="41">
        <f>VLOOKUP(D8342,'[110]Legacy Location Lookups'!$A$1:$C$340,2,0)</f>
        <v>76</v>
      </c>
      <c r="B8342" s="41" t="str">
        <f>VLOOKUP(A8342,'[110]Legacy Location Lookups'!$B$1:$C$340,2,0)</f>
        <v>East Boca Raton, FL</v>
      </c>
      <c r="C8342" s="41" t="s">
        <v>151</v>
      </c>
      <c r="D8342" s="41" t="s">
        <v>175</v>
      </c>
      <c r="E8342" s="41" t="s">
        <v>144</v>
      </c>
      <c r="F8342" s="38">
        <v>44391</v>
      </c>
      <c r="G8342" s="41" t="s">
        <v>145</v>
      </c>
      <c r="H8342" s="41">
        <v>0</v>
      </c>
    </row>
    <row r="8343" spans="1:8" x14ac:dyDescent="0.25">
      <c r="A8343" s="41">
        <f>VLOOKUP(D8343,'[110]Legacy Location Lookups'!$A$1:$C$340,2,0)</f>
        <v>76</v>
      </c>
      <c r="B8343" s="41" t="str">
        <f>VLOOKUP(A8343,'[110]Legacy Location Lookups'!$B$1:$C$340,2,0)</f>
        <v>East Boca Raton, FL</v>
      </c>
      <c r="C8343" s="41" t="s">
        <v>151</v>
      </c>
      <c r="D8343" s="41" t="s">
        <v>175</v>
      </c>
      <c r="E8343" s="41" t="s">
        <v>147</v>
      </c>
      <c r="F8343" s="38">
        <v>44391</v>
      </c>
      <c r="G8343" s="41" t="s">
        <v>147</v>
      </c>
      <c r="H8343" s="41">
        <v>0</v>
      </c>
    </row>
    <row r="8344" spans="1:8" x14ac:dyDescent="0.25">
      <c r="A8344" s="41">
        <f>VLOOKUP(D8344,'[110]Legacy Location Lookups'!$A$1:$C$340,2,0)</f>
        <v>76</v>
      </c>
      <c r="B8344" s="41" t="str">
        <f>VLOOKUP(A8344,'[110]Legacy Location Lookups'!$B$1:$C$340,2,0)</f>
        <v>East Boca Raton, FL</v>
      </c>
      <c r="C8344" s="41" t="s">
        <v>151</v>
      </c>
      <c r="D8344" s="41" t="s">
        <v>175</v>
      </c>
      <c r="E8344" s="41" t="s">
        <v>144</v>
      </c>
      <c r="F8344" s="38">
        <v>44391</v>
      </c>
      <c r="G8344" s="41" t="s">
        <v>159</v>
      </c>
      <c r="H8344" s="41">
        <v>0</v>
      </c>
    </row>
    <row r="8345" spans="1:8" x14ac:dyDescent="0.25">
      <c r="A8345" s="41">
        <f>VLOOKUP(D8345,'[110]Legacy Location Lookups'!$A$1:$C$340,2,0)</f>
        <v>77</v>
      </c>
      <c r="B8345" s="41" t="str">
        <f>VLOOKUP(A8345,'[110]Legacy Location Lookups'!$B$1:$C$340,2,0)</f>
        <v>West Boca Raton, FL</v>
      </c>
      <c r="C8345" s="41" t="s">
        <v>151</v>
      </c>
      <c r="D8345" s="41" t="s">
        <v>154</v>
      </c>
      <c r="E8345" s="41" t="s">
        <v>144</v>
      </c>
      <c r="F8345" s="38">
        <v>44391</v>
      </c>
      <c r="G8345" s="41" t="s">
        <v>145</v>
      </c>
      <c r="H8345" s="41">
        <v>23</v>
      </c>
    </row>
    <row r="8346" spans="1:8" x14ac:dyDescent="0.25">
      <c r="A8346" s="41">
        <f>VLOOKUP(D8346,'[110]Legacy Location Lookups'!$A$1:$C$340,2,0)</f>
        <v>72</v>
      </c>
      <c r="B8346" s="41" t="str">
        <f>VLOOKUP(A8346,'[110]Legacy Location Lookups'!$B$1:$C$340,2,0)</f>
        <v>Boca Raton, FL</v>
      </c>
      <c r="C8346" s="41" t="s">
        <v>151</v>
      </c>
      <c r="D8346" s="41" t="s">
        <v>155</v>
      </c>
      <c r="E8346" s="41" t="s">
        <v>144</v>
      </c>
      <c r="F8346" s="38">
        <v>44391</v>
      </c>
      <c r="G8346" s="41" t="s">
        <v>145</v>
      </c>
      <c r="H8346" s="41">
        <v>23</v>
      </c>
    </row>
    <row r="8347" spans="1:8" x14ac:dyDescent="0.25">
      <c r="A8347" s="41">
        <f>VLOOKUP(D8347,'[110]Legacy Location Lookups'!$A$1:$C$340,2,0)</f>
        <v>72</v>
      </c>
      <c r="B8347" s="41" t="str">
        <f>VLOOKUP(A8347,'[110]Legacy Location Lookups'!$B$1:$C$340,2,0)</f>
        <v>Boca Raton, FL</v>
      </c>
      <c r="C8347" s="41" t="s">
        <v>151</v>
      </c>
      <c r="D8347" s="41" t="s">
        <v>155</v>
      </c>
      <c r="E8347" s="41" t="s">
        <v>144</v>
      </c>
      <c r="F8347" s="38">
        <v>44391</v>
      </c>
      <c r="G8347" s="41" t="s">
        <v>159</v>
      </c>
      <c r="H8347" s="41">
        <v>0</v>
      </c>
    </row>
    <row r="8348" spans="1:8" x14ac:dyDescent="0.25">
      <c r="A8348" s="41">
        <f>VLOOKUP(D8348,'[110]Legacy Location Lookups'!$A$1:$C$340,2,0)</f>
        <v>72</v>
      </c>
      <c r="B8348" s="41" t="str">
        <f>VLOOKUP(A8348,'[110]Legacy Location Lookups'!$B$1:$C$340,2,0)</f>
        <v>Boca Raton, FL</v>
      </c>
      <c r="C8348" s="41" t="s">
        <v>151</v>
      </c>
      <c r="D8348" s="41" t="s">
        <v>155</v>
      </c>
      <c r="E8348" s="41" t="s">
        <v>147</v>
      </c>
      <c r="F8348" s="38">
        <v>44391</v>
      </c>
      <c r="G8348" s="41" t="s">
        <v>147</v>
      </c>
      <c r="H8348" s="41">
        <v>0</v>
      </c>
    </row>
    <row r="8349" spans="1:8" x14ac:dyDescent="0.25">
      <c r="A8349" s="41">
        <f>VLOOKUP(D8349,'[110]Legacy Location Lookups'!$A$1:$C$340,2,0)</f>
        <v>104</v>
      </c>
      <c r="B8349" s="41" t="str">
        <f>VLOOKUP(A8349,'[110]Legacy Location Lookups'!$B$1:$C$340,2,0)</f>
        <v>Miami, FL</v>
      </c>
      <c r="C8349" s="41" t="s">
        <v>151</v>
      </c>
      <c r="D8349" s="41" t="s">
        <v>223</v>
      </c>
      <c r="E8349" s="41" t="s">
        <v>144</v>
      </c>
      <c r="F8349" s="38">
        <v>44391</v>
      </c>
      <c r="G8349" s="41" t="s">
        <v>145</v>
      </c>
      <c r="H8349" s="41">
        <v>19</v>
      </c>
    </row>
    <row r="8350" spans="1:8" x14ac:dyDescent="0.25">
      <c r="A8350" s="41">
        <f>VLOOKUP(D8350,'[110]Legacy Location Lookups'!$A$1:$C$340,2,0)</f>
        <v>104</v>
      </c>
      <c r="B8350" s="41" t="str">
        <f>VLOOKUP(A8350,'[110]Legacy Location Lookups'!$B$1:$C$340,2,0)</f>
        <v>Miami, FL</v>
      </c>
      <c r="C8350" s="41" t="s">
        <v>151</v>
      </c>
      <c r="D8350" s="41" t="s">
        <v>223</v>
      </c>
      <c r="E8350" s="41" t="s">
        <v>144</v>
      </c>
      <c r="F8350" s="38">
        <v>44391</v>
      </c>
      <c r="G8350" s="41" t="s">
        <v>159</v>
      </c>
      <c r="H8350" s="41">
        <v>1</v>
      </c>
    </row>
    <row r="8351" spans="1:8" x14ac:dyDescent="0.25">
      <c r="A8351" s="41">
        <f>VLOOKUP(D8351,'[110]Legacy Location Lookups'!$A$1:$C$340,2,0)</f>
        <v>73</v>
      </c>
      <c r="B8351" s="41" t="str">
        <f>VLOOKUP(A8351,'[110]Legacy Location Lookups'!$B$1:$C$340,2,0)</f>
        <v>Boynton Beach, FL</v>
      </c>
      <c r="C8351" s="41" t="s">
        <v>151</v>
      </c>
      <c r="D8351" s="41" t="s">
        <v>152</v>
      </c>
      <c r="E8351" s="41" t="s">
        <v>144</v>
      </c>
      <c r="F8351" s="38">
        <v>44392</v>
      </c>
      <c r="G8351" s="41" t="s">
        <v>145</v>
      </c>
      <c r="H8351" s="41">
        <v>48</v>
      </c>
    </row>
    <row r="8352" spans="1:8" x14ac:dyDescent="0.25">
      <c r="A8352" s="41">
        <f>VLOOKUP(D8352,'[110]Legacy Location Lookups'!$A$1:$C$340,2,0)</f>
        <v>73</v>
      </c>
      <c r="B8352" s="41" t="str">
        <f>VLOOKUP(A8352,'[110]Legacy Location Lookups'!$B$1:$C$340,2,0)</f>
        <v>Boynton Beach, FL</v>
      </c>
      <c r="C8352" s="41" t="s">
        <v>151</v>
      </c>
      <c r="D8352" s="41" t="s">
        <v>152</v>
      </c>
      <c r="E8352" s="41" t="s">
        <v>144</v>
      </c>
      <c r="F8352" s="38">
        <v>44392</v>
      </c>
      <c r="G8352" s="41" t="s">
        <v>146</v>
      </c>
      <c r="H8352" s="41">
        <v>0</v>
      </c>
    </row>
    <row r="8353" spans="1:8" x14ac:dyDescent="0.25">
      <c r="A8353" s="41">
        <f>VLOOKUP(D8353,'[110]Legacy Location Lookups'!$A$1:$C$340,2,0)</f>
        <v>73</v>
      </c>
      <c r="B8353" s="41" t="str">
        <f>VLOOKUP(A8353,'[110]Legacy Location Lookups'!$B$1:$C$340,2,0)</f>
        <v>Boynton Beach, FL</v>
      </c>
      <c r="C8353" s="41" t="s">
        <v>151</v>
      </c>
      <c r="D8353" s="41" t="s">
        <v>152</v>
      </c>
      <c r="E8353" s="41" t="s">
        <v>144</v>
      </c>
      <c r="F8353" s="38">
        <v>44392</v>
      </c>
      <c r="G8353" s="41" t="s">
        <v>159</v>
      </c>
      <c r="H8353" s="41">
        <v>1</v>
      </c>
    </row>
    <row r="8354" spans="1:8" x14ac:dyDescent="0.25">
      <c r="A8354" s="41">
        <f>VLOOKUP(D8354,'[110]Legacy Location Lookups'!$A$1:$C$340,2,0)</f>
        <v>73</v>
      </c>
      <c r="B8354" s="41" t="str">
        <f>VLOOKUP(A8354,'[110]Legacy Location Lookups'!$B$1:$C$340,2,0)</f>
        <v>Boynton Beach, FL</v>
      </c>
      <c r="C8354" s="41" t="s">
        <v>151</v>
      </c>
      <c r="D8354" s="41" t="s">
        <v>152</v>
      </c>
      <c r="E8354" s="41" t="s">
        <v>144</v>
      </c>
      <c r="F8354" s="38">
        <v>44392</v>
      </c>
      <c r="G8354" s="41" t="s">
        <v>145</v>
      </c>
      <c r="H8354" s="41">
        <v>0</v>
      </c>
    </row>
    <row r="8355" spans="1:8" x14ac:dyDescent="0.25">
      <c r="A8355" s="41">
        <f>VLOOKUP(D8355,'[110]Legacy Location Lookups'!$A$1:$C$340,2,0)</f>
        <v>73</v>
      </c>
      <c r="B8355" s="41" t="str">
        <f>VLOOKUP(A8355,'[110]Legacy Location Lookups'!$B$1:$C$340,2,0)</f>
        <v>Boynton Beach, FL</v>
      </c>
      <c r="C8355" s="41" t="s">
        <v>151</v>
      </c>
      <c r="D8355" s="41" t="s">
        <v>152</v>
      </c>
      <c r="E8355" s="41" t="s">
        <v>144</v>
      </c>
      <c r="F8355" s="38">
        <v>44392</v>
      </c>
      <c r="G8355" s="41" t="s">
        <v>145</v>
      </c>
      <c r="H8355" s="41">
        <v>2</v>
      </c>
    </row>
    <row r="8356" spans="1:8" x14ac:dyDescent="0.25">
      <c r="A8356" s="41">
        <f>VLOOKUP(D8356,'[110]Legacy Location Lookups'!$A$1:$C$340,2,0)</f>
        <v>75</v>
      </c>
      <c r="B8356" s="41" t="str">
        <f>VLOOKUP(A8356,'[110]Legacy Location Lookups'!$B$1:$C$340,2,0)</f>
        <v>Delray Beach, FL</v>
      </c>
      <c r="C8356" s="41" t="s">
        <v>151</v>
      </c>
      <c r="D8356" s="41" t="s">
        <v>153</v>
      </c>
      <c r="E8356" s="41" t="s">
        <v>144</v>
      </c>
      <c r="F8356" s="38">
        <v>44392</v>
      </c>
      <c r="G8356" s="41" t="s">
        <v>145</v>
      </c>
      <c r="H8356" s="41">
        <v>35</v>
      </c>
    </row>
    <row r="8357" spans="1:8" x14ac:dyDescent="0.25">
      <c r="A8357" s="41">
        <f>VLOOKUP(D8357,'[110]Legacy Location Lookups'!$A$1:$C$340,2,0)</f>
        <v>75</v>
      </c>
      <c r="B8357" s="41" t="str">
        <f>VLOOKUP(A8357,'[110]Legacy Location Lookups'!$B$1:$C$340,2,0)</f>
        <v>Delray Beach, FL</v>
      </c>
      <c r="C8357" s="41" t="s">
        <v>151</v>
      </c>
      <c r="D8357" s="41" t="s">
        <v>153</v>
      </c>
      <c r="E8357" s="41" t="s">
        <v>147</v>
      </c>
      <c r="F8357" s="38">
        <v>44392</v>
      </c>
      <c r="G8357" s="41" t="s">
        <v>147</v>
      </c>
      <c r="H8357" s="41">
        <v>0</v>
      </c>
    </row>
    <row r="8358" spans="1:8" x14ac:dyDescent="0.25">
      <c r="A8358" s="41">
        <f>VLOOKUP(D8358,'[110]Legacy Location Lookups'!$A$1:$C$340,2,0)</f>
        <v>75</v>
      </c>
      <c r="B8358" s="41" t="str">
        <f>VLOOKUP(A8358,'[110]Legacy Location Lookups'!$B$1:$C$340,2,0)</f>
        <v>Delray Beach, FL</v>
      </c>
      <c r="C8358" s="41" t="s">
        <v>151</v>
      </c>
      <c r="D8358" s="41" t="s">
        <v>153</v>
      </c>
      <c r="E8358" s="41" t="s">
        <v>144</v>
      </c>
      <c r="F8358" s="38">
        <v>44392</v>
      </c>
      <c r="G8358" s="41" t="s">
        <v>159</v>
      </c>
      <c r="H8358" s="41">
        <v>2</v>
      </c>
    </row>
    <row r="8359" spans="1:8" x14ac:dyDescent="0.25">
      <c r="A8359" s="41">
        <f>VLOOKUP(D8359,'[110]Legacy Location Lookups'!$A$1:$C$340,2,0)</f>
        <v>76</v>
      </c>
      <c r="B8359" s="41" t="str">
        <f>VLOOKUP(A8359,'[110]Legacy Location Lookups'!$B$1:$C$340,2,0)</f>
        <v>East Boca Raton, FL</v>
      </c>
      <c r="C8359" s="41" t="s">
        <v>151</v>
      </c>
      <c r="D8359" s="41" t="s">
        <v>175</v>
      </c>
      <c r="E8359" s="41" t="s">
        <v>144</v>
      </c>
      <c r="F8359" s="38">
        <v>44392</v>
      </c>
      <c r="G8359" s="41" t="s">
        <v>145</v>
      </c>
      <c r="H8359" s="41">
        <v>27</v>
      </c>
    </row>
    <row r="8360" spans="1:8" x14ac:dyDescent="0.25">
      <c r="A8360" s="41">
        <f>VLOOKUP(D8360,'[110]Legacy Location Lookups'!$A$1:$C$340,2,0)</f>
        <v>77</v>
      </c>
      <c r="B8360" s="41" t="str">
        <f>VLOOKUP(A8360,'[110]Legacy Location Lookups'!$B$1:$C$340,2,0)</f>
        <v>West Boca Raton, FL</v>
      </c>
      <c r="C8360" s="41" t="s">
        <v>151</v>
      </c>
      <c r="D8360" s="41" t="s">
        <v>154</v>
      </c>
      <c r="E8360" s="41" t="s">
        <v>144</v>
      </c>
      <c r="F8360" s="38">
        <v>44392</v>
      </c>
      <c r="G8360" s="41" t="s">
        <v>145</v>
      </c>
      <c r="H8360" s="41">
        <v>3</v>
      </c>
    </row>
    <row r="8361" spans="1:8" x14ac:dyDescent="0.25">
      <c r="A8361" s="41">
        <f>VLOOKUP(D8361,'[110]Legacy Location Lookups'!$A$1:$C$340,2,0)</f>
        <v>72</v>
      </c>
      <c r="B8361" s="41" t="str">
        <f>VLOOKUP(A8361,'[110]Legacy Location Lookups'!$B$1:$C$340,2,0)</f>
        <v>Boca Raton, FL</v>
      </c>
      <c r="C8361" s="41" t="s">
        <v>151</v>
      </c>
      <c r="D8361" s="41" t="s">
        <v>155</v>
      </c>
      <c r="E8361" s="41" t="s">
        <v>144</v>
      </c>
      <c r="F8361" s="38">
        <v>44392</v>
      </c>
      <c r="G8361" s="41" t="s">
        <v>145</v>
      </c>
      <c r="H8361" s="41">
        <v>40</v>
      </c>
    </row>
    <row r="8362" spans="1:8" x14ac:dyDescent="0.25">
      <c r="A8362" s="41">
        <f>VLOOKUP(D8362,'[110]Legacy Location Lookups'!$A$1:$C$340,2,0)</f>
        <v>72</v>
      </c>
      <c r="B8362" s="41" t="str">
        <f>VLOOKUP(A8362,'[110]Legacy Location Lookups'!$B$1:$C$340,2,0)</f>
        <v>Boca Raton, FL</v>
      </c>
      <c r="C8362" s="41" t="s">
        <v>151</v>
      </c>
      <c r="D8362" s="41" t="s">
        <v>155</v>
      </c>
      <c r="E8362" s="41" t="s">
        <v>144</v>
      </c>
      <c r="F8362" s="38">
        <v>44392</v>
      </c>
      <c r="G8362" s="41" t="s">
        <v>159</v>
      </c>
      <c r="H8362" s="41">
        <v>0</v>
      </c>
    </row>
    <row r="8363" spans="1:8" x14ac:dyDescent="0.25">
      <c r="A8363" s="41">
        <f>VLOOKUP(D8363,'[110]Legacy Location Lookups'!$A$1:$C$340,2,0)</f>
        <v>72</v>
      </c>
      <c r="B8363" s="41" t="str">
        <f>VLOOKUP(A8363,'[110]Legacy Location Lookups'!$B$1:$C$340,2,0)</f>
        <v>Boca Raton, FL</v>
      </c>
      <c r="C8363" s="41" t="s">
        <v>151</v>
      </c>
      <c r="D8363" s="41" t="s">
        <v>155</v>
      </c>
      <c r="E8363" s="41" t="s">
        <v>147</v>
      </c>
      <c r="F8363" s="38">
        <v>44392</v>
      </c>
      <c r="G8363" s="41" t="s">
        <v>147</v>
      </c>
      <c r="H8363" s="41">
        <v>0</v>
      </c>
    </row>
    <row r="8364" spans="1:8" x14ac:dyDescent="0.25">
      <c r="A8364" s="41">
        <f>VLOOKUP(D8364,'[110]Legacy Location Lookups'!$A$1:$C$340,2,0)</f>
        <v>104</v>
      </c>
      <c r="B8364" s="41" t="str">
        <f>VLOOKUP(A8364,'[110]Legacy Location Lookups'!$B$1:$C$340,2,0)</f>
        <v>Miami, FL</v>
      </c>
      <c r="C8364" s="41" t="s">
        <v>151</v>
      </c>
      <c r="D8364" s="41" t="s">
        <v>223</v>
      </c>
      <c r="E8364" s="41" t="s">
        <v>144</v>
      </c>
      <c r="F8364" s="38">
        <v>44392</v>
      </c>
      <c r="G8364" s="41" t="s">
        <v>145</v>
      </c>
      <c r="H8364" s="41">
        <v>23</v>
      </c>
    </row>
    <row r="8365" spans="1:8" x14ac:dyDescent="0.25">
      <c r="A8365" s="41">
        <f>VLOOKUP(D8365,'[110]Legacy Location Lookups'!$A$1:$C$340,2,0)</f>
        <v>104</v>
      </c>
      <c r="B8365" s="41" t="str">
        <f>VLOOKUP(A8365,'[110]Legacy Location Lookups'!$B$1:$C$340,2,0)</f>
        <v>Miami, FL</v>
      </c>
      <c r="C8365" s="41" t="s">
        <v>151</v>
      </c>
      <c r="D8365" s="41" t="s">
        <v>223</v>
      </c>
      <c r="E8365" s="41" t="s">
        <v>144</v>
      </c>
      <c r="F8365" s="38">
        <v>44392</v>
      </c>
      <c r="G8365" s="41" t="s">
        <v>159</v>
      </c>
      <c r="H8365" s="41">
        <v>3</v>
      </c>
    </row>
    <row r="8366" spans="1:8" x14ac:dyDescent="0.25">
      <c r="A8366" s="41">
        <f>VLOOKUP(D8366,'[110]Legacy Location Lookups'!$A$1:$C$340,2,0)</f>
        <v>73</v>
      </c>
      <c r="B8366" s="41" t="str">
        <f>VLOOKUP(A8366,'[110]Legacy Location Lookups'!$B$1:$C$340,2,0)</f>
        <v>Boynton Beach, FL</v>
      </c>
      <c r="C8366" s="41" t="s">
        <v>151</v>
      </c>
      <c r="D8366" s="41" t="s">
        <v>152</v>
      </c>
      <c r="E8366" s="41" t="s">
        <v>144</v>
      </c>
      <c r="F8366" s="38">
        <v>44393</v>
      </c>
      <c r="G8366" s="41" t="s">
        <v>145</v>
      </c>
      <c r="H8366" s="41">
        <v>80</v>
      </c>
    </row>
    <row r="8367" spans="1:8" x14ac:dyDescent="0.25">
      <c r="A8367" s="41">
        <f>VLOOKUP(D8367,'[110]Legacy Location Lookups'!$A$1:$C$340,2,0)</f>
        <v>73</v>
      </c>
      <c r="B8367" s="41" t="str">
        <f>VLOOKUP(A8367,'[110]Legacy Location Lookups'!$B$1:$C$340,2,0)</f>
        <v>Boynton Beach, FL</v>
      </c>
      <c r="C8367" s="41" t="s">
        <v>151</v>
      </c>
      <c r="D8367" s="41" t="s">
        <v>152</v>
      </c>
      <c r="E8367" s="41" t="s">
        <v>144</v>
      </c>
      <c r="F8367" s="38">
        <v>44393</v>
      </c>
      <c r="G8367" s="41" t="s">
        <v>159</v>
      </c>
      <c r="H8367" s="41">
        <v>1</v>
      </c>
    </row>
    <row r="8368" spans="1:8" x14ac:dyDescent="0.25">
      <c r="A8368" s="41">
        <f>VLOOKUP(D8368,'[110]Legacy Location Lookups'!$A$1:$C$340,2,0)</f>
        <v>73</v>
      </c>
      <c r="B8368" s="41" t="str">
        <f>VLOOKUP(A8368,'[110]Legacy Location Lookups'!$B$1:$C$340,2,0)</f>
        <v>Boynton Beach, FL</v>
      </c>
      <c r="C8368" s="41" t="s">
        <v>151</v>
      </c>
      <c r="D8368" s="41" t="s">
        <v>152</v>
      </c>
      <c r="E8368" s="41" t="s">
        <v>144</v>
      </c>
      <c r="F8368" s="38">
        <v>44393</v>
      </c>
      <c r="G8368" s="41" t="s">
        <v>145</v>
      </c>
      <c r="H8368" s="41">
        <v>0</v>
      </c>
    </row>
    <row r="8369" spans="1:8" x14ac:dyDescent="0.25">
      <c r="A8369" s="41">
        <f>VLOOKUP(D8369,'[110]Legacy Location Lookups'!$A$1:$C$340,2,0)</f>
        <v>73</v>
      </c>
      <c r="B8369" s="41" t="str">
        <f>VLOOKUP(A8369,'[110]Legacy Location Lookups'!$B$1:$C$340,2,0)</f>
        <v>Boynton Beach, FL</v>
      </c>
      <c r="C8369" s="41" t="s">
        <v>151</v>
      </c>
      <c r="D8369" s="41" t="s">
        <v>152</v>
      </c>
      <c r="E8369" s="41" t="s">
        <v>144</v>
      </c>
      <c r="F8369" s="38">
        <v>44393</v>
      </c>
      <c r="G8369" s="41" t="s">
        <v>145</v>
      </c>
      <c r="H8369" s="41">
        <v>0</v>
      </c>
    </row>
    <row r="8370" spans="1:8" x14ac:dyDescent="0.25">
      <c r="A8370" s="41">
        <f>VLOOKUP(D8370,'[110]Legacy Location Lookups'!$A$1:$C$340,2,0)</f>
        <v>75</v>
      </c>
      <c r="B8370" s="41" t="str">
        <f>VLOOKUP(A8370,'[110]Legacy Location Lookups'!$B$1:$C$340,2,0)</f>
        <v>Delray Beach, FL</v>
      </c>
      <c r="C8370" s="41" t="s">
        <v>151</v>
      </c>
      <c r="D8370" s="41" t="s">
        <v>153</v>
      </c>
      <c r="E8370" s="41" t="s">
        <v>144</v>
      </c>
      <c r="F8370" s="38">
        <v>44393</v>
      </c>
      <c r="G8370" s="41" t="s">
        <v>145</v>
      </c>
      <c r="H8370" s="41">
        <v>60</v>
      </c>
    </row>
    <row r="8371" spans="1:8" x14ac:dyDescent="0.25">
      <c r="A8371" s="41">
        <f>VLOOKUP(D8371,'[110]Legacy Location Lookups'!$A$1:$C$340,2,0)</f>
        <v>75</v>
      </c>
      <c r="B8371" s="41" t="str">
        <f>VLOOKUP(A8371,'[110]Legacy Location Lookups'!$B$1:$C$340,2,0)</f>
        <v>Delray Beach, FL</v>
      </c>
      <c r="C8371" s="41" t="s">
        <v>151</v>
      </c>
      <c r="D8371" s="41" t="s">
        <v>153</v>
      </c>
      <c r="E8371" s="41" t="s">
        <v>144</v>
      </c>
      <c r="F8371" s="38">
        <v>44393</v>
      </c>
      <c r="G8371" s="41" t="s">
        <v>159</v>
      </c>
      <c r="H8371" s="41">
        <v>1</v>
      </c>
    </row>
    <row r="8372" spans="1:8" x14ac:dyDescent="0.25">
      <c r="A8372" s="41">
        <f>VLOOKUP(D8372,'[110]Legacy Location Lookups'!$A$1:$C$340,2,0)</f>
        <v>76</v>
      </c>
      <c r="B8372" s="41" t="str">
        <f>VLOOKUP(A8372,'[110]Legacy Location Lookups'!$B$1:$C$340,2,0)</f>
        <v>East Boca Raton, FL</v>
      </c>
      <c r="C8372" s="41" t="s">
        <v>151</v>
      </c>
      <c r="D8372" s="41" t="s">
        <v>175</v>
      </c>
      <c r="E8372" s="41" t="s">
        <v>144</v>
      </c>
      <c r="F8372" s="38">
        <v>44393</v>
      </c>
      <c r="G8372" s="41" t="s">
        <v>145</v>
      </c>
      <c r="H8372" s="41">
        <v>7</v>
      </c>
    </row>
    <row r="8373" spans="1:8" x14ac:dyDescent="0.25">
      <c r="A8373" s="41">
        <f>VLOOKUP(D8373,'[110]Legacy Location Lookups'!$A$1:$C$340,2,0)</f>
        <v>76</v>
      </c>
      <c r="B8373" s="41" t="str">
        <f>VLOOKUP(A8373,'[110]Legacy Location Lookups'!$B$1:$C$340,2,0)</f>
        <v>East Boca Raton, FL</v>
      </c>
      <c r="C8373" s="41" t="s">
        <v>151</v>
      </c>
      <c r="D8373" s="41" t="s">
        <v>175</v>
      </c>
      <c r="E8373" s="41" t="s">
        <v>144</v>
      </c>
      <c r="F8373" s="38">
        <v>44393</v>
      </c>
      <c r="G8373" s="41" t="s">
        <v>159</v>
      </c>
      <c r="H8373" s="41">
        <v>1</v>
      </c>
    </row>
    <row r="8374" spans="1:8" x14ac:dyDescent="0.25">
      <c r="A8374" s="41">
        <f>VLOOKUP(D8374,'[110]Legacy Location Lookups'!$A$1:$C$340,2,0)</f>
        <v>77</v>
      </c>
      <c r="B8374" s="41" t="str">
        <f>VLOOKUP(A8374,'[110]Legacy Location Lookups'!$B$1:$C$340,2,0)</f>
        <v>West Boca Raton, FL</v>
      </c>
      <c r="C8374" s="41" t="s">
        <v>151</v>
      </c>
      <c r="D8374" s="41" t="s">
        <v>154</v>
      </c>
      <c r="E8374" s="41" t="s">
        <v>144</v>
      </c>
      <c r="F8374" s="38">
        <v>44393</v>
      </c>
      <c r="G8374" s="41" t="s">
        <v>145</v>
      </c>
      <c r="H8374" s="41">
        <v>27</v>
      </c>
    </row>
    <row r="8375" spans="1:8" x14ac:dyDescent="0.25">
      <c r="A8375" s="41">
        <f>VLOOKUP(D8375,'[110]Legacy Location Lookups'!$A$1:$C$340,2,0)</f>
        <v>72</v>
      </c>
      <c r="B8375" s="41" t="str">
        <f>VLOOKUP(A8375,'[110]Legacy Location Lookups'!$B$1:$C$340,2,0)</f>
        <v>Boca Raton, FL</v>
      </c>
      <c r="C8375" s="41" t="s">
        <v>151</v>
      </c>
      <c r="D8375" s="41" t="s">
        <v>155</v>
      </c>
      <c r="E8375" s="41" t="s">
        <v>144</v>
      </c>
      <c r="F8375" s="38">
        <v>44393</v>
      </c>
      <c r="G8375" s="41" t="s">
        <v>145</v>
      </c>
      <c r="H8375" s="41">
        <v>28</v>
      </c>
    </row>
    <row r="8376" spans="1:8" x14ac:dyDescent="0.25">
      <c r="A8376" s="41">
        <f>VLOOKUP(D8376,'[110]Legacy Location Lookups'!$A$1:$C$340,2,0)</f>
        <v>72</v>
      </c>
      <c r="B8376" s="41" t="str">
        <f>VLOOKUP(A8376,'[110]Legacy Location Lookups'!$B$1:$C$340,2,0)</f>
        <v>Boca Raton, FL</v>
      </c>
      <c r="C8376" s="41" t="s">
        <v>151</v>
      </c>
      <c r="D8376" s="41" t="s">
        <v>155</v>
      </c>
      <c r="E8376" s="41" t="s">
        <v>147</v>
      </c>
      <c r="F8376" s="38">
        <v>44393</v>
      </c>
      <c r="G8376" s="41" t="s">
        <v>147</v>
      </c>
      <c r="H8376" s="41">
        <v>0</v>
      </c>
    </row>
    <row r="8377" spans="1:8" x14ac:dyDescent="0.25">
      <c r="A8377" s="41">
        <f>VLOOKUP(D8377,'[110]Legacy Location Lookups'!$A$1:$C$340,2,0)</f>
        <v>72</v>
      </c>
      <c r="B8377" s="41" t="str">
        <f>VLOOKUP(A8377,'[110]Legacy Location Lookups'!$B$1:$C$340,2,0)</f>
        <v>Boca Raton, FL</v>
      </c>
      <c r="C8377" s="41" t="s">
        <v>151</v>
      </c>
      <c r="D8377" s="41" t="s">
        <v>155</v>
      </c>
      <c r="E8377" s="41" t="s">
        <v>144</v>
      </c>
      <c r="F8377" s="38">
        <v>44393</v>
      </c>
      <c r="G8377" s="41" t="s">
        <v>159</v>
      </c>
      <c r="H8377" s="41">
        <v>0</v>
      </c>
    </row>
    <row r="8378" spans="1:8" x14ac:dyDescent="0.25">
      <c r="A8378" s="41">
        <f>VLOOKUP(D8378,'[110]Legacy Location Lookups'!$A$1:$C$340,2,0)</f>
        <v>104</v>
      </c>
      <c r="B8378" s="41" t="str">
        <f>VLOOKUP(A8378,'[110]Legacy Location Lookups'!$B$1:$C$340,2,0)</f>
        <v>Miami, FL</v>
      </c>
      <c r="C8378" s="41" t="s">
        <v>151</v>
      </c>
      <c r="D8378" s="41" t="s">
        <v>223</v>
      </c>
      <c r="E8378" s="41" t="s">
        <v>144</v>
      </c>
      <c r="F8378" s="38">
        <v>44393</v>
      </c>
      <c r="G8378" s="41" t="s">
        <v>145</v>
      </c>
      <c r="H8378" s="41">
        <v>14</v>
      </c>
    </row>
    <row r="8379" spans="1:8" x14ac:dyDescent="0.25">
      <c r="A8379" s="41">
        <f>VLOOKUP(D8379,'[110]Legacy Location Lookups'!$A$1:$C$340,2,0)</f>
        <v>104</v>
      </c>
      <c r="B8379" s="41" t="str">
        <f>VLOOKUP(A8379,'[110]Legacy Location Lookups'!$B$1:$C$340,2,0)</f>
        <v>Miami, FL</v>
      </c>
      <c r="C8379" s="41" t="s">
        <v>151</v>
      </c>
      <c r="D8379" s="41" t="s">
        <v>223</v>
      </c>
      <c r="E8379" s="41" t="s">
        <v>144</v>
      </c>
      <c r="F8379" s="38">
        <v>44393</v>
      </c>
      <c r="G8379" s="41" t="s">
        <v>159</v>
      </c>
      <c r="H8379" s="41">
        <v>0</v>
      </c>
    </row>
    <row r="8380" spans="1:8" x14ac:dyDescent="0.25">
      <c r="A8380" s="41">
        <f>VLOOKUP(D8380,'[110]Legacy Location Lookups'!$A$1:$C$340,2,0)</f>
        <v>73</v>
      </c>
      <c r="B8380" s="41" t="str">
        <f>VLOOKUP(A8380,'[110]Legacy Location Lookups'!$B$1:$C$340,2,0)</f>
        <v>Boynton Beach, FL</v>
      </c>
      <c r="C8380" s="41" t="s">
        <v>151</v>
      </c>
      <c r="D8380" s="41" t="s">
        <v>152</v>
      </c>
      <c r="E8380" s="41" t="s">
        <v>144</v>
      </c>
      <c r="F8380" s="38">
        <v>44396</v>
      </c>
      <c r="G8380" s="41" t="s">
        <v>145</v>
      </c>
      <c r="H8380" s="41">
        <v>75</v>
      </c>
    </row>
    <row r="8381" spans="1:8" x14ac:dyDescent="0.25">
      <c r="A8381" s="41">
        <f>VLOOKUP(D8381,'[110]Legacy Location Lookups'!$A$1:$C$340,2,0)</f>
        <v>73</v>
      </c>
      <c r="B8381" s="41" t="str">
        <f>VLOOKUP(A8381,'[110]Legacy Location Lookups'!$B$1:$C$340,2,0)</f>
        <v>Boynton Beach, FL</v>
      </c>
      <c r="C8381" s="41" t="s">
        <v>151</v>
      </c>
      <c r="D8381" s="41" t="s">
        <v>152</v>
      </c>
      <c r="E8381" s="41" t="s">
        <v>144</v>
      </c>
      <c r="F8381" s="38">
        <v>44396</v>
      </c>
      <c r="G8381" s="41" t="s">
        <v>159</v>
      </c>
      <c r="H8381" s="41">
        <v>7</v>
      </c>
    </row>
    <row r="8382" spans="1:8" x14ac:dyDescent="0.25">
      <c r="A8382" s="41">
        <f>VLOOKUP(D8382,'[110]Legacy Location Lookups'!$A$1:$C$340,2,0)</f>
        <v>73</v>
      </c>
      <c r="B8382" s="41" t="str">
        <f>VLOOKUP(A8382,'[110]Legacy Location Lookups'!$B$1:$C$340,2,0)</f>
        <v>Boynton Beach, FL</v>
      </c>
      <c r="C8382" s="41" t="s">
        <v>151</v>
      </c>
      <c r="D8382" s="41" t="s">
        <v>152</v>
      </c>
      <c r="E8382" s="41" t="s">
        <v>147</v>
      </c>
      <c r="F8382" s="38">
        <v>44396</v>
      </c>
      <c r="G8382" s="41" t="s">
        <v>145</v>
      </c>
      <c r="H8382" s="41">
        <v>19</v>
      </c>
    </row>
    <row r="8383" spans="1:8" x14ac:dyDescent="0.25">
      <c r="A8383" s="41">
        <f>VLOOKUP(D8383,'[110]Legacy Location Lookups'!$A$1:$C$340,2,0)</f>
        <v>73</v>
      </c>
      <c r="B8383" s="41" t="str">
        <f>VLOOKUP(A8383,'[110]Legacy Location Lookups'!$B$1:$C$340,2,0)</f>
        <v>Boynton Beach, FL</v>
      </c>
      <c r="C8383" s="41" t="s">
        <v>151</v>
      </c>
      <c r="D8383" s="41" t="s">
        <v>152</v>
      </c>
      <c r="E8383" s="41" t="s">
        <v>144</v>
      </c>
      <c r="F8383" s="38">
        <v>44396</v>
      </c>
      <c r="G8383" s="41" t="s">
        <v>145</v>
      </c>
      <c r="H8383" s="41">
        <v>10</v>
      </c>
    </row>
    <row r="8384" spans="1:8" x14ac:dyDescent="0.25">
      <c r="A8384" s="41">
        <f>VLOOKUP(D8384,'[110]Legacy Location Lookups'!$A$1:$C$340,2,0)</f>
        <v>75</v>
      </c>
      <c r="B8384" s="41" t="str">
        <f>VLOOKUP(A8384,'[110]Legacy Location Lookups'!$B$1:$C$340,2,0)</f>
        <v>Delray Beach, FL</v>
      </c>
      <c r="C8384" s="41" t="s">
        <v>151</v>
      </c>
      <c r="D8384" s="41" t="s">
        <v>153</v>
      </c>
      <c r="E8384" s="41" t="s">
        <v>144</v>
      </c>
      <c r="F8384" s="38">
        <v>44396</v>
      </c>
      <c r="G8384" s="41" t="s">
        <v>145</v>
      </c>
      <c r="H8384" s="41">
        <v>15</v>
      </c>
    </row>
    <row r="8385" spans="1:8" x14ac:dyDescent="0.25">
      <c r="A8385" s="41">
        <f>VLOOKUP(D8385,'[110]Legacy Location Lookups'!$A$1:$C$340,2,0)</f>
        <v>75</v>
      </c>
      <c r="B8385" s="41" t="str">
        <f>VLOOKUP(A8385,'[110]Legacy Location Lookups'!$B$1:$C$340,2,0)</f>
        <v>Delray Beach, FL</v>
      </c>
      <c r="C8385" s="41" t="s">
        <v>151</v>
      </c>
      <c r="D8385" s="41" t="s">
        <v>153</v>
      </c>
      <c r="E8385" s="41" t="s">
        <v>147</v>
      </c>
      <c r="F8385" s="38">
        <v>44396</v>
      </c>
      <c r="G8385" s="41" t="s">
        <v>147</v>
      </c>
      <c r="H8385" s="41">
        <v>1</v>
      </c>
    </row>
    <row r="8386" spans="1:8" x14ac:dyDescent="0.25">
      <c r="A8386" s="41">
        <f>VLOOKUP(D8386,'[110]Legacy Location Lookups'!$A$1:$C$340,2,0)</f>
        <v>75</v>
      </c>
      <c r="B8386" s="41" t="str">
        <f>VLOOKUP(A8386,'[110]Legacy Location Lookups'!$B$1:$C$340,2,0)</f>
        <v>Delray Beach, FL</v>
      </c>
      <c r="C8386" s="41" t="s">
        <v>151</v>
      </c>
      <c r="D8386" s="41" t="s">
        <v>153</v>
      </c>
      <c r="E8386" s="41" t="s">
        <v>144</v>
      </c>
      <c r="F8386" s="38">
        <v>44396</v>
      </c>
      <c r="G8386" s="41" t="s">
        <v>159</v>
      </c>
      <c r="H8386" s="41">
        <v>0</v>
      </c>
    </row>
    <row r="8387" spans="1:8" x14ac:dyDescent="0.25">
      <c r="A8387" s="41">
        <f>VLOOKUP(D8387,'[110]Legacy Location Lookups'!$A$1:$C$340,2,0)</f>
        <v>76</v>
      </c>
      <c r="B8387" s="41" t="str">
        <f>VLOOKUP(A8387,'[110]Legacy Location Lookups'!$B$1:$C$340,2,0)</f>
        <v>East Boca Raton, FL</v>
      </c>
      <c r="C8387" s="41" t="s">
        <v>151</v>
      </c>
      <c r="D8387" s="41" t="s">
        <v>175</v>
      </c>
      <c r="E8387" s="41" t="s">
        <v>144</v>
      </c>
      <c r="F8387" s="38">
        <v>44396</v>
      </c>
      <c r="G8387" s="41" t="s">
        <v>145</v>
      </c>
      <c r="H8387" s="41">
        <v>15</v>
      </c>
    </row>
    <row r="8388" spans="1:8" x14ac:dyDescent="0.25">
      <c r="A8388" s="41">
        <f>VLOOKUP(D8388,'[110]Legacy Location Lookups'!$A$1:$C$340,2,0)</f>
        <v>77</v>
      </c>
      <c r="B8388" s="41" t="str">
        <f>VLOOKUP(A8388,'[110]Legacy Location Lookups'!$B$1:$C$340,2,0)</f>
        <v>West Boca Raton, FL</v>
      </c>
      <c r="C8388" s="41" t="s">
        <v>151</v>
      </c>
      <c r="D8388" s="41" t="s">
        <v>154</v>
      </c>
      <c r="E8388" s="41" t="s">
        <v>144</v>
      </c>
      <c r="F8388" s="38">
        <v>44396</v>
      </c>
      <c r="G8388" s="41" t="s">
        <v>145</v>
      </c>
      <c r="H8388" s="41">
        <v>22</v>
      </c>
    </row>
    <row r="8389" spans="1:8" x14ac:dyDescent="0.25">
      <c r="A8389" s="41">
        <f>VLOOKUP(D8389,'[110]Legacy Location Lookups'!$A$1:$C$340,2,0)</f>
        <v>72</v>
      </c>
      <c r="B8389" s="41" t="str">
        <f>VLOOKUP(A8389,'[110]Legacy Location Lookups'!$B$1:$C$340,2,0)</f>
        <v>Boca Raton, FL</v>
      </c>
      <c r="C8389" s="41" t="s">
        <v>151</v>
      </c>
      <c r="D8389" s="41" t="s">
        <v>155</v>
      </c>
      <c r="E8389" s="41" t="s">
        <v>144</v>
      </c>
      <c r="F8389" s="38">
        <v>44396</v>
      </c>
      <c r="G8389" s="41" t="s">
        <v>145</v>
      </c>
      <c r="H8389" s="41">
        <v>3</v>
      </c>
    </row>
    <row r="8390" spans="1:8" x14ac:dyDescent="0.25">
      <c r="A8390" s="41">
        <f>VLOOKUP(D8390,'[110]Legacy Location Lookups'!$A$1:$C$340,2,0)</f>
        <v>72</v>
      </c>
      <c r="B8390" s="41" t="str">
        <f>VLOOKUP(A8390,'[110]Legacy Location Lookups'!$B$1:$C$340,2,0)</f>
        <v>Boca Raton, FL</v>
      </c>
      <c r="C8390" s="41" t="s">
        <v>151</v>
      </c>
      <c r="D8390" s="41" t="s">
        <v>155</v>
      </c>
      <c r="E8390" s="41" t="s">
        <v>144</v>
      </c>
      <c r="F8390" s="38">
        <v>44396</v>
      </c>
      <c r="G8390" s="41" t="s">
        <v>159</v>
      </c>
      <c r="H8390" s="41">
        <v>0</v>
      </c>
    </row>
    <row r="8391" spans="1:8" x14ac:dyDescent="0.25">
      <c r="A8391" s="41">
        <f>VLOOKUP(D8391,'[110]Legacy Location Lookups'!$A$1:$C$340,2,0)</f>
        <v>72</v>
      </c>
      <c r="B8391" s="41" t="str">
        <f>VLOOKUP(A8391,'[110]Legacy Location Lookups'!$B$1:$C$340,2,0)</f>
        <v>Boca Raton, FL</v>
      </c>
      <c r="C8391" s="41" t="s">
        <v>151</v>
      </c>
      <c r="D8391" s="41" t="s">
        <v>155</v>
      </c>
      <c r="E8391" s="41" t="s">
        <v>147</v>
      </c>
      <c r="F8391" s="38">
        <v>44396</v>
      </c>
      <c r="G8391" s="41" t="s">
        <v>147</v>
      </c>
      <c r="H8391" s="41">
        <v>0</v>
      </c>
    </row>
    <row r="8392" spans="1:8" x14ac:dyDescent="0.25">
      <c r="A8392" s="41">
        <f>VLOOKUP(D8392,'[110]Legacy Location Lookups'!$A$1:$C$340,2,0)</f>
        <v>104</v>
      </c>
      <c r="B8392" s="41" t="str">
        <f>VLOOKUP(A8392,'[110]Legacy Location Lookups'!$B$1:$C$340,2,0)</f>
        <v>Miami, FL</v>
      </c>
      <c r="C8392" s="41" t="s">
        <v>151</v>
      </c>
      <c r="D8392" s="41" t="s">
        <v>223</v>
      </c>
      <c r="E8392" s="41" t="s">
        <v>144</v>
      </c>
      <c r="F8392" s="38">
        <v>44396</v>
      </c>
      <c r="G8392" s="41" t="s">
        <v>145</v>
      </c>
      <c r="H8392" s="41">
        <v>24</v>
      </c>
    </row>
    <row r="8393" spans="1:8" x14ac:dyDescent="0.25">
      <c r="A8393" s="41">
        <f>VLOOKUP(D8393,'[110]Legacy Location Lookups'!$A$1:$C$340,2,0)</f>
        <v>104</v>
      </c>
      <c r="B8393" s="41" t="str">
        <f>VLOOKUP(A8393,'[110]Legacy Location Lookups'!$B$1:$C$340,2,0)</f>
        <v>Miami, FL</v>
      </c>
      <c r="C8393" s="41" t="s">
        <v>151</v>
      </c>
      <c r="D8393" s="41" t="s">
        <v>223</v>
      </c>
      <c r="E8393" s="41" t="s">
        <v>144</v>
      </c>
      <c r="F8393" s="38">
        <v>44396</v>
      </c>
      <c r="G8393" s="41" t="s">
        <v>159</v>
      </c>
      <c r="H8393" s="41">
        <v>0</v>
      </c>
    </row>
    <row r="8394" spans="1:8" x14ac:dyDescent="0.25">
      <c r="A8394" s="41">
        <f>VLOOKUP(D8394,'[110]Legacy Location Lookups'!$A$1:$C$340,2,0)</f>
        <v>73</v>
      </c>
      <c r="B8394" s="41" t="str">
        <f>VLOOKUP(A8394,'[110]Legacy Location Lookups'!$B$1:$C$340,2,0)</f>
        <v>Boynton Beach, FL</v>
      </c>
      <c r="C8394" s="41" t="s">
        <v>151</v>
      </c>
      <c r="D8394" s="41" t="s">
        <v>152</v>
      </c>
      <c r="E8394" s="41" t="s">
        <v>144</v>
      </c>
      <c r="F8394" s="38">
        <v>44397</v>
      </c>
      <c r="G8394" s="41" t="s">
        <v>145</v>
      </c>
      <c r="H8394" s="41">
        <v>62</v>
      </c>
    </row>
    <row r="8395" spans="1:8" x14ac:dyDescent="0.25">
      <c r="A8395" s="41">
        <f>VLOOKUP(D8395,'[110]Legacy Location Lookups'!$A$1:$C$340,2,0)</f>
        <v>73</v>
      </c>
      <c r="B8395" s="41" t="str">
        <f>VLOOKUP(A8395,'[110]Legacy Location Lookups'!$B$1:$C$340,2,0)</f>
        <v>Boynton Beach, FL</v>
      </c>
      <c r="C8395" s="41" t="s">
        <v>151</v>
      </c>
      <c r="D8395" s="41" t="s">
        <v>152</v>
      </c>
      <c r="E8395" s="41" t="s">
        <v>144</v>
      </c>
      <c r="F8395" s="38">
        <v>44397</v>
      </c>
      <c r="G8395" s="41" t="s">
        <v>159</v>
      </c>
      <c r="H8395" s="41">
        <v>7</v>
      </c>
    </row>
    <row r="8396" spans="1:8" x14ac:dyDescent="0.25">
      <c r="A8396" s="41">
        <f>VLOOKUP(D8396,'[110]Legacy Location Lookups'!$A$1:$C$340,2,0)</f>
        <v>73</v>
      </c>
      <c r="B8396" s="41" t="str">
        <f>VLOOKUP(A8396,'[110]Legacy Location Lookups'!$B$1:$C$340,2,0)</f>
        <v>Boynton Beach, FL</v>
      </c>
      <c r="C8396" s="41" t="s">
        <v>151</v>
      </c>
      <c r="D8396" s="41" t="s">
        <v>152</v>
      </c>
      <c r="E8396" s="41" t="s">
        <v>147</v>
      </c>
      <c r="F8396" s="38">
        <v>44397</v>
      </c>
      <c r="G8396" s="41" t="s">
        <v>147</v>
      </c>
      <c r="H8396" s="41">
        <v>0</v>
      </c>
    </row>
    <row r="8397" spans="1:8" x14ac:dyDescent="0.25">
      <c r="A8397" s="41">
        <f>VLOOKUP(D8397,'[110]Legacy Location Lookups'!$A$1:$C$340,2,0)</f>
        <v>73</v>
      </c>
      <c r="B8397" s="41" t="str">
        <f>VLOOKUP(A8397,'[110]Legacy Location Lookups'!$B$1:$C$340,2,0)</f>
        <v>Boynton Beach, FL</v>
      </c>
      <c r="C8397" s="41" t="s">
        <v>151</v>
      </c>
      <c r="D8397" s="41" t="s">
        <v>152</v>
      </c>
      <c r="E8397" s="41" t="s">
        <v>144</v>
      </c>
      <c r="F8397" s="38">
        <v>44397</v>
      </c>
      <c r="G8397" s="41" t="s">
        <v>145</v>
      </c>
      <c r="H8397" s="41">
        <v>6</v>
      </c>
    </row>
    <row r="8398" spans="1:8" x14ac:dyDescent="0.25">
      <c r="A8398" s="41">
        <f>VLOOKUP(D8398,'[110]Legacy Location Lookups'!$A$1:$C$340,2,0)</f>
        <v>75</v>
      </c>
      <c r="B8398" s="41" t="str">
        <f>VLOOKUP(A8398,'[110]Legacy Location Lookups'!$B$1:$C$340,2,0)</f>
        <v>Delray Beach, FL</v>
      </c>
      <c r="C8398" s="41" t="s">
        <v>151</v>
      </c>
      <c r="D8398" s="41" t="s">
        <v>153</v>
      </c>
      <c r="E8398" s="41" t="s">
        <v>144</v>
      </c>
      <c r="F8398" s="38">
        <v>44397</v>
      </c>
      <c r="G8398" s="41" t="s">
        <v>145</v>
      </c>
      <c r="H8398" s="41">
        <v>54</v>
      </c>
    </row>
    <row r="8399" spans="1:8" x14ac:dyDescent="0.25">
      <c r="A8399" s="41">
        <f>VLOOKUP(D8399,'[110]Legacy Location Lookups'!$A$1:$C$340,2,0)</f>
        <v>75</v>
      </c>
      <c r="B8399" s="41" t="str">
        <f>VLOOKUP(A8399,'[110]Legacy Location Lookups'!$B$1:$C$340,2,0)</f>
        <v>Delray Beach, FL</v>
      </c>
      <c r="C8399" s="41" t="s">
        <v>151</v>
      </c>
      <c r="D8399" s="41" t="s">
        <v>153</v>
      </c>
      <c r="E8399" s="41" t="s">
        <v>144</v>
      </c>
      <c r="F8399" s="38">
        <v>44397</v>
      </c>
      <c r="G8399" s="41" t="s">
        <v>159</v>
      </c>
      <c r="H8399" s="41">
        <v>0</v>
      </c>
    </row>
    <row r="8400" spans="1:8" x14ac:dyDescent="0.25">
      <c r="A8400" s="41">
        <f>VLOOKUP(D8400,'[110]Legacy Location Lookups'!$A$1:$C$340,2,0)</f>
        <v>76</v>
      </c>
      <c r="B8400" s="41" t="str">
        <f>VLOOKUP(A8400,'[110]Legacy Location Lookups'!$B$1:$C$340,2,0)</f>
        <v>East Boca Raton, FL</v>
      </c>
      <c r="C8400" s="41" t="s">
        <v>151</v>
      </c>
      <c r="D8400" s="41" t="s">
        <v>175</v>
      </c>
      <c r="E8400" s="41" t="s">
        <v>144</v>
      </c>
      <c r="F8400" s="38">
        <v>44397</v>
      </c>
      <c r="G8400" s="41" t="s">
        <v>145</v>
      </c>
      <c r="H8400" s="41">
        <v>33</v>
      </c>
    </row>
    <row r="8401" spans="1:8" x14ac:dyDescent="0.25">
      <c r="A8401" s="41">
        <f>VLOOKUP(D8401,'[110]Legacy Location Lookups'!$A$1:$C$340,2,0)</f>
        <v>77</v>
      </c>
      <c r="B8401" s="41" t="str">
        <f>VLOOKUP(A8401,'[110]Legacy Location Lookups'!$B$1:$C$340,2,0)</f>
        <v>West Boca Raton, FL</v>
      </c>
      <c r="C8401" s="41" t="s">
        <v>151</v>
      </c>
      <c r="D8401" s="41" t="s">
        <v>154</v>
      </c>
      <c r="E8401" s="41" t="s">
        <v>144</v>
      </c>
      <c r="F8401" s="38">
        <v>44397</v>
      </c>
      <c r="G8401" s="41" t="s">
        <v>145</v>
      </c>
      <c r="H8401" s="41">
        <v>0</v>
      </c>
    </row>
    <row r="8402" spans="1:8" x14ac:dyDescent="0.25">
      <c r="A8402" s="41">
        <f>VLOOKUP(D8402,'[110]Legacy Location Lookups'!$A$1:$C$340,2,0)</f>
        <v>72</v>
      </c>
      <c r="B8402" s="41" t="str">
        <f>VLOOKUP(A8402,'[110]Legacy Location Lookups'!$B$1:$C$340,2,0)</f>
        <v>Boca Raton, FL</v>
      </c>
      <c r="C8402" s="41" t="s">
        <v>151</v>
      </c>
      <c r="D8402" s="41" t="s">
        <v>155</v>
      </c>
      <c r="E8402" s="41" t="s">
        <v>144</v>
      </c>
      <c r="F8402" s="38">
        <v>44397</v>
      </c>
      <c r="G8402" s="41" t="s">
        <v>145</v>
      </c>
      <c r="H8402" s="41">
        <v>30</v>
      </c>
    </row>
    <row r="8403" spans="1:8" x14ac:dyDescent="0.25">
      <c r="A8403" s="41">
        <f>VLOOKUP(D8403,'[110]Legacy Location Lookups'!$A$1:$C$340,2,0)</f>
        <v>72</v>
      </c>
      <c r="B8403" s="41" t="str">
        <f>VLOOKUP(A8403,'[110]Legacy Location Lookups'!$B$1:$C$340,2,0)</f>
        <v>Boca Raton, FL</v>
      </c>
      <c r="C8403" s="41" t="s">
        <v>151</v>
      </c>
      <c r="D8403" s="41" t="s">
        <v>155</v>
      </c>
      <c r="E8403" s="41" t="s">
        <v>144</v>
      </c>
      <c r="F8403" s="38">
        <v>44397</v>
      </c>
      <c r="G8403" s="41" t="s">
        <v>159</v>
      </c>
      <c r="H8403" s="41">
        <v>3</v>
      </c>
    </row>
    <row r="8404" spans="1:8" x14ac:dyDescent="0.25">
      <c r="A8404" s="41">
        <f>VLOOKUP(D8404,'[110]Legacy Location Lookups'!$A$1:$C$340,2,0)</f>
        <v>72</v>
      </c>
      <c r="B8404" s="41" t="str">
        <f>VLOOKUP(A8404,'[110]Legacy Location Lookups'!$B$1:$C$340,2,0)</f>
        <v>Boca Raton, FL</v>
      </c>
      <c r="C8404" s="41" t="s">
        <v>151</v>
      </c>
      <c r="D8404" s="41" t="s">
        <v>155</v>
      </c>
      <c r="E8404" s="41" t="s">
        <v>147</v>
      </c>
      <c r="F8404" s="38">
        <v>44397</v>
      </c>
      <c r="G8404" s="41" t="s">
        <v>147</v>
      </c>
      <c r="H8404" s="41">
        <v>0</v>
      </c>
    </row>
    <row r="8405" spans="1:8" x14ac:dyDescent="0.25">
      <c r="A8405" s="41">
        <f>VLOOKUP(D8405,'[110]Legacy Location Lookups'!$A$1:$C$340,2,0)</f>
        <v>104</v>
      </c>
      <c r="B8405" s="41" t="str">
        <f>VLOOKUP(A8405,'[110]Legacy Location Lookups'!$B$1:$C$340,2,0)</f>
        <v>Miami, FL</v>
      </c>
      <c r="C8405" s="41" t="s">
        <v>151</v>
      </c>
      <c r="D8405" s="41" t="s">
        <v>223</v>
      </c>
      <c r="E8405" s="41" t="s">
        <v>144</v>
      </c>
      <c r="F8405" s="38">
        <v>44397</v>
      </c>
      <c r="G8405" s="41" t="s">
        <v>145</v>
      </c>
      <c r="H8405" s="41">
        <v>18</v>
      </c>
    </row>
    <row r="8406" spans="1:8" x14ac:dyDescent="0.25">
      <c r="A8406" s="41">
        <f>VLOOKUP(D8406,'[110]Legacy Location Lookups'!$A$1:$C$340,2,0)</f>
        <v>104</v>
      </c>
      <c r="B8406" s="41" t="str">
        <f>VLOOKUP(A8406,'[110]Legacy Location Lookups'!$B$1:$C$340,2,0)</f>
        <v>Miami, FL</v>
      </c>
      <c r="C8406" s="41" t="s">
        <v>151</v>
      </c>
      <c r="D8406" s="41" t="s">
        <v>223</v>
      </c>
      <c r="E8406" s="41" t="s">
        <v>144</v>
      </c>
      <c r="F8406" s="38">
        <v>44397</v>
      </c>
      <c r="G8406" s="41" t="s">
        <v>159</v>
      </c>
      <c r="H8406" s="41">
        <v>0</v>
      </c>
    </row>
    <row r="8407" spans="1:8" x14ac:dyDescent="0.25">
      <c r="A8407" s="41">
        <f>VLOOKUP(D8407,'[110]Legacy Location Lookups'!$A$1:$C$340,2,0)</f>
        <v>73</v>
      </c>
      <c r="B8407" s="41" t="str">
        <f>VLOOKUP(A8407,'[110]Legacy Location Lookups'!$B$1:$C$340,2,0)</f>
        <v>Boynton Beach, FL</v>
      </c>
      <c r="C8407" s="41" t="s">
        <v>151</v>
      </c>
      <c r="D8407" s="41" t="s">
        <v>152</v>
      </c>
      <c r="E8407" s="41" t="s">
        <v>144</v>
      </c>
      <c r="F8407" s="38">
        <v>44398</v>
      </c>
      <c r="G8407" s="41" t="s">
        <v>145</v>
      </c>
      <c r="H8407" s="41">
        <v>45</v>
      </c>
    </row>
    <row r="8408" spans="1:8" x14ac:dyDescent="0.25">
      <c r="A8408" s="41">
        <f>VLOOKUP(D8408,'[110]Legacy Location Lookups'!$A$1:$C$340,2,0)</f>
        <v>73</v>
      </c>
      <c r="B8408" s="41" t="str">
        <f>VLOOKUP(A8408,'[110]Legacy Location Lookups'!$B$1:$C$340,2,0)</f>
        <v>Boynton Beach, FL</v>
      </c>
      <c r="C8408" s="41" t="s">
        <v>151</v>
      </c>
      <c r="D8408" s="41" t="s">
        <v>152</v>
      </c>
      <c r="E8408" s="41" t="s">
        <v>144</v>
      </c>
      <c r="F8408" s="38">
        <v>44398</v>
      </c>
      <c r="G8408" s="41" t="s">
        <v>159</v>
      </c>
      <c r="H8408" s="41">
        <v>9</v>
      </c>
    </row>
    <row r="8409" spans="1:8" x14ac:dyDescent="0.25">
      <c r="A8409" s="41">
        <f>VLOOKUP(D8409,'[110]Legacy Location Lookups'!$A$1:$C$340,2,0)</f>
        <v>73</v>
      </c>
      <c r="B8409" s="41" t="str">
        <f>VLOOKUP(A8409,'[110]Legacy Location Lookups'!$B$1:$C$340,2,0)</f>
        <v>Boynton Beach, FL</v>
      </c>
      <c r="C8409" s="41" t="s">
        <v>151</v>
      </c>
      <c r="D8409" s="41" t="s">
        <v>152</v>
      </c>
      <c r="E8409" s="41" t="s">
        <v>144</v>
      </c>
      <c r="F8409" s="38">
        <v>44398</v>
      </c>
      <c r="G8409" s="41" t="s">
        <v>145</v>
      </c>
      <c r="H8409" s="41">
        <v>3</v>
      </c>
    </row>
    <row r="8410" spans="1:8" x14ac:dyDescent="0.25">
      <c r="A8410" s="41">
        <f>VLOOKUP(D8410,'[110]Legacy Location Lookups'!$A$1:$C$340,2,0)</f>
        <v>73</v>
      </c>
      <c r="B8410" s="41" t="str">
        <f>VLOOKUP(A8410,'[110]Legacy Location Lookups'!$B$1:$C$340,2,0)</f>
        <v>Boynton Beach, FL</v>
      </c>
      <c r="C8410" s="41" t="s">
        <v>151</v>
      </c>
      <c r="D8410" s="41" t="s">
        <v>152</v>
      </c>
      <c r="E8410" s="41" t="s">
        <v>144</v>
      </c>
      <c r="F8410" s="38">
        <v>44398</v>
      </c>
      <c r="G8410" s="41" t="s">
        <v>145</v>
      </c>
      <c r="H8410" s="41">
        <v>26</v>
      </c>
    </row>
    <row r="8411" spans="1:8" x14ac:dyDescent="0.25">
      <c r="A8411" s="41">
        <f>VLOOKUP(D8411,'[110]Legacy Location Lookups'!$A$1:$C$340,2,0)</f>
        <v>73</v>
      </c>
      <c r="B8411" s="41" t="str">
        <f>VLOOKUP(A8411,'[110]Legacy Location Lookups'!$B$1:$C$340,2,0)</f>
        <v>Boynton Beach, FL</v>
      </c>
      <c r="C8411" s="41" t="s">
        <v>151</v>
      </c>
      <c r="D8411" s="41" t="s">
        <v>152</v>
      </c>
      <c r="E8411" s="41" t="s">
        <v>144</v>
      </c>
      <c r="F8411" s="38">
        <v>44398</v>
      </c>
      <c r="G8411" s="41" t="s">
        <v>146</v>
      </c>
      <c r="H8411" s="41">
        <v>25</v>
      </c>
    </row>
    <row r="8412" spans="1:8" x14ac:dyDescent="0.25">
      <c r="A8412" s="41">
        <f>VLOOKUP(D8412,'[110]Legacy Location Lookups'!$A$1:$C$340,2,0)</f>
        <v>75</v>
      </c>
      <c r="B8412" s="41" t="str">
        <f>VLOOKUP(A8412,'[110]Legacy Location Lookups'!$B$1:$C$340,2,0)</f>
        <v>Delray Beach, FL</v>
      </c>
      <c r="C8412" s="41" t="s">
        <v>151</v>
      </c>
      <c r="D8412" s="41" t="s">
        <v>153</v>
      </c>
      <c r="E8412" s="41" t="s">
        <v>144</v>
      </c>
      <c r="F8412" s="38">
        <v>44398</v>
      </c>
      <c r="G8412" s="41" t="s">
        <v>145</v>
      </c>
      <c r="H8412" s="41">
        <v>37</v>
      </c>
    </row>
    <row r="8413" spans="1:8" x14ac:dyDescent="0.25">
      <c r="A8413" s="41">
        <f>VLOOKUP(D8413,'[110]Legacy Location Lookups'!$A$1:$C$340,2,0)</f>
        <v>75</v>
      </c>
      <c r="B8413" s="41" t="str">
        <f>VLOOKUP(A8413,'[110]Legacy Location Lookups'!$B$1:$C$340,2,0)</f>
        <v>Delray Beach, FL</v>
      </c>
      <c r="C8413" s="41" t="s">
        <v>151</v>
      </c>
      <c r="D8413" s="41" t="s">
        <v>153</v>
      </c>
      <c r="E8413" s="41" t="s">
        <v>147</v>
      </c>
      <c r="F8413" s="38">
        <v>44398</v>
      </c>
      <c r="G8413" s="41" t="s">
        <v>147</v>
      </c>
      <c r="H8413" s="41">
        <v>0</v>
      </c>
    </row>
    <row r="8414" spans="1:8" x14ac:dyDescent="0.25">
      <c r="A8414" s="41">
        <f>VLOOKUP(D8414,'[110]Legacy Location Lookups'!$A$1:$C$340,2,0)</f>
        <v>75</v>
      </c>
      <c r="B8414" s="41" t="str">
        <f>VLOOKUP(A8414,'[110]Legacy Location Lookups'!$B$1:$C$340,2,0)</f>
        <v>Delray Beach, FL</v>
      </c>
      <c r="C8414" s="41" t="s">
        <v>151</v>
      </c>
      <c r="D8414" s="41" t="s">
        <v>153</v>
      </c>
      <c r="E8414" s="41" t="s">
        <v>144</v>
      </c>
      <c r="F8414" s="38">
        <v>44398</v>
      </c>
      <c r="G8414" s="41" t="s">
        <v>159</v>
      </c>
      <c r="H8414" s="41">
        <v>0</v>
      </c>
    </row>
    <row r="8415" spans="1:8" x14ac:dyDescent="0.25">
      <c r="A8415" s="41">
        <f>VLOOKUP(D8415,'[110]Legacy Location Lookups'!$A$1:$C$340,2,0)</f>
        <v>76</v>
      </c>
      <c r="B8415" s="41" t="str">
        <f>VLOOKUP(A8415,'[110]Legacy Location Lookups'!$B$1:$C$340,2,0)</f>
        <v>East Boca Raton, FL</v>
      </c>
      <c r="C8415" s="41" t="s">
        <v>151</v>
      </c>
      <c r="D8415" s="41" t="s">
        <v>175</v>
      </c>
      <c r="E8415" s="41" t="s">
        <v>144</v>
      </c>
      <c r="F8415" s="38">
        <v>44398</v>
      </c>
      <c r="G8415" s="41" t="s">
        <v>145</v>
      </c>
      <c r="H8415" s="41">
        <v>0</v>
      </c>
    </row>
    <row r="8416" spans="1:8" x14ac:dyDescent="0.25">
      <c r="A8416" s="41">
        <f>VLOOKUP(D8416,'[110]Legacy Location Lookups'!$A$1:$C$340,2,0)</f>
        <v>76</v>
      </c>
      <c r="B8416" s="41" t="str">
        <f>VLOOKUP(A8416,'[110]Legacy Location Lookups'!$B$1:$C$340,2,0)</f>
        <v>East Boca Raton, FL</v>
      </c>
      <c r="C8416" s="41" t="s">
        <v>151</v>
      </c>
      <c r="D8416" s="41" t="s">
        <v>175</v>
      </c>
      <c r="E8416" s="41" t="s">
        <v>147</v>
      </c>
      <c r="F8416" s="38">
        <v>44398</v>
      </c>
      <c r="G8416" s="41" t="s">
        <v>147</v>
      </c>
      <c r="H8416" s="41">
        <v>0</v>
      </c>
    </row>
    <row r="8417" spans="1:8" x14ac:dyDescent="0.25">
      <c r="A8417" s="41">
        <f>VLOOKUP(D8417,'[110]Legacy Location Lookups'!$A$1:$C$340,2,0)</f>
        <v>76</v>
      </c>
      <c r="B8417" s="41" t="str">
        <f>VLOOKUP(A8417,'[110]Legacy Location Lookups'!$B$1:$C$340,2,0)</f>
        <v>East Boca Raton, FL</v>
      </c>
      <c r="C8417" s="41" t="s">
        <v>151</v>
      </c>
      <c r="D8417" s="41" t="s">
        <v>175</v>
      </c>
      <c r="E8417" s="41" t="s">
        <v>144</v>
      </c>
      <c r="F8417" s="38">
        <v>44398</v>
      </c>
      <c r="G8417" s="41" t="s">
        <v>159</v>
      </c>
      <c r="H8417" s="41">
        <v>0</v>
      </c>
    </row>
    <row r="8418" spans="1:8" x14ac:dyDescent="0.25">
      <c r="A8418" s="41">
        <f>VLOOKUP(D8418,'[110]Legacy Location Lookups'!$A$1:$C$340,2,0)</f>
        <v>77</v>
      </c>
      <c r="B8418" s="41" t="str">
        <f>VLOOKUP(A8418,'[110]Legacy Location Lookups'!$B$1:$C$340,2,0)</f>
        <v>West Boca Raton, FL</v>
      </c>
      <c r="C8418" s="41" t="s">
        <v>151</v>
      </c>
      <c r="D8418" s="41" t="s">
        <v>154</v>
      </c>
      <c r="E8418" s="41" t="s">
        <v>144</v>
      </c>
      <c r="F8418" s="38">
        <v>44398</v>
      </c>
      <c r="G8418" s="41" t="s">
        <v>145</v>
      </c>
      <c r="H8418" s="41">
        <v>2</v>
      </c>
    </row>
    <row r="8419" spans="1:8" x14ac:dyDescent="0.25">
      <c r="A8419" s="41">
        <f>VLOOKUP(D8419,'[110]Legacy Location Lookups'!$A$1:$C$340,2,0)</f>
        <v>72</v>
      </c>
      <c r="B8419" s="41" t="str">
        <f>VLOOKUP(A8419,'[110]Legacy Location Lookups'!$B$1:$C$340,2,0)</f>
        <v>Boca Raton, FL</v>
      </c>
      <c r="C8419" s="41" t="s">
        <v>151</v>
      </c>
      <c r="D8419" s="41" t="s">
        <v>155</v>
      </c>
      <c r="E8419" s="41" t="s">
        <v>144</v>
      </c>
      <c r="F8419" s="38">
        <v>44398</v>
      </c>
      <c r="G8419" s="41" t="s">
        <v>145</v>
      </c>
      <c r="H8419" s="41">
        <v>19</v>
      </c>
    </row>
    <row r="8420" spans="1:8" x14ac:dyDescent="0.25">
      <c r="A8420" s="41">
        <f>VLOOKUP(D8420,'[110]Legacy Location Lookups'!$A$1:$C$340,2,0)</f>
        <v>72</v>
      </c>
      <c r="B8420" s="41" t="str">
        <f>VLOOKUP(A8420,'[110]Legacy Location Lookups'!$B$1:$C$340,2,0)</f>
        <v>Boca Raton, FL</v>
      </c>
      <c r="C8420" s="41" t="s">
        <v>151</v>
      </c>
      <c r="D8420" s="41" t="s">
        <v>155</v>
      </c>
      <c r="E8420" s="41" t="s">
        <v>144</v>
      </c>
      <c r="F8420" s="38">
        <v>44398</v>
      </c>
      <c r="G8420" s="41" t="s">
        <v>159</v>
      </c>
      <c r="H8420" s="41">
        <v>2</v>
      </c>
    </row>
    <row r="8421" spans="1:8" x14ac:dyDescent="0.25">
      <c r="A8421" s="41">
        <f>VLOOKUP(D8421,'[110]Legacy Location Lookups'!$A$1:$C$340,2,0)</f>
        <v>72</v>
      </c>
      <c r="B8421" s="41" t="str">
        <f>VLOOKUP(A8421,'[110]Legacy Location Lookups'!$B$1:$C$340,2,0)</f>
        <v>Boca Raton, FL</v>
      </c>
      <c r="C8421" s="41" t="s">
        <v>151</v>
      </c>
      <c r="D8421" s="41" t="s">
        <v>155</v>
      </c>
      <c r="E8421" s="41" t="s">
        <v>147</v>
      </c>
      <c r="F8421" s="38">
        <v>44398</v>
      </c>
      <c r="G8421" s="41" t="s">
        <v>147</v>
      </c>
      <c r="H8421" s="41">
        <v>0</v>
      </c>
    </row>
    <row r="8422" spans="1:8" x14ac:dyDescent="0.25">
      <c r="A8422" s="41">
        <f>VLOOKUP(D8422,'[110]Legacy Location Lookups'!$A$1:$C$340,2,0)</f>
        <v>104</v>
      </c>
      <c r="B8422" s="41" t="str">
        <f>VLOOKUP(A8422,'[110]Legacy Location Lookups'!$B$1:$C$340,2,0)</f>
        <v>Miami, FL</v>
      </c>
      <c r="C8422" s="41" t="s">
        <v>151</v>
      </c>
      <c r="D8422" s="41" t="s">
        <v>223</v>
      </c>
      <c r="E8422" s="41" t="s">
        <v>144</v>
      </c>
      <c r="F8422" s="38">
        <v>44398</v>
      </c>
      <c r="G8422" s="41" t="s">
        <v>145</v>
      </c>
      <c r="H8422" s="41">
        <v>25</v>
      </c>
    </row>
    <row r="8423" spans="1:8" x14ac:dyDescent="0.25">
      <c r="A8423" s="41">
        <f>VLOOKUP(D8423,'[110]Legacy Location Lookups'!$A$1:$C$340,2,0)</f>
        <v>104</v>
      </c>
      <c r="B8423" s="41" t="str">
        <f>VLOOKUP(A8423,'[110]Legacy Location Lookups'!$B$1:$C$340,2,0)</f>
        <v>Miami, FL</v>
      </c>
      <c r="C8423" s="41" t="s">
        <v>151</v>
      </c>
      <c r="D8423" s="41" t="s">
        <v>223</v>
      </c>
      <c r="E8423" s="41" t="s">
        <v>144</v>
      </c>
      <c r="F8423" s="38">
        <v>44398</v>
      </c>
      <c r="G8423" s="41" t="s">
        <v>159</v>
      </c>
      <c r="H8423" s="41">
        <v>0</v>
      </c>
    </row>
    <row r="8424" spans="1:8" x14ac:dyDescent="0.25">
      <c r="A8424" s="41">
        <f>VLOOKUP(D8424,'[110]Legacy Location Lookups'!$A$1:$C$340,2,0)</f>
        <v>73</v>
      </c>
      <c r="B8424" s="41" t="str">
        <f>VLOOKUP(A8424,'[110]Legacy Location Lookups'!$B$1:$C$340,2,0)</f>
        <v>Boynton Beach, FL</v>
      </c>
      <c r="C8424" s="41" t="s">
        <v>151</v>
      </c>
      <c r="D8424" s="41" t="s">
        <v>152</v>
      </c>
      <c r="E8424" s="41" t="s">
        <v>144</v>
      </c>
      <c r="F8424" s="38">
        <v>44399</v>
      </c>
      <c r="G8424" s="41" t="s">
        <v>145</v>
      </c>
      <c r="H8424" s="41">
        <v>58</v>
      </c>
    </row>
    <row r="8425" spans="1:8" x14ac:dyDescent="0.25">
      <c r="A8425" s="41">
        <f>VLOOKUP(D8425,'[110]Legacy Location Lookups'!$A$1:$C$340,2,0)</f>
        <v>73</v>
      </c>
      <c r="B8425" s="41" t="str">
        <f>VLOOKUP(A8425,'[110]Legacy Location Lookups'!$B$1:$C$340,2,0)</f>
        <v>Boynton Beach, FL</v>
      </c>
      <c r="C8425" s="41" t="s">
        <v>151</v>
      </c>
      <c r="D8425" s="41" t="s">
        <v>152</v>
      </c>
      <c r="E8425" s="41" t="s">
        <v>144</v>
      </c>
      <c r="F8425" s="38">
        <v>44399</v>
      </c>
      <c r="G8425" s="41" t="s">
        <v>146</v>
      </c>
      <c r="H8425" s="41">
        <v>13</v>
      </c>
    </row>
    <row r="8426" spans="1:8" x14ac:dyDescent="0.25">
      <c r="A8426" s="41">
        <f>VLOOKUP(D8426,'[110]Legacy Location Lookups'!$A$1:$C$340,2,0)</f>
        <v>73</v>
      </c>
      <c r="B8426" s="41" t="str">
        <f>VLOOKUP(A8426,'[110]Legacy Location Lookups'!$B$1:$C$340,2,0)</f>
        <v>Boynton Beach, FL</v>
      </c>
      <c r="C8426" s="41" t="s">
        <v>151</v>
      </c>
      <c r="D8426" s="41" t="s">
        <v>152</v>
      </c>
      <c r="E8426" s="41" t="s">
        <v>144</v>
      </c>
      <c r="F8426" s="38">
        <v>44399</v>
      </c>
      <c r="G8426" s="41" t="s">
        <v>159</v>
      </c>
      <c r="H8426" s="41">
        <v>5</v>
      </c>
    </row>
    <row r="8427" spans="1:8" x14ac:dyDescent="0.25">
      <c r="A8427" s="41">
        <f>VLOOKUP(D8427,'[110]Legacy Location Lookups'!$A$1:$C$340,2,0)</f>
        <v>73</v>
      </c>
      <c r="B8427" s="41" t="str">
        <f>VLOOKUP(A8427,'[110]Legacy Location Lookups'!$B$1:$C$340,2,0)</f>
        <v>Boynton Beach, FL</v>
      </c>
      <c r="C8427" s="41" t="s">
        <v>151</v>
      </c>
      <c r="D8427" s="41" t="s">
        <v>152</v>
      </c>
      <c r="E8427" s="41" t="s">
        <v>144</v>
      </c>
      <c r="F8427" s="38">
        <v>44399</v>
      </c>
      <c r="G8427" s="41" t="s">
        <v>145</v>
      </c>
      <c r="H8427" s="41">
        <v>17</v>
      </c>
    </row>
    <row r="8428" spans="1:8" x14ac:dyDescent="0.25">
      <c r="A8428" s="41">
        <f>VLOOKUP(D8428,'[110]Legacy Location Lookups'!$A$1:$C$340,2,0)</f>
        <v>73</v>
      </c>
      <c r="B8428" s="41" t="str">
        <f>VLOOKUP(A8428,'[110]Legacy Location Lookups'!$B$1:$C$340,2,0)</f>
        <v>Boynton Beach, FL</v>
      </c>
      <c r="C8428" s="41" t="s">
        <v>151</v>
      </c>
      <c r="D8428" s="41" t="s">
        <v>152</v>
      </c>
      <c r="E8428" s="41" t="s">
        <v>144</v>
      </c>
      <c r="F8428" s="38">
        <v>44399</v>
      </c>
      <c r="G8428" s="41" t="s">
        <v>145</v>
      </c>
      <c r="H8428" s="41">
        <v>6</v>
      </c>
    </row>
    <row r="8429" spans="1:8" x14ac:dyDescent="0.25">
      <c r="A8429" s="41">
        <f>VLOOKUP(D8429,'[110]Legacy Location Lookups'!$A$1:$C$340,2,0)</f>
        <v>75</v>
      </c>
      <c r="B8429" s="41" t="str">
        <f>VLOOKUP(A8429,'[110]Legacy Location Lookups'!$B$1:$C$340,2,0)</f>
        <v>Delray Beach, FL</v>
      </c>
      <c r="C8429" s="41" t="s">
        <v>151</v>
      </c>
      <c r="D8429" s="41" t="s">
        <v>153</v>
      </c>
      <c r="E8429" s="41" t="s">
        <v>144</v>
      </c>
      <c r="F8429" s="38">
        <v>44399</v>
      </c>
      <c r="G8429" s="41" t="s">
        <v>145</v>
      </c>
      <c r="H8429" s="41">
        <v>25</v>
      </c>
    </row>
    <row r="8430" spans="1:8" x14ac:dyDescent="0.25">
      <c r="A8430" s="41">
        <f>VLOOKUP(D8430,'[110]Legacy Location Lookups'!$A$1:$C$340,2,0)</f>
        <v>75</v>
      </c>
      <c r="B8430" s="41" t="str">
        <f>VLOOKUP(A8430,'[110]Legacy Location Lookups'!$B$1:$C$340,2,0)</f>
        <v>Delray Beach, FL</v>
      </c>
      <c r="C8430" s="41" t="s">
        <v>151</v>
      </c>
      <c r="D8430" s="41" t="s">
        <v>153</v>
      </c>
      <c r="E8430" s="41" t="s">
        <v>147</v>
      </c>
      <c r="F8430" s="38">
        <v>44399</v>
      </c>
      <c r="G8430" s="41" t="s">
        <v>147</v>
      </c>
      <c r="H8430" s="41">
        <v>0</v>
      </c>
    </row>
    <row r="8431" spans="1:8" x14ac:dyDescent="0.25">
      <c r="A8431" s="41">
        <f>VLOOKUP(D8431,'[110]Legacy Location Lookups'!$A$1:$C$340,2,0)</f>
        <v>75</v>
      </c>
      <c r="B8431" s="41" t="str">
        <f>VLOOKUP(A8431,'[110]Legacy Location Lookups'!$B$1:$C$340,2,0)</f>
        <v>Delray Beach, FL</v>
      </c>
      <c r="C8431" s="41" t="s">
        <v>151</v>
      </c>
      <c r="D8431" s="41" t="s">
        <v>153</v>
      </c>
      <c r="E8431" s="41" t="s">
        <v>144</v>
      </c>
      <c r="F8431" s="38">
        <v>44399</v>
      </c>
      <c r="G8431" s="41" t="s">
        <v>159</v>
      </c>
      <c r="H8431" s="41">
        <v>1</v>
      </c>
    </row>
    <row r="8432" spans="1:8" x14ac:dyDescent="0.25">
      <c r="A8432" s="41">
        <f>VLOOKUP(D8432,'[110]Legacy Location Lookups'!$A$1:$C$340,2,0)</f>
        <v>76</v>
      </c>
      <c r="B8432" s="41" t="str">
        <f>VLOOKUP(A8432,'[110]Legacy Location Lookups'!$B$1:$C$340,2,0)</f>
        <v>East Boca Raton, FL</v>
      </c>
      <c r="C8432" s="41" t="s">
        <v>151</v>
      </c>
      <c r="D8432" s="41" t="s">
        <v>175</v>
      </c>
      <c r="E8432" s="41" t="s">
        <v>144</v>
      </c>
      <c r="F8432" s="38">
        <v>44399</v>
      </c>
      <c r="G8432" s="41" t="s">
        <v>145</v>
      </c>
      <c r="H8432" s="41">
        <v>39</v>
      </c>
    </row>
    <row r="8433" spans="1:8" x14ac:dyDescent="0.25">
      <c r="A8433" s="41">
        <f>VLOOKUP(D8433,'[110]Legacy Location Lookups'!$A$1:$C$340,2,0)</f>
        <v>77</v>
      </c>
      <c r="B8433" s="41" t="str">
        <f>VLOOKUP(A8433,'[110]Legacy Location Lookups'!$B$1:$C$340,2,0)</f>
        <v>West Boca Raton, FL</v>
      </c>
      <c r="C8433" s="41" t="s">
        <v>151</v>
      </c>
      <c r="D8433" s="41" t="s">
        <v>154</v>
      </c>
      <c r="E8433" s="41" t="s">
        <v>144</v>
      </c>
      <c r="F8433" s="38">
        <v>44399</v>
      </c>
      <c r="G8433" s="41" t="s">
        <v>145</v>
      </c>
      <c r="H8433" s="41">
        <v>1</v>
      </c>
    </row>
    <row r="8434" spans="1:8" x14ac:dyDescent="0.25">
      <c r="A8434" s="41">
        <f>VLOOKUP(D8434,'[110]Legacy Location Lookups'!$A$1:$C$340,2,0)</f>
        <v>72</v>
      </c>
      <c r="B8434" s="41" t="str">
        <f>VLOOKUP(A8434,'[110]Legacy Location Lookups'!$B$1:$C$340,2,0)</f>
        <v>Boca Raton, FL</v>
      </c>
      <c r="C8434" s="41" t="s">
        <v>151</v>
      </c>
      <c r="D8434" s="41" t="s">
        <v>155</v>
      </c>
      <c r="E8434" s="41" t="s">
        <v>144</v>
      </c>
      <c r="F8434" s="38">
        <v>44399</v>
      </c>
      <c r="G8434" s="41" t="s">
        <v>145</v>
      </c>
      <c r="H8434" s="41">
        <v>16</v>
      </c>
    </row>
    <row r="8435" spans="1:8" x14ac:dyDescent="0.25">
      <c r="A8435" s="41">
        <f>VLOOKUP(D8435,'[110]Legacy Location Lookups'!$A$1:$C$340,2,0)</f>
        <v>72</v>
      </c>
      <c r="B8435" s="41" t="str">
        <f>VLOOKUP(A8435,'[110]Legacy Location Lookups'!$B$1:$C$340,2,0)</f>
        <v>Boca Raton, FL</v>
      </c>
      <c r="C8435" s="41" t="s">
        <v>151</v>
      </c>
      <c r="D8435" s="41" t="s">
        <v>155</v>
      </c>
      <c r="E8435" s="41" t="s">
        <v>144</v>
      </c>
      <c r="F8435" s="38">
        <v>44399</v>
      </c>
      <c r="G8435" s="41" t="s">
        <v>159</v>
      </c>
      <c r="H8435" s="41">
        <v>0</v>
      </c>
    </row>
    <row r="8436" spans="1:8" x14ac:dyDescent="0.25">
      <c r="A8436" s="41">
        <f>VLOOKUP(D8436,'[110]Legacy Location Lookups'!$A$1:$C$340,2,0)</f>
        <v>72</v>
      </c>
      <c r="B8436" s="41" t="str">
        <f>VLOOKUP(A8436,'[110]Legacy Location Lookups'!$B$1:$C$340,2,0)</f>
        <v>Boca Raton, FL</v>
      </c>
      <c r="C8436" s="41" t="s">
        <v>151</v>
      </c>
      <c r="D8436" s="41" t="s">
        <v>155</v>
      </c>
      <c r="E8436" s="41" t="s">
        <v>147</v>
      </c>
      <c r="F8436" s="38">
        <v>44399</v>
      </c>
      <c r="G8436" s="41" t="s">
        <v>147</v>
      </c>
      <c r="H8436" s="41">
        <v>0</v>
      </c>
    </row>
    <row r="8437" spans="1:8" x14ac:dyDescent="0.25">
      <c r="A8437" s="41">
        <f>VLOOKUP(D8437,'[110]Legacy Location Lookups'!$A$1:$C$340,2,0)</f>
        <v>104</v>
      </c>
      <c r="B8437" s="41" t="str">
        <f>VLOOKUP(A8437,'[110]Legacy Location Lookups'!$B$1:$C$340,2,0)</f>
        <v>Miami, FL</v>
      </c>
      <c r="C8437" s="41" t="s">
        <v>151</v>
      </c>
      <c r="D8437" s="41" t="s">
        <v>223</v>
      </c>
      <c r="E8437" s="41" t="s">
        <v>144</v>
      </c>
      <c r="F8437" s="38">
        <v>44399</v>
      </c>
      <c r="G8437" s="41" t="s">
        <v>145</v>
      </c>
      <c r="H8437" s="41">
        <v>25</v>
      </c>
    </row>
    <row r="8438" spans="1:8" x14ac:dyDescent="0.25">
      <c r="A8438" s="41">
        <f>VLOOKUP(D8438,'[110]Legacy Location Lookups'!$A$1:$C$340,2,0)</f>
        <v>104</v>
      </c>
      <c r="B8438" s="41" t="str">
        <f>VLOOKUP(A8438,'[110]Legacy Location Lookups'!$B$1:$C$340,2,0)</f>
        <v>Miami, FL</v>
      </c>
      <c r="C8438" s="41" t="s">
        <v>151</v>
      </c>
      <c r="D8438" s="41" t="s">
        <v>223</v>
      </c>
      <c r="E8438" s="41" t="s">
        <v>144</v>
      </c>
      <c r="F8438" s="38">
        <v>44399</v>
      </c>
      <c r="G8438" s="41" t="s">
        <v>159</v>
      </c>
      <c r="H8438" s="41">
        <v>0</v>
      </c>
    </row>
    <row r="8439" spans="1:8" x14ac:dyDescent="0.25">
      <c r="A8439" s="41">
        <f>VLOOKUP(D8439,'[110]Legacy Location Lookups'!$A$1:$C$340,2,0)</f>
        <v>73</v>
      </c>
      <c r="B8439" s="41" t="str">
        <f>VLOOKUP(A8439,'[110]Legacy Location Lookups'!$B$1:$C$340,2,0)</f>
        <v>Boynton Beach, FL</v>
      </c>
      <c r="C8439" s="41" t="s">
        <v>151</v>
      </c>
      <c r="D8439" s="41" t="s">
        <v>152</v>
      </c>
      <c r="E8439" s="41" t="s">
        <v>144</v>
      </c>
      <c r="F8439" s="38">
        <v>44400</v>
      </c>
      <c r="G8439" s="41" t="s">
        <v>145</v>
      </c>
      <c r="H8439" s="41">
        <v>50</v>
      </c>
    </row>
    <row r="8440" spans="1:8" x14ac:dyDescent="0.25">
      <c r="A8440" s="41">
        <f>VLOOKUP(D8440,'[110]Legacy Location Lookups'!$A$1:$C$340,2,0)</f>
        <v>73</v>
      </c>
      <c r="B8440" s="41" t="str">
        <f>VLOOKUP(A8440,'[110]Legacy Location Lookups'!$B$1:$C$340,2,0)</f>
        <v>Boynton Beach, FL</v>
      </c>
      <c r="C8440" s="41" t="s">
        <v>151</v>
      </c>
      <c r="D8440" s="41" t="s">
        <v>152</v>
      </c>
      <c r="E8440" s="41" t="s">
        <v>144</v>
      </c>
      <c r="F8440" s="38">
        <v>44400</v>
      </c>
      <c r="G8440" s="41" t="s">
        <v>159</v>
      </c>
      <c r="H8440" s="41">
        <v>9</v>
      </c>
    </row>
    <row r="8441" spans="1:8" x14ac:dyDescent="0.25">
      <c r="A8441" s="41">
        <f>VLOOKUP(D8441,'[110]Legacy Location Lookups'!$A$1:$C$340,2,0)</f>
        <v>73</v>
      </c>
      <c r="B8441" s="41" t="str">
        <f>VLOOKUP(A8441,'[110]Legacy Location Lookups'!$B$1:$C$340,2,0)</f>
        <v>Boynton Beach, FL</v>
      </c>
      <c r="C8441" s="41" t="s">
        <v>151</v>
      </c>
      <c r="D8441" s="41" t="s">
        <v>152</v>
      </c>
      <c r="E8441" s="41" t="s">
        <v>144</v>
      </c>
      <c r="F8441" s="38">
        <v>44400</v>
      </c>
      <c r="G8441" s="41" t="s">
        <v>145</v>
      </c>
      <c r="H8441" s="41">
        <v>0</v>
      </c>
    </row>
    <row r="8442" spans="1:8" x14ac:dyDescent="0.25">
      <c r="A8442" s="41">
        <f>VLOOKUP(D8442,'[110]Legacy Location Lookups'!$A$1:$C$340,2,0)</f>
        <v>73</v>
      </c>
      <c r="B8442" s="41" t="str">
        <f>VLOOKUP(A8442,'[110]Legacy Location Lookups'!$B$1:$C$340,2,0)</f>
        <v>Boynton Beach, FL</v>
      </c>
      <c r="C8442" s="41" t="s">
        <v>151</v>
      </c>
      <c r="D8442" s="41" t="s">
        <v>152</v>
      </c>
      <c r="E8442" s="41" t="s">
        <v>144</v>
      </c>
      <c r="F8442" s="38">
        <v>44400</v>
      </c>
      <c r="G8442" s="41" t="s">
        <v>145</v>
      </c>
      <c r="H8442" s="41">
        <v>6</v>
      </c>
    </row>
    <row r="8443" spans="1:8" x14ac:dyDescent="0.25">
      <c r="A8443" s="41">
        <f>VLOOKUP(D8443,'[110]Legacy Location Lookups'!$A$1:$C$340,2,0)</f>
        <v>75</v>
      </c>
      <c r="B8443" s="41" t="str">
        <f>VLOOKUP(A8443,'[110]Legacy Location Lookups'!$B$1:$C$340,2,0)</f>
        <v>Delray Beach, FL</v>
      </c>
      <c r="C8443" s="41" t="s">
        <v>151</v>
      </c>
      <c r="D8443" s="41" t="s">
        <v>153</v>
      </c>
      <c r="E8443" s="41" t="s">
        <v>144</v>
      </c>
      <c r="F8443" s="38">
        <v>44400</v>
      </c>
      <c r="G8443" s="41" t="s">
        <v>145</v>
      </c>
      <c r="H8443" s="41">
        <v>44</v>
      </c>
    </row>
    <row r="8444" spans="1:8" x14ac:dyDescent="0.25">
      <c r="A8444" s="41">
        <f>VLOOKUP(D8444,'[110]Legacy Location Lookups'!$A$1:$C$340,2,0)</f>
        <v>75</v>
      </c>
      <c r="B8444" s="41" t="str">
        <f>VLOOKUP(A8444,'[110]Legacy Location Lookups'!$B$1:$C$340,2,0)</f>
        <v>Delray Beach, FL</v>
      </c>
      <c r="C8444" s="41" t="s">
        <v>151</v>
      </c>
      <c r="D8444" s="41" t="s">
        <v>153</v>
      </c>
      <c r="E8444" s="41" t="s">
        <v>144</v>
      </c>
      <c r="F8444" s="38">
        <v>44400</v>
      </c>
      <c r="G8444" s="41" t="s">
        <v>159</v>
      </c>
      <c r="H8444" s="41">
        <v>0</v>
      </c>
    </row>
    <row r="8445" spans="1:8" x14ac:dyDescent="0.25">
      <c r="A8445" s="41">
        <f>VLOOKUP(D8445,'[110]Legacy Location Lookups'!$A$1:$C$340,2,0)</f>
        <v>76</v>
      </c>
      <c r="B8445" s="41" t="str">
        <f>VLOOKUP(A8445,'[110]Legacy Location Lookups'!$B$1:$C$340,2,0)</f>
        <v>East Boca Raton, FL</v>
      </c>
      <c r="C8445" s="41" t="s">
        <v>151</v>
      </c>
      <c r="D8445" s="41" t="s">
        <v>175</v>
      </c>
      <c r="E8445" s="41" t="s">
        <v>144</v>
      </c>
      <c r="F8445" s="38">
        <v>44400</v>
      </c>
      <c r="G8445" s="41" t="s">
        <v>145</v>
      </c>
      <c r="H8445" s="41">
        <v>0</v>
      </c>
    </row>
    <row r="8446" spans="1:8" x14ac:dyDescent="0.25">
      <c r="A8446" s="41">
        <f>VLOOKUP(D8446,'[110]Legacy Location Lookups'!$A$1:$C$340,2,0)</f>
        <v>76</v>
      </c>
      <c r="B8446" s="41" t="str">
        <f>VLOOKUP(A8446,'[110]Legacy Location Lookups'!$B$1:$C$340,2,0)</f>
        <v>East Boca Raton, FL</v>
      </c>
      <c r="C8446" s="41" t="s">
        <v>151</v>
      </c>
      <c r="D8446" s="41" t="s">
        <v>175</v>
      </c>
      <c r="E8446" s="41" t="s">
        <v>144</v>
      </c>
      <c r="F8446" s="38">
        <v>44400</v>
      </c>
      <c r="G8446" s="41" t="s">
        <v>159</v>
      </c>
      <c r="H8446" s="41">
        <v>0</v>
      </c>
    </row>
    <row r="8447" spans="1:8" x14ac:dyDescent="0.25">
      <c r="A8447" s="41">
        <f>VLOOKUP(D8447,'[110]Legacy Location Lookups'!$A$1:$C$340,2,0)</f>
        <v>77</v>
      </c>
      <c r="B8447" s="41" t="str">
        <f>VLOOKUP(A8447,'[110]Legacy Location Lookups'!$B$1:$C$340,2,0)</f>
        <v>West Boca Raton, FL</v>
      </c>
      <c r="C8447" s="41" t="s">
        <v>151</v>
      </c>
      <c r="D8447" s="41" t="s">
        <v>154</v>
      </c>
      <c r="E8447" s="41" t="s">
        <v>144</v>
      </c>
      <c r="F8447" s="38">
        <v>44400</v>
      </c>
      <c r="G8447" s="41" t="s">
        <v>145</v>
      </c>
      <c r="H8447" s="41">
        <v>48</v>
      </c>
    </row>
    <row r="8448" spans="1:8" x14ac:dyDescent="0.25">
      <c r="A8448" s="41">
        <f>VLOOKUP(D8448,'[110]Legacy Location Lookups'!$A$1:$C$340,2,0)</f>
        <v>72</v>
      </c>
      <c r="B8448" s="41" t="str">
        <f>VLOOKUP(A8448,'[110]Legacy Location Lookups'!$B$1:$C$340,2,0)</f>
        <v>Boca Raton, FL</v>
      </c>
      <c r="C8448" s="41" t="s">
        <v>151</v>
      </c>
      <c r="D8448" s="41" t="s">
        <v>155</v>
      </c>
      <c r="E8448" s="41" t="s">
        <v>144</v>
      </c>
      <c r="F8448" s="38">
        <v>44400</v>
      </c>
      <c r="G8448" s="41" t="s">
        <v>145</v>
      </c>
      <c r="H8448" s="41">
        <v>18</v>
      </c>
    </row>
    <row r="8449" spans="1:8" x14ac:dyDescent="0.25">
      <c r="A8449" s="41">
        <f>VLOOKUP(D8449,'[110]Legacy Location Lookups'!$A$1:$C$340,2,0)</f>
        <v>72</v>
      </c>
      <c r="B8449" s="41" t="str">
        <f>VLOOKUP(A8449,'[110]Legacy Location Lookups'!$B$1:$C$340,2,0)</f>
        <v>Boca Raton, FL</v>
      </c>
      <c r="C8449" s="41" t="s">
        <v>151</v>
      </c>
      <c r="D8449" s="41" t="s">
        <v>155</v>
      </c>
      <c r="E8449" s="41" t="s">
        <v>147</v>
      </c>
      <c r="F8449" s="38">
        <v>44400</v>
      </c>
      <c r="G8449" s="41" t="s">
        <v>147</v>
      </c>
      <c r="H8449" s="41">
        <v>0</v>
      </c>
    </row>
    <row r="8450" spans="1:8" x14ac:dyDescent="0.25">
      <c r="A8450" s="41">
        <f>VLOOKUP(D8450,'[110]Legacy Location Lookups'!$A$1:$C$340,2,0)</f>
        <v>72</v>
      </c>
      <c r="B8450" s="41" t="str">
        <f>VLOOKUP(A8450,'[110]Legacy Location Lookups'!$B$1:$C$340,2,0)</f>
        <v>Boca Raton, FL</v>
      </c>
      <c r="C8450" s="41" t="s">
        <v>151</v>
      </c>
      <c r="D8450" s="41" t="s">
        <v>155</v>
      </c>
      <c r="E8450" s="41" t="s">
        <v>144</v>
      </c>
      <c r="F8450" s="38">
        <v>44400</v>
      </c>
      <c r="G8450" s="41" t="s">
        <v>159</v>
      </c>
      <c r="H8450" s="41">
        <v>0</v>
      </c>
    </row>
    <row r="8451" spans="1:8" x14ac:dyDescent="0.25">
      <c r="A8451" s="41">
        <f>VLOOKUP(D8451,'[110]Legacy Location Lookups'!$A$1:$C$340,2,0)</f>
        <v>104</v>
      </c>
      <c r="B8451" s="41" t="str">
        <f>VLOOKUP(A8451,'[110]Legacy Location Lookups'!$B$1:$C$340,2,0)</f>
        <v>Miami, FL</v>
      </c>
      <c r="C8451" s="41" t="s">
        <v>151</v>
      </c>
      <c r="D8451" s="41" t="s">
        <v>223</v>
      </c>
      <c r="E8451" s="41" t="s">
        <v>144</v>
      </c>
      <c r="F8451" s="38">
        <v>44400</v>
      </c>
      <c r="G8451" s="41" t="s">
        <v>145</v>
      </c>
      <c r="H8451" s="41">
        <v>16</v>
      </c>
    </row>
    <row r="8452" spans="1:8" x14ac:dyDescent="0.25">
      <c r="A8452" s="41">
        <f>VLOOKUP(D8452,'[110]Legacy Location Lookups'!$A$1:$C$340,2,0)</f>
        <v>104</v>
      </c>
      <c r="B8452" s="41" t="str">
        <f>VLOOKUP(A8452,'[110]Legacy Location Lookups'!$B$1:$C$340,2,0)</f>
        <v>Miami, FL</v>
      </c>
      <c r="C8452" s="41" t="s">
        <v>151</v>
      </c>
      <c r="D8452" s="41" t="s">
        <v>223</v>
      </c>
      <c r="E8452" s="41" t="s">
        <v>144</v>
      </c>
      <c r="F8452" s="38">
        <v>44400</v>
      </c>
      <c r="G8452" s="41" t="s">
        <v>159</v>
      </c>
      <c r="H8452" s="41">
        <v>0</v>
      </c>
    </row>
  </sheetData>
  <phoneticPr fontId="5" type="noConversion"/>
  <dataValidations disablePrompts="1" count="1">
    <dataValidation type="list" allowBlank="1" showInputMessage="1" showErrorMessage="1" sqref="E229 G206:G220 E206:E220 E269:E282 G269:G282 E600:E608 G600:G608" xr:uid="{42F92CCC-D97D-4FC1-9D7D-5DE145DAAFF5}">
      <formula1>#N/A</formula1>
    </dataValidation>
  </dataValidations>
  <pageMargins left="0.7" right="0.7" top="0.75" bottom="0.75" header="0.3" footer="0.3"/>
  <pageSetup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E76C-7AD8-4166-AAAF-F0C3003A6373}">
  <dimension ref="A1:H118"/>
  <sheetViews>
    <sheetView workbookViewId="0">
      <selection activeCell="A3" sqref="A3:H116"/>
    </sheetView>
  </sheetViews>
  <sheetFormatPr defaultRowHeight="15" x14ac:dyDescent="0.25"/>
  <cols>
    <col min="1" max="1" width="46" bestFit="1" customWidth="1"/>
    <col min="2" max="2" width="47" bestFit="1" customWidth="1"/>
    <col min="3" max="3" width="33.85546875" bestFit="1" customWidth="1"/>
    <col min="4" max="6" width="7.7109375" bestFit="1" customWidth="1"/>
  </cols>
  <sheetData>
    <row r="1" spans="1:8" x14ac:dyDescent="0.25">
      <c r="A1" s="31"/>
      <c r="B1" s="27"/>
    </row>
    <row r="3" spans="1:8" x14ac:dyDescent="0.25">
      <c r="A3" s="31" t="s">
        <v>104</v>
      </c>
      <c r="B3" s="31" t="s">
        <v>105</v>
      </c>
      <c r="C3" s="31" t="s">
        <v>106</v>
      </c>
      <c r="D3" s="31" t="s">
        <v>1</v>
      </c>
      <c r="E3" s="31" t="s">
        <v>127</v>
      </c>
      <c r="F3" s="31" t="s">
        <v>128</v>
      </c>
      <c r="G3" s="31" t="s">
        <v>133</v>
      </c>
      <c r="H3" s="31" t="s">
        <v>134</v>
      </c>
    </row>
    <row r="4" spans="1:8" x14ac:dyDescent="0.25">
      <c r="A4" s="31" t="s">
        <v>193</v>
      </c>
      <c r="B4" s="31" t="s">
        <v>193</v>
      </c>
      <c r="C4" s="31" t="s">
        <v>193</v>
      </c>
      <c r="D4" s="1">
        <v>1.0659519712497526E-4</v>
      </c>
      <c r="E4" s="32">
        <v>0.95935677412477727</v>
      </c>
      <c r="F4" s="32">
        <v>1.5989279568746289</v>
      </c>
      <c r="G4" s="31">
        <v>0</v>
      </c>
      <c r="H4" s="31">
        <v>0</v>
      </c>
    </row>
    <row r="5" spans="1:8" x14ac:dyDescent="0.25">
      <c r="A5" s="31" t="s">
        <v>193</v>
      </c>
      <c r="B5" s="31" t="s">
        <v>194</v>
      </c>
      <c r="C5" s="31"/>
      <c r="D5" s="1">
        <v>1.0659519712497526E-4</v>
      </c>
      <c r="E5" s="32">
        <v>0.95935677412477727</v>
      </c>
      <c r="F5" s="32">
        <v>1.5989279568746289</v>
      </c>
      <c r="G5" s="31">
        <v>0</v>
      </c>
      <c r="H5" s="31">
        <v>0</v>
      </c>
    </row>
    <row r="6" spans="1:8" x14ac:dyDescent="0.25">
      <c r="A6" s="31" t="s">
        <v>194</v>
      </c>
      <c r="B6" s="31"/>
      <c r="C6" s="31"/>
      <c r="D6" s="1">
        <v>1.0659519712497526E-4</v>
      </c>
      <c r="E6" s="32">
        <v>0.95935677412477727</v>
      </c>
      <c r="F6" s="32">
        <v>1.5989279568746289</v>
      </c>
      <c r="G6" s="31">
        <v>0</v>
      </c>
      <c r="H6" s="31">
        <v>0</v>
      </c>
    </row>
    <row r="7" spans="1:8" x14ac:dyDescent="0.25">
      <c r="A7" s="31" t="s">
        <v>2</v>
      </c>
      <c r="B7" s="31" t="s">
        <v>2</v>
      </c>
      <c r="C7" s="31" t="s">
        <v>3</v>
      </c>
      <c r="D7" s="1">
        <v>4.2105102864365224E-2</v>
      </c>
      <c r="E7" s="32">
        <v>378.94592577928699</v>
      </c>
      <c r="F7" s="32">
        <v>631.57654296547832</v>
      </c>
      <c r="G7" s="31">
        <v>459</v>
      </c>
      <c r="H7" s="31">
        <v>389</v>
      </c>
    </row>
    <row r="8" spans="1:8" x14ac:dyDescent="0.25">
      <c r="A8" s="31" t="s">
        <v>2</v>
      </c>
      <c r="B8" s="31" t="s">
        <v>2</v>
      </c>
      <c r="C8" s="31" t="s">
        <v>4</v>
      </c>
      <c r="D8" s="1">
        <v>1.5136517991746486E-2</v>
      </c>
      <c r="E8" s="32">
        <v>136.22866192571837</v>
      </c>
      <c r="F8" s="32">
        <v>227.04776987619729</v>
      </c>
      <c r="G8" s="31">
        <v>151</v>
      </c>
      <c r="H8" s="31">
        <v>161</v>
      </c>
    </row>
    <row r="9" spans="1:8" x14ac:dyDescent="0.25">
      <c r="A9" s="31" t="s">
        <v>2</v>
      </c>
      <c r="B9" s="31" t="s">
        <v>2</v>
      </c>
      <c r="C9" s="31" t="s">
        <v>5</v>
      </c>
      <c r="D9" s="1">
        <v>1.1877750536782956E-3</v>
      </c>
      <c r="E9" s="32">
        <v>10.689975483104661</v>
      </c>
      <c r="F9" s="32">
        <v>17.816625805174436</v>
      </c>
      <c r="G9" s="31">
        <v>0</v>
      </c>
      <c r="H9" s="31">
        <v>4</v>
      </c>
    </row>
    <row r="10" spans="1:8" x14ac:dyDescent="0.25">
      <c r="A10" s="31" t="s">
        <v>2</v>
      </c>
      <c r="B10" s="31" t="s">
        <v>2</v>
      </c>
      <c r="C10" s="31" t="s">
        <v>6</v>
      </c>
      <c r="D10" s="1">
        <v>1.1192495698122403E-3</v>
      </c>
      <c r="E10" s="32">
        <v>10.073246128310162</v>
      </c>
      <c r="F10" s="32">
        <v>16.788743547183604</v>
      </c>
      <c r="G10" s="31">
        <v>22</v>
      </c>
      <c r="H10" s="31">
        <v>0</v>
      </c>
    </row>
    <row r="11" spans="1:8" x14ac:dyDescent="0.25">
      <c r="A11" s="31" t="s">
        <v>2</v>
      </c>
      <c r="B11" s="31" t="s">
        <v>2</v>
      </c>
      <c r="C11" s="31" t="s">
        <v>7</v>
      </c>
      <c r="D11" s="1">
        <v>1.3628957346693265E-3</v>
      </c>
      <c r="E11" s="32">
        <v>12.266061612023938</v>
      </c>
      <c r="F11" s="32">
        <v>20.443436020039897</v>
      </c>
      <c r="G11" s="31">
        <v>0</v>
      </c>
      <c r="H11" s="31">
        <v>7</v>
      </c>
    </row>
    <row r="12" spans="1:8" x14ac:dyDescent="0.25">
      <c r="A12" s="31" t="s">
        <v>2</v>
      </c>
      <c r="B12" s="31" t="s">
        <v>2</v>
      </c>
      <c r="C12" s="31" t="s">
        <v>8</v>
      </c>
      <c r="D12" s="1">
        <v>1.0887937992051044E-3</v>
      </c>
      <c r="E12" s="32">
        <v>9.7991441928459402</v>
      </c>
      <c r="F12" s="32">
        <v>16.331906988076568</v>
      </c>
      <c r="G12" s="31">
        <v>0</v>
      </c>
      <c r="H12" s="31">
        <v>32</v>
      </c>
    </row>
    <row r="13" spans="1:8" x14ac:dyDescent="0.25">
      <c r="A13" s="31" t="s">
        <v>2</v>
      </c>
      <c r="B13" s="31" t="s">
        <v>2</v>
      </c>
      <c r="C13" s="31" t="s">
        <v>9</v>
      </c>
      <c r="D13" s="1">
        <v>1.9720111468120422E-3</v>
      </c>
      <c r="E13" s="32">
        <v>17.748100321308378</v>
      </c>
      <c r="F13" s="32">
        <v>29.580167202180633</v>
      </c>
      <c r="G13" s="31">
        <v>0</v>
      </c>
      <c r="H13" s="31">
        <v>0</v>
      </c>
    </row>
    <row r="14" spans="1:8" x14ac:dyDescent="0.25">
      <c r="A14" s="31" t="s">
        <v>2</v>
      </c>
      <c r="B14" s="31" t="s">
        <v>2</v>
      </c>
      <c r="C14" s="31" t="s">
        <v>10</v>
      </c>
      <c r="D14" s="1">
        <v>1.9034856629459866E-4</v>
      </c>
      <c r="E14" s="32">
        <v>1.7131370966513879</v>
      </c>
      <c r="F14" s="32">
        <v>2.8552284944189799</v>
      </c>
      <c r="G14" s="31">
        <v>0</v>
      </c>
      <c r="H14" s="31">
        <v>0</v>
      </c>
    </row>
    <row r="15" spans="1:8" x14ac:dyDescent="0.25">
      <c r="A15" s="31" t="s">
        <v>2</v>
      </c>
      <c r="B15" s="31" t="s">
        <v>2</v>
      </c>
      <c r="C15" s="31" t="s">
        <v>11</v>
      </c>
      <c r="D15" s="1">
        <v>6.1368377773378608E-3</v>
      </c>
      <c r="E15" s="32">
        <v>55.231539996040745</v>
      </c>
      <c r="F15" s="32">
        <v>92.05256666006791</v>
      </c>
      <c r="G15" s="31">
        <v>0</v>
      </c>
      <c r="H15" s="31">
        <v>0</v>
      </c>
    </row>
    <row r="16" spans="1:8" x14ac:dyDescent="0.25">
      <c r="A16" s="31" t="s">
        <v>2</v>
      </c>
      <c r="B16" s="31" t="s">
        <v>2</v>
      </c>
      <c r="C16" s="31" t="s">
        <v>12</v>
      </c>
      <c r="D16" s="1">
        <v>8.7331922215961866E-3</v>
      </c>
      <c r="E16" s="32">
        <v>78.598729994365684</v>
      </c>
      <c r="F16" s="32">
        <v>130.9978833239428</v>
      </c>
      <c r="G16" s="31">
        <v>0</v>
      </c>
      <c r="H16" s="31">
        <v>0</v>
      </c>
    </row>
    <row r="17" spans="1:8" x14ac:dyDescent="0.25">
      <c r="A17" s="31" t="s">
        <v>2</v>
      </c>
      <c r="B17" s="31" t="s">
        <v>2</v>
      </c>
      <c r="C17" s="31" t="s">
        <v>13</v>
      </c>
      <c r="D17" s="1">
        <v>4.9338348383559973E-3</v>
      </c>
      <c r="E17" s="32">
        <v>44.404513545203976</v>
      </c>
      <c r="F17" s="32">
        <v>74.007522575339962</v>
      </c>
      <c r="G17" s="31"/>
      <c r="H17" s="31"/>
    </row>
    <row r="18" spans="1:8" x14ac:dyDescent="0.25">
      <c r="A18" s="31" t="s">
        <v>2</v>
      </c>
      <c r="B18" s="31" t="s">
        <v>2</v>
      </c>
      <c r="C18" s="31" t="s">
        <v>14</v>
      </c>
      <c r="D18" s="1">
        <v>1.3933515052764623E-3</v>
      </c>
      <c r="E18" s="32">
        <v>12.540163547488161</v>
      </c>
      <c r="F18" s="32">
        <v>20.900272579146936</v>
      </c>
      <c r="G18" s="31">
        <v>632</v>
      </c>
      <c r="H18" s="31">
        <v>593</v>
      </c>
    </row>
    <row r="19" spans="1:8" x14ac:dyDescent="0.25">
      <c r="A19" s="31" t="s">
        <v>2</v>
      </c>
      <c r="B19" s="31" t="s">
        <v>2</v>
      </c>
      <c r="C19" s="31" t="s">
        <v>15</v>
      </c>
      <c r="D19" s="1">
        <v>2.0176948027227459E-3</v>
      </c>
      <c r="E19" s="32">
        <v>18.159253224504713</v>
      </c>
      <c r="F19" s="32">
        <v>30.265422040841187</v>
      </c>
      <c r="G19" s="31">
        <v>0</v>
      </c>
      <c r="H19" s="31">
        <v>0</v>
      </c>
    </row>
    <row r="20" spans="1:8" x14ac:dyDescent="0.25">
      <c r="A20" s="31" t="s">
        <v>2</v>
      </c>
      <c r="B20" s="31" t="s">
        <v>107</v>
      </c>
      <c r="C20" s="31"/>
      <c r="D20" s="1">
        <v>8.7377605871872571E-2</v>
      </c>
      <c r="E20" s="32">
        <v>786.39845284685316</v>
      </c>
      <c r="F20" s="32">
        <v>1310.6640880780885</v>
      </c>
      <c r="G20" s="31">
        <v>0</v>
      </c>
      <c r="H20" s="31">
        <v>0</v>
      </c>
    </row>
    <row r="21" spans="1:8" x14ac:dyDescent="0.25">
      <c r="A21" s="31" t="s">
        <v>107</v>
      </c>
      <c r="B21" s="31"/>
      <c r="C21" s="31"/>
      <c r="D21" s="1">
        <v>8.7377605871872571E-2</v>
      </c>
      <c r="E21" s="32">
        <v>786.39845284685316</v>
      </c>
      <c r="F21" s="32">
        <v>1310.6640880780885</v>
      </c>
      <c r="G21" s="31">
        <v>0</v>
      </c>
      <c r="H21" s="31">
        <v>0</v>
      </c>
    </row>
    <row r="22" spans="1:8" x14ac:dyDescent="0.25">
      <c r="A22" s="31" t="s">
        <v>16</v>
      </c>
      <c r="B22" s="31" t="s">
        <v>16</v>
      </c>
      <c r="C22" s="31" t="s">
        <v>17</v>
      </c>
      <c r="D22" s="1">
        <v>2.5643758851208332E-2</v>
      </c>
      <c r="E22" s="32">
        <v>230.79382966087499</v>
      </c>
      <c r="F22" s="32">
        <v>384.65638276812496</v>
      </c>
      <c r="G22" s="31">
        <v>299</v>
      </c>
      <c r="H22" s="31">
        <v>252</v>
      </c>
    </row>
    <row r="23" spans="1:8" x14ac:dyDescent="0.25">
      <c r="A23" s="31" t="s">
        <v>16</v>
      </c>
      <c r="B23" s="31" t="s">
        <v>108</v>
      </c>
      <c r="C23" s="31"/>
      <c r="D23" s="1">
        <v>2.5643758851208332E-2</v>
      </c>
      <c r="E23" s="32">
        <v>230.79382966087499</v>
      </c>
      <c r="F23" s="32">
        <v>384.65638276812496</v>
      </c>
      <c r="G23" s="31">
        <v>0</v>
      </c>
      <c r="H23" s="31">
        <v>0</v>
      </c>
    </row>
    <row r="24" spans="1:8" x14ac:dyDescent="0.25">
      <c r="A24" s="31" t="s">
        <v>108</v>
      </c>
      <c r="B24" s="31"/>
      <c r="C24" s="31"/>
      <c r="D24" s="1">
        <v>2.5643758851208332E-2</v>
      </c>
      <c r="E24" s="32">
        <v>230.79382966087499</v>
      </c>
      <c r="F24" s="32">
        <v>384.65638276812496</v>
      </c>
      <c r="G24" s="31">
        <v>0</v>
      </c>
      <c r="H24" s="31">
        <v>0</v>
      </c>
    </row>
    <row r="25" spans="1:8" x14ac:dyDescent="0.25">
      <c r="A25" s="31" t="s">
        <v>18</v>
      </c>
      <c r="B25" s="31" t="s">
        <v>19</v>
      </c>
      <c r="C25" s="31" t="s">
        <v>20</v>
      </c>
      <c r="D25" s="1">
        <v>1.7146598851817449E-2</v>
      </c>
      <c r="E25" s="32">
        <v>154.31938966635704</v>
      </c>
      <c r="F25" s="32">
        <v>257.19898277726173</v>
      </c>
      <c r="G25" s="31">
        <v>73</v>
      </c>
      <c r="H25" s="31">
        <v>96</v>
      </c>
    </row>
    <row r="26" spans="1:8" x14ac:dyDescent="0.25">
      <c r="A26" s="31" t="s">
        <v>18</v>
      </c>
      <c r="B26" s="31" t="s">
        <v>109</v>
      </c>
      <c r="C26" s="31"/>
      <c r="D26" s="1">
        <v>1.7146598851817449E-2</v>
      </c>
      <c r="E26" s="32">
        <v>154.31938966635704</v>
      </c>
      <c r="F26" s="32">
        <v>257.19898277726173</v>
      </c>
      <c r="G26" s="31">
        <v>0</v>
      </c>
      <c r="H26" s="31">
        <v>0</v>
      </c>
    </row>
    <row r="27" spans="1:8" x14ac:dyDescent="0.25">
      <c r="A27" s="31" t="s">
        <v>18</v>
      </c>
      <c r="B27" s="31" t="s">
        <v>21</v>
      </c>
      <c r="C27" s="31" t="s">
        <v>22</v>
      </c>
      <c r="D27" s="1">
        <v>1.7892765231692274E-2</v>
      </c>
      <c r="E27" s="32">
        <v>161.03488708523048</v>
      </c>
      <c r="F27" s="32">
        <v>268.39147847538413</v>
      </c>
      <c r="G27" s="31">
        <v>126</v>
      </c>
      <c r="H27" s="31">
        <v>152</v>
      </c>
    </row>
    <row r="28" spans="1:8" x14ac:dyDescent="0.25">
      <c r="A28" s="31" t="s">
        <v>18</v>
      </c>
      <c r="B28" s="31" t="s">
        <v>110</v>
      </c>
      <c r="C28" s="31"/>
      <c r="D28" s="1">
        <v>1.7892765231692274E-2</v>
      </c>
      <c r="E28" s="32">
        <v>161.03488708523048</v>
      </c>
      <c r="F28" s="32">
        <v>268.39147847538413</v>
      </c>
      <c r="G28" s="31">
        <v>0</v>
      </c>
      <c r="H28" s="31">
        <v>0</v>
      </c>
    </row>
    <row r="29" spans="1:8" x14ac:dyDescent="0.25">
      <c r="A29" s="31" t="s">
        <v>18</v>
      </c>
      <c r="B29" s="31" t="s">
        <v>18</v>
      </c>
      <c r="C29" s="31" t="s">
        <v>23</v>
      </c>
      <c r="D29" s="1">
        <v>7.7890633327749774E-3</v>
      </c>
      <c r="E29" s="32">
        <v>70.101569994974795</v>
      </c>
      <c r="F29" s="32">
        <v>116.83594999162466</v>
      </c>
      <c r="G29" s="31">
        <v>72</v>
      </c>
      <c r="H29" s="31">
        <v>76</v>
      </c>
    </row>
    <row r="30" spans="1:8" x14ac:dyDescent="0.25">
      <c r="A30" s="31" t="s">
        <v>18</v>
      </c>
      <c r="B30" s="31" t="s">
        <v>18</v>
      </c>
      <c r="C30" s="31" t="s">
        <v>24</v>
      </c>
      <c r="D30" s="1">
        <v>1.6567939210281869E-2</v>
      </c>
      <c r="E30" s="32">
        <v>149.11145289253682</v>
      </c>
      <c r="F30" s="32">
        <v>248.51908815422803</v>
      </c>
      <c r="G30" s="31">
        <v>0</v>
      </c>
      <c r="H30" s="31">
        <v>0</v>
      </c>
    </row>
    <row r="31" spans="1:8" x14ac:dyDescent="0.25">
      <c r="A31" s="31" t="s">
        <v>18</v>
      </c>
      <c r="B31" s="31" t="s">
        <v>111</v>
      </c>
      <c r="C31" s="31"/>
      <c r="D31" s="1">
        <v>2.4357002543056845E-2</v>
      </c>
      <c r="E31" s="32">
        <v>219.21302288751161</v>
      </c>
      <c r="F31" s="32">
        <v>365.35503814585269</v>
      </c>
      <c r="G31" s="31">
        <v>0</v>
      </c>
      <c r="H31" s="31">
        <v>0</v>
      </c>
    </row>
    <row r="32" spans="1:8" x14ac:dyDescent="0.25">
      <c r="A32" s="31" t="s">
        <v>111</v>
      </c>
      <c r="B32" s="31"/>
      <c r="C32" s="31"/>
      <c r="D32" s="1">
        <v>5.9396366626566569E-2</v>
      </c>
      <c r="E32" s="32">
        <v>534.56729963909913</v>
      </c>
      <c r="F32" s="32">
        <v>890.94549939849855</v>
      </c>
      <c r="G32" s="31">
        <v>0</v>
      </c>
      <c r="H32" s="31">
        <v>0</v>
      </c>
    </row>
    <row r="33" spans="1:8" x14ac:dyDescent="0.25">
      <c r="A33" s="31" t="s">
        <v>25</v>
      </c>
      <c r="B33" s="31" t="s">
        <v>26</v>
      </c>
      <c r="C33" s="31" t="s">
        <v>27</v>
      </c>
      <c r="D33" s="1">
        <v>1.018745526808692E-2</v>
      </c>
      <c r="E33" s="32">
        <v>91.687097412782279</v>
      </c>
      <c r="F33" s="32">
        <v>152.81182902130379</v>
      </c>
      <c r="G33" s="31">
        <v>53</v>
      </c>
      <c r="H33" s="31">
        <v>66</v>
      </c>
    </row>
    <row r="34" spans="1:8" x14ac:dyDescent="0.25">
      <c r="A34" s="31" t="s">
        <v>25</v>
      </c>
      <c r="B34" s="31" t="s">
        <v>26</v>
      </c>
      <c r="C34" s="31" t="s">
        <v>28</v>
      </c>
      <c r="D34" s="1">
        <v>6.5099209672752744E-3</v>
      </c>
      <c r="E34" s="32">
        <v>58.589288705477472</v>
      </c>
      <c r="F34" s="32">
        <v>97.64881450912911</v>
      </c>
      <c r="G34" s="31">
        <v>0</v>
      </c>
      <c r="H34" s="31">
        <v>0</v>
      </c>
    </row>
    <row r="35" spans="1:8" x14ac:dyDescent="0.25">
      <c r="A35" s="31" t="s">
        <v>25</v>
      </c>
      <c r="B35" s="31" t="s">
        <v>112</v>
      </c>
      <c r="C35" s="31"/>
      <c r="D35" s="1">
        <v>1.6697376235362195E-2</v>
      </c>
      <c r="E35" s="32">
        <v>150.27638611825975</v>
      </c>
      <c r="F35" s="32">
        <v>250.46064353043292</v>
      </c>
      <c r="G35" s="31">
        <v>0</v>
      </c>
      <c r="H35" s="31">
        <v>0</v>
      </c>
    </row>
    <row r="36" spans="1:8" x14ac:dyDescent="0.25">
      <c r="A36" s="31" t="s">
        <v>25</v>
      </c>
      <c r="B36" s="31" t="s">
        <v>29</v>
      </c>
      <c r="C36" s="31" t="s">
        <v>30</v>
      </c>
      <c r="D36" s="1">
        <v>3.4163760678554568E-2</v>
      </c>
      <c r="E36" s="32">
        <v>307.47384610699112</v>
      </c>
      <c r="F36" s="32">
        <v>512.45641017831849</v>
      </c>
      <c r="G36" s="31">
        <v>0</v>
      </c>
      <c r="H36" s="31">
        <v>0</v>
      </c>
    </row>
    <row r="37" spans="1:8" x14ac:dyDescent="0.25">
      <c r="A37" s="31" t="s">
        <v>25</v>
      </c>
      <c r="B37" s="31" t="s">
        <v>113</v>
      </c>
      <c r="C37" s="31"/>
      <c r="D37" s="1">
        <v>3.4163760678554568E-2</v>
      </c>
      <c r="E37" s="32">
        <v>307.47384610699112</v>
      </c>
      <c r="F37" s="32">
        <v>512.45641017831849</v>
      </c>
      <c r="G37" s="31">
        <v>0</v>
      </c>
      <c r="H37" s="31">
        <v>0</v>
      </c>
    </row>
    <row r="38" spans="1:8" x14ac:dyDescent="0.25">
      <c r="A38" s="31" t="s">
        <v>25</v>
      </c>
      <c r="B38" s="31" t="s">
        <v>25</v>
      </c>
      <c r="C38" s="31" t="s">
        <v>31</v>
      </c>
      <c r="D38" s="1">
        <v>1.8159253224504714E-2</v>
      </c>
      <c r="E38" s="32">
        <v>163.43327902054241</v>
      </c>
      <c r="F38" s="32">
        <v>272.3887983675707</v>
      </c>
      <c r="G38" s="31">
        <v>104</v>
      </c>
      <c r="H38" s="31">
        <v>120</v>
      </c>
    </row>
    <row r="39" spans="1:8" x14ac:dyDescent="0.25">
      <c r="A39" s="31" t="s">
        <v>25</v>
      </c>
      <c r="B39" s="31" t="s">
        <v>25</v>
      </c>
      <c r="C39" s="31" t="s">
        <v>32</v>
      </c>
      <c r="D39" s="1">
        <v>3.3151106305867303E-2</v>
      </c>
      <c r="E39" s="32">
        <v>298.35995675280572</v>
      </c>
      <c r="F39" s="32">
        <v>497.26659458800953</v>
      </c>
      <c r="G39" s="31">
        <v>149</v>
      </c>
      <c r="H39" s="31">
        <v>162</v>
      </c>
    </row>
    <row r="40" spans="1:8" x14ac:dyDescent="0.25">
      <c r="A40" s="31" t="s">
        <v>25</v>
      </c>
      <c r="B40" s="31" t="s">
        <v>25</v>
      </c>
      <c r="C40" s="31" t="s">
        <v>33</v>
      </c>
      <c r="D40" s="1">
        <v>2.2080433690173447E-4</v>
      </c>
      <c r="E40" s="32">
        <v>1.9872390321156101</v>
      </c>
      <c r="F40" s="32">
        <v>3.312065053526017</v>
      </c>
      <c r="G40" s="31">
        <v>0</v>
      </c>
      <c r="H40" s="31">
        <v>0</v>
      </c>
    </row>
    <row r="41" spans="1:8" x14ac:dyDescent="0.25">
      <c r="A41" s="31" t="s">
        <v>25</v>
      </c>
      <c r="B41" s="31" t="s">
        <v>25</v>
      </c>
      <c r="C41" s="31" t="s">
        <v>34</v>
      </c>
      <c r="D41" s="1">
        <v>1.2342201038541778E-2</v>
      </c>
      <c r="E41" s="32">
        <v>111.079809346876</v>
      </c>
      <c r="F41" s="32">
        <v>185.13301557812667</v>
      </c>
      <c r="G41" s="31">
        <v>0</v>
      </c>
      <c r="H41" s="31">
        <v>113</v>
      </c>
    </row>
    <row r="42" spans="1:8" x14ac:dyDescent="0.25">
      <c r="A42" s="31" t="s">
        <v>25</v>
      </c>
      <c r="B42" s="31" t="s">
        <v>25</v>
      </c>
      <c r="C42" s="31" t="s">
        <v>35</v>
      </c>
      <c r="D42" s="1">
        <v>1.8273462364281471E-3</v>
      </c>
      <c r="E42" s="32">
        <v>16.446116127853323</v>
      </c>
      <c r="F42" s="32">
        <v>27.410193546422207</v>
      </c>
      <c r="G42" s="31">
        <v>23</v>
      </c>
      <c r="H42" s="31">
        <v>19</v>
      </c>
    </row>
    <row r="43" spans="1:8" x14ac:dyDescent="0.25">
      <c r="A43" s="31" t="s">
        <v>25</v>
      </c>
      <c r="B43" s="31" t="s">
        <v>25</v>
      </c>
      <c r="C43" s="31" t="s">
        <v>36</v>
      </c>
      <c r="D43" s="1">
        <v>9.4336749455603101E-3</v>
      </c>
      <c r="E43" s="32">
        <v>84.903074510042785</v>
      </c>
      <c r="F43" s="32">
        <v>141.50512418340466</v>
      </c>
      <c r="G43" s="31">
        <v>79</v>
      </c>
      <c r="H43" s="31">
        <v>82</v>
      </c>
    </row>
    <row r="44" spans="1:8" x14ac:dyDescent="0.25">
      <c r="A44" s="31" t="s">
        <v>25</v>
      </c>
      <c r="B44" s="31" t="s">
        <v>25</v>
      </c>
      <c r="C44" s="31" t="s">
        <v>37</v>
      </c>
      <c r="D44" s="1">
        <v>2.7052338241788362E-2</v>
      </c>
      <c r="E44" s="32">
        <v>243.47104417609526</v>
      </c>
      <c r="F44" s="32">
        <v>405.78507362682541</v>
      </c>
      <c r="G44" s="31">
        <v>90</v>
      </c>
      <c r="H44" s="31">
        <v>115</v>
      </c>
    </row>
    <row r="45" spans="1:8" x14ac:dyDescent="0.25">
      <c r="A45" s="31" t="s">
        <v>25</v>
      </c>
      <c r="B45" s="31" t="s">
        <v>25</v>
      </c>
      <c r="C45" s="31" t="s">
        <v>38</v>
      </c>
      <c r="D45" s="1">
        <v>4.2561939423472264E-3</v>
      </c>
      <c r="E45" s="32">
        <v>38.305745481125037</v>
      </c>
      <c r="F45" s="32">
        <v>63.842909135208394</v>
      </c>
      <c r="G45" s="31">
        <v>28</v>
      </c>
      <c r="H45" s="31">
        <v>31</v>
      </c>
    </row>
    <row r="46" spans="1:8" x14ac:dyDescent="0.25">
      <c r="A46" s="31" t="s">
        <v>25</v>
      </c>
      <c r="B46" s="31" t="s">
        <v>25</v>
      </c>
      <c r="C46" s="31" t="s">
        <v>39</v>
      </c>
      <c r="D46" s="1">
        <v>2.0839361037932661E-2</v>
      </c>
      <c r="E46" s="32">
        <v>187.55424934139396</v>
      </c>
      <c r="F46" s="32">
        <v>312.5904155689899</v>
      </c>
      <c r="G46" s="31">
        <v>105</v>
      </c>
      <c r="H46" s="31">
        <v>128</v>
      </c>
    </row>
    <row r="47" spans="1:8" x14ac:dyDescent="0.25">
      <c r="A47" s="31" t="s">
        <v>25</v>
      </c>
      <c r="B47" s="31" t="s">
        <v>25</v>
      </c>
      <c r="C47" s="31" t="s">
        <v>40</v>
      </c>
      <c r="D47" s="1">
        <v>1.4314212185353821E-3</v>
      </c>
      <c r="E47" s="32">
        <v>12.882790966818439</v>
      </c>
      <c r="F47" s="32">
        <v>21.471318278030729</v>
      </c>
      <c r="G47" s="31">
        <v>10</v>
      </c>
      <c r="H47" s="31">
        <v>0</v>
      </c>
    </row>
    <row r="48" spans="1:8" x14ac:dyDescent="0.25">
      <c r="A48" s="31" t="s">
        <v>25</v>
      </c>
      <c r="B48" s="31" t="s">
        <v>25</v>
      </c>
      <c r="C48" s="31" t="s">
        <v>41</v>
      </c>
      <c r="D48" s="1">
        <v>1.1184881755470617E-2</v>
      </c>
      <c r="E48" s="32">
        <v>100.66393579923556</v>
      </c>
      <c r="F48" s="32">
        <v>167.77322633205927</v>
      </c>
      <c r="G48" s="31">
        <v>0</v>
      </c>
      <c r="H48" s="31">
        <v>0</v>
      </c>
    </row>
    <row r="49" spans="1:8" x14ac:dyDescent="0.25">
      <c r="A49" s="31" t="s">
        <v>25</v>
      </c>
      <c r="B49" s="31" t="s">
        <v>25</v>
      </c>
      <c r="C49" s="31" t="s">
        <v>42</v>
      </c>
      <c r="D49" s="1">
        <v>7.3626825442750761E-3</v>
      </c>
      <c r="E49" s="32">
        <v>66.264142898475683</v>
      </c>
      <c r="F49" s="32">
        <v>110.44023816412614</v>
      </c>
      <c r="G49" s="31">
        <v>0</v>
      </c>
      <c r="H49" s="31">
        <v>0</v>
      </c>
    </row>
    <row r="50" spans="1:8" x14ac:dyDescent="0.25">
      <c r="A50" s="31" t="s">
        <v>25</v>
      </c>
      <c r="B50" s="31" t="s">
        <v>25</v>
      </c>
      <c r="C50" s="31" t="s">
        <v>43</v>
      </c>
      <c r="D50" s="1">
        <v>5.6571593902754727E-3</v>
      </c>
      <c r="E50" s="32">
        <v>50.914434512479254</v>
      </c>
      <c r="F50" s="32">
        <v>84.857390854132092</v>
      </c>
      <c r="G50" s="31">
        <v>0</v>
      </c>
      <c r="H50" s="31">
        <v>0</v>
      </c>
    </row>
    <row r="51" spans="1:8" x14ac:dyDescent="0.25">
      <c r="A51" s="31" t="s">
        <v>25</v>
      </c>
      <c r="B51" s="31" t="s">
        <v>25</v>
      </c>
      <c r="C51" s="31" t="s">
        <v>44</v>
      </c>
      <c r="D51" s="1">
        <v>6.0150146949093175E-4</v>
      </c>
      <c r="E51" s="32">
        <v>5.4135132254183862</v>
      </c>
      <c r="F51" s="32">
        <v>9.0225220423639758</v>
      </c>
      <c r="G51" s="31">
        <v>0</v>
      </c>
      <c r="H51" s="31">
        <v>0</v>
      </c>
    </row>
    <row r="52" spans="1:8" x14ac:dyDescent="0.25">
      <c r="A52" s="31" t="s">
        <v>25</v>
      </c>
      <c r="B52" s="31" t="s">
        <v>25</v>
      </c>
      <c r="C52" s="31" t="s">
        <v>45</v>
      </c>
      <c r="D52" s="1">
        <v>3.1399899495957E-2</v>
      </c>
      <c r="E52" s="32">
        <v>282.59909546361297</v>
      </c>
      <c r="F52" s="32">
        <v>470.998492439355</v>
      </c>
      <c r="G52" s="31">
        <v>0</v>
      </c>
      <c r="H52" s="31">
        <v>0</v>
      </c>
    </row>
    <row r="53" spans="1:8" x14ac:dyDescent="0.25">
      <c r="A53" s="31" t="s">
        <v>25</v>
      </c>
      <c r="B53" s="31" t="s">
        <v>25</v>
      </c>
      <c r="C53" s="31" t="s">
        <v>46</v>
      </c>
      <c r="D53" s="1">
        <v>1.1596034658666951E-2</v>
      </c>
      <c r="E53" s="32">
        <v>104.36431192800255</v>
      </c>
      <c r="F53" s="32">
        <v>173.94051988000427</v>
      </c>
      <c r="G53" s="31">
        <v>0</v>
      </c>
      <c r="H53" s="31">
        <v>0</v>
      </c>
    </row>
    <row r="54" spans="1:8" x14ac:dyDescent="0.25">
      <c r="A54" s="31" t="s">
        <v>25</v>
      </c>
      <c r="B54" s="31" t="s">
        <v>25</v>
      </c>
      <c r="C54" s="31" t="s">
        <v>47</v>
      </c>
      <c r="D54" s="1">
        <v>1.9179521539843761E-2</v>
      </c>
      <c r="E54" s="32">
        <v>172.61569385859386</v>
      </c>
      <c r="F54" s="32">
        <v>287.6928230976564</v>
      </c>
      <c r="G54" s="31">
        <v>0</v>
      </c>
      <c r="H54" s="31">
        <v>0</v>
      </c>
    </row>
    <row r="55" spans="1:8" x14ac:dyDescent="0.25">
      <c r="A55" s="31" t="s">
        <v>25</v>
      </c>
      <c r="B55" s="31" t="s">
        <v>25</v>
      </c>
      <c r="C55" s="31" t="s">
        <v>48</v>
      </c>
      <c r="D55" s="1">
        <v>1.4542630464907339E-3</v>
      </c>
      <c r="E55" s="32">
        <v>13.088367418416606</v>
      </c>
      <c r="F55" s="32">
        <v>21.81394569736101</v>
      </c>
      <c r="G55" s="31">
        <v>0</v>
      </c>
      <c r="H55" s="31">
        <v>0</v>
      </c>
    </row>
    <row r="56" spans="1:8" x14ac:dyDescent="0.25">
      <c r="A56" s="31" t="s">
        <v>25</v>
      </c>
      <c r="B56" s="31" t="s">
        <v>25</v>
      </c>
      <c r="C56" s="31" t="s">
        <v>49</v>
      </c>
      <c r="D56" s="1">
        <v>8.6494388524265636E-2</v>
      </c>
      <c r="E56" s="32">
        <v>778.44949671839072</v>
      </c>
      <c r="F56" s="32">
        <v>1297.4158278639845</v>
      </c>
      <c r="G56" s="31">
        <v>0</v>
      </c>
      <c r="H56" s="31">
        <v>0</v>
      </c>
    </row>
    <row r="57" spans="1:8" x14ac:dyDescent="0.25">
      <c r="A57" s="31" t="s">
        <v>25</v>
      </c>
      <c r="B57" s="31" t="s">
        <v>25</v>
      </c>
      <c r="C57" s="31" t="s">
        <v>50</v>
      </c>
      <c r="D57" s="1">
        <v>7.2789291751054535E-3</v>
      </c>
      <c r="E57" s="32">
        <v>65.510362575949088</v>
      </c>
      <c r="F57" s="32">
        <v>109.18393762658181</v>
      </c>
      <c r="G57" s="31">
        <v>0</v>
      </c>
      <c r="H57" s="31">
        <v>0</v>
      </c>
    </row>
    <row r="58" spans="1:8" x14ac:dyDescent="0.25">
      <c r="A58" s="31" t="s">
        <v>25</v>
      </c>
      <c r="B58" s="31" t="s">
        <v>25</v>
      </c>
      <c r="C58" s="31" t="s">
        <v>51</v>
      </c>
      <c r="D58" s="1">
        <v>8.1469186374088229E-4</v>
      </c>
      <c r="E58" s="32">
        <v>7.3322267736679407</v>
      </c>
      <c r="F58" s="32">
        <v>12.220377956113234</v>
      </c>
      <c r="G58" s="31">
        <v>0</v>
      </c>
      <c r="H58" s="31">
        <v>0</v>
      </c>
    </row>
    <row r="59" spans="1:8" x14ac:dyDescent="0.25">
      <c r="A59" s="31" t="s">
        <v>25</v>
      </c>
      <c r="B59" s="31" t="s">
        <v>25</v>
      </c>
      <c r="C59" s="31" t="s">
        <v>52</v>
      </c>
      <c r="D59" s="1">
        <v>6.8525483866055525E-5</v>
      </c>
      <c r="E59" s="32">
        <v>0.61672935479449975</v>
      </c>
      <c r="F59" s="32">
        <v>1.0278822579908329</v>
      </c>
      <c r="G59" s="31">
        <v>0</v>
      </c>
      <c r="H59" s="31">
        <v>0</v>
      </c>
    </row>
    <row r="60" spans="1:8" x14ac:dyDescent="0.25">
      <c r="A60" s="31" t="s">
        <v>25</v>
      </c>
      <c r="B60" s="31" t="s">
        <v>25</v>
      </c>
      <c r="C60" s="31" t="s">
        <v>53</v>
      </c>
      <c r="D60" s="1">
        <v>1.5235499246219678E-2</v>
      </c>
      <c r="E60" s="32">
        <v>137.11949321597709</v>
      </c>
      <c r="F60" s="32">
        <v>228.53248869329516</v>
      </c>
      <c r="G60" s="31">
        <v>0</v>
      </c>
      <c r="H60" s="31">
        <v>0</v>
      </c>
    </row>
    <row r="61" spans="1:8" x14ac:dyDescent="0.25">
      <c r="A61" s="31" t="s">
        <v>25</v>
      </c>
      <c r="B61" s="31" t="s">
        <v>114</v>
      </c>
      <c r="C61" s="31"/>
      <c r="D61" s="1">
        <v>0.32704167872207585</v>
      </c>
      <c r="E61" s="32">
        <v>2943.3751084986825</v>
      </c>
      <c r="F61" s="32">
        <v>4905.6251808311381</v>
      </c>
      <c r="G61" s="31">
        <v>0</v>
      </c>
      <c r="H61" s="31">
        <v>0</v>
      </c>
    </row>
    <row r="62" spans="1:8" x14ac:dyDescent="0.25">
      <c r="A62" s="31" t="s">
        <v>25</v>
      </c>
      <c r="B62" s="31" t="s">
        <v>54</v>
      </c>
      <c r="C62" s="31" t="s">
        <v>55</v>
      </c>
      <c r="D62" s="1">
        <v>5.3259528849228709E-2</v>
      </c>
      <c r="E62" s="32">
        <v>479.3357596430584</v>
      </c>
      <c r="F62" s="32">
        <v>798.89293273843066</v>
      </c>
      <c r="G62" s="31">
        <v>0</v>
      </c>
      <c r="H62" s="31">
        <v>0</v>
      </c>
    </row>
    <row r="63" spans="1:8" x14ac:dyDescent="0.25">
      <c r="A63" s="31" t="s">
        <v>25</v>
      </c>
      <c r="B63" s="31" t="s">
        <v>54</v>
      </c>
      <c r="C63" s="31" t="s">
        <v>56</v>
      </c>
      <c r="D63" s="1">
        <v>4.6475505946489214E-2</v>
      </c>
      <c r="E63" s="32">
        <v>418.27955351840291</v>
      </c>
      <c r="F63" s="32">
        <v>697.13258919733823</v>
      </c>
      <c r="G63" s="31">
        <v>0</v>
      </c>
      <c r="H63" s="31">
        <v>0</v>
      </c>
    </row>
    <row r="64" spans="1:8" x14ac:dyDescent="0.25">
      <c r="A64" s="31" t="s">
        <v>25</v>
      </c>
      <c r="B64" s="31" t="s">
        <v>115</v>
      </c>
      <c r="C64" s="31"/>
      <c r="D64" s="1">
        <v>9.9735034795717922E-2</v>
      </c>
      <c r="E64" s="32">
        <v>897.61531316146124</v>
      </c>
      <c r="F64" s="32">
        <v>1496.0255219357689</v>
      </c>
      <c r="G64" s="31">
        <v>0</v>
      </c>
      <c r="H64" s="31">
        <v>0</v>
      </c>
    </row>
    <row r="65" spans="1:8" x14ac:dyDescent="0.25">
      <c r="A65" s="31" t="s">
        <v>114</v>
      </c>
      <c r="B65" s="31"/>
      <c r="C65" s="31"/>
      <c r="D65" s="1">
        <v>0.47763785043171053</v>
      </c>
      <c r="E65" s="32">
        <v>4298.7406538853947</v>
      </c>
      <c r="F65" s="32">
        <v>7164.5677564756579</v>
      </c>
      <c r="G65" s="31">
        <v>0</v>
      </c>
      <c r="H65" s="31">
        <v>0</v>
      </c>
    </row>
    <row r="66" spans="1:8" x14ac:dyDescent="0.25">
      <c r="A66" s="31" t="s">
        <v>57</v>
      </c>
      <c r="B66" s="31" t="s">
        <v>57</v>
      </c>
      <c r="C66" s="31" t="s">
        <v>58</v>
      </c>
      <c r="D66" s="1">
        <v>1.7512068099103078E-4</v>
      </c>
      <c r="E66" s="32">
        <v>1.5760861289192771</v>
      </c>
      <c r="F66" s="32">
        <v>2.6268102148654617</v>
      </c>
      <c r="G66" s="31">
        <v>0</v>
      </c>
      <c r="H66" s="31">
        <v>0</v>
      </c>
    </row>
    <row r="67" spans="1:8" x14ac:dyDescent="0.25">
      <c r="A67" s="31" t="s">
        <v>57</v>
      </c>
      <c r="B67" s="31" t="s">
        <v>57</v>
      </c>
      <c r="C67" s="31" t="s">
        <v>59</v>
      </c>
      <c r="D67" s="1">
        <v>5.3297598562487628E-5</v>
      </c>
      <c r="E67" s="32">
        <v>0.47967838706238863</v>
      </c>
      <c r="F67" s="32">
        <v>0.79946397843731443</v>
      </c>
      <c r="G67" s="31">
        <v>0</v>
      </c>
      <c r="H67" s="31">
        <v>0</v>
      </c>
    </row>
    <row r="68" spans="1:8" x14ac:dyDescent="0.25">
      <c r="A68" s="31" t="s">
        <v>57</v>
      </c>
      <c r="B68" s="31" t="s">
        <v>57</v>
      </c>
      <c r="C68" s="31" t="s">
        <v>60</v>
      </c>
      <c r="D68" s="1">
        <v>3.8069713258919733E-3</v>
      </c>
      <c r="E68" s="32">
        <v>34.262741933027762</v>
      </c>
      <c r="F68" s="32">
        <v>57.104569888379601</v>
      </c>
      <c r="G68" s="31">
        <v>0</v>
      </c>
      <c r="H68" s="31">
        <v>0</v>
      </c>
    </row>
    <row r="69" spans="1:8" x14ac:dyDescent="0.25">
      <c r="A69" s="31" t="s">
        <v>57</v>
      </c>
      <c r="B69" s="31" t="s">
        <v>57</v>
      </c>
      <c r="C69" s="31" t="s">
        <v>61</v>
      </c>
      <c r="D69" s="1">
        <v>3.8983386377133807E-3</v>
      </c>
      <c r="E69" s="32">
        <v>35.085047739420425</v>
      </c>
      <c r="F69" s="32">
        <v>58.47507956570071</v>
      </c>
      <c r="G69" s="31">
        <v>0</v>
      </c>
      <c r="H69" s="31">
        <v>0</v>
      </c>
    </row>
    <row r="70" spans="1:8" x14ac:dyDescent="0.25">
      <c r="A70" s="31" t="s">
        <v>57</v>
      </c>
      <c r="B70" s="31" t="s">
        <v>57</v>
      </c>
      <c r="C70" s="31" t="s">
        <v>62</v>
      </c>
      <c r="D70" s="1">
        <v>6.9591435837305276E-3</v>
      </c>
      <c r="E70" s="32">
        <v>62.632292253574747</v>
      </c>
      <c r="F70" s="32">
        <v>104.38715375595791</v>
      </c>
      <c r="G70" s="31">
        <v>0</v>
      </c>
      <c r="H70" s="31">
        <v>0</v>
      </c>
    </row>
    <row r="71" spans="1:8" x14ac:dyDescent="0.25">
      <c r="A71" s="31" t="s">
        <v>57</v>
      </c>
      <c r="B71" s="31" t="s">
        <v>57</v>
      </c>
      <c r="C71" s="31" t="s">
        <v>63</v>
      </c>
      <c r="D71" s="1">
        <v>8.6646667377301319E-3</v>
      </c>
      <c r="E71" s="32">
        <v>77.982000639571183</v>
      </c>
      <c r="F71" s="32">
        <v>129.97000106595198</v>
      </c>
      <c r="G71" s="31">
        <v>0</v>
      </c>
      <c r="H71" s="31">
        <v>0</v>
      </c>
    </row>
    <row r="72" spans="1:8" x14ac:dyDescent="0.25">
      <c r="A72" s="31" t="s">
        <v>57</v>
      </c>
      <c r="B72" s="31" t="s">
        <v>116</v>
      </c>
      <c r="C72" s="31"/>
      <c r="D72" s="1">
        <v>2.3557538564619531E-2</v>
      </c>
      <c r="E72" s="32">
        <v>212.01784708157578</v>
      </c>
      <c r="F72" s="32">
        <v>353.36307846929299</v>
      </c>
      <c r="G72" s="31">
        <v>0</v>
      </c>
      <c r="H72" s="31">
        <v>0</v>
      </c>
    </row>
    <row r="73" spans="1:8" x14ac:dyDescent="0.25">
      <c r="A73" s="31" t="s">
        <v>116</v>
      </c>
      <c r="B73" s="31"/>
      <c r="C73" s="31"/>
      <c r="D73" s="1">
        <v>2.3557538564619531E-2</v>
      </c>
      <c r="E73" s="32">
        <v>212.01784708157578</v>
      </c>
      <c r="F73" s="32">
        <v>353.36307846929299</v>
      </c>
      <c r="G73" s="31">
        <v>0</v>
      </c>
      <c r="H73" s="31">
        <v>0</v>
      </c>
    </row>
    <row r="74" spans="1:8" x14ac:dyDescent="0.25">
      <c r="A74" s="31" t="s">
        <v>64</v>
      </c>
      <c r="B74" s="31" t="s">
        <v>64</v>
      </c>
      <c r="C74" s="31" t="s">
        <v>65</v>
      </c>
      <c r="D74" s="1">
        <v>7.857588816641033E-3</v>
      </c>
      <c r="E74" s="32">
        <v>70.718299349769296</v>
      </c>
      <c r="F74" s="32">
        <v>117.8638322496155</v>
      </c>
      <c r="G74" s="31">
        <v>70</v>
      </c>
      <c r="H74" s="31">
        <v>77</v>
      </c>
    </row>
    <row r="75" spans="1:8" x14ac:dyDescent="0.25">
      <c r="A75" s="31" t="s">
        <v>64</v>
      </c>
      <c r="B75" s="31" t="s">
        <v>64</v>
      </c>
      <c r="C75" s="31" t="s">
        <v>66</v>
      </c>
      <c r="D75" s="1">
        <v>3.1849122112412247E-2</v>
      </c>
      <c r="E75" s="32">
        <v>286.64209901171023</v>
      </c>
      <c r="F75" s="32">
        <v>477.73683168618368</v>
      </c>
      <c r="G75" s="31">
        <v>194</v>
      </c>
      <c r="H75" s="31">
        <v>197</v>
      </c>
    </row>
    <row r="76" spans="1:8" x14ac:dyDescent="0.25">
      <c r="A76" s="31" t="s">
        <v>64</v>
      </c>
      <c r="B76" s="31" t="s">
        <v>64</v>
      </c>
      <c r="C76" s="31" t="s">
        <v>67</v>
      </c>
      <c r="D76" s="1">
        <v>2.2841827955351842E-5</v>
      </c>
      <c r="E76" s="32">
        <v>0.20557645159816657</v>
      </c>
      <c r="F76" s="32">
        <v>0.34262741933027763</v>
      </c>
      <c r="G76" s="31">
        <v>0</v>
      </c>
      <c r="H76" s="31">
        <v>0</v>
      </c>
    </row>
    <row r="77" spans="1:8" x14ac:dyDescent="0.25">
      <c r="A77" s="31" t="s">
        <v>64</v>
      </c>
      <c r="B77" s="31" t="s">
        <v>64</v>
      </c>
      <c r="C77" s="31" t="s">
        <v>68</v>
      </c>
      <c r="D77" s="1">
        <v>1.4991853081362591E-2</v>
      </c>
      <c r="E77" s="32">
        <v>134.92667773226333</v>
      </c>
      <c r="F77" s="32">
        <v>224.87779622043888</v>
      </c>
      <c r="G77" s="31">
        <v>109</v>
      </c>
      <c r="H77" s="31">
        <v>189</v>
      </c>
    </row>
    <row r="78" spans="1:8" x14ac:dyDescent="0.25">
      <c r="A78" s="31" t="s">
        <v>64</v>
      </c>
      <c r="B78" s="31" t="s">
        <v>64</v>
      </c>
      <c r="C78" s="31" t="s">
        <v>69</v>
      </c>
      <c r="D78" s="1">
        <v>6.9667575263823115E-3</v>
      </c>
      <c r="E78" s="32">
        <v>62.700817737440801</v>
      </c>
      <c r="F78" s="32">
        <v>104.50136289573467</v>
      </c>
      <c r="G78" s="31">
        <v>5</v>
      </c>
      <c r="H78" s="31">
        <v>79</v>
      </c>
    </row>
    <row r="79" spans="1:8" x14ac:dyDescent="0.25">
      <c r="A79" s="31" t="s">
        <v>64</v>
      </c>
      <c r="B79" s="31" t="s">
        <v>64</v>
      </c>
      <c r="C79" s="31" t="s">
        <v>70</v>
      </c>
      <c r="D79" s="1">
        <v>7.537803225266107E-3</v>
      </c>
      <c r="E79" s="32">
        <v>67.840229027394969</v>
      </c>
      <c r="F79" s="32">
        <v>113.0670483789916</v>
      </c>
      <c r="G79" s="31">
        <v>0</v>
      </c>
      <c r="H79" s="31">
        <v>0</v>
      </c>
    </row>
    <row r="80" spans="1:8" x14ac:dyDescent="0.25">
      <c r="A80" s="31" t="s">
        <v>64</v>
      </c>
      <c r="B80" s="31" t="s">
        <v>117</v>
      </c>
      <c r="C80" s="31"/>
      <c r="D80" s="1">
        <v>6.9225966590019644E-2</v>
      </c>
      <c r="E80" s="32">
        <v>623.03369931017676</v>
      </c>
      <c r="F80" s="32">
        <v>1038.3894988502946</v>
      </c>
      <c r="G80" s="31">
        <v>0</v>
      </c>
      <c r="H80" s="31">
        <v>0</v>
      </c>
    </row>
    <row r="81" spans="1:8" x14ac:dyDescent="0.25">
      <c r="A81" s="31" t="s">
        <v>117</v>
      </c>
      <c r="B81" s="31"/>
      <c r="C81" s="31"/>
      <c r="D81" s="1">
        <v>6.9225966590019644E-2</v>
      </c>
      <c r="E81" s="32">
        <v>623.03369931017676</v>
      </c>
      <c r="F81" s="32">
        <v>1038.3894988502946</v>
      </c>
      <c r="G81" s="31">
        <v>0</v>
      </c>
      <c r="H81" s="31">
        <v>0</v>
      </c>
    </row>
    <row r="82" spans="1:8" x14ac:dyDescent="0.25">
      <c r="A82" s="31" t="s">
        <v>71</v>
      </c>
      <c r="B82" s="31" t="s">
        <v>71</v>
      </c>
      <c r="C82" s="31" t="s">
        <v>72</v>
      </c>
      <c r="D82" s="1">
        <v>2.2887511611262543E-2</v>
      </c>
      <c r="E82" s="32">
        <v>205.98760450136288</v>
      </c>
      <c r="F82" s="32">
        <v>343.31267416893814</v>
      </c>
      <c r="G82" s="31">
        <v>0</v>
      </c>
      <c r="H82" s="31">
        <v>0</v>
      </c>
    </row>
    <row r="83" spans="1:8" x14ac:dyDescent="0.25">
      <c r="A83" s="31" t="s">
        <v>71</v>
      </c>
      <c r="B83" s="31" t="s">
        <v>118</v>
      </c>
      <c r="C83" s="31"/>
      <c r="D83" s="1">
        <v>2.2887511611262543E-2</v>
      </c>
      <c r="E83" s="32">
        <v>205.98760450136288</v>
      </c>
      <c r="F83" s="32">
        <v>343.31267416893814</v>
      </c>
      <c r="G83" s="31">
        <v>0</v>
      </c>
      <c r="H83" s="31">
        <v>0</v>
      </c>
    </row>
    <row r="84" spans="1:8" x14ac:dyDescent="0.25">
      <c r="A84" s="31" t="s">
        <v>118</v>
      </c>
      <c r="B84" s="31"/>
      <c r="C84" s="31"/>
      <c r="D84" s="1">
        <v>2.2887511611262543E-2</v>
      </c>
      <c r="E84" s="32">
        <v>205.98760450136288</v>
      </c>
      <c r="F84" s="32">
        <v>343.31267416893814</v>
      </c>
      <c r="G84" s="31">
        <v>0</v>
      </c>
      <c r="H84" s="31">
        <v>0</v>
      </c>
    </row>
    <row r="85" spans="1:8" x14ac:dyDescent="0.25">
      <c r="A85" s="31" t="s">
        <v>73</v>
      </c>
      <c r="B85" s="31" t="s">
        <v>74</v>
      </c>
      <c r="C85" s="31" t="s">
        <v>75</v>
      </c>
      <c r="D85" s="1">
        <v>1.7542523869710214E-2</v>
      </c>
      <c r="E85" s="32">
        <v>157.88271482739194</v>
      </c>
      <c r="F85" s="32">
        <v>263.13785804565322</v>
      </c>
      <c r="G85" s="31">
        <v>160</v>
      </c>
      <c r="H85" s="31">
        <v>204</v>
      </c>
    </row>
    <row r="86" spans="1:8" x14ac:dyDescent="0.25">
      <c r="A86" s="31" t="s">
        <v>73</v>
      </c>
      <c r="B86" s="31" t="s">
        <v>119</v>
      </c>
      <c r="C86" s="31"/>
      <c r="D86" s="1">
        <v>1.7542523869710214E-2</v>
      </c>
      <c r="E86" s="32">
        <v>157.88271482739194</v>
      </c>
      <c r="F86" s="32">
        <v>263.13785804565322</v>
      </c>
      <c r="G86" s="31">
        <v>0</v>
      </c>
      <c r="H86" s="31">
        <v>0</v>
      </c>
    </row>
    <row r="87" spans="1:8" x14ac:dyDescent="0.25">
      <c r="A87" s="31" t="s">
        <v>73</v>
      </c>
      <c r="B87" s="31" t="s">
        <v>76</v>
      </c>
      <c r="C87" s="31" t="s">
        <v>77</v>
      </c>
      <c r="D87" s="1">
        <v>1.7649119066835188E-2</v>
      </c>
      <c r="E87" s="32">
        <v>158.84207160151669</v>
      </c>
      <c r="F87" s="32">
        <v>264.73678600252782</v>
      </c>
      <c r="G87" s="31">
        <v>107</v>
      </c>
      <c r="H87" s="31">
        <v>146</v>
      </c>
    </row>
    <row r="88" spans="1:8" x14ac:dyDescent="0.25">
      <c r="A88" s="31" t="s">
        <v>73</v>
      </c>
      <c r="B88" s="31" t="s">
        <v>120</v>
      </c>
      <c r="C88" s="31"/>
      <c r="D88" s="1">
        <v>1.7649119066835188E-2</v>
      </c>
      <c r="E88" s="32">
        <v>158.84207160151669</v>
      </c>
      <c r="F88" s="32">
        <v>264.73678600252782</v>
      </c>
      <c r="G88" s="31">
        <v>0</v>
      </c>
      <c r="H88" s="31">
        <v>0</v>
      </c>
    </row>
    <row r="89" spans="1:8" x14ac:dyDescent="0.25">
      <c r="A89" s="31" t="s">
        <v>121</v>
      </c>
      <c r="B89" s="31"/>
      <c r="C89" s="31"/>
      <c r="D89" s="1">
        <v>3.5191642936545399E-2</v>
      </c>
      <c r="E89" s="32">
        <v>316.7247864289086</v>
      </c>
      <c r="F89" s="32">
        <v>527.87464404818104</v>
      </c>
      <c r="G89" s="31">
        <v>0</v>
      </c>
      <c r="H89" s="31">
        <v>0</v>
      </c>
    </row>
    <row r="90" spans="1:8" x14ac:dyDescent="0.25">
      <c r="A90" s="31" t="s">
        <v>78</v>
      </c>
      <c r="B90" s="31" t="s">
        <v>79</v>
      </c>
      <c r="C90" s="31" t="s">
        <v>80</v>
      </c>
      <c r="D90" s="1">
        <v>1.2342201038541778E-2</v>
      </c>
      <c r="E90" s="32">
        <v>111.079809346876</v>
      </c>
      <c r="F90" s="32">
        <v>185.13301557812667</v>
      </c>
      <c r="G90" s="31">
        <v>0</v>
      </c>
      <c r="H90" s="31">
        <v>0</v>
      </c>
    </row>
    <row r="91" spans="1:8" x14ac:dyDescent="0.25">
      <c r="A91" s="31" t="s">
        <v>78</v>
      </c>
      <c r="B91" s="31" t="s">
        <v>122</v>
      </c>
      <c r="C91" s="31"/>
      <c r="D91" s="1">
        <v>1.2342201038541778E-2</v>
      </c>
      <c r="E91" s="32">
        <v>111.079809346876</v>
      </c>
      <c r="F91" s="32">
        <v>185.13301557812667</v>
      </c>
      <c r="G91" s="31">
        <v>0</v>
      </c>
      <c r="H91" s="31">
        <v>0</v>
      </c>
    </row>
    <row r="92" spans="1:8" x14ac:dyDescent="0.25">
      <c r="A92" s="31" t="s">
        <v>78</v>
      </c>
      <c r="B92" s="31" t="s">
        <v>81</v>
      </c>
      <c r="C92" s="31" t="s">
        <v>82</v>
      </c>
      <c r="D92" s="1">
        <v>1.3316785697970122E-2</v>
      </c>
      <c r="E92" s="32">
        <v>119.85107128173109</v>
      </c>
      <c r="F92" s="32">
        <v>199.75178546955183</v>
      </c>
      <c r="G92" s="31">
        <v>0</v>
      </c>
      <c r="H92" s="31">
        <v>0</v>
      </c>
    </row>
    <row r="93" spans="1:8" x14ac:dyDescent="0.25">
      <c r="A93" s="31" t="s">
        <v>78</v>
      </c>
      <c r="B93" s="31" t="s">
        <v>123</v>
      </c>
      <c r="C93" s="31"/>
      <c r="D93" s="1">
        <v>1.3316785697970122E-2</v>
      </c>
      <c r="E93" s="32">
        <v>119.85107128173109</v>
      </c>
      <c r="F93" s="32">
        <v>199.75178546955183</v>
      </c>
      <c r="G93" s="31">
        <v>0</v>
      </c>
      <c r="H93" s="31">
        <v>0</v>
      </c>
    </row>
    <row r="94" spans="1:8" x14ac:dyDescent="0.25">
      <c r="A94" s="31" t="s">
        <v>78</v>
      </c>
      <c r="B94" s="31" t="s">
        <v>83</v>
      </c>
      <c r="C94" s="31" t="s">
        <v>84</v>
      </c>
      <c r="D94" s="1">
        <v>4.9955077738354475E-2</v>
      </c>
      <c r="E94" s="32">
        <v>449.59569964519028</v>
      </c>
      <c r="F94" s="32">
        <v>749.32616607531713</v>
      </c>
      <c r="G94" s="31">
        <v>160</v>
      </c>
      <c r="H94" s="31">
        <v>363</v>
      </c>
    </row>
    <row r="95" spans="1:8" x14ac:dyDescent="0.25">
      <c r="A95" s="31" t="s">
        <v>78</v>
      </c>
      <c r="B95" s="31" t="s">
        <v>83</v>
      </c>
      <c r="C95" s="31" t="s">
        <v>85</v>
      </c>
      <c r="D95" s="1">
        <v>1.1268635124640242E-3</v>
      </c>
      <c r="E95" s="32">
        <v>10.141771612176218</v>
      </c>
      <c r="F95" s="32">
        <v>16.902952686960361</v>
      </c>
      <c r="G95" s="31">
        <v>29</v>
      </c>
      <c r="H95" s="31">
        <v>32</v>
      </c>
    </row>
    <row r="96" spans="1:8" x14ac:dyDescent="0.25">
      <c r="A96" s="31" t="s">
        <v>78</v>
      </c>
      <c r="B96" s="31" t="s">
        <v>83</v>
      </c>
      <c r="C96" s="31" t="s">
        <v>86</v>
      </c>
      <c r="D96" s="1">
        <v>8.0707792108909834E-4</v>
      </c>
      <c r="E96" s="32">
        <v>7.2637012898018849</v>
      </c>
      <c r="F96" s="32">
        <v>12.106168816336476</v>
      </c>
      <c r="G96" s="31">
        <v>0</v>
      </c>
      <c r="H96" s="31">
        <v>0</v>
      </c>
    </row>
    <row r="97" spans="1:8" x14ac:dyDescent="0.25">
      <c r="A97" s="31" t="s">
        <v>78</v>
      </c>
      <c r="B97" s="31" t="s">
        <v>83</v>
      </c>
      <c r="C97" s="31" t="s">
        <v>87</v>
      </c>
      <c r="D97" s="1">
        <v>2.8171587811600605E-4</v>
      </c>
      <c r="E97" s="32">
        <v>2.5354429030440544</v>
      </c>
      <c r="F97" s="32">
        <v>4.2257381717400904</v>
      </c>
      <c r="G97" s="31">
        <v>8</v>
      </c>
      <c r="H97" s="31">
        <v>0</v>
      </c>
    </row>
    <row r="98" spans="1:8" x14ac:dyDescent="0.25">
      <c r="A98" s="31" t="s">
        <v>78</v>
      </c>
      <c r="B98" s="31" t="s">
        <v>83</v>
      </c>
      <c r="C98" s="31" t="s">
        <v>88</v>
      </c>
      <c r="D98" s="1">
        <v>7.8423609313374651E-3</v>
      </c>
      <c r="E98" s="32">
        <v>70.581248382037188</v>
      </c>
      <c r="F98" s="32">
        <v>117.63541397006198</v>
      </c>
      <c r="G98" s="31">
        <v>51</v>
      </c>
      <c r="H98" s="31">
        <v>55</v>
      </c>
    </row>
    <row r="99" spans="1:8" x14ac:dyDescent="0.25">
      <c r="A99" s="31" t="s">
        <v>78</v>
      </c>
      <c r="B99" s="31" t="s">
        <v>83</v>
      </c>
      <c r="C99" s="31" t="s">
        <v>89</v>
      </c>
      <c r="D99" s="1">
        <v>3.0455770607135785E-3</v>
      </c>
      <c r="E99" s="32">
        <v>27.410193546422207</v>
      </c>
      <c r="F99" s="32">
        <v>45.683655910703678</v>
      </c>
      <c r="G99" s="31">
        <v>0</v>
      </c>
      <c r="H99" s="31">
        <v>0</v>
      </c>
    </row>
    <row r="100" spans="1:8" x14ac:dyDescent="0.25">
      <c r="A100" s="31" t="s">
        <v>78</v>
      </c>
      <c r="B100" s="31" t="s">
        <v>83</v>
      </c>
      <c r="C100" s="31" t="s">
        <v>90</v>
      </c>
      <c r="D100" s="1">
        <v>1.59359819701838E-2</v>
      </c>
      <c r="E100" s="32">
        <v>143.4238377316542</v>
      </c>
      <c r="F100" s="32">
        <v>239.039729552757</v>
      </c>
      <c r="G100" s="31">
        <v>0</v>
      </c>
      <c r="H100" s="31">
        <v>0</v>
      </c>
    </row>
    <row r="101" spans="1:8" x14ac:dyDescent="0.25">
      <c r="A101" s="31" t="s">
        <v>78</v>
      </c>
      <c r="B101" s="31" t="s">
        <v>124</v>
      </c>
      <c r="C101" s="31"/>
      <c r="D101" s="1">
        <v>7.8994655012258441E-2</v>
      </c>
      <c r="E101" s="32">
        <v>710.95189511032595</v>
      </c>
      <c r="F101" s="32">
        <v>1184.9198251838766</v>
      </c>
      <c r="G101" s="31">
        <v>0</v>
      </c>
      <c r="H101" s="31">
        <v>0</v>
      </c>
    </row>
    <row r="102" spans="1:8" x14ac:dyDescent="0.25">
      <c r="A102" s="31" t="s">
        <v>125</v>
      </c>
      <c r="B102" s="31"/>
      <c r="C102" s="31"/>
      <c r="D102" s="1">
        <v>0.10465364174877034</v>
      </c>
      <c r="E102" s="32">
        <v>941.88277573893311</v>
      </c>
      <c r="F102" s="32">
        <v>1569.8046262315552</v>
      </c>
      <c r="G102" s="31">
        <v>0</v>
      </c>
      <c r="H102" s="31">
        <v>0</v>
      </c>
    </row>
    <row r="103" spans="1:8" x14ac:dyDescent="0.25">
      <c r="A103" s="31" t="s">
        <v>91</v>
      </c>
      <c r="B103" s="31" t="s">
        <v>91</v>
      </c>
      <c r="C103" s="31" t="s">
        <v>92</v>
      </c>
      <c r="D103" s="1">
        <v>1.2943702508032709E-3</v>
      </c>
      <c r="E103" s="32">
        <v>11.649332257229439</v>
      </c>
      <c r="F103" s="32">
        <v>19.415553762049065</v>
      </c>
      <c r="G103" s="31">
        <v>0</v>
      </c>
      <c r="H103" s="31">
        <v>0</v>
      </c>
    </row>
    <row r="104" spans="1:8" x14ac:dyDescent="0.25">
      <c r="A104" s="31" t="s">
        <v>91</v>
      </c>
      <c r="B104" s="31" t="s">
        <v>91</v>
      </c>
      <c r="C104" s="31" t="s">
        <v>93</v>
      </c>
      <c r="D104" s="1">
        <v>2.0253087453745299E-3</v>
      </c>
      <c r="E104" s="32">
        <v>18.227778708370767</v>
      </c>
      <c r="F104" s="32">
        <v>30.379631180617949</v>
      </c>
      <c r="G104" s="31">
        <v>19</v>
      </c>
      <c r="H104" s="31">
        <v>21</v>
      </c>
    </row>
    <row r="105" spans="1:8" x14ac:dyDescent="0.25">
      <c r="A105" s="31" t="s">
        <v>91</v>
      </c>
      <c r="B105" s="31" t="s">
        <v>91</v>
      </c>
      <c r="C105" s="31" t="s">
        <v>94</v>
      </c>
      <c r="D105" s="1">
        <v>1.8578020070352829E-3</v>
      </c>
      <c r="E105" s="32">
        <v>16.720218063317546</v>
      </c>
      <c r="F105" s="32">
        <v>27.867030105529246</v>
      </c>
      <c r="G105" s="31">
        <v>8</v>
      </c>
      <c r="H105" s="31">
        <v>4</v>
      </c>
    </row>
    <row r="106" spans="1:8" x14ac:dyDescent="0.25">
      <c r="A106" s="31" t="s">
        <v>91</v>
      </c>
      <c r="B106" s="31" t="s">
        <v>91</v>
      </c>
      <c r="C106" s="31" t="s">
        <v>95</v>
      </c>
      <c r="D106" s="1">
        <v>2.2613409675798324E-3</v>
      </c>
      <c r="E106" s="32">
        <v>20.352068708218493</v>
      </c>
      <c r="F106" s="32">
        <v>33.920114513697484</v>
      </c>
      <c r="G106" s="31">
        <v>27</v>
      </c>
      <c r="H106" s="31">
        <v>19</v>
      </c>
    </row>
    <row r="107" spans="1:8" x14ac:dyDescent="0.25">
      <c r="A107" s="31" t="s">
        <v>91</v>
      </c>
      <c r="B107" s="31" t="s">
        <v>91</v>
      </c>
      <c r="C107" s="31" t="s">
        <v>96</v>
      </c>
      <c r="D107" s="1">
        <v>1.1618876486622303E-2</v>
      </c>
      <c r="E107" s="32">
        <v>104.56988837960073</v>
      </c>
      <c r="F107" s="32">
        <v>174.28314729933456</v>
      </c>
      <c r="G107" s="31">
        <v>71</v>
      </c>
      <c r="H107" s="31">
        <v>58</v>
      </c>
    </row>
    <row r="108" spans="1:8" x14ac:dyDescent="0.25">
      <c r="A108" s="31" t="s">
        <v>91</v>
      </c>
      <c r="B108" s="31" t="s">
        <v>91</v>
      </c>
      <c r="C108" s="31" t="s">
        <v>97</v>
      </c>
      <c r="D108" s="1">
        <v>5.4820387092844418E-3</v>
      </c>
      <c r="E108" s="32">
        <v>49.338348383559975</v>
      </c>
      <c r="F108" s="32">
        <v>82.23058063926662</v>
      </c>
      <c r="G108" s="31">
        <v>22</v>
      </c>
      <c r="H108" s="31">
        <v>0</v>
      </c>
    </row>
    <row r="109" spans="1:8" x14ac:dyDescent="0.25">
      <c r="A109" s="31" t="s">
        <v>91</v>
      </c>
      <c r="B109" s="31" t="s">
        <v>91</v>
      </c>
      <c r="C109" s="31" t="s">
        <v>98</v>
      </c>
      <c r="D109" s="1">
        <v>1.1367616379113432E-2</v>
      </c>
      <c r="E109" s="32">
        <v>102.30854741202089</v>
      </c>
      <c r="F109" s="32">
        <v>170.51424568670149</v>
      </c>
      <c r="G109" s="31">
        <v>81</v>
      </c>
      <c r="H109" s="31">
        <v>69</v>
      </c>
    </row>
    <row r="110" spans="1:8" x14ac:dyDescent="0.25">
      <c r="A110" s="31" t="s">
        <v>91</v>
      </c>
      <c r="B110" s="31" t="s">
        <v>91</v>
      </c>
      <c r="C110" s="31" t="s">
        <v>99</v>
      </c>
      <c r="D110" s="1">
        <v>2.3374803940976715E-3</v>
      </c>
      <c r="E110" s="32">
        <v>21.037323546879044</v>
      </c>
      <c r="F110" s="32">
        <v>35.062205911465071</v>
      </c>
      <c r="G110" s="31">
        <v>0</v>
      </c>
      <c r="H110" s="31">
        <v>1</v>
      </c>
    </row>
    <row r="111" spans="1:8" x14ac:dyDescent="0.25">
      <c r="A111" s="31" t="s">
        <v>91</v>
      </c>
      <c r="B111" s="31" t="s">
        <v>91</v>
      </c>
      <c r="C111" s="31" t="s">
        <v>100</v>
      </c>
      <c r="D111" s="1">
        <v>2.9191856126939652E-2</v>
      </c>
      <c r="E111" s="32">
        <v>262.72670514245686</v>
      </c>
      <c r="F111" s="32">
        <v>437.87784190409479</v>
      </c>
      <c r="G111" s="31">
        <v>0</v>
      </c>
      <c r="H111" s="31">
        <v>0</v>
      </c>
    </row>
    <row r="112" spans="1:8" x14ac:dyDescent="0.25">
      <c r="A112" s="31" t="s">
        <v>91</v>
      </c>
      <c r="B112" s="31" t="s">
        <v>91</v>
      </c>
      <c r="C112" s="31" t="s">
        <v>101</v>
      </c>
      <c r="D112" s="1">
        <v>1.3925901110112838E-2</v>
      </c>
      <c r="E112" s="32">
        <v>125.33310999101555</v>
      </c>
      <c r="F112" s="32">
        <v>208.88851665169258</v>
      </c>
      <c r="G112" s="31">
        <v>0</v>
      </c>
      <c r="H112" s="31">
        <v>0</v>
      </c>
    </row>
    <row r="113" spans="1:8" x14ac:dyDescent="0.25">
      <c r="A113" s="31" t="s">
        <v>91</v>
      </c>
      <c r="B113" s="31" t="s">
        <v>91</v>
      </c>
      <c r="C113" s="31" t="s">
        <v>102</v>
      </c>
      <c r="D113" s="1">
        <v>1.2958930393336277E-2</v>
      </c>
      <c r="E113" s="32">
        <v>116.6303735400265</v>
      </c>
      <c r="F113" s="32">
        <v>194.38395590004416</v>
      </c>
      <c r="G113" s="31">
        <v>0</v>
      </c>
      <c r="H113" s="31">
        <v>0</v>
      </c>
    </row>
    <row r="114" spans="1:8" x14ac:dyDescent="0.25">
      <c r="A114" s="31" t="s">
        <v>91</v>
      </c>
      <c r="B114" s="31" t="s">
        <v>126</v>
      </c>
      <c r="C114" s="31"/>
      <c r="D114" s="1">
        <v>9.4321521570299535E-2</v>
      </c>
      <c r="E114" s="32">
        <v>848.89369413269583</v>
      </c>
      <c r="F114" s="32">
        <v>1414.822823554493</v>
      </c>
      <c r="G114" s="31">
        <v>0</v>
      </c>
      <c r="H114" s="31">
        <v>0</v>
      </c>
    </row>
    <row r="115" spans="1:8" x14ac:dyDescent="0.25">
      <c r="A115" s="31" t="s">
        <v>126</v>
      </c>
      <c r="B115" s="31"/>
      <c r="C115" s="31"/>
      <c r="D115" s="1">
        <v>9.4321521570299535E-2</v>
      </c>
      <c r="E115" s="32">
        <v>848.89369413269583</v>
      </c>
      <c r="F115" s="32">
        <v>1414.822823554493</v>
      </c>
      <c r="G115" s="31">
        <v>0</v>
      </c>
      <c r="H115" s="31">
        <v>0</v>
      </c>
    </row>
    <row r="116" spans="1:8" x14ac:dyDescent="0.25">
      <c r="A116" s="31" t="s">
        <v>103</v>
      </c>
      <c r="B116" s="31"/>
      <c r="C116" s="31"/>
      <c r="D116" s="1">
        <v>1</v>
      </c>
      <c r="E116" s="32">
        <v>9000</v>
      </c>
      <c r="F116" s="32">
        <v>15000</v>
      </c>
      <c r="G116" s="31">
        <v>3596</v>
      </c>
      <c r="H116" s="31">
        <v>4112</v>
      </c>
    </row>
    <row r="118" spans="1:8" x14ac:dyDescent="0.25">
      <c r="C118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62E19A-D764-44B6-803D-3D9AD23870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Legacy Encounters (2)</vt:lpstr>
      <vt:lpstr>Legacy Location Lookups</vt:lpstr>
      <vt:lpstr>Budget and QoE Targets</vt:lpstr>
      <vt:lpstr>New by Brand</vt:lpstr>
      <vt:lpstr>NEDA</vt:lpstr>
      <vt:lpstr>By Location</vt:lpstr>
      <vt:lpstr>CHECK</vt:lpstr>
      <vt:lpstr>By Practice</vt:lpstr>
      <vt:lpstr>COVID Comparisons</vt:lpstr>
      <vt:lpstr>QV Encounters</vt:lpstr>
      <vt:lpstr>Legacy Encounters</vt:lpstr>
      <vt:lpstr>Targets - Pre-COVID Avgs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Patterson</dc:creator>
  <cp:lastModifiedBy>Zachary Wendland</cp:lastModifiedBy>
  <dcterms:created xsi:type="dcterms:W3CDTF">2020-05-18T19:15:08Z</dcterms:created>
  <dcterms:modified xsi:type="dcterms:W3CDTF">2022-01-27T17:47:20Z</dcterms:modified>
</cp:coreProperties>
</file>